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66925"/>
  <mc:AlternateContent xmlns:mc="http://schemas.openxmlformats.org/markup-compatibility/2006">
    <mc:Choice Requires="x15">
      <x15ac:absPath xmlns:x15ac="http://schemas.microsoft.com/office/spreadsheetml/2010/11/ac" url="I:\OHIP\KSK Files\Contracts\contracts\CURRENT CONTRACTS\Medicaid Transportation Capitated Model RFP - TBD - TBD\RFP documents\"/>
    </mc:Choice>
  </mc:AlternateContent>
  <xr:revisionPtr revIDLastSave="0" documentId="8_{D1C7D46A-C53D-42DB-BDB7-04B9E9ABB8B6}" xr6:coauthVersionLast="46" xr6:coauthVersionMax="46" xr10:uidLastSave="{00000000-0000-0000-0000-000000000000}"/>
  <bookViews>
    <workbookView xWindow="-110" yWindow="-110" windowWidth="19420" windowHeight="10420" tabRatio="852" firstSheet="1" activeTab="1" xr2:uid="{731A87D1-3650-42B8-BC1B-71C2851738B3}"/>
  </bookViews>
  <sheets>
    <sheet name="Table of Contents" sheetId="82" r:id="rId1"/>
    <sheet name="Data Notes" sheetId="83" r:id="rId2"/>
    <sheet name="Summary" sheetId="12" r:id="rId3"/>
    <sheet name="Data By Phase" sheetId="149" r:id="rId4"/>
    <sheet name="Data by Phase by County" sheetId="148" r:id="rId5"/>
    <sheet name="Managed Long Term Care by Phase" sheetId="146" r:id="rId6"/>
    <sheet name="Managed Long Term Care" sheetId="147" r:id="rId7"/>
    <sheet name="Albany" sheetId="4" r:id="rId8"/>
    <sheet name="Bronx" sheetId="85" r:id="rId9"/>
    <sheet name="Allegany" sheetId="84" r:id="rId10"/>
    <sheet name="Broome" sheetId="86" r:id="rId11"/>
    <sheet name="Cattaraugus" sheetId="87" r:id="rId12"/>
    <sheet name="Cayuga" sheetId="88" r:id="rId13"/>
    <sheet name="Chautauqua" sheetId="98" r:id="rId14"/>
    <sheet name="Chemung" sheetId="99" r:id="rId15"/>
    <sheet name="Chenango" sheetId="97" r:id="rId16"/>
    <sheet name="Clinton" sheetId="96" r:id="rId17"/>
    <sheet name="Columbia" sheetId="95" r:id="rId18"/>
    <sheet name="Cortland" sheetId="94" r:id="rId19"/>
    <sheet name="Delaware" sheetId="93" r:id="rId20"/>
    <sheet name="Dutchess" sheetId="92" r:id="rId21"/>
    <sheet name="Erie" sheetId="91" r:id="rId22"/>
    <sheet name="Essex" sheetId="90" r:id="rId23"/>
    <sheet name="Franklin" sheetId="89" r:id="rId24"/>
    <sheet name="Fulton" sheetId="111" r:id="rId25"/>
    <sheet name="Genesee" sheetId="110" r:id="rId26"/>
    <sheet name="Greene" sheetId="109" r:id="rId27"/>
    <sheet name="Hamilton" sheetId="108" r:id="rId28"/>
    <sheet name="Herkimer" sheetId="107" r:id="rId29"/>
    <sheet name="Jefferson" sheetId="106" r:id="rId30"/>
    <sheet name="Kings (Brooklyn)" sheetId="105" r:id="rId31"/>
    <sheet name="Lewis" sheetId="104" r:id="rId32"/>
    <sheet name="Livingston" sheetId="103" r:id="rId33"/>
    <sheet name="Madison" sheetId="102" r:id="rId34"/>
    <sheet name="Monroe" sheetId="101" r:id="rId35"/>
    <sheet name="Montgomery" sheetId="100" r:id="rId36"/>
    <sheet name="Nassau" sheetId="121" r:id="rId37"/>
    <sheet name="New York (Manhattan)" sheetId="144" r:id="rId38"/>
    <sheet name="Niagara" sheetId="120" r:id="rId39"/>
    <sheet name="Oneida" sheetId="119" r:id="rId40"/>
    <sheet name="Onondaga" sheetId="118" r:id="rId41"/>
    <sheet name="Ontario" sheetId="117" r:id="rId42"/>
    <sheet name="Orange" sheetId="116" r:id="rId43"/>
    <sheet name="Orleans" sheetId="115" r:id="rId44"/>
    <sheet name="Oswego" sheetId="114" r:id="rId45"/>
    <sheet name="Otsego" sheetId="113" r:id="rId46"/>
    <sheet name="Putnam" sheetId="112" r:id="rId47"/>
    <sheet name="Queens" sheetId="132" r:id="rId48"/>
    <sheet name="Rensselear" sheetId="131" r:id="rId49"/>
    <sheet name="Richmond (Staten Island)" sheetId="130" r:id="rId50"/>
    <sheet name="Rockland" sheetId="129" r:id="rId51"/>
    <sheet name="Saint Lawrence" sheetId="128" r:id="rId52"/>
    <sheet name="Saratoga" sheetId="127" r:id="rId53"/>
    <sheet name="Schenectady" sheetId="126" r:id="rId54"/>
    <sheet name="Schoharie" sheetId="125" r:id="rId55"/>
    <sheet name="Schuyler" sheetId="124" r:id="rId56"/>
    <sheet name="Seneca" sheetId="123" r:id="rId57"/>
    <sheet name="Steuben" sheetId="122" r:id="rId58"/>
    <sheet name="Suffolk" sheetId="143" r:id="rId59"/>
    <sheet name="Sullivan" sheetId="142" r:id="rId60"/>
    <sheet name="Tioga" sheetId="141" r:id="rId61"/>
    <sheet name="Tompkins" sheetId="140" r:id="rId62"/>
    <sheet name="Ulster" sheetId="139" r:id="rId63"/>
    <sheet name="Warren" sheetId="138" r:id="rId64"/>
    <sheet name="Washington" sheetId="137" r:id="rId65"/>
    <sheet name="Wayne" sheetId="136" r:id="rId66"/>
    <sheet name="Westchester" sheetId="135" r:id="rId67"/>
    <sheet name="Wyoming" sheetId="134" r:id="rId68"/>
    <sheet name="Yates" sheetId="133" r:id="rId69"/>
    <sheet name="Call and Other Admin Stats" sheetId="9" r:id="rId70"/>
  </sheets>
  <definedNames>
    <definedName name="_xlnm._FilterDatabase" localSheetId="7" hidden="1">Albany!$A$20:$AW$80</definedName>
    <definedName name="_xlnm._FilterDatabase" localSheetId="9" hidden="1">Allegany!$A$20:$AW$80</definedName>
    <definedName name="_xlnm._FilterDatabase" localSheetId="8" hidden="1">Bronx!$A$21:$AW$81</definedName>
    <definedName name="_xlnm._FilterDatabase" localSheetId="10" hidden="1">Broome!$A$20:$AW$80</definedName>
    <definedName name="_xlnm._FilterDatabase" localSheetId="69" hidden="1">'Call and Other Admin Stats'!$A$81:$M$195</definedName>
    <definedName name="_xlnm._FilterDatabase" localSheetId="11" hidden="1">Cattaraugus!$A$20:$AW$80</definedName>
    <definedName name="_xlnm._FilterDatabase" localSheetId="12" hidden="1">Cayuga!$A$20:$AW$80</definedName>
    <definedName name="_xlnm._FilterDatabase" localSheetId="13" hidden="1">Chautauqua!$A$20:$AW$80</definedName>
    <definedName name="_xlnm._FilterDatabase" localSheetId="14" hidden="1">Chemung!$A$20:$AW$80</definedName>
    <definedName name="_xlnm._FilterDatabase" localSheetId="15" hidden="1">Chenango!$A$20:$AW$80</definedName>
    <definedName name="_xlnm._FilterDatabase" localSheetId="16" hidden="1">Clinton!$A$13:$AW$16</definedName>
    <definedName name="_xlnm._FilterDatabase" localSheetId="17" hidden="1">Columbia!$A$20:$AW$80</definedName>
    <definedName name="_xlnm._FilterDatabase" localSheetId="18" hidden="1">Cortland!$A$20:$AW$80</definedName>
    <definedName name="_xlnm._FilterDatabase" localSheetId="3" hidden="1">'Data By Phase'!$A$24:$AW$49</definedName>
    <definedName name="_xlnm._FilterDatabase" localSheetId="4" hidden="1">'Data by Phase by County'!$A$420:$AX$500</definedName>
    <definedName name="_xlnm._FilterDatabase" localSheetId="19" hidden="1">Delaware!$A$20:$AW$80</definedName>
    <definedName name="_xlnm._FilterDatabase" localSheetId="20" hidden="1">Dutchess!$A$20:$AW$80</definedName>
    <definedName name="_xlnm._FilterDatabase" localSheetId="21" hidden="1">Erie!$A$20:$AW$80</definedName>
    <definedName name="_xlnm._FilterDatabase" localSheetId="22" hidden="1">Essex!$A$20:$AW$80</definedName>
    <definedName name="_xlnm._FilterDatabase" localSheetId="23" hidden="1">Franklin!$A$20:$AW$80</definedName>
    <definedName name="_xlnm._FilterDatabase" localSheetId="24" hidden="1">Fulton!$A$20:$AW$80</definedName>
    <definedName name="_xlnm._FilterDatabase" localSheetId="25" hidden="1">Genesee!$A$20:$AW$80</definedName>
    <definedName name="_xlnm._FilterDatabase" localSheetId="26" hidden="1">Greene!$A$20:$AW$80</definedName>
    <definedName name="_xlnm._FilterDatabase" localSheetId="27" hidden="1">Hamilton!$A$20:$AW$80</definedName>
    <definedName name="_xlnm._FilterDatabase" localSheetId="28" hidden="1">Herkimer!$A$20:$AW$80</definedName>
    <definedName name="_xlnm._FilterDatabase" localSheetId="29" hidden="1">Jefferson!$A$20:$AW$80</definedName>
    <definedName name="_xlnm._FilterDatabase" localSheetId="30" hidden="1">'Kings (Brooklyn)'!$A$21:$AW$81</definedName>
    <definedName name="_xlnm._FilterDatabase" localSheetId="31" hidden="1">Lewis!$A$20:$AW$80</definedName>
    <definedName name="_xlnm._FilterDatabase" localSheetId="32" hidden="1">Livingston!$A$20:$AW$80</definedName>
    <definedName name="_xlnm._FilterDatabase" localSheetId="33" hidden="1">Madison!$A$20:$AW$80</definedName>
    <definedName name="_xlnm._FilterDatabase" localSheetId="6" hidden="1">'Managed Long Term Care'!$A$77:$AX$2582</definedName>
    <definedName name="_xlnm._FilterDatabase" localSheetId="5" hidden="1">'Managed Long Term Care by Phase'!$A$23:$AW$48</definedName>
    <definedName name="_xlnm._FilterDatabase" localSheetId="34" hidden="1">Monroe!$A$20:$AW$80</definedName>
    <definedName name="_xlnm._FilterDatabase" localSheetId="35" hidden="1">Montgomery!$A$20:$AW$80</definedName>
    <definedName name="_xlnm._FilterDatabase" localSheetId="36" hidden="1">Nassau!$A$21:$AW$81</definedName>
    <definedName name="_xlnm._FilterDatabase" localSheetId="37" hidden="1">'New York (Manhattan)'!$A$21:$AW$81</definedName>
    <definedName name="_xlnm._FilterDatabase" localSheetId="38" hidden="1">Niagara!$A$20:$AW$80</definedName>
    <definedName name="_xlnm._FilterDatabase" localSheetId="39" hidden="1">Oneida!$A$20:$AW$80</definedName>
    <definedName name="_xlnm._FilterDatabase" localSheetId="40" hidden="1">Onondaga!$A$20:$AW$80</definedName>
    <definedName name="_xlnm._FilterDatabase" localSheetId="41" hidden="1">Ontario!$A$20:$AW$80</definedName>
    <definedName name="_xlnm._FilterDatabase" localSheetId="42" hidden="1">Orange!$A$20:$AW$80</definedName>
    <definedName name="_xlnm._FilterDatabase" localSheetId="43" hidden="1">Orleans!$A$20:$AW$80</definedName>
    <definedName name="_xlnm._FilterDatabase" localSheetId="44" hidden="1">Oswego!$A$20:$AW$80</definedName>
    <definedName name="_xlnm._FilterDatabase" localSheetId="45" hidden="1">Otsego!$A$20:$AW$80</definedName>
    <definedName name="_xlnm._FilterDatabase" localSheetId="46" hidden="1">Putnam!$A$20:$AW$80</definedName>
    <definedName name="_xlnm._FilterDatabase" localSheetId="47" hidden="1">Queens!$A$21:$AW$81</definedName>
    <definedName name="_xlnm._FilterDatabase" localSheetId="48" hidden="1">Rensselear!$A$20:$AW$80</definedName>
    <definedName name="_xlnm._FilterDatabase" localSheetId="49" hidden="1">'Richmond (Staten Island)'!$A$21:$AW$81</definedName>
    <definedName name="_xlnm._FilterDatabase" localSheetId="50" hidden="1">Rockland!$A$20:$AW$80</definedName>
    <definedName name="_xlnm._FilterDatabase" localSheetId="51" hidden="1">'Saint Lawrence'!$A$20:$AW$80</definedName>
    <definedName name="_xlnm._FilterDatabase" localSheetId="52" hidden="1">Saratoga!$A$20:$AW$80</definedName>
    <definedName name="_xlnm._FilterDatabase" localSheetId="53" hidden="1">Schenectady!$A$20:$AW$80</definedName>
    <definedName name="_xlnm._FilterDatabase" localSheetId="54" hidden="1">Schoharie!$A$20:$AW$80</definedName>
    <definedName name="_xlnm._FilterDatabase" localSheetId="55" hidden="1">Schuyler!$A$20:$AW$80</definedName>
    <definedName name="_xlnm._FilterDatabase" localSheetId="56" hidden="1">Seneca!$A$20:$AW$80</definedName>
    <definedName name="_xlnm._FilterDatabase" localSheetId="57" hidden="1">Steuben!$A$20:$AW$80</definedName>
    <definedName name="_xlnm._FilterDatabase" localSheetId="58" hidden="1">Suffolk!$A$20:$AW$80</definedName>
    <definedName name="_xlnm._FilterDatabase" localSheetId="59" hidden="1">Sullivan!$A$20:$AW$80</definedName>
    <definedName name="_xlnm._FilterDatabase" localSheetId="60" hidden="1">Tioga!$A$20:$AW$80</definedName>
    <definedName name="_xlnm._FilterDatabase" localSheetId="61" hidden="1">Tompkins!$A$20:$AW$80</definedName>
    <definedName name="_xlnm._FilterDatabase" localSheetId="62" hidden="1">Ulster!$A$20:$AW$80</definedName>
    <definedName name="_xlnm._FilterDatabase" localSheetId="63" hidden="1">Warren!$A$20:$AW$80</definedName>
    <definedName name="_xlnm._FilterDatabase" localSheetId="64" hidden="1">Washington!$A$20:$AW$80</definedName>
    <definedName name="_xlnm._FilterDatabase" localSheetId="65" hidden="1">Wayne!$A$20:$AW$80</definedName>
    <definedName name="_xlnm._FilterDatabase" localSheetId="66" hidden="1">Westchester!$A$20:$AW$80</definedName>
    <definedName name="_xlnm._FilterDatabase" localSheetId="67" hidden="1">Wyoming!$A$20:$AW$80</definedName>
    <definedName name="_xlnm._FilterDatabase" localSheetId="68" hidden="1">Yates!$A$20:$AW$80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X403" i="148" l="1"/>
  <c r="AW58" i="149" s="1"/>
  <c r="E42" i="12" s="1"/>
  <c r="E348" i="148" l="1"/>
  <c r="E373" i="148"/>
  <c r="D56" i="149" s="1"/>
  <c r="E383" i="148"/>
  <c r="G58" i="149"/>
  <c r="H58" i="149"/>
  <c r="I58" i="149"/>
  <c r="J58" i="149"/>
  <c r="K58" i="149"/>
  <c r="L58" i="149"/>
  <c r="M58" i="149"/>
  <c r="N58" i="149"/>
  <c r="O58" i="149"/>
  <c r="P58" i="149"/>
  <c r="Q58" i="149"/>
  <c r="R58" i="149"/>
  <c r="S58" i="149"/>
  <c r="T58" i="149"/>
  <c r="U58" i="149"/>
  <c r="V58" i="149"/>
  <c r="W58" i="149"/>
  <c r="X58" i="149"/>
  <c r="Y58" i="149"/>
  <c r="Z58" i="149"/>
  <c r="AA58" i="149"/>
  <c r="AB58" i="149"/>
  <c r="AC58" i="149"/>
  <c r="AD58" i="149"/>
  <c r="AE58" i="149"/>
  <c r="AF58" i="149"/>
  <c r="AG58" i="149"/>
  <c r="AH58" i="149"/>
  <c r="AI58" i="149"/>
  <c r="AJ58" i="149"/>
  <c r="AK58" i="149"/>
  <c r="AL58" i="149"/>
  <c r="AM58" i="149"/>
  <c r="AN58" i="149"/>
  <c r="AO58" i="149"/>
  <c r="AP58" i="149"/>
  <c r="AQ58" i="149"/>
  <c r="AR58" i="149"/>
  <c r="AS58" i="149"/>
  <c r="AT58" i="149"/>
  <c r="AU58" i="149"/>
  <c r="AV58" i="149"/>
  <c r="F58" i="149"/>
  <c r="E58" i="149"/>
  <c r="D58" i="149"/>
  <c r="G57" i="149"/>
  <c r="H57" i="149"/>
  <c r="I57" i="149"/>
  <c r="J57" i="149"/>
  <c r="K57" i="149"/>
  <c r="L57" i="149"/>
  <c r="M57" i="149"/>
  <c r="N57" i="149"/>
  <c r="O57" i="149"/>
  <c r="P57" i="149"/>
  <c r="Q57" i="149"/>
  <c r="R57" i="149"/>
  <c r="S57" i="149"/>
  <c r="T57" i="149"/>
  <c r="U57" i="149"/>
  <c r="V57" i="149"/>
  <c r="W57" i="149"/>
  <c r="X57" i="149"/>
  <c r="Y57" i="149"/>
  <c r="Z57" i="149"/>
  <c r="AA57" i="149"/>
  <c r="AB57" i="149"/>
  <c r="AC57" i="149"/>
  <c r="AD57" i="149"/>
  <c r="AE57" i="149"/>
  <c r="AF57" i="149"/>
  <c r="AG57" i="149"/>
  <c r="AH57" i="149"/>
  <c r="AI57" i="149"/>
  <c r="AJ57" i="149"/>
  <c r="AK57" i="149"/>
  <c r="AL57" i="149"/>
  <c r="AM57" i="149"/>
  <c r="AN57" i="149"/>
  <c r="AO57" i="149"/>
  <c r="AP57" i="149"/>
  <c r="AQ57" i="149"/>
  <c r="AR57" i="149"/>
  <c r="AS57" i="149"/>
  <c r="AT57" i="149"/>
  <c r="AU57" i="149"/>
  <c r="AV57" i="149"/>
  <c r="AW57" i="149"/>
  <c r="F57" i="149"/>
  <c r="E57" i="149"/>
  <c r="D57" i="149"/>
  <c r="E56" i="149"/>
  <c r="F56" i="149"/>
  <c r="G56" i="149"/>
  <c r="H56" i="149"/>
  <c r="I56" i="149"/>
  <c r="J56" i="149"/>
  <c r="K56" i="149"/>
  <c r="L56" i="149"/>
  <c r="M56" i="149"/>
  <c r="N56" i="149"/>
  <c r="O56" i="149"/>
  <c r="P56" i="149"/>
  <c r="Q56" i="149"/>
  <c r="R56" i="149"/>
  <c r="S56" i="149"/>
  <c r="T56" i="149"/>
  <c r="U56" i="149"/>
  <c r="V56" i="149"/>
  <c r="W56" i="149"/>
  <c r="X56" i="149"/>
  <c r="Y56" i="149"/>
  <c r="Z56" i="149"/>
  <c r="AA56" i="149"/>
  <c r="AB56" i="149"/>
  <c r="AC56" i="149"/>
  <c r="AD56" i="149"/>
  <c r="AE56" i="149"/>
  <c r="AF56" i="149"/>
  <c r="AG56" i="149"/>
  <c r="AH56" i="149"/>
  <c r="AI56" i="149"/>
  <c r="AJ56" i="149"/>
  <c r="AK56" i="149"/>
  <c r="AL56" i="149"/>
  <c r="AM56" i="149"/>
  <c r="AN56" i="149"/>
  <c r="AO56" i="149"/>
  <c r="AP56" i="149"/>
  <c r="AQ56" i="149"/>
  <c r="AR56" i="149"/>
  <c r="AS56" i="149"/>
  <c r="AT56" i="149"/>
  <c r="AU56" i="149"/>
  <c r="AV56" i="149"/>
  <c r="AW56" i="149"/>
  <c r="I55" i="149"/>
  <c r="J55" i="149"/>
  <c r="K55" i="149"/>
  <c r="L55" i="149"/>
  <c r="M55" i="149"/>
  <c r="N55" i="149"/>
  <c r="O55" i="149"/>
  <c r="P55" i="149"/>
  <c r="Q55" i="149"/>
  <c r="R55" i="149"/>
  <c r="S55" i="149"/>
  <c r="T55" i="149"/>
  <c r="U55" i="149"/>
  <c r="V55" i="149"/>
  <c r="W55" i="149"/>
  <c r="X55" i="149"/>
  <c r="Y55" i="149"/>
  <c r="Z55" i="149"/>
  <c r="AA55" i="149"/>
  <c r="AB55" i="149"/>
  <c r="AC55" i="149"/>
  <c r="AD55" i="149"/>
  <c r="AE55" i="149"/>
  <c r="AF55" i="149"/>
  <c r="AG55" i="149"/>
  <c r="AH55" i="149"/>
  <c r="AI55" i="149"/>
  <c r="AJ55" i="149"/>
  <c r="AK55" i="149"/>
  <c r="AL55" i="149"/>
  <c r="AM55" i="149"/>
  <c r="AN55" i="149"/>
  <c r="AO55" i="149"/>
  <c r="AP55" i="149"/>
  <c r="AQ55" i="149"/>
  <c r="AR55" i="149"/>
  <c r="AS55" i="149"/>
  <c r="AT55" i="149"/>
  <c r="AU55" i="149"/>
  <c r="AV55" i="149"/>
  <c r="AW55" i="149"/>
  <c r="H55" i="149"/>
  <c r="G55" i="149"/>
  <c r="F55" i="149"/>
  <c r="E55" i="149"/>
  <c r="D55" i="149"/>
  <c r="AW413" i="148"/>
  <c r="AV413" i="148"/>
  <c r="AU413" i="148"/>
  <c r="AT413" i="148"/>
  <c r="AS413" i="148"/>
  <c r="G413" i="148"/>
  <c r="H413" i="148"/>
  <c r="I413" i="148"/>
  <c r="J413" i="148"/>
  <c r="K413" i="148"/>
  <c r="L413" i="148"/>
  <c r="M413" i="148"/>
  <c r="N413" i="148"/>
  <c r="O413" i="148"/>
  <c r="P413" i="148"/>
  <c r="Q413" i="148"/>
  <c r="R413" i="148"/>
  <c r="S413" i="148"/>
  <c r="T413" i="148"/>
  <c r="U413" i="148"/>
  <c r="V413" i="148"/>
  <c r="W413" i="148"/>
  <c r="X413" i="148"/>
  <c r="Y413" i="148"/>
  <c r="Z413" i="148"/>
  <c r="AA413" i="148"/>
  <c r="AB413" i="148"/>
  <c r="AC413" i="148"/>
  <c r="AD413" i="148"/>
  <c r="AE413" i="148"/>
  <c r="AF413" i="148"/>
  <c r="AG413" i="148"/>
  <c r="AH413" i="148"/>
  <c r="AI413" i="148"/>
  <c r="AJ413" i="148"/>
  <c r="AK413" i="148"/>
  <c r="AL413" i="148"/>
  <c r="AM413" i="148"/>
  <c r="AN413" i="148"/>
  <c r="AO413" i="148"/>
  <c r="AP413" i="148"/>
  <c r="AQ413" i="148"/>
  <c r="AR413" i="148"/>
  <c r="AC403" i="148"/>
  <c r="AS403" i="148"/>
  <c r="F413" i="148"/>
  <c r="E413" i="148"/>
  <c r="G412" i="148"/>
  <c r="H412" i="148"/>
  <c r="I412" i="148"/>
  <c r="J412" i="148"/>
  <c r="K412" i="148"/>
  <c r="K403" i="148" s="1"/>
  <c r="L412" i="148"/>
  <c r="M412" i="148"/>
  <c r="N412" i="148"/>
  <c r="O412" i="148"/>
  <c r="P412" i="148"/>
  <c r="Q412" i="148"/>
  <c r="R412" i="148"/>
  <c r="S412" i="148"/>
  <c r="S403" i="148" s="1"/>
  <c r="T412" i="148"/>
  <c r="U412" i="148"/>
  <c r="V412" i="148"/>
  <c r="W412" i="148"/>
  <c r="X412" i="148"/>
  <c r="Y412" i="148"/>
  <c r="Z412" i="148"/>
  <c r="AA412" i="148"/>
  <c r="AA403" i="148" s="1"/>
  <c r="AB412" i="148"/>
  <c r="AC412" i="148"/>
  <c r="AD412" i="148"/>
  <c r="AE412" i="148"/>
  <c r="AF412" i="148"/>
  <c r="AG412" i="148"/>
  <c r="AH412" i="148"/>
  <c r="AI412" i="148"/>
  <c r="AI403" i="148" s="1"/>
  <c r="AJ412" i="148"/>
  <c r="AK412" i="148"/>
  <c r="AL412" i="148"/>
  <c r="AM412" i="148"/>
  <c r="AN412" i="148"/>
  <c r="AO412" i="148"/>
  <c r="AP412" i="148"/>
  <c r="AQ412" i="148"/>
  <c r="AQ403" i="148" s="1"/>
  <c r="AR412" i="148"/>
  <c r="AS412" i="148"/>
  <c r="AT412" i="148"/>
  <c r="AU412" i="148"/>
  <c r="AV412" i="148"/>
  <c r="AW412" i="148"/>
  <c r="AX412" i="148"/>
  <c r="F412" i="148"/>
  <c r="E412" i="148"/>
  <c r="H411" i="148"/>
  <c r="I411" i="148"/>
  <c r="J411" i="148"/>
  <c r="K411" i="148"/>
  <c r="L411" i="148"/>
  <c r="M411" i="148"/>
  <c r="N411" i="148"/>
  <c r="O411" i="148"/>
  <c r="P411" i="148"/>
  <c r="Q411" i="148"/>
  <c r="R411" i="148"/>
  <c r="S411" i="148"/>
  <c r="T411" i="148"/>
  <c r="U411" i="148"/>
  <c r="V411" i="148"/>
  <c r="W411" i="148"/>
  <c r="X411" i="148"/>
  <c r="Y411" i="148"/>
  <c r="Z411" i="148"/>
  <c r="AA411" i="148"/>
  <c r="AB411" i="148"/>
  <c r="AC411" i="148"/>
  <c r="AD411" i="148"/>
  <c r="AE411" i="148"/>
  <c r="AF411" i="148"/>
  <c r="AG411" i="148"/>
  <c r="AH411" i="148"/>
  <c r="AI411" i="148"/>
  <c r="AJ411" i="148"/>
  <c r="AK411" i="148"/>
  <c r="AL411" i="148"/>
  <c r="AM411" i="148"/>
  <c r="AN411" i="148"/>
  <c r="AO411" i="148"/>
  <c r="AP411" i="148"/>
  <c r="AQ411" i="148"/>
  <c r="AR411" i="148"/>
  <c r="AS411" i="148"/>
  <c r="AT411" i="148"/>
  <c r="AU411" i="148"/>
  <c r="AV411" i="148"/>
  <c r="AW411" i="148"/>
  <c r="AX411" i="148"/>
  <c r="F411" i="148"/>
  <c r="G411" i="148"/>
  <c r="E411" i="148"/>
  <c r="G410" i="148"/>
  <c r="H410" i="148"/>
  <c r="I410" i="148"/>
  <c r="J410" i="148"/>
  <c r="K410" i="148"/>
  <c r="L410" i="148"/>
  <c r="M410" i="148"/>
  <c r="N410" i="148"/>
  <c r="O410" i="148"/>
  <c r="P410" i="148"/>
  <c r="Q410" i="148"/>
  <c r="R410" i="148"/>
  <c r="S410" i="148"/>
  <c r="T410" i="148"/>
  <c r="U410" i="148"/>
  <c r="V410" i="148"/>
  <c r="W410" i="148"/>
  <c r="X410" i="148"/>
  <c r="Y410" i="148"/>
  <c r="Z410" i="148"/>
  <c r="AA410" i="148"/>
  <c r="AB410" i="148"/>
  <c r="AC410" i="148"/>
  <c r="AD410" i="148"/>
  <c r="AE410" i="148"/>
  <c r="AF410" i="148"/>
  <c r="AG410" i="148"/>
  <c r="AH410" i="148"/>
  <c r="AI410" i="148"/>
  <c r="AJ410" i="148"/>
  <c r="AK410" i="148"/>
  <c r="AL410" i="148"/>
  <c r="AM410" i="148"/>
  <c r="AN410" i="148"/>
  <c r="AO410" i="148"/>
  <c r="AP410" i="148"/>
  <c r="AQ410" i="148"/>
  <c r="AR410" i="148"/>
  <c r="AS410" i="148"/>
  <c r="AT410" i="148"/>
  <c r="AU410" i="148"/>
  <c r="AV410" i="148"/>
  <c r="AW410" i="148"/>
  <c r="F410" i="148"/>
  <c r="E410" i="148"/>
  <c r="E403" i="148" s="1"/>
  <c r="F409" i="148"/>
  <c r="G409" i="148"/>
  <c r="H409" i="148"/>
  <c r="I409" i="148"/>
  <c r="J409" i="148"/>
  <c r="K409" i="148"/>
  <c r="L409" i="148"/>
  <c r="M409" i="148"/>
  <c r="N409" i="148"/>
  <c r="O409" i="148"/>
  <c r="P409" i="148"/>
  <c r="Q409" i="148"/>
  <c r="R409" i="148"/>
  <c r="S409" i="148"/>
  <c r="T409" i="148"/>
  <c r="U409" i="148"/>
  <c r="V409" i="148"/>
  <c r="W409" i="148"/>
  <c r="X409" i="148"/>
  <c r="Y409" i="148"/>
  <c r="Z409" i="148"/>
  <c r="AA409" i="148"/>
  <c r="AB409" i="148"/>
  <c r="AC409" i="148"/>
  <c r="AD409" i="148"/>
  <c r="AE409" i="148"/>
  <c r="AF409" i="148"/>
  <c r="AG409" i="148"/>
  <c r="AH409" i="148"/>
  <c r="AI409" i="148"/>
  <c r="AJ409" i="148"/>
  <c r="AK409" i="148"/>
  <c r="AL409" i="148"/>
  <c r="AM409" i="148"/>
  <c r="AN409" i="148"/>
  <c r="AO409" i="148"/>
  <c r="AP409" i="148"/>
  <c r="AQ409" i="148"/>
  <c r="AR409" i="148"/>
  <c r="AS409" i="148"/>
  <c r="AT409" i="148"/>
  <c r="AU409" i="148"/>
  <c r="AV409" i="148"/>
  <c r="AW409" i="148"/>
  <c r="AX409" i="148"/>
  <c r="E409" i="148"/>
  <c r="I408" i="148"/>
  <c r="J408" i="148"/>
  <c r="K408" i="148"/>
  <c r="L408" i="148"/>
  <c r="M408" i="148"/>
  <c r="N408" i="148"/>
  <c r="O408" i="148"/>
  <c r="P408" i="148"/>
  <c r="Q408" i="148"/>
  <c r="R408" i="148"/>
  <c r="S408" i="148"/>
  <c r="T408" i="148"/>
  <c r="U408" i="148"/>
  <c r="V408" i="148"/>
  <c r="W408" i="148"/>
  <c r="X408" i="148"/>
  <c r="Y408" i="148"/>
  <c r="Z408" i="148"/>
  <c r="AA408" i="148"/>
  <c r="AB408" i="148"/>
  <c r="AC408" i="148"/>
  <c r="AD408" i="148"/>
  <c r="AE408" i="148"/>
  <c r="AF408" i="148"/>
  <c r="AG408" i="148"/>
  <c r="AH408" i="148"/>
  <c r="AI408" i="148"/>
  <c r="AJ408" i="148"/>
  <c r="AK408" i="148"/>
  <c r="AL408" i="148"/>
  <c r="AM408" i="148"/>
  <c r="AN408" i="148"/>
  <c r="AO408" i="148"/>
  <c r="AP408" i="148"/>
  <c r="AQ408" i="148"/>
  <c r="AR408" i="148"/>
  <c r="AS408" i="148"/>
  <c r="AT408" i="148"/>
  <c r="AU408" i="148"/>
  <c r="AV408" i="148"/>
  <c r="AW408" i="148"/>
  <c r="AX408" i="148"/>
  <c r="H408" i="148"/>
  <c r="F408" i="148"/>
  <c r="G408" i="148"/>
  <c r="E408" i="148"/>
  <c r="G407" i="148"/>
  <c r="H407" i="148"/>
  <c r="I407" i="148"/>
  <c r="J407" i="148"/>
  <c r="K407" i="148"/>
  <c r="L407" i="148"/>
  <c r="M407" i="148"/>
  <c r="N407" i="148"/>
  <c r="O407" i="148"/>
  <c r="P407" i="148"/>
  <c r="Q407" i="148"/>
  <c r="R407" i="148"/>
  <c r="S407" i="148"/>
  <c r="T407" i="148"/>
  <c r="U407" i="148"/>
  <c r="V407" i="148"/>
  <c r="W407" i="148"/>
  <c r="X407" i="148"/>
  <c r="Y407" i="148"/>
  <c r="Z407" i="148"/>
  <c r="AA407" i="148"/>
  <c r="AB407" i="148"/>
  <c r="AC407" i="148"/>
  <c r="AD407" i="148"/>
  <c r="AE407" i="148"/>
  <c r="AF407" i="148"/>
  <c r="AG407" i="148"/>
  <c r="AH407" i="148"/>
  <c r="AI407" i="148"/>
  <c r="AJ407" i="148"/>
  <c r="AK407" i="148"/>
  <c r="AL407" i="148"/>
  <c r="AM407" i="148"/>
  <c r="AN407" i="148"/>
  <c r="AO407" i="148"/>
  <c r="AP407" i="148"/>
  <c r="AQ407" i="148"/>
  <c r="AR407" i="148"/>
  <c r="AS407" i="148"/>
  <c r="AT407" i="148"/>
  <c r="AU407" i="148"/>
  <c r="AV407" i="148"/>
  <c r="AW407" i="148"/>
  <c r="AX407" i="148"/>
  <c r="F407" i="148"/>
  <c r="E407" i="148"/>
  <c r="G406" i="148"/>
  <c r="H406" i="148"/>
  <c r="I406" i="148"/>
  <c r="J406" i="148"/>
  <c r="K406" i="148"/>
  <c r="L406" i="148"/>
  <c r="M406" i="148"/>
  <c r="N406" i="148"/>
  <c r="O406" i="148"/>
  <c r="P406" i="148"/>
  <c r="Q406" i="148"/>
  <c r="R406" i="148"/>
  <c r="S406" i="148"/>
  <c r="T406" i="148"/>
  <c r="U406" i="148"/>
  <c r="V406" i="148"/>
  <c r="W406" i="148"/>
  <c r="X406" i="148"/>
  <c r="Y406" i="148"/>
  <c r="Z406" i="148"/>
  <c r="AA406" i="148"/>
  <c r="AB406" i="148"/>
  <c r="AC406" i="148"/>
  <c r="AD406" i="148"/>
  <c r="AE406" i="148"/>
  <c r="AF406" i="148"/>
  <c r="AG406" i="148"/>
  <c r="AH406" i="148"/>
  <c r="AI406" i="148"/>
  <c r="AJ406" i="148"/>
  <c r="AK406" i="148"/>
  <c r="AL406" i="148"/>
  <c r="AM406" i="148"/>
  <c r="AN406" i="148"/>
  <c r="AO406" i="148"/>
  <c r="AP406" i="148"/>
  <c r="AQ406" i="148"/>
  <c r="AR406" i="148"/>
  <c r="AS406" i="148"/>
  <c r="AT406" i="148"/>
  <c r="AU406" i="148"/>
  <c r="AV406" i="148"/>
  <c r="AW406" i="148"/>
  <c r="AX406" i="148"/>
  <c r="F406" i="148"/>
  <c r="E406" i="148"/>
  <c r="H405" i="148"/>
  <c r="I405" i="148"/>
  <c r="J405" i="148"/>
  <c r="K405" i="148"/>
  <c r="L405" i="148"/>
  <c r="M405" i="148"/>
  <c r="N405" i="148"/>
  <c r="O405" i="148"/>
  <c r="P405" i="148"/>
  <c r="Q405" i="148"/>
  <c r="R405" i="148"/>
  <c r="S405" i="148"/>
  <c r="T405" i="148"/>
  <c r="U405" i="148"/>
  <c r="V405" i="148"/>
  <c r="W405" i="148"/>
  <c r="X405" i="148"/>
  <c r="Y405" i="148"/>
  <c r="Z405" i="148"/>
  <c r="AA405" i="148"/>
  <c r="AB405" i="148"/>
  <c r="AC405" i="148"/>
  <c r="AD405" i="148"/>
  <c r="AE405" i="148"/>
  <c r="AF405" i="148"/>
  <c r="AG405" i="148"/>
  <c r="AH405" i="148"/>
  <c r="AI405" i="148"/>
  <c r="AJ405" i="148"/>
  <c r="AK405" i="148"/>
  <c r="AL405" i="148"/>
  <c r="AM405" i="148"/>
  <c r="AN405" i="148"/>
  <c r="AO405" i="148"/>
  <c r="AP405" i="148"/>
  <c r="AQ405" i="148"/>
  <c r="AR405" i="148"/>
  <c r="AS405" i="148"/>
  <c r="AT405" i="148"/>
  <c r="AU405" i="148"/>
  <c r="AV405" i="148"/>
  <c r="AW405" i="148"/>
  <c r="AX405" i="148"/>
  <c r="G405" i="148"/>
  <c r="F405" i="148"/>
  <c r="E405" i="148"/>
  <c r="G404" i="148"/>
  <c r="H404" i="148"/>
  <c r="I404" i="148"/>
  <c r="J404" i="148"/>
  <c r="K404" i="148"/>
  <c r="L404" i="148"/>
  <c r="M404" i="148"/>
  <c r="N404" i="148"/>
  <c r="O404" i="148"/>
  <c r="P404" i="148"/>
  <c r="Q404" i="148"/>
  <c r="R404" i="148"/>
  <c r="S404" i="148"/>
  <c r="T404" i="148"/>
  <c r="U404" i="148"/>
  <c r="V404" i="148"/>
  <c r="W404" i="148"/>
  <c r="X404" i="148"/>
  <c r="Y404" i="148"/>
  <c r="Z404" i="148"/>
  <c r="AA404" i="148"/>
  <c r="AB404" i="148"/>
  <c r="AC404" i="148"/>
  <c r="AD404" i="148"/>
  <c r="AE404" i="148"/>
  <c r="AF404" i="148"/>
  <c r="AG404" i="148"/>
  <c r="AH404" i="148"/>
  <c r="AI404" i="148"/>
  <c r="AJ404" i="148"/>
  <c r="AK404" i="148"/>
  <c r="AL404" i="148"/>
  <c r="AM404" i="148"/>
  <c r="AN404" i="148"/>
  <c r="AO404" i="148"/>
  <c r="AP404" i="148"/>
  <c r="AQ404" i="148"/>
  <c r="AR404" i="148"/>
  <c r="AS404" i="148"/>
  <c r="AT404" i="148"/>
  <c r="AU404" i="148"/>
  <c r="AV404" i="148"/>
  <c r="AW404" i="148"/>
  <c r="AX404" i="148"/>
  <c r="F404" i="148"/>
  <c r="E404" i="148"/>
  <c r="F402" i="148"/>
  <c r="G402" i="148"/>
  <c r="H402" i="148"/>
  <c r="I402" i="148"/>
  <c r="J402" i="148"/>
  <c r="K402" i="148"/>
  <c r="L402" i="148"/>
  <c r="M402" i="148"/>
  <c r="N402" i="148"/>
  <c r="O402" i="148"/>
  <c r="P402" i="148"/>
  <c r="Q402" i="148"/>
  <c r="R402" i="148"/>
  <c r="S402" i="148"/>
  <c r="T402" i="148"/>
  <c r="U402" i="148"/>
  <c r="V402" i="148"/>
  <c r="W402" i="148"/>
  <c r="X402" i="148"/>
  <c r="Y402" i="148"/>
  <c r="Z402" i="148"/>
  <c r="AA402" i="148"/>
  <c r="AB402" i="148"/>
  <c r="AC402" i="148"/>
  <c r="AD402" i="148"/>
  <c r="AE402" i="148"/>
  <c r="AF402" i="148"/>
  <c r="AG402" i="148"/>
  <c r="AH402" i="148"/>
  <c r="AI402" i="148"/>
  <c r="AJ402" i="148"/>
  <c r="AK402" i="148"/>
  <c r="AL402" i="148"/>
  <c r="AM402" i="148"/>
  <c r="AN402" i="148"/>
  <c r="AO402" i="148"/>
  <c r="AP402" i="148"/>
  <c r="AQ402" i="148"/>
  <c r="AR402" i="148"/>
  <c r="AS402" i="148"/>
  <c r="AT402" i="148"/>
  <c r="AU402" i="148"/>
  <c r="AV402" i="148"/>
  <c r="AW402" i="148"/>
  <c r="AX402" i="148"/>
  <c r="E402" i="148"/>
  <c r="F401" i="148"/>
  <c r="G401" i="148"/>
  <c r="H401" i="148"/>
  <c r="I401" i="148"/>
  <c r="J401" i="148"/>
  <c r="K401" i="148"/>
  <c r="L401" i="148"/>
  <c r="M401" i="148"/>
  <c r="N401" i="148"/>
  <c r="O401" i="148"/>
  <c r="P401" i="148"/>
  <c r="Q401" i="148"/>
  <c r="R401" i="148"/>
  <c r="S401" i="148"/>
  <c r="T401" i="148"/>
  <c r="U401" i="148"/>
  <c r="V401" i="148"/>
  <c r="W401" i="148"/>
  <c r="X401" i="148"/>
  <c r="Y401" i="148"/>
  <c r="Z401" i="148"/>
  <c r="AA401" i="148"/>
  <c r="AB401" i="148"/>
  <c r="AC401" i="148"/>
  <c r="AD401" i="148"/>
  <c r="AE401" i="148"/>
  <c r="AF401" i="148"/>
  <c r="AG401" i="148"/>
  <c r="AH401" i="148"/>
  <c r="AI401" i="148"/>
  <c r="AJ401" i="148"/>
  <c r="AK401" i="148"/>
  <c r="AL401" i="148"/>
  <c r="AM401" i="148"/>
  <c r="AN401" i="148"/>
  <c r="AO401" i="148"/>
  <c r="AP401" i="148"/>
  <c r="AQ401" i="148"/>
  <c r="AR401" i="148"/>
  <c r="AS401" i="148"/>
  <c r="AT401" i="148"/>
  <c r="AU401" i="148"/>
  <c r="AV401" i="148"/>
  <c r="AW401" i="148"/>
  <c r="AX401" i="148"/>
  <c r="E401" i="148"/>
  <c r="I400" i="148"/>
  <c r="J400" i="148"/>
  <c r="K400" i="148"/>
  <c r="L400" i="148"/>
  <c r="M400" i="148"/>
  <c r="N400" i="148"/>
  <c r="O400" i="148"/>
  <c r="P400" i="148"/>
  <c r="Q400" i="148"/>
  <c r="R400" i="148"/>
  <c r="S400" i="148"/>
  <c r="T400" i="148"/>
  <c r="U400" i="148"/>
  <c r="V400" i="148"/>
  <c r="W400" i="148"/>
  <c r="X400" i="148"/>
  <c r="Y400" i="148"/>
  <c r="Z400" i="148"/>
  <c r="AA400" i="148"/>
  <c r="AB400" i="148"/>
  <c r="AC400" i="148"/>
  <c r="AD400" i="148"/>
  <c r="AE400" i="148"/>
  <c r="AF400" i="148"/>
  <c r="AG400" i="148"/>
  <c r="AH400" i="148"/>
  <c r="AI400" i="148"/>
  <c r="AJ400" i="148"/>
  <c r="AK400" i="148"/>
  <c r="AL400" i="148"/>
  <c r="AM400" i="148"/>
  <c r="AN400" i="148"/>
  <c r="AO400" i="148"/>
  <c r="AP400" i="148"/>
  <c r="AQ400" i="148"/>
  <c r="AR400" i="148"/>
  <c r="AS400" i="148"/>
  <c r="AT400" i="148"/>
  <c r="AU400" i="148"/>
  <c r="AV400" i="148"/>
  <c r="AW400" i="148"/>
  <c r="AX400" i="148"/>
  <c r="H400" i="148"/>
  <c r="G400" i="148"/>
  <c r="F400" i="148"/>
  <c r="E400" i="148"/>
  <c r="L399" i="148"/>
  <c r="M399" i="148"/>
  <c r="N399" i="148"/>
  <c r="O399" i="148"/>
  <c r="P399" i="148"/>
  <c r="Q399" i="148"/>
  <c r="Q383" i="148" s="1"/>
  <c r="R399" i="148"/>
  <c r="S399" i="148"/>
  <c r="T399" i="148"/>
  <c r="U399" i="148"/>
  <c r="V399" i="148"/>
  <c r="W399" i="148"/>
  <c r="X399" i="148"/>
  <c r="Y399" i="148"/>
  <c r="Z399" i="148"/>
  <c r="AA399" i="148"/>
  <c r="AB399" i="148"/>
  <c r="AC399" i="148"/>
  <c r="AD399" i="148"/>
  <c r="AE399" i="148"/>
  <c r="AF399" i="148"/>
  <c r="AG399" i="148"/>
  <c r="AG383" i="148" s="1"/>
  <c r="AH399" i="148"/>
  <c r="AI399" i="148"/>
  <c r="AJ399" i="148"/>
  <c r="AK399" i="148"/>
  <c r="AL399" i="148"/>
  <c r="AM399" i="148"/>
  <c r="AN399" i="148"/>
  <c r="AO399" i="148"/>
  <c r="AO383" i="148" s="1"/>
  <c r="AP399" i="148"/>
  <c r="AQ399" i="148"/>
  <c r="AR399" i="148"/>
  <c r="AS399" i="148"/>
  <c r="AT399" i="148"/>
  <c r="AU399" i="148"/>
  <c r="AV399" i="148"/>
  <c r="AW399" i="148"/>
  <c r="AX399" i="148"/>
  <c r="K399" i="148"/>
  <c r="J399" i="148"/>
  <c r="I399" i="148"/>
  <c r="H399" i="148"/>
  <c r="G399" i="148"/>
  <c r="F399" i="148"/>
  <c r="E399" i="148"/>
  <c r="AX398" i="148"/>
  <c r="AW398" i="148"/>
  <c r="AV398" i="148"/>
  <c r="AU398" i="148"/>
  <c r="AT398" i="148"/>
  <c r="AS398" i="148"/>
  <c r="AR398" i="148"/>
  <c r="AQ398" i="148"/>
  <c r="AP398" i="148"/>
  <c r="AO398" i="148"/>
  <c r="AN398" i="148"/>
  <c r="AM398" i="148"/>
  <c r="AL398" i="148"/>
  <c r="AK398" i="148"/>
  <c r="AJ398" i="148"/>
  <c r="AI398" i="148"/>
  <c r="AH398" i="148"/>
  <c r="AG398" i="148"/>
  <c r="AF398" i="148"/>
  <c r="AE398" i="148"/>
  <c r="AD398" i="148"/>
  <c r="AC398" i="148"/>
  <c r="AB398" i="148"/>
  <c r="AA398" i="148"/>
  <c r="Z398" i="148"/>
  <c r="Y398" i="148"/>
  <c r="X398" i="148"/>
  <c r="W398" i="148"/>
  <c r="V398" i="148"/>
  <c r="U398" i="148"/>
  <c r="T398" i="148"/>
  <c r="S398" i="148"/>
  <c r="R398" i="148"/>
  <c r="Q398" i="148"/>
  <c r="P398" i="148"/>
  <c r="O398" i="148"/>
  <c r="N398" i="148"/>
  <c r="M398" i="148"/>
  <c r="L398" i="148"/>
  <c r="K398" i="148"/>
  <c r="J398" i="148"/>
  <c r="I398" i="148"/>
  <c r="H398" i="148"/>
  <c r="G398" i="148"/>
  <c r="F398" i="148"/>
  <c r="E398" i="148"/>
  <c r="AX397" i="148"/>
  <c r="AW397" i="148"/>
  <c r="AV397" i="148"/>
  <c r="AU397" i="148"/>
  <c r="AT397" i="148"/>
  <c r="AS397" i="148"/>
  <c r="AR397" i="148"/>
  <c r="AQ397" i="148"/>
  <c r="AP397" i="148"/>
  <c r="AO397" i="148"/>
  <c r="AN397" i="148"/>
  <c r="AM397" i="148"/>
  <c r="AL397" i="148"/>
  <c r="AK397" i="148"/>
  <c r="AJ397" i="148"/>
  <c r="AI397" i="148"/>
  <c r="AH397" i="148"/>
  <c r="AG397" i="148"/>
  <c r="AF397" i="148"/>
  <c r="AE397" i="148"/>
  <c r="AD397" i="148"/>
  <c r="AC397" i="148"/>
  <c r="AB397" i="148"/>
  <c r="AA397" i="148"/>
  <c r="Z397" i="148"/>
  <c r="Y397" i="148"/>
  <c r="X397" i="148"/>
  <c r="W397" i="148"/>
  <c r="V397" i="148"/>
  <c r="U397" i="148"/>
  <c r="T397" i="148"/>
  <c r="S397" i="148"/>
  <c r="R397" i="148"/>
  <c r="Q397" i="148"/>
  <c r="P397" i="148"/>
  <c r="O397" i="148"/>
  <c r="N397" i="148"/>
  <c r="M397" i="148"/>
  <c r="L397" i="148"/>
  <c r="K397" i="148"/>
  <c r="J397" i="148"/>
  <c r="I397" i="148"/>
  <c r="H397" i="148"/>
  <c r="G397" i="148"/>
  <c r="F397" i="148"/>
  <c r="E397" i="148"/>
  <c r="F396" i="148"/>
  <c r="G396" i="148"/>
  <c r="H396" i="148"/>
  <c r="I396" i="148"/>
  <c r="I383" i="148" s="1"/>
  <c r="J396" i="148"/>
  <c r="K396" i="148"/>
  <c r="L396" i="148"/>
  <c r="M396" i="148"/>
  <c r="N396" i="148"/>
  <c r="O396" i="148"/>
  <c r="P396" i="148"/>
  <c r="Q396" i="148"/>
  <c r="R396" i="148"/>
  <c r="S396" i="148"/>
  <c r="T396" i="148"/>
  <c r="U396" i="148"/>
  <c r="V396" i="148"/>
  <c r="W396" i="148"/>
  <c r="X396" i="148"/>
  <c r="Y396" i="148"/>
  <c r="Y383" i="148" s="1"/>
  <c r="Z396" i="148"/>
  <c r="AA396" i="148"/>
  <c r="AB396" i="148"/>
  <c r="AC396" i="148"/>
  <c r="AD396" i="148"/>
  <c r="AE396" i="148"/>
  <c r="AF396" i="148"/>
  <c r="AG396" i="148"/>
  <c r="AH396" i="148"/>
  <c r="AI396" i="148"/>
  <c r="AJ396" i="148"/>
  <c r="AK396" i="148"/>
  <c r="AL396" i="148"/>
  <c r="AM396" i="148"/>
  <c r="AN396" i="148"/>
  <c r="AO396" i="148"/>
  <c r="AP396" i="148"/>
  <c r="AQ396" i="148"/>
  <c r="AR396" i="148"/>
  <c r="AS396" i="148"/>
  <c r="AT396" i="148"/>
  <c r="AU396" i="148"/>
  <c r="AV396" i="148"/>
  <c r="AW396" i="148"/>
  <c r="AX396" i="148"/>
  <c r="E396" i="148"/>
  <c r="F395" i="148"/>
  <c r="G395" i="148"/>
  <c r="H395" i="148"/>
  <c r="I395" i="148"/>
  <c r="J395" i="148"/>
  <c r="K395" i="148"/>
  <c r="L395" i="148"/>
  <c r="M395" i="148"/>
  <c r="N395" i="148"/>
  <c r="O395" i="148"/>
  <c r="P395" i="148"/>
  <c r="Q395" i="148"/>
  <c r="R395" i="148"/>
  <c r="S395" i="148"/>
  <c r="T395" i="148"/>
  <c r="U395" i="148"/>
  <c r="V395" i="148"/>
  <c r="W395" i="148"/>
  <c r="X395" i="148"/>
  <c r="Y395" i="148"/>
  <c r="Z395" i="148"/>
  <c r="AA395" i="148"/>
  <c r="AB395" i="148"/>
  <c r="AC395" i="148"/>
  <c r="AD395" i="148"/>
  <c r="AE395" i="148"/>
  <c r="AF395" i="148"/>
  <c r="AG395" i="148"/>
  <c r="AH395" i="148"/>
  <c r="AI395" i="148"/>
  <c r="AJ395" i="148"/>
  <c r="AK395" i="148"/>
  <c r="AL395" i="148"/>
  <c r="AM395" i="148"/>
  <c r="AN395" i="148"/>
  <c r="AO395" i="148"/>
  <c r="AP395" i="148"/>
  <c r="AQ395" i="148"/>
  <c r="AR395" i="148"/>
  <c r="AS395" i="148"/>
  <c r="AT395" i="148"/>
  <c r="AU395" i="148"/>
  <c r="AV395" i="148"/>
  <c r="AW395" i="148"/>
  <c r="AX395" i="148"/>
  <c r="E395" i="148"/>
  <c r="H394" i="148"/>
  <c r="I394" i="148"/>
  <c r="J394" i="148"/>
  <c r="K394" i="148"/>
  <c r="L394" i="148"/>
  <c r="M394" i="148"/>
  <c r="N394" i="148"/>
  <c r="O394" i="148"/>
  <c r="P394" i="148"/>
  <c r="Q394" i="148"/>
  <c r="R394" i="148"/>
  <c r="S394" i="148"/>
  <c r="T394" i="148"/>
  <c r="U394" i="148"/>
  <c r="V394" i="148"/>
  <c r="W394" i="148"/>
  <c r="X394" i="148"/>
  <c r="Y394" i="148"/>
  <c r="Z394" i="148"/>
  <c r="AA394" i="148"/>
  <c r="AB394" i="148"/>
  <c r="AC394" i="148"/>
  <c r="AD394" i="148"/>
  <c r="AE394" i="148"/>
  <c r="AF394" i="148"/>
  <c r="AG394" i="148"/>
  <c r="AH394" i="148"/>
  <c r="AI394" i="148"/>
  <c r="AJ394" i="148"/>
  <c r="AK394" i="148"/>
  <c r="AL394" i="148"/>
  <c r="AM394" i="148"/>
  <c r="AN394" i="148"/>
  <c r="AO394" i="148"/>
  <c r="AP394" i="148"/>
  <c r="AQ394" i="148"/>
  <c r="AR394" i="148"/>
  <c r="AS394" i="148"/>
  <c r="AT394" i="148"/>
  <c r="AU394" i="148"/>
  <c r="AV394" i="148"/>
  <c r="AW394" i="148"/>
  <c r="AX394" i="148"/>
  <c r="G394" i="148"/>
  <c r="F394" i="148"/>
  <c r="E394" i="148"/>
  <c r="F393" i="148"/>
  <c r="G393" i="148"/>
  <c r="H393" i="148"/>
  <c r="I393" i="148"/>
  <c r="J393" i="148"/>
  <c r="K393" i="148"/>
  <c r="L393" i="148"/>
  <c r="M393" i="148"/>
  <c r="N393" i="148"/>
  <c r="O393" i="148"/>
  <c r="P393" i="148"/>
  <c r="Q393" i="148"/>
  <c r="R393" i="148"/>
  <c r="S393" i="148"/>
  <c r="T393" i="148"/>
  <c r="U393" i="148"/>
  <c r="V393" i="148"/>
  <c r="W393" i="148"/>
  <c r="X393" i="148"/>
  <c r="Y393" i="148"/>
  <c r="Z393" i="148"/>
  <c r="AA393" i="148"/>
  <c r="AB393" i="148"/>
  <c r="AC393" i="148"/>
  <c r="AD393" i="148"/>
  <c r="AE393" i="148"/>
  <c r="AF393" i="148"/>
  <c r="AG393" i="148"/>
  <c r="AH393" i="148"/>
  <c r="AI393" i="148"/>
  <c r="AJ393" i="148"/>
  <c r="AK393" i="148"/>
  <c r="AL393" i="148"/>
  <c r="AM393" i="148"/>
  <c r="AN393" i="148"/>
  <c r="AO393" i="148"/>
  <c r="AP393" i="148"/>
  <c r="AQ393" i="148"/>
  <c r="AR393" i="148"/>
  <c r="AS393" i="148"/>
  <c r="AT393" i="148"/>
  <c r="AU393" i="148"/>
  <c r="AV393" i="148"/>
  <c r="AW393" i="148"/>
  <c r="AX393" i="148"/>
  <c r="E393" i="148"/>
  <c r="F392" i="148"/>
  <c r="G392" i="148"/>
  <c r="H392" i="148"/>
  <c r="I392" i="148"/>
  <c r="J392" i="148"/>
  <c r="K392" i="148"/>
  <c r="L392" i="148"/>
  <c r="M392" i="148"/>
  <c r="N392" i="148"/>
  <c r="O392" i="148"/>
  <c r="P392" i="148"/>
  <c r="Q392" i="148"/>
  <c r="R392" i="148"/>
  <c r="S392" i="148"/>
  <c r="T392" i="148"/>
  <c r="U392" i="148"/>
  <c r="V392" i="148"/>
  <c r="W392" i="148"/>
  <c r="X392" i="148"/>
  <c r="Y392" i="148"/>
  <c r="Z392" i="148"/>
  <c r="AA392" i="148"/>
  <c r="AB392" i="148"/>
  <c r="AC392" i="148"/>
  <c r="AD392" i="148"/>
  <c r="AE392" i="148"/>
  <c r="AF392" i="148"/>
  <c r="AG392" i="148"/>
  <c r="AH392" i="148"/>
  <c r="AI392" i="148"/>
  <c r="AJ392" i="148"/>
  <c r="AK392" i="148"/>
  <c r="AL392" i="148"/>
  <c r="AM392" i="148"/>
  <c r="AN392" i="148"/>
  <c r="AO392" i="148"/>
  <c r="AP392" i="148"/>
  <c r="AQ392" i="148"/>
  <c r="AR392" i="148"/>
  <c r="AS392" i="148"/>
  <c r="AT392" i="148"/>
  <c r="AU392" i="148"/>
  <c r="AV392" i="148"/>
  <c r="AW392" i="148"/>
  <c r="AX392" i="148"/>
  <c r="E392" i="148"/>
  <c r="F391" i="148"/>
  <c r="G391" i="148"/>
  <c r="H391" i="148"/>
  <c r="I391" i="148"/>
  <c r="J391" i="148"/>
  <c r="K391" i="148"/>
  <c r="L391" i="148"/>
  <c r="M391" i="148"/>
  <c r="N391" i="148"/>
  <c r="O391" i="148"/>
  <c r="P391" i="148"/>
  <c r="Q391" i="148"/>
  <c r="R391" i="148"/>
  <c r="S391" i="148"/>
  <c r="T391" i="148"/>
  <c r="U391" i="148"/>
  <c r="V391" i="148"/>
  <c r="W391" i="148"/>
  <c r="X391" i="148"/>
  <c r="Y391" i="148"/>
  <c r="Z391" i="148"/>
  <c r="AA391" i="148"/>
  <c r="AB391" i="148"/>
  <c r="AC391" i="148"/>
  <c r="AD391" i="148"/>
  <c r="AE391" i="148"/>
  <c r="AF391" i="148"/>
  <c r="AG391" i="148"/>
  <c r="AH391" i="148"/>
  <c r="AI391" i="148"/>
  <c r="AJ391" i="148"/>
  <c r="AK391" i="148"/>
  <c r="AL391" i="148"/>
  <c r="AM391" i="148"/>
  <c r="AN391" i="148"/>
  <c r="AO391" i="148"/>
  <c r="AP391" i="148"/>
  <c r="AQ391" i="148"/>
  <c r="AR391" i="148"/>
  <c r="AS391" i="148"/>
  <c r="AT391" i="148"/>
  <c r="AU391" i="148"/>
  <c r="AV391" i="148"/>
  <c r="AW391" i="148"/>
  <c r="AX391" i="148"/>
  <c r="E391" i="148"/>
  <c r="G390" i="148"/>
  <c r="H390" i="148"/>
  <c r="I390" i="148"/>
  <c r="J390" i="148"/>
  <c r="K390" i="148"/>
  <c r="L390" i="148"/>
  <c r="M390" i="148"/>
  <c r="N390" i="148"/>
  <c r="O390" i="148"/>
  <c r="P390" i="148"/>
  <c r="Q390" i="148"/>
  <c r="R390" i="148"/>
  <c r="S390" i="148"/>
  <c r="T390" i="148"/>
  <c r="U390" i="148"/>
  <c r="V390" i="148"/>
  <c r="W390" i="148"/>
  <c r="X390" i="148"/>
  <c r="Y390" i="148"/>
  <c r="Z390" i="148"/>
  <c r="AA390" i="148"/>
  <c r="AB390" i="148"/>
  <c r="AC390" i="148"/>
  <c r="AD390" i="148"/>
  <c r="AE390" i="148"/>
  <c r="AF390" i="148"/>
  <c r="AG390" i="148"/>
  <c r="AH390" i="148"/>
  <c r="AI390" i="148"/>
  <c r="AJ390" i="148"/>
  <c r="AK390" i="148"/>
  <c r="AL390" i="148"/>
  <c r="AM390" i="148"/>
  <c r="AN390" i="148"/>
  <c r="AO390" i="148"/>
  <c r="AP390" i="148"/>
  <c r="AQ390" i="148"/>
  <c r="AR390" i="148"/>
  <c r="AS390" i="148"/>
  <c r="AT390" i="148"/>
  <c r="AU390" i="148"/>
  <c r="AV390" i="148"/>
  <c r="AW390" i="148"/>
  <c r="AX390" i="148"/>
  <c r="F390" i="148"/>
  <c r="E390" i="148"/>
  <c r="G389" i="148"/>
  <c r="H389" i="148"/>
  <c r="I389" i="148"/>
  <c r="J389" i="148"/>
  <c r="K389" i="148"/>
  <c r="L389" i="148"/>
  <c r="M389" i="148"/>
  <c r="N389" i="148"/>
  <c r="O389" i="148"/>
  <c r="P389" i="148"/>
  <c r="Q389" i="148"/>
  <c r="R389" i="148"/>
  <c r="S389" i="148"/>
  <c r="T389" i="148"/>
  <c r="U389" i="148"/>
  <c r="V389" i="148"/>
  <c r="W389" i="148"/>
  <c r="X389" i="148"/>
  <c r="Y389" i="148"/>
  <c r="Z389" i="148"/>
  <c r="AA389" i="148"/>
  <c r="AB389" i="148"/>
  <c r="AC389" i="148"/>
  <c r="AD389" i="148"/>
  <c r="AE389" i="148"/>
  <c r="AF389" i="148"/>
  <c r="AG389" i="148"/>
  <c r="AH389" i="148"/>
  <c r="AI389" i="148"/>
  <c r="AJ389" i="148"/>
  <c r="AK389" i="148"/>
  <c r="AL389" i="148"/>
  <c r="AM389" i="148"/>
  <c r="AN389" i="148"/>
  <c r="AO389" i="148"/>
  <c r="AP389" i="148"/>
  <c r="AQ389" i="148"/>
  <c r="AR389" i="148"/>
  <c r="AS389" i="148"/>
  <c r="AT389" i="148"/>
  <c r="AU389" i="148"/>
  <c r="AV389" i="148"/>
  <c r="AW389" i="148"/>
  <c r="AX389" i="148"/>
  <c r="F389" i="148"/>
  <c r="E389" i="148"/>
  <c r="F388" i="148"/>
  <c r="G388" i="148"/>
  <c r="H388" i="148"/>
  <c r="I388" i="148"/>
  <c r="J388" i="148"/>
  <c r="K388" i="148"/>
  <c r="L388" i="148"/>
  <c r="M388" i="148"/>
  <c r="N388" i="148"/>
  <c r="O388" i="148"/>
  <c r="P388" i="148"/>
  <c r="Q388" i="148"/>
  <c r="R388" i="148"/>
  <c r="S388" i="148"/>
  <c r="T388" i="148"/>
  <c r="U388" i="148"/>
  <c r="V388" i="148"/>
  <c r="W388" i="148"/>
  <c r="X388" i="148"/>
  <c r="Y388" i="148"/>
  <c r="Z388" i="148"/>
  <c r="AA388" i="148"/>
  <c r="AB388" i="148"/>
  <c r="AC388" i="148"/>
  <c r="AD388" i="148"/>
  <c r="AE388" i="148"/>
  <c r="AF388" i="148"/>
  <c r="AG388" i="148"/>
  <c r="AH388" i="148"/>
  <c r="AI388" i="148"/>
  <c r="AJ388" i="148"/>
  <c r="AK388" i="148"/>
  <c r="AL388" i="148"/>
  <c r="AM388" i="148"/>
  <c r="AN388" i="148"/>
  <c r="AO388" i="148"/>
  <c r="AP388" i="148"/>
  <c r="AQ388" i="148"/>
  <c r="AR388" i="148"/>
  <c r="AS388" i="148"/>
  <c r="AT388" i="148"/>
  <c r="AU388" i="148"/>
  <c r="AV388" i="148"/>
  <c r="AW388" i="148"/>
  <c r="AX388" i="148"/>
  <c r="E388" i="148"/>
  <c r="F387" i="148"/>
  <c r="G387" i="148"/>
  <c r="H387" i="148"/>
  <c r="I387" i="148"/>
  <c r="J387" i="148"/>
  <c r="K387" i="148"/>
  <c r="L387" i="148"/>
  <c r="M387" i="148"/>
  <c r="N387" i="148"/>
  <c r="O387" i="148"/>
  <c r="P387" i="148"/>
  <c r="Q387" i="148"/>
  <c r="R387" i="148"/>
  <c r="S387" i="148"/>
  <c r="T387" i="148"/>
  <c r="U387" i="148"/>
  <c r="V387" i="148"/>
  <c r="W387" i="148"/>
  <c r="X387" i="148"/>
  <c r="Y387" i="148"/>
  <c r="Z387" i="148"/>
  <c r="AA387" i="148"/>
  <c r="AB387" i="148"/>
  <c r="AC387" i="148"/>
  <c r="AD387" i="148"/>
  <c r="AE387" i="148"/>
  <c r="AF387" i="148"/>
  <c r="AG387" i="148"/>
  <c r="AH387" i="148"/>
  <c r="AI387" i="148"/>
  <c r="AJ387" i="148"/>
  <c r="AK387" i="148"/>
  <c r="AL387" i="148"/>
  <c r="AM387" i="148"/>
  <c r="AN387" i="148"/>
  <c r="AO387" i="148"/>
  <c r="AP387" i="148"/>
  <c r="AQ387" i="148"/>
  <c r="AR387" i="148"/>
  <c r="AS387" i="148"/>
  <c r="AT387" i="148"/>
  <c r="AU387" i="148"/>
  <c r="AV387" i="148"/>
  <c r="AW387" i="148"/>
  <c r="AX387" i="148"/>
  <c r="E387" i="148"/>
  <c r="G386" i="148"/>
  <c r="H386" i="148"/>
  <c r="I386" i="148"/>
  <c r="J386" i="148"/>
  <c r="K386" i="148"/>
  <c r="L386" i="148"/>
  <c r="M386" i="148"/>
  <c r="N386" i="148"/>
  <c r="O386" i="148"/>
  <c r="P386" i="148"/>
  <c r="Q386" i="148"/>
  <c r="R386" i="148"/>
  <c r="S386" i="148"/>
  <c r="T386" i="148"/>
  <c r="U386" i="148"/>
  <c r="V386" i="148"/>
  <c r="W386" i="148"/>
  <c r="X386" i="148"/>
  <c r="Y386" i="148"/>
  <c r="Z386" i="148"/>
  <c r="AA386" i="148"/>
  <c r="AB386" i="148"/>
  <c r="AC386" i="148"/>
  <c r="AD386" i="148"/>
  <c r="AE386" i="148"/>
  <c r="AF386" i="148"/>
  <c r="AG386" i="148"/>
  <c r="AH386" i="148"/>
  <c r="AI386" i="148"/>
  <c r="AJ386" i="148"/>
  <c r="AK386" i="148"/>
  <c r="AL386" i="148"/>
  <c r="AM386" i="148"/>
  <c r="AN386" i="148"/>
  <c r="AO386" i="148"/>
  <c r="AP386" i="148"/>
  <c r="AQ386" i="148"/>
  <c r="AR386" i="148"/>
  <c r="AS386" i="148"/>
  <c r="AT386" i="148"/>
  <c r="AU386" i="148"/>
  <c r="AV386" i="148"/>
  <c r="AW386" i="148"/>
  <c r="AX386" i="148"/>
  <c r="F386" i="148"/>
  <c r="E386" i="148"/>
  <c r="H385" i="148"/>
  <c r="I385" i="148"/>
  <c r="J385" i="148"/>
  <c r="K385" i="148"/>
  <c r="L385" i="148"/>
  <c r="M385" i="148"/>
  <c r="N385" i="148"/>
  <c r="O385" i="148"/>
  <c r="P385" i="148"/>
  <c r="Q385" i="148"/>
  <c r="R385" i="148"/>
  <c r="S385" i="148"/>
  <c r="T385" i="148"/>
  <c r="U385" i="148"/>
  <c r="V385" i="148"/>
  <c r="W385" i="148"/>
  <c r="X385" i="148"/>
  <c r="Y385" i="148"/>
  <c r="Z385" i="148"/>
  <c r="AA385" i="148"/>
  <c r="AB385" i="148"/>
  <c r="AC385" i="148"/>
  <c r="AD385" i="148"/>
  <c r="AE385" i="148"/>
  <c r="AF385" i="148"/>
  <c r="AG385" i="148"/>
  <c r="AH385" i="148"/>
  <c r="AI385" i="148"/>
  <c r="AJ385" i="148"/>
  <c r="AK385" i="148"/>
  <c r="AL385" i="148"/>
  <c r="AM385" i="148"/>
  <c r="AN385" i="148"/>
  <c r="AO385" i="148"/>
  <c r="AP385" i="148"/>
  <c r="AQ385" i="148"/>
  <c r="AR385" i="148"/>
  <c r="AS385" i="148"/>
  <c r="AT385" i="148"/>
  <c r="AU385" i="148"/>
  <c r="AV385" i="148"/>
  <c r="AW385" i="148"/>
  <c r="AX385" i="148"/>
  <c r="G385" i="148"/>
  <c r="F385" i="148"/>
  <c r="E385" i="148"/>
  <c r="H384" i="148"/>
  <c r="I384" i="148"/>
  <c r="J384" i="148"/>
  <c r="K384" i="148"/>
  <c r="L384" i="148"/>
  <c r="M384" i="148"/>
  <c r="N384" i="148"/>
  <c r="O384" i="148"/>
  <c r="P384" i="148"/>
  <c r="Q384" i="148"/>
  <c r="R384" i="148"/>
  <c r="S384" i="148"/>
  <c r="T384" i="148"/>
  <c r="U384" i="148"/>
  <c r="V384" i="148"/>
  <c r="W384" i="148"/>
  <c r="X384" i="148"/>
  <c r="Y384" i="148"/>
  <c r="Z384" i="148"/>
  <c r="AA384" i="148"/>
  <c r="AB384" i="148"/>
  <c r="AC384" i="148"/>
  <c r="AD384" i="148"/>
  <c r="AE384" i="148"/>
  <c r="AF384" i="148"/>
  <c r="AG384" i="148"/>
  <c r="AH384" i="148"/>
  <c r="AI384" i="148"/>
  <c r="AJ384" i="148"/>
  <c r="AK384" i="148"/>
  <c r="AL384" i="148"/>
  <c r="AM384" i="148"/>
  <c r="AN384" i="148"/>
  <c r="AO384" i="148"/>
  <c r="AP384" i="148"/>
  <c r="AQ384" i="148"/>
  <c r="AR384" i="148"/>
  <c r="AS384" i="148"/>
  <c r="AT384" i="148"/>
  <c r="AU384" i="148"/>
  <c r="AV384" i="148"/>
  <c r="AW384" i="148"/>
  <c r="AX384" i="148"/>
  <c r="F384" i="148"/>
  <c r="G384" i="148"/>
  <c r="E384" i="148"/>
  <c r="F382" i="148"/>
  <c r="G382" i="148"/>
  <c r="H382" i="148"/>
  <c r="I382" i="148"/>
  <c r="J382" i="148"/>
  <c r="K382" i="148"/>
  <c r="L382" i="148"/>
  <c r="M382" i="148"/>
  <c r="N382" i="148"/>
  <c r="O382" i="148"/>
  <c r="P382" i="148"/>
  <c r="Q382" i="148"/>
  <c r="R382" i="148"/>
  <c r="S382" i="148"/>
  <c r="T382" i="148"/>
  <c r="U382" i="148"/>
  <c r="V382" i="148"/>
  <c r="W382" i="148"/>
  <c r="X382" i="148"/>
  <c r="Y382" i="148"/>
  <c r="Z382" i="148"/>
  <c r="AA382" i="148"/>
  <c r="AB382" i="148"/>
  <c r="AC382" i="148"/>
  <c r="AD382" i="148"/>
  <c r="AE382" i="148"/>
  <c r="AF382" i="148"/>
  <c r="AG382" i="148"/>
  <c r="AH382" i="148"/>
  <c r="AI382" i="148"/>
  <c r="AJ382" i="148"/>
  <c r="AK382" i="148"/>
  <c r="AL382" i="148"/>
  <c r="AM382" i="148"/>
  <c r="AN382" i="148"/>
  <c r="AO382" i="148"/>
  <c r="AO373" i="148" s="1"/>
  <c r="AP382" i="148"/>
  <c r="AQ382" i="148"/>
  <c r="AR382" i="148"/>
  <c r="AS382" i="148"/>
  <c r="AT382" i="148"/>
  <c r="AU382" i="148"/>
  <c r="AV382" i="148"/>
  <c r="AW382" i="148"/>
  <c r="AX382" i="148"/>
  <c r="E382" i="148"/>
  <c r="K381" i="148"/>
  <c r="L381" i="148"/>
  <c r="M381" i="148"/>
  <c r="N381" i="148"/>
  <c r="O381" i="148"/>
  <c r="P381" i="148"/>
  <c r="Q381" i="148"/>
  <c r="R381" i="148"/>
  <c r="R373" i="148" s="1"/>
  <c r="S381" i="148"/>
  <c r="T381" i="148"/>
  <c r="U381" i="148"/>
  <c r="V381" i="148"/>
  <c r="W381" i="148"/>
  <c r="X381" i="148"/>
  <c r="Y381" i="148"/>
  <c r="Z381" i="148"/>
  <c r="AA381" i="148"/>
  <c r="AB381" i="148"/>
  <c r="AC381" i="148"/>
  <c r="AD381" i="148"/>
  <c r="AE381" i="148"/>
  <c r="AF381" i="148"/>
  <c r="AG381" i="148"/>
  <c r="AH381" i="148"/>
  <c r="AH373" i="148" s="1"/>
  <c r="AI381" i="148"/>
  <c r="AJ381" i="148"/>
  <c r="AK381" i="148"/>
  <c r="AL381" i="148"/>
  <c r="AM381" i="148"/>
  <c r="AN381" i="148"/>
  <c r="AO381" i="148"/>
  <c r="AP381" i="148"/>
  <c r="AQ381" i="148"/>
  <c r="AR381" i="148"/>
  <c r="AS381" i="148"/>
  <c r="AT381" i="148"/>
  <c r="AU381" i="148"/>
  <c r="AV381" i="148"/>
  <c r="AV373" i="148" s="1"/>
  <c r="AW381" i="148"/>
  <c r="AX381" i="148"/>
  <c r="F381" i="148"/>
  <c r="G381" i="148"/>
  <c r="H381" i="148"/>
  <c r="I381" i="148"/>
  <c r="J381" i="148"/>
  <c r="E381" i="148"/>
  <c r="G380" i="148"/>
  <c r="H380" i="148"/>
  <c r="I380" i="148"/>
  <c r="J380" i="148"/>
  <c r="J373" i="148" s="1"/>
  <c r="K380" i="148"/>
  <c r="L380" i="148"/>
  <c r="M380" i="148"/>
  <c r="N380" i="148"/>
  <c r="O380" i="148"/>
  <c r="P380" i="148"/>
  <c r="Q380" i="148"/>
  <c r="R380" i="148"/>
  <c r="S380" i="148"/>
  <c r="T380" i="148"/>
  <c r="U380" i="148"/>
  <c r="V380" i="148"/>
  <c r="W380" i="148"/>
  <c r="X380" i="148"/>
  <c r="Y380" i="148"/>
  <c r="Z380" i="148"/>
  <c r="AA380" i="148"/>
  <c r="AB380" i="148"/>
  <c r="AC380" i="148"/>
  <c r="AD380" i="148"/>
  <c r="AE380" i="148"/>
  <c r="AF380" i="148"/>
  <c r="AG380" i="148"/>
  <c r="AH380" i="148"/>
  <c r="AI380" i="148"/>
  <c r="AJ380" i="148"/>
  <c r="AK380" i="148"/>
  <c r="AL380" i="148"/>
  <c r="AM380" i="148"/>
  <c r="AN380" i="148"/>
  <c r="AO380" i="148"/>
  <c r="AP380" i="148"/>
  <c r="AQ380" i="148"/>
  <c r="AR380" i="148"/>
  <c r="AS380" i="148"/>
  <c r="AT380" i="148"/>
  <c r="AU380" i="148"/>
  <c r="AV380" i="148"/>
  <c r="AW380" i="148"/>
  <c r="AX380" i="148"/>
  <c r="F380" i="148"/>
  <c r="E380" i="148"/>
  <c r="AX379" i="148"/>
  <c r="AW379" i="148"/>
  <c r="AV379" i="148"/>
  <c r="AU379" i="148"/>
  <c r="AU373" i="148" s="1"/>
  <c r="AT379" i="148"/>
  <c r="AS379" i="148"/>
  <c r="AR379" i="148"/>
  <c r="AQ379" i="148"/>
  <c r="AP379" i="148"/>
  <c r="AO379" i="148"/>
  <c r="H379" i="148"/>
  <c r="I379" i="148"/>
  <c r="J379" i="148"/>
  <c r="K379" i="148"/>
  <c r="L379" i="148"/>
  <c r="M379" i="148"/>
  <c r="N379" i="148"/>
  <c r="O379" i="148"/>
  <c r="O373" i="148" s="1"/>
  <c r="P379" i="148"/>
  <c r="Q379" i="148"/>
  <c r="R379" i="148"/>
  <c r="S379" i="148"/>
  <c r="T379" i="148"/>
  <c r="U379" i="148"/>
  <c r="V379" i="148"/>
  <c r="W379" i="148"/>
  <c r="W373" i="148" s="1"/>
  <c r="X379" i="148"/>
  <c r="Y379" i="148"/>
  <c r="Z379" i="148"/>
  <c r="AA379" i="148"/>
  <c r="AB379" i="148"/>
  <c r="AC379" i="148"/>
  <c r="AD379" i="148"/>
  <c r="AE379" i="148"/>
  <c r="AF379" i="148"/>
  <c r="AG379" i="148"/>
  <c r="AH379" i="148"/>
  <c r="AI379" i="148"/>
  <c r="AJ379" i="148"/>
  <c r="AK379" i="148"/>
  <c r="AL379" i="148"/>
  <c r="AM379" i="148"/>
  <c r="AM373" i="148" s="1"/>
  <c r="AN379" i="148"/>
  <c r="G379" i="148"/>
  <c r="F379" i="148"/>
  <c r="E379" i="148"/>
  <c r="G378" i="148"/>
  <c r="H378" i="148"/>
  <c r="I378" i="148"/>
  <c r="J378" i="148"/>
  <c r="K378" i="148"/>
  <c r="L378" i="148"/>
  <c r="M378" i="148"/>
  <c r="N378" i="148"/>
  <c r="O378" i="148"/>
  <c r="P378" i="148"/>
  <c r="Q378" i="148"/>
  <c r="R378" i="148"/>
  <c r="S378" i="148"/>
  <c r="T378" i="148"/>
  <c r="U378" i="148"/>
  <c r="V378" i="148"/>
  <c r="W378" i="148"/>
  <c r="X378" i="148"/>
  <c r="Y378" i="148"/>
  <c r="Z378" i="148"/>
  <c r="AA378" i="148"/>
  <c r="AB378" i="148"/>
  <c r="AC378" i="148"/>
  <c r="AD378" i="148"/>
  <c r="AE378" i="148"/>
  <c r="AF378" i="148"/>
  <c r="AG378" i="148"/>
  <c r="AH378" i="148"/>
  <c r="AI378" i="148"/>
  <c r="AJ378" i="148"/>
  <c r="AK378" i="148"/>
  <c r="AL378" i="148"/>
  <c r="AM378" i="148"/>
  <c r="AN378" i="148"/>
  <c r="AO378" i="148"/>
  <c r="AP378" i="148"/>
  <c r="AQ378" i="148"/>
  <c r="AR378" i="148"/>
  <c r="AS378" i="148"/>
  <c r="AT378" i="148"/>
  <c r="AU378" i="148"/>
  <c r="AV378" i="148"/>
  <c r="AW378" i="148"/>
  <c r="AX378" i="148"/>
  <c r="F378" i="148"/>
  <c r="E378" i="148"/>
  <c r="F377" i="148"/>
  <c r="G377" i="148"/>
  <c r="H377" i="148"/>
  <c r="I377" i="148"/>
  <c r="J377" i="148"/>
  <c r="K377" i="148"/>
  <c r="L377" i="148"/>
  <c r="M377" i="148"/>
  <c r="N377" i="148"/>
  <c r="O377" i="148"/>
  <c r="P377" i="148"/>
  <c r="Q377" i="148"/>
  <c r="R377" i="148"/>
  <c r="S377" i="148"/>
  <c r="T377" i="148"/>
  <c r="U377" i="148"/>
  <c r="V377" i="148"/>
  <c r="W377" i="148"/>
  <c r="X377" i="148"/>
  <c r="Y377" i="148"/>
  <c r="Z377" i="148"/>
  <c r="AA377" i="148"/>
  <c r="AB377" i="148"/>
  <c r="AC377" i="148"/>
  <c r="AD377" i="148"/>
  <c r="AE377" i="148"/>
  <c r="AF377" i="148"/>
  <c r="AG377" i="148"/>
  <c r="AH377" i="148"/>
  <c r="AI377" i="148"/>
  <c r="AJ377" i="148"/>
  <c r="AK377" i="148"/>
  <c r="AL377" i="148"/>
  <c r="AM377" i="148"/>
  <c r="AN377" i="148"/>
  <c r="AO377" i="148"/>
  <c r="AP377" i="148"/>
  <c r="AQ377" i="148"/>
  <c r="AR377" i="148"/>
  <c r="AS377" i="148"/>
  <c r="AT377" i="148"/>
  <c r="AU377" i="148"/>
  <c r="AV377" i="148"/>
  <c r="AW377" i="148"/>
  <c r="AX377" i="148"/>
  <c r="E377" i="148"/>
  <c r="G376" i="148"/>
  <c r="H376" i="148"/>
  <c r="I376" i="148"/>
  <c r="J376" i="148"/>
  <c r="K376" i="148"/>
  <c r="L376" i="148"/>
  <c r="M376" i="148"/>
  <c r="N376" i="148"/>
  <c r="O376" i="148"/>
  <c r="P376" i="148"/>
  <c r="Q376" i="148"/>
  <c r="R376" i="148"/>
  <c r="S376" i="148"/>
  <c r="T376" i="148"/>
  <c r="U376" i="148"/>
  <c r="V376" i="148"/>
  <c r="W376" i="148"/>
  <c r="X376" i="148"/>
  <c r="Y376" i="148"/>
  <c r="Z376" i="148"/>
  <c r="AA376" i="148"/>
  <c r="AB376" i="148"/>
  <c r="AC376" i="148"/>
  <c r="AD376" i="148"/>
  <c r="AE376" i="148"/>
  <c r="AF376" i="148"/>
  <c r="AG376" i="148"/>
  <c r="AH376" i="148"/>
  <c r="AI376" i="148"/>
  <c r="AJ376" i="148"/>
  <c r="AK376" i="148"/>
  <c r="AL376" i="148"/>
  <c r="AM376" i="148"/>
  <c r="AN376" i="148"/>
  <c r="AO376" i="148"/>
  <c r="AP376" i="148"/>
  <c r="AQ376" i="148"/>
  <c r="AR376" i="148"/>
  <c r="AS376" i="148"/>
  <c r="AT376" i="148"/>
  <c r="AU376" i="148"/>
  <c r="AV376" i="148"/>
  <c r="AW376" i="148"/>
  <c r="AX376" i="148"/>
  <c r="F376" i="148"/>
  <c r="E376" i="148"/>
  <c r="G375" i="148"/>
  <c r="H375" i="148"/>
  <c r="I375" i="148"/>
  <c r="J375" i="148"/>
  <c r="K375" i="148"/>
  <c r="L375" i="148"/>
  <c r="M375" i="148"/>
  <c r="N375" i="148"/>
  <c r="O375" i="148"/>
  <c r="P375" i="148"/>
  <c r="Q375" i="148"/>
  <c r="R375" i="148"/>
  <c r="S375" i="148"/>
  <c r="T375" i="148"/>
  <c r="U375" i="148"/>
  <c r="V375" i="148"/>
  <c r="W375" i="148"/>
  <c r="X375" i="148"/>
  <c r="Y375" i="148"/>
  <c r="Z375" i="148"/>
  <c r="AA375" i="148"/>
  <c r="AB375" i="148"/>
  <c r="AC375" i="148"/>
  <c r="AD375" i="148"/>
  <c r="AE375" i="148"/>
  <c r="AF375" i="148"/>
  <c r="AG375" i="148"/>
  <c r="AH375" i="148"/>
  <c r="AI375" i="148"/>
  <c r="AJ375" i="148"/>
  <c r="AK375" i="148"/>
  <c r="AL375" i="148"/>
  <c r="AM375" i="148"/>
  <c r="AN375" i="148"/>
  <c r="AO375" i="148"/>
  <c r="AP375" i="148"/>
  <c r="AQ375" i="148"/>
  <c r="AR375" i="148"/>
  <c r="AS375" i="148"/>
  <c r="AT375" i="148"/>
  <c r="AU375" i="148"/>
  <c r="AV375" i="148"/>
  <c r="AW375" i="148"/>
  <c r="AX375" i="148"/>
  <c r="F375" i="148"/>
  <c r="E375" i="148"/>
  <c r="G374" i="148"/>
  <c r="H374" i="148"/>
  <c r="I374" i="148"/>
  <c r="J374" i="148"/>
  <c r="K374" i="148"/>
  <c r="L374" i="148"/>
  <c r="M374" i="148"/>
  <c r="N374" i="148"/>
  <c r="O374" i="148"/>
  <c r="P374" i="148"/>
  <c r="Q374" i="148"/>
  <c r="R374" i="148"/>
  <c r="S374" i="148"/>
  <c r="T374" i="148"/>
  <c r="U374" i="148"/>
  <c r="V374" i="148"/>
  <c r="W374" i="148"/>
  <c r="X374" i="148"/>
  <c r="Y374" i="148"/>
  <c r="Z374" i="148"/>
  <c r="AA374" i="148"/>
  <c r="AB374" i="148"/>
  <c r="AC374" i="148"/>
  <c r="AD374" i="148"/>
  <c r="AE374" i="148"/>
  <c r="AF374" i="148"/>
  <c r="AG374" i="148"/>
  <c r="AH374" i="148"/>
  <c r="AI374" i="148"/>
  <c r="AJ374" i="148"/>
  <c r="AK374" i="148"/>
  <c r="AL374" i="148"/>
  <c r="AM374" i="148"/>
  <c r="AN374" i="148"/>
  <c r="AO374" i="148"/>
  <c r="AP374" i="148"/>
  <c r="AQ374" i="148"/>
  <c r="AR374" i="148"/>
  <c r="AS374" i="148"/>
  <c r="AT374" i="148"/>
  <c r="AU374" i="148"/>
  <c r="AV374" i="148"/>
  <c r="AW374" i="148"/>
  <c r="AX374" i="148"/>
  <c r="F374" i="148"/>
  <c r="E374" i="148"/>
  <c r="G372" i="148"/>
  <c r="H372" i="148"/>
  <c r="I372" i="148"/>
  <c r="J372" i="148"/>
  <c r="K372" i="148"/>
  <c r="L372" i="148"/>
  <c r="M372" i="148"/>
  <c r="N372" i="148"/>
  <c r="O372" i="148"/>
  <c r="P372" i="148"/>
  <c r="Q372" i="148"/>
  <c r="R372" i="148"/>
  <c r="S372" i="148"/>
  <c r="T372" i="148"/>
  <c r="U372" i="148"/>
  <c r="V372" i="148"/>
  <c r="W372" i="148"/>
  <c r="X372" i="148"/>
  <c r="Y372" i="148"/>
  <c r="Z372" i="148"/>
  <c r="AA372" i="148"/>
  <c r="AB372" i="148"/>
  <c r="AC372" i="148"/>
  <c r="AD372" i="148"/>
  <c r="AE372" i="148"/>
  <c r="AF372" i="148"/>
  <c r="AG372" i="148"/>
  <c r="AH372" i="148"/>
  <c r="AI372" i="148"/>
  <c r="AJ372" i="148"/>
  <c r="AK372" i="148"/>
  <c r="AL372" i="148"/>
  <c r="AM372" i="148"/>
  <c r="AN372" i="148"/>
  <c r="AO372" i="148"/>
  <c r="AP372" i="148"/>
  <c r="AQ372" i="148"/>
  <c r="AR372" i="148"/>
  <c r="AS372" i="148"/>
  <c r="AT372" i="148"/>
  <c r="AU372" i="148"/>
  <c r="AV372" i="148"/>
  <c r="AW372" i="148"/>
  <c r="AX372" i="148"/>
  <c r="F372" i="148"/>
  <c r="E372" i="148"/>
  <c r="J371" i="148"/>
  <c r="K371" i="148"/>
  <c r="L371" i="148"/>
  <c r="M371" i="148"/>
  <c r="N371" i="148"/>
  <c r="O371" i="148"/>
  <c r="P371" i="148"/>
  <c r="Q371" i="148"/>
  <c r="R371" i="148"/>
  <c r="S371" i="148"/>
  <c r="T371" i="148"/>
  <c r="U371" i="148"/>
  <c r="V371" i="148"/>
  <c r="W371" i="148"/>
  <c r="X371" i="148"/>
  <c r="Y371" i="148"/>
  <c r="Z371" i="148"/>
  <c r="AA371" i="148"/>
  <c r="AB371" i="148"/>
  <c r="AC371" i="148"/>
  <c r="AD371" i="148"/>
  <c r="AE371" i="148"/>
  <c r="AF371" i="148"/>
  <c r="AG371" i="148"/>
  <c r="AH371" i="148"/>
  <c r="AI371" i="148"/>
  <c r="AJ371" i="148"/>
  <c r="AK371" i="148"/>
  <c r="AL371" i="148"/>
  <c r="AM371" i="148"/>
  <c r="AN371" i="148"/>
  <c r="AO371" i="148"/>
  <c r="AP371" i="148"/>
  <c r="AQ371" i="148"/>
  <c r="AR371" i="148"/>
  <c r="AS371" i="148"/>
  <c r="AT371" i="148"/>
  <c r="AU371" i="148"/>
  <c r="AV371" i="148"/>
  <c r="AW371" i="148"/>
  <c r="AX371" i="148"/>
  <c r="I371" i="148"/>
  <c r="H371" i="148"/>
  <c r="G371" i="148"/>
  <c r="F371" i="148"/>
  <c r="E371" i="148"/>
  <c r="H370" i="148"/>
  <c r="I370" i="148"/>
  <c r="J370" i="148"/>
  <c r="K370" i="148"/>
  <c r="L370" i="148"/>
  <c r="M370" i="148"/>
  <c r="N370" i="148"/>
  <c r="O370" i="148"/>
  <c r="P370" i="148"/>
  <c r="Q370" i="148"/>
  <c r="R370" i="148"/>
  <c r="S370" i="148"/>
  <c r="T370" i="148"/>
  <c r="U370" i="148"/>
  <c r="V370" i="148"/>
  <c r="W370" i="148"/>
  <c r="X370" i="148"/>
  <c r="Y370" i="148"/>
  <c r="Z370" i="148"/>
  <c r="AA370" i="148"/>
  <c r="AB370" i="148"/>
  <c r="AC370" i="148"/>
  <c r="AD370" i="148"/>
  <c r="AE370" i="148"/>
  <c r="AF370" i="148"/>
  <c r="AG370" i="148"/>
  <c r="AH370" i="148"/>
  <c r="AI370" i="148"/>
  <c r="AJ370" i="148"/>
  <c r="AK370" i="148"/>
  <c r="AL370" i="148"/>
  <c r="AM370" i="148"/>
  <c r="AN370" i="148"/>
  <c r="AO370" i="148"/>
  <c r="AP370" i="148"/>
  <c r="AQ370" i="148"/>
  <c r="AR370" i="148"/>
  <c r="AS370" i="148"/>
  <c r="AT370" i="148"/>
  <c r="AU370" i="148"/>
  <c r="AV370" i="148"/>
  <c r="AW370" i="148"/>
  <c r="AX370" i="148"/>
  <c r="G370" i="148"/>
  <c r="F370" i="148"/>
  <c r="E370" i="148"/>
  <c r="F369" i="148"/>
  <c r="G369" i="148"/>
  <c r="H369" i="148"/>
  <c r="I369" i="148"/>
  <c r="J369" i="148"/>
  <c r="K369" i="148"/>
  <c r="L369" i="148"/>
  <c r="M369" i="148"/>
  <c r="N369" i="148"/>
  <c r="O369" i="148"/>
  <c r="P369" i="148"/>
  <c r="Q369" i="148"/>
  <c r="R369" i="148"/>
  <c r="S369" i="148"/>
  <c r="T369" i="148"/>
  <c r="U369" i="148"/>
  <c r="V369" i="148"/>
  <c r="W369" i="148"/>
  <c r="X369" i="148"/>
  <c r="Y369" i="148"/>
  <c r="Z369" i="148"/>
  <c r="AA369" i="148"/>
  <c r="AB369" i="148"/>
  <c r="AC369" i="148"/>
  <c r="AD369" i="148"/>
  <c r="AE369" i="148"/>
  <c r="AF369" i="148"/>
  <c r="AG369" i="148"/>
  <c r="AH369" i="148"/>
  <c r="AI369" i="148"/>
  <c r="AJ369" i="148"/>
  <c r="AK369" i="148"/>
  <c r="AL369" i="148"/>
  <c r="AM369" i="148"/>
  <c r="AN369" i="148"/>
  <c r="AO369" i="148"/>
  <c r="AP369" i="148"/>
  <c r="AQ369" i="148"/>
  <c r="AR369" i="148"/>
  <c r="AS369" i="148"/>
  <c r="AT369" i="148"/>
  <c r="AU369" i="148"/>
  <c r="AV369" i="148"/>
  <c r="AW369" i="148"/>
  <c r="AX369" i="148"/>
  <c r="E369" i="148"/>
  <c r="F368" i="148"/>
  <c r="G368" i="148"/>
  <c r="H368" i="148"/>
  <c r="I368" i="148"/>
  <c r="J368" i="148"/>
  <c r="K368" i="148"/>
  <c r="L368" i="148"/>
  <c r="M368" i="148"/>
  <c r="N368" i="148"/>
  <c r="O368" i="148"/>
  <c r="P368" i="148"/>
  <c r="Q368" i="148"/>
  <c r="R368" i="148"/>
  <c r="S368" i="148"/>
  <c r="T368" i="148"/>
  <c r="U368" i="148"/>
  <c r="V368" i="148"/>
  <c r="W368" i="148"/>
  <c r="X368" i="148"/>
  <c r="Y368" i="148"/>
  <c r="Z368" i="148"/>
  <c r="AA368" i="148"/>
  <c r="AB368" i="148"/>
  <c r="AC368" i="148"/>
  <c r="AD368" i="148"/>
  <c r="AE368" i="148"/>
  <c r="AF368" i="148"/>
  <c r="AG368" i="148"/>
  <c r="AH368" i="148"/>
  <c r="AI368" i="148"/>
  <c r="AJ368" i="148"/>
  <c r="AK368" i="148"/>
  <c r="AL368" i="148"/>
  <c r="AM368" i="148"/>
  <c r="AN368" i="148"/>
  <c r="AO368" i="148"/>
  <c r="AP368" i="148"/>
  <c r="AQ368" i="148"/>
  <c r="AR368" i="148"/>
  <c r="AS368" i="148"/>
  <c r="AT368" i="148"/>
  <c r="AU368" i="148"/>
  <c r="AV368" i="148"/>
  <c r="AW368" i="148"/>
  <c r="AX368" i="148"/>
  <c r="E368" i="148"/>
  <c r="G367" i="148"/>
  <c r="H367" i="148"/>
  <c r="I367" i="148"/>
  <c r="J367" i="148"/>
  <c r="K367" i="148"/>
  <c r="L367" i="148"/>
  <c r="M367" i="148"/>
  <c r="N367" i="148"/>
  <c r="O367" i="148"/>
  <c r="P367" i="148"/>
  <c r="Q367" i="148"/>
  <c r="R367" i="148"/>
  <c r="S367" i="148"/>
  <c r="T367" i="148"/>
  <c r="U367" i="148"/>
  <c r="V367" i="148"/>
  <c r="W367" i="148"/>
  <c r="X367" i="148"/>
  <c r="Y367" i="148"/>
  <c r="Z367" i="148"/>
  <c r="AA367" i="148"/>
  <c r="AB367" i="148"/>
  <c r="AC367" i="148"/>
  <c r="AD367" i="148"/>
  <c r="AE367" i="148"/>
  <c r="AF367" i="148"/>
  <c r="AG367" i="148"/>
  <c r="AH367" i="148"/>
  <c r="AI367" i="148"/>
  <c r="AJ367" i="148"/>
  <c r="AK367" i="148"/>
  <c r="AL367" i="148"/>
  <c r="AM367" i="148"/>
  <c r="AN367" i="148"/>
  <c r="AO367" i="148"/>
  <c r="AP367" i="148"/>
  <c r="AQ367" i="148"/>
  <c r="AR367" i="148"/>
  <c r="AS367" i="148"/>
  <c r="AT367" i="148"/>
  <c r="AU367" i="148"/>
  <c r="AV367" i="148"/>
  <c r="AW367" i="148"/>
  <c r="AX367" i="148"/>
  <c r="F367" i="148"/>
  <c r="E367" i="148"/>
  <c r="F366" i="148"/>
  <c r="G366" i="148"/>
  <c r="H366" i="148"/>
  <c r="I366" i="148"/>
  <c r="J366" i="148"/>
  <c r="K366" i="148"/>
  <c r="L366" i="148"/>
  <c r="M366" i="148"/>
  <c r="N366" i="148"/>
  <c r="O366" i="148"/>
  <c r="P366" i="148"/>
  <c r="Q366" i="148"/>
  <c r="R366" i="148"/>
  <c r="S366" i="148"/>
  <c r="T366" i="148"/>
  <c r="U366" i="148"/>
  <c r="V366" i="148"/>
  <c r="W366" i="148"/>
  <c r="X366" i="148"/>
  <c r="Y366" i="148"/>
  <c r="Z366" i="148"/>
  <c r="AA366" i="148"/>
  <c r="AB366" i="148"/>
  <c r="AC366" i="148"/>
  <c r="AD366" i="148"/>
  <c r="AE366" i="148"/>
  <c r="AF366" i="148"/>
  <c r="AG366" i="148"/>
  <c r="AH366" i="148"/>
  <c r="AI366" i="148"/>
  <c r="AJ366" i="148"/>
  <c r="AK366" i="148"/>
  <c r="AL366" i="148"/>
  <c r="AM366" i="148"/>
  <c r="AN366" i="148"/>
  <c r="AO366" i="148"/>
  <c r="AP366" i="148"/>
  <c r="AQ366" i="148"/>
  <c r="AR366" i="148"/>
  <c r="AS366" i="148"/>
  <c r="AT366" i="148"/>
  <c r="AU366" i="148"/>
  <c r="AV366" i="148"/>
  <c r="AW366" i="148"/>
  <c r="AX366" i="148"/>
  <c r="E366" i="148"/>
  <c r="G365" i="148"/>
  <c r="H365" i="148"/>
  <c r="I365" i="148"/>
  <c r="J365" i="148"/>
  <c r="K365" i="148"/>
  <c r="L365" i="148"/>
  <c r="M365" i="148"/>
  <c r="N365" i="148"/>
  <c r="O365" i="148"/>
  <c r="P365" i="148"/>
  <c r="Q365" i="148"/>
  <c r="R365" i="148"/>
  <c r="S365" i="148"/>
  <c r="T365" i="148"/>
  <c r="U365" i="148"/>
  <c r="V365" i="148"/>
  <c r="W365" i="148"/>
  <c r="X365" i="148"/>
  <c r="Y365" i="148"/>
  <c r="Z365" i="148"/>
  <c r="AA365" i="148"/>
  <c r="AB365" i="148"/>
  <c r="AC365" i="148"/>
  <c r="AD365" i="148"/>
  <c r="AE365" i="148"/>
  <c r="AF365" i="148"/>
  <c r="AG365" i="148"/>
  <c r="AH365" i="148"/>
  <c r="AI365" i="148"/>
  <c r="AJ365" i="148"/>
  <c r="AK365" i="148"/>
  <c r="AL365" i="148"/>
  <c r="AM365" i="148"/>
  <c r="AN365" i="148"/>
  <c r="AO365" i="148"/>
  <c r="AP365" i="148"/>
  <c r="AQ365" i="148"/>
  <c r="AR365" i="148"/>
  <c r="AS365" i="148"/>
  <c r="AT365" i="148"/>
  <c r="AU365" i="148"/>
  <c r="AV365" i="148"/>
  <c r="AW365" i="148"/>
  <c r="AX365" i="148"/>
  <c r="F365" i="148"/>
  <c r="E365" i="148"/>
  <c r="F364" i="148"/>
  <c r="G364" i="148"/>
  <c r="H364" i="148"/>
  <c r="I364" i="148"/>
  <c r="J364" i="148"/>
  <c r="K364" i="148"/>
  <c r="L364" i="148"/>
  <c r="M364" i="148"/>
  <c r="N364" i="148"/>
  <c r="O364" i="148"/>
  <c r="P364" i="148"/>
  <c r="Q364" i="148"/>
  <c r="R364" i="148"/>
  <c r="S364" i="148"/>
  <c r="T364" i="148"/>
  <c r="U364" i="148"/>
  <c r="V364" i="148"/>
  <c r="W364" i="148"/>
  <c r="X364" i="148"/>
  <c r="Y364" i="148"/>
  <c r="Z364" i="148"/>
  <c r="AA364" i="148"/>
  <c r="AB364" i="148"/>
  <c r="AC364" i="148"/>
  <c r="AD364" i="148"/>
  <c r="AE364" i="148"/>
  <c r="AF364" i="148"/>
  <c r="AG364" i="148"/>
  <c r="AH364" i="148"/>
  <c r="AI364" i="148"/>
  <c r="AJ364" i="148"/>
  <c r="AK364" i="148"/>
  <c r="AL364" i="148"/>
  <c r="AM364" i="148"/>
  <c r="AN364" i="148"/>
  <c r="AO364" i="148"/>
  <c r="AP364" i="148"/>
  <c r="AQ364" i="148"/>
  <c r="AR364" i="148"/>
  <c r="AS364" i="148"/>
  <c r="AT364" i="148"/>
  <c r="AU364" i="148"/>
  <c r="AV364" i="148"/>
  <c r="AW364" i="148"/>
  <c r="AX364" i="148"/>
  <c r="E364" i="148"/>
  <c r="H363" i="148"/>
  <c r="I363" i="148"/>
  <c r="J363" i="148"/>
  <c r="K363" i="148"/>
  <c r="L363" i="148"/>
  <c r="M363" i="148"/>
  <c r="N363" i="148"/>
  <c r="O363" i="148"/>
  <c r="P363" i="148"/>
  <c r="Q363" i="148"/>
  <c r="R363" i="148"/>
  <c r="S363" i="148"/>
  <c r="T363" i="148"/>
  <c r="U363" i="148"/>
  <c r="V363" i="148"/>
  <c r="W363" i="148"/>
  <c r="X363" i="148"/>
  <c r="Y363" i="148"/>
  <c r="Z363" i="148"/>
  <c r="AA363" i="148"/>
  <c r="AB363" i="148"/>
  <c r="AC363" i="148"/>
  <c r="AD363" i="148"/>
  <c r="AE363" i="148"/>
  <c r="AF363" i="148"/>
  <c r="AG363" i="148"/>
  <c r="AH363" i="148"/>
  <c r="AI363" i="148"/>
  <c r="AJ363" i="148"/>
  <c r="AK363" i="148"/>
  <c r="AL363" i="148"/>
  <c r="AM363" i="148"/>
  <c r="AN363" i="148"/>
  <c r="AO363" i="148"/>
  <c r="AP363" i="148"/>
  <c r="AQ363" i="148"/>
  <c r="AR363" i="148"/>
  <c r="AS363" i="148"/>
  <c r="AT363" i="148"/>
  <c r="AU363" i="148"/>
  <c r="AV363" i="148"/>
  <c r="AW363" i="148"/>
  <c r="AX363" i="148"/>
  <c r="G363" i="148"/>
  <c r="F363" i="148"/>
  <c r="E363" i="148"/>
  <c r="F362" i="148"/>
  <c r="G362" i="148"/>
  <c r="H362" i="148"/>
  <c r="I362" i="148"/>
  <c r="J362" i="148"/>
  <c r="K362" i="148"/>
  <c r="L362" i="148"/>
  <c r="M362" i="148"/>
  <c r="N362" i="148"/>
  <c r="O362" i="148"/>
  <c r="P362" i="148"/>
  <c r="Q362" i="148"/>
  <c r="R362" i="148"/>
  <c r="S362" i="148"/>
  <c r="T362" i="148"/>
  <c r="U362" i="148"/>
  <c r="V362" i="148"/>
  <c r="W362" i="148"/>
  <c r="X362" i="148"/>
  <c r="Y362" i="148"/>
  <c r="Z362" i="148"/>
  <c r="AA362" i="148"/>
  <c r="AB362" i="148"/>
  <c r="AC362" i="148"/>
  <c r="AD362" i="148"/>
  <c r="AE362" i="148"/>
  <c r="AF362" i="148"/>
  <c r="AG362" i="148"/>
  <c r="AH362" i="148"/>
  <c r="AI362" i="148"/>
  <c r="AJ362" i="148"/>
  <c r="AK362" i="148"/>
  <c r="AL362" i="148"/>
  <c r="AM362" i="148"/>
  <c r="AN362" i="148"/>
  <c r="AO362" i="148"/>
  <c r="AP362" i="148"/>
  <c r="AQ362" i="148"/>
  <c r="AR362" i="148"/>
  <c r="AS362" i="148"/>
  <c r="AT362" i="148"/>
  <c r="AU362" i="148"/>
  <c r="AV362" i="148"/>
  <c r="AW362" i="148"/>
  <c r="AX362" i="148"/>
  <c r="E362" i="148"/>
  <c r="J361" i="148"/>
  <c r="K361" i="148"/>
  <c r="L361" i="148"/>
  <c r="M361" i="148"/>
  <c r="N361" i="148"/>
  <c r="O361" i="148"/>
  <c r="P361" i="148"/>
  <c r="Q361" i="148"/>
  <c r="R361" i="148"/>
  <c r="S361" i="148"/>
  <c r="T361" i="148"/>
  <c r="U361" i="148"/>
  <c r="V361" i="148"/>
  <c r="W361" i="148"/>
  <c r="X361" i="148"/>
  <c r="Y361" i="148"/>
  <c r="Z361" i="148"/>
  <c r="AA361" i="148"/>
  <c r="AB361" i="148"/>
  <c r="AC361" i="148"/>
  <c r="AD361" i="148"/>
  <c r="AE361" i="148"/>
  <c r="AF361" i="148"/>
  <c r="AG361" i="148"/>
  <c r="AH361" i="148"/>
  <c r="AI361" i="148"/>
  <c r="AJ361" i="148"/>
  <c r="AK361" i="148"/>
  <c r="AL361" i="148"/>
  <c r="AM361" i="148"/>
  <c r="AN361" i="148"/>
  <c r="AO361" i="148"/>
  <c r="AP361" i="148"/>
  <c r="AQ361" i="148"/>
  <c r="AR361" i="148"/>
  <c r="AS361" i="148"/>
  <c r="AT361" i="148"/>
  <c r="AU361" i="148"/>
  <c r="AV361" i="148"/>
  <c r="AW361" i="148"/>
  <c r="AX361" i="148"/>
  <c r="I361" i="148"/>
  <c r="F361" i="148"/>
  <c r="G361" i="148"/>
  <c r="H361" i="148"/>
  <c r="E361" i="148"/>
  <c r="G360" i="148"/>
  <c r="H360" i="148"/>
  <c r="I360" i="148"/>
  <c r="J360" i="148"/>
  <c r="K360" i="148"/>
  <c r="L360" i="148"/>
  <c r="M360" i="148"/>
  <c r="N360" i="148"/>
  <c r="O360" i="148"/>
  <c r="P360" i="148"/>
  <c r="Q360" i="148"/>
  <c r="R360" i="148"/>
  <c r="S360" i="148"/>
  <c r="T360" i="148"/>
  <c r="U360" i="148"/>
  <c r="V360" i="148"/>
  <c r="W360" i="148"/>
  <c r="X360" i="148"/>
  <c r="Y360" i="148"/>
  <c r="Z360" i="148"/>
  <c r="AA360" i="148"/>
  <c r="AB360" i="148"/>
  <c r="AC360" i="148"/>
  <c r="AD360" i="148"/>
  <c r="AE360" i="148"/>
  <c r="AF360" i="148"/>
  <c r="AG360" i="148"/>
  <c r="AH360" i="148"/>
  <c r="AI360" i="148"/>
  <c r="AJ360" i="148"/>
  <c r="AK360" i="148"/>
  <c r="AL360" i="148"/>
  <c r="AM360" i="148"/>
  <c r="AN360" i="148"/>
  <c r="AO360" i="148"/>
  <c r="AP360" i="148"/>
  <c r="AQ360" i="148"/>
  <c r="AR360" i="148"/>
  <c r="AS360" i="148"/>
  <c r="AT360" i="148"/>
  <c r="AU360" i="148"/>
  <c r="AV360" i="148"/>
  <c r="AW360" i="148"/>
  <c r="AX360" i="148"/>
  <c r="F360" i="148"/>
  <c r="E360" i="148"/>
  <c r="G359" i="148"/>
  <c r="H359" i="148"/>
  <c r="I359" i="148"/>
  <c r="J359" i="148"/>
  <c r="K359" i="148"/>
  <c r="L359" i="148"/>
  <c r="M359" i="148"/>
  <c r="N359" i="148"/>
  <c r="O359" i="148"/>
  <c r="P359" i="148"/>
  <c r="Q359" i="148"/>
  <c r="R359" i="148"/>
  <c r="S359" i="148"/>
  <c r="T359" i="148"/>
  <c r="U359" i="148"/>
  <c r="V359" i="148"/>
  <c r="W359" i="148"/>
  <c r="X359" i="148"/>
  <c r="Y359" i="148"/>
  <c r="Z359" i="148"/>
  <c r="AA359" i="148"/>
  <c r="AB359" i="148"/>
  <c r="AC359" i="148"/>
  <c r="AD359" i="148"/>
  <c r="AE359" i="148"/>
  <c r="AF359" i="148"/>
  <c r="AG359" i="148"/>
  <c r="AH359" i="148"/>
  <c r="AI359" i="148"/>
  <c r="AJ359" i="148"/>
  <c r="AK359" i="148"/>
  <c r="AL359" i="148"/>
  <c r="AM359" i="148"/>
  <c r="AN359" i="148"/>
  <c r="AO359" i="148"/>
  <c r="AP359" i="148"/>
  <c r="AQ359" i="148"/>
  <c r="AR359" i="148"/>
  <c r="AS359" i="148"/>
  <c r="AT359" i="148"/>
  <c r="AU359" i="148"/>
  <c r="AV359" i="148"/>
  <c r="AW359" i="148"/>
  <c r="AX359" i="148"/>
  <c r="F359" i="148"/>
  <c r="E359" i="148"/>
  <c r="H358" i="148"/>
  <c r="I358" i="148"/>
  <c r="J358" i="148"/>
  <c r="K358" i="148"/>
  <c r="L358" i="148"/>
  <c r="M358" i="148"/>
  <c r="N358" i="148"/>
  <c r="O358" i="148"/>
  <c r="P358" i="148"/>
  <c r="Q358" i="148"/>
  <c r="R358" i="148"/>
  <c r="S358" i="148"/>
  <c r="T358" i="148"/>
  <c r="U358" i="148"/>
  <c r="V358" i="148"/>
  <c r="W358" i="148"/>
  <c r="X358" i="148"/>
  <c r="Y358" i="148"/>
  <c r="Z358" i="148"/>
  <c r="AA358" i="148"/>
  <c r="AB358" i="148"/>
  <c r="AC358" i="148"/>
  <c r="AD358" i="148"/>
  <c r="AE358" i="148"/>
  <c r="AF358" i="148"/>
  <c r="AG358" i="148"/>
  <c r="AH358" i="148"/>
  <c r="AI358" i="148"/>
  <c r="AJ358" i="148"/>
  <c r="AK358" i="148"/>
  <c r="AL358" i="148"/>
  <c r="AM358" i="148"/>
  <c r="AN358" i="148"/>
  <c r="AO358" i="148"/>
  <c r="AP358" i="148"/>
  <c r="AQ358" i="148"/>
  <c r="AR358" i="148"/>
  <c r="AS358" i="148"/>
  <c r="AT358" i="148"/>
  <c r="AU358" i="148"/>
  <c r="AV358" i="148"/>
  <c r="AW358" i="148"/>
  <c r="AX358" i="148"/>
  <c r="G358" i="148"/>
  <c r="F358" i="148"/>
  <c r="E358" i="148"/>
  <c r="O357" i="148"/>
  <c r="P357" i="148"/>
  <c r="Q357" i="148"/>
  <c r="R357" i="148"/>
  <c r="S357" i="148"/>
  <c r="T357" i="148"/>
  <c r="U357" i="148"/>
  <c r="V357" i="148"/>
  <c r="W357" i="148"/>
  <c r="X357" i="148"/>
  <c r="Y357" i="148"/>
  <c r="Z357" i="148"/>
  <c r="AA357" i="148"/>
  <c r="AB357" i="148"/>
  <c r="AC357" i="148"/>
  <c r="AD357" i="148"/>
  <c r="AE357" i="148"/>
  <c r="AF357" i="148"/>
  <c r="AG357" i="148"/>
  <c r="AH357" i="148"/>
  <c r="AI357" i="148"/>
  <c r="AJ357" i="148"/>
  <c r="AK357" i="148"/>
  <c r="AL357" i="148"/>
  <c r="AM357" i="148"/>
  <c r="AN357" i="148"/>
  <c r="AO357" i="148"/>
  <c r="AP357" i="148"/>
  <c r="AQ357" i="148"/>
  <c r="AR357" i="148"/>
  <c r="AS357" i="148"/>
  <c r="AT357" i="148"/>
  <c r="AU357" i="148"/>
  <c r="AV357" i="148"/>
  <c r="AW357" i="148"/>
  <c r="AX357" i="148"/>
  <c r="F357" i="148"/>
  <c r="G357" i="148"/>
  <c r="H357" i="148"/>
  <c r="I357" i="148"/>
  <c r="J357" i="148"/>
  <c r="K357" i="148"/>
  <c r="L357" i="148"/>
  <c r="M357" i="148"/>
  <c r="N357" i="148"/>
  <c r="E357" i="148"/>
  <c r="G356" i="148"/>
  <c r="H356" i="148"/>
  <c r="I356" i="148"/>
  <c r="J356" i="148"/>
  <c r="K356" i="148"/>
  <c r="L356" i="148"/>
  <c r="M356" i="148"/>
  <c r="N356" i="148"/>
  <c r="O356" i="148"/>
  <c r="P356" i="148"/>
  <c r="Q356" i="148"/>
  <c r="R356" i="148"/>
  <c r="S356" i="148"/>
  <c r="T356" i="148"/>
  <c r="U356" i="148"/>
  <c r="V356" i="148"/>
  <c r="W356" i="148"/>
  <c r="X356" i="148"/>
  <c r="Y356" i="148"/>
  <c r="Z356" i="148"/>
  <c r="AA356" i="148"/>
  <c r="AB356" i="148"/>
  <c r="AC356" i="148"/>
  <c r="AD356" i="148"/>
  <c r="AE356" i="148"/>
  <c r="AF356" i="148"/>
  <c r="AG356" i="148"/>
  <c r="AH356" i="148"/>
  <c r="AI356" i="148"/>
  <c r="AJ356" i="148"/>
  <c r="AK356" i="148"/>
  <c r="AL356" i="148"/>
  <c r="AM356" i="148"/>
  <c r="AN356" i="148"/>
  <c r="AO356" i="148"/>
  <c r="AP356" i="148"/>
  <c r="AQ356" i="148"/>
  <c r="AR356" i="148"/>
  <c r="AS356" i="148"/>
  <c r="AT356" i="148"/>
  <c r="AU356" i="148"/>
  <c r="AV356" i="148"/>
  <c r="AW356" i="148"/>
  <c r="AX356" i="148"/>
  <c r="F356" i="148"/>
  <c r="E356" i="148"/>
  <c r="G355" i="148"/>
  <c r="H355" i="148"/>
  <c r="I355" i="148"/>
  <c r="J355" i="148"/>
  <c r="K355" i="148"/>
  <c r="L355" i="148"/>
  <c r="M355" i="148"/>
  <c r="N355" i="148"/>
  <c r="O355" i="148"/>
  <c r="P355" i="148"/>
  <c r="Q355" i="148"/>
  <c r="R355" i="148"/>
  <c r="S355" i="148"/>
  <c r="T355" i="148"/>
  <c r="U355" i="148"/>
  <c r="V355" i="148"/>
  <c r="W355" i="148"/>
  <c r="X355" i="148"/>
  <c r="Y355" i="148"/>
  <c r="Z355" i="148"/>
  <c r="AA355" i="148"/>
  <c r="AB355" i="148"/>
  <c r="AC355" i="148"/>
  <c r="AD355" i="148"/>
  <c r="AE355" i="148"/>
  <c r="AF355" i="148"/>
  <c r="AG355" i="148"/>
  <c r="AH355" i="148"/>
  <c r="AI355" i="148"/>
  <c r="AJ355" i="148"/>
  <c r="AK355" i="148"/>
  <c r="AL355" i="148"/>
  <c r="AM355" i="148"/>
  <c r="AN355" i="148"/>
  <c r="AO355" i="148"/>
  <c r="AP355" i="148"/>
  <c r="AQ355" i="148"/>
  <c r="AR355" i="148"/>
  <c r="AS355" i="148"/>
  <c r="AT355" i="148"/>
  <c r="AU355" i="148"/>
  <c r="AV355" i="148"/>
  <c r="AW355" i="148"/>
  <c r="AX355" i="148"/>
  <c r="F355" i="148"/>
  <c r="E355" i="148"/>
  <c r="G354" i="148"/>
  <c r="H354" i="148"/>
  <c r="I354" i="148"/>
  <c r="J354" i="148"/>
  <c r="K354" i="148"/>
  <c r="L354" i="148"/>
  <c r="M354" i="148"/>
  <c r="N354" i="148"/>
  <c r="O354" i="148"/>
  <c r="P354" i="148"/>
  <c r="Q354" i="148"/>
  <c r="R354" i="148"/>
  <c r="S354" i="148"/>
  <c r="T354" i="148"/>
  <c r="U354" i="148"/>
  <c r="V354" i="148"/>
  <c r="W354" i="148"/>
  <c r="X354" i="148"/>
  <c r="Y354" i="148"/>
  <c r="Z354" i="148"/>
  <c r="AA354" i="148"/>
  <c r="AB354" i="148"/>
  <c r="AC354" i="148"/>
  <c r="AD354" i="148"/>
  <c r="AE354" i="148"/>
  <c r="AF354" i="148"/>
  <c r="AG354" i="148"/>
  <c r="AH354" i="148"/>
  <c r="AI354" i="148"/>
  <c r="AJ354" i="148"/>
  <c r="AK354" i="148"/>
  <c r="AL354" i="148"/>
  <c r="AM354" i="148"/>
  <c r="AN354" i="148"/>
  <c r="AO354" i="148"/>
  <c r="AP354" i="148"/>
  <c r="AQ354" i="148"/>
  <c r="AR354" i="148"/>
  <c r="AS354" i="148"/>
  <c r="AT354" i="148"/>
  <c r="AU354" i="148"/>
  <c r="AV354" i="148"/>
  <c r="AW354" i="148"/>
  <c r="AX354" i="148"/>
  <c r="F354" i="148"/>
  <c r="E354" i="148"/>
  <c r="G353" i="148"/>
  <c r="H353" i="148"/>
  <c r="I353" i="148"/>
  <c r="J353" i="148"/>
  <c r="K353" i="148"/>
  <c r="L353" i="148"/>
  <c r="M353" i="148"/>
  <c r="N353" i="148"/>
  <c r="O353" i="148"/>
  <c r="P353" i="148"/>
  <c r="Q353" i="148"/>
  <c r="R353" i="148"/>
  <c r="S353" i="148"/>
  <c r="T353" i="148"/>
  <c r="U353" i="148"/>
  <c r="V353" i="148"/>
  <c r="W353" i="148"/>
  <c r="X353" i="148"/>
  <c r="Y353" i="148"/>
  <c r="Z353" i="148"/>
  <c r="AA353" i="148"/>
  <c r="AB353" i="148"/>
  <c r="AC353" i="148"/>
  <c r="AD353" i="148"/>
  <c r="AE353" i="148"/>
  <c r="AF353" i="148"/>
  <c r="AG353" i="148"/>
  <c r="AH353" i="148"/>
  <c r="AI353" i="148"/>
  <c r="AJ353" i="148"/>
  <c r="AK353" i="148"/>
  <c r="AL353" i="148"/>
  <c r="AM353" i="148"/>
  <c r="AN353" i="148"/>
  <c r="AO353" i="148"/>
  <c r="AP353" i="148"/>
  <c r="AQ353" i="148"/>
  <c r="AR353" i="148"/>
  <c r="AS353" i="148"/>
  <c r="AT353" i="148"/>
  <c r="AU353" i="148"/>
  <c r="AV353" i="148"/>
  <c r="AW353" i="148"/>
  <c r="AX353" i="148"/>
  <c r="F353" i="148"/>
  <c r="E353" i="148"/>
  <c r="I352" i="148"/>
  <c r="J352" i="148"/>
  <c r="K352" i="148"/>
  <c r="L352" i="148"/>
  <c r="M352" i="148"/>
  <c r="N352" i="148"/>
  <c r="O352" i="148"/>
  <c r="P352" i="148"/>
  <c r="Q352" i="148"/>
  <c r="R352" i="148"/>
  <c r="S352" i="148"/>
  <c r="T352" i="148"/>
  <c r="U352" i="148"/>
  <c r="V352" i="148"/>
  <c r="W352" i="148"/>
  <c r="X352" i="148"/>
  <c r="Y352" i="148"/>
  <c r="Z352" i="148"/>
  <c r="AA352" i="148"/>
  <c r="AB352" i="148"/>
  <c r="AC352" i="148"/>
  <c r="AD352" i="148"/>
  <c r="AE352" i="148"/>
  <c r="AF352" i="148"/>
  <c r="AG352" i="148"/>
  <c r="AH352" i="148"/>
  <c r="AI352" i="148"/>
  <c r="AJ352" i="148"/>
  <c r="AK352" i="148"/>
  <c r="AL352" i="148"/>
  <c r="AM352" i="148"/>
  <c r="AN352" i="148"/>
  <c r="AO352" i="148"/>
  <c r="AP352" i="148"/>
  <c r="AQ352" i="148"/>
  <c r="AR352" i="148"/>
  <c r="AS352" i="148"/>
  <c r="AT352" i="148"/>
  <c r="AU352" i="148"/>
  <c r="AV352" i="148"/>
  <c r="AW352" i="148"/>
  <c r="AX352" i="148"/>
  <c r="H352" i="148"/>
  <c r="G352" i="148"/>
  <c r="F352" i="148"/>
  <c r="E352" i="148"/>
  <c r="H351" i="148"/>
  <c r="I351" i="148"/>
  <c r="J351" i="148"/>
  <c r="K351" i="148"/>
  <c r="L351" i="148"/>
  <c r="M351" i="148"/>
  <c r="N351" i="148"/>
  <c r="O351" i="148"/>
  <c r="P351" i="148"/>
  <c r="Q351" i="148"/>
  <c r="R351" i="148"/>
  <c r="S351" i="148"/>
  <c r="T351" i="148"/>
  <c r="U351" i="148"/>
  <c r="V351" i="148"/>
  <c r="W351" i="148"/>
  <c r="X351" i="148"/>
  <c r="Y351" i="148"/>
  <c r="Z351" i="148"/>
  <c r="AA351" i="148"/>
  <c r="AB351" i="148"/>
  <c r="AC351" i="148"/>
  <c r="AD351" i="148"/>
  <c r="AE351" i="148"/>
  <c r="AF351" i="148"/>
  <c r="AG351" i="148"/>
  <c r="AH351" i="148"/>
  <c r="AI351" i="148"/>
  <c r="AJ351" i="148"/>
  <c r="AK351" i="148"/>
  <c r="AL351" i="148"/>
  <c r="AM351" i="148"/>
  <c r="AN351" i="148"/>
  <c r="AO351" i="148"/>
  <c r="AP351" i="148"/>
  <c r="AQ351" i="148"/>
  <c r="AR351" i="148"/>
  <c r="AS351" i="148"/>
  <c r="AT351" i="148"/>
  <c r="AU351" i="148"/>
  <c r="AV351" i="148"/>
  <c r="AW351" i="148"/>
  <c r="AX351" i="148"/>
  <c r="G351" i="148"/>
  <c r="F351" i="148"/>
  <c r="E351" i="148"/>
  <c r="I350" i="148"/>
  <c r="J350" i="148"/>
  <c r="K350" i="148"/>
  <c r="L350" i="148"/>
  <c r="M350" i="148"/>
  <c r="N350" i="148"/>
  <c r="O350" i="148"/>
  <c r="P350" i="148"/>
  <c r="Q350" i="148"/>
  <c r="R350" i="148"/>
  <c r="S350" i="148"/>
  <c r="T350" i="148"/>
  <c r="U350" i="148"/>
  <c r="V350" i="148"/>
  <c r="W350" i="148"/>
  <c r="X350" i="148"/>
  <c r="Y350" i="148"/>
  <c r="Z350" i="148"/>
  <c r="AA350" i="148"/>
  <c r="AB350" i="148"/>
  <c r="AC350" i="148"/>
  <c r="AD350" i="148"/>
  <c r="AE350" i="148"/>
  <c r="AF350" i="148"/>
  <c r="AG350" i="148"/>
  <c r="AH350" i="148"/>
  <c r="AI350" i="148"/>
  <c r="AJ350" i="148"/>
  <c r="AK350" i="148"/>
  <c r="AL350" i="148"/>
  <c r="AM350" i="148"/>
  <c r="AN350" i="148"/>
  <c r="AO350" i="148"/>
  <c r="AP350" i="148"/>
  <c r="AQ350" i="148"/>
  <c r="AR350" i="148"/>
  <c r="AS350" i="148"/>
  <c r="AT350" i="148"/>
  <c r="AU350" i="148"/>
  <c r="AV350" i="148"/>
  <c r="AW350" i="148"/>
  <c r="AX350" i="148"/>
  <c r="H350" i="148"/>
  <c r="G350" i="148"/>
  <c r="F350" i="148"/>
  <c r="E350" i="148"/>
  <c r="I349" i="148"/>
  <c r="J349" i="148"/>
  <c r="K349" i="148"/>
  <c r="L349" i="148"/>
  <c r="M349" i="148"/>
  <c r="N349" i="148"/>
  <c r="O349" i="148"/>
  <c r="P349" i="148"/>
  <c r="Q349" i="148"/>
  <c r="R349" i="148"/>
  <c r="S349" i="148"/>
  <c r="T349" i="148"/>
  <c r="U349" i="148"/>
  <c r="V349" i="148"/>
  <c r="W349" i="148"/>
  <c r="X349" i="148"/>
  <c r="Y349" i="148"/>
  <c r="Z349" i="148"/>
  <c r="AA349" i="148"/>
  <c r="AB349" i="148"/>
  <c r="AC349" i="148"/>
  <c r="AD349" i="148"/>
  <c r="AE349" i="148"/>
  <c r="AF349" i="148"/>
  <c r="AG349" i="148"/>
  <c r="AH349" i="148"/>
  <c r="AI349" i="148"/>
  <c r="AJ349" i="148"/>
  <c r="AK349" i="148"/>
  <c r="AL349" i="148"/>
  <c r="AM349" i="148"/>
  <c r="AN349" i="148"/>
  <c r="AO349" i="148"/>
  <c r="AP349" i="148"/>
  <c r="AQ349" i="148"/>
  <c r="AR349" i="148"/>
  <c r="AS349" i="148"/>
  <c r="AT349" i="148"/>
  <c r="AU349" i="148"/>
  <c r="AV349" i="148"/>
  <c r="AW349" i="148"/>
  <c r="AX349" i="148"/>
  <c r="H349" i="148"/>
  <c r="G349" i="148"/>
  <c r="F349" i="148"/>
  <c r="E349" i="148"/>
  <c r="H403" i="148"/>
  <c r="I403" i="148"/>
  <c r="L403" i="148"/>
  <c r="Q403" i="148"/>
  <c r="R403" i="148"/>
  <c r="T403" i="148"/>
  <c r="Y403" i="148"/>
  <c r="AB403" i="148"/>
  <c r="AG403" i="148"/>
  <c r="AJ403" i="148"/>
  <c r="AO403" i="148"/>
  <c r="AR403" i="148"/>
  <c r="AW403" i="148"/>
  <c r="F403" i="148"/>
  <c r="F383" i="148"/>
  <c r="G383" i="148"/>
  <c r="H383" i="148"/>
  <c r="P383" i="148"/>
  <c r="AH383" i="148"/>
  <c r="AN383" i="148"/>
  <c r="G373" i="148"/>
  <c r="I373" i="148"/>
  <c r="Z373" i="148"/>
  <c r="AE373" i="148"/>
  <c r="AV403" i="148" l="1"/>
  <c r="AN403" i="148"/>
  <c r="AF403" i="148"/>
  <c r="X403" i="148"/>
  <c r="P403" i="148"/>
  <c r="AP403" i="148"/>
  <c r="AH403" i="148"/>
  <c r="Z403" i="148"/>
  <c r="J403" i="148"/>
  <c r="AK403" i="148"/>
  <c r="U403" i="148"/>
  <c r="M403" i="148"/>
  <c r="G403" i="148"/>
  <c r="AT403" i="148"/>
  <c r="AL403" i="148"/>
  <c r="AD403" i="148"/>
  <c r="V403" i="148"/>
  <c r="N403" i="148"/>
  <c r="AU403" i="148"/>
  <c r="AM403" i="148"/>
  <c r="AE403" i="148"/>
  <c r="W403" i="148"/>
  <c r="O403" i="148"/>
  <c r="AV383" i="148"/>
  <c r="AF383" i="148"/>
  <c r="X383" i="148"/>
  <c r="AW383" i="148"/>
  <c r="J383" i="148"/>
  <c r="AX383" i="148"/>
  <c r="AP383" i="148"/>
  <c r="Z383" i="148"/>
  <c r="R383" i="148"/>
  <c r="AI383" i="148"/>
  <c r="AJ383" i="148"/>
  <c r="K383" i="148"/>
  <c r="AR383" i="148"/>
  <c r="AB383" i="148"/>
  <c r="T383" i="148"/>
  <c r="L383" i="148"/>
  <c r="AQ383" i="148"/>
  <c r="AA383" i="148"/>
  <c r="S383" i="148"/>
  <c r="AS383" i="148"/>
  <c r="U383" i="148"/>
  <c r="M383" i="148"/>
  <c r="AS347" i="148"/>
  <c r="AK383" i="148"/>
  <c r="AC383" i="148"/>
  <c r="AU383" i="148"/>
  <c r="AM383" i="148"/>
  <c r="AE383" i="148"/>
  <c r="W383" i="148"/>
  <c r="O383" i="148"/>
  <c r="AT383" i="148"/>
  <c r="AL383" i="148"/>
  <c r="AD383" i="148"/>
  <c r="V383" i="148"/>
  <c r="N383" i="148"/>
  <c r="AX373" i="148"/>
  <c r="AP373" i="148"/>
  <c r="AG373" i="148"/>
  <c r="AW373" i="148"/>
  <c r="Y373" i="148"/>
  <c r="Q373" i="148"/>
  <c r="AN373" i="148"/>
  <c r="AF373" i="148"/>
  <c r="X373" i="148"/>
  <c r="P373" i="148"/>
  <c r="H373" i="148"/>
  <c r="AS373" i="148"/>
  <c r="AL373" i="148"/>
  <c r="AK373" i="148"/>
  <c r="AC373" i="148"/>
  <c r="U373" i="148"/>
  <c r="M373" i="148"/>
  <c r="F373" i="148"/>
  <c r="AT373" i="148"/>
  <c r="AD373" i="148"/>
  <c r="V373" i="148"/>
  <c r="N373" i="148"/>
  <c r="AK347" i="148"/>
  <c r="AC347" i="148"/>
  <c r="AR373" i="148"/>
  <c r="AJ373" i="148"/>
  <c r="AB373" i="148"/>
  <c r="T373" i="148"/>
  <c r="L373" i="148"/>
  <c r="AQ373" i="148"/>
  <c r="AI373" i="148"/>
  <c r="AA373" i="148"/>
  <c r="S373" i="148"/>
  <c r="K373" i="148"/>
  <c r="E347" i="148"/>
  <c r="AW348" i="148"/>
  <c r="S347" i="148"/>
  <c r="AA347" i="148"/>
  <c r="K348" i="148"/>
  <c r="AQ347" i="148"/>
  <c r="AS348" i="148"/>
  <c r="AC348" i="148"/>
  <c r="U348" i="148"/>
  <c r="AP347" i="148"/>
  <c r="AK348" i="148"/>
  <c r="AG348" i="148"/>
  <c r="T347" i="148"/>
  <c r="AI347" i="148"/>
  <c r="S348" i="148"/>
  <c r="K347" i="148"/>
  <c r="U347" i="148"/>
  <c r="M348" i="148"/>
  <c r="AH348" i="148"/>
  <c r="AX348" i="148"/>
  <c r="AI348" i="148"/>
  <c r="AR347" i="148"/>
  <c r="M347" i="148"/>
  <c r="H347" i="148"/>
  <c r="Z347" i="148"/>
  <c r="AW347" i="148"/>
  <c r="F348" i="148"/>
  <c r="AT348" i="148"/>
  <c r="AH347" i="148"/>
  <c r="R348" i="148"/>
  <c r="AO348" i="148"/>
  <c r="AG347" i="148"/>
  <c r="Y348" i="148"/>
  <c r="Q348" i="148"/>
  <c r="AL347" i="148"/>
  <c r="V347" i="148"/>
  <c r="AO347" i="148"/>
  <c r="Q347" i="148"/>
  <c r="R347" i="148"/>
  <c r="AT347" i="148"/>
  <c r="AD347" i="148"/>
  <c r="N347" i="148"/>
  <c r="Y347" i="148"/>
  <c r="I348" i="148"/>
  <c r="AP348" i="148"/>
  <c r="Z348" i="148"/>
  <c r="J348" i="148"/>
  <c r="AM348" i="148"/>
  <c r="AL348" i="148"/>
  <c r="AD348" i="148"/>
  <c r="V348" i="148"/>
  <c r="N348" i="148"/>
  <c r="AQ348" i="148"/>
  <c r="I347" i="148"/>
  <c r="AU348" i="148"/>
  <c r="AE348" i="148"/>
  <c r="W348" i="148"/>
  <c r="O348" i="148"/>
  <c r="AB347" i="148"/>
  <c r="L347" i="148"/>
  <c r="AJ347" i="148"/>
  <c r="AA348" i="148"/>
  <c r="AV348" i="148"/>
  <c r="AN348" i="148"/>
  <c r="AF348" i="148"/>
  <c r="X348" i="148"/>
  <c r="P348" i="148"/>
  <c r="AU347" i="148"/>
  <c r="AM347" i="148"/>
  <c r="AE347" i="148"/>
  <c r="W347" i="148"/>
  <c r="O347" i="148"/>
  <c r="AR348" i="148"/>
  <c r="AJ348" i="148"/>
  <c r="AB348" i="148"/>
  <c r="T348" i="148"/>
  <c r="L348" i="148"/>
  <c r="J347" i="148"/>
  <c r="G348" i="148"/>
  <c r="F347" i="148"/>
  <c r="AV347" i="148"/>
  <c r="AF347" i="148"/>
  <c r="P347" i="148"/>
  <c r="AN347" i="148"/>
  <c r="X347" i="148"/>
  <c r="H348" i="148"/>
  <c r="G347" i="148"/>
  <c r="AN92" i="87" l="1"/>
  <c r="AO93" i="144"/>
  <c r="AP93" i="144"/>
  <c r="AQ93" i="144"/>
  <c r="AR93" i="144"/>
  <c r="AS93" i="144"/>
  <c r="AT93" i="144"/>
  <c r="AU93" i="144"/>
  <c r="AV93" i="144"/>
  <c r="AW93" i="144"/>
  <c r="AN93" i="144"/>
  <c r="D19" i="146" l="1"/>
  <c r="Q51" i="12" l="1"/>
  <c r="P51" i="12"/>
  <c r="O51" i="12"/>
  <c r="N51" i="12"/>
  <c r="E51" i="12"/>
  <c r="D51" i="12"/>
  <c r="C51" i="12"/>
  <c r="B51" i="12"/>
  <c r="Q50" i="12"/>
  <c r="P50" i="12"/>
  <c r="O50" i="12"/>
  <c r="N50" i="12"/>
  <c r="E50" i="12"/>
  <c r="D50" i="12"/>
  <c r="C50" i="12"/>
  <c r="B50" i="12"/>
  <c r="Q49" i="12"/>
  <c r="P49" i="12"/>
  <c r="O49" i="12"/>
  <c r="N49" i="12"/>
  <c r="E49" i="12"/>
  <c r="D49" i="12"/>
  <c r="C49" i="12"/>
  <c r="B49" i="12"/>
  <c r="Q48" i="12"/>
  <c r="P48" i="12"/>
  <c r="O48" i="12"/>
  <c r="N48" i="12"/>
  <c r="E48" i="12"/>
  <c r="D48" i="12"/>
  <c r="C48" i="12"/>
  <c r="B48" i="12"/>
  <c r="D42" i="12"/>
  <c r="C42" i="12"/>
  <c r="B42" i="12"/>
  <c r="E41" i="12"/>
  <c r="D41" i="12"/>
  <c r="C41" i="12"/>
  <c r="B41" i="12"/>
  <c r="E40" i="12"/>
  <c r="D40" i="12"/>
  <c r="C40" i="12"/>
  <c r="B40" i="12"/>
  <c r="E39" i="12"/>
  <c r="D39" i="12"/>
  <c r="C39" i="12"/>
  <c r="B39" i="12"/>
  <c r="U34" i="12"/>
  <c r="T34" i="12"/>
  <c r="S34" i="12"/>
  <c r="R34" i="12"/>
  <c r="E34" i="12"/>
  <c r="D34" i="12"/>
  <c r="C34" i="12"/>
  <c r="B34" i="12"/>
  <c r="U33" i="12"/>
  <c r="T33" i="12"/>
  <c r="S33" i="12"/>
  <c r="R33" i="12"/>
  <c r="E33" i="12"/>
  <c r="D33" i="12"/>
  <c r="C33" i="12"/>
  <c r="B33" i="12"/>
  <c r="U32" i="12"/>
  <c r="T32" i="12"/>
  <c r="S32" i="12"/>
  <c r="R32" i="12"/>
  <c r="E32" i="12"/>
  <c r="D32" i="12"/>
  <c r="C32" i="12"/>
  <c r="B32" i="12"/>
  <c r="E31" i="12"/>
  <c r="D31" i="12"/>
  <c r="C31" i="12"/>
  <c r="B31" i="12"/>
  <c r="Y23" i="12"/>
  <c r="X23" i="12"/>
  <c r="W23" i="12"/>
  <c r="V23" i="12"/>
  <c r="U23" i="12"/>
  <c r="T23" i="12"/>
  <c r="S23" i="12"/>
  <c r="R23" i="12"/>
  <c r="J23" i="12"/>
  <c r="E23" i="12"/>
  <c r="D23" i="12"/>
  <c r="C23" i="12"/>
  <c r="B23" i="12"/>
  <c r="Y22" i="12"/>
  <c r="X22" i="12"/>
  <c r="W22" i="12"/>
  <c r="V22" i="12"/>
  <c r="U22" i="12"/>
  <c r="T22" i="12"/>
  <c r="S22" i="12"/>
  <c r="R22" i="12"/>
  <c r="J22" i="12"/>
  <c r="E22" i="12"/>
  <c r="D22" i="12"/>
  <c r="C22" i="12"/>
  <c r="B22" i="12"/>
  <c r="Y21" i="12"/>
  <c r="X21" i="12"/>
  <c r="W21" i="12"/>
  <c r="V21" i="12"/>
  <c r="U21" i="12"/>
  <c r="T21" i="12"/>
  <c r="S21" i="12"/>
  <c r="R21" i="12"/>
  <c r="J21" i="12"/>
  <c r="E21" i="12"/>
  <c r="D21" i="12"/>
  <c r="C21" i="12"/>
  <c r="B21" i="12"/>
  <c r="Y20" i="12"/>
  <c r="X20" i="12"/>
  <c r="W20" i="12"/>
  <c r="V20" i="12"/>
  <c r="U20" i="12"/>
  <c r="T20" i="12"/>
  <c r="S20" i="12"/>
  <c r="R20" i="12"/>
  <c r="J20" i="12"/>
  <c r="E20" i="12"/>
  <c r="D20" i="12"/>
  <c r="C20" i="12"/>
  <c r="B20" i="12"/>
  <c r="M13" i="12"/>
  <c r="L13" i="12"/>
  <c r="K13" i="12"/>
  <c r="J13" i="12"/>
  <c r="M12" i="12"/>
  <c r="L12" i="12"/>
  <c r="K12" i="12"/>
  <c r="J12" i="12"/>
  <c r="M11" i="12"/>
  <c r="L11" i="12"/>
  <c r="K11" i="12"/>
  <c r="J11" i="12"/>
  <c r="M10" i="12"/>
  <c r="L10" i="12"/>
  <c r="K10" i="12"/>
  <c r="J10" i="12"/>
  <c r="AV96" i="149"/>
  <c r="AN96" i="149"/>
  <c r="AL96" i="149"/>
  <c r="AK96" i="149"/>
  <c r="AJ96" i="149"/>
  <c r="AF96" i="149"/>
  <c r="AD96" i="149"/>
  <c r="AC96" i="149"/>
  <c r="AB96" i="149"/>
  <c r="X96" i="149"/>
  <c r="V96" i="149"/>
  <c r="U96" i="149"/>
  <c r="T96" i="149"/>
  <c r="P96" i="149"/>
  <c r="N96" i="149"/>
  <c r="M96" i="149"/>
  <c r="L96" i="149"/>
  <c r="H96" i="149"/>
  <c r="F96" i="149"/>
  <c r="E96" i="149"/>
  <c r="D96" i="149"/>
  <c r="AW95" i="149"/>
  <c r="AW96" i="149" s="1"/>
  <c r="AV95" i="149"/>
  <c r="AU95" i="149"/>
  <c r="AU96" i="149" s="1"/>
  <c r="AT95" i="149"/>
  <c r="AT96" i="149" s="1"/>
  <c r="AS95" i="149"/>
  <c r="AS96" i="149" s="1"/>
  <c r="AR95" i="149"/>
  <c r="AR96" i="149" s="1"/>
  <c r="AQ95" i="149"/>
  <c r="AP95" i="149"/>
  <c r="AP96" i="149" s="1"/>
  <c r="AO95" i="149"/>
  <c r="AO96" i="149" s="1"/>
  <c r="AN95" i="149"/>
  <c r="AM95" i="149"/>
  <c r="AM96" i="149" s="1"/>
  <c r="AL95" i="149"/>
  <c r="AK95" i="149"/>
  <c r="AJ95" i="149"/>
  <c r="AI95" i="149"/>
  <c r="AH95" i="149"/>
  <c r="AH96" i="149" s="1"/>
  <c r="AG95" i="149"/>
  <c r="AG96" i="149" s="1"/>
  <c r="AF95" i="149"/>
  <c r="AE95" i="149"/>
  <c r="AE96" i="149" s="1"/>
  <c r="AD95" i="149"/>
  <c r="AC95" i="149"/>
  <c r="AB95" i="149"/>
  <c r="AA95" i="149"/>
  <c r="Z95" i="149"/>
  <c r="Z96" i="149" s="1"/>
  <c r="Y95" i="149"/>
  <c r="Y96" i="149" s="1"/>
  <c r="X95" i="149"/>
  <c r="W95" i="149"/>
  <c r="W96" i="149" s="1"/>
  <c r="V95" i="149"/>
  <c r="U95" i="149"/>
  <c r="T95" i="149"/>
  <c r="S95" i="149"/>
  <c r="R95" i="149"/>
  <c r="R96" i="149" s="1"/>
  <c r="Q95" i="149"/>
  <c r="Q96" i="149" s="1"/>
  <c r="P95" i="149"/>
  <c r="O95" i="149"/>
  <c r="O96" i="149" s="1"/>
  <c r="N95" i="149"/>
  <c r="M95" i="149"/>
  <c r="L95" i="149"/>
  <c r="K95" i="149"/>
  <c r="J95" i="149"/>
  <c r="J96" i="149" s="1"/>
  <c r="I95" i="149"/>
  <c r="I96" i="149" s="1"/>
  <c r="H95" i="149"/>
  <c r="G95" i="149"/>
  <c r="G96" i="149" s="1"/>
  <c r="F95" i="149"/>
  <c r="E95" i="149"/>
  <c r="D95" i="149"/>
  <c r="C94" i="149"/>
  <c r="AW93" i="149"/>
  <c r="AV93" i="149"/>
  <c r="AU93" i="149"/>
  <c r="AT93" i="149"/>
  <c r="AS93" i="149"/>
  <c r="AR93" i="149"/>
  <c r="AQ93" i="149"/>
  <c r="AP93" i="149"/>
  <c r="AO93" i="149"/>
  <c r="AN93" i="149"/>
  <c r="AM93" i="149"/>
  <c r="AL93" i="149"/>
  <c r="AK93" i="149"/>
  <c r="AJ93" i="149"/>
  <c r="AI93" i="149"/>
  <c r="AH93" i="149"/>
  <c r="AG93" i="149"/>
  <c r="AF93" i="149"/>
  <c r="AE93" i="149"/>
  <c r="AD93" i="149"/>
  <c r="AC93" i="149"/>
  <c r="AB93" i="149"/>
  <c r="AA93" i="149"/>
  <c r="Z93" i="149"/>
  <c r="Y93" i="149"/>
  <c r="X93" i="149"/>
  <c r="W93" i="149"/>
  <c r="V93" i="149"/>
  <c r="U93" i="149"/>
  <c r="T93" i="149"/>
  <c r="S93" i="149"/>
  <c r="R93" i="149"/>
  <c r="Q93" i="149"/>
  <c r="P93" i="149"/>
  <c r="O93" i="149"/>
  <c r="N93" i="149"/>
  <c r="M93" i="149"/>
  <c r="L93" i="149"/>
  <c r="K93" i="149"/>
  <c r="D93" i="149" s="1"/>
  <c r="C93" i="149" s="1"/>
  <c r="J93" i="149"/>
  <c r="I93" i="149"/>
  <c r="H93" i="149"/>
  <c r="G93" i="149"/>
  <c r="F93" i="149"/>
  <c r="E93" i="149"/>
  <c r="C92" i="149"/>
  <c r="C91" i="149"/>
  <c r="AW90" i="149"/>
  <c r="AV90" i="149"/>
  <c r="AU90" i="149"/>
  <c r="AT90" i="149"/>
  <c r="AS90" i="149"/>
  <c r="AR90" i="149"/>
  <c r="AQ90" i="149"/>
  <c r="AP90" i="149"/>
  <c r="AO90" i="149"/>
  <c r="AN90" i="149"/>
  <c r="AM90" i="149"/>
  <c r="AL90" i="149"/>
  <c r="AK90" i="149"/>
  <c r="AJ90" i="149"/>
  <c r="AI90" i="149"/>
  <c r="AH90" i="149"/>
  <c r="AG90" i="149"/>
  <c r="AF90" i="149"/>
  <c r="AE90" i="149"/>
  <c r="AD90" i="149"/>
  <c r="AC90" i="149"/>
  <c r="AB90" i="149"/>
  <c r="AA90" i="149"/>
  <c r="Z90" i="149"/>
  <c r="Y90" i="149"/>
  <c r="X90" i="149"/>
  <c r="W90" i="149"/>
  <c r="V90" i="149"/>
  <c r="U90" i="149"/>
  <c r="T90" i="149"/>
  <c r="S90" i="149"/>
  <c r="R90" i="149"/>
  <c r="Q90" i="149"/>
  <c r="P90" i="149"/>
  <c r="O90" i="149"/>
  <c r="N90" i="149"/>
  <c r="M90" i="149"/>
  <c r="L90" i="149"/>
  <c r="K90" i="149"/>
  <c r="J90" i="149"/>
  <c r="I90" i="149"/>
  <c r="H90" i="149"/>
  <c r="G90" i="149"/>
  <c r="F90" i="149"/>
  <c r="E90" i="149"/>
  <c r="D90" i="149"/>
  <c r="C90" i="149" s="1"/>
  <c r="C89" i="149"/>
  <c r="C88" i="149"/>
  <c r="AW87" i="149"/>
  <c r="AV87" i="149"/>
  <c r="AU87" i="149"/>
  <c r="AT87" i="149"/>
  <c r="AS87" i="149"/>
  <c r="AR87" i="149"/>
  <c r="AQ87" i="149"/>
  <c r="AP87" i="149"/>
  <c r="AO87" i="149"/>
  <c r="AN87" i="149"/>
  <c r="AM87" i="149"/>
  <c r="AL87" i="149"/>
  <c r="AK87" i="149"/>
  <c r="AJ87" i="149"/>
  <c r="AI87" i="149"/>
  <c r="AH87" i="149"/>
  <c r="AG87" i="149"/>
  <c r="AF87" i="149"/>
  <c r="AE87" i="149"/>
  <c r="AD87" i="149"/>
  <c r="AC87" i="149"/>
  <c r="AB87" i="149"/>
  <c r="AA87" i="149"/>
  <c r="Z87" i="149"/>
  <c r="Y87" i="149"/>
  <c r="X87" i="149"/>
  <c r="W87" i="149"/>
  <c r="V87" i="149"/>
  <c r="U87" i="149"/>
  <c r="T87" i="149"/>
  <c r="S87" i="149"/>
  <c r="R87" i="149"/>
  <c r="Q87" i="149"/>
  <c r="P87" i="149"/>
  <c r="O87" i="149"/>
  <c r="N87" i="149"/>
  <c r="M87" i="149"/>
  <c r="L87" i="149"/>
  <c r="K87" i="149"/>
  <c r="J87" i="149"/>
  <c r="I87" i="149"/>
  <c r="H87" i="149"/>
  <c r="G87" i="149"/>
  <c r="F87" i="149"/>
  <c r="E87" i="149"/>
  <c r="D87" i="149"/>
  <c r="C87" i="149" s="1"/>
  <c r="C86" i="149"/>
  <c r="C85" i="149"/>
  <c r="AW84" i="149"/>
  <c r="AV84" i="149"/>
  <c r="AU84" i="149"/>
  <c r="AT84" i="149"/>
  <c r="AS84" i="149"/>
  <c r="AR84" i="149"/>
  <c r="AQ84" i="149"/>
  <c r="AP84" i="149"/>
  <c r="AO84" i="149"/>
  <c r="AN84" i="149"/>
  <c r="AM84" i="149"/>
  <c r="AL84" i="149"/>
  <c r="AK84" i="149"/>
  <c r="AJ84" i="149"/>
  <c r="AI84" i="149"/>
  <c r="AH84" i="149"/>
  <c r="AG84" i="149"/>
  <c r="AF84" i="149"/>
  <c r="AE84" i="149"/>
  <c r="AD84" i="149"/>
  <c r="AC84" i="149"/>
  <c r="AB84" i="149"/>
  <c r="AA84" i="149"/>
  <c r="Z84" i="149"/>
  <c r="Y84" i="149"/>
  <c r="X84" i="149"/>
  <c r="W84" i="149"/>
  <c r="V84" i="149"/>
  <c r="U84" i="149"/>
  <c r="T84" i="149"/>
  <c r="S84" i="149"/>
  <c r="R84" i="149"/>
  <c r="Q84" i="149"/>
  <c r="P84" i="149"/>
  <c r="O84" i="149"/>
  <c r="N84" i="149"/>
  <c r="M84" i="149"/>
  <c r="L84" i="149"/>
  <c r="K84" i="149"/>
  <c r="J84" i="149"/>
  <c r="I84" i="149"/>
  <c r="H84" i="149"/>
  <c r="G84" i="149"/>
  <c r="F84" i="149"/>
  <c r="E84" i="149"/>
  <c r="D84" i="149"/>
  <c r="C84" i="149" s="1"/>
  <c r="C83" i="149"/>
  <c r="C82" i="149"/>
  <c r="C76" i="149"/>
  <c r="C75" i="149"/>
  <c r="C74" i="149"/>
  <c r="C73" i="149"/>
  <c r="C72" i="149"/>
  <c r="C71" i="149"/>
  <c r="C70" i="149"/>
  <c r="C69" i="149"/>
  <c r="C68" i="149"/>
  <c r="C67" i="149"/>
  <c r="C66" i="149"/>
  <c r="C65" i="149"/>
  <c r="C64" i="149"/>
  <c r="AV59" i="149"/>
  <c r="AV22" i="149" s="1"/>
  <c r="AU59" i="149"/>
  <c r="AU22" i="149" s="1"/>
  <c r="AT59" i="149"/>
  <c r="AT19" i="149" s="1"/>
  <c r="AT20" i="149" s="1"/>
  <c r="AS59" i="149"/>
  <c r="AS22" i="149" s="1"/>
  <c r="AR59" i="149"/>
  <c r="AR19" i="149" s="1"/>
  <c r="AR20" i="149" s="1"/>
  <c r="AQ59" i="149"/>
  <c r="AP59" i="149"/>
  <c r="AP22" i="149" s="1"/>
  <c r="AO59" i="149"/>
  <c r="AO22" i="149" s="1"/>
  <c r="AN59" i="149"/>
  <c r="AM59" i="149"/>
  <c r="AM22" i="149" s="1"/>
  <c r="AL59" i="149"/>
  <c r="AL19" i="149" s="1"/>
  <c r="AL20" i="149" s="1"/>
  <c r="AK59" i="149"/>
  <c r="AK22" i="149" s="1"/>
  <c r="AJ59" i="149"/>
  <c r="AJ19" i="149" s="1"/>
  <c r="AJ20" i="149" s="1"/>
  <c r="AI59" i="149"/>
  <c r="AH59" i="149"/>
  <c r="AH22" i="149" s="1"/>
  <c r="AG59" i="149"/>
  <c r="AF59" i="149"/>
  <c r="AF19" i="149" s="1"/>
  <c r="AF20" i="149" s="1"/>
  <c r="AE59" i="149"/>
  <c r="AE22" i="149" s="1"/>
  <c r="AD59" i="149"/>
  <c r="AD19" i="149" s="1"/>
  <c r="AD20" i="149" s="1"/>
  <c r="AC59" i="149"/>
  <c r="AC22" i="149" s="1"/>
  <c r="AB59" i="149"/>
  <c r="AB19" i="149" s="1"/>
  <c r="AB20" i="149" s="1"/>
  <c r="AA59" i="149"/>
  <c r="Z59" i="149"/>
  <c r="Z19" i="149" s="1"/>
  <c r="Z20" i="149" s="1"/>
  <c r="Y59" i="149"/>
  <c r="Y19" i="149" s="1"/>
  <c r="Y20" i="149" s="1"/>
  <c r="X59" i="149"/>
  <c r="X19" i="149" s="1"/>
  <c r="X20" i="149" s="1"/>
  <c r="W59" i="149"/>
  <c r="W22" i="149" s="1"/>
  <c r="V59" i="149"/>
  <c r="V19" i="149" s="1"/>
  <c r="V20" i="149" s="1"/>
  <c r="U59" i="149"/>
  <c r="U22" i="149" s="1"/>
  <c r="T59" i="149"/>
  <c r="T19" i="149" s="1"/>
  <c r="T20" i="149" s="1"/>
  <c r="S59" i="149"/>
  <c r="R59" i="149"/>
  <c r="R22" i="149" s="1"/>
  <c r="Q59" i="149"/>
  <c r="Q22" i="149" s="1"/>
  <c r="P59" i="149"/>
  <c r="P22" i="149" s="1"/>
  <c r="O59" i="149"/>
  <c r="O22" i="149" s="1"/>
  <c r="N59" i="149"/>
  <c r="N19" i="149" s="1"/>
  <c r="N20" i="149" s="1"/>
  <c r="M59" i="149"/>
  <c r="M22" i="149" s="1"/>
  <c r="L59" i="149"/>
  <c r="L19" i="149" s="1"/>
  <c r="L20" i="149" s="1"/>
  <c r="K59" i="149"/>
  <c r="J59" i="149"/>
  <c r="J19" i="149" s="1"/>
  <c r="J20" i="149" s="1"/>
  <c r="I59" i="149"/>
  <c r="I19" i="149" s="1"/>
  <c r="I20" i="149" s="1"/>
  <c r="H59" i="149"/>
  <c r="H19" i="149" s="1"/>
  <c r="H20" i="149" s="1"/>
  <c r="G59" i="149"/>
  <c r="G22" i="149" s="1"/>
  <c r="F59" i="149"/>
  <c r="F19" i="149" s="1"/>
  <c r="F20" i="149" s="1"/>
  <c r="E59" i="149"/>
  <c r="E22" i="149" s="1"/>
  <c r="D59" i="149"/>
  <c r="D19" i="149" s="1"/>
  <c r="C57" i="149"/>
  <c r="C56" i="149"/>
  <c r="C55" i="149"/>
  <c r="C49" i="149"/>
  <c r="C48" i="149"/>
  <c r="C46" i="149"/>
  <c r="C45" i="149"/>
  <c r="C44" i="149"/>
  <c r="C43" i="149"/>
  <c r="C41" i="149"/>
  <c r="C40" i="149"/>
  <c r="C39" i="149"/>
  <c r="C38" i="149"/>
  <c r="C36" i="149"/>
  <c r="C35" i="149"/>
  <c r="C34" i="149"/>
  <c r="C33" i="149"/>
  <c r="C31" i="149"/>
  <c r="C30" i="149"/>
  <c r="C29" i="149"/>
  <c r="C28" i="149"/>
  <c r="C26" i="149"/>
  <c r="C25" i="149"/>
  <c r="AN22" i="149"/>
  <c r="AG22" i="149"/>
  <c r="AF22" i="149"/>
  <c r="Y22" i="149"/>
  <c r="X22" i="149"/>
  <c r="C21" i="149"/>
  <c r="AV19" i="149"/>
  <c r="AV20" i="149" s="1"/>
  <c r="AU19" i="149"/>
  <c r="AU20" i="149" s="1"/>
  <c r="AN19" i="149"/>
  <c r="AN20" i="149" s="1"/>
  <c r="AG19" i="149"/>
  <c r="AG20" i="149" s="1"/>
  <c r="AE19" i="149"/>
  <c r="AE20" i="149" s="1"/>
  <c r="W19" i="149"/>
  <c r="W20" i="149" s="1"/>
  <c r="Q19" i="149"/>
  <c r="Q20" i="149" s="1"/>
  <c r="P19" i="149"/>
  <c r="P20" i="149" s="1"/>
  <c r="O19" i="149"/>
  <c r="O20" i="149" s="1"/>
  <c r="AW13" i="149"/>
  <c r="AV13" i="149"/>
  <c r="AU13" i="149"/>
  <c r="AT13" i="149"/>
  <c r="AS13" i="149"/>
  <c r="AR13" i="149"/>
  <c r="AQ13" i="149"/>
  <c r="AP13" i="149"/>
  <c r="AO13" i="149"/>
  <c r="AN13" i="149"/>
  <c r="AM13" i="149"/>
  <c r="AL13" i="149"/>
  <c r="AK13" i="149"/>
  <c r="AJ13" i="149"/>
  <c r="AI13" i="149"/>
  <c r="AH13" i="149"/>
  <c r="AG13" i="149"/>
  <c r="AF13" i="149"/>
  <c r="AE13" i="149"/>
  <c r="AD13" i="149"/>
  <c r="AC13" i="149"/>
  <c r="AB13" i="149"/>
  <c r="AA13" i="149"/>
  <c r="Z13" i="149"/>
  <c r="Y13" i="149"/>
  <c r="X13" i="149"/>
  <c r="W13" i="149"/>
  <c r="V13" i="149"/>
  <c r="U13" i="149"/>
  <c r="T13" i="149"/>
  <c r="S13" i="149"/>
  <c r="R13" i="149"/>
  <c r="Q13" i="149"/>
  <c r="P13" i="149"/>
  <c r="O13" i="149"/>
  <c r="N13" i="149"/>
  <c r="M13" i="149"/>
  <c r="L13" i="149"/>
  <c r="K13" i="149"/>
  <c r="J13" i="149"/>
  <c r="I13" i="149"/>
  <c r="H13" i="149"/>
  <c r="G13" i="149"/>
  <c r="F13" i="149"/>
  <c r="E13" i="149"/>
  <c r="D13" i="149"/>
  <c r="C13" i="149" s="1"/>
  <c r="C12" i="149"/>
  <c r="C11" i="149"/>
  <c r="C10" i="149"/>
  <c r="C9" i="149"/>
  <c r="H339" i="148"/>
  <c r="I339" i="148"/>
  <c r="J339" i="148"/>
  <c r="K339" i="148"/>
  <c r="L339" i="148"/>
  <c r="M339" i="148"/>
  <c r="N339" i="148"/>
  <c r="O339" i="148"/>
  <c r="P339" i="148"/>
  <c r="Q339" i="148"/>
  <c r="R339" i="148"/>
  <c r="S339" i="148"/>
  <c r="T339" i="148"/>
  <c r="U339" i="148"/>
  <c r="V339" i="148"/>
  <c r="W339" i="148"/>
  <c r="X339" i="148"/>
  <c r="Y339" i="148"/>
  <c r="Z339" i="148"/>
  <c r="AA339" i="148"/>
  <c r="AB339" i="148"/>
  <c r="AC339" i="148"/>
  <c r="AD339" i="148"/>
  <c r="AE339" i="148"/>
  <c r="AF339" i="148"/>
  <c r="AG339" i="148"/>
  <c r="AH339" i="148"/>
  <c r="AI339" i="148"/>
  <c r="AJ339" i="148"/>
  <c r="AK339" i="148"/>
  <c r="AL339" i="148"/>
  <c r="AM339" i="148"/>
  <c r="AN339" i="148"/>
  <c r="AO339" i="148"/>
  <c r="AP339" i="148"/>
  <c r="AQ339" i="148"/>
  <c r="AR339" i="148"/>
  <c r="AS339" i="148"/>
  <c r="AT339" i="148"/>
  <c r="AU339" i="148"/>
  <c r="AV339" i="148"/>
  <c r="AW339" i="148"/>
  <c r="AX339" i="148"/>
  <c r="G339" i="148"/>
  <c r="F339" i="148"/>
  <c r="E339" i="148"/>
  <c r="D339" i="148" s="1"/>
  <c r="H334" i="148"/>
  <c r="I334" i="148"/>
  <c r="J334" i="148"/>
  <c r="K334" i="148"/>
  <c r="L334" i="148"/>
  <c r="M334" i="148"/>
  <c r="N334" i="148"/>
  <c r="O334" i="148"/>
  <c r="P334" i="148"/>
  <c r="Q334" i="148"/>
  <c r="R334" i="148"/>
  <c r="S334" i="148"/>
  <c r="T334" i="148"/>
  <c r="U334" i="148"/>
  <c r="V334" i="148"/>
  <c r="W334" i="148"/>
  <c r="X334" i="148"/>
  <c r="Y334" i="148"/>
  <c r="Z334" i="148"/>
  <c r="AA334" i="148"/>
  <c r="AB334" i="148"/>
  <c r="AC334" i="148"/>
  <c r="AD334" i="148"/>
  <c r="AE334" i="148"/>
  <c r="AF334" i="148"/>
  <c r="AG334" i="148"/>
  <c r="AH334" i="148"/>
  <c r="AI334" i="148"/>
  <c r="AJ334" i="148"/>
  <c r="AK334" i="148"/>
  <c r="AL334" i="148"/>
  <c r="AM334" i="148"/>
  <c r="AN334" i="148"/>
  <c r="AO334" i="148"/>
  <c r="AP334" i="148"/>
  <c r="AQ334" i="148"/>
  <c r="AR334" i="148"/>
  <c r="AS334" i="148"/>
  <c r="AT334" i="148"/>
  <c r="AU334" i="148"/>
  <c r="AV334" i="148"/>
  <c r="AW334" i="148"/>
  <c r="AX334" i="148"/>
  <c r="G334" i="148"/>
  <c r="F334" i="148"/>
  <c r="E334" i="148"/>
  <c r="H329" i="148"/>
  <c r="I329" i="148"/>
  <c r="J329" i="148"/>
  <c r="K329" i="148"/>
  <c r="L329" i="148"/>
  <c r="M329" i="148"/>
  <c r="N329" i="148"/>
  <c r="O329" i="148"/>
  <c r="P329" i="148"/>
  <c r="Q329" i="148"/>
  <c r="R329" i="148"/>
  <c r="S329" i="148"/>
  <c r="T329" i="148"/>
  <c r="U329" i="148"/>
  <c r="V329" i="148"/>
  <c r="W329" i="148"/>
  <c r="X329" i="148"/>
  <c r="Y329" i="148"/>
  <c r="Z329" i="148"/>
  <c r="AA329" i="148"/>
  <c r="AB329" i="148"/>
  <c r="AC329" i="148"/>
  <c r="AD329" i="148"/>
  <c r="AE329" i="148"/>
  <c r="AF329" i="148"/>
  <c r="AG329" i="148"/>
  <c r="AH329" i="148"/>
  <c r="AI329" i="148"/>
  <c r="AJ329" i="148"/>
  <c r="AK329" i="148"/>
  <c r="AL329" i="148"/>
  <c r="AM329" i="148"/>
  <c r="AN329" i="148"/>
  <c r="AO329" i="148"/>
  <c r="AP329" i="148"/>
  <c r="AQ329" i="148"/>
  <c r="AR329" i="148"/>
  <c r="AS329" i="148"/>
  <c r="AT329" i="148"/>
  <c r="AU329" i="148"/>
  <c r="AV329" i="148"/>
  <c r="AW329" i="148"/>
  <c r="AX329" i="148"/>
  <c r="G329" i="148"/>
  <c r="F329" i="148"/>
  <c r="E329" i="148"/>
  <c r="H324" i="148"/>
  <c r="I324" i="148"/>
  <c r="J324" i="148"/>
  <c r="K324" i="148"/>
  <c r="L324" i="148"/>
  <c r="M324" i="148"/>
  <c r="N324" i="148"/>
  <c r="O324" i="148"/>
  <c r="P324" i="148"/>
  <c r="Q324" i="148"/>
  <c r="R324" i="148"/>
  <c r="S324" i="148"/>
  <c r="T324" i="148"/>
  <c r="U324" i="148"/>
  <c r="V324" i="148"/>
  <c r="W324" i="148"/>
  <c r="X324" i="148"/>
  <c r="Y324" i="148"/>
  <c r="Z324" i="148"/>
  <c r="AA324" i="148"/>
  <c r="AB324" i="148"/>
  <c r="AC324" i="148"/>
  <c r="AD324" i="148"/>
  <c r="AE324" i="148"/>
  <c r="AF324" i="148"/>
  <c r="AG324" i="148"/>
  <c r="AH324" i="148"/>
  <c r="AI324" i="148"/>
  <c r="AJ324" i="148"/>
  <c r="AK324" i="148"/>
  <c r="AL324" i="148"/>
  <c r="AM324" i="148"/>
  <c r="AN324" i="148"/>
  <c r="AO324" i="148"/>
  <c r="AP324" i="148"/>
  <c r="AQ324" i="148"/>
  <c r="AR324" i="148"/>
  <c r="AS324" i="148"/>
  <c r="AT324" i="148"/>
  <c r="AU324" i="148"/>
  <c r="AV324" i="148"/>
  <c r="AW324" i="148"/>
  <c r="AX324" i="148"/>
  <c r="G324" i="148"/>
  <c r="F324" i="148"/>
  <c r="E324" i="148"/>
  <c r="H319" i="148"/>
  <c r="I319" i="148"/>
  <c r="J319" i="148"/>
  <c r="K319" i="148"/>
  <c r="L319" i="148"/>
  <c r="M319" i="148"/>
  <c r="N319" i="148"/>
  <c r="O319" i="148"/>
  <c r="P319" i="148"/>
  <c r="Q319" i="148"/>
  <c r="R319" i="148"/>
  <c r="S319" i="148"/>
  <c r="T319" i="148"/>
  <c r="U319" i="148"/>
  <c r="V319" i="148"/>
  <c r="W319" i="148"/>
  <c r="X319" i="148"/>
  <c r="Y319" i="148"/>
  <c r="Z319" i="148"/>
  <c r="AA319" i="148"/>
  <c r="AB319" i="148"/>
  <c r="AC319" i="148"/>
  <c r="AD319" i="148"/>
  <c r="AE319" i="148"/>
  <c r="AF319" i="148"/>
  <c r="AG319" i="148"/>
  <c r="AH319" i="148"/>
  <c r="AI319" i="148"/>
  <c r="AJ319" i="148"/>
  <c r="AK319" i="148"/>
  <c r="AL319" i="148"/>
  <c r="AM319" i="148"/>
  <c r="AN319" i="148"/>
  <c r="AO319" i="148"/>
  <c r="AP319" i="148"/>
  <c r="AQ319" i="148"/>
  <c r="AR319" i="148"/>
  <c r="AS319" i="148"/>
  <c r="AT319" i="148"/>
  <c r="AU319" i="148"/>
  <c r="AV319" i="148"/>
  <c r="AW319" i="148"/>
  <c r="AX319" i="148"/>
  <c r="G319" i="148"/>
  <c r="F319" i="148"/>
  <c r="E319" i="148"/>
  <c r="H314" i="148"/>
  <c r="I314" i="148"/>
  <c r="J314" i="148"/>
  <c r="K314" i="148"/>
  <c r="L314" i="148"/>
  <c r="M314" i="148"/>
  <c r="N314" i="148"/>
  <c r="O314" i="148"/>
  <c r="P314" i="148"/>
  <c r="Q314" i="148"/>
  <c r="R314" i="148"/>
  <c r="S314" i="148"/>
  <c r="T314" i="148"/>
  <c r="U314" i="148"/>
  <c r="V314" i="148"/>
  <c r="W314" i="148"/>
  <c r="X314" i="148"/>
  <c r="Y314" i="148"/>
  <c r="Z314" i="148"/>
  <c r="AA314" i="148"/>
  <c r="AB314" i="148"/>
  <c r="AC314" i="148"/>
  <c r="AD314" i="148"/>
  <c r="AE314" i="148"/>
  <c r="AF314" i="148"/>
  <c r="AG314" i="148"/>
  <c r="AH314" i="148"/>
  <c r="AI314" i="148"/>
  <c r="AJ314" i="148"/>
  <c r="AK314" i="148"/>
  <c r="AL314" i="148"/>
  <c r="AM314" i="148"/>
  <c r="AN314" i="148"/>
  <c r="AO314" i="148"/>
  <c r="AP314" i="148"/>
  <c r="AQ314" i="148"/>
  <c r="AR314" i="148"/>
  <c r="AS314" i="148"/>
  <c r="AT314" i="148"/>
  <c r="AU314" i="148"/>
  <c r="AV314" i="148"/>
  <c r="AW314" i="148"/>
  <c r="AX314" i="148"/>
  <c r="G314" i="148"/>
  <c r="F314" i="148"/>
  <c r="E314" i="148"/>
  <c r="H309" i="148"/>
  <c r="I309" i="148"/>
  <c r="J309" i="148"/>
  <c r="K309" i="148"/>
  <c r="L309" i="148"/>
  <c r="M309" i="148"/>
  <c r="N309" i="148"/>
  <c r="O309" i="148"/>
  <c r="P309" i="148"/>
  <c r="Q309" i="148"/>
  <c r="R309" i="148"/>
  <c r="S309" i="148"/>
  <c r="T309" i="148"/>
  <c r="U309" i="148"/>
  <c r="V309" i="148"/>
  <c r="W309" i="148"/>
  <c r="X309" i="148"/>
  <c r="Y309" i="148"/>
  <c r="Z309" i="148"/>
  <c r="AA309" i="148"/>
  <c r="AB309" i="148"/>
  <c r="AC309" i="148"/>
  <c r="AD309" i="148"/>
  <c r="AE309" i="148"/>
  <c r="AF309" i="148"/>
  <c r="AG309" i="148"/>
  <c r="AH309" i="148"/>
  <c r="AI309" i="148"/>
  <c r="AJ309" i="148"/>
  <c r="AK309" i="148"/>
  <c r="AL309" i="148"/>
  <c r="AM309" i="148"/>
  <c r="AN309" i="148"/>
  <c r="AO309" i="148"/>
  <c r="AP309" i="148"/>
  <c r="AQ309" i="148"/>
  <c r="AR309" i="148"/>
  <c r="AS309" i="148"/>
  <c r="AT309" i="148"/>
  <c r="AU309" i="148"/>
  <c r="AV309" i="148"/>
  <c r="AW309" i="148"/>
  <c r="AX309" i="148"/>
  <c r="G309" i="148"/>
  <c r="F309" i="148"/>
  <c r="E309" i="148"/>
  <c r="H304" i="148"/>
  <c r="I304" i="148"/>
  <c r="J304" i="148"/>
  <c r="K304" i="148"/>
  <c r="L304" i="148"/>
  <c r="M304" i="148"/>
  <c r="N304" i="148"/>
  <c r="O304" i="148"/>
  <c r="P304" i="148"/>
  <c r="Q304" i="148"/>
  <c r="R304" i="148"/>
  <c r="S304" i="148"/>
  <c r="T304" i="148"/>
  <c r="U304" i="148"/>
  <c r="V304" i="148"/>
  <c r="W304" i="148"/>
  <c r="X304" i="148"/>
  <c r="Y304" i="148"/>
  <c r="Z304" i="148"/>
  <c r="AA304" i="148"/>
  <c r="AB304" i="148"/>
  <c r="AC304" i="148"/>
  <c r="AD304" i="148"/>
  <c r="AE304" i="148"/>
  <c r="AF304" i="148"/>
  <c r="AG304" i="148"/>
  <c r="AH304" i="148"/>
  <c r="AI304" i="148"/>
  <c r="AJ304" i="148"/>
  <c r="AK304" i="148"/>
  <c r="AL304" i="148"/>
  <c r="AM304" i="148"/>
  <c r="AN304" i="148"/>
  <c r="AO304" i="148"/>
  <c r="AP304" i="148"/>
  <c r="AQ304" i="148"/>
  <c r="AR304" i="148"/>
  <c r="AS304" i="148"/>
  <c r="AT304" i="148"/>
  <c r="AU304" i="148"/>
  <c r="AV304" i="148"/>
  <c r="AW304" i="148"/>
  <c r="AX304" i="148"/>
  <c r="G304" i="148"/>
  <c r="F304" i="148"/>
  <c r="E304" i="148"/>
  <c r="H299" i="148"/>
  <c r="I299" i="148"/>
  <c r="J299" i="148"/>
  <c r="K299" i="148"/>
  <c r="L299" i="148"/>
  <c r="M299" i="148"/>
  <c r="N299" i="148"/>
  <c r="O299" i="148"/>
  <c r="P299" i="148"/>
  <c r="Q299" i="148"/>
  <c r="R299" i="148"/>
  <c r="S299" i="148"/>
  <c r="T299" i="148"/>
  <c r="U299" i="148"/>
  <c r="V299" i="148"/>
  <c r="W299" i="148"/>
  <c r="X299" i="148"/>
  <c r="Y299" i="148"/>
  <c r="Z299" i="148"/>
  <c r="AA299" i="148"/>
  <c r="AB299" i="148"/>
  <c r="AC299" i="148"/>
  <c r="AD299" i="148"/>
  <c r="AE299" i="148"/>
  <c r="AF299" i="148"/>
  <c r="AG299" i="148"/>
  <c r="AH299" i="148"/>
  <c r="AI299" i="148"/>
  <c r="AJ299" i="148"/>
  <c r="AK299" i="148"/>
  <c r="AL299" i="148"/>
  <c r="AM299" i="148"/>
  <c r="AN299" i="148"/>
  <c r="AO299" i="148"/>
  <c r="AP299" i="148"/>
  <c r="AQ299" i="148"/>
  <c r="AR299" i="148"/>
  <c r="AS299" i="148"/>
  <c r="AT299" i="148"/>
  <c r="AU299" i="148"/>
  <c r="AV299" i="148"/>
  <c r="AW299" i="148"/>
  <c r="AX299" i="148"/>
  <c r="G299" i="148"/>
  <c r="F299" i="148"/>
  <c r="E299" i="148"/>
  <c r="H294" i="148"/>
  <c r="G47" i="149" s="1"/>
  <c r="I294" i="148"/>
  <c r="H47" i="149" s="1"/>
  <c r="J294" i="148"/>
  <c r="K294" i="148"/>
  <c r="L294" i="148"/>
  <c r="M294" i="148"/>
  <c r="N294" i="148"/>
  <c r="O294" i="148"/>
  <c r="P294" i="148"/>
  <c r="O47" i="149" s="1"/>
  <c r="Q294" i="148"/>
  <c r="P47" i="149" s="1"/>
  <c r="R294" i="148"/>
  <c r="S294" i="148"/>
  <c r="T294" i="148"/>
  <c r="U294" i="148"/>
  <c r="V294" i="148"/>
  <c r="W294" i="148"/>
  <c r="X294" i="148"/>
  <c r="W47" i="149" s="1"/>
  <c r="Y294" i="148"/>
  <c r="X47" i="149" s="1"/>
  <c r="Z294" i="148"/>
  <c r="AA294" i="148"/>
  <c r="AB294" i="148"/>
  <c r="AC294" i="148"/>
  <c r="AD294" i="148"/>
  <c r="AE294" i="148"/>
  <c r="AF294" i="148"/>
  <c r="AE47" i="149" s="1"/>
  <c r="AG294" i="148"/>
  <c r="AF47" i="149" s="1"/>
  <c r="AH294" i="148"/>
  <c r="AI294" i="148"/>
  <c r="AJ294" i="148"/>
  <c r="AK294" i="148"/>
  <c r="AL294" i="148"/>
  <c r="AM294" i="148"/>
  <c r="AN294" i="148"/>
  <c r="AM47" i="149" s="1"/>
  <c r="AO294" i="148"/>
  <c r="AN47" i="149" s="1"/>
  <c r="AP294" i="148"/>
  <c r="AQ294" i="148"/>
  <c r="AR294" i="148"/>
  <c r="AS294" i="148"/>
  <c r="AT294" i="148"/>
  <c r="AU294" i="148"/>
  <c r="AV294" i="148"/>
  <c r="AU47" i="149" s="1"/>
  <c r="AW294" i="148"/>
  <c r="AV47" i="149" s="1"/>
  <c r="AX294" i="148"/>
  <c r="AW47" i="149" s="1"/>
  <c r="G294" i="148"/>
  <c r="F294" i="148"/>
  <c r="E294" i="148"/>
  <c r="H289" i="148"/>
  <c r="I289" i="148"/>
  <c r="J289" i="148"/>
  <c r="K289" i="148"/>
  <c r="L289" i="148"/>
  <c r="M289" i="148"/>
  <c r="N289" i="148"/>
  <c r="O289" i="148"/>
  <c r="P289" i="148"/>
  <c r="Q289" i="148"/>
  <c r="R289" i="148"/>
  <c r="S289" i="148"/>
  <c r="T289" i="148"/>
  <c r="U289" i="148"/>
  <c r="V289" i="148"/>
  <c r="W289" i="148"/>
  <c r="X289" i="148"/>
  <c r="Y289" i="148"/>
  <c r="Z289" i="148"/>
  <c r="AA289" i="148"/>
  <c r="AB289" i="148"/>
  <c r="AC289" i="148"/>
  <c r="AD289" i="148"/>
  <c r="AE289" i="148"/>
  <c r="AF289" i="148"/>
  <c r="AG289" i="148"/>
  <c r="AH289" i="148"/>
  <c r="AI289" i="148"/>
  <c r="AJ289" i="148"/>
  <c r="AK289" i="148"/>
  <c r="AL289" i="148"/>
  <c r="AM289" i="148"/>
  <c r="AN289" i="148"/>
  <c r="AO289" i="148"/>
  <c r="AP289" i="148"/>
  <c r="AQ289" i="148"/>
  <c r="AR289" i="148"/>
  <c r="AS289" i="148"/>
  <c r="AT289" i="148"/>
  <c r="AU289" i="148"/>
  <c r="AV289" i="148"/>
  <c r="AW289" i="148"/>
  <c r="AX289" i="148"/>
  <c r="G289" i="148"/>
  <c r="F289" i="148"/>
  <c r="E289" i="148"/>
  <c r="G284" i="148"/>
  <c r="H284" i="148"/>
  <c r="I284" i="148"/>
  <c r="J284" i="148"/>
  <c r="K284" i="148"/>
  <c r="L284" i="148"/>
  <c r="M284" i="148"/>
  <c r="N284" i="148"/>
  <c r="O284" i="148"/>
  <c r="P284" i="148"/>
  <c r="Q284" i="148"/>
  <c r="R284" i="148"/>
  <c r="S284" i="148"/>
  <c r="T284" i="148"/>
  <c r="U284" i="148"/>
  <c r="V284" i="148"/>
  <c r="W284" i="148"/>
  <c r="X284" i="148"/>
  <c r="Y284" i="148"/>
  <c r="Z284" i="148"/>
  <c r="AA284" i="148"/>
  <c r="AB284" i="148"/>
  <c r="AC284" i="148"/>
  <c r="AD284" i="148"/>
  <c r="AE284" i="148"/>
  <c r="AF284" i="148"/>
  <c r="AG284" i="148"/>
  <c r="AH284" i="148"/>
  <c r="AI284" i="148"/>
  <c r="AJ284" i="148"/>
  <c r="AK284" i="148"/>
  <c r="AL284" i="148"/>
  <c r="AM284" i="148"/>
  <c r="AN284" i="148"/>
  <c r="AO284" i="148"/>
  <c r="AP284" i="148"/>
  <c r="AQ284" i="148"/>
  <c r="AR284" i="148"/>
  <c r="AS284" i="148"/>
  <c r="AT284" i="148"/>
  <c r="AU284" i="148"/>
  <c r="AV284" i="148"/>
  <c r="AW284" i="148"/>
  <c r="AX284" i="148"/>
  <c r="F284" i="148"/>
  <c r="E284" i="148"/>
  <c r="H279" i="148"/>
  <c r="I279" i="148"/>
  <c r="J279" i="148"/>
  <c r="K279" i="148"/>
  <c r="L279" i="148"/>
  <c r="M279" i="148"/>
  <c r="N279" i="148"/>
  <c r="O279" i="148"/>
  <c r="P279" i="148"/>
  <c r="Q279" i="148"/>
  <c r="R279" i="148"/>
  <c r="S279" i="148"/>
  <c r="T279" i="148"/>
  <c r="U279" i="148"/>
  <c r="V279" i="148"/>
  <c r="W279" i="148"/>
  <c r="X279" i="148"/>
  <c r="Y279" i="148"/>
  <c r="Z279" i="148"/>
  <c r="AA279" i="148"/>
  <c r="AB279" i="148"/>
  <c r="AC279" i="148"/>
  <c r="AD279" i="148"/>
  <c r="AE279" i="148"/>
  <c r="AF279" i="148"/>
  <c r="AG279" i="148"/>
  <c r="AH279" i="148"/>
  <c r="AI279" i="148"/>
  <c r="AJ279" i="148"/>
  <c r="AK279" i="148"/>
  <c r="AL279" i="148"/>
  <c r="AM279" i="148"/>
  <c r="AN279" i="148"/>
  <c r="AO279" i="148"/>
  <c r="AP279" i="148"/>
  <c r="AQ279" i="148"/>
  <c r="AR279" i="148"/>
  <c r="AS279" i="148"/>
  <c r="AT279" i="148"/>
  <c r="AU279" i="148"/>
  <c r="AV279" i="148"/>
  <c r="AW279" i="148"/>
  <c r="AX279" i="148"/>
  <c r="G279" i="148"/>
  <c r="F279" i="148"/>
  <c r="E279" i="148"/>
  <c r="H274" i="148"/>
  <c r="I274" i="148"/>
  <c r="J274" i="148"/>
  <c r="K274" i="148"/>
  <c r="L274" i="148"/>
  <c r="M274" i="148"/>
  <c r="N274" i="148"/>
  <c r="O274" i="148"/>
  <c r="P274" i="148"/>
  <c r="Q274" i="148"/>
  <c r="R274" i="148"/>
  <c r="S274" i="148"/>
  <c r="T274" i="148"/>
  <c r="U274" i="148"/>
  <c r="V274" i="148"/>
  <c r="W274" i="148"/>
  <c r="X274" i="148"/>
  <c r="Y274" i="148"/>
  <c r="Z274" i="148"/>
  <c r="AA274" i="148"/>
  <c r="AB274" i="148"/>
  <c r="AC274" i="148"/>
  <c r="AD274" i="148"/>
  <c r="AE274" i="148"/>
  <c r="AF274" i="148"/>
  <c r="AG274" i="148"/>
  <c r="AH274" i="148"/>
  <c r="AI274" i="148"/>
  <c r="AJ274" i="148"/>
  <c r="AK274" i="148"/>
  <c r="AL274" i="148"/>
  <c r="AM274" i="148"/>
  <c r="AN274" i="148"/>
  <c r="AO274" i="148"/>
  <c r="AP274" i="148"/>
  <c r="AQ274" i="148"/>
  <c r="AR274" i="148"/>
  <c r="AS274" i="148"/>
  <c r="AT274" i="148"/>
  <c r="AU274" i="148"/>
  <c r="AV274" i="148"/>
  <c r="AW274" i="148"/>
  <c r="AX274" i="148"/>
  <c r="G274" i="148"/>
  <c r="F274" i="148"/>
  <c r="E274" i="148"/>
  <c r="I269" i="148"/>
  <c r="J269" i="148"/>
  <c r="K269" i="148"/>
  <c r="L269" i="148"/>
  <c r="M269" i="148"/>
  <c r="N269" i="148"/>
  <c r="O269" i="148"/>
  <c r="P269" i="148"/>
  <c r="Q269" i="148"/>
  <c r="R269" i="148"/>
  <c r="S269" i="148"/>
  <c r="T269" i="148"/>
  <c r="U269" i="148"/>
  <c r="V269" i="148"/>
  <c r="W269" i="148"/>
  <c r="X269" i="148"/>
  <c r="Y269" i="148"/>
  <c r="Z269" i="148"/>
  <c r="AA269" i="148"/>
  <c r="AB269" i="148"/>
  <c r="AC269" i="148"/>
  <c r="AD269" i="148"/>
  <c r="AE269" i="148"/>
  <c r="AF269" i="148"/>
  <c r="AG269" i="148"/>
  <c r="AH269" i="148"/>
  <c r="AI269" i="148"/>
  <c r="AJ269" i="148"/>
  <c r="AK269" i="148"/>
  <c r="AL269" i="148"/>
  <c r="AM269" i="148"/>
  <c r="AN269" i="148"/>
  <c r="AO269" i="148"/>
  <c r="AP269" i="148"/>
  <c r="AQ269" i="148"/>
  <c r="AR269" i="148"/>
  <c r="AS269" i="148"/>
  <c r="AT269" i="148"/>
  <c r="AU269" i="148"/>
  <c r="AV269" i="148"/>
  <c r="AW269" i="148"/>
  <c r="AX269" i="148"/>
  <c r="H269" i="148"/>
  <c r="G269" i="148"/>
  <c r="F269" i="148"/>
  <c r="E269" i="148"/>
  <c r="I264" i="148"/>
  <c r="J264" i="148"/>
  <c r="K264" i="148"/>
  <c r="L264" i="148"/>
  <c r="M264" i="148"/>
  <c r="N264" i="148"/>
  <c r="O264" i="148"/>
  <c r="P264" i="148"/>
  <c r="Q264" i="148"/>
  <c r="R264" i="148"/>
  <c r="S264" i="148"/>
  <c r="T264" i="148"/>
  <c r="U264" i="148"/>
  <c r="V264" i="148"/>
  <c r="W264" i="148"/>
  <c r="X264" i="148"/>
  <c r="Y264" i="148"/>
  <c r="Z264" i="148"/>
  <c r="AA264" i="148"/>
  <c r="AB264" i="148"/>
  <c r="AC264" i="148"/>
  <c r="AD264" i="148"/>
  <c r="AE264" i="148"/>
  <c r="AF264" i="148"/>
  <c r="AG264" i="148"/>
  <c r="AH264" i="148"/>
  <c r="AI264" i="148"/>
  <c r="AJ264" i="148"/>
  <c r="AK264" i="148"/>
  <c r="AL264" i="148"/>
  <c r="AM264" i="148"/>
  <c r="AN264" i="148"/>
  <c r="AO264" i="148"/>
  <c r="AP264" i="148"/>
  <c r="AQ264" i="148"/>
  <c r="AR264" i="148"/>
  <c r="AS264" i="148"/>
  <c r="AT264" i="148"/>
  <c r="AU264" i="148"/>
  <c r="AV264" i="148"/>
  <c r="AW264" i="148"/>
  <c r="AX264" i="148"/>
  <c r="H264" i="148"/>
  <c r="G264" i="148"/>
  <c r="F264" i="148"/>
  <c r="E264" i="148"/>
  <c r="H259" i="148"/>
  <c r="I259" i="148"/>
  <c r="J259" i="148"/>
  <c r="K259" i="148"/>
  <c r="L259" i="148"/>
  <c r="M259" i="148"/>
  <c r="N259" i="148"/>
  <c r="O259" i="148"/>
  <c r="P259" i="148"/>
  <c r="Q259" i="148"/>
  <c r="R259" i="148"/>
  <c r="S259" i="148"/>
  <c r="T259" i="148"/>
  <c r="U259" i="148"/>
  <c r="V259" i="148"/>
  <c r="W259" i="148"/>
  <c r="X259" i="148"/>
  <c r="Y259" i="148"/>
  <c r="Z259" i="148"/>
  <c r="AA259" i="148"/>
  <c r="AB259" i="148"/>
  <c r="AC259" i="148"/>
  <c r="AD259" i="148"/>
  <c r="AE259" i="148"/>
  <c r="AF259" i="148"/>
  <c r="AG259" i="148"/>
  <c r="AH259" i="148"/>
  <c r="AI259" i="148"/>
  <c r="AJ259" i="148"/>
  <c r="AK259" i="148"/>
  <c r="AL259" i="148"/>
  <c r="AM259" i="148"/>
  <c r="AN259" i="148"/>
  <c r="AO259" i="148"/>
  <c r="AP259" i="148"/>
  <c r="AQ259" i="148"/>
  <c r="AR259" i="148"/>
  <c r="AS259" i="148"/>
  <c r="AT259" i="148"/>
  <c r="AU259" i="148"/>
  <c r="AV259" i="148"/>
  <c r="AW259" i="148"/>
  <c r="AX259" i="148"/>
  <c r="G259" i="148"/>
  <c r="F259" i="148"/>
  <c r="E259" i="148"/>
  <c r="H254" i="148"/>
  <c r="I254" i="148"/>
  <c r="J254" i="148"/>
  <c r="K254" i="148"/>
  <c r="L254" i="148"/>
  <c r="M254" i="148"/>
  <c r="N254" i="148"/>
  <c r="O254" i="148"/>
  <c r="P254" i="148"/>
  <c r="Q254" i="148"/>
  <c r="R254" i="148"/>
  <c r="S254" i="148"/>
  <c r="T254" i="148"/>
  <c r="U254" i="148"/>
  <c r="V254" i="148"/>
  <c r="W254" i="148"/>
  <c r="X254" i="148"/>
  <c r="Y254" i="148"/>
  <c r="Z254" i="148"/>
  <c r="AA254" i="148"/>
  <c r="AB254" i="148"/>
  <c r="AC254" i="148"/>
  <c r="AD254" i="148"/>
  <c r="AE254" i="148"/>
  <c r="AF254" i="148"/>
  <c r="AG254" i="148"/>
  <c r="AH254" i="148"/>
  <c r="AI254" i="148"/>
  <c r="AJ254" i="148"/>
  <c r="AK254" i="148"/>
  <c r="AL254" i="148"/>
  <c r="AM254" i="148"/>
  <c r="AN254" i="148"/>
  <c r="AO254" i="148"/>
  <c r="AP254" i="148"/>
  <c r="AQ254" i="148"/>
  <c r="AR254" i="148"/>
  <c r="AS254" i="148"/>
  <c r="AT254" i="148"/>
  <c r="AU254" i="148"/>
  <c r="AV254" i="148"/>
  <c r="AW254" i="148"/>
  <c r="AX254" i="148"/>
  <c r="G254" i="148"/>
  <c r="F254" i="148"/>
  <c r="E254" i="148"/>
  <c r="H249" i="148"/>
  <c r="I249" i="148"/>
  <c r="J249" i="148"/>
  <c r="K249" i="148"/>
  <c r="L249" i="148"/>
  <c r="M249" i="148"/>
  <c r="N249" i="148"/>
  <c r="O249" i="148"/>
  <c r="P249" i="148"/>
  <c r="Q249" i="148"/>
  <c r="R249" i="148"/>
  <c r="S249" i="148"/>
  <c r="T249" i="148"/>
  <c r="U249" i="148"/>
  <c r="V249" i="148"/>
  <c r="W249" i="148"/>
  <c r="X249" i="148"/>
  <c r="Y249" i="148"/>
  <c r="Z249" i="148"/>
  <c r="AA249" i="148"/>
  <c r="AB249" i="148"/>
  <c r="AC249" i="148"/>
  <c r="AD249" i="148"/>
  <c r="AE249" i="148"/>
  <c r="AF249" i="148"/>
  <c r="AG249" i="148"/>
  <c r="AH249" i="148"/>
  <c r="AI249" i="148"/>
  <c r="AJ249" i="148"/>
  <c r="AK249" i="148"/>
  <c r="AL249" i="148"/>
  <c r="AM249" i="148"/>
  <c r="AN249" i="148"/>
  <c r="AO249" i="148"/>
  <c r="AP249" i="148"/>
  <c r="AQ249" i="148"/>
  <c r="AR249" i="148"/>
  <c r="AS249" i="148"/>
  <c r="AT249" i="148"/>
  <c r="AU249" i="148"/>
  <c r="AV249" i="148"/>
  <c r="AW249" i="148"/>
  <c r="AX249" i="148"/>
  <c r="G249" i="148"/>
  <c r="F249" i="148"/>
  <c r="E249" i="148"/>
  <c r="H244" i="148"/>
  <c r="I244" i="148"/>
  <c r="J244" i="148"/>
  <c r="K244" i="148"/>
  <c r="L244" i="148"/>
  <c r="M244" i="148"/>
  <c r="N244" i="148"/>
  <c r="O244" i="148"/>
  <c r="P244" i="148"/>
  <c r="Q244" i="148"/>
  <c r="R244" i="148"/>
  <c r="S244" i="148"/>
  <c r="T244" i="148"/>
  <c r="U244" i="148"/>
  <c r="V244" i="148"/>
  <c r="W244" i="148"/>
  <c r="X244" i="148"/>
  <c r="Y244" i="148"/>
  <c r="Z244" i="148"/>
  <c r="AA244" i="148"/>
  <c r="AB244" i="148"/>
  <c r="AC244" i="148"/>
  <c r="AD244" i="148"/>
  <c r="AE244" i="148"/>
  <c r="AF244" i="148"/>
  <c r="AG244" i="148"/>
  <c r="AH244" i="148"/>
  <c r="AI244" i="148"/>
  <c r="AJ244" i="148"/>
  <c r="AK244" i="148"/>
  <c r="AL244" i="148"/>
  <c r="AM244" i="148"/>
  <c r="AN244" i="148"/>
  <c r="AO244" i="148"/>
  <c r="AP244" i="148"/>
  <c r="AQ244" i="148"/>
  <c r="AR244" i="148"/>
  <c r="AS244" i="148"/>
  <c r="AT244" i="148"/>
  <c r="AU244" i="148"/>
  <c r="AV244" i="148"/>
  <c r="AW244" i="148"/>
  <c r="AX244" i="148"/>
  <c r="G244" i="148"/>
  <c r="F244" i="148"/>
  <c r="E244" i="148"/>
  <c r="H239" i="148"/>
  <c r="I239" i="148"/>
  <c r="J239" i="148"/>
  <c r="K239" i="148"/>
  <c r="L239" i="148"/>
  <c r="M239" i="148"/>
  <c r="N239" i="148"/>
  <c r="O239" i="148"/>
  <c r="P239" i="148"/>
  <c r="Q239" i="148"/>
  <c r="R239" i="148"/>
  <c r="S239" i="148"/>
  <c r="T239" i="148"/>
  <c r="U239" i="148"/>
  <c r="V239" i="148"/>
  <c r="W239" i="148"/>
  <c r="X239" i="148"/>
  <c r="Y239" i="148"/>
  <c r="Z239" i="148"/>
  <c r="AA239" i="148"/>
  <c r="AB239" i="148"/>
  <c r="AC239" i="148"/>
  <c r="AD239" i="148"/>
  <c r="AE239" i="148"/>
  <c r="AF239" i="148"/>
  <c r="AG239" i="148"/>
  <c r="AH239" i="148"/>
  <c r="AI239" i="148"/>
  <c r="AJ239" i="148"/>
  <c r="AK239" i="148"/>
  <c r="AL239" i="148"/>
  <c r="AM239" i="148"/>
  <c r="AN239" i="148"/>
  <c r="AO239" i="148"/>
  <c r="AP239" i="148"/>
  <c r="AQ239" i="148"/>
  <c r="AR239" i="148"/>
  <c r="AS239" i="148"/>
  <c r="AT239" i="148"/>
  <c r="AU239" i="148"/>
  <c r="AV239" i="148"/>
  <c r="AW239" i="148"/>
  <c r="AX239" i="148"/>
  <c r="G239" i="148"/>
  <c r="F239" i="148"/>
  <c r="E239" i="148"/>
  <c r="I234" i="148"/>
  <c r="J234" i="148"/>
  <c r="K234" i="148"/>
  <c r="L234" i="148"/>
  <c r="M234" i="148"/>
  <c r="N234" i="148"/>
  <c r="O234" i="148"/>
  <c r="P234" i="148"/>
  <c r="Q234" i="148"/>
  <c r="R234" i="148"/>
  <c r="S234" i="148"/>
  <c r="T234" i="148"/>
  <c r="U234" i="148"/>
  <c r="V234" i="148"/>
  <c r="W234" i="148"/>
  <c r="X234" i="148"/>
  <c r="Y234" i="148"/>
  <c r="Z234" i="148"/>
  <c r="AA234" i="148"/>
  <c r="AB234" i="148"/>
  <c r="AC234" i="148"/>
  <c r="AD234" i="148"/>
  <c r="AE234" i="148"/>
  <c r="AF234" i="148"/>
  <c r="AG234" i="148"/>
  <c r="AH234" i="148"/>
  <c r="AI234" i="148"/>
  <c r="AJ234" i="148"/>
  <c r="AK234" i="148"/>
  <c r="AL234" i="148"/>
  <c r="AM234" i="148"/>
  <c r="AN234" i="148"/>
  <c r="AO234" i="148"/>
  <c r="AP234" i="148"/>
  <c r="AQ234" i="148"/>
  <c r="AR234" i="148"/>
  <c r="AS234" i="148"/>
  <c r="AT234" i="148"/>
  <c r="AU234" i="148"/>
  <c r="AV234" i="148"/>
  <c r="AW234" i="148"/>
  <c r="AX234" i="148"/>
  <c r="H234" i="148"/>
  <c r="G234" i="148"/>
  <c r="F234" i="148"/>
  <c r="E234" i="148"/>
  <c r="H229" i="148"/>
  <c r="I229" i="148"/>
  <c r="J229" i="148"/>
  <c r="K229" i="148"/>
  <c r="L229" i="148"/>
  <c r="M229" i="148"/>
  <c r="N229" i="148"/>
  <c r="O229" i="148"/>
  <c r="P229" i="148"/>
  <c r="Q229" i="148"/>
  <c r="R229" i="148"/>
  <c r="S229" i="148"/>
  <c r="T229" i="148"/>
  <c r="U229" i="148"/>
  <c r="V229" i="148"/>
  <c r="W229" i="148"/>
  <c r="X229" i="148"/>
  <c r="Y229" i="148"/>
  <c r="Z229" i="148"/>
  <c r="AA229" i="148"/>
  <c r="AB229" i="148"/>
  <c r="AC229" i="148"/>
  <c r="AD229" i="148"/>
  <c r="AE229" i="148"/>
  <c r="AF229" i="148"/>
  <c r="AG229" i="148"/>
  <c r="AH229" i="148"/>
  <c r="AI229" i="148"/>
  <c r="AJ229" i="148"/>
  <c r="AK229" i="148"/>
  <c r="AL229" i="148"/>
  <c r="AM229" i="148"/>
  <c r="AN229" i="148"/>
  <c r="AO229" i="148"/>
  <c r="AP229" i="148"/>
  <c r="AQ229" i="148"/>
  <c r="AR229" i="148"/>
  <c r="AS229" i="148"/>
  <c r="AT229" i="148"/>
  <c r="AU229" i="148"/>
  <c r="AV229" i="148"/>
  <c r="AW229" i="148"/>
  <c r="AX229" i="148"/>
  <c r="G229" i="148"/>
  <c r="F229" i="148"/>
  <c r="E229" i="148"/>
  <c r="H224" i="148"/>
  <c r="I224" i="148"/>
  <c r="J224" i="148"/>
  <c r="K224" i="148"/>
  <c r="L224" i="148"/>
  <c r="M224" i="148"/>
  <c r="N224" i="148"/>
  <c r="O224" i="148"/>
  <c r="P224" i="148"/>
  <c r="Q224" i="148"/>
  <c r="R224" i="148"/>
  <c r="S224" i="148"/>
  <c r="T224" i="148"/>
  <c r="U224" i="148"/>
  <c r="V224" i="148"/>
  <c r="W224" i="148"/>
  <c r="X224" i="148"/>
  <c r="Y224" i="148"/>
  <c r="Z224" i="148"/>
  <c r="AA224" i="148"/>
  <c r="AB224" i="148"/>
  <c r="AC224" i="148"/>
  <c r="AD224" i="148"/>
  <c r="AE224" i="148"/>
  <c r="AF224" i="148"/>
  <c r="AG224" i="148"/>
  <c r="AH224" i="148"/>
  <c r="AI224" i="148"/>
  <c r="AJ224" i="148"/>
  <c r="AK224" i="148"/>
  <c r="AL224" i="148"/>
  <c r="AM224" i="148"/>
  <c r="AN224" i="148"/>
  <c r="AO224" i="148"/>
  <c r="AP224" i="148"/>
  <c r="AQ224" i="148"/>
  <c r="AR224" i="148"/>
  <c r="AS224" i="148"/>
  <c r="AT224" i="148"/>
  <c r="AU224" i="148"/>
  <c r="AV224" i="148"/>
  <c r="AW224" i="148"/>
  <c r="AX224" i="148"/>
  <c r="G224" i="148"/>
  <c r="F224" i="148"/>
  <c r="E224" i="148"/>
  <c r="H219" i="148"/>
  <c r="I219" i="148"/>
  <c r="J219" i="148"/>
  <c r="K219" i="148"/>
  <c r="L219" i="148"/>
  <c r="M219" i="148"/>
  <c r="N219" i="148"/>
  <c r="O219" i="148"/>
  <c r="P219" i="148"/>
  <c r="Q219" i="148"/>
  <c r="R219" i="148"/>
  <c r="S219" i="148"/>
  <c r="T219" i="148"/>
  <c r="U219" i="148"/>
  <c r="V219" i="148"/>
  <c r="W219" i="148"/>
  <c r="X219" i="148"/>
  <c r="Y219" i="148"/>
  <c r="Z219" i="148"/>
  <c r="AA219" i="148"/>
  <c r="AB219" i="148"/>
  <c r="AC219" i="148"/>
  <c r="AD219" i="148"/>
  <c r="AE219" i="148"/>
  <c r="AF219" i="148"/>
  <c r="AG219" i="148"/>
  <c r="AH219" i="148"/>
  <c r="AI219" i="148"/>
  <c r="AJ219" i="148"/>
  <c r="AK219" i="148"/>
  <c r="AL219" i="148"/>
  <c r="AM219" i="148"/>
  <c r="AN219" i="148"/>
  <c r="AO219" i="148"/>
  <c r="AP219" i="148"/>
  <c r="AQ219" i="148"/>
  <c r="AR219" i="148"/>
  <c r="AS219" i="148"/>
  <c r="AT219" i="148"/>
  <c r="AU219" i="148"/>
  <c r="AV219" i="148"/>
  <c r="AW219" i="148"/>
  <c r="AX219" i="148"/>
  <c r="G219" i="148"/>
  <c r="F219" i="148"/>
  <c r="E219" i="148"/>
  <c r="H214" i="148"/>
  <c r="G42" i="149" s="1"/>
  <c r="I214" i="148"/>
  <c r="J214" i="148"/>
  <c r="K214" i="148"/>
  <c r="L214" i="148"/>
  <c r="M214" i="148"/>
  <c r="N214" i="148"/>
  <c r="O214" i="148"/>
  <c r="P214" i="148"/>
  <c r="Q214" i="148"/>
  <c r="R214" i="148"/>
  <c r="S214" i="148"/>
  <c r="T214" i="148"/>
  <c r="U214" i="148"/>
  <c r="V214" i="148"/>
  <c r="W214" i="148"/>
  <c r="X214" i="148"/>
  <c r="Y214" i="148"/>
  <c r="Z214" i="148"/>
  <c r="AA214" i="148"/>
  <c r="AB214" i="148"/>
  <c r="AC214" i="148"/>
  <c r="AD214" i="148"/>
  <c r="AE214" i="148"/>
  <c r="AF214" i="148"/>
  <c r="AG214" i="148"/>
  <c r="AH214" i="148"/>
  <c r="AI214" i="148"/>
  <c r="AJ214" i="148"/>
  <c r="AK214" i="148"/>
  <c r="AL214" i="148"/>
  <c r="AM214" i="148"/>
  <c r="AN214" i="148"/>
  <c r="AO214" i="148"/>
  <c r="AP214" i="148"/>
  <c r="AQ214" i="148"/>
  <c r="AR214" i="148"/>
  <c r="AS214" i="148"/>
  <c r="AT214" i="148"/>
  <c r="AU214" i="148"/>
  <c r="AV214" i="148"/>
  <c r="AW214" i="148"/>
  <c r="AX214" i="148"/>
  <c r="G214" i="148"/>
  <c r="F214" i="148"/>
  <c r="E214" i="148"/>
  <c r="H209" i="148"/>
  <c r="I209" i="148"/>
  <c r="J209" i="148"/>
  <c r="K209" i="148"/>
  <c r="L209" i="148"/>
  <c r="M209" i="148"/>
  <c r="N209" i="148"/>
  <c r="O209" i="148"/>
  <c r="P209" i="148"/>
  <c r="Q209" i="148"/>
  <c r="R209" i="148"/>
  <c r="S209" i="148"/>
  <c r="T209" i="148"/>
  <c r="U209" i="148"/>
  <c r="V209" i="148"/>
  <c r="W209" i="148"/>
  <c r="X209" i="148"/>
  <c r="Y209" i="148"/>
  <c r="Z209" i="148"/>
  <c r="AA209" i="148"/>
  <c r="AB209" i="148"/>
  <c r="AC209" i="148"/>
  <c r="AD209" i="148"/>
  <c r="AE209" i="148"/>
  <c r="AF209" i="148"/>
  <c r="AG209" i="148"/>
  <c r="AH209" i="148"/>
  <c r="AI209" i="148"/>
  <c r="AJ209" i="148"/>
  <c r="AK209" i="148"/>
  <c r="AL209" i="148"/>
  <c r="AM209" i="148"/>
  <c r="AN209" i="148"/>
  <c r="AO209" i="148"/>
  <c r="AP209" i="148"/>
  <c r="AQ209" i="148"/>
  <c r="AR209" i="148"/>
  <c r="AS209" i="148"/>
  <c r="AT209" i="148"/>
  <c r="AU209" i="148"/>
  <c r="AV209" i="148"/>
  <c r="AW209" i="148"/>
  <c r="AX209" i="148"/>
  <c r="G209" i="148"/>
  <c r="F209" i="148"/>
  <c r="E209" i="148"/>
  <c r="H204" i="148"/>
  <c r="I204" i="148"/>
  <c r="J204" i="148"/>
  <c r="K204" i="148"/>
  <c r="L204" i="148"/>
  <c r="M204" i="148"/>
  <c r="L42" i="149" s="1"/>
  <c r="N204" i="148"/>
  <c r="O204" i="148"/>
  <c r="P204" i="148"/>
  <c r="Q204" i="148"/>
  <c r="R204" i="148"/>
  <c r="S204" i="148"/>
  <c r="T204" i="148"/>
  <c r="U204" i="148"/>
  <c r="T42" i="149" s="1"/>
  <c r="V204" i="148"/>
  <c r="W204" i="148"/>
  <c r="X204" i="148"/>
  <c r="Y204" i="148"/>
  <c r="Z204" i="148"/>
  <c r="AA204" i="148"/>
  <c r="AB204" i="148"/>
  <c r="AC204" i="148"/>
  <c r="AB42" i="149" s="1"/>
  <c r="AD204" i="148"/>
  <c r="AE204" i="148"/>
  <c r="AF204" i="148"/>
  <c r="AG204" i="148"/>
  <c r="AH204" i="148"/>
  <c r="AI204" i="148"/>
  <c r="AJ204" i="148"/>
  <c r="AK204" i="148"/>
  <c r="AJ42" i="149" s="1"/>
  <c r="AL204" i="148"/>
  <c r="AM204" i="148"/>
  <c r="AN204" i="148"/>
  <c r="AO204" i="148"/>
  <c r="AP204" i="148"/>
  <c r="AQ204" i="148"/>
  <c r="AR204" i="148"/>
  <c r="AS204" i="148"/>
  <c r="AR42" i="149" s="1"/>
  <c r="AT204" i="148"/>
  <c r="AU204" i="148"/>
  <c r="AV204" i="148"/>
  <c r="AW204" i="148"/>
  <c r="AX204" i="148"/>
  <c r="G204" i="148"/>
  <c r="F204" i="148"/>
  <c r="E42" i="149" s="1"/>
  <c r="E204" i="148"/>
  <c r="J199" i="148"/>
  <c r="K199" i="148"/>
  <c r="L199" i="148"/>
  <c r="M199" i="148"/>
  <c r="N199" i="148"/>
  <c r="O199" i="148"/>
  <c r="P199" i="148"/>
  <c r="O42" i="149" s="1"/>
  <c r="Q199" i="148"/>
  <c r="P42" i="149" s="1"/>
  <c r="R199" i="148"/>
  <c r="S199" i="148"/>
  <c r="T199" i="148"/>
  <c r="U199" i="148"/>
  <c r="V199" i="148"/>
  <c r="W199" i="148"/>
  <c r="X199" i="148"/>
  <c r="W42" i="149" s="1"/>
  <c r="Y199" i="148"/>
  <c r="X42" i="149" s="1"/>
  <c r="Z199" i="148"/>
  <c r="AA199" i="148"/>
  <c r="AB199" i="148"/>
  <c r="AC199" i="148"/>
  <c r="AD199" i="148"/>
  <c r="AE199" i="148"/>
  <c r="AF199" i="148"/>
  <c r="AE42" i="149" s="1"/>
  <c r="AG199" i="148"/>
  <c r="AF42" i="149" s="1"/>
  <c r="AH199" i="148"/>
  <c r="AI199" i="148"/>
  <c r="AH42" i="149" s="1"/>
  <c r="AJ199" i="148"/>
  <c r="AK199" i="148"/>
  <c r="AL199" i="148"/>
  <c r="AM199" i="148"/>
  <c r="AN199" i="148"/>
  <c r="AM42" i="149" s="1"/>
  <c r="AO199" i="148"/>
  <c r="AN42" i="149" s="1"/>
  <c r="AP199" i="148"/>
  <c r="AQ199" i="148"/>
  <c r="AP42" i="149" s="1"/>
  <c r="AR199" i="148"/>
  <c r="AS199" i="148"/>
  <c r="AT199" i="148"/>
  <c r="AU199" i="148"/>
  <c r="AV199" i="148"/>
  <c r="AU42" i="149" s="1"/>
  <c r="AW199" i="148"/>
  <c r="AV42" i="149" s="1"/>
  <c r="AX199" i="148"/>
  <c r="I199" i="148"/>
  <c r="H199" i="148"/>
  <c r="G199" i="148"/>
  <c r="F199" i="148"/>
  <c r="E199" i="148"/>
  <c r="H194" i="148"/>
  <c r="I194" i="148"/>
  <c r="J194" i="148"/>
  <c r="K194" i="148"/>
  <c r="L194" i="148"/>
  <c r="M194" i="148"/>
  <c r="N194" i="148"/>
  <c r="O194" i="148"/>
  <c r="P194" i="148"/>
  <c r="Q194" i="148"/>
  <c r="R194" i="148"/>
  <c r="S194" i="148"/>
  <c r="T194" i="148"/>
  <c r="U194" i="148"/>
  <c r="V194" i="148"/>
  <c r="W194" i="148"/>
  <c r="X194" i="148"/>
  <c r="Y194" i="148"/>
  <c r="Z194" i="148"/>
  <c r="AA194" i="148"/>
  <c r="AB194" i="148"/>
  <c r="AC194" i="148"/>
  <c r="AD194" i="148"/>
  <c r="AE194" i="148"/>
  <c r="AF194" i="148"/>
  <c r="AG194" i="148"/>
  <c r="AH194" i="148"/>
  <c r="AI194" i="148"/>
  <c r="AJ194" i="148"/>
  <c r="AK194" i="148"/>
  <c r="AL194" i="148"/>
  <c r="AM194" i="148"/>
  <c r="AN194" i="148"/>
  <c r="AO194" i="148"/>
  <c r="AP194" i="148"/>
  <c r="AQ194" i="148"/>
  <c r="AR194" i="148"/>
  <c r="AS194" i="148"/>
  <c r="AT194" i="148"/>
  <c r="AU194" i="148"/>
  <c r="AV194" i="148"/>
  <c r="AW194" i="148"/>
  <c r="AX194" i="148"/>
  <c r="G194" i="148"/>
  <c r="F194" i="148"/>
  <c r="E194" i="148"/>
  <c r="J189" i="148"/>
  <c r="K189" i="148"/>
  <c r="L189" i="148"/>
  <c r="M189" i="148"/>
  <c r="N189" i="148"/>
  <c r="O189" i="148"/>
  <c r="P189" i="148"/>
  <c r="Q189" i="148"/>
  <c r="R189" i="148"/>
  <c r="S189" i="148"/>
  <c r="T189" i="148"/>
  <c r="U189" i="148"/>
  <c r="V189" i="148"/>
  <c r="W189" i="148"/>
  <c r="X189" i="148"/>
  <c r="Y189" i="148"/>
  <c r="Z189" i="148"/>
  <c r="AA189" i="148"/>
  <c r="AB189" i="148"/>
  <c r="AC189" i="148"/>
  <c r="AD189" i="148"/>
  <c r="AE189" i="148"/>
  <c r="AF189" i="148"/>
  <c r="AG189" i="148"/>
  <c r="AH189" i="148"/>
  <c r="AI189" i="148"/>
  <c r="AJ189" i="148"/>
  <c r="AK189" i="148"/>
  <c r="AL189" i="148"/>
  <c r="AM189" i="148"/>
  <c r="AN189" i="148"/>
  <c r="AO189" i="148"/>
  <c r="AP189" i="148"/>
  <c r="AQ189" i="148"/>
  <c r="AR189" i="148"/>
  <c r="AS189" i="148"/>
  <c r="AT189" i="148"/>
  <c r="AU189" i="148"/>
  <c r="AV189" i="148"/>
  <c r="AW189" i="148"/>
  <c r="AX189" i="148"/>
  <c r="H189" i="148"/>
  <c r="I189" i="148"/>
  <c r="G189" i="148"/>
  <c r="F189" i="148"/>
  <c r="E189" i="148"/>
  <c r="G184" i="148"/>
  <c r="H184" i="148"/>
  <c r="I184" i="148"/>
  <c r="J184" i="148"/>
  <c r="K184" i="148"/>
  <c r="L184" i="148"/>
  <c r="M184" i="148"/>
  <c r="N184" i="148"/>
  <c r="O184" i="148"/>
  <c r="P184" i="148"/>
  <c r="Q184" i="148"/>
  <c r="R184" i="148"/>
  <c r="S184" i="148"/>
  <c r="T184" i="148"/>
  <c r="U184" i="148"/>
  <c r="V184" i="148"/>
  <c r="W184" i="148"/>
  <c r="X184" i="148"/>
  <c r="Y184" i="148"/>
  <c r="Z184" i="148"/>
  <c r="AA184" i="148"/>
  <c r="AB184" i="148"/>
  <c r="AC184" i="148"/>
  <c r="AD184" i="148"/>
  <c r="AE184" i="148"/>
  <c r="AF184" i="148"/>
  <c r="AG184" i="148"/>
  <c r="AH184" i="148"/>
  <c r="AI184" i="148"/>
  <c r="AJ184" i="148"/>
  <c r="AK184" i="148"/>
  <c r="AL184" i="148"/>
  <c r="AM184" i="148"/>
  <c r="AN184" i="148"/>
  <c r="AO184" i="148"/>
  <c r="AP184" i="148"/>
  <c r="AQ184" i="148"/>
  <c r="AR184" i="148"/>
  <c r="AS184" i="148"/>
  <c r="AT184" i="148"/>
  <c r="AU184" i="148"/>
  <c r="AV184" i="148"/>
  <c r="AW184" i="148"/>
  <c r="AX184" i="148"/>
  <c r="F184" i="148"/>
  <c r="E184" i="148"/>
  <c r="G174" i="148"/>
  <c r="H174" i="148"/>
  <c r="I174" i="148"/>
  <c r="J174" i="148"/>
  <c r="K174" i="148"/>
  <c r="L174" i="148"/>
  <c r="M174" i="148"/>
  <c r="N174" i="148"/>
  <c r="O174" i="148"/>
  <c r="P174" i="148"/>
  <c r="Q174" i="148"/>
  <c r="R174" i="148"/>
  <c r="S174" i="148"/>
  <c r="T174" i="148"/>
  <c r="U174" i="148"/>
  <c r="V174" i="148"/>
  <c r="W174" i="148"/>
  <c r="X174" i="148"/>
  <c r="Y174" i="148"/>
  <c r="Z174" i="148"/>
  <c r="AA174" i="148"/>
  <c r="AB174" i="148"/>
  <c r="AC174" i="148"/>
  <c r="AD174" i="148"/>
  <c r="AE174" i="148"/>
  <c r="AF174" i="148"/>
  <c r="AG174" i="148"/>
  <c r="AH174" i="148"/>
  <c r="AI174" i="148"/>
  <c r="AJ174" i="148"/>
  <c r="AK174" i="148"/>
  <c r="AL174" i="148"/>
  <c r="AM174" i="148"/>
  <c r="AN174" i="148"/>
  <c r="AO174" i="148"/>
  <c r="AP174" i="148"/>
  <c r="AQ174" i="148"/>
  <c r="AR174" i="148"/>
  <c r="AS174" i="148"/>
  <c r="AT174" i="148"/>
  <c r="AU174" i="148"/>
  <c r="AV174" i="148"/>
  <c r="AW174" i="148"/>
  <c r="AX174" i="148"/>
  <c r="F174" i="148"/>
  <c r="E174" i="148"/>
  <c r="H169" i="148"/>
  <c r="I169" i="148"/>
  <c r="J169" i="148"/>
  <c r="K169" i="148"/>
  <c r="L169" i="148"/>
  <c r="M169" i="148"/>
  <c r="N169" i="148"/>
  <c r="O169" i="148"/>
  <c r="P169" i="148"/>
  <c r="Q169" i="148"/>
  <c r="R169" i="148"/>
  <c r="S169" i="148"/>
  <c r="T169" i="148"/>
  <c r="U169" i="148"/>
  <c r="V169" i="148"/>
  <c r="W169" i="148"/>
  <c r="X169" i="148"/>
  <c r="Y169" i="148"/>
  <c r="Z169" i="148"/>
  <c r="AA169" i="148"/>
  <c r="AB169" i="148"/>
  <c r="AC169" i="148"/>
  <c r="AD169" i="148"/>
  <c r="AE169" i="148"/>
  <c r="AF169" i="148"/>
  <c r="AG169" i="148"/>
  <c r="AH169" i="148"/>
  <c r="AI169" i="148"/>
  <c r="AJ169" i="148"/>
  <c r="AK169" i="148"/>
  <c r="AL169" i="148"/>
  <c r="AM169" i="148"/>
  <c r="AN169" i="148"/>
  <c r="AO169" i="148"/>
  <c r="AP169" i="148"/>
  <c r="AQ169" i="148"/>
  <c r="AR169" i="148"/>
  <c r="AS169" i="148"/>
  <c r="AT169" i="148"/>
  <c r="AU169" i="148"/>
  <c r="AV169" i="148"/>
  <c r="AW169" i="148"/>
  <c r="AX169" i="148"/>
  <c r="G169" i="148"/>
  <c r="F169" i="148"/>
  <c r="E169" i="148"/>
  <c r="H164" i="148"/>
  <c r="I164" i="148"/>
  <c r="J164" i="148"/>
  <c r="K164" i="148"/>
  <c r="L164" i="148"/>
  <c r="M164" i="148"/>
  <c r="N164" i="148"/>
  <c r="O164" i="148"/>
  <c r="P164" i="148"/>
  <c r="Q164" i="148"/>
  <c r="R164" i="148"/>
  <c r="S164" i="148"/>
  <c r="T164" i="148"/>
  <c r="U164" i="148"/>
  <c r="V164" i="148"/>
  <c r="W164" i="148"/>
  <c r="X164" i="148"/>
  <c r="Y164" i="148"/>
  <c r="Z164" i="148"/>
  <c r="AA164" i="148"/>
  <c r="AB164" i="148"/>
  <c r="AC164" i="148"/>
  <c r="AD164" i="148"/>
  <c r="AE164" i="148"/>
  <c r="AF164" i="148"/>
  <c r="AG164" i="148"/>
  <c r="AH164" i="148"/>
  <c r="AI164" i="148"/>
  <c r="AJ164" i="148"/>
  <c r="AK164" i="148"/>
  <c r="AL164" i="148"/>
  <c r="AM164" i="148"/>
  <c r="AN164" i="148"/>
  <c r="AO164" i="148"/>
  <c r="AP164" i="148"/>
  <c r="AQ164" i="148"/>
  <c r="AR164" i="148"/>
  <c r="AS164" i="148"/>
  <c r="AT164" i="148"/>
  <c r="AU164" i="148"/>
  <c r="AV164" i="148"/>
  <c r="AW164" i="148"/>
  <c r="AX164" i="148"/>
  <c r="G164" i="148"/>
  <c r="F164" i="148"/>
  <c r="E164" i="148"/>
  <c r="K159" i="148"/>
  <c r="L159" i="148"/>
  <c r="M159" i="148"/>
  <c r="N159" i="148"/>
  <c r="O159" i="148"/>
  <c r="P159" i="148"/>
  <c r="Q159" i="148"/>
  <c r="R159" i="148"/>
  <c r="S159" i="148"/>
  <c r="T159" i="148"/>
  <c r="U159" i="148"/>
  <c r="V159" i="148"/>
  <c r="W159" i="148"/>
  <c r="X159" i="148"/>
  <c r="Y159" i="148"/>
  <c r="Z159" i="148"/>
  <c r="AA159" i="148"/>
  <c r="AB159" i="148"/>
  <c r="AC159" i="148"/>
  <c r="AD159" i="148"/>
  <c r="AE159" i="148"/>
  <c r="AF159" i="148"/>
  <c r="AG159" i="148"/>
  <c r="AH159" i="148"/>
  <c r="AI159" i="148"/>
  <c r="AJ159" i="148"/>
  <c r="AK159" i="148"/>
  <c r="AL159" i="148"/>
  <c r="AM159" i="148"/>
  <c r="AN159" i="148"/>
  <c r="AO159" i="148"/>
  <c r="AP159" i="148"/>
  <c r="AQ159" i="148"/>
  <c r="AR159" i="148"/>
  <c r="AS159" i="148"/>
  <c r="AT159" i="148"/>
  <c r="AU159" i="148"/>
  <c r="AV159" i="148"/>
  <c r="AW159" i="148"/>
  <c r="AX159" i="148"/>
  <c r="J159" i="148"/>
  <c r="I159" i="148"/>
  <c r="H159" i="148"/>
  <c r="G159" i="148"/>
  <c r="F159" i="148"/>
  <c r="E159" i="148"/>
  <c r="J154" i="148"/>
  <c r="K154" i="148"/>
  <c r="L154" i="148"/>
  <c r="M154" i="148"/>
  <c r="N154" i="148"/>
  <c r="O154" i="148"/>
  <c r="P154" i="148"/>
  <c r="Q154" i="148"/>
  <c r="R154" i="148"/>
  <c r="S154" i="148"/>
  <c r="T154" i="148"/>
  <c r="U154" i="148"/>
  <c r="V154" i="148"/>
  <c r="W154" i="148"/>
  <c r="X154" i="148"/>
  <c r="Y154" i="148"/>
  <c r="Z154" i="148"/>
  <c r="AA154" i="148"/>
  <c r="AB154" i="148"/>
  <c r="AC154" i="148"/>
  <c r="AD154" i="148"/>
  <c r="AE154" i="148"/>
  <c r="AF154" i="148"/>
  <c r="AG154" i="148"/>
  <c r="AH154" i="148"/>
  <c r="AI154" i="148"/>
  <c r="AJ154" i="148"/>
  <c r="AK154" i="148"/>
  <c r="AL154" i="148"/>
  <c r="AM154" i="148"/>
  <c r="AN154" i="148"/>
  <c r="AO154" i="148"/>
  <c r="AP154" i="148"/>
  <c r="AQ154" i="148"/>
  <c r="AR154" i="148"/>
  <c r="AS154" i="148"/>
  <c r="AT154" i="148"/>
  <c r="AU154" i="148"/>
  <c r="AV154" i="148"/>
  <c r="AW154" i="148"/>
  <c r="AX154" i="148"/>
  <c r="I154" i="148"/>
  <c r="H154" i="148"/>
  <c r="G154" i="148"/>
  <c r="F154" i="148"/>
  <c r="E154" i="148"/>
  <c r="G149" i="148"/>
  <c r="H149" i="148"/>
  <c r="I149" i="148"/>
  <c r="J149" i="148"/>
  <c r="K149" i="148"/>
  <c r="L149" i="148"/>
  <c r="M149" i="148"/>
  <c r="N149" i="148"/>
  <c r="O149" i="148"/>
  <c r="P149" i="148"/>
  <c r="Q149" i="148"/>
  <c r="R149" i="148"/>
  <c r="S149" i="148"/>
  <c r="T149" i="148"/>
  <c r="U149" i="148"/>
  <c r="V149" i="148"/>
  <c r="W149" i="148"/>
  <c r="X149" i="148"/>
  <c r="Y149" i="148"/>
  <c r="Z149" i="148"/>
  <c r="AA149" i="148"/>
  <c r="AB149" i="148"/>
  <c r="AC149" i="148"/>
  <c r="AD149" i="148"/>
  <c r="AE149" i="148"/>
  <c r="AF149" i="148"/>
  <c r="AG149" i="148"/>
  <c r="AH149" i="148"/>
  <c r="AI149" i="148"/>
  <c r="AJ149" i="148"/>
  <c r="AK149" i="148"/>
  <c r="AL149" i="148"/>
  <c r="AM149" i="148"/>
  <c r="AN149" i="148"/>
  <c r="AO149" i="148"/>
  <c r="AP149" i="148"/>
  <c r="AQ149" i="148"/>
  <c r="AR149" i="148"/>
  <c r="AS149" i="148"/>
  <c r="AT149" i="148"/>
  <c r="AU149" i="148"/>
  <c r="AV149" i="148"/>
  <c r="AW149" i="148"/>
  <c r="AX149" i="148"/>
  <c r="F149" i="148"/>
  <c r="E149" i="148"/>
  <c r="F144" i="148"/>
  <c r="G144" i="148"/>
  <c r="H144" i="148"/>
  <c r="I144" i="148"/>
  <c r="J144" i="148"/>
  <c r="K144" i="148"/>
  <c r="L144" i="148"/>
  <c r="M144" i="148"/>
  <c r="N144" i="148"/>
  <c r="O144" i="148"/>
  <c r="P144" i="148"/>
  <c r="Q144" i="148"/>
  <c r="R144" i="148"/>
  <c r="S144" i="148"/>
  <c r="T144" i="148"/>
  <c r="U144" i="148"/>
  <c r="V144" i="148"/>
  <c r="W144" i="148"/>
  <c r="X144" i="148"/>
  <c r="Y144" i="148"/>
  <c r="Z144" i="148"/>
  <c r="AA144" i="148"/>
  <c r="AB144" i="148"/>
  <c r="AC144" i="148"/>
  <c r="AD144" i="148"/>
  <c r="AE144" i="148"/>
  <c r="AF144" i="148"/>
  <c r="AG144" i="148"/>
  <c r="AH144" i="148"/>
  <c r="AI144" i="148"/>
  <c r="AJ144" i="148"/>
  <c r="AK144" i="148"/>
  <c r="AL144" i="148"/>
  <c r="AM144" i="148"/>
  <c r="AN144" i="148"/>
  <c r="AO144" i="148"/>
  <c r="AP144" i="148"/>
  <c r="AQ144" i="148"/>
  <c r="AR144" i="148"/>
  <c r="AS144" i="148"/>
  <c r="AT144" i="148"/>
  <c r="AU144" i="148"/>
  <c r="AV144" i="148"/>
  <c r="AW144" i="148"/>
  <c r="AX144" i="148"/>
  <c r="E144" i="148"/>
  <c r="F139" i="148"/>
  <c r="G139" i="148"/>
  <c r="H139" i="148"/>
  <c r="I139" i="148"/>
  <c r="J139" i="148"/>
  <c r="K139" i="148"/>
  <c r="L139" i="148"/>
  <c r="M139" i="148"/>
  <c r="N139" i="148"/>
  <c r="O139" i="148"/>
  <c r="P139" i="148"/>
  <c r="Q139" i="148"/>
  <c r="R139" i="148"/>
  <c r="S139" i="148"/>
  <c r="T139" i="148"/>
  <c r="U139" i="148"/>
  <c r="V139" i="148"/>
  <c r="W139" i="148"/>
  <c r="X139" i="148"/>
  <c r="Y139" i="148"/>
  <c r="Z139" i="148"/>
  <c r="AA139" i="148"/>
  <c r="AB139" i="148"/>
  <c r="AC139" i="148"/>
  <c r="AD139" i="148"/>
  <c r="AE139" i="148"/>
  <c r="AF139" i="148"/>
  <c r="AG139" i="148"/>
  <c r="AH139" i="148"/>
  <c r="AI139" i="148"/>
  <c r="AJ139" i="148"/>
  <c r="AK139" i="148"/>
  <c r="AL139" i="148"/>
  <c r="AM139" i="148"/>
  <c r="AN139" i="148"/>
  <c r="AO139" i="148"/>
  <c r="AP139" i="148"/>
  <c r="AQ139" i="148"/>
  <c r="AR139" i="148"/>
  <c r="AS139" i="148"/>
  <c r="AT139" i="148"/>
  <c r="AU139" i="148"/>
  <c r="AV139" i="148"/>
  <c r="AW139" i="148"/>
  <c r="AX139" i="148"/>
  <c r="E139" i="148"/>
  <c r="H134" i="148"/>
  <c r="I134" i="148"/>
  <c r="J134" i="148"/>
  <c r="K134" i="148"/>
  <c r="L134" i="148"/>
  <c r="M134" i="148"/>
  <c r="N134" i="148"/>
  <c r="O134" i="148"/>
  <c r="P134" i="148"/>
  <c r="Q134" i="148"/>
  <c r="R134" i="148"/>
  <c r="S134" i="148"/>
  <c r="T134" i="148"/>
  <c r="U134" i="148"/>
  <c r="V134" i="148"/>
  <c r="W134" i="148"/>
  <c r="X134" i="148"/>
  <c r="Y134" i="148"/>
  <c r="Z134" i="148"/>
  <c r="AA134" i="148"/>
  <c r="AB134" i="148"/>
  <c r="AC134" i="148"/>
  <c r="AD134" i="148"/>
  <c r="AE134" i="148"/>
  <c r="AF134" i="148"/>
  <c r="AG134" i="148"/>
  <c r="AH134" i="148"/>
  <c r="AI134" i="148"/>
  <c r="AJ134" i="148"/>
  <c r="AK134" i="148"/>
  <c r="AL134" i="148"/>
  <c r="AM134" i="148"/>
  <c r="AN134" i="148"/>
  <c r="AO134" i="148"/>
  <c r="AP134" i="148"/>
  <c r="AQ134" i="148"/>
  <c r="AR134" i="148"/>
  <c r="AS134" i="148"/>
  <c r="AT134" i="148"/>
  <c r="AU134" i="148"/>
  <c r="AV134" i="148"/>
  <c r="AW134" i="148"/>
  <c r="AX134" i="148"/>
  <c r="G134" i="148"/>
  <c r="F134" i="148"/>
  <c r="E134" i="148"/>
  <c r="G129" i="148"/>
  <c r="H129" i="148"/>
  <c r="I129" i="148"/>
  <c r="J129" i="148"/>
  <c r="K129" i="148"/>
  <c r="L129" i="148"/>
  <c r="M129" i="148"/>
  <c r="N129" i="148"/>
  <c r="O129" i="148"/>
  <c r="P129" i="148"/>
  <c r="Q129" i="148"/>
  <c r="R129" i="148"/>
  <c r="S129" i="148"/>
  <c r="T129" i="148"/>
  <c r="U129" i="148"/>
  <c r="V129" i="148"/>
  <c r="W129" i="148"/>
  <c r="X129" i="148"/>
  <c r="Y129" i="148"/>
  <c r="Z129" i="148"/>
  <c r="AA129" i="148"/>
  <c r="AB129" i="148"/>
  <c r="AC129" i="148"/>
  <c r="AD129" i="148"/>
  <c r="AE129" i="148"/>
  <c r="AF129" i="148"/>
  <c r="AG129" i="148"/>
  <c r="AH129" i="148"/>
  <c r="AI129" i="148"/>
  <c r="AJ129" i="148"/>
  <c r="AK129" i="148"/>
  <c r="AL129" i="148"/>
  <c r="AM129" i="148"/>
  <c r="AN129" i="148"/>
  <c r="AO129" i="148"/>
  <c r="AP129" i="148"/>
  <c r="AQ129" i="148"/>
  <c r="AR129" i="148"/>
  <c r="AS129" i="148"/>
  <c r="AT129" i="148"/>
  <c r="AU129" i="148"/>
  <c r="AV129" i="148"/>
  <c r="AW129" i="148"/>
  <c r="AX129" i="148"/>
  <c r="F129" i="148"/>
  <c r="E129" i="148"/>
  <c r="G124" i="148"/>
  <c r="H124" i="148"/>
  <c r="I124" i="148"/>
  <c r="J124" i="148"/>
  <c r="K124" i="148"/>
  <c r="L124" i="148"/>
  <c r="M124" i="148"/>
  <c r="N124" i="148"/>
  <c r="O124" i="148"/>
  <c r="P124" i="148"/>
  <c r="Q124" i="148"/>
  <c r="R124" i="148"/>
  <c r="S124" i="148"/>
  <c r="T124" i="148"/>
  <c r="U124" i="148"/>
  <c r="V124" i="148"/>
  <c r="W124" i="148"/>
  <c r="X124" i="148"/>
  <c r="Y124" i="148"/>
  <c r="Z124" i="148"/>
  <c r="AA124" i="148"/>
  <c r="AB124" i="148"/>
  <c r="AC124" i="148"/>
  <c r="AD124" i="148"/>
  <c r="AE124" i="148"/>
  <c r="AF124" i="148"/>
  <c r="AG124" i="148"/>
  <c r="AH124" i="148"/>
  <c r="AI124" i="148"/>
  <c r="AJ124" i="148"/>
  <c r="AK124" i="148"/>
  <c r="AL124" i="148"/>
  <c r="AM124" i="148"/>
  <c r="AN124" i="148"/>
  <c r="AO124" i="148"/>
  <c r="AP124" i="148"/>
  <c r="AQ124" i="148"/>
  <c r="AR124" i="148"/>
  <c r="AS124" i="148"/>
  <c r="AT124" i="148"/>
  <c r="AU124" i="148"/>
  <c r="AV124" i="148"/>
  <c r="AW124" i="148"/>
  <c r="AX124" i="148"/>
  <c r="F124" i="148"/>
  <c r="E124" i="148"/>
  <c r="G119" i="148"/>
  <c r="H119" i="148"/>
  <c r="I119" i="148"/>
  <c r="J119" i="148"/>
  <c r="K119" i="148"/>
  <c r="L119" i="148"/>
  <c r="M119" i="148"/>
  <c r="N119" i="148"/>
  <c r="O119" i="148"/>
  <c r="P119" i="148"/>
  <c r="Q119" i="148"/>
  <c r="R119" i="148"/>
  <c r="S119" i="148"/>
  <c r="T119" i="148"/>
  <c r="U119" i="148"/>
  <c r="V119" i="148"/>
  <c r="W119" i="148"/>
  <c r="X119" i="148"/>
  <c r="Y119" i="148"/>
  <c r="Z119" i="148"/>
  <c r="AA119" i="148"/>
  <c r="AB119" i="148"/>
  <c r="AC119" i="148"/>
  <c r="AD119" i="148"/>
  <c r="AE119" i="148"/>
  <c r="AF119" i="148"/>
  <c r="AG119" i="148"/>
  <c r="AH119" i="148"/>
  <c r="AI119" i="148"/>
  <c r="AJ119" i="148"/>
  <c r="AK119" i="148"/>
  <c r="AL119" i="148"/>
  <c r="AM119" i="148"/>
  <c r="AN119" i="148"/>
  <c r="AO119" i="148"/>
  <c r="AP119" i="148"/>
  <c r="AQ119" i="148"/>
  <c r="AR119" i="148"/>
  <c r="AS119" i="148"/>
  <c r="AT119" i="148"/>
  <c r="AU119" i="148"/>
  <c r="AV119" i="148"/>
  <c r="AW119" i="148"/>
  <c r="AX119" i="148"/>
  <c r="F119" i="148"/>
  <c r="E119" i="148"/>
  <c r="G114" i="148"/>
  <c r="H114" i="148"/>
  <c r="I114" i="148"/>
  <c r="J114" i="148"/>
  <c r="K114" i="148"/>
  <c r="L114" i="148"/>
  <c r="M114" i="148"/>
  <c r="N114" i="148"/>
  <c r="O114" i="148"/>
  <c r="P114" i="148"/>
  <c r="Q114" i="148"/>
  <c r="R114" i="148"/>
  <c r="S114" i="148"/>
  <c r="T114" i="148"/>
  <c r="U114" i="148"/>
  <c r="V114" i="148"/>
  <c r="W114" i="148"/>
  <c r="X114" i="148"/>
  <c r="Y114" i="148"/>
  <c r="Z114" i="148"/>
  <c r="AA114" i="148"/>
  <c r="AB114" i="148"/>
  <c r="AC114" i="148"/>
  <c r="AD114" i="148"/>
  <c r="AE114" i="148"/>
  <c r="AF114" i="148"/>
  <c r="AG114" i="148"/>
  <c r="AH114" i="148"/>
  <c r="AI114" i="148"/>
  <c r="AJ114" i="148"/>
  <c r="AK114" i="148"/>
  <c r="AL114" i="148"/>
  <c r="AM114" i="148"/>
  <c r="AN114" i="148"/>
  <c r="AO114" i="148"/>
  <c r="AP114" i="148"/>
  <c r="AQ114" i="148"/>
  <c r="AR114" i="148"/>
  <c r="AS114" i="148"/>
  <c r="AT114" i="148"/>
  <c r="AU114" i="148"/>
  <c r="AV114" i="148"/>
  <c r="AW114" i="148"/>
  <c r="AX114" i="148"/>
  <c r="F114" i="148"/>
  <c r="E114" i="148"/>
  <c r="G109" i="148"/>
  <c r="H109" i="148"/>
  <c r="I109" i="148"/>
  <c r="J109" i="148"/>
  <c r="K109" i="148"/>
  <c r="L109" i="148"/>
  <c r="M109" i="148"/>
  <c r="N109" i="148"/>
  <c r="O109" i="148"/>
  <c r="P109" i="148"/>
  <c r="Q109" i="148"/>
  <c r="R109" i="148"/>
  <c r="S109" i="148"/>
  <c r="T109" i="148"/>
  <c r="U109" i="148"/>
  <c r="V109" i="148"/>
  <c r="W109" i="148"/>
  <c r="X109" i="148"/>
  <c r="Y109" i="148"/>
  <c r="Z109" i="148"/>
  <c r="AA109" i="148"/>
  <c r="AB109" i="148"/>
  <c r="AC109" i="148"/>
  <c r="AD109" i="148"/>
  <c r="AE109" i="148"/>
  <c r="AF109" i="148"/>
  <c r="AG109" i="148"/>
  <c r="AH109" i="148"/>
  <c r="AI109" i="148"/>
  <c r="AJ109" i="148"/>
  <c r="AK109" i="148"/>
  <c r="AL109" i="148"/>
  <c r="AM109" i="148"/>
  <c r="AN109" i="148"/>
  <c r="AO109" i="148"/>
  <c r="AP109" i="148"/>
  <c r="AQ109" i="148"/>
  <c r="AR109" i="148"/>
  <c r="AS109" i="148"/>
  <c r="AT109" i="148"/>
  <c r="AU109" i="148"/>
  <c r="AV109" i="148"/>
  <c r="AW109" i="148"/>
  <c r="AX109" i="148"/>
  <c r="F109" i="148"/>
  <c r="E109" i="148"/>
  <c r="H104" i="148"/>
  <c r="I104" i="148"/>
  <c r="J104" i="148"/>
  <c r="K104" i="148"/>
  <c r="L104" i="148"/>
  <c r="M104" i="148"/>
  <c r="N104" i="148"/>
  <c r="O104" i="148"/>
  <c r="P104" i="148"/>
  <c r="Q104" i="148"/>
  <c r="R104" i="148"/>
  <c r="S104" i="148"/>
  <c r="T104" i="148"/>
  <c r="U104" i="148"/>
  <c r="V104" i="148"/>
  <c r="W104" i="148"/>
  <c r="X104" i="148"/>
  <c r="Y104" i="148"/>
  <c r="Z104" i="148"/>
  <c r="AA104" i="148"/>
  <c r="AB104" i="148"/>
  <c r="AC104" i="148"/>
  <c r="AD104" i="148"/>
  <c r="AE104" i="148"/>
  <c r="AF104" i="148"/>
  <c r="AG104" i="148"/>
  <c r="AH104" i="148"/>
  <c r="AI104" i="148"/>
  <c r="AJ104" i="148"/>
  <c r="AK104" i="148"/>
  <c r="AL104" i="148"/>
  <c r="AM104" i="148"/>
  <c r="AN104" i="148"/>
  <c r="AO104" i="148"/>
  <c r="AP104" i="148"/>
  <c r="AQ104" i="148"/>
  <c r="AR104" i="148"/>
  <c r="AS104" i="148"/>
  <c r="AT104" i="148"/>
  <c r="AU104" i="148"/>
  <c r="AV104" i="148"/>
  <c r="AW104" i="148"/>
  <c r="AX104" i="148"/>
  <c r="G104" i="148"/>
  <c r="F104" i="148"/>
  <c r="E104" i="148"/>
  <c r="J99" i="148"/>
  <c r="K99" i="148"/>
  <c r="L99" i="148"/>
  <c r="M99" i="148"/>
  <c r="N99" i="148"/>
  <c r="O99" i="148"/>
  <c r="P99" i="148"/>
  <c r="Q99" i="148"/>
  <c r="R99" i="148"/>
  <c r="S99" i="148"/>
  <c r="T99" i="148"/>
  <c r="U99" i="148"/>
  <c r="V99" i="148"/>
  <c r="W99" i="148"/>
  <c r="X99" i="148"/>
  <c r="Y99" i="148"/>
  <c r="Z99" i="148"/>
  <c r="AA99" i="148"/>
  <c r="AB99" i="148"/>
  <c r="AC99" i="148"/>
  <c r="AD99" i="148"/>
  <c r="AE99" i="148"/>
  <c r="AF99" i="148"/>
  <c r="AG99" i="148"/>
  <c r="AH99" i="148"/>
  <c r="AI99" i="148"/>
  <c r="AJ99" i="148"/>
  <c r="AK99" i="148"/>
  <c r="AL99" i="148"/>
  <c r="AM99" i="148"/>
  <c r="AN99" i="148"/>
  <c r="AO99" i="148"/>
  <c r="AP99" i="148"/>
  <c r="AQ99" i="148"/>
  <c r="AR99" i="148"/>
  <c r="AS99" i="148"/>
  <c r="AT99" i="148"/>
  <c r="AU99" i="148"/>
  <c r="AV99" i="148"/>
  <c r="AW99" i="148"/>
  <c r="AX99" i="148"/>
  <c r="I99" i="148"/>
  <c r="H99" i="148"/>
  <c r="F99" i="148"/>
  <c r="G99" i="148"/>
  <c r="E99" i="148"/>
  <c r="H94" i="148"/>
  <c r="I94" i="148"/>
  <c r="J94" i="148"/>
  <c r="K94" i="148"/>
  <c r="L94" i="148"/>
  <c r="M94" i="148"/>
  <c r="N94" i="148"/>
  <c r="O94" i="148"/>
  <c r="P94" i="148"/>
  <c r="Q94" i="148"/>
  <c r="R94" i="148"/>
  <c r="S94" i="148"/>
  <c r="T94" i="148"/>
  <c r="U94" i="148"/>
  <c r="V94" i="148"/>
  <c r="W94" i="148"/>
  <c r="X94" i="148"/>
  <c r="Y94" i="148"/>
  <c r="Z94" i="148"/>
  <c r="AA94" i="148"/>
  <c r="AB94" i="148"/>
  <c r="AC94" i="148"/>
  <c r="AD94" i="148"/>
  <c r="AE94" i="148"/>
  <c r="AF94" i="148"/>
  <c r="AG94" i="148"/>
  <c r="AH94" i="148"/>
  <c r="AI94" i="148"/>
  <c r="AJ94" i="148"/>
  <c r="AK94" i="148"/>
  <c r="AL94" i="148"/>
  <c r="AM94" i="148"/>
  <c r="AN94" i="148"/>
  <c r="AO94" i="148"/>
  <c r="AP94" i="148"/>
  <c r="AQ94" i="148"/>
  <c r="AR94" i="148"/>
  <c r="AS94" i="148"/>
  <c r="AT94" i="148"/>
  <c r="AU94" i="148"/>
  <c r="AV94" i="148"/>
  <c r="AW94" i="148"/>
  <c r="AX94" i="148"/>
  <c r="G94" i="148"/>
  <c r="F94" i="148"/>
  <c r="E94" i="148"/>
  <c r="H89" i="148"/>
  <c r="I89" i="148"/>
  <c r="J89" i="148"/>
  <c r="K89" i="148"/>
  <c r="L89" i="148"/>
  <c r="M89" i="148"/>
  <c r="N89" i="148"/>
  <c r="O89" i="148"/>
  <c r="P89" i="148"/>
  <c r="Q89" i="148"/>
  <c r="R89" i="148"/>
  <c r="S89" i="148"/>
  <c r="T89" i="148"/>
  <c r="U89" i="148"/>
  <c r="V89" i="148"/>
  <c r="W89" i="148"/>
  <c r="X89" i="148"/>
  <c r="Y89" i="148"/>
  <c r="Z89" i="148"/>
  <c r="AA89" i="148"/>
  <c r="AB89" i="148"/>
  <c r="AC89" i="148"/>
  <c r="AD89" i="148"/>
  <c r="AE89" i="148"/>
  <c r="AF89" i="148"/>
  <c r="AG89" i="148"/>
  <c r="AH89" i="148"/>
  <c r="AI89" i="148"/>
  <c r="AJ89" i="148"/>
  <c r="AK89" i="148"/>
  <c r="AL89" i="148"/>
  <c r="AM89" i="148"/>
  <c r="AN89" i="148"/>
  <c r="AO89" i="148"/>
  <c r="AP89" i="148"/>
  <c r="AQ89" i="148"/>
  <c r="AR89" i="148"/>
  <c r="AS89" i="148"/>
  <c r="AT89" i="148"/>
  <c r="AU89" i="148"/>
  <c r="AV89" i="148"/>
  <c r="AW89" i="148"/>
  <c r="AX89" i="148"/>
  <c r="G89" i="148"/>
  <c r="F89" i="148"/>
  <c r="E89" i="148"/>
  <c r="H84" i="148"/>
  <c r="I84" i="148"/>
  <c r="J84" i="148"/>
  <c r="K84" i="148"/>
  <c r="L84" i="148"/>
  <c r="M84" i="148"/>
  <c r="N84" i="148"/>
  <c r="O84" i="148"/>
  <c r="P84" i="148"/>
  <c r="Q84" i="148"/>
  <c r="R84" i="148"/>
  <c r="S84" i="148"/>
  <c r="T84" i="148"/>
  <c r="U84" i="148"/>
  <c r="V84" i="148"/>
  <c r="W84" i="148"/>
  <c r="X84" i="148"/>
  <c r="Y84" i="148"/>
  <c r="Z84" i="148"/>
  <c r="AA84" i="148"/>
  <c r="AB84" i="148"/>
  <c r="AC84" i="148"/>
  <c r="AD84" i="148"/>
  <c r="AE84" i="148"/>
  <c r="AF84" i="148"/>
  <c r="AG84" i="148"/>
  <c r="AH84" i="148"/>
  <c r="AI84" i="148"/>
  <c r="AJ84" i="148"/>
  <c r="AK84" i="148"/>
  <c r="AL84" i="148"/>
  <c r="AM84" i="148"/>
  <c r="AN84" i="148"/>
  <c r="AO84" i="148"/>
  <c r="AP84" i="148"/>
  <c r="AQ84" i="148"/>
  <c r="AR84" i="148"/>
  <c r="AS84" i="148"/>
  <c r="AT84" i="148"/>
  <c r="AU84" i="148"/>
  <c r="AV84" i="148"/>
  <c r="AW84" i="148"/>
  <c r="AX84" i="148"/>
  <c r="G84" i="148"/>
  <c r="F84" i="148"/>
  <c r="E84" i="148"/>
  <c r="W79" i="148"/>
  <c r="X79" i="148"/>
  <c r="Y79" i="148"/>
  <c r="Z79" i="148"/>
  <c r="AA79" i="148"/>
  <c r="AB79" i="148"/>
  <c r="AC79" i="148"/>
  <c r="AD79" i="148"/>
  <c r="AE79" i="148"/>
  <c r="AF79" i="148"/>
  <c r="AG79" i="148"/>
  <c r="AH79" i="148"/>
  <c r="AI79" i="148"/>
  <c r="AJ79" i="148"/>
  <c r="AK79" i="148"/>
  <c r="AL79" i="148"/>
  <c r="AM79" i="148"/>
  <c r="AN79" i="148"/>
  <c r="AO79" i="148"/>
  <c r="AP79" i="148"/>
  <c r="AQ79" i="148"/>
  <c r="AR79" i="148"/>
  <c r="AS79" i="148"/>
  <c r="AT79" i="148"/>
  <c r="AU79" i="148"/>
  <c r="AV79" i="148"/>
  <c r="AW79" i="148"/>
  <c r="AX79" i="148"/>
  <c r="F79" i="148"/>
  <c r="G79" i="148"/>
  <c r="H79" i="148"/>
  <c r="I79" i="148"/>
  <c r="J79" i="148"/>
  <c r="K79" i="148"/>
  <c r="L79" i="148"/>
  <c r="M79" i="148"/>
  <c r="N79" i="148"/>
  <c r="O79" i="148"/>
  <c r="P79" i="148"/>
  <c r="Q79" i="148"/>
  <c r="R79" i="148"/>
  <c r="S79" i="148"/>
  <c r="T79" i="148"/>
  <c r="U79" i="148"/>
  <c r="V79" i="148"/>
  <c r="E79" i="148"/>
  <c r="G74" i="148"/>
  <c r="H74" i="148"/>
  <c r="I74" i="148"/>
  <c r="J74" i="148"/>
  <c r="K74" i="148"/>
  <c r="L74" i="148"/>
  <c r="M74" i="148"/>
  <c r="N74" i="148"/>
  <c r="O74" i="148"/>
  <c r="P74" i="148"/>
  <c r="Q74" i="148"/>
  <c r="R74" i="148"/>
  <c r="S74" i="148"/>
  <c r="T74" i="148"/>
  <c r="U74" i="148"/>
  <c r="V74" i="148"/>
  <c r="W74" i="148"/>
  <c r="X74" i="148"/>
  <c r="Y74" i="148"/>
  <c r="Z74" i="148"/>
  <c r="AA74" i="148"/>
  <c r="AB74" i="148"/>
  <c r="AC74" i="148"/>
  <c r="AD74" i="148"/>
  <c r="AE74" i="148"/>
  <c r="AF74" i="148"/>
  <c r="AG74" i="148"/>
  <c r="AH74" i="148"/>
  <c r="AI74" i="148"/>
  <c r="AJ74" i="148"/>
  <c r="AK74" i="148"/>
  <c r="AL74" i="148"/>
  <c r="AM74" i="148"/>
  <c r="AN74" i="148"/>
  <c r="AO74" i="148"/>
  <c r="AP74" i="148"/>
  <c r="AQ74" i="148"/>
  <c r="AR74" i="148"/>
  <c r="AS74" i="148"/>
  <c r="AT74" i="148"/>
  <c r="AU74" i="148"/>
  <c r="AV74" i="148"/>
  <c r="AW74" i="148"/>
  <c r="AX74" i="148"/>
  <c r="F74" i="148"/>
  <c r="E74" i="148"/>
  <c r="G69" i="148"/>
  <c r="H69" i="148"/>
  <c r="I69" i="148"/>
  <c r="J69" i="148"/>
  <c r="K69" i="148"/>
  <c r="L69" i="148"/>
  <c r="M69" i="148"/>
  <c r="N69" i="148"/>
  <c r="O69" i="148"/>
  <c r="P69" i="148"/>
  <c r="Q69" i="148"/>
  <c r="R69" i="148"/>
  <c r="S69" i="148"/>
  <c r="T69" i="148"/>
  <c r="U69" i="148"/>
  <c r="V69" i="148"/>
  <c r="W69" i="148"/>
  <c r="X69" i="148"/>
  <c r="Y69" i="148"/>
  <c r="Z69" i="148"/>
  <c r="AA69" i="148"/>
  <c r="AB69" i="148"/>
  <c r="AC69" i="148"/>
  <c r="AD69" i="148"/>
  <c r="AE69" i="148"/>
  <c r="AF69" i="148"/>
  <c r="AG69" i="148"/>
  <c r="AH69" i="148"/>
  <c r="AI69" i="148"/>
  <c r="AJ69" i="148"/>
  <c r="AK69" i="148"/>
  <c r="AL69" i="148"/>
  <c r="AM69" i="148"/>
  <c r="AN69" i="148"/>
  <c r="AO69" i="148"/>
  <c r="AP69" i="148"/>
  <c r="AQ69" i="148"/>
  <c r="AR69" i="148"/>
  <c r="AS69" i="148"/>
  <c r="AT69" i="148"/>
  <c r="AU69" i="148"/>
  <c r="AV69" i="148"/>
  <c r="AW69" i="148"/>
  <c r="AX69" i="148"/>
  <c r="F69" i="148"/>
  <c r="E69" i="148"/>
  <c r="G64" i="148"/>
  <c r="H64" i="148"/>
  <c r="I64" i="148"/>
  <c r="J64" i="148"/>
  <c r="K64" i="148"/>
  <c r="L64" i="148"/>
  <c r="M64" i="148"/>
  <c r="N64" i="148"/>
  <c r="O64" i="148"/>
  <c r="P64" i="148"/>
  <c r="Q64" i="148"/>
  <c r="R64" i="148"/>
  <c r="S64" i="148"/>
  <c r="T64" i="148"/>
  <c r="U64" i="148"/>
  <c r="V64" i="148"/>
  <c r="W64" i="148"/>
  <c r="X64" i="148"/>
  <c r="Y64" i="148"/>
  <c r="Z64" i="148"/>
  <c r="AA64" i="148"/>
  <c r="AB64" i="148"/>
  <c r="AC64" i="148"/>
  <c r="AD64" i="148"/>
  <c r="AE64" i="148"/>
  <c r="AF64" i="148"/>
  <c r="AG64" i="148"/>
  <c r="AH64" i="148"/>
  <c r="AI64" i="148"/>
  <c r="AJ64" i="148"/>
  <c r="AK64" i="148"/>
  <c r="AL64" i="148"/>
  <c r="AM64" i="148"/>
  <c r="AN64" i="148"/>
  <c r="AO64" i="148"/>
  <c r="AP64" i="148"/>
  <c r="AQ64" i="148"/>
  <c r="AR64" i="148"/>
  <c r="AS64" i="148"/>
  <c r="AT64" i="148"/>
  <c r="AU64" i="148"/>
  <c r="AV64" i="148"/>
  <c r="AW64" i="148"/>
  <c r="AX64" i="148"/>
  <c r="F64" i="148"/>
  <c r="E64" i="148"/>
  <c r="F59" i="148"/>
  <c r="G59" i="148"/>
  <c r="H59" i="148"/>
  <c r="I59" i="148"/>
  <c r="J59" i="148"/>
  <c r="K59" i="148"/>
  <c r="L59" i="148"/>
  <c r="M59" i="148"/>
  <c r="N59" i="148"/>
  <c r="O59" i="148"/>
  <c r="P59" i="148"/>
  <c r="Q59" i="148"/>
  <c r="R59" i="148"/>
  <c r="S59" i="148"/>
  <c r="T59" i="148"/>
  <c r="U59" i="148"/>
  <c r="V59" i="148"/>
  <c r="W59" i="148"/>
  <c r="X59" i="148"/>
  <c r="Y59" i="148"/>
  <c r="Z59" i="148"/>
  <c r="AA59" i="148"/>
  <c r="AB59" i="148"/>
  <c r="AC59" i="148"/>
  <c r="AD59" i="148"/>
  <c r="AE59" i="148"/>
  <c r="AF59" i="148"/>
  <c r="AG59" i="148"/>
  <c r="AH59" i="148"/>
  <c r="AI59" i="148"/>
  <c r="AJ59" i="148"/>
  <c r="AK59" i="148"/>
  <c r="AL59" i="148"/>
  <c r="AM59" i="148"/>
  <c r="AN59" i="148"/>
  <c r="AO59" i="148"/>
  <c r="AP59" i="148"/>
  <c r="AQ59" i="148"/>
  <c r="AR59" i="148"/>
  <c r="AS59" i="148"/>
  <c r="AT59" i="148"/>
  <c r="AU59" i="148"/>
  <c r="AV59" i="148"/>
  <c r="AW59" i="148"/>
  <c r="AX59" i="148"/>
  <c r="E59" i="148"/>
  <c r="AX54" i="148"/>
  <c r="F54" i="148"/>
  <c r="G54" i="148"/>
  <c r="H54" i="148"/>
  <c r="I54" i="148"/>
  <c r="J54" i="148"/>
  <c r="K54" i="148"/>
  <c r="L54" i="148"/>
  <c r="M54" i="148"/>
  <c r="N54" i="148"/>
  <c r="O54" i="148"/>
  <c r="P54" i="148"/>
  <c r="Q54" i="148"/>
  <c r="R54" i="148"/>
  <c r="S54" i="148"/>
  <c r="T54" i="148"/>
  <c r="U54" i="148"/>
  <c r="V54" i="148"/>
  <c r="W54" i="148"/>
  <c r="X54" i="148"/>
  <c r="Y54" i="148"/>
  <c r="Z54" i="148"/>
  <c r="AA54" i="148"/>
  <c r="AB54" i="148"/>
  <c r="AC54" i="148"/>
  <c r="AD54" i="148"/>
  <c r="AE54" i="148"/>
  <c r="AF54" i="148"/>
  <c r="AG54" i="148"/>
  <c r="AH54" i="148"/>
  <c r="AI54" i="148"/>
  <c r="AJ54" i="148"/>
  <c r="AK54" i="148"/>
  <c r="AL54" i="148"/>
  <c r="AM54" i="148"/>
  <c r="AN54" i="148"/>
  <c r="AO54" i="148"/>
  <c r="AP54" i="148"/>
  <c r="AQ54" i="148"/>
  <c r="AR54" i="148"/>
  <c r="AS54" i="148"/>
  <c r="AT54" i="148"/>
  <c r="AU54" i="148"/>
  <c r="AV54" i="148"/>
  <c r="AW54" i="148"/>
  <c r="E54" i="148"/>
  <c r="F49" i="148"/>
  <c r="G49" i="148"/>
  <c r="H49" i="148"/>
  <c r="I49" i="148"/>
  <c r="J49" i="148"/>
  <c r="K49" i="148"/>
  <c r="L49" i="148"/>
  <c r="M49" i="148"/>
  <c r="N49" i="148"/>
  <c r="O49" i="148"/>
  <c r="P49" i="148"/>
  <c r="Q49" i="148"/>
  <c r="R49" i="148"/>
  <c r="S49" i="148"/>
  <c r="T49" i="148"/>
  <c r="U49" i="148"/>
  <c r="V49" i="148"/>
  <c r="W49" i="148"/>
  <c r="X49" i="148"/>
  <c r="Y49" i="148"/>
  <c r="Z49" i="148"/>
  <c r="AA49" i="148"/>
  <c r="AB49" i="148"/>
  <c r="AC49" i="148"/>
  <c r="AD49" i="148"/>
  <c r="AE49" i="148"/>
  <c r="AF49" i="148"/>
  <c r="AG49" i="148"/>
  <c r="AH49" i="148"/>
  <c r="AI49" i="148"/>
  <c r="AJ49" i="148"/>
  <c r="AK49" i="148"/>
  <c r="AL49" i="148"/>
  <c r="AM49" i="148"/>
  <c r="AN49" i="148"/>
  <c r="AO49" i="148"/>
  <c r="AP49" i="148"/>
  <c r="AQ49" i="148"/>
  <c r="AR49" i="148"/>
  <c r="AS49" i="148"/>
  <c r="AT49" i="148"/>
  <c r="AU49" i="148"/>
  <c r="AV49" i="148"/>
  <c r="AW49" i="148"/>
  <c r="AX49" i="148"/>
  <c r="E49" i="148"/>
  <c r="G44" i="148"/>
  <c r="H44" i="148"/>
  <c r="I44" i="148"/>
  <c r="J44" i="148"/>
  <c r="K44" i="148"/>
  <c r="L44" i="148"/>
  <c r="M44" i="148"/>
  <c r="N44" i="148"/>
  <c r="O44" i="148"/>
  <c r="P44" i="148"/>
  <c r="Q44" i="148"/>
  <c r="R44" i="148"/>
  <c r="S44" i="148"/>
  <c r="T44" i="148"/>
  <c r="U44" i="148"/>
  <c r="V44" i="148"/>
  <c r="W44" i="148"/>
  <c r="X44" i="148"/>
  <c r="Y44" i="148"/>
  <c r="Z44" i="148"/>
  <c r="AA44" i="148"/>
  <c r="AB44" i="148"/>
  <c r="AC44" i="148"/>
  <c r="AD44" i="148"/>
  <c r="AE44" i="148"/>
  <c r="AF44" i="148"/>
  <c r="AG44" i="148"/>
  <c r="AH44" i="148"/>
  <c r="AI44" i="148"/>
  <c r="AJ44" i="148"/>
  <c r="AK44" i="148"/>
  <c r="AL44" i="148"/>
  <c r="AM44" i="148"/>
  <c r="AN44" i="148"/>
  <c r="AO44" i="148"/>
  <c r="AP44" i="148"/>
  <c r="AQ44" i="148"/>
  <c r="AR44" i="148"/>
  <c r="AS44" i="148"/>
  <c r="AT44" i="148"/>
  <c r="AU44" i="148"/>
  <c r="AV44" i="148"/>
  <c r="AW44" i="148"/>
  <c r="AX44" i="148"/>
  <c r="F44" i="148"/>
  <c r="E44" i="148"/>
  <c r="E39" i="148"/>
  <c r="F39" i="148"/>
  <c r="E34" i="148"/>
  <c r="F34" i="148"/>
  <c r="G34" i="148"/>
  <c r="AM19" i="149" l="1"/>
  <c r="AM20" i="149" s="1"/>
  <c r="R19" i="149"/>
  <c r="R20" i="149" s="1"/>
  <c r="AH19" i="149"/>
  <c r="AH20" i="149" s="1"/>
  <c r="Z22" i="149"/>
  <c r="I22" i="149"/>
  <c r="J22" i="149"/>
  <c r="AO19" i="149"/>
  <c r="AO20" i="149" s="1"/>
  <c r="K22" i="149"/>
  <c r="S19" i="149"/>
  <c r="S20" i="149" s="1"/>
  <c r="AA22" i="149"/>
  <c r="AI19" i="149"/>
  <c r="AI20" i="149" s="1"/>
  <c r="AQ22" i="149"/>
  <c r="AP19" i="149"/>
  <c r="AP20" i="149" s="1"/>
  <c r="H22" i="149"/>
  <c r="G19" i="149"/>
  <c r="G20" i="149" s="1"/>
  <c r="H42" i="149"/>
  <c r="AW42" i="149"/>
  <c r="AO42" i="149"/>
  <c r="AG42" i="149"/>
  <c r="Y42" i="149"/>
  <c r="S42" i="149"/>
  <c r="K42" i="149"/>
  <c r="AA42" i="149"/>
  <c r="AT42" i="149"/>
  <c r="V42" i="149"/>
  <c r="AD47" i="149"/>
  <c r="AS42" i="149"/>
  <c r="AK42" i="149"/>
  <c r="AC42" i="149"/>
  <c r="U42" i="149"/>
  <c r="M42" i="149"/>
  <c r="AS47" i="149"/>
  <c r="AK47" i="149"/>
  <c r="AC47" i="149"/>
  <c r="U47" i="149"/>
  <c r="M47" i="149"/>
  <c r="AI42" i="149"/>
  <c r="D42" i="149"/>
  <c r="AD42" i="149"/>
  <c r="AT47" i="149"/>
  <c r="V47" i="149"/>
  <c r="E32" i="149"/>
  <c r="F42" i="149"/>
  <c r="D47" i="149"/>
  <c r="AR47" i="149"/>
  <c r="AJ47" i="149"/>
  <c r="AB47" i="149"/>
  <c r="T47" i="149"/>
  <c r="L47" i="149"/>
  <c r="AQ42" i="149"/>
  <c r="AL42" i="149"/>
  <c r="N42" i="149"/>
  <c r="AL47" i="149"/>
  <c r="N47" i="149"/>
  <c r="D32" i="149"/>
  <c r="E47" i="149"/>
  <c r="AQ47" i="149"/>
  <c r="AI47" i="149"/>
  <c r="AA47" i="149"/>
  <c r="S47" i="149"/>
  <c r="K47" i="149"/>
  <c r="Z42" i="149"/>
  <c r="R42" i="149"/>
  <c r="J42" i="149"/>
  <c r="F47" i="149"/>
  <c r="AP47" i="149"/>
  <c r="AH47" i="149"/>
  <c r="Z47" i="149"/>
  <c r="R47" i="149"/>
  <c r="J47" i="149"/>
  <c r="Q42" i="149"/>
  <c r="I42" i="149"/>
  <c r="AO47" i="149"/>
  <c r="AG47" i="149"/>
  <c r="Y47" i="149"/>
  <c r="Q47" i="149"/>
  <c r="I47" i="149"/>
  <c r="D20" i="149"/>
  <c r="E19" i="149"/>
  <c r="E20" i="149" s="1"/>
  <c r="M19" i="149"/>
  <c r="M20" i="149" s="1"/>
  <c r="U19" i="149"/>
  <c r="U20" i="149" s="1"/>
  <c r="AC19" i="149"/>
  <c r="AC20" i="149" s="1"/>
  <c r="AK19" i="149"/>
  <c r="AK20" i="149" s="1"/>
  <c r="AS19" i="149"/>
  <c r="AS20" i="149" s="1"/>
  <c r="F22" i="149"/>
  <c r="N22" i="149"/>
  <c r="V22" i="149"/>
  <c r="AD22" i="149"/>
  <c r="AL22" i="149"/>
  <c r="AT22" i="149"/>
  <c r="C95" i="149"/>
  <c r="K19" i="149"/>
  <c r="K20" i="149" s="1"/>
  <c r="AA19" i="149"/>
  <c r="AA20" i="149" s="1"/>
  <c r="AQ19" i="149"/>
  <c r="AQ20" i="149" s="1"/>
  <c r="D22" i="149"/>
  <c r="T22" i="149"/>
  <c r="AB22" i="149"/>
  <c r="AR22" i="149"/>
  <c r="K96" i="149"/>
  <c r="C96" i="149" s="1"/>
  <c r="S96" i="149"/>
  <c r="AA96" i="149"/>
  <c r="AI96" i="149"/>
  <c r="AQ96" i="149"/>
  <c r="S22" i="149"/>
  <c r="AI22" i="149"/>
  <c r="L22" i="149"/>
  <c r="AJ22" i="149"/>
  <c r="H34" i="148"/>
  <c r="I34" i="148"/>
  <c r="D44" i="148"/>
  <c r="AX39" i="148"/>
  <c r="AX34" i="148"/>
  <c r="J34" i="148"/>
  <c r="K34" i="148"/>
  <c r="L34" i="148"/>
  <c r="M34" i="148"/>
  <c r="N34" i="148"/>
  <c r="O34" i="148"/>
  <c r="P34" i="148"/>
  <c r="Q34" i="148"/>
  <c r="R34" i="148"/>
  <c r="S34" i="148"/>
  <c r="T34" i="148"/>
  <c r="U34" i="148"/>
  <c r="V34" i="148"/>
  <c r="W34" i="148"/>
  <c r="X34" i="148"/>
  <c r="Y34" i="148"/>
  <c r="Z34" i="148"/>
  <c r="AA34" i="148"/>
  <c r="AB34" i="148"/>
  <c r="AC34" i="148"/>
  <c r="AD34" i="148"/>
  <c r="AE34" i="148"/>
  <c r="AF34" i="148"/>
  <c r="AG34" i="148"/>
  <c r="AH34" i="148"/>
  <c r="AI34" i="148"/>
  <c r="AJ34" i="148"/>
  <c r="AK34" i="148"/>
  <c r="AL34" i="148"/>
  <c r="AM34" i="148"/>
  <c r="AN34" i="148"/>
  <c r="AO34" i="148"/>
  <c r="AP34" i="148"/>
  <c r="AQ34" i="148"/>
  <c r="AR34" i="148"/>
  <c r="AS34" i="148"/>
  <c r="AT34" i="148"/>
  <c r="AU34" i="148"/>
  <c r="AV34" i="148"/>
  <c r="AW34" i="148"/>
  <c r="D527" i="148"/>
  <c r="D526" i="148"/>
  <c r="D525" i="148"/>
  <c r="D524" i="148"/>
  <c r="D523" i="148"/>
  <c r="D522" i="148"/>
  <c r="D521" i="148"/>
  <c r="D520" i="148"/>
  <c r="D519" i="148"/>
  <c r="D518" i="148"/>
  <c r="D517" i="148"/>
  <c r="D516" i="148"/>
  <c r="D515" i="148"/>
  <c r="D514" i="148"/>
  <c r="D513" i="148"/>
  <c r="D512" i="148"/>
  <c r="D511" i="148"/>
  <c r="D510" i="148"/>
  <c r="D509" i="148"/>
  <c r="D508" i="148"/>
  <c r="D507" i="148"/>
  <c r="D500" i="148"/>
  <c r="D499" i="148"/>
  <c r="D498" i="148"/>
  <c r="D497" i="148"/>
  <c r="D496" i="148"/>
  <c r="D495" i="148"/>
  <c r="D494" i="148"/>
  <c r="D493" i="148"/>
  <c r="D492" i="148"/>
  <c r="D491" i="148"/>
  <c r="D490" i="148"/>
  <c r="D489" i="148"/>
  <c r="D488" i="148"/>
  <c r="D487" i="148"/>
  <c r="D486" i="148"/>
  <c r="D485" i="148"/>
  <c r="D484" i="148"/>
  <c r="D483" i="148"/>
  <c r="D482" i="148"/>
  <c r="D481" i="148"/>
  <c r="D480" i="148"/>
  <c r="D479" i="148"/>
  <c r="D478" i="148"/>
  <c r="D477" i="148"/>
  <c r="D476" i="148"/>
  <c r="D475" i="148"/>
  <c r="D474" i="148"/>
  <c r="D473" i="148"/>
  <c r="D472" i="148"/>
  <c r="D471" i="148"/>
  <c r="D470" i="148"/>
  <c r="D469" i="148"/>
  <c r="D468" i="148"/>
  <c r="D467" i="148"/>
  <c r="D466" i="148"/>
  <c r="D465" i="148"/>
  <c r="D464" i="148"/>
  <c r="D463" i="148"/>
  <c r="D462" i="148"/>
  <c r="D461" i="148"/>
  <c r="D460" i="148"/>
  <c r="D459" i="148"/>
  <c r="D458" i="148"/>
  <c r="D457" i="148"/>
  <c r="D456" i="148"/>
  <c r="D455" i="148"/>
  <c r="D454" i="148"/>
  <c r="D453" i="148"/>
  <c r="D452" i="148"/>
  <c r="D451" i="148"/>
  <c r="D450" i="148"/>
  <c r="D449" i="148"/>
  <c r="D448" i="148"/>
  <c r="D447" i="148"/>
  <c r="D446" i="148"/>
  <c r="D445" i="148"/>
  <c r="D444" i="148"/>
  <c r="D443" i="148"/>
  <c r="D442" i="148"/>
  <c r="D441" i="148"/>
  <c r="D440" i="148"/>
  <c r="D439" i="148"/>
  <c r="D438" i="148"/>
  <c r="D437" i="148"/>
  <c r="D436" i="148"/>
  <c r="D435" i="148"/>
  <c r="D434" i="148"/>
  <c r="D433" i="148"/>
  <c r="D432" i="148"/>
  <c r="D431" i="148"/>
  <c r="D430" i="148"/>
  <c r="D429" i="148"/>
  <c r="D428" i="148"/>
  <c r="D427" i="148"/>
  <c r="D426" i="148"/>
  <c r="D425" i="148"/>
  <c r="D424" i="148"/>
  <c r="D423" i="148"/>
  <c r="D422" i="148"/>
  <c r="D421" i="148"/>
  <c r="D412" i="148"/>
  <c r="D411" i="148"/>
  <c r="D409" i="148"/>
  <c r="D408" i="148"/>
  <c r="D407" i="148"/>
  <c r="D406" i="148"/>
  <c r="D405" i="148"/>
  <c r="D404" i="148"/>
  <c r="D402" i="148"/>
  <c r="D401" i="148"/>
  <c r="D400" i="148"/>
  <c r="D399" i="148"/>
  <c r="D398" i="148"/>
  <c r="D397" i="148"/>
  <c r="D396" i="148"/>
  <c r="D395" i="148"/>
  <c r="D394" i="148"/>
  <c r="D393" i="148"/>
  <c r="D392" i="148"/>
  <c r="D391" i="148"/>
  <c r="D390" i="148"/>
  <c r="D389" i="148"/>
  <c r="D388" i="148"/>
  <c r="D387" i="148"/>
  <c r="D386" i="148"/>
  <c r="D385" i="148"/>
  <c r="D384" i="148"/>
  <c r="D383" i="148"/>
  <c r="D382" i="148"/>
  <c r="D381" i="148"/>
  <c r="D380" i="148"/>
  <c r="D379" i="148"/>
  <c r="D378" i="148"/>
  <c r="D377" i="148"/>
  <c r="D376" i="148"/>
  <c r="D375" i="148"/>
  <c r="D374" i="148"/>
  <c r="D373" i="148"/>
  <c r="D372" i="148"/>
  <c r="D371" i="148"/>
  <c r="D370" i="148"/>
  <c r="D369" i="148"/>
  <c r="D368" i="148"/>
  <c r="D367" i="148"/>
  <c r="D366" i="148"/>
  <c r="D365" i="148"/>
  <c r="D364" i="148"/>
  <c r="D363" i="148"/>
  <c r="D362" i="148"/>
  <c r="D361" i="148"/>
  <c r="D360" i="148"/>
  <c r="D359" i="148"/>
  <c r="D358" i="148"/>
  <c r="D357" i="148"/>
  <c r="D356" i="148"/>
  <c r="D355" i="148"/>
  <c r="D354" i="148"/>
  <c r="D353" i="148"/>
  <c r="D352" i="148"/>
  <c r="D351" i="148"/>
  <c r="D350" i="148"/>
  <c r="D349" i="148"/>
  <c r="D348" i="148"/>
  <c r="D340" i="148"/>
  <c r="D338" i="148"/>
  <c r="D337" i="148"/>
  <c r="D336" i="148"/>
  <c r="D335" i="148"/>
  <c r="D334" i="148"/>
  <c r="D333" i="148"/>
  <c r="D332" i="148"/>
  <c r="D331" i="148"/>
  <c r="D330" i="148"/>
  <c r="D329" i="148"/>
  <c r="D328" i="148"/>
  <c r="D327" i="148"/>
  <c r="D326" i="148"/>
  <c r="D325" i="148"/>
  <c r="D324" i="148"/>
  <c r="D323" i="148"/>
  <c r="D322" i="148"/>
  <c r="D321" i="148"/>
  <c r="D320" i="148"/>
  <c r="D319" i="148"/>
  <c r="D318" i="148"/>
  <c r="D317" i="148"/>
  <c r="D316" i="148"/>
  <c r="D315" i="148"/>
  <c r="D314" i="148"/>
  <c r="D313" i="148"/>
  <c r="D312" i="148"/>
  <c r="D311" i="148"/>
  <c r="D310" i="148"/>
  <c r="D309" i="148"/>
  <c r="D308" i="148"/>
  <c r="D307" i="148"/>
  <c r="D306" i="148"/>
  <c r="D305" i="148"/>
  <c r="D304" i="148"/>
  <c r="D303" i="148"/>
  <c r="D302" i="148"/>
  <c r="D301" i="148"/>
  <c r="D300" i="148"/>
  <c r="D299" i="148"/>
  <c r="D298" i="148"/>
  <c r="D297" i="148"/>
  <c r="D296" i="148"/>
  <c r="D295" i="148"/>
  <c r="D294" i="148"/>
  <c r="D293" i="148"/>
  <c r="D292" i="148"/>
  <c r="D291" i="148"/>
  <c r="D290" i="148"/>
  <c r="D289" i="148"/>
  <c r="D288" i="148"/>
  <c r="D287" i="148"/>
  <c r="D286" i="148"/>
  <c r="D285" i="148"/>
  <c r="D284" i="148"/>
  <c r="D283" i="148"/>
  <c r="D282" i="148"/>
  <c r="D281" i="148"/>
  <c r="D280" i="148"/>
  <c r="D279" i="148"/>
  <c r="D278" i="148"/>
  <c r="D277" i="148"/>
  <c r="D276" i="148"/>
  <c r="D275" i="148"/>
  <c r="D274" i="148"/>
  <c r="D273" i="148"/>
  <c r="D272" i="148"/>
  <c r="D271" i="148"/>
  <c r="D270" i="148"/>
  <c r="D269" i="148"/>
  <c r="D268" i="148"/>
  <c r="D267" i="148"/>
  <c r="D266" i="148"/>
  <c r="D265" i="148"/>
  <c r="D264" i="148"/>
  <c r="D263" i="148"/>
  <c r="D262" i="148"/>
  <c r="D261" i="148"/>
  <c r="D260" i="148"/>
  <c r="D259" i="148"/>
  <c r="D258" i="148"/>
  <c r="D257" i="148"/>
  <c r="D256" i="148"/>
  <c r="D255" i="148"/>
  <c r="D254" i="148"/>
  <c r="D253" i="148"/>
  <c r="D252" i="148"/>
  <c r="D251" i="148"/>
  <c r="D250" i="148"/>
  <c r="D249" i="148"/>
  <c r="D248" i="148"/>
  <c r="D247" i="148"/>
  <c r="D246" i="148"/>
  <c r="D245" i="148"/>
  <c r="D244" i="148"/>
  <c r="D243" i="148"/>
  <c r="D242" i="148"/>
  <c r="D241" i="148"/>
  <c r="D240" i="148"/>
  <c r="D239" i="148"/>
  <c r="D238" i="148"/>
  <c r="D237" i="148"/>
  <c r="D236" i="148"/>
  <c r="D235" i="148"/>
  <c r="D234" i="148"/>
  <c r="D233" i="148"/>
  <c r="D232" i="148"/>
  <c r="D231" i="148"/>
  <c r="D230" i="148"/>
  <c r="D229" i="148"/>
  <c r="D228" i="148"/>
  <c r="D227" i="148"/>
  <c r="D226" i="148"/>
  <c r="D225" i="148"/>
  <c r="D224" i="148"/>
  <c r="D223" i="148"/>
  <c r="D222" i="148"/>
  <c r="D221" i="148"/>
  <c r="D220" i="148"/>
  <c r="D219" i="148"/>
  <c r="D218" i="148"/>
  <c r="D217" i="148"/>
  <c r="D216" i="148"/>
  <c r="D215" i="148"/>
  <c r="D214" i="148"/>
  <c r="D213" i="148"/>
  <c r="D212" i="148"/>
  <c r="D211" i="148"/>
  <c r="D210" i="148"/>
  <c r="D209" i="148"/>
  <c r="D208" i="148"/>
  <c r="D207" i="148"/>
  <c r="D206" i="148"/>
  <c r="D205" i="148"/>
  <c r="D204" i="148"/>
  <c r="D203" i="148"/>
  <c r="D202" i="148"/>
  <c r="D201" i="148"/>
  <c r="D200" i="148"/>
  <c r="D199" i="148"/>
  <c r="D198" i="148"/>
  <c r="D197" i="148"/>
  <c r="D196" i="148"/>
  <c r="D195" i="148"/>
  <c r="D194" i="148"/>
  <c r="D193" i="148"/>
  <c r="D192" i="148"/>
  <c r="D191" i="148"/>
  <c r="D190" i="148"/>
  <c r="D189" i="148"/>
  <c r="D188" i="148"/>
  <c r="D187" i="148"/>
  <c r="D186" i="148"/>
  <c r="D185" i="148"/>
  <c r="D184" i="148"/>
  <c r="D183" i="148"/>
  <c r="D182" i="148"/>
  <c r="D181" i="148"/>
  <c r="D180" i="148"/>
  <c r="D178" i="148"/>
  <c r="D177" i="148"/>
  <c r="D176" i="148"/>
  <c r="D175" i="148"/>
  <c r="D174" i="148"/>
  <c r="D173" i="148"/>
  <c r="D172" i="148"/>
  <c r="D171" i="148"/>
  <c r="D170" i="148"/>
  <c r="D169" i="148"/>
  <c r="D168" i="148"/>
  <c r="D167" i="148"/>
  <c r="D166" i="148"/>
  <c r="D165" i="148"/>
  <c r="D164" i="148"/>
  <c r="D163" i="148"/>
  <c r="D162" i="148"/>
  <c r="D161" i="148"/>
  <c r="D160" i="148"/>
  <c r="D159" i="148"/>
  <c r="D158" i="148"/>
  <c r="D157" i="148"/>
  <c r="D156" i="148"/>
  <c r="D155" i="148"/>
  <c r="D154" i="148"/>
  <c r="D153" i="148"/>
  <c r="D152" i="148"/>
  <c r="D151" i="148"/>
  <c r="D150" i="148"/>
  <c r="D149" i="148"/>
  <c r="D148" i="148"/>
  <c r="D147" i="148"/>
  <c r="D146" i="148"/>
  <c r="D145" i="148"/>
  <c r="D144" i="148"/>
  <c r="D143" i="148"/>
  <c r="D142" i="148"/>
  <c r="D141" i="148"/>
  <c r="D140" i="148"/>
  <c r="D139" i="148"/>
  <c r="D138" i="148"/>
  <c r="D137" i="148"/>
  <c r="D136" i="148"/>
  <c r="D135" i="148"/>
  <c r="D134" i="148"/>
  <c r="D133" i="148"/>
  <c r="D132" i="148"/>
  <c r="D131" i="148"/>
  <c r="D130" i="148"/>
  <c r="D129" i="148"/>
  <c r="D128" i="148"/>
  <c r="D127" i="148"/>
  <c r="D126" i="148"/>
  <c r="D125" i="148"/>
  <c r="D124" i="148"/>
  <c r="D123" i="148"/>
  <c r="D122" i="148"/>
  <c r="D121" i="148"/>
  <c r="D120" i="148"/>
  <c r="D119" i="148"/>
  <c r="D118" i="148"/>
  <c r="D117" i="148"/>
  <c r="D116" i="148"/>
  <c r="D115" i="148"/>
  <c r="D114" i="148"/>
  <c r="D113" i="148"/>
  <c r="D112" i="148"/>
  <c r="D111" i="148"/>
  <c r="D110" i="148"/>
  <c r="D109" i="148"/>
  <c r="D108" i="148"/>
  <c r="D107" i="148"/>
  <c r="D106" i="148"/>
  <c r="D105" i="148"/>
  <c r="D104" i="148"/>
  <c r="D103" i="148"/>
  <c r="D102" i="148"/>
  <c r="D101" i="148"/>
  <c r="D100" i="148"/>
  <c r="D99" i="148"/>
  <c r="D98" i="148"/>
  <c r="D97" i="148"/>
  <c r="D96" i="148"/>
  <c r="D95" i="148"/>
  <c r="D94" i="148"/>
  <c r="D93" i="148"/>
  <c r="D92" i="148"/>
  <c r="D91" i="148"/>
  <c r="D90" i="148"/>
  <c r="D89" i="148"/>
  <c r="D88" i="148"/>
  <c r="D87" i="148"/>
  <c r="D86" i="148"/>
  <c r="D85" i="148"/>
  <c r="D84" i="148"/>
  <c r="D83" i="148"/>
  <c r="D82" i="148"/>
  <c r="D81" i="148"/>
  <c r="D80" i="148"/>
  <c r="D79" i="148"/>
  <c r="D78" i="148"/>
  <c r="D77" i="148"/>
  <c r="D76" i="148"/>
  <c r="D75" i="148"/>
  <c r="D74" i="148"/>
  <c r="D73" i="148"/>
  <c r="D72" i="148"/>
  <c r="D71" i="148"/>
  <c r="D70" i="148"/>
  <c r="D69" i="148"/>
  <c r="D68" i="148"/>
  <c r="D67" i="148"/>
  <c r="D66" i="148"/>
  <c r="D65" i="148"/>
  <c r="D64" i="148"/>
  <c r="D63" i="148"/>
  <c r="D62" i="148"/>
  <c r="D61" i="148"/>
  <c r="D60" i="148"/>
  <c r="D59" i="148"/>
  <c r="D58" i="148"/>
  <c r="D57" i="148"/>
  <c r="D56" i="148"/>
  <c r="D55" i="148"/>
  <c r="D54" i="148"/>
  <c r="D53" i="148"/>
  <c r="D52" i="148"/>
  <c r="D51" i="148"/>
  <c r="D50" i="148"/>
  <c r="D49" i="148"/>
  <c r="D48" i="148"/>
  <c r="D47" i="148"/>
  <c r="D46" i="148"/>
  <c r="D45" i="148"/>
  <c r="D43" i="148"/>
  <c r="D42" i="148"/>
  <c r="D41" i="148"/>
  <c r="D40" i="148"/>
  <c r="D38" i="148"/>
  <c r="D37" i="148"/>
  <c r="D36" i="148"/>
  <c r="D35" i="148"/>
  <c r="D33" i="148"/>
  <c r="D32" i="148"/>
  <c r="D31" i="148"/>
  <c r="D30" i="148"/>
  <c r="D29" i="148"/>
  <c r="D27" i="148"/>
  <c r="D26" i="148"/>
  <c r="AW21" i="148"/>
  <c r="AV21" i="148"/>
  <c r="AU21" i="148"/>
  <c r="AT21" i="148"/>
  <c r="AS21" i="148"/>
  <c r="AR21" i="148"/>
  <c r="AQ21" i="148"/>
  <c r="AP21" i="148"/>
  <c r="AO21" i="148"/>
  <c r="AN21" i="148"/>
  <c r="AM21" i="148"/>
  <c r="AL21" i="148"/>
  <c r="AK21" i="148"/>
  <c r="AJ21" i="148"/>
  <c r="AI21" i="148"/>
  <c r="AH21" i="148"/>
  <c r="AG21" i="148"/>
  <c r="AF21" i="148"/>
  <c r="AE21" i="148"/>
  <c r="AD21" i="148"/>
  <c r="AC21" i="148"/>
  <c r="AB21" i="148"/>
  <c r="AA21" i="148"/>
  <c r="Z21" i="148"/>
  <c r="Y21" i="148"/>
  <c r="X21" i="148"/>
  <c r="W21" i="148"/>
  <c r="V21" i="148"/>
  <c r="U21" i="148"/>
  <c r="T21" i="148"/>
  <c r="S21" i="148"/>
  <c r="R21" i="148"/>
  <c r="Q21" i="148"/>
  <c r="P21" i="148"/>
  <c r="O21" i="148"/>
  <c r="N21" i="148"/>
  <c r="M21" i="148"/>
  <c r="L21" i="148"/>
  <c r="K21" i="148"/>
  <c r="J21" i="148"/>
  <c r="I21" i="148"/>
  <c r="H21" i="148"/>
  <c r="G21" i="148"/>
  <c r="F21" i="148"/>
  <c r="E21" i="148"/>
  <c r="D20" i="148"/>
  <c r="E19" i="148"/>
  <c r="AX13" i="148"/>
  <c r="AX16" i="148" s="1"/>
  <c r="AW13" i="148"/>
  <c r="AW16" i="148" s="1"/>
  <c r="AV13" i="148"/>
  <c r="AV16" i="148" s="1"/>
  <c r="AU13" i="148"/>
  <c r="AU16" i="148" s="1"/>
  <c r="AT13" i="148"/>
  <c r="AT16" i="148" s="1"/>
  <c r="AS13" i="148"/>
  <c r="AS16" i="148" s="1"/>
  <c r="AR13" i="148"/>
  <c r="AR16" i="148" s="1"/>
  <c r="AQ13" i="148"/>
  <c r="AQ16" i="148" s="1"/>
  <c r="AP13" i="148"/>
  <c r="AP16" i="148" s="1"/>
  <c r="AO13" i="148"/>
  <c r="AO16" i="148" s="1"/>
  <c r="AN13" i="148"/>
  <c r="AN16" i="148" s="1"/>
  <c r="AM13" i="148"/>
  <c r="AM16" i="148" s="1"/>
  <c r="AL13" i="148"/>
  <c r="AL16" i="148" s="1"/>
  <c r="AK13" i="148"/>
  <c r="AK16" i="148" s="1"/>
  <c r="AJ13" i="148"/>
  <c r="AJ16" i="148" s="1"/>
  <c r="AI13" i="148"/>
  <c r="AI16" i="148" s="1"/>
  <c r="AH13" i="148"/>
  <c r="AH16" i="148" s="1"/>
  <c r="AG13" i="148"/>
  <c r="AG16" i="148" s="1"/>
  <c r="AF13" i="148"/>
  <c r="AF16" i="148" s="1"/>
  <c r="AE13" i="148"/>
  <c r="AE16" i="148" s="1"/>
  <c r="AD13" i="148"/>
  <c r="AD16" i="148" s="1"/>
  <c r="AC13" i="148"/>
  <c r="AC16" i="148" s="1"/>
  <c r="AB13" i="148"/>
  <c r="AB16" i="148" s="1"/>
  <c r="AA13" i="148"/>
  <c r="AA16" i="148" s="1"/>
  <c r="Z13" i="148"/>
  <c r="Z16" i="148" s="1"/>
  <c r="Y13" i="148"/>
  <c r="Y16" i="148" s="1"/>
  <c r="X13" i="148"/>
  <c r="X16" i="148" s="1"/>
  <c r="W13" i="148"/>
  <c r="W16" i="148" s="1"/>
  <c r="V13" i="148"/>
  <c r="V16" i="148" s="1"/>
  <c r="U13" i="148"/>
  <c r="U16" i="148" s="1"/>
  <c r="T13" i="148"/>
  <c r="T16" i="148" s="1"/>
  <c r="S13" i="148"/>
  <c r="S16" i="148" s="1"/>
  <c r="R13" i="148"/>
  <c r="R16" i="148" s="1"/>
  <c r="Q13" i="148"/>
  <c r="Q16" i="148" s="1"/>
  <c r="P13" i="148"/>
  <c r="P16" i="148" s="1"/>
  <c r="O13" i="148"/>
  <c r="O16" i="148" s="1"/>
  <c r="N13" i="148"/>
  <c r="N16" i="148" s="1"/>
  <c r="M13" i="148"/>
  <c r="M16" i="148" s="1"/>
  <c r="L13" i="148"/>
  <c r="L16" i="148" s="1"/>
  <c r="K13" i="148"/>
  <c r="K16" i="148" s="1"/>
  <c r="J13" i="148"/>
  <c r="J16" i="148" s="1"/>
  <c r="I13" i="148"/>
  <c r="I16" i="148" s="1"/>
  <c r="H13" i="148"/>
  <c r="H16" i="148" s="1"/>
  <c r="G13" i="148"/>
  <c r="G16" i="148" s="1"/>
  <c r="F13" i="148"/>
  <c r="F16" i="148" s="1"/>
  <c r="E13" i="148"/>
  <c r="D12" i="148"/>
  <c r="D11" i="148"/>
  <c r="D10" i="148"/>
  <c r="D9" i="148"/>
  <c r="E16" i="148" l="1"/>
  <c r="D16" i="148" s="1"/>
  <c r="C47" i="149"/>
  <c r="C42" i="149"/>
  <c r="AW32" i="149"/>
  <c r="D19" i="148"/>
  <c r="D13" i="148"/>
  <c r="D34" i="148" l="1"/>
  <c r="D24" i="89" l="1"/>
  <c r="C80" i="144" l="1"/>
  <c r="D24" i="84"/>
  <c r="G24" i="133" l="1"/>
  <c r="H24" i="133"/>
  <c r="I24" i="133"/>
  <c r="J24" i="133"/>
  <c r="K24" i="133"/>
  <c r="L24" i="133"/>
  <c r="M24" i="133"/>
  <c r="N24" i="133"/>
  <c r="O24" i="133"/>
  <c r="P24" i="133"/>
  <c r="Q24" i="133"/>
  <c r="R24" i="133"/>
  <c r="S24" i="133"/>
  <c r="T24" i="133"/>
  <c r="U24" i="133"/>
  <c r="V24" i="133"/>
  <c r="W24" i="133"/>
  <c r="X24" i="133"/>
  <c r="Y24" i="133"/>
  <c r="Z24" i="133"/>
  <c r="AA24" i="133"/>
  <c r="AB24" i="133"/>
  <c r="AC24" i="133"/>
  <c r="AD24" i="133"/>
  <c r="AE24" i="133"/>
  <c r="AF24" i="133"/>
  <c r="AG24" i="133"/>
  <c r="AH24" i="133"/>
  <c r="AI24" i="133"/>
  <c r="AJ24" i="133"/>
  <c r="AK24" i="133"/>
  <c r="AL24" i="133"/>
  <c r="AM24" i="133"/>
  <c r="AN24" i="133"/>
  <c r="AO24" i="133"/>
  <c r="AP24" i="133"/>
  <c r="AQ24" i="133"/>
  <c r="AR24" i="133"/>
  <c r="AS24" i="133"/>
  <c r="AT24" i="133"/>
  <c r="AU24" i="133"/>
  <c r="AV24" i="133"/>
  <c r="AW24" i="133"/>
  <c r="F24" i="133"/>
  <c r="E24" i="133"/>
  <c r="D24" i="133"/>
  <c r="E24" i="134"/>
  <c r="F24" i="134"/>
  <c r="G24" i="134"/>
  <c r="H24" i="134"/>
  <c r="I24" i="134"/>
  <c r="J24" i="134"/>
  <c r="K24" i="134"/>
  <c r="L24" i="134"/>
  <c r="M24" i="134"/>
  <c r="N24" i="134"/>
  <c r="O24" i="134"/>
  <c r="P24" i="134"/>
  <c r="Q24" i="134"/>
  <c r="R24" i="134"/>
  <c r="S24" i="134"/>
  <c r="T24" i="134"/>
  <c r="U24" i="134"/>
  <c r="V24" i="134"/>
  <c r="W24" i="134"/>
  <c r="X24" i="134"/>
  <c r="Y24" i="134"/>
  <c r="Z24" i="134"/>
  <c r="AA24" i="134"/>
  <c r="AB24" i="134"/>
  <c r="AC24" i="134"/>
  <c r="AD24" i="134"/>
  <c r="AE24" i="134"/>
  <c r="AF24" i="134"/>
  <c r="AG24" i="134"/>
  <c r="AH24" i="134"/>
  <c r="AI24" i="134"/>
  <c r="AJ24" i="134"/>
  <c r="AK24" i="134"/>
  <c r="AL24" i="134"/>
  <c r="AM24" i="134"/>
  <c r="AN24" i="134"/>
  <c r="AO24" i="134"/>
  <c r="AP24" i="134"/>
  <c r="AQ24" i="134"/>
  <c r="AR24" i="134"/>
  <c r="AS24" i="134"/>
  <c r="AT24" i="134"/>
  <c r="AU24" i="134"/>
  <c r="AV24" i="134"/>
  <c r="AW24" i="134"/>
  <c r="D24" i="134"/>
  <c r="E24" i="135"/>
  <c r="F24" i="135"/>
  <c r="G24" i="135"/>
  <c r="H24" i="135"/>
  <c r="I24" i="135"/>
  <c r="J24" i="135"/>
  <c r="K24" i="135"/>
  <c r="L24" i="135"/>
  <c r="M24" i="135"/>
  <c r="N24" i="135"/>
  <c r="O24" i="135"/>
  <c r="P24" i="135"/>
  <c r="Q24" i="135"/>
  <c r="R24" i="135"/>
  <c r="S24" i="135"/>
  <c r="T24" i="135"/>
  <c r="U24" i="135"/>
  <c r="V24" i="135"/>
  <c r="W24" i="135"/>
  <c r="X24" i="135"/>
  <c r="Y24" i="135"/>
  <c r="Z24" i="135"/>
  <c r="AA24" i="135"/>
  <c r="AB24" i="135"/>
  <c r="AC24" i="135"/>
  <c r="AD24" i="135"/>
  <c r="AE24" i="135"/>
  <c r="AF24" i="135"/>
  <c r="AG24" i="135"/>
  <c r="AH24" i="135"/>
  <c r="AI24" i="135"/>
  <c r="AJ24" i="135"/>
  <c r="AK24" i="135"/>
  <c r="AL24" i="135"/>
  <c r="AM24" i="135"/>
  <c r="AN24" i="135"/>
  <c r="AO24" i="135"/>
  <c r="AP24" i="135"/>
  <c r="AQ24" i="135"/>
  <c r="AR24" i="135"/>
  <c r="AS24" i="135"/>
  <c r="AT24" i="135"/>
  <c r="AU24" i="135"/>
  <c r="AV24" i="135"/>
  <c r="AW24" i="135"/>
  <c r="D24" i="135"/>
  <c r="E24" i="136"/>
  <c r="F24" i="136"/>
  <c r="G24" i="136"/>
  <c r="H24" i="136"/>
  <c r="I24" i="136"/>
  <c r="J24" i="136"/>
  <c r="K24" i="136"/>
  <c r="L24" i="136"/>
  <c r="M24" i="136"/>
  <c r="N24" i="136"/>
  <c r="O24" i="136"/>
  <c r="P24" i="136"/>
  <c r="Q24" i="136"/>
  <c r="R24" i="136"/>
  <c r="S24" i="136"/>
  <c r="T24" i="136"/>
  <c r="U24" i="136"/>
  <c r="V24" i="136"/>
  <c r="W24" i="136"/>
  <c r="X24" i="136"/>
  <c r="Y24" i="136"/>
  <c r="Z24" i="136"/>
  <c r="AA24" i="136"/>
  <c r="AB24" i="136"/>
  <c r="AC24" i="136"/>
  <c r="AD24" i="136"/>
  <c r="AE24" i="136"/>
  <c r="AF24" i="136"/>
  <c r="AG24" i="136"/>
  <c r="AH24" i="136"/>
  <c r="AI24" i="136"/>
  <c r="AJ24" i="136"/>
  <c r="AK24" i="136"/>
  <c r="AL24" i="136"/>
  <c r="AM24" i="136"/>
  <c r="AN24" i="136"/>
  <c r="AO24" i="136"/>
  <c r="AP24" i="136"/>
  <c r="AQ24" i="136"/>
  <c r="AR24" i="136"/>
  <c r="AS24" i="136"/>
  <c r="AT24" i="136"/>
  <c r="AU24" i="136"/>
  <c r="AV24" i="136"/>
  <c r="AW24" i="136"/>
  <c r="D24" i="136"/>
  <c r="E24" i="137"/>
  <c r="F24" i="137"/>
  <c r="G24" i="137"/>
  <c r="H24" i="137"/>
  <c r="I24" i="137"/>
  <c r="J24" i="137"/>
  <c r="K24" i="137"/>
  <c r="L24" i="137"/>
  <c r="M24" i="137"/>
  <c r="N24" i="137"/>
  <c r="O24" i="137"/>
  <c r="P24" i="137"/>
  <c r="Q24" i="137"/>
  <c r="R24" i="137"/>
  <c r="S24" i="137"/>
  <c r="T24" i="137"/>
  <c r="U24" i="137"/>
  <c r="V24" i="137"/>
  <c r="W24" i="137"/>
  <c r="X24" i="137"/>
  <c r="Y24" i="137"/>
  <c r="Z24" i="137"/>
  <c r="AA24" i="137"/>
  <c r="AB24" i="137"/>
  <c r="AC24" i="137"/>
  <c r="AD24" i="137"/>
  <c r="AE24" i="137"/>
  <c r="AF24" i="137"/>
  <c r="AG24" i="137"/>
  <c r="AH24" i="137"/>
  <c r="AI24" i="137"/>
  <c r="AJ24" i="137"/>
  <c r="AK24" i="137"/>
  <c r="AL24" i="137"/>
  <c r="AM24" i="137"/>
  <c r="AN24" i="137"/>
  <c r="AO24" i="137"/>
  <c r="AP24" i="137"/>
  <c r="AQ24" i="137"/>
  <c r="AR24" i="137"/>
  <c r="AS24" i="137"/>
  <c r="AT24" i="137"/>
  <c r="AU24" i="137"/>
  <c r="AV24" i="137"/>
  <c r="AW24" i="137"/>
  <c r="D24" i="137"/>
  <c r="E24" i="138"/>
  <c r="F24" i="138"/>
  <c r="G24" i="138"/>
  <c r="H24" i="138"/>
  <c r="I24" i="138"/>
  <c r="J24" i="138"/>
  <c r="K24" i="138"/>
  <c r="L24" i="138"/>
  <c r="M24" i="138"/>
  <c r="N24" i="138"/>
  <c r="O24" i="138"/>
  <c r="P24" i="138"/>
  <c r="Q24" i="138"/>
  <c r="R24" i="138"/>
  <c r="S24" i="138"/>
  <c r="T24" i="138"/>
  <c r="U24" i="138"/>
  <c r="V24" i="138"/>
  <c r="W24" i="138"/>
  <c r="X24" i="138"/>
  <c r="Y24" i="138"/>
  <c r="Z24" i="138"/>
  <c r="AA24" i="138"/>
  <c r="AB24" i="138"/>
  <c r="AC24" i="138"/>
  <c r="AD24" i="138"/>
  <c r="AE24" i="138"/>
  <c r="AF24" i="138"/>
  <c r="AG24" i="138"/>
  <c r="AH24" i="138"/>
  <c r="AI24" i="138"/>
  <c r="AJ24" i="138"/>
  <c r="AK24" i="138"/>
  <c r="AL24" i="138"/>
  <c r="AM24" i="138"/>
  <c r="AN24" i="138"/>
  <c r="AO24" i="138"/>
  <c r="AP24" i="138"/>
  <c r="AQ24" i="138"/>
  <c r="AR24" i="138"/>
  <c r="AS24" i="138"/>
  <c r="AT24" i="138"/>
  <c r="AU24" i="138"/>
  <c r="AV24" i="138"/>
  <c r="AW24" i="138"/>
  <c r="D24" i="138"/>
  <c r="E24" i="139"/>
  <c r="F24" i="139"/>
  <c r="G24" i="139"/>
  <c r="H24" i="139"/>
  <c r="I24" i="139"/>
  <c r="J24" i="139"/>
  <c r="K24" i="139"/>
  <c r="L24" i="139"/>
  <c r="M24" i="139"/>
  <c r="N24" i="139"/>
  <c r="O24" i="139"/>
  <c r="P24" i="139"/>
  <c r="Q24" i="139"/>
  <c r="R24" i="139"/>
  <c r="S24" i="139"/>
  <c r="T24" i="139"/>
  <c r="U24" i="139"/>
  <c r="V24" i="139"/>
  <c r="W24" i="139"/>
  <c r="X24" i="139"/>
  <c r="Y24" i="139"/>
  <c r="Z24" i="139"/>
  <c r="AA24" i="139"/>
  <c r="AB24" i="139"/>
  <c r="AC24" i="139"/>
  <c r="AD24" i="139"/>
  <c r="AE24" i="139"/>
  <c r="AF24" i="139"/>
  <c r="AG24" i="139"/>
  <c r="AH24" i="139"/>
  <c r="AI24" i="139"/>
  <c r="AJ24" i="139"/>
  <c r="AK24" i="139"/>
  <c r="AL24" i="139"/>
  <c r="AM24" i="139"/>
  <c r="AN24" i="139"/>
  <c r="AO24" i="139"/>
  <c r="AP24" i="139"/>
  <c r="AQ24" i="139"/>
  <c r="AR24" i="139"/>
  <c r="AS24" i="139"/>
  <c r="AT24" i="139"/>
  <c r="AU24" i="139"/>
  <c r="AV24" i="139"/>
  <c r="AW24" i="139"/>
  <c r="D24" i="139"/>
  <c r="E24" i="140"/>
  <c r="F24" i="140"/>
  <c r="G24" i="140"/>
  <c r="H24" i="140"/>
  <c r="I24" i="140"/>
  <c r="J24" i="140"/>
  <c r="K24" i="140"/>
  <c r="L24" i="140"/>
  <c r="M24" i="140"/>
  <c r="N24" i="140"/>
  <c r="O24" i="140"/>
  <c r="P24" i="140"/>
  <c r="Q24" i="140"/>
  <c r="R24" i="140"/>
  <c r="S24" i="140"/>
  <c r="T24" i="140"/>
  <c r="U24" i="140"/>
  <c r="V24" i="140"/>
  <c r="W24" i="140"/>
  <c r="X24" i="140"/>
  <c r="Y24" i="140"/>
  <c r="Z24" i="140"/>
  <c r="AA24" i="140"/>
  <c r="AB24" i="140"/>
  <c r="AC24" i="140"/>
  <c r="AD24" i="140"/>
  <c r="AE24" i="140"/>
  <c r="AF24" i="140"/>
  <c r="AG24" i="140"/>
  <c r="AH24" i="140"/>
  <c r="AI24" i="140"/>
  <c r="AJ24" i="140"/>
  <c r="AK24" i="140"/>
  <c r="AL24" i="140"/>
  <c r="AM24" i="140"/>
  <c r="AN24" i="140"/>
  <c r="AO24" i="140"/>
  <c r="AP24" i="140"/>
  <c r="AQ24" i="140"/>
  <c r="AR24" i="140"/>
  <c r="AS24" i="140"/>
  <c r="AT24" i="140"/>
  <c r="AU24" i="140"/>
  <c r="AV24" i="140"/>
  <c r="AW24" i="140"/>
  <c r="D24" i="140"/>
  <c r="E24" i="141"/>
  <c r="F24" i="141"/>
  <c r="G24" i="141"/>
  <c r="H24" i="141"/>
  <c r="I24" i="141"/>
  <c r="J24" i="141"/>
  <c r="K24" i="141"/>
  <c r="L24" i="141"/>
  <c r="M24" i="141"/>
  <c r="N24" i="141"/>
  <c r="O24" i="141"/>
  <c r="P24" i="141"/>
  <c r="Q24" i="141"/>
  <c r="R24" i="141"/>
  <c r="S24" i="141"/>
  <c r="T24" i="141"/>
  <c r="U24" i="141"/>
  <c r="V24" i="141"/>
  <c r="W24" i="141"/>
  <c r="X24" i="141"/>
  <c r="Y24" i="141"/>
  <c r="Z24" i="141"/>
  <c r="AA24" i="141"/>
  <c r="AB24" i="141"/>
  <c r="AC24" i="141"/>
  <c r="AD24" i="141"/>
  <c r="AE24" i="141"/>
  <c r="AF24" i="141"/>
  <c r="AG24" i="141"/>
  <c r="AH24" i="141"/>
  <c r="AI24" i="141"/>
  <c r="AJ24" i="141"/>
  <c r="AK24" i="141"/>
  <c r="AL24" i="141"/>
  <c r="AM24" i="141"/>
  <c r="AN24" i="141"/>
  <c r="AO24" i="141"/>
  <c r="AP24" i="141"/>
  <c r="AQ24" i="141"/>
  <c r="AR24" i="141"/>
  <c r="AS24" i="141"/>
  <c r="AT24" i="141"/>
  <c r="AU24" i="141"/>
  <c r="AV24" i="141"/>
  <c r="AW24" i="141"/>
  <c r="D24" i="141"/>
  <c r="E24" i="142"/>
  <c r="F24" i="142"/>
  <c r="G24" i="142"/>
  <c r="H24" i="142"/>
  <c r="I24" i="142"/>
  <c r="J24" i="142"/>
  <c r="K24" i="142"/>
  <c r="L24" i="142"/>
  <c r="M24" i="142"/>
  <c r="N24" i="142"/>
  <c r="O24" i="142"/>
  <c r="P24" i="142"/>
  <c r="Q24" i="142"/>
  <c r="R24" i="142"/>
  <c r="S24" i="142"/>
  <c r="T24" i="142"/>
  <c r="U24" i="142"/>
  <c r="V24" i="142"/>
  <c r="W24" i="142"/>
  <c r="X24" i="142"/>
  <c r="Y24" i="142"/>
  <c r="Z24" i="142"/>
  <c r="AA24" i="142"/>
  <c r="AB24" i="142"/>
  <c r="AC24" i="142"/>
  <c r="AD24" i="142"/>
  <c r="AE24" i="142"/>
  <c r="AF24" i="142"/>
  <c r="AG24" i="142"/>
  <c r="AH24" i="142"/>
  <c r="AI24" i="142"/>
  <c r="AJ24" i="142"/>
  <c r="AK24" i="142"/>
  <c r="AL24" i="142"/>
  <c r="AM24" i="142"/>
  <c r="AN24" i="142"/>
  <c r="AO24" i="142"/>
  <c r="AP24" i="142"/>
  <c r="AQ24" i="142"/>
  <c r="AR24" i="142"/>
  <c r="AS24" i="142"/>
  <c r="AT24" i="142"/>
  <c r="AU24" i="142"/>
  <c r="AV24" i="142"/>
  <c r="AW24" i="142"/>
  <c r="D24" i="142"/>
  <c r="E24" i="143"/>
  <c r="F24" i="143"/>
  <c r="G24" i="143"/>
  <c r="H24" i="143"/>
  <c r="I24" i="143"/>
  <c r="J24" i="143"/>
  <c r="K24" i="143"/>
  <c r="L24" i="143"/>
  <c r="M24" i="143"/>
  <c r="N24" i="143"/>
  <c r="O24" i="143"/>
  <c r="P24" i="143"/>
  <c r="Q24" i="143"/>
  <c r="R24" i="143"/>
  <c r="S24" i="143"/>
  <c r="T24" i="143"/>
  <c r="U24" i="143"/>
  <c r="V24" i="143"/>
  <c r="W24" i="143"/>
  <c r="X24" i="143"/>
  <c r="Y24" i="143"/>
  <c r="Z24" i="143"/>
  <c r="AA24" i="143"/>
  <c r="AB24" i="143"/>
  <c r="AC24" i="143"/>
  <c r="AD24" i="143"/>
  <c r="AE24" i="143"/>
  <c r="AF24" i="143"/>
  <c r="AG24" i="143"/>
  <c r="AH24" i="143"/>
  <c r="AI24" i="143"/>
  <c r="AJ24" i="143"/>
  <c r="AK24" i="143"/>
  <c r="AL24" i="143"/>
  <c r="AM24" i="143"/>
  <c r="AN24" i="143"/>
  <c r="AO24" i="143"/>
  <c r="AP24" i="143"/>
  <c r="AQ24" i="143"/>
  <c r="AR24" i="143"/>
  <c r="AS24" i="143"/>
  <c r="AT24" i="143"/>
  <c r="AU24" i="143"/>
  <c r="AV24" i="143"/>
  <c r="AW24" i="143"/>
  <c r="D24" i="143"/>
  <c r="E24" i="122"/>
  <c r="F24" i="122"/>
  <c r="G24" i="122"/>
  <c r="H24" i="122"/>
  <c r="I24" i="122"/>
  <c r="J24" i="122"/>
  <c r="K24" i="122"/>
  <c r="L24" i="122"/>
  <c r="M24" i="122"/>
  <c r="N24" i="122"/>
  <c r="O24" i="122"/>
  <c r="P24" i="122"/>
  <c r="Q24" i="122"/>
  <c r="R24" i="122"/>
  <c r="S24" i="122"/>
  <c r="T24" i="122"/>
  <c r="U24" i="122"/>
  <c r="V24" i="122"/>
  <c r="W24" i="122"/>
  <c r="X24" i="122"/>
  <c r="Y24" i="122"/>
  <c r="Z24" i="122"/>
  <c r="AA24" i="122"/>
  <c r="AB24" i="122"/>
  <c r="AC24" i="122"/>
  <c r="AD24" i="122"/>
  <c r="AE24" i="122"/>
  <c r="AF24" i="122"/>
  <c r="AG24" i="122"/>
  <c r="AH24" i="122"/>
  <c r="AI24" i="122"/>
  <c r="AJ24" i="122"/>
  <c r="AK24" i="122"/>
  <c r="AL24" i="122"/>
  <c r="AM24" i="122"/>
  <c r="AN24" i="122"/>
  <c r="AO24" i="122"/>
  <c r="AP24" i="122"/>
  <c r="AQ24" i="122"/>
  <c r="AR24" i="122"/>
  <c r="AS24" i="122"/>
  <c r="AT24" i="122"/>
  <c r="AU24" i="122"/>
  <c r="AV24" i="122"/>
  <c r="AW24" i="122"/>
  <c r="D24" i="122"/>
  <c r="E24" i="123"/>
  <c r="F24" i="123"/>
  <c r="G24" i="123"/>
  <c r="H24" i="123"/>
  <c r="I24" i="123"/>
  <c r="J24" i="123"/>
  <c r="K24" i="123"/>
  <c r="L24" i="123"/>
  <c r="M24" i="123"/>
  <c r="N24" i="123"/>
  <c r="O24" i="123"/>
  <c r="P24" i="123"/>
  <c r="Q24" i="123"/>
  <c r="R24" i="123"/>
  <c r="S24" i="123"/>
  <c r="T24" i="123"/>
  <c r="U24" i="123"/>
  <c r="V24" i="123"/>
  <c r="W24" i="123"/>
  <c r="X24" i="123"/>
  <c r="Y24" i="123"/>
  <c r="Z24" i="123"/>
  <c r="AA24" i="123"/>
  <c r="AB24" i="123"/>
  <c r="AC24" i="123"/>
  <c r="AD24" i="123"/>
  <c r="AE24" i="123"/>
  <c r="AF24" i="123"/>
  <c r="AG24" i="123"/>
  <c r="AH24" i="123"/>
  <c r="AI24" i="123"/>
  <c r="AJ24" i="123"/>
  <c r="AK24" i="123"/>
  <c r="AL24" i="123"/>
  <c r="AM24" i="123"/>
  <c r="AN24" i="123"/>
  <c r="AO24" i="123"/>
  <c r="AP24" i="123"/>
  <c r="AQ24" i="123"/>
  <c r="AR24" i="123"/>
  <c r="AS24" i="123"/>
  <c r="AT24" i="123"/>
  <c r="AU24" i="123"/>
  <c r="AV24" i="123"/>
  <c r="AW24" i="123"/>
  <c r="D24" i="123"/>
  <c r="E24" i="124"/>
  <c r="F24" i="124"/>
  <c r="G24" i="124"/>
  <c r="H24" i="124"/>
  <c r="I24" i="124"/>
  <c r="J24" i="124"/>
  <c r="K24" i="124"/>
  <c r="L24" i="124"/>
  <c r="M24" i="124"/>
  <c r="N24" i="124"/>
  <c r="O24" i="124"/>
  <c r="P24" i="124"/>
  <c r="Q24" i="124"/>
  <c r="R24" i="124"/>
  <c r="S24" i="124"/>
  <c r="T24" i="124"/>
  <c r="U24" i="124"/>
  <c r="V24" i="124"/>
  <c r="W24" i="124"/>
  <c r="X24" i="124"/>
  <c r="Y24" i="124"/>
  <c r="Z24" i="124"/>
  <c r="AA24" i="124"/>
  <c r="AB24" i="124"/>
  <c r="AC24" i="124"/>
  <c r="AD24" i="124"/>
  <c r="AE24" i="124"/>
  <c r="AF24" i="124"/>
  <c r="AG24" i="124"/>
  <c r="AH24" i="124"/>
  <c r="AI24" i="124"/>
  <c r="AJ24" i="124"/>
  <c r="AK24" i="124"/>
  <c r="AL24" i="124"/>
  <c r="AM24" i="124"/>
  <c r="AN24" i="124"/>
  <c r="AO24" i="124"/>
  <c r="AP24" i="124"/>
  <c r="AQ24" i="124"/>
  <c r="AR24" i="124"/>
  <c r="AS24" i="124"/>
  <c r="AT24" i="124"/>
  <c r="AU24" i="124"/>
  <c r="AV24" i="124"/>
  <c r="AW24" i="124"/>
  <c r="D24" i="124"/>
  <c r="E24" i="125"/>
  <c r="F24" i="125"/>
  <c r="G24" i="125"/>
  <c r="H24" i="125"/>
  <c r="I24" i="125"/>
  <c r="J24" i="125"/>
  <c r="K24" i="125"/>
  <c r="L24" i="125"/>
  <c r="M24" i="125"/>
  <c r="N24" i="125"/>
  <c r="O24" i="125"/>
  <c r="P24" i="125"/>
  <c r="Q24" i="125"/>
  <c r="R24" i="125"/>
  <c r="S24" i="125"/>
  <c r="T24" i="125"/>
  <c r="U24" i="125"/>
  <c r="V24" i="125"/>
  <c r="W24" i="125"/>
  <c r="X24" i="125"/>
  <c r="Y24" i="125"/>
  <c r="Z24" i="125"/>
  <c r="AA24" i="125"/>
  <c r="AB24" i="125"/>
  <c r="AC24" i="125"/>
  <c r="AD24" i="125"/>
  <c r="AE24" i="125"/>
  <c r="AF24" i="125"/>
  <c r="AG24" i="125"/>
  <c r="AH24" i="125"/>
  <c r="AI24" i="125"/>
  <c r="AJ24" i="125"/>
  <c r="AK24" i="125"/>
  <c r="AL24" i="125"/>
  <c r="AM24" i="125"/>
  <c r="AN24" i="125"/>
  <c r="AO24" i="125"/>
  <c r="AP24" i="125"/>
  <c r="AQ24" i="125"/>
  <c r="AR24" i="125"/>
  <c r="AS24" i="125"/>
  <c r="AT24" i="125"/>
  <c r="AU24" i="125"/>
  <c r="AV24" i="125"/>
  <c r="AW24" i="125"/>
  <c r="D24" i="125"/>
  <c r="E24" i="126"/>
  <c r="F24" i="126"/>
  <c r="G24" i="126"/>
  <c r="H24" i="126"/>
  <c r="I24" i="126"/>
  <c r="J24" i="126"/>
  <c r="K24" i="126"/>
  <c r="L24" i="126"/>
  <c r="M24" i="126"/>
  <c r="N24" i="126"/>
  <c r="O24" i="126"/>
  <c r="P24" i="126"/>
  <c r="Q24" i="126"/>
  <c r="R24" i="126"/>
  <c r="S24" i="126"/>
  <c r="T24" i="126"/>
  <c r="U24" i="126"/>
  <c r="V24" i="126"/>
  <c r="W24" i="126"/>
  <c r="X24" i="126"/>
  <c r="Y24" i="126"/>
  <c r="Z24" i="126"/>
  <c r="AA24" i="126"/>
  <c r="AB24" i="126"/>
  <c r="AC24" i="126"/>
  <c r="AD24" i="126"/>
  <c r="AE24" i="126"/>
  <c r="AF24" i="126"/>
  <c r="AG24" i="126"/>
  <c r="AH24" i="126"/>
  <c r="AI24" i="126"/>
  <c r="AJ24" i="126"/>
  <c r="AK24" i="126"/>
  <c r="AL24" i="126"/>
  <c r="AM24" i="126"/>
  <c r="AN24" i="126"/>
  <c r="AO24" i="126"/>
  <c r="AP24" i="126"/>
  <c r="AQ24" i="126"/>
  <c r="AR24" i="126"/>
  <c r="AS24" i="126"/>
  <c r="AT24" i="126"/>
  <c r="AU24" i="126"/>
  <c r="AV24" i="126"/>
  <c r="AW24" i="126"/>
  <c r="D24" i="126"/>
  <c r="E24" i="127"/>
  <c r="F24" i="127"/>
  <c r="G24" i="127"/>
  <c r="H24" i="127"/>
  <c r="I24" i="127"/>
  <c r="J24" i="127"/>
  <c r="K24" i="127"/>
  <c r="L24" i="127"/>
  <c r="M24" i="127"/>
  <c r="N24" i="127"/>
  <c r="O24" i="127"/>
  <c r="P24" i="127"/>
  <c r="Q24" i="127"/>
  <c r="R24" i="127"/>
  <c r="S24" i="127"/>
  <c r="T24" i="127"/>
  <c r="U24" i="127"/>
  <c r="V24" i="127"/>
  <c r="W24" i="127"/>
  <c r="X24" i="127"/>
  <c r="Y24" i="127"/>
  <c r="Z24" i="127"/>
  <c r="AA24" i="127"/>
  <c r="AB24" i="127"/>
  <c r="AC24" i="127"/>
  <c r="AD24" i="127"/>
  <c r="AE24" i="127"/>
  <c r="AF24" i="127"/>
  <c r="AG24" i="127"/>
  <c r="AH24" i="127"/>
  <c r="AI24" i="127"/>
  <c r="AJ24" i="127"/>
  <c r="AK24" i="127"/>
  <c r="AL24" i="127"/>
  <c r="AM24" i="127"/>
  <c r="AN24" i="127"/>
  <c r="AO24" i="127"/>
  <c r="AP24" i="127"/>
  <c r="AQ24" i="127"/>
  <c r="AR24" i="127"/>
  <c r="AS24" i="127"/>
  <c r="AT24" i="127"/>
  <c r="AU24" i="127"/>
  <c r="AV24" i="127"/>
  <c r="AW24" i="127"/>
  <c r="D24" i="127"/>
  <c r="E24" i="128"/>
  <c r="F24" i="128"/>
  <c r="G24" i="128"/>
  <c r="H24" i="128"/>
  <c r="I24" i="128"/>
  <c r="J24" i="128"/>
  <c r="K24" i="128"/>
  <c r="L24" i="128"/>
  <c r="M24" i="128"/>
  <c r="N24" i="128"/>
  <c r="O24" i="128"/>
  <c r="P24" i="128"/>
  <c r="Q24" i="128"/>
  <c r="R24" i="128"/>
  <c r="S24" i="128"/>
  <c r="T24" i="128"/>
  <c r="U24" i="128"/>
  <c r="V24" i="128"/>
  <c r="W24" i="128"/>
  <c r="X24" i="128"/>
  <c r="Y24" i="128"/>
  <c r="Z24" i="128"/>
  <c r="AA24" i="128"/>
  <c r="AB24" i="128"/>
  <c r="AC24" i="128"/>
  <c r="AD24" i="128"/>
  <c r="AE24" i="128"/>
  <c r="AF24" i="128"/>
  <c r="AG24" i="128"/>
  <c r="AH24" i="128"/>
  <c r="AI24" i="128"/>
  <c r="AJ24" i="128"/>
  <c r="AK24" i="128"/>
  <c r="AL24" i="128"/>
  <c r="AM24" i="128"/>
  <c r="AN24" i="128"/>
  <c r="AO24" i="128"/>
  <c r="AP24" i="128"/>
  <c r="AQ24" i="128"/>
  <c r="AR24" i="128"/>
  <c r="AS24" i="128"/>
  <c r="AT24" i="128"/>
  <c r="AU24" i="128"/>
  <c r="AV24" i="128"/>
  <c r="AW24" i="128"/>
  <c r="D24" i="128"/>
  <c r="E24" i="129"/>
  <c r="F24" i="129"/>
  <c r="G24" i="129"/>
  <c r="H24" i="129"/>
  <c r="I24" i="129"/>
  <c r="J24" i="129"/>
  <c r="K24" i="129"/>
  <c r="L24" i="129"/>
  <c r="M24" i="129"/>
  <c r="N24" i="129"/>
  <c r="O24" i="129"/>
  <c r="P24" i="129"/>
  <c r="Q24" i="129"/>
  <c r="R24" i="129"/>
  <c r="S24" i="129"/>
  <c r="T24" i="129"/>
  <c r="U24" i="129"/>
  <c r="V24" i="129"/>
  <c r="W24" i="129"/>
  <c r="X24" i="129"/>
  <c r="Y24" i="129"/>
  <c r="Z24" i="129"/>
  <c r="AA24" i="129"/>
  <c r="AB24" i="129"/>
  <c r="AC24" i="129"/>
  <c r="AD24" i="129"/>
  <c r="AE24" i="129"/>
  <c r="AF24" i="129"/>
  <c r="AG24" i="129"/>
  <c r="AH24" i="129"/>
  <c r="AI24" i="129"/>
  <c r="AJ24" i="129"/>
  <c r="AK24" i="129"/>
  <c r="AL24" i="129"/>
  <c r="AM24" i="129"/>
  <c r="AN24" i="129"/>
  <c r="AO24" i="129"/>
  <c r="AP24" i="129"/>
  <c r="AQ24" i="129"/>
  <c r="AR24" i="129"/>
  <c r="AS24" i="129"/>
  <c r="AT24" i="129"/>
  <c r="AU24" i="129"/>
  <c r="AV24" i="129"/>
  <c r="AW24" i="129"/>
  <c r="D24" i="129"/>
  <c r="E25" i="130"/>
  <c r="F25" i="130"/>
  <c r="G25" i="130"/>
  <c r="H25" i="130"/>
  <c r="I25" i="130"/>
  <c r="J25" i="130"/>
  <c r="K25" i="130"/>
  <c r="L25" i="130"/>
  <c r="M25" i="130"/>
  <c r="N25" i="130"/>
  <c r="O25" i="130"/>
  <c r="P25" i="130"/>
  <c r="Q25" i="130"/>
  <c r="R25" i="130"/>
  <c r="S25" i="130"/>
  <c r="T25" i="130"/>
  <c r="U25" i="130"/>
  <c r="V25" i="130"/>
  <c r="W25" i="130"/>
  <c r="X25" i="130"/>
  <c r="Y25" i="130"/>
  <c r="Z25" i="130"/>
  <c r="AA25" i="130"/>
  <c r="AB25" i="130"/>
  <c r="AC25" i="130"/>
  <c r="AD25" i="130"/>
  <c r="AE25" i="130"/>
  <c r="AF25" i="130"/>
  <c r="AG25" i="130"/>
  <c r="AH25" i="130"/>
  <c r="AI25" i="130"/>
  <c r="AJ25" i="130"/>
  <c r="AK25" i="130"/>
  <c r="AL25" i="130"/>
  <c r="AM25" i="130"/>
  <c r="AN25" i="130"/>
  <c r="AO25" i="130"/>
  <c r="AP25" i="130"/>
  <c r="AQ25" i="130"/>
  <c r="AR25" i="130"/>
  <c r="AS25" i="130"/>
  <c r="AT25" i="130"/>
  <c r="AU25" i="130"/>
  <c r="AV25" i="130"/>
  <c r="AW25" i="130"/>
  <c r="D25" i="130"/>
  <c r="E24" i="131"/>
  <c r="F24" i="131"/>
  <c r="G24" i="131"/>
  <c r="H24" i="131"/>
  <c r="I24" i="131"/>
  <c r="J24" i="131"/>
  <c r="K24" i="131"/>
  <c r="L24" i="131"/>
  <c r="M24" i="131"/>
  <c r="N24" i="131"/>
  <c r="O24" i="131"/>
  <c r="P24" i="131"/>
  <c r="Q24" i="131"/>
  <c r="R24" i="131"/>
  <c r="S24" i="131"/>
  <c r="T24" i="131"/>
  <c r="U24" i="131"/>
  <c r="V24" i="131"/>
  <c r="W24" i="131"/>
  <c r="X24" i="131"/>
  <c r="Y24" i="131"/>
  <c r="Z24" i="131"/>
  <c r="AA24" i="131"/>
  <c r="AB24" i="131"/>
  <c r="AC24" i="131"/>
  <c r="AD24" i="131"/>
  <c r="AE24" i="131"/>
  <c r="AF24" i="131"/>
  <c r="AG24" i="131"/>
  <c r="AH24" i="131"/>
  <c r="AI24" i="131"/>
  <c r="AJ24" i="131"/>
  <c r="AK24" i="131"/>
  <c r="AL24" i="131"/>
  <c r="AM24" i="131"/>
  <c r="AN24" i="131"/>
  <c r="AO24" i="131"/>
  <c r="AP24" i="131"/>
  <c r="AQ24" i="131"/>
  <c r="AR24" i="131"/>
  <c r="AS24" i="131"/>
  <c r="AT24" i="131"/>
  <c r="AU24" i="131"/>
  <c r="AV24" i="131"/>
  <c r="AW24" i="131"/>
  <c r="D24" i="131"/>
  <c r="E25" i="132"/>
  <c r="F25" i="132"/>
  <c r="G25" i="132"/>
  <c r="H25" i="132"/>
  <c r="I25" i="132"/>
  <c r="J25" i="132"/>
  <c r="K25" i="132"/>
  <c r="L25" i="132"/>
  <c r="M25" i="132"/>
  <c r="N25" i="132"/>
  <c r="O25" i="132"/>
  <c r="P25" i="132"/>
  <c r="Q25" i="132"/>
  <c r="R25" i="132"/>
  <c r="S25" i="132"/>
  <c r="T25" i="132"/>
  <c r="U25" i="132"/>
  <c r="V25" i="132"/>
  <c r="W25" i="132"/>
  <c r="X25" i="132"/>
  <c r="Y25" i="132"/>
  <c r="Z25" i="132"/>
  <c r="AA25" i="132"/>
  <c r="AB25" i="132"/>
  <c r="AC25" i="132"/>
  <c r="AD25" i="132"/>
  <c r="AE25" i="132"/>
  <c r="AF25" i="132"/>
  <c r="AG25" i="132"/>
  <c r="AH25" i="132"/>
  <c r="AI25" i="132"/>
  <c r="AJ25" i="132"/>
  <c r="AK25" i="132"/>
  <c r="AL25" i="132"/>
  <c r="AM25" i="132"/>
  <c r="AN25" i="132"/>
  <c r="AO25" i="132"/>
  <c r="AP25" i="132"/>
  <c r="AQ25" i="132"/>
  <c r="AR25" i="132"/>
  <c r="AS25" i="132"/>
  <c r="AT25" i="132"/>
  <c r="AU25" i="132"/>
  <c r="AV25" i="132"/>
  <c r="AW25" i="132"/>
  <c r="D25" i="132"/>
  <c r="E24" i="112"/>
  <c r="F24" i="112"/>
  <c r="G24" i="112"/>
  <c r="H24" i="112"/>
  <c r="I24" i="112"/>
  <c r="J24" i="112"/>
  <c r="K24" i="112"/>
  <c r="L24" i="112"/>
  <c r="M24" i="112"/>
  <c r="N24" i="112"/>
  <c r="O24" i="112"/>
  <c r="P24" i="112"/>
  <c r="Q24" i="112"/>
  <c r="R24" i="112"/>
  <c r="S24" i="112"/>
  <c r="T24" i="112"/>
  <c r="U24" i="112"/>
  <c r="V24" i="112"/>
  <c r="W24" i="112"/>
  <c r="X24" i="112"/>
  <c r="Y24" i="112"/>
  <c r="Z24" i="112"/>
  <c r="AA24" i="112"/>
  <c r="AB24" i="112"/>
  <c r="AC24" i="112"/>
  <c r="AD24" i="112"/>
  <c r="AE24" i="112"/>
  <c r="AF24" i="112"/>
  <c r="AG24" i="112"/>
  <c r="AH24" i="112"/>
  <c r="AI24" i="112"/>
  <c r="AJ24" i="112"/>
  <c r="AK24" i="112"/>
  <c r="AL24" i="112"/>
  <c r="AM24" i="112"/>
  <c r="AN24" i="112"/>
  <c r="AO24" i="112"/>
  <c r="AP24" i="112"/>
  <c r="AQ24" i="112"/>
  <c r="AR24" i="112"/>
  <c r="AS24" i="112"/>
  <c r="AT24" i="112"/>
  <c r="AU24" i="112"/>
  <c r="AV24" i="112"/>
  <c r="AW24" i="112"/>
  <c r="D24" i="112"/>
  <c r="E24" i="113"/>
  <c r="F24" i="113"/>
  <c r="G24" i="113"/>
  <c r="H24" i="113"/>
  <c r="I24" i="113"/>
  <c r="J24" i="113"/>
  <c r="K24" i="113"/>
  <c r="L24" i="113"/>
  <c r="M24" i="113"/>
  <c r="N24" i="113"/>
  <c r="O24" i="113"/>
  <c r="P24" i="113"/>
  <c r="Q24" i="113"/>
  <c r="R24" i="113"/>
  <c r="S24" i="113"/>
  <c r="T24" i="113"/>
  <c r="U24" i="113"/>
  <c r="V24" i="113"/>
  <c r="W24" i="113"/>
  <c r="X24" i="113"/>
  <c r="Y24" i="113"/>
  <c r="Z24" i="113"/>
  <c r="AA24" i="113"/>
  <c r="AB24" i="113"/>
  <c r="AC24" i="113"/>
  <c r="AD24" i="113"/>
  <c r="AE24" i="113"/>
  <c r="AF24" i="113"/>
  <c r="AG24" i="113"/>
  <c r="AH24" i="113"/>
  <c r="AI24" i="113"/>
  <c r="AJ24" i="113"/>
  <c r="AK24" i="113"/>
  <c r="AL24" i="113"/>
  <c r="AM24" i="113"/>
  <c r="AN24" i="113"/>
  <c r="AO24" i="113"/>
  <c r="AP24" i="113"/>
  <c r="AQ24" i="113"/>
  <c r="AR24" i="113"/>
  <c r="AS24" i="113"/>
  <c r="AT24" i="113"/>
  <c r="AU24" i="113"/>
  <c r="AV24" i="113"/>
  <c r="AW24" i="113"/>
  <c r="D24" i="113"/>
  <c r="E24" i="114"/>
  <c r="F24" i="114"/>
  <c r="G24" i="114"/>
  <c r="H24" i="114"/>
  <c r="I24" i="114"/>
  <c r="J24" i="114"/>
  <c r="K24" i="114"/>
  <c r="L24" i="114"/>
  <c r="M24" i="114"/>
  <c r="N24" i="114"/>
  <c r="O24" i="114"/>
  <c r="P24" i="114"/>
  <c r="Q24" i="114"/>
  <c r="R24" i="114"/>
  <c r="S24" i="114"/>
  <c r="T24" i="114"/>
  <c r="U24" i="114"/>
  <c r="V24" i="114"/>
  <c r="W24" i="114"/>
  <c r="X24" i="114"/>
  <c r="Y24" i="114"/>
  <c r="Z24" i="114"/>
  <c r="AA24" i="114"/>
  <c r="AB24" i="114"/>
  <c r="AC24" i="114"/>
  <c r="AD24" i="114"/>
  <c r="AE24" i="114"/>
  <c r="AF24" i="114"/>
  <c r="AG24" i="114"/>
  <c r="AH24" i="114"/>
  <c r="AI24" i="114"/>
  <c r="AJ24" i="114"/>
  <c r="AK24" i="114"/>
  <c r="AL24" i="114"/>
  <c r="AM24" i="114"/>
  <c r="AN24" i="114"/>
  <c r="AO24" i="114"/>
  <c r="AP24" i="114"/>
  <c r="AQ24" i="114"/>
  <c r="AR24" i="114"/>
  <c r="AS24" i="114"/>
  <c r="AT24" i="114"/>
  <c r="AU24" i="114"/>
  <c r="AV24" i="114"/>
  <c r="AW24" i="114"/>
  <c r="D24" i="114"/>
  <c r="E24" i="115"/>
  <c r="F24" i="115"/>
  <c r="G24" i="115"/>
  <c r="H24" i="115"/>
  <c r="I24" i="115"/>
  <c r="J24" i="115"/>
  <c r="K24" i="115"/>
  <c r="L24" i="115"/>
  <c r="M24" i="115"/>
  <c r="N24" i="115"/>
  <c r="O24" i="115"/>
  <c r="P24" i="115"/>
  <c r="Q24" i="115"/>
  <c r="R24" i="115"/>
  <c r="S24" i="115"/>
  <c r="T24" i="115"/>
  <c r="U24" i="115"/>
  <c r="V24" i="115"/>
  <c r="W24" i="115"/>
  <c r="X24" i="115"/>
  <c r="Y24" i="115"/>
  <c r="Z24" i="115"/>
  <c r="AA24" i="115"/>
  <c r="AB24" i="115"/>
  <c r="AC24" i="115"/>
  <c r="AD24" i="115"/>
  <c r="AE24" i="115"/>
  <c r="AF24" i="115"/>
  <c r="AG24" i="115"/>
  <c r="AH24" i="115"/>
  <c r="AI24" i="115"/>
  <c r="AJ24" i="115"/>
  <c r="AK24" i="115"/>
  <c r="AL24" i="115"/>
  <c r="AM24" i="115"/>
  <c r="AN24" i="115"/>
  <c r="AO24" i="115"/>
  <c r="AP24" i="115"/>
  <c r="AQ24" i="115"/>
  <c r="AR24" i="115"/>
  <c r="AS24" i="115"/>
  <c r="AT24" i="115"/>
  <c r="AU24" i="115"/>
  <c r="AV24" i="115"/>
  <c r="AW24" i="115"/>
  <c r="D24" i="115"/>
  <c r="E24" i="116"/>
  <c r="F24" i="116"/>
  <c r="G24" i="116"/>
  <c r="H24" i="116"/>
  <c r="I24" i="116"/>
  <c r="J24" i="116"/>
  <c r="K24" i="116"/>
  <c r="L24" i="116"/>
  <c r="M24" i="116"/>
  <c r="N24" i="116"/>
  <c r="O24" i="116"/>
  <c r="P24" i="116"/>
  <c r="Q24" i="116"/>
  <c r="R24" i="116"/>
  <c r="S24" i="116"/>
  <c r="T24" i="116"/>
  <c r="U24" i="116"/>
  <c r="V24" i="116"/>
  <c r="W24" i="116"/>
  <c r="X24" i="116"/>
  <c r="Y24" i="116"/>
  <c r="Z24" i="116"/>
  <c r="AA24" i="116"/>
  <c r="AB24" i="116"/>
  <c r="AC24" i="116"/>
  <c r="AD24" i="116"/>
  <c r="AE24" i="116"/>
  <c r="AF24" i="116"/>
  <c r="AG24" i="116"/>
  <c r="AH24" i="116"/>
  <c r="AI24" i="116"/>
  <c r="AJ24" i="116"/>
  <c r="AK24" i="116"/>
  <c r="AL24" i="116"/>
  <c r="AM24" i="116"/>
  <c r="AN24" i="116"/>
  <c r="AO24" i="116"/>
  <c r="AP24" i="116"/>
  <c r="AQ24" i="116"/>
  <c r="AR24" i="116"/>
  <c r="AS24" i="116"/>
  <c r="AT24" i="116"/>
  <c r="AU24" i="116"/>
  <c r="AV24" i="116"/>
  <c r="AW24" i="116"/>
  <c r="D24" i="116"/>
  <c r="AR24" i="117"/>
  <c r="AJ24" i="117"/>
  <c r="AB24" i="117"/>
  <c r="T24" i="117"/>
  <c r="L24" i="117"/>
  <c r="E24" i="117"/>
  <c r="F24" i="117"/>
  <c r="G24" i="117"/>
  <c r="H24" i="117"/>
  <c r="I24" i="117"/>
  <c r="J24" i="117"/>
  <c r="K24" i="117"/>
  <c r="M24" i="117"/>
  <c r="N24" i="117"/>
  <c r="O24" i="117"/>
  <c r="P24" i="117"/>
  <c r="Q24" i="117"/>
  <c r="R24" i="117"/>
  <c r="S24" i="117"/>
  <c r="U24" i="117"/>
  <c r="V24" i="117"/>
  <c r="W24" i="117"/>
  <c r="X24" i="117"/>
  <c r="Y24" i="117"/>
  <c r="Z24" i="117"/>
  <c r="AA24" i="117"/>
  <c r="AC24" i="117"/>
  <c r="AD24" i="117"/>
  <c r="AE24" i="117"/>
  <c r="AF24" i="117"/>
  <c r="AG24" i="117"/>
  <c r="AH24" i="117"/>
  <c r="AI24" i="117"/>
  <c r="AK24" i="117"/>
  <c r="AL24" i="117"/>
  <c r="AM24" i="117"/>
  <c r="AN24" i="117"/>
  <c r="AO24" i="117"/>
  <c r="AP24" i="117"/>
  <c r="AQ24" i="117"/>
  <c r="AS24" i="117"/>
  <c r="AT24" i="117"/>
  <c r="AU24" i="117"/>
  <c r="AV24" i="117"/>
  <c r="AW24" i="117"/>
  <c r="D24" i="117"/>
  <c r="E24" i="118"/>
  <c r="F24" i="118"/>
  <c r="G24" i="118"/>
  <c r="H24" i="118"/>
  <c r="I24" i="118"/>
  <c r="J24" i="118"/>
  <c r="K24" i="118"/>
  <c r="L24" i="118"/>
  <c r="M24" i="118"/>
  <c r="N24" i="118"/>
  <c r="O24" i="118"/>
  <c r="P24" i="118"/>
  <c r="Q24" i="118"/>
  <c r="R24" i="118"/>
  <c r="S24" i="118"/>
  <c r="T24" i="118"/>
  <c r="U24" i="118"/>
  <c r="V24" i="118"/>
  <c r="W24" i="118"/>
  <c r="X24" i="118"/>
  <c r="Y24" i="118"/>
  <c r="Z24" i="118"/>
  <c r="AA24" i="118"/>
  <c r="AB24" i="118"/>
  <c r="AC24" i="118"/>
  <c r="AD24" i="118"/>
  <c r="AE24" i="118"/>
  <c r="AF24" i="118"/>
  <c r="AG24" i="118"/>
  <c r="AH24" i="118"/>
  <c r="AI24" i="118"/>
  <c r="AJ24" i="118"/>
  <c r="AK24" i="118"/>
  <c r="AL24" i="118"/>
  <c r="AM24" i="118"/>
  <c r="AN24" i="118"/>
  <c r="AO24" i="118"/>
  <c r="AP24" i="118"/>
  <c r="AQ24" i="118"/>
  <c r="AR24" i="118"/>
  <c r="AS24" i="118"/>
  <c r="AT24" i="118"/>
  <c r="AU24" i="118"/>
  <c r="AV24" i="118"/>
  <c r="AW24" i="118"/>
  <c r="D24" i="118"/>
  <c r="E24" i="119"/>
  <c r="F24" i="119"/>
  <c r="G24" i="119"/>
  <c r="H24" i="119"/>
  <c r="I24" i="119"/>
  <c r="J24" i="119"/>
  <c r="K24" i="119"/>
  <c r="L24" i="119"/>
  <c r="M24" i="119"/>
  <c r="N24" i="119"/>
  <c r="O24" i="119"/>
  <c r="P24" i="119"/>
  <c r="Q24" i="119"/>
  <c r="R24" i="119"/>
  <c r="S24" i="119"/>
  <c r="T24" i="119"/>
  <c r="U24" i="119"/>
  <c r="V24" i="119"/>
  <c r="W24" i="119"/>
  <c r="X24" i="119"/>
  <c r="Y24" i="119"/>
  <c r="Z24" i="119"/>
  <c r="AA24" i="119"/>
  <c r="AB24" i="119"/>
  <c r="AC24" i="119"/>
  <c r="AD24" i="119"/>
  <c r="AE24" i="119"/>
  <c r="AF24" i="119"/>
  <c r="AG24" i="119"/>
  <c r="AH24" i="119"/>
  <c r="AI24" i="119"/>
  <c r="AJ24" i="119"/>
  <c r="AK24" i="119"/>
  <c r="AL24" i="119"/>
  <c r="AM24" i="119"/>
  <c r="AN24" i="119"/>
  <c r="AO24" i="119"/>
  <c r="AP24" i="119"/>
  <c r="AQ24" i="119"/>
  <c r="AR24" i="119"/>
  <c r="AS24" i="119"/>
  <c r="AT24" i="119"/>
  <c r="AU24" i="119"/>
  <c r="AV24" i="119"/>
  <c r="AW24" i="119"/>
  <c r="D24" i="119"/>
  <c r="E24" i="120"/>
  <c r="F24" i="120"/>
  <c r="G24" i="120"/>
  <c r="H24" i="120"/>
  <c r="I24" i="120"/>
  <c r="J24" i="120"/>
  <c r="K24" i="120"/>
  <c r="L24" i="120"/>
  <c r="M24" i="120"/>
  <c r="N24" i="120"/>
  <c r="O24" i="120"/>
  <c r="P24" i="120"/>
  <c r="Q24" i="120"/>
  <c r="R24" i="120"/>
  <c r="S24" i="120"/>
  <c r="T24" i="120"/>
  <c r="U24" i="120"/>
  <c r="V24" i="120"/>
  <c r="W24" i="120"/>
  <c r="X24" i="120"/>
  <c r="Y24" i="120"/>
  <c r="Z24" i="120"/>
  <c r="AA24" i="120"/>
  <c r="AB24" i="120"/>
  <c r="AC24" i="120"/>
  <c r="AD24" i="120"/>
  <c r="AE24" i="120"/>
  <c r="AF24" i="120"/>
  <c r="AG24" i="120"/>
  <c r="AH24" i="120"/>
  <c r="AI24" i="120"/>
  <c r="AJ24" i="120"/>
  <c r="AK24" i="120"/>
  <c r="AL24" i="120"/>
  <c r="AM24" i="120"/>
  <c r="AN24" i="120"/>
  <c r="AO24" i="120"/>
  <c r="AP24" i="120"/>
  <c r="AQ24" i="120"/>
  <c r="AR24" i="120"/>
  <c r="AS24" i="120"/>
  <c r="AT24" i="120"/>
  <c r="AU24" i="120"/>
  <c r="AV24" i="120"/>
  <c r="AW24" i="120"/>
  <c r="D24" i="120"/>
  <c r="E25" i="144"/>
  <c r="F179" i="148" s="1"/>
  <c r="F25" i="144"/>
  <c r="G179" i="148" s="1"/>
  <c r="F37" i="149" s="1"/>
  <c r="G25" i="144"/>
  <c r="H179" i="148" s="1"/>
  <c r="G37" i="149" s="1"/>
  <c r="H25" i="144"/>
  <c r="I179" i="148" s="1"/>
  <c r="H37" i="149" s="1"/>
  <c r="I25" i="144"/>
  <c r="J179" i="148" s="1"/>
  <c r="I37" i="149" s="1"/>
  <c r="J25" i="144"/>
  <c r="K179" i="148" s="1"/>
  <c r="J37" i="149" s="1"/>
  <c r="K25" i="144"/>
  <c r="L179" i="148" s="1"/>
  <c r="K37" i="149" s="1"/>
  <c r="L25" i="144"/>
  <c r="M179" i="148" s="1"/>
  <c r="L37" i="149" s="1"/>
  <c r="M25" i="144"/>
  <c r="N179" i="148" s="1"/>
  <c r="M37" i="149" s="1"/>
  <c r="N25" i="144"/>
  <c r="O179" i="148" s="1"/>
  <c r="N37" i="149" s="1"/>
  <c r="O25" i="144"/>
  <c r="P179" i="148" s="1"/>
  <c r="O37" i="149" s="1"/>
  <c r="P25" i="144"/>
  <c r="Q179" i="148" s="1"/>
  <c r="P37" i="149" s="1"/>
  <c r="Q25" i="144"/>
  <c r="R179" i="148" s="1"/>
  <c r="Q37" i="149" s="1"/>
  <c r="R25" i="144"/>
  <c r="S179" i="148" s="1"/>
  <c r="R37" i="149" s="1"/>
  <c r="S25" i="144"/>
  <c r="T179" i="148" s="1"/>
  <c r="S37" i="149" s="1"/>
  <c r="T25" i="144"/>
  <c r="U179" i="148" s="1"/>
  <c r="T37" i="149" s="1"/>
  <c r="U25" i="144"/>
  <c r="V179" i="148" s="1"/>
  <c r="U37" i="149" s="1"/>
  <c r="V25" i="144"/>
  <c r="W179" i="148" s="1"/>
  <c r="V37" i="149" s="1"/>
  <c r="W25" i="144"/>
  <c r="X179" i="148" s="1"/>
  <c r="W37" i="149" s="1"/>
  <c r="X25" i="144"/>
  <c r="Y179" i="148" s="1"/>
  <c r="X37" i="149" s="1"/>
  <c r="Y25" i="144"/>
  <c r="Z179" i="148" s="1"/>
  <c r="Y37" i="149" s="1"/>
  <c r="Z25" i="144"/>
  <c r="AA179" i="148" s="1"/>
  <c r="Z37" i="149" s="1"/>
  <c r="AA25" i="144"/>
  <c r="AB179" i="148" s="1"/>
  <c r="AA37" i="149" s="1"/>
  <c r="AB25" i="144"/>
  <c r="AC179" i="148" s="1"/>
  <c r="AB37" i="149" s="1"/>
  <c r="AC25" i="144"/>
  <c r="AD179" i="148" s="1"/>
  <c r="AC37" i="149" s="1"/>
  <c r="AD25" i="144"/>
  <c r="AE179" i="148" s="1"/>
  <c r="AD37" i="149" s="1"/>
  <c r="AE25" i="144"/>
  <c r="AF179" i="148" s="1"/>
  <c r="AE37" i="149" s="1"/>
  <c r="AF25" i="144"/>
  <c r="AG179" i="148" s="1"/>
  <c r="AF37" i="149" s="1"/>
  <c r="AG25" i="144"/>
  <c r="AH179" i="148" s="1"/>
  <c r="AG37" i="149" s="1"/>
  <c r="AH25" i="144"/>
  <c r="AI179" i="148" s="1"/>
  <c r="AH37" i="149" s="1"/>
  <c r="AI25" i="144"/>
  <c r="AJ179" i="148" s="1"/>
  <c r="AI37" i="149" s="1"/>
  <c r="AJ25" i="144"/>
  <c r="AK179" i="148" s="1"/>
  <c r="AJ37" i="149" s="1"/>
  <c r="AK25" i="144"/>
  <c r="AL179" i="148" s="1"/>
  <c r="AK37" i="149" s="1"/>
  <c r="AL25" i="144"/>
  <c r="AM179" i="148" s="1"/>
  <c r="AL37" i="149" s="1"/>
  <c r="AM25" i="144"/>
  <c r="AN179" i="148" s="1"/>
  <c r="AM37" i="149" s="1"/>
  <c r="AN25" i="144"/>
  <c r="AO179" i="148" s="1"/>
  <c r="AN37" i="149" s="1"/>
  <c r="AO25" i="144"/>
  <c r="AP179" i="148" s="1"/>
  <c r="AO37" i="149" s="1"/>
  <c r="AP25" i="144"/>
  <c r="AQ179" i="148" s="1"/>
  <c r="AP37" i="149" s="1"/>
  <c r="AQ25" i="144"/>
  <c r="AR179" i="148" s="1"/>
  <c r="AQ37" i="149" s="1"/>
  <c r="AR25" i="144"/>
  <c r="AS179" i="148" s="1"/>
  <c r="AR37" i="149" s="1"/>
  <c r="AS25" i="144"/>
  <c r="AT179" i="148" s="1"/>
  <c r="AS37" i="149" s="1"/>
  <c r="AT25" i="144"/>
  <c r="AU179" i="148" s="1"/>
  <c r="AT37" i="149" s="1"/>
  <c r="AU25" i="144"/>
  <c r="AV179" i="148" s="1"/>
  <c r="AU37" i="149" s="1"/>
  <c r="AV25" i="144"/>
  <c r="AW179" i="148" s="1"/>
  <c r="AV37" i="149" s="1"/>
  <c r="AW25" i="144"/>
  <c r="AX179" i="148" s="1"/>
  <c r="D25" i="144"/>
  <c r="E179" i="148" s="1"/>
  <c r="E25" i="121"/>
  <c r="F25" i="121"/>
  <c r="G25" i="121"/>
  <c r="H25" i="121"/>
  <c r="I25" i="121"/>
  <c r="J25" i="121"/>
  <c r="K25" i="121"/>
  <c r="L25" i="121"/>
  <c r="M25" i="121"/>
  <c r="N25" i="121"/>
  <c r="O25" i="121"/>
  <c r="P25" i="121"/>
  <c r="Q25" i="121"/>
  <c r="R25" i="121"/>
  <c r="S25" i="121"/>
  <c r="T25" i="121"/>
  <c r="U25" i="121"/>
  <c r="V25" i="121"/>
  <c r="W25" i="121"/>
  <c r="X25" i="121"/>
  <c r="Y25" i="121"/>
  <c r="Z25" i="121"/>
  <c r="AA25" i="121"/>
  <c r="AB25" i="121"/>
  <c r="AC25" i="121"/>
  <c r="AD25" i="121"/>
  <c r="AE25" i="121"/>
  <c r="AF25" i="121"/>
  <c r="AG25" i="121"/>
  <c r="AH25" i="121"/>
  <c r="AI25" i="121"/>
  <c r="AJ25" i="121"/>
  <c r="AK25" i="121"/>
  <c r="AL25" i="121"/>
  <c r="AM25" i="121"/>
  <c r="AN25" i="121"/>
  <c r="AO25" i="121"/>
  <c r="AP25" i="121"/>
  <c r="AQ25" i="121"/>
  <c r="AR25" i="121"/>
  <c r="AS25" i="121"/>
  <c r="AT25" i="121"/>
  <c r="AU25" i="121"/>
  <c r="AV25" i="121"/>
  <c r="AW25" i="121"/>
  <c r="D25" i="121"/>
  <c r="E24" i="100"/>
  <c r="F24" i="100"/>
  <c r="G24" i="100"/>
  <c r="H24" i="100"/>
  <c r="I24" i="100"/>
  <c r="J24" i="100"/>
  <c r="K24" i="100"/>
  <c r="L24" i="100"/>
  <c r="M24" i="100"/>
  <c r="N24" i="100"/>
  <c r="O24" i="100"/>
  <c r="P24" i="100"/>
  <c r="Q24" i="100"/>
  <c r="R24" i="100"/>
  <c r="S24" i="100"/>
  <c r="T24" i="100"/>
  <c r="U24" i="100"/>
  <c r="V24" i="100"/>
  <c r="W24" i="100"/>
  <c r="X24" i="100"/>
  <c r="Y24" i="100"/>
  <c r="Z24" i="100"/>
  <c r="AA24" i="100"/>
  <c r="AB24" i="100"/>
  <c r="AC24" i="100"/>
  <c r="AD24" i="100"/>
  <c r="AE24" i="100"/>
  <c r="AF24" i="100"/>
  <c r="AG24" i="100"/>
  <c r="AH24" i="100"/>
  <c r="AI24" i="100"/>
  <c r="AJ24" i="100"/>
  <c r="AK24" i="100"/>
  <c r="AL24" i="100"/>
  <c r="AM24" i="100"/>
  <c r="AN24" i="100"/>
  <c r="AO24" i="100"/>
  <c r="AP24" i="100"/>
  <c r="AQ24" i="100"/>
  <c r="AR24" i="100"/>
  <c r="AS24" i="100"/>
  <c r="AT24" i="100"/>
  <c r="AU24" i="100"/>
  <c r="AV24" i="100"/>
  <c r="AW24" i="100"/>
  <c r="D24" i="100"/>
  <c r="E24" i="101"/>
  <c r="F24" i="101"/>
  <c r="G24" i="101"/>
  <c r="H24" i="101"/>
  <c r="I24" i="101"/>
  <c r="J24" i="101"/>
  <c r="K24" i="101"/>
  <c r="L24" i="101"/>
  <c r="M24" i="101"/>
  <c r="N24" i="101"/>
  <c r="O24" i="101"/>
  <c r="P24" i="101"/>
  <c r="Q24" i="101"/>
  <c r="R24" i="101"/>
  <c r="S24" i="101"/>
  <c r="T24" i="101"/>
  <c r="U24" i="101"/>
  <c r="V24" i="101"/>
  <c r="W24" i="101"/>
  <c r="X24" i="101"/>
  <c r="Y24" i="101"/>
  <c r="Z24" i="101"/>
  <c r="AA24" i="101"/>
  <c r="AB24" i="101"/>
  <c r="AC24" i="101"/>
  <c r="AD24" i="101"/>
  <c r="AE24" i="101"/>
  <c r="AF24" i="101"/>
  <c r="AG24" i="101"/>
  <c r="AH24" i="101"/>
  <c r="AI24" i="101"/>
  <c r="AJ24" i="101"/>
  <c r="AK24" i="101"/>
  <c r="AL24" i="101"/>
  <c r="AM24" i="101"/>
  <c r="AN24" i="101"/>
  <c r="AO24" i="101"/>
  <c r="AP24" i="101"/>
  <c r="AQ24" i="101"/>
  <c r="AR24" i="101"/>
  <c r="AS24" i="101"/>
  <c r="AT24" i="101"/>
  <c r="AU24" i="101"/>
  <c r="AV24" i="101"/>
  <c r="AW24" i="101"/>
  <c r="D24" i="101"/>
  <c r="E24" i="102"/>
  <c r="F24" i="102"/>
  <c r="G24" i="102"/>
  <c r="H24" i="102"/>
  <c r="I24" i="102"/>
  <c r="J24" i="102"/>
  <c r="K24" i="102"/>
  <c r="L24" i="102"/>
  <c r="M24" i="102"/>
  <c r="N24" i="102"/>
  <c r="O24" i="102"/>
  <c r="P24" i="102"/>
  <c r="Q24" i="102"/>
  <c r="R24" i="102"/>
  <c r="S24" i="102"/>
  <c r="T24" i="102"/>
  <c r="U24" i="102"/>
  <c r="V24" i="102"/>
  <c r="W24" i="102"/>
  <c r="X24" i="102"/>
  <c r="Y24" i="102"/>
  <c r="Z24" i="102"/>
  <c r="AA24" i="102"/>
  <c r="AB24" i="102"/>
  <c r="AC24" i="102"/>
  <c r="AD24" i="102"/>
  <c r="AE24" i="102"/>
  <c r="AF24" i="102"/>
  <c r="AG24" i="102"/>
  <c r="AH24" i="102"/>
  <c r="AI24" i="102"/>
  <c r="AJ24" i="102"/>
  <c r="AK24" i="102"/>
  <c r="AL24" i="102"/>
  <c r="AM24" i="102"/>
  <c r="AN24" i="102"/>
  <c r="AO24" i="102"/>
  <c r="AP24" i="102"/>
  <c r="AQ24" i="102"/>
  <c r="AR24" i="102"/>
  <c r="AS24" i="102"/>
  <c r="AT24" i="102"/>
  <c r="AU24" i="102"/>
  <c r="AV24" i="102"/>
  <c r="AW24" i="102"/>
  <c r="D24" i="102"/>
  <c r="E24" i="103"/>
  <c r="F24" i="103"/>
  <c r="G24" i="103"/>
  <c r="H24" i="103"/>
  <c r="I24" i="103"/>
  <c r="J24" i="103"/>
  <c r="K24" i="103"/>
  <c r="L24" i="103"/>
  <c r="M24" i="103"/>
  <c r="N24" i="103"/>
  <c r="O24" i="103"/>
  <c r="P24" i="103"/>
  <c r="Q24" i="103"/>
  <c r="R24" i="103"/>
  <c r="S24" i="103"/>
  <c r="T24" i="103"/>
  <c r="U24" i="103"/>
  <c r="V24" i="103"/>
  <c r="W24" i="103"/>
  <c r="X24" i="103"/>
  <c r="Y24" i="103"/>
  <c r="Z24" i="103"/>
  <c r="AA24" i="103"/>
  <c r="AB24" i="103"/>
  <c r="AC24" i="103"/>
  <c r="AD24" i="103"/>
  <c r="AE24" i="103"/>
  <c r="AF24" i="103"/>
  <c r="AG24" i="103"/>
  <c r="AH24" i="103"/>
  <c r="AI24" i="103"/>
  <c r="AJ24" i="103"/>
  <c r="AK24" i="103"/>
  <c r="AL24" i="103"/>
  <c r="AM24" i="103"/>
  <c r="AN24" i="103"/>
  <c r="AO24" i="103"/>
  <c r="AP24" i="103"/>
  <c r="AQ24" i="103"/>
  <c r="AR24" i="103"/>
  <c r="AS24" i="103"/>
  <c r="AT24" i="103"/>
  <c r="AU24" i="103"/>
  <c r="AV24" i="103"/>
  <c r="AW24" i="103"/>
  <c r="D24" i="103"/>
  <c r="E24" i="104"/>
  <c r="F24" i="104"/>
  <c r="G24" i="104"/>
  <c r="H24" i="104"/>
  <c r="I24" i="104"/>
  <c r="J24" i="104"/>
  <c r="K24" i="104"/>
  <c r="L24" i="104"/>
  <c r="M24" i="104"/>
  <c r="N24" i="104"/>
  <c r="O24" i="104"/>
  <c r="P24" i="104"/>
  <c r="Q24" i="104"/>
  <c r="R24" i="104"/>
  <c r="S24" i="104"/>
  <c r="T24" i="104"/>
  <c r="U24" i="104"/>
  <c r="V24" i="104"/>
  <c r="W24" i="104"/>
  <c r="X24" i="104"/>
  <c r="Y24" i="104"/>
  <c r="Z24" i="104"/>
  <c r="AA24" i="104"/>
  <c r="AB24" i="104"/>
  <c r="AC24" i="104"/>
  <c r="AD24" i="104"/>
  <c r="AE24" i="104"/>
  <c r="AF24" i="104"/>
  <c r="AG24" i="104"/>
  <c r="AH24" i="104"/>
  <c r="AI24" i="104"/>
  <c r="AJ24" i="104"/>
  <c r="AK24" i="104"/>
  <c r="AL24" i="104"/>
  <c r="AM24" i="104"/>
  <c r="AN24" i="104"/>
  <c r="AO24" i="104"/>
  <c r="AP24" i="104"/>
  <c r="AQ24" i="104"/>
  <c r="AR24" i="104"/>
  <c r="AS24" i="104"/>
  <c r="AT24" i="104"/>
  <c r="AU24" i="104"/>
  <c r="AV24" i="104"/>
  <c r="AW24" i="104"/>
  <c r="D24" i="104"/>
  <c r="E25" i="105"/>
  <c r="F25" i="105"/>
  <c r="G25" i="105"/>
  <c r="H25" i="105"/>
  <c r="I25" i="105"/>
  <c r="J25" i="105"/>
  <c r="K25" i="105"/>
  <c r="L25" i="105"/>
  <c r="M25" i="105"/>
  <c r="N25" i="105"/>
  <c r="O25" i="105"/>
  <c r="P25" i="105"/>
  <c r="Q25" i="105"/>
  <c r="R25" i="105"/>
  <c r="S25" i="105"/>
  <c r="T25" i="105"/>
  <c r="U25" i="105"/>
  <c r="V25" i="105"/>
  <c r="W25" i="105"/>
  <c r="X25" i="105"/>
  <c r="Y25" i="105"/>
  <c r="Z25" i="105"/>
  <c r="AA25" i="105"/>
  <c r="AB25" i="105"/>
  <c r="AC25" i="105"/>
  <c r="AD25" i="105"/>
  <c r="AE25" i="105"/>
  <c r="AF25" i="105"/>
  <c r="AG25" i="105"/>
  <c r="AH25" i="105"/>
  <c r="AI25" i="105"/>
  <c r="AJ25" i="105"/>
  <c r="AK25" i="105"/>
  <c r="AL25" i="105"/>
  <c r="AM25" i="105"/>
  <c r="AN25" i="105"/>
  <c r="AO25" i="105"/>
  <c r="AP25" i="105"/>
  <c r="AQ25" i="105"/>
  <c r="AR25" i="105"/>
  <c r="AS25" i="105"/>
  <c r="AT25" i="105"/>
  <c r="AU25" i="105"/>
  <c r="AV25" i="105"/>
  <c r="AW25" i="105"/>
  <c r="D25" i="105"/>
  <c r="E24" i="106"/>
  <c r="F24" i="106"/>
  <c r="G24" i="106"/>
  <c r="H24" i="106"/>
  <c r="I24" i="106"/>
  <c r="J24" i="106"/>
  <c r="K24" i="106"/>
  <c r="L24" i="106"/>
  <c r="M24" i="106"/>
  <c r="N24" i="106"/>
  <c r="O24" i="106"/>
  <c r="P24" i="106"/>
  <c r="Q24" i="106"/>
  <c r="R24" i="106"/>
  <c r="S24" i="106"/>
  <c r="T24" i="106"/>
  <c r="U24" i="106"/>
  <c r="V24" i="106"/>
  <c r="W24" i="106"/>
  <c r="X24" i="106"/>
  <c r="Y24" i="106"/>
  <c r="Z24" i="106"/>
  <c r="AA24" i="106"/>
  <c r="AB24" i="106"/>
  <c r="AC24" i="106"/>
  <c r="AD24" i="106"/>
  <c r="AE24" i="106"/>
  <c r="AF24" i="106"/>
  <c r="AG24" i="106"/>
  <c r="AH24" i="106"/>
  <c r="AI24" i="106"/>
  <c r="AJ24" i="106"/>
  <c r="AK24" i="106"/>
  <c r="AL24" i="106"/>
  <c r="AM24" i="106"/>
  <c r="AN24" i="106"/>
  <c r="AO24" i="106"/>
  <c r="AP24" i="106"/>
  <c r="AQ24" i="106"/>
  <c r="AR24" i="106"/>
  <c r="AS24" i="106"/>
  <c r="AT24" i="106"/>
  <c r="AU24" i="106"/>
  <c r="AV24" i="106"/>
  <c r="AW24" i="106"/>
  <c r="D24" i="106"/>
  <c r="E24" i="107"/>
  <c r="F24" i="107"/>
  <c r="G24" i="107"/>
  <c r="H24" i="107"/>
  <c r="I24" i="107"/>
  <c r="J24" i="107"/>
  <c r="K24" i="107"/>
  <c r="L24" i="107"/>
  <c r="M24" i="107"/>
  <c r="N24" i="107"/>
  <c r="O24" i="107"/>
  <c r="P24" i="107"/>
  <c r="Q24" i="107"/>
  <c r="R24" i="107"/>
  <c r="S24" i="107"/>
  <c r="T24" i="107"/>
  <c r="U24" i="107"/>
  <c r="V24" i="107"/>
  <c r="W24" i="107"/>
  <c r="X24" i="107"/>
  <c r="Y24" i="107"/>
  <c r="Z24" i="107"/>
  <c r="AA24" i="107"/>
  <c r="AB24" i="107"/>
  <c r="AC24" i="107"/>
  <c r="AD24" i="107"/>
  <c r="AE24" i="107"/>
  <c r="AF24" i="107"/>
  <c r="AG24" i="107"/>
  <c r="AH24" i="107"/>
  <c r="AI24" i="107"/>
  <c r="AJ24" i="107"/>
  <c r="AK24" i="107"/>
  <c r="AL24" i="107"/>
  <c r="AM24" i="107"/>
  <c r="AN24" i="107"/>
  <c r="AO24" i="107"/>
  <c r="AP24" i="107"/>
  <c r="AQ24" i="107"/>
  <c r="AR24" i="107"/>
  <c r="AS24" i="107"/>
  <c r="AT24" i="107"/>
  <c r="AU24" i="107"/>
  <c r="AV24" i="107"/>
  <c r="AW24" i="107"/>
  <c r="D24" i="107"/>
  <c r="E24" i="108"/>
  <c r="F24" i="108"/>
  <c r="G24" i="108"/>
  <c r="H24" i="108"/>
  <c r="I24" i="108"/>
  <c r="J24" i="108"/>
  <c r="K24" i="108"/>
  <c r="L24" i="108"/>
  <c r="M24" i="108"/>
  <c r="N24" i="108"/>
  <c r="O24" i="108"/>
  <c r="P24" i="108"/>
  <c r="Q24" i="108"/>
  <c r="R24" i="108"/>
  <c r="S24" i="108"/>
  <c r="T24" i="108"/>
  <c r="U24" i="108"/>
  <c r="V24" i="108"/>
  <c r="W24" i="108"/>
  <c r="X24" i="108"/>
  <c r="Y24" i="108"/>
  <c r="Z24" i="108"/>
  <c r="AA24" i="108"/>
  <c r="AB24" i="108"/>
  <c r="AC24" i="108"/>
  <c r="AD24" i="108"/>
  <c r="AE24" i="108"/>
  <c r="AF24" i="108"/>
  <c r="AG24" i="108"/>
  <c r="AH24" i="108"/>
  <c r="AI24" i="108"/>
  <c r="AJ24" i="108"/>
  <c r="AK24" i="108"/>
  <c r="AL24" i="108"/>
  <c r="AM24" i="108"/>
  <c r="AN24" i="108"/>
  <c r="AO24" i="108"/>
  <c r="AP24" i="108"/>
  <c r="AQ24" i="108"/>
  <c r="AR24" i="108"/>
  <c r="AS24" i="108"/>
  <c r="AT24" i="108"/>
  <c r="AU24" i="108"/>
  <c r="AV24" i="108"/>
  <c r="AW24" i="108"/>
  <c r="D24" i="108"/>
  <c r="F24" i="109"/>
  <c r="G24" i="109"/>
  <c r="H24" i="109"/>
  <c r="I24" i="109"/>
  <c r="J24" i="109"/>
  <c r="K24" i="109"/>
  <c r="L24" i="109"/>
  <c r="M24" i="109"/>
  <c r="N24" i="109"/>
  <c r="O24" i="109"/>
  <c r="P24" i="109"/>
  <c r="Q24" i="109"/>
  <c r="R24" i="109"/>
  <c r="S24" i="109"/>
  <c r="T24" i="109"/>
  <c r="U24" i="109"/>
  <c r="V24" i="109"/>
  <c r="W24" i="109"/>
  <c r="X24" i="109"/>
  <c r="Y24" i="109"/>
  <c r="Z24" i="109"/>
  <c r="AA24" i="109"/>
  <c r="AB24" i="109"/>
  <c r="AC24" i="109"/>
  <c r="AD24" i="109"/>
  <c r="AE24" i="109"/>
  <c r="AF24" i="109"/>
  <c r="AG24" i="109"/>
  <c r="AH24" i="109"/>
  <c r="AI24" i="109"/>
  <c r="AJ24" i="109"/>
  <c r="AK24" i="109"/>
  <c r="AL24" i="109"/>
  <c r="AM24" i="109"/>
  <c r="AN24" i="109"/>
  <c r="AO24" i="109"/>
  <c r="AP24" i="109"/>
  <c r="AQ24" i="109"/>
  <c r="AR24" i="109"/>
  <c r="AS24" i="109"/>
  <c r="AT24" i="109"/>
  <c r="AU24" i="109"/>
  <c r="AV24" i="109"/>
  <c r="AW24" i="109"/>
  <c r="E24" i="109"/>
  <c r="D24" i="109"/>
  <c r="E24" i="110"/>
  <c r="F24" i="110"/>
  <c r="G24" i="110"/>
  <c r="H24" i="110"/>
  <c r="I24" i="110"/>
  <c r="J24" i="110"/>
  <c r="K24" i="110"/>
  <c r="L24" i="110"/>
  <c r="M24" i="110"/>
  <c r="N24" i="110"/>
  <c r="O24" i="110"/>
  <c r="P24" i="110"/>
  <c r="Q24" i="110"/>
  <c r="R24" i="110"/>
  <c r="S24" i="110"/>
  <c r="T24" i="110"/>
  <c r="U24" i="110"/>
  <c r="V24" i="110"/>
  <c r="W24" i="110"/>
  <c r="X24" i="110"/>
  <c r="Y24" i="110"/>
  <c r="Z24" i="110"/>
  <c r="AA24" i="110"/>
  <c r="AB24" i="110"/>
  <c r="AC24" i="110"/>
  <c r="AD24" i="110"/>
  <c r="AE24" i="110"/>
  <c r="AF24" i="110"/>
  <c r="AG24" i="110"/>
  <c r="AH24" i="110"/>
  <c r="AI24" i="110"/>
  <c r="AJ24" i="110"/>
  <c r="AK24" i="110"/>
  <c r="AL24" i="110"/>
  <c r="AM24" i="110"/>
  <c r="AN24" i="110"/>
  <c r="AO24" i="110"/>
  <c r="AP24" i="110"/>
  <c r="AQ24" i="110"/>
  <c r="AR24" i="110"/>
  <c r="AS24" i="110"/>
  <c r="AT24" i="110"/>
  <c r="AU24" i="110"/>
  <c r="AV24" i="110"/>
  <c r="AW24" i="110"/>
  <c r="D24" i="110"/>
  <c r="E24" i="111"/>
  <c r="F24" i="111"/>
  <c r="G24" i="111"/>
  <c r="H24" i="111"/>
  <c r="I24" i="111"/>
  <c r="J24" i="111"/>
  <c r="K24" i="111"/>
  <c r="L24" i="111"/>
  <c r="M24" i="111"/>
  <c r="N24" i="111"/>
  <c r="O24" i="111"/>
  <c r="P24" i="111"/>
  <c r="Q24" i="111"/>
  <c r="R24" i="111"/>
  <c r="S24" i="111"/>
  <c r="T24" i="111"/>
  <c r="U24" i="111"/>
  <c r="V24" i="111"/>
  <c r="W24" i="111"/>
  <c r="X24" i="111"/>
  <c r="Y24" i="111"/>
  <c r="Z24" i="111"/>
  <c r="AA24" i="111"/>
  <c r="AB24" i="111"/>
  <c r="AC24" i="111"/>
  <c r="AD24" i="111"/>
  <c r="AE24" i="111"/>
  <c r="AF24" i="111"/>
  <c r="AG24" i="111"/>
  <c r="AH24" i="111"/>
  <c r="AI24" i="111"/>
  <c r="AJ24" i="111"/>
  <c r="AK24" i="111"/>
  <c r="AL24" i="111"/>
  <c r="AM24" i="111"/>
  <c r="AN24" i="111"/>
  <c r="AO24" i="111"/>
  <c r="AP24" i="111"/>
  <c r="AQ24" i="111"/>
  <c r="AR24" i="111"/>
  <c r="AS24" i="111"/>
  <c r="AT24" i="111"/>
  <c r="AU24" i="111"/>
  <c r="AV24" i="111"/>
  <c r="AW24" i="111"/>
  <c r="D24" i="111"/>
  <c r="E24" i="89"/>
  <c r="F24" i="89"/>
  <c r="G24" i="89"/>
  <c r="H24" i="89"/>
  <c r="I24" i="89"/>
  <c r="J24" i="89"/>
  <c r="K24" i="89"/>
  <c r="L24" i="89"/>
  <c r="M24" i="89"/>
  <c r="N24" i="89"/>
  <c r="O24" i="89"/>
  <c r="P24" i="89"/>
  <c r="Q24" i="89"/>
  <c r="R24" i="89"/>
  <c r="S24" i="89"/>
  <c r="T24" i="89"/>
  <c r="U24" i="89"/>
  <c r="V24" i="89"/>
  <c r="W24" i="89"/>
  <c r="X24" i="89"/>
  <c r="Y24" i="89"/>
  <c r="Z24" i="89"/>
  <c r="AA24" i="89"/>
  <c r="AB24" i="89"/>
  <c r="AC24" i="89"/>
  <c r="AD24" i="89"/>
  <c r="AE24" i="89"/>
  <c r="AF24" i="89"/>
  <c r="AG24" i="89"/>
  <c r="AH24" i="89"/>
  <c r="AI24" i="89"/>
  <c r="AJ24" i="89"/>
  <c r="AK24" i="89"/>
  <c r="AL24" i="89"/>
  <c r="AM24" i="89"/>
  <c r="AN24" i="89"/>
  <c r="AO24" i="89"/>
  <c r="AP24" i="89"/>
  <c r="AQ24" i="89"/>
  <c r="AR24" i="89"/>
  <c r="AS24" i="89"/>
  <c r="AT24" i="89"/>
  <c r="AU24" i="89"/>
  <c r="AV24" i="89"/>
  <c r="AW24" i="89"/>
  <c r="F24" i="90"/>
  <c r="G24" i="90"/>
  <c r="H24" i="90"/>
  <c r="I24" i="90"/>
  <c r="J24" i="90"/>
  <c r="K24" i="90"/>
  <c r="L24" i="90"/>
  <c r="M24" i="90"/>
  <c r="N24" i="90"/>
  <c r="O24" i="90"/>
  <c r="P24" i="90"/>
  <c r="Q24" i="90"/>
  <c r="R24" i="90"/>
  <c r="S24" i="90"/>
  <c r="T24" i="90"/>
  <c r="U24" i="90"/>
  <c r="V24" i="90"/>
  <c r="W24" i="90"/>
  <c r="X24" i="90"/>
  <c r="Y24" i="90"/>
  <c r="Z24" i="90"/>
  <c r="AA24" i="90"/>
  <c r="AB24" i="90"/>
  <c r="AC24" i="90"/>
  <c r="AD24" i="90"/>
  <c r="AE24" i="90"/>
  <c r="AF24" i="90"/>
  <c r="AG24" i="90"/>
  <c r="AH24" i="90"/>
  <c r="AI24" i="90"/>
  <c r="AJ24" i="90"/>
  <c r="AK24" i="90"/>
  <c r="AL24" i="90"/>
  <c r="AM24" i="90"/>
  <c r="AN24" i="90"/>
  <c r="AO24" i="90"/>
  <c r="AP24" i="90"/>
  <c r="AQ24" i="90"/>
  <c r="AR24" i="90"/>
  <c r="AS24" i="90"/>
  <c r="AT24" i="90"/>
  <c r="AU24" i="90"/>
  <c r="AV24" i="90"/>
  <c r="AW24" i="90"/>
  <c r="E24" i="90"/>
  <c r="D24" i="90"/>
  <c r="E24" i="91"/>
  <c r="F24" i="91"/>
  <c r="G24" i="91"/>
  <c r="H24" i="91"/>
  <c r="I24" i="91"/>
  <c r="J24" i="91"/>
  <c r="K24" i="91"/>
  <c r="L24" i="91"/>
  <c r="M24" i="91"/>
  <c r="N24" i="91"/>
  <c r="O24" i="91"/>
  <c r="P24" i="91"/>
  <c r="Q24" i="91"/>
  <c r="R24" i="91"/>
  <c r="S24" i="91"/>
  <c r="T24" i="91"/>
  <c r="U24" i="91"/>
  <c r="V24" i="91"/>
  <c r="W24" i="91"/>
  <c r="X24" i="91"/>
  <c r="Y24" i="91"/>
  <c r="Z24" i="91"/>
  <c r="AA24" i="91"/>
  <c r="AB24" i="91"/>
  <c r="AC24" i="91"/>
  <c r="AD24" i="91"/>
  <c r="AE24" i="91"/>
  <c r="AF24" i="91"/>
  <c r="AG24" i="91"/>
  <c r="AH24" i="91"/>
  <c r="AI24" i="91"/>
  <c r="AJ24" i="91"/>
  <c r="AK24" i="91"/>
  <c r="AL24" i="91"/>
  <c r="AM24" i="91"/>
  <c r="AN24" i="91"/>
  <c r="AO24" i="91"/>
  <c r="AP24" i="91"/>
  <c r="AQ24" i="91"/>
  <c r="AR24" i="91"/>
  <c r="AS24" i="91"/>
  <c r="AT24" i="91"/>
  <c r="AU24" i="91"/>
  <c r="AV24" i="91"/>
  <c r="AW24" i="91"/>
  <c r="D24" i="91"/>
  <c r="E24" i="92"/>
  <c r="F24" i="92"/>
  <c r="G24" i="92"/>
  <c r="H24" i="92"/>
  <c r="I24" i="92"/>
  <c r="J24" i="92"/>
  <c r="K24" i="92"/>
  <c r="L24" i="92"/>
  <c r="M24" i="92"/>
  <c r="N24" i="92"/>
  <c r="O24" i="92"/>
  <c r="P24" i="92"/>
  <c r="Q24" i="92"/>
  <c r="R24" i="92"/>
  <c r="S24" i="92"/>
  <c r="T24" i="92"/>
  <c r="U24" i="92"/>
  <c r="V24" i="92"/>
  <c r="W24" i="92"/>
  <c r="X24" i="92"/>
  <c r="Y24" i="92"/>
  <c r="Z24" i="92"/>
  <c r="AA24" i="92"/>
  <c r="AB24" i="92"/>
  <c r="AC24" i="92"/>
  <c r="AD24" i="92"/>
  <c r="AE24" i="92"/>
  <c r="AF24" i="92"/>
  <c r="AG24" i="92"/>
  <c r="AH24" i="92"/>
  <c r="AI24" i="92"/>
  <c r="AJ24" i="92"/>
  <c r="AK24" i="92"/>
  <c r="AL24" i="92"/>
  <c r="AM24" i="92"/>
  <c r="AN24" i="92"/>
  <c r="AO24" i="92"/>
  <c r="AP24" i="92"/>
  <c r="AQ24" i="92"/>
  <c r="AR24" i="92"/>
  <c r="AS24" i="92"/>
  <c r="AT24" i="92"/>
  <c r="AU24" i="92"/>
  <c r="AV24" i="92"/>
  <c r="AW24" i="92"/>
  <c r="D24" i="92"/>
  <c r="E24" i="93"/>
  <c r="F24" i="93"/>
  <c r="G24" i="93"/>
  <c r="H24" i="93"/>
  <c r="I24" i="93"/>
  <c r="J24" i="93"/>
  <c r="K24" i="93"/>
  <c r="L24" i="93"/>
  <c r="M24" i="93"/>
  <c r="N24" i="93"/>
  <c r="O24" i="93"/>
  <c r="P24" i="93"/>
  <c r="Q24" i="93"/>
  <c r="R24" i="93"/>
  <c r="S24" i="93"/>
  <c r="T24" i="93"/>
  <c r="U24" i="93"/>
  <c r="V24" i="93"/>
  <c r="W24" i="93"/>
  <c r="X24" i="93"/>
  <c r="Y24" i="93"/>
  <c r="Z24" i="93"/>
  <c r="AA24" i="93"/>
  <c r="AB24" i="93"/>
  <c r="AC24" i="93"/>
  <c r="AD24" i="93"/>
  <c r="AE24" i="93"/>
  <c r="AF24" i="93"/>
  <c r="AG24" i="93"/>
  <c r="AH24" i="93"/>
  <c r="AI24" i="93"/>
  <c r="AJ24" i="93"/>
  <c r="AK24" i="93"/>
  <c r="AL24" i="93"/>
  <c r="AM24" i="93"/>
  <c r="AN24" i="93"/>
  <c r="AO24" i="93"/>
  <c r="AP24" i="93"/>
  <c r="AQ24" i="93"/>
  <c r="AR24" i="93"/>
  <c r="AS24" i="93"/>
  <c r="AT24" i="93"/>
  <c r="AU24" i="93"/>
  <c r="AV24" i="93"/>
  <c r="AW24" i="93"/>
  <c r="D24" i="93"/>
  <c r="E24" i="94"/>
  <c r="F24" i="94"/>
  <c r="G24" i="94"/>
  <c r="H24" i="94"/>
  <c r="I24" i="94"/>
  <c r="J24" i="94"/>
  <c r="K24" i="94"/>
  <c r="L24" i="94"/>
  <c r="M24" i="94"/>
  <c r="N24" i="94"/>
  <c r="O24" i="94"/>
  <c r="P24" i="94"/>
  <c r="Q24" i="94"/>
  <c r="R24" i="94"/>
  <c r="S24" i="94"/>
  <c r="T24" i="94"/>
  <c r="U24" i="94"/>
  <c r="V24" i="94"/>
  <c r="W24" i="94"/>
  <c r="X24" i="94"/>
  <c r="Y24" i="94"/>
  <c r="Z24" i="94"/>
  <c r="AA24" i="94"/>
  <c r="AB24" i="94"/>
  <c r="AC24" i="94"/>
  <c r="AD24" i="94"/>
  <c r="AE24" i="94"/>
  <c r="AF24" i="94"/>
  <c r="AG24" i="94"/>
  <c r="AH24" i="94"/>
  <c r="AI24" i="94"/>
  <c r="AJ24" i="94"/>
  <c r="AK24" i="94"/>
  <c r="AL24" i="94"/>
  <c r="AM24" i="94"/>
  <c r="AN24" i="94"/>
  <c r="AO24" i="94"/>
  <c r="AP24" i="94"/>
  <c r="AQ24" i="94"/>
  <c r="AR24" i="94"/>
  <c r="AS24" i="94"/>
  <c r="AT24" i="94"/>
  <c r="AU24" i="94"/>
  <c r="AV24" i="94"/>
  <c r="AW24" i="94"/>
  <c r="D24" i="94"/>
  <c r="E24" i="95"/>
  <c r="F24" i="95"/>
  <c r="G24" i="95"/>
  <c r="H24" i="95"/>
  <c r="I24" i="95"/>
  <c r="J24" i="95"/>
  <c r="K24" i="95"/>
  <c r="L24" i="95"/>
  <c r="M24" i="95"/>
  <c r="N24" i="95"/>
  <c r="O24" i="95"/>
  <c r="P24" i="95"/>
  <c r="Q24" i="95"/>
  <c r="R24" i="95"/>
  <c r="S24" i="95"/>
  <c r="T24" i="95"/>
  <c r="U24" i="95"/>
  <c r="V24" i="95"/>
  <c r="W24" i="95"/>
  <c r="X24" i="95"/>
  <c r="Y24" i="95"/>
  <c r="Z24" i="95"/>
  <c r="AA24" i="95"/>
  <c r="AB24" i="95"/>
  <c r="AC24" i="95"/>
  <c r="AD24" i="95"/>
  <c r="AE24" i="95"/>
  <c r="AF24" i="95"/>
  <c r="AG24" i="95"/>
  <c r="AH24" i="95"/>
  <c r="AI24" i="95"/>
  <c r="AJ24" i="95"/>
  <c r="AK24" i="95"/>
  <c r="AL24" i="95"/>
  <c r="AM24" i="95"/>
  <c r="AN24" i="95"/>
  <c r="AO24" i="95"/>
  <c r="AP24" i="95"/>
  <c r="AQ24" i="95"/>
  <c r="AR24" i="95"/>
  <c r="AS24" i="95"/>
  <c r="AT24" i="95"/>
  <c r="AU24" i="95"/>
  <c r="AV24" i="95"/>
  <c r="AW24" i="95"/>
  <c r="D24" i="95"/>
  <c r="E24" i="96"/>
  <c r="F24" i="96"/>
  <c r="G24" i="96"/>
  <c r="H24" i="96"/>
  <c r="I24" i="96"/>
  <c r="J24" i="96"/>
  <c r="K24" i="96"/>
  <c r="L24" i="96"/>
  <c r="M24" i="96"/>
  <c r="N24" i="96"/>
  <c r="O24" i="96"/>
  <c r="P24" i="96"/>
  <c r="Q24" i="96"/>
  <c r="R24" i="96"/>
  <c r="S24" i="96"/>
  <c r="T24" i="96"/>
  <c r="U24" i="96"/>
  <c r="V24" i="96"/>
  <c r="W24" i="96"/>
  <c r="X24" i="96"/>
  <c r="Y24" i="96"/>
  <c r="Z24" i="96"/>
  <c r="AA24" i="96"/>
  <c r="AB24" i="96"/>
  <c r="AC24" i="96"/>
  <c r="AD24" i="96"/>
  <c r="AE24" i="96"/>
  <c r="AF24" i="96"/>
  <c r="AG24" i="96"/>
  <c r="AH24" i="96"/>
  <c r="AI24" i="96"/>
  <c r="AJ24" i="96"/>
  <c r="AK24" i="96"/>
  <c r="AL24" i="96"/>
  <c r="AM24" i="96"/>
  <c r="AN24" i="96"/>
  <c r="AO24" i="96"/>
  <c r="AP24" i="96"/>
  <c r="AQ24" i="96"/>
  <c r="AR24" i="96"/>
  <c r="AS24" i="96"/>
  <c r="AT24" i="96"/>
  <c r="AU24" i="96"/>
  <c r="AV24" i="96"/>
  <c r="AW24" i="96"/>
  <c r="D24" i="96"/>
  <c r="E24" i="97"/>
  <c r="F24" i="97"/>
  <c r="G24" i="97"/>
  <c r="H24" i="97"/>
  <c r="I24" i="97"/>
  <c r="J24" i="97"/>
  <c r="K24" i="97"/>
  <c r="L24" i="97"/>
  <c r="M24" i="97"/>
  <c r="N24" i="97"/>
  <c r="O24" i="97"/>
  <c r="P24" i="97"/>
  <c r="Q24" i="97"/>
  <c r="R24" i="97"/>
  <c r="S24" i="97"/>
  <c r="T24" i="97"/>
  <c r="U24" i="97"/>
  <c r="V24" i="97"/>
  <c r="W24" i="97"/>
  <c r="X24" i="97"/>
  <c r="Y24" i="97"/>
  <c r="Z24" i="97"/>
  <c r="AA24" i="97"/>
  <c r="AB24" i="97"/>
  <c r="AC24" i="97"/>
  <c r="AD24" i="97"/>
  <c r="AE24" i="97"/>
  <c r="AF24" i="97"/>
  <c r="AG24" i="97"/>
  <c r="AH24" i="97"/>
  <c r="AI24" i="97"/>
  <c r="AJ24" i="97"/>
  <c r="AK24" i="97"/>
  <c r="AL24" i="97"/>
  <c r="AM24" i="97"/>
  <c r="AN24" i="97"/>
  <c r="AO24" i="97"/>
  <c r="AP24" i="97"/>
  <c r="AQ24" i="97"/>
  <c r="AR24" i="97"/>
  <c r="AS24" i="97"/>
  <c r="AT24" i="97"/>
  <c r="AU24" i="97"/>
  <c r="AV24" i="97"/>
  <c r="AW24" i="97"/>
  <c r="D24" i="97"/>
  <c r="E24" i="99"/>
  <c r="F24" i="99"/>
  <c r="G24" i="99"/>
  <c r="H24" i="99"/>
  <c r="I24" i="99"/>
  <c r="J24" i="99"/>
  <c r="K24" i="99"/>
  <c r="L24" i="99"/>
  <c r="M24" i="99"/>
  <c r="N24" i="99"/>
  <c r="O24" i="99"/>
  <c r="P24" i="99"/>
  <c r="Q24" i="99"/>
  <c r="R24" i="99"/>
  <c r="S24" i="99"/>
  <c r="T24" i="99"/>
  <c r="U24" i="99"/>
  <c r="V24" i="99"/>
  <c r="W24" i="99"/>
  <c r="X24" i="99"/>
  <c r="Y24" i="99"/>
  <c r="Z24" i="99"/>
  <c r="AA24" i="99"/>
  <c r="AB24" i="99"/>
  <c r="AC24" i="99"/>
  <c r="AD24" i="99"/>
  <c r="AE24" i="99"/>
  <c r="AF24" i="99"/>
  <c r="AG24" i="99"/>
  <c r="AH24" i="99"/>
  <c r="AI24" i="99"/>
  <c r="AJ24" i="99"/>
  <c r="AK24" i="99"/>
  <c r="AL24" i="99"/>
  <c r="AM24" i="99"/>
  <c r="AN24" i="99"/>
  <c r="AO24" i="99"/>
  <c r="AP24" i="99"/>
  <c r="AQ24" i="99"/>
  <c r="AR24" i="99"/>
  <c r="AS24" i="99"/>
  <c r="AT24" i="99"/>
  <c r="AU24" i="99"/>
  <c r="AV24" i="99"/>
  <c r="AW24" i="99"/>
  <c r="D24" i="99"/>
  <c r="E24" i="98"/>
  <c r="F24" i="98"/>
  <c r="G24" i="98"/>
  <c r="H24" i="98"/>
  <c r="I24" i="98"/>
  <c r="J24" i="98"/>
  <c r="K24" i="98"/>
  <c r="L24" i="98"/>
  <c r="M24" i="98"/>
  <c r="N24" i="98"/>
  <c r="O24" i="98"/>
  <c r="P24" i="98"/>
  <c r="Q24" i="98"/>
  <c r="R24" i="98"/>
  <c r="S24" i="98"/>
  <c r="T24" i="98"/>
  <c r="U24" i="98"/>
  <c r="V24" i="98"/>
  <c r="W24" i="98"/>
  <c r="X24" i="98"/>
  <c r="Y24" i="98"/>
  <c r="Z24" i="98"/>
  <c r="AA24" i="98"/>
  <c r="AB24" i="98"/>
  <c r="AC24" i="98"/>
  <c r="AD24" i="98"/>
  <c r="AE24" i="98"/>
  <c r="AF24" i="98"/>
  <c r="AG24" i="98"/>
  <c r="AH24" i="98"/>
  <c r="AI24" i="98"/>
  <c r="AJ24" i="98"/>
  <c r="AK24" i="98"/>
  <c r="AL24" i="98"/>
  <c r="AM24" i="98"/>
  <c r="AN24" i="98"/>
  <c r="AO24" i="98"/>
  <c r="AP24" i="98"/>
  <c r="AQ24" i="98"/>
  <c r="AR24" i="98"/>
  <c r="AS24" i="98"/>
  <c r="AT24" i="98"/>
  <c r="AU24" i="98"/>
  <c r="AV24" i="98"/>
  <c r="AW24" i="98"/>
  <c r="D24" i="98"/>
  <c r="E24" i="88"/>
  <c r="F24" i="88"/>
  <c r="G24" i="88"/>
  <c r="H24" i="88"/>
  <c r="I24" i="88"/>
  <c r="J24" i="88"/>
  <c r="K24" i="88"/>
  <c r="L24" i="88"/>
  <c r="M24" i="88"/>
  <c r="N24" i="88"/>
  <c r="O24" i="88"/>
  <c r="P24" i="88"/>
  <c r="Q24" i="88"/>
  <c r="R24" i="88"/>
  <c r="S24" i="88"/>
  <c r="T24" i="88"/>
  <c r="U24" i="88"/>
  <c r="V24" i="88"/>
  <c r="W24" i="88"/>
  <c r="X24" i="88"/>
  <c r="Y24" i="88"/>
  <c r="Z24" i="88"/>
  <c r="AA24" i="88"/>
  <c r="AB24" i="88"/>
  <c r="AC24" i="88"/>
  <c r="AD24" i="88"/>
  <c r="AE24" i="88"/>
  <c r="AF24" i="88"/>
  <c r="AG24" i="88"/>
  <c r="AH24" i="88"/>
  <c r="AI24" i="88"/>
  <c r="AJ24" i="88"/>
  <c r="AK24" i="88"/>
  <c r="AL24" i="88"/>
  <c r="AM24" i="88"/>
  <c r="AN24" i="88"/>
  <c r="AO24" i="88"/>
  <c r="AP24" i="88"/>
  <c r="AQ24" i="88"/>
  <c r="AR24" i="88"/>
  <c r="AS24" i="88"/>
  <c r="AT24" i="88"/>
  <c r="AU24" i="88"/>
  <c r="AV24" i="88"/>
  <c r="AW24" i="88"/>
  <c r="D24" i="88"/>
  <c r="E24" i="87"/>
  <c r="F24" i="87"/>
  <c r="G24" i="87"/>
  <c r="H24" i="87"/>
  <c r="I24" i="87"/>
  <c r="J24" i="87"/>
  <c r="K24" i="87"/>
  <c r="L24" i="87"/>
  <c r="M24" i="87"/>
  <c r="N24" i="87"/>
  <c r="O24" i="87"/>
  <c r="P24" i="87"/>
  <c r="Q24" i="87"/>
  <c r="R24" i="87"/>
  <c r="S24" i="87"/>
  <c r="T24" i="87"/>
  <c r="U24" i="87"/>
  <c r="V24" i="87"/>
  <c r="W24" i="87"/>
  <c r="X24" i="87"/>
  <c r="Y24" i="87"/>
  <c r="Z24" i="87"/>
  <c r="AA24" i="87"/>
  <c r="AB24" i="87"/>
  <c r="AC24" i="87"/>
  <c r="AD24" i="87"/>
  <c r="AE24" i="87"/>
  <c r="AF24" i="87"/>
  <c r="AG24" i="87"/>
  <c r="AH24" i="87"/>
  <c r="AI24" i="87"/>
  <c r="AJ24" i="87"/>
  <c r="AK24" i="87"/>
  <c r="AL24" i="87"/>
  <c r="AM24" i="87"/>
  <c r="AN24" i="87"/>
  <c r="AO24" i="87"/>
  <c r="AP24" i="87"/>
  <c r="AQ24" i="87"/>
  <c r="AR24" i="87"/>
  <c r="AS24" i="87"/>
  <c r="AT24" i="87"/>
  <c r="AU24" i="87"/>
  <c r="AV24" i="87"/>
  <c r="AW24" i="87"/>
  <c r="D24" i="87"/>
  <c r="H24" i="86"/>
  <c r="I39" i="148" s="1"/>
  <c r="I24" i="86"/>
  <c r="J39" i="148" s="1"/>
  <c r="J24" i="86"/>
  <c r="K39" i="148" s="1"/>
  <c r="K24" i="86"/>
  <c r="L39" i="148" s="1"/>
  <c r="L24" i="86"/>
  <c r="M39" i="148" s="1"/>
  <c r="M24" i="86"/>
  <c r="N39" i="148" s="1"/>
  <c r="N24" i="86"/>
  <c r="O39" i="148" s="1"/>
  <c r="O24" i="86"/>
  <c r="P39" i="148" s="1"/>
  <c r="P24" i="86"/>
  <c r="Q39" i="148" s="1"/>
  <c r="Q24" i="86"/>
  <c r="R39" i="148" s="1"/>
  <c r="R24" i="86"/>
  <c r="S39" i="148" s="1"/>
  <c r="S24" i="86"/>
  <c r="T39" i="148" s="1"/>
  <c r="T24" i="86"/>
  <c r="U39" i="148" s="1"/>
  <c r="U24" i="86"/>
  <c r="V39" i="148" s="1"/>
  <c r="V24" i="86"/>
  <c r="W39" i="148" s="1"/>
  <c r="W24" i="86"/>
  <c r="X39" i="148" s="1"/>
  <c r="X24" i="86"/>
  <c r="Y39" i="148" s="1"/>
  <c r="Y24" i="86"/>
  <c r="Z39" i="148" s="1"/>
  <c r="Z24" i="86"/>
  <c r="AA39" i="148" s="1"/>
  <c r="AA24" i="86"/>
  <c r="AB39" i="148" s="1"/>
  <c r="AB24" i="86"/>
  <c r="AC39" i="148" s="1"/>
  <c r="AC24" i="86"/>
  <c r="AD39" i="148" s="1"/>
  <c r="AD24" i="86"/>
  <c r="AE39" i="148" s="1"/>
  <c r="AE24" i="86"/>
  <c r="AF39" i="148" s="1"/>
  <c r="AF24" i="86"/>
  <c r="AG39" i="148" s="1"/>
  <c r="AG24" i="86"/>
  <c r="AH39" i="148" s="1"/>
  <c r="AH24" i="86"/>
  <c r="AI39" i="148" s="1"/>
  <c r="AI24" i="86"/>
  <c r="AJ39" i="148" s="1"/>
  <c r="AJ24" i="86"/>
  <c r="AK39" i="148" s="1"/>
  <c r="AK24" i="86"/>
  <c r="AL39" i="148" s="1"/>
  <c r="AL24" i="86"/>
  <c r="AM39" i="148" s="1"/>
  <c r="AM24" i="86"/>
  <c r="AN39" i="148" s="1"/>
  <c r="AN24" i="86"/>
  <c r="AO39" i="148" s="1"/>
  <c r="AO24" i="86"/>
  <c r="AP39" i="148" s="1"/>
  <c r="AP24" i="86"/>
  <c r="AQ39" i="148" s="1"/>
  <c r="AQ24" i="86"/>
  <c r="AR39" i="148" s="1"/>
  <c r="AR24" i="86"/>
  <c r="AS39" i="148" s="1"/>
  <c r="AS24" i="86"/>
  <c r="AT39" i="148" s="1"/>
  <c r="AT24" i="86"/>
  <c r="AU39" i="148" s="1"/>
  <c r="AU24" i="86"/>
  <c r="AV39" i="148" s="1"/>
  <c r="AV24" i="86"/>
  <c r="AW39" i="148" s="1"/>
  <c r="AW24" i="86"/>
  <c r="E24" i="86"/>
  <c r="F24" i="86"/>
  <c r="G39" i="148" s="1"/>
  <c r="G24" i="86"/>
  <c r="H39" i="148" s="1"/>
  <c r="D24" i="86"/>
  <c r="E24" i="84"/>
  <c r="F24" i="84"/>
  <c r="G24" i="84"/>
  <c r="H24" i="84"/>
  <c r="I24" i="84"/>
  <c r="J24" i="84"/>
  <c r="K24" i="84"/>
  <c r="L24" i="84"/>
  <c r="M24" i="84"/>
  <c r="N24" i="84"/>
  <c r="O24" i="84"/>
  <c r="P24" i="84"/>
  <c r="Q24" i="84"/>
  <c r="R24" i="84"/>
  <c r="S24" i="84"/>
  <c r="T24" i="84"/>
  <c r="U24" i="84"/>
  <c r="V24" i="84"/>
  <c r="W24" i="84"/>
  <c r="X24" i="84"/>
  <c r="Y24" i="84"/>
  <c r="Z24" i="84"/>
  <c r="AA24" i="84"/>
  <c r="AB24" i="84"/>
  <c r="AC24" i="84"/>
  <c r="AD24" i="84"/>
  <c r="AE24" i="84"/>
  <c r="AF24" i="84"/>
  <c r="AG24" i="84"/>
  <c r="AH24" i="84"/>
  <c r="AI24" i="84"/>
  <c r="AJ24" i="84"/>
  <c r="AK24" i="84"/>
  <c r="AL24" i="84"/>
  <c r="AM24" i="84"/>
  <c r="AN24" i="84"/>
  <c r="AO24" i="84"/>
  <c r="AP24" i="84"/>
  <c r="AQ24" i="84"/>
  <c r="AR24" i="84"/>
  <c r="AS24" i="84"/>
  <c r="AT24" i="84"/>
  <c r="AU24" i="84"/>
  <c r="AV24" i="84"/>
  <c r="AW24" i="84"/>
  <c r="E25" i="85"/>
  <c r="F25" i="85"/>
  <c r="G25" i="85"/>
  <c r="H25" i="85"/>
  <c r="I25" i="85"/>
  <c r="J25" i="85"/>
  <c r="K25" i="85"/>
  <c r="L25" i="85"/>
  <c r="M25" i="85"/>
  <c r="N25" i="85"/>
  <c r="O25" i="85"/>
  <c r="P25" i="85"/>
  <c r="Q25" i="85"/>
  <c r="R25" i="85"/>
  <c r="S25" i="85"/>
  <c r="T25" i="85"/>
  <c r="U25" i="85"/>
  <c r="V25" i="85"/>
  <c r="W25" i="85"/>
  <c r="X25" i="85"/>
  <c r="Y25" i="85"/>
  <c r="Z25" i="85"/>
  <c r="AA25" i="85"/>
  <c r="AB25" i="85"/>
  <c r="AC25" i="85"/>
  <c r="AD25" i="85"/>
  <c r="AE25" i="85"/>
  <c r="AF25" i="85"/>
  <c r="AG25" i="85"/>
  <c r="AH25" i="85"/>
  <c r="AI25" i="85"/>
  <c r="AJ25" i="85"/>
  <c r="AK25" i="85"/>
  <c r="AL25" i="85"/>
  <c r="AM25" i="85"/>
  <c r="AN25" i="85"/>
  <c r="AO25" i="85"/>
  <c r="AP25" i="85"/>
  <c r="AQ25" i="85"/>
  <c r="AR25" i="85"/>
  <c r="AS25" i="85"/>
  <c r="AT25" i="85"/>
  <c r="AU25" i="85"/>
  <c r="AV25" i="85"/>
  <c r="AW25" i="85"/>
  <c r="D25" i="85"/>
  <c r="E24" i="4"/>
  <c r="F24" i="4"/>
  <c r="G24" i="4"/>
  <c r="H24" i="4"/>
  <c r="I24" i="4"/>
  <c r="J24" i="4"/>
  <c r="K24" i="4"/>
  <c r="L24" i="4"/>
  <c r="M24" i="4"/>
  <c r="N24" i="4"/>
  <c r="O24" i="4"/>
  <c r="P24" i="4"/>
  <c r="Q24" i="4"/>
  <c r="R24" i="4"/>
  <c r="S24" i="4"/>
  <c r="T24" i="4"/>
  <c r="U24" i="4"/>
  <c r="V24" i="4"/>
  <c r="W24" i="4"/>
  <c r="X24" i="4"/>
  <c r="Y24" i="4"/>
  <c r="Z24" i="4"/>
  <c r="AA24" i="4"/>
  <c r="AB24" i="4"/>
  <c r="AC24" i="4"/>
  <c r="AD24" i="4"/>
  <c r="AE24" i="4"/>
  <c r="AF24" i="4"/>
  <c r="AG24" i="4"/>
  <c r="AH24" i="4"/>
  <c r="AI24" i="4"/>
  <c r="AJ24" i="4"/>
  <c r="AK24" i="4"/>
  <c r="AL24" i="4"/>
  <c r="AM24" i="4"/>
  <c r="AN24" i="4"/>
  <c r="AO24" i="4"/>
  <c r="AP24" i="4"/>
  <c r="AQ24" i="4"/>
  <c r="AR24" i="4"/>
  <c r="AS24" i="4"/>
  <c r="AT24" i="4"/>
  <c r="AU24" i="4"/>
  <c r="AV24" i="4"/>
  <c r="AW24" i="4"/>
  <c r="D24" i="4"/>
  <c r="E37" i="149" l="1"/>
  <c r="E27" i="149" s="1"/>
  <c r="F28" i="148"/>
  <c r="D179" i="148"/>
  <c r="D37" i="149"/>
  <c r="E28" i="148"/>
  <c r="AW37" i="149"/>
  <c r="AW27" i="149" s="1"/>
  <c r="AX28" i="148"/>
  <c r="AI32" i="149"/>
  <c r="AI27" i="149" s="1"/>
  <c r="AJ28" i="148"/>
  <c r="AA32" i="149"/>
  <c r="AA27" i="149" s="1"/>
  <c r="AB28" i="148"/>
  <c r="AW28" i="148"/>
  <c r="AV32" i="149"/>
  <c r="AV27" i="149" s="1"/>
  <c r="AN32" i="149"/>
  <c r="AN27" i="149" s="1"/>
  <c r="AO28" i="148"/>
  <c r="AG28" i="148"/>
  <c r="AF32" i="149"/>
  <c r="AF27" i="149" s="1"/>
  <c r="Y28" i="148"/>
  <c r="X32" i="149"/>
  <c r="X27" i="149" s="1"/>
  <c r="Q28" i="148"/>
  <c r="P32" i="149"/>
  <c r="P27" i="149" s="1"/>
  <c r="I28" i="148"/>
  <c r="H32" i="149"/>
  <c r="H27" i="149" s="1"/>
  <c r="AV28" i="148"/>
  <c r="AU32" i="149"/>
  <c r="AU27" i="149" s="1"/>
  <c r="O32" i="149"/>
  <c r="O27" i="149" s="1"/>
  <c r="P28" i="148"/>
  <c r="AU28" i="148"/>
  <c r="AT32" i="149"/>
  <c r="AT27" i="149" s="1"/>
  <c r="AM28" i="148"/>
  <c r="AL32" i="149"/>
  <c r="AL27" i="149" s="1"/>
  <c r="W28" i="148"/>
  <c r="V32" i="149"/>
  <c r="V27" i="149" s="1"/>
  <c r="O28" i="148"/>
  <c r="N32" i="149"/>
  <c r="N27" i="149" s="1"/>
  <c r="X28" i="148"/>
  <c r="W32" i="149"/>
  <c r="W27" i="149" s="1"/>
  <c r="AE28" i="148"/>
  <c r="AD32" i="149"/>
  <c r="AD27" i="149" s="1"/>
  <c r="AS32" i="149"/>
  <c r="AS27" i="149" s="1"/>
  <c r="AT28" i="148"/>
  <c r="AK32" i="149"/>
  <c r="AK27" i="149" s="1"/>
  <c r="AL28" i="148"/>
  <c r="AC32" i="149"/>
  <c r="AC27" i="149" s="1"/>
  <c r="AD28" i="148"/>
  <c r="U32" i="149"/>
  <c r="U27" i="149" s="1"/>
  <c r="V28" i="148"/>
  <c r="M32" i="149"/>
  <c r="M27" i="149" s="1"/>
  <c r="N28" i="148"/>
  <c r="AE32" i="149"/>
  <c r="AE27" i="149" s="1"/>
  <c r="AF28" i="148"/>
  <c r="G32" i="149"/>
  <c r="G27" i="149" s="1"/>
  <c r="H28" i="148"/>
  <c r="AR32" i="149"/>
  <c r="AR27" i="149" s="1"/>
  <c r="AS28" i="148"/>
  <c r="AJ32" i="149"/>
  <c r="AJ27" i="149" s="1"/>
  <c r="AK28" i="148"/>
  <c r="AB32" i="149"/>
  <c r="AB27" i="149" s="1"/>
  <c r="AC28" i="148"/>
  <c r="T32" i="149"/>
  <c r="T27" i="149" s="1"/>
  <c r="U28" i="148"/>
  <c r="L32" i="149"/>
  <c r="L27" i="149" s="1"/>
  <c r="M28" i="148"/>
  <c r="AN28" i="148"/>
  <c r="AM32" i="149"/>
  <c r="AM27" i="149" s="1"/>
  <c r="F32" i="149"/>
  <c r="G28" i="148"/>
  <c r="S32" i="149"/>
  <c r="S27" i="149" s="1"/>
  <c r="T28" i="148"/>
  <c r="AP32" i="149"/>
  <c r="AP27" i="149" s="1"/>
  <c r="AQ28" i="148"/>
  <c r="AH32" i="149"/>
  <c r="AH27" i="149" s="1"/>
  <c r="AI28" i="148"/>
  <c r="Z32" i="149"/>
  <c r="Z27" i="149" s="1"/>
  <c r="AA28" i="148"/>
  <c r="R32" i="149"/>
  <c r="R27" i="149" s="1"/>
  <c r="S28" i="148"/>
  <c r="J32" i="149"/>
  <c r="J27" i="149" s="1"/>
  <c r="K28" i="148"/>
  <c r="AQ32" i="149"/>
  <c r="AQ27" i="149" s="1"/>
  <c r="AR28" i="148"/>
  <c r="K32" i="149"/>
  <c r="K27" i="149" s="1"/>
  <c r="L28" i="148"/>
  <c r="AP28" i="148"/>
  <c r="AO32" i="149"/>
  <c r="AO27" i="149" s="1"/>
  <c r="AH28" i="148"/>
  <c r="AG32" i="149"/>
  <c r="AG27" i="149" s="1"/>
  <c r="Z28" i="148"/>
  <c r="Y32" i="149"/>
  <c r="Y27" i="149" s="1"/>
  <c r="R28" i="148"/>
  <c r="Q32" i="149"/>
  <c r="Q27" i="149" s="1"/>
  <c r="J28" i="148"/>
  <c r="I32" i="149"/>
  <c r="I27" i="149" s="1"/>
  <c r="D39" i="148"/>
  <c r="AW120" i="121"/>
  <c r="AV120" i="121" s="1"/>
  <c r="AU120" i="121" s="1"/>
  <c r="AT120" i="121" s="1"/>
  <c r="AS120" i="121" s="1"/>
  <c r="AR120" i="121" s="1"/>
  <c r="AQ120" i="121" s="1"/>
  <c r="AP120" i="121" s="1"/>
  <c r="AO120" i="121" s="1"/>
  <c r="AN120" i="121" s="1"/>
  <c r="AM120" i="121" s="1"/>
  <c r="AL120" i="121" s="1"/>
  <c r="AK120" i="121" s="1"/>
  <c r="AJ120" i="121" s="1"/>
  <c r="AI120" i="121" s="1"/>
  <c r="AH120" i="121" s="1"/>
  <c r="AG120" i="121" s="1"/>
  <c r="AF120" i="121" s="1"/>
  <c r="AE120" i="121" s="1"/>
  <c r="AD120" i="121" s="1"/>
  <c r="AC120" i="121" s="1"/>
  <c r="AB120" i="121" s="1"/>
  <c r="AA120" i="121" s="1"/>
  <c r="Z120" i="121" s="1"/>
  <c r="Y120" i="121" s="1"/>
  <c r="X120" i="121" s="1"/>
  <c r="W120" i="121" s="1"/>
  <c r="V120" i="121" s="1"/>
  <c r="U120" i="121" s="1"/>
  <c r="T120" i="121" s="1"/>
  <c r="S120" i="121" s="1"/>
  <c r="R120" i="121" s="1"/>
  <c r="Q120" i="121" s="1"/>
  <c r="P120" i="121" s="1"/>
  <c r="O120" i="121" s="1"/>
  <c r="N120" i="121" s="1"/>
  <c r="M120" i="121" s="1"/>
  <c r="L120" i="121" s="1"/>
  <c r="K120" i="121" s="1"/>
  <c r="J120" i="121" s="1"/>
  <c r="I120" i="121" s="1"/>
  <c r="H120" i="121" s="1"/>
  <c r="G120" i="121" s="1"/>
  <c r="F120" i="121" s="1"/>
  <c r="E120" i="121" s="1"/>
  <c r="D120" i="121" s="1"/>
  <c r="C120" i="121" s="1"/>
  <c r="C121" i="121"/>
  <c r="C122" i="121"/>
  <c r="C124" i="121"/>
  <c r="D27" i="149" l="1"/>
  <c r="C37" i="149"/>
  <c r="D28" i="148"/>
  <c r="C32" i="149"/>
  <c r="F27" i="149"/>
  <c r="M17" i="9"/>
  <c r="R14" i="12"/>
  <c r="C27" i="149" l="1"/>
  <c r="C83" i="9"/>
  <c r="C82" i="9"/>
  <c r="Y63" i="12" l="1"/>
  <c r="Y62" i="12"/>
  <c r="Y61" i="12"/>
  <c r="Y60" i="12"/>
  <c r="X63" i="12"/>
  <c r="X62" i="12"/>
  <c r="X61" i="12"/>
  <c r="X60" i="12"/>
  <c r="W63" i="12"/>
  <c r="W62" i="12"/>
  <c r="W61" i="12"/>
  <c r="W60" i="12"/>
  <c r="V63" i="12"/>
  <c r="V62" i="12"/>
  <c r="V61" i="12"/>
  <c r="V60" i="12"/>
  <c r="L60" i="12"/>
  <c r="M60" i="12"/>
  <c r="E18" i="146"/>
  <c r="E20" i="146" s="1"/>
  <c r="F18" i="146"/>
  <c r="F20" i="146" s="1"/>
  <c r="G18" i="146"/>
  <c r="G19" i="146" s="1"/>
  <c r="H18" i="146"/>
  <c r="H19" i="146" s="1"/>
  <c r="I18" i="146"/>
  <c r="J18" i="146"/>
  <c r="J19" i="146" s="1"/>
  <c r="K18" i="146"/>
  <c r="K19" i="146" s="1"/>
  <c r="L18" i="146"/>
  <c r="L19" i="146" s="1"/>
  <c r="M18" i="146"/>
  <c r="M20" i="146" s="1"/>
  <c r="N18" i="146"/>
  <c r="O18" i="146"/>
  <c r="O19" i="146" s="1"/>
  <c r="P18" i="146"/>
  <c r="P19" i="146" s="1"/>
  <c r="Q18" i="146"/>
  <c r="R18" i="146"/>
  <c r="R19" i="146" s="1"/>
  <c r="S18" i="146"/>
  <c r="S19" i="146" s="1"/>
  <c r="T18" i="146"/>
  <c r="T19" i="146" s="1"/>
  <c r="U18" i="146"/>
  <c r="U20" i="146" s="1"/>
  <c r="V18" i="146"/>
  <c r="V20" i="146" s="1"/>
  <c r="W18" i="146"/>
  <c r="W19" i="146" s="1"/>
  <c r="X18" i="146"/>
  <c r="X19" i="146" s="1"/>
  <c r="Y18" i="146"/>
  <c r="Y20" i="146" s="1"/>
  <c r="Z18" i="146"/>
  <c r="Z19" i="146" s="1"/>
  <c r="AA18" i="146"/>
  <c r="AB18" i="146"/>
  <c r="AB19" i="146" s="1"/>
  <c r="AC18" i="146"/>
  <c r="AC20" i="146" s="1"/>
  <c r="AD18" i="146"/>
  <c r="AE18" i="146"/>
  <c r="AE19" i="146" s="1"/>
  <c r="AF18" i="146"/>
  <c r="AF19" i="146" s="1"/>
  <c r="AG18" i="146"/>
  <c r="AG20" i="146" s="1"/>
  <c r="AH18" i="146"/>
  <c r="AH19" i="146" s="1"/>
  <c r="AI18" i="146"/>
  <c r="AJ18" i="146"/>
  <c r="AK18" i="146"/>
  <c r="AL18" i="146"/>
  <c r="AM18" i="146"/>
  <c r="AM19" i="146" s="1"/>
  <c r="AN18" i="146"/>
  <c r="AN19" i="146" s="1"/>
  <c r="AO18" i="146"/>
  <c r="AO20" i="146" s="1"/>
  <c r="AP18" i="146"/>
  <c r="AP19" i="146" s="1"/>
  <c r="AQ18" i="146"/>
  <c r="AQ19" i="146" s="1"/>
  <c r="AR18" i="146"/>
  <c r="AR19" i="146" s="1"/>
  <c r="AS18" i="146"/>
  <c r="AS20" i="146" s="1"/>
  <c r="AT18" i="146"/>
  <c r="AT20" i="146" s="1"/>
  <c r="AU18" i="146"/>
  <c r="AU19" i="146" s="1"/>
  <c r="AV18" i="146"/>
  <c r="AV19" i="146" s="1"/>
  <c r="AW18" i="146"/>
  <c r="AW20" i="146" s="1"/>
  <c r="D18" i="146"/>
  <c r="U63" i="12"/>
  <c r="U62" i="12"/>
  <c r="U61" i="12"/>
  <c r="U60" i="12"/>
  <c r="T63" i="12"/>
  <c r="T62" i="12"/>
  <c r="T61" i="12"/>
  <c r="T60" i="12"/>
  <c r="S63" i="12"/>
  <c r="S62" i="12"/>
  <c r="S61" i="12"/>
  <c r="S60" i="12"/>
  <c r="R63" i="12"/>
  <c r="R62" i="12"/>
  <c r="R61" i="12"/>
  <c r="R60" i="12"/>
  <c r="E63" i="12"/>
  <c r="Q63" i="12" s="1"/>
  <c r="E62" i="12"/>
  <c r="E61" i="12"/>
  <c r="E60" i="12"/>
  <c r="Q60" i="12" s="1"/>
  <c r="D63" i="12"/>
  <c r="D62" i="12"/>
  <c r="D61" i="12"/>
  <c r="D60" i="12"/>
  <c r="H60" i="12" s="1"/>
  <c r="C63" i="12"/>
  <c r="O63" i="12" s="1"/>
  <c r="C62" i="12"/>
  <c r="C61" i="12"/>
  <c r="C60" i="12"/>
  <c r="O60" i="12" s="1"/>
  <c r="B63" i="12"/>
  <c r="B62" i="12"/>
  <c r="B61" i="12"/>
  <c r="N61" i="12" s="1"/>
  <c r="B60" i="12"/>
  <c r="C35" i="146"/>
  <c r="C30" i="146"/>
  <c r="C45" i="146"/>
  <c r="C40" i="146"/>
  <c r="C46" i="146"/>
  <c r="C47" i="146"/>
  <c r="C48" i="146"/>
  <c r="C41" i="146"/>
  <c r="C42" i="146"/>
  <c r="C43" i="146"/>
  <c r="C36" i="146"/>
  <c r="C37" i="146"/>
  <c r="C38" i="146"/>
  <c r="C31" i="146"/>
  <c r="C32" i="146"/>
  <c r="C33" i="146"/>
  <c r="C27" i="146"/>
  <c r="C28" i="146"/>
  <c r="C26" i="146"/>
  <c r="C44" i="146"/>
  <c r="C39" i="146"/>
  <c r="C34" i="146"/>
  <c r="C29" i="146"/>
  <c r="C25" i="146"/>
  <c r="C24" i="146"/>
  <c r="M61" i="12"/>
  <c r="M62" i="12"/>
  <c r="M63" i="12"/>
  <c r="L61" i="12"/>
  <c r="L62" i="12"/>
  <c r="L63" i="12"/>
  <c r="K61" i="12"/>
  <c r="K62" i="12"/>
  <c r="K63" i="12"/>
  <c r="K60" i="12"/>
  <c r="J61" i="12"/>
  <c r="J62" i="12"/>
  <c r="J63" i="12"/>
  <c r="J60" i="12"/>
  <c r="C11" i="146"/>
  <c r="C12" i="146"/>
  <c r="C13" i="146"/>
  <c r="C14" i="146"/>
  <c r="C10" i="146"/>
  <c r="D93" i="132"/>
  <c r="D92" i="143"/>
  <c r="N60" i="12" l="1"/>
  <c r="S64" i="12"/>
  <c r="U64" i="12"/>
  <c r="C125" i="121"/>
  <c r="P61" i="12"/>
  <c r="D20" i="146"/>
  <c r="AL20" i="146"/>
  <c r="AL19" i="146"/>
  <c r="AK20" i="146"/>
  <c r="AK19" i="146"/>
  <c r="AJ19" i="146"/>
  <c r="AJ20" i="146"/>
  <c r="AI19" i="146"/>
  <c r="AI20" i="146"/>
  <c r="AD20" i="146"/>
  <c r="AD19" i="146"/>
  <c r="AA19" i="146"/>
  <c r="AA20" i="146"/>
  <c r="Q20" i="146"/>
  <c r="Q19" i="146"/>
  <c r="N20" i="146"/>
  <c r="N19" i="146"/>
  <c r="I20" i="146"/>
  <c r="I19" i="146"/>
  <c r="W64" i="12"/>
  <c r="Y64" i="12"/>
  <c r="J64" i="12"/>
  <c r="B64" i="12"/>
  <c r="R64" i="12"/>
  <c r="T64" i="12"/>
  <c r="V64" i="12"/>
  <c r="X64" i="12"/>
  <c r="F60" i="12"/>
  <c r="F61" i="12"/>
  <c r="G60" i="12"/>
  <c r="N62" i="12"/>
  <c r="I60" i="12"/>
  <c r="N63" i="12"/>
  <c r="AG19" i="146"/>
  <c r="M19" i="146"/>
  <c r="AB20" i="146"/>
  <c r="Q61" i="12"/>
  <c r="O62" i="12"/>
  <c r="Q62" i="12"/>
  <c r="AW19" i="146"/>
  <c r="AC19" i="146"/>
  <c r="F19" i="146"/>
  <c r="T20" i="146"/>
  <c r="AT19" i="146"/>
  <c r="Y19" i="146"/>
  <c r="E19" i="146"/>
  <c r="S20" i="146"/>
  <c r="G63" i="12"/>
  <c r="I63" i="12"/>
  <c r="AS19" i="146"/>
  <c r="V19" i="146"/>
  <c r="AR20" i="146"/>
  <c r="L20" i="146"/>
  <c r="G62" i="12"/>
  <c r="I62" i="12"/>
  <c r="AO19" i="146"/>
  <c r="U19" i="146"/>
  <c r="AQ20" i="146"/>
  <c r="K20" i="146"/>
  <c r="P60" i="12"/>
  <c r="L64" i="12"/>
  <c r="H62" i="12"/>
  <c r="AP20" i="146"/>
  <c r="AH20" i="146"/>
  <c r="Z20" i="146"/>
  <c r="R20" i="146"/>
  <c r="J20" i="146"/>
  <c r="K64" i="12"/>
  <c r="M64" i="12"/>
  <c r="H63" i="12"/>
  <c r="C64" i="12"/>
  <c r="O64" i="12" s="1"/>
  <c r="E64" i="12"/>
  <c r="P63" i="12"/>
  <c r="AV20" i="146"/>
  <c r="AN20" i="146"/>
  <c r="AF20" i="146"/>
  <c r="X20" i="146"/>
  <c r="P20" i="146"/>
  <c r="H20" i="146"/>
  <c r="C18" i="146"/>
  <c r="AU20" i="146"/>
  <c r="AM20" i="146"/>
  <c r="AE20" i="146"/>
  <c r="W20" i="146"/>
  <c r="O20" i="146"/>
  <c r="G20" i="146"/>
  <c r="G61" i="12"/>
  <c r="I61" i="12"/>
  <c r="P62" i="12"/>
  <c r="O61" i="12"/>
  <c r="H61" i="12"/>
  <c r="F63" i="12"/>
  <c r="F62" i="12"/>
  <c r="D64" i="12"/>
  <c r="D17" i="132"/>
  <c r="E93" i="132"/>
  <c r="C16" i="105"/>
  <c r="C124" i="105"/>
  <c r="C124" i="144"/>
  <c r="C124" i="132"/>
  <c r="C124" i="130"/>
  <c r="C122" i="130"/>
  <c r="C121" i="130"/>
  <c r="C124" i="85"/>
  <c r="B10" i="12"/>
  <c r="D22" i="91"/>
  <c r="C123" i="144" l="1"/>
  <c r="Q64" i="12"/>
  <c r="C120" i="144"/>
  <c r="C123" i="121"/>
  <c r="C120" i="105"/>
  <c r="W24" i="12"/>
  <c r="P64" i="12"/>
  <c r="B52" i="12"/>
  <c r="N52" i="12"/>
  <c r="E52" i="12"/>
  <c r="C19" i="146"/>
  <c r="N64" i="12"/>
  <c r="O52" i="12"/>
  <c r="G64" i="12"/>
  <c r="C52" i="12"/>
  <c r="P52" i="12"/>
  <c r="X24" i="12"/>
  <c r="V24" i="12"/>
  <c r="Y24" i="12"/>
  <c r="I64" i="12"/>
  <c r="H64" i="12"/>
  <c r="C20" i="146"/>
  <c r="F64" i="12"/>
  <c r="D52" i="12"/>
  <c r="Q52" i="12"/>
  <c r="C123" i="85"/>
  <c r="C123" i="130"/>
  <c r="C120" i="132"/>
  <c r="C123" i="132"/>
  <c r="C123" i="105"/>
  <c r="U14" i="12"/>
  <c r="T14" i="12"/>
  <c r="S14" i="12"/>
  <c r="C120" i="130"/>
  <c r="C120" i="85"/>
  <c r="U24" i="12"/>
  <c r="R24" i="12"/>
  <c r="S24" i="12"/>
  <c r="T24" i="12"/>
  <c r="T35" i="12"/>
  <c r="R35" i="12"/>
  <c r="U35" i="12"/>
  <c r="S35" i="12"/>
  <c r="D22" i="92"/>
  <c r="D22" i="93"/>
  <c r="C16" i="130"/>
  <c r="C16" i="132"/>
  <c r="C16" i="144"/>
  <c r="C16" i="121"/>
  <c r="C16" i="85"/>
  <c r="D23" i="85"/>
  <c r="E23" i="85"/>
  <c r="F23" i="85"/>
  <c r="G23" i="85"/>
  <c r="H23" i="85"/>
  <c r="I23" i="85"/>
  <c r="J23" i="85"/>
  <c r="K23" i="85"/>
  <c r="L23" i="85"/>
  <c r="M23" i="85"/>
  <c r="N23" i="85"/>
  <c r="O23" i="85"/>
  <c r="P23" i="85"/>
  <c r="Q23" i="85"/>
  <c r="R23" i="85"/>
  <c r="S23" i="85"/>
  <c r="T23" i="85"/>
  <c r="U23" i="85"/>
  <c r="V23" i="85"/>
  <c r="W23" i="85"/>
  <c r="X23" i="85"/>
  <c r="Y23" i="85"/>
  <c r="Z23" i="85"/>
  <c r="AA23" i="85"/>
  <c r="AB23" i="85"/>
  <c r="AC23" i="85"/>
  <c r="AD23" i="85"/>
  <c r="AE23" i="85"/>
  <c r="AF23" i="85"/>
  <c r="AG23" i="85"/>
  <c r="AH23" i="85"/>
  <c r="AI23" i="85"/>
  <c r="AJ23" i="85"/>
  <c r="AK23" i="85"/>
  <c r="AL23" i="85"/>
  <c r="AM23" i="85"/>
  <c r="AN23" i="85"/>
  <c r="AO23" i="85"/>
  <c r="AP23" i="85"/>
  <c r="AQ23" i="85"/>
  <c r="AR23" i="85"/>
  <c r="AS23" i="85"/>
  <c r="AT23" i="85"/>
  <c r="AU23" i="85"/>
  <c r="AV23" i="85"/>
  <c r="AW23" i="85"/>
  <c r="N10" i="12" l="1"/>
  <c r="B12" i="12"/>
  <c r="B43" i="12"/>
  <c r="D43" i="12"/>
  <c r="Q34" i="12"/>
  <c r="P33" i="12"/>
  <c r="Q32" i="12"/>
  <c r="O33" i="12"/>
  <c r="Q33" i="12"/>
  <c r="N33" i="12"/>
  <c r="N32" i="12"/>
  <c r="N34" i="12"/>
  <c r="C43" i="12"/>
  <c r="O32" i="12"/>
  <c r="O34" i="12"/>
  <c r="P32" i="12"/>
  <c r="P34" i="12"/>
  <c r="C10" i="12"/>
  <c r="D10" i="12"/>
  <c r="E10" i="12"/>
  <c r="B11" i="12"/>
  <c r="B13" i="12"/>
  <c r="C12" i="12"/>
  <c r="D12" i="12"/>
  <c r="E12" i="12"/>
  <c r="C13" i="12"/>
  <c r="D13" i="12"/>
  <c r="C11" i="12"/>
  <c r="D11" i="12"/>
  <c r="E11" i="12"/>
  <c r="D35" i="12"/>
  <c r="E35" i="12"/>
  <c r="C35" i="12"/>
  <c r="B35" i="12"/>
  <c r="AW22" i="133"/>
  <c r="AW22" i="134"/>
  <c r="AW22" i="135"/>
  <c r="AW22" i="136"/>
  <c r="AW22" i="137"/>
  <c r="AW22" i="138"/>
  <c r="AW22" i="139"/>
  <c r="AW22" i="140"/>
  <c r="AW22" i="141"/>
  <c r="AW22" i="142"/>
  <c r="AW22" i="143"/>
  <c r="AW22" i="122"/>
  <c r="AW22" i="123"/>
  <c r="AW22" i="124"/>
  <c r="AW22" i="125"/>
  <c r="AW22" i="126"/>
  <c r="AW22" i="127"/>
  <c r="AW22" i="128"/>
  <c r="AW22" i="129"/>
  <c r="AW23" i="130"/>
  <c r="AW22" i="131"/>
  <c r="AW23" i="132"/>
  <c r="AW22" i="112"/>
  <c r="AW22" i="113"/>
  <c r="AV22" i="113"/>
  <c r="AW22" i="114"/>
  <c r="AW22" i="115"/>
  <c r="AW22" i="116"/>
  <c r="AW22" i="117"/>
  <c r="AW22" i="118"/>
  <c r="AW22" i="119"/>
  <c r="AW22" i="120"/>
  <c r="AW23" i="144"/>
  <c r="AW23" i="121"/>
  <c r="AW22" i="100"/>
  <c r="AW22" i="101"/>
  <c r="AW22" i="102"/>
  <c r="AW22" i="103"/>
  <c r="AW22" i="104"/>
  <c r="AW23" i="105"/>
  <c r="AW22" i="106"/>
  <c r="AW22" i="107"/>
  <c r="AW22" i="108"/>
  <c r="AW22" i="109"/>
  <c r="AW22" i="110"/>
  <c r="AW22" i="111"/>
  <c r="AW22" i="89"/>
  <c r="AW22" i="90"/>
  <c r="AW22" i="91"/>
  <c r="AW22" i="92"/>
  <c r="AW22" i="93"/>
  <c r="AW22" i="94"/>
  <c r="AW22" i="95"/>
  <c r="AW22" i="96"/>
  <c r="AW22" i="97"/>
  <c r="Q35" i="12" l="1"/>
  <c r="N35" i="12"/>
  <c r="P35" i="12"/>
  <c r="O35" i="12"/>
  <c r="AW22" i="99"/>
  <c r="AW22" i="98"/>
  <c r="AW22" i="88"/>
  <c r="AW22" i="87"/>
  <c r="AW22" i="86"/>
  <c r="AW22" i="84"/>
  <c r="AW22" i="4"/>
  <c r="D22" i="94"/>
  <c r="D22" i="96" l="1"/>
  <c r="M21" i="12"/>
  <c r="M22" i="12"/>
  <c r="M23" i="12"/>
  <c r="M20" i="12"/>
  <c r="L21" i="12"/>
  <c r="L22" i="12"/>
  <c r="L23" i="12"/>
  <c r="L20" i="12"/>
  <c r="K21" i="12"/>
  <c r="K22" i="12"/>
  <c r="K23" i="12"/>
  <c r="K20" i="12"/>
  <c r="F10" i="12"/>
  <c r="C50" i="97"/>
  <c r="C49" i="97"/>
  <c r="C48" i="97"/>
  <c r="C45" i="97"/>
  <c r="C43" i="97"/>
  <c r="C41" i="97"/>
  <c r="C32" i="97"/>
  <c r="C29" i="97"/>
  <c r="C26" i="97"/>
  <c r="C24" i="97"/>
  <c r="C21" i="97"/>
  <c r="C118" i="121"/>
  <c r="C119" i="121"/>
  <c r="D22" i="99"/>
  <c r="C80" i="99"/>
  <c r="C90" i="99"/>
  <c r="C76" i="99"/>
  <c r="C75" i="99"/>
  <c r="C71" i="99"/>
  <c r="C61" i="99"/>
  <c r="C57" i="99"/>
  <c r="C56" i="99"/>
  <c r="C51" i="99"/>
  <c r="C50" i="99"/>
  <c r="C45" i="99"/>
  <c r="C41" i="99"/>
  <c r="C38" i="99"/>
  <c r="C36" i="99"/>
  <c r="C32" i="99"/>
  <c r="C31" i="99"/>
  <c r="C30" i="99"/>
  <c r="C29" i="99"/>
  <c r="C28" i="99"/>
  <c r="C27" i="99"/>
  <c r="C25" i="99"/>
  <c r="C26" i="99"/>
  <c r="C24" i="99"/>
  <c r="C23" i="99"/>
  <c r="C21" i="99"/>
  <c r="N20" i="12"/>
  <c r="Q23" i="12"/>
  <c r="Q22" i="12"/>
  <c r="Q21" i="12"/>
  <c r="Q20" i="12"/>
  <c r="P23" i="12"/>
  <c r="P22" i="12"/>
  <c r="P21" i="12"/>
  <c r="P20" i="12"/>
  <c r="O23" i="12"/>
  <c r="O22" i="12"/>
  <c r="O21" i="12"/>
  <c r="O20" i="12"/>
  <c r="N23" i="12"/>
  <c r="N22" i="12"/>
  <c r="N21" i="12"/>
  <c r="E24" i="12" l="1"/>
  <c r="W22" i="98"/>
  <c r="D22" i="98"/>
  <c r="C109" i="98"/>
  <c r="C103" i="98"/>
  <c r="C88" i="98"/>
  <c r="C91" i="98"/>
  <c r="C72" i="98"/>
  <c r="C70" i="98"/>
  <c r="C66" i="98"/>
  <c r="C64" i="98"/>
  <c r="C62" i="98"/>
  <c r="C61" i="98"/>
  <c r="C51" i="98"/>
  <c r="C48" i="98"/>
  <c r="C39" i="98"/>
  <c r="C40" i="98"/>
  <c r="C41" i="98"/>
  <c r="C42" i="98"/>
  <c r="C32" i="98"/>
  <c r="C31" i="98"/>
  <c r="C29" i="98"/>
  <c r="C27" i="98"/>
  <c r="C25" i="98"/>
  <c r="C23" i="98"/>
  <c r="C21" i="98"/>
  <c r="P22" i="88"/>
  <c r="D22" i="88"/>
  <c r="C88" i="88"/>
  <c r="C86" i="88"/>
  <c r="C70" i="88"/>
  <c r="C45" i="88"/>
  <c r="C44" i="88"/>
  <c r="C43" i="88"/>
  <c r="C42" i="88"/>
  <c r="C41" i="88"/>
  <c r="C36" i="88"/>
  <c r="C31" i="88"/>
  <c r="C27" i="88"/>
  <c r="C26" i="88"/>
  <c r="C25" i="88"/>
  <c r="C24" i="88"/>
  <c r="C23" i="88"/>
  <c r="C21" i="88"/>
  <c r="C80" i="88"/>
  <c r="C79" i="88"/>
  <c r="C78" i="88"/>
  <c r="C77" i="88"/>
  <c r="C76" i="88"/>
  <c r="C72" i="88"/>
  <c r="C67" i="88"/>
  <c r="C56" i="88"/>
  <c r="C55" i="88"/>
  <c r="C51" i="88"/>
  <c r="C33" i="88"/>
  <c r="D22" i="87"/>
  <c r="C25" i="87"/>
  <c r="C32" i="87"/>
  <c r="C42" i="87"/>
  <c r="C47" i="87"/>
  <c r="C52" i="87"/>
  <c r="C71" i="87"/>
  <c r="C72" i="87"/>
  <c r="C80" i="87"/>
  <c r="C79" i="87"/>
  <c r="C76" i="87"/>
  <c r="C77" i="87"/>
  <c r="C78" i="87"/>
  <c r="H92" i="87"/>
  <c r="F92" i="87"/>
  <c r="E92" i="87"/>
  <c r="D92" i="87"/>
  <c r="C90" i="87"/>
  <c r="C89" i="87"/>
  <c r="C88" i="87"/>
  <c r="C87" i="87"/>
  <c r="C86" i="87"/>
  <c r="C85" i="87"/>
  <c r="AP22" i="87"/>
  <c r="AJ22" i="87"/>
  <c r="P22" i="86"/>
  <c r="D22" i="86"/>
  <c r="D22" i="84"/>
  <c r="C21" i="84"/>
  <c r="C23" i="84"/>
  <c r="C24" i="84"/>
  <c r="C25" i="84"/>
  <c r="D112" i="108"/>
  <c r="E112" i="108"/>
  <c r="F112" i="108"/>
  <c r="G112" i="108"/>
  <c r="H112" i="108"/>
  <c r="I112" i="108"/>
  <c r="J112" i="108"/>
  <c r="K112" i="108"/>
  <c r="L112" i="108"/>
  <c r="M112" i="108"/>
  <c r="N112" i="108"/>
  <c r="O112" i="108"/>
  <c r="P112" i="108"/>
  <c r="Q112" i="108"/>
  <c r="R112" i="108"/>
  <c r="S112" i="108"/>
  <c r="T112" i="108"/>
  <c r="U112" i="108"/>
  <c r="V112" i="108"/>
  <c r="W112" i="108"/>
  <c r="X112" i="108"/>
  <c r="Y112" i="108"/>
  <c r="Z112" i="108"/>
  <c r="AA112" i="108"/>
  <c r="AB112" i="108"/>
  <c r="AC112" i="108"/>
  <c r="AD112" i="108"/>
  <c r="AE112" i="108"/>
  <c r="AF112" i="108"/>
  <c r="AG112" i="108"/>
  <c r="AH112" i="108"/>
  <c r="AI112" i="108"/>
  <c r="AJ112" i="108"/>
  <c r="AK112" i="108"/>
  <c r="AL112" i="108"/>
  <c r="AM112" i="108"/>
  <c r="AN112" i="108"/>
  <c r="AO112" i="108"/>
  <c r="AP112" i="108"/>
  <c r="AQ112" i="108"/>
  <c r="AR112" i="108"/>
  <c r="AS112" i="108"/>
  <c r="AT112" i="108"/>
  <c r="AU112" i="108"/>
  <c r="AV112" i="108"/>
  <c r="AW112" i="108"/>
  <c r="C9" i="108"/>
  <c r="D22" i="4"/>
  <c r="E22" i="133"/>
  <c r="F22" i="133"/>
  <c r="G22" i="133"/>
  <c r="H22" i="133"/>
  <c r="I22" i="133"/>
  <c r="J22" i="133"/>
  <c r="K22" i="133"/>
  <c r="L22" i="133"/>
  <c r="M22" i="133"/>
  <c r="N22" i="133"/>
  <c r="O22" i="133"/>
  <c r="P22" i="133"/>
  <c r="Q22" i="133"/>
  <c r="R22" i="133"/>
  <c r="S22" i="133"/>
  <c r="T22" i="133"/>
  <c r="U22" i="133"/>
  <c r="V22" i="133"/>
  <c r="W22" i="133"/>
  <c r="X22" i="133"/>
  <c r="Y22" i="133"/>
  <c r="Z22" i="133"/>
  <c r="AA22" i="133"/>
  <c r="AB22" i="133"/>
  <c r="AC22" i="133"/>
  <c r="AD22" i="133"/>
  <c r="AE22" i="133"/>
  <c r="AF22" i="133"/>
  <c r="AG22" i="133"/>
  <c r="AH22" i="133"/>
  <c r="AI22" i="133"/>
  <c r="AJ22" i="133"/>
  <c r="AK22" i="133"/>
  <c r="AL22" i="133"/>
  <c r="AM22" i="133"/>
  <c r="AN22" i="133"/>
  <c r="AO22" i="133"/>
  <c r="AP22" i="133"/>
  <c r="AQ22" i="133"/>
  <c r="AR22" i="133"/>
  <c r="AS22" i="133"/>
  <c r="AT22" i="133"/>
  <c r="AU22" i="133"/>
  <c r="AV22" i="133"/>
  <c r="D22" i="133"/>
  <c r="E22" i="134"/>
  <c r="F22" i="134"/>
  <c r="G22" i="134"/>
  <c r="H22" i="134"/>
  <c r="I22" i="134"/>
  <c r="J22" i="134"/>
  <c r="K22" i="134"/>
  <c r="L22" i="134"/>
  <c r="M22" i="134"/>
  <c r="N22" i="134"/>
  <c r="O22" i="134"/>
  <c r="P22" i="134"/>
  <c r="Q22" i="134"/>
  <c r="R22" i="134"/>
  <c r="S22" i="134"/>
  <c r="T22" i="134"/>
  <c r="U22" i="134"/>
  <c r="V22" i="134"/>
  <c r="W22" i="134"/>
  <c r="X22" i="134"/>
  <c r="Y22" i="134"/>
  <c r="Z22" i="134"/>
  <c r="AA22" i="134"/>
  <c r="AB22" i="134"/>
  <c r="AC22" i="134"/>
  <c r="AD22" i="134"/>
  <c r="AE22" i="134"/>
  <c r="AF22" i="134"/>
  <c r="AG22" i="134"/>
  <c r="AH22" i="134"/>
  <c r="AI22" i="134"/>
  <c r="AJ22" i="134"/>
  <c r="AK22" i="134"/>
  <c r="AL22" i="134"/>
  <c r="AM22" i="134"/>
  <c r="AN22" i="134"/>
  <c r="AO22" i="134"/>
  <c r="AP22" i="134"/>
  <c r="AQ22" i="134"/>
  <c r="AR22" i="134"/>
  <c r="AS22" i="134"/>
  <c r="AT22" i="134"/>
  <c r="AU22" i="134"/>
  <c r="AV22" i="134"/>
  <c r="D22" i="134"/>
  <c r="E22" i="135"/>
  <c r="F22" i="135"/>
  <c r="G22" i="135"/>
  <c r="H22" i="135"/>
  <c r="I22" i="135"/>
  <c r="J22" i="135"/>
  <c r="K22" i="135"/>
  <c r="L22" i="135"/>
  <c r="M22" i="135"/>
  <c r="N22" i="135"/>
  <c r="O22" i="135"/>
  <c r="P22" i="135"/>
  <c r="Q22" i="135"/>
  <c r="R22" i="135"/>
  <c r="S22" i="135"/>
  <c r="T22" i="135"/>
  <c r="U22" i="135"/>
  <c r="V22" i="135"/>
  <c r="W22" i="135"/>
  <c r="X22" i="135"/>
  <c r="Y22" i="135"/>
  <c r="Z22" i="135"/>
  <c r="AA22" i="135"/>
  <c r="AB22" i="135"/>
  <c r="AC22" i="135"/>
  <c r="AD22" i="135"/>
  <c r="AE22" i="135"/>
  <c r="AF22" i="135"/>
  <c r="AG22" i="135"/>
  <c r="AH22" i="135"/>
  <c r="AI22" i="135"/>
  <c r="AJ22" i="135"/>
  <c r="AK22" i="135"/>
  <c r="AL22" i="135"/>
  <c r="AM22" i="135"/>
  <c r="AN22" i="135"/>
  <c r="AO22" i="135"/>
  <c r="AP22" i="135"/>
  <c r="AQ22" i="135"/>
  <c r="AR22" i="135"/>
  <c r="AS22" i="135"/>
  <c r="AT22" i="135"/>
  <c r="AU22" i="135"/>
  <c r="AV22" i="135"/>
  <c r="D22" i="135"/>
  <c r="E22" i="136"/>
  <c r="F22" i="136"/>
  <c r="G22" i="136"/>
  <c r="H22" i="136"/>
  <c r="I22" i="136"/>
  <c r="J22" i="136"/>
  <c r="K22" i="136"/>
  <c r="L22" i="136"/>
  <c r="M22" i="136"/>
  <c r="N22" i="136"/>
  <c r="O22" i="136"/>
  <c r="P22" i="136"/>
  <c r="Q22" i="136"/>
  <c r="R22" i="136"/>
  <c r="S22" i="136"/>
  <c r="T22" i="136"/>
  <c r="U22" i="136"/>
  <c r="V22" i="136"/>
  <c r="W22" i="136"/>
  <c r="X22" i="136"/>
  <c r="Y22" i="136"/>
  <c r="Z22" i="136"/>
  <c r="AA22" i="136"/>
  <c r="AB22" i="136"/>
  <c r="AC22" i="136"/>
  <c r="AD22" i="136"/>
  <c r="AE22" i="136"/>
  <c r="AF22" i="136"/>
  <c r="AG22" i="136"/>
  <c r="AH22" i="136"/>
  <c r="AI22" i="136"/>
  <c r="AJ22" i="136"/>
  <c r="AK22" i="136"/>
  <c r="AL22" i="136"/>
  <c r="AM22" i="136"/>
  <c r="AN22" i="136"/>
  <c r="AO22" i="136"/>
  <c r="AP22" i="136"/>
  <c r="AQ22" i="136"/>
  <c r="AR22" i="136"/>
  <c r="AS22" i="136"/>
  <c r="AT22" i="136"/>
  <c r="AU22" i="136"/>
  <c r="AV22" i="136"/>
  <c r="D22" i="136"/>
  <c r="E22" i="137"/>
  <c r="F22" i="137"/>
  <c r="G22" i="137"/>
  <c r="H22" i="137"/>
  <c r="I22" i="137"/>
  <c r="J22" i="137"/>
  <c r="K22" i="137"/>
  <c r="L22" i="137"/>
  <c r="M22" i="137"/>
  <c r="N22" i="137"/>
  <c r="O22" i="137"/>
  <c r="P22" i="137"/>
  <c r="Q22" i="137"/>
  <c r="R22" i="137"/>
  <c r="S22" i="137"/>
  <c r="T22" i="137"/>
  <c r="U22" i="137"/>
  <c r="V22" i="137"/>
  <c r="W22" i="137"/>
  <c r="X22" i="137"/>
  <c r="Y22" i="137"/>
  <c r="Z22" i="137"/>
  <c r="AA22" i="137"/>
  <c r="AB22" i="137"/>
  <c r="AC22" i="137"/>
  <c r="AD22" i="137"/>
  <c r="AE22" i="137"/>
  <c r="AF22" i="137"/>
  <c r="AG22" i="137"/>
  <c r="AH22" i="137"/>
  <c r="AI22" i="137"/>
  <c r="AJ22" i="137"/>
  <c r="AK22" i="137"/>
  <c r="AL22" i="137"/>
  <c r="AM22" i="137"/>
  <c r="AN22" i="137"/>
  <c r="AO22" i="137"/>
  <c r="AP22" i="137"/>
  <c r="AQ22" i="137"/>
  <c r="AR22" i="137"/>
  <c r="AS22" i="137"/>
  <c r="AT22" i="137"/>
  <c r="AU22" i="137"/>
  <c r="AV22" i="137"/>
  <c r="D22" i="137"/>
  <c r="E22" i="138"/>
  <c r="F22" i="138"/>
  <c r="G22" i="138"/>
  <c r="H22" i="138"/>
  <c r="I22" i="138"/>
  <c r="J22" i="138"/>
  <c r="K22" i="138"/>
  <c r="L22" i="138"/>
  <c r="M22" i="138"/>
  <c r="N22" i="138"/>
  <c r="O22" i="138"/>
  <c r="P22" i="138"/>
  <c r="Q22" i="138"/>
  <c r="R22" i="138"/>
  <c r="S22" i="138"/>
  <c r="T22" i="138"/>
  <c r="U22" i="138"/>
  <c r="V22" i="138"/>
  <c r="W22" i="138"/>
  <c r="X22" i="138"/>
  <c r="Y22" i="138"/>
  <c r="Z22" i="138"/>
  <c r="AA22" i="138"/>
  <c r="AB22" i="138"/>
  <c r="AC22" i="138"/>
  <c r="AD22" i="138"/>
  <c r="AE22" i="138"/>
  <c r="AF22" i="138"/>
  <c r="AG22" i="138"/>
  <c r="AH22" i="138"/>
  <c r="AI22" i="138"/>
  <c r="AJ22" i="138"/>
  <c r="AK22" i="138"/>
  <c r="AL22" i="138"/>
  <c r="AM22" i="138"/>
  <c r="AN22" i="138"/>
  <c r="AO22" i="138"/>
  <c r="AP22" i="138"/>
  <c r="AQ22" i="138"/>
  <c r="AR22" i="138"/>
  <c r="AS22" i="138"/>
  <c r="AT22" i="138"/>
  <c r="AU22" i="138"/>
  <c r="AV22" i="138"/>
  <c r="D22" i="138"/>
  <c r="E22" i="139"/>
  <c r="F22" i="139"/>
  <c r="G22" i="139"/>
  <c r="H22" i="139"/>
  <c r="I22" i="139"/>
  <c r="J22" i="139"/>
  <c r="K22" i="139"/>
  <c r="L22" i="139"/>
  <c r="M22" i="139"/>
  <c r="N22" i="139"/>
  <c r="O22" i="139"/>
  <c r="P22" i="139"/>
  <c r="Q22" i="139"/>
  <c r="R22" i="139"/>
  <c r="S22" i="139"/>
  <c r="T22" i="139"/>
  <c r="U22" i="139"/>
  <c r="V22" i="139"/>
  <c r="W22" i="139"/>
  <c r="X22" i="139"/>
  <c r="Y22" i="139"/>
  <c r="Z22" i="139"/>
  <c r="AA22" i="139"/>
  <c r="AB22" i="139"/>
  <c r="AC22" i="139"/>
  <c r="AD22" i="139"/>
  <c r="AE22" i="139"/>
  <c r="AF22" i="139"/>
  <c r="AG22" i="139"/>
  <c r="AH22" i="139"/>
  <c r="AI22" i="139"/>
  <c r="AJ22" i="139"/>
  <c r="AK22" i="139"/>
  <c r="AL22" i="139"/>
  <c r="AM22" i="139"/>
  <c r="AN22" i="139"/>
  <c r="AO22" i="139"/>
  <c r="AP22" i="139"/>
  <c r="AQ22" i="139"/>
  <c r="AR22" i="139"/>
  <c r="AS22" i="139"/>
  <c r="AT22" i="139"/>
  <c r="AU22" i="139"/>
  <c r="AV22" i="139"/>
  <c r="D22" i="139"/>
  <c r="E22" i="140"/>
  <c r="F22" i="140"/>
  <c r="G22" i="140"/>
  <c r="H22" i="140"/>
  <c r="I22" i="140"/>
  <c r="J22" i="140"/>
  <c r="K22" i="140"/>
  <c r="L22" i="140"/>
  <c r="M22" i="140"/>
  <c r="N22" i="140"/>
  <c r="O22" i="140"/>
  <c r="P22" i="140"/>
  <c r="Q22" i="140"/>
  <c r="R22" i="140"/>
  <c r="S22" i="140"/>
  <c r="T22" i="140"/>
  <c r="U22" i="140"/>
  <c r="V22" i="140"/>
  <c r="W22" i="140"/>
  <c r="X22" i="140"/>
  <c r="Y22" i="140"/>
  <c r="Z22" i="140"/>
  <c r="AA22" i="140"/>
  <c r="AB22" i="140"/>
  <c r="AC22" i="140"/>
  <c r="AD22" i="140"/>
  <c r="AE22" i="140"/>
  <c r="AF22" i="140"/>
  <c r="AG22" i="140"/>
  <c r="AH22" i="140"/>
  <c r="AI22" i="140"/>
  <c r="AJ22" i="140"/>
  <c r="AK22" i="140"/>
  <c r="AL22" i="140"/>
  <c r="AM22" i="140"/>
  <c r="AN22" i="140"/>
  <c r="AO22" i="140"/>
  <c r="AP22" i="140"/>
  <c r="AQ22" i="140"/>
  <c r="AR22" i="140"/>
  <c r="AS22" i="140"/>
  <c r="AT22" i="140"/>
  <c r="AU22" i="140"/>
  <c r="AV22" i="140"/>
  <c r="D22" i="140"/>
  <c r="E22" i="141"/>
  <c r="F22" i="141"/>
  <c r="G22" i="141"/>
  <c r="H22" i="141"/>
  <c r="I22" i="141"/>
  <c r="J22" i="141"/>
  <c r="K22" i="141"/>
  <c r="L22" i="141"/>
  <c r="M22" i="141"/>
  <c r="N22" i="141"/>
  <c r="O22" i="141"/>
  <c r="P22" i="141"/>
  <c r="Q22" i="141"/>
  <c r="R22" i="141"/>
  <c r="S22" i="141"/>
  <c r="T22" i="141"/>
  <c r="U22" i="141"/>
  <c r="V22" i="141"/>
  <c r="W22" i="141"/>
  <c r="X22" i="141"/>
  <c r="Y22" i="141"/>
  <c r="Z22" i="141"/>
  <c r="AA22" i="141"/>
  <c r="AB22" i="141"/>
  <c r="AC22" i="141"/>
  <c r="AD22" i="141"/>
  <c r="AE22" i="141"/>
  <c r="AF22" i="141"/>
  <c r="AG22" i="141"/>
  <c r="AH22" i="141"/>
  <c r="AI22" i="141"/>
  <c r="AJ22" i="141"/>
  <c r="AK22" i="141"/>
  <c r="AL22" i="141"/>
  <c r="AM22" i="141"/>
  <c r="AN22" i="141"/>
  <c r="AO22" i="141"/>
  <c r="AP22" i="141"/>
  <c r="AQ22" i="141"/>
  <c r="AR22" i="141"/>
  <c r="AS22" i="141"/>
  <c r="AT22" i="141"/>
  <c r="AU22" i="141"/>
  <c r="AV22" i="141"/>
  <c r="D22" i="141"/>
  <c r="E22" i="142"/>
  <c r="F22" i="142"/>
  <c r="G22" i="142"/>
  <c r="H22" i="142"/>
  <c r="I22" i="142"/>
  <c r="J22" i="142"/>
  <c r="K22" i="142"/>
  <c r="L22" i="142"/>
  <c r="M22" i="142"/>
  <c r="N22" i="142"/>
  <c r="O22" i="142"/>
  <c r="P22" i="142"/>
  <c r="Q22" i="142"/>
  <c r="R22" i="142"/>
  <c r="S22" i="142"/>
  <c r="T22" i="142"/>
  <c r="U22" i="142"/>
  <c r="V22" i="142"/>
  <c r="W22" i="142"/>
  <c r="X22" i="142"/>
  <c r="Y22" i="142"/>
  <c r="Z22" i="142"/>
  <c r="AA22" i="142"/>
  <c r="AB22" i="142"/>
  <c r="AC22" i="142"/>
  <c r="AD22" i="142"/>
  <c r="AE22" i="142"/>
  <c r="AF22" i="142"/>
  <c r="AG22" i="142"/>
  <c r="AH22" i="142"/>
  <c r="AI22" i="142"/>
  <c r="AJ22" i="142"/>
  <c r="AK22" i="142"/>
  <c r="AL22" i="142"/>
  <c r="AM22" i="142"/>
  <c r="AN22" i="142"/>
  <c r="AO22" i="142"/>
  <c r="AP22" i="142"/>
  <c r="AQ22" i="142"/>
  <c r="AR22" i="142"/>
  <c r="AS22" i="142"/>
  <c r="AT22" i="142"/>
  <c r="AU22" i="142"/>
  <c r="AV22" i="142"/>
  <c r="D22" i="142"/>
  <c r="E22" i="143"/>
  <c r="F22" i="143"/>
  <c r="G22" i="143"/>
  <c r="H22" i="143"/>
  <c r="I22" i="143"/>
  <c r="J22" i="143"/>
  <c r="K22" i="143"/>
  <c r="L22" i="143"/>
  <c r="M22" i="143"/>
  <c r="N22" i="143"/>
  <c r="O22" i="143"/>
  <c r="P22" i="143"/>
  <c r="Q22" i="143"/>
  <c r="R22" i="143"/>
  <c r="S22" i="143"/>
  <c r="T22" i="143"/>
  <c r="U22" i="143"/>
  <c r="V22" i="143"/>
  <c r="W22" i="143"/>
  <c r="X22" i="143"/>
  <c r="Y22" i="143"/>
  <c r="Z22" i="143"/>
  <c r="AA22" i="143"/>
  <c r="AB22" i="143"/>
  <c r="AC22" i="143"/>
  <c r="AD22" i="143"/>
  <c r="AE22" i="143"/>
  <c r="AF22" i="143"/>
  <c r="AG22" i="143"/>
  <c r="AH22" i="143"/>
  <c r="AI22" i="143"/>
  <c r="AJ22" i="143"/>
  <c r="AK22" i="143"/>
  <c r="AL22" i="143"/>
  <c r="AM22" i="143"/>
  <c r="AN22" i="143"/>
  <c r="AO22" i="143"/>
  <c r="AP22" i="143"/>
  <c r="AQ22" i="143"/>
  <c r="AR22" i="143"/>
  <c r="AS22" i="143"/>
  <c r="AT22" i="143"/>
  <c r="AU22" i="143"/>
  <c r="AV22" i="143"/>
  <c r="D22" i="143"/>
  <c r="E22" i="122"/>
  <c r="F22" i="122"/>
  <c r="G22" i="122"/>
  <c r="H22" i="122"/>
  <c r="I22" i="122"/>
  <c r="J22" i="122"/>
  <c r="K22" i="122"/>
  <c r="L22" i="122"/>
  <c r="M22" i="122"/>
  <c r="N22" i="122"/>
  <c r="O22" i="122"/>
  <c r="P22" i="122"/>
  <c r="Q22" i="122"/>
  <c r="R22" i="122"/>
  <c r="S22" i="122"/>
  <c r="T22" i="122"/>
  <c r="U22" i="122"/>
  <c r="V22" i="122"/>
  <c r="W22" i="122"/>
  <c r="X22" i="122"/>
  <c r="Y22" i="122"/>
  <c r="Z22" i="122"/>
  <c r="AA22" i="122"/>
  <c r="AB22" i="122"/>
  <c r="AC22" i="122"/>
  <c r="AD22" i="122"/>
  <c r="AE22" i="122"/>
  <c r="AF22" i="122"/>
  <c r="AG22" i="122"/>
  <c r="AH22" i="122"/>
  <c r="AI22" i="122"/>
  <c r="AJ22" i="122"/>
  <c r="AK22" i="122"/>
  <c r="AL22" i="122"/>
  <c r="AM22" i="122"/>
  <c r="AN22" i="122"/>
  <c r="AO22" i="122"/>
  <c r="AP22" i="122"/>
  <c r="AQ22" i="122"/>
  <c r="AR22" i="122"/>
  <c r="AS22" i="122"/>
  <c r="AT22" i="122"/>
  <c r="AU22" i="122"/>
  <c r="AV22" i="122"/>
  <c r="D22" i="122"/>
  <c r="E22" i="123"/>
  <c r="F22" i="123"/>
  <c r="G22" i="123"/>
  <c r="H22" i="123"/>
  <c r="I22" i="123"/>
  <c r="J22" i="123"/>
  <c r="K22" i="123"/>
  <c r="L22" i="123"/>
  <c r="M22" i="123"/>
  <c r="N22" i="123"/>
  <c r="O22" i="123"/>
  <c r="P22" i="123"/>
  <c r="Q22" i="123"/>
  <c r="R22" i="123"/>
  <c r="S22" i="123"/>
  <c r="T22" i="123"/>
  <c r="U22" i="123"/>
  <c r="V22" i="123"/>
  <c r="W22" i="123"/>
  <c r="X22" i="123"/>
  <c r="Y22" i="123"/>
  <c r="Z22" i="123"/>
  <c r="AA22" i="123"/>
  <c r="AB22" i="123"/>
  <c r="AC22" i="123"/>
  <c r="AD22" i="123"/>
  <c r="AE22" i="123"/>
  <c r="AF22" i="123"/>
  <c r="AG22" i="123"/>
  <c r="AH22" i="123"/>
  <c r="AI22" i="123"/>
  <c r="AJ22" i="123"/>
  <c r="AK22" i="123"/>
  <c r="AL22" i="123"/>
  <c r="AM22" i="123"/>
  <c r="AN22" i="123"/>
  <c r="AO22" i="123"/>
  <c r="AP22" i="123"/>
  <c r="AQ22" i="123"/>
  <c r="AR22" i="123"/>
  <c r="AS22" i="123"/>
  <c r="AT22" i="123"/>
  <c r="AU22" i="123"/>
  <c r="AV22" i="123"/>
  <c r="D22" i="123"/>
  <c r="E22" i="124"/>
  <c r="F22" i="124"/>
  <c r="G22" i="124"/>
  <c r="H22" i="124"/>
  <c r="I22" i="124"/>
  <c r="J22" i="124"/>
  <c r="K22" i="124"/>
  <c r="L22" i="124"/>
  <c r="M22" i="124"/>
  <c r="N22" i="124"/>
  <c r="O22" i="124"/>
  <c r="P22" i="124"/>
  <c r="Q22" i="124"/>
  <c r="R22" i="124"/>
  <c r="S22" i="124"/>
  <c r="T22" i="124"/>
  <c r="U22" i="124"/>
  <c r="V22" i="124"/>
  <c r="W22" i="124"/>
  <c r="X22" i="124"/>
  <c r="Y22" i="124"/>
  <c r="Z22" i="124"/>
  <c r="AA22" i="124"/>
  <c r="AB22" i="124"/>
  <c r="AC22" i="124"/>
  <c r="AD22" i="124"/>
  <c r="AE22" i="124"/>
  <c r="AF22" i="124"/>
  <c r="AG22" i="124"/>
  <c r="AH22" i="124"/>
  <c r="AI22" i="124"/>
  <c r="AJ22" i="124"/>
  <c r="AK22" i="124"/>
  <c r="AL22" i="124"/>
  <c r="AM22" i="124"/>
  <c r="AN22" i="124"/>
  <c r="AO22" i="124"/>
  <c r="AP22" i="124"/>
  <c r="AQ22" i="124"/>
  <c r="AR22" i="124"/>
  <c r="AS22" i="124"/>
  <c r="AT22" i="124"/>
  <c r="AU22" i="124"/>
  <c r="AV22" i="124"/>
  <c r="D22" i="124"/>
  <c r="E22" i="125"/>
  <c r="F22" i="125"/>
  <c r="G22" i="125"/>
  <c r="H22" i="125"/>
  <c r="I22" i="125"/>
  <c r="J22" i="125"/>
  <c r="K22" i="125"/>
  <c r="L22" i="125"/>
  <c r="M22" i="125"/>
  <c r="N22" i="125"/>
  <c r="O22" i="125"/>
  <c r="P22" i="125"/>
  <c r="Q22" i="125"/>
  <c r="R22" i="125"/>
  <c r="S22" i="125"/>
  <c r="T22" i="125"/>
  <c r="U22" i="125"/>
  <c r="V22" i="125"/>
  <c r="W22" i="125"/>
  <c r="X22" i="125"/>
  <c r="Y22" i="125"/>
  <c r="Z22" i="125"/>
  <c r="AA22" i="125"/>
  <c r="AB22" i="125"/>
  <c r="AC22" i="125"/>
  <c r="AD22" i="125"/>
  <c r="AE22" i="125"/>
  <c r="AF22" i="125"/>
  <c r="AG22" i="125"/>
  <c r="AH22" i="125"/>
  <c r="AI22" i="125"/>
  <c r="AJ22" i="125"/>
  <c r="AK22" i="125"/>
  <c r="AL22" i="125"/>
  <c r="AM22" i="125"/>
  <c r="AN22" i="125"/>
  <c r="AO22" i="125"/>
  <c r="AP22" i="125"/>
  <c r="AQ22" i="125"/>
  <c r="AR22" i="125"/>
  <c r="AS22" i="125"/>
  <c r="AT22" i="125"/>
  <c r="AU22" i="125"/>
  <c r="AV22" i="125"/>
  <c r="D22" i="125"/>
  <c r="E22" i="126"/>
  <c r="F22" i="126"/>
  <c r="G22" i="126"/>
  <c r="H22" i="126"/>
  <c r="I22" i="126"/>
  <c r="J22" i="126"/>
  <c r="K22" i="126"/>
  <c r="L22" i="126"/>
  <c r="M22" i="126"/>
  <c r="N22" i="126"/>
  <c r="O22" i="126"/>
  <c r="P22" i="126"/>
  <c r="Q22" i="126"/>
  <c r="R22" i="126"/>
  <c r="S22" i="126"/>
  <c r="T22" i="126"/>
  <c r="U22" i="126"/>
  <c r="V22" i="126"/>
  <c r="W22" i="126"/>
  <c r="X22" i="126"/>
  <c r="Y22" i="126"/>
  <c r="Z22" i="126"/>
  <c r="AA22" i="126"/>
  <c r="AB22" i="126"/>
  <c r="AC22" i="126"/>
  <c r="AD22" i="126"/>
  <c r="AE22" i="126"/>
  <c r="AF22" i="126"/>
  <c r="AG22" i="126"/>
  <c r="AH22" i="126"/>
  <c r="AI22" i="126"/>
  <c r="AJ22" i="126"/>
  <c r="AK22" i="126"/>
  <c r="AL22" i="126"/>
  <c r="AM22" i="126"/>
  <c r="AN22" i="126"/>
  <c r="AO22" i="126"/>
  <c r="AP22" i="126"/>
  <c r="AQ22" i="126"/>
  <c r="AR22" i="126"/>
  <c r="AS22" i="126"/>
  <c r="AT22" i="126"/>
  <c r="AU22" i="126"/>
  <c r="AV22" i="126"/>
  <c r="D22" i="126"/>
  <c r="E22" i="127"/>
  <c r="F22" i="127"/>
  <c r="G22" i="127"/>
  <c r="H22" i="127"/>
  <c r="I22" i="127"/>
  <c r="J22" i="127"/>
  <c r="K22" i="127"/>
  <c r="L22" i="127"/>
  <c r="M22" i="127"/>
  <c r="N22" i="127"/>
  <c r="O22" i="127"/>
  <c r="P22" i="127"/>
  <c r="Q22" i="127"/>
  <c r="R22" i="127"/>
  <c r="S22" i="127"/>
  <c r="T22" i="127"/>
  <c r="U22" i="127"/>
  <c r="V22" i="127"/>
  <c r="W22" i="127"/>
  <c r="X22" i="127"/>
  <c r="Y22" i="127"/>
  <c r="Z22" i="127"/>
  <c r="AA22" i="127"/>
  <c r="AB22" i="127"/>
  <c r="AC22" i="127"/>
  <c r="AD22" i="127"/>
  <c r="AE22" i="127"/>
  <c r="AF22" i="127"/>
  <c r="AG22" i="127"/>
  <c r="AH22" i="127"/>
  <c r="AI22" i="127"/>
  <c r="AJ22" i="127"/>
  <c r="AK22" i="127"/>
  <c r="AL22" i="127"/>
  <c r="AM22" i="127"/>
  <c r="AN22" i="127"/>
  <c r="AO22" i="127"/>
  <c r="AP22" i="127"/>
  <c r="AQ22" i="127"/>
  <c r="AR22" i="127"/>
  <c r="AS22" i="127"/>
  <c r="AT22" i="127"/>
  <c r="AU22" i="127"/>
  <c r="AV22" i="127"/>
  <c r="D22" i="127"/>
  <c r="E22" i="128"/>
  <c r="F22" i="128"/>
  <c r="G22" i="128"/>
  <c r="H22" i="128"/>
  <c r="I22" i="128"/>
  <c r="J22" i="128"/>
  <c r="K22" i="128"/>
  <c r="L22" i="128"/>
  <c r="M22" i="128"/>
  <c r="N22" i="128"/>
  <c r="O22" i="128"/>
  <c r="P22" i="128"/>
  <c r="Q22" i="128"/>
  <c r="R22" i="128"/>
  <c r="S22" i="128"/>
  <c r="T22" i="128"/>
  <c r="U22" i="128"/>
  <c r="V22" i="128"/>
  <c r="W22" i="128"/>
  <c r="X22" i="128"/>
  <c r="Y22" i="128"/>
  <c r="Z22" i="128"/>
  <c r="AA22" i="128"/>
  <c r="AB22" i="128"/>
  <c r="AC22" i="128"/>
  <c r="AD22" i="128"/>
  <c r="AE22" i="128"/>
  <c r="AF22" i="128"/>
  <c r="AG22" i="128"/>
  <c r="AH22" i="128"/>
  <c r="AI22" i="128"/>
  <c r="AJ22" i="128"/>
  <c r="AK22" i="128"/>
  <c r="AL22" i="128"/>
  <c r="AM22" i="128"/>
  <c r="AN22" i="128"/>
  <c r="AO22" i="128"/>
  <c r="AP22" i="128"/>
  <c r="AQ22" i="128"/>
  <c r="AR22" i="128"/>
  <c r="AS22" i="128"/>
  <c r="AT22" i="128"/>
  <c r="AU22" i="128"/>
  <c r="AV22" i="128"/>
  <c r="D22" i="128"/>
  <c r="E22" i="129"/>
  <c r="F22" i="129"/>
  <c r="G22" i="129"/>
  <c r="H22" i="129"/>
  <c r="I22" i="129"/>
  <c r="J22" i="129"/>
  <c r="K22" i="129"/>
  <c r="L22" i="129"/>
  <c r="M22" i="129"/>
  <c r="N22" i="129"/>
  <c r="O22" i="129"/>
  <c r="P22" i="129"/>
  <c r="Q22" i="129"/>
  <c r="R22" i="129"/>
  <c r="S22" i="129"/>
  <c r="T22" i="129"/>
  <c r="U22" i="129"/>
  <c r="V22" i="129"/>
  <c r="W22" i="129"/>
  <c r="X22" i="129"/>
  <c r="Y22" i="129"/>
  <c r="Z22" i="129"/>
  <c r="AA22" i="129"/>
  <c r="AB22" i="129"/>
  <c r="AC22" i="129"/>
  <c r="AD22" i="129"/>
  <c r="AE22" i="129"/>
  <c r="AF22" i="129"/>
  <c r="AG22" i="129"/>
  <c r="AH22" i="129"/>
  <c r="AI22" i="129"/>
  <c r="AJ22" i="129"/>
  <c r="AK22" i="129"/>
  <c r="AL22" i="129"/>
  <c r="AM22" i="129"/>
  <c r="AN22" i="129"/>
  <c r="AO22" i="129"/>
  <c r="AP22" i="129"/>
  <c r="AQ22" i="129"/>
  <c r="AR22" i="129"/>
  <c r="AS22" i="129"/>
  <c r="AT22" i="129"/>
  <c r="AU22" i="129"/>
  <c r="AV22" i="129"/>
  <c r="D22" i="129"/>
  <c r="E23" i="130"/>
  <c r="F23" i="130"/>
  <c r="G23" i="130"/>
  <c r="H23" i="130"/>
  <c r="I23" i="130"/>
  <c r="J23" i="130"/>
  <c r="K23" i="130"/>
  <c r="L23" i="130"/>
  <c r="M23" i="130"/>
  <c r="N23" i="130"/>
  <c r="O23" i="130"/>
  <c r="P23" i="130"/>
  <c r="Q23" i="130"/>
  <c r="R23" i="130"/>
  <c r="S23" i="130"/>
  <c r="T23" i="130"/>
  <c r="U23" i="130"/>
  <c r="V23" i="130"/>
  <c r="W23" i="130"/>
  <c r="X23" i="130"/>
  <c r="Y23" i="130"/>
  <c r="Z23" i="130"/>
  <c r="AA23" i="130"/>
  <c r="AB23" i="130"/>
  <c r="AC23" i="130"/>
  <c r="AD23" i="130"/>
  <c r="AE23" i="130"/>
  <c r="AF23" i="130"/>
  <c r="AG23" i="130"/>
  <c r="AH23" i="130"/>
  <c r="AI23" i="130"/>
  <c r="AJ23" i="130"/>
  <c r="AK23" i="130"/>
  <c r="AL23" i="130"/>
  <c r="AM23" i="130"/>
  <c r="AN23" i="130"/>
  <c r="AO23" i="130"/>
  <c r="AP23" i="130"/>
  <c r="AQ23" i="130"/>
  <c r="AR23" i="130"/>
  <c r="AS23" i="130"/>
  <c r="AT23" i="130"/>
  <c r="AU23" i="130"/>
  <c r="AV23" i="130"/>
  <c r="D23" i="130"/>
  <c r="E22" i="131"/>
  <c r="F22" i="131"/>
  <c r="G22" i="131"/>
  <c r="H22" i="131"/>
  <c r="I22" i="131"/>
  <c r="J22" i="131"/>
  <c r="K22" i="131"/>
  <c r="L22" i="131"/>
  <c r="M22" i="131"/>
  <c r="N22" i="131"/>
  <c r="O22" i="131"/>
  <c r="P22" i="131"/>
  <c r="Q22" i="131"/>
  <c r="R22" i="131"/>
  <c r="S22" i="131"/>
  <c r="T22" i="131"/>
  <c r="U22" i="131"/>
  <c r="V22" i="131"/>
  <c r="W22" i="131"/>
  <c r="X22" i="131"/>
  <c r="Y22" i="131"/>
  <c r="Z22" i="131"/>
  <c r="AA22" i="131"/>
  <c r="AB22" i="131"/>
  <c r="AC22" i="131"/>
  <c r="AD22" i="131"/>
  <c r="AE22" i="131"/>
  <c r="AF22" i="131"/>
  <c r="AG22" i="131"/>
  <c r="AH22" i="131"/>
  <c r="AI22" i="131"/>
  <c r="AJ22" i="131"/>
  <c r="AK22" i="131"/>
  <c r="AL22" i="131"/>
  <c r="AM22" i="131"/>
  <c r="AN22" i="131"/>
  <c r="AO22" i="131"/>
  <c r="AP22" i="131"/>
  <c r="AQ22" i="131"/>
  <c r="AR22" i="131"/>
  <c r="AS22" i="131"/>
  <c r="AT22" i="131"/>
  <c r="AU22" i="131"/>
  <c r="AV22" i="131"/>
  <c r="D22" i="131"/>
  <c r="E23" i="132"/>
  <c r="F23" i="132"/>
  <c r="G23" i="132"/>
  <c r="H23" i="132"/>
  <c r="I23" i="132"/>
  <c r="J23" i="132"/>
  <c r="K23" i="132"/>
  <c r="L23" i="132"/>
  <c r="M23" i="132"/>
  <c r="N23" i="132"/>
  <c r="O23" i="132"/>
  <c r="P23" i="132"/>
  <c r="Q23" i="132"/>
  <c r="R23" i="132"/>
  <c r="S23" i="132"/>
  <c r="T23" i="132"/>
  <c r="U23" i="132"/>
  <c r="V23" i="132"/>
  <c r="W23" i="132"/>
  <c r="X23" i="132"/>
  <c r="Y23" i="132"/>
  <c r="Z23" i="132"/>
  <c r="AA23" i="132"/>
  <c r="AB23" i="132"/>
  <c r="AC23" i="132"/>
  <c r="AD23" i="132"/>
  <c r="AE23" i="132"/>
  <c r="AF23" i="132"/>
  <c r="AG23" i="132"/>
  <c r="AH23" i="132"/>
  <c r="AI23" i="132"/>
  <c r="AJ23" i="132"/>
  <c r="AK23" i="132"/>
  <c r="AL23" i="132"/>
  <c r="AM23" i="132"/>
  <c r="AN23" i="132"/>
  <c r="AO23" i="132"/>
  <c r="AP23" i="132"/>
  <c r="AQ23" i="132"/>
  <c r="AR23" i="132"/>
  <c r="AS23" i="132"/>
  <c r="AT23" i="132"/>
  <c r="AU23" i="132"/>
  <c r="AV23" i="132"/>
  <c r="D23" i="132"/>
  <c r="E22" i="112"/>
  <c r="F22" i="112"/>
  <c r="G22" i="112"/>
  <c r="H22" i="112"/>
  <c r="I22" i="112"/>
  <c r="J22" i="112"/>
  <c r="K22" i="112"/>
  <c r="L22" i="112"/>
  <c r="M22" i="112"/>
  <c r="N22" i="112"/>
  <c r="O22" i="112"/>
  <c r="P22" i="112"/>
  <c r="Q22" i="112"/>
  <c r="R22" i="112"/>
  <c r="S22" i="112"/>
  <c r="T22" i="112"/>
  <c r="U22" i="112"/>
  <c r="V22" i="112"/>
  <c r="W22" i="112"/>
  <c r="X22" i="112"/>
  <c r="Y22" i="112"/>
  <c r="Z22" i="112"/>
  <c r="AA22" i="112"/>
  <c r="AB22" i="112"/>
  <c r="AC22" i="112"/>
  <c r="AD22" i="112"/>
  <c r="AE22" i="112"/>
  <c r="AF22" i="112"/>
  <c r="AG22" i="112"/>
  <c r="AH22" i="112"/>
  <c r="AI22" i="112"/>
  <c r="AJ22" i="112"/>
  <c r="AK22" i="112"/>
  <c r="AL22" i="112"/>
  <c r="AM22" i="112"/>
  <c r="AN22" i="112"/>
  <c r="AO22" i="112"/>
  <c r="AP22" i="112"/>
  <c r="AQ22" i="112"/>
  <c r="AR22" i="112"/>
  <c r="AS22" i="112"/>
  <c r="AT22" i="112"/>
  <c r="AU22" i="112"/>
  <c r="AV22" i="112"/>
  <c r="D22" i="112"/>
  <c r="E22" i="113"/>
  <c r="F22" i="113"/>
  <c r="G22" i="113"/>
  <c r="H22" i="113"/>
  <c r="I22" i="113"/>
  <c r="J22" i="113"/>
  <c r="K22" i="113"/>
  <c r="L22" i="113"/>
  <c r="M22" i="113"/>
  <c r="N22" i="113"/>
  <c r="O22" i="113"/>
  <c r="P22" i="113"/>
  <c r="Q22" i="113"/>
  <c r="R22" i="113"/>
  <c r="S22" i="113"/>
  <c r="T22" i="113"/>
  <c r="U22" i="113"/>
  <c r="V22" i="113"/>
  <c r="W22" i="113"/>
  <c r="X22" i="113"/>
  <c r="Y22" i="113"/>
  <c r="Z22" i="113"/>
  <c r="AA22" i="113"/>
  <c r="AB22" i="113"/>
  <c r="AC22" i="113"/>
  <c r="AD22" i="113"/>
  <c r="AE22" i="113"/>
  <c r="AF22" i="113"/>
  <c r="AG22" i="113"/>
  <c r="AH22" i="113"/>
  <c r="AI22" i="113"/>
  <c r="AJ22" i="113"/>
  <c r="AK22" i="113"/>
  <c r="AL22" i="113"/>
  <c r="AM22" i="113"/>
  <c r="AN22" i="113"/>
  <c r="AO22" i="113"/>
  <c r="AP22" i="113"/>
  <c r="AQ22" i="113"/>
  <c r="AR22" i="113"/>
  <c r="AS22" i="113"/>
  <c r="AT22" i="113"/>
  <c r="AU22" i="113"/>
  <c r="D22" i="113"/>
  <c r="E22" i="114"/>
  <c r="F22" i="114"/>
  <c r="G22" i="114"/>
  <c r="H22" i="114"/>
  <c r="I22" i="114"/>
  <c r="J22" i="114"/>
  <c r="K22" i="114"/>
  <c r="L22" i="114"/>
  <c r="M22" i="114"/>
  <c r="N22" i="114"/>
  <c r="O22" i="114"/>
  <c r="P22" i="114"/>
  <c r="Q22" i="114"/>
  <c r="R22" i="114"/>
  <c r="S22" i="114"/>
  <c r="T22" i="114"/>
  <c r="U22" i="114"/>
  <c r="V22" i="114"/>
  <c r="W22" i="114"/>
  <c r="X22" i="114"/>
  <c r="Y22" i="114"/>
  <c r="Z22" i="114"/>
  <c r="AA22" i="114"/>
  <c r="AB22" i="114"/>
  <c r="AC22" i="114"/>
  <c r="AD22" i="114"/>
  <c r="AE22" i="114"/>
  <c r="AF22" i="114"/>
  <c r="AG22" i="114"/>
  <c r="AH22" i="114"/>
  <c r="AI22" i="114"/>
  <c r="AJ22" i="114"/>
  <c r="AK22" i="114"/>
  <c r="AL22" i="114"/>
  <c r="AM22" i="114"/>
  <c r="AN22" i="114"/>
  <c r="AO22" i="114"/>
  <c r="AP22" i="114"/>
  <c r="AQ22" i="114"/>
  <c r="AR22" i="114"/>
  <c r="AS22" i="114"/>
  <c r="AT22" i="114"/>
  <c r="AU22" i="114"/>
  <c r="AV22" i="114"/>
  <c r="D22" i="114"/>
  <c r="E22" i="115"/>
  <c r="F22" i="115"/>
  <c r="G22" i="115"/>
  <c r="H22" i="115"/>
  <c r="I22" i="115"/>
  <c r="J22" i="115"/>
  <c r="K22" i="115"/>
  <c r="L22" i="115"/>
  <c r="M22" i="115"/>
  <c r="N22" i="115"/>
  <c r="O22" i="115"/>
  <c r="P22" i="115"/>
  <c r="Q22" i="115"/>
  <c r="R22" i="115"/>
  <c r="S22" i="115"/>
  <c r="T22" i="115"/>
  <c r="U22" i="115"/>
  <c r="V22" i="115"/>
  <c r="W22" i="115"/>
  <c r="X22" i="115"/>
  <c r="Y22" i="115"/>
  <c r="Z22" i="115"/>
  <c r="AA22" i="115"/>
  <c r="AB22" i="115"/>
  <c r="AC22" i="115"/>
  <c r="AD22" i="115"/>
  <c r="AE22" i="115"/>
  <c r="AF22" i="115"/>
  <c r="AG22" i="115"/>
  <c r="AH22" i="115"/>
  <c r="AI22" i="115"/>
  <c r="AJ22" i="115"/>
  <c r="AK22" i="115"/>
  <c r="AL22" i="115"/>
  <c r="AM22" i="115"/>
  <c r="AN22" i="115"/>
  <c r="AO22" i="115"/>
  <c r="AP22" i="115"/>
  <c r="AQ22" i="115"/>
  <c r="AR22" i="115"/>
  <c r="AS22" i="115"/>
  <c r="AT22" i="115"/>
  <c r="AU22" i="115"/>
  <c r="AV22" i="115"/>
  <c r="D22" i="115"/>
  <c r="E22" i="116"/>
  <c r="F22" i="116"/>
  <c r="G22" i="116"/>
  <c r="H22" i="116"/>
  <c r="I22" i="116"/>
  <c r="J22" i="116"/>
  <c r="K22" i="116"/>
  <c r="L22" i="116"/>
  <c r="M22" i="116"/>
  <c r="N22" i="116"/>
  <c r="O22" i="116"/>
  <c r="P22" i="116"/>
  <c r="Q22" i="116"/>
  <c r="R22" i="116"/>
  <c r="S22" i="116"/>
  <c r="T22" i="116"/>
  <c r="U22" i="116"/>
  <c r="V22" i="116"/>
  <c r="W22" i="116"/>
  <c r="X22" i="116"/>
  <c r="Y22" i="116"/>
  <c r="Z22" i="116"/>
  <c r="AA22" i="116"/>
  <c r="AB22" i="116"/>
  <c r="AC22" i="116"/>
  <c r="AD22" i="116"/>
  <c r="AE22" i="116"/>
  <c r="AF22" i="116"/>
  <c r="AG22" i="116"/>
  <c r="AH22" i="116"/>
  <c r="AI22" i="116"/>
  <c r="AJ22" i="116"/>
  <c r="AK22" i="116"/>
  <c r="AL22" i="116"/>
  <c r="AM22" i="116"/>
  <c r="AN22" i="116"/>
  <c r="AO22" i="116"/>
  <c r="AP22" i="116"/>
  <c r="AQ22" i="116"/>
  <c r="AR22" i="116"/>
  <c r="AS22" i="116"/>
  <c r="AT22" i="116"/>
  <c r="AU22" i="116"/>
  <c r="AV22" i="116"/>
  <c r="D22" i="116"/>
  <c r="E22" i="117"/>
  <c r="F22" i="117"/>
  <c r="G22" i="117"/>
  <c r="H22" i="117"/>
  <c r="I22" i="117"/>
  <c r="J22" i="117"/>
  <c r="K22" i="117"/>
  <c r="L22" i="117"/>
  <c r="M22" i="117"/>
  <c r="N22" i="117"/>
  <c r="O22" i="117"/>
  <c r="P22" i="117"/>
  <c r="Q22" i="117"/>
  <c r="R22" i="117"/>
  <c r="S22" i="117"/>
  <c r="T22" i="117"/>
  <c r="U22" i="117"/>
  <c r="V22" i="117"/>
  <c r="W22" i="117"/>
  <c r="X22" i="117"/>
  <c r="Y22" i="117"/>
  <c r="Z22" i="117"/>
  <c r="AA22" i="117"/>
  <c r="AB22" i="117"/>
  <c r="AC22" i="117"/>
  <c r="AD22" i="117"/>
  <c r="AE22" i="117"/>
  <c r="AF22" i="117"/>
  <c r="AG22" i="117"/>
  <c r="AH22" i="117"/>
  <c r="AI22" i="117"/>
  <c r="AJ22" i="117"/>
  <c r="AK22" i="117"/>
  <c r="AL22" i="117"/>
  <c r="AM22" i="117"/>
  <c r="AN22" i="117"/>
  <c r="AO22" i="117"/>
  <c r="AP22" i="117"/>
  <c r="AQ22" i="117"/>
  <c r="AR22" i="117"/>
  <c r="AS22" i="117"/>
  <c r="AT22" i="117"/>
  <c r="AU22" i="117"/>
  <c r="AV22" i="117"/>
  <c r="D22" i="117"/>
  <c r="E22" i="118"/>
  <c r="F22" i="118"/>
  <c r="G22" i="118"/>
  <c r="H22" i="118"/>
  <c r="I22" i="118"/>
  <c r="J22" i="118"/>
  <c r="K22" i="118"/>
  <c r="L22" i="118"/>
  <c r="M22" i="118"/>
  <c r="N22" i="118"/>
  <c r="O22" i="118"/>
  <c r="P22" i="118"/>
  <c r="Q22" i="118"/>
  <c r="R22" i="118"/>
  <c r="S22" i="118"/>
  <c r="T22" i="118"/>
  <c r="U22" i="118"/>
  <c r="V22" i="118"/>
  <c r="W22" i="118"/>
  <c r="X22" i="118"/>
  <c r="Y22" i="118"/>
  <c r="Z22" i="118"/>
  <c r="AA22" i="118"/>
  <c r="AB22" i="118"/>
  <c r="AC22" i="118"/>
  <c r="AD22" i="118"/>
  <c r="AE22" i="118"/>
  <c r="AF22" i="118"/>
  <c r="AG22" i="118"/>
  <c r="AH22" i="118"/>
  <c r="AI22" i="118"/>
  <c r="AJ22" i="118"/>
  <c r="AK22" i="118"/>
  <c r="AL22" i="118"/>
  <c r="AM22" i="118"/>
  <c r="AN22" i="118"/>
  <c r="AO22" i="118"/>
  <c r="AP22" i="118"/>
  <c r="AQ22" i="118"/>
  <c r="AR22" i="118"/>
  <c r="AS22" i="118"/>
  <c r="AT22" i="118"/>
  <c r="AU22" i="118"/>
  <c r="AV22" i="118"/>
  <c r="D22" i="118"/>
  <c r="E22" i="119"/>
  <c r="F22" i="119"/>
  <c r="G22" i="119"/>
  <c r="H22" i="119"/>
  <c r="I22" i="119"/>
  <c r="J22" i="119"/>
  <c r="K22" i="119"/>
  <c r="L22" i="119"/>
  <c r="M22" i="119"/>
  <c r="N22" i="119"/>
  <c r="O22" i="119"/>
  <c r="P22" i="119"/>
  <c r="Q22" i="119"/>
  <c r="R22" i="119"/>
  <c r="S22" i="119"/>
  <c r="T22" i="119"/>
  <c r="U22" i="119"/>
  <c r="V22" i="119"/>
  <c r="W22" i="119"/>
  <c r="X22" i="119"/>
  <c r="Y22" i="119"/>
  <c r="Z22" i="119"/>
  <c r="AA22" i="119"/>
  <c r="AB22" i="119"/>
  <c r="AC22" i="119"/>
  <c r="AD22" i="119"/>
  <c r="AE22" i="119"/>
  <c r="AF22" i="119"/>
  <c r="AG22" i="119"/>
  <c r="AH22" i="119"/>
  <c r="AI22" i="119"/>
  <c r="AJ22" i="119"/>
  <c r="AK22" i="119"/>
  <c r="AL22" i="119"/>
  <c r="AM22" i="119"/>
  <c r="AN22" i="119"/>
  <c r="AO22" i="119"/>
  <c r="AP22" i="119"/>
  <c r="AQ22" i="119"/>
  <c r="AR22" i="119"/>
  <c r="AS22" i="119"/>
  <c r="AT22" i="119"/>
  <c r="AU22" i="119"/>
  <c r="AV22" i="119"/>
  <c r="D22" i="119"/>
  <c r="E22" i="120"/>
  <c r="F22" i="120"/>
  <c r="G22" i="120"/>
  <c r="H22" i="120"/>
  <c r="I22" i="120"/>
  <c r="J22" i="120"/>
  <c r="K22" i="120"/>
  <c r="L22" i="120"/>
  <c r="M22" i="120"/>
  <c r="N22" i="120"/>
  <c r="O22" i="120"/>
  <c r="P22" i="120"/>
  <c r="Q22" i="120"/>
  <c r="R22" i="120"/>
  <c r="S22" i="120"/>
  <c r="T22" i="120"/>
  <c r="U22" i="120"/>
  <c r="V22" i="120"/>
  <c r="W22" i="120"/>
  <c r="X22" i="120"/>
  <c r="Y22" i="120"/>
  <c r="Z22" i="120"/>
  <c r="AA22" i="120"/>
  <c r="AB22" i="120"/>
  <c r="AC22" i="120"/>
  <c r="AD22" i="120"/>
  <c r="AE22" i="120"/>
  <c r="AF22" i="120"/>
  <c r="AG22" i="120"/>
  <c r="AH22" i="120"/>
  <c r="AI22" i="120"/>
  <c r="AJ22" i="120"/>
  <c r="AK22" i="120"/>
  <c r="AL22" i="120"/>
  <c r="AM22" i="120"/>
  <c r="AN22" i="120"/>
  <c r="AO22" i="120"/>
  <c r="AP22" i="120"/>
  <c r="AQ22" i="120"/>
  <c r="AR22" i="120"/>
  <c r="AS22" i="120"/>
  <c r="AT22" i="120"/>
  <c r="AU22" i="120"/>
  <c r="AV22" i="120"/>
  <c r="D22" i="120"/>
  <c r="E23" i="144"/>
  <c r="F23" i="144"/>
  <c r="G23" i="144"/>
  <c r="H23" i="144"/>
  <c r="I23" i="144"/>
  <c r="J23" i="144"/>
  <c r="K23" i="144"/>
  <c r="L23" i="144"/>
  <c r="M23" i="144"/>
  <c r="N23" i="144"/>
  <c r="O23" i="144"/>
  <c r="P23" i="144"/>
  <c r="Q23" i="144"/>
  <c r="R23" i="144"/>
  <c r="S23" i="144"/>
  <c r="T23" i="144"/>
  <c r="U23" i="144"/>
  <c r="V23" i="144"/>
  <c r="W23" i="144"/>
  <c r="X23" i="144"/>
  <c r="Y23" i="144"/>
  <c r="Z23" i="144"/>
  <c r="AA23" i="144"/>
  <c r="AB23" i="144"/>
  <c r="AC23" i="144"/>
  <c r="AD23" i="144"/>
  <c r="AE23" i="144"/>
  <c r="AF23" i="144"/>
  <c r="AG23" i="144"/>
  <c r="AH23" i="144"/>
  <c r="AI23" i="144"/>
  <c r="AJ23" i="144"/>
  <c r="AK23" i="144"/>
  <c r="AL23" i="144"/>
  <c r="AM23" i="144"/>
  <c r="AN23" i="144"/>
  <c r="AO23" i="144"/>
  <c r="AP23" i="144"/>
  <c r="AQ23" i="144"/>
  <c r="AR23" i="144"/>
  <c r="AS23" i="144"/>
  <c r="AT23" i="144"/>
  <c r="AU23" i="144"/>
  <c r="AV23" i="144"/>
  <c r="D23" i="144"/>
  <c r="E23" i="121"/>
  <c r="F23" i="121"/>
  <c r="G23" i="121"/>
  <c r="H23" i="121"/>
  <c r="I23" i="121"/>
  <c r="J23" i="121"/>
  <c r="K23" i="121"/>
  <c r="L23" i="121"/>
  <c r="M23" i="121"/>
  <c r="N23" i="121"/>
  <c r="O23" i="121"/>
  <c r="P23" i="121"/>
  <c r="Q23" i="121"/>
  <c r="R23" i="121"/>
  <c r="S23" i="121"/>
  <c r="T23" i="121"/>
  <c r="U23" i="121"/>
  <c r="V23" i="121"/>
  <c r="W23" i="121"/>
  <c r="X23" i="121"/>
  <c r="Y23" i="121"/>
  <c r="Z23" i="121"/>
  <c r="AA23" i="121"/>
  <c r="AB23" i="121"/>
  <c r="AC23" i="121"/>
  <c r="AD23" i="121"/>
  <c r="AE23" i="121"/>
  <c r="AF23" i="121"/>
  <c r="AG23" i="121"/>
  <c r="AH23" i="121"/>
  <c r="AI23" i="121"/>
  <c r="AJ23" i="121"/>
  <c r="AK23" i="121"/>
  <c r="AL23" i="121"/>
  <c r="AM23" i="121"/>
  <c r="AN23" i="121"/>
  <c r="AO23" i="121"/>
  <c r="AP23" i="121"/>
  <c r="AQ23" i="121"/>
  <c r="AR23" i="121"/>
  <c r="AS23" i="121"/>
  <c r="AT23" i="121"/>
  <c r="AU23" i="121"/>
  <c r="AV23" i="121"/>
  <c r="D23" i="121"/>
  <c r="E22" i="100"/>
  <c r="F22" i="100"/>
  <c r="G22" i="100"/>
  <c r="H22" i="100"/>
  <c r="I22" i="100"/>
  <c r="J22" i="100"/>
  <c r="K22" i="100"/>
  <c r="L22" i="100"/>
  <c r="M22" i="100"/>
  <c r="N22" i="100"/>
  <c r="O22" i="100"/>
  <c r="P22" i="100"/>
  <c r="Q22" i="100"/>
  <c r="R22" i="100"/>
  <c r="S22" i="100"/>
  <c r="T22" i="100"/>
  <c r="U22" i="100"/>
  <c r="V22" i="100"/>
  <c r="W22" i="100"/>
  <c r="X22" i="100"/>
  <c r="Y22" i="100"/>
  <c r="Z22" i="100"/>
  <c r="AA22" i="100"/>
  <c r="AB22" i="100"/>
  <c r="AC22" i="100"/>
  <c r="AD22" i="100"/>
  <c r="AE22" i="100"/>
  <c r="AF22" i="100"/>
  <c r="AG22" i="100"/>
  <c r="AH22" i="100"/>
  <c r="AI22" i="100"/>
  <c r="AJ22" i="100"/>
  <c r="AK22" i="100"/>
  <c r="AL22" i="100"/>
  <c r="AM22" i="100"/>
  <c r="AN22" i="100"/>
  <c r="AO22" i="100"/>
  <c r="AP22" i="100"/>
  <c r="AQ22" i="100"/>
  <c r="AR22" i="100"/>
  <c r="AS22" i="100"/>
  <c r="AT22" i="100"/>
  <c r="AU22" i="100"/>
  <c r="AV22" i="100"/>
  <c r="D22" i="100"/>
  <c r="E22" i="101"/>
  <c r="F22" i="101"/>
  <c r="G22" i="101"/>
  <c r="H22" i="101"/>
  <c r="I22" i="101"/>
  <c r="J22" i="101"/>
  <c r="K22" i="101"/>
  <c r="L22" i="101"/>
  <c r="M22" i="101"/>
  <c r="N22" i="101"/>
  <c r="O22" i="101"/>
  <c r="P22" i="101"/>
  <c r="Q22" i="101"/>
  <c r="R22" i="101"/>
  <c r="S22" i="101"/>
  <c r="T22" i="101"/>
  <c r="U22" i="101"/>
  <c r="V22" i="101"/>
  <c r="W22" i="101"/>
  <c r="X22" i="101"/>
  <c r="Y22" i="101"/>
  <c r="Z22" i="101"/>
  <c r="AA22" i="101"/>
  <c r="AB22" i="101"/>
  <c r="AC22" i="101"/>
  <c r="AD22" i="101"/>
  <c r="AE22" i="101"/>
  <c r="AF22" i="101"/>
  <c r="AG22" i="101"/>
  <c r="AH22" i="101"/>
  <c r="AI22" i="101"/>
  <c r="AJ22" i="101"/>
  <c r="AK22" i="101"/>
  <c r="AL22" i="101"/>
  <c r="AM22" i="101"/>
  <c r="AN22" i="101"/>
  <c r="AO22" i="101"/>
  <c r="AP22" i="101"/>
  <c r="AQ22" i="101"/>
  <c r="AR22" i="101"/>
  <c r="AS22" i="101"/>
  <c r="AT22" i="101"/>
  <c r="AU22" i="101"/>
  <c r="AV22" i="101"/>
  <c r="D22" i="101"/>
  <c r="E22" i="102"/>
  <c r="F22" i="102"/>
  <c r="G22" i="102"/>
  <c r="H22" i="102"/>
  <c r="I22" i="102"/>
  <c r="J22" i="102"/>
  <c r="K22" i="102"/>
  <c r="L22" i="102"/>
  <c r="M22" i="102"/>
  <c r="N22" i="102"/>
  <c r="O22" i="102"/>
  <c r="P22" i="102"/>
  <c r="Q22" i="102"/>
  <c r="R22" i="102"/>
  <c r="S22" i="102"/>
  <c r="T22" i="102"/>
  <c r="U22" i="102"/>
  <c r="V22" i="102"/>
  <c r="W22" i="102"/>
  <c r="X22" i="102"/>
  <c r="Y22" i="102"/>
  <c r="Z22" i="102"/>
  <c r="AA22" i="102"/>
  <c r="AB22" i="102"/>
  <c r="AC22" i="102"/>
  <c r="AD22" i="102"/>
  <c r="AE22" i="102"/>
  <c r="AF22" i="102"/>
  <c r="AG22" i="102"/>
  <c r="AH22" i="102"/>
  <c r="AI22" i="102"/>
  <c r="AJ22" i="102"/>
  <c r="AK22" i="102"/>
  <c r="AL22" i="102"/>
  <c r="AM22" i="102"/>
  <c r="AN22" i="102"/>
  <c r="AO22" i="102"/>
  <c r="AP22" i="102"/>
  <c r="AQ22" i="102"/>
  <c r="AR22" i="102"/>
  <c r="AS22" i="102"/>
  <c r="AT22" i="102"/>
  <c r="AU22" i="102"/>
  <c r="AV22" i="102"/>
  <c r="D22" i="102"/>
  <c r="E22" i="103"/>
  <c r="F22" i="103"/>
  <c r="G22" i="103"/>
  <c r="H22" i="103"/>
  <c r="I22" i="103"/>
  <c r="J22" i="103"/>
  <c r="K22" i="103"/>
  <c r="L22" i="103"/>
  <c r="M22" i="103"/>
  <c r="N22" i="103"/>
  <c r="O22" i="103"/>
  <c r="P22" i="103"/>
  <c r="Q22" i="103"/>
  <c r="R22" i="103"/>
  <c r="S22" i="103"/>
  <c r="T22" i="103"/>
  <c r="U22" i="103"/>
  <c r="V22" i="103"/>
  <c r="W22" i="103"/>
  <c r="X22" i="103"/>
  <c r="Y22" i="103"/>
  <c r="Z22" i="103"/>
  <c r="AA22" i="103"/>
  <c r="AB22" i="103"/>
  <c r="AC22" i="103"/>
  <c r="AD22" i="103"/>
  <c r="AE22" i="103"/>
  <c r="AF22" i="103"/>
  <c r="AG22" i="103"/>
  <c r="AH22" i="103"/>
  <c r="AI22" i="103"/>
  <c r="AJ22" i="103"/>
  <c r="AK22" i="103"/>
  <c r="AL22" i="103"/>
  <c r="AM22" i="103"/>
  <c r="AN22" i="103"/>
  <c r="AO22" i="103"/>
  <c r="AP22" i="103"/>
  <c r="AQ22" i="103"/>
  <c r="AR22" i="103"/>
  <c r="AS22" i="103"/>
  <c r="AT22" i="103"/>
  <c r="AU22" i="103"/>
  <c r="AV22" i="103"/>
  <c r="D22" i="103"/>
  <c r="E22" i="104"/>
  <c r="F22" i="104"/>
  <c r="G22" i="104"/>
  <c r="H22" i="104"/>
  <c r="I22" i="104"/>
  <c r="J22" i="104"/>
  <c r="K22" i="104"/>
  <c r="L22" i="104"/>
  <c r="M22" i="104"/>
  <c r="N22" i="104"/>
  <c r="O22" i="104"/>
  <c r="P22" i="104"/>
  <c r="Q22" i="104"/>
  <c r="R22" i="104"/>
  <c r="S22" i="104"/>
  <c r="T22" i="104"/>
  <c r="U22" i="104"/>
  <c r="V22" i="104"/>
  <c r="W22" i="104"/>
  <c r="X22" i="104"/>
  <c r="Y22" i="104"/>
  <c r="Z22" i="104"/>
  <c r="AA22" i="104"/>
  <c r="AB22" i="104"/>
  <c r="AC22" i="104"/>
  <c r="AD22" i="104"/>
  <c r="AE22" i="104"/>
  <c r="AF22" i="104"/>
  <c r="AG22" i="104"/>
  <c r="AH22" i="104"/>
  <c r="AI22" i="104"/>
  <c r="AJ22" i="104"/>
  <c r="AK22" i="104"/>
  <c r="AL22" i="104"/>
  <c r="AM22" i="104"/>
  <c r="AN22" i="104"/>
  <c r="AO22" i="104"/>
  <c r="AP22" i="104"/>
  <c r="AQ22" i="104"/>
  <c r="AR22" i="104"/>
  <c r="AS22" i="104"/>
  <c r="AT22" i="104"/>
  <c r="AU22" i="104"/>
  <c r="AV22" i="104"/>
  <c r="D22" i="104"/>
  <c r="E23" i="105"/>
  <c r="F23" i="105"/>
  <c r="G23" i="105"/>
  <c r="H23" i="105"/>
  <c r="I23" i="105"/>
  <c r="J23" i="105"/>
  <c r="K23" i="105"/>
  <c r="L23" i="105"/>
  <c r="M23" i="105"/>
  <c r="N23" i="105"/>
  <c r="O23" i="105"/>
  <c r="P23" i="105"/>
  <c r="Q23" i="105"/>
  <c r="R23" i="105"/>
  <c r="S23" i="105"/>
  <c r="T23" i="105"/>
  <c r="U23" i="105"/>
  <c r="V23" i="105"/>
  <c r="W23" i="105"/>
  <c r="X23" i="105"/>
  <c r="Y23" i="105"/>
  <c r="Z23" i="105"/>
  <c r="AA23" i="105"/>
  <c r="AB23" i="105"/>
  <c r="AC23" i="105"/>
  <c r="AD23" i="105"/>
  <c r="AE23" i="105"/>
  <c r="AF23" i="105"/>
  <c r="AG23" i="105"/>
  <c r="AH23" i="105"/>
  <c r="AI23" i="105"/>
  <c r="AJ23" i="105"/>
  <c r="AK23" i="105"/>
  <c r="AL23" i="105"/>
  <c r="AM23" i="105"/>
  <c r="AN23" i="105"/>
  <c r="AO23" i="105"/>
  <c r="AP23" i="105"/>
  <c r="AQ23" i="105"/>
  <c r="AR23" i="105"/>
  <c r="AS23" i="105"/>
  <c r="AT23" i="105"/>
  <c r="AU23" i="105"/>
  <c r="AV23" i="105"/>
  <c r="D23" i="105"/>
  <c r="E22" i="106"/>
  <c r="F22" i="106"/>
  <c r="G22" i="106"/>
  <c r="H22" i="106"/>
  <c r="I22" i="106"/>
  <c r="J22" i="106"/>
  <c r="K22" i="106"/>
  <c r="L22" i="106"/>
  <c r="M22" i="106"/>
  <c r="N22" i="106"/>
  <c r="O22" i="106"/>
  <c r="P22" i="106"/>
  <c r="Q22" i="106"/>
  <c r="R22" i="106"/>
  <c r="S22" i="106"/>
  <c r="T22" i="106"/>
  <c r="U22" i="106"/>
  <c r="V22" i="106"/>
  <c r="W22" i="106"/>
  <c r="X22" i="106"/>
  <c r="Y22" i="106"/>
  <c r="Z22" i="106"/>
  <c r="AA22" i="106"/>
  <c r="AB22" i="106"/>
  <c r="AC22" i="106"/>
  <c r="AD22" i="106"/>
  <c r="AE22" i="106"/>
  <c r="AF22" i="106"/>
  <c r="AG22" i="106"/>
  <c r="AH22" i="106"/>
  <c r="AI22" i="106"/>
  <c r="AJ22" i="106"/>
  <c r="AK22" i="106"/>
  <c r="AL22" i="106"/>
  <c r="AM22" i="106"/>
  <c r="AN22" i="106"/>
  <c r="AO22" i="106"/>
  <c r="AP22" i="106"/>
  <c r="AQ22" i="106"/>
  <c r="AR22" i="106"/>
  <c r="AS22" i="106"/>
  <c r="AT22" i="106"/>
  <c r="AU22" i="106"/>
  <c r="AV22" i="106"/>
  <c r="D22" i="106"/>
  <c r="E22" i="107"/>
  <c r="F22" i="107"/>
  <c r="G22" i="107"/>
  <c r="H22" i="107"/>
  <c r="I22" i="107"/>
  <c r="J22" i="107"/>
  <c r="K22" i="107"/>
  <c r="L22" i="107"/>
  <c r="M22" i="107"/>
  <c r="N22" i="107"/>
  <c r="O22" i="107"/>
  <c r="P22" i="107"/>
  <c r="Q22" i="107"/>
  <c r="R22" i="107"/>
  <c r="S22" i="107"/>
  <c r="T22" i="107"/>
  <c r="U22" i="107"/>
  <c r="V22" i="107"/>
  <c r="W22" i="107"/>
  <c r="X22" i="107"/>
  <c r="Y22" i="107"/>
  <c r="Z22" i="107"/>
  <c r="AA22" i="107"/>
  <c r="AB22" i="107"/>
  <c r="AC22" i="107"/>
  <c r="AD22" i="107"/>
  <c r="AE22" i="107"/>
  <c r="AF22" i="107"/>
  <c r="AG22" i="107"/>
  <c r="AH22" i="107"/>
  <c r="AI22" i="107"/>
  <c r="AJ22" i="107"/>
  <c r="AK22" i="107"/>
  <c r="AL22" i="107"/>
  <c r="AM22" i="107"/>
  <c r="AN22" i="107"/>
  <c r="AO22" i="107"/>
  <c r="AP22" i="107"/>
  <c r="AQ22" i="107"/>
  <c r="AR22" i="107"/>
  <c r="AS22" i="107"/>
  <c r="AT22" i="107"/>
  <c r="AU22" i="107"/>
  <c r="AV22" i="107"/>
  <c r="D22" i="107"/>
  <c r="E22" i="108"/>
  <c r="F22" i="108"/>
  <c r="G22" i="108"/>
  <c r="H22" i="108"/>
  <c r="I22" i="108"/>
  <c r="J22" i="108"/>
  <c r="K22" i="108"/>
  <c r="L22" i="108"/>
  <c r="M22" i="108"/>
  <c r="N22" i="108"/>
  <c r="O22" i="108"/>
  <c r="P22" i="108"/>
  <c r="Q22" i="108"/>
  <c r="R22" i="108"/>
  <c r="S22" i="108"/>
  <c r="T22" i="108"/>
  <c r="U22" i="108"/>
  <c r="V22" i="108"/>
  <c r="W22" i="108"/>
  <c r="X22" i="108"/>
  <c r="Y22" i="108"/>
  <c r="Z22" i="108"/>
  <c r="AA22" i="108"/>
  <c r="AB22" i="108"/>
  <c r="AC22" i="108"/>
  <c r="AD22" i="108"/>
  <c r="AE22" i="108"/>
  <c r="AF22" i="108"/>
  <c r="AG22" i="108"/>
  <c r="AH22" i="108"/>
  <c r="AI22" i="108"/>
  <c r="AJ22" i="108"/>
  <c r="AK22" i="108"/>
  <c r="AL22" i="108"/>
  <c r="AM22" i="108"/>
  <c r="AN22" i="108"/>
  <c r="AO22" i="108"/>
  <c r="AP22" i="108"/>
  <c r="AQ22" i="108"/>
  <c r="AR22" i="108"/>
  <c r="AS22" i="108"/>
  <c r="AT22" i="108"/>
  <c r="AU22" i="108"/>
  <c r="AV22" i="108"/>
  <c r="D22" i="108"/>
  <c r="E22" i="109"/>
  <c r="F22" i="109"/>
  <c r="G22" i="109"/>
  <c r="H22" i="109"/>
  <c r="I22" i="109"/>
  <c r="J22" i="109"/>
  <c r="K22" i="109"/>
  <c r="L22" i="109"/>
  <c r="M22" i="109"/>
  <c r="N22" i="109"/>
  <c r="O22" i="109"/>
  <c r="P22" i="109"/>
  <c r="Q22" i="109"/>
  <c r="R22" i="109"/>
  <c r="S22" i="109"/>
  <c r="T22" i="109"/>
  <c r="U22" i="109"/>
  <c r="V22" i="109"/>
  <c r="W22" i="109"/>
  <c r="X22" i="109"/>
  <c r="Y22" i="109"/>
  <c r="Z22" i="109"/>
  <c r="AA22" i="109"/>
  <c r="AB22" i="109"/>
  <c r="AC22" i="109"/>
  <c r="AD22" i="109"/>
  <c r="AE22" i="109"/>
  <c r="AF22" i="109"/>
  <c r="AG22" i="109"/>
  <c r="AH22" i="109"/>
  <c r="AI22" i="109"/>
  <c r="AJ22" i="109"/>
  <c r="AK22" i="109"/>
  <c r="AL22" i="109"/>
  <c r="AM22" i="109"/>
  <c r="AN22" i="109"/>
  <c r="AO22" i="109"/>
  <c r="AP22" i="109"/>
  <c r="AQ22" i="109"/>
  <c r="AR22" i="109"/>
  <c r="AS22" i="109"/>
  <c r="AT22" i="109"/>
  <c r="AU22" i="109"/>
  <c r="AV22" i="109"/>
  <c r="D22" i="109"/>
  <c r="E22" i="110"/>
  <c r="F22" i="110"/>
  <c r="G22" i="110"/>
  <c r="H22" i="110"/>
  <c r="I22" i="110"/>
  <c r="J22" i="110"/>
  <c r="K22" i="110"/>
  <c r="L22" i="110"/>
  <c r="M22" i="110"/>
  <c r="N22" i="110"/>
  <c r="O22" i="110"/>
  <c r="P22" i="110"/>
  <c r="Q22" i="110"/>
  <c r="R22" i="110"/>
  <c r="S22" i="110"/>
  <c r="T22" i="110"/>
  <c r="U22" i="110"/>
  <c r="V22" i="110"/>
  <c r="W22" i="110"/>
  <c r="X22" i="110"/>
  <c r="Y22" i="110"/>
  <c r="Z22" i="110"/>
  <c r="AA22" i="110"/>
  <c r="AB22" i="110"/>
  <c r="AC22" i="110"/>
  <c r="AD22" i="110"/>
  <c r="AE22" i="110"/>
  <c r="AF22" i="110"/>
  <c r="AG22" i="110"/>
  <c r="AH22" i="110"/>
  <c r="AI22" i="110"/>
  <c r="AJ22" i="110"/>
  <c r="AK22" i="110"/>
  <c r="AL22" i="110"/>
  <c r="AM22" i="110"/>
  <c r="AN22" i="110"/>
  <c r="AO22" i="110"/>
  <c r="AP22" i="110"/>
  <c r="AQ22" i="110"/>
  <c r="AR22" i="110"/>
  <c r="AS22" i="110"/>
  <c r="AT22" i="110"/>
  <c r="AU22" i="110"/>
  <c r="AV22" i="110"/>
  <c r="D22" i="110"/>
  <c r="E22" i="111"/>
  <c r="F22" i="111"/>
  <c r="G22" i="111"/>
  <c r="H22" i="111"/>
  <c r="I22" i="111"/>
  <c r="J22" i="111"/>
  <c r="K22" i="111"/>
  <c r="L22" i="111"/>
  <c r="M22" i="111"/>
  <c r="N22" i="111"/>
  <c r="O22" i="111"/>
  <c r="P22" i="111"/>
  <c r="Q22" i="111"/>
  <c r="R22" i="111"/>
  <c r="S22" i="111"/>
  <c r="T22" i="111"/>
  <c r="U22" i="111"/>
  <c r="V22" i="111"/>
  <c r="W22" i="111"/>
  <c r="X22" i="111"/>
  <c r="Y22" i="111"/>
  <c r="Z22" i="111"/>
  <c r="AA22" i="111"/>
  <c r="AB22" i="111"/>
  <c r="AC22" i="111"/>
  <c r="AD22" i="111"/>
  <c r="AE22" i="111"/>
  <c r="AF22" i="111"/>
  <c r="AG22" i="111"/>
  <c r="AH22" i="111"/>
  <c r="AI22" i="111"/>
  <c r="AJ22" i="111"/>
  <c r="AK22" i="111"/>
  <c r="AL22" i="111"/>
  <c r="AM22" i="111"/>
  <c r="AN22" i="111"/>
  <c r="AO22" i="111"/>
  <c r="AP22" i="111"/>
  <c r="AQ22" i="111"/>
  <c r="AR22" i="111"/>
  <c r="AS22" i="111"/>
  <c r="AT22" i="111"/>
  <c r="AU22" i="111"/>
  <c r="AV22" i="111"/>
  <c r="D22" i="111"/>
  <c r="E22" i="89"/>
  <c r="F22" i="89"/>
  <c r="G22" i="89"/>
  <c r="H22" i="89"/>
  <c r="I22" i="89"/>
  <c r="J22" i="89"/>
  <c r="K22" i="89"/>
  <c r="L22" i="89"/>
  <c r="M22" i="89"/>
  <c r="N22" i="89"/>
  <c r="O22" i="89"/>
  <c r="P22" i="89"/>
  <c r="Q22" i="89"/>
  <c r="R22" i="89"/>
  <c r="S22" i="89"/>
  <c r="T22" i="89"/>
  <c r="U22" i="89"/>
  <c r="V22" i="89"/>
  <c r="W22" i="89"/>
  <c r="X22" i="89"/>
  <c r="Y22" i="89"/>
  <c r="Z22" i="89"/>
  <c r="AA22" i="89"/>
  <c r="AB22" i="89"/>
  <c r="AC22" i="89"/>
  <c r="AD22" i="89"/>
  <c r="AE22" i="89"/>
  <c r="AF22" i="89"/>
  <c r="AG22" i="89"/>
  <c r="AH22" i="89"/>
  <c r="AI22" i="89"/>
  <c r="AJ22" i="89"/>
  <c r="AK22" i="89"/>
  <c r="AL22" i="89"/>
  <c r="AM22" i="89"/>
  <c r="AN22" i="89"/>
  <c r="AO22" i="89"/>
  <c r="AP22" i="89"/>
  <c r="AQ22" i="89"/>
  <c r="AR22" i="89"/>
  <c r="AS22" i="89"/>
  <c r="AT22" i="89"/>
  <c r="AU22" i="89"/>
  <c r="AV22" i="89"/>
  <c r="D22" i="89"/>
  <c r="E22" i="90"/>
  <c r="F22" i="90"/>
  <c r="G22" i="90"/>
  <c r="H22" i="90"/>
  <c r="I22" i="90"/>
  <c r="J22" i="90"/>
  <c r="K22" i="90"/>
  <c r="L22" i="90"/>
  <c r="M22" i="90"/>
  <c r="N22" i="90"/>
  <c r="O22" i="90"/>
  <c r="P22" i="90"/>
  <c r="Q22" i="90"/>
  <c r="R22" i="90"/>
  <c r="S22" i="90"/>
  <c r="T22" i="90"/>
  <c r="U22" i="90"/>
  <c r="V22" i="90"/>
  <c r="W22" i="90"/>
  <c r="X22" i="90"/>
  <c r="Y22" i="90"/>
  <c r="Z22" i="90"/>
  <c r="AA22" i="90"/>
  <c r="AB22" i="90"/>
  <c r="AC22" i="90"/>
  <c r="AD22" i="90"/>
  <c r="AE22" i="90"/>
  <c r="AF22" i="90"/>
  <c r="AG22" i="90"/>
  <c r="AH22" i="90"/>
  <c r="AI22" i="90"/>
  <c r="AJ22" i="90"/>
  <c r="AK22" i="90"/>
  <c r="AL22" i="90"/>
  <c r="AM22" i="90"/>
  <c r="AN22" i="90"/>
  <c r="AO22" i="90"/>
  <c r="AP22" i="90"/>
  <c r="AQ22" i="90"/>
  <c r="AR22" i="90"/>
  <c r="AS22" i="90"/>
  <c r="AT22" i="90"/>
  <c r="AU22" i="90"/>
  <c r="AV22" i="90"/>
  <c r="D22" i="90"/>
  <c r="E22" i="91"/>
  <c r="F22" i="91"/>
  <c r="G22" i="91"/>
  <c r="H22" i="91"/>
  <c r="I22" i="91"/>
  <c r="J22" i="91"/>
  <c r="K22" i="91"/>
  <c r="L22" i="91"/>
  <c r="M22" i="91"/>
  <c r="N22" i="91"/>
  <c r="O22" i="91"/>
  <c r="P22" i="91"/>
  <c r="Q22" i="91"/>
  <c r="R22" i="91"/>
  <c r="S22" i="91"/>
  <c r="T22" i="91"/>
  <c r="U22" i="91"/>
  <c r="V22" i="91"/>
  <c r="W22" i="91"/>
  <c r="X22" i="91"/>
  <c r="Y22" i="91"/>
  <c r="Z22" i="91"/>
  <c r="AA22" i="91"/>
  <c r="AB22" i="91"/>
  <c r="AC22" i="91"/>
  <c r="AD22" i="91"/>
  <c r="AE22" i="91"/>
  <c r="AF22" i="91"/>
  <c r="AG22" i="91"/>
  <c r="AH22" i="91"/>
  <c r="AI22" i="91"/>
  <c r="AJ22" i="91"/>
  <c r="AK22" i="91"/>
  <c r="AL22" i="91"/>
  <c r="AM22" i="91"/>
  <c r="AN22" i="91"/>
  <c r="AO22" i="91"/>
  <c r="AP22" i="91"/>
  <c r="AQ22" i="91"/>
  <c r="AR22" i="91"/>
  <c r="AS22" i="91"/>
  <c r="AT22" i="91"/>
  <c r="AU22" i="91"/>
  <c r="AV22" i="91"/>
  <c r="E22" i="92"/>
  <c r="F22" i="92"/>
  <c r="G22" i="92"/>
  <c r="H22" i="92"/>
  <c r="I22" i="92"/>
  <c r="J22" i="92"/>
  <c r="K22" i="92"/>
  <c r="L22" i="92"/>
  <c r="M22" i="92"/>
  <c r="N22" i="92"/>
  <c r="O22" i="92"/>
  <c r="P22" i="92"/>
  <c r="Q22" i="92"/>
  <c r="R22" i="92"/>
  <c r="S22" i="92"/>
  <c r="T22" i="92"/>
  <c r="U22" i="92"/>
  <c r="V22" i="92"/>
  <c r="W22" i="92"/>
  <c r="X22" i="92"/>
  <c r="Y22" i="92"/>
  <c r="Z22" i="92"/>
  <c r="AA22" i="92"/>
  <c r="AB22" i="92"/>
  <c r="AC22" i="92"/>
  <c r="AD22" i="92"/>
  <c r="AE22" i="92"/>
  <c r="AF22" i="92"/>
  <c r="AG22" i="92"/>
  <c r="AH22" i="92"/>
  <c r="AI22" i="92"/>
  <c r="AJ22" i="92"/>
  <c r="AK22" i="92"/>
  <c r="AL22" i="92"/>
  <c r="AM22" i="92"/>
  <c r="AN22" i="92"/>
  <c r="AO22" i="92"/>
  <c r="AP22" i="92"/>
  <c r="AQ22" i="92"/>
  <c r="AR22" i="92"/>
  <c r="AS22" i="92"/>
  <c r="AT22" i="92"/>
  <c r="AU22" i="92"/>
  <c r="AV22" i="92"/>
  <c r="E22" i="93"/>
  <c r="F22" i="93"/>
  <c r="G22" i="93"/>
  <c r="H22" i="93"/>
  <c r="I22" i="93"/>
  <c r="J22" i="93"/>
  <c r="K22" i="93"/>
  <c r="L22" i="93"/>
  <c r="M22" i="93"/>
  <c r="N22" i="93"/>
  <c r="O22" i="93"/>
  <c r="P22" i="93"/>
  <c r="Q22" i="93"/>
  <c r="R22" i="93"/>
  <c r="S22" i="93"/>
  <c r="T22" i="93"/>
  <c r="U22" i="93"/>
  <c r="V22" i="93"/>
  <c r="W22" i="93"/>
  <c r="X22" i="93"/>
  <c r="Y22" i="93"/>
  <c r="Z22" i="93"/>
  <c r="AA22" i="93"/>
  <c r="AB22" i="93"/>
  <c r="AC22" i="93"/>
  <c r="AD22" i="93"/>
  <c r="AE22" i="93"/>
  <c r="AF22" i="93"/>
  <c r="AG22" i="93"/>
  <c r="AH22" i="93"/>
  <c r="AI22" i="93"/>
  <c r="AJ22" i="93"/>
  <c r="AK22" i="93"/>
  <c r="AL22" i="93"/>
  <c r="AM22" i="93"/>
  <c r="AN22" i="93"/>
  <c r="AO22" i="93"/>
  <c r="AP22" i="93"/>
  <c r="AQ22" i="93"/>
  <c r="AR22" i="93"/>
  <c r="AS22" i="93"/>
  <c r="AT22" i="93"/>
  <c r="AU22" i="93"/>
  <c r="AV22" i="93"/>
  <c r="E22" i="94"/>
  <c r="F22" i="94"/>
  <c r="G22" i="94"/>
  <c r="H22" i="94"/>
  <c r="I22" i="94"/>
  <c r="J22" i="94"/>
  <c r="K22" i="94"/>
  <c r="L22" i="94"/>
  <c r="M22" i="94"/>
  <c r="N22" i="94"/>
  <c r="O22" i="94"/>
  <c r="P22" i="94"/>
  <c r="Q22" i="94"/>
  <c r="R22" i="94"/>
  <c r="S22" i="94"/>
  <c r="T22" i="94"/>
  <c r="U22" i="94"/>
  <c r="V22" i="94"/>
  <c r="W22" i="94"/>
  <c r="X22" i="94"/>
  <c r="Y22" i="94"/>
  <c r="Z22" i="94"/>
  <c r="AA22" i="94"/>
  <c r="AB22" i="94"/>
  <c r="AC22" i="94"/>
  <c r="AD22" i="94"/>
  <c r="AE22" i="94"/>
  <c r="AF22" i="94"/>
  <c r="AG22" i="94"/>
  <c r="AH22" i="94"/>
  <c r="AI22" i="94"/>
  <c r="AJ22" i="94"/>
  <c r="AK22" i="94"/>
  <c r="AL22" i="94"/>
  <c r="AM22" i="94"/>
  <c r="AN22" i="94"/>
  <c r="AO22" i="94"/>
  <c r="AP22" i="94"/>
  <c r="AQ22" i="94"/>
  <c r="AR22" i="94"/>
  <c r="AS22" i="94"/>
  <c r="AT22" i="94"/>
  <c r="AU22" i="94"/>
  <c r="AV22" i="94"/>
  <c r="E22" i="95"/>
  <c r="F22" i="95"/>
  <c r="G22" i="95"/>
  <c r="H22" i="95"/>
  <c r="I22" i="95"/>
  <c r="J22" i="95"/>
  <c r="K22" i="95"/>
  <c r="L22" i="95"/>
  <c r="M22" i="95"/>
  <c r="N22" i="95"/>
  <c r="O22" i="95"/>
  <c r="P22" i="95"/>
  <c r="Q22" i="95"/>
  <c r="R22" i="95"/>
  <c r="S22" i="95"/>
  <c r="T22" i="95"/>
  <c r="U22" i="95"/>
  <c r="V22" i="95"/>
  <c r="W22" i="95"/>
  <c r="X22" i="95"/>
  <c r="Y22" i="95"/>
  <c r="Z22" i="95"/>
  <c r="AA22" i="95"/>
  <c r="AB22" i="95"/>
  <c r="AC22" i="95"/>
  <c r="AD22" i="95"/>
  <c r="AE22" i="95"/>
  <c r="AF22" i="95"/>
  <c r="AG22" i="95"/>
  <c r="AH22" i="95"/>
  <c r="AI22" i="95"/>
  <c r="AJ22" i="95"/>
  <c r="AK22" i="95"/>
  <c r="AL22" i="95"/>
  <c r="AM22" i="95"/>
  <c r="AN22" i="95"/>
  <c r="AO22" i="95"/>
  <c r="AP22" i="95"/>
  <c r="AQ22" i="95"/>
  <c r="AR22" i="95"/>
  <c r="AS22" i="95"/>
  <c r="AT22" i="95"/>
  <c r="AU22" i="95"/>
  <c r="AV22" i="95"/>
  <c r="D22" i="95"/>
  <c r="E22" i="96"/>
  <c r="F22" i="96"/>
  <c r="G22" i="96"/>
  <c r="H22" i="96"/>
  <c r="I22" i="96"/>
  <c r="J22" i="96"/>
  <c r="K22" i="96"/>
  <c r="L22" i="96"/>
  <c r="M22" i="96"/>
  <c r="N22" i="96"/>
  <c r="O22" i="96"/>
  <c r="P22" i="96"/>
  <c r="Q22" i="96"/>
  <c r="R22" i="96"/>
  <c r="S22" i="96"/>
  <c r="T22" i="96"/>
  <c r="U22" i="96"/>
  <c r="V22" i="96"/>
  <c r="W22" i="96"/>
  <c r="X22" i="96"/>
  <c r="Y22" i="96"/>
  <c r="Z22" i="96"/>
  <c r="AA22" i="96"/>
  <c r="AB22" i="96"/>
  <c r="AC22" i="96"/>
  <c r="AD22" i="96"/>
  <c r="AE22" i="96"/>
  <c r="AF22" i="96"/>
  <c r="AG22" i="96"/>
  <c r="AH22" i="96"/>
  <c r="AI22" i="96"/>
  <c r="AJ22" i="96"/>
  <c r="AK22" i="96"/>
  <c r="AL22" i="96"/>
  <c r="AM22" i="96"/>
  <c r="AN22" i="96"/>
  <c r="AO22" i="96"/>
  <c r="AP22" i="96"/>
  <c r="AQ22" i="96"/>
  <c r="AR22" i="96"/>
  <c r="AS22" i="96"/>
  <c r="AT22" i="96"/>
  <c r="AU22" i="96"/>
  <c r="AV22" i="96"/>
  <c r="E22" i="97"/>
  <c r="F22" i="97"/>
  <c r="G22" i="97"/>
  <c r="H22" i="97"/>
  <c r="I22" i="97"/>
  <c r="J22" i="97"/>
  <c r="K22" i="97"/>
  <c r="L22" i="97"/>
  <c r="M22" i="97"/>
  <c r="N22" i="97"/>
  <c r="O22" i="97"/>
  <c r="P22" i="97"/>
  <c r="Q22" i="97"/>
  <c r="R22" i="97"/>
  <c r="S22" i="97"/>
  <c r="T22" i="97"/>
  <c r="U22" i="97"/>
  <c r="V22" i="97"/>
  <c r="W22" i="97"/>
  <c r="X22" i="97"/>
  <c r="Y22" i="97"/>
  <c r="Z22" i="97"/>
  <c r="AA22" i="97"/>
  <c r="AB22" i="97"/>
  <c r="AC22" i="97"/>
  <c r="AD22" i="97"/>
  <c r="AE22" i="97"/>
  <c r="AF22" i="97"/>
  <c r="AG22" i="97"/>
  <c r="AH22" i="97"/>
  <c r="AI22" i="97"/>
  <c r="AJ22" i="97"/>
  <c r="AK22" i="97"/>
  <c r="AL22" i="97"/>
  <c r="AM22" i="97"/>
  <c r="AN22" i="97"/>
  <c r="AO22" i="97"/>
  <c r="AP22" i="97"/>
  <c r="AQ22" i="97"/>
  <c r="AR22" i="97"/>
  <c r="AS22" i="97"/>
  <c r="AT22" i="97"/>
  <c r="AU22" i="97"/>
  <c r="AV22" i="97"/>
  <c r="D22" i="97"/>
  <c r="E22" i="99"/>
  <c r="F22" i="99"/>
  <c r="G22" i="99"/>
  <c r="H22" i="99"/>
  <c r="I22" i="99"/>
  <c r="J22" i="99"/>
  <c r="K22" i="99"/>
  <c r="L22" i="99"/>
  <c r="M22" i="99"/>
  <c r="N22" i="99"/>
  <c r="O22" i="99"/>
  <c r="P22" i="99"/>
  <c r="Q22" i="99"/>
  <c r="R22" i="99"/>
  <c r="S22" i="99"/>
  <c r="T22" i="99"/>
  <c r="U22" i="99"/>
  <c r="V22" i="99"/>
  <c r="W22" i="99"/>
  <c r="X22" i="99"/>
  <c r="Y22" i="99"/>
  <c r="Z22" i="99"/>
  <c r="AA22" i="99"/>
  <c r="AB22" i="99"/>
  <c r="AC22" i="99"/>
  <c r="AD22" i="99"/>
  <c r="AE22" i="99"/>
  <c r="AF22" i="99"/>
  <c r="AG22" i="99"/>
  <c r="AH22" i="99"/>
  <c r="AI22" i="99"/>
  <c r="AJ22" i="99"/>
  <c r="AK22" i="99"/>
  <c r="AL22" i="99"/>
  <c r="AM22" i="99"/>
  <c r="AN22" i="99"/>
  <c r="AO22" i="99"/>
  <c r="AP22" i="99"/>
  <c r="AQ22" i="99"/>
  <c r="AR22" i="99"/>
  <c r="AS22" i="99"/>
  <c r="AT22" i="99"/>
  <c r="AU22" i="99"/>
  <c r="AV22" i="99"/>
  <c r="E22" i="98"/>
  <c r="F22" i="98"/>
  <c r="G22" i="98"/>
  <c r="H22" i="98"/>
  <c r="I22" i="98"/>
  <c r="J22" i="98"/>
  <c r="K22" i="98"/>
  <c r="L22" i="98"/>
  <c r="M22" i="98"/>
  <c r="N22" i="98"/>
  <c r="O22" i="98"/>
  <c r="P22" i="98"/>
  <c r="Q22" i="98"/>
  <c r="R22" i="98"/>
  <c r="S22" i="98"/>
  <c r="T22" i="98"/>
  <c r="U22" i="98"/>
  <c r="V22" i="98"/>
  <c r="X22" i="98"/>
  <c r="Y22" i="98"/>
  <c r="Z22" i="98"/>
  <c r="AA22" i="98"/>
  <c r="AB22" i="98"/>
  <c r="AC22" i="98"/>
  <c r="AD22" i="98"/>
  <c r="AE22" i="98"/>
  <c r="AF22" i="98"/>
  <c r="AG22" i="98"/>
  <c r="AH22" i="98"/>
  <c r="AI22" i="98"/>
  <c r="AJ22" i="98"/>
  <c r="AK22" i="98"/>
  <c r="AL22" i="98"/>
  <c r="AM22" i="98"/>
  <c r="AN22" i="98"/>
  <c r="AO22" i="98"/>
  <c r="AP22" i="98"/>
  <c r="AQ22" i="98"/>
  <c r="AR22" i="98"/>
  <c r="AS22" i="98"/>
  <c r="AT22" i="98"/>
  <c r="AU22" i="98"/>
  <c r="AV22" i="98"/>
  <c r="E22" i="88"/>
  <c r="F22" i="88"/>
  <c r="G22" i="88"/>
  <c r="H22" i="88"/>
  <c r="I22" i="88"/>
  <c r="J22" i="88"/>
  <c r="K22" i="88"/>
  <c r="L22" i="88"/>
  <c r="M22" i="88"/>
  <c r="N22" i="88"/>
  <c r="O22" i="88"/>
  <c r="Q22" i="88"/>
  <c r="R22" i="88"/>
  <c r="S22" i="88"/>
  <c r="T22" i="88"/>
  <c r="U22" i="88"/>
  <c r="V22" i="88"/>
  <c r="W22" i="88"/>
  <c r="X22" i="88"/>
  <c r="Y22" i="88"/>
  <c r="Z22" i="88"/>
  <c r="AA22" i="88"/>
  <c r="AB22" i="88"/>
  <c r="AC22" i="88"/>
  <c r="AD22" i="88"/>
  <c r="AE22" i="88"/>
  <c r="AF22" i="88"/>
  <c r="AG22" i="88"/>
  <c r="AH22" i="88"/>
  <c r="AI22" i="88"/>
  <c r="AJ22" i="88"/>
  <c r="AK22" i="88"/>
  <c r="AL22" i="88"/>
  <c r="AM22" i="88"/>
  <c r="AN22" i="88"/>
  <c r="AO22" i="88"/>
  <c r="AP22" i="88"/>
  <c r="AQ22" i="88"/>
  <c r="AR22" i="88"/>
  <c r="AS22" i="88"/>
  <c r="AT22" i="88"/>
  <c r="AU22" i="88"/>
  <c r="AV22" i="88"/>
  <c r="E22" i="87"/>
  <c r="F22" i="87"/>
  <c r="G22" i="87"/>
  <c r="H22" i="87"/>
  <c r="I22" i="87"/>
  <c r="J22" i="87"/>
  <c r="K22" i="87"/>
  <c r="L22" i="87"/>
  <c r="M22" i="87"/>
  <c r="N22" i="87"/>
  <c r="O22" i="87"/>
  <c r="P22" i="87"/>
  <c r="Q22" i="87"/>
  <c r="R22" i="87"/>
  <c r="S22" i="87"/>
  <c r="T22" i="87"/>
  <c r="U22" i="87"/>
  <c r="V22" i="87"/>
  <c r="W22" i="87"/>
  <c r="X22" i="87"/>
  <c r="Y22" i="87"/>
  <c r="Z22" i="87"/>
  <c r="AA22" i="87"/>
  <c r="AB22" i="87"/>
  <c r="AC22" i="87"/>
  <c r="AD22" i="87"/>
  <c r="AE22" i="87"/>
  <c r="AF22" i="87"/>
  <c r="AG22" i="87"/>
  <c r="AH22" i="87"/>
  <c r="AI22" i="87"/>
  <c r="AK22" i="87"/>
  <c r="AL22" i="87"/>
  <c r="AM22" i="87"/>
  <c r="AN22" i="87"/>
  <c r="AO22" i="87"/>
  <c r="AQ22" i="87"/>
  <c r="AR22" i="87"/>
  <c r="AS22" i="87"/>
  <c r="AT22" i="87"/>
  <c r="AU22" i="87"/>
  <c r="AV22" i="87"/>
  <c r="E22" i="86"/>
  <c r="F22" i="86"/>
  <c r="G22" i="86"/>
  <c r="H22" i="86"/>
  <c r="I22" i="86"/>
  <c r="J22" i="86"/>
  <c r="K22" i="86"/>
  <c r="L22" i="86"/>
  <c r="M22" i="86"/>
  <c r="N22" i="86"/>
  <c r="O22" i="86"/>
  <c r="Q22" i="86"/>
  <c r="R22" i="86"/>
  <c r="S22" i="86"/>
  <c r="T22" i="86"/>
  <c r="U22" i="86"/>
  <c r="V22" i="86"/>
  <c r="W22" i="86"/>
  <c r="X22" i="86"/>
  <c r="Y22" i="86"/>
  <c r="Z22" i="86"/>
  <c r="AA22" i="86"/>
  <c r="AB22" i="86"/>
  <c r="AC22" i="86"/>
  <c r="AD22" i="86"/>
  <c r="AE22" i="86"/>
  <c r="AF22" i="86"/>
  <c r="AG22" i="86"/>
  <c r="AH22" i="86"/>
  <c r="AI22" i="86"/>
  <c r="AJ22" i="86"/>
  <c r="AK22" i="86"/>
  <c r="AL22" i="86"/>
  <c r="AM22" i="86"/>
  <c r="AN22" i="86"/>
  <c r="AO22" i="86"/>
  <c r="AP22" i="86"/>
  <c r="AQ22" i="86"/>
  <c r="AR22" i="86"/>
  <c r="AS22" i="86"/>
  <c r="AT22" i="86"/>
  <c r="AU22" i="86"/>
  <c r="AV22" i="86"/>
  <c r="C9" i="4"/>
  <c r="E22" i="84"/>
  <c r="F22" i="84"/>
  <c r="G22" i="84"/>
  <c r="H22" i="84"/>
  <c r="I22" i="84"/>
  <c r="J22" i="84"/>
  <c r="K22" i="84"/>
  <c r="L22" i="84"/>
  <c r="M22" i="84"/>
  <c r="N22" i="84"/>
  <c r="O22" i="84"/>
  <c r="P22" i="84"/>
  <c r="Q22" i="84"/>
  <c r="R22" i="84"/>
  <c r="S22" i="84"/>
  <c r="T22" i="84"/>
  <c r="U22" i="84"/>
  <c r="V22" i="84"/>
  <c r="W22" i="84"/>
  <c r="X22" i="84"/>
  <c r="Y22" i="84"/>
  <c r="Z22" i="84"/>
  <c r="AA22" i="84"/>
  <c r="AB22" i="84"/>
  <c r="AC22" i="84"/>
  <c r="AD22" i="84"/>
  <c r="AE22" i="84"/>
  <c r="AF22" i="84"/>
  <c r="AG22" i="84"/>
  <c r="AH22" i="84"/>
  <c r="AI22" i="84"/>
  <c r="AJ22" i="84"/>
  <c r="AK22" i="84"/>
  <c r="AL22" i="84"/>
  <c r="AM22" i="84"/>
  <c r="AN22" i="84"/>
  <c r="AO22" i="84"/>
  <c r="AP22" i="84"/>
  <c r="AQ22" i="84"/>
  <c r="AR22" i="84"/>
  <c r="AS22" i="84"/>
  <c r="AT22" i="84"/>
  <c r="AU22" i="84"/>
  <c r="AV22" i="84"/>
  <c r="E22" i="4"/>
  <c r="F22" i="4"/>
  <c r="G22" i="4"/>
  <c r="H22" i="4"/>
  <c r="I22" i="4"/>
  <c r="J22" i="4"/>
  <c r="K22" i="4"/>
  <c r="L22" i="4"/>
  <c r="M22" i="4"/>
  <c r="N22" i="4"/>
  <c r="O22" i="4"/>
  <c r="P22" i="4"/>
  <c r="Q22" i="4"/>
  <c r="R22" i="4"/>
  <c r="S22" i="4"/>
  <c r="T22" i="4"/>
  <c r="U22" i="4"/>
  <c r="V22" i="4"/>
  <c r="W22" i="4"/>
  <c r="X22" i="4"/>
  <c r="Y22" i="4"/>
  <c r="Z22" i="4"/>
  <c r="AA22" i="4"/>
  <c r="AB22" i="4"/>
  <c r="AC22" i="4"/>
  <c r="AD22" i="4"/>
  <c r="AE22" i="4"/>
  <c r="AF22" i="4"/>
  <c r="AG22" i="4"/>
  <c r="AH22" i="4"/>
  <c r="AI22" i="4"/>
  <c r="AJ22" i="4"/>
  <c r="AK22" i="4"/>
  <c r="AL22" i="4"/>
  <c r="AM22" i="4"/>
  <c r="AN22" i="4"/>
  <c r="AO22" i="4"/>
  <c r="AP22" i="4"/>
  <c r="AQ22" i="4"/>
  <c r="AR22" i="4"/>
  <c r="AS22" i="4"/>
  <c r="AT22" i="4"/>
  <c r="AU22" i="4"/>
  <c r="AV22" i="4"/>
  <c r="C22" i="97" l="1"/>
  <c r="Q24" i="12"/>
  <c r="C22" i="143"/>
  <c r="C22" i="92"/>
  <c r="C22" i="99"/>
  <c r="C22" i="84"/>
  <c r="C22" i="88"/>
  <c r="C80" i="133" l="1"/>
  <c r="C79" i="133"/>
  <c r="C78" i="133"/>
  <c r="C77" i="133"/>
  <c r="C76" i="133"/>
  <c r="C75" i="133"/>
  <c r="C74" i="133"/>
  <c r="C73" i="133"/>
  <c r="C72" i="133"/>
  <c r="C71" i="133"/>
  <c r="C70" i="133"/>
  <c r="C69" i="133"/>
  <c r="C68" i="133"/>
  <c r="C67" i="133"/>
  <c r="C66" i="133"/>
  <c r="C65" i="133"/>
  <c r="C64" i="133"/>
  <c r="C63" i="133"/>
  <c r="C62" i="133"/>
  <c r="C61" i="133"/>
  <c r="C60" i="133"/>
  <c r="C59" i="133"/>
  <c r="C58" i="133"/>
  <c r="C57" i="133"/>
  <c r="C56" i="133"/>
  <c r="C55" i="133"/>
  <c r="C54" i="133"/>
  <c r="C53" i="133"/>
  <c r="C52" i="133"/>
  <c r="C51" i="133"/>
  <c r="C50" i="133"/>
  <c r="C49" i="133"/>
  <c r="C48" i="133"/>
  <c r="C47" i="133"/>
  <c r="C46" i="133"/>
  <c r="C45" i="133"/>
  <c r="C44" i="133"/>
  <c r="C43" i="133"/>
  <c r="C42" i="133"/>
  <c r="C41" i="133"/>
  <c r="C40" i="133"/>
  <c r="C39" i="133"/>
  <c r="C38" i="133"/>
  <c r="C37" i="133"/>
  <c r="C36" i="133"/>
  <c r="C35" i="133"/>
  <c r="C34" i="133"/>
  <c r="C33" i="133"/>
  <c r="C32" i="133"/>
  <c r="C31" i="133"/>
  <c r="C30" i="133"/>
  <c r="C29" i="133"/>
  <c r="C28" i="133"/>
  <c r="C27" i="133"/>
  <c r="C26" i="133"/>
  <c r="C80" i="134"/>
  <c r="C79" i="134"/>
  <c r="C78" i="134"/>
  <c r="C77" i="134"/>
  <c r="C76" i="134"/>
  <c r="C75" i="134"/>
  <c r="C74" i="134"/>
  <c r="C73" i="134"/>
  <c r="C72" i="134"/>
  <c r="C71" i="134"/>
  <c r="C70" i="134"/>
  <c r="C69" i="134"/>
  <c r="C68" i="134"/>
  <c r="C67" i="134"/>
  <c r="C66" i="134"/>
  <c r="C65" i="134"/>
  <c r="C64" i="134"/>
  <c r="C63" i="134"/>
  <c r="C62" i="134"/>
  <c r="C61" i="134"/>
  <c r="C60" i="134"/>
  <c r="C59" i="134"/>
  <c r="C58" i="134"/>
  <c r="C57" i="134"/>
  <c r="C56" i="134"/>
  <c r="C55" i="134"/>
  <c r="C54" i="134"/>
  <c r="C53" i="134"/>
  <c r="C52" i="134"/>
  <c r="C51" i="134"/>
  <c r="C50" i="134"/>
  <c r="C49" i="134"/>
  <c r="C48" i="134"/>
  <c r="C47" i="134"/>
  <c r="C46" i="134"/>
  <c r="C45" i="134"/>
  <c r="C44" i="134"/>
  <c r="C43" i="134"/>
  <c r="C42" i="134"/>
  <c r="C41" i="134"/>
  <c r="C40" i="134"/>
  <c r="C39" i="134"/>
  <c r="C38" i="134"/>
  <c r="C37" i="134"/>
  <c r="C36" i="134"/>
  <c r="C35" i="134"/>
  <c r="C34" i="134"/>
  <c r="C33" i="134"/>
  <c r="C32" i="134"/>
  <c r="C31" i="134"/>
  <c r="C30" i="134"/>
  <c r="C29" i="134"/>
  <c r="C28" i="134"/>
  <c r="C27" i="134"/>
  <c r="C26" i="134"/>
  <c r="C80" i="135"/>
  <c r="C79" i="135"/>
  <c r="C78" i="135"/>
  <c r="C77" i="135"/>
  <c r="C76" i="135"/>
  <c r="C75" i="135"/>
  <c r="C74" i="135"/>
  <c r="C73" i="135"/>
  <c r="C72" i="135"/>
  <c r="C71" i="135"/>
  <c r="C70" i="135"/>
  <c r="C69" i="135"/>
  <c r="C68" i="135"/>
  <c r="C67" i="135"/>
  <c r="C66" i="135"/>
  <c r="C65" i="135"/>
  <c r="C64" i="135"/>
  <c r="C63" i="135"/>
  <c r="C62" i="135"/>
  <c r="C61" i="135"/>
  <c r="C60" i="135"/>
  <c r="C59" i="135"/>
  <c r="C58" i="135"/>
  <c r="C57" i="135"/>
  <c r="C56" i="135"/>
  <c r="C55" i="135"/>
  <c r="C54" i="135"/>
  <c r="C53" i="135"/>
  <c r="C52" i="135"/>
  <c r="C51" i="135"/>
  <c r="C50" i="135"/>
  <c r="C49" i="135"/>
  <c r="C48" i="135"/>
  <c r="C47" i="135"/>
  <c r="C46" i="135"/>
  <c r="C45" i="135"/>
  <c r="C44" i="135"/>
  <c r="C43" i="135"/>
  <c r="C42" i="135"/>
  <c r="C41" i="135"/>
  <c r="C40" i="135"/>
  <c r="C39" i="135"/>
  <c r="C38" i="135"/>
  <c r="C37" i="135"/>
  <c r="C36" i="135"/>
  <c r="C35" i="135"/>
  <c r="C34" i="135"/>
  <c r="C33" i="135"/>
  <c r="C32" i="135"/>
  <c r="C31" i="135"/>
  <c r="C30" i="135"/>
  <c r="C29" i="135"/>
  <c r="C28" i="135"/>
  <c r="C27" i="135"/>
  <c r="C26" i="135"/>
  <c r="C80" i="136"/>
  <c r="C79" i="136"/>
  <c r="C78" i="136"/>
  <c r="C77" i="136"/>
  <c r="C76" i="136"/>
  <c r="C75" i="136"/>
  <c r="C74" i="136"/>
  <c r="C73" i="136"/>
  <c r="C72" i="136"/>
  <c r="C71" i="136"/>
  <c r="C70" i="136"/>
  <c r="C69" i="136"/>
  <c r="C68" i="136"/>
  <c r="C67" i="136"/>
  <c r="C66" i="136"/>
  <c r="C65" i="136"/>
  <c r="C64" i="136"/>
  <c r="C63" i="136"/>
  <c r="C62" i="136"/>
  <c r="C61" i="136"/>
  <c r="C60" i="136"/>
  <c r="C59" i="136"/>
  <c r="C58" i="136"/>
  <c r="C57" i="136"/>
  <c r="C56" i="136"/>
  <c r="C55" i="136"/>
  <c r="C54" i="136"/>
  <c r="C53" i="136"/>
  <c r="C52" i="136"/>
  <c r="C51" i="136"/>
  <c r="C50" i="136"/>
  <c r="C49" i="136"/>
  <c r="C48" i="136"/>
  <c r="C47" i="136"/>
  <c r="C46" i="136"/>
  <c r="C45" i="136"/>
  <c r="C44" i="136"/>
  <c r="C43" i="136"/>
  <c r="C42" i="136"/>
  <c r="C41" i="136"/>
  <c r="C40" i="136"/>
  <c r="C39" i="136"/>
  <c r="C38" i="136"/>
  <c r="C37" i="136"/>
  <c r="C36" i="136"/>
  <c r="C35" i="136"/>
  <c r="C34" i="136"/>
  <c r="C33" i="136"/>
  <c r="C32" i="136"/>
  <c r="C31" i="136"/>
  <c r="C30" i="136"/>
  <c r="C29" i="136"/>
  <c r="C28" i="136"/>
  <c r="C27" i="136"/>
  <c r="C26" i="136"/>
  <c r="C80" i="137"/>
  <c r="C79" i="137"/>
  <c r="C78" i="137"/>
  <c r="C77" i="137"/>
  <c r="C76" i="137"/>
  <c r="C75" i="137"/>
  <c r="C74" i="137"/>
  <c r="C73" i="137"/>
  <c r="C72" i="137"/>
  <c r="C71" i="137"/>
  <c r="C70" i="137"/>
  <c r="C69" i="137"/>
  <c r="C68" i="137"/>
  <c r="C67" i="137"/>
  <c r="C66" i="137"/>
  <c r="C65" i="137"/>
  <c r="C64" i="137"/>
  <c r="C63" i="137"/>
  <c r="C62" i="137"/>
  <c r="C61" i="137"/>
  <c r="C60" i="137"/>
  <c r="C59" i="137"/>
  <c r="C58" i="137"/>
  <c r="C57" i="137"/>
  <c r="C56" i="137"/>
  <c r="C55" i="137"/>
  <c r="C54" i="137"/>
  <c r="C53" i="137"/>
  <c r="C52" i="137"/>
  <c r="C51" i="137"/>
  <c r="C50" i="137"/>
  <c r="C49" i="137"/>
  <c r="C48" i="137"/>
  <c r="C47" i="137"/>
  <c r="C46" i="137"/>
  <c r="C45" i="137"/>
  <c r="C44" i="137"/>
  <c r="C43" i="137"/>
  <c r="C42" i="137"/>
  <c r="C41" i="137"/>
  <c r="C40" i="137"/>
  <c r="C39" i="137"/>
  <c r="C38" i="137"/>
  <c r="C37" i="137"/>
  <c r="C36" i="137"/>
  <c r="C35" i="137"/>
  <c r="C34" i="137"/>
  <c r="C33" i="137"/>
  <c r="C32" i="137"/>
  <c r="C31" i="137"/>
  <c r="C30" i="137"/>
  <c r="C29" i="137"/>
  <c r="C28" i="137"/>
  <c r="C27" i="137"/>
  <c r="C26" i="137"/>
  <c r="C80" i="138"/>
  <c r="C79" i="138"/>
  <c r="C78" i="138"/>
  <c r="C77" i="138"/>
  <c r="C76" i="138"/>
  <c r="C75" i="138"/>
  <c r="C74" i="138"/>
  <c r="C73" i="138"/>
  <c r="C72" i="138"/>
  <c r="C71" i="138"/>
  <c r="C70" i="138"/>
  <c r="C69" i="138"/>
  <c r="C68" i="138"/>
  <c r="C67" i="138"/>
  <c r="C66" i="138"/>
  <c r="C65" i="138"/>
  <c r="C64" i="138"/>
  <c r="C63" i="138"/>
  <c r="C62" i="138"/>
  <c r="C61" i="138"/>
  <c r="C60" i="138"/>
  <c r="C59" i="138"/>
  <c r="C58" i="138"/>
  <c r="C57" i="138"/>
  <c r="C56" i="138"/>
  <c r="C55" i="138"/>
  <c r="C54" i="138"/>
  <c r="C53" i="138"/>
  <c r="C52" i="138"/>
  <c r="C51" i="138"/>
  <c r="C50" i="138"/>
  <c r="C49" i="138"/>
  <c r="C48" i="138"/>
  <c r="C47" i="138"/>
  <c r="C46" i="138"/>
  <c r="C45" i="138"/>
  <c r="C44" i="138"/>
  <c r="C43" i="138"/>
  <c r="C42" i="138"/>
  <c r="C41" i="138"/>
  <c r="C40" i="138"/>
  <c r="C39" i="138"/>
  <c r="C38" i="138"/>
  <c r="C37" i="138"/>
  <c r="C36" i="138"/>
  <c r="C35" i="138"/>
  <c r="C34" i="138"/>
  <c r="C33" i="138"/>
  <c r="C32" i="138"/>
  <c r="C31" i="138"/>
  <c r="C30" i="138"/>
  <c r="C29" i="138"/>
  <c r="C28" i="138"/>
  <c r="C27" i="138"/>
  <c r="C26" i="138"/>
  <c r="C80" i="139"/>
  <c r="C79" i="139"/>
  <c r="C78" i="139"/>
  <c r="C77" i="139"/>
  <c r="C76" i="139"/>
  <c r="C75" i="139"/>
  <c r="C74" i="139"/>
  <c r="C73" i="139"/>
  <c r="C72" i="139"/>
  <c r="C71" i="139"/>
  <c r="C70" i="139"/>
  <c r="C69" i="139"/>
  <c r="C68" i="139"/>
  <c r="C67" i="139"/>
  <c r="C66" i="139"/>
  <c r="C65" i="139"/>
  <c r="C64" i="139"/>
  <c r="C63" i="139"/>
  <c r="C62" i="139"/>
  <c r="C61" i="139"/>
  <c r="C60" i="139"/>
  <c r="C59" i="139"/>
  <c r="C58" i="139"/>
  <c r="C57" i="139"/>
  <c r="C56" i="139"/>
  <c r="C55" i="139"/>
  <c r="C54" i="139"/>
  <c r="C53" i="139"/>
  <c r="C52" i="139"/>
  <c r="C51" i="139"/>
  <c r="C50" i="139"/>
  <c r="C49" i="139"/>
  <c r="C48" i="139"/>
  <c r="C47" i="139"/>
  <c r="C46" i="139"/>
  <c r="C45" i="139"/>
  <c r="C44" i="139"/>
  <c r="C43" i="139"/>
  <c r="C42" i="139"/>
  <c r="C41" i="139"/>
  <c r="C40" i="139"/>
  <c r="C39" i="139"/>
  <c r="C38" i="139"/>
  <c r="C37" i="139"/>
  <c r="C36" i="139"/>
  <c r="C35" i="139"/>
  <c r="C34" i="139"/>
  <c r="C33" i="139"/>
  <c r="C32" i="139"/>
  <c r="C31" i="139"/>
  <c r="C30" i="139"/>
  <c r="C29" i="139"/>
  <c r="C28" i="139"/>
  <c r="C27" i="139"/>
  <c r="C26" i="139"/>
  <c r="C80" i="140"/>
  <c r="C79" i="140"/>
  <c r="C78" i="140"/>
  <c r="C77" i="140"/>
  <c r="C76" i="140"/>
  <c r="C75" i="140"/>
  <c r="C74" i="140"/>
  <c r="C73" i="140"/>
  <c r="C72" i="140"/>
  <c r="C71" i="140"/>
  <c r="C70" i="140"/>
  <c r="C69" i="140"/>
  <c r="C68" i="140"/>
  <c r="C67" i="140"/>
  <c r="C66" i="140"/>
  <c r="C65" i="140"/>
  <c r="C64" i="140"/>
  <c r="C63" i="140"/>
  <c r="C62" i="140"/>
  <c r="C61" i="140"/>
  <c r="C60" i="140"/>
  <c r="C59" i="140"/>
  <c r="C58" i="140"/>
  <c r="C57" i="140"/>
  <c r="C56" i="140"/>
  <c r="C55" i="140"/>
  <c r="C54" i="140"/>
  <c r="C53" i="140"/>
  <c r="C52" i="140"/>
  <c r="C51" i="140"/>
  <c r="C50" i="140"/>
  <c r="C49" i="140"/>
  <c r="C48" i="140"/>
  <c r="C47" i="140"/>
  <c r="C46" i="140"/>
  <c r="C45" i="140"/>
  <c r="C44" i="140"/>
  <c r="C43" i="140"/>
  <c r="C42" i="140"/>
  <c r="C41" i="140"/>
  <c r="C40" i="140"/>
  <c r="C39" i="140"/>
  <c r="C38" i="140"/>
  <c r="C37" i="140"/>
  <c r="C36" i="140"/>
  <c r="C35" i="140"/>
  <c r="C34" i="140"/>
  <c r="C33" i="140"/>
  <c r="C32" i="140"/>
  <c r="C31" i="140"/>
  <c r="C30" i="140"/>
  <c r="C29" i="140"/>
  <c r="C28" i="140"/>
  <c r="C27" i="140"/>
  <c r="C26" i="140"/>
  <c r="C80" i="141"/>
  <c r="C79" i="141"/>
  <c r="C78" i="141"/>
  <c r="C77" i="141"/>
  <c r="C76" i="141"/>
  <c r="C75" i="141"/>
  <c r="C74" i="141"/>
  <c r="C73" i="141"/>
  <c r="C72" i="141"/>
  <c r="C71" i="141"/>
  <c r="C70" i="141"/>
  <c r="C69" i="141"/>
  <c r="C68" i="141"/>
  <c r="C67" i="141"/>
  <c r="C66" i="141"/>
  <c r="C65" i="141"/>
  <c r="C64" i="141"/>
  <c r="C63" i="141"/>
  <c r="C62" i="141"/>
  <c r="C61" i="141"/>
  <c r="C60" i="141"/>
  <c r="C59" i="141"/>
  <c r="C58" i="141"/>
  <c r="C57" i="141"/>
  <c r="C56" i="141"/>
  <c r="C55" i="141"/>
  <c r="C54" i="141"/>
  <c r="C53" i="141"/>
  <c r="C52" i="141"/>
  <c r="C51" i="141"/>
  <c r="C50" i="141"/>
  <c r="C49" i="141"/>
  <c r="C48" i="141"/>
  <c r="C47" i="141"/>
  <c r="C46" i="141"/>
  <c r="C45" i="141"/>
  <c r="C44" i="141"/>
  <c r="C43" i="141"/>
  <c r="C42" i="141"/>
  <c r="C41" i="141"/>
  <c r="C40" i="141"/>
  <c r="C39" i="141"/>
  <c r="C38" i="141"/>
  <c r="C37" i="141"/>
  <c r="C36" i="141"/>
  <c r="C35" i="141"/>
  <c r="C34" i="141"/>
  <c r="C33" i="141"/>
  <c r="C32" i="141"/>
  <c r="C31" i="141"/>
  <c r="C30" i="141"/>
  <c r="C29" i="141"/>
  <c r="C28" i="141"/>
  <c r="C27" i="141"/>
  <c r="C26" i="141"/>
  <c r="C80" i="142"/>
  <c r="C79" i="142"/>
  <c r="C78" i="142"/>
  <c r="C77" i="142"/>
  <c r="C76" i="142"/>
  <c r="C75" i="142"/>
  <c r="C74" i="142"/>
  <c r="C73" i="142"/>
  <c r="C72" i="142"/>
  <c r="C71" i="142"/>
  <c r="C70" i="142"/>
  <c r="C69" i="142"/>
  <c r="C68" i="142"/>
  <c r="C67" i="142"/>
  <c r="C66" i="142"/>
  <c r="C65" i="142"/>
  <c r="C64" i="142"/>
  <c r="C63" i="142"/>
  <c r="C62" i="142"/>
  <c r="C61" i="142"/>
  <c r="C60" i="142"/>
  <c r="C59" i="142"/>
  <c r="C58" i="142"/>
  <c r="C57" i="142"/>
  <c r="C56" i="142"/>
  <c r="C55" i="142"/>
  <c r="C54" i="142"/>
  <c r="C53" i="142"/>
  <c r="C52" i="142"/>
  <c r="C51" i="142"/>
  <c r="C50" i="142"/>
  <c r="C49" i="142"/>
  <c r="C48" i="142"/>
  <c r="C47" i="142"/>
  <c r="C46" i="142"/>
  <c r="C45" i="142"/>
  <c r="C44" i="142"/>
  <c r="C43" i="142"/>
  <c r="C42" i="142"/>
  <c r="C41" i="142"/>
  <c r="C40" i="142"/>
  <c r="C39" i="142"/>
  <c r="C38" i="142"/>
  <c r="C37" i="142"/>
  <c r="C36" i="142"/>
  <c r="C35" i="142"/>
  <c r="C34" i="142"/>
  <c r="C33" i="142"/>
  <c r="C32" i="142"/>
  <c r="C31" i="142"/>
  <c r="C30" i="142"/>
  <c r="C29" i="142"/>
  <c r="C28" i="142"/>
  <c r="C27" i="142"/>
  <c r="C26" i="142"/>
  <c r="C80" i="143"/>
  <c r="C79" i="143"/>
  <c r="C78" i="143"/>
  <c r="C77" i="143"/>
  <c r="C76" i="143"/>
  <c r="C75" i="143"/>
  <c r="C74" i="143"/>
  <c r="C73" i="143"/>
  <c r="C72" i="143"/>
  <c r="C71" i="143"/>
  <c r="C70" i="143"/>
  <c r="C69" i="143"/>
  <c r="C68" i="143"/>
  <c r="C67" i="143"/>
  <c r="C66" i="143"/>
  <c r="C65" i="143"/>
  <c r="C64" i="143"/>
  <c r="C63" i="143"/>
  <c r="C62" i="143"/>
  <c r="C61" i="143"/>
  <c r="C60" i="143"/>
  <c r="C59" i="143"/>
  <c r="C58" i="143"/>
  <c r="C57" i="143"/>
  <c r="C56" i="143"/>
  <c r="C55" i="143"/>
  <c r="C54" i="143"/>
  <c r="C53" i="143"/>
  <c r="C52" i="143"/>
  <c r="C51" i="143"/>
  <c r="C50" i="143"/>
  <c r="C49" i="143"/>
  <c r="C48" i="143"/>
  <c r="C47" i="143"/>
  <c r="C46" i="143"/>
  <c r="C45" i="143"/>
  <c r="C44" i="143"/>
  <c r="C43" i="143"/>
  <c r="C42" i="143"/>
  <c r="C41" i="143"/>
  <c r="C40" i="143"/>
  <c r="C39" i="143"/>
  <c r="C38" i="143"/>
  <c r="C37" i="143"/>
  <c r="C36" i="143"/>
  <c r="C35" i="143"/>
  <c r="C34" i="143"/>
  <c r="C33" i="143"/>
  <c r="C32" i="143"/>
  <c r="C31" i="143"/>
  <c r="C30" i="143"/>
  <c r="C29" i="143"/>
  <c r="C28" i="143"/>
  <c r="C27" i="143"/>
  <c r="C26" i="143"/>
  <c r="C80" i="122"/>
  <c r="C79" i="122"/>
  <c r="C78" i="122"/>
  <c r="C77" i="122"/>
  <c r="C76" i="122"/>
  <c r="C75" i="122"/>
  <c r="C74" i="122"/>
  <c r="C73" i="122"/>
  <c r="C72" i="122"/>
  <c r="C71" i="122"/>
  <c r="C70" i="122"/>
  <c r="C69" i="122"/>
  <c r="C68" i="122"/>
  <c r="C67" i="122"/>
  <c r="C66" i="122"/>
  <c r="C65" i="122"/>
  <c r="C64" i="122"/>
  <c r="C63" i="122"/>
  <c r="C62" i="122"/>
  <c r="C61" i="122"/>
  <c r="C60" i="122"/>
  <c r="C59" i="122"/>
  <c r="C58" i="122"/>
  <c r="C57" i="122"/>
  <c r="C56" i="122"/>
  <c r="C55" i="122"/>
  <c r="C54" i="122"/>
  <c r="C53" i="122"/>
  <c r="C52" i="122"/>
  <c r="C51" i="122"/>
  <c r="C50" i="122"/>
  <c r="C49" i="122"/>
  <c r="C48" i="122"/>
  <c r="C47" i="122"/>
  <c r="C46" i="122"/>
  <c r="C45" i="122"/>
  <c r="C44" i="122"/>
  <c r="C43" i="122"/>
  <c r="C42" i="122"/>
  <c r="C41" i="122"/>
  <c r="C40" i="122"/>
  <c r="C39" i="122"/>
  <c r="C38" i="122"/>
  <c r="C37" i="122"/>
  <c r="C36" i="122"/>
  <c r="C35" i="122"/>
  <c r="C34" i="122"/>
  <c r="C33" i="122"/>
  <c r="C32" i="122"/>
  <c r="C31" i="122"/>
  <c r="C30" i="122"/>
  <c r="C29" i="122"/>
  <c r="C28" i="122"/>
  <c r="C27" i="122"/>
  <c r="C26" i="122"/>
  <c r="C80" i="123"/>
  <c r="C79" i="123"/>
  <c r="C78" i="123"/>
  <c r="C77" i="123"/>
  <c r="C76" i="123"/>
  <c r="C75" i="123"/>
  <c r="C74" i="123"/>
  <c r="C73" i="123"/>
  <c r="C72" i="123"/>
  <c r="C71" i="123"/>
  <c r="C70" i="123"/>
  <c r="C69" i="123"/>
  <c r="C68" i="123"/>
  <c r="C67" i="123"/>
  <c r="C66" i="123"/>
  <c r="C65" i="123"/>
  <c r="C64" i="123"/>
  <c r="C63" i="123"/>
  <c r="C62" i="123"/>
  <c r="C61" i="123"/>
  <c r="C60" i="123"/>
  <c r="C59" i="123"/>
  <c r="C58" i="123"/>
  <c r="C57" i="123"/>
  <c r="C56" i="123"/>
  <c r="C55" i="123"/>
  <c r="C54" i="123"/>
  <c r="C53" i="123"/>
  <c r="C52" i="123"/>
  <c r="C51" i="123"/>
  <c r="C50" i="123"/>
  <c r="C49" i="123"/>
  <c r="C48" i="123"/>
  <c r="C47" i="123"/>
  <c r="C46" i="123"/>
  <c r="C45" i="123"/>
  <c r="C44" i="123"/>
  <c r="C43" i="123"/>
  <c r="C42" i="123"/>
  <c r="C41" i="123"/>
  <c r="C40" i="123"/>
  <c r="C39" i="123"/>
  <c r="C38" i="123"/>
  <c r="C37" i="123"/>
  <c r="C36" i="123"/>
  <c r="C35" i="123"/>
  <c r="C34" i="123"/>
  <c r="C33" i="123"/>
  <c r="C32" i="123"/>
  <c r="C31" i="123"/>
  <c r="C30" i="123"/>
  <c r="C29" i="123"/>
  <c r="C28" i="123"/>
  <c r="C27" i="123"/>
  <c r="C26" i="123"/>
  <c r="C80" i="124"/>
  <c r="C79" i="124"/>
  <c r="C78" i="124"/>
  <c r="C77" i="124"/>
  <c r="C76" i="124"/>
  <c r="C75" i="124"/>
  <c r="C74" i="124"/>
  <c r="C73" i="124"/>
  <c r="C72" i="124"/>
  <c r="C71" i="124"/>
  <c r="C70" i="124"/>
  <c r="C69" i="124"/>
  <c r="C68" i="124"/>
  <c r="C67" i="124"/>
  <c r="C66" i="124"/>
  <c r="C65" i="124"/>
  <c r="C64" i="124"/>
  <c r="C63" i="124"/>
  <c r="C62" i="124"/>
  <c r="C61" i="124"/>
  <c r="C60" i="124"/>
  <c r="C59" i="124"/>
  <c r="C58" i="124"/>
  <c r="C57" i="124"/>
  <c r="C56" i="124"/>
  <c r="C55" i="124"/>
  <c r="C54" i="124"/>
  <c r="C53" i="124"/>
  <c r="C52" i="124"/>
  <c r="C51" i="124"/>
  <c r="C50" i="124"/>
  <c r="C49" i="124"/>
  <c r="C48" i="124"/>
  <c r="C47" i="124"/>
  <c r="C46" i="124"/>
  <c r="C45" i="124"/>
  <c r="C44" i="124"/>
  <c r="C43" i="124"/>
  <c r="C42" i="124"/>
  <c r="C41" i="124"/>
  <c r="C40" i="124"/>
  <c r="C39" i="124"/>
  <c r="C38" i="124"/>
  <c r="C37" i="124"/>
  <c r="C36" i="124"/>
  <c r="C35" i="124"/>
  <c r="C34" i="124"/>
  <c r="C33" i="124"/>
  <c r="C32" i="124"/>
  <c r="C31" i="124"/>
  <c r="C30" i="124"/>
  <c r="C29" i="124"/>
  <c r="C28" i="124"/>
  <c r="C27" i="124"/>
  <c r="C26" i="124"/>
  <c r="C80" i="125"/>
  <c r="C79" i="125"/>
  <c r="C78" i="125"/>
  <c r="C77" i="125"/>
  <c r="C76" i="125"/>
  <c r="C75" i="125"/>
  <c r="C74" i="125"/>
  <c r="C73" i="125"/>
  <c r="C72" i="125"/>
  <c r="C71" i="125"/>
  <c r="C70" i="125"/>
  <c r="C69" i="125"/>
  <c r="C68" i="125"/>
  <c r="C67" i="125"/>
  <c r="C66" i="125"/>
  <c r="C65" i="125"/>
  <c r="C64" i="125"/>
  <c r="C63" i="125"/>
  <c r="C62" i="125"/>
  <c r="C61" i="125"/>
  <c r="C60" i="125"/>
  <c r="C59" i="125"/>
  <c r="C58" i="125"/>
  <c r="C57" i="125"/>
  <c r="C56" i="125"/>
  <c r="C55" i="125"/>
  <c r="C54" i="125"/>
  <c r="C53" i="125"/>
  <c r="C52" i="125"/>
  <c r="C51" i="125"/>
  <c r="C50" i="125"/>
  <c r="C49" i="125"/>
  <c r="C48" i="125"/>
  <c r="C47" i="125"/>
  <c r="C46" i="125"/>
  <c r="C45" i="125"/>
  <c r="C44" i="125"/>
  <c r="C43" i="125"/>
  <c r="C42" i="125"/>
  <c r="C41" i="125"/>
  <c r="C40" i="125"/>
  <c r="C39" i="125"/>
  <c r="C38" i="125"/>
  <c r="C37" i="125"/>
  <c r="C36" i="125"/>
  <c r="C35" i="125"/>
  <c r="C34" i="125"/>
  <c r="C33" i="125"/>
  <c r="C32" i="125"/>
  <c r="C31" i="125"/>
  <c r="C30" i="125"/>
  <c r="C29" i="125"/>
  <c r="C28" i="125"/>
  <c r="C27" i="125"/>
  <c r="C26" i="125"/>
  <c r="C80" i="126"/>
  <c r="C79" i="126"/>
  <c r="C78" i="126"/>
  <c r="C77" i="126"/>
  <c r="C76" i="126"/>
  <c r="C75" i="126"/>
  <c r="C74" i="126"/>
  <c r="C73" i="126"/>
  <c r="C72" i="126"/>
  <c r="C71" i="126"/>
  <c r="C70" i="126"/>
  <c r="C69" i="126"/>
  <c r="C68" i="126"/>
  <c r="C67" i="126"/>
  <c r="C66" i="126"/>
  <c r="C65" i="126"/>
  <c r="C64" i="126"/>
  <c r="C63" i="126"/>
  <c r="C62" i="126"/>
  <c r="C61" i="126"/>
  <c r="C60" i="126"/>
  <c r="C59" i="126"/>
  <c r="C58" i="126"/>
  <c r="C57" i="126"/>
  <c r="C56" i="126"/>
  <c r="C55" i="126"/>
  <c r="C54" i="126"/>
  <c r="C53" i="126"/>
  <c r="C52" i="126"/>
  <c r="C51" i="126"/>
  <c r="C50" i="126"/>
  <c r="C49" i="126"/>
  <c r="C48" i="126"/>
  <c r="C47" i="126"/>
  <c r="C46" i="126"/>
  <c r="C45" i="126"/>
  <c r="C44" i="126"/>
  <c r="C43" i="126"/>
  <c r="C42" i="126"/>
  <c r="C41" i="126"/>
  <c r="C40" i="126"/>
  <c r="C39" i="126"/>
  <c r="C38" i="126"/>
  <c r="C37" i="126"/>
  <c r="C36" i="126"/>
  <c r="C35" i="126"/>
  <c r="C34" i="126"/>
  <c r="C33" i="126"/>
  <c r="C32" i="126"/>
  <c r="C31" i="126"/>
  <c r="C30" i="126"/>
  <c r="C29" i="126"/>
  <c r="C28" i="126"/>
  <c r="C27" i="126"/>
  <c r="C26" i="126"/>
  <c r="C80" i="127"/>
  <c r="C79" i="127"/>
  <c r="C78" i="127"/>
  <c r="C77" i="127"/>
  <c r="C76" i="127"/>
  <c r="C75" i="127"/>
  <c r="C74" i="127"/>
  <c r="C73" i="127"/>
  <c r="C72" i="127"/>
  <c r="C71" i="127"/>
  <c r="C70" i="127"/>
  <c r="C69" i="127"/>
  <c r="C68" i="127"/>
  <c r="C67" i="127"/>
  <c r="C66" i="127"/>
  <c r="C65" i="127"/>
  <c r="C64" i="127"/>
  <c r="C63" i="127"/>
  <c r="C62" i="127"/>
  <c r="C61" i="127"/>
  <c r="C60" i="127"/>
  <c r="C59" i="127"/>
  <c r="C58" i="127"/>
  <c r="C57" i="127"/>
  <c r="C56" i="127"/>
  <c r="C55" i="127"/>
  <c r="C54" i="127"/>
  <c r="C53" i="127"/>
  <c r="C52" i="127"/>
  <c r="C51" i="127"/>
  <c r="C50" i="127"/>
  <c r="C49" i="127"/>
  <c r="C48" i="127"/>
  <c r="C47" i="127"/>
  <c r="C46" i="127"/>
  <c r="C45" i="127"/>
  <c r="C44" i="127"/>
  <c r="C43" i="127"/>
  <c r="C42" i="127"/>
  <c r="C41" i="127"/>
  <c r="C40" i="127"/>
  <c r="C39" i="127"/>
  <c r="C38" i="127"/>
  <c r="C37" i="127"/>
  <c r="C36" i="127"/>
  <c r="C35" i="127"/>
  <c r="C34" i="127"/>
  <c r="C33" i="127"/>
  <c r="C32" i="127"/>
  <c r="C31" i="127"/>
  <c r="C30" i="127"/>
  <c r="C29" i="127"/>
  <c r="C28" i="127"/>
  <c r="C27" i="127"/>
  <c r="C26" i="127"/>
  <c r="C80" i="128"/>
  <c r="C79" i="128"/>
  <c r="C78" i="128"/>
  <c r="C77" i="128"/>
  <c r="C76" i="128"/>
  <c r="C75" i="128"/>
  <c r="C74" i="128"/>
  <c r="C73" i="128"/>
  <c r="C72" i="128"/>
  <c r="C71" i="128"/>
  <c r="C70" i="128"/>
  <c r="C69" i="128"/>
  <c r="C68" i="128"/>
  <c r="C67" i="128"/>
  <c r="C66" i="128"/>
  <c r="C65" i="128"/>
  <c r="C64" i="128"/>
  <c r="C63" i="128"/>
  <c r="C62" i="128"/>
  <c r="C61" i="128"/>
  <c r="C60" i="128"/>
  <c r="C59" i="128"/>
  <c r="C58" i="128"/>
  <c r="C57" i="128"/>
  <c r="C56" i="128"/>
  <c r="C55" i="128"/>
  <c r="C54" i="128"/>
  <c r="C53" i="128"/>
  <c r="C52" i="128"/>
  <c r="C51" i="128"/>
  <c r="C50" i="128"/>
  <c r="C49" i="128"/>
  <c r="C48" i="128"/>
  <c r="C47" i="128"/>
  <c r="C46" i="128"/>
  <c r="C45" i="128"/>
  <c r="C44" i="128"/>
  <c r="C43" i="128"/>
  <c r="C42" i="128"/>
  <c r="C41" i="128"/>
  <c r="C40" i="128"/>
  <c r="C39" i="128"/>
  <c r="C38" i="128"/>
  <c r="C37" i="128"/>
  <c r="C36" i="128"/>
  <c r="C35" i="128"/>
  <c r="C34" i="128"/>
  <c r="C33" i="128"/>
  <c r="C32" i="128"/>
  <c r="C31" i="128"/>
  <c r="C30" i="128"/>
  <c r="C29" i="128"/>
  <c r="C28" i="128"/>
  <c r="C27" i="128"/>
  <c r="C26" i="128"/>
  <c r="C80" i="129"/>
  <c r="C79" i="129"/>
  <c r="C78" i="129"/>
  <c r="C77" i="129"/>
  <c r="C76" i="129"/>
  <c r="C75" i="129"/>
  <c r="C74" i="129"/>
  <c r="C73" i="129"/>
  <c r="C72" i="129"/>
  <c r="C71" i="129"/>
  <c r="C70" i="129"/>
  <c r="C69" i="129"/>
  <c r="C68" i="129"/>
  <c r="C67" i="129"/>
  <c r="C66" i="129"/>
  <c r="C65" i="129"/>
  <c r="C64" i="129"/>
  <c r="C63" i="129"/>
  <c r="C62" i="129"/>
  <c r="C61" i="129"/>
  <c r="C60" i="129"/>
  <c r="C59" i="129"/>
  <c r="C58" i="129"/>
  <c r="C57" i="129"/>
  <c r="C56" i="129"/>
  <c r="C55" i="129"/>
  <c r="C54" i="129"/>
  <c r="C53" i="129"/>
  <c r="C52" i="129"/>
  <c r="C51" i="129"/>
  <c r="C50" i="129"/>
  <c r="C49" i="129"/>
  <c r="C48" i="129"/>
  <c r="C47" i="129"/>
  <c r="C46" i="129"/>
  <c r="C45" i="129"/>
  <c r="C44" i="129"/>
  <c r="C43" i="129"/>
  <c r="C42" i="129"/>
  <c r="C41" i="129"/>
  <c r="C40" i="129"/>
  <c r="C39" i="129"/>
  <c r="C38" i="129"/>
  <c r="C37" i="129"/>
  <c r="C36" i="129"/>
  <c r="C35" i="129"/>
  <c r="C34" i="129"/>
  <c r="C33" i="129"/>
  <c r="C32" i="129"/>
  <c r="C31" i="129"/>
  <c r="C30" i="129"/>
  <c r="C29" i="129"/>
  <c r="C28" i="129"/>
  <c r="C27" i="129"/>
  <c r="C26" i="129"/>
  <c r="C81" i="130"/>
  <c r="C80" i="130"/>
  <c r="C79" i="130"/>
  <c r="C78" i="130"/>
  <c r="C77" i="130"/>
  <c r="C76" i="130"/>
  <c r="C75" i="130"/>
  <c r="C74" i="130"/>
  <c r="C73" i="130"/>
  <c r="C72" i="130"/>
  <c r="C71" i="130"/>
  <c r="C70" i="130"/>
  <c r="C69" i="130"/>
  <c r="C68" i="130"/>
  <c r="C67" i="130"/>
  <c r="C66" i="130"/>
  <c r="C65" i="130"/>
  <c r="C64" i="130"/>
  <c r="C63" i="130"/>
  <c r="C62" i="130"/>
  <c r="C61" i="130"/>
  <c r="C60" i="130"/>
  <c r="C59" i="130"/>
  <c r="C58" i="130"/>
  <c r="C57" i="130"/>
  <c r="C56" i="130"/>
  <c r="C55" i="130"/>
  <c r="C54" i="130"/>
  <c r="C53" i="130"/>
  <c r="C52" i="130"/>
  <c r="C51" i="130"/>
  <c r="C50" i="130"/>
  <c r="C49" i="130"/>
  <c r="C48" i="130"/>
  <c r="C47" i="130"/>
  <c r="C46" i="130"/>
  <c r="C45" i="130"/>
  <c r="C44" i="130"/>
  <c r="C43" i="130"/>
  <c r="C42" i="130"/>
  <c r="C41" i="130"/>
  <c r="C40" i="130"/>
  <c r="C39" i="130"/>
  <c r="C38" i="130"/>
  <c r="C37" i="130"/>
  <c r="C36" i="130"/>
  <c r="C35" i="130"/>
  <c r="C34" i="130"/>
  <c r="C33" i="130"/>
  <c r="C32" i="130"/>
  <c r="C31" i="130"/>
  <c r="C30" i="130"/>
  <c r="C29" i="130"/>
  <c r="C28" i="130"/>
  <c r="C27" i="130"/>
  <c r="C80" i="131"/>
  <c r="C79" i="131"/>
  <c r="C78" i="131"/>
  <c r="C77" i="131"/>
  <c r="C76" i="131"/>
  <c r="C75" i="131"/>
  <c r="C74" i="131"/>
  <c r="C73" i="131"/>
  <c r="C72" i="131"/>
  <c r="C71" i="131"/>
  <c r="C70" i="131"/>
  <c r="C69" i="131"/>
  <c r="C68" i="131"/>
  <c r="C67" i="131"/>
  <c r="C66" i="131"/>
  <c r="C65" i="131"/>
  <c r="C64" i="131"/>
  <c r="C63" i="131"/>
  <c r="C62" i="131"/>
  <c r="C61" i="131"/>
  <c r="C60" i="131"/>
  <c r="C59" i="131"/>
  <c r="C58" i="131"/>
  <c r="C57" i="131"/>
  <c r="C56" i="131"/>
  <c r="C55" i="131"/>
  <c r="C54" i="131"/>
  <c r="C53" i="131"/>
  <c r="C52" i="131"/>
  <c r="C51" i="131"/>
  <c r="C50" i="131"/>
  <c r="C49" i="131"/>
  <c r="C48" i="131"/>
  <c r="C47" i="131"/>
  <c r="C46" i="131"/>
  <c r="C45" i="131"/>
  <c r="C44" i="131"/>
  <c r="C43" i="131"/>
  <c r="C42" i="131"/>
  <c r="C41" i="131"/>
  <c r="C40" i="131"/>
  <c r="C39" i="131"/>
  <c r="C38" i="131"/>
  <c r="C37" i="131"/>
  <c r="C36" i="131"/>
  <c r="C35" i="131"/>
  <c r="C34" i="131"/>
  <c r="C33" i="131"/>
  <c r="C32" i="131"/>
  <c r="C31" i="131"/>
  <c r="C30" i="131"/>
  <c r="C29" i="131"/>
  <c r="C28" i="131"/>
  <c r="C27" i="131"/>
  <c r="C26" i="131"/>
  <c r="C81" i="132"/>
  <c r="C80" i="132"/>
  <c r="C79" i="132"/>
  <c r="C78" i="132"/>
  <c r="C77" i="132"/>
  <c r="C76" i="132"/>
  <c r="C75" i="132"/>
  <c r="C74" i="132"/>
  <c r="C73" i="132"/>
  <c r="C72" i="132"/>
  <c r="C71" i="132"/>
  <c r="C70" i="132"/>
  <c r="C69" i="132"/>
  <c r="C68" i="132"/>
  <c r="C67" i="132"/>
  <c r="C66" i="132"/>
  <c r="C65" i="132"/>
  <c r="C64" i="132"/>
  <c r="C63" i="132"/>
  <c r="C62" i="132"/>
  <c r="C61" i="132"/>
  <c r="C60" i="132"/>
  <c r="C59" i="132"/>
  <c r="C58" i="132"/>
  <c r="C57" i="132"/>
  <c r="C56" i="132"/>
  <c r="C55" i="132"/>
  <c r="C54" i="132"/>
  <c r="C53" i="132"/>
  <c r="C52" i="132"/>
  <c r="C51" i="132"/>
  <c r="C50" i="132"/>
  <c r="C49" i="132"/>
  <c r="C48" i="132"/>
  <c r="C47" i="132"/>
  <c r="C46" i="132"/>
  <c r="C45" i="132"/>
  <c r="C44" i="132"/>
  <c r="C43" i="132"/>
  <c r="C42" i="132"/>
  <c r="C41" i="132"/>
  <c r="C40" i="132"/>
  <c r="C39" i="132"/>
  <c r="C38" i="132"/>
  <c r="C37" i="132"/>
  <c r="C36" i="132"/>
  <c r="C35" i="132"/>
  <c r="C34" i="132"/>
  <c r="C33" i="132"/>
  <c r="C32" i="132"/>
  <c r="C31" i="132"/>
  <c r="C30" i="132"/>
  <c r="C29" i="132"/>
  <c r="C28" i="132"/>
  <c r="C27" i="132"/>
  <c r="C80" i="112"/>
  <c r="C79" i="112"/>
  <c r="C78" i="112"/>
  <c r="C77" i="112"/>
  <c r="C76" i="112"/>
  <c r="C75" i="112"/>
  <c r="C74" i="112"/>
  <c r="C73" i="112"/>
  <c r="C72" i="112"/>
  <c r="C71" i="112"/>
  <c r="C70" i="112"/>
  <c r="C69" i="112"/>
  <c r="C68" i="112"/>
  <c r="C67" i="112"/>
  <c r="C66" i="112"/>
  <c r="C65" i="112"/>
  <c r="C64" i="112"/>
  <c r="C63" i="112"/>
  <c r="C62" i="112"/>
  <c r="C61" i="112"/>
  <c r="C60" i="112"/>
  <c r="C59" i="112"/>
  <c r="C58" i="112"/>
  <c r="C57" i="112"/>
  <c r="C56" i="112"/>
  <c r="C55" i="112"/>
  <c r="C54" i="112"/>
  <c r="C53" i="112"/>
  <c r="C52" i="112"/>
  <c r="C51" i="112"/>
  <c r="C50" i="112"/>
  <c r="C49" i="112"/>
  <c r="C48" i="112"/>
  <c r="C47" i="112"/>
  <c r="C46" i="112"/>
  <c r="C45" i="112"/>
  <c r="C44" i="112"/>
  <c r="C43" i="112"/>
  <c r="C42" i="112"/>
  <c r="C41" i="112"/>
  <c r="C40" i="112"/>
  <c r="C39" i="112"/>
  <c r="C38" i="112"/>
  <c r="C37" i="112"/>
  <c r="C36" i="112"/>
  <c r="C35" i="112"/>
  <c r="C34" i="112"/>
  <c r="C33" i="112"/>
  <c r="C32" i="112"/>
  <c r="C31" i="112"/>
  <c r="C30" i="112"/>
  <c r="C29" i="112"/>
  <c r="C28" i="112"/>
  <c r="C27" i="112"/>
  <c r="C26" i="112"/>
  <c r="C80" i="113"/>
  <c r="C79" i="113"/>
  <c r="C78" i="113"/>
  <c r="C77" i="113"/>
  <c r="C76" i="113"/>
  <c r="C75" i="113"/>
  <c r="C74" i="113"/>
  <c r="C73" i="113"/>
  <c r="C72" i="113"/>
  <c r="C71" i="113"/>
  <c r="C70" i="113"/>
  <c r="C69" i="113"/>
  <c r="C68" i="113"/>
  <c r="C67" i="113"/>
  <c r="C66" i="113"/>
  <c r="C65" i="113"/>
  <c r="C64" i="113"/>
  <c r="C63" i="113"/>
  <c r="C62" i="113"/>
  <c r="C61" i="113"/>
  <c r="C60" i="113"/>
  <c r="C59" i="113"/>
  <c r="C58" i="113"/>
  <c r="C57" i="113"/>
  <c r="C56" i="113"/>
  <c r="C55" i="113"/>
  <c r="C54" i="113"/>
  <c r="C53" i="113"/>
  <c r="C52" i="113"/>
  <c r="C51" i="113"/>
  <c r="C50" i="113"/>
  <c r="C49" i="113"/>
  <c r="C48" i="113"/>
  <c r="C47" i="113"/>
  <c r="C46" i="113"/>
  <c r="C45" i="113"/>
  <c r="C44" i="113"/>
  <c r="C43" i="113"/>
  <c r="C42" i="113"/>
  <c r="C41" i="113"/>
  <c r="C40" i="113"/>
  <c r="C39" i="113"/>
  <c r="C38" i="113"/>
  <c r="C37" i="113"/>
  <c r="C36" i="113"/>
  <c r="C35" i="113"/>
  <c r="C34" i="113"/>
  <c r="C33" i="113"/>
  <c r="C32" i="113"/>
  <c r="C31" i="113"/>
  <c r="C30" i="113"/>
  <c r="C29" i="113"/>
  <c r="C28" i="113"/>
  <c r="C27" i="113"/>
  <c r="C26" i="113"/>
  <c r="C80" i="114"/>
  <c r="C79" i="114"/>
  <c r="C78" i="114"/>
  <c r="C77" i="114"/>
  <c r="C76" i="114"/>
  <c r="C75" i="114"/>
  <c r="C74" i="114"/>
  <c r="C73" i="114"/>
  <c r="C72" i="114"/>
  <c r="C71" i="114"/>
  <c r="C70" i="114"/>
  <c r="C69" i="114"/>
  <c r="C68" i="114"/>
  <c r="C67" i="114"/>
  <c r="C66" i="114"/>
  <c r="C65" i="114"/>
  <c r="C64" i="114"/>
  <c r="C63" i="114"/>
  <c r="C62" i="114"/>
  <c r="C61" i="114"/>
  <c r="C60" i="114"/>
  <c r="C59" i="114"/>
  <c r="C58" i="114"/>
  <c r="C57" i="114"/>
  <c r="C56" i="114"/>
  <c r="C55" i="114"/>
  <c r="C54" i="114"/>
  <c r="C53" i="114"/>
  <c r="C52" i="114"/>
  <c r="C51" i="114"/>
  <c r="C50" i="114"/>
  <c r="C49" i="114"/>
  <c r="C48" i="114"/>
  <c r="C47" i="114"/>
  <c r="C46" i="114"/>
  <c r="C45" i="114"/>
  <c r="C44" i="114"/>
  <c r="C43" i="114"/>
  <c r="C42" i="114"/>
  <c r="C41" i="114"/>
  <c r="C40" i="114"/>
  <c r="C39" i="114"/>
  <c r="C38" i="114"/>
  <c r="C37" i="114"/>
  <c r="C36" i="114"/>
  <c r="C35" i="114"/>
  <c r="C34" i="114"/>
  <c r="C33" i="114"/>
  <c r="C32" i="114"/>
  <c r="C31" i="114"/>
  <c r="C30" i="114"/>
  <c r="C29" i="114"/>
  <c r="C28" i="114"/>
  <c r="C27" i="114"/>
  <c r="C26" i="114"/>
  <c r="AA113" i="144" l="1"/>
  <c r="AW113" i="144"/>
  <c r="AV113" i="144"/>
  <c r="AU113" i="144"/>
  <c r="AT113" i="144"/>
  <c r="AS113" i="144"/>
  <c r="AR113" i="144"/>
  <c r="AQ113" i="144"/>
  <c r="AP113" i="144"/>
  <c r="AO113" i="144"/>
  <c r="AN113" i="144"/>
  <c r="AM113" i="144"/>
  <c r="AL113" i="144"/>
  <c r="AK113" i="144"/>
  <c r="AJ113" i="144"/>
  <c r="AI113" i="144"/>
  <c r="AH113" i="144"/>
  <c r="AG113" i="144"/>
  <c r="AF113" i="144"/>
  <c r="AE113" i="144"/>
  <c r="AD113" i="144"/>
  <c r="AC113" i="144"/>
  <c r="AB113" i="144"/>
  <c r="Z113" i="144"/>
  <c r="Y113" i="144"/>
  <c r="X113" i="144"/>
  <c r="W113" i="144"/>
  <c r="V113" i="144"/>
  <c r="U113" i="144"/>
  <c r="T113" i="144"/>
  <c r="S113" i="144"/>
  <c r="R113" i="144"/>
  <c r="Q113" i="144"/>
  <c r="P113" i="144"/>
  <c r="O113" i="144"/>
  <c r="N113" i="144"/>
  <c r="M113" i="144"/>
  <c r="L113" i="144"/>
  <c r="K113" i="144"/>
  <c r="J113" i="144"/>
  <c r="H113" i="144"/>
  <c r="D113" i="144"/>
  <c r="I113" i="144"/>
  <c r="E113" i="144"/>
  <c r="F113" i="144"/>
  <c r="G113" i="144"/>
  <c r="C112" i="144"/>
  <c r="C111" i="144"/>
  <c r="C110" i="144"/>
  <c r="C108" i="144"/>
  <c r="C107" i="144"/>
  <c r="C106" i="144"/>
  <c r="C104" i="144"/>
  <c r="C103" i="144"/>
  <c r="C102" i="144"/>
  <c r="C100" i="144"/>
  <c r="C99" i="144"/>
  <c r="C98" i="144"/>
  <c r="E92" i="143"/>
  <c r="F92" i="143"/>
  <c r="G92" i="143"/>
  <c r="H92" i="143"/>
  <c r="I92" i="143"/>
  <c r="J92" i="143"/>
  <c r="K92" i="143"/>
  <c r="L92" i="143"/>
  <c r="M92" i="143"/>
  <c r="N92" i="143"/>
  <c r="O92" i="143"/>
  <c r="P92" i="143"/>
  <c r="Q92" i="143"/>
  <c r="R92" i="143"/>
  <c r="S92" i="143"/>
  <c r="T92" i="143"/>
  <c r="U92" i="143"/>
  <c r="V92" i="143"/>
  <c r="W92" i="143"/>
  <c r="X92" i="143"/>
  <c r="Y92" i="143"/>
  <c r="Z92" i="143"/>
  <c r="AA92" i="143"/>
  <c r="AB92" i="143"/>
  <c r="AC92" i="143"/>
  <c r="AD92" i="143"/>
  <c r="AE92" i="143"/>
  <c r="AF92" i="143"/>
  <c r="AG92" i="143"/>
  <c r="AH92" i="143"/>
  <c r="AI92" i="143"/>
  <c r="AJ92" i="143"/>
  <c r="AK92" i="143"/>
  <c r="AL92" i="143"/>
  <c r="AM92" i="143"/>
  <c r="AN92" i="143"/>
  <c r="AO92" i="143"/>
  <c r="AP92" i="143"/>
  <c r="AQ92" i="143"/>
  <c r="AR92" i="143"/>
  <c r="AS92" i="143"/>
  <c r="AT92" i="143"/>
  <c r="AU92" i="143"/>
  <c r="AV92" i="143"/>
  <c r="AW92" i="143"/>
  <c r="AX413" i="148" s="1"/>
  <c r="E93" i="121"/>
  <c r="F93" i="121"/>
  <c r="G93" i="121"/>
  <c r="H93" i="121"/>
  <c r="I93" i="121"/>
  <c r="J93" i="121"/>
  <c r="K93" i="121"/>
  <c r="L93" i="121"/>
  <c r="M93" i="121"/>
  <c r="N93" i="121"/>
  <c r="O93" i="121"/>
  <c r="P93" i="121"/>
  <c r="Q93" i="121"/>
  <c r="R93" i="121"/>
  <c r="S93" i="121"/>
  <c r="T93" i="121"/>
  <c r="U93" i="121"/>
  <c r="V93" i="121"/>
  <c r="W93" i="121"/>
  <c r="X93" i="121"/>
  <c r="Y93" i="121"/>
  <c r="Z93" i="121"/>
  <c r="AA93" i="121"/>
  <c r="AB93" i="121"/>
  <c r="AC93" i="121"/>
  <c r="AD93" i="121"/>
  <c r="AE93" i="121"/>
  <c r="AF93" i="121"/>
  <c r="AG93" i="121"/>
  <c r="AH93" i="121"/>
  <c r="AI93" i="121"/>
  <c r="AJ93" i="121"/>
  <c r="AK93" i="121"/>
  <c r="AL93" i="121"/>
  <c r="AM93" i="121"/>
  <c r="AN93" i="121"/>
  <c r="AO93" i="121"/>
  <c r="AP93" i="121"/>
  <c r="AQ93" i="121"/>
  <c r="AR93" i="121"/>
  <c r="AS93" i="121"/>
  <c r="AT93" i="121"/>
  <c r="AU93" i="121"/>
  <c r="AV93" i="121"/>
  <c r="AW93" i="121"/>
  <c r="AX410" i="148" s="1"/>
  <c r="D410" i="148" s="1"/>
  <c r="D93" i="121"/>
  <c r="C92" i="121"/>
  <c r="C122" i="132"/>
  <c r="C121" i="132"/>
  <c r="C119" i="132"/>
  <c r="C118" i="132"/>
  <c r="C119" i="130"/>
  <c r="C118" i="130"/>
  <c r="C122" i="144"/>
  <c r="C121" i="144"/>
  <c r="C119" i="144"/>
  <c r="C118" i="144"/>
  <c r="C122" i="105"/>
  <c r="C121" i="105"/>
  <c r="C119" i="105"/>
  <c r="C118" i="105"/>
  <c r="C122" i="85"/>
  <c r="C121" i="85"/>
  <c r="C119" i="85"/>
  <c r="C118" i="85"/>
  <c r="AV17" i="144"/>
  <c r="AU17" i="144"/>
  <c r="AT17" i="144"/>
  <c r="AS17" i="144"/>
  <c r="AR17" i="144"/>
  <c r="AN17" i="144"/>
  <c r="AM93" i="144"/>
  <c r="AM17" i="144" s="1"/>
  <c r="AL93" i="144"/>
  <c r="AL17" i="144" s="1"/>
  <c r="AK93" i="144"/>
  <c r="AK17" i="144" s="1"/>
  <c r="AJ93" i="144"/>
  <c r="AJ17" i="144" s="1"/>
  <c r="AI93" i="144"/>
  <c r="AH93" i="144"/>
  <c r="AG93" i="144"/>
  <c r="AF93" i="144"/>
  <c r="AF17" i="144" s="1"/>
  <c r="AE93" i="144"/>
  <c r="AE17" i="144" s="1"/>
  <c r="AD93" i="144"/>
  <c r="AD17" i="144" s="1"/>
  <c r="AC93" i="144"/>
  <c r="AC17" i="144" s="1"/>
  <c r="AB93" i="144"/>
  <c r="AB17" i="144" s="1"/>
  <c r="AA93" i="144"/>
  <c r="Z93" i="144"/>
  <c r="Y93" i="144"/>
  <c r="X93" i="144"/>
  <c r="X17" i="144" s="1"/>
  <c r="W93" i="144"/>
  <c r="W17" i="144" s="1"/>
  <c r="V93" i="144"/>
  <c r="V17" i="144" s="1"/>
  <c r="U93" i="144"/>
  <c r="U17" i="144" s="1"/>
  <c r="T93" i="144"/>
  <c r="T17" i="144" s="1"/>
  <c r="S93" i="144"/>
  <c r="R93" i="144"/>
  <c r="Q93" i="144"/>
  <c r="P93" i="144"/>
  <c r="P17" i="144" s="1"/>
  <c r="O93" i="144"/>
  <c r="O17" i="144" s="1"/>
  <c r="N93" i="144"/>
  <c r="N17" i="144" s="1"/>
  <c r="M93" i="144"/>
  <c r="M17" i="144" s="1"/>
  <c r="L93" i="144"/>
  <c r="L17" i="144" s="1"/>
  <c r="K93" i="144"/>
  <c r="J93" i="144"/>
  <c r="I93" i="144"/>
  <c r="H93" i="144"/>
  <c r="H17" i="144" s="1"/>
  <c r="G93" i="144"/>
  <c r="G17" i="144" s="1"/>
  <c r="F93" i="144"/>
  <c r="F17" i="144" s="1"/>
  <c r="E93" i="144"/>
  <c r="E17" i="144" s="1"/>
  <c r="D93" i="144"/>
  <c r="C92" i="144"/>
  <c r="C91" i="144"/>
  <c r="C90" i="144"/>
  <c r="C89" i="144"/>
  <c r="C88" i="144"/>
  <c r="C87" i="144"/>
  <c r="C86" i="144"/>
  <c r="C81" i="144"/>
  <c r="C79" i="144"/>
  <c r="C78" i="144"/>
  <c r="C77" i="144"/>
  <c r="C76" i="144"/>
  <c r="C75" i="144"/>
  <c r="C74" i="144"/>
  <c r="C73" i="144"/>
  <c r="C72" i="144"/>
  <c r="C71" i="144"/>
  <c r="C70" i="144"/>
  <c r="C69" i="144"/>
  <c r="C68" i="144"/>
  <c r="C67" i="144"/>
  <c r="C66" i="144"/>
  <c r="C65" i="144"/>
  <c r="C64" i="144"/>
  <c r="C63" i="144"/>
  <c r="C62" i="144"/>
  <c r="C61" i="144"/>
  <c r="C60" i="144"/>
  <c r="C59" i="144"/>
  <c r="C58" i="144"/>
  <c r="C57" i="144"/>
  <c r="C56" i="144"/>
  <c r="C55" i="144"/>
  <c r="C54" i="144"/>
  <c r="C53" i="144"/>
  <c r="C52" i="144"/>
  <c r="C51" i="144"/>
  <c r="C50" i="144"/>
  <c r="C49" i="144"/>
  <c r="C48" i="144"/>
  <c r="C47" i="144"/>
  <c r="C46" i="144"/>
  <c r="C45" i="144"/>
  <c r="C44" i="144"/>
  <c r="C43" i="144"/>
  <c r="C42" i="144"/>
  <c r="C41" i="144"/>
  <c r="C40" i="144"/>
  <c r="C39" i="144"/>
  <c r="C38" i="144"/>
  <c r="C37" i="144"/>
  <c r="C36" i="144"/>
  <c r="C35" i="144"/>
  <c r="C34" i="144"/>
  <c r="C33" i="144"/>
  <c r="C32" i="144"/>
  <c r="C31" i="144"/>
  <c r="C30" i="144"/>
  <c r="C29" i="144"/>
  <c r="C28" i="144"/>
  <c r="C27" i="144"/>
  <c r="C26" i="144"/>
  <c r="C25" i="144"/>
  <c r="C24" i="144"/>
  <c r="C23" i="144"/>
  <c r="C22" i="144"/>
  <c r="C9" i="144"/>
  <c r="AW112" i="143"/>
  <c r="AV112" i="143"/>
  <c r="AU112" i="143"/>
  <c r="AT112" i="143"/>
  <c r="AS112" i="143"/>
  <c r="AR112" i="143"/>
  <c r="AQ112" i="143"/>
  <c r="AP112" i="143"/>
  <c r="AO112" i="143"/>
  <c r="AN112" i="143"/>
  <c r="AM112" i="143"/>
  <c r="AL112" i="143"/>
  <c r="AK112" i="143"/>
  <c r="AJ112" i="143"/>
  <c r="AI112" i="143"/>
  <c r="AH112" i="143"/>
  <c r="AG112" i="143"/>
  <c r="AF112" i="143"/>
  <c r="AE112" i="143"/>
  <c r="AD112" i="143"/>
  <c r="AC112" i="143"/>
  <c r="AB112" i="143"/>
  <c r="AA112" i="143"/>
  <c r="Z112" i="143"/>
  <c r="Y112" i="143"/>
  <c r="X112" i="143"/>
  <c r="W112" i="143"/>
  <c r="V112" i="143"/>
  <c r="U112" i="143"/>
  <c r="T112" i="143"/>
  <c r="S112" i="143"/>
  <c r="R112" i="143"/>
  <c r="Q112" i="143"/>
  <c r="P112" i="143"/>
  <c r="O112" i="143"/>
  <c r="N112" i="143"/>
  <c r="M112" i="143"/>
  <c r="L112" i="143"/>
  <c r="K112" i="143"/>
  <c r="J112" i="143"/>
  <c r="I112" i="143"/>
  <c r="H112" i="143"/>
  <c r="G112" i="143"/>
  <c r="F112" i="143"/>
  <c r="E112" i="143"/>
  <c r="D112" i="143"/>
  <c r="D14" i="143" s="1"/>
  <c r="C91" i="143"/>
  <c r="C90" i="143"/>
  <c r="C89" i="143"/>
  <c r="C88" i="143"/>
  <c r="C87" i="143"/>
  <c r="C86" i="143"/>
  <c r="C85" i="143"/>
  <c r="C25" i="143"/>
  <c r="C24" i="143"/>
  <c r="C23" i="143"/>
  <c r="C21" i="143"/>
  <c r="C9" i="143"/>
  <c r="AW112" i="142"/>
  <c r="AV112" i="142"/>
  <c r="AU112" i="142"/>
  <c r="AT112" i="142"/>
  <c r="AS112" i="142"/>
  <c r="AR112" i="142"/>
  <c r="AQ112" i="142"/>
  <c r="AP112" i="142"/>
  <c r="AO112" i="142"/>
  <c r="AN112" i="142"/>
  <c r="AM112" i="142"/>
  <c r="AL112" i="142"/>
  <c r="AK112" i="142"/>
  <c r="AJ112" i="142"/>
  <c r="AI112" i="142"/>
  <c r="AH112" i="142"/>
  <c r="AG112" i="142"/>
  <c r="AF112" i="142"/>
  <c r="AE112" i="142"/>
  <c r="AD112" i="142"/>
  <c r="AC112" i="142"/>
  <c r="AB112" i="142"/>
  <c r="AA112" i="142"/>
  <c r="Z112" i="142"/>
  <c r="Y112" i="142"/>
  <c r="X112" i="142"/>
  <c r="W112" i="142"/>
  <c r="V112" i="142"/>
  <c r="U112" i="142"/>
  <c r="T112" i="142"/>
  <c r="S112" i="142"/>
  <c r="R112" i="142"/>
  <c r="Q112" i="142"/>
  <c r="P112" i="142"/>
  <c r="O112" i="142"/>
  <c r="N112" i="142"/>
  <c r="M112" i="142"/>
  <c r="L112" i="142"/>
  <c r="K112" i="142"/>
  <c r="J112" i="142"/>
  <c r="I112" i="142"/>
  <c r="H112" i="142"/>
  <c r="G112" i="142"/>
  <c r="F112" i="142"/>
  <c r="E112" i="142"/>
  <c r="D112" i="142"/>
  <c r="C111" i="142"/>
  <c r="C110" i="142"/>
  <c r="C109" i="142"/>
  <c r="C107" i="142"/>
  <c r="C106" i="142"/>
  <c r="C105" i="142"/>
  <c r="C103" i="142"/>
  <c r="C102" i="142"/>
  <c r="C101" i="142"/>
  <c r="C99" i="142"/>
  <c r="C98" i="142"/>
  <c r="C97" i="142"/>
  <c r="AW92" i="142"/>
  <c r="AV92" i="142"/>
  <c r="AU92" i="142"/>
  <c r="AT92" i="142"/>
  <c r="AS92" i="142"/>
  <c r="AR92" i="142"/>
  <c r="AQ92" i="142"/>
  <c r="AP92" i="142"/>
  <c r="AO92" i="142"/>
  <c r="AN92" i="142"/>
  <c r="AM92" i="142"/>
  <c r="AL92" i="142"/>
  <c r="AK92" i="142"/>
  <c r="AJ92" i="142"/>
  <c r="AI92" i="142"/>
  <c r="AH92" i="142"/>
  <c r="AG92" i="142"/>
  <c r="AF92" i="142"/>
  <c r="AE92" i="142"/>
  <c r="AD92" i="142"/>
  <c r="AC92" i="142"/>
  <c r="AB92" i="142"/>
  <c r="AA92" i="142"/>
  <c r="Z92" i="142"/>
  <c r="Y92" i="142"/>
  <c r="X92" i="142"/>
  <c r="W92" i="142"/>
  <c r="V92" i="142"/>
  <c r="U92" i="142"/>
  <c r="T92" i="142"/>
  <c r="S92" i="142"/>
  <c r="R92" i="142"/>
  <c r="Q92" i="142"/>
  <c r="P92" i="142"/>
  <c r="O92" i="142"/>
  <c r="N92" i="142"/>
  <c r="M92" i="142"/>
  <c r="L92" i="142"/>
  <c r="K92" i="142"/>
  <c r="J92" i="142"/>
  <c r="I92" i="142"/>
  <c r="H92" i="142"/>
  <c r="G92" i="142"/>
  <c r="F92" i="142"/>
  <c r="E92" i="142"/>
  <c r="D92" i="142"/>
  <c r="C91" i="142"/>
  <c r="C90" i="142"/>
  <c r="C89" i="142"/>
  <c r="C88" i="142"/>
  <c r="C87" i="142"/>
  <c r="C86" i="142"/>
  <c r="C85" i="142"/>
  <c r="C25" i="142"/>
  <c r="C24" i="142"/>
  <c r="C23" i="142"/>
  <c r="C22" i="142"/>
  <c r="C21" i="142"/>
  <c r="C9" i="142"/>
  <c r="AW112" i="141"/>
  <c r="AV112" i="141"/>
  <c r="AU112" i="141"/>
  <c r="AT112" i="141"/>
  <c r="AS112" i="141"/>
  <c r="AR112" i="141"/>
  <c r="AQ112" i="141"/>
  <c r="AP112" i="141"/>
  <c r="AO112" i="141"/>
  <c r="AN112" i="141"/>
  <c r="AM112" i="141"/>
  <c r="AL112" i="141"/>
  <c r="AK112" i="141"/>
  <c r="AJ112" i="141"/>
  <c r="AI112" i="141"/>
  <c r="AH112" i="141"/>
  <c r="AG112" i="141"/>
  <c r="AF112" i="141"/>
  <c r="AE112" i="141"/>
  <c r="AD112" i="141"/>
  <c r="AC112" i="141"/>
  <c r="AB112" i="141"/>
  <c r="AA112" i="141"/>
  <c r="Z112" i="141"/>
  <c r="Y112" i="141"/>
  <c r="X112" i="141"/>
  <c r="W112" i="141"/>
  <c r="V112" i="141"/>
  <c r="U112" i="141"/>
  <c r="T112" i="141"/>
  <c r="S112" i="141"/>
  <c r="R112" i="141"/>
  <c r="Q112" i="141"/>
  <c r="P112" i="141"/>
  <c r="O112" i="141"/>
  <c r="N112" i="141"/>
  <c r="M112" i="141"/>
  <c r="L112" i="141"/>
  <c r="K112" i="141"/>
  <c r="J112" i="141"/>
  <c r="I112" i="141"/>
  <c r="H112" i="141"/>
  <c r="G112" i="141"/>
  <c r="F112" i="141"/>
  <c r="E112" i="141"/>
  <c r="D112" i="141"/>
  <c r="AW92" i="141"/>
  <c r="AV92" i="141"/>
  <c r="AU92" i="141"/>
  <c r="AT92" i="141"/>
  <c r="AS92" i="141"/>
  <c r="AR92" i="141"/>
  <c r="AQ92" i="141"/>
  <c r="AP92" i="141"/>
  <c r="AO92" i="141"/>
  <c r="AN92" i="141"/>
  <c r="AM92" i="141"/>
  <c r="AL92" i="141"/>
  <c r="AK92" i="141"/>
  <c r="AJ92" i="141"/>
  <c r="AI92" i="141"/>
  <c r="AH92" i="141"/>
  <c r="AG92" i="141"/>
  <c r="AF92" i="141"/>
  <c r="AE92" i="141"/>
  <c r="AD92" i="141"/>
  <c r="AC92" i="141"/>
  <c r="AB92" i="141"/>
  <c r="AA92" i="141"/>
  <c r="Z92" i="141"/>
  <c r="Y92" i="141"/>
  <c r="X92" i="141"/>
  <c r="W92" i="141"/>
  <c r="V92" i="141"/>
  <c r="U92" i="141"/>
  <c r="T92" i="141"/>
  <c r="S92" i="141"/>
  <c r="R92" i="141"/>
  <c r="Q92" i="141"/>
  <c r="P92" i="141"/>
  <c r="O92" i="141"/>
  <c r="N92" i="141"/>
  <c r="M92" i="141"/>
  <c r="L92" i="141"/>
  <c r="K92" i="141"/>
  <c r="J92" i="141"/>
  <c r="I92" i="141"/>
  <c r="H92" i="141"/>
  <c r="G92" i="141"/>
  <c r="F92" i="141"/>
  <c r="E92" i="141"/>
  <c r="D92" i="141"/>
  <c r="C91" i="141"/>
  <c r="C90" i="141"/>
  <c r="C89" i="141"/>
  <c r="C88" i="141"/>
  <c r="C87" i="141"/>
  <c r="C86" i="141"/>
  <c r="C85" i="141"/>
  <c r="C25" i="141"/>
  <c r="C24" i="141"/>
  <c r="C23" i="141"/>
  <c r="C22" i="141"/>
  <c r="C21" i="141"/>
  <c r="C9" i="141"/>
  <c r="AW112" i="140"/>
  <c r="AV112" i="140"/>
  <c r="AU112" i="140"/>
  <c r="AT112" i="140"/>
  <c r="AS112" i="140"/>
  <c r="AR112" i="140"/>
  <c r="AQ112" i="140"/>
  <c r="AP112" i="140"/>
  <c r="AO112" i="140"/>
  <c r="AN112" i="140"/>
  <c r="AM112" i="140"/>
  <c r="AL112" i="140"/>
  <c r="AK112" i="140"/>
  <c r="AJ112" i="140"/>
  <c r="AI112" i="140"/>
  <c r="AH112" i="140"/>
  <c r="AG112" i="140"/>
  <c r="AF112" i="140"/>
  <c r="AE112" i="140"/>
  <c r="AD112" i="140"/>
  <c r="AC112" i="140"/>
  <c r="AB112" i="140"/>
  <c r="AA112" i="140"/>
  <c r="Z112" i="140"/>
  <c r="Y112" i="140"/>
  <c r="X112" i="140"/>
  <c r="W112" i="140"/>
  <c r="V112" i="140"/>
  <c r="U112" i="140"/>
  <c r="T112" i="140"/>
  <c r="S112" i="140"/>
  <c r="R112" i="140"/>
  <c r="Q112" i="140"/>
  <c r="P112" i="140"/>
  <c r="O112" i="140"/>
  <c r="N112" i="140"/>
  <c r="M112" i="140"/>
  <c r="L112" i="140"/>
  <c r="K112" i="140"/>
  <c r="J112" i="140"/>
  <c r="I112" i="140"/>
  <c r="H112" i="140"/>
  <c r="G112" i="140"/>
  <c r="F112" i="140"/>
  <c r="E112" i="140"/>
  <c r="D112" i="140"/>
  <c r="C111" i="140"/>
  <c r="C110" i="140"/>
  <c r="C109" i="140"/>
  <c r="C107" i="140"/>
  <c r="C106" i="140"/>
  <c r="C105" i="140"/>
  <c r="C103" i="140"/>
  <c r="C102" i="140"/>
  <c r="C101" i="140"/>
  <c r="C99" i="140"/>
  <c r="C98" i="140"/>
  <c r="C97" i="140"/>
  <c r="AW92" i="140"/>
  <c r="AV92" i="140"/>
  <c r="AU92" i="140"/>
  <c r="AT92" i="140"/>
  <c r="AS92" i="140"/>
  <c r="AR92" i="140"/>
  <c r="AQ92" i="140"/>
  <c r="AP92" i="140"/>
  <c r="AO92" i="140"/>
  <c r="AN92" i="140"/>
  <c r="AM92" i="140"/>
  <c r="AL92" i="140"/>
  <c r="AK92" i="140"/>
  <c r="AJ92" i="140"/>
  <c r="AI92" i="140"/>
  <c r="AH92" i="140"/>
  <c r="AG92" i="140"/>
  <c r="AF92" i="140"/>
  <c r="AE92" i="140"/>
  <c r="AD92" i="140"/>
  <c r="AC92" i="140"/>
  <c r="AB92" i="140"/>
  <c r="AA92" i="140"/>
  <c r="Z92" i="140"/>
  <c r="Y92" i="140"/>
  <c r="X92" i="140"/>
  <c r="W92" i="140"/>
  <c r="V92" i="140"/>
  <c r="U92" i="140"/>
  <c r="T92" i="140"/>
  <c r="S92" i="140"/>
  <c r="R92" i="140"/>
  <c r="Q92" i="140"/>
  <c r="P92" i="140"/>
  <c r="O92" i="140"/>
  <c r="N92" i="140"/>
  <c r="M92" i="140"/>
  <c r="L92" i="140"/>
  <c r="K92" i="140"/>
  <c r="J92" i="140"/>
  <c r="I92" i="140"/>
  <c r="H92" i="140"/>
  <c r="G92" i="140"/>
  <c r="F92" i="140"/>
  <c r="E92" i="140"/>
  <c r="D92" i="140"/>
  <c r="C91" i="140"/>
  <c r="C90" i="140"/>
  <c r="C89" i="140"/>
  <c r="C88" i="140"/>
  <c r="C87" i="140"/>
  <c r="C86" i="140"/>
  <c r="C85" i="140"/>
  <c r="C25" i="140"/>
  <c r="C24" i="140"/>
  <c r="C23" i="140"/>
  <c r="C22" i="140"/>
  <c r="C21" i="140"/>
  <c r="C9" i="140"/>
  <c r="AW112" i="139"/>
  <c r="AV112" i="139"/>
  <c r="AU112" i="139"/>
  <c r="AT112" i="139"/>
  <c r="AS112" i="139"/>
  <c r="AR112" i="139"/>
  <c r="AQ112" i="139"/>
  <c r="AP112" i="139"/>
  <c r="AO112" i="139"/>
  <c r="AN112" i="139"/>
  <c r="AM112" i="139"/>
  <c r="AL112" i="139"/>
  <c r="AK112" i="139"/>
  <c r="AJ112" i="139"/>
  <c r="AI112" i="139"/>
  <c r="AH112" i="139"/>
  <c r="AG112" i="139"/>
  <c r="AF112" i="139"/>
  <c r="AE112" i="139"/>
  <c r="AD112" i="139"/>
  <c r="AC112" i="139"/>
  <c r="AB112" i="139"/>
  <c r="AA112" i="139"/>
  <c r="Z112" i="139"/>
  <c r="Y112" i="139"/>
  <c r="X112" i="139"/>
  <c r="W112" i="139"/>
  <c r="V112" i="139"/>
  <c r="U112" i="139"/>
  <c r="T112" i="139"/>
  <c r="S112" i="139"/>
  <c r="R112" i="139"/>
  <c r="Q112" i="139"/>
  <c r="P112" i="139"/>
  <c r="O112" i="139"/>
  <c r="N112" i="139"/>
  <c r="M112" i="139"/>
  <c r="L112" i="139"/>
  <c r="K112" i="139"/>
  <c r="J112" i="139"/>
  <c r="I112" i="139"/>
  <c r="H112" i="139"/>
  <c r="G112" i="139"/>
  <c r="F112" i="139"/>
  <c r="E112" i="139"/>
  <c r="D112" i="139"/>
  <c r="C111" i="139"/>
  <c r="C110" i="139"/>
  <c r="C109" i="139"/>
  <c r="C107" i="139"/>
  <c r="C106" i="139"/>
  <c r="C105" i="139"/>
  <c r="C103" i="139"/>
  <c r="C102" i="139"/>
  <c r="C101" i="139"/>
  <c r="C99" i="139"/>
  <c r="C98" i="139"/>
  <c r="C97" i="139"/>
  <c r="AW92" i="139"/>
  <c r="AV92" i="139"/>
  <c r="AU92" i="139"/>
  <c r="AT92" i="139"/>
  <c r="AS92" i="139"/>
  <c r="AR92" i="139"/>
  <c r="AQ92" i="139"/>
  <c r="AP92" i="139"/>
  <c r="AO92" i="139"/>
  <c r="AN92" i="139"/>
  <c r="AM92" i="139"/>
  <c r="AL92" i="139"/>
  <c r="AK92" i="139"/>
  <c r="AJ92" i="139"/>
  <c r="AI92" i="139"/>
  <c r="AH92" i="139"/>
  <c r="AG92" i="139"/>
  <c r="AF92" i="139"/>
  <c r="AE92" i="139"/>
  <c r="AD92" i="139"/>
  <c r="AC92" i="139"/>
  <c r="AB92" i="139"/>
  <c r="AA92" i="139"/>
  <c r="Z92" i="139"/>
  <c r="Y92" i="139"/>
  <c r="X92" i="139"/>
  <c r="W92" i="139"/>
  <c r="V92" i="139"/>
  <c r="U92" i="139"/>
  <c r="T92" i="139"/>
  <c r="S92" i="139"/>
  <c r="R92" i="139"/>
  <c r="Q92" i="139"/>
  <c r="P92" i="139"/>
  <c r="O92" i="139"/>
  <c r="N92" i="139"/>
  <c r="M92" i="139"/>
  <c r="L92" i="139"/>
  <c r="K92" i="139"/>
  <c r="J92" i="139"/>
  <c r="I92" i="139"/>
  <c r="H92" i="139"/>
  <c r="G92" i="139"/>
  <c r="F92" i="139"/>
  <c r="E92" i="139"/>
  <c r="D92" i="139"/>
  <c r="C91" i="139"/>
  <c r="C90" i="139"/>
  <c r="C89" i="139"/>
  <c r="C88" i="139"/>
  <c r="C87" i="139"/>
  <c r="C86" i="139"/>
  <c r="C85" i="139"/>
  <c r="C25" i="139"/>
  <c r="C24" i="139"/>
  <c r="C23" i="139"/>
  <c r="C22" i="139"/>
  <c r="C21" i="139"/>
  <c r="C9" i="139"/>
  <c r="AW112" i="138"/>
  <c r="AV112" i="138"/>
  <c r="AU112" i="138"/>
  <c r="AT112" i="138"/>
  <c r="AS112" i="138"/>
  <c r="AR112" i="138"/>
  <c r="AQ112" i="138"/>
  <c r="AP112" i="138"/>
  <c r="AO112" i="138"/>
  <c r="AN112" i="138"/>
  <c r="AM112" i="138"/>
  <c r="AL112" i="138"/>
  <c r="AK112" i="138"/>
  <c r="AJ112" i="138"/>
  <c r="AI112" i="138"/>
  <c r="AH112" i="138"/>
  <c r="AG112" i="138"/>
  <c r="AF112" i="138"/>
  <c r="AE112" i="138"/>
  <c r="AD112" i="138"/>
  <c r="AC112" i="138"/>
  <c r="AB112" i="138"/>
  <c r="AA112" i="138"/>
  <c r="Z112" i="138"/>
  <c r="Y112" i="138"/>
  <c r="X112" i="138"/>
  <c r="W112" i="138"/>
  <c r="V112" i="138"/>
  <c r="U112" i="138"/>
  <c r="T112" i="138"/>
  <c r="S112" i="138"/>
  <c r="R112" i="138"/>
  <c r="Q112" i="138"/>
  <c r="P112" i="138"/>
  <c r="O112" i="138"/>
  <c r="N112" i="138"/>
  <c r="M112" i="138"/>
  <c r="L112" i="138"/>
  <c r="K112" i="138"/>
  <c r="J112" i="138"/>
  <c r="I112" i="138"/>
  <c r="H112" i="138"/>
  <c r="G112" i="138"/>
  <c r="F112" i="138"/>
  <c r="E112" i="138"/>
  <c r="D112" i="138"/>
  <c r="C111" i="138"/>
  <c r="C110" i="138"/>
  <c r="C109" i="138"/>
  <c r="C107" i="138"/>
  <c r="C106" i="138"/>
  <c r="C105" i="138"/>
  <c r="C103" i="138"/>
  <c r="C102" i="138"/>
  <c r="C101" i="138"/>
  <c r="C99" i="138"/>
  <c r="C98" i="138"/>
  <c r="C97" i="138"/>
  <c r="AW92" i="138"/>
  <c r="AV92" i="138"/>
  <c r="AU92" i="138"/>
  <c r="AT92" i="138"/>
  <c r="AS92" i="138"/>
  <c r="AR92" i="138"/>
  <c r="AQ92" i="138"/>
  <c r="AP92" i="138"/>
  <c r="AO92" i="138"/>
  <c r="AN92" i="138"/>
  <c r="AM92" i="138"/>
  <c r="AL92" i="138"/>
  <c r="AK92" i="138"/>
  <c r="AJ92" i="138"/>
  <c r="AI92" i="138"/>
  <c r="AH92" i="138"/>
  <c r="AG92" i="138"/>
  <c r="AF92" i="138"/>
  <c r="AE92" i="138"/>
  <c r="AD92" i="138"/>
  <c r="AC92" i="138"/>
  <c r="AB92" i="138"/>
  <c r="AA92" i="138"/>
  <c r="Z92" i="138"/>
  <c r="Y92" i="138"/>
  <c r="X92" i="138"/>
  <c r="W92" i="138"/>
  <c r="V92" i="138"/>
  <c r="U92" i="138"/>
  <c r="T92" i="138"/>
  <c r="S92" i="138"/>
  <c r="R92" i="138"/>
  <c r="Q92" i="138"/>
  <c r="P92" i="138"/>
  <c r="O92" i="138"/>
  <c r="N92" i="138"/>
  <c r="M92" i="138"/>
  <c r="L92" i="138"/>
  <c r="K92" i="138"/>
  <c r="J92" i="138"/>
  <c r="I92" i="138"/>
  <c r="H92" i="138"/>
  <c r="G92" i="138"/>
  <c r="F92" i="138"/>
  <c r="E92" i="138"/>
  <c r="D92" i="138"/>
  <c r="C91" i="138"/>
  <c r="C90" i="138"/>
  <c r="C89" i="138"/>
  <c r="C88" i="138"/>
  <c r="C87" i="138"/>
  <c r="C86" i="138"/>
  <c r="C85" i="138"/>
  <c r="C25" i="138"/>
  <c r="C24" i="138"/>
  <c r="C23" i="138"/>
  <c r="C22" i="138"/>
  <c r="C21" i="138"/>
  <c r="C9" i="138"/>
  <c r="AW112" i="137"/>
  <c r="AV112" i="137"/>
  <c r="AU112" i="137"/>
  <c r="AT112" i="137"/>
  <c r="AS112" i="137"/>
  <c r="AR112" i="137"/>
  <c r="AQ112" i="137"/>
  <c r="AP112" i="137"/>
  <c r="AO112" i="137"/>
  <c r="AN112" i="137"/>
  <c r="AM112" i="137"/>
  <c r="AL112" i="137"/>
  <c r="AK112" i="137"/>
  <c r="AJ112" i="137"/>
  <c r="AI112" i="137"/>
  <c r="AH112" i="137"/>
  <c r="AG112" i="137"/>
  <c r="AF112" i="137"/>
  <c r="AE112" i="137"/>
  <c r="AD112" i="137"/>
  <c r="AC112" i="137"/>
  <c r="AB112" i="137"/>
  <c r="AA112" i="137"/>
  <c r="Z112" i="137"/>
  <c r="Y112" i="137"/>
  <c r="X112" i="137"/>
  <c r="W112" i="137"/>
  <c r="V112" i="137"/>
  <c r="U112" i="137"/>
  <c r="T112" i="137"/>
  <c r="S112" i="137"/>
  <c r="R112" i="137"/>
  <c r="Q112" i="137"/>
  <c r="P112" i="137"/>
  <c r="O112" i="137"/>
  <c r="N112" i="137"/>
  <c r="M112" i="137"/>
  <c r="L112" i="137"/>
  <c r="K112" i="137"/>
  <c r="J112" i="137"/>
  <c r="I112" i="137"/>
  <c r="H112" i="137"/>
  <c r="G112" i="137"/>
  <c r="F112" i="137"/>
  <c r="E112" i="137"/>
  <c r="D112" i="137"/>
  <c r="C111" i="137"/>
  <c r="C110" i="137"/>
  <c r="C109" i="137"/>
  <c r="C107" i="137"/>
  <c r="C106" i="137"/>
  <c r="C105" i="137"/>
  <c r="C103" i="137"/>
  <c r="C102" i="137"/>
  <c r="C101" i="137"/>
  <c r="C99" i="137"/>
  <c r="C98" i="137"/>
  <c r="C97" i="137"/>
  <c r="AW92" i="137"/>
  <c r="AV92" i="137"/>
  <c r="AU92" i="137"/>
  <c r="AT92" i="137"/>
  <c r="AS92" i="137"/>
  <c r="AR92" i="137"/>
  <c r="AQ92" i="137"/>
  <c r="AP92" i="137"/>
  <c r="AO92" i="137"/>
  <c r="AN92" i="137"/>
  <c r="AM92" i="137"/>
  <c r="AL92" i="137"/>
  <c r="AK92" i="137"/>
  <c r="AJ92" i="137"/>
  <c r="AI92" i="137"/>
  <c r="AH92" i="137"/>
  <c r="AG92" i="137"/>
  <c r="AF92" i="137"/>
  <c r="AE92" i="137"/>
  <c r="AD92" i="137"/>
  <c r="AC92" i="137"/>
  <c r="AB92" i="137"/>
  <c r="AA92" i="137"/>
  <c r="Z92" i="137"/>
  <c r="Y92" i="137"/>
  <c r="X92" i="137"/>
  <c r="W92" i="137"/>
  <c r="V92" i="137"/>
  <c r="U92" i="137"/>
  <c r="T92" i="137"/>
  <c r="S92" i="137"/>
  <c r="R92" i="137"/>
  <c r="Q92" i="137"/>
  <c r="P92" i="137"/>
  <c r="O92" i="137"/>
  <c r="N92" i="137"/>
  <c r="M92" i="137"/>
  <c r="L92" i="137"/>
  <c r="K92" i="137"/>
  <c r="J92" i="137"/>
  <c r="I92" i="137"/>
  <c r="H92" i="137"/>
  <c r="G92" i="137"/>
  <c r="F92" i="137"/>
  <c r="E92" i="137"/>
  <c r="D92" i="137"/>
  <c r="C91" i="137"/>
  <c r="C90" i="137"/>
  <c r="C89" i="137"/>
  <c r="C88" i="137"/>
  <c r="C87" i="137"/>
  <c r="C86" i="137"/>
  <c r="C85" i="137"/>
  <c r="C25" i="137"/>
  <c r="C24" i="137"/>
  <c r="C23" i="137"/>
  <c r="C22" i="137"/>
  <c r="C21" i="137"/>
  <c r="C9" i="137"/>
  <c r="AW112" i="136"/>
  <c r="AV112" i="136"/>
  <c r="AU112" i="136"/>
  <c r="AT112" i="136"/>
  <c r="AS112" i="136"/>
  <c r="AR112" i="136"/>
  <c r="AQ112" i="136"/>
  <c r="AP112" i="136"/>
  <c r="AO112" i="136"/>
  <c r="AN112" i="136"/>
  <c r="AM112" i="136"/>
  <c r="AL112" i="136"/>
  <c r="AK112" i="136"/>
  <c r="AJ112" i="136"/>
  <c r="AI112" i="136"/>
  <c r="AH112" i="136"/>
  <c r="AG112" i="136"/>
  <c r="AF112" i="136"/>
  <c r="AE112" i="136"/>
  <c r="AD112" i="136"/>
  <c r="AC112" i="136"/>
  <c r="AB112" i="136"/>
  <c r="AA112" i="136"/>
  <c r="Z112" i="136"/>
  <c r="Y112" i="136"/>
  <c r="X112" i="136"/>
  <c r="W112" i="136"/>
  <c r="V112" i="136"/>
  <c r="U112" i="136"/>
  <c r="T112" i="136"/>
  <c r="S112" i="136"/>
  <c r="R112" i="136"/>
  <c r="Q112" i="136"/>
  <c r="P112" i="136"/>
  <c r="O112" i="136"/>
  <c r="N112" i="136"/>
  <c r="M112" i="136"/>
  <c r="L112" i="136"/>
  <c r="K112" i="136"/>
  <c r="J112" i="136"/>
  <c r="I112" i="136"/>
  <c r="H112" i="136"/>
  <c r="G112" i="136"/>
  <c r="F112" i="136"/>
  <c r="E112" i="136"/>
  <c r="D112" i="136"/>
  <c r="C111" i="136"/>
  <c r="C110" i="136"/>
  <c r="C109" i="136"/>
  <c r="C107" i="136"/>
  <c r="C106" i="136"/>
  <c r="C105" i="136"/>
  <c r="C103" i="136"/>
  <c r="C102" i="136"/>
  <c r="C101" i="136"/>
  <c r="C99" i="136"/>
  <c r="C98" i="136"/>
  <c r="C97" i="136"/>
  <c r="AW92" i="136"/>
  <c r="AV92" i="136"/>
  <c r="AU92" i="136"/>
  <c r="AT92" i="136"/>
  <c r="AS92" i="136"/>
  <c r="AR92" i="136"/>
  <c r="AQ92" i="136"/>
  <c r="AP92" i="136"/>
  <c r="AO92" i="136"/>
  <c r="AN92" i="136"/>
  <c r="AM92" i="136"/>
  <c r="AL92" i="136"/>
  <c r="AK92" i="136"/>
  <c r="AJ92" i="136"/>
  <c r="AI92" i="136"/>
  <c r="AH92" i="136"/>
  <c r="AG92" i="136"/>
  <c r="AF92" i="136"/>
  <c r="AE92" i="136"/>
  <c r="AD92" i="136"/>
  <c r="AC92" i="136"/>
  <c r="AB92" i="136"/>
  <c r="AA92" i="136"/>
  <c r="Z92" i="136"/>
  <c r="Y92" i="136"/>
  <c r="X92" i="136"/>
  <c r="W92" i="136"/>
  <c r="V92" i="136"/>
  <c r="U92" i="136"/>
  <c r="T92" i="136"/>
  <c r="S92" i="136"/>
  <c r="R92" i="136"/>
  <c r="Q92" i="136"/>
  <c r="P92" i="136"/>
  <c r="O92" i="136"/>
  <c r="N92" i="136"/>
  <c r="M92" i="136"/>
  <c r="L92" i="136"/>
  <c r="K92" i="136"/>
  <c r="J92" i="136"/>
  <c r="I92" i="136"/>
  <c r="H92" i="136"/>
  <c r="G92" i="136"/>
  <c r="F92" i="136"/>
  <c r="E92" i="136"/>
  <c r="D92" i="136"/>
  <c r="C91" i="136"/>
  <c r="C90" i="136"/>
  <c r="C89" i="136"/>
  <c r="C88" i="136"/>
  <c r="C87" i="136"/>
  <c r="C86" i="136"/>
  <c r="C85" i="136"/>
  <c r="C25" i="136"/>
  <c r="C24" i="136"/>
  <c r="C23" i="136"/>
  <c r="C22" i="136"/>
  <c r="C21" i="136"/>
  <c r="C9" i="136"/>
  <c r="AW112" i="135"/>
  <c r="AV112" i="135"/>
  <c r="AU112" i="135"/>
  <c r="AT112" i="135"/>
  <c r="AS112" i="135"/>
  <c r="AR112" i="135"/>
  <c r="AQ112" i="135"/>
  <c r="AP112" i="135"/>
  <c r="AO112" i="135"/>
  <c r="AN112" i="135"/>
  <c r="AM112" i="135"/>
  <c r="AL112" i="135"/>
  <c r="AK112" i="135"/>
  <c r="AJ112" i="135"/>
  <c r="AI112" i="135"/>
  <c r="AH112" i="135"/>
  <c r="AG112" i="135"/>
  <c r="AF112" i="135"/>
  <c r="AE112" i="135"/>
  <c r="AD112" i="135"/>
  <c r="AC112" i="135"/>
  <c r="AB112" i="135"/>
  <c r="AA112" i="135"/>
  <c r="Z112" i="135"/>
  <c r="Y112" i="135"/>
  <c r="X112" i="135"/>
  <c r="W112" i="135"/>
  <c r="V112" i="135"/>
  <c r="U112" i="135"/>
  <c r="T112" i="135"/>
  <c r="S112" i="135"/>
  <c r="R112" i="135"/>
  <c r="Q112" i="135"/>
  <c r="P112" i="135"/>
  <c r="O112" i="135"/>
  <c r="N112" i="135"/>
  <c r="M112" i="135"/>
  <c r="L112" i="135"/>
  <c r="K112" i="135"/>
  <c r="J112" i="135"/>
  <c r="I112" i="135"/>
  <c r="H112" i="135"/>
  <c r="G112" i="135"/>
  <c r="F112" i="135"/>
  <c r="E112" i="135"/>
  <c r="D112" i="135"/>
  <c r="C111" i="135"/>
  <c r="C110" i="135"/>
  <c r="C109" i="135"/>
  <c r="C107" i="135"/>
  <c r="C106" i="135"/>
  <c r="C105" i="135"/>
  <c r="C103" i="135"/>
  <c r="C102" i="135"/>
  <c r="C101" i="135"/>
  <c r="C99" i="135"/>
  <c r="C98" i="135"/>
  <c r="C97" i="135"/>
  <c r="AW92" i="135"/>
  <c r="AV92" i="135"/>
  <c r="AU92" i="135"/>
  <c r="AT92" i="135"/>
  <c r="AS92" i="135"/>
  <c r="AR92" i="135"/>
  <c r="AQ92" i="135"/>
  <c r="AP92" i="135"/>
  <c r="AO92" i="135"/>
  <c r="AN92" i="135"/>
  <c r="AM92" i="135"/>
  <c r="AL92" i="135"/>
  <c r="AK92" i="135"/>
  <c r="AJ92" i="135"/>
  <c r="AI92" i="135"/>
  <c r="AH92" i="135"/>
  <c r="AG92" i="135"/>
  <c r="AF92" i="135"/>
  <c r="AE92" i="135"/>
  <c r="AD92" i="135"/>
  <c r="AC92" i="135"/>
  <c r="AB92" i="135"/>
  <c r="AA92" i="135"/>
  <c r="Z92" i="135"/>
  <c r="Y92" i="135"/>
  <c r="X92" i="135"/>
  <c r="W92" i="135"/>
  <c r="V92" i="135"/>
  <c r="U92" i="135"/>
  <c r="T92" i="135"/>
  <c r="S92" i="135"/>
  <c r="R92" i="135"/>
  <c r="Q92" i="135"/>
  <c r="P92" i="135"/>
  <c r="O92" i="135"/>
  <c r="N92" i="135"/>
  <c r="M92" i="135"/>
  <c r="L92" i="135"/>
  <c r="K92" i="135"/>
  <c r="J92" i="135"/>
  <c r="I92" i="135"/>
  <c r="H92" i="135"/>
  <c r="G92" i="135"/>
  <c r="F92" i="135"/>
  <c r="E92" i="135"/>
  <c r="D92" i="135"/>
  <c r="C91" i="135"/>
  <c r="C90" i="135"/>
  <c r="C89" i="135"/>
  <c r="C88" i="135"/>
  <c r="C87" i="135"/>
  <c r="C86" i="135"/>
  <c r="C85" i="135"/>
  <c r="C25" i="135"/>
  <c r="C24" i="135"/>
  <c r="C23" i="135"/>
  <c r="C22" i="135"/>
  <c r="C21" i="135"/>
  <c r="C9" i="135"/>
  <c r="AW112" i="134"/>
  <c r="AV112" i="134"/>
  <c r="AU112" i="134"/>
  <c r="AT112" i="134"/>
  <c r="AS112" i="134"/>
  <c r="AR112" i="134"/>
  <c r="AQ112" i="134"/>
  <c r="AP112" i="134"/>
  <c r="AO112" i="134"/>
  <c r="AN112" i="134"/>
  <c r="AM112" i="134"/>
  <c r="AL112" i="134"/>
  <c r="AK112" i="134"/>
  <c r="AJ112" i="134"/>
  <c r="AI112" i="134"/>
  <c r="AH112" i="134"/>
  <c r="AG112" i="134"/>
  <c r="AF112" i="134"/>
  <c r="AE112" i="134"/>
  <c r="AD112" i="134"/>
  <c r="AC112" i="134"/>
  <c r="AB112" i="134"/>
  <c r="AA112" i="134"/>
  <c r="Z112" i="134"/>
  <c r="Y112" i="134"/>
  <c r="X112" i="134"/>
  <c r="W112" i="134"/>
  <c r="V112" i="134"/>
  <c r="U112" i="134"/>
  <c r="T112" i="134"/>
  <c r="S112" i="134"/>
  <c r="R112" i="134"/>
  <c r="Q112" i="134"/>
  <c r="P112" i="134"/>
  <c r="O112" i="134"/>
  <c r="N112" i="134"/>
  <c r="M112" i="134"/>
  <c r="L112" i="134"/>
  <c r="K112" i="134"/>
  <c r="J112" i="134"/>
  <c r="I112" i="134"/>
  <c r="H112" i="134"/>
  <c r="G112" i="134"/>
  <c r="F112" i="134"/>
  <c r="E112" i="134"/>
  <c r="D112" i="134"/>
  <c r="AW92" i="134"/>
  <c r="AV92" i="134"/>
  <c r="AU92" i="134"/>
  <c r="AT92" i="134"/>
  <c r="AS92" i="134"/>
  <c r="AR92" i="134"/>
  <c r="AQ92" i="134"/>
  <c r="AP92" i="134"/>
  <c r="AO92" i="134"/>
  <c r="AN92" i="134"/>
  <c r="AM92" i="134"/>
  <c r="AL92" i="134"/>
  <c r="AK92" i="134"/>
  <c r="AJ92" i="134"/>
  <c r="AI92" i="134"/>
  <c r="AH92" i="134"/>
  <c r="AG92" i="134"/>
  <c r="AF92" i="134"/>
  <c r="AE92" i="134"/>
  <c r="AD92" i="134"/>
  <c r="AC92" i="134"/>
  <c r="AB92" i="134"/>
  <c r="AA92" i="134"/>
  <c r="Z92" i="134"/>
  <c r="Y92" i="134"/>
  <c r="X92" i="134"/>
  <c r="W92" i="134"/>
  <c r="V92" i="134"/>
  <c r="U92" i="134"/>
  <c r="T92" i="134"/>
  <c r="S92" i="134"/>
  <c r="R92" i="134"/>
  <c r="Q92" i="134"/>
  <c r="P92" i="134"/>
  <c r="O92" i="134"/>
  <c r="N92" i="134"/>
  <c r="M92" i="134"/>
  <c r="L92" i="134"/>
  <c r="K92" i="134"/>
  <c r="J92" i="134"/>
  <c r="I92" i="134"/>
  <c r="H92" i="134"/>
  <c r="G92" i="134"/>
  <c r="F92" i="134"/>
  <c r="E92" i="134"/>
  <c r="D92" i="134"/>
  <c r="C91" i="134"/>
  <c r="C90" i="134"/>
  <c r="C89" i="134"/>
  <c r="C88" i="134"/>
  <c r="C87" i="134"/>
  <c r="C86" i="134"/>
  <c r="C85" i="134"/>
  <c r="C25" i="134"/>
  <c r="C24" i="134"/>
  <c r="C23" i="134"/>
  <c r="C22" i="134"/>
  <c r="C21" i="134"/>
  <c r="C9" i="134"/>
  <c r="AW112" i="133"/>
  <c r="AV112" i="133"/>
  <c r="AU112" i="133"/>
  <c r="AT112" i="133"/>
  <c r="AS112" i="133"/>
  <c r="AR112" i="133"/>
  <c r="AQ112" i="133"/>
  <c r="AP112" i="133"/>
  <c r="AO112" i="133"/>
  <c r="AN112" i="133"/>
  <c r="AM112" i="133"/>
  <c r="AL112" i="133"/>
  <c r="AK112" i="133"/>
  <c r="AJ112" i="133"/>
  <c r="AI112" i="133"/>
  <c r="AH112" i="133"/>
  <c r="AG112" i="133"/>
  <c r="AF112" i="133"/>
  <c r="AE112" i="133"/>
  <c r="AD112" i="133"/>
  <c r="AC112" i="133"/>
  <c r="AB112" i="133"/>
  <c r="AA112" i="133"/>
  <c r="Z112" i="133"/>
  <c r="Y112" i="133"/>
  <c r="X112" i="133"/>
  <c r="W112" i="133"/>
  <c r="V112" i="133"/>
  <c r="U112" i="133"/>
  <c r="T112" i="133"/>
  <c r="S112" i="133"/>
  <c r="R112" i="133"/>
  <c r="Q112" i="133"/>
  <c r="P112" i="133"/>
  <c r="O112" i="133"/>
  <c r="N112" i="133"/>
  <c r="M112" i="133"/>
  <c r="L112" i="133"/>
  <c r="K112" i="133"/>
  <c r="J112" i="133"/>
  <c r="I112" i="133"/>
  <c r="H112" i="133"/>
  <c r="G112" i="133"/>
  <c r="F112" i="133"/>
  <c r="E112" i="133"/>
  <c r="D112" i="133"/>
  <c r="AW92" i="133"/>
  <c r="AV92" i="133"/>
  <c r="AU92" i="133"/>
  <c r="AT92" i="133"/>
  <c r="AS92" i="133"/>
  <c r="AR92" i="133"/>
  <c r="AQ92" i="133"/>
  <c r="AP92" i="133"/>
  <c r="AO92" i="133"/>
  <c r="AN92" i="133"/>
  <c r="AM92" i="133"/>
  <c r="AL92" i="133"/>
  <c r="AK92" i="133"/>
  <c r="AJ92" i="133"/>
  <c r="AI92" i="133"/>
  <c r="AH92" i="133"/>
  <c r="AG92" i="133"/>
  <c r="AF92" i="133"/>
  <c r="AE92" i="133"/>
  <c r="AD92" i="133"/>
  <c r="AC92" i="133"/>
  <c r="AB92" i="133"/>
  <c r="AA92" i="133"/>
  <c r="Z92" i="133"/>
  <c r="Y92" i="133"/>
  <c r="X92" i="133"/>
  <c r="W92" i="133"/>
  <c r="V92" i="133"/>
  <c r="U92" i="133"/>
  <c r="T92" i="133"/>
  <c r="S92" i="133"/>
  <c r="R92" i="133"/>
  <c r="Q92" i="133"/>
  <c r="P92" i="133"/>
  <c r="O92" i="133"/>
  <c r="N92" i="133"/>
  <c r="M92" i="133"/>
  <c r="L92" i="133"/>
  <c r="K92" i="133"/>
  <c r="J92" i="133"/>
  <c r="I92" i="133"/>
  <c r="H92" i="133"/>
  <c r="G92" i="133"/>
  <c r="F92" i="133"/>
  <c r="E92" i="133"/>
  <c r="D92" i="133"/>
  <c r="C91" i="133"/>
  <c r="C90" i="133"/>
  <c r="C89" i="133"/>
  <c r="C88" i="133"/>
  <c r="C87" i="133"/>
  <c r="C86" i="133"/>
  <c r="C85" i="133"/>
  <c r="C25" i="133"/>
  <c r="C24" i="133"/>
  <c r="C23" i="133"/>
  <c r="C22" i="133"/>
  <c r="C21" i="133"/>
  <c r="C9" i="133"/>
  <c r="AW113" i="132"/>
  <c r="AV113" i="132"/>
  <c r="AU113" i="132"/>
  <c r="AT113" i="132"/>
  <c r="AS113" i="132"/>
  <c r="AR113" i="132"/>
  <c r="AQ113" i="132"/>
  <c r="AP113" i="132"/>
  <c r="AO113" i="132"/>
  <c r="AN113" i="132"/>
  <c r="AM113" i="132"/>
  <c r="AL113" i="132"/>
  <c r="AK113" i="132"/>
  <c r="AJ113" i="132"/>
  <c r="AI113" i="132"/>
  <c r="AH113" i="132"/>
  <c r="AG113" i="132"/>
  <c r="AF113" i="132"/>
  <c r="AE113" i="132"/>
  <c r="AD113" i="132"/>
  <c r="AC113" i="132"/>
  <c r="AB113" i="132"/>
  <c r="AA113" i="132"/>
  <c r="Z113" i="132"/>
  <c r="Y113" i="132"/>
  <c r="X113" i="132"/>
  <c r="W113" i="132"/>
  <c r="V113" i="132"/>
  <c r="U113" i="132"/>
  <c r="T113" i="132"/>
  <c r="S113" i="132"/>
  <c r="R113" i="132"/>
  <c r="Q113" i="132"/>
  <c r="P113" i="132"/>
  <c r="O113" i="132"/>
  <c r="N113" i="132"/>
  <c r="M113" i="132"/>
  <c r="L113" i="132"/>
  <c r="K113" i="132"/>
  <c r="J113" i="132"/>
  <c r="I113" i="132"/>
  <c r="H113" i="132"/>
  <c r="G113" i="132"/>
  <c r="F113" i="132"/>
  <c r="E113" i="132"/>
  <c r="D113" i="132"/>
  <c r="AW93" i="132"/>
  <c r="AV93" i="132"/>
  <c r="AU93" i="132"/>
  <c r="AU17" i="132" s="1"/>
  <c r="AT93" i="132"/>
  <c r="AT17" i="132" s="1"/>
  <c r="AS93" i="132"/>
  <c r="AS17" i="132" s="1"/>
  <c r="AR93" i="132"/>
  <c r="AR17" i="132" s="1"/>
  <c r="AQ93" i="132"/>
  <c r="AQ17" i="132" s="1"/>
  <c r="AP93" i="132"/>
  <c r="AO93" i="132"/>
  <c r="AN93" i="132"/>
  <c r="AM93" i="132"/>
  <c r="AM17" i="132" s="1"/>
  <c r="AL93" i="132"/>
  <c r="AL17" i="132" s="1"/>
  <c r="AK93" i="132"/>
  <c r="AK17" i="132" s="1"/>
  <c r="AJ93" i="132"/>
  <c r="AJ17" i="132" s="1"/>
  <c r="AI93" i="132"/>
  <c r="AI17" i="132" s="1"/>
  <c r="AH93" i="132"/>
  <c r="AG93" i="132"/>
  <c r="AF93" i="132"/>
  <c r="AE93" i="132"/>
  <c r="AE17" i="132" s="1"/>
  <c r="AD93" i="132"/>
  <c r="AD17" i="132" s="1"/>
  <c r="AC93" i="132"/>
  <c r="AC17" i="132" s="1"/>
  <c r="AB93" i="132"/>
  <c r="AB17" i="132" s="1"/>
  <c r="AA93" i="132"/>
  <c r="AA17" i="132" s="1"/>
  <c r="Z93" i="132"/>
  <c r="Y93" i="132"/>
  <c r="X93" i="132"/>
  <c r="W93" i="132"/>
  <c r="W17" i="132" s="1"/>
  <c r="V93" i="132"/>
  <c r="V17" i="132" s="1"/>
  <c r="U93" i="132"/>
  <c r="U17" i="132" s="1"/>
  <c r="T93" i="132"/>
  <c r="T17" i="132" s="1"/>
  <c r="S93" i="132"/>
  <c r="S17" i="132" s="1"/>
  <c r="R93" i="132"/>
  <c r="Q93" i="132"/>
  <c r="P93" i="132"/>
  <c r="O93" i="132"/>
  <c r="O17" i="132" s="1"/>
  <c r="N93" i="132"/>
  <c r="N17" i="132" s="1"/>
  <c r="M93" i="132"/>
  <c r="M17" i="132" s="1"/>
  <c r="L93" i="132"/>
  <c r="L17" i="132" s="1"/>
  <c r="K93" i="132"/>
  <c r="K17" i="132" s="1"/>
  <c r="J93" i="132"/>
  <c r="I93" i="132"/>
  <c r="H93" i="132"/>
  <c r="G93" i="132"/>
  <c r="G17" i="132" s="1"/>
  <c r="F93" i="132"/>
  <c r="F17" i="132" s="1"/>
  <c r="C92" i="132"/>
  <c r="C91" i="132"/>
  <c r="C90" i="132"/>
  <c r="C89" i="132"/>
  <c r="C88" i="132"/>
  <c r="C87" i="132"/>
  <c r="C86" i="132"/>
  <c r="C26" i="132"/>
  <c r="C25" i="132"/>
  <c r="C24" i="132"/>
  <c r="C23" i="132"/>
  <c r="C22" i="132"/>
  <c r="C9" i="132"/>
  <c r="AW112" i="131"/>
  <c r="AV112" i="131"/>
  <c r="AU112" i="131"/>
  <c r="AT112" i="131"/>
  <c r="AS112" i="131"/>
  <c r="AR112" i="131"/>
  <c r="AQ112" i="131"/>
  <c r="AP112" i="131"/>
  <c r="AO112" i="131"/>
  <c r="AN112" i="131"/>
  <c r="AM112" i="131"/>
  <c r="AL112" i="131"/>
  <c r="AK112" i="131"/>
  <c r="AJ112" i="131"/>
  <c r="AI112" i="131"/>
  <c r="AH112" i="131"/>
  <c r="AG112" i="131"/>
  <c r="AF112" i="131"/>
  <c r="AE112" i="131"/>
  <c r="AD112" i="131"/>
  <c r="AC112" i="131"/>
  <c r="AB112" i="131"/>
  <c r="AA112" i="131"/>
  <c r="Z112" i="131"/>
  <c r="Y112" i="131"/>
  <c r="X112" i="131"/>
  <c r="W112" i="131"/>
  <c r="V112" i="131"/>
  <c r="U112" i="131"/>
  <c r="T112" i="131"/>
  <c r="S112" i="131"/>
  <c r="R112" i="131"/>
  <c r="Q112" i="131"/>
  <c r="P112" i="131"/>
  <c r="O112" i="131"/>
  <c r="N112" i="131"/>
  <c r="M112" i="131"/>
  <c r="L112" i="131"/>
  <c r="K112" i="131"/>
  <c r="J112" i="131"/>
  <c r="I112" i="131"/>
  <c r="H112" i="131"/>
  <c r="G112" i="131"/>
  <c r="F112" i="131"/>
  <c r="E112" i="131"/>
  <c r="D112" i="131"/>
  <c r="C111" i="131"/>
  <c r="C110" i="131"/>
  <c r="C109" i="131"/>
  <c r="C107" i="131"/>
  <c r="C106" i="131"/>
  <c r="C105" i="131"/>
  <c r="C103" i="131"/>
  <c r="C102" i="131"/>
  <c r="C101" i="131"/>
  <c r="C99" i="131"/>
  <c r="C98" i="131"/>
  <c r="C97" i="131"/>
  <c r="AW92" i="131"/>
  <c r="AV92" i="131"/>
  <c r="AU92" i="131"/>
  <c r="AT92" i="131"/>
  <c r="AS92" i="131"/>
  <c r="AR92" i="131"/>
  <c r="AQ92" i="131"/>
  <c r="AP92" i="131"/>
  <c r="AO92" i="131"/>
  <c r="AN92" i="131"/>
  <c r="AM92" i="131"/>
  <c r="AL92" i="131"/>
  <c r="AK92" i="131"/>
  <c r="AJ92" i="131"/>
  <c r="AI92" i="131"/>
  <c r="AH92" i="131"/>
  <c r="AG92" i="131"/>
  <c r="AF92" i="131"/>
  <c r="AE92" i="131"/>
  <c r="AD92" i="131"/>
  <c r="AC92" i="131"/>
  <c r="AB92" i="131"/>
  <c r="AA92" i="131"/>
  <c r="Z92" i="131"/>
  <c r="Y92" i="131"/>
  <c r="X92" i="131"/>
  <c r="W92" i="131"/>
  <c r="V92" i="131"/>
  <c r="U92" i="131"/>
  <c r="T92" i="131"/>
  <c r="S92" i="131"/>
  <c r="R92" i="131"/>
  <c r="Q92" i="131"/>
  <c r="P92" i="131"/>
  <c r="O92" i="131"/>
  <c r="N92" i="131"/>
  <c r="M92" i="131"/>
  <c r="L92" i="131"/>
  <c r="K92" i="131"/>
  <c r="J92" i="131"/>
  <c r="I92" i="131"/>
  <c r="H92" i="131"/>
  <c r="G92" i="131"/>
  <c r="F92" i="131"/>
  <c r="E92" i="131"/>
  <c r="D92" i="131"/>
  <c r="C91" i="131"/>
  <c r="C90" i="131"/>
  <c r="C89" i="131"/>
  <c r="C88" i="131"/>
  <c r="C87" i="131"/>
  <c r="C86" i="131"/>
  <c r="C85" i="131"/>
  <c r="C25" i="131"/>
  <c r="C24" i="131"/>
  <c r="C23" i="131"/>
  <c r="C22" i="131"/>
  <c r="C21" i="131"/>
  <c r="C9" i="131"/>
  <c r="AW113" i="130"/>
  <c r="AV113" i="130"/>
  <c r="AU113" i="130"/>
  <c r="AT113" i="130"/>
  <c r="AS113" i="130"/>
  <c r="AR113" i="130"/>
  <c r="AQ113" i="130"/>
  <c r="AP113" i="130"/>
  <c r="AO113" i="130"/>
  <c r="AN113" i="130"/>
  <c r="AM113" i="130"/>
  <c r="AL113" i="130"/>
  <c r="AK113" i="130"/>
  <c r="AJ113" i="130"/>
  <c r="AI113" i="130"/>
  <c r="AH113" i="130"/>
  <c r="AG113" i="130"/>
  <c r="AF113" i="130"/>
  <c r="AE113" i="130"/>
  <c r="AD113" i="130"/>
  <c r="AC113" i="130"/>
  <c r="AB113" i="130"/>
  <c r="AA113" i="130"/>
  <c r="Z113" i="130"/>
  <c r="Y113" i="130"/>
  <c r="X113" i="130"/>
  <c r="W113" i="130"/>
  <c r="V113" i="130"/>
  <c r="U113" i="130"/>
  <c r="T113" i="130"/>
  <c r="S113" i="130"/>
  <c r="R113" i="130"/>
  <c r="Q113" i="130"/>
  <c r="P113" i="130"/>
  <c r="O113" i="130"/>
  <c r="N113" i="130"/>
  <c r="M113" i="130"/>
  <c r="L113" i="130"/>
  <c r="K113" i="130"/>
  <c r="J113" i="130"/>
  <c r="I113" i="130"/>
  <c r="H113" i="130"/>
  <c r="G113" i="130"/>
  <c r="F113" i="130"/>
  <c r="E113" i="130"/>
  <c r="D113" i="130"/>
  <c r="AW93" i="130"/>
  <c r="AV93" i="130"/>
  <c r="AV17" i="130" s="1"/>
  <c r="AU93" i="130"/>
  <c r="AU17" i="130" s="1"/>
  <c r="AT93" i="130"/>
  <c r="AT17" i="130" s="1"/>
  <c r="AS93" i="130"/>
  <c r="AS17" i="130" s="1"/>
  <c r="AR93" i="130"/>
  <c r="AR17" i="130" s="1"/>
  <c r="AQ93" i="130"/>
  <c r="AP93" i="130"/>
  <c r="AO93" i="130"/>
  <c r="AN93" i="130"/>
  <c r="AN17" i="130" s="1"/>
  <c r="AM93" i="130"/>
  <c r="AM17" i="130" s="1"/>
  <c r="AL93" i="130"/>
  <c r="AL17" i="130" s="1"/>
  <c r="AK93" i="130"/>
  <c r="AK17" i="130" s="1"/>
  <c r="AJ93" i="130"/>
  <c r="AJ17" i="130" s="1"/>
  <c r="AI93" i="130"/>
  <c r="AH93" i="130"/>
  <c r="AG93" i="130"/>
  <c r="AF93" i="130"/>
  <c r="AF17" i="130" s="1"/>
  <c r="AE93" i="130"/>
  <c r="AE17" i="130" s="1"/>
  <c r="AD93" i="130"/>
  <c r="AD17" i="130" s="1"/>
  <c r="AC93" i="130"/>
  <c r="AC17" i="130" s="1"/>
  <c r="AB93" i="130"/>
  <c r="AB17" i="130" s="1"/>
  <c r="AA93" i="130"/>
  <c r="Z93" i="130"/>
  <c r="Y93" i="130"/>
  <c r="X93" i="130"/>
  <c r="X17" i="130" s="1"/>
  <c r="W93" i="130"/>
  <c r="W17" i="130" s="1"/>
  <c r="V93" i="130"/>
  <c r="V17" i="130" s="1"/>
  <c r="U93" i="130"/>
  <c r="U17" i="130" s="1"/>
  <c r="T93" i="130"/>
  <c r="T17" i="130" s="1"/>
  <c r="S93" i="130"/>
  <c r="R93" i="130"/>
  <c r="Q93" i="130"/>
  <c r="P93" i="130"/>
  <c r="P17" i="130" s="1"/>
  <c r="O93" i="130"/>
  <c r="O17" i="130" s="1"/>
  <c r="N93" i="130"/>
  <c r="N17" i="130" s="1"/>
  <c r="M93" i="130"/>
  <c r="M17" i="130" s="1"/>
  <c r="L93" i="130"/>
  <c r="L17" i="130" s="1"/>
  <c r="K93" i="130"/>
  <c r="J93" i="130"/>
  <c r="I93" i="130"/>
  <c r="H93" i="130"/>
  <c r="H17" i="130" s="1"/>
  <c r="G93" i="130"/>
  <c r="G17" i="130" s="1"/>
  <c r="F93" i="130"/>
  <c r="F17" i="130" s="1"/>
  <c r="E93" i="130"/>
  <c r="E17" i="130" s="1"/>
  <c r="D93" i="130"/>
  <c r="D17" i="130" s="1"/>
  <c r="C92" i="130"/>
  <c r="C91" i="130"/>
  <c r="C90" i="130"/>
  <c r="C89" i="130"/>
  <c r="C88" i="130"/>
  <c r="C87" i="130"/>
  <c r="C86" i="130"/>
  <c r="C26" i="130"/>
  <c r="C25" i="130"/>
  <c r="C24" i="130"/>
  <c r="C23" i="130"/>
  <c r="C22" i="130"/>
  <c r="C9" i="130"/>
  <c r="AW112" i="129"/>
  <c r="AV112" i="129"/>
  <c r="AU112" i="129"/>
  <c r="AT112" i="129"/>
  <c r="AS112" i="129"/>
  <c r="AR112" i="129"/>
  <c r="AQ112" i="129"/>
  <c r="AP112" i="129"/>
  <c r="AO112" i="129"/>
  <c r="AN112" i="129"/>
  <c r="AM112" i="129"/>
  <c r="AL112" i="129"/>
  <c r="AK112" i="129"/>
  <c r="AJ112" i="129"/>
  <c r="AI112" i="129"/>
  <c r="AH112" i="129"/>
  <c r="AG112" i="129"/>
  <c r="AF112" i="129"/>
  <c r="AE112" i="129"/>
  <c r="AD112" i="129"/>
  <c r="AC112" i="129"/>
  <c r="AB112" i="129"/>
  <c r="AA112" i="129"/>
  <c r="Z112" i="129"/>
  <c r="Y112" i="129"/>
  <c r="X112" i="129"/>
  <c r="W112" i="129"/>
  <c r="V112" i="129"/>
  <c r="U112" i="129"/>
  <c r="T112" i="129"/>
  <c r="S112" i="129"/>
  <c r="R112" i="129"/>
  <c r="Q112" i="129"/>
  <c r="P112" i="129"/>
  <c r="O112" i="129"/>
  <c r="N112" i="129"/>
  <c r="M112" i="129"/>
  <c r="L112" i="129"/>
  <c r="K112" i="129"/>
  <c r="J112" i="129"/>
  <c r="I112" i="129"/>
  <c r="H112" i="129"/>
  <c r="G112" i="129"/>
  <c r="F112" i="129"/>
  <c r="E112" i="129"/>
  <c r="D112" i="129"/>
  <c r="C111" i="129"/>
  <c r="C110" i="129"/>
  <c r="C109" i="129"/>
  <c r="C107" i="129"/>
  <c r="C106" i="129"/>
  <c r="C105" i="129"/>
  <c r="C103" i="129"/>
  <c r="C102" i="129"/>
  <c r="C101" i="129"/>
  <c r="C99" i="129"/>
  <c r="C98" i="129"/>
  <c r="C97" i="129"/>
  <c r="AW92" i="129"/>
  <c r="AV92" i="129"/>
  <c r="AU92" i="129"/>
  <c r="AT92" i="129"/>
  <c r="AS92" i="129"/>
  <c r="AR92" i="129"/>
  <c r="AQ92" i="129"/>
  <c r="AP92" i="129"/>
  <c r="AO92" i="129"/>
  <c r="AN92" i="129"/>
  <c r="AM92" i="129"/>
  <c r="AL92" i="129"/>
  <c r="AK92" i="129"/>
  <c r="AJ92" i="129"/>
  <c r="AI92" i="129"/>
  <c r="AH92" i="129"/>
  <c r="AG92" i="129"/>
  <c r="AF92" i="129"/>
  <c r="AE92" i="129"/>
  <c r="AD92" i="129"/>
  <c r="AC92" i="129"/>
  <c r="AB92" i="129"/>
  <c r="AA92" i="129"/>
  <c r="Z92" i="129"/>
  <c r="Y92" i="129"/>
  <c r="X92" i="129"/>
  <c r="W92" i="129"/>
  <c r="V92" i="129"/>
  <c r="U92" i="129"/>
  <c r="T92" i="129"/>
  <c r="S92" i="129"/>
  <c r="R92" i="129"/>
  <c r="Q92" i="129"/>
  <c r="P92" i="129"/>
  <c r="O92" i="129"/>
  <c r="N92" i="129"/>
  <c r="M92" i="129"/>
  <c r="L92" i="129"/>
  <c r="K92" i="129"/>
  <c r="J92" i="129"/>
  <c r="I92" i="129"/>
  <c r="H92" i="129"/>
  <c r="G92" i="129"/>
  <c r="F92" i="129"/>
  <c r="E92" i="129"/>
  <c r="D92" i="129"/>
  <c r="C91" i="129"/>
  <c r="C90" i="129"/>
  <c r="C89" i="129"/>
  <c r="C88" i="129"/>
  <c r="C87" i="129"/>
  <c r="C86" i="129"/>
  <c r="C85" i="129"/>
  <c r="C25" i="129"/>
  <c r="C24" i="129"/>
  <c r="C23" i="129"/>
  <c r="C22" i="129"/>
  <c r="C21" i="129"/>
  <c r="C9" i="129"/>
  <c r="AW112" i="128"/>
  <c r="AV112" i="128"/>
  <c r="AU112" i="128"/>
  <c r="AT112" i="128"/>
  <c r="AS112" i="128"/>
  <c r="AR112" i="128"/>
  <c r="AQ112" i="128"/>
  <c r="AP112" i="128"/>
  <c r="AO112" i="128"/>
  <c r="AN112" i="128"/>
  <c r="AM112" i="128"/>
  <c r="AL112" i="128"/>
  <c r="AK112" i="128"/>
  <c r="AJ112" i="128"/>
  <c r="AI112" i="128"/>
  <c r="AH112" i="128"/>
  <c r="AG112" i="128"/>
  <c r="AF112" i="128"/>
  <c r="AE112" i="128"/>
  <c r="AD112" i="128"/>
  <c r="AC112" i="128"/>
  <c r="AB112" i="128"/>
  <c r="AA112" i="128"/>
  <c r="Z112" i="128"/>
  <c r="Y112" i="128"/>
  <c r="X112" i="128"/>
  <c r="W112" i="128"/>
  <c r="V112" i="128"/>
  <c r="U112" i="128"/>
  <c r="T112" i="128"/>
  <c r="S112" i="128"/>
  <c r="R112" i="128"/>
  <c r="Q112" i="128"/>
  <c r="P112" i="128"/>
  <c r="O112" i="128"/>
  <c r="N112" i="128"/>
  <c r="M112" i="128"/>
  <c r="L112" i="128"/>
  <c r="K112" i="128"/>
  <c r="J112" i="128"/>
  <c r="I112" i="128"/>
  <c r="H112" i="128"/>
  <c r="G112" i="128"/>
  <c r="F112" i="128"/>
  <c r="E112" i="128"/>
  <c r="D112" i="128"/>
  <c r="C111" i="128"/>
  <c r="C110" i="128"/>
  <c r="C109" i="128"/>
  <c r="C107" i="128"/>
  <c r="C106" i="128"/>
  <c r="C105" i="128"/>
  <c r="C103" i="128"/>
  <c r="C102" i="128"/>
  <c r="C101" i="128"/>
  <c r="C99" i="128"/>
  <c r="C98" i="128"/>
  <c r="C97" i="128"/>
  <c r="AW92" i="128"/>
  <c r="AV92" i="128"/>
  <c r="AU92" i="128"/>
  <c r="AT92" i="128"/>
  <c r="AS92" i="128"/>
  <c r="AR92" i="128"/>
  <c r="AQ92" i="128"/>
  <c r="AP92" i="128"/>
  <c r="AO92" i="128"/>
  <c r="AN92" i="128"/>
  <c r="AM92" i="128"/>
  <c r="AL92" i="128"/>
  <c r="AK92" i="128"/>
  <c r="AJ92" i="128"/>
  <c r="AI92" i="128"/>
  <c r="AH92" i="128"/>
  <c r="AG92" i="128"/>
  <c r="AF92" i="128"/>
  <c r="AE92" i="128"/>
  <c r="AD92" i="128"/>
  <c r="AC92" i="128"/>
  <c r="AB92" i="128"/>
  <c r="AA92" i="128"/>
  <c r="Z92" i="128"/>
  <c r="Y92" i="128"/>
  <c r="X92" i="128"/>
  <c r="W92" i="128"/>
  <c r="V92" i="128"/>
  <c r="U92" i="128"/>
  <c r="T92" i="128"/>
  <c r="S92" i="128"/>
  <c r="R92" i="128"/>
  <c r="Q92" i="128"/>
  <c r="P92" i="128"/>
  <c r="O92" i="128"/>
  <c r="N92" i="128"/>
  <c r="M92" i="128"/>
  <c r="L92" i="128"/>
  <c r="K92" i="128"/>
  <c r="J92" i="128"/>
  <c r="I92" i="128"/>
  <c r="H92" i="128"/>
  <c r="G92" i="128"/>
  <c r="F92" i="128"/>
  <c r="E92" i="128"/>
  <c r="D92" i="128"/>
  <c r="C91" i="128"/>
  <c r="C90" i="128"/>
  <c r="C89" i="128"/>
  <c r="C88" i="128"/>
  <c r="C87" i="128"/>
  <c r="C86" i="128"/>
  <c r="C85" i="128"/>
  <c r="C25" i="128"/>
  <c r="C24" i="128"/>
  <c r="C23" i="128"/>
  <c r="C22" i="128"/>
  <c r="C21" i="128"/>
  <c r="C9" i="128"/>
  <c r="AW112" i="127"/>
  <c r="AV112" i="127"/>
  <c r="AU112" i="127"/>
  <c r="AT112" i="127"/>
  <c r="AS112" i="127"/>
  <c r="AR112" i="127"/>
  <c r="AQ112" i="127"/>
  <c r="AP112" i="127"/>
  <c r="AO112" i="127"/>
  <c r="AN112" i="127"/>
  <c r="AM112" i="127"/>
  <c r="AL112" i="127"/>
  <c r="AK112" i="127"/>
  <c r="AJ112" i="127"/>
  <c r="AI112" i="127"/>
  <c r="AH112" i="127"/>
  <c r="AG112" i="127"/>
  <c r="AF112" i="127"/>
  <c r="AE112" i="127"/>
  <c r="AD112" i="127"/>
  <c r="AC112" i="127"/>
  <c r="AB112" i="127"/>
  <c r="AA112" i="127"/>
  <c r="Z112" i="127"/>
  <c r="Y112" i="127"/>
  <c r="X112" i="127"/>
  <c r="W112" i="127"/>
  <c r="V112" i="127"/>
  <c r="U112" i="127"/>
  <c r="T112" i="127"/>
  <c r="S112" i="127"/>
  <c r="R112" i="127"/>
  <c r="Q112" i="127"/>
  <c r="P112" i="127"/>
  <c r="O112" i="127"/>
  <c r="N112" i="127"/>
  <c r="M112" i="127"/>
  <c r="L112" i="127"/>
  <c r="K112" i="127"/>
  <c r="J112" i="127"/>
  <c r="I112" i="127"/>
  <c r="H112" i="127"/>
  <c r="G112" i="127"/>
  <c r="F112" i="127"/>
  <c r="E112" i="127"/>
  <c r="D112" i="127"/>
  <c r="C111" i="127"/>
  <c r="C110" i="127"/>
  <c r="C109" i="127"/>
  <c r="C107" i="127"/>
  <c r="C106" i="127"/>
  <c r="C105" i="127"/>
  <c r="C103" i="127"/>
  <c r="C102" i="127"/>
  <c r="C101" i="127"/>
  <c r="C99" i="127"/>
  <c r="C98" i="127"/>
  <c r="C97" i="127"/>
  <c r="AW92" i="127"/>
  <c r="AV92" i="127"/>
  <c r="AU92" i="127"/>
  <c r="AT92" i="127"/>
  <c r="AS92" i="127"/>
  <c r="AR92" i="127"/>
  <c r="AQ92" i="127"/>
  <c r="AP92" i="127"/>
  <c r="AO92" i="127"/>
  <c r="AN92" i="127"/>
  <c r="AM92" i="127"/>
  <c r="AL92" i="127"/>
  <c r="AK92" i="127"/>
  <c r="AJ92" i="127"/>
  <c r="AI92" i="127"/>
  <c r="AH92" i="127"/>
  <c r="AG92" i="127"/>
  <c r="AF92" i="127"/>
  <c r="AE92" i="127"/>
  <c r="AD92" i="127"/>
  <c r="AC92" i="127"/>
  <c r="AB92" i="127"/>
  <c r="AA92" i="127"/>
  <c r="Z92" i="127"/>
  <c r="Y92" i="127"/>
  <c r="X92" i="127"/>
  <c r="W92" i="127"/>
  <c r="V92" i="127"/>
  <c r="U92" i="127"/>
  <c r="T92" i="127"/>
  <c r="S92" i="127"/>
  <c r="R92" i="127"/>
  <c r="Q92" i="127"/>
  <c r="P92" i="127"/>
  <c r="O92" i="127"/>
  <c r="N92" i="127"/>
  <c r="M92" i="127"/>
  <c r="L92" i="127"/>
  <c r="K92" i="127"/>
  <c r="J92" i="127"/>
  <c r="I92" i="127"/>
  <c r="H92" i="127"/>
  <c r="G92" i="127"/>
  <c r="F92" i="127"/>
  <c r="E92" i="127"/>
  <c r="D92" i="127"/>
  <c r="C91" i="127"/>
  <c r="C90" i="127"/>
  <c r="C89" i="127"/>
  <c r="C88" i="127"/>
  <c r="C87" i="127"/>
  <c r="C86" i="127"/>
  <c r="C85" i="127"/>
  <c r="C25" i="127"/>
  <c r="C24" i="127"/>
  <c r="C23" i="127"/>
  <c r="C22" i="127"/>
  <c r="C21" i="127"/>
  <c r="C9" i="127"/>
  <c r="AW112" i="126"/>
  <c r="AV112" i="126"/>
  <c r="AU112" i="126"/>
  <c r="AT112" i="126"/>
  <c r="AS112" i="126"/>
  <c r="AR112" i="126"/>
  <c r="AQ112" i="126"/>
  <c r="AP112" i="126"/>
  <c r="AO112" i="126"/>
  <c r="AN112" i="126"/>
  <c r="AM112" i="126"/>
  <c r="AL112" i="126"/>
  <c r="AK112" i="126"/>
  <c r="AJ112" i="126"/>
  <c r="AI112" i="126"/>
  <c r="AH112" i="126"/>
  <c r="AG112" i="126"/>
  <c r="AF112" i="126"/>
  <c r="AE112" i="126"/>
  <c r="AD112" i="126"/>
  <c r="AC112" i="126"/>
  <c r="AB112" i="126"/>
  <c r="AA112" i="126"/>
  <c r="Z112" i="126"/>
  <c r="Y112" i="126"/>
  <c r="X112" i="126"/>
  <c r="W112" i="126"/>
  <c r="V112" i="126"/>
  <c r="U112" i="126"/>
  <c r="T112" i="126"/>
  <c r="S112" i="126"/>
  <c r="R112" i="126"/>
  <c r="Q112" i="126"/>
  <c r="P112" i="126"/>
  <c r="O112" i="126"/>
  <c r="N112" i="126"/>
  <c r="M112" i="126"/>
  <c r="L112" i="126"/>
  <c r="K112" i="126"/>
  <c r="J112" i="126"/>
  <c r="I112" i="126"/>
  <c r="H112" i="126"/>
  <c r="G112" i="126"/>
  <c r="F112" i="126"/>
  <c r="E112" i="126"/>
  <c r="D112" i="126"/>
  <c r="C111" i="126"/>
  <c r="C110" i="126"/>
  <c r="C109" i="126"/>
  <c r="C107" i="126"/>
  <c r="C106" i="126"/>
  <c r="C105" i="126"/>
  <c r="C103" i="126"/>
  <c r="C102" i="126"/>
  <c r="C101" i="126"/>
  <c r="C99" i="126"/>
  <c r="C98" i="126"/>
  <c r="C97" i="126"/>
  <c r="AW92" i="126"/>
  <c r="AV92" i="126"/>
  <c r="AU92" i="126"/>
  <c r="AT92" i="126"/>
  <c r="AS92" i="126"/>
  <c r="AR92" i="126"/>
  <c r="AQ92" i="126"/>
  <c r="AP92" i="126"/>
  <c r="AO92" i="126"/>
  <c r="AN92" i="126"/>
  <c r="AM92" i="126"/>
  <c r="AL92" i="126"/>
  <c r="AK92" i="126"/>
  <c r="AJ92" i="126"/>
  <c r="AI92" i="126"/>
  <c r="AH92" i="126"/>
  <c r="AG92" i="126"/>
  <c r="AF92" i="126"/>
  <c r="AE92" i="126"/>
  <c r="AD92" i="126"/>
  <c r="AC92" i="126"/>
  <c r="AB92" i="126"/>
  <c r="AA92" i="126"/>
  <c r="Z92" i="126"/>
  <c r="Y92" i="126"/>
  <c r="X92" i="126"/>
  <c r="W92" i="126"/>
  <c r="V92" i="126"/>
  <c r="U92" i="126"/>
  <c r="T92" i="126"/>
  <c r="S92" i="126"/>
  <c r="R92" i="126"/>
  <c r="Q92" i="126"/>
  <c r="P92" i="126"/>
  <c r="O92" i="126"/>
  <c r="N92" i="126"/>
  <c r="M92" i="126"/>
  <c r="L92" i="126"/>
  <c r="K92" i="126"/>
  <c r="J92" i="126"/>
  <c r="I92" i="126"/>
  <c r="H92" i="126"/>
  <c r="G92" i="126"/>
  <c r="F92" i="126"/>
  <c r="E92" i="126"/>
  <c r="D92" i="126"/>
  <c r="C91" i="126"/>
  <c r="C90" i="126"/>
  <c r="C89" i="126"/>
  <c r="C88" i="126"/>
  <c r="C87" i="126"/>
  <c r="C86" i="126"/>
  <c r="C85" i="126"/>
  <c r="C25" i="126"/>
  <c r="C24" i="126"/>
  <c r="C23" i="126"/>
  <c r="C22" i="126"/>
  <c r="C21" i="126"/>
  <c r="C9" i="126"/>
  <c r="AW112" i="125"/>
  <c r="AV112" i="125"/>
  <c r="AU112" i="125"/>
  <c r="AT112" i="125"/>
  <c r="AS112" i="125"/>
  <c r="AR112" i="125"/>
  <c r="AQ112" i="125"/>
  <c r="AP112" i="125"/>
  <c r="AO112" i="125"/>
  <c r="AN112" i="125"/>
  <c r="AM112" i="125"/>
  <c r="AL112" i="125"/>
  <c r="AK112" i="125"/>
  <c r="AJ112" i="125"/>
  <c r="AI112" i="125"/>
  <c r="AH112" i="125"/>
  <c r="AG112" i="125"/>
  <c r="AF112" i="125"/>
  <c r="AE112" i="125"/>
  <c r="AD112" i="125"/>
  <c r="AC112" i="125"/>
  <c r="AB112" i="125"/>
  <c r="AA112" i="125"/>
  <c r="Z112" i="125"/>
  <c r="Y112" i="125"/>
  <c r="X112" i="125"/>
  <c r="W112" i="125"/>
  <c r="V112" i="125"/>
  <c r="U112" i="125"/>
  <c r="T112" i="125"/>
  <c r="S112" i="125"/>
  <c r="R112" i="125"/>
  <c r="Q112" i="125"/>
  <c r="P112" i="125"/>
  <c r="O112" i="125"/>
  <c r="N112" i="125"/>
  <c r="M112" i="125"/>
  <c r="L112" i="125"/>
  <c r="K112" i="125"/>
  <c r="J112" i="125"/>
  <c r="I112" i="125"/>
  <c r="H112" i="125"/>
  <c r="G112" i="125"/>
  <c r="F112" i="125"/>
  <c r="E112" i="125"/>
  <c r="D112" i="125"/>
  <c r="AW92" i="125"/>
  <c r="AV92" i="125"/>
  <c r="AU92" i="125"/>
  <c r="AT92" i="125"/>
  <c r="AS92" i="125"/>
  <c r="AR92" i="125"/>
  <c r="AQ92" i="125"/>
  <c r="AP92" i="125"/>
  <c r="AO92" i="125"/>
  <c r="AN92" i="125"/>
  <c r="AM92" i="125"/>
  <c r="AL92" i="125"/>
  <c r="AK92" i="125"/>
  <c r="AJ92" i="125"/>
  <c r="AI92" i="125"/>
  <c r="AH92" i="125"/>
  <c r="AG92" i="125"/>
  <c r="AF92" i="125"/>
  <c r="AE92" i="125"/>
  <c r="AD92" i="125"/>
  <c r="AC92" i="125"/>
  <c r="AB92" i="125"/>
  <c r="AA92" i="125"/>
  <c r="Z92" i="125"/>
  <c r="Y92" i="125"/>
  <c r="X92" i="125"/>
  <c r="W92" i="125"/>
  <c r="V92" i="125"/>
  <c r="U92" i="125"/>
  <c r="T92" i="125"/>
  <c r="S92" i="125"/>
  <c r="R92" i="125"/>
  <c r="Q92" i="125"/>
  <c r="P92" i="125"/>
  <c r="O92" i="125"/>
  <c r="N92" i="125"/>
  <c r="M92" i="125"/>
  <c r="L92" i="125"/>
  <c r="K92" i="125"/>
  <c r="J92" i="125"/>
  <c r="I92" i="125"/>
  <c r="H92" i="125"/>
  <c r="G92" i="125"/>
  <c r="F92" i="125"/>
  <c r="E92" i="125"/>
  <c r="D92" i="125"/>
  <c r="C91" i="125"/>
  <c r="C90" i="125"/>
  <c r="C89" i="125"/>
  <c r="C88" i="125"/>
  <c r="C87" i="125"/>
  <c r="C86" i="125"/>
  <c r="C85" i="125"/>
  <c r="C25" i="125"/>
  <c r="C24" i="125"/>
  <c r="C23" i="125"/>
  <c r="C22" i="125"/>
  <c r="C21" i="125"/>
  <c r="C9" i="125"/>
  <c r="AW112" i="124"/>
  <c r="AV112" i="124"/>
  <c r="AU112" i="124"/>
  <c r="AT112" i="124"/>
  <c r="AS112" i="124"/>
  <c r="AR112" i="124"/>
  <c r="AQ112" i="124"/>
  <c r="AP112" i="124"/>
  <c r="AO112" i="124"/>
  <c r="AN112" i="124"/>
  <c r="AM112" i="124"/>
  <c r="AL112" i="124"/>
  <c r="AK112" i="124"/>
  <c r="AJ112" i="124"/>
  <c r="AI112" i="124"/>
  <c r="AH112" i="124"/>
  <c r="AG112" i="124"/>
  <c r="AF112" i="124"/>
  <c r="AE112" i="124"/>
  <c r="AD112" i="124"/>
  <c r="AC112" i="124"/>
  <c r="AB112" i="124"/>
  <c r="AA112" i="124"/>
  <c r="Z112" i="124"/>
  <c r="Y112" i="124"/>
  <c r="X112" i="124"/>
  <c r="W112" i="124"/>
  <c r="V112" i="124"/>
  <c r="U112" i="124"/>
  <c r="T112" i="124"/>
  <c r="S112" i="124"/>
  <c r="R112" i="124"/>
  <c r="Q112" i="124"/>
  <c r="P112" i="124"/>
  <c r="O112" i="124"/>
  <c r="N112" i="124"/>
  <c r="M112" i="124"/>
  <c r="L112" i="124"/>
  <c r="K112" i="124"/>
  <c r="J112" i="124"/>
  <c r="I112" i="124"/>
  <c r="H112" i="124"/>
  <c r="G112" i="124"/>
  <c r="F112" i="124"/>
  <c r="E112" i="124"/>
  <c r="D112" i="124"/>
  <c r="AW92" i="124"/>
  <c r="AV92" i="124"/>
  <c r="AU92" i="124"/>
  <c r="AT92" i="124"/>
  <c r="AS92" i="124"/>
  <c r="AR92" i="124"/>
  <c r="AQ92" i="124"/>
  <c r="AP92" i="124"/>
  <c r="AO92" i="124"/>
  <c r="AN92" i="124"/>
  <c r="AM92" i="124"/>
  <c r="AL92" i="124"/>
  <c r="AK92" i="124"/>
  <c r="AJ92" i="124"/>
  <c r="AI92" i="124"/>
  <c r="AH92" i="124"/>
  <c r="AG92" i="124"/>
  <c r="AF92" i="124"/>
  <c r="AE92" i="124"/>
  <c r="AD92" i="124"/>
  <c r="AC92" i="124"/>
  <c r="AB92" i="124"/>
  <c r="AA92" i="124"/>
  <c r="Z92" i="124"/>
  <c r="Y92" i="124"/>
  <c r="X92" i="124"/>
  <c r="W92" i="124"/>
  <c r="V92" i="124"/>
  <c r="U92" i="124"/>
  <c r="T92" i="124"/>
  <c r="S92" i="124"/>
  <c r="R92" i="124"/>
  <c r="Q92" i="124"/>
  <c r="P92" i="124"/>
  <c r="O92" i="124"/>
  <c r="N92" i="124"/>
  <c r="M92" i="124"/>
  <c r="L92" i="124"/>
  <c r="K92" i="124"/>
  <c r="J92" i="124"/>
  <c r="I92" i="124"/>
  <c r="H92" i="124"/>
  <c r="G92" i="124"/>
  <c r="F92" i="124"/>
  <c r="E92" i="124"/>
  <c r="D92" i="124"/>
  <c r="C91" i="124"/>
  <c r="C90" i="124"/>
  <c r="C89" i="124"/>
  <c r="C88" i="124"/>
  <c r="C87" i="124"/>
  <c r="C86" i="124"/>
  <c r="C85" i="124"/>
  <c r="C25" i="124"/>
  <c r="C24" i="124"/>
  <c r="C23" i="124"/>
  <c r="C22" i="124"/>
  <c r="C21" i="124"/>
  <c r="C9" i="124"/>
  <c r="AW112" i="123"/>
  <c r="AV112" i="123"/>
  <c r="AU112" i="123"/>
  <c r="AT112" i="123"/>
  <c r="AS112" i="123"/>
  <c r="AR112" i="123"/>
  <c r="AQ112" i="123"/>
  <c r="AP112" i="123"/>
  <c r="AO112" i="123"/>
  <c r="AN112" i="123"/>
  <c r="AM112" i="123"/>
  <c r="AL112" i="123"/>
  <c r="AK112" i="123"/>
  <c r="AJ112" i="123"/>
  <c r="AI112" i="123"/>
  <c r="AH112" i="123"/>
  <c r="AG112" i="123"/>
  <c r="AF112" i="123"/>
  <c r="AE112" i="123"/>
  <c r="AD112" i="123"/>
  <c r="AC112" i="123"/>
  <c r="AB112" i="123"/>
  <c r="AA112" i="123"/>
  <c r="Z112" i="123"/>
  <c r="Y112" i="123"/>
  <c r="X112" i="123"/>
  <c r="W112" i="123"/>
  <c r="V112" i="123"/>
  <c r="U112" i="123"/>
  <c r="T112" i="123"/>
  <c r="S112" i="123"/>
  <c r="R112" i="123"/>
  <c r="Q112" i="123"/>
  <c r="P112" i="123"/>
  <c r="O112" i="123"/>
  <c r="N112" i="123"/>
  <c r="M112" i="123"/>
  <c r="L112" i="123"/>
  <c r="K112" i="123"/>
  <c r="J112" i="123"/>
  <c r="I112" i="123"/>
  <c r="H112" i="123"/>
  <c r="G112" i="123"/>
  <c r="F112" i="123"/>
  <c r="E112" i="123"/>
  <c r="D112" i="123"/>
  <c r="C111" i="123"/>
  <c r="C110" i="123"/>
  <c r="C109" i="123"/>
  <c r="C107" i="123"/>
  <c r="C106" i="123"/>
  <c r="C105" i="123"/>
  <c r="C103" i="123"/>
  <c r="C102" i="123"/>
  <c r="C101" i="123"/>
  <c r="C99" i="123"/>
  <c r="C98" i="123"/>
  <c r="C97" i="123"/>
  <c r="AW92" i="123"/>
  <c r="AV92" i="123"/>
  <c r="AU92" i="123"/>
  <c r="AT92" i="123"/>
  <c r="AS92" i="123"/>
  <c r="AR92" i="123"/>
  <c r="AQ92" i="123"/>
  <c r="AP92" i="123"/>
  <c r="AO92" i="123"/>
  <c r="AN92" i="123"/>
  <c r="AM92" i="123"/>
  <c r="AL92" i="123"/>
  <c r="AK92" i="123"/>
  <c r="AJ92" i="123"/>
  <c r="AI92" i="123"/>
  <c r="AH92" i="123"/>
  <c r="AG92" i="123"/>
  <c r="AF92" i="123"/>
  <c r="AE92" i="123"/>
  <c r="AD92" i="123"/>
  <c r="AC92" i="123"/>
  <c r="AB92" i="123"/>
  <c r="AA92" i="123"/>
  <c r="Z92" i="123"/>
  <c r="Y92" i="123"/>
  <c r="X92" i="123"/>
  <c r="W92" i="123"/>
  <c r="V92" i="123"/>
  <c r="U92" i="123"/>
  <c r="T92" i="123"/>
  <c r="S92" i="123"/>
  <c r="R92" i="123"/>
  <c r="Q92" i="123"/>
  <c r="P92" i="123"/>
  <c r="O92" i="123"/>
  <c r="N92" i="123"/>
  <c r="M92" i="123"/>
  <c r="L92" i="123"/>
  <c r="K92" i="123"/>
  <c r="J92" i="123"/>
  <c r="I92" i="123"/>
  <c r="H92" i="123"/>
  <c r="G92" i="123"/>
  <c r="F92" i="123"/>
  <c r="E92" i="123"/>
  <c r="D92" i="123"/>
  <c r="C91" i="123"/>
  <c r="C90" i="123"/>
  <c r="C89" i="123"/>
  <c r="C88" i="123"/>
  <c r="C87" i="123"/>
  <c r="C86" i="123"/>
  <c r="C85" i="123"/>
  <c r="C25" i="123"/>
  <c r="C24" i="123"/>
  <c r="C23" i="123"/>
  <c r="C22" i="123"/>
  <c r="C21" i="123"/>
  <c r="C9" i="123"/>
  <c r="AW112" i="122"/>
  <c r="AV112" i="122"/>
  <c r="AU112" i="122"/>
  <c r="AT112" i="122"/>
  <c r="AS112" i="122"/>
  <c r="AR112" i="122"/>
  <c r="AQ112" i="122"/>
  <c r="AP112" i="122"/>
  <c r="AO112" i="122"/>
  <c r="AN112" i="122"/>
  <c r="AM112" i="122"/>
  <c r="AL112" i="122"/>
  <c r="AK112" i="122"/>
  <c r="AJ112" i="122"/>
  <c r="AI112" i="122"/>
  <c r="AH112" i="122"/>
  <c r="AG112" i="122"/>
  <c r="AF112" i="122"/>
  <c r="AE112" i="122"/>
  <c r="AD112" i="122"/>
  <c r="AC112" i="122"/>
  <c r="AB112" i="122"/>
  <c r="AA112" i="122"/>
  <c r="Z112" i="122"/>
  <c r="Y112" i="122"/>
  <c r="X112" i="122"/>
  <c r="W112" i="122"/>
  <c r="V112" i="122"/>
  <c r="U112" i="122"/>
  <c r="T112" i="122"/>
  <c r="S112" i="122"/>
  <c r="R112" i="122"/>
  <c r="Q112" i="122"/>
  <c r="P112" i="122"/>
  <c r="O112" i="122"/>
  <c r="N112" i="122"/>
  <c r="M112" i="122"/>
  <c r="L112" i="122"/>
  <c r="K112" i="122"/>
  <c r="J112" i="122"/>
  <c r="I112" i="122"/>
  <c r="H112" i="122"/>
  <c r="G112" i="122"/>
  <c r="F112" i="122"/>
  <c r="E112" i="122"/>
  <c r="D112" i="122"/>
  <c r="C111" i="122"/>
  <c r="C110" i="122"/>
  <c r="C109" i="122"/>
  <c r="C107" i="122"/>
  <c r="C106" i="122"/>
  <c r="C105" i="122"/>
  <c r="C103" i="122"/>
  <c r="C102" i="122"/>
  <c r="C101" i="122"/>
  <c r="C99" i="122"/>
  <c r="C98" i="122"/>
  <c r="C97" i="122"/>
  <c r="AW92" i="122"/>
  <c r="AV92" i="122"/>
  <c r="AU92" i="122"/>
  <c r="AT92" i="122"/>
  <c r="AS92" i="122"/>
  <c r="AR92" i="122"/>
  <c r="AQ92" i="122"/>
  <c r="AP92" i="122"/>
  <c r="AO92" i="122"/>
  <c r="AN92" i="122"/>
  <c r="AM92" i="122"/>
  <c r="AL92" i="122"/>
  <c r="AK92" i="122"/>
  <c r="AJ92" i="122"/>
  <c r="AI92" i="122"/>
  <c r="AH92" i="122"/>
  <c r="AG92" i="122"/>
  <c r="AF92" i="122"/>
  <c r="AE92" i="122"/>
  <c r="AD92" i="122"/>
  <c r="AC92" i="122"/>
  <c r="AB92" i="122"/>
  <c r="AA92" i="122"/>
  <c r="Z92" i="122"/>
  <c r="Y92" i="122"/>
  <c r="X92" i="122"/>
  <c r="W92" i="122"/>
  <c r="V92" i="122"/>
  <c r="U92" i="122"/>
  <c r="T92" i="122"/>
  <c r="S92" i="122"/>
  <c r="R92" i="122"/>
  <c r="Q92" i="122"/>
  <c r="P92" i="122"/>
  <c r="O92" i="122"/>
  <c r="N92" i="122"/>
  <c r="M92" i="122"/>
  <c r="L92" i="122"/>
  <c r="K92" i="122"/>
  <c r="J92" i="122"/>
  <c r="I92" i="122"/>
  <c r="H92" i="122"/>
  <c r="G92" i="122"/>
  <c r="F92" i="122"/>
  <c r="E92" i="122"/>
  <c r="D92" i="122"/>
  <c r="C91" i="122"/>
  <c r="C90" i="122"/>
  <c r="C89" i="122"/>
  <c r="C88" i="122"/>
  <c r="C87" i="122"/>
  <c r="C86" i="122"/>
  <c r="C85" i="122"/>
  <c r="C25" i="122"/>
  <c r="C24" i="122"/>
  <c r="C23" i="122"/>
  <c r="C22" i="122"/>
  <c r="C21" i="122"/>
  <c r="C9" i="122"/>
  <c r="AW113" i="121"/>
  <c r="AV113" i="121"/>
  <c r="AU113" i="121"/>
  <c r="AT113" i="121"/>
  <c r="AS113" i="121"/>
  <c r="AR113" i="121"/>
  <c r="AQ113" i="121"/>
  <c r="AP113" i="121"/>
  <c r="AO113" i="121"/>
  <c r="AN113" i="121"/>
  <c r="AM113" i="121"/>
  <c r="AL113" i="121"/>
  <c r="AK113" i="121"/>
  <c r="AJ113" i="121"/>
  <c r="AI113" i="121"/>
  <c r="AH113" i="121"/>
  <c r="AG113" i="121"/>
  <c r="AF113" i="121"/>
  <c r="AE113" i="121"/>
  <c r="AD113" i="121"/>
  <c r="AC113" i="121"/>
  <c r="AB113" i="121"/>
  <c r="AA113" i="121"/>
  <c r="Z113" i="121"/>
  <c r="Y113" i="121"/>
  <c r="X113" i="121"/>
  <c r="W113" i="121"/>
  <c r="V113" i="121"/>
  <c r="U113" i="121"/>
  <c r="T113" i="121"/>
  <c r="S113" i="121"/>
  <c r="R113" i="121"/>
  <c r="Q113" i="121"/>
  <c r="P113" i="121"/>
  <c r="O113" i="121"/>
  <c r="N113" i="121"/>
  <c r="M113" i="121"/>
  <c r="L113" i="121"/>
  <c r="K113" i="121"/>
  <c r="J113" i="121"/>
  <c r="I113" i="121"/>
  <c r="H113" i="121"/>
  <c r="G113" i="121"/>
  <c r="F113" i="121"/>
  <c r="E113" i="121"/>
  <c r="D113" i="121"/>
  <c r="C91" i="121"/>
  <c r="C90" i="121"/>
  <c r="C89" i="121"/>
  <c r="C88" i="121"/>
  <c r="C87" i="121"/>
  <c r="C86" i="121"/>
  <c r="C81" i="121"/>
  <c r="C80" i="121"/>
  <c r="C79" i="121"/>
  <c r="C78" i="121"/>
  <c r="C77" i="121"/>
  <c r="C76" i="121"/>
  <c r="C75" i="121"/>
  <c r="C74" i="121"/>
  <c r="C73" i="121"/>
  <c r="C72" i="121"/>
  <c r="C71" i="121"/>
  <c r="C70" i="121"/>
  <c r="C69" i="121"/>
  <c r="C68" i="121"/>
  <c r="C67" i="121"/>
  <c r="C66" i="121"/>
  <c r="C65" i="121"/>
  <c r="C64" i="121"/>
  <c r="C63" i="121"/>
  <c r="C62" i="121"/>
  <c r="C61" i="121"/>
  <c r="C60" i="121"/>
  <c r="C59" i="121"/>
  <c r="C58" i="121"/>
  <c r="C57" i="121"/>
  <c r="C56" i="121"/>
  <c r="C55" i="121"/>
  <c r="C54" i="121"/>
  <c r="C53" i="121"/>
  <c r="C52" i="121"/>
  <c r="C51" i="121"/>
  <c r="C50" i="121"/>
  <c r="C49" i="121"/>
  <c r="C48" i="121"/>
  <c r="C47" i="121"/>
  <c r="C46" i="121"/>
  <c r="C45" i="121"/>
  <c r="C44" i="121"/>
  <c r="C43" i="121"/>
  <c r="C42" i="121"/>
  <c r="C41" i="121"/>
  <c r="C40" i="121"/>
  <c r="C39" i="121"/>
  <c r="C38" i="121"/>
  <c r="C37" i="121"/>
  <c r="C36" i="121"/>
  <c r="C35" i="121"/>
  <c r="C34" i="121"/>
  <c r="C33" i="121"/>
  <c r="C32" i="121"/>
  <c r="C31" i="121"/>
  <c r="C30" i="121"/>
  <c r="C29" i="121"/>
  <c r="C28" i="121"/>
  <c r="C27" i="121"/>
  <c r="C26" i="121"/>
  <c r="C25" i="121"/>
  <c r="C24" i="121"/>
  <c r="C23" i="121"/>
  <c r="C22" i="121"/>
  <c r="C9" i="121"/>
  <c r="AW112" i="120"/>
  <c r="AV112" i="120"/>
  <c r="AU112" i="120"/>
  <c r="AT112" i="120"/>
  <c r="AS112" i="120"/>
  <c r="AR112" i="120"/>
  <c r="AQ112" i="120"/>
  <c r="AP112" i="120"/>
  <c r="AO112" i="120"/>
  <c r="AN112" i="120"/>
  <c r="AM112" i="120"/>
  <c r="AL112" i="120"/>
  <c r="AK112" i="120"/>
  <c r="AJ112" i="120"/>
  <c r="AI112" i="120"/>
  <c r="AH112" i="120"/>
  <c r="AG112" i="120"/>
  <c r="AF112" i="120"/>
  <c r="AE112" i="120"/>
  <c r="AD112" i="120"/>
  <c r="AC112" i="120"/>
  <c r="AB112" i="120"/>
  <c r="AA112" i="120"/>
  <c r="Z112" i="120"/>
  <c r="Y112" i="120"/>
  <c r="X112" i="120"/>
  <c r="W112" i="120"/>
  <c r="V112" i="120"/>
  <c r="U112" i="120"/>
  <c r="T112" i="120"/>
  <c r="S112" i="120"/>
  <c r="R112" i="120"/>
  <c r="Q112" i="120"/>
  <c r="P112" i="120"/>
  <c r="O112" i="120"/>
  <c r="N112" i="120"/>
  <c r="M112" i="120"/>
  <c r="L112" i="120"/>
  <c r="K112" i="120"/>
  <c r="J112" i="120"/>
  <c r="I112" i="120"/>
  <c r="H112" i="120"/>
  <c r="G112" i="120"/>
  <c r="F112" i="120"/>
  <c r="E112" i="120"/>
  <c r="D112" i="120"/>
  <c r="C111" i="120"/>
  <c r="C110" i="120"/>
  <c r="C109" i="120"/>
  <c r="C107" i="120"/>
  <c r="C106" i="120"/>
  <c r="C105" i="120"/>
  <c r="C103" i="120"/>
  <c r="C102" i="120"/>
  <c r="C101" i="120"/>
  <c r="C99" i="120"/>
  <c r="C98" i="120"/>
  <c r="C97" i="120"/>
  <c r="AW92" i="120"/>
  <c r="AV92" i="120"/>
  <c r="AU92" i="120"/>
  <c r="AT92" i="120"/>
  <c r="AS92" i="120"/>
  <c r="AR92" i="120"/>
  <c r="AQ92" i="120"/>
  <c r="AP92" i="120"/>
  <c r="AO92" i="120"/>
  <c r="AN92" i="120"/>
  <c r="AM92" i="120"/>
  <c r="AL92" i="120"/>
  <c r="AK92" i="120"/>
  <c r="AJ92" i="120"/>
  <c r="AI92" i="120"/>
  <c r="AH92" i="120"/>
  <c r="AG92" i="120"/>
  <c r="AF92" i="120"/>
  <c r="AE92" i="120"/>
  <c r="AD92" i="120"/>
  <c r="AC92" i="120"/>
  <c r="AB92" i="120"/>
  <c r="AA92" i="120"/>
  <c r="Z92" i="120"/>
  <c r="Y92" i="120"/>
  <c r="X92" i="120"/>
  <c r="W92" i="120"/>
  <c r="V92" i="120"/>
  <c r="U92" i="120"/>
  <c r="T92" i="120"/>
  <c r="S92" i="120"/>
  <c r="R92" i="120"/>
  <c r="Q92" i="120"/>
  <c r="P92" i="120"/>
  <c r="O92" i="120"/>
  <c r="N92" i="120"/>
  <c r="M92" i="120"/>
  <c r="L92" i="120"/>
  <c r="K92" i="120"/>
  <c r="J92" i="120"/>
  <c r="I92" i="120"/>
  <c r="H92" i="120"/>
  <c r="G92" i="120"/>
  <c r="F92" i="120"/>
  <c r="E92" i="120"/>
  <c r="D92" i="120"/>
  <c r="C91" i="120"/>
  <c r="C90" i="120"/>
  <c r="C89" i="120"/>
  <c r="C88" i="120"/>
  <c r="C87" i="120"/>
  <c r="C86" i="120"/>
  <c r="C85" i="120"/>
  <c r="C80" i="120"/>
  <c r="C79" i="120"/>
  <c r="C78" i="120"/>
  <c r="C77" i="120"/>
  <c r="C76" i="120"/>
  <c r="C75" i="120"/>
  <c r="C74" i="120"/>
  <c r="C73" i="120"/>
  <c r="C72" i="120"/>
  <c r="C71" i="120"/>
  <c r="C70" i="120"/>
  <c r="C69" i="120"/>
  <c r="C68" i="120"/>
  <c r="C67" i="120"/>
  <c r="C66" i="120"/>
  <c r="C65" i="120"/>
  <c r="C64" i="120"/>
  <c r="C63" i="120"/>
  <c r="C62" i="120"/>
  <c r="C61" i="120"/>
  <c r="C60" i="120"/>
  <c r="C59" i="120"/>
  <c r="C58" i="120"/>
  <c r="C57" i="120"/>
  <c r="C56" i="120"/>
  <c r="C55" i="120"/>
  <c r="C54" i="120"/>
  <c r="C53" i="120"/>
  <c r="C52" i="120"/>
  <c r="C51" i="120"/>
  <c r="C50" i="120"/>
  <c r="C49" i="120"/>
  <c r="C48" i="120"/>
  <c r="C47" i="120"/>
  <c r="C46" i="120"/>
  <c r="C45" i="120"/>
  <c r="C44" i="120"/>
  <c r="C43" i="120"/>
  <c r="C42" i="120"/>
  <c r="C41" i="120"/>
  <c r="C40" i="120"/>
  <c r="C39" i="120"/>
  <c r="C38" i="120"/>
  <c r="C37" i="120"/>
  <c r="C36" i="120"/>
  <c r="C35" i="120"/>
  <c r="C34" i="120"/>
  <c r="C33" i="120"/>
  <c r="C32" i="120"/>
  <c r="C31" i="120"/>
  <c r="C30" i="120"/>
  <c r="C29" i="120"/>
  <c r="C28" i="120"/>
  <c r="C27" i="120"/>
  <c r="C26" i="120"/>
  <c r="C25" i="120"/>
  <c r="C24" i="120"/>
  <c r="C23" i="120"/>
  <c r="C22" i="120"/>
  <c r="C21" i="120"/>
  <c r="C9" i="120"/>
  <c r="AW112" i="119"/>
  <c r="AV112" i="119"/>
  <c r="AU112" i="119"/>
  <c r="AT112" i="119"/>
  <c r="AS112" i="119"/>
  <c r="AR112" i="119"/>
  <c r="AQ112" i="119"/>
  <c r="AP112" i="119"/>
  <c r="AO112" i="119"/>
  <c r="AN112" i="119"/>
  <c r="AM112" i="119"/>
  <c r="AL112" i="119"/>
  <c r="AK112" i="119"/>
  <c r="AJ112" i="119"/>
  <c r="AI112" i="119"/>
  <c r="AH112" i="119"/>
  <c r="AG112" i="119"/>
  <c r="AF112" i="119"/>
  <c r="AE112" i="119"/>
  <c r="AD112" i="119"/>
  <c r="AC112" i="119"/>
  <c r="AB112" i="119"/>
  <c r="AA112" i="119"/>
  <c r="Z112" i="119"/>
  <c r="Y112" i="119"/>
  <c r="X112" i="119"/>
  <c r="W112" i="119"/>
  <c r="V112" i="119"/>
  <c r="U112" i="119"/>
  <c r="T112" i="119"/>
  <c r="S112" i="119"/>
  <c r="R112" i="119"/>
  <c r="Q112" i="119"/>
  <c r="P112" i="119"/>
  <c r="O112" i="119"/>
  <c r="N112" i="119"/>
  <c r="M112" i="119"/>
  <c r="L112" i="119"/>
  <c r="K112" i="119"/>
  <c r="J112" i="119"/>
  <c r="I112" i="119"/>
  <c r="H112" i="119"/>
  <c r="G112" i="119"/>
  <c r="F112" i="119"/>
  <c r="E112" i="119"/>
  <c r="D112" i="119"/>
  <c r="C111" i="119"/>
  <c r="C110" i="119"/>
  <c r="C109" i="119"/>
  <c r="C107" i="119"/>
  <c r="C106" i="119"/>
  <c r="C105" i="119"/>
  <c r="C103" i="119"/>
  <c r="C102" i="119"/>
  <c r="C101" i="119"/>
  <c r="C99" i="119"/>
  <c r="C98" i="119"/>
  <c r="C97" i="119"/>
  <c r="AW92" i="119"/>
  <c r="AV92" i="119"/>
  <c r="AU92" i="119"/>
  <c r="AT92" i="119"/>
  <c r="AS92" i="119"/>
  <c r="AR92" i="119"/>
  <c r="AQ92" i="119"/>
  <c r="AP92" i="119"/>
  <c r="AO92" i="119"/>
  <c r="AN92" i="119"/>
  <c r="AM92" i="119"/>
  <c r="AL92" i="119"/>
  <c r="AK92" i="119"/>
  <c r="AJ92" i="119"/>
  <c r="AI92" i="119"/>
  <c r="AH92" i="119"/>
  <c r="AG92" i="119"/>
  <c r="AF92" i="119"/>
  <c r="AE92" i="119"/>
  <c r="AD92" i="119"/>
  <c r="AC92" i="119"/>
  <c r="AB92" i="119"/>
  <c r="AA92" i="119"/>
  <c r="Z92" i="119"/>
  <c r="Y92" i="119"/>
  <c r="X92" i="119"/>
  <c r="W92" i="119"/>
  <c r="V92" i="119"/>
  <c r="U92" i="119"/>
  <c r="T92" i="119"/>
  <c r="S92" i="119"/>
  <c r="R92" i="119"/>
  <c r="Q92" i="119"/>
  <c r="P92" i="119"/>
  <c r="O92" i="119"/>
  <c r="N92" i="119"/>
  <c r="M92" i="119"/>
  <c r="L92" i="119"/>
  <c r="K92" i="119"/>
  <c r="J92" i="119"/>
  <c r="I92" i="119"/>
  <c r="H92" i="119"/>
  <c r="G92" i="119"/>
  <c r="F92" i="119"/>
  <c r="E92" i="119"/>
  <c r="D92" i="119"/>
  <c r="C91" i="119"/>
  <c r="C90" i="119"/>
  <c r="C89" i="119"/>
  <c r="C88" i="119"/>
  <c r="C87" i="119"/>
  <c r="C86" i="119"/>
  <c r="C85" i="119"/>
  <c r="C80" i="119"/>
  <c r="C79" i="119"/>
  <c r="C78" i="119"/>
  <c r="C77" i="119"/>
  <c r="C76" i="119"/>
  <c r="C75" i="119"/>
  <c r="C74" i="119"/>
  <c r="C73" i="119"/>
  <c r="C72" i="119"/>
  <c r="C71" i="119"/>
  <c r="C70" i="119"/>
  <c r="C69" i="119"/>
  <c r="C68" i="119"/>
  <c r="C67" i="119"/>
  <c r="C66" i="119"/>
  <c r="C65" i="119"/>
  <c r="C64" i="119"/>
  <c r="C63" i="119"/>
  <c r="C62" i="119"/>
  <c r="C61" i="119"/>
  <c r="C60" i="119"/>
  <c r="C59" i="119"/>
  <c r="C58" i="119"/>
  <c r="C57" i="119"/>
  <c r="C56" i="119"/>
  <c r="C55" i="119"/>
  <c r="C54" i="119"/>
  <c r="C53" i="119"/>
  <c r="C52" i="119"/>
  <c r="C51" i="119"/>
  <c r="C50" i="119"/>
  <c r="C49" i="119"/>
  <c r="C48" i="119"/>
  <c r="C47" i="119"/>
  <c r="C46" i="119"/>
  <c r="C45" i="119"/>
  <c r="C44" i="119"/>
  <c r="C43" i="119"/>
  <c r="C42" i="119"/>
  <c r="C41" i="119"/>
  <c r="C40" i="119"/>
  <c r="C39" i="119"/>
  <c r="C38" i="119"/>
  <c r="C37" i="119"/>
  <c r="C36" i="119"/>
  <c r="C35" i="119"/>
  <c r="C34" i="119"/>
  <c r="C33" i="119"/>
  <c r="C32" i="119"/>
  <c r="C31" i="119"/>
  <c r="C30" i="119"/>
  <c r="C29" i="119"/>
  <c r="C28" i="119"/>
  <c r="C27" i="119"/>
  <c r="C26" i="119"/>
  <c r="C25" i="119"/>
  <c r="C24" i="119"/>
  <c r="C23" i="119"/>
  <c r="C22" i="119"/>
  <c r="C21" i="119"/>
  <c r="C9" i="119"/>
  <c r="AW112" i="118"/>
  <c r="AV112" i="118"/>
  <c r="AU112" i="118"/>
  <c r="AT112" i="118"/>
  <c r="AS112" i="118"/>
  <c r="AR112" i="118"/>
  <c r="AQ112" i="118"/>
  <c r="AP112" i="118"/>
  <c r="AO112" i="118"/>
  <c r="AN112" i="118"/>
  <c r="AM112" i="118"/>
  <c r="AL112" i="118"/>
  <c r="AK112" i="118"/>
  <c r="AJ112" i="118"/>
  <c r="AI112" i="118"/>
  <c r="AH112" i="118"/>
  <c r="AG112" i="118"/>
  <c r="AF112" i="118"/>
  <c r="AE112" i="118"/>
  <c r="AD112" i="118"/>
  <c r="AC112" i="118"/>
  <c r="AB112" i="118"/>
  <c r="AA112" i="118"/>
  <c r="Z112" i="118"/>
  <c r="Y112" i="118"/>
  <c r="X112" i="118"/>
  <c r="W112" i="118"/>
  <c r="V112" i="118"/>
  <c r="U112" i="118"/>
  <c r="T112" i="118"/>
  <c r="S112" i="118"/>
  <c r="R112" i="118"/>
  <c r="Q112" i="118"/>
  <c r="P112" i="118"/>
  <c r="O112" i="118"/>
  <c r="N112" i="118"/>
  <c r="M112" i="118"/>
  <c r="L112" i="118"/>
  <c r="K112" i="118"/>
  <c r="J112" i="118"/>
  <c r="I112" i="118"/>
  <c r="H112" i="118"/>
  <c r="G112" i="118"/>
  <c r="F112" i="118"/>
  <c r="E112" i="118"/>
  <c r="D112" i="118"/>
  <c r="C111" i="118"/>
  <c r="C110" i="118"/>
  <c r="C109" i="118"/>
  <c r="C107" i="118"/>
  <c r="C106" i="118"/>
  <c r="C105" i="118"/>
  <c r="C103" i="118"/>
  <c r="C102" i="118"/>
  <c r="C101" i="118"/>
  <c r="C99" i="118"/>
  <c r="C98" i="118"/>
  <c r="C97" i="118"/>
  <c r="AW92" i="118"/>
  <c r="AV92" i="118"/>
  <c r="AU92" i="118"/>
  <c r="AT92" i="118"/>
  <c r="AS92" i="118"/>
  <c r="AR92" i="118"/>
  <c r="AQ92" i="118"/>
  <c r="AP92" i="118"/>
  <c r="AO92" i="118"/>
  <c r="AN92" i="118"/>
  <c r="AM92" i="118"/>
  <c r="AL92" i="118"/>
  <c r="AK92" i="118"/>
  <c r="AJ92" i="118"/>
  <c r="AI92" i="118"/>
  <c r="AH92" i="118"/>
  <c r="AG92" i="118"/>
  <c r="AF92" i="118"/>
  <c r="AE92" i="118"/>
  <c r="AD92" i="118"/>
  <c r="AC92" i="118"/>
  <c r="AB92" i="118"/>
  <c r="AA92" i="118"/>
  <c r="Z92" i="118"/>
  <c r="Y92" i="118"/>
  <c r="X92" i="118"/>
  <c r="W92" i="118"/>
  <c r="V92" i="118"/>
  <c r="U92" i="118"/>
  <c r="T92" i="118"/>
  <c r="S92" i="118"/>
  <c r="R92" i="118"/>
  <c r="Q92" i="118"/>
  <c r="P92" i="118"/>
  <c r="O92" i="118"/>
  <c r="N92" i="118"/>
  <c r="M92" i="118"/>
  <c r="L92" i="118"/>
  <c r="K92" i="118"/>
  <c r="J92" i="118"/>
  <c r="I92" i="118"/>
  <c r="H92" i="118"/>
  <c r="G92" i="118"/>
  <c r="F92" i="118"/>
  <c r="E92" i="118"/>
  <c r="D92" i="118"/>
  <c r="C91" i="118"/>
  <c r="C90" i="118"/>
  <c r="C89" i="118"/>
  <c r="C88" i="118"/>
  <c r="C87" i="118"/>
  <c r="C86" i="118"/>
  <c r="C85" i="118"/>
  <c r="C80" i="118"/>
  <c r="C79" i="118"/>
  <c r="C78" i="118"/>
  <c r="C77" i="118"/>
  <c r="C76" i="118"/>
  <c r="C75" i="118"/>
  <c r="C74" i="118"/>
  <c r="C73" i="118"/>
  <c r="C72" i="118"/>
  <c r="C71" i="118"/>
  <c r="C70" i="118"/>
  <c r="C69" i="118"/>
  <c r="C68" i="118"/>
  <c r="C67" i="118"/>
  <c r="C66" i="118"/>
  <c r="C65" i="118"/>
  <c r="C64" i="118"/>
  <c r="C63" i="118"/>
  <c r="C62" i="118"/>
  <c r="C61" i="118"/>
  <c r="C60" i="118"/>
  <c r="C59" i="118"/>
  <c r="C58" i="118"/>
  <c r="C57" i="118"/>
  <c r="C56" i="118"/>
  <c r="C55" i="118"/>
  <c r="C54" i="118"/>
  <c r="C53" i="118"/>
  <c r="C52" i="118"/>
  <c r="C51" i="118"/>
  <c r="C50" i="118"/>
  <c r="C49" i="118"/>
  <c r="C48" i="118"/>
  <c r="C47" i="118"/>
  <c r="C46" i="118"/>
  <c r="C45" i="118"/>
  <c r="C44" i="118"/>
  <c r="C43" i="118"/>
  <c r="C42" i="118"/>
  <c r="C41" i="118"/>
  <c r="C40" i="118"/>
  <c r="C39" i="118"/>
  <c r="C38" i="118"/>
  <c r="C37" i="118"/>
  <c r="C36" i="118"/>
  <c r="C35" i="118"/>
  <c r="C34" i="118"/>
  <c r="C33" i="118"/>
  <c r="C32" i="118"/>
  <c r="C31" i="118"/>
  <c r="C30" i="118"/>
  <c r="C29" i="118"/>
  <c r="C28" i="118"/>
  <c r="C27" i="118"/>
  <c r="C26" i="118"/>
  <c r="C25" i="118"/>
  <c r="C24" i="118"/>
  <c r="C23" i="118"/>
  <c r="C22" i="118"/>
  <c r="C21" i="118"/>
  <c r="C9" i="118"/>
  <c r="AW112" i="117"/>
  <c r="AV112" i="117"/>
  <c r="AU112" i="117"/>
  <c r="AT112" i="117"/>
  <c r="AS112" i="117"/>
  <c r="AR112" i="117"/>
  <c r="AQ112" i="117"/>
  <c r="AP112" i="117"/>
  <c r="AO112" i="117"/>
  <c r="AN112" i="117"/>
  <c r="AM112" i="117"/>
  <c r="AL112" i="117"/>
  <c r="AK112" i="117"/>
  <c r="AJ112" i="117"/>
  <c r="AI112" i="117"/>
  <c r="AH112" i="117"/>
  <c r="AG112" i="117"/>
  <c r="AF112" i="117"/>
  <c r="AE112" i="117"/>
  <c r="AD112" i="117"/>
  <c r="AC112" i="117"/>
  <c r="AB112" i="117"/>
  <c r="AA112" i="117"/>
  <c r="Z112" i="117"/>
  <c r="Y112" i="117"/>
  <c r="X112" i="117"/>
  <c r="W112" i="117"/>
  <c r="V112" i="117"/>
  <c r="U112" i="117"/>
  <c r="T112" i="117"/>
  <c r="S112" i="117"/>
  <c r="R112" i="117"/>
  <c r="Q112" i="117"/>
  <c r="P112" i="117"/>
  <c r="O112" i="117"/>
  <c r="N112" i="117"/>
  <c r="M112" i="117"/>
  <c r="L112" i="117"/>
  <c r="K112" i="117"/>
  <c r="J112" i="117"/>
  <c r="I112" i="117"/>
  <c r="H112" i="117"/>
  <c r="G112" i="117"/>
  <c r="F112" i="117"/>
  <c r="E112" i="117"/>
  <c r="D112" i="117"/>
  <c r="C111" i="117"/>
  <c r="C110" i="117"/>
  <c r="C109" i="117"/>
  <c r="C107" i="117"/>
  <c r="C106" i="117"/>
  <c r="C105" i="117"/>
  <c r="C103" i="117"/>
  <c r="C102" i="117"/>
  <c r="C101" i="117"/>
  <c r="C99" i="117"/>
  <c r="C98" i="117"/>
  <c r="C97" i="117"/>
  <c r="AW92" i="117"/>
  <c r="AV92" i="117"/>
  <c r="AU92" i="117"/>
  <c r="AT92" i="117"/>
  <c r="AS92" i="117"/>
  <c r="AR92" i="117"/>
  <c r="AQ92" i="117"/>
  <c r="AP92" i="117"/>
  <c r="AO92" i="117"/>
  <c r="AN92" i="117"/>
  <c r="AM92" i="117"/>
  <c r="AL92" i="117"/>
  <c r="AK92" i="117"/>
  <c r="AJ92" i="117"/>
  <c r="AI92" i="117"/>
  <c r="AH92" i="117"/>
  <c r="AG92" i="117"/>
  <c r="AF92" i="117"/>
  <c r="AE92" i="117"/>
  <c r="AD92" i="117"/>
  <c r="AC92" i="117"/>
  <c r="AB92" i="117"/>
  <c r="AA92" i="117"/>
  <c r="Z92" i="117"/>
  <c r="Y92" i="117"/>
  <c r="X92" i="117"/>
  <c r="W92" i="117"/>
  <c r="V92" i="117"/>
  <c r="U92" i="117"/>
  <c r="T92" i="117"/>
  <c r="S92" i="117"/>
  <c r="R92" i="117"/>
  <c r="Q92" i="117"/>
  <c r="P92" i="117"/>
  <c r="O92" i="117"/>
  <c r="N92" i="117"/>
  <c r="M92" i="117"/>
  <c r="L92" i="117"/>
  <c r="K92" i="117"/>
  <c r="J92" i="117"/>
  <c r="I92" i="117"/>
  <c r="H92" i="117"/>
  <c r="G92" i="117"/>
  <c r="F92" i="117"/>
  <c r="E92" i="117"/>
  <c r="D92" i="117"/>
  <c r="C91" i="117"/>
  <c r="C90" i="117"/>
  <c r="C89" i="117"/>
  <c r="C88" i="117"/>
  <c r="C87" i="117"/>
  <c r="C86" i="117"/>
  <c r="C85" i="117"/>
  <c r="C80" i="117"/>
  <c r="C79" i="117"/>
  <c r="C78" i="117"/>
  <c r="C77" i="117"/>
  <c r="C76" i="117"/>
  <c r="C75" i="117"/>
  <c r="C74" i="117"/>
  <c r="C73" i="117"/>
  <c r="C72" i="117"/>
  <c r="C71" i="117"/>
  <c r="C70" i="117"/>
  <c r="C69" i="117"/>
  <c r="C68" i="117"/>
  <c r="C67" i="117"/>
  <c r="C66" i="117"/>
  <c r="C65" i="117"/>
  <c r="C64" i="117"/>
  <c r="C63" i="117"/>
  <c r="C62" i="117"/>
  <c r="C61" i="117"/>
  <c r="C60" i="117"/>
  <c r="C59" i="117"/>
  <c r="C58" i="117"/>
  <c r="C57" i="117"/>
  <c r="C56" i="117"/>
  <c r="C55" i="117"/>
  <c r="C54" i="117"/>
  <c r="C53" i="117"/>
  <c r="C52" i="117"/>
  <c r="C51" i="117"/>
  <c r="C50" i="117"/>
  <c r="C49" i="117"/>
  <c r="C48" i="117"/>
  <c r="C47" i="117"/>
  <c r="C46" i="117"/>
  <c r="C45" i="117"/>
  <c r="C44" i="117"/>
  <c r="C43" i="117"/>
  <c r="C42" i="117"/>
  <c r="C41" i="117"/>
  <c r="C40" i="117"/>
  <c r="C39" i="117"/>
  <c r="C38" i="117"/>
  <c r="C37" i="117"/>
  <c r="C36" i="117"/>
  <c r="C35" i="117"/>
  <c r="C34" i="117"/>
  <c r="C33" i="117"/>
  <c r="C32" i="117"/>
  <c r="C31" i="117"/>
  <c r="C30" i="117"/>
  <c r="C29" i="117"/>
  <c r="C28" i="117"/>
  <c r="C27" i="117"/>
  <c r="C26" i="117"/>
  <c r="C25" i="117"/>
  <c r="C24" i="117"/>
  <c r="C23" i="117"/>
  <c r="C22" i="117"/>
  <c r="C21" i="117"/>
  <c r="C9" i="117"/>
  <c r="AW112" i="116"/>
  <c r="AV112" i="116"/>
  <c r="AU112" i="116"/>
  <c r="AT112" i="116"/>
  <c r="AS112" i="116"/>
  <c r="AR112" i="116"/>
  <c r="AQ112" i="116"/>
  <c r="AP112" i="116"/>
  <c r="AO112" i="116"/>
  <c r="AN112" i="116"/>
  <c r="AM112" i="116"/>
  <c r="AL112" i="116"/>
  <c r="AK112" i="116"/>
  <c r="AJ112" i="116"/>
  <c r="AI112" i="116"/>
  <c r="AH112" i="116"/>
  <c r="AG112" i="116"/>
  <c r="AF112" i="116"/>
  <c r="AE112" i="116"/>
  <c r="AD112" i="116"/>
  <c r="AC112" i="116"/>
  <c r="AB112" i="116"/>
  <c r="AA112" i="116"/>
  <c r="Z112" i="116"/>
  <c r="Y112" i="116"/>
  <c r="X112" i="116"/>
  <c r="W112" i="116"/>
  <c r="V112" i="116"/>
  <c r="U112" i="116"/>
  <c r="T112" i="116"/>
  <c r="S112" i="116"/>
  <c r="R112" i="116"/>
  <c r="Q112" i="116"/>
  <c r="P112" i="116"/>
  <c r="O112" i="116"/>
  <c r="N112" i="116"/>
  <c r="M112" i="116"/>
  <c r="L112" i="116"/>
  <c r="K112" i="116"/>
  <c r="J112" i="116"/>
  <c r="I112" i="116"/>
  <c r="H112" i="116"/>
  <c r="G112" i="116"/>
  <c r="F112" i="116"/>
  <c r="E112" i="116"/>
  <c r="D112" i="116"/>
  <c r="C111" i="116"/>
  <c r="C110" i="116"/>
  <c r="C109" i="116"/>
  <c r="C107" i="116"/>
  <c r="C106" i="116"/>
  <c r="C105" i="116"/>
  <c r="C103" i="116"/>
  <c r="C102" i="116"/>
  <c r="C101" i="116"/>
  <c r="C99" i="116"/>
  <c r="C98" i="116"/>
  <c r="C97" i="116"/>
  <c r="AW92" i="116"/>
  <c r="AV92" i="116"/>
  <c r="AU92" i="116"/>
  <c r="AT92" i="116"/>
  <c r="AS92" i="116"/>
  <c r="AR92" i="116"/>
  <c r="AQ92" i="116"/>
  <c r="AP92" i="116"/>
  <c r="AO92" i="116"/>
  <c r="AN92" i="116"/>
  <c r="AM92" i="116"/>
  <c r="AL92" i="116"/>
  <c r="AK92" i="116"/>
  <c r="AJ92" i="116"/>
  <c r="AI92" i="116"/>
  <c r="AH92" i="116"/>
  <c r="AG92" i="116"/>
  <c r="AF92" i="116"/>
  <c r="AE92" i="116"/>
  <c r="AD92" i="116"/>
  <c r="AC92" i="116"/>
  <c r="AB92" i="116"/>
  <c r="AA92" i="116"/>
  <c r="Z92" i="116"/>
  <c r="Y92" i="116"/>
  <c r="X92" i="116"/>
  <c r="W92" i="116"/>
  <c r="V92" i="116"/>
  <c r="U92" i="116"/>
  <c r="T92" i="116"/>
  <c r="S92" i="116"/>
  <c r="R92" i="116"/>
  <c r="Q92" i="116"/>
  <c r="P92" i="116"/>
  <c r="O92" i="116"/>
  <c r="N92" i="116"/>
  <c r="M92" i="116"/>
  <c r="L92" i="116"/>
  <c r="K92" i="116"/>
  <c r="J92" i="116"/>
  <c r="I92" i="116"/>
  <c r="H92" i="116"/>
  <c r="G92" i="116"/>
  <c r="F92" i="116"/>
  <c r="E92" i="116"/>
  <c r="D92" i="116"/>
  <c r="C91" i="116"/>
  <c r="C90" i="116"/>
  <c r="C89" i="116"/>
  <c r="C88" i="116"/>
  <c r="C87" i="116"/>
  <c r="C86" i="116"/>
  <c r="C85" i="116"/>
  <c r="C80" i="116"/>
  <c r="C79" i="116"/>
  <c r="C78" i="116"/>
  <c r="C77" i="116"/>
  <c r="C76" i="116"/>
  <c r="C75" i="116"/>
  <c r="C74" i="116"/>
  <c r="C73" i="116"/>
  <c r="C72" i="116"/>
  <c r="C71" i="116"/>
  <c r="C70" i="116"/>
  <c r="C69" i="116"/>
  <c r="C68" i="116"/>
  <c r="C67" i="116"/>
  <c r="C66" i="116"/>
  <c r="C65" i="116"/>
  <c r="C64" i="116"/>
  <c r="C63" i="116"/>
  <c r="C62" i="116"/>
  <c r="C61" i="116"/>
  <c r="C60" i="116"/>
  <c r="C59" i="116"/>
  <c r="C58" i="116"/>
  <c r="C57" i="116"/>
  <c r="C56" i="116"/>
  <c r="C55" i="116"/>
  <c r="C54" i="116"/>
  <c r="C53" i="116"/>
  <c r="C52" i="116"/>
  <c r="C51" i="116"/>
  <c r="C50" i="116"/>
  <c r="C49" i="116"/>
  <c r="C48" i="116"/>
  <c r="C47" i="116"/>
  <c r="C46" i="116"/>
  <c r="C45" i="116"/>
  <c r="C44" i="116"/>
  <c r="C43" i="116"/>
  <c r="C42" i="116"/>
  <c r="C41" i="116"/>
  <c r="C40" i="116"/>
  <c r="C39" i="116"/>
  <c r="C38" i="116"/>
  <c r="C37" i="116"/>
  <c r="C36" i="116"/>
  <c r="C35" i="116"/>
  <c r="C34" i="116"/>
  <c r="C33" i="116"/>
  <c r="C32" i="116"/>
  <c r="C31" i="116"/>
  <c r="C30" i="116"/>
  <c r="C29" i="116"/>
  <c r="C28" i="116"/>
  <c r="C27" i="116"/>
  <c r="C26" i="116"/>
  <c r="C25" i="116"/>
  <c r="C24" i="116"/>
  <c r="C23" i="116"/>
  <c r="C22" i="116"/>
  <c r="C21" i="116"/>
  <c r="C9" i="116"/>
  <c r="AW112" i="115"/>
  <c r="AV112" i="115"/>
  <c r="AU112" i="115"/>
  <c r="AT112" i="115"/>
  <c r="AS112" i="115"/>
  <c r="AR112" i="115"/>
  <c r="AQ112" i="115"/>
  <c r="AP112" i="115"/>
  <c r="AO112" i="115"/>
  <c r="AN112" i="115"/>
  <c r="AM112" i="115"/>
  <c r="AL112" i="115"/>
  <c r="AK112" i="115"/>
  <c r="AJ112" i="115"/>
  <c r="AI112" i="115"/>
  <c r="AH112" i="115"/>
  <c r="AG112" i="115"/>
  <c r="AF112" i="115"/>
  <c r="AE112" i="115"/>
  <c r="AD112" i="115"/>
  <c r="AC112" i="115"/>
  <c r="AB112" i="115"/>
  <c r="AA112" i="115"/>
  <c r="Z112" i="115"/>
  <c r="Y112" i="115"/>
  <c r="X112" i="115"/>
  <c r="W112" i="115"/>
  <c r="V112" i="115"/>
  <c r="U112" i="115"/>
  <c r="T112" i="115"/>
  <c r="S112" i="115"/>
  <c r="R112" i="115"/>
  <c r="Q112" i="115"/>
  <c r="P112" i="115"/>
  <c r="O112" i="115"/>
  <c r="N112" i="115"/>
  <c r="M112" i="115"/>
  <c r="L112" i="115"/>
  <c r="K112" i="115"/>
  <c r="J112" i="115"/>
  <c r="I112" i="115"/>
  <c r="H112" i="115"/>
  <c r="G112" i="115"/>
  <c r="F112" i="115"/>
  <c r="E112" i="115"/>
  <c r="D112" i="115"/>
  <c r="AW92" i="115"/>
  <c r="AV92" i="115"/>
  <c r="AU92" i="115"/>
  <c r="AT92" i="115"/>
  <c r="AS92" i="115"/>
  <c r="AR92" i="115"/>
  <c r="AQ92" i="115"/>
  <c r="AP92" i="115"/>
  <c r="AO92" i="115"/>
  <c r="AN92" i="115"/>
  <c r="AM92" i="115"/>
  <c r="AL92" i="115"/>
  <c r="AK92" i="115"/>
  <c r="AJ92" i="115"/>
  <c r="AI92" i="115"/>
  <c r="AH92" i="115"/>
  <c r="AG92" i="115"/>
  <c r="AF92" i="115"/>
  <c r="AE92" i="115"/>
  <c r="AD92" i="115"/>
  <c r="AC92" i="115"/>
  <c r="AB92" i="115"/>
  <c r="AA92" i="115"/>
  <c r="Z92" i="115"/>
  <c r="Y92" i="115"/>
  <c r="X92" i="115"/>
  <c r="W92" i="115"/>
  <c r="V92" i="115"/>
  <c r="U92" i="115"/>
  <c r="T92" i="115"/>
  <c r="S92" i="115"/>
  <c r="R92" i="115"/>
  <c r="Q92" i="115"/>
  <c r="P92" i="115"/>
  <c r="O92" i="115"/>
  <c r="N92" i="115"/>
  <c r="M92" i="115"/>
  <c r="L92" i="115"/>
  <c r="K92" i="115"/>
  <c r="J92" i="115"/>
  <c r="I92" i="115"/>
  <c r="H92" i="115"/>
  <c r="G92" i="115"/>
  <c r="F92" i="115"/>
  <c r="E92" i="115"/>
  <c r="D92" i="115"/>
  <c r="C91" i="115"/>
  <c r="C90" i="115"/>
  <c r="C89" i="115"/>
  <c r="C88" i="115"/>
  <c r="C87" i="115"/>
  <c r="C86" i="115"/>
  <c r="C85" i="115"/>
  <c r="C80" i="115"/>
  <c r="C79" i="115"/>
  <c r="C78" i="115"/>
  <c r="C77" i="115"/>
  <c r="C76" i="115"/>
  <c r="C75" i="115"/>
  <c r="C74" i="115"/>
  <c r="C73" i="115"/>
  <c r="C72" i="115"/>
  <c r="C71" i="115"/>
  <c r="C70" i="115"/>
  <c r="C69" i="115"/>
  <c r="C68" i="115"/>
  <c r="C67" i="115"/>
  <c r="C66" i="115"/>
  <c r="C65" i="115"/>
  <c r="C64" i="115"/>
  <c r="C63" i="115"/>
  <c r="C62" i="115"/>
  <c r="C61" i="115"/>
  <c r="C60" i="115"/>
  <c r="C59" i="115"/>
  <c r="C58" i="115"/>
  <c r="C57" i="115"/>
  <c r="C56" i="115"/>
  <c r="C55" i="115"/>
  <c r="C54" i="115"/>
  <c r="C53" i="115"/>
  <c r="C52" i="115"/>
  <c r="C51" i="115"/>
  <c r="C50" i="115"/>
  <c r="C49" i="115"/>
  <c r="C48" i="115"/>
  <c r="C47" i="115"/>
  <c r="C46" i="115"/>
  <c r="C45" i="115"/>
  <c r="C44" i="115"/>
  <c r="C43" i="115"/>
  <c r="C42" i="115"/>
  <c r="C41" i="115"/>
  <c r="C40" i="115"/>
  <c r="C39" i="115"/>
  <c r="C38" i="115"/>
  <c r="C37" i="115"/>
  <c r="C36" i="115"/>
  <c r="C35" i="115"/>
  <c r="C34" i="115"/>
  <c r="C33" i="115"/>
  <c r="C32" i="115"/>
  <c r="C31" i="115"/>
  <c r="C30" i="115"/>
  <c r="C29" i="115"/>
  <c r="C28" i="115"/>
  <c r="C27" i="115"/>
  <c r="C26" i="115"/>
  <c r="C25" i="115"/>
  <c r="C24" i="115"/>
  <c r="C23" i="115"/>
  <c r="C22" i="115"/>
  <c r="C21" i="115"/>
  <c r="C9" i="115"/>
  <c r="AW112" i="114"/>
  <c r="AV112" i="114"/>
  <c r="AU112" i="114"/>
  <c r="AT112" i="114"/>
  <c r="AS112" i="114"/>
  <c r="AR112" i="114"/>
  <c r="AQ112" i="114"/>
  <c r="AP112" i="114"/>
  <c r="AO112" i="114"/>
  <c r="AN112" i="114"/>
  <c r="AM112" i="114"/>
  <c r="AL112" i="114"/>
  <c r="AK112" i="114"/>
  <c r="AJ112" i="114"/>
  <c r="AI112" i="114"/>
  <c r="AH112" i="114"/>
  <c r="AG112" i="114"/>
  <c r="AF112" i="114"/>
  <c r="AE112" i="114"/>
  <c r="AD112" i="114"/>
  <c r="AC112" i="114"/>
  <c r="AB112" i="114"/>
  <c r="AA112" i="114"/>
  <c r="Z112" i="114"/>
  <c r="Y112" i="114"/>
  <c r="X112" i="114"/>
  <c r="W112" i="114"/>
  <c r="V112" i="114"/>
  <c r="U112" i="114"/>
  <c r="T112" i="114"/>
  <c r="S112" i="114"/>
  <c r="R112" i="114"/>
  <c r="Q112" i="114"/>
  <c r="P112" i="114"/>
  <c r="O112" i="114"/>
  <c r="N112" i="114"/>
  <c r="M112" i="114"/>
  <c r="L112" i="114"/>
  <c r="K112" i="114"/>
  <c r="J112" i="114"/>
  <c r="I112" i="114"/>
  <c r="H112" i="114"/>
  <c r="G112" i="114"/>
  <c r="F112" i="114"/>
  <c r="E112" i="114"/>
  <c r="D112" i="114"/>
  <c r="C111" i="114"/>
  <c r="C110" i="114"/>
  <c r="C109" i="114"/>
  <c r="C107" i="114"/>
  <c r="C106" i="114"/>
  <c r="C105" i="114"/>
  <c r="C103" i="114"/>
  <c r="C102" i="114"/>
  <c r="C101" i="114"/>
  <c r="C99" i="114"/>
  <c r="C98" i="114"/>
  <c r="C97" i="114"/>
  <c r="AW92" i="114"/>
  <c r="AV92" i="114"/>
  <c r="AU92" i="114"/>
  <c r="AT92" i="114"/>
  <c r="AS92" i="114"/>
  <c r="AR92" i="114"/>
  <c r="AQ92" i="114"/>
  <c r="AP92" i="114"/>
  <c r="AO92" i="114"/>
  <c r="AN92" i="114"/>
  <c r="AM92" i="114"/>
  <c r="AL92" i="114"/>
  <c r="AK92" i="114"/>
  <c r="AJ92" i="114"/>
  <c r="AI92" i="114"/>
  <c r="AH92" i="114"/>
  <c r="AG92" i="114"/>
  <c r="AF92" i="114"/>
  <c r="AE92" i="114"/>
  <c r="AD92" i="114"/>
  <c r="AC92" i="114"/>
  <c r="AB92" i="114"/>
  <c r="AA92" i="114"/>
  <c r="Z92" i="114"/>
  <c r="Y92" i="114"/>
  <c r="X92" i="114"/>
  <c r="W92" i="114"/>
  <c r="V92" i="114"/>
  <c r="U92" i="114"/>
  <c r="T92" i="114"/>
  <c r="S92" i="114"/>
  <c r="R92" i="114"/>
  <c r="Q92" i="114"/>
  <c r="P92" i="114"/>
  <c r="O92" i="114"/>
  <c r="N92" i="114"/>
  <c r="M92" i="114"/>
  <c r="L92" i="114"/>
  <c r="K92" i="114"/>
  <c r="J92" i="114"/>
  <c r="I92" i="114"/>
  <c r="H92" i="114"/>
  <c r="G92" i="114"/>
  <c r="F92" i="114"/>
  <c r="E92" i="114"/>
  <c r="D92" i="114"/>
  <c r="C91" i="114"/>
  <c r="C90" i="114"/>
  <c r="C89" i="114"/>
  <c r="C88" i="114"/>
  <c r="C87" i="114"/>
  <c r="C86" i="114"/>
  <c r="C85" i="114"/>
  <c r="C25" i="114"/>
  <c r="C24" i="114"/>
  <c r="C23" i="114"/>
  <c r="C22" i="114"/>
  <c r="C21" i="114"/>
  <c r="C9" i="114"/>
  <c r="AW112" i="113"/>
  <c r="AV112" i="113"/>
  <c r="AU112" i="113"/>
  <c r="AT112" i="113"/>
  <c r="AS112" i="113"/>
  <c r="AR112" i="113"/>
  <c r="AQ112" i="113"/>
  <c r="AP112" i="113"/>
  <c r="AO112" i="113"/>
  <c r="AN112" i="113"/>
  <c r="AM112" i="113"/>
  <c r="AL112" i="113"/>
  <c r="AK112" i="113"/>
  <c r="AJ112" i="113"/>
  <c r="AI112" i="113"/>
  <c r="AH112" i="113"/>
  <c r="AG112" i="113"/>
  <c r="AF112" i="113"/>
  <c r="AE112" i="113"/>
  <c r="AD112" i="113"/>
  <c r="AC112" i="113"/>
  <c r="AB112" i="113"/>
  <c r="AA112" i="113"/>
  <c r="Z112" i="113"/>
  <c r="Y112" i="113"/>
  <c r="X112" i="113"/>
  <c r="W112" i="113"/>
  <c r="V112" i="113"/>
  <c r="U112" i="113"/>
  <c r="T112" i="113"/>
  <c r="S112" i="113"/>
  <c r="R112" i="113"/>
  <c r="Q112" i="113"/>
  <c r="P112" i="113"/>
  <c r="O112" i="113"/>
  <c r="N112" i="113"/>
  <c r="M112" i="113"/>
  <c r="L112" i="113"/>
  <c r="K112" i="113"/>
  <c r="J112" i="113"/>
  <c r="I112" i="113"/>
  <c r="H112" i="113"/>
  <c r="G112" i="113"/>
  <c r="F112" i="113"/>
  <c r="E112" i="113"/>
  <c r="D112" i="113"/>
  <c r="C111" i="113"/>
  <c r="C110" i="113"/>
  <c r="C109" i="113"/>
  <c r="C107" i="113"/>
  <c r="C106" i="113"/>
  <c r="C105" i="113"/>
  <c r="C103" i="113"/>
  <c r="C102" i="113"/>
  <c r="C101" i="113"/>
  <c r="C99" i="113"/>
  <c r="C98" i="113"/>
  <c r="C97" i="113"/>
  <c r="AW92" i="113"/>
  <c r="AV92" i="113"/>
  <c r="AU92" i="113"/>
  <c r="AT92" i="113"/>
  <c r="AS92" i="113"/>
  <c r="AR92" i="113"/>
  <c r="AQ92" i="113"/>
  <c r="AP92" i="113"/>
  <c r="AO92" i="113"/>
  <c r="AN92" i="113"/>
  <c r="AM92" i="113"/>
  <c r="AL92" i="113"/>
  <c r="AK92" i="113"/>
  <c r="AJ92" i="113"/>
  <c r="AI92" i="113"/>
  <c r="AH92" i="113"/>
  <c r="AG92" i="113"/>
  <c r="AF92" i="113"/>
  <c r="AE92" i="113"/>
  <c r="AD92" i="113"/>
  <c r="AC92" i="113"/>
  <c r="AB92" i="113"/>
  <c r="AA92" i="113"/>
  <c r="Z92" i="113"/>
  <c r="Y92" i="113"/>
  <c r="X92" i="113"/>
  <c r="W92" i="113"/>
  <c r="V92" i="113"/>
  <c r="U92" i="113"/>
  <c r="T92" i="113"/>
  <c r="S92" i="113"/>
  <c r="R92" i="113"/>
  <c r="Q92" i="113"/>
  <c r="P92" i="113"/>
  <c r="O92" i="113"/>
  <c r="N92" i="113"/>
  <c r="M92" i="113"/>
  <c r="L92" i="113"/>
  <c r="K92" i="113"/>
  <c r="J92" i="113"/>
  <c r="I92" i="113"/>
  <c r="H92" i="113"/>
  <c r="G92" i="113"/>
  <c r="F92" i="113"/>
  <c r="E92" i="113"/>
  <c r="D92" i="113"/>
  <c r="C91" i="113"/>
  <c r="C90" i="113"/>
  <c r="C89" i="113"/>
  <c r="C88" i="113"/>
  <c r="C87" i="113"/>
  <c r="C86" i="113"/>
  <c r="C85" i="113"/>
  <c r="C25" i="113"/>
  <c r="C24" i="113"/>
  <c r="C23" i="113"/>
  <c r="C22" i="113"/>
  <c r="C21" i="113"/>
  <c r="C9" i="113"/>
  <c r="AW112" i="112"/>
  <c r="AV112" i="112"/>
  <c r="AU112" i="112"/>
  <c r="AT112" i="112"/>
  <c r="AS112" i="112"/>
  <c r="AR112" i="112"/>
  <c r="AQ112" i="112"/>
  <c r="AP112" i="112"/>
  <c r="AO112" i="112"/>
  <c r="AN112" i="112"/>
  <c r="AM112" i="112"/>
  <c r="AL112" i="112"/>
  <c r="AK112" i="112"/>
  <c r="AJ112" i="112"/>
  <c r="AI112" i="112"/>
  <c r="AH112" i="112"/>
  <c r="AG112" i="112"/>
  <c r="AF112" i="112"/>
  <c r="AE112" i="112"/>
  <c r="AD112" i="112"/>
  <c r="AC112" i="112"/>
  <c r="AB112" i="112"/>
  <c r="AA112" i="112"/>
  <c r="Z112" i="112"/>
  <c r="Y112" i="112"/>
  <c r="X112" i="112"/>
  <c r="W112" i="112"/>
  <c r="V112" i="112"/>
  <c r="U112" i="112"/>
  <c r="T112" i="112"/>
  <c r="S112" i="112"/>
  <c r="R112" i="112"/>
  <c r="Q112" i="112"/>
  <c r="P112" i="112"/>
  <c r="O112" i="112"/>
  <c r="N112" i="112"/>
  <c r="M112" i="112"/>
  <c r="L112" i="112"/>
  <c r="K112" i="112"/>
  <c r="J112" i="112"/>
  <c r="I112" i="112"/>
  <c r="H112" i="112"/>
  <c r="G112" i="112"/>
  <c r="F112" i="112"/>
  <c r="E112" i="112"/>
  <c r="D112" i="112"/>
  <c r="C111" i="112"/>
  <c r="C110" i="112"/>
  <c r="C109" i="112"/>
  <c r="C107" i="112"/>
  <c r="C106" i="112"/>
  <c r="C105" i="112"/>
  <c r="C103" i="112"/>
  <c r="C102" i="112"/>
  <c r="C101" i="112"/>
  <c r="C99" i="112"/>
  <c r="C98" i="112"/>
  <c r="C97" i="112"/>
  <c r="AW92" i="112"/>
  <c r="AV92" i="112"/>
  <c r="AU92" i="112"/>
  <c r="AT92" i="112"/>
  <c r="AS92" i="112"/>
  <c r="AR92" i="112"/>
  <c r="AQ92" i="112"/>
  <c r="AP92" i="112"/>
  <c r="AO92" i="112"/>
  <c r="AN92" i="112"/>
  <c r="AM92" i="112"/>
  <c r="AL92" i="112"/>
  <c r="AK92" i="112"/>
  <c r="AJ92" i="112"/>
  <c r="AI92" i="112"/>
  <c r="AH92" i="112"/>
  <c r="AG92" i="112"/>
  <c r="AF92" i="112"/>
  <c r="AE92" i="112"/>
  <c r="AD92" i="112"/>
  <c r="AC92" i="112"/>
  <c r="AB92" i="112"/>
  <c r="AA92" i="112"/>
  <c r="Z92" i="112"/>
  <c r="Y92" i="112"/>
  <c r="X92" i="112"/>
  <c r="W92" i="112"/>
  <c r="V92" i="112"/>
  <c r="U92" i="112"/>
  <c r="T92" i="112"/>
  <c r="S92" i="112"/>
  <c r="R92" i="112"/>
  <c r="Q92" i="112"/>
  <c r="P92" i="112"/>
  <c r="O92" i="112"/>
  <c r="N92" i="112"/>
  <c r="M92" i="112"/>
  <c r="L92" i="112"/>
  <c r="K92" i="112"/>
  <c r="J92" i="112"/>
  <c r="I92" i="112"/>
  <c r="H92" i="112"/>
  <c r="G92" i="112"/>
  <c r="F92" i="112"/>
  <c r="E92" i="112"/>
  <c r="D92" i="112"/>
  <c r="D14" i="112" s="1"/>
  <c r="C91" i="112"/>
  <c r="C90" i="112"/>
  <c r="C89" i="112"/>
  <c r="C88" i="112"/>
  <c r="C87" i="112"/>
  <c r="C86" i="112"/>
  <c r="C85" i="112"/>
  <c r="C25" i="112"/>
  <c r="C24" i="112"/>
  <c r="C23" i="112"/>
  <c r="C22" i="112"/>
  <c r="C21" i="112"/>
  <c r="C9" i="112"/>
  <c r="AW112" i="111"/>
  <c r="AV112" i="111"/>
  <c r="AU112" i="111"/>
  <c r="AT112" i="111"/>
  <c r="AS112" i="111"/>
  <c r="AR112" i="111"/>
  <c r="AQ112" i="111"/>
  <c r="AP112" i="111"/>
  <c r="AO112" i="111"/>
  <c r="AN112" i="111"/>
  <c r="AM112" i="111"/>
  <c r="AL112" i="111"/>
  <c r="AK112" i="111"/>
  <c r="AJ112" i="111"/>
  <c r="AI112" i="111"/>
  <c r="AH112" i="111"/>
  <c r="AG112" i="111"/>
  <c r="AF112" i="111"/>
  <c r="AE112" i="111"/>
  <c r="AD112" i="111"/>
  <c r="AC112" i="111"/>
  <c r="AB112" i="111"/>
  <c r="AA112" i="111"/>
  <c r="Z112" i="111"/>
  <c r="Y112" i="111"/>
  <c r="X112" i="111"/>
  <c r="W112" i="111"/>
  <c r="V112" i="111"/>
  <c r="U112" i="111"/>
  <c r="T112" i="111"/>
  <c r="S112" i="111"/>
  <c r="R112" i="111"/>
  <c r="Q112" i="111"/>
  <c r="P112" i="111"/>
  <c r="O112" i="111"/>
  <c r="N112" i="111"/>
  <c r="M112" i="111"/>
  <c r="L112" i="111"/>
  <c r="K112" i="111"/>
  <c r="J112" i="111"/>
  <c r="I112" i="111"/>
  <c r="H112" i="111"/>
  <c r="G112" i="111"/>
  <c r="F112" i="111"/>
  <c r="E112" i="111"/>
  <c r="D112" i="111"/>
  <c r="AW92" i="111"/>
  <c r="AV92" i="111"/>
  <c r="AU92" i="111"/>
  <c r="AT92" i="111"/>
  <c r="AS92" i="111"/>
  <c r="AR92" i="111"/>
  <c r="AQ92" i="111"/>
  <c r="AP92" i="111"/>
  <c r="AO92" i="111"/>
  <c r="AN92" i="111"/>
  <c r="AM92" i="111"/>
  <c r="AL92" i="111"/>
  <c r="AK92" i="111"/>
  <c r="AJ92" i="111"/>
  <c r="AI92" i="111"/>
  <c r="AH92" i="111"/>
  <c r="AG92" i="111"/>
  <c r="AF92" i="111"/>
  <c r="AE92" i="111"/>
  <c r="AD92" i="111"/>
  <c r="AC92" i="111"/>
  <c r="AB92" i="111"/>
  <c r="AA92" i="111"/>
  <c r="Z92" i="111"/>
  <c r="Y92" i="111"/>
  <c r="X92" i="111"/>
  <c r="W92" i="111"/>
  <c r="V92" i="111"/>
  <c r="U92" i="111"/>
  <c r="T92" i="111"/>
  <c r="S92" i="111"/>
  <c r="R92" i="111"/>
  <c r="Q92" i="111"/>
  <c r="P92" i="111"/>
  <c r="O92" i="111"/>
  <c r="N92" i="111"/>
  <c r="M92" i="111"/>
  <c r="L92" i="111"/>
  <c r="K92" i="111"/>
  <c r="J92" i="111"/>
  <c r="I92" i="111"/>
  <c r="H92" i="111"/>
  <c r="G92" i="111"/>
  <c r="F92" i="111"/>
  <c r="E92" i="111"/>
  <c r="D92" i="111"/>
  <c r="C91" i="111"/>
  <c r="C90" i="111"/>
  <c r="C89" i="111"/>
  <c r="C88" i="111"/>
  <c r="C87" i="111"/>
  <c r="C86" i="111"/>
  <c r="C85" i="111"/>
  <c r="C80" i="111"/>
  <c r="C79" i="111"/>
  <c r="C78" i="111"/>
  <c r="C77" i="111"/>
  <c r="C76" i="111"/>
  <c r="C75" i="111"/>
  <c r="C74" i="111"/>
  <c r="C73" i="111"/>
  <c r="C72" i="111"/>
  <c r="C71" i="111"/>
  <c r="C70" i="111"/>
  <c r="C69" i="111"/>
  <c r="C68" i="111"/>
  <c r="C67" i="111"/>
  <c r="C66" i="111"/>
  <c r="C65" i="111"/>
  <c r="C64" i="111"/>
  <c r="C63" i="111"/>
  <c r="C62" i="111"/>
  <c r="C61" i="111"/>
  <c r="C60" i="111"/>
  <c r="C59" i="111"/>
  <c r="C58" i="111"/>
  <c r="C57" i="111"/>
  <c r="C56" i="111"/>
  <c r="C55" i="111"/>
  <c r="C54" i="111"/>
  <c r="C53" i="111"/>
  <c r="C52" i="111"/>
  <c r="C51" i="111"/>
  <c r="C50" i="111"/>
  <c r="C49" i="111"/>
  <c r="C48" i="111"/>
  <c r="C47" i="111"/>
  <c r="C46" i="111"/>
  <c r="C45" i="111"/>
  <c r="C44" i="111"/>
  <c r="C43" i="111"/>
  <c r="C42" i="111"/>
  <c r="C41" i="111"/>
  <c r="C40" i="111"/>
  <c r="C39" i="111"/>
  <c r="C38" i="111"/>
  <c r="C37" i="111"/>
  <c r="C36" i="111"/>
  <c r="C35" i="111"/>
  <c r="C34" i="111"/>
  <c r="C33" i="111"/>
  <c r="C32" i="111"/>
  <c r="C31" i="111"/>
  <c r="C30" i="111"/>
  <c r="C29" i="111"/>
  <c r="C28" i="111"/>
  <c r="C27" i="111"/>
  <c r="C26" i="111"/>
  <c r="C25" i="111"/>
  <c r="C24" i="111"/>
  <c r="C23" i="111"/>
  <c r="C22" i="111"/>
  <c r="C21" i="111"/>
  <c r="C9" i="111"/>
  <c r="AW112" i="110"/>
  <c r="AV112" i="110"/>
  <c r="AU112" i="110"/>
  <c r="AT112" i="110"/>
  <c r="AS112" i="110"/>
  <c r="AR112" i="110"/>
  <c r="AQ112" i="110"/>
  <c r="AP112" i="110"/>
  <c r="AO112" i="110"/>
  <c r="AN112" i="110"/>
  <c r="AM112" i="110"/>
  <c r="AL112" i="110"/>
  <c r="AK112" i="110"/>
  <c r="AJ112" i="110"/>
  <c r="AI112" i="110"/>
  <c r="AH112" i="110"/>
  <c r="AG112" i="110"/>
  <c r="AF112" i="110"/>
  <c r="AE112" i="110"/>
  <c r="AD112" i="110"/>
  <c r="AC112" i="110"/>
  <c r="AB112" i="110"/>
  <c r="AA112" i="110"/>
  <c r="Z112" i="110"/>
  <c r="Y112" i="110"/>
  <c r="X112" i="110"/>
  <c r="W112" i="110"/>
  <c r="V112" i="110"/>
  <c r="U112" i="110"/>
  <c r="T112" i="110"/>
  <c r="S112" i="110"/>
  <c r="R112" i="110"/>
  <c r="Q112" i="110"/>
  <c r="P112" i="110"/>
  <c r="O112" i="110"/>
  <c r="N112" i="110"/>
  <c r="M112" i="110"/>
  <c r="L112" i="110"/>
  <c r="K112" i="110"/>
  <c r="J112" i="110"/>
  <c r="I112" i="110"/>
  <c r="H112" i="110"/>
  <c r="G112" i="110"/>
  <c r="F112" i="110"/>
  <c r="E112" i="110"/>
  <c r="D112" i="110"/>
  <c r="AW92" i="110"/>
  <c r="AV92" i="110"/>
  <c r="AU92" i="110"/>
  <c r="AT92" i="110"/>
  <c r="AS92" i="110"/>
  <c r="AR92" i="110"/>
  <c r="AQ92" i="110"/>
  <c r="AP92" i="110"/>
  <c r="AO92" i="110"/>
  <c r="AN92" i="110"/>
  <c r="AM92" i="110"/>
  <c r="AL92" i="110"/>
  <c r="AK92" i="110"/>
  <c r="AJ92" i="110"/>
  <c r="AI92" i="110"/>
  <c r="AH92" i="110"/>
  <c r="AG92" i="110"/>
  <c r="AF92" i="110"/>
  <c r="AE92" i="110"/>
  <c r="AD92" i="110"/>
  <c r="AC92" i="110"/>
  <c r="AB92" i="110"/>
  <c r="AA92" i="110"/>
  <c r="Z92" i="110"/>
  <c r="Y92" i="110"/>
  <c r="X92" i="110"/>
  <c r="W92" i="110"/>
  <c r="V92" i="110"/>
  <c r="U92" i="110"/>
  <c r="T92" i="110"/>
  <c r="S92" i="110"/>
  <c r="R92" i="110"/>
  <c r="Q92" i="110"/>
  <c r="P92" i="110"/>
  <c r="O92" i="110"/>
  <c r="N92" i="110"/>
  <c r="M92" i="110"/>
  <c r="L92" i="110"/>
  <c r="K92" i="110"/>
  <c r="J92" i="110"/>
  <c r="I92" i="110"/>
  <c r="H92" i="110"/>
  <c r="G92" i="110"/>
  <c r="F92" i="110"/>
  <c r="E92" i="110"/>
  <c r="D92" i="110"/>
  <c r="C91" i="110"/>
  <c r="C90" i="110"/>
  <c r="C89" i="110"/>
  <c r="C88" i="110"/>
  <c r="C87" i="110"/>
  <c r="C86" i="110"/>
  <c r="C85" i="110"/>
  <c r="C80" i="110"/>
  <c r="C79" i="110"/>
  <c r="C78" i="110"/>
  <c r="C77" i="110"/>
  <c r="C76" i="110"/>
  <c r="C75" i="110"/>
  <c r="C74" i="110"/>
  <c r="C73" i="110"/>
  <c r="C72" i="110"/>
  <c r="C71" i="110"/>
  <c r="C70" i="110"/>
  <c r="C69" i="110"/>
  <c r="C68" i="110"/>
  <c r="C67" i="110"/>
  <c r="C66" i="110"/>
  <c r="C65" i="110"/>
  <c r="C64" i="110"/>
  <c r="C63" i="110"/>
  <c r="C62" i="110"/>
  <c r="C61" i="110"/>
  <c r="C60" i="110"/>
  <c r="C59" i="110"/>
  <c r="C58" i="110"/>
  <c r="C57" i="110"/>
  <c r="C56" i="110"/>
  <c r="C55" i="110"/>
  <c r="C54" i="110"/>
  <c r="C53" i="110"/>
  <c r="C52" i="110"/>
  <c r="C51" i="110"/>
  <c r="C50" i="110"/>
  <c r="C49" i="110"/>
  <c r="C48" i="110"/>
  <c r="C47" i="110"/>
  <c r="C46" i="110"/>
  <c r="C45" i="110"/>
  <c r="C44" i="110"/>
  <c r="C43" i="110"/>
  <c r="C42" i="110"/>
  <c r="C41" i="110"/>
  <c r="C40" i="110"/>
  <c r="C39" i="110"/>
  <c r="C38" i="110"/>
  <c r="C37" i="110"/>
  <c r="C36" i="110"/>
  <c r="C35" i="110"/>
  <c r="C34" i="110"/>
  <c r="C33" i="110"/>
  <c r="C32" i="110"/>
  <c r="C31" i="110"/>
  <c r="C30" i="110"/>
  <c r="C29" i="110"/>
  <c r="C28" i="110"/>
  <c r="C27" i="110"/>
  <c r="C26" i="110"/>
  <c r="C25" i="110"/>
  <c r="C24" i="110"/>
  <c r="C23" i="110"/>
  <c r="C22" i="110"/>
  <c r="C21" i="110"/>
  <c r="C9" i="110"/>
  <c r="AW112" i="109"/>
  <c r="AV112" i="109"/>
  <c r="AU112" i="109"/>
  <c r="AT112" i="109"/>
  <c r="AS112" i="109"/>
  <c r="AR112" i="109"/>
  <c r="AQ112" i="109"/>
  <c r="AP112" i="109"/>
  <c r="AO112" i="109"/>
  <c r="AN112" i="109"/>
  <c r="AM112" i="109"/>
  <c r="AL112" i="109"/>
  <c r="AK112" i="109"/>
  <c r="AJ112" i="109"/>
  <c r="AI112" i="109"/>
  <c r="AH112" i="109"/>
  <c r="AG112" i="109"/>
  <c r="AF112" i="109"/>
  <c r="AE112" i="109"/>
  <c r="AD112" i="109"/>
  <c r="AC112" i="109"/>
  <c r="AB112" i="109"/>
  <c r="AA112" i="109"/>
  <c r="Z112" i="109"/>
  <c r="Y112" i="109"/>
  <c r="X112" i="109"/>
  <c r="W112" i="109"/>
  <c r="V112" i="109"/>
  <c r="U112" i="109"/>
  <c r="T112" i="109"/>
  <c r="S112" i="109"/>
  <c r="R112" i="109"/>
  <c r="Q112" i="109"/>
  <c r="P112" i="109"/>
  <c r="O112" i="109"/>
  <c r="N112" i="109"/>
  <c r="M112" i="109"/>
  <c r="L112" i="109"/>
  <c r="K112" i="109"/>
  <c r="J112" i="109"/>
  <c r="I112" i="109"/>
  <c r="H112" i="109"/>
  <c r="G112" i="109"/>
  <c r="F112" i="109"/>
  <c r="E112" i="109"/>
  <c r="D112" i="109"/>
  <c r="AW92" i="109"/>
  <c r="AV92" i="109"/>
  <c r="AU92" i="109"/>
  <c r="AT92" i="109"/>
  <c r="AS92" i="109"/>
  <c r="AR92" i="109"/>
  <c r="AQ92" i="109"/>
  <c r="AP92" i="109"/>
  <c r="AO92" i="109"/>
  <c r="AN92" i="109"/>
  <c r="AM92" i="109"/>
  <c r="AL92" i="109"/>
  <c r="AK92" i="109"/>
  <c r="AJ92" i="109"/>
  <c r="AI92" i="109"/>
  <c r="AH92" i="109"/>
  <c r="AG92" i="109"/>
  <c r="AF92" i="109"/>
  <c r="AE92" i="109"/>
  <c r="AD92" i="109"/>
  <c r="AC92" i="109"/>
  <c r="AB92" i="109"/>
  <c r="AA92" i="109"/>
  <c r="Z92" i="109"/>
  <c r="Y92" i="109"/>
  <c r="X92" i="109"/>
  <c r="W92" i="109"/>
  <c r="V92" i="109"/>
  <c r="U92" i="109"/>
  <c r="T92" i="109"/>
  <c r="S92" i="109"/>
  <c r="R92" i="109"/>
  <c r="Q92" i="109"/>
  <c r="P92" i="109"/>
  <c r="O92" i="109"/>
  <c r="N92" i="109"/>
  <c r="M92" i="109"/>
  <c r="L92" i="109"/>
  <c r="K92" i="109"/>
  <c r="J92" i="109"/>
  <c r="I92" i="109"/>
  <c r="H92" i="109"/>
  <c r="G92" i="109"/>
  <c r="F92" i="109"/>
  <c r="E92" i="109"/>
  <c r="D92" i="109"/>
  <c r="C91" i="109"/>
  <c r="C90" i="109"/>
  <c r="C89" i="109"/>
  <c r="C88" i="109"/>
  <c r="C87" i="109"/>
  <c r="C86" i="109"/>
  <c r="C85" i="109"/>
  <c r="C80" i="109"/>
  <c r="C79" i="109"/>
  <c r="C78" i="109"/>
  <c r="C77" i="109"/>
  <c r="C76" i="109"/>
  <c r="C75" i="109"/>
  <c r="C74" i="109"/>
  <c r="C73" i="109"/>
  <c r="C72" i="109"/>
  <c r="C71" i="109"/>
  <c r="C70" i="109"/>
  <c r="C69" i="109"/>
  <c r="C68" i="109"/>
  <c r="C67" i="109"/>
  <c r="C66" i="109"/>
  <c r="C65" i="109"/>
  <c r="C64" i="109"/>
  <c r="C63" i="109"/>
  <c r="C62" i="109"/>
  <c r="C61" i="109"/>
  <c r="C60" i="109"/>
  <c r="C59" i="109"/>
  <c r="C58" i="109"/>
  <c r="C57" i="109"/>
  <c r="C56" i="109"/>
  <c r="C55" i="109"/>
  <c r="C54" i="109"/>
  <c r="C53" i="109"/>
  <c r="C52" i="109"/>
  <c r="C51" i="109"/>
  <c r="C50" i="109"/>
  <c r="C49" i="109"/>
  <c r="C48" i="109"/>
  <c r="C47" i="109"/>
  <c r="C46" i="109"/>
  <c r="C45" i="109"/>
  <c r="C44" i="109"/>
  <c r="C43" i="109"/>
  <c r="C42" i="109"/>
  <c r="C41" i="109"/>
  <c r="C40" i="109"/>
  <c r="C39" i="109"/>
  <c r="C38" i="109"/>
  <c r="C37" i="109"/>
  <c r="C36" i="109"/>
  <c r="C35" i="109"/>
  <c r="C34" i="109"/>
  <c r="C33" i="109"/>
  <c r="C32" i="109"/>
  <c r="C31" i="109"/>
  <c r="C30" i="109"/>
  <c r="C29" i="109"/>
  <c r="C28" i="109"/>
  <c r="C27" i="109"/>
  <c r="C26" i="109"/>
  <c r="C25" i="109"/>
  <c r="C24" i="109"/>
  <c r="C23" i="109"/>
  <c r="C22" i="109"/>
  <c r="C21" i="109"/>
  <c r="C9" i="109"/>
  <c r="AW92" i="108"/>
  <c r="AW14" i="108" s="1"/>
  <c r="AV92" i="108"/>
  <c r="AV14" i="108" s="1"/>
  <c r="AU92" i="108"/>
  <c r="AU14" i="108" s="1"/>
  <c r="AT92" i="108"/>
  <c r="AT14" i="108" s="1"/>
  <c r="AS92" i="108"/>
  <c r="AS14" i="108" s="1"/>
  <c r="AR92" i="108"/>
  <c r="AR14" i="108" s="1"/>
  <c r="AQ92" i="108"/>
  <c r="AQ14" i="108" s="1"/>
  <c r="AP92" i="108"/>
  <c r="AP14" i="108" s="1"/>
  <c r="AO92" i="108"/>
  <c r="AO14" i="108" s="1"/>
  <c r="AN92" i="108"/>
  <c r="AN14" i="108" s="1"/>
  <c r="AM92" i="108"/>
  <c r="AM14" i="108" s="1"/>
  <c r="AL92" i="108"/>
  <c r="AL14" i="108" s="1"/>
  <c r="AK92" i="108"/>
  <c r="AK14" i="108" s="1"/>
  <c r="AJ92" i="108"/>
  <c r="AJ14" i="108" s="1"/>
  <c r="AI92" i="108"/>
  <c r="AI14" i="108" s="1"/>
  <c r="AH92" i="108"/>
  <c r="AH14" i="108" s="1"/>
  <c r="AG92" i="108"/>
  <c r="AG14" i="108" s="1"/>
  <c r="AF92" i="108"/>
  <c r="AF14" i="108" s="1"/>
  <c r="AE92" i="108"/>
  <c r="AE14" i="108" s="1"/>
  <c r="AD92" i="108"/>
  <c r="AD14" i="108" s="1"/>
  <c r="AC92" i="108"/>
  <c r="AC14" i="108" s="1"/>
  <c r="AB92" i="108"/>
  <c r="AB14" i="108" s="1"/>
  <c r="AA92" i="108"/>
  <c r="AA14" i="108" s="1"/>
  <c r="Z92" i="108"/>
  <c r="Z14" i="108" s="1"/>
  <c r="Y92" i="108"/>
  <c r="Y14" i="108" s="1"/>
  <c r="X92" i="108"/>
  <c r="X14" i="108" s="1"/>
  <c r="W92" i="108"/>
  <c r="W14" i="108" s="1"/>
  <c r="V92" i="108"/>
  <c r="V14" i="108" s="1"/>
  <c r="U92" i="108"/>
  <c r="U14" i="108" s="1"/>
  <c r="T92" i="108"/>
  <c r="T14" i="108" s="1"/>
  <c r="S92" i="108"/>
  <c r="S14" i="108" s="1"/>
  <c r="R92" i="108"/>
  <c r="R14" i="108" s="1"/>
  <c r="Q92" i="108"/>
  <c r="Q14" i="108" s="1"/>
  <c r="P92" i="108"/>
  <c r="P14" i="108" s="1"/>
  <c r="O92" i="108"/>
  <c r="O14" i="108" s="1"/>
  <c r="N92" i="108"/>
  <c r="N14" i="108" s="1"/>
  <c r="M92" i="108"/>
  <c r="M14" i="108" s="1"/>
  <c r="L92" i="108"/>
  <c r="L14" i="108" s="1"/>
  <c r="K92" i="108"/>
  <c r="K14" i="108" s="1"/>
  <c r="J92" i="108"/>
  <c r="J14" i="108" s="1"/>
  <c r="I92" i="108"/>
  <c r="I14" i="108" s="1"/>
  <c r="H92" i="108"/>
  <c r="H14" i="108" s="1"/>
  <c r="G92" i="108"/>
  <c r="G14" i="108" s="1"/>
  <c r="F92" i="108"/>
  <c r="F14" i="108" s="1"/>
  <c r="E92" i="108"/>
  <c r="E14" i="108" s="1"/>
  <c r="D92" i="108"/>
  <c r="D14" i="108" s="1"/>
  <c r="C91" i="108"/>
  <c r="C90" i="108"/>
  <c r="C89" i="108"/>
  <c r="C88" i="108"/>
  <c r="C87" i="108"/>
  <c r="C86" i="108"/>
  <c r="C85" i="108"/>
  <c r="C80" i="108"/>
  <c r="C79" i="108"/>
  <c r="C78" i="108"/>
  <c r="C77" i="108"/>
  <c r="C76" i="108"/>
  <c r="C75" i="108"/>
  <c r="C74" i="108"/>
  <c r="C73" i="108"/>
  <c r="C72" i="108"/>
  <c r="C71" i="108"/>
  <c r="C70" i="108"/>
  <c r="C69" i="108"/>
  <c r="C68" i="108"/>
  <c r="C67" i="108"/>
  <c r="C66" i="108"/>
  <c r="C65" i="108"/>
  <c r="C64" i="108"/>
  <c r="C63" i="108"/>
  <c r="C62" i="108"/>
  <c r="C61" i="108"/>
  <c r="C60" i="108"/>
  <c r="C59" i="108"/>
  <c r="C58" i="108"/>
  <c r="C57" i="108"/>
  <c r="C56" i="108"/>
  <c r="C55" i="108"/>
  <c r="C54" i="108"/>
  <c r="C53" i="108"/>
  <c r="C52" i="108"/>
  <c r="C51" i="108"/>
  <c r="C50" i="108"/>
  <c r="C49" i="108"/>
  <c r="C48" i="108"/>
  <c r="C47" i="108"/>
  <c r="C46" i="108"/>
  <c r="C45" i="108"/>
  <c r="C44" i="108"/>
  <c r="C43" i="108"/>
  <c r="C42" i="108"/>
  <c r="C41" i="108"/>
  <c r="C40" i="108"/>
  <c r="C39" i="108"/>
  <c r="C38" i="108"/>
  <c r="C37" i="108"/>
  <c r="C36" i="108"/>
  <c r="C35" i="108"/>
  <c r="C34" i="108"/>
  <c r="C33" i="108"/>
  <c r="C32" i="108"/>
  <c r="C31" i="108"/>
  <c r="C30" i="108"/>
  <c r="C29" i="108"/>
  <c r="C28" i="108"/>
  <c r="C27" i="108"/>
  <c r="C26" i="108"/>
  <c r="C25" i="108"/>
  <c r="C24" i="108"/>
  <c r="C23" i="108"/>
  <c r="C22" i="108"/>
  <c r="C21" i="108"/>
  <c r="AW112" i="107"/>
  <c r="AV112" i="107"/>
  <c r="AU112" i="107"/>
  <c r="AT112" i="107"/>
  <c r="AS112" i="107"/>
  <c r="AR112" i="107"/>
  <c r="AQ112" i="107"/>
  <c r="AP112" i="107"/>
  <c r="AO112" i="107"/>
  <c r="AN112" i="107"/>
  <c r="AM112" i="107"/>
  <c r="AL112" i="107"/>
  <c r="AK112" i="107"/>
  <c r="AJ112" i="107"/>
  <c r="AI112" i="107"/>
  <c r="AH112" i="107"/>
  <c r="AG112" i="107"/>
  <c r="AF112" i="107"/>
  <c r="AE112" i="107"/>
  <c r="AD112" i="107"/>
  <c r="AC112" i="107"/>
  <c r="AB112" i="107"/>
  <c r="AA112" i="107"/>
  <c r="Z112" i="107"/>
  <c r="Y112" i="107"/>
  <c r="X112" i="107"/>
  <c r="W112" i="107"/>
  <c r="V112" i="107"/>
  <c r="U112" i="107"/>
  <c r="T112" i="107"/>
  <c r="S112" i="107"/>
  <c r="R112" i="107"/>
  <c r="Q112" i="107"/>
  <c r="P112" i="107"/>
  <c r="O112" i="107"/>
  <c r="N112" i="107"/>
  <c r="M112" i="107"/>
  <c r="L112" i="107"/>
  <c r="K112" i="107"/>
  <c r="J112" i="107"/>
  <c r="I112" i="107"/>
  <c r="H112" i="107"/>
  <c r="G112" i="107"/>
  <c r="F112" i="107"/>
  <c r="E112" i="107"/>
  <c r="D112" i="107"/>
  <c r="AW92" i="107"/>
  <c r="AV92" i="107"/>
  <c r="AU92" i="107"/>
  <c r="AT92" i="107"/>
  <c r="AS92" i="107"/>
  <c r="AR92" i="107"/>
  <c r="AQ92" i="107"/>
  <c r="AP92" i="107"/>
  <c r="AO92" i="107"/>
  <c r="AN92" i="107"/>
  <c r="AM92" i="107"/>
  <c r="AL92" i="107"/>
  <c r="AK92" i="107"/>
  <c r="AJ92" i="107"/>
  <c r="AI92" i="107"/>
  <c r="AH92" i="107"/>
  <c r="AG92" i="107"/>
  <c r="AF92" i="107"/>
  <c r="AE92" i="107"/>
  <c r="AD92" i="107"/>
  <c r="AC92" i="107"/>
  <c r="AB92" i="107"/>
  <c r="AA92" i="107"/>
  <c r="Z92" i="107"/>
  <c r="Y92" i="107"/>
  <c r="X92" i="107"/>
  <c r="W92" i="107"/>
  <c r="V92" i="107"/>
  <c r="U92" i="107"/>
  <c r="T92" i="107"/>
  <c r="S92" i="107"/>
  <c r="R92" i="107"/>
  <c r="Q92" i="107"/>
  <c r="P92" i="107"/>
  <c r="O92" i="107"/>
  <c r="N92" i="107"/>
  <c r="M92" i="107"/>
  <c r="L92" i="107"/>
  <c r="K92" i="107"/>
  <c r="J92" i="107"/>
  <c r="I92" i="107"/>
  <c r="H92" i="107"/>
  <c r="G92" i="107"/>
  <c r="F92" i="107"/>
  <c r="E92" i="107"/>
  <c r="D92" i="107"/>
  <c r="C91" i="107"/>
  <c r="C90" i="107"/>
  <c r="C89" i="107"/>
  <c r="C88" i="107"/>
  <c r="C87" i="107"/>
  <c r="C86" i="107"/>
  <c r="C85" i="107"/>
  <c r="C80" i="107"/>
  <c r="C79" i="107"/>
  <c r="C78" i="107"/>
  <c r="C77" i="107"/>
  <c r="C76" i="107"/>
  <c r="C75" i="107"/>
  <c r="C74" i="107"/>
  <c r="C73" i="107"/>
  <c r="C72" i="107"/>
  <c r="C71" i="107"/>
  <c r="C70" i="107"/>
  <c r="C69" i="107"/>
  <c r="C68" i="107"/>
  <c r="C67" i="107"/>
  <c r="C66" i="107"/>
  <c r="C65" i="107"/>
  <c r="C64" i="107"/>
  <c r="C63" i="107"/>
  <c r="C62" i="107"/>
  <c r="C61" i="107"/>
  <c r="C60" i="107"/>
  <c r="C59" i="107"/>
  <c r="C58" i="107"/>
  <c r="C57" i="107"/>
  <c r="C56" i="107"/>
  <c r="C55" i="107"/>
  <c r="C54" i="107"/>
  <c r="C53" i="107"/>
  <c r="C52" i="107"/>
  <c r="C51" i="107"/>
  <c r="C50" i="107"/>
  <c r="C49" i="107"/>
  <c r="C48" i="107"/>
  <c r="C47" i="107"/>
  <c r="C46" i="107"/>
  <c r="C45" i="107"/>
  <c r="C44" i="107"/>
  <c r="C43" i="107"/>
  <c r="C42" i="107"/>
  <c r="C41" i="107"/>
  <c r="C40" i="107"/>
  <c r="C39" i="107"/>
  <c r="C38" i="107"/>
  <c r="C37" i="107"/>
  <c r="C36" i="107"/>
  <c r="C35" i="107"/>
  <c r="C34" i="107"/>
  <c r="C33" i="107"/>
  <c r="C32" i="107"/>
  <c r="C31" i="107"/>
  <c r="C30" i="107"/>
  <c r="C29" i="107"/>
  <c r="C28" i="107"/>
  <c r="C27" i="107"/>
  <c r="C26" i="107"/>
  <c r="C25" i="107"/>
  <c r="C24" i="107"/>
  <c r="C23" i="107"/>
  <c r="C22" i="107"/>
  <c r="C21" i="107"/>
  <c r="C9" i="107"/>
  <c r="AW112" i="106"/>
  <c r="AV112" i="106"/>
  <c r="AU112" i="106"/>
  <c r="AT112" i="106"/>
  <c r="AS112" i="106"/>
  <c r="AR112" i="106"/>
  <c r="AQ112" i="106"/>
  <c r="AP112" i="106"/>
  <c r="AO112" i="106"/>
  <c r="AN112" i="106"/>
  <c r="AM112" i="106"/>
  <c r="AL112" i="106"/>
  <c r="AK112" i="106"/>
  <c r="AJ112" i="106"/>
  <c r="AI112" i="106"/>
  <c r="AH112" i="106"/>
  <c r="AG112" i="106"/>
  <c r="AF112" i="106"/>
  <c r="AE112" i="106"/>
  <c r="AD112" i="106"/>
  <c r="AC112" i="106"/>
  <c r="AB112" i="106"/>
  <c r="AA112" i="106"/>
  <c r="Z112" i="106"/>
  <c r="Y112" i="106"/>
  <c r="X112" i="106"/>
  <c r="W112" i="106"/>
  <c r="V112" i="106"/>
  <c r="U112" i="106"/>
  <c r="T112" i="106"/>
  <c r="S112" i="106"/>
  <c r="R112" i="106"/>
  <c r="Q112" i="106"/>
  <c r="P112" i="106"/>
  <c r="O112" i="106"/>
  <c r="N112" i="106"/>
  <c r="M112" i="106"/>
  <c r="L112" i="106"/>
  <c r="K112" i="106"/>
  <c r="J112" i="106"/>
  <c r="I112" i="106"/>
  <c r="H112" i="106"/>
  <c r="G112" i="106"/>
  <c r="F112" i="106"/>
  <c r="E112" i="106"/>
  <c r="D112" i="106"/>
  <c r="C111" i="106"/>
  <c r="C110" i="106"/>
  <c r="C109" i="106"/>
  <c r="C107" i="106"/>
  <c r="C106" i="106"/>
  <c r="C105" i="106"/>
  <c r="C103" i="106"/>
  <c r="C102" i="106"/>
  <c r="C101" i="106"/>
  <c r="C99" i="106"/>
  <c r="C98" i="106"/>
  <c r="C97" i="106"/>
  <c r="AW92" i="106"/>
  <c r="AV92" i="106"/>
  <c r="AU92" i="106"/>
  <c r="AT92" i="106"/>
  <c r="AS92" i="106"/>
  <c r="AR92" i="106"/>
  <c r="AQ92" i="106"/>
  <c r="AP92" i="106"/>
  <c r="AO92" i="106"/>
  <c r="AN92" i="106"/>
  <c r="AM92" i="106"/>
  <c r="AL92" i="106"/>
  <c r="AK92" i="106"/>
  <c r="AJ92" i="106"/>
  <c r="AI92" i="106"/>
  <c r="AH92" i="106"/>
  <c r="AG92" i="106"/>
  <c r="AF92" i="106"/>
  <c r="AE92" i="106"/>
  <c r="AD92" i="106"/>
  <c r="AC92" i="106"/>
  <c r="AB92" i="106"/>
  <c r="AA92" i="106"/>
  <c r="Z92" i="106"/>
  <c r="Y92" i="106"/>
  <c r="X92" i="106"/>
  <c r="W92" i="106"/>
  <c r="V92" i="106"/>
  <c r="U92" i="106"/>
  <c r="T92" i="106"/>
  <c r="S92" i="106"/>
  <c r="R92" i="106"/>
  <c r="Q92" i="106"/>
  <c r="P92" i="106"/>
  <c r="O92" i="106"/>
  <c r="N92" i="106"/>
  <c r="M92" i="106"/>
  <c r="L92" i="106"/>
  <c r="K92" i="106"/>
  <c r="J92" i="106"/>
  <c r="I92" i="106"/>
  <c r="H92" i="106"/>
  <c r="G92" i="106"/>
  <c r="F92" i="106"/>
  <c r="E92" i="106"/>
  <c r="D92" i="106"/>
  <c r="C91" i="106"/>
  <c r="C90" i="106"/>
  <c r="C89" i="106"/>
  <c r="C88" i="106"/>
  <c r="C87" i="106"/>
  <c r="C86" i="106"/>
  <c r="C85" i="106"/>
  <c r="C80" i="106"/>
  <c r="C79" i="106"/>
  <c r="C78" i="106"/>
  <c r="C77" i="106"/>
  <c r="C76" i="106"/>
  <c r="C75" i="106"/>
  <c r="C74" i="106"/>
  <c r="C73" i="106"/>
  <c r="C72" i="106"/>
  <c r="C71" i="106"/>
  <c r="C70" i="106"/>
  <c r="C69" i="106"/>
  <c r="C68" i="106"/>
  <c r="C67" i="106"/>
  <c r="C66" i="106"/>
  <c r="C65" i="106"/>
  <c r="C64" i="106"/>
  <c r="C63" i="106"/>
  <c r="C62" i="106"/>
  <c r="C61" i="106"/>
  <c r="C60" i="106"/>
  <c r="C59" i="106"/>
  <c r="C58" i="106"/>
  <c r="C57" i="106"/>
  <c r="C56" i="106"/>
  <c r="C55" i="106"/>
  <c r="C54" i="106"/>
  <c r="C53" i="106"/>
  <c r="C52" i="106"/>
  <c r="C51" i="106"/>
  <c r="C50" i="106"/>
  <c r="C49" i="106"/>
  <c r="C48" i="106"/>
  <c r="C47" i="106"/>
  <c r="C46" i="106"/>
  <c r="C45" i="106"/>
  <c r="C44" i="106"/>
  <c r="C43" i="106"/>
  <c r="C42" i="106"/>
  <c r="C41" i="106"/>
  <c r="C40" i="106"/>
  <c r="C39" i="106"/>
  <c r="C38" i="106"/>
  <c r="C37" i="106"/>
  <c r="C36" i="106"/>
  <c r="C35" i="106"/>
  <c r="C34" i="106"/>
  <c r="C33" i="106"/>
  <c r="C32" i="106"/>
  <c r="C31" i="106"/>
  <c r="C30" i="106"/>
  <c r="C29" i="106"/>
  <c r="C28" i="106"/>
  <c r="C27" i="106"/>
  <c r="C26" i="106"/>
  <c r="C25" i="106"/>
  <c r="C24" i="106"/>
  <c r="C23" i="106"/>
  <c r="C22" i="106"/>
  <c r="C21" i="106"/>
  <c r="C9" i="106"/>
  <c r="AW113" i="105"/>
  <c r="AV113" i="105"/>
  <c r="AU113" i="105"/>
  <c r="AT113" i="105"/>
  <c r="AS113" i="105"/>
  <c r="AR113" i="105"/>
  <c r="AQ113" i="105"/>
  <c r="AP113" i="105"/>
  <c r="AO113" i="105"/>
  <c r="AN113" i="105"/>
  <c r="AM113" i="105"/>
  <c r="AL113" i="105"/>
  <c r="AK113" i="105"/>
  <c r="AJ113" i="105"/>
  <c r="AI113" i="105"/>
  <c r="AH113" i="105"/>
  <c r="AG113" i="105"/>
  <c r="AF113" i="105"/>
  <c r="AE113" i="105"/>
  <c r="AD113" i="105"/>
  <c r="AC113" i="105"/>
  <c r="AB113" i="105"/>
  <c r="AA113" i="105"/>
  <c r="Z113" i="105"/>
  <c r="Y113" i="105"/>
  <c r="X113" i="105"/>
  <c r="W113" i="105"/>
  <c r="V113" i="105"/>
  <c r="U113" i="105"/>
  <c r="T113" i="105"/>
  <c r="S113" i="105"/>
  <c r="R113" i="105"/>
  <c r="Q113" i="105"/>
  <c r="P113" i="105"/>
  <c r="O113" i="105"/>
  <c r="N113" i="105"/>
  <c r="M113" i="105"/>
  <c r="L113" i="105"/>
  <c r="K113" i="105"/>
  <c r="J113" i="105"/>
  <c r="I113" i="105"/>
  <c r="H113" i="105"/>
  <c r="G113" i="105"/>
  <c r="F113" i="105"/>
  <c r="E113" i="105"/>
  <c r="D113" i="105"/>
  <c r="AW93" i="105"/>
  <c r="AW17" i="105" s="1"/>
  <c r="AV93" i="105"/>
  <c r="AV17" i="105" s="1"/>
  <c r="AU93" i="105"/>
  <c r="AU17" i="105" s="1"/>
  <c r="AT93" i="105"/>
  <c r="AT17" i="105" s="1"/>
  <c r="AS93" i="105"/>
  <c r="AS17" i="105" s="1"/>
  <c r="AR93" i="105"/>
  <c r="AQ93" i="105"/>
  <c r="AP93" i="105"/>
  <c r="AO93" i="105"/>
  <c r="AO17" i="105" s="1"/>
  <c r="AN93" i="105"/>
  <c r="AN17" i="105" s="1"/>
  <c r="AM93" i="105"/>
  <c r="AM17" i="105" s="1"/>
  <c r="AL93" i="105"/>
  <c r="AL17" i="105" s="1"/>
  <c r="AK93" i="105"/>
  <c r="AK17" i="105" s="1"/>
  <c r="AJ93" i="105"/>
  <c r="AI93" i="105"/>
  <c r="AH93" i="105"/>
  <c r="AG93" i="105"/>
  <c r="AG17" i="105" s="1"/>
  <c r="AF93" i="105"/>
  <c r="AF17" i="105" s="1"/>
  <c r="AE93" i="105"/>
  <c r="AE17" i="105" s="1"/>
  <c r="AD93" i="105"/>
  <c r="AD17" i="105" s="1"/>
  <c r="AC93" i="105"/>
  <c r="AC17" i="105" s="1"/>
  <c r="AB93" i="105"/>
  <c r="AA93" i="105"/>
  <c r="Z93" i="105"/>
  <c r="Y93" i="105"/>
  <c r="Y17" i="105" s="1"/>
  <c r="X93" i="105"/>
  <c r="X17" i="105" s="1"/>
  <c r="W93" i="105"/>
  <c r="W17" i="105" s="1"/>
  <c r="V93" i="105"/>
  <c r="V17" i="105" s="1"/>
  <c r="U93" i="105"/>
  <c r="U17" i="105" s="1"/>
  <c r="T93" i="105"/>
  <c r="S93" i="105"/>
  <c r="R93" i="105"/>
  <c r="Q93" i="105"/>
  <c r="Q17" i="105" s="1"/>
  <c r="P93" i="105"/>
  <c r="P17" i="105" s="1"/>
  <c r="O93" i="105"/>
  <c r="O17" i="105" s="1"/>
  <c r="N93" i="105"/>
  <c r="N17" i="105" s="1"/>
  <c r="M93" i="105"/>
  <c r="M17" i="105" s="1"/>
  <c r="L93" i="105"/>
  <c r="K93" i="105"/>
  <c r="J93" i="105"/>
  <c r="I93" i="105"/>
  <c r="I17" i="105" s="1"/>
  <c r="H93" i="105"/>
  <c r="H17" i="105" s="1"/>
  <c r="G93" i="105"/>
  <c r="G17" i="105" s="1"/>
  <c r="F93" i="105"/>
  <c r="F17" i="105" s="1"/>
  <c r="E93" i="105"/>
  <c r="E17" i="105" s="1"/>
  <c r="D93" i="105"/>
  <c r="D17" i="105" s="1"/>
  <c r="C92" i="105"/>
  <c r="C91" i="105"/>
  <c r="C90" i="105"/>
  <c r="C89" i="105"/>
  <c r="C88" i="105"/>
  <c r="C87" i="105"/>
  <c r="C86" i="105"/>
  <c r="C81" i="105"/>
  <c r="C80" i="105"/>
  <c r="C79" i="105"/>
  <c r="C78" i="105"/>
  <c r="C77" i="105"/>
  <c r="C76" i="105"/>
  <c r="C75" i="105"/>
  <c r="C74" i="105"/>
  <c r="C73" i="105"/>
  <c r="C72" i="105"/>
  <c r="C71" i="105"/>
  <c r="C70" i="105"/>
  <c r="C69" i="105"/>
  <c r="C68" i="105"/>
  <c r="C67" i="105"/>
  <c r="C66" i="105"/>
  <c r="C65" i="105"/>
  <c r="C64" i="105"/>
  <c r="C63" i="105"/>
  <c r="C62" i="105"/>
  <c r="C61" i="105"/>
  <c r="C60" i="105"/>
  <c r="C59" i="105"/>
  <c r="C58" i="105"/>
  <c r="C57" i="105"/>
  <c r="C56" i="105"/>
  <c r="C55" i="105"/>
  <c r="C54" i="105"/>
  <c r="C53" i="105"/>
  <c r="C52" i="105"/>
  <c r="C51" i="105"/>
  <c r="C50" i="105"/>
  <c r="C49" i="105"/>
  <c r="C48" i="105"/>
  <c r="C47" i="105"/>
  <c r="C46" i="105"/>
  <c r="C45" i="105"/>
  <c r="C44" i="105"/>
  <c r="C43" i="105"/>
  <c r="C42" i="105"/>
  <c r="C41" i="105"/>
  <c r="C40" i="105"/>
  <c r="C39" i="105"/>
  <c r="C38" i="105"/>
  <c r="C37" i="105"/>
  <c r="C36" i="105"/>
  <c r="C35" i="105"/>
  <c r="C34" i="105"/>
  <c r="C33" i="105"/>
  <c r="C32" i="105"/>
  <c r="C31" i="105"/>
  <c r="C30" i="105"/>
  <c r="C29" i="105"/>
  <c r="C28" i="105"/>
  <c r="C27" i="105"/>
  <c r="C26" i="105"/>
  <c r="C25" i="105"/>
  <c r="C24" i="105"/>
  <c r="C23" i="105"/>
  <c r="C22" i="105"/>
  <c r="C9" i="105"/>
  <c r="AW112" i="104"/>
  <c r="AV112" i="104"/>
  <c r="AU112" i="104"/>
  <c r="AT112" i="104"/>
  <c r="AS112" i="104"/>
  <c r="AR112" i="104"/>
  <c r="AQ112" i="104"/>
  <c r="AP112" i="104"/>
  <c r="AO112" i="104"/>
  <c r="AN112" i="104"/>
  <c r="AM112" i="104"/>
  <c r="AL112" i="104"/>
  <c r="AK112" i="104"/>
  <c r="AJ112" i="104"/>
  <c r="AI112" i="104"/>
  <c r="AH112" i="104"/>
  <c r="AG112" i="104"/>
  <c r="AF112" i="104"/>
  <c r="AE112" i="104"/>
  <c r="AD112" i="104"/>
  <c r="AC112" i="104"/>
  <c r="AB112" i="104"/>
  <c r="AA112" i="104"/>
  <c r="Z112" i="104"/>
  <c r="Y112" i="104"/>
  <c r="X112" i="104"/>
  <c r="W112" i="104"/>
  <c r="V112" i="104"/>
  <c r="U112" i="104"/>
  <c r="T112" i="104"/>
  <c r="S112" i="104"/>
  <c r="R112" i="104"/>
  <c r="Q112" i="104"/>
  <c r="P112" i="104"/>
  <c r="O112" i="104"/>
  <c r="N112" i="104"/>
  <c r="M112" i="104"/>
  <c r="L112" i="104"/>
  <c r="K112" i="104"/>
  <c r="J112" i="104"/>
  <c r="I112" i="104"/>
  <c r="H112" i="104"/>
  <c r="G112" i="104"/>
  <c r="F112" i="104"/>
  <c r="E112" i="104"/>
  <c r="D112" i="104"/>
  <c r="AW92" i="104"/>
  <c r="AV92" i="104"/>
  <c r="AU92" i="104"/>
  <c r="AT92" i="104"/>
  <c r="AS92" i="104"/>
  <c r="AR92" i="104"/>
  <c r="AQ92" i="104"/>
  <c r="AP92" i="104"/>
  <c r="AO92" i="104"/>
  <c r="AN92" i="104"/>
  <c r="AM92" i="104"/>
  <c r="AL92" i="104"/>
  <c r="AK92" i="104"/>
  <c r="AJ92" i="104"/>
  <c r="AI92" i="104"/>
  <c r="AH92" i="104"/>
  <c r="AG92" i="104"/>
  <c r="AF92" i="104"/>
  <c r="AE92" i="104"/>
  <c r="AD92" i="104"/>
  <c r="AC92" i="104"/>
  <c r="AB92" i="104"/>
  <c r="AA92" i="104"/>
  <c r="Z92" i="104"/>
  <c r="Y92" i="104"/>
  <c r="X92" i="104"/>
  <c r="W92" i="104"/>
  <c r="V92" i="104"/>
  <c r="U92" i="104"/>
  <c r="T92" i="104"/>
  <c r="S92" i="104"/>
  <c r="R92" i="104"/>
  <c r="Q92" i="104"/>
  <c r="P92" i="104"/>
  <c r="O92" i="104"/>
  <c r="N92" i="104"/>
  <c r="M92" i="104"/>
  <c r="L92" i="104"/>
  <c r="K92" i="104"/>
  <c r="J92" i="104"/>
  <c r="I92" i="104"/>
  <c r="H92" i="104"/>
  <c r="G92" i="104"/>
  <c r="F92" i="104"/>
  <c r="E92" i="104"/>
  <c r="D92" i="104"/>
  <c r="C91" i="104"/>
  <c r="C90" i="104"/>
  <c r="C89" i="104"/>
  <c r="C88" i="104"/>
  <c r="C87" i="104"/>
  <c r="C86" i="104"/>
  <c r="C85" i="104"/>
  <c r="C80" i="104"/>
  <c r="C79" i="104"/>
  <c r="C78" i="104"/>
  <c r="C77" i="104"/>
  <c r="C76" i="104"/>
  <c r="C75" i="104"/>
  <c r="C74" i="104"/>
  <c r="C73" i="104"/>
  <c r="C72" i="104"/>
  <c r="C71" i="104"/>
  <c r="C70" i="104"/>
  <c r="C69" i="104"/>
  <c r="C68" i="104"/>
  <c r="C67" i="104"/>
  <c r="C66" i="104"/>
  <c r="C65" i="104"/>
  <c r="C64" i="104"/>
  <c r="C63" i="104"/>
  <c r="C62" i="104"/>
  <c r="C61" i="104"/>
  <c r="C60" i="104"/>
  <c r="C59" i="104"/>
  <c r="C58" i="104"/>
  <c r="C57" i="104"/>
  <c r="C56" i="104"/>
  <c r="C55" i="104"/>
  <c r="C54" i="104"/>
  <c r="C53" i="104"/>
  <c r="C52" i="104"/>
  <c r="C51" i="104"/>
  <c r="C50" i="104"/>
  <c r="C49" i="104"/>
  <c r="C48" i="104"/>
  <c r="C47" i="104"/>
  <c r="C46" i="104"/>
  <c r="C45" i="104"/>
  <c r="C44" i="104"/>
  <c r="C43" i="104"/>
  <c r="C42" i="104"/>
  <c r="C41" i="104"/>
  <c r="C40" i="104"/>
  <c r="C39" i="104"/>
  <c r="C38" i="104"/>
  <c r="C37" i="104"/>
  <c r="C36" i="104"/>
  <c r="C35" i="104"/>
  <c r="C34" i="104"/>
  <c r="C33" i="104"/>
  <c r="C32" i="104"/>
  <c r="C31" i="104"/>
  <c r="C30" i="104"/>
  <c r="C29" i="104"/>
  <c r="C28" i="104"/>
  <c r="C27" i="104"/>
  <c r="C26" i="104"/>
  <c r="C25" i="104"/>
  <c r="C24" i="104"/>
  <c r="C23" i="104"/>
  <c r="C22" i="104"/>
  <c r="C21" i="104"/>
  <c r="C9" i="104"/>
  <c r="AW112" i="103"/>
  <c r="AV112" i="103"/>
  <c r="AU112" i="103"/>
  <c r="AT112" i="103"/>
  <c r="AS112" i="103"/>
  <c r="AR112" i="103"/>
  <c r="AQ112" i="103"/>
  <c r="AP112" i="103"/>
  <c r="AO112" i="103"/>
  <c r="AN112" i="103"/>
  <c r="AM112" i="103"/>
  <c r="AL112" i="103"/>
  <c r="AK112" i="103"/>
  <c r="AJ112" i="103"/>
  <c r="AI112" i="103"/>
  <c r="AH112" i="103"/>
  <c r="AG112" i="103"/>
  <c r="AF112" i="103"/>
  <c r="AE112" i="103"/>
  <c r="AD112" i="103"/>
  <c r="AC112" i="103"/>
  <c r="AB112" i="103"/>
  <c r="AA112" i="103"/>
  <c r="Z112" i="103"/>
  <c r="Y112" i="103"/>
  <c r="X112" i="103"/>
  <c r="W112" i="103"/>
  <c r="V112" i="103"/>
  <c r="U112" i="103"/>
  <c r="T112" i="103"/>
  <c r="S112" i="103"/>
  <c r="R112" i="103"/>
  <c r="Q112" i="103"/>
  <c r="P112" i="103"/>
  <c r="O112" i="103"/>
  <c r="N112" i="103"/>
  <c r="M112" i="103"/>
  <c r="L112" i="103"/>
  <c r="K112" i="103"/>
  <c r="J112" i="103"/>
  <c r="I112" i="103"/>
  <c r="H112" i="103"/>
  <c r="G112" i="103"/>
  <c r="F112" i="103"/>
  <c r="E112" i="103"/>
  <c r="D112" i="103"/>
  <c r="AW92" i="103"/>
  <c r="AV92" i="103"/>
  <c r="AU92" i="103"/>
  <c r="AT92" i="103"/>
  <c r="AS92" i="103"/>
  <c r="AR92" i="103"/>
  <c r="AQ92" i="103"/>
  <c r="AP92" i="103"/>
  <c r="AO92" i="103"/>
  <c r="AN92" i="103"/>
  <c r="AM92" i="103"/>
  <c r="AL92" i="103"/>
  <c r="AK92" i="103"/>
  <c r="AJ92" i="103"/>
  <c r="AI92" i="103"/>
  <c r="AH92" i="103"/>
  <c r="AG92" i="103"/>
  <c r="AF92" i="103"/>
  <c r="AE92" i="103"/>
  <c r="AD92" i="103"/>
  <c r="AC92" i="103"/>
  <c r="AB92" i="103"/>
  <c r="AA92" i="103"/>
  <c r="Z92" i="103"/>
  <c r="Y92" i="103"/>
  <c r="X92" i="103"/>
  <c r="W92" i="103"/>
  <c r="V92" i="103"/>
  <c r="U92" i="103"/>
  <c r="T92" i="103"/>
  <c r="S92" i="103"/>
  <c r="R92" i="103"/>
  <c r="Q92" i="103"/>
  <c r="P92" i="103"/>
  <c r="O92" i="103"/>
  <c r="N92" i="103"/>
  <c r="M92" i="103"/>
  <c r="L92" i="103"/>
  <c r="K92" i="103"/>
  <c r="J92" i="103"/>
  <c r="I92" i="103"/>
  <c r="H92" i="103"/>
  <c r="G92" i="103"/>
  <c r="F92" i="103"/>
  <c r="E92" i="103"/>
  <c r="D92" i="103"/>
  <c r="C91" i="103"/>
  <c r="C90" i="103"/>
  <c r="C89" i="103"/>
  <c r="C88" i="103"/>
  <c r="C87" i="103"/>
  <c r="C86" i="103"/>
  <c r="C85" i="103"/>
  <c r="C80" i="103"/>
  <c r="C79" i="103"/>
  <c r="C78" i="103"/>
  <c r="C77" i="103"/>
  <c r="C76" i="103"/>
  <c r="C75" i="103"/>
  <c r="C74" i="103"/>
  <c r="C73" i="103"/>
  <c r="C72" i="103"/>
  <c r="C71" i="103"/>
  <c r="C70" i="103"/>
  <c r="C69" i="103"/>
  <c r="C68" i="103"/>
  <c r="C67" i="103"/>
  <c r="C66" i="103"/>
  <c r="C65" i="103"/>
  <c r="C64" i="103"/>
  <c r="C63" i="103"/>
  <c r="C62" i="103"/>
  <c r="C61" i="103"/>
  <c r="C60" i="103"/>
  <c r="C59" i="103"/>
  <c r="C58" i="103"/>
  <c r="C57" i="103"/>
  <c r="C56" i="103"/>
  <c r="C55" i="103"/>
  <c r="C54" i="103"/>
  <c r="C53" i="103"/>
  <c r="C52" i="103"/>
  <c r="C51" i="103"/>
  <c r="C50" i="103"/>
  <c r="C49" i="103"/>
  <c r="C48" i="103"/>
  <c r="C47" i="103"/>
  <c r="C46" i="103"/>
  <c r="C45" i="103"/>
  <c r="C44" i="103"/>
  <c r="C43" i="103"/>
  <c r="C42" i="103"/>
  <c r="C41" i="103"/>
  <c r="C40" i="103"/>
  <c r="C39" i="103"/>
  <c r="C38" i="103"/>
  <c r="C37" i="103"/>
  <c r="C36" i="103"/>
  <c r="C35" i="103"/>
  <c r="C34" i="103"/>
  <c r="C33" i="103"/>
  <c r="C32" i="103"/>
  <c r="C31" i="103"/>
  <c r="C30" i="103"/>
  <c r="C29" i="103"/>
  <c r="C28" i="103"/>
  <c r="C27" i="103"/>
  <c r="C26" i="103"/>
  <c r="C25" i="103"/>
  <c r="C24" i="103"/>
  <c r="C23" i="103"/>
  <c r="C22" i="103"/>
  <c r="C21" i="103"/>
  <c r="C9" i="103"/>
  <c r="AW112" i="102"/>
  <c r="AV112" i="102"/>
  <c r="AU112" i="102"/>
  <c r="AT112" i="102"/>
  <c r="AS112" i="102"/>
  <c r="AR112" i="102"/>
  <c r="AQ112" i="102"/>
  <c r="AP112" i="102"/>
  <c r="AO112" i="102"/>
  <c r="AN112" i="102"/>
  <c r="AM112" i="102"/>
  <c r="AL112" i="102"/>
  <c r="AK112" i="102"/>
  <c r="AJ112" i="102"/>
  <c r="AI112" i="102"/>
  <c r="AH112" i="102"/>
  <c r="AG112" i="102"/>
  <c r="AF112" i="102"/>
  <c r="AE112" i="102"/>
  <c r="AD112" i="102"/>
  <c r="AC112" i="102"/>
  <c r="AB112" i="102"/>
  <c r="AA112" i="102"/>
  <c r="Z112" i="102"/>
  <c r="Y112" i="102"/>
  <c r="X112" i="102"/>
  <c r="W112" i="102"/>
  <c r="V112" i="102"/>
  <c r="U112" i="102"/>
  <c r="T112" i="102"/>
  <c r="S112" i="102"/>
  <c r="R112" i="102"/>
  <c r="Q112" i="102"/>
  <c r="P112" i="102"/>
  <c r="O112" i="102"/>
  <c r="N112" i="102"/>
  <c r="M112" i="102"/>
  <c r="L112" i="102"/>
  <c r="K112" i="102"/>
  <c r="J112" i="102"/>
  <c r="I112" i="102"/>
  <c r="H112" i="102"/>
  <c r="G112" i="102"/>
  <c r="F112" i="102"/>
  <c r="E112" i="102"/>
  <c r="D112" i="102"/>
  <c r="AW92" i="102"/>
  <c r="AV92" i="102"/>
  <c r="AU92" i="102"/>
  <c r="AT92" i="102"/>
  <c r="AS92" i="102"/>
  <c r="AR92" i="102"/>
  <c r="AQ92" i="102"/>
  <c r="AP92" i="102"/>
  <c r="AO92" i="102"/>
  <c r="AN92" i="102"/>
  <c r="AM92" i="102"/>
  <c r="AL92" i="102"/>
  <c r="AK92" i="102"/>
  <c r="AJ92" i="102"/>
  <c r="AI92" i="102"/>
  <c r="AH92" i="102"/>
  <c r="AG92" i="102"/>
  <c r="AF92" i="102"/>
  <c r="AE92" i="102"/>
  <c r="AD92" i="102"/>
  <c r="AC92" i="102"/>
  <c r="AB92" i="102"/>
  <c r="AA92" i="102"/>
  <c r="Z92" i="102"/>
  <c r="Y92" i="102"/>
  <c r="X92" i="102"/>
  <c r="W92" i="102"/>
  <c r="V92" i="102"/>
  <c r="U92" i="102"/>
  <c r="T92" i="102"/>
  <c r="S92" i="102"/>
  <c r="R92" i="102"/>
  <c r="Q92" i="102"/>
  <c r="P92" i="102"/>
  <c r="O92" i="102"/>
  <c r="N92" i="102"/>
  <c r="M92" i="102"/>
  <c r="L92" i="102"/>
  <c r="K92" i="102"/>
  <c r="J92" i="102"/>
  <c r="I92" i="102"/>
  <c r="H92" i="102"/>
  <c r="G92" i="102"/>
  <c r="F92" i="102"/>
  <c r="E92" i="102"/>
  <c r="D92" i="102"/>
  <c r="C91" i="102"/>
  <c r="C90" i="102"/>
  <c r="C89" i="102"/>
  <c r="C88" i="102"/>
  <c r="C87" i="102"/>
  <c r="C86" i="102"/>
  <c r="C85" i="102"/>
  <c r="C80" i="102"/>
  <c r="C79" i="102"/>
  <c r="C78" i="102"/>
  <c r="C77" i="102"/>
  <c r="C76" i="102"/>
  <c r="C75" i="102"/>
  <c r="C74" i="102"/>
  <c r="C73" i="102"/>
  <c r="C72" i="102"/>
  <c r="C71" i="102"/>
  <c r="C70" i="102"/>
  <c r="C69" i="102"/>
  <c r="C68" i="102"/>
  <c r="C67" i="102"/>
  <c r="C66" i="102"/>
  <c r="C65" i="102"/>
  <c r="C64" i="102"/>
  <c r="C63" i="102"/>
  <c r="C62" i="102"/>
  <c r="C61" i="102"/>
  <c r="C60" i="102"/>
  <c r="C59" i="102"/>
  <c r="C58" i="102"/>
  <c r="C57" i="102"/>
  <c r="C56" i="102"/>
  <c r="C55" i="102"/>
  <c r="C54" i="102"/>
  <c r="C53" i="102"/>
  <c r="C52" i="102"/>
  <c r="C51" i="102"/>
  <c r="C50" i="102"/>
  <c r="C49" i="102"/>
  <c r="C48" i="102"/>
  <c r="C47" i="102"/>
  <c r="C46" i="102"/>
  <c r="C45" i="102"/>
  <c r="C44" i="102"/>
  <c r="C43" i="102"/>
  <c r="C42" i="102"/>
  <c r="C41" i="102"/>
  <c r="C40" i="102"/>
  <c r="C39" i="102"/>
  <c r="C38" i="102"/>
  <c r="C37" i="102"/>
  <c r="C36" i="102"/>
  <c r="C35" i="102"/>
  <c r="C34" i="102"/>
  <c r="C33" i="102"/>
  <c r="C32" i="102"/>
  <c r="C31" i="102"/>
  <c r="C30" i="102"/>
  <c r="C29" i="102"/>
  <c r="C28" i="102"/>
  <c r="C27" i="102"/>
  <c r="C26" i="102"/>
  <c r="C25" i="102"/>
  <c r="C24" i="102"/>
  <c r="C23" i="102"/>
  <c r="C22" i="102"/>
  <c r="C21" i="102"/>
  <c r="C9" i="102"/>
  <c r="AW112" i="101"/>
  <c r="AV112" i="101"/>
  <c r="AU112" i="101"/>
  <c r="AT112" i="101"/>
  <c r="AS112" i="101"/>
  <c r="AR112" i="101"/>
  <c r="AQ112" i="101"/>
  <c r="AP112" i="101"/>
  <c r="AO112" i="101"/>
  <c r="AN112" i="101"/>
  <c r="AM112" i="101"/>
  <c r="AL112" i="101"/>
  <c r="AK112" i="101"/>
  <c r="AJ112" i="101"/>
  <c r="AI112" i="101"/>
  <c r="AH112" i="101"/>
  <c r="AG112" i="101"/>
  <c r="AF112" i="101"/>
  <c r="AE112" i="101"/>
  <c r="AD112" i="101"/>
  <c r="AC112" i="101"/>
  <c r="AB112" i="101"/>
  <c r="AA112" i="101"/>
  <c r="Z112" i="101"/>
  <c r="Y112" i="101"/>
  <c r="X112" i="101"/>
  <c r="W112" i="101"/>
  <c r="V112" i="101"/>
  <c r="U112" i="101"/>
  <c r="T112" i="101"/>
  <c r="S112" i="101"/>
  <c r="R112" i="101"/>
  <c r="Q112" i="101"/>
  <c r="P112" i="101"/>
  <c r="O112" i="101"/>
  <c r="N112" i="101"/>
  <c r="M112" i="101"/>
  <c r="L112" i="101"/>
  <c r="K112" i="101"/>
  <c r="J112" i="101"/>
  <c r="I112" i="101"/>
  <c r="H112" i="101"/>
  <c r="G112" i="101"/>
  <c r="F112" i="101"/>
  <c r="E112" i="101"/>
  <c r="D112" i="101"/>
  <c r="C111" i="101"/>
  <c r="C110" i="101"/>
  <c r="C109" i="101"/>
  <c r="C107" i="101"/>
  <c r="C106" i="101"/>
  <c r="C105" i="101"/>
  <c r="C103" i="101"/>
  <c r="C102" i="101"/>
  <c r="C101" i="101"/>
  <c r="C99" i="101"/>
  <c r="C98" i="101"/>
  <c r="C97" i="101"/>
  <c r="AW92" i="101"/>
  <c r="AV92" i="101"/>
  <c r="AU92" i="101"/>
  <c r="AT92" i="101"/>
  <c r="AS92" i="101"/>
  <c r="AR92" i="101"/>
  <c r="AQ92" i="101"/>
  <c r="AP92" i="101"/>
  <c r="AO92" i="101"/>
  <c r="AN92" i="101"/>
  <c r="AM92" i="101"/>
  <c r="AL92" i="101"/>
  <c r="AK92" i="101"/>
  <c r="AJ92" i="101"/>
  <c r="AI92" i="101"/>
  <c r="AH92" i="101"/>
  <c r="AG92" i="101"/>
  <c r="AF92" i="101"/>
  <c r="AE92" i="101"/>
  <c r="AD92" i="101"/>
  <c r="AC92" i="101"/>
  <c r="AB92" i="101"/>
  <c r="AA92" i="101"/>
  <c r="Z92" i="101"/>
  <c r="Y92" i="101"/>
  <c r="X92" i="101"/>
  <c r="W92" i="101"/>
  <c r="V92" i="101"/>
  <c r="U92" i="101"/>
  <c r="T92" i="101"/>
  <c r="S92" i="101"/>
  <c r="R92" i="101"/>
  <c r="Q92" i="101"/>
  <c r="P92" i="101"/>
  <c r="O92" i="101"/>
  <c r="N92" i="101"/>
  <c r="M92" i="101"/>
  <c r="L92" i="101"/>
  <c r="K92" i="101"/>
  <c r="J92" i="101"/>
  <c r="I92" i="101"/>
  <c r="H92" i="101"/>
  <c r="G92" i="101"/>
  <c r="F92" i="101"/>
  <c r="E92" i="101"/>
  <c r="D92" i="101"/>
  <c r="C91" i="101"/>
  <c r="C90" i="101"/>
  <c r="C89" i="101"/>
  <c r="C88" i="101"/>
  <c r="C87" i="101"/>
  <c r="C86" i="101"/>
  <c r="C85" i="101"/>
  <c r="C80" i="101"/>
  <c r="C79" i="101"/>
  <c r="C78" i="101"/>
  <c r="C77" i="101"/>
  <c r="C76" i="101"/>
  <c r="C75" i="101"/>
  <c r="C74" i="101"/>
  <c r="C73" i="101"/>
  <c r="C72" i="101"/>
  <c r="C71" i="101"/>
  <c r="C70" i="101"/>
  <c r="C69" i="101"/>
  <c r="C68" i="101"/>
  <c r="C67" i="101"/>
  <c r="C66" i="101"/>
  <c r="C65" i="101"/>
  <c r="C64" i="101"/>
  <c r="C63" i="101"/>
  <c r="C62" i="101"/>
  <c r="C61" i="101"/>
  <c r="C60" i="101"/>
  <c r="C59" i="101"/>
  <c r="C58" i="101"/>
  <c r="C57" i="101"/>
  <c r="C56" i="101"/>
  <c r="C55" i="101"/>
  <c r="C54" i="101"/>
  <c r="C53" i="101"/>
  <c r="C52" i="101"/>
  <c r="C51" i="101"/>
  <c r="C50" i="101"/>
  <c r="C49" i="101"/>
  <c r="C48" i="101"/>
  <c r="C47" i="101"/>
  <c r="C46" i="101"/>
  <c r="C45" i="101"/>
  <c r="C44" i="101"/>
  <c r="C43" i="101"/>
  <c r="C42" i="101"/>
  <c r="C41" i="101"/>
  <c r="C40" i="101"/>
  <c r="C39" i="101"/>
  <c r="C38" i="101"/>
  <c r="C37" i="101"/>
  <c r="C36" i="101"/>
  <c r="C35" i="101"/>
  <c r="C34" i="101"/>
  <c r="C33" i="101"/>
  <c r="C32" i="101"/>
  <c r="C31" i="101"/>
  <c r="C30" i="101"/>
  <c r="C29" i="101"/>
  <c r="C28" i="101"/>
  <c r="C27" i="101"/>
  <c r="C26" i="101"/>
  <c r="C25" i="101"/>
  <c r="C24" i="101"/>
  <c r="C23" i="101"/>
  <c r="C22" i="101"/>
  <c r="C21" i="101"/>
  <c r="C9" i="101"/>
  <c r="AW112" i="100"/>
  <c r="AV112" i="100"/>
  <c r="AU112" i="100"/>
  <c r="AT112" i="100"/>
  <c r="AS112" i="100"/>
  <c r="AR112" i="100"/>
  <c r="AQ112" i="100"/>
  <c r="AP112" i="100"/>
  <c r="AO112" i="100"/>
  <c r="AN112" i="100"/>
  <c r="AM112" i="100"/>
  <c r="AL112" i="100"/>
  <c r="AK112" i="100"/>
  <c r="AJ112" i="100"/>
  <c r="AI112" i="100"/>
  <c r="AH112" i="100"/>
  <c r="AG112" i="100"/>
  <c r="AF112" i="100"/>
  <c r="AE112" i="100"/>
  <c r="AD112" i="100"/>
  <c r="AC112" i="100"/>
  <c r="AB112" i="100"/>
  <c r="AA112" i="100"/>
  <c r="Z112" i="100"/>
  <c r="Y112" i="100"/>
  <c r="X112" i="100"/>
  <c r="W112" i="100"/>
  <c r="V112" i="100"/>
  <c r="U112" i="100"/>
  <c r="T112" i="100"/>
  <c r="S112" i="100"/>
  <c r="R112" i="100"/>
  <c r="Q112" i="100"/>
  <c r="P112" i="100"/>
  <c r="O112" i="100"/>
  <c r="N112" i="100"/>
  <c r="M112" i="100"/>
  <c r="L112" i="100"/>
  <c r="K112" i="100"/>
  <c r="J112" i="100"/>
  <c r="I112" i="100"/>
  <c r="H112" i="100"/>
  <c r="G112" i="100"/>
  <c r="F112" i="100"/>
  <c r="E112" i="100"/>
  <c r="D112" i="100"/>
  <c r="C111" i="100"/>
  <c r="C110" i="100"/>
  <c r="C109" i="100"/>
  <c r="C107" i="100"/>
  <c r="C106" i="100"/>
  <c r="C105" i="100"/>
  <c r="C103" i="100"/>
  <c r="C102" i="100"/>
  <c r="C101" i="100"/>
  <c r="C99" i="100"/>
  <c r="C98" i="100"/>
  <c r="C97" i="100"/>
  <c r="AW92" i="100"/>
  <c r="AV92" i="100"/>
  <c r="AU92" i="100"/>
  <c r="AT92" i="100"/>
  <c r="AS92" i="100"/>
  <c r="AR92" i="100"/>
  <c r="AQ92" i="100"/>
  <c r="AP92" i="100"/>
  <c r="AO92" i="100"/>
  <c r="AN92" i="100"/>
  <c r="AM92" i="100"/>
  <c r="AL92" i="100"/>
  <c r="AK92" i="100"/>
  <c r="AJ92" i="100"/>
  <c r="AI92" i="100"/>
  <c r="AH92" i="100"/>
  <c r="AG92" i="100"/>
  <c r="AF92" i="100"/>
  <c r="AE92" i="100"/>
  <c r="AD92" i="100"/>
  <c r="AC92" i="100"/>
  <c r="AB92" i="100"/>
  <c r="AA92" i="100"/>
  <c r="Z92" i="100"/>
  <c r="Y92" i="100"/>
  <c r="X92" i="100"/>
  <c r="W92" i="100"/>
  <c r="V92" i="100"/>
  <c r="U92" i="100"/>
  <c r="T92" i="100"/>
  <c r="S92" i="100"/>
  <c r="R92" i="100"/>
  <c r="Q92" i="100"/>
  <c r="P92" i="100"/>
  <c r="O92" i="100"/>
  <c r="N92" i="100"/>
  <c r="M92" i="100"/>
  <c r="L92" i="100"/>
  <c r="K92" i="100"/>
  <c r="J92" i="100"/>
  <c r="I92" i="100"/>
  <c r="H92" i="100"/>
  <c r="G92" i="100"/>
  <c r="F92" i="100"/>
  <c r="E92" i="100"/>
  <c r="D92" i="100"/>
  <c r="D16" i="100" s="1"/>
  <c r="C91" i="100"/>
  <c r="C90" i="100"/>
  <c r="C89" i="100"/>
  <c r="C88" i="100"/>
  <c r="C87" i="100"/>
  <c r="C86" i="100"/>
  <c r="C85" i="100"/>
  <c r="C80" i="100"/>
  <c r="C79" i="100"/>
  <c r="C78" i="100"/>
  <c r="C77" i="100"/>
  <c r="C76" i="100"/>
  <c r="C75" i="100"/>
  <c r="C74" i="100"/>
  <c r="C73" i="100"/>
  <c r="C72" i="100"/>
  <c r="C71" i="100"/>
  <c r="C70" i="100"/>
  <c r="C69" i="100"/>
  <c r="C68" i="100"/>
  <c r="C67" i="100"/>
  <c r="C66" i="100"/>
  <c r="C65" i="100"/>
  <c r="C64" i="100"/>
  <c r="C63" i="100"/>
  <c r="C62" i="100"/>
  <c r="C61" i="100"/>
  <c r="C60" i="100"/>
  <c r="C59" i="100"/>
  <c r="C58" i="100"/>
  <c r="C57" i="100"/>
  <c r="C56" i="100"/>
  <c r="C55" i="100"/>
  <c r="C54" i="100"/>
  <c r="C53" i="100"/>
  <c r="C52" i="100"/>
  <c r="C51" i="100"/>
  <c r="C50" i="100"/>
  <c r="C49" i="100"/>
  <c r="C48" i="100"/>
  <c r="C47" i="100"/>
  <c r="C46" i="100"/>
  <c r="C45" i="100"/>
  <c r="C44" i="100"/>
  <c r="C43" i="100"/>
  <c r="C42" i="100"/>
  <c r="C41" i="100"/>
  <c r="C40" i="100"/>
  <c r="C39" i="100"/>
  <c r="C38" i="100"/>
  <c r="C37" i="100"/>
  <c r="C36" i="100"/>
  <c r="C35" i="100"/>
  <c r="C34" i="100"/>
  <c r="C33" i="100"/>
  <c r="C32" i="100"/>
  <c r="C31" i="100"/>
  <c r="C30" i="100"/>
  <c r="C29" i="100"/>
  <c r="C28" i="100"/>
  <c r="C27" i="100"/>
  <c r="C26" i="100"/>
  <c r="C25" i="100"/>
  <c r="C24" i="100"/>
  <c r="C23" i="100"/>
  <c r="C22" i="100"/>
  <c r="C21" i="100"/>
  <c r="C9" i="100"/>
  <c r="AW112" i="99"/>
  <c r="AV112" i="99"/>
  <c r="AU112" i="99"/>
  <c r="AT112" i="99"/>
  <c r="AS112" i="99"/>
  <c r="AR112" i="99"/>
  <c r="AQ112" i="99"/>
  <c r="AP112" i="99"/>
  <c r="AO112" i="99"/>
  <c r="AN112" i="99"/>
  <c r="AM112" i="99"/>
  <c r="AL112" i="99"/>
  <c r="AK112" i="99"/>
  <c r="AJ112" i="99"/>
  <c r="AI112" i="99"/>
  <c r="AH112" i="99"/>
  <c r="AG112" i="99"/>
  <c r="AF112" i="99"/>
  <c r="AE112" i="99"/>
  <c r="AD112" i="99"/>
  <c r="AC112" i="99"/>
  <c r="AB112" i="99"/>
  <c r="AA112" i="99"/>
  <c r="Z112" i="99"/>
  <c r="Y112" i="99"/>
  <c r="X112" i="99"/>
  <c r="W112" i="99"/>
  <c r="V112" i="99"/>
  <c r="U112" i="99"/>
  <c r="T112" i="99"/>
  <c r="S112" i="99"/>
  <c r="R112" i="99"/>
  <c r="Q112" i="99"/>
  <c r="P112" i="99"/>
  <c r="O112" i="99"/>
  <c r="N112" i="99"/>
  <c r="M112" i="99"/>
  <c r="L112" i="99"/>
  <c r="K112" i="99"/>
  <c r="J112" i="99"/>
  <c r="I112" i="99"/>
  <c r="H112" i="99"/>
  <c r="G112" i="99"/>
  <c r="F112" i="99"/>
  <c r="E112" i="99"/>
  <c r="D112" i="99"/>
  <c r="C111" i="99"/>
  <c r="C110" i="99"/>
  <c r="C109" i="99"/>
  <c r="C107" i="99"/>
  <c r="C106" i="99"/>
  <c r="C105" i="99"/>
  <c r="C103" i="99"/>
  <c r="C102" i="99"/>
  <c r="C101" i="99"/>
  <c r="C99" i="99"/>
  <c r="C98" i="99"/>
  <c r="C97" i="99"/>
  <c r="AW92" i="99"/>
  <c r="AV92" i="99"/>
  <c r="AU92" i="99"/>
  <c r="AT92" i="99"/>
  <c r="AS92" i="99"/>
  <c r="AR92" i="99"/>
  <c r="AQ92" i="99"/>
  <c r="AP92" i="99"/>
  <c r="AO92" i="99"/>
  <c r="AN92" i="99"/>
  <c r="AM92" i="99"/>
  <c r="AL92" i="99"/>
  <c r="AK92" i="99"/>
  <c r="AJ92" i="99"/>
  <c r="AI92" i="99"/>
  <c r="AH92" i="99"/>
  <c r="AG92" i="99"/>
  <c r="AF92" i="99"/>
  <c r="AE92" i="99"/>
  <c r="AD92" i="99"/>
  <c r="AC92" i="99"/>
  <c r="AB92" i="99"/>
  <c r="AA92" i="99"/>
  <c r="Z92" i="99"/>
  <c r="Y92" i="99"/>
  <c r="X92" i="99"/>
  <c r="W92" i="99"/>
  <c r="V92" i="99"/>
  <c r="U92" i="99"/>
  <c r="T92" i="99"/>
  <c r="S92" i="99"/>
  <c r="R92" i="99"/>
  <c r="Q92" i="99"/>
  <c r="P92" i="99"/>
  <c r="O92" i="99"/>
  <c r="N92" i="99"/>
  <c r="M92" i="99"/>
  <c r="L92" i="99"/>
  <c r="K92" i="99"/>
  <c r="J92" i="99"/>
  <c r="I92" i="99"/>
  <c r="H92" i="99"/>
  <c r="G92" i="99"/>
  <c r="F92" i="99"/>
  <c r="E92" i="99"/>
  <c r="D92" i="99"/>
  <c r="C91" i="99"/>
  <c r="C89" i="99"/>
  <c r="C88" i="99"/>
  <c r="C87" i="99"/>
  <c r="C86" i="99"/>
  <c r="C85" i="99"/>
  <c r="C79" i="99"/>
  <c r="C78" i="99"/>
  <c r="C77" i="99"/>
  <c r="C74" i="99"/>
  <c r="C73" i="99"/>
  <c r="C72" i="99"/>
  <c r="C70" i="99"/>
  <c r="C69" i="99"/>
  <c r="C68" i="99"/>
  <c r="C67" i="99"/>
  <c r="C66" i="99"/>
  <c r="C65" i="99"/>
  <c r="C64" i="99"/>
  <c r="C63" i="99"/>
  <c r="C62" i="99"/>
  <c r="C60" i="99"/>
  <c r="C59" i="99"/>
  <c r="C58" i="99"/>
  <c r="C55" i="99"/>
  <c r="C54" i="99"/>
  <c r="C53" i="99"/>
  <c r="C52" i="99"/>
  <c r="C49" i="99"/>
  <c r="C48" i="99"/>
  <c r="C47" i="99"/>
  <c r="C46" i="99"/>
  <c r="C44" i="99"/>
  <c r="C43" i="99"/>
  <c r="C42" i="99"/>
  <c r="C40" i="99"/>
  <c r="C39" i="99"/>
  <c r="C37" i="99"/>
  <c r="C35" i="99"/>
  <c r="C34" i="99"/>
  <c r="C33" i="99"/>
  <c r="C9" i="99"/>
  <c r="AW112" i="98"/>
  <c r="AV112" i="98"/>
  <c r="AU112" i="98"/>
  <c r="AT112" i="98"/>
  <c r="AS112" i="98"/>
  <c r="AR112" i="98"/>
  <c r="AQ112" i="98"/>
  <c r="AP112" i="98"/>
  <c r="AO112" i="98"/>
  <c r="AN112" i="98"/>
  <c r="AM112" i="98"/>
  <c r="AL112" i="98"/>
  <c r="AK112" i="98"/>
  <c r="AJ112" i="98"/>
  <c r="AI112" i="98"/>
  <c r="AH112" i="98"/>
  <c r="AG112" i="98"/>
  <c r="AF112" i="98"/>
  <c r="AE112" i="98"/>
  <c r="AD112" i="98"/>
  <c r="AC112" i="98"/>
  <c r="AB112" i="98"/>
  <c r="AA112" i="98"/>
  <c r="Z112" i="98"/>
  <c r="Y112" i="98"/>
  <c r="X112" i="98"/>
  <c r="W112" i="98"/>
  <c r="V112" i="98"/>
  <c r="U112" i="98"/>
  <c r="T112" i="98"/>
  <c r="S112" i="98"/>
  <c r="R112" i="98"/>
  <c r="Q112" i="98"/>
  <c r="P112" i="98"/>
  <c r="O112" i="98"/>
  <c r="N112" i="98"/>
  <c r="M112" i="98"/>
  <c r="L112" i="98"/>
  <c r="K112" i="98"/>
  <c r="J112" i="98"/>
  <c r="I112" i="98"/>
  <c r="H112" i="98"/>
  <c r="G112" i="98"/>
  <c r="F112" i="98"/>
  <c r="E112" i="98"/>
  <c r="D112" i="98"/>
  <c r="C111" i="98"/>
  <c r="C110" i="98"/>
  <c r="C107" i="98"/>
  <c r="C106" i="98"/>
  <c r="C105" i="98"/>
  <c r="C102" i="98"/>
  <c r="C101" i="98"/>
  <c r="C99" i="98"/>
  <c r="C98" i="98"/>
  <c r="C97" i="98"/>
  <c r="AW92" i="98"/>
  <c r="AV92" i="98"/>
  <c r="AU92" i="98"/>
  <c r="AT92" i="98"/>
  <c r="AS92" i="98"/>
  <c r="AR92" i="98"/>
  <c r="AQ92" i="98"/>
  <c r="AP92" i="98"/>
  <c r="AO92" i="98"/>
  <c r="AN92" i="98"/>
  <c r="AM92" i="98"/>
  <c r="AL92" i="98"/>
  <c r="AK92" i="98"/>
  <c r="AJ92" i="98"/>
  <c r="AI92" i="98"/>
  <c r="AH92" i="98"/>
  <c r="AG92" i="98"/>
  <c r="AF92" i="98"/>
  <c r="AE92" i="98"/>
  <c r="AD92" i="98"/>
  <c r="AC92" i="98"/>
  <c r="AB92" i="98"/>
  <c r="AA92" i="98"/>
  <c r="Z92" i="98"/>
  <c r="Y92" i="98"/>
  <c r="X92" i="98"/>
  <c r="W92" i="98"/>
  <c r="V92" i="98"/>
  <c r="U92" i="98"/>
  <c r="T92" i="98"/>
  <c r="S92" i="98"/>
  <c r="R92" i="98"/>
  <c r="Q92" i="98"/>
  <c r="P92" i="98"/>
  <c r="O92" i="98"/>
  <c r="N92" i="98"/>
  <c r="M92" i="98"/>
  <c r="L92" i="98"/>
  <c r="K92" i="98"/>
  <c r="J92" i="98"/>
  <c r="I92" i="98"/>
  <c r="H92" i="98"/>
  <c r="G92" i="98"/>
  <c r="F92" i="98"/>
  <c r="E92" i="98"/>
  <c r="D92" i="98"/>
  <c r="C90" i="98"/>
  <c r="C89" i="98"/>
  <c r="C87" i="98"/>
  <c r="C86" i="98"/>
  <c r="C85" i="98"/>
  <c r="C80" i="98"/>
  <c r="C79" i="98"/>
  <c r="C78" i="98"/>
  <c r="C77" i="98"/>
  <c r="C76" i="98"/>
  <c r="C75" i="98"/>
  <c r="C74" i="98"/>
  <c r="C73" i="98"/>
  <c r="C71" i="98"/>
  <c r="C69" i="98"/>
  <c r="C68" i="98"/>
  <c r="C67" i="98"/>
  <c r="C65" i="98"/>
  <c r="C63" i="98"/>
  <c r="C60" i="98"/>
  <c r="C59" i="98"/>
  <c r="C58" i="98"/>
  <c r="C57" i="98"/>
  <c r="C56" i="98"/>
  <c r="C55" i="98"/>
  <c r="C54" i="98"/>
  <c r="C53" i="98"/>
  <c r="C52" i="98"/>
  <c r="C50" i="98"/>
  <c r="C49" i="98"/>
  <c r="C47" i="98"/>
  <c r="C46" i="98"/>
  <c r="C45" i="98"/>
  <c r="C44" i="98"/>
  <c r="C43" i="98"/>
  <c r="C38" i="98"/>
  <c r="C37" i="98"/>
  <c r="C36" i="98"/>
  <c r="C35" i="98"/>
  <c r="C34" i="98"/>
  <c r="C33" i="98"/>
  <c r="C30" i="98"/>
  <c r="C28" i="98"/>
  <c r="C26" i="98"/>
  <c r="C24" i="98"/>
  <c r="C22" i="98"/>
  <c r="C9" i="98"/>
  <c r="AW112" i="97"/>
  <c r="AV112" i="97"/>
  <c r="AU112" i="97"/>
  <c r="AT112" i="97"/>
  <c r="AS112" i="97"/>
  <c r="AR112" i="97"/>
  <c r="AQ112" i="97"/>
  <c r="AP112" i="97"/>
  <c r="AO112" i="97"/>
  <c r="AN112" i="97"/>
  <c r="AM112" i="97"/>
  <c r="AL112" i="97"/>
  <c r="AK112" i="97"/>
  <c r="AJ112" i="97"/>
  <c r="AI112" i="97"/>
  <c r="AH112" i="97"/>
  <c r="AG112" i="97"/>
  <c r="AF112" i="97"/>
  <c r="AE112" i="97"/>
  <c r="AD112" i="97"/>
  <c r="AC112" i="97"/>
  <c r="AB112" i="97"/>
  <c r="AA112" i="97"/>
  <c r="Z112" i="97"/>
  <c r="Y112" i="97"/>
  <c r="X112" i="97"/>
  <c r="W112" i="97"/>
  <c r="V112" i="97"/>
  <c r="U112" i="97"/>
  <c r="T112" i="97"/>
  <c r="S112" i="97"/>
  <c r="R112" i="97"/>
  <c r="Q112" i="97"/>
  <c r="P112" i="97"/>
  <c r="O112" i="97"/>
  <c r="N112" i="97"/>
  <c r="M112" i="97"/>
  <c r="L112" i="97"/>
  <c r="K112" i="97"/>
  <c r="J112" i="97"/>
  <c r="I112" i="97"/>
  <c r="H112" i="97"/>
  <c r="G112" i="97"/>
  <c r="F112" i="97"/>
  <c r="E112" i="97"/>
  <c r="D112" i="97"/>
  <c r="C111" i="97"/>
  <c r="C110" i="97"/>
  <c r="C109" i="97"/>
  <c r="C107" i="97"/>
  <c r="C106" i="97"/>
  <c r="C105" i="97"/>
  <c r="C103" i="97"/>
  <c r="C102" i="97"/>
  <c r="C101" i="97"/>
  <c r="C99" i="97"/>
  <c r="C98" i="97"/>
  <c r="C97" i="97"/>
  <c r="AW92" i="97"/>
  <c r="AV92" i="97"/>
  <c r="AU92" i="97"/>
  <c r="AT92" i="97"/>
  <c r="AS92" i="97"/>
  <c r="AR92" i="97"/>
  <c r="AQ92" i="97"/>
  <c r="AP92" i="97"/>
  <c r="AO92" i="97"/>
  <c r="AN92" i="97"/>
  <c r="AM92" i="97"/>
  <c r="AL92" i="97"/>
  <c r="AK92" i="97"/>
  <c r="AJ92" i="97"/>
  <c r="AI92" i="97"/>
  <c r="AH92" i="97"/>
  <c r="AG92" i="97"/>
  <c r="AF92" i="97"/>
  <c r="AE92" i="97"/>
  <c r="AD92" i="97"/>
  <c r="AC92" i="97"/>
  <c r="AB92" i="97"/>
  <c r="AA92" i="97"/>
  <c r="Z92" i="97"/>
  <c r="Y92" i="97"/>
  <c r="X92" i="97"/>
  <c r="W92" i="97"/>
  <c r="V92" i="97"/>
  <c r="U92" i="97"/>
  <c r="T92" i="97"/>
  <c r="S92" i="97"/>
  <c r="R92" i="97"/>
  <c r="Q92" i="97"/>
  <c r="P92" i="97"/>
  <c r="O92" i="97"/>
  <c r="N92" i="97"/>
  <c r="M92" i="97"/>
  <c r="L92" i="97"/>
  <c r="K92" i="97"/>
  <c r="J92" i="97"/>
  <c r="I92" i="97"/>
  <c r="H92" i="97"/>
  <c r="G92" i="97"/>
  <c r="F92" i="97"/>
  <c r="E92" i="97"/>
  <c r="D92" i="97"/>
  <c r="C91" i="97"/>
  <c r="C90" i="97"/>
  <c r="C89" i="97"/>
  <c r="C88" i="97"/>
  <c r="C87" i="97"/>
  <c r="C86" i="97"/>
  <c r="C85" i="97"/>
  <c r="C80" i="97"/>
  <c r="C79" i="97"/>
  <c r="C78" i="97"/>
  <c r="C77" i="97"/>
  <c r="C76" i="97"/>
  <c r="C75" i="97"/>
  <c r="C74" i="97"/>
  <c r="C73" i="97"/>
  <c r="C72" i="97"/>
  <c r="C71" i="97"/>
  <c r="C70" i="97"/>
  <c r="C69" i="97"/>
  <c r="C68" i="97"/>
  <c r="C67" i="97"/>
  <c r="C66" i="97"/>
  <c r="C65" i="97"/>
  <c r="C64" i="97"/>
  <c r="C63" i="97"/>
  <c r="C62" i="97"/>
  <c r="C61" i="97"/>
  <c r="C60" i="97"/>
  <c r="C59" i="97"/>
  <c r="C58" i="97"/>
  <c r="C57" i="97"/>
  <c r="C56" i="97"/>
  <c r="C55" i="97"/>
  <c r="C54" i="97"/>
  <c r="C53" i="97"/>
  <c r="C52" i="97"/>
  <c r="C51" i="97"/>
  <c r="C47" i="97"/>
  <c r="C46" i="97"/>
  <c r="C44" i="97"/>
  <c r="C42" i="97"/>
  <c r="C40" i="97"/>
  <c r="C39" i="97"/>
  <c r="C38" i="97"/>
  <c r="C37" i="97"/>
  <c r="C36" i="97"/>
  <c r="C35" i="97"/>
  <c r="C34" i="97"/>
  <c r="C33" i="97"/>
  <c r="C31" i="97"/>
  <c r="C30" i="97"/>
  <c r="C28" i="97"/>
  <c r="C27" i="97"/>
  <c r="C25" i="97"/>
  <c r="C23" i="97"/>
  <c r="C9" i="97"/>
  <c r="AW112" i="96"/>
  <c r="AV112" i="96"/>
  <c r="AU112" i="96"/>
  <c r="AT112" i="96"/>
  <c r="AS112" i="96"/>
  <c r="AR112" i="96"/>
  <c r="AQ112" i="96"/>
  <c r="AP112" i="96"/>
  <c r="AO112" i="96"/>
  <c r="AN112" i="96"/>
  <c r="AM112" i="96"/>
  <c r="AL112" i="96"/>
  <c r="AK112" i="96"/>
  <c r="AJ112" i="96"/>
  <c r="AI112" i="96"/>
  <c r="AH112" i="96"/>
  <c r="AG112" i="96"/>
  <c r="AF112" i="96"/>
  <c r="AE112" i="96"/>
  <c r="AD112" i="96"/>
  <c r="AC112" i="96"/>
  <c r="AB112" i="96"/>
  <c r="AA112" i="96"/>
  <c r="Z112" i="96"/>
  <c r="Y112" i="96"/>
  <c r="X112" i="96"/>
  <c r="W112" i="96"/>
  <c r="V112" i="96"/>
  <c r="U112" i="96"/>
  <c r="T112" i="96"/>
  <c r="S112" i="96"/>
  <c r="R112" i="96"/>
  <c r="Q112" i="96"/>
  <c r="P112" i="96"/>
  <c r="O112" i="96"/>
  <c r="N112" i="96"/>
  <c r="M112" i="96"/>
  <c r="L112" i="96"/>
  <c r="K112" i="96"/>
  <c r="J112" i="96"/>
  <c r="I112" i="96"/>
  <c r="H112" i="96"/>
  <c r="G112" i="96"/>
  <c r="F112" i="96"/>
  <c r="E112" i="96"/>
  <c r="D112" i="96"/>
  <c r="C111" i="96"/>
  <c r="C110" i="96"/>
  <c r="C109" i="96"/>
  <c r="C107" i="96"/>
  <c r="C106" i="96"/>
  <c r="C105" i="96"/>
  <c r="C103" i="96"/>
  <c r="C102" i="96"/>
  <c r="C101" i="96"/>
  <c r="C99" i="96"/>
  <c r="C98" i="96"/>
  <c r="C97" i="96"/>
  <c r="AW92" i="96"/>
  <c r="AV92" i="96"/>
  <c r="AU92" i="96"/>
  <c r="AT92" i="96"/>
  <c r="AS92" i="96"/>
  <c r="AR92" i="96"/>
  <c r="AQ92" i="96"/>
  <c r="AP92" i="96"/>
  <c r="AO92" i="96"/>
  <c r="AN92" i="96"/>
  <c r="AM92" i="96"/>
  <c r="AL92" i="96"/>
  <c r="AK92" i="96"/>
  <c r="AJ92" i="96"/>
  <c r="AI92" i="96"/>
  <c r="AH92" i="96"/>
  <c r="AG92" i="96"/>
  <c r="AF92" i="96"/>
  <c r="AE92" i="96"/>
  <c r="AD92" i="96"/>
  <c r="AC92" i="96"/>
  <c r="AB92" i="96"/>
  <c r="AA92" i="96"/>
  <c r="Z92" i="96"/>
  <c r="Y92" i="96"/>
  <c r="X92" i="96"/>
  <c r="W92" i="96"/>
  <c r="V92" i="96"/>
  <c r="U92" i="96"/>
  <c r="T92" i="96"/>
  <c r="S92" i="96"/>
  <c r="R92" i="96"/>
  <c r="Q92" i="96"/>
  <c r="P92" i="96"/>
  <c r="O92" i="96"/>
  <c r="N92" i="96"/>
  <c r="M92" i="96"/>
  <c r="L92" i="96"/>
  <c r="K92" i="96"/>
  <c r="J92" i="96"/>
  <c r="I92" i="96"/>
  <c r="H92" i="96"/>
  <c r="G92" i="96"/>
  <c r="F92" i="96"/>
  <c r="E92" i="96"/>
  <c r="D92" i="96"/>
  <c r="C91" i="96"/>
  <c r="C90" i="96"/>
  <c r="C89" i="96"/>
  <c r="C88" i="96"/>
  <c r="C87" i="96"/>
  <c r="C86" i="96"/>
  <c r="C85" i="96"/>
  <c r="C80" i="96"/>
  <c r="C79" i="96"/>
  <c r="C78" i="96"/>
  <c r="C77" i="96"/>
  <c r="C76" i="96"/>
  <c r="C75" i="96"/>
  <c r="C74" i="96"/>
  <c r="C73" i="96"/>
  <c r="C72" i="96"/>
  <c r="C71" i="96"/>
  <c r="C70" i="96"/>
  <c r="C69" i="96"/>
  <c r="C68" i="96"/>
  <c r="C67" i="96"/>
  <c r="C66" i="96"/>
  <c r="C65" i="96"/>
  <c r="C64" i="96"/>
  <c r="C63" i="96"/>
  <c r="C62" i="96"/>
  <c r="C61" i="96"/>
  <c r="C60" i="96"/>
  <c r="C59" i="96"/>
  <c r="C58" i="96"/>
  <c r="C57" i="96"/>
  <c r="C56" i="96"/>
  <c r="C55" i="96"/>
  <c r="C54" i="96"/>
  <c r="C53" i="96"/>
  <c r="C52" i="96"/>
  <c r="C51" i="96"/>
  <c r="C50" i="96"/>
  <c r="C49" i="96"/>
  <c r="C48" i="96"/>
  <c r="C47" i="96"/>
  <c r="C46" i="96"/>
  <c r="C45" i="96"/>
  <c r="C44" i="96"/>
  <c r="C43" i="96"/>
  <c r="C42" i="96"/>
  <c r="C41" i="96"/>
  <c r="C40" i="96"/>
  <c r="C39" i="96"/>
  <c r="C38" i="96"/>
  <c r="C37" i="96"/>
  <c r="C36" i="96"/>
  <c r="C35" i="96"/>
  <c r="C34" i="96"/>
  <c r="C33" i="96"/>
  <c r="C32" i="96"/>
  <c r="C31" i="96"/>
  <c r="C30" i="96"/>
  <c r="C29" i="96"/>
  <c r="C28" i="96"/>
  <c r="C27" i="96"/>
  <c r="C26" i="96"/>
  <c r="C25" i="96"/>
  <c r="C24" i="96"/>
  <c r="C23" i="96"/>
  <c r="C22" i="96"/>
  <c r="C21" i="96"/>
  <c r="C9" i="96"/>
  <c r="AW112" i="95"/>
  <c r="AV112" i="95"/>
  <c r="AU112" i="95"/>
  <c r="AT112" i="95"/>
  <c r="AS112" i="95"/>
  <c r="AR112" i="95"/>
  <c r="AQ112" i="95"/>
  <c r="AP112" i="95"/>
  <c r="AO112" i="95"/>
  <c r="AN112" i="95"/>
  <c r="AM112" i="95"/>
  <c r="AL112" i="95"/>
  <c r="AK112" i="95"/>
  <c r="AJ112" i="95"/>
  <c r="AI112" i="95"/>
  <c r="AH112" i="95"/>
  <c r="AG112" i="95"/>
  <c r="AF112" i="95"/>
  <c r="AE112" i="95"/>
  <c r="AD112" i="95"/>
  <c r="AC112" i="95"/>
  <c r="AB112" i="95"/>
  <c r="AA112" i="95"/>
  <c r="Z112" i="95"/>
  <c r="Y112" i="95"/>
  <c r="X112" i="95"/>
  <c r="W112" i="95"/>
  <c r="V112" i="95"/>
  <c r="U112" i="95"/>
  <c r="T112" i="95"/>
  <c r="S112" i="95"/>
  <c r="R112" i="95"/>
  <c r="Q112" i="95"/>
  <c r="P112" i="95"/>
  <c r="O112" i="95"/>
  <c r="N112" i="95"/>
  <c r="M112" i="95"/>
  <c r="L112" i="95"/>
  <c r="K112" i="95"/>
  <c r="J112" i="95"/>
  <c r="I112" i="95"/>
  <c r="H112" i="95"/>
  <c r="G112" i="95"/>
  <c r="F112" i="95"/>
  <c r="E112" i="95"/>
  <c r="D112" i="95"/>
  <c r="C111" i="95"/>
  <c r="C110" i="95"/>
  <c r="C109" i="95"/>
  <c r="C107" i="95"/>
  <c r="C106" i="95"/>
  <c r="C105" i="95"/>
  <c r="C103" i="95"/>
  <c r="C102" i="95"/>
  <c r="C101" i="95"/>
  <c r="C99" i="95"/>
  <c r="C98" i="95"/>
  <c r="C97" i="95"/>
  <c r="AW92" i="95"/>
  <c r="AV92" i="95"/>
  <c r="AU92" i="95"/>
  <c r="AT92" i="95"/>
  <c r="AS92" i="95"/>
  <c r="AR92" i="95"/>
  <c r="AQ92" i="95"/>
  <c r="AP92" i="95"/>
  <c r="AO92" i="95"/>
  <c r="AN92" i="95"/>
  <c r="AM92" i="95"/>
  <c r="AL92" i="95"/>
  <c r="AK92" i="95"/>
  <c r="AJ92" i="95"/>
  <c r="AI92" i="95"/>
  <c r="AH92" i="95"/>
  <c r="AG92" i="95"/>
  <c r="AF92" i="95"/>
  <c r="AE92" i="95"/>
  <c r="AD92" i="95"/>
  <c r="AC92" i="95"/>
  <c r="AB92" i="95"/>
  <c r="AA92" i="95"/>
  <c r="Z92" i="95"/>
  <c r="Y92" i="95"/>
  <c r="X92" i="95"/>
  <c r="W92" i="95"/>
  <c r="V92" i="95"/>
  <c r="U92" i="95"/>
  <c r="T92" i="95"/>
  <c r="S92" i="95"/>
  <c r="R92" i="95"/>
  <c r="Q92" i="95"/>
  <c r="P92" i="95"/>
  <c r="O92" i="95"/>
  <c r="N92" i="95"/>
  <c r="M92" i="95"/>
  <c r="L92" i="95"/>
  <c r="K92" i="95"/>
  <c r="J92" i="95"/>
  <c r="I92" i="95"/>
  <c r="H92" i="95"/>
  <c r="G92" i="95"/>
  <c r="F92" i="95"/>
  <c r="E92" i="95"/>
  <c r="D92" i="95"/>
  <c r="C91" i="95"/>
  <c r="C90" i="95"/>
  <c r="C89" i="95"/>
  <c r="C88" i="95"/>
  <c r="C87" i="95"/>
  <c r="C86" i="95"/>
  <c r="C85" i="95"/>
  <c r="C80" i="95"/>
  <c r="C79" i="95"/>
  <c r="C78" i="95"/>
  <c r="C77" i="95"/>
  <c r="C76" i="95"/>
  <c r="C75" i="95"/>
  <c r="C74" i="95"/>
  <c r="C73" i="95"/>
  <c r="C72" i="95"/>
  <c r="C71" i="95"/>
  <c r="C70" i="95"/>
  <c r="C69" i="95"/>
  <c r="C68" i="95"/>
  <c r="C67" i="95"/>
  <c r="C66" i="95"/>
  <c r="C65" i="95"/>
  <c r="C64" i="95"/>
  <c r="C63" i="95"/>
  <c r="C62" i="95"/>
  <c r="C61" i="95"/>
  <c r="C60" i="95"/>
  <c r="C59" i="95"/>
  <c r="C58" i="95"/>
  <c r="C57" i="95"/>
  <c r="C56" i="95"/>
  <c r="C55" i="95"/>
  <c r="C54" i="95"/>
  <c r="C53" i="95"/>
  <c r="C52" i="95"/>
  <c r="C51" i="95"/>
  <c r="C50" i="95"/>
  <c r="C49" i="95"/>
  <c r="C48" i="95"/>
  <c r="C47" i="95"/>
  <c r="C46" i="95"/>
  <c r="C45" i="95"/>
  <c r="C44" i="95"/>
  <c r="C43" i="95"/>
  <c r="C42" i="95"/>
  <c r="C41" i="95"/>
  <c r="C40" i="95"/>
  <c r="C39" i="95"/>
  <c r="C38" i="95"/>
  <c r="C37" i="95"/>
  <c r="C36" i="95"/>
  <c r="C35" i="95"/>
  <c r="C34" i="95"/>
  <c r="C33" i="95"/>
  <c r="C32" i="95"/>
  <c r="C31" i="95"/>
  <c r="C30" i="95"/>
  <c r="C29" i="95"/>
  <c r="C28" i="95"/>
  <c r="C27" i="95"/>
  <c r="C26" i="95"/>
  <c r="C25" i="95"/>
  <c r="C24" i="95"/>
  <c r="C23" i="95"/>
  <c r="C22" i="95"/>
  <c r="C21" i="95"/>
  <c r="C9" i="95"/>
  <c r="AW112" i="94"/>
  <c r="AV112" i="94"/>
  <c r="AU112" i="94"/>
  <c r="AT112" i="94"/>
  <c r="AS112" i="94"/>
  <c r="AR112" i="94"/>
  <c r="AQ112" i="94"/>
  <c r="AP112" i="94"/>
  <c r="AO112" i="94"/>
  <c r="AN112" i="94"/>
  <c r="AM112" i="94"/>
  <c r="AL112" i="94"/>
  <c r="AK112" i="94"/>
  <c r="AJ112" i="94"/>
  <c r="AI112" i="94"/>
  <c r="AH112" i="94"/>
  <c r="AG112" i="94"/>
  <c r="AF112" i="94"/>
  <c r="AE112" i="94"/>
  <c r="AD112" i="94"/>
  <c r="AC112" i="94"/>
  <c r="AB112" i="94"/>
  <c r="AA112" i="94"/>
  <c r="Z112" i="94"/>
  <c r="Y112" i="94"/>
  <c r="X112" i="94"/>
  <c r="W112" i="94"/>
  <c r="V112" i="94"/>
  <c r="U112" i="94"/>
  <c r="T112" i="94"/>
  <c r="S112" i="94"/>
  <c r="R112" i="94"/>
  <c r="Q112" i="94"/>
  <c r="P112" i="94"/>
  <c r="O112" i="94"/>
  <c r="N112" i="94"/>
  <c r="M112" i="94"/>
  <c r="L112" i="94"/>
  <c r="K112" i="94"/>
  <c r="J112" i="94"/>
  <c r="I112" i="94"/>
  <c r="H112" i="94"/>
  <c r="G112" i="94"/>
  <c r="F112" i="94"/>
  <c r="E112" i="94"/>
  <c r="D112" i="94"/>
  <c r="C111" i="94"/>
  <c r="C110" i="94"/>
  <c r="C109" i="94"/>
  <c r="C107" i="94"/>
  <c r="C106" i="94"/>
  <c r="C105" i="94"/>
  <c r="C103" i="94"/>
  <c r="C102" i="94"/>
  <c r="C101" i="94"/>
  <c r="C99" i="94"/>
  <c r="C98" i="94"/>
  <c r="C97" i="94"/>
  <c r="AW92" i="94"/>
  <c r="AV92" i="94"/>
  <c r="AU92" i="94"/>
  <c r="AT92" i="94"/>
  <c r="AS92" i="94"/>
  <c r="AR92" i="94"/>
  <c r="AQ92" i="94"/>
  <c r="AP92" i="94"/>
  <c r="AO92" i="94"/>
  <c r="AN92" i="94"/>
  <c r="AM92" i="94"/>
  <c r="AL92" i="94"/>
  <c r="AK92" i="94"/>
  <c r="AJ92" i="94"/>
  <c r="AI92" i="94"/>
  <c r="AH92" i="94"/>
  <c r="AG92" i="94"/>
  <c r="AF92" i="94"/>
  <c r="AE92" i="94"/>
  <c r="AD92" i="94"/>
  <c r="AC92" i="94"/>
  <c r="AB92" i="94"/>
  <c r="AA92" i="94"/>
  <c r="Z92" i="94"/>
  <c r="Y92" i="94"/>
  <c r="X92" i="94"/>
  <c r="W92" i="94"/>
  <c r="V92" i="94"/>
  <c r="U92" i="94"/>
  <c r="T92" i="94"/>
  <c r="S92" i="94"/>
  <c r="R92" i="94"/>
  <c r="Q92" i="94"/>
  <c r="P92" i="94"/>
  <c r="O92" i="94"/>
  <c r="N92" i="94"/>
  <c r="M92" i="94"/>
  <c r="L92" i="94"/>
  <c r="K92" i="94"/>
  <c r="J92" i="94"/>
  <c r="I92" i="94"/>
  <c r="H92" i="94"/>
  <c r="G92" i="94"/>
  <c r="F92" i="94"/>
  <c r="E92" i="94"/>
  <c r="D92" i="94"/>
  <c r="C91" i="94"/>
  <c r="C90" i="94"/>
  <c r="C89" i="94"/>
  <c r="C88" i="94"/>
  <c r="C87" i="94"/>
  <c r="C86" i="94"/>
  <c r="C85" i="94"/>
  <c r="C80" i="94"/>
  <c r="C79" i="94"/>
  <c r="C78" i="94"/>
  <c r="C77" i="94"/>
  <c r="C76" i="94"/>
  <c r="C75" i="94"/>
  <c r="C74" i="94"/>
  <c r="C73" i="94"/>
  <c r="C72" i="94"/>
  <c r="C71" i="94"/>
  <c r="C70" i="94"/>
  <c r="C69" i="94"/>
  <c r="C68" i="94"/>
  <c r="C67" i="94"/>
  <c r="C66" i="94"/>
  <c r="C65" i="94"/>
  <c r="C64" i="94"/>
  <c r="C63" i="94"/>
  <c r="C62" i="94"/>
  <c r="C61" i="94"/>
  <c r="C60" i="94"/>
  <c r="C59" i="94"/>
  <c r="C58" i="94"/>
  <c r="C57" i="94"/>
  <c r="C56" i="94"/>
  <c r="C55" i="94"/>
  <c r="C54" i="94"/>
  <c r="C53" i="94"/>
  <c r="C52" i="94"/>
  <c r="C51" i="94"/>
  <c r="C50" i="94"/>
  <c r="C49" i="94"/>
  <c r="C48" i="94"/>
  <c r="C47" i="94"/>
  <c r="C46" i="94"/>
  <c r="C45" i="94"/>
  <c r="C44" i="94"/>
  <c r="C43" i="94"/>
  <c r="C42" i="94"/>
  <c r="C41" i="94"/>
  <c r="C40" i="94"/>
  <c r="C39" i="94"/>
  <c r="C38" i="94"/>
  <c r="C37" i="94"/>
  <c r="C36" i="94"/>
  <c r="C35" i="94"/>
  <c r="C34" i="94"/>
  <c r="C33" i="94"/>
  <c r="C32" i="94"/>
  <c r="C31" i="94"/>
  <c r="C30" i="94"/>
  <c r="C29" i="94"/>
  <c r="C28" i="94"/>
  <c r="C27" i="94"/>
  <c r="C26" i="94"/>
  <c r="C25" i="94"/>
  <c r="C24" i="94"/>
  <c r="C23" i="94"/>
  <c r="C22" i="94"/>
  <c r="C21" i="94"/>
  <c r="C9" i="94"/>
  <c r="AW112" i="93"/>
  <c r="AV112" i="93"/>
  <c r="AU112" i="93"/>
  <c r="AT112" i="93"/>
  <c r="AS112" i="93"/>
  <c r="AR112" i="93"/>
  <c r="AQ112" i="93"/>
  <c r="AP112" i="93"/>
  <c r="AO112" i="93"/>
  <c r="AN112" i="93"/>
  <c r="AM112" i="93"/>
  <c r="AL112" i="93"/>
  <c r="AK112" i="93"/>
  <c r="AJ112" i="93"/>
  <c r="AI112" i="93"/>
  <c r="AH112" i="93"/>
  <c r="AG112" i="93"/>
  <c r="AF112" i="93"/>
  <c r="AE112" i="93"/>
  <c r="AD112" i="93"/>
  <c r="AC112" i="93"/>
  <c r="AB112" i="93"/>
  <c r="AA112" i="93"/>
  <c r="Z112" i="93"/>
  <c r="Y112" i="93"/>
  <c r="X112" i="93"/>
  <c r="W112" i="93"/>
  <c r="V112" i="93"/>
  <c r="U112" i="93"/>
  <c r="T112" i="93"/>
  <c r="S112" i="93"/>
  <c r="R112" i="93"/>
  <c r="Q112" i="93"/>
  <c r="P112" i="93"/>
  <c r="O112" i="93"/>
  <c r="N112" i="93"/>
  <c r="M112" i="93"/>
  <c r="L112" i="93"/>
  <c r="K112" i="93"/>
  <c r="J112" i="93"/>
  <c r="I112" i="93"/>
  <c r="H112" i="93"/>
  <c r="G112" i="93"/>
  <c r="F112" i="93"/>
  <c r="E112" i="93"/>
  <c r="D112" i="93"/>
  <c r="AW92" i="93"/>
  <c r="AV92" i="93"/>
  <c r="AU92" i="93"/>
  <c r="AT92" i="93"/>
  <c r="AS92" i="93"/>
  <c r="AR92" i="93"/>
  <c r="AQ92" i="93"/>
  <c r="AP92" i="93"/>
  <c r="AO92" i="93"/>
  <c r="AN92" i="93"/>
  <c r="AM92" i="93"/>
  <c r="AL92" i="93"/>
  <c r="AK92" i="93"/>
  <c r="AJ92" i="93"/>
  <c r="AI92" i="93"/>
  <c r="AH92" i="93"/>
  <c r="AG92" i="93"/>
  <c r="AF92" i="93"/>
  <c r="AE92" i="93"/>
  <c r="AD92" i="93"/>
  <c r="AC92" i="93"/>
  <c r="AB92" i="93"/>
  <c r="AA92" i="93"/>
  <c r="Z92" i="93"/>
  <c r="Y92" i="93"/>
  <c r="X92" i="93"/>
  <c r="W92" i="93"/>
  <c r="V92" i="93"/>
  <c r="U92" i="93"/>
  <c r="T92" i="93"/>
  <c r="S92" i="93"/>
  <c r="R92" i="93"/>
  <c r="Q92" i="93"/>
  <c r="P92" i="93"/>
  <c r="O92" i="93"/>
  <c r="N92" i="93"/>
  <c r="M92" i="93"/>
  <c r="L92" i="93"/>
  <c r="K92" i="93"/>
  <c r="J92" i="93"/>
  <c r="I92" i="93"/>
  <c r="H92" i="93"/>
  <c r="G92" i="93"/>
  <c r="F92" i="93"/>
  <c r="E92" i="93"/>
  <c r="D92" i="93"/>
  <c r="C91" i="93"/>
  <c r="C90" i="93"/>
  <c r="C89" i="93"/>
  <c r="C88" i="93"/>
  <c r="C87" i="93"/>
  <c r="C86" i="93"/>
  <c r="C85" i="93"/>
  <c r="C80" i="93"/>
  <c r="C79" i="93"/>
  <c r="C78" i="93"/>
  <c r="C77" i="93"/>
  <c r="C76" i="93"/>
  <c r="C75" i="93"/>
  <c r="C74" i="93"/>
  <c r="C73" i="93"/>
  <c r="C72" i="93"/>
  <c r="C71" i="93"/>
  <c r="C70" i="93"/>
  <c r="C69" i="93"/>
  <c r="C68" i="93"/>
  <c r="C67" i="93"/>
  <c r="C66" i="93"/>
  <c r="C65" i="93"/>
  <c r="C64" i="93"/>
  <c r="C63" i="93"/>
  <c r="C62" i="93"/>
  <c r="C61" i="93"/>
  <c r="C60" i="93"/>
  <c r="C59" i="93"/>
  <c r="C58" i="93"/>
  <c r="C57" i="93"/>
  <c r="C56" i="93"/>
  <c r="C55" i="93"/>
  <c r="C54" i="93"/>
  <c r="C53" i="93"/>
  <c r="C52" i="93"/>
  <c r="C51" i="93"/>
  <c r="C50" i="93"/>
  <c r="C49" i="93"/>
  <c r="C48" i="93"/>
  <c r="C47" i="93"/>
  <c r="C46" i="93"/>
  <c r="C45" i="93"/>
  <c r="C44" i="93"/>
  <c r="C43" i="93"/>
  <c r="C42" i="93"/>
  <c r="C41" i="93"/>
  <c r="C40" i="93"/>
  <c r="C39" i="93"/>
  <c r="C38" i="93"/>
  <c r="C37" i="93"/>
  <c r="C36" i="93"/>
  <c r="C35" i="93"/>
  <c r="C34" i="93"/>
  <c r="C33" i="93"/>
  <c r="C32" i="93"/>
  <c r="C31" i="93"/>
  <c r="C30" i="93"/>
  <c r="C29" i="93"/>
  <c r="C28" i="93"/>
  <c r="C27" i="93"/>
  <c r="C26" i="93"/>
  <c r="C25" i="93"/>
  <c r="C24" i="93"/>
  <c r="C23" i="93"/>
  <c r="C22" i="93"/>
  <c r="C21" i="93"/>
  <c r="C9" i="93"/>
  <c r="AW112" i="92"/>
  <c r="AV112" i="92"/>
  <c r="AU112" i="92"/>
  <c r="AT112" i="92"/>
  <c r="AS112" i="92"/>
  <c r="AR112" i="92"/>
  <c r="AQ112" i="92"/>
  <c r="AP112" i="92"/>
  <c r="AO112" i="92"/>
  <c r="AN112" i="92"/>
  <c r="AM112" i="92"/>
  <c r="AL112" i="92"/>
  <c r="AK112" i="92"/>
  <c r="AJ112" i="92"/>
  <c r="AI112" i="92"/>
  <c r="AH112" i="92"/>
  <c r="AG112" i="92"/>
  <c r="AF112" i="92"/>
  <c r="AE112" i="92"/>
  <c r="AD112" i="92"/>
  <c r="AC112" i="92"/>
  <c r="AB112" i="92"/>
  <c r="AA112" i="92"/>
  <c r="Z112" i="92"/>
  <c r="Y112" i="92"/>
  <c r="X112" i="92"/>
  <c r="W112" i="92"/>
  <c r="V112" i="92"/>
  <c r="U112" i="92"/>
  <c r="T112" i="92"/>
  <c r="S112" i="92"/>
  <c r="R112" i="92"/>
  <c r="Q112" i="92"/>
  <c r="P112" i="92"/>
  <c r="O112" i="92"/>
  <c r="N112" i="92"/>
  <c r="M112" i="92"/>
  <c r="L112" i="92"/>
  <c r="K112" i="92"/>
  <c r="J112" i="92"/>
  <c r="I112" i="92"/>
  <c r="H112" i="92"/>
  <c r="G112" i="92"/>
  <c r="F112" i="92"/>
  <c r="E112" i="92"/>
  <c r="D112" i="92"/>
  <c r="C111" i="92"/>
  <c r="C110" i="92"/>
  <c r="C109" i="92"/>
  <c r="C107" i="92"/>
  <c r="C106" i="92"/>
  <c r="C105" i="92"/>
  <c r="C103" i="92"/>
  <c r="C102" i="92"/>
  <c r="C101" i="92"/>
  <c r="C99" i="92"/>
  <c r="C98" i="92"/>
  <c r="C97" i="92"/>
  <c r="AW92" i="92"/>
  <c r="AV92" i="92"/>
  <c r="AU92" i="92"/>
  <c r="AT92" i="92"/>
  <c r="AS92" i="92"/>
  <c r="AR92" i="92"/>
  <c r="AQ92" i="92"/>
  <c r="AP92" i="92"/>
  <c r="AO92" i="92"/>
  <c r="AN92" i="92"/>
  <c r="AM92" i="92"/>
  <c r="AL92" i="92"/>
  <c r="AK92" i="92"/>
  <c r="AJ92" i="92"/>
  <c r="AI92" i="92"/>
  <c r="AH92" i="92"/>
  <c r="AG92" i="92"/>
  <c r="AF92" i="92"/>
  <c r="AE92" i="92"/>
  <c r="AD92" i="92"/>
  <c r="AC92" i="92"/>
  <c r="AB92" i="92"/>
  <c r="AA92" i="92"/>
  <c r="Z92" i="92"/>
  <c r="Y92" i="92"/>
  <c r="X92" i="92"/>
  <c r="W92" i="92"/>
  <c r="V92" i="92"/>
  <c r="U92" i="92"/>
  <c r="T92" i="92"/>
  <c r="S92" i="92"/>
  <c r="R92" i="92"/>
  <c r="Q92" i="92"/>
  <c r="P92" i="92"/>
  <c r="O92" i="92"/>
  <c r="N92" i="92"/>
  <c r="M92" i="92"/>
  <c r="L92" i="92"/>
  <c r="K92" i="92"/>
  <c r="J92" i="92"/>
  <c r="I92" i="92"/>
  <c r="H92" i="92"/>
  <c r="G92" i="92"/>
  <c r="F92" i="92"/>
  <c r="E92" i="92"/>
  <c r="D92" i="92"/>
  <c r="C91" i="92"/>
  <c r="C90" i="92"/>
  <c r="C89" i="92"/>
  <c r="C88" i="92"/>
  <c r="C87" i="92"/>
  <c r="C86" i="92"/>
  <c r="C85" i="92"/>
  <c r="C80" i="92"/>
  <c r="C79" i="92"/>
  <c r="C78" i="92"/>
  <c r="C77" i="92"/>
  <c r="C76" i="92"/>
  <c r="C75" i="92"/>
  <c r="C74" i="92"/>
  <c r="C73" i="92"/>
  <c r="C72" i="92"/>
  <c r="C71" i="92"/>
  <c r="C70" i="92"/>
  <c r="C69" i="92"/>
  <c r="C68" i="92"/>
  <c r="C67" i="92"/>
  <c r="C66" i="92"/>
  <c r="C65" i="92"/>
  <c r="C64" i="92"/>
  <c r="C63" i="92"/>
  <c r="C62" i="92"/>
  <c r="C61" i="92"/>
  <c r="C60" i="92"/>
  <c r="C59" i="92"/>
  <c r="C58" i="92"/>
  <c r="C57" i="92"/>
  <c r="C56" i="92"/>
  <c r="C55" i="92"/>
  <c r="C54" i="92"/>
  <c r="C53" i="92"/>
  <c r="C52" i="92"/>
  <c r="C51" i="92"/>
  <c r="C50" i="92"/>
  <c r="C49" i="92"/>
  <c r="C48" i="92"/>
  <c r="C47" i="92"/>
  <c r="C46" i="92"/>
  <c r="C45" i="92"/>
  <c r="C44" i="92"/>
  <c r="C43" i="92"/>
  <c r="C42" i="92"/>
  <c r="C41" i="92"/>
  <c r="C40" i="92"/>
  <c r="C39" i="92"/>
  <c r="C38" i="92"/>
  <c r="C37" i="92"/>
  <c r="C36" i="92"/>
  <c r="C35" i="92"/>
  <c r="C34" i="92"/>
  <c r="C33" i="92"/>
  <c r="C32" i="92"/>
  <c r="C31" i="92"/>
  <c r="C30" i="92"/>
  <c r="C29" i="92"/>
  <c r="C28" i="92"/>
  <c r="C27" i="92"/>
  <c r="C26" i="92"/>
  <c r="C25" i="92"/>
  <c r="C24" i="92"/>
  <c r="C23" i="92"/>
  <c r="C21" i="92"/>
  <c r="C9" i="92"/>
  <c r="AW112" i="91"/>
  <c r="AV112" i="91"/>
  <c r="AU112" i="91"/>
  <c r="AT112" i="91"/>
  <c r="AS112" i="91"/>
  <c r="AR112" i="91"/>
  <c r="AQ112" i="91"/>
  <c r="AP112" i="91"/>
  <c r="AO112" i="91"/>
  <c r="AN112" i="91"/>
  <c r="AM112" i="91"/>
  <c r="AL112" i="91"/>
  <c r="AK112" i="91"/>
  <c r="AJ112" i="91"/>
  <c r="AI112" i="91"/>
  <c r="AH112" i="91"/>
  <c r="AG112" i="91"/>
  <c r="AF112" i="91"/>
  <c r="AE112" i="91"/>
  <c r="AD112" i="91"/>
  <c r="AC112" i="91"/>
  <c r="AB112" i="91"/>
  <c r="AA112" i="91"/>
  <c r="Z112" i="91"/>
  <c r="Y112" i="91"/>
  <c r="X112" i="91"/>
  <c r="W112" i="91"/>
  <c r="V112" i="91"/>
  <c r="U112" i="91"/>
  <c r="T112" i="91"/>
  <c r="S112" i="91"/>
  <c r="R112" i="91"/>
  <c r="Q112" i="91"/>
  <c r="P112" i="91"/>
  <c r="O112" i="91"/>
  <c r="N112" i="91"/>
  <c r="M112" i="91"/>
  <c r="L112" i="91"/>
  <c r="K112" i="91"/>
  <c r="J112" i="91"/>
  <c r="I112" i="91"/>
  <c r="H112" i="91"/>
  <c r="G112" i="91"/>
  <c r="F112" i="91"/>
  <c r="E112" i="91"/>
  <c r="D112" i="91"/>
  <c r="C111" i="91"/>
  <c r="C110" i="91"/>
  <c r="C109" i="91"/>
  <c r="C107" i="91"/>
  <c r="C106" i="91"/>
  <c r="C105" i="91"/>
  <c r="C103" i="91"/>
  <c r="C102" i="91"/>
  <c r="C101" i="91"/>
  <c r="C99" i="91"/>
  <c r="C98" i="91"/>
  <c r="C97" i="91"/>
  <c r="AW92" i="91"/>
  <c r="AV92" i="91"/>
  <c r="AU92" i="91"/>
  <c r="AT92" i="91"/>
  <c r="AS92" i="91"/>
  <c r="AR92" i="91"/>
  <c r="AQ92" i="91"/>
  <c r="AP92" i="91"/>
  <c r="AO92" i="91"/>
  <c r="AN92" i="91"/>
  <c r="AM92" i="91"/>
  <c r="AL92" i="91"/>
  <c r="AK92" i="91"/>
  <c r="AJ92" i="91"/>
  <c r="AI92" i="91"/>
  <c r="AH92" i="91"/>
  <c r="AG92" i="91"/>
  <c r="AF92" i="91"/>
  <c r="AE92" i="91"/>
  <c r="AD92" i="91"/>
  <c r="AC92" i="91"/>
  <c r="AB92" i="91"/>
  <c r="AA92" i="91"/>
  <c r="Z92" i="91"/>
  <c r="Y92" i="91"/>
  <c r="X92" i="91"/>
  <c r="W92" i="91"/>
  <c r="V92" i="91"/>
  <c r="U92" i="91"/>
  <c r="T92" i="91"/>
  <c r="S92" i="91"/>
  <c r="R92" i="91"/>
  <c r="Q92" i="91"/>
  <c r="P92" i="91"/>
  <c r="O92" i="91"/>
  <c r="N92" i="91"/>
  <c r="M92" i="91"/>
  <c r="L92" i="91"/>
  <c r="K92" i="91"/>
  <c r="J92" i="91"/>
  <c r="I92" i="91"/>
  <c r="H92" i="91"/>
  <c r="G92" i="91"/>
  <c r="F92" i="91"/>
  <c r="E92" i="91"/>
  <c r="D92" i="91"/>
  <c r="C91" i="91"/>
  <c r="C90" i="91"/>
  <c r="C89" i="91"/>
  <c r="C88" i="91"/>
  <c r="C87" i="91"/>
  <c r="C86" i="91"/>
  <c r="C85" i="91"/>
  <c r="C80" i="91"/>
  <c r="C79" i="91"/>
  <c r="C78" i="91"/>
  <c r="C77" i="91"/>
  <c r="C76" i="91"/>
  <c r="C75" i="91"/>
  <c r="C74" i="91"/>
  <c r="C73" i="91"/>
  <c r="C72" i="91"/>
  <c r="C71" i="91"/>
  <c r="C70" i="91"/>
  <c r="C69" i="91"/>
  <c r="C68" i="91"/>
  <c r="C67" i="91"/>
  <c r="C66" i="91"/>
  <c r="C65" i="91"/>
  <c r="C64" i="91"/>
  <c r="C63" i="91"/>
  <c r="C62" i="91"/>
  <c r="C61" i="91"/>
  <c r="C60" i="91"/>
  <c r="C59" i="91"/>
  <c r="C58" i="91"/>
  <c r="C57" i="91"/>
  <c r="C56" i="91"/>
  <c r="C55" i="91"/>
  <c r="C54" i="91"/>
  <c r="C53" i="91"/>
  <c r="C52" i="91"/>
  <c r="C51" i="91"/>
  <c r="C50" i="91"/>
  <c r="C49" i="91"/>
  <c r="C48" i="91"/>
  <c r="C47" i="91"/>
  <c r="C46" i="91"/>
  <c r="C45" i="91"/>
  <c r="C44" i="91"/>
  <c r="C43" i="91"/>
  <c r="C42" i="91"/>
  <c r="C41" i="91"/>
  <c r="C40" i="91"/>
  <c r="C39" i="91"/>
  <c r="C38" i="91"/>
  <c r="C37" i="91"/>
  <c r="C36" i="91"/>
  <c r="C35" i="91"/>
  <c r="C34" i="91"/>
  <c r="C33" i="91"/>
  <c r="C32" i="91"/>
  <c r="C31" i="91"/>
  <c r="C30" i="91"/>
  <c r="C29" i="91"/>
  <c r="C28" i="91"/>
  <c r="C27" i="91"/>
  <c r="C26" i="91"/>
  <c r="C25" i="91"/>
  <c r="C24" i="91"/>
  <c r="C23" i="91"/>
  <c r="C22" i="91"/>
  <c r="C21" i="91"/>
  <c r="C9" i="91"/>
  <c r="AW112" i="90"/>
  <c r="AV112" i="90"/>
  <c r="AU112" i="90"/>
  <c r="AT112" i="90"/>
  <c r="AS112" i="90"/>
  <c r="AR112" i="90"/>
  <c r="AQ112" i="90"/>
  <c r="AP112" i="90"/>
  <c r="AO112" i="90"/>
  <c r="AN112" i="90"/>
  <c r="AM112" i="90"/>
  <c r="AL112" i="90"/>
  <c r="AK112" i="90"/>
  <c r="AJ112" i="90"/>
  <c r="AI112" i="90"/>
  <c r="AH112" i="90"/>
  <c r="AG112" i="90"/>
  <c r="AF112" i="90"/>
  <c r="AE112" i="90"/>
  <c r="AD112" i="90"/>
  <c r="AC112" i="90"/>
  <c r="AB112" i="90"/>
  <c r="AA112" i="90"/>
  <c r="Z112" i="90"/>
  <c r="Y112" i="90"/>
  <c r="X112" i="90"/>
  <c r="W112" i="90"/>
  <c r="V112" i="90"/>
  <c r="U112" i="90"/>
  <c r="T112" i="90"/>
  <c r="S112" i="90"/>
  <c r="R112" i="90"/>
  <c r="Q112" i="90"/>
  <c r="P112" i="90"/>
  <c r="O112" i="90"/>
  <c r="N112" i="90"/>
  <c r="M112" i="90"/>
  <c r="L112" i="90"/>
  <c r="K112" i="90"/>
  <c r="J112" i="90"/>
  <c r="I112" i="90"/>
  <c r="H112" i="90"/>
  <c r="G112" i="90"/>
  <c r="F112" i="90"/>
  <c r="E112" i="90"/>
  <c r="D112" i="90"/>
  <c r="AW92" i="90"/>
  <c r="AV92" i="90"/>
  <c r="AU92" i="90"/>
  <c r="AT92" i="90"/>
  <c r="AS92" i="90"/>
  <c r="AR92" i="90"/>
  <c r="AQ92" i="90"/>
  <c r="AP92" i="90"/>
  <c r="AO92" i="90"/>
  <c r="AN92" i="90"/>
  <c r="AM92" i="90"/>
  <c r="AL92" i="90"/>
  <c r="AK92" i="90"/>
  <c r="AJ92" i="90"/>
  <c r="AI92" i="90"/>
  <c r="AH92" i="90"/>
  <c r="AG92" i="90"/>
  <c r="AF92" i="90"/>
  <c r="AE92" i="90"/>
  <c r="AD92" i="90"/>
  <c r="AC92" i="90"/>
  <c r="AB92" i="90"/>
  <c r="AA92" i="90"/>
  <c r="Z92" i="90"/>
  <c r="Y92" i="90"/>
  <c r="X92" i="90"/>
  <c r="W92" i="90"/>
  <c r="V92" i="90"/>
  <c r="U92" i="90"/>
  <c r="T92" i="90"/>
  <c r="S92" i="90"/>
  <c r="R92" i="90"/>
  <c r="Q92" i="90"/>
  <c r="P92" i="90"/>
  <c r="O92" i="90"/>
  <c r="N92" i="90"/>
  <c r="M92" i="90"/>
  <c r="L92" i="90"/>
  <c r="K92" i="90"/>
  <c r="J92" i="90"/>
  <c r="I92" i="90"/>
  <c r="H92" i="90"/>
  <c r="G92" i="90"/>
  <c r="F92" i="90"/>
  <c r="E92" i="90"/>
  <c r="D92" i="90"/>
  <c r="C91" i="90"/>
  <c r="C90" i="90"/>
  <c r="C89" i="90"/>
  <c r="C88" i="90"/>
  <c r="C87" i="90"/>
  <c r="C86" i="90"/>
  <c r="C85" i="90"/>
  <c r="C80" i="90"/>
  <c r="C79" i="90"/>
  <c r="C78" i="90"/>
  <c r="C77" i="90"/>
  <c r="C76" i="90"/>
  <c r="C75" i="90"/>
  <c r="C74" i="90"/>
  <c r="C73" i="90"/>
  <c r="C72" i="90"/>
  <c r="C71" i="90"/>
  <c r="C70" i="90"/>
  <c r="C69" i="90"/>
  <c r="C68" i="90"/>
  <c r="C67" i="90"/>
  <c r="C66" i="90"/>
  <c r="C65" i="90"/>
  <c r="C64" i="90"/>
  <c r="C63" i="90"/>
  <c r="C62" i="90"/>
  <c r="C61" i="90"/>
  <c r="C60" i="90"/>
  <c r="C59" i="90"/>
  <c r="C58" i="90"/>
  <c r="C57" i="90"/>
  <c r="C56" i="90"/>
  <c r="C55" i="90"/>
  <c r="C54" i="90"/>
  <c r="C53" i="90"/>
  <c r="C52" i="90"/>
  <c r="C51" i="90"/>
  <c r="C50" i="90"/>
  <c r="C49" i="90"/>
  <c r="C48" i="90"/>
  <c r="C47" i="90"/>
  <c r="C46" i="90"/>
  <c r="C45" i="90"/>
  <c r="C44" i="90"/>
  <c r="C43" i="90"/>
  <c r="C42" i="90"/>
  <c r="C41" i="90"/>
  <c r="C40" i="90"/>
  <c r="C39" i="90"/>
  <c r="C38" i="90"/>
  <c r="C37" i="90"/>
  <c r="C36" i="90"/>
  <c r="C35" i="90"/>
  <c r="C34" i="90"/>
  <c r="C33" i="90"/>
  <c r="C32" i="90"/>
  <c r="C31" i="90"/>
  <c r="C30" i="90"/>
  <c r="C29" i="90"/>
  <c r="C28" i="90"/>
  <c r="C27" i="90"/>
  <c r="C26" i="90"/>
  <c r="C25" i="90"/>
  <c r="C24" i="90"/>
  <c r="C23" i="90"/>
  <c r="C22" i="90"/>
  <c r="C21" i="90"/>
  <c r="C9" i="90"/>
  <c r="AW112" i="89"/>
  <c r="AV112" i="89"/>
  <c r="AU112" i="89"/>
  <c r="AT112" i="89"/>
  <c r="AS112" i="89"/>
  <c r="AR112" i="89"/>
  <c r="AQ112" i="89"/>
  <c r="AP112" i="89"/>
  <c r="AO112" i="89"/>
  <c r="AN112" i="89"/>
  <c r="AM112" i="89"/>
  <c r="AL112" i="89"/>
  <c r="AK112" i="89"/>
  <c r="AJ112" i="89"/>
  <c r="AI112" i="89"/>
  <c r="AH112" i="89"/>
  <c r="AG112" i="89"/>
  <c r="AF112" i="89"/>
  <c r="AE112" i="89"/>
  <c r="AD112" i="89"/>
  <c r="AC112" i="89"/>
  <c r="AB112" i="89"/>
  <c r="AA112" i="89"/>
  <c r="Z112" i="89"/>
  <c r="Y112" i="89"/>
  <c r="X112" i="89"/>
  <c r="W112" i="89"/>
  <c r="V112" i="89"/>
  <c r="U112" i="89"/>
  <c r="T112" i="89"/>
  <c r="S112" i="89"/>
  <c r="R112" i="89"/>
  <c r="Q112" i="89"/>
  <c r="P112" i="89"/>
  <c r="O112" i="89"/>
  <c r="N112" i="89"/>
  <c r="M112" i="89"/>
  <c r="L112" i="89"/>
  <c r="K112" i="89"/>
  <c r="J112" i="89"/>
  <c r="I112" i="89"/>
  <c r="H112" i="89"/>
  <c r="G112" i="89"/>
  <c r="F112" i="89"/>
  <c r="E112" i="89"/>
  <c r="D112" i="89"/>
  <c r="C111" i="89"/>
  <c r="C110" i="89"/>
  <c r="C109" i="89"/>
  <c r="C107" i="89"/>
  <c r="C106" i="89"/>
  <c r="C105" i="89"/>
  <c r="C103" i="89"/>
  <c r="C102" i="89"/>
  <c r="C101" i="89"/>
  <c r="C99" i="89"/>
  <c r="C98" i="89"/>
  <c r="C97" i="89"/>
  <c r="AW92" i="89"/>
  <c r="AV92" i="89"/>
  <c r="AU92" i="89"/>
  <c r="AT92" i="89"/>
  <c r="AS92" i="89"/>
  <c r="AR92" i="89"/>
  <c r="AQ92" i="89"/>
  <c r="AP92" i="89"/>
  <c r="AO92" i="89"/>
  <c r="AN92" i="89"/>
  <c r="AM92" i="89"/>
  <c r="AL92" i="89"/>
  <c r="AK92" i="89"/>
  <c r="AJ92" i="89"/>
  <c r="AI92" i="89"/>
  <c r="AH92" i="89"/>
  <c r="AG92" i="89"/>
  <c r="AF92" i="89"/>
  <c r="AE92" i="89"/>
  <c r="AD92" i="89"/>
  <c r="AC92" i="89"/>
  <c r="AB92" i="89"/>
  <c r="AA92" i="89"/>
  <c r="Z92" i="89"/>
  <c r="Y92" i="89"/>
  <c r="X92" i="89"/>
  <c r="W92" i="89"/>
  <c r="V92" i="89"/>
  <c r="U92" i="89"/>
  <c r="T92" i="89"/>
  <c r="S92" i="89"/>
  <c r="R92" i="89"/>
  <c r="Q92" i="89"/>
  <c r="P92" i="89"/>
  <c r="O92" i="89"/>
  <c r="N92" i="89"/>
  <c r="M92" i="89"/>
  <c r="L92" i="89"/>
  <c r="K92" i="89"/>
  <c r="J92" i="89"/>
  <c r="I92" i="89"/>
  <c r="H92" i="89"/>
  <c r="G92" i="89"/>
  <c r="F92" i="89"/>
  <c r="E92" i="89"/>
  <c r="D92" i="89"/>
  <c r="C91" i="89"/>
  <c r="C90" i="89"/>
  <c r="C89" i="89"/>
  <c r="C88" i="89"/>
  <c r="C87" i="89"/>
  <c r="C86" i="89"/>
  <c r="C85" i="89"/>
  <c r="C80" i="89"/>
  <c r="C79" i="89"/>
  <c r="C78" i="89"/>
  <c r="C77" i="89"/>
  <c r="C76" i="89"/>
  <c r="C75" i="89"/>
  <c r="C74" i="89"/>
  <c r="C73" i="89"/>
  <c r="C72" i="89"/>
  <c r="C71" i="89"/>
  <c r="C70" i="89"/>
  <c r="C69" i="89"/>
  <c r="C68" i="89"/>
  <c r="C67" i="89"/>
  <c r="C66" i="89"/>
  <c r="C65" i="89"/>
  <c r="C64" i="89"/>
  <c r="C63" i="89"/>
  <c r="C62" i="89"/>
  <c r="C61" i="89"/>
  <c r="C60" i="89"/>
  <c r="C59" i="89"/>
  <c r="C58" i="89"/>
  <c r="C57" i="89"/>
  <c r="C56" i="89"/>
  <c r="C55" i="89"/>
  <c r="C54" i="89"/>
  <c r="C53" i="89"/>
  <c r="C52" i="89"/>
  <c r="C51" i="89"/>
  <c r="C50" i="89"/>
  <c r="C49" i="89"/>
  <c r="C48" i="89"/>
  <c r="C47" i="89"/>
  <c r="C46" i="89"/>
  <c r="C45" i="89"/>
  <c r="C44" i="89"/>
  <c r="C43" i="89"/>
  <c r="C42" i="89"/>
  <c r="C41" i="89"/>
  <c r="C40" i="89"/>
  <c r="C39" i="89"/>
  <c r="C38" i="89"/>
  <c r="C37" i="89"/>
  <c r="C36" i="89"/>
  <c r="C35" i="89"/>
  <c r="C34" i="89"/>
  <c r="C33" i="89"/>
  <c r="C32" i="89"/>
  <c r="C31" i="89"/>
  <c r="C30" i="89"/>
  <c r="C29" i="89"/>
  <c r="C28" i="89"/>
  <c r="C27" i="89"/>
  <c r="C26" i="89"/>
  <c r="C25" i="89"/>
  <c r="C24" i="89"/>
  <c r="C23" i="89"/>
  <c r="C22" i="89"/>
  <c r="C21" i="89"/>
  <c r="C9" i="89"/>
  <c r="AW112" i="88"/>
  <c r="AV112" i="88"/>
  <c r="AU112" i="88"/>
  <c r="AT112" i="88"/>
  <c r="AS112" i="88"/>
  <c r="AR112" i="88"/>
  <c r="AQ112" i="88"/>
  <c r="AP112" i="88"/>
  <c r="AO112" i="88"/>
  <c r="AN112" i="88"/>
  <c r="AM112" i="88"/>
  <c r="AL112" i="88"/>
  <c r="AK112" i="88"/>
  <c r="AJ112" i="88"/>
  <c r="AI112" i="88"/>
  <c r="AH112" i="88"/>
  <c r="AG112" i="88"/>
  <c r="AF112" i="88"/>
  <c r="AE112" i="88"/>
  <c r="AD112" i="88"/>
  <c r="AC112" i="88"/>
  <c r="AB112" i="88"/>
  <c r="AA112" i="88"/>
  <c r="Z112" i="88"/>
  <c r="Y112" i="88"/>
  <c r="X112" i="88"/>
  <c r="W112" i="88"/>
  <c r="V112" i="88"/>
  <c r="U112" i="88"/>
  <c r="T112" i="88"/>
  <c r="S112" i="88"/>
  <c r="R112" i="88"/>
  <c r="Q112" i="88"/>
  <c r="P112" i="88"/>
  <c r="O112" i="88"/>
  <c r="N112" i="88"/>
  <c r="M112" i="88"/>
  <c r="L112" i="88"/>
  <c r="K112" i="88"/>
  <c r="J112" i="88"/>
  <c r="I112" i="88"/>
  <c r="H112" i="88"/>
  <c r="G112" i="88"/>
  <c r="F112" i="88"/>
  <c r="E112" i="88"/>
  <c r="D112" i="88"/>
  <c r="C111" i="88"/>
  <c r="C110" i="88"/>
  <c r="C109" i="88"/>
  <c r="C107" i="88"/>
  <c r="C106" i="88"/>
  <c r="C105" i="88"/>
  <c r="C103" i="88"/>
  <c r="C102" i="88"/>
  <c r="C101" i="88"/>
  <c r="C99" i="88"/>
  <c r="C98" i="88"/>
  <c r="C97" i="88"/>
  <c r="AW92" i="88"/>
  <c r="AV92" i="88"/>
  <c r="AU92" i="88"/>
  <c r="AT92" i="88"/>
  <c r="AS92" i="88"/>
  <c r="AR92" i="88"/>
  <c r="AQ92" i="88"/>
  <c r="AP92" i="88"/>
  <c r="AO92" i="88"/>
  <c r="AN92" i="88"/>
  <c r="AM92" i="88"/>
  <c r="AL92" i="88"/>
  <c r="AK92" i="88"/>
  <c r="AJ92" i="88"/>
  <c r="AI92" i="88"/>
  <c r="AH92" i="88"/>
  <c r="AG92" i="88"/>
  <c r="AF92" i="88"/>
  <c r="AE92" i="88"/>
  <c r="AD92" i="88"/>
  <c r="AC92" i="88"/>
  <c r="AB92" i="88"/>
  <c r="AA92" i="88"/>
  <c r="Z92" i="88"/>
  <c r="Y92" i="88"/>
  <c r="X92" i="88"/>
  <c r="W92" i="88"/>
  <c r="V92" i="88"/>
  <c r="U92" i="88"/>
  <c r="T92" i="88"/>
  <c r="S92" i="88"/>
  <c r="R92" i="88"/>
  <c r="Q92" i="88"/>
  <c r="P92" i="88"/>
  <c r="O92" i="88"/>
  <c r="N92" i="88"/>
  <c r="M92" i="88"/>
  <c r="L92" i="88"/>
  <c r="K92" i="88"/>
  <c r="J92" i="88"/>
  <c r="I92" i="88"/>
  <c r="H92" i="88"/>
  <c r="G92" i="88"/>
  <c r="F92" i="88"/>
  <c r="E92" i="88"/>
  <c r="D92" i="88"/>
  <c r="C91" i="88"/>
  <c r="C90" i="88"/>
  <c r="C89" i="88"/>
  <c r="C87" i="88"/>
  <c r="C85" i="88"/>
  <c r="C75" i="88"/>
  <c r="C74" i="88"/>
  <c r="C73" i="88"/>
  <c r="C71" i="88"/>
  <c r="C69" i="88"/>
  <c r="C68" i="88"/>
  <c r="C66" i="88"/>
  <c r="C65" i="88"/>
  <c r="C64" i="88"/>
  <c r="C63" i="88"/>
  <c r="C62" i="88"/>
  <c r="C61" i="88"/>
  <c r="C60" i="88"/>
  <c r="C59" i="88"/>
  <c r="C58" i="88"/>
  <c r="C57" i="88"/>
  <c r="C54" i="88"/>
  <c r="C53" i="88"/>
  <c r="C52" i="88"/>
  <c r="C50" i="88"/>
  <c r="C49" i="88"/>
  <c r="C48" i="88"/>
  <c r="C47" i="88"/>
  <c r="C46" i="88"/>
  <c r="C40" i="88"/>
  <c r="C39" i="88"/>
  <c r="C38" i="88"/>
  <c r="C37" i="88"/>
  <c r="C35" i="88"/>
  <c r="C34" i="88"/>
  <c r="C32" i="88"/>
  <c r="C30" i="88"/>
  <c r="C29" i="88"/>
  <c r="C28" i="88"/>
  <c r="C9" i="88"/>
  <c r="AW112" i="87"/>
  <c r="AV112" i="87"/>
  <c r="AU112" i="87"/>
  <c r="AT112" i="87"/>
  <c r="AS112" i="87"/>
  <c r="AR112" i="87"/>
  <c r="AQ112" i="87"/>
  <c r="AP112" i="87"/>
  <c r="AO112" i="87"/>
  <c r="AN112" i="87"/>
  <c r="AM112" i="87"/>
  <c r="AL112" i="87"/>
  <c r="AK112" i="87"/>
  <c r="AJ112" i="87"/>
  <c r="AI112" i="87"/>
  <c r="AH112" i="87"/>
  <c r="AG112" i="87"/>
  <c r="AF112" i="87"/>
  <c r="AE112" i="87"/>
  <c r="AD112" i="87"/>
  <c r="AC112" i="87"/>
  <c r="AB112" i="87"/>
  <c r="AA112" i="87"/>
  <c r="Z112" i="87"/>
  <c r="Y112" i="87"/>
  <c r="X112" i="87"/>
  <c r="W112" i="87"/>
  <c r="V112" i="87"/>
  <c r="U112" i="87"/>
  <c r="T112" i="87"/>
  <c r="S112" i="87"/>
  <c r="R112" i="87"/>
  <c r="Q112" i="87"/>
  <c r="P112" i="87"/>
  <c r="O112" i="87"/>
  <c r="N112" i="87"/>
  <c r="M112" i="87"/>
  <c r="L112" i="87"/>
  <c r="K112" i="87"/>
  <c r="J112" i="87"/>
  <c r="I112" i="87"/>
  <c r="H112" i="87"/>
  <c r="G112" i="87"/>
  <c r="F112" i="87"/>
  <c r="E112" i="87"/>
  <c r="D112" i="87"/>
  <c r="C111" i="87"/>
  <c r="C110" i="87"/>
  <c r="C109" i="87"/>
  <c r="C107" i="87"/>
  <c r="C106" i="87"/>
  <c r="C105" i="87"/>
  <c r="C103" i="87"/>
  <c r="C102" i="87"/>
  <c r="C101" i="87"/>
  <c r="C99" i="87"/>
  <c r="C98" i="87"/>
  <c r="C97" i="87"/>
  <c r="AW92" i="87"/>
  <c r="AV92" i="87"/>
  <c r="AU92" i="87"/>
  <c r="AT92" i="87"/>
  <c r="AS92" i="87"/>
  <c r="AR92" i="87"/>
  <c r="AQ92" i="87"/>
  <c r="AP92" i="87"/>
  <c r="AO92" i="87"/>
  <c r="AM92" i="87"/>
  <c r="AL92" i="87"/>
  <c r="AK92" i="87"/>
  <c r="AJ92" i="87"/>
  <c r="AI92" i="87"/>
  <c r="AH92" i="87"/>
  <c r="AG92" i="87"/>
  <c r="AF92" i="87"/>
  <c r="AE92" i="87"/>
  <c r="AD92" i="87"/>
  <c r="AC92" i="87"/>
  <c r="AB92" i="87"/>
  <c r="AA92" i="87"/>
  <c r="Z92" i="87"/>
  <c r="Y92" i="87"/>
  <c r="X92" i="87"/>
  <c r="W92" i="87"/>
  <c r="V92" i="87"/>
  <c r="U92" i="87"/>
  <c r="T92" i="87"/>
  <c r="S92" i="87"/>
  <c r="R92" i="87"/>
  <c r="Q92" i="87"/>
  <c r="P92" i="87"/>
  <c r="O92" i="87"/>
  <c r="N92" i="87"/>
  <c r="M92" i="87"/>
  <c r="L92" i="87"/>
  <c r="K92" i="87"/>
  <c r="J92" i="87"/>
  <c r="I92" i="87"/>
  <c r="G92" i="87"/>
  <c r="C91" i="87"/>
  <c r="C75" i="87"/>
  <c r="C74" i="87"/>
  <c r="C73" i="87"/>
  <c r="C70" i="87"/>
  <c r="C69" i="87"/>
  <c r="C68" i="87"/>
  <c r="C67" i="87"/>
  <c r="C66" i="87"/>
  <c r="C65" i="87"/>
  <c r="C64" i="87"/>
  <c r="C63" i="87"/>
  <c r="C62" i="87"/>
  <c r="C61" i="87"/>
  <c r="C60" i="87"/>
  <c r="C59" i="87"/>
  <c r="C58" i="87"/>
  <c r="C57" i="87"/>
  <c r="C56" i="87"/>
  <c r="C55" i="87"/>
  <c r="C54" i="87"/>
  <c r="C53" i="87"/>
  <c r="C51" i="87"/>
  <c r="C50" i="87"/>
  <c r="C49" i="87"/>
  <c r="C48" i="87"/>
  <c r="C46" i="87"/>
  <c r="C45" i="87"/>
  <c r="C44" i="87"/>
  <c r="C43" i="87"/>
  <c r="C41" i="87"/>
  <c r="C40" i="87"/>
  <c r="C39" i="87"/>
  <c r="C38" i="87"/>
  <c r="C37" i="87"/>
  <c r="C36" i="87"/>
  <c r="C35" i="87"/>
  <c r="C34" i="87"/>
  <c r="C33" i="87"/>
  <c r="C31" i="87"/>
  <c r="C30" i="87"/>
  <c r="C29" i="87"/>
  <c r="C28" i="87"/>
  <c r="C27" i="87"/>
  <c r="C26" i="87"/>
  <c r="C24" i="87"/>
  <c r="C23" i="87"/>
  <c r="C22" i="87"/>
  <c r="C21" i="87"/>
  <c r="C9" i="87"/>
  <c r="AW112" i="86"/>
  <c r="AV112" i="86"/>
  <c r="AU112" i="86"/>
  <c r="AT112" i="86"/>
  <c r="AS112" i="86"/>
  <c r="AR112" i="86"/>
  <c r="AQ112" i="86"/>
  <c r="AP112" i="86"/>
  <c r="AO112" i="86"/>
  <c r="AN112" i="86"/>
  <c r="AM112" i="86"/>
  <c r="AL112" i="86"/>
  <c r="AK112" i="86"/>
  <c r="AJ112" i="86"/>
  <c r="AI112" i="86"/>
  <c r="AH112" i="86"/>
  <c r="AG112" i="86"/>
  <c r="AF112" i="86"/>
  <c r="AE112" i="86"/>
  <c r="AD112" i="86"/>
  <c r="AC112" i="86"/>
  <c r="AB112" i="86"/>
  <c r="AA112" i="86"/>
  <c r="Z112" i="86"/>
  <c r="Y112" i="86"/>
  <c r="X112" i="86"/>
  <c r="W112" i="86"/>
  <c r="V112" i="86"/>
  <c r="U112" i="86"/>
  <c r="T112" i="86"/>
  <c r="S112" i="86"/>
  <c r="R112" i="86"/>
  <c r="Q112" i="86"/>
  <c r="P112" i="86"/>
  <c r="O112" i="86"/>
  <c r="N112" i="86"/>
  <c r="M112" i="86"/>
  <c r="L112" i="86"/>
  <c r="K112" i="86"/>
  <c r="J112" i="86"/>
  <c r="I112" i="86"/>
  <c r="H112" i="86"/>
  <c r="G112" i="86"/>
  <c r="F112" i="86"/>
  <c r="E112" i="86"/>
  <c r="D112" i="86"/>
  <c r="C111" i="86"/>
  <c r="C110" i="86"/>
  <c r="C109" i="86"/>
  <c r="C107" i="86"/>
  <c r="C106" i="86"/>
  <c r="C105" i="86"/>
  <c r="C103" i="86"/>
  <c r="C102" i="86"/>
  <c r="C101" i="86"/>
  <c r="C99" i="86"/>
  <c r="C98" i="86"/>
  <c r="C97" i="86"/>
  <c r="AW92" i="86"/>
  <c r="AV92" i="86"/>
  <c r="AU92" i="86"/>
  <c r="AT92" i="86"/>
  <c r="AS92" i="86"/>
  <c r="AR92" i="86"/>
  <c r="AQ92" i="86"/>
  <c r="AP92" i="86"/>
  <c r="AO92" i="86"/>
  <c r="AN92" i="86"/>
  <c r="AM92" i="86"/>
  <c r="AL92" i="86"/>
  <c r="AK92" i="86"/>
  <c r="AJ92" i="86"/>
  <c r="AI92" i="86"/>
  <c r="AH92" i="86"/>
  <c r="AG92" i="86"/>
  <c r="AF92" i="86"/>
  <c r="AE92" i="86"/>
  <c r="AD92" i="86"/>
  <c r="AC92" i="86"/>
  <c r="AB92" i="86"/>
  <c r="AA92" i="86"/>
  <c r="Z92" i="86"/>
  <c r="Y92" i="86"/>
  <c r="X92" i="86"/>
  <c r="W92" i="86"/>
  <c r="V92" i="86"/>
  <c r="U92" i="86"/>
  <c r="T92" i="86"/>
  <c r="S92" i="86"/>
  <c r="R92" i="86"/>
  <c r="Q92" i="86"/>
  <c r="P92" i="86"/>
  <c r="O92" i="86"/>
  <c r="N92" i="86"/>
  <c r="M92" i="86"/>
  <c r="L92" i="86"/>
  <c r="K92" i="86"/>
  <c r="J92" i="86"/>
  <c r="I92" i="86"/>
  <c r="H92" i="86"/>
  <c r="G92" i="86"/>
  <c r="F92" i="86"/>
  <c r="E92" i="86"/>
  <c r="D92" i="86"/>
  <c r="C91" i="86"/>
  <c r="C90" i="86"/>
  <c r="C89" i="86"/>
  <c r="C88" i="86"/>
  <c r="C87" i="86"/>
  <c r="C86" i="86"/>
  <c r="C85" i="86"/>
  <c r="C80" i="86"/>
  <c r="C79" i="86"/>
  <c r="C78" i="86"/>
  <c r="C77" i="86"/>
  <c r="C76" i="86"/>
  <c r="C75" i="86"/>
  <c r="C74" i="86"/>
  <c r="C73" i="86"/>
  <c r="C72" i="86"/>
  <c r="C71" i="86"/>
  <c r="C70" i="86"/>
  <c r="C69" i="86"/>
  <c r="C68" i="86"/>
  <c r="C67" i="86"/>
  <c r="C66" i="86"/>
  <c r="C65" i="86"/>
  <c r="C64" i="86"/>
  <c r="C63" i="86"/>
  <c r="C62" i="86"/>
  <c r="C61" i="86"/>
  <c r="C60" i="86"/>
  <c r="C59" i="86"/>
  <c r="C58" i="86"/>
  <c r="C57" i="86"/>
  <c r="C56" i="86"/>
  <c r="C55" i="86"/>
  <c r="C54" i="86"/>
  <c r="C53" i="86"/>
  <c r="C52" i="86"/>
  <c r="C51" i="86"/>
  <c r="C50" i="86"/>
  <c r="C49" i="86"/>
  <c r="C48" i="86"/>
  <c r="C47" i="86"/>
  <c r="C46" i="86"/>
  <c r="C45" i="86"/>
  <c r="C44" i="86"/>
  <c r="C43" i="86"/>
  <c r="C42" i="86"/>
  <c r="C41" i="86"/>
  <c r="C40" i="86"/>
  <c r="C39" i="86"/>
  <c r="C38" i="86"/>
  <c r="C37" i="86"/>
  <c r="C36" i="86"/>
  <c r="C35" i="86"/>
  <c r="C34" i="86"/>
  <c r="C33" i="86"/>
  <c r="C32" i="86"/>
  <c r="C31" i="86"/>
  <c r="C30" i="86"/>
  <c r="C29" i="86"/>
  <c r="C28" i="86"/>
  <c r="C27" i="86"/>
  <c r="C26" i="86"/>
  <c r="C25" i="86"/>
  <c r="C24" i="86"/>
  <c r="C23" i="86"/>
  <c r="C22" i="86"/>
  <c r="C21" i="86"/>
  <c r="C9" i="86"/>
  <c r="AW113" i="85"/>
  <c r="AV113" i="85"/>
  <c r="AU113" i="85"/>
  <c r="AT113" i="85"/>
  <c r="AS113" i="85"/>
  <c r="AR113" i="85"/>
  <c r="AQ113" i="85"/>
  <c r="AP113" i="85"/>
  <c r="AO113" i="85"/>
  <c r="AN113" i="85"/>
  <c r="AM113" i="85"/>
  <c r="AL113" i="85"/>
  <c r="AK113" i="85"/>
  <c r="AJ113" i="85"/>
  <c r="AI113" i="85"/>
  <c r="AH113" i="85"/>
  <c r="AG113" i="85"/>
  <c r="AF113" i="85"/>
  <c r="AE113" i="85"/>
  <c r="AD113" i="85"/>
  <c r="AC113" i="85"/>
  <c r="AB113" i="85"/>
  <c r="AA113" i="85"/>
  <c r="Z113" i="85"/>
  <c r="Y113" i="85"/>
  <c r="X113" i="85"/>
  <c r="W113" i="85"/>
  <c r="V113" i="85"/>
  <c r="U113" i="85"/>
  <c r="T113" i="85"/>
  <c r="S113" i="85"/>
  <c r="R113" i="85"/>
  <c r="Q113" i="85"/>
  <c r="P113" i="85"/>
  <c r="O113" i="85"/>
  <c r="N113" i="85"/>
  <c r="M113" i="85"/>
  <c r="L113" i="85"/>
  <c r="K113" i="85"/>
  <c r="J113" i="85"/>
  <c r="I113" i="85"/>
  <c r="H113" i="85"/>
  <c r="G113" i="85"/>
  <c r="F113" i="85"/>
  <c r="E113" i="85"/>
  <c r="D113" i="85"/>
  <c r="AW93" i="85"/>
  <c r="AW17" i="85" s="1"/>
  <c r="AV93" i="85"/>
  <c r="AV17" i="85" s="1"/>
  <c r="AU93" i="85"/>
  <c r="AT93" i="85"/>
  <c r="AT17" i="85" s="1"/>
  <c r="AS93" i="85"/>
  <c r="AS17" i="85" s="1"/>
  <c r="AR93" i="85"/>
  <c r="AR17" i="85" s="1"/>
  <c r="AQ93" i="85"/>
  <c r="AQ17" i="85" s="1"/>
  <c r="AP93" i="85"/>
  <c r="AP17" i="85" s="1"/>
  <c r="AO93" i="85"/>
  <c r="AO17" i="85" s="1"/>
  <c r="AN93" i="85"/>
  <c r="AN17" i="85" s="1"/>
  <c r="AM93" i="85"/>
  <c r="AL93" i="85"/>
  <c r="AL17" i="85" s="1"/>
  <c r="AK93" i="85"/>
  <c r="AK17" i="85" s="1"/>
  <c r="AJ93" i="85"/>
  <c r="AJ17" i="85" s="1"/>
  <c r="AI93" i="85"/>
  <c r="AI17" i="85" s="1"/>
  <c r="AH93" i="85"/>
  <c r="AH17" i="85" s="1"/>
  <c r="AG93" i="85"/>
  <c r="AG17" i="85" s="1"/>
  <c r="AF93" i="85"/>
  <c r="AF17" i="85" s="1"/>
  <c r="AE93" i="85"/>
  <c r="AD93" i="85"/>
  <c r="AD17" i="85" s="1"/>
  <c r="AC93" i="85"/>
  <c r="AC17" i="85" s="1"/>
  <c r="AB93" i="85"/>
  <c r="AB17" i="85" s="1"/>
  <c r="AA93" i="85"/>
  <c r="AA17" i="85" s="1"/>
  <c r="Z93" i="85"/>
  <c r="Z17" i="85" s="1"/>
  <c r="Y93" i="85"/>
  <c r="Y17" i="85" s="1"/>
  <c r="X93" i="85"/>
  <c r="X17" i="85" s="1"/>
  <c r="W93" i="85"/>
  <c r="V93" i="85"/>
  <c r="V17" i="85" s="1"/>
  <c r="U93" i="85"/>
  <c r="U17" i="85" s="1"/>
  <c r="T93" i="85"/>
  <c r="T17" i="85" s="1"/>
  <c r="S93" i="85"/>
  <c r="S17" i="85" s="1"/>
  <c r="R93" i="85"/>
  <c r="R17" i="85" s="1"/>
  <c r="Q93" i="85"/>
  <c r="Q17" i="85" s="1"/>
  <c r="P93" i="85"/>
  <c r="P17" i="85" s="1"/>
  <c r="O93" i="85"/>
  <c r="N93" i="85"/>
  <c r="N17" i="85" s="1"/>
  <c r="M93" i="85"/>
  <c r="M17" i="85" s="1"/>
  <c r="L93" i="85"/>
  <c r="L17" i="85" s="1"/>
  <c r="K93" i="85"/>
  <c r="K17" i="85" s="1"/>
  <c r="J93" i="85"/>
  <c r="J17" i="85" s="1"/>
  <c r="I93" i="85"/>
  <c r="I17" i="85" s="1"/>
  <c r="H93" i="85"/>
  <c r="H17" i="85" s="1"/>
  <c r="G93" i="85"/>
  <c r="F93" i="85"/>
  <c r="F17" i="85" s="1"/>
  <c r="E93" i="85"/>
  <c r="E17" i="85" s="1"/>
  <c r="D93" i="85"/>
  <c r="D17" i="85" s="1"/>
  <c r="C92" i="85"/>
  <c r="C91" i="85"/>
  <c r="C90" i="85"/>
  <c r="C89" i="85"/>
  <c r="C88" i="85"/>
  <c r="C87" i="85"/>
  <c r="C86" i="85"/>
  <c r="C81" i="85"/>
  <c r="C80" i="85"/>
  <c r="C79" i="85"/>
  <c r="C78" i="85"/>
  <c r="C77" i="85"/>
  <c r="C76" i="85"/>
  <c r="C75" i="85"/>
  <c r="C74" i="85"/>
  <c r="C73" i="85"/>
  <c r="C72" i="85"/>
  <c r="C71" i="85"/>
  <c r="C70" i="85"/>
  <c r="C69" i="85"/>
  <c r="C68" i="85"/>
  <c r="C67" i="85"/>
  <c r="C66" i="85"/>
  <c r="C65" i="85"/>
  <c r="C64" i="85"/>
  <c r="C63" i="85"/>
  <c r="C62" i="85"/>
  <c r="C61" i="85"/>
  <c r="C60" i="85"/>
  <c r="C59" i="85"/>
  <c r="C58" i="85"/>
  <c r="C57" i="85"/>
  <c r="C56" i="85"/>
  <c r="C55" i="85"/>
  <c r="C54" i="85"/>
  <c r="C53" i="85"/>
  <c r="C52" i="85"/>
  <c r="C51" i="85"/>
  <c r="C50" i="85"/>
  <c r="C49" i="85"/>
  <c r="C48" i="85"/>
  <c r="C47" i="85"/>
  <c r="C46" i="85"/>
  <c r="C45" i="85"/>
  <c r="C44" i="85"/>
  <c r="C43" i="85"/>
  <c r="C42" i="85"/>
  <c r="C41" i="85"/>
  <c r="C40" i="85"/>
  <c r="C39" i="85"/>
  <c r="C38" i="85"/>
  <c r="C37" i="85"/>
  <c r="C36" i="85"/>
  <c r="C35" i="85"/>
  <c r="C34" i="85"/>
  <c r="C33" i="85"/>
  <c r="C32" i="85"/>
  <c r="C31" i="85"/>
  <c r="C30" i="85"/>
  <c r="C29" i="85"/>
  <c r="C28" i="85"/>
  <c r="C27" i="85"/>
  <c r="C26" i="85"/>
  <c r="C25" i="85"/>
  <c r="C24" i="85"/>
  <c r="C23" i="85"/>
  <c r="C22" i="85"/>
  <c r="C9" i="85"/>
  <c r="AW112" i="84"/>
  <c r="AV112" i="84"/>
  <c r="AU112" i="84"/>
  <c r="AT112" i="84"/>
  <c r="AS112" i="84"/>
  <c r="AR112" i="84"/>
  <c r="AQ112" i="84"/>
  <c r="AP112" i="84"/>
  <c r="AO112" i="84"/>
  <c r="AN112" i="84"/>
  <c r="AM112" i="84"/>
  <c r="AL112" i="84"/>
  <c r="AK112" i="84"/>
  <c r="AJ112" i="84"/>
  <c r="AI112" i="84"/>
  <c r="AH112" i="84"/>
  <c r="AG112" i="84"/>
  <c r="AF112" i="84"/>
  <c r="AE112" i="84"/>
  <c r="AD112" i="84"/>
  <c r="AC112" i="84"/>
  <c r="AB112" i="84"/>
  <c r="AA112" i="84"/>
  <c r="Z112" i="84"/>
  <c r="Y112" i="84"/>
  <c r="X112" i="84"/>
  <c r="W112" i="84"/>
  <c r="V112" i="84"/>
  <c r="U112" i="84"/>
  <c r="T112" i="84"/>
  <c r="S112" i="84"/>
  <c r="R112" i="84"/>
  <c r="Q112" i="84"/>
  <c r="P112" i="84"/>
  <c r="O112" i="84"/>
  <c r="N112" i="84"/>
  <c r="M112" i="84"/>
  <c r="L112" i="84"/>
  <c r="K112" i="84"/>
  <c r="J112" i="84"/>
  <c r="I112" i="84"/>
  <c r="H112" i="84"/>
  <c r="G112" i="84"/>
  <c r="F112" i="84"/>
  <c r="E112" i="84"/>
  <c r="D112" i="84"/>
  <c r="AW92" i="84"/>
  <c r="AV92" i="84"/>
  <c r="AU92" i="84"/>
  <c r="AT92" i="84"/>
  <c r="AS92" i="84"/>
  <c r="AR92" i="84"/>
  <c r="AQ92" i="84"/>
  <c r="AP92" i="84"/>
  <c r="AO92" i="84"/>
  <c r="AN92" i="84"/>
  <c r="AM92" i="84"/>
  <c r="AL92" i="84"/>
  <c r="AK92" i="84"/>
  <c r="AJ92" i="84"/>
  <c r="AI92" i="84"/>
  <c r="AH92" i="84"/>
  <c r="AG92" i="84"/>
  <c r="AF92" i="84"/>
  <c r="AE92" i="84"/>
  <c r="AD92" i="84"/>
  <c r="AC92" i="84"/>
  <c r="AB92" i="84"/>
  <c r="AA92" i="84"/>
  <c r="Z92" i="84"/>
  <c r="Y92" i="84"/>
  <c r="X92" i="84"/>
  <c r="W92" i="84"/>
  <c r="V92" i="84"/>
  <c r="U92" i="84"/>
  <c r="T92" i="84"/>
  <c r="S92" i="84"/>
  <c r="R92" i="84"/>
  <c r="Q92" i="84"/>
  <c r="P92" i="84"/>
  <c r="O92" i="84"/>
  <c r="N92" i="84"/>
  <c r="M92" i="84"/>
  <c r="L92" i="84"/>
  <c r="K92" i="84"/>
  <c r="J92" i="84"/>
  <c r="I92" i="84"/>
  <c r="H92" i="84"/>
  <c r="G92" i="84"/>
  <c r="F92" i="84"/>
  <c r="E92" i="84"/>
  <c r="D92" i="84"/>
  <c r="C91" i="84"/>
  <c r="C90" i="84"/>
  <c r="C89" i="84"/>
  <c r="C88" i="84"/>
  <c r="C87" i="84"/>
  <c r="C86" i="84"/>
  <c r="C85" i="84"/>
  <c r="C80" i="84"/>
  <c r="C79" i="84"/>
  <c r="C78" i="84"/>
  <c r="C77" i="84"/>
  <c r="C76" i="84"/>
  <c r="C75" i="84"/>
  <c r="C74" i="84"/>
  <c r="C73" i="84"/>
  <c r="C72" i="84"/>
  <c r="C71" i="84"/>
  <c r="C70" i="84"/>
  <c r="C69" i="84"/>
  <c r="C68" i="84"/>
  <c r="C67" i="84"/>
  <c r="C66" i="84"/>
  <c r="C65" i="84"/>
  <c r="C64" i="84"/>
  <c r="C63" i="84"/>
  <c r="C62" i="84"/>
  <c r="C61" i="84"/>
  <c r="C60" i="84"/>
  <c r="C59" i="84"/>
  <c r="C58" i="84"/>
  <c r="C57" i="84"/>
  <c r="C56" i="84"/>
  <c r="C55" i="84"/>
  <c r="C54" i="84"/>
  <c r="C53" i="84"/>
  <c r="C52" i="84"/>
  <c r="C51" i="84"/>
  <c r="C50" i="84"/>
  <c r="C49" i="84"/>
  <c r="C48" i="84"/>
  <c r="C47" i="84"/>
  <c r="C46" i="84"/>
  <c r="C45" i="84"/>
  <c r="C44" i="84"/>
  <c r="C43" i="84"/>
  <c r="C42" i="84"/>
  <c r="C41" i="84"/>
  <c r="C40" i="84"/>
  <c r="C39" i="84"/>
  <c r="C38" i="84"/>
  <c r="C37" i="84"/>
  <c r="C36" i="84"/>
  <c r="C35" i="84"/>
  <c r="C34" i="84"/>
  <c r="C33" i="84"/>
  <c r="C32" i="84"/>
  <c r="C31" i="84"/>
  <c r="C30" i="84"/>
  <c r="C29" i="84"/>
  <c r="C28" i="84"/>
  <c r="C27" i="84"/>
  <c r="C26" i="84"/>
  <c r="C9" i="84"/>
  <c r="C75" i="9"/>
  <c r="C74" i="9"/>
  <c r="C73" i="9"/>
  <c r="C72" i="9"/>
  <c r="C71" i="9"/>
  <c r="C70" i="9"/>
  <c r="C69" i="9"/>
  <c r="C68" i="9"/>
  <c r="C67" i="9"/>
  <c r="C66" i="9"/>
  <c r="C65" i="9"/>
  <c r="C64" i="9"/>
  <c r="C63" i="9"/>
  <c r="C62" i="9"/>
  <c r="C61" i="9"/>
  <c r="C60" i="9"/>
  <c r="C59" i="9"/>
  <c r="C58" i="9"/>
  <c r="C57" i="9"/>
  <c r="C56" i="9"/>
  <c r="C55" i="9"/>
  <c r="C54" i="9"/>
  <c r="C53" i="9"/>
  <c r="C52" i="9"/>
  <c r="C51" i="9"/>
  <c r="C50" i="9"/>
  <c r="C49" i="9"/>
  <c r="C48" i="9"/>
  <c r="C47" i="9"/>
  <c r="C46" i="9"/>
  <c r="C45" i="9"/>
  <c r="C44" i="9"/>
  <c r="C43" i="9"/>
  <c r="C42" i="9"/>
  <c r="C41" i="9"/>
  <c r="C40" i="9"/>
  <c r="C39" i="9"/>
  <c r="C38" i="9"/>
  <c r="C37" i="9"/>
  <c r="C36" i="9"/>
  <c r="C35" i="9"/>
  <c r="C34" i="9"/>
  <c r="C33" i="9"/>
  <c r="C32" i="9"/>
  <c r="C31" i="9"/>
  <c r="C30" i="9"/>
  <c r="C29" i="9"/>
  <c r="C28" i="9"/>
  <c r="C27" i="9"/>
  <c r="C26" i="9"/>
  <c r="C25" i="9"/>
  <c r="C24" i="9"/>
  <c r="C23" i="9"/>
  <c r="C22" i="9"/>
  <c r="C21" i="9"/>
  <c r="C20" i="9"/>
  <c r="C19" i="9"/>
  <c r="E17" i="9"/>
  <c r="F17" i="9"/>
  <c r="G17" i="9"/>
  <c r="H17" i="9"/>
  <c r="I17" i="9"/>
  <c r="J17" i="9"/>
  <c r="K17" i="9"/>
  <c r="L17" i="9"/>
  <c r="D17" i="9"/>
  <c r="C195" i="9"/>
  <c r="C194" i="9"/>
  <c r="C193" i="9"/>
  <c r="C192" i="9"/>
  <c r="C191" i="9"/>
  <c r="C190" i="9"/>
  <c r="C189" i="9"/>
  <c r="C188" i="9"/>
  <c r="C187" i="9"/>
  <c r="C186" i="9"/>
  <c r="C185" i="9"/>
  <c r="C184" i="9"/>
  <c r="C183" i="9"/>
  <c r="C182" i="9"/>
  <c r="C181" i="9"/>
  <c r="C180" i="9"/>
  <c r="C179" i="9"/>
  <c r="C178" i="9"/>
  <c r="C177" i="9"/>
  <c r="C176" i="9"/>
  <c r="C175" i="9"/>
  <c r="C174" i="9"/>
  <c r="C173" i="9"/>
  <c r="C172" i="9"/>
  <c r="C171" i="9"/>
  <c r="C170" i="9"/>
  <c r="C169" i="9"/>
  <c r="C168" i="9"/>
  <c r="C167" i="9"/>
  <c r="C166" i="9"/>
  <c r="C165" i="9"/>
  <c r="C164" i="9"/>
  <c r="C163" i="9"/>
  <c r="C162" i="9"/>
  <c r="C161" i="9"/>
  <c r="C160" i="9"/>
  <c r="C159" i="9"/>
  <c r="C158" i="9"/>
  <c r="C157" i="9"/>
  <c r="C156" i="9"/>
  <c r="C155" i="9"/>
  <c r="C154" i="9"/>
  <c r="C153" i="9"/>
  <c r="C152" i="9"/>
  <c r="C151" i="9"/>
  <c r="C150" i="9"/>
  <c r="C149" i="9"/>
  <c r="C148" i="9"/>
  <c r="C147" i="9"/>
  <c r="C146" i="9"/>
  <c r="C145" i="9"/>
  <c r="C144" i="9"/>
  <c r="C143" i="9"/>
  <c r="C142" i="9"/>
  <c r="C141" i="9"/>
  <c r="C140" i="9"/>
  <c r="C139" i="9"/>
  <c r="C138" i="9"/>
  <c r="C137" i="9"/>
  <c r="C136" i="9"/>
  <c r="C135" i="9"/>
  <c r="C134" i="9"/>
  <c r="C133" i="9"/>
  <c r="C132" i="9"/>
  <c r="C131" i="9"/>
  <c r="C130" i="9"/>
  <c r="C129" i="9"/>
  <c r="C128" i="9"/>
  <c r="C127" i="9"/>
  <c r="C126" i="9"/>
  <c r="C125" i="9"/>
  <c r="C124" i="9"/>
  <c r="C123" i="9"/>
  <c r="C122" i="9"/>
  <c r="C121" i="9"/>
  <c r="C120" i="9"/>
  <c r="C119" i="9"/>
  <c r="C118" i="9"/>
  <c r="C117" i="9"/>
  <c r="C116" i="9"/>
  <c r="C115" i="9"/>
  <c r="C114" i="9"/>
  <c r="C113" i="9"/>
  <c r="C112" i="9"/>
  <c r="C111" i="9"/>
  <c r="C110" i="9"/>
  <c r="C109" i="9"/>
  <c r="C108" i="9"/>
  <c r="C107" i="9"/>
  <c r="C106" i="9"/>
  <c r="C105" i="9"/>
  <c r="C104" i="9"/>
  <c r="C103" i="9"/>
  <c r="C102" i="9"/>
  <c r="C101" i="9"/>
  <c r="C100" i="9"/>
  <c r="C99" i="9"/>
  <c r="C98" i="9"/>
  <c r="C97" i="9"/>
  <c r="C96" i="9"/>
  <c r="C95" i="9"/>
  <c r="C94" i="9"/>
  <c r="C93" i="9"/>
  <c r="C92" i="9"/>
  <c r="C91" i="9"/>
  <c r="C90" i="9"/>
  <c r="C89" i="9"/>
  <c r="C88" i="9"/>
  <c r="C87" i="9"/>
  <c r="C86" i="9"/>
  <c r="C85" i="9"/>
  <c r="C84" i="9"/>
  <c r="C111" i="4"/>
  <c r="C110" i="4"/>
  <c r="C109" i="4"/>
  <c r="C107" i="4"/>
  <c r="C106" i="4"/>
  <c r="C105" i="4"/>
  <c r="C103" i="4"/>
  <c r="C102" i="4"/>
  <c r="C101" i="4"/>
  <c r="C99" i="4"/>
  <c r="C98" i="4"/>
  <c r="C97" i="4"/>
  <c r="D92" i="4"/>
  <c r="C91" i="4"/>
  <c r="C90" i="4"/>
  <c r="C89" i="4"/>
  <c r="C88" i="4"/>
  <c r="C87" i="4"/>
  <c r="C86" i="4"/>
  <c r="C85" i="4"/>
  <c r="C21" i="4"/>
  <c r="AX347" i="148" l="1"/>
  <c r="D413" i="148"/>
  <c r="C92" i="141"/>
  <c r="C92" i="126"/>
  <c r="C92" i="86"/>
  <c r="C92" i="134"/>
  <c r="C92" i="136"/>
  <c r="C92" i="122"/>
  <c r="C92" i="123"/>
  <c r="C92" i="131"/>
  <c r="C92" i="114"/>
  <c r="C92" i="120"/>
  <c r="C92" i="107"/>
  <c r="C92" i="87"/>
  <c r="C92" i="99"/>
  <c r="C92" i="88"/>
  <c r="C92" i="84"/>
  <c r="D16" i="4"/>
  <c r="C92" i="110"/>
  <c r="C92" i="116"/>
  <c r="C92" i="93"/>
  <c r="C92" i="95"/>
  <c r="C92" i="104"/>
  <c r="C92" i="106"/>
  <c r="C92" i="118"/>
  <c r="C92" i="129"/>
  <c r="C92" i="89"/>
  <c r="C92" i="91"/>
  <c r="C92" i="98"/>
  <c r="C92" i="113"/>
  <c r="C92" i="137"/>
  <c r="C92" i="138"/>
  <c r="C92" i="140"/>
  <c r="I17" i="144"/>
  <c r="Q17" i="144"/>
  <c r="Y17" i="144"/>
  <c r="AG17" i="144"/>
  <c r="AO17" i="144"/>
  <c r="AW17" i="144"/>
  <c r="C92" i="101"/>
  <c r="C92" i="97"/>
  <c r="C92" i="102"/>
  <c r="C92" i="109"/>
  <c r="C92" i="111"/>
  <c r="I17" i="130"/>
  <c r="Q17" i="130"/>
  <c r="Y17" i="130"/>
  <c r="AG17" i="130"/>
  <c r="AO17" i="130"/>
  <c r="AW17" i="130"/>
  <c r="H17" i="132"/>
  <c r="P17" i="132"/>
  <c r="X17" i="132"/>
  <c r="AF17" i="132"/>
  <c r="AN17" i="132"/>
  <c r="AV17" i="132"/>
  <c r="J17" i="144"/>
  <c r="R17" i="144"/>
  <c r="Z17" i="144"/>
  <c r="AH17" i="144"/>
  <c r="AP17" i="144"/>
  <c r="C92" i="124"/>
  <c r="C92" i="127"/>
  <c r="C92" i="90"/>
  <c r="C92" i="100"/>
  <c r="C92" i="115"/>
  <c r="C92" i="117"/>
  <c r="C92" i="119"/>
  <c r="C92" i="125"/>
  <c r="C92" i="128"/>
  <c r="J17" i="130"/>
  <c r="R17" i="130"/>
  <c r="Z17" i="130"/>
  <c r="AH17" i="130"/>
  <c r="AP17" i="130"/>
  <c r="I17" i="132"/>
  <c r="Q17" i="132"/>
  <c r="Y17" i="132"/>
  <c r="AG17" i="132"/>
  <c r="AO17" i="132"/>
  <c r="AW17" i="132"/>
  <c r="C92" i="133"/>
  <c r="C92" i="139"/>
  <c r="K17" i="144"/>
  <c r="S17" i="144"/>
  <c r="AA17" i="144"/>
  <c r="AI17" i="144"/>
  <c r="AQ17" i="144"/>
  <c r="C92" i="135"/>
  <c r="C92" i="142"/>
  <c r="G17" i="85"/>
  <c r="O17" i="85"/>
  <c r="W17" i="85"/>
  <c r="AE17" i="85"/>
  <c r="AM17" i="85"/>
  <c r="AU17" i="85"/>
  <c r="C92" i="92"/>
  <c r="C92" i="94"/>
  <c r="C92" i="96"/>
  <c r="C92" i="103"/>
  <c r="L17" i="105"/>
  <c r="T17" i="105"/>
  <c r="AB17" i="105"/>
  <c r="AJ17" i="105"/>
  <c r="AR17" i="105"/>
  <c r="C92" i="112"/>
  <c r="K17" i="130"/>
  <c r="S17" i="130"/>
  <c r="AA17" i="130"/>
  <c r="AI17" i="130"/>
  <c r="AQ17" i="130"/>
  <c r="J17" i="132"/>
  <c r="R17" i="132"/>
  <c r="Z17" i="132"/>
  <c r="AH17" i="132"/>
  <c r="AP17" i="132"/>
  <c r="C112" i="97"/>
  <c r="C93" i="85"/>
  <c r="C126" i="85"/>
  <c r="C125" i="85"/>
  <c r="J17" i="105"/>
  <c r="R17" i="105"/>
  <c r="Z17" i="105"/>
  <c r="AH17" i="105"/>
  <c r="AP17" i="105"/>
  <c r="K17" i="105"/>
  <c r="S17" i="105"/>
  <c r="AA17" i="105"/>
  <c r="AI17" i="105"/>
  <c r="AQ17" i="105"/>
  <c r="C112" i="89"/>
  <c r="C112" i="90"/>
  <c r="C112" i="91"/>
  <c r="C112" i="95"/>
  <c r="E10" i="9"/>
  <c r="C17" i="9"/>
  <c r="D16" i="143"/>
  <c r="D15" i="143"/>
  <c r="D14" i="144"/>
  <c r="D15" i="144" s="1"/>
  <c r="D17" i="144"/>
  <c r="E17" i="132"/>
  <c r="D17" i="121"/>
  <c r="D14" i="121"/>
  <c r="D15" i="121" s="1"/>
  <c r="AW17" i="121"/>
  <c r="AW14" i="121"/>
  <c r="AW15" i="121" s="1"/>
  <c r="AV17" i="121"/>
  <c r="AV14" i="121"/>
  <c r="AV15" i="121" s="1"/>
  <c r="AU17" i="121"/>
  <c r="AU14" i="121"/>
  <c r="AU15" i="121" s="1"/>
  <c r="AT17" i="121"/>
  <c r="AT14" i="121"/>
  <c r="AT15" i="121" s="1"/>
  <c r="AS17" i="121"/>
  <c r="AS14" i="121"/>
  <c r="AS15" i="121" s="1"/>
  <c r="AR17" i="121"/>
  <c r="AR14" i="121"/>
  <c r="AR15" i="121" s="1"/>
  <c r="AQ17" i="121"/>
  <c r="AQ14" i="121"/>
  <c r="AQ15" i="121" s="1"/>
  <c r="AP17" i="121"/>
  <c r="AP14" i="121"/>
  <c r="AP15" i="121" s="1"/>
  <c r="AO17" i="121"/>
  <c r="AO14" i="121"/>
  <c r="AO15" i="121" s="1"/>
  <c r="AN17" i="121"/>
  <c r="AN14" i="121"/>
  <c r="AN15" i="121" s="1"/>
  <c r="AM17" i="121"/>
  <c r="AM14" i="121"/>
  <c r="AM15" i="121" s="1"/>
  <c r="AL17" i="121"/>
  <c r="AL14" i="121"/>
  <c r="AL15" i="121" s="1"/>
  <c r="AK17" i="121"/>
  <c r="AK14" i="121"/>
  <c r="AK15" i="121" s="1"/>
  <c r="AJ17" i="121"/>
  <c r="AJ14" i="121"/>
  <c r="AJ15" i="121" s="1"/>
  <c r="AI17" i="121"/>
  <c r="AI14" i="121"/>
  <c r="AI15" i="121" s="1"/>
  <c r="AH17" i="121"/>
  <c r="AH14" i="121"/>
  <c r="AH15" i="121" s="1"/>
  <c r="AG17" i="121"/>
  <c r="AG14" i="121"/>
  <c r="AG15" i="121" s="1"/>
  <c r="AF17" i="121"/>
  <c r="AF14" i="121"/>
  <c r="AF15" i="121" s="1"/>
  <c r="AE17" i="121"/>
  <c r="AE14" i="121"/>
  <c r="AE15" i="121" s="1"/>
  <c r="AD17" i="121"/>
  <c r="AD14" i="121"/>
  <c r="AD15" i="121" s="1"/>
  <c r="AC17" i="121"/>
  <c r="AC14" i="121"/>
  <c r="AC15" i="121" s="1"/>
  <c r="AB17" i="121"/>
  <c r="AB14" i="121"/>
  <c r="AB15" i="121" s="1"/>
  <c r="AA17" i="121"/>
  <c r="AA14" i="121"/>
  <c r="AA15" i="121" s="1"/>
  <c r="Z17" i="121"/>
  <c r="Z14" i="121"/>
  <c r="Z15" i="121" s="1"/>
  <c r="Y17" i="121"/>
  <c r="Y14" i="121"/>
  <c r="Y15" i="121" s="1"/>
  <c r="X17" i="121"/>
  <c r="X14" i="121"/>
  <c r="X15" i="121" s="1"/>
  <c r="W17" i="121"/>
  <c r="W14" i="121"/>
  <c r="W15" i="121" s="1"/>
  <c r="V17" i="121"/>
  <c r="V14" i="121"/>
  <c r="V15" i="121" s="1"/>
  <c r="U17" i="121"/>
  <c r="U14" i="121"/>
  <c r="U15" i="121" s="1"/>
  <c r="T17" i="121"/>
  <c r="T14" i="121"/>
  <c r="T15" i="121" s="1"/>
  <c r="S17" i="121"/>
  <c r="S14" i="121"/>
  <c r="S15" i="121" s="1"/>
  <c r="R17" i="121"/>
  <c r="R14" i="121"/>
  <c r="R15" i="121" s="1"/>
  <c r="Q17" i="121"/>
  <c r="Q14" i="121"/>
  <c r="Q15" i="121" s="1"/>
  <c r="P17" i="121"/>
  <c r="P14" i="121"/>
  <c r="P15" i="121" s="1"/>
  <c r="O17" i="121"/>
  <c r="O14" i="121"/>
  <c r="O15" i="121" s="1"/>
  <c r="N17" i="121"/>
  <c r="N14" i="121"/>
  <c r="N15" i="121" s="1"/>
  <c r="M17" i="121"/>
  <c r="M14" i="121"/>
  <c r="M15" i="121" s="1"/>
  <c r="L17" i="121"/>
  <c r="L14" i="121"/>
  <c r="L15" i="121" s="1"/>
  <c r="K17" i="121"/>
  <c r="K14" i="121"/>
  <c r="K15" i="121" s="1"/>
  <c r="J17" i="121"/>
  <c r="J14" i="121"/>
  <c r="J15" i="121" s="1"/>
  <c r="I17" i="121"/>
  <c r="I14" i="121"/>
  <c r="I15" i="121" s="1"/>
  <c r="H17" i="121"/>
  <c r="H14" i="121"/>
  <c r="H15" i="121" s="1"/>
  <c r="G17" i="121"/>
  <c r="G14" i="121"/>
  <c r="G15" i="121" s="1"/>
  <c r="F17" i="121"/>
  <c r="F14" i="121"/>
  <c r="F15" i="121" s="1"/>
  <c r="E17" i="121"/>
  <c r="E14" i="121"/>
  <c r="E15" i="121" s="1"/>
  <c r="AW14" i="143"/>
  <c r="AV14" i="143"/>
  <c r="AU14" i="143"/>
  <c r="AT14" i="143"/>
  <c r="AS14" i="143"/>
  <c r="AR14" i="143"/>
  <c r="AQ14" i="143"/>
  <c r="AP14" i="143"/>
  <c r="AO14" i="143"/>
  <c r="AN14" i="143"/>
  <c r="AM14" i="143"/>
  <c r="AL14" i="143"/>
  <c r="AK14" i="143"/>
  <c r="AJ14" i="143"/>
  <c r="AI14" i="143"/>
  <c r="AH14" i="143"/>
  <c r="AG14" i="143"/>
  <c r="AF14" i="143"/>
  <c r="AE14" i="143"/>
  <c r="AD14" i="143"/>
  <c r="AC14" i="143"/>
  <c r="AB14" i="143"/>
  <c r="AA14" i="143"/>
  <c r="Z14" i="143"/>
  <c r="Y14" i="143"/>
  <c r="X14" i="143"/>
  <c r="W14" i="143"/>
  <c r="V14" i="143"/>
  <c r="U14" i="143"/>
  <c r="T14" i="143"/>
  <c r="S14" i="143"/>
  <c r="R14" i="143"/>
  <c r="Q14" i="143"/>
  <c r="P14" i="143"/>
  <c r="O14" i="143"/>
  <c r="N14" i="143"/>
  <c r="M14" i="143"/>
  <c r="L14" i="143"/>
  <c r="K14" i="143"/>
  <c r="J14" i="143"/>
  <c r="I14" i="143"/>
  <c r="H14" i="143"/>
  <c r="G14" i="143"/>
  <c r="F14" i="143"/>
  <c r="E14" i="143"/>
  <c r="C92" i="143"/>
  <c r="C93" i="121"/>
  <c r="D14" i="85"/>
  <c r="D15" i="85" s="1"/>
  <c r="C125" i="105"/>
  <c r="C126" i="105"/>
  <c r="C126" i="144"/>
  <c r="C125" i="144"/>
  <c r="C125" i="132"/>
  <c r="C126" i="132"/>
  <c r="C125" i="130"/>
  <c r="C126" i="130"/>
  <c r="C93" i="132"/>
  <c r="C93" i="144"/>
  <c r="C93" i="130"/>
  <c r="C93" i="105"/>
  <c r="D16" i="84"/>
  <c r="D14" i="84"/>
  <c r="D15" i="84" s="1"/>
  <c r="E14" i="84"/>
  <c r="E15" i="84" s="1"/>
  <c r="E16" i="84"/>
  <c r="F14" i="84"/>
  <c r="F15" i="84" s="1"/>
  <c r="F16" i="84"/>
  <c r="G14" i="84"/>
  <c r="G15" i="84" s="1"/>
  <c r="G16" i="84"/>
  <c r="H14" i="84"/>
  <c r="H15" i="84" s="1"/>
  <c r="H16" i="84"/>
  <c r="I14" i="84"/>
  <c r="I15" i="84" s="1"/>
  <c r="I16" i="84"/>
  <c r="J14" i="84"/>
  <c r="J15" i="84" s="1"/>
  <c r="J16" i="84"/>
  <c r="K14" i="84"/>
  <c r="K15" i="84" s="1"/>
  <c r="K16" i="84"/>
  <c r="L14" i="84"/>
  <c r="L15" i="84" s="1"/>
  <c r="L16" i="84"/>
  <c r="M14" i="84"/>
  <c r="M15" i="84" s="1"/>
  <c r="M16" i="84"/>
  <c r="N14" i="84"/>
  <c r="N15" i="84" s="1"/>
  <c r="N16" i="84"/>
  <c r="O14" i="84"/>
  <c r="O15" i="84" s="1"/>
  <c r="O16" i="84"/>
  <c r="P14" i="84"/>
  <c r="P15" i="84" s="1"/>
  <c r="P16" i="84"/>
  <c r="Q14" i="84"/>
  <c r="Q15" i="84" s="1"/>
  <c r="Q16" i="84"/>
  <c r="R14" i="84"/>
  <c r="R15" i="84" s="1"/>
  <c r="R16" i="84"/>
  <c r="S14" i="84"/>
  <c r="S15" i="84" s="1"/>
  <c r="S16" i="84"/>
  <c r="T14" i="84"/>
  <c r="T15" i="84" s="1"/>
  <c r="T16" i="84"/>
  <c r="U14" i="84"/>
  <c r="U15" i="84" s="1"/>
  <c r="U16" i="84"/>
  <c r="V14" i="84"/>
  <c r="V15" i="84" s="1"/>
  <c r="V16" i="84"/>
  <c r="W14" i="84"/>
  <c r="W15" i="84" s="1"/>
  <c r="W16" i="84"/>
  <c r="X14" i="84"/>
  <c r="X15" i="84" s="1"/>
  <c r="X16" i="84"/>
  <c r="Y14" i="84"/>
  <c r="Y15" i="84" s="1"/>
  <c r="Y16" i="84"/>
  <c r="Z14" i="84"/>
  <c r="Z15" i="84" s="1"/>
  <c r="Z16" i="84"/>
  <c r="AA14" i="84"/>
  <c r="AA15" i="84" s="1"/>
  <c r="AA16" i="84"/>
  <c r="AB14" i="84"/>
  <c r="AB15" i="84" s="1"/>
  <c r="AB16" i="84"/>
  <c r="AC14" i="84"/>
  <c r="AC15" i="84" s="1"/>
  <c r="AC16" i="84"/>
  <c r="AD14" i="84"/>
  <c r="AD15" i="84" s="1"/>
  <c r="AD16" i="84"/>
  <c r="AE14" i="84"/>
  <c r="AE15" i="84" s="1"/>
  <c r="AE16" i="84"/>
  <c r="AF14" i="84"/>
  <c r="AF15" i="84" s="1"/>
  <c r="AF16" i="84"/>
  <c r="AG14" i="84"/>
  <c r="AG15" i="84" s="1"/>
  <c r="AG16" i="84"/>
  <c r="AH14" i="84"/>
  <c r="AH15" i="84" s="1"/>
  <c r="AH16" i="84"/>
  <c r="AI14" i="84"/>
  <c r="AI15" i="84" s="1"/>
  <c r="AI16" i="84"/>
  <c r="AJ14" i="84"/>
  <c r="AJ15" i="84" s="1"/>
  <c r="AJ16" i="84"/>
  <c r="AK14" i="84"/>
  <c r="AK15" i="84" s="1"/>
  <c r="AK16" i="84"/>
  <c r="AL14" i="84"/>
  <c r="AL15" i="84" s="1"/>
  <c r="AL16" i="84"/>
  <c r="AM14" i="84"/>
  <c r="AM15" i="84" s="1"/>
  <c r="AM16" i="84"/>
  <c r="AN14" i="84"/>
  <c r="AN15" i="84" s="1"/>
  <c r="AN16" i="84"/>
  <c r="AO14" i="84"/>
  <c r="AO15" i="84" s="1"/>
  <c r="AO16" i="84"/>
  <c r="AP14" i="84"/>
  <c r="AP15" i="84" s="1"/>
  <c r="AP16" i="84"/>
  <c r="AQ14" i="84"/>
  <c r="AQ15" i="84" s="1"/>
  <c r="AQ16" i="84"/>
  <c r="AR14" i="84"/>
  <c r="AR15" i="84" s="1"/>
  <c r="AR16" i="84"/>
  <c r="AS14" i="84"/>
  <c r="AS15" i="84" s="1"/>
  <c r="AS16" i="84"/>
  <c r="AT14" i="84"/>
  <c r="AT15" i="84" s="1"/>
  <c r="AT16" i="84"/>
  <c r="AU14" i="84"/>
  <c r="AU15" i="84" s="1"/>
  <c r="AU16" i="84"/>
  <c r="AV14" i="84"/>
  <c r="AV15" i="84" s="1"/>
  <c r="AV16" i="84"/>
  <c r="AW14" i="84"/>
  <c r="AW15" i="84" s="1"/>
  <c r="AW16" i="84"/>
  <c r="E14" i="85"/>
  <c r="E15" i="85" s="1"/>
  <c r="F14" i="85"/>
  <c r="F15" i="85" s="1"/>
  <c r="G14" i="85"/>
  <c r="G15" i="85" s="1"/>
  <c r="H14" i="85"/>
  <c r="H15" i="85" s="1"/>
  <c r="I14" i="85"/>
  <c r="I15" i="85" s="1"/>
  <c r="J14" i="85"/>
  <c r="J15" i="85" s="1"/>
  <c r="K14" i="85"/>
  <c r="K15" i="85" s="1"/>
  <c r="L14" i="85"/>
  <c r="L15" i="85" s="1"/>
  <c r="M14" i="85"/>
  <c r="M15" i="85" s="1"/>
  <c r="N14" i="85"/>
  <c r="N15" i="85" s="1"/>
  <c r="O14" i="85"/>
  <c r="O15" i="85" s="1"/>
  <c r="P14" i="85"/>
  <c r="P15" i="85" s="1"/>
  <c r="Q14" i="85"/>
  <c r="Q15" i="85" s="1"/>
  <c r="R14" i="85"/>
  <c r="R15" i="85" s="1"/>
  <c r="S14" i="85"/>
  <c r="S15" i="85" s="1"/>
  <c r="T14" i="85"/>
  <c r="T15" i="85" s="1"/>
  <c r="U14" i="85"/>
  <c r="U15" i="85" s="1"/>
  <c r="V14" i="85"/>
  <c r="V15" i="85" s="1"/>
  <c r="W14" i="85"/>
  <c r="W15" i="85" s="1"/>
  <c r="X14" i="85"/>
  <c r="X15" i="85" s="1"/>
  <c r="Y14" i="85"/>
  <c r="Y15" i="85" s="1"/>
  <c r="Z14" i="85"/>
  <c r="Z15" i="85" s="1"/>
  <c r="AA14" i="85"/>
  <c r="AA15" i="85" s="1"/>
  <c r="AB14" i="85"/>
  <c r="AB15" i="85" s="1"/>
  <c r="AC14" i="85"/>
  <c r="AC15" i="85" s="1"/>
  <c r="AD14" i="85"/>
  <c r="AD15" i="85" s="1"/>
  <c r="AE14" i="85"/>
  <c r="AE15" i="85" s="1"/>
  <c r="AF14" i="85"/>
  <c r="AF15" i="85" s="1"/>
  <c r="AG14" i="85"/>
  <c r="AG15" i="85" s="1"/>
  <c r="AH14" i="85"/>
  <c r="AH15" i="85" s="1"/>
  <c r="AI14" i="85"/>
  <c r="AI15" i="85" s="1"/>
  <c r="AJ14" i="85"/>
  <c r="AJ15" i="85" s="1"/>
  <c r="AK14" i="85"/>
  <c r="AK15" i="85" s="1"/>
  <c r="AL14" i="85"/>
  <c r="AL15" i="85" s="1"/>
  <c r="AM14" i="85"/>
  <c r="AM15" i="85" s="1"/>
  <c r="AN14" i="85"/>
  <c r="AN15" i="85" s="1"/>
  <c r="AO14" i="85"/>
  <c r="AO15" i="85" s="1"/>
  <c r="AP14" i="85"/>
  <c r="AP15" i="85" s="1"/>
  <c r="AQ14" i="85"/>
  <c r="AQ15" i="85" s="1"/>
  <c r="AR14" i="85"/>
  <c r="AR15" i="85" s="1"/>
  <c r="AS14" i="85"/>
  <c r="AS15" i="85" s="1"/>
  <c r="AT14" i="85"/>
  <c r="AT15" i="85" s="1"/>
  <c r="AU14" i="85"/>
  <c r="AU15" i="85" s="1"/>
  <c r="AV14" i="85"/>
  <c r="AV15" i="85" s="1"/>
  <c r="AW14" i="85"/>
  <c r="AW15" i="85" s="1"/>
  <c r="D16" i="86"/>
  <c r="D14" i="86"/>
  <c r="D15" i="86" s="1"/>
  <c r="E14" i="86"/>
  <c r="E15" i="86" s="1"/>
  <c r="E16" i="86"/>
  <c r="F14" i="86"/>
  <c r="F15" i="86" s="1"/>
  <c r="F16" i="86"/>
  <c r="G14" i="86"/>
  <c r="G15" i="86" s="1"/>
  <c r="G16" i="86"/>
  <c r="H14" i="86"/>
  <c r="H15" i="86" s="1"/>
  <c r="H16" i="86"/>
  <c r="I14" i="86"/>
  <c r="I15" i="86" s="1"/>
  <c r="I16" i="86"/>
  <c r="J14" i="86"/>
  <c r="J15" i="86" s="1"/>
  <c r="J16" i="86"/>
  <c r="K14" i="86"/>
  <c r="K15" i="86" s="1"/>
  <c r="K16" i="86"/>
  <c r="L14" i="86"/>
  <c r="L15" i="86" s="1"/>
  <c r="L16" i="86"/>
  <c r="M14" i="86"/>
  <c r="M15" i="86" s="1"/>
  <c r="M16" i="86"/>
  <c r="N14" i="86"/>
  <c r="N15" i="86" s="1"/>
  <c r="N16" i="86"/>
  <c r="O14" i="86"/>
  <c r="O15" i="86" s="1"/>
  <c r="O16" i="86"/>
  <c r="P14" i="86"/>
  <c r="P15" i="86" s="1"/>
  <c r="P16" i="86"/>
  <c r="Q14" i="86"/>
  <c r="Q15" i="86" s="1"/>
  <c r="Q16" i="86"/>
  <c r="R14" i="86"/>
  <c r="R15" i="86" s="1"/>
  <c r="R16" i="86"/>
  <c r="S14" i="86"/>
  <c r="S15" i="86" s="1"/>
  <c r="S16" i="86"/>
  <c r="T14" i="86"/>
  <c r="T15" i="86" s="1"/>
  <c r="T16" i="86"/>
  <c r="U14" i="86"/>
  <c r="U15" i="86" s="1"/>
  <c r="U16" i="86"/>
  <c r="V14" i="86"/>
  <c r="V15" i="86" s="1"/>
  <c r="V16" i="86"/>
  <c r="W14" i="86"/>
  <c r="W15" i="86" s="1"/>
  <c r="W16" i="86"/>
  <c r="X14" i="86"/>
  <c r="X15" i="86" s="1"/>
  <c r="X16" i="86"/>
  <c r="Y14" i="86"/>
  <c r="Y15" i="86" s="1"/>
  <c r="Y16" i="86"/>
  <c r="Z14" i="86"/>
  <c r="Z15" i="86" s="1"/>
  <c r="Z16" i="86"/>
  <c r="AA14" i="86"/>
  <c r="AA15" i="86" s="1"/>
  <c r="AA16" i="86"/>
  <c r="AB14" i="86"/>
  <c r="AB15" i="86" s="1"/>
  <c r="AB16" i="86"/>
  <c r="AC14" i="86"/>
  <c r="AC15" i="86" s="1"/>
  <c r="AC16" i="86"/>
  <c r="AD14" i="86"/>
  <c r="AD15" i="86" s="1"/>
  <c r="AD16" i="86"/>
  <c r="AE14" i="86"/>
  <c r="AE15" i="86" s="1"/>
  <c r="AE16" i="86"/>
  <c r="AF14" i="86"/>
  <c r="AF15" i="86" s="1"/>
  <c r="AF16" i="86"/>
  <c r="AG14" i="86"/>
  <c r="AG15" i="86" s="1"/>
  <c r="AG16" i="86"/>
  <c r="AH14" i="86"/>
  <c r="AH15" i="86" s="1"/>
  <c r="AH16" i="86"/>
  <c r="AI14" i="86"/>
  <c r="AI15" i="86" s="1"/>
  <c r="AI16" i="86"/>
  <c r="AJ14" i="86"/>
  <c r="AJ15" i="86" s="1"/>
  <c r="AJ16" i="86"/>
  <c r="AK14" i="86"/>
  <c r="AK15" i="86" s="1"/>
  <c r="AK16" i="86"/>
  <c r="AL14" i="86"/>
  <c r="AL15" i="86" s="1"/>
  <c r="AL16" i="86"/>
  <c r="AM14" i="86"/>
  <c r="AM15" i="86" s="1"/>
  <c r="AM16" i="86"/>
  <c r="AN14" i="86"/>
  <c r="AN15" i="86" s="1"/>
  <c r="AN16" i="86"/>
  <c r="AO14" i="86"/>
  <c r="AO15" i="86" s="1"/>
  <c r="AO16" i="86"/>
  <c r="AP14" i="86"/>
  <c r="AP15" i="86" s="1"/>
  <c r="AP16" i="86"/>
  <c r="AQ14" i="86"/>
  <c r="AQ15" i="86" s="1"/>
  <c r="AQ16" i="86"/>
  <c r="AR14" i="86"/>
  <c r="AR15" i="86" s="1"/>
  <c r="AR16" i="86"/>
  <c r="AS14" i="86"/>
  <c r="AS15" i="86" s="1"/>
  <c r="AS16" i="86"/>
  <c r="AT14" i="86"/>
  <c r="AT15" i="86" s="1"/>
  <c r="AT16" i="86"/>
  <c r="AU14" i="86"/>
  <c r="AU15" i="86" s="1"/>
  <c r="AU16" i="86"/>
  <c r="AV14" i="86"/>
  <c r="AV15" i="86" s="1"/>
  <c r="AV16" i="86"/>
  <c r="AW14" i="86"/>
  <c r="AW15" i="86" s="1"/>
  <c r="AW16" i="86"/>
  <c r="D14" i="87"/>
  <c r="D15" i="87" s="1"/>
  <c r="D16" i="87"/>
  <c r="E14" i="87"/>
  <c r="E15" i="87" s="1"/>
  <c r="E16" i="87"/>
  <c r="F14" i="87"/>
  <c r="F15" i="87" s="1"/>
  <c r="F16" i="87"/>
  <c r="G14" i="87"/>
  <c r="G15" i="87" s="1"/>
  <c r="G16" i="87"/>
  <c r="H14" i="87"/>
  <c r="H15" i="87" s="1"/>
  <c r="H16" i="87"/>
  <c r="I14" i="87"/>
  <c r="I15" i="87" s="1"/>
  <c r="I16" i="87"/>
  <c r="J14" i="87"/>
  <c r="J15" i="87" s="1"/>
  <c r="J16" i="87"/>
  <c r="K14" i="87"/>
  <c r="K15" i="87" s="1"/>
  <c r="K16" i="87"/>
  <c r="L14" i="87"/>
  <c r="L15" i="87" s="1"/>
  <c r="L16" i="87"/>
  <c r="M14" i="87"/>
  <c r="M15" i="87" s="1"/>
  <c r="M16" i="87"/>
  <c r="N14" i="87"/>
  <c r="N15" i="87" s="1"/>
  <c r="N16" i="87"/>
  <c r="O14" i="87"/>
  <c r="O15" i="87" s="1"/>
  <c r="O16" i="87"/>
  <c r="P14" i="87"/>
  <c r="P15" i="87" s="1"/>
  <c r="P16" i="87"/>
  <c r="Q14" i="87"/>
  <c r="Q15" i="87" s="1"/>
  <c r="Q16" i="87"/>
  <c r="R14" i="87"/>
  <c r="R15" i="87" s="1"/>
  <c r="R16" i="87"/>
  <c r="S14" i="87"/>
  <c r="S15" i="87" s="1"/>
  <c r="S16" i="87"/>
  <c r="T14" i="87"/>
  <c r="T15" i="87" s="1"/>
  <c r="T16" i="87"/>
  <c r="U14" i="87"/>
  <c r="U15" i="87" s="1"/>
  <c r="U16" i="87"/>
  <c r="V14" i="87"/>
  <c r="V15" i="87" s="1"/>
  <c r="V16" i="87"/>
  <c r="W14" i="87"/>
  <c r="W15" i="87" s="1"/>
  <c r="W16" i="87"/>
  <c r="X14" i="87"/>
  <c r="X15" i="87" s="1"/>
  <c r="X16" i="87"/>
  <c r="Y14" i="87"/>
  <c r="Y15" i="87" s="1"/>
  <c r="Y16" i="87"/>
  <c r="Z14" i="87"/>
  <c r="Z15" i="87" s="1"/>
  <c r="Z16" i="87"/>
  <c r="AA14" i="87"/>
  <c r="AA15" i="87" s="1"/>
  <c r="AA16" i="87"/>
  <c r="AB14" i="87"/>
  <c r="AB15" i="87" s="1"/>
  <c r="AB16" i="87"/>
  <c r="AC14" i="87"/>
  <c r="AC15" i="87" s="1"/>
  <c r="AC16" i="87"/>
  <c r="AD14" i="87"/>
  <c r="AD15" i="87" s="1"/>
  <c r="AD16" i="87"/>
  <c r="AE14" i="87"/>
  <c r="AE15" i="87" s="1"/>
  <c r="AE16" i="87"/>
  <c r="AF14" i="87"/>
  <c r="AF15" i="87" s="1"/>
  <c r="AF16" i="87"/>
  <c r="AG14" i="87"/>
  <c r="AG15" i="87" s="1"/>
  <c r="AG16" i="87"/>
  <c r="AH14" i="87"/>
  <c r="AH15" i="87" s="1"/>
  <c r="AH16" i="87"/>
  <c r="AI14" i="87"/>
  <c r="AI15" i="87" s="1"/>
  <c r="AI16" i="87"/>
  <c r="AJ14" i="87"/>
  <c r="AJ15" i="87" s="1"/>
  <c r="AJ16" i="87"/>
  <c r="AK14" i="87"/>
  <c r="AK15" i="87" s="1"/>
  <c r="AK16" i="87"/>
  <c r="AL14" i="87"/>
  <c r="AL15" i="87" s="1"/>
  <c r="AL16" i="87"/>
  <c r="AM14" i="87"/>
  <c r="AM15" i="87" s="1"/>
  <c r="AM16" i="87"/>
  <c r="AN14" i="87"/>
  <c r="AN15" i="87" s="1"/>
  <c r="AN16" i="87"/>
  <c r="AO14" i="87"/>
  <c r="AO15" i="87" s="1"/>
  <c r="AO16" i="87"/>
  <c r="AP14" i="87"/>
  <c r="AP15" i="87" s="1"/>
  <c r="AP16" i="87"/>
  <c r="AQ14" i="87"/>
  <c r="AQ15" i="87" s="1"/>
  <c r="AQ16" i="87"/>
  <c r="AR14" i="87"/>
  <c r="AR15" i="87" s="1"/>
  <c r="AR16" i="87"/>
  <c r="AS14" i="87"/>
  <c r="AS15" i="87" s="1"/>
  <c r="AS16" i="87"/>
  <c r="AT14" i="87"/>
  <c r="AT15" i="87" s="1"/>
  <c r="AT16" i="87"/>
  <c r="AU14" i="87"/>
  <c r="AU15" i="87" s="1"/>
  <c r="AU16" i="87"/>
  <c r="AV14" i="87"/>
  <c r="AV15" i="87" s="1"/>
  <c r="AV16" i="87"/>
  <c r="AW16" i="87"/>
  <c r="AW14" i="87"/>
  <c r="AW15" i="87" s="1"/>
  <c r="D16" i="88"/>
  <c r="D14" i="88"/>
  <c r="E14" i="88"/>
  <c r="E15" i="88" s="1"/>
  <c r="E16" i="88"/>
  <c r="F14" i="88"/>
  <c r="F15" i="88" s="1"/>
  <c r="F16" i="88"/>
  <c r="G14" i="88"/>
  <c r="G15" i="88" s="1"/>
  <c r="G16" i="88"/>
  <c r="H14" i="88"/>
  <c r="H15" i="88" s="1"/>
  <c r="H16" i="88"/>
  <c r="I14" i="88"/>
  <c r="I15" i="88" s="1"/>
  <c r="I16" i="88"/>
  <c r="J14" i="88"/>
  <c r="J15" i="88" s="1"/>
  <c r="J16" i="88"/>
  <c r="K14" i="88"/>
  <c r="K15" i="88" s="1"/>
  <c r="K16" i="88"/>
  <c r="L14" i="88"/>
  <c r="L15" i="88" s="1"/>
  <c r="L16" i="88"/>
  <c r="M14" i="88"/>
  <c r="M15" i="88" s="1"/>
  <c r="M16" i="88"/>
  <c r="N14" i="88"/>
  <c r="N15" i="88" s="1"/>
  <c r="N16" i="88"/>
  <c r="O14" i="88"/>
  <c r="O15" i="88" s="1"/>
  <c r="O16" i="88"/>
  <c r="P14" i="88"/>
  <c r="P15" i="88" s="1"/>
  <c r="P16" i="88"/>
  <c r="Q14" i="88"/>
  <c r="Q15" i="88" s="1"/>
  <c r="Q16" i="88"/>
  <c r="R14" i="88"/>
  <c r="R15" i="88" s="1"/>
  <c r="R16" i="88"/>
  <c r="S14" i="88"/>
  <c r="S15" i="88" s="1"/>
  <c r="S16" i="88"/>
  <c r="T14" i="88"/>
  <c r="T15" i="88" s="1"/>
  <c r="T16" i="88"/>
  <c r="U14" i="88"/>
  <c r="U15" i="88" s="1"/>
  <c r="U16" i="88"/>
  <c r="V14" i="88"/>
  <c r="V15" i="88" s="1"/>
  <c r="V16" i="88"/>
  <c r="W14" i="88"/>
  <c r="W15" i="88" s="1"/>
  <c r="W16" i="88"/>
  <c r="X14" i="88"/>
  <c r="X15" i="88" s="1"/>
  <c r="X16" i="88"/>
  <c r="Y14" i="88"/>
  <c r="Y15" i="88" s="1"/>
  <c r="Y16" i="88"/>
  <c r="Z14" i="88"/>
  <c r="Z15" i="88" s="1"/>
  <c r="Z16" i="88"/>
  <c r="AA14" i="88"/>
  <c r="AA15" i="88" s="1"/>
  <c r="AA16" i="88"/>
  <c r="AB14" i="88"/>
  <c r="AB15" i="88" s="1"/>
  <c r="AB16" i="88"/>
  <c r="AC14" i="88"/>
  <c r="AC15" i="88" s="1"/>
  <c r="AC16" i="88"/>
  <c r="AD14" i="88"/>
  <c r="AD15" i="88" s="1"/>
  <c r="AD16" i="88"/>
  <c r="AE14" i="88"/>
  <c r="AE15" i="88" s="1"/>
  <c r="AE16" i="88"/>
  <c r="AF14" i="88"/>
  <c r="AF15" i="88" s="1"/>
  <c r="AF16" i="88"/>
  <c r="AG14" i="88"/>
  <c r="AG15" i="88" s="1"/>
  <c r="AG16" i="88"/>
  <c r="AH14" i="88"/>
  <c r="AH15" i="88" s="1"/>
  <c r="AH16" i="88"/>
  <c r="AI14" i="88"/>
  <c r="AI15" i="88" s="1"/>
  <c r="AI16" i="88"/>
  <c r="AJ14" i="88"/>
  <c r="AJ15" i="88" s="1"/>
  <c r="AJ16" i="88"/>
  <c r="AK14" i="88"/>
  <c r="AK15" i="88" s="1"/>
  <c r="AK16" i="88"/>
  <c r="AL14" i="88"/>
  <c r="AL15" i="88" s="1"/>
  <c r="AL16" i="88"/>
  <c r="AM14" i="88"/>
  <c r="AM15" i="88" s="1"/>
  <c r="AM16" i="88"/>
  <c r="AN14" i="88"/>
  <c r="AN15" i="88" s="1"/>
  <c r="AN16" i="88"/>
  <c r="AO14" i="88"/>
  <c r="AO15" i="88" s="1"/>
  <c r="AO16" i="88"/>
  <c r="AP14" i="88"/>
  <c r="AP15" i="88" s="1"/>
  <c r="AP16" i="88"/>
  <c r="AQ14" i="88"/>
  <c r="AQ15" i="88" s="1"/>
  <c r="AQ16" i="88"/>
  <c r="AR14" i="88"/>
  <c r="AR15" i="88" s="1"/>
  <c r="AR16" i="88"/>
  <c r="AS14" i="88"/>
  <c r="AS15" i="88" s="1"/>
  <c r="AS16" i="88"/>
  <c r="AT14" i="88"/>
  <c r="AT15" i="88" s="1"/>
  <c r="AT16" i="88"/>
  <c r="AU14" i="88"/>
  <c r="AU15" i="88" s="1"/>
  <c r="AU16" i="88"/>
  <c r="AV14" i="88"/>
  <c r="AV15" i="88" s="1"/>
  <c r="AV16" i="88"/>
  <c r="AW14" i="88"/>
  <c r="AW15" i="88" s="1"/>
  <c r="AW16" i="88"/>
  <c r="D14" i="89"/>
  <c r="D15" i="89" s="1"/>
  <c r="D16" i="89"/>
  <c r="E14" i="89"/>
  <c r="E15" i="89" s="1"/>
  <c r="E16" i="89"/>
  <c r="F14" i="89"/>
  <c r="F15" i="89" s="1"/>
  <c r="F16" i="89"/>
  <c r="G14" i="89"/>
  <c r="G15" i="89" s="1"/>
  <c r="G16" i="89"/>
  <c r="H14" i="89"/>
  <c r="H15" i="89" s="1"/>
  <c r="H16" i="89"/>
  <c r="I14" i="89"/>
  <c r="I15" i="89" s="1"/>
  <c r="I16" i="89"/>
  <c r="J14" i="89"/>
  <c r="J15" i="89" s="1"/>
  <c r="J16" i="89"/>
  <c r="K14" i="89"/>
  <c r="K15" i="89" s="1"/>
  <c r="K16" i="89"/>
  <c r="L14" i="89"/>
  <c r="L15" i="89" s="1"/>
  <c r="L16" i="89"/>
  <c r="M14" i="89"/>
  <c r="M15" i="89" s="1"/>
  <c r="M16" i="89"/>
  <c r="N14" i="89"/>
  <c r="N15" i="89" s="1"/>
  <c r="N16" i="89"/>
  <c r="O14" i="89"/>
  <c r="O15" i="89" s="1"/>
  <c r="O16" i="89"/>
  <c r="P14" i="89"/>
  <c r="P15" i="89" s="1"/>
  <c r="P16" i="89"/>
  <c r="Q14" i="89"/>
  <c r="Q15" i="89" s="1"/>
  <c r="Q16" i="89"/>
  <c r="R14" i="89"/>
  <c r="R15" i="89" s="1"/>
  <c r="R16" i="89"/>
  <c r="S14" i="89"/>
  <c r="S15" i="89" s="1"/>
  <c r="S16" i="89"/>
  <c r="T14" i="89"/>
  <c r="T15" i="89" s="1"/>
  <c r="T16" i="89"/>
  <c r="U14" i="89"/>
  <c r="U15" i="89" s="1"/>
  <c r="U16" i="89"/>
  <c r="V14" i="89"/>
  <c r="V15" i="89" s="1"/>
  <c r="V16" i="89"/>
  <c r="W14" i="89"/>
  <c r="W15" i="89" s="1"/>
  <c r="W16" i="89"/>
  <c r="X14" i="89"/>
  <c r="X15" i="89" s="1"/>
  <c r="X16" i="89"/>
  <c r="Y14" i="89"/>
  <c r="Y15" i="89" s="1"/>
  <c r="Y16" i="89"/>
  <c r="Z14" i="89"/>
  <c r="Z15" i="89" s="1"/>
  <c r="Z16" i="89"/>
  <c r="AA14" i="89"/>
  <c r="AA15" i="89" s="1"/>
  <c r="AA16" i="89"/>
  <c r="AB14" i="89"/>
  <c r="AB15" i="89" s="1"/>
  <c r="AB16" i="89"/>
  <c r="AC14" i="89"/>
  <c r="AC15" i="89" s="1"/>
  <c r="AC16" i="89"/>
  <c r="AD14" i="89"/>
  <c r="AD15" i="89" s="1"/>
  <c r="AD16" i="89"/>
  <c r="AE14" i="89"/>
  <c r="AE15" i="89" s="1"/>
  <c r="AE16" i="89"/>
  <c r="AF14" i="89"/>
  <c r="AF15" i="89" s="1"/>
  <c r="AF16" i="89"/>
  <c r="AG14" i="89"/>
  <c r="AG15" i="89" s="1"/>
  <c r="AG16" i="89"/>
  <c r="AH14" i="89"/>
  <c r="AH15" i="89" s="1"/>
  <c r="AH16" i="89"/>
  <c r="AI14" i="89"/>
  <c r="AI15" i="89" s="1"/>
  <c r="AI16" i="89"/>
  <c r="AJ14" i="89"/>
  <c r="AJ15" i="89" s="1"/>
  <c r="AJ16" i="89"/>
  <c r="AK14" i="89"/>
  <c r="AK15" i="89" s="1"/>
  <c r="AK16" i="89"/>
  <c r="AL14" i="89"/>
  <c r="AL15" i="89" s="1"/>
  <c r="AL16" i="89"/>
  <c r="AM14" i="89"/>
  <c r="AM15" i="89" s="1"/>
  <c r="AM16" i="89"/>
  <c r="AN14" i="89"/>
  <c r="AN15" i="89" s="1"/>
  <c r="AN16" i="89"/>
  <c r="AO14" i="89"/>
  <c r="AO15" i="89" s="1"/>
  <c r="AO16" i="89"/>
  <c r="AP14" i="89"/>
  <c r="AP15" i="89" s="1"/>
  <c r="AP16" i="89"/>
  <c r="AQ14" i="89"/>
  <c r="AQ15" i="89" s="1"/>
  <c r="AQ16" i="89"/>
  <c r="AR14" i="89"/>
  <c r="AR15" i="89" s="1"/>
  <c r="AR16" i="89"/>
  <c r="AS14" i="89"/>
  <c r="AS15" i="89" s="1"/>
  <c r="AS16" i="89"/>
  <c r="AT14" i="89"/>
  <c r="AT15" i="89" s="1"/>
  <c r="AT16" i="89"/>
  <c r="AU14" i="89"/>
  <c r="AU15" i="89" s="1"/>
  <c r="AU16" i="89"/>
  <c r="AV14" i="89"/>
  <c r="AV15" i="89" s="1"/>
  <c r="AV16" i="89"/>
  <c r="AW14" i="89"/>
  <c r="AW15" i="89" s="1"/>
  <c r="AW16" i="89"/>
  <c r="D14" i="90"/>
  <c r="D15" i="90" s="1"/>
  <c r="D16" i="90"/>
  <c r="E14" i="90"/>
  <c r="E15" i="90" s="1"/>
  <c r="E16" i="90"/>
  <c r="F14" i="90"/>
  <c r="F15" i="90" s="1"/>
  <c r="F16" i="90"/>
  <c r="G14" i="90"/>
  <c r="G15" i="90" s="1"/>
  <c r="G16" i="90"/>
  <c r="H14" i="90"/>
  <c r="H15" i="90" s="1"/>
  <c r="H16" i="90"/>
  <c r="I14" i="90"/>
  <c r="I15" i="90" s="1"/>
  <c r="I16" i="90"/>
  <c r="J14" i="90"/>
  <c r="J15" i="90" s="1"/>
  <c r="J16" i="90"/>
  <c r="K14" i="90"/>
  <c r="K15" i="90" s="1"/>
  <c r="K16" i="90"/>
  <c r="L14" i="90"/>
  <c r="L15" i="90" s="1"/>
  <c r="L16" i="90"/>
  <c r="M14" i="90"/>
  <c r="M15" i="90" s="1"/>
  <c r="M16" i="90"/>
  <c r="N14" i="90"/>
  <c r="N15" i="90" s="1"/>
  <c r="N16" i="90"/>
  <c r="O14" i="90"/>
  <c r="O15" i="90" s="1"/>
  <c r="O16" i="90"/>
  <c r="P14" i="90"/>
  <c r="P15" i="90" s="1"/>
  <c r="P16" i="90"/>
  <c r="Q14" i="90"/>
  <c r="Q15" i="90" s="1"/>
  <c r="Q16" i="90"/>
  <c r="R14" i="90"/>
  <c r="R15" i="90" s="1"/>
  <c r="R16" i="90"/>
  <c r="S14" i="90"/>
  <c r="S15" i="90" s="1"/>
  <c r="S16" i="90"/>
  <c r="T14" i="90"/>
  <c r="T15" i="90" s="1"/>
  <c r="T16" i="90"/>
  <c r="U14" i="90"/>
  <c r="U15" i="90" s="1"/>
  <c r="U16" i="90"/>
  <c r="V14" i="90"/>
  <c r="V15" i="90" s="1"/>
  <c r="V16" i="90"/>
  <c r="W14" i="90"/>
  <c r="W15" i="90" s="1"/>
  <c r="W16" i="90"/>
  <c r="X14" i="90"/>
  <c r="X15" i="90" s="1"/>
  <c r="X16" i="90"/>
  <c r="Y14" i="90"/>
  <c r="Y15" i="90" s="1"/>
  <c r="Y16" i="90"/>
  <c r="Z14" i="90"/>
  <c r="Z15" i="90" s="1"/>
  <c r="Z16" i="90"/>
  <c r="AA14" i="90"/>
  <c r="AA15" i="90" s="1"/>
  <c r="AA16" i="90"/>
  <c r="AB14" i="90"/>
  <c r="AB15" i="90" s="1"/>
  <c r="AB16" i="90"/>
  <c r="AC14" i="90"/>
  <c r="AC15" i="90" s="1"/>
  <c r="AC16" i="90"/>
  <c r="AD14" i="90"/>
  <c r="AD15" i="90" s="1"/>
  <c r="AD16" i="90"/>
  <c r="AE14" i="90"/>
  <c r="AE15" i="90" s="1"/>
  <c r="AE16" i="90"/>
  <c r="AF14" i="90"/>
  <c r="AF15" i="90" s="1"/>
  <c r="AF16" i="90"/>
  <c r="AG14" i="90"/>
  <c r="AG15" i="90" s="1"/>
  <c r="AG16" i="90"/>
  <c r="AH14" i="90"/>
  <c r="AH15" i="90" s="1"/>
  <c r="AH16" i="90"/>
  <c r="AI14" i="90"/>
  <c r="AI15" i="90" s="1"/>
  <c r="AI16" i="90"/>
  <c r="AJ14" i="90"/>
  <c r="AJ15" i="90" s="1"/>
  <c r="AJ16" i="90"/>
  <c r="AK14" i="90"/>
  <c r="AK15" i="90" s="1"/>
  <c r="AK16" i="90"/>
  <c r="AL14" i="90"/>
  <c r="AL15" i="90" s="1"/>
  <c r="AL16" i="90"/>
  <c r="AM14" i="90"/>
  <c r="AM15" i="90" s="1"/>
  <c r="AM16" i="90"/>
  <c r="AN14" i="90"/>
  <c r="AN15" i="90" s="1"/>
  <c r="AN16" i="90"/>
  <c r="AO14" i="90"/>
  <c r="AO15" i="90" s="1"/>
  <c r="AO16" i="90"/>
  <c r="AP14" i="90"/>
  <c r="AP15" i="90" s="1"/>
  <c r="AP16" i="90"/>
  <c r="AQ14" i="90"/>
  <c r="AQ15" i="90" s="1"/>
  <c r="AQ16" i="90"/>
  <c r="AR14" i="90"/>
  <c r="AR15" i="90" s="1"/>
  <c r="AR16" i="90"/>
  <c r="AS14" i="90"/>
  <c r="AS15" i="90" s="1"/>
  <c r="AS16" i="90"/>
  <c r="AT14" i="90"/>
  <c r="AT15" i="90" s="1"/>
  <c r="AT16" i="90"/>
  <c r="AU14" i="90"/>
  <c r="AU15" i="90" s="1"/>
  <c r="AU16" i="90"/>
  <c r="AV14" i="90"/>
  <c r="AV15" i="90" s="1"/>
  <c r="AV16" i="90"/>
  <c r="AW14" i="90"/>
  <c r="AW15" i="90" s="1"/>
  <c r="AW16" i="90"/>
  <c r="D14" i="91"/>
  <c r="D15" i="91" s="1"/>
  <c r="D16" i="91"/>
  <c r="E14" i="91"/>
  <c r="E15" i="91" s="1"/>
  <c r="E16" i="91"/>
  <c r="F14" i="91"/>
  <c r="F15" i="91" s="1"/>
  <c r="F16" i="91"/>
  <c r="G14" i="91"/>
  <c r="G15" i="91" s="1"/>
  <c r="G16" i="91"/>
  <c r="H14" i="91"/>
  <c r="H15" i="91" s="1"/>
  <c r="H16" i="91"/>
  <c r="I14" i="91"/>
  <c r="I15" i="91" s="1"/>
  <c r="I16" i="91"/>
  <c r="J14" i="91"/>
  <c r="J15" i="91" s="1"/>
  <c r="J16" i="91"/>
  <c r="K14" i="91"/>
  <c r="K15" i="91" s="1"/>
  <c r="K16" i="91"/>
  <c r="L14" i="91"/>
  <c r="L15" i="91" s="1"/>
  <c r="L16" i="91"/>
  <c r="M14" i="91"/>
  <c r="M15" i="91" s="1"/>
  <c r="M16" i="91"/>
  <c r="N14" i="91"/>
  <c r="N15" i="91" s="1"/>
  <c r="N16" i="91"/>
  <c r="O14" i="91"/>
  <c r="O15" i="91" s="1"/>
  <c r="O16" i="91"/>
  <c r="P14" i="91"/>
  <c r="P15" i="91" s="1"/>
  <c r="P16" i="91"/>
  <c r="Q14" i="91"/>
  <c r="Q15" i="91" s="1"/>
  <c r="Q16" i="91"/>
  <c r="R14" i="91"/>
  <c r="R15" i="91" s="1"/>
  <c r="R16" i="91"/>
  <c r="S14" i="91"/>
  <c r="S15" i="91" s="1"/>
  <c r="S16" i="91"/>
  <c r="T14" i="91"/>
  <c r="T15" i="91" s="1"/>
  <c r="T16" i="91"/>
  <c r="U14" i="91"/>
  <c r="U15" i="91" s="1"/>
  <c r="U16" i="91"/>
  <c r="V14" i="91"/>
  <c r="V15" i="91" s="1"/>
  <c r="V16" i="91"/>
  <c r="W14" i="91"/>
  <c r="W15" i="91" s="1"/>
  <c r="W16" i="91"/>
  <c r="X14" i="91"/>
  <c r="X15" i="91" s="1"/>
  <c r="X16" i="91"/>
  <c r="Y14" i="91"/>
  <c r="Y15" i="91" s="1"/>
  <c r="Y16" i="91"/>
  <c r="Z14" i="91"/>
  <c r="Z15" i="91" s="1"/>
  <c r="Z16" i="91"/>
  <c r="AA14" i="91"/>
  <c r="AA15" i="91" s="1"/>
  <c r="AA16" i="91"/>
  <c r="AB14" i="91"/>
  <c r="AB15" i="91" s="1"/>
  <c r="AB16" i="91"/>
  <c r="AC14" i="91"/>
  <c r="AC15" i="91" s="1"/>
  <c r="AC16" i="91"/>
  <c r="AD14" i="91"/>
  <c r="AD15" i="91" s="1"/>
  <c r="AD16" i="91"/>
  <c r="AE14" i="91"/>
  <c r="AE15" i="91" s="1"/>
  <c r="AE16" i="91"/>
  <c r="AF14" i="91"/>
  <c r="AF15" i="91" s="1"/>
  <c r="AF16" i="91"/>
  <c r="AG14" i="91"/>
  <c r="AG15" i="91" s="1"/>
  <c r="AG16" i="91"/>
  <c r="AH14" i="91"/>
  <c r="AH15" i="91" s="1"/>
  <c r="AH16" i="91"/>
  <c r="AI14" i="91"/>
  <c r="AI15" i="91" s="1"/>
  <c r="AI16" i="91"/>
  <c r="AJ14" i="91"/>
  <c r="AJ15" i="91" s="1"/>
  <c r="AJ16" i="91"/>
  <c r="AK14" i="91"/>
  <c r="AK15" i="91" s="1"/>
  <c r="AK16" i="91"/>
  <c r="AL14" i="91"/>
  <c r="AL15" i="91" s="1"/>
  <c r="AL16" i="91"/>
  <c r="AM14" i="91"/>
  <c r="AM15" i="91" s="1"/>
  <c r="AM16" i="91"/>
  <c r="AN14" i="91"/>
  <c r="AN15" i="91" s="1"/>
  <c r="AN16" i="91"/>
  <c r="AO14" i="91"/>
  <c r="AO15" i="91" s="1"/>
  <c r="AO16" i="91"/>
  <c r="AP14" i="91"/>
  <c r="AP15" i="91" s="1"/>
  <c r="AP16" i="91"/>
  <c r="AQ14" i="91"/>
  <c r="AQ15" i="91" s="1"/>
  <c r="AQ16" i="91"/>
  <c r="AR14" i="91"/>
  <c r="AR15" i="91" s="1"/>
  <c r="AR16" i="91"/>
  <c r="AS14" i="91"/>
  <c r="AS15" i="91" s="1"/>
  <c r="AS16" i="91"/>
  <c r="AT14" i="91"/>
  <c r="AT15" i="91" s="1"/>
  <c r="AT16" i="91"/>
  <c r="AU14" i="91"/>
  <c r="AU15" i="91" s="1"/>
  <c r="AU16" i="91"/>
  <c r="AV14" i="91"/>
  <c r="AV15" i="91" s="1"/>
  <c r="AV16" i="91"/>
  <c r="AW14" i="91"/>
  <c r="AW15" i="91" s="1"/>
  <c r="AW16" i="91"/>
  <c r="D14" i="92"/>
  <c r="D15" i="92" s="1"/>
  <c r="D16" i="92"/>
  <c r="E14" i="92"/>
  <c r="E15" i="92" s="1"/>
  <c r="E16" i="92"/>
  <c r="F14" i="92"/>
  <c r="F15" i="92" s="1"/>
  <c r="F16" i="92"/>
  <c r="G14" i="92"/>
  <c r="G15" i="92" s="1"/>
  <c r="G16" i="92"/>
  <c r="H14" i="92"/>
  <c r="H15" i="92" s="1"/>
  <c r="H16" i="92"/>
  <c r="I14" i="92"/>
  <c r="I15" i="92" s="1"/>
  <c r="I16" i="92"/>
  <c r="J14" i="92"/>
  <c r="J15" i="92" s="1"/>
  <c r="J16" i="92"/>
  <c r="K14" i="92"/>
  <c r="K15" i="92" s="1"/>
  <c r="K16" i="92"/>
  <c r="L14" i="92"/>
  <c r="L15" i="92" s="1"/>
  <c r="L16" i="92"/>
  <c r="M14" i="92"/>
  <c r="M15" i="92" s="1"/>
  <c r="M16" i="92"/>
  <c r="N14" i="92"/>
  <c r="N15" i="92" s="1"/>
  <c r="N16" i="92"/>
  <c r="O14" i="92"/>
  <c r="O15" i="92" s="1"/>
  <c r="O16" i="92"/>
  <c r="P14" i="92"/>
  <c r="P15" i="92" s="1"/>
  <c r="P16" i="92"/>
  <c r="Q14" i="92"/>
  <c r="Q15" i="92" s="1"/>
  <c r="Q16" i="92"/>
  <c r="R14" i="92"/>
  <c r="R15" i="92" s="1"/>
  <c r="R16" i="92"/>
  <c r="S14" i="92"/>
  <c r="S15" i="92" s="1"/>
  <c r="S16" i="92"/>
  <c r="T14" i="92"/>
  <c r="T15" i="92" s="1"/>
  <c r="T16" i="92"/>
  <c r="U14" i="92"/>
  <c r="U15" i="92" s="1"/>
  <c r="U16" i="92"/>
  <c r="V14" i="92"/>
  <c r="V15" i="92" s="1"/>
  <c r="V16" i="92"/>
  <c r="W14" i="92"/>
  <c r="W15" i="92" s="1"/>
  <c r="W16" i="92"/>
  <c r="X14" i="92"/>
  <c r="X15" i="92" s="1"/>
  <c r="X16" i="92"/>
  <c r="Y14" i="92"/>
  <c r="Y15" i="92" s="1"/>
  <c r="Y16" i="92"/>
  <c r="Z14" i="92"/>
  <c r="Z15" i="92" s="1"/>
  <c r="Z16" i="92"/>
  <c r="AA14" i="92"/>
  <c r="AA15" i="92" s="1"/>
  <c r="AA16" i="92"/>
  <c r="AB14" i="92"/>
  <c r="AB15" i="92" s="1"/>
  <c r="AB16" i="92"/>
  <c r="AC14" i="92"/>
  <c r="AC15" i="92" s="1"/>
  <c r="AC16" i="92"/>
  <c r="AD14" i="92"/>
  <c r="AD15" i="92" s="1"/>
  <c r="AD16" i="92"/>
  <c r="AE14" i="92"/>
  <c r="AE15" i="92" s="1"/>
  <c r="AE16" i="92"/>
  <c r="AF14" i="92"/>
  <c r="AF15" i="92" s="1"/>
  <c r="AF16" i="92"/>
  <c r="AG14" i="92"/>
  <c r="AG15" i="92" s="1"/>
  <c r="AG16" i="92"/>
  <c r="AH14" i="92"/>
  <c r="AH15" i="92" s="1"/>
  <c r="AH16" i="92"/>
  <c r="AI14" i="92"/>
  <c r="AI15" i="92" s="1"/>
  <c r="AI16" i="92"/>
  <c r="AJ14" i="92"/>
  <c r="AJ15" i="92" s="1"/>
  <c r="AJ16" i="92"/>
  <c r="AK14" i="92"/>
  <c r="AK15" i="92" s="1"/>
  <c r="AK16" i="92"/>
  <c r="AL14" i="92"/>
  <c r="AL15" i="92" s="1"/>
  <c r="AL16" i="92"/>
  <c r="AM14" i="92"/>
  <c r="AM15" i="92" s="1"/>
  <c r="AM16" i="92"/>
  <c r="AN14" i="92"/>
  <c r="AN15" i="92" s="1"/>
  <c r="AN16" i="92"/>
  <c r="AO14" i="92"/>
  <c r="AO15" i="92" s="1"/>
  <c r="AO16" i="92"/>
  <c r="AP14" i="92"/>
  <c r="AP15" i="92" s="1"/>
  <c r="AP16" i="92"/>
  <c r="AQ14" i="92"/>
  <c r="AQ15" i="92" s="1"/>
  <c r="AQ16" i="92"/>
  <c r="AR14" i="92"/>
  <c r="AR15" i="92" s="1"/>
  <c r="AR16" i="92"/>
  <c r="AS14" i="92"/>
  <c r="AS15" i="92" s="1"/>
  <c r="AS16" i="92"/>
  <c r="AT14" i="92"/>
  <c r="AT15" i="92" s="1"/>
  <c r="AT16" i="92"/>
  <c r="AU14" i="92"/>
  <c r="AU15" i="92" s="1"/>
  <c r="AU16" i="92"/>
  <c r="AV14" i="92"/>
  <c r="AV15" i="92" s="1"/>
  <c r="AV16" i="92"/>
  <c r="AW14" i="92"/>
  <c r="AW15" i="92" s="1"/>
  <c r="AW16" i="92"/>
  <c r="D14" i="93"/>
  <c r="D15" i="93" s="1"/>
  <c r="D16" i="93"/>
  <c r="E14" i="93"/>
  <c r="E15" i="93" s="1"/>
  <c r="E16" i="93"/>
  <c r="F14" i="93"/>
  <c r="F15" i="93" s="1"/>
  <c r="F16" i="93"/>
  <c r="G14" i="93"/>
  <c r="G15" i="93" s="1"/>
  <c r="G16" i="93"/>
  <c r="H14" i="93"/>
  <c r="H15" i="93" s="1"/>
  <c r="H16" i="93"/>
  <c r="I14" i="93"/>
  <c r="I15" i="93" s="1"/>
  <c r="I16" i="93"/>
  <c r="J14" i="93"/>
  <c r="J15" i="93" s="1"/>
  <c r="J16" i="93"/>
  <c r="K14" i="93"/>
  <c r="K15" i="93" s="1"/>
  <c r="K16" i="93"/>
  <c r="L14" i="93"/>
  <c r="L15" i="93" s="1"/>
  <c r="L16" i="93"/>
  <c r="M14" i="93"/>
  <c r="M15" i="93" s="1"/>
  <c r="M16" i="93"/>
  <c r="N14" i="93"/>
  <c r="N15" i="93" s="1"/>
  <c r="N16" i="93"/>
  <c r="O14" i="93"/>
  <c r="O15" i="93" s="1"/>
  <c r="O16" i="93"/>
  <c r="P14" i="93"/>
  <c r="P15" i="93" s="1"/>
  <c r="P16" i="93"/>
  <c r="Q14" i="93"/>
  <c r="Q15" i="93" s="1"/>
  <c r="Q16" i="93"/>
  <c r="R14" i="93"/>
  <c r="R15" i="93" s="1"/>
  <c r="R16" i="93"/>
  <c r="S14" i="93"/>
  <c r="S15" i="93" s="1"/>
  <c r="S16" i="93"/>
  <c r="T14" i="93"/>
  <c r="T15" i="93" s="1"/>
  <c r="T16" i="93"/>
  <c r="U14" i="93"/>
  <c r="U15" i="93" s="1"/>
  <c r="U16" i="93"/>
  <c r="V14" i="93"/>
  <c r="V15" i="93" s="1"/>
  <c r="V16" i="93"/>
  <c r="W14" i="93"/>
  <c r="W15" i="93" s="1"/>
  <c r="W16" i="93"/>
  <c r="X14" i="93"/>
  <c r="X15" i="93" s="1"/>
  <c r="X16" i="93"/>
  <c r="Y14" i="93"/>
  <c r="Y15" i="93" s="1"/>
  <c r="Y16" i="93"/>
  <c r="Z14" i="93"/>
  <c r="Z15" i="93" s="1"/>
  <c r="Z16" i="93"/>
  <c r="AA14" i="93"/>
  <c r="AA15" i="93" s="1"/>
  <c r="AA16" i="93"/>
  <c r="AB14" i="93"/>
  <c r="AB15" i="93" s="1"/>
  <c r="AB16" i="93"/>
  <c r="AC14" i="93"/>
  <c r="AC15" i="93" s="1"/>
  <c r="AC16" i="93"/>
  <c r="AD14" i="93"/>
  <c r="AD15" i="93" s="1"/>
  <c r="AD16" i="93"/>
  <c r="AE14" i="93"/>
  <c r="AE15" i="93" s="1"/>
  <c r="AE16" i="93"/>
  <c r="AF14" i="93"/>
  <c r="AF15" i="93" s="1"/>
  <c r="AF16" i="93"/>
  <c r="AG14" i="93"/>
  <c r="AG15" i="93" s="1"/>
  <c r="AG16" i="93"/>
  <c r="AH14" i="93"/>
  <c r="AH15" i="93" s="1"/>
  <c r="AH16" i="93"/>
  <c r="AI14" i="93"/>
  <c r="AI15" i="93" s="1"/>
  <c r="AI16" i="93"/>
  <c r="AJ14" i="93"/>
  <c r="AJ15" i="93" s="1"/>
  <c r="AJ16" i="93"/>
  <c r="AK14" i="93"/>
  <c r="AK15" i="93" s="1"/>
  <c r="AK16" i="93"/>
  <c r="AL14" i="93"/>
  <c r="AL15" i="93" s="1"/>
  <c r="AL16" i="93"/>
  <c r="AM14" i="93"/>
  <c r="AM15" i="93" s="1"/>
  <c r="AM16" i="93"/>
  <c r="AN14" i="93"/>
  <c r="AN15" i="93" s="1"/>
  <c r="AN16" i="93"/>
  <c r="AO14" i="93"/>
  <c r="AO15" i="93" s="1"/>
  <c r="AO16" i="93"/>
  <c r="AP14" i="93"/>
  <c r="AP15" i="93" s="1"/>
  <c r="AP16" i="93"/>
  <c r="AQ14" i="93"/>
  <c r="AQ15" i="93" s="1"/>
  <c r="AQ16" i="93"/>
  <c r="AR14" i="93"/>
  <c r="AR15" i="93" s="1"/>
  <c r="AR16" i="93"/>
  <c r="AS14" i="93"/>
  <c r="AS15" i="93" s="1"/>
  <c r="AS16" i="93"/>
  <c r="AT14" i="93"/>
  <c r="AT15" i="93" s="1"/>
  <c r="AT16" i="93"/>
  <c r="AU14" i="93"/>
  <c r="AU15" i="93" s="1"/>
  <c r="AU16" i="93"/>
  <c r="AV14" i="93"/>
  <c r="AV15" i="93" s="1"/>
  <c r="AV16" i="93"/>
  <c r="AW14" i="93"/>
  <c r="AW15" i="93" s="1"/>
  <c r="AW16" i="93"/>
  <c r="D14" i="94"/>
  <c r="D15" i="94" s="1"/>
  <c r="D16" i="94"/>
  <c r="E14" i="94"/>
  <c r="E15" i="94" s="1"/>
  <c r="E16" i="94"/>
  <c r="F14" i="94"/>
  <c r="F15" i="94" s="1"/>
  <c r="F16" i="94"/>
  <c r="G14" i="94"/>
  <c r="G15" i="94" s="1"/>
  <c r="G16" i="94"/>
  <c r="H14" i="94"/>
  <c r="H15" i="94" s="1"/>
  <c r="H16" i="94"/>
  <c r="I14" i="94"/>
  <c r="I15" i="94" s="1"/>
  <c r="I16" i="94"/>
  <c r="J14" i="94"/>
  <c r="J15" i="94" s="1"/>
  <c r="J16" i="94"/>
  <c r="K14" i="94"/>
  <c r="K15" i="94" s="1"/>
  <c r="K16" i="94"/>
  <c r="L14" i="94"/>
  <c r="L15" i="94" s="1"/>
  <c r="L16" i="94"/>
  <c r="M14" i="94"/>
  <c r="M15" i="94" s="1"/>
  <c r="M16" i="94"/>
  <c r="N14" i="94"/>
  <c r="N15" i="94" s="1"/>
  <c r="N16" i="94"/>
  <c r="O14" i="94"/>
  <c r="O15" i="94" s="1"/>
  <c r="O16" i="94"/>
  <c r="P14" i="94"/>
  <c r="P15" i="94" s="1"/>
  <c r="P16" i="94"/>
  <c r="Q14" i="94"/>
  <c r="Q15" i="94" s="1"/>
  <c r="Q16" i="94"/>
  <c r="R14" i="94"/>
  <c r="R15" i="94" s="1"/>
  <c r="R16" i="94"/>
  <c r="S14" i="94"/>
  <c r="S15" i="94" s="1"/>
  <c r="S16" i="94"/>
  <c r="T14" i="94"/>
  <c r="T15" i="94" s="1"/>
  <c r="T16" i="94"/>
  <c r="U14" i="94"/>
  <c r="U15" i="94" s="1"/>
  <c r="U16" i="94"/>
  <c r="V14" i="94"/>
  <c r="V15" i="94" s="1"/>
  <c r="V16" i="94"/>
  <c r="W14" i="94"/>
  <c r="W15" i="94" s="1"/>
  <c r="W16" i="94"/>
  <c r="X14" i="94"/>
  <c r="X15" i="94" s="1"/>
  <c r="X16" i="94"/>
  <c r="Y14" i="94"/>
  <c r="Y15" i="94" s="1"/>
  <c r="Y16" i="94"/>
  <c r="Z14" i="94"/>
  <c r="Z15" i="94" s="1"/>
  <c r="Z16" i="94"/>
  <c r="AA14" i="94"/>
  <c r="AA15" i="94" s="1"/>
  <c r="AA16" i="94"/>
  <c r="AB14" i="94"/>
  <c r="AB15" i="94" s="1"/>
  <c r="AB16" i="94"/>
  <c r="AC14" i="94"/>
  <c r="AC15" i="94" s="1"/>
  <c r="AC16" i="94"/>
  <c r="AD14" i="94"/>
  <c r="AD15" i="94" s="1"/>
  <c r="AD16" i="94"/>
  <c r="AE14" i="94"/>
  <c r="AE15" i="94" s="1"/>
  <c r="AE16" i="94"/>
  <c r="AF14" i="94"/>
  <c r="AF15" i="94" s="1"/>
  <c r="AF16" i="94"/>
  <c r="AG14" i="94"/>
  <c r="AG15" i="94" s="1"/>
  <c r="AG16" i="94"/>
  <c r="AH14" i="94"/>
  <c r="AH15" i="94" s="1"/>
  <c r="AH16" i="94"/>
  <c r="AI14" i="94"/>
  <c r="AI15" i="94" s="1"/>
  <c r="AI16" i="94"/>
  <c r="AJ14" i="94"/>
  <c r="AJ15" i="94" s="1"/>
  <c r="AJ16" i="94"/>
  <c r="AK14" i="94"/>
  <c r="AK15" i="94" s="1"/>
  <c r="AK16" i="94"/>
  <c r="AL14" i="94"/>
  <c r="AL15" i="94" s="1"/>
  <c r="AL16" i="94"/>
  <c r="AM14" i="94"/>
  <c r="AM15" i="94" s="1"/>
  <c r="AM16" i="94"/>
  <c r="AN14" i="94"/>
  <c r="AN15" i="94" s="1"/>
  <c r="AN16" i="94"/>
  <c r="AO14" i="94"/>
  <c r="AO15" i="94" s="1"/>
  <c r="AO16" i="94"/>
  <c r="AP14" i="94"/>
  <c r="AP15" i="94" s="1"/>
  <c r="AP16" i="94"/>
  <c r="AQ14" i="94"/>
  <c r="AQ15" i="94" s="1"/>
  <c r="AQ16" i="94"/>
  <c r="AR14" i="94"/>
  <c r="AR15" i="94" s="1"/>
  <c r="AR16" i="94"/>
  <c r="AS14" i="94"/>
  <c r="AS15" i="94" s="1"/>
  <c r="AS16" i="94"/>
  <c r="AT14" i="94"/>
  <c r="AT15" i="94" s="1"/>
  <c r="AT16" i="94"/>
  <c r="AU14" i="94"/>
  <c r="AU15" i="94" s="1"/>
  <c r="AU16" i="94"/>
  <c r="AV14" i="94"/>
  <c r="AV15" i="94" s="1"/>
  <c r="AV16" i="94"/>
  <c r="AW14" i="94"/>
  <c r="AW15" i="94" s="1"/>
  <c r="AW16" i="94"/>
  <c r="D14" i="95"/>
  <c r="D15" i="95" s="1"/>
  <c r="D16" i="95"/>
  <c r="E14" i="95"/>
  <c r="E15" i="95" s="1"/>
  <c r="E16" i="95"/>
  <c r="F14" i="95"/>
  <c r="F15" i="95" s="1"/>
  <c r="F16" i="95"/>
  <c r="G14" i="95"/>
  <c r="G15" i="95" s="1"/>
  <c r="G16" i="95"/>
  <c r="H14" i="95"/>
  <c r="H15" i="95" s="1"/>
  <c r="H16" i="95"/>
  <c r="I14" i="95"/>
  <c r="I15" i="95" s="1"/>
  <c r="I16" i="95"/>
  <c r="J14" i="95"/>
  <c r="J15" i="95" s="1"/>
  <c r="J16" i="95"/>
  <c r="K14" i="95"/>
  <c r="K15" i="95" s="1"/>
  <c r="K16" i="95"/>
  <c r="L14" i="95"/>
  <c r="L15" i="95" s="1"/>
  <c r="L16" i="95"/>
  <c r="M14" i="95"/>
  <c r="M15" i="95" s="1"/>
  <c r="M16" i="95"/>
  <c r="N14" i="95"/>
  <c r="N15" i="95" s="1"/>
  <c r="N16" i="95"/>
  <c r="O14" i="95"/>
  <c r="O15" i="95" s="1"/>
  <c r="O16" i="95"/>
  <c r="P14" i="95"/>
  <c r="P15" i="95" s="1"/>
  <c r="P16" i="95"/>
  <c r="Q14" i="95"/>
  <c r="Q15" i="95" s="1"/>
  <c r="Q16" i="95"/>
  <c r="R14" i="95"/>
  <c r="R15" i="95" s="1"/>
  <c r="R16" i="95"/>
  <c r="S14" i="95"/>
  <c r="S15" i="95" s="1"/>
  <c r="S16" i="95"/>
  <c r="T14" i="95"/>
  <c r="T15" i="95" s="1"/>
  <c r="T16" i="95"/>
  <c r="U14" i="95"/>
  <c r="U15" i="95" s="1"/>
  <c r="U16" i="95"/>
  <c r="V14" i="95"/>
  <c r="V15" i="95" s="1"/>
  <c r="V16" i="95"/>
  <c r="W14" i="95"/>
  <c r="W15" i="95" s="1"/>
  <c r="W16" i="95"/>
  <c r="X14" i="95"/>
  <c r="X15" i="95" s="1"/>
  <c r="X16" i="95"/>
  <c r="Y14" i="95"/>
  <c r="Y15" i="95" s="1"/>
  <c r="Y16" i="95"/>
  <c r="Z14" i="95"/>
  <c r="Z15" i="95" s="1"/>
  <c r="Z16" i="95"/>
  <c r="AA14" i="95"/>
  <c r="AA15" i="95" s="1"/>
  <c r="AA16" i="95"/>
  <c r="AB14" i="95"/>
  <c r="AB15" i="95" s="1"/>
  <c r="AB16" i="95"/>
  <c r="AC14" i="95"/>
  <c r="AC15" i="95" s="1"/>
  <c r="AC16" i="95"/>
  <c r="AD14" i="95"/>
  <c r="AD15" i="95" s="1"/>
  <c r="AD16" i="95"/>
  <c r="AE14" i="95"/>
  <c r="AE15" i="95" s="1"/>
  <c r="AE16" i="95"/>
  <c r="AF14" i="95"/>
  <c r="AF15" i="95" s="1"/>
  <c r="AF16" i="95"/>
  <c r="AG14" i="95"/>
  <c r="AG15" i="95" s="1"/>
  <c r="AG16" i="95"/>
  <c r="AH14" i="95"/>
  <c r="AH15" i="95" s="1"/>
  <c r="AH16" i="95"/>
  <c r="AI14" i="95"/>
  <c r="AI15" i="95" s="1"/>
  <c r="AI16" i="95"/>
  <c r="AJ14" i="95"/>
  <c r="AJ15" i="95" s="1"/>
  <c r="AJ16" i="95"/>
  <c r="AK14" i="95"/>
  <c r="AK15" i="95" s="1"/>
  <c r="AK16" i="95"/>
  <c r="AL14" i="95"/>
  <c r="AL15" i="95" s="1"/>
  <c r="AL16" i="95"/>
  <c r="AM14" i="95"/>
  <c r="AM15" i="95" s="1"/>
  <c r="AM16" i="95"/>
  <c r="AN14" i="95"/>
  <c r="AN15" i="95" s="1"/>
  <c r="AN16" i="95"/>
  <c r="AO14" i="95"/>
  <c r="AO15" i="95" s="1"/>
  <c r="AO16" i="95"/>
  <c r="AP14" i="95"/>
  <c r="AP15" i="95" s="1"/>
  <c r="AP16" i="95"/>
  <c r="AQ14" i="95"/>
  <c r="AQ15" i="95" s="1"/>
  <c r="AQ16" i="95"/>
  <c r="AR14" i="95"/>
  <c r="AR15" i="95" s="1"/>
  <c r="AR16" i="95"/>
  <c r="AS14" i="95"/>
  <c r="AS15" i="95" s="1"/>
  <c r="AS16" i="95"/>
  <c r="AT14" i="95"/>
  <c r="AT15" i="95" s="1"/>
  <c r="AT16" i="95"/>
  <c r="AU14" i="95"/>
  <c r="AU15" i="95" s="1"/>
  <c r="AU16" i="95"/>
  <c r="AV14" i="95"/>
  <c r="AV15" i="95" s="1"/>
  <c r="AV16" i="95"/>
  <c r="AW14" i="95"/>
  <c r="AW15" i="95" s="1"/>
  <c r="AW16" i="95"/>
  <c r="D14" i="96"/>
  <c r="D15" i="96" s="1"/>
  <c r="D16" i="96"/>
  <c r="E14" i="96"/>
  <c r="E15" i="96" s="1"/>
  <c r="E16" i="96"/>
  <c r="F14" i="96"/>
  <c r="F15" i="96" s="1"/>
  <c r="F16" i="96"/>
  <c r="G14" i="96"/>
  <c r="G15" i="96" s="1"/>
  <c r="G16" i="96"/>
  <c r="H14" i="96"/>
  <c r="H15" i="96" s="1"/>
  <c r="H16" i="96"/>
  <c r="I14" i="96"/>
  <c r="I15" i="96" s="1"/>
  <c r="I16" i="96"/>
  <c r="J14" i="96"/>
  <c r="J15" i="96" s="1"/>
  <c r="J16" i="96"/>
  <c r="K14" i="96"/>
  <c r="K15" i="96" s="1"/>
  <c r="K16" i="96"/>
  <c r="L14" i="96"/>
  <c r="L15" i="96" s="1"/>
  <c r="L16" i="96"/>
  <c r="M14" i="96"/>
  <c r="M15" i="96" s="1"/>
  <c r="M16" i="96"/>
  <c r="N14" i="96"/>
  <c r="N15" i="96" s="1"/>
  <c r="N16" i="96"/>
  <c r="O14" i="96"/>
  <c r="O15" i="96" s="1"/>
  <c r="O16" i="96"/>
  <c r="P14" i="96"/>
  <c r="P15" i="96" s="1"/>
  <c r="P16" i="96"/>
  <c r="Q14" i="96"/>
  <c r="Q15" i="96" s="1"/>
  <c r="Q16" i="96"/>
  <c r="R14" i="96"/>
  <c r="R15" i="96" s="1"/>
  <c r="R16" i="96"/>
  <c r="S14" i="96"/>
  <c r="S15" i="96" s="1"/>
  <c r="S16" i="96"/>
  <c r="T14" i="96"/>
  <c r="T15" i="96" s="1"/>
  <c r="T16" i="96"/>
  <c r="U14" i="96"/>
  <c r="U15" i="96" s="1"/>
  <c r="U16" i="96"/>
  <c r="V14" i="96"/>
  <c r="V15" i="96" s="1"/>
  <c r="V16" i="96"/>
  <c r="W14" i="96"/>
  <c r="W15" i="96" s="1"/>
  <c r="W16" i="96"/>
  <c r="X14" i="96"/>
  <c r="X15" i="96" s="1"/>
  <c r="X16" i="96"/>
  <c r="Y14" i="96"/>
  <c r="Y15" i="96" s="1"/>
  <c r="Y16" i="96"/>
  <c r="Z14" i="96"/>
  <c r="Z15" i="96" s="1"/>
  <c r="Z16" i="96"/>
  <c r="AA14" i="96"/>
  <c r="AA15" i="96" s="1"/>
  <c r="AA16" i="96"/>
  <c r="AB14" i="96"/>
  <c r="AB15" i="96" s="1"/>
  <c r="AB16" i="96"/>
  <c r="AC14" i="96"/>
  <c r="AC15" i="96" s="1"/>
  <c r="AC16" i="96"/>
  <c r="AD14" i="96"/>
  <c r="AD15" i="96" s="1"/>
  <c r="AD16" i="96"/>
  <c r="AE14" i="96"/>
  <c r="AE15" i="96" s="1"/>
  <c r="AE16" i="96"/>
  <c r="AF14" i="96"/>
  <c r="AF15" i="96" s="1"/>
  <c r="AF16" i="96"/>
  <c r="AG14" i="96"/>
  <c r="AG15" i="96" s="1"/>
  <c r="AG16" i="96"/>
  <c r="AH14" i="96"/>
  <c r="AH15" i="96" s="1"/>
  <c r="AH16" i="96"/>
  <c r="AI14" i="96"/>
  <c r="AI15" i="96" s="1"/>
  <c r="AI16" i="96"/>
  <c r="AJ14" i="96"/>
  <c r="AJ15" i="96" s="1"/>
  <c r="AJ16" i="96"/>
  <c r="AK14" i="96"/>
  <c r="AK15" i="96" s="1"/>
  <c r="AK16" i="96"/>
  <c r="AL14" i="96"/>
  <c r="AL15" i="96" s="1"/>
  <c r="AL16" i="96"/>
  <c r="AM14" i="96"/>
  <c r="AM15" i="96" s="1"/>
  <c r="AM16" i="96"/>
  <c r="AN14" i="96"/>
  <c r="AN15" i="96" s="1"/>
  <c r="AN16" i="96"/>
  <c r="AO14" i="96"/>
  <c r="AO15" i="96" s="1"/>
  <c r="AO16" i="96"/>
  <c r="AP14" i="96"/>
  <c r="AP15" i="96" s="1"/>
  <c r="AP16" i="96"/>
  <c r="AQ14" i="96"/>
  <c r="AQ15" i="96" s="1"/>
  <c r="AQ16" i="96"/>
  <c r="AR14" i="96"/>
  <c r="AR15" i="96" s="1"/>
  <c r="AR16" i="96"/>
  <c r="AS14" i="96"/>
  <c r="AS15" i="96" s="1"/>
  <c r="AS16" i="96"/>
  <c r="AT14" i="96"/>
  <c r="AT15" i="96" s="1"/>
  <c r="AT16" i="96"/>
  <c r="AU14" i="96"/>
  <c r="AU15" i="96" s="1"/>
  <c r="AU16" i="96"/>
  <c r="AV14" i="96"/>
  <c r="AV15" i="96" s="1"/>
  <c r="AV16" i="96"/>
  <c r="AW14" i="96"/>
  <c r="AW15" i="96" s="1"/>
  <c r="AW16" i="96"/>
  <c r="D14" i="97"/>
  <c r="D15" i="97" s="1"/>
  <c r="D16" i="97"/>
  <c r="E14" i="97"/>
  <c r="E15" i="97" s="1"/>
  <c r="E16" i="97"/>
  <c r="F14" i="97"/>
  <c r="F15" i="97" s="1"/>
  <c r="F16" i="97"/>
  <c r="G14" i="97"/>
  <c r="G15" i="97" s="1"/>
  <c r="G16" i="97"/>
  <c r="H14" i="97"/>
  <c r="H15" i="97" s="1"/>
  <c r="H16" i="97"/>
  <c r="I14" i="97"/>
  <c r="I15" i="97" s="1"/>
  <c r="I16" i="97"/>
  <c r="J14" i="97"/>
  <c r="J15" i="97" s="1"/>
  <c r="J16" i="97"/>
  <c r="K14" i="97"/>
  <c r="K15" i="97" s="1"/>
  <c r="K16" i="97"/>
  <c r="L14" i="97"/>
  <c r="L15" i="97" s="1"/>
  <c r="L16" i="97"/>
  <c r="M14" i="97"/>
  <c r="M15" i="97" s="1"/>
  <c r="M16" i="97"/>
  <c r="N14" i="97"/>
  <c r="N15" i="97" s="1"/>
  <c r="N16" i="97"/>
  <c r="O14" i="97"/>
  <c r="O15" i="97" s="1"/>
  <c r="O16" i="97"/>
  <c r="P14" i="97"/>
  <c r="P15" i="97" s="1"/>
  <c r="P16" i="97"/>
  <c r="Q14" i="97"/>
  <c r="Q15" i="97" s="1"/>
  <c r="Q16" i="97"/>
  <c r="R14" i="97"/>
  <c r="R15" i="97" s="1"/>
  <c r="R16" i="97"/>
  <c r="S14" i="97"/>
  <c r="S15" i="97" s="1"/>
  <c r="S16" i="97"/>
  <c r="T14" i="97"/>
  <c r="T15" i="97" s="1"/>
  <c r="T16" i="97"/>
  <c r="U14" i="97"/>
  <c r="U15" i="97" s="1"/>
  <c r="U16" i="97"/>
  <c r="V14" i="97"/>
  <c r="V15" i="97" s="1"/>
  <c r="V16" i="97"/>
  <c r="W14" i="97"/>
  <c r="W15" i="97" s="1"/>
  <c r="W16" i="97"/>
  <c r="X14" i="97"/>
  <c r="X15" i="97" s="1"/>
  <c r="X16" i="97"/>
  <c r="Y14" i="97"/>
  <c r="Y15" i="97" s="1"/>
  <c r="Y16" i="97"/>
  <c r="Z14" i="97"/>
  <c r="Z15" i="97" s="1"/>
  <c r="Z16" i="97"/>
  <c r="AA14" i="97"/>
  <c r="AA15" i="97" s="1"/>
  <c r="AA16" i="97"/>
  <c r="AB14" i="97"/>
  <c r="AB15" i="97" s="1"/>
  <c r="AB16" i="97"/>
  <c r="AC14" i="97"/>
  <c r="AC15" i="97" s="1"/>
  <c r="AC16" i="97"/>
  <c r="AD14" i="97"/>
  <c r="AD15" i="97" s="1"/>
  <c r="AD16" i="97"/>
  <c r="AE14" i="97"/>
  <c r="AE15" i="97" s="1"/>
  <c r="AE16" i="97"/>
  <c r="AF14" i="97"/>
  <c r="AF15" i="97" s="1"/>
  <c r="AF16" i="97"/>
  <c r="AG14" i="97"/>
  <c r="AG15" i="97" s="1"/>
  <c r="AG16" i="97"/>
  <c r="AH14" i="97"/>
  <c r="AH15" i="97" s="1"/>
  <c r="AH16" i="97"/>
  <c r="AI14" i="97"/>
  <c r="AI15" i="97" s="1"/>
  <c r="AI16" i="97"/>
  <c r="AJ14" i="97"/>
  <c r="AJ15" i="97" s="1"/>
  <c r="AJ16" i="97"/>
  <c r="AK14" i="97"/>
  <c r="AK15" i="97" s="1"/>
  <c r="AK16" i="97"/>
  <c r="AL14" i="97"/>
  <c r="AL15" i="97" s="1"/>
  <c r="AL16" i="97"/>
  <c r="AM14" i="97"/>
  <c r="AM15" i="97" s="1"/>
  <c r="AM16" i="97"/>
  <c r="AN14" i="97"/>
  <c r="AN15" i="97" s="1"/>
  <c r="AN16" i="97"/>
  <c r="AO14" i="97"/>
  <c r="AO15" i="97" s="1"/>
  <c r="AO16" i="97"/>
  <c r="AP14" i="97"/>
  <c r="AP15" i="97" s="1"/>
  <c r="AP16" i="97"/>
  <c r="AQ14" i="97"/>
  <c r="AQ15" i="97" s="1"/>
  <c r="AQ16" i="97"/>
  <c r="AR14" i="97"/>
  <c r="AR15" i="97" s="1"/>
  <c r="AR16" i="97"/>
  <c r="AS14" i="97"/>
  <c r="AS15" i="97" s="1"/>
  <c r="AS16" i="97"/>
  <c r="AT14" i="97"/>
  <c r="AT15" i="97" s="1"/>
  <c r="AT16" i="97"/>
  <c r="AU14" i="97"/>
  <c r="AU15" i="97" s="1"/>
  <c r="AU16" i="97"/>
  <c r="AV14" i="97"/>
  <c r="AV15" i="97" s="1"/>
  <c r="AV16" i="97"/>
  <c r="AW14" i="97"/>
  <c r="AW15" i="97" s="1"/>
  <c r="AW16" i="97"/>
  <c r="D14" i="98"/>
  <c r="D15" i="98" s="1"/>
  <c r="D16" i="98"/>
  <c r="E14" i="98"/>
  <c r="E15" i="98" s="1"/>
  <c r="E16" i="98"/>
  <c r="F14" i="98"/>
  <c r="F15" i="98" s="1"/>
  <c r="F16" i="98"/>
  <c r="G14" i="98"/>
  <c r="G15" i="98" s="1"/>
  <c r="G16" i="98"/>
  <c r="H14" i="98"/>
  <c r="H15" i="98" s="1"/>
  <c r="H16" i="98"/>
  <c r="I14" i="98"/>
  <c r="I15" i="98" s="1"/>
  <c r="I16" i="98"/>
  <c r="J14" i="98"/>
  <c r="J15" i="98" s="1"/>
  <c r="J16" i="98"/>
  <c r="K14" i="98"/>
  <c r="K15" i="98" s="1"/>
  <c r="K16" i="98"/>
  <c r="L14" i="98"/>
  <c r="L15" i="98" s="1"/>
  <c r="L16" i="98"/>
  <c r="M14" i="98"/>
  <c r="M15" i="98" s="1"/>
  <c r="M16" i="98"/>
  <c r="N14" i="98"/>
  <c r="N15" i="98" s="1"/>
  <c r="N16" i="98"/>
  <c r="O14" i="98"/>
  <c r="O15" i="98" s="1"/>
  <c r="O16" i="98"/>
  <c r="P14" i="98"/>
  <c r="P15" i="98" s="1"/>
  <c r="P16" i="98"/>
  <c r="Q14" i="98"/>
  <c r="Q15" i="98" s="1"/>
  <c r="Q16" i="98"/>
  <c r="R14" i="98"/>
  <c r="R15" i="98" s="1"/>
  <c r="R16" i="98"/>
  <c r="S14" i="98"/>
  <c r="S15" i="98" s="1"/>
  <c r="S16" i="98"/>
  <c r="T14" i="98"/>
  <c r="T15" i="98" s="1"/>
  <c r="T16" i="98"/>
  <c r="U14" i="98"/>
  <c r="U15" i="98" s="1"/>
  <c r="U16" i="98"/>
  <c r="V14" i="98"/>
  <c r="V15" i="98" s="1"/>
  <c r="V16" i="98"/>
  <c r="W14" i="98"/>
  <c r="W15" i="98" s="1"/>
  <c r="W16" i="98"/>
  <c r="X14" i="98"/>
  <c r="X15" i="98" s="1"/>
  <c r="X16" i="98"/>
  <c r="Y14" i="98"/>
  <c r="Y15" i="98" s="1"/>
  <c r="Y16" i="98"/>
  <c r="Z14" i="98"/>
  <c r="Z15" i="98" s="1"/>
  <c r="Z16" i="98"/>
  <c r="AA14" i="98"/>
  <c r="AA15" i="98" s="1"/>
  <c r="AA16" i="98"/>
  <c r="AB14" i="98"/>
  <c r="AB15" i="98" s="1"/>
  <c r="AB16" i="98"/>
  <c r="AC14" i="98"/>
  <c r="AC15" i="98" s="1"/>
  <c r="AC16" i="98"/>
  <c r="AD14" i="98"/>
  <c r="AD15" i="98" s="1"/>
  <c r="AD16" i="98"/>
  <c r="AE14" i="98"/>
  <c r="AE15" i="98" s="1"/>
  <c r="AE16" i="98"/>
  <c r="AF14" i="98"/>
  <c r="AF15" i="98" s="1"/>
  <c r="AF16" i="98"/>
  <c r="AG14" i="98"/>
  <c r="AG15" i="98" s="1"/>
  <c r="AG16" i="98"/>
  <c r="AH14" i="98"/>
  <c r="AH15" i="98" s="1"/>
  <c r="AH16" i="98"/>
  <c r="AI14" i="98"/>
  <c r="AI15" i="98" s="1"/>
  <c r="AI16" i="98"/>
  <c r="AJ14" i="98"/>
  <c r="AJ15" i="98" s="1"/>
  <c r="AJ16" i="98"/>
  <c r="AK14" i="98"/>
  <c r="AK15" i="98" s="1"/>
  <c r="AK16" i="98"/>
  <c r="AL14" i="98"/>
  <c r="AL15" i="98" s="1"/>
  <c r="AL16" i="98"/>
  <c r="AM14" i="98"/>
  <c r="AM15" i="98" s="1"/>
  <c r="AM16" i="98"/>
  <c r="AN14" i="98"/>
  <c r="AN15" i="98" s="1"/>
  <c r="AN16" i="98"/>
  <c r="AO14" i="98"/>
  <c r="AO15" i="98" s="1"/>
  <c r="AO16" i="98"/>
  <c r="AP14" i="98"/>
  <c r="AP15" i="98" s="1"/>
  <c r="AP16" i="98"/>
  <c r="AQ14" i="98"/>
  <c r="AQ15" i="98" s="1"/>
  <c r="AQ16" i="98"/>
  <c r="AR14" i="98"/>
  <c r="AR15" i="98" s="1"/>
  <c r="AR16" i="98"/>
  <c r="AS14" i="98"/>
  <c r="AS15" i="98" s="1"/>
  <c r="AS16" i="98"/>
  <c r="AT14" i="98"/>
  <c r="AT15" i="98" s="1"/>
  <c r="AT16" i="98"/>
  <c r="AU14" i="98"/>
  <c r="AU15" i="98" s="1"/>
  <c r="AU16" i="98"/>
  <c r="AV14" i="98"/>
  <c r="AV15" i="98" s="1"/>
  <c r="AV16" i="98"/>
  <c r="AW14" i="98"/>
  <c r="AW15" i="98" s="1"/>
  <c r="AW16" i="98"/>
  <c r="D14" i="99"/>
  <c r="D15" i="99" s="1"/>
  <c r="D16" i="99"/>
  <c r="E14" i="99"/>
  <c r="E15" i="99" s="1"/>
  <c r="E16" i="99"/>
  <c r="F14" i="99"/>
  <c r="F15" i="99" s="1"/>
  <c r="F16" i="99"/>
  <c r="G14" i="99"/>
  <c r="G15" i="99" s="1"/>
  <c r="G16" i="99"/>
  <c r="H14" i="99"/>
  <c r="H15" i="99" s="1"/>
  <c r="H16" i="99"/>
  <c r="I14" i="99"/>
  <c r="I15" i="99" s="1"/>
  <c r="I16" i="99"/>
  <c r="J14" i="99"/>
  <c r="J15" i="99" s="1"/>
  <c r="J16" i="99"/>
  <c r="K14" i="99"/>
  <c r="K15" i="99" s="1"/>
  <c r="K16" i="99"/>
  <c r="L14" i="99"/>
  <c r="L15" i="99" s="1"/>
  <c r="L16" i="99"/>
  <c r="M14" i="99"/>
  <c r="M15" i="99" s="1"/>
  <c r="M16" i="99"/>
  <c r="N14" i="99"/>
  <c r="N15" i="99" s="1"/>
  <c r="N16" i="99"/>
  <c r="O14" i="99"/>
  <c r="O15" i="99" s="1"/>
  <c r="O16" i="99"/>
  <c r="P14" i="99"/>
  <c r="P15" i="99" s="1"/>
  <c r="P16" i="99"/>
  <c r="Q14" i="99"/>
  <c r="Q15" i="99" s="1"/>
  <c r="Q16" i="99"/>
  <c r="R14" i="99"/>
  <c r="R15" i="99" s="1"/>
  <c r="R16" i="99"/>
  <c r="S14" i="99"/>
  <c r="S15" i="99" s="1"/>
  <c r="S16" i="99"/>
  <c r="T14" i="99"/>
  <c r="T15" i="99" s="1"/>
  <c r="T16" i="99"/>
  <c r="U14" i="99"/>
  <c r="U15" i="99" s="1"/>
  <c r="U16" i="99"/>
  <c r="V14" i="99"/>
  <c r="V15" i="99" s="1"/>
  <c r="V16" i="99"/>
  <c r="W14" i="99"/>
  <c r="W15" i="99" s="1"/>
  <c r="W16" i="99"/>
  <c r="X14" i="99"/>
  <c r="X15" i="99" s="1"/>
  <c r="X16" i="99"/>
  <c r="Y14" i="99"/>
  <c r="Y15" i="99" s="1"/>
  <c r="Y16" i="99"/>
  <c r="Z14" i="99"/>
  <c r="Z15" i="99" s="1"/>
  <c r="Z16" i="99"/>
  <c r="AA14" i="99"/>
  <c r="AA15" i="99" s="1"/>
  <c r="AA16" i="99"/>
  <c r="AB14" i="99"/>
  <c r="AB15" i="99" s="1"/>
  <c r="AB16" i="99"/>
  <c r="AC14" i="99"/>
  <c r="AC15" i="99" s="1"/>
  <c r="AC16" i="99"/>
  <c r="AD14" i="99"/>
  <c r="AD15" i="99" s="1"/>
  <c r="AD16" i="99"/>
  <c r="AE14" i="99"/>
  <c r="AE15" i="99" s="1"/>
  <c r="AE16" i="99"/>
  <c r="AF14" i="99"/>
  <c r="AF15" i="99" s="1"/>
  <c r="AF16" i="99"/>
  <c r="AG14" i="99"/>
  <c r="AG15" i="99" s="1"/>
  <c r="AG16" i="99"/>
  <c r="AH14" i="99"/>
  <c r="AH15" i="99" s="1"/>
  <c r="AH16" i="99"/>
  <c r="AI14" i="99"/>
  <c r="AI15" i="99" s="1"/>
  <c r="AI16" i="99"/>
  <c r="AJ14" i="99"/>
  <c r="AJ15" i="99" s="1"/>
  <c r="AJ16" i="99"/>
  <c r="AK14" i="99"/>
  <c r="AK15" i="99" s="1"/>
  <c r="AK16" i="99"/>
  <c r="AL14" i="99"/>
  <c r="AL15" i="99" s="1"/>
  <c r="AL16" i="99"/>
  <c r="AM14" i="99"/>
  <c r="AM15" i="99" s="1"/>
  <c r="AM16" i="99"/>
  <c r="AN14" i="99"/>
  <c r="AN15" i="99" s="1"/>
  <c r="AN16" i="99"/>
  <c r="AO14" i="99"/>
  <c r="AO15" i="99" s="1"/>
  <c r="AO16" i="99"/>
  <c r="AP14" i="99"/>
  <c r="AP15" i="99" s="1"/>
  <c r="AP16" i="99"/>
  <c r="AQ14" i="99"/>
  <c r="AQ15" i="99" s="1"/>
  <c r="AQ16" i="99"/>
  <c r="AR14" i="99"/>
  <c r="AR15" i="99" s="1"/>
  <c r="AR16" i="99"/>
  <c r="AS14" i="99"/>
  <c r="AS15" i="99" s="1"/>
  <c r="AS16" i="99"/>
  <c r="AT14" i="99"/>
  <c r="AT15" i="99" s="1"/>
  <c r="AT16" i="99"/>
  <c r="AU14" i="99"/>
  <c r="AU15" i="99" s="1"/>
  <c r="AU16" i="99"/>
  <c r="AV14" i="99"/>
  <c r="AV15" i="99" s="1"/>
  <c r="AV16" i="99"/>
  <c r="AW14" i="99"/>
  <c r="AW15" i="99" s="1"/>
  <c r="AW16" i="99"/>
  <c r="D14" i="100"/>
  <c r="E14" i="100"/>
  <c r="E15" i="100" s="1"/>
  <c r="E16" i="100"/>
  <c r="F14" i="100"/>
  <c r="F15" i="100" s="1"/>
  <c r="F16" i="100"/>
  <c r="G14" i="100"/>
  <c r="G15" i="100" s="1"/>
  <c r="G16" i="100"/>
  <c r="H14" i="100"/>
  <c r="H15" i="100" s="1"/>
  <c r="H16" i="100"/>
  <c r="I14" i="100"/>
  <c r="I15" i="100" s="1"/>
  <c r="I16" i="100"/>
  <c r="J14" i="100"/>
  <c r="J15" i="100" s="1"/>
  <c r="J16" i="100"/>
  <c r="K14" i="100"/>
  <c r="K15" i="100" s="1"/>
  <c r="K16" i="100"/>
  <c r="L14" i="100"/>
  <c r="L15" i="100" s="1"/>
  <c r="L16" i="100"/>
  <c r="M14" i="100"/>
  <c r="M15" i="100" s="1"/>
  <c r="M16" i="100"/>
  <c r="N14" i="100"/>
  <c r="N15" i="100" s="1"/>
  <c r="N16" i="100"/>
  <c r="O14" i="100"/>
  <c r="O15" i="100" s="1"/>
  <c r="O16" i="100"/>
  <c r="P14" i="100"/>
  <c r="P15" i="100" s="1"/>
  <c r="P16" i="100"/>
  <c r="Q14" i="100"/>
  <c r="Q15" i="100" s="1"/>
  <c r="Q16" i="100"/>
  <c r="R14" i="100"/>
  <c r="R15" i="100" s="1"/>
  <c r="R16" i="100"/>
  <c r="S14" i="100"/>
  <c r="S15" i="100" s="1"/>
  <c r="S16" i="100"/>
  <c r="T14" i="100"/>
  <c r="T15" i="100" s="1"/>
  <c r="T16" i="100"/>
  <c r="U14" i="100"/>
  <c r="U15" i="100" s="1"/>
  <c r="U16" i="100"/>
  <c r="V14" i="100"/>
  <c r="V15" i="100" s="1"/>
  <c r="V16" i="100"/>
  <c r="W14" i="100"/>
  <c r="W15" i="100" s="1"/>
  <c r="W16" i="100"/>
  <c r="X14" i="100"/>
  <c r="X15" i="100" s="1"/>
  <c r="X16" i="100"/>
  <c r="Y14" i="100"/>
  <c r="Y15" i="100" s="1"/>
  <c r="Y16" i="100"/>
  <c r="Z14" i="100"/>
  <c r="Z15" i="100" s="1"/>
  <c r="Z16" i="100"/>
  <c r="AA14" i="100"/>
  <c r="AA15" i="100" s="1"/>
  <c r="AA16" i="100"/>
  <c r="AB14" i="100"/>
  <c r="AB15" i="100" s="1"/>
  <c r="AB16" i="100"/>
  <c r="AC14" i="100"/>
  <c r="AC15" i="100" s="1"/>
  <c r="AC16" i="100"/>
  <c r="AD14" i="100"/>
  <c r="AD15" i="100" s="1"/>
  <c r="AD16" i="100"/>
  <c r="AE14" i="100"/>
  <c r="AE15" i="100" s="1"/>
  <c r="AE16" i="100"/>
  <c r="AF14" i="100"/>
  <c r="AF15" i="100" s="1"/>
  <c r="AF16" i="100"/>
  <c r="AG14" i="100"/>
  <c r="AG15" i="100" s="1"/>
  <c r="AG16" i="100"/>
  <c r="AH14" i="100"/>
  <c r="AH15" i="100" s="1"/>
  <c r="AH16" i="100"/>
  <c r="AI14" i="100"/>
  <c r="AI15" i="100" s="1"/>
  <c r="AI16" i="100"/>
  <c r="AJ14" i="100"/>
  <c r="AJ15" i="100" s="1"/>
  <c r="AJ16" i="100"/>
  <c r="AK14" i="100"/>
  <c r="AK15" i="100" s="1"/>
  <c r="AK16" i="100"/>
  <c r="AL14" i="100"/>
  <c r="AL15" i="100" s="1"/>
  <c r="AL16" i="100"/>
  <c r="AM14" i="100"/>
  <c r="AM15" i="100" s="1"/>
  <c r="AM16" i="100"/>
  <c r="AN14" i="100"/>
  <c r="AN15" i="100" s="1"/>
  <c r="AN16" i="100"/>
  <c r="AO14" i="100"/>
  <c r="AO15" i="100" s="1"/>
  <c r="AO16" i="100"/>
  <c r="AP14" i="100"/>
  <c r="AP15" i="100" s="1"/>
  <c r="AP16" i="100"/>
  <c r="AQ14" i="100"/>
  <c r="AQ15" i="100" s="1"/>
  <c r="AQ16" i="100"/>
  <c r="AR14" i="100"/>
  <c r="AR15" i="100" s="1"/>
  <c r="AR16" i="100"/>
  <c r="AS14" i="100"/>
  <c r="AS15" i="100" s="1"/>
  <c r="AS16" i="100"/>
  <c r="AT14" i="100"/>
  <c r="AT15" i="100" s="1"/>
  <c r="AT16" i="100"/>
  <c r="AU14" i="100"/>
  <c r="AU15" i="100" s="1"/>
  <c r="AU16" i="100"/>
  <c r="AV14" i="100"/>
  <c r="AV15" i="100" s="1"/>
  <c r="AV16" i="100"/>
  <c r="AW14" i="100"/>
  <c r="AW15" i="100" s="1"/>
  <c r="AW16" i="100"/>
  <c r="D14" i="101"/>
  <c r="D15" i="101" s="1"/>
  <c r="D16" i="101"/>
  <c r="E14" i="101"/>
  <c r="E15" i="101" s="1"/>
  <c r="E16" i="101"/>
  <c r="F14" i="101"/>
  <c r="F15" i="101" s="1"/>
  <c r="F16" i="101"/>
  <c r="G14" i="101"/>
  <c r="G15" i="101" s="1"/>
  <c r="G16" i="101"/>
  <c r="H14" i="101"/>
  <c r="H15" i="101" s="1"/>
  <c r="H16" i="101"/>
  <c r="I14" i="101"/>
  <c r="I15" i="101" s="1"/>
  <c r="I16" i="101"/>
  <c r="J14" i="101"/>
  <c r="J15" i="101" s="1"/>
  <c r="J16" i="101"/>
  <c r="K14" i="101"/>
  <c r="K15" i="101" s="1"/>
  <c r="K16" i="101"/>
  <c r="L14" i="101"/>
  <c r="L15" i="101" s="1"/>
  <c r="L16" i="101"/>
  <c r="M14" i="101"/>
  <c r="M15" i="101" s="1"/>
  <c r="M16" i="101"/>
  <c r="N14" i="101"/>
  <c r="N15" i="101" s="1"/>
  <c r="N16" i="101"/>
  <c r="O14" i="101"/>
  <c r="O15" i="101" s="1"/>
  <c r="O16" i="101"/>
  <c r="P14" i="101"/>
  <c r="P15" i="101" s="1"/>
  <c r="P16" i="101"/>
  <c r="Q14" i="101"/>
  <c r="Q15" i="101" s="1"/>
  <c r="Q16" i="101"/>
  <c r="R14" i="101"/>
  <c r="R15" i="101" s="1"/>
  <c r="R16" i="101"/>
  <c r="S14" i="101"/>
  <c r="S15" i="101" s="1"/>
  <c r="S16" i="101"/>
  <c r="T14" i="101"/>
  <c r="T15" i="101" s="1"/>
  <c r="T16" i="101"/>
  <c r="U14" i="101"/>
  <c r="U15" i="101" s="1"/>
  <c r="U16" i="101"/>
  <c r="V14" i="101"/>
  <c r="V15" i="101" s="1"/>
  <c r="V16" i="101"/>
  <c r="W14" i="101"/>
  <c r="W15" i="101" s="1"/>
  <c r="W16" i="101"/>
  <c r="X14" i="101"/>
  <c r="X15" i="101" s="1"/>
  <c r="X16" i="101"/>
  <c r="Y14" i="101"/>
  <c r="Y15" i="101" s="1"/>
  <c r="Y16" i="101"/>
  <c r="Z14" i="101"/>
  <c r="Z15" i="101" s="1"/>
  <c r="Z16" i="101"/>
  <c r="AA14" i="101"/>
  <c r="AA15" i="101" s="1"/>
  <c r="AA16" i="101"/>
  <c r="AB14" i="101"/>
  <c r="AB15" i="101" s="1"/>
  <c r="AB16" i="101"/>
  <c r="AC14" i="101"/>
  <c r="AC15" i="101" s="1"/>
  <c r="AC16" i="101"/>
  <c r="AD14" i="101"/>
  <c r="AD15" i="101" s="1"/>
  <c r="AD16" i="101"/>
  <c r="AE14" i="101"/>
  <c r="AE15" i="101" s="1"/>
  <c r="AE16" i="101"/>
  <c r="AF14" i="101"/>
  <c r="AF15" i="101" s="1"/>
  <c r="AF16" i="101"/>
  <c r="AG14" i="101"/>
  <c r="AG15" i="101" s="1"/>
  <c r="AG16" i="101"/>
  <c r="AH14" i="101"/>
  <c r="AH15" i="101" s="1"/>
  <c r="AH16" i="101"/>
  <c r="AI14" i="101"/>
  <c r="AI15" i="101" s="1"/>
  <c r="AI16" i="101"/>
  <c r="AJ14" i="101"/>
  <c r="AJ15" i="101" s="1"/>
  <c r="AJ16" i="101"/>
  <c r="AK14" i="101"/>
  <c r="AK15" i="101" s="1"/>
  <c r="AK16" i="101"/>
  <c r="AL14" i="101"/>
  <c r="AL15" i="101" s="1"/>
  <c r="AL16" i="101"/>
  <c r="AM14" i="101"/>
  <c r="AM15" i="101" s="1"/>
  <c r="AM16" i="101"/>
  <c r="AN14" i="101"/>
  <c r="AN15" i="101" s="1"/>
  <c r="AN16" i="101"/>
  <c r="AO14" i="101"/>
  <c r="AO15" i="101" s="1"/>
  <c r="AO16" i="101"/>
  <c r="AP14" i="101"/>
  <c r="AP15" i="101" s="1"/>
  <c r="AP16" i="101"/>
  <c r="AQ14" i="101"/>
  <c r="AQ15" i="101" s="1"/>
  <c r="AQ16" i="101"/>
  <c r="AR14" i="101"/>
  <c r="AR15" i="101" s="1"/>
  <c r="AR16" i="101"/>
  <c r="AS14" i="101"/>
  <c r="AS15" i="101" s="1"/>
  <c r="AS16" i="101"/>
  <c r="AT14" i="101"/>
  <c r="AT15" i="101" s="1"/>
  <c r="AT16" i="101"/>
  <c r="AU14" i="101"/>
  <c r="AU15" i="101" s="1"/>
  <c r="AU16" i="101"/>
  <c r="AV14" i="101"/>
  <c r="AV15" i="101" s="1"/>
  <c r="AV16" i="101"/>
  <c r="AW14" i="101"/>
  <c r="AW15" i="101" s="1"/>
  <c r="AW16" i="101"/>
  <c r="D14" i="102"/>
  <c r="D15" i="102" s="1"/>
  <c r="D16" i="102"/>
  <c r="E14" i="102"/>
  <c r="E15" i="102" s="1"/>
  <c r="E16" i="102"/>
  <c r="F14" i="102"/>
  <c r="F15" i="102" s="1"/>
  <c r="F16" i="102"/>
  <c r="G14" i="102"/>
  <c r="G15" i="102" s="1"/>
  <c r="G16" i="102"/>
  <c r="H14" i="102"/>
  <c r="H15" i="102" s="1"/>
  <c r="H16" i="102"/>
  <c r="I14" i="102"/>
  <c r="I15" i="102" s="1"/>
  <c r="I16" i="102"/>
  <c r="J14" i="102"/>
  <c r="J15" i="102" s="1"/>
  <c r="J16" i="102"/>
  <c r="K14" i="102"/>
  <c r="K15" i="102" s="1"/>
  <c r="K16" i="102"/>
  <c r="L14" i="102"/>
  <c r="L15" i="102" s="1"/>
  <c r="L16" i="102"/>
  <c r="M14" i="102"/>
  <c r="M15" i="102" s="1"/>
  <c r="M16" i="102"/>
  <c r="N14" i="102"/>
  <c r="N15" i="102" s="1"/>
  <c r="N16" i="102"/>
  <c r="O14" i="102"/>
  <c r="O15" i="102" s="1"/>
  <c r="O16" i="102"/>
  <c r="P14" i="102"/>
  <c r="P15" i="102" s="1"/>
  <c r="P16" i="102"/>
  <c r="Q14" i="102"/>
  <c r="Q15" i="102" s="1"/>
  <c r="Q16" i="102"/>
  <c r="R14" i="102"/>
  <c r="R15" i="102" s="1"/>
  <c r="R16" i="102"/>
  <c r="S14" i="102"/>
  <c r="S15" i="102" s="1"/>
  <c r="S16" i="102"/>
  <c r="T14" i="102"/>
  <c r="T15" i="102" s="1"/>
  <c r="T16" i="102"/>
  <c r="U14" i="102"/>
  <c r="U15" i="102" s="1"/>
  <c r="U16" i="102"/>
  <c r="V14" i="102"/>
  <c r="V15" i="102" s="1"/>
  <c r="V16" i="102"/>
  <c r="W14" i="102"/>
  <c r="W15" i="102" s="1"/>
  <c r="W16" i="102"/>
  <c r="X14" i="102"/>
  <c r="X15" i="102" s="1"/>
  <c r="X16" i="102"/>
  <c r="Y14" i="102"/>
  <c r="Y15" i="102" s="1"/>
  <c r="Y16" i="102"/>
  <c r="Z14" i="102"/>
  <c r="Z15" i="102" s="1"/>
  <c r="Z16" i="102"/>
  <c r="AA14" i="102"/>
  <c r="AA15" i="102" s="1"/>
  <c r="AA16" i="102"/>
  <c r="AB14" i="102"/>
  <c r="AB15" i="102" s="1"/>
  <c r="AB16" i="102"/>
  <c r="AC14" i="102"/>
  <c r="AC15" i="102" s="1"/>
  <c r="AC16" i="102"/>
  <c r="AD14" i="102"/>
  <c r="AD15" i="102" s="1"/>
  <c r="AD16" i="102"/>
  <c r="AE14" i="102"/>
  <c r="AE15" i="102" s="1"/>
  <c r="AE16" i="102"/>
  <c r="AF14" i="102"/>
  <c r="AF15" i="102" s="1"/>
  <c r="AF16" i="102"/>
  <c r="AG14" i="102"/>
  <c r="AG15" i="102" s="1"/>
  <c r="AG16" i="102"/>
  <c r="AH14" i="102"/>
  <c r="AH15" i="102" s="1"/>
  <c r="AH16" i="102"/>
  <c r="AI14" i="102"/>
  <c r="AI15" i="102" s="1"/>
  <c r="AI16" i="102"/>
  <c r="AJ14" i="102"/>
  <c r="AJ15" i="102" s="1"/>
  <c r="AJ16" i="102"/>
  <c r="AK14" i="102"/>
  <c r="AK15" i="102" s="1"/>
  <c r="AK16" i="102"/>
  <c r="AL14" i="102"/>
  <c r="AL15" i="102" s="1"/>
  <c r="AL16" i="102"/>
  <c r="AM14" i="102"/>
  <c r="AM15" i="102" s="1"/>
  <c r="AM16" i="102"/>
  <c r="AN14" i="102"/>
  <c r="AN15" i="102" s="1"/>
  <c r="AN16" i="102"/>
  <c r="AO14" i="102"/>
  <c r="AO15" i="102" s="1"/>
  <c r="AO16" i="102"/>
  <c r="AP14" i="102"/>
  <c r="AP15" i="102" s="1"/>
  <c r="AP16" i="102"/>
  <c r="AQ14" i="102"/>
  <c r="AQ15" i="102" s="1"/>
  <c r="AQ16" i="102"/>
  <c r="AR14" i="102"/>
  <c r="AR15" i="102" s="1"/>
  <c r="AR16" i="102"/>
  <c r="AS14" i="102"/>
  <c r="AS15" i="102" s="1"/>
  <c r="AS16" i="102"/>
  <c r="AT14" i="102"/>
  <c r="AT15" i="102" s="1"/>
  <c r="AT16" i="102"/>
  <c r="AU14" i="102"/>
  <c r="AU15" i="102" s="1"/>
  <c r="AU16" i="102"/>
  <c r="AV14" i="102"/>
  <c r="AV15" i="102" s="1"/>
  <c r="AV16" i="102"/>
  <c r="AW14" i="102"/>
  <c r="AW15" i="102" s="1"/>
  <c r="AW16" i="102"/>
  <c r="D14" i="103"/>
  <c r="D15" i="103" s="1"/>
  <c r="D16" i="103"/>
  <c r="E14" i="103"/>
  <c r="E15" i="103" s="1"/>
  <c r="E16" i="103"/>
  <c r="F14" i="103"/>
  <c r="F15" i="103" s="1"/>
  <c r="F16" i="103"/>
  <c r="G14" i="103"/>
  <c r="G15" i="103" s="1"/>
  <c r="G16" i="103"/>
  <c r="H14" i="103"/>
  <c r="H15" i="103" s="1"/>
  <c r="H16" i="103"/>
  <c r="I14" i="103"/>
  <c r="I15" i="103" s="1"/>
  <c r="I16" i="103"/>
  <c r="J14" i="103"/>
  <c r="J15" i="103" s="1"/>
  <c r="J16" i="103"/>
  <c r="K14" i="103"/>
  <c r="K15" i="103" s="1"/>
  <c r="K16" i="103"/>
  <c r="L14" i="103"/>
  <c r="L15" i="103" s="1"/>
  <c r="L16" i="103"/>
  <c r="M14" i="103"/>
  <c r="M15" i="103" s="1"/>
  <c r="M16" i="103"/>
  <c r="N14" i="103"/>
  <c r="N15" i="103" s="1"/>
  <c r="N16" i="103"/>
  <c r="O14" i="103"/>
  <c r="O15" i="103" s="1"/>
  <c r="O16" i="103"/>
  <c r="P14" i="103"/>
  <c r="P15" i="103" s="1"/>
  <c r="P16" i="103"/>
  <c r="Q14" i="103"/>
  <c r="Q15" i="103" s="1"/>
  <c r="Q16" i="103"/>
  <c r="R14" i="103"/>
  <c r="R15" i="103" s="1"/>
  <c r="R16" i="103"/>
  <c r="S14" i="103"/>
  <c r="S15" i="103" s="1"/>
  <c r="S16" i="103"/>
  <c r="T14" i="103"/>
  <c r="T15" i="103" s="1"/>
  <c r="T16" i="103"/>
  <c r="U14" i="103"/>
  <c r="U15" i="103" s="1"/>
  <c r="U16" i="103"/>
  <c r="V14" i="103"/>
  <c r="V15" i="103" s="1"/>
  <c r="V16" i="103"/>
  <c r="W14" i="103"/>
  <c r="W15" i="103" s="1"/>
  <c r="W16" i="103"/>
  <c r="X14" i="103"/>
  <c r="X15" i="103" s="1"/>
  <c r="X16" i="103"/>
  <c r="Y14" i="103"/>
  <c r="Y15" i="103" s="1"/>
  <c r="Y16" i="103"/>
  <c r="Z14" i="103"/>
  <c r="Z15" i="103" s="1"/>
  <c r="Z16" i="103"/>
  <c r="AA14" i="103"/>
  <c r="AA15" i="103" s="1"/>
  <c r="AA16" i="103"/>
  <c r="AB14" i="103"/>
  <c r="AB15" i="103" s="1"/>
  <c r="AB16" i="103"/>
  <c r="AC14" i="103"/>
  <c r="AC15" i="103" s="1"/>
  <c r="AC16" i="103"/>
  <c r="AD14" i="103"/>
  <c r="AD15" i="103" s="1"/>
  <c r="AD16" i="103"/>
  <c r="AE14" i="103"/>
  <c r="AE15" i="103" s="1"/>
  <c r="AE16" i="103"/>
  <c r="AF14" i="103"/>
  <c r="AF15" i="103" s="1"/>
  <c r="AF16" i="103"/>
  <c r="AG14" i="103"/>
  <c r="AG15" i="103" s="1"/>
  <c r="AG16" i="103"/>
  <c r="AH14" i="103"/>
  <c r="AH15" i="103" s="1"/>
  <c r="AH16" i="103"/>
  <c r="AI14" i="103"/>
  <c r="AI15" i="103" s="1"/>
  <c r="AI16" i="103"/>
  <c r="AJ14" i="103"/>
  <c r="AJ15" i="103" s="1"/>
  <c r="AJ16" i="103"/>
  <c r="AK14" i="103"/>
  <c r="AK15" i="103" s="1"/>
  <c r="AK16" i="103"/>
  <c r="AL14" i="103"/>
  <c r="AL15" i="103" s="1"/>
  <c r="AL16" i="103"/>
  <c r="AM14" i="103"/>
  <c r="AM15" i="103" s="1"/>
  <c r="AM16" i="103"/>
  <c r="AN14" i="103"/>
  <c r="AN15" i="103" s="1"/>
  <c r="AN16" i="103"/>
  <c r="AO14" i="103"/>
  <c r="AO15" i="103" s="1"/>
  <c r="AO16" i="103"/>
  <c r="AP14" i="103"/>
  <c r="AP15" i="103" s="1"/>
  <c r="AP16" i="103"/>
  <c r="AQ14" i="103"/>
  <c r="AQ15" i="103" s="1"/>
  <c r="AQ16" i="103"/>
  <c r="AR14" i="103"/>
  <c r="AR15" i="103" s="1"/>
  <c r="AR16" i="103"/>
  <c r="AS14" i="103"/>
  <c r="AS15" i="103" s="1"/>
  <c r="AS16" i="103"/>
  <c r="AT14" i="103"/>
  <c r="AT15" i="103" s="1"/>
  <c r="AT16" i="103"/>
  <c r="AU14" i="103"/>
  <c r="AU15" i="103" s="1"/>
  <c r="AU16" i="103"/>
  <c r="AV14" i="103"/>
  <c r="AV15" i="103" s="1"/>
  <c r="AV16" i="103"/>
  <c r="AW14" i="103"/>
  <c r="AW15" i="103" s="1"/>
  <c r="AW16" i="103"/>
  <c r="D14" i="104"/>
  <c r="D15" i="104" s="1"/>
  <c r="D16" i="104"/>
  <c r="E14" i="104"/>
  <c r="E15" i="104" s="1"/>
  <c r="E16" i="104"/>
  <c r="F14" i="104"/>
  <c r="F15" i="104" s="1"/>
  <c r="F16" i="104"/>
  <c r="G14" i="104"/>
  <c r="G15" i="104" s="1"/>
  <c r="G16" i="104"/>
  <c r="H14" i="104"/>
  <c r="H15" i="104" s="1"/>
  <c r="H16" i="104"/>
  <c r="I14" i="104"/>
  <c r="I15" i="104" s="1"/>
  <c r="I16" i="104"/>
  <c r="J14" i="104"/>
  <c r="J15" i="104" s="1"/>
  <c r="J16" i="104"/>
  <c r="K14" i="104"/>
  <c r="K15" i="104" s="1"/>
  <c r="K16" i="104"/>
  <c r="L14" i="104"/>
  <c r="L15" i="104" s="1"/>
  <c r="L16" i="104"/>
  <c r="M14" i="104"/>
  <c r="M15" i="104" s="1"/>
  <c r="M16" i="104"/>
  <c r="N14" i="104"/>
  <c r="N15" i="104" s="1"/>
  <c r="N16" i="104"/>
  <c r="O14" i="104"/>
  <c r="O15" i="104" s="1"/>
  <c r="O16" i="104"/>
  <c r="P14" i="104"/>
  <c r="P15" i="104" s="1"/>
  <c r="P16" i="104"/>
  <c r="Q14" i="104"/>
  <c r="Q15" i="104" s="1"/>
  <c r="Q16" i="104"/>
  <c r="R14" i="104"/>
  <c r="R15" i="104" s="1"/>
  <c r="R16" i="104"/>
  <c r="S14" i="104"/>
  <c r="S15" i="104" s="1"/>
  <c r="S16" i="104"/>
  <c r="T14" i="104"/>
  <c r="T15" i="104" s="1"/>
  <c r="T16" i="104"/>
  <c r="U14" i="104"/>
  <c r="U15" i="104" s="1"/>
  <c r="U16" i="104"/>
  <c r="V14" i="104"/>
  <c r="V15" i="104" s="1"/>
  <c r="V16" i="104"/>
  <c r="W14" i="104"/>
  <c r="W15" i="104" s="1"/>
  <c r="W16" i="104"/>
  <c r="X14" i="104"/>
  <c r="X15" i="104" s="1"/>
  <c r="X16" i="104"/>
  <c r="Y14" i="104"/>
  <c r="Y15" i="104" s="1"/>
  <c r="Y16" i="104"/>
  <c r="Z14" i="104"/>
  <c r="Z15" i="104" s="1"/>
  <c r="Z16" i="104"/>
  <c r="AA14" i="104"/>
  <c r="AA15" i="104" s="1"/>
  <c r="AA16" i="104"/>
  <c r="AB14" i="104"/>
  <c r="AB15" i="104" s="1"/>
  <c r="AB16" i="104"/>
  <c r="AC14" i="104"/>
  <c r="AC15" i="104" s="1"/>
  <c r="AC16" i="104"/>
  <c r="AD14" i="104"/>
  <c r="AD15" i="104" s="1"/>
  <c r="AD16" i="104"/>
  <c r="AE14" i="104"/>
  <c r="AE15" i="104" s="1"/>
  <c r="AE16" i="104"/>
  <c r="AF14" i="104"/>
  <c r="AF15" i="104" s="1"/>
  <c r="AF16" i="104"/>
  <c r="AG14" i="104"/>
  <c r="AG15" i="104" s="1"/>
  <c r="AG16" i="104"/>
  <c r="AH14" i="104"/>
  <c r="AH15" i="104" s="1"/>
  <c r="AH16" i="104"/>
  <c r="AI14" i="104"/>
  <c r="AI15" i="104" s="1"/>
  <c r="AI16" i="104"/>
  <c r="AJ14" i="104"/>
  <c r="AJ15" i="104" s="1"/>
  <c r="AJ16" i="104"/>
  <c r="AK14" i="104"/>
  <c r="AK15" i="104" s="1"/>
  <c r="AK16" i="104"/>
  <c r="AL14" i="104"/>
  <c r="AL15" i="104" s="1"/>
  <c r="AL16" i="104"/>
  <c r="AM14" i="104"/>
  <c r="AM15" i="104" s="1"/>
  <c r="AM16" i="104"/>
  <c r="AN14" i="104"/>
  <c r="AN15" i="104" s="1"/>
  <c r="AN16" i="104"/>
  <c r="AO14" i="104"/>
  <c r="AO15" i="104" s="1"/>
  <c r="AO16" i="104"/>
  <c r="AP14" i="104"/>
  <c r="AP15" i="104" s="1"/>
  <c r="AP16" i="104"/>
  <c r="AQ14" i="104"/>
  <c r="AQ15" i="104" s="1"/>
  <c r="AQ16" i="104"/>
  <c r="AR14" i="104"/>
  <c r="AR15" i="104" s="1"/>
  <c r="AR16" i="104"/>
  <c r="AS14" i="104"/>
  <c r="AS15" i="104" s="1"/>
  <c r="AS16" i="104"/>
  <c r="AT14" i="104"/>
  <c r="AT15" i="104" s="1"/>
  <c r="AT16" i="104"/>
  <c r="AU14" i="104"/>
  <c r="AU15" i="104" s="1"/>
  <c r="AU16" i="104"/>
  <c r="AV14" i="104"/>
  <c r="AV15" i="104" s="1"/>
  <c r="AV16" i="104"/>
  <c r="AW14" i="104"/>
  <c r="AW15" i="104" s="1"/>
  <c r="AW16" i="104"/>
  <c r="D14" i="105"/>
  <c r="D15" i="105" s="1"/>
  <c r="E14" i="105"/>
  <c r="E15" i="105" s="1"/>
  <c r="F14" i="105"/>
  <c r="F15" i="105" s="1"/>
  <c r="G14" i="105"/>
  <c r="G15" i="105" s="1"/>
  <c r="H14" i="105"/>
  <c r="H15" i="105" s="1"/>
  <c r="I14" i="105"/>
  <c r="I15" i="105" s="1"/>
  <c r="J14" i="105"/>
  <c r="J15" i="105" s="1"/>
  <c r="K14" i="105"/>
  <c r="K15" i="105" s="1"/>
  <c r="L14" i="105"/>
  <c r="L15" i="105" s="1"/>
  <c r="M14" i="105"/>
  <c r="M15" i="105" s="1"/>
  <c r="N14" i="105"/>
  <c r="N15" i="105" s="1"/>
  <c r="O14" i="105"/>
  <c r="O15" i="105" s="1"/>
  <c r="P14" i="105"/>
  <c r="P15" i="105" s="1"/>
  <c r="Q14" i="105"/>
  <c r="Q15" i="105" s="1"/>
  <c r="R14" i="105"/>
  <c r="R15" i="105" s="1"/>
  <c r="S14" i="105"/>
  <c r="S15" i="105" s="1"/>
  <c r="T14" i="105"/>
  <c r="T15" i="105" s="1"/>
  <c r="U14" i="105"/>
  <c r="U15" i="105" s="1"/>
  <c r="V14" i="105"/>
  <c r="V15" i="105" s="1"/>
  <c r="W14" i="105"/>
  <c r="W15" i="105" s="1"/>
  <c r="X14" i="105"/>
  <c r="X15" i="105" s="1"/>
  <c r="Y14" i="105"/>
  <c r="Y15" i="105" s="1"/>
  <c r="Z14" i="105"/>
  <c r="Z15" i="105" s="1"/>
  <c r="AA14" i="105"/>
  <c r="AA15" i="105" s="1"/>
  <c r="AB14" i="105"/>
  <c r="AB15" i="105" s="1"/>
  <c r="AC14" i="105"/>
  <c r="AC15" i="105" s="1"/>
  <c r="AD14" i="105"/>
  <c r="AD15" i="105" s="1"/>
  <c r="AE14" i="105"/>
  <c r="AE15" i="105" s="1"/>
  <c r="AF14" i="105"/>
  <c r="AF15" i="105" s="1"/>
  <c r="AG14" i="105"/>
  <c r="AG15" i="105" s="1"/>
  <c r="AH14" i="105"/>
  <c r="AH15" i="105" s="1"/>
  <c r="AI14" i="105"/>
  <c r="AI15" i="105" s="1"/>
  <c r="AJ14" i="105"/>
  <c r="AJ15" i="105" s="1"/>
  <c r="AK14" i="105"/>
  <c r="AK15" i="105" s="1"/>
  <c r="AL14" i="105"/>
  <c r="AL15" i="105" s="1"/>
  <c r="AM14" i="105"/>
  <c r="AM15" i="105" s="1"/>
  <c r="AN14" i="105"/>
  <c r="AN15" i="105" s="1"/>
  <c r="AO14" i="105"/>
  <c r="AO15" i="105" s="1"/>
  <c r="AP14" i="105"/>
  <c r="AP15" i="105" s="1"/>
  <c r="AQ14" i="105"/>
  <c r="AQ15" i="105" s="1"/>
  <c r="AR14" i="105"/>
  <c r="AR15" i="105" s="1"/>
  <c r="AS14" i="105"/>
  <c r="AS15" i="105" s="1"/>
  <c r="AT14" i="105"/>
  <c r="AT15" i="105" s="1"/>
  <c r="AU14" i="105"/>
  <c r="AU15" i="105" s="1"/>
  <c r="AV14" i="105"/>
  <c r="AV15" i="105" s="1"/>
  <c r="AW14" i="105"/>
  <c r="D14" i="106"/>
  <c r="D15" i="106" s="1"/>
  <c r="D16" i="106"/>
  <c r="E14" i="106"/>
  <c r="E15" i="106" s="1"/>
  <c r="E16" i="106"/>
  <c r="F14" i="106"/>
  <c r="F15" i="106" s="1"/>
  <c r="F16" i="106"/>
  <c r="G14" i="106"/>
  <c r="G15" i="106" s="1"/>
  <c r="G16" i="106"/>
  <c r="H14" i="106"/>
  <c r="H15" i="106" s="1"/>
  <c r="H16" i="106"/>
  <c r="I14" i="106"/>
  <c r="I15" i="106" s="1"/>
  <c r="I16" i="106"/>
  <c r="J14" i="106"/>
  <c r="J15" i="106" s="1"/>
  <c r="J16" i="106"/>
  <c r="K14" i="106"/>
  <c r="K15" i="106" s="1"/>
  <c r="K16" i="106"/>
  <c r="L14" i="106"/>
  <c r="L15" i="106" s="1"/>
  <c r="L16" i="106"/>
  <c r="M14" i="106"/>
  <c r="M15" i="106" s="1"/>
  <c r="M16" i="106"/>
  <c r="N14" i="106"/>
  <c r="N15" i="106" s="1"/>
  <c r="N16" i="106"/>
  <c r="O14" i="106"/>
  <c r="O15" i="106" s="1"/>
  <c r="O16" i="106"/>
  <c r="P14" i="106"/>
  <c r="P15" i="106" s="1"/>
  <c r="P16" i="106"/>
  <c r="Q14" i="106"/>
  <c r="Q15" i="106" s="1"/>
  <c r="Q16" i="106"/>
  <c r="R14" i="106"/>
  <c r="R15" i="106" s="1"/>
  <c r="R16" i="106"/>
  <c r="S14" i="106"/>
  <c r="S15" i="106" s="1"/>
  <c r="S16" i="106"/>
  <c r="T14" i="106"/>
  <c r="T15" i="106" s="1"/>
  <c r="T16" i="106"/>
  <c r="U14" i="106"/>
  <c r="U15" i="106" s="1"/>
  <c r="U16" i="106"/>
  <c r="V14" i="106"/>
  <c r="V15" i="106" s="1"/>
  <c r="V16" i="106"/>
  <c r="W14" i="106"/>
  <c r="W15" i="106" s="1"/>
  <c r="W16" i="106"/>
  <c r="X14" i="106"/>
  <c r="X15" i="106" s="1"/>
  <c r="X16" i="106"/>
  <c r="Y14" i="106"/>
  <c r="Y15" i="106" s="1"/>
  <c r="Y16" i="106"/>
  <c r="Z14" i="106"/>
  <c r="Z15" i="106" s="1"/>
  <c r="Z16" i="106"/>
  <c r="AA14" i="106"/>
  <c r="AA15" i="106" s="1"/>
  <c r="AA16" i="106"/>
  <c r="AB14" i="106"/>
  <c r="AB15" i="106" s="1"/>
  <c r="AB16" i="106"/>
  <c r="AC14" i="106"/>
  <c r="AC15" i="106" s="1"/>
  <c r="AC16" i="106"/>
  <c r="AD14" i="106"/>
  <c r="AD15" i="106" s="1"/>
  <c r="AD16" i="106"/>
  <c r="AE14" i="106"/>
  <c r="AE15" i="106" s="1"/>
  <c r="AE16" i="106"/>
  <c r="AF14" i="106"/>
  <c r="AF15" i="106" s="1"/>
  <c r="AF16" i="106"/>
  <c r="AG14" i="106"/>
  <c r="AG15" i="106" s="1"/>
  <c r="AG16" i="106"/>
  <c r="AH14" i="106"/>
  <c r="AH15" i="106" s="1"/>
  <c r="AH16" i="106"/>
  <c r="AI14" i="106"/>
  <c r="AI15" i="106" s="1"/>
  <c r="AI16" i="106"/>
  <c r="AJ14" i="106"/>
  <c r="AJ15" i="106" s="1"/>
  <c r="AJ16" i="106"/>
  <c r="AK14" i="106"/>
  <c r="AK15" i="106" s="1"/>
  <c r="AK16" i="106"/>
  <c r="AL14" i="106"/>
  <c r="AL15" i="106" s="1"/>
  <c r="AL16" i="106"/>
  <c r="AM14" i="106"/>
  <c r="AM15" i="106" s="1"/>
  <c r="AM16" i="106"/>
  <c r="AN14" i="106"/>
  <c r="AN15" i="106" s="1"/>
  <c r="AN16" i="106"/>
  <c r="AO14" i="106"/>
  <c r="AO15" i="106" s="1"/>
  <c r="AO16" i="106"/>
  <c r="AP14" i="106"/>
  <c r="AP15" i="106" s="1"/>
  <c r="AP16" i="106"/>
  <c r="AQ14" i="106"/>
  <c r="AQ15" i="106" s="1"/>
  <c r="AQ16" i="106"/>
  <c r="AR14" i="106"/>
  <c r="AR15" i="106" s="1"/>
  <c r="AR16" i="106"/>
  <c r="AS14" i="106"/>
  <c r="AS15" i="106" s="1"/>
  <c r="AS16" i="106"/>
  <c r="AT14" i="106"/>
  <c r="AT15" i="106" s="1"/>
  <c r="AT16" i="106"/>
  <c r="AU14" i="106"/>
  <c r="AU15" i="106" s="1"/>
  <c r="AU16" i="106"/>
  <c r="AV14" i="106"/>
  <c r="AV15" i="106" s="1"/>
  <c r="AV16" i="106"/>
  <c r="AW14" i="106"/>
  <c r="AW15" i="106" s="1"/>
  <c r="AW16" i="106"/>
  <c r="D14" i="107"/>
  <c r="D15" i="107" s="1"/>
  <c r="D16" i="107"/>
  <c r="E14" i="107"/>
  <c r="E15" i="107" s="1"/>
  <c r="E16" i="107"/>
  <c r="F14" i="107"/>
  <c r="F15" i="107" s="1"/>
  <c r="F16" i="107"/>
  <c r="G14" i="107"/>
  <c r="G15" i="107" s="1"/>
  <c r="G16" i="107"/>
  <c r="H14" i="107"/>
  <c r="H15" i="107" s="1"/>
  <c r="H16" i="107"/>
  <c r="I14" i="107"/>
  <c r="I15" i="107" s="1"/>
  <c r="I16" i="107"/>
  <c r="J14" i="107"/>
  <c r="J15" i="107" s="1"/>
  <c r="J16" i="107"/>
  <c r="K14" i="107"/>
  <c r="K15" i="107" s="1"/>
  <c r="K16" i="107"/>
  <c r="L14" i="107"/>
  <c r="L15" i="107" s="1"/>
  <c r="L16" i="107"/>
  <c r="M14" i="107"/>
  <c r="M15" i="107" s="1"/>
  <c r="M16" i="107"/>
  <c r="N14" i="107"/>
  <c r="N15" i="107" s="1"/>
  <c r="N16" i="107"/>
  <c r="O14" i="107"/>
  <c r="O15" i="107" s="1"/>
  <c r="O16" i="107"/>
  <c r="P14" i="107"/>
  <c r="P15" i="107" s="1"/>
  <c r="P16" i="107"/>
  <c r="Q14" i="107"/>
  <c r="Q15" i="107" s="1"/>
  <c r="Q16" i="107"/>
  <c r="R14" i="107"/>
  <c r="R15" i="107" s="1"/>
  <c r="R16" i="107"/>
  <c r="S14" i="107"/>
  <c r="S15" i="107" s="1"/>
  <c r="S16" i="107"/>
  <c r="T14" i="107"/>
  <c r="T15" i="107" s="1"/>
  <c r="T16" i="107"/>
  <c r="U14" i="107"/>
  <c r="U15" i="107" s="1"/>
  <c r="U16" i="107"/>
  <c r="V14" i="107"/>
  <c r="V15" i="107" s="1"/>
  <c r="V16" i="107"/>
  <c r="W14" i="107"/>
  <c r="W15" i="107" s="1"/>
  <c r="W16" i="107"/>
  <c r="X14" i="107"/>
  <c r="X15" i="107" s="1"/>
  <c r="X16" i="107"/>
  <c r="Y14" i="107"/>
  <c r="Y15" i="107" s="1"/>
  <c r="Y16" i="107"/>
  <c r="Z14" i="107"/>
  <c r="Z15" i="107" s="1"/>
  <c r="Z16" i="107"/>
  <c r="AA14" i="107"/>
  <c r="AA15" i="107" s="1"/>
  <c r="AA16" i="107"/>
  <c r="AB14" i="107"/>
  <c r="AB15" i="107" s="1"/>
  <c r="AB16" i="107"/>
  <c r="AC14" i="107"/>
  <c r="AC15" i="107" s="1"/>
  <c r="AC16" i="107"/>
  <c r="AD14" i="107"/>
  <c r="AD15" i="107" s="1"/>
  <c r="AD16" i="107"/>
  <c r="AE14" i="107"/>
  <c r="AE15" i="107" s="1"/>
  <c r="AE16" i="107"/>
  <c r="AF14" i="107"/>
  <c r="AF15" i="107" s="1"/>
  <c r="AF16" i="107"/>
  <c r="AG14" i="107"/>
  <c r="AG15" i="107" s="1"/>
  <c r="AG16" i="107"/>
  <c r="AH14" i="107"/>
  <c r="AH15" i="107" s="1"/>
  <c r="AH16" i="107"/>
  <c r="AI14" i="107"/>
  <c r="AI15" i="107" s="1"/>
  <c r="AI16" i="107"/>
  <c r="AJ14" i="107"/>
  <c r="AJ15" i="107" s="1"/>
  <c r="AJ16" i="107"/>
  <c r="AK14" i="107"/>
  <c r="AK15" i="107" s="1"/>
  <c r="AK16" i="107"/>
  <c r="AL14" i="107"/>
  <c r="AL15" i="107" s="1"/>
  <c r="AL16" i="107"/>
  <c r="AM14" i="107"/>
  <c r="AM15" i="107" s="1"/>
  <c r="AM16" i="107"/>
  <c r="AN14" i="107"/>
  <c r="AN15" i="107" s="1"/>
  <c r="AN16" i="107"/>
  <c r="AO14" i="107"/>
  <c r="AO15" i="107" s="1"/>
  <c r="AO16" i="107"/>
  <c r="AP14" i="107"/>
  <c r="AP15" i="107" s="1"/>
  <c r="AP16" i="107"/>
  <c r="AQ14" i="107"/>
  <c r="AQ15" i="107" s="1"/>
  <c r="AQ16" i="107"/>
  <c r="AR14" i="107"/>
  <c r="AR15" i="107" s="1"/>
  <c r="AR16" i="107"/>
  <c r="AS14" i="107"/>
  <c r="AS15" i="107" s="1"/>
  <c r="AS16" i="107"/>
  <c r="AT14" i="107"/>
  <c r="AT15" i="107" s="1"/>
  <c r="AT16" i="107"/>
  <c r="AU14" i="107"/>
  <c r="AU15" i="107" s="1"/>
  <c r="AU16" i="107"/>
  <c r="AV14" i="107"/>
  <c r="AV15" i="107" s="1"/>
  <c r="AV16" i="107"/>
  <c r="AW14" i="107"/>
  <c r="AW15" i="107" s="1"/>
  <c r="AW16" i="107"/>
  <c r="D14" i="109"/>
  <c r="D15" i="109" s="1"/>
  <c r="D16" i="109"/>
  <c r="E14" i="109"/>
  <c r="E15" i="109" s="1"/>
  <c r="E16" i="109"/>
  <c r="F14" i="109"/>
  <c r="F15" i="109" s="1"/>
  <c r="F16" i="109"/>
  <c r="G14" i="109"/>
  <c r="G15" i="109" s="1"/>
  <c r="G16" i="109"/>
  <c r="H14" i="109"/>
  <c r="H15" i="109" s="1"/>
  <c r="H16" i="109"/>
  <c r="I14" i="109"/>
  <c r="I15" i="109" s="1"/>
  <c r="I16" i="109"/>
  <c r="J14" i="109"/>
  <c r="J15" i="109" s="1"/>
  <c r="J16" i="109"/>
  <c r="K14" i="109"/>
  <c r="K15" i="109" s="1"/>
  <c r="K16" i="109"/>
  <c r="L14" i="109"/>
  <c r="L15" i="109" s="1"/>
  <c r="L16" i="109"/>
  <c r="M14" i="109"/>
  <c r="M15" i="109" s="1"/>
  <c r="M16" i="109"/>
  <c r="N14" i="109"/>
  <c r="N15" i="109" s="1"/>
  <c r="N16" i="109"/>
  <c r="O14" i="109"/>
  <c r="O15" i="109" s="1"/>
  <c r="O16" i="109"/>
  <c r="P14" i="109"/>
  <c r="P15" i="109" s="1"/>
  <c r="P16" i="109"/>
  <c r="Q14" i="109"/>
  <c r="Q15" i="109" s="1"/>
  <c r="Q16" i="109"/>
  <c r="R14" i="109"/>
  <c r="R15" i="109" s="1"/>
  <c r="R16" i="109"/>
  <c r="S14" i="109"/>
  <c r="S15" i="109" s="1"/>
  <c r="S16" i="109"/>
  <c r="T14" i="109"/>
  <c r="T15" i="109" s="1"/>
  <c r="T16" i="109"/>
  <c r="U14" i="109"/>
  <c r="U15" i="109" s="1"/>
  <c r="U16" i="109"/>
  <c r="V14" i="109"/>
  <c r="V15" i="109" s="1"/>
  <c r="V16" i="109"/>
  <c r="W14" i="109"/>
  <c r="W15" i="109" s="1"/>
  <c r="W16" i="109"/>
  <c r="X14" i="109"/>
  <c r="X15" i="109" s="1"/>
  <c r="X16" i="109"/>
  <c r="Y14" i="109"/>
  <c r="Y15" i="109" s="1"/>
  <c r="Y16" i="109"/>
  <c r="Z14" i="109"/>
  <c r="Z15" i="109" s="1"/>
  <c r="Z16" i="109"/>
  <c r="AA14" i="109"/>
  <c r="AA15" i="109" s="1"/>
  <c r="AA16" i="109"/>
  <c r="AB14" i="109"/>
  <c r="AB15" i="109" s="1"/>
  <c r="AB16" i="109"/>
  <c r="AC14" i="109"/>
  <c r="AC15" i="109" s="1"/>
  <c r="AC16" i="109"/>
  <c r="AD14" i="109"/>
  <c r="AD15" i="109" s="1"/>
  <c r="AD16" i="109"/>
  <c r="AE14" i="109"/>
  <c r="AE15" i="109" s="1"/>
  <c r="AE16" i="109"/>
  <c r="AF14" i="109"/>
  <c r="AF15" i="109" s="1"/>
  <c r="AF16" i="109"/>
  <c r="AG14" i="109"/>
  <c r="AG15" i="109" s="1"/>
  <c r="AG16" i="109"/>
  <c r="AH14" i="109"/>
  <c r="AH15" i="109" s="1"/>
  <c r="AH16" i="109"/>
  <c r="AI14" i="109"/>
  <c r="AI15" i="109" s="1"/>
  <c r="AI16" i="109"/>
  <c r="AJ14" i="109"/>
  <c r="AJ15" i="109" s="1"/>
  <c r="AJ16" i="109"/>
  <c r="AK14" i="109"/>
  <c r="AK15" i="109" s="1"/>
  <c r="AK16" i="109"/>
  <c r="AL14" i="109"/>
  <c r="AL15" i="109" s="1"/>
  <c r="AL16" i="109"/>
  <c r="AM14" i="109"/>
  <c r="AM15" i="109" s="1"/>
  <c r="AM16" i="109"/>
  <c r="AN14" i="109"/>
  <c r="AN15" i="109" s="1"/>
  <c r="AN16" i="109"/>
  <c r="AO14" i="109"/>
  <c r="AO15" i="109" s="1"/>
  <c r="AO16" i="109"/>
  <c r="AP14" i="109"/>
  <c r="AP15" i="109" s="1"/>
  <c r="AP16" i="109"/>
  <c r="AQ14" i="109"/>
  <c r="AQ15" i="109" s="1"/>
  <c r="AQ16" i="109"/>
  <c r="AR14" i="109"/>
  <c r="AR15" i="109" s="1"/>
  <c r="AR16" i="109"/>
  <c r="AS14" i="109"/>
  <c r="AS15" i="109" s="1"/>
  <c r="AS16" i="109"/>
  <c r="AT14" i="109"/>
  <c r="AT15" i="109" s="1"/>
  <c r="AT16" i="109"/>
  <c r="AU14" i="109"/>
  <c r="AU15" i="109" s="1"/>
  <c r="AU16" i="109"/>
  <c r="AV14" i="109"/>
  <c r="AV15" i="109" s="1"/>
  <c r="AV16" i="109"/>
  <c r="AW14" i="109"/>
  <c r="AW15" i="109" s="1"/>
  <c r="AW16" i="109"/>
  <c r="D14" i="110"/>
  <c r="D15" i="110" s="1"/>
  <c r="D16" i="110"/>
  <c r="E14" i="110"/>
  <c r="E15" i="110" s="1"/>
  <c r="E16" i="110"/>
  <c r="F14" i="110"/>
  <c r="F15" i="110" s="1"/>
  <c r="F16" i="110"/>
  <c r="G14" i="110"/>
  <c r="G15" i="110" s="1"/>
  <c r="G16" i="110"/>
  <c r="H14" i="110"/>
  <c r="H15" i="110" s="1"/>
  <c r="H16" i="110"/>
  <c r="I14" i="110"/>
  <c r="I15" i="110" s="1"/>
  <c r="I16" i="110"/>
  <c r="J14" i="110"/>
  <c r="J15" i="110" s="1"/>
  <c r="J16" i="110"/>
  <c r="K14" i="110"/>
  <c r="K15" i="110" s="1"/>
  <c r="K16" i="110"/>
  <c r="L14" i="110"/>
  <c r="L15" i="110" s="1"/>
  <c r="L16" i="110"/>
  <c r="M14" i="110"/>
  <c r="M15" i="110" s="1"/>
  <c r="M16" i="110"/>
  <c r="N14" i="110"/>
  <c r="N15" i="110" s="1"/>
  <c r="N16" i="110"/>
  <c r="O14" i="110"/>
  <c r="O15" i="110" s="1"/>
  <c r="O16" i="110"/>
  <c r="P14" i="110"/>
  <c r="P15" i="110" s="1"/>
  <c r="P16" i="110"/>
  <c r="Q14" i="110"/>
  <c r="Q15" i="110" s="1"/>
  <c r="Q16" i="110"/>
  <c r="R14" i="110"/>
  <c r="R15" i="110" s="1"/>
  <c r="R16" i="110"/>
  <c r="S14" i="110"/>
  <c r="S15" i="110" s="1"/>
  <c r="S16" i="110"/>
  <c r="T14" i="110"/>
  <c r="T15" i="110" s="1"/>
  <c r="T16" i="110"/>
  <c r="U14" i="110"/>
  <c r="U15" i="110" s="1"/>
  <c r="U16" i="110"/>
  <c r="V14" i="110"/>
  <c r="V15" i="110" s="1"/>
  <c r="V16" i="110"/>
  <c r="W14" i="110"/>
  <c r="W15" i="110" s="1"/>
  <c r="W16" i="110"/>
  <c r="X14" i="110"/>
  <c r="X15" i="110" s="1"/>
  <c r="X16" i="110"/>
  <c r="Y14" i="110"/>
  <c r="Y15" i="110" s="1"/>
  <c r="Y16" i="110"/>
  <c r="Z14" i="110"/>
  <c r="Z15" i="110" s="1"/>
  <c r="Z16" i="110"/>
  <c r="AA14" i="110"/>
  <c r="AA15" i="110" s="1"/>
  <c r="AA16" i="110"/>
  <c r="AB14" i="110"/>
  <c r="AB15" i="110" s="1"/>
  <c r="AB16" i="110"/>
  <c r="AC14" i="110"/>
  <c r="AC15" i="110" s="1"/>
  <c r="AC16" i="110"/>
  <c r="AD14" i="110"/>
  <c r="AD15" i="110" s="1"/>
  <c r="AD16" i="110"/>
  <c r="AE14" i="110"/>
  <c r="AE15" i="110" s="1"/>
  <c r="AE16" i="110"/>
  <c r="AF14" i="110"/>
  <c r="AF15" i="110" s="1"/>
  <c r="AF16" i="110"/>
  <c r="AG14" i="110"/>
  <c r="AG15" i="110" s="1"/>
  <c r="AG16" i="110"/>
  <c r="AH14" i="110"/>
  <c r="AH15" i="110" s="1"/>
  <c r="AH16" i="110"/>
  <c r="AI14" i="110"/>
  <c r="AI15" i="110" s="1"/>
  <c r="AI16" i="110"/>
  <c r="AJ14" i="110"/>
  <c r="AJ15" i="110" s="1"/>
  <c r="AJ16" i="110"/>
  <c r="AK14" i="110"/>
  <c r="AK15" i="110" s="1"/>
  <c r="AK16" i="110"/>
  <c r="AL14" i="110"/>
  <c r="AL15" i="110" s="1"/>
  <c r="AL16" i="110"/>
  <c r="AM14" i="110"/>
  <c r="AM15" i="110" s="1"/>
  <c r="AM16" i="110"/>
  <c r="AN14" i="110"/>
  <c r="AN15" i="110" s="1"/>
  <c r="AN16" i="110"/>
  <c r="AO14" i="110"/>
  <c r="AO15" i="110" s="1"/>
  <c r="AO16" i="110"/>
  <c r="AP14" i="110"/>
  <c r="AP15" i="110" s="1"/>
  <c r="AP16" i="110"/>
  <c r="AQ14" i="110"/>
  <c r="AQ15" i="110" s="1"/>
  <c r="AQ16" i="110"/>
  <c r="AR14" i="110"/>
  <c r="AR15" i="110" s="1"/>
  <c r="AR16" i="110"/>
  <c r="AS14" i="110"/>
  <c r="AS15" i="110" s="1"/>
  <c r="AS16" i="110"/>
  <c r="AT14" i="110"/>
  <c r="AT15" i="110" s="1"/>
  <c r="AT16" i="110"/>
  <c r="AU14" i="110"/>
  <c r="AU15" i="110" s="1"/>
  <c r="AU16" i="110"/>
  <c r="AV14" i="110"/>
  <c r="AV15" i="110" s="1"/>
  <c r="AV16" i="110"/>
  <c r="AW14" i="110"/>
  <c r="AW15" i="110" s="1"/>
  <c r="AW16" i="110"/>
  <c r="D14" i="111"/>
  <c r="D15" i="111" s="1"/>
  <c r="D16" i="111"/>
  <c r="E14" i="111"/>
  <c r="E15" i="111" s="1"/>
  <c r="E16" i="111"/>
  <c r="F14" i="111"/>
  <c r="F15" i="111" s="1"/>
  <c r="F16" i="111"/>
  <c r="G14" i="111"/>
  <c r="G15" i="111" s="1"/>
  <c r="G16" i="111"/>
  <c r="H14" i="111"/>
  <c r="H15" i="111" s="1"/>
  <c r="H16" i="111"/>
  <c r="I14" i="111"/>
  <c r="I15" i="111" s="1"/>
  <c r="I16" i="111"/>
  <c r="J14" i="111"/>
  <c r="J15" i="111" s="1"/>
  <c r="J16" i="111"/>
  <c r="K14" i="111"/>
  <c r="K15" i="111" s="1"/>
  <c r="K16" i="111"/>
  <c r="L14" i="111"/>
  <c r="L15" i="111" s="1"/>
  <c r="L16" i="111"/>
  <c r="M14" i="111"/>
  <c r="M15" i="111" s="1"/>
  <c r="M16" i="111"/>
  <c r="N14" i="111"/>
  <c r="N15" i="111" s="1"/>
  <c r="N16" i="111"/>
  <c r="O14" i="111"/>
  <c r="O15" i="111" s="1"/>
  <c r="O16" i="111"/>
  <c r="P14" i="111"/>
  <c r="P15" i="111" s="1"/>
  <c r="P16" i="111"/>
  <c r="Q14" i="111"/>
  <c r="Q15" i="111" s="1"/>
  <c r="Q16" i="111"/>
  <c r="R14" i="111"/>
  <c r="R15" i="111" s="1"/>
  <c r="R16" i="111"/>
  <c r="S14" i="111"/>
  <c r="S15" i="111" s="1"/>
  <c r="S16" i="111"/>
  <c r="T14" i="111"/>
  <c r="T15" i="111" s="1"/>
  <c r="T16" i="111"/>
  <c r="U14" i="111"/>
  <c r="U15" i="111" s="1"/>
  <c r="U16" i="111"/>
  <c r="V14" i="111"/>
  <c r="V15" i="111" s="1"/>
  <c r="V16" i="111"/>
  <c r="W14" i="111"/>
  <c r="W15" i="111" s="1"/>
  <c r="W16" i="111"/>
  <c r="X14" i="111"/>
  <c r="X15" i="111" s="1"/>
  <c r="X16" i="111"/>
  <c r="Y14" i="111"/>
  <c r="Y15" i="111" s="1"/>
  <c r="Y16" i="111"/>
  <c r="Z14" i="111"/>
  <c r="Z15" i="111" s="1"/>
  <c r="Z16" i="111"/>
  <c r="AA14" i="111"/>
  <c r="AA15" i="111" s="1"/>
  <c r="AA16" i="111"/>
  <c r="AB14" i="111"/>
  <c r="AB15" i="111" s="1"/>
  <c r="AB16" i="111"/>
  <c r="AC14" i="111"/>
  <c r="AC15" i="111" s="1"/>
  <c r="AC16" i="111"/>
  <c r="AD14" i="111"/>
  <c r="AD15" i="111" s="1"/>
  <c r="AD16" i="111"/>
  <c r="AE14" i="111"/>
  <c r="AE15" i="111" s="1"/>
  <c r="AE16" i="111"/>
  <c r="AF14" i="111"/>
  <c r="AF15" i="111" s="1"/>
  <c r="AF16" i="111"/>
  <c r="AG14" i="111"/>
  <c r="AG15" i="111" s="1"/>
  <c r="AG16" i="111"/>
  <c r="AH14" i="111"/>
  <c r="AH15" i="111" s="1"/>
  <c r="AH16" i="111"/>
  <c r="AI14" i="111"/>
  <c r="AI15" i="111" s="1"/>
  <c r="AI16" i="111"/>
  <c r="AJ14" i="111"/>
  <c r="AJ15" i="111" s="1"/>
  <c r="AJ16" i="111"/>
  <c r="AK14" i="111"/>
  <c r="AK15" i="111" s="1"/>
  <c r="AK16" i="111"/>
  <c r="AL14" i="111"/>
  <c r="AL15" i="111" s="1"/>
  <c r="AL16" i="111"/>
  <c r="AM14" i="111"/>
  <c r="AM15" i="111" s="1"/>
  <c r="AM16" i="111"/>
  <c r="AN14" i="111"/>
  <c r="AN15" i="111" s="1"/>
  <c r="AN16" i="111"/>
  <c r="AO14" i="111"/>
  <c r="AO15" i="111" s="1"/>
  <c r="AO16" i="111"/>
  <c r="AP14" i="111"/>
  <c r="AP15" i="111" s="1"/>
  <c r="AP16" i="111"/>
  <c r="AQ14" i="111"/>
  <c r="AQ15" i="111" s="1"/>
  <c r="AQ16" i="111"/>
  <c r="AR14" i="111"/>
  <c r="AR15" i="111" s="1"/>
  <c r="AR16" i="111"/>
  <c r="AS14" i="111"/>
  <c r="AS15" i="111" s="1"/>
  <c r="AS16" i="111"/>
  <c r="AT14" i="111"/>
  <c r="AT15" i="111" s="1"/>
  <c r="AT16" i="111"/>
  <c r="AU14" i="111"/>
  <c r="AU15" i="111" s="1"/>
  <c r="AU16" i="111"/>
  <c r="AV14" i="111"/>
  <c r="AV15" i="111" s="1"/>
  <c r="AV16" i="111"/>
  <c r="AW14" i="111"/>
  <c r="AW15" i="111" s="1"/>
  <c r="AW16" i="111"/>
  <c r="D15" i="112"/>
  <c r="D16" i="112"/>
  <c r="E14" i="112"/>
  <c r="E15" i="112" s="1"/>
  <c r="E16" i="112"/>
  <c r="F14" i="112"/>
  <c r="F15" i="112" s="1"/>
  <c r="F16" i="112"/>
  <c r="G14" i="112"/>
  <c r="G15" i="112" s="1"/>
  <c r="G16" i="112"/>
  <c r="H14" i="112"/>
  <c r="H15" i="112" s="1"/>
  <c r="H16" i="112"/>
  <c r="I14" i="112"/>
  <c r="I15" i="112" s="1"/>
  <c r="I16" i="112"/>
  <c r="J14" i="112"/>
  <c r="J15" i="112" s="1"/>
  <c r="J16" i="112"/>
  <c r="K14" i="112"/>
  <c r="K15" i="112" s="1"/>
  <c r="K16" i="112"/>
  <c r="L14" i="112"/>
  <c r="L15" i="112" s="1"/>
  <c r="L16" i="112"/>
  <c r="M14" i="112"/>
  <c r="M15" i="112" s="1"/>
  <c r="M16" i="112"/>
  <c r="N14" i="112"/>
  <c r="N15" i="112" s="1"/>
  <c r="N16" i="112"/>
  <c r="O14" i="112"/>
  <c r="O15" i="112" s="1"/>
  <c r="O16" i="112"/>
  <c r="P14" i="112"/>
  <c r="P15" i="112" s="1"/>
  <c r="P16" i="112"/>
  <c r="Q14" i="112"/>
  <c r="Q15" i="112" s="1"/>
  <c r="Q16" i="112"/>
  <c r="R14" i="112"/>
  <c r="R15" i="112" s="1"/>
  <c r="R16" i="112"/>
  <c r="S14" i="112"/>
  <c r="S15" i="112" s="1"/>
  <c r="S16" i="112"/>
  <c r="T14" i="112"/>
  <c r="T15" i="112" s="1"/>
  <c r="T16" i="112"/>
  <c r="U14" i="112"/>
  <c r="U15" i="112" s="1"/>
  <c r="U16" i="112"/>
  <c r="V14" i="112"/>
  <c r="V15" i="112" s="1"/>
  <c r="V16" i="112"/>
  <c r="W14" i="112"/>
  <c r="W15" i="112" s="1"/>
  <c r="W16" i="112"/>
  <c r="X14" i="112"/>
  <c r="X15" i="112" s="1"/>
  <c r="X16" i="112"/>
  <c r="Y14" i="112"/>
  <c r="Y15" i="112" s="1"/>
  <c r="Y16" i="112"/>
  <c r="Z14" i="112"/>
  <c r="Z15" i="112" s="1"/>
  <c r="Z16" i="112"/>
  <c r="AA14" i="112"/>
  <c r="AA15" i="112" s="1"/>
  <c r="AA16" i="112"/>
  <c r="AB14" i="112"/>
  <c r="AB15" i="112" s="1"/>
  <c r="AB16" i="112"/>
  <c r="AC14" i="112"/>
  <c r="AC15" i="112" s="1"/>
  <c r="AC16" i="112"/>
  <c r="AD14" i="112"/>
  <c r="AD15" i="112" s="1"/>
  <c r="AD16" i="112"/>
  <c r="AE14" i="112"/>
  <c r="AE15" i="112" s="1"/>
  <c r="AE16" i="112"/>
  <c r="AF14" i="112"/>
  <c r="AF15" i="112" s="1"/>
  <c r="AF16" i="112"/>
  <c r="AG14" i="112"/>
  <c r="AG15" i="112" s="1"/>
  <c r="AG16" i="112"/>
  <c r="AH14" i="112"/>
  <c r="AH15" i="112" s="1"/>
  <c r="AH16" i="112"/>
  <c r="AI14" i="112"/>
  <c r="AI15" i="112" s="1"/>
  <c r="AI16" i="112"/>
  <c r="AJ14" i="112"/>
  <c r="AJ15" i="112" s="1"/>
  <c r="AJ16" i="112"/>
  <c r="AK14" i="112"/>
  <c r="AK15" i="112" s="1"/>
  <c r="AK16" i="112"/>
  <c r="AL14" i="112"/>
  <c r="AL15" i="112" s="1"/>
  <c r="AL16" i="112"/>
  <c r="AM14" i="112"/>
  <c r="AM15" i="112" s="1"/>
  <c r="AM16" i="112"/>
  <c r="AN14" i="112"/>
  <c r="AN15" i="112" s="1"/>
  <c r="AN16" i="112"/>
  <c r="AO14" i="112"/>
  <c r="AO15" i="112" s="1"/>
  <c r="AO16" i="112"/>
  <c r="AP14" i="112"/>
  <c r="AP15" i="112" s="1"/>
  <c r="AP16" i="112"/>
  <c r="AQ14" i="112"/>
  <c r="AQ15" i="112" s="1"/>
  <c r="AQ16" i="112"/>
  <c r="AR14" i="112"/>
  <c r="AR15" i="112" s="1"/>
  <c r="AR16" i="112"/>
  <c r="AS14" i="112"/>
  <c r="AS15" i="112" s="1"/>
  <c r="AS16" i="112"/>
  <c r="AT14" i="112"/>
  <c r="AT15" i="112" s="1"/>
  <c r="AT16" i="112"/>
  <c r="AU14" i="112"/>
  <c r="AU15" i="112" s="1"/>
  <c r="AU16" i="112"/>
  <c r="AV14" i="112"/>
  <c r="AV15" i="112" s="1"/>
  <c r="AV16" i="112"/>
  <c r="AW14" i="112"/>
  <c r="AW15" i="112" s="1"/>
  <c r="AW16" i="112"/>
  <c r="D14" i="113"/>
  <c r="D15" i="113" s="1"/>
  <c r="D16" i="113"/>
  <c r="E14" i="113"/>
  <c r="E15" i="113" s="1"/>
  <c r="E16" i="113"/>
  <c r="F14" i="113"/>
  <c r="F15" i="113" s="1"/>
  <c r="F16" i="113"/>
  <c r="G14" i="113"/>
  <c r="G15" i="113" s="1"/>
  <c r="G16" i="113"/>
  <c r="H14" i="113"/>
  <c r="H15" i="113" s="1"/>
  <c r="H16" i="113"/>
  <c r="I14" i="113"/>
  <c r="I15" i="113" s="1"/>
  <c r="I16" i="113"/>
  <c r="J14" i="113"/>
  <c r="J15" i="113" s="1"/>
  <c r="J16" i="113"/>
  <c r="K14" i="113"/>
  <c r="K15" i="113" s="1"/>
  <c r="K16" i="113"/>
  <c r="L14" i="113"/>
  <c r="L15" i="113" s="1"/>
  <c r="L16" i="113"/>
  <c r="M14" i="113"/>
  <c r="M15" i="113" s="1"/>
  <c r="M16" i="113"/>
  <c r="N14" i="113"/>
  <c r="N15" i="113" s="1"/>
  <c r="N16" i="113"/>
  <c r="O14" i="113"/>
  <c r="O15" i="113" s="1"/>
  <c r="O16" i="113"/>
  <c r="P14" i="113"/>
  <c r="P15" i="113" s="1"/>
  <c r="P16" i="113"/>
  <c r="Q14" i="113"/>
  <c r="Q15" i="113" s="1"/>
  <c r="Q16" i="113"/>
  <c r="R14" i="113"/>
  <c r="R15" i="113" s="1"/>
  <c r="R16" i="113"/>
  <c r="S14" i="113"/>
  <c r="S15" i="113" s="1"/>
  <c r="S16" i="113"/>
  <c r="T14" i="113"/>
  <c r="T15" i="113" s="1"/>
  <c r="T16" i="113"/>
  <c r="U14" i="113"/>
  <c r="U15" i="113" s="1"/>
  <c r="U16" i="113"/>
  <c r="V14" i="113"/>
  <c r="V15" i="113" s="1"/>
  <c r="V16" i="113"/>
  <c r="W14" i="113"/>
  <c r="W15" i="113" s="1"/>
  <c r="W16" i="113"/>
  <c r="X14" i="113"/>
  <c r="X15" i="113" s="1"/>
  <c r="X16" i="113"/>
  <c r="Y14" i="113"/>
  <c r="Y15" i="113" s="1"/>
  <c r="Y16" i="113"/>
  <c r="Z14" i="113"/>
  <c r="Z15" i="113" s="1"/>
  <c r="Z16" i="113"/>
  <c r="AA14" i="113"/>
  <c r="AA15" i="113" s="1"/>
  <c r="AA16" i="113"/>
  <c r="AB14" i="113"/>
  <c r="AB15" i="113" s="1"/>
  <c r="AB16" i="113"/>
  <c r="AC14" i="113"/>
  <c r="AC15" i="113" s="1"/>
  <c r="AC16" i="113"/>
  <c r="AD14" i="113"/>
  <c r="AD15" i="113" s="1"/>
  <c r="AD16" i="113"/>
  <c r="AE14" i="113"/>
  <c r="AE15" i="113" s="1"/>
  <c r="AE16" i="113"/>
  <c r="AF14" i="113"/>
  <c r="AF15" i="113" s="1"/>
  <c r="AF16" i="113"/>
  <c r="AG14" i="113"/>
  <c r="AG15" i="113" s="1"/>
  <c r="AG16" i="113"/>
  <c r="AH14" i="113"/>
  <c r="AH15" i="113" s="1"/>
  <c r="AH16" i="113"/>
  <c r="AI14" i="113"/>
  <c r="AI15" i="113" s="1"/>
  <c r="AI16" i="113"/>
  <c r="AJ14" i="113"/>
  <c r="AJ15" i="113" s="1"/>
  <c r="AJ16" i="113"/>
  <c r="AK14" i="113"/>
  <c r="AK15" i="113" s="1"/>
  <c r="AK16" i="113"/>
  <c r="AL14" i="113"/>
  <c r="AL15" i="113" s="1"/>
  <c r="AL16" i="113"/>
  <c r="AM14" i="113"/>
  <c r="AM15" i="113" s="1"/>
  <c r="AM16" i="113"/>
  <c r="AN14" i="113"/>
  <c r="AN15" i="113" s="1"/>
  <c r="AN16" i="113"/>
  <c r="AO14" i="113"/>
  <c r="AO15" i="113" s="1"/>
  <c r="AO16" i="113"/>
  <c r="AP14" i="113"/>
  <c r="AP15" i="113" s="1"/>
  <c r="AP16" i="113"/>
  <c r="AQ14" i="113"/>
  <c r="AQ15" i="113" s="1"/>
  <c r="AQ16" i="113"/>
  <c r="AR14" i="113"/>
  <c r="AR15" i="113" s="1"/>
  <c r="AR16" i="113"/>
  <c r="AS14" i="113"/>
  <c r="AS15" i="113" s="1"/>
  <c r="AS16" i="113"/>
  <c r="AT14" i="113"/>
  <c r="AT15" i="113" s="1"/>
  <c r="AT16" i="113"/>
  <c r="AU14" i="113"/>
  <c r="AU15" i="113" s="1"/>
  <c r="AU16" i="113"/>
  <c r="AV14" i="113"/>
  <c r="AV15" i="113" s="1"/>
  <c r="AV16" i="113"/>
  <c r="AW14" i="113"/>
  <c r="AW15" i="113" s="1"/>
  <c r="AW16" i="113"/>
  <c r="D14" i="114"/>
  <c r="D15" i="114" s="1"/>
  <c r="D16" i="114"/>
  <c r="E14" i="114"/>
  <c r="E15" i="114" s="1"/>
  <c r="E16" i="114"/>
  <c r="F14" i="114"/>
  <c r="F15" i="114" s="1"/>
  <c r="F16" i="114"/>
  <c r="G14" i="114"/>
  <c r="G15" i="114" s="1"/>
  <c r="G16" i="114"/>
  <c r="H14" i="114"/>
  <c r="H15" i="114" s="1"/>
  <c r="H16" i="114"/>
  <c r="I14" i="114"/>
  <c r="I15" i="114" s="1"/>
  <c r="I16" i="114"/>
  <c r="J14" i="114"/>
  <c r="J15" i="114" s="1"/>
  <c r="J16" i="114"/>
  <c r="K14" i="114"/>
  <c r="K15" i="114" s="1"/>
  <c r="K16" i="114"/>
  <c r="L14" i="114"/>
  <c r="L15" i="114" s="1"/>
  <c r="L16" i="114"/>
  <c r="M14" i="114"/>
  <c r="M15" i="114" s="1"/>
  <c r="M16" i="114"/>
  <c r="N14" i="114"/>
  <c r="N15" i="114" s="1"/>
  <c r="N16" i="114"/>
  <c r="O14" i="114"/>
  <c r="O15" i="114" s="1"/>
  <c r="O16" i="114"/>
  <c r="P14" i="114"/>
  <c r="P15" i="114" s="1"/>
  <c r="P16" i="114"/>
  <c r="Q14" i="114"/>
  <c r="Q15" i="114" s="1"/>
  <c r="Q16" i="114"/>
  <c r="R14" i="114"/>
  <c r="R15" i="114" s="1"/>
  <c r="R16" i="114"/>
  <c r="S14" i="114"/>
  <c r="S15" i="114" s="1"/>
  <c r="S16" i="114"/>
  <c r="T14" i="114"/>
  <c r="T15" i="114" s="1"/>
  <c r="T16" i="114"/>
  <c r="U14" i="114"/>
  <c r="U15" i="114" s="1"/>
  <c r="U16" i="114"/>
  <c r="V14" i="114"/>
  <c r="V15" i="114" s="1"/>
  <c r="V16" i="114"/>
  <c r="W14" i="114"/>
  <c r="W15" i="114" s="1"/>
  <c r="W16" i="114"/>
  <c r="X14" i="114"/>
  <c r="X15" i="114" s="1"/>
  <c r="X16" i="114"/>
  <c r="Y14" i="114"/>
  <c r="Y15" i="114" s="1"/>
  <c r="Y16" i="114"/>
  <c r="Z14" i="114"/>
  <c r="Z15" i="114" s="1"/>
  <c r="Z16" i="114"/>
  <c r="AA14" i="114"/>
  <c r="AA15" i="114" s="1"/>
  <c r="AA16" i="114"/>
  <c r="AB14" i="114"/>
  <c r="AB15" i="114" s="1"/>
  <c r="AB16" i="114"/>
  <c r="AC14" i="114"/>
  <c r="AC15" i="114" s="1"/>
  <c r="AC16" i="114"/>
  <c r="AD14" i="114"/>
  <c r="AD15" i="114" s="1"/>
  <c r="AD16" i="114"/>
  <c r="AE14" i="114"/>
  <c r="AE15" i="114" s="1"/>
  <c r="AE16" i="114"/>
  <c r="AF14" i="114"/>
  <c r="AF15" i="114" s="1"/>
  <c r="AF16" i="114"/>
  <c r="AG14" i="114"/>
  <c r="AG15" i="114" s="1"/>
  <c r="AG16" i="114"/>
  <c r="AH14" i="114"/>
  <c r="AH15" i="114" s="1"/>
  <c r="AH16" i="114"/>
  <c r="AI14" i="114"/>
  <c r="AI15" i="114" s="1"/>
  <c r="AI16" i="114"/>
  <c r="AJ14" i="114"/>
  <c r="AJ15" i="114" s="1"/>
  <c r="AJ16" i="114"/>
  <c r="AK14" i="114"/>
  <c r="AK15" i="114" s="1"/>
  <c r="AK16" i="114"/>
  <c r="AL14" i="114"/>
  <c r="AL15" i="114" s="1"/>
  <c r="AL16" i="114"/>
  <c r="AM14" i="114"/>
  <c r="AM15" i="114" s="1"/>
  <c r="AM16" i="114"/>
  <c r="AN14" i="114"/>
  <c r="AN15" i="114" s="1"/>
  <c r="AN16" i="114"/>
  <c r="AO14" i="114"/>
  <c r="AO15" i="114" s="1"/>
  <c r="AO16" i="114"/>
  <c r="AP14" i="114"/>
  <c r="AP15" i="114" s="1"/>
  <c r="AP16" i="114"/>
  <c r="AQ14" i="114"/>
  <c r="AQ15" i="114" s="1"/>
  <c r="AQ16" i="114"/>
  <c r="AR14" i="114"/>
  <c r="AR15" i="114" s="1"/>
  <c r="AR16" i="114"/>
  <c r="AS14" i="114"/>
  <c r="AS15" i="114" s="1"/>
  <c r="AS16" i="114"/>
  <c r="AT14" i="114"/>
  <c r="AT15" i="114" s="1"/>
  <c r="AT16" i="114"/>
  <c r="AU14" i="114"/>
  <c r="AU15" i="114" s="1"/>
  <c r="AU16" i="114"/>
  <c r="AV14" i="114"/>
  <c r="AV15" i="114" s="1"/>
  <c r="AV16" i="114"/>
  <c r="AW14" i="114"/>
  <c r="AW15" i="114" s="1"/>
  <c r="AW16" i="114"/>
  <c r="D14" i="115"/>
  <c r="D15" i="115" s="1"/>
  <c r="D16" i="115"/>
  <c r="E14" i="115"/>
  <c r="E15" i="115" s="1"/>
  <c r="E16" i="115"/>
  <c r="F14" i="115"/>
  <c r="F15" i="115" s="1"/>
  <c r="F16" i="115"/>
  <c r="G14" i="115"/>
  <c r="G15" i="115" s="1"/>
  <c r="G16" i="115"/>
  <c r="H14" i="115"/>
  <c r="H15" i="115" s="1"/>
  <c r="H16" i="115"/>
  <c r="I14" i="115"/>
  <c r="I15" i="115" s="1"/>
  <c r="I16" i="115"/>
  <c r="J14" i="115"/>
  <c r="J15" i="115" s="1"/>
  <c r="J16" i="115"/>
  <c r="K14" i="115"/>
  <c r="K15" i="115" s="1"/>
  <c r="K16" i="115"/>
  <c r="L14" i="115"/>
  <c r="L15" i="115" s="1"/>
  <c r="L16" i="115"/>
  <c r="M14" i="115"/>
  <c r="M15" i="115" s="1"/>
  <c r="M16" i="115"/>
  <c r="N14" i="115"/>
  <c r="N15" i="115" s="1"/>
  <c r="N16" i="115"/>
  <c r="O14" i="115"/>
  <c r="O15" i="115" s="1"/>
  <c r="O16" i="115"/>
  <c r="P14" i="115"/>
  <c r="P15" i="115" s="1"/>
  <c r="P16" i="115"/>
  <c r="Q14" i="115"/>
  <c r="Q15" i="115" s="1"/>
  <c r="Q16" i="115"/>
  <c r="R14" i="115"/>
  <c r="R15" i="115" s="1"/>
  <c r="R16" i="115"/>
  <c r="S14" i="115"/>
  <c r="S15" i="115" s="1"/>
  <c r="S16" i="115"/>
  <c r="T14" i="115"/>
  <c r="T15" i="115" s="1"/>
  <c r="T16" i="115"/>
  <c r="U14" i="115"/>
  <c r="U15" i="115" s="1"/>
  <c r="U16" i="115"/>
  <c r="V14" i="115"/>
  <c r="V15" i="115" s="1"/>
  <c r="V16" i="115"/>
  <c r="W14" i="115"/>
  <c r="W15" i="115" s="1"/>
  <c r="W16" i="115"/>
  <c r="X14" i="115"/>
  <c r="X15" i="115" s="1"/>
  <c r="X16" i="115"/>
  <c r="Y14" i="115"/>
  <c r="Y15" i="115" s="1"/>
  <c r="Y16" i="115"/>
  <c r="Z14" i="115"/>
  <c r="Z15" i="115" s="1"/>
  <c r="Z16" i="115"/>
  <c r="AA14" i="115"/>
  <c r="AA15" i="115" s="1"/>
  <c r="AA16" i="115"/>
  <c r="AB14" i="115"/>
  <c r="AB15" i="115" s="1"/>
  <c r="AB16" i="115"/>
  <c r="AC14" i="115"/>
  <c r="AC15" i="115" s="1"/>
  <c r="AC16" i="115"/>
  <c r="AD14" i="115"/>
  <c r="AD15" i="115" s="1"/>
  <c r="AD16" i="115"/>
  <c r="AE14" i="115"/>
  <c r="AE15" i="115" s="1"/>
  <c r="AE16" i="115"/>
  <c r="AF14" i="115"/>
  <c r="AF15" i="115" s="1"/>
  <c r="AF16" i="115"/>
  <c r="AG14" i="115"/>
  <c r="AG15" i="115" s="1"/>
  <c r="AG16" i="115"/>
  <c r="AH14" i="115"/>
  <c r="AH15" i="115" s="1"/>
  <c r="AH16" i="115"/>
  <c r="AI14" i="115"/>
  <c r="AI15" i="115" s="1"/>
  <c r="AI16" i="115"/>
  <c r="AJ14" i="115"/>
  <c r="AJ15" i="115" s="1"/>
  <c r="AJ16" i="115"/>
  <c r="AK14" i="115"/>
  <c r="AK15" i="115" s="1"/>
  <c r="AK16" i="115"/>
  <c r="AL14" i="115"/>
  <c r="AL15" i="115" s="1"/>
  <c r="AL16" i="115"/>
  <c r="AM14" i="115"/>
  <c r="AM15" i="115" s="1"/>
  <c r="AM16" i="115"/>
  <c r="AN14" i="115"/>
  <c r="AN15" i="115" s="1"/>
  <c r="AN16" i="115"/>
  <c r="AO14" i="115"/>
  <c r="AO15" i="115" s="1"/>
  <c r="AO16" i="115"/>
  <c r="AP14" i="115"/>
  <c r="AP15" i="115" s="1"/>
  <c r="AP16" i="115"/>
  <c r="AQ14" i="115"/>
  <c r="AQ15" i="115" s="1"/>
  <c r="AQ16" i="115"/>
  <c r="AR14" i="115"/>
  <c r="AR15" i="115" s="1"/>
  <c r="AR16" i="115"/>
  <c r="AS14" i="115"/>
  <c r="AS15" i="115" s="1"/>
  <c r="AS16" i="115"/>
  <c r="AT14" i="115"/>
  <c r="AT15" i="115" s="1"/>
  <c r="AT16" i="115"/>
  <c r="AU14" i="115"/>
  <c r="AU15" i="115" s="1"/>
  <c r="AU16" i="115"/>
  <c r="AV14" i="115"/>
  <c r="AV15" i="115" s="1"/>
  <c r="AV16" i="115"/>
  <c r="AW14" i="115"/>
  <c r="AW15" i="115" s="1"/>
  <c r="AW16" i="115"/>
  <c r="D14" i="116"/>
  <c r="D15" i="116" s="1"/>
  <c r="D16" i="116"/>
  <c r="E14" i="116"/>
  <c r="E15" i="116" s="1"/>
  <c r="E16" i="116"/>
  <c r="F14" i="116"/>
  <c r="F15" i="116" s="1"/>
  <c r="F16" i="116"/>
  <c r="G14" i="116"/>
  <c r="G15" i="116" s="1"/>
  <c r="G16" i="116"/>
  <c r="H14" i="116"/>
  <c r="H15" i="116" s="1"/>
  <c r="H16" i="116"/>
  <c r="I14" i="116"/>
  <c r="I15" i="116" s="1"/>
  <c r="I16" i="116"/>
  <c r="J14" i="116"/>
  <c r="J15" i="116" s="1"/>
  <c r="J16" i="116"/>
  <c r="K14" i="116"/>
  <c r="K15" i="116" s="1"/>
  <c r="K16" i="116"/>
  <c r="L14" i="116"/>
  <c r="L15" i="116" s="1"/>
  <c r="L16" i="116"/>
  <c r="M14" i="116"/>
  <c r="M15" i="116" s="1"/>
  <c r="M16" i="116"/>
  <c r="N14" i="116"/>
  <c r="N15" i="116" s="1"/>
  <c r="N16" i="116"/>
  <c r="O14" i="116"/>
  <c r="O15" i="116" s="1"/>
  <c r="O16" i="116"/>
  <c r="P14" i="116"/>
  <c r="P15" i="116" s="1"/>
  <c r="P16" i="116"/>
  <c r="Q14" i="116"/>
  <c r="Q15" i="116" s="1"/>
  <c r="Q16" i="116"/>
  <c r="R14" i="116"/>
  <c r="R15" i="116" s="1"/>
  <c r="R16" i="116"/>
  <c r="S14" i="116"/>
  <c r="S15" i="116" s="1"/>
  <c r="S16" i="116"/>
  <c r="T14" i="116"/>
  <c r="T15" i="116" s="1"/>
  <c r="T16" i="116"/>
  <c r="U14" i="116"/>
  <c r="U15" i="116" s="1"/>
  <c r="U16" i="116"/>
  <c r="V14" i="116"/>
  <c r="V15" i="116" s="1"/>
  <c r="V16" i="116"/>
  <c r="W14" i="116"/>
  <c r="W15" i="116" s="1"/>
  <c r="W16" i="116"/>
  <c r="X14" i="116"/>
  <c r="X15" i="116" s="1"/>
  <c r="X16" i="116"/>
  <c r="Y14" i="116"/>
  <c r="Y15" i="116" s="1"/>
  <c r="Y16" i="116"/>
  <c r="Z14" i="116"/>
  <c r="Z15" i="116" s="1"/>
  <c r="Z16" i="116"/>
  <c r="AA14" i="116"/>
  <c r="AA15" i="116" s="1"/>
  <c r="AA16" i="116"/>
  <c r="AB14" i="116"/>
  <c r="AB15" i="116" s="1"/>
  <c r="AB16" i="116"/>
  <c r="AC14" i="116"/>
  <c r="AC15" i="116" s="1"/>
  <c r="AC16" i="116"/>
  <c r="AD14" i="116"/>
  <c r="AD15" i="116" s="1"/>
  <c r="AD16" i="116"/>
  <c r="AE14" i="116"/>
  <c r="AE15" i="116" s="1"/>
  <c r="AE16" i="116"/>
  <c r="AF14" i="116"/>
  <c r="AF15" i="116" s="1"/>
  <c r="AF16" i="116"/>
  <c r="AG14" i="116"/>
  <c r="AG15" i="116" s="1"/>
  <c r="AG16" i="116"/>
  <c r="AH14" i="116"/>
  <c r="AH15" i="116" s="1"/>
  <c r="AH16" i="116"/>
  <c r="AI14" i="116"/>
  <c r="AI15" i="116" s="1"/>
  <c r="AI16" i="116"/>
  <c r="AJ14" i="116"/>
  <c r="AJ15" i="116" s="1"/>
  <c r="AJ16" i="116"/>
  <c r="AK14" i="116"/>
  <c r="AK15" i="116" s="1"/>
  <c r="AK16" i="116"/>
  <c r="AL14" i="116"/>
  <c r="AL15" i="116" s="1"/>
  <c r="AL16" i="116"/>
  <c r="AM14" i="116"/>
  <c r="AM15" i="116" s="1"/>
  <c r="AM16" i="116"/>
  <c r="AN14" i="116"/>
  <c r="AN15" i="116" s="1"/>
  <c r="AN16" i="116"/>
  <c r="AO14" i="116"/>
  <c r="AO15" i="116" s="1"/>
  <c r="AO16" i="116"/>
  <c r="AP14" i="116"/>
  <c r="AP15" i="116" s="1"/>
  <c r="AP16" i="116"/>
  <c r="AQ14" i="116"/>
  <c r="AQ15" i="116" s="1"/>
  <c r="AQ16" i="116"/>
  <c r="AR14" i="116"/>
  <c r="AR15" i="116" s="1"/>
  <c r="AR16" i="116"/>
  <c r="AS14" i="116"/>
  <c r="AS15" i="116" s="1"/>
  <c r="AS16" i="116"/>
  <c r="AT14" i="116"/>
  <c r="AT15" i="116" s="1"/>
  <c r="AT16" i="116"/>
  <c r="AU14" i="116"/>
  <c r="AU15" i="116" s="1"/>
  <c r="AU16" i="116"/>
  <c r="AV14" i="116"/>
  <c r="AV15" i="116" s="1"/>
  <c r="AV16" i="116"/>
  <c r="AW14" i="116"/>
  <c r="AW15" i="116" s="1"/>
  <c r="AW16" i="116"/>
  <c r="D14" i="117"/>
  <c r="D15" i="117" s="1"/>
  <c r="D16" i="117"/>
  <c r="E14" i="117"/>
  <c r="E15" i="117" s="1"/>
  <c r="E16" i="117"/>
  <c r="F14" i="117"/>
  <c r="F15" i="117" s="1"/>
  <c r="F16" i="117"/>
  <c r="G14" i="117"/>
  <c r="G15" i="117" s="1"/>
  <c r="G16" i="117"/>
  <c r="H14" i="117"/>
  <c r="H15" i="117" s="1"/>
  <c r="H16" i="117"/>
  <c r="I14" i="117"/>
  <c r="I15" i="117" s="1"/>
  <c r="I16" i="117"/>
  <c r="J14" i="117"/>
  <c r="J15" i="117" s="1"/>
  <c r="J16" i="117"/>
  <c r="K14" i="117"/>
  <c r="K15" i="117" s="1"/>
  <c r="K16" i="117"/>
  <c r="L14" i="117"/>
  <c r="L15" i="117" s="1"/>
  <c r="L16" i="117"/>
  <c r="M14" i="117"/>
  <c r="M15" i="117" s="1"/>
  <c r="M16" i="117"/>
  <c r="N14" i="117"/>
  <c r="N15" i="117" s="1"/>
  <c r="N16" i="117"/>
  <c r="O14" i="117"/>
  <c r="O15" i="117" s="1"/>
  <c r="O16" i="117"/>
  <c r="P14" i="117"/>
  <c r="P15" i="117" s="1"/>
  <c r="P16" i="117"/>
  <c r="Q14" i="117"/>
  <c r="Q15" i="117" s="1"/>
  <c r="Q16" i="117"/>
  <c r="R14" i="117"/>
  <c r="R15" i="117" s="1"/>
  <c r="R16" i="117"/>
  <c r="S14" i="117"/>
  <c r="S15" i="117" s="1"/>
  <c r="S16" i="117"/>
  <c r="T14" i="117"/>
  <c r="T15" i="117" s="1"/>
  <c r="T16" i="117"/>
  <c r="U14" i="117"/>
  <c r="U15" i="117" s="1"/>
  <c r="U16" i="117"/>
  <c r="V14" i="117"/>
  <c r="V15" i="117" s="1"/>
  <c r="V16" i="117"/>
  <c r="W14" i="117"/>
  <c r="W15" i="117" s="1"/>
  <c r="W16" i="117"/>
  <c r="X14" i="117"/>
  <c r="X15" i="117" s="1"/>
  <c r="X16" i="117"/>
  <c r="Y14" i="117"/>
  <c r="Y15" i="117" s="1"/>
  <c r="Y16" i="117"/>
  <c r="Z14" i="117"/>
  <c r="Z15" i="117" s="1"/>
  <c r="Z16" i="117"/>
  <c r="AA14" i="117"/>
  <c r="AA15" i="117" s="1"/>
  <c r="AA16" i="117"/>
  <c r="AB14" i="117"/>
  <c r="AB15" i="117" s="1"/>
  <c r="AB16" i="117"/>
  <c r="AC14" i="117"/>
  <c r="AC15" i="117" s="1"/>
  <c r="AC16" i="117"/>
  <c r="AD14" i="117"/>
  <c r="AD15" i="117" s="1"/>
  <c r="AD16" i="117"/>
  <c r="AE14" i="117"/>
  <c r="AE15" i="117" s="1"/>
  <c r="AE16" i="117"/>
  <c r="AF14" i="117"/>
  <c r="AF15" i="117" s="1"/>
  <c r="AF16" i="117"/>
  <c r="AG14" i="117"/>
  <c r="AG15" i="117" s="1"/>
  <c r="AG16" i="117"/>
  <c r="AH14" i="117"/>
  <c r="AH15" i="117" s="1"/>
  <c r="AH16" i="117"/>
  <c r="AI14" i="117"/>
  <c r="AI15" i="117" s="1"/>
  <c r="AI16" i="117"/>
  <c r="AJ14" i="117"/>
  <c r="AJ15" i="117" s="1"/>
  <c r="AJ16" i="117"/>
  <c r="AK14" i="117"/>
  <c r="AK15" i="117" s="1"/>
  <c r="AK16" i="117"/>
  <c r="AL14" i="117"/>
  <c r="AL15" i="117" s="1"/>
  <c r="AL16" i="117"/>
  <c r="AM14" i="117"/>
  <c r="AM15" i="117" s="1"/>
  <c r="AM16" i="117"/>
  <c r="AN14" i="117"/>
  <c r="AN15" i="117" s="1"/>
  <c r="AN16" i="117"/>
  <c r="AO14" i="117"/>
  <c r="AO15" i="117" s="1"/>
  <c r="AO16" i="117"/>
  <c r="AP14" i="117"/>
  <c r="AP15" i="117" s="1"/>
  <c r="AP16" i="117"/>
  <c r="AQ14" i="117"/>
  <c r="AQ15" i="117" s="1"/>
  <c r="AQ16" i="117"/>
  <c r="AR14" i="117"/>
  <c r="AR15" i="117" s="1"/>
  <c r="AR16" i="117"/>
  <c r="AS14" i="117"/>
  <c r="AS15" i="117" s="1"/>
  <c r="AS16" i="117"/>
  <c r="AT14" i="117"/>
  <c r="AT15" i="117" s="1"/>
  <c r="AT16" i="117"/>
  <c r="AU14" i="117"/>
  <c r="AU15" i="117" s="1"/>
  <c r="AU16" i="117"/>
  <c r="AV14" i="117"/>
  <c r="AV15" i="117" s="1"/>
  <c r="AV16" i="117"/>
  <c r="AW14" i="117"/>
  <c r="AW15" i="117" s="1"/>
  <c r="AW16" i="117"/>
  <c r="D14" i="118"/>
  <c r="D15" i="118" s="1"/>
  <c r="D16" i="118"/>
  <c r="E14" i="118"/>
  <c r="E15" i="118" s="1"/>
  <c r="E16" i="118"/>
  <c r="F14" i="118"/>
  <c r="F15" i="118" s="1"/>
  <c r="F16" i="118"/>
  <c r="G14" i="118"/>
  <c r="G15" i="118" s="1"/>
  <c r="G16" i="118"/>
  <c r="H14" i="118"/>
  <c r="H15" i="118" s="1"/>
  <c r="H16" i="118"/>
  <c r="I14" i="118"/>
  <c r="I15" i="118" s="1"/>
  <c r="I16" i="118"/>
  <c r="J14" i="118"/>
  <c r="J15" i="118" s="1"/>
  <c r="J16" i="118"/>
  <c r="K14" i="118"/>
  <c r="K15" i="118" s="1"/>
  <c r="K16" i="118"/>
  <c r="L14" i="118"/>
  <c r="L15" i="118" s="1"/>
  <c r="L16" i="118"/>
  <c r="M14" i="118"/>
  <c r="M15" i="118" s="1"/>
  <c r="M16" i="118"/>
  <c r="N14" i="118"/>
  <c r="N15" i="118" s="1"/>
  <c r="N16" i="118"/>
  <c r="O14" i="118"/>
  <c r="O15" i="118" s="1"/>
  <c r="O16" i="118"/>
  <c r="P14" i="118"/>
  <c r="P15" i="118" s="1"/>
  <c r="P16" i="118"/>
  <c r="Q14" i="118"/>
  <c r="Q15" i="118" s="1"/>
  <c r="Q16" i="118"/>
  <c r="R14" i="118"/>
  <c r="R15" i="118" s="1"/>
  <c r="R16" i="118"/>
  <c r="S14" i="118"/>
  <c r="S15" i="118" s="1"/>
  <c r="S16" i="118"/>
  <c r="T14" i="118"/>
  <c r="T15" i="118" s="1"/>
  <c r="T16" i="118"/>
  <c r="U14" i="118"/>
  <c r="U15" i="118" s="1"/>
  <c r="U16" i="118"/>
  <c r="V14" i="118"/>
  <c r="V15" i="118" s="1"/>
  <c r="V16" i="118"/>
  <c r="W14" i="118"/>
  <c r="W15" i="118" s="1"/>
  <c r="W16" i="118"/>
  <c r="X14" i="118"/>
  <c r="X15" i="118" s="1"/>
  <c r="X16" i="118"/>
  <c r="Y14" i="118"/>
  <c r="Y15" i="118" s="1"/>
  <c r="Y16" i="118"/>
  <c r="Z14" i="118"/>
  <c r="Z15" i="118" s="1"/>
  <c r="Z16" i="118"/>
  <c r="AA14" i="118"/>
  <c r="AA15" i="118" s="1"/>
  <c r="AA16" i="118"/>
  <c r="AB14" i="118"/>
  <c r="AB15" i="118" s="1"/>
  <c r="AB16" i="118"/>
  <c r="AC14" i="118"/>
  <c r="AC15" i="118" s="1"/>
  <c r="AC16" i="118"/>
  <c r="AD14" i="118"/>
  <c r="AD15" i="118" s="1"/>
  <c r="AD16" i="118"/>
  <c r="AE14" i="118"/>
  <c r="AE15" i="118" s="1"/>
  <c r="AE16" i="118"/>
  <c r="AF14" i="118"/>
  <c r="AF15" i="118" s="1"/>
  <c r="AF16" i="118"/>
  <c r="AG14" i="118"/>
  <c r="AG15" i="118" s="1"/>
  <c r="AG16" i="118"/>
  <c r="AH14" i="118"/>
  <c r="AH15" i="118" s="1"/>
  <c r="AH16" i="118"/>
  <c r="AI14" i="118"/>
  <c r="AI15" i="118" s="1"/>
  <c r="AI16" i="118"/>
  <c r="AJ14" i="118"/>
  <c r="AJ15" i="118" s="1"/>
  <c r="AJ16" i="118"/>
  <c r="AK14" i="118"/>
  <c r="AK15" i="118" s="1"/>
  <c r="AK16" i="118"/>
  <c r="AL14" i="118"/>
  <c r="AL15" i="118" s="1"/>
  <c r="AL16" i="118"/>
  <c r="AM14" i="118"/>
  <c r="AM15" i="118" s="1"/>
  <c r="AM16" i="118"/>
  <c r="AN14" i="118"/>
  <c r="AN15" i="118" s="1"/>
  <c r="AN16" i="118"/>
  <c r="AO14" i="118"/>
  <c r="AO15" i="118" s="1"/>
  <c r="AO16" i="118"/>
  <c r="AP14" i="118"/>
  <c r="AP15" i="118" s="1"/>
  <c r="AP16" i="118"/>
  <c r="AQ14" i="118"/>
  <c r="AQ15" i="118" s="1"/>
  <c r="AQ16" i="118"/>
  <c r="AR14" i="118"/>
  <c r="AR15" i="118" s="1"/>
  <c r="AR16" i="118"/>
  <c r="AS14" i="118"/>
  <c r="AS15" i="118" s="1"/>
  <c r="AS16" i="118"/>
  <c r="AT14" i="118"/>
  <c r="AT15" i="118" s="1"/>
  <c r="AT16" i="118"/>
  <c r="AU14" i="118"/>
  <c r="AU15" i="118" s="1"/>
  <c r="AU16" i="118"/>
  <c r="AV14" i="118"/>
  <c r="AV15" i="118" s="1"/>
  <c r="AV16" i="118"/>
  <c r="AW14" i="118"/>
  <c r="AW15" i="118" s="1"/>
  <c r="AW16" i="118"/>
  <c r="D14" i="119"/>
  <c r="D15" i="119" s="1"/>
  <c r="D16" i="119"/>
  <c r="E14" i="119"/>
  <c r="E15" i="119" s="1"/>
  <c r="E16" i="119"/>
  <c r="F14" i="119"/>
  <c r="F15" i="119" s="1"/>
  <c r="F16" i="119"/>
  <c r="G14" i="119"/>
  <c r="G15" i="119" s="1"/>
  <c r="G16" i="119"/>
  <c r="H14" i="119"/>
  <c r="H15" i="119" s="1"/>
  <c r="H16" i="119"/>
  <c r="I14" i="119"/>
  <c r="I15" i="119" s="1"/>
  <c r="I16" i="119"/>
  <c r="J14" i="119"/>
  <c r="J15" i="119" s="1"/>
  <c r="J16" i="119"/>
  <c r="K14" i="119"/>
  <c r="K15" i="119" s="1"/>
  <c r="K16" i="119"/>
  <c r="L14" i="119"/>
  <c r="L15" i="119" s="1"/>
  <c r="L16" i="119"/>
  <c r="M14" i="119"/>
  <c r="M15" i="119" s="1"/>
  <c r="M16" i="119"/>
  <c r="N14" i="119"/>
  <c r="N15" i="119" s="1"/>
  <c r="N16" i="119"/>
  <c r="O14" i="119"/>
  <c r="O15" i="119" s="1"/>
  <c r="O16" i="119"/>
  <c r="P14" i="119"/>
  <c r="P15" i="119" s="1"/>
  <c r="P16" i="119"/>
  <c r="Q14" i="119"/>
  <c r="Q15" i="119" s="1"/>
  <c r="Q16" i="119"/>
  <c r="R14" i="119"/>
  <c r="R15" i="119" s="1"/>
  <c r="R16" i="119"/>
  <c r="S14" i="119"/>
  <c r="S15" i="119" s="1"/>
  <c r="S16" i="119"/>
  <c r="T14" i="119"/>
  <c r="T15" i="119" s="1"/>
  <c r="T16" i="119"/>
  <c r="U14" i="119"/>
  <c r="U15" i="119" s="1"/>
  <c r="U16" i="119"/>
  <c r="V14" i="119"/>
  <c r="V15" i="119" s="1"/>
  <c r="V16" i="119"/>
  <c r="W14" i="119"/>
  <c r="W15" i="119" s="1"/>
  <c r="W16" i="119"/>
  <c r="X14" i="119"/>
  <c r="X15" i="119" s="1"/>
  <c r="X16" i="119"/>
  <c r="Y14" i="119"/>
  <c r="Y15" i="119" s="1"/>
  <c r="Y16" i="119"/>
  <c r="Z14" i="119"/>
  <c r="Z15" i="119" s="1"/>
  <c r="Z16" i="119"/>
  <c r="AA14" i="119"/>
  <c r="AA15" i="119" s="1"/>
  <c r="AA16" i="119"/>
  <c r="AB14" i="119"/>
  <c r="AB15" i="119" s="1"/>
  <c r="AB16" i="119"/>
  <c r="AC14" i="119"/>
  <c r="AC15" i="119" s="1"/>
  <c r="AC16" i="119"/>
  <c r="AD14" i="119"/>
  <c r="AD15" i="119" s="1"/>
  <c r="AD16" i="119"/>
  <c r="AE14" i="119"/>
  <c r="AE15" i="119" s="1"/>
  <c r="AE16" i="119"/>
  <c r="AF14" i="119"/>
  <c r="AF15" i="119" s="1"/>
  <c r="AF16" i="119"/>
  <c r="AG14" i="119"/>
  <c r="AG15" i="119" s="1"/>
  <c r="AG16" i="119"/>
  <c r="AH14" i="119"/>
  <c r="AH15" i="119" s="1"/>
  <c r="AH16" i="119"/>
  <c r="AI14" i="119"/>
  <c r="AI15" i="119" s="1"/>
  <c r="AI16" i="119"/>
  <c r="AJ14" i="119"/>
  <c r="AJ15" i="119" s="1"/>
  <c r="AJ16" i="119"/>
  <c r="AK14" i="119"/>
  <c r="AK15" i="119" s="1"/>
  <c r="AK16" i="119"/>
  <c r="AL14" i="119"/>
  <c r="AL15" i="119" s="1"/>
  <c r="AL16" i="119"/>
  <c r="AM14" i="119"/>
  <c r="AM15" i="119" s="1"/>
  <c r="AM16" i="119"/>
  <c r="AN14" i="119"/>
  <c r="AN15" i="119" s="1"/>
  <c r="AN16" i="119"/>
  <c r="AO14" i="119"/>
  <c r="AO15" i="119" s="1"/>
  <c r="AO16" i="119"/>
  <c r="AP14" i="119"/>
  <c r="AP15" i="119" s="1"/>
  <c r="AP16" i="119"/>
  <c r="AQ14" i="119"/>
  <c r="AQ15" i="119" s="1"/>
  <c r="AQ16" i="119"/>
  <c r="AR14" i="119"/>
  <c r="AR15" i="119" s="1"/>
  <c r="AR16" i="119"/>
  <c r="AS14" i="119"/>
  <c r="AS15" i="119" s="1"/>
  <c r="AS16" i="119"/>
  <c r="AT14" i="119"/>
  <c r="AT15" i="119" s="1"/>
  <c r="AT16" i="119"/>
  <c r="AU14" i="119"/>
  <c r="AU15" i="119" s="1"/>
  <c r="AU16" i="119"/>
  <c r="AV14" i="119"/>
  <c r="AV15" i="119" s="1"/>
  <c r="AV16" i="119"/>
  <c r="AW14" i="119"/>
  <c r="AW15" i="119" s="1"/>
  <c r="AW16" i="119"/>
  <c r="D14" i="120"/>
  <c r="D15" i="120" s="1"/>
  <c r="D16" i="120"/>
  <c r="E14" i="120"/>
  <c r="E15" i="120" s="1"/>
  <c r="E16" i="120"/>
  <c r="F14" i="120"/>
  <c r="F15" i="120" s="1"/>
  <c r="F16" i="120"/>
  <c r="G14" i="120"/>
  <c r="G15" i="120" s="1"/>
  <c r="G16" i="120"/>
  <c r="H14" i="120"/>
  <c r="H15" i="120" s="1"/>
  <c r="H16" i="120"/>
  <c r="I14" i="120"/>
  <c r="I15" i="120" s="1"/>
  <c r="I16" i="120"/>
  <c r="J14" i="120"/>
  <c r="J15" i="120" s="1"/>
  <c r="J16" i="120"/>
  <c r="K14" i="120"/>
  <c r="K15" i="120" s="1"/>
  <c r="K16" i="120"/>
  <c r="L14" i="120"/>
  <c r="L15" i="120" s="1"/>
  <c r="L16" i="120"/>
  <c r="M14" i="120"/>
  <c r="M15" i="120" s="1"/>
  <c r="M16" i="120"/>
  <c r="N14" i="120"/>
  <c r="N15" i="120" s="1"/>
  <c r="N16" i="120"/>
  <c r="O14" i="120"/>
  <c r="O15" i="120" s="1"/>
  <c r="O16" i="120"/>
  <c r="P14" i="120"/>
  <c r="P15" i="120" s="1"/>
  <c r="P16" i="120"/>
  <c r="Q14" i="120"/>
  <c r="Q15" i="120" s="1"/>
  <c r="Q16" i="120"/>
  <c r="R14" i="120"/>
  <c r="R15" i="120" s="1"/>
  <c r="R16" i="120"/>
  <c r="S14" i="120"/>
  <c r="S15" i="120" s="1"/>
  <c r="S16" i="120"/>
  <c r="T14" i="120"/>
  <c r="T15" i="120" s="1"/>
  <c r="T16" i="120"/>
  <c r="U14" i="120"/>
  <c r="U15" i="120" s="1"/>
  <c r="U16" i="120"/>
  <c r="V14" i="120"/>
  <c r="V15" i="120" s="1"/>
  <c r="V16" i="120"/>
  <c r="W14" i="120"/>
  <c r="W15" i="120" s="1"/>
  <c r="W16" i="120"/>
  <c r="X14" i="120"/>
  <c r="X15" i="120" s="1"/>
  <c r="X16" i="120"/>
  <c r="Y14" i="120"/>
  <c r="Y15" i="120" s="1"/>
  <c r="Y16" i="120"/>
  <c r="Z14" i="120"/>
  <c r="Z15" i="120" s="1"/>
  <c r="Z16" i="120"/>
  <c r="AA14" i="120"/>
  <c r="AA15" i="120" s="1"/>
  <c r="AA16" i="120"/>
  <c r="AB14" i="120"/>
  <c r="AB15" i="120" s="1"/>
  <c r="AB16" i="120"/>
  <c r="AC14" i="120"/>
  <c r="AC15" i="120" s="1"/>
  <c r="AC16" i="120"/>
  <c r="AD14" i="120"/>
  <c r="AD15" i="120" s="1"/>
  <c r="AD16" i="120"/>
  <c r="AE14" i="120"/>
  <c r="AE15" i="120" s="1"/>
  <c r="AE16" i="120"/>
  <c r="AF14" i="120"/>
  <c r="AF15" i="120" s="1"/>
  <c r="AF16" i="120"/>
  <c r="AG14" i="120"/>
  <c r="AG15" i="120" s="1"/>
  <c r="AG16" i="120"/>
  <c r="AH14" i="120"/>
  <c r="AH15" i="120" s="1"/>
  <c r="AH16" i="120"/>
  <c r="AI14" i="120"/>
  <c r="AI15" i="120" s="1"/>
  <c r="AI16" i="120"/>
  <c r="AJ14" i="120"/>
  <c r="AJ15" i="120" s="1"/>
  <c r="AJ16" i="120"/>
  <c r="AK14" i="120"/>
  <c r="AK15" i="120" s="1"/>
  <c r="AK16" i="120"/>
  <c r="AL14" i="120"/>
  <c r="AL15" i="120" s="1"/>
  <c r="AL16" i="120"/>
  <c r="AM14" i="120"/>
  <c r="AM15" i="120" s="1"/>
  <c r="AM16" i="120"/>
  <c r="AN14" i="120"/>
  <c r="AN15" i="120" s="1"/>
  <c r="AN16" i="120"/>
  <c r="AO14" i="120"/>
  <c r="AO15" i="120" s="1"/>
  <c r="AO16" i="120"/>
  <c r="AP14" i="120"/>
  <c r="AP15" i="120" s="1"/>
  <c r="AP16" i="120"/>
  <c r="AQ14" i="120"/>
  <c r="AQ15" i="120" s="1"/>
  <c r="AQ16" i="120"/>
  <c r="AR14" i="120"/>
  <c r="AR15" i="120" s="1"/>
  <c r="AR16" i="120"/>
  <c r="AS14" i="120"/>
  <c r="AS15" i="120" s="1"/>
  <c r="AS16" i="120"/>
  <c r="AT14" i="120"/>
  <c r="AT15" i="120" s="1"/>
  <c r="AT16" i="120"/>
  <c r="AU14" i="120"/>
  <c r="AU15" i="120" s="1"/>
  <c r="AU16" i="120"/>
  <c r="AV14" i="120"/>
  <c r="AV15" i="120" s="1"/>
  <c r="AV16" i="120"/>
  <c r="AW14" i="120"/>
  <c r="AW15" i="120" s="1"/>
  <c r="AW16" i="120"/>
  <c r="D14" i="122"/>
  <c r="D15" i="122" s="1"/>
  <c r="D16" i="122"/>
  <c r="E14" i="122"/>
  <c r="E15" i="122" s="1"/>
  <c r="E16" i="122"/>
  <c r="F14" i="122"/>
  <c r="F15" i="122" s="1"/>
  <c r="F16" i="122"/>
  <c r="G14" i="122"/>
  <c r="G15" i="122" s="1"/>
  <c r="G16" i="122"/>
  <c r="H14" i="122"/>
  <c r="H15" i="122" s="1"/>
  <c r="H16" i="122"/>
  <c r="I14" i="122"/>
  <c r="I15" i="122" s="1"/>
  <c r="I16" i="122"/>
  <c r="J14" i="122"/>
  <c r="J15" i="122" s="1"/>
  <c r="J16" i="122"/>
  <c r="K14" i="122"/>
  <c r="K15" i="122" s="1"/>
  <c r="K16" i="122"/>
  <c r="L14" i="122"/>
  <c r="L15" i="122" s="1"/>
  <c r="L16" i="122"/>
  <c r="M14" i="122"/>
  <c r="M15" i="122" s="1"/>
  <c r="M16" i="122"/>
  <c r="N14" i="122"/>
  <c r="N15" i="122" s="1"/>
  <c r="N16" i="122"/>
  <c r="O14" i="122"/>
  <c r="O15" i="122" s="1"/>
  <c r="O16" i="122"/>
  <c r="P14" i="122"/>
  <c r="P15" i="122" s="1"/>
  <c r="P16" i="122"/>
  <c r="Q14" i="122"/>
  <c r="Q15" i="122" s="1"/>
  <c r="Q16" i="122"/>
  <c r="R14" i="122"/>
  <c r="R15" i="122" s="1"/>
  <c r="R16" i="122"/>
  <c r="S14" i="122"/>
  <c r="S15" i="122" s="1"/>
  <c r="S16" i="122"/>
  <c r="T14" i="122"/>
  <c r="T15" i="122" s="1"/>
  <c r="T16" i="122"/>
  <c r="U14" i="122"/>
  <c r="U15" i="122" s="1"/>
  <c r="U16" i="122"/>
  <c r="V14" i="122"/>
  <c r="V15" i="122" s="1"/>
  <c r="V16" i="122"/>
  <c r="W14" i="122"/>
  <c r="W15" i="122" s="1"/>
  <c r="W16" i="122"/>
  <c r="X14" i="122"/>
  <c r="X15" i="122" s="1"/>
  <c r="X16" i="122"/>
  <c r="Y14" i="122"/>
  <c r="Y15" i="122" s="1"/>
  <c r="Y16" i="122"/>
  <c r="Z14" i="122"/>
  <c r="Z15" i="122" s="1"/>
  <c r="Z16" i="122"/>
  <c r="AA14" i="122"/>
  <c r="AA15" i="122" s="1"/>
  <c r="AA16" i="122"/>
  <c r="AB14" i="122"/>
  <c r="AB15" i="122" s="1"/>
  <c r="AB16" i="122"/>
  <c r="AC14" i="122"/>
  <c r="AC15" i="122" s="1"/>
  <c r="AC16" i="122"/>
  <c r="AD14" i="122"/>
  <c r="AD15" i="122" s="1"/>
  <c r="AD16" i="122"/>
  <c r="AE14" i="122"/>
  <c r="AE15" i="122" s="1"/>
  <c r="AE16" i="122"/>
  <c r="AF14" i="122"/>
  <c r="AF15" i="122" s="1"/>
  <c r="AF16" i="122"/>
  <c r="AG14" i="122"/>
  <c r="AG15" i="122" s="1"/>
  <c r="AG16" i="122"/>
  <c r="AH14" i="122"/>
  <c r="AH15" i="122" s="1"/>
  <c r="AH16" i="122"/>
  <c r="AI14" i="122"/>
  <c r="AI15" i="122" s="1"/>
  <c r="AI16" i="122"/>
  <c r="AJ14" i="122"/>
  <c r="AJ15" i="122" s="1"/>
  <c r="AJ16" i="122"/>
  <c r="AK14" i="122"/>
  <c r="AK15" i="122" s="1"/>
  <c r="AK16" i="122"/>
  <c r="AL14" i="122"/>
  <c r="AL15" i="122" s="1"/>
  <c r="AL16" i="122"/>
  <c r="AM14" i="122"/>
  <c r="AM15" i="122" s="1"/>
  <c r="AM16" i="122"/>
  <c r="AN14" i="122"/>
  <c r="AN15" i="122" s="1"/>
  <c r="AN16" i="122"/>
  <c r="AO14" i="122"/>
  <c r="AO15" i="122" s="1"/>
  <c r="AO16" i="122"/>
  <c r="AP14" i="122"/>
  <c r="AP15" i="122" s="1"/>
  <c r="AP16" i="122"/>
  <c r="AQ14" i="122"/>
  <c r="AQ15" i="122" s="1"/>
  <c r="AQ16" i="122"/>
  <c r="AR14" i="122"/>
  <c r="AR15" i="122" s="1"/>
  <c r="AR16" i="122"/>
  <c r="AS14" i="122"/>
  <c r="AS15" i="122" s="1"/>
  <c r="AS16" i="122"/>
  <c r="AT14" i="122"/>
  <c r="AT15" i="122" s="1"/>
  <c r="AT16" i="122"/>
  <c r="AU14" i="122"/>
  <c r="AU15" i="122" s="1"/>
  <c r="AU16" i="122"/>
  <c r="AV14" i="122"/>
  <c r="AV15" i="122" s="1"/>
  <c r="AV16" i="122"/>
  <c r="AW14" i="122"/>
  <c r="AW15" i="122" s="1"/>
  <c r="AW16" i="122"/>
  <c r="D14" i="123"/>
  <c r="D15" i="123" s="1"/>
  <c r="D16" i="123"/>
  <c r="E14" i="123"/>
  <c r="E15" i="123" s="1"/>
  <c r="E16" i="123"/>
  <c r="F14" i="123"/>
  <c r="F15" i="123" s="1"/>
  <c r="F16" i="123"/>
  <c r="G14" i="123"/>
  <c r="G15" i="123" s="1"/>
  <c r="G16" i="123"/>
  <c r="H14" i="123"/>
  <c r="H15" i="123" s="1"/>
  <c r="H16" i="123"/>
  <c r="I14" i="123"/>
  <c r="I15" i="123" s="1"/>
  <c r="I16" i="123"/>
  <c r="J14" i="123"/>
  <c r="J15" i="123" s="1"/>
  <c r="J16" i="123"/>
  <c r="K14" i="123"/>
  <c r="K15" i="123" s="1"/>
  <c r="K16" i="123"/>
  <c r="L14" i="123"/>
  <c r="L15" i="123" s="1"/>
  <c r="L16" i="123"/>
  <c r="M14" i="123"/>
  <c r="M15" i="123" s="1"/>
  <c r="M16" i="123"/>
  <c r="N14" i="123"/>
  <c r="N15" i="123" s="1"/>
  <c r="N16" i="123"/>
  <c r="O14" i="123"/>
  <c r="O15" i="123" s="1"/>
  <c r="O16" i="123"/>
  <c r="P14" i="123"/>
  <c r="P15" i="123" s="1"/>
  <c r="P16" i="123"/>
  <c r="Q14" i="123"/>
  <c r="Q15" i="123" s="1"/>
  <c r="Q16" i="123"/>
  <c r="R14" i="123"/>
  <c r="R15" i="123" s="1"/>
  <c r="R16" i="123"/>
  <c r="S14" i="123"/>
  <c r="S15" i="123" s="1"/>
  <c r="S16" i="123"/>
  <c r="T14" i="123"/>
  <c r="T15" i="123" s="1"/>
  <c r="T16" i="123"/>
  <c r="U14" i="123"/>
  <c r="U15" i="123" s="1"/>
  <c r="U16" i="123"/>
  <c r="V14" i="123"/>
  <c r="V15" i="123" s="1"/>
  <c r="V16" i="123"/>
  <c r="W14" i="123"/>
  <c r="W15" i="123" s="1"/>
  <c r="W16" i="123"/>
  <c r="X14" i="123"/>
  <c r="X15" i="123" s="1"/>
  <c r="X16" i="123"/>
  <c r="Y14" i="123"/>
  <c r="Y15" i="123" s="1"/>
  <c r="Y16" i="123"/>
  <c r="Z14" i="123"/>
  <c r="Z15" i="123" s="1"/>
  <c r="Z16" i="123"/>
  <c r="AA14" i="123"/>
  <c r="AA15" i="123" s="1"/>
  <c r="AA16" i="123"/>
  <c r="AB14" i="123"/>
  <c r="AB15" i="123" s="1"/>
  <c r="AB16" i="123"/>
  <c r="AC14" i="123"/>
  <c r="AC15" i="123" s="1"/>
  <c r="AC16" i="123"/>
  <c r="AD14" i="123"/>
  <c r="AD15" i="123" s="1"/>
  <c r="AD16" i="123"/>
  <c r="AE14" i="123"/>
  <c r="AE15" i="123" s="1"/>
  <c r="AE16" i="123"/>
  <c r="AF14" i="123"/>
  <c r="AF15" i="123" s="1"/>
  <c r="AF16" i="123"/>
  <c r="AG14" i="123"/>
  <c r="AG15" i="123" s="1"/>
  <c r="AG16" i="123"/>
  <c r="AH14" i="123"/>
  <c r="AH15" i="123" s="1"/>
  <c r="AH16" i="123"/>
  <c r="AI14" i="123"/>
  <c r="AI15" i="123" s="1"/>
  <c r="AI16" i="123"/>
  <c r="AJ14" i="123"/>
  <c r="AJ15" i="123" s="1"/>
  <c r="AJ16" i="123"/>
  <c r="AK14" i="123"/>
  <c r="AK15" i="123" s="1"/>
  <c r="AK16" i="123"/>
  <c r="AL14" i="123"/>
  <c r="AL15" i="123" s="1"/>
  <c r="AL16" i="123"/>
  <c r="AM14" i="123"/>
  <c r="AM15" i="123" s="1"/>
  <c r="AM16" i="123"/>
  <c r="AN14" i="123"/>
  <c r="AN15" i="123" s="1"/>
  <c r="AN16" i="123"/>
  <c r="AO14" i="123"/>
  <c r="AO15" i="123" s="1"/>
  <c r="AO16" i="123"/>
  <c r="AP14" i="123"/>
  <c r="AP15" i="123" s="1"/>
  <c r="AP16" i="123"/>
  <c r="AQ14" i="123"/>
  <c r="AQ15" i="123" s="1"/>
  <c r="AQ16" i="123"/>
  <c r="AR14" i="123"/>
  <c r="AR15" i="123" s="1"/>
  <c r="AR16" i="123"/>
  <c r="AS14" i="123"/>
  <c r="AS15" i="123" s="1"/>
  <c r="AS16" i="123"/>
  <c r="AT14" i="123"/>
  <c r="AT15" i="123" s="1"/>
  <c r="AT16" i="123"/>
  <c r="AU14" i="123"/>
  <c r="AU15" i="123" s="1"/>
  <c r="AU16" i="123"/>
  <c r="AV14" i="123"/>
  <c r="AV15" i="123" s="1"/>
  <c r="AV16" i="123"/>
  <c r="AW14" i="123"/>
  <c r="AW15" i="123" s="1"/>
  <c r="AW16" i="123"/>
  <c r="D14" i="124"/>
  <c r="D15" i="124" s="1"/>
  <c r="D16" i="124"/>
  <c r="E14" i="124"/>
  <c r="E15" i="124" s="1"/>
  <c r="E16" i="124"/>
  <c r="F14" i="124"/>
  <c r="F15" i="124" s="1"/>
  <c r="F16" i="124"/>
  <c r="G14" i="124"/>
  <c r="G15" i="124" s="1"/>
  <c r="G16" i="124"/>
  <c r="H14" i="124"/>
  <c r="H15" i="124" s="1"/>
  <c r="H16" i="124"/>
  <c r="I14" i="124"/>
  <c r="I15" i="124" s="1"/>
  <c r="I16" i="124"/>
  <c r="J14" i="124"/>
  <c r="J15" i="124" s="1"/>
  <c r="J16" i="124"/>
  <c r="K14" i="124"/>
  <c r="K15" i="124" s="1"/>
  <c r="K16" i="124"/>
  <c r="L14" i="124"/>
  <c r="L15" i="124" s="1"/>
  <c r="L16" i="124"/>
  <c r="M14" i="124"/>
  <c r="M15" i="124" s="1"/>
  <c r="M16" i="124"/>
  <c r="N14" i="124"/>
  <c r="N15" i="124" s="1"/>
  <c r="N16" i="124"/>
  <c r="O14" i="124"/>
  <c r="O15" i="124" s="1"/>
  <c r="O16" i="124"/>
  <c r="P14" i="124"/>
  <c r="P15" i="124" s="1"/>
  <c r="P16" i="124"/>
  <c r="Q14" i="124"/>
  <c r="Q15" i="124" s="1"/>
  <c r="Q16" i="124"/>
  <c r="R14" i="124"/>
  <c r="R15" i="124" s="1"/>
  <c r="R16" i="124"/>
  <c r="S14" i="124"/>
  <c r="S15" i="124" s="1"/>
  <c r="S16" i="124"/>
  <c r="T14" i="124"/>
  <c r="T15" i="124" s="1"/>
  <c r="T16" i="124"/>
  <c r="U14" i="124"/>
  <c r="U15" i="124" s="1"/>
  <c r="U16" i="124"/>
  <c r="V14" i="124"/>
  <c r="V15" i="124" s="1"/>
  <c r="V16" i="124"/>
  <c r="W14" i="124"/>
  <c r="W15" i="124" s="1"/>
  <c r="W16" i="124"/>
  <c r="X14" i="124"/>
  <c r="X15" i="124" s="1"/>
  <c r="X16" i="124"/>
  <c r="Y14" i="124"/>
  <c r="Y15" i="124" s="1"/>
  <c r="Y16" i="124"/>
  <c r="Z14" i="124"/>
  <c r="Z15" i="124" s="1"/>
  <c r="Z16" i="124"/>
  <c r="AA14" i="124"/>
  <c r="AA15" i="124" s="1"/>
  <c r="AA16" i="124"/>
  <c r="AB14" i="124"/>
  <c r="AB15" i="124" s="1"/>
  <c r="AB16" i="124"/>
  <c r="AC14" i="124"/>
  <c r="AC15" i="124" s="1"/>
  <c r="AC16" i="124"/>
  <c r="AD14" i="124"/>
  <c r="AD15" i="124" s="1"/>
  <c r="AD16" i="124"/>
  <c r="AE14" i="124"/>
  <c r="AE15" i="124" s="1"/>
  <c r="AE16" i="124"/>
  <c r="AF14" i="124"/>
  <c r="AF15" i="124" s="1"/>
  <c r="AF16" i="124"/>
  <c r="AG14" i="124"/>
  <c r="AG15" i="124" s="1"/>
  <c r="AG16" i="124"/>
  <c r="AH14" i="124"/>
  <c r="AH15" i="124" s="1"/>
  <c r="AH16" i="124"/>
  <c r="AI14" i="124"/>
  <c r="AI15" i="124" s="1"/>
  <c r="AI16" i="124"/>
  <c r="AJ14" i="124"/>
  <c r="AJ15" i="124" s="1"/>
  <c r="AJ16" i="124"/>
  <c r="AK14" i="124"/>
  <c r="AK15" i="124" s="1"/>
  <c r="AK16" i="124"/>
  <c r="AL14" i="124"/>
  <c r="AL15" i="124" s="1"/>
  <c r="AL16" i="124"/>
  <c r="AM14" i="124"/>
  <c r="AM15" i="124" s="1"/>
  <c r="AM16" i="124"/>
  <c r="AN14" i="124"/>
  <c r="AN15" i="124" s="1"/>
  <c r="AN16" i="124"/>
  <c r="AO14" i="124"/>
  <c r="AO15" i="124" s="1"/>
  <c r="AO16" i="124"/>
  <c r="AP14" i="124"/>
  <c r="AP15" i="124" s="1"/>
  <c r="AP16" i="124"/>
  <c r="AQ14" i="124"/>
  <c r="AQ15" i="124" s="1"/>
  <c r="AQ16" i="124"/>
  <c r="AR14" i="124"/>
  <c r="AR15" i="124" s="1"/>
  <c r="AR16" i="124"/>
  <c r="AS14" i="124"/>
  <c r="AS15" i="124" s="1"/>
  <c r="AS16" i="124"/>
  <c r="AT14" i="124"/>
  <c r="AT15" i="124" s="1"/>
  <c r="AT16" i="124"/>
  <c r="AU14" i="124"/>
  <c r="AU15" i="124" s="1"/>
  <c r="AU16" i="124"/>
  <c r="AV14" i="124"/>
  <c r="AV15" i="124" s="1"/>
  <c r="AV16" i="124"/>
  <c r="AW14" i="124"/>
  <c r="AW15" i="124" s="1"/>
  <c r="AW16" i="124"/>
  <c r="D14" i="125"/>
  <c r="D15" i="125" s="1"/>
  <c r="D16" i="125"/>
  <c r="E14" i="125"/>
  <c r="E15" i="125" s="1"/>
  <c r="E16" i="125"/>
  <c r="F14" i="125"/>
  <c r="F15" i="125" s="1"/>
  <c r="F16" i="125"/>
  <c r="G14" i="125"/>
  <c r="G15" i="125" s="1"/>
  <c r="G16" i="125"/>
  <c r="H14" i="125"/>
  <c r="H15" i="125" s="1"/>
  <c r="H16" i="125"/>
  <c r="I14" i="125"/>
  <c r="I15" i="125" s="1"/>
  <c r="I16" i="125"/>
  <c r="J14" i="125"/>
  <c r="J15" i="125" s="1"/>
  <c r="J16" i="125"/>
  <c r="K14" i="125"/>
  <c r="K15" i="125" s="1"/>
  <c r="K16" i="125"/>
  <c r="L14" i="125"/>
  <c r="L15" i="125" s="1"/>
  <c r="L16" i="125"/>
  <c r="M14" i="125"/>
  <c r="M15" i="125" s="1"/>
  <c r="M16" i="125"/>
  <c r="N14" i="125"/>
  <c r="N15" i="125" s="1"/>
  <c r="N16" i="125"/>
  <c r="O14" i="125"/>
  <c r="O15" i="125" s="1"/>
  <c r="O16" i="125"/>
  <c r="P14" i="125"/>
  <c r="P15" i="125" s="1"/>
  <c r="P16" i="125"/>
  <c r="Q14" i="125"/>
  <c r="Q15" i="125" s="1"/>
  <c r="Q16" i="125"/>
  <c r="R14" i="125"/>
  <c r="R15" i="125" s="1"/>
  <c r="R16" i="125"/>
  <c r="S14" i="125"/>
  <c r="S15" i="125" s="1"/>
  <c r="S16" i="125"/>
  <c r="T14" i="125"/>
  <c r="T15" i="125" s="1"/>
  <c r="T16" i="125"/>
  <c r="U14" i="125"/>
  <c r="U15" i="125" s="1"/>
  <c r="U16" i="125"/>
  <c r="V14" i="125"/>
  <c r="V15" i="125" s="1"/>
  <c r="V16" i="125"/>
  <c r="W14" i="125"/>
  <c r="W15" i="125" s="1"/>
  <c r="W16" i="125"/>
  <c r="X14" i="125"/>
  <c r="X15" i="125" s="1"/>
  <c r="X16" i="125"/>
  <c r="Y14" i="125"/>
  <c r="Y15" i="125" s="1"/>
  <c r="Y16" i="125"/>
  <c r="Z14" i="125"/>
  <c r="Z15" i="125" s="1"/>
  <c r="Z16" i="125"/>
  <c r="AA14" i="125"/>
  <c r="AA15" i="125" s="1"/>
  <c r="AA16" i="125"/>
  <c r="AB14" i="125"/>
  <c r="AB15" i="125" s="1"/>
  <c r="AB16" i="125"/>
  <c r="AC14" i="125"/>
  <c r="AC15" i="125" s="1"/>
  <c r="AC16" i="125"/>
  <c r="AD14" i="125"/>
  <c r="AD15" i="125" s="1"/>
  <c r="AD16" i="125"/>
  <c r="AE14" i="125"/>
  <c r="AE15" i="125" s="1"/>
  <c r="AE16" i="125"/>
  <c r="AF14" i="125"/>
  <c r="AF15" i="125" s="1"/>
  <c r="AF16" i="125"/>
  <c r="AG14" i="125"/>
  <c r="AG15" i="125" s="1"/>
  <c r="AG16" i="125"/>
  <c r="AH14" i="125"/>
  <c r="AH15" i="125" s="1"/>
  <c r="AH16" i="125"/>
  <c r="AI14" i="125"/>
  <c r="AI15" i="125" s="1"/>
  <c r="AI16" i="125"/>
  <c r="AJ14" i="125"/>
  <c r="AJ15" i="125" s="1"/>
  <c r="AJ16" i="125"/>
  <c r="AK14" i="125"/>
  <c r="AK15" i="125" s="1"/>
  <c r="AK16" i="125"/>
  <c r="AL14" i="125"/>
  <c r="AL15" i="125" s="1"/>
  <c r="AL16" i="125"/>
  <c r="AM14" i="125"/>
  <c r="AM15" i="125" s="1"/>
  <c r="AM16" i="125"/>
  <c r="AN14" i="125"/>
  <c r="AN15" i="125" s="1"/>
  <c r="AN16" i="125"/>
  <c r="AO14" i="125"/>
  <c r="AO15" i="125" s="1"/>
  <c r="AO16" i="125"/>
  <c r="AP14" i="125"/>
  <c r="AP15" i="125" s="1"/>
  <c r="AP16" i="125"/>
  <c r="AQ14" i="125"/>
  <c r="AQ15" i="125" s="1"/>
  <c r="AQ16" i="125"/>
  <c r="AR14" i="125"/>
  <c r="AR15" i="125" s="1"/>
  <c r="AR16" i="125"/>
  <c r="AS14" i="125"/>
  <c r="AS15" i="125" s="1"/>
  <c r="AS16" i="125"/>
  <c r="AT14" i="125"/>
  <c r="AT15" i="125" s="1"/>
  <c r="AT16" i="125"/>
  <c r="AU14" i="125"/>
  <c r="AU15" i="125" s="1"/>
  <c r="AU16" i="125"/>
  <c r="AV14" i="125"/>
  <c r="AV15" i="125" s="1"/>
  <c r="AV16" i="125"/>
  <c r="AW14" i="125"/>
  <c r="AW15" i="125" s="1"/>
  <c r="AW16" i="125"/>
  <c r="D14" i="126"/>
  <c r="D15" i="126" s="1"/>
  <c r="D16" i="126"/>
  <c r="E14" i="126"/>
  <c r="E15" i="126" s="1"/>
  <c r="E16" i="126"/>
  <c r="F14" i="126"/>
  <c r="F15" i="126" s="1"/>
  <c r="F16" i="126"/>
  <c r="G14" i="126"/>
  <c r="G15" i="126" s="1"/>
  <c r="G16" i="126"/>
  <c r="H14" i="126"/>
  <c r="H15" i="126" s="1"/>
  <c r="H16" i="126"/>
  <c r="I14" i="126"/>
  <c r="I15" i="126" s="1"/>
  <c r="I16" i="126"/>
  <c r="J14" i="126"/>
  <c r="J15" i="126" s="1"/>
  <c r="J16" i="126"/>
  <c r="K14" i="126"/>
  <c r="K15" i="126" s="1"/>
  <c r="K16" i="126"/>
  <c r="L14" i="126"/>
  <c r="L15" i="126" s="1"/>
  <c r="L16" i="126"/>
  <c r="M14" i="126"/>
  <c r="M15" i="126" s="1"/>
  <c r="M16" i="126"/>
  <c r="N14" i="126"/>
  <c r="N15" i="126" s="1"/>
  <c r="N16" i="126"/>
  <c r="O14" i="126"/>
  <c r="O15" i="126" s="1"/>
  <c r="O16" i="126"/>
  <c r="P14" i="126"/>
  <c r="P15" i="126" s="1"/>
  <c r="P16" i="126"/>
  <c r="Q14" i="126"/>
  <c r="Q15" i="126" s="1"/>
  <c r="Q16" i="126"/>
  <c r="R14" i="126"/>
  <c r="R15" i="126" s="1"/>
  <c r="R16" i="126"/>
  <c r="S14" i="126"/>
  <c r="S15" i="126" s="1"/>
  <c r="S16" i="126"/>
  <c r="T14" i="126"/>
  <c r="T15" i="126" s="1"/>
  <c r="T16" i="126"/>
  <c r="U14" i="126"/>
  <c r="U15" i="126" s="1"/>
  <c r="U16" i="126"/>
  <c r="V14" i="126"/>
  <c r="V15" i="126" s="1"/>
  <c r="V16" i="126"/>
  <c r="W14" i="126"/>
  <c r="W15" i="126" s="1"/>
  <c r="W16" i="126"/>
  <c r="X14" i="126"/>
  <c r="X15" i="126" s="1"/>
  <c r="X16" i="126"/>
  <c r="Y14" i="126"/>
  <c r="Y15" i="126" s="1"/>
  <c r="Y16" i="126"/>
  <c r="Z14" i="126"/>
  <c r="Z15" i="126" s="1"/>
  <c r="Z16" i="126"/>
  <c r="AA14" i="126"/>
  <c r="AA15" i="126" s="1"/>
  <c r="AA16" i="126"/>
  <c r="AB14" i="126"/>
  <c r="AB15" i="126" s="1"/>
  <c r="AB16" i="126"/>
  <c r="AC14" i="126"/>
  <c r="AC15" i="126" s="1"/>
  <c r="AC16" i="126"/>
  <c r="AD14" i="126"/>
  <c r="AD15" i="126" s="1"/>
  <c r="AD16" i="126"/>
  <c r="AE14" i="126"/>
  <c r="AE15" i="126" s="1"/>
  <c r="AE16" i="126"/>
  <c r="AF14" i="126"/>
  <c r="AF15" i="126" s="1"/>
  <c r="AF16" i="126"/>
  <c r="AG14" i="126"/>
  <c r="AG15" i="126" s="1"/>
  <c r="AG16" i="126"/>
  <c r="AH14" i="126"/>
  <c r="AH15" i="126" s="1"/>
  <c r="AH16" i="126"/>
  <c r="AI14" i="126"/>
  <c r="AI15" i="126" s="1"/>
  <c r="AI16" i="126"/>
  <c r="AJ14" i="126"/>
  <c r="AJ15" i="126" s="1"/>
  <c r="AJ16" i="126"/>
  <c r="AK14" i="126"/>
  <c r="AK15" i="126" s="1"/>
  <c r="AK16" i="126"/>
  <c r="AL14" i="126"/>
  <c r="AL15" i="126" s="1"/>
  <c r="AL16" i="126"/>
  <c r="AM14" i="126"/>
  <c r="AM15" i="126" s="1"/>
  <c r="AM16" i="126"/>
  <c r="AN14" i="126"/>
  <c r="AN15" i="126" s="1"/>
  <c r="AN16" i="126"/>
  <c r="AO14" i="126"/>
  <c r="AO15" i="126" s="1"/>
  <c r="AO16" i="126"/>
  <c r="AP14" i="126"/>
  <c r="AP15" i="126" s="1"/>
  <c r="AP16" i="126"/>
  <c r="AQ14" i="126"/>
  <c r="AQ15" i="126" s="1"/>
  <c r="AQ16" i="126"/>
  <c r="AR14" i="126"/>
  <c r="AR15" i="126" s="1"/>
  <c r="AR16" i="126"/>
  <c r="AS14" i="126"/>
  <c r="AS15" i="126" s="1"/>
  <c r="AS16" i="126"/>
  <c r="AT14" i="126"/>
  <c r="AT15" i="126" s="1"/>
  <c r="AT16" i="126"/>
  <c r="AU14" i="126"/>
  <c r="AU15" i="126" s="1"/>
  <c r="AU16" i="126"/>
  <c r="AV14" i="126"/>
  <c r="AV15" i="126" s="1"/>
  <c r="AV16" i="126"/>
  <c r="AW14" i="126"/>
  <c r="AW15" i="126" s="1"/>
  <c r="AW16" i="126"/>
  <c r="D14" i="127"/>
  <c r="D15" i="127" s="1"/>
  <c r="D16" i="127"/>
  <c r="E14" i="127"/>
  <c r="E15" i="127" s="1"/>
  <c r="E16" i="127"/>
  <c r="F14" i="127"/>
  <c r="F15" i="127" s="1"/>
  <c r="F16" i="127"/>
  <c r="G14" i="127"/>
  <c r="G15" i="127" s="1"/>
  <c r="G16" i="127"/>
  <c r="H14" i="127"/>
  <c r="H15" i="127" s="1"/>
  <c r="H16" i="127"/>
  <c r="I14" i="127"/>
  <c r="I15" i="127" s="1"/>
  <c r="I16" i="127"/>
  <c r="J14" i="127"/>
  <c r="J15" i="127" s="1"/>
  <c r="J16" i="127"/>
  <c r="K14" i="127"/>
  <c r="K15" i="127" s="1"/>
  <c r="K16" i="127"/>
  <c r="L14" i="127"/>
  <c r="L15" i="127" s="1"/>
  <c r="L16" i="127"/>
  <c r="M14" i="127"/>
  <c r="M15" i="127" s="1"/>
  <c r="M16" i="127"/>
  <c r="N14" i="127"/>
  <c r="N15" i="127" s="1"/>
  <c r="N16" i="127"/>
  <c r="O14" i="127"/>
  <c r="O15" i="127" s="1"/>
  <c r="O16" i="127"/>
  <c r="P14" i="127"/>
  <c r="P15" i="127" s="1"/>
  <c r="P16" i="127"/>
  <c r="Q14" i="127"/>
  <c r="Q15" i="127" s="1"/>
  <c r="Q16" i="127"/>
  <c r="R14" i="127"/>
  <c r="R15" i="127" s="1"/>
  <c r="R16" i="127"/>
  <c r="S14" i="127"/>
  <c r="S15" i="127" s="1"/>
  <c r="S16" i="127"/>
  <c r="T14" i="127"/>
  <c r="T15" i="127" s="1"/>
  <c r="T16" i="127"/>
  <c r="U14" i="127"/>
  <c r="U15" i="127" s="1"/>
  <c r="U16" i="127"/>
  <c r="V14" i="127"/>
  <c r="V15" i="127" s="1"/>
  <c r="V16" i="127"/>
  <c r="W14" i="127"/>
  <c r="W15" i="127" s="1"/>
  <c r="W16" i="127"/>
  <c r="X14" i="127"/>
  <c r="X15" i="127" s="1"/>
  <c r="X16" i="127"/>
  <c r="Y14" i="127"/>
  <c r="Y15" i="127" s="1"/>
  <c r="Y16" i="127"/>
  <c r="Z14" i="127"/>
  <c r="Z15" i="127" s="1"/>
  <c r="Z16" i="127"/>
  <c r="AA14" i="127"/>
  <c r="AA15" i="127" s="1"/>
  <c r="AA16" i="127"/>
  <c r="AB14" i="127"/>
  <c r="AB15" i="127" s="1"/>
  <c r="AB16" i="127"/>
  <c r="AC14" i="127"/>
  <c r="AC15" i="127" s="1"/>
  <c r="AC16" i="127"/>
  <c r="AD14" i="127"/>
  <c r="AD15" i="127" s="1"/>
  <c r="AD16" i="127"/>
  <c r="AE14" i="127"/>
  <c r="AE15" i="127" s="1"/>
  <c r="AE16" i="127"/>
  <c r="AF14" i="127"/>
  <c r="AF15" i="127" s="1"/>
  <c r="AF16" i="127"/>
  <c r="AG14" i="127"/>
  <c r="AG15" i="127" s="1"/>
  <c r="AG16" i="127"/>
  <c r="AH14" i="127"/>
  <c r="AH15" i="127" s="1"/>
  <c r="AH16" i="127"/>
  <c r="AI14" i="127"/>
  <c r="AI15" i="127" s="1"/>
  <c r="AI16" i="127"/>
  <c r="AJ14" i="127"/>
  <c r="AJ15" i="127" s="1"/>
  <c r="AJ16" i="127"/>
  <c r="AK14" i="127"/>
  <c r="AK15" i="127" s="1"/>
  <c r="AK16" i="127"/>
  <c r="AL14" i="127"/>
  <c r="AL15" i="127" s="1"/>
  <c r="AL16" i="127"/>
  <c r="AM14" i="127"/>
  <c r="AM15" i="127" s="1"/>
  <c r="AM16" i="127"/>
  <c r="AN14" i="127"/>
  <c r="AN15" i="127" s="1"/>
  <c r="AN16" i="127"/>
  <c r="AO14" i="127"/>
  <c r="AO15" i="127" s="1"/>
  <c r="AO16" i="127"/>
  <c r="AP14" i="127"/>
  <c r="AP15" i="127" s="1"/>
  <c r="AP16" i="127"/>
  <c r="AQ14" i="127"/>
  <c r="AQ15" i="127" s="1"/>
  <c r="AQ16" i="127"/>
  <c r="AR14" i="127"/>
  <c r="AR15" i="127" s="1"/>
  <c r="AR16" i="127"/>
  <c r="AS14" i="127"/>
  <c r="AS15" i="127" s="1"/>
  <c r="AS16" i="127"/>
  <c r="AT14" i="127"/>
  <c r="AT15" i="127" s="1"/>
  <c r="AT16" i="127"/>
  <c r="AU14" i="127"/>
  <c r="AU15" i="127" s="1"/>
  <c r="AU16" i="127"/>
  <c r="AV14" i="127"/>
  <c r="AV15" i="127" s="1"/>
  <c r="AV16" i="127"/>
  <c r="AW14" i="127"/>
  <c r="AW15" i="127" s="1"/>
  <c r="AW16" i="127"/>
  <c r="D14" i="128"/>
  <c r="D15" i="128" s="1"/>
  <c r="D16" i="128"/>
  <c r="E14" i="128"/>
  <c r="E15" i="128" s="1"/>
  <c r="E16" i="128"/>
  <c r="F14" i="128"/>
  <c r="F15" i="128" s="1"/>
  <c r="F16" i="128"/>
  <c r="G14" i="128"/>
  <c r="G15" i="128" s="1"/>
  <c r="G16" i="128"/>
  <c r="H14" i="128"/>
  <c r="H15" i="128" s="1"/>
  <c r="H16" i="128"/>
  <c r="I14" i="128"/>
  <c r="I15" i="128" s="1"/>
  <c r="I16" i="128"/>
  <c r="J14" i="128"/>
  <c r="J15" i="128" s="1"/>
  <c r="J16" i="128"/>
  <c r="K14" i="128"/>
  <c r="K15" i="128" s="1"/>
  <c r="K16" i="128"/>
  <c r="L14" i="128"/>
  <c r="L15" i="128" s="1"/>
  <c r="L16" i="128"/>
  <c r="M14" i="128"/>
  <c r="M15" i="128" s="1"/>
  <c r="M16" i="128"/>
  <c r="N14" i="128"/>
  <c r="N15" i="128" s="1"/>
  <c r="N16" i="128"/>
  <c r="O14" i="128"/>
  <c r="O15" i="128" s="1"/>
  <c r="O16" i="128"/>
  <c r="P14" i="128"/>
  <c r="P15" i="128" s="1"/>
  <c r="P16" i="128"/>
  <c r="Q14" i="128"/>
  <c r="Q15" i="128" s="1"/>
  <c r="Q16" i="128"/>
  <c r="R14" i="128"/>
  <c r="R15" i="128" s="1"/>
  <c r="R16" i="128"/>
  <c r="S14" i="128"/>
  <c r="S15" i="128" s="1"/>
  <c r="S16" i="128"/>
  <c r="T14" i="128"/>
  <c r="T15" i="128" s="1"/>
  <c r="T16" i="128"/>
  <c r="U14" i="128"/>
  <c r="U15" i="128" s="1"/>
  <c r="U16" i="128"/>
  <c r="V14" i="128"/>
  <c r="V15" i="128" s="1"/>
  <c r="V16" i="128"/>
  <c r="W14" i="128"/>
  <c r="W15" i="128" s="1"/>
  <c r="W16" i="128"/>
  <c r="X14" i="128"/>
  <c r="X15" i="128" s="1"/>
  <c r="X16" i="128"/>
  <c r="Y14" i="128"/>
  <c r="Y15" i="128" s="1"/>
  <c r="Y16" i="128"/>
  <c r="Z14" i="128"/>
  <c r="Z15" i="128" s="1"/>
  <c r="Z16" i="128"/>
  <c r="AA14" i="128"/>
  <c r="AA15" i="128" s="1"/>
  <c r="AA16" i="128"/>
  <c r="AB14" i="128"/>
  <c r="AB15" i="128" s="1"/>
  <c r="AB16" i="128"/>
  <c r="AC14" i="128"/>
  <c r="AC15" i="128" s="1"/>
  <c r="AC16" i="128"/>
  <c r="AD14" i="128"/>
  <c r="AD15" i="128" s="1"/>
  <c r="AD16" i="128"/>
  <c r="AE14" i="128"/>
  <c r="AE15" i="128" s="1"/>
  <c r="AE16" i="128"/>
  <c r="AF14" i="128"/>
  <c r="AF15" i="128" s="1"/>
  <c r="AF16" i="128"/>
  <c r="AG14" i="128"/>
  <c r="AG15" i="128" s="1"/>
  <c r="AG16" i="128"/>
  <c r="AH14" i="128"/>
  <c r="AH15" i="128" s="1"/>
  <c r="AH16" i="128"/>
  <c r="AI14" i="128"/>
  <c r="AI15" i="128" s="1"/>
  <c r="AI16" i="128"/>
  <c r="AJ14" i="128"/>
  <c r="AJ15" i="128" s="1"/>
  <c r="AJ16" i="128"/>
  <c r="AK14" i="128"/>
  <c r="AK15" i="128" s="1"/>
  <c r="AK16" i="128"/>
  <c r="AL14" i="128"/>
  <c r="AL15" i="128" s="1"/>
  <c r="AL16" i="128"/>
  <c r="AM14" i="128"/>
  <c r="AM15" i="128" s="1"/>
  <c r="AM16" i="128"/>
  <c r="AN14" i="128"/>
  <c r="AN15" i="128" s="1"/>
  <c r="AN16" i="128"/>
  <c r="AO14" i="128"/>
  <c r="AO15" i="128" s="1"/>
  <c r="AO16" i="128"/>
  <c r="AP14" i="128"/>
  <c r="AP15" i="128" s="1"/>
  <c r="AP16" i="128"/>
  <c r="AQ14" i="128"/>
  <c r="AQ15" i="128" s="1"/>
  <c r="AQ16" i="128"/>
  <c r="AR14" i="128"/>
  <c r="AR15" i="128" s="1"/>
  <c r="AR16" i="128"/>
  <c r="AS14" i="128"/>
  <c r="AS15" i="128" s="1"/>
  <c r="AS16" i="128"/>
  <c r="AT14" i="128"/>
  <c r="AT15" i="128" s="1"/>
  <c r="AT16" i="128"/>
  <c r="AU14" i="128"/>
  <c r="AU15" i="128" s="1"/>
  <c r="AU16" i="128"/>
  <c r="AV14" i="128"/>
  <c r="AV15" i="128" s="1"/>
  <c r="AV16" i="128"/>
  <c r="AW14" i="128"/>
  <c r="AW15" i="128" s="1"/>
  <c r="AW16" i="128"/>
  <c r="D14" i="129"/>
  <c r="D15" i="129" s="1"/>
  <c r="D16" i="129"/>
  <c r="E14" i="129"/>
  <c r="E15" i="129" s="1"/>
  <c r="E16" i="129"/>
  <c r="F14" i="129"/>
  <c r="F15" i="129" s="1"/>
  <c r="F16" i="129"/>
  <c r="G14" i="129"/>
  <c r="G15" i="129" s="1"/>
  <c r="G16" i="129"/>
  <c r="H14" i="129"/>
  <c r="H15" i="129" s="1"/>
  <c r="H16" i="129"/>
  <c r="I14" i="129"/>
  <c r="I15" i="129" s="1"/>
  <c r="I16" i="129"/>
  <c r="J14" i="129"/>
  <c r="J15" i="129" s="1"/>
  <c r="J16" i="129"/>
  <c r="K14" i="129"/>
  <c r="K15" i="129" s="1"/>
  <c r="K16" i="129"/>
  <c r="L14" i="129"/>
  <c r="L15" i="129" s="1"/>
  <c r="L16" i="129"/>
  <c r="M14" i="129"/>
  <c r="M15" i="129" s="1"/>
  <c r="M16" i="129"/>
  <c r="N14" i="129"/>
  <c r="N15" i="129" s="1"/>
  <c r="N16" i="129"/>
  <c r="O14" i="129"/>
  <c r="O15" i="129" s="1"/>
  <c r="O16" i="129"/>
  <c r="P14" i="129"/>
  <c r="P15" i="129" s="1"/>
  <c r="P16" i="129"/>
  <c r="Q14" i="129"/>
  <c r="Q15" i="129" s="1"/>
  <c r="Q16" i="129"/>
  <c r="R14" i="129"/>
  <c r="R15" i="129" s="1"/>
  <c r="R16" i="129"/>
  <c r="S14" i="129"/>
  <c r="S15" i="129" s="1"/>
  <c r="S16" i="129"/>
  <c r="T14" i="129"/>
  <c r="T15" i="129" s="1"/>
  <c r="T16" i="129"/>
  <c r="U14" i="129"/>
  <c r="U15" i="129" s="1"/>
  <c r="U16" i="129"/>
  <c r="V14" i="129"/>
  <c r="V15" i="129" s="1"/>
  <c r="V16" i="129"/>
  <c r="W14" i="129"/>
  <c r="W15" i="129" s="1"/>
  <c r="W16" i="129"/>
  <c r="X14" i="129"/>
  <c r="X15" i="129" s="1"/>
  <c r="X16" i="129"/>
  <c r="Y14" i="129"/>
  <c r="Y15" i="129" s="1"/>
  <c r="Y16" i="129"/>
  <c r="Z14" i="129"/>
  <c r="Z15" i="129" s="1"/>
  <c r="Z16" i="129"/>
  <c r="AA14" i="129"/>
  <c r="AA15" i="129" s="1"/>
  <c r="AA16" i="129"/>
  <c r="AB14" i="129"/>
  <c r="AB15" i="129" s="1"/>
  <c r="AB16" i="129"/>
  <c r="AC14" i="129"/>
  <c r="AC15" i="129" s="1"/>
  <c r="AC16" i="129"/>
  <c r="AD14" i="129"/>
  <c r="AD15" i="129" s="1"/>
  <c r="AD16" i="129"/>
  <c r="AE14" i="129"/>
  <c r="AE15" i="129" s="1"/>
  <c r="AE16" i="129"/>
  <c r="AF14" i="129"/>
  <c r="AF15" i="129" s="1"/>
  <c r="AF16" i="129"/>
  <c r="AG14" i="129"/>
  <c r="AG15" i="129" s="1"/>
  <c r="AG16" i="129"/>
  <c r="AH14" i="129"/>
  <c r="AH15" i="129" s="1"/>
  <c r="AH16" i="129"/>
  <c r="AI14" i="129"/>
  <c r="AI15" i="129" s="1"/>
  <c r="AI16" i="129"/>
  <c r="AJ14" i="129"/>
  <c r="AJ15" i="129" s="1"/>
  <c r="AJ16" i="129"/>
  <c r="AK14" i="129"/>
  <c r="AK15" i="129" s="1"/>
  <c r="AK16" i="129"/>
  <c r="AL14" i="129"/>
  <c r="AL15" i="129" s="1"/>
  <c r="AL16" i="129"/>
  <c r="AM14" i="129"/>
  <c r="AM15" i="129" s="1"/>
  <c r="AM16" i="129"/>
  <c r="AN14" i="129"/>
  <c r="AN15" i="129" s="1"/>
  <c r="AN16" i="129"/>
  <c r="AO14" i="129"/>
  <c r="AO15" i="129" s="1"/>
  <c r="AO16" i="129"/>
  <c r="AP14" i="129"/>
  <c r="AP15" i="129" s="1"/>
  <c r="AP16" i="129"/>
  <c r="AQ14" i="129"/>
  <c r="AQ15" i="129" s="1"/>
  <c r="AQ16" i="129"/>
  <c r="AR14" i="129"/>
  <c r="AR15" i="129" s="1"/>
  <c r="AR16" i="129"/>
  <c r="AS14" i="129"/>
  <c r="AS15" i="129" s="1"/>
  <c r="AS16" i="129"/>
  <c r="AT14" i="129"/>
  <c r="AT15" i="129" s="1"/>
  <c r="AT16" i="129"/>
  <c r="AU14" i="129"/>
  <c r="AU15" i="129" s="1"/>
  <c r="AU16" i="129"/>
  <c r="AV14" i="129"/>
  <c r="AV15" i="129" s="1"/>
  <c r="AV16" i="129"/>
  <c r="AW14" i="129"/>
  <c r="AW15" i="129" s="1"/>
  <c r="AW16" i="129"/>
  <c r="D14" i="130"/>
  <c r="E14" i="130"/>
  <c r="F14" i="130"/>
  <c r="G14" i="130"/>
  <c r="H14" i="130"/>
  <c r="I14" i="130"/>
  <c r="J14" i="130"/>
  <c r="K14" i="130"/>
  <c r="L14" i="130"/>
  <c r="M14" i="130"/>
  <c r="N14" i="130"/>
  <c r="O14" i="130"/>
  <c r="P14" i="130"/>
  <c r="Q14" i="130"/>
  <c r="R14" i="130"/>
  <c r="S14" i="130"/>
  <c r="T14" i="130"/>
  <c r="U14" i="130"/>
  <c r="V14" i="130"/>
  <c r="W14" i="130"/>
  <c r="X14" i="130"/>
  <c r="Y14" i="130"/>
  <c r="Z14" i="130"/>
  <c r="AA14" i="130"/>
  <c r="AB14" i="130"/>
  <c r="AC14" i="130"/>
  <c r="AD14" i="130"/>
  <c r="AE14" i="130"/>
  <c r="AF14" i="130"/>
  <c r="AG14" i="130"/>
  <c r="AH14" i="130"/>
  <c r="AI14" i="130"/>
  <c r="AJ14" i="130"/>
  <c r="AK14" i="130"/>
  <c r="AL14" i="130"/>
  <c r="AM14" i="130"/>
  <c r="AN14" i="130"/>
  <c r="AO14" i="130"/>
  <c r="AP14" i="130"/>
  <c r="AQ14" i="130"/>
  <c r="AR14" i="130"/>
  <c r="AS14" i="130"/>
  <c r="AT14" i="130"/>
  <c r="AU14" i="130"/>
  <c r="AV14" i="130"/>
  <c r="AW14" i="130"/>
  <c r="D14" i="131"/>
  <c r="D15" i="131" s="1"/>
  <c r="D16" i="131"/>
  <c r="E14" i="131"/>
  <c r="E15" i="131" s="1"/>
  <c r="E16" i="131"/>
  <c r="F14" i="131"/>
  <c r="F15" i="131" s="1"/>
  <c r="F16" i="131"/>
  <c r="G14" i="131"/>
  <c r="G15" i="131" s="1"/>
  <c r="G16" i="131"/>
  <c r="H14" i="131"/>
  <c r="H15" i="131" s="1"/>
  <c r="H16" i="131"/>
  <c r="I14" i="131"/>
  <c r="I15" i="131" s="1"/>
  <c r="I16" i="131"/>
  <c r="J14" i="131"/>
  <c r="J15" i="131" s="1"/>
  <c r="J16" i="131"/>
  <c r="K14" i="131"/>
  <c r="K15" i="131" s="1"/>
  <c r="K16" i="131"/>
  <c r="L14" i="131"/>
  <c r="L15" i="131" s="1"/>
  <c r="L16" i="131"/>
  <c r="M14" i="131"/>
  <c r="M15" i="131" s="1"/>
  <c r="M16" i="131"/>
  <c r="N14" i="131"/>
  <c r="N15" i="131" s="1"/>
  <c r="N16" i="131"/>
  <c r="O14" i="131"/>
  <c r="O15" i="131" s="1"/>
  <c r="O16" i="131"/>
  <c r="P14" i="131"/>
  <c r="P15" i="131" s="1"/>
  <c r="P16" i="131"/>
  <c r="Q14" i="131"/>
  <c r="Q15" i="131" s="1"/>
  <c r="Q16" i="131"/>
  <c r="R14" i="131"/>
  <c r="R15" i="131" s="1"/>
  <c r="R16" i="131"/>
  <c r="S14" i="131"/>
  <c r="S15" i="131" s="1"/>
  <c r="S16" i="131"/>
  <c r="T14" i="131"/>
  <c r="T15" i="131" s="1"/>
  <c r="T16" i="131"/>
  <c r="U14" i="131"/>
  <c r="U15" i="131" s="1"/>
  <c r="U16" i="131"/>
  <c r="V14" i="131"/>
  <c r="V15" i="131" s="1"/>
  <c r="V16" i="131"/>
  <c r="W14" i="131"/>
  <c r="W15" i="131" s="1"/>
  <c r="W16" i="131"/>
  <c r="X14" i="131"/>
  <c r="X15" i="131" s="1"/>
  <c r="X16" i="131"/>
  <c r="Y14" i="131"/>
  <c r="Y15" i="131" s="1"/>
  <c r="Y16" i="131"/>
  <c r="Z14" i="131"/>
  <c r="Z15" i="131" s="1"/>
  <c r="Z16" i="131"/>
  <c r="AA14" i="131"/>
  <c r="AA15" i="131" s="1"/>
  <c r="AA16" i="131"/>
  <c r="AB14" i="131"/>
  <c r="AB15" i="131" s="1"/>
  <c r="AB16" i="131"/>
  <c r="AC14" i="131"/>
  <c r="AC15" i="131" s="1"/>
  <c r="AC16" i="131"/>
  <c r="AD14" i="131"/>
  <c r="AD15" i="131" s="1"/>
  <c r="AD16" i="131"/>
  <c r="AE14" i="131"/>
  <c r="AE15" i="131" s="1"/>
  <c r="AE16" i="131"/>
  <c r="AF14" i="131"/>
  <c r="AF15" i="131" s="1"/>
  <c r="AF16" i="131"/>
  <c r="AG14" i="131"/>
  <c r="AG15" i="131" s="1"/>
  <c r="AG16" i="131"/>
  <c r="AH14" i="131"/>
  <c r="AH15" i="131" s="1"/>
  <c r="AH16" i="131"/>
  <c r="AI14" i="131"/>
  <c r="AI15" i="131" s="1"/>
  <c r="AI16" i="131"/>
  <c r="AJ14" i="131"/>
  <c r="AJ15" i="131" s="1"/>
  <c r="AJ16" i="131"/>
  <c r="AK14" i="131"/>
  <c r="AK15" i="131" s="1"/>
  <c r="AK16" i="131"/>
  <c r="AL14" i="131"/>
  <c r="AL15" i="131" s="1"/>
  <c r="AL16" i="131"/>
  <c r="AM14" i="131"/>
  <c r="AM15" i="131" s="1"/>
  <c r="AM16" i="131"/>
  <c r="AN14" i="131"/>
  <c r="AN15" i="131" s="1"/>
  <c r="AN16" i="131"/>
  <c r="AO14" i="131"/>
  <c r="AO15" i="131" s="1"/>
  <c r="AO16" i="131"/>
  <c r="AP14" i="131"/>
  <c r="AP15" i="131" s="1"/>
  <c r="AP16" i="131"/>
  <c r="AQ14" i="131"/>
  <c r="AQ15" i="131" s="1"/>
  <c r="AQ16" i="131"/>
  <c r="AR14" i="131"/>
  <c r="AR15" i="131" s="1"/>
  <c r="AR16" i="131"/>
  <c r="AS14" i="131"/>
  <c r="AS15" i="131" s="1"/>
  <c r="AS16" i="131"/>
  <c r="AT14" i="131"/>
  <c r="AT15" i="131" s="1"/>
  <c r="AT16" i="131"/>
  <c r="AU14" i="131"/>
  <c r="AU15" i="131" s="1"/>
  <c r="AU16" i="131"/>
  <c r="AV14" i="131"/>
  <c r="AV15" i="131" s="1"/>
  <c r="AV16" i="131"/>
  <c r="AW14" i="131"/>
  <c r="AW15" i="131" s="1"/>
  <c r="AW16" i="131"/>
  <c r="D14" i="132"/>
  <c r="D15" i="132" s="1"/>
  <c r="E14" i="132"/>
  <c r="E15" i="132" s="1"/>
  <c r="F14" i="132"/>
  <c r="F15" i="132" s="1"/>
  <c r="G14" i="132"/>
  <c r="G15" i="132" s="1"/>
  <c r="H14" i="132"/>
  <c r="H15" i="132" s="1"/>
  <c r="I14" i="132"/>
  <c r="I15" i="132" s="1"/>
  <c r="J14" i="132"/>
  <c r="J15" i="132" s="1"/>
  <c r="K14" i="132"/>
  <c r="K15" i="132" s="1"/>
  <c r="L14" i="132"/>
  <c r="L15" i="132" s="1"/>
  <c r="M14" i="132"/>
  <c r="M15" i="132" s="1"/>
  <c r="N14" i="132"/>
  <c r="N15" i="132" s="1"/>
  <c r="O14" i="132"/>
  <c r="O15" i="132" s="1"/>
  <c r="P14" i="132"/>
  <c r="P15" i="132" s="1"/>
  <c r="Q14" i="132"/>
  <c r="Q15" i="132" s="1"/>
  <c r="R14" i="132"/>
  <c r="R15" i="132" s="1"/>
  <c r="S14" i="132"/>
  <c r="S15" i="132" s="1"/>
  <c r="T14" i="132"/>
  <c r="T15" i="132" s="1"/>
  <c r="U14" i="132"/>
  <c r="U15" i="132" s="1"/>
  <c r="V14" i="132"/>
  <c r="V15" i="132" s="1"/>
  <c r="W14" i="132"/>
  <c r="W15" i="132" s="1"/>
  <c r="X14" i="132"/>
  <c r="X15" i="132" s="1"/>
  <c r="Y14" i="132"/>
  <c r="Y15" i="132" s="1"/>
  <c r="Z14" i="132"/>
  <c r="Z15" i="132" s="1"/>
  <c r="AA14" i="132"/>
  <c r="AA15" i="132" s="1"/>
  <c r="AB14" i="132"/>
  <c r="AB15" i="132" s="1"/>
  <c r="AC14" i="132"/>
  <c r="AC15" i="132" s="1"/>
  <c r="AD14" i="132"/>
  <c r="AD15" i="132" s="1"/>
  <c r="AE14" i="132"/>
  <c r="AE15" i="132" s="1"/>
  <c r="AF14" i="132"/>
  <c r="AF15" i="132" s="1"/>
  <c r="AG14" i="132"/>
  <c r="AG15" i="132" s="1"/>
  <c r="AH14" i="132"/>
  <c r="AH15" i="132" s="1"/>
  <c r="AI14" i="132"/>
  <c r="AI15" i="132" s="1"/>
  <c r="AJ14" i="132"/>
  <c r="AJ15" i="132" s="1"/>
  <c r="AK14" i="132"/>
  <c r="AK15" i="132" s="1"/>
  <c r="AL14" i="132"/>
  <c r="AL15" i="132" s="1"/>
  <c r="AM14" i="132"/>
  <c r="AM15" i="132" s="1"/>
  <c r="AN14" i="132"/>
  <c r="AN15" i="132" s="1"/>
  <c r="AO14" i="132"/>
  <c r="AO15" i="132" s="1"/>
  <c r="AP14" i="132"/>
  <c r="AP15" i="132" s="1"/>
  <c r="AQ14" i="132"/>
  <c r="AQ15" i="132" s="1"/>
  <c r="AR14" i="132"/>
  <c r="AR15" i="132" s="1"/>
  <c r="AS14" i="132"/>
  <c r="AS15" i="132" s="1"/>
  <c r="AT14" i="132"/>
  <c r="AT15" i="132" s="1"/>
  <c r="AU14" i="132"/>
  <c r="AU15" i="132" s="1"/>
  <c r="AV14" i="132"/>
  <c r="AV15" i="132" s="1"/>
  <c r="AW14" i="132"/>
  <c r="AW15" i="132" s="1"/>
  <c r="D16" i="133"/>
  <c r="D14" i="133"/>
  <c r="D15" i="133" s="1"/>
  <c r="E14" i="133"/>
  <c r="E15" i="133" s="1"/>
  <c r="E16" i="133"/>
  <c r="F14" i="133"/>
  <c r="F15" i="133" s="1"/>
  <c r="F16" i="133"/>
  <c r="G14" i="133"/>
  <c r="G15" i="133" s="1"/>
  <c r="G16" i="133"/>
  <c r="H14" i="133"/>
  <c r="H15" i="133" s="1"/>
  <c r="H16" i="133"/>
  <c r="I14" i="133"/>
  <c r="I15" i="133" s="1"/>
  <c r="I16" i="133"/>
  <c r="J14" i="133"/>
  <c r="J15" i="133" s="1"/>
  <c r="J16" i="133"/>
  <c r="K14" i="133"/>
  <c r="K15" i="133" s="1"/>
  <c r="K16" i="133"/>
  <c r="L14" i="133"/>
  <c r="L15" i="133" s="1"/>
  <c r="L16" i="133"/>
  <c r="M14" i="133"/>
  <c r="M15" i="133" s="1"/>
  <c r="M16" i="133"/>
  <c r="N14" i="133"/>
  <c r="N15" i="133" s="1"/>
  <c r="N16" i="133"/>
  <c r="O14" i="133"/>
  <c r="O15" i="133" s="1"/>
  <c r="O16" i="133"/>
  <c r="P14" i="133"/>
  <c r="P15" i="133" s="1"/>
  <c r="P16" i="133"/>
  <c r="Q14" i="133"/>
  <c r="Q15" i="133" s="1"/>
  <c r="Q16" i="133"/>
  <c r="R14" i="133"/>
  <c r="R15" i="133" s="1"/>
  <c r="R16" i="133"/>
  <c r="S14" i="133"/>
  <c r="S15" i="133" s="1"/>
  <c r="S16" i="133"/>
  <c r="T14" i="133"/>
  <c r="T15" i="133" s="1"/>
  <c r="T16" i="133"/>
  <c r="U14" i="133"/>
  <c r="U15" i="133" s="1"/>
  <c r="U16" i="133"/>
  <c r="V14" i="133"/>
  <c r="V15" i="133" s="1"/>
  <c r="V16" i="133"/>
  <c r="W14" i="133"/>
  <c r="W15" i="133" s="1"/>
  <c r="W16" i="133"/>
  <c r="X14" i="133"/>
  <c r="X15" i="133" s="1"/>
  <c r="X16" i="133"/>
  <c r="Y14" i="133"/>
  <c r="Y15" i="133" s="1"/>
  <c r="Y16" i="133"/>
  <c r="Z14" i="133"/>
  <c r="Z15" i="133" s="1"/>
  <c r="Z16" i="133"/>
  <c r="AA14" i="133"/>
  <c r="AA15" i="133" s="1"/>
  <c r="AA16" i="133"/>
  <c r="AB14" i="133"/>
  <c r="AB15" i="133" s="1"/>
  <c r="AB16" i="133"/>
  <c r="AC14" i="133"/>
  <c r="AC15" i="133" s="1"/>
  <c r="AC16" i="133"/>
  <c r="AD14" i="133"/>
  <c r="AD15" i="133" s="1"/>
  <c r="AD16" i="133"/>
  <c r="AE14" i="133"/>
  <c r="AE15" i="133" s="1"/>
  <c r="AE16" i="133"/>
  <c r="AF14" i="133"/>
  <c r="AF15" i="133" s="1"/>
  <c r="AF16" i="133"/>
  <c r="AG14" i="133"/>
  <c r="AG15" i="133" s="1"/>
  <c r="AG16" i="133"/>
  <c r="AH14" i="133"/>
  <c r="AH15" i="133" s="1"/>
  <c r="AH16" i="133"/>
  <c r="AI14" i="133"/>
  <c r="AI15" i="133" s="1"/>
  <c r="AI16" i="133"/>
  <c r="AJ14" i="133"/>
  <c r="AJ15" i="133" s="1"/>
  <c r="AJ16" i="133"/>
  <c r="AK14" i="133"/>
  <c r="AK15" i="133" s="1"/>
  <c r="AK16" i="133"/>
  <c r="AL14" i="133"/>
  <c r="AL15" i="133" s="1"/>
  <c r="AL16" i="133"/>
  <c r="AM14" i="133"/>
  <c r="AM15" i="133" s="1"/>
  <c r="AM16" i="133"/>
  <c r="AN14" i="133"/>
  <c r="AN15" i="133" s="1"/>
  <c r="AN16" i="133"/>
  <c r="AO14" i="133"/>
  <c r="AO15" i="133" s="1"/>
  <c r="AO16" i="133"/>
  <c r="AP14" i="133"/>
  <c r="AP15" i="133" s="1"/>
  <c r="AP16" i="133"/>
  <c r="AQ14" i="133"/>
  <c r="AQ15" i="133" s="1"/>
  <c r="AQ16" i="133"/>
  <c r="AR14" i="133"/>
  <c r="AR15" i="133" s="1"/>
  <c r="AR16" i="133"/>
  <c r="AS14" i="133"/>
  <c r="AS15" i="133" s="1"/>
  <c r="AS16" i="133"/>
  <c r="AT14" i="133"/>
  <c r="AT15" i="133" s="1"/>
  <c r="AT16" i="133"/>
  <c r="AU14" i="133"/>
  <c r="AU15" i="133" s="1"/>
  <c r="AU16" i="133"/>
  <c r="AV14" i="133"/>
  <c r="AV15" i="133" s="1"/>
  <c r="AV16" i="133"/>
  <c r="AW14" i="133"/>
  <c r="AW15" i="133" s="1"/>
  <c r="AW16" i="133"/>
  <c r="D16" i="134"/>
  <c r="D14" i="134"/>
  <c r="D15" i="134" s="1"/>
  <c r="E14" i="134"/>
  <c r="E15" i="134" s="1"/>
  <c r="E16" i="134"/>
  <c r="F14" i="134"/>
  <c r="F15" i="134" s="1"/>
  <c r="F16" i="134"/>
  <c r="G14" i="134"/>
  <c r="G15" i="134" s="1"/>
  <c r="G16" i="134"/>
  <c r="H14" i="134"/>
  <c r="H15" i="134" s="1"/>
  <c r="H16" i="134"/>
  <c r="I14" i="134"/>
  <c r="I15" i="134" s="1"/>
  <c r="I16" i="134"/>
  <c r="J14" i="134"/>
  <c r="J15" i="134" s="1"/>
  <c r="J16" i="134"/>
  <c r="K14" i="134"/>
  <c r="K15" i="134" s="1"/>
  <c r="K16" i="134"/>
  <c r="L14" i="134"/>
  <c r="L15" i="134" s="1"/>
  <c r="L16" i="134"/>
  <c r="M14" i="134"/>
  <c r="M15" i="134" s="1"/>
  <c r="M16" i="134"/>
  <c r="N14" i="134"/>
  <c r="N15" i="134" s="1"/>
  <c r="N16" i="134"/>
  <c r="O14" i="134"/>
  <c r="O15" i="134" s="1"/>
  <c r="O16" i="134"/>
  <c r="P14" i="134"/>
  <c r="P15" i="134" s="1"/>
  <c r="P16" i="134"/>
  <c r="Q14" i="134"/>
  <c r="Q15" i="134" s="1"/>
  <c r="Q16" i="134"/>
  <c r="R14" i="134"/>
  <c r="R15" i="134" s="1"/>
  <c r="R16" i="134"/>
  <c r="S14" i="134"/>
  <c r="S15" i="134" s="1"/>
  <c r="S16" i="134"/>
  <c r="T14" i="134"/>
  <c r="T15" i="134" s="1"/>
  <c r="T16" i="134"/>
  <c r="U14" i="134"/>
  <c r="U15" i="134" s="1"/>
  <c r="U16" i="134"/>
  <c r="V14" i="134"/>
  <c r="V15" i="134" s="1"/>
  <c r="V16" i="134"/>
  <c r="W14" i="134"/>
  <c r="W15" i="134" s="1"/>
  <c r="W16" i="134"/>
  <c r="X14" i="134"/>
  <c r="X15" i="134" s="1"/>
  <c r="X16" i="134"/>
  <c r="Y14" i="134"/>
  <c r="Y15" i="134" s="1"/>
  <c r="Y16" i="134"/>
  <c r="Z14" i="134"/>
  <c r="Z15" i="134" s="1"/>
  <c r="Z16" i="134"/>
  <c r="AA14" i="134"/>
  <c r="AA15" i="134" s="1"/>
  <c r="AA16" i="134"/>
  <c r="AB14" i="134"/>
  <c r="AB15" i="134" s="1"/>
  <c r="AB16" i="134"/>
  <c r="AC14" i="134"/>
  <c r="AC15" i="134" s="1"/>
  <c r="AC16" i="134"/>
  <c r="AD14" i="134"/>
  <c r="AD15" i="134" s="1"/>
  <c r="AD16" i="134"/>
  <c r="AE14" i="134"/>
  <c r="AE15" i="134" s="1"/>
  <c r="AE16" i="134"/>
  <c r="AF14" i="134"/>
  <c r="AF15" i="134" s="1"/>
  <c r="AF16" i="134"/>
  <c r="AG14" i="134"/>
  <c r="AG15" i="134" s="1"/>
  <c r="AG16" i="134"/>
  <c r="AH14" i="134"/>
  <c r="AH15" i="134" s="1"/>
  <c r="AH16" i="134"/>
  <c r="AI14" i="134"/>
  <c r="AI15" i="134" s="1"/>
  <c r="AI16" i="134"/>
  <c r="AJ14" i="134"/>
  <c r="AJ15" i="134" s="1"/>
  <c r="AJ16" i="134"/>
  <c r="AK14" i="134"/>
  <c r="AK15" i="134" s="1"/>
  <c r="AK16" i="134"/>
  <c r="AL14" i="134"/>
  <c r="AL15" i="134" s="1"/>
  <c r="AL16" i="134"/>
  <c r="AM14" i="134"/>
  <c r="AM15" i="134" s="1"/>
  <c r="AM16" i="134"/>
  <c r="AN14" i="134"/>
  <c r="AN15" i="134" s="1"/>
  <c r="AN16" i="134"/>
  <c r="AO14" i="134"/>
  <c r="AO15" i="134" s="1"/>
  <c r="AO16" i="134"/>
  <c r="AP14" i="134"/>
  <c r="AP15" i="134" s="1"/>
  <c r="AP16" i="134"/>
  <c r="AQ14" i="134"/>
  <c r="AQ15" i="134" s="1"/>
  <c r="AQ16" i="134"/>
  <c r="AR14" i="134"/>
  <c r="AR15" i="134" s="1"/>
  <c r="AR16" i="134"/>
  <c r="AS14" i="134"/>
  <c r="AS15" i="134" s="1"/>
  <c r="AS16" i="134"/>
  <c r="AT14" i="134"/>
  <c r="AT15" i="134" s="1"/>
  <c r="AT16" i="134"/>
  <c r="AU14" i="134"/>
  <c r="AU15" i="134" s="1"/>
  <c r="AU16" i="134"/>
  <c r="AV14" i="134"/>
  <c r="AV15" i="134" s="1"/>
  <c r="AV16" i="134"/>
  <c r="AW14" i="134"/>
  <c r="AW15" i="134" s="1"/>
  <c r="AW16" i="134"/>
  <c r="D14" i="135"/>
  <c r="D15" i="135" s="1"/>
  <c r="D16" i="135"/>
  <c r="E14" i="135"/>
  <c r="E15" i="135" s="1"/>
  <c r="E16" i="135"/>
  <c r="F14" i="135"/>
  <c r="F15" i="135" s="1"/>
  <c r="F16" i="135"/>
  <c r="G14" i="135"/>
  <c r="G15" i="135" s="1"/>
  <c r="G16" i="135"/>
  <c r="H14" i="135"/>
  <c r="H15" i="135" s="1"/>
  <c r="H16" i="135"/>
  <c r="I14" i="135"/>
  <c r="I15" i="135" s="1"/>
  <c r="I16" i="135"/>
  <c r="J14" i="135"/>
  <c r="J15" i="135" s="1"/>
  <c r="J16" i="135"/>
  <c r="K14" i="135"/>
  <c r="K15" i="135" s="1"/>
  <c r="K16" i="135"/>
  <c r="L14" i="135"/>
  <c r="L15" i="135" s="1"/>
  <c r="L16" i="135"/>
  <c r="M14" i="135"/>
  <c r="M15" i="135" s="1"/>
  <c r="M16" i="135"/>
  <c r="N14" i="135"/>
  <c r="N15" i="135" s="1"/>
  <c r="N16" i="135"/>
  <c r="O14" i="135"/>
  <c r="O15" i="135" s="1"/>
  <c r="O16" i="135"/>
  <c r="P14" i="135"/>
  <c r="P15" i="135" s="1"/>
  <c r="P16" i="135"/>
  <c r="Q14" i="135"/>
  <c r="Q15" i="135" s="1"/>
  <c r="Q16" i="135"/>
  <c r="R14" i="135"/>
  <c r="R15" i="135" s="1"/>
  <c r="R16" i="135"/>
  <c r="S14" i="135"/>
  <c r="S15" i="135" s="1"/>
  <c r="S16" i="135"/>
  <c r="T14" i="135"/>
  <c r="T15" i="135" s="1"/>
  <c r="T16" i="135"/>
  <c r="U14" i="135"/>
  <c r="U15" i="135" s="1"/>
  <c r="U16" i="135"/>
  <c r="V14" i="135"/>
  <c r="V15" i="135" s="1"/>
  <c r="V16" i="135"/>
  <c r="W14" i="135"/>
  <c r="W15" i="135" s="1"/>
  <c r="W16" i="135"/>
  <c r="X14" i="135"/>
  <c r="X15" i="135" s="1"/>
  <c r="X16" i="135"/>
  <c r="Y14" i="135"/>
  <c r="Y15" i="135" s="1"/>
  <c r="Y16" i="135"/>
  <c r="Z14" i="135"/>
  <c r="Z15" i="135" s="1"/>
  <c r="Z16" i="135"/>
  <c r="AA14" i="135"/>
  <c r="AA15" i="135" s="1"/>
  <c r="AA16" i="135"/>
  <c r="AB14" i="135"/>
  <c r="AB15" i="135" s="1"/>
  <c r="AB16" i="135"/>
  <c r="AC14" i="135"/>
  <c r="AC15" i="135" s="1"/>
  <c r="AC16" i="135"/>
  <c r="AD14" i="135"/>
  <c r="AD15" i="135" s="1"/>
  <c r="AD16" i="135"/>
  <c r="AE14" i="135"/>
  <c r="AE15" i="135" s="1"/>
  <c r="AE16" i="135"/>
  <c r="AF14" i="135"/>
  <c r="AF15" i="135" s="1"/>
  <c r="AF16" i="135"/>
  <c r="AG14" i="135"/>
  <c r="AG15" i="135" s="1"/>
  <c r="AG16" i="135"/>
  <c r="AH14" i="135"/>
  <c r="AH15" i="135" s="1"/>
  <c r="AH16" i="135"/>
  <c r="AI14" i="135"/>
  <c r="AI15" i="135" s="1"/>
  <c r="AI16" i="135"/>
  <c r="AJ14" i="135"/>
  <c r="AJ15" i="135" s="1"/>
  <c r="AJ16" i="135"/>
  <c r="AK14" i="135"/>
  <c r="AK15" i="135" s="1"/>
  <c r="AK16" i="135"/>
  <c r="AL14" i="135"/>
  <c r="AL15" i="135" s="1"/>
  <c r="AL16" i="135"/>
  <c r="AM14" i="135"/>
  <c r="AM15" i="135" s="1"/>
  <c r="AM16" i="135"/>
  <c r="AN14" i="135"/>
  <c r="AN15" i="135" s="1"/>
  <c r="AN16" i="135"/>
  <c r="AO14" i="135"/>
  <c r="AO15" i="135" s="1"/>
  <c r="AO16" i="135"/>
  <c r="AP14" i="135"/>
  <c r="AP15" i="135" s="1"/>
  <c r="AP16" i="135"/>
  <c r="AQ14" i="135"/>
  <c r="AQ15" i="135" s="1"/>
  <c r="AQ16" i="135"/>
  <c r="AR14" i="135"/>
  <c r="AR15" i="135" s="1"/>
  <c r="AR16" i="135"/>
  <c r="AS14" i="135"/>
  <c r="AS15" i="135" s="1"/>
  <c r="AS16" i="135"/>
  <c r="AT14" i="135"/>
  <c r="AT15" i="135" s="1"/>
  <c r="AT16" i="135"/>
  <c r="AU14" i="135"/>
  <c r="AU15" i="135" s="1"/>
  <c r="AU16" i="135"/>
  <c r="AV14" i="135"/>
  <c r="AV15" i="135" s="1"/>
  <c r="AV16" i="135"/>
  <c r="AW14" i="135"/>
  <c r="AW15" i="135" s="1"/>
  <c r="AW16" i="135"/>
  <c r="D14" i="136"/>
  <c r="D15" i="136" s="1"/>
  <c r="D16" i="136"/>
  <c r="E14" i="136"/>
  <c r="E15" i="136" s="1"/>
  <c r="E16" i="136"/>
  <c r="F14" i="136"/>
  <c r="F15" i="136" s="1"/>
  <c r="F16" i="136"/>
  <c r="G14" i="136"/>
  <c r="G15" i="136" s="1"/>
  <c r="G16" i="136"/>
  <c r="H14" i="136"/>
  <c r="H15" i="136" s="1"/>
  <c r="H16" i="136"/>
  <c r="I14" i="136"/>
  <c r="I15" i="136" s="1"/>
  <c r="I16" i="136"/>
  <c r="J14" i="136"/>
  <c r="J15" i="136" s="1"/>
  <c r="J16" i="136"/>
  <c r="K14" i="136"/>
  <c r="K15" i="136" s="1"/>
  <c r="K16" i="136"/>
  <c r="L14" i="136"/>
  <c r="L15" i="136" s="1"/>
  <c r="L16" i="136"/>
  <c r="M14" i="136"/>
  <c r="M15" i="136" s="1"/>
  <c r="M16" i="136"/>
  <c r="N14" i="136"/>
  <c r="N15" i="136" s="1"/>
  <c r="N16" i="136"/>
  <c r="O14" i="136"/>
  <c r="O15" i="136" s="1"/>
  <c r="O16" i="136"/>
  <c r="P14" i="136"/>
  <c r="P15" i="136" s="1"/>
  <c r="P16" i="136"/>
  <c r="Q14" i="136"/>
  <c r="Q15" i="136" s="1"/>
  <c r="Q16" i="136"/>
  <c r="R14" i="136"/>
  <c r="R15" i="136" s="1"/>
  <c r="R16" i="136"/>
  <c r="S14" i="136"/>
  <c r="S15" i="136" s="1"/>
  <c r="S16" i="136"/>
  <c r="T14" i="136"/>
  <c r="T15" i="136" s="1"/>
  <c r="T16" i="136"/>
  <c r="U14" i="136"/>
  <c r="U15" i="136" s="1"/>
  <c r="U16" i="136"/>
  <c r="V14" i="136"/>
  <c r="V15" i="136" s="1"/>
  <c r="V16" i="136"/>
  <c r="W14" i="136"/>
  <c r="W15" i="136" s="1"/>
  <c r="W16" i="136"/>
  <c r="X14" i="136"/>
  <c r="X15" i="136" s="1"/>
  <c r="X16" i="136"/>
  <c r="Y14" i="136"/>
  <c r="Y15" i="136" s="1"/>
  <c r="Y16" i="136"/>
  <c r="Z14" i="136"/>
  <c r="Z15" i="136" s="1"/>
  <c r="Z16" i="136"/>
  <c r="AA14" i="136"/>
  <c r="AA15" i="136" s="1"/>
  <c r="AA16" i="136"/>
  <c r="AB14" i="136"/>
  <c r="AB15" i="136" s="1"/>
  <c r="AB16" i="136"/>
  <c r="AC14" i="136"/>
  <c r="AC15" i="136" s="1"/>
  <c r="AC16" i="136"/>
  <c r="AD14" i="136"/>
  <c r="AD15" i="136" s="1"/>
  <c r="AD16" i="136"/>
  <c r="AE14" i="136"/>
  <c r="AE15" i="136" s="1"/>
  <c r="AE16" i="136"/>
  <c r="AF14" i="136"/>
  <c r="AF15" i="136" s="1"/>
  <c r="AF16" i="136"/>
  <c r="AG14" i="136"/>
  <c r="AG15" i="136" s="1"/>
  <c r="AG16" i="136"/>
  <c r="AH14" i="136"/>
  <c r="AH15" i="136" s="1"/>
  <c r="AH16" i="136"/>
  <c r="AI14" i="136"/>
  <c r="AI15" i="136" s="1"/>
  <c r="AI16" i="136"/>
  <c r="AJ14" i="136"/>
  <c r="AJ15" i="136" s="1"/>
  <c r="AJ16" i="136"/>
  <c r="AK14" i="136"/>
  <c r="AK15" i="136" s="1"/>
  <c r="AK16" i="136"/>
  <c r="AL14" i="136"/>
  <c r="AL15" i="136" s="1"/>
  <c r="AL16" i="136"/>
  <c r="AM14" i="136"/>
  <c r="AM15" i="136" s="1"/>
  <c r="AM16" i="136"/>
  <c r="AN14" i="136"/>
  <c r="AN15" i="136" s="1"/>
  <c r="AN16" i="136"/>
  <c r="AO14" i="136"/>
  <c r="AO15" i="136" s="1"/>
  <c r="AO16" i="136"/>
  <c r="AP14" i="136"/>
  <c r="AP15" i="136" s="1"/>
  <c r="AP16" i="136"/>
  <c r="AQ14" i="136"/>
  <c r="AQ15" i="136" s="1"/>
  <c r="AQ16" i="136"/>
  <c r="AR14" i="136"/>
  <c r="AR15" i="136" s="1"/>
  <c r="AR16" i="136"/>
  <c r="AS14" i="136"/>
  <c r="AS15" i="136" s="1"/>
  <c r="AS16" i="136"/>
  <c r="AT14" i="136"/>
  <c r="AT15" i="136" s="1"/>
  <c r="AT16" i="136"/>
  <c r="AU14" i="136"/>
  <c r="AU15" i="136" s="1"/>
  <c r="AU16" i="136"/>
  <c r="AV14" i="136"/>
  <c r="AV15" i="136" s="1"/>
  <c r="AV16" i="136"/>
  <c r="AW14" i="136"/>
  <c r="AW15" i="136" s="1"/>
  <c r="AW16" i="136"/>
  <c r="D14" i="137"/>
  <c r="D15" i="137" s="1"/>
  <c r="D16" i="137"/>
  <c r="E14" i="137"/>
  <c r="E15" i="137" s="1"/>
  <c r="E16" i="137"/>
  <c r="F14" i="137"/>
  <c r="F15" i="137" s="1"/>
  <c r="F16" i="137"/>
  <c r="G14" i="137"/>
  <c r="G15" i="137" s="1"/>
  <c r="G16" i="137"/>
  <c r="H14" i="137"/>
  <c r="H15" i="137" s="1"/>
  <c r="H16" i="137"/>
  <c r="I14" i="137"/>
  <c r="I15" i="137" s="1"/>
  <c r="I16" i="137"/>
  <c r="J14" i="137"/>
  <c r="J15" i="137" s="1"/>
  <c r="J16" i="137"/>
  <c r="K14" i="137"/>
  <c r="K15" i="137" s="1"/>
  <c r="K16" i="137"/>
  <c r="L14" i="137"/>
  <c r="L15" i="137" s="1"/>
  <c r="L16" i="137"/>
  <c r="M14" i="137"/>
  <c r="M15" i="137" s="1"/>
  <c r="M16" i="137"/>
  <c r="N14" i="137"/>
  <c r="N15" i="137" s="1"/>
  <c r="N16" i="137"/>
  <c r="O14" i="137"/>
  <c r="O15" i="137" s="1"/>
  <c r="O16" i="137"/>
  <c r="P14" i="137"/>
  <c r="P15" i="137" s="1"/>
  <c r="P16" i="137"/>
  <c r="Q14" i="137"/>
  <c r="Q15" i="137" s="1"/>
  <c r="Q16" i="137"/>
  <c r="R14" i="137"/>
  <c r="R15" i="137" s="1"/>
  <c r="R16" i="137"/>
  <c r="S14" i="137"/>
  <c r="S15" i="137" s="1"/>
  <c r="S16" i="137"/>
  <c r="T14" i="137"/>
  <c r="T15" i="137" s="1"/>
  <c r="T16" i="137"/>
  <c r="U14" i="137"/>
  <c r="U15" i="137" s="1"/>
  <c r="U16" i="137"/>
  <c r="V14" i="137"/>
  <c r="V15" i="137" s="1"/>
  <c r="V16" i="137"/>
  <c r="W14" i="137"/>
  <c r="W15" i="137" s="1"/>
  <c r="W16" i="137"/>
  <c r="X14" i="137"/>
  <c r="X15" i="137" s="1"/>
  <c r="X16" i="137"/>
  <c r="Y14" i="137"/>
  <c r="Y15" i="137" s="1"/>
  <c r="Y16" i="137"/>
  <c r="Z14" i="137"/>
  <c r="Z15" i="137" s="1"/>
  <c r="Z16" i="137"/>
  <c r="AA14" i="137"/>
  <c r="AA15" i="137" s="1"/>
  <c r="AA16" i="137"/>
  <c r="AB14" i="137"/>
  <c r="AB15" i="137" s="1"/>
  <c r="AB16" i="137"/>
  <c r="AC14" i="137"/>
  <c r="AC15" i="137" s="1"/>
  <c r="AC16" i="137"/>
  <c r="AD14" i="137"/>
  <c r="AD15" i="137" s="1"/>
  <c r="AD16" i="137"/>
  <c r="AE14" i="137"/>
  <c r="AE15" i="137" s="1"/>
  <c r="AE16" i="137"/>
  <c r="AF14" i="137"/>
  <c r="AF15" i="137" s="1"/>
  <c r="AF16" i="137"/>
  <c r="AG14" i="137"/>
  <c r="AG15" i="137" s="1"/>
  <c r="AG16" i="137"/>
  <c r="AH14" i="137"/>
  <c r="AH15" i="137" s="1"/>
  <c r="AH16" i="137"/>
  <c r="AI14" i="137"/>
  <c r="AI15" i="137" s="1"/>
  <c r="AI16" i="137"/>
  <c r="AJ14" i="137"/>
  <c r="AJ15" i="137" s="1"/>
  <c r="AJ16" i="137"/>
  <c r="AK14" i="137"/>
  <c r="AK15" i="137" s="1"/>
  <c r="AK16" i="137"/>
  <c r="AL14" i="137"/>
  <c r="AL15" i="137" s="1"/>
  <c r="AL16" i="137"/>
  <c r="AM14" i="137"/>
  <c r="AM15" i="137" s="1"/>
  <c r="AM16" i="137"/>
  <c r="AN14" i="137"/>
  <c r="AN15" i="137" s="1"/>
  <c r="AN16" i="137"/>
  <c r="AO14" i="137"/>
  <c r="AO15" i="137" s="1"/>
  <c r="AO16" i="137"/>
  <c r="AP14" i="137"/>
  <c r="AP15" i="137" s="1"/>
  <c r="AP16" i="137"/>
  <c r="AQ14" i="137"/>
  <c r="AQ15" i="137" s="1"/>
  <c r="AQ16" i="137"/>
  <c r="AR14" i="137"/>
  <c r="AR15" i="137" s="1"/>
  <c r="AR16" i="137"/>
  <c r="AS14" i="137"/>
  <c r="AS15" i="137" s="1"/>
  <c r="AS16" i="137"/>
  <c r="AT14" i="137"/>
  <c r="AT15" i="137" s="1"/>
  <c r="AT16" i="137"/>
  <c r="AU14" i="137"/>
  <c r="AU15" i="137" s="1"/>
  <c r="AU16" i="137"/>
  <c r="AV14" i="137"/>
  <c r="AV15" i="137" s="1"/>
  <c r="AV16" i="137"/>
  <c r="AW14" i="137"/>
  <c r="AW15" i="137" s="1"/>
  <c r="AW16" i="137"/>
  <c r="D14" i="138"/>
  <c r="D15" i="138" s="1"/>
  <c r="D16" i="138"/>
  <c r="E14" i="138"/>
  <c r="E15" i="138" s="1"/>
  <c r="E16" i="138"/>
  <c r="F14" i="138"/>
  <c r="F15" i="138" s="1"/>
  <c r="F16" i="138"/>
  <c r="G14" i="138"/>
  <c r="G15" i="138" s="1"/>
  <c r="G16" i="138"/>
  <c r="H14" i="138"/>
  <c r="H15" i="138" s="1"/>
  <c r="H16" i="138"/>
  <c r="I14" i="138"/>
  <c r="I15" i="138" s="1"/>
  <c r="I16" i="138"/>
  <c r="J14" i="138"/>
  <c r="J15" i="138" s="1"/>
  <c r="J16" i="138"/>
  <c r="K14" i="138"/>
  <c r="K15" i="138" s="1"/>
  <c r="K16" i="138"/>
  <c r="L14" i="138"/>
  <c r="L15" i="138" s="1"/>
  <c r="L16" i="138"/>
  <c r="M14" i="138"/>
  <c r="M15" i="138" s="1"/>
  <c r="M16" i="138"/>
  <c r="N14" i="138"/>
  <c r="N15" i="138" s="1"/>
  <c r="N16" i="138"/>
  <c r="O14" i="138"/>
  <c r="O15" i="138" s="1"/>
  <c r="O16" i="138"/>
  <c r="P14" i="138"/>
  <c r="P15" i="138" s="1"/>
  <c r="P16" i="138"/>
  <c r="Q14" i="138"/>
  <c r="Q15" i="138" s="1"/>
  <c r="Q16" i="138"/>
  <c r="R14" i="138"/>
  <c r="R15" i="138" s="1"/>
  <c r="R16" i="138"/>
  <c r="S14" i="138"/>
  <c r="S15" i="138" s="1"/>
  <c r="S16" i="138"/>
  <c r="T14" i="138"/>
  <c r="T15" i="138" s="1"/>
  <c r="T16" i="138"/>
  <c r="U14" i="138"/>
  <c r="U15" i="138" s="1"/>
  <c r="U16" i="138"/>
  <c r="V14" i="138"/>
  <c r="V15" i="138" s="1"/>
  <c r="V16" i="138"/>
  <c r="W14" i="138"/>
  <c r="W15" i="138" s="1"/>
  <c r="W16" i="138"/>
  <c r="X14" i="138"/>
  <c r="X15" i="138" s="1"/>
  <c r="X16" i="138"/>
  <c r="Y14" i="138"/>
  <c r="Y15" i="138" s="1"/>
  <c r="Y16" i="138"/>
  <c r="Z14" i="138"/>
  <c r="Z15" i="138" s="1"/>
  <c r="Z16" i="138"/>
  <c r="AA14" i="138"/>
  <c r="AA15" i="138" s="1"/>
  <c r="AA16" i="138"/>
  <c r="AB14" i="138"/>
  <c r="AB15" i="138" s="1"/>
  <c r="AB16" i="138"/>
  <c r="AC14" i="138"/>
  <c r="AC15" i="138" s="1"/>
  <c r="AC16" i="138"/>
  <c r="AD14" i="138"/>
  <c r="AD15" i="138" s="1"/>
  <c r="AD16" i="138"/>
  <c r="AE14" i="138"/>
  <c r="AE15" i="138" s="1"/>
  <c r="AE16" i="138"/>
  <c r="AF14" i="138"/>
  <c r="AF15" i="138" s="1"/>
  <c r="AF16" i="138"/>
  <c r="AG14" i="138"/>
  <c r="AG15" i="138" s="1"/>
  <c r="AG16" i="138"/>
  <c r="AH14" i="138"/>
  <c r="AH15" i="138" s="1"/>
  <c r="AH16" i="138"/>
  <c r="AI14" i="138"/>
  <c r="AI15" i="138" s="1"/>
  <c r="AI16" i="138"/>
  <c r="AJ14" i="138"/>
  <c r="AJ15" i="138" s="1"/>
  <c r="AJ16" i="138"/>
  <c r="AK14" i="138"/>
  <c r="AK15" i="138" s="1"/>
  <c r="AK16" i="138"/>
  <c r="AL14" i="138"/>
  <c r="AL15" i="138" s="1"/>
  <c r="AL16" i="138"/>
  <c r="AM14" i="138"/>
  <c r="AM15" i="138" s="1"/>
  <c r="AM16" i="138"/>
  <c r="AN14" i="138"/>
  <c r="AN15" i="138" s="1"/>
  <c r="AN16" i="138"/>
  <c r="AO14" i="138"/>
  <c r="AO15" i="138" s="1"/>
  <c r="AO16" i="138"/>
  <c r="AP14" i="138"/>
  <c r="AP15" i="138" s="1"/>
  <c r="AP16" i="138"/>
  <c r="AQ14" i="138"/>
  <c r="AQ15" i="138" s="1"/>
  <c r="AQ16" i="138"/>
  <c r="AR14" i="138"/>
  <c r="AR15" i="138" s="1"/>
  <c r="AR16" i="138"/>
  <c r="AS14" i="138"/>
  <c r="AS15" i="138" s="1"/>
  <c r="AS16" i="138"/>
  <c r="AT14" i="138"/>
  <c r="AT15" i="138" s="1"/>
  <c r="AT16" i="138"/>
  <c r="AU14" i="138"/>
  <c r="AU15" i="138" s="1"/>
  <c r="AU16" i="138"/>
  <c r="AV14" i="138"/>
  <c r="AV15" i="138" s="1"/>
  <c r="AV16" i="138"/>
  <c r="AW14" i="138"/>
  <c r="AW15" i="138" s="1"/>
  <c r="AW16" i="138"/>
  <c r="D14" i="139"/>
  <c r="D15" i="139" s="1"/>
  <c r="D16" i="139"/>
  <c r="E14" i="139"/>
  <c r="E15" i="139" s="1"/>
  <c r="E16" i="139"/>
  <c r="F14" i="139"/>
  <c r="F15" i="139" s="1"/>
  <c r="F16" i="139"/>
  <c r="G14" i="139"/>
  <c r="G15" i="139" s="1"/>
  <c r="G16" i="139"/>
  <c r="H14" i="139"/>
  <c r="H15" i="139" s="1"/>
  <c r="H16" i="139"/>
  <c r="I14" i="139"/>
  <c r="I15" i="139" s="1"/>
  <c r="I16" i="139"/>
  <c r="J14" i="139"/>
  <c r="J15" i="139" s="1"/>
  <c r="J16" i="139"/>
  <c r="K14" i="139"/>
  <c r="K15" i="139" s="1"/>
  <c r="K16" i="139"/>
  <c r="L14" i="139"/>
  <c r="L15" i="139" s="1"/>
  <c r="L16" i="139"/>
  <c r="M14" i="139"/>
  <c r="M15" i="139" s="1"/>
  <c r="M16" i="139"/>
  <c r="N14" i="139"/>
  <c r="N15" i="139" s="1"/>
  <c r="N16" i="139"/>
  <c r="O14" i="139"/>
  <c r="O15" i="139" s="1"/>
  <c r="O16" i="139"/>
  <c r="P14" i="139"/>
  <c r="P15" i="139" s="1"/>
  <c r="P16" i="139"/>
  <c r="Q14" i="139"/>
  <c r="Q15" i="139" s="1"/>
  <c r="Q16" i="139"/>
  <c r="R14" i="139"/>
  <c r="R15" i="139" s="1"/>
  <c r="R16" i="139"/>
  <c r="S14" i="139"/>
  <c r="S15" i="139" s="1"/>
  <c r="S16" i="139"/>
  <c r="T14" i="139"/>
  <c r="T15" i="139" s="1"/>
  <c r="T16" i="139"/>
  <c r="U14" i="139"/>
  <c r="U15" i="139" s="1"/>
  <c r="U16" i="139"/>
  <c r="V14" i="139"/>
  <c r="V15" i="139" s="1"/>
  <c r="V16" i="139"/>
  <c r="W14" i="139"/>
  <c r="W15" i="139" s="1"/>
  <c r="W16" i="139"/>
  <c r="X14" i="139"/>
  <c r="X15" i="139" s="1"/>
  <c r="X16" i="139"/>
  <c r="Y14" i="139"/>
  <c r="Y15" i="139" s="1"/>
  <c r="Y16" i="139"/>
  <c r="Z14" i="139"/>
  <c r="Z15" i="139" s="1"/>
  <c r="Z16" i="139"/>
  <c r="AA14" i="139"/>
  <c r="AA15" i="139" s="1"/>
  <c r="AA16" i="139"/>
  <c r="AB14" i="139"/>
  <c r="AB15" i="139" s="1"/>
  <c r="AB16" i="139"/>
  <c r="AC14" i="139"/>
  <c r="AC15" i="139" s="1"/>
  <c r="AC16" i="139"/>
  <c r="AD14" i="139"/>
  <c r="AD15" i="139" s="1"/>
  <c r="AD16" i="139"/>
  <c r="AE14" i="139"/>
  <c r="AE15" i="139" s="1"/>
  <c r="AE16" i="139"/>
  <c r="AF14" i="139"/>
  <c r="AF15" i="139" s="1"/>
  <c r="AF16" i="139"/>
  <c r="AG14" i="139"/>
  <c r="AG15" i="139" s="1"/>
  <c r="AG16" i="139"/>
  <c r="AH14" i="139"/>
  <c r="AH15" i="139" s="1"/>
  <c r="AH16" i="139"/>
  <c r="AI14" i="139"/>
  <c r="AI15" i="139" s="1"/>
  <c r="AI16" i="139"/>
  <c r="AJ14" i="139"/>
  <c r="AJ15" i="139" s="1"/>
  <c r="AJ16" i="139"/>
  <c r="AK14" i="139"/>
  <c r="AK15" i="139" s="1"/>
  <c r="AK16" i="139"/>
  <c r="AL14" i="139"/>
  <c r="AL15" i="139" s="1"/>
  <c r="AL16" i="139"/>
  <c r="AM14" i="139"/>
  <c r="AM15" i="139" s="1"/>
  <c r="AM16" i="139"/>
  <c r="AN14" i="139"/>
  <c r="AN15" i="139" s="1"/>
  <c r="AN16" i="139"/>
  <c r="AO14" i="139"/>
  <c r="AO15" i="139" s="1"/>
  <c r="AO16" i="139"/>
  <c r="AP14" i="139"/>
  <c r="AP15" i="139" s="1"/>
  <c r="AP16" i="139"/>
  <c r="AQ14" i="139"/>
  <c r="AQ15" i="139" s="1"/>
  <c r="AQ16" i="139"/>
  <c r="AR14" i="139"/>
  <c r="AR15" i="139" s="1"/>
  <c r="AR16" i="139"/>
  <c r="AS14" i="139"/>
  <c r="AS15" i="139" s="1"/>
  <c r="AS16" i="139"/>
  <c r="AT14" i="139"/>
  <c r="AT15" i="139" s="1"/>
  <c r="AT16" i="139"/>
  <c r="AU14" i="139"/>
  <c r="AU15" i="139" s="1"/>
  <c r="AU16" i="139"/>
  <c r="AV14" i="139"/>
  <c r="AV15" i="139" s="1"/>
  <c r="AV16" i="139"/>
  <c r="AW14" i="139"/>
  <c r="AW15" i="139" s="1"/>
  <c r="AW16" i="139"/>
  <c r="D14" i="140"/>
  <c r="D15" i="140" s="1"/>
  <c r="D16" i="140"/>
  <c r="E14" i="140"/>
  <c r="E15" i="140" s="1"/>
  <c r="E16" i="140"/>
  <c r="F14" i="140"/>
  <c r="F15" i="140" s="1"/>
  <c r="F16" i="140"/>
  <c r="G14" i="140"/>
  <c r="G15" i="140" s="1"/>
  <c r="G16" i="140"/>
  <c r="H14" i="140"/>
  <c r="H15" i="140" s="1"/>
  <c r="H16" i="140"/>
  <c r="I14" i="140"/>
  <c r="I15" i="140" s="1"/>
  <c r="I16" i="140"/>
  <c r="J14" i="140"/>
  <c r="J15" i="140" s="1"/>
  <c r="J16" i="140"/>
  <c r="K14" i="140"/>
  <c r="K15" i="140" s="1"/>
  <c r="K16" i="140"/>
  <c r="L14" i="140"/>
  <c r="L15" i="140" s="1"/>
  <c r="L16" i="140"/>
  <c r="M14" i="140"/>
  <c r="M15" i="140" s="1"/>
  <c r="M16" i="140"/>
  <c r="N14" i="140"/>
  <c r="N15" i="140" s="1"/>
  <c r="N16" i="140"/>
  <c r="O14" i="140"/>
  <c r="O15" i="140" s="1"/>
  <c r="O16" i="140"/>
  <c r="P14" i="140"/>
  <c r="P15" i="140" s="1"/>
  <c r="P16" i="140"/>
  <c r="Q14" i="140"/>
  <c r="Q15" i="140" s="1"/>
  <c r="Q16" i="140"/>
  <c r="R14" i="140"/>
  <c r="R15" i="140" s="1"/>
  <c r="R16" i="140"/>
  <c r="S14" i="140"/>
  <c r="S15" i="140" s="1"/>
  <c r="S16" i="140"/>
  <c r="T14" i="140"/>
  <c r="T15" i="140" s="1"/>
  <c r="T16" i="140"/>
  <c r="U14" i="140"/>
  <c r="U15" i="140" s="1"/>
  <c r="U16" i="140"/>
  <c r="V14" i="140"/>
  <c r="V15" i="140" s="1"/>
  <c r="V16" i="140"/>
  <c r="W14" i="140"/>
  <c r="W15" i="140" s="1"/>
  <c r="W16" i="140"/>
  <c r="X14" i="140"/>
  <c r="X15" i="140" s="1"/>
  <c r="X16" i="140"/>
  <c r="Y14" i="140"/>
  <c r="Y15" i="140" s="1"/>
  <c r="Y16" i="140"/>
  <c r="Z14" i="140"/>
  <c r="Z15" i="140" s="1"/>
  <c r="Z16" i="140"/>
  <c r="AA14" i="140"/>
  <c r="AA15" i="140" s="1"/>
  <c r="AA16" i="140"/>
  <c r="AB14" i="140"/>
  <c r="AB15" i="140" s="1"/>
  <c r="AB16" i="140"/>
  <c r="AC14" i="140"/>
  <c r="AC15" i="140" s="1"/>
  <c r="AC16" i="140"/>
  <c r="AD14" i="140"/>
  <c r="AD15" i="140" s="1"/>
  <c r="AD16" i="140"/>
  <c r="AE14" i="140"/>
  <c r="AE15" i="140" s="1"/>
  <c r="AE16" i="140"/>
  <c r="AF14" i="140"/>
  <c r="AF15" i="140" s="1"/>
  <c r="AF16" i="140"/>
  <c r="AG14" i="140"/>
  <c r="AG15" i="140" s="1"/>
  <c r="AG16" i="140"/>
  <c r="AH14" i="140"/>
  <c r="AH15" i="140" s="1"/>
  <c r="AH16" i="140"/>
  <c r="AI14" i="140"/>
  <c r="AI15" i="140" s="1"/>
  <c r="AI16" i="140"/>
  <c r="AJ14" i="140"/>
  <c r="AJ15" i="140" s="1"/>
  <c r="AJ16" i="140"/>
  <c r="AK14" i="140"/>
  <c r="AK15" i="140" s="1"/>
  <c r="AK16" i="140"/>
  <c r="AL14" i="140"/>
  <c r="AL15" i="140" s="1"/>
  <c r="AL16" i="140"/>
  <c r="AM14" i="140"/>
  <c r="AM15" i="140" s="1"/>
  <c r="AM16" i="140"/>
  <c r="AN14" i="140"/>
  <c r="AN15" i="140" s="1"/>
  <c r="AN16" i="140"/>
  <c r="AO14" i="140"/>
  <c r="AO15" i="140" s="1"/>
  <c r="AO16" i="140"/>
  <c r="AP14" i="140"/>
  <c r="AP15" i="140" s="1"/>
  <c r="AP16" i="140"/>
  <c r="AQ14" i="140"/>
  <c r="AQ15" i="140" s="1"/>
  <c r="AQ16" i="140"/>
  <c r="AR14" i="140"/>
  <c r="AR15" i="140" s="1"/>
  <c r="AR16" i="140"/>
  <c r="AS14" i="140"/>
  <c r="AS15" i="140" s="1"/>
  <c r="AS16" i="140"/>
  <c r="AT14" i="140"/>
  <c r="AT15" i="140" s="1"/>
  <c r="AT16" i="140"/>
  <c r="AU14" i="140"/>
  <c r="AU15" i="140" s="1"/>
  <c r="AU16" i="140"/>
  <c r="AV14" i="140"/>
  <c r="AV15" i="140" s="1"/>
  <c r="AV16" i="140"/>
  <c r="AW14" i="140"/>
  <c r="AW15" i="140" s="1"/>
  <c r="AW16" i="140"/>
  <c r="D14" i="141"/>
  <c r="D15" i="141" s="1"/>
  <c r="D16" i="141"/>
  <c r="E14" i="141"/>
  <c r="E15" i="141" s="1"/>
  <c r="E16" i="141"/>
  <c r="F14" i="141"/>
  <c r="F15" i="141" s="1"/>
  <c r="F16" i="141"/>
  <c r="G14" i="141"/>
  <c r="G15" i="141" s="1"/>
  <c r="G16" i="141"/>
  <c r="H14" i="141"/>
  <c r="H15" i="141" s="1"/>
  <c r="H16" i="141"/>
  <c r="I14" i="141"/>
  <c r="I15" i="141" s="1"/>
  <c r="I16" i="141"/>
  <c r="J14" i="141"/>
  <c r="J15" i="141" s="1"/>
  <c r="J16" i="141"/>
  <c r="K14" i="141"/>
  <c r="K15" i="141" s="1"/>
  <c r="K16" i="141"/>
  <c r="L14" i="141"/>
  <c r="L15" i="141" s="1"/>
  <c r="L16" i="141"/>
  <c r="M14" i="141"/>
  <c r="M15" i="141" s="1"/>
  <c r="M16" i="141"/>
  <c r="N14" i="141"/>
  <c r="N15" i="141" s="1"/>
  <c r="N16" i="141"/>
  <c r="O14" i="141"/>
  <c r="O15" i="141" s="1"/>
  <c r="O16" i="141"/>
  <c r="P14" i="141"/>
  <c r="P15" i="141" s="1"/>
  <c r="P16" i="141"/>
  <c r="Q14" i="141"/>
  <c r="Q15" i="141" s="1"/>
  <c r="Q16" i="141"/>
  <c r="R14" i="141"/>
  <c r="R15" i="141" s="1"/>
  <c r="R16" i="141"/>
  <c r="S14" i="141"/>
  <c r="S15" i="141" s="1"/>
  <c r="S16" i="141"/>
  <c r="T14" i="141"/>
  <c r="T15" i="141" s="1"/>
  <c r="T16" i="141"/>
  <c r="U14" i="141"/>
  <c r="U15" i="141" s="1"/>
  <c r="U16" i="141"/>
  <c r="V14" i="141"/>
  <c r="V15" i="141" s="1"/>
  <c r="V16" i="141"/>
  <c r="W14" i="141"/>
  <c r="W15" i="141" s="1"/>
  <c r="W16" i="141"/>
  <c r="X14" i="141"/>
  <c r="X15" i="141" s="1"/>
  <c r="X16" i="141"/>
  <c r="Y14" i="141"/>
  <c r="Y15" i="141" s="1"/>
  <c r="Y16" i="141"/>
  <c r="Z14" i="141"/>
  <c r="Z15" i="141" s="1"/>
  <c r="Z16" i="141"/>
  <c r="AA14" i="141"/>
  <c r="AA15" i="141" s="1"/>
  <c r="AA16" i="141"/>
  <c r="AB14" i="141"/>
  <c r="AB15" i="141" s="1"/>
  <c r="AB16" i="141"/>
  <c r="AC14" i="141"/>
  <c r="AC15" i="141" s="1"/>
  <c r="AC16" i="141"/>
  <c r="AD14" i="141"/>
  <c r="AD15" i="141" s="1"/>
  <c r="AD16" i="141"/>
  <c r="AE14" i="141"/>
  <c r="AE15" i="141" s="1"/>
  <c r="AE16" i="141"/>
  <c r="AF14" i="141"/>
  <c r="AF15" i="141" s="1"/>
  <c r="AF16" i="141"/>
  <c r="AG14" i="141"/>
  <c r="AG15" i="141" s="1"/>
  <c r="AG16" i="141"/>
  <c r="AH14" i="141"/>
  <c r="AH15" i="141" s="1"/>
  <c r="AH16" i="141"/>
  <c r="AI14" i="141"/>
  <c r="AI15" i="141" s="1"/>
  <c r="AI16" i="141"/>
  <c r="AJ14" i="141"/>
  <c r="AJ15" i="141" s="1"/>
  <c r="AJ16" i="141"/>
  <c r="AK14" i="141"/>
  <c r="AK15" i="141" s="1"/>
  <c r="AK16" i="141"/>
  <c r="AL14" i="141"/>
  <c r="AL15" i="141" s="1"/>
  <c r="AL16" i="141"/>
  <c r="AM14" i="141"/>
  <c r="AM15" i="141" s="1"/>
  <c r="AM16" i="141"/>
  <c r="AN14" i="141"/>
  <c r="AN15" i="141" s="1"/>
  <c r="AN16" i="141"/>
  <c r="AO14" i="141"/>
  <c r="AO15" i="141" s="1"/>
  <c r="AO16" i="141"/>
  <c r="AP14" i="141"/>
  <c r="AP15" i="141" s="1"/>
  <c r="AP16" i="141"/>
  <c r="AQ14" i="141"/>
  <c r="AQ15" i="141" s="1"/>
  <c r="AQ16" i="141"/>
  <c r="AR14" i="141"/>
  <c r="AR15" i="141" s="1"/>
  <c r="AR16" i="141"/>
  <c r="AS14" i="141"/>
  <c r="AS15" i="141" s="1"/>
  <c r="AS16" i="141"/>
  <c r="AT14" i="141"/>
  <c r="AT15" i="141" s="1"/>
  <c r="AT16" i="141"/>
  <c r="AU14" i="141"/>
  <c r="AU15" i="141" s="1"/>
  <c r="AU16" i="141"/>
  <c r="AV14" i="141"/>
  <c r="AV15" i="141" s="1"/>
  <c r="AV16" i="141"/>
  <c r="AW14" i="141"/>
  <c r="AW15" i="141" s="1"/>
  <c r="AW16" i="141"/>
  <c r="D14" i="142"/>
  <c r="D15" i="142" s="1"/>
  <c r="D16" i="142"/>
  <c r="E14" i="142"/>
  <c r="E15" i="142" s="1"/>
  <c r="E16" i="142"/>
  <c r="F14" i="142"/>
  <c r="F15" i="142" s="1"/>
  <c r="F16" i="142"/>
  <c r="G14" i="142"/>
  <c r="G15" i="142" s="1"/>
  <c r="G16" i="142"/>
  <c r="H14" i="142"/>
  <c r="H15" i="142" s="1"/>
  <c r="H16" i="142"/>
  <c r="I14" i="142"/>
  <c r="I15" i="142" s="1"/>
  <c r="I16" i="142"/>
  <c r="J14" i="142"/>
  <c r="J15" i="142" s="1"/>
  <c r="J16" i="142"/>
  <c r="K14" i="142"/>
  <c r="K15" i="142" s="1"/>
  <c r="K16" i="142"/>
  <c r="L14" i="142"/>
  <c r="L15" i="142" s="1"/>
  <c r="L16" i="142"/>
  <c r="M14" i="142"/>
  <c r="M15" i="142" s="1"/>
  <c r="M16" i="142"/>
  <c r="N14" i="142"/>
  <c r="N15" i="142" s="1"/>
  <c r="N16" i="142"/>
  <c r="O14" i="142"/>
  <c r="O15" i="142" s="1"/>
  <c r="O16" i="142"/>
  <c r="P14" i="142"/>
  <c r="P15" i="142" s="1"/>
  <c r="P16" i="142"/>
  <c r="Q14" i="142"/>
  <c r="Q15" i="142" s="1"/>
  <c r="Q16" i="142"/>
  <c r="R14" i="142"/>
  <c r="R15" i="142" s="1"/>
  <c r="R16" i="142"/>
  <c r="S14" i="142"/>
  <c r="S15" i="142" s="1"/>
  <c r="S16" i="142"/>
  <c r="T14" i="142"/>
  <c r="T15" i="142" s="1"/>
  <c r="T16" i="142"/>
  <c r="U14" i="142"/>
  <c r="U15" i="142" s="1"/>
  <c r="U16" i="142"/>
  <c r="V14" i="142"/>
  <c r="V15" i="142" s="1"/>
  <c r="V16" i="142"/>
  <c r="W14" i="142"/>
  <c r="W15" i="142" s="1"/>
  <c r="W16" i="142"/>
  <c r="X14" i="142"/>
  <c r="X15" i="142" s="1"/>
  <c r="X16" i="142"/>
  <c r="Y14" i="142"/>
  <c r="Y15" i="142" s="1"/>
  <c r="Y16" i="142"/>
  <c r="Z14" i="142"/>
  <c r="Z15" i="142" s="1"/>
  <c r="Z16" i="142"/>
  <c r="AA14" i="142"/>
  <c r="AA15" i="142" s="1"/>
  <c r="AA16" i="142"/>
  <c r="AB14" i="142"/>
  <c r="AB15" i="142" s="1"/>
  <c r="AB16" i="142"/>
  <c r="AC14" i="142"/>
  <c r="AC15" i="142" s="1"/>
  <c r="AC16" i="142"/>
  <c r="AD14" i="142"/>
  <c r="AD15" i="142" s="1"/>
  <c r="AD16" i="142"/>
  <c r="AE14" i="142"/>
  <c r="AE15" i="142" s="1"/>
  <c r="AE16" i="142"/>
  <c r="AF14" i="142"/>
  <c r="AF15" i="142" s="1"/>
  <c r="AF16" i="142"/>
  <c r="AG14" i="142"/>
  <c r="AG15" i="142" s="1"/>
  <c r="AG16" i="142"/>
  <c r="AH14" i="142"/>
  <c r="AH15" i="142" s="1"/>
  <c r="AH16" i="142"/>
  <c r="AI14" i="142"/>
  <c r="AI15" i="142" s="1"/>
  <c r="AI16" i="142"/>
  <c r="AJ14" i="142"/>
  <c r="AJ15" i="142" s="1"/>
  <c r="AJ16" i="142"/>
  <c r="AK14" i="142"/>
  <c r="AK15" i="142" s="1"/>
  <c r="AK16" i="142"/>
  <c r="AL14" i="142"/>
  <c r="AL15" i="142" s="1"/>
  <c r="AL16" i="142"/>
  <c r="AM14" i="142"/>
  <c r="AM15" i="142" s="1"/>
  <c r="AM16" i="142"/>
  <c r="AN14" i="142"/>
  <c r="AN15" i="142" s="1"/>
  <c r="AN16" i="142"/>
  <c r="AO14" i="142"/>
  <c r="AO15" i="142" s="1"/>
  <c r="AO16" i="142"/>
  <c r="AP14" i="142"/>
  <c r="AP15" i="142" s="1"/>
  <c r="AP16" i="142"/>
  <c r="AQ14" i="142"/>
  <c r="AQ15" i="142" s="1"/>
  <c r="AQ16" i="142"/>
  <c r="AR14" i="142"/>
  <c r="AR15" i="142" s="1"/>
  <c r="AR16" i="142"/>
  <c r="AS14" i="142"/>
  <c r="AS15" i="142" s="1"/>
  <c r="AS16" i="142"/>
  <c r="AT14" i="142"/>
  <c r="AT15" i="142" s="1"/>
  <c r="AT16" i="142"/>
  <c r="AU14" i="142"/>
  <c r="AU15" i="142" s="1"/>
  <c r="AU16" i="142"/>
  <c r="AV14" i="142"/>
  <c r="AV15" i="142" s="1"/>
  <c r="AV16" i="142"/>
  <c r="AW14" i="142"/>
  <c r="AW15" i="142" s="1"/>
  <c r="AW16" i="142"/>
  <c r="E14" i="144"/>
  <c r="E15" i="144" s="1"/>
  <c r="F14" i="144"/>
  <c r="F15" i="144" s="1"/>
  <c r="G14" i="144"/>
  <c r="G15" i="144" s="1"/>
  <c r="H14" i="144"/>
  <c r="H15" i="144" s="1"/>
  <c r="I14" i="144"/>
  <c r="I15" i="144" s="1"/>
  <c r="J14" i="144"/>
  <c r="J15" i="144" s="1"/>
  <c r="K14" i="144"/>
  <c r="K15" i="144" s="1"/>
  <c r="L14" i="144"/>
  <c r="L15" i="144" s="1"/>
  <c r="M14" i="144"/>
  <c r="M15" i="144" s="1"/>
  <c r="N14" i="144"/>
  <c r="N15" i="144" s="1"/>
  <c r="O14" i="144"/>
  <c r="O15" i="144" s="1"/>
  <c r="P14" i="144"/>
  <c r="P15" i="144" s="1"/>
  <c r="Q14" i="144"/>
  <c r="Q15" i="144" s="1"/>
  <c r="R14" i="144"/>
  <c r="R15" i="144" s="1"/>
  <c r="S14" i="144"/>
  <c r="S15" i="144" s="1"/>
  <c r="T14" i="144"/>
  <c r="T15" i="144" s="1"/>
  <c r="U14" i="144"/>
  <c r="U15" i="144" s="1"/>
  <c r="V14" i="144"/>
  <c r="V15" i="144" s="1"/>
  <c r="W14" i="144"/>
  <c r="W15" i="144" s="1"/>
  <c r="X14" i="144"/>
  <c r="X15" i="144" s="1"/>
  <c r="Y14" i="144"/>
  <c r="Y15" i="144" s="1"/>
  <c r="Z14" i="144"/>
  <c r="Z15" i="144" s="1"/>
  <c r="AA14" i="144"/>
  <c r="AA15" i="144" s="1"/>
  <c r="AB14" i="144"/>
  <c r="AB15" i="144" s="1"/>
  <c r="AC14" i="144"/>
  <c r="AC15" i="144" s="1"/>
  <c r="AD14" i="144"/>
  <c r="AD15" i="144" s="1"/>
  <c r="AE14" i="144"/>
  <c r="AE15" i="144" s="1"/>
  <c r="AF14" i="144"/>
  <c r="AF15" i="144" s="1"/>
  <c r="AG14" i="144"/>
  <c r="AG15" i="144" s="1"/>
  <c r="AH14" i="144"/>
  <c r="AH15" i="144" s="1"/>
  <c r="AI14" i="144"/>
  <c r="AI15" i="144" s="1"/>
  <c r="AJ14" i="144"/>
  <c r="AJ15" i="144" s="1"/>
  <c r="AK14" i="144"/>
  <c r="AK15" i="144" s="1"/>
  <c r="AL14" i="144"/>
  <c r="AL15" i="144" s="1"/>
  <c r="AM14" i="144"/>
  <c r="AM15" i="144" s="1"/>
  <c r="AN14" i="144"/>
  <c r="AN15" i="144" s="1"/>
  <c r="AO14" i="144"/>
  <c r="AO15" i="144" s="1"/>
  <c r="AP14" i="144"/>
  <c r="AP15" i="144" s="1"/>
  <c r="AQ14" i="144"/>
  <c r="AQ15" i="144" s="1"/>
  <c r="AR14" i="144"/>
  <c r="AR15" i="144" s="1"/>
  <c r="AS14" i="144"/>
  <c r="AS15" i="144" s="1"/>
  <c r="AT14" i="144"/>
  <c r="AT15" i="144" s="1"/>
  <c r="AU14" i="144"/>
  <c r="AU15" i="144" s="1"/>
  <c r="AV14" i="144"/>
  <c r="AV15" i="144" s="1"/>
  <c r="AW14" i="144"/>
  <c r="AW15" i="144" s="1"/>
  <c r="J16" i="108"/>
  <c r="J15" i="108"/>
  <c r="AQ16" i="108"/>
  <c r="AQ15" i="108"/>
  <c r="D15" i="108"/>
  <c r="D16" i="108"/>
  <c r="L16" i="108"/>
  <c r="L15" i="108"/>
  <c r="T16" i="108"/>
  <c r="T15" i="108"/>
  <c r="AB16" i="108"/>
  <c r="AB15" i="108"/>
  <c r="AJ16" i="108"/>
  <c r="AJ15" i="108"/>
  <c r="AR16" i="108"/>
  <c r="AR15" i="108"/>
  <c r="AH16" i="108"/>
  <c r="AH15" i="108"/>
  <c r="C92" i="108"/>
  <c r="AI16" i="108"/>
  <c r="AI15" i="108"/>
  <c r="E15" i="108"/>
  <c r="E16" i="108"/>
  <c r="M15" i="108"/>
  <c r="M16" i="108"/>
  <c r="U15" i="108"/>
  <c r="U16" i="108"/>
  <c r="AC15" i="108"/>
  <c r="AC16" i="108"/>
  <c r="AK15" i="108"/>
  <c r="AK16" i="108"/>
  <c r="AS15" i="108"/>
  <c r="AS16" i="108"/>
  <c r="F15" i="108"/>
  <c r="F16" i="108"/>
  <c r="N15" i="108"/>
  <c r="N16" i="108"/>
  <c r="V15" i="108"/>
  <c r="V16" i="108"/>
  <c r="AD15" i="108"/>
  <c r="AD16" i="108"/>
  <c r="AL15" i="108"/>
  <c r="AL16" i="108"/>
  <c r="AT15" i="108"/>
  <c r="AT16" i="108"/>
  <c r="R16" i="108"/>
  <c r="R15" i="108"/>
  <c r="K16" i="108"/>
  <c r="K15" i="108"/>
  <c r="AA16" i="108"/>
  <c r="AA15" i="108"/>
  <c r="G15" i="108"/>
  <c r="G16" i="108"/>
  <c r="O15" i="108"/>
  <c r="O16" i="108"/>
  <c r="W15" i="108"/>
  <c r="W16" i="108"/>
  <c r="AE15" i="108"/>
  <c r="AE16" i="108"/>
  <c r="AM15" i="108"/>
  <c r="AM16" i="108"/>
  <c r="AU15" i="108"/>
  <c r="AU16" i="108"/>
  <c r="Z16" i="108"/>
  <c r="Z15" i="108"/>
  <c r="S16" i="108"/>
  <c r="S15" i="108"/>
  <c r="H15" i="108"/>
  <c r="H16" i="108"/>
  <c r="P15" i="108"/>
  <c r="P16" i="108"/>
  <c r="X15" i="108"/>
  <c r="X16" i="108"/>
  <c r="AF15" i="108"/>
  <c r="AF16" i="108"/>
  <c r="AN15" i="108"/>
  <c r="AN16" i="108"/>
  <c r="AV15" i="108"/>
  <c r="AV16" i="108"/>
  <c r="AP16" i="108"/>
  <c r="AP15" i="108"/>
  <c r="I16" i="108"/>
  <c r="I15" i="108"/>
  <c r="Q16" i="108"/>
  <c r="Q15" i="108"/>
  <c r="Y16" i="108"/>
  <c r="Y15" i="108"/>
  <c r="AG16" i="108"/>
  <c r="AG15" i="108"/>
  <c r="AO16" i="108"/>
  <c r="AO15" i="108"/>
  <c r="AW16" i="108"/>
  <c r="AW15" i="108"/>
  <c r="C14" i="108"/>
  <c r="M14" i="12"/>
  <c r="L14" i="12"/>
  <c r="K14" i="12"/>
  <c r="J14" i="12"/>
  <c r="D403" i="148" l="1"/>
  <c r="D347" i="148"/>
  <c r="AX21" i="148"/>
  <c r="D21" i="148" s="1"/>
  <c r="C16" i="100"/>
  <c r="D15" i="100"/>
  <c r="C15" i="100" s="1"/>
  <c r="C14" i="100"/>
  <c r="C14" i="122"/>
  <c r="C17" i="85"/>
  <c r="C14" i="99"/>
  <c r="C14" i="89"/>
  <c r="C14" i="124"/>
  <c r="C126" i="121"/>
  <c r="C14" i="134"/>
  <c r="C14" i="136"/>
  <c r="C14" i="138"/>
  <c r="C14" i="140"/>
  <c r="C14" i="143"/>
  <c r="C14" i="126"/>
  <c r="C14" i="132"/>
  <c r="C14" i="112"/>
  <c r="C14" i="113"/>
  <c r="C14" i="115"/>
  <c r="C14" i="117"/>
  <c r="C14" i="121"/>
  <c r="C14" i="102"/>
  <c r="C14" i="104"/>
  <c r="C14" i="106"/>
  <c r="C14" i="109"/>
  <c r="C14" i="111"/>
  <c r="C14" i="90"/>
  <c r="C14" i="92"/>
  <c r="C14" i="94"/>
  <c r="C14" i="96"/>
  <c r="C14" i="98"/>
  <c r="C14" i="86"/>
  <c r="C14" i="84"/>
  <c r="E16" i="143"/>
  <c r="E15" i="143"/>
  <c r="F16" i="143"/>
  <c r="F15" i="143"/>
  <c r="G16" i="143"/>
  <c r="G15" i="143"/>
  <c r="H16" i="143"/>
  <c r="H15" i="143"/>
  <c r="I16" i="143"/>
  <c r="I15" i="143"/>
  <c r="J16" i="143"/>
  <c r="J15" i="143"/>
  <c r="K16" i="143"/>
  <c r="K15" i="143"/>
  <c r="L16" i="143"/>
  <c r="L15" i="143"/>
  <c r="M16" i="143"/>
  <c r="M15" i="143"/>
  <c r="N16" i="143"/>
  <c r="N15" i="143"/>
  <c r="O16" i="143"/>
  <c r="O15" i="143"/>
  <c r="P16" i="143"/>
  <c r="P15" i="143"/>
  <c r="Q16" i="143"/>
  <c r="Q15" i="143"/>
  <c r="R16" i="143"/>
  <c r="R15" i="143"/>
  <c r="S16" i="143"/>
  <c r="S15" i="143"/>
  <c r="T16" i="143"/>
  <c r="T15" i="143"/>
  <c r="U16" i="143"/>
  <c r="U15" i="143"/>
  <c r="V16" i="143"/>
  <c r="V15" i="143"/>
  <c r="W16" i="143"/>
  <c r="W15" i="143"/>
  <c r="X16" i="143"/>
  <c r="X15" i="143"/>
  <c r="Y16" i="143"/>
  <c r="Y15" i="143"/>
  <c r="Z16" i="143"/>
  <c r="Z15" i="143"/>
  <c r="AA16" i="143"/>
  <c r="AA15" i="143"/>
  <c r="AB16" i="143"/>
  <c r="AB15" i="143"/>
  <c r="AC16" i="143"/>
  <c r="AC15" i="143"/>
  <c r="AD16" i="143"/>
  <c r="AD15" i="143"/>
  <c r="AE16" i="143"/>
  <c r="AE15" i="143"/>
  <c r="AF16" i="143"/>
  <c r="AF15" i="143"/>
  <c r="AG16" i="143"/>
  <c r="AG15" i="143"/>
  <c r="AH16" i="143"/>
  <c r="AH15" i="143"/>
  <c r="AI16" i="143"/>
  <c r="AI15" i="143"/>
  <c r="AJ16" i="143"/>
  <c r="AJ15" i="143"/>
  <c r="AK16" i="143"/>
  <c r="AK15" i="143"/>
  <c r="AL16" i="143"/>
  <c r="AL15" i="143"/>
  <c r="AM16" i="143"/>
  <c r="AM15" i="143"/>
  <c r="AN16" i="143"/>
  <c r="AN15" i="143"/>
  <c r="AO16" i="143"/>
  <c r="AO15" i="143"/>
  <c r="AP16" i="143"/>
  <c r="AP15" i="143"/>
  <c r="AQ16" i="143"/>
  <c r="AQ15" i="143"/>
  <c r="AR16" i="143"/>
  <c r="AR15" i="143"/>
  <c r="AS16" i="143"/>
  <c r="AS15" i="143"/>
  <c r="AT16" i="143"/>
  <c r="AT15" i="143"/>
  <c r="AU16" i="143"/>
  <c r="AU15" i="143"/>
  <c r="AV16" i="143"/>
  <c r="AV15" i="143"/>
  <c r="AW16" i="143"/>
  <c r="AW15" i="143"/>
  <c r="X15" i="130"/>
  <c r="AU15" i="130"/>
  <c r="AM15" i="130"/>
  <c r="AE15" i="130"/>
  <c r="W15" i="130"/>
  <c r="O15" i="130"/>
  <c r="G15" i="130"/>
  <c r="AT15" i="130"/>
  <c r="AL15" i="130"/>
  <c r="AD15" i="130"/>
  <c r="V15" i="130"/>
  <c r="N15" i="130"/>
  <c r="F15" i="130"/>
  <c r="AV15" i="130"/>
  <c r="H15" i="130"/>
  <c r="AK15" i="130"/>
  <c r="AC15" i="130"/>
  <c r="U15" i="130"/>
  <c r="E15" i="130"/>
  <c r="L15" i="130"/>
  <c r="AF15" i="130"/>
  <c r="AS15" i="130"/>
  <c r="AR15" i="130"/>
  <c r="AJ15" i="130"/>
  <c r="AB15" i="130"/>
  <c r="T15" i="130"/>
  <c r="D15" i="130"/>
  <c r="AQ15" i="130"/>
  <c r="AI15" i="130"/>
  <c r="AA15" i="130"/>
  <c r="S15" i="130"/>
  <c r="K15" i="130"/>
  <c r="AN15" i="130"/>
  <c r="P15" i="130"/>
  <c r="M15" i="130"/>
  <c r="AP15" i="130"/>
  <c r="AH15" i="130"/>
  <c r="Z15" i="130"/>
  <c r="R15" i="130"/>
  <c r="J15" i="130"/>
  <c r="C17" i="130"/>
  <c r="AW15" i="130"/>
  <c r="AO15" i="130"/>
  <c r="AG15" i="130"/>
  <c r="Y15" i="130"/>
  <c r="Q15" i="130"/>
  <c r="I15" i="130"/>
  <c r="C14" i="130"/>
  <c r="C14" i="133"/>
  <c r="C14" i="135"/>
  <c r="C14" i="137"/>
  <c r="C14" i="139"/>
  <c r="C14" i="141"/>
  <c r="C14" i="142"/>
  <c r="C14" i="123"/>
  <c r="C14" i="125"/>
  <c r="C14" i="127"/>
  <c r="C14" i="128"/>
  <c r="C14" i="129"/>
  <c r="C14" i="131"/>
  <c r="C14" i="114"/>
  <c r="C14" i="116"/>
  <c r="C14" i="118"/>
  <c r="C14" i="119"/>
  <c r="C14" i="120"/>
  <c r="C14" i="144"/>
  <c r="C14" i="101"/>
  <c r="C14" i="103"/>
  <c r="AW15" i="105"/>
  <c r="C15" i="105" s="1"/>
  <c r="C14" i="105"/>
  <c r="C14" i="107"/>
  <c r="C14" i="110"/>
  <c r="C14" i="91"/>
  <c r="C14" i="93"/>
  <c r="C14" i="95"/>
  <c r="C14" i="97"/>
  <c r="C14" i="87"/>
  <c r="C14" i="85"/>
  <c r="D15" i="88"/>
  <c r="C15" i="88" s="1"/>
  <c r="C14" i="88"/>
  <c r="C16" i="88"/>
  <c r="C15" i="144"/>
  <c r="C17" i="144"/>
  <c r="C15" i="142"/>
  <c r="C16" i="142"/>
  <c r="C15" i="141"/>
  <c r="C16" i="141"/>
  <c r="C15" i="140"/>
  <c r="C16" i="140"/>
  <c r="C15" i="139"/>
  <c r="C16" i="139"/>
  <c r="C15" i="138"/>
  <c r="C16" i="138"/>
  <c r="C15" i="137"/>
  <c r="C16" i="137"/>
  <c r="C15" i="136"/>
  <c r="C16" i="136"/>
  <c r="C15" i="135"/>
  <c r="C16" i="135"/>
  <c r="C15" i="134"/>
  <c r="C16" i="134"/>
  <c r="C15" i="133"/>
  <c r="C16" i="133"/>
  <c r="C15" i="132"/>
  <c r="C17" i="132"/>
  <c r="C15" i="131"/>
  <c r="C16" i="131"/>
  <c r="C15" i="129"/>
  <c r="C16" i="129"/>
  <c r="C15" i="128"/>
  <c r="C16" i="128"/>
  <c r="C15" i="127"/>
  <c r="C16" i="127"/>
  <c r="C15" i="126"/>
  <c r="C16" i="126"/>
  <c r="C15" i="125"/>
  <c r="C16" i="125"/>
  <c r="C15" i="124"/>
  <c r="C16" i="124"/>
  <c r="C15" i="123"/>
  <c r="C16" i="123"/>
  <c r="C15" i="122"/>
  <c r="C16" i="122"/>
  <c r="C15" i="121"/>
  <c r="C17" i="121"/>
  <c r="C15" i="120"/>
  <c r="C16" i="120"/>
  <c r="C15" i="119"/>
  <c r="C16" i="119"/>
  <c r="C15" i="118"/>
  <c r="C16" i="118"/>
  <c r="C15" i="117"/>
  <c r="C16" i="117"/>
  <c r="C15" i="116"/>
  <c r="C16" i="116"/>
  <c r="C15" i="115"/>
  <c r="C16" i="115"/>
  <c r="C15" i="114"/>
  <c r="C16" i="114"/>
  <c r="C15" i="113"/>
  <c r="C16" i="113"/>
  <c r="C15" i="112"/>
  <c r="C16" i="112"/>
  <c r="C15" i="111"/>
  <c r="C16" i="111"/>
  <c r="C15" i="110"/>
  <c r="C16" i="110"/>
  <c r="C15" i="109"/>
  <c r="C16" i="109"/>
  <c r="C15" i="108"/>
  <c r="C16" i="108"/>
  <c r="C15" i="107"/>
  <c r="C16" i="107"/>
  <c r="C15" i="106"/>
  <c r="C16" i="106"/>
  <c r="C17" i="105"/>
  <c r="C15" i="104"/>
  <c r="C16" i="104"/>
  <c r="C15" i="103"/>
  <c r="C16" i="103"/>
  <c r="C15" i="102"/>
  <c r="C16" i="102"/>
  <c r="C15" i="101"/>
  <c r="C16" i="101"/>
  <c r="C15" i="99"/>
  <c r="C16" i="99"/>
  <c r="C15" i="98"/>
  <c r="C16" i="98"/>
  <c r="C15" i="97"/>
  <c r="C16" i="97"/>
  <c r="C15" i="96"/>
  <c r="C16" i="96"/>
  <c r="C15" i="95"/>
  <c r="C16" i="95"/>
  <c r="C15" i="94"/>
  <c r="C16" i="94"/>
  <c r="C15" i="93"/>
  <c r="C16" i="93"/>
  <c r="C15" i="92"/>
  <c r="C16" i="92"/>
  <c r="C15" i="91"/>
  <c r="C16" i="91"/>
  <c r="C15" i="90"/>
  <c r="C16" i="90"/>
  <c r="C15" i="89"/>
  <c r="C16" i="89"/>
  <c r="C15" i="87"/>
  <c r="C16" i="87"/>
  <c r="C15" i="86"/>
  <c r="C16" i="86"/>
  <c r="C15" i="85"/>
  <c r="C15" i="84"/>
  <c r="C16" i="84"/>
  <c r="AW59" i="149" l="1"/>
  <c r="C58" i="149"/>
  <c r="C15" i="143"/>
  <c r="C16" i="143"/>
  <c r="C15" i="130"/>
  <c r="M34" i="12"/>
  <c r="M33" i="12"/>
  <c r="M32" i="12"/>
  <c r="L34" i="12"/>
  <c r="L33" i="12"/>
  <c r="L32" i="12"/>
  <c r="K34" i="12"/>
  <c r="K33" i="12"/>
  <c r="J32" i="12"/>
  <c r="J33" i="12"/>
  <c r="J34" i="12"/>
  <c r="F20" i="12"/>
  <c r="E112" i="4"/>
  <c r="F112" i="4"/>
  <c r="G112" i="4"/>
  <c r="H112" i="4"/>
  <c r="I112" i="4"/>
  <c r="J112" i="4"/>
  <c r="K112" i="4"/>
  <c r="L112" i="4"/>
  <c r="M112" i="4"/>
  <c r="N112" i="4"/>
  <c r="O112" i="4"/>
  <c r="P112" i="4"/>
  <c r="Q112" i="4"/>
  <c r="R112" i="4"/>
  <c r="S112" i="4"/>
  <c r="T112" i="4"/>
  <c r="U112" i="4"/>
  <c r="V112" i="4"/>
  <c r="W112" i="4"/>
  <c r="X112" i="4"/>
  <c r="Y112" i="4"/>
  <c r="Z112" i="4"/>
  <c r="AA112" i="4"/>
  <c r="AB112" i="4"/>
  <c r="AC112" i="4"/>
  <c r="AD112" i="4"/>
  <c r="AE112" i="4"/>
  <c r="AF112" i="4"/>
  <c r="AG112" i="4"/>
  <c r="AH112" i="4"/>
  <c r="AI112" i="4"/>
  <c r="AJ112" i="4"/>
  <c r="AK112" i="4"/>
  <c r="AL112" i="4"/>
  <c r="AM112" i="4"/>
  <c r="AN112" i="4"/>
  <c r="AO112" i="4"/>
  <c r="AP112" i="4"/>
  <c r="AQ112" i="4"/>
  <c r="AR112" i="4"/>
  <c r="AS112" i="4"/>
  <c r="AT112" i="4"/>
  <c r="AU112" i="4"/>
  <c r="AV112" i="4"/>
  <c r="AW112" i="4"/>
  <c r="D112" i="4"/>
  <c r="AW22" i="149" l="1"/>
  <c r="C22" i="149" s="1"/>
  <c r="AW19" i="149"/>
  <c r="C59" i="149"/>
  <c r="E13" i="12"/>
  <c r="E43" i="12"/>
  <c r="D14" i="4"/>
  <c r="D15" i="4" s="1"/>
  <c r="J31" i="12"/>
  <c r="J39" i="12" s="1"/>
  <c r="F39" i="12" s="1"/>
  <c r="F32" i="12"/>
  <c r="J40" i="12"/>
  <c r="G33" i="12"/>
  <c r="K41" i="12"/>
  <c r="G34" i="12"/>
  <c r="K42" i="12"/>
  <c r="F34" i="12"/>
  <c r="J42" i="12"/>
  <c r="H32" i="12"/>
  <c r="L40" i="12"/>
  <c r="H34" i="12"/>
  <c r="L42" i="12"/>
  <c r="I32" i="12"/>
  <c r="M40" i="12"/>
  <c r="I33" i="12"/>
  <c r="M41" i="12"/>
  <c r="I34" i="12"/>
  <c r="M42" i="12"/>
  <c r="F33" i="12"/>
  <c r="J41" i="12"/>
  <c r="H33" i="12"/>
  <c r="L41" i="12"/>
  <c r="I20" i="12"/>
  <c r="M31" i="12"/>
  <c r="M35" i="12" s="1"/>
  <c r="G21" i="12"/>
  <c r="K32" i="12"/>
  <c r="H20" i="12"/>
  <c r="L31" i="12"/>
  <c r="L35" i="12" s="1"/>
  <c r="G20" i="12"/>
  <c r="K31" i="12"/>
  <c r="J24" i="12"/>
  <c r="K24" i="12"/>
  <c r="L24" i="12"/>
  <c r="M24" i="12"/>
  <c r="I24" i="12" s="1"/>
  <c r="F21" i="12"/>
  <c r="H23" i="12"/>
  <c r="I21" i="12"/>
  <c r="G23" i="12"/>
  <c r="I23" i="12"/>
  <c r="F23" i="12"/>
  <c r="F22" i="12"/>
  <c r="H21" i="12"/>
  <c r="G22" i="12"/>
  <c r="H22" i="12"/>
  <c r="I22" i="12"/>
  <c r="D24" i="12"/>
  <c r="P24" i="12" s="1"/>
  <c r="C24" i="12"/>
  <c r="O24" i="12" s="1"/>
  <c r="B24" i="12"/>
  <c r="N24" i="12" s="1"/>
  <c r="AW20" i="149" l="1"/>
  <c r="C20" i="149" s="1"/>
  <c r="C19" i="149"/>
  <c r="J48" i="12"/>
  <c r="F48" i="12" s="1"/>
  <c r="J43" i="12"/>
  <c r="J35" i="12"/>
  <c r="F35" i="12" s="1"/>
  <c r="K35" i="12"/>
  <c r="G35" i="12" s="1"/>
  <c r="H42" i="12"/>
  <c r="L51" i="12"/>
  <c r="H51" i="12" s="1"/>
  <c r="F41" i="12"/>
  <c r="J50" i="12"/>
  <c r="F50" i="12" s="1"/>
  <c r="I42" i="12"/>
  <c r="M51" i="12"/>
  <c r="I51" i="12" s="1"/>
  <c r="I41" i="12"/>
  <c r="M50" i="12"/>
  <c r="I50" i="12" s="1"/>
  <c r="F42" i="12"/>
  <c r="J51" i="12"/>
  <c r="F51" i="12" s="1"/>
  <c r="H40" i="12"/>
  <c r="L49" i="12"/>
  <c r="H49" i="12" s="1"/>
  <c r="F40" i="12"/>
  <c r="J49" i="12"/>
  <c r="G41" i="12"/>
  <c r="K50" i="12"/>
  <c r="G50" i="12" s="1"/>
  <c r="H41" i="12"/>
  <c r="L50" i="12"/>
  <c r="H50" i="12" s="1"/>
  <c r="I40" i="12"/>
  <c r="M49" i="12"/>
  <c r="I49" i="12" s="1"/>
  <c r="G42" i="12"/>
  <c r="K51" i="12"/>
  <c r="G51" i="12" s="1"/>
  <c r="K39" i="12"/>
  <c r="H35" i="12"/>
  <c r="L39" i="12"/>
  <c r="G32" i="12"/>
  <c r="K40" i="12"/>
  <c r="I35" i="12"/>
  <c r="M39" i="12"/>
  <c r="F43" i="12"/>
  <c r="G13" i="12"/>
  <c r="O13" i="12"/>
  <c r="I13" i="12"/>
  <c r="Q13" i="12"/>
  <c r="G12" i="12"/>
  <c r="O12" i="12"/>
  <c r="F12" i="12"/>
  <c r="N12" i="12"/>
  <c r="H13" i="12"/>
  <c r="P13" i="12"/>
  <c r="I12" i="12"/>
  <c r="Q12" i="12"/>
  <c r="H12" i="12"/>
  <c r="P12" i="12"/>
  <c r="F13" i="12"/>
  <c r="N13" i="12"/>
  <c r="G24" i="12"/>
  <c r="H24" i="12"/>
  <c r="F24" i="12"/>
  <c r="J52" i="12" l="1"/>
  <c r="F52" i="12" s="1"/>
  <c r="M48" i="12"/>
  <c r="M52" i="12" s="1"/>
  <c r="M43" i="12"/>
  <c r="I43" i="12" s="1"/>
  <c r="L48" i="12"/>
  <c r="L52" i="12" s="1"/>
  <c r="H52" i="12" s="1"/>
  <c r="L43" i="12"/>
  <c r="H43" i="12" s="1"/>
  <c r="K48" i="12"/>
  <c r="K43" i="12"/>
  <c r="G43" i="12" s="1"/>
  <c r="I52" i="12"/>
  <c r="F49" i="12"/>
  <c r="G40" i="12"/>
  <c r="K49" i="12"/>
  <c r="G49" i="12" s="1"/>
  <c r="H48" i="12"/>
  <c r="H39" i="12"/>
  <c r="G39" i="12"/>
  <c r="I39" i="12"/>
  <c r="E92" i="4"/>
  <c r="F92" i="4"/>
  <c r="G92" i="4"/>
  <c r="H92" i="4"/>
  <c r="I92" i="4"/>
  <c r="J92" i="4"/>
  <c r="K92" i="4"/>
  <c r="L92" i="4"/>
  <c r="M92" i="4"/>
  <c r="N92" i="4"/>
  <c r="O92" i="4"/>
  <c r="P92" i="4"/>
  <c r="Q92" i="4"/>
  <c r="R92" i="4"/>
  <c r="S92" i="4"/>
  <c r="T92" i="4"/>
  <c r="U92" i="4"/>
  <c r="V92" i="4"/>
  <c r="W92" i="4"/>
  <c r="X92" i="4"/>
  <c r="Y92" i="4"/>
  <c r="Z92" i="4"/>
  <c r="AA92" i="4"/>
  <c r="AB92" i="4"/>
  <c r="AC92" i="4"/>
  <c r="AD92" i="4"/>
  <c r="AE92" i="4"/>
  <c r="AF92" i="4"/>
  <c r="AG92" i="4"/>
  <c r="AH92" i="4"/>
  <c r="AI92" i="4"/>
  <c r="AJ92" i="4"/>
  <c r="AK92" i="4"/>
  <c r="AL92" i="4"/>
  <c r="AM92" i="4"/>
  <c r="AN92" i="4"/>
  <c r="AO92" i="4"/>
  <c r="AP92" i="4"/>
  <c r="AQ92" i="4"/>
  <c r="AR92" i="4"/>
  <c r="AS92" i="4"/>
  <c r="AT92" i="4"/>
  <c r="AU92" i="4"/>
  <c r="AV92" i="4"/>
  <c r="AW92" i="4"/>
  <c r="K52" i="12" l="1"/>
  <c r="G52" i="12" s="1"/>
  <c r="I48" i="12"/>
  <c r="G48" i="12"/>
  <c r="AW16" i="4"/>
  <c r="AW14" i="4"/>
  <c r="AV16" i="4"/>
  <c r="AV14" i="4"/>
  <c r="AU16" i="4"/>
  <c r="AU14" i="4"/>
  <c r="AT16" i="4"/>
  <c r="AT14" i="4"/>
  <c r="AT15" i="4" s="1"/>
  <c r="AS16" i="4"/>
  <c r="AS14" i="4"/>
  <c r="AS15" i="4" s="1"/>
  <c r="AR16" i="4"/>
  <c r="AR14" i="4"/>
  <c r="AR15" i="4" s="1"/>
  <c r="AQ16" i="4"/>
  <c r="AQ14" i="4"/>
  <c r="AP16" i="4"/>
  <c r="AP14" i="4"/>
  <c r="AO16" i="4"/>
  <c r="AO14" i="4"/>
  <c r="AO15" i="4" s="1"/>
  <c r="AN16" i="4"/>
  <c r="AN14" i="4"/>
  <c r="AN15" i="4" s="1"/>
  <c r="AM16" i="4"/>
  <c r="AM14" i="4"/>
  <c r="AM15" i="4" s="1"/>
  <c r="AL16" i="4"/>
  <c r="AL14" i="4"/>
  <c r="AK16" i="4"/>
  <c r="AK14" i="4"/>
  <c r="AK15" i="4" s="1"/>
  <c r="AJ16" i="4"/>
  <c r="AJ14" i="4"/>
  <c r="AJ15" i="4" s="1"/>
  <c r="AI16" i="4"/>
  <c r="AI14" i="4"/>
  <c r="AI15" i="4" s="1"/>
  <c r="AH16" i="4"/>
  <c r="AH14" i="4"/>
  <c r="AG16" i="4"/>
  <c r="AG14" i="4"/>
  <c r="AG15" i="4" s="1"/>
  <c r="AF16" i="4"/>
  <c r="AF14" i="4"/>
  <c r="AF15" i="4" s="1"/>
  <c r="AE16" i="4"/>
  <c r="AE14" i="4"/>
  <c r="AE15" i="4" s="1"/>
  <c r="AD16" i="4"/>
  <c r="AD14" i="4"/>
  <c r="AD15" i="4" s="1"/>
  <c r="AC16" i="4"/>
  <c r="AC14" i="4"/>
  <c r="AC15" i="4" s="1"/>
  <c r="AB16" i="4"/>
  <c r="AB14" i="4"/>
  <c r="AB15" i="4" s="1"/>
  <c r="AA16" i="4"/>
  <c r="AA14" i="4"/>
  <c r="AA15" i="4" s="1"/>
  <c r="Z16" i="4"/>
  <c r="Z14" i="4"/>
  <c r="Z15" i="4" s="1"/>
  <c r="Y16" i="4"/>
  <c r="Y14" i="4"/>
  <c r="Y15" i="4" s="1"/>
  <c r="X16" i="4"/>
  <c r="X14" i="4"/>
  <c r="X15" i="4" s="1"/>
  <c r="W16" i="4"/>
  <c r="W14" i="4"/>
  <c r="W15" i="4" s="1"/>
  <c r="V16" i="4"/>
  <c r="V14" i="4"/>
  <c r="V15" i="4" s="1"/>
  <c r="U16" i="4"/>
  <c r="U14" i="4"/>
  <c r="U15" i="4" s="1"/>
  <c r="T16" i="4"/>
  <c r="T14" i="4"/>
  <c r="T15" i="4" s="1"/>
  <c r="S16" i="4"/>
  <c r="S14" i="4"/>
  <c r="R16" i="4"/>
  <c r="R14" i="4"/>
  <c r="R15" i="4" s="1"/>
  <c r="Q16" i="4"/>
  <c r="Q14" i="4"/>
  <c r="Q15" i="4" s="1"/>
  <c r="P16" i="4"/>
  <c r="P14" i="4"/>
  <c r="P15" i="4" s="1"/>
  <c r="O16" i="4"/>
  <c r="O14" i="4"/>
  <c r="O15" i="4" s="1"/>
  <c r="N16" i="4"/>
  <c r="N14" i="4"/>
  <c r="N15" i="4" s="1"/>
  <c r="M16" i="4"/>
  <c r="M14" i="4"/>
  <c r="M15" i="4" s="1"/>
  <c r="L16" i="4"/>
  <c r="L14" i="4"/>
  <c r="L15" i="4" s="1"/>
  <c r="K16" i="4"/>
  <c r="K14" i="4"/>
  <c r="K15" i="4" s="1"/>
  <c r="J16" i="4"/>
  <c r="J14" i="4"/>
  <c r="I16" i="4"/>
  <c r="I14" i="4"/>
  <c r="I15" i="4" s="1"/>
  <c r="H16" i="4"/>
  <c r="H14" i="4"/>
  <c r="H15" i="4" s="1"/>
  <c r="G16" i="4"/>
  <c r="G14" i="4"/>
  <c r="G15" i="4" s="1"/>
  <c r="F16" i="4"/>
  <c r="F14" i="4"/>
  <c r="F15" i="4" s="1"/>
  <c r="E16" i="4"/>
  <c r="E14" i="4"/>
  <c r="E15" i="4" s="1"/>
  <c r="C92" i="4"/>
  <c r="AP15" i="4"/>
  <c r="AH15" i="4"/>
  <c r="AL15" i="4"/>
  <c r="C14" i="4" l="1"/>
  <c r="AQ15" i="4"/>
  <c r="J15" i="4"/>
  <c r="S15" i="4"/>
  <c r="AW15" i="4"/>
  <c r="AV15" i="4"/>
  <c r="AU15" i="4"/>
  <c r="C15" i="4" l="1"/>
  <c r="E14" i="12" l="1"/>
  <c r="I14" i="12" s="1"/>
  <c r="H11" i="12"/>
  <c r="P11" i="12"/>
  <c r="G11" i="12"/>
  <c r="O11" i="12"/>
  <c r="D14" i="12"/>
  <c r="P14" i="12" s="1"/>
  <c r="F11" i="12"/>
  <c r="N11" i="12"/>
  <c r="I11" i="12"/>
  <c r="Q11" i="12"/>
  <c r="B14" i="12"/>
  <c r="C16" i="4"/>
  <c r="C80" i="4"/>
  <c r="C77" i="4"/>
  <c r="C69" i="4"/>
  <c r="C61" i="4"/>
  <c r="C53" i="4"/>
  <c r="C45" i="4"/>
  <c r="C37" i="4"/>
  <c r="C29" i="4"/>
  <c r="C76" i="4"/>
  <c r="C68" i="4"/>
  <c r="C60" i="4"/>
  <c r="C52" i="4"/>
  <c r="C44" i="4"/>
  <c r="C36" i="4"/>
  <c r="C28" i="4"/>
  <c r="C59" i="4"/>
  <c r="C43" i="4"/>
  <c r="C74" i="4"/>
  <c r="C50" i="4"/>
  <c r="C42" i="4"/>
  <c r="C34" i="4"/>
  <c r="C26" i="4"/>
  <c r="C73" i="4"/>
  <c r="C65" i="4"/>
  <c r="C57" i="4"/>
  <c r="C49" i="4"/>
  <c r="C41" i="4"/>
  <c r="C33" i="4"/>
  <c r="C67" i="4"/>
  <c r="C51" i="4"/>
  <c r="C25" i="4"/>
  <c r="C72" i="4"/>
  <c r="C64" i="4"/>
  <c r="C56" i="4"/>
  <c r="C48" i="4"/>
  <c r="C40" i="4"/>
  <c r="C32" i="4"/>
  <c r="C24" i="4"/>
  <c r="C75" i="4"/>
  <c r="C35" i="4"/>
  <c r="C66" i="4"/>
  <c r="C79" i="4"/>
  <c r="C71" i="4"/>
  <c r="C63" i="4"/>
  <c r="C55" i="4"/>
  <c r="C47" i="4"/>
  <c r="C39" i="4"/>
  <c r="C31" i="4"/>
  <c r="C23" i="4"/>
  <c r="C27" i="4"/>
  <c r="C58" i="4"/>
  <c r="C78" i="4"/>
  <c r="C70" i="4"/>
  <c r="C62" i="4"/>
  <c r="C54" i="4"/>
  <c r="C46" i="4"/>
  <c r="C38" i="4"/>
  <c r="C30" i="4"/>
  <c r="C22" i="4"/>
  <c r="Q14" i="12" l="1"/>
  <c r="H14" i="12"/>
  <c r="G10" i="12"/>
  <c r="O10" i="12"/>
  <c r="C14" i="12"/>
  <c r="H10" i="12"/>
  <c r="P10" i="12"/>
  <c r="I10" i="12"/>
  <c r="Q10" i="12"/>
  <c r="F14" i="12"/>
  <c r="N14" i="12"/>
  <c r="G14" i="12" l="1"/>
  <c r="O14" i="12"/>
</calcChain>
</file>

<file path=xl/sharedStrings.xml><?xml version="1.0" encoding="utf-8"?>
<sst xmlns="http://schemas.openxmlformats.org/spreadsheetml/2006/main" count="24306" uniqueCount="465">
  <si>
    <t>NYS Medicaid Transportation Data</t>
  </si>
  <si>
    <t>Purpose:</t>
  </si>
  <si>
    <t xml:space="preserve">This workbook presents a summary of NYS Medicaid Transportation Data for use by respondents to the New York State Non-Emergency Medical Transportation Brokerage Services Request for Proposals (RFP). The below text provides an overview of the data contained within each section (tab), moving from highest to lowest level of detail. </t>
  </si>
  <si>
    <t>Overall Information</t>
  </si>
  <si>
    <t>Statewide Information: Both non-Managed Long Term Care and Managed Long Term Care Members</t>
  </si>
  <si>
    <t>Summary Tab</t>
  </si>
  <si>
    <t xml:space="preserve">This tab represents a summary of information in this document by Calendar Year 2017 - 2020 YTD and phase group, summarized at the following measures: </t>
  </si>
  <si>
    <t>1. Transportation Spend</t>
  </si>
  <si>
    <t>2. Utilizers</t>
  </si>
  <si>
    <t>3. Cost Per Utilizer</t>
  </si>
  <si>
    <t>4. Enrolled Members</t>
  </si>
  <si>
    <t>5. Cost Per Enrollees</t>
  </si>
  <si>
    <t>For the following categories:</t>
  </si>
  <si>
    <t>1. Fee-for-Service and Non-Managed Long Term Care Services</t>
  </si>
  <si>
    <t xml:space="preserve">2. Managed Long Term Care </t>
  </si>
  <si>
    <t>3. New York City Public Transit Automated Reimbursement (PTAR)</t>
  </si>
  <si>
    <t>4. Offline Payments</t>
  </si>
  <si>
    <t>Information represents Dates of Service January 2017 - October 2020</t>
  </si>
  <si>
    <t>Run Date: December 2020, New York State Medicaid DataWarehouse</t>
  </si>
  <si>
    <t>Transportation: Non-Managed Long Term Care Members</t>
  </si>
  <si>
    <t>Statewide Information</t>
  </si>
  <si>
    <t>Data By Phase - Not Managed Long Term Care</t>
  </si>
  <si>
    <t>This tab provides aggregate level information grouped by transportation implementation phases for the period of January 2017 through October 2020, for Fee-for-Service and Non-Managed Long Term Care transportation services</t>
  </si>
  <si>
    <t>i. Overall PMPM - All Enrollees</t>
  </si>
  <si>
    <t>ii. Overall PMPM - Utilizers</t>
  </si>
  <si>
    <t>Information is further broken down to show the following metrics for FFS and Non-Managed Long Term Care Trips, NYC Public Transit and Offline Payments</t>
  </si>
  <si>
    <t>iii. Medicaid Enrollment</t>
  </si>
  <si>
    <t xml:space="preserve">iv. Non-public &amp; non-emergent transportation: </t>
  </si>
  <si>
    <t>2. Cost Per Utilizer</t>
  </si>
  <si>
    <t xml:space="preserve">3. Trips </t>
  </si>
  <si>
    <t>4. Miles</t>
  </si>
  <si>
    <t>5. Utilizers</t>
  </si>
  <si>
    <t>6. Bus Passes Issued</t>
  </si>
  <si>
    <t>Data By Phase - by County Not Managed Long Term Care</t>
  </si>
  <si>
    <t>This tab provides aggregate level information grouped by transportation implementation phases and county for the period of January 2017 through October 2020, for Fee-for-Service and Non-Managed Long Term Care transportation services</t>
  </si>
  <si>
    <t>Information is further broken down to show the following metrics for each county</t>
  </si>
  <si>
    <t>iv. Non-public &amp; non-emergent transportation - information presented by transport mode</t>
  </si>
  <si>
    <t>Call Volume &amp; Other Administration Statistics</t>
  </si>
  <si>
    <t>This tab provides total call volume and total trips scheduled using either Web or IVR</t>
  </si>
  <si>
    <t>County-specific Information</t>
  </si>
  <si>
    <t>County Tabs</t>
  </si>
  <si>
    <t>Each county tab contains the following information by month for the period of January 2017 through October 2020</t>
  </si>
  <si>
    <t>i. Phase</t>
  </si>
  <si>
    <t>ii. Overall PMPM - All Enrollees</t>
  </si>
  <si>
    <t>iii. Overall PMPM - Utilizers</t>
  </si>
  <si>
    <t>iv. Medicaid Enrollment</t>
  </si>
  <si>
    <t>v. Non-public &amp; non-emergent transportation - information presented by transport mode</t>
  </si>
  <si>
    <t>4. Miles*</t>
  </si>
  <si>
    <t>*Mileage includes Unpaid Mileage provided to the Department for May 2017 - October 2020</t>
  </si>
  <si>
    <t>vi. Offline Payment Categories</t>
  </si>
  <si>
    <t>1. Total Spend</t>
  </si>
  <si>
    <t>vii. Public Transportation Automated Reimbursement (Applicable in New York City Counties/Boroughs Only)</t>
  </si>
  <si>
    <t>2. Unique Utilizing members</t>
  </si>
  <si>
    <t>viii. Bus Pass Data -information presented by transit and pass type (monthly, weekly, daily</t>
  </si>
  <si>
    <t>2. Unique Enrollees per month</t>
  </si>
  <si>
    <t>3. Bus Passes Issued</t>
  </si>
  <si>
    <t>Transportation: Managed Long Term Care Members</t>
  </si>
  <si>
    <t>Managed Long Term Care By Phase</t>
  </si>
  <si>
    <t>This tab provides aggregate level information grouped by transportation implementation phases for the period of January 2017 through October 2020, for Managed Long Term Care members/encounters</t>
  </si>
  <si>
    <t xml:space="preserve">Managed Long Term Care </t>
  </si>
  <si>
    <t>This tab provides phase and county level data by transportation mode for the period of January 2017 through October 2020 for Managed Long Term Care Encounters</t>
  </si>
  <si>
    <t>Data Notes Tab</t>
  </si>
  <si>
    <t xml:space="preserve">This tab presents useful information and important caveats respondents should consider when utilizing the data presented in this workbook. </t>
  </si>
  <si>
    <t>1)</t>
  </si>
  <si>
    <r>
      <t xml:space="preserve">Information presented in this workbook represents </t>
    </r>
    <r>
      <rPr>
        <i/>
        <sz val="11"/>
        <color theme="1"/>
        <rFont val="Calibri"/>
        <family val="2"/>
        <scheme val="minor"/>
      </rPr>
      <t>non-emergency</t>
    </r>
    <r>
      <rPr>
        <sz val="11"/>
        <color theme="1"/>
        <rFont val="Calibri"/>
        <family val="2"/>
        <scheme val="minor"/>
      </rPr>
      <t xml:space="preserve"> transportation services only. The Code of Federal Regulations (CFR) requires States to “specify that the Medicaid agency will ensure necessary transportation for beneficiaries to and from providers;” and “describe the methods that the agency will use to meet this requirement.”[1] For situations that do not involve an immediate threat to the life or health of an individual, this requirement is usually called “non-emergency medical transportation,” or NEMT</t>
    </r>
  </si>
  <si>
    <t>2)</t>
  </si>
  <si>
    <t xml:space="preserve">Wherever used, "Member County" represents the Member's County of Fiscal Responsibility for a given month, unless the County of Fiscal Responsibility is a State Agency. In those cases, the member's residential county was used. </t>
  </si>
  <si>
    <t>3)</t>
  </si>
  <si>
    <t>Information represented in this document include utilization on a date of service basis</t>
  </si>
  <si>
    <t>4)</t>
  </si>
  <si>
    <t>Information is provided for January 2017 - October 2020 (YTD). Data is updated as of December 2020</t>
  </si>
  <si>
    <t>5)</t>
  </si>
  <si>
    <t>Managed Long Term Care Transportation Data is based on encounters submitted by Managed Care Plans, and as such, represents the most comprehensive information possessed by NYS.</t>
  </si>
  <si>
    <t>6)</t>
  </si>
  <si>
    <t>Ambulance Mileage cannot be broken down into the non-emergency Ambulance categories (i.e.: Basic Life Support, Fixed Wing)</t>
  </si>
  <si>
    <t>7)</t>
  </si>
  <si>
    <t xml:space="preserve">The COVID-19 Pandemic caused major disruption to the Health Care Industry, including Medical Transportation. This should be considered when reviewing 2020 data. </t>
  </si>
  <si>
    <t>8)</t>
  </si>
  <si>
    <t>Unpaid Mileage is included in Online Payments only from May 2017 to October 2020</t>
  </si>
  <si>
    <t>9)</t>
  </si>
  <si>
    <t>There may be slight discrepancies due to software rounding</t>
  </si>
  <si>
    <t>10)</t>
  </si>
  <si>
    <t>More up to date enrollment information can be found here: https://health.ny.gov/health_care/medicaid/enrollment/</t>
  </si>
  <si>
    <t>10a.) The website includes our lag factor analysis and information at residential county and does not breakdown enrollment numbers by FFS/Mainstream Managed Care/Managed Long Term Care</t>
  </si>
  <si>
    <t>10b.) The enrollment information document are raw numbers (lag factor is not included) and is based on fiscal county. Managed Long Term Care enrollment is part of the Managed Long Term Care tabs in this file</t>
  </si>
  <si>
    <t>County Phase Approach: Non-Managed Long Term Care Non-Emergent Transportation Services</t>
  </si>
  <si>
    <r>
      <t>Phases 1-4</t>
    </r>
    <r>
      <rPr>
        <sz val="14"/>
        <color rgb="FF000000"/>
        <rFont val="Calibri"/>
        <family val="2"/>
        <scheme val="minor"/>
      </rPr>
      <t> </t>
    </r>
  </si>
  <si>
    <t>Implementation Date Range</t>
  </si>
  <si>
    <r>
      <t>Upstate Region</t>
    </r>
    <r>
      <rPr>
        <sz val="14"/>
        <color rgb="FF000000"/>
        <rFont val="Calibri"/>
        <family val="2"/>
        <scheme val="minor"/>
      </rPr>
      <t> </t>
    </r>
    <r>
      <rPr>
        <b/>
        <sz val="14"/>
        <color rgb="FF000000"/>
        <rFont val="Calibri"/>
        <family val="2"/>
        <scheme val="minor"/>
      </rPr>
      <t>(Counties)</t>
    </r>
  </si>
  <si>
    <r>
      <t>Downstate Region</t>
    </r>
    <r>
      <rPr>
        <sz val="14"/>
        <color rgb="FF000000"/>
        <rFont val="Calibri"/>
        <family val="2"/>
        <scheme val="minor"/>
      </rPr>
      <t> </t>
    </r>
    <r>
      <rPr>
        <b/>
        <sz val="14"/>
        <color rgb="FF000000"/>
        <rFont val="Calibri"/>
        <family val="2"/>
        <scheme val="minor"/>
      </rPr>
      <t>(Counties/Boroughs) </t>
    </r>
  </si>
  <si>
    <t>8/1/22-10/31/22</t>
  </si>
  <si>
    <t>Albany, Broome, Cayuga, Columbia, Delaware, Dutchess, Essex, Fulton, Greene, Montgomery, Oneida, Onondaga, Orange, Rensselaer, Rockland, Saratoga, Schenectady, Schoharie, Sullivan, Ulster, Warren, Washington </t>
  </si>
  <si>
    <t>Putnam, Westchester</t>
  </si>
  <si>
    <t>11/1/22-1/31/23</t>
  </si>
  <si>
    <t>Allegany, Cattaraugus, Chautauqua, Genesee, Wyoming, Erie, Niagara  </t>
  </si>
  <si>
    <t>NY, Staten Island</t>
  </si>
  <si>
    <t>2/1/23-4/30/23</t>
  </si>
  <si>
    <t>Livingston, Monroe, Ontario, Orleans, Seneca, Wayne, Yates, Chemung, Chenango, Cortland, Madison, Oswego, Otsego Schuyler, Steuben, Tioga, Tompkins </t>
  </si>
  <si>
    <t>Brooklyn, Bronx </t>
  </si>
  <si>
    <t>5/1/23-7/31/23</t>
  </si>
  <si>
    <t>Clinton, Franklin, Hamilton, Herkimer, Jefferson, Lewis, Saint Lawrence </t>
  </si>
  <si>
    <t xml:space="preserve"> Nassau, Suffolk, Queens</t>
  </si>
  <si>
    <t>County Phase Approach: Managed Long Term Care Non-Emergent Transportation Services</t>
  </si>
  <si>
    <t>Managed Long Term Care Phase</t>
  </si>
  <si>
    <t>Implementation Date Range (4 months post FFS Phase 1-4 rollout)</t>
  </si>
  <si>
    <t>Upstate Region (Counties) </t>
  </si>
  <si>
    <r>
      <t>Downstate Region (Counties/Boroughs)</t>
    </r>
    <r>
      <rPr>
        <sz val="14"/>
        <color rgb="FF000000"/>
        <rFont val="Calibri"/>
        <family val="2"/>
        <scheme val="minor"/>
      </rPr>
      <t> </t>
    </r>
  </si>
  <si>
    <t>Phase A </t>
  </si>
  <si>
    <t>Putnam and Westchester</t>
  </si>
  <si>
    <t>Phase B </t>
  </si>
  <si>
    <t>Phase C </t>
  </si>
  <si>
    <t>8/1/23-10/31/23</t>
  </si>
  <si>
    <t>Brooklyn, Bronx</t>
  </si>
  <si>
    <t>Phase D </t>
  </si>
  <si>
    <t>11/1/23-1/31/24</t>
  </si>
  <si>
    <t>Nassau, Suffolk, Queens</t>
  </si>
  <si>
    <t>Total Non-Managed Long Term Care Transportation Spend: Includes Online Payments, Public Transportation (NYC Public Transit &amp; Bus Pass), &amp; Offline Payments</t>
  </si>
  <si>
    <t>Totals</t>
  </si>
  <si>
    <t>Transport Spend</t>
  </si>
  <si>
    <t>Cost per Enrollee (PMPY)</t>
  </si>
  <si>
    <t>Enrolled Members</t>
  </si>
  <si>
    <t>Cost Per Utilizer (PMPY)</t>
  </si>
  <si>
    <t>Utilizers*</t>
  </si>
  <si>
    <t>Phase Group</t>
  </si>
  <si>
    <t>2020 YTD</t>
  </si>
  <si>
    <t xml:space="preserve">Phase 1 </t>
  </si>
  <si>
    <t xml:space="preserve">Phase 2 </t>
  </si>
  <si>
    <t xml:space="preserve">Phase 3 </t>
  </si>
  <si>
    <t xml:space="preserve">Phase 4 </t>
  </si>
  <si>
    <t>Total</t>
  </si>
  <si>
    <t>Online Payments (Fee-For-Service)</t>
  </si>
  <si>
    <t>Enrolled Members*</t>
  </si>
  <si>
    <t>Utilizers</t>
  </si>
  <si>
    <t>Trips</t>
  </si>
  <si>
    <t>Grand Total</t>
  </si>
  <si>
    <t>*Enrollment Numbers based on the last month of the Calendar Year. For 2020, that represents October 2020</t>
  </si>
  <si>
    <t>Public Transportation &amp; Offline Payments</t>
  </si>
  <si>
    <t>NYC Public Transit Dollars</t>
  </si>
  <si>
    <t>Offline Payments</t>
  </si>
  <si>
    <t>Bus Pass</t>
  </si>
  <si>
    <t>Bus Pass Issued</t>
  </si>
  <si>
    <t>Managed Long Term Care Transportation Spend</t>
  </si>
  <si>
    <t>Utilizers**</t>
  </si>
  <si>
    <t xml:space="preserve">Phase A </t>
  </si>
  <si>
    <t>Phase B</t>
  </si>
  <si>
    <t>Phase C</t>
  </si>
  <si>
    <t>Phase D</t>
  </si>
  <si>
    <t xml:space="preserve">Notes: </t>
  </si>
  <si>
    <t>*Utilizers is a unique count of members utilizing PTAR and Transportation Claims (FFS + Managed Care). It does not represent bus pass utilizers</t>
  </si>
  <si>
    <t>**Utilizers is a unique count of members utilizing Managed Long Term Care Transportation Encounters</t>
  </si>
  <si>
    <t>Data by Phase Tab - Non-Managed Long Term Care</t>
  </si>
  <si>
    <t>Non-Managed Long Term Care Transportation Spend</t>
  </si>
  <si>
    <t>NYS Medicaid Enrollment</t>
  </si>
  <si>
    <t>Average: All Months, Jan 2017 - Oct 2020</t>
  </si>
  <si>
    <t>Total Enrollment</t>
  </si>
  <si>
    <t>Phase 1</t>
  </si>
  <si>
    <t>Phase 2</t>
  </si>
  <si>
    <t>Phase 3</t>
  </si>
  <si>
    <t>Phase 4</t>
  </si>
  <si>
    <t>NYS Medicaid Non-Managed Long Term Care Transportation Detail</t>
  </si>
  <si>
    <t>Measures</t>
  </si>
  <si>
    <t>All Phases</t>
  </si>
  <si>
    <t>Transportation Spend</t>
  </si>
  <si>
    <t>Average Cost Per Enrollee (PMPM)</t>
  </si>
  <si>
    <t>Utilizers (FFS and PTAR)</t>
  </si>
  <si>
    <t>Cost Per Utilizer (PTAR and Transportation)</t>
  </si>
  <si>
    <t>Cost Per Utilizer</t>
  </si>
  <si>
    <t>Miles</t>
  </si>
  <si>
    <t>Phases</t>
  </si>
  <si>
    <t>Total Payment</t>
  </si>
  <si>
    <t>Total Offline Payment Spend</t>
  </si>
  <si>
    <t>Type</t>
  </si>
  <si>
    <t>Bus Passes issued</t>
  </si>
  <si>
    <t>Unique Enrollees for month</t>
  </si>
  <si>
    <t>Total Pass Cost</t>
  </si>
  <si>
    <t>Total Bus Pass Spend</t>
  </si>
  <si>
    <t>NYC Public Transit</t>
  </si>
  <si>
    <t>Distinct Members</t>
  </si>
  <si>
    <t>Paid Amount</t>
  </si>
  <si>
    <t>Cost per Utilizer</t>
  </si>
  <si>
    <t>Total PTAR Utilizers</t>
  </si>
  <si>
    <t>Total PTAR Spend</t>
  </si>
  <si>
    <t>Total PTAR Cost Per Utilizer</t>
  </si>
  <si>
    <t>Data by Phase by County Tab - Non-Managed Long Term Care</t>
  </si>
  <si>
    <t>Member County</t>
  </si>
  <si>
    <t>All</t>
  </si>
  <si>
    <t>Online Detail</t>
  </si>
  <si>
    <t>Measure</t>
  </si>
  <si>
    <t>All Counties</t>
  </si>
  <si>
    <t>ALBANY</t>
  </si>
  <si>
    <t>BROOME</t>
  </si>
  <si>
    <t>CAYUGA</t>
  </si>
  <si>
    <t>COLUMBIA</t>
  </si>
  <si>
    <t>DELAWARE</t>
  </si>
  <si>
    <t>DUTCHESS</t>
  </si>
  <si>
    <t>ESSEX</t>
  </si>
  <si>
    <t>FULTON</t>
  </si>
  <si>
    <t>GREENE</t>
  </si>
  <si>
    <t>MONTGOMERY</t>
  </si>
  <si>
    <t>ONEIDA</t>
  </si>
  <si>
    <t>ONONDAGA</t>
  </si>
  <si>
    <t>ORANGE</t>
  </si>
  <si>
    <t>PUTNAM</t>
  </si>
  <si>
    <t>RENSSELAER</t>
  </si>
  <si>
    <t>ROCKLAND</t>
  </si>
  <si>
    <t>SARATOGA</t>
  </si>
  <si>
    <t>SCHENECTADY</t>
  </si>
  <si>
    <t>SCHOHARIE</t>
  </si>
  <si>
    <t>SULLIVAN</t>
  </si>
  <si>
    <t>ULSTER</t>
  </si>
  <si>
    <t>WARREN</t>
  </si>
  <si>
    <t>WASHINGTON</t>
  </si>
  <si>
    <t>WESTCHESTER</t>
  </si>
  <si>
    <t>ALLEGANY</t>
  </si>
  <si>
    <t>CATTARAUGUS</t>
  </si>
  <si>
    <t>CHAUTAUQUA</t>
  </si>
  <si>
    <t>ERIE</t>
  </si>
  <si>
    <t>GENESEE</t>
  </si>
  <si>
    <t>NEW YORK (MANHATTAN)</t>
  </si>
  <si>
    <t>NIAGARA</t>
  </si>
  <si>
    <t>RICHMOND (STATEN ISLAND)</t>
  </si>
  <si>
    <t>WYOMING</t>
  </si>
  <si>
    <t>BRONX</t>
  </si>
  <si>
    <t>CHEMUNG</t>
  </si>
  <si>
    <t>CHENANGO</t>
  </si>
  <si>
    <t>CORTLAND</t>
  </si>
  <si>
    <t>KINGS (BROOKLYN)</t>
  </si>
  <si>
    <t>LIVINGSTON</t>
  </si>
  <si>
    <t>MADISON</t>
  </si>
  <si>
    <t>MONROE</t>
  </si>
  <si>
    <t>ONTARIO</t>
  </si>
  <si>
    <t>ORLEANS</t>
  </si>
  <si>
    <t>OSWEGO</t>
  </si>
  <si>
    <t>OTSEGO</t>
  </si>
  <si>
    <t>SCHUYLER</t>
  </si>
  <si>
    <t>SENECA</t>
  </si>
  <si>
    <t>STEUBEN</t>
  </si>
  <si>
    <t>TIOGA</t>
  </si>
  <si>
    <t>TOMPKINS</t>
  </si>
  <si>
    <t>WAYNE</t>
  </si>
  <si>
    <t>YATES</t>
  </si>
  <si>
    <t>CLINTON</t>
  </si>
  <si>
    <t>FRANKLIN</t>
  </si>
  <si>
    <t>HAMILTON</t>
  </si>
  <si>
    <t>HERKIMER</t>
  </si>
  <si>
    <t>JEFFERSON</t>
  </si>
  <si>
    <t>LEWIS</t>
  </si>
  <si>
    <t>NASSAU</t>
  </si>
  <si>
    <t>QUEENS</t>
  </si>
  <si>
    <t>SAINT LAWRENCE</t>
  </si>
  <si>
    <t>SUFFOLK</t>
  </si>
  <si>
    <t>County</t>
  </si>
  <si>
    <t>Average (All Months)</t>
  </si>
  <si>
    <t>Albany</t>
  </si>
  <si>
    <t>Broome</t>
  </si>
  <si>
    <t>Cayuga</t>
  </si>
  <si>
    <t>Columbia</t>
  </si>
  <si>
    <t>Delaware</t>
  </si>
  <si>
    <t>Dutchess</t>
  </si>
  <si>
    <t>Essex</t>
  </si>
  <si>
    <t>Fulton</t>
  </si>
  <si>
    <t>Greene</t>
  </si>
  <si>
    <t>Montgomery</t>
  </si>
  <si>
    <t>Oneida</t>
  </si>
  <si>
    <t>Onondaga</t>
  </si>
  <si>
    <t>Orange</t>
  </si>
  <si>
    <t>Putnam</t>
  </si>
  <si>
    <t>Rensselaer</t>
  </si>
  <si>
    <t>Rockland</t>
  </si>
  <si>
    <t>Saratoga</t>
  </si>
  <si>
    <t>Schenectady</t>
  </si>
  <si>
    <t>Schoharie</t>
  </si>
  <si>
    <t>Sullivan</t>
  </si>
  <si>
    <t>Ulster</t>
  </si>
  <si>
    <t>Warren</t>
  </si>
  <si>
    <t>Washington</t>
  </si>
  <si>
    <t>Westchester</t>
  </si>
  <si>
    <t>Allegany</t>
  </si>
  <si>
    <t>Cattaraugus</t>
  </si>
  <si>
    <t>Chautauqua</t>
  </si>
  <si>
    <t>Erie</t>
  </si>
  <si>
    <t>Genesee</t>
  </si>
  <si>
    <t>New York</t>
  </si>
  <si>
    <t>Niagara</t>
  </si>
  <si>
    <t>Richmond</t>
  </si>
  <si>
    <t>Wyoming</t>
  </si>
  <si>
    <t>Bronx</t>
  </si>
  <si>
    <t>Chemung</t>
  </si>
  <si>
    <t>Chenango</t>
  </si>
  <si>
    <t>Cortland</t>
  </si>
  <si>
    <t>Kings</t>
  </si>
  <si>
    <t>Livingston</t>
  </si>
  <si>
    <t>Madison</t>
  </si>
  <si>
    <t>Monroe</t>
  </si>
  <si>
    <t>Ontario</t>
  </si>
  <si>
    <t>Orleans</t>
  </si>
  <si>
    <t>Oswego</t>
  </si>
  <si>
    <t>Otsego</t>
  </si>
  <si>
    <t>Schuyler</t>
  </si>
  <si>
    <t>Seneca</t>
  </si>
  <si>
    <t>Steuben</t>
  </si>
  <si>
    <t>Tioga</t>
  </si>
  <si>
    <t>Tompkins</t>
  </si>
  <si>
    <t>Wayne</t>
  </si>
  <si>
    <t>Yates</t>
  </si>
  <si>
    <t>Clinton</t>
  </si>
  <si>
    <t>Franklin</t>
  </si>
  <si>
    <t>Hamilton</t>
  </si>
  <si>
    <t>Herkimer</t>
  </si>
  <si>
    <t>Jefferson</t>
  </si>
  <si>
    <t>Lewis</t>
  </si>
  <si>
    <t>Nassau</t>
  </si>
  <si>
    <t>Queens</t>
  </si>
  <si>
    <t>St. Lawrence</t>
  </si>
  <si>
    <t>Suffolk</t>
  </si>
  <si>
    <t>County name</t>
  </si>
  <si>
    <t>Averages</t>
  </si>
  <si>
    <t>NYC</t>
  </si>
  <si>
    <t>Phase</t>
  </si>
  <si>
    <t>New York (Manhattan)</t>
  </si>
  <si>
    <t>Richmond (Staten Island)</t>
  </si>
  <si>
    <t>Kings (Brooklyn)</t>
  </si>
  <si>
    <t>Managed Long Term Care</t>
  </si>
  <si>
    <t>NYS Medicaid Enrollment (Managed Long Term Care)</t>
  </si>
  <si>
    <t>Managed Long Term Care Phases</t>
  </si>
  <si>
    <t>Phase A</t>
  </si>
  <si>
    <t xml:space="preserve">Cost Per Utilizer </t>
  </si>
  <si>
    <t>trips</t>
  </si>
  <si>
    <t>NYS Medicaid Enrollment (Managed Long Term Care) by Phase by County</t>
  </si>
  <si>
    <t>Enrollment Grand Total</t>
  </si>
  <si>
    <t>NEW YORK (MANHATTAN) &amp; NEW YORK CITY</t>
  </si>
  <si>
    <t>Transportation Detail</t>
  </si>
  <si>
    <t>Mode of Transportation</t>
  </si>
  <si>
    <t>Ambulance Basic Life Support (Non-Emergent)</t>
  </si>
  <si>
    <t>Ambulance Mileage (Non-Emergent)</t>
  </si>
  <si>
    <t>Ambulette/Ambulatory</t>
  </si>
  <si>
    <t>Ambulette/Stretcher Van</t>
  </si>
  <si>
    <t>Ambulette/Wheelchair Van</t>
  </si>
  <si>
    <t>Parking/Tolls</t>
  </si>
  <si>
    <t>Taxi/Livery</t>
  </si>
  <si>
    <t>Ambulance (Non-Emergent)</t>
  </si>
  <si>
    <t>Ambulance Advanced Life Support (Non-Emergent)</t>
  </si>
  <si>
    <t>Custom Ambulance Trips (Non-Emergent)</t>
  </si>
  <si>
    <t>NEW YORK CITY</t>
  </si>
  <si>
    <t>County Tab:</t>
  </si>
  <si>
    <t>Albany County</t>
  </si>
  <si>
    <t>Non-Managed Long Term Care Transportation Data</t>
  </si>
  <si>
    <t>Enrolled Members (Fee-for-Service &amp; Non-Managed Long Term Care)</t>
  </si>
  <si>
    <t>NYS Medicaid Transportation Detail</t>
  </si>
  <si>
    <t>Total Transportation Spend</t>
  </si>
  <si>
    <t>Average Spend per Enrollee (PMPM)</t>
  </si>
  <si>
    <t>Average Spend per Utilizer (Excluding Bus Pass)</t>
  </si>
  <si>
    <t>Online Payments</t>
  </si>
  <si>
    <t>Transport Mode</t>
  </si>
  <si>
    <t>Measure Values</t>
  </si>
  <si>
    <t>Air Ambulance - Fixed Wing (Non-Emergent)</t>
  </si>
  <si>
    <t>Commercial Travel</t>
  </si>
  <si>
    <t>Total Spend</t>
  </si>
  <si>
    <t>Lodging</t>
  </si>
  <si>
    <t>Meals</t>
  </si>
  <si>
    <t>Mileage Reimbursement</t>
  </si>
  <si>
    <t>Public Transit</t>
  </si>
  <si>
    <t>Tolls/Parking</t>
  </si>
  <si>
    <t>Trips Paid Offline</t>
  </si>
  <si>
    <t>Day Pass</t>
  </si>
  <si>
    <t>Total Bus Pass Cost</t>
  </si>
  <si>
    <t>Monthly Pass</t>
  </si>
  <si>
    <t>Multi Day</t>
  </si>
  <si>
    <t>One Ride</t>
  </si>
  <si>
    <t>Bronx County</t>
  </si>
  <si>
    <t>Distinct Utilizer (FFS + PTAR)</t>
  </si>
  <si>
    <t>MMTP</t>
  </si>
  <si>
    <t>PTAR</t>
  </si>
  <si>
    <t>Total NYC Public Transit Utilizers</t>
  </si>
  <si>
    <t>Total NYC Public Transit Spend</t>
  </si>
  <si>
    <t>Total NYC Public Cost Per Utilizer</t>
  </si>
  <si>
    <t>Allegany County</t>
  </si>
  <si>
    <t>Broome County</t>
  </si>
  <si>
    <t>Cattaraugus County</t>
  </si>
  <si>
    <t>Cayuga County</t>
  </si>
  <si>
    <t>Chautauqua County</t>
  </si>
  <si>
    <t>Chemung County</t>
  </si>
  <si>
    <t>Chenango County</t>
  </si>
  <si>
    <t>Clinton County</t>
  </si>
  <si>
    <t xml:space="preserve"> Phase 4</t>
  </si>
  <si>
    <t>Columbia County</t>
  </si>
  <si>
    <t>Cortland County</t>
  </si>
  <si>
    <t>Delaware County</t>
  </si>
  <si>
    <t xml:space="preserve"> County</t>
  </si>
  <si>
    <t>Erie County</t>
  </si>
  <si>
    <t>Essex County</t>
  </si>
  <si>
    <t>Franklin County</t>
  </si>
  <si>
    <t>Fulton County</t>
  </si>
  <si>
    <t>Genesee County</t>
  </si>
  <si>
    <t>Greene County</t>
  </si>
  <si>
    <t>Hamilton County</t>
  </si>
  <si>
    <t>Herkimer County</t>
  </si>
  <si>
    <t>Jefferson County</t>
  </si>
  <si>
    <t>Kings (Brooklyn) County</t>
  </si>
  <si>
    <t>Total NYC Public Utilizers</t>
  </si>
  <si>
    <t>Total NYC Public Cost Per Utilizers</t>
  </si>
  <si>
    <t>Lewis County</t>
  </si>
  <si>
    <t>Livingston County</t>
  </si>
  <si>
    <t>Madison County</t>
  </si>
  <si>
    <t>Monroe County</t>
  </si>
  <si>
    <t>Montgomery County</t>
  </si>
  <si>
    <t>Nassau County</t>
  </si>
  <si>
    <t>Total NYC Public Transit Cost Per Utilizer</t>
  </si>
  <si>
    <t>New York (Manhattan) County</t>
  </si>
  <si>
    <t>Niagara County</t>
  </si>
  <si>
    <t>Oneida County</t>
  </si>
  <si>
    <t>Onondaga County</t>
  </si>
  <si>
    <t>Ontario County</t>
  </si>
  <si>
    <t>Orange County</t>
  </si>
  <si>
    <t>Orleans County</t>
  </si>
  <si>
    <t>Oswego County</t>
  </si>
  <si>
    <t>Otsego County</t>
  </si>
  <si>
    <t>Putnam County</t>
  </si>
  <si>
    <t>Queens County</t>
  </si>
  <si>
    <t>Rensselear County</t>
  </si>
  <si>
    <t>Richmond (Staten Island) County</t>
  </si>
  <si>
    <t>Total NYC Public Distinct Utilizers</t>
  </si>
  <si>
    <t>Rockland County</t>
  </si>
  <si>
    <t>Saint Lawrence County</t>
  </si>
  <si>
    <t>Saratoga County</t>
  </si>
  <si>
    <t>Schenectady County</t>
  </si>
  <si>
    <t>Schoharie County</t>
  </si>
  <si>
    <t>Schuyler County</t>
  </si>
  <si>
    <t>Seneca County</t>
  </si>
  <si>
    <t>Steuben County</t>
  </si>
  <si>
    <t>Suffolk County</t>
  </si>
  <si>
    <t>2752..94</t>
  </si>
  <si>
    <t>Sullivan County</t>
  </si>
  <si>
    <t>Tioga County</t>
  </si>
  <si>
    <t>Tompkins County</t>
  </si>
  <si>
    <t>Ulster County</t>
  </si>
  <si>
    <t>Warren County</t>
  </si>
  <si>
    <t>Washington County</t>
  </si>
  <si>
    <t>Wayne County</t>
  </si>
  <si>
    <t>Westchester County</t>
  </si>
  <si>
    <t>Wyoming County</t>
  </si>
  <si>
    <t>Yates County</t>
  </si>
  <si>
    <t>Call Volume Tab</t>
  </si>
  <si>
    <t>Call Volume Statistics: Calendar Year 2017 through 2020 YTD (October 2020)</t>
  </si>
  <si>
    <t xml:space="preserve">Calendar Year </t>
  </si>
  <si>
    <t>Total Call Data</t>
  </si>
  <si>
    <t>Call Volume Statistics by County: Calendar Year 2020 YTD (January 2020 - October 2020)</t>
  </si>
  <si>
    <t>Average</t>
  </si>
  <si>
    <t>Jan 2020</t>
  </si>
  <si>
    <t>Feb 2020</t>
  </si>
  <si>
    <t>Mar 2020</t>
  </si>
  <si>
    <t>Apr 2020</t>
  </si>
  <si>
    <t>May 2020</t>
  </si>
  <si>
    <t>Jun 2020</t>
  </si>
  <si>
    <t>Jul 2020</t>
  </si>
  <si>
    <t>Aug 2020</t>
  </si>
  <si>
    <t>Sep 2020</t>
  </si>
  <si>
    <t>Oct 2020</t>
  </si>
  <si>
    <t>Call Volume</t>
  </si>
  <si>
    <t>Long Island*</t>
  </si>
  <si>
    <t>NYC*</t>
  </si>
  <si>
    <t>*Long Island &amp; New York City Regions are unable to be broken down by county/borough</t>
  </si>
  <si>
    <t>IVR and Web Statistics by County: Calendar Year 2020 YTD (January 2020 - October 2020)</t>
  </si>
  <si>
    <t>IVR trip</t>
  </si>
  <si>
    <t>Web Trip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</si>
</sst>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mmm\-yyyy"/>
    <numFmt numFmtId="166" formatCode="&quot;$&quot;#,##0"/>
    <numFmt numFmtId="167" formatCode="&quot;$&quot;#,##0.00"/>
    <numFmt numFmtId="168" formatCode="_(&quot;$&quot;* #,##0_);_(&quot;$&quot;* \(#,##0\);_(&quot;$&quot;* &quot;-&quot;??_);_(@_)"/>
  </numFmts>
  <fonts count="26" x14ac:knownFonts="1">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b/>
      <sz val="20"/>
      <color theme="1"/>
      <name val="Calibri"/>
      <family val="2"/>
      <scheme val="minor"/>
    </font>
    <font>
      <b/>
      <sz val="20"/>
      <color theme="1"/>
      <name val="Times New Roman"/>
      <family val="1"/>
    </font>
    <font>
      <b/>
      <sz val="13"/>
      <color theme="1"/>
      <name val="Calibri"/>
      <family val="2"/>
      <scheme val="minor"/>
    </font>
    <font>
      <u/>
      <sz val="11"/>
      <color theme="10"/>
      <name val="Calibri"/>
      <family val="2"/>
      <scheme val="minor"/>
    </font>
    <font>
      <b/>
      <u/>
      <sz val="11"/>
      <color theme="10"/>
      <name val="Calibri"/>
      <family val="2"/>
      <scheme val="minor"/>
    </font>
    <font>
      <b/>
      <sz val="16"/>
      <color theme="1"/>
      <name val="Calibri"/>
      <family val="2"/>
      <scheme val="minor"/>
    </font>
    <font>
      <i/>
      <sz val="14"/>
      <color theme="1"/>
      <name val="Calibri"/>
      <family val="2"/>
      <scheme val="minor"/>
    </font>
    <font>
      <sz val="14"/>
      <color theme="1"/>
      <name val="Calibri"/>
      <family val="2"/>
      <scheme val="minor"/>
    </font>
    <font>
      <sz val="11"/>
      <color rgb="FFFF0000"/>
      <name val="Calibri"/>
      <family val="2"/>
      <scheme val="minor"/>
    </font>
    <font>
      <i/>
      <sz val="11"/>
      <color theme="1"/>
      <name val="Calibri"/>
      <family val="2"/>
      <scheme val="minor"/>
    </font>
    <font>
      <sz val="11"/>
      <color rgb="FF000000"/>
      <name val="Calibri"/>
      <family val="2"/>
    </font>
    <font>
      <b/>
      <sz val="11"/>
      <name val="Calibri"/>
      <family val="2"/>
      <scheme val="minor"/>
    </font>
    <font>
      <sz val="11"/>
      <name val="Calibri"/>
      <family val="2"/>
      <scheme val="minor"/>
    </font>
    <font>
      <b/>
      <sz val="11"/>
      <color rgb="FF000000"/>
      <name val="Calibri"/>
      <family val="2"/>
    </font>
    <font>
      <b/>
      <sz val="14"/>
      <color theme="1"/>
      <name val="Calibri"/>
      <family val="2"/>
      <scheme val="minor"/>
    </font>
    <font>
      <sz val="11"/>
      <color rgb="FF000000"/>
      <name val="Calibri"/>
      <family val="2"/>
    </font>
    <font>
      <b/>
      <sz val="12"/>
      <color theme="1"/>
      <name val="Calibri"/>
      <family val="2"/>
      <scheme val="minor"/>
    </font>
    <font>
      <sz val="11"/>
      <color indexed="8"/>
      <name val="Calibri"/>
      <family val="2"/>
      <scheme val="minor"/>
    </font>
    <font>
      <b/>
      <sz val="14"/>
      <color rgb="FF000000"/>
      <name val="Calibri"/>
      <family val="2"/>
      <scheme val="minor"/>
    </font>
    <font>
      <sz val="14"/>
      <color rgb="FF000000"/>
      <name val="Calibri"/>
      <family val="2"/>
      <scheme val="minor"/>
    </font>
    <font>
      <b/>
      <sz val="24"/>
      <color rgb="FF000000"/>
      <name val="Calibri"/>
      <family val="2"/>
      <scheme val="minor"/>
    </font>
    <font>
      <sz val="11"/>
      <color rgb="FF000000"/>
      <name val="Calibri"/>
      <family val="2"/>
      <scheme val="minor"/>
    </font>
  </fonts>
  <fills count="2">
    <fill>
      <patternFill patternType="none"/>
    </fill>
    <fill>
      <patternFill patternType="gray125"/>
    </fill>
  </fills>
  <borders count="41">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diagonal/>
    </border>
    <border>
      <left style="thin">
        <color rgb="FF000000"/>
      </left>
      <right style="thin">
        <color rgb="FF000000"/>
      </right>
      <top style="thin">
        <color rgb="FF000000"/>
      </top>
      <bottom style="medium">
        <color rgb="FF000000"/>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rgb="FF000000"/>
      </left>
      <right style="thin">
        <color rgb="FF000000"/>
      </right>
      <top style="thin">
        <color rgb="FF000000"/>
      </top>
      <bottom style="thin">
        <color rgb="FF000000"/>
      </bottom>
      <diagonal/>
    </border>
    <border>
      <left/>
      <right style="thin">
        <color indexed="64"/>
      </right>
      <top style="thin">
        <color indexed="64"/>
      </top>
      <bottom style="medium">
        <color indexed="64"/>
      </bottom>
      <diagonal/>
    </border>
    <border>
      <left style="medium">
        <color indexed="64"/>
      </left>
      <right/>
      <top/>
      <bottom/>
      <diagonal/>
    </border>
    <border>
      <left style="thin">
        <color indexed="64"/>
      </left>
      <right/>
      <top style="thin">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s>
  <cellStyleXfs count="8">
    <xf numFmtId="0" fontId="0" fillId="0" borderId="0"/>
    <xf numFmtId="43" fontId="1" fillId="0" borderId="0" applyFont="0" applyFill="0" applyBorder="0" applyAlignment="0" applyProtection="0"/>
    <xf numFmtId="44" fontId="1" fillId="0" borderId="0" applyFont="0" applyFill="0" applyBorder="0" applyAlignment="0" applyProtection="0"/>
    <xf numFmtId="0" fontId="2" fillId="0" borderId="0"/>
    <xf numFmtId="0" fontId="7" fillId="0" borderId="0" applyNumberFormat="0" applyFill="0" applyBorder="0" applyAlignment="0" applyProtection="0"/>
    <xf numFmtId="0" fontId="21" fillId="0" borderId="0"/>
    <xf numFmtId="44" fontId="21" fillId="0" borderId="0" applyFont="0" applyFill="0" applyBorder="0" applyAlignment="0" applyProtection="0"/>
    <xf numFmtId="0" fontId="21" fillId="0" borderId="0"/>
  </cellStyleXfs>
  <cellXfs count="599">
    <xf numFmtId="0" fontId="0" fillId="0" borderId="0" xfId="0"/>
    <xf numFmtId="0" fontId="0" fillId="0" borderId="7" xfId="0" applyBorder="1"/>
    <xf numFmtId="0" fontId="3" fillId="0" borderId="0" xfId="0" applyFont="1" applyAlignment="1">
      <alignment horizontal="center"/>
    </xf>
    <xf numFmtId="0" fontId="0" fillId="0" borderId="1" xfId="0" applyBorder="1"/>
    <xf numFmtId="3" fontId="0" fillId="0" borderId="1" xfId="0" applyNumberFormat="1" applyBorder="1"/>
    <xf numFmtId="0" fontId="0" fillId="0" borderId="2" xfId="0" applyBorder="1"/>
    <xf numFmtId="0" fontId="0" fillId="0" borderId="8" xfId="0" applyBorder="1"/>
    <xf numFmtId="0" fontId="0" fillId="0" borderId="6" xfId="0" applyBorder="1"/>
    <xf numFmtId="0" fontId="0" fillId="0" borderId="9" xfId="0" applyBorder="1"/>
    <xf numFmtId="0" fontId="3" fillId="0" borderId="1" xfId="0" applyFont="1" applyBorder="1"/>
    <xf numFmtId="0" fontId="0" fillId="0" borderId="5" xfId="0" applyBorder="1"/>
    <xf numFmtId="0" fontId="0" fillId="0" borderId="0" xfId="0" applyFont="1"/>
    <xf numFmtId="0" fontId="0" fillId="0" borderId="11" xfId="0" applyBorder="1"/>
    <xf numFmtId="0" fontId="0" fillId="0" borderId="4" xfId="0" applyFont="1" applyFill="1" applyBorder="1"/>
    <xf numFmtId="165" fontId="3" fillId="0" borderId="8" xfId="0" applyNumberFormat="1" applyFont="1" applyBorder="1" applyAlignment="1">
      <alignment horizontal="center"/>
    </xf>
    <xf numFmtId="165" fontId="3" fillId="0" borderId="3" xfId="0" applyNumberFormat="1" applyFont="1" applyBorder="1" applyAlignment="1">
      <alignment horizontal="center"/>
    </xf>
    <xf numFmtId="3" fontId="0" fillId="0" borderId="5" xfId="0" applyNumberFormat="1" applyBorder="1"/>
    <xf numFmtId="17" fontId="0" fillId="0" borderId="0" xfId="0" applyNumberFormat="1"/>
    <xf numFmtId="3" fontId="0" fillId="0" borderId="0" xfId="0" applyNumberFormat="1"/>
    <xf numFmtId="0" fontId="0" fillId="0" borderId="0" xfId="0" applyBorder="1"/>
    <xf numFmtId="3" fontId="0" fillId="0" borderId="0" xfId="0" applyNumberFormat="1" applyBorder="1"/>
    <xf numFmtId="166" fontId="0" fillId="0" borderId="1" xfId="0" applyNumberFormat="1" applyBorder="1"/>
    <xf numFmtId="3" fontId="0" fillId="0" borderId="9" xfId="0" applyNumberFormat="1" applyBorder="1"/>
    <xf numFmtId="0" fontId="0" fillId="0" borderId="1" xfId="0" applyFont="1" applyFill="1" applyBorder="1"/>
    <xf numFmtId="0" fontId="0" fillId="0" borderId="2" xfId="0" applyFont="1" applyBorder="1"/>
    <xf numFmtId="167" fontId="0" fillId="0" borderId="1" xfId="0" applyNumberFormat="1" applyBorder="1"/>
    <xf numFmtId="0" fontId="4" fillId="0" borderId="0" xfId="0" applyFont="1"/>
    <xf numFmtId="0" fontId="0" fillId="0" borderId="4" xfId="0" applyBorder="1"/>
    <xf numFmtId="8" fontId="0" fillId="0" borderId="1" xfId="0" applyNumberFormat="1" applyBorder="1"/>
    <xf numFmtId="0" fontId="3" fillId="0" borderId="4" xfId="0" applyFont="1" applyBorder="1"/>
    <xf numFmtId="3" fontId="3" fillId="0" borderId="9" xfId="0" applyNumberFormat="1" applyFont="1" applyBorder="1"/>
    <xf numFmtId="0" fontId="0" fillId="0" borderId="0" xfId="0" applyFont="1" applyBorder="1"/>
    <xf numFmtId="0" fontId="3" fillId="0" borderId="2" xfId="0" applyFont="1" applyBorder="1"/>
    <xf numFmtId="0" fontId="3" fillId="0" borderId="8" xfId="0" applyFont="1" applyBorder="1"/>
    <xf numFmtId="167" fontId="0" fillId="0" borderId="0" xfId="0" applyNumberFormat="1"/>
    <xf numFmtId="166" fontId="0" fillId="0" borderId="0" xfId="2" applyNumberFormat="1" applyFont="1" applyBorder="1"/>
    <xf numFmtId="166" fontId="0" fillId="0" borderId="0" xfId="0" applyNumberFormat="1" applyBorder="1"/>
    <xf numFmtId="42" fontId="0" fillId="0" borderId="0" xfId="0" applyNumberFormat="1" applyBorder="1"/>
    <xf numFmtId="167" fontId="0" fillId="0" borderId="4" xfId="0" applyNumberFormat="1" applyFont="1" applyFill="1" applyBorder="1"/>
    <xf numFmtId="0" fontId="0" fillId="0" borderId="4" xfId="0" applyFont="1" applyBorder="1"/>
    <xf numFmtId="167" fontId="0" fillId="0" borderId="1" xfId="0" applyNumberFormat="1" applyFont="1" applyFill="1" applyBorder="1"/>
    <xf numFmtId="3" fontId="0" fillId="0" borderId="1" xfId="0" applyNumberFormat="1" applyBorder="1" applyAlignment="1">
      <alignment horizontal="right"/>
    </xf>
    <xf numFmtId="166" fontId="0" fillId="0" borderId="0" xfId="0" applyNumberFormat="1"/>
    <xf numFmtId="0" fontId="0" fillId="0" borderId="0" xfId="0" applyAlignment="1">
      <alignment wrapText="1"/>
    </xf>
    <xf numFmtId="3" fontId="0" fillId="0" borderId="1" xfId="0" applyNumberFormat="1" applyFont="1" applyBorder="1"/>
    <xf numFmtId="3" fontId="0" fillId="0" borderId="5" xfId="0" applyNumberFormat="1" applyBorder="1" applyAlignment="1">
      <alignment horizontal="right"/>
    </xf>
    <xf numFmtId="3" fontId="0" fillId="0" borderId="9" xfId="0" applyNumberFormat="1" applyFont="1" applyBorder="1"/>
    <xf numFmtId="3" fontId="0" fillId="0" borderId="9" xfId="0" applyNumberFormat="1" applyBorder="1" applyAlignment="1">
      <alignment horizontal="right"/>
    </xf>
    <xf numFmtId="3" fontId="0" fillId="0" borderId="7" xfId="0" applyNumberFormat="1" applyBorder="1" applyAlignment="1">
      <alignment horizontal="right"/>
    </xf>
    <xf numFmtId="3" fontId="0" fillId="0" borderId="4" xfId="0" applyNumberFormat="1" applyFont="1" applyBorder="1"/>
    <xf numFmtId="3" fontId="0" fillId="0" borderId="6" xfId="0" applyNumberFormat="1" applyFont="1" applyBorder="1"/>
    <xf numFmtId="0" fontId="3" fillId="0" borderId="0" xfId="0" applyFont="1"/>
    <xf numFmtId="0" fontId="5" fillId="0" borderId="0" xfId="0" applyFont="1"/>
    <xf numFmtId="164" fontId="0" fillId="0" borderId="0" xfId="1" applyNumberFormat="1" applyFont="1" applyBorder="1"/>
    <xf numFmtId="166" fontId="0" fillId="0" borderId="4" xfId="0" applyNumberFormat="1" applyBorder="1"/>
    <xf numFmtId="3" fontId="3" fillId="0" borderId="8" xfId="0" applyNumberFormat="1" applyFont="1" applyFill="1" applyBorder="1" applyAlignment="1">
      <alignment horizontal="center"/>
    </xf>
    <xf numFmtId="3" fontId="3" fillId="0" borderId="3" xfId="0" applyNumberFormat="1" applyFont="1" applyFill="1" applyBorder="1" applyAlignment="1">
      <alignment horizontal="center"/>
    </xf>
    <xf numFmtId="3" fontId="3" fillId="0" borderId="2" xfId="0" applyNumberFormat="1" applyFont="1" applyFill="1" applyBorder="1" applyAlignment="1">
      <alignment horizontal="center"/>
    </xf>
    <xf numFmtId="0" fontId="0" fillId="0" borderId="1" xfId="0" applyBorder="1" applyAlignment="1"/>
    <xf numFmtId="167" fontId="3" fillId="0" borderId="0" xfId="0" applyNumberFormat="1" applyFont="1"/>
    <xf numFmtId="3" fontId="0" fillId="0" borderId="1" xfId="0" applyNumberFormat="1" applyBorder="1" applyAlignment="1"/>
    <xf numFmtId="0" fontId="0" fillId="0" borderId="0" xfId="0" applyFont="1" applyAlignment="1">
      <alignment vertical="center"/>
    </xf>
    <xf numFmtId="0" fontId="0" fillId="0" borderId="0" xfId="0" applyAlignment="1">
      <alignment vertical="center"/>
    </xf>
    <xf numFmtId="0" fontId="3" fillId="0" borderId="0" xfId="0" applyFont="1" applyAlignment="1">
      <alignment vertical="center"/>
    </xf>
    <xf numFmtId="0" fontId="8" fillId="0" borderId="0" xfId="4" applyFont="1" applyAlignment="1">
      <alignment vertical="center"/>
    </xf>
    <xf numFmtId="0" fontId="6" fillId="0" borderId="0" xfId="0" applyFont="1" applyAlignment="1">
      <alignment vertical="center"/>
    </xf>
    <xf numFmtId="0" fontId="9" fillId="0" borderId="0" xfId="0" applyFont="1"/>
    <xf numFmtId="0" fontId="10" fillId="0" borderId="0" xfId="0" applyFont="1"/>
    <xf numFmtId="0" fontId="11" fillId="0" borderId="0" xfId="0" applyFont="1" applyAlignment="1">
      <alignment vertical="center"/>
    </xf>
    <xf numFmtId="0" fontId="11" fillId="0" borderId="0" xfId="0" applyFont="1"/>
    <xf numFmtId="168" fontId="3" fillId="0" borderId="9" xfId="2" applyNumberFormat="1" applyFont="1" applyBorder="1"/>
    <xf numFmtId="44" fontId="0" fillId="0" borderId="1" xfId="0" applyNumberFormat="1" applyFont="1" applyBorder="1" applyAlignment="1">
      <alignment horizontal="center"/>
    </xf>
    <xf numFmtId="44" fontId="3" fillId="0" borderId="9" xfId="2" applyFont="1" applyBorder="1"/>
    <xf numFmtId="0" fontId="13" fillId="0" borderId="0" xfId="0" applyFont="1"/>
    <xf numFmtId="0" fontId="3" fillId="0" borderId="0" xfId="0" applyFont="1" applyBorder="1"/>
    <xf numFmtId="6" fontId="3" fillId="0" borderId="0" xfId="0" applyNumberFormat="1" applyFont="1" applyBorder="1"/>
    <xf numFmtId="3" fontId="3" fillId="0" borderId="0" xfId="0" applyNumberFormat="1" applyFont="1" applyBorder="1"/>
    <xf numFmtId="166" fontId="3" fillId="0" borderId="0" xfId="0" applyNumberFormat="1" applyFont="1" applyBorder="1"/>
    <xf numFmtId="168" fontId="0" fillId="0" borderId="1" xfId="0" applyNumberFormat="1" applyBorder="1"/>
    <xf numFmtId="0" fontId="0" fillId="0" borderId="0" xfId="0" applyAlignment="1">
      <alignment horizontal="left" vertical="center" indent="1"/>
    </xf>
    <xf numFmtId="44" fontId="0" fillId="0" borderId="0" xfId="2" applyFont="1"/>
    <xf numFmtId="168" fontId="0" fillId="0" borderId="0" xfId="2" applyNumberFormat="1" applyFont="1"/>
    <xf numFmtId="44" fontId="0" fillId="0" borderId="0" xfId="2" applyNumberFormat="1" applyFont="1"/>
    <xf numFmtId="164" fontId="0" fillId="0" borderId="0" xfId="1" applyNumberFormat="1" applyFont="1"/>
    <xf numFmtId="0" fontId="3" fillId="0" borderId="9" xfId="0" applyFont="1" applyBorder="1" applyAlignment="1"/>
    <xf numFmtId="0" fontId="3" fillId="0" borderId="0" xfId="0" applyFont="1" applyAlignment="1">
      <alignment horizontal="right"/>
    </xf>
    <xf numFmtId="0" fontId="0" fillId="0" borderId="6" xfId="0" applyFill="1" applyBorder="1"/>
    <xf numFmtId="166" fontId="3" fillId="0" borderId="1" xfId="0" applyNumberFormat="1" applyFont="1" applyBorder="1"/>
    <xf numFmtId="166" fontId="3" fillId="0" borderId="0" xfId="0" applyNumberFormat="1" applyFont="1"/>
    <xf numFmtId="3" fontId="3" fillId="0" borderId="1" xfId="0" applyNumberFormat="1" applyFont="1" applyBorder="1"/>
    <xf numFmtId="0" fontId="0" fillId="0" borderId="10" xfId="0" applyBorder="1"/>
    <xf numFmtId="0" fontId="3" fillId="0" borderId="2" xfId="0" applyFont="1" applyFill="1" applyBorder="1"/>
    <xf numFmtId="0" fontId="0" fillId="0" borderId="1" xfId="0" applyFill="1" applyBorder="1"/>
    <xf numFmtId="167" fontId="0" fillId="0" borderId="1" xfId="0" applyNumberFormat="1" applyFill="1" applyBorder="1"/>
    <xf numFmtId="167" fontId="0" fillId="0" borderId="5" xfId="0" applyNumberFormat="1" applyFill="1" applyBorder="1"/>
    <xf numFmtId="166" fontId="0" fillId="0" borderId="0" xfId="0" applyNumberFormat="1" applyFill="1"/>
    <xf numFmtId="0" fontId="0" fillId="0" borderId="0" xfId="0" applyFill="1"/>
    <xf numFmtId="0" fontId="0" fillId="0" borderId="0" xfId="0" applyFont="1" applyFill="1" applyBorder="1" applyAlignment="1">
      <alignment horizontal="center" vertical="center"/>
    </xf>
    <xf numFmtId="167" fontId="0" fillId="0" borderId="0" xfId="0" applyNumberFormat="1" applyBorder="1"/>
    <xf numFmtId="0" fontId="3" fillId="0" borderId="0" xfId="0" applyFont="1" applyFill="1" applyBorder="1" applyAlignment="1">
      <alignment horizontal="left" vertical="center"/>
    </xf>
    <xf numFmtId="44" fontId="3" fillId="0" borderId="7" xfId="2" applyFont="1" applyBorder="1"/>
    <xf numFmtId="44" fontId="3" fillId="0" borderId="0" xfId="2" applyFont="1"/>
    <xf numFmtId="3" fontId="0" fillId="0" borderId="1" xfId="1" applyNumberFormat="1" applyFont="1" applyBorder="1"/>
    <xf numFmtId="3" fontId="3" fillId="0" borderId="0" xfId="0" applyNumberFormat="1" applyFont="1" applyFill="1" applyAlignment="1"/>
    <xf numFmtId="3" fontId="13" fillId="0" borderId="0" xfId="0" applyNumberFormat="1" applyFont="1" applyFill="1" applyAlignment="1"/>
    <xf numFmtId="3" fontId="3" fillId="0" borderId="10" xfId="0" applyNumberFormat="1" applyFont="1" applyFill="1" applyBorder="1" applyAlignment="1">
      <alignment horizontal="center"/>
    </xf>
    <xf numFmtId="3" fontId="3" fillId="0" borderId="11" xfId="0" applyNumberFormat="1" applyFont="1" applyFill="1" applyBorder="1" applyAlignment="1">
      <alignment horizontal="center"/>
    </xf>
    <xf numFmtId="3" fontId="3" fillId="0" borderId="10" xfId="0" applyNumberFormat="1" applyFont="1" applyFill="1" applyBorder="1" applyAlignment="1">
      <alignment horizontal="left"/>
    </xf>
    <xf numFmtId="3" fontId="3" fillId="0" borderId="11" xfId="0" applyNumberFormat="1" applyFont="1" applyFill="1" applyBorder="1" applyAlignment="1">
      <alignment horizontal="right"/>
    </xf>
    <xf numFmtId="3" fontId="3" fillId="0" borderId="5" xfId="0" applyNumberFormat="1" applyFont="1" applyBorder="1" applyAlignment="1">
      <alignment horizontal="right"/>
    </xf>
    <xf numFmtId="0" fontId="0" fillId="0" borderId="0" xfId="0" applyAlignment="1">
      <alignment horizontal="left" vertical="center"/>
    </xf>
    <xf numFmtId="0" fontId="14" fillId="0" borderId="0" xfId="0" applyFont="1" applyFill="1" applyBorder="1" applyAlignment="1">
      <alignment wrapText="1"/>
    </xf>
    <xf numFmtId="3" fontId="0" fillId="0" borderId="16" xfId="0" applyNumberFormat="1" applyBorder="1"/>
    <xf numFmtId="165" fontId="3" fillId="0" borderId="17" xfId="0" applyNumberFormat="1" applyFont="1" applyBorder="1" applyAlignment="1">
      <alignment horizontal="center"/>
    </xf>
    <xf numFmtId="3" fontId="14" fillId="0" borderId="18" xfId="0" applyNumberFormat="1" applyFont="1" applyFill="1" applyBorder="1" applyAlignment="1">
      <alignment wrapText="1"/>
    </xf>
    <xf numFmtId="1" fontId="0" fillId="0" borderId="1" xfId="0" applyNumberFormat="1" applyBorder="1"/>
    <xf numFmtId="0" fontId="14" fillId="0" borderId="1" xfId="0" applyFont="1" applyBorder="1" applyAlignment="1">
      <alignment wrapText="1"/>
    </xf>
    <xf numFmtId="1" fontId="0" fillId="0" borderId="4" xfId="0" applyNumberFormat="1" applyFont="1" applyFill="1" applyBorder="1"/>
    <xf numFmtId="1" fontId="0" fillId="0" borderId="1" xfId="0" applyNumberFormat="1" applyFont="1" applyFill="1" applyBorder="1"/>
    <xf numFmtId="1" fontId="0" fillId="0" borderId="1" xfId="1" applyNumberFormat="1" applyFont="1" applyBorder="1"/>
    <xf numFmtId="1" fontId="0" fillId="0" borderId="0" xfId="0" applyNumberFormat="1"/>
    <xf numFmtId="167" fontId="0" fillId="0" borderId="11" xfId="0" applyNumberFormat="1" applyBorder="1"/>
    <xf numFmtId="8" fontId="0" fillId="0" borderId="0" xfId="0" applyNumberFormat="1"/>
    <xf numFmtId="6" fontId="0" fillId="0" borderId="0" xfId="0" applyNumberFormat="1"/>
    <xf numFmtId="0" fontId="3" fillId="0" borderId="1" xfId="0" applyNumberFormat="1" applyFont="1" applyBorder="1"/>
    <xf numFmtId="0" fontId="3" fillId="0" borderId="0" xfId="0" applyNumberFormat="1" applyFont="1"/>
    <xf numFmtId="164" fontId="3" fillId="0" borderId="1" xfId="1" applyNumberFormat="1" applyFont="1" applyBorder="1"/>
    <xf numFmtId="167" fontId="3" fillId="0" borderId="1" xfId="0" applyNumberFormat="1" applyFont="1" applyBorder="1"/>
    <xf numFmtId="3" fontId="0" fillId="0" borderId="0" xfId="0" applyNumberFormat="1" applyFill="1"/>
    <xf numFmtId="0" fontId="0" fillId="0" borderId="4" xfId="0" applyNumberFormat="1" applyFont="1" applyFill="1" applyBorder="1"/>
    <xf numFmtId="0" fontId="0" fillId="0" borderId="1" xfId="0" applyNumberFormat="1" applyFont="1" applyFill="1" applyBorder="1"/>
    <xf numFmtId="0" fontId="0" fillId="0" borderId="1" xfId="0" applyNumberFormat="1" applyBorder="1"/>
    <xf numFmtId="0" fontId="0" fillId="0" borderId="0" xfId="0" applyNumberFormat="1"/>
    <xf numFmtId="167" fontId="0" fillId="0" borderId="4" xfId="0" applyNumberFormat="1" applyBorder="1"/>
    <xf numFmtId="44" fontId="0" fillId="0" borderId="1" xfId="0" applyNumberFormat="1" applyBorder="1" applyAlignment="1">
      <alignment horizontal="center"/>
    </xf>
    <xf numFmtId="168" fontId="0" fillId="0" borderId="0" xfId="0" applyNumberFormat="1"/>
    <xf numFmtId="166" fontId="0" fillId="0" borderId="0" xfId="2" applyNumberFormat="1" applyFont="1"/>
    <xf numFmtId="42" fontId="0" fillId="0" borderId="0" xfId="0" applyNumberFormat="1"/>
    <xf numFmtId="168" fontId="0" fillId="0" borderId="0" xfId="2" applyNumberFormat="1" applyFont="1" applyFill="1"/>
    <xf numFmtId="44" fontId="0" fillId="0" borderId="0" xfId="2" applyNumberFormat="1" applyFont="1" applyFill="1"/>
    <xf numFmtId="1" fontId="0" fillId="0" borderId="1" xfId="0" applyNumberFormat="1" applyFont="1" applyBorder="1" applyAlignment="1">
      <alignment horizontal="center"/>
    </xf>
    <xf numFmtId="168" fontId="0" fillId="0" borderId="1" xfId="0" applyNumberFormat="1" applyFont="1" applyBorder="1" applyAlignment="1">
      <alignment horizontal="center"/>
    </xf>
    <xf numFmtId="44" fontId="3" fillId="0" borderId="0" xfId="0" applyNumberFormat="1" applyFont="1" applyBorder="1"/>
    <xf numFmtId="17" fontId="0" fillId="0" borderId="0" xfId="0" applyNumberFormat="1" applyBorder="1"/>
    <xf numFmtId="17" fontId="3" fillId="0" borderId="0" xfId="0" applyNumberFormat="1" applyFont="1"/>
    <xf numFmtId="44" fontId="0" fillId="0" borderId="1" xfId="0" applyNumberFormat="1" applyBorder="1"/>
    <xf numFmtId="44" fontId="0" fillId="0" borderId="4" xfId="0" applyNumberFormat="1" applyFont="1" applyBorder="1" applyAlignment="1">
      <alignment horizontal="center"/>
    </xf>
    <xf numFmtId="3" fontId="3" fillId="0" borderId="9" xfId="0" applyNumberFormat="1" applyFont="1" applyFill="1" applyBorder="1"/>
    <xf numFmtId="164" fontId="3" fillId="0" borderId="9" xfId="1" applyNumberFormat="1" applyFont="1" applyBorder="1"/>
    <xf numFmtId="164" fontId="3" fillId="0" borderId="7" xfId="1" applyNumberFormat="1" applyFont="1" applyBorder="1"/>
    <xf numFmtId="164" fontId="0" fillId="0" borderId="1" xfId="1" applyNumberFormat="1" applyFont="1" applyBorder="1"/>
    <xf numFmtId="164" fontId="0" fillId="0" borderId="5" xfId="1" applyNumberFormat="1" applyFont="1" applyBorder="1"/>
    <xf numFmtId="168" fontId="0" fillId="0" borderId="1" xfId="2" applyNumberFormat="1" applyFont="1" applyBorder="1"/>
    <xf numFmtId="168" fontId="3" fillId="0" borderId="0" xfId="0" applyNumberFormat="1" applyFont="1" applyBorder="1"/>
    <xf numFmtId="164" fontId="3" fillId="0" borderId="0" xfId="1" applyNumberFormat="1" applyFont="1" applyBorder="1"/>
    <xf numFmtId="0" fontId="3" fillId="0" borderId="20" xfId="0" applyFont="1" applyBorder="1"/>
    <xf numFmtId="0" fontId="0" fillId="0" borderId="21" xfId="0" applyFont="1" applyBorder="1"/>
    <xf numFmtId="0" fontId="0" fillId="0" borderId="21" xfId="0" applyFont="1" applyFill="1" applyBorder="1"/>
    <xf numFmtId="0" fontId="3" fillId="0" borderId="22" xfId="0" applyFont="1" applyBorder="1"/>
    <xf numFmtId="0" fontId="3" fillId="0" borderId="23" xfId="0" applyFont="1" applyBorder="1"/>
    <xf numFmtId="0" fontId="14" fillId="0" borderId="1" xfId="0" applyFont="1" applyFill="1" applyBorder="1" applyAlignment="1">
      <alignment wrapText="1"/>
    </xf>
    <xf numFmtId="0" fontId="14" fillId="0" borderId="4" xfId="0" applyFont="1" applyFill="1" applyBorder="1" applyAlignment="1">
      <alignment wrapText="1"/>
    </xf>
    <xf numFmtId="3" fontId="14" fillId="0" borderId="1" xfId="0" applyNumberFormat="1" applyFont="1" applyFill="1" applyBorder="1" applyAlignment="1">
      <alignment horizontal="right" wrapText="1"/>
    </xf>
    <xf numFmtId="166" fontId="14" fillId="0" borderId="0" xfId="0" applyNumberFormat="1" applyFont="1" applyFill="1" applyBorder="1" applyAlignment="1">
      <alignment horizontal="center" wrapText="1"/>
    </xf>
    <xf numFmtId="168" fontId="0" fillId="0" borderId="0" xfId="0" applyNumberFormat="1" applyFill="1"/>
    <xf numFmtId="3" fontId="0" fillId="0" borderId="5" xfId="0" applyNumberFormat="1" applyFill="1" applyBorder="1"/>
    <xf numFmtId="168" fontId="0" fillId="0" borderId="5" xfId="0" applyNumberFormat="1" applyFill="1" applyBorder="1"/>
    <xf numFmtId="164" fontId="0" fillId="0" borderId="1" xfId="1" applyNumberFormat="1" applyFont="1" applyFill="1" applyBorder="1"/>
    <xf numFmtId="164" fontId="0" fillId="0" borderId="5" xfId="1" applyNumberFormat="1" applyFont="1" applyFill="1" applyBorder="1"/>
    <xf numFmtId="168" fontId="0" fillId="0" borderId="1" xfId="0" applyNumberFormat="1" applyFill="1" applyBorder="1"/>
    <xf numFmtId="167" fontId="12" fillId="0" borderId="0" xfId="0" applyNumberFormat="1" applyFont="1" applyBorder="1"/>
    <xf numFmtId="0" fontId="3" fillId="0" borderId="0" xfId="0" applyFont="1" applyFill="1"/>
    <xf numFmtId="166" fontId="12" fillId="0" borderId="0" xfId="2" applyNumberFormat="1" applyFont="1" applyBorder="1"/>
    <xf numFmtId="0" fontId="0" fillId="0" borderId="5" xfId="0" applyFill="1" applyBorder="1"/>
    <xf numFmtId="0" fontId="0" fillId="0" borderId="9" xfId="0" applyFill="1" applyBorder="1"/>
    <xf numFmtId="0" fontId="0" fillId="0" borderId="2" xfId="0" applyFill="1" applyBorder="1"/>
    <xf numFmtId="0" fontId="3" fillId="0" borderId="9" xfId="0" applyFont="1" applyBorder="1"/>
    <xf numFmtId="164" fontId="0" fillId="0" borderId="9" xfId="1" applyNumberFormat="1" applyFont="1" applyBorder="1"/>
    <xf numFmtId="3" fontId="0" fillId="0" borderId="7" xfId="0" applyNumberFormat="1" applyBorder="1"/>
    <xf numFmtId="0" fontId="3" fillId="0" borderId="0" xfId="0" applyFont="1" applyBorder="1" applyAlignment="1">
      <alignment horizontal="center" vertical="center"/>
    </xf>
    <xf numFmtId="168" fontId="0" fillId="0" borderId="1" xfId="2" applyNumberFormat="1" applyFont="1" applyFill="1" applyBorder="1"/>
    <xf numFmtId="0" fontId="0" fillId="0" borderId="4" xfId="0" applyFill="1" applyBorder="1"/>
    <xf numFmtId="44" fontId="0" fillId="0" borderId="1" xfId="2" applyNumberFormat="1" applyFont="1" applyFill="1" applyBorder="1"/>
    <xf numFmtId="3" fontId="0" fillId="0" borderId="1" xfId="0" applyNumberFormat="1" applyFill="1" applyBorder="1"/>
    <xf numFmtId="3" fontId="0" fillId="0" borderId="9" xfId="0" applyNumberFormat="1" applyFill="1" applyBorder="1"/>
    <xf numFmtId="0" fontId="3" fillId="0" borderId="8" xfId="0" applyFont="1" applyFill="1" applyBorder="1"/>
    <xf numFmtId="165" fontId="3" fillId="0" borderId="8" xfId="0" applyNumberFormat="1" applyFont="1" applyFill="1" applyBorder="1" applyAlignment="1">
      <alignment horizontal="center"/>
    </xf>
    <xf numFmtId="165" fontId="3" fillId="0" borderId="3" xfId="0" applyNumberFormat="1" applyFont="1" applyFill="1" applyBorder="1" applyAlignment="1">
      <alignment horizontal="center"/>
    </xf>
    <xf numFmtId="44" fontId="0" fillId="0" borderId="1" xfId="2" applyFont="1" applyFill="1" applyBorder="1"/>
    <xf numFmtId="168" fontId="0" fillId="0" borderId="5" xfId="2" applyNumberFormat="1" applyFont="1" applyFill="1" applyBorder="1"/>
    <xf numFmtId="44" fontId="0" fillId="0" borderId="5" xfId="2" applyFont="1" applyFill="1" applyBorder="1"/>
    <xf numFmtId="3" fontId="0" fillId="0" borderId="7" xfId="0" applyNumberFormat="1" applyFill="1" applyBorder="1"/>
    <xf numFmtId="168" fontId="3" fillId="0" borderId="1" xfId="2" applyNumberFormat="1" applyFont="1" applyBorder="1"/>
    <xf numFmtId="44" fontId="3" fillId="0" borderId="1" xfId="0" applyNumberFormat="1" applyFont="1" applyBorder="1"/>
    <xf numFmtId="44" fontId="3" fillId="0" borderId="5" xfId="0" applyNumberFormat="1" applyFont="1" applyBorder="1"/>
    <xf numFmtId="44" fontId="0" fillId="0" borderId="5" xfId="0" applyNumberFormat="1" applyBorder="1"/>
    <xf numFmtId="44" fontId="0" fillId="0" borderId="9" xfId="0" applyNumberFormat="1" applyBorder="1"/>
    <xf numFmtId="44" fontId="0" fillId="0" borderId="7" xfId="0" applyNumberFormat="1" applyBorder="1"/>
    <xf numFmtId="17" fontId="0" fillId="0" borderId="0" xfId="0" applyNumberFormat="1" applyFill="1"/>
    <xf numFmtId="0" fontId="0" fillId="0" borderId="4" xfId="0" applyFont="1" applyFill="1" applyBorder="1" applyAlignment="1">
      <alignment horizontal="left"/>
    </xf>
    <xf numFmtId="1" fontId="0" fillId="0" borderId="1" xfId="0" applyNumberFormat="1" applyFont="1" applyFill="1" applyBorder="1" applyAlignment="1">
      <alignment horizontal="center"/>
    </xf>
    <xf numFmtId="1" fontId="0" fillId="0" borderId="5" xfId="0" applyNumberFormat="1" applyFont="1" applyFill="1" applyBorder="1" applyAlignment="1">
      <alignment horizontal="center"/>
    </xf>
    <xf numFmtId="44" fontId="0" fillId="0" borderId="1" xfId="0" applyNumberFormat="1" applyFill="1" applyBorder="1"/>
    <xf numFmtId="44" fontId="0" fillId="0" borderId="5" xfId="0" applyNumberFormat="1" applyFill="1" applyBorder="1"/>
    <xf numFmtId="0" fontId="0" fillId="0" borderId="4" xfId="0" applyFill="1" applyBorder="1" applyAlignment="1">
      <alignment horizontal="left"/>
    </xf>
    <xf numFmtId="164" fontId="0" fillId="0" borderId="0" xfId="1" applyNumberFormat="1" applyFont="1" applyFill="1"/>
    <xf numFmtId="44" fontId="0" fillId="0" borderId="0" xfId="0" applyNumberFormat="1"/>
    <xf numFmtId="44" fontId="3" fillId="0" borderId="9" xfId="2" applyNumberFormat="1" applyFont="1" applyBorder="1"/>
    <xf numFmtId="0" fontId="3" fillId="0" borderId="4" xfId="0" applyFont="1" applyFill="1" applyBorder="1"/>
    <xf numFmtId="0" fontId="3" fillId="0" borderId="6" xfId="0" applyFont="1" applyFill="1" applyBorder="1"/>
    <xf numFmtId="0" fontId="3" fillId="0" borderId="1" xfId="0" applyFont="1" applyFill="1" applyBorder="1"/>
    <xf numFmtId="3" fontId="3" fillId="0" borderId="1" xfId="0" applyNumberFormat="1" applyFont="1" applyFill="1" applyBorder="1"/>
    <xf numFmtId="0" fontId="0" fillId="0" borderId="7" xfId="0" applyFill="1" applyBorder="1"/>
    <xf numFmtId="0" fontId="18" fillId="0" borderId="0" xfId="0" applyFont="1" applyAlignment="1">
      <alignment wrapText="1"/>
    </xf>
    <xf numFmtId="0" fontId="18" fillId="0" borderId="0" xfId="0" applyFont="1"/>
    <xf numFmtId="0" fontId="18" fillId="0" borderId="0" xfId="0" applyFont="1" applyAlignment="1"/>
    <xf numFmtId="0" fontId="3" fillId="0" borderId="6" xfId="0" applyFont="1" applyBorder="1"/>
    <xf numFmtId="0" fontId="4" fillId="0" borderId="2" xfId="0" applyFont="1" applyFill="1" applyBorder="1"/>
    <xf numFmtId="0" fontId="4" fillId="0" borderId="4" xfId="0" applyFont="1" applyFill="1" applyBorder="1"/>
    <xf numFmtId="0" fontId="3" fillId="0" borderId="5" xfId="0" applyFont="1" applyFill="1" applyBorder="1" applyAlignment="1">
      <alignment horizontal="center"/>
    </xf>
    <xf numFmtId="164" fontId="0" fillId="0" borderId="9" xfId="1" applyNumberFormat="1" applyFont="1" applyFill="1" applyBorder="1"/>
    <xf numFmtId="164" fontId="0" fillId="0" borderId="7" xfId="1" applyNumberFormat="1" applyFont="1" applyFill="1" applyBorder="1"/>
    <xf numFmtId="44" fontId="3" fillId="0" borderId="0" xfId="0" applyNumberFormat="1" applyFont="1"/>
    <xf numFmtId="44" fontId="0" fillId="0" borderId="11" xfId="0" applyNumberFormat="1" applyBorder="1"/>
    <xf numFmtId="44" fontId="0" fillId="0" borderId="15" xfId="0" applyNumberFormat="1" applyBorder="1"/>
    <xf numFmtId="44" fontId="0" fillId="0" borderId="0" xfId="0" applyNumberFormat="1" applyFill="1"/>
    <xf numFmtId="44" fontId="0" fillId="0" borderId="1" xfId="2" applyNumberFormat="1" applyFont="1" applyBorder="1" applyAlignment="1">
      <alignment horizontal="center"/>
    </xf>
    <xf numFmtId="44" fontId="0" fillId="0" borderId="1" xfId="0" applyNumberFormat="1" applyFont="1" applyBorder="1" applyAlignment="1">
      <alignment horizontal="right"/>
    </xf>
    <xf numFmtId="44" fontId="3" fillId="0" borderId="9" xfId="0" applyNumberFormat="1" applyFont="1" applyBorder="1"/>
    <xf numFmtId="44" fontId="3" fillId="0" borderId="9" xfId="1" applyNumberFormat="1" applyFont="1" applyBorder="1"/>
    <xf numFmtId="44" fontId="16" fillId="0" borderId="1" xfId="1" applyNumberFormat="1" applyFont="1" applyBorder="1" applyAlignment="1">
      <alignment horizontal="center"/>
    </xf>
    <xf numFmtId="44" fontId="0" fillId="0" borderId="1" xfId="2" applyNumberFormat="1" applyFont="1" applyBorder="1"/>
    <xf numFmtId="44" fontId="15" fillId="0" borderId="9" xfId="1" applyNumberFormat="1" applyFont="1" applyBorder="1" applyAlignment="1">
      <alignment horizontal="center"/>
    </xf>
    <xf numFmtId="44" fontId="3" fillId="0" borderId="6" xfId="0" applyNumberFormat="1" applyFont="1" applyBorder="1"/>
    <xf numFmtId="44" fontId="3" fillId="0" borderId="9" xfId="0" applyNumberFormat="1" applyFont="1" applyFill="1" applyBorder="1"/>
    <xf numFmtId="44" fontId="0" fillId="0" borderId="4" xfId="0" applyNumberFormat="1" applyFont="1" applyBorder="1" applyAlignment="1">
      <alignment horizontal="right"/>
    </xf>
    <xf numFmtId="44" fontId="3" fillId="0" borderId="6" xfId="0" applyNumberFormat="1" applyFont="1" applyBorder="1" applyAlignment="1">
      <alignment horizontal="right"/>
    </xf>
    <xf numFmtId="44" fontId="3" fillId="0" borderId="9" xfId="0" applyNumberFormat="1" applyFont="1" applyBorder="1" applyAlignment="1">
      <alignment horizontal="right"/>
    </xf>
    <xf numFmtId="44" fontId="0" fillId="0" borderId="1" xfId="0" applyNumberFormat="1" applyFont="1" applyFill="1" applyBorder="1" applyAlignment="1">
      <alignment horizontal="right"/>
    </xf>
    <xf numFmtId="44" fontId="0" fillId="0" borderId="1" xfId="0" applyNumberFormat="1" applyFill="1" applyBorder="1" applyAlignment="1">
      <alignment horizontal="right"/>
    </xf>
    <xf numFmtId="44" fontId="0" fillId="0" borderId="1" xfId="0" applyNumberFormat="1" applyFill="1" applyBorder="1" applyAlignment="1">
      <alignment horizontal="center"/>
    </xf>
    <xf numFmtId="44" fontId="0" fillId="0" borderId="1" xfId="0" applyNumberFormat="1" applyFont="1" applyFill="1" applyBorder="1" applyAlignment="1">
      <alignment horizontal="center"/>
    </xf>
    <xf numFmtId="0" fontId="0" fillId="0" borderId="4" xfId="0" applyNumberFormat="1" applyBorder="1"/>
    <xf numFmtId="0" fontId="0" fillId="0" borderId="6" xfId="0" applyNumberFormat="1" applyBorder="1"/>
    <xf numFmtId="0" fontId="0" fillId="0" borderId="9" xfId="0" applyNumberFormat="1" applyBorder="1"/>
    <xf numFmtId="44" fontId="0" fillId="0" borderId="5" xfId="2" applyNumberFormat="1" applyFont="1" applyBorder="1"/>
    <xf numFmtId="0" fontId="0" fillId="0" borderId="4" xfId="1" applyNumberFormat="1" applyFont="1" applyBorder="1"/>
    <xf numFmtId="0" fontId="0" fillId="0" borderId="1" xfId="1" applyNumberFormat="1" applyFont="1" applyBorder="1"/>
    <xf numFmtId="44" fontId="3" fillId="0" borderId="7" xfId="2" applyNumberFormat="1" applyFont="1" applyBorder="1"/>
    <xf numFmtId="44" fontId="3" fillId="0" borderId="2" xfId="0" applyNumberFormat="1" applyFont="1" applyFill="1" applyBorder="1"/>
    <xf numFmtId="44" fontId="0" fillId="0" borderId="5" xfId="0" applyNumberFormat="1" applyFont="1" applyFill="1" applyBorder="1" applyAlignment="1">
      <alignment horizontal="center"/>
    </xf>
    <xf numFmtId="44" fontId="3" fillId="0" borderId="1" xfId="0" applyNumberFormat="1" applyFont="1" applyFill="1" applyBorder="1"/>
    <xf numFmtId="44" fontId="3" fillId="0" borderId="5" xfId="0" applyNumberFormat="1" applyFont="1" applyFill="1" applyBorder="1"/>
    <xf numFmtId="44" fontId="0" fillId="0" borderId="9" xfId="0" applyNumberFormat="1" applyFill="1" applyBorder="1"/>
    <xf numFmtId="44" fontId="0" fillId="0" borderId="7" xfId="0" applyNumberFormat="1" applyFill="1" applyBorder="1"/>
    <xf numFmtId="0" fontId="0" fillId="0" borderId="4" xfId="0" applyNumberFormat="1" applyFont="1" applyFill="1" applyBorder="1" applyAlignment="1">
      <alignment horizontal="left"/>
    </xf>
    <xf numFmtId="0" fontId="0" fillId="0" borderId="1" xfId="0" applyNumberFormat="1" applyFill="1" applyBorder="1"/>
    <xf numFmtId="0" fontId="0" fillId="0" borderId="4" xfId="0" applyNumberFormat="1" applyFill="1" applyBorder="1" applyAlignment="1">
      <alignment horizontal="left"/>
    </xf>
    <xf numFmtId="0" fontId="0" fillId="0" borderId="5" xfId="0" applyNumberFormat="1" applyFill="1" applyBorder="1"/>
    <xf numFmtId="0" fontId="0" fillId="0" borderId="0" xfId="0" applyNumberFormat="1" applyFill="1"/>
    <xf numFmtId="1" fontId="0" fillId="0" borderId="1" xfId="0" applyNumberFormat="1" applyFill="1" applyBorder="1"/>
    <xf numFmtId="44" fontId="0" fillId="0" borderId="9" xfId="2" applyNumberFormat="1" applyFont="1" applyFill="1" applyBorder="1"/>
    <xf numFmtId="44" fontId="3" fillId="0" borderId="0" xfId="0" applyNumberFormat="1" applyFont="1" applyFill="1"/>
    <xf numFmtId="0" fontId="0" fillId="0" borderId="6" xfId="0" applyNumberFormat="1" applyFill="1" applyBorder="1"/>
    <xf numFmtId="0" fontId="0" fillId="0" borderId="9" xfId="0" applyNumberFormat="1" applyFill="1" applyBorder="1"/>
    <xf numFmtId="44" fontId="0" fillId="0" borderId="1" xfId="1" applyNumberFormat="1" applyFont="1" applyBorder="1"/>
    <xf numFmtId="44" fontId="0" fillId="0" borderId="9" xfId="1" applyNumberFormat="1" applyFont="1" applyBorder="1"/>
    <xf numFmtId="44" fontId="3" fillId="0" borderId="8" xfId="0" applyNumberFormat="1" applyFont="1" applyBorder="1" applyAlignment="1">
      <alignment horizontal="center"/>
    </xf>
    <xf numFmtId="44" fontId="3" fillId="0" borderId="3" xfId="0" applyNumberFormat="1" applyFont="1" applyBorder="1" applyAlignment="1">
      <alignment horizontal="center"/>
    </xf>
    <xf numFmtId="44" fontId="0" fillId="0" borderId="1" xfId="0" applyNumberFormat="1" applyFont="1" applyFill="1" applyBorder="1"/>
    <xf numFmtId="44" fontId="14" fillId="0" borderId="1" xfId="0" applyNumberFormat="1" applyFont="1" applyBorder="1" applyAlignment="1">
      <alignment wrapText="1"/>
    </xf>
    <xf numFmtId="44" fontId="14" fillId="0" borderId="1" xfId="0" applyNumberFormat="1" applyFont="1" applyFill="1" applyBorder="1" applyAlignment="1">
      <alignment horizontal="center" wrapText="1"/>
    </xf>
    <xf numFmtId="44" fontId="14" fillId="0" borderId="9" xfId="0" applyNumberFormat="1" applyFont="1" applyFill="1" applyBorder="1" applyAlignment="1">
      <alignment horizontal="center" wrapText="1"/>
    </xf>
    <xf numFmtId="44" fontId="14" fillId="0" borderId="1" xfId="0" applyNumberFormat="1" applyFont="1" applyFill="1" applyBorder="1" applyAlignment="1">
      <alignment wrapText="1"/>
    </xf>
    <xf numFmtId="0" fontId="0" fillId="0" borderId="4" xfId="0" applyNumberFormat="1" applyFont="1" applyBorder="1" applyAlignment="1">
      <alignment horizontal="left"/>
    </xf>
    <xf numFmtId="0" fontId="0" fillId="0" borderId="1" xfId="0" applyNumberFormat="1" applyFont="1" applyBorder="1" applyAlignment="1">
      <alignment horizontal="left"/>
    </xf>
    <xf numFmtId="0" fontId="14" fillId="0" borderId="4" xfId="0" applyNumberFormat="1" applyFont="1" applyFill="1" applyBorder="1" applyAlignment="1">
      <alignment wrapText="1"/>
    </xf>
    <xf numFmtId="0" fontId="14" fillId="0" borderId="1" xfId="0" applyNumberFormat="1" applyFont="1" applyFill="1" applyBorder="1" applyAlignment="1">
      <alignment wrapText="1"/>
    </xf>
    <xf numFmtId="44" fontId="17" fillId="0" borderId="1" xfId="0" applyNumberFormat="1" applyFont="1" applyFill="1" applyBorder="1" applyAlignment="1">
      <alignment horizontal="center" wrapText="1"/>
    </xf>
    <xf numFmtId="44" fontId="17" fillId="0" borderId="9" xfId="0" applyNumberFormat="1" applyFont="1" applyFill="1" applyBorder="1" applyAlignment="1">
      <alignment horizontal="center" wrapText="1"/>
    </xf>
    <xf numFmtId="3" fontId="17" fillId="0" borderId="1" xfId="0" applyNumberFormat="1" applyFont="1" applyFill="1" applyBorder="1" applyAlignment="1">
      <alignment horizontal="right" wrapText="1"/>
    </xf>
    <xf numFmtId="44" fontId="3" fillId="0" borderId="9" xfId="2" applyNumberFormat="1" applyFont="1" applyFill="1" applyBorder="1"/>
    <xf numFmtId="0" fontId="0" fillId="0" borderId="0" xfId="0" applyAlignment="1">
      <alignment horizontal="left" vertical="top" wrapText="1"/>
    </xf>
    <xf numFmtId="0" fontId="0" fillId="0" borderId="0" xfId="0" applyAlignment="1">
      <alignment horizontal="left" vertical="top"/>
    </xf>
    <xf numFmtId="0" fontId="0" fillId="0" borderId="10" xfId="0" applyNumberFormat="1" applyBorder="1"/>
    <xf numFmtId="0" fontId="0" fillId="0" borderId="11" xfId="0" applyNumberFormat="1" applyBorder="1"/>
    <xf numFmtId="0" fontId="0" fillId="0" borderId="29" xfId="0" applyFont="1" applyFill="1" applyBorder="1"/>
    <xf numFmtId="167" fontId="0" fillId="0" borderId="29" xfId="0" applyNumberFormat="1" applyFont="1" applyFill="1" applyBorder="1"/>
    <xf numFmtId="167" fontId="0" fillId="0" borderId="9" xfId="0" applyNumberFormat="1" applyFill="1" applyBorder="1"/>
    <xf numFmtId="0" fontId="0" fillId="0" borderId="19" xfId="0" applyFill="1" applyBorder="1"/>
    <xf numFmtId="44" fontId="0" fillId="0" borderId="19" xfId="0" applyNumberFormat="1" applyFill="1" applyBorder="1"/>
    <xf numFmtId="164" fontId="0" fillId="0" borderId="19" xfId="1" applyNumberFormat="1" applyFont="1" applyFill="1" applyBorder="1"/>
    <xf numFmtId="0" fontId="0" fillId="0" borderId="28" xfId="0" applyBorder="1"/>
    <xf numFmtId="44" fontId="0" fillId="0" borderId="28" xfId="0" applyNumberFormat="1" applyBorder="1"/>
    <xf numFmtId="44" fontId="0" fillId="0" borderId="28" xfId="0" applyNumberFormat="1" applyFill="1" applyBorder="1"/>
    <xf numFmtId="166" fontId="0" fillId="0" borderId="1" xfId="0" applyNumberFormat="1" applyFill="1" applyBorder="1"/>
    <xf numFmtId="0" fontId="0" fillId="0" borderId="1" xfId="2" applyNumberFormat="1" applyFont="1" applyFill="1" applyBorder="1"/>
    <xf numFmtId="0" fontId="3" fillId="0" borderId="20" xfId="0" applyFont="1" applyFill="1" applyBorder="1"/>
    <xf numFmtId="1" fontId="0" fillId="0" borderId="1" xfId="2" applyNumberFormat="1" applyFont="1" applyFill="1" applyBorder="1"/>
    <xf numFmtId="164" fontId="0" fillId="0" borderId="1" xfId="1" applyNumberFormat="1" applyFont="1" applyBorder="1" applyAlignment="1">
      <alignment horizontal="right"/>
    </xf>
    <xf numFmtId="164" fontId="3" fillId="0" borderId="9" xfId="1" applyNumberFormat="1" applyFont="1" applyFill="1" applyBorder="1"/>
    <xf numFmtId="164" fontId="3" fillId="0" borderId="0" xfId="1" applyNumberFormat="1" applyFont="1" applyFill="1" applyBorder="1"/>
    <xf numFmtId="164" fontId="0" fillId="0" borderId="1" xfId="1" applyNumberFormat="1" applyFont="1" applyFill="1" applyBorder="1" applyAlignment="1">
      <alignment horizontal="center"/>
    </xf>
    <xf numFmtId="3" fontId="3" fillId="0" borderId="5" xfId="0" applyNumberFormat="1" applyFont="1" applyFill="1" applyBorder="1"/>
    <xf numFmtId="0" fontId="16" fillId="0" borderId="0" xfId="0" applyFont="1"/>
    <xf numFmtId="3" fontId="19" fillId="0" borderId="18" xfId="0" applyNumberFormat="1" applyFont="1" applyBorder="1" applyAlignment="1">
      <alignment wrapText="1"/>
    </xf>
    <xf numFmtId="164" fontId="0" fillId="0" borderId="0" xfId="0" applyNumberFormat="1"/>
    <xf numFmtId="44" fontId="0" fillId="0" borderId="26" xfId="0" applyNumberFormat="1" applyBorder="1"/>
    <xf numFmtId="1" fontId="0" fillId="0" borderId="26" xfId="0" applyNumberFormat="1" applyBorder="1"/>
    <xf numFmtId="1" fontId="0" fillId="0" borderId="16" xfId="0" applyNumberFormat="1" applyBorder="1"/>
    <xf numFmtId="44" fontId="0" fillId="0" borderId="5" xfId="1" applyNumberFormat="1" applyFont="1" applyFill="1" applyBorder="1" applyAlignment="1">
      <alignment horizontal="center"/>
    </xf>
    <xf numFmtId="44" fontId="3" fillId="0" borderId="9" xfId="1" applyNumberFormat="1" applyFont="1" applyFill="1" applyBorder="1" applyAlignment="1">
      <alignment horizontal="center"/>
    </xf>
    <xf numFmtId="1" fontId="3" fillId="0" borderId="8" xfId="1" applyNumberFormat="1" applyFont="1" applyBorder="1" applyAlignment="1">
      <alignment horizontal="center"/>
    </xf>
    <xf numFmtId="1" fontId="3" fillId="0" borderId="23" xfId="0" applyNumberFormat="1" applyFont="1" applyBorder="1"/>
    <xf numFmtId="1" fontId="3" fillId="0" borderId="1" xfId="1" applyNumberFormat="1" applyFont="1" applyBorder="1" applyAlignment="1">
      <alignment horizontal="center"/>
    </xf>
    <xf numFmtId="1" fontId="3" fillId="0" borderId="5" xfId="0" applyNumberFormat="1" applyFont="1" applyBorder="1" applyAlignment="1">
      <alignment horizontal="center"/>
    </xf>
    <xf numFmtId="1" fontId="3" fillId="0" borderId="4" xfId="0" applyNumberFormat="1" applyFont="1" applyFill="1" applyBorder="1"/>
    <xf numFmtId="1" fontId="3" fillId="0" borderId="1" xfId="1" applyNumberFormat="1" applyFont="1" applyFill="1" applyBorder="1" applyAlignment="1">
      <alignment horizontal="center"/>
    </xf>
    <xf numFmtId="1" fontId="3" fillId="0" borderId="5" xfId="0" applyNumberFormat="1" applyFont="1" applyFill="1" applyBorder="1" applyAlignment="1">
      <alignment horizontal="center"/>
    </xf>
    <xf numFmtId="1" fontId="0" fillId="0" borderId="0" xfId="0" applyNumberFormat="1" applyFill="1"/>
    <xf numFmtId="1" fontId="15" fillId="0" borderId="1" xfId="0" applyNumberFormat="1" applyFont="1" applyBorder="1" applyAlignment="1">
      <alignment horizontal="center"/>
    </xf>
    <xf numFmtId="1" fontId="15" fillId="0" borderId="5" xfId="0" applyNumberFormat="1" applyFont="1" applyBorder="1" applyAlignment="1">
      <alignment horizontal="center"/>
    </xf>
    <xf numFmtId="164" fontId="0" fillId="0" borderId="5" xfId="1" applyNumberFormat="1" applyFont="1" applyFill="1" applyBorder="1" applyAlignment="1">
      <alignment horizontal="center"/>
    </xf>
    <xf numFmtId="164" fontId="3" fillId="0" borderId="7" xfId="1" applyNumberFormat="1" applyFont="1" applyFill="1" applyBorder="1"/>
    <xf numFmtId="1" fontId="3" fillId="0" borderId="26" xfId="0" applyNumberFormat="1" applyFont="1" applyFill="1" applyBorder="1" applyAlignment="1">
      <alignment horizontal="center"/>
    </xf>
    <xf numFmtId="164" fontId="0" fillId="0" borderId="26" xfId="1" applyNumberFormat="1" applyFont="1" applyFill="1" applyBorder="1" applyAlignment="1">
      <alignment horizontal="center"/>
    </xf>
    <xf numFmtId="164" fontId="3" fillId="0" borderId="16" xfId="1" applyNumberFormat="1" applyFont="1" applyFill="1" applyBorder="1"/>
    <xf numFmtId="164" fontId="0" fillId="0" borderId="4" xfId="1" applyNumberFormat="1" applyFont="1" applyFill="1" applyBorder="1" applyAlignment="1">
      <alignment horizontal="center"/>
    </xf>
    <xf numFmtId="164" fontId="3" fillId="0" borderId="6" xfId="1" applyNumberFormat="1" applyFont="1" applyFill="1" applyBorder="1"/>
    <xf numFmtId="1" fontId="3" fillId="0" borderId="26" xfId="1" applyNumberFormat="1" applyFont="1" applyFill="1" applyBorder="1" applyAlignment="1">
      <alignment horizontal="center"/>
    </xf>
    <xf numFmtId="1" fontId="3" fillId="0" borderId="27" xfId="0" applyNumberFormat="1" applyFont="1" applyFill="1" applyBorder="1" applyAlignment="1">
      <alignment horizontal="center"/>
    </xf>
    <xf numFmtId="164" fontId="0" fillId="0" borderId="27" xfId="1" applyNumberFormat="1" applyFont="1" applyFill="1" applyBorder="1" applyAlignment="1">
      <alignment horizontal="center"/>
    </xf>
    <xf numFmtId="164" fontId="3" fillId="0" borderId="30" xfId="1" applyNumberFormat="1" applyFont="1" applyFill="1" applyBorder="1"/>
    <xf numFmtId="44" fontId="0" fillId="0" borderId="4" xfId="1" applyNumberFormat="1" applyFont="1" applyFill="1" applyBorder="1" applyAlignment="1">
      <alignment horizontal="center"/>
    </xf>
    <xf numFmtId="44" fontId="3" fillId="0" borderId="6" xfId="1" applyNumberFormat="1" applyFont="1" applyFill="1" applyBorder="1" applyAlignment="1">
      <alignment horizontal="center"/>
    </xf>
    <xf numFmtId="44" fontId="3" fillId="0" borderId="7" xfId="1" applyNumberFormat="1" applyFont="1" applyFill="1" applyBorder="1" applyAlignment="1">
      <alignment horizontal="center"/>
    </xf>
    <xf numFmtId="44" fontId="0" fillId="0" borderId="26" xfId="0" applyNumberFormat="1" applyFill="1" applyBorder="1" applyAlignment="1">
      <alignment horizontal="right"/>
    </xf>
    <xf numFmtId="44" fontId="3" fillId="0" borderId="16" xfId="0" applyNumberFormat="1" applyFont="1" applyFill="1" applyBorder="1"/>
    <xf numFmtId="1" fontId="3" fillId="0" borderId="27" xfId="1" applyNumberFormat="1" applyFont="1" applyFill="1" applyBorder="1" applyAlignment="1">
      <alignment horizontal="center"/>
    </xf>
    <xf numFmtId="44" fontId="3" fillId="0" borderId="5" xfId="0" applyNumberFormat="1" applyFont="1" applyFill="1" applyBorder="1" applyAlignment="1">
      <alignment horizontal="center"/>
    </xf>
    <xf numFmtId="44" fontId="0" fillId="0" borderId="4" xfId="0" applyNumberFormat="1" applyFill="1" applyBorder="1" applyAlignment="1">
      <alignment horizontal="center"/>
    </xf>
    <xf numFmtId="44" fontId="0" fillId="0" borderId="4" xfId="0" applyNumberFormat="1" applyFont="1" applyFill="1" applyBorder="1" applyAlignment="1">
      <alignment horizontal="center"/>
    </xf>
    <xf numFmtId="44" fontId="3" fillId="0" borderId="7" xfId="0" applyNumberFormat="1" applyFont="1" applyFill="1" applyBorder="1" applyAlignment="1">
      <alignment horizontal="center"/>
    </xf>
    <xf numFmtId="1" fontId="3" fillId="0" borderId="26" xfId="0" applyNumberFormat="1" applyFont="1" applyBorder="1" applyAlignment="1">
      <alignment horizontal="center"/>
    </xf>
    <xf numFmtId="44" fontId="0" fillId="0" borderId="26" xfId="0" applyNumberFormat="1" applyFont="1" applyBorder="1" applyAlignment="1">
      <alignment horizontal="right"/>
    </xf>
    <xf numFmtId="44" fontId="3" fillId="0" borderId="16" xfId="0" applyNumberFormat="1" applyFont="1" applyBorder="1" applyAlignment="1">
      <alignment horizontal="right"/>
    </xf>
    <xf numFmtId="1" fontId="3" fillId="0" borderId="27" xfId="1" applyNumberFormat="1" applyFont="1" applyBorder="1" applyAlignment="1">
      <alignment horizontal="center"/>
    </xf>
    <xf numFmtId="164" fontId="0" fillId="0" borderId="27" xfId="1" applyNumberFormat="1" applyFont="1" applyBorder="1"/>
    <xf numFmtId="44" fontId="0" fillId="0" borderId="4" xfId="0" applyNumberFormat="1" applyBorder="1"/>
    <xf numFmtId="44" fontId="3" fillId="0" borderId="7" xfId="0" applyNumberFormat="1" applyFont="1" applyBorder="1"/>
    <xf numFmtId="1" fontId="3" fillId="0" borderId="26" xfId="1" applyNumberFormat="1" applyFont="1" applyBorder="1" applyAlignment="1">
      <alignment horizontal="center"/>
    </xf>
    <xf numFmtId="164" fontId="0" fillId="0" borderId="26" xfId="1" applyNumberFormat="1" applyFont="1" applyBorder="1"/>
    <xf numFmtId="164" fontId="0" fillId="0" borderId="4" xfId="1" applyNumberFormat="1" applyFont="1" applyBorder="1"/>
    <xf numFmtId="44" fontId="0" fillId="0" borderId="26" xfId="0" applyNumberFormat="1" applyFont="1" applyBorder="1" applyAlignment="1">
      <alignment horizontal="center"/>
    </xf>
    <xf numFmtId="44" fontId="3" fillId="0" borderId="16" xfId="0" applyNumberFormat="1" applyFont="1" applyBorder="1"/>
    <xf numFmtId="1" fontId="3" fillId="0" borderId="24" xfId="1" applyNumberFormat="1" applyFont="1" applyBorder="1" applyAlignment="1">
      <alignment horizontal="center"/>
    </xf>
    <xf numFmtId="1" fontId="3" fillId="0" borderId="27" xfId="0" applyNumberFormat="1" applyFont="1" applyBorder="1" applyAlignment="1">
      <alignment horizontal="center"/>
    </xf>
    <xf numFmtId="44" fontId="0" fillId="0" borderId="27" xfId="0" applyNumberFormat="1" applyBorder="1"/>
    <xf numFmtId="44" fontId="3" fillId="0" borderId="30" xfId="0" applyNumberFormat="1" applyFont="1" applyBorder="1"/>
    <xf numFmtId="44" fontId="0" fillId="0" borderId="5" xfId="0" applyNumberFormat="1" applyFont="1" applyBorder="1" applyAlignment="1">
      <alignment horizontal="center"/>
    </xf>
    <xf numFmtId="1" fontId="15" fillId="0" borderId="27" xfId="0" applyNumberFormat="1" applyFont="1" applyBorder="1" applyAlignment="1">
      <alignment horizontal="center"/>
    </xf>
    <xf numFmtId="1" fontId="3" fillId="0" borderId="4" xfId="1" applyNumberFormat="1" applyFont="1" applyBorder="1" applyAlignment="1">
      <alignment horizontal="center"/>
    </xf>
    <xf numFmtId="1" fontId="3" fillId="0" borderId="5" xfId="1" applyNumberFormat="1" applyFont="1" applyBorder="1" applyAlignment="1">
      <alignment horizontal="center"/>
    </xf>
    <xf numFmtId="164" fontId="16" fillId="0" borderId="1" xfId="1" applyNumberFormat="1" applyFont="1" applyBorder="1"/>
    <xf numFmtId="164" fontId="16" fillId="0" borderId="5" xfId="1" applyNumberFormat="1" applyFont="1" applyBorder="1"/>
    <xf numFmtId="164" fontId="15" fillId="0" borderId="9" xfId="1" applyNumberFormat="1" applyFont="1" applyBorder="1"/>
    <xf numFmtId="164" fontId="15" fillId="0" borderId="7" xfId="1" applyNumberFormat="1" applyFont="1" applyBorder="1"/>
    <xf numFmtId="164" fontId="16" fillId="0" borderId="4" xfId="1" applyNumberFormat="1" applyFont="1" applyBorder="1"/>
    <xf numFmtId="164" fontId="15" fillId="0" borderId="6" xfId="1" applyNumberFormat="1" applyFont="1" applyBorder="1"/>
    <xf numFmtId="164" fontId="16" fillId="0" borderId="26" xfId="1" applyNumberFormat="1" applyFont="1" applyBorder="1"/>
    <xf numFmtId="164" fontId="15" fillId="0" borderId="16" xfId="1" applyNumberFormat="1" applyFont="1" applyBorder="1"/>
    <xf numFmtId="164" fontId="0" fillId="0" borderId="26" xfId="1" applyNumberFormat="1" applyFont="1" applyBorder="1" applyAlignment="1">
      <alignment horizontal="right"/>
    </xf>
    <xf numFmtId="164" fontId="3" fillId="0" borderId="16" xfId="1" applyNumberFormat="1" applyFont="1" applyBorder="1"/>
    <xf numFmtId="164" fontId="16" fillId="0" borderId="27" xfId="1" applyNumberFormat="1" applyFont="1" applyBorder="1"/>
    <xf numFmtId="164" fontId="15" fillId="0" borderId="30" xfId="1" applyNumberFormat="1" applyFont="1" applyBorder="1"/>
    <xf numFmtId="44" fontId="16" fillId="0" borderId="4" xfId="1" applyNumberFormat="1" applyFont="1" applyBorder="1" applyAlignment="1">
      <alignment horizontal="center"/>
    </xf>
    <xf numFmtId="44" fontId="16" fillId="0" borderId="5" xfId="1" applyNumberFormat="1" applyFont="1" applyBorder="1" applyAlignment="1">
      <alignment horizontal="center"/>
    </xf>
    <xf numFmtId="44" fontId="15" fillId="0" borderId="6" xfId="1" applyNumberFormat="1" applyFont="1" applyBorder="1" applyAlignment="1">
      <alignment horizontal="center"/>
    </xf>
    <xf numFmtId="44" fontId="15" fillId="0" borderId="7" xfId="1" applyNumberFormat="1" applyFont="1" applyBorder="1" applyAlignment="1">
      <alignment horizontal="center"/>
    </xf>
    <xf numFmtId="44" fontId="0" fillId="0" borderId="4" xfId="2" applyNumberFormat="1" applyFont="1" applyBorder="1" applyAlignment="1">
      <alignment horizontal="center"/>
    </xf>
    <xf numFmtId="44" fontId="0" fillId="0" borderId="5" xfId="2" applyNumberFormat="1" applyFont="1" applyBorder="1" applyAlignment="1">
      <alignment horizontal="center"/>
    </xf>
    <xf numFmtId="44" fontId="3" fillId="0" borderId="6" xfId="2" applyNumberFormat="1" applyFont="1" applyBorder="1"/>
    <xf numFmtId="164" fontId="0" fillId="0" borderId="27" xfId="1" applyNumberFormat="1" applyFont="1" applyBorder="1" applyAlignment="1">
      <alignment horizontal="right"/>
    </xf>
    <xf numFmtId="164" fontId="3" fillId="0" borderId="30" xfId="1" applyNumberFormat="1" applyFont="1" applyBorder="1"/>
    <xf numFmtId="44" fontId="0" fillId="0" borderId="4" xfId="2" applyNumberFormat="1" applyFont="1" applyBorder="1"/>
    <xf numFmtId="44" fontId="3" fillId="0" borderId="7" xfId="0" applyNumberFormat="1" applyFont="1" applyBorder="1" applyAlignment="1">
      <alignment horizontal="center"/>
    </xf>
    <xf numFmtId="44" fontId="0" fillId="0" borderId="26" xfId="0" applyNumberFormat="1" applyBorder="1" applyAlignment="1">
      <alignment horizontal="center"/>
    </xf>
    <xf numFmtId="44" fontId="3" fillId="0" borderId="16" xfId="2" applyNumberFormat="1" applyFont="1" applyBorder="1"/>
    <xf numFmtId="164" fontId="0" fillId="0" borderId="4" xfId="1" applyNumberFormat="1" applyFont="1" applyBorder="1" applyAlignment="1">
      <alignment horizontal="right"/>
    </xf>
    <xf numFmtId="164" fontId="0" fillId="0" borderId="5" xfId="1" applyNumberFormat="1" applyFont="1" applyBorder="1" applyAlignment="1">
      <alignment horizontal="right"/>
    </xf>
    <xf numFmtId="164" fontId="3" fillId="0" borderId="6" xfId="1" applyNumberFormat="1" applyFont="1" applyBorder="1"/>
    <xf numFmtId="1" fontId="15" fillId="0" borderId="4" xfId="0" applyNumberFormat="1" applyFont="1" applyBorder="1" applyAlignment="1">
      <alignment horizontal="center"/>
    </xf>
    <xf numFmtId="1" fontId="15" fillId="0" borderId="26" xfId="0" applyNumberFormat="1" applyFont="1" applyBorder="1" applyAlignment="1">
      <alignment horizontal="center"/>
    </xf>
    <xf numFmtId="1" fontId="3" fillId="0" borderId="23" xfId="0" applyNumberFormat="1" applyFont="1" applyBorder="1" applyAlignment="1">
      <alignment horizontal="center"/>
    </xf>
    <xf numFmtId="1" fontId="0" fillId="0" borderId="0" xfId="0" applyNumberFormat="1" applyAlignment="1">
      <alignment horizontal="center"/>
    </xf>
    <xf numFmtId="1" fontId="3" fillId="0" borderId="4" xfId="0" applyNumberFormat="1" applyFont="1" applyBorder="1"/>
    <xf numFmtId="0" fontId="7" fillId="0" borderId="0" xfId="4" applyAlignment="1">
      <alignment vertical="center"/>
    </xf>
    <xf numFmtId="3" fontId="3" fillId="0" borderId="7" xfId="0" applyNumberFormat="1" applyFont="1" applyBorder="1"/>
    <xf numFmtId="0" fontId="3" fillId="0" borderId="6" xfId="0" applyFont="1" applyBorder="1" applyAlignment="1">
      <alignment horizontal="right"/>
    </xf>
    <xf numFmtId="167" fontId="3" fillId="0" borderId="9" xfId="0" applyNumberFormat="1" applyFont="1" applyBorder="1"/>
    <xf numFmtId="167" fontId="3" fillId="0" borderId="7" xfId="0" applyNumberFormat="1" applyFont="1" applyBorder="1"/>
    <xf numFmtId="0" fontId="0" fillId="0" borderId="4" xfId="0" applyNumberFormat="1" applyFill="1" applyBorder="1"/>
    <xf numFmtId="44" fontId="0" fillId="0" borderId="7" xfId="2" applyNumberFormat="1" applyFont="1" applyFill="1" applyBorder="1"/>
    <xf numFmtId="0" fontId="3" fillId="0" borderId="4" xfId="0" applyNumberFormat="1" applyFont="1" applyBorder="1"/>
    <xf numFmtId="164" fontId="3" fillId="0" borderId="5" xfId="1" applyNumberFormat="1" applyFont="1" applyBorder="1"/>
    <xf numFmtId="3" fontId="3" fillId="0" borderId="5" xfId="0" applyNumberFormat="1" applyFont="1" applyBorder="1"/>
    <xf numFmtId="164" fontId="3" fillId="0" borderId="0" xfId="1" applyNumberFormat="1" applyFont="1"/>
    <xf numFmtId="3" fontId="3" fillId="0" borderId="0" xfId="0" applyNumberFormat="1" applyFont="1"/>
    <xf numFmtId="6" fontId="3" fillId="0" borderId="0" xfId="0" applyNumberFormat="1" applyFont="1"/>
    <xf numFmtId="44" fontId="3" fillId="0" borderId="1" xfId="1" applyNumberFormat="1" applyFont="1" applyBorder="1"/>
    <xf numFmtId="168" fontId="3" fillId="0" borderId="1" xfId="2" applyNumberFormat="1" applyFont="1" applyFill="1" applyBorder="1"/>
    <xf numFmtId="6" fontId="3" fillId="0" borderId="1" xfId="0" applyNumberFormat="1" applyFont="1" applyFill="1" applyBorder="1"/>
    <xf numFmtId="6" fontId="3" fillId="0" borderId="5" xfId="0" applyNumberFormat="1" applyFont="1" applyFill="1" applyBorder="1"/>
    <xf numFmtId="44" fontId="3" fillId="0" borderId="1" xfId="2" applyFont="1" applyFill="1" applyBorder="1"/>
    <xf numFmtId="164" fontId="3" fillId="0" borderId="1" xfId="1" applyNumberFormat="1" applyFont="1" applyFill="1" applyBorder="1"/>
    <xf numFmtId="164" fontId="3" fillId="0" borderId="5" xfId="1" applyNumberFormat="1" applyFont="1" applyFill="1" applyBorder="1"/>
    <xf numFmtId="44" fontId="3" fillId="0" borderId="1" xfId="2" applyNumberFormat="1" applyFont="1" applyFill="1" applyBorder="1"/>
    <xf numFmtId="44" fontId="3" fillId="0" borderId="26" xfId="0" applyNumberFormat="1" applyFont="1" applyBorder="1"/>
    <xf numFmtId="44" fontId="3" fillId="0" borderId="0" xfId="2" applyNumberFormat="1" applyFont="1"/>
    <xf numFmtId="44" fontId="3" fillId="0" borderId="26" xfId="0" applyNumberFormat="1" applyFont="1" applyFill="1" applyBorder="1"/>
    <xf numFmtId="1" fontId="3" fillId="0" borderId="26" xfId="0" applyNumberFormat="1" applyFont="1" applyBorder="1"/>
    <xf numFmtId="1" fontId="3" fillId="0" borderId="1" xfId="0" applyNumberFormat="1" applyFont="1" applyBorder="1"/>
    <xf numFmtId="167" fontId="3" fillId="0" borderId="4" xfId="0" applyNumberFormat="1" applyFont="1" applyBorder="1"/>
    <xf numFmtId="166" fontId="3" fillId="0" borderId="4" xfId="0" applyNumberFormat="1" applyFont="1" applyBorder="1"/>
    <xf numFmtId="43" fontId="0" fillId="0" borderId="0" xfId="1" applyFont="1"/>
    <xf numFmtId="168" fontId="0" fillId="0" borderId="9" xfId="2" applyNumberFormat="1" applyFont="1" applyFill="1" applyBorder="1"/>
    <xf numFmtId="0" fontId="3" fillId="0" borderId="0" xfId="0" applyFont="1" applyFill="1" applyBorder="1" applyAlignment="1">
      <alignment horizontal="center"/>
    </xf>
    <xf numFmtId="44" fontId="3" fillId="0" borderId="0" xfId="2" applyNumberFormat="1" applyFont="1" applyBorder="1"/>
    <xf numFmtId="0" fontId="19" fillId="0" borderId="4" xfId="0" applyFont="1" applyBorder="1" applyAlignment="1">
      <alignment wrapText="1"/>
    </xf>
    <xf numFmtId="0" fontId="19" fillId="0" borderId="1" xfId="0" applyFont="1" applyBorder="1" applyAlignment="1">
      <alignment wrapText="1"/>
    </xf>
    <xf numFmtId="8" fontId="0" fillId="0" borderId="0" xfId="0" applyNumberFormat="1" applyFill="1"/>
    <xf numFmtId="3" fontId="0" fillId="0" borderId="0" xfId="0" applyNumberFormat="1" applyFill="1" applyBorder="1"/>
    <xf numFmtId="0" fontId="0" fillId="0" borderId="31" xfId="0" applyBorder="1"/>
    <xf numFmtId="44" fontId="0" fillId="0" borderId="0" xfId="0" applyNumberFormat="1" applyBorder="1"/>
    <xf numFmtId="3" fontId="14" fillId="0" borderId="26" xfId="0" applyNumberFormat="1" applyFont="1" applyFill="1" applyBorder="1" applyAlignment="1">
      <alignment horizontal="right" wrapText="1"/>
    </xf>
    <xf numFmtId="44" fontId="14" fillId="0" borderId="26" xfId="0" applyNumberFormat="1" applyFont="1" applyFill="1" applyBorder="1" applyAlignment="1">
      <alignment horizontal="right" wrapText="1"/>
    </xf>
    <xf numFmtId="3" fontId="17" fillId="0" borderId="32" xfId="0" applyNumberFormat="1" applyFont="1" applyFill="1" applyBorder="1" applyAlignment="1">
      <alignment horizontal="right" wrapText="1"/>
    </xf>
    <xf numFmtId="44" fontId="17" fillId="0" borderId="26" xfId="0" applyNumberFormat="1" applyFont="1" applyFill="1" applyBorder="1" applyAlignment="1">
      <alignment horizontal="right" wrapText="1"/>
    </xf>
    <xf numFmtId="44" fontId="17" fillId="0" borderId="33" xfId="0" applyNumberFormat="1" applyFont="1" applyFill="1" applyBorder="1" applyAlignment="1">
      <alignment horizontal="right" wrapText="1"/>
    </xf>
    <xf numFmtId="165" fontId="3" fillId="0" borderId="34" xfId="0" applyNumberFormat="1" applyFont="1" applyBorder="1" applyAlignment="1">
      <alignment horizontal="center"/>
    </xf>
    <xf numFmtId="1" fontId="14" fillId="0" borderId="1" xfId="0" applyNumberFormat="1" applyFont="1" applyFill="1" applyBorder="1" applyAlignment="1">
      <alignment horizontal="right" wrapText="1"/>
    </xf>
    <xf numFmtId="1" fontId="0" fillId="0" borderId="1" xfId="0" applyNumberFormat="1" applyBorder="1" applyAlignment="1">
      <alignment horizontal="center"/>
    </xf>
    <xf numFmtId="1" fontId="3" fillId="0" borderId="0" xfId="0" applyNumberFormat="1" applyFont="1"/>
    <xf numFmtId="1" fontId="0" fillId="0" borderId="1" xfId="1" applyNumberFormat="1" applyFont="1" applyFill="1" applyBorder="1"/>
    <xf numFmtId="1" fontId="0" fillId="0" borderId="5" xfId="1" applyNumberFormat="1" applyFont="1" applyFill="1" applyBorder="1"/>
    <xf numFmtId="44" fontId="21" fillId="0" borderId="1" xfId="7" applyNumberFormat="1" applyFill="1" applyBorder="1"/>
    <xf numFmtId="44" fontId="21" fillId="0" borderId="1" xfId="6" applyNumberFormat="1" applyFont="1" applyFill="1" applyBorder="1"/>
    <xf numFmtId="44" fontId="21" fillId="0" borderId="1" xfId="5" applyNumberFormat="1" applyFill="1" applyBorder="1"/>
    <xf numFmtId="168" fontId="3" fillId="0" borderId="7" xfId="2" applyNumberFormat="1" applyFont="1" applyFill="1" applyBorder="1"/>
    <xf numFmtId="0" fontId="24" fillId="0" borderId="36" xfId="0" applyFont="1" applyBorder="1" applyAlignment="1">
      <alignment horizontal="center" vertical="center" wrapText="1"/>
    </xf>
    <xf numFmtId="0" fontId="25" fillId="0" borderId="37" xfId="0" applyFont="1" applyBorder="1" applyAlignment="1">
      <alignment horizontal="left" vertical="center" wrapText="1"/>
    </xf>
    <xf numFmtId="0" fontId="25" fillId="0" borderId="0" xfId="0" applyFont="1" applyBorder="1" applyAlignment="1">
      <alignment horizontal="left" vertical="center" wrapText="1"/>
    </xf>
    <xf numFmtId="44" fontId="0" fillId="0" borderId="26" xfId="0" applyNumberFormat="1" applyFont="1" applyFill="1" applyBorder="1" applyAlignment="1">
      <alignment horizontal="center"/>
    </xf>
    <xf numFmtId="0" fontId="0" fillId="0" borderId="0" xfId="0" applyFont="1" applyAlignment="1">
      <alignment horizontal="left" vertical="center"/>
    </xf>
    <xf numFmtId="0" fontId="0" fillId="0" borderId="0" xfId="0" applyAlignment="1">
      <alignment horizontal="left" vertical="center" wrapText="1"/>
    </xf>
    <xf numFmtId="0" fontId="25" fillId="0" borderId="35" xfId="0" applyFont="1" applyBorder="1" applyAlignment="1">
      <alignment horizontal="center" vertical="center" wrapText="1"/>
    </xf>
    <xf numFmtId="0" fontId="3" fillId="0" borderId="8" xfId="0" applyFont="1" applyBorder="1" applyAlignment="1">
      <alignment horizontal="center"/>
    </xf>
    <xf numFmtId="0" fontId="3" fillId="0" borderId="25" xfId="0" applyFont="1" applyBorder="1" applyAlignment="1">
      <alignment horizontal="center"/>
    </xf>
    <xf numFmtId="0" fontId="3" fillId="0" borderId="2" xfId="0" applyFont="1" applyBorder="1" applyAlignment="1">
      <alignment horizontal="center"/>
    </xf>
    <xf numFmtId="0" fontId="3" fillId="0" borderId="3" xfId="0" applyFont="1" applyBorder="1" applyAlignment="1">
      <alignment horizontal="center"/>
    </xf>
    <xf numFmtId="0" fontId="3" fillId="0" borderId="8" xfId="0" applyFont="1" applyFill="1" applyBorder="1" applyAlignment="1">
      <alignment horizontal="center"/>
    </xf>
    <xf numFmtId="164" fontId="3" fillId="0" borderId="3" xfId="1" applyNumberFormat="1" applyFont="1" applyBorder="1" applyAlignment="1">
      <alignment horizontal="center"/>
    </xf>
    <xf numFmtId="44" fontId="3" fillId="0" borderId="6" xfId="0" applyNumberFormat="1" applyFont="1" applyFill="1" applyBorder="1" applyAlignment="1">
      <alignment horizontal="center"/>
    </xf>
    <xf numFmtId="44" fontId="3" fillId="0" borderId="9" xfId="0" applyNumberFormat="1" applyFont="1" applyFill="1" applyBorder="1" applyAlignment="1">
      <alignment horizontal="center"/>
    </xf>
    <xf numFmtId="44" fontId="3" fillId="0" borderId="4" xfId="0" applyNumberFormat="1" applyFont="1" applyFill="1" applyBorder="1" applyAlignment="1">
      <alignment horizontal="center"/>
    </xf>
    <xf numFmtId="0" fontId="3" fillId="0" borderId="1" xfId="0" applyFont="1" applyFill="1" applyBorder="1" applyAlignment="1">
      <alignment horizontal="center"/>
    </xf>
    <xf numFmtId="44" fontId="3" fillId="0" borderId="1" xfId="0" applyNumberFormat="1" applyFont="1" applyFill="1" applyBorder="1" applyAlignment="1">
      <alignment horizontal="center"/>
    </xf>
    <xf numFmtId="44" fontId="3" fillId="0" borderId="6" xfId="0" applyNumberFormat="1" applyFont="1" applyBorder="1" applyAlignment="1">
      <alignment horizontal="center"/>
    </xf>
    <xf numFmtId="44" fontId="3" fillId="0" borderId="9" xfId="0" applyNumberFormat="1" applyFont="1" applyBorder="1" applyAlignment="1">
      <alignment horizontal="center"/>
    </xf>
    <xf numFmtId="44" fontId="3" fillId="0" borderId="1" xfId="0" applyNumberFormat="1" applyFont="1" applyBorder="1" applyAlignment="1">
      <alignment horizontal="center"/>
    </xf>
    <xf numFmtId="1" fontId="3" fillId="0" borderId="4" xfId="0" applyNumberFormat="1" applyFont="1" applyBorder="1" applyAlignment="1">
      <alignment horizontal="center"/>
    </xf>
    <xf numFmtId="1" fontId="3" fillId="0" borderId="1" xfId="0" applyNumberFormat="1" applyFont="1" applyBorder="1" applyAlignment="1">
      <alignment horizontal="center"/>
    </xf>
    <xf numFmtId="1" fontId="3" fillId="0" borderId="4" xfId="0" applyNumberFormat="1" applyFont="1" applyFill="1" applyBorder="1" applyAlignment="1">
      <alignment horizontal="center"/>
    </xf>
    <xf numFmtId="1" fontId="3" fillId="0" borderId="1" xfId="0" applyNumberFormat="1" applyFont="1" applyFill="1" applyBorder="1" applyAlignment="1">
      <alignment horizontal="center"/>
    </xf>
    <xf numFmtId="0" fontId="0" fillId="0" borderId="0" xfId="0" applyFill="1" applyBorder="1"/>
    <xf numFmtId="166" fontId="0" fillId="0" borderId="0" xfId="0" applyNumberFormat="1" applyFill="1" applyBorder="1"/>
    <xf numFmtId="0" fontId="0" fillId="0" borderId="29" xfId="0" applyFill="1" applyBorder="1"/>
    <xf numFmtId="164" fontId="0" fillId="0" borderId="29" xfId="1" applyNumberFormat="1" applyFont="1" applyFill="1" applyBorder="1"/>
    <xf numFmtId="0" fontId="0" fillId="0" borderId="0" xfId="0" applyAlignment="1">
      <alignment horizontal="left" vertical="center" wrapText="1"/>
    </xf>
    <xf numFmtId="0" fontId="0" fillId="0" borderId="0" xfId="0" applyAlignment="1">
      <alignment horizontal="left" wrapText="1"/>
    </xf>
    <xf numFmtId="0" fontId="16" fillId="0" borderId="0" xfId="0" applyFont="1" applyAlignment="1">
      <alignment horizontal="left" vertical="center" wrapText="1"/>
    </xf>
    <xf numFmtId="0" fontId="20" fillId="0" borderId="2" xfId="0" applyFont="1" applyBorder="1" applyAlignment="1">
      <alignment horizontal="center"/>
    </xf>
    <xf numFmtId="0" fontId="20" fillId="0" borderId="8" xfId="0" applyFont="1" applyBorder="1" applyAlignment="1">
      <alignment horizontal="center"/>
    </xf>
    <xf numFmtId="0" fontId="20" fillId="0" borderId="3" xfId="0" applyFont="1" applyBorder="1" applyAlignment="1">
      <alignment horizontal="center"/>
    </xf>
    <xf numFmtId="0" fontId="22" fillId="0" borderId="4" xfId="0" applyFont="1" applyBorder="1" applyAlignment="1">
      <alignment horizontal="center" vertical="center" wrapText="1"/>
    </xf>
    <xf numFmtId="0" fontId="22" fillId="0" borderId="6"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1" xfId="0" applyFont="1" applyBorder="1" applyAlignment="1">
      <alignment horizontal="left" vertical="center" wrapText="1"/>
    </xf>
    <xf numFmtId="0" fontId="25" fillId="0" borderId="9" xfId="0" applyFont="1" applyBorder="1" applyAlignment="1">
      <alignment horizontal="left" vertical="center" wrapText="1"/>
    </xf>
    <xf numFmtId="0" fontId="25" fillId="0" borderId="5" xfId="0" applyFont="1" applyBorder="1" applyAlignment="1">
      <alignment horizontal="left" vertical="center" wrapText="1"/>
    </xf>
    <xf numFmtId="0" fontId="25" fillId="0" borderId="7" xfId="0" applyFont="1" applyBorder="1" applyAlignment="1">
      <alignment horizontal="left" vertical="center" wrapText="1"/>
    </xf>
    <xf numFmtId="0" fontId="22" fillId="0" borderId="4"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22" fillId="0" borderId="5" xfId="0" applyFont="1" applyFill="1" applyBorder="1" applyAlignment="1">
      <alignment horizontal="center" vertical="center" wrapText="1"/>
    </xf>
    <xf numFmtId="0" fontId="22" fillId="0" borderId="12" xfId="0" applyFont="1" applyBorder="1" applyAlignment="1">
      <alignment horizontal="center" vertical="center" wrapText="1"/>
    </xf>
    <xf numFmtId="0" fontId="22" fillId="0" borderId="13" xfId="0" applyFont="1" applyBorder="1" applyAlignment="1">
      <alignment horizontal="center" vertical="center" wrapText="1"/>
    </xf>
    <xf numFmtId="0" fontId="22" fillId="0" borderId="14"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35" xfId="0" applyFont="1" applyBorder="1" applyAlignment="1">
      <alignment horizontal="center" vertical="center" wrapText="1"/>
    </xf>
    <xf numFmtId="0" fontId="25" fillId="0" borderId="28" xfId="0" applyFont="1" applyBorder="1" applyAlignment="1">
      <alignment horizontal="center" vertical="center" wrapText="1"/>
    </xf>
    <xf numFmtId="0" fontId="25" fillId="0" borderId="19" xfId="0" applyFont="1" applyBorder="1" applyAlignment="1">
      <alignment horizontal="left" vertical="center" wrapText="1"/>
    </xf>
    <xf numFmtId="0" fontId="25" fillId="0" borderId="35" xfId="0" applyFont="1" applyBorder="1" applyAlignment="1">
      <alignment horizontal="left" vertical="center" wrapText="1"/>
    </xf>
    <xf numFmtId="0" fontId="25" fillId="0" borderId="28" xfId="0" applyFont="1" applyBorder="1" applyAlignment="1">
      <alignment horizontal="left" vertical="center" wrapText="1"/>
    </xf>
    <xf numFmtId="0" fontId="25" fillId="0" borderId="38" xfId="0" applyFont="1" applyBorder="1" applyAlignment="1">
      <alignment horizontal="left" vertical="center" wrapText="1"/>
    </xf>
    <xf numFmtId="0" fontId="25" fillId="0" borderId="39" xfId="0" applyFont="1" applyBorder="1" applyAlignment="1">
      <alignment horizontal="left" vertical="center" wrapText="1"/>
    </xf>
    <xf numFmtId="0" fontId="25" fillId="0" borderId="40" xfId="0" applyFont="1" applyBorder="1" applyAlignment="1">
      <alignment horizontal="left" vertical="center" wrapText="1"/>
    </xf>
    <xf numFmtId="0" fontId="22" fillId="0" borderId="38" xfId="0" applyFont="1" applyFill="1" applyBorder="1" applyAlignment="1">
      <alignment horizontal="center" vertical="center" wrapText="1"/>
    </xf>
    <xf numFmtId="0" fontId="22" fillId="0" borderId="15" xfId="0" applyFont="1" applyFill="1" applyBorder="1" applyAlignment="1">
      <alignment horizontal="center" vertical="center" wrapText="1"/>
    </xf>
    <xf numFmtId="0" fontId="22" fillId="0" borderId="10" xfId="0" applyFont="1" applyBorder="1" applyAlignment="1">
      <alignment horizontal="center" vertical="center" wrapText="1"/>
    </xf>
    <xf numFmtId="0" fontId="25" fillId="0" borderId="11" xfId="0" applyFont="1" applyBorder="1" applyAlignment="1">
      <alignment horizontal="center" vertical="center" wrapText="1"/>
    </xf>
    <xf numFmtId="0" fontId="25" fillId="0" borderId="11" xfId="0" applyFont="1" applyBorder="1" applyAlignment="1">
      <alignment horizontal="left" vertical="center" wrapText="1"/>
    </xf>
    <xf numFmtId="0" fontId="25" fillId="0" borderId="15" xfId="0" applyFont="1" applyBorder="1" applyAlignment="1">
      <alignment horizontal="left" vertical="center" wrapText="1"/>
    </xf>
    <xf numFmtId="0" fontId="22" fillId="0" borderId="12" xfId="0" applyFont="1" applyFill="1" applyBorder="1" applyAlignment="1">
      <alignment horizontal="center" vertical="center" wrapText="1"/>
    </xf>
    <xf numFmtId="0" fontId="22" fillId="0" borderId="10" xfId="0" applyFont="1" applyFill="1" applyBorder="1" applyAlignment="1">
      <alignment horizontal="center" vertical="center" wrapText="1"/>
    </xf>
    <xf numFmtId="0" fontId="22" fillId="0" borderId="19" xfId="0" applyFont="1" applyFill="1" applyBorder="1" applyAlignment="1">
      <alignment horizontal="center" vertical="center" wrapText="1"/>
    </xf>
    <xf numFmtId="0" fontId="22" fillId="0" borderId="11" xfId="0" applyFont="1" applyFill="1" applyBorder="1" applyAlignment="1">
      <alignment horizontal="center" vertical="center" wrapText="1"/>
    </xf>
    <xf numFmtId="0" fontId="15" fillId="0" borderId="8" xfId="0" applyFont="1" applyBorder="1" applyAlignment="1">
      <alignment horizontal="center"/>
    </xf>
    <xf numFmtId="0" fontId="15" fillId="0" borderId="3" xfId="0" applyFont="1" applyBorder="1" applyAlignment="1">
      <alignment horizontal="center"/>
    </xf>
    <xf numFmtId="0" fontId="3" fillId="0" borderId="2" xfId="0" applyFont="1" applyBorder="1" applyAlignment="1">
      <alignment horizontal="center"/>
    </xf>
    <xf numFmtId="0" fontId="3" fillId="0" borderId="8" xfId="0" applyFont="1" applyBorder="1" applyAlignment="1">
      <alignment horizontal="center"/>
    </xf>
    <xf numFmtId="0" fontId="3" fillId="0" borderId="3" xfId="0" applyFont="1" applyBorder="1" applyAlignment="1">
      <alignment horizontal="center"/>
    </xf>
    <xf numFmtId="164" fontId="3" fillId="0" borderId="24" xfId="1" applyNumberFormat="1" applyFont="1" applyBorder="1" applyAlignment="1">
      <alignment horizontal="center"/>
    </xf>
    <xf numFmtId="164" fontId="3" fillId="0" borderId="8" xfId="1" applyNumberFormat="1" applyFont="1" applyBorder="1" applyAlignment="1">
      <alignment horizontal="center"/>
    </xf>
    <xf numFmtId="164" fontId="3" fillId="0" borderId="3" xfId="1" applyNumberFormat="1" applyFont="1" applyBorder="1" applyAlignment="1">
      <alignment horizontal="center"/>
    </xf>
    <xf numFmtId="0" fontId="3" fillId="0" borderId="25" xfId="0" applyFont="1" applyBorder="1" applyAlignment="1">
      <alignment horizontal="center"/>
    </xf>
    <xf numFmtId="164" fontId="3" fillId="0" borderId="25" xfId="1" applyNumberFormat="1" applyFont="1" applyBorder="1" applyAlignment="1">
      <alignment horizontal="center"/>
    </xf>
    <xf numFmtId="0" fontId="15" fillId="0" borderId="2" xfId="0" applyFont="1" applyBorder="1" applyAlignment="1">
      <alignment horizontal="center"/>
    </xf>
    <xf numFmtId="0" fontId="3" fillId="0" borderId="8" xfId="0" applyFont="1" applyFill="1" applyBorder="1" applyAlignment="1">
      <alignment horizontal="center"/>
    </xf>
    <xf numFmtId="0" fontId="3" fillId="0" borderId="25" xfId="0" applyFont="1" applyFill="1" applyBorder="1" applyAlignment="1">
      <alignment horizontal="center"/>
    </xf>
    <xf numFmtId="0" fontId="3" fillId="0" borderId="24" xfId="0" applyFont="1" applyFill="1" applyBorder="1" applyAlignment="1">
      <alignment horizontal="center"/>
    </xf>
    <xf numFmtId="0" fontId="3" fillId="0" borderId="2" xfId="0" applyFont="1" applyFill="1" applyBorder="1" applyAlignment="1">
      <alignment horizontal="center"/>
    </xf>
    <xf numFmtId="0" fontId="3" fillId="0" borderId="3" xfId="0" applyFont="1" applyFill="1" applyBorder="1" applyAlignment="1">
      <alignment horizontal="center"/>
    </xf>
    <xf numFmtId="164" fontId="3" fillId="0" borderId="24" xfId="1" applyNumberFormat="1" applyFont="1" applyFill="1" applyBorder="1" applyAlignment="1">
      <alignment horizontal="center"/>
    </xf>
    <xf numFmtId="164" fontId="3" fillId="0" borderId="8" xfId="1" applyNumberFormat="1" applyFont="1" applyFill="1" applyBorder="1" applyAlignment="1">
      <alignment horizontal="center"/>
    </xf>
    <xf numFmtId="164" fontId="3" fillId="0" borderId="25" xfId="1" applyNumberFormat="1" applyFont="1" applyFill="1" applyBorder="1" applyAlignment="1">
      <alignment horizontal="center"/>
    </xf>
    <xf numFmtId="0" fontId="15" fillId="0" borderId="24" xfId="0" applyFont="1" applyBorder="1" applyAlignment="1">
      <alignment horizontal="center"/>
    </xf>
    <xf numFmtId="0" fontId="15" fillId="0" borderId="25" xfId="0" applyFont="1" applyBorder="1" applyAlignment="1">
      <alignment horizontal="center"/>
    </xf>
    <xf numFmtId="0" fontId="3" fillId="0" borderId="24" xfId="0" applyFont="1" applyBorder="1" applyAlignment="1">
      <alignment horizontal="center"/>
    </xf>
    <xf numFmtId="164" fontId="3" fillId="0" borderId="2" xfId="1" applyNumberFormat="1" applyFont="1" applyBorder="1" applyAlignment="1">
      <alignment horizontal="center"/>
    </xf>
    <xf numFmtId="44" fontId="3" fillId="0" borderId="2" xfId="0" applyNumberFormat="1" applyFont="1" applyFill="1" applyBorder="1" applyAlignment="1">
      <alignment horizontal="center"/>
    </xf>
    <xf numFmtId="44" fontId="3" fillId="0" borderId="8" xfId="0" applyNumberFormat="1" applyFont="1" applyFill="1" applyBorder="1" applyAlignment="1">
      <alignment horizontal="center"/>
    </xf>
    <xf numFmtId="44" fontId="3" fillId="0" borderId="3" xfId="0" applyNumberFormat="1" applyFont="1" applyFill="1" applyBorder="1" applyAlignment="1">
      <alignment horizontal="center"/>
    </xf>
    <xf numFmtId="164" fontId="3" fillId="0" borderId="2" xfId="1" applyNumberFormat="1" applyFont="1" applyFill="1" applyBorder="1" applyAlignment="1">
      <alignment horizontal="center"/>
    </xf>
    <xf numFmtId="164" fontId="3" fillId="0" borderId="3" xfId="1" applyNumberFormat="1" applyFont="1" applyFill="1" applyBorder="1" applyAlignment="1">
      <alignment horizontal="center"/>
    </xf>
    <xf numFmtId="0" fontId="15" fillId="0" borderId="24" xfId="0" applyFont="1" applyFill="1" applyBorder="1" applyAlignment="1">
      <alignment horizontal="center"/>
    </xf>
    <xf numFmtId="0" fontId="15" fillId="0" borderId="8" xfId="0" applyFont="1" applyFill="1" applyBorder="1" applyAlignment="1">
      <alignment horizontal="center"/>
    </xf>
    <xf numFmtId="0" fontId="15" fillId="0" borderId="3" xfId="0" applyFont="1" applyFill="1" applyBorder="1" applyAlignment="1">
      <alignment horizontal="center"/>
    </xf>
    <xf numFmtId="44" fontId="3" fillId="0" borderId="6" xfId="2" applyNumberFormat="1" applyFont="1" applyFill="1" applyBorder="1" applyAlignment="1">
      <alignment horizontal="center"/>
    </xf>
    <xf numFmtId="44" fontId="3" fillId="0" borderId="9" xfId="2" applyNumberFormat="1" applyFont="1" applyFill="1" applyBorder="1" applyAlignment="1">
      <alignment horizontal="center"/>
    </xf>
    <xf numFmtId="0" fontId="0" fillId="0" borderId="4" xfId="0" applyBorder="1" applyAlignment="1">
      <alignment horizontal="center" vertical="center"/>
    </xf>
    <xf numFmtId="0" fontId="0" fillId="0" borderId="6" xfId="0" applyBorder="1" applyAlignment="1">
      <alignment horizontal="center" vertical="center"/>
    </xf>
    <xf numFmtId="0" fontId="3" fillId="0" borderId="6" xfId="0" applyFont="1" applyBorder="1" applyAlignment="1">
      <alignment horizontal="center"/>
    </xf>
    <xf numFmtId="0" fontId="3" fillId="0" borderId="9" xfId="0" applyFont="1" applyBorder="1" applyAlignment="1">
      <alignment horizontal="center"/>
    </xf>
    <xf numFmtId="44" fontId="3" fillId="0" borderId="6" xfId="2" applyFont="1" applyBorder="1" applyAlignment="1">
      <alignment horizontal="center"/>
    </xf>
    <xf numFmtId="44" fontId="3" fillId="0" borderId="9" xfId="2" applyFont="1" applyBorder="1" applyAlignment="1">
      <alignment horizontal="center"/>
    </xf>
    <xf numFmtId="0" fontId="3" fillId="0" borderId="4" xfId="2" applyNumberFormat="1" applyFont="1" applyFill="1" applyBorder="1" applyAlignment="1">
      <alignment horizontal="center"/>
    </xf>
    <xf numFmtId="0" fontId="3" fillId="0" borderId="1" xfId="2" applyNumberFormat="1" applyFont="1" applyFill="1" applyBorder="1" applyAlignment="1">
      <alignment horizontal="center"/>
    </xf>
    <xf numFmtId="44" fontId="3" fillId="0" borderId="4" xfId="2" applyNumberFormat="1" applyFont="1" applyFill="1" applyBorder="1" applyAlignment="1">
      <alignment horizontal="center"/>
    </xf>
    <xf numFmtId="44" fontId="3" fillId="0" borderId="1" xfId="2" applyNumberFormat="1" applyFont="1" applyFill="1" applyBorder="1" applyAlignment="1">
      <alignment horizontal="center"/>
    </xf>
    <xf numFmtId="0" fontId="0" fillId="0" borderId="25" xfId="0" applyBorder="1" applyAlignment="1">
      <alignment horizontal="center"/>
    </xf>
    <xf numFmtId="0" fontId="0" fillId="0" borderId="24" xfId="0" applyBorder="1" applyAlignment="1">
      <alignment horizontal="center"/>
    </xf>
    <xf numFmtId="0" fontId="3" fillId="0" borderId="4" xfId="0" applyFont="1" applyBorder="1" applyAlignment="1">
      <alignment horizontal="center" vertical="center"/>
    </xf>
    <xf numFmtId="0" fontId="3" fillId="0" borderId="6" xfId="0" applyFont="1" applyBorder="1" applyAlignment="1">
      <alignment horizontal="center" vertical="center"/>
    </xf>
    <xf numFmtId="0" fontId="0" fillId="0" borderId="1" xfId="0" applyBorder="1" applyAlignment="1">
      <alignment horizontal="left"/>
    </xf>
    <xf numFmtId="0" fontId="3" fillId="0" borderId="9" xfId="0" applyFont="1" applyBorder="1" applyAlignment="1">
      <alignment horizontal="left"/>
    </xf>
    <xf numFmtId="0" fontId="3" fillId="0" borderId="2" xfId="0" applyFont="1" applyBorder="1" applyAlignment="1">
      <alignment horizontal="center" vertical="center"/>
    </xf>
    <xf numFmtId="0" fontId="3" fillId="0" borderId="8" xfId="0" applyFont="1" applyBorder="1" applyAlignment="1">
      <alignment horizontal="center" vertical="center" wrapText="1"/>
    </xf>
    <xf numFmtId="0" fontId="3" fillId="0" borderId="1" xfId="0" applyFont="1" applyBorder="1" applyAlignment="1">
      <alignment horizontal="center" vertical="center" wrapText="1"/>
    </xf>
    <xf numFmtId="0" fontId="3" fillId="0" borderId="9" xfId="0" applyFont="1" applyBorder="1" applyAlignment="1">
      <alignment horizontal="center" vertical="center" wrapText="1"/>
    </xf>
    <xf numFmtId="0" fontId="0" fillId="0" borderId="12" xfId="0" applyFont="1" applyFill="1" applyBorder="1" applyAlignment="1">
      <alignment horizontal="center" vertical="center"/>
    </xf>
    <xf numFmtId="0" fontId="0" fillId="0" borderId="13" xfId="0" applyFont="1" applyFill="1" applyBorder="1" applyAlignment="1">
      <alignment horizontal="center" vertical="center"/>
    </xf>
    <xf numFmtId="0" fontId="0" fillId="0" borderId="14" xfId="0" applyFont="1" applyFill="1" applyBorder="1" applyAlignment="1">
      <alignment horizontal="center" vertical="center"/>
    </xf>
    <xf numFmtId="0" fontId="3" fillId="0" borderId="6" xfId="0" applyFont="1" applyFill="1" applyBorder="1" applyAlignment="1">
      <alignment horizontal="center"/>
    </xf>
    <xf numFmtId="0" fontId="3" fillId="0" borderId="9" xfId="0" applyFont="1" applyFill="1" applyBorder="1" applyAlignment="1">
      <alignment horizontal="center"/>
    </xf>
    <xf numFmtId="44" fontId="3" fillId="0" borderId="6" xfId="2" applyFont="1" applyFill="1" applyBorder="1" applyAlignment="1">
      <alignment horizontal="center"/>
    </xf>
    <xf numFmtId="44" fontId="3" fillId="0" borderId="9" xfId="2" applyFont="1" applyFill="1" applyBorder="1" applyAlignment="1">
      <alignment horizontal="center"/>
    </xf>
    <xf numFmtId="44" fontId="3" fillId="0" borderId="6" xfId="0" applyNumberFormat="1" applyFont="1" applyFill="1" applyBorder="1" applyAlignment="1">
      <alignment horizontal="center"/>
    </xf>
    <xf numFmtId="44" fontId="3" fillId="0" borderId="9" xfId="0" applyNumberFormat="1" applyFont="1" applyFill="1" applyBorder="1" applyAlignment="1">
      <alignment horizontal="center"/>
    </xf>
    <xf numFmtId="44" fontId="3" fillId="0" borderId="4" xfId="0" applyNumberFormat="1" applyFont="1" applyFill="1" applyBorder="1" applyAlignment="1">
      <alignment horizontal="center"/>
    </xf>
    <xf numFmtId="44" fontId="3" fillId="0" borderId="26" xfId="0" applyNumberFormat="1" applyFont="1" applyFill="1" applyBorder="1" applyAlignment="1">
      <alignment horizontal="center"/>
    </xf>
    <xf numFmtId="0" fontId="3" fillId="0" borderId="4" xfId="0" applyFont="1" applyFill="1" applyBorder="1" applyAlignment="1">
      <alignment horizontal="center"/>
    </xf>
    <xf numFmtId="0" fontId="3" fillId="0" borderId="1" xfId="0" applyFont="1" applyFill="1" applyBorder="1" applyAlignment="1">
      <alignment horizontal="center"/>
    </xf>
    <xf numFmtId="44" fontId="0" fillId="0" borderId="12" xfId="0" applyNumberFormat="1" applyFont="1" applyFill="1" applyBorder="1" applyAlignment="1">
      <alignment horizontal="center" vertical="center"/>
    </xf>
    <xf numFmtId="44" fontId="0" fillId="0" borderId="13" xfId="0" applyNumberFormat="1" applyFont="1" applyFill="1" applyBorder="1" applyAlignment="1">
      <alignment horizontal="center" vertical="center"/>
    </xf>
    <xf numFmtId="44" fontId="0" fillId="0" borderId="14" xfId="0" applyNumberFormat="1" applyFont="1" applyFill="1" applyBorder="1" applyAlignment="1">
      <alignment horizontal="center" vertical="center"/>
    </xf>
    <xf numFmtId="0" fontId="0" fillId="0" borderId="6" xfId="0" applyFont="1" applyFill="1" applyBorder="1" applyAlignment="1">
      <alignment horizontal="center" vertical="center"/>
    </xf>
    <xf numFmtId="44" fontId="3" fillId="0" borderId="1" xfId="0" applyNumberFormat="1" applyFont="1" applyFill="1" applyBorder="1" applyAlignment="1">
      <alignment horizontal="center"/>
    </xf>
    <xf numFmtId="44" fontId="3" fillId="0" borderId="6" xfId="0" applyNumberFormat="1" applyFont="1" applyBorder="1" applyAlignment="1">
      <alignment horizontal="center"/>
    </xf>
    <xf numFmtId="44" fontId="3" fillId="0" borderId="9" xfId="0" applyNumberFormat="1" applyFont="1" applyBorder="1" applyAlignment="1">
      <alignment horizontal="center"/>
    </xf>
    <xf numFmtId="44" fontId="3" fillId="0" borderId="4" xfId="0" applyNumberFormat="1" applyFont="1" applyBorder="1" applyAlignment="1">
      <alignment horizontal="center"/>
    </xf>
    <xf numFmtId="44" fontId="3" fillId="0" borderId="1" xfId="0" applyNumberFormat="1" applyFont="1" applyBorder="1" applyAlignment="1">
      <alignment horizontal="center"/>
    </xf>
    <xf numFmtId="1" fontId="3" fillId="0" borderId="4" xfId="0" applyNumberFormat="1" applyFont="1" applyBorder="1" applyAlignment="1">
      <alignment horizontal="center"/>
    </xf>
    <xf numFmtId="1" fontId="3" fillId="0" borderId="1" xfId="0" applyNumberFormat="1" applyFont="1" applyBorder="1" applyAlignment="1">
      <alignment horizontal="center"/>
    </xf>
    <xf numFmtId="0" fontId="0" fillId="0" borderId="31" xfId="0" applyFont="1" applyFill="1" applyBorder="1" applyAlignment="1">
      <alignment horizontal="center" vertical="center"/>
    </xf>
    <xf numFmtId="168" fontId="3" fillId="0" borderId="6" xfId="0" applyNumberFormat="1" applyFont="1" applyFill="1" applyBorder="1" applyAlignment="1">
      <alignment horizontal="center"/>
    </xf>
    <xf numFmtId="168" fontId="3" fillId="0" borderId="9" xfId="0" applyNumberFormat="1" applyFont="1" applyFill="1" applyBorder="1" applyAlignment="1">
      <alignment horizontal="center"/>
    </xf>
    <xf numFmtId="1" fontId="3" fillId="0" borderId="4" xfId="0" applyNumberFormat="1" applyFont="1" applyFill="1" applyBorder="1" applyAlignment="1">
      <alignment horizontal="center"/>
    </xf>
    <xf numFmtId="1" fontId="3" fillId="0" borderId="1" xfId="0" applyNumberFormat="1" applyFont="1" applyFill="1" applyBorder="1" applyAlignment="1">
      <alignment horizontal="center"/>
    </xf>
  </cellXfs>
  <cellStyles count="8">
    <cellStyle name="Comma" xfId="1" builtinId="3"/>
    <cellStyle name="Currency" xfId="2" builtinId="4"/>
    <cellStyle name="Currency 5" xfId="6" xr:uid="{A43C3D77-A9BF-4A0F-8EC4-0EF684C18573}"/>
    <cellStyle name="Hyperlink" xfId="4" builtinId="8"/>
    <cellStyle name="Normal" xfId="0" builtinId="0"/>
    <cellStyle name="Normal 2" xfId="3" xr:uid="{68872134-3C27-4B4C-8FD4-895D9A6751A0}"/>
    <cellStyle name="Normal 43" xfId="7" xr:uid="{0A3EAA8E-77D4-4750-B686-F86AD59C3411}"/>
    <cellStyle name="Normal 45" xfId="5" xr:uid="{24D8676B-5ADF-4306-B061-C2D4414D31F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C8B6E-B24E-4F2C-8495-756043C63030}">
  <dimension ref="A1:P129"/>
  <sheetViews>
    <sheetView topLeftCell="A88" zoomScale="85" zoomScaleNormal="85" workbookViewId="0">
      <selection activeCell="C84" sqref="C84"/>
    </sheetView>
  </sheetViews>
  <sheetFormatPr defaultRowHeight="14.5" x14ac:dyDescent="0.35"/>
  <cols>
    <col min="2" max="2" width="13.54296875" style="62" bestFit="1" customWidth="1"/>
    <col min="3" max="3" width="8.54296875" style="62"/>
  </cols>
  <sheetData>
    <row r="1" spans="1:16" s="11" customFormat="1" ht="26" x14ac:dyDescent="0.6">
      <c r="A1" s="26" t="s">
        <v>0</v>
      </c>
      <c r="B1" s="61"/>
      <c r="C1" s="61"/>
    </row>
    <row r="2" spans="1:16" ht="14.9" customHeight="1" x14ac:dyDescent="0.5">
      <c r="A2" s="52"/>
    </row>
    <row r="3" spans="1:16" ht="14.9" customHeight="1" x14ac:dyDescent="0.5">
      <c r="A3" s="52"/>
      <c r="B3" s="63" t="s">
        <v>1</v>
      </c>
      <c r="C3" s="480" t="s">
        <v>2</v>
      </c>
      <c r="D3" s="478"/>
      <c r="E3" s="478"/>
      <c r="F3" s="478"/>
      <c r="G3" s="478"/>
      <c r="H3" s="478"/>
      <c r="I3" s="478"/>
      <c r="J3" s="478"/>
      <c r="K3" s="478"/>
      <c r="L3" s="478"/>
      <c r="M3" s="478"/>
      <c r="N3" s="478"/>
      <c r="O3" s="478"/>
      <c r="P3" s="478"/>
    </row>
    <row r="4" spans="1:16" ht="14.9" customHeight="1" x14ac:dyDescent="0.5">
      <c r="A4" s="52"/>
      <c r="B4" s="63"/>
      <c r="C4" s="478"/>
      <c r="D4" s="478"/>
      <c r="E4" s="478"/>
      <c r="F4" s="478"/>
      <c r="G4" s="478"/>
      <c r="H4" s="478"/>
      <c r="I4" s="478"/>
      <c r="J4" s="478"/>
      <c r="K4" s="478"/>
      <c r="L4" s="478"/>
      <c r="M4" s="478"/>
      <c r="N4" s="478"/>
      <c r="O4" s="478"/>
      <c r="P4" s="478"/>
    </row>
    <row r="5" spans="1:16" ht="14.9" customHeight="1" x14ac:dyDescent="0.5">
      <c r="A5" s="52"/>
      <c r="C5" s="478"/>
      <c r="D5" s="478"/>
      <c r="E5" s="478"/>
      <c r="F5" s="478"/>
      <c r="G5" s="478"/>
      <c r="H5" s="478"/>
      <c r="I5" s="478"/>
      <c r="J5" s="478"/>
      <c r="K5" s="478"/>
      <c r="L5" s="478"/>
      <c r="M5" s="478"/>
      <c r="N5" s="478"/>
      <c r="O5" s="478"/>
      <c r="P5" s="478"/>
    </row>
    <row r="6" spans="1:16" ht="14.9" customHeight="1" x14ac:dyDescent="0.5">
      <c r="A6" s="52"/>
    </row>
    <row r="7" spans="1:16" ht="21" x14ac:dyDescent="0.5">
      <c r="A7" s="66" t="s">
        <v>3</v>
      </c>
    </row>
    <row r="8" spans="1:16" ht="14.9" customHeight="1" x14ac:dyDescent="0.5">
      <c r="A8" s="52"/>
    </row>
    <row r="9" spans="1:16" s="69" customFormat="1" ht="18.5" x14ac:dyDescent="0.45">
      <c r="A9" s="67" t="s">
        <v>4</v>
      </c>
      <c r="B9" s="68"/>
      <c r="C9" s="68"/>
    </row>
    <row r="10" spans="1:16" ht="14.9" customHeight="1" x14ac:dyDescent="0.5">
      <c r="A10" s="52"/>
    </row>
    <row r="11" spans="1:16" ht="14.9" customHeight="1" x14ac:dyDescent="0.5">
      <c r="A11" s="52"/>
      <c r="B11" s="64" t="s">
        <v>5</v>
      </c>
    </row>
    <row r="12" spans="1:16" ht="14.9" customHeight="1" x14ac:dyDescent="0.5">
      <c r="A12" s="52"/>
      <c r="B12" s="62" t="s">
        <v>6</v>
      </c>
    </row>
    <row r="13" spans="1:16" ht="14.9" customHeight="1" x14ac:dyDescent="0.5">
      <c r="A13" s="52"/>
      <c r="C13" s="62" t="s">
        <v>7</v>
      </c>
    </row>
    <row r="14" spans="1:16" ht="14.9" customHeight="1" x14ac:dyDescent="0.5">
      <c r="A14" s="52"/>
      <c r="C14" s="62" t="s">
        <v>8</v>
      </c>
    </row>
    <row r="15" spans="1:16" ht="14.9" customHeight="1" x14ac:dyDescent="0.5">
      <c r="A15" s="52"/>
      <c r="C15" s="62" t="s">
        <v>9</v>
      </c>
    </row>
    <row r="16" spans="1:16" ht="14.9" customHeight="1" x14ac:dyDescent="0.5">
      <c r="A16" s="52"/>
      <c r="C16" s="62" t="s">
        <v>10</v>
      </c>
    </row>
    <row r="17" spans="1:3" ht="14.9" customHeight="1" x14ac:dyDescent="0.5">
      <c r="A17" s="52"/>
      <c r="C17" s="62" t="s">
        <v>11</v>
      </c>
    </row>
    <row r="18" spans="1:3" ht="14.9" customHeight="1" x14ac:dyDescent="0.5">
      <c r="A18" s="52"/>
    </row>
    <row r="19" spans="1:3" ht="14.9" customHeight="1" x14ac:dyDescent="0.5">
      <c r="A19" s="52"/>
      <c r="B19" s="62" t="s">
        <v>12</v>
      </c>
    </row>
    <row r="20" spans="1:3" ht="14.9" customHeight="1" x14ac:dyDescent="0.5">
      <c r="A20" s="52"/>
      <c r="C20" s="62" t="s">
        <v>13</v>
      </c>
    </row>
    <row r="21" spans="1:3" ht="14.9" customHeight="1" x14ac:dyDescent="0.5">
      <c r="A21" s="52"/>
      <c r="C21" s="62" t="s">
        <v>14</v>
      </c>
    </row>
    <row r="22" spans="1:3" ht="14.9" customHeight="1" x14ac:dyDescent="0.5">
      <c r="A22" s="52"/>
      <c r="C22" s="62" t="s">
        <v>15</v>
      </c>
    </row>
    <row r="23" spans="1:3" ht="14.9" customHeight="1" x14ac:dyDescent="0.5">
      <c r="A23" s="52"/>
      <c r="C23" s="62" t="s">
        <v>16</v>
      </c>
    </row>
    <row r="24" spans="1:3" ht="14.9" customHeight="1" x14ac:dyDescent="0.5">
      <c r="A24" s="52"/>
    </row>
    <row r="25" spans="1:3" ht="14.9" customHeight="1" x14ac:dyDescent="0.5">
      <c r="A25" s="52"/>
      <c r="B25" t="s">
        <v>17</v>
      </c>
    </row>
    <row r="26" spans="1:3" ht="14.9" customHeight="1" x14ac:dyDescent="0.5">
      <c r="A26" s="52"/>
      <c r="B26" t="s">
        <v>18</v>
      </c>
    </row>
    <row r="27" spans="1:3" ht="14.9" customHeight="1" x14ac:dyDescent="0.5">
      <c r="A27" s="52"/>
      <c r="B27" s="63"/>
    </row>
    <row r="28" spans="1:3" ht="14.9" customHeight="1" x14ac:dyDescent="0.5">
      <c r="A28" s="52"/>
    </row>
    <row r="29" spans="1:3" ht="21" x14ac:dyDescent="0.5">
      <c r="A29" s="66" t="s">
        <v>19</v>
      </c>
    </row>
    <row r="30" spans="1:3" ht="14.9" customHeight="1" x14ac:dyDescent="0.5">
      <c r="A30" s="52"/>
    </row>
    <row r="31" spans="1:3" s="69" customFormat="1" ht="18.5" x14ac:dyDescent="0.45">
      <c r="A31" s="67" t="s">
        <v>20</v>
      </c>
      <c r="B31" s="68"/>
      <c r="C31" s="68"/>
    </row>
    <row r="32" spans="1:3" ht="14.9" customHeight="1" x14ac:dyDescent="0.5">
      <c r="A32" s="52"/>
    </row>
    <row r="33" spans="1:16" ht="14.9" customHeight="1" x14ac:dyDescent="0.5">
      <c r="A33" s="52"/>
      <c r="B33" s="64" t="s">
        <v>21</v>
      </c>
    </row>
    <row r="34" spans="1:16" ht="14.9" customHeight="1" x14ac:dyDescent="0.5">
      <c r="A34" s="52"/>
      <c r="B34" s="478" t="s">
        <v>22</v>
      </c>
      <c r="C34" s="478"/>
      <c r="D34" s="478"/>
      <c r="E34" s="478"/>
      <c r="F34" s="478"/>
      <c r="G34" s="478"/>
      <c r="H34" s="478"/>
      <c r="I34" s="478"/>
      <c r="J34" s="478"/>
      <c r="K34" s="478"/>
      <c r="L34" s="478"/>
      <c r="M34" s="478"/>
      <c r="N34" s="478"/>
      <c r="O34" s="478"/>
      <c r="P34" s="478"/>
    </row>
    <row r="35" spans="1:16" ht="14.9" customHeight="1" x14ac:dyDescent="0.5">
      <c r="A35" s="52"/>
      <c r="B35" s="478"/>
      <c r="C35" s="478"/>
      <c r="D35" s="478"/>
      <c r="E35" s="478"/>
      <c r="F35" s="478"/>
      <c r="G35" s="478"/>
      <c r="H35" s="478"/>
      <c r="I35" s="478"/>
      <c r="J35" s="478"/>
      <c r="K35" s="478"/>
      <c r="L35" s="478"/>
      <c r="M35" s="478"/>
      <c r="N35" s="478"/>
      <c r="O35" s="478"/>
      <c r="P35" s="478"/>
    </row>
    <row r="36" spans="1:16" ht="14.9" customHeight="1" x14ac:dyDescent="0.5">
      <c r="A36" s="52"/>
      <c r="C36" s="62" t="s">
        <v>23</v>
      </c>
    </row>
    <row r="37" spans="1:16" ht="14.9" customHeight="1" x14ac:dyDescent="0.5">
      <c r="A37" s="52"/>
      <c r="C37" s="62" t="s">
        <v>24</v>
      </c>
    </row>
    <row r="38" spans="1:16" ht="14.9" customHeight="1" x14ac:dyDescent="0.5">
      <c r="A38" s="52"/>
    </row>
    <row r="39" spans="1:16" ht="14.9" customHeight="1" x14ac:dyDescent="0.5">
      <c r="A39" s="52"/>
      <c r="B39" s="62" t="s">
        <v>25</v>
      </c>
    </row>
    <row r="40" spans="1:16" ht="14.9" customHeight="1" x14ac:dyDescent="0.5">
      <c r="A40" s="52"/>
      <c r="C40" s="62" t="s">
        <v>26</v>
      </c>
    </row>
    <row r="41" spans="1:16" ht="14.9" customHeight="1" x14ac:dyDescent="0.5">
      <c r="A41" s="52"/>
      <c r="C41" s="62" t="s">
        <v>27</v>
      </c>
    </row>
    <row r="42" spans="1:16" ht="14.9" customHeight="1" x14ac:dyDescent="0.5">
      <c r="A42" s="52"/>
      <c r="D42" t="s">
        <v>7</v>
      </c>
    </row>
    <row r="43" spans="1:16" ht="14.9" customHeight="1" x14ac:dyDescent="0.5">
      <c r="A43" s="52"/>
      <c r="D43" t="s">
        <v>28</v>
      </c>
    </row>
    <row r="44" spans="1:16" ht="14.9" customHeight="1" x14ac:dyDescent="0.5">
      <c r="A44" s="52"/>
      <c r="D44" t="s">
        <v>29</v>
      </c>
    </row>
    <row r="45" spans="1:16" ht="14.9" customHeight="1" x14ac:dyDescent="0.5">
      <c r="A45" s="52"/>
      <c r="D45" t="s">
        <v>30</v>
      </c>
    </row>
    <row r="46" spans="1:16" ht="14.9" customHeight="1" x14ac:dyDescent="0.5">
      <c r="A46" s="52"/>
      <c r="D46" t="s">
        <v>31</v>
      </c>
    </row>
    <row r="47" spans="1:16" ht="14.9" customHeight="1" x14ac:dyDescent="0.5">
      <c r="A47" s="52"/>
      <c r="D47" t="s">
        <v>32</v>
      </c>
    </row>
    <row r="48" spans="1:16" ht="14.9" customHeight="1" x14ac:dyDescent="0.5">
      <c r="A48" s="52"/>
    </row>
    <row r="49" spans="1:16" ht="14.9" customHeight="1" x14ac:dyDescent="0.5">
      <c r="A49" s="52"/>
      <c r="B49" s="64" t="s">
        <v>33</v>
      </c>
    </row>
    <row r="50" spans="1:16" ht="14.9" customHeight="1" x14ac:dyDescent="0.5">
      <c r="A50" s="52"/>
      <c r="B50" s="479" t="s">
        <v>34</v>
      </c>
      <c r="C50" s="479"/>
      <c r="D50" s="479"/>
      <c r="E50" s="479"/>
      <c r="F50" s="479"/>
      <c r="G50" s="479"/>
      <c r="H50" s="479"/>
      <c r="I50" s="479"/>
      <c r="J50" s="479"/>
      <c r="K50" s="479"/>
      <c r="L50" s="479"/>
      <c r="M50" s="479"/>
      <c r="N50" s="479"/>
      <c r="O50" s="479"/>
      <c r="P50" s="479"/>
    </row>
    <row r="51" spans="1:16" ht="14.9" customHeight="1" x14ac:dyDescent="0.5">
      <c r="A51" s="52"/>
      <c r="B51" s="479"/>
      <c r="C51" s="479"/>
      <c r="D51" s="479"/>
      <c r="E51" s="479"/>
      <c r="F51" s="479"/>
      <c r="G51" s="479"/>
      <c r="H51" s="479"/>
      <c r="I51" s="479"/>
      <c r="J51" s="479"/>
      <c r="K51" s="479"/>
      <c r="L51" s="479"/>
      <c r="M51" s="479"/>
      <c r="N51" s="479"/>
      <c r="O51" s="479"/>
      <c r="P51" s="479"/>
    </row>
    <row r="52" spans="1:16" ht="14.9" customHeight="1" x14ac:dyDescent="0.5">
      <c r="A52" s="52"/>
      <c r="C52" s="62" t="s">
        <v>23</v>
      </c>
    </row>
    <row r="53" spans="1:16" ht="14.9" customHeight="1" x14ac:dyDescent="0.5">
      <c r="A53" s="52"/>
      <c r="C53" s="62" t="s">
        <v>24</v>
      </c>
    </row>
    <row r="54" spans="1:16" ht="14.9" customHeight="1" x14ac:dyDescent="0.5">
      <c r="A54" s="52"/>
    </row>
    <row r="55" spans="1:16" ht="14.9" customHeight="1" x14ac:dyDescent="0.5">
      <c r="A55" s="52"/>
      <c r="B55" s="62" t="s">
        <v>35</v>
      </c>
    </row>
    <row r="56" spans="1:16" ht="14.9" customHeight="1" x14ac:dyDescent="0.5">
      <c r="A56" s="52"/>
      <c r="C56" s="62" t="s">
        <v>26</v>
      </c>
    </row>
    <row r="57" spans="1:16" ht="14.9" customHeight="1" x14ac:dyDescent="0.5">
      <c r="A57" s="52"/>
      <c r="C57" s="62" t="s">
        <v>36</v>
      </c>
    </row>
    <row r="58" spans="1:16" ht="14.9" customHeight="1" x14ac:dyDescent="0.5">
      <c r="A58" s="52"/>
      <c r="D58" t="s">
        <v>7</v>
      </c>
    </row>
    <row r="59" spans="1:16" ht="14.9" customHeight="1" x14ac:dyDescent="0.5">
      <c r="A59" s="52"/>
      <c r="D59" t="s">
        <v>28</v>
      </c>
    </row>
    <row r="60" spans="1:16" ht="14.9" customHeight="1" x14ac:dyDescent="0.5">
      <c r="A60" s="52"/>
      <c r="D60" t="s">
        <v>29</v>
      </c>
    </row>
    <row r="61" spans="1:16" ht="14.9" customHeight="1" x14ac:dyDescent="0.5">
      <c r="A61" s="52"/>
      <c r="D61" t="s">
        <v>30</v>
      </c>
    </row>
    <row r="62" spans="1:16" ht="14.9" customHeight="1" x14ac:dyDescent="0.5">
      <c r="A62" s="52"/>
      <c r="D62" t="s">
        <v>31</v>
      </c>
    </row>
    <row r="63" spans="1:16" ht="14.9" customHeight="1" x14ac:dyDescent="0.5">
      <c r="A63" s="52"/>
    </row>
    <row r="64" spans="1:16" x14ac:dyDescent="0.35">
      <c r="B64" s="64" t="s">
        <v>37</v>
      </c>
    </row>
    <row r="65" spans="1:4" x14ac:dyDescent="0.35">
      <c r="C65" s="62" t="s">
        <v>38</v>
      </c>
    </row>
    <row r="67" spans="1:4" s="69" customFormat="1" ht="18.5" x14ac:dyDescent="0.45">
      <c r="A67" s="67" t="s">
        <v>39</v>
      </c>
      <c r="B67" s="68"/>
      <c r="C67" s="68"/>
    </row>
    <row r="69" spans="1:4" ht="17" x14ac:dyDescent="0.35">
      <c r="B69" s="65" t="s">
        <v>40</v>
      </c>
    </row>
    <row r="70" spans="1:4" x14ac:dyDescent="0.35">
      <c r="B70" s="62" t="s">
        <v>41</v>
      </c>
    </row>
    <row r="71" spans="1:4" x14ac:dyDescent="0.35">
      <c r="C71" s="62" t="s">
        <v>42</v>
      </c>
    </row>
    <row r="72" spans="1:4" x14ac:dyDescent="0.35">
      <c r="C72" s="62" t="s">
        <v>43</v>
      </c>
    </row>
    <row r="73" spans="1:4" x14ac:dyDescent="0.35">
      <c r="C73" s="62" t="s">
        <v>44</v>
      </c>
    </row>
    <row r="75" spans="1:4" x14ac:dyDescent="0.35">
      <c r="B75" s="62" t="s">
        <v>35</v>
      </c>
    </row>
    <row r="76" spans="1:4" x14ac:dyDescent="0.35">
      <c r="C76" s="62" t="s">
        <v>45</v>
      </c>
    </row>
    <row r="77" spans="1:4" x14ac:dyDescent="0.35">
      <c r="C77" s="62" t="s">
        <v>46</v>
      </c>
    </row>
    <row r="78" spans="1:4" x14ac:dyDescent="0.35">
      <c r="D78" t="s">
        <v>7</v>
      </c>
    </row>
    <row r="79" spans="1:4" x14ac:dyDescent="0.35">
      <c r="D79" t="s">
        <v>28</v>
      </c>
    </row>
    <row r="80" spans="1:4" x14ac:dyDescent="0.35">
      <c r="D80" t="s">
        <v>29</v>
      </c>
    </row>
    <row r="81" spans="3:4" x14ac:dyDescent="0.35">
      <c r="D81" t="s">
        <v>47</v>
      </c>
    </row>
    <row r="82" spans="3:4" x14ac:dyDescent="0.35">
      <c r="D82" t="s">
        <v>31</v>
      </c>
    </row>
    <row r="84" spans="3:4" x14ac:dyDescent="0.35">
      <c r="C84" s="62" t="s">
        <v>48</v>
      </c>
    </row>
    <row r="86" spans="3:4" x14ac:dyDescent="0.35">
      <c r="C86" s="62" t="s">
        <v>49</v>
      </c>
    </row>
    <row r="87" spans="3:4" x14ac:dyDescent="0.35">
      <c r="D87" t="s">
        <v>50</v>
      </c>
    </row>
    <row r="89" spans="3:4" x14ac:dyDescent="0.35">
      <c r="C89" s="62" t="s">
        <v>51</v>
      </c>
    </row>
    <row r="90" spans="3:4" x14ac:dyDescent="0.35">
      <c r="D90" t="s">
        <v>50</v>
      </c>
    </row>
    <row r="91" spans="3:4" x14ac:dyDescent="0.35">
      <c r="D91" t="s">
        <v>52</v>
      </c>
    </row>
    <row r="93" spans="3:4" x14ac:dyDescent="0.35">
      <c r="C93" s="62" t="s">
        <v>53</v>
      </c>
    </row>
    <row r="94" spans="3:4" x14ac:dyDescent="0.35">
      <c r="D94" t="s">
        <v>50</v>
      </c>
    </row>
    <row r="95" spans="3:4" x14ac:dyDescent="0.35">
      <c r="D95" t="s">
        <v>54</v>
      </c>
    </row>
    <row r="96" spans="3:4" x14ac:dyDescent="0.35">
      <c r="D96" t="s">
        <v>55</v>
      </c>
    </row>
    <row r="98" spans="1:15" ht="21" x14ac:dyDescent="0.5">
      <c r="A98" s="66" t="s">
        <v>56</v>
      </c>
    </row>
    <row r="100" spans="1:15" x14ac:dyDescent="0.35">
      <c r="B100" s="396" t="s">
        <v>57</v>
      </c>
    </row>
    <row r="101" spans="1:15" ht="14.4" customHeight="1" x14ac:dyDescent="0.35">
      <c r="B101" s="478" t="s">
        <v>58</v>
      </c>
      <c r="C101" s="478"/>
      <c r="D101" s="478"/>
      <c r="E101" s="478"/>
      <c r="F101" s="478"/>
      <c r="G101" s="478"/>
      <c r="H101" s="478"/>
      <c r="I101" s="478"/>
      <c r="J101" s="478"/>
      <c r="K101" s="62"/>
      <c r="L101" s="62"/>
      <c r="M101" s="62"/>
      <c r="N101" s="62"/>
      <c r="O101" s="62"/>
    </row>
    <row r="102" spans="1:15" x14ac:dyDescent="0.35">
      <c r="A102" s="62"/>
      <c r="B102" s="478"/>
      <c r="C102" s="478"/>
      <c r="D102" s="478"/>
      <c r="E102" s="478"/>
      <c r="F102" s="478"/>
      <c r="G102" s="478"/>
      <c r="H102" s="478"/>
      <c r="I102" s="478"/>
      <c r="J102" s="478"/>
      <c r="K102" s="62"/>
      <c r="L102" s="62"/>
      <c r="M102" s="62"/>
      <c r="N102" s="62"/>
      <c r="O102" s="62"/>
    </row>
    <row r="103" spans="1:15" x14ac:dyDescent="0.35">
      <c r="A103" s="62"/>
      <c r="B103" s="454"/>
      <c r="C103" s="454"/>
      <c r="D103" s="454"/>
      <c r="E103" s="454"/>
      <c r="F103" s="454"/>
      <c r="G103" s="454"/>
      <c r="H103" s="454"/>
      <c r="I103" s="454"/>
      <c r="J103" s="454"/>
      <c r="K103" s="62"/>
      <c r="L103" s="62"/>
      <c r="M103" s="62"/>
      <c r="N103" s="62"/>
      <c r="O103" s="62"/>
    </row>
    <row r="104" spans="1:15" x14ac:dyDescent="0.35">
      <c r="A104" s="62"/>
      <c r="B104" s="62" t="s">
        <v>23</v>
      </c>
      <c r="C104"/>
    </row>
    <row r="105" spans="1:15" x14ac:dyDescent="0.35">
      <c r="A105" s="62"/>
      <c r="B105" s="62" t="s">
        <v>24</v>
      </c>
      <c r="C105"/>
    </row>
    <row r="106" spans="1:15" x14ac:dyDescent="0.35">
      <c r="A106" s="62"/>
      <c r="C106"/>
    </row>
    <row r="107" spans="1:15" x14ac:dyDescent="0.35">
      <c r="A107" s="62" t="s">
        <v>25</v>
      </c>
      <c r="C107"/>
    </row>
    <row r="108" spans="1:15" x14ac:dyDescent="0.35">
      <c r="A108" s="62"/>
      <c r="B108" s="62" t="s">
        <v>26</v>
      </c>
      <c r="C108"/>
    </row>
    <row r="109" spans="1:15" x14ac:dyDescent="0.35">
      <c r="A109" s="62"/>
      <c r="B109" s="62" t="s">
        <v>27</v>
      </c>
      <c r="C109"/>
    </row>
    <row r="110" spans="1:15" x14ac:dyDescent="0.35">
      <c r="A110" s="62"/>
      <c r="C110" t="s">
        <v>7</v>
      </c>
    </row>
    <row r="111" spans="1:15" x14ac:dyDescent="0.35">
      <c r="A111" s="62"/>
      <c r="C111" t="s">
        <v>28</v>
      </c>
    </row>
    <row r="112" spans="1:15" x14ac:dyDescent="0.35">
      <c r="A112" s="62"/>
      <c r="C112" t="s">
        <v>29</v>
      </c>
    </row>
    <row r="113" spans="1:4" x14ac:dyDescent="0.35">
      <c r="A113" s="62"/>
      <c r="C113" t="s">
        <v>30</v>
      </c>
    </row>
    <row r="114" spans="1:4" x14ac:dyDescent="0.35">
      <c r="A114" s="62"/>
      <c r="C114" t="s">
        <v>31</v>
      </c>
    </row>
    <row r="117" spans="1:4" x14ac:dyDescent="0.35">
      <c r="B117" s="396" t="s">
        <v>59</v>
      </c>
    </row>
    <row r="118" spans="1:4" x14ac:dyDescent="0.35">
      <c r="B118" s="62" t="s">
        <v>60</v>
      </c>
    </row>
    <row r="119" spans="1:4" x14ac:dyDescent="0.35">
      <c r="C119" s="62" t="s">
        <v>23</v>
      </c>
    </row>
    <row r="120" spans="1:4" x14ac:dyDescent="0.35">
      <c r="C120" s="62" t="s">
        <v>24</v>
      </c>
    </row>
    <row r="122" spans="1:4" x14ac:dyDescent="0.35">
      <c r="B122" s="62" t="s">
        <v>35</v>
      </c>
    </row>
    <row r="123" spans="1:4" x14ac:dyDescent="0.35">
      <c r="C123" s="62" t="s">
        <v>26</v>
      </c>
    </row>
    <row r="124" spans="1:4" x14ac:dyDescent="0.35">
      <c r="C124" s="62" t="s">
        <v>36</v>
      </c>
    </row>
    <row r="125" spans="1:4" x14ac:dyDescent="0.35">
      <c r="D125" t="s">
        <v>7</v>
      </c>
    </row>
    <row r="126" spans="1:4" x14ac:dyDescent="0.35">
      <c r="D126" t="s">
        <v>28</v>
      </c>
    </row>
    <row r="127" spans="1:4" x14ac:dyDescent="0.35">
      <c r="D127" t="s">
        <v>29</v>
      </c>
    </row>
    <row r="128" spans="1:4" x14ac:dyDescent="0.35">
      <c r="D128" t="s">
        <v>30</v>
      </c>
    </row>
    <row r="129" spans="4:4" x14ac:dyDescent="0.35">
      <c r="D129" t="s">
        <v>31</v>
      </c>
    </row>
  </sheetData>
  <mergeCells count="4">
    <mergeCell ref="B101:J102"/>
    <mergeCell ref="B50:P51"/>
    <mergeCell ref="B34:P35"/>
    <mergeCell ref="C3:P5"/>
  </mergeCells>
  <hyperlinks>
    <hyperlink ref="B11" location="Summary!A1" display="Summary Tab" xr:uid="{DF41957F-E158-4753-940F-3359D3E78C55}"/>
    <hyperlink ref="B33" location="'Data By Phase'!A1" display="Data By Phase - Not Managed Long Term Care" xr:uid="{BD4C28CF-B759-4232-9A9C-70FBDF2DDF60}"/>
    <hyperlink ref="B49" location="'Data by Phase by County'!A1" display="Data By Phase - by County Not MLTC" xr:uid="{5890852A-CE77-47B6-8A8F-8E63A0DD7320}"/>
    <hyperlink ref="B64" location="'Call and Other Admin Stats'!A1" display="Call Volume &amp; Other Administration Statistics" xr:uid="{0F4667C6-BB97-4366-9624-A5508380C84C}"/>
    <hyperlink ref="B100" location="'Managed Long Term Care by Phase'!A1" display="Managed Long Term Care By Phase" xr:uid="{E88B5C30-EA10-4D56-85C1-DA51AB40FFAC}"/>
    <hyperlink ref="B117" location="'Managed Long Term Care Detail'!A1" display="Managed Long Term Care (Managed Long Term Care)" xr:uid="{EA870EB0-744E-4F88-97ED-995BCF7A18E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CD354-B0D8-40EC-AA3F-8B8C10610FB8}">
  <dimension ref="A1:AX114"/>
  <sheetViews>
    <sheetView topLeftCell="B70" zoomScaleNormal="100" workbookViewId="0">
      <selection activeCell="D85" sqref="D85:AW91"/>
    </sheetView>
  </sheetViews>
  <sheetFormatPr defaultRowHeight="14.5" x14ac:dyDescent="0.35"/>
  <cols>
    <col min="1" max="1" width="55.08984375" bestFit="1" customWidth="1"/>
    <col min="2" max="2" width="58.08984375" customWidth="1"/>
    <col min="3" max="3" width="35.90625" customWidth="1"/>
    <col min="4" max="42" width="12.453125" customWidth="1"/>
    <col min="43" max="45" width="11.453125" customWidth="1"/>
    <col min="46" max="49" width="12.453125" customWidth="1"/>
  </cols>
  <sheetData>
    <row r="1" spans="1:50" ht="26" x14ac:dyDescent="0.6">
      <c r="A1" s="26" t="s">
        <v>0</v>
      </c>
    </row>
    <row r="2" spans="1:50" ht="21" x14ac:dyDescent="0.5">
      <c r="A2" s="66" t="s">
        <v>344</v>
      </c>
      <c r="B2" s="66" t="s">
        <v>376</v>
      </c>
      <c r="C2" s="66"/>
    </row>
    <row r="3" spans="1:50" x14ac:dyDescent="0.35">
      <c r="B3" t="s">
        <v>156</v>
      </c>
    </row>
    <row r="4" spans="1:50" x14ac:dyDescent="0.35">
      <c r="A4" s="73" t="s">
        <v>346</v>
      </c>
    </row>
    <row r="5" spans="1:50" x14ac:dyDescent="0.35">
      <c r="A5" s="73"/>
    </row>
    <row r="6" spans="1:50" x14ac:dyDescent="0.35">
      <c r="A6" s="51" t="s">
        <v>152</v>
      </c>
    </row>
    <row r="8" spans="1:50" x14ac:dyDescent="0.35">
      <c r="A8" s="5"/>
      <c r="B8" s="6"/>
      <c r="C8" s="456" t="s">
        <v>153</v>
      </c>
      <c r="D8" s="14">
        <v>42736</v>
      </c>
      <c r="E8" s="14">
        <v>42767</v>
      </c>
      <c r="F8" s="14">
        <v>42795</v>
      </c>
      <c r="G8" s="14">
        <v>42826</v>
      </c>
      <c r="H8" s="14">
        <v>42856</v>
      </c>
      <c r="I8" s="14">
        <v>42887</v>
      </c>
      <c r="J8" s="14">
        <v>42917</v>
      </c>
      <c r="K8" s="14">
        <v>42948</v>
      </c>
      <c r="L8" s="14">
        <v>42979</v>
      </c>
      <c r="M8" s="14">
        <v>43009</v>
      </c>
      <c r="N8" s="14">
        <v>43040</v>
      </c>
      <c r="O8" s="14">
        <v>43070</v>
      </c>
      <c r="P8" s="14">
        <v>43101</v>
      </c>
      <c r="Q8" s="14">
        <v>43132</v>
      </c>
      <c r="R8" s="14">
        <v>43160</v>
      </c>
      <c r="S8" s="14">
        <v>43191</v>
      </c>
      <c r="T8" s="14">
        <v>43221</v>
      </c>
      <c r="U8" s="14">
        <v>43252</v>
      </c>
      <c r="V8" s="14">
        <v>43282</v>
      </c>
      <c r="W8" s="14">
        <v>43313</v>
      </c>
      <c r="X8" s="14">
        <v>43344</v>
      </c>
      <c r="Y8" s="14">
        <v>43374</v>
      </c>
      <c r="Z8" s="14">
        <v>43405</v>
      </c>
      <c r="AA8" s="14">
        <v>43435</v>
      </c>
      <c r="AB8" s="14">
        <v>43466</v>
      </c>
      <c r="AC8" s="14">
        <v>43497</v>
      </c>
      <c r="AD8" s="14">
        <v>43525</v>
      </c>
      <c r="AE8" s="14">
        <v>43556</v>
      </c>
      <c r="AF8" s="14">
        <v>43586</v>
      </c>
      <c r="AG8" s="14">
        <v>43617</v>
      </c>
      <c r="AH8" s="14">
        <v>43647</v>
      </c>
      <c r="AI8" s="14">
        <v>43678</v>
      </c>
      <c r="AJ8" s="14">
        <v>43709</v>
      </c>
      <c r="AK8" s="14">
        <v>43739</v>
      </c>
      <c r="AL8" s="14">
        <v>43770</v>
      </c>
      <c r="AM8" s="14">
        <v>43800</v>
      </c>
      <c r="AN8" s="14">
        <v>43831</v>
      </c>
      <c r="AO8" s="14">
        <v>43862</v>
      </c>
      <c r="AP8" s="14">
        <v>43891</v>
      </c>
      <c r="AQ8" s="14">
        <v>43922</v>
      </c>
      <c r="AR8" s="14">
        <v>43952</v>
      </c>
      <c r="AS8" s="14">
        <v>43983</v>
      </c>
      <c r="AT8" s="14">
        <v>44013</v>
      </c>
      <c r="AU8" s="14">
        <v>44044</v>
      </c>
      <c r="AV8" s="14">
        <v>44075</v>
      </c>
      <c r="AW8" s="14">
        <v>44105</v>
      </c>
    </row>
    <row r="9" spans="1:50" x14ac:dyDescent="0.35">
      <c r="A9" s="86" t="s">
        <v>154</v>
      </c>
      <c r="B9" s="8" t="s">
        <v>347</v>
      </c>
      <c r="C9" s="22">
        <f>AVERAGE(D9:AW9)</f>
        <v>11909.391304347826</v>
      </c>
      <c r="D9" s="22">
        <v>11819</v>
      </c>
      <c r="E9" s="22">
        <v>11831</v>
      </c>
      <c r="F9" s="22">
        <v>11884</v>
      </c>
      <c r="G9" s="22">
        <v>11913</v>
      </c>
      <c r="H9" s="22">
        <v>11850</v>
      </c>
      <c r="I9" s="22">
        <v>11818</v>
      </c>
      <c r="J9" s="22">
        <v>11846</v>
      </c>
      <c r="K9" s="22">
        <v>11838</v>
      </c>
      <c r="L9" s="22">
        <v>11802</v>
      </c>
      <c r="M9" s="22">
        <v>11799</v>
      </c>
      <c r="N9" s="22">
        <v>11874</v>
      </c>
      <c r="O9" s="22">
        <v>11943</v>
      </c>
      <c r="P9" s="22">
        <v>11953</v>
      </c>
      <c r="Q9" s="22">
        <v>11936</v>
      </c>
      <c r="R9" s="22">
        <v>11906</v>
      </c>
      <c r="S9" s="22">
        <v>11894</v>
      </c>
      <c r="T9" s="22">
        <v>11904</v>
      </c>
      <c r="U9" s="22">
        <v>11845</v>
      </c>
      <c r="V9" s="22">
        <v>11815</v>
      </c>
      <c r="W9" s="22">
        <v>11819</v>
      </c>
      <c r="X9" s="22">
        <v>11848</v>
      </c>
      <c r="Y9" s="22">
        <v>11873</v>
      </c>
      <c r="Z9" s="22">
        <v>11864</v>
      </c>
      <c r="AA9" s="22">
        <v>11841</v>
      </c>
      <c r="AB9" s="22">
        <v>11887</v>
      </c>
      <c r="AC9" s="22">
        <v>11879</v>
      </c>
      <c r="AD9" s="22">
        <v>11918</v>
      </c>
      <c r="AE9" s="22">
        <v>11916</v>
      </c>
      <c r="AF9" s="22">
        <v>11864</v>
      </c>
      <c r="AG9" s="22">
        <v>11931</v>
      </c>
      <c r="AH9" s="22">
        <v>11910</v>
      </c>
      <c r="AI9" s="22">
        <v>11888</v>
      </c>
      <c r="AJ9" s="22">
        <v>11857</v>
      </c>
      <c r="AK9" s="22">
        <v>11881</v>
      </c>
      <c r="AL9" s="22">
        <v>11834</v>
      </c>
      <c r="AM9" s="22">
        <v>11782</v>
      </c>
      <c r="AN9" s="22">
        <v>11838</v>
      </c>
      <c r="AO9" s="22">
        <v>11780</v>
      </c>
      <c r="AP9" s="22">
        <v>11775</v>
      </c>
      <c r="AQ9" s="22">
        <v>11831</v>
      </c>
      <c r="AR9" s="22">
        <v>11894</v>
      </c>
      <c r="AS9" s="22">
        <v>11990</v>
      </c>
      <c r="AT9" s="22">
        <v>12106</v>
      </c>
      <c r="AU9" s="22">
        <v>12314</v>
      </c>
      <c r="AV9" s="22">
        <v>12448</v>
      </c>
      <c r="AW9" s="22">
        <v>12594</v>
      </c>
    </row>
    <row r="10" spans="1:50" x14ac:dyDescent="0.35">
      <c r="A10" s="19"/>
      <c r="B10" s="19"/>
      <c r="C10" s="19"/>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row>
    <row r="11" spans="1:50" x14ac:dyDescent="0.35">
      <c r="A11" s="51" t="s">
        <v>348</v>
      </c>
      <c r="B11" s="19"/>
      <c r="C11" s="19"/>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row>
    <row r="12" spans="1:50" x14ac:dyDescent="0.35">
      <c r="A12" s="19"/>
      <c r="B12" s="19"/>
      <c r="C12" s="19"/>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row>
    <row r="13" spans="1:50" x14ac:dyDescent="0.35">
      <c r="A13" s="24"/>
      <c r="B13" s="6"/>
      <c r="C13" s="456" t="s">
        <v>153</v>
      </c>
      <c r="D13" s="14">
        <v>42736</v>
      </c>
      <c r="E13" s="14">
        <v>42767</v>
      </c>
      <c r="F13" s="14">
        <v>42795</v>
      </c>
      <c r="G13" s="14">
        <v>42826</v>
      </c>
      <c r="H13" s="14">
        <v>42856</v>
      </c>
      <c r="I13" s="14">
        <v>42887</v>
      </c>
      <c r="J13" s="14">
        <v>42917</v>
      </c>
      <c r="K13" s="14">
        <v>42948</v>
      </c>
      <c r="L13" s="14">
        <v>42979</v>
      </c>
      <c r="M13" s="14">
        <v>43009</v>
      </c>
      <c r="N13" s="14">
        <v>43040</v>
      </c>
      <c r="O13" s="14">
        <v>43070</v>
      </c>
      <c r="P13" s="14">
        <v>43101</v>
      </c>
      <c r="Q13" s="14">
        <v>43132</v>
      </c>
      <c r="R13" s="14">
        <v>43160</v>
      </c>
      <c r="S13" s="14">
        <v>43191</v>
      </c>
      <c r="T13" s="14">
        <v>43221</v>
      </c>
      <c r="U13" s="14">
        <v>43252</v>
      </c>
      <c r="V13" s="14">
        <v>43282</v>
      </c>
      <c r="W13" s="14">
        <v>43313</v>
      </c>
      <c r="X13" s="14">
        <v>43344</v>
      </c>
      <c r="Y13" s="14">
        <v>43374</v>
      </c>
      <c r="Z13" s="14">
        <v>43405</v>
      </c>
      <c r="AA13" s="14">
        <v>43435</v>
      </c>
      <c r="AB13" s="14">
        <v>43466</v>
      </c>
      <c r="AC13" s="14">
        <v>43497</v>
      </c>
      <c r="AD13" s="14">
        <v>43525</v>
      </c>
      <c r="AE13" s="14">
        <v>43556</v>
      </c>
      <c r="AF13" s="14">
        <v>43586</v>
      </c>
      <c r="AG13" s="14">
        <v>43617</v>
      </c>
      <c r="AH13" s="14">
        <v>43647</v>
      </c>
      <c r="AI13" s="14">
        <v>43678</v>
      </c>
      <c r="AJ13" s="14">
        <v>43709</v>
      </c>
      <c r="AK13" s="14">
        <v>43739</v>
      </c>
      <c r="AL13" s="14">
        <v>43770</v>
      </c>
      <c r="AM13" s="14">
        <v>43800</v>
      </c>
      <c r="AN13" s="14">
        <v>43831</v>
      </c>
      <c r="AO13" s="14">
        <v>43862</v>
      </c>
      <c r="AP13" s="14">
        <v>43891</v>
      </c>
      <c r="AQ13" s="15">
        <v>43922</v>
      </c>
      <c r="AR13" s="15">
        <v>43952</v>
      </c>
      <c r="AS13" s="15">
        <v>43983</v>
      </c>
      <c r="AT13" s="15">
        <v>44013</v>
      </c>
      <c r="AU13" s="15">
        <v>44044</v>
      </c>
      <c r="AV13" s="15">
        <v>44075</v>
      </c>
      <c r="AW13" s="15">
        <v>44105</v>
      </c>
      <c r="AX13" s="51"/>
    </row>
    <row r="14" spans="1:50" s="206" customFormat="1" x14ac:dyDescent="0.35">
      <c r="A14" s="583" t="s">
        <v>117</v>
      </c>
      <c r="B14" s="145" t="s">
        <v>349</v>
      </c>
      <c r="C14" s="145">
        <f t="shared" ref="C14:C16" si="0">AVERAGE(D14:AW14)</f>
        <v>149045.10478260869</v>
      </c>
      <c r="D14" s="145">
        <f>D92+D21+D112</f>
        <v>123355.26</v>
      </c>
      <c r="E14" s="145">
        <f t="shared" ref="E14:AW14" si="1">E92+E21+E112</f>
        <v>113733.67</v>
      </c>
      <c r="F14" s="145">
        <f t="shared" si="1"/>
        <v>121677.7</v>
      </c>
      <c r="G14" s="145">
        <f t="shared" si="1"/>
        <v>119410.33</v>
      </c>
      <c r="H14" s="145">
        <f t="shared" si="1"/>
        <v>135738.23999999999</v>
      </c>
      <c r="I14" s="145">
        <f t="shared" si="1"/>
        <v>114290.63</v>
      </c>
      <c r="J14" s="145">
        <f t="shared" si="1"/>
        <v>119616.7</v>
      </c>
      <c r="K14" s="145">
        <f t="shared" si="1"/>
        <v>135945.79</v>
      </c>
      <c r="L14" s="145">
        <f t="shared" si="1"/>
        <v>121918.5</v>
      </c>
      <c r="M14" s="145">
        <f t="shared" si="1"/>
        <v>149557.5</v>
      </c>
      <c r="N14" s="145">
        <f t="shared" si="1"/>
        <v>136498.94</v>
      </c>
      <c r="O14" s="145">
        <f t="shared" si="1"/>
        <v>119011.19</v>
      </c>
      <c r="P14" s="145">
        <f t="shared" si="1"/>
        <v>134728.68</v>
      </c>
      <c r="Q14" s="145">
        <f t="shared" si="1"/>
        <v>119833.84</v>
      </c>
      <c r="R14" s="145">
        <f t="shared" si="1"/>
        <v>123519.1</v>
      </c>
      <c r="S14" s="145">
        <f t="shared" si="1"/>
        <v>128013.46</v>
      </c>
      <c r="T14" s="145">
        <f t="shared" si="1"/>
        <v>136983.07999999999</v>
      </c>
      <c r="U14" s="145">
        <f t="shared" si="1"/>
        <v>136307.92000000001</v>
      </c>
      <c r="V14" s="145">
        <f t="shared" si="1"/>
        <v>128970.01</v>
      </c>
      <c r="W14" s="145">
        <f t="shared" si="1"/>
        <v>152422.84</v>
      </c>
      <c r="X14" s="145">
        <f t="shared" si="1"/>
        <v>137978.84</v>
      </c>
      <c r="Y14" s="145">
        <f t="shared" si="1"/>
        <v>174787.81</v>
      </c>
      <c r="Z14" s="145">
        <f t="shared" si="1"/>
        <v>163349.63</v>
      </c>
      <c r="AA14" s="145">
        <f t="shared" si="1"/>
        <v>152375.87</v>
      </c>
      <c r="AB14" s="145">
        <f t="shared" si="1"/>
        <v>197267.38</v>
      </c>
      <c r="AC14" s="145">
        <f t="shared" si="1"/>
        <v>184824.14</v>
      </c>
      <c r="AD14" s="145">
        <f t="shared" si="1"/>
        <v>195832.32000000001</v>
      </c>
      <c r="AE14" s="145">
        <f t="shared" si="1"/>
        <v>203743.84</v>
      </c>
      <c r="AF14" s="145">
        <f t="shared" si="1"/>
        <v>227085.97</v>
      </c>
      <c r="AG14" s="145">
        <f t="shared" si="1"/>
        <v>201540.25</v>
      </c>
      <c r="AH14" s="145">
        <f t="shared" si="1"/>
        <v>208869.37</v>
      </c>
      <c r="AI14" s="145">
        <f t="shared" si="1"/>
        <v>195556.25</v>
      </c>
      <c r="AJ14" s="145">
        <f t="shared" si="1"/>
        <v>164107.24</v>
      </c>
      <c r="AK14" s="145">
        <f t="shared" si="1"/>
        <v>173012.36</v>
      </c>
      <c r="AL14" s="145">
        <f t="shared" si="1"/>
        <v>162273.32999999999</v>
      </c>
      <c r="AM14" s="145">
        <f t="shared" si="1"/>
        <v>188474.23</v>
      </c>
      <c r="AN14" s="145">
        <f t="shared" si="1"/>
        <v>215032.85</v>
      </c>
      <c r="AO14" s="145">
        <f t="shared" si="1"/>
        <v>200550.41</v>
      </c>
      <c r="AP14" s="145">
        <f t="shared" si="1"/>
        <v>171495.05</v>
      </c>
      <c r="AQ14" s="145">
        <f t="shared" si="1"/>
        <v>85433.05</v>
      </c>
      <c r="AR14" s="145">
        <f t="shared" si="1"/>
        <v>82985.53</v>
      </c>
      <c r="AS14" s="145">
        <f t="shared" si="1"/>
        <v>84043.64</v>
      </c>
      <c r="AT14" s="145">
        <f t="shared" si="1"/>
        <v>106210.23</v>
      </c>
      <c r="AU14" s="145">
        <f t="shared" si="1"/>
        <v>123185.18</v>
      </c>
      <c r="AV14" s="145">
        <f t="shared" si="1"/>
        <v>129687.77</v>
      </c>
      <c r="AW14" s="145">
        <f t="shared" si="1"/>
        <v>154838.9</v>
      </c>
    </row>
    <row r="15" spans="1:50" s="225" customFormat="1" x14ac:dyDescent="0.35">
      <c r="A15" s="584"/>
      <c r="B15" s="202" t="s">
        <v>350</v>
      </c>
      <c r="C15" s="202">
        <f t="shared" si="0"/>
        <v>12.522464912137083</v>
      </c>
      <c r="D15" s="202">
        <f>D14/D9</f>
        <v>10.43703020560115</v>
      </c>
      <c r="E15" s="202">
        <f t="shared" ref="E15:AW15" si="2">E14/E9</f>
        <v>9.613191615248077</v>
      </c>
      <c r="F15" s="202">
        <f t="shared" si="2"/>
        <v>10.238783237967015</v>
      </c>
      <c r="G15" s="202">
        <f t="shared" si="2"/>
        <v>10.023531436246119</v>
      </c>
      <c r="H15" s="202">
        <f t="shared" si="2"/>
        <v>11.454703797468353</v>
      </c>
      <c r="I15" s="202">
        <f t="shared" si="2"/>
        <v>9.6708943983753599</v>
      </c>
      <c r="J15" s="202">
        <f t="shared" si="2"/>
        <v>10.097644774607462</v>
      </c>
      <c r="K15" s="202">
        <f t="shared" si="2"/>
        <v>11.483847778340937</v>
      </c>
      <c r="L15" s="202">
        <f t="shared" si="2"/>
        <v>10.330325368581596</v>
      </c>
      <c r="M15" s="202">
        <f t="shared" si="2"/>
        <v>12.675438596491228</v>
      </c>
      <c r="N15" s="202">
        <f t="shared" si="2"/>
        <v>11.495615630789962</v>
      </c>
      <c r="O15" s="202">
        <f t="shared" si="2"/>
        <v>9.9649325965000415</v>
      </c>
      <c r="P15" s="202">
        <f t="shared" si="2"/>
        <v>11.271536852672968</v>
      </c>
      <c r="Q15" s="202">
        <f t="shared" si="2"/>
        <v>10.039698391420911</v>
      </c>
      <c r="R15" s="202">
        <f t="shared" si="2"/>
        <v>10.374525449353268</v>
      </c>
      <c r="S15" s="202">
        <f t="shared" si="2"/>
        <v>10.762860265680175</v>
      </c>
      <c r="T15" s="202">
        <f t="shared" si="2"/>
        <v>11.507315188172042</v>
      </c>
      <c r="U15" s="202">
        <f t="shared" si="2"/>
        <v>11.507633600675392</v>
      </c>
      <c r="V15" s="202">
        <f t="shared" si="2"/>
        <v>10.915785865425306</v>
      </c>
      <c r="W15" s="202">
        <f t="shared" si="2"/>
        <v>12.896424401387597</v>
      </c>
      <c r="X15" s="202">
        <f t="shared" si="2"/>
        <v>11.645749493585415</v>
      </c>
      <c r="Y15" s="202">
        <f t="shared" si="2"/>
        <v>14.721452876273899</v>
      </c>
      <c r="Z15" s="202">
        <f t="shared" si="2"/>
        <v>13.768512306136211</v>
      </c>
      <c r="AA15" s="202">
        <f t="shared" si="2"/>
        <v>12.868496748585423</v>
      </c>
      <c r="AB15" s="202">
        <f t="shared" si="2"/>
        <v>16.595219988222428</v>
      </c>
      <c r="AC15" s="202">
        <f t="shared" si="2"/>
        <v>15.558897213570168</v>
      </c>
      <c r="AD15" s="202">
        <f t="shared" si="2"/>
        <v>16.431642893102872</v>
      </c>
      <c r="AE15" s="202">
        <f t="shared" si="2"/>
        <v>17.09834172541121</v>
      </c>
      <c r="AF15" s="202">
        <f t="shared" si="2"/>
        <v>19.14075944032367</v>
      </c>
      <c r="AG15" s="202">
        <f t="shared" si="2"/>
        <v>16.892150699857513</v>
      </c>
      <c r="AH15" s="202">
        <f t="shared" si="2"/>
        <v>17.537310663308144</v>
      </c>
      <c r="AI15" s="202">
        <f t="shared" si="2"/>
        <v>16.449886440107672</v>
      </c>
      <c r="AJ15" s="202">
        <f t="shared" si="2"/>
        <v>13.840536392004722</v>
      </c>
      <c r="AK15" s="202">
        <f t="shared" si="2"/>
        <v>14.562104199983166</v>
      </c>
      <c r="AL15" s="202">
        <f t="shared" si="2"/>
        <v>13.712466621598782</v>
      </c>
      <c r="AM15" s="202">
        <f t="shared" si="2"/>
        <v>15.996794262434223</v>
      </c>
      <c r="AN15" s="202">
        <f t="shared" si="2"/>
        <v>18.164626626119276</v>
      </c>
      <c r="AO15" s="202">
        <f t="shared" si="2"/>
        <v>17.024652801358236</v>
      </c>
      <c r="AP15" s="202">
        <f t="shared" si="2"/>
        <v>14.564335456475582</v>
      </c>
      <c r="AQ15" s="202">
        <f t="shared" si="2"/>
        <v>7.221118248668752</v>
      </c>
      <c r="AR15" s="202">
        <f t="shared" si="2"/>
        <v>6.9770918109971412</v>
      </c>
      <c r="AS15" s="202">
        <f t="shared" si="2"/>
        <v>7.0094778982485408</v>
      </c>
      <c r="AT15" s="202">
        <f t="shared" si="2"/>
        <v>8.7733545349413511</v>
      </c>
      <c r="AU15" s="202">
        <f t="shared" si="2"/>
        <v>10.003668994640247</v>
      </c>
      <c r="AV15" s="202">
        <f t="shared" si="2"/>
        <v>10.418361985861182</v>
      </c>
      <c r="AW15" s="202">
        <f t="shared" si="2"/>
        <v>12.294656185485151</v>
      </c>
    </row>
    <row r="16" spans="1:50" s="206" customFormat="1" x14ac:dyDescent="0.35">
      <c r="A16" s="585"/>
      <c r="B16" s="196" t="s">
        <v>351</v>
      </c>
      <c r="C16" s="196">
        <f t="shared" si="0"/>
        <v>536.46926861606062</v>
      </c>
      <c r="D16" s="196">
        <f>(D21+D92)/D25</f>
        <v>396.6407073954984</v>
      </c>
      <c r="E16" s="196">
        <f t="shared" ref="E16:AW16" si="3">(E21+E92)/E25</f>
        <v>365.70311897106109</v>
      </c>
      <c r="F16" s="196">
        <f t="shared" si="3"/>
        <v>370.96859756097558</v>
      </c>
      <c r="G16" s="196">
        <f t="shared" si="3"/>
        <v>381.50265175718852</v>
      </c>
      <c r="H16" s="196">
        <f t="shared" si="3"/>
        <v>418.94518518518515</v>
      </c>
      <c r="I16" s="196">
        <f t="shared" si="3"/>
        <v>386.11699324324326</v>
      </c>
      <c r="J16" s="196">
        <f t="shared" si="3"/>
        <v>389.63094462540715</v>
      </c>
      <c r="K16" s="196">
        <f t="shared" si="3"/>
        <v>410.71235649546833</v>
      </c>
      <c r="L16" s="196">
        <f t="shared" si="3"/>
        <v>392.02090032154342</v>
      </c>
      <c r="M16" s="196">
        <f t="shared" si="3"/>
        <v>438.58504398826977</v>
      </c>
      <c r="N16" s="196">
        <f t="shared" si="3"/>
        <v>430.59602523659305</v>
      </c>
      <c r="O16" s="196">
        <f t="shared" si="3"/>
        <v>392.77620462046207</v>
      </c>
      <c r="P16" s="196">
        <f t="shared" si="3"/>
        <v>419.71551401869158</v>
      </c>
      <c r="Q16" s="196">
        <f t="shared" si="3"/>
        <v>369.85753086419754</v>
      </c>
      <c r="R16" s="196">
        <f t="shared" si="3"/>
        <v>403.65718954248371</v>
      </c>
      <c r="S16" s="196">
        <f t="shared" si="3"/>
        <v>426.71153333333336</v>
      </c>
      <c r="T16" s="196">
        <f t="shared" si="3"/>
        <v>473.98989619377159</v>
      </c>
      <c r="U16" s="196">
        <f t="shared" si="3"/>
        <v>488.558853046595</v>
      </c>
      <c r="V16" s="196">
        <f t="shared" si="3"/>
        <v>463.9208992805755</v>
      </c>
      <c r="W16" s="196">
        <f t="shared" si="3"/>
        <v>509.77538461538461</v>
      </c>
      <c r="X16" s="196">
        <f t="shared" si="3"/>
        <v>487.55773851590106</v>
      </c>
      <c r="Y16" s="196">
        <f t="shared" si="3"/>
        <v>511.0754678362573</v>
      </c>
      <c r="Z16" s="196">
        <f t="shared" si="3"/>
        <v>530.3559415584416</v>
      </c>
      <c r="AA16" s="196">
        <f t="shared" si="3"/>
        <v>521.83517123287675</v>
      </c>
      <c r="AB16" s="196">
        <f t="shared" si="3"/>
        <v>601.42493902439026</v>
      </c>
      <c r="AC16" s="196">
        <f t="shared" si="3"/>
        <v>570.44487654320994</v>
      </c>
      <c r="AD16" s="196">
        <f t="shared" si="3"/>
        <v>586.32431137724552</v>
      </c>
      <c r="AE16" s="196">
        <f t="shared" si="3"/>
        <v>604.58112759643916</v>
      </c>
      <c r="AF16" s="196">
        <f t="shared" si="3"/>
        <v>669.87011799410027</v>
      </c>
      <c r="AG16" s="196">
        <f t="shared" si="3"/>
        <v>596.2729289940828</v>
      </c>
      <c r="AH16" s="196">
        <f t="shared" si="3"/>
        <v>595.06943019943014</v>
      </c>
      <c r="AI16" s="196">
        <f t="shared" si="3"/>
        <v>592.594696969697</v>
      </c>
      <c r="AJ16" s="196">
        <f t="shared" si="3"/>
        <v>536.29816993464044</v>
      </c>
      <c r="AK16" s="196">
        <f t="shared" si="3"/>
        <v>578.6366555183946</v>
      </c>
      <c r="AL16" s="196">
        <f t="shared" si="3"/>
        <v>585.82429602888078</v>
      </c>
      <c r="AM16" s="196">
        <f t="shared" si="3"/>
        <v>611.92931818181819</v>
      </c>
      <c r="AN16" s="196">
        <f t="shared" si="3"/>
        <v>663.68163580246915</v>
      </c>
      <c r="AO16" s="196">
        <f t="shared" si="3"/>
        <v>640.73613418530351</v>
      </c>
      <c r="AP16" s="196">
        <f t="shared" si="3"/>
        <v>688.73514056224894</v>
      </c>
      <c r="AQ16" s="196">
        <f t="shared" si="3"/>
        <v>908.86223404255327</v>
      </c>
      <c r="AR16" s="196">
        <f t="shared" si="3"/>
        <v>813.58362745098043</v>
      </c>
      <c r="AS16" s="196">
        <f t="shared" si="3"/>
        <v>627.19134328358211</v>
      </c>
      <c r="AT16" s="196">
        <f t="shared" si="3"/>
        <v>694.18450980392151</v>
      </c>
      <c r="AU16" s="196">
        <f t="shared" si="3"/>
        <v>673.14306010928954</v>
      </c>
      <c r="AV16" s="196">
        <f t="shared" si="3"/>
        <v>712.57016483516486</v>
      </c>
      <c r="AW16" s="196">
        <f t="shared" si="3"/>
        <v>744.41778846153841</v>
      </c>
    </row>
    <row r="17" spans="1:50" x14ac:dyDescent="0.35">
      <c r="A17" s="97"/>
      <c r="B17" s="19"/>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42"/>
    </row>
    <row r="18" spans="1:50" x14ac:dyDescent="0.35">
      <c r="A18" s="99" t="s">
        <v>352</v>
      </c>
      <c r="B18" s="19"/>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42"/>
    </row>
    <row r="19" spans="1:50" ht="15" thickBot="1" x14ac:dyDescent="0.4"/>
    <row r="20" spans="1:50" s="2" customFormat="1" x14ac:dyDescent="0.35">
      <c r="A20" s="91" t="s">
        <v>353</v>
      </c>
      <c r="B20" s="33" t="s">
        <v>354</v>
      </c>
      <c r="C20" s="456" t="s">
        <v>153</v>
      </c>
      <c r="D20" s="14">
        <v>42736</v>
      </c>
      <c r="E20" s="14">
        <v>42767</v>
      </c>
      <c r="F20" s="14">
        <v>42795</v>
      </c>
      <c r="G20" s="14">
        <v>42826</v>
      </c>
      <c r="H20" s="14">
        <v>42856</v>
      </c>
      <c r="I20" s="14">
        <v>42887</v>
      </c>
      <c r="J20" s="14">
        <v>42917</v>
      </c>
      <c r="K20" s="14">
        <v>42948</v>
      </c>
      <c r="L20" s="14">
        <v>42979</v>
      </c>
      <c r="M20" s="14">
        <v>43009</v>
      </c>
      <c r="N20" s="14">
        <v>43040</v>
      </c>
      <c r="O20" s="14">
        <v>43070</v>
      </c>
      <c r="P20" s="14">
        <v>43101</v>
      </c>
      <c r="Q20" s="14">
        <v>43132</v>
      </c>
      <c r="R20" s="14">
        <v>43160</v>
      </c>
      <c r="S20" s="14">
        <v>43191</v>
      </c>
      <c r="T20" s="14">
        <v>43221</v>
      </c>
      <c r="U20" s="14">
        <v>43252</v>
      </c>
      <c r="V20" s="14">
        <v>43282</v>
      </c>
      <c r="W20" s="14">
        <v>43313</v>
      </c>
      <c r="X20" s="14">
        <v>43344</v>
      </c>
      <c r="Y20" s="14">
        <v>43374</v>
      </c>
      <c r="Z20" s="14">
        <v>43405</v>
      </c>
      <c r="AA20" s="14">
        <v>43435</v>
      </c>
      <c r="AB20" s="14">
        <v>43466</v>
      </c>
      <c r="AC20" s="14">
        <v>43497</v>
      </c>
      <c r="AD20" s="14">
        <v>43525</v>
      </c>
      <c r="AE20" s="14">
        <v>43556</v>
      </c>
      <c r="AF20" s="14">
        <v>43586</v>
      </c>
      <c r="AG20" s="14">
        <v>43617</v>
      </c>
      <c r="AH20" s="14">
        <v>43647</v>
      </c>
      <c r="AI20" s="14">
        <v>43678</v>
      </c>
      <c r="AJ20" s="14">
        <v>43709</v>
      </c>
      <c r="AK20" s="14">
        <v>43739</v>
      </c>
      <c r="AL20" s="14">
        <v>43770</v>
      </c>
      <c r="AM20" s="14">
        <v>43800</v>
      </c>
      <c r="AN20" s="14">
        <v>43831</v>
      </c>
      <c r="AO20" s="14">
        <v>43862</v>
      </c>
      <c r="AP20" s="14">
        <v>43891</v>
      </c>
      <c r="AQ20" s="14">
        <v>43922</v>
      </c>
      <c r="AR20" s="14">
        <v>43952</v>
      </c>
      <c r="AS20" s="14">
        <v>43983</v>
      </c>
      <c r="AT20" s="14">
        <v>44013</v>
      </c>
      <c r="AU20" s="14">
        <v>44044</v>
      </c>
      <c r="AV20" s="14">
        <v>44075</v>
      </c>
      <c r="AW20" s="15">
        <v>44105</v>
      </c>
    </row>
    <row r="21" spans="1:50" s="59" customFormat="1" x14ac:dyDescent="0.35">
      <c r="A21" s="422" t="s">
        <v>134</v>
      </c>
      <c r="B21" s="127" t="s">
        <v>162</v>
      </c>
      <c r="C21" s="193">
        <f>AVERAGE(D21:AW21)</f>
        <v>146696.32608695651</v>
      </c>
      <c r="D21" s="193">
        <v>119876</v>
      </c>
      <c r="E21" s="193">
        <v>110385</v>
      </c>
      <c r="F21" s="193">
        <v>118629</v>
      </c>
      <c r="G21" s="193">
        <v>116960</v>
      </c>
      <c r="H21" s="193">
        <v>131586</v>
      </c>
      <c r="I21" s="193">
        <v>110375</v>
      </c>
      <c r="J21" s="193">
        <v>116159</v>
      </c>
      <c r="K21" s="193">
        <v>131108</v>
      </c>
      <c r="L21" s="193">
        <v>119146</v>
      </c>
      <c r="M21" s="193">
        <v>146134</v>
      </c>
      <c r="N21" s="193">
        <v>132804</v>
      </c>
      <c r="O21" s="193">
        <v>115705</v>
      </c>
      <c r="P21" s="193">
        <v>132211</v>
      </c>
      <c r="Q21" s="193">
        <v>117397</v>
      </c>
      <c r="R21" s="193">
        <v>119686</v>
      </c>
      <c r="S21" s="193">
        <v>123599</v>
      </c>
      <c r="T21" s="193">
        <v>131411</v>
      </c>
      <c r="U21" s="193">
        <v>130648</v>
      </c>
      <c r="V21" s="193">
        <v>127001</v>
      </c>
      <c r="W21" s="193">
        <v>149449</v>
      </c>
      <c r="X21" s="193">
        <v>136261</v>
      </c>
      <c r="Y21" s="193">
        <v>170923</v>
      </c>
      <c r="Z21" s="193">
        <v>161039</v>
      </c>
      <c r="AA21" s="193">
        <v>150714</v>
      </c>
      <c r="AB21" s="193">
        <v>195778</v>
      </c>
      <c r="AC21" s="193">
        <v>182659</v>
      </c>
      <c r="AD21" s="193">
        <v>194361</v>
      </c>
      <c r="AE21" s="193">
        <v>201781</v>
      </c>
      <c r="AF21" s="193">
        <v>224356</v>
      </c>
      <c r="AG21" s="193">
        <v>199823</v>
      </c>
      <c r="AH21" s="193">
        <v>206362</v>
      </c>
      <c r="AI21" s="193">
        <v>194160</v>
      </c>
      <c r="AJ21" s="193">
        <v>162789</v>
      </c>
      <c r="AK21" s="193">
        <v>171586</v>
      </c>
      <c r="AL21" s="193">
        <v>161090</v>
      </c>
      <c r="AM21" s="193">
        <v>187495</v>
      </c>
      <c r="AN21" s="193">
        <v>214078</v>
      </c>
      <c r="AO21" s="193">
        <v>198603</v>
      </c>
      <c r="AP21" s="193">
        <v>170445</v>
      </c>
      <c r="AQ21" s="193">
        <v>85061</v>
      </c>
      <c r="AR21" s="193">
        <v>82773</v>
      </c>
      <c r="AS21" s="193">
        <v>83748</v>
      </c>
      <c r="AT21" s="193">
        <v>105742</v>
      </c>
      <c r="AU21" s="193">
        <v>122841</v>
      </c>
      <c r="AV21" s="193">
        <v>129093</v>
      </c>
      <c r="AW21" s="194">
        <v>154201</v>
      </c>
    </row>
    <row r="22" spans="1:50" s="59" customFormat="1" x14ac:dyDescent="0.35">
      <c r="A22" s="422" t="s">
        <v>134</v>
      </c>
      <c r="B22" s="127" t="s">
        <v>166</v>
      </c>
      <c r="C22" s="193">
        <f>AVERAGE(D22:AW22)</f>
        <v>528.69343131976132</v>
      </c>
      <c r="D22" s="193">
        <f>D21/D25</f>
        <v>385.45337620578778</v>
      </c>
      <c r="E22" s="193">
        <f t="shared" ref="E22:AW22" si="4">E21/E25</f>
        <v>354.935691318328</v>
      </c>
      <c r="F22" s="193">
        <f t="shared" si="4"/>
        <v>361.67378048780489</v>
      </c>
      <c r="G22" s="193">
        <f t="shared" si="4"/>
        <v>373.67412140575078</v>
      </c>
      <c r="H22" s="193">
        <f t="shared" si="4"/>
        <v>406.12962962962962</v>
      </c>
      <c r="I22" s="193">
        <f t="shared" si="4"/>
        <v>372.88851351351349</v>
      </c>
      <c r="J22" s="193">
        <f t="shared" si="4"/>
        <v>378.36807817589579</v>
      </c>
      <c r="K22" s="193">
        <f t="shared" si="4"/>
        <v>396.09667673716012</v>
      </c>
      <c r="L22" s="193">
        <f t="shared" si="4"/>
        <v>383.10610932475885</v>
      </c>
      <c r="M22" s="193">
        <f t="shared" si="4"/>
        <v>428.54545454545456</v>
      </c>
      <c r="N22" s="193">
        <f t="shared" si="4"/>
        <v>418.94006309148267</v>
      </c>
      <c r="O22" s="193">
        <f t="shared" si="4"/>
        <v>381.86468646864688</v>
      </c>
      <c r="P22" s="193">
        <f t="shared" si="4"/>
        <v>411.87227414330221</v>
      </c>
      <c r="Q22" s="193">
        <f t="shared" si="4"/>
        <v>362.33641975308643</v>
      </c>
      <c r="R22" s="193">
        <f t="shared" si="4"/>
        <v>391.13071895424838</v>
      </c>
      <c r="S22" s="193">
        <f t="shared" si="4"/>
        <v>411.99666666666667</v>
      </c>
      <c r="T22" s="193">
        <f t="shared" si="4"/>
        <v>454.70934256055364</v>
      </c>
      <c r="U22" s="193">
        <f t="shared" si="4"/>
        <v>468.27240143369175</v>
      </c>
      <c r="V22" s="193">
        <f t="shared" si="4"/>
        <v>456.83812949640287</v>
      </c>
      <c r="W22" s="193">
        <f t="shared" si="4"/>
        <v>499.82943143812707</v>
      </c>
      <c r="X22" s="193">
        <f t="shared" si="4"/>
        <v>481.48763250883394</v>
      </c>
      <c r="Y22" s="193">
        <f t="shared" si="4"/>
        <v>499.77485380116957</v>
      </c>
      <c r="Z22" s="193">
        <f t="shared" si="4"/>
        <v>522.85389610389609</v>
      </c>
      <c r="AA22" s="193">
        <f t="shared" si="4"/>
        <v>516.14383561643831</v>
      </c>
      <c r="AB22" s="193">
        <f t="shared" si="4"/>
        <v>596.88414634146341</v>
      </c>
      <c r="AC22" s="193">
        <f t="shared" si="4"/>
        <v>563.76234567901236</v>
      </c>
      <c r="AD22" s="193">
        <f t="shared" si="4"/>
        <v>581.9191616766467</v>
      </c>
      <c r="AE22" s="193">
        <f t="shared" si="4"/>
        <v>598.75667655786356</v>
      </c>
      <c r="AF22" s="193">
        <f t="shared" si="4"/>
        <v>661.81710914454277</v>
      </c>
      <c r="AG22" s="193">
        <f t="shared" si="4"/>
        <v>591.19230769230774</v>
      </c>
      <c r="AH22" s="193">
        <f t="shared" si="4"/>
        <v>587.92592592592598</v>
      </c>
      <c r="AI22" s="193">
        <f t="shared" si="4"/>
        <v>588.36363636363637</v>
      </c>
      <c r="AJ22" s="193">
        <f t="shared" si="4"/>
        <v>531.99019607843138</v>
      </c>
      <c r="AK22" s="193">
        <f t="shared" si="4"/>
        <v>573.86622073578599</v>
      </c>
      <c r="AL22" s="193">
        <f t="shared" si="4"/>
        <v>581.55234657039716</v>
      </c>
      <c r="AM22" s="193">
        <f t="shared" si="4"/>
        <v>608.75</v>
      </c>
      <c r="AN22" s="193">
        <f t="shared" si="4"/>
        <v>660.73456790123453</v>
      </c>
      <c r="AO22" s="193">
        <f t="shared" si="4"/>
        <v>634.51437699680514</v>
      </c>
      <c r="AP22" s="193">
        <f t="shared" si="4"/>
        <v>684.51807228915663</v>
      </c>
      <c r="AQ22" s="193">
        <f t="shared" si="4"/>
        <v>904.90425531914889</v>
      </c>
      <c r="AR22" s="193">
        <f t="shared" si="4"/>
        <v>811.5</v>
      </c>
      <c r="AS22" s="193">
        <f t="shared" si="4"/>
        <v>624.98507462686564</v>
      </c>
      <c r="AT22" s="193">
        <f t="shared" si="4"/>
        <v>691.12418300653599</v>
      </c>
      <c r="AU22" s="193">
        <f t="shared" si="4"/>
        <v>671.26229508196718</v>
      </c>
      <c r="AV22" s="193">
        <f t="shared" si="4"/>
        <v>709.30219780219784</v>
      </c>
      <c r="AW22" s="194">
        <f t="shared" si="4"/>
        <v>741.35096153846155</v>
      </c>
    </row>
    <row r="23" spans="1:50" s="125" customFormat="1" x14ac:dyDescent="0.35">
      <c r="A23" s="403" t="s">
        <v>134</v>
      </c>
      <c r="B23" s="124" t="s">
        <v>133</v>
      </c>
      <c r="C23" s="126">
        <f>AVERAGE(D23:AW23)</f>
        <v>1862.7826086956522</v>
      </c>
      <c r="D23" s="126">
        <v>1998</v>
      </c>
      <c r="E23" s="126">
        <v>1955</v>
      </c>
      <c r="F23" s="126">
        <v>2187</v>
      </c>
      <c r="G23" s="126">
        <v>1948</v>
      </c>
      <c r="H23" s="126">
        <v>2186</v>
      </c>
      <c r="I23" s="126">
        <v>1940</v>
      </c>
      <c r="J23" s="126">
        <v>1788</v>
      </c>
      <c r="K23" s="126">
        <v>2000</v>
      </c>
      <c r="L23" s="126">
        <v>1739</v>
      </c>
      <c r="M23" s="126">
        <v>2061</v>
      </c>
      <c r="N23" s="126">
        <v>1808</v>
      </c>
      <c r="O23" s="126">
        <v>1687</v>
      </c>
      <c r="P23" s="126">
        <v>1968</v>
      </c>
      <c r="Q23" s="126">
        <v>1876</v>
      </c>
      <c r="R23" s="126">
        <v>1755</v>
      </c>
      <c r="S23" s="126">
        <v>1809</v>
      </c>
      <c r="T23" s="126">
        <v>1603</v>
      </c>
      <c r="U23" s="126">
        <v>1476</v>
      </c>
      <c r="V23" s="126">
        <v>1468</v>
      </c>
      <c r="W23" s="126">
        <v>1733</v>
      </c>
      <c r="X23" s="126">
        <v>1551</v>
      </c>
      <c r="Y23" s="126">
        <v>2195</v>
      </c>
      <c r="Z23" s="126">
        <v>1994</v>
      </c>
      <c r="AA23" s="126">
        <v>1933</v>
      </c>
      <c r="AB23" s="126">
        <v>2362</v>
      </c>
      <c r="AC23" s="126">
        <v>2229</v>
      </c>
      <c r="AD23" s="126">
        <v>2456</v>
      </c>
      <c r="AE23" s="126">
        <v>2460</v>
      </c>
      <c r="AF23" s="126">
        <v>2592</v>
      </c>
      <c r="AG23" s="126">
        <v>2373</v>
      </c>
      <c r="AH23" s="126">
        <v>2481</v>
      </c>
      <c r="AI23" s="126">
        <v>2463</v>
      </c>
      <c r="AJ23" s="126">
        <v>2094</v>
      </c>
      <c r="AK23" s="126">
        <v>2179</v>
      </c>
      <c r="AL23" s="126">
        <v>1965</v>
      </c>
      <c r="AM23" s="126">
        <v>2161</v>
      </c>
      <c r="AN23" s="126">
        <v>2426</v>
      </c>
      <c r="AO23" s="126">
        <v>2250</v>
      </c>
      <c r="AP23" s="126">
        <v>1745</v>
      </c>
      <c r="AQ23" s="126">
        <v>612</v>
      </c>
      <c r="AR23" s="126">
        <v>612</v>
      </c>
      <c r="AS23" s="126">
        <v>758</v>
      </c>
      <c r="AT23" s="126">
        <v>972</v>
      </c>
      <c r="AU23" s="126">
        <v>1147</v>
      </c>
      <c r="AV23" s="126">
        <v>1149</v>
      </c>
      <c r="AW23" s="404">
        <v>1544</v>
      </c>
    </row>
    <row r="24" spans="1:50" s="125" customFormat="1" x14ac:dyDescent="0.35">
      <c r="A24" s="403" t="s">
        <v>134</v>
      </c>
      <c r="B24" s="124" t="s">
        <v>167</v>
      </c>
      <c r="C24" s="126">
        <f>AVERAGE(D24:AW24)</f>
        <v>55694.669168333523</v>
      </c>
      <c r="D24" s="126">
        <f>SUM(D29,D34,D39,D44,D49,D54,D59,D64,D69,D74,D79)</f>
        <v>45955</v>
      </c>
      <c r="E24" s="126">
        <f t="shared" ref="E24:AW24" si="5">SUM(E29,E34,E39,E44,E49,E54,E59,E64,E69,E74,E79)</f>
        <v>41574</v>
      </c>
      <c r="F24" s="126">
        <f t="shared" si="5"/>
        <v>44127</v>
      </c>
      <c r="G24" s="126">
        <f t="shared" si="5"/>
        <v>43974</v>
      </c>
      <c r="H24" s="126">
        <f t="shared" si="5"/>
        <v>49472</v>
      </c>
      <c r="I24" s="126">
        <f t="shared" si="5"/>
        <v>41899</v>
      </c>
      <c r="J24" s="126">
        <f t="shared" si="5"/>
        <v>44962.281135507961</v>
      </c>
      <c r="K24" s="126">
        <f t="shared" si="5"/>
        <v>50364</v>
      </c>
      <c r="L24" s="126">
        <f t="shared" si="5"/>
        <v>46181</v>
      </c>
      <c r="M24" s="126">
        <f t="shared" si="5"/>
        <v>56805</v>
      </c>
      <c r="N24" s="126">
        <f t="shared" si="5"/>
        <v>50983</v>
      </c>
      <c r="O24" s="126">
        <f t="shared" si="5"/>
        <v>44090</v>
      </c>
      <c r="P24" s="126">
        <f t="shared" si="5"/>
        <v>49361</v>
      </c>
      <c r="Q24" s="126">
        <f t="shared" si="5"/>
        <v>44344</v>
      </c>
      <c r="R24" s="126">
        <f t="shared" si="5"/>
        <v>45745</v>
      </c>
      <c r="S24" s="126">
        <f t="shared" si="5"/>
        <v>48110</v>
      </c>
      <c r="T24" s="126">
        <f t="shared" si="5"/>
        <v>50836</v>
      </c>
      <c r="U24" s="126">
        <f t="shared" si="5"/>
        <v>50913</v>
      </c>
      <c r="V24" s="126">
        <f t="shared" si="5"/>
        <v>48407</v>
      </c>
      <c r="W24" s="126">
        <f t="shared" si="5"/>
        <v>57077</v>
      </c>
      <c r="X24" s="126">
        <f t="shared" si="5"/>
        <v>52969</v>
      </c>
      <c r="Y24" s="126">
        <f t="shared" si="5"/>
        <v>65913</v>
      </c>
      <c r="Z24" s="126">
        <f t="shared" si="5"/>
        <v>62491</v>
      </c>
      <c r="AA24" s="126">
        <f t="shared" si="5"/>
        <v>58231</v>
      </c>
      <c r="AB24" s="126">
        <f t="shared" si="5"/>
        <v>73082</v>
      </c>
      <c r="AC24" s="126">
        <f t="shared" si="5"/>
        <v>68428</v>
      </c>
      <c r="AD24" s="126">
        <f t="shared" si="5"/>
        <v>74235</v>
      </c>
      <c r="AE24" s="126">
        <f t="shared" si="5"/>
        <v>76803</v>
      </c>
      <c r="AF24" s="126">
        <f t="shared" si="5"/>
        <v>83878</v>
      </c>
      <c r="AG24" s="126">
        <f t="shared" si="5"/>
        <v>73374</v>
      </c>
      <c r="AH24" s="126">
        <f t="shared" si="5"/>
        <v>76209</v>
      </c>
      <c r="AI24" s="126">
        <f t="shared" si="5"/>
        <v>70674</v>
      </c>
      <c r="AJ24" s="126">
        <f t="shared" si="5"/>
        <v>58358.219394319087</v>
      </c>
      <c r="AK24" s="126">
        <f t="shared" si="5"/>
        <v>61745.11347963164</v>
      </c>
      <c r="AL24" s="126">
        <f t="shared" si="5"/>
        <v>59534.167733883172</v>
      </c>
      <c r="AM24" s="126">
        <f t="shared" si="5"/>
        <v>69395</v>
      </c>
      <c r="AN24" s="126">
        <f t="shared" si="5"/>
        <v>78190</v>
      </c>
      <c r="AO24" s="126">
        <f t="shared" si="5"/>
        <v>73829</v>
      </c>
      <c r="AP24" s="126">
        <f t="shared" si="5"/>
        <v>64548</v>
      </c>
      <c r="AQ24" s="126">
        <f t="shared" si="5"/>
        <v>32524</v>
      </c>
      <c r="AR24" s="126">
        <f t="shared" si="5"/>
        <v>31513</v>
      </c>
      <c r="AS24" s="126">
        <f t="shared" si="5"/>
        <v>34090</v>
      </c>
      <c r="AT24" s="126">
        <f t="shared" si="5"/>
        <v>43110</v>
      </c>
      <c r="AU24" s="126">
        <f t="shared" si="5"/>
        <v>49916</v>
      </c>
      <c r="AV24" s="126">
        <f t="shared" si="5"/>
        <v>52446</v>
      </c>
      <c r="AW24" s="404">
        <f t="shared" si="5"/>
        <v>61290</v>
      </c>
    </row>
    <row r="25" spans="1:50" s="125" customFormat="1" x14ac:dyDescent="0.35">
      <c r="A25" s="403" t="s">
        <v>134</v>
      </c>
      <c r="B25" s="124" t="s">
        <v>132</v>
      </c>
      <c r="C25" s="126">
        <f>AVERAGE(D25:AW25)</f>
        <v>287.54347826086956</v>
      </c>
      <c r="D25" s="126">
        <v>311</v>
      </c>
      <c r="E25" s="126">
        <v>311</v>
      </c>
      <c r="F25" s="126">
        <v>328</v>
      </c>
      <c r="G25" s="126">
        <v>313</v>
      </c>
      <c r="H25" s="126">
        <v>324</v>
      </c>
      <c r="I25" s="126">
        <v>296</v>
      </c>
      <c r="J25" s="126">
        <v>307</v>
      </c>
      <c r="K25" s="126">
        <v>331</v>
      </c>
      <c r="L25" s="126">
        <v>311</v>
      </c>
      <c r="M25" s="126">
        <v>341</v>
      </c>
      <c r="N25" s="126">
        <v>317</v>
      </c>
      <c r="O25" s="126">
        <v>303</v>
      </c>
      <c r="P25" s="126">
        <v>321</v>
      </c>
      <c r="Q25" s="126">
        <v>324</v>
      </c>
      <c r="R25" s="126">
        <v>306</v>
      </c>
      <c r="S25" s="126">
        <v>300</v>
      </c>
      <c r="T25" s="126">
        <v>289</v>
      </c>
      <c r="U25" s="126">
        <v>279</v>
      </c>
      <c r="V25" s="126">
        <v>278</v>
      </c>
      <c r="W25" s="126">
        <v>299</v>
      </c>
      <c r="X25" s="126">
        <v>283</v>
      </c>
      <c r="Y25" s="126">
        <v>342</v>
      </c>
      <c r="Z25" s="126">
        <v>308</v>
      </c>
      <c r="AA25" s="126">
        <v>292</v>
      </c>
      <c r="AB25" s="126">
        <v>328</v>
      </c>
      <c r="AC25" s="126">
        <v>324</v>
      </c>
      <c r="AD25" s="126">
        <v>334</v>
      </c>
      <c r="AE25" s="126">
        <v>337</v>
      </c>
      <c r="AF25" s="126">
        <v>339</v>
      </c>
      <c r="AG25" s="126">
        <v>338</v>
      </c>
      <c r="AH25" s="126">
        <v>351</v>
      </c>
      <c r="AI25" s="126">
        <v>330</v>
      </c>
      <c r="AJ25" s="126">
        <v>306</v>
      </c>
      <c r="AK25" s="126">
        <v>299</v>
      </c>
      <c r="AL25" s="126">
        <v>277</v>
      </c>
      <c r="AM25" s="126">
        <v>308</v>
      </c>
      <c r="AN25" s="126">
        <v>324</v>
      </c>
      <c r="AO25" s="126">
        <v>313</v>
      </c>
      <c r="AP25" s="126">
        <v>249</v>
      </c>
      <c r="AQ25" s="126">
        <v>94</v>
      </c>
      <c r="AR25" s="126">
        <v>102</v>
      </c>
      <c r="AS25" s="126">
        <v>134</v>
      </c>
      <c r="AT25" s="126">
        <v>153</v>
      </c>
      <c r="AU25" s="126">
        <v>183</v>
      </c>
      <c r="AV25" s="126">
        <v>182</v>
      </c>
      <c r="AW25" s="404">
        <v>208</v>
      </c>
    </row>
    <row r="26" spans="1:50" x14ac:dyDescent="0.35">
      <c r="A26" s="27" t="s">
        <v>355</v>
      </c>
      <c r="B26" s="3" t="s">
        <v>162</v>
      </c>
      <c r="C26" s="145">
        <f t="shared" ref="C26:C80" si="6">AVERAGE(D26:AW26)</f>
        <v>0</v>
      </c>
      <c r="D26" s="145">
        <v>0</v>
      </c>
      <c r="E26" s="145">
        <v>0</v>
      </c>
      <c r="F26" s="145">
        <v>0</v>
      </c>
      <c r="G26" s="145">
        <v>0</v>
      </c>
      <c r="H26" s="145">
        <v>0</v>
      </c>
      <c r="I26" s="145">
        <v>0</v>
      </c>
      <c r="J26" s="145">
        <v>0</v>
      </c>
      <c r="K26" s="145">
        <v>0</v>
      </c>
      <c r="L26" s="145">
        <v>0</v>
      </c>
      <c r="M26" s="145">
        <v>0</v>
      </c>
      <c r="N26" s="145">
        <v>0</v>
      </c>
      <c r="O26" s="145">
        <v>0</v>
      </c>
      <c r="P26" s="145">
        <v>0</v>
      </c>
      <c r="Q26" s="145">
        <v>0</v>
      </c>
      <c r="R26" s="145">
        <v>0</v>
      </c>
      <c r="S26" s="145">
        <v>0</v>
      </c>
      <c r="T26" s="145">
        <v>0</v>
      </c>
      <c r="U26" s="145">
        <v>0</v>
      </c>
      <c r="V26" s="145">
        <v>0</v>
      </c>
      <c r="W26" s="145">
        <v>0</v>
      </c>
      <c r="X26" s="145">
        <v>0</v>
      </c>
      <c r="Y26" s="145">
        <v>0</v>
      </c>
      <c r="Z26" s="145">
        <v>0</v>
      </c>
      <c r="AA26" s="145">
        <v>0</v>
      </c>
      <c r="AB26" s="145">
        <v>0</v>
      </c>
      <c r="AC26" s="145">
        <v>0</v>
      </c>
      <c r="AD26" s="145">
        <v>0</v>
      </c>
      <c r="AE26" s="145">
        <v>0</v>
      </c>
      <c r="AF26" s="145">
        <v>0</v>
      </c>
      <c r="AG26" s="145">
        <v>0</v>
      </c>
      <c r="AH26" s="145">
        <v>0</v>
      </c>
      <c r="AI26" s="145">
        <v>0</v>
      </c>
      <c r="AJ26" s="145">
        <v>0</v>
      </c>
      <c r="AK26" s="145">
        <v>0</v>
      </c>
      <c r="AL26" s="145">
        <v>0</v>
      </c>
      <c r="AM26" s="145">
        <v>0</v>
      </c>
      <c r="AN26" s="145">
        <v>0</v>
      </c>
      <c r="AO26" s="145">
        <v>0</v>
      </c>
      <c r="AP26" s="145">
        <v>0</v>
      </c>
      <c r="AQ26" s="145">
        <v>0</v>
      </c>
      <c r="AR26" s="145">
        <v>0</v>
      </c>
      <c r="AS26" s="145">
        <v>0</v>
      </c>
      <c r="AT26" s="145">
        <v>0</v>
      </c>
      <c r="AU26" s="145">
        <v>0</v>
      </c>
      <c r="AV26" s="145">
        <v>0</v>
      </c>
      <c r="AW26" s="195">
        <v>0</v>
      </c>
    </row>
    <row r="27" spans="1:50" x14ac:dyDescent="0.35">
      <c r="A27" s="90" t="s">
        <v>355</v>
      </c>
      <c r="B27" s="12" t="s">
        <v>166</v>
      </c>
      <c r="C27" s="145">
        <f t="shared" si="6"/>
        <v>0</v>
      </c>
      <c r="D27" s="223">
        <v>0</v>
      </c>
      <c r="E27" s="223">
        <v>0</v>
      </c>
      <c r="F27" s="223">
        <v>0</v>
      </c>
      <c r="G27" s="223">
        <v>0</v>
      </c>
      <c r="H27" s="223">
        <v>0</v>
      </c>
      <c r="I27" s="223">
        <v>0</v>
      </c>
      <c r="J27" s="223">
        <v>0</v>
      </c>
      <c r="K27" s="223">
        <v>0</v>
      </c>
      <c r="L27" s="223">
        <v>0</v>
      </c>
      <c r="M27" s="223">
        <v>0</v>
      </c>
      <c r="N27" s="223">
        <v>0</v>
      </c>
      <c r="O27" s="223">
        <v>0</v>
      </c>
      <c r="P27" s="223">
        <v>0</v>
      </c>
      <c r="Q27" s="223">
        <v>0</v>
      </c>
      <c r="R27" s="223">
        <v>0</v>
      </c>
      <c r="S27" s="223">
        <v>0</v>
      </c>
      <c r="T27" s="223">
        <v>0</v>
      </c>
      <c r="U27" s="223">
        <v>0</v>
      </c>
      <c r="V27" s="223">
        <v>0</v>
      </c>
      <c r="W27" s="223">
        <v>0</v>
      </c>
      <c r="X27" s="223">
        <v>0</v>
      </c>
      <c r="Y27" s="223">
        <v>0</v>
      </c>
      <c r="Z27" s="223">
        <v>0</v>
      </c>
      <c r="AA27" s="223">
        <v>0</v>
      </c>
      <c r="AB27" s="223">
        <v>0</v>
      </c>
      <c r="AC27" s="223">
        <v>0</v>
      </c>
      <c r="AD27" s="223">
        <v>0</v>
      </c>
      <c r="AE27" s="223">
        <v>0</v>
      </c>
      <c r="AF27" s="223">
        <v>0</v>
      </c>
      <c r="AG27" s="223">
        <v>0</v>
      </c>
      <c r="AH27" s="223">
        <v>0</v>
      </c>
      <c r="AI27" s="223">
        <v>0</v>
      </c>
      <c r="AJ27" s="223">
        <v>0</v>
      </c>
      <c r="AK27" s="223">
        <v>0</v>
      </c>
      <c r="AL27" s="223">
        <v>0</v>
      </c>
      <c r="AM27" s="223">
        <v>0</v>
      </c>
      <c r="AN27" s="223">
        <v>0</v>
      </c>
      <c r="AO27" s="223">
        <v>0</v>
      </c>
      <c r="AP27" s="223">
        <v>0</v>
      </c>
      <c r="AQ27" s="223">
        <v>0</v>
      </c>
      <c r="AR27" s="223">
        <v>0</v>
      </c>
      <c r="AS27" s="223">
        <v>0</v>
      </c>
      <c r="AT27" s="223">
        <v>0</v>
      </c>
      <c r="AU27" s="223">
        <v>0</v>
      </c>
      <c r="AV27" s="223">
        <v>0</v>
      </c>
      <c r="AW27" s="224">
        <v>0</v>
      </c>
    </row>
    <row r="28" spans="1:50" x14ac:dyDescent="0.35">
      <c r="A28" s="27" t="s">
        <v>355</v>
      </c>
      <c r="B28" s="3" t="s">
        <v>133</v>
      </c>
      <c r="C28" s="4">
        <f t="shared" si="6"/>
        <v>0</v>
      </c>
      <c r="D28" s="3">
        <v>0</v>
      </c>
      <c r="E28" s="3">
        <v>0</v>
      </c>
      <c r="F28" s="3">
        <v>0</v>
      </c>
      <c r="G28" s="3">
        <v>0</v>
      </c>
      <c r="H28" s="3">
        <v>0</v>
      </c>
      <c r="I28" s="3">
        <v>0</v>
      </c>
      <c r="J28" s="3">
        <v>0</v>
      </c>
      <c r="K28" s="3">
        <v>0</v>
      </c>
      <c r="L28" s="3">
        <v>0</v>
      </c>
      <c r="M28" s="3">
        <v>0</v>
      </c>
      <c r="N28" s="3">
        <v>0</v>
      </c>
      <c r="O28" s="3">
        <v>0</v>
      </c>
      <c r="P28" s="3">
        <v>0</v>
      </c>
      <c r="Q28" s="3">
        <v>0</v>
      </c>
      <c r="R28" s="3">
        <v>0</v>
      </c>
      <c r="S28" s="3">
        <v>0</v>
      </c>
      <c r="T28" s="3">
        <v>0</v>
      </c>
      <c r="U28" s="3">
        <v>0</v>
      </c>
      <c r="V28" s="3">
        <v>0</v>
      </c>
      <c r="W28" s="3">
        <v>0</v>
      </c>
      <c r="X28" s="3">
        <v>0</v>
      </c>
      <c r="Y28" s="3">
        <v>0</v>
      </c>
      <c r="Z28" s="3">
        <v>0</v>
      </c>
      <c r="AA28" s="3">
        <v>0</v>
      </c>
      <c r="AB28" s="3">
        <v>0</v>
      </c>
      <c r="AC28" s="3">
        <v>0</v>
      </c>
      <c r="AD28" s="3">
        <v>0</v>
      </c>
      <c r="AE28" s="3">
        <v>0</v>
      </c>
      <c r="AF28" s="3">
        <v>0</v>
      </c>
      <c r="AG28" s="3">
        <v>0</v>
      </c>
      <c r="AH28" s="3">
        <v>0</v>
      </c>
      <c r="AI28" s="3">
        <v>0</v>
      </c>
      <c r="AJ28" s="3">
        <v>0</v>
      </c>
      <c r="AK28" s="3">
        <v>0</v>
      </c>
      <c r="AL28" s="3">
        <v>0</v>
      </c>
      <c r="AM28" s="3">
        <v>0</v>
      </c>
      <c r="AN28" s="3">
        <v>0</v>
      </c>
      <c r="AO28" s="3">
        <v>0</v>
      </c>
      <c r="AP28" s="3">
        <v>0</v>
      </c>
      <c r="AQ28" s="3">
        <v>0</v>
      </c>
      <c r="AR28" s="3">
        <v>0</v>
      </c>
      <c r="AS28" s="3">
        <v>0</v>
      </c>
      <c r="AT28" s="3">
        <v>0</v>
      </c>
      <c r="AU28" s="3">
        <v>0</v>
      </c>
      <c r="AV28" s="3">
        <v>0</v>
      </c>
      <c r="AW28" s="10">
        <v>0</v>
      </c>
    </row>
    <row r="29" spans="1:50" x14ac:dyDescent="0.35">
      <c r="A29" s="27" t="s">
        <v>355</v>
      </c>
      <c r="B29" s="3" t="s">
        <v>167</v>
      </c>
      <c r="C29" s="4">
        <f t="shared" si="6"/>
        <v>0</v>
      </c>
      <c r="D29" s="3">
        <v>0</v>
      </c>
      <c r="E29" s="3">
        <v>0</v>
      </c>
      <c r="F29" s="3">
        <v>0</v>
      </c>
      <c r="G29" s="3">
        <v>0</v>
      </c>
      <c r="H29" s="3">
        <v>0</v>
      </c>
      <c r="I29" s="3">
        <v>0</v>
      </c>
      <c r="J29" s="3">
        <v>0</v>
      </c>
      <c r="K29" s="3">
        <v>0</v>
      </c>
      <c r="L29" s="3">
        <v>0</v>
      </c>
      <c r="M29" s="3">
        <v>0</v>
      </c>
      <c r="N29" s="3">
        <v>0</v>
      </c>
      <c r="O29" s="3">
        <v>0</v>
      </c>
      <c r="P29" s="3">
        <v>0</v>
      </c>
      <c r="Q29" s="3">
        <v>0</v>
      </c>
      <c r="R29" s="3">
        <v>0</v>
      </c>
      <c r="S29" s="3">
        <v>0</v>
      </c>
      <c r="T29" s="3">
        <v>0</v>
      </c>
      <c r="U29" s="3">
        <v>0</v>
      </c>
      <c r="V29" s="3">
        <v>0</v>
      </c>
      <c r="W29" s="3">
        <v>0</v>
      </c>
      <c r="X29" s="3">
        <v>0</v>
      </c>
      <c r="Y29" s="3">
        <v>0</v>
      </c>
      <c r="Z29" s="3">
        <v>0</v>
      </c>
      <c r="AA29" s="3">
        <v>0</v>
      </c>
      <c r="AB29" s="3">
        <v>0</v>
      </c>
      <c r="AC29" s="3">
        <v>0</v>
      </c>
      <c r="AD29" s="3">
        <v>0</v>
      </c>
      <c r="AE29" s="3">
        <v>0</v>
      </c>
      <c r="AF29" s="3">
        <v>0</v>
      </c>
      <c r="AG29" s="3">
        <v>0</v>
      </c>
      <c r="AH29" s="3">
        <v>0</v>
      </c>
      <c r="AI29" s="3">
        <v>0</v>
      </c>
      <c r="AJ29" s="3">
        <v>0</v>
      </c>
      <c r="AK29" s="3">
        <v>0</v>
      </c>
      <c r="AL29" s="3">
        <v>0</v>
      </c>
      <c r="AM29" s="3">
        <v>0</v>
      </c>
      <c r="AN29" s="3">
        <v>0</v>
      </c>
      <c r="AO29" s="3">
        <v>0</v>
      </c>
      <c r="AP29" s="3">
        <v>0</v>
      </c>
      <c r="AQ29" s="3">
        <v>0</v>
      </c>
      <c r="AR29" s="3">
        <v>0</v>
      </c>
      <c r="AS29" s="3">
        <v>0</v>
      </c>
      <c r="AT29" s="3">
        <v>0</v>
      </c>
      <c r="AU29" s="3">
        <v>0</v>
      </c>
      <c r="AV29" s="3">
        <v>0</v>
      </c>
      <c r="AW29" s="10">
        <v>0</v>
      </c>
    </row>
    <row r="30" spans="1:50" x14ac:dyDescent="0.35">
      <c r="A30" s="27" t="s">
        <v>355</v>
      </c>
      <c r="B30" s="3" t="s">
        <v>132</v>
      </c>
      <c r="C30" s="4">
        <f t="shared" si="6"/>
        <v>0</v>
      </c>
      <c r="D30" s="3">
        <v>0</v>
      </c>
      <c r="E30" s="3">
        <v>0</v>
      </c>
      <c r="F30" s="3">
        <v>0</v>
      </c>
      <c r="G30" s="3">
        <v>0</v>
      </c>
      <c r="H30" s="3">
        <v>0</v>
      </c>
      <c r="I30" s="3">
        <v>0</v>
      </c>
      <c r="J30" s="3">
        <v>0</v>
      </c>
      <c r="K30" s="3">
        <v>0</v>
      </c>
      <c r="L30" s="3">
        <v>0</v>
      </c>
      <c r="M30" s="3">
        <v>0</v>
      </c>
      <c r="N30" s="3">
        <v>0</v>
      </c>
      <c r="O30" s="3">
        <v>0</v>
      </c>
      <c r="P30" s="3">
        <v>0</v>
      </c>
      <c r="Q30" s="3">
        <v>0</v>
      </c>
      <c r="R30" s="3">
        <v>0</v>
      </c>
      <c r="S30" s="3">
        <v>0</v>
      </c>
      <c r="T30" s="3">
        <v>0</v>
      </c>
      <c r="U30" s="3">
        <v>0</v>
      </c>
      <c r="V30" s="3">
        <v>0</v>
      </c>
      <c r="W30" s="3">
        <v>0</v>
      </c>
      <c r="X30" s="3">
        <v>0</v>
      </c>
      <c r="Y30" s="3">
        <v>0</v>
      </c>
      <c r="Z30" s="3">
        <v>0</v>
      </c>
      <c r="AA30" s="3">
        <v>0</v>
      </c>
      <c r="AB30" s="3">
        <v>0</v>
      </c>
      <c r="AC30" s="3">
        <v>0</v>
      </c>
      <c r="AD30" s="3">
        <v>0</v>
      </c>
      <c r="AE30" s="3">
        <v>0</v>
      </c>
      <c r="AF30" s="3">
        <v>0</v>
      </c>
      <c r="AG30" s="3">
        <v>0</v>
      </c>
      <c r="AH30" s="3">
        <v>0</v>
      </c>
      <c r="AI30" s="3">
        <v>0</v>
      </c>
      <c r="AJ30" s="3">
        <v>0</v>
      </c>
      <c r="AK30" s="3">
        <v>0</v>
      </c>
      <c r="AL30" s="3">
        <v>0</v>
      </c>
      <c r="AM30" s="3">
        <v>0</v>
      </c>
      <c r="AN30" s="3">
        <v>0</v>
      </c>
      <c r="AO30" s="3">
        <v>0</v>
      </c>
      <c r="AP30" s="3">
        <v>0</v>
      </c>
      <c r="AQ30" s="3">
        <v>0</v>
      </c>
      <c r="AR30" s="3">
        <v>0</v>
      </c>
      <c r="AS30" s="3">
        <v>0</v>
      </c>
      <c r="AT30" s="3">
        <v>0</v>
      </c>
      <c r="AU30" s="3">
        <v>0</v>
      </c>
      <c r="AV30" s="3">
        <v>0</v>
      </c>
      <c r="AW30" s="10">
        <v>0</v>
      </c>
    </row>
    <row r="31" spans="1:50" x14ac:dyDescent="0.35">
      <c r="A31" s="27" t="s">
        <v>340</v>
      </c>
      <c r="B31" s="3" t="s">
        <v>162</v>
      </c>
      <c r="C31" s="145">
        <f t="shared" si="6"/>
        <v>0</v>
      </c>
      <c r="D31" s="145">
        <v>0</v>
      </c>
      <c r="E31" s="145">
        <v>0</v>
      </c>
      <c r="F31" s="145">
        <v>0</v>
      </c>
      <c r="G31" s="145">
        <v>0</v>
      </c>
      <c r="H31" s="145">
        <v>0</v>
      </c>
      <c r="I31" s="145">
        <v>0</v>
      </c>
      <c r="J31" s="145">
        <v>0</v>
      </c>
      <c r="K31" s="145">
        <v>0</v>
      </c>
      <c r="L31" s="145">
        <v>0</v>
      </c>
      <c r="M31" s="145">
        <v>0</v>
      </c>
      <c r="N31" s="145">
        <v>0</v>
      </c>
      <c r="O31" s="145">
        <v>0</v>
      </c>
      <c r="P31" s="145">
        <v>0</v>
      </c>
      <c r="Q31" s="145">
        <v>0</v>
      </c>
      <c r="R31" s="145">
        <v>0</v>
      </c>
      <c r="S31" s="145">
        <v>0</v>
      </c>
      <c r="T31" s="145">
        <v>0</v>
      </c>
      <c r="U31" s="145">
        <v>0</v>
      </c>
      <c r="V31" s="145">
        <v>0</v>
      </c>
      <c r="W31" s="145">
        <v>0</v>
      </c>
      <c r="X31" s="145">
        <v>0</v>
      </c>
      <c r="Y31" s="145">
        <v>0</v>
      </c>
      <c r="Z31" s="145">
        <v>0</v>
      </c>
      <c r="AA31" s="145">
        <v>0</v>
      </c>
      <c r="AB31" s="145">
        <v>0</v>
      </c>
      <c r="AC31" s="145">
        <v>0</v>
      </c>
      <c r="AD31" s="145">
        <v>0</v>
      </c>
      <c r="AE31" s="145">
        <v>0</v>
      </c>
      <c r="AF31" s="145">
        <v>0</v>
      </c>
      <c r="AG31" s="145">
        <v>0</v>
      </c>
      <c r="AH31" s="145">
        <v>0</v>
      </c>
      <c r="AI31" s="145">
        <v>0</v>
      </c>
      <c r="AJ31" s="145">
        <v>0</v>
      </c>
      <c r="AK31" s="145">
        <v>0</v>
      </c>
      <c r="AL31" s="145">
        <v>0</v>
      </c>
      <c r="AM31" s="145">
        <v>0</v>
      </c>
      <c r="AN31" s="145">
        <v>0</v>
      </c>
      <c r="AO31" s="145">
        <v>0</v>
      </c>
      <c r="AP31" s="145">
        <v>0</v>
      </c>
      <c r="AQ31" s="145">
        <v>0</v>
      </c>
      <c r="AR31" s="145">
        <v>0</v>
      </c>
      <c r="AS31" s="145">
        <v>0</v>
      </c>
      <c r="AT31" s="145">
        <v>0</v>
      </c>
      <c r="AU31" s="145">
        <v>0</v>
      </c>
      <c r="AV31" s="145">
        <v>0</v>
      </c>
      <c r="AW31" s="195">
        <v>0</v>
      </c>
    </row>
    <row r="32" spans="1:50" x14ac:dyDescent="0.35">
      <c r="A32" s="27" t="s">
        <v>340</v>
      </c>
      <c r="B32" s="3" t="s">
        <v>166</v>
      </c>
      <c r="C32" s="145">
        <f t="shared" si="6"/>
        <v>0</v>
      </c>
      <c r="D32" s="145">
        <v>0</v>
      </c>
      <c r="E32" s="145">
        <v>0</v>
      </c>
      <c r="F32" s="145">
        <v>0</v>
      </c>
      <c r="G32" s="145">
        <v>0</v>
      </c>
      <c r="H32" s="145">
        <v>0</v>
      </c>
      <c r="I32" s="145">
        <v>0</v>
      </c>
      <c r="J32" s="145">
        <v>0</v>
      </c>
      <c r="K32" s="145">
        <v>0</v>
      </c>
      <c r="L32" s="145">
        <v>0</v>
      </c>
      <c r="M32" s="145">
        <v>0</v>
      </c>
      <c r="N32" s="145">
        <v>0</v>
      </c>
      <c r="O32" s="145">
        <v>0</v>
      </c>
      <c r="P32" s="145">
        <v>0</v>
      </c>
      <c r="Q32" s="145">
        <v>0</v>
      </c>
      <c r="R32" s="145">
        <v>0</v>
      </c>
      <c r="S32" s="145">
        <v>0</v>
      </c>
      <c r="T32" s="145">
        <v>0</v>
      </c>
      <c r="U32" s="145">
        <v>0</v>
      </c>
      <c r="V32" s="145">
        <v>0</v>
      </c>
      <c r="W32" s="145">
        <v>0</v>
      </c>
      <c r="X32" s="145">
        <v>0</v>
      </c>
      <c r="Y32" s="145">
        <v>0</v>
      </c>
      <c r="Z32" s="145">
        <v>0</v>
      </c>
      <c r="AA32" s="145">
        <v>0</v>
      </c>
      <c r="AB32" s="145">
        <v>0</v>
      </c>
      <c r="AC32" s="145">
        <v>0</v>
      </c>
      <c r="AD32" s="145">
        <v>0</v>
      </c>
      <c r="AE32" s="145">
        <v>0</v>
      </c>
      <c r="AF32" s="145">
        <v>0</v>
      </c>
      <c r="AG32" s="145">
        <v>0</v>
      </c>
      <c r="AH32" s="145">
        <v>0</v>
      </c>
      <c r="AI32" s="145">
        <v>0</v>
      </c>
      <c r="AJ32" s="145">
        <v>0</v>
      </c>
      <c r="AK32" s="145">
        <v>0</v>
      </c>
      <c r="AL32" s="145">
        <v>0</v>
      </c>
      <c r="AM32" s="145">
        <v>0</v>
      </c>
      <c r="AN32" s="145">
        <v>0</v>
      </c>
      <c r="AO32" s="145">
        <v>0</v>
      </c>
      <c r="AP32" s="145">
        <v>0</v>
      </c>
      <c r="AQ32" s="145">
        <v>0</v>
      </c>
      <c r="AR32" s="145">
        <v>0</v>
      </c>
      <c r="AS32" s="145">
        <v>0</v>
      </c>
      <c r="AT32" s="145">
        <v>0</v>
      </c>
      <c r="AU32" s="145">
        <v>0</v>
      </c>
      <c r="AV32" s="145">
        <v>0</v>
      </c>
      <c r="AW32" s="195">
        <v>0</v>
      </c>
    </row>
    <row r="33" spans="1:49" x14ac:dyDescent="0.35">
      <c r="A33" s="27" t="s">
        <v>340</v>
      </c>
      <c r="B33" s="3" t="s">
        <v>133</v>
      </c>
      <c r="C33" s="4">
        <f t="shared" si="6"/>
        <v>0</v>
      </c>
      <c r="D33" s="3">
        <v>0</v>
      </c>
      <c r="E33" s="3">
        <v>0</v>
      </c>
      <c r="F33" s="3">
        <v>0</v>
      </c>
      <c r="G33" s="3">
        <v>0</v>
      </c>
      <c r="H33" s="3">
        <v>0</v>
      </c>
      <c r="I33" s="3">
        <v>0</v>
      </c>
      <c r="J33" s="3">
        <v>0</v>
      </c>
      <c r="K33" s="3">
        <v>0</v>
      </c>
      <c r="L33" s="3">
        <v>0</v>
      </c>
      <c r="M33" s="3">
        <v>0</v>
      </c>
      <c r="N33" s="3">
        <v>0</v>
      </c>
      <c r="O33" s="3">
        <v>0</v>
      </c>
      <c r="P33" s="3">
        <v>0</v>
      </c>
      <c r="Q33" s="3">
        <v>0</v>
      </c>
      <c r="R33" s="3">
        <v>0</v>
      </c>
      <c r="S33" s="3">
        <v>0</v>
      </c>
      <c r="T33" s="3">
        <v>0</v>
      </c>
      <c r="U33" s="3">
        <v>0</v>
      </c>
      <c r="V33" s="3">
        <v>0</v>
      </c>
      <c r="W33" s="3">
        <v>0</v>
      </c>
      <c r="X33" s="3">
        <v>0</v>
      </c>
      <c r="Y33" s="3">
        <v>0</v>
      </c>
      <c r="Z33" s="3">
        <v>0</v>
      </c>
      <c r="AA33" s="3">
        <v>0</v>
      </c>
      <c r="AB33" s="3">
        <v>0</v>
      </c>
      <c r="AC33" s="3">
        <v>0</v>
      </c>
      <c r="AD33" s="3">
        <v>0</v>
      </c>
      <c r="AE33" s="3">
        <v>0</v>
      </c>
      <c r="AF33" s="3">
        <v>0</v>
      </c>
      <c r="AG33" s="3">
        <v>0</v>
      </c>
      <c r="AH33" s="3">
        <v>0</v>
      </c>
      <c r="AI33" s="3">
        <v>0</v>
      </c>
      <c r="AJ33" s="3">
        <v>0</v>
      </c>
      <c r="AK33" s="3">
        <v>0</v>
      </c>
      <c r="AL33" s="3">
        <v>0</v>
      </c>
      <c r="AM33" s="3">
        <v>0</v>
      </c>
      <c r="AN33" s="3">
        <v>0</v>
      </c>
      <c r="AO33" s="3">
        <v>0</v>
      </c>
      <c r="AP33" s="3">
        <v>0</v>
      </c>
      <c r="AQ33" s="3">
        <v>0</v>
      </c>
      <c r="AR33" s="3">
        <v>0</v>
      </c>
      <c r="AS33" s="3">
        <v>0</v>
      </c>
      <c r="AT33" s="3">
        <v>0</v>
      </c>
      <c r="AU33" s="3">
        <v>0</v>
      </c>
      <c r="AV33" s="3">
        <v>0</v>
      </c>
      <c r="AW33" s="10">
        <v>0</v>
      </c>
    </row>
    <row r="34" spans="1:49" x14ac:dyDescent="0.35">
      <c r="A34" s="27" t="s">
        <v>340</v>
      </c>
      <c r="B34" s="3" t="s">
        <v>167</v>
      </c>
      <c r="C34" s="4">
        <f t="shared" si="6"/>
        <v>0</v>
      </c>
      <c r="D34" s="3">
        <v>0</v>
      </c>
      <c r="E34" s="3">
        <v>0</v>
      </c>
      <c r="F34" s="3">
        <v>0</v>
      </c>
      <c r="G34" s="3">
        <v>0</v>
      </c>
      <c r="H34" s="3">
        <v>0</v>
      </c>
      <c r="I34" s="3">
        <v>0</v>
      </c>
      <c r="J34" s="3">
        <v>0</v>
      </c>
      <c r="K34" s="3">
        <v>0</v>
      </c>
      <c r="L34" s="3">
        <v>0</v>
      </c>
      <c r="M34" s="3">
        <v>0</v>
      </c>
      <c r="N34" s="3">
        <v>0</v>
      </c>
      <c r="O34" s="3">
        <v>0</v>
      </c>
      <c r="P34" s="3">
        <v>0</v>
      </c>
      <c r="Q34" s="3">
        <v>0</v>
      </c>
      <c r="R34" s="3">
        <v>0</v>
      </c>
      <c r="S34" s="3">
        <v>0</v>
      </c>
      <c r="T34" s="3">
        <v>0</v>
      </c>
      <c r="U34" s="3">
        <v>0</v>
      </c>
      <c r="V34" s="3">
        <v>0</v>
      </c>
      <c r="W34" s="3">
        <v>0</v>
      </c>
      <c r="X34" s="3">
        <v>0</v>
      </c>
      <c r="Y34" s="3">
        <v>0</v>
      </c>
      <c r="Z34" s="3">
        <v>0</v>
      </c>
      <c r="AA34" s="3">
        <v>0</v>
      </c>
      <c r="AB34" s="3">
        <v>0</v>
      </c>
      <c r="AC34" s="3">
        <v>0</v>
      </c>
      <c r="AD34" s="3">
        <v>0</v>
      </c>
      <c r="AE34" s="3">
        <v>0</v>
      </c>
      <c r="AF34" s="3">
        <v>0</v>
      </c>
      <c r="AG34" s="3">
        <v>0</v>
      </c>
      <c r="AH34" s="3">
        <v>0</v>
      </c>
      <c r="AI34" s="3">
        <v>0</v>
      </c>
      <c r="AJ34" s="3">
        <v>0</v>
      </c>
      <c r="AK34" s="3">
        <v>0</v>
      </c>
      <c r="AL34" s="3">
        <v>0</v>
      </c>
      <c r="AM34" s="3">
        <v>0</v>
      </c>
      <c r="AN34" s="3">
        <v>0</v>
      </c>
      <c r="AO34" s="3">
        <v>0</v>
      </c>
      <c r="AP34" s="3">
        <v>0</v>
      </c>
      <c r="AQ34" s="3">
        <v>0</v>
      </c>
      <c r="AR34" s="3">
        <v>0</v>
      </c>
      <c r="AS34" s="3">
        <v>0</v>
      </c>
      <c r="AT34" s="3">
        <v>0</v>
      </c>
      <c r="AU34" s="3">
        <v>0</v>
      </c>
      <c r="AV34" s="3">
        <v>0</v>
      </c>
      <c r="AW34" s="10">
        <v>0</v>
      </c>
    </row>
    <row r="35" spans="1:49" x14ac:dyDescent="0.35">
      <c r="A35" s="27" t="s">
        <v>340</v>
      </c>
      <c r="B35" s="3" t="s">
        <v>132</v>
      </c>
      <c r="C35" s="4">
        <f t="shared" si="6"/>
        <v>0</v>
      </c>
      <c r="D35" s="3">
        <v>0</v>
      </c>
      <c r="E35" s="3">
        <v>0</v>
      </c>
      <c r="F35" s="3">
        <v>0</v>
      </c>
      <c r="G35" s="3">
        <v>0</v>
      </c>
      <c r="H35" s="3">
        <v>0</v>
      </c>
      <c r="I35" s="3">
        <v>0</v>
      </c>
      <c r="J35" s="3">
        <v>0</v>
      </c>
      <c r="K35" s="3">
        <v>0</v>
      </c>
      <c r="L35" s="3">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10">
        <v>0</v>
      </c>
    </row>
    <row r="36" spans="1:49" x14ac:dyDescent="0.35">
      <c r="A36" s="27" t="s">
        <v>341</v>
      </c>
      <c r="B36" s="3" t="s">
        <v>162</v>
      </c>
      <c r="C36" s="145">
        <f t="shared" si="6"/>
        <v>48.108695652173914</v>
      </c>
      <c r="D36" s="145">
        <v>0</v>
      </c>
      <c r="E36" s="145">
        <v>106</v>
      </c>
      <c r="F36" s="145">
        <v>53</v>
      </c>
      <c r="G36" s="145">
        <v>0</v>
      </c>
      <c r="H36" s="145">
        <v>0</v>
      </c>
      <c r="I36" s="145">
        <v>88</v>
      </c>
      <c r="J36" s="145">
        <v>0</v>
      </c>
      <c r="K36" s="145">
        <v>53</v>
      </c>
      <c r="L36" s="145">
        <v>52</v>
      </c>
      <c r="M36" s="145">
        <v>0</v>
      </c>
      <c r="N36" s="145">
        <v>52</v>
      </c>
      <c r="O36" s="145">
        <v>0</v>
      </c>
      <c r="P36" s="145">
        <v>0</v>
      </c>
      <c r="Q36" s="145">
        <v>0</v>
      </c>
      <c r="R36" s="145">
        <v>0</v>
      </c>
      <c r="S36" s="145">
        <v>54</v>
      </c>
      <c r="T36" s="145">
        <v>54</v>
      </c>
      <c r="U36" s="145">
        <v>0</v>
      </c>
      <c r="V36" s="145">
        <v>54</v>
      </c>
      <c r="W36" s="145">
        <v>54</v>
      </c>
      <c r="X36" s="145">
        <v>214</v>
      </c>
      <c r="Y36" s="145">
        <v>214</v>
      </c>
      <c r="Z36" s="145">
        <v>0</v>
      </c>
      <c r="AA36" s="145">
        <v>54</v>
      </c>
      <c r="AB36" s="145">
        <v>0</v>
      </c>
      <c r="AC36" s="145">
        <v>0</v>
      </c>
      <c r="AD36" s="145">
        <v>110</v>
      </c>
      <c r="AE36" s="145">
        <v>0</v>
      </c>
      <c r="AF36" s="145">
        <v>0</v>
      </c>
      <c r="AG36" s="145">
        <v>55</v>
      </c>
      <c r="AH36" s="145">
        <v>0</v>
      </c>
      <c r="AI36" s="145">
        <v>55</v>
      </c>
      <c r="AJ36" s="145">
        <v>0</v>
      </c>
      <c r="AK36" s="145">
        <v>0</v>
      </c>
      <c r="AL36" s="145">
        <v>165</v>
      </c>
      <c r="AM36" s="145">
        <v>335</v>
      </c>
      <c r="AN36" s="145">
        <v>0</v>
      </c>
      <c r="AO36" s="145">
        <v>281</v>
      </c>
      <c r="AP36" s="145">
        <v>55</v>
      </c>
      <c r="AQ36" s="145">
        <v>0</v>
      </c>
      <c r="AR36" s="145">
        <v>55</v>
      </c>
      <c r="AS36" s="145">
        <v>0</v>
      </c>
      <c r="AT36" s="145">
        <v>0</v>
      </c>
      <c r="AU36" s="145">
        <v>0</v>
      </c>
      <c r="AV36" s="145">
        <v>0</v>
      </c>
      <c r="AW36" s="195">
        <v>0</v>
      </c>
    </row>
    <row r="37" spans="1:49" x14ac:dyDescent="0.35">
      <c r="A37" s="27" t="s">
        <v>341</v>
      </c>
      <c r="B37" s="3" t="s">
        <v>166</v>
      </c>
      <c r="C37" s="145">
        <f t="shared" si="6"/>
        <v>30</v>
      </c>
      <c r="D37" s="145">
        <v>0</v>
      </c>
      <c r="E37" s="145">
        <v>106</v>
      </c>
      <c r="F37" s="145">
        <v>53</v>
      </c>
      <c r="G37" s="145">
        <v>0</v>
      </c>
      <c r="H37" s="145">
        <v>0</v>
      </c>
      <c r="I37" s="145">
        <v>88</v>
      </c>
      <c r="J37" s="145">
        <v>0</v>
      </c>
      <c r="K37" s="145">
        <v>53</v>
      </c>
      <c r="L37" s="145">
        <v>52</v>
      </c>
      <c r="M37" s="145">
        <v>0</v>
      </c>
      <c r="N37" s="145">
        <v>52</v>
      </c>
      <c r="O37" s="145">
        <v>0</v>
      </c>
      <c r="P37" s="145">
        <v>0</v>
      </c>
      <c r="Q37" s="145">
        <v>0</v>
      </c>
      <c r="R37" s="145">
        <v>0</v>
      </c>
      <c r="S37" s="145">
        <v>54</v>
      </c>
      <c r="T37" s="145">
        <v>54</v>
      </c>
      <c r="U37" s="145">
        <v>0</v>
      </c>
      <c r="V37" s="145">
        <v>54</v>
      </c>
      <c r="W37" s="145">
        <v>54</v>
      </c>
      <c r="X37" s="145">
        <v>71</v>
      </c>
      <c r="Y37" s="145">
        <v>53</v>
      </c>
      <c r="Z37" s="145">
        <v>0</v>
      </c>
      <c r="AA37" s="145">
        <v>54</v>
      </c>
      <c r="AB37" s="145">
        <v>0</v>
      </c>
      <c r="AC37" s="145">
        <v>0</v>
      </c>
      <c r="AD37" s="145">
        <v>55</v>
      </c>
      <c r="AE37" s="145">
        <v>0</v>
      </c>
      <c r="AF37" s="145">
        <v>0</v>
      </c>
      <c r="AG37" s="145">
        <v>55</v>
      </c>
      <c r="AH37" s="145">
        <v>0</v>
      </c>
      <c r="AI37" s="145">
        <v>55</v>
      </c>
      <c r="AJ37" s="145">
        <v>0</v>
      </c>
      <c r="AK37" s="145">
        <v>0</v>
      </c>
      <c r="AL37" s="145">
        <v>55</v>
      </c>
      <c r="AM37" s="145">
        <v>112</v>
      </c>
      <c r="AN37" s="145">
        <v>0</v>
      </c>
      <c r="AO37" s="145">
        <v>140</v>
      </c>
      <c r="AP37" s="145">
        <v>55</v>
      </c>
      <c r="AQ37" s="145">
        <v>0</v>
      </c>
      <c r="AR37" s="145">
        <v>55</v>
      </c>
      <c r="AS37" s="145">
        <v>0</v>
      </c>
      <c r="AT37" s="145">
        <v>0</v>
      </c>
      <c r="AU37" s="145">
        <v>0</v>
      </c>
      <c r="AV37" s="145">
        <v>0</v>
      </c>
      <c r="AW37" s="195">
        <v>0</v>
      </c>
    </row>
    <row r="38" spans="1:49" x14ac:dyDescent="0.35">
      <c r="A38" s="27" t="s">
        <v>341</v>
      </c>
      <c r="B38" s="3" t="s">
        <v>133</v>
      </c>
      <c r="C38" s="4">
        <f t="shared" si="6"/>
        <v>0.71739130434782605</v>
      </c>
      <c r="D38" s="3">
        <v>0</v>
      </c>
      <c r="E38" s="3">
        <v>1</v>
      </c>
      <c r="F38" s="3">
        <v>1</v>
      </c>
      <c r="G38" s="3">
        <v>0</v>
      </c>
      <c r="H38" s="3">
        <v>0</v>
      </c>
      <c r="I38" s="3">
        <v>1</v>
      </c>
      <c r="J38" s="3">
        <v>0</v>
      </c>
      <c r="K38" s="3">
        <v>1</v>
      </c>
      <c r="L38" s="3">
        <v>1</v>
      </c>
      <c r="M38" s="3">
        <v>0</v>
      </c>
      <c r="N38" s="3">
        <v>1</v>
      </c>
      <c r="O38" s="3">
        <v>0</v>
      </c>
      <c r="P38" s="3">
        <v>0</v>
      </c>
      <c r="Q38" s="3">
        <v>0</v>
      </c>
      <c r="R38" s="3">
        <v>0</v>
      </c>
      <c r="S38" s="3">
        <v>1</v>
      </c>
      <c r="T38" s="3">
        <v>1</v>
      </c>
      <c r="U38" s="3">
        <v>0</v>
      </c>
      <c r="V38" s="3">
        <v>1</v>
      </c>
      <c r="W38" s="3">
        <v>1</v>
      </c>
      <c r="X38" s="3">
        <v>4</v>
      </c>
      <c r="Y38" s="3">
        <v>4</v>
      </c>
      <c r="Z38" s="3">
        <v>0</v>
      </c>
      <c r="AA38" s="3">
        <v>1</v>
      </c>
      <c r="AB38" s="3">
        <v>0</v>
      </c>
      <c r="AC38" s="3">
        <v>0</v>
      </c>
      <c r="AD38" s="3">
        <v>2</v>
      </c>
      <c r="AE38" s="3">
        <v>0</v>
      </c>
      <c r="AF38" s="3">
        <v>0</v>
      </c>
      <c r="AG38" s="3">
        <v>1</v>
      </c>
      <c r="AH38" s="3">
        <v>0</v>
      </c>
      <c r="AI38" s="3">
        <v>1</v>
      </c>
      <c r="AJ38" s="3">
        <v>0</v>
      </c>
      <c r="AK38" s="3">
        <v>0</v>
      </c>
      <c r="AL38" s="3">
        <v>3</v>
      </c>
      <c r="AM38" s="3">
        <v>3</v>
      </c>
      <c r="AN38" s="3">
        <v>0</v>
      </c>
      <c r="AO38" s="3">
        <v>2</v>
      </c>
      <c r="AP38" s="3">
        <v>1</v>
      </c>
      <c r="AQ38" s="3">
        <v>0</v>
      </c>
      <c r="AR38" s="3">
        <v>1</v>
      </c>
      <c r="AS38" s="3">
        <v>0</v>
      </c>
      <c r="AT38" s="3">
        <v>0</v>
      </c>
      <c r="AU38" s="3">
        <v>0</v>
      </c>
      <c r="AV38" s="3">
        <v>0</v>
      </c>
      <c r="AW38" s="10">
        <v>0</v>
      </c>
    </row>
    <row r="39" spans="1:49" x14ac:dyDescent="0.35">
      <c r="A39" s="27" t="s">
        <v>341</v>
      </c>
      <c r="B39" s="3" t="s">
        <v>167</v>
      </c>
      <c r="C39" s="4">
        <f t="shared" si="6"/>
        <v>0</v>
      </c>
      <c r="D39" s="4">
        <v>0</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16">
        <v>0</v>
      </c>
    </row>
    <row r="40" spans="1:49" x14ac:dyDescent="0.35">
      <c r="A40" s="27" t="s">
        <v>341</v>
      </c>
      <c r="B40" s="3" t="s">
        <v>132</v>
      </c>
      <c r="C40" s="4">
        <f t="shared" si="6"/>
        <v>0.69565217391304346</v>
      </c>
      <c r="D40" s="3">
        <v>0</v>
      </c>
      <c r="E40" s="3">
        <v>1</v>
      </c>
      <c r="F40" s="3">
        <v>1</v>
      </c>
      <c r="G40" s="3">
        <v>0</v>
      </c>
      <c r="H40" s="3">
        <v>0</v>
      </c>
      <c r="I40" s="3">
        <v>1</v>
      </c>
      <c r="J40" s="3">
        <v>0</v>
      </c>
      <c r="K40" s="3">
        <v>1</v>
      </c>
      <c r="L40" s="3">
        <v>1</v>
      </c>
      <c r="M40" s="3">
        <v>0</v>
      </c>
      <c r="N40" s="3">
        <v>1</v>
      </c>
      <c r="O40" s="3">
        <v>0</v>
      </c>
      <c r="P40" s="3">
        <v>0</v>
      </c>
      <c r="Q40" s="3">
        <v>0</v>
      </c>
      <c r="R40" s="3">
        <v>0</v>
      </c>
      <c r="S40" s="3">
        <v>1</v>
      </c>
      <c r="T40" s="3">
        <v>1</v>
      </c>
      <c r="U40" s="3">
        <v>0</v>
      </c>
      <c r="V40" s="3">
        <v>1</v>
      </c>
      <c r="W40" s="3">
        <v>1</v>
      </c>
      <c r="X40" s="3">
        <v>3</v>
      </c>
      <c r="Y40" s="3">
        <v>4</v>
      </c>
      <c r="Z40" s="3">
        <v>0</v>
      </c>
      <c r="AA40" s="3">
        <v>1</v>
      </c>
      <c r="AB40" s="3">
        <v>0</v>
      </c>
      <c r="AC40" s="3">
        <v>0</v>
      </c>
      <c r="AD40" s="3">
        <v>2</v>
      </c>
      <c r="AE40" s="3">
        <v>0</v>
      </c>
      <c r="AF40" s="3">
        <v>0</v>
      </c>
      <c r="AG40" s="3">
        <v>1</v>
      </c>
      <c r="AH40" s="3">
        <v>0</v>
      </c>
      <c r="AI40" s="3">
        <v>1</v>
      </c>
      <c r="AJ40" s="3">
        <v>0</v>
      </c>
      <c r="AK40" s="3">
        <v>0</v>
      </c>
      <c r="AL40" s="3">
        <v>3</v>
      </c>
      <c r="AM40" s="3">
        <v>3</v>
      </c>
      <c r="AN40" s="3">
        <v>0</v>
      </c>
      <c r="AO40" s="3">
        <v>2</v>
      </c>
      <c r="AP40" s="3">
        <v>1</v>
      </c>
      <c r="AQ40" s="3">
        <v>0</v>
      </c>
      <c r="AR40" s="3">
        <v>1</v>
      </c>
      <c r="AS40" s="3">
        <v>0</v>
      </c>
      <c r="AT40" s="3">
        <v>0</v>
      </c>
      <c r="AU40" s="3">
        <v>0</v>
      </c>
      <c r="AV40" s="3">
        <v>0</v>
      </c>
      <c r="AW40" s="10">
        <v>0</v>
      </c>
    </row>
    <row r="41" spans="1:49" x14ac:dyDescent="0.35">
      <c r="A41" s="27" t="s">
        <v>333</v>
      </c>
      <c r="B41" s="3" t="s">
        <v>162</v>
      </c>
      <c r="C41" s="145">
        <f t="shared" si="6"/>
        <v>1696.0869565217392</v>
      </c>
      <c r="D41" s="145">
        <v>901</v>
      </c>
      <c r="E41" s="145">
        <v>1540</v>
      </c>
      <c r="F41" s="145">
        <v>2410</v>
      </c>
      <c r="G41" s="145">
        <v>1982</v>
      </c>
      <c r="H41" s="145">
        <v>1138</v>
      </c>
      <c r="I41" s="145">
        <v>1827</v>
      </c>
      <c r="J41" s="145">
        <v>1464</v>
      </c>
      <c r="K41" s="145">
        <v>1166</v>
      </c>
      <c r="L41" s="145">
        <v>586</v>
      </c>
      <c r="M41" s="145">
        <v>1004</v>
      </c>
      <c r="N41" s="145">
        <v>1280</v>
      </c>
      <c r="O41" s="145">
        <v>1849</v>
      </c>
      <c r="P41" s="145">
        <v>3842</v>
      </c>
      <c r="Q41" s="145">
        <v>1901</v>
      </c>
      <c r="R41" s="145">
        <v>1478</v>
      </c>
      <c r="S41" s="145">
        <v>1460</v>
      </c>
      <c r="T41" s="145">
        <v>2065</v>
      </c>
      <c r="U41" s="145">
        <v>1153</v>
      </c>
      <c r="V41" s="145">
        <v>2309</v>
      </c>
      <c r="W41" s="145">
        <v>4145</v>
      </c>
      <c r="X41" s="145">
        <v>1591</v>
      </c>
      <c r="Y41" s="145">
        <v>1369</v>
      </c>
      <c r="Z41" s="145">
        <v>1784</v>
      </c>
      <c r="AA41" s="145">
        <v>1407</v>
      </c>
      <c r="AB41" s="145">
        <v>1562</v>
      </c>
      <c r="AC41" s="145">
        <v>1423</v>
      </c>
      <c r="AD41" s="145">
        <v>1146</v>
      </c>
      <c r="AE41" s="145">
        <v>1179</v>
      </c>
      <c r="AF41" s="145">
        <v>1344</v>
      </c>
      <c r="AG41" s="145">
        <v>2488</v>
      </c>
      <c r="AH41" s="145">
        <v>2444</v>
      </c>
      <c r="AI41" s="145">
        <v>2708</v>
      </c>
      <c r="AJ41" s="145">
        <v>1392</v>
      </c>
      <c r="AK41" s="145">
        <v>2159</v>
      </c>
      <c r="AL41" s="145">
        <v>941</v>
      </c>
      <c r="AM41" s="145">
        <v>1561</v>
      </c>
      <c r="AN41" s="145">
        <v>1384</v>
      </c>
      <c r="AO41" s="145">
        <v>1673</v>
      </c>
      <c r="AP41" s="145">
        <v>1194</v>
      </c>
      <c r="AQ41" s="145">
        <v>1226</v>
      </c>
      <c r="AR41" s="145">
        <v>991</v>
      </c>
      <c r="AS41" s="145">
        <v>1307</v>
      </c>
      <c r="AT41" s="145">
        <v>1393</v>
      </c>
      <c r="AU41" s="145">
        <v>1860</v>
      </c>
      <c r="AV41" s="145">
        <v>2309</v>
      </c>
      <c r="AW41" s="195">
        <v>2685</v>
      </c>
    </row>
    <row r="42" spans="1:49" x14ac:dyDescent="0.35">
      <c r="A42" s="27" t="s">
        <v>333</v>
      </c>
      <c r="B42" s="3" t="s">
        <v>166</v>
      </c>
      <c r="C42" s="145">
        <f t="shared" si="6"/>
        <v>141.36956521739131</v>
      </c>
      <c r="D42" s="145">
        <v>129</v>
      </c>
      <c r="E42" s="145">
        <v>171</v>
      </c>
      <c r="F42" s="145">
        <v>127</v>
      </c>
      <c r="G42" s="145">
        <v>198</v>
      </c>
      <c r="H42" s="145">
        <v>95</v>
      </c>
      <c r="I42" s="145">
        <v>122</v>
      </c>
      <c r="J42" s="145">
        <v>105</v>
      </c>
      <c r="K42" s="145">
        <v>117</v>
      </c>
      <c r="L42" s="145">
        <v>117</v>
      </c>
      <c r="M42" s="145">
        <v>100</v>
      </c>
      <c r="N42" s="145">
        <v>107</v>
      </c>
      <c r="O42" s="145">
        <v>142</v>
      </c>
      <c r="P42" s="145">
        <v>296</v>
      </c>
      <c r="Q42" s="145">
        <v>190</v>
      </c>
      <c r="R42" s="145">
        <v>148</v>
      </c>
      <c r="S42" s="145">
        <v>133</v>
      </c>
      <c r="T42" s="145">
        <v>258</v>
      </c>
      <c r="U42" s="145">
        <v>115</v>
      </c>
      <c r="V42" s="145">
        <v>165</v>
      </c>
      <c r="W42" s="145">
        <v>218</v>
      </c>
      <c r="X42" s="145">
        <v>199</v>
      </c>
      <c r="Y42" s="145">
        <v>114</v>
      </c>
      <c r="Z42" s="145">
        <v>137</v>
      </c>
      <c r="AA42" s="145">
        <v>108</v>
      </c>
      <c r="AB42" s="145">
        <v>156</v>
      </c>
      <c r="AC42" s="145">
        <v>203</v>
      </c>
      <c r="AD42" s="145">
        <v>96</v>
      </c>
      <c r="AE42" s="145">
        <v>98</v>
      </c>
      <c r="AF42" s="145">
        <v>90</v>
      </c>
      <c r="AG42" s="145">
        <v>178</v>
      </c>
      <c r="AH42" s="145">
        <v>144</v>
      </c>
      <c r="AI42" s="145">
        <v>208</v>
      </c>
      <c r="AJ42" s="145">
        <v>93</v>
      </c>
      <c r="AK42" s="145">
        <v>180</v>
      </c>
      <c r="AL42" s="145">
        <v>78</v>
      </c>
      <c r="AM42" s="145">
        <v>104</v>
      </c>
      <c r="AN42" s="145">
        <v>154</v>
      </c>
      <c r="AO42" s="145">
        <v>139</v>
      </c>
      <c r="AP42" s="145">
        <v>109</v>
      </c>
      <c r="AQ42" s="145">
        <v>77</v>
      </c>
      <c r="AR42" s="145">
        <v>142</v>
      </c>
      <c r="AS42" s="145">
        <v>145</v>
      </c>
      <c r="AT42" s="145">
        <v>155</v>
      </c>
      <c r="AU42" s="145">
        <v>98</v>
      </c>
      <c r="AV42" s="145">
        <v>128</v>
      </c>
      <c r="AW42" s="195">
        <v>117</v>
      </c>
    </row>
    <row r="43" spans="1:49" x14ac:dyDescent="0.35">
      <c r="A43" s="27" t="s">
        <v>333</v>
      </c>
      <c r="B43" s="3" t="s">
        <v>133</v>
      </c>
      <c r="C43" s="4">
        <f t="shared" si="6"/>
        <v>17.304347826086957</v>
      </c>
      <c r="D43" s="3">
        <v>9</v>
      </c>
      <c r="E43" s="3">
        <v>16</v>
      </c>
      <c r="F43" s="3">
        <v>27</v>
      </c>
      <c r="G43" s="3">
        <v>30</v>
      </c>
      <c r="H43" s="3">
        <v>15</v>
      </c>
      <c r="I43" s="3">
        <v>18</v>
      </c>
      <c r="J43" s="3">
        <v>15</v>
      </c>
      <c r="K43" s="3">
        <v>11</v>
      </c>
      <c r="L43" s="3">
        <v>7</v>
      </c>
      <c r="M43" s="3">
        <v>11</v>
      </c>
      <c r="N43" s="3">
        <v>16</v>
      </c>
      <c r="O43" s="3">
        <v>21</v>
      </c>
      <c r="P43" s="3">
        <v>33</v>
      </c>
      <c r="Q43" s="3">
        <v>18</v>
      </c>
      <c r="R43" s="3">
        <v>16</v>
      </c>
      <c r="S43" s="3">
        <v>14</v>
      </c>
      <c r="T43" s="3">
        <v>17</v>
      </c>
      <c r="U43" s="3">
        <v>11</v>
      </c>
      <c r="V43" s="3">
        <v>18</v>
      </c>
      <c r="W43" s="3">
        <v>37</v>
      </c>
      <c r="X43" s="3">
        <v>13</v>
      </c>
      <c r="Y43" s="3">
        <v>15</v>
      </c>
      <c r="Z43" s="3">
        <v>18</v>
      </c>
      <c r="AA43" s="3">
        <v>17</v>
      </c>
      <c r="AB43" s="3">
        <v>12</v>
      </c>
      <c r="AC43" s="3">
        <v>16</v>
      </c>
      <c r="AD43" s="3">
        <v>16</v>
      </c>
      <c r="AE43" s="3">
        <v>16</v>
      </c>
      <c r="AF43" s="3">
        <v>17</v>
      </c>
      <c r="AG43" s="3">
        <v>19</v>
      </c>
      <c r="AH43" s="3">
        <v>22</v>
      </c>
      <c r="AI43" s="3">
        <v>21</v>
      </c>
      <c r="AJ43" s="3">
        <v>17</v>
      </c>
      <c r="AK43" s="3">
        <v>16</v>
      </c>
      <c r="AL43" s="3">
        <v>15</v>
      </c>
      <c r="AM43" s="3">
        <v>19</v>
      </c>
      <c r="AN43" s="3">
        <v>13</v>
      </c>
      <c r="AO43" s="3">
        <v>18</v>
      </c>
      <c r="AP43" s="3">
        <v>15</v>
      </c>
      <c r="AQ43" s="3">
        <v>17</v>
      </c>
      <c r="AR43" s="3">
        <v>7</v>
      </c>
      <c r="AS43" s="3">
        <v>11</v>
      </c>
      <c r="AT43" s="3">
        <v>14</v>
      </c>
      <c r="AU43" s="3">
        <v>24</v>
      </c>
      <c r="AV43" s="3">
        <v>20</v>
      </c>
      <c r="AW43" s="10">
        <v>28</v>
      </c>
    </row>
    <row r="44" spans="1:49" x14ac:dyDescent="0.35">
      <c r="A44" s="27" t="s">
        <v>333</v>
      </c>
      <c r="B44" s="3" t="s">
        <v>167</v>
      </c>
      <c r="C44" s="4">
        <f t="shared" si="6"/>
        <v>0</v>
      </c>
      <c r="D44" s="4">
        <v>0</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3">
        <v>0</v>
      </c>
      <c r="X44" s="4">
        <v>0</v>
      </c>
      <c r="Y44" s="4">
        <v>0</v>
      </c>
      <c r="Z44" s="4">
        <v>0</v>
      </c>
      <c r="AA44" s="4">
        <v>0</v>
      </c>
      <c r="AB44" s="4">
        <v>0</v>
      </c>
      <c r="AC44" s="4">
        <v>0</v>
      </c>
      <c r="AD44" s="4">
        <v>0</v>
      </c>
      <c r="AE44" s="4">
        <v>0</v>
      </c>
      <c r="AF44" s="4">
        <v>0</v>
      </c>
      <c r="AG44" s="4">
        <v>0</v>
      </c>
      <c r="AH44" s="4">
        <v>0</v>
      </c>
      <c r="AI44" s="4">
        <v>0</v>
      </c>
      <c r="AJ44" s="4">
        <v>0</v>
      </c>
      <c r="AK44" s="4">
        <v>0</v>
      </c>
      <c r="AL44" s="3">
        <v>0</v>
      </c>
      <c r="AM44" s="4">
        <v>0</v>
      </c>
      <c r="AN44" s="4">
        <v>0</v>
      </c>
      <c r="AO44" s="4">
        <v>0</v>
      </c>
      <c r="AP44" s="3">
        <v>0</v>
      </c>
      <c r="AQ44" s="3">
        <v>0</v>
      </c>
      <c r="AR44" s="4">
        <v>0</v>
      </c>
      <c r="AS44" s="4">
        <v>0</v>
      </c>
      <c r="AT44" s="4">
        <v>0</v>
      </c>
      <c r="AU44" s="4">
        <v>0</v>
      </c>
      <c r="AV44" s="3">
        <v>0</v>
      </c>
      <c r="AW44" s="16">
        <v>0</v>
      </c>
    </row>
    <row r="45" spans="1:49" x14ac:dyDescent="0.35">
      <c r="A45" s="27" t="s">
        <v>333</v>
      </c>
      <c r="B45" s="3" t="s">
        <v>132</v>
      </c>
      <c r="C45" s="4">
        <f t="shared" si="6"/>
        <v>12.260869565217391</v>
      </c>
      <c r="D45" s="3">
        <v>7</v>
      </c>
      <c r="E45" s="3">
        <v>9</v>
      </c>
      <c r="F45" s="3">
        <v>19</v>
      </c>
      <c r="G45" s="3">
        <v>10</v>
      </c>
      <c r="H45" s="3">
        <v>12</v>
      </c>
      <c r="I45" s="3">
        <v>15</v>
      </c>
      <c r="J45" s="3">
        <v>14</v>
      </c>
      <c r="K45" s="3">
        <v>10</v>
      </c>
      <c r="L45" s="3">
        <v>5</v>
      </c>
      <c r="M45" s="3">
        <v>10</v>
      </c>
      <c r="N45" s="3">
        <v>12</v>
      </c>
      <c r="O45" s="3">
        <v>13</v>
      </c>
      <c r="P45" s="3">
        <v>13</v>
      </c>
      <c r="Q45" s="3">
        <v>10</v>
      </c>
      <c r="R45" s="3">
        <v>10</v>
      </c>
      <c r="S45" s="3">
        <v>11</v>
      </c>
      <c r="T45" s="3">
        <v>8</v>
      </c>
      <c r="U45" s="3">
        <v>10</v>
      </c>
      <c r="V45" s="3">
        <v>14</v>
      </c>
      <c r="W45" s="3">
        <v>19</v>
      </c>
      <c r="X45" s="3">
        <v>8</v>
      </c>
      <c r="Y45" s="3">
        <v>12</v>
      </c>
      <c r="Z45" s="3">
        <v>13</v>
      </c>
      <c r="AA45" s="3">
        <v>13</v>
      </c>
      <c r="AB45" s="3">
        <v>10</v>
      </c>
      <c r="AC45" s="3">
        <v>7</v>
      </c>
      <c r="AD45" s="3">
        <v>12</v>
      </c>
      <c r="AE45" s="3">
        <v>12</v>
      </c>
      <c r="AF45" s="3">
        <v>15</v>
      </c>
      <c r="AG45" s="3">
        <v>14</v>
      </c>
      <c r="AH45" s="3">
        <v>17</v>
      </c>
      <c r="AI45" s="3">
        <v>13</v>
      </c>
      <c r="AJ45" s="3">
        <v>15</v>
      </c>
      <c r="AK45" s="3">
        <v>12</v>
      </c>
      <c r="AL45" s="3">
        <v>12</v>
      </c>
      <c r="AM45" s="3">
        <v>15</v>
      </c>
      <c r="AN45" s="3">
        <v>9</v>
      </c>
      <c r="AO45" s="3">
        <v>12</v>
      </c>
      <c r="AP45" s="3">
        <v>11</v>
      </c>
      <c r="AQ45" s="3">
        <v>16</v>
      </c>
      <c r="AR45" s="3">
        <v>7</v>
      </c>
      <c r="AS45" s="3">
        <v>9</v>
      </c>
      <c r="AT45" s="3">
        <v>9</v>
      </c>
      <c r="AU45" s="3">
        <v>19</v>
      </c>
      <c r="AV45" s="3">
        <v>18</v>
      </c>
      <c r="AW45" s="10">
        <v>23</v>
      </c>
    </row>
    <row r="46" spans="1:49" x14ac:dyDescent="0.35">
      <c r="A46" s="27" t="s">
        <v>334</v>
      </c>
      <c r="B46" s="3" t="s">
        <v>162</v>
      </c>
      <c r="C46" s="145">
        <f t="shared" si="6"/>
        <v>1064.9565217391305</v>
      </c>
      <c r="D46" s="145">
        <v>605</v>
      </c>
      <c r="E46" s="145">
        <v>1092</v>
      </c>
      <c r="F46" s="145">
        <v>782</v>
      </c>
      <c r="G46" s="145">
        <v>1851</v>
      </c>
      <c r="H46" s="145">
        <v>254</v>
      </c>
      <c r="I46" s="145">
        <v>1046</v>
      </c>
      <c r="J46" s="145">
        <v>596</v>
      </c>
      <c r="K46" s="145">
        <v>736</v>
      </c>
      <c r="L46" s="145">
        <v>92</v>
      </c>
      <c r="M46" s="145">
        <v>266</v>
      </c>
      <c r="N46" s="145">
        <v>349</v>
      </c>
      <c r="O46" s="145">
        <v>1908</v>
      </c>
      <c r="P46" s="145">
        <v>2357</v>
      </c>
      <c r="Q46" s="145">
        <v>1082</v>
      </c>
      <c r="R46" s="145">
        <v>1648</v>
      </c>
      <c r="S46" s="145">
        <v>937</v>
      </c>
      <c r="T46" s="145">
        <v>3115</v>
      </c>
      <c r="U46" s="145">
        <v>1108</v>
      </c>
      <c r="V46" s="145">
        <v>1608</v>
      </c>
      <c r="W46" s="145">
        <v>2464</v>
      </c>
      <c r="X46" s="145">
        <v>2105</v>
      </c>
      <c r="Y46" s="145">
        <v>1834</v>
      </c>
      <c r="Z46" s="145">
        <v>917</v>
      </c>
      <c r="AA46" s="145">
        <v>723</v>
      </c>
      <c r="AB46" s="145">
        <v>1309</v>
      </c>
      <c r="AC46" s="145">
        <v>882</v>
      </c>
      <c r="AD46" s="145">
        <v>742</v>
      </c>
      <c r="AE46" s="145">
        <v>563</v>
      </c>
      <c r="AF46" s="145">
        <v>547</v>
      </c>
      <c r="AG46" s="145">
        <v>1188</v>
      </c>
      <c r="AH46" s="145">
        <v>971</v>
      </c>
      <c r="AI46" s="145">
        <v>1702</v>
      </c>
      <c r="AJ46" s="145">
        <v>433</v>
      </c>
      <c r="AK46" s="145">
        <v>1590</v>
      </c>
      <c r="AL46" s="145">
        <v>319</v>
      </c>
      <c r="AM46" s="145">
        <v>701</v>
      </c>
      <c r="AN46" s="145">
        <v>992</v>
      </c>
      <c r="AO46" s="145">
        <v>1054</v>
      </c>
      <c r="AP46" s="145">
        <v>314</v>
      </c>
      <c r="AQ46" s="145">
        <v>489</v>
      </c>
      <c r="AR46" s="145">
        <v>373</v>
      </c>
      <c r="AS46" s="145">
        <v>985</v>
      </c>
      <c r="AT46" s="145">
        <v>1090</v>
      </c>
      <c r="AU46" s="145">
        <v>1335</v>
      </c>
      <c r="AV46" s="145">
        <v>1079</v>
      </c>
      <c r="AW46" s="195">
        <v>855</v>
      </c>
    </row>
    <row r="47" spans="1:49" x14ac:dyDescent="0.35">
      <c r="A47" s="27" t="s">
        <v>334</v>
      </c>
      <c r="B47" s="3" t="s">
        <v>166</v>
      </c>
      <c r="C47" s="145">
        <f t="shared" si="6"/>
        <v>93.760869565217391</v>
      </c>
      <c r="D47" s="145">
        <v>101</v>
      </c>
      <c r="E47" s="145">
        <v>137</v>
      </c>
      <c r="F47" s="145">
        <v>43</v>
      </c>
      <c r="G47" s="145">
        <v>206</v>
      </c>
      <c r="H47" s="145">
        <v>23</v>
      </c>
      <c r="I47" s="145">
        <v>65</v>
      </c>
      <c r="J47" s="145">
        <v>43</v>
      </c>
      <c r="K47" s="145">
        <v>67</v>
      </c>
      <c r="L47" s="145">
        <v>18</v>
      </c>
      <c r="M47" s="145">
        <v>30</v>
      </c>
      <c r="N47" s="145">
        <v>32</v>
      </c>
      <c r="O47" s="145">
        <v>147</v>
      </c>
      <c r="P47" s="145">
        <v>236</v>
      </c>
      <c r="Q47" s="145">
        <v>108</v>
      </c>
      <c r="R47" s="145">
        <v>165</v>
      </c>
      <c r="S47" s="145">
        <v>94</v>
      </c>
      <c r="T47" s="145">
        <v>389</v>
      </c>
      <c r="U47" s="145">
        <v>123</v>
      </c>
      <c r="V47" s="145">
        <v>115</v>
      </c>
      <c r="W47" s="145">
        <v>130</v>
      </c>
      <c r="X47" s="145">
        <v>191</v>
      </c>
      <c r="Y47" s="145">
        <v>115</v>
      </c>
      <c r="Z47" s="145">
        <v>71</v>
      </c>
      <c r="AA47" s="145">
        <v>56</v>
      </c>
      <c r="AB47" s="145">
        <v>119</v>
      </c>
      <c r="AC47" s="145">
        <v>147</v>
      </c>
      <c r="AD47" s="145">
        <v>57</v>
      </c>
      <c r="AE47" s="145">
        <v>47</v>
      </c>
      <c r="AF47" s="145">
        <v>39</v>
      </c>
      <c r="AG47" s="145">
        <v>85</v>
      </c>
      <c r="AH47" s="145">
        <v>61</v>
      </c>
      <c r="AI47" s="145">
        <v>142</v>
      </c>
      <c r="AJ47" s="145">
        <v>29</v>
      </c>
      <c r="AK47" s="145">
        <v>132</v>
      </c>
      <c r="AL47" s="145">
        <v>21</v>
      </c>
      <c r="AM47" s="145">
        <v>41</v>
      </c>
      <c r="AN47" s="145">
        <v>110</v>
      </c>
      <c r="AO47" s="145">
        <v>75</v>
      </c>
      <c r="AP47" s="145">
        <v>26</v>
      </c>
      <c r="AQ47" s="145">
        <v>31</v>
      </c>
      <c r="AR47" s="145">
        <v>47</v>
      </c>
      <c r="AS47" s="145">
        <v>109</v>
      </c>
      <c r="AT47" s="145">
        <v>121</v>
      </c>
      <c r="AU47" s="145">
        <v>70</v>
      </c>
      <c r="AV47" s="145">
        <v>60</v>
      </c>
      <c r="AW47" s="195">
        <v>39</v>
      </c>
    </row>
    <row r="48" spans="1:49" x14ac:dyDescent="0.35">
      <c r="A48" s="27" t="s">
        <v>334</v>
      </c>
      <c r="B48" s="3" t="s">
        <v>133</v>
      </c>
      <c r="C48" s="4">
        <f t="shared" si="6"/>
        <v>0</v>
      </c>
      <c r="D48" s="3">
        <v>0</v>
      </c>
      <c r="E48" s="3">
        <v>0</v>
      </c>
      <c r="F48" s="3">
        <v>0</v>
      </c>
      <c r="G48" s="3">
        <v>0</v>
      </c>
      <c r="H48" s="3">
        <v>0</v>
      </c>
      <c r="I48" s="3">
        <v>0</v>
      </c>
      <c r="J48" s="3">
        <v>0</v>
      </c>
      <c r="K48" s="3">
        <v>0</v>
      </c>
      <c r="L48" s="3">
        <v>0</v>
      </c>
      <c r="M48" s="3">
        <v>0</v>
      </c>
      <c r="N48" s="3">
        <v>0</v>
      </c>
      <c r="O48" s="3">
        <v>0</v>
      </c>
      <c r="P48" s="3">
        <v>0</v>
      </c>
      <c r="Q48" s="3">
        <v>0</v>
      </c>
      <c r="R48" s="3">
        <v>0</v>
      </c>
      <c r="S48" s="3">
        <v>0</v>
      </c>
      <c r="T48" s="3">
        <v>0</v>
      </c>
      <c r="U48" s="3">
        <v>0</v>
      </c>
      <c r="V48" s="3">
        <v>0</v>
      </c>
      <c r="W48" s="3">
        <v>0</v>
      </c>
      <c r="X48" s="3">
        <v>0</v>
      </c>
      <c r="Y48" s="3">
        <v>0</v>
      </c>
      <c r="Z48" s="3">
        <v>0</v>
      </c>
      <c r="AA48" s="3">
        <v>0</v>
      </c>
      <c r="AB48" s="3">
        <v>0</v>
      </c>
      <c r="AC48" s="3">
        <v>0</v>
      </c>
      <c r="AD48" s="3">
        <v>0</v>
      </c>
      <c r="AE48" s="3">
        <v>0</v>
      </c>
      <c r="AF48" s="3">
        <v>0</v>
      </c>
      <c r="AG48" s="3">
        <v>0</v>
      </c>
      <c r="AH48" s="3">
        <v>0</v>
      </c>
      <c r="AI48" s="3">
        <v>0</v>
      </c>
      <c r="AJ48" s="3">
        <v>0</v>
      </c>
      <c r="AK48" s="3">
        <v>0</v>
      </c>
      <c r="AL48" s="3">
        <v>0</v>
      </c>
      <c r="AM48" s="3">
        <v>0</v>
      </c>
      <c r="AN48" s="3">
        <v>0</v>
      </c>
      <c r="AO48" s="3">
        <v>0</v>
      </c>
      <c r="AP48" s="3">
        <v>0</v>
      </c>
      <c r="AQ48" s="3">
        <v>0</v>
      </c>
      <c r="AR48" s="3">
        <v>0</v>
      </c>
      <c r="AS48" s="3">
        <v>0</v>
      </c>
      <c r="AT48" s="3">
        <v>0</v>
      </c>
      <c r="AU48" s="3">
        <v>0</v>
      </c>
      <c r="AV48" s="3">
        <v>0</v>
      </c>
      <c r="AW48" s="10">
        <v>0</v>
      </c>
    </row>
    <row r="49" spans="1:49" x14ac:dyDescent="0.35">
      <c r="A49" s="27" t="s">
        <v>334</v>
      </c>
      <c r="B49" s="3" t="s">
        <v>167</v>
      </c>
      <c r="C49" s="4">
        <f t="shared" si="6"/>
        <v>416.91304347826087</v>
      </c>
      <c r="D49" s="4">
        <v>264</v>
      </c>
      <c r="E49" s="4">
        <v>405</v>
      </c>
      <c r="F49" s="4">
        <v>501</v>
      </c>
      <c r="G49" s="4">
        <v>639</v>
      </c>
      <c r="H49" s="4">
        <v>120</v>
      </c>
      <c r="I49" s="4">
        <v>439</v>
      </c>
      <c r="J49" s="3">
        <v>316</v>
      </c>
      <c r="K49" s="4">
        <v>322</v>
      </c>
      <c r="L49" s="4">
        <v>39</v>
      </c>
      <c r="M49" s="4">
        <v>150</v>
      </c>
      <c r="N49" s="3">
        <v>213</v>
      </c>
      <c r="O49" s="3">
        <v>661</v>
      </c>
      <c r="P49" s="4">
        <v>752</v>
      </c>
      <c r="Q49" s="4">
        <v>317</v>
      </c>
      <c r="R49" s="4">
        <v>527</v>
      </c>
      <c r="S49" s="4">
        <v>399</v>
      </c>
      <c r="T49" s="4">
        <v>999</v>
      </c>
      <c r="U49" s="4">
        <v>404</v>
      </c>
      <c r="V49" s="4">
        <v>554</v>
      </c>
      <c r="W49" s="4">
        <v>853</v>
      </c>
      <c r="X49" s="4">
        <v>923</v>
      </c>
      <c r="Y49" s="4">
        <v>859</v>
      </c>
      <c r="Z49" s="4">
        <v>329</v>
      </c>
      <c r="AA49" s="4">
        <v>329</v>
      </c>
      <c r="AB49" s="4">
        <v>369</v>
      </c>
      <c r="AC49" s="4">
        <v>324</v>
      </c>
      <c r="AD49" s="4">
        <v>386</v>
      </c>
      <c r="AE49" s="4">
        <v>169</v>
      </c>
      <c r="AF49" s="4">
        <v>329</v>
      </c>
      <c r="AG49" s="4">
        <v>475</v>
      </c>
      <c r="AH49" s="4">
        <v>367</v>
      </c>
      <c r="AI49" s="4">
        <v>544</v>
      </c>
      <c r="AJ49" s="4">
        <v>256</v>
      </c>
      <c r="AK49" s="4">
        <v>464</v>
      </c>
      <c r="AL49" s="4">
        <v>173</v>
      </c>
      <c r="AM49" s="4">
        <v>481</v>
      </c>
      <c r="AN49" s="4">
        <v>343</v>
      </c>
      <c r="AO49" s="4">
        <v>414</v>
      </c>
      <c r="AP49" s="4">
        <v>158</v>
      </c>
      <c r="AQ49" s="4">
        <v>241</v>
      </c>
      <c r="AR49" s="4">
        <v>166</v>
      </c>
      <c r="AS49" s="4">
        <v>401</v>
      </c>
      <c r="AT49" s="4">
        <v>440</v>
      </c>
      <c r="AU49" s="4">
        <v>527</v>
      </c>
      <c r="AV49" s="4">
        <v>491</v>
      </c>
      <c r="AW49" s="16">
        <v>346</v>
      </c>
    </row>
    <row r="50" spans="1:49" x14ac:dyDescent="0.35">
      <c r="A50" s="27" t="s">
        <v>334</v>
      </c>
      <c r="B50" s="3" t="s">
        <v>132</v>
      </c>
      <c r="C50" s="4">
        <f t="shared" si="6"/>
        <v>12.326086956521738</v>
      </c>
      <c r="D50" s="3">
        <v>6</v>
      </c>
      <c r="E50" s="3">
        <v>8</v>
      </c>
      <c r="F50" s="3">
        <v>18</v>
      </c>
      <c r="G50" s="3">
        <v>9</v>
      </c>
      <c r="H50" s="3">
        <v>11</v>
      </c>
      <c r="I50" s="3">
        <v>16</v>
      </c>
      <c r="J50" s="3">
        <v>14</v>
      </c>
      <c r="K50" s="3">
        <v>11</v>
      </c>
      <c r="L50" s="3">
        <v>5</v>
      </c>
      <c r="M50" s="3">
        <v>9</v>
      </c>
      <c r="N50" s="3">
        <v>11</v>
      </c>
      <c r="O50" s="3">
        <v>13</v>
      </c>
      <c r="P50" s="3">
        <v>10</v>
      </c>
      <c r="Q50" s="3">
        <v>10</v>
      </c>
      <c r="R50" s="3">
        <v>10</v>
      </c>
      <c r="S50" s="3">
        <v>10</v>
      </c>
      <c r="T50" s="3">
        <v>8</v>
      </c>
      <c r="U50" s="3">
        <v>9</v>
      </c>
      <c r="V50" s="3">
        <v>14</v>
      </c>
      <c r="W50" s="3">
        <v>19</v>
      </c>
      <c r="X50" s="3">
        <v>11</v>
      </c>
      <c r="Y50" s="3">
        <v>16</v>
      </c>
      <c r="Z50" s="3">
        <v>13</v>
      </c>
      <c r="AA50" s="3">
        <v>13</v>
      </c>
      <c r="AB50" s="3">
        <v>11</v>
      </c>
      <c r="AC50" s="3">
        <v>6</v>
      </c>
      <c r="AD50" s="3">
        <v>13</v>
      </c>
      <c r="AE50" s="3">
        <v>12</v>
      </c>
      <c r="AF50" s="3">
        <v>14</v>
      </c>
      <c r="AG50" s="3">
        <v>14</v>
      </c>
      <c r="AH50" s="3">
        <v>16</v>
      </c>
      <c r="AI50" s="3">
        <v>12</v>
      </c>
      <c r="AJ50" s="3">
        <v>15</v>
      </c>
      <c r="AK50" s="3">
        <v>12</v>
      </c>
      <c r="AL50" s="3">
        <v>15</v>
      </c>
      <c r="AM50" s="3">
        <v>17</v>
      </c>
      <c r="AN50" s="3">
        <v>9</v>
      </c>
      <c r="AO50" s="3">
        <v>14</v>
      </c>
      <c r="AP50" s="3">
        <v>12</v>
      </c>
      <c r="AQ50" s="3">
        <v>16</v>
      </c>
      <c r="AR50" s="3">
        <v>8</v>
      </c>
      <c r="AS50" s="3">
        <v>9</v>
      </c>
      <c r="AT50" s="3">
        <v>9</v>
      </c>
      <c r="AU50" s="3">
        <v>19</v>
      </c>
      <c r="AV50" s="3">
        <v>18</v>
      </c>
      <c r="AW50" s="10">
        <v>22</v>
      </c>
    </row>
    <row r="51" spans="1:49" x14ac:dyDescent="0.35">
      <c r="A51" s="27" t="s">
        <v>335</v>
      </c>
      <c r="B51" s="3" t="s">
        <v>162</v>
      </c>
      <c r="C51" s="145">
        <f t="shared" si="6"/>
        <v>58.369565217391305</v>
      </c>
      <c r="D51" s="145">
        <v>25</v>
      </c>
      <c r="E51" s="145">
        <v>51</v>
      </c>
      <c r="F51" s="145">
        <v>104</v>
      </c>
      <c r="G51" s="145">
        <v>97</v>
      </c>
      <c r="H51" s="145">
        <v>104</v>
      </c>
      <c r="I51" s="145">
        <v>138</v>
      </c>
      <c r="J51" s="145">
        <v>83</v>
      </c>
      <c r="K51" s="145">
        <v>658</v>
      </c>
      <c r="L51" s="145">
        <v>315</v>
      </c>
      <c r="M51" s="145">
        <v>52</v>
      </c>
      <c r="N51" s="145">
        <v>145</v>
      </c>
      <c r="O51" s="145">
        <v>267</v>
      </c>
      <c r="P51" s="145">
        <v>56</v>
      </c>
      <c r="Q51" s="145">
        <v>0</v>
      </c>
      <c r="R51" s="145">
        <v>73</v>
      </c>
      <c r="S51" s="145">
        <v>0</v>
      </c>
      <c r="T51" s="145">
        <v>24</v>
      </c>
      <c r="U51" s="145">
        <v>53</v>
      </c>
      <c r="V51" s="145">
        <v>56</v>
      </c>
      <c r="W51" s="145">
        <v>0</v>
      </c>
      <c r="X51" s="145">
        <v>49</v>
      </c>
      <c r="Y51" s="145">
        <v>0</v>
      </c>
      <c r="Z51" s="145">
        <v>0</v>
      </c>
      <c r="AA51" s="145">
        <v>0</v>
      </c>
      <c r="AB51" s="145">
        <v>28</v>
      </c>
      <c r="AC51" s="145">
        <v>180</v>
      </c>
      <c r="AD51" s="145">
        <v>78</v>
      </c>
      <c r="AE51" s="145">
        <v>0</v>
      </c>
      <c r="AF51" s="145">
        <v>0</v>
      </c>
      <c r="AG51" s="145">
        <v>49</v>
      </c>
      <c r="AH51" s="145">
        <v>0</v>
      </c>
      <c r="AI51" s="145">
        <v>0</v>
      </c>
      <c r="AJ51" s="145">
        <v>0</v>
      </c>
      <c r="AK51" s="145">
        <v>0</v>
      </c>
      <c r="AL51" s="145">
        <v>0</v>
      </c>
      <c r="AM51" s="145">
        <v>0</v>
      </c>
      <c r="AN51" s="145">
        <v>0</v>
      </c>
      <c r="AO51" s="145">
        <v>0</v>
      </c>
      <c r="AP51" s="145">
        <v>0</v>
      </c>
      <c r="AQ51" s="145">
        <v>0</v>
      </c>
      <c r="AR51" s="145">
        <v>0</v>
      </c>
      <c r="AS51" s="145">
        <v>0</v>
      </c>
      <c r="AT51" s="145">
        <v>0</v>
      </c>
      <c r="AU51" s="145">
        <v>0</v>
      </c>
      <c r="AV51" s="145">
        <v>0</v>
      </c>
      <c r="AW51" s="195">
        <v>0</v>
      </c>
    </row>
    <row r="52" spans="1:49" x14ac:dyDescent="0.35">
      <c r="A52" s="27" t="s">
        <v>335</v>
      </c>
      <c r="B52" s="3" t="s">
        <v>166</v>
      </c>
      <c r="C52" s="145">
        <f t="shared" si="6"/>
        <v>22.369565217391305</v>
      </c>
      <c r="D52" s="145">
        <v>25</v>
      </c>
      <c r="E52" s="145">
        <v>51</v>
      </c>
      <c r="F52" s="145">
        <v>35</v>
      </c>
      <c r="G52" s="145">
        <v>48</v>
      </c>
      <c r="H52" s="145">
        <v>35</v>
      </c>
      <c r="I52" s="145">
        <v>35</v>
      </c>
      <c r="J52" s="145">
        <v>41</v>
      </c>
      <c r="K52" s="145">
        <v>94</v>
      </c>
      <c r="L52" s="145">
        <v>79</v>
      </c>
      <c r="M52" s="145">
        <v>26</v>
      </c>
      <c r="N52" s="145">
        <v>73</v>
      </c>
      <c r="O52" s="145">
        <v>89</v>
      </c>
      <c r="P52" s="145">
        <v>28</v>
      </c>
      <c r="Q52" s="145">
        <v>0</v>
      </c>
      <c r="R52" s="145">
        <v>37</v>
      </c>
      <c r="S52" s="145">
        <v>0</v>
      </c>
      <c r="T52" s="145">
        <v>24</v>
      </c>
      <c r="U52" s="145">
        <v>26</v>
      </c>
      <c r="V52" s="145">
        <v>28</v>
      </c>
      <c r="W52" s="145">
        <v>0</v>
      </c>
      <c r="X52" s="145">
        <v>49</v>
      </c>
      <c r="Y52" s="145">
        <v>0</v>
      </c>
      <c r="Z52" s="145">
        <v>0</v>
      </c>
      <c r="AA52" s="145">
        <v>0</v>
      </c>
      <c r="AB52" s="145">
        <v>28</v>
      </c>
      <c r="AC52" s="145">
        <v>90</v>
      </c>
      <c r="AD52" s="145">
        <v>39</v>
      </c>
      <c r="AE52" s="145">
        <v>0</v>
      </c>
      <c r="AF52" s="145">
        <v>0</v>
      </c>
      <c r="AG52" s="145">
        <v>49</v>
      </c>
      <c r="AH52" s="145">
        <v>0</v>
      </c>
      <c r="AI52" s="145">
        <v>0</v>
      </c>
      <c r="AJ52" s="145">
        <v>0</v>
      </c>
      <c r="AK52" s="145">
        <v>0</v>
      </c>
      <c r="AL52" s="145">
        <v>0</v>
      </c>
      <c r="AM52" s="145">
        <v>0</v>
      </c>
      <c r="AN52" s="145">
        <v>0</v>
      </c>
      <c r="AO52" s="145">
        <v>0</v>
      </c>
      <c r="AP52" s="145">
        <v>0</v>
      </c>
      <c r="AQ52" s="145">
        <v>0</v>
      </c>
      <c r="AR52" s="145">
        <v>0</v>
      </c>
      <c r="AS52" s="145">
        <v>0</v>
      </c>
      <c r="AT52" s="145">
        <v>0</v>
      </c>
      <c r="AU52" s="145">
        <v>0</v>
      </c>
      <c r="AV52" s="145">
        <v>0</v>
      </c>
      <c r="AW52" s="195">
        <v>0</v>
      </c>
    </row>
    <row r="53" spans="1:49" x14ac:dyDescent="0.35">
      <c r="A53" s="27" t="s">
        <v>335</v>
      </c>
      <c r="B53" s="3" t="s">
        <v>133</v>
      </c>
      <c r="C53" s="4">
        <f t="shared" si="6"/>
        <v>2.3260869565217392</v>
      </c>
      <c r="D53" s="3">
        <v>1</v>
      </c>
      <c r="E53" s="3">
        <v>2</v>
      </c>
      <c r="F53" s="3">
        <v>4</v>
      </c>
      <c r="G53" s="3">
        <v>4</v>
      </c>
      <c r="H53" s="3">
        <v>4</v>
      </c>
      <c r="I53" s="3">
        <v>5</v>
      </c>
      <c r="J53" s="3">
        <v>3</v>
      </c>
      <c r="K53" s="3">
        <v>27</v>
      </c>
      <c r="L53" s="3">
        <v>13</v>
      </c>
      <c r="M53" s="3">
        <v>2</v>
      </c>
      <c r="N53" s="3">
        <v>6</v>
      </c>
      <c r="O53" s="3">
        <v>11</v>
      </c>
      <c r="P53" s="3">
        <v>2</v>
      </c>
      <c r="Q53" s="3">
        <v>0</v>
      </c>
      <c r="R53" s="3">
        <v>3</v>
      </c>
      <c r="S53" s="3">
        <v>0</v>
      </c>
      <c r="T53" s="3">
        <v>1</v>
      </c>
      <c r="U53" s="3">
        <v>2</v>
      </c>
      <c r="V53" s="3">
        <v>2</v>
      </c>
      <c r="W53" s="3">
        <v>0</v>
      </c>
      <c r="X53" s="3">
        <v>2</v>
      </c>
      <c r="Y53" s="3">
        <v>0</v>
      </c>
      <c r="Z53" s="3">
        <v>0</v>
      </c>
      <c r="AA53" s="3">
        <v>0</v>
      </c>
      <c r="AB53" s="3">
        <v>1</v>
      </c>
      <c r="AC53" s="3">
        <v>7</v>
      </c>
      <c r="AD53" s="3">
        <v>3</v>
      </c>
      <c r="AE53" s="3">
        <v>0</v>
      </c>
      <c r="AF53" s="3">
        <v>0</v>
      </c>
      <c r="AG53" s="3">
        <v>2</v>
      </c>
      <c r="AH53" s="3">
        <v>0</v>
      </c>
      <c r="AI53" s="3">
        <v>0</v>
      </c>
      <c r="AJ53" s="3">
        <v>0</v>
      </c>
      <c r="AK53" s="3">
        <v>0</v>
      </c>
      <c r="AL53" s="3">
        <v>0</v>
      </c>
      <c r="AM53" s="3">
        <v>0</v>
      </c>
      <c r="AN53" s="3">
        <v>0</v>
      </c>
      <c r="AO53" s="3">
        <v>0</v>
      </c>
      <c r="AP53" s="3">
        <v>0</v>
      </c>
      <c r="AQ53" s="3">
        <v>0</v>
      </c>
      <c r="AR53" s="3">
        <v>0</v>
      </c>
      <c r="AS53" s="3">
        <v>0</v>
      </c>
      <c r="AT53" s="3">
        <v>0</v>
      </c>
      <c r="AU53" s="3">
        <v>0</v>
      </c>
      <c r="AV53" s="3">
        <v>0</v>
      </c>
      <c r="AW53" s="10">
        <v>0</v>
      </c>
    </row>
    <row r="54" spans="1:49" x14ac:dyDescent="0.35">
      <c r="A54" s="27" t="s">
        <v>335</v>
      </c>
      <c r="B54" s="3" t="s">
        <v>167</v>
      </c>
      <c r="C54" s="4">
        <f t="shared" si="6"/>
        <v>0</v>
      </c>
      <c r="D54" s="4">
        <v>0</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16">
        <v>0</v>
      </c>
    </row>
    <row r="55" spans="1:49" x14ac:dyDescent="0.35">
      <c r="A55" s="27" t="s">
        <v>335</v>
      </c>
      <c r="B55" s="3" t="s">
        <v>132</v>
      </c>
      <c r="C55" s="4">
        <f t="shared" si="6"/>
        <v>1.0869565217391304</v>
      </c>
      <c r="D55" s="3">
        <v>1</v>
      </c>
      <c r="E55" s="3">
        <v>1</v>
      </c>
      <c r="F55" s="3">
        <v>3</v>
      </c>
      <c r="G55" s="3">
        <v>2</v>
      </c>
      <c r="H55" s="3">
        <v>3</v>
      </c>
      <c r="I55" s="3">
        <v>4</v>
      </c>
      <c r="J55" s="3">
        <v>2</v>
      </c>
      <c r="K55" s="3">
        <v>7</v>
      </c>
      <c r="L55" s="3">
        <v>4</v>
      </c>
      <c r="M55" s="3">
        <v>2</v>
      </c>
      <c r="N55" s="3">
        <v>2</v>
      </c>
      <c r="O55" s="3">
        <v>3</v>
      </c>
      <c r="P55" s="3">
        <v>2</v>
      </c>
      <c r="Q55" s="3">
        <v>0</v>
      </c>
      <c r="R55" s="3">
        <v>2</v>
      </c>
      <c r="S55" s="3">
        <v>0</v>
      </c>
      <c r="T55" s="3">
        <v>1</v>
      </c>
      <c r="U55" s="3">
        <v>2</v>
      </c>
      <c r="V55" s="3">
        <v>2</v>
      </c>
      <c r="W55" s="3">
        <v>0</v>
      </c>
      <c r="X55" s="3">
        <v>1</v>
      </c>
      <c r="Y55" s="3">
        <v>0</v>
      </c>
      <c r="Z55" s="3">
        <v>0</v>
      </c>
      <c r="AA55" s="3">
        <v>0</v>
      </c>
      <c r="AB55" s="3">
        <v>1</v>
      </c>
      <c r="AC55" s="3">
        <v>2</v>
      </c>
      <c r="AD55" s="3">
        <v>2</v>
      </c>
      <c r="AE55" s="3">
        <v>0</v>
      </c>
      <c r="AF55" s="3">
        <v>0</v>
      </c>
      <c r="AG55" s="3">
        <v>1</v>
      </c>
      <c r="AH55" s="3">
        <v>0</v>
      </c>
      <c r="AI55" s="3">
        <v>0</v>
      </c>
      <c r="AJ55" s="3">
        <v>0</v>
      </c>
      <c r="AK55" s="3">
        <v>0</v>
      </c>
      <c r="AL55" s="3">
        <v>0</v>
      </c>
      <c r="AM55" s="3">
        <v>0</v>
      </c>
      <c r="AN55" s="3">
        <v>0</v>
      </c>
      <c r="AO55" s="3">
        <v>0</v>
      </c>
      <c r="AP55" s="3">
        <v>0</v>
      </c>
      <c r="AQ55" s="3">
        <v>0</v>
      </c>
      <c r="AR55" s="3">
        <v>0</v>
      </c>
      <c r="AS55" s="3">
        <v>0</v>
      </c>
      <c r="AT55" s="3">
        <v>0</v>
      </c>
      <c r="AU55" s="3">
        <v>0</v>
      </c>
      <c r="AV55" s="3">
        <v>0</v>
      </c>
      <c r="AW55" s="10">
        <v>0</v>
      </c>
    </row>
    <row r="56" spans="1:49" x14ac:dyDescent="0.35">
      <c r="A56" s="27" t="s">
        <v>336</v>
      </c>
      <c r="B56" s="3" t="s">
        <v>162</v>
      </c>
      <c r="C56" s="145">
        <f t="shared" si="6"/>
        <v>74</v>
      </c>
      <c r="D56" s="145">
        <v>0</v>
      </c>
      <c r="E56" s="145">
        <v>159</v>
      </c>
      <c r="F56" s="145">
        <v>80</v>
      </c>
      <c r="G56" s="145">
        <v>80</v>
      </c>
      <c r="H56" s="145">
        <v>80</v>
      </c>
      <c r="I56" s="145">
        <v>160</v>
      </c>
      <c r="J56" s="145">
        <v>80</v>
      </c>
      <c r="K56" s="145">
        <v>79</v>
      </c>
      <c r="L56" s="145">
        <v>0</v>
      </c>
      <c r="M56" s="145">
        <v>50</v>
      </c>
      <c r="N56" s="145">
        <v>159</v>
      </c>
      <c r="O56" s="145">
        <v>80</v>
      </c>
      <c r="P56" s="145">
        <v>80</v>
      </c>
      <c r="Q56" s="145">
        <v>0</v>
      </c>
      <c r="R56" s="145">
        <v>159</v>
      </c>
      <c r="S56" s="145">
        <v>0</v>
      </c>
      <c r="T56" s="145">
        <v>238</v>
      </c>
      <c r="U56" s="145">
        <v>159</v>
      </c>
      <c r="V56" s="145">
        <v>396</v>
      </c>
      <c r="W56" s="145">
        <v>160</v>
      </c>
      <c r="X56" s="145">
        <v>79</v>
      </c>
      <c r="Y56" s="145">
        <v>159</v>
      </c>
      <c r="Z56" s="145">
        <v>0</v>
      </c>
      <c r="AA56" s="145">
        <v>0</v>
      </c>
      <c r="AB56" s="145">
        <v>0</v>
      </c>
      <c r="AC56" s="145">
        <v>80</v>
      </c>
      <c r="AD56" s="145">
        <v>0</v>
      </c>
      <c r="AE56" s="145">
        <v>129</v>
      </c>
      <c r="AF56" s="145">
        <v>129</v>
      </c>
      <c r="AG56" s="145">
        <v>80</v>
      </c>
      <c r="AH56" s="145">
        <v>79</v>
      </c>
      <c r="AI56" s="145">
        <v>0</v>
      </c>
      <c r="AJ56" s="145">
        <v>80</v>
      </c>
      <c r="AK56" s="145">
        <v>80</v>
      </c>
      <c r="AL56" s="145">
        <v>0</v>
      </c>
      <c r="AM56" s="145">
        <v>80</v>
      </c>
      <c r="AN56" s="145">
        <v>50</v>
      </c>
      <c r="AO56" s="145">
        <v>0</v>
      </c>
      <c r="AP56" s="145">
        <v>80</v>
      </c>
      <c r="AQ56" s="145">
        <v>0</v>
      </c>
      <c r="AR56" s="145">
        <v>0</v>
      </c>
      <c r="AS56" s="145">
        <v>0</v>
      </c>
      <c r="AT56" s="145">
        <v>0</v>
      </c>
      <c r="AU56" s="145">
        <v>0</v>
      </c>
      <c r="AV56" s="145">
        <v>50</v>
      </c>
      <c r="AW56" s="195">
        <v>50</v>
      </c>
    </row>
    <row r="57" spans="1:49" x14ac:dyDescent="0.35">
      <c r="A57" s="27" t="s">
        <v>336</v>
      </c>
      <c r="B57" s="3" t="s">
        <v>166</v>
      </c>
      <c r="C57" s="145">
        <f t="shared" si="6"/>
        <v>52.565217391304351</v>
      </c>
      <c r="D57" s="145">
        <v>0</v>
      </c>
      <c r="E57" s="145">
        <v>80</v>
      </c>
      <c r="F57" s="145">
        <v>80</v>
      </c>
      <c r="G57" s="145">
        <v>80</v>
      </c>
      <c r="H57" s="145">
        <v>80</v>
      </c>
      <c r="I57" s="145">
        <v>160</v>
      </c>
      <c r="J57" s="145">
        <v>80</v>
      </c>
      <c r="K57" s="145">
        <v>79</v>
      </c>
      <c r="L57" s="145">
        <v>0</v>
      </c>
      <c r="M57" s="145">
        <v>50</v>
      </c>
      <c r="N57" s="145">
        <v>80</v>
      </c>
      <c r="O57" s="145">
        <v>80</v>
      </c>
      <c r="P57" s="145">
        <v>80</v>
      </c>
      <c r="Q57" s="145">
        <v>0</v>
      </c>
      <c r="R57" s="145">
        <v>80</v>
      </c>
      <c r="S57" s="145">
        <v>0</v>
      </c>
      <c r="T57" s="145">
        <v>119</v>
      </c>
      <c r="U57" s="145">
        <v>80</v>
      </c>
      <c r="V57" s="145">
        <v>132</v>
      </c>
      <c r="W57" s="145">
        <v>80</v>
      </c>
      <c r="X57" s="145">
        <v>79</v>
      </c>
      <c r="Y57" s="145">
        <v>80</v>
      </c>
      <c r="Z57" s="145">
        <v>0</v>
      </c>
      <c r="AA57" s="145">
        <v>0</v>
      </c>
      <c r="AB57" s="145">
        <v>0</v>
      </c>
      <c r="AC57" s="145">
        <v>80</v>
      </c>
      <c r="AD57" s="145">
        <v>0</v>
      </c>
      <c r="AE57" s="145">
        <v>65</v>
      </c>
      <c r="AF57" s="145">
        <v>65</v>
      </c>
      <c r="AG57" s="145">
        <v>80</v>
      </c>
      <c r="AH57" s="145">
        <v>79</v>
      </c>
      <c r="AI57" s="145">
        <v>0</v>
      </c>
      <c r="AJ57" s="145">
        <v>80</v>
      </c>
      <c r="AK57" s="145">
        <v>80</v>
      </c>
      <c r="AL57" s="145">
        <v>0</v>
      </c>
      <c r="AM57" s="145">
        <v>80</v>
      </c>
      <c r="AN57" s="145">
        <v>50</v>
      </c>
      <c r="AO57" s="145">
        <v>0</v>
      </c>
      <c r="AP57" s="145">
        <v>80</v>
      </c>
      <c r="AQ57" s="145">
        <v>0</v>
      </c>
      <c r="AR57" s="145">
        <v>0</v>
      </c>
      <c r="AS57" s="145">
        <v>0</v>
      </c>
      <c r="AT57" s="145">
        <v>0</v>
      </c>
      <c r="AU57" s="145">
        <v>0</v>
      </c>
      <c r="AV57" s="145">
        <v>50</v>
      </c>
      <c r="AW57" s="195">
        <v>50</v>
      </c>
    </row>
    <row r="58" spans="1:49" x14ac:dyDescent="0.35">
      <c r="A58" s="27" t="s">
        <v>336</v>
      </c>
      <c r="B58" s="3" t="s">
        <v>133</v>
      </c>
      <c r="C58" s="4">
        <f t="shared" si="6"/>
        <v>0.97826086956521741</v>
      </c>
      <c r="D58" s="3">
        <v>0</v>
      </c>
      <c r="E58" s="3">
        <v>2</v>
      </c>
      <c r="F58" s="3">
        <v>1</v>
      </c>
      <c r="G58" s="3">
        <v>1</v>
      </c>
      <c r="H58" s="3">
        <v>1</v>
      </c>
      <c r="I58" s="3">
        <v>2</v>
      </c>
      <c r="J58" s="3">
        <v>1</v>
      </c>
      <c r="K58" s="3">
        <v>1</v>
      </c>
      <c r="L58" s="3">
        <v>0</v>
      </c>
      <c r="M58" s="3">
        <v>1</v>
      </c>
      <c r="N58" s="3">
        <v>2</v>
      </c>
      <c r="O58" s="3">
        <v>1</v>
      </c>
      <c r="P58" s="3">
        <v>1</v>
      </c>
      <c r="Q58" s="3">
        <v>0</v>
      </c>
      <c r="R58" s="3">
        <v>2</v>
      </c>
      <c r="S58" s="3">
        <v>0</v>
      </c>
      <c r="T58" s="3">
        <v>3</v>
      </c>
      <c r="U58" s="3">
        <v>2</v>
      </c>
      <c r="V58" s="3">
        <v>5</v>
      </c>
      <c r="W58" s="3">
        <v>2</v>
      </c>
      <c r="X58" s="3">
        <v>1</v>
      </c>
      <c r="Y58" s="3">
        <v>2</v>
      </c>
      <c r="Z58" s="3">
        <v>0</v>
      </c>
      <c r="AA58" s="3">
        <v>0</v>
      </c>
      <c r="AB58" s="3">
        <v>0</v>
      </c>
      <c r="AC58" s="3">
        <v>1</v>
      </c>
      <c r="AD58" s="3">
        <v>0</v>
      </c>
      <c r="AE58" s="3">
        <v>2</v>
      </c>
      <c r="AF58" s="3">
        <v>2</v>
      </c>
      <c r="AG58" s="3">
        <v>1</v>
      </c>
      <c r="AH58" s="3">
        <v>1</v>
      </c>
      <c r="AI58" s="3">
        <v>0</v>
      </c>
      <c r="AJ58" s="3">
        <v>1</v>
      </c>
      <c r="AK58" s="3">
        <v>1</v>
      </c>
      <c r="AL58" s="3">
        <v>0</v>
      </c>
      <c r="AM58" s="3">
        <v>1</v>
      </c>
      <c r="AN58" s="3">
        <v>1</v>
      </c>
      <c r="AO58" s="3">
        <v>0</v>
      </c>
      <c r="AP58" s="3">
        <v>1</v>
      </c>
      <c r="AQ58" s="3">
        <v>0</v>
      </c>
      <c r="AR58" s="3">
        <v>0</v>
      </c>
      <c r="AS58" s="3">
        <v>0</v>
      </c>
      <c r="AT58" s="3">
        <v>0</v>
      </c>
      <c r="AU58" s="3">
        <v>0</v>
      </c>
      <c r="AV58" s="3">
        <v>1</v>
      </c>
      <c r="AW58" s="10">
        <v>1</v>
      </c>
    </row>
    <row r="59" spans="1:49" x14ac:dyDescent="0.35">
      <c r="A59" s="27" t="s">
        <v>336</v>
      </c>
      <c r="B59" s="3" t="s">
        <v>167</v>
      </c>
      <c r="C59" s="4">
        <f t="shared" si="6"/>
        <v>0</v>
      </c>
      <c r="D59" s="4">
        <v>0</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16">
        <v>0</v>
      </c>
    </row>
    <row r="60" spans="1:49" x14ac:dyDescent="0.35">
      <c r="A60" s="27" t="s">
        <v>336</v>
      </c>
      <c r="B60" s="3" t="s">
        <v>132</v>
      </c>
      <c r="C60" s="4">
        <f t="shared" si="6"/>
        <v>0.89130434782608692</v>
      </c>
      <c r="D60" s="3">
        <v>0</v>
      </c>
      <c r="E60" s="3">
        <v>2</v>
      </c>
      <c r="F60" s="3">
        <v>1</v>
      </c>
      <c r="G60" s="3">
        <v>1</v>
      </c>
      <c r="H60" s="3">
        <v>1</v>
      </c>
      <c r="I60" s="3">
        <v>1</v>
      </c>
      <c r="J60" s="3">
        <v>1</v>
      </c>
      <c r="K60" s="3">
        <v>1</v>
      </c>
      <c r="L60" s="3">
        <v>0</v>
      </c>
      <c r="M60" s="3">
        <v>1</v>
      </c>
      <c r="N60" s="3">
        <v>2</v>
      </c>
      <c r="O60" s="3">
        <v>1</v>
      </c>
      <c r="P60" s="3">
        <v>1</v>
      </c>
      <c r="Q60" s="3">
        <v>0</v>
      </c>
      <c r="R60" s="3">
        <v>2</v>
      </c>
      <c r="S60" s="3">
        <v>0</v>
      </c>
      <c r="T60" s="3">
        <v>2</v>
      </c>
      <c r="U60" s="3">
        <v>2</v>
      </c>
      <c r="V60" s="3">
        <v>3</v>
      </c>
      <c r="W60" s="3">
        <v>2</v>
      </c>
      <c r="X60" s="3">
        <v>1</v>
      </c>
      <c r="Y60" s="3">
        <v>2</v>
      </c>
      <c r="Z60" s="3">
        <v>0</v>
      </c>
      <c r="AA60" s="3">
        <v>0</v>
      </c>
      <c r="AB60" s="3">
        <v>0</v>
      </c>
      <c r="AC60" s="3">
        <v>1</v>
      </c>
      <c r="AD60" s="3">
        <v>0</v>
      </c>
      <c r="AE60" s="3">
        <v>2</v>
      </c>
      <c r="AF60" s="3">
        <v>2</v>
      </c>
      <c r="AG60" s="3">
        <v>1</v>
      </c>
      <c r="AH60" s="3">
        <v>1</v>
      </c>
      <c r="AI60" s="3">
        <v>0</v>
      </c>
      <c r="AJ60" s="3">
        <v>1</v>
      </c>
      <c r="AK60" s="3">
        <v>1</v>
      </c>
      <c r="AL60" s="3">
        <v>0</v>
      </c>
      <c r="AM60" s="3">
        <v>1</v>
      </c>
      <c r="AN60" s="3">
        <v>1</v>
      </c>
      <c r="AO60" s="3">
        <v>0</v>
      </c>
      <c r="AP60" s="3">
        <v>1</v>
      </c>
      <c r="AQ60" s="3">
        <v>0</v>
      </c>
      <c r="AR60" s="3">
        <v>0</v>
      </c>
      <c r="AS60" s="3">
        <v>0</v>
      </c>
      <c r="AT60" s="3">
        <v>0</v>
      </c>
      <c r="AU60" s="3">
        <v>0</v>
      </c>
      <c r="AV60" s="3">
        <v>1</v>
      </c>
      <c r="AW60" s="10">
        <v>1</v>
      </c>
    </row>
    <row r="61" spans="1:49" x14ac:dyDescent="0.35">
      <c r="A61" s="27" t="s">
        <v>337</v>
      </c>
      <c r="B61" s="3" t="s">
        <v>162</v>
      </c>
      <c r="C61" s="145">
        <f t="shared" si="6"/>
        <v>7283.630434782609</v>
      </c>
      <c r="D61" s="145">
        <v>7449</v>
      </c>
      <c r="E61" s="145">
        <v>6825</v>
      </c>
      <c r="F61" s="145">
        <v>10806</v>
      </c>
      <c r="G61" s="145">
        <v>11764</v>
      </c>
      <c r="H61" s="145">
        <v>13089</v>
      </c>
      <c r="I61" s="145">
        <v>10693</v>
      </c>
      <c r="J61" s="145">
        <v>11112</v>
      </c>
      <c r="K61" s="145">
        <v>13436</v>
      </c>
      <c r="L61" s="145">
        <v>8500</v>
      </c>
      <c r="M61" s="145">
        <v>9927</v>
      </c>
      <c r="N61" s="145">
        <v>9464</v>
      </c>
      <c r="O61" s="145">
        <v>10871</v>
      </c>
      <c r="P61" s="145">
        <v>7805</v>
      </c>
      <c r="Q61" s="145">
        <v>4869</v>
      </c>
      <c r="R61" s="145">
        <v>5455</v>
      </c>
      <c r="S61" s="145">
        <v>5047</v>
      </c>
      <c r="T61" s="145">
        <v>6023</v>
      </c>
      <c r="U61" s="145">
        <v>9238</v>
      </c>
      <c r="V61" s="145">
        <v>5950</v>
      </c>
      <c r="W61" s="145">
        <v>4743</v>
      </c>
      <c r="X61" s="145">
        <v>4918</v>
      </c>
      <c r="Y61" s="145">
        <v>6856</v>
      </c>
      <c r="Z61" s="145">
        <v>6434</v>
      </c>
      <c r="AA61" s="145">
        <v>4530</v>
      </c>
      <c r="AB61" s="145">
        <v>6071</v>
      </c>
      <c r="AC61" s="145">
        <v>4635</v>
      </c>
      <c r="AD61" s="145">
        <v>1816</v>
      </c>
      <c r="AE61" s="145">
        <v>5019</v>
      </c>
      <c r="AF61" s="145">
        <v>9508</v>
      </c>
      <c r="AG61" s="145">
        <v>11864</v>
      </c>
      <c r="AH61" s="145">
        <v>10415</v>
      </c>
      <c r="AI61" s="145">
        <v>11226</v>
      </c>
      <c r="AJ61" s="145">
        <v>12498</v>
      </c>
      <c r="AK61" s="145">
        <v>12001</v>
      </c>
      <c r="AL61" s="145">
        <v>10923</v>
      </c>
      <c r="AM61" s="145">
        <v>10406</v>
      </c>
      <c r="AN61" s="145">
        <v>6575</v>
      </c>
      <c r="AO61" s="145">
        <v>5294</v>
      </c>
      <c r="AP61" s="145">
        <v>3386</v>
      </c>
      <c r="AQ61" s="145">
        <v>1432</v>
      </c>
      <c r="AR61" s="145">
        <v>1365</v>
      </c>
      <c r="AS61" s="145">
        <v>1205</v>
      </c>
      <c r="AT61" s="145">
        <v>2811</v>
      </c>
      <c r="AU61" s="145">
        <v>3235</v>
      </c>
      <c r="AV61" s="145">
        <v>3730</v>
      </c>
      <c r="AW61" s="195">
        <v>3828</v>
      </c>
    </row>
    <row r="62" spans="1:49" x14ac:dyDescent="0.35">
      <c r="A62" s="27" t="s">
        <v>337</v>
      </c>
      <c r="B62" s="3" t="s">
        <v>166</v>
      </c>
      <c r="C62" s="145">
        <f t="shared" si="6"/>
        <v>331.86956521739131</v>
      </c>
      <c r="D62" s="145">
        <v>287</v>
      </c>
      <c r="E62" s="145">
        <v>227</v>
      </c>
      <c r="F62" s="145">
        <v>292</v>
      </c>
      <c r="G62" s="145">
        <v>294</v>
      </c>
      <c r="H62" s="145">
        <v>336</v>
      </c>
      <c r="I62" s="145">
        <v>334</v>
      </c>
      <c r="J62" s="145">
        <v>347</v>
      </c>
      <c r="K62" s="145">
        <v>384</v>
      </c>
      <c r="L62" s="145">
        <v>274</v>
      </c>
      <c r="M62" s="145">
        <v>268</v>
      </c>
      <c r="N62" s="145">
        <v>326</v>
      </c>
      <c r="O62" s="145">
        <v>435</v>
      </c>
      <c r="P62" s="145">
        <v>312</v>
      </c>
      <c r="Q62" s="145">
        <v>256</v>
      </c>
      <c r="R62" s="145">
        <v>210</v>
      </c>
      <c r="S62" s="145">
        <v>280</v>
      </c>
      <c r="T62" s="145">
        <v>232</v>
      </c>
      <c r="U62" s="145">
        <v>342</v>
      </c>
      <c r="V62" s="145">
        <v>259</v>
      </c>
      <c r="W62" s="145">
        <v>296</v>
      </c>
      <c r="X62" s="145">
        <v>234</v>
      </c>
      <c r="Y62" s="145">
        <v>326</v>
      </c>
      <c r="Z62" s="145">
        <v>339</v>
      </c>
      <c r="AA62" s="145">
        <v>302</v>
      </c>
      <c r="AB62" s="145">
        <v>253</v>
      </c>
      <c r="AC62" s="145">
        <v>221</v>
      </c>
      <c r="AD62" s="145">
        <v>151</v>
      </c>
      <c r="AE62" s="145">
        <v>239</v>
      </c>
      <c r="AF62" s="145">
        <v>559</v>
      </c>
      <c r="AG62" s="145">
        <v>539</v>
      </c>
      <c r="AH62" s="145">
        <v>417</v>
      </c>
      <c r="AI62" s="145">
        <v>561</v>
      </c>
      <c r="AJ62" s="145">
        <v>595</v>
      </c>
      <c r="AK62" s="145">
        <v>600</v>
      </c>
      <c r="AL62" s="145">
        <v>683</v>
      </c>
      <c r="AM62" s="145">
        <v>867</v>
      </c>
      <c r="AN62" s="145">
        <v>313</v>
      </c>
      <c r="AO62" s="145">
        <v>241</v>
      </c>
      <c r="AP62" s="145">
        <v>226</v>
      </c>
      <c r="AQ62" s="145">
        <v>286</v>
      </c>
      <c r="AR62" s="145">
        <v>227</v>
      </c>
      <c r="AS62" s="145">
        <v>241</v>
      </c>
      <c r="AT62" s="145">
        <v>234</v>
      </c>
      <c r="AU62" s="145">
        <v>180</v>
      </c>
      <c r="AV62" s="145">
        <v>186</v>
      </c>
      <c r="AW62" s="195">
        <v>255</v>
      </c>
    </row>
    <row r="63" spans="1:49" x14ac:dyDescent="0.35">
      <c r="A63" s="27" t="s">
        <v>337</v>
      </c>
      <c r="B63" s="3" t="s">
        <v>133</v>
      </c>
      <c r="C63" s="4">
        <f t="shared" si="6"/>
        <v>70.565217391304344</v>
      </c>
      <c r="D63" s="4">
        <v>95</v>
      </c>
      <c r="E63" s="4">
        <v>85</v>
      </c>
      <c r="F63" s="4">
        <v>133</v>
      </c>
      <c r="G63" s="4">
        <v>129</v>
      </c>
      <c r="H63" s="4">
        <v>158</v>
      </c>
      <c r="I63" s="4">
        <v>134</v>
      </c>
      <c r="J63" s="4">
        <v>125</v>
      </c>
      <c r="K63" s="4">
        <v>129</v>
      </c>
      <c r="L63" s="4">
        <v>94</v>
      </c>
      <c r="M63" s="4">
        <v>108</v>
      </c>
      <c r="N63" s="4">
        <v>98</v>
      </c>
      <c r="O63" s="4">
        <v>105</v>
      </c>
      <c r="P63" s="4">
        <v>85</v>
      </c>
      <c r="Q63" s="4">
        <v>65</v>
      </c>
      <c r="R63" s="4">
        <v>73</v>
      </c>
      <c r="S63" s="4">
        <v>52</v>
      </c>
      <c r="T63" s="4">
        <v>71</v>
      </c>
      <c r="U63" s="4">
        <v>77</v>
      </c>
      <c r="V63" s="4">
        <v>57</v>
      </c>
      <c r="W63" s="4">
        <v>39</v>
      </c>
      <c r="X63" s="4">
        <v>41</v>
      </c>
      <c r="Y63" s="4">
        <v>65</v>
      </c>
      <c r="Z63" s="4">
        <v>52</v>
      </c>
      <c r="AA63" s="4">
        <v>47</v>
      </c>
      <c r="AB63" s="4">
        <v>56</v>
      </c>
      <c r="AC63" s="4">
        <v>35</v>
      </c>
      <c r="AD63" s="4">
        <v>30</v>
      </c>
      <c r="AE63" s="4">
        <v>51</v>
      </c>
      <c r="AF63" s="4">
        <v>68</v>
      </c>
      <c r="AG63" s="4">
        <v>81</v>
      </c>
      <c r="AH63" s="4">
        <v>78</v>
      </c>
      <c r="AI63" s="4">
        <v>81</v>
      </c>
      <c r="AJ63" s="4">
        <v>94</v>
      </c>
      <c r="AK63" s="4">
        <v>90</v>
      </c>
      <c r="AL63" s="4">
        <v>74</v>
      </c>
      <c r="AM63" s="4">
        <v>60</v>
      </c>
      <c r="AN63" s="4">
        <v>62</v>
      </c>
      <c r="AO63" s="4">
        <v>71</v>
      </c>
      <c r="AP63" s="4">
        <v>30</v>
      </c>
      <c r="AQ63" s="3">
        <v>9</v>
      </c>
      <c r="AR63" s="3">
        <v>8</v>
      </c>
      <c r="AS63" s="4">
        <v>17</v>
      </c>
      <c r="AT63" s="4">
        <v>31</v>
      </c>
      <c r="AU63" s="4">
        <v>36</v>
      </c>
      <c r="AV63" s="4">
        <v>37</v>
      </c>
      <c r="AW63" s="16">
        <v>30</v>
      </c>
    </row>
    <row r="64" spans="1:49" x14ac:dyDescent="0.35">
      <c r="A64" s="27" t="s">
        <v>337</v>
      </c>
      <c r="B64" s="3" t="s">
        <v>167</v>
      </c>
      <c r="C64" s="4">
        <f t="shared" si="6"/>
        <v>1888.4347826086957</v>
      </c>
      <c r="D64" s="4">
        <v>1948</v>
      </c>
      <c r="E64" s="4">
        <v>1852</v>
      </c>
      <c r="F64" s="4">
        <v>3009</v>
      </c>
      <c r="G64" s="4">
        <v>3457</v>
      </c>
      <c r="H64" s="4">
        <v>3637</v>
      </c>
      <c r="I64" s="4">
        <v>2916</v>
      </c>
      <c r="J64" s="4">
        <v>3238</v>
      </c>
      <c r="K64" s="4">
        <v>4323</v>
      </c>
      <c r="L64" s="4">
        <v>2536</v>
      </c>
      <c r="M64" s="4">
        <v>3010</v>
      </c>
      <c r="N64" s="4">
        <v>2935</v>
      </c>
      <c r="O64" s="4">
        <v>3387</v>
      </c>
      <c r="P64" s="4">
        <v>2337</v>
      </c>
      <c r="Q64" s="4">
        <v>1281</v>
      </c>
      <c r="R64" s="4">
        <v>1452</v>
      </c>
      <c r="S64" s="4">
        <v>1544</v>
      </c>
      <c r="T64" s="4">
        <v>1700</v>
      </c>
      <c r="U64" s="4">
        <v>2995</v>
      </c>
      <c r="V64" s="4">
        <v>1896</v>
      </c>
      <c r="W64" s="4">
        <v>1553</v>
      </c>
      <c r="X64" s="4">
        <v>1630</v>
      </c>
      <c r="Y64" s="4">
        <v>2197</v>
      </c>
      <c r="Z64" s="4">
        <v>2146</v>
      </c>
      <c r="AA64" s="4">
        <v>1382</v>
      </c>
      <c r="AB64" s="4">
        <v>1874</v>
      </c>
      <c r="AC64" s="4">
        <v>1317</v>
      </c>
      <c r="AD64" s="4">
        <v>404</v>
      </c>
      <c r="AE64" s="4">
        <v>1544</v>
      </c>
      <c r="AF64" s="4">
        <v>1662</v>
      </c>
      <c r="AG64" s="4">
        <v>2198</v>
      </c>
      <c r="AH64" s="4">
        <v>1737</v>
      </c>
      <c r="AI64" s="4">
        <v>1743</v>
      </c>
      <c r="AJ64" s="4">
        <v>2611</v>
      </c>
      <c r="AK64" s="4">
        <v>2003</v>
      </c>
      <c r="AL64" s="4">
        <v>1968</v>
      </c>
      <c r="AM64" s="4">
        <v>1453</v>
      </c>
      <c r="AN64" s="4">
        <v>1194</v>
      </c>
      <c r="AO64" s="4">
        <v>1172</v>
      </c>
      <c r="AP64" s="4">
        <v>935</v>
      </c>
      <c r="AQ64" s="4">
        <v>474</v>
      </c>
      <c r="AR64" s="4">
        <v>493</v>
      </c>
      <c r="AS64" s="4">
        <v>287</v>
      </c>
      <c r="AT64" s="4">
        <v>784</v>
      </c>
      <c r="AU64" s="4">
        <v>873</v>
      </c>
      <c r="AV64" s="4">
        <v>1098</v>
      </c>
      <c r="AW64" s="16">
        <v>683</v>
      </c>
    </row>
    <row r="65" spans="1:49" x14ac:dyDescent="0.35">
      <c r="A65" s="27" t="s">
        <v>337</v>
      </c>
      <c r="B65" s="3" t="s">
        <v>132</v>
      </c>
      <c r="C65" s="4">
        <f t="shared" si="6"/>
        <v>22.152173913043477</v>
      </c>
      <c r="D65" s="4">
        <v>26</v>
      </c>
      <c r="E65" s="3">
        <v>30</v>
      </c>
      <c r="F65" s="3">
        <v>37</v>
      </c>
      <c r="G65" s="3">
        <v>40</v>
      </c>
      <c r="H65" s="4">
        <v>39</v>
      </c>
      <c r="I65" s="3">
        <v>32</v>
      </c>
      <c r="J65" s="4">
        <v>32</v>
      </c>
      <c r="K65" s="3">
        <v>35</v>
      </c>
      <c r="L65" s="3">
        <v>31</v>
      </c>
      <c r="M65" s="3">
        <v>37</v>
      </c>
      <c r="N65" s="3">
        <v>29</v>
      </c>
      <c r="O65" s="3">
        <v>25</v>
      </c>
      <c r="P65" s="3">
        <v>25</v>
      </c>
      <c r="Q65" s="3">
        <v>19</v>
      </c>
      <c r="R65" s="3">
        <v>26</v>
      </c>
      <c r="S65" s="4">
        <v>18</v>
      </c>
      <c r="T65" s="3">
        <v>26</v>
      </c>
      <c r="U65" s="3">
        <v>27</v>
      </c>
      <c r="V65" s="3">
        <v>23</v>
      </c>
      <c r="W65" s="3">
        <v>16</v>
      </c>
      <c r="X65" s="3">
        <v>21</v>
      </c>
      <c r="Y65" s="4">
        <v>21</v>
      </c>
      <c r="Z65" s="4">
        <v>19</v>
      </c>
      <c r="AA65" s="3">
        <v>15</v>
      </c>
      <c r="AB65" s="3">
        <v>24</v>
      </c>
      <c r="AC65" s="3">
        <v>21</v>
      </c>
      <c r="AD65" s="3">
        <v>12</v>
      </c>
      <c r="AE65" s="4">
        <v>21</v>
      </c>
      <c r="AF65" s="4">
        <v>17</v>
      </c>
      <c r="AG65" s="4">
        <v>22</v>
      </c>
      <c r="AH65" s="3">
        <v>25</v>
      </c>
      <c r="AI65" s="3">
        <v>20</v>
      </c>
      <c r="AJ65" s="4">
        <v>21</v>
      </c>
      <c r="AK65" s="3">
        <v>20</v>
      </c>
      <c r="AL65" s="3">
        <v>16</v>
      </c>
      <c r="AM65" s="3">
        <v>12</v>
      </c>
      <c r="AN65" s="3">
        <v>21</v>
      </c>
      <c r="AO65" s="3">
        <v>22</v>
      </c>
      <c r="AP65" s="3">
        <v>15</v>
      </c>
      <c r="AQ65" s="3">
        <v>5</v>
      </c>
      <c r="AR65" s="3">
        <v>6</v>
      </c>
      <c r="AS65" s="4">
        <v>5</v>
      </c>
      <c r="AT65" s="3">
        <v>12</v>
      </c>
      <c r="AU65" s="3">
        <v>18</v>
      </c>
      <c r="AV65" s="4">
        <v>20</v>
      </c>
      <c r="AW65" s="16">
        <v>15</v>
      </c>
    </row>
    <row r="66" spans="1:49" x14ac:dyDescent="0.35">
      <c r="A66" s="27" t="s">
        <v>342</v>
      </c>
      <c r="B66" s="3" t="s">
        <v>162</v>
      </c>
      <c r="C66" s="145">
        <f t="shared" si="6"/>
        <v>265.17391304347825</v>
      </c>
      <c r="D66" s="145">
        <v>0</v>
      </c>
      <c r="E66" s="145">
        <v>0</v>
      </c>
      <c r="F66" s="145">
        <v>0</v>
      </c>
      <c r="G66" s="145">
        <v>0</v>
      </c>
      <c r="H66" s="145">
        <v>0</v>
      </c>
      <c r="I66" s="145">
        <v>0</v>
      </c>
      <c r="J66" s="145">
        <v>0</v>
      </c>
      <c r="K66" s="145">
        <v>490</v>
      </c>
      <c r="L66" s="145">
        <v>490</v>
      </c>
      <c r="M66" s="145">
        <v>2121</v>
      </c>
      <c r="N66" s="145">
        <v>1847</v>
      </c>
      <c r="O66" s="145">
        <v>740</v>
      </c>
      <c r="P66" s="145">
        <v>0</v>
      </c>
      <c r="Q66" s="145">
        <v>0</v>
      </c>
      <c r="R66" s="145">
        <v>0</v>
      </c>
      <c r="S66" s="145">
        <v>0</v>
      </c>
      <c r="T66" s="145">
        <v>0</v>
      </c>
      <c r="U66" s="145">
        <v>0</v>
      </c>
      <c r="V66" s="145">
        <v>0</v>
      </c>
      <c r="W66" s="145">
        <v>0</v>
      </c>
      <c r="X66" s="145">
        <v>0</v>
      </c>
      <c r="Y66" s="145">
        <v>0</v>
      </c>
      <c r="Z66" s="145">
        <v>0</v>
      </c>
      <c r="AA66" s="145">
        <v>0</v>
      </c>
      <c r="AB66" s="145">
        <v>2431</v>
      </c>
      <c r="AC66" s="145">
        <v>0</v>
      </c>
      <c r="AD66" s="145">
        <v>0</v>
      </c>
      <c r="AE66" s="145">
        <v>0</v>
      </c>
      <c r="AF66" s="145">
        <v>0</v>
      </c>
      <c r="AG66" s="145">
        <v>0</v>
      </c>
      <c r="AH66" s="145">
        <v>693</v>
      </c>
      <c r="AI66" s="145">
        <v>0</v>
      </c>
      <c r="AJ66" s="145">
        <v>2303</v>
      </c>
      <c r="AK66" s="145">
        <v>0</v>
      </c>
      <c r="AL66" s="145">
        <v>0</v>
      </c>
      <c r="AM66" s="145">
        <v>0</v>
      </c>
      <c r="AN66" s="145">
        <v>791</v>
      </c>
      <c r="AO66" s="145">
        <v>0</v>
      </c>
      <c r="AP66" s="145">
        <v>0</v>
      </c>
      <c r="AQ66" s="145">
        <v>292</v>
      </c>
      <c r="AR66" s="145">
        <v>0</v>
      </c>
      <c r="AS66" s="145">
        <v>0</v>
      </c>
      <c r="AT66" s="145">
        <v>0</v>
      </c>
      <c r="AU66" s="145">
        <v>0</v>
      </c>
      <c r="AV66" s="145">
        <v>0</v>
      </c>
      <c r="AW66" s="195">
        <v>0</v>
      </c>
    </row>
    <row r="67" spans="1:49" x14ac:dyDescent="0.35">
      <c r="A67" s="27" t="s">
        <v>342</v>
      </c>
      <c r="B67" s="3" t="s">
        <v>166</v>
      </c>
      <c r="C67" s="145">
        <f t="shared" si="6"/>
        <v>238.7391304347826</v>
      </c>
      <c r="D67" s="145">
        <v>0</v>
      </c>
      <c r="E67" s="145">
        <v>0</v>
      </c>
      <c r="F67" s="145">
        <v>0</v>
      </c>
      <c r="G67" s="145">
        <v>0</v>
      </c>
      <c r="H67" s="145">
        <v>0</v>
      </c>
      <c r="I67" s="145">
        <v>0</v>
      </c>
      <c r="J67" s="145">
        <v>0</v>
      </c>
      <c r="K67" s="145">
        <v>490</v>
      </c>
      <c r="L67" s="145">
        <v>490</v>
      </c>
      <c r="M67" s="145">
        <v>2121</v>
      </c>
      <c r="N67" s="145">
        <v>1847</v>
      </c>
      <c r="O67" s="145">
        <v>740</v>
      </c>
      <c r="P67" s="145">
        <v>0</v>
      </c>
      <c r="Q67" s="145">
        <v>0</v>
      </c>
      <c r="R67" s="145">
        <v>0</v>
      </c>
      <c r="S67" s="145">
        <v>0</v>
      </c>
      <c r="T67" s="145">
        <v>0</v>
      </c>
      <c r="U67" s="145">
        <v>0</v>
      </c>
      <c r="V67" s="145">
        <v>0</v>
      </c>
      <c r="W67" s="145">
        <v>0</v>
      </c>
      <c r="X67" s="145">
        <v>0</v>
      </c>
      <c r="Y67" s="145">
        <v>0</v>
      </c>
      <c r="Z67" s="145">
        <v>0</v>
      </c>
      <c r="AA67" s="145">
        <v>0</v>
      </c>
      <c r="AB67" s="145">
        <v>1215</v>
      </c>
      <c r="AC67" s="145">
        <v>0</v>
      </c>
      <c r="AD67" s="145">
        <v>0</v>
      </c>
      <c r="AE67" s="145">
        <v>0</v>
      </c>
      <c r="AF67" s="145">
        <v>0</v>
      </c>
      <c r="AG67" s="145">
        <v>0</v>
      </c>
      <c r="AH67" s="145">
        <v>693</v>
      </c>
      <c r="AI67" s="145">
        <v>0</v>
      </c>
      <c r="AJ67" s="145">
        <v>2303</v>
      </c>
      <c r="AK67" s="145">
        <v>0</v>
      </c>
      <c r="AL67" s="145">
        <v>0</v>
      </c>
      <c r="AM67" s="145">
        <v>0</v>
      </c>
      <c r="AN67" s="145">
        <v>791</v>
      </c>
      <c r="AO67" s="145">
        <v>0</v>
      </c>
      <c r="AP67" s="145">
        <v>0</v>
      </c>
      <c r="AQ67" s="145">
        <v>292</v>
      </c>
      <c r="AR67" s="145">
        <v>0</v>
      </c>
      <c r="AS67" s="145">
        <v>0</v>
      </c>
      <c r="AT67" s="145">
        <v>0</v>
      </c>
      <c r="AU67" s="145">
        <v>0</v>
      </c>
      <c r="AV67" s="145">
        <v>0</v>
      </c>
      <c r="AW67" s="195">
        <v>0</v>
      </c>
    </row>
    <row r="68" spans="1:49" x14ac:dyDescent="0.35">
      <c r="A68" s="27" t="s">
        <v>342</v>
      </c>
      <c r="B68" s="3" t="s">
        <v>133</v>
      </c>
      <c r="C68" s="4">
        <f t="shared" si="6"/>
        <v>0.54347826086956519</v>
      </c>
      <c r="D68" s="3">
        <v>0</v>
      </c>
      <c r="E68" s="3">
        <v>0</v>
      </c>
      <c r="F68" s="3">
        <v>0</v>
      </c>
      <c r="G68" s="3">
        <v>0</v>
      </c>
      <c r="H68" s="3">
        <v>0</v>
      </c>
      <c r="I68" s="3">
        <v>0</v>
      </c>
      <c r="J68" s="3">
        <v>0</v>
      </c>
      <c r="K68" s="3">
        <v>2</v>
      </c>
      <c r="L68" s="3">
        <v>2</v>
      </c>
      <c r="M68" s="3">
        <v>1</v>
      </c>
      <c r="N68" s="3">
        <v>5</v>
      </c>
      <c r="O68" s="3">
        <v>2</v>
      </c>
      <c r="P68" s="3">
        <v>0</v>
      </c>
      <c r="Q68" s="3">
        <v>0</v>
      </c>
      <c r="R68" s="3">
        <v>0</v>
      </c>
      <c r="S68" s="3">
        <v>0</v>
      </c>
      <c r="T68" s="3">
        <v>0</v>
      </c>
      <c r="U68" s="3">
        <v>0</v>
      </c>
      <c r="V68" s="3">
        <v>0</v>
      </c>
      <c r="W68" s="3">
        <v>0</v>
      </c>
      <c r="X68" s="3">
        <v>0</v>
      </c>
      <c r="Y68" s="3">
        <v>1</v>
      </c>
      <c r="Z68" s="3">
        <v>0</v>
      </c>
      <c r="AA68" s="3">
        <v>0</v>
      </c>
      <c r="AB68" s="3">
        <v>5</v>
      </c>
      <c r="AC68" s="3">
        <v>0</v>
      </c>
      <c r="AD68" s="3">
        <v>0</v>
      </c>
      <c r="AE68" s="3">
        <v>0</v>
      </c>
      <c r="AF68" s="3">
        <v>0</v>
      </c>
      <c r="AG68" s="3">
        <v>0</v>
      </c>
      <c r="AH68" s="3">
        <v>2</v>
      </c>
      <c r="AI68" s="3">
        <v>0</v>
      </c>
      <c r="AJ68" s="3">
        <v>2</v>
      </c>
      <c r="AK68" s="3">
        <v>0</v>
      </c>
      <c r="AL68" s="3">
        <v>0</v>
      </c>
      <c r="AM68" s="3">
        <v>0</v>
      </c>
      <c r="AN68" s="3">
        <v>2</v>
      </c>
      <c r="AO68" s="3">
        <v>0</v>
      </c>
      <c r="AP68" s="3">
        <v>0</v>
      </c>
      <c r="AQ68" s="3">
        <v>1</v>
      </c>
      <c r="AR68" s="3">
        <v>0</v>
      </c>
      <c r="AS68" s="3">
        <v>0</v>
      </c>
      <c r="AT68" s="3">
        <v>0</v>
      </c>
      <c r="AU68" s="3">
        <v>0</v>
      </c>
      <c r="AV68" s="3">
        <v>0</v>
      </c>
      <c r="AW68" s="10">
        <v>0</v>
      </c>
    </row>
    <row r="69" spans="1:49" x14ac:dyDescent="0.35">
      <c r="A69" s="27" t="s">
        <v>342</v>
      </c>
      <c r="B69" s="3" t="s">
        <v>167</v>
      </c>
      <c r="C69" s="4">
        <f t="shared" si="6"/>
        <v>0</v>
      </c>
      <c r="D69" s="4">
        <v>0</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16">
        <v>0</v>
      </c>
    </row>
    <row r="70" spans="1:49" x14ac:dyDescent="0.35">
      <c r="A70" s="27" t="s">
        <v>342</v>
      </c>
      <c r="B70" s="3" t="s">
        <v>132</v>
      </c>
      <c r="C70" s="4">
        <f t="shared" si="6"/>
        <v>0.2608695652173913</v>
      </c>
      <c r="D70" s="3">
        <v>0</v>
      </c>
      <c r="E70" s="3">
        <v>0</v>
      </c>
      <c r="F70" s="3">
        <v>0</v>
      </c>
      <c r="G70" s="3">
        <v>0</v>
      </c>
      <c r="H70" s="3">
        <v>0</v>
      </c>
      <c r="I70" s="3">
        <v>0</v>
      </c>
      <c r="J70" s="3">
        <v>0</v>
      </c>
      <c r="K70" s="3">
        <v>1</v>
      </c>
      <c r="L70" s="3">
        <v>1</v>
      </c>
      <c r="M70" s="3">
        <v>1</v>
      </c>
      <c r="N70" s="3">
        <v>1</v>
      </c>
      <c r="O70" s="3">
        <v>1</v>
      </c>
      <c r="P70" s="3">
        <v>0</v>
      </c>
      <c r="Q70" s="3">
        <v>0</v>
      </c>
      <c r="R70" s="3">
        <v>0</v>
      </c>
      <c r="S70" s="3">
        <v>0</v>
      </c>
      <c r="T70" s="3">
        <v>0</v>
      </c>
      <c r="U70" s="3">
        <v>0</v>
      </c>
      <c r="V70" s="3">
        <v>0</v>
      </c>
      <c r="W70" s="3">
        <v>0</v>
      </c>
      <c r="X70" s="3">
        <v>0</v>
      </c>
      <c r="Y70" s="3">
        <v>1</v>
      </c>
      <c r="Z70" s="3">
        <v>0</v>
      </c>
      <c r="AA70" s="3">
        <v>0</v>
      </c>
      <c r="AB70" s="3">
        <v>2</v>
      </c>
      <c r="AC70" s="3">
        <v>0</v>
      </c>
      <c r="AD70" s="3">
        <v>0</v>
      </c>
      <c r="AE70" s="3">
        <v>0</v>
      </c>
      <c r="AF70" s="3">
        <v>0</v>
      </c>
      <c r="AG70" s="3">
        <v>0</v>
      </c>
      <c r="AH70" s="3">
        <v>1</v>
      </c>
      <c r="AI70" s="3">
        <v>0</v>
      </c>
      <c r="AJ70" s="3">
        <v>1</v>
      </c>
      <c r="AK70" s="3">
        <v>0</v>
      </c>
      <c r="AL70" s="3">
        <v>0</v>
      </c>
      <c r="AM70" s="3">
        <v>0</v>
      </c>
      <c r="AN70" s="3">
        <v>1</v>
      </c>
      <c r="AO70" s="3">
        <v>0</v>
      </c>
      <c r="AP70" s="3">
        <v>0</v>
      </c>
      <c r="AQ70" s="3">
        <v>1</v>
      </c>
      <c r="AR70" s="3">
        <v>0</v>
      </c>
      <c r="AS70" s="3">
        <v>0</v>
      </c>
      <c r="AT70" s="3">
        <v>0</v>
      </c>
      <c r="AU70" s="3">
        <v>0</v>
      </c>
      <c r="AV70" s="3">
        <v>0</v>
      </c>
      <c r="AW70" s="10">
        <v>0</v>
      </c>
    </row>
    <row r="71" spans="1:49" x14ac:dyDescent="0.35">
      <c r="A71" s="27" t="s">
        <v>338</v>
      </c>
      <c r="B71" s="3" t="s">
        <v>162</v>
      </c>
      <c r="C71" s="145">
        <f t="shared" si="6"/>
        <v>1.9782608695652173</v>
      </c>
      <c r="D71" s="145">
        <v>0</v>
      </c>
      <c r="E71" s="145">
        <v>0</v>
      </c>
      <c r="F71" s="145">
        <v>0</v>
      </c>
      <c r="G71" s="145">
        <v>0</v>
      </c>
      <c r="H71" s="145">
        <v>0</v>
      </c>
      <c r="I71" s="145">
        <v>0</v>
      </c>
      <c r="J71" s="145">
        <v>50</v>
      </c>
      <c r="K71" s="145">
        <v>0</v>
      </c>
      <c r="L71" s="145">
        <v>0</v>
      </c>
      <c r="M71" s="145">
        <v>0</v>
      </c>
      <c r="N71" s="145">
        <v>0</v>
      </c>
      <c r="O71" s="145">
        <v>0</v>
      </c>
      <c r="P71" s="145">
        <v>0</v>
      </c>
      <c r="Q71" s="145">
        <v>0</v>
      </c>
      <c r="R71" s="145">
        <v>0</v>
      </c>
      <c r="S71" s="145">
        <v>0</v>
      </c>
      <c r="T71" s="145">
        <v>0</v>
      </c>
      <c r="U71" s="145">
        <v>0</v>
      </c>
      <c r="V71" s="145">
        <v>8</v>
      </c>
      <c r="W71" s="145">
        <v>0</v>
      </c>
      <c r="X71" s="145">
        <v>0</v>
      </c>
      <c r="Y71" s="145">
        <v>0</v>
      </c>
      <c r="Z71" s="145">
        <v>0</v>
      </c>
      <c r="AA71" s="145">
        <v>0</v>
      </c>
      <c r="AB71" s="145">
        <v>0</v>
      </c>
      <c r="AC71" s="145">
        <v>0</v>
      </c>
      <c r="AD71" s="145">
        <v>0</v>
      </c>
      <c r="AE71" s="145">
        <v>0</v>
      </c>
      <c r="AF71" s="145">
        <v>0</v>
      </c>
      <c r="AG71" s="145">
        <v>0</v>
      </c>
      <c r="AH71" s="145">
        <v>0</v>
      </c>
      <c r="AI71" s="145">
        <v>0</v>
      </c>
      <c r="AJ71" s="145">
        <v>15</v>
      </c>
      <c r="AK71" s="145">
        <v>0</v>
      </c>
      <c r="AL71" s="145">
        <v>18</v>
      </c>
      <c r="AM71" s="145">
        <v>0</v>
      </c>
      <c r="AN71" s="145">
        <v>0</v>
      </c>
      <c r="AO71" s="145">
        <v>0</v>
      </c>
      <c r="AP71" s="145">
        <v>0</v>
      </c>
      <c r="AQ71" s="145">
        <v>0</v>
      </c>
      <c r="AR71" s="145">
        <v>0</v>
      </c>
      <c r="AS71" s="145">
        <v>0</v>
      </c>
      <c r="AT71" s="145">
        <v>0</v>
      </c>
      <c r="AU71" s="145">
        <v>0</v>
      </c>
      <c r="AV71" s="145">
        <v>0</v>
      </c>
      <c r="AW71" s="195">
        <v>0</v>
      </c>
    </row>
    <row r="72" spans="1:49" x14ac:dyDescent="0.35">
      <c r="A72" s="27" t="s">
        <v>338</v>
      </c>
      <c r="B72" s="3" t="s">
        <v>166</v>
      </c>
      <c r="C72" s="145">
        <f t="shared" si="6"/>
        <v>1.9782608695652173</v>
      </c>
      <c r="D72" s="145">
        <v>0</v>
      </c>
      <c r="E72" s="145">
        <v>0</v>
      </c>
      <c r="F72" s="145">
        <v>0</v>
      </c>
      <c r="G72" s="145">
        <v>0</v>
      </c>
      <c r="H72" s="145">
        <v>0</v>
      </c>
      <c r="I72" s="145">
        <v>0</v>
      </c>
      <c r="J72" s="145">
        <v>50</v>
      </c>
      <c r="K72" s="145">
        <v>0</v>
      </c>
      <c r="L72" s="145">
        <v>0</v>
      </c>
      <c r="M72" s="145">
        <v>0</v>
      </c>
      <c r="N72" s="145">
        <v>0</v>
      </c>
      <c r="O72" s="145">
        <v>0</v>
      </c>
      <c r="P72" s="145">
        <v>0</v>
      </c>
      <c r="Q72" s="145">
        <v>0</v>
      </c>
      <c r="R72" s="145">
        <v>0</v>
      </c>
      <c r="S72" s="145">
        <v>0</v>
      </c>
      <c r="T72" s="145">
        <v>0</v>
      </c>
      <c r="U72" s="145">
        <v>0</v>
      </c>
      <c r="V72" s="145">
        <v>8</v>
      </c>
      <c r="W72" s="145">
        <v>0</v>
      </c>
      <c r="X72" s="145">
        <v>0</v>
      </c>
      <c r="Y72" s="145">
        <v>0</v>
      </c>
      <c r="Z72" s="145">
        <v>0</v>
      </c>
      <c r="AA72" s="145">
        <v>0</v>
      </c>
      <c r="AB72" s="145">
        <v>0</v>
      </c>
      <c r="AC72" s="145">
        <v>0</v>
      </c>
      <c r="AD72" s="145">
        <v>0</v>
      </c>
      <c r="AE72" s="145">
        <v>0</v>
      </c>
      <c r="AF72" s="145">
        <v>0</v>
      </c>
      <c r="AG72" s="145">
        <v>0</v>
      </c>
      <c r="AH72" s="145">
        <v>0</v>
      </c>
      <c r="AI72" s="145">
        <v>0</v>
      </c>
      <c r="AJ72" s="145">
        <v>15</v>
      </c>
      <c r="AK72" s="145">
        <v>0</v>
      </c>
      <c r="AL72" s="145">
        <v>18</v>
      </c>
      <c r="AM72" s="145">
        <v>0</v>
      </c>
      <c r="AN72" s="145">
        <v>0</v>
      </c>
      <c r="AO72" s="145">
        <v>0</v>
      </c>
      <c r="AP72" s="145">
        <v>0</v>
      </c>
      <c r="AQ72" s="145">
        <v>0</v>
      </c>
      <c r="AR72" s="145">
        <v>0</v>
      </c>
      <c r="AS72" s="145">
        <v>0</v>
      </c>
      <c r="AT72" s="145">
        <v>0</v>
      </c>
      <c r="AU72" s="145">
        <v>0</v>
      </c>
      <c r="AV72" s="145">
        <v>0</v>
      </c>
      <c r="AW72" s="195">
        <v>0</v>
      </c>
    </row>
    <row r="73" spans="1:49" x14ac:dyDescent="0.35">
      <c r="A73" s="27" t="s">
        <v>338</v>
      </c>
      <c r="B73" s="3" t="s">
        <v>133</v>
      </c>
      <c r="C73" s="4">
        <f t="shared" si="6"/>
        <v>0</v>
      </c>
      <c r="D73" s="3">
        <v>0</v>
      </c>
      <c r="E73" s="3">
        <v>0</v>
      </c>
      <c r="F73" s="3">
        <v>0</v>
      </c>
      <c r="G73" s="3">
        <v>0</v>
      </c>
      <c r="H73" s="3">
        <v>0</v>
      </c>
      <c r="I73" s="3">
        <v>0</v>
      </c>
      <c r="J73" s="3">
        <v>0</v>
      </c>
      <c r="K73" s="3">
        <v>0</v>
      </c>
      <c r="L73" s="3">
        <v>0</v>
      </c>
      <c r="M73" s="3">
        <v>0</v>
      </c>
      <c r="N73" s="3">
        <v>0</v>
      </c>
      <c r="O73" s="3">
        <v>0</v>
      </c>
      <c r="P73" s="3">
        <v>0</v>
      </c>
      <c r="Q73" s="3">
        <v>0</v>
      </c>
      <c r="R73" s="3">
        <v>0</v>
      </c>
      <c r="S73" s="3">
        <v>0</v>
      </c>
      <c r="T73" s="3">
        <v>0</v>
      </c>
      <c r="U73" s="3">
        <v>0</v>
      </c>
      <c r="V73" s="3">
        <v>0</v>
      </c>
      <c r="W73" s="3">
        <v>0</v>
      </c>
      <c r="X73" s="3">
        <v>0</v>
      </c>
      <c r="Y73" s="3">
        <v>0</v>
      </c>
      <c r="Z73" s="3">
        <v>0</v>
      </c>
      <c r="AA73" s="3">
        <v>0</v>
      </c>
      <c r="AB73" s="3">
        <v>0</v>
      </c>
      <c r="AC73" s="3">
        <v>0</v>
      </c>
      <c r="AD73" s="3">
        <v>0</v>
      </c>
      <c r="AE73" s="3">
        <v>0</v>
      </c>
      <c r="AF73" s="3">
        <v>0</v>
      </c>
      <c r="AG73" s="3">
        <v>0</v>
      </c>
      <c r="AH73" s="3">
        <v>0</v>
      </c>
      <c r="AI73" s="3">
        <v>0</v>
      </c>
      <c r="AJ73" s="3">
        <v>0</v>
      </c>
      <c r="AK73" s="3">
        <v>0</v>
      </c>
      <c r="AL73" s="3">
        <v>0</v>
      </c>
      <c r="AM73" s="3">
        <v>0</v>
      </c>
      <c r="AN73" s="3">
        <v>0</v>
      </c>
      <c r="AO73" s="3">
        <v>0</v>
      </c>
      <c r="AP73" s="3">
        <v>0</v>
      </c>
      <c r="AQ73" s="3">
        <v>0</v>
      </c>
      <c r="AR73" s="3">
        <v>0</v>
      </c>
      <c r="AS73" s="3">
        <v>0</v>
      </c>
      <c r="AT73" s="3">
        <v>0</v>
      </c>
      <c r="AU73" s="3">
        <v>0</v>
      </c>
      <c r="AV73" s="3">
        <v>0</v>
      </c>
      <c r="AW73" s="10">
        <v>0</v>
      </c>
    </row>
    <row r="74" spans="1:49" x14ac:dyDescent="0.35">
      <c r="A74" s="27" t="s">
        <v>338</v>
      </c>
      <c r="B74" s="3" t="s">
        <v>167</v>
      </c>
      <c r="C74" s="4">
        <f t="shared" si="6"/>
        <v>0</v>
      </c>
      <c r="D74" s="4">
        <v>0</v>
      </c>
      <c r="E74" s="4">
        <v>0</v>
      </c>
      <c r="F74" s="4">
        <v>0</v>
      </c>
      <c r="G74" s="4">
        <v>0</v>
      </c>
      <c r="H74" s="4">
        <v>0</v>
      </c>
      <c r="I74" s="4">
        <v>0</v>
      </c>
      <c r="J74" s="4">
        <v>0</v>
      </c>
      <c r="K74" s="4">
        <v>0</v>
      </c>
      <c r="L74" s="4">
        <v>0</v>
      </c>
      <c r="M74" s="4">
        <v>0</v>
      </c>
      <c r="N74" s="4">
        <v>0</v>
      </c>
      <c r="O74" s="4">
        <v>0</v>
      </c>
      <c r="P74" s="4">
        <v>0</v>
      </c>
      <c r="Q74" s="4">
        <v>0</v>
      </c>
      <c r="R74" s="4">
        <v>0</v>
      </c>
      <c r="S74" s="4">
        <v>0</v>
      </c>
      <c r="T74" s="4">
        <v>0</v>
      </c>
      <c r="U74" s="4">
        <v>0</v>
      </c>
      <c r="V74" s="4">
        <v>0</v>
      </c>
      <c r="W74" s="4">
        <v>0</v>
      </c>
      <c r="X74" s="4">
        <v>0</v>
      </c>
      <c r="Y74" s="4">
        <v>0</v>
      </c>
      <c r="Z74" s="4">
        <v>0</v>
      </c>
      <c r="AA74" s="4">
        <v>0</v>
      </c>
      <c r="AB74" s="4">
        <v>0</v>
      </c>
      <c r="AC74" s="4">
        <v>0</v>
      </c>
      <c r="AD74" s="4">
        <v>0</v>
      </c>
      <c r="AE74" s="4">
        <v>0</v>
      </c>
      <c r="AF74" s="4">
        <v>0</v>
      </c>
      <c r="AG74" s="4">
        <v>0</v>
      </c>
      <c r="AH74" s="4">
        <v>0</v>
      </c>
      <c r="AI74" s="4">
        <v>0</v>
      </c>
      <c r="AJ74" s="4">
        <v>0</v>
      </c>
      <c r="AK74" s="4">
        <v>0</v>
      </c>
      <c r="AL74" s="4">
        <v>0</v>
      </c>
      <c r="AM74" s="4">
        <v>0</v>
      </c>
      <c r="AN74" s="4">
        <v>0</v>
      </c>
      <c r="AO74" s="4">
        <v>0</v>
      </c>
      <c r="AP74" s="4">
        <v>0</v>
      </c>
      <c r="AQ74" s="4">
        <v>0</v>
      </c>
      <c r="AR74" s="4">
        <v>0</v>
      </c>
      <c r="AS74" s="4">
        <v>0</v>
      </c>
      <c r="AT74" s="4">
        <v>0</v>
      </c>
      <c r="AU74" s="4">
        <v>0</v>
      </c>
      <c r="AV74" s="4">
        <v>0</v>
      </c>
      <c r="AW74" s="16">
        <v>0</v>
      </c>
    </row>
    <row r="75" spans="1:49" x14ac:dyDescent="0.35">
      <c r="A75" s="27" t="s">
        <v>338</v>
      </c>
      <c r="B75" s="3" t="s">
        <v>132</v>
      </c>
      <c r="C75" s="4">
        <f t="shared" si="6"/>
        <v>8.6956521739130432E-2</v>
      </c>
      <c r="D75" s="3">
        <v>0</v>
      </c>
      <c r="E75" s="3">
        <v>0</v>
      </c>
      <c r="F75" s="3">
        <v>0</v>
      </c>
      <c r="G75" s="3">
        <v>0</v>
      </c>
      <c r="H75" s="3">
        <v>0</v>
      </c>
      <c r="I75" s="3">
        <v>0</v>
      </c>
      <c r="J75" s="3">
        <v>1</v>
      </c>
      <c r="K75" s="3">
        <v>0</v>
      </c>
      <c r="L75" s="3">
        <v>0</v>
      </c>
      <c r="M75" s="3">
        <v>0</v>
      </c>
      <c r="N75" s="3">
        <v>0</v>
      </c>
      <c r="O75" s="3">
        <v>0</v>
      </c>
      <c r="P75" s="3">
        <v>0</v>
      </c>
      <c r="Q75" s="3">
        <v>0</v>
      </c>
      <c r="R75" s="3">
        <v>0</v>
      </c>
      <c r="S75" s="3">
        <v>0</v>
      </c>
      <c r="T75" s="3">
        <v>0</v>
      </c>
      <c r="U75" s="3">
        <v>0</v>
      </c>
      <c r="V75" s="3">
        <v>1</v>
      </c>
      <c r="W75" s="3">
        <v>0</v>
      </c>
      <c r="X75" s="3">
        <v>0</v>
      </c>
      <c r="Y75" s="3">
        <v>0</v>
      </c>
      <c r="Z75" s="3">
        <v>0</v>
      </c>
      <c r="AA75" s="3">
        <v>0</v>
      </c>
      <c r="AB75" s="3">
        <v>0</v>
      </c>
      <c r="AC75" s="3">
        <v>0</v>
      </c>
      <c r="AD75" s="3">
        <v>0</v>
      </c>
      <c r="AE75" s="3">
        <v>0</v>
      </c>
      <c r="AF75" s="3">
        <v>0</v>
      </c>
      <c r="AG75" s="3">
        <v>0</v>
      </c>
      <c r="AH75" s="3">
        <v>0</v>
      </c>
      <c r="AI75" s="3">
        <v>0</v>
      </c>
      <c r="AJ75" s="3">
        <v>1</v>
      </c>
      <c r="AK75" s="3">
        <v>0</v>
      </c>
      <c r="AL75" s="3">
        <v>1</v>
      </c>
      <c r="AM75" s="3">
        <v>0</v>
      </c>
      <c r="AN75" s="3">
        <v>0</v>
      </c>
      <c r="AO75" s="3">
        <v>0</v>
      </c>
      <c r="AP75" s="3">
        <v>0</v>
      </c>
      <c r="AQ75" s="3">
        <v>0</v>
      </c>
      <c r="AR75" s="3">
        <v>0</v>
      </c>
      <c r="AS75" s="3">
        <v>0</v>
      </c>
      <c r="AT75" s="3">
        <v>0</v>
      </c>
      <c r="AU75" s="3">
        <v>0</v>
      </c>
      <c r="AV75" s="3">
        <v>0</v>
      </c>
      <c r="AW75" s="10">
        <v>0</v>
      </c>
    </row>
    <row r="76" spans="1:49" s="42" customFormat="1" x14ac:dyDescent="0.35">
      <c r="A76" s="54" t="s">
        <v>339</v>
      </c>
      <c r="B76" s="21" t="s">
        <v>162</v>
      </c>
      <c r="C76" s="145">
        <f t="shared" si="6"/>
        <v>136203.9347826087</v>
      </c>
      <c r="D76" s="145">
        <v>110896</v>
      </c>
      <c r="E76" s="145">
        <v>100612</v>
      </c>
      <c r="F76" s="145">
        <v>104394</v>
      </c>
      <c r="G76" s="145">
        <v>101186</v>
      </c>
      <c r="H76" s="145">
        <v>116920</v>
      </c>
      <c r="I76" s="145">
        <v>96422</v>
      </c>
      <c r="J76" s="145">
        <v>102773</v>
      </c>
      <c r="K76" s="145">
        <v>114490</v>
      </c>
      <c r="L76" s="145">
        <v>109110</v>
      </c>
      <c r="M76" s="145">
        <v>132714</v>
      </c>
      <c r="N76" s="145">
        <v>119507</v>
      </c>
      <c r="O76" s="145">
        <v>99989</v>
      </c>
      <c r="P76" s="145">
        <v>118071</v>
      </c>
      <c r="Q76" s="145">
        <v>109545</v>
      </c>
      <c r="R76" s="145">
        <v>110873</v>
      </c>
      <c r="S76" s="145">
        <v>116101</v>
      </c>
      <c r="T76" s="145">
        <v>119893</v>
      </c>
      <c r="U76" s="145">
        <v>118938</v>
      </c>
      <c r="V76" s="145">
        <v>116620</v>
      </c>
      <c r="W76" s="145">
        <v>137883</v>
      </c>
      <c r="X76" s="145">
        <v>127304</v>
      </c>
      <c r="Y76" s="145">
        <v>160490</v>
      </c>
      <c r="Z76" s="145">
        <v>151904</v>
      </c>
      <c r="AA76" s="145">
        <v>144000</v>
      </c>
      <c r="AB76" s="145">
        <v>184377</v>
      </c>
      <c r="AC76" s="145">
        <v>175458</v>
      </c>
      <c r="AD76" s="145">
        <v>190469</v>
      </c>
      <c r="AE76" s="145">
        <v>194891</v>
      </c>
      <c r="AF76" s="145">
        <v>212828</v>
      </c>
      <c r="AG76" s="145">
        <v>184099</v>
      </c>
      <c r="AH76" s="145">
        <v>191761</v>
      </c>
      <c r="AI76" s="145">
        <v>178469</v>
      </c>
      <c r="AJ76" s="145">
        <v>146069</v>
      </c>
      <c r="AK76" s="145">
        <v>155757</v>
      </c>
      <c r="AL76" s="145">
        <v>148725</v>
      </c>
      <c r="AM76" s="145">
        <v>174412</v>
      </c>
      <c r="AN76" s="145">
        <v>204286</v>
      </c>
      <c r="AO76" s="145">
        <v>190300</v>
      </c>
      <c r="AP76" s="145">
        <v>165416</v>
      </c>
      <c r="AQ76" s="145">
        <v>81622</v>
      </c>
      <c r="AR76" s="145">
        <v>79989</v>
      </c>
      <c r="AS76" s="145">
        <v>80251</v>
      </c>
      <c r="AT76" s="145">
        <v>100447</v>
      </c>
      <c r="AU76" s="145">
        <v>116412</v>
      </c>
      <c r="AV76" s="145">
        <v>121925</v>
      </c>
      <c r="AW76" s="195">
        <v>146783</v>
      </c>
    </row>
    <row r="77" spans="1:49" x14ac:dyDescent="0.35">
      <c r="A77" s="27" t="s">
        <v>339</v>
      </c>
      <c r="B77" s="3" t="s">
        <v>166</v>
      </c>
      <c r="C77" s="145">
        <f t="shared" si="6"/>
        <v>554.89130434782612</v>
      </c>
      <c r="D77" s="145">
        <v>397</v>
      </c>
      <c r="E77" s="145">
        <v>369</v>
      </c>
      <c r="F77" s="145">
        <v>374</v>
      </c>
      <c r="G77" s="145">
        <v>372</v>
      </c>
      <c r="H77" s="145">
        <v>418</v>
      </c>
      <c r="I77" s="145">
        <v>378</v>
      </c>
      <c r="J77" s="145">
        <v>382</v>
      </c>
      <c r="K77" s="145">
        <v>392</v>
      </c>
      <c r="L77" s="145">
        <v>392</v>
      </c>
      <c r="M77" s="145">
        <v>439</v>
      </c>
      <c r="N77" s="145">
        <v>425</v>
      </c>
      <c r="O77" s="145">
        <v>369</v>
      </c>
      <c r="P77" s="145">
        <v>407</v>
      </c>
      <c r="Q77" s="145">
        <v>365</v>
      </c>
      <c r="R77" s="145">
        <v>397</v>
      </c>
      <c r="S77" s="145">
        <v>425</v>
      </c>
      <c r="T77" s="145">
        <v>459</v>
      </c>
      <c r="U77" s="145">
        <v>476</v>
      </c>
      <c r="V77" s="145">
        <v>474</v>
      </c>
      <c r="W77" s="145">
        <v>516</v>
      </c>
      <c r="X77" s="145">
        <v>497</v>
      </c>
      <c r="Y77" s="145">
        <v>519</v>
      </c>
      <c r="Z77" s="145">
        <v>544</v>
      </c>
      <c r="AA77" s="145">
        <v>541</v>
      </c>
      <c r="AB77" s="145">
        <v>619</v>
      </c>
      <c r="AC77" s="145">
        <v>585</v>
      </c>
      <c r="AD77" s="145">
        <v>612</v>
      </c>
      <c r="AE77" s="145">
        <v>627</v>
      </c>
      <c r="AF77" s="145">
        <v>689</v>
      </c>
      <c r="AG77" s="145">
        <v>600</v>
      </c>
      <c r="AH77" s="145">
        <v>609</v>
      </c>
      <c r="AI77" s="145">
        <v>593</v>
      </c>
      <c r="AJ77" s="145">
        <v>535</v>
      </c>
      <c r="AK77" s="145">
        <v>577</v>
      </c>
      <c r="AL77" s="145">
        <v>586</v>
      </c>
      <c r="AM77" s="145">
        <v>621</v>
      </c>
      <c r="AN77" s="145">
        <v>690</v>
      </c>
      <c r="AO77" s="145">
        <v>680</v>
      </c>
      <c r="AP77" s="145">
        <v>732</v>
      </c>
      <c r="AQ77" s="145">
        <v>1118</v>
      </c>
      <c r="AR77" s="145">
        <v>899</v>
      </c>
      <c r="AS77" s="145">
        <v>663</v>
      </c>
      <c r="AT77" s="145">
        <v>739</v>
      </c>
      <c r="AU77" s="145">
        <v>761</v>
      </c>
      <c r="AV77" s="145">
        <v>829</v>
      </c>
      <c r="AW77" s="195">
        <v>834</v>
      </c>
    </row>
    <row r="78" spans="1:49" x14ac:dyDescent="0.35">
      <c r="A78" s="27" t="s">
        <v>339</v>
      </c>
      <c r="B78" s="3" t="s">
        <v>133</v>
      </c>
      <c r="C78" s="4">
        <f t="shared" si="6"/>
        <v>1770.3478260869565</v>
      </c>
      <c r="D78" s="4">
        <v>1893</v>
      </c>
      <c r="E78" s="4">
        <v>1849</v>
      </c>
      <c r="F78" s="4">
        <v>2021</v>
      </c>
      <c r="G78" s="4">
        <v>1784</v>
      </c>
      <c r="H78" s="4">
        <v>2008</v>
      </c>
      <c r="I78" s="4">
        <v>1780</v>
      </c>
      <c r="J78" s="4">
        <v>1644</v>
      </c>
      <c r="K78" s="4">
        <v>1829</v>
      </c>
      <c r="L78" s="4">
        <v>1622</v>
      </c>
      <c r="M78" s="4">
        <v>1938</v>
      </c>
      <c r="N78" s="4">
        <v>1680</v>
      </c>
      <c r="O78" s="4">
        <v>1547</v>
      </c>
      <c r="P78" s="4">
        <v>1847</v>
      </c>
      <c r="Q78" s="4">
        <v>1793</v>
      </c>
      <c r="R78" s="4">
        <v>1661</v>
      </c>
      <c r="S78" s="4">
        <v>1742</v>
      </c>
      <c r="T78" s="4">
        <v>1510</v>
      </c>
      <c r="U78" s="4">
        <v>1384</v>
      </c>
      <c r="V78" s="4">
        <v>1385</v>
      </c>
      <c r="W78" s="4">
        <v>1654</v>
      </c>
      <c r="X78" s="4">
        <v>1490</v>
      </c>
      <c r="Y78" s="4">
        <v>2108</v>
      </c>
      <c r="Z78" s="4">
        <v>1924</v>
      </c>
      <c r="AA78" s="4">
        <v>1868</v>
      </c>
      <c r="AB78" s="4">
        <v>2288</v>
      </c>
      <c r="AC78" s="4">
        <v>2170</v>
      </c>
      <c r="AD78" s="4">
        <v>2405</v>
      </c>
      <c r="AE78" s="4">
        <v>2391</v>
      </c>
      <c r="AF78" s="4">
        <v>2505</v>
      </c>
      <c r="AG78" s="4">
        <v>2269</v>
      </c>
      <c r="AH78" s="4">
        <v>2378</v>
      </c>
      <c r="AI78" s="4">
        <v>2360</v>
      </c>
      <c r="AJ78" s="4">
        <v>1980</v>
      </c>
      <c r="AK78" s="4">
        <v>2072</v>
      </c>
      <c r="AL78" s="4">
        <v>1873</v>
      </c>
      <c r="AM78" s="4">
        <v>2078</v>
      </c>
      <c r="AN78" s="4">
        <v>2348</v>
      </c>
      <c r="AO78" s="4">
        <v>2159</v>
      </c>
      <c r="AP78" s="4">
        <v>1698</v>
      </c>
      <c r="AQ78" s="4">
        <v>585</v>
      </c>
      <c r="AR78" s="4">
        <v>596</v>
      </c>
      <c r="AS78" s="4">
        <v>730</v>
      </c>
      <c r="AT78" s="4">
        <v>927</v>
      </c>
      <c r="AU78" s="4">
        <v>1087</v>
      </c>
      <c r="AV78" s="4">
        <v>1091</v>
      </c>
      <c r="AW78" s="16">
        <v>1485</v>
      </c>
    </row>
    <row r="79" spans="1:49" x14ac:dyDescent="0.35">
      <c r="A79" s="27" t="s">
        <v>339</v>
      </c>
      <c r="B79" s="3" t="s">
        <v>167</v>
      </c>
      <c r="C79" s="4">
        <f t="shared" si="6"/>
        <v>53389.321342246563</v>
      </c>
      <c r="D79" s="4">
        <v>43743</v>
      </c>
      <c r="E79" s="4">
        <v>39317</v>
      </c>
      <c r="F79" s="4">
        <v>40617</v>
      </c>
      <c r="G79" s="4">
        <v>39878</v>
      </c>
      <c r="H79" s="4">
        <v>45715</v>
      </c>
      <c r="I79" s="4">
        <v>38544</v>
      </c>
      <c r="J79" s="4">
        <v>41408.281135507961</v>
      </c>
      <c r="K79" s="4">
        <v>45719</v>
      </c>
      <c r="L79" s="4">
        <v>43606</v>
      </c>
      <c r="M79" s="4">
        <v>53645</v>
      </c>
      <c r="N79" s="4">
        <v>47835</v>
      </c>
      <c r="O79" s="4">
        <v>40042</v>
      </c>
      <c r="P79" s="4">
        <v>46272</v>
      </c>
      <c r="Q79" s="4">
        <v>42746</v>
      </c>
      <c r="R79" s="4">
        <v>43766</v>
      </c>
      <c r="S79" s="4">
        <v>46167</v>
      </c>
      <c r="T79" s="4">
        <v>48137</v>
      </c>
      <c r="U79" s="4">
        <v>47514</v>
      </c>
      <c r="V79" s="4">
        <v>45957</v>
      </c>
      <c r="W79" s="4">
        <v>54671</v>
      </c>
      <c r="X79" s="4">
        <v>50416</v>
      </c>
      <c r="Y79" s="4">
        <v>62857</v>
      </c>
      <c r="Z79" s="4">
        <v>60016</v>
      </c>
      <c r="AA79" s="4">
        <v>56520</v>
      </c>
      <c r="AB79" s="4">
        <v>70839</v>
      </c>
      <c r="AC79" s="4">
        <v>66787</v>
      </c>
      <c r="AD79" s="4">
        <v>73445</v>
      </c>
      <c r="AE79" s="4">
        <v>75090</v>
      </c>
      <c r="AF79" s="4">
        <v>81887</v>
      </c>
      <c r="AG79" s="4">
        <v>70701</v>
      </c>
      <c r="AH79" s="4">
        <v>74105</v>
      </c>
      <c r="AI79" s="4">
        <v>68387</v>
      </c>
      <c r="AJ79" s="4">
        <v>55491.219394319087</v>
      </c>
      <c r="AK79" s="4">
        <v>59278.11347963164</v>
      </c>
      <c r="AL79" s="4">
        <v>57393.167733883172</v>
      </c>
      <c r="AM79" s="4">
        <v>67461</v>
      </c>
      <c r="AN79" s="4">
        <v>76653</v>
      </c>
      <c r="AO79" s="4">
        <v>72243</v>
      </c>
      <c r="AP79" s="4">
        <v>63455</v>
      </c>
      <c r="AQ79" s="4">
        <v>31809</v>
      </c>
      <c r="AR79" s="4">
        <v>30854</v>
      </c>
      <c r="AS79" s="4">
        <v>33402</v>
      </c>
      <c r="AT79" s="4">
        <v>41886</v>
      </c>
      <c r="AU79" s="4">
        <v>48516</v>
      </c>
      <c r="AV79" s="4">
        <v>50857</v>
      </c>
      <c r="AW79" s="16">
        <v>60261</v>
      </c>
    </row>
    <row r="80" spans="1:49" ht="15" thickBot="1" x14ac:dyDescent="0.4">
      <c r="A80" s="7" t="s">
        <v>339</v>
      </c>
      <c r="B80" s="8" t="s">
        <v>132</v>
      </c>
      <c r="C80" s="22">
        <f t="shared" si="6"/>
        <v>257.26086956521738</v>
      </c>
      <c r="D80" s="22">
        <v>279</v>
      </c>
      <c r="E80" s="22">
        <v>273</v>
      </c>
      <c r="F80" s="22">
        <v>279</v>
      </c>
      <c r="G80" s="22">
        <v>272</v>
      </c>
      <c r="H80" s="22">
        <v>280</v>
      </c>
      <c r="I80" s="22">
        <v>255</v>
      </c>
      <c r="J80" s="22">
        <v>269</v>
      </c>
      <c r="K80" s="22">
        <v>292</v>
      </c>
      <c r="L80" s="22">
        <v>278</v>
      </c>
      <c r="M80" s="22">
        <v>302</v>
      </c>
      <c r="N80" s="22">
        <v>281</v>
      </c>
      <c r="O80" s="22">
        <v>271</v>
      </c>
      <c r="P80" s="22">
        <v>290</v>
      </c>
      <c r="Q80" s="22">
        <v>300</v>
      </c>
      <c r="R80" s="22">
        <v>279</v>
      </c>
      <c r="S80" s="22">
        <v>273</v>
      </c>
      <c r="T80" s="22">
        <v>261</v>
      </c>
      <c r="U80" s="22">
        <v>250</v>
      </c>
      <c r="V80" s="22">
        <v>246</v>
      </c>
      <c r="W80" s="22">
        <v>267</v>
      </c>
      <c r="X80" s="22">
        <v>256</v>
      </c>
      <c r="Y80" s="22">
        <v>309</v>
      </c>
      <c r="Z80" s="22">
        <v>279</v>
      </c>
      <c r="AA80" s="22">
        <v>266</v>
      </c>
      <c r="AB80" s="22">
        <v>298</v>
      </c>
      <c r="AC80" s="22">
        <v>300</v>
      </c>
      <c r="AD80" s="22">
        <v>311</v>
      </c>
      <c r="AE80" s="22">
        <v>311</v>
      </c>
      <c r="AF80" s="22">
        <v>309</v>
      </c>
      <c r="AG80" s="22">
        <v>307</v>
      </c>
      <c r="AH80" s="22">
        <v>315</v>
      </c>
      <c r="AI80" s="22">
        <v>301</v>
      </c>
      <c r="AJ80" s="22">
        <v>273</v>
      </c>
      <c r="AK80" s="22">
        <v>270</v>
      </c>
      <c r="AL80" s="22">
        <v>254</v>
      </c>
      <c r="AM80" s="22">
        <v>281</v>
      </c>
      <c r="AN80" s="22">
        <v>296</v>
      </c>
      <c r="AO80" s="22">
        <v>280</v>
      </c>
      <c r="AP80" s="22">
        <v>226</v>
      </c>
      <c r="AQ80" s="8">
        <v>73</v>
      </c>
      <c r="AR80" s="8">
        <v>89</v>
      </c>
      <c r="AS80" s="22">
        <v>121</v>
      </c>
      <c r="AT80" s="22">
        <v>136</v>
      </c>
      <c r="AU80" s="22">
        <v>153</v>
      </c>
      <c r="AV80" s="22">
        <v>147</v>
      </c>
      <c r="AW80" s="178">
        <v>176</v>
      </c>
    </row>
    <row r="81" spans="1:49" s="2" customFormat="1" x14ac:dyDescent="0.3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row>
    <row r="82" spans="1:49" s="2" customFormat="1" x14ac:dyDescent="0.35">
      <c r="A82" s="51" t="s">
        <v>138</v>
      </c>
      <c r="B82"/>
      <c r="C82"/>
      <c r="D82"/>
      <c r="E82"/>
      <c r="F82"/>
      <c r="G82"/>
      <c r="H82"/>
      <c r="I82"/>
      <c r="J82"/>
      <c r="K82"/>
      <c r="L82"/>
      <c r="M82"/>
      <c r="N82"/>
      <c r="O82"/>
      <c r="P82"/>
      <c r="Q82"/>
      <c r="R82"/>
      <c r="S82"/>
      <c r="T82"/>
      <c r="U82"/>
      <c r="V82"/>
      <c r="W82"/>
      <c r="X82"/>
      <c r="Y82"/>
      <c r="Z82"/>
      <c r="AA82"/>
      <c r="AB82" s="431"/>
      <c r="AC82" s="431"/>
      <c r="AD82" s="431"/>
      <c r="AE82"/>
      <c r="AF82"/>
      <c r="AG82"/>
      <c r="AH82"/>
      <c r="AI82"/>
      <c r="AJ82"/>
      <c r="AK82"/>
      <c r="AL82"/>
      <c r="AM82"/>
      <c r="AN82"/>
      <c r="AO82"/>
      <c r="AP82"/>
      <c r="AQ82"/>
    </row>
    <row r="84" spans="1:49" x14ac:dyDescent="0.35">
      <c r="A84" s="456" t="s">
        <v>171</v>
      </c>
      <c r="B84" s="456" t="s">
        <v>160</v>
      </c>
      <c r="C84" s="456" t="s">
        <v>153</v>
      </c>
      <c r="D84" s="14">
        <v>42736</v>
      </c>
      <c r="E84" s="14">
        <v>42767</v>
      </c>
      <c r="F84" s="14">
        <v>42795</v>
      </c>
      <c r="G84" s="14">
        <v>42826</v>
      </c>
      <c r="H84" s="14">
        <v>42856</v>
      </c>
      <c r="I84" s="14">
        <v>42887</v>
      </c>
      <c r="J84" s="14">
        <v>42917</v>
      </c>
      <c r="K84" s="14">
        <v>42948</v>
      </c>
      <c r="L84" s="14">
        <v>42979</v>
      </c>
      <c r="M84" s="14">
        <v>43009</v>
      </c>
      <c r="N84" s="14">
        <v>43040</v>
      </c>
      <c r="O84" s="14">
        <v>43070</v>
      </c>
      <c r="P84" s="14">
        <v>43101</v>
      </c>
      <c r="Q84" s="14">
        <v>43132</v>
      </c>
      <c r="R84" s="14">
        <v>43160</v>
      </c>
      <c r="S84" s="14">
        <v>43191</v>
      </c>
      <c r="T84" s="14">
        <v>43221</v>
      </c>
      <c r="U84" s="14">
        <v>43252</v>
      </c>
      <c r="V84" s="14">
        <v>43282</v>
      </c>
      <c r="W84" s="14">
        <v>43313</v>
      </c>
      <c r="X84" s="14">
        <v>43344</v>
      </c>
      <c r="Y84" s="14">
        <v>43374</v>
      </c>
      <c r="Z84" s="14">
        <v>43405</v>
      </c>
      <c r="AA84" s="14">
        <v>43435</v>
      </c>
      <c r="AB84" s="14">
        <v>43466</v>
      </c>
      <c r="AC84" s="14">
        <v>43497</v>
      </c>
      <c r="AD84" s="14">
        <v>43525</v>
      </c>
      <c r="AE84" s="14">
        <v>43556</v>
      </c>
      <c r="AF84" s="14">
        <v>43586</v>
      </c>
      <c r="AG84" s="14">
        <v>43617</v>
      </c>
      <c r="AH84" s="14">
        <v>43647</v>
      </c>
      <c r="AI84" s="14">
        <v>43678</v>
      </c>
      <c r="AJ84" s="14">
        <v>43709</v>
      </c>
      <c r="AK84" s="14">
        <v>43739</v>
      </c>
      <c r="AL84" s="14">
        <v>43770</v>
      </c>
      <c r="AM84" s="14">
        <v>43800</v>
      </c>
      <c r="AN84" s="14">
        <v>43831</v>
      </c>
      <c r="AO84" s="14">
        <v>43862</v>
      </c>
      <c r="AP84" s="14">
        <v>43891</v>
      </c>
      <c r="AQ84" s="14">
        <v>43922</v>
      </c>
      <c r="AR84" s="14">
        <v>43952</v>
      </c>
      <c r="AS84" s="14">
        <v>43983</v>
      </c>
      <c r="AT84" s="14">
        <v>44013</v>
      </c>
      <c r="AU84" s="14">
        <v>44044</v>
      </c>
      <c r="AV84" s="14">
        <v>44075</v>
      </c>
      <c r="AW84" s="15">
        <v>44105</v>
      </c>
    </row>
    <row r="85" spans="1:49" x14ac:dyDescent="0.35">
      <c r="A85" s="39" t="s">
        <v>356</v>
      </c>
      <c r="B85" s="3" t="s">
        <v>357</v>
      </c>
      <c r="C85" s="231">
        <f t="shared" ref="C85:C92" si="7">AVERAGE(D85:AW85)</f>
        <v>0</v>
      </c>
      <c r="D85" s="231">
        <v>0</v>
      </c>
      <c r="E85" s="231">
        <v>0</v>
      </c>
      <c r="F85" s="231">
        <v>0</v>
      </c>
      <c r="G85" s="231">
        <v>0</v>
      </c>
      <c r="H85" s="231">
        <v>0</v>
      </c>
      <c r="I85" s="231">
        <v>0</v>
      </c>
      <c r="J85" s="231">
        <v>0</v>
      </c>
      <c r="K85" s="231">
        <v>0</v>
      </c>
      <c r="L85" s="231">
        <v>0</v>
      </c>
      <c r="M85" s="231">
        <v>0</v>
      </c>
      <c r="N85" s="231">
        <v>0</v>
      </c>
      <c r="O85" s="231">
        <v>0</v>
      </c>
      <c r="P85" s="231">
        <v>0</v>
      </c>
      <c r="Q85" s="231">
        <v>0</v>
      </c>
      <c r="R85" s="231">
        <v>0</v>
      </c>
      <c r="S85" s="231">
        <v>0</v>
      </c>
      <c r="T85" s="231">
        <v>0</v>
      </c>
      <c r="U85" s="231">
        <v>0</v>
      </c>
      <c r="V85" s="231">
        <v>0</v>
      </c>
      <c r="W85" s="231">
        <v>0</v>
      </c>
      <c r="X85" s="231">
        <v>0</v>
      </c>
      <c r="Y85" s="231">
        <v>0</v>
      </c>
      <c r="Z85" s="231">
        <v>0</v>
      </c>
      <c r="AA85" s="231">
        <v>0</v>
      </c>
      <c r="AB85" s="231">
        <v>0</v>
      </c>
      <c r="AC85" s="231">
        <v>0</v>
      </c>
      <c r="AD85" s="231">
        <v>0</v>
      </c>
      <c r="AE85" s="231">
        <v>0</v>
      </c>
      <c r="AF85" s="231">
        <v>0</v>
      </c>
      <c r="AG85" s="231">
        <v>0</v>
      </c>
      <c r="AH85" s="231">
        <v>0</v>
      </c>
      <c r="AI85" s="231">
        <v>0</v>
      </c>
      <c r="AJ85" s="231">
        <v>0</v>
      </c>
      <c r="AK85" s="231">
        <v>0</v>
      </c>
      <c r="AL85" s="231">
        <v>0</v>
      </c>
      <c r="AM85" s="231">
        <v>0</v>
      </c>
      <c r="AN85" s="231">
        <v>0</v>
      </c>
      <c r="AO85" s="231">
        <v>0</v>
      </c>
      <c r="AP85" s="231">
        <v>0</v>
      </c>
      <c r="AQ85" s="231">
        <v>0</v>
      </c>
      <c r="AR85" s="231">
        <v>0</v>
      </c>
      <c r="AS85" s="231">
        <v>0</v>
      </c>
      <c r="AT85" s="231">
        <v>0</v>
      </c>
      <c r="AU85" s="231">
        <v>0</v>
      </c>
      <c r="AV85" s="231">
        <v>0</v>
      </c>
      <c r="AW85" s="231">
        <v>0</v>
      </c>
    </row>
    <row r="86" spans="1:49" x14ac:dyDescent="0.35">
      <c r="A86" s="39" t="s">
        <v>358</v>
      </c>
      <c r="B86" s="3" t="s">
        <v>357</v>
      </c>
      <c r="C86" s="231">
        <f t="shared" si="7"/>
        <v>137.54543478260865</v>
      </c>
      <c r="D86" s="231">
        <v>168.92</v>
      </c>
      <c r="E86" s="231">
        <v>435.39</v>
      </c>
      <c r="F86" s="231">
        <v>130</v>
      </c>
      <c r="G86" s="231">
        <v>91.2</v>
      </c>
      <c r="H86" s="231">
        <v>167.71</v>
      </c>
      <c r="I86" s="231">
        <v>0</v>
      </c>
      <c r="J86" s="231">
        <v>76.010000000000005</v>
      </c>
      <c r="K86" s="231">
        <v>710</v>
      </c>
      <c r="L86" s="231">
        <v>101.46</v>
      </c>
      <c r="M86" s="231">
        <v>0</v>
      </c>
      <c r="N86" s="231">
        <v>136</v>
      </c>
      <c r="O86" s="231">
        <v>0</v>
      </c>
      <c r="P86" s="231">
        <v>2</v>
      </c>
      <c r="Q86" s="231">
        <v>136</v>
      </c>
      <c r="R86" s="231">
        <v>45.6</v>
      </c>
      <c r="S86" s="231">
        <v>189.94</v>
      </c>
      <c r="T86" s="231">
        <v>0</v>
      </c>
      <c r="U86" s="231">
        <v>0</v>
      </c>
      <c r="V86" s="231">
        <v>109.1</v>
      </c>
      <c r="W86" s="231">
        <v>666.02</v>
      </c>
      <c r="X86" s="231">
        <v>1</v>
      </c>
      <c r="Y86" s="231">
        <v>1064.6199999999999</v>
      </c>
      <c r="Z86" s="231">
        <v>136</v>
      </c>
      <c r="AA86" s="231">
        <v>0</v>
      </c>
      <c r="AB86" s="231">
        <v>0</v>
      </c>
      <c r="AC86" s="231">
        <v>1</v>
      </c>
      <c r="AD86" s="231">
        <v>0</v>
      </c>
      <c r="AE86" s="231">
        <v>0</v>
      </c>
      <c r="AF86" s="231">
        <v>725.65</v>
      </c>
      <c r="AG86" s="231">
        <v>222.57</v>
      </c>
      <c r="AH86" s="231">
        <v>843.32</v>
      </c>
      <c r="AI86" s="231">
        <v>0</v>
      </c>
      <c r="AJ86" s="231">
        <v>55.86</v>
      </c>
      <c r="AK86" s="231">
        <v>0</v>
      </c>
      <c r="AL86" s="231">
        <v>0</v>
      </c>
      <c r="AM86" s="231">
        <v>0</v>
      </c>
      <c r="AN86" s="145">
        <v>0</v>
      </c>
      <c r="AO86" s="145">
        <v>111.72</v>
      </c>
      <c r="AP86" s="145">
        <v>0</v>
      </c>
      <c r="AQ86" s="145">
        <v>0</v>
      </c>
      <c r="AR86" s="145">
        <v>0</v>
      </c>
      <c r="AS86" s="145">
        <v>0</v>
      </c>
      <c r="AT86" s="145">
        <v>0</v>
      </c>
      <c r="AU86" s="145">
        <v>0</v>
      </c>
      <c r="AV86" s="145">
        <v>0</v>
      </c>
      <c r="AW86" s="145">
        <v>0</v>
      </c>
    </row>
    <row r="87" spans="1:49" x14ac:dyDescent="0.35">
      <c r="A87" s="39" t="s">
        <v>359</v>
      </c>
      <c r="B87" s="3" t="s">
        <v>357</v>
      </c>
      <c r="C87" s="231">
        <f t="shared" si="7"/>
        <v>73.766304347826107</v>
      </c>
      <c r="D87" s="231">
        <v>200.09</v>
      </c>
      <c r="E87" s="231">
        <v>160.25</v>
      </c>
      <c r="F87" s="231">
        <v>59.19</v>
      </c>
      <c r="G87" s="231">
        <v>124.9</v>
      </c>
      <c r="H87" s="231">
        <v>112.45</v>
      </c>
      <c r="I87" s="231">
        <v>168.45</v>
      </c>
      <c r="J87" s="231">
        <v>40.43</v>
      </c>
      <c r="K87" s="231">
        <v>81.06</v>
      </c>
      <c r="L87" s="231">
        <v>40.270000000000003</v>
      </c>
      <c r="M87" s="231">
        <v>43.47</v>
      </c>
      <c r="N87" s="231">
        <v>13.43</v>
      </c>
      <c r="O87" s="231">
        <v>8.6300000000000008</v>
      </c>
      <c r="P87" s="231">
        <v>114.46</v>
      </c>
      <c r="Q87" s="231">
        <v>0</v>
      </c>
      <c r="R87" s="231">
        <v>78.47</v>
      </c>
      <c r="S87" s="231">
        <v>156.76</v>
      </c>
      <c r="T87" s="231">
        <v>69.52</v>
      </c>
      <c r="U87" s="231">
        <v>72.680000000000007</v>
      </c>
      <c r="V87" s="231">
        <v>107.97</v>
      </c>
      <c r="W87" s="231">
        <v>125.27</v>
      </c>
      <c r="X87" s="231">
        <v>60.16</v>
      </c>
      <c r="Y87" s="231">
        <v>242.47</v>
      </c>
      <c r="Z87" s="231">
        <v>36.049999999999997</v>
      </c>
      <c r="AA87" s="231">
        <v>43.68</v>
      </c>
      <c r="AB87" s="231">
        <v>76.069999999999993</v>
      </c>
      <c r="AC87" s="231">
        <v>17.57</v>
      </c>
      <c r="AD87" s="231">
        <v>41.93</v>
      </c>
      <c r="AE87" s="231">
        <v>87.72</v>
      </c>
      <c r="AF87" s="231">
        <v>124.4</v>
      </c>
      <c r="AG87" s="231">
        <v>190.22</v>
      </c>
      <c r="AH87" s="231">
        <v>246.08</v>
      </c>
      <c r="AI87" s="231">
        <v>48.79</v>
      </c>
      <c r="AJ87" s="231">
        <v>36.29</v>
      </c>
      <c r="AK87" s="231">
        <v>0</v>
      </c>
      <c r="AL87" s="231">
        <v>13</v>
      </c>
      <c r="AM87" s="231">
        <v>21.11</v>
      </c>
      <c r="AN87" s="145">
        <v>79.81</v>
      </c>
      <c r="AO87" s="145">
        <v>116.48</v>
      </c>
      <c r="AP87" s="145">
        <v>13.75</v>
      </c>
      <c r="AQ87" s="145">
        <v>52.21</v>
      </c>
      <c r="AR87" s="145">
        <v>0</v>
      </c>
      <c r="AS87" s="145">
        <v>17.190000000000001</v>
      </c>
      <c r="AT87" s="145">
        <v>14.78</v>
      </c>
      <c r="AU87" s="145">
        <v>12.58</v>
      </c>
      <c r="AV87" s="145">
        <v>8.2799999999999994</v>
      </c>
      <c r="AW87" s="145">
        <v>14.88</v>
      </c>
    </row>
    <row r="88" spans="1:49" x14ac:dyDescent="0.35">
      <c r="A88" s="39" t="s">
        <v>360</v>
      </c>
      <c r="B88" s="3" t="s">
        <v>357</v>
      </c>
      <c r="C88" s="231">
        <f t="shared" si="7"/>
        <v>2088.2252173913039</v>
      </c>
      <c r="D88" s="231">
        <v>3035.25</v>
      </c>
      <c r="E88" s="231">
        <v>2735.78</v>
      </c>
      <c r="F88" s="231">
        <v>2840.51</v>
      </c>
      <c r="G88" s="231">
        <v>2198.23</v>
      </c>
      <c r="H88" s="231">
        <v>3798.08</v>
      </c>
      <c r="I88" s="231">
        <v>3708.18</v>
      </c>
      <c r="J88" s="231">
        <v>3297.26</v>
      </c>
      <c r="K88" s="231">
        <v>4008.73</v>
      </c>
      <c r="L88" s="231">
        <v>2620.77</v>
      </c>
      <c r="M88" s="231">
        <v>3355.78</v>
      </c>
      <c r="N88" s="231">
        <v>3531.91</v>
      </c>
      <c r="O88" s="231">
        <v>3282.56</v>
      </c>
      <c r="P88" s="231">
        <v>2340.7199999999998</v>
      </c>
      <c r="Q88" s="231">
        <v>2220.9499999999998</v>
      </c>
      <c r="R88" s="231">
        <v>3667.03</v>
      </c>
      <c r="S88" s="231">
        <v>4000.61</v>
      </c>
      <c r="T88" s="231">
        <v>5497.56</v>
      </c>
      <c r="U88" s="231">
        <v>5531.74</v>
      </c>
      <c r="V88" s="231">
        <v>1678.99</v>
      </c>
      <c r="W88" s="231">
        <v>2182.5500000000002</v>
      </c>
      <c r="X88" s="231">
        <v>1650.68</v>
      </c>
      <c r="Y88" s="231">
        <v>2453.67</v>
      </c>
      <c r="Z88" s="231">
        <v>2082.58</v>
      </c>
      <c r="AA88" s="231">
        <v>1558.19</v>
      </c>
      <c r="AB88" s="231">
        <v>1390.31</v>
      </c>
      <c r="AC88" s="231">
        <v>1241.0899999999999</v>
      </c>
      <c r="AD88" s="231">
        <v>1391.89</v>
      </c>
      <c r="AE88" s="231">
        <v>1813.12</v>
      </c>
      <c r="AF88" s="231">
        <v>1858.92</v>
      </c>
      <c r="AG88" s="231">
        <v>1296.46</v>
      </c>
      <c r="AH88" s="231">
        <v>1387.47</v>
      </c>
      <c r="AI88" s="231">
        <v>1329.46</v>
      </c>
      <c r="AJ88" s="231">
        <v>1210.0899999999999</v>
      </c>
      <c r="AK88" s="231">
        <v>1402.36</v>
      </c>
      <c r="AL88" s="231">
        <v>1164.33</v>
      </c>
      <c r="AM88" s="231">
        <v>944.12</v>
      </c>
      <c r="AN88" s="145">
        <v>847.04</v>
      </c>
      <c r="AO88" s="145">
        <v>1690.71</v>
      </c>
      <c r="AP88" s="145">
        <v>1019.3</v>
      </c>
      <c r="AQ88" s="145">
        <v>319.83999999999997</v>
      </c>
      <c r="AR88" s="145">
        <v>207.53</v>
      </c>
      <c r="AS88" s="145">
        <v>277.45</v>
      </c>
      <c r="AT88" s="145">
        <v>447.45</v>
      </c>
      <c r="AU88" s="145">
        <v>331.6</v>
      </c>
      <c r="AV88" s="145">
        <v>586.49</v>
      </c>
      <c r="AW88" s="145">
        <v>623.02</v>
      </c>
    </row>
    <row r="89" spans="1:49" x14ac:dyDescent="0.35">
      <c r="A89" s="39" t="s">
        <v>361</v>
      </c>
      <c r="B89" s="3" t="s">
        <v>357</v>
      </c>
      <c r="C89" s="231">
        <f t="shared" si="7"/>
        <v>0</v>
      </c>
      <c r="D89" s="231">
        <v>0</v>
      </c>
      <c r="E89" s="231">
        <v>0</v>
      </c>
      <c r="F89" s="231">
        <v>0</v>
      </c>
      <c r="G89" s="231">
        <v>0</v>
      </c>
      <c r="H89" s="231">
        <v>0</v>
      </c>
      <c r="I89" s="231">
        <v>0</v>
      </c>
      <c r="J89" s="231">
        <v>0</v>
      </c>
      <c r="K89" s="231">
        <v>0</v>
      </c>
      <c r="L89" s="231">
        <v>0</v>
      </c>
      <c r="M89" s="231">
        <v>0</v>
      </c>
      <c r="N89" s="231">
        <v>0</v>
      </c>
      <c r="O89" s="231">
        <v>0</v>
      </c>
      <c r="P89" s="231">
        <v>0</v>
      </c>
      <c r="Q89" s="231">
        <v>0</v>
      </c>
      <c r="R89" s="231">
        <v>0</v>
      </c>
      <c r="S89" s="231">
        <v>0</v>
      </c>
      <c r="T89" s="231">
        <v>0</v>
      </c>
      <c r="U89" s="231">
        <v>0</v>
      </c>
      <c r="V89" s="231">
        <v>0</v>
      </c>
      <c r="W89" s="231">
        <v>0</v>
      </c>
      <c r="X89" s="231">
        <v>0</v>
      </c>
      <c r="Y89" s="231">
        <v>0</v>
      </c>
      <c r="Z89" s="231">
        <v>0</v>
      </c>
      <c r="AA89" s="231">
        <v>0</v>
      </c>
      <c r="AB89" s="231">
        <v>0</v>
      </c>
      <c r="AC89" s="231">
        <v>0</v>
      </c>
      <c r="AD89" s="231">
        <v>0</v>
      </c>
      <c r="AE89" s="231">
        <v>0</v>
      </c>
      <c r="AF89" s="231">
        <v>0</v>
      </c>
      <c r="AG89" s="231">
        <v>0</v>
      </c>
      <c r="AH89" s="231">
        <v>0</v>
      </c>
      <c r="AI89" s="231">
        <v>0</v>
      </c>
      <c r="AJ89" s="231">
        <v>0</v>
      </c>
      <c r="AK89" s="231">
        <v>0</v>
      </c>
      <c r="AL89" s="231">
        <v>0</v>
      </c>
      <c r="AM89" s="231">
        <v>0</v>
      </c>
      <c r="AN89" s="231">
        <v>0</v>
      </c>
      <c r="AO89" s="231">
        <v>0</v>
      </c>
      <c r="AP89" s="231">
        <v>0</v>
      </c>
      <c r="AQ89" s="231">
        <v>0</v>
      </c>
      <c r="AR89" s="231">
        <v>0</v>
      </c>
      <c r="AS89" s="231">
        <v>0</v>
      </c>
      <c r="AT89" s="231">
        <v>0</v>
      </c>
      <c r="AU89" s="231">
        <v>0</v>
      </c>
      <c r="AV89" s="231">
        <v>0</v>
      </c>
      <c r="AW89" s="231">
        <v>0</v>
      </c>
    </row>
    <row r="90" spans="1:49" x14ac:dyDescent="0.35">
      <c r="A90" s="39" t="s">
        <v>362</v>
      </c>
      <c r="B90" s="3" t="s">
        <v>357</v>
      </c>
      <c r="C90" s="231">
        <f t="shared" si="7"/>
        <v>30.013913043478258</v>
      </c>
      <c r="D90" s="231">
        <v>75</v>
      </c>
      <c r="E90" s="231">
        <v>17.25</v>
      </c>
      <c r="F90" s="231">
        <v>19</v>
      </c>
      <c r="G90" s="231">
        <v>36</v>
      </c>
      <c r="H90" s="231">
        <v>74</v>
      </c>
      <c r="I90" s="231">
        <v>39</v>
      </c>
      <c r="J90" s="231">
        <v>44</v>
      </c>
      <c r="K90" s="231">
        <v>38</v>
      </c>
      <c r="L90" s="231">
        <v>10</v>
      </c>
      <c r="M90" s="231">
        <v>24.25</v>
      </c>
      <c r="N90" s="231">
        <v>13.6</v>
      </c>
      <c r="O90" s="231">
        <v>15</v>
      </c>
      <c r="P90" s="231">
        <v>60.5</v>
      </c>
      <c r="Q90" s="231">
        <v>79.89</v>
      </c>
      <c r="R90" s="231">
        <v>42</v>
      </c>
      <c r="S90" s="231">
        <v>67.150000000000006</v>
      </c>
      <c r="T90" s="231">
        <v>5</v>
      </c>
      <c r="U90" s="231">
        <v>55.5</v>
      </c>
      <c r="V90" s="231">
        <v>72.95</v>
      </c>
      <c r="W90" s="231">
        <v>0</v>
      </c>
      <c r="X90" s="231">
        <v>6</v>
      </c>
      <c r="Y90" s="231">
        <v>104.05</v>
      </c>
      <c r="Z90" s="231">
        <v>56</v>
      </c>
      <c r="AA90" s="231">
        <v>60</v>
      </c>
      <c r="AB90" s="231">
        <v>23</v>
      </c>
      <c r="AC90" s="231">
        <v>21</v>
      </c>
      <c r="AD90" s="231">
        <v>37.5</v>
      </c>
      <c r="AE90" s="231">
        <v>62</v>
      </c>
      <c r="AF90" s="231">
        <v>21</v>
      </c>
      <c r="AG90" s="231">
        <v>8</v>
      </c>
      <c r="AH90" s="231">
        <v>30.5</v>
      </c>
      <c r="AI90" s="231">
        <v>18</v>
      </c>
      <c r="AJ90" s="231">
        <v>16</v>
      </c>
      <c r="AK90" s="231">
        <v>24</v>
      </c>
      <c r="AL90" s="231">
        <v>6</v>
      </c>
      <c r="AM90" s="231">
        <v>14</v>
      </c>
      <c r="AN90" s="145">
        <v>28</v>
      </c>
      <c r="AO90" s="145">
        <v>28.5</v>
      </c>
      <c r="AP90" s="145">
        <v>17</v>
      </c>
      <c r="AQ90" s="145">
        <v>0</v>
      </c>
      <c r="AR90" s="145">
        <v>5</v>
      </c>
      <c r="AS90" s="145">
        <v>1</v>
      </c>
      <c r="AT90" s="145">
        <v>6</v>
      </c>
      <c r="AU90" s="145">
        <v>0</v>
      </c>
      <c r="AV90" s="145">
        <v>0</v>
      </c>
      <c r="AW90" s="145">
        <v>0</v>
      </c>
    </row>
    <row r="91" spans="1:49" x14ac:dyDescent="0.35">
      <c r="A91" s="39" t="s">
        <v>363</v>
      </c>
      <c r="B91" s="3" t="s">
        <v>357</v>
      </c>
      <c r="C91" s="231">
        <f t="shared" si="7"/>
        <v>19.227826086956522</v>
      </c>
      <c r="D91" s="231">
        <v>0</v>
      </c>
      <c r="E91" s="231">
        <v>0</v>
      </c>
      <c r="F91" s="231">
        <v>0</v>
      </c>
      <c r="G91" s="231">
        <v>0</v>
      </c>
      <c r="H91" s="231">
        <v>0</v>
      </c>
      <c r="I91" s="231">
        <v>0</v>
      </c>
      <c r="J91" s="231">
        <v>0</v>
      </c>
      <c r="K91" s="231">
        <v>0</v>
      </c>
      <c r="L91" s="231">
        <v>0</v>
      </c>
      <c r="M91" s="231">
        <v>0</v>
      </c>
      <c r="N91" s="231">
        <v>0</v>
      </c>
      <c r="O91" s="231">
        <v>0</v>
      </c>
      <c r="P91" s="231">
        <v>0</v>
      </c>
      <c r="Q91" s="231">
        <v>0</v>
      </c>
      <c r="R91" s="231">
        <v>0</v>
      </c>
      <c r="S91" s="231">
        <v>0</v>
      </c>
      <c r="T91" s="231">
        <v>0</v>
      </c>
      <c r="U91" s="231">
        <v>0</v>
      </c>
      <c r="V91" s="231">
        <v>0</v>
      </c>
      <c r="W91" s="231">
        <v>0</v>
      </c>
      <c r="X91" s="231">
        <v>0</v>
      </c>
      <c r="Y91" s="231">
        <v>0</v>
      </c>
      <c r="Z91" s="231">
        <v>0</v>
      </c>
      <c r="AA91" s="231">
        <v>0</v>
      </c>
      <c r="AB91" s="231">
        <v>0</v>
      </c>
      <c r="AC91" s="231">
        <v>884.48</v>
      </c>
      <c r="AD91" s="231">
        <v>0</v>
      </c>
      <c r="AE91" s="231">
        <v>0</v>
      </c>
      <c r="AF91" s="231">
        <v>0</v>
      </c>
      <c r="AG91" s="231">
        <v>0</v>
      </c>
      <c r="AH91" s="231">
        <v>0</v>
      </c>
      <c r="AI91" s="231">
        <v>0</v>
      </c>
      <c r="AJ91" s="231">
        <v>0</v>
      </c>
      <c r="AK91" s="231">
        <v>0</v>
      </c>
      <c r="AL91" s="231">
        <v>0</v>
      </c>
      <c r="AM91" s="231">
        <v>0</v>
      </c>
      <c r="AN91" s="145">
        <v>0</v>
      </c>
      <c r="AO91" s="145">
        <v>0</v>
      </c>
      <c r="AP91" s="145">
        <v>0</v>
      </c>
      <c r="AQ91" s="145">
        <v>0</v>
      </c>
      <c r="AR91" s="145">
        <v>0</v>
      </c>
      <c r="AS91" s="145">
        <v>0</v>
      </c>
      <c r="AT91" s="145">
        <v>0</v>
      </c>
      <c r="AU91" s="145">
        <v>0</v>
      </c>
      <c r="AV91" s="145">
        <v>0</v>
      </c>
      <c r="AW91" s="145">
        <v>0</v>
      </c>
    </row>
    <row r="92" spans="1:49" s="51" customFormat="1" x14ac:dyDescent="0.35">
      <c r="A92" s="573" t="s">
        <v>170</v>
      </c>
      <c r="B92" s="574"/>
      <c r="C92" s="207">
        <f t="shared" si="7"/>
        <v>2348.7786956521741</v>
      </c>
      <c r="D92" s="207">
        <f>SUM(D85:D91)</f>
        <v>3479.26</v>
      </c>
      <c r="E92" s="207">
        <f t="shared" ref="E92:AW92" si="8">SUM(E85:E91)</f>
        <v>3348.67</v>
      </c>
      <c r="F92" s="207">
        <f t="shared" si="8"/>
        <v>3048.7000000000003</v>
      </c>
      <c r="G92" s="207">
        <f t="shared" si="8"/>
        <v>2450.33</v>
      </c>
      <c r="H92" s="207">
        <f t="shared" si="8"/>
        <v>4152.24</v>
      </c>
      <c r="I92" s="207">
        <f t="shared" si="8"/>
        <v>3915.6299999999997</v>
      </c>
      <c r="J92" s="207">
        <f t="shared" si="8"/>
        <v>3457.7000000000003</v>
      </c>
      <c r="K92" s="207">
        <f t="shared" si="8"/>
        <v>4837.79</v>
      </c>
      <c r="L92" s="207">
        <f t="shared" si="8"/>
        <v>2772.5</v>
      </c>
      <c r="M92" s="207">
        <f t="shared" si="8"/>
        <v>3423.5</v>
      </c>
      <c r="N92" s="207">
        <f t="shared" si="8"/>
        <v>3694.9399999999996</v>
      </c>
      <c r="O92" s="207">
        <f t="shared" si="8"/>
        <v>3306.19</v>
      </c>
      <c r="P92" s="207">
        <f t="shared" si="8"/>
        <v>2517.6799999999998</v>
      </c>
      <c r="Q92" s="207">
        <f t="shared" si="8"/>
        <v>2436.8399999999997</v>
      </c>
      <c r="R92" s="207">
        <f t="shared" si="8"/>
        <v>3833.1000000000004</v>
      </c>
      <c r="S92" s="207">
        <f t="shared" si="8"/>
        <v>4414.46</v>
      </c>
      <c r="T92" s="207">
        <f t="shared" si="8"/>
        <v>5572.0800000000008</v>
      </c>
      <c r="U92" s="207">
        <f t="shared" si="8"/>
        <v>5659.92</v>
      </c>
      <c r="V92" s="207">
        <f t="shared" si="8"/>
        <v>1969.01</v>
      </c>
      <c r="W92" s="207">
        <f t="shared" si="8"/>
        <v>2973.84</v>
      </c>
      <c r="X92" s="207">
        <f t="shared" si="8"/>
        <v>1717.8400000000001</v>
      </c>
      <c r="Y92" s="207">
        <f t="shared" si="8"/>
        <v>3864.8100000000004</v>
      </c>
      <c r="Z92" s="207">
        <f t="shared" si="8"/>
        <v>2310.63</v>
      </c>
      <c r="AA92" s="207">
        <f t="shared" si="8"/>
        <v>1661.8700000000001</v>
      </c>
      <c r="AB92" s="207">
        <f t="shared" si="8"/>
        <v>1489.3799999999999</v>
      </c>
      <c r="AC92" s="207">
        <f t="shared" si="8"/>
        <v>2165.14</v>
      </c>
      <c r="AD92" s="207">
        <f t="shared" si="8"/>
        <v>1471.3200000000002</v>
      </c>
      <c r="AE92" s="207">
        <f t="shared" si="8"/>
        <v>1962.84</v>
      </c>
      <c r="AF92" s="207">
        <f t="shared" si="8"/>
        <v>2729.9700000000003</v>
      </c>
      <c r="AG92" s="207">
        <f t="shared" si="8"/>
        <v>1717.25</v>
      </c>
      <c r="AH92" s="207">
        <f t="shared" si="8"/>
        <v>2507.37</v>
      </c>
      <c r="AI92" s="207">
        <f t="shared" si="8"/>
        <v>1396.25</v>
      </c>
      <c r="AJ92" s="207">
        <f t="shared" si="8"/>
        <v>1318.24</v>
      </c>
      <c r="AK92" s="207">
        <f t="shared" si="8"/>
        <v>1426.36</v>
      </c>
      <c r="AL92" s="207">
        <f t="shared" si="8"/>
        <v>1183.33</v>
      </c>
      <c r="AM92" s="207">
        <f t="shared" si="8"/>
        <v>979.23</v>
      </c>
      <c r="AN92" s="207">
        <f t="shared" si="8"/>
        <v>954.84999999999991</v>
      </c>
      <c r="AO92" s="207">
        <f t="shared" si="8"/>
        <v>1947.41</v>
      </c>
      <c r="AP92" s="207">
        <f t="shared" si="8"/>
        <v>1050.05</v>
      </c>
      <c r="AQ92" s="207">
        <f t="shared" si="8"/>
        <v>372.04999999999995</v>
      </c>
      <c r="AR92" s="207">
        <f t="shared" si="8"/>
        <v>212.53</v>
      </c>
      <c r="AS92" s="207">
        <f t="shared" si="8"/>
        <v>295.64</v>
      </c>
      <c r="AT92" s="207">
        <f t="shared" si="8"/>
        <v>468.22999999999996</v>
      </c>
      <c r="AU92" s="207">
        <f t="shared" si="8"/>
        <v>344.18</v>
      </c>
      <c r="AV92" s="207">
        <f t="shared" si="8"/>
        <v>594.77</v>
      </c>
      <c r="AW92" s="207">
        <f t="shared" si="8"/>
        <v>637.9</v>
      </c>
    </row>
    <row r="93" spans="1:49" x14ac:dyDescent="0.35">
      <c r="A93" s="31"/>
      <c r="B93" s="19"/>
      <c r="C93" s="19"/>
      <c r="D93" s="35"/>
      <c r="E93" s="35"/>
      <c r="F93" s="35"/>
      <c r="G93" s="35"/>
      <c r="H93" s="35"/>
      <c r="I93" s="35"/>
      <c r="J93" s="35"/>
      <c r="K93" s="35"/>
      <c r="L93" s="35"/>
      <c r="M93" s="35"/>
      <c r="N93" s="35"/>
      <c r="O93" s="35"/>
      <c r="P93" s="36"/>
      <c r="Q93" s="36"/>
      <c r="R93" s="36"/>
      <c r="S93" s="36"/>
      <c r="T93" s="36"/>
      <c r="U93" s="36"/>
      <c r="V93" s="36"/>
      <c r="W93" s="36"/>
      <c r="X93" s="36"/>
      <c r="Y93" s="36"/>
      <c r="Z93" s="36"/>
      <c r="AA93" s="36"/>
      <c r="AB93" s="37"/>
      <c r="AC93" s="37"/>
      <c r="AD93" s="37"/>
      <c r="AE93" s="37"/>
      <c r="AF93" s="37"/>
      <c r="AG93" s="37"/>
      <c r="AH93" s="37"/>
      <c r="AI93" s="37"/>
      <c r="AJ93" s="37"/>
      <c r="AK93" s="37"/>
      <c r="AL93" s="37"/>
      <c r="AM93" s="37"/>
      <c r="AN93" s="36"/>
      <c r="AO93" s="36"/>
      <c r="AP93" s="36"/>
      <c r="AQ93" s="36"/>
      <c r="AR93" s="34"/>
      <c r="AS93" s="34"/>
      <c r="AT93" s="34"/>
    </row>
    <row r="94" spans="1:49" x14ac:dyDescent="0.35">
      <c r="A94" s="74" t="s">
        <v>139</v>
      </c>
      <c r="B94" s="19"/>
      <c r="C94" s="19"/>
      <c r="D94" s="35"/>
      <c r="E94" s="35"/>
      <c r="F94" s="35"/>
      <c r="G94" s="35"/>
      <c r="H94" s="35"/>
      <c r="I94" s="35"/>
      <c r="J94" s="35"/>
      <c r="K94" s="35"/>
      <c r="L94" s="35"/>
      <c r="M94" s="35"/>
      <c r="N94" s="35"/>
      <c r="O94" s="35"/>
      <c r="P94" s="36"/>
      <c r="Q94" s="36"/>
      <c r="R94" s="36"/>
      <c r="S94" s="36"/>
      <c r="T94" s="36"/>
      <c r="U94" s="36"/>
      <c r="V94" s="36"/>
      <c r="W94" s="36"/>
      <c r="X94" s="36"/>
      <c r="Y94" s="36"/>
      <c r="Z94" s="36"/>
      <c r="AA94" s="36"/>
      <c r="AB94" s="37"/>
      <c r="AC94" s="37"/>
      <c r="AD94" s="37"/>
      <c r="AE94" s="37"/>
      <c r="AF94" s="37"/>
      <c r="AG94" s="37"/>
      <c r="AH94" s="37"/>
      <c r="AI94" s="37"/>
      <c r="AJ94" s="37"/>
      <c r="AK94" s="37"/>
      <c r="AL94" s="37"/>
      <c r="AM94" s="37"/>
      <c r="AN94" s="36"/>
      <c r="AO94" s="36"/>
      <c r="AP94" s="36"/>
      <c r="AQ94" s="36"/>
      <c r="AR94" s="34"/>
      <c r="AS94" s="34"/>
      <c r="AT94" s="34"/>
    </row>
    <row r="95" spans="1:49" x14ac:dyDescent="0.35">
      <c r="A95" s="11"/>
    </row>
    <row r="96" spans="1:49" ht="21" customHeight="1" x14ac:dyDescent="0.35">
      <c r="A96" s="456" t="s">
        <v>171</v>
      </c>
      <c r="B96" s="456" t="s">
        <v>160</v>
      </c>
      <c r="C96" s="456" t="s">
        <v>153</v>
      </c>
      <c r="D96" s="14">
        <v>42736</v>
      </c>
      <c r="E96" s="14">
        <v>42767</v>
      </c>
      <c r="F96" s="14">
        <v>42795</v>
      </c>
      <c r="G96" s="14">
        <v>42826</v>
      </c>
      <c r="H96" s="14">
        <v>42856</v>
      </c>
      <c r="I96" s="14">
        <v>42887</v>
      </c>
      <c r="J96" s="14">
        <v>42917</v>
      </c>
      <c r="K96" s="14">
        <v>42948</v>
      </c>
      <c r="L96" s="14">
        <v>42979</v>
      </c>
      <c r="M96" s="14">
        <v>43009</v>
      </c>
      <c r="N96" s="14">
        <v>43040</v>
      </c>
      <c r="O96" s="14">
        <v>43070</v>
      </c>
      <c r="P96" s="14">
        <v>43101</v>
      </c>
      <c r="Q96" s="14">
        <v>43132</v>
      </c>
      <c r="R96" s="14">
        <v>43160</v>
      </c>
      <c r="S96" s="14">
        <v>43191</v>
      </c>
      <c r="T96" s="14">
        <v>43221</v>
      </c>
      <c r="U96" s="14">
        <v>43252</v>
      </c>
      <c r="V96" s="14">
        <v>43282</v>
      </c>
      <c r="W96" s="14">
        <v>43313</v>
      </c>
      <c r="X96" s="14">
        <v>43344</v>
      </c>
      <c r="Y96" s="14">
        <v>43374</v>
      </c>
      <c r="Z96" s="14">
        <v>43405</v>
      </c>
      <c r="AA96" s="14">
        <v>43435</v>
      </c>
      <c r="AB96" s="14">
        <v>43466</v>
      </c>
      <c r="AC96" s="14">
        <v>43497</v>
      </c>
      <c r="AD96" s="14">
        <v>43525</v>
      </c>
      <c r="AE96" s="14">
        <v>43556</v>
      </c>
      <c r="AF96" s="14">
        <v>43586</v>
      </c>
      <c r="AG96" s="14">
        <v>43617</v>
      </c>
      <c r="AH96" s="14">
        <v>43647</v>
      </c>
      <c r="AI96" s="14">
        <v>43678</v>
      </c>
      <c r="AJ96" s="14">
        <v>43709</v>
      </c>
      <c r="AK96" s="14">
        <v>43739</v>
      </c>
      <c r="AL96" s="14">
        <v>43770</v>
      </c>
      <c r="AM96" s="14">
        <v>43800</v>
      </c>
      <c r="AN96" s="14">
        <v>43831</v>
      </c>
      <c r="AO96" s="14">
        <v>43862</v>
      </c>
      <c r="AP96" s="14">
        <v>43891</v>
      </c>
      <c r="AQ96" s="14">
        <v>43922</v>
      </c>
      <c r="AR96" s="14">
        <v>43952</v>
      </c>
      <c r="AS96" s="14">
        <v>43983</v>
      </c>
      <c r="AT96" s="14">
        <v>44013</v>
      </c>
      <c r="AU96" s="14">
        <v>44044</v>
      </c>
      <c r="AV96" s="14">
        <v>44075</v>
      </c>
      <c r="AW96" s="15">
        <v>44105</v>
      </c>
    </row>
    <row r="97" spans="1:49" s="34" customFormat="1" x14ac:dyDescent="0.35">
      <c r="A97" s="38" t="s">
        <v>364</v>
      </c>
      <c r="B97" s="40" t="s">
        <v>365</v>
      </c>
      <c r="C97" s="145">
        <v>0</v>
      </c>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3"/>
      <c r="AS97" s="3"/>
      <c r="AT97" s="3"/>
      <c r="AU97" s="28"/>
      <c r="AV97" s="28"/>
      <c r="AW97" s="28"/>
    </row>
    <row r="98" spans="1:49" x14ac:dyDescent="0.35">
      <c r="A98" s="13" t="s">
        <v>364</v>
      </c>
      <c r="B98" s="23" t="s">
        <v>172</v>
      </c>
      <c r="C98" s="102">
        <v>0</v>
      </c>
      <c r="D98" s="4"/>
      <c r="E98" s="4"/>
      <c r="F98" s="4"/>
      <c r="G98" s="4"/>
      <c r="H98" s="4"/>
      <c r="I98" s="4"/>
      <c r="J98" s="4"/>
      <c r="K98" s="3"/>
      <c r="L98" s="3"/>
      <c r="M98" s="4"/>
      <c r="N98" s="4"/>
      <c r="O98" s="3"/>
      <c r="P98" s="3"/>
      <c r="Q98" s="3"/>
      <c r="R98" s="3"/>
      <c r="S98" s="3"/>
      <c r="T98" s="3"/>
      <c r="U98" s="4"/>
      <c r="V98" s="4"/>
      <c r="W98" s="4"/>
      <c r="X98" s="4"/>
      <c r="Y98" s="4"/>
      <c r="Z98" s="3"/>
      <c r="AA98" s="4"/>
      <c r="AB98" s="4"/>
      <c r="AC98" s="3"/>
      <c r="AD98" s="3"/>
      <c r="AE98" s="4"/>
      <c r="AF98" s="4"/>
      <c r="AG98" s="4"/>
      <c r="AH98" s="4"/>
      <c r="AI98" s="4"/>
      <c r="AJ98" s="4"/>
      <c r="AK98" s="4"/>
      <c r="AL98" s="4"/>
      <c r="AM98" s="4"/>
      <c r="AN98" s="4"/>
      <c r="AO98" s="4"/>
      <c r="AP98" s="4"/>
      <c r="AQ98" s="3"/>
      <c r="AR98" s="3"/>
      <c r="AS98" s="3"/>
      <c r="AT98" s="3"/>
      <c r="AU98" s="3"/>
      <c r="AV98" s="3"/>
      <c r="AW98" s="3"/>
    </row>
    <row r="99" spans="1:49" x14ac:dyDescent="0.35">
      <c r="A99" s="13" t="s">
        <v>364</v>
      </c>
      <c r="B99" s="23" t="s">
        <v>173</v>
      </c>
      <c r="C99" s="102">
        <v>0</v>
      </c>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row>
    <row r="100" spans="1:49" s="34" customFormat="1" x14ac:dyDescent="0.35">
      <c r="A100" s="38"/>
      <c r="B100" s="40"/>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3"/>
      <c r="AS100" s="3"/>
      <c r="AT100" s="3"/>
      <c r="AU100" s="28"/>
      <c r="AV100" s="28"/>
      <c r="AW100" s="28"/>
    </row>
    <row r="101" spans="1:49" s="34" customFormat="1" x14ac:dyDescent="0.35">
      <c r="A101" s="38" t="s">
        <v>366</v>
      </c>
      <c r="B101" s="40" t="s">
        <v>365</v>
      </c>
      <c r="C101" s="145">
        <v>0</v>
      </c>
      <c r="D101" s="3"/>
      <c r="E101" s="3"/>
      <c r="F101" s="3"/>
      <c r="G101" s="3"/>
      <c r="H101" s="3"/>
      <c r="I101" s="3"/>
      <c r="J101" s="3"/>
      <c r="K101" s="3"/>
      <c r="L101" s="3"/>
      <c r="M101" s="3"/>
      <c r="N101" s="3"/>
      <c r="O101" s="3"/>
      <c r="P101" s="3"/>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3"/>
      <c r="AS101" s="3"/>
      <c r="AT101" s="3"/>
      <c r="AU101" s="3"/>
      <c r="AV101" s="28"/>
      <c r="AW101" s="28"/>
    </row>
    <row r="102" spans="1:49" x14ac:dyDescent="0.35">
      <c r="A102" s="13" t="s">
        <v>366</v>
      </c>
      <c r="B102" s="23" t="s">
        <v>172</v>
      </c>
      <c r="C102" s="102">
        <v>0</v>
      </c>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row>
    <row r="103" spans="1:49" x14ac:dyDescent="0.35">
      <c r="A103" s="13" t="s">
        <v>366</v>
      </c>
      <c r="B103" s="23" t="s">
        <v>173</v>
      </c>
      <c r="C103" s="102">
        <v>0</v>
      </c>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row>
    <row r="104" spans="1:49" s="34" customFormat="1" x14ac:dyDescent="0.35">
      <c r="A104" s="38"/>
      <c r="B104" s="40"/>
      <c r="C104" s="3"/>
      <c r="D104" s="3"/>
      <c r="E104" s="3"/>
      <c r="F104" s="3"/>
      <c r="G104" s="3"/>
      <c r="H104" s="3"/>
      <c r="I104" s="3"/>
      <c r="J104" s="3"/>
      <c r="K104" s="3"/>
      <c r="L104" s="3"/>
      <c r="M104" s="3"/>
      <c r="N104" s="3"/>
      <c r="O104" s="3"/>
      <c r="P104" s="3"/>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3"/>
      <c r="AS104" s="3"/>
      <c r="AT104" s="3"/>
      <c r="AU104" s="3"/>
      <c r="AV104" s="28"/>
      <c r="AW104" s="28"/>
    </row>
    <row r="105" spans="1:49" s="34" customFormat="1" x14ac:dyDescent="0.35">
      <c r="A105" s="38" t="s">
        <v>367</v>
      </c>
      <c r="B105" s="40" t="s">
        <v>365</v>
      </c>
      <c r="C105" s="145">
        <v>0</v>
      </c>
      <c r="D105" s="28"/>
      <c r="E105" s="28"/>
      <c r="F105" s="28"/>
      <c r="G105" s="28"/>
      <c r="H105" s="28"/>
      <c r="I105" s="28"/>
      <c r="J105" s="28"/>
      <c r="K105" s="28"/>
      <c r="L105" s="28"/>
      <c r="M105" s="28"/>
      <c r="N105" s="28"/>
      <c r="O105" s="28"/>
      <c r="P105" s="28"/>
      <c r="Q105" s="28"/>
      <c r="R105" s="28"/>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row>
    <row r="106" spans="1:49" x14ac:dyDescent="0.35">
      <c r="A106" s="13" t="s">
        <v>367</v>
      </c>
      <c r="B106" s="23" t="s">
        <v>172</v>
      </c>
      <c r="C106" s="102">
        <v>0</v>
      </c>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row>
    <row r="107" spans="1:49" x14ac:dyDescent="0.35">
      <c r="A107" s="13" t="s">
        <v>367</v>
      </c>
      <c r="B107" s="23" t="s">
        <v>173</v>
      </c>
      <c r="C107" s="102">
        <v>0</v>
      </c>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row>
    <row r="108" spans="1:49" s="34" customFormat="1" x14ac:dyDescent="0.35">
      <c r="A108" s="38"/>
      <c r="B108" s="40"/>
      <c r="C108" s="28"/>
      <c r="D108" s="28"/>
      <c r="E108" s="28"/>
      <c r="F108" s="28"/>
      <c r="G108" s="28"/>
      <c r="H108" s="28"/>
      <c r="I108" s="28"/>
      <c r="J108" s="28"/>
      <c r="K108" s="28"/>
      <c r="L108" s="28"/>
      <c r="M108" s="28"/>
      <c r="N108" s="28"/>
      <c r="O108" s="28"/>
      <c r="P108" s="28"/>
      <c r="Q108" s="28"/>
      <c r="R108" s="28"/>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s="34" customFormat="1" x14ac:dyDescent="0.35">
      <c r="A109" s="40" t="s">
        <v>368</v>
      </c>
      <c r="B109" s="40" t="s">
        <v>365</v>
      </c>
      <c r="C109" s="145">
        <v>0</v>
      </c>
      <c r="D109" s="28"/>
      <c r="E109" s="28"/>
      <c r="F109" s="28"/>
      <c r="G109" s="28"/>
      <c r="H109" s="28"/>
      <c r="I109" s="28"/>
      <c r="J109" s="28"/>
      <c r="K109" s="28"/>
      <c r="L109" s="28"/>
      <c r="M109" s="28"/>
      <c r="N109" s="28"/>
      <c r="O109" s="28"/>
      <c r="P109" s="28"/>
      <c r="Q109" s="28"/>
      <c r="R109" s="28"/>
      <c r="S109" s="28"/>
      <c r="T109" s="28"/>
      <c r="U109" s="28"/>
      <c r="V109" s="28"/>
      <c r="W109" s="28"/>
      <c r="X109" s="3"/>
      <c r="Y109" s="3"/>
      <c r="Z109" s="3"/>
      <c r="AA109" s="3"/>
      <c r="AB109" s="3"/>
      <c r="AC109" s="28"/>
      <c r="AD109" s="28"/>
      <c r="AE109" s="3"/>
      <c r="AF109" s="3"/>
      <c r="AG109" s="28"/>
      <c r="AH109" s="3"/>
      <c r="AI109" s="3"/>
      <c r="AJ109" s="3"/>
      <c r="AK109" s="28"/>
      <c r="AL109" s="3"/>
      <c r="AM109" s="3"/>
      <c r="AN109" s="3"/>
      <c r="AO109" s="3"/>
      <c r="AP109" s="3"/>
      <c r="AQ109" s="3"/>
      <c r="AR109" s="3"/>
      <c r="AS109" s="3"/>
      <c r="AT109" s="3"/>
      <c r="AU109" s="3"/>
      <c r="AV109" s="3"/>
      <c r="AW109" s="28"/>
    </row>
    <row r="110" spans="1:49" x14ac:dyDescent="0.35">
      <c r="A110" s="40" t="s">
        <v>368</v>
      </c>
      <c r="B110" s="23" t="s">
        <v>172</v>
      </c>
      <c r="C110" s="102">
        <v>0</v>
      </c>
      <c r="D110" s="3"/>
      <c r="E110" s="4"/>
      <c r="F110" s="4"/>
      <c r="G110" s="3"/>
      <c r="H110" s="3"/>
      <c r="I110" s="3"/>
      <c r="J110" s="3"/>
      <c r="K110" s="3"/>
      <c r="L110" s="3"/>
      <c r="M110" s="4"/>
      <c r="N110" s="3"/>
      <c r="O110" s="4"/>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row>
    <row r="111" spans="1:49" x14ac:dyDescent="0.35">
      <c r="A111" s="40" t="s">
        <v>368</v>
      </c>
      <c r="B111" s="23" t="s">
        <v>173</v>
      </c>
      <c r="C111" s="102">
        <v>0</v>
      </c>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row>
    <row r="112" spans="1:49" s="101" customFormat="1" x14ac:dyDescent="0.35">
      <c r="A112" s="575" t="s">
        <v>175</v>
      </c>
      <c r="B112" s="576" t="s">
        <v>175</v>
      </c>
      <c r="C112" s="72"/>
      <c r="D112" s="72">
        <f>D109+D105+D101+D97</f>
        <v>0</v>
      </c>
      <c r="E112" s="72">
        <f t="shared" ref="E112:AW112" si="9">E109+E105+E101+E97</f>
        <v>0</v>
      </c>
      <c r="F112" s="72">
        <f t="shared" si="9"/>
        <v>0</v>
      </c>
      <c r="G112" s="72">
        <f t="shared" si="9"/>
        <v>0</v>
      </c>
      <c r="H112" s="72">
        <f t="shared" si="9"/>
        <v>0</v>
      </c>
      <c r="I112" s="72">
        <f t="shared" si="9"/>
        <v>0</v>
      </c>
      <c r="J112" s="72">
        <f t="shared" si="9"/>
        <v>0</v>
      </c>
      <c r="K112" s="72">
        <f t="shared" si="9"/>
        <v>0</v>
      </c>
      <c r="L112" s="72">
        <f t="shared" si="9"/>
        <v>0</v>
      </c>
      <c r="M112" s="72">
        <f t="shared" si="9"/>
        <v>0</v>
      </c>
      <c r="N112" s="72">
        <f t="shared" si="9"/>
        <v>0</v>
      </c>
      <c r="O112" s="72">
        <f t="shared" si="9"/>
        <v>0</v>
      </c>
      <c r="P112" s="72">
        <f t="shared" si="9"/>
        <v>0</v>
      </c>
      <c r="Q112" s="72">
        <f t="shared" si="9"/>
        <v>0</v>
      </c>
      <c r="R112" s="72">
        <f t="shared" si="9"/>
        <v>0</v>
      </c>
      <c r="S112" s="72">
        <f t="shared" si="9"/>
        <v>0</v>
      </c>
      <c r="T112" s="72">
        <f t="shared" si="9"/>
        <v>0</v>
      </c>
      <c r="U112" s="72">
        <f t="shared" si="9"/>
        <v>0</v>
      </c>
      <c r="V112" s="72">
        <f t="shared" si="9"/>
        <v>0</v>
      </c>
      <c r="W112" s="72">
        <f t="shared" si="9"/>
        <v>0</v>
      </c>
      <c r="X112" s="72">
        <f t="shared" si="9"/>
        <v>0</v>
      </c>
      <c r="Y112" s="72">
        <f t="shared" si="9"/>
        <v>0</v>
      </c>
      <c r="Z112" s="72">
        <f t="shared" si="9"/>
        <v>0</v>
      </c>
      <c r="AA112" s="72">
        <f t="shared" si="9"/>
        <v>0</v>
      </c>
      <c r="AB112" s="72">
        <f t="shared" si="9"/>
        <v>0</v>
      </c>
      <c r="AC112" s="72">
        <f t="shared" si="9"/>
        <v>0</v>
      </c>
      <c r="AD112" s="72">
        <f t="shared" si="9"/>
        <v>0</v>
      </c>
      <c r="AE112" s="72">
        <f t="shared" si="9"/>
        <v>0</v>
      </c>
      <c r="AF112" s="72">
        <f t="shared" si="9"/>
        <v>0</v>
      </c>
      <c r="AG112" s="72">
        <f t="shared" si="9"/>
        <v>0</v>
      </c>
      <c r="AH112" s="72">
        <f t="shared" si="9"/>
        <v>0</v>
      </c>
      <c r="AI112" s="72">
        <f t="shared" si="9"/>
        <v>0</v>
      </c>
      <c r="AJ112" s="72">
        <f t="shared" si="9"/>
        <v>0</v>
      </c>
      <c r="AK112" s="72">
        <f t="shared" si="9"/>
        <v>0</v>
      </c>
      <c r="AL112" s="72">
        <f t="shared" si="9"/>
        <v>0</v>
      </c>
      <c r="AM112" s="72">
        <f t="shared" si="9"/>
        <v>0</v>
      </c>
      <c r="AN112" s="72">
        <f t="shared" si="9"/>
        <v>0</v>
      </c>
      <c r="AO112" s="72">
        <f t="shared" si="9"/>
        <v>0</v>
      </c>
      <c r="AP112" s="72">
        <f t="shared" si="9"/>
        <v>0</v>
      </c>
      <c r="AQ112" s="72">
        <f t="shared" si="9"/>
        <v>0</v>
      </c>
      <c r="AR112" s="72">
        <f t="shared" si="9"/>
        <v>0</v>
      </c>
      <c r="AS112" s="72">
        <f t="shared" si="9"/>
        <v>0</v>
      </c>
      <c r="AT112" s="72">
        <f t="shared" si="9"/>
        <v>0</v>
      </c>
      <c r="AU112" s="72">
        <f t="shared" si="9"/>
        <v>0</v>
      </c>
      <c r="AV112" s="72">
        <f t="shared" si="9"/>
        <v>0</v>
      </c>
      <c r="AW112" s="100">
        <f t="shared" si="9"/>
        <v>0</v>
      </c>
    </row>
    <row r="113" spans="1:1" x14ac:dyDescent="0.35">
      <c r="A113" s="11"/>
    </row>
    <row r="114" spans="1:1" x14ac:dyDescent="0.35">
      <c r="A114" s="11"/>
    </row>
  </sheetData>
  <mergeCells count="3">
    <mergeCell ref="A14:A16"/>
    <mergeCell ref="A92:B92"/>
    <mergeCell ref="A112:B11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42B5E-7A49-4AE8-8DA9-AD462E3AB711}">
  <dimension ref="A1:AX114"/>
  <sheetViews>
    <sheetView topLeftCell="A67" zoomScaleNormal="100" workbookViewId="0">
      <selection activeCell="AW85" sqref="D85:AW91"/>
    </sheetView>
  </sheetViews>
  <sheetFormatPr defaultRowHeight="14.5" x14ac:dyDescent="0.35"/>
  <cols>
    <col min="1" max="1" width="55.08984375" bestFit="1" customWidth="1"/>
    <col min="2" max="2" width="58.08984375" customWidth="1"/>
    <col min="3" max="3" width="35.90625" customWidth="1"/>
    <col min="4" max="49" width="12.453125" customWidth="1"/>
  </cols>
  <sheetData>
    <row r="1" spans="1:50" ht="26" x14ac:dyDescent="0.6">
      <c r="A1" s="26" t="s">
        <v>0</v>
      </c>
    </row>
    <row r="2" spans="1:50" ht="21" x14ac:dyDescent="0.5">
      <c r="A2" s="66" t="s">
        <v>344</v>
      </c>
      <c r="B2" s="66" t="s">
        <v>377</v>
      </c>
      <c r="C2" s="66"/>
    </row>
    <row r="3" spans="1:50" x14ac:dyDescent="0.35">
      <c r="B3" s="111" t="s">
        <v>155</v>
      </c>
    </row>
    <row r="4" spans="1:50" x14ac:dyDescent="0.35">
      <c r="A4" s="73" t="s">
        <v>346</v>
      </c>
    </row>
    <row r="5" spans="1:50" x14ac:dyDescent="0.35">
      <c r="A5" s="73"/>
    </row>
    <row r="6" spans="1:50" x14ac:dyDescent="0.35">
      <c r="A6" s="51" t="s">
        <v>152</v>
      </c>
    </row>
    <row r="8" spans="1:50" x14ac:dyDescent="0.35">
      <c r="A8" s="5"/>
      <c r="B8" s="6"/>
      <c r="C8" s="456" t="s">
        <v>153</v>
      </c>
      <c r="D8" s="14">
        <v>42736</v>
      </c>
      <c r="E8" s="14">
        <v>42767</v>
      </c>
      <c r="F8" s="14">
        <v>42795</v>
      </c>
      <c r="G8" s="14">
        <v>42826</v>
      </c>
      <c r="H8" s="14">
        <v>42856</v>
      </c>
      <c r="I8" s="14">
        <v>42887</v>
      </c>
      <c r="J8" s="14">
        <v>42917</v>
      </c>
      <c r="K8" s="14">
        <v>42948</v>
      </c>
      <c r="L8" s="14">
        <v>42979</v>
      </c>
      <c r="M8" s="14">
        <v>43009</v>
      </c>
      <c r="N8" s="14">
        <v>43040</v>
      </c>
      <c r="O8" s="14">
        <v>43070</v>
      </c>
      <c r="P8" s="14">
        <v>43101</v>
      </c>
      <c r="Q8" s="14">
        <v>43132</v>
      </c>
      <c r="R8" s="14">
        <v>43160</v>
      </c>
      <c r="S8" s="14">
        <v>43191</v>
      </c>
      <c r="T8" s="14">
        <v>43221</v>
      </c>
      <c r="U8" s="14">
        <v>43252</v>
      </c>
      <c r="V8" s="14">
        <v>43282</v>
      </c>
      <c r="W8" s="14">
        <v>43313</v>
      </c>
      <c r="X8" s="14">
        <v>43344</v>
      </c>
      <c r="Y8" s="14">
        <v>43374</v>
      </c>
      <c r="Z8" s="14">
        <v>43405</v>
      </c>
      <c r="AA8" s="14">
        <v>43435</v>
      </c>
      <c r="AB8" s="14">
        <v>43466</v>
      </c>
      <c r="AC8" s="14">
        <v>43497</v>
      </c>
      <c r="AD8" s="14">
        <v>43525</v>
      </c>
      <c r="AE8" s="14">
        <v>43556</v>
      </c>
      <c r="AF8" s="14">
        <v>43586</v>
      </c>
      <c r="AG8" s="14">
        <v>43617</v>
      </c>
      <c r="AH8" s="14">
        <v>43647</v>
      </c>
      <c r="AI8" s="14">
        <v>43678</v>
      </c>
      <c r="AJ8" s="14">
        <v>43709</v>
      </c>
      <c r="AK8" s="14">
        <v>43739</v>
      </c>
      <c r="AL8" s="14">
        <v>43770</v>
      </c>
      <c r="AM8" s="14">
        <v>43800</v>
      </c>
      <c r="AN8" s="14">
        <v>43831</v>
      </c>
      <c r="AO8" s="14">
        <v>43862</v>
      </c>
      <c r="AP8" s="14">
        <v>43891</v>
      </c>
      <c r="AQ8" s="14">
        <v>43922</v>
      </c>
      <c r="AR8" s="14">
        <v>43952</v>
      </c>
      <c r="AS8" s="14">
        <v>43983</v>
      </c>
      <c r="AT8" s="14">
        <v>44013</v>
      </c>
      <c r="AU8" s="14">
        <v>44044</v>
      </c>
      <c r="AV8" s="14">
        <v>44075</v>
      </c>
      <c r="AW8" s="14">
        <v>44105</v>
      </c>
    </row>
    <row r="9" spans="1:50" x14ac:dyDescent="0.35">
      <c r="A9" s="86" t="s">
        <v>154</v>
      </c>
      <c r="B9" s="8" t="s">
        <v>347</v>
      </c>
      <c r="C9" s="22">
        <f>AVERAGE(D9:AW9)</f>
        <v>52666.586956521736</v>
      </c>
      <c r="D9" s="22">
        <v>53185</v>
      </c>
      <c r="E9" s="22">
        <v>53203</v>
      </c>
      <c r="F9" s="22">
        <v>53230</v>
      </c>
      <c r="G9" s="22">
        <v>53168</v>
      </c>
      <c r="H9" s="22">
        <v>53144</v>
      </c>
      <c r="I9" s="22">
        <v>53121</v>
      </c>
      <c r="J9" s="22">
        <v>53022</v>
      </c>
      <c r="K9" s="22">
        <v>52940</v>
      </c>
      <c r="L9" s="22">
        <v>52843</v>
      </c>
      <c r="M9" s="22">
        <v>52940</v>
      </c>
      <c r="N9" s="22">
        <v>52966</v>
      </c>
      <c r="O9" s="22">
        <v>53013</v>
      </c>
      <c r="P9" s="22">
        <v>53180</v>
      </c>
      <c r="Q9" s="22">
        <v>53146</v>
      </c>
      <c r="R9" s="22">
        <v>53043</v>
      </c>
      <c r="S9" s="22">
        <v>52995</v>
      </c>
      <c r="T9" s="22">
        <v>52915</v>
      </c>
      <c r="U9" s="22">
        <v>52719</v>
      </c>
      <c r="V9" s="22">
        <v>52497</v>
      </c>
      <c r="W9" s="22">
        <v>52299</v>
      </c>
      <c r="X9" s="22">
        <v>52198</v>
      </c>
      <c r="Y9" s="22">
        <v>52185</v>
      </c>
      <c r="Z9" s="22">
        <v>51969</v>
      </c>
      <c r="AA9" s="22">
        <v>51730</v>
      </c>
      <c r="AB9" s="22">
        <v>51922</v>
      </c>
      <c r="AC9" s="22">
        <v>51836</v>
      </c>
      <c r="AD9" s="22">
        <v>51791</v>
      </c>
      <c r="AE9" s="22">
        <v>51772</v>
      </c>
      <c r="AF9" s="22">
        <v>51723</v>
      </c>
      <c r="AG9" s="22">
        <v>51568</v>
      </c>
      <c r="AH9" s="22">
        <v>51463</v>
      </c>
      <c r="AI9" s="22">
        <v>51463</v>
      </c>
      <c r="AJ9" s="22">
        <v>51484</v>
      </c>
      <c r="AK9" s="22">
        <v>51454</v>
      </c>
      <c r="AL9" s="22">
        <v>51292</v>
      </c>
      <c r="AM9" s="22">
        <v>51301</v>
      </c>
      <c r="AN9" s="22">
        <v>51636</v>
      </c>
      <c r="AO9" s="22">
        <v>51644</v>
      </c>
      <c r="AP9" s="22">
        <v>51527</v>
      </c>
      <c r="AQ9" s="22">
        <v>52340</v>
      </c>
      <c r="AR9" s="22">
        <v>53002</v>
      </c>
      <c r="AS9" s="22">
        <v>53539</v>
      </c>
      <c r="AT9" s="22">
        <v>54229</v>
      </c>
      <c r="AU9" s="22">
        <v>55286</v>
      </c>
      <c r="AV9" s="22">
        <v>56009</v>
      </c>
      <c r="AW9" s="22">
        <v>56731</v>
      </c>
    </row>
    <row r="10" spans="1:50" x14ac:dyDescent="0.35">
      <c r="A10" s="19"/>
      <c r="B10" s="19"/>
      <c r="C10" s="19"/>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row>
    <row r="11" spans="1:50" x14ac:dyDescent="0.35">
      <c r="A11" s="51" t="s">
        <v>348</v>
      </c>
      <c r="B11" s="19"/>
      <c r="C11" s="19"/>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row>
    <row r="12" spans="1:50" x14ac:dyDescent="0.35">
      <c r="A12" s="19"/>
      <c r="B12" s="19"/>
      <c r="C12" s="19"/>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row>
    <row r="13" spans="1:50" x14ac:dyDescent="0.35">
      <c r="A13" s="24"/>
      <c r="B13" s="6"/>
      <c r="C13" s="456" t="s">
        <v>153</v>
      </c>
      <c r="D13" s="14">
        <v>42736</v>
      </c>
      <c r="E13" s="14">
        <v>42767</v>
      </c>
      <c r="F13" s="14">
        <v>42795</v>
      </c>
      <c r="G13" s="14">
        <v>42826</v>
      </c>
      <c r="H13" s="14">
        <v>42856</v>
      </c>
      <c r="I13" s="14">
        <v>42887</v>
      </c>
      <c r="J13" s="14">
        <v>42917</v>
      </c>
      <c r="K13" s="14">
        <v>42948</v>
      </c>
      <c r="L13" s="14">
        <v>42979</v>
      </c>
      <c r="M13" s="14">
        <v>43009</v>
      </c>
      <c r="N13" s="14">
        <v>43040</v>
      </c>
      <c r="O13" s="14">
        <v>43070</v>
      </c>
      <c r="P13" s="14">
        <v>43101</v>
      </c>
      <c r="Q13" s="14">
        <v>43132</v>
      </c>
      <c r="R13" s="14">
        <v>43160</v>
      </c>
      <c r="S13" s="14">
        <v>43191</v>
      </c>
      <c r="T13" s="14">
        <v>43221</v>
      </c>
      <c r="U13" s="14">
        <v>43252</v>
      </c>
      <c r="V13" s="14">
        <v>43282</v>
      </c>
      <c r="W13" s="14">
        <v>43313</v>
      </c>
      <c r="X13" s="14">
        <v>43344</v>
      </c>
      <c r="Y13" s="14">
        <v>43374</v>
      </c>
      <c r="Z13" s="14">
        <v>43405</v>
      </c>
      <c r="AA13" s="14">
        <v>43435</v>
      </c>
      <c r="AB13" s="14">
        <v>43466</v>
      </c>
      <c r="AC13" s="14">
        <v>43497</v>
      </c>
      <c r="AD13" s="14">
        <v>43525</v>
      </c>
      <c r="AE13" s="14">
        <v>43556</v>
      </c>
      <c r="AF13" s="14">
        <v>43586</v>
      </c>
      <c r="AG13" s="14">
        <v>43617</v>
      </c>
      <c r="AH13" s="14">
        <v>43647</v>
      </c>
      <c r="AI13" s="14">
        <v>43678</v>
      </c>
      <c r="AJ13" s="14">
        <v>43709</v>
      </c>
      <c r="AK13" s="14">
        <v>43739</v>
      </c>
      <c r="AL13" s="14">
        <v>43770</v>
      </c>
      <c r="AM13" s="14">
        <v>43800</v>
      </c>
      <c r="AN13" s="14">
        <v>43831</v>
      </c>
      <c r="AO13" s="14">
        <v>43862</v>
      </c>
      <c r="AP13" s="14">
        <v>43891</v>
      </c>
      <c r="AQ13" s="15">
        <v>43922</v>
      </c>
      <c r="AR13" s="15">
        <v>43952</v>
      </c>
      <c r="AS13" s="15">
        <v>43983</v>
      </c>
      <c r="AT13" s="15">
        <v>44013</v>
      </c>
      <c r="AU13" s="15">
        <v>44044</v>
      </c>
      <c r="AV13" s="15">
        <v>44075</v>
      </c>
      <c r="AW13" s="15">
        <v>44105</v>
      </c>
      <c r="AX13" s="51"/>
    </row>
    <row r="14" spans="1:50" x14ac:dyDescent="0.35">
      <c r="A14" s="570" t="s">
        <v>117</v>
      </c>
      <c r="B14" s="3" t="s">
        <v>349</v>
      </c>
      <c r="C14" s="145">
        <f t="shared" ref="C14:C16" si="0">AVERAGE(D14:AW14)</f>
        <v>354321.45217391301</v>
      </c>
      <c r="D14" s="145">
        <f t="shared" ref="D14:AW14" si="1">D92+D21+D112</f>
        <v>423386.18</v>
      </c>
      <c r="E14" s="145">
        <f t="shared" si="1"/>
        <v>390946.12</v>
      </c>
      <c r="F14" s="145">
        <f t="shared" si="1"/>
        <v>401357.51</v>
      </c>
      <c r="G14" s="145">
        <f t="shared" si="1"/>
        <v>386990.81</v>
      </c>
      <c r="H14" s="145">
        <f t="shared" si="1"/>
        <v>405664.98</v>
      </c>
      <c r="I14" s="145">
        <f t="shared" si="1"/>
        <v>403677.95</v>
      </c>
      <c r="J14" s="145">
        <f t="shared" si="1"/>
        <v>337613.93</v>
      </c>
      <c r="K14" s="145">
        <f t="shared" si="1"/>
        <v>424677.13999999996</v>
      </c>
      <c r="L14" s="145">
        <f t="shared" si="1"/>
        <v>387152.36</v>
      </c>
      <c r="M14" s="145">
        <f t="shared" si="1"/>
        <v>428033</v>
      </c>
      <c r="N14" s="145">
        <f t="shared" si="1"/>
        <v>379071.46</v>
      </c>
      <c r="O14" s="145">
        <f t="shared" si="1"/>
        <v>380953.96</v>
      </c>
      <c r="P14" s="145">
        <f t="shared" si="1"/>
        <v>425916.39</v>
      </c>
      <c r="Q14" s="145">
        <f t="shared" si="1"/>
        <v>395314.86000000004</v>
      </c>
      <c r="R14" s="145">
        <f t="shared" si="1"/>
        <v>416514.65</v>
      </c>
      <c r="S14" s="145">
        <f t="shared" si="1"/>
        <v>420507.38</v>
      </c>
      <c r="T14" s="145">
        <f t="shared" si="1"/>
        <v>462155.66000000003</v>
      </c>
      <c r="U14" s="145">
        <f t="shared" si="1"/>
        <v>424381.54</v>
      </c>
      <c r="V14" s="145">
        <f t="shared" si="1"/>
        <v>407928.55</v>
      </c>
      <c r="W14" s="145">
        <f t="shared" si="1"/>
        <v>431918.32</v>
      </c>
      <c r="X14" s="145">
        <f t="shared" si="1"/>
        <v>385841.72</v>
      </c>
      <c r="Y14" s="145">
        <f t="shared" si="1"/>
        <v>431129.79000000004</v>
      </c>
      <c r="Z14" s="145">
        <f t="shared" si="1"/>
        <v>396484.97000000003</v>
      </c>
      <c r="AA14" s="145">
        <f t="shared" si="1"/>
        <v>359716.95</v>
      </c>
      <c r="AB14" s="145">
        <f t="shared" si="1"/>
        <v>380465.04</v>
      </c>
      <c r="AC14" s="145">
        <f t="shared" si="1"/>
        <v>348690.44</v>
      </c>
      <c r="AD14" s="145">
        <f t="shared" si="1"/>
        <v>397515.2</v>
      </c>
      <c r="AE14" s="145">
        <f t="shared" si="1"/>
        <v>400036.8</v>
      </c>
      <c r="AF14" s="145">
        <f t="shared" si="1"/>
        <v>397420.52</v>
      </c>
      <c r="AG14" s="145">
        <f t="shared" si="1"/>
        <v>382544.72000000003</v>
      </c>
      <c r="AH14" s="145">
        <f t="shared" si="1"/>
        <v>376575.48000000004</v>
      </c>
      <c r="AI14" s="145">
        <f t="shared" si="1"/>
        <v>364730.98</v>
      </c>
      <c r="AJ14" s="145">
        <f t="shared" si="1"/>
        <v>349796.56</v>
      </c>
      <c r="AK14" s="145">
        <f t="shared" si="1"/>
        <v>361940.36</v>
      </c>
      <c r="AL14" s="145">
        <f t="shared" si="1"/>
        <v>311343.41000000003</v>
      </c>
      <c r="AM14" s="145">
        <f t="shared" si="1"/>
        <v>332380.77999999997</v>
      </c>
      <c r="AN14" s="145">
        <f t="shared" si="1"/>
        <v>383611.77999999997</v>
      </c>
      <c r="AO14" s="145">
        <f t="shared" si="1"/>
        <v>357172.22</v>
      </c>
      <c r="AP14" s="145">
        <f t="shared" si="1"/>
        <v>274347.02</v>
      </c>
      <c r="AQ14" s="145">
        <f t="shared" si="1"/>
        <v>117385.9</v>
      </c>
      <c r="AR14" s="145">
        <f t="shared" si="1"/>
        <v>115310.51</v>
      </c>
      <c r="AS14" s="145">
        <f t="shared" si="1"/>
        <v>151051.12</v>
      </c>
      <c r="AT14" s="145">
        <f t="shared" si="1"/>
        <v>176635.6</v>
      </c>
      <c r="AU14" s="145">
        <f t="shared" si="1"/>
        <v>198392.03</v>
      </c>
      <c r="AV14" s="145">
        <f t="shared" si="1"/>
        <v>205769.17</v>
      </c>
      <c r="AW14" s="145">
        <f t="shared" si="1"/>
        <v>208334.98</v>
      </c>
      <c r="AX14" s="42"/>
    </row>
    <row r="15" spans="1:50" s="96" customFormat="1" x14ac:dyDescent="0.35">
      <c r="A15" s="571"/>
      <c r="B15" s="92" t="s">
        <v>350</v>
      </c>
      <c r="C15" s="202">
        <f t="shared" si="0"/>
        <v>6.7441255522841512</v>
      </c>
      <c r="D15" s="202">
        <f t="shared" ref="D15:AW15" si="2">D14/D9</f>
        <v>7.9606313810284854</v>
      </c>
      <c r="E15" s="202">
        <f t="shared" si="2"/>
        <v>7.3481969061895009</v>
      </c>
      <c r="F15" s="202">
        <f t="shared" si="2"/>
        <v>7.5400621829795229</v>
      </c>
      <c r="G15" s="202">
        <f t="shared" si="2"/>
        <v>7.2786414760758351</v>
      </c>
      <c r="H15" s="202">
        <f t="shared" si="2"/>
        <v>7.6333166491043203</v>
      </c>
      <c r="I15" s="202">
        <f t="shared" si="2"/>
        <v>7.5992159409649673</v>
      </c>
      <c r="J15" s="202">
        <f t="shared" si="2"/>
        <v>6.367431066349817</v>
      </c>
      <c r="K15" s="202">
        <f t="shared" si="2"/>
        <v>8.0218575746127687</v>
      </c>
      <c r="L15" s="202">
        <f t="shared" si="2"/>
        <v>7.3264644323751487</v>
      </c>
      <c r="M15" s="202">
        <f t="shared" si="2"/>
        <v>8.0852474499433313</v>
      </c>
      <c r="N15" s="202">
        <f t="shared" si="2"/>
        <v>7.1568829060151797</v>
      </c>
      <c r="O15" s="202">
        <f t="shared" si="2"/>
        <v>7.1860479505027071</v>
      </c>
      <c r="P15" s="202">
        <f t="shared" si="2"/>
        <v>8.0089580669424603</v>
      </c>
      <c r="Q15" s="202">
        <f t="shared" si="2"/>
        <v>7.4382805855567691</v>
      </c>
      <c r="R15" s="202">
        <f t="shared" si="2"/>
        <v>7.8523961691457878</v>
      </c>
      <c r="S15" s="202">
        <f t="shared" si="2"/>
        <v>7.9348500801962452</v>
      </c>
      <c r="T15" s="202">
        <f t="shared" si="2"/>
        <v>8.7339253519795914</v>
      </c>
      <c r="U15" s="202">
        <f t="shared" si="2"/>
        <v>8.0498784119577387</v>
      </c>
      <c r="V15" s="202">
        <f t="shared" si="2"/>
        <v>7.7705116482846632</v>
      </c>
      <c r="W15" s="202">
        <f t="shared" si="2"/>
        <v>8.2586343907149278</v>
      </c>
      <c r="X15" s="202">
        <f t="shared" si="2"/>
        <v>7.3918870454806695</v>
      </c>
      <c r="Y15" s="202">
        <f t="shared" si="2"/>
        <v>8.2615653923541252</v>
      </c>
      <c r="Z15" s="202">
        <f t="shared" si="2"/>
        <v>7.6292591737381903</v>
      </c>
      <c r="AA15" s="202">
        <f t="shared" si="2"/>
        <v>6.9537396095109223</v>
      </c>
      <c r="AB15" s="202">
        <f t="shared" si="2"/>
        <v>7.327626824852663</v>
      </c>
      <c r="AC15" s="202">
        <f t="shared" si="2"/>
        <v>6.726800679064743</v>
      </c>
      <c r="AD15" s="202">
        <f t="shared" si="2"/>
        <v>7.6753721689096563</v>
      </c>
      <c r="AE15" s="202">
        <f t="shared" si="2"/>
        <v>7.7268948466352469</v>
      </c>
      <c r="AF15" s="202">
        <f t="shared" si="2"/>
        <v>7.6836324265800515</v>
      </c>
      <c r="AG15" s="202">
        <f t="shared" si="2"/>
        <v>7.4182578343158552</v>
      </c>
      <c r="AH15" s="202">
        <f t="shared" si="2"/>
        <v>7.3174024056117997</v>
      </c>
      <c r="AI15" s="202">
        <f t="shared" si="2"/>
        <v>7.0872467598080169</v>
      </c>
      <c r="AJ15" s="202">
        <f t="shared" si="2"/>
        <v>6.7942770569497322</v>
      </c>
      <c r="AK15" s="202">
        <f t="shared" si="2"/>
        <v>7.0342511758075172</v>
      </c>
      <c r="AL15" s="202">
        <f t="shared" si="2"/>
        <v>6.0700189113312026</v>
      </c>
      <c r="AM15" s="202">
        <f t="shared" si="2"/>
        <v>6.4790312079686547</v>
      </c>
      <c r="AN15" s="202">
        <f t="shared" si="2"/>
        <v>7.4291536912231768</v>
      </c>
      <c r="AO15" s="202">
        <f t="shared" si="2"/>
        <v>6.9160448454805978</v>
      </c>
      <c r="AP15" s="202">
        <f t="shared" si="2"/>
        <v>5.3243352029033328</v>
      </c>
      <c r="AQ15" s="145">
        <f t="shared" si="2"/>
        <v>2.2427569736339317</v>
      </c>
      <c r="AR15" s="145">
        <f t="shared" si="2"/>
        <v>2.1755879023433078</v>
      </c>
      <c r="AS15" s="145">
        <f t="shared" si="2"/>
        <v>2.8213287510039411</v>
      </c>
      <c r="AT15" s="145">
        <f t="shared" si="2"/>
        <v>3.2572166184145015</v>
      </c>
      <c r="AU15" s="145">
        <f t="shared" si="2"/>
        <v>3.588467785696198</v>
      </c>
      <c r="AV15" s="145">
        <f t="shared" si="2"/>
        <v>3.6738590226570733</v>
      </c>
      <c r="AW15" s="145">
        <f t="shared" si="2"/>
        <v>3.6723304718760468</v>
      </c>
      <c r="AX15" s="95"/>
    </row>
    <row r="16" spans="1:50" x14ac:dyDescent="0.35">
      <c r="A16" s="572"/>
      <c r="B16" s="8" t="s">
        <v>351</v>
      </c>
      <c r="C16" s="196">
        <f t="shared" si="0"/>
        <v>202.1725893399082</v>
      </c>
      <c r="D16" s="196">
        <f t="shared" ref="D16:AW16" si="3">(D21+D92)/D25</f>
        <v>207.27496496496497</v>
      </c>
      <c r="E16" s="196">
        <f t="shared" si="3"/>
        <v>192.61564777327936</v>
      </c>
      <c r="F16" s="196">
        <f t="shared" si="3"/>
        <v>208.11249866524292</v>
      </c>
      <c r="G16" s="196">
        <f t="shared" si="3"/>
        <v>200.37854244527497</v>
      </c>
      <c r="H16" s="196">
        <f t="shared" si="3"/>
        <v>209.58022316684378</v>
      </c>
      <c r="I16" s="196">
        <f t="shared" si="3"/>
        <v>210.20638013881472</v>
      </c>
      <c r="J16" s="196">
        <f t="shared" si="3"/>
        <v>188.12713960113962</v>
      </c>
      <c r="K16" s="196">
        <f t="shared" si="3"/>
        <v>218.27506030414261</v>
      </c>
      <c r="L16" s="196">
        <f t="shared" si="3"/>
        <v>207.42720087815587</v>
      </c>
      <c r="M16" s="196">
        <f t="shared" si="3"/>
        <v>210.9053904282116</v>
      </c>
      <c r="N16" s="196">
        <f t="shared" si="3"/>
        <v>197.60742765273312</v>
      </c>
      <c r="O16" s="196">
        <f t="shared" si="3"/>
        <v>203.25619361936194</v>
      </c>
      <c r="P16" s="196">
        <f t="shared" si="3"/>
        <v>201.56329611650486</v>
      </c>
      <c r="Q16" s="196">
        <f t="shared" si="3"/>
        <v>193.52230339928971</v>
      </c>
      <c r="R16" s="196">
        <f t="shared" si="3"/>
        <v>215.10029396044897</v>
      </c>
      <c r="S16" s="196">
        <f t="shared" si="3"/>
        <v>223.37278634361232</v>
      </c>
      <c r="T16" s="196">
        <f t="shared" si="3"/>
        <v>235.61714738510301</v>
      </c>
      <c r="U16" s="196">
        <f t="shared" si="3"/>
        <v>220.66454643628509</v>
      </c>
      <c r="V16" s="196">
        <f t="shared" si="3"/>
        <v>219.49107341490546</v>
      </c>
      <c r="W16" s="196">
        <f t="shared" si="3"/>
        <v>221.91812466702186</v>
      </c>
      <c r="X16" s="196">
        <f t="shared" si="3"/>
        <v>203.45559098405715</v>
      </c>
      <c r="Y16" s="196">
        <f t="shared" si="3"/>
        <v>215.6587512953368</v>
      </c>
      <c r="Z16" s="196">
        <f t="shared" si="3"/>
        <v>214.2495885005637</v>
      </c>
      <c r="AA16" s="196">
        <f t="shared" si="3"/>
        <v>196.36944760820046</v>
      </c>
      <c r="AB16" s="196">
        <f t="shared" si="3"/>
        <v>192.25613004719455</v>
      </c>
      <c r="AC16" s="196">
        <f t="shared" si="3"/>
        <v>183.56773908236593</v>
      </c>
      <c r="AD16" s="196">
        <f t="shared" si="3"/>
        <v>210.02494481236204</v>
      </c>
      <c r="AE16" s="196">
        <f t="shared" si="3"/>
        <v>208.8511982570806</v>
      </c>
      <c r="AF16" s="196">
        <f t="shared" si="3"/>
        <v>214.7280270574972</v>
      </c>
      <c r="AG16" s="196">
        <f t="shared" si="3"/>
        <v>212.42680555555557</v>
      </c>
      <c r="AH16" s="196">
        <f t="shared" si="3"/>
        <v>204.28358511837655</v>
      </c>
      <c r="AI16" s="196">
        <f t="shared" si="3"/>
        <v>207.15951622418879</v>
      </c>
      <c r="AJ16" s="196">
        <f t="shared" si="3"/>
        <v>198.19760805210183</v>
      </c>
      <c r="AK16" s="196">
        <f t="shared" si="3"/>
        <v>222.99084244372992</v>
      </c>
      <c r="AL16" s="196">
        <f t="shared" si="3"/>
        <v>202.61129387474193</v>
      </c>
      <c r="AM16" s="196">
        <f t="shared" si="3"/>
        <v>209.66900732844769</v>
      </c>
      <c r="AN16" s="196">
        <f t="shared" si="3"/>
        <v>211.16857307249711</v>
      </c>
      <c r="AO16" s="196">
        <f t="shared" si="3"/>
        <v>210.25583487369067</v>
      </c>
      <c r="AP16" s="196">
        <f t="shared" si="3"/>
        <v>188.01236020334059</v>
      </c>
      <c r="AQ16" s="196">
        <f t="shared" si="3"/>
        <v>187.48865814696484</v>
      </c>
      <c r="AR16" s="196">
        <f t="shared" si="3"/>
        <v>167.84644832605531</v>
      </c>
      <c r="AS16" s="196">
        <f t="shared" si="3"/>
        <v>160.64347639484978</v>
      </c>
      <c r="AT16" s="196">
        <f t="shared" si="3"/>
        <v>160.196866359447</v>
      </c>
      <c r="AU16" s="196">
        <f t="shared" si="3"/>
        <v>172.28428320140722</v>
      </c>
      <c r="AV16" s="196">
        <f t="shared" si="3"/>
        <v>177.61091791703444</v>
      </c>
      <c r="AW16" s="196">
        <f t="shared" si="3"/>
        <v>182.91537353735376</v>
      </c>
      <c r="AX16" s="42"/>
    </row>
    <row r="17" spans="1:50" x14ac:dyDescent="0.35">
      <c r="A17" s="97"/>
      <c r="B17" s="19"/>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42"/>
    </row>
    <row r="18" spans="1:50" x14ac:dyDescent="0.35">
      <c r="A18" s="99" t="s">
        <v>352</v>
      </c>
      <c r="B18" s="19"/>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42"/>
    </row>
    <row r="19" spans="1:50" ht="15" thickBot="1" x14ac:dyDescent="0.4"/>
    <row r="20" spans="1:50" s="2" customFormat="1" x14ac:dyDescent="0.35">
      <c r="A20" s="91" t="s">
        <v>353</v>
      </c>
      <c r="B20" s="33" t="s">
        <v>354</v>
      </c>
      <c r="C20" s="456" t="s">
        <v>153</v>
      </c>
      <c r="D20" s="14">
        <v>42736</v>
      </c>
      <c r="E20" s="14">
        <v>42767</v>
      </c>
      <c r="F20" s="14">
        <v>42795</v>
      </c>
      <c r="G20" s="14">
        <v>42826</v>
      </c>
      <c r="H20" s="14">
        <v>42856</v>
      </c>
      <c r="I20" s="14">
        <v>42887</v>
      </c>
      <c r="J20" s="14">
        <v>42917</v>
      </c>
      <c r="K20" s="14">
        <v>42948</v>
      </c>
      <c r="L20" s="14">
        <v>42979</v>
      </c>
      <c r="M20" s="14">
        <v>43009</v>
      </c>
      <c r="N20" s="14">
        <v>43040</v>
      </c>
      <c r="O20" s="14">
        <v>43070</v>
      </c>
      <c r="P20" s="14">
        <v>43101</v>
      </c>
      <c r="Q20" s="14">
        <v>43132</v>
      </c>
      <c r="R20" s="14">
        <v>43160</v>
      </c>
      <c r="S20" s="14">
        <v>43191</v>
      </c>
      <c r="T20" s="14">
        <v>43221</v>
      </c>
      <c r="U20" s="14">
        <v>43252</v>
      </c>
      <c r="V20" s="14">
        <v>43282</v>
      </c>
      <c r="W20" s="14">
        <v>43313</v>
      </c>
      <c r="X20" s="14">
        <v>43344</v>
      </c>
      <c r="Y20" s="14">
        <v>43374</v>
      </c>
      <c r="Z20" s="14">
        <v>43405</v>
      </c>
      <c r="AA20" s="14">
        <v>43435</v>
      </c>
      <c r="AB20" s="14">
        <v>43466</v>
      </c>
      <c r="AC20" s="14">
        <v>43497</v>
      </c>
      <c r="AD20" s="14">
        <v>43525</v>
      </c>
      <c r="AE20" s="14">
        <v>43556</v>
      </c>
      <c r="AF20" s="14">
        <v>43586</v>
      </c>
      <c r="AG20" s="14">
        <v>43617</v>
      </c>
      <c r="AH20" s="14">
        <v>43647</v>
      </c>
      <c r="AI20" s="14">
        <v>43678</v>
      </c>
      <c r="AJ20" s="14">
        <v>43709</v>
      </c>
      <c r="AK20" s="14">
        <v>43739</v>
      </c>
      <c r="AL20" s="14">
        <v>43770</v>
      </c>
      <c r="AM20" s="14">
        <v>43800</v>
      </c>
      <c r="AN20" s="14">
        <v>43831</v>
      </c>
      <c r="AO20" s="14">
        <v>43862</v>
      </c>
      <c r="AP20" s="14">
        <v>43891</v>
      </c>
      <c r="AQ20" s="14">
        <v>43922</v>
      </c>
      <c r="AR20" s="14">
        <v>43952</v>
      </c>
      <c r="AS20" s="14">
        <v>43983</v>
      </c>
      <c r="AT20" s="14">
        <v>44013</v>
      </c>
      <c r="AU20" s="14">
        <v>44044</v>
      </c>
      <c r="AV20" s="14">
        <v>44075</v>
      </c>
      <c r="AW20" s="15">
        <v>44105</v>
      </c>
    </row>
    <row r="21" spans="1:50" s="88" customFormat="1" x14ac:dyDescent="0.35">
      <c r="A21" s="423" t="s">
        <v>134</v>
      </c>
      <c r="B21" s="87" t="s">
        <v>162</v>
      </c>
      <c r="C21" s="193">
        <f>AVERAGE(D21:AW21)</f>
        <v>318180.41304347827</v>
      </c>
      <c r="D21" s="193">
        <v>396265</v>
      </c>
      <c r="E21" s="193">
        <v>360478</v>
      </c>
      <c r="F21" s="193">
        <v>364576</v>
      </c>
      <c r="G21" s="193">
        <v>350682</v>
      </c>
      <c r="H21" s="193">
        <v>372080</v>
      </c>
      <c r="I21" s="193">
        <v>375351</v>
      </c>
      <c r="J21" s="193">
        <v>314780</v>
      </c>
      <c r="K21" s="193">
        <v>395539</v>
      </c>
      <c r="L21" s="193">
        <v>356965</v>
      </c>
      <c r="M21" s="193">
        <v>389447</v>
      </c>
      <c r="N21" s="193">
        <v>337429</v>
      </c>
      <c r="O21" s="193">
        <v>340662</v>
      </c>
      <c r="P21" s="193">
        <v>386634</v>
      </c>
      <c r="Q21" s="193">
        <v>351463</v>
      </c>
      <c r="R21" s="193">
        <v>364079</v>
      </c>
      <c r="S21" s="193">
        <v>362511</v>
      </c>
      <c r="T21" s="193">
        <v>402642</v>
      </c>
      <c r="U21" s="193">
        <v>365655</v>
      </c>
      <c r="V21" s="193">
        <v>356964</v>
      </c>
      <c r="W21" s="193">
        <v>376949</v>
      </c>
      <c r="X21" s="193">
        <v>332198</v>
      </c>
      <c r="Y21" s="193">
        <v>380412</v>
      </c>
      <c r="Z21" s="193">
        <v>343987</v>
      </c>
      <c r="AA21" s="193">
        <v>317293</v>
      </c>
      <c r="AB21" s="193">
        <v>342086</v>
      </c>
      <c r="AC21" s="193">
        <v>308593</v>
      </c>
      <c r="AD21" s="193">
        <v>355626</v>
      </c>
      <c r="AE21" s="193">
        <v>359334</v>
      </c>
      <c r="AF21" s="193">
        <v>353347</v>
      </c>
      <c r="AG21" s="193">
        <v>341290</v>
      </c>
      <c r="AH21" s="193">
        <v>339644</v>
      </c>
      <c r="AI21" s="193">
        <v>329766</v>
      </c>
      <c r="AJ21" s="193">
        <v>311607</v>
      </c>
      <c r="AK21" s="193">
        <v>322757</v>
      </c>
      <c r="AL21" s="193">
        <v>271238</v>
      </c>
      <c r="AM21" s="193">
        <v>290350</v>
      </c>
      <c r="AN21" s="193">
        <v>343020</v>
      </c>
      <c r="AO21" s="193">
        <v>318947</v>
      </c>
      <c r="AP21" s="193">
        <v>239032</v>
      </c>
      <c r="AQ21" s="193">
        <v>116152</v>
      </c>
      <c r="AR21" s="193">
        <v>113498</v>
      </c>
      <c r="AS21" s="193">
        <v>145665</v>
      </c>
      <c r="AT21" s="193">
        <v>166509</v>
      </c>
      <c r="AU21" s="193">
        <v>189299</v>
      </c>
      <c r="AV21" s="193">
        <v>190875</v>
      </c>
      <c r="AW21" s="194">
        <v>192623</v>
      </c>
    </row>
    <row r="22" spans="1:50" s="51" customFormat="1" x14ac:dyDescent="0.35">
      <c r="A22" s="29" t="s">
        <v>134</v>
      </c>
      <c r="B22" s="9" t="s">
        <v>166</v>
      </c>
      <c r="C22" s="193">
        <f>AVERAGE(D22:AW22)</f>
        <v>188.36987380685031</v>
      </c>
      <c r="D22" s="193">
        <f>D21/D25</f>
        <v>198.33083083083082</v>
      </c>
      <c r="E22" s="193">
        <f t="shared" ref="E22:AW22" si="4">E21/E25</f>
        <v>182.42813765182186</v>
      </c>
      <c r="F22" s="193">
        <f t="shared" si="4"/>
        <v>194.6481580352376</v>
      </c>
      <c r="G22" s="193">
        <f t="shared" si="4"/>
        <v>187.23011211959422</v>
      </c>
      <c r="H22" s="193">
        <f t="shared" si="4"/>
        <v>197.70456960680127</v>
      </c>
      <c r="I22" s="193">
        <f t="shared" si="4"/>
        <v>200.40096102509344</v>
      </c>
      <c r="J22" s="193">
        <f t="shared" si="4"/>
        <v>179.36182336182335</v>
      </c>
      <c r="K22" s="193">
        <f t="shared" si="4"/>
        <v>207.41426324069218</v>
      </c>
      <c r="L22" s="193">
        <f t="shared" si="4"/>
        <v>195.91931942919868</v>
      </c>
      <c r="M22" s="193">
        <f t="shared" si="4"/>
        <v>196.19496221662467</v>
      </c>
      <c r="N22" s="193">
        <f t="shared" si="4"/>
        <v>180.83011789924973</v>
      </c>
      <c r="O22" s="193">
        <f t="shared" si="4"/>
        <v>187.38283828382839</v>
      </c>
      <c r="P22" s="193">
        <f>P21/P25</f>
        <v>187.6864077669903</v>
      </c>
      <c r="Q22" s="193">
        <f t="shared" si="4"/>
        <v>178.31709791983764</v>
      </c>
      <c r="R22" s="193">
        <f t="shared" si="4"/>
        <v>194.59059326563334</v>
      </c>
      <c r="S22" s="193">
        <f t="shared" si="4"/>
        <v>199.62059471365637</v>
      </c>
      <c r="T22" s="193">
        <f t="shared" si="4"/>
        <v>212.70047543581617</v>
      </c>
      <c r="U22" s="193">
        <f t="shared" si="4"/>
        <v>197.43790496760261</v>
      </c>
      <c r="V22" s="193">
        <f t="shared" si="4"/>
        <v>198.53392658509455</v>
      </c>
      <c r="W22" s="193">
        <f t="shared" si="4"/>
        <v>200.82525306339903</v>
      </c>
      <c r="X22" s="193">
        <f t="shared" si="4"/>
        <v>182.62671797691038</v>
      </c>
      <c r="Y22" s="193">
        <f t="shared" si="4"/>
        <v>197.10466321243524</v>
      </c>
      <c r="Z22" s="193">
        <f t="shared" si="4"/>
        <v>193.90473506200675</v>
      </c>
      <c r="AA22" s="193">
        <f t="shared" si="4"/>
        <v>180.69077448747151</v>
      </c>
      <c r="AB22" s="193">
        <f t="shared" si="4"/>
        <v>179.38437336130048</v>
      </c>
      <c r="AC22" s="193">
        <f t="shared" si="4"/>
        <v>170.58761746821449</v>
      </c>
      <c r="AD22" s="193">
        <f t="shared" si="4"/>
        <v>196.26158940397352</v>
      </c>
      <c r="AE22" s="193">
        <f t="shared" si="4"/>
        <v>195.71568627450981</v>
      </c>
      <c r="AF22" s="193">
        <f t="shared" si="4"/>
        <v>199.18094701240136</v>
      </c>
      <c r="AG22" s="193">
        <f t="shared" si="4"/>
        <v>197.50578703703704</v>
      </c>
      <c r="AH22" s="193">
        <f t="shared" si="4"/>
        <v>191.45659526493799</v>
      </c>
      <c r="AI22" s="193">
        <f t="shared" si="4"/>
        <v>194.55221238938054</v>
      </c>
      <c r="AJ22" s="193">
        <f t="shared" si="4"/>
        <v>184.49200710479573</v>
      </c>
      <c r="AK22" s="193">
        <f t="shared" si="4"/>
        <v>207.56077170418007</v>
      </c>
      <c r="AL22" s="193">
        <f t="shared" si="4"/>
        <v>186.67446662078459</v>
      </c>
      <c r="AM22" s="193">
        <f t="shared" si="4"/>
        <v>193.43770819453698</v>
      </c>
      <c r="AN22" s="193">
        <f t="shared" si="4"/>
        <v>197.36478711162255</v>
      </c>
      <c r="AO22" s="193">
        <f t="shared" si="4"/>
        <v>196.516943930992</v>
      </c>
      <c r="AP22" s="193">
        <f t="shared" si="4"/>
        <v>173.58896151053014</v>
      </c>
      <c r="AQ22" s="193">
        <f t="shared" si="4"/>
        <v>185.54632587859425</v>
      </c>
      <c r="AR22" s="193">
        <f t="shared" si="4"/>
        <v>165.20815138282387</v>
      </c>
      <c r="AS22" s="193">
        <f t="shared" si="4"/>
        <v>156.29291845493563</v>
      </c>
      <c r="AT22" s="193">
        <f t="shared" si="4"/>
        <v>153.46451612903226</v>
      </c>
      <c r="AU22" s="193">
        <f t="shared" si="4"/>
        <v>166.48988566402815</v>
      </c>
      <c r="AV22" s="193">
        <f t="shared" si="4"/>
        <v>168.46866725507502</v>
      </c>
      <c r="AW22" s="194">
        <f t="shared" si="4"/>
        <v>173.37803780378039</v>
      </c>
    </row>
    <row r="23" spans="1:50" s="51" customFormat="1" x14ac:dyDescent="0.35">
      <c r="A23" s="29" t="s">
        <v>134</v>
      </c>
      <c r="B23" s="9" t="s">
        <v>133</v>
      </c>
      <c r="C23" s="89">
        <f>AVERAGE(D23:AW23)</f>
        <v>9966.8695652173919</v>
      </c>
      <c r="D23" s="126">
        <v>11635</v>
      </c>
      <c r="E23" s="126">
        <v>10720</v>
      </c>
      <c r="F23" s="126">
        <v>10897</v>
      </c>
      <c r="G23" s="126">
        <v>10539</v>
      </c>
      <c r="H23" s="126">
        <v>11704</v>
      </c>
      <c r="I23" s="126">
        <v>11370</v>
      </c>
      <c r="J23" s="126">
        <v>9402</v>
      </c>
      <c r="K23" s="126">
        <v>11686</v>
      </c>
      <c r="L23" s="126">
        <v>10988</v>
      </c>
      <c r="M23" s="126">
        <v>12322</v>
      </c>
      <c r="N23" s="126">
        <v>10937</v>
      </c>
      <c r="O23" s="126">
        <v>10733</v>
      </c>
      <c r="P23" s="126">
        <v>12502</v>
      </c>
      <c r="Q23" s="126">
        <v>11220</v>
      </c>
      <c r="R23" s="126">
        <v>11350</v>
      </c>
      <c r="S23" s="126">
        <v>11245</v>
      </c>
      <c r="T23" s="126">
        <v>12137</v>
      </c>
      <c r="U23" s="126">
        <v>11190</v>
      </c>
      <c r="V23" s="126">
        <v>10936</v>
      </c>
      <c r="W23" s="126">
        <v>11487</v>
      </c>
      <c r="X23" s="126">
        <v>10160</v>
      </c>
      <c r="Y23" s="126">
        <v>11782</v>
      </c>
      <c r="Z23" s="126">
        <v>10141</v>
      </c>
      <c r="AA23" s="126">
        <v>9818</v>
      </c>
      <c r="AB23" s="126">
        <v>10705</v>
      </c>
      <c r="AC23" s="126">
        <v>9843</v>
      </c>
      <c r="AD23" s="126">
        <v>11119</v>
      </c>
      <c r="AE23" s="126">
        <v>11489</v>
      </c>
      <c r="AF23" s="126">
        <v>11258</v>
      </c>
      <c r="AG23" s="126">
        <v>10654</v>
      </c>
      <c r="AH23" s="126">
        <v>10832</v>
      </c>
      <c r="AI23" s="126">
        <v>10925</v>
      </c>
      <c r="AJ23" s="126">
        <v>10378</v>
      </c>
      <c r="AK23" s="126">
        <v>10503</v>
      </c>
      <c r="AL23" s="126">
        <v>8925</v>
      </c>
      <c r="AM23" s="126">
        <v>9294</v>
      </c>
      <c r="AN23" s="126">
        <v>11035</v>
      </c>
      <c r="AO23" s="126">
        <v>10208</v>
      </c>
      <c r="AP23" s="126">
        <v>7742</v>
      </c>
      <c r="AQ23" s="126">
        <v>3538</v>
      </c>
      <c r="AR23" s="126">
        <v>3757</v>
      </c>
      <c r="AS23" s="126">
        <v>5015</v>
      </c>
      <c r="AT23" s="126">
        <v>5943</v>
      </c>
      <c r="AU23" s="126">
        <v>6231</v>
      </c>
      <c r="AV23" s="126">
        <v>5958</v>
      </c>
      <c r="AW23" s="404">
        <v>6223</v>
      </c>
    </row>
    <row r="24" spans="1:50" s="51" customFormat="1" x14ac:dyDescent="0.35">
      <c r="A24" s="29" t="s">
        <v>134</v>
      </c>
      <c r="B24" s="9" t="s">
        <v>167</v>
      </c>
      <c r="C24" s="89">
        <f>AVERAGE(D24:AW24)</f>
        <v>98779.473050171291</v>
      </c>
      <c r="D24" s="126">
        <f>SUM(D29,D34,D39,D44,D49,D54,D59,D64,D69,D74,D79)</f>
        <v>129068</v>
      </c>
      <c r="E24" s="126">
        <f t="shared" ref="E24:AW24" si="5">SUM(E29,E34,E39,E44,E49,E54,E59,E64,E69,E74,E79)</f>
        <v>119707</v>
      </c>
      <c r="F24" s="126">
        <f t="shared" si="5"/>
        <v>118091</v>
      </c>
      <c r="G24" s="126">
        <f t="shared" si="5"/>
        <v>112944</v>
      </c>
      <c r="H24" s="126">
        <f t="shared" si="5"/>
        <v>117770.91486901438</v>
      </c>
      <c r="I24" s="126">
        <f t="shared" si="5"/>
        <v>120979.45612749906</v>
      </c>
      <c r="J24" s="126">
        <f t="shared" si="5"/>
        <v>102038.50152235494</v>
      </c>
      <c r="K24" s="126">
        <f t="shared" si="5"/>
        <v>128227.47205781365</v>
      </c>
      <c r="L24" s="126">
        <f t="shared" si="5"/>
        <v>113332.84193621229</v>
      </c>
      <c r="M24" s="126">
        <f t="shared" si="5"/>
        <v>122610.04498308561</v>
      </c>
      <c r="N24" s="126">
        <f t="shared" si="5"/>
        <v>105508.1188819852</v>
      </c>
      <c r="O24" s="126">
        <f t="shared" si="5"/>
        <v>107707.7099791147</v>
      </c>
      <c r="P24" s="126">
        <f t="shared" si="5"/>
        <v>123989.80249263372</v>
      </c>
      <c r="Q24" s="126">
        <f t="shared" si="5"/>
        <v>106878.27349985868</v>
      </c>
      <c r="R24" s="126">
        <f t="shared" si="5"/>
        <v>113196.06061649202</v>
      </c>
      <c r="S24" s="126">
        <f t="shared" si="5"/>
        <v>113768.36271951988</v>
      </c>
      <c r="T24" s="126">
        <f t="shared" si="5"/>
        <v>127238.80667898769</v>
      </c>
      <c r="U24" s="126">
        <f t="shared" si="5"/>
        <v>115185.48923447354</v>
      </c>
      <c r="V24" s="126">
        <f t="shared" si="5"/>
        <v>110768.58596366397</v>
      </c>
      <c r="W24" s="126">
        <f t="shared" si="5"/>
        <v>119499.00801727583</v>
      </c>
      <c r="X24" s="126">
        <f t="shared" si="5"/>
        <v>106073.24743199143</v>
      </c>
      <c r="Y24" s="126">
        <f t="shared" si="5"/>
        <v>119455.65954002424</v>
      </c>
      <c r="Z24" s="126">
        <f t="shared" si="5"/>
        <v>104739.63586781513</v>
      </c>
      <c r="AA24" s="126">
        <f t="shared" si="5"/>
        <v>97667.884947956554</v>
      </c>
      <c r="AB24" s="126">
        <f t="shared" si="5"/>
        <v>103917.75649311606</v>
      </c>
      <c r="AC24" s="126">
        <f t="shared" si="5"/>
        <v>92251.600189379387</v>
      </c>
      <c r="AD24" s="126">
        <f t="shared" si="5"/>
        <v>109645.35577351046</v>
      </c>
      <c r="AE24" s="126">
        <f t="shared" si="5"/>
        <v>111095.72864460439</v>
      </c>
      <c r="AF24" s="126">
        <f t="shared" si="5"/>
        <v>106005.04777037319</v>
      </c>
      <c r="AG24" s="126">
        <f t="shared" si="5"/>
        <v>103202.85362415116</v>
      </c>
      <c r="AH24" s="126">
        <f t="shared" si="5"/>
        <v>100636.12818847958</v>
      </c>
      <c r="AI24" s="126">
        <f t="shared" si="5"/>
        <v>95398.713336015382</v>
      </c>
      <c r="AJ24" s="126">
        <f t="shared" si="5"/>
        <v>92426.439226475675</v>
      </c>
      <c r="AK24" s="126">
        <f t="shared" si="5"/>
        <v>96205.603748367401</v>
      </c>
      <c r="AL24" s="126">
        <f t="shared" si="5"/>
        <v>78718.052296604365</v>
      </c>
      <c r="AM24" s="126">
        <f t="shared" si="5"/>
        <v>87946.18309299543</v>
      </c>
      <c r="AN24" s="126">
        <f t="shared" si="5"/>
        <v>105844.40939962959</v>
      </c>
      <c r="AO24" s="126">
        <f t="shared" si="5"/>
        <v>94934.352082976184</v>
      </c>
      <c r="AP24" s="126">
        <f t="shared" si="5"/>
        <v>71549.290382360487</v>
      </c>
      <c r="AQ24" s="126">
        <f t="shared" si="5"/>
        <v>33746.380121710805</v>
      </c>
      <c r="AR24" s="126">
        <f t="shared" si="5"/>
        <v>33036.641441486834</v>
      </c>
      <c r="AS24" s="126">
        <f t="shared" si="5"/>
        <v>47887.841711903922</v>
      </c>
      <c r="AT24" s="126">
        <f t="shared" si="5"/>
        <v>51195.694462086605</v>
      </c>
      <c r="AU24" s="126">
        <f t="shared" si="5"/>
        <v>55243.226038873028</v>
      </c>
      <c r="AV24" s="126">
        <f t="shared" si="5"/>
        <v>57577.578455159412</v>
      </c>
      <c r="AW24" s="404">
        <f t="shared" si="5"/>
        <v>58945.00645984638</v>
      </c>
    </row>
    <row r="25" spans="1:50" s="51" customFormat="1" x14ac:dyDescent="0.35">
      <c r="A25" s="29" t="s">
        <v>134</v>
      </c>
      <c r="B25" s="9" t="s">
        <v>132</v>
      </c>
      <c r="C25" s="89">
        <f>AVERAGE(D25:AW25)</f>
        <v>1674.5</v>
      </c>
      <c r="D25" s="126">
        <v>1998</v>
      </c>
      <c r="E25" s="126">
        <v>1976</v>
      </c>
      <c r="F25" s="126">
        <v>1873</v>
      </c>
      <c r="G25" s="126">
        <v>1873</v>
      </c>
      <c r="H25" s="126">
        <v>1882</v>
      </c>
      <c r="I25" s="126">
        <v>1873</v>
      </c>
      <c r="J25" s="126">
        <v>1755</v>
      </c>
      <c r="K25" s="126">
        <v>1907</v>
      </c>
      <c r="L25" s="126">
        <v>1822</v>
      </c>
      <c r="M25" s="126">
        <v>1985</v>
      </c>
      <c r="N25" s="126">
        <v>1866</v>
      </c>
      <c r="O25" s="126">
        <v>1818</v>
      </c>
      <c r="P25" s="126">
        <v>2060</v>
      </c>
      <c r="Q25" s="126">
        <v>1971</v>
      </c>
      <c r="R25" s="126">
        <v>1871</v>
      </c>
      <c r="S25" s="126">
        <v>1816</v>
      </c>
      <c r="T25" s="126">
        <v>1893</v>
      </c>
      <c r="U25" s="126">
        <v>1852</v>
      </c>
      <c r="V25" s="126">
        <v>1798</v>
      </c>
      <c r="W25" s="126">
        <v>1877</v>
      </c>
      <c r="X25" s="126">
        <v>1819</v>
      </c>
      <c r="Y25" s="126">
        <v>1930</v>
      </c>
      <c r="Z25" s="126">
        <v>1774</v>
      </c>
      <c r="AA25" s="126">
        <v>1756</v>
      </c>
      <c r="AB25" s="126">
        <v>1907</v>
      </c>
      <c r="AC25" s="126">
        <v>1809</v>
      </c>
      <c r="AD25" s="126">
        <v>1812</v>
      </c>
      <c r="AE25" s="126">
        <v>1836</v>
      </c>
      <c r="AF25" s="126">
        <v>1774</v>
      </c>
      <c r="AG25" s="126">
        <v>1728</v>
      </c>
      <c r="AH25" s="126">
        <v>1774</v>
      </c>
      <c r="AI25" s="126">
        <v>1695</v>
      </c>
      <c r="AJ25" s="126">
        <v>1689</v>
      </c>
      <c r="AK25" s="126">
        <v>1555</v>
      </c>
      <c r="AL25" s="126">
        <v>1453</v>
      </c>
      <c r="AM25" s="126">
        <v>1501</v>
      </c>
      <c r="AN25" s="126">
        <v>1738</v>
      </c>
      <c r="AO25" s="126">
        <v>1623</v>
      </c>
      <c r="AP25" s="126">
        <v>1377</v>
      </c>
      <c r="AQ25" s="126">
        <v>626</v>
      </c>
      <c r="AR25" s="126">
        <v>687</v>
      </c>
      <c r="AS25" s="126">
        <v>932</v>
      </c>
      <c r="AT25" s="126">
        <v>1085</v>
      </c>
      <c r="AU25" s="126">
        <v>1137</v>
      </c>
      <c r="AV25" s="126">
        <v>1133</v>
      </c>
      <c r="AW25" s="404">
        <v>1111</v>
      </c>
    </row>
    <row r="26" spans="1:50" x14ac:dyDescent="0.35">
      <c r="A26" s="27" t="s">
        <v>355</v>
      </c>
      <c r="B26" s="3" t="s">
        <v>162</v>
      </c>
      <c r="C26" s="145">
        <f t="shared" ref="C26:C80" si="6">AVERAGE(D26:AW26)</f>
        <v>179.56521739130434</v>
      </c>
      <c r="D26" s="145">
        <v>0</v>
      </c>
      <c r="E26" s="145">
        <v>0</v>
      </c>
      <c r="F26" s="145">
        <v>0</v>
      </c>
      <c r="G26" s="145">
        <v>0</v>
      </c>
      <c r="H26" s="145">
        <v>0</v>
      </c>
      <c r="I26" s="145">
        <v>0</v>
      </c>
      <c r="J26" s="145">
        <v>0</v>
      </c>
      <c r="K26" s="145">
        <v>0</v>
      </c>
      <c r="L26" s="145">
        <v>0</v>
      </c>
      <c r="M26" s="145">
        <v>0</v>
      </c>
      <c r="N26" s="145">
        <v>0</v>
      </c>
      <c r="O26" s="145">
        <v>0</v>
      </c>
      <c r="P26" s="145">
        <v>0</v>
      </c>
      <c r="Q26" s="145">
        <v>0</v>
      </c>
      <c r="R26" s="145">
        <v>0</v>
      </c>
      <c r="S26" s="145">
        <v>0</v>
      </c>
      <c r="T26" s="145">
        <v>0</v>
      </c>
      <c r="U26" s="145">
        <v>0</v>
      </c>
      <c r="V26" s="145">
        <v>0</v>
      </c>
      <c r="W26" s="145">
        <v>0</v>
      </c>
      <c r="X26" s="145">
        <v>0</v>
      </c>
      <c r="Y26" s="145">
        <v>0</v>
      </c>
      <c r="Z26" s="145">
        <v>8260</v>
      </c>
      <c r="AA26" s="145">
        <v>0</v>
      </c>
      <c r="AB26" s="145">
        <v>0</v>
      </c>
      <c r="AC26" s="145">
        <v>0</v>
      </c>
      <c r="AD26" s="145">
        <v>0</v>
      </c>
      <c r="AE26" s="145">
        <v>0</v>
      </c>
      <c r="AF26" s="145">
        <v>0</v>
      </c>
      <c r="AG26" s="145">
        <v>0</v>
      </c>
      <c r="AH26" s="145">
        <v>0</v>
      </c>
      <c r="AI26" s="145">
        <v>0</v>
      </c>
      <c r="AJ26" s="145">
        <v>0</v>
      </c>
      <c r="AK26" s="145">
        <v>0</v>
      </c>
      <c r="AL26" s="145">
        <v>0</v>
      </c>
      <c r="AM26" s="145">
        <v>0</v>
      </c>
      <c r="AN26" s="145">
        <v>0</v>
      </c>
      <c r="AO26" s="145">
        <v>0</v>
      </c>
      <c r="AP26" s="145">
        <v>0</v>
      </c>
      <c r="AQ26" s="145">
        <v>0</v>
      </c>
      <c r="AR26" s="145">
        <v>0</v>
      </c>
      <c r="AS26" s="145">
        <v>0</v>
      </c>
      <c r="AT26" s="145">
        <v>0</v>
      </c>
      <c r="AU26" s="145">
        <v>0</v>
      </c>
      <c r="AV26" s="145">
        <v>0</v>
      </c>
      <c r="AW26" s="195">
        <v>0</v>
      </c>
    </row>
    <row r="27" spans="1:50" x14ac:dyDescent="0.35">
      <c r="A27" s="90" t="s">
        <v>355</v>
      </c>
      <c r="B27" s="12" t="s">
        <v>166</v>
      </c>
      <c r="C27" s="145">
        <f t="shared" si="6"/>
        <v>179.56521739130434</v>
      </c>
      <c r="D27" s="223">
        <v>0</v>
      </c>
      <c r="E27" s="223">
        <v>0</v>
      </c>
      <c r="F27" s="223">
        <v>0</v>
      </c>
      <c r="G27" s="223">
        <v>0</v>
      </c>
      <c r="H27" s="223">
        <v>0</v>
      </c>
      <c r="I27" s="223">
        <v>0</v>
      </c>
      <c r="J27" s="223">
        <v>0</v>
      </c>
      <c r="K27" s="223">
        <v>0</v>
      </c>
      <c r="L27" s="223">
        <v>0</v>
      </c>
      <c r="M27" s="223">
        <v>0</v>
      </c>
      <c r="N27" s="223">
        <v>0</v>
      </c>
      <c r="O27" s="223">
        <v>0</v>
      </c>
      <c r="P27" s="223">
        <v>0</v>
      </c>
      <c r="Q27" s="223">
        <v>0</v>
      </c>
      <c r="R27" s="223">
        <v>0</v>
      </c>
      <c r="S27" s="223">
        <v>0</v>
      </c>
      <c r="T27" s="223">
        <v>0</v>
      </c>
      <c r="U27" s="223">
        <v>0</v>
      </c>
      <c r="V27" s="223">
        <v>0</v>
      </c>
      <c r="W27" s="223">
        <v>0</v>
      </c>
      <c r="X27" s="223">
        <v>0</v>
      </c>
      <c r="Y27" s="223">
        <v>0</v>
      </c>
      <c r="Z27" s="223">
        <v>8260</v>
      </c>
      <c r="AA27" s="223">
        <v>0</v>
      </c>
      <c r="AB27" s="223">
        <v>0</v>
      </c>
      <c r="AC27" s="223">
        <v>0</v>
      </c>
      <c r="AD27" s="223">
        <v>0</v>
      </c>
      <c r="AE27" s="223">
        <v>0</v>
      </c>
      <c r="AF27" s="223">
        <v>0</v>
      </c>
      <c r="AG27" s="223">
        <v>0</v>
      </c>
      <c r="AH27" s="223">
        <v>0</v>
      </c>
      <c r="AI27" s="223">
        <v>0</v>
      </c>
      <c r="AJ27" s="223">
        <v>0</v>
      </c>
      <c r="AK27" s="223">
        <v>0</v>
      </c>
      <c r="AL27" s="223">
        <v>0</v>
      </c>
      <c r="AM27" s="223">
        <v>0</v>
      </c>
      <c r="AN27" s="223">
        <v>0</v>
      </c>
      <c r="AO27" s="223">
        <v>0</v>
      </c>
      <c r="AP27" s="223">
        <v>0</v>
      </c>
      <c r="AQ27" s="223">
        <v>0</v>
      </c>
      <c r="AR27" s="223">
        <v>0</v>
      </c>
      <c r="AS27" s="223">
        <v>0</v>
      </c>
      <c r="AT27" s="223">
        <v>0</v>
      </c>
      <c r="AU27" s="223">
        <v>0</v>
      </c>
      <c r="AV27" s="223">
        <v>0</v>
      </c>
      <c r="AW27" s="224">
        <v>0</v>
      </c>
    </row>
    <row r="28" spans="1:50" x14ac:dyDescent="0.35">
      <c r="A28" s="27" t="s">
        <v>355</v>
      </c>
      <c r="B28" s="3" t="s">
        <v>133</v>
      </c>
      <c r="C28" s="4">
        <f t="shared" si="6"/>
        <v>2.1739130434782608E-2</v>
      </c>
      <c r="D28" s="3">
        <v>0</v>
      </c>
      <c r="E28" s="3">
        <v>0</v>
      </c>
      <c r="F28" s="3">
        <v>0</v>
      </c>
      <c r="G28" s="3">
        <v>0</v>
      </c>
      <c r="H28" s="3">
        <v>0</v>
      </c>
      <c r="I28" s="3">
        <v>0</v>
      </c>
      <c r="J28" s="3">
        <v>0</v>
      </c>
      <c r="K28" s="3">
        <v>0</v>
      </c>
      <c r="L28" s="3">
        <v>0</v>
      </c>
      <c r="M28" s="3">
        <v>0</v>
      </c>
      <c r="N28" s="3">
        <v>0</v>
      </c>
      <c r="O28" s="3">
        <v>0</v>
      </c>
      <c r="P28" s="3">
        <v>0</v>
      </c>
      <c r="Q28" s="3">
        <v>0</v>
      </c>
      <c r="R28" s="3">
        <v>0</v>
      </c>
      <c r="S28" s="3">
        <v>0</v>
      </c>
      <c r="T28" s="3">
        <v>0</v>
      </c>
      <c r="U28" s="3">
        <v>0</v>
      </c>
      <c r="V28" s="3">
        <v>0</v>
      </c>
      <c r="W28" s="3">
        <v>0</v>
      </c>
      <c r="X28" s="3">
        <v>0</v>
      </c>
      <c r="Y28" s="3">
        <v>0</v>
      </c>
      <c r="Z28" s="3">
        <v>1</v>
      </c>
      <c r="AA28" s="3">
        <v>0</v>
      </c>
      <c r="AB28" s="3">
        <v>0</v>
      </c>
      <c r="AC28" s="3">
        <v>0</v>
      </c>
      <c r="AD28" s="3">
        <v>0</v>
      </c>
      <c r="AE28" s="3">
        <v>0</v>
      </c>
      <c r="AF28" s="3">
        <v>0</v>
      </c>
      <c r="AG28" s="3">
        <v>0</v>
      </c>
      <c r="AH28" s="3">
        <v>0</v>
      </c>
      <c r="AI28" s="3">
        <v>0</v>
      </c>
      <c r="AJ28" s="3">
        <v>0</v>
      </c>
      <c r="AK28" s="3">
        <v>0</v>
      </c>
      <c r="AL28" s="3">
        <v>0</v>
      </c>
      <c r="AM28" s="3">
        <v>0</v>
      </c>
      <c r="AN28" s="3">
        <v>0</v>
      </c>
      <c r="AO28" s="3">
        <v>0</v>
      </c>
      <c r="AP28" s="3">
        <v>0</v>
      </c>
      <c r="AQ28" s="3">
        <v>0</v>
      </c>
      <c r="AR28" s="3">
        <v>0</v>
      </c>
      <c r="AS28" s="3">
        <v>0</v>
      </c>
      <c r="AT28" s="3">
        <v>0</v>
      </c>
      <c r="AU28" s="3">
        <v>0</v>
      </c>
      <c r="AV28" s="3">
        <v>0</v>
      </c>
      <c r="AW28" s="10">
        <v>0</v>
      </c>
    </row>
    <row r="29" spans="1:50" x14ac:dyDescent="0.35">
      <c r="A29" s="27" t="s">
        <v>355</v>
      </c>
      <c r="B29" s="3" t="s">
        <v>167</v>
      </c>
      <c r="C29" s="4">
        <f t="shared" si="6"/>
        <v>6.8043478260869561</v>
      </c>
      <c r="D29" s="3">
        <v>0</v>
      </c>
      <c r="E29" s="3">
        <v>0</v>
      </c>
      <c r="F29" s="3">
        <v>0</v>
      </c>
      <c r="G29" s="3">
        <v>0</v>
      </c>
      <c r="H29" s="3">
        <v>0</v>
      </c>
      <c r="I29" s="3">
        <v>0</v>
      </c>
      <c r="J29" s="3">
        <v>0</v>
      </c>
      <c r="K29" s="3">
        <v>0</v>
      </c>
      <c r="L29" s="3">
        <v>0</v>
      </c>
      <c r="M29" s="3">
        <v>0</v>
      </c>
      <c r="N29" s="3">
        <v>0</v>
      </c>
      <c r="O29" s="3">
        <v>0</v>
      </c>
      <c r="P29" s="3">
        <v>0</v>
      </c>
      <c r="Q29" s="3">
        <v>0</v>
      </c>
      <c r="R29" s="3">
        <v>0</v>
      </c>
      <c r="S29" s="3">
        <v>0</v>
      </c>
      <c r="T29" s="3">
        <v>0</v>
      </c>
      <c r="U29" s="3">
        <v>0</v>
      </c>
      <c r="V29" s="3">
        <v>0</v>
      </c>
      <c r="W29" s="3">
        <v>0</v>
      </c>
      <c r="X29" s="3">
        <v>0</v>
      </c>
      <c r="Y29" s="3">
        <v>0</v>
      </c>
      <c r="Z29" s="3">
        <v>313</v>
      </c>
      <c r="AA29" s="3">
        <v>0</v>
      </c>
      <c r="AB29" s="3">
        <v>0</v>
      </c>
      <c r="AC29" s="3">
        <v>0</v>
      </c>
      <c r="AD29" s="3">
        <v>0</v>
      </c>
      <c r="AE29" s="3">
        <v>0</v>
      </c>
      <c r="AF29" s="3">
        <v>0</v>
      </c>
      <c r="AG29" s="3">
        <v>0</v>
      </c>
      <c r="AH29" s="3">
        <v>0</v>
      </c>
      <c r="AI29" s="3">
        <v>0</v>
      </c>
      <c r="AJ29" s="3">
        <v>0</v>
      </c>
      <c r="AK29" s="3">
        <v>0</v>
      </c>
      <c r="AL29" s="3">
        <v>0</v>
      </c>
      <c r="AM29" s="3">
        <v>0</v>
      </c>
      <c r="AN29" s="3">
        <v>0</v>
      </c>
      <c r="AO29" s="3">
        <v>0</v>
      </c>
      <c r="AP29" s="3">
        <v>0</v>
      </c>
      <c r="AQ29" s="3">
        <v>0</v>
      </c>
      <c r="AR29" s="3">
        <v>0</v>
      </c>
      <c r="AS29" s="3">
        <v>0</v>
      </c>
      <c r="AT29" s="3">
        <v>0</v>
      </c>
      <c r="AU29" s="3">
        <v>0</v>
      </c>
      <c r="AV29" s="3">
        <v>0</v>
      </c>
      <c r="AW29" s="10">
        <v>0</v>
      </c>
    </row>
    <row r="30" spans="1:50" x14ac:dyDescent="0.35">
      <c r="A30" s="27" t="s">
        <v>355</v>
      </c>
      <c r="B30" s="3" t="s">
        <v>132</v>
      </c>
      <c r="C30" s="4">
        <f t="shared" si="6"/>
        <v>2.1739130434782608E-2</v>
      </c>
      <c r="D30" s="3">
        <v>0</v>
      </c>
      <c r="E30" s="3">
        <v>0</v>
      </c>
      <c r="F30" s="3">
        <v>0</v>
      </c>
      <c r="G30" s="3">
        <v>0</v>
      </c>
      <c r="H30" s="3">
        <v>0</v>
      </c>
      <c r="I30" s="3">
        <v>0</v>
      </c>
      <c r="J30" s="3">
        <v>0</v>
      </c>
      <c r="K30" s="3">
        <v>0</v>
      </c>
      <c r="L30" s="3">
        <v>0</v>
      </c>
      <c r="M30" s="3">
        <v>0</v>
      </c>
      <c r="N30" s="3">
        <v>0</v>
      </c>
      <c r="O30" s="3">
        <v>0</v>
      </c>
      <c r="P30" s="3">
        <v>0</v>
      </c>
      <c r="Q30" s="3">
        <v>0</v>
      </c>
      <c r="R30" s="3">
        <v>0</v>
      </c>
      <c r="S30" s="3">
        <v>0</v>
      </c>
      <c r="T30" s="3">
        <v>0</v>
      </c>
      <c r="U30" s="3">
        <v>0</v>
      </c>
      <c r="V30" s="3">
        <v>0</v>
      </c>
      <c r="W30" s="3">
        <v>0</v>
      </c>
      <c r="X30" s="3">
        <v>0</v>
      </c>
      <c r="Y30" s="3">
        <v>0</v>
      </c>
      <c r="Z30" s="3">
        <v>1</v>
      </c>
      <c r="AA30" s="3">
        <v>0</v>
      </c>
      <c r="AB30" s="3">
        <v>0</v>
      </c>
      <c r="AC30" s="3">
        <v>0</v>
      </c>
      <c r="AD30" s="3">
        <v>0</v>
      </c>
      <c r="AE30" s="3">
        <v>0</v>
      </c>
      <c r="AF30" s="3">
        <v>0</v>
      </c>
      <c r="AG30" s="3">
        <v>0</v>
      </c>
      <c r="AH30" s="3">
        <v>0</v>
      </c>
      <c r="AI30" s="3">
        <v>0</v>
      </c>
      <c r="AJ30" s="3">
        <v>0</v>
      </c>
      <c r="AK30" s="3">
        <v>0</v>
      </c>
      <c r="AL30" s="3">
        <v>0</v>
      </c>
      <c r="AM30" s="3">
        <v>0</v>
      </c>
      <c r="AN30" s="3">
        <v>0</v>
      </c>
      <c r="AO30" s="3">
        <v>0</v>
      </c>
      <c r="AP30" s="3">
        <v>0</v>
      </c>
      <c r="AQ30" s="3">
        <v>0</v>
      </c>
      <c r="AR30" s="3">
        <v>0</v>
      </c>
      <c r="AS30" s="3">
        <v>0</v>
      </c>
      <c r="AT30" s="3">
        <v>0</v>
      </c>
      <c r="AU30" s="3">
        <v>0</v>
      </c>
      <c r="AV30" s="3">
        <v>0</v>
      </c>
      <c r="AW30" s="10">
        <v>0</v>
      </c>
    </row>
    <row r="31" spans="1:50" x14ac:dyDescent="0.35">
      <c r="A31" s="27" t="s">
        <v>340</v>
      </c>
      <c r="B31" s="3" t="s">
        <v>162</v>
      </c>
      <c r="C31" s="145">
        <f t="shared" si="6"/>
        <v>0</v>
      </c>
      <c r="D31" s="145">
        <v>0</v>
      </c>
      <c r="E31" s="145">
        <v>0</v>
      </c>
      <c r="F31" s="145">
        <v>0</v>
      </c>
      <c r="G31" s="145">
        <v>0</v>
      </c>
      <c r="H31" s="145">
        <v>0</v>
      </c>
      <c r="I31" s="145">
        <v>0</v>
      </c>
      <c r="J31" s="145">
        <v>0</v>
      </c>
      <c r="K31" s="145">
        <v>0</v>
      </c>
      <c r="L31" s="145">
        <v>0</v>
      </c>
      <c r="M31" s="145">
        <v>0</v>
      </c>
      <c r="N31" s="145">
        <v>0</v>
      </c>
      <c r="O31" s="145">
        <v>0</v>
      </c>
      <c r="P31" s="145">
        <v>0</v>
      </c>
      <c r="Q31" s="145">
        <v>0</v>
      </c>
      <c r="R31" s="145">
        <v>0</v>
      </c>
      <c r="S31" s="145">
        <v>0</v>
      </c>
      <c r="T31" s="145">
        <v>0</v>
      </c>
      <c r="U31" s="145">
        <v>0</v>
      </c>
      <c r="V31" s="145">
        <v>0</v>
      </c>
      <c r="W31" s="145">
        <v>0</v>
      </c>
      <c r="X31" s="145">
        <v>0</v>
      </c>
      <c r="Y31" s="145">
        <v>0</v>
      </c>
      <c r="Z31" s="145">
        <v>0</v>
      </c>
      <c r="AA31" s="145">
        <v>0</v>
      </c>
      <c r="AB31" s="145">
        <v>0</v>
      </c>
      <c r="AC31" s="145">
        <v>0</v>
      </c>
      <c r="AD31" s="145">
        <v>0</v>
      </c>
      <c r="AE31" s="145">
        <v>0</v>
      </c>
      <c r="AF31" s="145">
        <v>0</v>
      </c>
      <c r="AG31" s="145">
        <v>0</v>
      </c>
      <c r="AH31" s="145">
        <v>0</v>
      </c>
      <c r="AI31" s="145">
        <v>0</v>
      </c>
      <c r="AJ31" s="145">
        <v>0</v>
      </c>
      <c r="AK31" s="145">
        <v>0</v>
      </c>
      <c r="AL31" s="145">
        <v>0</v>
      </c>
      <c r="AM31" s="145">
        <v>0</v>
      </c>
      <c r="AN31" s="145">
        <v>0</v>
      </c>
      <c r="AO31" s="145">
        <v>0</v>
      </c>
      <c r="AP31" s="145">
        <v>0</v>
      </c>
      <c r="AQ31" s="145">
        <v>0</v>
      </c>
      <c r="AR31" s="145">
        <v>0</v>
      </c>
      <c r="AS31" s="145">
        <v>0</v>
      </c>
      <c r="AT31" s="145">
        <v>0</v>
      </c>
      <c r="AU31" s="145">
        <v>0</v>
      </c>
      <c r="AV31" s="145">
        <v>0</v>
      </c>
      <c r="AW31" s="195">
        <v>0</v>
      </c>
    </row>
    <row r="32" spans="1:50" x14ac:dyDescent="0.35">
      <c r="A32" s="27" t="s">
        <v>340</v>
      </c>
      <c r="B32" s="3" t="s">
        <v>166</v>
      </c>
      <c r="C32" s="145">
        <f t="shared" si="6"/>
        <v>0</v>
      </c>
      <c r="D32" s="145">
        <v>0</v>
      </c>
      <c r="E32" s="145">
        <v>0</v>
      </c>
      <c r="F32" s="145">
        <v>0</v>
      </c>
      <c r="G32" s="145">
        <v>0</v>
      </c>
      <c r="H32" s="145">
        <v>0</v>
      </c>
      <c r="I32" s="145">
        <v>0</v>
      </c>
      <c r="J32" s="145">
        <v>0</v>
      </c>
      <c r="K32" s="145">
        <v>0</v>
      </c>
      <c r="L32" s="145">
        <v>0</v>
      </c>
      <c r="M32" s="145">
        <v>0</v>
      </c>
      <c r="N32" s="145">
        <v>0</v>
      </c>
      <c r="O32" s="145">
        <v>0</v>
      </c>
      <c r="P32" s="145">
        <v>0</v>
      </c>
      <c r="Q32" s="145">
        <v>0</v>
      </c>
      <c r="R32" s="145">
        <v>0</v>
      </c>
      <c r="S32" s="145">
        <v>0</v>
      </c>
      <c r="T32" s="145">
        <v>0</v>
      </c>
      <c r="U32" s="145">
        <v>0</v>
      </c>
      <c r="V32" s="145">
        <v>0</v>
      </c>
      <c r="W32" s="145">
        <v>0</v>
      </c>
      <c r="X32" s="145">
        <v>0</v>
      </c>
      <c r="Y32" s="145">
        <v>0</v>
      </c>
      <c r="Z32" s="145">
        <v>0</v>
      </c>
      <c r="AA32" s="145">
        <v>0</v>
      </c>
      <c r="AB32" s="145">
        <v>0</v>
      </c>
      <c r="AC32" s="145">
        <v>0</v>
      </c>
      <c r="AD32" s="145">
        <v>0</v>
      </c>
      <c r="AE32" s="145">
        <v>0</v>
      </c>
      <c r="AF32" s="145">
        <v>0</v>
      </c>
      <c r="AG32" s="145">
        <v>0</v>
      </c>
      <c r="AH32" s="145">
        <v>0</v>
      </c>
      <c r="AI32" s="145">
        <v>0</v>
      </c>
      <c r="AJ32" s="145">
        <v>0</v>
      </c>
      <c r="AK32" s="145">
        <v>0</v>
      </c>
      <c r="AL32" s="145">
        <v>0</v>
      </c>
      <c r="AM32" s="145">
        <v>0</v>
      </c>
      <c r="AN32" s="145">
        <v>0</v>
      </c>
      <c r="AO32" s="145">
        <v>0</v>
      </c>
      <c r="AP32" s="145">
        <v>0</v>
      </c>
      <c r="AQ32" s="145">
        <v>0</v>
      </c>
      <c r="AR32" s="145">
        <v>0</v>
      </c>
      <c r="AS32" s="145">
        <v>0</v>
      </c>
      <c r="AT32" s="145">
        <v>0</v>
      </c>
      <c r="AU32" s="145">
        <v>0</v>
      </c>
      <c r="AV32" s="145">
        <v>0</v>
      </c>
      <c r="AW32" s="195">
        <v>0</v>
      </c>
    </row>
    <row r="33" spans="1:49" x14ac:dyDescent="0.35">
      <c r="A33" s="27" t="s">
        <v>340</v>
      </c>
      <c r="B33" s="3" t="s">
        <v>133</v>
      </c>
      <c r="C33" s="4">
        <f t="shared" si="6"/>
        <v>0</v>
      </c>
      <c r="D33" s="3">
        <v>0</v>
      </c>
      <c r="E33" s="3">
        <v>0</v>
      </c>
      <c r="F33" s="3">
        <v>0</v>
      </c>
      <c r="G33" s="3">
        <v>0</v>
      </c>
      <c r="H33" s="3">
        <v>0</v>
      </c>
      <c r="I33" s="3">
        <v>0</v>
      </c>
      <c r="J33" s="3">
        <v>0</v>
      </c>
      <c r="K33" s="3">
        <v>0</v>
      </c>
      <c r="L33" s="3">
        <v>0</v>
      </c>
      <c r="M33" s="3">
        <v>0</v>
      </c>
      <c r="N33" s="3">
        <v>0</v>
      </c>
      <c r="O33" s="3">
        <v>0</v>
      </c>
      <c r="P33" s="3">
        <v>0</v>
      </c>
      <c r="Q33" s="3">
        <v>0</v>
      </c>
      <c r="R33" s="3">
        <v>0</v>
      </c>
      <c r="S33" s="3">
        <v>0</v>
      </c>
      <c r="T33" s="3">
        <v>0</v>
      </c>
      <c r="U33" s="3">
        <v>0</v>
      </c>
      <c r="V33" s="3">
        <v>0</v>
      </c>
      <c r="W33" s="3">
        <v>0</v>
      </c>
      <c r="X33" s="3">
        <v>0</v>
      </c>
      <c r="Y33" s="3">
        <v>0</v>
      </c>
      <c r="Z33" s="3">
        <v>0</v>
      </c>
      <c r="AA33" s="3">
        <v>0</v>
      </c>
      <c r="AB33" s="3">
        <v>0</v>
      </c>
      <c r="AC33" s="3">
        <v>0</v>
      </c>
      <c r="AD33" s="3">
        <v>0</v>
      </c>
      <c r="AE33" s="3">
        <v>0</v>
      </c>
      <c r="AF33" s="3">
        <v>0</v>
      </c>
      <c r="AG33" s="3">
        <v>0</v>
      </c>
      <c r="AH33" s="3">
        <v>0</v>
      </c>
      <c r="AI33" s="3">
        <v>0</v>
      </c>
      <c r="AJ33" s="3">
        <v>0</v>
      </c>
      <c r="AK33" s="3">
        <v>0</v>
      </c>
      <c r="AL33" s="3">
        <v>0</v>
      </c>
      <c r="AM33" s="3">
        <v>0</v>
      </c>
      <c r="AN33" s="3">
        <v>0</v>
      </c>
      <c r="AO33" s="3">
        <v>0</v>
      </c>
      <c r="AP33" s="3">
        <v>0</v>
      </c>
      <c r="AQ33" s="3">
        <v>0</v>
      </c>
      <c r="AR33" s="3">
        <v>0</v>
      </c>
      <c r="AS33" s="3">
        <v>0</v>
      </c>
      <c r="AT33" s="3">
        <v>0</v>
      </c>
      <c r="AU33" s="3">
        <v>0</v>
      </c>
      <c r="AV33" s="3">
        <v>0</v>
      </c>
      <c r="AW33" s="10">
        <v>0</v>
      </c>
    </row>
    <row r="34" spans="1:49" x14ac:dyDescent="0.35">
      <c r="A34" s="27" t="s">
        <v>340</v>
      </c>
      <c r="B34" s="3" t="s">
        <v>167</v>
      </c>
      <c r="C34" s="4">
        <f t="shared" si="6"/>
        <v>0</v>
      </c>
      <c r="D34" s="3">
        <v>0</v>
      </c>
      <c r="E34" s="3">
        <v>0</v>
      </c>
      <c r="F34" s="3">
        <v>0</v>
      </c>
      <c r="G34" s="3">
        <v>0</v>
      </c>
      <c r="H34" s="3">
        <v>0</v>
      </c>
      <c r="I34" s="3">
        <v>0</v>
      </c>
      <c r="J34" s="3">
        <v>0</v>
      </c>
      <c r="K34" s="3">
        <v>0</v>
      </c>
      <c r="L34" s="3">
        <v>0</v>
      </c>
      <c r="M34" s="3">
        <v>0</v>
      </c>
      <c r="N34" s="3">
        <v>0</v>
      </c>
      <c r="O34" s="3">
        <v>0</v>
      </c>
      <c r="P34" s="3">
        <v>0</v>
      </c>
      <c r="Q34" s="3">
        <v>0</v>
      </c>
      <c r="R34" s="3">
        <v>0</v>
      </c>
      <c r="S34" s="3">
        <v>0</v>
      </c>
      <c r="T34" s="3">
        <v>0</v>
      </c>
      <c r="U34" s="3">
        <v>0</v>
      </c>
      <c r="V34" s="3">
        <v>0</v>
      </c>
      <c r="W34" s="3">
        <v>0</v>
      </c>
      <c r="X34" s="3">
        <v>0</v>
      </c>
      <c r="Y34" s="3">
        <v>0</v>
      </c>
      <c r="Z34" s="3">
        <v>0</v>
      </c>
      <c r="AA34" s="3">
        <v>0</v>
      </c>
      <c r="AB34" s="3">
        <v>0</v>
      </c>
      <c r="AC34" s="3">
        <v>0</v>
      </c>
      <c r="AD34" s="3">
        <v>0</v>
      </c>
      <c r="AE34" s="3">
        <v>0</v>
      </c>
      <c r="AF34" s="3">
        <v>0</v>
      </c>
      <c r="AG34" s="3">
        <v>0</v>
      </c>
      <c r="AH34" s="3">
        <v>0</v>
      </c>
      <c r="AI34" s="3">
        <v>0</v>
      </c>
      <c r="AJ34" s="3">
        <v>0</v>
      </c>
      <c r="AK34" s="3">
        <v>0</v>
      </c>
      <c r="AL34" s="3">
        <v>0</v>
      </c>
      <c r="AM34" s="3">
        <v>0</v>
      </c>
      <c r="AN34" s="3">
        <v>0</v>
      </c>
      <c r="AO34" s="3">
        <v>0</v>
      </c>
      <c r="AP34" s="3">
        <v>0</v>
      </c>
      <c r="AQ34" s="3">
        <v>0</v>
      </c>
      <c r="AR34" s="3">
        <v>0</v>
      </c>
      <c r="AS34" s="3">
        <v>0</v>
      </c>
      <c r="AT34" s="3">
        <v>0</v>
      </c>
      <c r="AU34" s="3">
        <v>0</v>
      </c>
      <c r="AV34" s="3">
        <v>0</v>
      </c>
      <c r="AW34" s="10">
        <v>0</v>
      </c>
    </row>
    <row r="35" spans="1:49" x14ac:dyDescent="0.35">
      <c r="A35" s="27" t="s">
        <v>340</v>
      </c>
      <c r="B35" s="3" t="s">
        <v>132</v>
      </c>
      <c r="C35" s="4">
        <f t="shared" si="6"/>
        <v>0</v>
      </c>
      <c r="D35" s="3">
        <v>0</v>
      </c>
      <c r="E35" s="3">
        <v>0</v>
      </c>
      <c r="F35" s="3">
        <v>0</v>
      </c>
      <c r="G35" s="3">
        <v>0</v>
      </c>
      <c r="H35" s="3">
        <v>0</v>
      </c>
      <c r="I35" s="3">
        <v>0</v>
      </c>
      <c r="J35" s="3">
        <v>0</v>
      </c>
      <c r="K35" s="3">
        <v>0</v>
      </c>
      <c r="L35" s="3">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10">
        <v>0</v>
      </c>
    </row>
    <row r="36" spans="1:49" x14ac:dyDescent="0.35">
      <c r="A36" s="27" t="s">
        <v>341</v>
      </c>
      <c r="B36" s="3" t="s">
        <v>162</v>
      </c>
      <c r="C36" s="145">
        <f t="shared" si="6"/>
        <v>245.89130434782609</v>
      </c>
      <c r="D36" s="145">
        <v>245</v>
      </c>
      <c r="E36" s="145">
        <v>188</v>
      </c>
      <c r="F36" s="145">
        <v>0</v>
      </c>
      <c r="G36" s="145">
        <v>798</v>
      </c>
      <c r="H36" s="145">
        <v>376</v>
      </c>
      <c r="I36" s="145">
        <v>52</v>
      </c>
      <c r="J36" s="145">
        <v>240</v>
      </c>
      <c r="K36" s="145">
        <v>433</v>
      </c>
      <c r="L36" s="145">
        <v>924</v>
      </c>
      <c r="M36" s="145">
        <v>543</v>
      </c>
      <c r="N36" s="145">
        <v>302</v>
      </c>
      <c r="O36" s="145">
        <v>620</v>
      </c>
      <c r="P36" s="145">
        <v>58</v>
      </c>
      <c r="Q36" s="145">
        <v>603</v>
      </c>
      <c r="R36" s="145">
        <v>0</v>
      </c>
      <c r="S36" s="145">
        <v>53</v>
      </c>
      <c r="T36" s="145">
        <v>203</v>
      </c>
      <c r="U36" s="145">
        <v>0</v>
      </c>
      <c r="V36" s="145">
        <v>406</v>
      </c>
      <c r="W36" s="145">
        <v>256</v>
      </c>
      <c r="X36" s="145">
        <v>466</v>
      </c>
      <c r="Y36" s="145">
        <v>203</v>
      </c>
      <c r="Z36" s="145">
        <v>203</v>
      </c>
      <c r="AA36" s="145">
        <v>1100</v>
      </c>
      <c r="AB36" s="145">
        <v>0</v>
      </c>
      <c r="AC36" s="145">
        <v>0</v>
      </c>
      <c r="AD36" s="145">
        <v>54</v>
      </c>
      <c r="AE36" s="145">
        <v>0</v>
      </c>
      <c r="AF36" s="145">
        <v>0</v>
      </c>
      <c r="AG36" s="145">
        <v>55</v>
      </c>
      <c r="AH36" s="145">
        <v>0</v>
      </c>
      <c r="AI36" s="145">
        <v>0</v>
      </c>
      <c r="AJ36" s="145">
        <v>0</v>
      </c>
      <c r="AK36" s="145">
        <v>0</v>
      </c>
      <c r="AL36" s="145">
        <v>266</v>
      </c>
      <c r="AM36" s="145">
        <v>0</v>
      </c>
      <c r="AN36" s="145">
        <v>0</v>
      </c>
      <c r="AO36" s="145">
        <v>0</v>
      </c>
      <c r="AP36" s="145">
        <v>0</v>
      </c>
      <c r="AQ36" s="145">
        <v>0</v>
      </c>
      <c r="AR36" s="145">
        <v>211</v>
      </c>
      <c r="AS36" s="145">
        <v>110</v>
      </c>
      <c r="AT36" s="145">
        <v>704</v>
      </c>
      <c r="AU36" s="145">
        <v>432</v>
      </c>
      <c r="AV36" s="145">
        <v>0</v>
      </c>
      <c r="AW36" s="195">
        <v>1207</v>
      </c>
    </row>
    <row r="37" spans="1:49" x14ac:dyDescent="0.35">
      <c r="A37" s="27" t="s">
        <v>341</v>
      </c>
      <c r="B37" s="3" t="s">
        <v>166</v>
      </c>
      <c r="C37" s="145">
        <f t="shared" si="6"/>
        <v>114</v>
      </c>
      <c r="D37" s="145">
        <v>123</v>
      </c>
      <c r="E37" s="145">
        <v>188</v>
      </c>
      <c r="F37" s="145">
        <v>0</v>
      </c>
      <c r="G37" s="145">
        <v>160</v>
      </c>
      <c r="H37" s="145">
        <v>376</v>
      </c>
      <c r="I37" s="145">
        <v>52</v>
      </c>
      <c r="J37" s="145">
        <v>120</v>
      </c>
      <c r="K37" s="145">
        <v>144</v>
      </c>
      <c r="L37" s="145">
        <v>185</v>
      </c>
      <c r="M37" s="145">
        <v>136</v>
      </c>
      <c r="N37" s="145">
        <v>151</v>
      </c>
      <c r="O37" s="145">
        <v>155</v>
      </c>
      <c r="P37" s="145">
        <v>58</v>
      </c>
      <c r="Q37" s="145">
        <v>201</v>
      </c>
      <c r="R37" s="145">
        <v>0</v>
      </c>
      <c r="S37" s="145">
        <v>53</v>
      </c>
      <c r="T37" s="145">
        <v>203</v>
      </c>
      <c r="U37" s="145">
        <v>0</v>
      </c>
      <c r="V37" s="145">
        <v>203</v>
      </c>
      <c r="W37" s="145">
        <v>128</v>
      </c>
      <c r="X37" s="145">
        <v>155</v>
      </c>
      <c r="Y37" s="145">
        <v>203</v>
      </c>
      <c r="Z37" s="145">
        <v>203</v>
      </c>
      <c r="AA37" s="145">
        <v>220</v>
      </c>
      <c r="AB37" s="145">
        <v>0</v>
      </c>
      <c r="AC37" s="145">
        <v>0</v>
      </c>
      <c r="AD37" s="145">
        <v>54</v>
      </c>
      <c r="AE37" s="145">
        <v>0</v>
      </c>
      <c r="AF37" s="145">
        <v>0</v>
      </c>
      <c r="AG37" s="145">
        <v>55</v>
      </c>
      <c r="AH37" s="145">
        <v>0</v>
      </c>
      <c r="AI37" s="145">
        <v>0</v>
      </c>
      <c r="AJ37" s="145">
        <v>0</v>
      </c>
      <c r="AK37" s="145">
        <v>0</v>
      </c>
      <c r="AL37" s="145">
        <v>266</v>
      </c>
      <c r="AM37" s="145">
        <v>0</v>
      </c>
      <c r="AN37" s="145">
        <v>0</v>
      </c>
      <c r="AO37" s="145">
        <v>0</v>
      </c>
      <c r="AP37" s="145">
        <v>0</v>
      </c>
      <c r="AQ37" s="145">
        <v>0</v>
      </c>
      <c r="AR37" s="145">
        <v>211</v>
      </c>
      <c r="AS37" s="145">
        <v>55</v>
      </c>
      <c r="AT37" s="145">
        <v>352</v>
      </c>
      <c r="AU37" s="145">
        <v>432</v>
      </c>
      <c r="AV37" s="145">
        <v>0</v>
      </c>
      <c r="AW37" s="195">
        <v>402</v>
      </c>
    </row>
    <row r="38" spans="1:49" x14ac:dyDescent="0.35">
      <c r="A38" s="27" t="s">
        <v>341</v>
      </c>
      <c r="B38" s="3" t="s">
        <v>133</v>
      </c>
      <c r="C38" s="4">
        <f t="shared" si="6"/>
        <v>1.6304347826086956</v>
      </c>
      <c r="D38" s="3">
        <v>2</v>
      </c>
      <c r="E38" s="3">
        <v>1</v>
      </c>
      <c r="F38" s="3">
        <v>0</v>
      </c>
      <c r="G38" s="3">
        <v>7</v>
      </c>
      <c r="H38" s="3">
        <v>2</v>
      </c>
      <c r="I38" s="3">
        <v>1</v>
      </c>
      <c r="J38" s="3">
        <v>2</v>
      </c>
      <c r="K38" s="3">
        <v>3</v>
      </c>
      <c r="L38" s="3">
        <v>7</v>
      </c>
      <c r="M38" s="3">
        <v>5</v>
      </c>
      <c r="N38" s="3">
        <v>3</v>
      </c>
      <c r="O38" s="3">
        <v>4</v>
      </c>
      <c r="P38" s="3">
        <v>1</v>
      </c>
      <c r="Q38" s="3">
        <v>3</v>
      </c>
      <c r="R38" s="3">
        <v>0</v>
      </c>
      <c r="S38" s="3">
        <v>1</v>
      </c>
      <c r="T38" s="3">
        <v>1</v>
      </c>
      <c r="U38" s="3">
        <v>0</v>
      </c>
      <c r="V38" s="3">
        <v>2</v>
      </c>
      <c r="W38" s="3">
        <v>2</v>
      </c>
      <c r="X38" s="3">
        <v>3</v>
      </c>
      <c r="Y38" s="3">
        <v>1</v>
      </c>
      <c r="Z38" s="3">
        <v>1</v>
      </c>
      <c r="AA38" s="3">
        <v>5</v>
      </c>
      <c r="AB38" s="3">
        <v>0</v>
      </c>
      <c r="AC38" s="3">
        <v>0</v>
      </c>
      <c r="AD38" s="3">
        <v>1</v>
      </c>
      <c r="AE38" s="3">
        <v>0</v>
      </c>
      <c r="AF38" s="3">
        <v>0</v>
      </c>
      <c r="AG38" s="3">
        <v>1</v>
      </c>
      <c r="AH38" s="3">
        <v>0</v>
      </c>
      <c r="AI38" s="3">
        <v>0</v>
      </c>
      <c r="AJ38" s="3">
        <v>0</v>
      </c>
      <c r="AK38" s="3">
        <v>0</v>
      </c>
      <c r="AL38" s="3">
        <v>1</v>
      </c>
      <c r="AM38" s="3">
        <v>0</v>
      </c>
      <c r="AN38" s="3">
        <v>0</v>
      </c>
      <c r="AO38" s="3">
        <v>0</v>
      </c>
      <c r="AP38" s="3">
        <v>0</v>
      </c>
      <c r="AQ38" s="3">
        <v>0</v>
      </c>
      <c r="AR38" s="3">
        <v>1</v>
      </c>
      <c r="AS38" s="3">
        <v>2</v>
      </c>
      <c r="AT38" s="3">
        <v>4</v>
      </c>
      <c r="AU38" s="3">
        <v>2</v>
      </c>
      <c r="AV38" s="3">
        <v>0</v>
      </c>
      <c r="AW38" s="10">
        <v>6</v>
      </c>
    </row>
    <row r="39" spans="1:49" x14ac:dyDescent="0.35">
      <c r="A39" s="27" t="s">
        <v>341</v>
      </c>
      <c r="B39" s="3" t="s">
        <v>167</v>
      </c>
      <c r="C39" s="4">
        <f t="shared" si="6"/>
        <v>0</v>
      </c>
      <c r="D39" s="4">
        <v>0</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16">
        <v>0</v>
      </c>
    </row>
    <row r="40" spans="1:49" x14ac:dyDescent="0.35">
      <c r="A40" s="27" t="s">
        <v>341</v>
      </c>
      <c r="B40" s="3" t="s">
        <v>132</v>
      </c>
      <c r="C40" s="4">
        <f t="shared" si="6"/>
        <v>1.3478260869565217</v>
      </c>
      <c r="D40" s="3">
        <v>2</v>
      </c>
      <c r="E40" s="3">
        <v>1</v>
      </c>
      <c r="F40" s="3">
        <v>0</v>
      </c>
      <c r="G40" s="3">
        <v>5</v>
      </c>
      <c r="H40" s="3">
        <v>1</v>
      </c>
      <c r="I40" s="3">
        <v>1</v>
      </c>
      <c r="J40" s="3">
        <v>2</v>
      </c>
      <c r="K40" s="3">
        <v>3</v>
      </c>
      <c r="L40" s="3">
        <v>5</v>
      </c>
      <c r="M40" s="3">
        <v>4</v>
      </c>
      <c r="N40" s="3">
        <v>2</v>
      </c>
      <c r="O40" s="3">
        <v>4</v>
      </c>
      <c r="P40" s="3">
        <v>1</v>
      </c>
      <c r="Q40" s="3">
        <v>3</v>
      </c>
      <c r="R40" s="3">
        <v>0</v>
      </c>
      <c r="S40" s="3">
        <v>1</v>
      </c>
      <c r="T40" s="3">
        <v>1</v>
      </c>
      <c r="U40" s="3">
        <v>0</v>
      </c>
      <c r="V40" s="3">
        <v>2</v>
      </c>
      <c r="W40" s="3">
        <v>2</v>
      </c>
      <c r="X40" s="3">
        <v>3</v>
      </c>
      <c r="Y40" s="3">
        <v>1</v>
      </c>
      <c r="Z40" s="3">
        <v>1</v>
      </c>
      <c r="AA40" s="3">
        <v>5</v>
      </c>
      <c r="AB40" s="3">
        <v>0</v>
      </c>
      <c r="AC40" s="3">
        <v>0</v>
      </c>
      <c r="AD40" s="3">
        <v>1</v>
      </c>
      <c r="AE40" s="3">
        <v>0</v>
      </c>
      <c r="AF40" s="3">
        <v>0</v>
      </c>
      <c r="AG40" s="3">
        <v>1</v>
      </c>
      <c r="AH40" s="3">
        <v>0</v>
      </c>
      <c r="AI40" s="3">
        <v>0</v>
      </c>
      <c r="AJ40" s="3">
        <v>0</v>
      </c>
      <c r="AK40" s="3">
        <v>0</v>
      </c>
      <c r="AL40" s="3">
        <v>1</v>
      </c>
      <c r="AM40" s="3">
        <v>0</v>
      </c>
      <c r="AN40" s="3">
        <v>0</v>
      </c>
      <c r="AO40" s="3">
        <v>0</v>
      </c>
      <c r="AP40" s="3">
        <v>0</v>
      </c>
      <c r="AQ40" s="3">
        <v>0</v>
      </c>
      <c r="AR40" s="3">
        <v>1</v>
      </c>
      <c r="AS40" s="3">
        <v>2</v>
      </c>
      <c r="AT40" s="3">
        <v>2</v>
      </c>
      <c r="AU40" s="3">
        <v>1</v>
      </c>
      <c r="AV40" s="3">
        <v>0</v>
      </c>
      <c r="AW40" s="10">
        <v>3</v>
      </c>
    </row>
    <row r="41" spans="1:49" x14ac:dyDescent="0.35">
      <c r="A41" s="27" t="s">
        <v>333</v>
      </c>
      <c r="B41" s="3" t="s">
        <v>162</v>
      </c>
      <c r="C41" s="145">
        <f t="shared" si="6"/>
        <v>1271.108695652174</v>
      </c>
      <c r="D41" s="145">
        <v>1212</v>
      </c>
      <c r="E41" s="145">
        <v>1029</v>
      </c>
      <c r="F41" s="145">
        <v>740</v>
      </c>
      <c r="G41" s="145">
        <v>1198</v>
      </c>
      <c r="H41" s="145">
        <v>815</v>
      </c>
      <c r="I41" s="145">
        <v>1209</v>
      </c>
      <c r="J41" s="145">
        <v>2229</v>
      </c>
      <c r="K41" s="145">
        <v>1389</v>
      </c>
      <c r="L41" s="145">
        <v>2858</v>
      </c>
      <c r="M41" s="145">
        <v>2644</v>
      </c>
      <c r="N41" s="145">
        <v>2417</v>
      </c>
      <c r="O41" s="145">
        <v>2179</v>
      </c>
      <c r="P41" s="145">
        <v>2075</v>
      </c>
      <c r="Q41" s="145">
        <v>853</v>
      </c>
      <c r="R41" s="145">
        <v>2200</v>
      </c>
      <c r="S41" s="145">
        <v>2395</v>
      </c>
      <c r="T41" s="145">
        <v>2032</v>
      </c>
      <c r="U41" s="145">
        <v>1657</v>
      </c>
      <c r="V41" s="145">
        <v>2435</v>
      </c>
      <c r="W41" s="145">
        <v>2404</v>
      </c>
      <c r="X41" s="145">
        <v>1055</v>
      </c>
      <c r="Y41" s="145">
        <v>1504</v>
      </c>
      <c r="Z41" s="145">
        <v>2281</v>
      </c>
      <c r="AA41" s="145">
        <v>1526</v>
      </c>
      <c r="AB41" s="145">
        <v>353</v>
      </c>
      <c r="AC41" s="145">
        <v>395</v>
      </c>
      <c r="AD41" s="145">
        <v>581</v>
      </c>
      <c r="AE41" s="145">
        <v>0</v>
      </c>
      <c r="AF41" s="145">
        <v>1196</v>
      </c>
      <c r="AG41" s="145">
        <v>692</v>
      </c>
      <c r="AH41" s="145">
        <v>819</v>
      </c>
      <c r="AI41" s="145">
        <v>1251</v>
      </c>
      <c r="AJ41" s="145">
        <v>523</v>
      </c>
      <c r="AK41" s="145">
        <v>1173</v>
      </c>
      <c r="AL41" s="145">
        <v>362</v>
      </c>
      <c r="AM41" s="145">
        <v>1009</v>
      </c>
      <c r="AN41" s="145">
        <v>1895</v>
      </c>
      <c r="AO41" s="145">
        <v>1836</v>
      </c>
      <c r="AP41" s="145">
        <v>520</v>
      </c>
      <c r="AQ41" s="145">
        <v>484</v>
      </c>
      <c r="AR41" s="145">
        <v>54</v>
      </c>
      <c r="AS41" s="145">
        <v>258</v>
      </c>
      <c r="AT41" s="145">
        <v>537</v>
      </c>
      <c r="AU41" s="145">
        <v>411</v>
      </c>
      <c r="AV41" s="145">
        <v>714</v>
      </c>
      <c r="AW41" s="195">
        <v>1072</v>
      </c>
    </row>
    <row r="42" spans="1:49" x14ac:dyDescent="0.35">
      <c r="A42" s="27" t="s">
        <v>333</v>
      </c>
      <c r="B42" s="3" t="s">
        <v>166</v>
      </c>
      <c r="C42" s="145">
        <f t="shared" si="6"/>
        <v>152.93478260869566</v>
      </c>
      <c r="D42" s="145">
        <v>93</v>
      </c>
      <c r="E42" s="145">
        <v>114</v>
      </c>
      <c r="F42" s="145">
        <v>106</v>
      </c>
      <c r="G42" s="145">
        <v>120</v>
      </c>
      <c r="H42" s="145">
        <v>102</v>
      </c>
      <c r="I42" s="145">
        <v>134</v>
      </c>
      <c r="J42" s="145">
        <v>117</v>
      </c>
      <c r="K42" s="145">
        <v>93</v>
      </c>
      <c r="L42" s="145">
        <v>150</v>
      </c>
      <c r="M42" s="145">
        <v>126</v>
      </c>
      <c r="N42" s="145">
        <v>127</v>
      </c>
      <c r="O42" s="145">
        <v>145</v>
      </c>
      <c r="P42" s="145">
        <v>109</v>
      </c>
      <c r="Q42" s="145">
        <v>107</v>
      </c>
      <c r="R42" s="145">
        <v>129</v>
      </c>
      <c r="S42" s="145">
        <v>150</v>
      </c>
      <c r="T42" s="145">
        <v>135</v>
      </c>
      <c r="U42" s="145">
        <v>118</v>
      </c>
      <c r="V42" s="145">
        <v>203</v>
      </c>
      <c r="W42" s="145">
        <v>141</v>
      </c>
      <c r="X42" s="145">
        <v>117</v>
      </c>
      <c r="Y42" s="145">
        <v>137</v>
      </c>
      <c r="Z42" s="145">
        <v>175</v>
      </c>
      <c r="AA42" s="145">
        <v>153</v>
      </c>
      <c r="AB42" s="145">
        <v>177</v>
      </c>
      <c r="AC42" s="145">
        <v>99</v>
      </c>
      <c r="AD42" s="145">
        <v>194</v>
      </c>
      <c r="AE42" s="145">
        <v>0</v>
      </c>
      <c r="AF42" s="145">
        <v>150</v>
      </c>
      <c r="AG42" s="145">
        <v>173</v>
      </c>
      <c r="AH42" s="145">
        <v>273</v>
      </c>
      <c r="AI42" s="145">
        <v>250</v>
      </c>
      <c r="AJ42" s="145">
        <v>174</v>
      </c>
      <c r="AK42" s="145">
        <v>235</v>
      </c>
      <c r="AL42" s="145">
        <v>72</v>
      </c>
      <c r="AM42" s="145">
        <v>252</v>
      </c>
      <c r="AN42" s="145">
        <v>474</v>
      </c>
      <c r="AO42" s="145">
        <v>459</v>
      </c>
      <c r="AP42" s="145">
        <v>173</v>
      </c>
      <c r="AQ42" s="145">
        <v>97</v>
      </c>
      <c r="AR42" s="145">
        <v>54</v>
      </c>
      <c r="AS42" s="145">
        <v>86</v>
      </c>
      <c r="AT42" s="145">
        <v>107</v>
      </c>
      <c r="AU42" s="145">
        <v>137</v>
      </c>
      <c r="AV42" s="145">
        <v>119</v>
      </c>
      <c r="AW42" s="195">
        <v>179</v>
      </c>
    </row>
    <row r="43" spans="1:49" x14ac:dyDescent="0.35">
      <c r="A43" s="27" t="s">
        <v>333</v>
      </c>
      <c r="B43" s="3" t="s">
        <v>133</v>
      </c>
      <c r="C43" s="4">
        <f t="shared" si="6"/>
        <v>11.869565217391305</v>
      </c>
      <c r="D43" s="3">
        <v>13</v>
      </c>
      <c r="E43" s="3">
        <v>9</v>
      </c>
      <c r="F43" s="3">
        <v>7</v>
      </c>
      <c r="G43" s="3">
        <v>12</v>
      </c>
      <c r="H43" s="3">
        <v>9</v>
      </c>
      <c r="I43" s="3">
        <v>10</v>
      </c>
      <c r="J43" s="3">
        <v>22</v>
      </c>
      <c r="K43" s="3">
        <v>16</v>
      </c>
      <c r="L43" s="3">
        <v>27</v>
      </c>
      <c r="M43" s="3">
        <v>23</v>
      </c>
      <c r="N43" s="3">
        <v>24</v>
      </c>
      <c r="O43" s="3">
        <v>18</v>
      </c>
      <c r="P43" s="3">
        <v>19</v>
      </c>
      <c r="Q43" s="3">
        <v>8</v>
      </c>
      <c r="R43" s="3">
        <v>22</v>
      </c>
      <c r="S43" s="3">
        <v>17</v>
      </c>
      <c r="T43" s="3">
        <v>17</v>
      </c>
      <c r="U43" s="3">
        <v>15</v>
      </c>
      <c r="V43" s="3">
        <v>16</v>
      </c>
      <c r="W43" s="3">
        <v>20</v>
      </c>
      <c r="X43" s="3">
        <v>10</v>
      </c>
      <c r="Y43" s="3">
        <v>12</v>
      </c>
      <c r="Z43" s="3">
        <v>16</v>
      </c>
      <c r="AA43" s="3">
        <v>11</v>
      </c>
      <c r="AB43" s="3">
        <v>2</v>
      </c>
      <c r="AC43" s="3">
        <v>4</v>
      </c>
      <c r="AD43" s="3">
        <v>4</v>
      </c>
      <c r="AE43" s="3">
        <v>0</v>
      </c>
      <c r="AF43" s="3">
        <v>9</v>
      </c>
      <c r="AG43" s="3">
        <v>5</v>
      </c>
      <c r="AH43" s="3">
        <v>6</v>
      </c>
      <c r="AI43" s="3">
        <v>9</v>
      </c>
      <c r="AJ43" s="3">
        <v>4</v>
      </c>
      <c r="AK43" s="3">
        <v>8</v>
      </c>
      <c r="AL43" s="3">
        <v>5</v>
      </c>
      <c r="AM43" s="3">
        <v>21</v>
      </c>
      <c r="AN43" s="3">
        <v>31</v>
      </c>
      <c r="AO43" s="3">
        <v>29</v>
      </c>
      <c r="AP43" s="3">
        <v>4</v>
      </c>
      <c r="AQ43" s="3">
        <v>5</v>
      </c>
      <c r="AR43" s="3">
        <v>1</v>
      </c>
      <c r="AS43" s="3">
        <v>3</v>
      </c>
      <c r="AT43" s="3">
        <v>5</v>
      </c>
      <c r="AU43" s="3">
        <v>4</v>
      </c>
      <c r="AV43" s="3">
        <v>7</v>
      </c>
      <c r="AW43" s="10">
        <v>7</v>
      </c>
    </row>
    <row r="44" spans="1:49" x14ac:dyDescent="0.35">
      <c r="A44" s="27" t="s">
        <v>333</v>
      </c>
      <c r="B44" s="3" t="s">
        <v>167</v>
      </c>
      <c r="C44" s="4">
        <f t="shared" si="6"/>
        <v>0</v>
      </c>
      <c r="D44" s="4">
        <v>0</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3">
        <v>0</v>
      </c>
      <c r="X44" s="4">
        <v>0</v>
      </c>
      <c r="Y44" s="4">
        <v>0</v>
      </c>
      <c r="Z44" s="4">
        <v>0</v>
      </c>
      <c r="AA44" s="4">
        <v>0</v>
      </c>
      <c r="AB44" s="4">
        <v>0</v>
      </c>
      <c r="AC44" s="4">
        <v>0</v>
      </c>
      <c r="AD44" s="4">
        <v>0</v>
      </c>
      <c r="AE44" s="4">
        <v>0</v>
      </c>
      <c r="AF44" s="4">
        <v>0</v>
      </c>
      <c r="AG44" s="4">
        <v>0</v>
      </c>
      <c r="AH44" s="4">
        <v>0</v>
      </c>
      <c r="AI44" s="4">
        <v>0</v>
      </c>
      <c r="AJ44" s="4">
        <v>0</v>
      </c>
      <c r="AK44" s="4">
        <v>0</v>
      </c>
      <c r="AL44" s="3">
        <v>0</v>
      </c>
      <c r="AM44" s="4">
        <v>0</v>
      </c>
      <c r="AN44" s="4">
        <v>0</v>
      </c>
      <c r="AO44" s="4">
        <v>0</v>
      </c>
      <c r="AP44" s="3">
        <v>0</v>
      </c>
      <c r="AQ44" s="3">
        <v>0</v>
      </c>
      <c r="AR44" s="4">
        <v>0</v>
      </c>
      <c r="AS44" s="4">
        <v>0</v>
      </c>
      <c r="AT44" s="4">
        <v>0</v>
      </c>
      <c r="AU44" s="4">
        <v>0</v>
      </c>
      <c r="AV44" s="3">
        <v>0</v>
      </c>
      <c r="AW44" s="16">
        <v>0</v>
      </c>
    </row>
    <row r="45" spans="1:49" x14ac:dyDescent="0.35">
      <c r="A45" s="27" t="s">
        <v>333</v>
      </c>
      <c r="B45" s="3" t="s">
        <v>132</v>
      </c>
      <c r="C45" s="4">
        <f t="shared" si="6"/>
        <v>8.9347826086956523</v>
      </c>
      <c r="D45" s="3">
        <v>13</v>
      </c>
      <c r="E45" s="3">
        <v>9</v>
      </c>
      <c r="F45" s="3">
        <v>7</v>
      </c>
      <c r="G45" s="3">
        <v>10</v>
      </c>
      <c r="H45" s="3">
        <v>8</v>
      </c>
      <c r="I45" s="3">
        <v>9</v>
      </c>
      <c r="J45" s="3">
        <v>19</v>
      </c>
      <c r="K45" s="3">
        <v>15</v>
      </c>
      <c r="L45" s="3">
        <v>19</v>
      </c>
      <c r="M45" s="3">
        <v>21</v>
      </c>
      <c r="N45" s="3">
        <v>19</v>
      </c>
      <c r="O45" s="3">
        <v>15</v>
      </c>
      <c r="P45" s="3">
        <v>19</v>
      </c>
      <c r="Q45" s="3">
        <v>8</v>
      </c>
      <c r="R45" s="3">
        <v>17</v>
      </c>
      <c r="S45" s="3">
        <v>16</v>
      </c>
      <c r="T45" s="3">
        <v>15</v>
      </c>
      <c r="U45" s="3">
        <v>14</v>
      </c>
      <c r="V45" s="3">
        <v>12</v>
      </c>
      <c r="W45" s="3">
        <v>17</v>
      </c>
      <c r="X45" s="3">
        <v>9</v>
      </c>
      <c r="Y45" s="3">
        <v>11</v>
      </c>
      <c r="Z45" s="3">
        <v>13</v>
      </c>
      <c r="AA45" s="3">
        <v>10</v>
      </c>
      <c r="AB45" s="3">
        <v>2</v>
      </c>
      <c r="AC45" s="3">
        <v>4</v>
      </c>
      <c r="AD45" s="3">
        <v>3</v>
      </c>
      <c r="AE45" s="3">
        <v>0</v>
      </c>
      <c r="AF45" s="3">
        <v>8</v>
      </c>
      <c r="AG45" s="3">
        <v>4</v>
      </c>
      <c r="AH45" s="3">
        <v>3</v>
      </c>
      <c r="AI45" s="3">
        <v>5</v>
      </c>
      <c r="AJ45" s="3">
        <v>3</v>
      </c>
      <c r="AK45" s="3">
        <v>5</v>
      </c>
      <c r="AL45" s="3">
        <v>5</v>
      </c>
      <c r="AM45" s="3">
        <v>4</v>
      </c>
      <c r="AN45" s="3">
        <v>4</v>
      </c>
      <c r="AO45" s="3">
        <v>4</v>
      </c>
      <c r="AP45" s="3">
        <v>3</v>
      </c>
      <c r="AQ45" s="3">
        <v>5</v>
      </c>
      <c r="AR45" s="3">
        <v>1</v>
      </c>
      <c r="AS45" s="3">
        <v>3</v>
      </c>
      <c r="AT45" s="3">
        <v>5</v>
      </c>
      <c r="AU45" s="3">
        <v>3</v>
      </c>
      <c r="AV45" s="3">
        <v>6</v>
      </c>
      <c r="AW45" s="10">
        <v>6</v>
      </c>
    </row>
    <row r="46" spans="1:49" x14ac:dyDescent="0.35">
      <c r="A46" s="27" t="s">
        <v>334</v>
      </c>
      <c r="B46" s="3" t="s">
        <v>162</v>
      </c>
      <c r="C46" s="145">
        <f t="shared" si="6"/>
        <v>457.97826086956519</v>
      </c>
      <c r="D46" s="145">
        <v>1487</v>
      </c>
      <c r="E46" s="145">
        <v>779</v>
      </c>
      <c r="F46" s="145">
        <v>305</v>
      </c>
      <c r="G46" s="145">
        <v>1160</v>
      </c>
      <c r="H46" s="145">
        <v>111</v>
      </c>
      <c r="I46" s="145">
        <v>293</v>
      </c>
      <c r="J46" s="145">
        <v>539</v>
      </c>
      <c r="K46" s="145">
        <v>155</v>
      </c>
      <c r="L46" s="145">
        <v>1627</v>
      </c>
      <c r="M46" s="145">
        <v>682</v>
      </c>
      <c r="N46" s="145">
        <v>1603</v>
      </c>
      <c r="O46" s="145">
        <v>1136</v>
      </c>
      <c r="P46" s="145">
        <v>221</v>
      </c>
      <c r="Q46" s="145">
        <v>963</v>
      </c>
      <c r="R46" s="145">
        <v>334</v>
      </c>
      <c r="S46" s="145">
        <v>614</v>
      </c>
      <c r="T46" s="145">
        <v>797</v>
      </c>
      <c r="U46" s="145">
        <v>150</v>
      </c>
      <c r="V46" s="145">
        <v>210</v>
      </c>
      <c r="W46" s="145">
        <v>724</v>
      </c>
      <c r="X46" s="145">
        <v>161</v>
      </c>
      <c r="Y46" s="145">
        <v>204</v>
      </c>
      <c r="Z46" s="145">
        <v>180</v>
      </c>
      <c r="AA46" s="145">
        <v>1097</v>
      </c>
      <c r="AB46" s="145">
        <v>109</v>
      </c>
      <c r="AC46" s="145">
        <v>144</v>
      </c>
      <c r="AD46" s="145">
        <v>367</v>
      </c>
      <c r="AE46" s="145">
        <v>6</v>
      </c>
      <c r="AF46" s="145">
        <v>474</v>
      </c>
      <c r="AG46" s="145">
        <v>263</v>
      </c>
      <c r="AH46" s="145">
        <v>306</v>
      </c>
      <c r="AI46" s="145">
        <v>385</v>
      </c>
      <c r="AJ46" s="145">
        <v>174</v>
      </c>
      <c r="AK46" s="145">
        <v>788</v>
      </c>
      <c r="AL46" s="145">
        <v>117</v>
      </c>
      <c r="AM46" s="145">
        <v>303</v>
      </c>
      <c r="AN46" s="145">
        <v>329</v>
      </c>
      <c r="AO46" s="145">
        <v>348</v>
      </c>
      <c r="AP46" s="145">
        <v>172</v>
      </c>
      <c r="AQ46" s="145">
        <v>184</v>
      </c>
      <c r="AR46" s="145">
        <v>77</v>
      </c>
      <c r="AS46" s="145">
        <v>218</v>
      </c>
      <c r="AT46" s="145">
        <v>157</v>
      </c>
      <c r="AU46" s="145">
        <v>164</v>
      </c>
      <c r="AV46" s="145">
        <v>99</v>
      </c>
      <c r="AW46" s="195">
        <v>351</v>
      </c>
    </row>
    <row r="47" spans="1:49" x14ac:dyDescent="0.35">
      <c r="A47" s="27" t="s">
        <v>334</v>
      </c>
      <c r="B47" s="3" t="s">
        <v>166</v>
      </c>
      <c r="C47" s="145">
        <f t="shared" si="6"/>
        <v>50.347826086956523</v>
      </c>
      <c r="D47" s="145">
        <v>99</v>
      </c>
      <c r="E47" s="145">
        <v>87</v>
      </c>
      <c r="F47" s="145">
        <v>51</v>
      </c>
      <c r="G47" s="145">
        <v>97</v>
      </c>
      <c r="H47" s="145">
        <v>14</v>
      </c>
      <c r="I47" s="145">
        <v>37</v>
      </c>
      <c r="J47" s="145">
        <v>30</v>
      </c>
      <c r="K47" s="145">
        <v>8</v>
      </c>
      <c r="L47" s="145">
        <v>77</v>
      </c>
      <c r="M47" s="145">
        <v>28</v>
      </c>
      <c r="N47" s="145">
        <v>80</v>
      </c>
      <c r="O47" s="145">
        <v>63</v>
      </c>
      <c r="P47" s="145">
        <v>12</v>
      </c>
      <c r="Q47" s="145">
        <v>88</v>
      </c>
      <c r="R47" s="145">
        <v>20</v>
      </c>
      <c r="S47" s="145">
        <v>36</v>
      </c>
      <c r="T47" s="145">
        <v>50</v>
      </c>
      <c r="U47" s="145">
        <v>12</v>
      </c>
      <c r="V47" s="145">
        <v>14</v>
      </c>
      <c r="W47" s="145">
        <v>43</v>
      </c>
      <c r="X47" s="145">
        <v>16</v>
      </c>
      <c r="Y47" s="145">
        <v>17</v>
      </c>
      <c r="Z47" s="145">
        <v>14</v>
      </c>
      <c r="AA47" s="145">
        <v>73</v>
      </c>
      <c r="AB47" s="145">
        <v>5</v>
      </c>
      <c r="AC47" s="145">
        <v>9</v>
      </c>
      <c r="AD47" s="145">
        <v>22</v>
      </c>
      <c r="AE47" s="145">
        <v>2</v>
      </c>
      <c r="AF47" s="145">
        <v>68</v>
      </c>
      <c r="AG47" s="145">
        <v>53</v>
      </c>
      <c r="AH47" s="145">
        <v>153</v>
      </c>
      <c r="AI47" s="145">
        <v>96</v>
      </c>
      <c r="AJ47" s="145">
        <v>58</v>
      </c>
      <c r="AK47" s="145">
        <v>158</v>
      </c>
      <c r="AL47" s="145">
        <v>23</v>
      </c>
      <c r="AM47" s="145">
        <v>76</v>
      </c>
      <c r="AN47" s="145">
        <v>82</v>
      </c>
      <c r="AO47" s="145">
        <v>116</v>
      </c>
      <c r="AP47" s="145">
        <v>57</v>
      </c>
      <c r="AQ47" s="145">
        <v>37</v>
      </c>
      <c r="AR47" s="145">
        <v>39</v>
      </c>
      <c r="AS47" s="145">
        <v>44</v>
      </c>
      <c r="AT47" s="145">
        <v>22</v>
      </c>
      <c r="AU47" s="145">
        <v>55</v>
      </c>
      <c r="AV47" s="145">
        <v>16</v>
      </c>
      <c r="AW47" s="195">
        <v>59</v>
      </c>
    </row>
    <row r="48" spans="1:49" x14ac:dyDescent="0.35">
      <c r="A48" s="27" t="s">
        <v>334</v>
      </c>
      <c r="B48" s="3" t="s">
        <v>133</v>
      </c>
      <c r="C48" s="4">
        <f t="shared" si="6"/>
        <v>0</v>
      </c>
      <c r="D48" s="3">
        <v>0</v>
      </c>
      <c r="E48" s="3">
        <v>0</v>
      </c>
      <c r="F48" s="3">
        <v>0</v>
      </c>
      <c r="G48" s="3">
        <v>0</v>
      </c>
      <c r="H48" s="3">
        <v>0</v>
      </c>
      <c r="I48" s="3">
        <v>0</v>
      </c>
      <c r="J48" s="3">
        <v>0</v>
      </c>
      <c r="K48" s="3">
        <v>0</v>
      </c>
      <c r="L48" s="3">
        <v>0</v>
      </c>
      <c r="M48" s="3">
        <v>0</v>
      </c>
      <c r="N48" s="3">
        <v>0</v>
      </c>
      <c r="O48" s="3">
        <v>0</v>
      </c>
      <c r="P48" s="3">
        <v>0</v>
      </c>
      <c r="Q48" s="3">
        <v>0</v>
      </c>
      <c r="R48" s="3">
        <v>0</v>
      </c>
      <c r="S48" s="3">
        <v>0</v>
      </c>
      <c r="T48" s="3">
        <v>0</v>
      </c>
      <c r="U48" s="3">
        <v>0</v>
      </c>
      <c r="V48" s="3">
        <v>0</v>
      </c>
      <c r="W48" s="3">
        <v>0</v>
      </c>
      <c r="X48" s="3">
        <v>0</v>
      </c>
      <c r="Y48" s="3">
        <v>0</v>
      </c>
      <c r="Z48" s="3">
        <v>0</v>
      </c>
      <c r="AA48" s="3">
        <v>0</v>
      </c>
      <c r="AB48" s="3">
        <v>0</v>
      </c>
      <c r="AC48" s="3">
        <v>0</v>
      </c>
      <c r="AD48" s="3">
        <v>0</v>
      </c>
      <c r="AE48" s="3">
        <v>0</v>
      </c>
      <c r="AF48" s="3">
        <v>0</v>
      </c>
      <c r="AG48" s="3">
        <v>0</v>
      </c>
      <c r="AH48" s="3">
        <v>0</v>
      </c>
      <c r="AI48" s="3">
        <v>0</v>
      </c>
      <c r="AJ48" s="3">
        <v>0</v>
      </c>
      <c r="AK48" s="3">
        <v>0</v>
      </c>
      <c r="AL48" s="3">
        <v>0</v>
      </c>
      <c r="AM48" s="3">
        <v>0</v>
      </c>
      <c r="AN48" s="3">
        <v>0</v>
      </c>
      <c r="AO48" s="3">
        <v>0</v>
      </c>
      <c r="AP48" s="3">
        <v>0</v>
      </c>
      <c r="AQ48" s="3">
        <v>0</v>
      </c>
      <c r="AR48" s="3">
        <v>0</v>
      </c>
      <c r="AS48" s="3">
        <v>0</v>
      </c>
      <c r="AT48" s="3">
        <v>0</v>
      </c>
      <c r="AU48" s="3">
        <v>0</v>
      </c>
      <c r="AV48" s="3">
        <v>0</v>
      </c>
      <c r="AW48" s="10">
        <v>0</v>
      </c>
    </row>
    <row r="49" spans="1:49" x14ac:dyDescent="0.35">
      <c r="A49" s="27" t="s">
        <v>334</v>
      </c>
      <c r="B49" s="3" t="s">
        <v>167</v>
      </c>
      <c r="C49" s="4">
        <f t="shared" si="6"/>
        <v>217.56521739130434</v>
      </c>
      <c r="D49" s="4">
        <v>813</v>
      </c>
      <c r="E49" s="4">
        <v>315</v>
      </c>
      <c r="F49" s="4">
        <v>192</v>
      </c>
      <c r="G49" s="4">
        <v>485</v>
      </c>
      <c r="H49" s="4">
        <v>55</v>
      </c>
      <c r="I49" s="4">
        <v>196</v>
      </c>
      <c r="J49" s="3">
        <v>283</v>
      </c>
      <c r="K49" s="4">
        <v>85</v>
      </c>
      <c r="L49" s="4">
        <v>855</v>
      </c>
      <c r="M49" s="4">
        <v>342</v>
      </c>
      <c r="N49" s="3">
        <v>680</v>
      </c>
      <c r="O49" s="3">
        <v>462</v>
      </c>
      <c r="P49" s="4">
        <v>95</v>
      </c>
      <c r="Q49" s="4">
        <v>377</v>
      </c>
      <c r="R49" s="4">
        <v>169</v>
      </c>
      <c r="S49" s="4">
        <v>273</v>
      </c>
      <c r="T49" s="4">
        <v>352</v>
      </c>
      <c r="U49" s="4">
        <v>73</v>
      </c>
      <c r="V49" s="4">
        <v>94</v>
      </c>
      <c r="W49" s="4">
        <v>367</v>
      </c>
      <c r="X49" s="4">
        <v>75</v>
      </c>
      <c r="Y49" s="4">
        <v>96</v>
      </c>
      <c r="Z49" s="4">
        <v>87</v>
      </c>
      <c r="AA49" s="4">
        <v>410</v>
      </c>
      <c r="AB49" s="4">
        <v>67</v>
      </c>
      <c r="AC49" s="4">
        <v>86</v>
      </c>
      <c r="AD49" s="4">
        <v>185</v>
      </c>
      <c r="AE49" s="4">
        <v>6</v>
      </c>
      <c r="AF49" s="4">
        <v>178</v>
      </c>
      <c r="AG49" s="4">
        <v>139</v>
      </c>
      <c r="AH49" s="4">
        <v>144</v>
      </c>
      <c r="AI49" s="4">
        <v>180</v>
      </c>
      <c r="AJ49" s="4">
        <v>80</v>
      </c>
      <c r="AK49" s="4">
        <v>326</v>
      </c>
      <c r="AL49" s="4">
        <v>53</v>
      </c>
      <c r="AM49" s="4">
        <v>171</v>
      </c>
      <c r="AN49" s="4">
        <v>217</v>
      </c>
      <c r="AO49" s="4">
        <v>217</v>
      </c>
      <c r="AP49" s="4">
        <v>80</v>
      </c>
      <c r="AQ49" s="4">
        <v>103</v>
      </c>
      <c r="AR49" s="4">
        <v>27</v>
      </c>
      <c r="AS49" s="4">
        <v>134</v>
      </c>
      <c r="AT49" s="4">
        <v>75</v>
      </c>
      <c r="AU49" s="4">
        <v>82</v>
      </c>
      <c r="AV49" s="4">
        <v>52</v>
      </c>
      <c r="AW49" s="16">
        <v>175</v>
      </c>
    </row>
    <row r="50" spans="1:49" x14ac:dyDescent="0.35">
      <c r="A50" s="27" t="s">
        <v>334</v>
      </c>
      <c r="B50" s="3" t="s">
        <v>132</v>
      </c>
      <c r="C50" s="4">
        <f t="shared" si="6"/>
        <v>10.695652173913043</v>
      </c>
      <c r="D50" s="3">
        <v>15</v>
      </c>
      <c r="E50" s="3">
        <v>9</v>
      </c>
      <c r="F50" s="3">
        <v>6</v>
      </c>
      <c r="G50" s="3">
        <v>12</v>
      </c>
      <c r="H50" s="3">
        <v>8</v>
      </c>
      <c r="I50" s="3">
        <v>8</v>
      </c>
      <c r="J50" s="3">
        <v>18</v>
      </c>
      <c r="K50" s="3">
        <v>19</v>
      </c>
      <c r="L50" s="3">
        <v>21</v>
      </c>
      <c r="M50" s="3">
        <v>24</v>
      </c>
      <c r="N50" s="3">
        <v>20</v>
      </c>
      <c r="O50" s="3">
        <v>18</v>
      </c>
      <c r="P50" s="3">
        <v>19</v>
      </c>
      <c r="Q50" s="3">
        <v>11</v>
      </c>
      <c r="R50" s="3">
        <v>17</v>
      </c>
      <c r="S50" s="3">
        <v>17</v>
      </c>
      <c r="T50" s="3">
        <v>16</v>
      </c>
      <c r="U50" s="3">
        <v>13</v>
      </c>
      <c r="V50" s="3">
        <v>15</v>
      </c>
      <c r="W50" s="3">
        <v>17</v>
      </c>
      <c r="X50" s="3">
        <v>10</v>
      </c>
      <c r="Y50" s="3">
        <v>12</v>
      </c>
      <c r="Z50" s="3">
        <v>13</v>
      </c>
      <c r="AA50" s="3">
        <v>15</v>
      </c>
      <c r="AB50" s="3">
        <v>24</v>
      </c>
      <c r="AC50" s="3">
        <v>16</v>
      </c>
      <c r="AD50" s="3">
        <v>17</v>
      </c>
      <c r="AE50" s="3">
        <v>3</v>
      </c>
      <c r="AF50" s="3">
        <v>7</v>
      </c>
      <c r="AG50" s="3">
        <v>5</v>
      </c>
      <c r="AH50" s="3">
        <v>2</v>
      </c>
      <c r="AI50" s="3">
        <v>4</v>
      </c>
      <c r="AJ50" s="3">
        <v>3</v>
      </c>
      <c r="AK50" s="3">
        <v>5</v>
      </c>
      <c r="AL50" s="3">
        <v>5</v>
      </c>
      <c r="AM50" s="3">
        <v>4</v>
      </c>
      <c r="AN50" s="3">
        <v>4</v>
      </c>
      <c r="AO50" s="3">
        <v>3</v>
      </c>
      <c r="AP50" s="3">
        <v>3</v>
      </c>
      <c r="AQ50" s="3">
        <v>5</v>
      </c>
      <c r="AR50" s="3">
        <v>2</v>
      </c>
      <c r="AS50" s="3">
        <v>5</v>
      </c>
      <c r="AT50" s="3">
        <v>7</v>
      </c>
      <c r="AU50" s="3">
        <v>3</v>
      </c>
      <c r="AV50" s="3">
        <v>6</v>
      </c>
      <c r="AW50" s="10">
        <v>6</v>
      </c>
    </row>
    <row r="51" spans="1:49" x14ac:dyDescent="0.35">
      <c r="A51" s="27" t="s">
        <v>335</v>
      </c>
      <c r="B51" s="3" t="s">
        <v>162</v>
      </c>
      <c r="C51" s="145">
        <f t="shared" si="6"/>
        <v>4991.326086956522</v>
      </c>
      <c r="D51" s="145">
        <v>7161</v>
      </c>
      <c r="E51" s="145">
        <v>6083</v>
      </c>
      <c r="F51" s="145">
        <v>6885</v>
      </c>
      <c r="G51" s="145">
        <v>5060</v>
      </c>
      <c r="H51" s="145">
        <v>5779</v>
      </c>
      <c r="I51" s="145">
        <v>5614</v>
      </c>
      <c r="J51" s="145">
        <v>4175</v>
      </c>
      <c r="K51" s="145">
        <v>5171</v>
      </c>
      <c r="L51" s="145">
        <v>5161</v>
      </c>
      <c r="M51" s="145">
        <v>4900</v>
      </c>
      <c r="N51" s="145">
        <v>3606</v>
      </c>
      <c r="O51" s="145">
        <v>3230</v>
      </c>
      <c r="P51" s="145">
        <v>3900</v>
      </c>
      <c r="Q51" s="145">
        <v>5683</v>
      </c>
      <c r="R51" s="145">
        <v>5767</v>
      </c>
      <c r="S51" s="145">
        <v>6491</v>
      </c>
      <c r="T51" s="145">
        <v>7996</v>
      </c>
      <c r="U51" s="145">
        <v>6073</v>
      </c>
      <c r="V51" s="145">
        <v>6874</v>
      </c>
      <c r="W51" s="145">
        <v>6854</v>
      </c>
      <c r="X51" s="145">
        <v>5210</v>
      </c>
      <c r="Y51" s="145">
        <v>6269</v>
      </c>
      <c r="Z51" s="145">
        <v>6937</v>
      </c>
      <c r="AA51" s="145">
        <v>6966</v>
      </c>
      <c r="AB51" s="145">
        <v>5444</v>
      </c>
      <c r="AC51" s="145">
        <v>5024</v>
      </c>
      <c r="AD51" s="145">
        <v>4435</v>
      </c>
      <c r="AE51" s="145">
        <v>4014</v>
      </c>
      <c r="AF51" s="145">
        <v>6060</v>
      </c>
      <c r="AG51" s="145">
        <v>5866</v>
      </c>
      <c r="AH51" s="145">
        <v>5642</v>
      </c>
      <c r="AI51" s="145">
        <v>6547</v>
      </c>
      <c r="AJ51" s="145">
        <v>5901</v>
      </c>
      <c r="AK51" s="145">
        <v>6035</v>
      </c>
      <c r="AL51" s="145">
        <v>5193</v>
      </c>
      <c r="AM51" s="145">
        <v>4463</v>
      </c>
      <c r="AN51" s="145">
        <v>3055</v>
      </c>
      <c r="AO51" s="145">
        <v>2498</v>
      </c>
      <c r="AP51" s="145">
        <v>2161</v>
      </c>
      <c r="AQ51" s="145">
        <v>2498</v>
      </c>
      <c r="AR51" s="145">
        <v>2769</v>
      </c>
      <c r="AS51" s="145">
        <v>3002</v>
      </c>
      <c r="AT51" s="145">
        <v>3591</v>
      </c>
      <c r="AU51" s="145">
        <v>2926</v>
      </c>
      <c r="AV51" s="145">
        <v>2386</v>
      </c>
      <c r="AW51" s="195">
        <v>2246</v>
      </c>
    </row>
    <row r="52" spans="1:49" x14ac:dyDescent="0.35">
      <c r="A52" s="27" t="s">
        <v>335</v>
      </c>
      <c r="B52" s="3" t="s">
        <v>166</v>
      </c>
      <c r="C52" s="145">
        <f t="shared" si="6"/>
        <v>309.63043478260869</v>
      </c>
      <c r="D52" s="145">
        <v>398</v>
      </c>
      <c r="E52" s="145">
        <v>320</v>
      </c>
      <c r="F52" s="145">
        <v>344</v>
      </c>
      <c r="G52" s="145">
        <v>316</v>
      </c>
      <c r="H52" s="145">
        <v>445</v>
      </c>
      <c r="I52" s="145">
        <v>330</v>
      </c>
      <c r="J52" s="145">
        <v>321</v>
      </c>
      <c r="K52" s="145">
        <v>323</v>
      </c>
      <c r="L52" s="145">
        <v>323</v>
      </c>
      <c r="M52" s="145">
        <v>306</v>
      </c>
      <c r="N52" s="145">
        <v>258</v>
      </c>
      <c r="O52" s="145">
        <v>162</v>
      </c>
      <c r="P52" s="145">
        <v>279</v>
      </c>
      <c r="Q52" s="145">
        <v>299</v>
      </c>
      <c r="R52" s="145">
        <v>360</v>
      </c>
      <c r="S52" s="145">
        <v>295</v>
      </c>
      <c r="T52" s="145">
        <v>296</v>
      </c>
      <c r="U52" s="145">
        <v>320</v>
      </c>
      <c r="V52" s="145">
        <v>312</v>
      </c>
      <c r="W52" s="145">
        <v>286</v>
      </c>
      <c r="X52" s="145">
        <v>248</v>
      </c>
      <c r="Y52" s="145">
        <v>369</v>
      </c>
      <c r="Z52" s="145">
        <v>330</v>
      </c>
      <c r="AA52" s="145">
        <v>387</v>
      </c>
      <c r="AB52" s="145">
        <v>272</v>
      </c>
      <c r="AC52" s="145">
        <v>314</v>
      </c>
      <c r="AD52" s="145">
        <v>261</v>
      </c>
      <c r="AE52" s="145">
        <v>251</v>
      </c>
      <c r="AF52" s="145">
        <v>289</v>
      </c>
      <c r="AG52" s="145">
        <v>345</v>
      </c>
      <c r="AH52" s="145">
        <v>376</v>
      </c>
      <c r="AI52" s="145">
        <v>298</v>
      </c>
      <c r="AJ52" s="145">
        <v>281</v>
      </c>
      <c r="AK52" s="145">
        <v>302</v>
      </c>
      <c r="AL52" s="145">
        <v>216</v>
      </c>
      <c r="AM52" s="145">
        <v>248</v>
      </c>
      <c r="AN52" s="145">
        <v>139</v>
      </c>
      <c r="AO52" s="145">
        <v>192</v>
      </c>
      <c r="AP52" s="145">
        <v>216</v>
      </c>
      <c r="AQ52" s="145">
        <v>833</v>
      </c>
      <c r="AR52" s="145">
        <v>346</v>
      </c>
      <c r="AS52" s="145">
        <v>429</v>
      </c>
      <c r="AT52" s="145">
        <v>359</v>
      </c>
      <c r="AU52" s="145">
        <v>225</v>
      </c>
      <c r="AV52" s="145">
        <v>199</v>
      </c>
      <c r="AW52" s="195">
        <v>225</v>
      </c>
    </row>
    <row r="53" spans="1:49" x14ac:dyDescent="0.35">
      <c r="A53" s="27" t="s">
        <v>335</v>
      </c>
      <c r="B53" s="3" t="s">
        <v>133</v>
      </c>
      <c r="C53" s="4">
        <f t="shared" si="6"/>
        <v>180.13043478260869</v>
      </c>
      <c r="D53" s="3">
        <v>259</v>
      </c>
      <c r="E53" s="3">
        <v>220</v>
      </c>
      <c r="F53" s="3">
        <v>249</v>
      </c>
      <c r="G53" s="3">
        <v>183</v>
      </c>
      <c r="H53" s="3">
        <v>209</v>
      </c>
      <c r="I53" s="3">
        <v>204</v>
      </c>
      <c r="J53" s="3">
        <v>151</v>
      </c>
      <c r="K53" s="3">
        <v>187</v>
      </c>
      <c r="L53" s="3">
        <v>187</v>
      </c>
      <c r="M53" s="3">
        <v>180</v>
      </c>
      <c r="N53" s="3">
        <v>152</v>
      </c>
      <c r="O53" s="3">
        <v>141</v>
      </c>
      <c r="P53" s="3">
        <v>140</v>
      </c>
      <c r="Q53" s="3">
        <v>204</v>
      </c>
      <c r="R53" s="3">
        <v>207</v>
      </c>
      <c r="S53" s="3">
        <v>233</v>
      </c>
      <c r="T53" s="3">
        <v>287</v>
      </c>
      <c r="U53" s="3">
        <v>218</v>
      </c>
      <c r="V53" s="3">
        <v>248</v>
      </c>
      <c r="W53" s="3">
        <v>246</v>
      </c>
      <c r="X53" s="3">
        <v>187</v>
      </c>
      <c r="Y53" s="3">
        <v>225</v>
      </c>
      <c r="Z53" s="3">
        <v>249</v>
      </c>
      <c r="AA53" s="3">
        <v>250</v>
      </c>
      <c r="AB53" s="3">
        <v>194</v>
      </c>
      <c r="AC53" s="3">
        <v>179</v>
      </c>
      <c r="AD53" s="3">
        <v>158</v>
      </c>
      <c r="AE53" s="3">
        <v>143</v>
      </c>
      <c r="AF53" s="3">
        <v>217</v>
      </c>
      <c r="AG53" s="3">
        <v>209</v>
      </c>
      <c r="AH53" s="3">
        <v>201</v>
      </c>
      <c r="AI53" s="3">
        <v>233</v>
      </c>
      <c r="AJ53" s="3">
        <v>210</v>
      </c>
      <c r="AK53" s="3">
        <v>215</v>
      </c>
      <c r="AL53" s="3">
        <v>185</v>
      </c>
      <c r="AM53" s="3">
        <v>159</v>
      </c>
      <c r="AN53" s="3">
        <v>109</v>
      </c>
      <c r="AO53" s="3">
        <v>89</v>
      </c>
      <c r="AP53" s="3">
        <v>77</v>
      </c>
      <c r="AQ53" s="3">
        <v>89</v>
      </c>
      <c r="AR53" s="3">
        <v>99</v>
      </c>
      <c r="AS53" s="3">
        <v>107</v>
      </c>
      <c r="AT53" s="3">
        <v>128</v>
      </c>
      <c r="AU53" s="3">
        <v>104</v>
      </c>
      <c r="AV53" s="3">
        <v>85</v>
      </c>
      <c r="AW53" s="10">
        <v>80</v>
      </c>
    </row>
    <row r="54" spans="1:49" x14ac:dyDescent="0.35">
      <c r="A54" s="27" t="s">
        <v>335</v>
      </c>
      <c r="B54" s="3" t="s">
        <v>167</v>
      </c>
      <c r="C54" s="4">
        <f t="shared" si="6"/>
        <v>0</v>
      </c>
      <c r="D54" s="4">
        <v>0</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16">
        <v>0</v>
      </c>
    </row>
    <row r="55" spans="1:49" x14ac:dyDescent="0.35">
      <c r="A55" s="27" t="s">
        <v>335</v>
      </c>
      <c r="B55" s="3" t="s">
        <v>132</v>
      </c>
      <c r="C55" s="4">
        <f t="shared" si="6"/>
        <v>16.804347826086957</v>
      </c>
      <c r="D55" s="3">
        <v>18</v>
      </c>
      <c r="E55" s="3">
        <v>19</v>
      </c>
      <c r="F55" s="3">
        <v>20</v>
      </c>
      <c r="G55" s="3">
        <v>16</v>
      </c>
      <c r="H55" s="3">
        <v>13</v>
      </c>
      <c r="I55" s="3">
        <v>17</v>
      </c>
      <c r="J55" s="3">
        <v>13</v>
      </c>
      <c r="K55" s="3">
        <v>16</v>
      </c>
      <c r="L55" s="3">
        <v>16</v>
      </c>
      <c r="M55" s="3">
        <v>16</v>
      </c>
      <c r="N55" s="3">
        <v>14</v>
      </c>
      <c r="O55" s="3">
        <v>20</v>
      </c>
      <c r="P55" s="3">
        <v>14</v>
      </c>
      <c r="Q55" s="3">
        <v>19</v>
      </c>
      <c r="R55" s="3">
        <v>16</v>
      </c>
      <c r="S55" s="3">
        <v>22</v>
      </c>
      <c r="T55" s="3">
        <v>27</v>
      </c>
      <c r="U55" s="3">
        <v>19</v>
      </c>
      <c r="V55" s="3">
        <v>22</v>
      </c>
      <c r="W55" s="3">
        <v>24</v>
      </c>
      <c r="X55" s="3">
        <v>21</v>
      </c>
      <c r="Y55" s="3">
        <v>17</v>
      </c>
      <c r="Z55" s="3">
        <v>21</v>
      </c>
      <c r="AA55" s="3">
        <v>18</v>
      </c>
      <c r="AB55" s="3">
        <v>20</v>
      </c>
      <c r="AC55" s="3">
        <v>16</v>
      </c>
      <c r="AD55" s="3">
        <v>17</v>
      </c>
      <c r="AE55" s="3">
        <v>16</v>
      </c>
      <c r="AF55" s="3">
        <v>21</v>
      </c>
      <c r="AG55" s="3">
        <v>17</v>
      </c>
      <c r="AH55" s="3">
        <v>15</v>
      </c>
      <c r="AI55" s="3">
        <v>22</v>
      </c>
      <c r="AJ55" s="3">
        <v>21</v>
      </c>
      <c r="AK55" s="3">
        <v>20</v>
      </c>
      <c r="AL55" s="3">
        <v>24</v>
      </c>
      <c r="AM55" s="3">
        <v>18</v>
      </c>
      <c r="AN55" s="3">
        <v>22</v>
      </c>
      <c r="AO55" s="3">
        <v>13</v>
      </c>
      <c r="AP55" s="3">
        <v>10</v>
      </c>
      <c r="AQ55" s="3">
        <v>3</v>
      </c>
      <c r="AR55" s="3">
        <v>8</v>
      </c>
      <c r="AS55" s="3">
        <v>7</v>
      </c>
      <c r="AT55" s="3">
        <v>10</v>
      </c>
      <c r="AU55" s="3">
        <v>13</v>
      </c>
      <c r="AV55" s="3">
        <v>12</v>
      </c>
      <c r="AW55" s="10">
        <v>10</v>
      </c>
    </row>
    <row r="56" spans="1:49" x14ac:dyDescent="0.35">
      <c r="A56" s="27" t="s">
        <v>336</v>
      </c>
      <c r="B56" s="3" t="s">
        <v>162</v>
      </c>
      <c r="C56" s="145">
        <f t="shared" si="6"/>
        <v>4383.347826086957</v>
      </c>
      <c r="D56" s="145">
        <v>10006</v>
      </c>
      <c r="E56" s="145">
        <v>8071</v>
      </c>
      <c r="F56" s="145">
        <v>7572</v>
      </c>
      <c r="G56" s="145">
        <v>6570</v>
      </c>
      <c r="H56" s="145">
        <v>6300</v>
      </c>
      <c r="I56" s="145">
        <v>5283</v>
      </c>
      <c r="J56" s="145">
        <v>3473</v>
      </c>
      <c r="K56" s="145">
        <v>5280</v>
      </c>
      <c r="L56" s="145">
        <v>4990</v>
      </c>
      <c r="M56" s="145">
        <v>5334</v>
      </c>
      <c r="N56" s="145">
        <v>3815</v>
      </c>
      <c r="O56" s="145">
        <v>4110</v>
      </c>
      <c r="P56" s="145">
        <v>4426</v>
      </c>
      <c r="Q56" s="145">
        <v>3713</v>
      </c>
      <c r="R56" s="145">
        <v>2644</v>
      </c>
      <c r="S56" s="145">
        <v>3632</v>
      </c>
      <c r="T56" s="145">
        <v>3196</v>
      </c>
      <c r="U56" s="145">
        <v>3571</v>
      </c>
      <c r="V56" s="145">
        <v>3150</v>
      </c>
      <c r="W56" s="145">
        <v>2863</v>
      </c>
      <c r="X56" s="145">
        <v>2698</v>
      </c>
      <c r="Y56" s="145">
        <v>2948</v>
      </c>
      <c r="Z56" s="145">
        <v>2958</v>
      </c>
      <c r="AA56" s="145">
        <v>2992</v>
      </c>
      <c r="AB56" s="145">
        <v>3615</v>
      </c>
      <c r="AC56" s="145">
        <v>3565</v>
      </c>
      <c r="AD56" s="145">
        <v>3938</v>
      </c>
      <c r="AE56" s="145">
        <v>4667</v>
      </c>
      <c r="AF56" s="145">
        <v>3819</v>
      </c>
      <c r="AG56" s="145">
        <v>3646</v>
      </c>
      <c r="AH56" s="145">
        <v>5061</v>
      </c>
      <c r="AI56" s="145">
        <v>2842</v>
      </c>
      <c r="AJ56" s="145">
        <v>2321</v>
      </c>
      <c r="AK56" s="145">
        <v>4459</v>
      </c>
      <c r="AL56" s="145">
        <v>3819</v>
      </c>
      <c r="AM56" s="145">
        <v>5911</v>
      </c>
      <c r="AN56" s="145">
        <v>4219</v>
      </c>
      <c r="AO56" s="145">
        <v>4983</v>
      </c>
      <c r="AP56" s="145">
        <v>4217</v>
      </c>
      <c r="AQ56" s="145">
        <v>1592</v>
      </c>
      <c r="AR56" s="145">
        <v>1746</v>
      </c>
      <c r="AS56" s="145">
        <v>2021</v>
      </c>
      <c r="AT56" s="145">
        <v>3302</v>
      </c>
      <c r="AU56" s="145">
        <v>6767</v>
      </c>
      <c r="AV56" s="145">
        <v>9194</v>
      </c>
      <c r="AW56" s="195">
        <v>6335</v>
      </c>
    </row>
    <row r="57" spans="1:49" x14ac:dyDescent="0.35">
      <c r="A57" s="27" t="s">
        <v>336</v>
      </c>
      <c r="B57" s="3" t="s">
        <v>166</v>
      </c>
      <c r="C57" s="145">
        <f t="shared" si="6"/>
        <v>139.32608695652175</v>
      </c>
      <c r="D57" s="145">
        <v>167</v>
      </c>
      <c r="E57" s="145">
        <v>161</v>
      </c>
      <c r="F57" s="145">
        <v>135</v>
      </c>
      <c r="G57" s="145">
        <v>164</v>
      </c>
      <c r="H57" s="145">
        <v>166</v>
      </c>
      <c r="I57" s="145">
        <v>132</v>
      </c>
      <c r="J57" s="145">
        <v>129</v>
      </c>
      <c r="K57" s="145">
        <v>126</v>
      </c>
      <c r="L57" s="145">
        <v>147</v>
      </c>
      <c r="M57" s="145">
        <v>137</v>
      </c>
      <c r="N57" s="145">
        <v>116</v>
      </c>
      <c r="O57" s="145">
        <v>133</v>
      </c>
      <c r="P57" s="145">
        <v>138</v>
      </c>
      <c r="Q57" s="145">
        <v>116</v>
      </c>
      <c r="R57" s="145">
        <v>147</v>
      </c>
      <c r="S57" s="145">
        <v>140</v>
      </c>
      <c r="T57" s="145">
        <v>118</v>
      </c>
      <c r="U57" s="145">
        <v>128</v>
      </c>
      <c r="V57" s="145">
        <v>143</v>
      </c>
      <c r="W57" s="145">
        <v>168</v>
      </c>
      <c r="X57" s="145">
        <v>142</v>
      </c>
      <c r="Y57" s="145">
        <v>128</v>
      </c>
      <c r="Z57" s="145">
        <v>123</v>
      </c>
      <c r="AA57" s="145">
        <v>125</v>
      </c>
      <c r="AB57" s="145">
        <v>139</v>
      </c>
      <c r="AC57" s="145">
        <v>119</v>
      </c>
      <c r="AD57" s="145">
        <v>113</v>
      </c>
      <c r="AE57" s="145">
        <v>133</v>
      </c>
      <c r="AF57" s="145">
        <v>147</v>
      </c>
      <c r="AG57" s="145">
        <v>146</v>
      </c>
      <c r="AH57" s="145">
        <v>153</v>
      </c>
      <c r="AI57" s="145">
        <v>135</v>
      </c>
      <c r="AJ57" s="145">
        <v>129</v>
      </c>
      <c r="AK57" s="145">
        <v>139</v>
      </c>
      <c r="AL57" s="145">
        <v>159</v>
      </c>
      <c r="AM57" s="145">
        <v>197</v>
      </c>
      <c r="AN57" s="145">
        <v>141</v>
      </c>
      <c r="AO57" s="145">
        <v>156</v>
      </c>
      <c r="AP57" s="145">
        <v>108</v>
      </c>
      <c r="AQ57" s="145">
        <v>106</v>
      </c>
      <c r="AR57" s="145">
        <v>116</v>
      </c>
      <c r="AS57" s="145">
        <v>88</v>
      </c>
      <c r="AT57" s="145">
        <v>107</v>
      </c>
      <c r="AU57" s="145">
        <v>154</v>
      </c>
      <c r="AV57" s="145">
        <v>248</v>
      </c>
      <c r="AW57" s="195">
        <v>147</v>
      </c>
    </row>
    <row r="58" spans="1:49" x14ac:dyDescent="0.35">
      <c r="A58" s="27" t="s">
        <v>336</v>
      </c>
      <c r="B58" s="3" t="s">
        <v>133</v>
      </c>
      <c r="C58" s="4">
        <f t="shared" si="6"/>
        <v>55.847826086956523</v>
      </c>
      <c r="D58" s="3">
        <v>129</v>
      </c>
      <c r="E58" s="3">
        <v>98</v>
      </c>
      <c r="F58" s="3">
        <v>96</v>
      </c>
      <c r="G58" s="3">
        <v>80</v>
      </c>
      <c r="H58" s="3">
        <v>82</v>
      </c>
      <c r="I58" s="3">
        <v>68</v>
      </c>
      <c r="J58" s="3">
        <v>45</v>
      </c>
      <c r="K58" s="3">
        <v>66</v>
      </c>
      <c r="L58" s="3">
        <v>65</v>
      </c>
      <c r="M58" s="3">
        <v>69</v>
      </c>
      <c r="N58" s="3">
        <v>49</v>
      </c>
      <c r="O58" s="3">
        <v>53</v>
      </c>
      <c r="P58" s="3">
        <v>56</v>
      </c>
      <c r="Q58" s="3">
        <v>47</v>
      </c>
      <c r="R58" s="3">
        <v>33</v>
      </c>
      <c r="S58" s="3">
        <v>45</v>
      </c>
      <c r="T58" s="3">
        <v>41</v>
      </c>
      <c r="U58" s="3">
        <v>47</v>
      </c>
      <c r="V58" s="3">
        <v>40</v>
      </c>
      <c r="W58" s="3">
        <v>34</v>
      </c>
      <c r="X58" s="3">
        <v>34</v>
      </c>
      <c r="Y58" s="3">
        <v>37</v>
      </c>
      <c r="Z58" s="3">
        <v>38</v>
      </c>
      <c r="AA58" s="3">
        <v>38</v>
      </c>
      <c r="AB58" s="3">
        <v>44</v>
      </c>
      <c r="AC58" s="3">
        <v>44</v>
      </c>
      <c r="AD58" s="3">
        <v>49</v>
      </c>
      <c r="AE58" s="3">
        <v>61</v>
      </c>
      <c r="AF58" s="3">
        <v>49</v>
      </c>
      <c r="AG58" s="3">
        <v>47</v>
      </c>
      <c r="AH58" s="3">
        <v>64</v>
      </c>
      <c r="AI58" s="3">
        <v>36</v>
      </c>
      <c r="AJ58" s="3">
        <v>29</v>
      </c>
      <c r="AK58" s="3">
        <v>56</v>
      </c>
      <c r="AL58" s="3">
        <v>48</v>
      </c>
      <c r="AM58" s="3">
        <v>74</v>
      </c>
      <c r="AN58" s="3">
        <v>54</v>
      </c>
      <c r="AO58" s="3">
        <v>65</v>
      </c>
      <c r="AP58" s="3">
        <v>55</v>
      </c>
      <c r="AQ58" s="3">
        <v>20</v>
      </c>
      <c r="AR58" s="3">
        <v>23</v>
      </c>
      <c r="AS58" s="3">
        <v>27</v>
      </c>
      <c r="AT58" s="3">
        <v>43</v>
      </c>
      <c r="AU58" s="3">
        <v>87</v>
      </c>
      <c r="AV58" s="3">
        <v>121</v>
      </c>
      <c r="AW58" s="10">
        <v>83</v>
      </c>
    </row>
    <row r="59" spans="1:49" x14ac:dyDescent="0.35">
      <c r="A59" s="27" t="s">
        <v>336</v>
      </c>
      <c r="B59" s="3" t="s">
        <v>167</v>
      </c>
      <c r="C59" s="4">
        <f t="shared" si="6"/>
        <v>0</v>
      </c>
      <c r="D59" s="4">
        <v>0</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16">
        <v>0</v>
      </c>
    </row>
    <row r="60" spans="1:49" x14ac:dyDescent="0.35">
      <c r="A60" s="27" t="s">
        <v>336</v>
      </c>
      <c r="B60" s="3" t="s">
        <v>132</v>
      </c>
      <c r="C60" s="4">
        <f t="shared" si="6"/>
        <v>31</v>
      </c>
      <c r="D60" s="3">
        <v>60</v>
      </c>
      <c r="E60" s="3">
        <v>50</v>
      </c>
      <c r="F60" s="3">
        <v>56</v>
      </c>
      <c r="G60" s="3">
        <v>40</v>
      </c>
      <c r="H60" s="3">
        <v>38</v>
      </c>
      <c r="I60" s="3">
        <v>40</v>
      </c>
      <c r="J60" s="3">
        <v>27</v>
      </c>
      <c r="K60" s="3">
        <v>42</v>
      </c>
      <c r="L60" s="3">
        <v>34</v>
      </c>
      <c r="M60" s="3">
        <v>39</v>
      </c>
      <c r="N60" s="3">
        <v>33</v>
      </c>
      <c r="O60" s="3">
        <v>31</v>
      </c>
      <c r="P60" s="3">
        <v>32</v>
      </c>
      <c r="Q60" s="3">
        <v>32</v>
      </c>
      <c r="R60" s="3">
        <v>18</v>
      </c>
      <c r="S60" s="3">
        <v>26</v>
      </c>
      <c r="T60" s="3">
        <v>27</v>
      </c>
      <c r="U60" s="3">
        <v>28</v>
      </c>
      <c r="V60" s="3">
        <v>22</v>
      </c>
      <c r="W60" s="3">
        <v>17</v>
      </c>
      <c r="X60" s="3">
        <v>19</v>
      </c>
      <c r="Y60" s="3">
        <v>23</v>
      </c>
      <c r="Z60" s="3">
        <v>24</v>
      </c>
      <c r="AA60" s="3">
        <v>24</v>
      </c>
      <c r="AB60" s="3">
        <v>26</v>
      </c>
      <c r="AC60" s="3">
        <v>30</v>
      </c>
      <c r="AD60" s="3">
        <v>35</v>
      </c>
      <c r="AE60" s="3">
        <v>35</v>
      </c>
      <c r="AF60" s="3">
        <v>26</v>
      </c>
      <c r="AG60" s="3">
        <v>25</v>
      </c>
      <c r="AH60" s="3">
        <v>33</v>
      </c>
      <c r="AI60" s="3">
        <v>21</v>
      </c>
      <c r="AJ60" s="3">
        <v>18</v>
      </c>
      <c r="AK60" s="3">
        <v>32</v>
      </c>
      <c r="AL60" s="3">
        <v>24</v>
      </c>
      <c r="AM60" s="3">
        <v>30</v>
      </c>
      <c r="AN60" s="3">
        <v>30</v>
      </c>
      <c r="AO60" s="3">
        <v>32</v>
      </c>
      <c r="AP60" s="3">
        <v>39</v>
      </c>
      <c r="AQ60" s="3">
        <v>15</v>
      </c>
      <c r="AR60" s="3">
        <v>15</v>
      </c>
      <c r="AS60" s="3">
        <v>23</v>
      </c>
      <c r="AT60" s="3">
        <v>31</v>
      </c>
      <c r="AU60" s="3">
        <v>44</v>
      </c>
      <c r="AV60" s="3">
        <v>37</v>
      </c>
      <c r="AW60" s="10">
        <v>43</v>
      </c>
    </row>
    <row r="61" spans="1:49" x14ac:dyDescent="0.35">
      <c r="A61" s="27" t="s">
        <v>337</v>
      </c>
      <c r="B61" s="3" t="s">
        <v>162</v>
      </c>
      <c r="C61" s="145">
        <f t="shared" si="6"/>
        <v>76525.804347826081</v>
      </c>
      <c r="D61" s="145">
        <v>92978</v>
      </c>
      <c r="E61" s="145">
        <v>82180</v>
      </c>
      <c r="F61" s="145">
        <v>93651</v>
      </c>
      <c r="G61" s="145">
        <v>90600</v>
      </c>
      <c r="H61" s="145">
        <v>92366</v>
      </c>
      <c r="I61" s="145">
        <v>96471</v>
      </c>
      <c r="J61" s="145">
        <v>77641</v>
      </c>
      <c r="K61" s="145">
        <v>100686</v>
      </c>
      <c r="L61" s="145">
        <v>81513</v>
      </c>
      <c r="M61" s="145">
        <v>87914</v>
      </c>
      <c r="N61" s="145">
        <v>82071</v>
      </c>
      <c r="O61" s="145">
        <v>80552</v>
      </c>
      <c r="P61" s="145">
        <v>79772</v>
      </c>
      <c r="Q61" s="145">
        <v>75538</v>
      </c>
      <c r="R61" s="145">
        <v>85313</v>
      </c>
      <c r="S61" s="145">
        <v>87849</v>
      </c>
      <c r="T61" s="145">
        <v>101907</v>
      </c>
      <c r="U61" s="145">
        <v>90585</v>
      </c>
      <c r="V61" s="145">
        <v>89515</v>
      </c>
      <c r="W61" s="145">
        <v>94085</v>
      </c>
      <c r="X61" s="145">
        <v>78868</v>
      </c>
      <c r="Y61" s="145">
        <v>87325</v>
      </c>
      <c r="Z61" s="145">
        <v>72190</v>
      </c>
      <c r="AA61" s="145">
        <v>69295</v>
      </c>
      <c r="AB61" s="145">
        <v>80963</v>
      </c>
      <c r="AC61" s="145">
        <v>79053</v>
      </c>
      <c r="AD61" s="145">
        <v>86300</v>
      </c>
      <c r="AE61" s="145">
        <v>92432</v>
      </c>
      <c r="AF61" s="145">
        <v>90225</v>
      </c>
      <c r="AG61" s="145">
        <v>92310</v>
      </c>
      <c r="AH61" s="145">
        <v>92111</v>
      </c>
      <c r="AI61" s="145">
        <v>90780</v>
      </c>
      <c r="AJ61" s="145">
        <v>76925</v>
      </c>
      <c r="AK61" s="145">
        <v>77461</v>
      </c>
      <c r="AL61" s="145">
        <v>66024</v>
      </c>
      <c r="AM61" s="145">
        <v>63256</v>
      </c>
      <c r="AN61" s="145">
        <v>74478</v>
      </c>
      <c r="AO61" s="145">
        <v>77725</v>
      </c>
      <c r="AP61" s="145">
        <v>55869</v>
      </c>
      <c r="AQ61" s="145">
        <v>19290</v>
      </c>
      <c r="AR61" s="145">
        <v>22251</v>
      </c>
      <c r="AS61" s="145">
        <v>29602</v>
      </c>
      <c r="AT61" s="145">
        <v>39375</v>
      </c>
      <c r="AU61" s="145">
        <v>43382</v>
      </c>
      <c r="AV61" s="145">
        <v>53118</v>
      </c>
      <c r="AW61" s="195">
        <v>46392</v>
      </c>
    </row>
    <row r="62" spans="1:49" x14ac:dyDescent="0.35">
      <c r="A62" s="27" t="s">
        <v>337</v>
      </c>
      <c r="B62" s="3" t="s">
        <v>166</v>
      </c>
      <c r="C62" s="145">
        <f t="shared" si="6"/>
        <v>290.76086956521738</v>
      </c>
      <c r="D62" s="145">
        <v>299</v>
      </c>
      <c r="E62" s="145">
        <v>272</v>
      </c>
      <c r="F62" s="145">
        <v>302</v>
      </c>
      <c r="G62" s="145">
        <v>309</v>
      </c>
      <c r="H62" s="145">
        <v>337</v>
      </c>
      <c r="I62" s="145">
        <v>335</v>
      </c>
      <c r="J62" s="145">
        <v>308</v>
      </c>
      <c r="K62" s="145">
        <v>353</v>
      </c>
      <c r="L62" s="145">
        <v>303</v>
      </c>
      <c r="M62" s="145">
        <v>296</v>
      </c>
      <c r="N62" s="145">
        <v>302</v>
      </c>
      <c r="O62" s="145">
        <v>299</v>
      </c>
      <c r="P62" s="145">
        <v>284</v>
      </c>
      <c r="Q62" s="145">
        <v>286</v>
      </c>
      <c r="R62" s="145">
        <v>300</v>
      </c>
      <c r="S62" s="145">
        <v>325</v>
      </c>
      <c r="T62" s="145">
        <v>351</v>
      </c>
      <c r="U62" s="145">
        <v>319</v>
      </c>
      <c r="V62" s="145">
        <v>317</v>
      </c>
      <c r="W62" s="145">
        <v>369</v>
      </c>
      <c r="X62" s="145">
        <v>294</v>
      </c>
      <c r="Y62" s="145">
        <v>331</v>
      </c>
      <c r="Z62" s="145">
        <v>272</v>
      </c>
      <c r="AA62" s="145">
        <v>277</v>
      </c>
      <c r="AB62" s="145">
        <v>287</v>
      </c>
      <c r="AC62" s="145">
        <v>286</v>
      </c>
      <c r="AD62" s="145">
        <v>287</v>
      </c>
      <c r="AE62" s="145">
        <v>305</v>
      </c>
      <c r="AF62" s="145">
        <v>312</v>
      </c>
      <c r="AG62" s="145">
        <v>325</v>
      </c>
      <c r="AH62" s="145">
        <v>319</v>
      </c>
      <c r="AI62" s="145">
        <v>320</v>
      </c>
      <c r="AJ62" s="145">
        <v>299</v>
      </c>
      <c r="AK62" s="145">
        <v>312</v>
      </c>
      <c r="AL62" s="145">
        <v>272</v>
      </c>
      <c r="AM62" s="145">
        <v>270</v>
      </c>
      <c r="AN62" s="145">
        <v>279</v>
      </c>
      <c r="AO62" s="145">
        <v>298</v>
      </c>
      <c r="AP62" s="145">
        <v>237</v>
      </c>
      <c r="AQ62" s="145">
        <v>207</v>
      </c>
      <c r="AR62" s="145">
        <v>229</v>
      </c>
      <c r="AS62" s="145">
        <v>221</v>
      </c>
      <c r="AT62" s="145">
        <v>207</v>
      </c>
      <c r="AU62" s="145">
        <v>201</v>
      </c>
      <c r="AV62" s="145">
        <v>238</v>
      </c>
      <c r="AW62" s="195">
        <v>224</v>
      </c>
    </row>
    <row r="63" spans="1:49" x14ac:dyDescent="0.35">
      <c r="A63" s="27" t="s">
        <v>337</v>
      </c>
      <c r="B63" s="3" t="s">
        <v>133</v>
      </c>
      <c r="C63" s="4">
        <f t="shared" si="6"/>
        <v>1662.7173913043478</v>
      </c>
      <c r="D63" s="4">
        <v>2015</v>
      </c>
      <c r="E63" s="4">
        <v>1822</v>
      </c>
      <c r="F63" s="4">
        <v>2139</v>
      </c>
      <c r="G63" s="4">
        <v>2014</v>
      </c>
      <c r="H63" s="4">
        <v>2100</v>
      </c>
      <c r="I63" s="4">
        <v>2178</v>
      </c>
      <c r="J63" s="4">
        <v>1613</v>
      </c>
      <c r="K63" s="4">
        <v>2112</v>
      </c>
      <c r="L63" s="4">
        <v>1820</v>
      </c>
      <c r="M63" s="4">
        <v>1988</v>
      </c>
      <c r="N63" s="4">
        <v>1779</v>
      </c>
      <c r="O63" s="4">
        <v>1821</v>
      </c>
      <c r="P63" s="4">
        <v>1775</v>
      </c>
      <c r="Q63" s="4">
        <v>1651</v>
      </c>
      <c r="R63" s="4">
        <v>1883</v>
      </c>
      <c r="S63" s="4">
        <v>1950</v>
      </c>
      <c r="T63" s="4">
        <v>2062</v>
      </c>
      <c r="U63" s="4">
        <v>1899</v>
      </c>
      <c r="V63" s="4">
        <v>1879</v>
      </c>
      <c r="W63" s="4">
        <v>1962</v>
      </c>
      <c r="X63" s="4">
        <v>1736</v>
      </c>
      <c r="Y63" s="4">
        <v>1957</v>
      </c>
      <c r="Z63" s="4">
        <v>1569</v>
      </c>
      <c r="AA63" s="4">
        <v>1514</v>
      </c>
      <c r="AB63" s="4">
        <v>1699</v>
      </c>
      <c r="AC63" s="4">
        <v>1577</v>
      </c>
      <c r="AD63" s="4">
        <v>1853</v>
      </c>
      <c r="AE63" s="4">
        <v>2066</v>
      </c>
      <c r="AF63" s="4">
        <v>2060</v>
      </c>
      <c r="AG63" s="4">
        <v>2033</v>
      </c>
      <c r="AH63" s="4">
        <v>2018</v>
      </c>
      <c r="AI63" s="4">
        <v>2039</v>
      </c>
      <c r="AJ63" s="4">
        <v>1797</v>
      </c>
      <c r="AK63" s="4">
        <v>1838</v>
      </c>
      <c r="AL63" s="4">
        <v>1479</v>
      </c>
      <c r="AM63" s="4">
        <v>1360</v>
      </c>
      <c r="AN63" s="4">
        <v>1701</v>
      </c>
      <c r="AO63" s="4">
        <v>1639</v>
      </c>
      <c r="AP63" s="4">
        <v>1150</v>
      </c>
      <c r="AQ63" s="3">
        <v>362</v>
      </c>
      <c r="AR63" s="3">
        <v>428</v>
      </c>
      <c r="AS63" s="4">
        <v>545</v>
      </c>
      <c r="AT63" s="4">
        <v>805</v>
      </c>
      <c r="AU63" s="4">
        <v>890</v>
      </c>
      <c r="AV63" s="4">
        <v>1037</v>
      </c>
      <c r="AW63" s="16">
        <v>871</v>
      </c>
    </row>
    <row r="64" spans="1:49" x14ac:dyDescent="0.35">
      <c r="A64" s="27" t="s">
        <v>337</v>
      </c>
      <c r="B64" s="3" t="s">
        <v>167</v>
      </c>
      <c r="C64" s="4">
        <f t="shared" si="6"/>
        <v>14115.336090780942</v>
      </c>
      <c r="D64" s="4">
        <v>18117</v>
      </c>
      <c r="E64" s="4">
        <v>15760</v>
      </c>
      <c r="F64" s="4">
        <v>17432</v>
      </c>
      <c r="G64" s="4">
        <v>16653</v>
      </c>
      <c r="H64" s="4">
        <v>16166.137387852881</v>
      </c>
      <c r="I64" s="4">
        <v>17137</v>
      </c>
      <c r="J64" s="4">
        <v>14000.16110912568</v>
      </c>
      <c r="K64" s="4">
        <v>17033</v>
      </c>
      <c r="L64" s="4">
        <v>11481.680550121388</v>
      </c>
      <c r="M64" s="4">
        <v>13849</v>
      </c>
      <c r="N64" s="4">
        <v>13805.024258171245</v>
      </c>
      <c r="O64" s="4">
        <v>12924.72122204311</v>
      </c>
      <c r="P64" s="4">
        <v>14420</v>
      </c>
      <c r="Q64" s="4">
        <v>13753</v>
      </c>
      <c r="R64" s="4">
        <v>15862</v>
      </c>
      <c r="S64" s="4">
        <v>16348.152970665093</v>
      </c>
      <c r="T64" s="4">
        <v>20833.305431227149</v>
      </c>
      <c r="U64" s="4">
        <v>18040.004881927234</v>
      </c>
      <c r="V64" s="4">
        <v>18510</v>
      </c>
      <c r="W64" s="4">
        <v>19349</v>
      </c>
      <c r="X64" s="4">
        <v>15277</v>
      </c>
      <c r="Y64" s="4">
        <v>16620</v>
      </c>
      <c r="Z64" s="4">
        <v>13844</v>
      </c>
      <c r="AA64" s="4">
        <v>13505</v>
      </c>
      <c r="AB64" s="4">
        <v>14786</v>
      </c>
      <c r="AC64" s="4">
        <v>14255.101215886789</v>
      </c>
      <c r="AD64" s="4">
        <v>16070</v>
      </c>
      <c r="AE64" s="4">
        <v>17581</v>
      </c>
      <c r="AF64" s="4">
        <v>16128.104628815772</v>
      </c>
      <c r="AG64" s="4">
        <v>17122.438907092084</v>
      </c>
      <c r="AH64" s="4">
        <v>17430.797060107921</v>
      </c>
      <c r="AI64" s="4">
        <v>17134</v>
      </c>
      <c r="AJ64" s="4">
        <v>13749.931343827657</v>
      </c>
      <c r="AK64" s="4">
        <v>14010.247603963207</v>
      </c>
      <c r="AL64" s="4">
        <v>11741.933488947923</v>
      </c>
      <c r="AM64" s="4">
        <v>12008.891355731223</v>
      </c>
      <c r="AN64" s="4">
        <v>13462.880138406925</v>
      </c>
      <c r="AO64" s="4">
        <v>14216.545667917073</v>
      </c>
      <c r="AP64" s="4">
        <v>10801</v>
      </c>
      <c r="AQ64" s="4">
        <v>3758</v>
      </c>
      <c r="AR64" s="4">
        <v>4262</v>
      </c>
      <c r="AS64" s="4">
        <v>6317.220316502835</v>
      </c>
      <c r="AT64" s="4">
        <v>7245.1820617616113</v>
      </c>
      <c r="AU64" s="4">
        <v>7689</v>
      </c>
      <c r="AV64" s="4">
        <v>10017.434037148334</v>
      </c>
      <c r="AW64" s="16">
        <v>8797.564538680097</v>
      </c>
    </row>
    <row r="65" spans="1:49" x14ac:dyDescent="0.35">
      <c r="A65" s="27" t="s">
        <v>337</v>
      </c>
      <c r="B65" s="3" t="s">
        <v>132</v>
      </c>
      <c r="C65" s="4">
        <f t="shared" si="6"/>
        <v>258.54347826086956</v>
      </c>
      <c r="D65" s="4">
        <v>311</v>
      </c>
      <c r="E65" s="3">
        <v>302</v>
      </c>
      <c r="F65" s="3">
        <v>310</v>
      </c>
      <c r="G65" s="3">
        <v>293</v>
      </c>
      <c r="H65" s="4">
        <v>274</v>
      </c>
      <c r="I65" s="3">
        <v>288</v>
      </c>
      <c r="J65" s="4">
        <v>252</v>
      </c>
      <c r="K65" s="3">
        <v>285</v>
      </c>
      <c r="L65" s="3">
        <v>269</v>
      </c>
      <c r="M65" s="3">
        <v>297</v>
      </c>
      <c r="N65" s="3">
        <v>272</v>
      </c>
      <c r="O65" s="3">
        <v>269</v>
      </c>
      <c r="P65" s="3">
        <v>281</v>
      </c>
      <c r="Q65" s="3">
        <v>264</v>
      </c>
      <c r="R65" s="3">
        <v>284</v>
      </c>
      <c r="S65" s="4">
        <v>270</v>
      </c>
      <c r="T65" s="3">
        <v>290</v>
      </c>
      <c r="U65" s="3">
        <v>284</v>
      </c>
      <c r="V65" s="3">
        <v>282</v>
      </c>
      <c r="W65" s="3">
        <v>255</v>
      </c>
      <c r="X65" s="3">
        <v>268</v>
      </c>
      <c r="Y65" s="4">
        <v>264</v>
      </c>
      <c r="Z65" s="4">
        <v>265</v>
      </c>
      <c r="AA65" s="3">
        <v>250</v>
      </c>
      <c r="AB65" s="3">
        <v>282</v>
      </c>
      <c r="AC65" s="3">
        <v>276</v>
      </c>
      <c r="AD65" s="3">
        <v>301</v>
      </c>
      <c r="AE65" s="4">
        <v>303</v>
      </c>
      <c r="AF65" s="4">
        <v>289</v>
      </c>
      <c r="AG65" s="4">
        <v>284</v>
      </c>
      <c r="AH65" s="3">
        <v>289</v>
      </c>
      <c r="AI65" s="3">
        <v>284</v>
      </c>
      <c r="AJ65" s="4">
        <v>257</v>
      </c>
      <c r="AK65" s="3">
        <v>248</v>
      </c>
      <c r="AL65" s="3">
        <v>243</v>
      </c>
      <c r="AM65" s="3">
        <v>234</v>
      </c>
      <c r="AN65" s="3">
        <v>267</v>
      </c>
      <c r="AO65" s="3">
        <v>261</v>
      </c>
      <c r="AP65" s="3">
        <v>236</v>
      </c>
      <c r="AQ65" s="3">
        <v>93</v>
      </c>
      <c r="AR65" s="3">
        <v>97</v>
      </c>
      <c r="AS65" s="4">
        <v>134</v>
      </c>
      <c r="AT65" s="3">
        <v>190</v>
      </c>
      <c r="AU65" s="3">
        <v>216</v>
      </c>
      <c r="AV65" s="4">
        <v>223</v>
      </c>
      <c r="AW65" s="16">
        <v>207</v>
      </c>
    </row>
    <row r="66" spans="1:49" x14ac:dyDescent="0.35">
      <c r="A66" s="27" t="s">
        <v>342</v>
      </c>
      <c r="B66" s="3" t="s">
        <v>162</v>
      </c>
      <c r="C66" s="145">
        <f t="shared" si="6"/>
        <v>770.3478260869565</v>
      </c>
      <c r="D66" s="145">
        <v>3000</v>
      </c>
      <c r="E66" s="145">
        <v>0</v>
      </c>
      <c r="F66" s="145">
        <v>0</v>
      </c>
      <c r="G66" s="145">
        <v>0</v>
      </c>
      <c r="H66" s="145">
        <v>0</v>
      </c>
      <c r="I66" s="145">
        <v>1958</v>
      </c>
      <c r="J66" s="145">
        <v>0</v>
      </c>
      <c r="K66" s="145">
        <v>0</v>
      </c>
      <c r="L66" s="145">
        <v>0</v>
      </c>
      <c r="M66" s="145">
        <v>0</v>
      </c>
      <c r="N66" s="145">
        <v>0</v>
      </c>
      <c r="O66" s="145">
        <v>2667</v>
      </c>
      <c r="P66" s="145">
        <v>701</v>
      </c>
      <c r="Q66" s="145">
        <v>3726</v>
      </c>
      <c r="R66" s="145">
        <v>2367</v>
      </c>
      <c r="S66" s="145">
        <v>1260</v>
      </c>
      <c r="T66" s="145">
        <v>1168</v>
      </c>
      <c r="U66" s="145">
        <v>817</v>
      </c>
      <c r="V66" s="145">
        <v>0</v>
      </c>
      <c r="W66" s="145">
        <v>0</v>
      </c>
      <c r="X66" s="145">
        <v>0</v>
      </c>
      <c r="Y66" s="145">
        <v>0</v>
      </c>
      <c r="Z66" s="145">
        <v>0</v>
      </c>
      <c r="AA66" s="145">
        <v>1552</v>
      </c>
      <c r="AB66" s="145">
        <v>429</v>
      </c>
      <c r="AC66" s="145">
        <v>0</v>
      </c>
      <c r="AD66" s="145">
        <v>0</v>
      </c>
      <c r="AE66" s="145">
        <v>0</v>
      </c>
      <c r="AF66" s="145">
        <v>1718</v>
      </c>
      <c r="AG66" s="145">
        <v>420</v>
      </c>
      <c r="AH66" s="145">
        <v>0</v>
      </c>
      <c r="AI66" s="145">
        <v>2025</v>
      </c>
      <c r="AJ66" s="145">
        <v>0</v>
      </c>
      <c r="AK66" s="145">
        <v>0</v>
      </c>
      <c r="AL66" s="145">
        <v>560</v>
      </c>
      <c r="AM66" s="145">
        <v>0</v>
      </c>
      <c r="AN66" s="145">
        <v>0</v>
      </c>
      <c r="AO66" s="145">
        <v>668</v>
      </c>
      <c r="AP66" s="145">
        <v>0</v>
      </c>
      <c r="AQ66" s="145">
        <v>4500</v>
      </c>
      <c r="AR66" s="145">
        <v>0</v>
      </c>
      <c r="AS66" s="145">
        <v>0</v>
      </c>
      <c r="AT66" s="145">
        <v>0</v>
      </c>
      <c r="AU66" s="145">
        <v>5900</v>
      </c>
      <c r="AV66" s="145">
        <v>0</v>
      </c>
      <c r="AW66" s="195">
        <v>0</v>
      </c>
    </row>
    <row r="67" spans="1:49" x14ac:dyDescent="0.35">
      <c r="A67" s="27" t="s">
        <v>342</v>
      </c>
      <c r="B67" s="3" t="s">
        <v>166</v>
      </c>
      <c r="C67" s="145">
        <f t="shared" si="6"/>
        <v>511.52173913043481</v>
      </c>
      <c r="D67" s="145">
        <v>1500</v>
      </c>
      <c r="E67" s="145">
        <v>0</v>
      </c>
      <c r="F67" s="145">
        <v>0</v>
      </c>
      <c r="G67" s="145">
        <v>0</v>
      </c>
      <c r="H67" s="145">
        <v>0</v>
      </c>
      <c r="I67" s="145">
        <v>1958</v>
      </c>
      <c r="J67" s="145">
        <v>0</v>
      </c>
      <c r="K67" s="145">
        <v>0</v>
      </c>
      <c r="L67" s="145">
        <v>0</v>
      </c>
      <c r="M67" s="145">
        <v>0</v>
      </c>
      <c r="N67" s="145">
        <v>0</v>
      </c>
      <c r="O67" s="145">
        <v>1334</v>
      </c>
      <c r="P67" s="145">
        <v>701</v>
      </c>
      <c r="Q67" s="145">
        <v>1242</v>
      </c>
      <c r="R67" s="145">
        <v>1183</v>
      </c>
      <c r="S67" s="145">
        <v>1260</v>
      </c>
      <c r="T67" s="145">
        <v>584</v>
      </c>
      <c r="U67" s="145">
        <v>817</v>
      </c>
      <c r="V67" s="145">
        <v>0</v>
      </c>
      <c r="W67" s="145">
        <v>0</v>
      </c>
      <c r="X67" s="145">
        <v>0</v>
      </c>
      <c r="Y67" s="145">
        <v>0</v>
      </c>
      <c r="Z67" s="145">
        <v>0</v>
      </c>
      <c r="AA67" s="145">
        <v>1552</v>
      </c>
      <c r="AB67" s="145">
        <v>429</v>
      </c>
      <c r="AC67" s="145">
        <v>0</v>
      </c>
      <c r="AD67" s="145">
        <v>0</v>
      </c>
      <c r="AE67" s="145">
        <v>0</v>
      </c>
      <c r="AF67" s="145">
        <v>859</v>
      </c>
      <c r="AG67" s="145">
        <v>420</v>
      </c>
      <c r="AH67" s="145">
        <v>0</v>
      </c>
      <c r="AI67" s="145">
        <v>1013</v>
      </c>
      <c r="AJ67" s="145">
        <v>0</v>
      </c>
      <c r="AK67" s="145">
        <v>0</v>
      </c>
      <c r="AL67" s="145">
        <v>560</v>
      </c>
      <c r="AM67" s="145">
        <v>0</v>
      </c>
      <c r="AN67" s="145">
        <v>0</v>
      </c>
      <c r="AO67" s="145">
        <v>668</v>
      </c>
      <c r="AP67" s="145">
        <v>0</v>
      </c>
      <c r="AQ67" s="145">
        <v>4500</v>
      </c>
      <c r="AR67" s="145">
        <v>0</v>
      </c>
      <c r="AS67" s="145">
        <v>0</v>
      </c>
      <c r="AT67" s="145">
        <v>0</v>
      </c>
      <c r="AU67" s="145">
        <v>2950</v>
      </c>
      <c r="AV67" s="145">
        <v>0</v>
      </c>
      <c r="AW67" s="195">
        <v>0</v>
      </c>
    </row>
    <row r="68" spans="1:49" x14ac:dyDescent="0.35">
      <c r="A68" s="27" t="s">
        <v>342</v>
      </c>
      <c r="B68" s="3" t="s">
        <v>133</v>
      </c>
      <c r="C68" s="4">
        <f t="shared" si="6"/>
        <v>0.69565217391304346</v>
      </c>
      <c r="D68" s="3">
        <v>2</v>
      </c>
      <c r="E68" s="3">
        <v>0</v>
      </c>
      <c r="F68" s="3">
        <v>0</v>
      </c>
      <c r="G68" s="3">
        <v>0</v>
      </c>
      <c r="H68" s="3">
        <v>0</v>
      </c>
      <c r="I68" s="3">
        <v>1</v>
      </c>
      <c r="J68" s="3">
        <v>0</v>
      </c>
      <c r="K68" s="3">
        <v>0</v>
      </c>
      <c r="L68" s="3">
        <v>0</v>
      </c>
      <c r="M68" s="3">
        <v>0</v>
      </c>
      <c r="N68" s="3">
        <v>0</v>
      </c>
      <c r="O68" s="3">
        <v>2</v>
      </c>
      <c r="P68" s="3">
        <v>1</v>
      </c>
      <c r="Q68" s="3">
        <v>3</v>
      </c>
      <c r="R68" s="3">
        <v>2</v>
      </c>
      <c r="S68" s="3">
        <v>1</v>
      </c>
      <c r="T68" s="3">
        <v>3</v>
      </c>
      <c r="U68" s="3">
        <v>1</v>
      </c>
      <c r="V68" s="3">
        <v>0</v>
      </c>
      <c r="W68" s="3">
        <v>0</v>
      </c>
      <c r="X68" s="3">
        <v>0</v>
      </c>
      <c r="Y68" s="3">
        <v>0</v>
      </c>
      <c r="Z68" s="3">
        <v>0</v>
      </c>
      <c r="AA68" s="3">
        <v>1</v>
      </c>
      <c r="AB68" s="3">
        <v>1</v>
      </c>
      <c r="AC68" s="3">
        <v>0</v>
      </c>
      <c r="AD68" s="3">
        <v>0</v>
      </c>
      <c r="AE68" s="3">
        <v>0</v>
      </c>
      <c r="AF68" s="3">
        <v>3</v>
      </c>
      <c r="AG68" s="3">
        <v>2</v>
      </c>
      <c r="AH68" s="3">
        <v>0</v>
      </c>
      <c r="AI68" s="3">
        <v>2</v>
      </c>
      <c r="AJ68" s="3">
        <v>0</v>
      </c>
      <c r="AK68" s="3">
        <v>0</v>
      </c>
      <c r="AL68" s="3">
        <v>2</v>
      </c>
      <c r="AM68" s="3">
        <v>0</v>
      </c>
      <c r="AN68" s="3">
        <v>0</v>
      </c>
      <c r="AO68" s="3">
        <v>2</v>
      </c>
      <c r="AP68" s="3">
        <v>0</v>
      </c>
      <c r="AQ68" s="3">
        <v>1</v>
      </c>
      <c r="AR68" s="3">
        <v>0</v>
      </c>
      <c r="AS68" s="3">
        <v>0</v>
      </c>
      <c r="AT68" s="3">
        <v>0</v>
      </c>
      <c r="AU68" s="3">
        <v>2</v>
      </c>
      <c r="AV68" s="3">
        <v>0</v>
      </c>
      <c r="AW68" s="10">
        <v>0</v>
      </c>
    </row>
    <row r="69" spans="1:49" x14ac:dyDescent="0.35">
      <c r="A69" s="27" t="s">
        <v>342</v>
      </c>
      <c r="B69" s="3" t="s">
        <v>167</v>
      </c>
      <c r="C69" s="4">
        <f t="shared" si="6"/>
        <v>0</v>
      </c>
      <c r="D69" s="4">
        <v>0</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16">
        <v>0</v>
      </c>
    </row>
    <row r="70" spans="1:49" x14ac:dyDescent="0.35">
      <c r="A70" s="27" t="s">
        <v>342</v>
      </c>
      <c r="B70" s="3" t="s">
        <v>132</v>
      </c>
      <c r="C70" s="4">
        <f t="shared" si="6"/>
        <v>0.58695652173913049</v>
      </c>
      <c r="D70" s="3">
        <v>2</v>
      </c>
      <c r="E70" s="3">
        <v>0</v>
      </c>
      <c r="F70" s="3">
        <v>0</v>
      </c>
      <c r="G70" s="3">
        <v>0</v>
      </c>
      <c r="H70" s="3">
        <v>0</v>
      </c>
      <c r="I70" s="3">
        <v>1</v>
      </c>
      <c r="J70" s="3">
        <v>0</v>
      </c>
      <c r="K70" s="3">
        <v>0</v>
      </c>
      <c r="L70" s="3">
        <v>0</v>
      </c>
      <c r="M70" s="3">
        <v>0</v>
      </c>
      <c r="N70" s="3">
        <v>0</v>
      </c>
      <c r="O70" s="3">
        <v>2</v>
      </c>
      <c r="P70" s="3">
        <v>1</v>
      </c>
      <c r="Q70" s="3">
        <v>3</v>
      </c>
      <c r="R70" s="3">
        <v>2</v>
      </c>
      <c r="S70" s="3">
        <v>1</v>
      </c>
      <c r="T70" s="3">
        <v>2</v>
      </c>
      <c r="U70" s="3">
        <v>1</v>
      </c>
      <c r="V70" s="3">
        <v>0</v>
      </c>
      <c r="W70" s="3">
        <v>0</v>
      </c>
      <c r="X70" s="3">
        <v>0</v>
      </c>
      <c r="Y70" s="3">
        <v>0</v>
      </c>
      <c r="Z70" s="3">
        <v>0</v>
      </c>
      <c r="AA70" s="3">
        <v>1</v>
      </c>
      <c r="AB70" s="3">
        <v>1</v>
      </c>
      <c r="AC70" s="3">
        <v>0</v>
      </c>
      <c r="AD70" s="3">
        <v>0</v>
      </c>
      <c r="AE70" s="3">
        <v>0</v>
      </c>
      <c r="AF70" s="3">
        <v>2</v>
      </c>
      <c r="AG70" s="3">
        <v>1</v>
      </c>
      <c r="AH70" s="3">
        <v>0</v>
      </c>
      <c r="AI70" s="3">
        <v>2</v>
      </c>
      <c r="AJ70" s="3">
        <v>0</v>
      </c>
      <c r="AK70" s="3">
        <v>0</v>
      </c>
      <c r="AL70" s="3">
        <v>1</v>
      </c>
      <c r="AM70" s="3">
        <v>0</v>
      </c>
      <c r="AN70" s="3">
        <v>0</v>
      </c>
      <c r="AO70" s="3">
        <v>1</v>
      </c>
      <c r="AP70" s="3">
        <v>0</v>
      </c>
      <c r="AQ70" s="3">
        <v>1</v>
      </c>
      <c r="AR70" s="3">
        <v>0</v>
      </c>
      <c r="AS70" s="3">
        <v>0</v>
      </c>
      <c r="AT70" s="3">
        <v>0</v>
      </c>
      <c r="AU70" s="3">
        <v>2</v>
      </c>
      <c r="AV70" s="3">
        <v>0</v>
      </c>
      <c r="AW70" s="10">
        <v>0</v>
      </c>
    </row>
    <row r="71" spans="1:49" x14ac:dyDescent="0.35">
      <c r="A71" s="27" t="s">
        <v>338</v>
      </c>
      <c r="B71" s="3" t="s">
        <v>162</v>
      </c>
      <c r="C71" s="145">
        <f t="shared" si="6"/>
        <v>260.04347826086956</v>
      </c>
      <c r="D71" s="145">
        <v>0</v>
      </c>
      <c r="E71" s="145">
        <v>4</v>
      </c>
      <c r="F71" s="145">
        <v>4</v>
      </c>
      <c r="G71" s="145">
        <v>100</v>
      </c>
      <c r="H71" s="145">
        <v>50</v>
      </c>
      <c r="I71" s="145">
        <v>0</v>
      </c>
      <c r="J71" s="145">
        <v>0</v>
      </c>
      <c r="K71" s="145">
        <v>100</v>
      </c>
      <c r="L71" s="145">
        <v>100</v>
      </c>
      <c r="M71" s="145">
        <v>20</v>
      </c>
      <c r="N71" s="145">
        <v>10</v>
      </c>
      <c r="O71" s="145">
        <v>70</v>
      </c>
      <c r="P71" s="145">
        <v>270</v>
      </c>
      <c r="Q71" s="145">
        <v>1000</v>
      </c>
      <c r="R71" s="145">
        <v>458</v>
      </c>
      <c r="S71" s="145">
        <v>54</v>
      </c>
      <c r="T71" s="145">
        <v>1259</v>
      </c>
      <c r="U71" s="145">
        <v>1309</v>
      </c>
      <c r="V71" s="145">
        <v>1038</v>
      </c>
      <c r="W71" s="145">
        <v>1060</v>
      </c>
      <c r="X71" s="145">
        <v>741</v>
      </c>
      <c r="Y71" s="145">
        <v>37</v>
      </c>
      <c r="Z71" s="145">
        <v>3704</v>
      </c>
      <c r="AA71" s="145">
        <v>12</v>
      </c>
      <c r="AB71" s="145">
        <v>8</v>
      </c>
      <c r="AC71" s="145">
        <v>17</v>
      </c>
      <c r="AD71" s="145">
        <v>28</v>
      </c>
      <c r="AE71" s="145">
        <v>26</v>
      </c>
      <c r="AF71" s="145">
        <v>24</v>
      </c>
      <c r="AG71" s="145">
        <v>77</v>
      </c>
      <c r="AH71" s="145">
        <v>90</v>
      </c>
      <c r="AI71" s="145">
        <v>48</v>
      </c>
      <c r="AJ71" s="145">
        <v>45</v>
      </c>
      <c r="AK71" s="145">
        <v>7</v>
      </c>
      <c r="AL71" s="145">
        <v>12</v>
      </c>
      <c r="AM71" s="145">
        <v>52</v>
      </c>
      <c r="AN71" s="145">
        <v>24</v>
      </c>
      <c r="AO71" s="145">
        <v>27</v>
      </c>
      <c r="AP71" s="145">
        <v>0</v>
      </c>
      <c r="AQ71" s="145">
        <v>8</v>
      </c>
      <c r="AR71" s="145">
        <v>0</v>
      </c>
      <c r="AS71" s="145">
        <v>0</v>
      </c>
      <c r="AT71" s="145">
        <v>5</v>
      </c>
      <c r="AU71" s="145">
        <v>9</v>
      </c>
      <c r="AV71" s="145">
        <v>30</v>
      </c>
      <c r="AW71" s="195">
        <v>25</v>
      </c>
    </row>
    <row r="72" spans="1:49" x14ac:dyDescent="0.35">
      <c r="A72" s="27" t="s">
        <v>338</v>
      </c>
      <c r="B72" s="3" t="s">
        <v>166</v>
      </c>
      <c r="C72" s="145">
        <f t="shared" si="6"/>
        <v>95.782608695652172</v>
      </c>
      <c r="D72" s="145">
        <v>0</v>
      </c>
      <c r="E72" s="145">
        <v>4</v>
      </c>
      <c r="F72" s="145">
        <v>2</v>
      </c>
      <c r="G72" s="145">
        <v>33</v>
      </c>
      <c r="H72" s="145">
        <v>17</v>
      </c>
      <c r="I72" s="145">
        <v>0</v>
      </c>
      <c r="J72" s="145">
        <v>0</v>
      </c>
      <c r="K72" s="145">
        <v>50</v>
      </c>
      <c r="L72" s="145">
        <v>50</v>
      </c>
      <c r="M72" s="145">
        <v>10</v>
      </c>
      <c r="N72" s="145">
        <v>10</v>
      </c>
      <c r="O72" s="145">
        <v>35</v>
      </c>
      <c r="P72" s="145">
        <v>90</v>
      </c>
      <c r="Q72" s="145">
        <v>500</v>
      </c>
      <c r="R72" s="145">
        <v>115</v>
      </c>
      <c r="S72" s="145">
        <v>27</v>
      </c>
      <c r="T72" s="145">
        <v>630</v>
      </c>
      <c r="U72" s="145">
        <v>655</v>
      </c>
      <c r="V72" s="145">
        <v>260</v>
      </c>
      <c r="W72" s="145">
        <v>265</v>
      </c>
      <c r="X72" s="145">
        <v>247</v>
      </c>
      <c r="Y72" s="145">
        <v>18</v>
      </c>
      <c r="Z72" s="145">
        <v>1235</v>
      </c>
      <c r="AA72" s="145">
        <v>3</v>
      </c>
      <c r="AB72" s="145">
        <v>8</v>
      </c>
      <c r="AC72" s="145">
        <v>8</v>
      </c>
      <c r="AD72" s="145">
        <v>9</v>
      </c>
      <c r="AE72" s="145">
        <v>6</v>
      </c>
      <c r="AF72" s="145">
        <v>8</v>
      </c>
      <c r="AG72" s="145">
        <v>15</v>
      </c>
      <c r="AH72" s="145">
        <v>23</v>
      </c>
      <c r="AI72" s="145">
        <v>10</v>
      </c>
      <c r="AJ72" s="145">
        <v>9</v>
      </c>
      <c r="AK72" s="145">
        <v>2</v>
      </c>
      <c r="AL72" s="145">
        <v>4</v>
      </c>
      <c r="AM72" s="145">
        <v>10</v>
      </c>
      <c r="AN72" s="145">
        <v>5</v>
      </c>
      <c r="AO72" s="145">
        <v>9</v>
      </c>
      <c r="AP72" s="145">
        <v>0</v>
      </c>
      <c r="AQ72" s="145">
        <v>4</v>
      </c>
      <c r="AR72" s="145">
        <v>0</v>
      </c>
      <c r="AS72" s="145">
        <v>0</v>
      </c>
      <c r="AT72" s="145">
        <v>5</v>
      </c>
      <c r="AU72" s="145">
        <v>3</v>
      </c>
      <c r="AV72" s="145">
        <v>7</v>
      </c>
      <c r="AW72" s="195">
        <v>5</v>
      </c>
    </row>
    <row r="73" spans="1:49" x14ac:dyDescent="0.35">
      <c r="A73" s="27" t="s">
        <v>338</v>
      </c>
      <c r="B73" s="3" t="s">
        <v>133</v>
      </c>
      <c r="C73" s="4">
        <f t="shared" si="6"/>
        <v>0</v>
      </c>
      <c r="D73" s="3">
        <v>0</v>
      </c>
      <c r="E73" s="3">
        <v>0</v>
      </c>
      <c r="F73" s="3">
        <v>0</v>
      </c>
      <c r="G73" s="3">
        <v>0</v>
      </c>
      <c r="H73" s="3">
        <v>0</v>
      </c>
      <c r="I73" s="3">
        <v>0</v>
      </c>
      <c r="J73" s="3">
        <v>0</v>
      </c>
      <c r="K73" s="3">
        <v>0</v>
      </c>
      <c r="L73" s="3">
        <v>0</v>
      </c>
      <c r="M73" s="3">
        <v>0</v>
      </c>
      <c r="N73" s="3">
        <v>0</v>
      </c>
      <c r="O73" s="3">
        <v>0</v>
      </c>
      <c r="P73" s="3">
        <v>0</v>
      </c>
      <c r="Q73" s="3">
        <v>0</v>
      </c>
      <c r="R73" s="3">
        <v>0</v>
      </c>
      <c r="S73" s="3">
        <v>0</v>
      </c>
      <c r="T73" s="3">
        <v>0</v>
      </c>
      <c r="U73" s="3">
        <v>0</v>
      </c>
      <c r="V73" s="3">
        <v>0</v>
      </c>
      <c r="W73" s="3">
        <v>0</v>
      </c>
      <c r="X73" s="3">
        <v>0</v>
      </c>
      <c r="Y73" s="3">
        <v>0</v>
      </c>
      <c r="Z73" s="3">
        <v>0</v>
      </c>
      <c r="AA73" s="3">
        <v>0</v>
      </c>
      <c r="AB73" s="3">
        <v>0</v>
      </c>
      <c r="AC73" s="3">
        <v>0</v>
      </c>
      <c r="AD73" s="3">
        <v>0</v>
      </c>
      <c r="AE73" s="3">
        <v>0</v>
      </c>
      <c r="AF73" s="3">
        <v>0</v>
      </c>
      <c r="AG73" s="3">
        <v>0</v>
      </c>
      <c r="AH73" s="3">
        <v>0</v>
      </c>
      <c r="AI73" s="3">
        <v>0</v>
      </c>
      <c r="AJ73" s="3">
        <v>0</v>
      </c>
      <c r="AK73" s="3">
        <v>0</v>
      </c>
      <c r="AL73" s="3">
        <v>0</v>
      </c>
      <c r="AM73" s="3">
        <v>0</v>
      </c>
      <c r="AN73" s="3">
        <v>0</v>
      </c>
      <c r="AO73" s="3">
        <v>0</v>
      </c>
      <c r="AP73" s="3">
        <v>0</v>
      </c>
      <c r="AQ73" s="3">
        <v>0</v>
      </c>
      <c r="AR73" s="3">
        <v>0</v>
      </c>
      <c r="AS73" s="3">
        <v>0</v>
      </c>
      <c r="AT73" s="3">
        <v>0</v>
      </c>
      <c r="AU73" s="3">
        <v>0</v>
      </c>
      <c r="AV73" s="3">
        <v>0</v>
      </c>
      <c r="AW73" s="10">
        <v>0</v>
      </c>
    </row>
    <row r="74" spans="1:49" x14ac:dyDescent="0.35">
      <c r="A74" s="27" t="s">
        <v>338</v>
      </c>
      <c r="B74" s="3" t="s">
        <v>167</v>
      </c>
      <c r="C74" s="4">
        <f t="shared" si="6"/>
        <v>0</v>
      </c>
      <c r="D74" s="4">
        <v>0</v>
      </c>
      <c r="E74" s="4">
        <v>0</v>
      </c>
      <c r="F74" s="4">
        <v>0</v>
      </c>
      <c r="G74" s="4">
        <v>0</v>
      </c>
      <c r="H74" s="4">
        <v>0</v>
      </c>
      <c r="I74" s="4">
        <v>0</v>
      </c>
      <c r="J74" s="4">
        <v>0</v>
      </c>
      <c r="K74" s="4">
        <v>0</v>
      </c>
      <c r="L74" s="4">
        <v>0</v>
      </c>
      <c r="M74" s="4">
        <v>0</v>
      </c>
      <c r="N74" s="4">
        <v>0</v>
      </c>
      <c r="O74" s="4">
        <v>0</v>
      </c>
      <c r="P74" s="4">
        <v>0</v>
      </c>
      <c r="Q74" s="4">
        <v>0</v>
      </c>
      <c r="R74" s="4">
        <v>0</v>
      </c>
      <c r="S74" s="4">
        <v>0</v>
      </c>
      <c r="T74" s="4">
        <v>0</v>
      </c>
      <c r="U74" s="4">
        <v>0</v>
      </c>
      <c r="V74" s="4">
        <v>0</v>
      </c>
      <c r="W74" s="4">
        <v>0</v>
      </c>
      <c r="X74" s="4">
        <v>0</v>
      </c>
      <c r="Y74" s="4">
        <v>0</v>
      </c>
      <c r="Z74" s="4">
        <v>0</v>
      </c>
      <c r="AA74" s="4">
        <v>0</v>
      </c>
      <c r="AB74" s="4">
        <v>0</v>
      </c>
      <c r="AC74" s="4">
        <v>0</v>
      </c>
      <c r="AD74" s="4">
        <v>0</v>
      </c>
      <c r="AE74" s="4">
        <v>0</v>
      </c>
      <c r="AF74" s="4">
        <v>0</v>
      </c>
      <c r="AG74" s="4">
        <v>0</v>
      </c>
      <c r="AH74" s="4">
        <v>0</v>
      </c>
      <c r="AI74" s="4">
        <v>0</v>
      </c>
      <c r="AJ74" s="4">
        <v>0</v>
      </c>
      <c r="AK74" s="4">
        <v>0</v>
      </c>
      <c r="AL74" s="4">
        <v>0</v>
      </c>
      <c r="AM74" s="4">
        <v>0</v>
      </c>
      <c r="AN74" s="4">
        <v>0</v>
      </c>
      <c r="AO74" s="4">
        <v>0</v>
      </c>
      <c r="AP74" s="4">
        <v>0</v>
      </c>
      <c r="AQ74" s="4">
        <v>0</v>
      </c>
      <c r="AR74" s="4">
        <v>0</v>
      </c>
      <c r="AS74" s="4">
        <v>0</v>
      </c>
      <c r="AT74" s="4">
        <v>0</v>
      </c>
      <c r="AU74" s="4">
        <v>0</v>
      </c>
      <c r="AV74" s="4">
        <v>0</v>
      </c>
      <c r="AW74" s="16">
        <v>0</v>
      </c>
    </row>
    <row r="75" spans="1:49" x14ac:dyDescent="0.35">
      <c r="A75" s="27" t="s">
        <v>338</v>
      </c>
      <c r="B75" s="3" t="s">
        <v>132</v>
      </c>
      <c r="C75" s="4">
        <f t="shared" si="6"/>
        <v>2.6304347826086958</v>
      </c>
      <c r="D75" s="3">
        <v>0</v>
      </c>
      <c r="E75" s="3">
        <v>1</v>
      </c>
      <c r="F75" s="3">
        <v>2</v>
      </c>
      <c r="G75" s="3">
        <v>3</v>
      </c>
      <c r="H75" s="3">
        <v>3</v>
      </c>
      <c r="I75" s="3">
        <v>1</v>
      </c>
      <c r="J75" s="3">
        <v>0</v>
      </c>
      <c r="K75" s="3">
        <v>2</v>
      </c>
      <c r="L75" s="3">
        <v>2</v>
      </c>
      <c r="M75" s="3">
        <v>2</v>
      </c>
      <c r="N75" s="3">
        <v>1</v>
      </c>
      <c r="O75" s="3">
        <v>2</v>
      </c>
      <c r="P75" s="3">
        <v>3</v>
      </c>
      <c r="Q75" s="3">
        <v>2</v>
      </c>
      <c r="R75" s="3">
        <v>4</v>
      </c>
      <c r="S75" s="3">
        <v>2</v>
      </c>
      <c r="T75" s="3">
        <v>2</v>
      </c>
      <c r="U75" s="3">
        <v>2</v>
      </c>
      <c r="V75" s="3">
        <v>4</v>
      </c>
      <c r="W75" s="3">
        <v>4</v>
      </c>
      <c r="X75" s="3">
        <v>3</v>
      </c>
      <c r="Y75" s="3">
        <v>2</v>
      </c>
      <c r="Z75" s="3">
        <v>3</v>
      </c>
      <c r="AA75" s="3">
        <v>4</v>
      </c>
      <c r="AB75" s="3">
        <v>1</v>
      </c>
      <c r="AC75" s="3">
        <v>2</v>
      </c>
      <c r="AD75" s="3">
        <v>3</v>
      </c>
      <c r="AE75" s="3">
        <v>4</v>
      </c>
      <c r="AF75" s="3">
        <v>3</v>
      </c>
      <c r="AG75" s="3">
        <v>5</v>
      </c>
      <c r="AH75" s="3">
        <v>4</v>
      </c>
      <c r="AI75" s="3">
        <v>5</v>
      </c>
      <c r="AJ75" s="3">
        <v>5</v>
      </c>
      <c r="AK75" s="3">
        <v>3</v>
      </c>
      <c r="AL75" s="3">
        <v>3</v>
      </c>
      <c r="AM75" s="3">
        <v>5</v>
      </c>
      <c r="AN75" s="3">
        <v>5</v>
      </c>
      <c r="AO75" s="3">
        <v>3</v>
      </c>
      <c r="AP75" s="3">
        <v>0</v>
      </c>
      <c r="AQ75" s="3">
        <v>2</v>
      </c>
      <c r="AR75" s="3">
        <v>1</v>
      </c>
      <c r="AS75" s="3">
        <v>0</v>
      </c>
      <c r="AT75" s="3">
        <v>1</v>
      </c>
      <c r="AU75" s="3">
        <v>3</v>
      </c>
      <c r="AV75" s="3">
        <v>4</v>
      </c>
      <c r="AW75" s="10">
        <v>5</v>
      </c>
    </row>
    <row r="76" spans="1:49" s="42" customFormat="1" x14ac:dyDescent="0.35">
      <c r="A76" s="54" t="s">
        <v>339</v>
      </c>
      <c r="B76" s="21" t="s">
        <v>162</v>
      </c>
      <c r="C76" s="145">
        <f t="shared" si="6"/>
        <v>229095.04347826086</v>
      </c>
      <c r="D76" s="145">
        <v>280175</v>
      </c>
      <c r="E76" s="145">
        <v>262144</v>
      </c>
      <c r="F76" s="145">
        <v>255420</v>
      </c>
      <c r="G76" s="145">
        <v>245196</v>
      </c>
      <c r="H76" s="145">
        <v>266284</v>
      </c>
      <c r="I76" s="145">
        <v>264470</v>
      </c>
      <c r="J76" s="145">
        <v>226483</v>
      </c>
      <c r="K76" s="145">
        <v>282325</v>
      </c>
      <c r="L76" s="145">
        <v>259792</v>
      </c>
      <c r="M76" s="145">
        <v>287409</v>
      </c>
      <c r="N76" s="145">
        <v>243605</v>
      </c>
      <c r="O76" s="145">
        <v>246099</v>
      </c>
      <c r="P76" s="145">
        <v>295211</v>
      </c>
      <c r="Q76" s="145">
        <v>259384</v>
      </c>
      <c r="R76" s="145">
        <v>264997</v>
      </c>
      <c r="S76" s="145">
        <v>260163</v>
      </c>
      <c r="T76" s="145">
        <v>284084</v>
      </c>
      <c r="U76" s="145">
        <v>261493</v>
      </c>
      <c r="V76" s="145">
        <v>253336</v>
      </c>
      <c r="W76" s="145">
        <v>268703</v>
      </c>
      <c r="X76" s="145">
        <v>242999</v>
      </c>
      <c r="Y76" s="145">
        <v>281923</v>
      </c>
      <c r="Z76" s="145">
        <v>247275</v>
      </c>
      <c r="AA76" s="145">
        <v>232754</v>
      </c>
      <c r="AB76" s="145">
        <v>251165</v>
      </c>
      <c r="AC76" s="145">
        <v>220396</v>
      </c>
      <c r="AD76" s="145">
        <v>259924</v>
      </c>
      <c r="AE76" s="145">
        <v>258189</v>
      </c>
      <c r="AF76" s="145">
        <v>249830</v>
      </c>
      <c r="AG76" s="145">
        <v>237961</v>
      </c>
      <c r="AH76" s="145">
        <v>235614</v>
      </c>
      <c r="AI76" s="145">
        <v>225887</v>
      </c>
      <c r="AJ76" s="145">
        <v>225717</v>
      </c>
      <c r="AK76" s="145">
        <v>232835</v>
      </c>
      <c r="AL76" s="145">
        <v>194885</v>
      </c>
      <c r="AM76" s="145">
        <v>215356</v>
      </c>
      <c r="AN76" s="145">
        <v>259020</v>
      </c>
      <c r="AO76" s="145">
        <v>230862</v>
      </c>
      <c r="AP76" s="145">
        <v>176092</v>
      </c>
      <c r="AQ76" s="145">
        <v>87595</v>
      </c>
      <c r="AR76" s="145">
        <v>86389</v>
      </c>
      <c r="AS76" s="145">
        <v>110454</v>
      </c>
      <c r="AT76" s="145">
        <v>118839</v>
      </c>
      <c r="AU76" s="145">
        <v>129309</v>
      </c>
      <c r="AV76" s="145">
        <v>125335</v>
      </c>
      <c r="AW76" s="195">
        <v>134994</v>
      </c>
    </row>
    <row r="77" spans="1:49" x14ac:dyDescent="0.35">
      <c r="A77" s="27" t="s">
        <v>339</v>
      </c>
      <c r="B77" s="3" t="s">
        <v>166</v>
      </c>
      <c r="C77" s="145">
        <f t="shared" si="6"/>
        <v>158.91304347826087</v>
      </c>
      <c r="D77" s="145">
        <v>165</v>
      </c>
      <c r="E77" s="145">
        <v>155</v>
      </c>
      <c r="F77" s="145">
        <v>161</v>
      </c>
      <c r="G77" s="145">
        <v>155</v>
      </c>
      <c r="H77" s="145">
        <v>164</v>
      </c>
      <c r="I77" s="145">
        <v>164</v>
      </c>
      <c r="J77" s="145">
        <v>151</v>
      </c>
      <c r="K77" s="145">
        <v>172</v>
      </c>
      <c r="L77" s="145">
        <v>166</v>
      </c>
      <c r="M77" s="145">
        <v>168</v>
      </c>
      <c r="N77" s="145">
        <v>152</v>
      </c>
      <c r="O77" s="145">
        <v>158</v>
      </c>
      <c r="P77" s="145">
        <v>165</v>
      </c>
      <c r="Q77" s="145">
        <v>151</v>
      </c>
      <c r="R77" s="145">
        <v>165</v>
      </c>
      <c r="S77" s="145">
        <v>167</v>
      </c>
      <c r="T77" s="145">
        <v>176</v>
      </c>
      <c r="U77" s="145">
        <v>165</v>
      </c>
      <c r="V77" s="145">
        <v>165</v>
      </c>
      <c r="W77" s="145">
        <v>163</v>
      </c>
      <c r="X77" s="145">
        <v>156</v>
      </c>
      <c r="Y77" s="145">
        <v>168</v>
      </c>
      <c r="Z77" s="145">
        <v>162</v>
      </c>
      <c r="AA77" s="145">
        <v>153</v>
      </c>
      <c r="AB77" s="145">
        <v>154</v>
      </c>
      <c r="AC77" s="145">
        <v>143</v>
      </c>
      <c r="AD77" s="145">
        <v>171</v>
      </c>
      <c r="AE77" s="145">
        <v>166</v>
      </c>
      <c r="AF77" s="145">
        <v>166</v>
      </c>
      <c r="AG77" s="145">
        <v>163</v>
      </c>
      <c r="AH77" s="145">
        <v>156</v>
      </c>
      <c r="AI77" s="145">
        <v>157</v>
      </c>
      <c r="AJ77" s="145">
        <v>156</v>
      </c>
      <c r="AK77" s="145">
        <v>176</v>
      </c>
      <c r="AL77" s="145">
        <v>158</v>
      </c>
      <c r="AM77" s="145">
        <v>167</v>
      </c>
      <c r="AN77" s="145">
        <v>173</v>
      </c>
      <c r="AO77" s="145">
        <v>168</v>
      </c>
      <c r="AP77" s="145">
        <v>151</v>
      </c>
      <c r="AQ77" s="145">
        <v>162</v>
      </c>
      <c r="AR77" s="145">
        <v>145</v>
      </c>
      <c r="AS77" s="145">
        <v>138</v>
      </c>
      <c r="AT77" s="145">
        <v>131</v>
      </c>
      <c r="AU77" s="145">
        <v>138</v>
      </c>
      <c r="AV77" s="145">
        <v>137</v>
      </c>
      <c r="AW77" s="195">
        <v>147</v>
      </c>
    </row>
    <row r="78" spans="1:49" x14ac:dyDescent="0.35">
      <c r="A78" s="27" t="s">
        <v>339</v>
      </c>
      <c r="B78" s="3" t="s">
        <v>133</v>
      </c>
      <c r="C78" s="4">
        <f t="shared" si="6"/>
        <v>8053.95652173913</v>
      </c>
      <c r="D78" s="4">
        <v>9215</v>
      </c>
      <c r="E78" s="4">
        <v>8570</v>
      </c>
      <c r="F78" s="4">
        <v>8406</v>
      </c>
      <c r="G78" s="4">
        <v>8243</v>
      </c>
      <c r="H78" s="4">
        <v>9302</v>
      </c>
      <c r="I78" s="4">
        <v>8908</v>
      </c>
      <c r="J78" s="4">
        <v>7569</v>
      </c>
      <c r="K78" s="4">
        <v>9302</v>
      </c>
      <c r="L78" s="4">
        <v>8882</v>
      </c>
      <c r="M78" s="4">
        <v>10057</v>
      </c>
      <c r="N78" s="4">
        <v>8930</v>
      </c>
      <c r="O78" s="4">
        <v>8694</v>
      </c>
      <c r="P78" s="4">
        <v>10510</v>
      </c>
      <c r="Q78" s="4">
        <v>9304</v>
      </c>
      <c r="R78" s="4">
        <v>9203</v>
      </c>
      <c r="S78" s="4">
        <v>8998</v>
      </c>
      <c r="T78" s="4">
        <v>9726</v>
      </c>
      <c r="U78" s="4">
        <v>9010</v>
      </c>
      <c r="V78" s="4">
        <v>8751</v>
      </c>
      <c r="W78" s="4">
        <v>9223</v>
      </c>
      <c r="X78" s="4">
        <v>8190</v>
      </c>
      <c r="Y78" s="4">
        <v>9550</v>
      </c>
      <c r="Z78" s="4">
        <v>8267</v>
      </c>
      <c r="AA78" s="4">
        <v>7999</v>
      </c>
      <c r="AB78" s="4">
        <v>8765</v>
      </c>
      <c r="AC78" s="4">
        <v>8039</v>
      </c>
      <c r="AD78" s="4">
        <v>9054</v>
      </c>
      <c r="AE78" s="4">
        <v>9219</v>
      </c>
      <c r="AF78" s="4">
        <v>8920</v>
      </c>
      <c r="AG78" s="4">
        <v>8357</v>
      </c>
      <c r="AH78" s="4">
        <v>8543</v>
      </c>
      <c r="AI78" s="4">
        <v>8606</v>
      </c>
      <c r="AJ78" s="4">
        <v>8338</v>
      </c>
      <c r="AK78" s="4">
        <v>8386</v>
      </c>
      <c r="AL78" s="4">
        <v>7205</v>
      </c>
      <c r="AM78" s="4">
        <v>7680</v>
      </c>
      <c r="AN78" s="4">
        <v>9140</v>
      </c>
      <c r="AO78" s="4">
        <v>8384</v>
      </c>
      <c r="AP78" s="4">
        <v>6456</v>
      </c>
      <c r="AQ78" s="4">
        <v>3061</v>
      </c>
      <c r="AR78" s="4">
        <v>3205</v>
      </c>
      <c r="AS78" s="4">
        <v>4331</v>
      </c>
      <c r="AT78" s="4">
        <v>4958</v>
      </c>
      <c r="AU78" s="4">
        <v>5142</v>
      </c>
      <c r="AV78" s="4">
        <v>4708</v>
      </c>
      <c r="AW78" s="16">
        <v>5176</v>
      </c>
    </row>
    <row r="79" spans="1:49" x14ac:dyDescent="0.35">
      <c r="A79" s="27" t="s">
        <v>339</v>
      </c>
      <c r="B79" s="3" t="s">
        <v>167</v>
      </c>
      <c r="C79" s="4">
        <f t="shared" si="6"/>
        <v>84439.76739417293</v>
      </c>
      <c r="D79" s="4">
        <v>110138</v>
      </c>
      <c r="E79" s="4">
        <v>103632</v>
      </c>
      <c r="F79" s="4">
        <v>100467</v>
      </c>
      <c r="G79" s="4">
        <v>95806</v>
      </c>
      <c r="H79" s="4">
        <v>101549.77748116149</v>
      </c>
      <c r="I79" s="4">
        <v>103646.45612749906</v>
      </c>
      <c r="J79" s="4">
        <v>87755.340413229264</v>
      </c>
      <c r="K79" s="4">
        <v>111109.47205781365</v>
      </c>
      <c r="L79" s="4">
        <v>100996.16138609091</v>
      </c>
      <c r="M79" s="4">
        <v>108419.04498308561</v>
      </c>
      <c r="N79" s="4">
        <v>91023.094623813959</v>
      </c>
      <c r="O79" s="4">
        <v>94320.988757071595</v>
      </c>
      <c r="P79" s="4">
        <v>109474.80249263372</v>
      </c>
      <c r="Q79" s="4">
        <v>92748.273499858682</v>
      </c>
      <c r="R79" s="4">
        <v>97165.060616492017</v>
      </c>
      <c r="S79" s="4">
        <v>97147.209748854788</v>
      </c>
      <c r="T79" s="4">
        <v>106053.50124776055</v>
      </c>
      <c r="U79" s="4">
        <v>97072.484352546307</v>
      </c>
      <c r="V79" s="4">
        <v>92164.585963663965</v>
      </c>
      <c r="W79" s="4">
        <v>99783.008017275832</v>
      </c>
      <c r="X79" s="4">
        <v>90721.247431991433</v>
      </c>
      <c r="Y79" s="4">
        <v>102739.65954002424</v>
      </c>
      <c r="Z79" s="4">
        <v>90495.63586781513</v>
      </c>
      <c r="AA79" s="4">
        <v>83752.884947956554</v>
      </c>
      <c r="AB79" s="4">
        <v>89064.75649311606</v>
      </c>
      <c r="AC79" s="4">
        <v>77910.498973492606</v>
      </c>
      <c r="AD79" s="4">
        <v>93390.355773510455</v>
      </c>
      <c r="AE79" s="4">
        <v>93508.728644604387</v>
      </c>
      <c r="AF79" s="4">
        <v>89698.943141557422</v>
      </c>
      <c r="AG79" s="4">
        <v>85941.414717059073</v>
      </c>
      <c r="AH79" s="4">
        <v>83061.331128371661</v>
      </c>
      <c r="AI79" s="4">
        <v>78084.713336015382</v>
      </c>
      <c r="AJ79" s="4">
        <v>78596.507882648017</v>
      </c>
      <c r="AK79" s="4">
        <v>81869.356144404199</v>
      </c>
      <c r="AL79" s="4">
        <v>66923.118807656443</v>
      </c>
      <c r="AM79" s="4">
        <v>75766.291737264211</v>
      </c>
      <c r="AN79" s="4">
        <v>92164.529261222662</v>
      </c>
      <c r="AO79" s="4">
        <v>80500.806415059109</v>
      </c>
      <c r="AP79" s="4">
        <v>60668.290382360487</v>
      </c>
      <c r="AQ79" s="4">
        <v>29885.380121710805</v>
      </c>
      <c r="AR79" s="4">
        <v>28747.641441486838</v>
      </c>
      <c r="AS79" s="4">
        <v>41436.621395401089</v>
      </c>
      <c r="AT79" s="4">
        <v>43875.512400324995</v>
      </c>
      <c r="AU79" s="4">
        <v>47472.226038873028</v>
      </c>
      <c r="AV79" s="4">
        <v>47508.144418011078</v>
      </c>
      <c r="AW79" s="16">
        <v>49972.441921166283</v>
      </c>
    </row>
    <row r="80" spans="1:49" ht="15" thickBot="1" x14ac:dyDescent="0.4">
      <c r="A80" s="7" t="s">
        <v>339</v>
      </c>
      <c r="B80" s="8" t="s">
        <v>132</v>
      </c>
      <c r="C80" s="22">
        <f t="shared" si="6"/>
        <v>1430.304347826087</v>
      </c>
      <c r="D80" s="22">
        <v>1695</v>
      </c>
      <c r="E80" s="22">
        <v>1689</v>
      </c>
      <c r="F80" s="22">
        <v>1582</v>
      </c>
      <c r="G80" s="22">
        <v>1587</v>
      </c>
      <c r="H80" s="22">
        <v>1627</v>
      </c>
      <c r="I80" s="22">
        <v>1609</v>
      </c>
      <c r="J80" s="22">
        <v>1504</v>
      </c>
      <c r="K80" s="22">
        <v>1638</v>
      </c>
      <c r="L80" s="22">
        <v>1563</v>
      </c>
      <c r="M80" s="22">
        <v>1706</v>
      </c>
      <c r="N80" s="22">
        <v>1605</v>
      </c>
      <c r="O80" s="22">
        <v>1556</v>
      </c>
      <c r="P80" s="22">
        <v>1792</v>
      </c>
      <c r="Q80" s="22">
        <v>1723</v>
      </c>
      <c r="R80" s="22">
        <v>1604</v>
      </c>
      <c r="S80" s="22">
        <v>1559</v>
      </c>
      <c r="T80" s="22">
        <v>1616</v>
      </c>
      <c r="U80" s="22">
        <v>1586</v>
      </c>
      <c r="V80" s="22">
        <v>1534</v>
      </c>
      <c r="W80" s="22">
        <v>1644</v>
      </c>
      <c r="X80" s="22">
        <v>1557</v>
      </c>
      <c r="Y80" s="22">
        <v>1679</v>
      </c>
      <c r="Z80" s="22">
        <v>1524</v>
      </c>
      <c r="AA80" s="22">
        <v>1518</v>
      </c>
      <c r="AB80" s="22">
        <v>1632</v>
      </c>
      <c r="AC80" s="22">
        <v>1544</v>
      </c>
      <c r="AD80" s="22">
        <v>1521</v>
      </c>
      <c r="AE80" s="22">
        <v>1559</v>
      </c>
      <c r="AF80" s="22">
        <v>1504</v>
      </c>
      <c r="AG80" s="22">
        <v>1458</v>
      </c>
      <c r="AH80" s="22">
        <v>1506</v>
      </c>
      <c r="AI80" s="22">
        <v>1435</v>
      </c>
      <c r="AJ80" s="22">
        <v>1444</v>
      </c>
      <c r="AK80" s="22">
        <v>1321</v>
      </c>
      <c r="AL80" s="22">
        <v>1230</v>
      </c>
      <c r="AM80" s="22">
        <v>1287</v>
      </c>
      <c r="AN80" s="22">
        <v>1499</v>
      </c>
      <c r="AO80" s="22">
        <v>1376</v>
      </c>
      <c r="AP80" s="22">
        <v>1164</v>
      </c>
      <c r="AQ80" s="8">
        <v>542</v>
      </c>
      <c r="AR80" s="8">
        <v>594</v>
      </c>
      <c r="AS80" s="22">
        <v>802</v>
      </c>
      <c r="AT80" s="22">
        <v>904</v>
      </c>
      <c r="AU80" s="22">
        <v>940</v>
      </c>
      <c r="AV80" s="22">
        <v>916</v>
      </c>
      <c r="AW80" s="178">
        <v>919</v>
      </c>
    </row>
    <row r="81" spans="1:49" s="2" customFormat="1" x14ac:dyDescent="0.3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row>
    <row r="82" spans="1:49" s="2" customFormat="1" x14ac:dyDescent="0.35">
      <c r="A82" s="51" t="s">
        <v>138</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row>
    <row r="84" spans="1:49" x14ac:dyDescent="0.35">
      <c r="A84" s="456" t="s">
        <v>171</v>
      </c>
      <c r="B84" s="456" t="s">
        <v>160</v>
      </c>
      <c r="C84" s="456" t="s">
        <v>153</v>
      </c>
      <c r="D84" s="14">
        <v>42736</v>
      </c>
      <c r="E84" s="14">
        <v>42767</v>
      </c>
      <c r="F84" s="14">
        <v>42795</v>
      </c>
      <c r="G84" s="14">
        <v>42826</v>
      </c>
      <c r="H84" s="14">
        <v>42856</v>
      </c>
      <c r="I84" s="14">
        <v>42887</v>
      </c>
      <c r="J84" s="14">
        <v>42917</v>
      </c>
      <c r="K84" s="14">
        <v>42948</v>
      </c>
      <c r="L84" s="14">
        <v>42979</v>
      </c>
      <c r="M84" s="14">
        <v>43009</v>
      </c>
      <c r="N84" s="14">
        <v>43040</v>
      </c>
      <c r="O84" s="14">
        <v>43070</v>
      </c>
      <c r="P84" s="14">
        <v>43101</v>
      </c>
      <c r="Q84" s="14">
        <v>43132</v>
      </c>
      <c r="R84" s="14">
        <v>43160</v>
      </c>
      <c r="S84" s="14">
        <v>43191</v>
      </c>
      <c r="T84" s="14">
        <v>43221</v>
      </c>
      <c r="U84" s="14">
        <v>43252</v>
      </c>
      <c r="V84" s="14">
        <v>43282</v>
      </c>
      <c r="W84" s="14">
        <v>43313</v>
      </c>
      <c r="X84" s="14">
        <v>43344</v>
      </c>
      <c r="Y84" s="14">
        <v>43374</v>
      </c>
      <c r="Z84" s="14">
        <v>43405</v>
      </c>
      <c r="AA84" s="14">
        <v>43435</v>
      </c>
      <c r="AB84" s="14">
        <v>43466</v>
      </c>
      <c r="AC84" s="14">
        <v>43497</v>
      </c>
      <c r="AD84" s="14">
        <v>43525</v>
      </c>
      <c r="AE84" s="14">
        <v>43556</v>
      </c>
      <c r="AF84" s="14">
        <v>43586</v>
      </c>
      <c r="AG84" s="14">
        <v>43617</v>
      </c>
      <c r="AH84" s="14">
        <v>43647</v>
      </c>
      <c r="AI84" s="14">
        <v>43678</v>
      </c>
      <c r="AJ84" s="14">
        <v>43709</v>
      </c>
      <c r="AK84" s="14">
        <v>43739</v>
      </c>
      <c r="AL84" s="14">
        <v>43770</v>
      </c>
      <c r="AM84" s="14">
        <v>43800</v>
      </c>
      <c r="AN84" s="14">
        <v>43831</v>
      </c>
      <c r="AO84" s="14">
        <v>43862</v>
      </c>
      <c r="AP84" s="14">
        <v>43891</v>
      </c>
      <c r="AQ84" s="14">
        <v>43922</v>
      </c>
      <c r="AR84" s="14">
        <v>43952</v>
      </c>
      <c r="AS84" s="14">
        <v>43983</v>
      </c>
      <c r="AT84" s="14">
        <v>44013</v>
      </c>
      <c r="AU84" s="14">
        <v>44044</v>
      </c>
      <c r="AV84" s="14">
        <v>44075</v>
      </c>
      <c r="AW84" s="15">
        <v>44105</v>
      </c>
    </row>
    <row r="85" spans="1:49" x14ac:dyDescent="0.35">
      <c r="A85" s="39" t="s">
        <v>356</v>
      </c>
      <c r="B85" s="3" t="s">
        <v>357</v>
      </c>
      <c r="C85" s="231">
        <f t="shared" ref="C85:C92" si="7">AVERAGE(D85:AW85)</f>
        <v>3872.2321739130448</v>
      </c>
      <c r="D85" s="231">
        <v>769</v>
      </c>
      <c r="E85" s="231">
        <v>461</v>
      </c>
      <c r="F85" s="231">
        <v>506.8</v>
      </c>
      <c r="G85" s="231">
        <v>367</v>
      </c>
      <c r="H85" s="231">
        <v>457.5</v>
      </c>
      <c r="I85" s="231">
        <v>911.5</v>
      </c>
      <c r="J85" s="231">
        <v>559</v>
      </c>
      <c r="K85" s="231">
        <v>899</v>
      </c>
      <c r="L85" s="231">
        <v>1038.3</v>
      </c>
      <c r="M85" s="231">
        <v>8089.15</v>
      </c>
      <c r="N85" s="231">
        <v>8917.65</v>
      </c>
      <c r="O85" s="231">
        <v>9075.7000000000007</v>
      </c>
      <c r="P85" s="231">
        <v>10075.620000000001</v>
      </c>
      <c r="Q85" s="231">
        <v>7353</v>
      </c>
      <c r="R85" s="231">
        <v>14305.82</v>
      </c>
      <c r="S85" s="231">
        <v>15907.7</v>
      </c>
      <c r="T85" s="231">
        <v>13297.6</v>
      </c>
      <c r="U85" s="231">
        <v>12422.7</v>
      </c>
      <c r="V85" s="231">
        <v>13667.5</v>
      </c>
      <c r="W85" s="231">
        <v>13755.7</v>
      </c>
      <c r="X85" s="231">
        <v>11825</v>
      </c>
      <c r="Y85" s="231">
        <v>9822.9</v>
      </c>
      <c r="Z85" s="231">
        <v>9823.25</v>
      </c>
      <c r="AA85" s="231">
        <v>5567.12</v>
      </c>
      <c r="AB85" s="231">
        <v>1459.28</v>
      </c>
      <c r="AC85" s="231">
        <v>316.76</v>
      </c>
      <c r="AD85" s="231">
        <v>584.54</v>
      </c>
      <c r="AE85" s="231">
        <v>230.04</v>
      </c>
      <c r="AF85" s="231">
        <v>1270.94</v>
      </c>
      <c r="AG85" s="231">
        <v>829</v>
      </c>
      <c r="AH85" s="231">
        <v>433.5</v>
      </c>
      <c r="AI85" s="231">
        <v>0</v>
      </c>
      <c r="AJ85" s="231">
        <v>354.74</v>
      </c>
      <c r="AK85" s="231">
        <v>359.54</v>
      </c>
      <c r="AL85" s="231">
        <v>249.46</v>
      </c>
      <c r="AM85" s="231">
        <v>544.05999999999995</v>
      </c>
      <c r="AN85" s="145">
        <v>755.23</v>
      </c>
      <c r="AO85" s="145">
        <v>413.17</v>
      </c>
      <c r="AP85" s="145">
        <v>444.91</v>
      </c>
      <c r="AQ85" s="145">
        <v>0</v>
      </c>
      <c r="AR85" s="145">
        <v>0</v>
      </c>
      <c r="AS85" s="145">
        <v>0</v>
      </c>
      <c r="AT85" s="145">
        <v>0</v>
      </c>
      <c r="AU85" s="145">
        <v>0</v>
      </c>
      <c r="AV85" s="145">
        <v>2</v>
      </c>
      <c r="AW85" s="145">
        <v>0</v>
      </c>
    </row>
    <row r="86" spans="1:49" x14ac:dyDescent="0.35">
      <c r="A86" s="39" t="s">
        <v>358</v>
      </c>
      <c r="B86" s="3" t="s">
        <v>357</v>
      </c>
      <c r="C86" s="231">
        <f t="shared" si="7"/>
        <v>763.33891304347821</v>
      </c>
      <c r="D86" s="231">
        <v>204</v>
      </c>
      <c r="E86" s="231">
        <v>882.7</v>
      </c>
      <c r="F86" s="231">
        <v>3449.61</v>
      </c>
      <c r="G86" s="231">
        <v>3288.96</v>
      </c>
      <c r="H86" s="231">
        <v>1639.02</v>
      </c>
      <c r="I86" s="231">
        <v>212.82</v>
      </c>
      <c r="J86" s="231">
        <v>893.86</v>
      </c>
      <c r="K86" s="231">
        <v>2080.34</v>
      </c>
      <c r="L86" s="231">
        <v>1284.3699999999999</v>
      </c>
      <c r="M86" s="231">
        <v>0</v>
      </c>
      <c r="N86" s="231">
        <v>357.84</v>
      </c>
      <c r="O86" s="231">
        <v>114.92</v>
      </c>
      <c r="P86" s="231">
        <v>300.58</v>
      </c>
      <c r="Q86" s="231">
        <v>450</v>
      </c>
      <c r="R86" s="231">
        <v>871.67</v>
      </c>
      <c r="S86" s="231">
        <v>368.06</v>
      </c>
      <c r="T86" s="231">
        <v>161.84</v>
      </c>
      <c r="U86" s="231">
        <v>2624.32</v>
      </c>
      <c r="V86" s="231">
        <v>1341.8</v>
      </c>
      <c r="W86" s="231">
        <v>1052.55</v>
      </c>
      <c r="X86" s="231">
        <v>789.54</v>
      </c>
      <c r="Y86" s="231">
        <v>749.46</v>
      </c>
      <c r="Z86" s="231">
        <v>2790.06</v>
      </c>
      <c r="AA86" s="231">
        <v>150.83000000000001</v>
      </c>
      <c r="AB86" s="231">
        <v>592.02</v>
      </c>
      <c r="AC86" s="231">
        <v>2</v>
      </c>
      <c r="AD86" s="231">
        <v>2</v>
      </c>
      <c r="AE86" s="231">
        <v>127.4</v>
      </c>
      <c r="AF86" s="231">
        <v>962.28</v>
      </c>
      <c r="AG86" s="231">
        <v>688.42</v>
      </c>
      <c r="AH86" s="231">
        <v>325.02999999999997</v>
      </c>
      <c r="AI86" s="231">
        <v>250.2</v>
      </c>
      <c r="AJ86" s="231">
        <v>131.88999999999999</v>
      </c>
      <c r="AK86" s="231">
        <v>1245.03</v>
      </c>
      <c r="AL86" s="231">
        <v>0</v>
      </c>
      <c r="AM86" s="231">
        <v>523.84</v>
      </c>
      <c r="AN86" s="145">
        <v>88.91</v>
      </c>
      <c r="AO86" s="145">
        <v>432.27</v>
      </c>
      <c r="AP86" s="145">
        <v>55.86</v>
      </c>
      <c r="AQ86" s="145">
        <v>0</v>
      </c>
      <c r="AR86" s="145">
        <v>0</v>
      </c>
      <c r="AS86" s="145">
        <v>220.02</v>
      </c>
      <c r="AT86" s="145">
        <v>924.42</v>
      </c>
      <c r="AU86" s="145">
        <v>111.72</v>
      </c>
      <c r="AV86" s="145">
        <v>1253.93</v>
      </c>
      <c r="AW86" s="145">
        <v>1117.2</v>
      </c>
    </row>
    <row r="87" spans="1:49" x14ac:dyDescent="0.35">
      <c r="A87" s="39" t="s">
        <v>359</v>
      </c>
      <c r="B87" s="3" t="s">
        <v>357</v>
      </c>
      <c r="C87" s="231">
        <f t="shared" si="7"/>
        <v>197.16826086956522</v>
      </c>
      <c r="D87" s="231">
        <v>210.93</v>
      </c>
      <c r="E87" s="231">
        <v>442.49</v>
      </c>
      <c r="F87" s="231">
        <v>788.86</v>
      </c>
      <c r="G87" s="231">
        <v>633.34</v>
      </c>
      <c r="H87" s="231">
        <v>88.79</v>
      </c>
      <c r="I87" s="231">
        <v>77.77</v>
      </c>
      <c r="J87" s="231">
        <v>263.19</v>
      </c>
      <c r="K87" s="231">
        <v>195.13</v>
      </c>
      <c r="L87" s="231">
        <v>669.27</v>
      </c>
      <c r="M87" s="231">
        <v>276.77</v>
      </c>
      <c r="N87" s="231">
        <v>159.81</v>
      </c>
      <c r="O87" s="231">
        <v>26.42</v>
      </c>
      <c r="P87" s="231">
        <v>127.49</v>
      </c>
      <c r="Q87" s="231">
        <v>229.36</v>
      </c>
      <c r="R87" s="231">
        <v>323.31</v>
      </c>
      <c r="S87" s="231">
        <v>656.82</v>
      </c>
      <c r="T87" s="231">
        <v>446.38</v>
      </c>
      <c r="U87" s="231">
        <v>280.74</v>
      </c>
      <c r="V87" s="231">
        <v>207.92</v>
      </c>
      <c r="W87" s="231">
        <v>632.1</v>
      </c>
      <c r="X87" s="231">
        <v>412.58</v>
      </c>
      <c r="Y87" s="231">
        <v>251.18</v>
      </c>
      <c r="Z87" s="231">
        <v>187.69</v>
      </c>
      <c r="AA87" s="231">
        <v>25.75</v>
      </c>
      <c r="AB87" s="231">
        <v>216.46</v>
      </c>
      <c r="AC87" s="231">
        <v>65.36</v>
      </c>
      <c r="AD87" s="231">
        <v>12.91</v>
      </c>
      <c r="AE87" s="231">
        <v>30.1</v>
      </c>
      <c r="AF87" s="231">
        <v>122.3</v>
      </c>
      <c r="AG87" s="231">
        <v>63.3</v>
      </c>
      <c r="AH87" s="231">
        <v>31.47</v>
      </c>
      <c r="AI87" s="231">
        <v>37.090000000000003</v>
      </c>
      <c r="AJ87" s="231">
        <v>0</v>
      </c>
      <c r="AK87" s="231">
        <v>296.07</v>
      </c>
      <c r="AL87" s="231">
        <v>0</v>
      </c>
      <c r="AM87" s="231">
        <v>7</v>
      </c>
      <c r="AN87" s="145">
        <v>85.02</v>
      </c>
      <c r="AO87" s="145">
        <v>166.38</v>
      </c>
      <c r="AP87" s="145">
        <v>9.2799999999999994</v>
      </c>
      <c r="AQ87" s="145">
        <v>0</v>
      </c>
      <c r="AR87" s="145">
        <v>0</v>
      </c>
      <c r="AS87" s="145">
        <v>40.44</v>
      </c>
      <c r="AT87" s="145">
        <v>176.21</v>
      </c>
      <c r="AU87" s="145">
        <v>27.17</v>
      </c>
      <c r="AV87" s="145">
        <v>0</v>
      </c>
      <c r="AW87" s="145">
        <v>69.09</v>
      </c>
    </row>
    <row r="88" spans="1:49" x14ac:dyDescent="0.35">
      <c r="A88" s="39" t="s">
        <v>360</v>
      </c>
      <c r="B88" s="3" t="s">
        <v>357</v>
      </c>
      <c r="C88" s="231">
        <f t="shared" si="7"/>
        <v>5360.3482608695658</v>
      </c>
      <c r="D88" s="231">
        <v>3850.09</v>
      </c>
      <c r="E88" s="231">
        <v>4283.21</v>
      </c>
      <c r="F88" s="231">
        <v>5391.64</v>
      </c>
      <c r="G88" s="231">
        <v>4854.76</v>
      </c>
      <c r="H88" s="231">
        <v>5385.97</v>
      </c>
      <c r="I88" s="231">
        <v>5248.66</v>
      </c>
      <c r="J88" s="231">
        <v>4326.68</v>
      </c>
      <c r="K88" s="231">
        <v>6601.67</v>
      </c>
      <c r="L88" s="231">
        <v>6288.54</v>
      </c>
      <c r="M88" s="231">
        <v>9037.77</v>
      </c>
      <c r="N88" s="231">
        <v>7437.13</v>
      </c>
      <c r="O88" s="231">
        <v>6595.89</v>
      </c>
      <c r="P88" s="231">
        <v>5550.95</v>
      </c>
      <c r="Q88" s="231">
        <v>5562.45</v>
      </c>
      <c r="R88" s="231">
        <v>6575.35</v>
      </c>
      <c r="S88" s="231">
        <v>8179.21</v>
      </c>
      <c r="T88" s="231">
        <v>9714.2800000000007</v>
      </c>
      <c r="U88" s="231">
        <v>9829.27</v>
      </c>
      <c r="V88" s="231">
        <v>7360.79</v>
      </c>
      <c r="W88" s="231">
        <v>6693.56</v>
      </c>
      <c r="X88" s="231">
        <v>6885.07</v>
      </c>
      <c r="Y88" s="231">
        <v>7646.7</v>
      </c>
      <c r="Z88" s="231">
        <v>5489.32</v>
      </c>
      <c r="AA88" s="231">
        <v>5622.22</v>
      </c>
      <c r="AB88" s="231">
        <v>6515.45</v>
      </c>
      <c r="AC88" s="231">
        <v>4771.5200000000004</v>
      </c>
      <c r="AD88" s="231">
        <v>5568.25</v>
      </c>
      <c r="AE88" s="231">
        <v>5477.01</v>
      </c>
      <c r="AF88" s="231">
        <v>6369.5</v>
      </c>
      <c r="AG88" s="231">
        <v>6337.35</v>
      </c>
      <c r="AH88" s="231">
        <v>5765</v>
      </c>
      <c r="AI88" s="231">
        <v>5570.24</v>
      </c>
      <c r="AJ88" s="231">
        <v>5781.23</v>
      </c>
      <c r="AK88" s="231">
        <v>5779.92</v>
      </c>
      <c r="AL88" s="231">
        <v>4853.55</v>
      </c>
      <c r="AM88" s="231">
        <v>4465.43</v>
      </c>
      <c r="AN88" s="145">
        <v>4912.2700000000004</v>
      </c>
      <c r="AO88" s="145">
        <v>3541.14</v>
      </c>
      <c r="AP88" s="145">
        <v>2610.65</v>
      </c>
      <c r="AQ88" s="145">
        <v>1011.27</v>
      </c>
      <c r="AR88" s="145">
        <v>1338.49</v>
      </c>
      <c r="AS88" s="145">
        <v>1269.6600000000001</v>
      </c>
      <c r="AT88" s="145">
        <v>1867.32</v>
      </c>
      <c r="AU88" s="145">
        <v>2130.65</v>
      </c>
      <c r="AV88" s="145">
        <v>3219.49</v>
      </c>
      <c r="AW88" s="145">
        <v>3009.45</v>
      </c>
    </row>
    <row r="89" spans="1:49" x14ac:dyDescent="0.35">
      <c r="A89" s="39" t="s">
        <v>361</v>
      </c>
      <c r="B89" s="3" t="s">
        <v>357</v>
      </c>
      <c r="C89" s="231">
        <f t="shared" si="7"/>
        <v>13884.143913043477</v>
      </c>
      <c r="D89" s="231">
        <v>12613.05</v>
      </c>
      <c r="E89" s="231">
        <v>13786.1</v>
      </c>
      <c r="F89" s="231">
        <v>14972.3</v>
      </c>
      <c r="G89" s="231">
        <v>15353.8</v>
      </c>
      <c r="H89" s="231">
        <v>14184.75</v>
      </c>
      <c r="I89" s="231">
        <v>11800.4</v>
      </c>
      <c r="J89" s="231">
        <v>9223.7999999999993</v>
      </c>
      <c r="K89" s="231">
        <v>10789.1</v>
      </c>
      <c r="L89" s="231">
        <v>11452.75</v>
      </c>
      <c r="M89" s="231">
        <v>11735.55</v>
      </c>
      <c r="N89" s="231">
        <v>12702.25</v>
      </c>
      <c r="O89" s="231">
        <v>12982.95</v>
      </c>
      <c r="P89" s="231">
        <v>12517.75</v>
      </c>
      <c r="Q89" s="231">
        <v>16178.15</v>
      </c>
      <c r="R89" s="231">
        <v>16033</v>
      </c>
      <c r="S89" s="231">
        <v>17903.650000000001</v>
      </c>
      <c r="T89" s="231">
        <v>19727.900000000001</v>
      </c>
      <c r="U89" s="231">
        <v>17781.55</v>
      </c>
      <c r="V89" s="231">
        <v>15066.35</v>
      </c>
      <c r="W89" s="231">
        <v>17317.5</v>
      </c>
      <c r="X89" s="231">
        <v>17750.57</v>
      </c>
      <c r="Y89" s="231">
        <v>17307.650000000001</v>
      </c>
      <c r="Z89" s="231">
        <v>17776.45</v>
      </c>
      <c r="AA89" s="231">
        <v>16026.2</v>
      </c>
      <c r="AB89" s="231">
        <v>15627.35</v>
      </c>
      <c r="AC89" s="231">
        <v>18312.900000000001</v>
      </c>
      <c r="AD89" s="231">
        <v>18766.5</v>
      </c>
      <c r="AE89" s="231">
        <v>18244.25</v>
      </c>
      <c r="AF89" s="231">
        <v>18760.25</v>
      </c>
      <c r="AG89" s="231">
        <v>17849.45</v>
      </c>
      <c r="AH89" s="231">
        <v>16088.15</v>
      </c>
      <c r="AI89" s="231">
        <v>15504.35</v>
      </c>
      <c r="AJ89" s="231">
        <v>16824.3</v>
      </c>
      <c r="AK89" s="231">
        <v>16266.6</v>
      </c>
      <c r="AL89" s="231">
        <v>18053.2</v>
      </c>
      <c r="AM89" s="231">
        <v>18820.349999999999</v>
      </c>
      <c r="AN89" s="145">
        <v>18137.55</v>
      </c>
      <c r="AO89" s="145">
        <v>17707.5</v>
      </c>
      <c r="AP89" s="145">
        <v>16728.099999999999</v>
      </c>
      <c r="AQ89" s="145">
        <v>196.63</v>
      </c>
      <c r="AR89" s="145">
        <v>449.22</v>
      </c>
      <c r="AS89" s="145">
        <v>2504.4</v>
      </c>
      <c r="AT89" s="145">
        <v>4266.5</v>
      </c>
      <c r="AU89" s="145">
        <v>4314.55</v>
      </c>
      <c r="AV89" s="145">
        <v>5874.75</v>
      </c>
      <c r="AW89" s="145">
        <v>6390.25</v>
      </c>
    </row>
    <row r="90" spans="1:49" x14ac:dyDescent="0.35">
      <c r="A90" s="39" t="s">
        <v>362</v>
      </c>
      <c r="B90" s="3" t="s">
        <v>357</v>
      </c>
      <c r="C90" s="231">
        <f t="shared" si="7"/>
        <v>76.164130434782606</v>
      </c>
      <c r="D90" s="231">
        <v>223.31</v>
      </c>
      <c r="E90" s="231">
        <v>275.02</v>
      </c>
      <c r="F90" s="231">
        <v>109.5</v>
      </c>
      <c r="G90" s="231">
        <v>29.15</v>
      </c>
      <c r="H90" s="231">
        <v>93.95</v>
      </c>
      <c r="I90" s="231">
        <v>114.4</v>
      </c>
      <c r="J90" s="231">
        <v>116.6</v>
      </c>
      <c r="K90" s="231">
        <v>146.30000000000001</v>
      </c>
      <c r="L90" s="231">
        <v>234.13</v>
      </c>
      <c r="M90" s="231">
        <v>60.96</v>
      </c>
      <c r="N90" s="231">
        <v>31.78</v>
      </c>
      <c r="O90" s="231">
        <v>61.88</v>
      </c>
      <c r="P90" s="231">
        <v>14</v>
      </c>
      <c r="Q90" s="231">
        <v>196.5</v>
      </c>
      <c r="R90" s="231">
        <v>264.5</v>
      </c>
      <c r="S90" s="231">
        <v>118.54</v>
      </c>
      <c r="T90" s="231">
        <v>33.26</v>
      </c>
      <c r="U90" s="231">
        <v>77.16</v>
      </c>
      <c r="V90" s="231">
        <v>36.590000000000003</v>
      </c>
      <c r="W90" s="231">
        <v>139.91</v>
      </c>
      <c r="X90" s="231">
        <v>224.96</v>
      </c>
      <c r="Y90" s="231">
        <v>31.5</v>
      </c>
      <c r="Z90" s="231">
        <v>25</v>
      </c>
      <c r="AA90" s="231">
        <v>139.63</v>
      </c>
      <c r="AB90" s="231">
        <v>135.88</v>
      </c>
      <c r="AC90" s="231">
        <v>12.5</v>
      </c>
      <c r="AD90" s="231">
        <v>5</v>
      </c>
      <c r="AE90" s="231">
        <v>8</v>
      </c>
      <c r="AF90" s="231">
        <v>95.25</v>
      </c>
      <c r="AG90" s="231">
        <v>16</v>
      </c>
      <c r="AH90" s="231">
        <v>111.93</v>
      </c>
      <c r="AI90" s="231">
        <v>7.5</v>
      </c>
      <c r="AJ90" s="231">
        <v>56.6</v>
      </c>
      <c r="AK90" s="231">
        <v>46.6</v>
      </c>
      <c r="AL90" s="231">
        <v>0</v>
      </c>
      <c r="AM90" s="231">
        <v>2.5</v>
      </c>
      <c r="AN90" s="145">
        <v>12</v>
      </c>
      <c r="AO90" s="145">
        <v>37.76</v>
      </c>
      <c r="AP90" s="145">
        <v>12.22</v>
      </c>
      <c r="AQ90" s="145">
        <v>8</v>
      </c>
      <c r="AR90" s="145">
        <v>24.8</v>
      </c>
      <c r="AS90" s="145">
        <v>20.2</v>
      </c>
      <c r="AT90" s="145">
        <v>70.150000000000006</v>
      </c>
      <c r="AU90" s="145">
        <v>4.1399999999999997</v>
      </c>
      <c r="AV90" s="145">
        <v>8</v>
      </c>
      <c r="AW90" s="145">
        <v>9.99</v>
      </c>
    </row>
    <row r="91" spans="1:49" x14ac:dyDescent="0.35">
      <c r="A91" s="39" t="s">
        <v>363</v>
      </c>
      <c r="B91" s="3" t="s">
        <v>357</v>
      </c>
      <c r="C91" s="231">
        <f t="shared" si="7"/>
        <v>50</v>
      </c>
      <c r="D91" s="231">
        <v>0</v>
      </c>
      <c r="E91" s="231">
        <v>0</v>
      </c>
      <c r="F91" s="231">
        <v>0</v>
      </c>
      <c r="G91" s="231">
        <v>100</v>
      </c>
      <c r="H91" s="231">
        <v>500</v>
      </c>
      <c r="I91" s="231">
        <v>0</v>
      </c>
      <c r="J91" s="231">
        <v>0</v>
      </c>
      <c r="K91" s="231">
        <v>0</v>
      </c>
      <c r="L91" s="231">
        <v>0</v>
      </c>
      <c r="M91" s="231">
        <v>0</v>
      </c>
      <c r="N91" s="231">
        <v>1700</v>
      </c>
      <c r="O91" s="231">
        <v>0</v>
      </c>
      <c r="P91" s="231">
        <v>0</v>
      </c>
      <c r="Q91" s="231">
        <v>0</v>
      </c>
      <c r="R91" s="231">
        <v>0</v>
      </c>
      <c r="S91" s="231">
        <v>0</v>
      </c>
      <c r="T91" s="231">
        <v>0</v>
      </c>
      <c r="U91" s="231">
        <v>0</v>
      </c>
      <c r="V91" s="231">
        <v>0</v>
      </c>
      <c r="W91" s="231">
        <v>0</v>
      </c>
      <c r="X91" s="231">
        <v>0</v>
      </c>
      <c r="Y91" s="231">
        <v>0</v>
      </c>
      <c r="Z91" s="231">
        <v>0</v>
      </c>
      <c r="AA91" s="231">
        <v>0</v>
      </c>
      <c r="AB91" s="231">
        <v>0</v>
      </c>
      <c r="AC91" s="231">
        <v>0</v>
      </c>
      <c r="AD91" s="231">
        <v>0</v>
      </c>
      <c r="AE91" s="231">
        <v>0</v>
      </c>
      <c r="AF91" s="231">
        <v>0</v>
      </c>
      <c r="AG91" s="231">
        <v>0</v>
      </c>
      <c r="AH91" s="231">
        <v>0</v>
      </c>
      <c r="AI91" s="231">
        <v>0</v>
      </c>
      <c r="AJ91" s="231">
        <v>0</v>
      </c>
      <c r="AK91" s="231">
        <v>0</v>
      </c>
      <c r="AL91" s="231">
        <v>0</v>
      </c>
      <c r="AM91" s="231">
        <v>0</v>
      </c>
      <c r="AN91" s="145">
        <v>0</v>
      </c>
      <c r="AO91" s="145">
        <v>0</v>
      </c>
      <c r="AP91" s="145">
        <v>0</v>
      </c>
      <c r="AQ91" s="145">
        <v>0</v>
      </c>
      <c r="AR91" s="145">
        <v>0</v>
      </c>
      <c r="AS91" s="145">
        <v>0</v>
      </c>
      <c r="AT91" s="145">
        <v>0</v>
      </c>
      <c r="AU91" s="145">
        <v>0</v>
      </c>
      <c r="AV91" s="145">
        <v>0</v>
      </c>
      <c r="AW91" s="145">
        <v>0</v>
      </c>
    </row>
    <row r="92" spans="1:49" s="51" customFormat="1" x14ac:dyDescent="0.35">
      <c r="A92" s="573" t="s">
        <v>170</v>
      </c>
      <c r="B92" s="574"/>
      <c r="C92" s="207">
        <f t="shared" si="7"/>
        <v>24203.395652173913</v>
      </c>
      <c r="D92" s="207">
        <f>SUM(D85:D91)</f>
        <v>17870.38</v>
      </c>
      <c r="E92" s="207">
        <f t="shared" ref="E92:AW92" si="8">SUM(E85:E91)</f>
        <v>20130.52</v>
      </c>
      <c r="F92" s="207">
        <f t="shared" si="8"/>
        <v>25218.71</v>
      </c>
      <c r="G92" s="207">
        <f t="shared" si="8"/>
        <v>24627.010000000002</v>
      </c>
      <c r="H92" s="207">
        <f t="shared" si="8"/>
        <v>22349.98</v>
      </c>
      <c r="I92" s="207">
        <f t="shared" si="8"/>
        <v>18365.550000000003</v>
      </c>
      <c r="J92" s="207">
        <f t="shared" si="8"/>
        <v>15383.13</v>
      </c>
      <c r="K92" s="207">
        <f t="shared" si="8"/>
        <v>20711.539999999997</v>
      </c>
      <c r="L92" s="207">
        <f t="shared" si="8"/>
        <v>20967.36</v>
      </c>
      <c r="M92" s="207">
        <f t="shared" si="8"/>
        <v>29200.2</v>
      </c>
      <c r="N92" s="207">
        <f t="shared" si="8"/>
        <v>31306.46</v>
      </c>
      <c r="O92" s="207">
        <f t="shared" si="8"/>
        <v>28857.760000000002</v>
      </c>
      <c r="P92" s="207">
        <f t="shared" si="8"/>
        <v>28586.39</v>
      </c>
      <c r="Q92" s="207">
        <f t="shared" si="8"/>
        <v>29969.46</v>
      </c>
      <c r="R92" s="207">
        <f t="shared" si="8"/>
        <v>38373.65</v>
      </c>
      <c r="S92" s="207">
        <f t="shared" si="8"/>
        <v>43133.98</v>
      </c>
      <c r="T92" s="207">
        <f t="shared" si="8"/>
        <v>43381.26</v>
      </c>
      <c r="U92" s="207">
        <f t="shared" si="8"/>
        <v>43015.740000000005</v>
      </c>
      <c r="V92" s="207">
        <f t="shared" si="8"/>
        <v>37680.949999999997</v>
      </c>
      <c r="W92" s="207">
        <f t="shared" si="8"/>
        <v>39591.320000000007</v>
      </c>
      <c r="X92" s="207">
        <f t="shared" si="8"/>
        <v>37887.72</v>
      </c>
      <c r="Y92" s="207">
        <f t="shared" si="8"/>
        <v>35809.39</v>
      </c>
      <c r="Z92" s="207">
        <f t="shared" si="8"/>
        <v>36091.770000000004</v>
      </c>
      <c r="AA92" s="207">
        <f t="shared" si="8"/>
        <v>27531.750000000004</v>
      </c>
      <c r="AB92" s="207">
        <f t="shared" si="8"/>
        <v>24546.44</v>
      </c>
      <c r="AC92" s="207">
        <f t="shared" si="8"/>
        <v>23481.040000000001</v>
      </c>
      <c r="AD92" s="207">
        <f t="shared" si="8"/>
        <v>24939.200000000001</v>
      </c>
      <c r="AE92" s="207">
        <f t="shared" si="8"/>
        <v>24116.799999999999</v>
      </c>
      <c r="AF92" s="207">
        <f t="shared" si="8"/>
        <v>27580.52</v>
      </c>
      <c r="AG92" s="207">
        <f t="shared" si="8"/>
        <v>25783.52</v>
      </c>
      <c r="AH92" s="207">
        <f t="shared" si="8"/>
        <v>22755.08</v>
      </c>
      <c r="AI92" s="207">
        <f t="shared" si="8"/>
        <v>21369.38</v>
      </c>
      <c r="AJ92" s="207">
        <f t="shared" si="8"/>
        <v>23148.76</v>
      </c>
      <c r="AK92" s="207">
        <f t="shared" si="8"/>
        <v>23993.759999999998</v>
      </c>
      <c r="AL92" s="207">
        <f t="shared" si="8"/>
        <v>23156.21</v>
      </c>
      <c r="AM92" s="207">
        <f t="shared" si="8"/>
        <v>24363.18</v>
      </c>
      <c r="AN92" s="207">
        <f t="shared" si="8"/>
        <v>23990.98</v>
      </c>
      <c r="AO92" s="207">
        <f t="shared" si="8"/>
        <v>22298.219999999998</v>
      </c>
      <c r="AP92" s="207">
        <f t="shared" si="8"/>
        <v>19861.02</v>
      </c>
      <c r="AQ92" s="207">
        <f t="shared" si="8"/>
        <v>1215.9000000000001</v>
      </c>
      <c r="AR92" s="207">
        <f t="shared" si="8"/>
        <v>1812.51</v>
      </c>
      <c r="AS92" s="207">
        <f t="shared" si="8"/>
        <v>4054.7200000000003</v>
      </c>
      <c r="AT92" s="207">
        <f t="shared" si="8"/>
        <v>7304.5999999999995</v>
      </c>
      <c r="AU92" s="207">
        <f t="shared" si="8"/>
        <v>6588.2300000000005</v>
      </c>
      <c r="AV92" s="207">
        <f t="shared" si="8"/>
        <v>10358.17</v>
      </c>
      <c r="AW92" s="207">
        <f t="shared" si="8"/>
        <v>10595.98</v>
      </c>
    </row>
    <row r="93" spans="1:49" x14ac:dyDescent="0.35">
      <c r="A93" s="31"/>
      <c r="B93" s="19"/>
      <c r="C93" s="19"/>
      <c r="D93" s="35"/>
      <c r="E93" s="35"/>
      <c r="F93" s="35"/>
      <c r="G93" s="35"/>
      <c r="H93" s="35"/>
      <c r="I93" s="35"/>
      <c r="J93" s="35"/>
      <c r="K93" s="35"/>
      <c r="L93" s="35"/>
      <c r="M93" s="35"/>
      <c r="N93" s="35"/>
      <c r="O93" s="35"/>
      <c r="P93" s="36"/>
      <c r="Q93" s="36"/>
      <c r="R93" s="36"/>
      <c r="S93" s="36"/>
      <c r="T93" s="36"/>
      <c r="U93" s="36"/>
      <c r="V93" s="36"/>
      <c r="W93" s="36"/>
      <c r="X93" s="36"/>
      <c r="Y93" s="36"/>
      <c r="Z93" s="36"/>
      <c r="AA93" s="36"/>
      <c r="AB93" s="37"/>
      <c r="AC93" s="37"/>
      <c r="AD93" s="37"/>
      <c r="AE93" s="37"/>
      <c r="AF93" s="37"/>
      <c r="AG93" s="37"/>
      <c r="AH93" s="37"/>
      <c r="AI93" s="37"/>
      <c r="AJ93" s="37"/>
      <c r="AK93" s="37"/>
      <c r="AL93" s="37"/>
      <c r="AM93" s="37"/>
      <c r="AN93" s="36"/>
      <c r="AO93" s="36"/>
      <c r="AP93" s="36"/>
      <c r="AQ93" s="36"/>
      <c r="AR93" s="34"/>
      <c r="AS93" s="34"/>
      <c r="AT93" s="34"/>
    </row>
    <row r="94" spans="1:49" x14ac:dyDescent="0.35">
      <c r="A94" s="74" t="s">
        <v>139</v>
      </c>
      <c r="B94" s="19"/>
      <c r="C94" s="19"/>
      <c r="D94" s="35"/>
      <c r="E94" s="35"/>
      <c r="F94" s="35"/>
      <c r="G94" s="35"/>
      <c r="H94" s="35"/>
      <c r="I94" s="35"/>
      <c r="J94" s="35"/>
      <c r="K94" s="35"/>
      <c r="L94" s="35"/>
      <c r="M94" s="35"/>
      <c r="N94" s="35"/>
      <c r="O94" s="35"/>
      <c r="P94" s="36"/>
      <c r="Q94" s="36"/>
      <c r="R94" s="36"/>
      <c r="S94" s="36"/>
      <c r="T94" s="36"/>
      <c r="U94" s="36"/>
      <c r="V94" s="36"/>
      <c r="W94" s="36"/>
      <c r="X94" s="36"/>
      <c r="Y94" s="36"/>
      <c r="Z94" s="36"/>
      <c r="AA94" s="36"/>
      <c r="AB94" s="37"/>
      <c r="AC94" s="37"/>
      <c r="AD94" s="37"/>
      <c r="AE94" s="37"/>
      <c r="AF94" s="37"/>
      <c r="AG94" s="37"/>
      <c r="AH94" s="37"/>
      <c r="AI94" s="37"/>
      <c r="AJ94" s="37"/>
      <c r="AK94" s="37"/>
      <c r="AL94" s="37"/>
      <c r="AM94" s="37"/>
      <c r="AN94" s="36"/>
      <c r="AO94" s="36"/>
      <c r="AP94" s="36"/>
      <c r="AQ94" s="36"/>
      <c r="AR94" s="34"/>
      <c r="AS94" s="34"/>
      <c r="AT94" s="34"/>
    </row>
    <row r="95" spans="1:49" x14ac:dyDescent="0.35">
      <c r="A95" s="11"/>
    </row>
    <row r="96" spans="1:49" ht="21" customHeight="1" x14ac:dyDescent="0.35">
      <c r="A96" s="456" t="s">
        <v>171</v>
      </c>
      <c r="B96" s="456" t="s">
        <v>160</v>
      </c>
      <c r="C96" s="456" t="s">
        <v>153</v>
      </c>
      <c r="D96" s="14">
        <v>42736</v>
      </c>
      <c r="E96" s="14">
        <v>42767</v>
      </c>
      <c r="F96" s="14">
        <v>42795</v>
      </c>
      <c r="G96" s="14">
        <v>42826</v>
      </c>
      <c r="H96" s="14">
        <v>42856</v>
      </c>
      <c r="I96" s="14">
        <v>42887</v>
      </c>
      <c r="J96" s="14">
        <v>42917</v>
      </c>
      <c r="K96" s="14">
        <v>42948</v>
      </c>
      <c r="L96" s="14">
        <v>42979</v>
      </c>
      <c r="M96" s="14">
        <v>43009</v>
      </c>
      <c r="N96" s="14">
        <v>43040</v>
      </c>
      <c r="O96" s="14">
        <v>43070</v>
      </c>
      <c r="P96" s="14">
        <v>43101</v>
      </c>
      <c r="Q96" s="14">
        <v>43132</v>
      </c>
      <c r="R96" s="14">
        <v>43160</v>
      </c>
      <c r="S96" s="14">
        <v>43191</v>
      </c>
      <c r="T96" s="14">
        <v>43221</v>
      </c>
      <c r="U96" s="14">
        <v>43252</v>
      </c>
      <c r="V96" s="14">
        <v>43282</v>
      </c>
      <c r="W96" s="14">
        <v>43313</v>
      </c>
      <c r="X96" s="14">
        <v>43344</v>
      </c>
      <c r="Y96" s="14">
        <v>43374</v>
      </c>
      <c r="Z96" s="14">
        <v>43405</v>
      </c>
      <c r="AA96" s="14">
        <v>43435</v>
      </c>
      <c r="AB96" s="14">
        <v>43466</v>
      </c>
      <c r="AC96" s="14">
        <v>43497</v>
      </c>
      <c r="AD96" s="14">
        <v>43525</v>
      </c>
      <c r="AE96" s="14">
        <v>43556</v>
      </c>
      <c r="AF96" s="14">
        <v>43586</v>
      </c>
      <c r="AG96" s="14">
        <v>43617</v>
      </c>
      <c r="AH96" s="14">
        <v>43647</v>
      </c>
      <c r="AI96" s="14">
        <v>43678</v>
      </c>
      <c r="AJ96" s="14">
        <v>43709</v>
      </c>
      <c r="AK96" s="14">
        <v>43739</v>
      </c>
      <c r="AL96" s="14">
        <v>43770</v>
      </c>
      <c r="AM96" s="14">
        <v>43800</v>
      </c>
      <c r="AN96" s="14">
        <v>43831</v>
      </c>
      <c r="AO96" s="14">
        <v>43862</v>
      </c>
      <c r="AP96" s="14">
        <v>43891</v>
      </c>
      <c r="AQ96" s="14">
        <v>43922</v>
      </c>
      <c r="AR96" s="14">
        <v>43952</v>
      </c>
      <c r="AS96" s="14">
        <v>43983</v>
      </c>
      <c r="AT96" s="14">
        <v>44013</v>
      </c>
      <c r="AU96" s="14">
        <v>44044</v>
      </c>
      <c r="AV96" s="14">
        <v>44075</v>
      </c>
      <c r="AW96" s="15">
        <v>44105</v>
      </c>
    </row>
    <row r="97" spans="1:49" s="34" customFormat="1" x14ac:dyDescent="0.35">
      <c r="A97" s="38" t="s">
        <v>364</v>
      </c>
      <c r="B97" s="40" t="s">
        <v>365</v>
      </c>
      <c r="C97" s="145">
        <f t="shared" ref="C97:C111" si="9">AVERAGE(D97:AW97)</f>
        <v>0</v>
      </c>
      <c r="D97" s="145">
        <v>0</v>
      </c>
      <c r="E97" s="145">
        <v>0</v>
      </c>
      <c r="F97" s="145">
        <v>0</v>
      </c>
      <c r="G97" s="145">
        <v>0</v>
      </c>
      <c r="H97" s="145">
        <v>0</v>
      </c>
      <c r="I97" s="145">
        <v>0</v>
      </c>
      <c r="J97" s="145">
        <v>0</v>
      </c>
      <c r="K97" s="145">
        <v>0</v>
      </c>
      <c r="L97" s="145">
        <v>0</v>
      </c>
      <c r="M97" s="145">
        <v>0</v>
      </c>
      <c r="N97" s="145">
        <v>0</v>
      </c>
      <c r="O97" s="145">
        <v>0</v>
      </c>
      <c r="P97" s="145">
        <v>0</v>
      </c>
      <c r="Q97" s="145">
        <v>0</v>
      </c>
      <c r="R97" s="145">
        <v>0</v>
      </c>
      <c r="S97" s="145">
        <v>0</v>
      </c>
      <c r="T97" s="145">
        <v>0</v>
      </c>
      <c r="U97" s="145">
        <v>0</v>
      </c>
      <c r="V97" s="145">
        <v>0</v>
      </c>
      <c r="W97" s="145">
        <v>0</v>
      </c>
      <c r="X97" s="145">
        <v>0</v>
      </c>
      <c r="Y97" s="145">
        <v>0</v>
      </c>
      <c r="Z97" s="145">
        <v>0</v>
      </c>
      <c r="AA97" s="145">
        <v>0</v>
      </c>
      <c r="AB97" s="145">
        <v>0</v>
      </c>
      <c r="AC97" s="145">
        <v>0</v>
      </c>
      <c r="AD97" s="145">
        <v>0</v>
      </c>
      <c r="AE97" s="145">
        <v>0</v>
      </c>
      <c r="AF97" s="145">
        <v>0</v>
      </c>
      <c r="AG97" s="145">
        <v>0</v>
      </c>
      <c r="AH97" s="145">
        <v>0</v>
      </c>
      <c r="AI97" s="145">
        <v>0</v>
      </c>
      <c r="AJ97" s="145">
        <v>0</v>
      </c>
      <c r="AK97" s="145">
        <v>0</v>
      </c>
      <c r="AL97" s="145">
        <v>0</v>
      </c>
      <c r="AM97" s="145">
        <v>0</v>
      </c>
      <c r="AN97" s="145">
        <v>0</v>
      </c>
      <c r="AO97" s="145">
        <v>0</v>
      </c>
      <c r="AP97" s="145">
        <v>0</v>
      </c>
      <c r="AQ97" s="145">
        <v>0</v>
      </c>
      <c r="AR97" s="145">
        <v>0</v>
      </c>
      <c r="AS97" s="145">
        <v>0</v>
      </c>
      <c r="AT97" s="145">
        <v>0</v>
      </c>
      <c r="AU97" s="145">
        <v>0</v>
      </c>
      <c r="AV97" s="145">
        <v>0</v>
      </c>
      <c r="AW97" s="145">
        <v>0</v>
      </c>
    </row>
    <row r="98" spans="1:49" x14ac:dyDescent="0.35">
      <c r="A98" s="13" t="s">
        <v>364</v>
      </c>
      <c r="B98" s="23" t="s">
        <v>172</v>
      </c>
      <c r="C98" s="102">
        <f t="shared" si="9"/>
        <v>0</v>
      </c>
      <c r="D98" s="4">
        <v>0</v>
      </c>
      <c r="E98" s="4">
        <v>0</v>
      </c>
      <c r="F98" s="4">
        <v>0</v>
      </c>
      <c r="G98" s="4">
        <v>0</v>
      </c>
      <c r="H98" s="4">
        <v>0</v>
      </c>
      <c r="I98" s="4">
        <v>0</v>
      </c>
      <c r="J98" s="4">
        <v>0</v>
      </c>
      <c r="K98" s="4">
        <v>0</v>
      </c>
      <c r="L98" s="4">
        <v>0</v>
      </c>
      <c r="M98" s="4">
        <v>0</v>
      </c>
      <c r="N98" s="4">
        <v>0</v>
      </c>
      <c r="O98" s="4">
        <v>0</v>
      </c>
      <c r="P98" s="4">
        <v>0</v>
      </c>
      <c r="Q98" s="4">
        <v>0</v>
      </c>
      <c r="R98" s="4">
        <v>0</v>
      </c>
      <c r="S98" s="4">
        <v>0</v>
      </c>
      <c r="T98" s="4">
        <v>0</v>
      </c>
      <c r="U98" s="4">
        <v>0</v>
      </c>
      <c r="V98" s="4">
        <v>0</v>
      </c>
      <c r="W98" s="4">
        <v>0</v>
      </c>
      <c r="X98" s="4">
        <v>0</v>
      </c>
      <c r="Y98" s="4">
        <v>0</v>
      </c>
      <c r="Z98" s="4">
        <v>0</v>
      </c>
      <c r="AA98" s="4">
        <v>0</v>
      </c>
      <c r="AB98" s="4">
        <v>0</v>
      </c>
      <c r="AC98" s="4">
        <v>0</v>
      </c>
      <c r="AD98" s="4">
        <v>0</v>
      </c>
      <c r="AE98" s="4">
        <v>0</v>
      </c>
      <c r="AF98" s="4">
        <v>0</v>
      </c>
      <c r="AG98" s="4">
        <v>0</v>
      </c>
      <c r="AH98" s="4">
        <v>0</v>
      </c>
      <c r="AI98" s="4">
        <v>0</v>
      </c>
      <c r="AJ98" s="4">
        <v>0</v>
      </c>
      <c r="AK98" s="4">
        <v>0</v>
      </c>
      <c r="AL98" s="4">
        <v>0</v>
      </c>
      <c r="AM98" s="4">
        <v>0</v>
      </c>
      <c r="AN98" s="4">
        <v>0</v>
      </c>
      <c r="AO98" s="4">
        <v>0</v>
      </c>
      <c r="AP98" s="4">
        <v>0</v>
      </c>
      <c r="AQ98" s="4">
        <v>0</v>
      </c>
      <c r="AR98" s="4">
        <v>0</v>
      </c>
      <c r="AS98" s="4">
        <v>0</v>
      </c>
      <c r="AT98" s="4">
        <v>0</v>
      </c>
      <c r="AU98" s="4">
        <v>0</v>
      </c>
      <c r="AV98" s="4">
        <v>0</v>
      </c>
      <c r="AW98" s="4">
        <v>0</v>
      </c>
    </row>
    <row r="99" spans="1:49" x14ac:dyDescent="0.35">
      <c r="A99" s="13" t="s">
        <v>364</v>
      </c>
      <c r="B99" s="23" t="s">
        <v>173</v>
      </c>
      <c r="C99" s="102">
        <f t="shared" si="9"/>
        <v>0</v>
      </c>
      <c r="D99" s="3">
        <v>0</v>
      </c>
      <c r="E99" s="3">
        <v>0</v>
      </c>
      <c r="F99" s="3">
        <v>0</v>
      </c>
      <c r="G99" s="3">
        <v>0</v>
      </c>
      <c r="H99" s="3">
        <v>0</v>
      </c>
      <c r="I99" s="3">
        <v>0</v>
      </c>
      <c r="J99" s="3">
        <v>0</v>
      </c>
      <c r="K99" s="3">
        <v>0</v>
      </c>
      <c r="L99" s="3">
        <v>0</v>
      </c>
      <c r="M99" s="3">
        <v>0</v>
      </c>
      <c r="N99" s="3">
        <v>0</v>
      </c>
      <c r="O99" s="3">
        <v>0</v>
      </c>
      <c r="P99" s="3">
        <v>0</v>
      </c>
      <c r="Q99" s="3">
        <v>0</v>
      </c>
      <c r="R99" s="3">
        <v>0</v>
      </c>
      <c r="S99" s="3">
        <v>0</v>
      </c>
      <c r="T99" s="3">
        <v>0</v>
      </c>
      <c r="U99" s="3">
        <v>0</v>
      </c>
      <c r="V99" s="3">
        <v>0</v>
      </c>
      <c r="W99" s="3">
        <v>0</v>
      </c>
      <c r="X99" s="3">
        <v>0</v>
      </c>
      <c r="Y99" s="3">
        <v>0</v>
      </c>
      <c r="Z99" s="3">
        <v>0</v>
      </c>
      <c r="AA99" s="3">
        <v>0</v>
      </c>
      <c r="AB99" s="3">
        <v>0</v>
      </c>
      <c r="AC99" s="3">
        <v>0</v>
      </c>
      <c r="AD99" s="3">
        <v>0</v>
      </c>
      <c r="AE99" s="3">
        <v>0</v>
      </c>
      <c r="AF99" s="3">
        <v>0</v>
      </c>
      <c r="AG99" s="3">
        <v>0</v>
      </c>
      <c r="AH99" s="3">
        <v>0</v>
      </c>
      <c r="AI99" s="3">
        <v>0</v>
      </c>
      <c r="AJ99" s="3">
        <v>0</v>
      </c>
      <c r="AK99" s="3">
        <v>0</v>
      </c>
      <c r="AL99" s="3">
        <v>0</v>
      </c>
      <c r="AM99" s="3">
        <v>0</v>
      </c>
      <c r="AN99" s="3">
        <v>0</v>
      </c>
      <c r="AO99" s="3">
        <v>0</v>
      </c>
      <c r="AP99" s="3">
        <v>0</v>
      </c>
      <c r="AQ99" s="3">
        <v>0</v>
      </c>
      <c r="AR99" s="3">
        <v>0</v>
      </c>
      <c r="AS99" s="3">
        <v>0</v>
      </c>
      <c r="AT99" s="3">
        <v>0</v>
      </c>
      <c r="AU99" s="3">
        <v>0</v>
      </c>
      <c r="AV99" s="3">
        <v>0</v>
      </c>
      <c r="AW99" s="3">
        <v>0</v>
      </c>
    </row>
    <row r="100" spans="1:49" s="34" customFormat="1" x14ac:dyDescent="0.35">
      <c r="A100" s="38"/>
      <c r="B100" s="40"/>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3"/>
      <c r="AS100" s="3"/>
      <c r="AT100" s="3"/>
      <c r="AU100" s="28"/>
      <c r="AV100" s="28"/>
      <c r="AW100" s="28"/>
    </row>
    <row r="101" spans="1:49" s="34" customFormat="1" x14ac:dyDescent="0.35">
      <c r="A101" s="38" t="s">
        <v>366</v>
      </c>
      <c r="B101" s="40" t="s">
        <v>365</v>
      </c>
      <c r="C101" s="145">
        <f t="shared" si="9"/>
        <v>11376.630434782608</v>
      </c>
      <c r="D101" s="145">
        <v>8448</v>
      </c>
      <c r="E101" s="145">
        <v>9812</v>
      </c>
      <c r="F101" s="145">
        <v>10868</v>
      </c>
      <c r="G101" s="145">
        <v>11176</v>
      </c>
      <c r="H101" s="145">
        <v>10560</v>
      </c>
      <c r="I101" s="145">
        <v>9416</v>
      </c>
      <c r="J101" s="145">
        <v>6864</v>
      </c>
      <c r="K101" s="145">
        <v>7964</v>
      </c>
      <c r="L101" s="145">
        <v>8536</v>
      </c>
      <c r="M101" s="145">
        <v>8844</v>
      </c>
      <c r="N101" s="145">
        <v>9724</v>
      </c>
      <c r="O101" s="145">
        <v>10725</v>
      </c>
      <c r="P101" s="145">
        <v>10120</v>
      </c>
      <c r="Q101" s="145">
        <v>13508</v>
      </c>
      <c r="R101" s="145">
        <v>13684</v>
      </c>
      <c r="S101" s="145">
        <v>14344</v>
      </c>
      <c r="T101" s="145">
        <v>15488</v>
      </c>
      <c r="U101" s="145">
        <v>15268</v>
      </c>
      <c r="V101" s="145">
        <v>12848</v>
      </c>
      <c r="W101" s="145">
        <v>14784</v>
      </c>
      <c r="X101" s="145">
        <v>15180</v>
      </c>
      <c r="Y101" s="145">
        <v>14300</v>
      </c>
      <c r="Z101" s="145">
        <v>15796</v>
      </c>
      <c r="AA101" s="145">
        <v>14300</v>
      </c>
      <c r="AB101" s="145">
        <v>13244</v>
      </c>
      <c r="AC101" s="145">
        <v>15972</v>
      </c>
      <c r="AD101" s="145">
        <v>16500</v>
      </c>
      <c r="AE101" s="145">
        <v>15884</v>
      </c>
      <c r="AF101" s="145">
        <v>16016</v>
      </c>
      <c r="AG101" s="145">
        <v>14960</v>
      </c>
      <c r="AH101" s="145">
        <v>13640</v>
      </c>
      <c r="AI101" s="145">
        <v>12980</v>
      </c>
      <c r="AJ101" s="145">
        <v>14652</v>
      </c>
      <c r="AK101" s="145">
        <v>14520</v>
      </c>
      <c r="AL101" s="145">
        <v>16456</v>
      </c>
      <c r="AM101" s="145">
        <v>17160</v>
      </c>
      <c r="AN101" s="145">
        <v>15708</v>
      </c>
      <c r="AO101" s="145">
        <v>15180</v>
      </c>
      <c r="AP101" s="145">
        <v>15004</v>
      </c>
      <c r="AQ101" s="145">
        <v>0</v>
      </c>
      <c r="AR101" s="145">
        <v>0</v>
      </c>
      <c r="AS101" s="145">
        <v>660</v>
      </c>
      <c r="AT101" s="145">
        <v>2552</v>
      </c>
      <c r="AU101" s="145">
        <v>2332</v>
      </c>
      <c r="AV101" s="145">
        <v>4356</v>
      </c>
      <c r="AW101" s="145">
        <v>2992</v>
      </c>
    </row>
    <row r="102" spans="1:49" x14ac:dyDescent="0.35">
      <c r="A102" s="13" t="s">
        <v>366</v>
      </c>
      <c r="B102" s="23" t="s">
        <v>172</v>
      </c>
      <c r="C102" s="102">
        <f t="shared" si="9"/>
        <v>258.56521739130437</v>
      </c>
      <c r="D102" s="28">
        <v>192</v>
      </c>
      <c r="E102" s="28">
        <v>223</v>
      </c>
      <c r="F102" s="28">
        <v>247</v>
      </c>
      <c r="G102" s="28">
        <v>254</v>
      </c>
      <c r="H102" s="28">
        <v>240</v>
      </c>
      <c r="I102" s="28">
        <v>214</v>
      </c>
      <c r="J102" s="28">
        <v>156</v>
      </c>
      <c r="K102" s="28">
        <v>181</v>
      </c>
      <c r="L102" s="28">
        <v>194</v>
      </c>
      <c r="M102" s="28">
        <v>201</v>
      </c>
      <c r="N102" s="28">
        <v>221</v>
      </c>
      <c r="O102" s="28">
        <v>244</v>
      </c>
      <c r="P102" s="28">
        <v>230</v>
      </c>
      <c r="Q102" s="28">
        <v>307</v>
      </c>
      <c r="R102" s="28">
        <v>311</v>
      </c>
      <c r="S102" s="28">
        <v>326</v>
      </c>
      <c r="T102" s="28">
        <v>352</v>
      </c>
      <c r="U102" s="28">
        <v>347</v>
      </c>
      <c r="V102" s="28">
        <v>292</v>
      </c>
      <c r="W102" s="28">
        <v>336</v>
      </c>
      <c r="X102" s="28">
        <v>345</v>
      </c>
      <c r="Y102" s="28">
        <v>325</v>
      </c>
      <c r="Z102" s="28">
        <v>359</v>
      </c>
      <c r="AA102" s="28">
        <v>325</v>
      </c>
      <c r="AB102" s="28">
        <v>301</v>
      </c>
      <c r="AC102" s="28">
        <v>363</v>
      </c>
      <c r="AD102" s="28">
        <v>375</v>
      </c>
      <c r="AE102" s="28">
        <v>361</v>
      </c>
      <c r="AF102" s="28">
        <v>364</v>
      </c>
      <c r="AG102" s="28">
        <v>340</v>
      </c>
      <c r="AH102" s="28">
        <v>310</v>
      </c>
      <c r="AI102" s="28">
        <v>295</v>
      </c>
      <c r="AJ102" s="28">
        <v>333</v>
      </c>
      <c r="AK102" s="28">
        <v>330</v>
      </c>
      <c r="AL102" s="28">
        <v>374</v>
      </c>
      <c r="AM102" s="28">
        <v>390</v>
      </c>
      <c r="AN102" s="28">
        <v>357</v>
      </c>
      <c r="AO102" s="28">
        <v>345</v>
      </c>
      <c r="AP102" s="28">
        <v>341</v>
      </c>
      <c r="AQ102" s="3">
        <v>0</v>
      </c>
      <c r="AR102" s="3">
        <v>0</v>
      </c>
      <c r="AS102" s="28">
        <v>15</v>
      </c>
      <c r="AT102" s="28">
        <v>58</v>
      </c>
      <c r="AU102" s="28">
        <v>53</v>
      </c>
      <c r="AV102" s="28">
        <v>99</v>
      </c>
      <c r="AW102" s="28">
        <v>68</v>
      </c>
    </row>
    <row r="103" spans="1:49" x14ac:dyDescent="0.35">
      <c r="A103" s="13" t="s">
        <v>366</v>
      </c>
      <c r="B103" s="23" t="s">
        <v>173</v>
      </c>
      <c r="C103" s="102">
        <f t="shared" si="9"/>
        <v>257.02173913043481</v>
      </c>
      <c r="D103" s="28">
        <v>191</v>
      </c>
      <c r="E103" s="28">
        <v>221</v>
      </c>
      <c r="F103" s="28">
        <v>247</v>
      </c>
      <c r="G103" s="28">
        <v>254</v>
      </c>
      <c r="H103" s="28">
        <v>237</v>
      </c>
      <c r="I103" s="28">
        <v>213</v>
      </c>
      <c r="J103" s="28">
        <v>154</v>
      </c>
      <c r="K103" s="28">
        <v>180</v>
      </c>
      <c r="L103" s="28">
        <v>193</v>
      </c>
      <c r="M103" s="28">
        <v>201</v>
      </c>
      <c r="N103" s="28">
        <v>220</v>
      </c>
      <c r="O103" s="28">
        <v>243</v>
      </c>
      <c r="P103" s="28">
        <v>230</v>
      </c>
      <c r="Q103" s="28">
        <v>305</v>
      </c>
      <c r="R103" s="28">
        <v>310</v>
      </c>
      <c r="S103" s="28">
        <v>325</v>
      </c>
      <c r="T103" s="28">
        <v>351</v>
      </c>
      <c r="U103" s="28">
        <v>347</v>
      </c>
      <c r="V103" s="28">
        <v>292</v>
      </c>
      <c r="W103" s="28">
        <v>334</v>
      </c>
      <c r="X103" s="28">
        <v>345</v>
      </c>
      <c r="Y103" s="28">
        <v>324</v>
      </c>
      <c r="Z103" s="28">
        <v>358</v>
      </c>
      <c r="AA103" s="28">
        <v>325</v>
      </c>
      <c r="AB103" s="28">
        <v>300</v>
      </c>
      <c r="AC103" s="28">
        <v>360</v>
      </c>
      <c r="AD103" s="28">
        <v>373</v>
      </c>
      <c r="AE103" s="28">
        <v>361</v>
      </c>
      <c r="AF103" s="28">
        <v>362</v>
      </c>
      <c r="AG103" s="28">
        <v>338</v>
      </c>
      <c r="AH103" s="28">
        <v>310</v>
      </c>
      <c r="AI103" s="28">
        <v>293</v>
      </c>
      <c r="AJ103" s="28">
        <v>332</v>
      </c>
      <c r="AK103" s="28">
        <v>329</v>
      </c>
      <c r="AL103" s="28">
        <v>342</v>
      </c>
      <c r="AM103" s="28">
        <v>388</v>
      </c>
      <c r="AN103" s="28">
        <v>356</v>
      </c>
      <c r="AO103" s="28">
        <v>345</v>
      </c>
      <c r="AP103" s="28">
        <v>341</v>
      </c>
      <c r="AQ103" s="3">
        <v>0</v>
      </c>
      <c r="AR103" s="3">
        <v>0</v>
      </c>
      <c r="AS103" s="28">
        <v>15</v>
      </c>
      <c r="AT103" s="28">
        <v>58</v>
      </c>
      <c r="AU103" s="28">
        <v>53</v>
      </c>
      <c r="AV103" s="28">
        <v>99</v>
      </c>
      <c r="AW103" s="28">
        <v>68</v>
      </c>
    </row>
    <row r="104" spans="1:49" s="34" customFormat="1" x14ac:dyDescent="0.35">
      <c r="A104" s="38"/>
      <c r="B104" s="40"/>
      <c r="C104" s="3"/>
      <c r="D104" s="3"/>
      <c r="E104" s="3"/>
      <c r="F104" s="3"/>
      <c r="G104" s="3"/>
      <c r="H104" s="3"/>
      <c r="I104" s="3"/>
      <c r="J104" s="3"/>
      <c r="K104" s="3"/>
      <c r="L104" s="3"/>
      <c r="M104" s="3"/>
      <c r="N104" s="3"/>
      <c r="O104" s="3"/>
      <c r="P104" s="3"/>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3"/>
      <c r="AS104" s="3"/>
      <c r="AT104" s="3"/>
      <c r="AU104" s="3"/>
      <c r="AV104" s="28"/>
      <c r="AW104" s="28"/>
    </row>
    <row r="105" spans="1:49" s="34" customFormat="1" x14ac:dyDescent="0.35">
      <c r="A105" s="38" t="s">
        <v>367</v>
      </c>
      <c r="B105" s="40" t="s">
        <v>365</v>
      </c>
      <c r="C105" s="145">
        <f t="shared" si="9"/>
        <v>0</v>
      </c>
      <c r="D105" s="145">
        <v>0</v>
      </c>
      <c r="E105" s="145">
        <v>0</v>
      </c>
      <c r="F105" s="145">
        <v>0</v>
      </c>
      <c r="G105" s="145">
        <v>0</v>
      </c>
      <c r="H105" s="145">
        <v>0</v>
      </c>
      <c r="I105" s="145">
        <v>0</v>
      </c>
      <c r="J105" s="145">
        <v>0</v>
      </c>
      <c r="K105" s="145">
        <v>0</v>
      </c>
      <c r="L105" s="145">
        <v>0</v>
      </c>
      <c r="M105" s="145">
        <v>0</v>
      </c>
      <c r="N105" s="145">
        <v>0</v>
      </c>
      <c r="O105" s="145">
        <v>0</v>
      </c>
      <c r="P105" s="145">
        <v>0</v>
      </c>
      <c r="Q105" s="145">
        <v>0</v>
      </c>
      <c r="R105" s="145">
        <v>0</v>
      </c>
      <c r="S105" s="145">
        <v>0</v>
      </c>
      <c r="T105" s="145">
        <v>0</v>
      </c>
      <c r="U105" s="145">
        <v>0</v>
      </c>
      <c r="V105" s="145">
        <v>0</v>
      </c>
      <c r="W105" s="145">
        <v>0</v>
      </c>
      <c r="X105" s="145">
        <v>0</v>
      </c>
      <c r="Y105" s="145">
        <v>0</v>
      </c>
      <c r="Z105" s="145">
        <v>0</v>
      </c>
      <c r="AA105" s="145">
        <v>0</v>
      </c>
      <c r="AB105" s="145">
        <v>0</v>
      </c>
      <c r="AC105" s="145">
        <v>0</v>
      </c>
      <c r="AD105" s="145">
        <v>0</v>
      </c>
      <c r="AE105" s="145">
        <v>0</v>
      </c>
      <c r="AF105" s="145">
        <v>0</v>
      </c>
      <c r="AG105" s="145">
        <v>0</v>
      </c>
      <c r="AH105" s="145">
        <v>0</v>
      </c>
      <c r="AI105" s="145">
        <v>0</v>
      </c>
      <c r="AJ105" s="145">
        <v>0</v>
      </c>
      <c r="AK105" s="145">
        <v>0</v>
      </c>
      <c r="AL105" s="145">
        <v>0</v>
      </c>
      <c r="AM105" s="145">
        <v>0</v>
      </c>
      <c r="AN105" s="145">
        <v>0</v>
      </c>
      <c r="AO105" s="145">
        <v>0</v>
      </c>
      <c r="AP105" s="145">
        <v>0</v>
      </c>
      <c r="AQ105" s="145">
        <v>0</v>
      </c>
      <c r="AR105" s="145">
        <v>0</v>
      </c>
      <c r="AS105" s="145">
        <v>0</v>
      </c>
      <c r="AT105" s="145">
        <v>0</v>
      </c>
      <c r="AU105" s="145">
        <v>0</v>
      </c>
      <c r="AV105" s="145">
        <v>0</v>
      </c>
      <c r="AW105" s="145">
        <v>0</v>
      </c>
    </row>
    <row r="106" spans="1:49" x14ac:dyDescent="0.35">
      <c r="A106" s="13" t="s">
        <v>367</v>
      </c>
      <c r="B106" s="23" t="s">
        <v>172</v>
      </c>
      <c r="C106" s="102">
        <f t="shared" si="9"/>
        <v>0</v>
      </c>
      <c r="D106" s="4">
        <v>0</v>
      </c>
      <c r="E106" s="4">
        <v>0</v>
      </c>
      <c r="F106" s="4">
        <v>0</v>
      </c>
      <c r="G106" s="4">
        <v>0</v>
      </c>
      <c r="H106" s="4">
        <v>0</v>
      </c>
      <c r="I106" s="4">
        <v>0</v>
      </c>
      <c r="J106" s="4">
        <v>0</v>
      </c>
      <c r="K106" s="4">
        <v>0</v>
      </c>
      <c r="L106" s="4">
        <v>0</v>
      </c>
      <c r="M106" s="4">
        <v>0</v>
      </c>
      <c r="N106" s="4">
        <v>0</v>
      </c>
      <c r="O106" s="4">
        <v>0</v>
      </c>
      <c r="P106" s="4">
        <v>0</v>
      </c>
      <c r="Q106" s="4">
        <v>0</v>
      </c>
      <c r="R106" s="4">
        <v>0</v>
      </c>
      <c r="S106" s="4">
        <v>0</v>
      </c>
      <c r="T106" s="4">
        <v>0</v>
      </c>
      <c r="U106" s="4">
        <v>0</v>
      </c>
      <c r="V106" s="4">
        <v>0</v>
      </c>
      <c r="W106" s="4">
        <v>0</v>
      </c>
      <c r="X106" s="4">
        <v>0</v>
      </c>
      <c r="Y106" s="4">
        <v>0</v>
      </c>
      <c r="Z106" s="4">
        <v>0</v>
      </c>
      <c r="AA106" s="4">
        <v>0</v>
      </c>
      <c r="AB106" s="4">
        <v>0</v>
      </c>
      <c r="AC106" s="4">
        <v>0</v>
      </c>
      <c r="AD106" s="4">
        <v>0</v>
      </c>
      <c r="AE106" s="4">
        <v>0</v>
      </c>
      <c r="AF106" s="4">
        <v>0</v>
      </c>
      <c r="AG106" s="4">
        <v>0</v>
      </c>
      <c r="AH106" s="4">
        <v>0</v>
      </c>
      <c r="AI106" s="4">
        <v>0</v>
      </c>
      <c r="AJ106" s="4">
        <v>0</v>
      </c>
      <c r="AK106" s="4">
        <v>0</v>
      </c>
      <c r="AL106" s="4">
        <v>0</v>
      </c>
      <c r="AM106" s="4">
        <v>0</v>
      </c>
      <c r="AN106" s="4">
        <v>0</v>
      </c>
      <c r="AO106" s="4">
        <v>0</v>
      </c>
      <c r="AP106" s="4">
        <v>0</v>
      </c>
      <c r="AQ106" s="4">
        <v>0</v>
      </c>
      <c r="AR106" s="4">
        <v>0</v>
      </c>
      <c r="AS106" s="4">
        <v>0</v>
      </c>
      <c r="AT106" s="4">
        <v>0</v>
      </c>
      <c r="AU106" s="4">
        <v>0</v>
      </c>
      <c r="AV106" s="4">
        <v>0</v>
      </c>
      <c r="AW106" s="4">
        <v>0</v>
      </c>
    </row>
    <row r="107" spans="1:49" x14ac:dyDescent="0.35">
      <c r="A107" s="13" t="s">
        <v>367</v>
      </c>
      <c r="B107" s="23" t="s">
        <v>173</v>
      </c>
      <c r="C107" s="102">
        <f t="shared" si="9"/>
        <v>0</v>
      </c>
      <c r="D107" s="3">
        <v>0</v>
      </c>
      <c r="E107" s="3">
        <v>0</v>
      </c>
      <c r="F107" s="3">
        <v>0</v>
      </c>
      <c r="G107" s="3">
        <v>0</v>
      </c>
      <c r="H107" s="3">
        <v>0</v>
      </c>
      <c r="I107" s="3">
        <v>0</v>
      </c>
      <c r="J107" s="3">
        <v>0</v>
      </c>
      <c r="K107" s="3">
        <v>0</v>
      </c>
      <c r="L107" s="3">
        <v>0</v>
      </c>
      <c r="M107" s="3">
        <v>0</v>
      </c>
      <c r="N107" s="3">
        <v>0</v>
      </c>
      <c r="O107" s="3">
        <v>0</v>
      </c>
      <c r="P107" s="3">
        <v>0</v>
      </c>
      <c r="Q107" s="3">
        <v>0</v>
      </c>
      <c r="R107" s="3">
        <v>0</v>
      </c>
      <c r="S107" s="3">
        <v>0</v>
      </c>
      <c r="T107" s="3">
        <v>0</v>
      </c>
      <c r="U107" s="3">
        <v>0</v>
      </c>
      <c r="V107" s="3">
        <v>0</v>
      </c>
      <c r="W107" s="3">
        <v>0</v>
      </c>
      <c r="X107" s="3">
        <v>0</v>
      </c>
      <c r="Y107" s="3">
        <v>0</v>
      </c>
      <c r="Z107" s="3">
        <v>0</v>
      </c>
      <c r="AA107" s="3">
        <v>0</v>
      </c>
      <c r="AB107" s="3">
        <v>0</v>
      </c>
      <c r="AC107" s="3">
        <v>0</v>
      </c>
      <c r="AD107" s="3">
        <v>0</v>
      </c>
      <c r="AE107" s="3">
        <v>0</v>
      </c>
      <c r="AF107" s="3">
        <v>0</v>
      </c>
      <c r="AG107" s="3">
        <v>0</v>
      </c>
      <c r="AH107" s="3">
        <v>0</v>
      </c>
      <c r="AI107" s="3">
        <v>0</v>
      </c>
      <c r="AJ107" s="3">
        <v>0</v>
      </c>
      <c r="AK107" s="3">
        <v>0</v>
      </c>
      <c r="AL107" s="3">
        <v>0</v>
      </c>
      <c r="AM107" s="3">
        <v>0</v>
      </c>
      <c r="AN107" s="3">
        <v>0</v>
      </c>
      <c r="AO107" s="3">
        <v>0</v>
      </c>
      <c r="AP107" s="3">
        <v>0</v>
      </c>
      <c r="AQ107" s="3">
        <v>0</v>
      </c>
      <c r="AR107" s="3">
        <v>0</v>
      </c>
      <c r="AS107" s="3">
        <v>0</v>
      </c>
      <c r="AT107" s="3">
        <v>0</v>
      </c>
      <c r="AU107" s="3">
        <v>0</v>
      </c>
      <c r="AV107" s="3">
        <v>0</v>
      </c>
      <c r="AW107" s="3">
        <v>0</v>
      </c>
    </row>
    <row r="108" spans="1:49" s="34" customFormat="1" x14ac:dyDescent="0.35">
      <c r="A108" s="38"/>
      <c r="B108" s="40"/>
      <c r="C108" s="28"/>
      <c r="D108" s="28"/>
      <c r="E108" s="28"/>
      <c r="F108" s="28"/>
      <c r="G108" s="28"/>
      <c r="H108" s="28"/>
      <c r="I108" s="28"/>
      <c r="J108" s="28"/>
      <c r="K108" s="28"/>
      <c r="L108" s="28"/>
      <c r="M108" s="28"/>
      <c r="N108" s="28"/>
      <c r="O108" s="28"/>
      <c r="P108" s="28"/>
      <c r="Q108" s="28"/>
      <c r="R108" s="28"/>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s="34" customFormat="1" x14ac:dyDescent="0.35">
      <c r="A109" s="40" t="s">
        <v>368</v>
      </c>
      <c r="B109" s="40" t="s">
        <v>365</v>
      </c>
      <c r="C109" s="145">
        <f t="shared" si="9"/>
        <v>561.01304347826078</v>
      </c>
      <c r="D109" s="145">
        <v>802.8</v>
      </c>
      <c r="E109" s="145">
        <v>525.6</v>
      </c>
      <c r="F109" s="145">
        <v>694.8</v>
      </c>
      <c r="G109" s="145">
        <v>505.8</v>
      </c>
      <c r="H109" s="145">
        <v>675</v>
      </c>
      <c r="I109" s="145">
        <v>545.4</v>
      </c>
      <c r="J109" s="145">
        <v>586.79999999999995</v>
      </c>
      <c r="K109" s="145">
        <v>462.6</v>
      </c>
      <c r="L109" s="145">
        <v>684</v>
      </c>
      <c r="M109" s="145">
        <v>541.79999999999995</v>
      </c>
      <c r="N109" s="145">
        <v>612</v>
      </c>
      <c r="O109" s="145">
        <v>709.2</v>
      </c>
      <c r="P109" s="145">
        <v>576</v>
      </c>
      <c r="Q109" s="145">
        <v>374.4</v>
      </c>
      <c r="R109" s="145">
        <v>378</v>
      </c>
      <c r="S109" s="145">
        <v>518.4</v>
      </c>
      <c r="T109" s="145">
        <v>644.4</v>
      </c>
      <c r="U109" s="145">
        <v>442.8</v>
      </c>
      <c r="V109" s="145">
        <v>435.6</v>
      </c>
      <c r="W109" s="145">
        <v>594</v>
      </c>
      <c r="X109" s="145">
        <v>576</v>
      </c>
      <c r="Y109" s="145">
        <v>608.4</v>
      </c>
      <c r="Z109" s="145">
        <v>610.20000000000005</v>
      </c>
      <c r="AA109" s="145">
        <v>592.20000000000005</v>
      </c>
      <c r="AB109" s="145">
        <v>588.6</v>
      </c>
      <c r="AC109" s="145">
        <v>644.4</v>
      </c>
      <c r="AD109" s="145">
        <v>450</v>
      </c>
      <c r="AE109" s="145">
        <v>702</v>
      </c>
      <c r="AF109" s="145">
        <v>477</v>
      </c>
      <c r="AG109" s="145">
        <v>511.2</v>
      </c>
      <c r="AH109" s="145">
        <v>536.4</v>
      </c>
      <c r="AI109" s="145">
        <v>615.6</v>
      </c>
      <c r="AJ109" s="145">
        <v>388.8</v>
      </c>
      <c r="AK109" s="145">
        <v>669.6</v>
      </c>
      <c r="AL109" s="145">
        <v>493.2</v>
      </c>
      <c r="AM109" s="145">
        <v>507.6</v>
      </c>
      <c r="AN109" s="145">
        <v>892.8</v>
      </c>
      <c r="AO109" s="145">
        <v>747</v>
      </c>
      <c r="AP109" s="145">
        <v>450</v>
      </c>
      <c r="AQ109" s="145">
        <v>18</v>
      </c>
      <c r="AR109" s="145">
        <v>0</v>
      </c>
      <c r="AS109" s="145">
        <v>671.4</v>
      </c>
      <c r="AT109" s="145">
        <v>270</v>
      </c>
      <c r="AU109" s="145">
        <v>172.8</v>
      </c>
      <c r="AV109" s="145">
        <v>180</v>
      </c>
      <c r="AW109" s="145">
        <v>2124</v>
      </c>
    </row>
    <row r="110" spans="1:49" x14ac:dyDescent="0.35">
      <c r="A110" s="40" t="s">
        <v>368</v>
      </c>
      <c r="B110" s="23" t="s">
        <v>172</v>
      </c>
      <c r="C110" s="102">
        <f t="shared" si="9"/>
        <v>311.67391304347825</v>
      </c>
      <c r="D110" s="28">
        <v>446</v>
      </c>
      <c r="E110" s="4">
        <v>292</v>
      </c>
      <c r="F110" s="4">
        <v>386</v>
      </c>
      <c r="G110" s="28">
        <v>281</v>
      </c>
      <c r="H110" s="28">
        <v>375</v>
      </c>
      <c r="I110" s="28">
        <v>303</v>
      </c>
      <c r="J110" s="28">
        <v>326</v>
      </c>
      <c r="K110" s="28">
        <v>257</v>
      </c>
      <c r="L110" s="28">
        <v>380</v>
      </c>
      <c r="M110" s="4">
        <v>301</v>
      </c>
      <c r="N110" s="28">
        <v>340</v>
      </c>
      <c r="O110" s="4">
        <v>394</v>
      </c>
      <c r="P110" s="28">
        <v>320</v>
      </c>
      <c r="Q110" s="28">
        <v>208</v>
      </c>
      <c r="R110" s="28">
        <v>210</v>
      </c>
      <c r="S110" s="28">
        <v>288</v>
      </c>
      <c r="T110" s="28">
        <v>358</v>
      </c>
      <c r="U110" s="28">
        <v>246</v>
      </c>
      <c r="V110" s="28">
        <v>242</v>
      </c>
      <c r="W110" s="28">
        <v>330</v>
      </c>
      <c r="X110" s="28">
        <v>320</v>
      </c>
      <c r="Y110" s="28">
        <v>338</v>
      </c>
      <c r="Z110" s="28">
        <v>339</v>
      </c>
      <c r="AA110" s="28">
        <v>329</v>
      </c>
      <c r="AB110" s="28">
        <v>327</v>
      </c>
      <c r="AC110" s="28">
        <v>358</v>
      </c>
      <c r="AD110" s="28">
        <v>250</v>
      </c>
      <c r="AE110" s="28">
        <v>390</v>
      </c>
      <c r="AF110" s="28">
        <v>265</v>
      </c>
      <c r="AG110" s="28">
        <v>284</v>
      </c>
      <c r="AH110" s="28">
        <v>298</v>
      </c>
      <c r="AI110" s="28">
        <v>342</v>
      </c>
      <c r="AJ110" s="28">
        <v>216</v>
      </c>
      <c r="AK110" s="28">
        <v>372</v>
      </c>
      <c r="AL110" s="28">
        <v>274</v>
      </c>
      <c r="AM110" s="28">
        <v>282</v>
      </c>
      <c r="AN110" s="28">
        <v>496</v>
      </c>
      <c r="AO110" s="28">
        <v>415</v>
      </c>
      <c r="AP110" s="28">
        <v>250</v>
      </c>
      <c r="AQ110" s="28">
        <v>10</v>
      </c>
      <c r="AR110" s="3">
        <v>0</v>
      </c>
      <c r="AS110" s="28">
        <v>373</v>
      </c>
      <c r="AT110" s="28">
        <v>150</v>
      </c>
      <c r="AU110" s="28">
        <v>96</v>
      </c>
      <c r="AV110" s="28">
        <v>100</v>
      </c>
      <c r="AW110" s="28">
        <v>1180</v>
      </c>
    </row>
    <row r="111" spans="1:49" x14ac:dyDescent="0.35">
      <c r="A111" s="40" t="s">
        <v>368</v>
      </c>
      <c r="B111" s="23" t="s">
        <v>173</v>
      </c>
      <c r="C111" s="102">
        <f t="shared" si="9"/>
        <v>61.543478260869563</v>
      </c>
      <c r="D111" s="28">
        <v>87</v>
      </c>
      <c r="E111" s="28">
        <v>65</v>
      </c>
      <c r="F111" s="28">
        <v>73</v>
      </c>
      <c r="G111" s="28">
        <v>63</v>
      </c>
      <c r="H111" s="28">
        <v>73</v>
      </c>
      <c r="I111" s="28">
        <v>57</v>
      </c>
      <c r="J111" s="28">
        <v>62</v>
      </c>
      <c r="K111" s="28">
        <v>51</v>
      </c>
      <c r="L111" s="28">
        <v>69</v>
      </c>
      <c r="M111" s="28">
        <v>52</v>
      </c>
      <c r="N111" s="28">
        <v>65</v>
      </c>
      <c r="O111" s="28">
        <v>59</v>
      </c>
      <c r="P111" s="28">
        <v>53</v>
      </c>
      <c r="Q111" s="28">
        <v>49</v>
      </c>
      <c r="R111" s="28">
        <v>45</v>
      </c>
      <c r="S111" s="28">
        <v>57</v>
      </c>
      <c r="T111" s="28">
        <v>79</v>
      </c>
      <c r="U111" s="28">
        <v>64</v>
      </c>
      <c r="V111" s="28">
        <v>54</v>
      </c>
      <c r="W111" s="28">
        <v>69</v>
      </c>
      <c r="X111" s="28">
        <v>68</v>
      </c>
      <c r="Y111" s="28">
        <v>71</v>
      </c>
      <c r="Z111" s="28">
        <v>66</v>
      </c>
      <c r="AA111" s="28">
        <v>65</v>
      </c>
      <c r="AB111" s="28">
        <v>82</v>
      </c>
      <c r="AC111" s="28">
        <v>76</v>
      </c>
      <c r="AD111" s="28">
        <v>55</v>
      </c>
      <c r="AE111" s="28">
        <v>77</v>
      </c>
      <c r="AF111" s="28">
        <v>53</v>
      </c>
      <c r="AG111" s="28">
        <v>65</v>
      </c>
      <c r="AH111" s="28">
        <v>61</v>
      </c>
      <c r="AI111" s="28">
        <v>71</v>
      </c>
      <c r="AJ111" s="28">
        <v>53</v>
      </c>
      <c r="AK111" s="28">
        <v>80</v>
      </c>
      <c r="AL111" s="28">
        <v>68</v>
      </c>
      <c r="AM111" s="28">
        <v>75</v>
      </c>
      <c r="AN111" s="28">
        <v>103</v>
      </c>
      <c r="AO111" s="28">
        <v>81</v>
      </c>
      <c r="AP111" s="28">
        <v>59</v>
      </c>
      <c r="AQ111" s="28">
        <v>2</v>
      </c>
      <c r="AR111" s="3">
        <v>0</v>
      </c>
      <c r="AS111" s="28">
        <v>55</v>
      </c>
      <c r="AT111" s="28">
        <v>30</v>
      </c>
      <c r="AU111" s="28">
        <v>26</v>
      </c>
      <c r="AV111" s="28">
        <v>18</v>
      </c>
      <c r="AW111" s="28">
        <v>125</v>
      </c>
    </row>
    <row r="112" spans="1:49" s="101" customFormat="1" x14ac:dyDescent="0.35">
      <c r="A112" s="575" t="s">
        <v>175</v>
      </c>
      <c r="B112" s="576" t="s">
        <v>175</v>
      </c>
      <c r="C112" s="72"/>
      <c r="D112" s="72">
        <f>D109+D105+D101+D97</f>
        <v>9250.7999999999993</v>
      </c>
      <c r="E112" s="72">
        <f t="shared" ref="E112:AW112" si="10">E109+E105+E101+E97</f>
        <v>10337.6</v>
      </c>
      <c r="F112" s="72">
        <f t="shared" si="10"/>
        <v>11562.8</v>
      </c>
      <c r="G112" s="72">
        <f t="shared" si="10"/>
        <v>11681.8</v>
      </c>
      <c r="H112" s="72">
        <f t="shared" si="10"/>
        <v>11235</v>
      </c>
      <c r="I112" s="72">
        <f t="shared" si="10"/>
        <v>9961.4</v>
      </c>
      <c r="J112" s="72">
        <f t="shared" si="10"/>
        <v>7450.8</v>
      </c>
      <c r="K112" s="72">
        <f t="shared" si="10"/>
        <v>8426.6</v>
      </c>
      <c r="L112" s="72">
        <f t="shared" si="10"/>
        <v>9220</v>
      </c>
      <c r="M112" s="72">
        <f t="shared" si="10"/>
        <v>9385.7999999999993</v>
      </c>
      <c r="N112" s="72">
        <f t="shared" si="10"/>
        <v>10336</v>
      </c>
      <c r="O112" s="72">
        <f t="shared" si="10"/>
        <v>11434.2</v>
      </c>
      <c r="P112" s="72">
        <f t="shared" si="10"/>
        <v>10696</v>
      </c>
      <c r="Q112" s="72">
        <f t="shared" si="10"/>
        <v>13882.4</v>
      </c>
      <c r="R112" s="72">
        <f t="shared" si="10"/>
        <v>14062</v>
      </c>
      <c r="S112" s="72">
        <f t="shared" si="10"/>
        <v>14862.4</v>
      </c>
      <c r="T112" s="72">
        <f t="shared" si="10"/>
        <v>16132.4</v>
      </c>
      <c r="U112" s="72">
        <f t="shared" si="10"/>
        <v>15710.8</v>
      </c>
      <c r="V112" s="72">
        <f t="shared" si="10"/>
        <v>13283.6</v>
      </c>
      <c r="W112" s="72">
        <f t="shared" si="10"/>
        <v>15378</v>
      </c>
      <c r="X112" s="72">
        <f t="shared" si="10"/>
        <v>15756</v>
      </c>
      <c r="Y112" s="72">
        <f t="shared" si="10"/>
        <v>14908.4</v>
      </c>
      <c r="Z112" s="72">
        <f t="shared" si="10"/>
        <v>16406.2</v>
      </c>
      <c r="AA112" s="72">
        <f t="shared" si="10"/>
        <v>14892.2</v>
      </c>
      <c r="AB112" s="72">
        <f t="shared" si="10"/>
        <v>13832.6</v>
      </c>
      <c r="AC112" s="72">
        <f t="shared" si="10"/>
        <v>16616.400000000001</v>
      </c>
      <c r="AD112" s="72">
        <f t="shared" si="10"/>
        <v>16950</v>
      </c>
      <c r="AE112" s="72">
        <f t="shared" si="10"/>
        <v>16586</v>
      </c>
      <c r="AF112" s="72">
        <f t="shared" si="10"/>
        <v>16493</v>
      </c>
      <c r="AG112" s="72">
        <f t="shared" si="10"/>
        <v>15471.2</v>
      </c>
      <c r="AH112" s="72">
        <f t="shared" si="10"/>
        <v>14176.4</v>
      </c>
      <c r="AI112" s="72">
        <f t="shared" si="10"/>
        <v>13595.6</v>
      </c>
      <c r="AJ112" s="72">
        <f t="shared" si="10"/>
        <v>15040.8</v>
      </c>
      <c r="AK112" s="72">
        <f t="shared" si="10"/>
        <v>15189.6</v>
      </c>
      <c r="AL112" s="72">
        <f t="shared" si="10"/>
        <v>16949.2</v>
      </c>
      <c r="AM112" s="72">
        <f t="shared" si="10"/>
        <v>17667.599999999999</v>
      </c>
      <c r="AN112" s="72">
        <f t="shared" si="10"/>
        <v>16600.8</v>
      </c>
      <c r="AO112" s="72">
        <f t="shared" si="10"/>
        <v>15927</v>
      </c>
      <c r="AP112" s="72">
        <f t="shared" si="10"/>
        <v>15454</v>
      </c>
      <c r="AQ112" s="72">
        <f t="shared" si="10"/>
        <v>18</v>
      </c>
      <c r="AR112" s="72">
        <f t="shared" si="10"/>
        <v>0</v>
      </c>
      <c r="AS112" s="72">
        <f t="shared" si="10"/>
        <v>1331.4</v>
      </c>
      <c r="AT112" s="72">
        <f t="shared" si="10"/>
        <v>2822</v>
      </c>
      <c r="AU112" s="72">
        <f t="shared" si="10"/>
        <v>2504.8000000000002</v>
      </c>
      <c r="AV112" s="72">
        <f t="shared" si="10"/>
        <v>4536</v>
      </c>
      <c r="AW112" s="100">
        <f t="shared" si="10"/>
        <v>5116</v>
      </c>
    </row>
    <row r="113" spans="1:1" x14ac:dyDescent="0.35">
      <c r="A113" s="11"/>
    </row>
    <row r="114" spans="1:1" x14ac:dyDescent="0.35">
      <c r="A114" s="51"/>
    </row>
  </sheetData>
  <mergeCells count="3">
    <mergeCell ref="A14:A16"/>
    <mergeCell ref="A92:B92"/>
    <mergeCell ref="A112:B112"/>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693E8-9C30-4D55-AFEC-90C24624F67B}">
  <dimension ref="A1:AX114"/>
  <sheetViews>
    <sheetView topLeftCell="A64" zoomScaleNormal="100" workbookViewId="0">
      <selection activeCell="AW85" sqref="D85:AW91"/>
    </sheetView>
  </sheetViews>
  <sheetFormatPr defaultRowHeight="14.5" x14ac:dyDescent="0.35"/>
  <cols>
    <col min="1" max="1" width="55.08984375" bestFit="1" customWidth="1"/>
    <col min="2" max="2" width="58.08984375" customWidth="1"/>
    <col min="3" max="3" width="35.90625" customWidth="1"/>
    <col min="4" max="38" width="12.453125" customWidth="1"/>
    <col min="39" max="41" width="14.08984375" customWidth="1"/>
    <col min="42" max="48" width="12.453125" customWidth="1"/>
    <col min="49" max="49" width="14.08984375" customWidth="1"/>
  </cols>
  <sheetData>
    <row r="1" spans="1:50" ht="26" x14ac:dyDescent="0.6">
      <c r="A1" s="26" t="s">
        <v>0</v>
      </c>
    </row>
    <row r="2" spans="1:50" ht="21" x14ac:dyDescent="0.5">
      <c r="A2" s="66" t="s">
        <v>344</v>
      </c>
      <c r="B2" s="66" t="s">
        <v>378</v>
      </c>
      <c r="C2" s="66"/>
    </row>
    <row r="3" spans="1:50" x14ac:dyDescent="0.35">
      <c r="B3" s="111" t="s">
        <v>156</v>
      </c>
    </row>
    <row r="4" spans="1:50" x14ac:dyDescent="0.35">
      <c r="A4" s="73" t="s">
        <v>346</v>
      </c>
    </row>
    <row r="5" spans="1:50" x14ac:dyDescent="0.35">
      <c r="A5" s="73"/>
    </row>
    <row r="6" spans="1:50" x14ac:dyDescent="0.35">
      <c r="A6" s="51" t="s">
        <v>152</v>
      </c>
    </row>
    <row r="8" spans="1:50" x14ac:dyDescent="0.35">
      <c r="A8" s="5"/>
      <c r="B8" s="6"/>
      <c r="C8" s="456" t="s">
        <v>153</v>
      </c>
      <c r="D8" s="113">
        <v>42736</v>
      </c>
      <c r="E8" s="113">
        <v>42767</v>
      </c>
      <c r="F8" s="113">
        <v>42795</v>
      </c>
      <c r="G8" s="113">
        <v>42826</v>
      </c>
      <c r="H8" s="113">
        <v>42856</v>
      </c>
      <c r="I8" s="113">
        <v>42887</v>
      </c>
      <c r="J8" s="113">
        <v>42917</v>
      </c>
      <c r="K8" s="113">
        <v>42948</v>
      </c>
      <c r="L8" s="113">
        <v>42979</v>
      </c>
      <c r="M8" s="113">
        <v>43009</v>
      </c>
      <c r="N8" s="113">
        <v>43040</v>
      </c>
      <c r="O8" s="113">
        <v>43070</v>
      </c>
      <c r="P8" s="113">
        <v>43101</v>
      </c>
      <c r="Q8" s="113">
        <v>43132</v>
      </c>
      <c r="R8" s="113">
        <v>43160</v>
      </c>
      <c r="S8" s="113">
        <v>43191</v>
      </c>
      <c r="T8" s="113">
        <v>43221</v>
      </c>
      <c r="U8" s="113">
        <v>43252</v>
      </c>
      <c r="V8" s="113">
        <v>43282</v>
      </c>
      <c r="W8" s="113">
        <v>43313</v>
      </c>
      <c r="X8" s="113">
        <v>43344</v>
      </c>
      <c r="Y8" s="113">
        <v>43374</v>
      </c>
      <c r="Z8" s="113">
        <v>43405</v>
      </c>
      <c r="AA8" s="113">
        <v>43435</v>
      </c>
      <c r="AB8" s="113">
        <v>43466</v>
      </c>
      <c r="AC8" s="113">
        <v>43497</v>
      </c>
      <c r="AD8" s="113">
        <v>43525</v>
      </c>
      <c r="AE8" s="113">
        <v>43556</v>
      </c>
      <c r="AF8" s="113">
        <v>43586</v>
      </c>
      <c r="AG8" s="113">
        <v>43617</v>
      </c>
      <c r="AH8" s="113">
        <v>43647</v>
      </c>
      <c r="AI8" s="113">
        <v>43678</v>
      </c>
      <c r="AJ8" s="113">
        <v>43709</v>
      </c>
      <c r="AK8" s="113">
        <v>43739</v>
      </c>
      <c r="AL8" s="113">
        <v>43770</v>
      </c>
      <c r="AM8" s="113">
        <v>43800</v>
      </c>
      <c r="AN8" s="113">
        <v>43831</v>
      </c>
      <c r="AO8" s="113">
        <v>43862</v>
      </c>
      <c r="AP8" s="113">
        <v>43891</v>
      </c>
      <c r="AQ8" s="113">
        <v>43922</v>
      </c>
      <c r="AR8" s="113">
        <v>43952</v>
      </c>
      <c r="AS8" s="113">
        <v>43983</v>
      </c>
      <c r="AT8" s="113">
        <v>44013</v>
      </c>
      <c r="AU8" s="113">
        <v>44044</v>
      </c>
      <c r="AV8" s="113">
        <v>44075</v>
      </c>
      <c r="AW8" s="113">
        <v>44105</v>
      </c>
    </row>
    <row r="9" spans="1:50" x14ac:dyDescent="0.35">
      <c r="A9" s="86" t="s">
        <v>154</v>
      </c>
      <c r="B9" s="8" t="s">
        <v>347</v>
      </c>
      <c r="C9" s="112">
        <f>AVERAGE(D9:AW9)</f>
        <v>21523.282608695652</v>
      </c>
      <c r="D9" s="114">
        <v>21358</v>
      </c>
      <c r="E9" s="114">
        <v>21319</v>
      </c>
      <c r="F9" s="114">
        <v>21377</v>
      </c>
      <c r="G9" s="114">
        <v>21290</v>
      </c>
      <c r="H9" s="114">
        <v>21256</v>
      </c>
      <c r="I9" s="114">
        <v>21268</v>
      </c>
      <c r="J9" s="114">
        <v>21210</v>
      </c>
      <c r="K9" s="114">
        <v>21186</v>
      </c>
      <c r="L9" s="114">
        <v>21157</v>
      </c>
      <c r="M9" s="114">
        <v>21226</v>
      </c>
      <c r="N9" s="114">
        <v>21290</v>
      </c>
      <c r="O9" s="114">
        <v>21351</v>
      </c>
      <c r="P9" s="114">
        <v>21521</v>
      </c>
      <c r="Q9" s="114">
        <v>21542</v>
      </c>
      <c r="R9" s="114">
        <v>21586</v>
      </c>
      <c r="S9" s="114">
        <v>21581</v>
      </c>
      <c r="T9" s="114">
        <v>21595</v>
      </c>
      <c r="U9" s="114">
        <v>21597</v>
      </c>
      <c r="V9" s="114">
        <v>21608</v>
      </c>
      <c r="W9" s="114">
        <v>21660</v>
      </c>
      <c r="X9" s="114">
        <v>21602</v>
      </c>
      <c r="Y9" s="114">
        <v>21571</v>
      </c>
      <c r="Z9" s="114">
        <v>21579</v>
      </c>
      <c r="AA9" s="114">
        <v>21547</v>
      </c>
      <c r="AB9" s="114">
        <v>21523</v>
      </c>
      <c r="AC9" s="114">
        <v>21451</v>
      </c>
      <c r="AD9" s="114">
        <v>21443</v>
      </c>
      <c r="AE9" s="114">
        <v>21360</v>
      </c>
      <c r="AF9" s="114">
        <v>21303</v>
      </c>
      <c r="AG9" s="114">
        <v>21326</v>
      </c>
      <c r="AH9" s="114">
        <v>21350</v>
      </c>
      <c r="AI9" s="114">
        <v>21261</v>
      </c>
      <c r="AJ9" s="114">
        <v>21278</v>
      </c>
      <c r="AK9" s="114">
        <v>21193</v>
      </c>
      <c r="AL9" s="114">
        <v>21191</v>
      </c>
      <c r="AM9" s="114">
        <v>21239</v>
      </c>
      <c r="AN9" s="114">
        <v>21289</v>
      </c>
      <c r="AO9" s="114">
        <v>21300</v>
      </c>
      <c r="AP9" s="114">
        <v>21304</v>
      </c>
      <c r="AQ9" s="114">
        <v>21502</v>
      </c>
      <c r="AR9" s="114">
        <v>21759</v>
      </c>
      <c r="AS9" s="114">
        <v>22004</v>
      </c>
      <c r="AT9" s="114">
        <v>22243</v>
      </c>
      <c r="AU9" s="114">
        <v>22558</v>
      </c>
      <c r="AV9" s="114">
        <v>22866</v>
      </c>
      <c r="AW9" s="114">
        <v>23051</v>
      </c>
    </row>
    <row r="10" spans="1:50" x14ac:dyDescent="0.35">
      <c r="A10" s="19"/>
      <c r="B10" s="19"/>
      <c r="C10" s="19"/>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row>
    <row r="11" spans="1:50" x14ac:dyDescent="0.35">
      <c r="A11" s="51" t="s">
        <v>348</v>
      </c>
      <c r="B11" s="19"/>
      <c r="C11" s="19"/>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row>
    <row r="12" spans="1:50" x14ac:dyDescent="0.35">
      <c r="A12" s="19"/>
      <c r="B12" s="19"/>
      <c r="C12" s="19"/>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row>
    <row r="13" spans="1:50" x14ac:dyDescent="0.35">
      <c r="A13" s="24"/>
      <c r="B13" s="6"/>
      <c r="C13" s="456" t="s">
        <v>153</v>
      </c>
      <c r="D13" s="14">
        <v>42736</v>
      </c>
      <c r="E13" s="14">
        <v>42767</v>
      </c>
      <c r="F13" s="14">
        <v>42795</v>
      </c>
      <c r="G13" s="14">
        <v>42826</v>
      </c>
      <c r="H13" s="14">
        <v>42856</v>
      </c>
      <c r="I13" s="14">
        <v>42887</v>
      </c>
      <c r="J13" s="14">
        <v>42917</v>
      </c>
      <c r="K13" s="14">
        <v>42948</v>
      </c>
      <c r="L13" s="14">
        <v>42979</v>
      </c>
      <c r="M13" s="14">
        <v>43009</v>
      </c>
      <c r="N13" s="14">
        <v>43040</v>
      </c>
      <c r="O13" s="14">
        <v>43070</v>
      </c>
      <c r="P13" s="14">
        <v>43101</v>
      </c>
      <c r="Q13" s="14">
        <v>43132</v>
      </c>
      <c r="R13" s="14">
        <v>43160</v>
      </c>
      <c r="S13" s="14">
        <v>43191</v>
      </c>
      <c r="T13" s="14">
        <v>43221</v>
      </c>
      <c r="U13" s="14">
        <v>43252</v>
      </c>
      <c r="V13" s="14">
        <v>43282</v>
      </c>
      <c r="W13" s="14">
        <v>43313</v>
      </c>
      <c r="X13" s="14">
        <v>43344</v>
      </c>
      <c r="Y13" s="14">
        <v>43374</v>
      </c>
      <c r="Z13" s="14">
        <v>43405</v>
      </c>
      <c r="AA13" s="14">
        <v>43435</v>
      </c>
      <c r="AB13" s="14">
        <v>43466</v>
      </c>
      <c r="AC13" s="14">
        <v>43497</v>
      </c>
      <c r="AD13" s="14">
        <v>43525</v>
      </c>
      <c r="AE13" s="14">
        <v>43556</v>
      </c>
      <c r="AF13" s="14">
        <v>43586</v>
      </c>
      <c r="AG13" s="14">
        <v>43617</v>
      </c>
      <c r="AH13" s="14">
        <v>43647</v>
      </c>
      <c r="AI13" s="14">
        <v>43678</v>
      </c>
      <c r="AJ13" s="14">
        <v>43709</v>
      </c>
      <c r="AK13" s="14">
        <v>43739</v>
      </c>
      <c r="AL13" s="14">
        <v>43770</v>
      </c>
      <c r="AM13" s="14">
        <v>43800</v>
      </c>
      <c r="AN13" s="14">
        <v>43831</v>
      </c>
      <c r="AO13" s="14">
        <v>43862</v>
      </c>
      <c r="AP13" s="14">
        <v>43891</v>
      </c>
      <c r="AQ13" s="15">
        <v>43922</v>
      </c>
      <c r="AR13" s="15">
        <v>43952</v>
      </c>
      <c r="AS13" s="15">
        <v>43983</v>
      </c>
      <c r="AT13" s="15">
        <v>44013</v>
      </c>
      <c r="AU13" s="15">
        <v>44044</v>
      </c>
      <c r="AV13" s="15">
        <v>44075</v>
      </c>
      <c r="AW13" s="15">
        <v>44105</v>
      </c>
      <c r="AX13" s="51"/>
    </row>
    <row r="14" spans="1:50" x14ac:dyDescent="0.35">
      <c r="A14" s="570" t="s">
        <v>117</v>
      </c>
      <c r="B14" s="3" t="s">
        <v>349</v>
      </c>
      <c r="C14" s="145">
        <f t="shared" ref="C14:C16" si="0">AVERAGE(D14:AW14)</f>
        <v>730550.70413043466</v>
      </c>
      <c r="D14" s="145">
        <f t="shared" ref="D14:AW14" si="1">D92+D21+D112</f>
        <v>338567.02</v>
      </c>
      <c r="E14" s="145">
        <f t="shared" si="1"/>
        <v>322387.13</v>
      </c>
      <c r="F14" s="145">
        <f t="shared" si="1"/>
        <v>367796.65</v>
      </c>
      <c r="G14" s="145">
        <f t="shared" si="1"/>
        <v>391429.55</v>
      </c>
      <c r="H14" s="145">
        <f t="shared" si="1"/>
        <v>476364.83</v>
      </c>
      <c r="I14" s="145">
        <f t="shared" si="1"/>
        <v>496053.4</v>
      </c>
      <c r="J14" s="145">
        <f t="shared" si="1"/>
        <v>500659.23</v>
      </c>
      <c r="K14" s="145">
        <f t="shared" si="1"/>
        <v>567466.67000000004</v>
      </c>
      <c r="L14" s="145">
        <f t="shared" si="1"/>
        <v>552702.17000000004</v>
      </c>
      <c r="M14" s="145">
        <f t="shared" si="1"/>
        <v>606953.62</v>
      </c>
      <c r="N14" s="145">
        <f t="shared" si="1"/>
        <v>632019.43999999994</v>
      </c>
      <c r="O14" s="145">
        <f t="shared" si="1"/>
        <v>677881.96</v>
      </c>
      <c r="P14" s="145">
        <f t="shared" si="1"/>
        <v>712049.26</v>
      </c>
      <c r="Q14" s="145">
        <f t="shared" si="1"/>
        <v>670415.47</v>
      </c>
      <c r="R14" s="145">
        <f t="shared" si="1"/>
        <v>744554.81</v>
      </c>
      <c r="S14" s="145">
        <f t="shared" si="1"/>
        <v>682309.45</v>
      </c>
      <c r="T14" s="145">
        <f t="shared" si="1"/>
        <v>712333.81</v>
      </c>
      <c r="U14" s="145">
        <f t="shared" si="1"/>
        <v>697455.97</v>
      </c>
      <c r="V14" s="145">
        <f t="shared" si="1"/>
        <v>603740.19999999995</v>
      </c>
      <c r="W14" s="145">
        <f t="shared" si="1"/>
        <v>607145.51</v>
      </c>
      <c r="X14" s="145">
        <f t="shared" si="1"/>
        <v>659809</v>
      </c>
      <c r="Y14" s="145">
        <f t="shared" si="1"/>
        <v>755541.03</v>
      </c>
      <c r="Z14" s="145">
        <f t="shared" si="1"/>
        <v>720274.44</v>
      </c>
      <c r="AA14" s="145">
        <f t="shared" si="1"/>
        <v>699528.77</v>
      </c>
      <c r="AB14" s="145">
        <f t="shared" si="1"/>
        <v>667600.18999999994</v>
      </c>
      <c r="AC14" s="145">
        <f t="shared" si="1"/>
        <v>705630.42</v>
      </c>
      <c r="AD14" s="145">
        <f t="shared" si="1"/>
        <v>859934.45</v>
      </c>
      <c r="AE14" s="145">
        <f t="shared" si="1"/>
        <v>840117.94</v>
      </c>
      <c r="AF14" s="145">
        <f t="shared" si="1"/>
        <v>911402.61</v>
      </c>
      <c r="AG14" s="145">
        <f t="shared" si="1"/>
        <v>937710.64</v>
      </c>
      <c r="AH14" s="145">
        <f t="shared" si="1"/>
        <v>890553.84</v>
      </c>
      <c r="AI14" s="145">
        <f t="shared" si="1"/>
        <v>928569.55</v>
      </c>
      <c r="AJ14" s="145">
        <f t="shared" si="1"/>
        <v>944862.26</v>
      </c>
      <c r="AK14" s="145">
        <f t="shared" si="1"/>
        <v>990289.32</v>
      </c>
      <c r="AL14" s="145">
        <f t="shared" si="1"/>
        <v>949715.97</v>
      </c>
      <c r="AM14" s="145">
        <f t="shared" si="1"/>
        <v>1061137.8600000001</v>
      </c>
      <c r="AN14" s="145">
        <f t="shared" si="1"/>
        <v>1160997.22</v>
      </c>
      <c r="AO14" s="145">
        <f t="shared" si="1"/>
        <v>1092073.7</v>
      </c>
      <c r="AP14" s="145">
        <f t="shared" si="1"/>
        <v>902213.4</v>
      </c>
      <c r="AQ14" s="145">
        <f t="shared" si="1"/>
        <v>487376.67</v>
      </c>
      <c r="AR14" s="145">
        <f t="shared" si="1"/>
        <v>551492.74</v>
      </c>
      <c r="AS14" s="145">
        <f t="shared" si="1"/>
        <v>693717.02</v>
      </c>
      <c r="AT14" s="145">
        <f t="shared" si="1"/>
        <v>840120.27</v>
      </c>
      <c r="AU14" s="145">
        <f t="shared" si="1"/>
        <v>949392.61</v>
      </c>
      <c r="AV14" s="145">
        <f t="shared" si="1"/>
        <v>981081.55</v>
      </c>
      <c r="AW14" s="145">
        <f t="shared" si="1"/>
        <v>1063902.77</v>
      </c>
      <c r="AX14" s="42"/>
    </row>
    <row r="15" spans="1:50" s="96" customFormat="1" x14ac:dyDescent="0.35">
      <c r="A15" s="571"/>
      <c r="B15" s="92" t="s">
        <v>350</v>
      </c>
      <c r="C15" s="202">
        <f t="shared" si="0"/>
        <v>33.909467825398281</v>
      </c>
      <c r="D15" s="202">
        <f t="shared" ref="D15:AW15" si="2">D14/D9</f>
        <v>15.852000187283455</v>
      </c>
      <c r="E15" s="202">
        <f t="shared" si="2"/>
        <v>15.122056850696563</v>
      </c>
      <c r="F15" s="202">
        <f t="shared" si="2"/>
        <v>17.205250970669411</v>
      </c>
      <c r="G15" s="202">
        <f t="shared" si="2"/>
        <v>18.385605918271487</v>
      </c>
      <c r="H15" s="202">
        <f t="shared" si="2"/>
        <v>22.410840703801281</v>
      </c>
      <c r="I15" s="202">
        <f t="shared" si="2"/>
        <v>23.323932668798196</v>
      </c>
      <c r="J15" s="202">
        <f t="shared" si="2"/>
        <v>23.604867043847239</v>
      </c>
      <c r="K15" s="202">
        <f t="shared" si="2"/>
        <v>26.784983951666195</v>
      </c>
      <c r="L15" s="202">
        <f t="shared" si="2"/>
        <v>26.123844117786078</v>
      </c>
      <c r="M15" s="202">
        <f t="shared" si="2"/>
        <v>28.594818618675209</v>
      </c>
      <c r="N15" s="202">
        <f t="shared" si="2"/>
        <v>29.68621136683889</v>
      </c>
      <c r="O15" s="202">
        <f t="shared" si="2"/>
        <v>31.749424382932883</v>
      </c>
      <c r="P15" s="202">
        <f t="shared" si="2"/>
        <v>33.086253426885371</v>
      </c>
      <c r="Q15" s="202">
        <f t="shared" si="2"/>
        <v>31.121319747470057</v>
      </c>
      <c r="R15" s="202">
        <f t="shared" si="2"/>
        <v>34.492486333734831</v>
      </c>
      <c r="S15" s="202">
        <f t="shared" si="2"/>
        <v>31.616211018951855</v>
      </c>
      <c r="T15" s="202">
        <f t="shared" si="2"/>
        <v>32.986052789997686</v>
      </c>
      <c r="U15" s="202">
        <f t="shared" si="2"/>
        <v>32.29411353428717</v>
      </c>
      <c r="V15" s="202">
        <f t="shared" si="2"/>
        <v>27.940586819696406</v>
      </c>
      <c r="W15" s="202">
        <f t="shared" si="2"/>
        <v>28.030725300092335</v>
      </c>
      <c r="X15" s="202">
        <f t="shared" si="2"/>
        <v>30.543884825479122</v>
      </c>
      <c r="Y15" s="202">
        <f t="shared" si="2"/>
        <v>35.025776737286172</v>
      </c>
      <c r="Z15" s="202">
        <f t="shared" si="2"/>
        <v>33.378490198804393</v>
      </c>
      <c r="AA15" s="202">
        <f t="shared" si="2"/>
        <v>32.465251311087393</v>
      </c>
      <c r="AB15" s="202">
        <f t="shared" si="2"/>
        <v>31.01798959252892</v>
      </c>
      <c r="AC15" s="202">
        <f t="shared" si="2"/>
        <v>32.894989510978512</v>
      </c>
      <c r="AD15" s="202">
        <f t="shared" si="2"/>
        <v>40.103271463880986</v>
      </c>
      <c r="AE15" s="202">
        <f t="shared" si="2"/>
        <v>39.331364232209737</v>
      </c>
      <c r="AF15" s="202">
        <f t="shared" si="2"/>
        <v>42.782829178988877</v>
      </c>
      <c r="AG15" s="202">
        <f t="shared" si="2"/>
        <v>43.970301040982839</v>
      </c>
      <c r="AH15" s="202">
        <f t="shared" si="2"/>
        <v>41.712123653395786</v>
      </c>
      <c r="AI15" s="202">
        <f t="shared" si="2"/>
        <v>43.674782465547246</v>
      </c>
      <c r="AJ15" s="202">
        <f t="shared" si="2"/>
        <v>44.405595450700254</v>
      </c>
      <c r="AK15" s="202">
        <f t="shared" si="2"/>
        <v>46.727189166234133</v>
      </c>
      <c r="AL15" s="202">
        <f t="shared" si="2"/>
        <v>44.816949176537207</v>
      </c>
      <c r="AM15" s="202">
        <f t="shared" si="2"/>
        <v>49.961761853194602</v>
      </c>
      <c r="AN15" s="202">
        <f t="shared" si="2"/>
        <v>54.535075391047016</v>
      </c>
      <c r="AO15" s="202">
        <f t="shared" si="2"/>
        <v>51.271065727699529</v>
      </c>
      <c r="AP15" s="202">
        <f t="shared" si="2"/>
        <v>42.349483665039429</v>
      </c>
      <c r="AQ15" s="145">
        <f t="shared" si="2"/>
        <v>22.666573807087712</v>
      </c>
      <c r="AR15" s="145">
        <f t="shared" si="2"/>
        <v>25.345500252768968</v>
      </c>
      <c r="AS15" s="145">
        <f t="shared" si="2"/>
        <v>31.526859661879659</v>
      </c>
      <c r="AT15" s="145">
        <f t="shared" si="2"/>
        <v>37.770097109202894</v>
      </c>
      <c r="AU15" s="145">
        <f t="shared" si="2"/>
        <v>42.086736856104267</v>
      </c>
      <c r="AV15" s="145">
        <f t="shared" si="2"/>
        <v>42.905691856905449</v>
      </c>
      <c r="AW15" s="145">
        <f t="shared" si="2"/>
        <v>46.154300030367445</v>
      </c>
      <c r="AX15" s="95"/>
    </row>
    <row r="16" spans="1:50" x14ac:dyDescent="0.35">
      <c r="A16" s="572"/>
      <c r="B16" s="8" t="s">
        <v>351</v>
      </c>
      <c r="C16" s="196">
        <f t="shared" si="0"/>
        <v>1162.9635173958629</v>
      </c>
      <c r="D16" s="196">
        <f t="shared" ref="D16:AW16" si="3">(D21+D92)/D25</f>
        <v>484.75217765042981</v>
      </c>
      <c r="E16" s="196">
        <f t="shared" si="3"/>
        <v>488.97895295902885</v>
      </c>
      <c r="F16" s="196">
        <f t="shared" si="3"/>
        <v>525.87503576537915</v>
      </c>
      <c r="G16" s="196">
        <f t="shared" si="3"/>
        <v>586.62601199400297</v>
      </c>
      <c r="H16" s="196">
        <f t="shared" si="3"/>
        <v>683.95808908045979</v>
      </c>
      <c r="I16" s="196">
        <f t="shared" si="3"/>
        <v>734.40503703703712</v>
      </c>
      <c r="J16" s="196">
        <f t="shared" si="3"/>
        <v>804.24313504823147</v>
      </c>
      <c r="K16" s="196">
        <f t="shared" si="3"/>
        <v>819.47495664739893</v>
      </c>
      <c r="L16" s="196">
        <f t="shared" si="3"/>
        <v>855.11171826625389</v>
      </c>
      <c r="M16" s="196">
        <f t="shared" si="3"/>
        <v>916.16861027190328</v>
      </c>
      <c r="N16" s="196">
        <f t="shared" si="3"/>
        <v>901.08336661911551</v>
      </c>
      <c r="O16" s="196">
        <f t="shared" si="3"/>
        <v>997.77902798232685</v>
      </c>
      <c r="P16" s="196">
        <f t="shared" si="3"/>
        <v>969.89</v>
      </c>
      <c r="Q16" s="196">
        <f t="shared" si="3"/>
        <v>915.58124316939882</v>
      </c>
      <c r="R16" s="196">
        <f t="shared" si="3"/>
        <v>988.46588313413019</v>
      </c>
      <c r="S16" s="196">
        <f t="shared" si="3"/>
        <v>924.25399728997286</v>
      </c>
      <c r="T16" s="196">
        <f t="shared" si="3"/>
        <v>1007.2472560113155</v>
      </c>
      <c r="U16" s="196">
        <f t="shared" si="3"/>
        <v>1001.6177729885057</v>
      </c>
      <c r="V16" s="196">
        <f t="shared" si="3"/>
        <v>928.64646153846149</v>
      </c>
      <c r="W16" s="196">
        <f t="shared" si="3"/>
        <v>908.6759131736527</v>
      </c>
      <c r="X16" s="196">
        <f t="shared" si="3"/>
        <v>1004.1841704718418</v>
      </c>
      <c r="Y16" s="196">
        <f t="shared" si="3"/>
        <v>1112.5935640648013</v>
      </c>
      <c r="Z16" s="196">
        <f t="shared" si="3"/>
        <v>1055.9889149560117</v>
      </c>
      <c r="AA16" s="196">
        <f t="shared" si="3"/>
        <v>1103.1210883280758</v>
      </c>
      <c r="AB16" s="196">
        <f t="shared" si="3"/>
        <v>980.10306901615263</v>
      </c>
      <c r="AC16" s="196">
        <f t="shared" si="3"/>
        <v>1078.7162385321101</v>
      </c>
      <c r="AD16" s="196">
        <f t="shared" si="3"/>
        <v>1189.2730982019364</v>
      </c>
      <c r="AE16" s="196">
        <f t="shared" si="3"/>
        <v>1189.6288101983002</v>
      </c>
      <c r="AF16" s="196">
        <f t="shared" si="3"/>
        <v>1316.9690895953756</v>
      </c>
      <c r="AG16" s="196">
        <f t="shared" si="3"/>
        <v>1343.2530659025788</v>
      </c>
      <c r="AH16" s="196">
        <f t="shared" si="3"/>
        <v>1250.567191011236</v>
      </c>
      <c r="AI16" s="196">
        <f t="shared" si="3"/>
        <v>1339.8406204906205</v>
      </c>
      <c r="AJ16" s="196">
        <f t="shared" si="3"/>
        <v>1381.3775730994153</v>
      </c>
      <c r="AK16" s="196">
        <f t="shared" si="3"/>
        <v>1594.2340096618357</v>
      </c>
      <c r="AL16" s="196">
        <f t="shared" si="3"/>
        <v>1551.6274019607843</v>
      </c>
      <c r="AM16" s="196">
        <f t="shared" si="3"/>
        <v>1602.9272809667675</v>
      </c>
      <c r="AN16" s="196">
        <f t="shared" si="3"/>
        <v>1568.8746216216216</v>
      </c>
      <c r="AO16" s="196">
        <f t="shared" si="3"/>
        <v>1589.6269286754002</v>
      </c>
      <c r="AP16" s="196">
        <f t="shared" si="3"/>
        <v>1529.1244067796611</v>
      </c>
      <c r="AQ16" s="196">
        <f t="shared" si="3"/>
        <v>1592.7342156862744</v>
      </c>
      <c r="AR16" s="196">
        <f t="shared" si="3"/>
        <v>1607.85055393586</v>
      </c>
      <c r="AS16" s="196">
        <f t="shared" si="3"/>
        <v>1797.1943523316063</v>
      </c>
      <c r="AT16" s="196">
        <f t="shared" si="3"/>
        <v>1746.611787941788</v>
      </c>
      <c r="AU16" s="196">
        <f t="shared" si="3"/>
        <v>1847.0673346303502</v>
      </c>
      <c r="AV16" s="196">
        <f t="shared" si="3"/>
        <v>1790.2947992700731</v>
      </c>
      <c r="AW16" s="196">
        <f t="shared" si="3"/>
        <v>1889.7029662522202</v>
      </c>
      <c r="AX16" s="42"/>
    </row>
    <row r="17" spans="1:50" x14ac:dyDescent="0.35">
      <c r="A17" s="97"/>
      <c r="B17" s="19"/>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42"/>
    </row>
    <row r="18" spans="1:50" x14ac:dyDescent="0.35">
      <c r="A18" s="99" t="s">
        <v>352</v>
      </c>
      <c r="B18" s="19"/>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42"/>
    </row>
    <row r="19" spans="1:50" ht="15" thickBot="1" x14ac:dyDescent="0.4"/>
    <row r="20" spans="1:50" s="2" customFormat="1" x14ac:dyDescent="0.35">
      <c r="A20" s="91" t="s">
        <v>353</v>
      </c>
      <c r="B20" s="33" t="s">
        <v>354</v>
      </c>
      <c r="C20" s="456" t="s">
        <v>153</v>
      </c>
      <c r="D20" s="14">
        <v>42736</v>
      </c>
      <c r="E20" s="14">
        <v>42767</v>
      </c>
      <c r="F20" s="14">
        <v>42795</v>
      </c>
      <c r="G20" s="14">
        <v>42826</v>
      </c>
      <c r="H20" s="14">
        <v>42856</v>
      </c>
      <c r="I20" s="14">
        <v>42887</v>
      </c>
      <c r="J20" s="14">
        <v>42917</v>
      </c>
      <c r="K20" s="14">
        <v>42948</v>
      </c>
      <c r="L20" s="14">
        <v>42979</v>
      </c>
      <c r="M20" s="14">
        <v>43009</v>
      </c>
      <c r="N20" s="14">
        <v>43040</v>
      </c>
      <c r="O20" s="14">
        <v>43070</v>
      </c>
      <c r="P20" s="14">
        <v>43101</v>
      </c>
      <c r="Q20" s="14">
        <v>43132</v>
      </c>
      <c r="R20" s="14">
        <v>43160</v>
      </c>
      <c r="S20" s="14">
        <v>43191</v>
      </c>
      <c r="T20" s="14">
        <v>43221</v>
      </c>
      <c r="U20" s="14">
        <v>43252</v>
      </c>
      <c r="V20" s="14">
        <v>43282</v>
      </c>
      <c r="W20" s="14">
        <v>43313</v>
      </c>
      <c r="X20" s="14">
        <v>43344</v>
      </c>
      <c r="Y20" s="14">
        <v>43374</v>
      </c>
      <c r="Z20" s="14">
        <v>43405</v>
      </c>
      <c r="AA20" s="14">
        <v>43435</v>
      </c>
      <c r="AB20" s="14">
        <v>43466</v>
      </c>
      <c r="AC20" s="14">
        <v>43497</v>
      </c>
      <c r="AD20" s="14">
        <v>43525</v>
      </c>
      <c r="AE20" s="14">
        <v>43556</v>
      </c>
      <c r="AF20" s="14">
        <v>43586</v>
      </c>
      <c r="AG20" s="14">
        <v>43617</v>
      </c>
      <c r="AH20" s="14">
        <v>43647</v>
      </c>
      <c r="AI20" s="14">
        <v>43678</v>
      </c>
      <c r="AJ20" s="14">
        <v>43709</v>
      </c>
      <c r="AK20" s="14">
        <v>43739</v>
      </c>
      <c r="AL20" s="14">
        <v>43770</v>
      </c>
      <c r="AM20" s="14">
        <v>43800</v>
      </c>
      <c r="AN20" s="14">
        <v>43831</v>
      </c>
      <c r="AO20" s="14">
        <v>43862</v>
      </c>
      <c r="AP20" s="14">
        <v>43891</v>
      </c>
      <c r="AQ20" s="14">
        <v>43922</v>
      </c>
      <c r="AR20" s="14">
        <v>43952</v>
      </c>
      <c r="AS20" s="14">
        <v>43983</v>
      </c>
      <c r="AT20" s="14">
        <v>44013</v>
      </c>
      <c r="AU20" s="14">
        <v>44044</v>
      </c>
      <c r="AV20" s="14">
        <v>44075</v>
      </c>
      <c r="AW20" s="15">
        <v>44105</v>
      </c>
    </row>
    <row r="21" spans="1:50" s="88" customFormat="1" x14ac:dyDescent="0.35">
      <c r="A21" s="423" t="s">
        <v>134</v>
      </c>
      <c r="B21" s="87" t="s">
        <v>162</v>
      </c>
      <c r="C21" s="193">
        <f>AVERAGE(D21:AW21)</f>
        <v>724695.82608695654</v>
      </c>
      <c r="D21" s="193">
        <v>328715</v>
      </c>
      <c r="E21" s="193">
        <v>313999</v>
      </c>
      <c r="F21" s="193">
        <v>357939</v>
      </c>
      <c r="G21" s="193">
        <v>382128</v>
      </c>
      <c r="H21" s="193">
        <v>463754</v>
      </c>
      <c r="I21" s="193">
        <v>483769</v>
      </c>
      <c r="J21" s="193">
        <v>490691</v>
      </c>
      <c r="K21" s="193">
        <v>555725</v>
      </c>
      <c r="L21" s="193">
        <v>542532</v>
      </c>
      <c r="M21" s="193">
        <v>594942</v>
      </c>
      <c r="N21" s="193">
        <v>620023</v>
      </c>
      <c r="O21" s="193">
        <v>664336</v>
      </c>
      <c r="P21" s="193">
        <v>697463</v>
      </c>
      <c r="Q21" s="193">
        <v>656622</v>
      </c>
      <c r="R21" s="193">
        <v>736035</v>
      </c>
      <c r="S21" s="193">
        <v>676115</v>
      </c>
      <c r="T21" s="193">
        <v>705713</v>
      </c>
      <c r="U21" s="193">
        <v>689747</v>
      </c>
      <c r="V21" s="193">
        <v>599725</v>
      </c>
      <c r="W21" s="193">
        <v>602515</v>
      </c>
      <c r="X21" s="193">
        <v>655555</v>
      </c>
      <c r="Y21" s="193">
        <v>750421</v>
      </c>
      <c r="Z21" s="193">
        <v>716611</v>
      </c>
      <c r="AA21" s="193">
        <v>695556</v>
      </c>
      <c r="AB21" s="193">
        <v>664206</v>
      </c>
      <c r="AC21" s="193">
        <v>702664</v>
      </c>
      <c r="AD21" s="193">
        <v>856539</v>
      </c>
      <c r="AE21" s="193">
        <v>835303</v>
      </c>
      <c r="AF21" s="193">
        <v>906425</v>
      </c>
      <c r="AG21" s="193">
        <v>934283</v>
      </c>
      <c r="AH21" s="193">
        <v>887693</v>
      </c>
      <c r="AI21" s="193">
        <v>924724</v>
      </c>
      <c r="AJ21" s="193">
        <v>942318</v>
      </c>
      <c r="AK21" s="193">
        <v>986791</v>
      </c>
      <c r="AL21" s="193">
        <v>947052</v>
      </c>
      <c r="AM21" s="193">
        <v>1059718</v>
      </c>
      <c r="AN21" s="193">
        <v>1159030</v>
      </c>
      <c r="AO21" s="193">
        <v>1090453</v>
      </c>
      <c r="AP21" s="193">
        <v>900956</v>
      </c>
      <c r="AQ21" s="193">
        <v>486870</v>
      </c>
      <c r="AR21" s="193">
        <v>550625</v>
      </c>
      <c r="AS21" s="193">
        <v>693112</v>
      </c>
      <c r="AT21" s="193">
        <v>838030</v>
      </c>
      <c r="AU21" s="193">
        <v>947040</v>
      </c>
      <c r="AV21" s="193">
        <v>978600</v>
      </c>
      <c r="AW21" s="194">
        <v>1062945</v>
      </c>
    </row>
    <row r="22" spans="1:50" s="51" customFormat="1" x14ac:dyDescent="0.35">
      <c r="A22" s="29" t="s">
        <v>134</v>
      </c>
      <c r="B22" s="9" t="s">
        <v>166</v>
      </c>
      <c r="C22" s="193">
        <f>AVERAGE(D22:AW22)</f>
        <v>1154.5103487867148</v>
      </c>
      <c r="D22" s="193">
        <f>D21/D25</f>
        <v>470.93839541547277</v>
      </c>
      <c r="E22" s="193">
        <f t="shared" ref="E22:AW22" si="4">E21/E25</f>
        <v>476.47799696509861</v>
      </c>
      <c r="F22" s="193">
        <f t="shared" si="4"/>
        <v>512.07296137339051</v>
      </c>
      <c r="G22" s="193">
        <f t="shared" si="4"/>
        <v>572.90554722638683</v>
      </c>
      <c r="H22" s="193">
        <f t="shared" si="4"/>
        <v>666.31321839080465</v>
      </c>
      <c r="I22" s="193">
        <f t="shared" si="4"/>
        <v>716.69481481481478</v>
      </c>
      <c r="J22" s="193">
        <f t="shared" si="4"/>
        <v>788.8922829581993</v>
      </c>
      <c r="K22" s="193">
        <f t="shared" si="4"/>
        <v>803.07080924855495</v>
      </c>
      <c r="L22" s="193">
        <f t="shared" si="4"/>
        <v>839.83281733746128</v>
      </c>
      <c r="M22" s="193">
        <f t="shared" si="4"/>
        <v>898.70392749244718</v>
      </c>
      <c r="N22" s="193">
        <f t="shared" si="4"/>
        <v>884.4835948644793</v>
      </c>
      <c r="O22" s="193">
        <f t="shared" si="4"/>
        <v>978.40353460972017</v>
      </c>
      <c r="P22" s="193">
        <f t="shared" si="4"/>
        <v>950.22207084468664</v>
      </c>
      <c r="Q22" s="193">
        <f t="shared" si="4"/>
        <v>897.02459016393448</v>
      </c>
      <c r="R22" s="193">
        <f t="shared" si="4"/>
        <v>977.47011952191235</v>
      </c>
      <c r="S22" s="193">
        <f t="shared" si="4"/>
        <v>916.14498644986452</v>
      </c>
      <c r="T22" s="193">
        <f t="shared" si="4"/>
        <v>998.17963224893913</v>
      </c>
      <c r="U22" s="193">
        <f t="shared" si="4"/>
        <v>991.01580459770116</v>
      </c>
      <c r="V22" s="193">
        <f t="shared" si="4"/>
        <v>922.65384615384619</v>
      </c>
      <c r="W22" s="193">
        <f t="shared" si="4"/>
        <v>901.96856287425146</v>
      </c>
      <c r="X22" s="193">
        <f t="shared" si="4"/>
        <v>997.80060882800603</v>
      </c>
      <c r="Y22" s="193">
        <f t="shared" si="4"/>
        <v>1105.1855670103093</v>
      </c>
      <c r="Z22" s="193">
        <f t="shared" si="4"/>
        <v>1050.7492668621701</v>
      </c>
      <c r="AA22" s="193">
        <f t="shared" si="4"/>
        <v>1097.0914826498422</v>
      </c>
      <c r="AB22" s="193">
        <f t="shared" si="4"/>
        <v>975.33920704845821</v>
      </c>
      <c r="AC22" s="193">
        <f t="shared" si="4"/>
        <v>1074.4097859327217</v>
      </c>
      <c r="AD22" s="193">
        <f t="shared" si="4"/>
        <v>1184.701244813278</v>
      </c>
      <c r="AE22" s="193">
        <f t="shared" si="4"/>
        <v>1183.1487252124646</v>
      </c>
      <c r="AF22" s="193">
        <f t="shared" si="4"/>
        <v>1309.8627167630059</v>
      </c>
      <c r="AG22" s="193">
        <f t="shared" si="4"/>
        <v>1338.5143266475645</v>
      </c>
      <c r="AH22" s="193">
        <f t="shared" si="4"/>
        <v>1246.7598314606741</v>
      </c>
      <c r="AI22" s="193">
        <f t="shared" si="4"/>
        <v>1334.3780663780665</v>
      </c>
      <c r="AJ22" s="193">
        <f>AJ21/AJ25</f>
        <v>1377.6578947368421</v>
      </c>
      <c r="AK22" s="193">
        <f t="shared" si="4"/>
        <v>1589.0354267310788</v>
      </c>
      <c r="AL22" s="193">
        <f t="shared" si="4"/>
        <v>1547.4705882352941</v>
      </c>
      <c r="AM22" s="193">
        <f t="shared" si="4"/>
        <v>1600.7824773413897</v>
      </c>
      <c r="AN22" s="193">
        <f t="shared" si="4"/>
        <v>1566.2567567567567</v>
      </c>
      <c r="AO22" s="193">
        <f t="shared" si="4"/>
        <v>1587.2678311499271</v>
      </c>
      <c r="AP22" s="193">
        <f>AP21/AP25</f>
        <v>1527.0440677966101</v>
      </c>
      <c r="AQ22" s="193">
        <f t="shared" si="4"/>
        <v>1591.0784313725489</v>
      </c>
      <c r="AR22" s="193">
        <f t="shared" si="4"/>
        <v>1605.3206997084549</v>
      </c>
      <c r="AS22" s="193">
        <f t="shared" si="4"/>
        <v>1795.6269430051814</v>
      </c>
      <c r="AT22" s="193">
        <f t="shared" si="4"/>
        <v>1742.2661122661123</v>
      </c>
      <c r="AU22" s="193">
        <f t="shared" si="4"/>
        <v>1842.4902723735408</v>
      </c>
      <c r="AV22" s="193">
        <f t="shared" si="4"/>
        <v>1785.7664233576643</v>
      </c>
      <c r="AW22" s="194">
        <f t="shared" si="4"/>
        <v>1888.0017761989343</v>
      </c>
    </row>
    <row r="23" spans="1:50" s="51" customFormat="1" x14ac:dyDescent="0.35">
      <c r="A23" s="29" t="s">
        <v>134</v>
      </c>
      <c r="B23" s="9" t="s">
        <v>133</v>
      </c>
      <c r="C23" s="89">
        <f>AVERAGE(D23:AW23)</f>
        <v>6986.152173913043</v>
      </c>
      <c r="D23" s="126">
        <v>5031</v>
      </c>
      <c r="E23" s="126">
        <v>4747</v>
      </c>
      <c r="F23" s="126">
        <v>5462</v>
      </c>
      <c r="G23" s="126">
        <v>5178</v>
      </c>
      <c r="H23" s="126">
        <v>5920</v>
      </c>
      <c r="I23" s="126">
        <v>5832</v>
      </c>
      <c r="J23" s="126">
        <v>5513</v>
      </c>
      <c r="K23" s="126">
        <v>6423</v>
      </c>
      <c r="L23" s="126">
        <v>6055</v>
      </c>
      <c r="M23" s="126">
        <v>6376</v>
      </c>
      <c r="N23" s="126">
        <v>6623</v>
      </c>
      <c r="O23" s="126">
        <v>6729</v>
      </c>
      <c r="P23" s="126">
        <v>7427</v>
      </c>
      <c r="Q23" s="126">
        <v>6988</v>
      </c>
      <c r="R23" s="126">
        <v>7444</v>
      </c>
      <c r="S23" s="126">
        <v>6872</v>
      </c>
      <c r="T23" s="126">
        <v>7086</v>
      </c>
      <c r="U23" s="126">
        <v>6840</v>
      </c>
      <c r="V23" s="126">
        <v>6116</v>
      </c>
      <c r="W23" s="126">
        <v>6310</v>
      </c>
      <c r="X23" s="126">
        <v>6160</v>
      </c>
      <c r="Y23" s="126">
        <v>7317</v>
      </c>
      <c r="Z23" s="126">
        <v>6650</v>
      </c>
      <c r="AA23" s="126">
        <v>6603</v>
      </c>
      <c r="AB23" s="126">
        <v>6678</v>
      </c>
      <c r="AC23" s="126">
        <v>6649</v>
      </c>
      <c r="AD23" s="126">
        <v>7920</v>
      </c>
      <c r="AE23" s="126">
        <v>7806</v>
      </c>
      <c r="AF23" s="126">
        <v>8195</v>
      </c>
      <c r="AG23" s="126">
        <v>8066</v>
      </c>
      <c r="AH23" s="126">
        <v>8007</v>
      </c>
      <c r="AI23" s="126">
        <v>8652</v>
      </c>
      <c r="AJ23" s="126">
        <v>8342</v>
      </c>
      <c r="AK23" s="126">
        <v>8539</v>
      </c>
      <c r="AL23" s="126">
        <v>8016</v>
      </c>
      <c r="AM23" s="126">
        <v>8822</v>
      </c>
      <c r="AN23" s="126">
        <v>9621</v>
      </c>
      <c r="AO23" s="126">
        <v>8841</v>
      </c>
      <c r="AP23" s="126">
        <v>7380</v>
      </c>
      <c r="AQ23" s="126">
        <v>3765</v>
      </c>
      <c r="AR23" s="126">
        <v>4399</v>
      </c>
      <c r="AS23" s="126">
        <v>5784</v>
      </c>
      <c r="AT23" s="126">
        <v>7438</v>
      </c>
      <c r="AU23" s="126">
        <v>8486</v>
      </c>
      <c r="AV23" s="126">
        <v>8939</v>
      </c>
      <c r="AW23" s="404">
        <v>9316</v>
      </c>
    </row>
    <row r="24" spans="1:50" s="51" customFormat="1" x14ac:dyDescent="0.35">
      <c r="A24" s="29" t="s">
        <v>134</v>
      </c>
      <c r="B24" s="9" t="s">
        <v>167</v>
      </c>
      <c r="C24" s="89">
        <f>AVERAGE(D24:AW24)</f>
        <v>291817.17447569052</v>
      </c>
      <c r="D24" s="126">
        <f>SUM(D29,D34,D39,D44,D49,D54,D59,D64,D69,D74,D79)</f>
        <v>132403</v>
      </c>
      <c r="E24" s="126">
        <f t="shared" ref="E24:AW24" si="5">SUM(E29,E34,E39,E44,E49,E54,E59,E64,E69,E74,E79)</f>
        <v>126524</v>
      </c>
      <c r="F24" s="126">
        <f t="shared" si="5"/>
        <v>144223</v>
      </c>
      <c r="G24" s="126">
        <f t="shared" si="5"/>
        <v>155808</v>
      </c>
      <c r="H24" s="126">
        <f t="shared" si="5"/>
        <v>189200</v>
      </c>
      <c r="I24" s="126">
        <f t="shared" si="5"/>
        <v>198438</v>
      </c>
      <c r="J24" s="126">
        <f t="shared" si="5"/>
        <v>209620</v>
      </c>
      <c r="K24" s="126">
        <f t="shared" si="5"/>
        <v>234180</v>
      </c>
      <c r="L24" s="126">
        <f t="shared" si="5"/>
        <v>227564</v>
      </c>
      <c r="M24" s="126">
        <f t="shared" si="5"/>
        <v>251876</v>
      </c>
      <c r="N24" s="126">
        <f t="shared" si="5"/>
        <v>259812</v>
      </c>
      <c r="O24" s="126">
        <f t="shared" si="5"/>
        <v>279128</v>
      </c>
      <c r="P24" s="126">
        <f t="shared" si="5"/>
        <v>287149</v>
      </c>
      <c r="Q24" s="126">
        <f t="shared" si="5"/>
        <v>268494.23674507858</v>
      </c>
      <c r="R24" s="126">
        <f t="shared" si="5"/>
        <v>302205</v>
      </c>
      <c r="S24" s="126">
        <f t="shared" si="5"/>
        <v>280083</v>
      </c>
      <c r="T24" s="126">
        <f t="shared" si="5"/>
        <v>295807</v>
      </c>
      <c r="U24" s="126">
        <f t="shared" si="5"/>
        <v>290830</v>
      </c>
      <c r="V24" s="126">
        <f t="shared" si="5"/>
        <v>252588</v>
      </c>
      <c r="W24" s="126">
        <f t="shared" si="5"/>
        <v>251678.30013392918</v>
      </c>
      <c r="X24" s="126">
        <f t="shared" si="5"/>
        <v>267603</v>
      </c>
      <c r="Y24" s="126">
        <f t="shared" si="5"/>
        <v>307983</v>
      </c>
      <c r="Z24" s="126">
        <f t="shared" si="5"/>
        <v>295939</v>
      </c>
      <c r="AA24" s="126">
        <f t="shared" si="5"/>
        <v>287226</v>
      </c>
      <c r="AB24" s="126">
        <f t="shared" si="5"/>
        <v>263725</v>
      </c>
      <c r="AC24" s="126">
        <f t="shared" si="5"/>
        <v>281808</v>
      </c>
      <c r="AD24" s="126">
        <f t="shared" si="5"/>
        <v>342311</v>
      </c>
      <c r="AE24" s="126">
        <f t="shared" si="5"/>
        <v>333631.28096982936</v>
      </c>
      <c r="AF24" s="126">
        <f t="shared" si="5"/>
        <v>358078</v>
      </c>
      <c r="AG24" s="126">
        <f t="shared" si="5"/>
        <v>366168</v>
      </c>
      <c r="AH24" s="126">
        <f t="shared" si="5"/>
        <v>352914</v>
      </c>
      <c r="AI24" s="126">
        <f t="shared" si="5"/>
        <v>367220.20803292928</v>
      </c>
      <c r="AJ24" s="126">
        <f t="shared" si="5"/>
        <v>374476</v>
      </c>
      <c r="AK24" s="126">
        <f t="shared" si="5"/>
        <v>394021</v>
      </c>
      <c r="AL24" s="126">
        <f t="shared" si="5"/>
        <v>381469</v>
      </c>
      <c r="AM24" s="126">
        <f t="shared" si="5"/>
        <v>419708</v>
      </c>
      <c r="AN24" s="126">
        <f t="shared" si="5"/>
        <v>446000</v>
      </c>
      <c r="AO24" s="126">
        <f t="shared" si="5"/>
        <v>416892</v>
      </c>
      <c r="AP24" s="126">
        <f t="shared" si="5"/>
        <v>335856</v>
      </c>
      <c r="AQ24" s="126">
        <f t="shared" si="5"/>
        <v>178893</v>
      </c>
      <c r="AR24" s="126">
        <f t="shared" si="5"/>
        <v>202143</v>
      </c>
      <c r="AS24" s="126">
        <f t="shared" si="5"/>
        <v>282138</v>
      </c>
      <c r="AT24" s="126">
        <f t="shared" si="5"/>
        <v>330680</v>
      </c>
      <c r="AU24" s="126">
        <f t="shared" si="5"/>
        <v>377464</v>
      </c>
      <c r="AV24" s="126">
        <f t="shared" si="5"/>
        <v>390900</v>
      </c>
      <c r="AW24" s="404">
        <f t="shared" si="5"/>
        <v>430733</v>
      </c>
    </row>
    <row r="25" spans="1:50" s="51" customFormat="1" x14ac:dyDescent="0.35">
      <c r="A25" s="29" t="s">
        <v>134</v>
      </c>
      <c r="B25" s="9" t="s">
        <v>132</v>
      </c>
      <c r="C25" s="89">
        <f>AVERAGE(D25:AW25)</f>
        <v>646.13043478260875</v>
      </c>
      <c r="D25" s="126">
        <v>698</v>
      </c>
      <c r="E25" s="126">
        <v>659</v>
      </c>
      <c r="F25" s="126">
        <v>699</v>
      </c>
      <c r="G25" s="126">
        <v>667</v>
      </c>
      <c r="H25" s="126">
        <v>696</v>
      </c>
      <c r="I25" s="126">
        <v>675</v>
      </c>
      <c r="J25" s="126">
        <v>622</v>
      </c>
      <c r="K25" s="126">
        <v>692</v>
      </c>
      <c r="L25" s="126">
        <v>646</v>
      </c>
      <c r="M25" s="126">
        <v>662</v>
      </c>
      <c r="N25" s="126">
        <v>701</v>
      </c>
      <c r="O25" s="126">
        <v>679</v>
      </c>
      <c r="P25" s="126">
        <v>734</v>
      </c>
      <c r="Q25" s="126">
        <v>732</v>
      </c>
      <c r="R25" s="126">
        <v>753</v>
      </c>
      <c r="S25" s="126">
        <v>738</v>
      </c>
      <c r="T25" s="126">
        <v>707</v>
      </c>
      <c r="U25" s="126">
        <v>696</v>
      </c>
      <c r="V25" s="126">
        <v>650</v>
      </c>
      <c r="W25" s="126">
        <v>668</v>
      </c>
      <c r="X25" s="126">
        <v>657</v>
      </c>
      <c r="Y25" s="126">
        <v>679</v>
      </c>
      <c r="Z25" s="126">
        <v>682</v>
      </c>
      <c r="AA25" s="126">
        <v>634</v>
      </c>
      <c r="AB25" s="126">
        <v>681</v>
      </c>
      <c r="AC25" s="126">
        <v>654</v>
      </c>
      <c r="AD25" s="126">
        <v>723</v>
      </c>
      <c r="AE25" s="126">
        <v>706</v>
      </c>
      <c r="AF25" s="126">
        <v>692</v>
      </c>
      <c r="AG25" s="126">
        <v>698</v>
      </c>
      <c r="AH25" s="126">
        <v>712</v>
      </c>
      <c r="AI25" s="126">
        <v>693</v>
      </c>
      <c r="AJ25" s="126">
        <v>684</v>
      </c>
      <c r="AK25" s="126">
        <v>621</v>
      </c>
      <c r="AL25" s="126">
        <v>612</v>
      </c>
      <c r="AM25" s="126">
        <v>662</v>
      </c>
      <c r="AN25" s="126">
        <v>740</v>
      </c>
      <c r="AO25" s="126">
        <v>687</v>
      </c>
      <c r="AP25" s="126">
        <v>590</v>
      </c>
      <c r="AQ25" s="126">
        <v>306</v>
      </c>
      <c r="AR25" s="126">
        <v>343</v>
      </c>
      <c r="AS25" s="126">
        <v>386</v>
      </c>
      <c r="AT25" s="126">
        <v>481</v>
      </c>
      <c r="AU25" s="126">
        <v>514</v>
      </c>
      <c r="AV25" s="126">
        <v>548</v>
      </c>
      <c r="AW25" s="404">
        <v>563</v>
      </c>
    </row>
    <row r="26" spans="1:50" x14ac:dyDescent="0.35">
      <c r="A26" s="27" t="s">
        <v>355</v>
      </c>
      <c r="B26" s="3" t="s">
        <v>162</v>
      </c>
      <c r="C26" s="145">
        <f t="shared" ref="C26:C75" si="6">AVERAGE(D26:AW26)</f>
        <v>0</v>
      </c>
      <c r="D26" s="145">
        <v>0</v>
      </c>
      <c r="E26" s="145">
        <v>0</v>
      </c>
      <c r="F26" s="145">
        <v>0</v>
      </c>
      <c r="G26" s="145">
        <v>0</v>
      </c>
      <c r="H26" s="145">
        <v>0</v>
      </c>
      <c r="I26" s="145">
        <v>0</v>
      </c>
      <c r="J26" s="145">
        <v>0</v>
      </c>
      <c r="K26" s="145">
        <v>0</v>
      </c>
      <c r="L26" s="145">
        <v>0</v>
      </c>
      <c r="M26" s="145">
        <v>0</v>
      </c>
      <c r="N26" s="145">
        <v>0</v>
      </c>
      <c r="O26" s="145">
        <v>0</v>
      </c>
      <c r="P26" s="145">
        <v>0</v>
      </c>
      <c r="Q26" s="145">
        <v>0</v>
      </c>
      <c r="R26" s="145">
        <v>0</v>
      </c>
      <c r="S26" s="145">
        <v>0</v>
      </c>
      <c r="T26" s="145">
        <v>0</v>
      </c>
      <c r="U26" s="145">
        <v>0</v>
      </c>
      <c r="V26" s="145">
        <v>0</v>
      </c>
      <c r="W26" s="145">
        <v>0</v>
      </c>
      <c r="X26" s="145">
        <v>0</v>
      </c>
      <c r="Y26" s="145">
        <v>0</v>
      </c>
      <c r="Z26" s="145">
        <v>0</v>
      </c>
      <c r="AA26" s="145">
        <v>0</v>
      </c>
      <c r="AB26" s="145">
        <v>0</v>
      </c>
      <c r="AC26" s="145">
        <v>0</v>
      </c>
      <c r="AD26" s="145">
        <v>0</v>
      </c>
      <c r="AE26" s="145">
        <v>0</v>
      </c>
      <c r="AF26" s="145">
        <v>0</v>
      </c>
      <c r="AG26" s="145">
        <v>0</v>
      </c>
      <c r="AH26" s="145">
        <v>0</v>
      </c>
      <c r="AI26" s="145">
        <v>0</v>
      </c>
      <c r="AJ26" s="145">
        <v>0</v>
      </c>
      <c r="AK26" s="145">
        <v>0</v>
      </c>
      <c r="AL26" s="145">
        <v>0</v>
      </c>
      <c r="AM26" s="145">
        <v>0</v>
      </c>
      <c r="AN26" s="145">
        <v>0</v>
      </c>
      <c r="AO26" s="145">
        <v>0</v>
      </c>
      <c r="AP26" s="145">
        <v>0</v>
      </c>
      <c r="AQ26" s="145">
        <v>0</v>
      </c>
      <c r="AR26" s="145">
        <v>0</v>
      </c>
      <c r="AS26" s="145">
        <v>0</v>
      </c>
      <c r="AT26" s="145">
        <v>0</v>
      </c>
      <c r="AU26" s="145">
        <v>0</v>
      </c>
      <c r="AV26" s="145">
        <v>0</v>
      </c>
      <c r="AW26" s="195">
        <v>0</v>
      </c>
    </row>
    <row r="27" spans="1:50" x14ac:dyDescent="0.35">
      <c r="A27" s="90" t="s">
        <v>355</v>
      </c>
      <c r="B27" s="12" t="s">
        <v>166</v>
      </c>
      <c r="C27" s="145">
        <f t="shared" si="6"/>
        <v>0</v>
      </c>
      <c r="D27" s="223">
        <v>0</v>
      </c>
      <c r="E27" s="223">
        <v>0</v>
      </c>
      <c r="F27" s="223">
        <v>0</v>
      </c>
      <c r="G27" s="223">
        <v>0</v>
      </c>
      <c r="H27" s="223">
        <v>0</v>
      </c>
      <c r="I27" s="223">
        <v>0</v>
      </c>
      <c r="J27" s="223">
        <v>0</v>
      </c>
      <c r="K27" s="223">
        <v>0</v>
      </c>
      <c r="L27" s="223">
        <v>0</v>
      </c>
      <c r="M27" s="223">
        <v>0</v>
      </c>
      <c r="N27" s="223">
        <v>0</v>
      </c>
      <c r="O27" s="223">
        <v>0</v>
      </c>
      <c r="P27" s="223">
        <v>0</v>
      </c>
      <c r="Q27" s="223">
        <v>0</v>
      </c>
      <c r="R27" s="223">
        <v>0</v>
      </c>
      <c r="S27" s="223">
        <v>0</v>
      </c>
      <c r="T27" s="223">
        <v>0</v>
      </c>
      <c r="U27" s="223">
        <v>0</v>
      </c>
      <c r="V27" s="223">
        <v>0</v>
      </c>
      <c r="W27" s="223">
        <v>0</v>
      </c>
      <c r="X27" s="223">
        <v>0</v>
      </c>
      <c r="Y27" s="223">
        <v>0</v>
      </c>
      <c r="Z27" s="223">
        <v>0</v>
      </c>
      <c r="AA27" s="223">
        <v>0</v>
      </c>
      <c r="AB27" s="223">
        <v>0</v>
      </c>
      <c r="AC27" s="223">
        <v>0</v>
      </c>
      <c r="AD27" s="223">
        <v>0</v>
      </c>
      <c r="AE27" s="223">
        <v>0</v>
      </c>
      <c r="AF27" s="223">
        <v>0</v>
      </c>
      <c r="AG27" s="223">
        <v>0</v>
      </c>
      <c r="AH27" s="223">
        <v>0</v>
      </c>
      <c r="AI27" s="223">
        <v>0</v>
      </c>
      <c r="AJ27" s="223">
        <v>0</v>
      </c>
      <c r="AK27" s="223">
        <v>0</v>
      </c>
      <c r="AL27" s="223">
        <v>0</v>
      </c>
      <c r="AM27" s="223">
        <v>0</v>
      </c>
      <c r="AN27" s="223">
        <v>0</v>
      </c>
      <c r="AO27" s="223">
        <v>0</v>
      </c>
      <c r="AP27" s="223">
        <v>0</v>
      </c>
      <c r="AQ27" s="223">
        <v>0</v>
      </c>
      <c r="AR27" s="223">
        <v>0</v>
      </c>
      <c r="AS27" s="223">
        <v>0</v>
      </c>
      <c r="AT27" s="223">
        <v>0</v>
      </c>
      <c r="AU27" s="223">
        <v>0</v>
      </c>
      <c r="AV27" s="223">
        <v>0</v>
      </c>
      <c r="AW27" s="224">
        <v>0</v>
      </c>
    </row>
    <row r="28" spans="1:50" x14ac:dyDescent="0.35">
      <c r="A28" s="27" t="s">
        <v>355</v>
      </c>
      <c r="B28" s="3" t="s">
        <v>133</v>
      </c>
      <c r="C28" s="4">
        <f t="shared" si="6"/>
        <v>0</v>
      </c>
      <c r="D28" s="3">
        <v>0</v>
      </c>
      <c r="E28" s="3">
        <v>0</v>
      </c>
      <c r="F28" s="3">
        <v>0</v>
      </c>
      <c r="G28" s="3">
        <v>0</v>
      </c>
      <c r="H28" s="3">
        <v>0</v>
      </c>
      <c r="I28" s="3">
        <v>0</v>
      </c>
      <c r="J28" s="3">
        <v>0</v>
      </c>
      <c r="K28" s="3">
        <v>0</v>
      </c>
      <c r="L28" s="3">
        <v>0</v>
      </c>
      <c r="M28" s="3">
        <v>0</v>
      </c>
      <c r="N28" s="3">
        <v>0</v>
      </c>
      <c r="O28" s="3">
        <v>0</v>
      </c>
      <c r="P28" s="3">
        <v>0</v>
      </c>
      <c r="Q28" s="3">
        <v>0</v>
      </c>
      <c r="R28" s="3">
        <v>0</v>
      </c>
      <c r="S28" s="3">
        <v>0</v>
      </c>
      <c r="T28" s="3">
        <v>0</v>
      </c>
      <c r="U28" s="3">
        <v>0</v>
      </c>
      <c r="V28" s="3">
        <v>0</v>
      </c>
      <c r="W28" s="3">
        <v>0</v>
      </c>
      <c r="X28" s="3">
        <v>0</v>
      </c>
      <c r="Y28" s="3">
        <v>0</v>
      </c>
      <c r="Z28" s="3">
        <v>0</v>
      </c>
      <c r="AA28" s="3">
        <v>0</v>
      </c>
      <c r="AB28" s="3">
        <v>0</v>
      </c>
      <c r="AC28" s="3">
        <v>0</v>
      </c>
      <c r="AD28" s="3">
        <v>0</v>
      </c>
      <c r="AE28" s="3">
        <v>0</v>
      </c>
      <c r="AF28" s="3">
        <v>0</v>
      </c>
      <c r="AG28" s="3">
        <v>0</v>
      </c>
      <c r="AH28" s="3">
        <v>0</v>
      </c>
      <c r="AI28" s="3">
        <v>0</v>
      </c>
      <c r="AJ28" s="3">
        <v>0</v>
      </c>
      <c r="AK28" s="3">
        <v>0</v>
      </c>
      <c r="AL28" s="3">
        <v>0</v>
      </c>
      <c r="AM28" s="3">
        <v>0</v>
      </c>
      <c r="AN28" s="3">
        <v>0</v>
      </c>
      <c r="AO28" s="3">
        <v>0</v>
      </c>
      <c r="AP28" s="3">
        <v>0</v>
      </c>
      <c r="AQ28" s="3">
        <v>0</v>
      </c>
      <c r="AR28" s="3">
        <v>0</v>
      </c>
      <c r="AS28" s="3">
        <v>0</v>
      </c>
      <c r="AT28" s="3">
        <v>0</v>
      </c>
      <c r="AU28" s="3">
        <v>0</v>
      </c>
      <c r="AV28" s="3">
        <v>0</v>
      </c>
      <c r="AW28" s="10">
        <v>0</v>
      </c>
    </row>
    <row r="29" spans="1:50" x14ac:dyDescent="0.35">
      <c r="A29" s="27" t="s">
        <v>355</v>
      </c>
      <c r="B29" s="3" t="s">
        <v>167</v>
      </c>
      <c r="C29" s="4">
        <f t="shared" si="6"/>
        <v>0</v>
      </c>
      <c r="D29" s="3">
        <v>0</v>
      </c>
      <c r="E29" s="3">
        <v>0</v>
      </c>
      <c r="F29" s="3">
        <v>0</v>
      </c>
      <c r="G29" s="3">
        <v>0</v>
      </c>
      <c r="H29" s="3">
        <v>0</v>
      </c>
      <c r="I29" s="3">
        <v>0</v>
      </c>
      <c r="J29" s="3">
        <v>0</v>
      </c>
      <c r="K29" s="3">
        <v>0</v>
      </c>
      <c r="L29" s="3">
        <v>0</v>
      </c>
      <c r="M29" s="3">
        <v>0</v>
      </c>
      <c r="N29" s="3">
        <v>0</v>
      </c>
      <c r="O29" s="3">
        <v>0</v>
      </c>
      <c r="P29" s="3">
        <v>0</v>
      </c>
      <c r="Q29" s="3">
        <v>0</v>
      </c>
      <c r="R29" s="3">
        <v>0</v>
      </c>
      <c r="S29" s="3">
        <v>0</v>
      </c>
      <c r="T29" s="3">
        <v>0</v>
      </c>
      <c r="U29" s="3">
        <v>0</v>
      </c>
      <c r="V29" s="3">
        <v>0</v>
      </c>
      <c r="W29" s="3">
        <v>0</v>
      </c>
      <c r="X29" s="3">
        <v>0</v>
      </c>
      <c r="Y29" s="3">
        <v>0</v>
      </c>
      <c r="Z29" s="3">
        <v>0</v>
      </c>
      <c r="AA29" s="3">
        <v>0</v>
      </c>
      <c r="AB29" s="3">
        <v>0</v>
      </c>
      <c r="AC29" s="3">
        <v>0</v>
      </c>
      <c r="AD29" s="3">
        <v>0</v>
      </c>
      <c r="AE29" s="3">
        <v>0</v>
      </c>
      <c r="AF29" s="3">
        <v>0</v>
      </c>
      <c r="AG29" s="3">
        <v>0</v>
      </c>
      <c r="AH29" s="3">
        <v>0</v>
      </c>
      <c r="AI29" s="3">
        <v>0</v>
      </c>
      <c r="AJ29" s="3">
        <v>0</v>
      </c>
      <c r="AK29" s="3">
        <v>0</v>
      </c>
      <c r="AL29" s="3">
        <v>0</v>
      </c>
      <c r="AM29" s="3">
        <v>0</v>
      </c>
      <c r="AN29" s="3">
        <v>0</v>
      </c>
      <c r="AO29" s="3">
        <v>0</v>
      </c>
      <c r="AP29" s="3">
        <v>0</v>
      </c>
      <c r="AQ29" s="3">
        <v>0</v>
      </c>
      <c r="AR29" s="3">
        <v>0</v>
      </c>
      <c r="AS29" s="3">
        <v>0</v>
      </c>
      <c r="AT29" s="3">
        <v>0</v>
      </c>
      <c r="AU29" s="3">
        <v>0</v>
      </c>
      <c r="AV29" s="3">
        <v>0</v>
      </c>
      <c r="AW29" s="10">
        <v>0</v>
      </c>
    </row>
    <row r="30" spans="1:50" x14ac:dyDescent="0.35">
      <c r="A30" s="27" t="s">
        <v>355</v>
      </c>
      <c r="B30" s="3" t="s">
        <v>132</v>
      </c>
      <c r="C30" s="4">
        <f t="shared" si="6"/>
        <v>0</v>
      </c>
      <c r="D30" s="3">
        <v>0</v>
      </c>
      <c r="E30" s="3">
        <v>0</v>
      </c>
      <c r="F30" s="3">
        <v>0</v>
      </c>
      <c r="G30" s="3">
        <v>0</v>
      </c>
      <c r="H30" s="3">
        <v>0</v>
      </c>
      <c r="I30" s="3">
        <v>0</v>
      </c>
      <c r="J30" s="3">
        <v>0</v>
      </c>
      <c r="K30" s="3">
        <v>0</v>
      </c>
      <c r="L30" s="3">
        <v>0</v>
      </c>
      <c r="M30" s="3">
        <v>0</v>
      </c>
      <c r="N30" s="3">
        <v>0</v>
      </c>
      <c r="O30" s="3">
        <v>0</v>
      </c>
      <c r="P30" s="3">
        <v>0</v>
      </c>
      <c r="Q30" s="3">
        <v>0</v>
      </c>
      <c r="R30" s="3">
        <v>0</v>
      </c>
      <c r="S30" s="3">
        <v>0</v>
      </c>
      <c r="T30" s="3">
        <v>0</v>
      </c>
      <c r="U30" s="3">
        <v>0</v>
      </c>
      <c r="V30" s="3">
        <v>0</v>
      </c>
      <c r="W30" s="3">
        <v>0</v>
      </c>
      <c r="X30" s="3">
        <v>0</v>
      </c>
      <c r="Y30" s="3">
        <v>0</v>
      </c>
      <c r="Z30" s="3">
        <v>0</v>
      </c>
      <c r="AA30" s="3">
        <v>0</v>
      </c>
      <c r="AB30" s="3">
        <v>0</v>
      </c>
      <c r="AC30" s="3">
        <v>0</v>
      </c>
      <c r="AD30" s="3">
        <v>0</v>
      </c>
      <c r="AE30" s="3">
        <v>0</v>
      </c>
      <c r="AF30" s="3">
        <v>0</v>
      </c>
      <c r="AG30" s="3">
        <v>0</v>
      </c>
      <c r="AH30" s="3">
        <v>0</v>
      </c>
      <c r="AI30" s="3">
        <v>0</v>
      </c>
      <c r="AJ30" s="3">
        <v>0</v>
      </c>
      <c r="AK30" s="3">
        <v>0</v>
      </c>
      <c r="AL30" s="3">
        <v>0</v>
      </c>
      <c r="AM30" s="3">
        <v>0</v>
      </c>
      <c r="AN30" s="3">
        <v>0</v>
      </c>
      <c r="AO30" s="3">
        <v>0</v>
      </c>
      <c r="AP30" s="3">
        <v>0</v>
      </c>
      <c r="AQ30" s="3">
        <v>0</v>
      </c>
      <c r="AR30" s="3">
        <v>0</v>
      </c>
      <c r="AS30" s="3">
        <v>0</v>
      </c>
      <c r="AT30" s="3">
        <v>0</v>
      </c>
      <c r="AU30" s="3">
        <v>0</v>
      </c>
      <c r="AV30" s="3">
        <v>0</v>
      </c>
      <c r="AW30" s="10">
        <v>0</v>
      </c>
    </row>
    <row r="31" spans="1:50" x14ac:dyDescent="0.35">
      <c r="A31" s="27" t="s">
        <v>340</v>
      </c>
      <c r="B31" s="3" t="s">
        <v>162</v>
      </c>
      <c r="C31" s="145">
        <f t="shared" si="6"/>
        <v>0</v>
      </c>
      <c r="D31" s="145">
        <v>0</v>
      </c>
      <c r="E31" s="145">
        <v>0</v>
      </c>
      <c r="F31" s="145">
        <v>0</v>
      </c>
      <c r="G31" s="145">
        <v>0</v>
      </c>
      <c r="H31" s="145">
        <v>0</v>
      </c>
      <c r="I31" s="145">
        <v>0</v>
      </c>
      <c r="J31" s="145">
        <v>0</v>
      </c>
      <c r="K31" s="145">
        <v>0</v>
      </c>
      <c r="L31" s="145">
        <v>0</v>
      </c>
      <c r="M31" s="145">
        <v>0</v>
      </c>
      <c r="N31" s="145">
        <v>0</v>
      </c>
      <c r="O31" s="145">
        <v>0</v>
      </c>
      <c r="P31" s="145">
        <v>0</v>
      </c>
      <c r="Q31" s="145">
        <v>0</v>
      </c>
      <c r="R31" s="145">
        <v>0</v>
      </c>
      <c r="S31" s="145">
        <v>0</v>
      </c>
      <c r="T31" s="145">
        <v>0</v>
      </c>
      <c r="U31" s="145">
        <v>0</v>
      </c>
      <c r="V31" s="145">
        <v>0</v>
      </c>
      <c r="W31" s="145">
        <v>0</v>
      </c>
      <c r="X31" s="145">
        <v>0</v>
      </c>
      <c r="Y31" s="145">
        <v>0</v>
      </c>
      <c r="Z31" s="145">
        <v>0</v>
      </c>
      <c r="AA31" s="145">
        <v>0</v>
      </c>
      <c r="AB31" s="145">
        <v>0</v>
      </c>
      <c r="AC31" s="145">
        <v>0</v>
      </c>
      <c r="AD31" s="145">
        <v>0</v>
      </c>
      <c r="AE31" s="145">
        <v>0</v>
      </c>
      <c r="AF31" s="145">
        <v>0</v>
      </c>
      <c r="AG31" s="145">
        <v>0</v>
      </c>
      <c r="AH31" s="145">
        <v>0</v>
      </c>
      <c r="AI31" s="145">
        <v>0</v>
      </c>
      <c r="AJ31" s="145">
        <v>0</v>
      </c>
      <c r="AK31" s="145">
        <v>0</v>
      </c>
      <c r="AL31" s="145">
        <v>0</v>
      </c>
      <c r="AM31" s="145">
        <v>0</v>
      </c>
      <c r="AN31" s="145">
        <v>0</v>
      </c>
      <c r="AO31" s="145">
        <v>0</v>
      </c>
      <c r="AP31" s="145">
        <v>0</v>
      </c>
      <c r="AQ31" s="145">
        <v>0</v>
      </c>
      <c r="AR31" s="145">
        <v>0</v>
      </c>
      <c r="AS31" s="145">
        <v>0</v>
      </c>
      <c r="AT31" s="145">
        <v>0</v>
      </c>
      <c r="AU31" s="145">
        <v>0</v>
      </c>
      <c r="AV31" s="145">
        <v>0</v>
      </c>
      <c r="AW31" s="195">
        <v>0</v>
      </c>
    </row>
    <row r="32" spans="1:50" x14ac:dyDescent="0.35">
      <c r="A32" s="27" t="s">
        <v>340</v>
      </c>
      <c r="B32" s="3" t="s">
        <v>166</v>
      </c>
      <c r="C32" s="145">
        <f>AVERAGE(D32:AW32)</f>
        <v>0</v>
      </c>
      <c r="D32" s="145">
        <v>0</v>
      </c>
      <c r="E32" s="145">
        <v>0</v>
      </c>
      <c r="F32" s="145">
        <v>0</v>
      </c>
      <c r="G32" s="145">
        <v>0</v>
      </c>
      <c r="H32" s="145">
        <v>0</v>
      </c>
      <c r="I32" s="145">
        <v>0</v>
      </c>
      <c r="J32" s="145">
        <v>0</v>
      </c>
      <c r="K32" s="145">
        <v>0</v>
      </c>
      <c r="L32" s="145">
        <v>0</v>
      </c>
      <c r="M32" s="145">
        <v>0</v>
      </c>
      <c r="N32" s="145">
        <v>0</v>
      </c>
      <c r="O32" s="145">
        <v>0</v>
      </c>
      <c r="P32" s="145">
        <v>0</v>
      </c>
      <c r="Q32" s="145">
        <v>0</v>
      </c>
      <c r="R32" s="145">
        <v>0</v>
      </c>
      <c r="S32" s="145">
        <v>0</v>
      </c>
      <c r="T32" s="145">
        <v>0</v>
      </c>
      <c r="U32" s="145">
        <v>0</v>
      </c>
      <c r="V32" s="145">
        <v>0</v>
      </c>
      <c r="W32" s="145">
        <v>0</v>
      </c>
      <c r="X32" s="145">
        <v>0</v>
      </c>
      <c r="Y32" s="145">
        <v>0</v>
      </c>
      <c r="Z32" s="145">
        <v>0</v>
      </c>
      <c r="AA32" s="145">
        <v>0</v>
      </c>
      <c r="AB32" s="145">
        <v>0</v>
      </c>
      <c r="AC32" s="145">
        <v>0</v>
      </c>
      <c r="AD32" s="145">
        <v>0</v>
      </c>
      <c r="AE32" s="145">
        <v>0</v>
      </c>
      <c r="AF32" s="145">
        <v>0</v>
      </c>
      <c r="AG32" s="145">
        <v>0</v>
      </c>
      <c r="AH32" s="145">
        <v>0</v>
      </c>
      <c r="AI32" s="145">
        <v>0</v>
      </c>
      <c r="AJ32" s="145">
        <v>0</v>
      </c>
      <c r="AK32" s="145">
        <v>0</v>
      </c>
      <c r="AL32" s="145">
        <v>0</v>
      </c>
      <c r="AM32" s="145">
        <v>0</v>
      </c>
      <c r="AN32" s="145">
        <v>0</v>
      </c>
      <c r="AO32" s="145">
        <v>0</v>
      </c>
      <c r="AP32" s="145">
        <v>0</v>
      </c>
      <c r="AQ32" s="145">
        <v>0</v>
      </c>
      <c r="AR32" s="145">
        <v>0</v>
      </c>
      <c r="AS32" s="145">
        <v>0</v>
      </c>
      <c r="AT32" s="145">
        <v>0</v>
      </c>
      <c r="AU32" s="145">
        <v>0</v>
      </c>
      <c r="AV32" s="145">
        <v>0</v>
      </c>
      <c r="AW32" s="195">
        <v>0</v>
      </c>
    </row>
    <row r="33" spans="1:49" x14ac:dyDescent="0.35">
      <c r="A33" s="27" t="s">
        <v>340</v>
      </c>
      <c r="B33" s="3" t="s">
        <v>133</v>
      </c>
      <c r="C33" s="4">
        <f t="shared" si="6"/>
        <v>0</v>
      </c>
      <c r="D33" s="3">
        <v>0</v>
      </c>
      <c r="E33" s="3">
        <v>0</v>
      </c>
      <c r="F33" s="3">
        <v>0</v>
      </c>
      <c r="G33" s="3">
        <v>0</v>
      </c>
      <c r="H33" s="3">
        <v>0</v>
      </c>
      <c r="I33" s="3">
        <v>0</v>
      </c>
      <c r="J33" s="3">
        <v>0</v>
      </c>
      <c r="K33" s="3">
        <v>0</v>
      </c>
      <c r="L33" s="3">
        <v>0</v>
      </c>
      <c r="M33" s="3">
        <v>0</v>
      </c>
      <c r="N33" s="3">
        <v>0</v>
      </c>
      <c r="O33" s="3">
        <v>0</v>
      </c>
      <c r="P33" s="3">
        <v>0</v>
      </c>
      <c r="Q33" s="3">
        <v>0</v>
      </c>
      <c r="R33" s="3">
        <v>0</v>
      </c>
      <c r="S33" s="3">
        <v>0</v>
      </c>
      <c r="T33" s="3">
        <v>0</v>
      </c>
      <c r="U33" s="3">
        <v>0</v>
      </c>
      <c r="V33" s="3">
        <v>0</v>
      </c>
      <c r="W33" s="3">
        <v>0</v>
      </c>
      <c r="X33" s="3">
        <v>0</v>
      </c>
      <c r="Y33" s="3">
        <v>0</v>
      </c>
      <c r="Z33" s="3">
        <v>0</v>
      </c>
      <c r="AA33" s="3">
        <v>0</v>
      </c>
      <c r="AB33" s="3">
        <v>0</v>
      </c>
      <c r="AC33" s="3">
        <v>0</v>
      </c>
      <c r="AD33" s="3">
        <v>0</v>
      </c>
      <c r="AE33" s="3">
        <v>0</v>
      </c>
      <c r="AF33" s="3">
        <v>0</v>
      </c>
      <c r="AG33" s="3">
        <v>0</v>
      </c>
      <c r="AH33" s="3">
        <v>0</v>
      </c>
      <c r="AI33" s="3">
        <v>0</v>
      </c>
      <c r="AJ33" s="3">
        <v>0</v>
      </c>
      <c r="AK33" s="3">
        <v>0</v>
      </c>
      <c r="AL33" s="3">
        <v>0</v>
      </c>
      <c r="AM33" s="3">
        <v>0</v>
      </c>
      <c r="AN33" s="3">
        <v>0</v>
      </c>
      <c r="AO33" s="3">
        <v>0</v>
      </c>
      <c r="AP33" s="3">
        <v>0</v>
      </c>
      <c r="AQ33" s="3">
        <v>0</v>
      </c>
      <c r="AR33" s="3">
        <v>0</v>
      </c>
      <c r="AS33" s="3">
        <v>0</v>
      </c>
      <c r="AT33" s="3">
        <v>0</v>
      </c>
      <c r="AU33" s="3">
        <v>0</v>
      </c>
      <c r="AV33" s="3">
        <v>0</v>
      </c>
      <c r="AW33" s="10">
        <v>0</v>
      </c>
    </row>
    <row r="34" spans="1:49" x14ac:dyDescent="0.35">
      <c r="A34" s="27" t="s">
        <v>340</v>
      </c>
      <c r="B34" s="3" t="s">
        <v>167</v>
      </c>
      <c r="C34" s="4">
        <f t="shared" si="6"/>
        <v>0</v>
      </c>
      <c r="D34" s="3">
        <v>0</v>
      </c>
      <c r="E34" s="3">
        <v>0</v>
      </c>
      <c r="F34" s="3">
        <v>0</v>
      </c>
      <c r="G34" s="3">
        <v>0</v>
      </c>
      <c r="H34" s="3">
        <v>0</v>
      </c>
      <c r="I34" s="3">
        <v>0</v>
      </c>
      <c r="J34" s="3">
        <v>0</v>
      </c>
      <c r="K34" s="3">
        <v>0</v>
      </c>
      <c r="L34" s="3">
        <v>0</v>
      </c>
      <c r="M34" s="3">
        <v>0</v>
      </c>
      <c r="N34" s="3">
        <v>0</v>
      </c>
      <c r="O34" s="3">
        <v>0</v>
      </c>
      <c r="P34" s="3">
        <v>0</v>
      </c>
      <c r="Q34" s="3">
        <v>0</v>
      </c>
      <c r="R34" s="3">
        <v>0</v>
      </c>
      <c r="S34" s="3">
        <v>0</v>
      </c>
      <c r="T34" s="3">
        <v>0</v>
      </c>
      <c r="U34" s="3">
        <v>0</v>
      </c>
      <c r="V34" s="3">
        <v>0</v>
      </c>
      <c r="W34" s="3">
        <v>0</v>
      </c>
      <c r="X34" s="3">
        <v>0</v>
      </c>
      <c r="Y34" s="3">
        <v>0</v>
      </c>
      <c r="Z34" s="3">
        <v>0</v>
      </c>
      <c r="AA34" s="3">
        <v>0</v>
      </c>
      <c r="AB34" s="3">
        <v>0</v>
      </c>
      <c r="AC34" s="3">
        <v>0</v>
      </c>
      <c r="AD34" s="3">
        <v>0</v>
      </c>
      <c r="AE34" s="3">
        <v>0</v>
      </c>
      <c r="AF34" s="3">
        <v>0</v>
      </c>
      <c r="AG34" s="3">
        <v>0</v>
      </c>
      <c r="AH34" s="3">
        <v>0</v>
      </c>
      <c r="AI34" s="3">
        <v>0</v>
      </c>
      <c r="AJ34" s="3">
        <v>0</v>
      </c>
      <c r="AK34" s="3">
        <v>0</v>
      </c>
      <c r="AL34" s="3">
        <v>0</v>
      </c>
      <c r="AM34" s="3">
        <v>0</v>
      </c>
      <c r="AN34" s="3">
        <v>0</v>
      </c>
      <c r="AO34" s="3">
        <v>0</v>
      </c>
      <c r="AP34" s="3">
        <v>0</v>
      </c>
      <c r="AQ34" s="3">
        <v>0</v>
      </c>
      <c r="AR34" s="3">
        <v>0</v>
      </c>
      <c r="AS34" s="3">
        <v>0</v>
      </c>
      <c r="AT34" s="3">
        <v>0</v>
      </c>
      <c r="AU34" s="3">
        <v>0</v>
      </c>
      <c r="AV34" s="3">
        <v>0</v>
      </c>
      <c r="AW34" s="10">
        <v>0</v>
      </c>
    </row>
    <row r="35" spans="1:49" x14ac:dyDescent="0.35">
      <c r="A35" s="27" t="s">
        <v>340</v>
      </c>
      <c r="B35" s="3" t="s">
        <v>132</v>
      </c>
      <c r="C35" s="4">
        <f t="shared" si="6"/>
        <v>0</v>
      </c>
      <c r="D35" s="3">
        <v>0</v>
      </c>
      <c r="E35" s="3">
        <v>0</v>
      </c>
      <c r="F35" s="3">
        <v>0</v>
      </c>
      <c r="G35" s="3">
        <v>0</v>
      </c>
      <c r="H35" s="3">
        <v>0</v>
      </c>
      <c r="I35" s="3">
        <v>0</v>
      </c>
      <c r="J35" s="3">
        <v>0</v>
      </c>
      <c r="K35" s="3">
        <v>0</v>
      </c>
      <c r="L35" s="3">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10">
        <v>0</v>
      </c>
    </row>
    <row r="36" spans="1:49" x14ac:dyDescent="0.35">
      <c r="A36" s="27" t="s">
        <v>341</v>
      </c>
      <c r="B36" s="3" t="s">
        <v>162</v>
      </c>
      <c r="C36" s="145">
        <f t="shared" si="6"/>
        <v>190.95652173913044</v>
      </c>
      <c r="D36" s="145">
        <v>554</v>
      </c>
      <c r="E36" s="145">
        <v>538</v>
      </c>
      <c r="F36" s="145">
        <v>53</v>
      </c>
      <c r="G36" s="145">
        <v>159</v>
      </c>
      <c r="H36" s="145">
        <v>203</v>
      </c>
      <c r="I36" s="145">
        <v>212</v>
      </c>
      <c r="J36" s="145">
        <v>234</v>
      </c>
      <c r="K36" s="145">
        <v>53</v>
      </c>
      <c r="L36" s="145">
        <v>356</v>
      </c>
      <c r="M36" s="145">
        <v>444</v>
      </c>
      <c r="N36" s="145">
        <v>265</v>
      </c>
      <c r="O36" s="145">
        <v>318</v>
      </c>
      <c r="P36" s="145">
        <v>481</v>
      </c>
      <c r="Q36" s="145">
        <v>454</v>
      </c>
      <c r="R36" s="145">
        <v>107</v>
      </c>
      <c r="S36" s="145">
        <v>455</v>
      </c>
      <c r="T36" s="145">
        <v>210</v>
      </c>
      <c r="U36" s="145">
        <v>54</v>
      </c>
      <c r="V36" s="145">
        <v>54</v>
      </c>
      <c r="W36" s="145">
        <v>266</v>
      </c>
      <c r="X36" s="145">
        <v>160</v>
      </c>
      <c r="Y36" s="145">
        <v>107</v>
      </c>
      <c r="Z36" s="145">
        <v>317</v>
      </c>
      <c r="AA36" s="145">
        <v>54</v>
      </c>
      <c r="AB36" s="145">
        <v>55</v>
      </c>
      <c r="AC36" s="145">
        <v>499</v>
      </c>
      <c r="AD36" s="145">
        <v>55</v>
      </c>
      <c r="AE36" s="145">
        <v>110</v>
      </c>
      <c r="AF36" s="145">
        <v>54</v>
      </c>
      <c r="AG36" s="145">
        <v>55</v>
      </c>
      <c r="AH36" s="145">
        <v>0</v>
      </c>
      <c r="AI36" s="145">
        <v>321</v>
      </c>
      <c r="AJ36" s="145">
        <v>313</v>
      </c>
      <c r="AK36" s="145">
        <v>0</v>
      </c>
      <c r="AL36" s="145">
        <v>55</v>
      </c>
      <c r="AM36" s="145">
        <v>329</v>
      </c>
      <c r="AN36" s="145">
        <v>55</v>
      </c>
      <c r="AO36" s="145">
        <v>0</v>
      </c>
      <c r="AP36" s="145">
        <v>225</v>
      </c>
      <c r="AQ36" s="145">
        <v>55</v>
      </c>
      <c r="AR36" s="145">
        <v>0</v>
      </c>
      <c r="AS36" s="145">
        <v>0</v>
      </c>
      <c r="AT36" s="145">
        <v>330</v>
      </c>
      <c r="AU36" s="145">
        <v>55</v>
      </c>
      <c r="AV36" s="145">
        <v>55</v>
      </c>
      <c r="AW36" s="195">
        <v>55</v>
      </c>
    </row>
    <row r="37" spans="1:49" x14ac:dyDescent="0.35">
      <c r="A37" s="27" t="s">
        <v>341</v>
      </c>
      <c r="B37" s="3" t="s">
        <v>166</v>
      </c>
      <c r="C37" s="145">
        <f t="shared" si="6"/>
        <v>78.434782608695656</v>
      </c>
      <c r="D37" s="145">
        <v>92</v>
      </c>
      <c r="E37" s="145">
        <v>90</v>
      </c>
      <c r="F37" s="145">
        <v>53</v>
      </c>
      <c r="G37" s="145">
        <v>79</v>
      </c>
      <c r="H37" s="145">
        <v>51</v>
      </c>
      <c r="I37" s="145">
        <v>71</v>
      </c>
      <c r="J37" s="145">
        <v>78</v>
      </c>
      <c r="K37" s="145">
        <v>53</v>
      </c>
      <c r="L37" s="145">
        <v>119</v>
      </c>
      <c r="M37" s="145">
        <v>148</v>
      </c>
      <c r="N37" s="145">
        <v>53</v>
      </c>
      <c r="O37" s="145">
        <v>64</v>
      </c>
      <c r="P37" s="145">
        <v>120</v>
      </c>
      <c r="Q37" s="145">
        <v>151</v>
      </c>
      <c r="R37" s="145">
        <v>54</v>
      </c>
      <c r="S37" s="145">
        <v>227</v>
      </c>
      <c r="T37" s="145">
        <v>210</v>
      </c>
      <c r="U37" s="145">
        <v>54</v>
      </c>
      <c r="V37" s="145">
        <v>54</v>
      </c>
      <c r="W37" s="145">
        <v>67</v>
      </c>
      <c r="X37" s="145">
        <v>53</v>
      </c>
      <c r="Y37" s="145">
        <v>54</v>
      </c>
      <c r="Z37" s="145">
        <v>106</v>
      </c>
      <c r="AA37" s="145">
        <v>54</v>
      </c>
      <c r="AB37" s="145">
        <v>55</v>
      </c>
      <c r="AC37" s="145">
        <v>83</v>
      </c>
      <c r="AD37" s="145">
        <v>55</v>
      </c>
      <c r="AE37" s="145">
        <v>55</v>
      </c>
      <c r="AF37" s="145">
        <v>54</v>
      </c>
      <c r="AG37" s="145">
        <v>55</v>
      </c>
      <c r="AH37" s="145">
        <v>0</v>
      </c>
      <c r="AI37" s="145">
        <v>107</v>
      </c>
      <c r="AJ37" s="145">
        <v>104</v>
      </c>
      <c r="AK37" s="145">
        <v>0</v>
      </c>
      <c r="AL37" s="145">
        <v>55</v>
      </c>
      <c r="AM37" s="145">
        <v>165</v>
      </c>
      <c r="AN37" s="145">
        <v>55</v>
      </c>
      <c r="AO37" s="145">
        <v>0</v>
      </c>
      <c r="AP37" s="145">
        <v>225</v>
      </c>
      <c r="AQ37" s="145">
        <v>55</v>
      </c>
      <c r="AR37" s="145">
        <v>0</v>
      </c>
      <c r="AS37" s="145">
        <v>0</v>
      </c>
      <c r="AT37" s="145">
        <v>165</v>
      </c>
      <c r="AU37" s="145">
        <v>55</v>
      </c>
      <c r="AV37" s="145">
        <v>55</v>
      </c>
      <c r="AW37" s="195">
        <v>55</v>
      </c>
    </row>
    <row r="38" spans="1:49" x14ac:dyDescent="0.35">
      <c r="A38" s="27" t="s">
        <v>341</v>
      </c>
      <c r="B38" s="3" t="s">
        <v>133</v>
      </c>
      <c r="C38" s="4">
        <f t="shared" si="6"/>
        <v>2.2173913043478262</v>
      </c>
      <c r="D38" s="3">
        <v>6</v>
      </c>
      <c r="E38" s="3">
        <v>6</v>
      </c>
      <c r="F38" s="3">
        <v>1</v>
      </c>
      <c r="G38" s="3">
        <v>3</v>
      </c>
      <c r="H38" s="3">
        <v>4</v>
      </c>
      <c r="I38" s="3">
        <v>4</v>
      </c>
      <c r="J38" s="3">
        <v>3</v>
      </c>
      <c r="K38" s="3">
        <v>1</v>
      </c>
      <c r="L38" s="3">
        <v>3</v>
      </c>
      <c r="M38" s="3">
        <v>3</v>
      </c>
      <c r="N38" s="3">
        <v>5</v>
      </c>
      <c r="O38" s="3">
        <v>6</v>
      </c>
      <c r="P38" s="3">
        <v>4</v>
      </c>
      <c r="Q38" s="3">
        <v>3</v>
      </c>
      <c r="R38" s="3">
        <v>2</v>
      </c>
      <c r="S38" s="3">
        <v>2</v>
      </c>
      <c r="T38" s="3">
        <v>1</v>
      </c>
      <c r="U38" s="3">
        <v>1</v>
      </c>
      <c r="V38" s="3">
        <v>1</v>
      </c>
      <c r="W38" s="3">
        <v>5</v>
      </c>
      <c r="X38" s="3">
        <v>3</v>
      </c>
      <c r="Y38" s="3">
        <v>2</v>
      </c>
      <c r="Z38" s="3">
        <v>3</v>
      </c>
      <c r="AA38" s="3">
        <v>1</v>
      </c>
      <c r="AB38" s="3">
        <v>1</v>
      </c>
      <c r="AC38" s="3">
        <v>6</v>
      </c>
      <c r="AD38" s="3">
        <v>1</v>
      </c>
      <c r="AE38" s="3">
        <v>2</v>
      </c>
      <c r="AF38" s="3">
        <v>1</v>
      </c>
      <c r="AG38" s="3">
        <v>1</v>
      </c>
      <c r="AH38" s="3">
        <v>0</v>
      </c>
      <c r="AI38" s="3">
        <v>3</v>
      </c>
      <c r="AJ38" s="3">
        <v>3</v>
      </c>
      <c r="AK38" s="3">
        <v>0</v>
      </c>
      <c r="AL38" s="3">
        <v>1</v>
      </c>
      <c r="AM38" s="3">
        <v>2</v>
      </c>
      <c r="AN38" s="3">
        <v>1</v>
      </c>
      <c r="AO38" s="3">
        <v>0</v>
      </c>
      <c r="AP38" s="3">
        <v>1</v>
      </c>
      <c r="AQ38" s="3">
        <v>1</v>
      </c>
      <c r="AR38" s="3">
        <v>0</v>
      </c>
      <c r="AS38" s="3">
        <v>0</v>
      </c>
      <c r="AT38" s="3">
        <v>2</v>
      </c>
      <c r="AU38" s="3">
        <v>1</v>
      </c>
      <c r="AV38" s="3">
        <v>1</v>
      </c>
      <c r="AW38" s="10">
        <v>1</v>
      </c>
    </row>
    <row r="39" spans="1:49" x14ac:dyDescent="0.35">
      <c r="A39" s="27" t="s">
        <v>341</v>
      </c>
      <c r="B39" s="3" t="s">
        <v>167</v>
      </c>
      <c r="C39" s="4">
        <f t="shared" si="6"/>
        <v>0</v>
      </c>
      <c r="D39" s="4">
        <v>0</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16">
        <v>0</v>
      </c>
    </row>
    <row r="40" spans="1:49" x14ac:dyDescent="0.35">
      <c r="A40" s="27" t="s">
        <v>341</v>
      </c>
      <c r="B40" s="3" t="s">
        <v>132</v>
      </c>
      <c r="C40" s="4">
        <f t="shared" si="6"/>
        <v>2.1304347826086958</v>
      </c>
      <c r="D40" s="3">
        <v>6</v>
      </c>
      <c r="E40" s="3">
        <v>6</v>
      </c>
      <c r="F40" s="3">
        <v>1</v>
      </c>
      <c r="G40" s="3">
        <v>2</v>
      </c>
      <c r="H40" s="3">
        <v>4</v>
      </c>
      <c r="I40" s="3">
        <v>3</v>
      </c>
      <c r="J40" s="3">
        <v>3</v>
      </c>
      <c r="K40" s="3">
        <v>1</v>
      </c>
      <c r="L40" s="3">
        <v>3</v>
      </c>
      <c r="M40" s="3">
        <v>3</v>
      </c>
      <c r="N40" s="3">
        <v>5</v>
      </c>
      <c r="O40" s="3">
        <v>5</v>
      </c>
      <c r="P40" s="3">
        <v>4</v>
      </c>
      <c r="Q40" s="3">
        <v>3</v>
      </c>
      <c r="R40" s="3">
        <v>2</v>
      </c>
      <c r="S40" s="3">
        <v>2</v>
      </c>
      <c r="T40" s="3">
        <v>1</v>
      </c>
      <c r="U40" s="3">
        <v>1</v>
      </c>
      <c r="V40" s="3">
        <v>1</v>
      </c>
      <c r="W40" s="3">
        <v>4</v>
      </c>
      <c r="X40" s="3">
        <v>3</v>
      </c>
      <c r="Y40" s="3">
        <v>2</v>
      </c>
      <c r="Z40" s="3">
        <v>3</v>
      </c>
      <c r="AA40" s="3">
        <v>1</v>
      </c>
      <c r="AB40" s="3">
        <v>1</v>
      </c>
      <c r="AC40" s="3">
        <v>6</v>
      </c>
      <c r="AD40" s="3">
        <v>1</v>
      </c>
      <c r="AE40" s="3">
        <v>2</v>
      </c>
      <c r="AF40" s="3">
        <v>1</v>
      </c>
      <c r="AG40" s="3">
        <v>1</v>
      </c>
      <c r="AH40" s="3">
        <v>0</v>
      </c>
      <c r="AI40" s="3">
        <v>3</v>
      </c>
      <c r="AJ40" s="3">
        <v>3</v>
      </c>
      <c r="AK40" s="3">
        <v>0</v>
      </c>
      <c r="AL40" s="3">
        <v>1</v>
      </c>
      <c r="AM40" s="3">
        <v>2</v>
      </c>
      <c r="AN40" s="3">
        <v>1</v>
      </c>
      <c r="AO40" s="3">
        <v>0</v>
      </c>
      <c r="AP40" s="3">
        <v>1</v>
      </c>
      <c r="AQ40" s="3">
        <v>1</v>
      </c>
      <c r="AR40" s="3">
        <v>0</v>
      </c>
      <c r="AS40" s="3">
        <v>0</v>
      </c>
      <c r="AT40" s="3">
        <v>2</v>
      </c>
      <c r="AU40" s="3">
        <v>1</v>
      </c>
      <c r="AV40" s="3">
        <v>1</v>
      </c>
      <c r="AW40" s="10">
        <v>1</v>
      </c>
    </row>
    <row r="41" spans="1:49" x14ac:dyDescent="0.35">
      <c r="A41" s="27" t="s">
        <v>333</v>
      </c>
      <c r="B41" s="3" t="s">
        <v>162</v>
      </c>
      <c r="C41" s="145">
        <f t="shared" si="6"/>
        <v>4391.391304347826</v>
      </c>
      <c r="D41" s="145">
        <v>6262</v>
      </c>
      <c r="E41" s="145">
        <v>5589</v>
      </c>
      <c r="F41" s="145">
        <v>4974</v>
      </c>
      <c r="G41" s="145">
        <v>5453</v>
      </c>
      <c r="H41" s="145">
        <v>2439</v>
      </c>
      <c r="I41" s="145">
        <v>6763</v>
      </c>
      <c r="J41" s="145">
        <v>4788</v>
      </c>
      <c r="K41" s="145">
        <v>6077</v>
      </c>
      <c r="L41" s="145">
        <v>5643</v>
      </c>
      <c r="M41" s="145">
        <v>2462</v>
      </c>
      <c r="N41" s="145">
        <v>4539</v>
      </c>
      <c r="O41" s="145">
        <v>2979</v>
      </c>
      <c r="P41" s="145">
        <v>4786</v>
      </c>
      <c r="Q41" s="145">
        <v>2477</v>
      </c>
      <c r="R41" s="145">
        <v>4178</v>
      </c>
      <c r="S41" s="145">
        <v>3412</v>
      </c>
      <c r="T41" s="145">
        <v>3372</v>
      </c>
      <c r="U41" s="145">
        <v>4629</v>
      </c>
      <c r="V41" s="145">
        <v>3107</v>
      </c>
      <c r="W41" s="145">
        <v>4199</v>
      </c>
      <c r="X41" s="145">
        <v>3853</v>
      </c>
      <c r="Y41" s="145">
        <v>4481</v>
      </c>
      <c r="Z41" s="145">
        <v>3956</v>
      </c>
      <c r="AA41" s="145">
        <v>3010</v>
      </c>
      <c r="AB41" s="145">
        <v>6257</v>
      </c>
      <c r="AC41" s="145">
        <v>2606</v>
      </c>
      <c r="AD41" s="145">
        <v>3998</v>
      </c>
      <c r="AE41" s="145">
        <v>5670</v>
      </c>
      <c r="AF41" s="145">
        <v>4261</v>
      </c>
      <c r="AG41" s="145">
        <v>4575</v>
      </c>
      <c r="AH41" s="145">
        <v>5388</v>
      </c>
      <c r="AI41" s="145">
        <v>4189</v>
      </c>
      <c r="AJ41" s="145">
        <v>5586</v>
      </c>
      <c r="AK41" s="145">
        <v>5162</v>
      </c>
      <c r="AL41" s="145">
        <v>3595</v>
      </c>
      <c r="AM41" s="145">
        <v>3997</v>
      </c>
      <c r="AN41" s="145">
        <v>5730</v>
      </c>
      <c r="AO41" s="145">
        <v>6074</v>
      </c>
      <c r="AP41" s="145">
        <v>6161</v>
      </c>
      <c r="AQ41" s="145">
        <v>2507</v>
      </c>
      <c r="AR41" s="145">
        <v>4303</v>
      </c>
      <c r="AS41" s="145">
        <v>2862</v>
      </c>
      <c r="AT41" s="145">
        <v>4893</v>
      </c>
      <c r="AU41" s="145">
        <v>3704</v>
      </c>
      <c r="AV41" s="145">
        <v>3676</v>
      </c>
      <c r="AW41" s="195">
        <v>3382</v>
      </c>
    </row>
    <row r="42" spans="1:49" x14ac:dyDescent="0.35">
      <c r="A42" s="27" t="s">
        <v>333</v>
      </c>
      <c r="B42" s="3" t="s">
        <v>166</v>
      </c>
      <c r="C42" s="145">
        <f>AVERAGE(D42:AW42)</f>
        <v>196</v>
      </c>
      <c r="D42" s="145">
        <v>209</v>
      </c>
      <c r="E42" s="145">
        <v>224</v>
      </c>
      <c r="F42" s="145">
        <v>191</v>
      </c>
      <c r="G42" s="145">
        <v>218</v>
      </c>
      <c r="H42" s="145">
        <v>111</v>
      </c>
      <c r="I42" s="145">
        <v>260</v>
      </c>
      <c r="J42" s="145">
        <v>208</v>
      </c>
      <c r="K42" s="145">
        <v>357</v>
      </c>
      <c r="L42" s="145">
        <v>282</v>
      </c>
      <c r="M42" s="145">
        <v>103</v>
      </c>
      <c r="N42" s="145">
        <v>206</v>
      </c>
      <c r="O42" s="145">
        <v>199</v>
      </c>
      <c r="P42" s="145">
        <v>239</v>
      </c>
      <c r="Q42" s="145">
        <v>124</v>
      </c>
      <c r="R42" s="145">
        <v>155</v>
      </c>
      <c r="S42" s="145">
        <v>162</v>
      </c>
      <c r="T42" s="145">
        <v>147</v>
      </c>
      <c r="U42" s="145">
        <v>231</v>
      </c>
      <c r="V42" s="145">
        <v>164</v>
      </c>
      <c r="W42" s="145">
        <v>221</v>
      </c>
      <c r="X42" s="145">
        <v>168</v>
      </c>
      <c r="Y42" s="145">
        <v>172</v>
      </c>
      <c r="Z42" s="145">
        <v>188</v>
      </c>
      <c r="AA42" s="145">
        <v>177</v>
      </c>
      <c r="AB42" s="145">
        <v>216</v>
      </c>
      <c r="AC42" s="145">
        <v>163</v>
      </c>
      <c r="AD42" s="145">
        <v>118</v>
      </c>
      <c r="AE42" s="145">
        <v>210</v>
      </c>
      <c r="AF42" s="145">
        <v>194</v>
      </c>
      <c r="AG42" s="145">
        <v>229</v>
      </c>
      <c r="AH42" s="145">
        <v>234</v>
      </c>
      <c r="AI42" s="145">
        <v>246</v>
      </c>
      <c r="AJ42" s="145">
        <v>294</v>
      </c>
      <c r="AK42" s="145">
        <v>287</v>
      </c>
      <c r="AL42" s="145">
        <v>180</v>
      </c>
      <c r="AM42" s="145">
        <v>160</v>
      </c>
      <c r="AN42" s="145">
        <v>229</v>
      </c>
      <c r="AO42" s="145">
        <v>243</v>
      </c>
      <c r="AP42" s="145">
        <v>257</v>
      </c>
      <c r="AQ42" s="145">
        <v>109</v>
      </c>
      <c r="AR42" s="145">
        <v>187</v>
      </c>
      <c r="AS42" s="145">
        <v>143</v>
      </c>
      <c r="AT42" s="145">
        <v>163</v>
      </c>
      <c r="AU42" s="145">
        <v>137</v>
      </c>
      <c r="AV42" s="145">
        <v>147</v>
      </c>
      <c r="AW42" s="195">
        <v>154</v>
      </c>
    </row>
    <row r="43" spans="1:49" x14ac:dyDescent="0.35">
      <c r="A43" s="27" t="s">
        <v>333</v>
      </c>
      <c r="B43" s="3" t="s">
        <v>133</v>
      </c>
      <c r="C43" s="4">
        <f t="shared" si="6"/>
        <v>38.391304347826086</v>
      </c>
      <c r="D43" s="3">
        <v>55</v>
      </c>
      <c r="E43" s="3">
        <v>48</v>
      </c>
      <c r="F43" s="3">
        <v>45</v>
      </c>
      <c r="G43" s="3">
        <v>47</v>
      </c>
      <c r="H43" s="3">
        <v>25</v>
      </c>
      <c r="I43" s="3">
        <v>58</v>
      </c>
      <c r="J43" s="3">
        <v>47</v>
      </c>
      <c r="K43" s="3">
        <v>48</v>
      </c>
      <c r="L43" s="3">
        <v>49</v>
      </c>
      <c r="M43" s="3">
        <v>36</v>
      </c>
      <c r="N43" s="3">
        <v>48</v>
      </c>
      <c r="O43" s="3">
        <v>29</v>
      </c>
      <c r="P43" s="3">
        <v>35</v>
      </c>
      <c r="Q43" s="3">
        <v>29</v>
      </c>
      <c r="R43" s="3">
        <v>37</v>
      </c>
      <c r="S43" s="3">
        <v>29</v>
      </c>
      <c r="T43" s="3">
        <v>33</v>
      </c>
      <c r="U43" s="3">
        <v>41</v>
      </c>
      <c r="V43" s="3">
        <v>29</v>
      </c>
      <c r="W43" s="3">
        <v>34</v>
      </c>
      <c r="X43" s="3">
        <v>35</v>
      </c>
      <c r="Y43" s="3">
        <v>42</v>
      </c>
      <c r="Z43" s="3">
        <v>32</v>
      </c>
      <c r="AA43" s="3">
        <v>26</v>
      </c>
      <c r="AB43" s="3">
        <v>52</v>
      </c>
      <c r="AC43" s="3">
        <v>23</v>
      </c>
      <c r="AD43" s="3">
        <v>45</v>
      </c>
      <c r="AE43" s="3">
        <v>46</v>
      </c>
      <c r="AF43" s="3">
        <v>33</v>
      </c>
      <c r="AG43" s="3">
        <v>36</v>
      </c>
      <c r="AH43" s="3">
        <v>41</v>
      </c>
      <c r="AI43" s="3">
        <v>30</v>
      </c>
      <c r="AJ43" s="3">
        <v>41</v>
      </c>
      <c r="AK43" s="3">
        <v>36</v>
      </c>
      <c r="AL43" s="3">
        <v>31</v>
      </c>
      <c r="AM43" s="3">
        <v>37</v>
      </c>
      <c r="AN43" s="3">
        <v>41</v>
      </c>
      <c r="AO43" s="3">
        <v>45</v>
      </c>
      <c r="AP43" s="3">
        <v>41</v>
      </c>
      <c r="AQ43" s="3">
        <v>27</v>
      </c>
      <c r="AR43" s="3">
        <v>39</v>
      </c>
      <c r="AS43" s="3">
        <v>27</v>
      </c>
      <c r="AT43" s="3">
        <v>47</v>
      </c>
      <c r="AU43" s="3">
        <v>42</v>
      </c>
      <c r="AV43" s="3">
        <v>39</v>
      </c>
      <c r="AW43" s="10">
        <v>30</v>
      </c>
    </row>
    <row r="44" spans="1:49" x14ac:dyDescent="0.35">
      <c r="A44" s="27" t="s">
        <v>333</v>
      </c>
      <c r="B44" s="3" t="s">
        <v>167</v>
      </c>
      <c r="C44" s="4">
        <f t="shared" si="6"/>
        <v>0</v>
      </c>
      <c r="D44" s="4">
        <v>0</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3">
        <v>0</v>
      </c>
      <c r="X44" s="4">
        <v>0</v>
      </c>
      <c r="Y44" s="4">
        <v>0</v>
      </c>
      <c r="Z44" s="4">
        <v>0</v>
      </c>
      <c r="AA44" s="4">
        <v>0</v>
      </c>
      <c r="AB44" s="4">
        <v>0</v>
      </c>
      <c r="AC44" s="4">
        <v>0</v>
      </c>
      <c r="AD44" s="4">
        <v>0</v>
      </c>
      <c r="AE44" s="4">
        <v>0</v>
      </c>
      <c r="AF44" s="4">
        <v>0</v>
      </c>
      <c r="AG44" s="4">
        <v>0</v>
      </c>
      <c r="AH44" s="4">
        <v>0</v>
      </c>
      <c r="AI44" s="4">
        <v>0</v>
      </c>
      <c r="AJ44" s="4">
        <v>0</v>
      </c>
      <c r="AK44" s="4">
        <v>0</v>
      </c>
      <c r="AL44" s="3">
        <v>0</v>
      </c>
      <c r="AM44" s="4">
        <v>0</v>
      </c>
      <c r="AN44" s="4">
        <v>0</v>
      </c>
      <c r="AO44" s="4">
        <v>0</v>
      </c>
      <c r="AP44" s="3">
        <v>0</v>
      </c>
      <c r="AQ44" s="3">
        <v>0</v>
      </c>
      <c r="AR44" s="4">
        <v>0</v>
      </c>
      <c r="AS44" s="4">
        <v>0</v>
      </c>
      <c r="AT44" s="4">
        <v>0</v>
      </c>
      <c r="AU44" s="4">
        <v>0</v>
      </c>
      <c r="AV44" s="3">
        <v>0</v>
      </c>
      <c r="AW44" s="16">
        <v>0</v>
      </c>
    </row>
    <row r="45" spans="1:49" x14ac:dyDescent="0.35">
      <c r="A45" s="27" t="s">
        <v>333</v>
      </c>
      <c r="B45" s="3" t="s">
        <v>132</v>
      </c>
      <c r="C45" s="4">
        <f t="shared" si="6"/>
        <v>22.717391304347824</v>
      </c>
      <c r="D45" s="3">
        <v>30</v>
      </c>
      <c r="E45" s="3">
        <v>25</v>
      </c>
      <c r="F45" s="3">
        <v>26</v>
      </c>
      <c r="G45" s="3">
        <v>25</v>
      </c>
      <c r="H45" s="3">
        <v>22</v>
      </c>
      <c r="I45" s="3">
        <v>26</v>
      </c>
      <c r="J45" s="3">
        <v>23</v>
      </c>
      <c r="K45" s="3">
        <v>17</v>
      </c>
      <c r="L45" s="3">
        <v>20</v>
      </c>
      <c r="M45" s="3">
        <v>24</v>
      </c>
      <c r="N45" s="3">
        <v>22</v>
      </c>
      <c r="O45" s="3">
        <v>15</v>
      </c>
      <c r="P45" s="3">
        <v>20</v>
      </c>
      <c r="Q45" s="3">
        <v>20</v>
      </c>
      <c r="R45" s="3">
        <v>27</v>
      </c>
      <c r="S45" s="3">
        <v>21</v>
      </c>
      <c r="T45" s="3">
        <v>23</v>
      </c>
      <c r="U45" s="3">
        <v>20</v>
      </c>
      <c r="V45" s="3">
        <v>19</v>
      </c>
      <c r="W45" s="3">
        <v>19</v>
      </c>
      <c r="X45" s="3">
        <v>23</v>
      </c>
      <c r="Y45" s="3">
        <v>26</v>
      </c>
      <c r="Z45" s="3">
        <v>21</v>
      </c>
      <c r="AA45" s="3">
        <v>17</v>
      </c>
      <c r="AB45" s="3">
        <v>29</v>
      </c>
      <c r="AC45" s="3">
        <v>16</v>
      </c>
      <c r="AD45" s="3">
        <v>34</v>
      </c>
      <c r="AE45" s="3">
        <v>27</v>
      </c>
      <c r="AF45" s="3">
        <v>22</v>
      </c>
      <c r="AG45" s="3">
        <v>20</v>
      </c>
      <c r="AH45" s="3">
        <v>23</v>
      </c>
      <c r="AI45" s="3">
        <v>17</v>
      </c>
      <c r="AJ45" s="3">
        <v>19</v>
      </c>
      <c r="AK45" s="3">
        <v>18</v>
      </c>
      <c r="AL45" s="3">
        <v>20</v>
      </c>
      <c r="AM45" s="3">
        <v>25</v>
      </c>
      <c r="AN45" s="3">
        <v>25</v>
      </c>
      <c r="AO45" s="3">
        <v>25</v>
      </c>
      <c r="AP45" s="3">
        <v>24</v>
      </c>
      <c r="AQ45" s="3">
        <v>23</v>
      </c>
      <c r="AR45" s="3">
        <v>23</v>
      </c>
      <c r="AS45" s="3">
        <v>20</v>
      </c>
      <c r="AT45" s="3">
        <v>30</v>
      </c>
      <c r="AU45" s="3">
        <v>27</v>
      </c>
      <c r="AV45" s="3">
        <v>25</v>
      </c>
      <c r="AW45" s="10">
        <v>22</v>
      </c>
    </row>
    <row r="46" spans="1:49" x14ac:dyDescent="0.35">
      <c r="A46" s="27" t="s">
        <v>334</v>
      </c>
      <c r="B46" s="3" t="s">
        <v>162</v>
      </c>
      <c r="C46" s="145">
        <f t="shared" si="6"/>
        <v>2212.8478260869565</v>
      </c>
      <c r="D46" s="145">
        <v>5305</v>
      </c>
      <c r="E46" s="145">
        <v>3991</v>
      </c>
      <c r="F46" s="145">
        <v>2996</v>
      </c>
      <c r="G46" s="145">
        <v>3605</v>
      </c>
      <c r="H46" s="145">
        <v>1142</v>
      </c>
      <c r="I46" s="145">
        <v>3742</v>
      </c>
      <c r="J46" s="145">
        <v>3261</v>
      </c>
      <c r="K46" s="145">
        <v>2378</v>
      </c>
      <c r="L46" s="145">
        <v>1993</v>
      </c>
      <c r="M46" s="145">
        <v>2171</v>
      </c>
      <c r="N46" s="145">
        <v>2091</v>
      </c>
      <c r="O46" s="145">
        <v>1951</v>
      </c>
      <c r="P46" s="145">
        <v>1285</v>
      </c>
      <c r="Q46" s="145">
        <v>1638</v>
      </c>
      <c r="R46" s="145">
        <v>2762</v>
      </c>
      <c r="S46" s="145">
        <v>2442</v>
      </c>
      <c r="T46" s="145">
        <v>1029</v>
      </c>
      <c r="U46" s="145">
        <v>2685</v>
      </c>
      <c r="V46" s="145">
        <v>1229</v>
      </c>
      <c r="W46" s="145">
        <v>2584</v>
      </c>
      <c r="X46" s="145">
        <v>1717</v>
      </c>
      <c r="Y46" s="145">
        <v>2801</v>
      </c>
      <c r="Z46" s="145">
        <v>2861</v>
      </c>
      <c r="AA46" s="145">
        <v>2441</v>
      </c>
      <c r="AB46" s="145">
        <v>2672</v>
      </c>
      <c r="AC46" s="145">
        <v>1610</v>
      </c>
      <c r="AD46" s="145">
        <v>2371</v>
      </c>
      <c r="AE46" s="145">
        <v>2741</v>
      </c>
      <c r="AF46" s="145">
        <v>2196</v>
      </c>
      <c r="AG46" s="145">
        <v>2008</v>
      </c>
      <c r="AH46" s="145">
        <v>2262</v>
      </c>
      <c r="AI46" s="145">
        <v>2054</v>
      </c>
      <c r="AJ46" s="145">
        <v>2844</v>
      </c>
      <c r="AK46" s="145">
        <v>1359</v>
      </c>
      <c r="AL46" s="145">
        <v>1016</v>
      </c>
      <c r="AM46" s="145">
        <v>2213</v>
      </c>
      <c r="AN46" s="145">
        <v>2574</v>
      </c>
      <c r="AO46" s="145">
        <v>2082</v>
      </c>
      <c r="AP46" s="145">
        <v>2071</v>
      </c>
      <c r="AQ46" s="145">
        <v>709</v>
      </c>
      <c r="AR46" s="145">
        <v>1501</v>
      </c>
      <c r="AS46" s="145">
        <v>857</v>
      </c>
      <c r="AT46" s="145">
        <v>1866</v>
      </c>
      <c r="AU46" s="145">
        <v>1795</v>
      </c>
      <c r="AV46" s="145">
        <v>1866</v>
      </c>
      <c r="AW46" s="195">
        <v>1024</v>
      </c>
    </row>
    <row r="47" spans="1:49" x14ac:dyDescent="0.35">
      <c r="A47" s="27" t="s">
        <v>334</v>
      </c>
      <c r="B47" s="3" t="s">
        <v>166</v>
      </c>
      <c r="C47" s="145">
        <f>AVERAGE(D47:AW47)</f>
        <v>90.586956521739125</v>
      </c>
      <c r="D47" s="145">
        <v>147</v>
      </c>
      <c r="E47" s="145">
        <v>133</v>
      </c>
      <c r="F47" s="145">
        <v>111</v>
      </c>
      <c r="G47" s="145">
        <v>134</v>
      </c>
      <c r="H47" s="145">
        <v>50</v>
      </c>
      <c r="I47" s="145">
        <v>134</v>
      </c>
      <c r="J47" s="145">
        <v>121</v>
      </c>
      <c r="K47" s="145">
        <v>132</v>
      </c>
      <c r="L47" s="145">
        <v>95</v>
      </c>
      <c r="M47" s="145">
        <v>83</v>
      </c>
      <c r="N47" s="145">
        <v>80</v>
      </c>
      <c r="O47" s="145">
        <v>98</v>
      </c>
      <c r="P47" s="145">
        <v>54</v>
      </c>
      <c r="Q47" s="145">
        <v>74</v>
      </c>
      <c r="R47" s="145">
        <v>99</v>
      </c>
      <c r="S47" s="145">
        <v>116</v>
      </c>
      <c r="T47" s="145">
        <v>49</v>
      </c>
      <c r="U47" s="145">
        <v>128</v>
      </c>
      <c r="V47" s="145">
        <v>61</v>
      </c>
      <c r="W47" s="145">
        <v>117</v>
      </c>
      <c r="X47" s="145">
        <v>66</v>
      </c>
      <c r="Y47" s="145">
        <v>104</v>
      </c>
      <c r="Z47" s="145">
        <v>124</v>
      </c>
      <c r="AA47" s="145">
        <v>136</v>
      </c>
      <c r="AB47" s="145">
        <v>89</v>
      </c>
      <c r="AC47" s="145">
        <v>77</v>
      </c>
      <c r="AD47" s="145">
        <v>74</v>
      </c>
      <c r="AE47" s="145">
        <v>98</v>
      </c>
      <c r="AF47" s="145">
        <v>92</v>
      </c>
      <c r="AG47" s="145">
        <v>96</v>
      </c>
      <c r="AH47" s="145">
        <v>98</v>
      </c>
      <c r="AI47" s="145">
        <v>103</v>
      </c>
      <c r="AJ47" s="145">
        <v>129</v>
      </c>
      <c r="AK47" s="145">
        <v>85</v>
      </c>
      <c r="AL47" s="145">
        <v>51</v>
      </c>
      <c r="AM47" s="145">
        <v>82</v>
      </c>
      <c r="AN47" s="145">
        <v>99</v>
      </c>
      <c r="AO47" s="145">
        <v>83</v>
      </c>
      <c r="AP47" s="145">
        <v>83</v>
      </c>
      <c r="AQ47" s="145">
        <v>30</v>
      </c>
      <c r="AR47" s="145">
        <v>65</v>
      </c>
      <c r="AS47" s="145">
        <v>43</v>
      </c>
      <c r="AT47" s="145">
        <v>58</v>
      </c>
      <c r="AU47" s="145">
        <v>64</v>
      </c>
      <c r="AV47" s="145">
        <v>75</v>
      </c>
      <c r="AW47" s="195">
        <v>47</v>
      </c>
    </row>
    <row r="48" spans="1:49" x14ac:dyDescent="0.35">
      <c r="A48" s="27" t="s">
        <v>334</v>
      </c>
      <c r="B48" s="3" t="s">
        <v>133</v>
      </c>
      <c r="C48" s="4">
        <f t="shared" si="6"/>
        <v>0</v>
      </c>
      <c r="D48" s="3">
        <v>0</v>
      </c>
      <c r="E48" s="3">
        <v>0</v>
      </c>
      <c r="F48" s="3">
        <v>0</v>
      </c>
      <c r="G48" s="3">
        <v>0</v>
      </c>
      <c r="H48" s="3">
        <v>0</v>
      </c>
      <c r="I48" s="3">
        <v>0</v>
      </c>
      <c r="J48" s="3">
        <v>0</v>
      </c>
      <c r="K48" s="3">
        <v>0</v>
      </c>
      <c r="L48" s="3">
        <v>0</v>
      </c>
      <c r="M48" s="3">
        <v>0</v>
      </c>
      <c r="N48" s="3">
        <v>0</v>
      </c>
      <c r="O48" s="3">
        <v>0</v>
      </c>
      <c r="P48" s="3">
        <v>0</v>
      </c>
      <c r="Q48" s="3">
        <v>0</v>
      </c>
      <c r="R48" s="3">
        <v>0</v>
      </c>
      <c r="S48" s="3">
        <v>0</v>
      </c>
      <c r="T48" s="3">
        <v>0</v>
      </c>
      <c r="U48" s="3">
        <v>0</v>
      </c>
      <c r="V48" s="3">
        <v>0</v>
      </c>
      <c r="W48" s="3">
        <v>0</v>
      </c>
      <c r="X48" s="3">
        <v>0</v>
      </c>
      <c r="Y48" s="3">
        <v>0</v>
      </c>
      <c r="Z48" s="3">
        <v>0</v>
      </c>
      <c r="AA48" s="3">
        <v>0</v>
      </c>
      <c r="AB48" s="3">
        <v>0</v>
      </c>
      <c r="AC48" s="3">
        <v>0</v>
      </c>
      <c r="AD48" s="3">
        <v>0</v>
      </c>
      <c r="AE48" s="3">
        <v>0</v>
      </c>
      <c r="AF48" s="3">
        <v>0</v>
      </c>
      <c r="AG48" s="3">
        <v>0</v>
      </c>
      <c r="AH48" s="3">
        <v>0</v>
      </c>
      <c r="AI48" s="3">
        <v>0</v>
      </c>
      <c r="AJ48" s="3">
        <v>0</v>
      </c>
      <c r="AK48" s="3">
        <v>0</v>
      </c>
      <c r="AL48" s="3">
        <v>0</v>
      </c>
      <c r="AM48" s="3">
        <v>0</v>
      </c>
      <c r="AN48" s="3">
        <v>0</v>
      </c>
      <c r="AO48" s="3">
        <v>0</v>
      </c>
      <c r="AP48" s="3">
        <v>0</v>
      </c>
      <c r="AQ48" s="3">
        <v>0</v>
      </c>
      <c r="AR48" s="3">
        <v>0</v>
      </c>
      <c r="AS48" s="3">
        <v>0</v>
      </c>
      <c r="AT48" s="3">
        <v>0</v>
      </c>
      <c r="AU48" s="3">
        <v>0</v>
      </c>
      <c r="AV48" s="3">
        <v>0</v>
      </c>
      <c r="AW48" s="10">
        <v>0</v>
      </c>
    </row>
    <row r="49" spans="1:49" x14ac:dyDescent="0.35">
      <c r="A49" s="27" t="s">
        <v>334</v>
      </c>
      <c r="B49" s="3" t="s">
        <v>167</v>
      </c>
      <c r="C49" s="4">
        <f t="shared" si="6"/>
        <v>893.52173913043475</v>
      </c>
      <c r="D49" s="4">
        <v>2152</v>
      </c>
      <c r="E49" s="4">
        <v>1540</v>
      </c>
      <c r="F49" s="4">
        <v>1228</v>
      </c>
      <c r="G49" s="4">
        <v>1360</v>
      </c>
      <c r="H49" s="4">
        <v>626</v>
      </c>
      <c r="I49" s="4">
        <v>1399</v>
      </c>
      <c r="J49" s="3">
        <v>1255</v>
      </c>
      <c r="K49" s="4">
        <v>860</v>
      </c>
      <c r="L49" s="4">
        <v>814</v>
      </c>
      <c r="M49" s="4">
        <v>955</v>
      </c>
      <c r="N49" s="3">
        <v>1038</v>
      </c>
      <c r="O49" s="3">
        <v>810</v>
      </c>
      <c r="P49" s="4">
        <v>744</v>
      </c>
      <c r="Q49" s="4">
        <v>714</v>
      </c>
      <c r="R49" s="4">
        <v>1046</v>
      </c>
      <c r="S49" s="4">
        <v>974</v>
      </c>
      <c r="T49" s="4">
        <v>452</v>
      </c>
      <c r="U49" s="4">
        <v>948</v>
      </c>
      <c r="V49" s="4">
        <v>424</v>
      </c>
      <c r="W49" s="4">
        <v>1025</v>
      </c>
      <c r="X49" s="4">
        <v>747</v>
      </c>
      <c r="Y49" s="4">
        <v>1156</v>
      </c>
      <c r="Z49" s="4">
        <v>1080</v>
      </c>
      <c r="AA49" s="4">
        <v>831</v>
      </c>
      <c r="AB49" s="4">
        <v>1061</v>
      </c>
      <c r="AC49" s="4">
        <v>632</v>
      </c>
      <c r="AD49" s="4">
        <v>975</v>
      </c>
      <c r="AE49" s="4">
        <v>957</v>
      </c>
      <c r="AF49" s="4">
        <v>898</v>
      </c>
      <c r="AG49" s="4">
        <v>762</v>
      </c>
      <c r="AH49" s="4">
        <v>767</v>
      </c>
      <c r="AI49" s="4">
        <v>676</v>
      </c>
      <c r="AJ49" s="4">
        <v>1004</v>
      </c>
      <c r="AK49" s="4">
        <v>608</v>
      </c>
      <c r="AL49" s="4">
        <v>723</v>
      </c>
      <c r="AM49" s="4">
        <v>965</v>
      </c>
      <c r="AN49" s="4">
        <v>1263</v>
      </c>
      <c r="AO49" s="4">
        <v>938</v>
      </c>
      <c r="AP49" s="4">
        <v>754</v>
      </c>
      <c r="AQ49" s="4">
        <v>318</v>
      </c>
      <c r="AR49" s="4">
        <v>536</v>
      </c>
      <c r="AS49" s="4">
        <v>406</v>
      </c>
      <c r="AT49" s="4">
        <v>809</v>
      </c>
      <c r="AU49" s="4">
        <v>767</v>
      </c>
      <c r="AV49" s="4">
        <v>692</v>
      </c>
      <c r="AW49" s="16">
        <v>413</v>
      </c>
    </row>
    <row r="50" spans="1:49" x14ac:dyDescent="0.35">
      <c r="A50" s="27" t="s">
        <v>334</v>
      </c>
      <c r="B50" s="3" t="s">
        <v>132</v>
      </c>
      <c r="C50" s="4">
        <f t="shared" si="6"/>
        <v>24.260869565217391</v>
      </c>
      <c r="D50" s="3">
        <v>36</v>
      </c>
      <c r="E50" s="3">
        <v>30</v>
      </c>
      <c r="F50" s="3">
        <v>27</v>
      </c>
      <c r="G50" s="3">
        <v>27</v>
      </c>
      <c r="H50" s="3">
        <v>23</v>
      </c>
      <c r="I50" s="3">
        <v>28</v>
      </c>
      <c r="J50" s="3">
        <v>27</v>
      </c>
      <c r="K50" s="3">
        <v>18</v>
      </c>
      <c r="L50" s="3">
        <v>21</v>
      </c>
      <c r="M50" s="3">
        <v>26</v>
      </c>
      <c r="N50" s="3">
        <v>26</v>
      </c>
      <c r="O50" s="3">
        <v>20</v>
      </c>
      <c r="P50" s="3">
        <v>24</v>
      </c>
      <c r="Q50" s="3">
        <v>22</v>
      </c>
      <c r="R50" s="3">
        <v>28</v>
      </c>
      <c r="S50" s="3">
        <v>21</v>
      </c>
      <c r="T50" s="3">
        <v>21</v>
      </c>
      <c r="U50" s="3">
        <v>21</v>
      </c>
      <c r="V50" s="3">
        <v>20</v>
      </c>
      <c r="W50" s="3">
        <v>22</v>
      </c>
      <c r="X50" s="3">
        <v>26</v>
      </c>
      <c r="Y50" s="3">
        <v>27</v>
      </c>
      <c r="Z50" s="3">
        <v>23</v>
      </c>
      <c r="AA50" s="3">
        <v>18</v>
      </c>
      <c r="AB50" s="3">
        <v>30</v>
      </c>
      <c r="AC50" s="3">
        <v>21</v>
      </c>
      <c r="AD50" s="3">
        <v>32</v>
      </c>
      <c r="AE50" s="3">
        <v>28</v>
      </c>
      <c r="AF50" s="3">
        <v>24</v>
      </c>
      <c r="AG50" s="3">
        <v>21</v>
      </c>
      <c r="AH50" s="3">
        <v>23</v>
      </c>
      <c r="AI50" s="3">
        <v>20</v>
      </c>
      <c r="AJ50" s="3">
        <v>22</v>
      </c>
      <c r="AK50" s="3">
        <v>16</v>
      </c>
      <c r="AL50" s="3">
        <v>20</v>
      </c>
      <c r="AM50" s="3">
        <v>27</v>
      </c>
      <c r="AN50" s="3">
        <v>26</v>
      </c>
      <c r="AO50" s="3">
        <v>25</v>
      </c>
      <c r="AP50" s="3">
        <v>25</v>
      </c>
      <c r="AQ50" s="3">
        <v>24</v>
      </c>
      <c r="AR50" s="3">
        <v>23</v>
      </c>
      <c r="AS50" s="3">
        <v>20</v>
      </c>
      <c r="AT50" s="3">
        <v>32</v>
      </c>
      <c r="AU50" s="3">
        <v>28</v>
      </c>
      <c r="AV50" s="3">
        <v>25</v>
      </c>
      <c r="AW50" s="10">
        <v>22</v>
      </c>
    </row>
    <row r="51" spans="1:49" x14ac:dyDescent="0.35">
      <c r="A51" s="27" t="s">
        <v>335</v>
      </c>
      <c r="B51" s="3" t="s">
        <v>162</v>
      </c>
      <c r="C51" s="145">
        <f t="shared" si="6"/>
        <v>0</v>
      </c>
      <c r="D51" s="145">
        <v>0</v>
      </c>
      <c r="E51" s="145">
        <v>0</v>
      </c>
      <c r="F51" s="145">
        <v>0</v>
      </c>
      <c r="G51" s="145">
        <v>0</v>
      </c>
      <c r="H51" s="145">
        <v>0</v>
      </c>
      <c r="I51" s="145">
        <v>0</v>
      </c>
      <c r="J51" s="145">
        <v>0</v>
      </c>
      <c r="K51" s="145">
        <v>0</v>
      </c>
      <c r="L51" s="145">
        <v>0</v>
      </c>
      <c r="M51" s="145">
        <v>0</v>
      </c>
      <c r="N51" s="145">
        <v>0</v>
      </c>
      <c r="O51" s="145">
        <v>0</v>
      </c>
      <c r="P51" s="145">
        <v>0</v>
      </c>
      <c r="Q51" s="145">
        <v>0</v>
      </c>
      <c r="R51" s="145">
        <v>0</v>
      </c>
      <c r="S51" s="145">
        <v>0</v>
      </c>
      <c r="T51" s="145">
        <v>0</v>
      </c>
      <c r="U51" s="145">
        <v>0</v>
      </c>
      <c r="V51" s="145">
        <v>0</v>
      </c>
      <c r="W51" s="145">
        <v>0</v>
      </c>
      <c r="X51" s="145">
        <v>0</v>
      </c>
      <c r="Y51" s="145">
        <v>0</v>
      </c>
      <c r="Z51" s="145">
        <v>0</v>
      </c>
      <c r="AA51" s="145">
        <v>0</v>
      </c>
      <c r="AB51" s="145">
        <v>0</v>
      </c>
      <c r="AC51" s="145">
        <v>0</v>
      </c>
      <c r="AD51" s="145">
        <v>0</v>
      </c>
      <c r="AE51" s="145">
        <v>0</v>
      </c>
      <c r="AF51" s="145">
        <v>0</v>
      </c>
      <c r="AG51" s="145">
        <v>0</v>
      </c>
      <c r="AH51" s="145">
        <v>0</v>
      </c>
      <c r="AI51" s="145">
        <v>0</v>
      </c>
      <c r="AJ51" s="145">
        <v>0</v>
      </c>
      <c r="AK51" s="145">
        <v>0</v>
      </c>
      <c r="AL51" s="145">
        <v>0</v>
      </c>
      <c r="AM51" s="145">
        <v>0</v>
      </c>
      <c r="AN51" s="145">
        <v>0</v>
      </c>
      <c r="AO51" s="145">
        <v>0</v>
      </c>
      <c r="AP51" s="145">
        <v>0</v>
      </c>
      <c r="AQ51" s="145">
        <v>0</v>
      </c>
      <c r="AR51" s="145">
        <v>0</v>
      </c>
      <c r="AS51" s="145">
        <v>0</v>
      </c>
      <c r="AT51" s="145">
        <v>0</v>
      </c>
      <c r="AU51" s="145">
        <v>0</v>
      </c>
      <c r="AV51" s="145">
        <v>0</v>
      </c>
      <c r="AW51" s="195">
        <v>0</v>
      </c>
    </row>
    <row r="52" spans="1:49" x14ac:dyDescent="0.35">
      <c r="A52" s="27" t="s">
        <v>335</v>
      </c>
      <c r="B52" s="3" t="s">
        <v>166</v>
      </c>
      <c r="C52" s="145">
        <f>AVERAGE(D52:AW52)</f>
        <v>0</v>
      </c>
      <c r="D52" s="145">
        <v>0</v>
      </c>
      <c r="E52" s="145">
        <v>0</v>
      </c>
      <c r="F52" s="145">
        <v>0</v>
      </c>
      <c r="G52" s="145">
        <v>0</v>
      </c>
      <c r="H52" s="145">
        <v>0</v>
      </c>
      <c r="I52" s="145">
        <v>0</v>
      </c>
      <c r="J52" s="145">
        <v>0</v>
      </c>
      <c r="K52" s="145">
        <v>0</v>
      </c>
      <c r="L52" s="145">
        <v>0</v>
      </c>
      <c r="M52" s="145">
        <v>0</v>
      </c>
      <c r="N52" s="145">
        <v>0</v>
      </c>
      <c r="O52" s="145">
        <v>0</v>
      </c>
      <c r="P52" s="145">
        <v>0</v>
      </c>
      <c r="Q52" s="145">
        <v>0</v>
      </c>
      <c r="R52" s="145">
        <v>0</v>
      </c>
      <c r="S52" s="145">
        <v>0</v>
      </c>
      <c r="T52" s="145">
        <v>0</v>
      </c>
      <c r="U52" s="145">
        <v>0</v>
      </c>
      <c r="V52" s="145">
        <v>0</v>
      </c>
      <c r="W52" s="145">
        <v>0</v>
      </c>
      <c r="X52" s="145">
        <v>0</v>
      </c>
      <c r="Y52" s="145">
        <v>0</v>
      </c>
      <c r="Z52" s="145">
        <v>0</v>
      </c>
      <c r="AA52" s="145">
        <v>0</v>
      </c>
      <c r="AB52" s="145">
        <v>0</v>
      </c>
      <c r="AC52" s="145">
        <v>0</v>
      </c>
      <c r="AD52" s="145">
        <v>0</v>
      </c>
      <c r="AE52" s="145">
        <v>0</v>
      </c>
      <c r="AF52" s="145">
        <v>0</v>
      </c>
      <c r="AG52" s="145">
        <v>0</v>
      </c>
      <c r="AH52" s="145">
        <v>0</v>
      </c>
      <c r="AI52" s="145">
        <v>0</v>
      </c>
      <c r="AJ52" s="145">
        <v>0</v>
      </c>
      <c r="AK52" s="145">
        <v>0</v>
      </c>
      <c r="AL52" s="145">
        <v>0</v>
      </c>
      <c r="AM52" s="145">
        <v>0</v>
      </c>
      <c r="AN52" s="145">
        <v>0</v>
      </c>
      <c r="AO52" s="145">
        <v>0</v>
      </c>
      <c r="AP52" s="145">
        <v>0</v>
      </c>
      <c r="AQ52" s="145">
        <v>0</v>
      </c>
      <c r="AR52" s="145">
        <v>0</v>
      </c>
      <c r="AS52" s="145">
        <v>0</v>
      </c>
      <c r="AT52" s="145">
        <v>0</v>
      </c>
      <c r="AU52" s="145">
        <v>0</v>
      </c>
      <c r="AV52" s="145">
        <v>0</v>
      </c>
      <c r="AW52" s="195">
        <v>0</v>
      </c>
    </row>
    <row r="53" spans="1:49" x14ac:dyDescent="0.35">
      <c r="A53" s="27" t="s">
        <v>335</v>
      </c>
      <c r="B53" s="3" t="s">
        <v>133</v>
      </c>
      <c r="C53" s="4">
        <f t="shared" si="6"/>
        <v>0</v>
      </c>
      <c r="D53" s="3">
        <v>0</v>
      </c>
      <c r="E53" s="3">
        <v>0</v>
      </c>
      <c r="F53" s="3">
        <v>0</v>
      </c>
      <c r="G53" s="3">
        <v>0</v>
      </c>
      <c r="H53" s="3">
        <v>0</v>
      </c>
      <c r="I53" s="3">
        <v>0</v>
      </c>
      <c r="J53" s="3">
        <v>0</v>
      </c>
      <c r="K53" s="3">
        <v>0</v>
      </c>
      <c r="L53" s="3">
        <v>0</v>
      </c>
      <c r="M53" s="3">
        <v>0</v>
      </c>
      <c r="N53" s="3">
        <v>0</v>
      </c>
      <c r="O53" s="3">
        <v>0</v>
      </c>
      <c r="P53" s="3">
        <v>0</v>
      </c>
      <c r="Q53" s="3">
        <v>0</v>
      </c>
      <c r="R53" s="3">
        <v>0</v>
      </c>
      <c r="S53" s="3">
        <v>0</v>
      </c>
      <c r="T53" s="3">
        <v>0</v>
      </c>
      <c r="U53" s="3">
        <v>0</v>
      </c>
      <c r="V53" s="3">
        <v>0</v>
      </c>
      <c r="W53" s="3">
        <v>0</v>
      </c>
      <c r="X53" s="3">
        <v>0</v>
      </c>
      <c r="Y53" s="3">
        <v>0</v>
      </c>
      <c r="Z53" s="3">
        <v>0</v>
      </c>
      <c r="AA53" s="3">
        <v>0</v>
      </c>
      <c r="AB53" s="3">
        <v>0</v>
      </c>
      <c r="AC53" s="3">
        <v>0</v>
      </c>
      <c r="AD53" s="3">
        <v>0</v>
      </c>
      <c r="AE53" s="3">
        <v>0</v>
      </c>
      <c r="AF53" s="3">
        <v>0</v>
      </c>
      <c r="AG53" s="3">
        <v>0</v>
      </c>
      <c r="AH53" s="3">
        <v>0</v>
      </c>
      <c r="AI53" s="3">
        <v>0</v>
      </c>
      <c r="AJ53" s="3">
        <v>0</v>
      </c>
      <c r="AK53" s="3">
        <v>0</v>
      </c>
      <c r="AL53" s="3">
        <v>0</v>
      </c>
      <c r="AM53" s="3">
        <v>0</v>
      </c>
      <c r="AN53" s="3">
        <v>0</v>
      </c>
      <c r="AO53" s="3">
        <v>0</v>
      </c>
      <c r="AP53" s="3">
        <v>0</v>
      </c>
      <c r="AQ53" s="3">
        <v>0</v>
      </c>
      <c r="AR53" s="3">
        <v>0</v>
      </c>
      <c r="AS53" s="3">
        <v>0</v>
      </c>
      <c r="AT53" s="3">
        <v>0</v>
      </c>
      <c r="AU53" s="3">
        <v>0</v>
      </c>
      <c r="AV53" s="3">
        <v>0</v>
      </c>
      <c r="AW53" s="10">
        <v>0</v>
      </c>
    </row>
    <row r="54" spans="1:49" x14ac:dyDescent="0.35">
      <c r="A54" s="27" t="s">
        <v>335</v>
      </c>
      <c r="B54" s="3" t="s">
        <v>167</v>
      </c>
      <c r="C54" s="4">
        <f t="shared" si="6"/>
        <v>0</v>
      </c>
      <c r="D54" s="4">
        <v>0</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16">
        <v>0</v>
      </c>
    </row>
    <row r="55" spans="1:49" x14ac:dyDescent="0.35">
      <c r="A55" s="27" t="s">
        <v>335</v>
      </c>
      <c r="B55" s="3" t="s">
        <v>132</v>
      </c>
      <c r="C55" s="4">
        <f t="shared" si="6"/>
        <v>0</v>
      </c>
      <c r="D55" s="3">
        <v>0</v>
      </c>
      <c r="E55" s="3">
        <v>0</v>
      </c>
      <c r="F55" s="3">
        <v>0</v>
      </c>
      <c r="G55" s="3">
        <v>0</v>
      </c>
      <c r="H55" s="3">
        <v>0</v>
      </c>
      <c r="I55" s="3">
        <v>0</v>
      </c>
      <c r="J55" s="3">
        <v>0</v>
      </c>
      <c r="K55" s="3">
        <v>0</v>
      </c>
      <c r="L55" s="3">
        <v>0</v>
      </c>
      <c r="M55" s="3">
        <v>0</v>
      </c>
      <c r="N55" s="3">
        <v>0</v>
      </c>
      <c r="O55" s="3">
        <v>0</v>
      </c>
      <c r="P55" s="3">
        <v>0</v>
      </c>
      <c r="Q55" s="3">
        <v>0</v>
      </c>
      <c r="R55" s="3">
        <v>0</v>
      </c>
      <c r="S55" s="3">
        <v>0</v>
      </c>
      <c r="T55" s="3">
        <v>0</v>
      </c>
      <c r="U55" s="3">
        <v>0</v>
      </c>
      <c r="V55" s="3">
        <v>0</v>
      </c>
      <c r="W55" s="3">
        <v>0</v>
      </c>
      <c r="X55" s="3">
        <v>0</v>
      </c>
      <c r="Y55" s="3">
        <v>0</v>
      </c>
      <c r="Z55" s="3">
        <v>0</v>
      </c>
      <c r="AA55" s="3">
        <v>0</v>
      </c>
      <c r="AB55" s="3">
        <v>0</v>
      </c>
      <c r="AC55" s="3">
        <v>0</v>
      </c>
      <c r="AD55" s="3">
        <v>0</v>
      </c>
      <c r="AE55" s="3">
        <v>0</v>
      </c>
      <c r="AF55" s="3">
        <v>0</v>
      </c>
      <c r="AG55" s="3">
        <v>0</v>
      </c>
      <c r="AH55" s="3">
        <v>0</v>
      </c>
      <c r="AI55" s="3">
        <v>0</v>
      </c>
      <c r="AJ55" s="3">
        <v>0</v>
      </c>
      <c r="AK55" s="3">
        <v>0</v>
      </c>
      <c r="AL55" s="3">
        <v>0</v>
      </c>
      <c r="AM55" s="3">
        <v>0</v>
      </c>
      <c r="AN55" s="3">
        <v>0</v>
      </c>
      <c r="AO55" s="3">
        <v>0</v>
      </c>
      <c r="AP55" s="3">
        <v>0</v>
      </c>
      <c r="AQ55" s="3">
        <v>0</v>
      </c>
      <c r="AR55" s="3">
        <v>0</v>
      </c>
      <c r="AS55" s="3">
        <v>0</v>
      </c>
      <c r="AT55" s="3">
        <v>0</v>
      </c>
      <c r="AU55" s="3">
        <v>0</v>
      </c>
      <c r="AV55" s="3">
        <v>0</v>
      </c>
      <c r="AW55" s="10">
        <v>0</v>
      </c>
    </row>
    <row r="56" spans="1:49" x14ac:dyDescent="0.35">
      <c r="A56" s="27" t="s">
        <v>336</v>
      </c>
      <c r="B56" s="3" t="s">
        <v>162</v>
      </c>
      <c r="C56" s="145">
        <f t="shared" si="6"/>
        <v>238.89130434782609</v>
      </c>
      <c r="D56" s="145">
        <v>1185</v>
      </c>
      <c r="E56" s="145">
        <v>1106</v>
      </c>
      <c r="F56" s="145">
        <v>158</v>
      </c>
      <c r="G56" s="145">
        <v>237</v>
      </c>
      <c r="H56" s="145">
        <v>1107</v>
      </c>
      <c r="I56" s="145">
        <v>79</v>
      </c>
      <c r="J56" s="145">
        <v>0</v>
      </c>
      <c r="K56" s="145">
        <v>237</v>
      </c>
      <c r="L56" s="145">
        <v>79</v>
      </c>
      <c r="M56" s="145">
        <v>158</v>
      </c>
      <c r="N56" s="145">
        <v>358</v>
      </c>
      <c r="O56" s="145">
        <v>200</v>
      </c>
      <c r="P56" s="145">
        <v>79</v>
      </c>
      <c r="Q56" s="145">
        <v>79</v>
      </c>
      <c r="R56" s="145">
        <v>395</v>
      </c>
      <c r="S56" s="145">
        <v>158</v>
      </c>
      <c r="T56" s="145">
        <v>79</v>
      </c>
      <c r="U56" s="145">
        <v>0</v>
      </c>
      <c r="V56" s="145">
        <v>317</v>
      </c>
      <c r="W56" s="145">
        <v>0</v>
      </c>
      <c r="X56" s="145">
        <v>711</v>
      </c>
      <c r="Y56" s="145">
        <v>158</v>
      </c>
      <c r="Z56" s="145">
        <v>159</v>
      </c>
      <c r="AA56" s="145">
        <v>0</v>
      </c>
      <c r="AB56" s="145">
        <v>237</v>
      </c>
      <c r="AC56" s="145">
        <v>158</v>
      </c>
      <c r="AD56" s="145">
        <v>158</v>
      </c>
      <c r="AE56" s="145">
        <v>158</v>
      </c>
      <c r="AF56" s="145">
        <v>79</v>
      </c>
      <c r="AG56" s="145">
        <v>237</v>
      </c>
      <c r="AH56" s="145">
        <v>237</v>
      </c>
      <c r="AI56" s="145">
        <v>237</v>
      </c>
      <c r="AJ56" s="145">
        <v>158</v>
      </c>
      <c r="AK56" s="145">
        <v>79</v>
      </c>
      <c r="AL56" s="145">
        <v>79</v>
      </c>
      <c r="AM56" s="145">
        <v>79</v>
      </c>
      <c r="AN56" s="145">
        <v>158</v>
      </c>
      <c r="AO56" s="145">
        <v>0</v>
      </c>
      <c r="AP56" s="145">
        <v>237</v>
      </c>
      <c r="AQ56" s="145">
        <v>237</v>
      </c>
      <c r="AR56" s="145">
        <v>79</v>
      </c>
      <c r="AS56" s="145">
        <v>0</v>
      </c>
      <c r="AT56" s="145">
        <v>316</v>
      </c>
      <c r="AU56" s="145">
        <v>158</v>
      </c>
      <c r="AV56" s="145">
        <v>474</v>
      </c>
      <c r="AW56" s="195">
        <v>395</v>
      </c>
    </row>
    <row r="57" spans="1:49" x14ac:dyDescent="0.35">
      <c r="A57" s="27" t="s">
        <v>336</v>
      </c>
      <c r="B57" s="3" t="s">
        <v>166</v>
      </c>
      <c r="C57" s="145">
        <f t="shared" si="6"/>
        <v>94.847826086956516</v>
      </c>
      <c r="D57" s="145">
        <v>237</v>
      </c>
      <c r="E57" s="145">
        <v>138</v>
      </c>
      <c r="F57" s="145">
        <v>158</v>
      </c>
      <c r="G57" s="145">
        <v>79</v>
      </c>
      <c r="H57" s="145">
        <v>369</v>
      </c>
      <c r="I57" s="145">
        <v>79</v>
      </c>
      <c r="J57" s="145">
        <v>0</v>
      </c>
      <c r="K57" s="145">
        <v>237</v>
      </c>
      <c r="L57" s="145">
        <v>79</v>
      </c>
      <c r="M57" s="145">
        <v>79</v>
      </c>
      <c r="N57" s="145">
        <v>119</v>
      </c>
      <c r="O57" s="145">
        <v>200</v>
      </c>
      <c r="P57" s="145">
        <v>79</v>
      </c>
      <c r="Q57" s="145">
        <v>79</v>
      </c>
      <c r="R57" s="145">
        <v>99</v>
      </c>
      <c r="S57" s="145">
        <v>79</v>
      </c>
      <c r="T57" s="145">
        <v>79</v>
      </c>
      <c r="U57" s="145">
        <v>0</v>
      </c>
      <c r="V57" s="145">
        <v>79</v>
      </c>
      <c r="W57" s="145">
        <v>0</v>
      </c>
      <c r="X57" s="145">
        <v>237</v>
      </c>
      <c r="Y57" s="145">
        <v>79</v>
      </c>
      <c r="Z57" s="145">
        <v>80</v>
      </c>
      <c r="AA57" s="145">
        <v>0</v>
      </c>
      <c r="AB57" s="145">
        <v>79</v>
      </c>
      <c r="AC57" s="145">
        <v>79</v>
      </c>
      <c r="AD57" s="145">
        <v>79</v>
      </c>
      <c r="AE57" s="145">
        <v>79</v>
      </c>
      <c r="AF57" s="145">
        <v>79</v>
      </c>
      <c r="AG57" s="145">
        <v>79</v>
      </c>
      <c r="AH57" s="145">
        <v>119</v>
      </c>
      <c r="AI57" s="145">
        <v>79</v>
      </c>
      <c r="AJ57" s="145">
        <v>79</v>
      </c>
      <c r="AK57" s="145">
        <v>79</v>
      </c>
      <c r="AL57" s="145">
        <v>79</v>
      </c>
      <c r="AM57" s="145">
        <v>79</v>
      </c>
      <c r="AN57" s="145">
        <v>79</v>
      </c>
      <c r="AO57" s="145">
        <v>0</v>
      </c>
      <c r="AP57" s="145">
        <v>79</v>
      </c>
      <c r="AQ57" s="145">
        <v>79</v>
      </c>
      <c r="AR57" s="145">
        <v>79</v>
      </c>
      <c r="AS57" s="145">
        <v>0</v>
      </c>
      <c r="AT57" s="145">
        <v>158</v>
      </c>
      <c r="AU57" s="145">
        <v>79</v>
      </c>
      <c r="AV57" s="145">
        <v>79</v>
      </c>
      <c r="AW57" s="195">
        <v>79</v>
      </c>
    </row>
    <row r="58" spans="1:49" x14ac:dyDescent="0.35">
      <c r="A58" s="27" t="s">
        <v>336</v>
      </c>
      <c r="B58" s="3" t="s">
        <v>133</v>
      </c>
      <c r="C58" s="4">
        <f t="shared" si="6"/>
        <v>3</v>
      </c>
      <c r="D58" s="3">
        <v>15</v>
      </c>
      <c r="E58" s="3">
        <v>14</v>
      </c>
      <c r="F58" s="3">
        <v>2</v>
      </c>
      <c r="G58" s="3">
        <v>3</v>
      </c>
      <c r="H58" s="3">
        <v>14</v>
      </c>
      <c r="I58" s="3">
        <v>1</v>
      </c>
      <c r="J58" s="3">
        <v>0</v>
      </c>
      <c r="K58" s="3">
        <v>3</v>
      </c>
      <c r="L58" s="3">
        <v>1</v>
      </c>
      <c r="M58" s="3">
        <v>2</v>
      </c>
      <c r="N58" s="3">
        <v>4</v>
      </c>
      <c r="O58" s="3">
        <v>2</v>
      </c>
      <c r="P58" s="3">
        <v>1</v>
      </c>
      <c r="Q58" s="3">
        <v>1</v>
      </c>
      <c r="R58" s="3">
        <v>5</v>
      </c>
      <c r="S58" s="3">
        <v>2</v>
      </c>
      <c r="T58" s="3">
        <v>1</v>
      </c>
      <c r="U58" s="3">
        <v>0</v>
      </c>
      <c r="V58" s="3">
        <v>4</v>
      </c>
      <c r="W58" s="3">
        <v>0</v>
      </c>
      <c r="X58" s="3">
        <v>9</v>
      </c>
      <c r="Y58" s="3">
        <v>2</v>
      </c>
      <c r="Z58" s="3">
        <v>2</v>
      </c>
      <c r="AA58" s="3">
        <v>0</v>
      </c>
      <c r="AB58" s="3">
        <v>3</v>
      </c>
      <c r="AC58" s="3">
        <v>2</v>
      </c>
      <c r="AD58" s="3">
        <v>2</v>
      </c>
      <c r="AE58" s="3">
        <v>2</v>
      </c>
      <c r="AF58" s="3">
        <v>1</v>
      </c>
      <c r="AG58" s="3">
        <v>3</v>
      </c>
      <c r="AH58" s="3">
        <v>3</v>
      </c>
      <c r="AI58" s="3">
        <v>3</v>
      </c>
      <c r="AJ58" s="3">
        <v>2</v>
      </c>
      <c r="AK58" s="3">
        <v>1</v>
      </c>
      <c r="AL58" s="3">
        <v>1</v>
      </c>
      <c r="AM58" s="3">
        <v>1</v>
      </c>
      <c r="AN58" s="3">
        <v>2</v>
      </c>
      <c r="AO58" s="3">
        <v>0</v>
      </c>
      <c r="AP58" s="3">
        <v>3</v>
      </c>
      <c r="AQ58" s="3">
        <v>3</v>
      </c>
      <c r="AR58" s="3">
        <v>1</v>
      </c>
      <c r="AS58" s="3">
        <v>0</v>
      </c>
      <c r="AT58" s="3">
        <v>4</v>
      </c>
      <c r="AU58" s="3">
        <v>2</v>
      </c>
      <c r="AV58" s="3">
        <v>6</v>
      </c>
      <c r="AW58" s="10">
        <v>5</v>
      </c>
    </row>
    <row r="59" spans="1:49" x14ac:dyDescent="0.35">
      <c r="A59" s="27" t="s">
        <v>336</v>
      </c>
      <c r="B59" s="3" t="s">
        <v>167</v>
      </c>
      <c r="C59" s="4">
        <f t="shared" si="6"/>
        <v>0</v>
      </c>
      <c r="D59" s="4">
        <v>0</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16">
        <v>0</v>
      </c>
    </row>
    <row r="60" spans="1:49" x14ac:dyDescent="0.35">
      <c r="A60" s="27" t="s">
        <v>336</v>
      </c>
      <c r="B60" s="3" t="s">
        <v>132</v>
      </c>
      <c r="C60" s="4">
        <f t="shared" si="6"/>
        <v>2.0869565217391304</v>
      </c>
      <c r="D60" s="3">
        <v>5</v>
      </c>
      <c r="E60" s="3">
        <v>8</v>
      </c>
      <c r="F60" s="3">
        <v>1</v>
      </c>
      <c r="G60" s="3">
        <v>3</v>
      </c>
      <c r="H60" s="3">
        <v>3</v>
      </c>
      <c r="I60" s="3">
        <v>1</v>
      </c>
      <c r="J60" s="3">
        <v>0</v>
      </c>
      <c r="K60" s="3">
        <v>1</v>
      </c>
      <c r="L60" s="3">
        <v>1</v>
      </c>
      <c r="M60" s="3">
        <v>2</v>
      </c>
      <c r="N60" s="3">
        <v>3</v>
      </c>
      <c r="O60" s="3">
        <v>1</v>
      </c>
      <c r="P60" s="3">
        <v>1</v>
      </c>
      <c r="Q60" s="3">
        <v>1</v>
      </c>
      <c r="R60" s="3">
        <v>4</v>
      </c>
      <c r="S60" s="3">
        <v>2</v>
      </c>
      <c r="T60" s="3">
        <v>1</v>
      </c>
      <c r="U60" s="3">
        <v>0</v>
      </c>
      <c r="V60" s="3">
        <v>4</v>
      </c>
      <c r="W60" s="3">
        <v>0</v>
      </c>
      <c r="X60" s="3">
        <v>3</v>
      </c>
      <c r="Y60" s="3">
        <v>2</v>
      </c>
      <c r="Z60" s="3">
        <v>2</v>
      </c>
      <c r="AA60" s="3">
        <v>0</v>
      </c>
      <c r="AB60" s="3">
        <v>3</v>
      </c>
      <c r="AC60" s="3">
        <v>2</v>
      </c>
      <c r="AD60" s="3">
        <v>2</v>
      </c>
      <c r="AE60" s="3">
        <v>2</v>
      </c>
      <c r="AF60" s="3">
        <v>1</v>
      </c>
      <c r="AG60" s="3">
        <v>3</v>
      </c>
      <c r="AH60" s="3">
        <v>2</v>
      </c>
      <c r="AI60" s="3">
        <v>3</v>
      </c>
      <c r="AJ60" s="3">
        <v>2</v>
      </c>
      <c r="AK60" s="3">
        <v>1</v>
      </c>
      <c r="AL60" s="3">
        <v>1</v>
      </c>
      <c r="AM60" s="3">
        <v>1</v>
      </c>
      <c r="AN60" s="3">
        <v>2</v>
      </c>
      <c r="AO60" s="3">
        <v>0</v>
      </c>
      <c r="AP60" s="3">
        <v>3</v>
      </c>
      <c r="AQ60" s="3">
        <v>3</v>
      </c>
      <c r="AR60" s="3">
        <v>1</v>
      </c>
      <c r="AS60" s="3">
        <v>0</v>
      </c>
      <c r="AT60" s="3">
        <v>2</v>
      </c>
      <c r="AU60" s="3">
        <v>2</v>
      </c>
      <c r="AV60" s="3">
        <v>6</v>
      </c>
      <c r="AW60" s="10">
        <v>5</v>
      </c>
    </row>
    <row r="61" spans="1:49" x14ac:dyDescent="0.35">
      <c r="A61" s="27" t="s">
        <v>337</v>
      </c>
      <c r="B61" s="3" t="s">
        <v>162</v>
      </c>
      <c r="C61" s="145">
        <f t="shared" si="6"/>
        <v>20708.58695652174</v>
      </c>
      <c r="D61" s="145">
        <v>29279</v>
      </c>
      <c r="E61" s="145">
        <v>29466</v>
      </c>
      <c r="F61" s="145">
        <v>27579</v>
      </c>
      <c r="G61" s="145">
        <v>30784</v>
      </c>
      <c r="H61" s="145">
        <v>29218</v>
      </c>
      <c r="I61" s="145">
        <v>27594</v>
      </c>
      <c r="J61" s="145">
        <v>27365</v>
      </c>
      <c r="K61" s="145">
        <v>27320</v>
      </c>
      <c r="L61" s="145">
        <v>21030</v>
      </c>
      <c r="M61" s="145">
        <v>23902</v>
      </c>
      <c r="N61" s="145">
        <v>20742</v>
      </c>
      <c r="O61" s="145">
        <v>22488</v>
      </c>
      <c r="P61" s="145">
        <v>22706</v>
      </c>
      <c r="Q61" s="145">
        <v>21894</v>
      </c>
      <c r="R61" s="145">
        <v>29029</v>
      </c>
      <c r="S61" s="145">
        <v>26300</v>
      </c>
      <c r="T61" s="145">
        <v>23476</v>
      </c>
      <c r="U61" s="145">
        <v>19248</v>
      </c>
      <c r="V61" s="145">
        <v>17703</v>
      </c>
      <c r="W61" s="145">
        <v>18631</v>
      </c>
      <c r="X61" s="145">
        <v>15860</v>
      </c>
      <c r="Y61" s="145">
        <v>16977</v>
      </c>
      <c r="Z61" s="145">
        <v>17726</v>
      </c>
      <c r="AA61" s="145">
        <v>16834</v>
      </c>
      <c r="AB61" s="145">
        <v>19191</v>
      </c>
      <c r="AC61" s="145">
        <v>16261</v>
      </c>
      <c r="AD61" s="145">
        <v>24319</v>
      </c>
      <c r="AE61" s="145">
        <v>21757</v>
      </c>
      <c r="AF61" s="145">
        <v>19689</v>
      </c>
      <c r="AG61" s="145">
        <v>19356</v>
      </c>
      <c r="AH61" s="145">
        <v>21376</v>
      </c>
      <c r="AI61" s="145">
        <v>19503</v>
      </c>
      <c r="AJ61" s="145">
        <v>17774</v>
      </c>
      <c r="AK61" s="145">
        <v>15461</v>
      </c>
      <c r="AL61" s="145">
        <v>17182</v>
      </c>
      <c r="AM61" s="145">
        <v>17428</v>
      </c>
      <c r="AN61" s="145">
        <v>18377</v>
      </c>
      <c r="AO61" s="145">
        <v>18742</v>
      </c>
      <c r="AP61" s="145">
        <v>14567</v>
      </c>
      <c r="AQ61" s="145">
        <v>8891</v>
      </c>
      <c r="AR61" s="145">
        <v>8903</v>
      </c>
      <c r="AS61" s="145">
        <v>11532</v>
      </c>
      <c r="AT61" s="145">
        <v>12794</v>
      </c>
      <c r="AU61" s="145">
        <v>20493</v>
      </c>
      <c r="AV61" s="145">
        <v>24424</v>
      </c>
      <c r="AW61" s="195">
        <v>21424</v>
      </c>
    </row>
    <row r="62" spans="1:49" x14ac:dyDescent="0.35">
      <c r="A62" s="27" t="s">
        <v>337</v>
      </c>
      <c r="B62" s="3" t="s">
        <v>166</v>
      </c>
      <c r="C62" s="145">
        <f t="shared" si="6"/>
        <v>364.13043478260869</v>
      </c>
      <c r="D62" s="145">
        <v>329</v>
      </c>
      <c r="E62" s="145">
        <v>393</v>
      </c>
      <c r="F62" s="145">
        <v>412</v>
      </c>
      <c r="G62" s="145">
        <v>466</v>
      </c>
      <c r="H62" s="145">
        <v>464</v>
      </c>
      <c r="I62" s="145">
        <v>363</v>
      </c>
      <c r="J62" s="145">
        <v>311</v>
      </c>
      <c r="K62" s="145">
        <v>364</v>
      </c>
      <c r="L62" s="145">
        <v>397</v>
      </c>
      <c r="M62" s="145">
        <v>379</v>
      </c>
      <c r="N62" s="145">
        <v>370</v>
      </c>
      <c r="O62" s="145">
        <v>535</v>
      </c>
      <c r="P62" s="145">
        <v>385</v>
      </c>
      <c r="Q62" s="145">
        <v>421</v>
      </c>
      <c r="R62" s="145">
        <v>398</v>
      </c>
      <c r="S62" s="145">
        <v>365</v>
      </c>
      <c r="T62" s="145">
        <v>405</v>
      </c>
      <c r="U62" s="145">
        <v>296</v>
      </c>
      <c r="V62" s="145">
        <v>311</v>
      </c>
      <c r="W62" s="145">
        <v>301</v>
      </c>
      <c r="X62" s="145">
        <v>256</v>
      </c>
      <c r="Y62" s="145">
        <v>298</v>
      </c>
      <c r="Z62" s="145">
        <v>311</v>
      </c>
      <c r="AA62" s="145">
        <v>324</v>
      </c>
      <c r="AB62" s="145">
        <v>286</v>
      </c>
      <c r="AC62" s="145">
        <v>280</v>
      </c>
      <c r="AD62" s="145">
        <v>412</v>
      </c>
      <c r="AE62" s="145">
        <v>403</v>
      </c>
      <c r="AF62" s="145">
        <v>458</v>
      </c>
      <c r="AG62" s="145">
        <v>352</v>
      </c>
      <c r="AH62" s="145">
        <v>411</v>
      </c>
      <c r="AI62" s="145">
        <v>336</v>
      </c>
      <c r="AJ62" s="145">
        <v>342</v>
      </c>
      <c r="AK62" s="145">
        <v>336</v>
      </c>
      <c r="AL62" s="145">
        <v>382</v>
      </c>
      <c r="AM62" s="145">
        <v>363</v>
      </c>
      <c r="AN62" s="145">
        <v>317</v>
      </c>
      <c r="AO62" s="145">
        <v>354</v>
      </c>
      <c r="AP62" s="145">
        <v>339</v>
      </c>
      <c r="AQ62" s="145">
        <v>387</v>
      </c>
      <c r="AR62" s="145">
        <v>330</v>
      </c>
      <c r="AS62" s="145">
        <v>296</v>
      </c>
      <c r="AT62" s="145">
        <v>328</v>
      </c>
      <c r="AU62" s="145">
        <v>410</v>
      </c>
      <c r="AV62" s="145">
        <v>370</v>
      </c>
      <c r="AW62" s="195">
        <v>404</v>
      </c>
    </row>
    <row r="63" spans="1:49" x14ac:dyDescent="0.35">
      <c r="A63" s="27" t="s">
        <v>337</v>
      </c>
      <c r="B63" s="3" t="s">
        <v>133</v>
      </c>
      <c r="C63" s="4">
        <f t="shared" si="6"/>
        <v>308.89130434782606</v>
      </c>
      <c r="D63" s="4">
        <v>472</v>
      </c>
      <c r="E63" s="4">
        <v>426</v>
      </c>
      <c r="F63" s="4">
        <v>423</v>
      </c>
      <c r="G63" s="4">
        <v>441</v>
      </c>
      <c r="H63" s="4">
        <v>451</v>
      </c>
      <c r="I63" s="4">
        <v>433</v>
      </c>
      <c r="J63" s="4">
        <v>411</v>
      </c>
      <c r="K63" s="4">
        <v>413</v>
      </c>
      <c r="L63" s="4">
        <v>325</v>
      </c>
      <c r="M63" s="4">
        <v>335</v>
      </c>
      <c r="N63" s="4">
        <v>306</v>
      </c>
      <c r="O63" s="4">
        <v>341</v>
      </c>
      <c r="P63" s="4">
        <v>359</v>
      </c>
      <c r="Q63" s="4">
        <v>367</v>
      </c>
      <c r="R63" s="4">
        <v>457</v>
      </c>
      <c r="S63" s="4">
        <v>428</v>
      </c>
      <c r="T63" s="4">
        <v>368</v>
      </c>
      <c r="U63" s="4">
        <v>322</v>
      </c>
      <c r="V63" s="4">
        <v>287</v>
      </c>
      <c r="W63" s="4">
        <v>294</v>
      </c>
      <c r="X63" s="4">
        <v>262</v>
      </c>
      <c r="Y63" s="4">
        <v>281</v>
      </c>
      <c r="Z63" s="4">
        <v>268</v>
      </c>
      <c r="AA63" s="4">
        <v>250</v>
      </c>
      <c r="AB63" s="4">
        <v>285</v>
      </c>
      <c r="AC63" s="4">
        <v>242</v>
      </c>
      <c r="AD63" s="4">
        <v>296</v>
      </c>
      <c r="AE63" s="4">
        <v>265</v>
      </c>
      <c r="AF63" s="4">
        <v>245</v>
      </c>
      <c r="AG63" s="4">
        <v>248</v>
      </c>
      <c r="AH63" s="4">
        <v>268</v>
      </c>
      <c r="AI63" s="4">
        <v>259</v>
      </c>
      <c r="AJ63" s="4">
        <v>234</v>
      </c>
      <c r="AK63" s="4">
        <v>234</v>
      </c>
      <c r="AL63" s="4">
        <v>231</v>
      </c>
      <c r="AM63" s="4">
        <v>235</v>
      </c>
      <c r="AN63" s="4">
        <v>276</v>
      </c>
      <c r="AO63" s="4">
        <v>277</v>
      </c>
      <c r="AP63" s="4">
        <v>213</v>
      </c>
      <c r="AQ63" s="3">
        <v>149</v>
      </c>
      <c r="AR63" s="3">
        <v>150</v>
      </c>
      <c r="AS63" s="4">
        <v>196</v>
      </c>
      <c r="AT63" s="4">
        <v>220</v>
      </c>
      <c r="AU63" s="4">
        <v>309</v>
      </c>
      <c r="AV63" s="4">
        <v>364</v>
      </c>
      <c r="AW63" s="16">
        <v>293</v>
      </c>
    </row>
    <row r="64" spans="1:49" x14ac:dyDescent="0.35">
      <c r="A64" s="27" t="s">
        <v>337</v>
      </c>
      <c r="B64" s="3" t="s">
        <v>167</v>
      </c>
      <c r="C64" s="4">
        <f t="shared" si="6"/>
        <v>4594.717391304348</v>
      </c>
      <c r="D64" s="4">
        <v>6641</v>
      </c>
      <c r="E64" s="4">
        <v>7186</v>
      </c>
      <c r="F64" s="4">
        <v>6325</v>
      </c>
      <c r="G64" s="4">
        <v>7728</v>
      </c>
      <c r="H64" s="4">
        <v>6761</v>
      </c>
      <c r="I64" s="4">
        <v>6400</v>
      </c>
      <c r="J64" s="4">
        <v>6779</v>
      </c>
      <c r="K64" s="4">
        <v>6483</v>
      </c>
      <c r="L64" s="4">
        <v>5036</v>
      </c>
      <c r="M64" s="4">
        <v>6344</v>
      </c>
      <c r="N64" s="4">
        <v>4985</v>
      </c>
      <c r="O64" s="4">
        <v>5282</v>
      </c>
      <c r="P64" s="4">
        <v>5151</v>
      </c>
      <c r="Q64" s="4">
        <v>4587</v>
      </c>
      <c r="R64" s="4">
        <v>6479</v>
      </c>
      <c r="S64" s="4">
        <v>5851</v>
      </c>
      <c r="T64" s="4">
        <v>5488</v>
      </c>
      <c r="U64" s="4">
        <v>4371</v>
      </c>
      <c r="V64" s="4">
        <v>4123</v>
      </c>
      <c r="W64" s="4">
        <v>4593</v>
      </c>
      <c r="X64" s="4">
        <v>3704</v>
      </c>
      <c r="Y64" s="4">
        <v>4065</v>
      </c>
      <c r="Z64" s="4">
        <v>4560</v>
      </c>
      <c r="AA64" s="4">
        <v>4140</v>
      </c>
      <c r="AB64" s="4">
        <v>4612</v>
      </c>
      <c r="AC64" s="4">
        <v>3897</v>
      </c>
      <c r="AD64" s="4">
        <v>4944</v>
      </c>
      <c r="AE64" s="4">
        <v>4033</v>
      </c>
      <c r="AF64" s="4">
        <v>3768</v>
      </c>
      <c r="AG64" s="4">
        <v>3696</v>
      </c>
      <c r="AH64" s="4">
        <v>4305</v>
      </c>
      <c r="AI64" s="4">
        <v>4055</v>
      </c>
      <c r="AJ64" s="4">
        <v>3650</v>
      </c>
      <c r="AK64" s="4">
        <v>3019</v>
      </c>
      <c r="AL64" s="4">
        <v>3718</v>
      </c>
      <c r="AM64" s="4">
        <v>3413</v>
      </c>
      <c r="AN64" s="4">
        <v>3462</v>
      </c>
      <c r="AO64" s="4">
        <v>3355</v>
      </c>
      <c r="AP64" s="4">
        <v>2058</v>
      </c>
      <c r="AQ64" s="4">
        <v>1528</v>
      </c>
      <c r="AR64" s="4">
        <v>1718</v>
      </c>
      <c r="AS64" s="4">
        <v>2170</v>
      </c>
      <c r="AT64" s="4">
        <v>2016</v>
      </c>
      <c r="AU64" s="4">
        <v>4314</v>
      </c>
      <c r="AV64" s="4">
        <v>5342</v>
      </c>
      <c r="AW64" s="16">
        <v>5222</v>
      </c>
    </row>
    <row r="65" spans="1:49" x14ac:dyDescent="0.35">
      <c r="A65" s="27" t="s">
        <v>337</v>
      </c>
      <c r="B65" s="3" t="s">
        <v>132</v>
      </c>
      <c r="C65" s="4">
        <f t="shared" si="6"/>
        <v>57.108695652173914</v>
      </c>
      <c r="D65" s="4">
        <v>89</v>
      </c>
      <c r="E65" s="3">
        <v>75</v>
      </c>
      <c r="F65" s="3">
        <v>67</v>
      </c>
      <c r="G65" s="3">
        <v>66</v>
      </c>
      <c r="H65" s="4">
        <v>63</v>
      </c>
      <c r="I65" s="3">
        <v>76</v>
      </c>
      <c r="J65" s="4">
        <v>88</v>
      </c>
      <c r="K65" s="3">
        <v>75</v>
      </c>
      <c r="L65" s="3">
        <v>53</v>
      </c>
      <c r="M65" s="3">
        <v>63</v>
      </c>
      <c r="N65" s="3">
        <v>56</v>
      </c>
      <c r="O65" s="3">
        <v>42</v>
      </c>
      <c r="P65" s="3">
        <v>59</v>
      </c>
      <c r="Q65" s="3">
        <v>52</v>
      </c>
      <c r="R65" s="3">
        <v>73</v>
      </c>
      <c r="S65" s="4">
        <v>72</v>
      </c>
      <c r="T65" s="3">
        <v>58</v>
      </c>
      <c r="U65" s="3">
        <v>65</v>
      </c>
      <c r="V65" s="3">
        <v>57</v>
      </c>
      <c r="W65" s="3">
        <v>62</v>
      </c>
      <c r="X65" s="3">
        <v>62</v>
      </c>
      <c r="Y65" s="4">
        <v>57</v>
      </c>
      <c r="Z65" s="4">
        <v>57</v>
      </c>
      <c r="AA65" s="3">
        <v>52</v>
      </c>
      <c r="AB65" s="3">
        <v>67</v>
      </c>
      <c r="AC65" s="3">
        <v>58</v>
      </c>
      <c r="AD65" s="3">
        <v>59</v>
      </c>
      <c r="AE65" s="4">
        <v>54</v>
      </c>
      <c r="AF65" s="4">
        <v>43</v>
      </c>
      <c r="AG65" s="4">
        <v>55</v>
      </c>
      <c r="AH65" s="3">
        <v>52</v>
      </c>
      <c r="AI65" s="3">
        <v>58</v>
      </c>
      <c r="AJ65" s="4">
        <v>52</v>
      </c>
      <c r="AK65" s="3">
        <v>46</v>
      </c>
      <c r="AL65" s="3">
        <v>45</v>
      </c>
      <c r="AM65" s="3">
        <v>48</v>
      </c>
      <c r="AN65" s="3">
        <v>58</v>
      </c>
      <c r="AO65" s="3">
        <v>53</v>
      </c>
      <c r="AP65" s="3">
        <v>43</v>
      </c>
      <c r="AQ65" s="3">
        <v>23</v>
      </c>
      <c r="AR65" s="3">
        <v>27</v>
      </c>
      <c r="AS65" s="4">
        <v>39</v>
      </c>
      <c r="AT65" s="3">
        <v>39</v>
      </c>
      <c r="AU65" s="3">
        <v>50</v>
      </c>
      <c r="AV65" s="4">
        <v>66</v>
      </c>
      <c r="AW65" s="16">
        <v>53</v>
      </c>
    </row>
    <row r="66" spans="1:49" x14ac:dyDescent="0.35">
      <c r="A66" s="27" t="s">
        <v>342</v>
      </c>
      <c r="B66" s="3" t="s">
        <v>162</v>
      </c>
      <c r="C66" s="145">
        <f t="shared" si="6"/>
        <v>694.28260869565213</v>
      </c>
      <c r="D66" s="145">
        <v>0</v>
      </c>
      <c r="E66" s="145">
        <v>0</v>
      </c>
      <c r="F66" s="145">
        <v>0</v>
      </c>
      <c r="G66" s="145">
        <v>0</v>
      </c>
      <c r="H66" s="145">
        <v>3481</v>
      </c>
      <c r="I66" s="145">
        <v>2231</v>
      </c>
      <c r="J66" s="145">
        <v>1228</v>
      </c>
      <c r="K66" s="145">
        <v>0</v>
      </c>
      <c r="L66" s="145">
        <v>0</v>
      </c>
      <c r="M66" s="145">
        <v>0</v>
      </c>
      <c r="N66" s="145">
        <v>0</v>
      </c>
      <c r="O66" s="145">
        <v>0</v>
      </c>
      <c r="P66" s="145">
        <v>0</v>
      </c>
      <c r="Q66" s="145">
        <v>0</v>
      </c>
      <c r="R66" s="145">
        <v>0</v>
      </c>
      <c r="S66" s="145">
        <v>0</v>
      </c>
      <c r="T66" s="145">
        <v>0</v>
      </c>
      <c r="U66" s="145">
        <v>0</v>
      </c>
      <c r="V66" s="145">
        <v>0</v>
      </c>
      <c r="W66" s="145">
        <v>0</v>
      </c>
      <c r="X66" s="145">
        <v>0</v>
      </c>
      <c r="Y66" s="145">
        <v>0</v>
      </c>
      <c r="Z66" s="145">
        <v>0</v>
      </c>
      <c r="AA66" s="145">
        <v>0</v>
      </c>
      <c r="AB66" s="145">
        <v>0</v>
      </c>
      <c r="AC66" s="145">
        <v>0</v>
      </c>
      <c r="AD66" s="145">
        <v>0</v>
      </c>
      <c r="AE66" s="145">
        <v>710</v>
      </c>
      <c r="AF66" s="145">
        <v>6838</v>
      </c>
      <c r="AG66" s="145">
        <v>10443</v>
      </c>
      <c r="AH66" s="145">
        <v>790</v>
      </c>
      <c r="AI66" s="145">
        <v>790</v>
      </c>
      <c r="AJ66" s="145">
        <v>0</v>
      </c>
      <c r="AK66" s="145">
        <v>1508</v>
      </c>
      <c r="AL66" s="145">
        <v>0</v>
      </c>
      <c r="AM66" s="145">
        <v>0</v>
      </c>
      <c r="AN66" s="145">
        <v>1567</v>
      </c>
      <c r="AO66" s="145">
        <v>784</v>
      </c>
      <c r="AP66" s="145">
        <v>1567</v>
      </c>
      <c r="AQ66" s="145">
        <v>0</v>
      </c>
      <c r="AR66" s="145">
        <v>0</v>
      </c>
      <c r="AS66" s="145">
        <v>0</v>
      </c>
      <c r="AT66" s="145">
        <v>0</v>
      </c>
      <c r="AU66" s="145">
        <v>0</v>
      </c>
      <c r="AV66" s="145">
        <v>0</v>
      </c>
      <c r="AW66" s="195">
        <v>0</v>
      </c>
    </row>
    <row r="67" spans="1:49" x14ac:dyDescent="0.35">
      <c r="A67" s="27" t="s">
        <v>342</v>
      </c>
      <c r="B67" s="3" t="s">
        <v>166</v>
      </c>
      <c r="C67" s="145">
        <f t="shared" si="6"/>
        <v>482.21739130434781</v>
      </c>
      <c r="D67" s="145">
        <v>0</v>
      </c>
      <c r="E67" s="145">
        <v>0</v>
      </c>
      <c r="F67" s="145">
        <v>0</v>
      </c>
      <c r="G67" s="145">
        <v>0</v>
      </c>
      <c r="H67" s="145">
        <v>3481</v>
      </c>
      <c r="I67" s="145">
        <v>1116</v>
      </c>
      <c r="J67" s="145">
        <v>1228</v>
      </c>
      <c r="K67" s="145">
        <v>0</v>
      </c>
      <c r="L67" s="145">
        <v>0</v>
      </c>
      <c r="M67" s="145">
        <v>0</v>
      </c>
      <c r="N67" s="145">
        <v>0</v>
      </c>
      <c r="O67" s="145">
        <v>0</v>
      </c>
      <c r="P67" s="145">
        <v>0</v>
      </c>
      <c r="Q67" s="145">
        <v>0</v>
      </c>
      <c r="R67" s="145">
        <v>0</v>
      </c>
      <c r="S67" s="145">
        <v>0</v>
      </c>
      <c r="T67" s="145">
        <v>0</v>
      </c>
      <c r="U67" s="145">
        <v>0</v>
      </c>
      <c r="V67" s="145">
        <v>0</v>
      </c>
      <c r="W67" s="145">
        <v>0</v>
      </c>
      <c r="X67" s="145">
        <v>0</v>
      </c>
      <c r="Y67" s="145">
        <v>0</v>
      </c>
      <c r="Z67" s="145">
        <v>0</v>
      </c>
      <c r="AA67" s="145">
        <v>0</v>
      </c>
      <c r="AB67" s="145">
        <v>0</v>
      </c>
      <c r="AC67" s="145">
        <v>0</v>
      </c>
      <c r="AD67" s="145">
        <v>0</v>
      </c>
      <c r="AE67" s="145">
        <v>710</v>
      </c>
      <c r="AF67" s="145">
        <v>3419</v>
      </c>
      <c r="AG67" s="145">
        <v>5222</v>
      </c>
      <c r="AH67" s="145">
        <v>790</v>
      </c>
      <c r="AI67" s="145">
        <v>790</v>
      </c>
      <c r="AJ67" s="145">
        <v>0</v>
      </c>
      <c r="AK67" s="145">
        <v>1508</v>
      </c>
      <c r="AL67" s="145">
        <v>0</v>
      </c>
      <c r="AM67" s="145">
        <v>0</v>
      </c>
      <c r="AN67" s="145">
        <v>1567</v>
      </c>
      <c r="AO67" s="145">
        <v>784</v>
      </c>
      <c r="AP67" s="145">
        <v>1567</v>
      </c>
      <c r="AQ67" s="145">
        <v>0</v>
      </c>
      <c r="AR67" s="145">
        <v>0</v>
      </c>
      <c r="AS67" s="145">
        <v>0</v>
      </c>
      <c r="AT67" s="145">
        <v>0</v>
      </c>
      <c r="AU67" s="145">
        <v>0</v>
      </c>
      <c r="AV67" s="145">
        <v>0</v>
      </c>
      <c r="AW67" s="195">
        <v>0</v>
      </c>
    </row>
    <row r="68" spans="1:49" x14ac:dyDescent="0.35">
      <c r="A68" s="27" t="s">
        <v>342</v>
      </c>
      <c r="B68" s="3" t="s">
        <v>133</v>
      </c>
      <c r="C68" s="4">
        <f t="shared" si="6"/>
        <v>1.326086956521739</v>
      </c>
      <c r="D68" s="3">
        <v>0</v>
      </c>
      <c r="E68" s="3">
        <v>0</v>
      </c>
      <c r="F68" s="3">
        <v>1</v>
      </c>
      <c r="G68" s="3">
        <v>0</v>
      </c>
      <c r="H68" s="3">
        <v>2</v>
      </c>
      <c r="I68" s="3">
        <v>2</v>
      </c>
      <c r="J68" s="3">
        <v>2</v>
      </c>
      <c r="K68" s="3">
        <v>0</v>
      </c>
      <c r="L68" s="3">
        <v>0</v>
      </c>
      <c r="M68" s="3">
        <v>0</v>
      </c>
      <c r="N68" s="3">
        <v>0</v>
      </c>
      <c r="O68" s="3">
        <v>0</v>
      </c>
      <c r="P68" s="3">
        <v>0</v>
      </c>
      <c r="Q68" s="3">
        <v>0</v>
      </c>
      <c r="R68" s="3">
        <v>0</v>
      </c>
      <c r="S68" s="3">
        <v>0</v>
      </c>
      <c r="T68" s="3">
        <v>0</v>
      </c>
      <c r="U68" s="3">
        <v>0</v>
      </c>
      <c r="V68" s="3">
        <v>0</v>
      </c>
      <c r="W68" s="3">
        <v>0</v>
      </c>
      <c r="X68" s="3">
        <v>0</v>
      </c>
      <c r="Y68" s="3">
        <v>0</v>
      </c>
      <c r="Z68" s="3">
        <v>0</v>
      </c>
      <c r="AA68" s="3">
        <v>0</v>
      </c>
      <c r="AB68" s="3">
        <v>0</v>
      </c>
      <c r="AC68" s="3">
        <v>0</v>
      </c>
      <c r="AD68" s="3">
        <v>0</v>
      </c>
      <c r="AE68" s="3">
        <v>2</v>
      </c>
      <c r="AF68" s="3">
        <v>14</v>
      </c>
      <c r="AG68" s="3">
        <v>20</v>
      </c>
      <c r="AH68" s="3">
        <v>2</v>
      </c>
      <c r="AI68" s="3">
        <v>2</v>
      </c>
      <c r="AJ68" s="3">
        <v>0</v>
      </c>
      <c r="AK68" s="3">
        <v>4</v>
      </c>
      <c r="AL68" s="3">
        <v>0</v>
      </c>
      <c r="AM68" s="3">
        <v>0</v>
      </c>
      <c r="AN68" s="3">
        <v>4</v>
      </c>
      <c r="AO68" s="3">
        <v>2</v>
      </c>
      <c r="AP68" s="3">
        <v>4</v>
      </c>
      <c r="AQ68" s="3">
        <v>0</v>
      </c>
      <c r="AR68" s="3">
        <v>0</v>
      </c>
      <c r="AS68" s="3">
        <v>0</v>
      </c>
      <c r="AT68" s="3">
        <v>0</v>
      </c>
      <c r="AU68" s="3">
        <v>0</v>
      </c>
      <c r="AV68" s="3">
        <v>0</v>
      </c>
      <c r="AW68" s="10">
        <v>0</v>
      </c>
    </row>
    <row r="69" spans="1:49" x14ac:dyDescent="0.35">
      <c r="A69" s="27" t="s">
        <v>342</v>
      </c>
      <c r="B69" s="3" t="s">
        <v>167</v>
      </c>
      <c r="C69" s="4">
        <f t="shared" si="6"/>
        <v>0</v>
      </c>
      <c r="D69" s="4">
        <v>0</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16">
        <v>0</v>
      </c>
    </row>
    <row r="70" spans="1:49" x14ac:dyDescent="0.35">
      <c r="A70" s="27" t="s">
        <v>342</v>
      </c>
      <c r="B70" s="3" t="s">
        <v>132</v>
      </c>
      <c r="C70" s="4">
        <f t="shared" si="6"/>
        <v>0.34782608695652173</v>
      </c>
      <c r="D70" s="3">
        <v>0</v>
      </c>
      <c r="E70" s="3">
        <v>0</v>
      </c>
      <c r="F70" s="3">
        <v>1</v>
      </c>
      <c r="G70" s="3">
        <v>0</v>
      </c>
      <c r="H70" s="3">
        <v>1</v>
      </c>
      <c r="I70" s="3">
        <v>2</v>
      </c>
      <c r="J70" s="3">
        <v>1</v>
      </c>
      <c r="K70" s="3">
        <v>0</v>
      </c>
      <c r="L70" s="3">
        <v>0</v>
      </c>
      <c r="M70" s="3">
        <v>0</v>
      </c>
      <c r="N70" s="3">
        <v>0</v>
      </c>
      <c r="O70" s="3">
        <v>0</v>
      </c>
      <c r="P70" s="3">
        <v>0</v>
      </c>
      <c r="Q70" s="3">
        <v>0</v>
      </c>
      <c r="R70" s="3">
        <v>0</v>
      </c>
      <c r="S70" s="3">
        <v>0</v>
      </c>
      <c r="T70" s="3">
        <v>0</v>
      </c>
      <c r="U70" s="3">
        <v>0</v>
      </c>
      <c r="V70" s="3">
        <v>0</v>
      </c>
      <c r="W70" s="3">
        <v>0</v>
      </c>
      <c r="X70" s="3">
        <v>0</v>
      </c>
      <c r="Y70" s="3">
        <v>0</v>
      </c>
      <c r="Z70" s="3">
        <v>0</v>
      </c>
      <c r="AA70" s="3">
        <v>0</v>
      </c>
      <c r="AB70" s="3">
        <v>0</v>
      </c>
      <c r="AC70" s="3">
        <v>0</v>
      </c>
      <c r="AD70" s="3">
        <v>0</v>
      </c>
      <c r="AE70" s="3">
        <v>1</v>
      </c>
      <c r="AF70" s="3">
        <v>2</v>
      </c>
      <c r="AG70" s="3">
        <v>2</v>
      </c>
      <c r="AH70" s="3">
        <v>1</v>
      </c>
      <c r="AI70" s="3">
        <v>1</v>
      </c>
      <c r="AJ70" s="3">
        <v>0</v>
      </c>
      <c r="AK70" s="3">
        <v>1</v>
      </c>
      <c r="AL70" s="3">
        <v>0</v>
      </c>
      <c r="AM70" s="3">
        <v>0</v>
      </c>
      <c r="AN70" s="3">
        <v>1</v>
      </c>
      <c r="AO70" s="3">
        <v>1</v>
      </c>
      <c r="AP70" s="3">
        <v>1</v>
      </c>
      <c r="AQ70" s="3">
        <v>0</v>
      </c>
      <c r="AR70" s="3">
        <v>0</v>
      </c>
      <c r="AS70" s="3">
        <v>0</v>
      </c>
      <c r="AT70" s="3">
        <v>0</v>
      </c>
      <c r="AU70" s="3">
        <v>0</v>
      </c>
      <c r="AV70" s="3">
        <v>0</v>
      </c>
      <c r="AW70" s="10">
        <v>0</v>
      </c>
    </row>
    <row r="71" spans="1:49" x14ac:dyDescent="0.35">
      <c r="A71" s="27" t="s">
        <v>338</v>
      </c>
      <c r="B71" s="3" t="s">
        <v>162</v>
      </c>
      <c r="C71" s="145">
        <f>AVERAGE(D71:AW71)</f>
        <v>1.8478260869565217</v>
      </c>
      <c r="D71" s="145">
        <v>0</v>
      </c>
      <c r="E71" s="145">
        <v>0</v>
      </c>
      <c r="F71" s="145">
        <v>0</v>
      </c>
      <c r="G71" s="145">
        <v>0</v>
      </c>
      <c r="H71" s="145">
        <v>0</v>
      </c>
      <c r="I71" s="145">
        <v>0</v>
      </c>
      <c r="J71" s="145">
        <v>0</v>
      </c>
      <c r="K71" s="145">
        <v>0</v>
      </c>
      <c r="L71" s="145">
        <v>0</v>
      </c>
      <c r="M71" s="145">
        <v>0</v>
      </c>
      <c r="N71" s="145">
        <v>0</v>
      </c>
      <c r="O71" s="145">
        <v>26</v>
      </c>
      <c r="P71" s="145">
        <v>0</v>
      </c>
      <c r="Q71" s="145">
        <v>0</v>
      </c>
      <c r="R71" s="145">
        <v>0</v>
      </c>
      <c r="S71" s="145">
        <v>0</v>
      </c>
      <c r="T71" s="145">
        <v>0</v>
      </c>
      <c r="U71" s="145">
        <v>0</v>
      </c>
      <c r="V71" s="145">
        <v>0</v>
      </c>
      <c r="W71" s="145">
        <v>0</v>
      </c>
      <c r="X71" s="145">
        <v>0</v>
      </c>
      <c r="Y71" s="145">
        <v>0</v>
      </c>
      <c r="Z71" s="145">
        <v>0</v>
      </c>
      <c r="AA71" s="145">
        <v>0</v>
      </c>
      <c r="AB71" s="145">
        <v>0</v>
      </c>
      <c r="AC71" s="145">
        <v>0</v>
      </c>
      <c r="AD71" s="145">
        <v>12</v>
      </c>
      <c r="AE71" s="145">
        <v>0</v>
      </c>
      <c r="AF71" s="145">
        <v>0</v>
      </c>
      <c r="AG71" s="145">
        <v>12</v>
      </c>
      <c r="AH71" s="145">
        <v>24</v>
      </c>
      <c r="AI71" s="145">
        <v>3</v>
      </c>
      <c r="AJ71" s="145">
        <v>0</v>
      </c>
      <c r="AK71" s="145">
        <v>0</v>
      </c>
      <c r="AL71" s="145">
        <v>0</v>
      </c>
      <c r="AM71" s="145">
        <v>0</v>
      </c>
      <c r="AN71" s="145">
        <v>0</v>
      </c>
      <c r="AO71" s="145">
        <v>0</v>
      </c>
      <c r="AP71" s="145">
        <v>8</v>
      </c>
      <c r="AQ71" s="145">
        <v>0</v>
      </c>
      <c r="AR71" s="145">
        <v>0</v>
      </c>
      <c r="AS71" s="145">
        <v>0</v>
      </c>
      <c r="AT71" s="145">
        <v>0</v>
      </c>
      <c r="AU71" s="145">
        <v>0</v>
      </c>
      <c r="AV71" s="145">
        <v>0</v>
      </c>
      <c r="AW71" s="195">
        <v>0</v>
      </c>
    </row>
    <row r="72" spans="1:49" x14ac:dyDescent="0.35">
      <c r="A72" s="27" t="s">
        <v>338</v>
      </c>
      <c r="B72" s="3" t="s">
        <v>166</v>
      </c>
      <c r="C72" s="145">
        <f>AVERAGE(D72:AW72)</f>
        <v>1.5869565217391304</v>
      </c>
      <c r="D72" s="145">
        <v>0</v>
      </c>
      <c r="E72" s="145">
        <v>0</v>
      </c>
      <c r="F72" s="145">
        <v>0</v>
      </c>
      <c r="G72" s="145">
        <v>0</v>
      </c>
      <c r="H72" s="145">
        <v>0</v>
      </c>
      <c r="I72" s="145">
        <v>0</v>
      </c>
      <c r="J72" s="145">
        <v>0</v>
      </c>
      <c r="K72" s="145">
        <v>0</v>
      </c>
      <c r="L72" s="145">
        <v>0</v>
      </c>
      <c r="M72" s="145">
        <v>0</v>
      </c>
      <c r="N72" s="145">
        <v>0</v>
      </c>
      <c r="O72" s="145">
        <v>26</v>
      </c>
      <c r="P72" s="145">
        <v>0</v>
      </c>
      <c r="Q72" s="145">
        <v>0</v>
      </c>
      <c r="R72" s="145">
        <v>0</v>
      </c>
      <c r="S72" s="145">
        <v>0</v>
      </c>
      <c r="T72" s="145">
        <v>0</v>
      </c>
      <c r="U72" s="145">
        <v>0</v>
      </c>
      <c r="V72" s="145">
        <v>0</v>
      </c>
      <c r="W72" s="145">
        <v>0</v>
      </c>
      <c r="X72" s="145">
        <v>0</v>
      </c>
      <c r="Y72" s="145">
        <v>0</v>
      </c>
      <c r="Z72" s="145">
        <v>0</v>
      </c>
      <c r="AA72" s="145">
        <v>0</v>
      </c>
      <c r="AB72" s="145">
        <v>0</v>
      </c>
      <c r="AC72" s="145">
        <v>0</v>
      </c>
      <c r="AD72" s="145">
        <v>12</v>
      </c>
      <c r="AE72" s="145">
        <v>0</v>
      </c>
      <c r="AF72" s="145">
        <v>0</v>
      </c>
      <c r="AG72" s="145">
        <v>12</v>
      </c>
      <c r="AH72" s="145">
        <v>12</v>
      </c>
      <c r="AI72" s="145">
        <v>3</v>
      </c>
      <c r="AJ72" s="145">
        <v>0</v>
      </c>
      <c r="AK72" s="145">
        <v>0</v>
      </c>
      <c r="AL72" s="145">
        <v>0</v>
      </c>
      <c r="AM72" s="145">
        <v>0</v>
      </c>
      <c r="AN72" s="145">
        <v>0</v>
      </c>
      <c r="AO72" s="145">
        <v>0</v>
      </c>
      <c r="AP72" s="145">
        <v>8</v>
      </c>
      <c r="AQ72" s="145">
        <v>0</v>
      </c>
      <c r="AR72" s="145">
        <v>0</v>
      </c>
      <c r="AS72" s="145">
        <v>0</v>
      </c>
      <c r="AT72" s="145">
        <v>0</v>
      </c>
      <c r="AU72" s="145">
        <v>0</v>
      </c>
      <c r="AV72" s="145">
        <v>0</v>
      </c>
      <c r="AW72" s="195">
        <v>0</v>
      </c>
    </row>
    <row r="73" spans="1:49" x14ac:dyDescent="0.35">
      <c r="A73" s="27" t="s">
        <v>338</v>
      </c>
      <c r="B73" s="3" t="s">
        <v>133</v>
      </c>
      <c r="C73" s="4">
        <f t="shared" si="6"/>
        <v>0</v>
      </c>
      <c r="D73" s="3">
        <v>0</v>
      </c>
      <c r="E73" s="3">
        <v>0</v>
      </c>
      <c r="F73" s="3">
        <v>0</v>
      </c>
      <c r="G73" s="3">
        <v>0</v>
      </c>
      <c r="H73" s="3">
        <v>0</v>
      </c>
      <c r="I73" s="3">
        <v>0</v>
      </c>
      <c r="J73" s="3">
        <v>0</v>
      </c>
      <c r="K73" s="3">
        <v>0</v>
      </c>
      <c r="L73" s="3">
        <v>0</v>
      </c>
      <c r="M73" s="3">
        <v>0</v>
      </c>
      <c r="N73" s="3">
        <v>0</v>
      </c>
      <c r="O73" s="3">
        <v>0</v>
      </c>
      <c r="P73" s="3">
        <v>0</v>
      </c>
      <c r="Q73" s="3">
        <v>0</v>
      </c>
      <c r="R73" s="3">
        <v>0</v>
      </c>
      <c r="S73" s="3">
        <v>0</v>
      </c>
      <c r="T73" s="3">
        <v>0</v>
      </c>
      <c r="U73" s="3">
        <v>0</v>
      </c>
      <c r="V73" s="3">
        <v>0</v>
      </c>
      <c r="W73" s="3">
        <v>0</v>
      </c>
      <c r="X73" s="3">
        <v>0</v>
      </c>
      <c r="Y73" s="3">
        <v>0</v>
      </c>
      <c r="Z73" s="3">
        <v>0</v>
      </c>
      <c r="AA73" s="3">
        <v>0</v>
      </c>
      <c r="AB73" s="3">
        <v>0</v>
      </c>
      <c r="AC73" s="3">
        <v>0</v>
      </c>
      <c r="AD73" s="3">
        <v>0</v>
      </c>
      <c r="AE73" s="3">
        <v>0</v>
      </c>
      <c r="AF73" s="3">
        <v>0</v>
      </c>
      <c r="AG73" s="3">
        <v>0</v>
      </c>
      <c r="AH73" s="3">
        <v>0</v>
      </c>
      <c r="AI73" s="3">
        <v>0</v>
      </c>
      <c r="AJ73" s="3">
        <v>0</v>
      </c>
      <c r="AK73" s="3">
        <v>0</v>
      </c>
      <c r="AL73" s="3">
        <v>0</v>
      </c>
      <c r="AM73" s="3">
        <v>0</v>
      </c>
      <c r="AN73" s="3">
        <v>0</v>
      </c>
      <c r="AO73" s="3">
        <v>0</v>
      </c>
      <c r="AP73" s="3">
        <v>0</v>
      </c>
      <c r="AQ73" s="3">
        <v>0</v>
      </c>
      <c r="AR73" s="3">
        <v>0</v>
      </c>
      <c r="AS73" s="3">
        <v>0</v>
      </c>
      <c r="AT73" s="3">
        <v>0</v>
      </c>
      <c r="AU73" s="3">
        <v>0</v>
      </c>
      <c r="AV73" s="3">
        <v>0</v>
      </c>
      <c r="AW73" s="10">
        <v>0</v>
      </c>
    </row>
    <row r="74" spans="1:49" x14ac:dyDescent="0.35">
      <c r="A74" s="27" t="s">
        <v>338</v>
      </c>
      <c r="B74" s="3" t="s">
        <v>167</v>
      </c>
      <c r="C74" s="4">
        <f t="shared" si="6"/>
        <v>0</v>
      </c>
      <c r="D74" s="4">
        <v>0</v>
      </c>
      <c r="E74" s="4">
        <v>0</v>
      </c>
      <c r="F74" s="4">
        <v>0</v>
      </c>
      <c r="G74" s="4">
        <v>0</v>
      </c>
      <c r="H74" s="4">
        <v>0</v>
      </c>
      <c r="I74" s="4">
        <v>0</v>
      </c>
      <c r="J74" s="4">
        <v>0</v>
      </c>
      <c r="K74" s="4">
        <v>0</v>
      </c>
      <c r="L74" s="4">
        <v>0</v>
      </c>
      <c r="M74" s="4">
        <v>0</v>
      </c>
      <c r="N74" s="4">
        <v>0</v>
      </c>
      <c r="O74" s="4">
        <v>0</v>
      </c>
      <c r="P74" s="4">
        <v>0</v>
      </c>
      <c r="Q74" s="4">
        <v>0</v>
      </c>
      <c r="R74" s="4">
        <v>0</v>
      </c>
      <c r="S74" s="4">
        <v>0</v>
      </c>
      <c r="T74" s="4">
        <v>0</v>
      </c>
      <c r="U74" s="4">
        <v>0</v>
      </c>
      <c r="V74" s="4">
        <v>0</v>
      </c>
      <c r="W74" s="4">
        <v>0</v>
      </c>
      <c r="X74" s="4">
        <v>0</v>
      </c>
      <c r="Y74" s="4">
        <v>0</v>
      </c>
      <c r="Z74" s="4">
        <v>0</v>
      </c>
      <c r="AA74" s="4">
        <v>0</v>
      </c>
      <c r="AB74" s="4">
        <v>0</v>
      </c>
      <c r="AC74" s="4">
        <v>0</v>
      </c>
      <c r="AD74" s="4">
        <v>0</v>
      </c>
      <c r="AE74" s="4">
        <v>0</v>
      </c>
      <c r="AF74" s="4">
        <v>0</v>
      </c>
      <c r="AG74" s="4">
        <v>0</v>
      </c>
      <c r="AH74" s="4">
        <v>0</v>
      </c>
      <c r="AI74" s="4">
        <v>0</v>
      </c>
      <c r="AJ74" s="4">
        <v>0</v>
      </c>
      <c r="AK74" s="4">
        <v>0</v>
      </c>
      <c r="AL74" s="4">
        <v>0</v>
      </c>
      <c r="AM74" s="4">
        <v>0</v>
      </c>
      <c r="AN74" s="4">
        <v>0</v>
      </c>
      <c r="AO74" s="4">
        <v>0</v>
      </c>
      <c r="AP74" s="4">
        <v>0</v>
      </c>
      <c r="AQ74" s="4">
        <v>0</v>
      </c>
      <c r="AR74" s="4">
        <v>0</v>
      </c>
      <c r="AS74" s="4">
        <v>0</v>
      </c>
      <c r="AT74" s="4">
        <v>0</v>
      </c>
      <c r="AU74" s="4">
        <v>0</v>
      </c>
      <c r="AV74" s="4">
        <v>0</v>
      </c>
      <c r="AW74" s="16">
        <v>0</v>
      </c>
    </row>
    <row r="75" spans="1:49" x14ac:dyDescent="0.35">
      <c r="A75" s="27" t="s">
        <v>338</v>
      </c>
      <c r="B75" s="3" t="s">
        <v>132</v>
      </c>
      <c r="C75" s="4">
        <f t="shared" si="6"/>
        <v>0.19565217391304349</v>
      </c>
      <c r="D75" s="3">
        <v>0</v>
      </c>
      <c r="E75" s="3">
        <v>0</v>
      </c>
      <c r="F75" s="3">
        <v>0</v>
      </c>
      <c r="G75" s="3">
        <v>0</v>
      </c>
      <c r="H75" s="3">
        <v>1</v>
      </c>
      <c r="I75" s="3">
        <v>0</v>
      </c>
      <c r="J75" s="3">
        <v>0</v>
      </c>
      <c r="K75" s="3">
        <v>0</v>
      </c>
      <c r="L75" s="3">
        <v>0</v>
      </c>
      <c r="M75" s="3">
        <v>0</v>
      </c>
      <c r="N75" s="3">
        <v>0</v>
      </c>
      <c r="O75" s="3">
        <v>1</v>
      </c>
      <c r="P75" s="3">
        <v>0</v>
      </c>
      <c r="Q75" s="3">
        <v>0</v>
      </c>
      <c r="R75" s="3">
        <v>0</v>
      </c>
      <c r="S75" s="3">
        <v>0</v>
      </c>
      <c r="T75" s="3">
        <v>0</v>
      </c>
      <c r="U75" s="3">
        <v>0</v>
      </c>
      <c r="V75" s="3">
        <v>0</v>
      </c>
      <c r="W75" s="3">
        <v>0</v>
      </c>
      <c r="X75" s="3">
        <v>0</v>
      </c>
      <c r="Y75" s="3">
        <v>0</v>
      </c>
      <c r="Z75" s="3">
        <v>0</v>
      </c>
      <c r="AA75" s="3">
        <v>0</v>
      </c>
      <c r="AB75" s="3">
        <v>0</v>
      </c>
      <c r="AC75" s="3">
        <v>0</v>
      </c>
      <c r="AD75" s="3">
        <v>1</v>
      </c>
      <c r="AE75" s="3">
        <v>0</v>
      </c>
      <c r="AF75" s="3">
        <v>1</v>
      </c>
      <c r="AG75" s="3">
        <v>1</v>
      </c>
      <c r="AH75" s="3">
        <v>2</v>
      </c>
      <c r="AI75" s="3">
        <v>1</v>
      </c>
      <c r="AJ75" s="3">
        <v>0</v>
      </c>
      <c r="AK75" s="3">
        <v>0</v>
      </c>
      <c r="AL75" s="3">
        <v>0</v>
      </c>
      <c r="AM75" s="3">
        <v>0</v>
      </c>
      <c r="AN75" s="3">
        <v>0</v>
      </c>
      <c r="AO75" s="3">
        <v>0</v>
      </c>
      <c r="AP75" s="3">
        <v>1</v>
      </c>
      <c r="AQ75" s="3">
        <v>0</v>
      </c>
      <c r="AR75" s="3">
        <v>0</v>
      </c>
      <c r="AS75" s="3">
        <v>0</v>
      </c>
      <c r="AT75" s="3">
        <v>0</v>
      </c>
      <c r="AU75" s="3">
        <v>0</v>
      </c>
      <c r="AV75" s="3">
        <v>0</v>
      </c>
      <c r="AW75" s="10">
        <v>0</v>
      </c>
    </row>
    <row r="76" spans="1:49" s="42" customFormat="1" x14ac:dyDescent="0.35">
      <c r="A76" s="54" t="s">
        <v>339</v>
      </c>
      <c r="B76" s="21" t="s">
        <v>162</v>
      </c>
      <c r="C76" s="145">
        <f>AVERAGE(D76:AW76)</f>
        <v>696256.95652173914</v>
      </c>
      <c r="D76" s="145">
        <v>286129</v>
      </c>
      <c r="E76" s="145">
        <v>273309</v>
      </c>
      <c r="F76" s="145">
        <v>322178</v>
      </c>
      <c r="G76" s="145">
        <v>341891</v>
      </c>
      <c r="H76" s="145">
        <v>426163</v>
      </c>
      <c r="I76" s="145">
        <v>443149</v>
      </c>
      <c r="J76" s="145">
        <v>453814</v>
      </c>
      <c r="K76" s="145">
        <v>519659</v>
      </c>
      <c r="L76" s="145">
        <v>513430</v>
      </c>
      <c r="M76" s="145">
        <v>565806</v>
      </c>
      <c r="N76" s="145">
        <v>592030</v>
      </c>
      <c r="O76" s="145">
        <v>636375</v>
      </c>
      <c r="P76" s="145">
        <v>668125</v>
      </c>
      <c r="Q76" s="145">
        <v>630080</v>
      </c>
      <c r="R76" s="145">
        <v>699564</v>
      </c>
      <c r="S76" s="145">
        <v>643348</v>
      </c>
      <c r="T76" s="145">
        <v>677547</v>
      </c>
      <c r="U76" s="145">
        <v>663131</v>
      </c>
      <c r="V76" s="145">
        <v>577315</v>
      </c>
      <c r="W76" s="145">
        <v>576834</v>
      </c>
      <c r="X76" s="145">
        <v>633254</v>
      </c>
      <c r="Y76" s="145">
        <v>725897</v>
      </c>
      <c r="Z76" s="145">
        <v>691592</v>
      </c>
      <c r="AA76" s="145">
        <v>673217</v>
      </c>
      <c r="AB76" s="145">
        <v>635795</v>
      </c>
      <c r="AC76" s="145">
        <v>681529</v>
      </c>
      <c r="AD76" s="145">
        <v>825627</v>
      </c>
      <c r="AE76" s="145">
        <v>804156</v>
      </c>
      <c r="AF76" s="145">
        <v>873307</v>
      </c>
      <c r="AG76" s="145">
        <v>897598</v>
      </c>
      <c r="AH76" s="145">
        <v>857615</v>
      </c>
      <c r="AI76" s="145">
        <v>897627</v>
      </c>
      <c r="AJ76" s="145">
        <v>915645</v>
      </c>
      <c r="AK76" s="145">
        <v>963222</v>
      </c>
      <c r="AL76" s="145">
        <v>925125</v>
      </c>
      <c r="AM76" s="145">
        <v>1035671</v>
      </c>
      <c r="AN76" s="145">
        <v>1130568</v>
      </c>
      <c r="AO76" s="145">
        <v>1062772</v>
      </c>
      <c r="AP76" s="145">
        <v>876120</v>
      </c>
      <c r="AQ76" s="145">
        <v>474470</v>
      </c>
      <c r="AR76" s="145">
        <v>535839</v>
      </c>
      <c r="AS76" s="145">
        <v>677862</v>
      </c>
      <c r="AT76" s="145">
        <v>817832</v>
      </c>
      <c r="AU76" s="145">
        <v>920834</v>
      </c>
      <c r="AV76" s="145">
        <v>948104</v>
      </c>
      <c r="AW76" s="195">
        <v>1036665</v>
      </c>
    </row>
    <row r="77" spans="1:49" x14ac:dyDescent="0.35">
      <c r="A77" s="27" t="s">
        <v>339</v>
      </c>
      <c r="B77" s="3" t="s">
        <v>166</v>
      </c>
      <c r="C77" s="145">
        <f>AVERAGE(D77:AW77)</f>
        <v>1253.4347826086957</v>
      </c>
      <c r="D77" s="145">
        <v>487</v>
      </c>
      <c r="E77" s="145">
        <v>483</v>
      </c>
      <c r="F77" s="145">
        <v>520</v>
      </c>
      <c r="G77" s="145">
        <v>583</v>
      </c>
      <c r="H77" s="145">
        <v>692</v>
      </c>
      <c r="I77" s="145">
        <v>752</v>
      </c>
      <c r="J77" s="145">
        <v>853</v>
      </c>
      <c r="K77" s="145">
        <v>849</v>
      </c>
      <c r="L77" s="145">
        <v>885</v>
      </c>
      <c r="M77" s="145">
        <v>966</v>
      </c>
      <c r="N77" s="145">
        <v>940</v>
      </c>
      <c r="O77" s="145">
        <v>1025</v>
      </c>
      <c r="P77" s="145">
        <v>1018</v>
      </c>
      <c r="Q77" s="145">
        <v>947</v>
      </c>
      <c r="R77" s="145">
        <v>1047</v>
      </c>
      <c r="S77" s="145">
        <v>990</v>
      </c>
      <c r="T77" s="145">
        <v>1069</v>
      </c>
      <c r="U77" s="145">
        <v>1073</v>
      </c>
      <c r="V77" s="145">
        <v>1001</v>
      </c>
      <c r="W77" s="145">
        <v>974</v>
      </c>
      <c r="X77" s="145">
        <v>1097</v>
      </c>
      <c r="Y77" s="145">
        <v>1204</v>
      </c>
      <c r="Z77" s="145">
        <v>1136</v>
      </c>
      <c r="AA77" s="145">
        <v>1183</v>
      </c>
      <c r="AB77" s="145">
        <v>1051</v>
      </c>
      <c r="AC77" s="145">
        <v>1171</v>
      </c>
      <c r="AD77" s="145">
        <v>1288</v>
      </c>
      <c r="AE77" s="145">
        <v>1268</v>
      </c>
      <c r="AF77" s="145">
        <v>1382</v>
      </c>
      <c r="AG77" s="145">
        <v>1420</v>
      </c>
      <c r="AH77" s="145">
        <v>1332</v>
      </c>
      <c r="AI77" s="145">
        <v>1434</v>
      </c>
      <c r="AJ77" s="145">
        <v>1474</v>
      </c>
      <c r="AK77" s="145">
        <v>1702</v>
      </c>
      <c r="AL77" s="145">
        <v>1688</v>
      </c>
      <c r="AM77" s="145">
        <v>1744</v>
      </c>
      <c r="AN77" s="145">
        <v>1700</v>
      </c>
      <c r="AO77" s="145">
        <v>1717</v>
      </c>
      <c r="AP77" s="145">
        <v>1659</v>
      </c>
      <c r="AQ77" s="145">
        <v>1804</v>
      </c>
      <c r="AR77" s="145">
        <v>1804</v>
      </c>
      <c r="AS77" s="145">
        <v>2042</v>
      </c>
      <c r="AT77" s="145">
        <v>1961</v>
      </c>
      <c r="AU77" s="145">
        <v>2079</v>
      </c>
      <c r="AV77" s="145">
        <v>2057</v>
      </c>
      <c r="AW77" s="195">
        <v>2107</v>
      </c>
    </row>
    <row r="78" spans="1:49" x14ac:dyDescent="0.35">
      <c r="A78" s="27" t="s">
        <v>339</v>
      </c>
      <c r="B78" s="3" t="s">
        <v>133</v>
      </c>
      <c r="C78" s="4">
        <f>AVERAGE(D78:AW78)</f>
        <v>6632.326086956522</v>
      </c>
      <c r="D78" s="4">
        <v>4483</v>
      </c>
      <c r="E78" s="4">
        <v>4253</v>
      </c>
      <c r="F78" s="4">
        <v>4990</v>
      </c>
      <c r="G78" s="4">
        <v>4684</v>
      </c>
      <c r="H78" s="4">
        <v>5424</v>
      </c>
      <c r="I78" s="4">
        <v>5334</v>
      </c>
      <c r="J78" s="4">
        <v>5050</v>
      </c>
      <c r="K78" s="4">
        <v>5958</v>
      </c>
      <c r="L78" s="4">
        <v>5677</v>
      </c>
      <c r="M78" s="4">
        <v>6000</v>
      </c>
      <c r="N78" s="4">
        <v>6260</v>
      </c>
      <c r="O78" s="4">
        <v>6351</v>
      </c>
      <c r="P78" s="4">
        <v>7028</v>
      </c>
      <c r="Q78" s="4">
        <v>6588</v>
      </c>
      <c r="R78" s="4">
        <v>6943</v>
      </c>
      <c r="S78" s="4">
        <v>6411</v>
      </c>
      <c r="T78" s="4">
        <v>6683</v>
      </c>
      <c r="U78" s="4">
        <v>6476</v>
      </c>
      <c r="V78" s="4">
        <v>5795</v>
      </c>
      <c r="W78" s="4">
        <v>5977</v>
      </c>
      <c r="X78" s="4">
        <v>5851</v>
      </c>
      <c r="Y78" s="4">
        <v>6990</v>
      </c>
      <c r="Z78" s="4">
        <v>6345</v>
      </c>
      <c r="AA78" s="4">
        <v>6326</v>
      </c>
      <c r="AB78" s="4">
        <v>6337</v>
      </c>
      <c r="AC78" s="4">
        <v>6376</v>
      </c>
      <c r="AD78" s="4">
        <v>7576</v>
      </c>
      <c r="AE78" s="4">
        <v>7489</v>
      </c>
      <c r="AF78" s="4">
        <v>7901</v>
      </c>
      <c r="AG78" s="4">
        <v>7758</v>
      </c>
      <c r="AH78" s="4">
        <v>7693</v>
      </c>
      <c r="AI78" s="4">
        <v>8355</v>
      </c>
      <c r="AJ78" s="4">
        <v>8062</v>
      </c>
      <c r="AK78" s="4">
        <v>8264</v>
      </c>
      <c r="AL78" s="4">
        <v>7752</v>
      </c>
      <c r="AM78" s="4">
        <v>8547</v>
      </c>
      <c r="AN78" s="4">
        <v>9297</v>
      </c>
      <c r="AO78" s="4">
        <v>8517</v>
      </c>
      <c r="AP78" s="4">
        <v>7118</v>
      </c>
      <c r="AQ78" s="4">
        <v>3585</v>
      </c>
      <c r="AR78" s="4">
        <v>4209</v>
      </c>
      <c r="AS78" s="4">
        <v>5561</v>
      </c>
      <c r="AT78" s="4">
        <v>7165</v>
      </c>
      <c r="AU78" s="4">
        <v>8132</v>
      </c>
      <c r="AV78" s="4">
        <v>8529</v>
      </c>
      <c r="AW78" s="16">
        <v>8987</v>
      </c>
    </row>
    <row r="79" spans="1:49" x14ac:dyDescent="0.35">
      <c r="A79" s="27" t="s">
        <v>339</v>
      </c>
      <c r="B79" s="3" t="s">
        <v>167</v>
      </c>
      <c r="C79" s="4">
        <f>AVERAGE(D79:AW79)</f>
        <v>286328.93534525583</v>
      </c>
      <c r="D79" s="4">
        <v>123610</v>
      </c>
      <c r="E79" s="4">
        <v>117798</v>
      </c>
      <c r="F79" s="4">
        <v>136670</v>
      </c>
      <c r="G79" s="4">
        <v>146720</v>
      </c>
      <c r="H79" s="4">
        <v>181813</v>
      </c>
      <c r="I79" s="4">
        <v>190639</v>
      </c>
      <c r="J79" s="4">
        <v>201586</v>
      </c>
      <c r="K79" s="4">
        <v>226837</v>
      </c>
      <c r="L79" s="4">
        <v>221714</v>
      </c>
      <c r="M79" s="4">
        <v>244577</v>
      </c>
      <c r="N79" s="4">
        <v>253789</v>
      </c>
      <c r="O79" s="4">
        <v>273036</v>
      </c>
      <c r="P79" s="4">
        <v>281254</v>
      </c>
      <c r="Q79" s="4">
        <v>263193.23674507858</v>
      </c>
      <c r="R79" s="4">
        <v>294680</v>
      </c>
      <c r="S79" s="4">
        <v>273258</v>
      </c>
      <c r="T79" s="4">
        <v>289867</v>
      </c>
      <c r="U79" s="4">
        <v>285511</v>
      </c>
      <c r="V79" s="4">
        <v>248041</v>
      </c>
      <c r="W79" s="4">
        <v>246060.30013392918</v>
      </c>
      <c r="X79" s="4">
        <v>263152</v>
      </c>
      <c r="Y79" s="4">
        <v>302762</v>
      </c>
      <c r="Z79" s="4">
        <v>290299</v>
      </c>
      <c r="AA79" s="4">
        <v>282255</v>
      </c>
      <c r="AB79" s="4">
        <v>258052</v>
      </c>
      <c r="AC79" s="4">
        <v>277279</v>
      </c>
      <c r="AD79" s="4">
        <v>336392</v>
      </c>
      <c r="AE79" s="4">
        <v>328641.28096982936</v>
      </c>
      <c r="AF79" s="4">
        <v>353412</v>
      </c>
      <c r="AG79" s="4">
        <v>361710</v>
      </c>
      <c r="AH79" s="4">
        <v>347842</v>
      </c>
      <c r="AI79" s="4">
        <v>362489.20803292928</v>
      </c>
      <c r="AJ79" s="4">
        <v>369822</v>
      </c>
      <c r="AK79" s="4">
        <v>390394</v>
      </c>
      <c r="AL79" s="4">
        <v>377028</v>
      </c>
      <c r="AM79" s="4">
        <v>415330</v>
      </c>
      <c r="AN79" s="4">
        <v>441275</v>
      </c>
      <c r="AO79" s="4">
        <v>412599</v>
      </c>
      <c r="AP79" s="4">
        <v>333044</v>
      </c>
      <c r="AQ79" s="4">
        <v>177047</v>
      </c>
      <c r="AR79" s="4">
        <v>199889</v>
      </c>
      <c r="AS79" s="4">
        <v>279562</v>
      </c>
      <c r="AT79" s="4">
        <v>327855</v>
      </c>
      <c r="AU79" s="4">
        <v>372383</v>
      </c>
      <c r="AV79" s="4">
        <v>384866</v>
      </c>
      <c r="AW79" s="16">
        <v>425098</v>
      </c>
    </row>
    <row r="80" spans="1:49" ht="15" thickBot="1" x14ac:dyDescent="0.4">
      <c r="A80" s="7" t="s">
        <v>339</v>
      </c>
      <c r="B80" s="8" t="s">
        <v>132</v>
      </c>
      <c r="C80" s="22">
        <f>AVERAGE(D80:AW80)</f>
        <v>573.58695652173913</v>
      </c>
      <c r="D80" s="22">
        <v>587</v>
      </c>
      <c r="E80" s="22">
        <v>566</v>
      </c>
      <c r="F80" s="22">
        <v>620</v>
      </c>
      <c r="G80" s="22">
        <v>586</v>
      </c>
      <c r="H80" s="22">
        <v>616</v>
      </c>
      <c r="I80" s="22">
        <v>589</v>
      </c>
      <c r="J80" s="22">
        <v>532</v>
      </c>
      <c r="K80" s="22">
        <v>612</v>
      </c>
      <c r="L80" s="22">
        <v>580</v>
      </c>
      <c r="M80" s="22">
        <v>586</v>
      </c>
      <c r="N80" s="22">
        <v>630</v>
      </c>
      <c r="O80" s="22">
        <v>621</v>
      </c>
      <c r="P80" s="22">
        <v>656</v>
      </c>
      <c r="Q80" s="22">
        <v>665</v>
      </c>
      <c r="R80" s="22">
        <v>668</v>
      </c>
      <c r="S80" s="22">
        <v>650</v>
      </c>
      <c r="T80" s="22">
        <v>634</v>
      </c>
      <c r="U80" s="22">
        <v>618</v>
      </c>
      <c r="V80" s="22">
        <v>577</v>
      </c>
      <c r="W80" s="22">
        <v>592</v>
      </c>
      <c r="X80" s="22">
        <v>577</v>
      </c>
      <c r="Y80" s="22">
        <v>603</v>
      </c>
      <c r="Z80" s="22">
        <v>609</v>
      </c>
      <c r="AA80" s="22">
        <v>569</v>
      </c>
      <c r="AB80" s="22">
        <v>605</v>
      </c>
      <c r="AC80" s="22">
        <v>582</v>
      </c>
      <c r="AD80" s="22">
        <v>641</v>
      </c>
      <c r="AE80" s="22">
        <v>634</v>
      </c>
      <c r="AF80" s="22">
        <v>632</v>
      </c>
      <c r="AG80" s="22">
        <v>632</v>
      </c>
      <c r="AH80" s="22">
        <v>644</v>
      </c>
      <c r="AI80" s="22">
        <v>626</v>
      </c>
      <c r="AJ80" s="22">
        <v>621</v>
      </c>
      <c r="AK80" s="22">
        <v>566</v>
      </c>
      <c r="AL80" s="22">
        <v>548</v>
      </c>
      <c r="AM80" s="22">
        <v>594</v>
      </c>
      <c r="AN80" s="22">
        <v>665</v>
      </c>
      <c r="AO80" s="22">
        <v>619</v>
      </c>
      <c r="AP80" s="22">
        <v>528</v>
      </c>
      <c r="AQ80" s="8">
        <v>263</v>
      </c>
      <c r="AR80" s="8">
        <v>297</v>
      </c>
      <c r="AS80" s="22">
        <v>332</v>
      </c>
      <c r="AT80" s="22">
        <v>417</v>
      </c>
      <c r="AU80" s="22">
        <v>443</v>
      </c>
      <c r="AV80" s="22">
        <v>461</v>
      </c>
      <c r="AW80" s="178">
        <v>492</v>
      </c>
    </row>
    <row r="81" spans="1:49" s="2" customFormat="1" x14ac:dyDescent="0.3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row>
    <row r="82" spans="1:49" s="2" customFormat="1" x14ac:dyDescent="0.35">
      <c r="A82" s="51" t="s">
        <v>138</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row>
    <row r="84" spans="1:49" x14ac:dyDescent="0.35">
      <c r="A84" s="456" t="s">
        <v>171</v>
      </c>
      <c r="B84" s="456" t="s">
        <v>160</v>
      </c>
      <c r="C84" s="456" t="s">
        <v>153</v>
      </c>
      <c r="D84" s="14">
        <v>42736</v>
      </c>
      <c r="E84" s="14">
        <v>42767</v>
      </c>
      <c r="F84" s="14">
        <v>42795</v>
      </c>
      <c r="G84" s="14">
        <v>42826</v>
      </c>
      <c r="H84" s="14">
        <v>42856</v>
      </c>
      <c r="I84" s="14">
        <v>42887</v>
      </c>
      <c r="J84" s="14">
        <v>42917</v>
      </c>
      <c r="K84" s="14">
        <v>42948</v>
      </c>
      <c r="L84" s="14">
        <v>42979</v>
      </c>
      <c r="M84" s="14">
        <v>43009</v>
      </c>
      <c r="N84" s="14">
        <v>43040</v>
      </c>
      <c r="O84" s="14">
        <v>43070</v>
      </c>
      <c r="P84" s="14">
        <v>43101</v>
      </c>
      <c r="Q84" s="14">
        <v>43132</v>
      </c>
      <c r="R84" s="14">
        <v>43160</v>
      </c>
      <c r="S84" s="14">
        <v>43191</v>
      </c>
      <c r="T84" s="14">
        <v>43221</v>
      </c>
      <c r="U84" s="14">
        <v>43252</v>
      </c>
      <c r="V84" s="14">
        <v>43282</v>
      </c>
      <c r="W84" s="14">
        <v>43313</v>
      </c>
      <c r="X84" s="14">
        <v>43344</v>
      </c>
      <c r="Y84" s="14">
        <v>43374</v>
      </c>
      <c r="Z84" s="14">
        <v>43405</v>
      </c>
      <c r="AA84" s="14">
        <v>43435</v>
      </c>
      <c r="AB84" s="14">
        <v>43466</v>
      </c>
      <c r="AC84" s="14">
        <v>43497</v>
      </c>
      <c r="AD84" s="14">
        <v>43525</v>
      </c>
      <c r="AE84" s="14">
        <v>43556</v>
      </c>
      <c r="AF84" s="14">
        <v>43586</v>
      </c>
      <c r="AG84" s="14">
        <v>43617</v>
      </c>
      <c r="AH84" s="14">
        <v>43647</v>
      </c>
      <c r="AI84" s="14">
        <v>43678</v>
      </c>
      <c r="AJ84" s="14">
        <v>43709</v>
      </c>
      <c r="AK84" s="14">
        <v>43739</v>
      </c>
      <c r="AL84" s="14">
        <v>43770</v>
      </c>
      <c r="AM84" s="14">
        <v>43800</v>
      </c>
      <c r="AN84" s="14">
        <v>43831</v>
      </c>
      <c r="AO84" s="14">
        <v>43862</v>
      </c>
      <c r="AP84" s="14">
        <v>43891</v>
      </c>
      <c r="AQ84" s="14">
        <v>43922</v>
      </c>
      <c r="AR84" s="14">
        <v>43952</v>
      </c>
      <c r="AS84" s="14">
        <v>43983</v>
      </c>
      <c r="AT84" s="14">
        <v>44013</v>
      </c>
      <c r="AU84" s="14">
        <v>44044</v>
      </c>
      <c r="AV84" s="14">
        <v>44075</v>
      </c>
      <c r="AW84" s="15">
        <v>44105</v>
      </c>
    </row>
    <row r="85" spans="1:49" x14ac:dyDescent="0.35">
      <c r="A85" s="39" t="s">
        <v>356</v>
      </c>
      <c r="B85" s="3" t="s">
        <v>357</v>
      </c>
      <c r="C85" s="231">
        <f t="shared" ref="C85:C90" si="7">AVERAGE(D85:AW85)</f>
        <v>112.3608695652174</v>
      </c>
      <c r="D85" s="231">
        <v>0</v>
      </c>
      <c r="E85" s="231">
        <v>0</v>
      </c>
      <c r="F85" s="231">
        <v>0</v>
      </c>
      <c r="G85" s="231">
        <v>0</v>
      </c>
      <c r="H85" s="231">
        <v>0</v>
      </c>
      <c r="I85" s="231">
        <v>0</v>
      </c>
      <c r="J85" s="231">
        <v>0</v>
      </c>
      <c r="K85" s="231">
        <v>342.82</v>
      </c>
      <c r="L85" s="231">
        <v>0</v>
      </c>
      <c r="M85" s="231">
        <v>422.58</v>
      </c>
      <c r="N85" s="231">
        <v>0</v>
      </c>
      <c r="O85" s="231">
        <v>0</v>
      </c>
      <c r="P85" s="231">
        <v>0</v>
      </c>
      <c r="Q85" s="231">
        <v>0</v>
      </c>
      <c r="R85" s="231">
        <v>0</v>
      </c>
      <c r="S85" s="231">
        <v>0</v>
      </c>
      <c r="T85" s="231">
        <v>0</v>
      </c>
      <c r="U85" s="231">
        <v>0</v>
      </c>
      <c r="V85" s="231">
        <v>0</v>
      </c>
      <c r="W85" s="231">
        <v>442.82</v>
      </c>
      <c r="X85" s="231">
        <v>0</v>
      </c>
      <c r="Y85" s="231">
        <v>0</v>
      </c>
      <c r="Z85" s="231">
        <v>0</v>
      </c>
      <c r="AA85" s="231">
        <v>0</v>
      </c>
      <c r="AB85" s="231">
        <v>0</v>
      </c>
      <c r="AC85" s="231">
        <v>0</v>
      </c>
      <c r="AD85" s="231">
        <v>753.2</v>
      </c>
      <c r="AE85" s="231">
        <v>1553.88</v>
      </c>
      <c r="AF85" s="231">
        <v>954.7</v>
      </c>
      <c r="AG85" s="231">
        <v>0</v>
      </c>
      <c r="AH85" s="231">
        <v>0</v>
      </c>
      <c r="AI85" s="231">
        <v>696.6</v>
      </c>
      <c r="AJ85" s="231">
        <v>0</v>
      </c>
      <c r="AK85" s="231">
        <v>0</v>
      </c>
      <c r="AL85" s="231">
        <v>0</v>
      </c>
      <c r="AM85" s="231">
        <v>0</v>
      </c>
      <c r="AN85" s="145">
        <v>0</v>
      </c>
      <c r="AO85" s="145">
        <v>0</v>
      </c>
      <c r="AP85" s="145">
        <v>0</v>
      </c>
      <c r="AQ85" s="145">
        <v>0</v>
      </c>
      <c r="AR85" s="145">
        <v>0</v>
      </c>
      <c r="AS85" s="145">
        <v>0</v>
      </c>
      <c r="AT85" s="145">
        <v>0</v>
      </c>
      <c r="AU85" s="145">
        <v>0</v>
      </c>
      <c r="AV85" s="145">
        <v>0</v>
      </c>
      <c r="AW85" s="145">
        <v>2</v>
      </c>
    </row>
    <row r="86" spans="1:49" x14ac:dyDescent="0.35">
      <c r="A86" s="39" t="s">
        <v>358</v>
      </c>
      <c r="B86" s="3" t="s">
        <v>357</v>
      </c>
      <c r="C86" s="231">
        <f t="shared" si="7"/>
        <v>323.12804347826085</v>
      </c>
      <c r="D86" s="231">
        <v>0</v>
      </c>
      <c r="E86" s="231">
        <v>191.74</v>
      </c>
      <c r="F86" s="231">
        <v>85.31</v>
      </c>
      <c r="G86" s="231">
        <v>0</v>
      </c>
      <c r="H86" s="231">
        <v>1350.12</v>
      </c>
      <c r="I86" s="231">
        <v>66.69</v>
      </c>
      <c r="J86" s="231">
        <v>650.08000000000004</v>
      </c>
      <c r="K86" s="231">
        <v>0</v>
      </c>
      <c r="L86" s="231">
        <v>0</v>
      </c>
      <c r="M86" s="231">
        <v>524.17999999999995</v>
      </c>
      <c r="N86" s="231">
        <v>0</v>
      </c>
      <c r="O86" s="231">
        <v>101.46</v>
      </c>
      <c r="P86" s="231">
        <v>0</v>
      </c>
      <c r="Q86" s="231">
        <v>0</v>
      </c>
      <c r="R86" s="231">
        <v>0</v>
      </c>
      <c r="S86" s="231">
        <v>0</v>
      </c>
      <c r="T86" s="231">
        <v>52.31</v>
      </c>
      <c r="U86" s="231">
        <v>786</v>
      </c>
      <c r="V86" s="231">
        <v>190.8</v>
      </c>
      <c r="W86" s="231">
        <v>0</v>
      </c>
      <c r="X86" s="231">
        <v>75</v>
      </c>
      <c r="Y86" s="231">
        <v>548.76</v>
      </c>
      <c r="Z86" s="231">
        <v>0</v>
      </c>
      <c r="AA86" s="231">
        <v>0</v>
      </c>
      <c r="AB86" s="231">
        <v>0</v>
      </c>
      <c r="AC86" s="231">
        <v>0</v>
      </c>
      <c r="AD86" s="231">
        <v>341.88</v>
      </c>
      <c r="AE86" s="231">
        <v>310.95</v>
      </c>
      <c r="AF86" s="231">
        <v>1337.47</v>
      </c>
      <c r="AG86" s="231">
        <v>811.68</v>
      </c>
      <c r="AH86" s="231">
        <v>515.9</v>
      </c>
      <c r="AI86" s="231">
        <v>158.4</v>
      </c>
      <c r="AJ86" s="231">
        <v>0</v>
      </c>
      <c r="AK86" s="231">
        <v>0</v>
      </c>
      <c r="AL86" s="231">
        <v>0</v>
      </c>
      <c r="AM86" s="231">
        <v>0</v>
      </c>
      <c r="AN86" s="145">
        <v>508</v>
      </c>
      <c r="AO86" s="145">
        <v>544</v>
      </c>
      <c r="AP86" s="145">
        <v>0</v>
      </c>
      <c r="AQ86" s="145">
        <v>0</v>
      </c>
      <c r="AR86" s="145">
        <v>525.29999999999995</v>
      </c>
      <c r="AS86" s="145">
        <v>0</v>
      </c>
      <c r="AT86" s="145">
        <v>1596</v>
      </c>
      <c r="AU86" s="145">
        <v>1944</v>
      </c>
      <c r="AV86" s="145">
        <v>1508</v>
      </c>
      <c r="AW86" s="145">
        <v>139.86000000000001</v>
      </c>
    </row>
    <row r="87" spans="1:49" x14ac:dyDescent="0.35">
      <c r="A87" s="39" t="s">
        <v>359</v>
      </c>
      <c r="B87" s="3" t="s">
        <v>357</v>
      </c>
      <c r="C87" s="231">
        <f t="shared" si="7"/>
        <v>40.951086956521728</v>
      </c>
      <c r="D87" s="231">
        <v>183.42</v>
      </c>
      <c r="E87" s="231">
        <v>86.72</v>
      </c>
      <c r="F87" s="231">
        <v>0</v>
      </c>
      <c r="G87" s="231">
        <v>0</v>
      </c>
      <c r="H87" s="231">
        <v>7.65</v>
      </c>
      <c r="I87" s="231">
        <v>7.06</v>
      </c>
      <c r="J87" s="231">
        <v>46.33</v>
      </c>
      <c r="K87" s="231">
        <v>1.96</v>
      </c>
      <c r="L87" s="231">
        <v>19.16</v>
      </c>
      <c r="M87" s="231">
        <v>0</v>
      </c>
      <c r="N87" s="231">
        <v>26.3</v>
      </c>
      <c r="O87" s="231">
        <v>15.28</v>
      </c>
      <c r="P87" s="231">
        <v>9.82</v>
      </c>
      <c r="Q87" s="231">
        <v>1</v>
      </c>
      <c r="R87" s="231">
        <v>0</v>
      </c>
      <c r="S87" s="231">
        <v>15.92</v>
      </c>
      <c r="T87" s="231">
        <v>78.290000000000006</v>
      </c>
      <c r="U87" s="231">
        <v>158.94999999999999</v>
      </c>
      <c r="V87" s="231">
        <v>233.54</v>
      </c>
      <c r="W87" s="231">
        <v>59.05</v>
      </c>
      <c r="X87" s="231">
        <v>189.5</v>
      </c>
      <c r="Y87" s="231">
        <v>113.03</v>
      </c>
      <c r="Z87" s="231">
        <v>50.56</v>
      </c>
      <c r="AA87" s="231">
        <v>8.52</v>
      </c>
      <c r="AB87" s="231">
        <v>32.369999999999997</v>
      </c>
      <c r="AC87" s="231">
        <v>30.69</v>
      </c>
      <c r="AD87" s="231">
        <v>0</v>
      </c>
      <c r="AE87" s="231">
        <v>26.3</v>
      </c>
      <c r="AF87" s="231">
        <v>103.53</v>
      </c>
      <c r="AG87" s="231">
        <v>0</v>
      </c>
      <c r="AH87" s="231">
        <v>190.26</v>
      </c>
      <c r="AI87" s="231">
        <v>36.96</v>
      </c>
      <c r="AJ87" s="231">
        <v>0</v>
      </c>
      <c r="AK87" s="231">
        <v>7.44</v>
      </c>
      <c r="AL87" s="231">
        <v>22.3</v>
      </c>
      <c r="AM87" s="231">
        <v>27.51</v>
      </c>
      <c r="AN87" s="145">
        <v>2.2999999999999998</v>
      </c>
      <c r="AO87" s="145">
        <v>17.78</v>
      </c>
      <c r="AP87" s="145">
        <v>0</v>
      </c>
      <c r="AQ87" s="145">
        <v>0</v>
      </c>
      <c r="AR87" s="145">
        <v>0</v>
      </c>
      <c r="AS87" s="145">
        <v>22.18</v>
      </c>
      <c r="AT87" s="145">
        <v>38.840000000000003</v>
      </c>
      <c r="AU87" s="145">
        <v>0</v>
      </c>
      <c r="AV87" s="145">
        <v>13.23</v>
      </c>
      <c r="AW87" s="145">
        <v>0</v>
      </c>
    </row>
    <row r="88" spans="1:49" x14ac:dyDescent="0.35">
      <c r="A88" s="39" t="s">
        <v>360</v>
      </c>
      <c r="B88" s="3" t="s">
        <v>357</v>
      </c>
      <c r="C88" s="231">
        <f t="shared" si="7"/>
        <v>5036.5565217391313</v>
      </c>
      <c r="D88" s="231">
        <v>9179.1</v>
      </c>
      <c r="E88" s="231">
        <v>7765.99</v>
      </c>
      <c r="F88" s="231">
        <v>9331.89</v>
      </c>
      <c r="G88" s="231">
        <v>8989.5499999999993</v>
      </c>
      <c r="H88" s="231">
        <v>10574.06</v>
      </c>
      <c r="I88" s="231">
        <v>11490.19</v>
      </c>
      <c r="J88" s="231">
        <v>8360.32</v>
      </c>
      <c r="K88" s="231">
        <v>10603.89</v>
      </c>
      <c r="L88" s="231">
        <v>9536.01</v>
      </c>
      <c r="M88" s="231">
        <v>10151.86</v>
      </c>
      <c r="N88" s="231">
        <v>11243.39</v>
      </c>
      <c r="O88" s="231">
        <v>12630.72</v>
      </c>
      <c r="P88" s="231">
        <v>14267.44</v>
      </c>
      <c r="Q88" s="231">
        <v>13355.97</v>
      </c>
      <c r="R88" s="231">
        <v>8023.81</v>
      </c>
      <c r="S88" s="231">
        <v>5737.03</v>
      </c>
      <c r="T88" s="231">
        <v>6007.21</v>
      </c>
      <c r="U88" s="231">
        <v>6016.82</v>
      </c>
      <c r="V88" s="231">
        <v>3253.82</v>
      </c>
      <c r="W88" s="231">
        <v>3726.87</v>
      </c>
      <c r="X88" s="231">
        <v>3768.9</v>
      </c>
      <c r="Y88" s="231">
        <v>4241.74</v>
      </c>
      <c r="Z88" s="231">
        <v>3411.88</v>
      </c>
      <c r="AA88" s="231">
        <v>3654.75</v>
      </c>
      <c r="AB88" s="231">
        <v>3046.27</v>
      </c>
      <c r="AC88" s="231">
        <v>2617.73</v>
      </c>
      <c r="AD88" s="231">
        <v>2080.5700000000002</v>
      </c>
      <c r="AE88" s="231">
        <v>2375.66</v>
      </c>
      <c r="AF88" s="231">
        <v>2433.91</v>
      </c>
      <c r="AG88" s="231">
        <v>2350.96</v>
      </c>
      <c r="AH88" s="231">
        <v>1837.63</v>
      </c>
      <c r="AI88" s="231">
        <v>2795.09</v>
      </c>
      <c r="AJ88" s="231">
        <v>2506.7600000000002</v>
      </c>
      <c r="AK88" s="231">
        <v>2920.38</v>
      </c>
      <c r="AL88" s="231">
        <v>2372.17</v>
      </c>
      <c r="AM88" s="231">
        <v>1382.35</v>
      </c>
      <c r="AN88" s="145">
        <v>1389.92</v>
      </c>
      <c r="AO88" s="145">
        <v>1031.92</v>
      </c>
      <c r="AP88" s="145">
        <v>1185.4000000000001</v>
      </c>
      <c r="AQ88" s="145">
        <v>506.67</v>
      </c>
      <c r="AR88" s="145">
        <v>342.44</v>
      </c>
      <c r="AS88" s="145">
        <v>578.84</v>
      </c>
      <c r="AT88" s="145">
        <v>447.43</v>
      </c>
      <c r="AU88" s="145">
        <v>399.61</v>
      </c>
      <c r="AV88" s="145">
        <v>940.77</v>
      </c>
      <c r="AW88" s="145">
        <v>815.91</v>
      </c>
    </row>
    <row r="89" spans="1:49" x14ac:dyDescent="0.35">
      <c r="A89" s="39" t="s">
        <v>361</v>
      </c>
      <c r="B89" s="3" t="s">
        <v>357</v>
      </c>
      <c r="C89" s="231">
        <f t="shared" si="7"/>
        <v>155.86956521739131</v>
      </c>
      <c r="D89" s="231">
        <v>210</v>
      </c>
      <c r="E89" s="231">
        <v>150</v>
      </c>
      <c r="F89" s="231">
        <v>210</v>
      </c>
      <c r="G89" s="231">
        <v>150</v>
      </c>
      <c r="H89" s="231">
        <v>330</v>
      </c>
      <c r="I89" s="231">
        <v>330</v>
      </c>
      <c r="J89" s="231">
        <v>420</v>
      </c>
      <c r="K89" s="231">
        <v>390</v>
      </c>
      <c r="L89" s="231">
        <v>300</v>
      </c>
      <c r="M89" s="231">
        <v>450</v>
      </c>
      <c r="N89" s="231">
        <v>360</v>
      </c>
      <c r="O89" s="231">
        <v>390</v>
      </c>
      <c r="P89" s="231">
        <v>150</v>
      </c>
      <c r="Q89" s="231">
        <v>210</v>
      </c>
      <c r="R89" s="231">
        <v>240</v>
      </c>
      <c r="S89" s="231">
        <v>210</v>
      </c>
      <c r="T89" s="231">
        <v>210</v>
      </c>
      <c r="U89" s="231">
        <v>330</v>
      </c>
      <c r="V89" s="231">
        <v>120</v>
      </c>
      <c r="W89" s="231">
        <v>150</v>
      </c>
      <c r="X89" s="231">
        <v>60</v>
      </c>
      <c r="Y89" s="231">
        <v>90</v>
      </c>
      <c r="Z89" s="231">
        <v>90</v>
      </c>
      <c r="AA89" s="231">
        <v>150</v>
      </c>
      <c r="AB89" s="231">
        <v>150</v>
      </c>
      <c r="AC89" s="231">
        <v>150</v>
      </c>
      <c r="AD89" s="231">
        <v>90</v>
      </c>
      <c r="AE89" s="231">
        <v>240</v>
      </c>
      <c r="AF89" s="231">
        <v>60</v>
      </c>
      <c r="AG89" s="231">
        <v>120</v>
      </c>
      <c r="AH89" s="231">
        <v>150</v>
      </c>
      <c r="AI89" s="231">
        <v>60</v>
      </c>
      <c r="AJ89" s="231">
        <v>0</v>
      </c>
      <c r="AK89" s="231">
        <v>270</v>
      </c>
      <c r="AL89" s="231">
        <v>120</v>
      </c>
      <c r="AM89" s="231">
        <v>0</v>
      </c>
      <c r="AN89" s="145">
        <v>30</v>
      </c>
      <c r="AO89" s="145">
        <v>0</v>
      </c>
      <c r="AP89" s="145">
        <v>30</v>
      </c>
      <c r="AQ89" s="145">
        <v>0</v>
      </c>
      <c r="AR89" s="145">
        <v>0</v>
      </c>
      <c r="AS89" s="145">
        <v>0</v>
      </c>
      <c r="AT89" s="145">
        <v>0</v>
      </c>
      <c r="AU89" s="145">
        <v>0</v>
      </c>
      <c r="AV89" s="145">
        <v>0</v>
      </c>
      <c r="AW89" s="145">
        <v>0</v>
      </c>
    </row>
    <row r="90" spans="1:49" x14ac:dyDescent="0.35">
      <c r="A90" s="39" t="s">
        <v>362</v>
      </c>
      <c r="B90" s="3" t="s">
        <v>357</v>
      </c>
      <c r="C90" s="231">
        <f t="shared" si="7"/>
        <v>30.142391304347825</v>
      </c>
      <c r="D90" s="231">
        <v>69.5</v>
      </c>
      <c r="E90" s="231">
        <v>43.68</v>
      </c>
      <c r="F90" s="231">
        <v>20.45</v>
      </c>
      <c r="G90" s="231">
        <v>12</v>
      </c>
      <c r="H90" s="231">
        <v>19</v>
      </c>
      <c r="I90" s="231">
        <v>60.46</v>
      </c>
      <c r="J90" s="231">
        <v>71.5</v>
      </c>
      <c r="K90" s="231">
        <v>13</v>
      </c>
      <c r="L90" s="231">
        <v>15</v>
      </c>
      <c r="M90" s="231">
        <v>13</v>
      </c>
      <c r="N90" s="231">
        <v>6.75</v>
      </c>
      <c r="O90" s="231">
        <v>18.5</v>
      </c>
      <c r="P90" s="231">
        <v>9</v>
      </c>
      <c r="Q90" s="231">
        <v>16.5</v>
      </c>
      <c r="R90" s="231">
        <v>16</v>
      </c>
      <c r="S90" s="231">
        <v>21.5</v>
      </c>
      <c r="T90" s="231">
        <v>63</v>
      </c>
      <c r="U90" s="231">
        <v>87.2</v>
      </c>
      <c r="V90" s="231">
        <v>97.04</v>
      </c>
      <c r="W90" s="231">
        <v>101.77</v>
      </c>
      <c r="X90" s="231">
        <v>100.6</v>
      </c>
      <c r="Y90" s="231">
        <v>36.5</v>
      </c>
      <c r="Z90" s="231">
        <v>21</v>
      </c>
      <c r="AA90" s="231">
        <v>9.5</v>
      </c>
      <c r="AB90" s="231">
        <v>15.55</v>
      </c>
      <c r="AC90" s="231">
        <v>18</v>
      </c>
      <c r="AD90" s="231">
        <v>39.799999999999997</v>
      </c>
      <c r="AE90" s="231">
        <v>68.150000000000006</v>
      </c>
      <c r="AF90" s="231">
        <v>28</v>
      </c>
      <c r="AG90" s="231">
        <v>25</v>
      </c>
      <c r="AH90" s="231">
        <v>17.05</v>
      </c>
      <c r="AI90" s="231">
        <v>38.5</v>
      </c>
      <c r="AJ90" s="231">
        <v>37.5</v>
      </c>
      <c r="AK90" s="231">
        <v>30.5</v>
      </c>
      <c r="AL90" s="231">
        <v>29.5</v>
      </c>
      <c r="AM90" s="231">
        <v>10</v>
      </c>
      <c r="AN90" s="145">
        <v>7</v>
      </c>
      <c r="AO90" s="145">
        <v>27</v>
      </c>
      <c r="AP90" s="145">
        <v>12</v>
      </c>
      <c r="AQ90" s="145">
        <v>0</v>
      </c>
      <c r="AR90" s="145">
        <v>0</v>
      </c>
      <c r="AS90" s="145">
        <v>4</v>
      </c>
      <c r="AT90" s="145">
        <v>8</v>
      </c>
      <c r="AU90" s="145">
        <v>9</v>
      </c>
      <c r="AV90" s="145">
        <v>19.55</v>
      </c>
      <c r="AW90" s="145">
        <v>0</v>
      </c>
    </row>
    <row r="91" spans="1:49" x14ac:dyDescent="0.35">
      <c r="A91" s="39" t="s">
        <v>363</v>
      </c>
      <c r="B91" s="3" t="s">
        <v>357</v>
      </c>
      <c r="C91" s="231">
        <f t="shared" ref="C91:C92" si="8">AVERAGE(D91:AW91)</f>
        <v>0</v>
      </c>
      <c r="D91" s="231">
        <v>0</v>
      </c>
      <c r="E91" s="231">
        <v>0</v>
      </c>
      <c r="F91" s="231">
        <v>0</v>
      </c>
      <c r="G91" s="231">
        <v>0</v>
      </c>
      <c r="H91" s="231">
        <v>0</v>
      </c>
      <c r="I91" s="231">
        <v>0</v>
      </c>
      <c r="J91" s="231">
        <v>0</v>
      </c>
      <c r="K91" s="231">
        <v>0</v>
      </c>
      <c r="L91" s="231">
        <v>0</v>
      </c>
      <c r="M91" s="231">
        <v>0</v>
      </c>
      <c r="N91" s="231">
        <v>0</v>
      </c>
      <c r="O91" s="231">
        <v>0</v>
      </c>
      <c r="P91" s="231">
        <v>0</v>
      </c>
      <c r="Q91" s="231">
        <v>0</v>
      </c>
      <c r="R91" s="231">
        <v>0</v>
      </c>
      <c r="S91" s="231">
        <v>0</v>
      </c>
      <c r="T91" s="231">
        <v>0</v>
      </c>
      <c r="U91" s="231">
        <v>0</v>
      </c>
      <c r="V91" s="231">
        <v>0</v>
      </c>
      <c r="W91" s="231">
        <v>0</v>
      </c>
      <c r="X91" s="231">
        <v>0</v>
      </c>
      <c r="Y91" s="231">
        <v>0</v>
      </c>
      <c r="Z91" s="231">
        <v>0</v>
      </c>
      <c r="AA91" s="231">
        <v>0</v>
      </c>
      <c r="AB91" s="231">
        <v>0</v>
      </c>
      <c r="AC91" s="231">
        <v>0</v>
      </c>
      <c r="AD91" s="231">
        <v>0</v>
      </c>
      <c r="AE91" s="231">
        <v>0</v>
      </c>
      <c r="AF91" s="231">
        <v>0</v>
      </c>
      <c r="AG91" s="231">
        <v>0</v>
      </c>
      <c r="AH91" s="231">
        <v>0</v>
      </c>
      <c r="AI91" s="231">
        <v>0</v>
      </c>
      <c r="AJ91" s="231">
        <v>0</v>
      </c>
      <c r="AK91" s="231">
        <v>0</v>
      </c>
      <c r="AL91" s="231">
        <v>0</v>
      </c>
      <c r="AM91" s="231">
        <v>0</v>
      </c>
      <c r="AN91" s="145">
        <v>0</v>
      </c>
      <c r="AO91" s="145">
        <v>0</v>
      </c>
      <c r="AP91" s="145">
        <v>0</v>
      </c>
      <c r="AQ91" s="145">
        <v>0</v>
      </c>
      <c r="AR91" s="145">
        <v>0</v>
      </c>
      <c r="AS91" s="145">
        <v>0</v>
      </c>
      <c r="AT91" s="145">
        <v>0</v>
      </c>
      <c r="AU91" s="145">
        <v>0</v>
      </c>
      <c r="AV91" s="145">
        <v>0</v>
      </c>
      <c r="AW91" s="145">
        <v>0</v>
      </c>
    </row>
    <row r="92" spans="1:49" s="51" customFormat="1" x14ac:dyDescent="0.35">
      <c r="A92" s="573" t="s">
        <v>170</v>
      </c>
      <c r="B92" s="574"/>
      <c r="C92" s="207">
        <f t="shared" si="8"/>
        <v>5699.0084782608701</v>
      </c>
      <c r="D92" s="207">
        <f>SUM(D85:D91)</f>
        <v>9642.02</v>
      </c>
      <c r="E92" s="207">
        <f>SUM(E85:E91)</f>
        <v>8238.130000000001</v>
      </c>
      <c r="F92" s="207">
        <f>SUM(F85:F91)</f>
        <v>9647.65</v>
      </c>
      <c r="G92" s="207">
        <f t="shared" ref="G92:AW92" si="9">SUM(G85:G91)</f>
        <v>9151.5499999999993</v>
      </c>
      <c r="H92" s="207">
        <f>SUM(H85:H91)</f>
        <v>12280.83</v>
      </c>
      <c r="I92" s="207">
        <f t="shared" si="9"/>
        <v>11954.4</v>
      </c>
      <c r="J92" s="207">
        <f t="shared" si="9"/>
        <v>9548.23</v>
      </c>
      <c r="K92" s="207">
        <f t="shared" si="9"/>
        <v>11351.67</v>
      </c>
      <c r="L92" s="207">
        <f t="shared" si="9"/>
        <v>9870.17</v>
      </c>
      <c r="M92" s="207">
        <f t="shared" si="9"/>
        <v>11561.62</v>
      </c>
      <c r="N92" s="207">
        <f t="shared" si="9"/>
        <v>11636.439999999999</v>
      </c>
      <c r="O92" s="207">
        <f t="shared" si="9"/>
        <v>13155.96</v>
      </c>
      <c r="P92" s="207">
        <f t="shared" si="9"/>
        <v>14436.26</v>
      </c>
      <c r="Q92" s="207">
        <f t="shared" si="9"/>
        <v>13583.47</v>
      </c>
      <c r="R92" s="207">
        <f t="shared" si="9"/>
        <v>8279.8100000000013</v>
      </c>
      <c r="S92" s="207">
        <f t="shared" si="9"/>
        <v>5984.45</v>
      </c>
      <c r="T92" s="207">
        <f t="shared" si="9"/>
        <v>6410.81</v>
      </c>
      <c r="U92" s="207">
        <f t="shared" si="9"/>
        <v>7378.9699999999993</v>
      </c>
      <c r="V92" s="207">
        <f t="shared" si="9"/>
        <v>3895.2000000000003</v>
      </c>
      <c r="W92" s="207">
        <f t="shared" si="9"/>
        <v>4480.51</v>
      </c>
      <c r="X92" s="207">
        <f t="shared" si="9"/>
        <v>4194</v>
      </c>
      <c r="Y92" s="207">
        <f t="shared" si="9"/>
        <v>5030.03</v>
      </c>
      <c r="Z92" s="207">
        <f t="shared" si="9"/>
        <v>3573.44</v>
      </c>
      <c r="AA92" s="207">
        <f t="shared" si="9"/>
        <v>3822.77</v>
      </c>
      <c r="AB92" s="207">
        <f t="shared" si="9"/>
        <v>3244.19</v>
      </c>
      <c r="AC92" s="207">
        <f t="shared" si="9"/>
        <v>2816.42</v>
      </c>
      <c r="AD92" s="207">
        <f t="shared" si="9"/>
        <v>3305.4500000000003</v>
      </c>
      <c r="AE92" s="207">
        <f t="shared" si="9"/>
        <v>4574.9399999999996</v>
      </c>
      <c r="AF92" s="207">
        <f t="shared" si="9"/>
        <v>4917.6100000000006</v>
      </c>
      <c r="AG92" s="207">
        <f t="shared" si="9"/>
        <v>3307.64</v>
      </c>
      <c r="AH92" s="207">
        <f t="shared" si="9"/>
        <v>2710.84</v>
      </c>
      <c r="AI92" s="207">
        <f t="shared" si="9"/>
        <v>3785.55</v>
      </c>
      <c r="AJ92" s="207">
        <f t="shared" si="9"/>
        <v>2544.2600000000002</v>
      </c>
      <c r="AK92" s="207">
        <f t="shared" si="9"/>
        <v>3228.32</v>
      </c>
      <c r="AL92" s="207">
        <f t="shared" si="9"/>
        <v>2543.9700000000003</v>
      </c>
      <c r="AM92" s="207">
        <f t="shared" si="9"/>
        <v>1419.86</v>
      </c>
      <c r="AN92" s="207">
        <f>SUM(AN85:AN91)</f>
        <v>1937.22</v>
      </c>
      <c r="AO92" s="207">
        <f t="shared" si="9"/>
        <v>1620.7</v>
      </c>
      <c r="AP92" s="207">
        <f t="shared" si="9"/>
        <v>1227.4000000000001</v>
      </c>
      <c r="AQ92" s="207">
        <f t="shared" si="9"/>
        <v>506.67</v>
      </c>
      <c r="AR92" s="207">
        <f t="shared" si="9"/>
        <v>867.74</v>
      </c>
      <c r="AS92" s="207">
        <f t="shared" si="9"/>
        <v>605.02</v>
      </c>
      <c r="AT92" s="207">
        <f t="shared" si="9"/>
        <v>2090.27</v>
      </c>
      <c r="AU92" s="207">
        <f t="shared" si="9"/>
        <v>2352.61</v>
      </c>
      <c r="AV92" s="207">
        <f t="shared" si="9"/>
        <v>2481.5500000000002</v>
      </c>
      <c r="AW92" s="207">
        <f t="shared" si="9"/>
        <v>957.77</v>
      </c>
    </row>
    <row r="93" spans="1:49" x14ac:dyDescent="0.35">
      <c r="A93" s="31"/>
      <c r="B93" s="19"/>
      <c r="C93" s="19"/>
      <c r="D93" s="35"/>
      <c r="E93" s="35"/>
      <c r="F93" s="35"/>
      <c r="G93" s="35"/>
      <c r="H93" s="35"/>
      <c r="I93" s="35"/>
      <c r="J93" s="35"/>
      <c r="K93" s="35"/>
      <c r="L93" s="35"/>
      <c r="M93" s="35"/>
      <c r="N93" s="35"/>
      <c r="O93" s="35"/>
      <c r="P93" s="36"/>
      <c r="Q93" s="36"/>
      <c r="R93" s="36"/>
      <c r="S93" s="36"/>
      <c r="T93" s="36"/>
      <c r="U93" s="36"/>
      <c r="V93" s="36"/>
      <c r="W93" s="36"/>
      <c r="X93" s="36"/>
      <c r="Y93" s="36"/>
      <c r="Z93" s="36"/>
      <c r="AA93" s="36"/>
      <c r="AB93" s="37"/>
      <c r="AC93" s="37"/>
      <c r="AD93" s="37"/>
      <c r="AE93" s="37"/>
      <c r="AF93" s="37"/>
      <c r="AG93" s="37"/>
      <c r="AH93" s="37"/>
      <c r="AI93" s="37"/>
      <c r="AJ93" s="37"/>
      <c r="AK93" s="37"/>
      <c r="AL93" s="37"/>
      <c r="AM93" s="37"/>
      <c r="AN93" s="36"/>
      <c r="AO93" s="36"/>
      <c r="AP93" s="36"/>
      <c r="AQ93" s="36"/>
      <c r="AR93" s="34"/>
      <c r="AS93" s="34"/>
      <c r="AT93" s="34"/>
    </row>
    <row r="94" spans="1:49" x14ac:dyDescent="0.35">
      <c r="A94" s="74" t="s">
        <v>139</v>
      </c>
      <c r="B94" s="19"/>
      <c r="C94" s="19"/>
      <c r="D94" s="35"/>
      <c r="E94" s="35"/>
      <c r="F94" s="35"/>
      <c r="G94" s="35"/>
      <c r="H94" s="35"/>
      <c r="I94" s="35"/>
      <c r="J94" s="35"/>
      <c r="K94" s="35"/>
      <c r="L94" s="35"/>
      <c r="M94" s="35"/>
      <c r="N94" s="35"/>
      <c r="O94" s="35"/>
      <c r="P94" s="36"/>
      <c r="Q94" s="36"/>
      <c r="R94" s="36"/>
      <c r="S94" s="36"/>
      <c r="T94" s="36"/>
      <c r="U94" s="36"/>
      <c r="V94" s="36"/>
      <c r="W94" s="36"/>
      <c r="X94" s="36"/>
      <c r="Y94" s="36"/>
      <c r="Z94" s="36"/>
      <c r="AA94" s="36"/>
      <c r="AB94" s="37"/>
      <c r="AC94" s="37"/>
      <c r="AD94" s="37"/>
      <c r="AE94" s="37"/>
      <c r="AF94" s="37"/>
      <c r="AG94" s="37"/>
      <c r="AH94" s="37"/>
      <c r="AI94" s="37"/>
      <c r="AJ94" s="37"/>
      <c r="AK94" s="37"/>
      <c r="AL94" s="37"/>
      <c r="AM94" s="37"/>
      <c r="AN94" s="36"/>
      <c r="AO94" s="36"/>
      <c r="AP94" s="36"/>
      <c r="AQ94" s="36"/>
      <c r="AR94" s="34"/>
      <c r="AS94" s="34"/>
      <c r="AT94" s="34"/>
    </row>
    <row r="95" spans="1:49" x14ac:dyDescent="0.35">
      <c r="A95" s="11"/>
    </row>
    <row r="96" spans="1:49" ht="21" customHeight="1" x14ac:dyDescent="0.35">
      <c r="A96" s="456" t="s">
        <v>171</v>
      </c>
      <c r="B96" s="456" t="s">
        <v>160</v>
      </c>
      <c r="C96" s="456" t="s">
        <v>153</v>
      </c>
      <c r="D96" s="14">
        <v>42736</v>
      </c>
      <c r="E96" s="14">
        <v>42767</v>
      </c>
      <c r="F96" s="14">
        <v>42795</v>
      </c>
      <c r="G96" s="14">
        <v>42826</v>
      </c>
      <c r="H96" s="14">
        <v>42856</v>
      </c>
      <c r="I96" s="14">
        <v>42887</v>
      </c>
      <c r="J96" s="14">
        <v>42917</v>
      </c>
      <c r="K96" s="14">
        <v>42948</v>
      </c>
      <c r="L96" s="14">
        <v>42979</v>
      </c>
      <c r="M96" s="14">
        <v>43009</v>
      </c>
      <c r="N96" s="14">
        <v>43040</v>
      </c>
      <c r="O96" s="14">
        <v>43070</v>
      </c>
      <c r="P96" s="14">
        <v>43101</v>
      </c>
      <c r="Q96" s="14">
        <v>43132</v>
      </c>
      <c r="R96" s="14">
        <v>43160</v>
      </c>
      <c r="S96" s="14">
        <v>43191</v>
      </c>
      <c r="T96" s="14">
        <v>43221</v>
      </c>
      <c r="U96" s="14">
        <v>43252</v>
      </c>
      <c r="V96" s="14">
        <v>43282</v>
      </c>
      <c r="W96" s="14">
        <v>43313</v>
      </c>
      <c r="X96" s="14">
        <v>43344</v>
      </c>
      <c r="Y96" s="14">
        <v>43374</v>
      </c>
      <c r="Z96" s="14">
        <v>43405</v>
      </c>
      <c r="AA96" s="14">
        <v>43435</v>
      </c>
      <c r="AB96" s="14">
        <v>43466</v>
      </c>
      <c r="AC96" s="14">
        <v>43497</v>
      </c>
      <c r="AD96" s="14">
        <v>43525</v>
      </c>
      <c r="AE96" s="14">
        <v>43556</v>
      </c>
      <c r="AF96" s="14">
        <v>43586</v>
      </c>
      <c r="AG96" s="14">
        <v>43617</v>
      </c>
      <c r="AH96" s="14">
        <v>43647</v>
      </c>
      <c r="AI96" s="14">
        <v>43678</v>
      </c>
      <c r="AJ96" s="14">
        <v>43709</v>
      </c>
      <c r="AK96" s="14">
        <v>43739</v>
      </c>
      <c r="AL96" s="14">
        <v>43770</v>
      </c>
      <c r="AM96" s="14">
        <v>43800</v>
      </c>
      <c r="AN96" s="14">
        <v>43831</v>
      </c>
      <c r="AO96" s="14">
        <v>43862</v>
      </c>
      <c r="AP96" s="14">
        <v>43891</v>
      </c>
      <c r="AQ96" s="14">
        <v>43922</v>
      </c>
      <c r="AR96" s="14">
        <v>43952</v>
      </c>
      <c r="AS96" s="14">
        <v>43983</v>
      </c>
      <c r="AT96" s="14">
        <v>44013</v>
      </c>
      <c r="AU96" s="14">
        <v>44044</v>
      </c>
      <c r="AV96" s="14">
        <v>44075</v>
      </c>
      <c r="AW96" s="15">
        <v>44105</v>
      </c>
    </row>
    <row r="97" spans="1:49" s="34" customFormat="1" x14ac:dyDescent="0.35">
      <c r="A97" s="38" t="s">
        <v>364</v>
      </c>
      <c r="B97" s="40" t="s">
        <v>365</v>
      </c>
      <c r="C97" s="145">
        <f t="shared" ref="C97:C111" si="10">AVERAGE(D97:AW97)</f>
        <v>0</v>
      </c>
      <c r="D97" s="145">
        <v>0</v>
      </c>
      <c r="E97" s="145">
        <v>0</v>
      </c>
      <c r="F97" s="145">
        <v>0</v>
      </c>
      <c r="G97" s="145">
        <v>0</v>
      </c>
      <c r="H97" s="145">
        <v>0</v>
      </c>
      <c r="I97" s="145">
        <v>0</v>
      </c>
      <c r="J97" s="145">
        <v>0</v>
      </c>
      <c r="K97" s="145">
        <v>0</v>
      </c>
      <c r="L97" s="145">
        <v>0</v>
      </c>
      <c r="M97" s="145">
        <v>0</v>
      </c>
      <c r="N97" s="145">
        <v>0</v>
      </c>
      <c r="O97" s="145">
        <v>0</v>
      </c>
      <c r="P97" s="145">
        <v>0</v>
      </c>
      <c r="Q97" s="145">
        <v>0</v>
      </c>
      <c r="R97" s="145">
        <v>0</v>
      </c>
      <c r="S97" s="145">
        <v>0</v>
      </c>
      <c r="T97" s="145">
        <v>0</v>
      </c>
      <c r="U97" s="145">
        <v>0</v>
      </c>
      <c r="V97" s="145">
        <v>0</v>
      </c>
      <c r="W97" s="145">
        <v>0</v>
      </c>
      <c r="X97" s="145">
        <v>0</v>
      </c>
      <c r="Y97" s="145">
        <v>0</v>
      </c>
      <c r="Z97" s="145">
        <v>0</v>
      </c>
      <c r="AA97" s="145">
        <v>0</v>
      </c>
      <c r="AB97" s="145">
        <v>0</v>
      </c>
      <c r="AC97" s="145">
        <v>0</v>
      </c>
      <c r="AD97" s="145">
        <v>0</v>
      </c>
      <c r="AE97" s="145">
        <v>0</v>
      </c>
      <c r="AF97" s="145">
        <v>0</v>
      </c>
      <c r="AG97" s="145">
        <v>0</v>
      </c>
      <c r="AH97" s="145">
        <v>0</v>
      </c>
      <c r="AI97" s="145">
        <v>0</v>
      </c>
      <c r="AJ97" s="145">
        <v>0</v>
      </c>
      <c r="AK97" s="145">
        <v>0</v>
      </c>
      <c r="AL97" s="145">
        <v>0</v>
      </c>
      <c r="AM97" s="145">
        <v>0</v>
      </c>
      <c r="AN97" s="145">
        <v>0</v>
      </c>
      <c r="AO97" s="145">
        <v>0</v>
      </c>
      <c r="AP97" s="145">
        <v>0</v>
      </c>
      <c r="AQ97" s="145">
        <v>0</v>
      </c>
      <c r="AR97" s="145">
        <v>0</v>
      </c>
      <c r="AS97" s="145">
        <v>0</v>
      </c>
      <c r="AT97" s="145">
        <v>0</v>
      </c>
      <c r="AU97" s="145">
        <v>0</v>
      </c>
      <c r="AV97" s="145">
        <v>0</v>
      </c>
      <c r="AW97" s="145">
        <v>0</v>
      </c>
    </row>
    <row r="98" spans="1:49" x14ac:dyDescent="0.35">
      <c r="A98" s="13" t="s">
        <v>364</v>
      </c>
      <c r="B98" s="23" t="s">
        <v>172</v>
      </c>
      <c r="C98" s="102">
        <f t="shared" si="10"/>
        <v>0</v>
      </c>
      <c r="D98" s="4">
        <v>0</v>
      </c>
      <c r="E98" s="4">
        <v>0</v>
      </c>
      <c r="F98" s="4">
        <v>0</v>
      </c>
      <c r="G98" s="4">
        <v>0</v>
      </c>
      <c r="H98" s="4">
        <v>0</v>
      </c>
      <c r="I98" s="4">
        <v>0</v>
      </c>
      <c r="J98" s="4">
        <v>0</v>
      </c>
      <c r="K98" s="4">
        <v>0</v>
      </c>
      <c r="L98" s="4">
        <v>0</v>
      </c>
      <c r="M98" s="4">
        <v>0</v>
      </c>
      <c r="N98" s="4">
        <v>0</v>
      </c>
      <c r="O98" s="4">
        <v>0</v>
      </c>
      <c r="P98" s="4">
        <v>0</v>
      </c>
      <c r="Q98" s="4">
        <v>0</v>
      </c>
      <c r="R98" s="4">
        <v>0</v>
      </c>
      <c r="S98" s="4">
        <v>0</v>
      </c>
      <c r="T98" s="4">
        <v>0</v>
      </c>
      <c r="U98" s="4">
        <v>0</v>
      </c>
      <c r="V98" s="4">
        <v>0</v>
      </c>
      <c r="W98" s="4">
        <v>0</v>
      </c>
      <c r="X98" s="4">
        <v>0</v>
      </c>
      <c r="Y98" s="4">
        <v>0</v>
      </c>
      <c r="Z98" s="4">
        <v>0</v>
      </c>
      <c r="AA98" s="4">
        <v>0</v>
      </c>
      <c r="AB98" s="4">
        <v>0</v>
      </c>
      <c r="AC98" s="4">
        <v>0</v>
      </c>
      <c r="AD98" s="4">
        <v>0</v>
      </c>
      <c r="AE98" s="4">
        <v>0</v>
      </c>
      <c r="AF98" s="4">
        <v>0</v>
      </c>
      <c r="AG98" s="4">
        <v>0</v>
      </c>
      <c r="AH98" s="4">
        <v>0</v>
      </c>
      <c r="AI98" s="4">
        <v>0</v>
      </c>
      <c r="AJ98" s="4">
        <v>0</v>
      </c>
      <c r="AK98" s="4">
        <v>0</v>
      </c>
      <c r="AL98" s="4">
        <v>0</v>
      </c>
      <c r="AM98" s="4">
        <v>0</v>
      </c>
      <c r="AN98" s="4">
        <v>0</v>
      </c>
      <c r="AO98" s="4">
        <v>0</v>
      </c>
      <c r="AP98" s="4">
        <v>0</v>
      </c>
      <c r="AQ98" s="4">
        <v>0</v>
      </c>
      <c r="AR98" s="4">
        <v>0</v>
      </c>
      <c r="AS98" s="4">
        <v>0</v>
      </c>
      <c r="AT98" s="4">
        <v>0</v>
      </c>
      <c r="AU98" s="4">
        <v>0</v>
      </c>
      <c r="AV98" s="4">
        <v>0</v>
      </c>
      <c r="AW98" s="4">
        <v>0</v>
      </c>
    </row>
    <row r="99" spans="1:49" x14ac:dyDescent="0.35">
      <c r="A99" s="13" t="s">
        <v>364</v>
      </c>
      <c r="B99" s="23" t="s">
        <v>173</v>
      </c>
      <c r="C99" s="102">
        <f t="shared" si="10"/>
        <v>0</v>
      </c>
      <c r="D99" s="3">
        <v>0</v>
      </c>
      <c r="E99" s="3">
        <v>0</v>
      </c>
      <c r="F99" s="3">
        <v>0</v>
      </c>
      <c r="G99" s="3">
        <v>0</v>
      </c>
      <c r="H99" s="3">
        <v>0</v>
      </c>
      <c r="I99" s="3">
        <v>0</v>
      </c>
      <c r="J99" s="3">
        <v>0</v>
      </c>
      <c r="K99" s="3">
        <v>0</v>
      </c>
      <c r="L99" s="3">
        <v>0</v>
      </c>
      <c r="M99" s="3">
        <v>0</v>
      </c>
      <c r="N99" s="3">
        <v>0</v>
      </c>
      <c r="O99" s="3">
        <v>0</v>
      </c>
      <c r="P99" s="3">
        <v>0</v>
      </c>
      <c r="Q99" s="3">
        <v>0</v>
      </c>
      <c r="R99" s="3">
        <v>0</v>
      </c>
      <c r="S99" s="3">
        <v>0</v>
      </c>
      <c r="T99" s="3">
        <v>0</v>
      </c>
      <c r="U99" s="3">
        <v>0</v>
      </c>
      <c r="V99" s="3">
        <v>0</v>
      </c>
      <c r="W99" s="3">
        <v>0</v>
      </c>
      <c r="X99" s="3">
        <v>0</v>
      </c>
      <c r="Y99" s="3">
        <v>0</v>
      </c>
      <c r="Z99" s="3">
        <v>0</v>
      </c>
      <c r="AA99" s="3">
        <v>0</v>
      </c>
      <c r="AB99" s="3">
        <v>0</v>
      </c>
      <c r="AC99" s="3">
        <v>0</v>
      </c>
      <c r="AD99" s="3">
        <v>0</v>
      </c>
      <c r="AE99" s="3">
        <v>0</v>
      </c>
      <c r="AF99" s="3">
        <v>0</v>
      </c>
      <c r="AG99" s="3">
        <v>0</v>
      </c>
      <c r="AH99" s="3">
        <v>0</v>
      </c>
      <c r="AI99" s="3">
        <v>0</v>
      </c>
      <c r="AJ99" s="3">
        <v>0</v>
      </c>
      <c r="AK99" s="3">
        <v>0</v>
      </c>
      <c r="AL99" s="3">
        <v>0</v>
      </c>
      <c r="AM99" s="3">
        <v>0</v>
      </c>
      <c r="AN99" s="3">
        <v>0</v>
      </c>
      <c r="AO99" s="3">
        <v>0</v>
      </c>
      <c r="AP99" s="3">
        <v>0</v>
      </c>
      <c r="AQ99" s="3">
        <v>0</v>
      </c>
      <c r="AR99" s="3">
        <v>0</v>
      </c>
      <c r="AS99" s="3">
        <v>0</v>
      </c>
      <c r="AT99" s="3">
        <v>0</v>
      </c>
      <c r="AU99" s="3">
        <v>0</v>
      </c>
      <c r="AV99" s="3">
        <v>0</v>
      </c>
      <c r="AW99" s="3">
        <v>0</v>
      </c>
    </row>
    <row r="100" spans="1:49" s="34" customFormat="1" x14ac:dyDescent="0.35">
      <c r="A100" s="38"/>
      <c r="B100" s="40"/>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3"/>
      <c r="AS100" s="3"/>
      <c r="AT100" s="3"/>
      <c r="AU100" s="28"/>
      <c r="AV100" s="28"/>
      <c r="AW100" s="28"/>
    </row>
    <row r="101" spans="1:49" s="34" customFormat="1" x14ac:dyDescent="0.35">
      <c r="A101" s="38" t="s">
        <v>366</v>
      </c>
      <c r="B101" s="40" t="s">
        <v>365</v>
      </c>
      <c r="C101" s="145">
        <f t="shared" si="10"/>
        <v>155.86956521739131</v>
      </c>
      <c r="D101" s="145">
        <v>210</v>
      </c>
      <c r="E101" s="145">
        <v>150</v>
      </c>
      <c r="F101" s="145">
        <v>210</v>
      </c>
      <c r="G101" s="145">
        <v>150</v>
      </c>
      <c r="H101" s="145">
        <v>330</v>
      </c>
      <c r="I101" s="145">
        <v>330</v>
      </c>
      <c r="J101" s="145">
        <v>420</v>
      </c>
      <c r="K101" s="145">
        <v>390</v>
      </c>
      <c r="L101" s="145">
        <v>300</v>
      </c>
      <c r="M101" s="145">
        <v>450</v>
      </c>
      <c r="N101" s="145">
        <v>360</v>
      </c>
      <c r="O101" s="145">
        <v>390</v>
      </c>
      <c r="P101" s="145">
        <v>150</v>
      </c>
      <c r="Q101" s="145">
        <v>210</v>
      </c>
      <c r="R101" s="145">
        <v>240</v>
      </c>
      <c r="S101" s="145">
        <v>210</v>
      </c>
      <c r="T101" s="145">
        <v>210</v>
      </c>
      <c r="U101" s="145">
        <v>330</v>
      </c>
      <c r="V101" s="145">
        <v>120</v>
      </c>
      <c r="W101" s="145">
        <v>150</v>
      </c>
      <c r="X101" s="145">
        <v>60</v>
      </c>
      <c r="Y101" s="145">
        <v>90</v>
      </c>
      <c r="Z101" s="145">
        <v>90</v>
      </c>
      <c r="AA101" s="145">
        <v>150</v>
      </c>
      <c r="AB101" s="145">
        <v>150</v>
      </c>
      <c r="AC101" s="145">
        <v>150</v>
      </c>
      <c r="AD101" s="145">
        <v>90</v>
      </c>
      <c r="AE101" s="145">
        <v>240</v>
      </c>
      <c r="AF101" s="145">
        <v>60</v>
      </c>
      <c r="AG101" s="145">
        <v>120</v>
      </c>
      <c r="AH101" s="145">
        <v>150</v>
      </c>
      <c r="AI101" s="145">
        <v>60</v>
      </c>
      <c r="AJ101" s="145">
        <v>0</v>
      </c>
      <c r="AK101" s="145">
        <v>270</v>
      </c>
      <c r="AL101" s="145">
        <v>120</v>
      </c>
      <c r="AM101" s="145">
        <v>0</v>
      </c>
      <c r="AN101" s="145">
        <v>30</v>
      </c>
      <c r="AO101" s="145">
        <v>0</v>
      </c>
      <c r="AP101" s="145">
        <v>30</v>
      </c>
      <c r="AQ101" s="145">
        <v>0</v>
      </c>
      <c r="AR101" s="145">
        <v>0</v>
      </c>
      <c r="AS101" s="145">
        <v>0</v>
      </c>
      <c r="AT101" s="145">
        <v>0</v>
      </c>
      <c r="AU101" s="145">
        <v>0</v>
      </c>
      <c r="AV101" s="145">
        <v>0</v>
      </c>
      <c r="AW101" s="145">
        <v>0</v>
      </c>
    </row>
    <row r="102" spans="1:49" x14ac:dyDescent="0.35">
      <c r="A102" s="13" t="s">
        <v>366</v>
      </c>
      <c r="B102" s="23" t="s">
        <v>172</v>
      </c>
      <c r="C102" s="102">
        <f t="shared" si="10"/>
        <v>5.1956521739130439</v>
      </c>
      <c r="D102" s="131">
        <v>7</v>
      </c>
      <c r="E102" s="131">
        <v>5</v>
      </c>
      <c r="F102" s="131">
        <v>7</v>
      </c>
      <c r="G102" s="131">
        <v>5</v>
      </c>
      <c r="H102" s="131">
        <v>11</v>
      </c>
      <c r="I102" s="131">
        <v>11</v>
      </c>
      <c r="J102" s="131">
        <v>14</v>
      </c>
      <c r="K102" s="131">
        <v>13</v>
      </c>
      <c r="L102" s="131">
        <v>10</v>
      </c>
      <c r="M102" s="131">
        <v>15</v>
      </c>
      <c r="N102" s="131">
        <v>12</v>
      </c>
      <c r="O102" s="131">
        <v>13</v>
      </c>
      <c r="P102" s="131">
        <v>5</v>
      </c>
      <c r="Q102" s="131">
        <v>7</v>
      </c>
      <c r="R102" s="131">
        <v>8</v>
      </c>
      <c r="S102" s="131">
        <v>7</v>
      </c>
      <c r="T102" s="131">
        <v>7</v>
      </c>
      <c r="U102" s="131">
        <v>11</v>
      </c>
      <c r="V102" s="131">
        <v>4</v>
      </c>
      <c r="W102" s="131">
        <v>5</v>
      </c>
      <c r="X102" s="131">
        <v>2</v>
      </c>
      <c r="Y102" s="131">
        <v>3</v>
      </c>
      <c r="Z102" s="131">
        <v>3</v>
      </c>
      <c r="AA102" s="131">
        <v>5</v>
      </c>
      <c r="AB102" s="131">
        <v>5</v>
      </c>
      <c r="AC102" s="131">
        <v>5</v>
      </c>
      <c r="AD102" s="131">
        <v>3</v>
      </c>
      <c r="AE102" s="131">
        <v>8</v>
      </c>
      <c r="AF102" s="131">
        <v>2</v>
      </c>
      <c r="AG102" s="131">
        <v>4</v>
      </c>
      <c r="AH102" s="131">
        <v>5</v>
      </c>
      <c r="AI102" s="131">
        <v>2</v>
      </c>
      <c r="AJ102" s="131">
        <v>0</v>
      </c>
      <c r="AK102" s="131">
        <v>9</v>
      </c>
      <c r="AL102" s="131">
        <v>4</v>
      </c>
      <c r="AM102" s="131">
        <v>0</v>
      </c>
      <c r="AN102" s="131">
        <v>1</v>
      </c>
      <c r="AO102" s="131">
        <v>0</v>
      </c>
      <c r="AP102" s="131">
        <v>1</v>
      </c>
      <c r="AQ102" s="131">
        <v>0</v>
      </c>
      <c r="AR102" s="131">
        <v>0</v>
      </c>
      <c r="AS102" s="131">
        <v>0</v>
      </c>
      <c r="AT102" s="131">
        <v>0</v>
      </c>
      <c r="AU102" s="131">
        <v>0</v>
      </c>
      <c r="AV102" s="131">
        <v>0</v>
      </c>
      <c r="AW102" s="131">
        <v>0</v>
      </c>
    </row>
    <row r="103" spans="1:49" x14ac:dyDescent="0.35">
      <c r="A103" s="13" t="s">
        <v>366</v>
      </c>
      <c r="B103" s="23" t="s">
        <v>173</v>
      </c>
      <c r="C103" s="102">
        <f t="shared" si="10"/>
        <v>4.8478260869565215</v>
      </c>
      <c r="D103" s="131">
        <v>7</v>
      </c>
      <c r="E103" s="131">
        <v>5</v>
      </c>
      <c r="F103" s="131">
        <v>7</v>
      </c>
      <c r="G103" s="131">
        <v>5</v>
      </c>
      <c r="H103" s="131">
        <v>9</v>
      </c>
      <c r="I103" s="131">
        <v>9</v>
      </c>
      <c r="J103" s="131">
        <v>14</v>
      </c>
      <c r="K103" s="131">
        <v>12</v>
      </c>
      <c r="L103" s="131">
        <v>9</v>
      </c>
      <c r="M103" s="131">
        <v>14</v>
      </c>
      <c r="N103" s="131">
        <v>12</v>
      </c>
      <c r="O103" s="131">
        <v>12</v>
      </c>
      <c r="P103" s="131">
        <v>5</v>
      </c>
      <c r="Q103" s="131">
        <v>6</v>
      </c>
      <c r="R103" s="131">
        <v>8</v>
      </c>
      <c r="S103" s="131">
        <v>7</v>
      </c>
      <c r="T103" s="131">
        <v>7</v>
      </c>
      <c r="U103" s="131">
        <v>11</v>
      </c>
      <c r="V103" s="131">
        <v>4</v>
      </c>
      <c r="W103" s="131">
        <v>4</v>
      </c>
      <c r="X103" s="131">
        <v>2</v>
      </c>
      <c r="Y103" s="131">
        <v>3</v>
      </c>
      <c r="Z103" s="131">
        <v>3</v>
      </c>
      <c r="AA103" s="131">
        <v>5</v>
      </c>
      <c r="AB103" s="131">
        <v>4</v>
      </c>
      <c r="AC103" s="131">
        <v>3</v>
      </c>
      <c r="AD103" s="131">
        <v>2</v>
      </c>
      <c r="AE103" s="131">
        <v>8</v>
      </c>
      <c r="AF103" s="131">
        <v>2</v>
      </c>
      <c r="AG103" s="131">
        <v>4</v>
      </c>
      <c r="AH103" s="131">
        <v>5</v>
      </c>
      <c r="AI103" s="131">
        <v>2</v>
      </c>
      <c r="AJ103" s="131">
        <v>0</v>
      </c>
      <c r="AK103" s="131">
        <v>8</v>
      </c>
      <c r="AL103" s="131">
        <v>3</v>
      </c>
      <c r="AM103" s="131">
        <v>0</v>
      </c>
      <c r="AN103" s="131">
        <v>1</v>
      </c>
      <c r="AO103" s="131">
        <v>0</v>
      </c>
      <c r="AP103" s="131">
        <v>1</v>
      </c>
      <c r="AQ103" s="131">
        <v>0</v>
      </c>
      <c r="AR103" s="131">
        <v>0</v>
      </c>
      <c r="AS103" s="131">
        <v>0</v>
      </c>
      <c r="AT103" s="131">
        <v>0</v>
      </c>
      <c r="AU103" s="131">
        <v>0</v>
      </c>
      <c r="AV103" s="131">
        <v>0</v>
      </c>
      <c r="AW103" s="131">
        <v>0</v>
      </c>
    </row>
    <row r="104" spans="1:49" s="34" customFormat="1" x14ac:dyDescent="0.35">
      <c r="A104" s="38"/>
      <c r="B104" s="40"/>
      <c r="C104" s="3"/>
      <c r="D104" s="3"/>
      <c r="E104" s="3"/>
      <c r="F104" s="3"/>
      <c r="G104" s="3"/>
      <c r="H104" s="3"/>
      <c r="I104" s="3"/>
      <c r="J104" s="3"/>
      <c r="K104" s="3"/>
      <c r="L104" s="3"/>
      <c r="M104" s="3"/>
      <c r="N104" s="3"/>
      <c r="O104" s="3"/>
      <c r="P104" s="3"/>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3"/>
      <c r="AS104" s="3"/>
      <c r="AT104" s="3"/>
      <c r="AU104" s="3"/>
      <c r="AV104" s="28"/>
      <c r="AW104" s="28"/>
    </row>
    <row r="105" spans="1:49" s="34" customFormat="1" x14ac:dyDescent="0.35">
      <c r="A105" s="38" t="s">
        <v>367</v>
      </c>
      <c r="B105" s="40" t="s">
        <v>365</v>
      </c>
      <c r="C105" s="145">
        <f t="shared" si="10"/>
        <v>0</v>
      </c>
      <c r="D105" s="145">
        <v>0</v>
      </c>
      <c r="E105" s="145">
        <v>0</v>
      </c>
      <c r="F105" s="145">
        <v>0</v>
      </c>
      <c r="G105" s="145">
        <v>0</v>
      </c>
      <c r="H105" s="145">
        <v>0</v>
      </c>
      <c r="I105" s="145">
        <v>0</v>
      </c>
      <c r="J105" s="145">
        <v>0</v>
      </c>
      <c r="K105" s="145">
        <v>0</v>
      </c>
      <c r="L105" s="145">
        <v>0</v>
      </c>
      <c r="M105" s="145">
        <v>0</v>
      </c>
      <c r="N105" s="145">
        <v>0</v>
      </c>
      <c r="O105" s="145">
        <v>0</v>
      </c>
      <c r="P105" s="145">
        <v>0</v>
      </c>
      <c r="Q105" s="145">
        <v>0</v>
      </c>
      <c r="R105" s="145">
        <v>0</v>
      </c>
      <c r="S105" s="145">
        <v>0</v>
      </c>
      <c r="T105" s="145">
        <v>0</v>
      </c>
      <c r="U105" s="145">
        <v>0</v>
      </c>
      <c r="V105" s="145">
        <v>0</v>
      </c>
      <c r="W105" s="145">
        <v>0</v>
      </c>
      <c r="X105" s="145">
        <v>0</v>
      </c>
      <c r="Y105" s="145">
        <v>0</v>
      </c>
      <c r="Z105" s="145">
        <v>0</v>
      </c>
      <c r="AA105" s="145">
        <v>0</v>
      </c>
      <c r="AB105" s="145">
        <v>0</v>
      </c>
      <c r="AC105" s="145">
        <v>0</v>
      </c>
      <c r="AD105" s="145">
        <v>0</v>
      </c>
      <c r="AE105" s="145">
        <v>0</v>
      </c>
      <c r="AF105" s="145">
        <v>0</v>
      </c>
      <c r="AG105" s="145">
        <v>0</v>
      </c>
      <c r="AH105" s="145">
        <v>0</v>
      </c>
      <c r="AI105" s="145">
        <v>0</v>
      </c>
      <c r="AJ105" s="145">
        <v>0</v>
      </c>
      <c r="AK105" s="145">
        <v>0</v>
      </c>
      <c r="AL105" s="145">
        <v>0</v>
      </c>
      <c r="AM105" s="145">
        <v>0</v>
      </c>
      <c r="AN105" s="145">
        <v>0</v>
      </c>
      <c r="AO105" s="145">
        <v>0</v>
      </c>
      <c r="AP105" s="145">
        <v>0</v>
      </c>
      <c r="AQ105" s="145">
        <v>0</v>
      </c>
      <c r="AR105" s="145">
        <v>0</v>
      </c>
      <c r="AS105" s="145">
        <v>0</v>
      </c>
      <c r="AT105" s="145">
        <v>0</v>
      </c>
      <c r="AU105" s="145">
        <v>0</v>
      </c>
      <c r="AV105" s="145">
        <v>0</v>
      </c>
      <c r="AW105" s="145">
        <v>0</v>
      </c>
    </row>
    <row r="106" spans="1:49" x14ac:dyDescent="0.35">
      <c r="A106" s="13" t="s">
        <v>367</v>
      </c>
      <c r="B106" s="23" t="s">
        <v>172</v>
      </c>
      <c r="C106" s="102">
        <f t="shared" si="10"/>
        <v>0</v>
      </c>
      <c r="D106" s="4">
        <v>0</v>
      </c>
      <c r="E106" s="4">
        <v>0</v>
      </c>
      <c r="F106" s="4">
        <v>0</v>
      </c>
      <c r="G106" s="4">
        <v>0</v>
      </c>
      <c r="H106" s="4">
        <v>0</v>
      </c>
      <c r="I106" s="4">
        <v>0</v>
      </c>
      <c r="J106" s="4">
        <v>0</v>
      </c>
      <c r="K106" s="4">
        <v>0</v>
      </c>
      <c r="L106" s="4">
        <v>0</v>
      </c>
      <c r="M106" s="4">
        <v>0</v>
      </c>
      <c r="N106" s="4">
        <v>0</v>
      </c>
      <c r="O106" s="4">
        <v>0</v>
      </c>
      <c r="P106" s="4">
        <v>0</v>
      </c>
      <c r="Q106" s="4">
        <v>0</v>
      </c>
      <c r="R106" s="4">
        <v>0</v>
      </c>
      <c r="S106" s="4">
        <v>0</v>
      </c>
      <c r="T106" s="4">
        <v>0</v>
      </c>
      <c r="U106" s="4">
        <v>0</v>
      </c>
      <c r="V106" s="4">
        <v>0</v>
      </c>
      <c r="W106" s="4">
        <v>0</v>
      </c>
      <c r="X106" s="4">
        <v>0</v>
      </c>
      <c r="Y106" s="4">
        <v>0</v>
      </c>
      <c r="Z106" s="4">
        <v>0</v>
      </c>
      <c r="AA106" s="4">
        <v>0</v>
      </c>
      <c r="AB106" s="4">
        <v>0</v>
      </c>
      <c r="AC106" s="4">
        <v>0</v>
      </c>
      <c r="AD106" s="4">
        <v>0</v>
      </c>
      <c r="AE106" s="4">
        <v>0</v>
      </c>
      <c r="AF106" s="4">
        <v>0</v>
      </c>
      <c r="AG106" s="4">
        <v>0</v>
      </c>
      <c r="AH106" s="4">
        <v>0</v>
      </c>
      <c r="AI106" s="4">
        <v>0</v>
      </c>
      <c r="AJ106" s="4">
        <v>0</v>
      </c>
      <c r="AK106" s="4">
        <v>0</v>
      </c>
      <c r="AL106" s="4">
        <v>0</v>
      </c>
      <c r="AM106" s="4">
        <v>0</v>
      </c>
      <c r="AN106" s="4">
        <v>0</v>
      </c>
      <c r="AO106" s="4">
        <v>0</v>
      </c>
      <c r="AP106" s="4">
        <v>0</v>
      </c>
      <c r="AQ106" s="4">
        <v>0</v>
      </c>
      <c r="AR106" s="4">
        <v>0</v>
      </c>
      <c r="AS106" s="4">
        <v>0</v>
      </c>
      <c r="AT106" s="4">
        <v>0</v>
      </c>
      <c r="AU106" s="4">
        <v>0</v>
      </c>
      <c r="AV106" s="4">
        <v>0</v>
      </c>
      <c r="AW106" s="4">
        <v>0</v>
      </c>
    </row>
    <row r="107" spans="1:49" x14ac:dyDescent="0.35">
      <c r="A107" s="13" t="s">
        <v>367</v>
      </c>
      <c r="B107" s="23" t="s">
        <v>173</v>
      </c>
      <c r="C107" s="102">
        <f t="shared" si="10"/>
        <v>0</v>
      </c>
      <c r="D107" s="3">
        <v>0</v>
      </c>
      <c r="E107" s="3">
        <v>0</v>
      </c>
      <c r="F107" s="3">
        <v>0</v>
      </c>
      <c r="G107" s="3">
        <v>0</v>
      </c>
      <c r="H107" s="3">
        <v>0</v>
      </c>
      <c r="I107" s="3">
        <v>0</v>
      </c>
      <c r="J107" s="3">
        <v>0</v>
      </c>
      <c r="K107" s="3">
        <v>0</v>
      </c>
      <c r="L107" s="3">
        <v>0</v>
      </c>
      <c r="M107" s="3">
        <v>0</v>
      </c>
      <c r="N107" s="3">
        <v>0</v>
      </c>
      <c r="O107" s="3">
        <v>0</v>
      </c>
      <c r="P107" s="3">
        <v>0</v>
      </c>
      <c r="Q107" s="3">
        <v>0</v>
      </c>
      <c r="R107" s="3">
        <v>0</v>
      </c>
      <c r="S107" s="3">
        <v>0</v>
      </c>
      <c r="T107" s="3">
        <v>0</v>
      </c>
      <c r="U107" s="3">
        <v>0</v>
      </c>
      <c r="V107" s="3">
        <v>0</v>
      </c>
      <c r="W107" s="3">
        <v>0</v>
      </c>
      <c r="X107" s="3">
        <v>0</v>
      </c>
      <c r="Y107" s="3">
        <v>0</v>
      </c>
      <c r="Z107" s="3">
        <v>0</v>
      </c>
      <c r="AA107" s="3">
        <v>0</v>
      </c>
      <c r="AB107" s="3">
        <v>0</v>
      </c>
      <c r="AC107" s="3">
        <v>0</v>
      </c>
      <c r="AD107" s="3">
        <v>0</v>
      </c>
      <c r="AE107" s="3">
        <v>0</v>
      </c>
      <c r="AF107" s="3">
        <v>0</v>
      </c>
      <c r="AG107" s="3">
        <v>0</v>
      </c>
      <c r="AH107" s="3">
        <v>0</v>
      </c>
      <c r="AI107" s="3">
        <v>0</v>
      </c>
      <c r="AJ107" s="3">
        <v>0</v>
      </c>
      <c r="AK107" s="3">
        <v>0</v>
      </c>
      <c r="AL107" s="3">
        <v>0</v>
      </c>
      <c r="AM107" s="3">
        <v>0</v>
      </c>
      <c r="AN107" s="3">
        <v>0</v>
      </c>
      <c r="AO107" s="3">
        <v>0</v>
      </c>
      <c r="AP107" s="3">
        <v>0</v>
      </c>
      <c r="AQ107" s="3">
        <v>0</v>
      </c>
      <c r="AR107" s="3">
        <v>0</v>
      </c>
      <c r="AS107" s="3">
        <v>0</v>
      </c>
      <c r="AT107" s="3">
        <v>0</v>
      </c>
      <c r="AU107" s="3">
        <v>0</v>
      </c>
      <c r="AV107" s="3">
        <v>0</v>
      </c>
      <c r="AW107" s="3">
        <v>0</v>
      </c>
    </row>
    <row r="108" spans="1:49" s="34" customFormat="1" x14ac:dyDescent="0.35">
      <c r="A108" s="38"/>
      <c r="B108" s="40"/>
      <c r="C108" s="28"/>
      <c r="D108" s="28"/>
      <c r="E108" s="28"/>
      <c r="F108" s="28"/>
      <c r="G108" s="28"/>
      <c r="H108" s="28"/>
      <c r="I108" s="28"/>
      <c r="J108" s="28"/>
      <c r="K108" s="28"/>
      <c r="L108" s="28"/>
      <c r="M108" s="28"/>
      <c r="N108" s="28"/>
      <c r="O108" s="28"/>
      <c r="P108" s="28"/>
      <c r="Q108" s="28"/>
      <c r="R108" s="28"/>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s="34" customFormat="1" x14ac:dyDescent="0.35">
      <c r="A109" s="40" t="s">
        <v>368</v>
      </c>
      <c r="B109" s="40" t="s">
        <v>365</v>
      </c>
      <c r="C109" s="145">
        <f t="shared" si="10"/>
        <v>0</v>
      </c>
      <c r="D109" s="145">
        <v>0</v>
      </c>
      <c r="E109" s="145">
        <v>0</v>
      </c>
      <c r="F109" s="145">
        <v>0</v>
      </c>
      <c r="G109" s="145">
        <v>0</v>
      </c>
      <c r="H109" s="145">
        <v>0</v>
      </c>
      <c r="I109" s="145">
        <v>0</v>
      </c>
      <c r="J109" s="145">
        <v>0</v>
      </c>
      <c r="K109" s="145">
        <v>0</v>
      </c>
      <c r="L109" s="145">
        <v>0</v>
      </c>
      <c r="M109" s="145">
        <v>0</v>
      </c>
      <c r="N109" s="145">
        <v>0</v>
      </c>
      <c r="O109" s="145">
        <v>0</v>
      </c>
      <c r="P109" s="145">
        <v>0</v>
      </c>
      <c r="Q109" s="145">
        <v>0</v>
      </c>
      <c r="R109" s="145">
        <v>0</v>
      </c>
      <c r="S109" s="145">
        <v>0</v>
      </c>
      <c r="T109" s="145">
        <v>0</v>
      </c>
      <c r="U109" s="145">
        <v>0</v>
      </c>
      <c r="V109" s="145">
        <v>0</v>
      </c>
      <c r="W109" s="145">
        <v>0</v>
      </c>
      <c r="X109" s="145">
        <v>0</v>
      </c>
      <c r="Y109" s="145">
        <v>0</v>
      </c>
      <c r="Z109" s="145">
        <v>0</v>
      </c>
      <c r="AA109" s="145">
        <v>0</v>
      </c>
      <c r="AB109" s="145">
        <v>0</v>
      </c>
      <c r="AC109" s="145">
        <v>0</v>
      </c>
      <c r="AD109" s="145">
        <v>0</v>
      </c>
      <c r="AE109" s="145">
        <v>0</v>
      </c>
      <c r="AF109" s="145">
        <v>0</v>
      </c>
      <c r="AG109" s="145">
        <v>0</v>
      </c>
      <c r="AH109" s="145">
        <v>0</v>
      </c>
      <c r="AI109" s="145">
        <v>0</v>
      </c>
      <c r="AJ109" s="145">
        <v>0</v>
      </c>
      <c r="AK109" s="145">
        <v>0</v>
      </c>
      <c r="AL109" s="145">
        <v>0</v>
      </c>
      <c r="AM109" s="145">
        <v>0</v>
      </c>
      <c r="AN109" s="145">
        <v>0</v>
      </c>
      <c r="AO109" s="145">
        <v>0</v>
      </c>
      <c r="AP109" s="145">
        <v>0</v>
      </c>
      <c r="AQ109" s="145">
        <v>0</v>
      </c>
      <c r="AR109" s="145">
        <v>0</v>
      </c>
      <c r="AS109" s="145">
        <v>0</v>
      </c>
      <c r="AT109" s="145">
        <v>0</v>
      </c>
      <c r="AU109" s="145">
        <v>0</v>
      </c>
      <c r="AV109" s="145">
        <v>0</v>
      </c>
      <c r="AW109" s="145">
        <v>0</v>
      </c>
    </row>
    <row r="110" spans="1:49" x14ac:dyDescent="0.35">
      <c r="A110" s="40" t="s">
        <v>368</v>
      </c>
      <c r="B110" s="23" t="s">
        <v>172</v>
      </c>
      <c r="C110" s="102">
        <f t="shared" si="10"/>
        <v>0</v>
      </c>
      <c r="D110" s="4">
        <v>0</v>
      </c>
      <c r="E110" s="4">
        <v>0</v>
      </c>
      <c r="F110" s="4">
        <v>0</v>
      </c>
      <c r="G110" s="4">
        <v>0</v>
      </c>
      <c r="H110" s="4">
        <v>0</v>
      </c>
      <c r="I110" s="4">
        <v>0</v>
      </c>
      <c r="J110" s="4">
        <v>0</v>
      </c>
      <c r="K110" s="4">
        <v>0</v>
      </c>
      <c r="L110" s="4">
        <v>0</v>
      </c>
      <c r="M110" s="4">
        <v>0</v>
      </c>
      <c r="N110" s="4">
        <v>0</v>
      </c>
      <c r="O110" s="4">
        <v>0</v>
      </c>
      <c r="P110" s="4">
        <v>0</v>
      </c>
      <c r="Q110" s="4">
        <v>0</v>
      </c>
      <c r="R110" s="4">
        <v>0</v>
      </c>
      <c r="S110" s="4">
        <v>0</v>
      </c>
      <c r="T110" s="4">
        <v>0</v>
      </c>
      <c r="U110" s="4">
        <v>0</v>
      </c>
      <c r="V110" s="4">
        <v>0</v>
      </c>
      <c r="W110" s="4">
        <v>0</v>
      </c>
      <c r="X110" s="4">
        <v>0</v>
      </c>
      <c r="Y110" s="4">
        <v>0</v>
      </c>
      <c r="Z110" s="4">
        <v>0</v>
      </c>
      <c r="AA110" s="4">
        <v>0</v>
      </c>
      <c r="AB110" s="4">
        <v>0</v>
      </c>
      <c r="AC110" s="4">
        <v>0</v>
      </c>
      <c r="AD110" s="4">
        <v>0</v>
      </c>
      <c r="AE110" s="4">
        <v>0</v>
      </c>
      <c r="AF110" s="4">
        <v>0</v>
      </c>
      <c r="AG110" s="4">
        <v>0</v>
      </c>
      <c r="AH110" s="4">
        <v>0</v>
      </c>
      <c r="AI110" s="4">
        <v>0</v>
      </c>
      <c r="AJ110" s="4">
        <v>0</v>
      </c>
      <c r="AK110" s="4">
        <v>0</v>
      </c>
      <c r="AL110" s="4">
        <v>0</v>
      </c>
      <c r="AM110" s="4">
        <v>0</v>
      </c>
      <c r="AN110" s="4">
        <v>0</v>
      </c>
      <c r="AO110" s="4">
        <v>0</v>
      </c>
      <c r="AP110" s="4">
        <v>0</v>
      </c>
      <c r="AQ110" s="4">
        <v>0</v>
      </c>
      <c r="AR110" s="4">
        <v>0</v>
      </c>
      <c r="AS110" s="4">
        <v>0</v>
      </c>
      <c r="AT110" s="4">
        <v>0</v>
      </c>
      <c r="AU110" s="4">
        <v>0</v>
      </c>
      <c r="AV110" s="4">
        <v>0</v>
      </c>
      <c r="AW110" s="4">
        <v>0</v>
      </c>
    </row>
    <row r="111" spans="1:49" x14ac:dyDescent="0.35">
      <c r="A111" s="40" t="s">
        <v>368</v>
      </c>
      <c r="B111" s="23" t="s">
        <v>173</v>
      </c>
      <c r="C111" s="102">
        <f t="shared" si="10"/>
        <v>0</v>
      </c>
      <c r="D111" s="3">
        <v>0</v>
      </c>
      <c r="E111" s="3">
        <v>0</v>
      </c>
      <c r="F111" s="3">
        <v>0</v>
      </c>
      <c r="G111" s="3">
        <v>0</v>
      </c>
      <c r="H111" s="3">
        <v>0</v>
      </c>
      <c r="I111" s="3">
        <v>0</v>
      </c>
      <c r="J111" s="3">
        <v>0</v>
      </c>
      <c r="K111" s="3">
        <v>0</v>
      </c>
      <c r="L111" s="3">
        <v>0</v>
      </c>
      <c r="M111" s="3">
        <v>0</v>
      </c>
      <c r="N111" s="3">
        <v>0</v>
      </c>
      <c r="O111" s="3">
        <v>0</v>
      </c>
      <c r="P111" s="3">
        <v>0</v>
      </c>
      <c r="Q111" s="3">
        <v>0</v>
      </c>
      <c r="R111" s="3">
        <v>0</v>
      </c>
      <c r="S111" s="3">
        <v>0</v>
      </c>
      <c r="T111" s="3">
        <v>0</v>
      </c>
      <c r="U111" s="3">
        <v>0</v>
      </c>
      <c r="V111" s="3">
        <v>0</v>
      </c>
      <c r="W111" s="3">
        <v>0</v>
      </c>
      <c r="X111" s="3">
        <v>0</v>
      </c>
      <c r="Y111" s="3">
        <v>0</v>
      </c>
      <c r="Z111" s="3">
        <v>0</v>
      </c>
      <c r="AA111" s="3">
        <v>0</v>
      </c>
      <c r="AB111" s="3">
        <v>0</v>
      </c>
      <c r="AC111" s="3">
        <v>0</v>
      </c>
      <c r="AD111" s="3">
        <v>0</v>
      </c>
      <c r="AE111" s="3">
        <v>0</v>
      </c>
      <c r="AF111" s="3">
        <v>0</v>
      </c>
      <c r="AG111" s="3">
        <v>0</v>
      </c>
      <c r="AH111" s="3">
        <v>0</v>
      </c>
      <c r="AI111" s="3">
        <v>0</v>
      </c>
      <c r="AJ111" s="3">
        <v>0</v>
      </c>
      <c r="AK111" s="3">
        <v>0</v>
      </c>
      <c r="AL111" s="3">
        <v>0</v>
      </c>
      <c r="AM111" s="3">
        <v>0</v>
      </c>
      <c r="AN111" s="3">
        <v>0</v>
      </c>
      <c r="AO111" s="3">
        <v>0</v>
      </c>
      <c r="AP111" s="3">
        <v>0</v>
      </c>
      <c r="AQ111" s="3">
        <v>0</v>
      </c>
      <c r="AR111" s="3">
        <v>0</v>
      </c>
      <c r="AS111" s="3">
        <v>0</v>
      </c>
      <c r="AT111" s="3">
        <v>0</v>
      </c>
      <c r="AU111" s="3">
        <v>0</v>
      </c>
      <c r="AV111" s="3">
        <v>0</v>
      </c>
      <c r="AW111" s="3">
        <v>0</v>
      </c>
    </row>
    <row r="112" spans="1:49" s="101" customFormat="1" x14ac:dyDescent="0.35">
      <c r="A112" s="575" t="s">
        <v>175</v>
      </c>
      <c r="B112" s="576" t="s">
        <v>175</v>
      </c>
      <c r="C112" s="72"/>
      <c r="D112" s="72">
        <f>D109+D105+D101+D97</f>
        <v>210</v>
      </c>
      <c r="E112" s="72">
        <f t="shared" ref="E112:AW112" si="11">E109+E105+E101+E97</f>
        <v>150</v>
      </c>
      <c r="F112" s="72">
        <f t="shared" si="11"/>
        <v>210</v>
      </c>
      <c r="G112" s="72">
        <f t="shared" si="11"/>
        <v>150</v>
      </c>
      <c r="H112" s="72">
        <f t="shared" si="11"/>
        <v>330</v>
      </c>
      <c r="I112" s="72">
        <f t="shared" si="11"/>
        <v>330</v>
      </c>
      <c r="J112" s="72">
        <f t="shared" si="11"/>
        <v>420</v>
      </c>
      <c r="K112" s="72">
        <f t="shared" si="11"/>
        <v>390</v>
      </c>
      <c r="L112" s="72">
        <f t="shared" si="11"/>
        <v>300</v>
      </c>
      <c r="M112" s="72">
        <f t="shared" si="11"/>
        <v>450</v>
      </c>
      <c r="N112" s="72">
        <f t="shared" si="11"/>
        <v>360</v>
      </c>
      <c r="O112" s="72">
        <f t="shared" si="11"/>
        <v>390</v>
      </c>
      <c r="P112" s="72">
        <f t="shared" si="11"/>
        <v>150</v>
      </c>
      <c r="Q112" s="72">
        <f t="shared" si="11"/>
        <v>210</v>
      </c>
      <c r="R112" s="72">
        <f t="shared" si="11"/>
        <v>240</v>
      </c>
      <c r="S112" s="72">
        <f t="shared" si="11"/>
        <v>210</v>
      </c>
      <c r="T112" s="72">
        <f t="shared" si="11"/>
        <v>210</v>
      </c>
      <c r="U112" s="72">
        <f t="shared" si="11"/>
        <v>330</v>
      </c>
      <c r="V112" s="72">
        <f t="shared" si="11"/>
        <v>120</v>
      </c>
      <c r="W112" s="72">
        <f t="shared" si="11"/>
        <v>150</v>
      </c>
      <c r="X112" s="72">
        <f t="shared" si="11"/>
        <v>60</v>
      </c>
      <c r="Y112" s="72">
        <f t="shared" si="11"/>
        <v>90</v>
      </c>
      <c r="Z112" s="72">
        <f t="shared" si="11"/>
        <v>90</v>
      </c>
      <c r="AA112" s="72">
        <f t="shared" si="11"/>
        <v>150</v>
      </c>
      <c r="AB112" s="72">
        <f t="shared" si="11"/>
        <v>150</v>
      </c>
      <c r="AC112" s="72">
        <f t="shared" si="11"/>
        <v>150</v>
      </c>
      <c r="AD112" s="72">
        <f t="shared" si="11"/>
        <v>90</v>
      </c>
      <c r="AE112" s="72">
        <f t="shared" si="11"/>
        <v>240</v>
      </c>
      <c r="AF112" s="72">
        <f t="shared" si="11"/>
        <v>60</v>
      </c>
      <c r="AG112" s="72">
        <f t="shared" si="11"/>
        <v>120</v>
      </c>
      <c r="AH112" s="72">
        <f t="shared" si="11"/>
        <v>150</v>
      </c>
      <c r="AI112" s="72">
        <f t="shared" si="11"/>
        <v>60</v>
      </c>
      <c r="AJ112" s="72">
        <f t="shared" si="11"/>
        <v>0</v>
      </c>
      <c r="AK112" s="72">
        <f t="shared" si="11"/>
        <v>270</v>
      </c>
      <c r="AL112" s="72">
        <f t="shared" si="11"/>
        <v>120</v>
      </c>
      <c r="AM112" s="72">
        <f t="shared" si="11"/>
        <v>0</v>
      </c>
      <c r="AN112" s="72">
        <f t="shared" si="11"/>
        <v>30</v>
      </c>
      <c r="AO112" s="72">
        <f t="shared" si="11"/>
        <v>0</v>
      </c>
      <c r="AP112" s="72">
        <f t="shared" si="11"/>
        <v>30</v>
      </c>
      <c r="AQ112" s="72">
        <f t="shared" si="11"/>
        <v>0</v>
      </c>
      <c r="AR112" s="72">
        <f t="shared" si="11"/>
        <v>0</v>
      </c>
      <c r="AS112" s="72">
        <f t="shared" si="11"/>
        <v>0</v>
      </c>
      <c r="AT112" s="72">
        <f t="shared" si="11"/>
        <v>0</v>
      </c>
      <c r="AU112" s="72">
        <f t="shared" si="11"/>
        <v>0</v>
      </c>
      <c r="AV112" s="72">
        <f t="shared" si="11"/>
        <v>0</v>
      </c>
      <c r="AW112" s="100">
        <f t="shared" si="11"/>
        <v>0</v>
      </c>
    </row>
    <row r="113" spans="1:1" x14ac:dyDescent="0.35">
      <c r="A113" s="11"/>
    </row>
    <row r="114" spans="1:1" x14ac:dyDescent="0.35">
      <c r="A114" s="11"/>
    </row>
  </sheetData>
  <mergeCells count="3">
    <mergeCell ref="A14:A16"/>
    <mergeCell ref="A92:B92"/>
    <mergeCell ref="A112:B112"/>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D7AC3-F470-4C03-B9C1-C2104F4409ED}">
  <dimension ref="A1:AX114"/>
  <sheetViews>
    <sheetView topLeftCell="A73" zoomScaleNormal="100" workbookViewId="0">
      <selection activeCell="AW85" sqref="D85:AW91"/>
    </sheetView>
  </sheetViews>
  <sheetFormatPr defaultRowHeight="14.5" x14ac:dyDescent="0.35"/>
  <cols>
    <col min="1" max="1" width="55.08984375" bestFit="1" customWidth="1"/>
    <col min="2" max="2" width="58.08984375" customWidth="1"/>
    <col min="3" max="3" width="35.90625" customWidth="1"/>
    <col min="4" max="49" width="12.453125" customWidth="1"/>
  </cols>
  <sheetData>
    <row r="1" spans="1:50" ht="26" x14ac:dyDescent="0.6">
      <c r="A1" s="26" t="s">
        <v>0</v>
      </c>
    </row>
    <row r="2" spans="1:50" ht="21" x14ac:dyDescent="0.5">
      <c r="A2" s="66" t="s">
        <v>344</v>
      </c>
      <c r="B2" s="66" t="s">
        <v>379</v>
      </c>
      <c r="C2" s="66"/>
    </row>
    <row r="3" spans="1:50" x14ac:dyDescent="0.35">
      <c r="B3" s="111" t="s">
        <v>155</v>
      </c>
    </row>
    <row r="4" spans="1:50" x14ac:dyDescent="0.35">
      <c r="A4" s="73" t="s">
        <v>346</v>
      </c>
    </row>
    <row r="5" spans="1:50" x14ac:dyDescent="0.35">
      <c r="A5" s="73"/>
    </row>
    <row r="6" spans="1:50" x14ac:dyDescent="0.35">
      <c r="A6" s="51" t="s">
        <v>152</v>
      </c>
    </row>
    <row r="8" spans="1:50" x14ac:dyDescent="0.35">
      <c r="A8" s="5"/>
      <c r="B8" s="6"/>
      <c r="C8" s="456" t="s">
        <v>153</v>
      </c>
      <c r="D8" s="113">
        <v>42736</v>
      </c>
      <c r="E8" s="113">
        <v>42767</v>
      </c>
      <c r="F8" s="113">
        <v>42795</v>
      </c>
      <c r="G8" s="113">
        <v>42826</v>
      </c>
      <c r="H8" s="113">
        <v>42856</v>
      </c>
      <c r="I8" s="113">
        <v>42887</v>
      </c>
      <c r="J8" s="113">
        <v>42917</v>
      </c>
      <c r="K8" s="113">
        <v>42948</v>
      </c>
      <c r="L8" s="113">
        <v>42979</v>
      </c>
      <c r="M8" s="113">
        <v>43009</v>
      </c>
      <c r="N8" s="113">
        <v>43040</v>
      </c>
      <c r="O8" s="113">
        <v>43070</v>
      </c>
      <c r="P8" s="113">
        <v>43101</v>
      </c>
      <c r="Q8" s="113">
        <v>43132</v>
      </c>
      <c r="R8" s="113">
        <v>43160</v>
      </c>
      <c r="S8" s="113">
        <v>43191</v>
      </c>
      <c r="T8" s="113">
        <v>43221</v>
      </c>
      <c r="U8" s="113">
        <v>43252</v>
      </c>
      <c r="V8" s="113">
        <v>43282</v>
      </c>
      <c r="W8" s="113">
        <v>43313</v>
      </c>
      <c r="X8" s="113">
        <v>43344</v>
      </c>
      <c r="Y8" s="113">
        <v>43374</v>
      </c>
      <c r="Z8" s="113">
        <v>43405</v>
      </c>
      <c r="AA8" s="113">
        <v>43435</v>
      </c>
      <c r="AB8" s="113">
        <v>43466</v>
      </c>
      <c r="AC8" s="113">
        <v>43497</v>
      </c>
      <c r="AD8" s="113">
        <v>43525</v>
      </c>
      <c r="AE8" s="113">
        <v>43556</v>
      </c>
      <c r="AF8" s="113">
        <v>43586</v>
      </c>
      <c r="AG8" s="113">
        <v>43617</v>
      </c>
      <c r="AH8" s="113">
        <v>43647</v>
      </c>
      <c r="AI8" s="113">
        <v>43678</v>
      </c>
      <c r="AJ8" s="113">
        <v>43709</v>
      </c>
      <c r="AK8" s="113">
        <v>43739</v>
      </c>
      <c r="AL8" s="113">
        <v>43770</v>
      </c>
      <c r="AM8" s="113">
        <v>43800</v>
      </c>
      <c r="AN8" s="113">
        <v>43831</v>
      </c>
      <c r="AO8" s="113">
        <v>43862</v>
      </c>
      <c r="AP8" s="113">
        <v>43891</v>
      </c>
      <c r="AQ8" s="113">
        <v>43922</v>
      </c>
      <c r="AR8" s="113">
        <v>43952</v>
      </c>
      <c r="AS8" s="113">
        <v>43983</v>
      </c>
      <c r="AT8" s="113">
        <v>44013</v>
      </c>
      <c r="AU8" s="113">
        <v>44044</v>
      </c>
      <c r="AV8" s="113">
        <v>44075</v>
      </c>
      <c r="AW8" s="113">
        <v>44105</v>
      </c>
    </row>
    <row r="9" spans="1:50" x14ac:dyDescent="0.35">
      <c r="A9" s="86" t="s">
        <v>154</v>
      </c>
      <c r="B9" s="8" t="s">
        <v>347</v>
      </c>
      <c r="C9" s="112">
        <f>AVERAGE(D9:AW9)</f>
        <v>18566.82608695652</v>
      </c>
      <c r="D9" s="114">
        <v>18652</v>
      </c>
      <c r="E9" s="114">
        <v>18648</v>
      </c>
      <c r="F9" s="114">
        <v>18696</v>
      </c>
      <c r="G9" s="114">
        <v>18676</v>
      </c>
      <c r="H9" s="114">
        <v>18614</v>
      </c>
      <c r="I9" s="114">
        <v>18703</v>
      </c>
      <c r="J9" s="114">
        <v>18670</v>
      </c>
      <c r="K9" s="114">
        <v>18605</v>
      </c>
      <c r="L9" s="114">
        <v>18570</v>
      </c>
      <c r="M9" s="114">
        <v>18593</v>
      </c>
      <c r="N9" s="114">
        <v>18616</v>
      </c>
      <c r="O9" s="114">
        <v>18543</v>
      </c>
      <c r="P9" s="114">
        <v>18516</v>
      </c>
      <c r="Q9" s="114">
        <v>18507</v>
      </c>
      <c r="R9" s="114">
        <v>18533</v>
      </c>
      <c r="S9" s="114">
        <v>18552</v>
      </c>
      <c r="T9" s="114">
        <v>18530</v>
      </c>
      <c r="U9" s="114">
        <v>18496</v>
      </c>
      <c r="V9" s="114">
        <v>18504</v>
      </c>
      <c r="W9" s="114">
        <v>18475</v>
      </c>
      <c r="X9" s="114">
        <v>18409</v>
      </c>
      <c r="Y9" s="114">
        <v>18382</v>
      </c>
      <c r="Z9" s="114">
        <v>18345</v>
      </c>
      <c r="AA9" s="114">
        <v>18291</v>
      </c>
      <c r="AB9" s="114">
        <v>18409</v>
      </c>
      <c r="AC9" s="114">
        <v>18324</v>
      </c>
      <c r="AD9" s="114">
        <v>18273</v>
      </c>
      <c r="AE9" s="114">
        <v>18202</v>
      </c>
      <c r="AF9" s="114">
        <v>18139</v>
      </c>
      <c r="AG9" s="114">
        <v>18087</v>
      </c>
      <c r="AH9" s="114">
        <v>18110</v>
      </c>
      <c r="AI9" s="114">
        <v>18158</v>
      </c>
      <c r="AJ9" s="114">
        <v>18160</v>
      </c>
      <c r="AK9" s="114">
        <v>18258</v>
      </c>
      <c r="AL9" s="114">
        <v>18235</v>
      </c>
      <c r="AM9" s="114">
        <v>18175</v>
      </c>
      <c r="AN9" s="114">
        <v>18245</v>
      </c>
      <c r="AO9" s="114">
        <v>18252</v>
      </c>
      <c r="AP9" s="114">
        <v>18313</v>
      </c>
      <c r="AQ9" s="114">
        <v>18606</v>
      </c>
      <c r="AR9" s="114">
        <v>18887</v>
      </c>
      <c r="AS9" s="114">
        <v>19098</v>
      </c>
      <c r="AT9" s="114">
        <v>19282</v>
      </c>
      <c r="AU9" s="114">
        <v>19687</v>
      </c>
      <c r="AV9" s="114">
        <v>19908</v>
      </c>
      <c r="AW9" s="114">
        <v>20140</v>
      </c>
    </row>
    <row r="10" spans="1:50" x14ac:dyDescent="0.35">
      <c r="A10" s="19"/>
      <c r="B10" s="19"/>
      <c r="C10" s="19"/>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row>
    <row r="11" spans="1:50" x14ac:dyDescent="0.35">
      <c r="A11" s="51" t="s">
        <v>348</v>
      </c>
      <c r="B11" s="19"/>
      <c r="C11" s="19"/>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row>
    <row r="12" spans="1:50" x14ac:dyDescent="0.35">
      <c r="A12" s="19"/>
      <c r="B12" s="19"/>
      <c r="C12" s="19"/>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row>
    <row r="13" spans="1:50" x14ac:dyDescent="0.35">
      <c r="A13" s="24"/>
      <c r="B13" s="6"/>
      <c r="C13" s="456" t="s">
        <v>153</v>
      </c>
      <c r="D13" s="14">
        <v>42736</v>
      </c>
      <c r="E13" s="14">
        <v>42767</v>
      </c>
      <c r="F13" s="14">
        <v>42795</v>
      </c>
      <c r="G13" s="14">
        <v>42826</v>
      </c>
      <c r="H13" s="14">
        <v>42856</v>
      </c>
      <c r="I13" s="14">
        <v>42887</v>
      </c>
      <c r="J13" s="14">
        <v>42917</v>
      </c>
      <c r="K13" s="14">
        <v>42948</v>
      </c>
      <c r="L13" s="14">
        <v>42979</v>
      </c>
      <c r="M13" s="14">
        <v>43009</v>
      </c>
      <c r="N13" s="14">
        <v>43040</v>
      </c>
      <c r="O13" s="14">
        <v>43070</v>
      </c>
      <c r="P13" s="14">
        <v>43101</v>
      </c>
      <c r="Q13" s="14">
        <v>43132</v>
      </c>
      <c r="R13" s="14">
        <v>43160</v>
      </c>
      <c r="S13" s="14">
        <v>43191</v>
      </c>
      <c r="T13" s="14">
        <v>43221</v>
      </c>
      <c r="U13" s="14">
        <v>43252</v>
      </c>
      <c r="V13" s="14">
        <v>43282</v>
      </c>
      <c r="W13" s="14">
        <v>43313</v>
      </c>
      <c r="X13" s="14">
        <v>43344</v>
      </c>
      <c r="Y13" s="14">
        <v>43374</v>
      </c>
      <c r="Z13" s="14">
        <v>43405</v>
      </c>
      <c r="AA13" s="14">
        <v>43435</v>
      </c>
      <c r="AB13" s="14">
        <v>43466</v>
      </c>
      <c r="AC13" s="14">
        <v>43497</v>
      </c>
      <c r="AD13" s="14">
        <v>43525</v>
      </c>
      <c r="AE13" s="14">
        <v>43556</v>
      </c>
      <c r="AF13" s="14">
        <v>43586</v>
      </c>
      <c r="AG13" s="14">
        <v>43617</v>
      </c>
      <c r="AH13" s="14">
        <v>43647</v>
      </c>
      <c r="AI13" s="14">
        <v>43678</v>
      </c>
      <c r="AJ13" s="14">
        <v>43709</v>
      </c>
      <c r="AK13" s="14">
        <v>43739</v>
      </c>
      <c r="AL13" s="14">
        <v>43770</v>
      </c>
      <c r="AM13" s="14">
        <v>43800</v>
      </c>
      <c r="AN13" s="14">
        <v>43831</v>
      </c>
      <c r="AO13" s="14">
        <v>43862</v>
      </c>
      <c r="AP13" s="14">
        <v>43891</v>
      </c>
      <c r="AQ13" s="15">
        <v>43922</v>
      </c>
      <c r="AR13" s="15">
        <v>43952</v>
      </c>
      <c r="AS13" s="15">
        <v>43983</v>
      </c>
      <c r="AT13" s="15">
        <v>44013</v>
      </c>
      <c r="AU13" s="15">
        <v>44044</v>
      </c>
      <c r="AV13" s="15">
        <v>44075</v>
      </c>
      <c r="AW13" s="15">
        <v>44105</v>
      </c>
      <c r="AX13" s="51"/>
    </row>
    <row r="14" spans="1:50" x14ac:dyDescent="0.35">
      <c r="A14" s="570" t="s">
        <v>117</v>
      </c>
      <c r="B14" s="3" t="s">
        <v>349</v>
      </c>
      <c r="C14" s="145">
        <f>AVERAGE(D14:AW14)</f>
        <v>216898.58217391308</v>
      </c>
      <c r="D14" s="145">
        <f t="shared" ref="D14:AW14" si="0">D92+D21+D112</f>
        <v>238743.32</v>
      </c>
      <c r="E14" s="145">
        <f t="shared" si="0"/>
        <v>223862.22</v>
      </c>
      <c r="F14" s="145">
        <f t="shared" si="0"/>
        <v>247068.6</v>
      </c>
      <c r="G14" s="145">
        <f t="shared" si="0"/>
        <v>224709.42</v>
      </c>
      <c r="H14" s="145">
        <f t="shared" si="0"/>
        <v>243548.56</v>
      </c>
      <c r="I14" s="145">
        <f t="shared" si="0"/>
        <v>229524.85</v>
      </c>
      <c r="J14" s="145">
        <f t="shared" si="0"/>
        <v>202137.87</v>
      </c>
      <c r="K14" s="145">
        <f t="shared" si="0"/>
        <v>225040.89</v>
      </c>
      <c r="L14" s="145">
        <f t="shared" si="0"/>
        <v>212639.56</v>
      </c>
      <c r="M14" s="145">
        <f t="shared" si="0"/>
        <v>238682.85</v>
      </c>
      <c r="N14" s="145">
        <f t="shared" si="0"/>
        <v>218500.26</v>
      </c>
      <c r="O14" s="145">
        <f t="shared" si="0"/>
        <v>199977.71</v>
      </c>
      <c r="P14" s="145">
        <f t="shared" si="0"/>
        <v>217949.12</v>
      </c>
      <c r="Q14" s="145">
        <f t="shared" si="0"/>
        <v>195920.13</v>
      </c>
      <c r="R14" s="145">
        <f t="shared" si="0"/>
        <v>212714.99</v>
      </c>
      <c r="S14" s="145">
        <f t="shared" si="0"/>
        <v>205467.99</v>
      </c>
      <c r="T14" s="145">
        <f t="shared" si="0"/>
        <v>219383.22</v>
      </c>
      <c r="U14" s="145">
        <f t="shared" si="0"/>
        <v>209797.86</v>
      </c>
      <c r="V14" s="145">
        <f t="shared" si="0"/>
        <v>185074.19</v>
      </c>
      <c r="W14" s="145">
        <f t="shared" si="0"/>
        <v>201999.58</v>
      </c>
      <c r="X14" s="145">
        <f t="shared" si="0"/>
        <v>176980.5</v>
      </c>
      <c r="Y14" s="145">
        <f t="shared" si="0"/>
        <v>212903.2</v>
      </c>
      <c r="Z14" s="145">
        <f t="shared" si="0"/>
        <v>191032.94</v>
      </c>
      <c r="AA14" s="145">
        <f t="shared" si="0"/>
        <v>186502.27</v>
      </c>
      <c r="AB14" s="145">
        <f t="shared" si="0"/>
        <v>211229.47</v>
      </c>
      <c r="AC14" s="145">
        <f t="shared" si="0"/>
        <v>216752.71</v>
      </c>
      <c r="AD14" s="145">
        <f t="shared" si="0"/>
        <v>250141.82</v>
      </c>
      <c r="AE14" s="145">
        <f t="shared" si="0"/>
        <v>257961.81</v>
      </c>
      <c r="AF14" s="145">
        <f t="shared" si="0"/>
        <v>263682.40000000002</v>
      </c>
      <c r="AG14" s="145">
        <f t="shared" si="0"/>
        <v>249191.38</v>
      </c>
      <c r="AH14" s="145">
        <f t="shared" si="0"/>
        <v>262649.48</v>
      </c>
      <c r="AI14" s="145">
        <f t="shared" si="0"/>
        <v>246674.78</v>
      </c>
      <c r="AJ14" s="145">
        <f t="shared" si="0"/>
        <v>245096.56</v>
      </c>
      <c r="AK14" s="145">
        <f t="shared" si="0"/>
        <v>274757.44</v>
      </c>
      <c r="AL14" s="145">
        <f t="shared" si="0"/>
        <v>245566.64</v>
      </c>
      <c r="AM14" s="145">
        <f t="shared" si="0"/>
        <v>268946.42</v>
      </c>
      <c r="AN14" s="145">
        <f t="shared" si="0"/>
        <v>323815</v>
      </c>
      <c r="AO14" s="145">
        <f t="shared" si="0"/>
        <v>284298.59000000003</v>
      </c>
      <c r="AP14" s="145">
        <f t="shared" si="0"/>
        <v>242892.02</v>
      </c>
      <c r="AQ14" s="145">
        <f t="shared" si="0"/>
        <v>112806.04</v>
      </c>
      <c r="AR14" s="145">
        <f t="shared" si="0"/>
        <v>115389.13</v>
      </c>
      <c r="AS14" s="145">
        <f t="shared" si="0"/>
        <v>132633.38</v>
      </c>
      <c r="AT14" s="145">
        <f t="shared" si="0"/>
        <v>163324.81</v>
      </c>
      <c r="AU14" s="145">
        <f t="shared" si="0"/>
        <v>160457.32999999999</v>
      </c>
      <c r="AV14" s="145">
        <f t="shared" si="0"/>
        <v>171660.92</v>
      </c>
      <c r="AW14" s="145">
        <f t="shared" si="0"/>
        <v>157244.54999999999</v>
      </c>
      <c r="AX14" s="42"/>
    </row>
    <row r="15" spans="1:50" s="96" customFormat="1" x14ac:dyDescent="0.35">
      <c r="A15" s="571"/>
      <c r="B15" s="92" t="s">
        <v>350</v>
      </c>
      <c r="C15" s="202">
        <f>AVERAGE(D15:AW15)</f>
        <v>11.719687851294315</v>
      </c>
      <c r="D15" s="202">
        <f t="shared" ref="D15:AW15" si="1">D14/D9</f>
        <v>12.799877761098006</v>
      </c>
      <c r="E15" s="202">
        <f t="shared" si="1"/>
        <v>12.004623552123553</v>
      </c>
      <c r="F15" s="202">
        <f t="shared" si="1"/>
        <v>13.2150513478819</v>
      </c>
      <c r="G15" s="202">
        <f t="shared" si="1"/>
        <v>12.031988648532877</v>
      </c>
      <c r="H15" s="202">
        <f t="shared" si="1"/>
        <v>13.084160309444504</v>
      </c>
      <c r="I15" s="202">
        <f t="shared" si="1"/>
        <v>12.272087365663262</v>
      </c>
      <c r="J15" s="202">
        <f t="shared" si="1"/>
        <v>10.826881092662024</v>
      </c>
      <c r="K15" s="202">
        <f t="shared" si="1"/>
        <v>12.09572104273045</v>
      </c>
      <c r="L15" s="202">
        <f t="shared" si="1"/>
        <v>11.450703284868066</v>
      </c>
      <c r="M15" s="202">
        <f t="shared" si="1"/>
        <v>12.837242510622277</v>
      </c>
      <c r="N15" s="202">
        <f t="shared" si="1"/>
        <v>11.73722926514826</v>
      </c>
      <c r="O15" s="202">
        <f t="shared" si="1"/>
        <v>10.78453917920509</v>
      </c>
      <c r="P15" s="202">
        <f t="shared" si="1"/>
        <v>11.770853316050983</v>
      </c>
      <c r="Q15" s="202">
        <f t="shared" si="1"/>
        <v>10.586271680985574</v>
      </c>
      <c r="R15" s="202">
        <f t="shared" si="1"/>
        <v>11.477633950250903</v>
      </c>
      <c r="S15" s="202">
        <f t="shared" si="1"/>
        <v>11.075247412677879</v>
      </c>
      <c r="T15" s="202">
        <f t="shared" si="1"/>
        <v>11.839353480841877</v>
      </c>
      <c r="U15" s="202">
        <f t="shared" si="1"/>
        <v>11.342877378892732</v>
      </c>
      <c r="V15" s="202">
        <f t="shared" si="1"/>
        <v>10.001847708603545</v>
      </c>
      <c r="W15" s="202">
        <f t="shared" si="1"/>
        <v>10.933671447902571</v>
      </c>
      <c r="X15" s="202">
        <f t="shared" si="1"/>
        <v>9.6138030311260803</v>
      </c>
      <c r="Y15" s="202">
        <f t="shared" si="1"/>
        <v>11.582156457403983</v>
      </c>
      <c r="Z15" s="202">
        <f t="shared" si="1"/>
        <v>10.413351866993731</v>
      </c>
      <c r="AA15" s="202">
        <f t="shared" si="1"/>
        <v>10.196395495052212</v>
      </c>
      <c r="AB15" s="202">
        <f t="shared" si="1"/>
        <v>11.474250095062198</v>
      </c>
      <c r="AC15" s="202">
        <f t="shared" si="1"/>
        <v>11.828897074874481</v>
      </c>
      <c r="AD15" s="202">
        <f t="shared" si="1"/>
        <v>13.689149017676353</v>
      </c>
      <c r="AE15" s="202">
        <f t="shared" si="1"/>
        <v>14.172168443028239</v>
      </c>
      <c r="AF15" s="202">
        <f t="shared" si="1"/>
        <v>14.536766084128123</v>
      </c>
      <c r="AG15" s="202">
        <f t="shared" si="1"/>
        <v>13.777374910156466</v>
      </c>
      <c r="AH15" s="202">
        <f t="shared" si="1"/>
        <v>14.503008282716729</v>
      </c>
      <c r="AI15" s="202">
        <f t="shared" si="1"/>
        <v>13.584909130961559</v>
      </c>
      <c r="AJ15" s="202">
        <f t="shared" si="1"/>
        <v>13.496506607929515</v>
      </c>
      <c r="AK15" s="202">
        <f t="shared" si="1"/>
        <v>15.048605542775769</v>
      </c>
      <c r="AL15" s="202">
        <f t="shared" si="1"/>
        <v>13.466774883465863</v>
      </c>
      <c r="AM15" s="202">
        <f t="shared" si="1"/>
        <v>14.797602200825308</v>
      </c>
      <c r="AN15" s="202">
        <f t="shared" si="1"/>
        <v>17.748150178130995</v>
      </c>
      <c r="AO15" s="202">
        <f t="shared" si="1"/>
        <v>15.576297939951788</v>
      </c>
      <c r="AP15" s="202">
        <f t="shared" si="1"/>
        <v>13.263365914923824</v>
      </c>
      <c r="AQ15" s="145">
        <f t="shared" si="1"/>
        <v>6.062885090830914</v>
      </c>
      <c r="AR15" s="145">
        <f t="shared" si="1"/>
        <v>6.1094472388415317</v>
      </c>
      <c r="AS15" s="145">
        <f t="shared" si="1"/>
        <v>6.9448832338464763</v>
      </c>
      <c r="AT15" s="145">
        <f t="shared" si="1"/>
        <v>8.4703251737371641</v>
      </c>
      <c r="AU15" s="145">
        <f t="shared" si="1"/>
        <v>8.1504205821100211</v>
      </c>
      <c r="AV15" s="145">
        <f t="shared" si="1"/>
        <v>8.6227104681535067</v>
      </c>
      <c r="AW15" s="145">
        <f t="shared" si="1"/>
        <v>7.8075744786494532</v>
      </c>
      <c r="AX15" s="95"/>
    </row>
    <row r="16" spans="1:50" x14ac:dyDescent="0.35">
      <c r="A16" s="572"/>
      <c r="B16" s="8" t="s">
        <v>351</v>
      </c>
      <c r="C16" s="196">
        <f>AVERAGE(D16:AW16)</f>
        <v>322.54146261344999</v>
      </c>
      <c r="D16" s="196">
        <f t="shared" ref="D16:AW16" si="2">(D21+D92)/D25</f>
        <v>310.24911458333332</v>
      </c>
      <c r="E16" s="196">
        <f t="shared" si="2"/>
        <v>297.56620505992009</v>
      </c>
      <c r="F16" s="196">
        <f t="shared" si="2"/>
        <v>315.02886334610474</v>
      </c>
      <c r="G16" s="196">
        <f t="shared" si="2"/>
        <v>292.92874673629245</v>
      </c>
      <c r="H16" s="196">
        <f t="shared" si="2"/>
        <v>321.69386243386242</v>
      </c>
      <c r="I16" s="196">
        <f t="shared" si="2"/>
        <v>308.06297043010755</v>
      </c>
      <c r="J16" s="196">
        <f t="shared" si="2"/>
        <v>283.83361971830988</v>
      </c>
      <c r="K16" s="196">
        <f t="shared" si="2"/>
        <v>301.24313172043014</v>
      </c>
      <c r="L16" s="196">
        <f t="shared" si="2"/>
        <v>282.30833555259653</v>
      </c>
      <c r="M16" s="196">
        <f t="shared" si="2"/>
        <v>311.34751633986929</v>
      </c>
      <c r="N16" s="196">
        <f t="shared" si="2"/>
        <v>280.13693298969071</v>
      </c>
      <c r="O16" s="196">
        <f t="shared" si="2"/>
        <v>286.72764028776976</v>
      </c>
      <c r="P16" s="196">
        <f t="shared" si="2"/>
        <v>267.50199261992617</v>
      </c>
      <c r="Q16" s="196">
        <f t="shared" si="2"/>
        <v>269.09659779614327</v>
      </c>
      <c r="R16" s="196">
        <f t="shared" si="2"/>
        <v>290.43697260273973</v>
      </c>
      <c r="S16" s="196">
        <f t="shared" si="2"/>
        <v>278.59590476190476</v>
      </c>
      <c r="T16" s="196">
        <f t="shared" si="2"/>
        <v>306.96519662921349</v>
      </c>
      <c r="U16" s="196">
        <f t="shared" si="2"/>
        <v>304.33458515283843</v>
      </c>
      <c r="V16" s="196">
        <f t="shared" si="2"/>
        <v>303.79932454695222</v>
      </c>
      <c r="W16" s="196">
        <f t="shared" si="2"/>
        <v>315.25129890453832</v>
      </c>
      <c r="X16" s="196">
        <f t="shared" si="2"/>
        <v>279.34786053882726</v>
      </c>
      <c r="Y16" s="196">
        <f t="shared" si="2"/>
        <v>298.46516853932587</v>
      </c>
      <c r="Z16" s="196">
        <f t="shared" si="2"/>
        <v>282.57917037037038</v>
      </c>
      <c r="AA16" s="196">
        <f t="shared" si="2"/>
        <v>282.97913373860183</v>
      </c>
      <c r="AB16" s="196">
        <f t="shared" si="2"/>
        <v>303.01360632183906</v>
      </c>
      <c r="AC16" s="196">
        <f t="shared" si="2"/>
        <v>301.91451882845189</v>
      </c>
      <c r="AD16" s="196">
        <f t="shared" si="2"/>
        <v>335.82748317631228</v>
      </c>
      <c r="AE16" s="196">
        <f t="shared" si="2"/>
        <v>322.9106775407779</v>
      </c>
      <c r="AF16" s="196">
        <f t="shared" si="2"/>
        <v>353.98978494623657</v>
      </c>
      <c r="AG16" s="196">
        <f t="shared" si="2"/>
        <v>340.63937072503421</v>
      </c>
      <c r="AH16" s="196">
        <f t="shared" si="2"/>
        <v>353.36942126514128</v>
      </c>
      <c r="AI16" s="196">
        <f t="shared" si="2"/>
        <v>333.59239512855208</v>
      </c>
      <c r="AJ16" s="196">
        <f t="shared" si="2"/>
        <v>335.5870684931507</v>
      </c>
      <c r="AK16" s="196">
        <f t="shared" si="2"/>
        <v>386.55695774647887</v>
      </c>
      <c r="AL16" s="196">
        <f t="shared" si="2"/>
        <v>367.31832335329341</v>
      </c>
      <c r="AM16" s="196">
        <f t="shared" si="2"/>
        <v>388.51216763005777</v>
      </c>
      <c r="AN16" s="196">
        <f t="shared" si="2"/>
        <v>409.1896333754741</v>
      </c>
      <c r="AO16" s="196">
        <f t="shared" si="2"/>
        <v>382.40052489905793</v>
      </c>
      <c r="AP16" s="196">
        <f t="shared" si="2"/>
        <v>392.89</v>
      </c>
      <c r="AQ16" s="196">
        <f t="shared" si="2"/>
        <v>401.44498220640565</v>
      </c>
      <c r="AR16" s="196">
        <f t="shared" si="2"/>
        <v>377.08866013071895</v>
      </c>
      <c r="AS16" s="196">
        <f t="shared" si="2"/>
        <v>359.39127371273713</v>
      </c>
      <c r="AT16" s="196">
        <f t="shared" si="2"/>
        <v>375.39496551724136</v>
      </c>
      <c r="AU16" s="196">
        <f t="shared" si="2"/>
        <v>321.55777555110217</v>
      </c>
      <c r="AV16" s="196">
        <f t="shared" si="2"/>
        <v>320.86153271028041</v>
      </c>
      <c r="AW16" s="196">
        <f t="shared" si="2"/>
        <v>302.97601156069362</v>
      </c>
      <c r="AX16" s="42"/>
    </row>
    <row r="17" spans="1:50" x14ac:dyDescent="0.35">
      <c r="A17" s="97"/>
      <c r="B17" s="19"/>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42"/>
    </row>
    <row r="18" spans="1:50" x14ac:dyDescent="0.35">
      <c r="A18" s="99" t="s">
        <v>352</v>
      </c>
      <c r="B18" s="19"/>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42"/>
    </row>
    <row r="19" spans="1:50" ht="15" thickBot="1" x14ac:dyDescent="0.4"/>
    <row r="20" spans="1:50" s="2" customFormat="1" x14ac:dyDescent="0.35">
      <c r="A20" s="91" t="s">
        <v>353</v>
      </c>
      <c r="B20" s="33" t="s">
        <v>354</v>
      </c>
      <c r="C20" s="456" t="s">
        <v>153</v>
      </c>
      <c r="D20" s="14">
        <v>42736</v>
      </c>
      <c r="E20" s="14">
        <v>42767</v>
      </c>
      <c r="F20" s="14">
        <v>42795</v>
      </c>
      <c r="G20" s="14">
        <v>42826</v>
      </c>
      <c r="H20" s="14">
        <v>42856</v>
      </c>
      <c r="I20" s="14">
        <v>42887</v>
      </c>
      <c r="J20" s="14">
        <v>42917</v>
      </c>
      <c r="K20" s="14">
        <v>42948</v>
      </c>
      <c r="L20" s="14">
        <v>42979</v>
      </c>
      <c r="M20" s="14">
        <v>43009</v>
      </c>
      <c r="N20" s="14">
        <v>43040</v>
      </c>
      <c r="O20" s="14">
        <v>43070</v>
      </c>
      <c r="P20" s="14">
        <v>43101</v>
      </c>
      <c r="Q20" s="14">
        <v>43132</v>
      </c>
      <c r="R20" s="14">
        <v>43160</v>
      </c>
      <c r="S20" s="14">
        <v>43191</v>
      </c>
      <c r="T20" s="14">
        <v>43221</v>
      </c>
      <c r="U20" s="14">
        <v>43252</v>
      </c>
      <c r="V20" s="14">
        <v>43282</v>
      </c>
      <c r="W20" s="14">
        <v>43313</v>
      </c>
      <c r="X20" s="14">
        <v>43344</v>
      </c>
      <c r="Y20" s="14">
        <v>43374</v>
      </c>
      <c r="Z20" s="14">
        <v>43405</v>
      </c>
      <c r="AA20" s="14">
        <v>43435</v>
      </c>
      <c r="AB20" s="14">
        <v>43466</v>
      </c>
      <c r="AC20" s="14">
        <v>43497</v>
      </c>
      <c r="AD20" s="14">
        <v>43525</v>
      </c>
      <c r="AE20" s="14">
        <v>43556</v>
      </c>
      <c r="AF20" s="14">
        <v>43586</v>
      </c>
      <c r="AG20" s="14">
        <v>43617</v>
      </c>
      <c r="AH20" s="14">
        <v>43647</v>
      </c>
      <c r="AI20" s="14">
        <v>43678</v>
      </c>
      <c r="AJ20" s="14">
        <v>43709</v>
      </c>
      <c r="AK20" s="14">
        <v>43739</v>
      </c>
      <c r="AL20" s="14">
        <v>43770</v>
      </c>
      <c r="AM20" s="14">
        <v>43800</v>
      </c>
      <c r="AN20" s="14">
        <v>43831</v>
      </c>
      <c r="AO20" s="14">
        <v>43862</v>
      </c>
      <c r="AP20" s="14">
        <v>43891</v>
      </c>
      <c r="AQ20" s="14">
        <v>43922</v>
      </c>
      <c r="AR20" s="14">
        <v>43952</v>
      </c>
      <c r="AS20" s="14">
        <v>43983</v>
      </c>
      <c r="AT20" s="14">
        <v>44013</v>
      </c>
      <c r="AU20" s="14">
        <v>44044</v>
      </c>
      <c r="AV20" s="14">
        <v>44075</v>
      </c>
      <c r="AW20" s="15">
        <v>44105</v>
      </c>
    </row>
    <row r="21" spans="1:50" s="88" customFormat="1" x14ac:dyDescent="0.35">
      <c r="A21" s="423" t="s">
        <v>134</v>
      </c>
      <c r="B21" s="87" t="s">
        <v>162</v>
      </c>
      <c r="C21" s="193">
        <f t="shared" ref="C21:C27" si="3">AVERAGE(D21:AW21)</f>
        <v>213926.95652173914</v>
      </c>
      <c r="D21" s="193">
        <v>235234</v>
      </c>
      <c r="E21" s="193">
        <v>220803</v>
      </c>
      <c r="F21" s="193">
        <v>243339</v>
      </c>
      <c r="G21" s="193">
        <v>220509</v>
      </c>
      <c r="H21" s="193">
        <v>238268</v>
      </c>
      <c r="I21" s="193">
        <v>224108</v>
      </c>
      <c r="J21" s="193">
        <v>198204</v>
      </c>
      <c r="K21" s="193">
        <v>220631</v>
      </c>
      <c r="L21" s="193">
        <v>209163</v>
      </c>
      <c r="M21" s="193">
        <v>235348</v>
      </c>
      <c r="N21" s="193">
        <v>213021</v>
      </c>
      <c r="O21" s="193">
        <v>195665</v>
      </c>
      <c r="P21" s="193">
        <v>214609</v>
      </c>
      <c r="Q21" s="193">
        <v>191860</v>
      </c>
      <c r="R21" s="193">
        <v>208546</v>
      </c>
      <c r="S21" s="193">
        <v>200967</v>
      </c>
      <c r="T21" s="193">
        <v>214034</v>
      </c>
      <c r="U21" s="193">
        <v>205792</v>
      </c>
      <c r="V21" s="193">
        <v>182495</v>
      </c>
      <c r="W21" s="193">
        <v>199931</v>
      </c>
      <c r="X21" s="193">
        <v>174510</v>
      </c>
      <c r="Y21" s="193">
        <v>211186</v>
      </c>
      <c r="Z21" s="193">
        <v>188253</v>
      </c>
      <c r="AA21" s="193">
        <v>185060</v>
      </c>
      <c r="AB21" s="193">
        <v>209350</v>
      </c>
      <c r="AC21" s="193">
        <v>214255</v>
      </c>
      <c r="AD21" s="193">
        <v>245594</v>
      </c>
      <c r="AE21" s="193">
        <v>254191</v>
      </c>
      <c r="AF21" s="193">
        <v>259811</v>
      </c>
      <c r="AG21" s="193">
        <v>247113</v>
      </c>
      <c r="AH21" s="193">
        <v>260507</v>
      </c>
      <c r="AI21" s="193">
        <v>241955</v>
      </c>
      <c r="AJ21" s="193">
        <v>243372</v>
      </c>
      <c r="AK21" s="193">
        <v>272524</v>
      </c>
      <c r="AL21" s="193">
        <v>243650</v>
      </c>
      <c r="AM21" s="193">
        <v>267060</v>
      </c>
      <c r="AN21" s="193">
        <v>322546</v>
      </c>
      <c r="AO21" s="193">
        <v>282440</v>
      </c>
      <c r="AP21" s="193">
        <v>241669</v>
      </c>
      <c r="AQ21" s="193">
        <v>112617</v>
      </c>
      <c r="AR21" s="193">
        <v>115015</v>
      </c>
      <c r="AS21" s="193">
        <v>130873</v>
      </c>
      <c r="AT21" s="193">
        <v>162204</v>
      </c>
      <c r="AU21" s="193">
        <v>160220</v>
      </c>
      <c r="AV21" s="193">
        <v>168224</v>
      </c>
      <c r="AW21" s="194">
        <v>153914</v>
      </c>
    </row>
    <row r="22" spans="1:50" s="51" customFormat="1" x14ac:dyDescent="0.35">
      <c r="A22" s="29" t="s">
        <v>134</v>
      </c>
      <c r="B22" s="9" t="s">
        <v>166</v>
      </c>
      <c r="C22" s="193">
        <f t="shared" si="3"/>
        <v>318.80627746106899</v>
      </c>
      <c r="D22" s="193">
        <f>D21/D25</f>
        <v>306.29427083333331</v>
      </c>
      <c r="E22" s="193">
        <f t="shared" ref="E22:AW22" si="4">E21/E25</f>
        <v>294.01198402130495</v>
      </c>
      <c r="F22" s="193">
        <f t="shared" si="4"/>
        <v>310.77777777777777</v>
      </c>
      <c r="G22" s="193">
        <f t="shared" si="4"/>
        <v>287.87075718015666</v>
      </c>
      <c r="H22" s="193">
        <f t="shared" si="4"/>
        <v>315.16931216931215</v>
      </c>
      <c r="I22" s="193">
        <f t="shared" si="4"/>
        <v>301.22043010752691</v>
      </c>
      <c r="J22" s="193">
        <f t="shared" si="4"/>
        <v>279.1605633802817</v>
      </c>
      <c r="K22" s="193">
        <f t="shared" si="4"/>
        <v>296.5470430107527</v>
      </c>
      <c r="L22" s="193">
        <f t="shared" si="4"/>
        <v>278.51264980026633</v>
      </c>
      <c r="M22" s="193">
        <f t="shared" si="4"/>
        <v>307.64444444444445</v>
      </c>
      <c r="N22" s="193">
        <f t="shared" si="4"/>
        <v>274.51159793814435</v>
      </c>
      <c r="O22" s="193">
        <f t="shared" si="4"/>
        <v>281.53237410071944</v>
      </c>
      <c r="P22" s="193">
        <f>P21/P25</f>
        <v>263.97170971709716</v>
      </c>
      <c r="Q22" s="193">
        <f t="shared" si="4"/>
        <v>264.26997245179064</v>
      </c>
      <c r="R22" s="193">
        <f t="shared" si="4"/>
        <v>285.67945205479452</v>
      </c>
      <c r="S22" s="193">
        <f t="shared" si="4"/>
        <v>273.42448979591836</v>
      </c>
      <c r="T22" s="193">
        <f t="shared" si="4"/>
        <v>300.60955056179773</v>
      </c>
      <c r="U22" s="193">
        <f t="shared" si="4"/>
        <v>299.55167394468702</v>
      </c>
      <c r="V22" s="193">
        <f t="shared" si="4"/>
        <v>300.65074135090612</v>
      </c>
      <c r="W22" s="193">
        <f t="shared" si="4"/>
        <v>312.88106416275429</v>
      </c>
      <c r="X22" s="193">
        <f t="shared" si="4"/>
        <v>276.56101426307447</v>
      </c>
      <c r="Y22" s="193">
        <f t="shared" si="4"/>
        <v>296.60955056179773</v>
      </c>
      <c r="Z22" s="193">
        <f t="shared" si="4"/>
        <v>278.89333333333332</v>
      </c>
      <c r="AA22" s="193">
        <f t="shared" si="4"/>
        <v>281.24620060790272</v>
      </c>
      <c r="AB22" s="193">
        <f t="shared" si="4"/>
        <v>300.7902298850575</v>
      </c>
      <c r="AC22" s="193">
        <f t="shared" si="4"/>
        <v>298.82147838214786</v>
      </c>
      <c r="AD22" s="193">
        <f t="shared" si="4"/>
        <v>330.54374158815614</v>
      </c>
      <c r="AE22" s="193">
        <f t="shared" si="4"/>
        <v>318.93475533249688</v>
      </c>
      <c r="AF22" s="193">
        <f t="shared" si="4"/>
        <v>349.20833333333331</v>
      </c>
      <c r="AG22" s="193">
        <f t="shared" si="4"/>
        <v>338.04787961696309</v>
      </c>
      <c r="AH22" s="193">
        <f t="shared" si="4"/>
        <v>350.61507402422609</v>
      </c>
      <c r="AI22" s="193">
        <f t="shared" si="4"/>
        <v>327.40866035182677</v>
      </c>
      <c r="AJ22" s="193">
        <f t="shared" si="4"/>
        <v>333.38630136986302</v>
      </c>
      <c r="AK22" s="193">
        <f t="shared" si="4"/>
        <v>383.83661971830986</v>
      </c>
      <c r="AL22" s="193">
        <f t="shared" si="4"/>
        <v>364.74550898203591</v>
      </c>
      <c r="AM22" s="193">
        <f t="shared" si="4"/>
        <v>385.92485549132948</v>
      </c>
      <c r="AN22" s="193">
        <f t="shared" si="4"/>
        <v>407.76991150442478</v>
      </c>
      <c r="AO22" s="193">
        <f t="shared" si="4"/>
        <v>380.13458950201886</v>
      </c>
      <c r="AP22" s="193">
        <f t="shared" si="4"/>
        <v>391.05016181229774</v>
      </c>
      <c r="AQ22" s="193">
        <f t="shared" si="4"/>
        <v>400.77224199288258</v>
      </c>
      <c r="AR22" s="193">
        <f t="shared" si="4"/>
        <v>375.86601307189545</v>
      </c>
      <c r="AS22" s="193">
        <f t="shared" si="4"/>
        <v>354.66937669376694</v>
      </c>
      <c r="AT22" s="193">
        <f t="shared" si="4"/>
        <v>372.88275862068963</v>
      </c>
      <c r="AU22" s="193">
        <f t="shared" si="4"/>
        <v>321.08216432865731</v>
      </c>
      <c r="AV22" s="193">
        <f t="shared" si="4"/>
        <v>314.4373831775701</v>
      </c>
      <c r="AW22" s="194">
        <f t="shared" si="4"/>
        <v>296.55876685934487</v>
      </c>
    </row>
    <row r="23" spans="1:50" s="51" customFormat="1" x14ac:dyDescent="0.35">
      <c r="A23" s="29" t="s">
        <v>134</v>
      </c>
      <c r="B23" s="9" t="s">
        <v>133</v>
      </c>
      <c r="C23" s="89">
        <f t="shared" si="3"/>
        <v>4519.652173913043</v>
      </c>
      <c r="D23" s="126">
        <v>5015</v>
      </c>
      <c r="E23" s="126">
        <v>4708</v>
      </c>
      <c r="F23" s="126">
        <v>5218</v>
      </c>
      <c r="G23" s="126">
        <v>4801</v>
      </c>
      <c r="H23" s="126">
        <v>4999</v>
      </c>
      <c r="I23" s="126">
        <v>4918</v>
      </c>
      <c r="J23" s="126">
        <v>4441</v>
      </c>
      <c r="K23" s="126">
        <v>5063</v>
      </c>
      <c r="L23" s="126">
        <v>4722</v>
      </c>
      <c r="M23" s="126">
        <v>5080</v>
      </c>
      <c r="N23" s="126">
        <v>4798</v>
      </c>
      <c r="O23" s="126">
        <v>4374</v>
      </c>
      <c r="P23" s="126">
        <v>5096</v>
      </c>
      <c r="Q23" s="126">
        <v>4406</v>
      </c>
      <c r="R23" s="126">
        <v>4690</v>
      </c>
      <c r="S23" s="126">
        <v>4458</v>
      </c>
      <c r="T23" s="126">
        <v>4756</v>
      </c>
      <c r="U23" s="126">
        <v>4534</v>
      </c>
      <c r="V23" s="126">
        <v>4110</v>
      </c>
      <c r="W23" s="126">
        <v>4574</v>
      </c>
      <c r="X23" s="126">
        <v>3873</v>
      </c>
      <c r="Y23" s="126">
        <v>4618</v>
      </c>
      <c r="Z23" s="126">
        <v>4193</v>
      </c>
      <c r="AA23" s="126">
        <v>4133</v>
      </c>
      <c r="AB23" s="126">
        <v>4528</v>
      </c>
      <c r="AC23" s="126">
        <v>4764</v>
      </c>
      <c r="AD23" s="126">
        <v>5281</v>
      </c>
      <c r="AE23" s="126">
        <v>5430</v>
      </c>
      <c r="AF23" s="126">
        <v>5395</v>
      </c>
      <c r="AG23" s="126">
        <v>5091</v>
      </c>
      <c r="AH23" s="126">
        <v>5223</v>
      </c>
      <c r="AI23" s="126">
        <v>5193</v>
      </c>
      <c r="AJ23" s="126">
        <v>4973</v>
      </c>
      <c r="AK23" s="126">
        <v>5361</v>
      </c>
      <c r="AL23" s="126">
        <v>4676</v>
      </c>
      <c r="AM23" s="126">
        <v>5081</v>
      </c>
      <c r="AN23" s="126">
        <v>6110</v>
      </c>
      <c r="AO23" s="126">
        <v>5417</v>
      </c>
      <c r="AP23" s="126">
        <v>4450</v>
      </c>
      <c r="AQ23" s="126">
        <v>1878</v>
      </c>
      <c r="AR23" s="126">
        <v>1978</v>
      </c>
      <c r="AS23" s="126">
        <v>2501</v>
      </c>
      <c r="AT23" s="126">
        <v>3061</v>
      </c>
      <c r="AU23" s="126">
        <v>3162</v>
      </c>
      <c r="AV23" s="126">
        <v>3466</v>
      </c>
      <c r="AW23" s="404">
        <v>3307</v>
      </c>
    </row>
    <row r="24" spans="1:50" s="51" customFormat="1" x14ac:dyDescent="0.35">
      <c r="A24" s="29" t="s">
        <v>134</v>
      </c>
      <c r="B24" s="9" t="s">
        <v>167</v>
      </c>
      <c r="C24" s="89">
        <f t="shared" si="3"/>
        <v>74255.658722403066</v>
      </c>
      <c r="D24" s="126">
        <f>SUM(D29,D34,D39,D44,D49,D54,D59,D64,D69,D74,D79)</f>
        <v>77914</v>
      </c>
      <c r="E24" s="126">
        <f t="shared" ref="E24:AW24" si="5">SUM(E29,E34,E39,E44,E49,E54,E59,E64,E69,E74,E79)</f>
        <v>74381</v>
      </c>
      <c r="F24" s="126">
        <f t="shared" si="5"/>
        <v>83109</v>
      </c>
      <c r="G24" s="126">
        <f t="shared" si="5"/>
        <v>75158</v>
      </c>
      <c r="H24" s="126">
        <f t="shared" si="5"/>
        <v>82523</v>
      </c>
      <c r="I24" s="126">
        <f t="shared" si="5"/>
        <v>78827</v>
      </c>
      <c r="J24" s="126">
        <f t="shared" si="5"/>
        <v>68227</v>
      </c>
      <c r="K24" s="126">
        <f t="shared" si="5"/>
        <v>76624</v>
      </c>
      <c r="L24" s="126">
        <f t="shared" si="5"/>
        <v>75706</v>
      </c>
      <c r="M24" s="126">
        <f t="shared" si="5"/>
        <v>83940</v>
      </c>
      <c r="N24" s="126">
        <f t="shared" si="5"/>
        <v>75922</v>
      </c>
      <c r="O24" s="126">
        <f t="shared" si="5"/>
        <v>69788</v>
      </c>
      <c r="P24" s="126">
        <f t="shared" si="5"/>
        <v>73640</v>
      </c>
      <c r="Q24" s="126">
        <f t="shared" si="5"/>
        <v>65520</v>
      </c>
      <c r="R24" s="126">
        <f t="shared" si="5"/>
        <v>71778</v>
      </c>
      <c r="S24" s="126">
        <f t="shared" si="5"/>
        <v>69096.973771549601</v>
      </c>
      <c r="T24" s="126">
        <f t="shared" si="5"/>
        <v>73541</v>
      </c>
      <c r="U24" s="126">
        <f t="shared" si="5"/>
        <v>72164</v>
      </c>
      <c r="V24" s="126">
        <f t="shared" si="5"/>
        <v>64088.985800597882</v>
      </c>
      <c r="W24" s="126">
        <f t="shared" si="5"/>
        <v>68690</v>
      </c>
      <c r="X24" s="126">
        <f t="shared" si="5"/>
        <v>60602.409420633274</v>
      </c>
      <c r="Y24" s="126">
        <f t="shared" si="5"/>
        <v>73052.121018600621</v>
      </c>
      <c r="Z24" s="126">
        <f t="shared" si="5"/>
        <v>64527.124640235023</v>
      </c>
      <c r="AA24" s="126">
        <f t="shared" si="5"/>
        <v>63529.406190343834</v>
      </c>
      <c r="AB24" s="126">
        <f t="shared" si="5"/>
        <v>71994.298474648676</v>
      </c>
      <c r="AC24" s="126">
        <f t="shared" si="5"/>
        <v>73979.275384980865</v>
      </c>
      <c r="AD24" s="126">
        <f t="shared" si="5"/>
        <v>83077</v>
      </c>
      <c r="AE24" s="126">
        <f t="shared" si="5"/>
        <v>86387.173455761935</v>
      </c>
      <c r="AF24" s="126">
        <f t="shared" si="5"/>
        <v>88510.244168183126</v>
      </c>
      <c r="AG24" s="126">
        <f t="shared" si="5"/>
        <v>84456.224239596646</v>
      </c>
      <c r="AH24" s="126">
        <f t="shared" si="5"/>
        <v>91028.908511991947</v>
      </c>
      <c r="AI24" s="126">
        <f t="shared" si="5"/>
        <v>82066.002716258838</v>
      </c>
      <c r="AJ24" s="126">
        <f t="shared" si="5"/>
        <v>84303</v>
      </c>
      <c r="AK24" s="126">
        <f t="shared" si="5"/>
        <v>94735.800766759843</v>
      </c>
      <c r="AL24" s="126">
        <f t="shared" si="5"/>
        <v>84603</v>
      </c>
      <c r="AM24" s="126">
        <f t="shared" si="5"/>
        <v>91801</v>
      </c>
      <c r="AN24" s="126">
        <f t="shared" si="5"/>
        <v>108649.14526335947</v>
      </c>
      <c r="AO24" s="126">
        <f t="shared" si="5"/>
        <v>97318.854398980824</v>
      </c>
      <c r="AP24" s="126">
        <f t="shared" si="5"/>
        <v>83821</v>
      </c>
      <c r="AQ24" s="126">
        <f t="shared" si="5"/>
        <v>39343</v>
      </c>
      <c r="AR24" s="126">
        <f t="shared" si="5"/>
        <v>39516</v>
      </c>
      <c r="AS24" s="126">
        <f t="shared" si="5"/>
        <v>47594.180651721683</v>
      </c>
      <c r="AT24" s="126">
        <f t="shared" si="5"/>
        <v>60290</v>
      </c>
      <c r="AU24" s="126">
        <f t="shared" si="5"/>
        <v>59552</v>
      </c>
      <c r="AV24" s="126">
        <f t="shared" si="5"/>
        <v>64309.172356336712</v>
      </c>
      <c r="AW24" s="404">
        <f t="shared" si="5"/>
        <v>56076</v>
      </c>
    </row>
    <row r="25" spans="1:50" s="51" customFormat="1" x14ac:dyDescent="0.35">
      <c r="A25" s="29" t="s">
        <v>134</v>
      </c>
      <c r="B25" s="9" t="s">
        <v>132</v>
      </c>
      <c r="C25" s="89">
        <f t="shared" si="3"/>
        <v>676.95652173913038</v>
      </c>
      <c r="D25" s="126">
        <v>768</v>
      </c>
      <c r="E25" s="126">
        <v>751</v>
      </c>
      <c r="F25" s="126">
        <v>783</v>
      </c>
      <c r="G25" s="126">
        <v>766</v>
      </c>
      <c r="H25" s="126">
        <v>756</v>
      </c>
      <c r="I25" s="126">
        <v>744</v>
      </c>
      <c r="J25" s="126">
        <v>710</v>
      </c>
      <c r="K25" s="126">
        <v>744</v>
      </c>
      <c r="L25" s="126">
        <v>751</v>
      </c>
      <c r="M25" s="126">
        <v>765</v>
      </c>
      <c r="N25" s="126">
        <v>776</v>
      </c>
      <c r="O25" s="126">
        <v>695</v>
      </c>
      <c r="P25" s="126">
        <v>813</v>
      </c>
      <c r="Q25" s="126">
        <v>726</v>
      </c>
      <c r="R25" s="126">
        <v>730</v>
      </c>
      <c r="S25" s="126">
        <v>735</v>
      </c>
      <c r="T25" s="126">
        <v>712</v>
      </c>
      <c r="U25" s="126">
        <v>687</v>
      </c>
      <c r="V25" s="126">
        <v>607</v>
      </c>
      <c r="W25" s="126">
        <v>639</v>
      </c>
      <c r="X25" s="126">
        <v>631</v>
      </c>
      <c r="Y25" s="126">
        <v>712</v>
      </c>
      <c r="Z25" s="126">
        <v>675</v>
      </c>
      <c r="AA25" s="126">
        <v>658</v>
      </c>
      <c r="AB25" s="126">
        <v>696</v>
      </c>
      <c r="AC25" s="126">
        <v>717</v>
      </c>
      <c r="AD25" s="126">
        <v>743</v>
      </c>
      <c r="AE25" s="126">
        <v>797</v>
      </c>
      <c r="AF25" s="126">
        <v>744</v>
      </c>
      <c r="AG25" s="126">
        <v>731</v>
      </c>
      <c r="AH25" s="126">
        <v>743</v>
      </c>
      <c r="AI25" s="126">
        <v>739</v>
      </c>
      <c r="AJ25" s="126">
        <v>730</v>
      </c>
      <c r="AK25" s="126">
        <v>710</v>
      </c>
      <c r="AL25" s="126">
        <v>668</v>
      </c>
      <c r="AM25" s="126">
        <v>692</v>
      </c>
      <c r="AN25" s="126">
        <v>791</v>
      </c>
      <c r="AO25" s="126">
        <v>743</v>
      </c>
      <c r="AP25" s="126">
        <v>618</v>
      </c>
      <c r="AQ25" s="126">
        <v>281</v>
      </c>
      <c r="AR25" s="126">
        <v>306</v>
      </c>
      <c r="AS25" s="126">
        <v>369</v>
      </c>
      <c r="AT25" s="126">
        <v>435</v>
      </c>
      <c r="AU25" s="126">
        <v>499</v>
      </c>
      <c r="AV25" s="126">
        <v>535</v>
      </c>
      <c r="AW25" s="404">
        <v>519</v>
      </c>
    </row>
    <row r="26" spans="1:50" x14ac:dyDescent="0.35">
      <c r="A26" s="27" t="s">
        <v>355</v>
      </c>
      <c r="B26" s="3" t="s">
        <v>162</v>
      </c>
      <c r="C26" s="145">
        <f t="shared" si="3"/>
        <v>0</v>
      </c>
      <c r="D26" s="145">
        <v>0</v>
      </c>
      <c r="E26" s="145">
        <v>0</v>
      </c>
      <c r="F26" s="145">
        <v>0</v>
      </c>
      <c r="G26" s="145">
        <v>0</v>
      </c>
      <c r="H26" s="145">
        <v>0</v>
      </c>
      <c r="I26" s="145">
        <v>0</v>
      </c>
      <c r="J26" s="145">
        <v>0</v>
      </c>
      <c r="K26" s="145">
        <v>0</v>
      </c>
      <c r="L26" s="145">
        <v>0</v>
      </c>
      <c r="M26" s="145">
        <v>0</v>
      </c>
      <c r="N26" s="145">
        <v>0</v>
      </c>
      <c r="O26" s="145">
        <v>0</v>
      </c>
      <c r="P26" s="145">
        <v>0</v>
      </c>
      <c r="Q26" s="145">
        <v>0</v>
      </c>
      <c r="R26" s="145">
        <v>0</v>
      </c>
      <c r="S26" s="145">
        <v>0</v>
      </c>
      <c r="T26" s="145">
        <v>0</v>
      </c>
      <c r="U26" s="145">
        <v>0</v>
      </c>
      <c r="V26" s="145">
        <v>0</v>
      </c>
      <c r="W26" s="145">
        <v>0</v>
      </c>
      <c r="X26" s="145">
        <v>0</v>
      </c>
      <c r="Y26" s="145">
        <v>0</v>
      </c>
      <c r="Z26" s="145">
        <v>0</v>
      </c>
      <c r="AA26" s="145">
        <v>0</v>
      </c>
      <c r="AB26" s="145">
        <v>0</v>
      </c>
      <c r="AC26" s="145">
        <v>0</v>
      </c>
      <c r="AD26" s="145">
        <v>0</v>
      </c>
      <c r="AE26" s="145">
        <v>0</v>
      </c>
      <c r="AF26" s="145">
        <v>0</v>
      </c>
      <c r="AG26" s="145">
        <v>0</v>
      </c>
      <c r="AH26" s="145">
        <v>0</v>
      </c>
      <c r="AI26" s="145">
        <v>0</v>
      </c>
      <c r="AJ26" s="145">
        <v>0</v>
      </c>
      <c r="AK26" s="145">
        <v>0</v>
      </c>
      <c r="AL26" s="145">
        <v>0</v>
      </c>
      <c r="AM26" s="145">
        <v>0</v>
      </c>
      <c r="AN26" s="145">
        <v>0</v>
      </c>
      <c r="AO26" s="145">
        <v>0</v>
      </c>
      <c r="AP26" s="145">
        <v>0</v>
      </c>
      <c r="AQ26" s="145">
        <v>0</v>
      </c>
      <c r="AR26" s="145">
        <v>0</v>
      </c>
      <c r="AS26" s="145">
        <v>0</v>
      </c>
      <c r="AT26" s="145">
        <v>0</v>
      </c>
      <c r="AU26" s="145">
        <v>0</v>
      </c>
      <c r="AV26" s="145">
        <v>0</v>
      </c>
      <c r="AW26" s="195">
        <v>0</v>
      </c>
    </row>
    <row r="27" spans="1:50" x14ac:dyDescent="0.35">
      <c r="A27" s="90" t="s">
        <v>355</v>
      </c>
      <c r="B27" s="12" t="s">
        <v>166</v>
      </c>
      <c r="C27" s="145">
        <f t="shared" si="3"/>
        <v>0</v>
      </c>
      <c r="D27" s="223">
        <v>0</v>
      </c>
      <c r="E27" s="223">
        <v>0</v>
      </c>
      <c r="F27" s="223">
        <v>0</v>
      </c>
      <c r="G27" s="223">
        <v>0</v>
      </c>
      <c r="H27" s="223">
        <v>0</v>
      </c>
      <c r="I27" s="223">
        <v>0</v>
      </c>
      <c r="J27" s="223">
        <v>0</v>
      </c>
      <c r="K27" s="223">
        <v>0</v>
      </c>
      <c r="L27" s="223">
        <v>0</v>
      </c>
      <c r="M27" s="223">
        <v>0</v>
      </c>
      <c r="N27" s="223">
        <v>0</v>
      </c>
      <c r="O27" s="223">
        <v>0</v>
      </c>
      <c r="P27" s="223">
        <v>0</v>
      </c>
      <c r="Q27" s="223">
        <v>0</v>
      </c>
      <c r="R27" s="223">
        <v>0</v>
      </c>
      <c r="S27" s="223">
        <v>0</v>
      </c>
      <c r="T27" s="223">
        <v>0</v>
      </c>
      <c r="U27" s="223">
        <v>0</v>
      </c>
      <c r="V27" s="223">
        <v>0</v>
      </c>
      <c r="W27" s="223">
        <v>0</v>
      </c>
      <c r="X27" s="223">
        <v>0</v>
      </c>
      <c r="Y27" s="223">
        <v>0</v>
      </c>
      <c r="Z27" s="223">
        <v>0</v>
      </c>
      <c r="AA27" s="223">
        <v>0</v>
      </c>
      <c r="AB27" s="223">
        <v>0</v>
      </c>
      <c r="AC27" s="223">
        <v>0</v>
      </c>
      <c r="AD27" s="223">
        <v>0</v>
      </c>
      <c r="AE27" s="223">
        <v>0</v>
      </c>
      <c r="AF27" s="223">
        <v>0</v>
      </c>
      <c r="AG27" s="223">
        <v>0</v>
      </c>
      <c r="AH27" s="223">
        <v>0</v>
      </c>
      <c r="AI27" s="223">
        <v>0</v>
      </c>
      <c r="AJ27" s="223">
        <v>0</v>
      </c>
      <c r="AK27" s="223">
        <v>0</v>
      </c>
      <c r="AL27" s="223">
        <v>0</v>
      </c>
      <c r="AM27" s="223">
        <v>0</v>
      </c>
      <c r="AN27" s="223">
        <v>0</v>
      </c>
      <c r="AO27" s="223">
        <v>0</v>
      </c>
      <c r="AP27" s="223">
        <v>0</v>
      </c>
      <c r="AQ27" s="223">
        <v>0</v>
      </c>
      <c r="AR27" s="223">
        <v>0</v>
      </c>
      <c r="AS27" s="223">
        <v>0</v>
      </c>
      <c r="AT27" s="223">
        <v>0</v>
      </c>
      <c r="AU27" s="223">
        <v>0</v>
      </c>
      <c r="AV27" s="223">
        <v>0</v>
      </c>
      <c r="AW27" s="224">
        <v>0</v>
      </c>
    </row>
    <row r="28" spans="1:50" x14ac:dyDescent="0.35">
      <c r="A28" s="27" t="s">
        <v>355</v>
      </c>
      <c r="B28" s="3" t="s">
        <v>133</v>
      </c>
      <c r="C28" s="4">
        <f t="shared" ref="C28:C75" si="6">AVERAGE(D28:AW28)</f>
        <v>0</v>
      </c>
      <c r="D28" s="3">
        <v>0</v>
      </c>
      <c r="E28" s="3">
        <v>0</v>
      </c>
      <c r="F28" s="3">
        <v>0</v>
      </c>
      <c r="G28" s="3">
        <v>0</v>
      </c>
      <c r="H28" s="3">
        <v>0</v>
      </c>
      <c r="I28" s="3">
        <v>0</v>
      </c>
      <c r="J28" s="3">
        <v>0</v>
      </c>
      <c r="K28" s="3">
        <v>0</v>
      </c>
      <c r="L28" s="3">
        <v>0</v>
      </c>
      <c r="M28" s="3">
        <v>0</v>
      </c>
      <c r="N28" s="3">
        <v>0</v>
      </c>
      <c r="O28" s="3">
        <v>0</v>
      </c>
      <c r="P28" s="3">
        <v>0</v>
      </c>
      <c r="Q28" s="3">
        <v>0</v>
      </c>
      <c r="R28" s="3">
        <v>0</v>
      </c>
      <c r="S28" s="3">
        <v>0</v>
      </c>
      <c r="T28" s="3">
        <v>0</v>
      </c>
      <c r="U28" s="3">
        <v>0</v>
      </c>
      <c r="V28" s="3">
        <v>0</v>
      </c>
      <c r="W28" s="3">
        <v>0</v>
      </c>
      <c r="X28" s="3">
        <v>0</v>
      </c>
      <c r="Y28" s="3">
        <v>0</v>
      </c>
      <c r="Z28" s="3">
        <v>0</v>
      </c>
      <c r="AA28" s="3">
        <v>0</v>
      </c>
      <c r="AB28" s="3">
        <v>0</v>
      </c>
      <c r="AC28" s="3">
        <v>0</v>
      </c>
      <c r="AD28" s="3">
        <v>0</v>
      </c>
      <c r="AE28" s="3">
        <v>0</v>
      </c>
      <c r="AF28" s="3">
        <v>0</v>
      </c>
      <c r="AG28" s="3">
        <v>0</v>
      </c>
      <c r="AH28" s="3">
        <v>0</v>
      </c>
      <c r="AI28" s="3">
        <v>0</v>
      </c>
      <c r="AJ28" s="3">
        <v>0</v>
      </c>
      <c r="AK28" s="3">
        <v>0</v>
      </c>
      <c r="AL28" s="3">
        <v>0</v>
      </c>
      <c r="AM28" s="3">
        <v>0</v>
      </c>
      <c r="AN28" s="3">
        <v>0</v>
      </c>
      <c r="AO28" s="3">
        <v>0</v>
      </c>
      <c r="AP28" s="3">
        <v>0</v>
      </c>
      <c r="AQ28" s="3">
        <v>0</v>
      </c>
      <c r="AR28" s="3">
        <v>0</v>
      </c>
      <c r="AS28" s="3">
        <v>0</v>
      </c>
      <c r="AT28" s="3">
        <v>0</v>
      </c>
      <c r="AU28" s="3">
        <v>0</v>
      </c>
      <c r="AV28" s="3">
        <v>0</v>
      </c>
      <c r="AW28" s="10">
        <v>0</v>
      </c>
    </row>
    <row r="29" spans="1:50" x14ac:dyDescent="0.35">
      <c r="A29" s="27" t="s">
        <v>355</v>
      </c>
      <c r="B29" s="3" t="s">
        <v>167</v>
      </c>
      <c r="C29" s="4">
        <f t="shared" si="6"/>
        <v>0</v>
      </c>
      <c r="D29" s="3">
        <v>0</v>
      </c>
      <c r="E29" s="3">
        <v>0</v>
      </c>
      <c r="F29" s="3">
        <v>0</v>
      </c>
      <c r="G29" s="3">
        <v>0</v>
      </c>
      <c r="H29" s="3">
        <v>0</v>
      </c>
      <c r="I29" s="3">
        <v>0</v>
      </c>
      <c r="J29" s="3">
        <v>0</v>
      </c>
      <c r="K29" s="3">
        <v>0</v>
      </c>
      <c r="L29" s="3">
        <v>0</v>
      </c>
      <c r="M29" s="3">
        <v>0</v>
      </c>
      <c r="N29" s="3">
        <v>0</v>
      </c>
      <c r="O29" s="3">
        <v>0</v>
      </c>
      <c r="P29" s="3">
        <v>0</v>
      </c>
      <c r="Q29" s="3">
        <v>0</v>
      </c>
      <c r="R29" s="3">
        <v>0</v>
      </c>
      <c r="S29" s="3">
        <v>0</v>
      </c>
      <c r="T29" s="3">
        <v>0</v>
      </c>
      <c r="U29" s="3">
        <v>0</v>
      </c>
      <c r="V29" s="3">
        <v>0</v>
      </c>
      <c r="W29" s="3">
        <v>0</v>
      </c>
      <c r="X29" s="3">
        <v>0</v>
      </c>
      <c r="Y29" s="3">
        <v>0</v>
      </c>
      <c r="Z29" s="3">
        <v>0</v>
      </c>
      <c r="AA29" s="3">
        <v>0</v>
      </c>
      <c r="AB29" s="3">
        <v>0</v>
      </c>
      <c r="AC29" s="3">
        <v>0</v>
      </c>
      <c r="AD29" s="3">
        <v>0</v>
      </c>
      <c r="AE29" s="3">
        <v>0</v>
      </c>
      <c r="AF29" s="3">
        <v>0</v>
      </c>
      <c r="AG29" s="3">
        <v>0</v>
      </c>
      <c r="AH29" s="3">
        <v>0</v>
      </c>
      <c r="AI29" s="3">
        <v>0</v>
      </c>
      <c r="AJ29" s="3">
        <v>0</v>
      </c>
      <c r="AK29" s="3">
        <v>0</v>
      </c>
      <c r="AL29" s="3">
        <v>0</v>
      </c>
      <c r="AM29" s="3">
        <v>0</v>
      </c>
      <c r="AN29" s="3">
        <v>0</v>
      </c>
      <c r="AO29" s="3">
        <v>0</v>
      </c>
      <c r="AP29" s="3">
        <v>0</v>
      </c>
      <c r="AQ29" s="3">
        <v>0</v>
      </c>
      <c r="AR29" s="3">
        <v>0</v>
      </c>
      <c r="AS29" s="3">
        <v>0</v>
      </c>
      <c r="AT29" s="3">
        <v>0</v>
      </c>
      <c r="AU29" s="3">
        <v>0</v>
      </c>
      <c r="AV29" s="3">
        <v>0</v>
      </c>
      <c r="AW29" s="10">
        <v>0</v>
      </c>
    </row>
    <row r="30" spans="1:50" x14ac:dyDescent="0.35">
      <c r="A30" s="27" t="s">
        <v>355</v>
      </c>
      <c r="B30" s="3" t="s">
        <v>132</v>
      </c>
      <c r="C30" s="4">
        <f t="shared" si="6"/>
        <v>0</v>
      </c>
      <c r="D30" s="3">
        <v>0</v>
      </c>
      <c r="E30" s="3">
        <v>0</v>
      </c>
      <c r="F30" s="3">
        <v>0</v>
      </c>
      <c r="G30" s="3">
        <v>0</v>
      </c>
      <c r="H30" s="3">
        <v>0</v>
      </c>
      <c r="I30" s="3">
        <v>0</v>
      </c>
      <c r="J30" s="3">
        <v>0</v>
      </c>
      <c r="K30" s="3">
        <v>0</v>
      </c>
      <c r="L30" s="3">
        <v>0</v>
      </c>
      <c r="M30" s="3">
        <v>0</v>
      </c>
      <c r="N30" s="3">
        <v>0</v>
      </c>
      <c r="O30" s="3">
        <v>0</v>
      </c>
      <c r="P30" s="3">
        <v>0</v>
      </c>
      <c r="Q30" s="3">
        <v>0</v>
      </c>
      <c r="R30" s="3">
        <v>0</v>
      </c>
      <c r="S30" s="3">
        <v>0</v>
      </c>
      <c r="T30" s="3">
        <v>0</v>
      </c>
      <c r="U30" s="3">
        <v>0</v>
      </c>
      <c r="V30" s="3">
        <v>0</v>
      </c>
      <c r="W30" s="3">
        <v>0</v>
      </c>
      <c r="X30" s="3">
        <v>0</v>
      </c>
      <c r="Y30" s="3">
        <v>0</v>
      </c>
      <c r="Z30" s="3">
        <v>0</v>
      </c>
      <c r="AA30" s="3">
        <v>0</v>
      </c>
      <c r="AB30" s="3">
        <v>0</v>
      </c>
      <c r="AC30" s="3">
        <v>0</v>
      </c>
      <c r="AD30" s="3">
        <v>0</v>
      </c>
      <c r="AE30" s="3">
        <v>0</v>
      </c>
      <c r="AF30" s="3">
        <v>0</v>
      </c>
      <c r="AG30" s="3">
        <v>0</v>
      </c>
      <c r="AH30" s="3">
        <v>0</v>
      </c>
      <c r="AI30" s="3">
        <v>0</v>
      </c>
      <c r="AJ30" s="3">
        <v>0</v>
      </c>
      <c r="AK30" s="3">
        <v>0</v>
      </c>
      <c r="AL30" s="3">
        <v>0</v>
      </c>
      <c r="AM30" s="3">
        <v>0</v>
      </c>
      <c r="AN30" s="3">
        <v>0</v>
      </c>
      <c r="AO30" s="3">
        <v>0</v>
      </c>
      <c r="AP30" s="3">
        <v>0</v>
      </c>
      <c r="AQ30" s="3">
        <v>0</v>
      </c>
      <c r="AR30" s="3">
        <v>0</v>
      </c>
      <c r="AS30" s="3">
        <v>0</v>
      </c>
      <c r="AT30" s="3">
        <v>0</v>
      </c>
      <c r="AU30" s="3">
        <v>0</v>
      </c>
      <c r="AV30" s="3">
        <v>0</v>
      </c>
      <c r="AW30" s="10">
        <v>0</v>
      </c>
    </row>
    <row r="31" spans="1:50" x14ac:dyDescent="0.35">
      <c r="A31" s="27" t="s">
        <v>340</v>
      </c>
      <c r="B31" s="3" t="s">
        <v>162</v>
      </c>
      <c r="C31" s="145">
        <f>AVERAGE(D31:AW31)</f>
        <v>0</v>
      </c>
      <c r="D31" s="145">
        <v>0</v>
      </c>
      <c r="E31" s="145">
        <v>0</v>
      </c>
      <c r="F31" s="145">
        <v>0</v>
      </c>
      <c r="G31" s="145">
        <v>0</v>
      </c>
      <c r="H31" s="145">
        <v>0</v>
      </c>
      <c r="I31" s="145">
        <v>0</v>
      </c>
      <c r="J31" s="145">
        <v>0</v>
      </c>
      <c r="K31" s="145">
        <v>0</v>
      </c>
      <c r="L31" s="145">
        <v>0</v>
      </c>
      <c r="M31" s="145">
        <v>0</v>
      </c>
      <c r="N31" s="145">
        <v>0</v>
      </c>
      <c r="O31" s="145">
        <v>0</v>
      </c>
      <c r="P31" s="145">
        <v>0</v>
      </c>
      <c r="Q31" s="145">
        <v>0</v>
      </c>
      <c r="R31" s="145">
        <v>0</v>
      </c>
      <c r="S31" s="145">
        <v>0</v>
      </c>
      <c r="T31" s="145">
        <v>0</v>
      </c>
      <c r="U31" s="145">
        <v>0</v>
      </c>
      <c r="V31" s="145">
        <v>0</v>
      </c>
      <c r="W31" s="145">
        <v>0</v>
      </c>
      <c r="X31" s="145">
        <v>0</v>
      </c>
      <c r="Y31" s="145">
        <v>0</v>
      </c>
      <c r="Z31" s="145">
        <v>0</v>
      </c>
      <c r="AA31" s="145">
        <v>0</v>
      </c>
      <c r="AB31" s="145">
        <v>0</v>
      </c>
      <c r="AC31" s="145">
        <v>0</v>
      </c>
      <c r="AD31" s="145">
        <v>0</v>
      </c>
      <c r="AE31" s="145">
        <v>0</v>
      </c>
      <c r="AF31" s="145">
        <v>0</v>
      </c>
      <c r="AG31" s="145">
        <v>0</v>
      </c>
      <c r="AH31" s="145">
        <v>0</v>
      </c>
      <c r="AI31" s="145">
        <v>0</v>
      </c>
      <c r="AJ31" s="145">
        <v>0</v>
      </c>
      <c r="AK31" s="145">
        <v>0</v>
      </c>
      <c r="AL31" s="145">
        <v>0</v>
      </c>
      <c r="AM31" s="145">
        <v>0</v>
      </c>
      <c r="AN31" s="145">
        <v>0</v>
      </c>
      <c r="AO31" s="145">
        <v>0</v>
      </c>
      <c r="AP31" s="145">
        <v>0</v>
      </c>
      <c r="AQ31" s="145">
        <v>0</v>
      </c>
      <c r="AR31" s="145">
        <v>0</v>
      </c>
      <c r="AS31" s="145">
        <v>0</v>
      </c>
      <c r="AT31" s="145">
        <v>0</v>
      </c>
      <c r="AU31" s="145">
        <v>0</v>
      </c>
      <c r="AV31" s="145">
        <v>0</v>
      </c>
      <c r="AW31" s="195">
        <v>0</v>
      </c>
    </row>
    <row r="32" spans="1:50" x14ac:dyDescent="0.35">
      <c r="A32" s="27" t="s">
        <v>340</v>
      </c>
      <c r="B32" s="3" t="s">
        <v>166</v>
      </c>
      <c r="C32" s="145">
        <f t="shared" si="6"/>
        <v>0</v>
      </c>
      <c r="D32" s="145">
        <v>0</v>
      </c>
      <c r="E32" s="145">
        <v>0</v>
      </c>
      <c r="F32" s="145">
        <v>0</v>
      </c>
      <c r="G32" s="145">
        <v>0</v>
      </c>
      <c r="H32" s="145">
        <v>0</v>
      </c>
      <c r="I32" s="145">
        <v>0</v>
      </c>
      <c r="J32" s="145">
        <v>0</v>
      </c>
      <c r="K32" s="145">
        <v>0</v>
      </c>
      <c r="L32" s="145">
        <v>0</v>
      </c>
      <c r="M32" s="145">
        <v>0</v>
      </c>
      <c r="N32" s="145">
        <v>0</v>
      </c>
      <c r="O32" s="145">
        <v>0</v>
      </c>
      <c r="P32" s="145">
        <v>0</v>
      </c>
      <c r="Q32" s="145">
        <v>0</v>
      </c>
      <c r="R32" s="145">
        <v>0</v>
      </c>
      <c r="S32" s="145">
        <v>0</v>
      </c>
      <c r="T32" s="145">
        <v>0</v>
      </c>
      <c r="U32" s="145">
        <v>0</v>
      </c>
      <c r="V32" s="145">
        <v>0</v>
      </c>
      <c r="W32" s="145">
        <v>0</v>
      </c>
      <c r="X32" s="145">
        <v>0</v>
      </c>
      <c r="Y32" s="145">
        <v>0</v>
      </c>
      <c r="Z32" s="145">
        <v>0</v>
      </c>
      <c r="AA32" s="145">
        <v>0</v>
      </c>
      <c r="AB32" s="145">
        <v>0</v>
      </c>
      <c r="AC32" s="145">
        <v>0</v>
      </c>
      <c r="AD32" s="145">
        <v>0</v>
      </c>
      <c r="AE32" s="145">
        <v>0</v>
      </c>
      <c r="AF32" s="145">
        <v>0</v>
      </c>
      <c r="AG32" s="145">
        <v>0</v>
      </c>
      <c r="AH32" s="145">
        <v>0</v>
      </c>
      <c r="AI32" s="145">
        <v>0</v>
      </c>
      <c r="AJ32" s="145">
        <v>0</v>
      </c>
      <c r="AK32" s="145">
        <v>0</v>
      </c>
      <c r="AL32" s="145">
        <v>0</v>
      </c>
      <c r="AM32" s="145">
        <v>0</v>
      </c>
      <c r="AN32" s="145">
        <v>0</v>
      </c>
      <c r="AO32" s="145">
        <v>0</v>
      </c>
      <c r="AP32" s="145">
        <v>0</v>
      </c>
      <c r="AQ32" s="145">
        <v>0</v>
      </c>
      <c r="AR32" s="145">
        <v>0</v>
      </c>
      <c r="AS32" s="145">
        <v>0</v>
      </c>
      <c r="AT32" s="145">
        <v>0</v>
      </c>
      <c r="AU32" s="145">
        <v>0</v>
      </c>
      <c r="AV32" s="145">
        <v>0</v>
      </c>
      <c r="AW32" s="195">
        <v>0</v>
      </c>
    </row>
    <row r="33" spans="1:49" x14ac:dyDescent="0.35">
      <c r="A33" s="27" t="s">
        <v>340</v>
      </c>
      <c r="B33" s="3" t="s">
        <v>133</v>
      </c>
      <c r="C33" s="4">
        <f>AVERAGE(D33:AW33)</f>
        <v>0</v>
      </c>
      <c r="D33" s="3">
        <v>0</v>
      </c>
      <c r="E33" s="3">
        <v>0</v>
      </c>
      <c r="F33" s="3">
        <v>0</v>
      </c>
      <c r="G33" s="3">
        <v>0</v>
      </c>
      <c r="H33" s="3">
        <v>0</v>
      </c>
      <c r="I33" s="3">
        <v>0</v>
      </c>
      <c r="J33" s="3">
        <v>0</v>
      </c>
      <c r="K33" s="3">
        <v>0</v>
      </c>
      <c r="L33" s="3">
        <v>0</v>
      </c>
      <c r="M33" s="3">
        <v>0</v>
      </c>
      <c r="N33" s="3">
        <v>0</v>
      </c>
      <c r="O33" s="3">
        <v>0</v>
      </c>
      <c r="P33" s="3">
        <v>0</v>
      </c>
      <c r="Q33" s="3">
        <v>0</v>
      </c>
      <c r="R33" s="3">
        <v>0</v>
      </c>
      <c r="S33" s="3">
        <v>0</v>
      </c>
      <c r="T33" s="3">
        <v>0</v>
      </c>
      <c r="U33" s="3">
        <v>0</v>
      </c>
      <c r="V33" s="3">
        <v>0</v>
      </c>
      <c r="W33" s="3">
        <v>0</v>
      </c>
      <c r="X33" s="3">
        <v>0</v>
      </c>
      <c r="Y33" s="3">
        <v>0</v>
      </c>
      <c r="Z33" s="3">
        <v>0</v>
      </c>
      <c r="AA33" s="3">
        <v>0</v>
      </c>
      <c r="AB33" s="3">
        <v>0</v>
      </c>
      <c r="AC33" s="3">
        <v>0</v>
      </c>
      <c r="AD33" s="3">
        <v>0</v>
      </c>
      <c r="AE33" s="3">
        <v>0</v>
      </c>
      <c r="AF33" s="3">
        <v>0</v>
      </c>
      <c r="AG33" s="3">
        <v>0</v>
      </c>
      <c r="AH33" s="3">
        <v>0</v>
      </c>
      <c r="AI33" s="3">
        <v>0</v>
      </c>
      <c r="AJ33" s="3">
        <v>0</v>
      </c>
      <c r="AK33" s="3">
        <v>0</v>
      </c>
      <c r="AL33" s="3">
        <v>0</v>
      </c>
      <c r="AM33" s="3">
        <v>0</v>
      </c>
      <c r="AN33" s="3">
        <v>0</v>
      </c>
      <c r="AO33" s="3">
        <v>0</v>
      </c>
      <c r="AP33" s="3">
        <v>0</v>
      </c>
      <c r="AQ33" s="3">
        <v>0</v>
      </c>
      <c r="AR33" s="3">
        <v>0</v>
      </c>
      <c r="AS33" s="3">
        <v>0</v>
      </c>
      <c r="AT33" s="3">
        <v>0</v>
      </c>
      <c r="AU33" s="3">
        <v>0</v>
      </c>
      <c r="AV33" s="3">
        <v>0</v>
      </c>
      <c r="AW33" s="10">
        <v>0</v>
      </c>
    </row>
    <row r="34" spans="1:49" x14ac:dyDescent="0.35">
      <c r="A34" s="27" t="s">
        <v>340</v>
      </c>
      <c r="B34" s="3" t="s">
        <v>167</v>
      </c>
      <c r="C34" s="4">
        <f t="shared" si="6"/>
        <v>0</v>
      </c>
      <c r="D34" s="3">
        <v>0</v>
      </c>
      <c r="E34" s="3">
        <v>0</v>
      </c>
      <c r="F34" s="3">
        <v>0</v>
      </c>
      <c r="G34" s="3">
        <v>0</v>
      </c>
      <c r="H34" s="3">
        <v>0</v>
      </c>
      <c r="I34" s="3">
        <v>0</v>
      </c>
      <c r="J34" s="3">
        <v>0</v>
      </c>
      <c r="K34" s="3">
        <v>0</v>
      </c>
      <c r="L34" s="3">
        <v>0</v>
      </c>
      <c r="M34" s="3">
        <v>0</v>
      </c>
      <c r="N34" s="3">
        <v>0</v>
      </c>
      <c r="O34" s="3">
        <v>0</v>
      </c>
      <c r="P34" s="3">
        <v>0</v>
      </c>
      <c r="Q34" s="3">
        <v>0</v>
      </c>
      <c r="R34" s="3">
        <v>0</v>
      </c>
      <c r="S34" s="3">
        <v>0</v>
      </c>
      <c r="T34" s="3">
        <v>0</v>
      </c>
      <c r="U34" s="3">
        <v>0</v>
      </c>
      <c r="V34" s="3">
        <v>0</v>
      </c>
      <c r="W34" s="3">
        <v>0</v>
      </c>
      <c r="X34" s="3">
        <v>0</v>
      </c>
      <c r="Y34" s="3">
        <v>0</v>
      </c>
      <c r="Z34" s="3">
        <v>0</v>
      </c>
      <c r="AA34" s="3">
        <v>0</v>
      </c>
      <c r="AB34" s="3">
        <v>0</v>
      </c>
      <c r="AC34" s="3">
        <v>0</v>
      </c>
      <c r="AD34" s="3">
        <v>0</v>
      </c>
      <c r="AE34" s="3">
        <v>0</v>
      </c>
      <c r="AF34" s="3">
        <v>0</v>
      </c>
      <c r="AG34" s="3">
        <v>0</v>
      </c>
      <c r="AH34" s="3">
        <v>0</v>
      </c>
      <c r="AI34" s="3">
        <v>0</v>
      </c>
      <c r="AJ34" s="3">
        <v>0</v>
      </c>
      <c r="AK34" s="3">
        <v>0</v>
      </c>
      <c r="AL34" s="3">
        <v>0</v>
      </c>
      <c r="AM34" s="3">
        <v>0</v>
      </c>
      <c r="AN34" s="3">
        <v>0</v>
      </c>
      <c r="AO34" s="3">
        <v>0</v>
      </c>
      <c r="AP34" s="3">
        <v>0</v>
      </c>
      <c r="AQ34" s="3">
        <v>0</v>
      </c>
      <c r="AR34" s="3">
        <v>0</v>
      </c>
      <c r="AS34" s="3">
        <v>0</v>
      </c>
      <c r="AT34" s="3">
        <v>0</v>
      </c>
      <c r="AU34" s="3">
        <v>0</v>
      </c>
      <c r="AV34" s="3">
        <v>0</v>
      </c>
      <c r="AW34" s="10">
        <v>0</v>
      </c>
    </row>
    <row r="35" spans="1:49" x14ac:dyDescent="0.35">
      <c r="A35" s="27" t="s">
        <v>340</v>
      </c>
      <c r="B35" s="3" t="s">
        <v>132</v>
      </c>
      <c r="C35" s="4">
        <f t="shared" si="6"/>
        <v>0</v>
      </c>
      <c r="D35" s="3">
        <v>0</v>
      </c>
      <c r="E35" s="3">
        <v>0</v>
      </c>
      <c r="F35" s="3">
        <v>0</v>
      </c>
      <c r="G35" s="3">
        <v>0</v>
      </c>
      <c r="H35" s="3">
        <v>0</v>
      </c>
      <c r="I35" s="3">
        <v>0</v>
      </c>
      <c r="J35" s="3">
        <v>0</v>
      </c>
      <c r="K35" s="3">
        <v>0</v>
      </c>
      <c r="L35" s="3">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10">
        <v>0</v>
      </c>
    </row>
    <row r="36" spans="1:49" x14ac:dyDescent="0.35">
      <c r="A36" s="27" t="s">
        <v>341</v>
      </c>
      <c r="B36" s="3" t="s">
        <v>162</v>
      </c>
      <c r="C36" s="145">
        <f>AVERAGE(D36:AW36)</f>
        <v>225.02173913043478</v>
      </c>
      <c r="D36" s="145">
        <v>250</v>
      </c>
      <c r="E36" s="145">
        <v>0</v>
      </c>
      <c r="F36" s="145">
        <v>250</v>
      </c>
      <c r="G36" s="145">
        <v>159</v>
      </c>
      <c r="H36" s="145">
        <v>634</v>
      </c>
      <c r="I36" s="145">
        <v>106</v>
      </c>
      <c r="J36" s="145">
        <v>0</v>
      </c>
      <c r="K36" s="145">
        <v>250</v>
      </c>
      <c r="L36" s="145">
        <v>106</v>
      </c>
      <c r="M36" s="145">
        <v>53</v>
      </c>
      <c r="N36" s="145">
        <v>53</v>
      </c>
      <c r="O36" s="145">
        <v>250</v>
      </c>
      <c r="P36" s="145">
        <v>0</v>
      </c>
      <c r="Q36" s="145">
        <v>399</v>
      </c>
      <c r="R36" s="145">
        <v>401</v>
      </c>
      <c r="S36" s="145">
        <v>464</v>
      </c>
      <c r="T36" s="145">
        <v>572</v>
      </c>
      <c r="U36" s="145">
        <v>357</v>
      </c>
      <c r="V36" s="145">
        <v>357</v>
      </c>
      <c r="W36" s="145">
        <v>54</v>
      </c>
      <c r="X36" s="145">
        <v>214</v>
      </c>
      <c r="Y36" s="145">
        <v>268</v>
      </c>
      <c r="Z36" s="145">
        <v>280</v>
      </c>
      <c r="AA36" s="145">
        <v>107</v>
      </c>
      <c r="AB36" s="145">
        <v>164</v>
      </c>
      <c r="AC36" s="145">
        <v>219</v>
      </c>
      <c r="AD36" s="145">
        <v>274</v>
      </c>
      <c r="AE36" s="145">
        <v>219</v>
      </c>
      <c r="AF36" s="145">
        <v>219</v>
      </c>
      <c r="AG36" s="145">
        <v>110</v>
      </c>
      <c r="AH36" s="145">
        <v>55</v>
      </c>
      <c r="AI36" s="145">
        <v>165</v>
      </c>
      <c r="AJ36" s="145">
        <v>219</v>
      </c>
      <c r="AK36" s="145">
        <v>315</v>
      </c>
      <c r="AL36" s="145">
        <v>165</v>
      </c>
      <c r="AM36" s="145">
        <v>110</v>
      </c>
      <c r="AN36" s="145">
        <v>436</v>
      </c>
      <c r="AO36" s="145">
        <v>111</v>
      </c>
      <c r="AP36" s="145">
        <v>111</v>
      </c>
      <c r="AQ36" s="145">
        <v>380</v>
      </c>
      <c r="AR36" s="145">
        <v>277</v>
      </c>
      <c r="AS36" s="145">
        <v>498</v>
      </c>
      <c r="AT36" s="145">
        <v>166</v>
      </c>
      <c r="AU36" s="145">
        <v>277</v>
      </c>
      <c r="AV36" s="145">
        <v>222</v>
      </c>
      <c r="AW36" s="195">
        <v>55</v>
      </c>
    </row>
    <row r="37" spans="1:49" x14ac:dyDescent="0.35">
      <c r="A37" s="27" t="s">
        <v>341</v>
      </c>
      <c r="B37" s="3" t="s">
        <v>166</v>
      </c>
      <c r="C37" s="145">
        <f t="shared" si="6"/>
        <v>86.239130434782609</v>
      </c>
      <c r="D37" s="145">
        <v>250</v>
      </c>
      <c r="E37" s="145">
        <v>0</v>
      </c>
      <c r="F37" s="145">
        <v>250</v>
      </c>
      <c r="G37" s="145">
        <v>53</v>
      </c>
      <c r="H37" s="145">
        <v>158</v>
      </c>
      <c r="I37" s="145">
        <v>53</v>
      </c>
      <c r="J37" s="145">
        <v>0</v>
      </c>
      <c r="K37" s="145">
        <v>250</v>
      </c>
      <c r="L37" s="145">
        <v>53</v>
      </c>
      <c r="M37" s="145">
        <v>53</v>
      </c>
      <c r="N37" s="145">
        <v>53</v>
      </c>
      <c r="O37" s="145">
        <v>250</v>
      </c>
      <c r="P37" s="145">
        <v>0</v>
      </c>
      <c r="Q37" s="145">
        <v>133</v>
      </c>
      <c r="R37" s="145">
        <v>100</v>
      </c>
      <c r="S37" s="145">
        <v>116</v>
      </c>
      <c r="T37" s="145">
        <v>82</v>
      </c>
      <c r="U37" s="145">
        <v>119</v>
      </c>
      <c r="V37" s="145">
        <v>119</v>
      </c>
      <c r="W37" s="145">
        <v>54</v>
      </c>
      <c r="X37" s="145">
        <v>54</v>
      </c>
      <c r="Y37" s="145">
        <v>54</v>
      </c>
      <c r="Z37" s="145">
        <v>140</v>
      </c>
      <c r="AA37" s="145">
        <v>53</v>
      </c>
      <c r="AB37" s="145">
        <v>55</v>
      </c>
      <c r="AC37" s="145">
        <v>55</v>
      </c>
      <c r="AD37" s="145">
        <v>55</v>
      </c>
      <c r="AE37" s="145">
        <v>73</v>
      </c>
      <c r="AF37" s="145">
        <v>55</v>
      </c>
      <c r="AG37" s="145">
        <v>55</v>
      </c>
      <c r="AH37" s="145">
        <v>55</v>
      </c>
      <c r="AI37" s="145">
        <v>82</v>
      </c>
      <c r="AJ37" s="145">
        <v>55</v>
      </c>
      <c r="AK37" s="145">
        <v>157</v>
      </c>
      <c r="AL37" s="145">
        <v>55</v>
      </c>
      <c r="AM37" s="145">
        <v>55</v>
      </c>
      <c r="AN37" s="145">
        <v>87</v>
      </c>
      <c r="AO37" s="145">
        <v>55</v>
      </c>
      <c r="AP37" s="145">
        <v>55</v>
      </c>
      <c r="AQ37" s="145">
        <v>127</v>
      </c>
      <c r="AR37" s="145">
        <v>55</v>
      </c>
      <c r="AS37" s="145">
        <v>100</v>
      </c>
      <c r="AT37" s="145">
        <v>55</v>
      </c>
      <c r="AU37" s="145">
        <v>69</v>
      </c>
      <c r="AV37" s="145">
        <v>55</v>
      </c>
      <c r="AW37" s="195">
        <v>55</v>
      </c>
    </row>
    <row r="38" spans="1:49" x14ac:dyDescent="0.35">
      <c r="A38" s="27" t="s">
        <v>341</v>
      </c>
      <c r="B38" s="3" t="s">
        <v>133</v>
      </c>
      <c r="C38" s="4">
        <f t="shared" si="6"/>
        <v>2.847826086956522</v>
      </c>
      <c r="D38" s="3">
        <v>1</v>
      </c>
      <c r="E38" s="3">
        <v>0</v>
      </c>
      <c r="F38" s="3">
        <v>1</v>
      </c>
      <c r="G38" s="3">
        <v>3</v>
      </c>
      <c r="H38" s="3">
        <v>5</v>
      </c>
      <c r="I38" s="3">
        <v>2</v>
      </c>
      <c r="J38" s="3">
        <v>0</v>
      </c>
      <c r="K38" s="3">
        <v>1</v>
      </c>
      <c r="L38" s="3">
        <v>2</v>
      </c>
      <c r="M38" s="3">
        <v>1</v>
      </c>
      <c r="N38" s="3">
        <v>1</v>
      </c>
      <c r="O38" s="3">
        <v>1</v>
      </c>
      <c r="P38" s="3">
        <v>0</v>
      </c>
      <c r="Q38" s="3">
        <v>3</v>
      </c>
      <c r="R38" s="3">
        <v>4</v>
      </c>
      <c r="S38" s="3">
        <v>5</v>
      </c>
      <c r="T38" s="3">
        <v>7</v>
      </c>
      <c r="U38" s="3">
        <v>3</v>
      </c>
      <c r="V38" s="3">
        <v>3</v>
      </c>
      <c r="W38" s="3">
        <v>1</v>
      </c>
      <c r="X38" s="3">
        <v>4</v>
      </c>
      <c r="Y38" s="3">
        <v>5</v>
      </c>
      <c r="Z38" s="3">
        <v>2</v>
      </c>
      <c r="AA38" s="3">
        <v>2</v>
      </c>
      <c r="AB38" s="3">
        <v>3</v>
      </c>
      <c r="AC38" s="3">
        <v>4</v>
      </c>
      <c r="AD38" s="3">
        <v>5</v>
      </c>
      <c r="AE38" s="3">
        <v>4</v>
      </c>
      <c r="AF38" s="3">
        <v>4</v>
      </c>
      <c r="AG38" s="3">
        <v>2</v>
      </c>
      <c r="AH38" s="3">
        <v>1</v>
      </c>
      <c r="AI38" s="3">
        <v>3</v>
      </c>
      <c r="AJ38" s="3">
        <v>4</v>
      </c>
      <c r="AK38" s="3">
        <v>2</v>
      </c>
      <c r="AL38" s="3">
        <v>3</v>
      </c>
      <c r="AM38" s="3">
        <v>2</v>
      </c>
      <c r="AN38" s="3">
        <v>5</v>
      </c>
      <c r="AO38" s="3">
        <v>2</v>
      </c>
      <c r="AP38" s="3">
        <v>2</v>
      </c>
      <c r="AQ38" s="3">
        <v>4</v>
      </c>
      <c r="AR38" s="3">
        <v>5</v>
      </c>
      <c r="AS38" s="3">
        <v>6</v>
      </c>
      <c r="AT38" s="3">
        <v>3</v>
      </c>
      <c r="AU38" s="3">
        <v>5</v>
      </c>
      <c r="AV38" s="3">
        <v>4</v>
      </c>
      <c r="AW38" s="10">
        <v>1</v>
      </c>
    </row>
    <row r="39" spans="1:49" x14ac:dyDescent="0.35">
      <c r="A39" s="27" t="s">
        <v>341</v>
      </c>
      <c r="B39" s="3" t="s">
        <v>167</v>
      </c>
      <c r="C39" s="4">
        <f t="shared" si="6"/>
        <v>0</v>
      </c>
      <c r="D39" s="4">
        <v>0</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16">
        <v>0</v>
      </c>
    </row>
    <row r="40" spans="1:49" x14ac:dyDescent="0.35">
      <c r="A40" s="27" t="s">
        <v>341</v>
      </c>
      <c r="B40" s="3" t="s">
        <v>132</v>
      </c>
      <c r="C40" s="4">
        <f t="shared" si="6"/>
        <v>2.6956521739130435</v>
      </c>
      <c r="D40" s="3">
        <v>1</v>
      </c>
      <c r="E40" s="3">
        <v>0</v>
      </c>
      <c r="F40" s="3">
        <v>1</v>
      </c>
      <c r="G40" s="3">
        <v>3</v>
      </c>
      <c r="H40" s="3">
        <v>4</v>
      </c>
      <c r="I40" s="3">
        <v>2</v>
      </c>
      <c r="J40" s="3">
        <v>0</v>
      </c>
      <c r="K40" s="3">
        <v>1</v>
      </c>
      <c r="L40" s="3">
        <v>2</v>
      </c>
      <c r="M40" s="3">
        <v>1</v>
      </c>
      <c r="N40" s="3">
        <v>1</v>
      </c>
      <c r="O40" s="3">
        <v>1</v>
      </c>
      <c r="P40" s="3">
        <v>0</v>
      </c>
      <c r="Q40" s="3">
        <v>3</v>
      </c>
      <c r="R40" s="3">
        <v>4</v>
      </c>
      <c r="S40" s="3">
        <v>4</v>
      </c>
      <c r="T40" s="3">
        <v>7</v>
      </c>
      <c r="U40" s="3">
        <v>3</v>
      </c>
      <c r="V40" s="3">
        <v>3</v>
      </c>
      <c r="W40" s="3">
        <v>1</v>
      </c>
      <c r="X40" s="3">
        <v>4</v>
      </c>
      <c r="Y40" s="3">
        <v>5</v>
      </c>
      <c r="Z40" s="3">
        <v>2</v>
      </c>
      <c r="AA40" s="3">
        <v>2</v>
      </c>
      <c r="AB40" s="3">
        <v>3</v>
      </c>
      <c r="AC40" s="3">
        <v>4</v>
      </c>
      <c r="AD40" s="3">
        <v>5</v>
      </c>
      <c r="AE40" s="3">
        <v>3</v>
      </c>
      <c r="AF40" s="3">
        <v>4</v>
      </c>
      <c r="AG40" s="3">
        <v>2</v>
      </c>
      <c r="AH40" s="3">
        <v>1</v>
      </c>
      <c r="AI40" s="3">
        <v>2</v>
      </c>
      <c r="AJ40" s="3">
        <v>4</v>
      </c>
      <c r="AK40" s="3">
        <v>2</v>
      </c>
      <c r="AL40" s="3">
        <v>3</v>
      </c>
      <c r="AM40" s="3">
        <v>2</v>
      </c>
      <c r="AN40" s="3">
        <v>5</v>
      </c>
      <c r="AO40" s="3">
        <v>2</v>
      </c>
      <c r="AP40" s="3">
        <v>2</v>
      </c>
      <c r="AQ40" s="3">
        <v>3</v>
      </c>
      <c r="AR40" s="3">
        <v>5</v>
      </c>
      <c r="AS40" s="3">
        <v>5</v>
      </c>
      <c r="AT40" s="3">
        <v>3</v>
      </c>
      <c r="AU40" s="3">
        <v>4</v>
      </c>
      <c r="AV40" s="3">
        <v>4</v>
      </c>
      <c r="AW40" s="10">
        <v>1</v>
      </c>
    </row>
    <row r="41" spans="1:49" x14ac:dyDescent="0.35">
      <c r="A41" s="27" t="s">
        <v>333</v>
      </c>
      <c r="B41" s="3" t="s">
        <v>162</v>
      </c>
      <c r="C41" s="145">
        <f>AVERAGE(D41:AW41)</f>
        <v>1254.3478260869565</v>
      </c>
      <c r="D41" s="145">
        <v>2513</v>
      </c>
      <c r="E41" s="145">
        <v>608</v>
      </c>
      <c r="F41" s="145">
        <v>853</v>
      </c>
      <c r="G41" s="145">
        <v>848</v>
      </c>
      <c r="H41" s="145">
        <v>1412</v>
      </c>
      <c r="I41" s="145">
        <v>1173</v>
      </c>
      <c r="J41" s="145">
        <v>1511</v>
      </c>
      <c r="K41" s="145">
        <v>1898</v>
      </c>
      <c r="L41" s="145">
        <v>1162</v>
      </c>
      <c r="M41" s="145">
        <v>2048</v>
      </c>
      <c r="N41" s="145">
        <v>920</v>
      </c>
      <c r="O41" s="145">
        <v>1316</v>
      </c>
      <c r="P41" s="145">
        <v>1216</v>
      </c>
      <c r="Q41" s="145">
        <v>1501</v>
      </c>
      <c r="R41" s="145">
        <v>1988</v>
      </c>
      <c r="S41" s="145">
        <v>2301</v>
      </c>
      <c r="T41" s="145">
        <v>1588</v>
      </c>
      <c r="U41" s="145">
        <v>1342</v>
      </c>
      <c r="V41" s="145">
        <v>683</v>
      </c>
      <c r="W41" s="145">
        <v>1202</v>
      </c>
      <c r="X41" s="145">
        <v>2038</v>
      </c>
      <c r="Y41" s="145">
        <v>1457</v>
      </c>
      <c r="Z41" s="145">
        <v>1262</v>
      </c>
      <c r="AA41" s="145">
        <v>1529</v>
      </c>
      <c r="AB41" s="145">
        <v>1952</v>
      </c>
      <c r="AC41" s="145">
        <v>684</v>
      </c>
      <c r="AD41" s="145">
        <v>1271</v>
      </c>
      <c r="AE41" s="145">
        <v>854</v>
      </c>
      <c r="AF41" s="145">
        <v>1108</v>
      </c>
      <c r="AG41" s="145">
        <v>633</v>
      </c>
      <c r="AH41" s="145">
        <v>546</v>
      </c>
      <c r="AI41" s="145">
        <v>1230</v>
      </c>
      <c r="AJ41" s="145">
        <v>1608</v>
      </c>
      <c r="AK41" s="145">
        <v>584</v>
      </c>
      <c r="AL41" s="145">
        <v>1266</v>
      </c>
      <c r="AM41" s="145">
        <v>1405</v>
      </c>
      <c r="AN41" s="145">
        <v>1131</v>
      </c>
      <c r="AO41" s="145">
        <v>917</v>
      </c>
      <c r="AP41" s="145">
        <v>1172</v>
      </c>
      <c r="AQ41" s="145">
        <v>293</v>
      </c>
      <c r="AR41" s="145">
        <v>1145</v>
      </c>
      <c r="AS41" s="145">
        <v>369</v>
      </c>
      <c r="AT41" s="145">
        <v>1084</v>
      </c>
      <c r="AU41" s="145">
        <v>1452</v>
      </c>
      <c r="AV41" s="145">
        <v>946</v>
      </c>
      <c r="AW41" s="195">
        <v>1681</v>
      </c>
    </row>
    <row r="42" spans="1:49" x14ac:dyDescent="0.35">
      <c r="A42" s="27" t="s">
        <v>333</v>
      </c>
      <c r="B42" s="3" t="s">
        <v>166</v>
      </c>
      <c r="C42" s="145">
        <f>AVERAGE(D42:AW42)</f>
        <v>167.32608695652175</v>
      </c>
      <c r="D42" s="145">
        <v>228</v>
      </c>
      <c r="E42" s="145">
        <v>203</v>
      </c>
      <c r="F42" s="145">
        <v>171</v>
      </c>
      <c r="G42" s="145">
        <v>170</v>
      </c>
      <c r="H42" s="145">
        <v>202</v>
      </c>
      <c r="I42" s="145">
        <v>195</v>
      </c>
      <c r="J42" s="145">
        <v>252</v>
      </c>
      <c r="K42" s="145">
        <v>316</v>
      </c>
      <c r="L42" s="145">
        <v>194</v>
      </c>
      <c r="M42" s="145">
        <v>171</v>
      </c>
      <c r="N42" s="145">
        <v>184</v>
      </c>
      <c r="O42" s="145">
        <v>146</v>
      </c>
      <c r="P42" s="145">
        <v>94</v>
      </c>
      <c r="Q42" s="145">
        <v>150</v>
      </c>
      <c r="R42" s="145">
        <v>166</v>
      </c>
      <c r="S42" s="145">
        <v>209</v>
      </c>
      <c r="T42" s="145">
        <v>144</v>
      </c>
      <c r="U42" s="145">
        <v>112</v>
      </c>
      <c r="V42" s="145">
        <v>98</v>
      </c>
      <c r="W42" s="145">
        <v>100</v>
      </c>
      <c r="X42" s="145">
        <v>170</v>
      </c>
      <c r="Y42" s="145">
        <v>162</v>
      </c>
      <c r="Z42" s="145">
        <v>210</v>
      </c>
      <c r="AA42" s="145">
        <v>170</v>
      </c>
      <c r="AB42" s="145">
        <v>325</v>
      </c>
      <c r="AC42" s="145">
        <v>98</v>
      </c>
      <c r="AD42" s="145">
        <v>159</v>
      </c>
      <c r="AE42" s="145">
        <v>142</v>
      </c>
      <c r="AF42" s="145">
        <v>158</v>
      </c>
      <c r="AG42" s="145">
        <v>317</v>
      </c>
      <c r="AH42" s="145">
        <v>137</v>
      </c>
      <c r="AI42" s="145">
        <v>137</v>
      </c>
      <c r="AJ42" s="145">
        <v>230</v>
      </c>
      <c r="AK42" s="145">
        <v>97</v>
      </c>
      <c r="AL42" s="145">
        <v>105</v>
      </c>
      <c r="AM42" s="145">
        <v>201</v>
      </c>
      <c r="AN42" s="145">
        <v>126</v>
      </c>
      <c r="AO42" s="145">
        <v>102</v>
      </c>
      <c r="AP42" s="145">
        <v>195</v>
      </c>
      <c r="AQ42" s="145">
        <v>98</v>
      </c>
      <c r="AR42" s="145">
        <v>143</v>
      </c>
      <c r="AS42" s="145">
        <v>92</v>
      </c>
      <c r="AT42" s="145">
        <v>271</v>
      </c>
      <c r="AU42" s="145">
        <v>112</v>
      </c>
      <c r="AV42" s="145">
        <v>95</v>
      </c>
      <c r="AW42" s="195">
        <v>140</v>
      </c>
    </row>
    <row r="43" spans="1:49" x14ac:dyDescent="0.35">
      <c r="A43" s="27" t="s">
        <v>333</v>
      </c>
      <c r="B43" s="3" t="s">
        <v>133</v>
      </c>
      <c r="C43" s="4">
        <f>AVERAGE(D43:AW43)</f>
        <v>9.304347826086957</v>
      </c>
      <c r="D43" s="3">
        <v>14</v>
      </c>
      <c r="E43" s="3">
        <v>6</v>
      </c>
      <c r="F43" s="3">
        <v>5</v>
      </c>
      <c r="G43" s="3">
        <v>6</v>
      </c>
      <c r="H43" s="3">
        <v>9</v>
      </c>
      <c r="I43" s="3">
        <v>7</v>
      </c>
      <c r="J43" s="3">
        <v>9</v>
      </c>
      <c r="K43" s="3">
        <v>12</v>
      </c>
      <c r="L43" s="3">
        <v>9</v>
      </c>
      <c r="M43" s="3">
        <v>13</v>
      </c>
      <c r="N43" s="3">
        <v>5</v>
      </c>
      <c r="O43" s="3">
        <v>9</v>
      </c>
      <c r="P43" s="3">
        <v>13</v>
      </c>
      <c r="Q43" s="3">
        <v>11</v>
      </c>
      <c r="R43" s="3">
        <v>15</v>
      </c>
      <c r="S43" s="3">
        <v>13</v>
      </c>
      <c r="T43" s="3">
        <v>11</v>
      </c>
      <c r="U43" s="3">
        <v>14</v>
      </c>
      <c r="V43" s="3">
        <v>8</v>
      </c>
      <c r="W43" s="3">
        <v>14</v>
      </c>
      <c r="X43" s="3">
        <v>15</v>
      </c>
      <c r="Y43" s="3">
        <v>11</v>
      </c>
      <c r="Z43" s="3">
        <v>8</v>
      </c>
      <c r="AA43" s="3">
        <v>10</v>
      </c>
      <c r="AB43" s="3">
        <v>12</v>
      </c>
      <c r="AC43" s="3">
        <v>7</v>
      </c>
      <c r="AD43" s="3">
        <v>10</v>
      </c>
      <c r="AE43" s="3">
        <v>8</v>
      </c>
      <c r="AF43" s="3">
        <v>7</v>
      </c>
      <c r="AG43" s="3">
        <v>4</v>
      </c>
      <c r="AH43" s="3">
        <v>5</v>
      </c>
      <c r="AI43" s="3">
        <v>10</v>
      </c>
      <c r="AJ43" s="3">
        <v>8</v>
      </c>
      <c r="AK43" s="3">
        <v>6</v>
      </c>
      <c r="AL43" s="3">
        <v>12</v>
      </c>
      <c r="AM43" s="3">
        <v>8</v>
      </c>
      <c r="AN43" s="3">
        <v>9</v>
      </c>
      <c r="AO43" s="3">
        <v>9</v>
      </c>
      <c r="AP43" s="3">
        <v>8</v>
      </c>
      <c r="AQ43" s="3">
        <v>3</v>
      </c>
      <c r="AR43" s="3">
        <v>8</v>
      </c>
      <c r="AS43" s="3">
        <v>4</v>
      </c>
      <c r="AT43" s="3">
        <v>6</v>
      </c>
      <c r="AU43" s="3">
        <v>14</v>
      </c>
      <c r="AV43" s="3">
        <v>10</v>
      </c>
      <c r="AW43" s="10">
        <v>13</v>
      </c>
    </row>
    <row r="44" spans="1:49" x14ac:dyDescent="0.35">
      <c r="A44" s="27" t="s">
        <v>333</v>
      </c>
      <c r="B44" s="3" t="s">
        <v>167</v>
      </c>
      <c r="C44" s="4">
        <f>AVERAGE(D44:AW44)</f>
        <v>0</v>
      </c>
      <c r="D44" s="4">
        <v>0</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3">
        <v>0</v>
      </c>
      <c r="X44" s="4">
        <v>0</v>
      </c>
      <c r="Y44" s="4">
        <v>0</v>
      </c>
      <c r="Z44" s="4">
        <v>0</v>
      </c>
      <c r="AA44" s="4">
        <v>0</v>
      </c>
      <c r="AB44" s="4">
        <v>0</v>
      </c>
      <c r="AC44" s="4">
        <v>0</v>
      </c>
      <c r="AD44" s="4">
        <v>0</v>
      </c>
      <c r="AE44" s="4">
        <v>0</v>
      </c>
      <c r="AF44" s="4">
        <v>0</v>
      </c>
      <c r="AG44" s="4">
        <v>0</v>
      </c>
      <c r="AH44" s="4">
        <v>0</v>
      </c>
      <c r="AI44" s="4">
        <v>0</v>
      </c>
      <c r="AJ44" s="4">
        <v>0</v>
      </c>
      <c r="AK44" s="4">
        <v>0</v>
      </c>
      <c r="AL44" s="3">
        <v>0</v>
      </c>
      <c r="AM44" s="4">
        <v>0</v>
      </c>
      <c r="AN44" s="4">
        <v>0</v>
      </c>
      <c r="AO44" s="4">
        <v>0</v>
      </c>
      <c r="AP44" s="3">
        <v>0</v>
      </c>
      <c r="AQ44" s="3">
        <v>0</v>
      </c>
      <c r="AR44" s="4">
        <v>0</v>
      </c>
      <c r="AS44" s="4">
        <v>0</v>
      </c>
      <c r="AT44" s="4">
        <v>0</v>
      </c>
      <c r="AU44" s="4">
        <v>0</v>
      </c>
      <c r="AV44" s="3">
        <v>0</v>
      </c>
      <c r="AW44" s="16">
        <v>0</v>
      </c>
    </row>
    <row r="45" spans="1:49" x14ac:dyDescent="0.35">
      <c r="A45" s="27" t="s">
        <v>333</v>
      </c>
      <c r="B45" s="3" t="s">
        <v>132</v>
      </c>
      <c r="C45" s="4">
        <f>AVERAGE(D45:AW45)</f>
        <v>7.9130434782608692</v>
      </c>
      <c r="D45" s="3">
        <v>11</v>
      </c>
      <c r="E45" s="3">
        <v>3</v>
      </c>
      <c r="F45" s="3">
        <v>5</v>
      </c>
      <c r="G45" s="3">
        <v>5</v>
      </c>
      <c r="H45" s="3">
        <v>7</v>
      </c>
      <c r="I45" s="3">
        <v>6</v>
      </c>
      <c r="J45" s="3">
        <v>6</v>
      </c>
      <c r="K45" s="3">
        <v>6</v>
      </c>
      <c r="L45" s="3">
        <v>6</v>
      </c>
      <c r="M45" s="3">
        <v>12</v>
      </c>
      <c r="N45" s="3">
        <v>5</v>
      </c>
      <c r="O45" s="3">
        <v>9</v>
      </c>
      <c r="P45" s="3">
        <v>13</v>
      </c>
      <c r="Q45" s="3">
        <v>10</v>
      </c>
      <c r="R45" s="3">
        <v>12</v>
      </c>
      <c r="S45" s="3">
        <v>11</v>
      </c>
      <c r="T45" s="3">
        <v>11</v>
      </c>
      <c r="U45" s="3">
        <v>12</v>
      </c>
      <c r="V45" s="3">
        <v>7</v>
      </c>
      <c r="W45" s="3">
        <v>12</v>
      </c>
      <c r="X45" s="3">
        <v>12</v>
      </c>
      <c r="Y45" s="3">
        <v>9</v>
      </c>
      <c r="Z45" s="3">
        <v>6</v>
      </c>
      <c r="AA45" s="3">
        <v>9</v>
      </c>
      <c r="AB45" s="3">
        <v>6</v>
      </c>
      <c r="AC45" s="3">
        <v>7</v>
      </c>
      <c r="AD45" s="3">
        <v>8</v>
      </c>
      <c r="AE45" s="3">
        <v>6</v>
      </c>
      <c r="AF45" s="3">
        <v>7</v>
      </c>
      <c r="AG45" s="3">
        <v>2</v>
      </c>
      <c r="AH45" s="3">
        <v>4</v>
      </c>
      <c r="AI45" s="3">
        <v>9</v>
      </c>
      <c r="AJ45" s="3">
        <v>7</v>
      </c>
      <c r="AK45" s="3">
        <v>6</v>
      </c>
      <c r="AL45" s="3">
        <v>12</v>
      </c>
      <c r="AM45" s="3">
        <v>7</v>
      </c>
      <c r="AN45" s="3">
        <v>9</v>
      </c>
      <c r="AO45" s="3">
        <v>9</v>
      </c>
      <c r="AP45" s="3">
        <v>6</v>
      </c>
      <c r="AQ45" s="3">
        <v>3</v>
      </c>
      <c r="AR45" s="3">
        <v>8</v>
      </c>
      <c r="AS45" s="3">
        <v>4</v>
      </c>
      <c r="AT45" s="3">
        <v>4</v>
      </c>
      <c r="AU45" s="3">
        <v>13</v>
      </c>
      <c r="AV45" s="3">
        <v>10</v>
      </c>
      <c r="AW45" s="10">
        <v>12</v>
      </c>
    </row>
    <row r="46" spans="1:49" x14ac:dyDescent="0.35">
      <c r="A46" s="27" t="s">
        <v>334</v>
      </c>
      <c r="B46" s="3" t="s">
        <v>162</v>
      </c>
      <c r="C46" s="145">
        <f t="shared" si="6"/>
        <v>428.86956521739131</v>
      </c>
      <c r="D46" s="145">
        <v>279</v>
      </c>
      <c r="E46" s="145">
        <v>90</v>
      </c>
      <c r="F46" s="145">
        <v>267</v>
      </c>
      <c r="G46" s="145">
        <v>252</v>
      </c>
      <c r="H46" s="145">
        <v>683</v>
      </c>
      <c r="I46" s="145">
        <v>378</v>
      </c>
      <c r="J46" s="145">
        <v>117</v>
      </c>
      <c r="K46" s="145">
        <v>193</v>
      </c>
      <c r="L46" s="145">
        <v>177</v>
      </c>
      <c r="M46" s="145">
        <v>371</v>
      </c>
      <c r="N46" s="145">
        <v>355</v>
      </c>
      <c r="O46" s="145">
        <v>134</v>
      </c>
      <c r="P46" s="145">
        <v>634</v>
      </c>
      <c r="Q46" s="145">
        <v>441</v>
      </c>
      <c r="R46" s="145">
        <v>1094</v>
      </c>
      <c r="S46" s="145">
        <v>480</v>
      </c>
      <c r="T46" s="145">
        <v>689</v>
      </c>
      <c r="U46" s="145">
        <v>626</v>
      </c>
      <c r="V46" s="145">
        <v>177</v>
      </c>
      <c r="W46" s="145">
        <v>383</v>
      </c>
      <c r="X46" s="145">
        <v>621</v>
      </c>
      <c r="Y46" s="145">
        <v>382</v>
      </c>
      <c r="Z46" s="145">
        <v>407</v>
      </c>
      <c r="AA46" s="145">
        <v>243</v>
      </c>
      <c r="AB46" s="145">
        <v>387</v>
      </c>
      <c r="AC46" s="145">
        <v>430</v>
      </c>
      <c r="AD46" s="145">
        <v>488</v>
      </c>
      <c r="AE46" s="145">
        <v>534</v>
      </c>
      <c r="AF46" s="145">
        <v>518</v>
      </c>
      <c r="AG46" s="145">
        <v>594</v>
      </c>
      <c r="AH46" s="145">
        <v>319</v>
      </c>
      <c r="AI46" s="145">
        <v>703</v>
      </c>
      <c r="AJ46" s="145">
        <v>270</v>
      </c>
      <c r="AK46" s="145">
        <v>334</v>
      </c>
      <c r="AL46" s="145">
        <v>593</v>
      </c>
      <c r="AM46" s="145">
        <v>277</v>
      </c>
      <c r="AN46" s="145">
        <v>475</v>
      </c>
      <c r="AO46" s="145">
        <v>200</v>
      </c>
      <c r="AP46" s="145">
        <v>223</v>
      </c>
      <c r="AQ46" s="145">
        <v>308</v>
      </c>
      <c r="AR46" s="145">
        <v>527</v>
      </c>
      <c r="AS46" s="145">
        <v>832</v>
      </c>
      <c r="AT46" s="145">
        <v>212</v>
      </c>
      <c r="AU46" s="145">
        <v>940</v>
      </c>
      <c r="AV46" s="145">
        <v>509</v>
      </c>
      <c r="AW46" s="195">
        <v>582</v>
      </c>
    </row>
    <row r="47" spans="1:49" x14ac:dyDescent="0.35">
      <c r="A47" s="27" t="s">
        <v>334</v>
      </c>
      <c r="B47" s="3" t="s">
        <v>166</v>
      </c>
      <c r="C47" s="145">
        <f t="shared" si="6"/>
        <v>43.630434782608695</v>
      </c>
      <c r="D47" s="145">
        <v>25</v>
      </c>
      <c r="E47" s="145">
        <v>45</v>
      </c>
      <c r="F47" s="145">
        <v>44</v>
      </c>
      <c r="G47" s="145">
        <v>36</v>
      </c>
      <c r="H47" s="145">
        <v>62</v>
      </c>
      <c r="I47" s="145">
        <v>47</v>
      </c>
      <c r="J47" s="145">
        <v>23</v>
      </c>
      <c r="K47" s="145">
        <v>28</v>
      </c>
      <c r="L47" s="145">
        <v>25</v>
      </c>
      <c r="M47" s="145">
        <v>34</v>
      </c>
      <c r="N47" s="145">
        <v>59</v>
      </c>
      <c r="O47" s="145">
        <v>17</v>
      </c>
      <c r="P47" s="145">
        <v>49</v>
      </c>
      <c r="Q47" s="145">
        <v>34</v>
      </c>
      <c r="R47" s="145">
        <v>64</v>
      </c>
      <c r="S47" s="145">
        <v>32</v>
      </c>
      <c r="T47" s="145">
        <v>41</v>
      </c>
      <c r="U47" s="145">
        <v>42</v>
      </c>
      <c r="V47" s="145">
        <v>20</v>
      </c>
      <c r="W47" s="145">
        <v>29</v>
      </c>
      <c r="X47" s="145">
        <v>41</v>
      </c>
      <c r="Y47" s="145">
        <v>27</v>
      </c>
      <c r="Z47" s="145">
        <v>51</v>
      </c>
      <c r="AA47" s="145">
        <v>24</v>
      </c>
      <c r="AB47" s="145">
        <v>48</v>
      </c>
      <c r="AC47" s="145">
        <v>39</v>
      </c>
      <c r="AD47" s="145">
        <v>38</v>
      </c>
      <c r="AE47" s="145">
        <v>59</v>
      </c>
      <c r="AF47" s="145">
        <v>47</v>
      </c>
      <c r="AG47" s="145">
        <v>148</v>
      </c>
      <c r="AH47" s="145">
        <v>64</v>
      </c>
      <c r="AI47" s="145">
        <v>78</v>
      </c>
      <c r="AJ47" s="145">
        <v>25</v>
      </c>
      <c r="AK47" s="145">
        <v>42</v>
      </c>
      <c r="AL47" s="145">
        <v>40</v>
      </c>
      <c r="AM47" s="145">
        <v>35</v>
      </c>
      <c r="AN47" s="145">
        <v>34</v>
      </c>
      <c r="AO47" s="145">
        <v>18</v>
      </c>
      <c r="AP47" s="145">
        <v>25</v>
      </c>
      <c r="AQ47" s="145">
        <v>51</v>
      </c>
      <c r="AR47" s="145">
        <v>41</v>
      </c>
      <c r="AS47" s="145">
        <v>92</v>
      </c>
      <c r="AT47" s="145">
        <v>30</v>
      </c>
      <c r="AU47" s="145">
        <v>67</v>
      </c>
      <c r="AV47" s="145">
        <v>42</v>
      </c>
      <c r="AW47" s="195">
        <v>45</v>
      </c>
    </row>
    <row r="48" spans="1:49" x14ac:dyDescent="0.35">
      <c r="A48" s="27" t="s">
        <v>334</v>
      </c>
      <c r="B48" s="3" t="s">
        <v>133</v>
      </c>
      <c r="C48" s="4">
        <f t="shared" si="6"/>
        <v>0</v>
      </c>
      <c r="D48" s="3">
        <v>0</v>
      </c>
      <c r="E48" s="3">
        <v>0</v>
      </c>
      <c r="F48" s="3">
        <v>0</v>
      </c>
      <c r="G48" s="3">
        <v>0</v>
      </c>
      <c r="H48" s="3">
        <v>0</v>
      </c>
      <c r="I48" s="3">
        <v>0</v>
      </c>
      <c r="J48" s="3">
        <v>0</v>
      </c>
      <c r="K48" s="3">
        <v>0</v>
      </c>
      <c r="L48" s="3">
        <v>0</v>
      </c>
      <c r="M48" s="3">
        <v>0</v>
      </c>
      <c r="N48" s="3">
        <v>0</v>
      </c>
      <c r="O48" s="3">
        <v>0</v>
      </c>
      <c r="P48" s="3">
        <v>0</v>
      </c>
      <c r="Q48" s="3">
        <v>0</v>
      </c>
      <c r="R48" s="3">
        <v>0</v>
      </c>
      <c r="S48" s="3">
        <v>0</v>
      </c>
      <c r="T48" s="3">
        <v>0</v>
      </c>
      <c r="U48" s="3">
        <v>0</v>
      </c>
      <c r="V48" s="3">
        <v>0</v>
      </c>
      <c r="W48" s="3">
        <v>0</v>
      </c>
      <c r="X48" s="3">
        <v>0</v>
      </c>
      <c r="Y48" s="3">
        <v>0</v>
      </c>
      <c r="Z48" s="3">
        <v>0</v>
      </c>
      <c r="AA48" s="3">
        <v>0</v>
      </c>
      <c r="AB48" s="3">
        <v>0</v>
      </c>
      <c r="AC48" s="3">
        <v>0</v>
      </c>
      <c r="AD48" s="3">
        <v>0</v>
      </c>
      <c r="AE48" s="3">
        <v>0</v>
      </c>
      <c r="AF48" s="3">
        <v>0</v>
      </c>
      <c r="AG48" s="3">
        <v>0</v>
      </c>
      <c r="AH48" s="3">
        <v>0</v>
      </c>
      <c r="AI48" s="3">
        <v>0</v>
      </c>
      <c r="AJ48" s="3">
        <v>0</v>
      </c>
      <c r="AK48" s="3">
        <v>0</v>
      </c>
      <c r="AL48" s="3">
        <v>0</v>
      </c>
      <c r="AM48" s="3">
        <v>0</v>
      </c>
      <c r="AN48" s="3">
        <v>0</v>
      </c>
      <c r="AO48" s="3">
        <v>0</v>
      </c>
      <c r="AP48" s="3">
        <v>0</v>
      </c>
      <c r="AQ48" s="3">
        <v>0</v>
      </c>
      <c r="AR48" s="3">
        <v>0</v>
      </c>
      <c r="AS48" s="3">
        <v>0</v>
      </c>
      <c r="AT48" s="3">
        <v>0</v>
      </c>
      <c r="AU48" s="3">
        <v>0</v>
      </c>
      <c r="AV48" s="3">
        <v>0</v>
      </c>
      <c r="AW48" s="10">
        <v>0</v>
      </c>
    </row>
    <row r="49" spans="1:49" x14ac:dyDescent="0.35">
      <c r="A49" s="27" t="s">
        <v>334</v>
      </c>
      <c r="B49" s="3" t="s">
        <v>167</v>
      </c>
      <c r="C49" s="4">
        <f t="shared" si="6"/>
        <v>212.84782608695653</v>
      </c>
      <c r="D49" s="4">
        <v>83</v>
      </c>
      <c r="E49" s="4">
        <v>58</v>
      </c>
      <c r="F49" s="4">
        <v>71</v>
      </c>
      <c r="G49" s="4">
        <v>135</v>
      </c>
      <c r="H49" s="4">
        <v>282</v>
      </c>
      <c r="I49" s="4">
        <v>167</v>
      </c>
      <c r="J49" s="3">
        <v>35</v>
      </c>
      <c r="K49" s="4">
        <v>57</v>
      </c>
      <c r="L49" s="4">
        <v>85</v>
      </c>
      <c r="M49" s="4">
        <v>136</v>
      </c>
      <c r="N49" s="3">
        <v>140</v>
      </c>
      <c r="O49" s="3">
        <v>88</v>
      </c>
      <c r="P49" s="4">
        <v>360</v>
      </c>
      <c r="Q49" s="4">
        <v>225</v>
      </c>
      <c r="R49" s="4">
        <v>634</v>
      </c>
      <c r="S49" s="4">
        <v>223</v>
      </c>
      <c r="T49" s="4">
        <v>382</v>
      </c>
      <c r="U49" s="4">
        <v>376</v>
      </c>
      <c r="V49" s="4">
        <v>162</v>
      </c>
      <c r="W49" s="4">
        <v>179</v>
      </c>
      <c r="X49" s="4">
        <v>372</v>
      </c>
      <c r="Y49" s="4">
        <v>189</v>
      </c>
      <c r="Z49" s="4">
        <v>134</v>
      </c>
      <c r="AA49" s="4">
        <v>105</v>
      </c>
      <c r="AB49" s="4">
        <v>207</v>
      </c>
      <c r="AC49" s="4">
        <v>329</v>
      </c>
      <c r="AD49" s="4">
        <v>259</v>
      </c>
      <c r="AE49" s="4">
        <v>252</v>
      </c>
      <c r="AF49" s="4">
        <v>223</v>
      </c>
      <c r="AG49" s="4">
        <v>232</v>
      </c>
      <c r="AH49" s="4">
        <v>139</v>
      </c>
      <c r="AI49" s="4">
        <v>358</v>
      </c>
      <c r="AJ49" s="4">
        <v>128</v>
      </c>
      <c r="AK49" s="4">
        <v>144</v>
      </c>
      <c r="AL49" s="4">
        <v>300</v>
      </c>
      <c r="AM49" s="4">
        <v>125</v>
      </c>
      <c r="AN49" s="4">
        <v>236</v>
      </c>
      <c r="AO49" s="4">
        <v>93</v>
      </c>
      <c r="AP49" s="4">
        <v>111</v>
      </c>
      <c r="AQ49" s="4">
        <v>153</v>
      </c>
      <c r="AR49" s="4">
        <v>320</v>
      </c>
      <c r="AS49" s="4">
        <v>350</v>
      </c>
      <c r="AT49" s="4">
        <v>104</v>
      </c>
      <c r="AU49" s="4">
        <v>497</v>
      </c>
      <c r="AV49" s="4">
        <v>251</v>
      </c>
      <c r="AW49" s="16">
        <v>302</v>
      </c>
    </row>
    <row r="50" spans="1:49" x14ac:dyDescent="0.35">
      <c r="A50" s="27" t="s">
        <v>334</v>
      </c>
      <c r="B50" s="3" t="s">
        <v>132</v>
      </c>
      <c r="C50" s="4">
        <f t="shared" si="6"/>
        <v>10.173913043478262</v>
      </c>
      <c r="D50" s="3">
        <v>11</v>
      </c>
      <c r="E50" s="3">
        <v>2</v>
      </c>
      <c r="F50" s="3">
        <v>6</v>
      </c>
      <c r="G50" s="3">
        <v>7</v>
      </c>
      <c r="H50" s="3">
        <v>11</v>
      </c>
      <c r="I50" s="3">
        <v>8</v>
      </c>
      <c r="J50" s="3">
        <v>5</v>
      </c>
      <c r="K50" s="3">
        <v>7</v>
      </c>
      <c r="L50" s="3">
        <v>7</v>
      </c>
      <c r="M50" s="3">
        <v>11</v>
      </c>
      <c r="N50" s="3">
        <v>6</v>
      </c>
      <c r="O50" s="3">
        <v>8</v>
      </c>
      <c r="P50" s="3">
        <v>13</v>
      </c>
      <c r="Q50" s="3">
        <v>13</v>
      </c>
      <c r="R50" s="3">
        <v>17</v>
      </c>
      <c r="S50" s="3">
        <v>15</v>
      </c>
      <c r="T50" s="3">
        <v>17</v>
      </c>
      <c r="U50" s="3">
        <v>15</v>
      </c>
      <c r="V50" s="3">
        <v>9</v>
      </c>
      <c r="W50" s="3">
        <v>13</v>
      </c>
      <c r="X50" s="3">
        <v>15</v>
      </c>
      <c r="Y50" s="3">
        <v>14</v>
      </c>
      <c r="Z50" s="3">
        <v>8</v>
      </c>
      <c r="AA50" s="3">
        <v>10</v>
      </c>
      <c r="AB50" s="3">
        <v>8</v>
      </c>
      <c r="AC50" s="3">
        <v>11</v>
      </c>
      <c r="AD50" s="3">
        <v>13</v>
      </c>
      <c r="AE50" s="3">
        <v>9</v>
      </c>
      <c r="AF50" s="3">
        <v>11</v>
      </c>
      <c r="AG50" s="3">
        <v>4</v>
      </c>
      <c r="AH50" s="3">
        <v>5</v>
      </c>
      <c r="AI50" s="3">
        <v>9</v>
      </c>
      <c r="AJ50" s="3">
        <v>11</v>
      </c>
      <c r="AK50" s="3">
        <v>8</v>
      </c>
      <c r="AL50" s="3">
        <v>15</v>
      </c>
      <c r="AM50" s="3">
        <v>8</v>
      </c>
      <c r="AN50" s="3">
        <v>14</v>
      </c>
      <c r="AO50" s="3">
        <v>11</v>
      </c>
      <c r="AP50" s="3">
        <v>9</v>
      </c>
      <c r="AQ50" s="3">
        <v>6</v>
      </c>
      <c r="AR50" s="3">
        <v>13</v>
      </c>
      <c r="AS50" s="3">
        <v>9</v>
      </c>
      <c r="AT50" s="3">
        <v>7</v>
      </c>
      <c r="AU50" s="3">
        <v>14</v>
      </c>
      <c r="AV50" s="3">
        <v>12</v>
      </c>
      <c r="AW50" s="10">
        <v>13</v>
      </c>
    </row>
    <row r="51" spans="1:49" x14ac:dyDescent="0.35">
      <c r="A51" s="27" t="s">
        <v>335</v>
      </c>
      <c r="B51" s="3" t="s">
        <v>162</v>
      </c>
      <c r="C51" s="145">
        <f>AVERAGE(D51:AW51)</f>
        <v>2817.1304347826085</v>
      </c>
      <c r="D51" s="145">
        <v>415</v>
      </c>
      <c r="E51" s="145">
        <v>2850</v>
      </c>
      <c r="F51" s="145">
        <v>2922</v>
      </c>
      <c r="G51" s="145">
        <v>3013</v>
      </c>
      <c r="H51" s="145">
        <v>2817</v>
      </c>
      <c r="I51" s="145">
        <v>2634</v>
      </c>
      <c r="J51" s="145">
        <v>2724</v>
      </c>
      <c r="K51" s="145">
        <v>3395</v>
      </c>
      <c r="L51" s="145">
        <v>3301</v>
      </c>
      <c r="M51" s="145">
        <v>3157</v>
      </c>
      <c r="N51" s="145">
        <v>2039</v>
      </c>
      <c r="O51" s="145">
        <v>2547</v>
      </c>
      <c r="P51" s="145">
        <v>3514</v>
      </c>
      <c r="Q51" s="145">
        <v>2239</v>
      </c>
      <c r="R51" s="145">
        <v>3871</v>
      </c>
      <c r="S51" s="145">
        <v>4638</v>
      </c>
      <c r="T51" s="145">
        <v>4340</v>
      </c>
      <c r="U51" s="145">
        <v>3999</v>
      </c>
      <c r="V51" s="145">
        <v>3396</v>
      </c>
      <c r="W51" s="145">
        <v>4072</v>
      </c>
      <c r="X51" s="145">
        <v>4493</v>
      </c>
      <c r="Y51" s="145">
        <v>4547</v>
      </c>
      <c r="Z51" s="145">
        <v>3634</v>
      </c>
      <c r="AA51" s="145">
        <v>3690</v>
      </c>
      <c r="AB51" s="145">
        <v>3618</v>
      </c>
      <c r="AC51" s="145">
        <v>3267</v>
      </c>
      <c r="AD51" s="145">
        <v>3900</v>
      </c>
      <c r="AE51" s="145">
        <v>3751</v>
      </c>
      <c r="AF51" s="145">
        <v>4103</v>
      </c>
      <c r="AG51" s="145">
        <v>3382</v>
      </c>
      <c r="AH51" s="145">
        <v>2606</v>
      </c>
      <c r="AI51" s="145">
        <v>3086</v>
      </c>
      <c r="AJ51" s="145">
        <v>3123</v>
      </c>
      <c r="AK51" s="145">
        <v>3289</v>
      </c>
      <c r="AL51" s="145">
        <v>2652</v>
      </c>
      <c r="AM51" s="145">
        <v>2144</v>
      </c>
      <c r="AN51" s="145">
        <v>2994</v>
      </c>
      <c r="AO51" s="145">
        <v>2513</v>
      </c>
      <c r="AP51" s="145">
        <v>1682</v>
      </c>
      <c r="AQ51" s="145">
        <v>647</v>
      </c>
      <c r="AR51" s="145">
        <v>628</v>
      </c>
      <c r="AS51" s="145">
        <v>1000</v>
      </c>
      <c r="AT51" s="145">
        <v>998</v>
      </c>
      <c r="AU51" s="145">
        <v>813</v>
      </c>
      <c r="AV51" s="145">
        <v>480</v>
      </c>
      <c r="AW51" s="195">
        <v>665</v>
      </c>
    </row>
    <row r="52" spans="1:49" x14ac:dyDescent="0.35">
      <c r="A52" s="27" t="s">
        <v>335</v>
      </c>
      <c r="B52" s="3" t="s">
        <v>166</v>
      </c>
      <c r="C52" s="145">
        <f t="shared" si="6"/>
        <v>181.97826086956522</v>
      </c>
      <c r="D52" s="145">
        <v>52</v>
      </c>
      <c r="E52" s="145">
        <v>190</v>
      </c>
      <c r="F52" s="145">
        <v>195</v>
      </c>
      <c r="G52" s="145">
        <v>167</v>
      </c>
      <c r="H52" s="145">
        <v>235</v>
      </c>
      <c r="I52" s="145">
        <v>155</v>
      </c>
      <c r="J52" s="145">
        <v>151</v>
      </c>
      <c r="K52" s="145">
        <v>154</v>
      </c>
      <c r="L52" s="145">
        <v>132</v>
      </c>
      <c r="M52" s="145">
        <v>158</v>
      </c>
      <c r="N52" s="145">
        <v>113</v>
      </c>
      <c r="O52" s="145">
        <v>141</v>
      </c>
      <c r="P52" s="145">
        <v>141</v>
      </c>
      <c r="Q52" s="145">
        <v>132</v>
      </c>
      <c r="R52" s="145">
        <v>184</v>
      </c>
      <c r="S52" s="145">
        <v>232</v>
      </c>
      <c r="T52" s="145">
        <v>181</v>
      </c>
      <c r="U52" s="145">
        <v>174</v>
      </c>
      <c r="V52" s="145">
        <v>200</v>
      </c>
      <c r="W52" s="145">
        <v>240</v>
      </c>
      <c r="X52" s="145">
        <v>204</v>
      </c>
      <c r="Y52" s="145">
        <v>239</v>
      </c>
      <c r="Z52" s="145">
        <v>173</v>
      </c>
      <c r="AA52" s="145">
        <v>176</v>
      </c>
      <c r="AB52" s="145">
        <v>213</v>
      </c>
      <c r="AC52" s="145">
        <v>204</v>
      </c>
      <c r="AD52" s="145">
        <v>244</v>
      </c>
      <c r="AE52" s="145">
        <v>250</v>
      </c>
      <c r="AF52" s="145">
        <v>256</v>
      </c>
      <c r="AG52" s="145">
        <v>211</v>
      </c>
      <c r="AH52" s="145">
        <v>163</v>
      </c>
      <c r="AI52" s="145">
        <v>171</v>
      </c>
      <c r="AJ52" s="145">
        <v>223</v>
      </c>
      <c r="AK52" s="145">
        <v>206</v>
      </c>
      <c r="AL52" s="145">
        <v>189</v>
      </c>
      <c r="AM52" s="145">
        <v>238</v>
      </c>
      <c r="AN52" s="145">
        <v>333</v>
      </c>
      <c r="AO52" s="145">
        <v>180</v>
      </c>
      <c r="AP52" s="145">
        <v>187</v>
      </c>
      <c r="AQ52" s="145">
        <v>129</v>
      </c>
      <c r="AR52" s="145">
        <v>157</v>
      </c>
      <c r="AS52" s="145">
        <v>167</v>
      </c>
      <c r="AT52" s="145">
        <v>166</v>
      </c>
      <c r="AU52" s="145">
        <v>136</v>
      </c>
      <c r="AV52" s="145">
        <v>96</v>
      </c>
      <c r="AW52" s="195">
        <v>133</v>
      </c>
    </row>
    <row r="53" spans="1:49" x14ac:dyDescent="0.35">
      <c r="A53" s="27" t="s">
        <v>335</v>
      </c>
      <c r="B53" s="3" t="s">
        <v>133</v>
      </c>
      <c r="C53" s="4">
        <f t="shared" si="6"/>
        <v>153.84782608695653</v>
      </c>
      <c r="D53" s="3">
        <v>23</v>
      </c>
      <c r="E53" s="3">
        <v>158</v>
      </c>
      <c r="F53" s="3">
        <v>162</v>
      </c>
      <c r="G53" s="3">
        <v>167</v>
      </c>
      <c r="H53" s="3">
        <v>156</v>
      </c>
      <c r="I53" s="3">
        <v>146</v>
      </c>
      <c r="J53" s="3">
        <v>151</v>
      </c>
      <c r="K53" s="3">
        <v>188</v>
      </c>
      <c r="L53" s="3">
        <v>183</v>
      </c>
      <c r="M53" s="3">
        <v>175</v>
      </c>
      <c r="N53" s="3">
        <v>113</v>
      </c>
      <c r="O53" s="3">
        <v>140</v>
      </c>
      <c r="P53" s="3">
        <v>193</v>
      </c>
      <c r="Q53" s="3">
        <v>123</v>
      </c>
      <c r="R53" s="3">
        <v>212</v>
      </c>
      <c r="S53" s="3">
        <v>254</v>
      </c>
      <c r="T53" s="3">
        <v>237</v>
      </c>
      <c r="U53" s="3">
        <v>219</v>
      </c>
      <c r="V53" s="3">
        <v>186</v>
      </c>
      <c r="W53" s="3">
        <v>223</v>
      </c>
      <c r="X53" s="3">
        <v>244</v>
      </c>
      <c r="Y53" s="3">
        <v>249</v>
      </c>
      <c r="Z53" s="3">
        <v>199</v>
      </c>
      <c r="AA53" s="3">
        <v>201</v>
      </c>
      <c r="AB53" s="3">
        <v>196</v>
      </c>
      <c r="AC53" s="3">
        <v>177</v>
      </c>
      <c r="AD53" s="3">
        <v>210</v>
      </c>
      <c r="AE53" s="3">
        <v>203</v>
      </c>
      <c r="AF53" s="3">
        <v>222</v>
      </c>
      <c r="AG53" s="3">
        <v>183</v>
      </c>
      <c r="AH53" s="3">
        <v>141</v>
      </c>
      <c r="AI53" s="3">
        <v>167</v>
      </c>
      <c r="AJ53" s="3">
        <v>169</v>
      </c>
      <c r="AK53" s="3">
        <v>178</v>
      </c>
      <c r="AL53" s="3">
        <v>143</v>
      </c>
      <c r="AM53" s="3">
        <v>116</v>
      </c>
      <c r="AN53" s="3">
        <v>162</v>
      </c>
      <c r="AO53" s="3">
        <v>136</v>
      </c>
      <c r="AP53" s="3">
        <v>91</v>
      </c>
      <c r="AQ53" s="3">
        <v>35</v>
      </c>
      <c r="AR53" s="3">
        <v>34</v>
      </c>
      <c r="AS53" s="3">
        <v>52</v>
      </c>
      <c r="AT53" s="3">
        <v>54</v>
      </c>
      <c r="AU53" s="3">
        <v>44</v>
      </c>
      <c r="AV53" s="3">
        <v>26</v>
      </c>
      <c r="AW53" s="10">
        <v>36</v>
      </c>
    </row>
    <row r="54" spans="1:49" x14ac:dyDescent="0.35">
      <c r="A54" s="27" t="s">
        <v>335</v>
      </c>
      <c r="B54" s="3" t="s">
        <v>167</v>
      </c>
      <c r="C54" s="4">
        <f t="shared" si="6"/>
        <v>0</v>
      </c>
      <c r="D54" s="4">
        <v>0</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16">
        <v>0</v>
      </c>
    </row>
    <row r="55" spans="1:49" x14ac:dyDescent="0.35">
      <c r="A55" s="27" t="s">
        <v>335</v>
      </c>
      <c r="B55" s="3" t="s">
        <v>132</v>
      </c>
      <c r="C55" s="4">
        <f>AVERAGE(D55:AW55)</f>
        <v>15.326086956521738</v>
      </c>
      <c r="D55" s="3">
        <v>8</v>
      </c>
      <c r="E55" s="3">
        <v>15</v>
      </c>
      <c r="F55" s="3">
        <v>15</v>
      </c>
      <c r="G55" s="3">
        <v>18</v>
      </c>
      <c r="H55" s="3">
        <v>12</v>
      </c>
      <c r="I55" s="3">
        <v>17</v>
      </c>
      <c r="J55" s="3">
        <v>18</v>
      </c>
      <c r="K55" s="3">
        <v>22</v>
      </c>
      <c r="L55" s="3">
        <v>25</v>
      </c>
      <c r="M55" s="3">
        <v>20</v>
      </c>
      <c r="N55" s="3">
        <v>18</v>
      </c>
      <c r="O55" s="3">
        <v>18</v>
      </c>
      <c r="P55" s="3">
        <v>25</v>
      </c>
      <c r="Q55" s="3">
        <v>17</v>
      </c>
      <c r="R55" s="3">
        <v>21</v>
      </c>
      <c r="S55" s="3">
        <v>20</v>
      </c>
      <c r="T55" s="3">
        <v>24</v>
      </c>
      <c r="U55" s="3">
        <v>23</v>
      </c>
      <c r="V55" s="3">
        <v>17</v>
      </c>
      <c r="W55" s="3">
        <v>17</v>
      </c>
      <c r="X55" s="3">
        <v>22</v>
      </c>
      <c r="Y55" s="3">
        <v>19</v>
      </c>
      <c r="Z55" s="3">
        <v>21</v>
      </c>
      <c r="AA55" s="3">
        <v>21</v>
      </c>
      <c r="AB55" s="3">
        <v>17</v>
      </c>
      <c r="AC55" s="3">
        <v>16</v>
      </c>
      <c r="AD55" s="3">
        <v>16</v>
      </c>
      <c r="AE55" s="3">
        <v>15</v>
      </c>
      <c r="AF55" s="3">
        <v>16</v>
      </c>
      <c r="AG55" s="3">
        <v>16</v>
      </c>
      <c r="AH55" s="3">
        <v>16</v>
      </c>
      <c r="AI55" s="3">
        <v>18</v>
      </c>
      <c r="AJ55" s="3">
        <v>14</v>
      </c>
      <c r="AK55" s="3">
        <v>16</v>
      </c>
      <c r="AL55" s="3">
        <v>14</v>
      </c>
      <c r="AM55" s="3">
        <v>9</v>
      </c>
      <c r="AN55" s="3">
        <v>9</v>
      </c>
      <c r="AO55" s="3">
        <v>14</v>
      </c>
      <c r="AP55" s="3">
        <v>9</v>
      </c>
      <c r="AQ55" s="3">
        <v>5</v>
      </c>
      <c r="AR55" s="3">
        <v>4</v>
      </c>
      <c r="AS55" s="3">
        <v>6</v>
      </c>
      <c r="AT55" s="3">
        <v>6</v>
      </c>
      <c r="AU55" s="3">
        <v>6</v>
      </c>
      <c r="AV55" s="3">
        <v>5</v>
      </c>
      <c r="AW55" s="10">
        <v>5</v>
      </c>
    </row>
    <row r="56" spans="1:49" x14ac:dyDescent="0.35">
      <c r="A56" s="27" t="s">
        <v>336</v>
      </c>
      <c r="B56" s="3" t="s">
        <v>162</v>
      </c>
      <c r="C56" s="145">
        <f>AVERAGE(D56:AW56)</f>
        <v>497.78260869565219</v>
      </c>
      <c r="D56" s="145">
        <v>1445</v>
      </c>
      <c r="E56" s="145">
        <v>585</v>
      </c>
      <c r="F56" s="145">
        <v>1460</v>
      </c>
      <c r="G56" s="145">
        <v>503</v>
      </c>
      <c r="H56" s="145">
        <v>500</v>
      </c>
      <c r="I56" s="145">
        <v>503</v>
      </c>
      <c r="J56" s="145">
        <v>830</v>
      </c>
      <c r="K56" s="145">
        <v>943</v>
      </c>
      <c r="L56" s="145">
        <v>1253</v>
      </c>
      <c r="M56" s="145">
        <v>696</v>
      </c>
      <c r="N56" s="145">
        <v>593</v>
      </c>
      <c r="O56" s="145">
        <v>751</v>
      </c>
      <c r="P56" s="145">
        <v>1795</v>
      </c>
      <c r="Q56" s="145">
        <v>702</v>
      </c>
      <c r="R56" s="145">
        <v>835</v>
      </c>
      <c r="S56" s="145">
        <v>446</v>
      </c>
      <c r="T56" s="145">
        <v>363</v>
      </c>
      <c r="U56" s="145">
        <v>378</v>
      </c>
      <c r="V56" s="145">
        <v>223</v>
      </c>
      <c r="W56" s="145">
        <v>727</v>
      </c>
      <c r="X56" s="145">
        <v>55</v>
      </c>
      <c r="Y56" s="145">
        <v>168</v>
      </c>
      <c r="Z56" s="145">
        <v>165</v>
      </c>
      <c r="AA56" s="145">
        <v>355</v>
      </c>
      <c r="AB56" s="145">
        <v>336</v>
      </c>
      <c r="AC56" s="145">
        <v>605</v>
      </c>
      <c r="AD56" s="145">
        <v>605</v>
      </c>
      <c r="AE56" s="145">
        <v>278</v>
      </c>
      <c r="AF56" s="145">
        <v>550</v>
      </c>
      <c r="AG56" s="145">
        <v>165</v>
      </c>
      <c r="AH56" s="145">
        <v>165</v>
      </c>
      <c r="AI56" s="145">
        <v>138</v>
      </c>
      <c r="AJ56" s="145">
        <v>171</v>
      </c>
      <c r="AK56" s="145">
        <v>336</v>
      </c>
      <c r="AL56" s="145">
        <v>110</v>
      </c>
      <c r="AM56" s="145">
        <v>55</v>
      </c>
      <c r="AN56" s="145">
        <v>193</v>
      </c>
      <c r="AO56" s="145">
        <v>273</v>
      </c>
      <c r="AP56" s="145">
        <v>55</v>
      </c>
      <c r="AQ56" s="145">
        <v>116</v>
      </c>
      <c r="AR56" s="145">
        <v>223</v>
      </c>
      <c r="AS56" s="145">
        <v>58</v>
      </c>
      <c r="AT56" s="145">
        <v>555</v>
      </c>
      <c r="AU56" s="145">
        <v>464</v>
      </c>
      <c r="AV56" s="145">
        <v>333</v>
      </c>
      <c r="AW56" s="195">
        <v>840</v>
      </c>
    </row>
    <row r="57" spans="1:49" x14ac:dyDescent="0.35">
      <c r="A57" s="27" t="s">
        <v>336</v>
      </c>
      <c r="B57" s="3" t="s">
        <v>166</v>
      </c>
      <c r="C57" s="145">
        <f t="shared" si="6"/>
        <v>136.04347826086956</v>
      </c>
      <c r="D57" s="145">
        <v>361</v>
      </c>
      <c r="E57" s="145">
        <v>585</v>
      </c>
      <c r="F57" s="145">
        <v>365</v>
      </c>
      <c r="G57" s="145">
        <v>168</v>
      </c>
      <c r="H57" s="145">
        <v>167</v>
      </c>
      <c r="I57" s="145">
        <v>168</v>
      </c>
      <c r="J57" s="145">
        <v>277</v>
      </c>
      <c r="K57" s="145">
        <v>157</v>
      </c>
      <c r="L57" s="145">
        <v>209</v>
      </c>
      <c r="M57" s="145">
        <v>139</v>
      </c>
      <c r="N57" s="145">
        <v>119</v>
      </c>
      <c r="O57" s="145">
        <v>125</v>
      </c>
      <c r="P57" s="145">
        <v>179</v>
      </c>
      <c r="Q57" s="145">
        <v>100</v>
      </c>
      <c r="R57" s="145">
        <v>167</v>
      </c>
      <c r="S57" s="145">
        <v>89</v>
      </c>
      <c r="T57" s="145">
        <v>121</v>
      </c>
      <c r="U57" s="145">
        <v>63</v>
      </c>
      <c r="V57" s="145">
        <v>74</v>
      </c>
      <c r="W57" s="145">
        <v>104</v>
      </c>
      <c r="X57" s="145">
        <v>55</v>
      </c>
      <c r="Y57" s="145">
        <v>84</v>
      </c>
      <c r="Z57" s="145">
        <v>83</v>
      </c>
      <c r="AA57" s="145">
        <v>89</v>
      </c>
      <c r="AB57" s="145">
        <v>84</v>
      </c>
      <c r="AC57" s="145">
        <v>202</v>
      </c>
      <c r="AD57" s="145">
        <v>151</v>
      </c>
      <c r="AE57" s="145">
        <v>56</v>
      </c>
      <c r="AF57" s="145">
        <v>183</v>
      </c>
      <c r="AG57" s="145">
        <v>83</v>
      </c>
      <c r="AH57" s="145">
        <v>165</v>
      </c>
      <c r="AI57" s="145">
        <v>69</v>
      </c>
      <c r="AJ57" s="145">
        <v>57</v>
      </c>
      <c r="AK57" s="145">
        <v>84</v>
      </c>
      <c r="AL57" s="145">
        <v>110</v>
      </c>
      <c r="AM57" s="145">
        <v>55</v>
      </c>
      <c r="AN57" s="145">
        <v>64</v>
      </c>
      <c r="AO57" s="145">
        <v>91</v>
      </c>
      <c r="AP57" s="145">
        <v>55</v>
      </c>
      <c r="AQ57" s="145">
        <v>58</v>
      </c>
      <c r="AR57" s="145">
        <v>56</v>
      </c>
      <c r="AS57" s="145">
        <v>58</v>
      </c>
      <c r="AT57" s="145">
        <v>185</v>
      </c>
      <c r="AU57" s="145">
        <v>93</v>
      </c>
      <c r="AV57" s="145">
        <v>167</v>
      </c>
      <c r="AW57" s="195">
        <v>84</v>
      </c>
    </row>
    <row r="58" spans="1:49" x14ac:dyDescent="0.35">
      <c r="A58" s="27" t="s">
        <v>336</v>
      </c>
      <c r="B58" s="3" t="s">
        <v>133</v>
      </c>
      <c r="C58" s="4">
        <f t="shared" si="6"/>
        <v>6.3260869565217392</v>
      </c>
      <c r="D58" s="3">
        <v>11</v>
      </c>
      <c r="E58" s="3">
        <v>3</v>
      </c>
      <c r="F58" s="3">
        <v>10</v>
      </c>
      <c r="G58" s="3">
        <v>4</v>
      </c>
      <c r="H58" s="3">
        <v>4</v>
      </c>
      <c r="I58" s="3">
        <v>4</v>
      </c>
      <c r="J58" s="3">
        <v>7</v>
      </c>
      <c r="K58" s="3">
        <v>12</v>
      </c>
      <c r="L58" s="3">
        <v>12</v>
      </c>
      <c r="M58" s="3">
        <v>7</v>
      </c>
      <c r="N58" s="3">
        <v>6</v>
      </c>
      <c r="O58" s="3">
        <v>9</v>
      </c>
      <c r="P58" s="3">
        <v>20</v>
      </c>
      <c r="Q58" s="3">
        <v>10</v>
      </c>
      <c r="R58" s="3">
        <v>10</v>
      </c>
      <c r="S58" s="3">
        <v>8</v>
      </c>
      <c r="T58" s="3">
        <v>4</v>
      </c>
      <c r="U58" s="3">
        <v>6</v>
      </c>
      <c r="V58" s="3">
        <v>4</v>
      </c>
      <c r="W58" s="3">
        <v>13</v>
      </c>
      <c r="X58" s="3">
        <v>1</v>
      </c>
      <c r="Y58" s="3">
        <v>3</v>
      </c>
      <c r="Z58" s="3">
        <v>3</v>
      </c>
      <c r="AA58" s="3">
        <v>6</v>
      </c>
      <c r="AB58" s="3">
        <v>6</v>
      </c>
      <c r="AC58" s="3">
        <v>11</v>
      </c>
      <c r="AD58" s="3">
        <v>11</v>
      </c>
      <c r="AE58" s="3">
        <v>5</v>
      </c>
      <c r="AF58" s="3">
        <v>10</v>
      </c>
      <c r="AG58" s="3">
        <v>3</v>
      </c>
      <c r="AH58" s="3">
        <v>3</v>
      </c>
      <c r="AI58" s="3">
        <v>2</v>
      </c>
      <c r="AJ58" s="3">
        <v>3</v>
      </c>
      <c r="AK58" s="3">
        <v>6</v>
      </c>
      <c r="AL58" s="3">
        <v>2</v>
      </c>
      <c r="AM58" s="3">
        <v>1</v>
      </c>
      <c r="AN58" s="3">
        <v>3</v>
      </c>
      <c r="AO58" s="3">
        <v>4</v>
      </c>
      <c r="AP58" s="3">
        <v>1</v>
      </c>
      <c r="AQ58" s="3">
        <v>2</v>
      </c>
      <c r="AR58" s="3">
        <v>4</v>
      </c>
      <c r="AS58" s="3">
        <v>1</v>
      </c>
      <c r="AT58" s="3">
        <v>7</v>
      </c>
      <c r="AU58" s="3">
        <v>8</v>
      </c>
      <c r="AV58" s="3">
        <v>6</v>
      </c>
      <c r="AW58" s="10">
        <v>15</v>
      </c>
    </row>
    <row r="59" spans="1:49" x14ac:dyDescent="0.35">
      <c r="A59" s="27" t="s">
        <v>336</v>
      </c>
      <c r="B59" s="3" t="s">
        <v>167</v>
      </c>
      <c r="C59" s="4">
        <f t="shared" si="6"/>
        <v>0</v>
      </c>
      <c r="D59" s="4">
        <v>0</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16">
        <v>0</v>
      </c>
    </row>
    <row r="60" spans="1:49" x14ac:dyDescent="0.35">
      <c r="A60" s="27" t="s">
        <v>336</v>
      </c>
      <c r="B60" s="3" t="s">
        <v>132</v>
      </c>
      <c r="C60" s="4">
        <f t="shared" si="6"/>
        <v>3.7173913043478262</v>
      </c>
      <c r="D60" s="3">
        <v>4</v>
      </c>
      <c r="E60" s="3">
        <v>1</v>
      </c>
      <c r="F60" s="3">
        <v>4</v>
      </c>
      <c r="G60" s="3">
        <v>3</v>
      </c>
      <c r="H60" s="3">
        <v>3</v>
      </c>
      <c r="I60" s="3">
        <v>3</v>
      </c>
      <c r="J60" s="3">
        <v>3</v>
      </c>
      <c r="K60" s="3">
        <v>6</v>
      </c>
      <c r="L60" s="3">
        <v>6</v>
      </c>
      <c r="M60" s="3">
        <v>5</v>
      </c>
      <c r="N60" s="3">
        <v>5</v>
      </c>
      <c r="O60" s="3">
        <v>6</v>
      </c>
      <c r="P60" s="3">
        <v>10</v>
      </c>
      <c r="Q60" s="3">
        <v>7</v>
      </c>
      <c r="R60" s="3">
        <v>5</v>
      </c>
      <c r="S60" s="3">
        <v>5</v>
      </c>
      <c r="T60" s="3">
        <v>3</v>
      </c>
      <c r="U60" s="3">
        <v>6</v>
      </c>
      <c r="V60" s="3">
        <v>3</v>
      </c>
      <c r="W60" s="3">
        <v>7</v>
      </c>
      <c r="X60" s="3">
        <v>1</v>
      </c>
      <c r="Y60" s="3">
        <v>2</v>
      </c>
      <c r="Z60" s="3">
        <v>2</v>
      </c>
      <c r="AA60" s="3">
        <v>4</v>
      </c>
      <c r="AB60" s="3">
        <v>4</v>
      </c>
      <c r="AC60" s="3">
        <v>3</v>
      </c>
      <c r="AD60" s="3">
        <v>4</v>
      </c>
      <c r="AE60" s="3">
        <v>5</v>
      </c>
      <c r="AF60" s="3">
        <v>3</v>
      </c>
      <c r="AG60" s="3">
        <v>2</v>
      </c>
      <c r="AH60" s="3">
        <v>1</v>
      </c>
      <c r="AI60" s="3">
        <v>2</v>
      </c>
      <c r="AJ60" s="3">
        <v>3</v>
      </c>
      <c r="AK60" s="3">
        <v>4</v>
      </c>
      <c r="AL60" s="3">
        <v>1</v>
      </c>
      <c r="AM60" s="3">
        <v>1</v>
      </c>
      <c r="AN60" s="3">
        <v>3</v>
      </c>
      <c r="AO60" s="3">
        <v>3</v>
      </c>
      <c r="AP60" s="3">
        <v>1</v>
      </c>
      <c r="AQ60" s="3">
        <v>2</v>
      </c>
      <c r="AR60" s="3">
        <v>4</v>
      </c>
      <c r="AS60" s="3">
        <v>1</v>
      </c>
      <c r="AT60" s="3">
        <v>3</v>
      </c>
      <c r="AU60" s="3">
        <v>5</v>
      </c>
      <c r="AV60" s="3">
        <v>2</v>
      </c>
      <c r="AW60" s="10">
        <v>10</v>
      </c>
    </row>
    <row r="61" spans="1:49" x14ac:dyDescent="0.35">
      <c r="A61" s="27" t="s">
        <v>337</v>
      </c>
      <c r="B61" s="3" t="s">
        <v>162</v>
      </c>
      <c r="C61" s="145">
        <f t="shared" si="6"/>
        <v>25203.347826086956</v>
      </c>
      <c r="D61" s="145">
        <v>27178</v>
      </c>
      <c r="E61" s="145">
        <v>26169</v>
      </c>
      <c r="F61" s="145">
        <v>32835</v>
      </c>
      <c r="G61" s="145">
        <v>33317</v>
      </c>
      <c r="H61" s="145">
        <v>36356</v>
      </c>
      <c r="I61" s="145">
        <v>34348</v>
      </c>
      <c r="J61" s="145">
        <v>31738</v>
      </c>
      <c r="K61" s="145">
        <v>38662</v>
      </c>
      <c r="L61" s="145">
        <v>30856</v>
      </c>
      <c r="M61" s="145">
        <v>33476</v>
      </c>
      <c r="N61" s="145">
        <v>24979</v>
      </c>
      <c r="O61" s="145">
        <v>25423</v>
      </c>
      <c r="P61" s="145">
        <v>26385</v>
      </c>
      <c r="Q61" s="145">
        <v>26241</v>
      </c>
      <c r="R61" s="145">
        <v>25502</v>
      </c>
      <c r="S61" s="145">
        <v>25877</v>
      </c>
      <c r="T61" s="145">
        <v>25919</v>
      </c>
      <c r="U61" s="145">
        <v>23237</v>
      </c>
      <c r="V61" s="145">
        <v>21519</v>
      </c>
      <c r="W61" s="145">
        <v>24022</v>
      </c>
      <c r="X61" s="145">
        <v>20661</v>
      </c>
      <c r="Y61" s="145">
        <v>30233</v>
      </c>
      <c r="Z61" s="145">
        <v>22659</v>
      </c>
      <c r="AA61" s="145">
        <v>23880</v>
      </c>
      <c r="AB61" s="145">
        <v>26033</v>
      </c>
      <c r="AC61" s="145">
        <v>25380</v>
      </c>
      <c r="AD61" s="145">
        <v>30353</v>
      </c>
      <c r="AE61" s="145">
        <v>35396</v>
      </c>
      <c r="AF61" s="145">
        <v>31384</v>
      </c>
      <c r="AG61" s="145">
        <v>27105</v>
      </c>
      <c r="AH61" s="145">
        <v>26107</v>
      </c>
      <c r="AI61" s="145">
        <v>25666</v>
      </c>
      <c r="AJ61" s="145">
        <v>25114</v>
      </c>
      <c r="AK61" s="145">
        <v>27172</v>
      </c>
      <c r="AL61" s="145">
        <v>22950</v>
      </c>
      <c r="AM61" s="145">
        <v>20925</v>
      </c>
      <c r="AN61" s="145">
        <v>25497</v>
      </c>
      <c r="AO61" s="145">
        <v>19194</v>
      </c>
      <c r="AP61" s="145">
        <v>16004</v>
      </c>
      <c r="AQ61" s="145">
        <v>9051</v>
      </c>
      <c r="AR61" s="145">
        <v>10643</v>
      </c>
      <c r="AS61" s="145">
        <v>12949</v>
      </c>
      <c r="AT61" s="145">
        <v>14545</v>
      </c>
      <c r="AU61" s="145">
        <v>15888</v>
      </c>
      <c r="AV61" s="145">
        <v>20401</v>
      </c>
      <c r="AW61" s="195">
        <v>20125</v>
      </c>
    </row>
    <row r="62" spans="1:49" x14ac:dyDescent="0.35">
      <c r="A62" s="27" t="s">
        <v>337</v>
      </c>
      <c r="B62" s="3" t="s">
        <v>166</v>
      </c>
      <c r="C62" s="145">
        <f t="shared" si="6"/>
        <v>274.19565217391306</v>
      </c>
      <c r="D62" s="145">
        <v>299</v>
      </c>
      <c r="E62" s="145">
        <v>278</v>
      </c>
      <c r="F62" s="145">
        <v>322</v>
      </c>
      <c r="G62" s="145">
        <v>330</v>
      </c>
      <c r="H62" s="145">
        <v>391</v>
      </c>
      <c r="I62" s="145">
        <v>369</v>
      </c>
      <c r="J62" s="145">
        <v>297</v>
      </c>
      <c r="K62" s="145">
        <v>320</v>
      </c>
      <c r="L62" s="145">
        <v>303</v>
      </c>
      <c r="M62" s="145">
        <v>310</v>
      </c>
      <c r="N62" s="145">
        <v>233</v>
      </c>
      <c r="O62" s="145">
        <v>249</v>
      </c>
      <c r="P62" s="145">
        <v>224</v>
      </c>
      <c r="Q62" s="145">
        <v>273</v>
      </c>
      <c r="R62" s="145">
        <v>226</v>
      </c>
      <c r="S62" s="145">
        <v>225</v>
      </c>
      <c r="T62" s="145">
        <v>259</v>
      </c>
      <c r="U62" s="145">
        <v>228</v>
      </c>
      <c r="V62" s="145">
        <v>209</v>
      </c>
      <c r="W62" s="145">
        <v>243</v>
      </c>
      <c r="X62" s="145">
        <v>232</v>
      </c>
      <c r="Y62" s="145">
        <v>305</v>
      </c>
      <c r="Z62" s="145">
        <v>252</v>
      </c>
      <c r="AA62" s="145">
        <v>271</v>
      </c>
      <c r="AB62" s="145">
        <v>310</v>
      </c>
      <c r="AC62" s="145">
        <v>292</v>
      </c>
      <c r="AD62" s="145">
        <v>326</v>
      </c>
      <c r="AE62" s="145">
        <v>334</v>
      </c>
      <c r="AF62" s="145">
        <v>365</v>
      </c>
      <c r="AG62" s="145">
        <v>291</v>
      </c>
      <c r="AH62" s="145">
        <v>290</v>
      </c>
      <c r="AI62" s="145">
        <v>257</v>
      </c>
      <c r="AJ62" s="145">
        <v>270</v>
      </c>
      <c r="AK62" s="145">
        <v>295</v>
      </c>
      <c r="AL62" s="145">
        <v>306</v>
      </c>
      <c r="AM62" s="145">
        <v>287</v>
      </c>
      <c r="AN62" s="145">
        <v>293</v>
      </c>
      <c r="AO62" s="145">
        <v>243</v>
      </c>
      <c r="AP62" s="145">
        <v>203</v>
      </c>
      <c r="AQ62" s="145">
        <v>201</v>
      </c>
      <c r="AR62" s="145">
        <v>217</v>
      </c>
      <c r="AS62" s="145">
        <v>227</v>
      </c>
      <c r="AT62" s="145">
        <v>251</v>
      </c>
      <c r="AU62" s="145">
        <v>201</v>
      </c>
      <c r="AV62" s="145">
        <v>272</v>
      </c>
      <c r="AW62" s="195">
        <v>234</v>
      </c>
    </row>
    <row r="63" spans="1:49" x14ac:dyDescent="0.35">
      <c r="A63" s="27" t="s">
        <v>337</v>
      </c>
      <c r="B63" s="3" t="s">
        <v>133</v>
      </c>
      <c r="C63" s="4">
        <f t="shared" si="6"/>
        <v>524</v>
      </c>
      <c r="D63" s="4">
        <v>636</v>
      </c>
      <c r="E63" s="4">
        <v>584</v>
      </c>
      <c r="F63" s="4">
        <v>722</v>
      </c>
      <c r="G63" s="4">
        <v>705</v>
      </c>
      <c r="H63" s="4">
        <v>749</v>
      </c>
      <c r="I63" s="4">
        <v>683</v>
      </c>
      <c r="J63" s="4">
        <v>674</v>
      </c>
      <c r="K63" s="4">
        <v>795</v>
      </c>
      <c r="L63" s="4">
        <v>590</v>
      </c>
      <c r="M63" s="4">
        <v>678</v>
      </c>
      <c r="N63" s="4">
        <v>547</v>
      </c>
      <c r="O63" s="4">
        <v>515</v>
      </c>
      <c r="P63" s="4">
        <v>601</v>
      </c>
      <c r="Q63" s="4">
        <v>572</v>
      </c>
      <c r="R63" s="4">
        <v>563</v>
      </c>
      <c r="S63" s="4">
        <v>534</v>
      </c>
      <c r="T63" s="4">
        <v>559</v>
      </c>
      <c r="U63" s="4">
        <v>488</v>
      </c>
      <c r="V63" s="4">
        <v>497</v>
      </c>
      <c r="W63" s="4">
        <v>566</v>
      </c>
      <c r="X63" s="4">
        <v>428</v>
      </c>
      <c r="Y63" s="4">
        <v>596</v>
      </c>
      <c r="Z63" s="4">
        <v>468</v>
      </c>
      <c r="AA63" s="4">
        <v>468</v>
      </c>
      <c r="AB63" s="4">
        <v>494</v>
      </c>
      <c r="AC63" s="4">
        <v>488</v>
      </c>
      <c r="AD63" s="4">
        <v>566</v>
      </c>
      <c r="AE63" s="4">
        <v>618</v>
      </c>
      <c r="AF63" s="4">
        <v>545</v>
      </c>
      <c r="AG63" s="4">
        <v>558</v>
      </c>
      <c r="AH63" s="4">
        <v>511</v>
      </c>
      <c r="AI63" s="4">
        <v>562</v>
      </c>
      <c r="AJ63" s="4">
        <v>534</v>
      </c>
      <c r="AK63" s="4">
        <v>551</v>
      </c>
      <c r="AL63" s="4">
        <v>475</v>
      </c>
      <c r="AM63" s="4">
        <v>485</v>
      </c>
      <c r="AN63" s="4">
        <v>577</v>
      </c>
      <c r="AO63" s="4">
        <v>456</v>
      </c>
      <c r="AP63" s="4">
        <v>363</v>
      </c>
      <c r="AQ63" s="3">
        <v>185</v>
      </c>
      <c r="AR63" s="3">
        <v>227</v>
      </c>
      <c r="AS63" s="4">
        <v>259</v>
      </c>
      <c r="AT63" s="4">
        <v>274</v>
      </c>
      <c r="AU63" s="4">
        <v>330</v>
      </c>
      <c r="AV63" s="4">
        <v>389</v>
      </c>
      <c r="AW63" s="16">
        <v>439</v>
      </c>
    </row>
    <row r="64" spans="1:49" x14ac:dyDescent="0.35">
      <c r="A64" s="27" t="s">
        <v>337</v>
      </c>
      <c r="B64" s="3" t="s">
        <v>167</v>
      </c>
      <c r="C64" s="4">
        <f t="shared" si="6"/>
        <v>5997.9222838427695</v>
      </c>
      <c r="D64" s="4">
        <v>6162</v>
      </c>
      <c r="E64" s="4">
        <v>6338</v>
      </c>
      <c r="F64" s="4">
        <v>8105</v>
      </c>
      <c r="G64" s="4">
        <v>8535</v>
      </c>
      <c r="H64" s="4">
        <v>9368</v>
      </c>
      <c r="I64" s="4">
        <v>8813</v>
      </c>
      <c r="J64" s="4">
        <v>7924</v>
      </c>
      <c r="K64" s="4">
        <v>9485</v>
      </c>
      <c r="L64" s="4">
        <v>8204</v>
      </c>
      <c r="M64" s="4">
        <v>8543</v>
      </c>
      <c r="N64" s="4">
        <v>5894</v>
      </c>
      <c r="O64" s="4">
        <v>6389</v>
      </c>
      <c r="P64" s="4">
        <v>5703</v>
      </c>
      <c r="Q64" s="4">
        <v>5535</v>
      </c>
      <c r="R64" s="4">
        <v>5466</v>
      </c>
      <c r="S64" s="4">
        <v>6059</v>
      </c>
      <c r="T64" s="4">
        <v>5890</v>
      </c>
      <c r="U64" s="4">
        <v>5301</v>
      </c>
      <c r="V64" s="4">
        <v>4578</v>
      </c>
      <c r="W64" s="4">
        <v>5061</v>
      </c>
      <c r="X64" s="4">
        <v>4923.4094206332738</v>
      </c>
      <c r="Y64" s="4">
        <v>7462.1210186006283</v>
      </c>
      <c r="Z64" s="4">
        <v>5233.1246402350243</v>
      </c>
      <c r="AA64" s="4">
        <v>6008.2812944398638</v>
      </c>
      <c r="AB64" s="4">
        <v>6870</v>
      </c>
      <c r="AC64" s="4">
        <v>6565.2753849808596</v>
      </c>
      <c r="AD64" s="4">
        <v>7462</v>
      </c>
      <c r="AE64" s="4">
        <v>9064.2788949502192</v>
      </c>
      <c r="AF64" s="4">
        <v>8711</v>
      </c>
      <c r="AG64" s="4">
        <v>6199</v>
      </c>
      <c r="AH64" s="4">
        <v>6412.2580606761585</v>
      </c>
      <c r="AI64" s="4">
        <v>5777</v>
      </c>
      <c r="AJ64" s="4">
        <v>5789</v>
      </c>
      <c r="AK64" s="4">
        <v>6244.1780708335091</v>
      </c>
      <c r="AL64" s="4">
        <v>5461</v>
      </c>
      <c r="AM64" s="4">
        <v>4385</v>
      </c>
      <c r="AN64" s="4">
        <v>5371.1452633594672</v>
      </c>
      <c r="AO64" s="4">
        <v>3870</v>
      </c>
      <c r="AP64" s="4">
        <v>3365</v>
      </c>
      <c r="AQ64" s="4">
        <v>1899</v>
      </c>
      <c r="AR64" s="4">
        <v>2180</v>
      </c>
      <c r="AS64" s="4">
        <v>2573.1806517216805</v>
      </c>
      <c r="AT64" s="4">
        <v>3555</v>
      </c>
      <c r="AU64" s="4">
        <v>3665</v>
      </c>
      <c r="AV64" s="4">
        <v>5205.1723563367113</v>
      </c>
      <c r="AW64" s="16">
        <v>4301</v>
      </c>
    </row>
    <row r="65" spans="1:49" x14ac:dyDescent="0.35">
      <c r="A65" s="27" t="s">
        <v>337</v>
      </c>
      <c r="B65" s="3" t="s">
        <v>132</v>
      </c>
      <c r="C65" s="4">
        <f t="shared" si="6"/>
        <v>91.282608695652172</v>
      </c>
      <c r="D65" s="4">
        <v>91</v>
      </c>
      <c r="E65" s="3">
        <v>94</v>
      </c>
      <c r="F65" s="3">
        <v>102</v>
      </c>
      <c r="G65" s="3">
        <v>101</v>
      </c>
      <c r="H65" s="4">
        <v>93</v>
      </c>
      <c r="I65" s="3">
        <v>93</v>
      </c>
      <c r="J65" s="4">
        <v>107</v>
      </c>
      <c r="K65" s="3">
        <v>121</v>
      </c>
      <c r="L65" s="3">
        <v>102</v>
      </c>
      <c r="M65" s="3">
        <v>108</v>
      </c>
      <c r="N65" s="3">
        <v>107</v>
      </c>
      <c r="O65" s="3">
        <v>102</v>
      </c>
      <c r="P65" s="3">
        <v>118</v>
      </c>
      <c r="Q65" s="3">
        <v>96</v>
      </c>
      <c r="R65" s="3">
        <v>113</v>
      </c>
      <c r="S65" s="4">
        <v>115</v>
      </c>
      <c r="T65" s="3">
        <v>100</v>
      </c>
      <c r="U65" s="3">
        <v>102</v>
      </c>
      <c r="V65" s="3">
        <v>103</v>
      </c>
      <c r="W65" s="3">
        <v>99</v>
      </c>
      <c r="X65" s="3">
        <v>89</v>
      </c>
      <c r="Y65" s="4">
        <v>99</v>
      </c>
      <c r="Z65" s="4">
        <v>90</v>
      </c>
      <c r="AA65" s="3">
        <v>88</v>
      </c>
      <c r="AB65" s="3">
        <v>84</v>
      </c>
      <c r="AC65" s="3">
        <v>87</v>
      </c>
      <c r="AD65" s="3">
        <v>93</v>
      </c>
      <c r="AE65" s="4">
        <v>106</v>
      </c>
      <c r="AF65" s="4">
        <v>86</v>
      </c>
      <c r="AG65" s="4">
        <v>93</v>
      </c>
      <c r="AH65" s="3">
        <v>90</v>
      </c>
      <c r="AI65" s="3">
        <v>100</v>
      </c>
      <c r="AJ65" s="4">
        <v>93</v>
      </c>
      <c r="AK65" s="3">
        <v>92</v>
      </c>
      <c r="AL65" s="3">
        <v>75</v>
      </c>
      <c r="AM65" s="3">
        <v>73</v>
      </c>
      <c r="AN65" s="3">
        <v>87</v>
      </c>
      <c r="AO65" s="3">
        <v>79</v>
      </c>
      <c r="AP65" s="3">
        <v>79</v>
      </c>
      <c r="AQ65" s="3">
        <v>45</v>
      </c>
      <c r="AR65" s="3">
        <v>49</v>
      </c>
      <c r="AS65" s="4">
        <v>57</v>
      </c>
      <c r="AT65" s="3">
        <v>58</v>
      </c>
      <c r="AU65" s="3">
        <v>79</v>
      </c>
      <c r="AV65" s="4">
        <v>75</v>
      </c>
      <c r="AW65" s="16">
        <v>86</v>
      </c>
    </row>
    <row r="66" spans="1:49" x14ac:dyDescent="0.35">
      <c r="A66" s="27" t="s">
        <v>342</v>
      </c>
      <c r="B66" s="3" t="s">
        <v>162</v>
      </c>
      <c r="C66" s="145">
        <f t="shared" si="6"/>
        <v>122.17391304347827</v>
      </c>
      <c r="D66" s="145">
        <v>0</v>
      </c>
      <c r="E66" s="145">
        <v>0</v>
      </c>
      <c r="F66" s="145">
        <v>0</v>
      </c>
      <c r="G66" s="145">
        <v>0</v>
      </c>
      <c r="H66" s="145">
        <v>0</v>
      </c>
      <c r="I66" s="145">
        <v>0</v>
      </c>
      <c r="J66" s="145">
        <v>0</v>
      </c>
      <c r="K66" s="145">
        <v>0</v>
      </c>
      <c r="L66" s="145">
        <v>0</v>
      </c>
      <c r="M66" s="145">
        <v>0</v>
      </c>
      <c r="N66" s="145">
        <v>0</v>
      </c>
      <c r="O66" s="145">
        <v>0</v>
      </c>
      <c r="P66" s="145">
        <v>0</v>
      </c>
      <c r="Q66" s="145">
        <v>0</v>
      </c>
      <c r="R66" s="145">
        <v>0</v>
      </c>
      <c r="S66" s="145">
        <v>0</v>
      </c>
      <c r="T66" s="145">
        <v>0</v>
      </c>
      <c r="U66" s="145">
        <v>0</v>
      </c>
      <c r="V66" s="145">
        <v>0</v>
      </c>
      <c r="W66" s="145">
        <v>0</v>
      </c>
      <c r="X66" s="145">
        <v>0</v>
      </c>
      <c r="Y66" s="145">
        <v>0</v>
      </c>
      <c r="Z66" s="145">
        <v>0</v>
      </c>
      <c r="AA66" s="145">
        <v>0</v>
      </c>
      <c r="AB66" s="145">
        <v>0</v>
      </c>
      <c r="AC66" s="145">
        <v>0</v>
      </c>
      <c r="AD66" s="145">
        <v>0</v>
      </c>
      <c r="AE66" s="145">
        <v>0</v>
      </c>
      <c r="AF66" s="145">
        <v>0</v>
      </c>
      <c r="AG66" s="145">
        <v>1347</v>
      </c>
      <c r="AH66" s="145">
        <v>0</v>
      </c>
      <c r="AI66" s="145">
        <v>0</v>
      </c>
      <c r="AJ66" s="145">
        <v>0</v>
      </c>
      <c r="AK66" s="145">
        <v>0</v>
      </c>
      <c r="AL66" s="145">
        <v>0</v>
      </c>
      <c r="AM66" s="145">
        <v>0</v>
      </c>
      <c r="AN66" s="145">
        <v>4273</v>
      </c>
      <c r="AO66" s="145">
        <v>0</v>
      </c>
      <c r="AP66" s="145">
        <v>0</v>
      </c>
      <c r="AQ66" s="145">
        <v>0</v>
      </c>
      <c r="AR66" s="145">
        <v>0</v>
      </c>
      <c r="AS66" s="145">
        <v>0</v>
      </c>
      <c r="AT66" s="145">
        <v>0</v>
      </c>
      <c r="AU66" s="145">
        <v>0</v>
      </c>
      <c r="AV66" s="145">
        <v>0</v>
      </c>
      <c r="AW66" s="195">
        <v>0</v>
      </c>
    </row>
    <row r="67" spans="1:49" x14ac:dyDescent="0.35">
      <c r="A67" s="27" t="s">
        <v>342</v>
      </c>
      <c r="B67" s="3" t="s">
        <v>166</v>
      </c>
      <c r="C67" s="145">
        <f>AVERAGE(D67:AW67)</f>
        <v>122.17391304347827</v>
      </c>
      <c r="D67" s="145">
        <v>0</v>
      </c>
      <c r="E67" s="145">
        <v>0</v>
      </c>
      <c r="F67" s="145">
        <v>0</v>
      </c>
      <c r="G67" s="145">
        <v>0</v>
      </c>
      <c r="H67" s="145">
        <v>0</v>
      </c>
      <c r="I67" s="145">
        <v>0</v>
      </c>
      <c r="J67" s="145">
        <v>0</v>
      </c>
      <c r="K67" s="145">
        <v>0</v>
      </c>
      <c r="L67" s="145">
        <v>0</v>
      </c>
      <c r="M67" s="145">
        <v>0</v>
      </c>
      <c r="N67" s="145">
        <v>0</v>
      </c>
      <c r="O67" s="145">
        <v>0</v>
      </c>
      <c r="P67" s="145">
        <v>0</v>
      </c>
      <c r="Q67" s="145">
        <v>0</v>
      </c>
      <c r="R67" s="145">
        <v>0</v>
      </c>
      <c r="S67" s="145">
        <v>0</v>
      </c>
      <c r="T67" s="145">
        <v>0</v>
      </c>
      <c r="U67" s="145">
        <v>0</v>
      </c>
      <c r="V67" s="145">
        <v>0</v>
      </c>
      <c r="W67" s="145">
        <v>0</v>
      </c>
      <c r="X67" s="145">
        <v>0</v>
      </c>
      <c r="Y67" s="145">
        <v>0</v>
      </c>
      <c r="Z67" s="145">
        <v>0</v>
      </c>
      <c r="AA67" s="145">
        <v>0</v>
      </c>
      <c r="AB67" s="145">
        <v>0</v>
      </c>
      <c r="AC67" s="145">
        <v>0</v>
      </c>
      <c r="AD67" s="145">
        <v>0</v>
      </c>
      <c r="AE67" s="145">
        <v>0</v>
      </c>
      <c r="AF67" s="145">
        <v>0</v>
      </c>
      <c r="AG67" s="145">
        <v>1347</v>
      </c>
      <c r="AH67" s="145">
        <v>0</v>
      </c>
      <c r="AI67" s="145">
        <v>0</v>
      </c>
      <c r="AJ67" s="145">
        <v>0</v>
      </c>
      <c r="AK67" s="145">
        <v>0</v>
      </c>
      <c r="AL67" s="145">
        <v>0</v>
      </c>
      <c r="AM67" s="145">
        <v>0</v>
      </c>
      <c r="AN67" s="145">
        <v>4273</v>
      </c>
      <c r="AO67" s="145">
        <v>0</v>
      </c>
      <c r="AP67" s="145">
        <v>0</v>
      </c>
      <c r="AQ67" s="145">
        <v>0</v>
      </c>
      <c r="AR67" s="145">
        <v>0</v>
      </c>
      <c r="AS67" s="145">
        <v>0</v>
      </c>
      <c r="AT67" s="145">
        <v>0</v>
      </c>
      <c r="AU67" s="145">
        <v>0</v>
      </c>
      <c r="AV67" s="145">
        <v>0</v>
      </c>
      <c r="AW67" s="195">
        <v>0</v>
      </c>
    </row>
    <row r="68" spans="1:49" x14ac:dyDescent="0.35">
      <c r="A68" s="27" t="s">
        <v>342</v>
      </c>
      <c r="B68" s="3" t="s">
        <v>133</v>
      </c>
      <c r="C68" s="4">
        <f t="shared" si="6"/>
        <v>6.5217391304347824E-2</v>
      </c>
      <c r="D68" s="3">
        <v>0</v>
      </c>
      <c r="E68" s="3">
        <v>0</v>
      </c>
      <c r="F68" s="3">
        <v>0</v>
      </c>
      <c r="G68" s="3">
        <v>0</v>
      </c>
      <c r="H68" s="3">
        <v>0</v>
      </c>
      <c r="I68" s="3">
        <v>0</v>
      </c>
      <c r="J68" s="3">
        <v>0</v>
      </c>
      <c r="K68" s="3">
        <v>0</v>
      </c>
      <c r="L68" s="3">
        <v>0</v>
      </c>
      <c r="M68" s="3">
        <v>0</v>
      </c>
      <c r="N68" s="3">
        <v>0</v>
      </c>
      <c r="O68" s="3">
        <v>0</v>
      </c>
      <c r="P68" s="3">
        <v>0</v>
      </c>
      <c r="Q68" s="3">
        <v>0</v>
      </c>
      <c r="R68" s="3">
        <v>0</v>
      </c>
      <c r="S68" s="3">
        <v>0</v>
      </c>
      <c r="T68" s="3">
        <v>0</v>
      </c>
      <c r="U68" s="3">
        <v>0</v>
      </c>
      <c r="V68" s="3">
        <v>0</v>
      </c>
      <c r="W68" s="3">
        <v>0</v>
      </c>
      <c r="X68" s="3">
        <v>0</v>
      </c>
      <c r="Y68" s="3">
        <v>0</v>
      </c>
      <c r="Z68" s="3">
        <v>0</v>
      </c>
      <c r="AA68" s="3">
        <v>0</v>
      </c>
      <c r="AB68" s="3">
        <v>0</v>
      </c>
      <c r="AC68" s="3">
        <v>0</v>
      </c>
      <c r="AD68" s="3">
        <v>0</v>
      </c>
      <c r="AE68" s="3">
        <v>0</v>
      </c>
      <c r="AF68" s="3">
        <v>1</v>
      </c>
      <c r="AG68" s="3">
        <v>1</v>
      </c>
      <c r="AH68" s="3">
        <v>0</v>
      </c>
      <c r="AI68" s="3">
        <v>0</v>
      </c>
      <c r="AJ68" s="3">
        <v>0</v>
      </c>
      <c r="AK68" s="3">
        <v>0</v>
      </c>
      <c r="AL68" s="3">
        <v>0</v>
      </c>
      <c r="AM68" s="3">
        <v>0</v>
      </c>
      <c r="AN68" s="3">
        <v>1</v>
      </c>
      <c r="AO68" s="3">
        <v>0</v>
      </c>
      <c r="AP68" s="3">
        <v>0</v>
      </c>
      <c r="AQ68" s="3">
        <v>0</v>
      </c>
      <c r="AR68" s="3">
        <v>0</v>
      </c>
      <c r="AS68" s="3">
        <v>0</v>
      </c>
      <c r="AT68" s="3">
        <v>0</v>
      </c>
      <c r="AU68" s="3">
        <v>0</v>
      </c>
      <c r="AV68" s="3">
        <v>0</v>
      </c>
      <c r="AW68" s="10">
        <v>0</v>
      </c>
    </row>
    <row r="69" spans="1:49" x14ac:dyDescent="0.35">
      <c r="A69" s="27" t="s">
        <v>342</v>
      </c>
      <c r="B69" s="3" t="s">
        <v>167</v>
      </c>
      <c r="C69" s="4">
        <f t="shared" si="6"/>
        <v>0</v>
      </c>
      <c r="D69" s="4">
        <v>0</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16">
        <v>0</v>
      </c>
    </row>
    <row r="70" spans="1:49" x14ac:dyDescent="0.35">
      <c r="A70" s="27" t="s">
        <v>342</v>
      </c>
      <c r="B70" s="3" t="s">
        <v>132</v>
      </c>
      <c r="C70" s="4">
        <f>AVERAGE(D70:AW70)</f>
        <v>6.5217391304347824E-2</v>
      </c>
      <c r="D70" s="3">
        <v>0</v>
      </c>
      <c r="E70" s="3">
        <v>0</v>
      </c>
      <c r="F70" s="3">
        <v>0</v>
      </c>
      <c r="G70" s="3">
        <v>0</v>
      </c>
      <c r="H70" s="3">
        <v>0</v>
      </c>
      <c r="I70" s="3">
        <v>0</v>
      </c>
      <c r="J70" s="3">
        <v>0</v>
      </c>
      <c r="K70" s="3">
        <v>0</v>
      </c>
      <c r="L70" s="3">
        <v>0</v>
      </c>
      <c r="M70" s="3">
        <v>0</v>
      </c>
      <c r="N70" s="3">
        <v>0</v>
      </c>
      <c r="O70" s="3">
        <v>0</v>
      </c>
      <c r="P70" s="3">
        <v>0</v>
      </c>
      <c r="Q70" s="3">
        <v>0</v>
      </c>
      <c r="R70" s="3">
        <v>0</v>
      </c>
      <c r="S70" s="3">
        <v>0</v>
      </c>
      <c r="T70" s="3">
        <v>0</v>
      </c>
      <c r="U70" s="3">
        <v>0</v>
      </c>
      <c r="V70" s="3">
        <v>0</v>
      </c>
      <c r="W70" s="3">
        <v>0</v>
      </c>
      <c r="X70" s="3">
        <v>0</v>
      </c>
      <c r="Y70" s="3">
        <v>0</v>
      </c>
      <c r="Z70" s="3">
        <v>0</v>
      </c>
      <c r="AA70" s="3">
        <v>0</v>
      </c>
      <c r="AB70" s="3">
        <v>0</v>
      </c>
      <c r="AC70" s="3">
        <v>0</v>
      </c>
      <c r="AD70" s="3">
        <v>0</v>
      </c>
      <c r="AE70" s="3">
        <v>0</v>
      </c>
      <c r="AF70" s="3">
        <v>1</v>
      </c>
      <c r="AG70" s="3">
        <v>1</v>
      </c>
      <c r="AH70" s="3">
        <v>0</v>
      </c>
      <c r="AI70" s="3">
        <v>0</v>
      </c>
      <c r="AJ70" s="3">
        <v>0</v>
      </c>
      <c r="AK70" s="3">
        <v>0</v>
      </c>
      <c r="AL70" s="3">
        <v>0</v>
      </c>
      <c r="AM70" s="3">
        <v>0</v>
      </c>
      <c r="AN70" s="3">
        <v>1</v>
      </c>
      <c r="AO70" s="3">
        <v>0</v>
      </c>
      <c r="AP70" s="3">
        <v>0</v>
      </c>
      <c r="AQ70" s="3">
        <v>0</v>
      </c>
      <c r="AR70" s="3">
        <v>0</v>
      </c>
      <c r="AS70" s="3">
        <v>0</v>
      </c>
      <c r="AT70" s="3">
        <v>0</v>
      </c>
      <c r="AU70" s="3">
        <v>0</v>
      </c>
      <c r="AV70" s="3">
        <v>0</v>
      </c>
      <c r="AW70" s="10">
        <v>0</v>
      </c>
    </row>
    <row r="71" spans="1:49" x14ac:dyDescent="0.35">
      <c r="A71" s="27" t="s">
        <v>338</v>
      </c>
      <c r="B71" s="3" t="s">
        <v>162</v>
      </c>
      <c r="C71" s="145">
        <f t="shared" si="6"/>
        <v>18.586956521739129</v>
      </c>
      <c r="D71" s="145">
        <v>9</v>
      </c>
      <c r="E71" s="145">
        <v>252</v>
      </c>
      <c r="F71" s="145">
        <v>0</v>
      </c>
      <c r="G71" s="145">
        <v>56</v>
      </c>
      <c r="H71" s="145">
        <v>7</v>
      </c>
      <c r="I71" s="145">
        <v>50</v>
      </c>
      <c r="J71" s="145">
        <v>0</v>
      </c>
      <c r="K71" s="145">
        <v>10</v>
      </c>
      <c r="L71" s="145">
        <v>0</v>
      </c>
      <c r="M71" s="145">
        <v>106</v>
      </c>
      <c r="N71" s="145">
        <v>76</v>
      </c>
      <c r="O71" s="145">
        <v>6</v>
      </c>
      <c r="P71" s="145">
        <v>0</v>
      </c>
      <c r="Q71" s="145">
        <v>12</v>
      </c>
      <c r="R71" s="145">
        <v>6</v>
      </c>
      <c r="S71" s="145">
        <v>0</v>
      </c>
      <c r="T71" s="145">
        <v>0</v>
      </c>
      <c r="U71" s="145">
        <v>0</v>
      </c>
      <c r="V71" s="145">
        <v>0</v>
      </c>
      <c r="W71" s="145">
        <v>0</v>
      </c>
      <c r="X71" s="145">
        <v>0</v>
      </c>
      <c r="Y71" s="145">
        <v>0</v>
      </c>
      <c r="Z71" s="145">
        <v>0</v>
      </c>
      <c r="AA71" s="145">
        <v>0</v>
      </c>
      <c r="AB71" s="145">
        <v>9</v>
      </c>
      <c r="AC71" s="145">
        <v>18</v>
      </c>
      <c r="AD71" s="145">
        <v>6</v>
      </c>
      <c r="AE71" s="145">
        <v>27</v>
      </c>
      <c r="AF71" s="145">
        <v>12</v>
      </c>
      <c r="AG71" s="145">
        <v>22</v>
      </c>
      <c r="AH71" s="145">
        <v>15</v>
      </c>
      <c r="AI71" s="145">
        <v>10</v>
      </c>
      <c r="AJ71" s="145">
        <v>15</v>
      </c>
      <c r="AK71" s="145">
        <v>17</v>
      </c>
      <c r="AL71" s="145">
        <v>4</v>
      </c>
      <c r="AM71" s="145">
        <v>19</v>
      </c>
      <c r="AN71" s="145">
        <v>11</v>
      </c>
      <c r="AO71" s="145">
        <v>4</v>
      </c>
      <c r="AP71" s="145">
        <v>1</v>
      </c>
      <c r="AQ71" s="145">
        <v>0</v>
      </c>
      <c r="AR71" s="145">
        <v>0</v>
      </c>
      <c r="AS71" s="145">
        <v>2</v>
      </c>
      <c r="AT71" s="145">
        <v>18</v>
      </c>
      <c r="AU71" s="145">
        <v>31</v>
      </c>
      <c r="AV71" s="145">
        <v>13</v>
      </c>
      <c r="AW71" s="195">
        <v>11</v>
      </c>
    </row>
    <row r="72" spans="1:49" x14ac:dyDescent="0.35">
      <c r="A72" s="27" t="s">
        <v>338</v>
      </c>
      <c r="B72" s="3" t="s">
        <v>166</v>
      </c>
      <c r="C72" s="145">
        <f>AVERAGE(D72:AW72)</f>
        <v>6.4347826086956523</v>
      </c>
      <c r="D72" s="145">
        <v>9</v>
      </c>
      <c r="E72" s="145">
        <v>42</v>
      </c>
      <c r="F72" s="145">
        <v>0</v>
      </c>
      <c r="G72" s="145">
        <v>28</v>
      </c>
      <c r="H72" s="145">
        <v>7</v>
      </c>
      <c r="I72" s="145">
        <v>50</v>
      </c>
      <c r="J72" s="145">
        <v>0</v>
      </c>
      <c r="K72" s="145">
        <v>5</v>
      </c>
      <c r="L72" s="145">
        <v>0</v>
      </c>
      <c r="M72" s="145">
        <v>35</v>
      </c>
      <c r="N72" s="145">
        <v>25</v>
      </c>
      <c r="O72" s="145">
        <v>6</v>
      </c>
      <c r="P72" s="145">
        <v>0</v>
      </c>
      <c r="Q72" s="145">
        <v>6</v>
      </c>
      <c r="R72" s="145">
        <v>6</v>
      </c>
      <c r="S72" s="145">
        <v>0</v>
      </c>
      <c r="T72" s="145">
        <v>0</v>
      </c>
      <c r="U72" s="145">
        <v>0</v>
      </c>
      <c r="V72" s="145">
        <v>0</v>
      </c>
      <c r="W72" s="145">
        <v>0</v>
      </c>
      <c r="X72" s="145">
        <v>0</v>
      </c>
      <c r="Y72" s="145">
        <v>0</v>
      </c>
      <c r="Z72" s="145">
        <v>0</v>
      </c>
      <c r="AA72" s="145">
        <v>0</v>
      </c>
      <c r="AB72" s="145">
        <v>2</v>
      </c>
      <c r="AC72" s="145">
        <v>4</v>
      </c>
      <c r="AD72" s="145">
        <v>2</v>
      </c>
      <c r="AE72" s="145">
        <v>9</v>
      </c>
      <c r="AF72" s="145">
        <v>12</v>
      </c>
      <c r="AG72" s="145">
        <v>3</v>
      </c>
      <c r="AH72" s="145">
        <v>7</v>
      </c>
      <c r="AI72" s="145">
        <v>2</v>
      </c>
      <c r="AJ72" s="145">
        <v>3</v>
      </c>
      <c r="AK72" s="145">
        <v>2</v>
      </c>
      <c r="AL72" s="145">
        <v>1</v>
      </c>
      <c r="AM72" s="145">
        <v>5</v>
      </c>
      <c r="AN72" s="145">
        <v>4</v>
      </c>
      <c r="AO72" s="145">
        <v>2</v>
      </c>
      <c r="AP72" s="145">
        <v>1</v>
      </c>
      <c r="AQ72" s="145">
        <v>0</v>
      </c>
      <c r="AR72" s="145">
        <v>0</v>
      </c>
      <c r="AS72" s="145">
        <v>2</v>
      </c>
      <c r="AT72" s="145">
        <v>4</v>
      </c>
      <c r="AU72" s="145">
        <v>5</v>
      </c>
      <c r="AV72" s="145">
        <v>3</v>
      </c>
      <c r="AW72" s="195">
        <v>4</v>
      </c>
    </row>
    <row r="73" spans="1:49" x14ac:dyDescent="0.35">
      <c r="A73" s="27" t="s">
        <v>338</v>
      </c>
      <c r="B73" s="3" t="s">
        <v>133</v>
      </c>
      <c r="C73" s="4">
        <f t="shared" si="6"/>
        <v>0</v>
      </c>
      <c r="D73" s="3">
        <v>0</v>
      </c>
      <c r="E73" s="3">
        <v>0</v>
      </c>
      <c r="F73" s="3">
        <v>0</v>
      </c>
      <c r="G73" s="3">
        <v>0</v>
      </c>
      <c r="H73" s="3">
        <v>0</v>
      </c>
      <c r="I73" s="3">
        <v>0</v>
      </c>
      <c r="J73" s="3">
        <v>0</v>
      </c>
      <c r="K73" s="3">
        <v>0</v>
      </c>
      <c r="L73" s="3">
        <v>0</v>
      </c>
      <c r="M73" s="3">
        <v>0</v>
      </c>
      <c r="N73" s="3">
        <v>0</v>
      </c>
      <c r="O73" s="3">
        <v>0</v>
      </c>
      <c r="P73" s="3">
        <v>0</v>
      </c>
      <c r="Q73" s="3">
        <v>0</v>
      </c>
      <c r="R73" s="3">
        <v>0</v>
      </c>
      <c r="S73" s="3">
        <v>0</v>
      </c>
      <c r="T73" s="3">
        <v>0</v>
      </c>
      <c r="U73" s="3">
        <v>0</v>
      </c>
      <c r="V73" s="3">
        <v>0</v>
      </c>
      <c r="W73" s="3">
        <v>0</v>
      </c>
      <c r="X73" s="3">
        <v>0</v>
      </c>
      <c r="Y73" s="3">
        <v>0</v>
      </c>
      <c r="Z73" s="3">
        <v>0</v>
      </c>
      <c r="AA73" s="3">
        <v>0</v>
      </c>
      <c r="AB73" s="3">
        <v>0</v>
      </c>
      <c r="AC73" s="3">
        <v>0</v>
      </c>
      <c r="AD73" s="3">
        <v>0</v>
      </c>
      <c r="AE73" s="3">
        <v>0</v>
      </c>
      <c r="AF73" s="3">
        <v>0</v>
      </c>
      <c r="AG73" s="3">
        <v>0</v>
      </c>
      <c r="AH73" s="3">
        <v>0</v>
      </c>
      <c r="AI73" s="3">
        <v>0</v>
      </c>
      <c r="AJ73" s="3">
        <v>0</v>
      </c>
      <c r="AK73" s="3">
        <v>0</v>
      </c>
      <c r="AL73" s="3">
        <v>0</v>
      </c>
      <c r="AM73" s="3">
        <v>0</v>
      </c>
      <c r="AN73" s="3">
        <v>0</v>
      </c>
      <c r="AO73" s="3">
        <v>0</v>
      </c>
      <c r="AP73" s="3">
        <v>0</v>
      </c>
      <c r="AQ73" s="3">
        <v>0</v>
      </c>
      <c r="AR73" s="3">
        <v>0</v>
      </c>
      <c r="AS73" s="3">
        <v>0</v>
      </c>
      <c r="AT73" s="3">
        <v>0</v>
      </c>
      <c r="AU73" s="3">
        <v>0</v>
      </c>
      <c r="AV73" s="3">
        <v>0</v>
      </c>
      <c r="AW73" s="10">
        <v>0</v>
      </c>
    </row>
    <row r="74" spans="1:49" x14ac:dyDescent="0.35">
      <c r="A74" s="27" t="s">
        <v>338</v>
      </c>
      <c r="B74" s="3" t="s">
        <v>167</v>
      </c>
      <c r="C74" s="4">
        <f t="shared" si="6"/>
        <v>0</v>
      </c>
      <c r="D74" s="4">
        <v>0</v>
      </c>
      <c r="E74" s="4">
        <v>0</v>
      </c>
      <c r="F74" s="4">
        <v>0</v>
      </c>
      <c r="G74" s="4">
        <v>0</v>
      </c>
      <c r="H74" s="4">
        <v>0</v>
      </c>
      <c r="I74" s="4">
        <v>0</v>
      </c>
      <c r="J74" s="4">
        <v>0</v>
      </c>
      <c r="K74" s="4">
        <v>0</v>
      </c>
      <c r="L74" s="4">
        <v>0</v>
      </c>
      <c r="M74" s="4">
        <v>0</v>
      </c>
      <c r="N74" s="4">
        <v>0</v>
      </c>
      <c r="O74" s="4">
        <v>0</v>
      </c>
      <c r="P74" s="4">
        <v>0</v>
      </c>
      <c r="Q74" s="4">
        <v>0</v>
      </c>
      <c r="R74" s="4">
        <v>0</v>
      </c>
      <c r="S74" s="4">
        <v>0</v>
      </c>
      <c r="T74" s="4">
        <v>0</v>
      </c>
      <c r="U74" s="4">
        <v>0</v>
      </c>
      <c r="V74" s="4">
        <v>0</v>
      </c>
      <c r="W74" s="4">
        <v>0</v>
      </c>
      <c r="X74" s="4">
        <v>0</v>
      </c>
      <c r="Y74" s="4">
        <v>0</v>
      </c>
      <c r="Z74" s="4">
        <v>0</v>
      </c>
      <c r="AA74" s="4">
        <v>0</v>
      </c>
      <c r="AB74" s="4">
        <v>0</v>
      </c>
      <c r="AC74" s="4">
        <v>0</v>
      </c>
      <c r="AD74" s="4">
        <v>0</v>
      </c>
      <c r="AE74" s="4">
        <v>0</v>
      </c>
      <c r="AF74" s="4">
        <v>0</v>
      </c>
      <c r="AG74" s="4">
        <v>0</v>
      </c>
      <c r="AH74" s="4">
        <v>0</v>
      </c>
      <c r="AI74" s="4">
        <v>0</v>
      </c>
      <c r="AJ74" s="4">
        <v>0</v>
      </c>
      <c r="AK74" s="4">
        <v>0</v>
      </c>
      <c r="AL74" s="4">
        <v>0</v>
      </c>
      <c r="AM74" s="4">
        <v>0</v>
      </c>
      <c r="AN74" s="4">
        <v>0</v>
      </c>
      <c r="AO74" s="4">
        <v>0</v>
      </c>
      <c r="AP74" s="4">
        <v>0</v>
      </c>
      <c r="AQ74" s="4">
        <v>0</v>
      </c>
      <c r="AR74" s="4">
        <v>0</v>
      </c>
      <c r="AS74" s="4">
        <v>0</v>
      </c>
      <c r="AT74" s="4">
        <v>0</v>
      </c>
      <c r="AU74" s="4">
        <v>0</v>
      </c>
      <c r="AV74" s="4">
        <v>0</v>
      </c>
      <c r="AW74" s="16">
        <v>0</v>
      </c>
    </row>
    <row r="75" spans="1:49" x14ac:dyDescent="0.35">
      <c r="A75" s="27" t="s">
        <v>338</v>
      </c>
      <c r="B75" s="3" t="s">
        <v>132</v>
      </c>
      <c r="C75" s="4">
        <f t="shared" si="6"/>
        <v>2.1304347826086958</v>
      </c>
      <c r="D75" s="3">
        <v>1</v>
      </c>
      <c r="E75" s="3">
        <v>6</v>
      </c>
      <c r="F75" s="3">
        <v>0</v>
      </c>
      <c r="G75" s="3">
        <v>2</v>
      </c>
      <c r="H75" s="3">
        <v>1</v>
      </c>
      <c r="I75" s="3">
        <v>1</v>
      </c>
      <c r="J75" s="3">
        <v>0</v>
      </c>
      <c r="K75" s="3">
        <v>2</v>
      </c>
      <c r="L75" s="3">
        <v>0</v>
      </c>
      <c r="M75" s="3">
        <v>3</v>
      </c>
      <c r="N75" s="3">
        <v>3</v>
      </c>
      <c r="O75" s="3">
        <v>1</v>
      </c>
      <c r="P75" s="3">
        <v>0</v>
      </c>
      <c r="Q75" s="3">
        <v>2</v>
      </c>
      <c r="R75" s="3">
        <v>1</v>
      </c>
      <c r="S75" s="3">
        <v>0</v>
      </c>
      <c r="T75" s="3">
        <v>0</v>
      </c>
      <c r="U75" s="3">
        <v>0</v>
      </c>
      <c r="V75" s="3">
        <v>0</v>
      </c>
      <c r="W75" s="3">
        <v>0</v>
      </c>
      <c r="X75" s="3">
        <v>0</v>
      </c>
      <c r="Y75" s="3">
        <v>0</v>
      </c>
      <c r="Z75" s="3">
        <v>0</v>
      </c>
      <c r="AA75" s="3">
        <v>1</v>
      </c>
      <c r="AB75" s="3">
        <v>4</v>
      </c>
      <c r="AC75" s="3">
        <v>4</v>
      </c>
      <c r="AD75" s="3">
        <v>3</v>
      </c>
      <c r="AE75" s="3">
        <v>3</v>
      </c>
      <c r="AF75" s="3">
        <v>1</v>
      </c>
      <c r="AG75" s="3">
        <v>8</v>
      </c>
      <c r="AH75" s="3">
        <v>2</v>
      </c>
      <c r="AI75" s="3">
        <v>5</v>
      </c>
      <c r="AJ75" s="3">
        <v>5</v>
      </c>
      <c r="AK75" s="3">
        <v>7</v>
      </c>
      <c r="AL75" s="3">
        <v>4</v>
      </c>
      <c r="AM75" s="3">
        <v>4</v>
      </c>
      <c r="AN75" s="3">
        <v>3</v>
      </c>
      <c r="AO75" s="3">
        <v>2</v>
      </c>
      <c r="AP75" s="3">
        <v>1</v>
      </c>
      <c r="AQ75" s="3">
        <v>0</v>
      </c>
      <c r="AR75" s="3">
        <v>0</v>
      </c>
      <c r="AS75" s="3">
        <v>1</v>
      </c>
      <c r="AT75" s="3">
        <v>4</v>
      </c>
      <c r="AU75" s="3">
        <v>6</v>
      </c>
      <c r="AV75" s="3">
        <v>4</v>
      </c>
      <c r="AW75" s="10">
        <v>3</v>
      </c>
    </row>
    <row r="76" spans="1:49" s="42" customFormat="1" x14ac:dyDescent="0.35">
      <c r="A76" s="54" t="s">
        <v>339</v>
      </c>
      <c r="B76" s="21" t="s">
        <v>162</v>
      </c>
      <c r="C76" s="145">
        <f>AVERAGE(D76:AW76)</f>
        <v>183359.58695652173</v>
      </c>
      <c r="D76" s="145">
        <v>203145</v>
      </c>
      <c r="E76" s="145">
        <v>190248</v>
      </c>
      <c r="F76" s="145">
        <v>204752</v>
      </c>
      <c r="G76" s="145">
        <v>182361</v>
      </c>
      <c r="H76" s="145">
        <v>195858</v>
      </c>
      <c r="I76" s="145">
        <v>184917</v>
      </c>
      <c r="J76" s="145">
        <v>161285</v>
      </c>
      <c r="K76" s="145">
        <v>175280</v>
      </c>
      <c r="L76" s="145">
        <v>172307</v>
      </c>
      <c r="M76" s="145">
        <v>195440</v>
      </c>
      <c r="N76" s="145">
        <v>184006</v>
      </c>
      <c r="O76" s="145">
        <v>165238</v>
      </c>
      <c r="P76" s="145">
        <v>181065</v>
      </c>
      <c r="Q76" s="145">
        <v>160325</v>
      </c>
      <c r="R76" s="145">
        <v>174849</v>
      </c>
      <c r="S76" s="145">
        <v>166760</v>
      </c>
      <c r="T76" s="145">
        <v>180562</v>
      </c>
      <c r="U76" s="145">
        <v>175853</v>
      </c>
      <c r="V76" s="145">
        <v>156139</v>
      </c>
      <c r="W76" s="145">
        <v>169471</v>
      </c>
      <c r="X76" s="145">
        <v>146428</v>
      </c>
      <c r="Y76" s="145">
        <v>174132</v>
      </c>
      <c r="Z76" s="145">
        <v>159846</v>
      </c>
      <c r="AA76" s="145">
        <v>155256</v>
      </c>
      <c r="AB76" s="145">
        <v>176849</v>
      </c>
      <c r="AC76" s="145">
        <v>183652</v>
      </c>
      <c r="AD76" s="145">
        <v>208696</v>
      </c>
      <c r="AE76" s="145">
        <v>213131</v>
      </c>
      <c r="AF76" s="145">
        <v>221916</v>
      </c>
      <c r="AG76" s="145">
        <v>213755</v>
      </c>
      <c r="AH76" s="145">
        <v>230694</v>
      </c>
      <c r="AI76" s="145">
        <v>210958</v>
      </c>
      <c r="AJ76" s="145">
        <v>212851</v>
      </c>
      <c r="AK76" s="145">
        <v>240476</v>
      </c>
      <c r="AL76" s="145">
        <v>215911</v>
      </c>
      <c r="AM76" s="145">
        <v>242125</v>
      </c>
      <c r="AN76" s="145">
        <v>287538</v>
      </c>
      <c r="AO76" s="145">
        <v>259227</v>
      </c>
      <c r="AP76" s="145">
        <v>222422</v>
      </c>
      <c r="AQ76" s="145">
        <v>101823</v>
      </c>
      <c r="AR76" s="145">
        <v>101573</v>
      </c>
      <c r="AS76" s="145">
        <v>115165</v>
      </c>
      <c r="AT76" s="145">
        <v>144626</v>
      </c>
      <c r="AU76" s="145">
        <v>140355</v>
      </c>
      <c r="AV76" s="145">
        <v>145319</v>
      </c>
      <c r="AW76" s="195">
        <v>129956</v>
      </c>
    </row>
    <row r="77" spans="1:49" x14ac:dyDescent="0.35">
      <c r="A77" s="27" t="s">
        <v>339</v>
      </c>
      <c r="B77" s="3" t="s">
        <v>166</v>
      </c>
      <c r="C77" s="145">
        <f>AVERAGE(D77:AW77)</f>
        <v>314</v>
      </c>
      <c r="D77" s="145">
        <v>297</v>
      </c>
      <c r="E77" s="145">
        <v>285</v>
      </c>
      <c r="F77" s="145">
        <v>298</v>
      </c>
      <c r="G77" s="145">
        <v>270</v>
      </c>
      <c r="H77" s="145">
        <v>291</v>
      </c>
      <c r="I77" s="145">
        <v>280</v>
      </c>
      <c r="J77" s="145">
        <v>261</v>
      </c>
      <c r="K77" s="145">
        <v>279</v>
      </c>
      <c r="L77" s="145">
        <v>261</v>
      </c>
      <c r="M77" s="145">
        <v>293</v>
      </c>
      <c r="N77" s="145">
        <v>269</v>
      </c>
      <c r="O77" s="145">
        <v>275</v>
      </c>
      <c r="P77" s="145">
        <v>258</v>
      </c>
      <c r="Q77" s="145">
        <v>254</v>
      </c>
      <c r="R77" s="145">
        <v>280</v>
      </c>
      <c r="S77" s="145">
        <v>267</v>
      </c>
      <c r="T77" s="145">
        <v>296</v>
      </c>
      <c r="U77" s="145">
        <v>298</v>
      </c>
      <c r="V77" s="145">
        <v>307</v>
      </c>
      <c r="W77" s="145">
        <v>312</v>
      </c>
      <c r="X77" s="145">
        <v>269</v>
      </c>
      <c r="Y77" s="145">
        <v>283</v>
      </c>
      <c r="Z77" s="145">
        <v>271</v>
      </c>
      <c r="AA77" s="145">
        <v>272</v>
      </c>
      <c r="AB77" s="145">
        <v>287</v>
      </c>
      <c r="AC77" s="145">
        <v>290</v>
      </c>
      <c r="AD77" s="145">
        <v>321</v>
      </c>
      <c r="AE77" s="145">
        <v>305</v>
      </c>
      <c r="AF77" s="145">
        <v>336</v>
      </c>
      <c r="AG77" s="145">
        <v>332</v>
      </c>
      <c r="AH77" s="145">
        <v>348</v>
      </c>
      <c r="AI77" s="145">
        <v>323</v>
      </c>
      <c r="AJ77" s="145">
        <v>329</v>
      </c>
      <c r="AK77" s="145">
        <v>386</v>
      </c>
      <c r="AL77" s="145">
        <v>362</v>
      </c>
      <c r="AM77" s="145">
        <v>385</v>
      </c>
      <c r="AN77" s="145">
        <v>404</v>
      </c>
      <c r="AO77" s="145">
        <v>386</v>
      </c>
      <c r="AP77" s="145">
        <v>410</v>
      </c>
      <c r="AQ77" s="145">
        <v>426</v>
      </c>
      <c r="AR77" s="145">
        <v>400</v>
      </c>
      <c r="AS77" s="145">
        <v>366</v>
      </c>
      <c r="AT77" s="145">
        <v>380</v>
      </c>
      <c r="AU77" s="145">
        <v>329</v>
      </c>
      <c r="AV77" s="145">
        <v>315</v>
      </c>
      <c r="AW77" s="195">
        <v>298</v>
      </c>
    </row>
    <row r="78" spans="1:49" x14ac:dyDescent="0.35">
      <c r="A78" s="27" t="s">
        <v>339</v>
      </c>
      <c r="B78" s="3" t="s">
        <v>133</v>
      </c>
      <c r="C78" s="4">
        <f>AVERAGE(D78:AW78)</f>
        <v>3823.2608695652175</v>
      </c>
      <c r="D78" s="4">
        <v>4330</v>
      </c>
      <c r="E78" s="4">
        <v>3957</v>
      </c>
      <c r="F78" s="4">
        <v>4318</v>
      </c>
      <c r="G78" s="4">
        <v>3916</v>
      </c>
      <c r="H78" s="4">
        <v>4076</v>
      </c>
      <c r="I78" s="4">
        <v>4076</v>
      </c>
      <c r="J78" s="4">
        <v>3600</v>
      </c>
      <c r="K78" s="4">
        <v>4055</v>
      </c>
      <c r="L78" s="4">
        <v>3926</v>
      </c>
      <c r="M78" s="4">
        <v>4206</v>
      </c>
      <c r="N78" s="4">
        <v>4126</v>
      </c>
      <c r="O78" s="4">
        <v>3700</v>
      </c>
      <c r="P78" s="4">
        <v>4269</v>
      </c>
      <c r="Q78" s="4">
        <v>3687</v>
      </c>
      <c r="R78" s="4">
        <v>3886</v>
      </c>
      <c r="S78" s="4">
        <v>3644</v>
      </c>
      <c r="T78" s="4">
        <v>3938</v>
      </c>
      <c r="U78" s="4">
        <v>3804</v>
      </c>
      <c r="V78" s="4">
        <v>3412</v>
      </c>
      <c r="W78" s="4">
        <v>3757</v>
      </c>
      <c r="X78" s="4">
        <v>3181</v>
      </c>
      <c r="Y78" s="4">
        <v>3754</v>
      </c>
      <c r="Z78" s="4">
        <v>3513</v>
      </c>
      <c r="AA78" s="4">
        <v>3446</v>
      </c>
      <c r="AB78" s="4">
        <v>3817</v>
      </c>
      <c r="AC78" s="4">
        <v>4077</v>
      </c>
      <c r="AD78" s="4">
        <v>4479</v>
      </c>
      <c r="AE78" s="4">
        <v>4592</v>
      </c>
      <c r="AF78" s="4">
        <v>4606</v>
      </c>
      <c r="AG78" s="4">
        <v>4340</v>
      </c>
      <c r="AH78" s="4">
        <v>4562</v>
      </c>
      <c r="AI78" s="4">
        <v>4449</v>
      </c>
      <c r="AJ78" s="4">
        <v>4255</v>
      </c>
      <c r="AK78" s="4">
        <v>4618</v>
      </c>
      <c r="AL78" s="4">
        <v>4041</v>
      </c>
      <c r="AM78" s="4">
        <v>4469</v>
      </c>
      <c r="AN78" s="4">
        <v>5353</v>
      </c>
      <c r="AO78" s="4">
        <v>4810</v>
      </c>
      <c r="AP78" s="4">
        <v>3985</v>
      </c>
      <c r="AQ78" s="4">
        <v>1649</v>
      </c>
      <c r="AR78" s="4">
        <v>1700</v>
      </c>
      <c r="AS78" s="4">
        <v>2179</v>
      </c>
      <c r="AT78" s="4">
        <v>2717</v>
      </c>
      <c r="AU78" s="4">
        <v>2761</v>
      </c>
      <c r="AV78" s="4">
        <v>3031</v>
      </c>
      <c r="AW78" s="16">
        <v>2803</v>
      </c>
    </row>
    <row r="79" spans="1:49" x14ac:dyDescent="0.35">
      <c r="A79" s="27" t="s">
        <v>339</v>
      </c>
      <c r="B79" s="3" t="s">
        <v>167</v>
      </c>
      <c r="C79" s="4">
        <f>AVERAGE(D79:AW79)</f>
        <v>68044.888612473325</v>
      </c>
      <c r="D79" s="4">
        <v>71669</v>
      </c>
      <c r="E79" s="4">
        <v>67985</v>
      </c>
      <c r="F79" s="4">
        <v>74933</v>
      </c>
      <c r="G79" s="4">
        <v>66488</v>
      </c>
      <c r="H79" s="4">
        <v>72873</v>
      </c>
      <c r="I79" s="4">
        <v>69847</v>
      </c>
      <c r="J79" s="4">
        <v>60268</v>
      </c>
      <c r="K79" s="4">
        <v>67082</v>
      </c>
      <c r="L79" s="4">
        <v>67417</v>
      </c>
      <c r="M79" s="4">
        <v>75261</v>
      </c>
      <c r="N79" s="4">
        <v>69888</v>
      </c>
      <c r="O79" s="4">
        <v>63311</v>
      </c>
      <c r="P79" s="4">
        <v>67577</v>
      </c>
      <c r="Q79" s="4">
        <v>59760</v>
      </c>
      <c r="R79" s="4">
        <v>65678</v>
      </c>
      <c r="S79" s="4">
        <v>62814.973771549601</v>
      </c>
      <c r="T79" s="4">
        <v>67269</v>
      </c>
      <c r="U79" s="4">
        <v>66487</v>
      </c>
      <c r="V79" s="4">
        <v>59348.985800597882</v>
      </c>
      <c r="W79" s="4">
        <v>63450</v>
      </c>
      <c r="X79" s="4">
        <v>55307</v>
      </c>
      <c r="Y79" s="4">
        <v>65401</v>
      </c>
      <c r="Z79" s="4">
        <v>59160</v>
      </c>
      <c r="AA79" s="4">
        <v>57416.124895903973</v>
      </c>
      <c r="AB79" s="4">
        <v>64917.298474648684</v>
      </c>
      <c r="AC79" s="4">
        <v>67085</v>
      </c>
      <c r="AD79" s="4">
        <v>75356</v>
      </c>
      <c r="AE79" s="4">
        <v>77070.894560811721</v>
      </c>
      <c r="AF79" s="4">
        <v>79576.244168183126</v>
      </c>
      <c r="AG79" s="4">
        <v>78025.224239596646</v>
      </c>
      <c r="AH79" s="4">
        <v>84477.650451315785</v>
      </c>
      <c r="AI79" s="4">
        <v>75931.002716258838</v>
      </c>
      <c r="AJ79" s="4">
        <v>78386</v>
      </c>
      <c r="AK79" s="4">
        <v>88347.622695926329</v>
      </c>
      <c r="AL79" s="4">
        <v>78842</v>
      </c>
      <c r="AM79" s="4">
        <v>87291</v>
      </c>
      <c r="AN79" s="4">
        <v>103042</v>
      </c>
      <c r="AO79" s="4">
        <v>93355.854398980824</v>
      </c>
      <c r="AP79" s="4">
        <v>80345</v>
      </c>
      <c r="AQ79" s="4">
        <v>37291</v>
      </c>
      <c r="AR79" s="4">
        <v>37016</v>
      </c>
      <c r="AS79" s="4">
        <v>44671</v>
      </c>
      <c r="AT79" s="4">
        <v>56631</v>
      </c>
      <c r="AU79" s="4">
        <v>55390</v>
      </c>
      <c r="AV79" s="4">
        <v>58853</v>
      </c>
      <c r="AW79" s="16">
        <v>51473</v>
      </c>
    </row>
    <row r="80" spans="1:49" ht="15" thickBot="1" x14ac:dyDescent="0.4">
      <c r="A80" s="7" t="s">
        <v>339</v>
      </c>
      <c r="B80" s="8" t="s">
        <v>132</v>
      </c>
      <c r="C80" s="22">
        <f>AVERAGE(D80:AW80)</f>
        <v>591.5</v>
      </c>
      <c r="D80" s="22">
        <v>683</v>
      </c>
      <c r="E80" s="22">
        <v>667</v>
      </c>
      <c r="F80" s="22">
        <v>686</v>
      </c>
      <c r="G80" s="22">
        <v>675</v>
      </c>
      <c r="H80" s="22">
        <v>673</v>
      </c>
      <c r="I80" s="22">
        <v>660</v>
      </c>
      <c r="J80" s="22">
        <v>617</v>
      </c>
      <c r="K80" s="22">
        <v>629</v>
      </c>
      <c r="L80" s="22">
        <v>661</v>
      </c>
      <c r="M80" s="22">
        <v>666</v>
      </c>
      <c r="N80" s="22">
        <v>683</v>
      </c>
      <c r="O80" s="22">
        <v>601</v>
      </c>
      <c r="P80" s="22">
        <v>703</v>
      </c>
      <c r="Q80" s="22">
        <v>630</v>
      </c>
      <c r="R80" s="22">
        <v>624</v>
      </c>
      <c r="S80" s="22">
        <v>624</v>
      </c>
      <c r="T80" s="22">
        <v>609</v>
      </c>
      <c r="U80" s="22">
        <v>590</v>
      </c>
      <c r="V80" s="22">
        <v>509</v>
      </c>
      <c r="W80" s="22">
        <v>544</v>
      </c>
      <c r="X80" s="22">
        <v>545</v>
      </c>
      <c r="Y80" s="22">
        <v>616</v>
      </c>
      <c r="Z80" s="22">
        <v>590</v>
      </c>
      <c r="AA80" s="22">
        <v>570</v>
      </c>
      <c r="AB80" s="22">
        <v>617</v>
      </c>
      <c r="AC80" s="22">
        <v>633</v>
      </c>
      <c r="AD80" s="22">
        <v>650</v>
      </c>
      <c r="AE80" s="22">
        <v>699</v>
      </c>
      <c r="AF80" s="22">
        <v>660</v>
      </c>
      <c r="AG80" s="22">
        <v>644</v>
      </c>
      <c r="AH80" s="22">
        <v>663</v>
      </c>
      <c r="AI80" s="22">
        <v>654</v>
      </c>
      <c r="AJ80" s="22">
        <v>647</v>
      </c>
      <c r="AK80" s="22">
        <v>623</v>
      </c>
      <c r="AL80" s="22">
        <v>597</v>
      </c>
      <c r="AM80" s="22">
        <v>629</v>
      </c>
      <c r="AN80" s="22">
        <v>712</v>
      </c>
      <c r="AO80" s="22">
        <v>671</v>
      </c>
      <c r="AP80" s="22">
        <v>543</v>
      </c>
      <c r="AQ80" s="8">
        <v>239</v>
      </c>
      <c r="AR80" s="8">
        <v>254</v>
      </c>
      <c r="AS80" s="22">
        <v>315</v>
      </c>
      <c r="AT80" s="22">
        <v>381</v>
      </c>
      <c r="AU80" s="22">
        <v>426</v>
      </c>
      <c r="AV80" s="22">
        <v>461</v>
      </c>
      <c r="AW80" s="178">
        <v>436</v>
      </c>
    </row>
    <row r="81" spans="1:49" s="2" customFormat="1" x14ac:dyDescent="0.3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row>
    <row r="82" spans="1:49" s="2" customFormat="1" x14ac:dyDescent="0.35">
      <c r="A82" s="51" t="s">
        <v>138</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row>
    <row r="84" spans="1:49" x14ac:dyDescent="0.35">
      <c r="A84" s="456" t="s">
        <v>171</v>
      </c>
      <c r="B84" s="456" t="s">
        <v>160</v>
      </c>
      <c r="C84" s="456" t="s">
        <v>153</v>
      </c>
      <c r="D84" s="14">
        <v>42736</v>
      </c>
      <c r="E84" s="14">
        <v>42767</v>
      </c>
      <c r="F84" s="14">
        <v>42795</v>
      </c>
      <c r="G84" s="14">
        <v>42826</v>
      </c>
      <c r="H84" s="14">
        <v>42856</v>
      </c>
      <c r="I84" s="14">
        <v>42887</v>
      </c>
      <c r="J84" s="14">
        <v>42917</v>
      </c>
      <c r="K84" s="14">
        <v>42948</v>
      </c>
      <c r="L84" s="14">
        <v>42979</v>
      </c>
      <c r="M84" s="14">
        <v>43009</v>
      </c>
      <c r="N84" s="14">
        <v>43040</v>
      </c>
      <c r="O84" s="14">
        <v>43070</v>
      </c>
      <c r="P84" s="14">
        <v>43101</v>
      </c>
      <c r="Q84" s="14">
        <v>43132</v>
      </c>
      <c r="R84" s="14">
        <v>43160</v>
      </c>
      <c r="S84" s="14">
        <v>43191</v>
      </c>
      <c r="T84" s="14">
        <v>43221</v>
      </c>
      <c r="U84" s="14">
        <v>43252</v>
      </c>
      <c r="V84" s="14">
        <v>43282</v>
      </c>
      <c r="W84" s="14">
        <v>43313</v>
      </c>
      <c r="X84" s="14">
        <v>43344</v>
      </c>
      <c r="Y84" s="14">
        <v>43374</v>
      </c>
      <c r="Z84" s="14">
        <v>43405</v>
      </c>
      <c r="AA84" s="14">
        <v>43435</v>
      </c>
      <c r="AB84" s="14">
        <v>43466</v>
      </c>
      <c r="AC84" s="14">
        <v>43497</v>
      </c>
      <c r="AD84" s="14">
        <v>43525</v>
      </c>
      <c r="AE84" s="14">
        <v>43556</v>
      </c>
      <c r="AF84" s="14">
        <v>43586</v>
      </c>
      <c r="AG84" s="14">
        <v>43617</v>
      </c>
      <c r="AH84" s="14">
        <v>43647</v>
      </c>
      <c r="AI84" s="14">
        <v>43678</v>
      </c>
      <c r="AJ84" s="14">
        <v>43709</v>
      </c>
      <c r="AK84" s="14">
        <v>43739</v>
      </c>
      <c r="AL84" s="14">
        <v>43770</v>
      </c>
      <c r="AM84" s="14">
        <v>43800</v>
      </c>
      <c r="AN84" s="14">
        <v>43831</v>
      </c>
      <c r="AO84" s="14">
        <v>43862</v>
      </c>
      <c r="AP84" s="14">
        <v>43891</v>
      </c>
      <c r="AQ84" s="14">
        <v>43922</v>
      </c>
      <c r="AR84" s="14">
        <v>43952</v>
      </c>
      <c r="AS84" s="14">
        <v>43983</v>
      </c>
      <c r="AT84" s="14">
        <v>44013</v>
      </c>
      <c r="AU84" s="14">
        <v>44044</v>
      </c>
      <c r="AV84" s="14">
        <v>44075</v>
      </c>
      <c r="AW84" s="15">
        <v>44105</v>
      </c>
    </row>
    <row r="85" spans="1:49" x14ac:dyDescent="0.35">
      <c r="A85" s="39" t="s">
        <v>356</v>
      </c>
      <c r="B85" s="3" t="s">
        <v>357</v>
      </c>
      <c r="C85" s="231">
        <f t="shared" ref="C85:C91" si="7">AVERAGE(D85:AW85)</f>
        <v>98.271739130434781</v>
      </c>
      <c r="D85" s="231">
        <v>0</v>
      </c>
      <c r="E85" s="231">
        <v>0</v>
      </c>
      <c r="F85" s="231">
        <v>260</v>
      </c>
      <c r="G85" s="231">
        <v>86.5</v>
      </c>
      <c r="H85" s="231">
        <v>480</v>
      </c>
      <c r="I85" s="231">
        <v>96.5</v>
      </c>
      <c r="J85" s="231">
        <v>0</v>
      </c>
      <c r="K85" s="231">
        <v>0</v>
      </c>
      <c r="L85" s="231">
        <v>0</v>
      </c>
      <c r="M85" s="231">
        <v>255.5</v>
      </c>
      <c r="N85" s="231">
        <v>59</v>
      </c>
      <c r="O85" s="231">
        <v>0</v>
      </c>
      <c r="P85" s="231">
        <v>49</v>
      </c>
      <c r="Q85" s="231">
        <v>0</v>
      </c>
      <c r="R85" s="231">
        <v>0</v>
      </c>
      <c r="S85" s="231">
        <v>364.5</v>
      </c>
      <c r="T85" s="231">
        <v>434.8</v>
      </c>
      <c r="U85" s="231">
        <v>66</v>
      </c>
      <c r="V85" s="231">
        <v>159.5</v>
      </c>
      <c r="W85" s="231">
        <v>0</v>
      </c>
      <c r="X85" s="231">
        <v>0</v>
      </c>
      <c r="Y85" s="231">
        <v>0</v>
      </c>
      <c r="Z85" s="231">
        <v>547.55999999999995</v>
      </c>
      <c r="AA85" s="231">
        <v>60.5</v>
      </c>
      <c r="AB85" s="231">
        <v>0</v>
      </c>
      <c r="AC85" s="231">
        <v>214.32</v>
      </c>
      <c r="AD85" s="231">
        <v>556.4</v>
      </c>
      <c r="AE85" s="231">
        <v>378.62</v>
      </c>
      <c r="AF85" s="231">
        <v>250.8</v>
      </c>
      <c r="AG85" s="231">
        <v>0</v>
      </c>
      <c r="AH85" s="231">
        <v>0</v>
      </c>
      <c r="AI85" s="231">
        <v>0</v>
      </c>
      <c r="AJ85" s="231">
        <v>0</v>
      </c>
      <c r="AK85" s="231">
        <v>0</v>
      </c>
      <c r="AL85" s="231">
        <v>0</v>
      </c>
      <c r="AM85" s="231">
        <v>0</v>
      </c>
      <c r="AN85" s="145">
        <v>0</v>
      </c>
      <c r="AO85" s="145">
        <v>201</v>
      </c>
      <c r="AP85" s="145">
        <v>0</v>
      </c>
      <c r="AQ85" s="145">
        <v>0</v>
      </c>
      <c r="AR85" s="145">
        <v>0</v>
      </c>
      <c r="AS85" s="145">
        <v>0</v>
      </c>
      <c r="AT85" s="145">
        <v>0</v>
      </c>
      <c r="AU85" s="145">
        <v>0</v>
      </c>
      <c r="AV85" s="145">
        <v>0</v>
      </c>
      <c r="AW85" s="145">
        <v>0</v>
      </c>
    </row>
    <row r="86" spans="1:49" x14ac:dyDescent="0.35">
      <c r="A86" s="39" t="s">
        <v>358</v>
      </c>
      <c r="B86" s="3" t="s">
        <v>357</v>
      </c>
      <c r="C86" s="231">
        <f>AVERAGE(D86:AW86)</f>
        <v>289.57499999999999</v>
      </c>
      <c r="D86" s="231">
        <v>132.11000000000001</v>
      </c>
      <c r="E86" s="231">
        <v>0</v>
      </c>
      <c r="F86" s="231">
        <v>208.91</v>
      </c>
      <c r="G86" s="231">
        <v>243.91</v>
      </c>
      <c r="H86" s="231">
        <v>322.66000000000003</v>
      </c>
      <c r="I86" s="231">
        <v>148.19</v>
      </c>
      <c r="J86" s="231">
        <v>148.19</v>
      </c>
      <c r="K86" s="231">
        <v>148.19</v>
      </c>
      <c r="L86" s="231">
        <v>0</v>
      </c>
      <c r="M86" s="231">
        <v>0</v>
      </c>
      <c r="N86" s="231">
        <v>397.84</v>
      </c>
      <c r="O86" s="231">
        <v>148.19</v>
      </c>
      <c r="P86" s="231">
        <v>154.54</v>
      </c>
      <c r="Q86" s="231">
        <v>308.44</v>
      </c>
      <c r="R86" s="231">
        <v>0</v>
      </c>
      <c r="S86" s="231">
        <v>147.87</v>
      </c>
      <c r="T86" s="231">
        <v>150</v>
      </c>
      <c r="U86" s="231">
        <v>0</v>
      </c>
      <c r="V86" s="231">
        <v>0</v>
      </c>
      <c r="W86" s="231">
        <v>45.6</v>
      </c>
      <c r="X86" s="231">
        <v>136.80000000000001</v>
      </c>
      <c r="Y86" s="231">
        <v>45.6</v>
      </c>
      <c r="Z86" s="231">
        <v>621.32000000000005</v>
      </c>
      <c r="AA86" s="231">
        <v>0</v>
      </c>
      <c r="AB86" s="231">
        <v>110.34</v>
      </c>
      <c r="AC86" s="231">
        <v>283.12</v>
      </c>
      <c r="AD86" s="231">
        <v>920.81</v>
      </c>
      <c r="AE86" s="231">
        <v>361.02</v>
      </c>
      <c r="AF86" s="231">
        <v>1020.77</v>
      </c>
      <c r="AG86" s="231">
        <v>0</v>
      </c>
      <c r="AH86" s="231">
        <v>184.28</v>
      </c>
      <c r="AI86" s="231">
        <v>263.24</v>
      </c>
      <c r="AJ86" s="231">
        <v>0</v>
      </c>
      <c r="AK86" s="231">
        <v>55.86</v>
      </c>
      <c r="AL86" s="231">
        <v>191</v>
      </c>
      <c r="AM86" s="231">
        <v>115.86</v>
      </c>
      <c r="AN86" s="145">
        <v>111.72</v>
      </c>
      <c r="AO86" s="145">
        <v>436.96</v>
      </c>
      <c r="AP86" s="145">
        <v>98.88</v>
      </c>
      <c r="AQ86" s="145">
        <v>0</v>
      </c>
      <c r="AR86" s="145">
        <v>0</v>
      </c>
      <c r="AS86" s="145">
        <v>766.81</v>
      </c>
      <c r="AT86" s="145">
        <v>267.42</v>
      </c>
      <c r="AU86" s="145">
        <v>0</v>
      </c>
      <c r="AV86" s="145">
        <v>2516</v>
      </c>
      <c r="AW86" s="145">
        <v>2108</v>
      </c>
    </row>
    <row r="87" spans="1:49" x14ac:dyDescent="0.35">
      <c r="A87" s="39" t="s">
        <v>359</v>
      </c>
      <c r="B87" s="3" t="s">
        <v>357</v>
      </c>
      <c r="C87" s="231">
        <f t="shared" si="7"/>
        <v>72.541739130434749</v>
      </c>
      <c r="D87" s="231">
        <v>32.06</v>
      </c>
      <c r="E87" s="231">
        <v>51.26</v>
      </c>
      <c r="F87" s="231">
        <v>0</v>
      </c>
      <c r="G87" s="231">
        <v>52.74</v>
      </c>
      <c r="H87" s="231">
        <v>53.51</v>
      </c>
      <c r="I87" s="231">
        <v>24.58</v>
      </c>
      <c r="J87" s="231">
        <v>59.98</v>
      </c>
      <c r="K87" s="231">
        <v>8.73</v>
      </c>
      <c r="L87" s="231">
        <v>35.39</v>
      </c>
      <c r="M87" s="231">
        <v>0</v>
      </c>
      <c r="N87" s="231">
        <v>108.58</v>
      </c>
      <c r="O87" s="231">
        <v>52.38</v>
      </c>
      <c r="P87" s="231">
        <v>11.52</v>
      </c>
      <c r="Q87" s="231">
        <v>0</v>
      </c>
      <c r="R87" s="231">
        <v>9.18</v>
      </c>
      <c r="S87" s="231">
        <v>56.59</v>
      </c>
      <c r="T87" s="231">
        <v>323.95</v>
      </c>
      <c r="U87" s="231">
        <v>28</v>
      </c>
      <c r="V87" s="231">
        <v>0</v>
      </c>
      <c r="W87" s="231">
        <v>0</v>
      </c>
      <c r="X87" s="231">
        <v>14.69</v>
      </c>
      <c r="Y87" s="231">
        <v>0</v>
      </c>
      <c r="Z87" s="231">
        <v>120.3</v>
      </c>
      <c r="AA87" s="231">
        <v>0</v>
      </c>
      <c r="AB87" s="231">
        <v>0</v>
      </c>
      <c r="AC87" s="231">
        <v>336.35</v>
      </c>
      <c r="AD87" s="231">
        <v>444.82</v>
      </c>
      <c r="AE87" s="231">
        <v>202.35</v>
      </c>
      <c r="AF87" s="231">
        <v>272.58999999999997</v>
      </c>
      <c r="AG87" s="231">
        <v>22.73</v>
      </c>
      <c r="AH87" s="231">
        <v>0</v>
      </c>
      <c r="AI87" s="231">
        <v>187.91</v>
      </c>
      <c r="AJ87" s="231">
        <v>0</v>
      </c>
      <c r="AK87" s="231">
        <v>23.22</v>
      </c>
      <c r="AL87" s="231">
        <v>118.39</v>
      </c>
      <c r="AM87" s="231">
        <v>169.7</v>
      </c>
      <c r="AN87" s="145">
        <v>0</v>
      </c>
      <c r="AO87" s="145">
        <v>0</v>
      </c>
      <c r="AP87" s="145">
        <v>46.17</v>
      </c>
      <c r="AQ87" s="145">
        <v>0</v>
      </c>
      <c r="AR87" s="145">
        <v>99.39</v>
      </c>
      <c r="AS87" s="145">
        <v>236.91</v>
      </c>
      <c r="AT87" s="145">
        <v>132.94999999999999</v>
      </c>
      <c r="AU87" s="145">
        <v>0</v>
      </c>
      <c r="AV87" s="145">
        <v>0</v>
      </c>
      <c r="AW87" s="145">
        <v>0</v>
      </c>
    </row>
    <row r="88" spans="1:49" x14ac:dyDescent="0.35">
      <c r="A88" s="39" t="s">
        <v>360</v>
      </c>
      <c r="B88" s="3" t="s">
        <v>357</v>
      </c>
      <c r="C88" s="231">
        <f>AVERAGE(D88:AW88)</f>
        <v>1718.747173913044</v>
      </c>
      <c r="D88" s="231">
        <v>2363.67</v>
      </c>
      <c r="E88" s="231">
        <v>2182.5100000000002</v>
      </c>
      <c r="F88" s="231">
        <v>2456.31</v>
      </c>
      <c r="G88" s="231">
        <v>3081.41</v>
      </c>
      <c r="H88" s="231">
        <v>3697.39</v>
      </c>
      <c r="I88" s="231">
        <v>4464.72</v>
      </c>
      <c r="J88" s="231">
        <v>2443.27</v>
      </c>
      <c r="K88" s="231">
        <v>2378.4699999999998</v>
      </c>
      <c r="L88" s="231">
        <v>2138.42</v>
      </c>
      <c r="M88" s="231">
        <v>2075.35</v>
      </c>
      <c r="N88" s="231">
        <v>2560.34</v>
      </c>
      <c r="O88" s="231">
        <v>2660.64</v>
      </c>
      <c r="P88" s="231">
        <v>2140.69</v>
      </c>
      <c r="Q88" s="231">
        <v>2563.84</v>
      </c>
      <c r="R88" s="231">
        <v>2709.33</v>
      </c>
      <c r="S88" s="231">
        <v>2460.37</v>
      </c>
      <c r="T88" s="231">
        <v>2707.43</v>
      </c>
      <c r="U88" s="231">
        <v>2422.86</v>
      </c>
      <c r="V88" s="231">
        <v>1083.69</v>
      </c>
      <c r="W88" s="231">
        <v>914.98</v>
      </c>
      <c r="X88" s="231">
        <v>849.01</v>
      </c>
      <c r="Y88" s="231">
        <v>879.6</v>
      </c>
      <c r="Z88" s="231">
        <v>906.76</v>
      </c>
      <c r="AA88" s="231">
        <v>777.77</v>
      </c>
      <c r="AB88" s="231">
        <v>1093.43</v>
      </c>
      <c r="AC88" s="231">
        <v>1040.3499999999999</v>
      </c>
      <c r="AD88" s="231">
        <v>1288.68</v>
      </c>
      <c r="AE88" s="231">
        <v>1571.05</v>
      </c>
      <c r="AF88" s="231">
        <v>1612.57</v>
      </c>
      <c r="AG88" s="231">
        <v>1638.43</v>
      </c>
      <c r="AH88" s="231">
        <v>1757.64</v>
      </c>
      <c r="AI88" s="231">
        <v>3889.33</v>
      </c>
      <c r="AJ88" s="231">
        <v>1488.56</v>
      </c>
      <c r="AK88" s="231">
        <v>1513.18</v>
      </c>
      <c r="AL88" s="231">
        <v>1195.4000000000001</v>
      </c>
      <c r="AM88" s="231">
        <v>1351.41</v>
      </c>
      <c r="AN88" s="145">
        <v>862.33</v>
      </c>
      <c r="AO88" s="145">
        <v>869.49</v>
      </c>
      <c r="AP88" s="145">
        <v>889.42</v>
      </c>
      <c r="AQ88" s="145">
        <v>189.04</v>
      </c>
      <c r="AR88" s="145">
        <v>220.64</v>
      </c>
      <c r="AS88" s="145">
        <v>689.41</v>
      </c>
      <c r="AT88" s="145">
        <v>649.46</v>
      </c>
      <c r="AU88" s="145">
        <v>237.33</v>
      </c>
      <c r="AV88" s="145">
        <v>915.32</v>
      </c>
      <c r="AW88" s="145">
        <v>1181.07</v>
      </c>
    </row>
    <row r="89" spans="1:49" x14ac:dyDescent="0.35">
      <c r="A89" s="39" t="s">
        <v>361</v>
      </c>
      <c r="B89" s="3" t="s">
        <v>357</v>
      </c>
      <c r="C89" s="231">
        <f t="shared" si="7"/>
        <v>377.73913043478262</v>
      </c>
      <c r="D89" s="231">
        <v>472</v>
      </c>
      <c r="E89" s="231">
        <v>390</v>
      </c>
      <c r="F89" s="231">
        <v>401</v>
      </c>
      <c r="G89" s="231">
        <v>326</v>
      </c>
      <c r="H89" s="231">
        <v>348</v>
      </c>
      <c r="I89" s="231">
        <v>326</v>
      </c>
      <c r="J89" s="231">
        <v>616</v>
      </c>
      <c r="K89" s="231">
        <v>916</v>
      </c>
      <c r="L89" s="231">
        <v>626</v>
      </c>
      <c r="M89" s="231">
        <v>502</v>
      </c>
      <c r="N89" s="231">
        <v>1114</v>
      </c>
      <c r="O89" s="231">
        <v>702</v>
      </c>
      <c r="P89" s="231">
        <v>470</v>
      </c>
      <c r="Q89" s="231">
        <v>556</v>
      </c>
      <c r="R89" s="231">
        <v>696</v>
      </c>
      <c r="S89" s="231">
        <v>700</v>
      </c>
      <c r="T89" s="231">
        <v>824</v>
      </c>
      <c r="U89" s="231">
        <v>720</v>
      </c>
      <c r="V89" s="231">
        <v>668</v>
      </c>
      <c r="W89" s="231">
        <v>554</v>
      </c>
      <c r="X89" s="231">
        <v>712</v>
      </c>
      <c r="Y89" s="231">
        <v>396</v>
      </c>
      <c r="Z89" s="231">
        <v>292</v>
      </c>
      <c r="AA89" s="231">
        <v>302</v>
      </c>
      <c r="AB89" s="231">
        <v>332</v>
      </c>
      <c r="AC89" s="231">
        <v>280</v>
      </c>
      <c r="AD89" s="231">
        <v>622</v>
      </c>
      <c r="AE89" s="231">
        <v>602</v>
      </c>
      <c r="AF89" s="231">
        <v>314</v>
      </c>
      <c r="AG89" s="231">
        <v>184</v>
      </c>
      <c r="AH89" s="231">
        <v>96</v>
      </c>
      <c r="AI89" s="231">
        <v>150</v>
      </c>
      <c r="AJ89" s="231">
        <v>118</v>
      </c>
      <c r="AK89" s="231">
        <v>302</v>
      </c>
      <c r="AL89" s="231">
        <v>198</v>
      </c>
      <c r="AM89" s="231">
        <v>96</v>
      </c>
      <c r="AN89" s="145">
        <v>146</v>
      </c>
      <c r="AO89" s="145">
        <v>175</v>
      </c>
      <c r="AP89" s="145">
        <v>86</v>
      </c>
      <c r="AQ89" s="145">
        <v>0</v>
      </c>
      <c r="AR89" s="145">
        <v>0</v>
      </c>
      <c r="AS89" s="145">
        <v>18</v>
      </c>
      <c r="AT89" s="145">
        <v>28</v>
      </c>
      <c r="AU89" s="145">
        <v>0</v>
      </c>
      <c r="AV89" s="145">
        <v>0</v>
      </c>
      <c r="AW89" s="145">
        <v>0</v>
      </c>
    </row>
    <row r="90" spans="1:49" x14ac:dyDescent="0.35">
      <c r="A90" s="39" t="s">
        <v>362</v>
      </c>
      <c r="B90" s="3" t="s">
        <v>357</v>
      </c>
      <c r="C90" s="231">
        <f t="shared" si="7"/>
        <v>37.011739130434783</v>
      </c>
      <c r="D90" s="231">
        <v>37.479999999999997</v>
      </c>
      <c r="E90" s="231">
        <v>45.45</v>
      </c>
      <c r="F90" s="231">
        <v>2.38</v>
      </c>
      <c r="G90" s="231">
        <v>83.86</v>
      </c>
      <c r="H90" s="231">
        <v>31</v>
      </c>
      <c r="I90" s="231">
        <v>30.86</v>
      </c>
      <c r="J90" s="231">
        <v>50.43</v>
      </c>
      <c r="K90" s="231">
        <v>42.5</v>
      </c>
      <c r="L90" s="231">
        <v>50.75</v>
      </c>
      <c r="M90" s="231">
        <v>0</v>
      </c>
      <c r="N90" s="231">
        <v>125.5</v>
      </c>
      <c r="O90" s="231">
        <v>47.5</v>
      </c>
      <c r="P90" s="231">
        <v>44.37</v>
      </c>
      <c r="Q90" s="231">
        <v>75.849999999999994</v>
      </c>
      <c r="R90" s="231">
        <v>58.48</v>
      </c>
      <c r="S90" s="231">
        <v>71.66</v>
      </c>
      <c r="T90" s="231">
        <v>85.04</v>
      </c>
      <c r="U90" s="231">
        <v>49</v>
      </c>
      <c r="V90" s="231">
        <v>0</v>
      </c>
      <c r="W90" s="231">
        <v>0</v>
      </c>
      <c r="X90" s="231">
        <v>46</v>
      </c>
      <c r="Y90" s="231">
        <v>0</v>
      </c>
      <c r="Z90" s="231">
        <v>0</v>
      </c>
      <c r="AA90" s="231">
        <v>0</v>
      </c>
      <c r="AB90" s="231">
        <v>11.7</v>
      </c>
      <c r="AC90" s="231">
        <v>63.57</v>
      </c>
      <c r="AD90" s="231">
        <v>93.11</v>
      </c>
      <c r="AE90" s="231">
        <v>53.77</v>
      </c>
      <c r="AF90" s="231">
        <v>86.67</v>
      </c>
      <c r="AG90" s="231">
        <v>49.22</v>
      </c>
      <c r="AH90" s="231">
        <v>8.56</v>
      </c>
      <c r="AI90" s="231">
        <v>79.3</v>
      </c>
      <c r="AJ90" s="231">
        <v>0</v>
      </c>
      <c r="AK90" s="231">
        <v>37.18</v>
      </c>
      <c r="AL90" s="231">
        <v>15.85</v>
      </c>
      <c r="AM90" s="231">
        <v>57.45</v>
      </c>
      <c r="AN90" s="145">
        <v>2.95</v>
      </c>
      <c r="AO90" s="145">
        <v>1.1399999999999999</v>
      </c>
      <c r="AP90" s="145">
        <v>16.55</v>
      </c>
      <c r="AQ90" s="145">
        <v>0</v>
      </c>
      <c r="AR90" s="145">
        <v>54.1</v>
      </c>
      <c r="AS90" s="145">
        <v>31.25</v>
      </c>
      <c r="AT90" s="145">
        <v>14.98</v>
      </c>
      <c r="AU90" s="145">
        <v>0</v>
      </c>
      <c r="AV90" s="145">
        <v>5.6</v>
      </c>
      <c r="AW90" s="145">
        <v>41.48</v>
      </c>
    </row>
    <row r="91" spans="1:49" x14ac:dyDescent="0.35">
      <c r="A91" s="39" t="s">
        <v>363</v>
      </c>
      <c r="B91" s="3" t="s">
        <v>357</v>
      </c>
      <c r="C91" s="231">
        <f t="shared" si="7"/>
        <v>0</v>
      </c>
      <c r="D91" s="231">
        <v>0</v>
      </c>
      <c r="E91" s="231">
        <v>0</v>
      </c>
      <c r="F91" s="231">
        <v>0</v>
      </c>
      <c r="G91" s="231">
        <v>0</v>
      </c>
      <c r="H91" s="231">
        <v>0</v>
      </c>
      <c r="I91" s="231">
        <v>0</v>
      </c>
      <c r="J91" s="231">
        <v>0</v>
      </c>
      <c r="K91" s="231">
        <v>0</v>
      </c>
      <c r="L91" s="231">
        <v>0</v>
      </c>
      <c r="M91" s="231">
        <v>0</v>
      </c>
      <c r="N91" s="231">
        <v>0</v>
      </c>
      <c r="O91" s="231">
        <v>0</v>
      </c>
      <c r="P91" s="231">
        <v>0</v>
      </c>
      <c r="Q91" s="231">
        <v>0</v>
      </c>
      <c r="R91" s="231">
        <v>0</v>
      </c>
      <c r="S91" s="231">
        <v>0</v>
      </c>
      <c r="T91" s="231">
        <v>0</v>
      </c>
      <c r="U91" s="231">
        <v>0</v>
      </c>
      <c r="V91" s="231">
        <v>0</v>
      </c>
      <c r="W91" s="231">
        <v>0</v>
      </c>
      <c r="X91" s="231">
        <v>0</v>
      </c>
      <c r="Y91" s="231">
        <v>0</v>
      </c>
      <c r="Z91" s="231">
        <v>0</v>
      </c>
      <c r="AA91" s="231">
        <v>0</v>
      </c>
      <c r="AB91" s="231">
        <v>0</v>
      </c>
      <c r="AC91" s="231">
        <v>0</v>
      </c>
      <c r="AD91" s="231">
        <v>0</v>
      </c>
      <c r="AE91" s="231">
        <v>0</v>
      </c>
      <c r="AF91" s="231">
        <v>0</v>
      </c>
      <c r="AG91" s="231">
        <v>0</v>
      </c>
      <c r="AH91" s="231">
        <v>0</v>
      </c>
      <c r="AI91" s="231">
        <v>0</v>
      </c>
      <c r="AJ91" s="231">
        <v>0</v>
      </c>
      <c r="AK91" s="231">
        <v>0</v>
      </c>
      <c r="AL91" s="231">
        <v>0</v>
      </c>
      <c r="AM91" s="231">
        <v>0</v>
      </c>
      <c r="AN91" s="145">
        <v>0</v>
      </c>
      <c r="AO91" s="145">
        <v>0</v>
      </c>
      <c r="AP91" s="145">
        <v>0</v>
      </c>
      <c r="AQ91" s="145">
        <v>0</v>
      </c>
      <c r="AR91" s="145">
        <v>0</v>
      </c>
      <c r="AS91" s="145">
        <v>0</v>
      </c>
      <c r="AT91" s="145">
        <v>0</v>
      </c>
      <c r="AU91" s="145">
        <v>0</v>
      </c>
      <c r="AV91" s="145">
        <v>0</v>
      </c>
      <c r="AW91" s="145">
        <v>0</v>
      </c>
    </row>
    <row r="92" spans="1:49" s="51" customFormat="1" x14ac:dyDescent="0.35">
      <c r="A92" s="573" t="s">
        <v>170</v>
      </c>
      <c r="B92" s="574"/>
      <c r="C92" s="207">
        <f>AVERAGE(D92:AW92)</f>
        <v>2593.8865217391308</v>
      </c>
      <c r="D92" s="207">
        <f>SUM(D85:D91)</f>
        <v>3037.32</v>
      </c>
      <c r="E92" s="207">
        <f t="shared" ref="E92:AW92" si="8">SUM(E85:E91)</f>
        <v>2669.2200000000003</v>
      </c>
      <c r="F92" s="207">
        <f t="shared" si="8"/>
        <v>3328.6</v>
      </c>
      <c r="G92" s="207">
        <f t="shared" si="8"/>
        <v>3874.42</v>
      </c>
      <c r="H92" s="207">
        <f t="shared" si="8"/>
        <v>4932.5599999999995</v>
      </c>
      <c r="I92" s="207">
        <f t="shared" si="8"/>
        <v>5090.8499999999995</v>
      </c>
      <c r="J92" s="207">
        <f t="shared" si="8"/>
        <v>3317.87</v>
      </c>
      <c r="K92" s="207">
        <f t="shared" si="8"/>
        <v>3493.89</v>
      </c>
      <c r="L92" s="207">
        <f t="shared" si="8"/>
        <v>2850.56</v>
      </c>
      <c r="M92" s="207">
        <f t="shared" si="8"/>
        <v>2832.85</v>
      </c>
      <c r="N92" s="207">
        <f t="shared" si="8"/>
        <v>4365.26</v>
      </c>
      <c r="O92" s="207">
        <f t="shared" si="8"/>
        <v>3610.71</v>
      </c>
      <c r="P92" s="207">
        <f t="shared" si="8"/>
        <v>2870.12</v>
      </c>
      <c r="Q92" s="207">
        <f t="shared" si="8"/>
        <v>3504.13</v>
      </c>
      <c r="R92" s="207">
        <f t="shared" si="8"/>
        <v>3472.99</v>
      </c>
      <c r="S92" s="207">
        <f t="shared" si="8"/>
        <v>3800.99</v>
      </c>
      <c r="T92" s="207">
        <f t="shared" si="8"/>
        <v>4525.22</v>
      </c>
      <c r="U92" s="207">
        <f t="shared" si="8"/>
        <v>3285.86</v>
      </c>
      <c r="V92" s="207">
        <f t="shared" si="8"/>
        <v>1911.19</v>
      </c>
      <c r="W92" s="207">
        <f t="shared" si="8"/>
        <v>1514.58</v>
      </c>
      <c r="X92" s="207">
        <f t="shared" si="8"/>
        <v>1758.5</v>
      </c>
      <c r="Y92" s="207">
        <f t="shared" si="8"/>
        <v>1321.2</v>
      </c>
      <c r="Z92" s="207">
        <f t="shared" si="8"/>
        <v>2487.94</v>
      </c>
      <c r="AA92" s="207">
        <f t="shared" si="8"/>
        <v>1140.27</v>
      </c>
      <c r="AB92" s="207">
        <f t="shared" si="8"/>
        <v>1547.47</v>
      </c>
      <c r="AC92" s="207">
        <f t="shared" si="8"/>
        <v>2217.71</v>
      </c>
      <c r="AD92" s="207">
        <f t="shared" si="8"/>
        <v>3925.82</v>
      </c>
      <c r="AE92" s="207">
        <f t="shared" si="8"/>
        <v>3168.81</v>
      </c>
      <c r="AF92" s="207">
        <f t="shared" si="8"/>
        <v>3557.3999999999996</v>
      </c>
      <c r="AG92" s="207">
        <f t="shared" si="8"/>
        <v>1894.38</v>
      </c>
      <c r="AH92" s="207">
        <f t="shared" si="8"/>
        <v>2046.48</v>
      </c>
      <c r="AI92" s="207">
        <f t="shared" si="8"/>
        <v>4569.78</v>
      </c>
      <c r="AJ92" s="207">
        <f t="shared" si="8"/>
        <v>1606.56</v>
      </c>
      <c r="AK92" s="207">
        <f t="shared" si="8"/>
        <v>1931.44</v>
      </c>
      <c r="AL92" s="207">
        <f t="shared" si="8"/>
        <v>1718.6399999999999</v>
      </c>
      <c r="AM92" s="207">
        <f t="shared" si="8"/>
        <v>1790.42</v>
      </c>
      <c r="AN92" s="207">
        <f t="shared" si="8"/>
        <v>1123.0000000000002</v>
      </c>
      <c r="AO92" s="207">
        <f t="shared" si="8"/>
        <v>1683.5900000000001</v>
      </c>
      <c r="AP92" s="207">
        <f t="shared" si="8"/>
        <v>1137.02</v>
      </c>
      <c r="AQ92" s="207">
        <f t="shared" si="8"/>
        <v>189.04</v>
      </c>
      <c r="AR92" s="207">
        <f t="shared" si="8"/>
        <v>374.13</v>
      </c>
      <c r="AS92" s="207">
        <f t="shared" si="8"/>
        <v>1742.3799999999999</v>
      </c>
      <c r="AT92" s="207">
        <f t="shared" si="8"/>
        <v>1092.81</v>
      </c>
      <c r="AU92" s="207">
        <f t="shared" si="8"/>
        <v>237.33</v>
      </c>
      <c r="AV92" s="207">
        <f t="shared" si="8"/>
        <v>3436.92</v>
      </c>
      <c r="AW92" s="207">
        <f t="shared" si="8"/>
        <v>3330.5499999999997</v>
      </c>
    </row>
    <row r="93" spans="1:49" x14ac:dyDescent="0.35">
      <c r="A93" s="31"/>
      <c r="B93" s="19"/>
      <c r="C93" s="19"/>
      <c r="D93" s="35"/>
      <c r="E93" s="35"/>
      <c r="F93" s="35"/>
      <c r="G93" s="35"/>
      <c r="H93" s="35"/>
      <c r="I93" s="35"/>
      <c r="J93" s="35"/>
      <c r="K93" s="35"/>
      <c r="L93" s="35"/>
      <c r="M93" s="35"/>
      <c r="N93" s="35"/>
      <c r="O93" s="35"/>
      <c r="P93" s="36"/>
      <c r="Q93" s="36"/>
      <c r="R93" s="36"/>
      <c r="S93" s="36"/>
      <c r="T93" s="36"/>
      <c r="U93" s="36"/>
      <c r="V93" s="36"/>
      <c r="W93" s="36"/>
      <c r="X93" s="36"/>
      <c r="Y93" s="36"/>
      <c r="Z93" s="36"/>
      <c r="AA93" s="36"/>
      <c r="AB93" s="37"/>
      <c r="AC93" s="37"/>
      <c r="AD93" s="37"/>
      <c r="AE93" s="37"/>
      <c r="AF93" s="37"/>
      <c r="AG93" s="37"/>
      <c r="AH93" s="37"/>
      <c r="AI93" s="37"/>
      <c r="AJ93" s="37"/>
      <c r="AK93" s="37"/>
      <c r="AL93" s="37"/>
      <c r="AM93" s="37"/>
      <c r="AN93" s="36"/>
      <c r="AO93" s="36"/>
      <c r="AP93" s="36"/>
      <c r="AQ93" s="36"/>
      <c r="AR93" s="34"/>
      <c r="AS93" s="34"/>
      <c r="AT93" s="34"/>
    </row>
    <row r="94" spans="1:49" x14ac:dyDescent="0.35">
      <c r="A94" s="74" t="s">
        <v>139</v>
      </c>
      <c r="B94" s="19"/>
      <c r="C94" s="19"/>
      <c r="D94" s="35"/>
      <c r="E94" s="35"/>
      <c r="F94" s="35"/>
      <c r="G94" s="35"/>
      <c r="H94" s="35"/>
      <c r="I94" s="35"/>
      <c r="J94" s="35"/>
      <c r="K94" s="35"/>
      <c r="L94" s="35"/>
      <c r="M94" s="35"/>
      <c r="N94" s="35"/>
      <c r="O94" s="35"/>
      <c r="P94" s="36"/>
      <c r="Q94" s="36"/>
      <c r="R94" s="36"/>
      <c r="S94" s="36"/>
      <c r="T94" s="36"/>
      <c r="U94" s="36"/>
      <c r="V94" s="36"/>
      <c r="W94" s="36"/>
      <c r="X94" s="36"/>
      <c r="Y94" s="36"/>
      <c r="Z94" s="36"/>
      <c r="AA94" s="36"/>
      <c r="AB94" s="37"/>
      <c r="AC94" s="37"/>
      <c r="AD94" s="37"/>
      <c r="AE94" s="37"/>
      <c r="AF94" s="37"/>
      <c r="AG94" s="37"/>
      <c r="AH94" s="37"/>
      <c r="AI94" s="37"/>
      <c r="AJ94" s="37"/>
      <c r="AK94" s="37"/>
      <c r="AL94" s="37"/>
      <c r="AM94" s="37"/>
      <c r="AN94" s="36"/>
      <c r="AO94" s="36"/>
      <c r="AP94" s="36"/>
      <c r="AQ94" s="36"/>
      <c r="AR94" s="34"/>
      <c r="AS94" s="34"/>
      <c r="AT94" s="34"/>
    </row>
    <row r="95" spans="1:49" x14ac:dyDescent="0.35">
      <c r="A95" s="11"/>
    </row>
    <row r="96" spans="1:49" ht="21" customHeight="1" x14ac:dyDescent="0.35">
      <c r="A96" s="456" t="s">
        <v>171</v>
      </c>
      <c r="B96" s="456" t="s">
        <v>160</v>
      </c>
      <c r="C96" s="456" t="s">
        <v>153</v>
      </c>
      <c r="D96" s="14">
        <v>42736</v>
      </c>
      <c r="E96" s="14">
        <v>42767</v>
      </c>
      <c r="F96" s="14">
        <v>42795</v>
      </c>
      <c r="G96" s="14">
        <v>42826</v>
      </c>
      <c r="H96" s="14">
        <v>42856</v>
      </c>
      <c r="I96" s="14">
        <v>42887</v>
      </c>
      <c r="J96" s="14">
        <v>42917</v>
      </c>
      <c r="K96" s="14">
        <v>42948</v>
      </c>
      <c r="L96" s="14">
        <v>42979</v>
      </c>
      <c r="M96" s="14">
        <v>43009</v>
      </c>
      <c r="N96" s="14">
        <v>43040</v>
      </c>
      <c r="O96" s="14">
        <v>43070</v>
      </c>
      <c r="P96" s="14">
        <v>43101</v>
      </c>
      <c r="Q96" s="14">
        <v>43132</v>
      </c>
      <c r="R96" s="14">
        <v>43160</v>
      </c>
      <c r="S96" s="14">
        <v>43191</v>
      </c>
      <c r="T96" s="14">
        <v>43221</v>
      </c>
      <c r="U96" s="14">
        <v>43252</v>
      </c>
      <c r="V96" s="14">
        <v>43282</v>
      </c>
      <c r="W96" s="14">
        <v>43313</v>
      </c>
      <c r="X96" s="14">
        <v>43344</v>
      </c>
      <c r="Y96" s="14">
        <v>43374</v>
      </c>
      <c r="Z96" s="14">
        <v>43405</v>
      </c>
      <c r="AA96" s="14">
        <v>43435</v>
      </c>
      <c r="AB96" s="14">
        <v>43466</v>
      </c>
      <c r="AC96" s="14">
        <v>43497</v>
      </c>
      <c r="AD96" s="14">
        <v>43525</v>
      </c>
      <c r="AE96" s="14">
        <v>43556</v>
      </c>
      <c r="AF96" s="14">
        <v>43586</v>
      </c>
      <c r="AG96" s="14">
        <v>43617</v>
      </c>
      <c r="AH96" s="14">
        <v>43647</v>
      </c>
      <c r="AI96" s="14">
        <v>43678</v>
      </c>
      <c r="AJ96" s="14">
        <v>43709</v>
      </c>
      <c r="AK96" s="14">
        <v>43739</v>
      </c>
      <c r="AL96" s="14">
        <v>43770</v>
      </c>
      <c r="AM96" s="14">
        <v>43800</v>
      </c>
      <c r="AN96" s="14">
        <v>43831</v>
      </c>
      <c r="AO96" s="14">
        <v>43862</v>
      </c>
      <c r="AP96" s="14">
        <v>43891</v>
      </c>
      <c r="AQ96" s="14">
        <v>43922</v>
      </c>
      <c r="AR96" s="14">
        <v>43952</v>
      </c>
      <c r="AS96" s="14">
        <v>43983</v>
      </c>
      <c r="AT96" s="14">
        <v>44013</v>
      </c>
      <c r="AU96" s="14">
        <v>44044</v>
      </c>
      <c r="AV96" s="14">
        <v>44075</v>
      </c>
      <c r="AW96" s="15">
        <v>44105</v>
      </c>
    </row>
    <row r="97" spans="1:49" s="34" customFormat="1" x14ac:dyDescent="0.35">
      <c r="A97" s="38" t="s">
        <v>364</v>
      </c>
      <c r="B97" s="40" t="s">
        <v>365</v>
      </c>
      <c r="C97" s="145">
        <f t="shared" ref="C97:C111" si="9">AVERAGE(D97:AW97)</f>
        <v>0</v>
      </c>
      <c r="D97" s="145">
        <v>0</v>
      </c>
      <c r="E97" s="145">
        <v>0</v>
      </c>
      <c r="F97" s="145">
        <v>0</v>
      </c>
      <c r="G97" s="145">
        <v>0</v>
      </c>
      <c r="H97" s="145">
        <v>0</v>
      </c>
      <c r="I97" s="145">
        <v>0</v>
      </c>
      <c r="J97" s="145">
        <v>0</v>
      </c>
      <c r="K97" s="145">
        <v>0</v>
      </c>
      <c r="L97" s="145">
        <v>0</v>
      </c>
      <c r="M97" s="145">
        <v>0</v>
      </c>
      <c r="N97" s="145">
        <v>0</v>
      </c>
      <c r="O97" s="145">
        <v>0</v>
      </c>
      <c r="P97" s="145">
        <v>0</v>
      </c>
      <c r="Q97" s="145">
        <v>0</v>
      </c>
      <c r="R97" s="145">
        <v>0</v>
      </c>
      <c r="S97" s="145">
        <v>0</v>
      </c>
      <c r="T97" s="145">
        <v>0</v>
      </c>
      <c r="U97" s="145">
        <v>0</v>
      </c>
      <c r="V97" s="145">
        <v>0</v>
      </c>
      <c r="W97" s="145">
        <v>0</v>
      </c>
      <c r="X97" s="145">
        <v>0</v>
      </c>
      <c r="Y97" s="145">
        <v>0</v>
      </c>
      <c r="Z97" s="145">
        <v>0</v>
      </c>
      <c r="AA97" s="145">
        <v>0</v>
      </c>
      <c r="AB97" s="145">
        <v>0</v>
      </c>
      <c r="AC97" s="145">
        <v>0</v>
      </c>
      <c r="AD97" s="145">
        <v>0</v>
      </c>
      <c r="AE97" s="145">
        <v>0</v>
      </c>
      <c r="AF97" s="145">
        <v>0</v>
      </c>
      <c r="AG97" s="145">
        <v>0</v>
      </c>
      <c r="AH97" s="145">
        <v>0</v>
      </c>
      <c r="AI97" s="145">
        <v>0</v>
      </c>
      <c r="AJ97" s="145">
        <v>0</v>
      </c>
      <c r="AK97" s="145">
        <v>0</v>
      </c>
      <c r="AL97" s="145">
        <v>0</v>
      </c>
      <c r="AM97" s="145">
        <v>0</v>
      </c>
      <c r="AN97" s="145">
        <v>0</v>
      </c>
      <c r="AO97" s="145">
        <v>0</v>
      </c>
      <c r="AP97" s="145">
        <v>0</v>
      </c>
      <c r="AQ97" s="145">
        <v>0</v>
      </c>
      <c r="AR97" s="145">
        <v>0</v>
      </c>
      <c r="AS97" s="145">
        <v>0</v>
      </c>
      <c r="AT97" s="145">
        <v>0</v>
      </c>
      <c r="AU97" s="145">
        <v>0</v>
      </c>
      <c r="AV97" s="145">
        <v>0</v>
      </c>
      <c r="AW97" s="145">
        <v>0</v>
      </c>
    </row>
    <row r="98" spans="1:49" x14ac:dyDescent="0.35">
      <c r="A98" s="13" t="s">
        <v>364</v>
      </c>
      <c r="B98" s="23" t="s">
        <v>172</v>
      </c>
      <c r="C98" s="102">
        <f t="shared" si="9"/>
        <v>0</v>
      </c>
      <c r="D98" s="4">
        <v>0</v>
      </c>
      <c r="E98" s="4">
        <v>0</v>
      </c>
      <c r="F98" s="4">
        <v>0</v>
      </c>
      <c r="G98" s="4">
        <v>0</v>
      </c>
      <c r="H98" s="4">
        <v>0</v>
      </c>
      <c r="I98" s="4">
        <v>0</v>
      </c>
      <c r="J98" s="4">
        <v>0</v>
      </c>
      <c r="K98" s="4">
        <v>0</v>
      </c>
      <c r="L98" s="4">
        <v>0</v>
      </c>
      <c r="M98" s="4">
        <v>0</v>
      </c>
      <c r="N98" s="4">
        <v>0</v>
      </c>
      <c r="O98" s="4">
        <v>0</v>
      </c>
      <c r="P98" s="4">
        <v>0</v>
      </c>
      <c r="Q98" s="4">
        <v>0</v>
      </c>
      <c r="R98" s="4">
        <v>0</v>
      </c>
      <c r="S98" s="4">
        <v>0</v>
      </c>
      <c r="T98" s="4">
        <v>0</v>
      </c>
      <c r="U98" s="4">
        <v>0</v>
      </c>
      <c r="V98" s="4">
        <v>0</v>
      </c>
      <c r="W98" s="4">
        <v>0</v>
      </c>
      <c r="X98" s="4">
        <v>0</v>
      </c>
      <c r="Y98" s="4">
        <v>0</v>
      </c>
      <c r="Z98" s="4">
        <v>0</v>
      </c>
      <c r="AA98" s="4">
        <v>0</v>
      </c>
      <c r="AB98" s="4">
        <v>0</v>
      </c>
      <c r="AC98" s="4">
        <v>0</v>
      </c>
      <c r="AD98" s="4">
        <v>0</v>
      </c>
      <c r="AE98" s="4">
        <v>0</v>
      </c>
      <c r="AF98" s="4">
        <v>0</v>
      </c>
      <c r="AG98" s="4">
        <v>0</v>
      </c>
      <c r="AH98" s="4">
        <v>0</v>
      </c>
      <c r="AI98" s="4">
        <v>0</v>
      </c>
      <c r="AJ98" s="4">
        <v>0</v>
      </c>
      <c r="AK98" s="4">
        <v>0</v>
      </c>
      <c r="AL98" s="4">
        <v>0</v>
      </c>
      <c r="AM98" s="4">
        <v>0</v>
      </c>
      <c r="AN98" s="4">
        <v>0</v>
      </c>
      <c r="AO98" s="4">
        <v>0</v>
      </c>
      <c r="AP98" s="4">
        <v>0</v>
      </c>
      <c r="AQ98" s="4">
        <v>0</v>
      </c>
      <c r="AR98" s="4">
        <v>0</v>
      </c>
      <c r="AS98" s="4">
        <v>0</v>
      </c>
      <c r="AT98" s="4">
        <v>0</v>
      </c>
      <c r="AU98" s="4">
        <v>0</v>
      </c>
      <c r="AV98" s="4">
        <v>0</v>
      </c>
      <c r="AW98" s="4">
        <v>0</v>
      </c>
    </row>
    <row r="99" spans="1:49" x14ac:dyDescent="0.35">
      <c r="A99" s="13" t="s">
        <v>364</v>
      </c>
      <c r="B99" s="23" t="s">
        <v>173</v>
      </c>
      <c r="C99" s="102">
        <f t="shared" si="9"/>
        <v>0</v>
      </c>
      <c r="D99" s="3">
        <v>0</v>
      </c>
      <c r="E99" s="3">
        <v>0</v>
      </c>
      <c r="F99" s="3">
        <v>0</v>
      </c>
      <c r="G99" s="3">
        <v>0</v>
      </c>
      <c r="H99" s="3">
        <v>0</v>
      </c>
      <c r="I99" s="3">
        <v>0</v>
      </c>
      <c r="J99" s="3">
        <v>0</v>
      </c>
      <c r="K99" s="3">
        <v>0</v>
      </c>
      <c r="L99" s="3">
        <v>0</v>
      </c>
      <c r="M99" s="3">
        <v>0</v>
      </c>
      <c r="N99" s="3">
        <v>0</v>
      </c>
      <c r="O99" s="3">
        <v>0</v>
      </c>
      <c r="P99" s="3">
        <v>0</v>
      </c>
      <c r="Q99" s="3">
        <v>0</v>
      </c>
      <c r="R99" s="3">
        <v>0</v>
      </c>
      <c r="S99" s="3">
        <v>0</v>
      </c>
      <c r="T99" s="3">
        <v>0</v>
      </c>
      <c r="U99" s="3">
        <v>0</v>
      </c>
      <c r="V99" s="3">
        <v>0</v>
      </c>
      <c r="W99" s="3">
        <v>0</v>
      </c>
      <c r="X99" s="3">
        <v>0</v>
      </c>
      <c r="Y99" s="3">
        <v>0</v>
      </c>
      <c r="Z99" s="3">
        <v>0</v>
      </c>
      <c r="AA99" s="3">
        <v>0</v>
      </c>
      <c r="AB99" s="3">
        <v>0</v>
      </c>
      <c r="AC99" s="3">
        <v>0</v>
      </c>
      <c r="AD99" s="3">
        <v>0</v>
      </c>
      <c r="AE99" s="3">
        <v>0</v>
      </c>
      <c r="AF99" s="3">
        <v>0</v>
      </c>
      <c r="AG99" s="3">
        <v>0</v>
      </c>
      <c r="AH99" s="3">
        <v>0</v>
      </c>
      <c r="AI99" s="3">
        <v>0</v>
      </c>
      <c r="AJ99" s="3">
        <v>0</v>
      </c>
      <c r="AK99" s="3">
        <v>0</v>
      </c>
      <c r="AL99" s="3">
        <v>0</v>
      </c>
      <c r="AM99" s="3">
        <v>0</v>
      </c>
      <c r="AN99" s="3">
        <v>0</v>
      </c>
      <c r="AO99" s="3">
        <v>0</v>
      </c>
      <c r="AP99" s="3">
        <v>0</v>
      </c>
      <c r="AQ99" s="3">
        <v>0</v>
      </c>
      <c r="AR99" s="3">
        <v>0</v>
      </c>
      <c r="AS99" s="3">
        <v>0</v>
      </c>
      <c r="AT99" s="3">
        <v>0</v>
      </c>
      <c r="AU99" s="3">
        <v>0</v>
      </c>
      <c r="AV99" s="3">
        <v>0</v>
      </c>
      <c r="AW99" s="3">
        <v>0</v>
      </c>
    </row>
    <row r="100" spans="1:49" s="34" customFormat="1" x14ac:dyDescent="0.35">
      <c r="A100" s="38"/>
      <c r="B100" s="40"/>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3"/>
      <c r="AS100" s="3"/>
      <c r="AT100" s="3"/>
      <c r="AU100" s="28"/>
      <c r="AV100" s="28"/>
      <c r="AW100" s="28"/>
    </row>
    <row r="101" spans="1:49" s="34" customFormat="1" x14ac:dyDescent="0.35">
      <c r="A101" s="38" t="s">
        <v>366</v>
      </c>
      <c r="B101" s="40" t="s">
        <v>365</v>
      </c>
      <c r="C101" s="145">
        <f t="shared" si="9"/>
        <v>0</v>
      </c>
      <c r="D101" s="145">
        <v>0</v>
      </c>
      <c r="E101" s="145">
        <v>0</v>
      </c>
      <c r="F101" s="145">
        <v>0</v>
      </c>
      <c r="G101" s="145">
        <v>0</v>
      </c>
      <c r="H101" s="145">
        <v>0</v>
      </c>
      <c r="I101" s="145">
        <v>0</v>
      </c>
      <c r="J101" s="145">
        <v>0</v>
      </c>
      <c r="K101" s="145">
        <v>0</v>
      </c>
      <c r="L101" s="145">
        <v>0</v>
      </c>
      <c r="M101" s="145">
        <v>0</v>
      </c>
      <c r="N101" s="145">
        <v>0</v>
      </c>
      <c r="O101" s="145">
        <v>0</v>
      </c>
      <c r="P101" s="145">
        <v>0</v>
      </c>
      <c r="Q101" s="145">
        <v>0</v>
      </c>
      <c r="R101" s="145">
        <v>0</v>
      </c>
      <c r="S101" s="145">
        <v>0</v>
      </c>
      <c r="T101" s="145">
        <v>0</v>
      </c>
      <c r="U101" s="145">
        <v>0</v>
      </c>
      <c r="V101" s="145">
        <v>0</v>
      </c>
      <c r="W101" s="145">
        <v>0</v>
      </c>
      <c r="X101" s="145">
        <v>0</v>
      </c>
      <c r="Y101" s="145">
        <v>0</v>
      </c>
      <c r="Z101" s="145">
        <v>0</v>
      </c>
      <c r="AA101" s="145">
        <v>0</v>
      </c>
      <c r="AB101" s="145">
        <v>0</v>
      </c>
      <c r="AC101" s="145">
        <v>0</v>
      </c>
      <c r="AD101" s="145">
        <v>0</v>
      </c>
      <c r="AE101" s="145">
        <v>0</v>
      </c>
      <c r="AF101" s="145">
        <v>0</v>
      </c>
      <c r="AG101" s="145">
        <v>0</v>
      </c>
      <c r="AH101" s="145">
        <v>0</v>
      </c>
      <c r="AI101" s="145">
        <v>0</v>
      </c>
      <c r="AJ101" s="145">
        <v>0</v>
      </c>
      <c r="AK101" s="145">
        <v>0</v>
      </c>
      <c r="AL101" s="145">
        <v>0</v>
      </c>
      <c r="AM101" s="145">
        <v>0</v>
      </c>
      <c r="AN101" s="145">
        <v>0</v>
      </c>
      <c r="AO101" s="145">
        <v>0</v>
      </c>
      <c r="AP101" s="145">
        <v>0</v>
      </c>
      <c r="AQ101" s="145">
        <v>0</v>
      </c>
      <c r="AR101" s="145">
        <v>0</v>
      </c>
      <c r="AS101" s="145">
        <v>0</v>
      </c>
      <c r="AT101" s="145">
        <v>0</v>
      </c>
      <c r="AU101" s="145">
        <v>0</v>
      </c>
      <c r="AV101" s="145">
        <v>0</v>
      </c>
      <c r="AW101" s="145">
        <v>0</v>
      </c>
    </row>
    <row r="102" spans="1:49" x14ac:dyDescent="0.35">
      <c r="A102" s="13" t="s">
        <v>366</v>
      </c>
      <c r="B102" s="23" t="s">
        <v>172</v>
      </c>
      <c r="C102" s="102">
        <f t="shared" si="9"/>
        <v>0</v>
      </c>
      <c r="D102" s="4">
        <v>0</v>
      </c>
      <c r="E102" s="4">
        <v>0</v>
      </c>
      <c r="F102" s="4">
        <v>0</v>
      </c>
      <c r="G102" s="4">
        <v>0</v>
      </c>
      <c r="H102" s="4">
        <v>0</v>
      </c>
      <c r="I102" s="4">
        <v>0</v>
      </c>
      <c r="J102" s="4">
        <v>0</v>
      </c>
      <c r="K102" s="4">
        <v>0</v>
      </c>
      <c r="L102" s="4">
        <v>0</v>
      </c>
      <c r="M102" s="4">
        <v>0</v>
      </c>
      <c r="N102" s="4">
        <v>0</v>
      </c>
      <c r="O102" s="4">
        <v>0</v>
      </c>
      <c r="P102" s="4">
        <v>0</v>
      </c>
      <c r="Q102" s="4">
        <v>0</v>
      </c>
      <c r="R102" s="4">
        <v>0</v>
      </c>
      <c r="S102" s="4">
        <v>0</v>
      </c>
      <c r="T102" s="4">
        <v>0</v>
      </c>
      <c r="U102" s="4">
        <v>0</v>
      </c>
      <c r="V102" s="4">
        <v>0</v>
      </c>
      <c r="W102" s="4">
        <v>0</v>
      </c>
      <c r="X102" s="4">
        <v>0</v>
      </c>
      <c r="Y102" s="4">
        <v>0</v>
      </c>
      <c r="Z102" s="4">
        <v>0</v>
      </c>
      <c r="AA102" s="4">
        <v>0</v>
      </c>
      <c r="AB102" s="4">
        <v>0</v>
      </c>
      <c r="AC102" s="4">
        <v>0</v>
      </c>
      <c r="AD102" s="4">
        <v>0</v>
      </c>
      <c r="AE102" s="4">
        <v>0</v>
      </c>
      <c r="AF102" s="4">
        <v>0</v>
      </c>
      <c r="AG102" s="4">
        <v>0</v>
      </c>
      <c r="AH102" s="4">
        <v>0</v>
      </c>
      <c r="AI102" s="4">
        <v>0</v>
      </c>
      <c r="AJ102" s="4">
        <v>0</v>
      </c>
      <c r="AK102" s="4">
        <v>0</v>
      </c>
      <c r="AL102" s="4">
        <v>0</v>
      </c>
      <c r="AM102" s="4">
        <v>0</v>
      </c>
      <c r="AN102" s="4">
        <v>0</v>
      </c>
      <c r="AO102" s="4">
        <v>0</v>
      </c>
      <c r="AP102" s="4">
        <v>0</v>
      </c>
      <c r="AQ102" s="4">
        <v>0</v>
      </c>
      <c r="AR102" s="4">
        <v>0</v>
      </c>
      <c r="AS102" s="4">
        <v>0</v>
      </c>
      <c r="AT102" s="4">
        <v>0</v>
      </c>
      <c r="AU102" s="4">
        <v>0</v>
      </c>
      <c r="AV102" s="4">
        <v>0</v>
      </c>
      <c r="AW102" s="4">
        <v>0</v>
      </c>
    </row>
    <row r="103" spans="1:49" x14ac:dyDescent="0.35">
      <c r="A103" s="13" t="s">
        <v>366</v>
      </c>
      <c r="B103" s="23" t="s">
        <v>173</v>
      </c>
      <c r="C103" s="102">
        <f t="shared" si="9"/>
        <v>0</v>
      </c>
      <c r="D103" s="3">
        <v>0</v>
      </c>
      <c r="E103" s="3">
        <v>0</v>
      </c>
      <c r="F103" s="3">
        <v>0</v>
      </c>
      <c r="G103" s="3">
        <v>0</v>
      </c>
      <c r="H103" s="3">
        <v>0</v>
      </c>
      <c r="I103" s="3">
        <v>0</v>
      </c>
      <c r="J103" s="3">
        <v>0</v>
      </c>
      <c r="K103" s="3">
        <v>0</v>
      </c>
      <c r="L103" s="3">
        <v>0</v>
      </c>
      <c r="M103" s="3">
        <v>0</v>
      </c>
      <c r="N103" s="3">
        <v>0</v>
      </c>
      <c r="O103" s="3">
        <v>0</v>
      </c>
      <c r="P103" s="3">
        <v>0</v>
      </c>
      <c r="Q103" s="3">
        <v>0</v>
      </c>
      <c r="R103" s="3">
        <v>0</v>
      </c>
      <c r="S103" s="3">
        <v>0</v>
      </c>
      <c r="T103" s="3">
        <v>0</v>
      </c>
      <c r="U103" s="3">
        <v>0</v>
      </c>
      <c r="V103" s="3">
        <v>0</v>
      </c>
      <c r="W103" s="3">
        <v>0</v>
      </c>
      <c r="X103" s="3">
        <v>0</v>
      </c>
      <c r="Y103" s="3">
        <v>0</v>
      </c>
      <c r="Z103" s="3">
        <v>0</v>
      </c>
      <c r="AA103" s="3">
        <v>0</v>
      </c>
      <c r="AB103" s="3">
        <v>0</v>
      </c>
      <c r="AC103" s="3">
        <v>0</v>
      </c>
      <c r="AD103" s="3">
        <v>0</v>
      </c>
      <c r="AE103" s="3">
        <v>0</v>
      </c>
      <c r="AF103" s="3">
        <v>0</v>
      </c>
      <c r="AG103" s="3">
        <v>0</v>
      </c>
      <c r="AH103" s="3">
        <v>0</v>
      </c>
      <c r="AI103" s="3">
        <v>0</v>
      </c>
      <c r="AJ103" s="3">
        <v>0</v>
      </c>
      <c r="AK103" s="3">
        <v>0</v>
      </c>
      <c r="AL103" s="3">
        <v>0</v>
      </c>
      <c r="AM103" s="3">
        <v>0</v>
      </c>
      <c r="AN103" s="3">
        <v>0</v>
      </c>
      <c r="AO103" s="3">
        <v>0</v>
      </c>
      <c r="AP103" s="3">
        <v>0</v>
      </c>
      <c r="AQ103" s="3">
        <v>0</v>
      </c>
      <c r="AR103" s="3">
        <v>0</v>
      </c>
      <c r="AS103" s="3">
        <v>0</v>
      </c>
      <c r="AT103" s="3">
        <v>0</v>
      </c>
      <c r="AU103" s="3">
        <v>0</v>
      </c>
      <c r="AV103" s="3">
        <v>0</v>
      </c>
      <c r="AW103" s="3">
        <v>0</v>
      </c>
    </row>
    <row r="104" spans="1:49" s="34" customFormat="1" x14ac:dyDescent="0.35">
      <c r="A104" s="38"/>
      <c r="B104" s="40"/>
      <c r="C104" s="3"/>
      <c r="D104" s="3"/>
      <c r="E104" s="3"/>
      <c r="F104" s="3"/>
      <c r="G104" s="3"/>
      <c r="H104" s="3"/>
      <c r="I104" s="3"/>
      <c r="J104" s="3"/>
      <c r="K104" s="3"/>
      <c r="L104" s="3"/>
      <c r="M104" s="3"/>
      <c r="N104" s="3"/>
      <c r="O104" s="3"/>
      <c r="P104" s="3"/>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3"/>
      <c r="AS104" s="3"/>
      <c r="AT104" s="3"/>
      <c r="AU104" s="3"/>
      <c r="AV104" s="28"/>
      <c r="AW104" s="28"/>
    </row>
    <row r="105" spans="1:49" s="34" customFormat="1" x14ac:dyDescent="0.35">
      <c r="A105" s="38" t="s">
        <v>367</v>
      </c>
      <c r="B105" s="40" t="s">
        <v>365</v>
      </c>
      <c r="C105" s="145">
        <f t="shared" si="9"/>
        <v>276.39130434782606</v>
      </c>
      <c r="D105" s="145">
        <v>288</v>
      </c>
      <c r="E105" s="145">
        <v>288</v>
      </c>
      <c r="F105" s="145">
        <v>288</v>
      </c>
      <c r="G105" s="145">
        <v>288</v>
      </c>
      <c r="H105" s="145">
        <v>288</v>
      </c>
      <c r="I105" s="145">
        <v>216</v>
      </c>
      <c r="J105" s="145">
        <v>216</v>
      </c>
      <c r="K105" s="145">
        <v>792</v>
      </c>
      <c r="L105" s="145">
        <v>540</v>
      </c>
      <c r="M105" s="145">
        <v>288</v>
      </c>
      <c r="N105" s="145">
        <v>864</v>
      </c>
      <c r="O105" s="145">
        <v>468</v>
      </c>
      <c r="P105" s="145">
        <v>360</v>
      </c>
      <c r="Q105" s="145">
        <v>468</v>
      </c>
      <c r="R105" s="145">
        <v>576</v>
      </c>
      <c r="S105" s="145">
        <v>648</v>
      </c>
      <c r="T105" s="145">
        <v>684</v>
      </c>
      <c r="U105" s="145">
        <v>576</v>
      </c>
      <c r="V105" s="145">
        <v>576</v>
      </c>
      <c r="W105" s="145">
        <v>432</v>
      </c>
      <c r="X105" s="145">
        <v>612</v>
      </c>
      <c r="Y105" s="145">
        <v>216</v>
      </c>
      <c r="Z105" s="145">
        <v>216</v>
      </c>
      <c r="AA105" s="145">
        <v>216</v>
      </c>
      <c r="AB105" s="145">
        <v>288</v>
      </c>
      <c r="AC105" s="145">
        <v>216</v>
      </c>
      <c r="AD105" s="145">
        <v>516</v>
      </c>
      <c r="AE105" s="145">
        <v>468</v>
      </c>
      <c r="AF105" s="145">
        <v>180</v>
      </c>
      <c r="AG105" s="145">
        <v>108</v>
      </c>
      <c r="AH105" s="145">
        <v>72</v>
      </c>
      <c r="AI105" s="145">
        <v>36</v>
      </c>
      <c r="AJ105" s="145">
        <v>36</v>
      </c>
      <c r="AK105" s="145">
        <v>138</v>
      </c>
      <c r="AL105" s="145">
        <v>108</v>
      </c>
      <c r="AM105" s="145">
        <v>36</v>
      </c>
      <c r="AN105" s="145">
        <v>36</v>
      </c>
      <c r="AO105" s="145">
        <v>36</v>
      </c>
      <c r="AP105" s="145">
        <v>36</v>
      </c>
      <c r="AQ105" s="145">
        <v>0</v>
      </c>
      <c r="AR105" s="145">
        <v>0</v>
      </c>
      <c r="AS105" s="145">
        <v>0</v>
      </c>
      <c r="AT105" s="145">
        <v>0</v>
      </c>
      <c r="AU105" s="145">
        <v>0</v>
      </c>
      <c r="AV105" s="145">
        <v>0</v>
      </c>
      <c r="AW105" s="145">
        <v>0</v>
      </c>
    </row>
    <row r="106" spans="1:49" x14ac:dyDescent="0.35">
      <c r="A106" s="13" t="s">
        <v>367</v>
      </c>
      <c r="B106" s="23" t="s">
        <v>172</v>
      </c>
      <c r="C106" s="102">
        <f t="shared" si="9"/>
        <v>7.8043478260869561</v>
      </c>
      <c r="D106" s="131">
        <v>8</v>
      </c>
      <c r="E106" s="131">
        <v>8</v>
      </c>
      <c r="F106" s="131">
        <v>8</v>
      </c>
      <c r="G106" s="131">
        <v>8</v>
      </c>
      <c r="H106" s="131">
        <v>8</v>
      </c>
      <c r="I106" s="131">
        <v>6</v>
      </c>
      <c r="J106" s="131">
        <v>6</v>
      </c>
      <c r="K106" s="131">
        <v>22</v>
      </c>
      <c r="L106" s="131">
        <v>15</v>
      </c>
      <c r="M106" s="131">
        <v>8</v>
      </c>
      <c r="N106" s="131">
        <v>24</v>
      </c>
      <c r="O106" s="131">
        <v>13</v>
      </c>
      <c r="P106" s="131">
        <v>10</v>
      </c>
      <c r="Q106" s="131">
        <v>13</v>
      </c>
      <c r="R106" s="131">
        <v>16</v>
      </c>
      <c r="S106" s="131">
        <v>18</v>
      </c>
      <c r="T106" s="131">
        <v>19</v>
      </c>
      <c r="U106" s="131">
        <v>16</v>
      </c>
      <c r="V106" s="131">
        <v>16</v>
      </c>
      <c r="W106" s="131">
        <v>12</v>
      </c>
      <c r="X106" s="131">
        <v>17</v>
      </c>
      <c r="Y106" s="131">
        <v>6</v>
      </c>
      <c r="Z106" s="131">
        <v>6</v>
      </c>
      <c r="AA106" s="131">
        <v>6</v>
      </c>
      <c r="AB106" s="131">
        <v>8</v>
      </c>
      <c r="AC106" s="131">
        <v>6</v>
      </c>
      <c r="AD106" s="131">
        <v>19</v>
      </c>
      <c r="AE106" s="131">
        <v>13</v>
      </c>
      <c r="AF106" s="131">
        <v>5</v>
      </c>
      <c r="AG106" s="131">
        <v>3</v>
      </c>
      <c r="AH106" s="131">
        <v>2</v>
      </c>
      <c r="AI106" s="131">
        <v>1</v>
      </c>
      <c r="AJ106" s="131">
        <v>1</v>
      </c>
      <c r="AK106" s="131">
        <v>5</v>
      </c>
      <c r="AL106" s="131">
        <v>3</v>
      </c>
      <c r="AM106" s="131">
        <v>1</v>
      </c>
      <c r="AN106" s="131">
        <v>1</v>
      </c>
      <c r="AO106" s="131">
        <v>1</v>
      </c>
      <c r="AP106" s="131">
        <v>1</v>
      </c>
      <c r="AQ106" s="131">
        <v>0</v>
      </c>
      <c r="AR106" s="131">
        <v>0</v>
      </c>
      <c r="AS106" s="131">
        <v>0</v>
      </c>
      <c r="AT106" s="131">
        <v>0</v>
      </c>
      <c r="AU106" s="131">
        <v>0</v>
      </c>
      <c r="AV106" s="131">
        <v>0</v>
      </c>
      <c r="AW106" s="131">
        <v>0</v>
      </c>
    </row>
    <row r="107" spans="1:49" x14ac:dyDescent="0.35">
      <c r="A107" s="13" t="s">
        <v>367</v>
      </c>
      <c r="B107" s="23" t="s">
        <v>173</v>
      </c>
      <c r="C107" s="102">
        <f t="shared" si="9"/>
        <v>2.1739130434782608</v>
      </c>
      <c r="D107" s="131">
        <v>2</v>
      </c>
      <c r="E107" s="131">
        <v>2</v>
      </c>
      <c r="F107" s="131">
        <v>2</v>
      </c>
      <c r="G107" s="131">
        <v>2</v>
      </c>
      <c r="H107" s="131">
        <v>2</v>
      </c>
      <c r="I107" s="131">
        <v>2</v>
      </c>
      <c r="J107" s="131">
        <v>2</v>
      </c>
      <c r="K107" s="131">
        <v>6</v>
      </c>
      <c r="L107" s="131">
        <v>6</v>
      </c>
      <c r="M107" s="131">
        <v>2</v>
      </c>
      <c r="N107" s="131">
        <v>3</v>
      </c>
      <c r="O107" s="131">
        <v>3</v>
      </c>
      <c r="P107" s="131">
        <v>3</v>
      </c>
      <c r="Q107" s="131">
        <v>3</v>
      </c>
      <c r="R107" s="131">
        <v>4</v>
      </c>
      <c r="S107" s="131">
        <v>4</v>
      </c>
      <c r="T107" s="131">
        <v>4</v>
      </c>
      <c r="U107" s="131">
        <v>4</v>
      </c>
      <c r="V107" s="131">
        <v>4</v>
      </c>
      <c r="W107" s="131">
        <v>3</v>
      </c>
      <c r="X107" s="131">
        <v>4</v>
      </c>
      <c r="Y107" s="131">
        <v>2</v>
      </c>
      <c r="Z107" s="131">
        <v>2</v>
      </c>
      <c r="AA107" s="131">
        <v>2</v>
      </c>
      <c r="AB107" s="131">
        <v>3</v>
      </c>
      <c r="AC107" s="131">
        <v>2</v>
      </c>
      <c r="AD107" s="131">
        <v>3</v>
      </c>
      <c r="AE107" s="131">
        <v>3</v>
      </c>
      <c r="AF107" s="131">
        <v>2</v>
      </c>
      <c r="AG107" s="131">
        <v>2</v>
      </c>
      <c r="AH107" s="131">
        <v>2</v>
      </c>
      <c r="AI107" s="131">
        <v>1</v>
      </c>
      <c r="AJ107" s="131">
        <v>1</v>
      </c>
      <c r="AK107" s="131">
        <v>2</v>
      </c>
      <c r="AL107" s="131">
        <v>2</v>
      </c>
      <c r="AM107" s="131">
        <v>1</v>
      </c>
      <c r="AN107" s="131">
        <v>1</v>
      </c>
      <c r="AO107" s="131">
        <v>1</v>
      </c>
      <c r="AP107" s="131">
        <v>1</v>
      </c>
      <c r="AQ107" s="131">
        <v>0</v>
      </c>
      <c r="AR107" s="131">
        <v>0</v>
      </c>
      <c r="AS107" s="131">
        <v>0</v>
      </c>
      <c r="AT107" s="131">
        <v>0</v>
      </c>
      <c r="AU107" s="131">
        <v>0</v>
      </c>
      <c r="AV107" s="131">
        <v>0</v>
      </c>
      <c r="AW107" s="131">
        <v>0</v>
      </c>
    </row>
    <row r="108" spans="1:49" s="34" customFormat="1" x14ac:dyDescent="0.35">
      <c r="A108" s="38"/>
      <c r="B108" s="40"/>
      <c r="C108" s="28"/>
      <c r="D108" s="28"/>
      <c r="E108" s="28"/>
      <c r="F108" s="28"/>
      <c r="G108" s="28"/>
      <c r="H108" s="28"/>
      <c r="I108" s="28"/>
      <c r="J108" s="28"/>
      <c r="K108" s="28"/>
      <c r="L108" s="28"/>
      <c r="M108" s="28"/>
      <c r="N108" s="28"/>
      <c r="O108" s="28"/>
      <c r="P108" s="28"/>
      <c r="Q108" s="28"/>
      <c r="R108" s="28"/>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s="34" customFormat="1" x14ac:dyDescent="0.35">
      <c r="A109" s="40" t="s">
        <v>368</v>
      </c>
      <c r="B109" s="40" t="s">
        <v>365</v>
      </c>
      <c r="C109" s="145">
        <f t="shared" si="9"/>
        <v>101.34782608695652</v>
      </c>
      <c r="D109" s="145">
        <v>184</v>
      </c>
      <c r="E109" s="145">
        <v>102</v>
      </c>
      <c r="F109" s="145">
        <v>113</v>
      </c>
      <c r="G109" s="145">
        <v>38</v>
      </c>
      <c r="H109" s="145">
        <v>60</v>
      </c>
      <c r="I109" s="145">
        <v>110</v>
      </c>
      <c r="J109" s="145">
        <v>400</v>
      </c>
      <c r="K109" s="145">
        <v>124</v>
      </c>
      <c r="L109" s="145">
        <v>86</v>
      </c>
      <c r="M109" s="145">
        <v>214</v>
      </c>
      <c r="N109" s="145">
        <v>250</v>
      </c>
      <c r="O109" s="145">
        <v>234</v>
      </c>
      <c r="P109" s="145">
        <v>110</v>
      </c>
      <c r="Q109" s="145">
        <v>88</v>
      </c>
      <c r="R109" s="145">
        <v>120</v>
      </c>
      <c r="S109" s="145">
        <v>52</v>
      </c>
      <c r="T109" s="145">
        <v>140</v>
      </c>
      <c r="U109" s="145">
        <v>144</v>
      </c>
      <c r="V109" s="145">
        <v>92</v>
      </c>
      <c r="W109" s="145">
        <v>122</v>
      </c>
      <c r="X109" s="145">
        <v>100</v>
      </c>
      <c r="Y109" s="145">
        <v>180</v>
      </c>
      <c r="Z109" s="145">
        <v>76</v>
      </c>
      <c r="AA109" s="145">
        <v>86</v>
      </c>
      <c r="AB109" s="145">
        <v>44</v>
      </c>
      <c r="AC109" s="145">
        <v>64</v>
      </c>
      <c r="AD109" s="145">
        <v>106</v>
      </c>
      <c r="AE109" s="145">
        <v>134</v>
      </c>
      <c r="AF109" s="145">
        <v>134</v>
      </c>
      <c r="AG109" s="145">
        <v>76</v>
      </c>
      <c r="AH109" s="145">
        <v>24</v>
      </c>
      <c r="AI109" s="145">
        <v>114</v>
      </c>
      <c r="AJ109" s="145">
        <v>82</v>
      </c>
      <c r="AK109" s="145">
        <v>164</v>
      </c>
      <c r="AL109" s="145">
        <v>90</v>
      </c>
      <c r="AM109" s="145">
        <v>60</v>
      </c>
      <c r="AN109" s="145">
        <v>110</v>
      </c>
      <c r="AO109" s="145">
        <v>139</v>
      </c>
      <c r="AP109" s="145">
        <v>50</v>
      </c>
      <c r="AQ109" s="145">
        <v>0</v>
      </c>
      <c r="AR109" s="145">
        <v>0</v>
      </c>
      <c r="AS109" s="145">
        <v>18</v>
      </c>
      <c r="AT109" s="145">
        <v>28</v>
      </c>
      <c r="AU109" s="145">
        <v>0</v>
      </c>
      <c r="AV109" s="145">
        <v>0</v>
      </c>
      <c r="AW109" s="145">
        <v>0</v>
      </c>
    </row>
    <row r="110" spans="1:49" s="132" customFormat="1" x14ac:dyDescent="0.35">
      <c r="A110" s="130" t="s">
        <v>368</v>
      </c>
      <c r="B110" s="130" t="s">
        <v>172</v>
      </c>
      <c r="C110" s="119">
        <f t="shared" si="9"/>
        <v>65.913043478260875</v>
      </c>
      <c r="D110" s="131">
        <v>134</v>
      </c>
      <c r="E110" s="131">
        <v>98</v>
      </c>
      <c r="F110" s="131">
        <v>64</v>
      </c>
      <c r="G110" s="131">
        <v>29</v>
      </c>
      <c r="H110" s="131">
        <v>18</v>
      </c>
      <c r="I110" s="131">
        <v>47</v>
      </c>
      <c r="J110" s="131">
        <v>131</v>
      </c>
      <c r="K110" s="131">
        <v>59</v>
      </c>
      <c r="L110" s="131">
        <v>58</v>
      </c>
      <c r="M110" s="131">
        <v>172</v>
      </c>
      <c r="N110" s="131">
        <v>166</v>
      </c>
      <c r="O110" s="131">
        <v>156</v>
      </c>
      <c r="P110" s="131">
        <v>62</v>
      </c>
      <c r="Q110" s="131">
        <v>60</v>
      </c>
      <c r="R110" s="131">
        <v>64</v>
      </c>
      <c r="S110" s="131">
        <v>22</v>
      </c>
      <c r="T110" s="131">
        <v>50</v>
      </c>
      <c r="U110" s="131">
        <v>87</v>
      </c>
      <c r="V110" s="131">
        <v>78</v>
      </c>
      <c r="W110" s="131">
        <v>77</v>
      </c>
      <c r="X110" s="131">
        <v>83</v>
      </c>
      <c r="Y110" s="131">
        <v>73</v>
      </c>
      <c r="Z110" s="131">
        <v>69</v>
      </c>
      <c r="AA110" s="131">
        <v>71</v>
      </c>
      <c r="AB110" s="131">
        <v>13</v>
      </c>
      <c r="AC110" s="131">
        <v>41</v>
      </c>
      <c r="AD110" s="131">
        <v>92</v>
      </c>
      <c r="AE110" s="131">
        <v>119</v>
      </c>
      <c r="AF110" s="131">
        <v>104</v>
      </c>
      <c r="AG110" s="131">
        <v>64</v>
      </c>
      <c r="AH110" s="131">
        <v>24</v>
      </c>
      <c r="AI110" s="131">
        <v>84</v>
      </c>
      <c r="AJ110" s="131">
        <v>58</v>
      </c>
      <c r="AK110" s="131">
        <v>80</v>
      </c>
      <c r="AL110" s="131">
        <v>68</v>
      </c>
      <c r="AM110" s="131">
        <v>60</v>
      </c>
      <c r="AN110" s="131">
        <v>110</v>
      </c>
      <c r="AO110" s="131">
        <v>91</v>
      </c>
      <c r="AP110" s="131">
        <v>50</v>
      </c>
      <c r="AQ110" s="131">
        <v>0</v>
      </c>
      <c r="AR110" s="131">
        <v>0</v>
      </c>
      <c r="AS110" s="131">
        <v>18</v>
      </c>
      <c r="AT110" s="131">
        <v>28</v>
      </c>
      <c r="AU110" s="131">
        <v>0</v>
      </c>
      <c r="AV110" s="131">
        <v>0</v>
      </c>
      <c r="AW110" s="131">
        <v>0</v>
      </c>
    </row>
    <row r="111" spans="1:49" s="132" customFormat="1" x14ac:dyDescent="0.35">
      <c r="A111" s="130" t="s">
        <v>368</v>
      </c>
      <c r="B111" s="130" t="s">
        <v>173</v>
      </c>
      <c r="C111" s="119">
        <f t="shared" si="9"/>
        <v>7.3478260869565215</v>
      </c>
      <c r="D111" s="131">
        <v>14</v>
      </c>
      <c r="E111" s="131">
        <v>10</v>
      </c>
      <c r="F111" s="131">
        <v>10</v>
      </c>
      <c r="G111" s="131">
        <v>7</v>
      </c>
      <c r="H111" s="131">
        <v>2</v>
      </c>
      <c r="I111" s="131">
        <v>7</v>
      </c>
      <c r="J111" s="131">
        <v>12</v>
      </c>
      <c r="K111" s="131">
        <v>7</v>
      </c>
      <c r="L111" s="131">
        <v>9</v>
      </c>
      <c r="M111" s="131">
        <v>9</v>
      </c>
      <c r="N111" s="131">
        <v>15</v>
      </c>
      <c r="O111" s="131">
        <v>15</v>
      </c>
      <c r="P111" s="131">
        <v>6</v>
      </c>
      <c r="Q111" s="131">
        <v>8</v>
      </c>
      <c r="R111" s="131">
        <v>7</v>
      </c>
      <c r="S111" s="131">
        <v>7</v>
      </c>
      <c r="T111" s="131">
        <v>13</v>
      </c>
      <c r="U111" s="131">
        <v>9</v>
      </c>
      <c r="V111" s="131">
        <v>9</v>
      </c>
      <c r="W111" s="131">
        <v>8</v>
      </c>
      <c r="X111" s="131">
        <v>9</v>
      </c>
      <c r="Y111" s="131">
        <v>9</v>
      </c>
      <c r="Z111" s="131">
        <v>11</v>
      </c>
      <c r="AA111" s="131">
        <v>10</v>
      </c>
      <c r="AB111" s="131">
        <v>4</v>
      </c>
      <c r="AC111" s="131">
        <v>11</v>
      </c>
      <c r="AD111" s="131">
        <v>13</v>
      </c>
      <c r="AE111" s="131">
        <v>14</v>
      </c>
      <c r="AF111" s="131">
        <v>8</v>
      </c>
      <c r="AG111" s="131">
        <v>7</v>
      </c>
      <c r="AH111" s="131">
        <v>2</v>
      </c>
      <c r="AI111" s="131">
        <v>12</v>
      </c>
      <c r="AJ111" s="131">
        <v>8</v>
      </c>
      <c r="AK111" s="131">
        <v>6</v>
      </c>
      <c r="AL111" s="131">
        <v>9</v>
      </c>
      <c r="AM111" s="131">
        <v>4</v>
      </c>
      <c r="AN111" s="131">
        <v>5</v>
      </c>
      <c r="AO111" s="131">
        <v>6</v>
      </c>
      <c r="AP111" s="131">
        <v>3</v>
      </c>
      <c r="AQ111" s="131">
        <v>0</v>
      </c>
      <c r="AR111" s="131">
        <v>0</v>
      </c>
      <c r="AS111" s="131">
        <v>2</v>
      </c>
      <c r="AT111" s="131">
        <v>1</v>
      </c>
      <c r="AU111" s="131">
        <v>0</v>
      </c>
      <c r="AV111" s="131">
        <v>0</v>
      </c>
      <c r="AW111" s="131">
        <v>0</v>
      </c>
    </row>
    <row r="112" spans="1:49" s="101" customFormat="1" x14ac:dyDescent="0.35">
      <c r="A112" s="575" t="s">
        <v>175</v>
      </c>
      <c r="B112" s="576" t="s">
        <v>175</v>
      </c>
      <c r="C112" s="72"/>
      <c r="D112" s="72">
        <f>D109+D105+D101+D97</f>
        <v>472</v>
      </c>
      <c r="E112" s="72">
        <f t="shared" ref="E112:AW112" si="10">E109+E105+E101+E97</f>
        <v>390</v>
      </c>
      <c r="F112" s="72">
        <f t="shared" si="10"/>
        <v>401</v>
      </c>
      <c r="G112" s="72">
        <f t="shared" si="10"/>
        <v>326</v>
      </c>
      <c r="H112" s="72">
        <f t="shared" si="10"/>
        <v>348</v>
      </c>
      <c r="I112" s="72">
        <f t="shared" si="10"/>
        <v>326</v>
      </c>
      <c r="J112" s="72">
        <f t="shared" si="10"/>
        <v>616</v>
      </c>
      <c r="K112" s="72">
        <f t="shared" si="10"/>
        <v>916</v>
      </c>
      <c r="L112" s="72">
        <f t="shared" si="10"/>
        <v>626</v>
      </c>
      <c r="M112" s="72">
        <f t="shared" si="10"/>
        <v>502</v>
      </c>
      <c r="N112" s="72">
        <f t="shared" si="10"/>
        <v>1114</v>
      </c>
      <c r="O112" s="72">
        <f t="shared" si="10"/>
        <v>702</v>
      </c>
      <c r="P112" s="72">
        <f t="shared" si="10"/>
        <v>470</v>
      </c>
      <c r="Q112" s="72">
        <f t="shared" si="10"/>
        <v>556</v>
      </c>
      <c r="R112" s="72">
        <f t="shared" si="10"/>
        <v>696</v>
      </c>
      <c r="S112" s="72">
        <f t="shared" si="10"/>
        <v>700</v>
      </c>
      <c r="T112" s="72">
        <f t="shared" si="10"/>
        <v>824</v>
      </c>
      <c r="U112" s="72">
        <f t="shared" si="10"/>
        <v>720</v>
      </c>
      <c r="V112" s="72">
        <f t="shared" si="10"/>
        <v>668</v>
      </c>
      <c r="W112" s="72">
        <f t="shared" si="10"/>
        <v>554</v>
      </c>
      <c r="X112" s="72">
        <f t="shared" si="10"/>
        <v>712</v>
      </c>
      <c r="Y112" s="72">
        <f t="shared" si="10"/>
        <v>396</v>
      </c>
      <c r="Z112" s="72">
        <f t="shared" si="10"/>
        <v>292</v>
      </c>
      <c r="AA112" s="72">
        <f t="shared" si="10"/>
        <v>302</v>
      </c>
      <c r="AB112" s="72">
        <f t="shared" si="10"/>
        <v>332</v>
      </c>
      <c r="AC112" s="72">
        <f t="shared" si="10"/>
        <v>280</v>
      </c>
      <c r="AD112" s="72">
        <f t="shared" si="10"/>
        <v>622</v>
      </c>
      <c r="AE112" s="72">
        <f t="shared" si="10"/>
        <v>602</v>
      </c>
      <c r="AF112" s="72">
        <f t="shared" si="10"/>
        <v>314</v>
      </c>
      <c r="AG112" s="72">
        <f t="shared" si="10"/>
        <v>184</v>
      </c>
      <c r="AH112" s="72">
        <f t="shared" si="10"/>
        <v>96</v>
      </c>
      <c r="AI112" s="72">
        <f t="shared" si="10"/>
        <v>150</v>
      </c>
      <c r="AJ112" s="72">
        <f t="shared" si="10"/>
        <v>118</v>
      </c>
      <c r="AK112" s="72">
        <f t="shared" si="10"/>
        <v>302</v>
      </c>
      <c r="AL112" s="72">
        <f t="shared" si="10"/>
        <v>198</v>
      </c>
      <c r="AM112" s="72">
        <f t="shared" si="10"/>
        <v>96</v>
      </c>
      <c r="AN112" s="72">
        <f t="shared" si="10"/>
        <v>146</v>
      </c>
      <c r="AO112" s="72">
        <f t="shared" si="10"/>
        <v>175</v>
      </c>
      <c r="AP112" s="72">
        <f t="shared" si="10"/>
        <v>86</v>
      </c>
      <c r="AQ112" s="72">
        <f t="shared" si="10"/>
        <v>0</v>
      </c>
      <c r="AR112" s="72">
        <f t="shared" si="10"/>
        <v>0</v>
      </c>
      <c r="AS112" s="72">
        <f t="shared" si="10"/>
        <v>18</v>
      </c>
      <c r="AT112" s="72">
        <f t="shared" si="10"/>
        <v>28</v>
      </c>
      <c r="AU112" s="72">
        <f t="shared" si="10"/>
        <v>0</v>
      </c>
      <c r="AV112" s="72">
        <f t="shared" si="10"/>
        <v>0</v>
      </c>
      <c r="AW112" s="100">
        <f t="shared" si="10"/>
        <v>0</v>
      </c>
    </row>
    <row r="113" spans="1:1" x14ac:dyDescent="0.35">
      <c r="A113" s="11"/>
    </row>
    <row r="114" spans="1:1" x14ac:dyDescent="0.35">
      <c r="A114" s="11"/>
    </row>
  </sheetData>
  <mergeCells count="3">
    <mergeCell ref="A14:A16"/>
    <mergeCell ref="A92:B92"/>
    <mergeCell ref="A112:B112"/>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A72DE-1A24-43EB-9F71-1F99798D0102}">
  <dimension ref="A1:AX114"/>
  <sheetViews>
    <sheetView topLeftCell="A67" zoomScaleNormal="100" workbookViewId="0">
      <selection activeCell="AW85" sqref="D85:AW91"/>
    </sheetView>
  </sheetViews>
  <sheetFormatPr defaultRowHeight="14.5" x14ac:dyDescent="0.35"/>
  <cols>
    <col min="1" max="1" width="55.08984375" bestFit="1" customWidth="1"/>
    <col min="2" max="2" width="58.08984375" customWidth="1"/>
    <col min="3" max="3" width="35.90625" customWidth="1"/>
    <col min="4" max="10" width="12.453125" customWidth="1"/>
    <col min="11" max="42" width="14.08984375" customWidth="1"/>
    <col min="43" max="43" width="12.453125" customWidth="1"/>
    <col min="44" max="49" width="14.08984375" customWidth="1"/>
  </cols>
  <sheetData>
    <row r="1" spans="1:50" ht="26" x14ac:dyDescent="0.6">
      <c r="A1" s="26" t="s">
        <v>0</v>
      </c>
    </row>
    <row r="2" spans="1:50" ht="21" x14ac:dyDescent="0.5">
      <c r="A2" s="66" t="s">
        <v>344</v>
      </c>
      <c r="B2" s="66" t="s">
        <v>380</v>
      </c>
      <c r="C2" s="66"/>
    </row>
    <row r="3" spans="1:50" x14ac:dyDescent="0.35">
      <c r="B3" s="111" t="s">
        <v>156</v>
      </c>
    </row>
    <row r="4" spans="1:50" x14ac:dyDescent="0.35">
      <c r="A4" s="73" t="s">
        <v>346</v>
      </c>
    </row>
    <row r="5" spans="1:50" x14ac:dyDescent="0.35">
      <c r="A5" s="73"/>
    </row>
    <row r="6" spans="1:50" x14ac:dyDescent="0.35">
      <c r="A6" s="51" t="s">
        <v>152</v>
      </c>
    </row>
    <row r="8" spans="1:50" x14ac:dyDescent="0.35">
      <c r="A8" s="5"/>
      <c r="B8" s="6"/>
      <c r="C8" s="456" t="s">
        <v>153</v>
      </c>
      <c r="D8" s="113">
        <v>42736</v>
      </c>
      <c r="E8" s="113">
        <v>42767</v>
      </c>
      <c r="F8" s="113">
        <v>42795</v>
      </c>
      <c r="G8" s="113">
        <v>42826</v>
      </c>
      <c r="H8" s="113">
        <v>42856</v>
      </c>
      <c r="I8" s="113">
        <v>42887</v>
      </c>
      <c r="J8" s="113">
        <v>42917</v>
      </c>
      <c r="K8" s="113">
        <v>42948</v>
      </c>
      <c r="L8" s="113">
        <v>42979</v>
      </c>
      <c r="M8" s="113">
        <v>43009</v>
      </c>
      <c r="N8" s="113">
        <v>43040</v>
      </c>
      <c r="O8" s="113">
        <v>43070</v>
      </c>
      <c r="P8" s="113">
        <v>43101</v>
      </c>
      <c r="Q8" s="113">
        <v>43132</v>
      </c>
      <c r="R8" s="113">
        <v>43160</v>
      </c>
      <c r="S8" s="113">
        <v>43191</v>
      </c>
      <c r="T8" s="113">
        <v>43221</v>
      </c>
      <c r="U8" s="113">
        <v>43252</v>
      </c>
      <c r="V8" s="113">
        <v>43282</v>
      </c>
      <c r="W8" s="113">
        <v>43313</v>
      </c>
      <c r="X8" s="113">
        <v>43344</v>
      </c>
      <c r="Y8" s="113">
        <v>43374</v>
      </c>
      <c r="Z8" s="113">
        <v>43405</v>
      </c>
      <c r="AA8" s="113">
        <v>43435</v>
      </c>
      <c r="AB8" s="113">
        <v>43466</v>
      </c>
      <c r="AC8" s="113">
        <v>43497</v>
      </c>
      <c r="AD8" s="113">
        <v>43525</v>
      </c>
      <c r="AE8" s="113">
        <v>43556</v>
      </c>
      <c r="AF8" s="113">
        <v>43586</v>
      </c>
      <c r="AG8" s="113">
        <v>43617</v>
      </c>
      <c r="AH8" s="113">
        <v>43647</v>
      </c>
      <c r="AI8" s="113">
        <v>43678</v>
      </c>
      <c r="AJ8" s="113">
        <v>43709</v>
      </c>
      <c r="AK8" s="113">
        <v>43739</v>
      </c>
      <c r="AL8" s="113">
        <v>43770</v>
      </c>
      <c r="AM8" s="113">
        <v>43800</v>
      </c>
      <c r="AN8" s="113">
        <v>43831</v>
      </c>
      <c r="AO8" s="113">
        <v>43862</v>
      </c>
      <c r="AP8" s="113">
        <v>43891</v>
      </c>
      <c r="AQ8" s="113">
        <v>43922</v>
      </c>
      <c r="AR8" s="113">
        <v>43952</v>
      </c>
      <c r="AS8" s="113">
        <v>43983</v>
      </c>
      <c r="AT8" s="113">
        <v>44013</v>
      </c>
      <c r="AU8" s="113">
        <v>44044</v>
      </c>
      <c r="AV8" s="113">
        <v>44075</v>
      </c>
      <c r="AW8" s="113">
        <v>44105</v>
      </c>
    </row>
    <row r="9" spans="1:50" x14ac:dyDescent="0.35">
      <c r="A9" s="86" t="s">
        <v>154</v>
      </c>
      <c r="B9" s="8" t="s">
        <v>347</v>
      </c>
      <c r="C9" s="112">
        <f>AVERAGE(D9:AW9)</f>
        <v>38638.630434782608</v>
      </c>
      <c r="D9" s="114">
        <v>39248</v>
      </c>
      <c r="E9" s="114">
        <v>39309</v>
      </c>
      <c r="F9" s="114">
        <v>39263</v>
      </c>
      <c r="G9" s="114">
        <v>39199</v>
      </c>
      <c r="H9" s="114">
        <v>39148</v>
      </c>
      <c r="I9" s="114">
        <v>39142</v>
      </c>
      <c r="J9" s="114">
        <v>39078</v>
      </c>
      <c r="K9" s="114">
        <v>38917</v>
      </c>
      <c r="L9" s="114">
        <v>38893</v>
      </c>
      <c r="M9" s="114">
        <v>38964</v>
      </c>
      <c r="N9" s="114">
        <v>39067</v>
      </c>
      <c r="O9" s="114">
        <v>39227</v>
      </c>
      <c r="P9" s="114">
        <v>39354</v>
      </c>
      <c r="Q9" s="114">
        <v>39281</v>
      </c>
      <c r="R9" s="114">
        <v>39180</v>
      </c>
      <c r="S9" s="114">
        <v>39125</v>
      </c>
      <c r="T9" s="114">
        <v>39041</v>
      </c>
      <c r="U9" s="114">
        <v>38794</v>
      </c>
      <c r="V9" s="114">
        <v>38596</v>
      </c>
      <c r="W9" s="114">
        <v>38530</v>
      </c>
      <c r="X9" s="114">
        <v>38438</v>
      </c>
      <c r="Y9" s="114">
        <v>38393</v>
      </c>
      <c r="Z9" s="114">
        <v>38306</v>
      </c>
      <c r="AA9" s="114">
        <v>38232</v>
      </c>
      <c r="AB9" s="114">
        <v>38286</v>
      </c>
      <c r="AC9" s="114">
        <v>38211</v>
      </c>
      <c r="AD9" s="114">
        <v>38096</v>
      </c>
      <c r="AE9" s="114">
        <v>38006</v>
      </c>
      <c r="AF9" s="114">
        <v>37993</v>
      </c>
      <c r="AG9" s="114">
        <v>37903</v>
      </c>
      <c r="AH9" s="114">
        <v>37885</v>
      </c>
      <c r="AI9" s="114">
        <v>37895</v>
      </c>
      <c r="AJ9" s="114">
        <v>37778</v>
      </c>
      <c r="AK9" s="114">
        <v>37742</v>
      </c>
      <c r="AL9" s="114">
        <v>37674</v>
      </c>
      <c r="AM9" s="114">
        <v>37555</v>
      </c>
      <c r="AN9" s="114">
        <v>37651</v>
      </c>
      <c r="AO9" s="114">
        <v>37588</v>
      </c>
      <c r="AP9" s="114">
        <v>37548</v>
      </c>
      <c r="AQ9" s="114">
        <v>38028</v>
      </c>
      <c r="AR9" s="114">
        <v>38445</v>
      </c>
      <c r="AS9" s="114">
        <v>38785</v>
      </c>
      <c r="AT9" s="114">
        <v>39198</v>
      </c>
      <c r="AU9" s="114">
        <v>39736</v>
      </c>
      <c r="AV9" s="114">
        <v>40104</v>
      </c>
      <c r="AW9" s="114">
        <v>40545</v>
      </c>
    </row>
    <row r="10" spans="1:50" x14ac:dyDescent="0.35">
      <c r="A10" s="19"/>
      <c r="B10" s="19"/>
      <c r="C10" s="19"/>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row>
    <row r="11" spans="1:50" x14ac:dyDescent="0.35">
      <c r="A11" s="51" t="s">
        <v>348</v>
      </c>
      <c r="B11" s="19"/>
      <c r="C11" s="19"/>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row>
    <row r="12" spans="1:50" x14ac:dyDescent="0.35">
      <c r="A12" s="19"/>
      <c r="B12" s="19"/>
      <c r="C12" s="19"/>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row>
    <row r="13" spans="1:50" x14ac:dyDescent="0.35">
      <c r="A13" s="24"/>
      <c r="B13" s="6"/>
      <c r="C13" s="456" t="s">
        <v>153</v>
      </c>
      <c r="D13" s="14">
        <v>42736</v>
      </c>
      <c r="E13" s="14">
        <v>42767</v>
      </c>
      <c r="F13" s="14">
        <v>42795</v>
      </c>
      <c r="G13" s="14">
        <v>42826</v>
      </c>
      <c r="H13" s="14">
        <v>42856</v>
      </c>
      <c r="I13" s="14">
        <v>42887</v>
      </c>
      <c r="J13" s="14">
        <v>42917</v>
      </c>
      <c r="K13" s="14">
        <v>42948</v>
      </c>
      <c r="L13" s="14">
        <v>42979</v>
      </c>
      <c r="M13" s="14">
        <v>43009</v>
      </c>
      <c r="N13" s="14">
        <v>43040</v>
      </c>
      <c r="O13" s="14">
        <v>43070</v>
      </c>
      <c r="P13" s="14">
        <v>43101</v>
      </c>
      <c r="Q13" s="14">
        <v>43132</v>
      </c>
      <c r="R13" s="14">
        <v>43160</v>
      </c>
      <c r="S13" s="14">
        <v>43191</v>
      </c>
      <c r="T13" s="14">
        <v>43221</v>
      </c>
      <c r="U13" s="14">
        <v>43252</v>
      </c>
      <c r="V13" s="14">
        <v>43282</v>
      </c>
      <c r="W13" s="14">
        <v>43313</v>
      </c>
      <c r="X13" s="14">
        <v>43344</v>
      </c>
      <c r="Y13" s="14">
        <v>43374</v>
      </c>
      <c r="Z13" s="14">
        <v>43405</v>
      </c>
      <c r="AA13" s="14">
        <v>43435</v>
      </c>
      <c r="AB13" s="14">
        <v>43466</v>
      </c>
      <c r="AC13" s="14">
        <v>43497</v>
      </c>
      <c r="AD13" s="14">
        <v>43525</v>
      </c>
      <c r="AE13" s="14">
        <v>43556</v>
      </c>
      <c r="AF13" s="14">
        <v>43586</v>
      </c>
      <c r="AG13" s="14">
        <v>43617</v>
      </c>
      <c r="AH13" s="14">
        <v>43647</v>
      </c>
      <c r="AI13" s="14">
        <v>43678</v>
      </c>
      <c r="AJ13" s="14">
        <v>43709</v>
      </c>
      <c r="AK13" s="14">
        <v>43739</v>
      </c>
      <c r="AL13" s="14">
        <v>43770</v>
      </c>
      <c r="AM13" s="14">
        <v>43800</v>
      </c>
      <c r="AN13" s="14">
        <v>43831</v>
      </c>
      <c r="AO13" s="14">
        <v>43862</v>
      </c>
      <c r="AP13" s="14">
        <v>43891</v>
      </c>
      <c r="AQ13" s="15">
        <v>43922</v>
      </c>
      <c r="AR13" s="15">
        <v>43952</v>
      </c>
      <c r="AS13" s="15">
        <v>43983</v>
      </c>
      <c r="AT13" s="15">
        <v>44013</v>
      </c>
      <c r="AU13" s="15">
        <v>44044</v>
      </c>
      <c r="AV13" s="15">
        <v>44075</v>
      </c>
      <c r="AW13" s="15">
        <v>44105</v>
      </c>
      <c r="AX13" s="51"/>
    </row>
    <row r="14" spans="1:50" x14ac:dyDescent="0.35">
      <c r="A14" s="570" t="s">
        <v>117</v>
      </c>
      <c r="B14" s="3" t="s">
        <v>349</v>
      </c>
      <c r="C14" s="145">
        <f t="shared" ref="C14:C16" si="0">AVERAGE(D14:AW14)</f>
        <v>1467813.7663043479</v>
      </c>
      <c r="D14" s="145">
        <f t="shared" ref="D14:AW14" si="1">D92+D21+D112</f>
        <v>623275.4</v>
      </c>
      <c r="E14" s="145">
        <f t="shared" si="1"/>
        <v>635204.37999999989</v>
      </c>
      <c r="F14" s="145">
        <f t="shared" si="1"/>
        <v>742109.4</v>
      </c>
      <c r="G14" s="145">
        <f t="shared" si="1"/>
        <v>679599.55999999994</v>
      </c>
      <c r="H14" s="145">
        <f t="shared" si="1"/>
        <v>768016.67999999993</v>
      </c>
      <c r="I14" s="145">
        <f t="shared" si="1"/>
        <v>802878.52</v>
      </c>
      <c r="J14" s="145">
        <f t="shared" si="1"/>
        <v>871578.57</v>
      </c>
      <c r="K14" s="145">
        <f t="shared" si="1"/>
        <v>1126754.54</v>
      </c>
      <c r="L14" s="145">
        <f t="shared" si="1"/>
        <v>1206798.2</v>
      </c>
      <c r="M14" s="145">
        <f t="shared" si="1"/>
        <v>1340148.74</v>
      </c>
      <c r="N14" s="145">
        <f t="shared" si="1"/>
        <v>1315158.9099999999</v>
      </c>
      <c r="O14" s="145">
        <f t="shared" si="1"/>
        <v>1431444.0699999998</v>
      </c>
      <c r="P14" s="145">
        <f t="shared" si="1"/>
        <v>1645737.8</v>
      </c>
      <c r="Q14" s="145">
        <f t="shared" si="1"/>
        <v>1642822.64</v>
      </c>
      <c r="R14" s="145">
        <f t="shared" si="1"/>
        <v>1813600.26</v>
      </c>
      <c r="S14" s="145">
        <f t="shared" si="1"/>
        <v>1634769.26</v>
      </c>
      <c r="T14" s="145">
        <f t="shared" si="1"/>
        <v>1670734.36</v>
      </c>
      <c r="U14" s="145">
        <f t="shared" si="1"/>
        <v>1594988.51</v>
      </c>
      <c r="V14" s="145">
        <f t="shared" si="1"/>
        <v>1334092.4000000001</v>
      </c>
      <c r="W14" s="145">
        <f t="shared" si="1"/>
        <v>1348659.06</v>
      </c>
      <c r="X14" s="145">
        <f t="shared" si="1"/>
        <v>1258256.1800000002</v>
      </c>
      <c r="Y14" s="145">
        <f t="shared" si="1"/>
        <v>1418544.42</v>
      </c>
      <c r="Z14" s="145">
        <f t="shared" si="1"/>
        <v>1340271.1499999999</v>
      </c>
      <c r="AA14" s="145">
        <f t="shared" si="1"/>
        <v>1360543.49</v>
      </c>
      <c r="AB14" s="145">
        <f t="shared" si="1"/>
        <v>1244441.6700000002</v>
      </c>
      <c r="AC14" s="145">
        <f t="shared" si="1"/>
        <v>1223016.54</v>
      </c>
      <c r="AD14" s="145">
        <f t="shared" si="1"/>
        <v>1415213.6300000001</v>
      </c>
      <c r="AE14" s="145">
        <f t="shared" si="1"/>
        <v>1436624.77</v>
      </c>
      <c r="AF14" s="145">
        <f t="shared" si="1"/>
        <v>1632789.58</v>
      </c>
      <c r="AG14" s="145">
        <f t="shared" si="1"/>
        <v>1566793.79</v>
      </c>
      <c r="AH14" s="145">
        <f t="shared" si="1"/>
        <v>1603455.55</v>
      </c>
      <c r="AI14" s="145">
        <f t="shared" si="1"/>
        <v>1742111.72</v>
      </c>
      <c r="AJ14" s="145">
        <f t="shared" si="1"/>
        <v>1715024.66</v>
      </c>
      <c r="AK14" s="145">
        <f t="shared" si="1"/>
        <v>1870675.3099999998</v>
      </c>
      <c r="AL14" s="145">
        <f t="shared" si="1"/>
        <v>1848178.34</v>
      </c>
      <c r="AM14" s="145">
        <f t="shared" si="1"/>
        <v>2081511.86</v>
      </c>
      <c r="AN14" s="145">
        <f t="shared" si="1"/>
        <v>2235697.5500000003</v>
      </c>
      <c r="AO14" s="145">
        <f t="shared" si="1"/>
        <v>2111109.42</v>
      </c>
      <c r="AP14" s="145">
        <f t="shared" si="1"/>
        <v>1792651.19</v>
      </c>
      <c r="AQ14" s="145">
        <f t="shared" si="1"/>
        <v>968414.1</v>
      </c>
      <c r="AR14" s="145">
        <f t="shared" si="1"/>
        <v>1125446.8899999999</v>
      </c>
      <c r="AS14" s="145">
        <f t="shared" si="1"/>
        <v>1451575.46</v>
      </c>
      <c r="AT14" s="145">
        <f t="shared" si="1"/>
        <v>1865940</v>
      </c>
      <c r="AU14" s="145">
        <f t="shared" si="1"/>
        <v>2142983.14</v>
      </c>
      <c r="AV14" s="145">
        <f t="shared" si="1"/>
        <v>2252624.3199999998</v>
      </c>
      <c r="AW14" s="145">
        <f t="shared" si="1"/>
        <v>2587167.2599999998</v>
      </c>
      <c r="AX14" s="42"/>
    </row>
    <row r="15" spans="1:50" s="96" customFormat="1" x14ac:dyDescent="0.35">
      <c r="A15" s="571"/>
      <c r="B15" s="92" t="s">
        <v>350</v>
      </c>
      <c r="C15" s="202">
        <f t="shared" si="0"/>
        <v>38.025453618320697</v>
      </c>
      <c r="D15" s="202">
        <f t="shared" ref="D15:AW15" si="2">D14/D9</f>
        <v>15.880437219730942</v>
      </c>
      <c r="E15" s="202">
        <f t="shared" si="2"/>
        <v>16.159260729095116</v>
      </c>
      <c r="F15" s="202">
        <f t="shared" si="2"/>
        <v>18.900985660800245</v>
      </c>
      <c r="G15" s="202">
        <f t="shared" si="2"/>
        <v>17.33716574402408</v>
      </c>
      <c r="H15" s="202">
        <f t="shared" si="2"/>
        <v>19.61828650250332</v>
      </c>
      <c r="I15" s="202">
        <f t="shared" si="2"/>
        <v>20.511944203157732</v>
      </c>
      <c r="J15" s="202">
        <f t="shared" si="2"/>
        <v>22.303561338860739</v>
      </c>
      <c r="K15" s="202">
        <f t="shared" si="2"/>
        <v>28.952759462445719</v>
      </c>
      <c r="L15" s="202">
        <f t="shared" si="2"/>
        <v>31.028673540225746</v>
      </c>
      <c r="M15" s="202">
        <f t="shared" si="2"/>
        <v>34.394537008520686</v>
      </c>
      <c r="N15" s="202">
        <f t="shared" si="2"/>
        <v>33.664189981314152</v>
      </c>
      <c r="O15" s="202">
        <f t="shared" si="2"/>
        <v>36.491296046090696</v>
      </c>
      <c r="P15" s="202">
        <f t="shared" si="2"/>
        <v>41.818818925649239</v>
      </c>
      <c r="Q15" s="202">
        <f t="shared" si="2"/>
        <v>41.822322242305439</v>
      </c>
      <c r="R15" s="202">
        <f t="shared" si="2"/>
        <v>46.288929555895862</v>
      </c>
      <c r="S15" s="202">
        <f t="shared" si="2"/>
        <v>41.783239872204476</v>
      </c>
      <c r="T15" s="202">
        <f t="shared" si="2"/>
        <v>42.794353628236983</v>
      </c>
      <c r="U15" s="202">
        <f t="shared" si="2"/>
        <v>41.11430917152137</v>
      </c>
      <c r="V15" s="202">
        <f t="shared" si="2"/>
        <v>34.565561198051618</v>
      </c>
      <c r="W15" s="202">
        <f t="shared" si="2"/>
        <v>35.002830521671427</v>
      </c>
      <c r="X15" s="202">
        <f t="shared" si="2"/>
        <v>32.734694312919508</v>
      </c>
      <c r="Y15" s="202">
        <f t="shared" si="2"/>
        <v>36.947996249316283</v>
      </c>
      <c r="Z15" s="202">
        <f t="shared" si="2"/>
        <v>34.988543570197876</v>
      </c>
      <c r="AA15" s="202">
        <f t="shared" si="2"/>
        <v>35.586511037874033</v>
      </c>
      <c r="AB15" s="202">
        <f t="shared" si="2"/>
        <v>32.503830904246989</v>
      </c>
      <c r="AC15" s="202">
        <f t="shared" si="2"/>
        <v>32.006923137316484</v>
      </c>
      <c r="AD15" s="202">
        <f t="shared" si="2"/>
        <v>37.1486148152037</v>
      </c>
      <c r="AE15" s="202">
        <f t="shared" si="2"/>
        <v>37.799946587380937</v>
      </c>
      <c r="AF15" s="202">
        <f t="shared" si="2"/>
        <v>42.976063485378887</v>
      </c>
      <c r="AG15" s="202">
        <f t="shared" si="2"/>
        <v>41.336933488114397</v>
      </c>
      <c r="AH15" s="202">
        <f t="shared" si="2"/>
        <v>42.324285337204699</v>
      </c>
      <c r="AI15" s="202">
        <f t="shared" si="2"/>
        <v>45.972073360601662</v>
      </c>
      <c r="AJ15" s="202">
        <f t="shared" si="2"/>
        <v>45.397444544443857</v>
      </c>
      <c r="AK15" s="202">
        <f t="shared" si="2"/>
        <v>49.564816649886062</v>
      </c>
      <c r="AL15" s="202">
        <f t="shared" si="2"/>
        <v>49.057130647130649</v>
      </c>
      <c r="AM15" s="202">
        <f t="shared" si="2"/>
        <v>55.425691918519504</v>
      </c>
      <c r="AN15" s="202">
        <f t="shared" si="2"/>
        <v>59.379499880481269</v>
      </c>
      <c r="AO15" s="202">
        <f t="shared" si="2"/>
        <v>56.164451952750873</v>
      </c>
      <c r="AP15" s="202">
        <f t="shared" si="2"/>
        <v>47.742920794716092</v>
      </c>
      <c r="AQ15" s="145">
        <f t="shared" si="2"/>
        <v>25.465817292521301</v>
      </c>
      <c r="AR15" s="145">
        <f t="shared" si="2"/>
        <v>29.27420704903108</v>
      </c>
      <c r="AS15" s="145">
        <f t="shared" si="2"/>
        <v>37.426207554466934</v>
      </c>
      <c r="AT15" s="145">
        <f t="shared" si="2"/>
        <v>47.602938925455383</v>
      </c>
      <c r="AU15" s="145">
        <f t="shared" si="2"/>
        <v>53.930519931548218</v>
      </c>
      <c r="AV15" s="145">
        <f t="shared" si="2"/>
        <v>56.169567125473762</v>
      </c>
      <c r="AW15" s="145">
        <f t="shared" si="2"/>
        <v>63.809773338266119</v>
      </c>
      <c r="AX15" s="95"/>
    </row>
    <row r="16" spans="1:50" x14ac:dyDescent="0.35">
      <c r="A16" s="572"/>
      <c r="B16" s="8" t="s">
        <v>351</v>
      </c>
      <c r="C16" s="196">
        <f t="shared" si="0"/>
        <v>1242.1147853187931</v>
      </c>
      <c r="D16" s="196">
        <f t="shared" ref="D16:AW16" si="3">(D21+D92)/D25</f>
        <v>527.14146134239593</v>
      </c>
      <c r="E16" s="196">
        <f t="shared" si="3"/>
        <v>527.35390833333327</v>
      </c>
      <c r="F16" s="196">
        <f t="shared" si="3"/>
        <v>590.37892172523959</v>
      </c>
      <c r="G16" s="196">
        <f t="shared" si="3"/>
        <v>587.45512597741094</v>
      </c>
      <c r="H16" s="196">
        <f t="shared" si="3"/>
        <v>630.25634789777405</v>
      </c>
      <c r="I16" s="196">
        <f t="shared" si="3"/>
        <v>661.28710504549213</v>
      </c>
      <c r="J16" s="196">
        <f t="shared" si="3"/>
        <v>744.891607910576</v>
      </c>
      <c r="K16" s="196">
        <f t="shared" si="3"/>
        <v>857.35722179585571</v>
      </c>
      <c r="L16" s="196">
        <f t="shared" si="3"/>
        <v>903.84466867469882</v>
      </c>
      <c r="M16" s="196">
        <f t="shared" si="3"/>
        <v>992.80067114093958</v>
      </c>
      <c r="N16" s="196">
        <f t="shared" si="3"/>
        <v>969.05665678280207</v>
      </c>
      <c r="O16" s="196">
        <f t="shared" si="3"/>
        <v>1078.0274506828528</v>
      </c>
      <c r="P16" s="196">
        <f t="shared" si="3"/>
        <v>1122.7714315068492</v>
      </c>
      <c r="Q16" s="196">
        <f t="shared" si="3"/>
        <v>1172.7864546104361</v>
      </c>
      <c r="R16" s="196">
        <f t="shared" si="3"/>
        <v>1320.3101384839649</v>
      </c>
      <c r="S16" s="196">
        <f t="shared" si="3"/>
        <v>1240.3366083650189</v>
      </c>
      <c r="T16" s="196">
        <f t="shared" si="3"/>
        <v>1226.0485176991151</v>
      </c>
      <c r="U16" s="196">
        <f t="shared" si="3"/>
        <v>1302.599926168991</v>
      </c>
      <c r="V16" s="196">
        <f t="shared" si="3"/>
        <v>1064.9020483870968</v>
      </c>
      <c r="W16" s="196">
        <f t="shared" si="3"/>
        <v>1047.5419809825673</v>
      </c>
      <c r="X16" s="196">
        <f t="shared" si="3"/>
        <v>1007.8471288743883</v>
      </c>
      <c r="Y16" s="196">
        <f t="shared" si="3"/>
        <v>1107.3794753577106</v>
      </c>
      <c r="Z16" s="196">
        <f t="shared" si="3"/>
        <v>1028.803174726989</v>
      </c>
      <c r="AA16" s="196">
        <f t="shared" si="3"/>
        <v>1096.3007836734694</v>
      </c>
      <c r="AB16" s="196">
        <f t="shared" si="3"/>
        <v>955.5130434782609</v>
      </c>
      <c r="AC16" s="196">
        <f t="shared" si="3"/>
        <v>982.64540716612385</v>
      </c>
      <c r="AD16" s="196">
        <f t="shared" si="3"/>
        <v>1123.915393258427</v>
      </c>
      <c r="AE16" s="196">
        <f t="shared" si="3"/>
        <v>1110.4897888975761</v>
      </c>
      <c r="AF16" s="196">
        <f t="shared" si="3"/>
        <v>1237.4816653934301</v>
      </c>
      <c r="AG16" s="196">
        <f t="shared" si="3"/>
        <v>1254.6438145161292</v>
      </c>
      <c r="AH16" s="196">
        <f t="shared" si="3"/>
        <v>1268.2202382843527</v>
      </c>
      <c r="AI16" s="196">
        <f t="shared" si="3"/>
        <v>1355.3637431480031</v>
      </c>
      <c r="AJ16" s="196">
        <f t="shared" si="3"/>
        <v>1365.5506084867893</v>
      </c>
      <c r="AK16" s="196">
        <f t="shared" si="3"/>
        <v>1571.3843037974682</v>
      </c>
      <c r="AL16" s="196">
        <f t="shared" si="3"/>
        <v>1560.4743765903308</v>
      </c>
      <c r="AM16" s="196">
        <f t="shared" si="3"/>
        <v>1709.2465568369028</v>
      </c>
      <c r="AN16" s="196">
        <f t="shared" si="3"/>
        <v>1620.85168</v>
      </c>
      <c r="AO16" s="196">
        <f t="shared" si="3"/>
        <v>1575.0575710014946</v>
      </c>
      <c r="AP16" s="196">
        <f t="shared" si="3"/>
        <v>1569.5503852889667</v>
      </c>
      <c r="AQ16" s="196">
        <f t="shared" si="3"/>
        <v>1675.3163494809687</v>
      </c>
      <c r="AR16" s="196">
        <f t="shared" si="3"/>
        <v>1750.2801555209951</v>
      </c>
      <c r="AS16" s="196">
        <f t="shared" si="3"/>
        <v>1765.9068856447689</v>
      </c>
      <c r="AT16" s="196">
        <f t="shared" si="3"/>
        <v>2106.0220090293456</v>
      </c>
      <c r="AU16" s="196">
        <f t="shared" si="3"/>
        <v>2140.8255644355645</v>
      </c>
      <c r="AV16" s="196">
        <f t="shared" si="3"/>
        <v>2176.4486183574877</v>
      </c>
      <c r="AW16" s="196">
        <f t="shared" si="3"/>
        <v>2454.613149905123</v>
      </c>
      <c r="AX16" s="42"/>
    </row>
    <row r="17" spans="1:50" x14ac:dyDescent="0.35">
      <c r="A17" s="97"/>
      <c r="B17" s="19"/>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42"/>
    </row>
    <row r="18" spans="1:50" x14ac:dyDescent="0.35">
      <c r="A18" s="99" t="s">
        <v>352</v>
      </c>
      <c r="B18" s="19"/>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42"/>
    </row>
    <row r="19" spans="1:50" ht="15" thickBot="1" x14ac:dyDescent="0.4"/>
    <row r="20" spans="1:50" s="2" customFormat="1" x14ac:dyDescent="0.35">
      <c r="A20" s="91" t="s">
        <v>353</v>
      </c>
      <c r="B20" s="33" t="s">
        <v>354</v>
      </c>
      <c r="C20" s="456" t="s">
        <v>153</v>
      </c>
      <c r="D20" s="14">
        <v>42736</v>
      </c>
      <c r="E20" s="14">
        <v>42767</v>
      </c>
      <c r="F20" s="14">
        <v>42795</v>
      </c>
      <c r="G20" s="14">
        <v>42826</v>
      </c>
      <c r="H20" s="14">
        <v>42856</v>
      </c>
      <c r="I20" s="14">
        <v>42887</v>
      </c>
      <c r="J20" s="14">
        <v>42917</v>
      </c>
      <c r="K20" s="14">
        <v>42948</v>
      </c>
      <c r="L20" s="14">
        <v>42979</v>
      </c>
      <c r="M20" s="14">
        <v>43009</v>
      </c>
      <c r="N20" s="14">
        <v>43040</v>
      </c>
      <c r="O20" s="14">
        <v>43070</v>
      </c>
      <c r="P20" s="14">
        <v>43101</v>
      </c>
      <c r="Q20" s="14">
        <v>43132</v>
      </c>
      <c r="R20" s="14">
        <v>43160</v>
      </c>
      <c r="S20" s="14">
        <v>43191</v>
      </c>
      <c r="T20" s="14">
        <v>43221</v>
      </c>
      <c r="U20" s="14">
        <v>43252</v>
      </c>
      <c r="V20" s="14">
        <v>43282</v>
      </c>
      <c r="W20" s="14">
        <v>43313</v>
      </c>
      <c r="X20" s="14">
        <v>43344</v>
      </c>
      <c r="Y20" s="14">
        <v>43374</v>
      </c>
      <c r="Z20" s="14">
        <v>43405</v>
      </c>
      <c r="AA20" s="14">
        <v>43435</v>
      </c>
      <c r="AB20" s="14">
        <v>43466</v>
      </c>
      <c r="AC20" s="14">
        <v>43497</v>
      </c>
      <c r="AD20" s="14">
        <v>43525</v>
      </c>
      <c r="AE20" s="14">
        <v>43556</v>
      </c>
      <c r="AF20" s="14">
        <v>43586</v>
      </c>
      <c r="AG20" s="14">
        <v>43617</v>
      </c>
      <c r="AH20" s="14">
        <v>43647</v>
      </c>
      <c r="AI20" s="14">
        <v>43678</v>
      </c>
      <c r="AJ20" s="14">
        <v>43709</v>
      </c>
      <c r="AK20" s="14">
        <v>43739</v>
      </c>
      <c r="AL20" s="14">
        <v>43770</v>
      </c>
      <c r="AM20" s="14">
        <v>43800</v>
      </c>
      <c r="AN20" s="14">
        <v>43831</v>
      </c>
      <c r="AO20" s="14">
        <v>43862</v>
      </c>
      <c r="AP20" s="14">
        <v>43891</v>
      </c>
      <c r="AQ20" s="14">
        <v>43922</v>
      </c>
      <c r="AR20" s="14">
        <v>43952</v>
      </c>
      <c r="AS20" s="14">
        <v>43983</v>
      </c>
      <c r="AT20" s="14">
        <v>44013</v>
      </c>
      <c r="AU20" s="14">
        <v>44044</v>
      </c>
      <c r="AV20" s="14">
        <v>44075</v>
      </c>
      <c r="AW20" s="15">
        <v>44105</v>
      </c>
    </row>
    <row r="21" spans="1:50" s="88" customFormat="1" x14ac:dyDescent="0.35">
      <c r="A21" s="423" t="s">
        <v>134</v>
      </c>
      <c r="B21" s="87" t="s">
        <v>162</v>
      </c>
      <c r="C21" s="193">
        <f>AVERAGE(D21:AW21)</f>
        <v>1448140</v>
      </c>
      <c r="D21" s="193">
        <v>614850</v>
      </c>
      <c r="E21" s="193">
        <v>627729</v>
      </c>
      <c r="F21" s="193">
        <v>731325</v>
      </c>
      <c r="G21" s="193">
        <v>669543</v>
      </c>
      <c r="H21" s="193">
        <v>757719</v>
      </c>
      <c r="I21" s="193">
        <v>791200</v>
      </c>
      <c r="J21" s="193">
        <v>854286</v>
      </c>
      <c r="K21" s="193">
        <v>1098334</v>
      </c>
      <c r="L21" s="193">
        <v>1183751</v>
      </c>
      <c r="M21" s="193">
        <v>1318486</v>
      </c>
      <c r="N21" s="193">
        <v>1296028</v>
      </c>
      <c r="O21" s="193">
        <v>1405383</v>
      </c>
      <c r="P21" s="193">
        <v>1628423</v>
      </c>
      <c r="Q21" s="193">
        <v>1633816</v>
      </c>
      <c r="R21" s="193">
        <v>1804327</v>
      </c>
      <c r="S21" s="193">
        <v>1625019</v>
      </c>
      <c r="T21" s="193">
        <v>1651697</v>
      </c>
      <c r="U21" s="193">
        <v>1576602</v>
      </c>
      <c r="V21" s="193">
        <v>1300270</v>
      </c>
      <c r="W21" s="193">
        <v>1287058</v>
      </c>
      <c r="X21" s="193">
        <v>1209156</v>
      </c>
      <c r="Y21" s="193">
        <v>1365367</v>
      </c>
      <c r="Z21" s="193">
        <v>1295652</v>
      </c>
      <c r="AA21" s="193">
        <v>1324198</v>
      </c>
      <c r="AB21" s="193">
        <v>1215276</v>
      </c>
      <c r="AC21" s="193">
        <v>1187198</v>
      </c>
      <c r="AD21" s="193">
        <v>1383089</v>
      </c>
      <c r="AE21" s="193">
        <v>1399776</v>
      </c>
      <c r="AF21" s="193">
        <v>1603433</v>
      </c>
      <c r="AG21" s="193">
        <v>1540236</v>
      </c>
      <c r="AH21" s="193">
        <v>1587504</v>
      </c>
      <c r="AI21" s="193">
        <v>1714897</v>
      </c>
      <c r="AJ21" s="193">
        <v>1693432</v>
      </c>
      <c r="AK21" s="193">
        <v>1850550</v>
      </c>
      <c r="AL21" s="193">
        <v>1829264</v>
      </c>
      <c r="AM21" s="193">
        <v>2066712</v>
      </c>
      <c r="AN21" s="193">
        <v>2219357</v>
      </c>
      <c r="AO21" s="193">
        <v>2102063</v>
      </c>
      <c r="AP21" s="193">
        <v>1791490</v>
      </c>
      <c r="AQ21" s="193">
        <v>968025</v>
      </c>
      <c r="AR21" s="193">
        <v>1124987</v>
      </c>
      <c r="AS21" s="193">
        <v>1449313</v>
      </c>
      <c r="AT21" s="193">
        <v>1862885</v>
      </c>
      <c r="AU21" s="193">
        <v>2140573</v>
      </c>
      <c r="AV21" s="193">
        <v>2250817</v>
      </c>
      <c r="AW21" s="194">
        <v>2583344</v>
      </c>
    </row>
    <row r="22" spans="1:50" s="51" customFormat="1" x14ac:dyDescent="0.35">
      <c r="A22" s="29" t="s">
        <v>134</v>
      </c>
      <c r="B22" s="9" t="s">
        <v>166</v>
      </c>
      <c r="C22" s="193">
        <f>AVERAGE(D22:AW22)</f>
        <v>1232.8666251752456</v>
      </c>
      <c r="D22" s="193">
        <f>D21/D25</f>
        <v>522.38742565845371</v>
      </c>
      <c r="E22" s="193">
        <f t="shared" ref="E22:AW22" si="4">E21/E25</f>
        <v>523.10749999999996</v>
      </c>
      <c r="F22" s="193">
        <f t="shared" si="4"/>
        <v>584.12539936102235</v>
      </c>
      <c r="G22" s="193">
        <f t="shared" si="4"/>
        <v>581.70547350130323</v>
      </c>
      <c r="H22" s="193">
        <f t="shared" si="4"/>
        <v>624.66529266281941</v>
      </c>
      <c r="I22" s="193">
        <f t="shared" si="4"/>
        <v>654.42514474772543</v>
      </c>
      <c r="J22" s="193">
        <f t="shared" si="4"/>
        <v>734.55374032674115</v>
      </c>
      <c r="K22" s="193">
        <f t="shared" si="4"/>
        <v>842.92709132770528</v>
      </c>
      <c r="L22" s="193">
        <f t="shared" si="4"/>
        <v>891.37876506024099</v>
      </c>
      <c r="M22" s="193">
        <f t="shared" si="4"/>
        <v>983.21103653989564</v>
      </c>
      <c r="N22" s="193">
        <f t="shared" si="4"/>
        <v>960.73239436619713</v>
      </c>
      <c r="O22" s="193">
        <f t="shared" si="4"/>
        <v>1066.2996965098635</v>
      </c>
      <c r="P22" s="193">
        <f t="shared" si="4"/>
        <v>1115.3582191780822</v>
      </c>
      <c r="Q22" s="193">
        <f t="shared" si="4"/>
        <v>1167.8456040028591</v>
      </c>
      <c r="R22" s="193">
        <f t="shared" si="4"/>
        <v>1315.1071428571429</v>
      </c>
      <c r="S22" s="193">
        <f t="shared" si="4"/>
        <v>1235.7558935361217</v>
      </c>
      <c r="T22" s="193">
        <f t="shared" si="4"/>
        <v>1218.065634218289</v>
      </c>
      <c r="U22" s="193">
        <f t="shared" si="4"/>
        <v>1293.3568498769482</v>
      </c>
      <c r="V22" s="193">
        <f t="shared" si="4"/>
        <v>1048.6048387096773</v>
      </c>
      <c r="W22" s="193">
        <f>W21/W25</f>
        <v>1019.8557844690966</v>
      </c>
      <c r="X22" s="193">
        <f t="shared" si="4"/>
        <v>986.2610114192496</v>
      </c>
      <c r="Y22" s="193">
        <f t="shared" si="4"/>
        <v>1085.3473767885532</v>
      </c>
      <c r="Z22" s="193">
        <f t="shared" si="4"/>
        <v>1010.6489859594384</v>
      </c>
      <c r="AA22" s="193">
        <f t="shared" si="4"/>
        <v>1080.9779591836734</v>
      </c>
      <c r="AB22" s="193">
        <f t="shared" si="4"/>
        <v>943.53726708074532</v>
      </c>
      <c r="AC22" s="193">
        <f t="shared" si="4"/>
        <v>966.77361563517911</v>
      </c>
      <c r="AD22" s="193">
        <f t="shared" si="4"/>
        <v>1110.0232744783307</v>
      </c>
      <c r="AE22" s="193">
        <f t="shared" si="4"/>
        <v>1094.4300234558248</v>
      </c>
      <c r="AF22" s="193">
        <f t="shared" si="4"/>
        <v>1224.929717341482</v>
      </c>
      <c r="AG22" s="193">
        <f t="shared" si="4"/>
        <v>1242.125806451613</v>
      </c>
      <c r="AH22" s="193">
        <f t="shared" si="4"/>
        <v>1260.924543288324</v>
      </c>
      <c r="AI22" s="193">
        <f t="shared" si="4"/>
        <v>1342.9107282693813</v>
      </c>
      <c r="AJ22" s="193">
        <f t="shared" si="4"/>
        <v>1355.830264211369</v>
      </c>
      <c r="AK22" s="193">
        <f t="shared" si="4"/>
        <v>1561.6455696202531</v>
      </c>
      <c r="AL22" s="193">
        <f t="shared" si="4"/>
        <v>1551.5385920271417</v>
      </c>
      <c r="AM22" s="193">
        <f t="shared" si="4"/>
        <v>1702.3986820428336</v>
      </c>
      <c r="AN22" s="193">
        <f t="shared" si="4"/>
        <v>1614.0778181818182</v>
      </c>
      <c r="AO22" s="193">
        <f t="shared" si="4"/>
        <v>1571.0485799701046</v>
      </c>
      <c r="AP22" s="193">
        <f t="shared" si="4"/>
        <v>1568.7302977232926</v>
      </c>
      <c r="AQ22" s="193">
        <f t="shared" si="4"/>
        <v>1674.7837370242214</v>
      </c>
      <c r="AR22" s="193">
        <f t="shared" si="4"/>
        <v>1749.5909797822706</v>
      </c>
      <c r="AS22" s="193">
        <f t="shared" si="4"/>
        <v>1763.154501216545</v>
      </c>
      <c r="AT22" s="193">
        <f t="shared" si="4"/>
        <v>2102.5790067720091</v>
      </c>
      <c r="AU22" s="193">
        <f t="shared" si="4"/>
        <v>2138.4345654345652</v>
      </c>
      <c r="AV22" s="193">
        <f t="shared" si="4"/>
        <v>2174.7024154589371</v>
      </c>
      <c r="AW22" s="194">
        <f t="shared" si="4"/>
        <v>2450.9905123339659</v>
      </c>
    </row>
    <row r="23" spans="1:50" s="51" customFormat="1" x14ac:dyDescent="0.35">
      <c r="A23" s="29" t="s">
        <v>134</v>
      </c>
      <c r="B23" s="9" t="s">
        <v>133</v>
      </c>
      <c r="C23" s="89">
        <f>AVERAGE(D23:AW23)</f>
        <v>13516.804347826086</v>
      </c>
      <c r="D23" s="126">
        <v>8997</v>
      </c>
      <c r="E23" s="126">
        <v>8812</v>
      </c>
      <c r="F23" s="126">
        <v>10063</v>
      </c>
      <c r="G23" s="126">
        <v>8820</v>
      </c>
      <c r="H23" s="126">
        <v>9778</v>
      </c>
      <c r="I23" s="126">
        <v>9720</v>
      </c>
      <c r="J23" s="126">
        <v>10126</v>
      </c>
      <c r="K23" s="126">
        <v>12183</v>
      </c>
      <c r="L23" s="126">
        <v>12290</v>
      </c>
      <c r="M23" s="126">
        <v>13593</v>
      </c>
      <c r="N23" s="126">
        <v>13196</v>
      </c>
      <c r="O23" s="126">
        <v>13668</v>
      </c>
      <c r="P23" s="126">
        <v>15428</v>
      </c>
      <c r="Q23" s="126">
        <v>14982</v>
      </c>
      <c r="R23" s="126">
        <v>16097</v>
      </c>
      <c r="S23" s="126">
        <v>14690</v>
      </c>
      <c r="T23" s="126">
        <v>15007</v>
      </c>
      <c r="U23" s="126">
        <v>14285</v>
      </c>
      <c r="V23" s="126">
        <v>12624</v>
      </c>
      <c r="W23" s="126">
        <v>13193</v>
      </c>
      <c r="X23" s="126">
        <v>12296</v>
      </c>
      <c r="Y23" s="126">
        <v>14220</v>
      </c>
      <c r="Z23" s="126">
        <v>13053</v>
      </c>
      <c r="AA23" s="126">
        <v>13074</v>
      </c>
      <c r="AB23" s="126">
        <v>12262</v>
      </c>
      <c r="AC23" s="126">
        <v>11764</v>
      </c>
      <c r="AD23" s="126">
        <v>13319</v>
      </c>
      <c r="AE23" s="126">
        <v>13462</v>
      </c>
      <c r="AF23" s="126">
        <v>14877</v>
      </c>
      <c r="AG23" s="126">
        <v>14006</v>
      </c>
      <c r="AH23" s="126">
        <v>14286</v>
      </c>
      <c r="AI23" s="126">
        <v>15239</v>
      </c>
      <c r="AJ23" s="126">
        <v>14998</v>
      </c>
      <c r="AK23" s="126">
        <v>15941</v>
      </c>
      <c r="AL23" s="126">
        <v>15216</v>
      </c>
      <c r="AM23" s="126">
        <v>17082</v>
      </c>
      <c r="AN23" s="126">
        <v>18808</v>
      </c>
      <c r="AO23" s="126">
        <v>17304</v>
      </c>
      <c r="AP23" s="126">
        <v>14770</v>
      </c>
      <c r="AQ23" s="126">
        <v>7600</v>
      </c>
      <c r="AR23" s="126">
        <v>8915</v>
      </c>
      <c r="AS23" s="126">
        <v>12002</v>
      </c>
      <c r="AT23" s="126">
        <v>15240</v>
      </c>
      <c r="AU23" s="126">
        <v>16796</v>
      </c>
      <c r="AV23" s="126">
        <v>17727</v>
      </c>
      <c r="AW23" s="404">
        <v>19964</v>
      </c>
    </row>
    <row r="24" spans="1:50" s="51" customFormat="1" x14ac:dyDescent="0.35">
      <c r="A24" s="29" t="s">
        <v>134</v>
      </c>
      <c r="B24" s="9" t="s">
        <v>167</v>
      </c>
      <c r="C24" s="89">
        <f>AVERAGE(D24:AW24)</f>
        <v>557678.87743011292</v>
      </c>
      <c r="D24" s="126">
        <f>SUM(D29,D34,D39,D44,D49,D54,D59,D64,D69,D74,D79)</f>
        <v>222212</v>
      </c>
      <c r="E24" s="126">
        <f t="shared" ref="E24:AW24" si="5">SUM(E29,E34,E39,E44,E49,E54,E59,E64,E69,E74,E79)</f>
        <v>228052</v>
      </c>
      <c r="F24" s="126">
        <f t="shared" si="5"/>
        <v>268703</v>
      </c>
      <c r="G24" s="126">
        <f t="shared" si="5"/>
        <v>247133</v>
      </c>
      <c r="H24" s="126">
        <f t="shared" si="5"/>
        <v>280339</v>
      </c>
      <c r="I24" s="126">
        <f t="shared" si="5"/>
        <v>294276</v>
      </c>
      <c r="J24" s="126">
        <f t="shared" si="5"/>
        <v>323981</v>
      </c>
      <c r="K24" s="126">
        <f t="shared" si="5"/>
        <v>428327.26727427362</v>
      </c>
      <c r="L24" s="126">
        <f t="shared" si="5"/>
        <v>466724.72323649371</v>
      </c>
      <c r="M24" s="126">
        <f t="shared" si="5"/>
        <v>515541.88706106524</v>
      </c>
      <c r="N24" s="126">
        <f t="shared" si="5"/>
        <v>511483</v>
      </c>
      <c r="O24" s="126">
        <f t="shared" si="5"/>
        <v>559247.02742615005</v>
      </c>
      <c r="P24" s="126">
        <f t="shared" si="5"/>
        <v>631868.46014530445</v>
      </c>
      <c r="Q24" s="126">
        <f t="shared" si="5"/>
        <v>637636.23674507858</v>
      </c>
      <c r="R24" s="126">
        <f t="shared" si="5"/>
        <v>706352.14191892464</v>
      </c>
      <c r="S24" s="126">
        <f t="shared" si="5"/>
        <v>629381.11793727532</v>
      </c>
      <c r="T24" s="126">
        <f t="shared" si="5"/>
        <v>642276.20879769651</v>
      </c>
      <c r="U24" s="126">
        <f t="shared" si="5"/>
        <v>614507.12031701475</v>
      </c>
      <c r="V24" s="126">
        <f t="shared" si="5"/>
        <v>501215.22432839248</v>
      </c>
      <c r="W24" s="126">
        <f t="shared" si="5"/>
        <v>488478.1960341417</v>
      </c>
      <c r="X24" s="126">
        <f t="shared" si="5"/>
        <v>455291</v>
      </c>
      <c r="Y24" s="126">
        <f t="shared" si="5"/>
        <v>517687</v>
      </c>
      <c r="Z24" s="126">
        <f t="shared" si="5"/>
        <v>492458.22297933628</v>
      </c>
      <c r="AA24" s="126">
        <f t="shared" si="5"/>
        <v>505867.8425476909</v>
      </c>
      <c r="AB24" s="126">
        <f t="shared" si="5"/>
        <v>447939.25257662358</v>
      </c>
      <c r="AC24" s="126">
        <f t="shared" si="5"/>
        <v>441249.74107454217</v>
      </c>
      <c r="AD24" s="126">
        <f t="shared" si="5"/>
        <v>518431.19471227977</v>
      </c>
      <c r="AE24" s="126">
        <f t="shared" si="5"/>
        <v>523156.02879834699</v>
      </c>
      <c r="AF24" s="126">
        <f t="shared" si="5"/>
        <v>603219.72127741599</v>
      </c>
      <c r="AG24" s="126">
        <f t="shared" si="5"/>
        <v>581623.28029949579</v>
      </c>
      <c r="AH24" s="126">
        <f t="shared" si="5"/>
        <v>602371</v>
      </c>
      <c r="AI24" s="126">
        <f t="shared" si="5"/>
        <v>649423.13002058084</v>
      </c>
      <c r="AJ24" s="126">
        <f t="shared" si="5"/>
        <v>642865</v>
      </c>
      <c r="AK24" s="126">
        <f t="shared" si="5"/>
        <v>705581</v>
      </c>
      <c r="AL24" s="126">
        <f t="shared" si="5"/>
        <v>696882</v>
      </c>
      <c r="AM24" s="126">
        <f t="shared" si="5"/>
        <v>789450</v>
      </c>
      <c r="AN24" s="126">
        <f t="shared" si="5"/>
        <v>832843</v>
      </c>
      <c r="AO24" s="126">
        <f t="shared" si="5"/>
        <v>785673.15734927985</v>
      </c>
      <c r="AP24" s="126">
        <f t="shared" si="5"/>
        <v>658821</v>
      </c>
      <c r="AQ24" s="126">
        <f t="shared" si="5"/>
        <v>354364</v>
      </c>
      <c r="AR24" s="126">
        <f t="shared" si="5"/>
        <v>419886</v>
      </c>
      <c r="AS24" s="126">
        <f t="shared" si="5"/>
        <v>589387.62139540107</v>
      </c>
      <c r="AT24" s="126">
        <f t="shared" si="5"/>
        <v>755350.55753238965</v>
      </c>
      <c r="AU24" s="126">
        <f t="shared" si="5"/>
        <v>886510</v>
      </c>
      <c r="AV24" s="126">
        <f t="shared" si="5"/>
        <v>932086</v>
      </c>
      <c r="AW24" s="404">
        <f t="shared" si="5"/>
        <v>1067077</v>
      </c>
    </row>
    <row r="25" spans="1:50" s="51" customFormat="1" x14ac:dyDescent="0.35">
      <c r="A25" s="29" t="s">
        <v>134</v>
      </c>
      <c r="B25" s="9" t="s">
        <v>132</v>
      </c>
      <c r="C25" s="89">
        <f>AVERAGE(D25:AW25)</f>
        <v>1205.3260869565217</v>
      </c>
      <c r="D25" s="126">
        <v>1177</v>
      </c>
      <c r="E25" s="126">
        <v>1200</v>
      </c>
      <c r="F25" s="126">
        <v>1252</v>
      </c>
      <c r="G25" s="126">
        <v>1151</v>
      </c>
      <c r="H25" s="126">
        <v>1213</v>
      </c>
      <c r="I25" s="126">
        <v>1209</v>
      </c>
      <c r="J25" s="126">
        <v>1163</v>
      </c>
      <c r="K25" s="126">
        <v>1303</v>
      </c>
      <c r="L25" s="126">
        <v>1328</v>
      </c>
      <c r="M25" s="126">
        <v>1341</v>
      </c>
      <c r="N25" s="126">
        <v>1349</v>
      </c>
      <c r="O25" s="126">
        <v>1318</v>
      </c>
      <c r="P25" s="126">
        <v>1460</v>
      </c>
      <c r="Q25" s="126">
        <v>1399</v>
      </c>
      <c r="R25" s="126">
        <v>1372</v>
      </c>
      <c r="S25" s="126">
        <v>1315</v>
      </c>
      <c r="T25" s="126">
        <v>1356</v>
      </c>
      <c r="U25" s="126">
        <v>1219</v>
      </c>
      <c r="V25" s="126">
        <v>1240</v>
      </c>
      <c r="W25" s="126">
        <v>1262</v>
      </c>
      <c r="X25" s="126">
        <v>1226</v>
      </c>
      <c r="Y25" s="126">
        <v>1258</v>
      </c>
      <c r="Z25" s="126">
        <v>1282</v>
      </c>
      <c r="AA25" s="126">
        <v>1225</v>
      </c>
      <c r="AB25" s="126">
        <v>1288</v>
      </c>
      <c r="AC25" s="126">
        <v>1228</v>
      </c>
      <c r="AD25" s="126">
        <v>1246</v>
      </c>
      <c r="AE25" s="126">
        <v>1279</v>
      </c>
      <c r="AF25" s="126">
        <v>1309</v>
      </c>
      <c r="AG25" s="126">
        <v>1240</v>
      </c>
      <c r="AH25" s="126">
        <v>1259</v>
      </c>
      <c r="AI25" s="126">
        <v>1277</v>
      </c>
      <c r="AJ25" s="126">
        <v>1249</v>
      </c>
      <c r="AK25" s="126">
        <v>1185</v>
      </c>
      <c r="AL25" s="126">
        <v>1179</v>
      </c>
      <c r="AM25" s="126">
        <v>1214</v>
      </c>
      <c r="AN25" s="126">
        <v>1375</v>
      </c>
      <c r="AO25" s="126">
        <v>1338</v>
      </c>
      <c r="AP25" s="126">
        <v>1142</v>
      </c>
      <c r="AQ25" s="126">
        <v>578</v>
      </c>
      <c r="AR25" s="126">
        <v>643</v>
      </c>
      <c r="AS25" s="126">
        <v>822</v>
      </c>
      <c r="AT25" s="126">
        <v>886</v>
      </c>
      <c r="AU25" s="126">
        <v>1001</v>
      </c>
      <c r="AV25" s="126">
        <v>1035</v>
      </c>
      <c r="AW25" s="404">
        <v>1054</v>
      </c>
    </row>
    <row r="26" spans="1:50" x14ac:dyDescent="0.35">
      <c r="A26" s="27" t="s">
        <v>355</v>
      </c>
      <c r="B26" s="3" t="s">
        <v>162</v>
      </c>
      <c r="C26" s="145">
        <f t="shared" ref="C26:C80" si="6">AVERAGE(D26:AW26)</f>
        <v>535.93478260869563</v>
      </c>
      <c r="D26" s="145">
        <v>0</v>
      </c>
      <c r="E26" s="145">
        <v>0</v>
      </c>
      <c r="F26" s="145">
        <v>0</v>
      </c>
      <c r="G26" s="145">
        <v>0</v>
      </c>
      <c r="H26" s="145">
        <v>0</v>
      </c>
      <c r="I26" s="145">
        <v>0</v>
      </c>
      <c r="J26" s="145">
        <v>8461</v>
      </c>
      <c r="K26" s="145">
        <v>0</v>
      </c>
      <c r="L26" s="145">
        <v>0</v>
      </c>
      <c r="M26" s="145">
        <v>8348</v>
      </c>
      <c r="N26" s="145">
        <v>0</v>
      </c>
      <c r="O26" s="145">
        <v>0</v>
      </c>
      <c r="P26" s="145">
        <v>0</v>
      </c>
      <c r="Q26" s="145">
        <v>0</v>
      </c>
      <c r="R26" s="145">
        <v>0</v>
      </c>
      <c r="S26" s="145">
        <v>7844</v>
      </c>
      <c r="T26" s="145">
        <v>0</v>
      </c>
      <c r="U26" s="145">
        <v>0</v>
      </c>
      <c r="V26" s="145">
        <v>0</v>
      </c>
      <c r="W26" s="145">
        <v>0</v>
      </c>
      <c r="X26" s="145">
        <v>0</v>
      </c>
      <c r="Y26" s="145">
        <v>0</v>
      </c>
      <c r="Z26" s="145">
        <v>0</v>
      </c>
      <c r="AA26" s="145">
        <v>0</v>
      </c>
      <c r="AB26" s="145">
        <v>0</v>
      </c>
      <c r="AC26" s="145">
        <v>0</v>
      </c>
      <c r="AD26" s="145">
        <v>0</v>
      </c>
      <c r="AE26" s="145">
        <v>0</v>
      </c>
      <c r="AF26" s="145">
        <v>0</v>
      </c>
      <c r="AG26" s="145">
        <v>0</v>
      </c>
      <c r="AH26" s="145">
        <v>0</v>
      </c>
      <c r="AI26" s="145">
        <v>0</v>
      </c>
      <c r="AJ26" s="145">
        <v>0</v>
      </c>
      <c r="AK26" s="145">
        <v>0</v>
      </c>
      <c r="AL26" s="145">
        <v>0</v>
      </c>
      <c r="AM26" s="145">
        <v>0</v>
      </c>
      <c r="AN26" s="145">
        <v>0</v>
      </c>
      <c r="AO26" s="145">
        <v>0</v>
      </c>
      <c r="AP26" s="145">
        <v>0</v>
      </c>
      <c r="AQ26" s="145">
        <v>0</v>
      </c>
      <c r="AR26" s="145">
        <v>0</v>
      </c>
      <c r="AS26" s="145">
        <v>0</v>
      </c>
      <c r="AT26" s="145">
        <v>0</v>
      </c>
      <c r="AU26" s="145">
        <v>0</v>
      </c>
      <c r="AV26" s="145">
        <v>0</v>
      </c>
      <c r="AW26" s="195">
        <v>0</v>
      </c>
    </row>
    <row r="27" spans="1:50" x14ac:dyDescent="0.35">
      <c r="A27" s="90" t="s">
        <v>355</v>
      </c>
      <c r="B27" s="12" t="s">
        <v>166</v>
      </c>
      <c r="C27" s="145">
        <f>AVERAGE(D27:AW27)</f>
        <v>535.93478260869563</v>
      </c>
      <c r="D27" s="223">
        <v>0</v>
      </c>
      <c r="E27" s="223">
        <v>0</v>
      </c>
      <c r="F27" s="223">
        <v>0</v>
      </c>
      <c r="G27" s="223">
        <v>0</v>
      </c>
      <c r="H27" s="223">
        <v>0</v>
      </c>
      <c r="I27" s="223">
        <v>0</v>
      </c>
      <c r="J27" s="223">
        <v>8461</v>
      </c>
      <c r="K27" s="223">
        <v>0</v>
      </c>
      <c r="L27" s="223">
        <v>0</v>
      </c>
      <c r="M27" s="223">
        <v>8348</v>
      </c>
      <c r="N27" s="223">
        <v>0</v>
      </c>
      <c r="O27" s="223">
        <v>0</v>
      </c>
      <c r="P27" s="223">
        <v>0</v>
      </c>
      <c r="Q27" s="223">
        <v>0</v>
      </c>
      <c r="R27" s="223">
        <v>0</v>
      </c>
      <c r="S27" s="223">
        <v>7844</v>
      </c>
      <c r="T27" s="223">
        <v>0</v>
      </c>
      <c r="U27" s="223">
        <v>0</v>
      </c>
      <c r="V27" s="223">
        <v>0</v>
      </c>
      <c r="W27" s="223">
        <v>0</v>
      </c>
      <c r="X27" s="223">
        <v>0</v>
      </c>
      <c r="Y27" s="223">
        <v>0</v>
      </c>
      <c r="Z27" s="223">
        <v>0</v>
      </c>
      <c r="AA27" s="223">
        <v>0</v>
      </c>
      <c r="AB27" s="223">
        <v>0</v>
      </c>
      <c r="AC27" s="223">
        <v>0</v>
      </c>
      <c r="AD27" s="223">
        <v>0</v>
      </c>
      <c r="AE27" s="223">
        <v>0</v>
      </c>
      <c r="AF27" s="223">
        <v>0</v>
      </c>
      <c r="AG27" s="223">
        <v>0</v>
      </c>
      <c r="AH27" s="223">
        <v>0</v>
      </c>
      <c r="AI27" s="223">
        <v>0</v>
      </c>
      <c r="AJ27" s="223">
        <v>0</v>
      </c>
      <c r="AK27" s="223">
        <v>0</v>
      </c>
      <c r="AL27" s="223">
        <v>0</v>
      </c>
      <c r="AM27" s="223">
        <v>0</v>
      </c>
      <c r="AN27" s="223">
        <v>0</v>
      </c>
      <c r="AO27" s="223">
        <v>0</v>
      </c>
      <c r="AP27" s="223">
        <v>0</v>
      </c>
      <c r="AQ27" s="223">
        <v>0</v>
      </c>
      <c r="AR27" s="223">
        <v>0</v>
      </c>
      <c r="AS27" s="223">
        <v>0</v>
      </c>
      <c r="AT27" s="223">
        <v>0</v>
      </c>
      <c r="AU27" s="223">
        <v>0</v>
      </c>
      <c r="AV27" s="223">
        <v>0</v>
      </c>
      <c r="AW27" s="224">
        <v>0</v>
      </c>
    </row>
    <row r="28" spans="1:50" x14ac:dyDescent="0.35">
      <c r="A28" s="27" t="s">
        <v>355</v>
      </c>
      <c r="B28" s="3" t="s">
        <v>133</v>
      </c>
      <c r="C28" s="4">
        <f t="shared" si="6"/>
        <v>6.5217391304347824E-2</v>
      </c>
      <c r="D28" s="3">
        <v>0</v>
      </c>
      <c r="E28" s="3">
        <v>0</v>
      </c>
      <c r="F28" s="3">
        <v>0</v>
      </c>
      <c r="G28" s="3">
        <v>0</v>
      </c>
      <c r="H28" s="3">
        <v>0</v>
      </c>
      <c r="I28" s="3">
        <v>0</v>
      </c>
      <c r="J28" s="3">
        <v>1</v>
      </c>
      <c r="K28" s="3">
        <v>0</v>
      </c>
      <c r="L28" s="3">
        <v>0</v>
      </c>
      <c r="M28" s="3">
        <v>1</v>
      </c>
      <c r="N28" s="3">
        <v>0</v>
      </c>
      <c r="O28" s="3">
        <v>0</v>
      </c>
      <c r="P28" s="3">
        <v>0</v>
      </c>
      <c r="Q28" s="3">
        <v>0</v>
      </c>
      <c r="R28" s="3">
        <v>0</v>
      </c>
      <c r="S28" s="3">
        <v>1</v>
      </c>
      <c r="T28" s="3">
        <v>0</v>
      </c>
      <c r="U28" s="3">
        <v>0</v>
      </c>
      <c r="V28" s="3">
        <v>0</v>
      </c>
      <c r="W28" s="3">
        <v>0</v>
      </c>
      <c r="X28" s="3">
        <v>0</v>
      </c>
      <c r="Y28" s="3">
        <v>0</v>
      </c>
      <c r="Z28" s="3">
        <v>0</v>
      </c>
      <c r="AA28" s="3">
        <v>0</v>
      </c>
      <c r="AB28" s="3">
        <v>0</v>
      </c>
      <c r="AC28" s="3">
        <v>0</v>
      </c>
      <c r="AD28" s="3">
        <v>0</v>
      </c>
      <c r="AE28" s="3">
        <v>0</v>
      </c>
      <c r="AF28" s="3">
        <v>0</v>
      </c>
      <c r="AG28" s="3">
        <v>0</v>
      </c>
      <c r="AH28" s="3">
        <v>0</v>
      </c>
      <c r="AI28" s="3">
        <v>0</v>
      </c>
      <c r="AJ28" s="3">
        <v>0</v>
      </c>
      <c r="AK28" s="3">
        <v>0</v>
      </c>
      <c r="AL28" s="3">
        <v>0</v>
      </c>
      <c r="AM28" s="3">
        <v>0</v>
      </c>
      <c r="AN28" s="3">
        <v>0</v>
      </c>
      <c r="AO28" s="3">
        <v>0</v>
      </c>
      <c r="AP28" s="3">
        <v>0</v>
      </c>
      <c r="AQ28" s="3">
        <v>0</v>
      </c>
      <c r="AR28" s="3">
        <v>0</v>
      </c>
      <c r="AS28" s="3">
        <v>0</v>
      </c>
      <c r="AT28" s="3">
        <v>0</v>
      </c>
      <c r="AU28" s="3">
        <v>0</v>
      </c>
      <c r="AV28" s="3">
        <v>0</v>
      </c>
      <c r="AW28" s="10">
        <v>0</v>
      </c>
    </row>
    <row r="29" spans="1:50" x14ac:dyDescent="0.35">
      <c r="A29" s="27" t="s">
        <v>355</v>
      </c>
      <c r="B29" s="3" t="s">
        <v>167</v>
      </c>
      <c r="C29" s="4">
        <f>AVERAGE(D29:AW29)</f>
        <v>20.195652173913043</v>
      </c>
      <c r="D29" s="3">
        <v>0</v>
      </c>
      <c r="E29" s="3">
        <v>0</v>
      </c>
      <c r="F29" s="3">
        <v>0</v>
      </c>
      <c r="G29" s="3">
        <v>0</v>
      </c>
      <c r="H29" s="3">
        <v>0</v>
      </c>
      <c r="I29" s="3">
        <v>0</v>
      </c>
      <c r="J29" s="3">
        <v>329</v>
      </c>
      <c r="K29" s="3">
        <v>0</v>
      </c>
      <c r="L29" s="3">
        <v>0</v>
      </c>
      <c r="M29" s="3">
        <v>320</v>
      </c>
      <c r="N29" s="3">
        <v>0</v>
      </c>
      <c r="O29" s="3">
        <v>0</v>
      </c>
      <c r="P29" s="3">
        <v>0</v>
      </c>
      <c r="Q29" s="3">
        <v>0</v>
      </c>
      <c r="R29" s="3">
        <v>0</v>
      </c>
      <c r="S29" s="3">
        <v>280</v>
      </c>
      <c r="T29" s="3">
        <v>0</v>
      </c>
      <c r="U29" s="3">
        <v>0</v>
      </c>
      <c r="V29" s="3">
        <v>0</v>
      </c>
      <c r="W29" s="3">
        <v>0</v>
      </c>
      <c r="X29" s="3">
        <v>0</v>
      </c>
      <c r="Y29" s="3">
        <v>0</v>
      </c>
      <c r="Z29" s="3">
        <v>0</v>
      </c>
      <c r="AA29" s="3">
        <v>0</v>
      </c>
      <c r="AB29" s="3">
        <v>0</v>
      </c>
      <c r="AC29" s="3">
        <v>0</v>
      </c>
      <c r="AD29" s="3">
        <v>0</v>
      </c>
      <c r="AE29" s="3">
        <v>0</v>
      </c>
      <c r="AF29" s="3">
        <v>0</v>
      </c>
      <c r="AG29" s="3">
        <v>0</v>
      </c>
      <c r="AH29" s="3">
        <v>0</v>
      </c>
      <c r="AI29" s="3">
        <v>0</v>
      </c>
      <c r="AJ29" s="3">
        <v>0</v>
      </c>
      <c r="AK29" s="3">
        <v>0</v>
      </c>
      <c r="AL29" s="3">
        <v>0</v>
      </c>
      <c r="AM29" s="3">
        <v>0</v>
      </c>
      <c r="AN29" s="3">
        <v>0</v>
      </c>
      <c r="AO29" s="3">
        <v>0</v>
      </c>
      <c r="AP29" s="3">
        <v>0</v>
      </c>
      <c r="AQ29" s="3">
        <v>0</v>
      </c>
      <c r="AR29" s="3">
        <v>0</v>
      </c>
      <c r="AS29" s="3">
        <v>0</v>
      </c>
      <c r="AT29" s="3">
        <v>0</v>
      </c>
      <c r="AU29" s="3">
        <v>0</v>
      </c>
      <c r="AV29" s="3">
        <v>0</v>
      </c>
      <c r="AW29" s="10">
        <v>0</v>
      </c>
    </row>
    <row r="30" spans="1:50" x14ac:dyDescent="0.35">
      <c r="A30" s="27" t="s">
        <v>355</v>
      </c>
      <c r="B30" s="3" t="s">
        <v>132</v>
      </c>
      <c r="C30" s="4">
        <f t="shared" si="6"/>
        <v>6.5217391304347824E-2</v>
      </c>
      <c r="D30" s="3">
        <v>0</v>
      </c>
      <c r="E30" s="3">
        <v>0</v>
      </c>
      <c r="F30" s="3">
        <v>0</v>
      </c>
      <c r="G30" s="3">
        <v>0</v>
      </c>
      <c r="H30" s="3">
        <v>0</v>
      </c>
      <c r="I30" s="3">
        <v>0</v>
      </c>
      <c r="J30" s="3">
        <v>1</v>
      </c>
      <c r="K30" s="3">
        <v>0</v>
      </c>
      <c r="L30" s="3">
        <v>0</v>
      </c>
      <c r="M30" s="3">
        <v>1</v>
      </c>
      <c r="N30" s="3">
        <v>0</v>
      </c>
      <c r="O30" s="3">
        <v>0</v>
      </c>
      <c r="P30" s="3">
        <v>0</v>
      </c>
      <c r="Q30" s="3">
        <v>0</v>
      </c>
      <c r="R30" s="3">
        <v>0</v>
      </c>
      <c r="S30" s="3">
        <v>1</v>
      </c>
      <c r="T30" s="3">
        <v>0</v>
      </c>
      <c r="U30" s="3">
        <v>0</v>
      </c>
      <c r="V30" s="3">
        <v>0</v>
      </c>
      <c r="W30" s="3">
        <v>0</v>
      </c>
      <c r="X30" s="3">
        <v>0</v>
      </c>
      <c r="Y30" s="3">
        <v>0</v>
      </c>
      <c r="Z30" s="3">
        <v>0</v>
      </c>
      <c r="AA30" s="3">
        <v>0</v>
      </c>
      <c r="AB30" s="3">
        <v>0</v>
      </c>
      <c r="AC30" s="3">
        <v>0</v>
      </c>
      <c r="AD30" s="3">
        <v>0</v>
      </c>
      <c r="AE30" s="3">
        <v>0</v>
      </c>
      <c r="AF30" s="3">
        <v>0</v>
      </c>
      <c r="AG30" s="3">
        <v>0</v>
      </c>
      <c r="AH30" s="3">
        <v>0</v>
      </c>
      <c r="AI30" s="3">
        <v>0</v>
      </c>
      <c r="AJ30" s="3">
        <v>0</v>
      </c>
      <c r="AK30" s="3">
        <v>0</v>
      </c>
      <c r="AL30" s="3">
        <v>0</v>
      </c>
      <c r="AM30" s="3">
        <v>0</v>
      </c>
      <c r="AN30" s="3">
        <v>0</v>
      </c>
      <c r="AO30" s="3">
        <v>0</v>
      </c>
      <c r="AP30" s="3">
        <v>0</v>
      </c>
      <c r="AQ30" s="3">
        <v>0</v>
      </c>
      <c r="AR30" s="3">
        <v>0</v>
      </c>
      <c r="AS30" s="3">
        <v>0</v>
      </c>
      <c r="AT30" s="3">
        <v>0</v>
      </c>
      <c r="AU30" s="3">
        <v>0</v>
      </c>
      <c r="AV30" s="3">
        <v>0</v>
      </c>
      <c r="AW30" s="10">
        <v>0</v>
      </c>
    </row>
    <row r="31" spans="1:50" x14ac:dyDescent="0.35">
      <c r="A31" s="27" t="s">
        <v>340</v>
      </c>
      <c r="B31" s="3" t="s">
        <v>162</v>
      </c>
      <c r="C31" s="145">
        <f>AVERAGE(D31:AW31)</f>
        <v>0</v>
      </c>
      <c r="D31" s="145">
        <v>0</v>
      </c>
      <c r="E31" s="145">
        <v>0</v>
      </c>
      <c r="F31" s="145">
        <v>0</v>
      </c>
      <c r="G31" s="145">
        <v>0</v>
      </c>
      <c r="H31" s="145">
        <v>0</v>
      </c>
      <c r="I31" s="145">
        <v>0</v>
      </c>
      <c r="J31" s="145">
        <v>0</v>
      </c>
      <c r="K31" s="145">
        <v>0</v>
      </c>
      <c r="L31" s="145">
        <v>0</v>
      </c>
      <c r="M31" s="145">
        <v>0</v>
      </c>
      <c r="N31" s="145">
        <v>0</v>
      </c>
      <c r="O31" s="145">
        <v>0</v>
      </c>
      <c r="P31" s="145">
        <v>0</v>
      </c>
      <c r="Q31" s="145">
        <v>0</v>
      </c>
      <c r="R31" s="145">
        <v>0</v>
      </c>
      <c r="S31" s="145">
        <v>0</v>
      </c>
      <c r="T31" s="145">
        <v>0</v>
      </c>
      <c r="U31" s="145">
        <v>0</v>
      </c>
      <c r="V31" s="145">
        <v>0</v>
      </c>
      <c r="W31" s="145">
        <v>0</v>
      </c>
      <c r="X31" s="145">
        <v>0</v>
      </c>
      <c r="Y31" s="145">
        <v>0</v>
      </c>
      <c r="Z31" s="145">
        <v>0</v>
      </c>
      <c r="AA31" s="145">
        <v>0</v>
      </c>
      <c r="AB31" s="145">
        <v>0</v>
      </c>
      <c r="AC31" s="145">
        <v>0</v>
      </c>
      <c r="AD31" s="145">
        <v>0</v>
      </c>
      <c r="AE31" s="145">
        <v>0</v>
      </c>
      <c r="AF31" s="145">
        <v>0</v>
      </c>
      <c r="AG31" s="145">
        <v>0</v>
      </c>
      <c r="AH31" s="145">
        <v>0</v>
      </c>
      <c r="AI31" s="145">
        <v>0</v>
      </c>
      <c r="AJ31" s="145">
        <v>0</v>
      </c>
      <c r="AK31" s="145">
        <v>0</v>
      </c>
      <c r="AL31" s="145">
        <v>0</v>
      </c>
      <c r="AM31" s="145">
        <v>0</v>
      </c>
      <c r="AN31" s="145">
        <v>0</v>
      </c>
      <c r="AO31" s="145">
        <v>0</v>
      </c>
      <c r="AP31" s="145">
        <v>0</v>
      </c>
      <c r="AQ31" s="145">
        <v>0</v>
      </c>
      <c r="AR31" s="145">
        <v>0</v>
      </c>
      <c r="AS31" s="145">
        <v>0</v>
      </c>
      <c r="AT31" s="145">
        <v>0</v>
      </c>
      <c r="AU31" s="145">
        <v>0</v>
      </c>
      <c r="AV31" s="145">
        <v>0</v>
      </c>
      <c r="AW31" s="195">
        <v>0</v>
      </c>
    </row>
    <row r="32" spans="1:50" x14ac:dyDescent="0.35">
      <c r="A32" s="27" t="s">
        <v>340</v>
      </c>
      <c r="B32" s="3" t="s">
        <v>166</v>
      </c>
      <c r="C32" s="145">
        <f>AVERAGE(D32:AW32)</f>
        <v>0</v>
      </c>
      <c r="D32" s="145">
        <v>0</v>
      </c>
      <c r="E32" s="145">
        <v>0</v>
      </c>
      <c r="F32" s="145">
        <v>0</v>
      </c>
      <c r="G32" s="145">
        <v>0</v>
      </c>
      <c r="H32" s="145">
        <v>0</v>
      </c>
      <c r="I32" s="145">
        <v>0</v>
      </c>
      <c r="J32" s="145">
        <v>0</v>
      </c>
      <c r="K32" s="145">
        <v>0</v>
      </c>
      <c r="L32" s="145">
        <v>0</v>
      </c>
      <c r="M32" s="145">
        <v>0</v>
      </c>
      <c r="N32" s="145">
        <v>0</v>
      </c>
      <c r="O32" s="145">
        <v>0</v>
      </c>
      <c r="P32" s="145">
        <v>0</v>
      </c>
      <c r="Q32" s="145">
        <v>0</v>
      </c>
      <c r="R32" s="145">
        <v>0</v>
      </c>
      <c r="S32" s="145">
        <v>0</v>
      </c>
      <c r="T32" s="145">
        <v>0</v>
      </c>
      <c r="U32" s="145">
        <v>0</v>
      </c>
      <c r="V32" s="145">
        <v>0</v>
      </c>
      <c r="W32" s="145">
        <v>0</v>
      </c>
      <c r="X32" s="145">
        <v>0</v>
      </c>
      <c r="Y32" s="145">
        <v>0</v>
      </c>
      <c r="Z32" s="145">
        <v>0</v>
      </c>
      <c r="AA32" s="145">
        <v>0</v>
      </c>
      <c r="AB32" s="145">
        <v>0</v>
      </c>
      <c r="AC32" s="145">
        <v>0</v>
      </c>
      <c r="AD32" s="145">
        <v>0</v>
      </c>
      <c r="AE32" s="145">
        <v>0</v>
      </c>
      <c r="AF32" s="145">
        <v>0</v>
      </c>
      <c r="AG32" s="145">
        <v>0</v>
      </c>
      <c r="AH32" s="145">
        <v>0</v>
      </c>
      <c r="AI32" s="145">
        <v>0</v>
      </c>
      <c r="AJ32" s="145">
        <v>0</v>
      </c>
      <c r="AK32" s="145">
        <v>0</v>
      </c>
      <c r="AL32" s="145">
        <v>0</v>
      </c>
      <c r="AM32" s="145">
        <v>0</v>
      </c>
      <c r="AN32" s="145">
        <v>0</v>
      </c>
      <c r="AO32" s="145">
        <v>0</v>
      </c>
      <c r="AP32" s="145">
        <v>0</v>
      </c>
      <c r="AQ32" s="145">
        <v>0</v>
      </c>
      <c r="AR32" s="145">
        <v>0</v>
      </c>
      <c r="AS32" s="145">
        <v>0</v>
      </c>
      <c r="AT32" s="145">
        <v>0</v>
      </c>
      <c r="AU32" s="145">
        <v>0</v>
      </c>
      <c r="AV32" s="145">
        <v>0</v>
      </c>
      <c r="AW32" s="195">
        <v>0</v>
      </c>
    </row>
    <row r="33" spans="1:49" x14ac:dyDescent="0.35">
      <c r="A33" s="27" t="s">
        <v>340</v>
      </c>
      <c r="B33" s="3" t="s">
        <v>133</v>
      </c>
      <c r="C33" s="4">
        <f t="shared" si="6"/>
        <v>0</v>
      </c>
      <c r="D33" s="3">
        <v>0</v>
      </c>
      <c r="E33" s="3">
        <v>0</v>
      </c>
      <c r="F33" s="3">
        <v>0</v>
      </c>
      <c r="G33" s="3">
        <v>0</v>
      </c>
      <c r="H33" s="3">
        <v>0</v>
      </c>
      <c r="I33" s="3">
        <v>0</v>
      </c>
      <c r="J33" s="3">
        <v>0</v>
      </c>
      <c r="K33" s="3">
        <v>0</v>
      </c>
      <c r="L33" s="3">
        <v>0</v>
      </c>
      <c r="M33" s="3">
        <v>0</v>
      </c>
      <c r="N33" s="3">
        <v>0</v>
      </c>
      <c r="O33" s="3">
        <v>0</v>
      </c>
      <c r="P33" s="3">
        <v>0</v>
      </c>
      <c r="Q33" s="3">
        <v>0</v>
      </c>
      <c r="R33" s="3">
        <v>0</v>
      </c>
      <c r="S33" s="3">
        <v>0</v>
      </c>
      <c r="T33" s="3">
        <v>0</v>
      </c>
      <c r="U33" s="3">
        <v>0</v>
      </c>
      <c r="V33" s="3">
        <v>0</v>
      </c>
      <c r="W33" s="3">
        <v>0</v>
      </c>
      <c r="X33" s="3">
        <v>0</v>
      </c>
      <c r="Y33" s="3">
        <v>0</v>
      </c>
      <c r="Z33" s="3">
        <v>0</v>
      </c>
      <c r="AA33" s="3">
        <v>0</v>
      </c>
      <c r="AB33" s="3">
        <v>0</v>
      </c>
      <c r="AC33" s="3">
        <v>0</v>
      </c>
      <c r="AD33" s="3">
        <v>0</v>
      </c>
      <c r="AE33" s="3">
        <v>0</v>
      </c>
      <c r="AF33" s="3">
        <v>0</v>
      </c>
      <c r="AG33" s="3">
        <v>0</v>
      </c>
      <c r="AH33" s="3">
        <v>0</v>
      </c>
      <c r="AI33" s="3">
        <v>0</v>
      </c>
      <c r="AJ33" s="3">
        <v>0</v>
      </c>
      <c r="AK33" s="3">
        <v>0</v>
      </c>
      <c r="AL33" s="3">
        <v>0</v>
      </c>
      <c r="AM33" s="3">
        <v>0</v>
      </c>
      <c r="AN33" s="3">
        <v>0</v>
      </c>
      <c r="AO33" s="3">
        <v>0</v>
      </c>
      <c r="AP33" s="3">
        <v>0</v>
      </c>
      <c r="AQ33" s="3">
        <v>0</v>
      </c>
      <c r="AR33" s="3">
        <v>0</v>
      </c>
      <c r="AS33" s="3">
        <v>0</v>
      </c>
      <c r="AT33" s="3">
        <v>0</v>
      </c>
      <c r="AU33" s="3">
        <v>0</v>
      </c>
      <c r="AV33" s="3">
        <v>0</v>
      </c>
      <c r="AW33" s="10">
        <v>0</v>
      </c>
    </row>
    <row r="34" spans="1:49" x14ac:dyDescent="0.35">
      <c r="A34" s="27" t="s">
        <v>340</v>
      </c>
      <c r="B34" s="3" t="s">
        <v>167</v>
      </c>
      <c r="C34" s="4">
        <f t="shared" si="6"/>
        <v>0</v>
      </c>
      <c r="D34" s="3">
        <v>0</v>
      </c>
      <c r="E34" s="3">
        <v>0</v>
      </c>
      <c r="F34" s="3">
        <v>0</v>
      </c>
      <c r="G34" s="3">
        <v>0</v>
      </c>
      <c r="H34" s="3">
        <v>0</v>
      </c>
      <c r="I34" s="3">
        <v>0</v>
      </c>
      <c r="J34" s="3">
        <v>0</v>
      </c>
      <c r="K34" s="3">
        <v>0</v>
      </c>
      <c r="L34" s="3">
        <v>0</v>
      </c>
      <c r="M34" s="3">
        <v>0</v>
      </c>
      <c r="N34" s="3">
        <v>0</v>
      </c>
      <c r="O34" s="3">
        <v>0</v>
      </c>
      <c r="P34" s="3">
        <v>0</v>
      </c>
      <c r="Q34" s="3">
        <v>0</v>
      </c>
      <c r="R34" s="3">
        <v>0</v>
      </c>
      <c r="S34" s="3">
        <v>0</v>
      </c>
      <c r="T34" s="3">
        <v>0</v>
      </c>
      <c r="U34" s="3">
        <v>0</v>
      </c>
      <c r="V34" s="3">
        <v>0</v>
      </c>
      <c r="W34" s="3">
        <v>0</v>
      </c>
      <c r="X34" s="3">
        <v>0</v>
      </c>
      <c r="Y34" s="3">
        <v>0</v>
      </c>
      <c r="Z34" s="3">
        <v>0</v>
      </c>
      <c r="AA34" s="3">
        <v>0</v>
      </c>
      <c r="AB34" s="3">
        <v>0</v>
      </c>
      <c r="AC34" s="3">
        <v>0</v>
      </c>
      <c r="AD34" s="3">
        <v>0</v>
      </c>
      <c r="AE34" s="3">
        <v>0</v>
      </c>
      <c r="AF34" s="3">
        <v>0</v>
      </c>
      <c r="AG34" s="3">
        <v>0</v>
      </c>
      <c r="AH34" s="3">
        <v>0</v>
      </c>
      <c r="AI34" s="3">
        <v>0</v>
      </c>
      <c r="AJ34" s="3">
        <v>0</v>
      </c>
      <c r="AK34" s="3">
        <v>0</v>
      </c>
      <c r="AL34" s="3">
        <v>0</v>
      </c>
      <c r="AM34" s="3">
        <v>0</v>
      </c>
      <c r="AN34" s="3">
        <v>0</v>
      </c>
      <c r="AO34" s="3">
        <v>0</v>
      </c>
      <c r="AP34" s="3">
        <v>0</v>
      </c>
      <c r="AQ34" s="3">
        <v>0</v>
      </c>
      <c r="AR34" s="3">
        <v>0</v>
      </c>
      <c r="AS34" s="3">
        <v>0</v>
      </c>
      <c r="AT34" s="3">
        <v>0</v>
      </c>
      <c r="AU34" s="3">
        <v>0</v>
      </c>
      <c r="AV34" s="3">
        <v>0</v>
      </c>
      <c r="AW34" s="10">
        <v>0</v>
      </c>
    </row>
    <row r="35" spans="1:49" x14ac:dyDescent="0.35">
      <c r="A35" s="27" t="s">
        <v>340</v>
      </c>
      <c r="B35" s="3" t="s">
        <v>132</v>
      </c>
      <c r="C35" s="4">
        <f t="shared" si="6"/>
        <v>0</v>
      </c>
      <c r="D35" s="3">
        <v>0</v>
      </c>
      <c r="E35" s="3">
        <v>0</v>
      </c>
      <c r="F35" s="3">
        <v>0</v>
      </c>
      <c r="G35" s="3">
        <v>0</v>
      </c>
      <c r="H35" s="3">
        <v>0</v>
      </c>
      <c r="I35" s="3">
        <v>0</v>
      </c>
      <c r="J35" s="3">
        <v>0</v>
      </c>
      <c r="K35" s="3">
        <v>0</v>
      </c>
      <c r="L35" s="3">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10">
        <v>0</v>
      </c>
    </row>
    <row r="36" spans="1:49" x14ac:dyDescent="0.35">
      <c r="A36" s="27" t="s">
        <v>341</v>
      </c>
      <c r="B36" s="3" t="s">
        <v>162</v>
      </c>
      <c r="C36" s="145">
        <f t="shared" si="6"/>
        <v>1053.108695652174</v>
      </c>
      <c r="D36" s="145">
        <v>2344</v>
      </c>
      <c r="E36" s="145">
        <v>2026</v>
      </c>
      <c r="F36" s="145">
        <v>1953</v>
      </c>
      <c r="G36" s="145">
        <v>2148</v>
      </c>
      <c r="H36" s="145">
        <v>2087</v>
      </c>
      <c r="I36" s="145">
        <v>1851</v>
      </c>
      <c r="J36" s="145">
        <v>1124</v>
      </c>
      <c r="K36" s="145">
        <v>1530</v>
      </c>
      <c r="L36" s="145">
        <v>1668</v>
      </c>
      <c r="M36" s="145">
        <v>1576</v>
      </c>
      <c r="N36" s="145">
        <v>2082</v>
      </c>
      <c r="O36" s="145">
        <v>1171</v>
      </c>
      <c r="P36" s="145">
        <v>2512</v>
      </c>
      <c r="Q36" s="145">
        <v>1930</v>
      </c>
      <c r="R36" s="145">
        <v>1331</v>
      </c>
      <c r="S36" s="145">
        <v>3142</v>
      </c>
      <c r="T36" s="145">
        <v>1447</v>
      </c>
      <c r="U36" s="145">
        <v>1236</v>
      </c>
      <c r="V36" s="145">
        <v>979</v>
      </c>
      <c r="W36" s="145">
        <v>748</v>
      </c>
      <c r="X36" s="145">
        <v>536</v>
      </c>
      <c r="Y36" s="145">
        <v>674</v>
      </c>
      <c r="Z36" s="145">
        <v>745</v>
      </c>
      <c r="AA36" s="145">
        <v>917</v>
      </c>
      <c r="AB36" s="145">
        <v>439</v>
      </c>
      <c r="AC36" s="145">
        <v>936</v>
      </c>
      <c r="AD36" s="145">
        <v>548</v>
      </c>
      <c r="AE36" s="145">
        <v>384</v>
      </c>
      <c r="AF36" s="145">
        <v>384</v>
      </c>
      <c r="AG36" s="145">
        <v>735</v>
      </c>
      <c r="AH36" s="145">
        <v>491</v>
      </c>
      <c r="AI36" s="145">
        <v>657</v>
      </c>
      <c r="AJ36" s="145">
        <v>274</v>
      </c>
      <c r="AK36" s="145">
        <v>492</v>
      </c>
      <c r="AL36" s="145">
        <v>327</v>
      </c>
      <c r="AM36" s="145">
        <v>383</v>
      </c>
      <c r="AN36" s="145">
        <v>684</v>
      </c>
      <c r="AO36" s="145">
        <v>165</v>
      </c>
      <c r="AP36" s="145">
        <v>924</v>
      </c>
      <c r="AQ36" s="145">
        <v>545</v>
      </c>
      <c r="AR36" s="145">
        <v>221</v>
      </c>
      <c r="AS36" s="145">
        <v>277</v>
      </c>
      <c r="AT36" s="145">
        <v>548</v>
      </c>
      <c r="AU36" s="145">
        <v>553</v>
      </c>
      <c r="AV36" s="145">
        <v>608</v>
      </c>
      <c r="AW36" s="195">
        <v>111</v>
      </c>
    </row>
    <row r="37" spans="1:49" x14ac:dyDescent="0.35">
      <c r="A37" s="27" t="s">
        <v>341</v>
      </c>
      <c r="B37" s="3" t="s">
        <v>166</v>
      </c>
      <c r="C37" s="145">
        <f t="shared" si="6"/>
        <v>79.478260869565219</v>
      </c>
      <c r="D37" s="145">
        <v>112</v>
      </c>
      <c r="E37" s="145">
        <v>107</v>
      </c>
      <c r="F37" s="145">
        <v>109</v>
      </c>
      <c r="G37" s="145">
        <v>89</v>
      </c>
      <c r="H37" s="145">
        <v>95</v>
      </c>
      <c r="I37" s="145">
        <v>97</v>
      </c>
      <c r="J37" s="145">
        <v>66</v>
      </c>
      <c r="K37" s="145">
        <v>81</v>
      </c>
      <c r="L37" s="145">
        <v>83</v>
      </c>
      <c r="M37" s="145">
        <v>93</v>
      </c>
      <c r="N37" s="145">
        <v>104</v>
      </c>
      <c r="O37" s="145">
        <v>106</v>
      </c>
      <c r="P37" s="145">
        <v>114</v>
      </c>
      <c r="Q37" s="145">
        <v>107</v>
      </c>
      <c r="R37" s="145">
        <v>121</v>
      </c>
      <c r="S37" s="145">
        <v>126</v>
      </c>
      <c r="T37" s="145">
        <v>111</v>
      </c>
      <c r="U37" s="145">
        <v>95</v>
      </c>
      <c r="V37" s="145">
        <v>89</v>
      </c>
      <c r="W37" s="145">
        <v>58</v>
      </c>
      <c r="X37" s="145">
        <v>54</v>
      </c>
      <c r="Y37" s="145">
        <v>67</v>
      </c>
      <c r="Z37" s="145">
        <v>93</v>
      </c>
      <c r="AA37" s="145">
        <v>66</v>
      </c>
      <c r="AB37" s="145">
        <v>73</v>
      </c>
      <c r="AC37" s="145">
        <v>94</v>
      </c>
      <c r="AD37" s="145">
        <v>55</v>
      </c>
      <c r="AE37" s="145">
        <v>55</v>
      </c>
      <c r="AF37" s="145">
        <v>55</v>
      </c>
      <c r="AG37" s="145">
        <v>67</v>
      </c>
      <c r="AH37" s="145">
        <v>61</v>
      </c>
      <c r="AI37" s="145">
        <v>55</v>
      </c>
      <c r="AJ37" s="145">
        <v>55</v>
      </c>
      <c r="AK37" s="145">
        <v>61</v>
      </c>
      <c r="AL37" s="145">
        <v>55</v>
      </c>
      <c r="AM37" s="145">
        <v>55</v>
      </c>
      <c r="AN37" s="145">
        <v>76</v>
      </c>
      <c r="AO37" s="145">
        <v>55</v>
      </c>
      <c r="AP37" s="145">
        <v>77</v>
      </c>
      <c r="AQ37" s="145">
        <v>109</v>
      </c>
      <c r="AR37" s="145">
        <v>55</v>
      </c>
      <c r="AS37" s="145">
        <v>69</v>
      </c>
      <c r="AT37" s="145">
        <v>78</v>
      </c>
      <c r="AU37" s="145">
        <v>61</v>
      </c>
      <c r="AV37" s="145">
        <v>55</v>
      </c>
      <c r="AW37" s="195">
        <v>37</v>
      </c>
    </row>
    <row r="38" spans="1:49" x14ac:dyDescent="0.35">
      <c r="A38" s="27" t="s">
        <v>341</v>
      </c>
      <c r="B38" s="3" t="s">
        <v>133</v>
      </c>
      <c r="C38" s="4">
        <f t="shared" si="6"/>
        <v>12.673913043478262</v>
      </c>
      <c r="D38" s="3">
        <v>23</v>
      </c>
      <c r="E38" s="3">
        <v>19</v>
      </c>
      <c r="F38" s="3">
        <v>19</v>
      </c>
      <c r="G38" s="3">
        <v>25</v>
      </c>
      <c r="H38" s="3">
        <v>24</v>
      </c>
      <c r="I38" s="3">
        <v>21</v>
      </c>
      <c r="J38" s="3">
        <v>17</v>
      </c>
      <c r="K38" s="3">
        <v>20</v>
      </c>
      <c r="L38" s="3">
        <v>20</v>
      </c>
      <c r="M38" s="3">
        <v>17</v>
      </c>
      <c r="N38" s="3">
        <v>20</v>
      </c>
      <c r="O38" s="3">
        <v>11</v>
      </c>
      <c r="P38" s="3">
        <v>22</v>
      </c>
      <c r="Q38" s="3">
        <v>18</v>
      </c>
      <c r="R38" s="3">
        <v>11</v>
      </c>
      <c r="S38" s="3">
        <v>26</v>
      </c>
      <c r="T38" s="3">
        <v>13</v>
      </c>
      <c r="U38" s="3">
        <v>14</v>
      </c>
      <c r="V38" s="3">
        <v>13</v>
      </c>
      <c r="W38" s="3">
        <v>14</v>
      </c>
      <c r="X38" s="3">
        <v>10</v>
      </c>
      <c r="Y38" s="3">
        <v>10</v>
      </c>
      <c r="Z38" s="3">
        <v>9</v>
      </c>
      <c r="AA38" s="3">
        <v>15</v>
      </c>
      <c r="AB38" s="3">
        <v>8</v>
      </c>
      <c r="AC38" s="3">
        <v>10</v>
      </c>
      <c r="AD38" s="3">
        <v>10</v>
      </c>
      <c r="AE38" s="3">
        <v>7</v>
      </c>
      <c r="AF38" s="3">
        <v>7</v>
      </c>
      <c r="AG38" s="3">
        <v>11</v>
      </c>
      <c r="AH38" s="3">
        <v>9</v>
      </c>
      <c r="AI38" s="3">
        <v>12</v>
      </c>
      <c r="AJ38" s="3">
        <v>5</v>
      </c>
      <c r="AK38" s="3">
        <v>9</v>
      </c>
      <c r="AL38" s="3">
        <v>6</v>
      </c>
      <c r="AM38" s="3">
        <v>7</v>
      </c>
      <c r="AN38" s="3">
        <v>9</v>
      </c>
      <c r="AO38" s="3">
        <v>3</v>
      </c>
      <c r="AP38" s="3">
        <v>14</v>
      </c>
      <c r="AQ38" s="3">
        <v>5</v>
      </c>
      <c r="AR38" s="3">
        <v>4</v>
      </c>
      <c r="AS38" s="3">
        <v>5</v>
      </c>
      <c r="AT38" s="3">
        <v>7</v>
      </c>
      <c r="AU38" s="3">
        <v>10</v>
      </c>
      <c r="AV38" s="3">
        <v>11</v>
      </c>
      <c r="AW38" s="10">
        <v>3</v>
      </c>
    </row>
    <row r="39" spans="1:49" x14ac:dyDescent="0.35">
      <c r="A39" s="27" t="s">
        <v>341</v>
      </c>
      <c r="B39" s="3" t="s">
        <v>167</v>
      </c>
      <c r="C39" s="4">
        <f>AVERAGE(D39:AW39)</f>
        <v>0</v>
      </c>
      <c r="D39" s="4">
        <v>0</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16">
        <v>0</v>
      </c>
    </row>
    <row r="40" spans="1:49" x14ac:dyDescent="0.35">
      <c r="A40" s="27" t="s">
        <v>341</v>
      </c>
      <c r="B40" s="3" t="s">
        <v>132</v>
      </c>
      <c r="C40" s="4">
        <f>AVERAGE(D40:AW40)</f>
        <v>12.152173913043478</v>
      </c>
      <c r="D40" s="3">
        <v>21</v>
      </c>
      <c r="E40" s="3">
        <v>19</v>
      </c>
      <c r="F40" s="3">
        <v>18</v>
      </c>
      <c r="G40" s="3">
        <v>24</v>
      </c>
      <c r="H40" s="3">
        <v>22</v>
      </c>
      <c r="I40" s="3">
        <v>19</v>
      </c>
      <c r="J40" s="3">
        <v>17</v>
      </c>
      <c r="K40" s="3">
        <v>19</v>
      </c>
      <c r="L40" s="3">
        <v>20</v>
      </c>
      <c r="M40" s="3">
        <v>17</v>
      </c>
      <c r="N40" s="3">
        <v>20</v>
      </c>
      <c r="O40" s="3">
        <v>11</v>
      </c>
      <c r="P40" s="3">
        <v>22</v>
      </c>
      <c r="Q40" s="3">
        <v>18</v>
      </c>
      <c r="R40" s="3">
        <v>11</v>
      </c>
      <c r="S40" s="3">
        <v>25</v>
      </c>
      <c r="T40" s="3">
        <v>13</v>
      </c>
      <c r="U40" s="3">
        <v>13</v>
      </c>
      <c r="V40" s="3">
        <v>11</v>
      </c>
      <c r="W40" s="3">
        <v>13</v>
      </c>
      <c r="X40" s="3">
        <v>10</v>
      </c>
      <c r="Y40" s="3">
        <v>10</v>
      </c>
      <c r="Z40" s="3">
        <v>8</v>
      </c>
      <c r="AA40" s="3">
        <v>14</v>
      </c>
      <c r="AB40" s="3">
        <v>6</v>
      </c>
      <c r="AC40" s="3">
        <v>10</v>
      </c>
      <c r="AD40" s="3">
        <v>10</v>
      </c>
      <c r="AE40" s="3">
        <v>7</v>
      </c>
      <c r="AF40" s="3">
        <v>7</v>
      </c>
      <c r="AG40" s="3">
        <v>11</v>
      </c>
      <c r="AH40" s="3">
        <v>8</v>
      </c>
      <c r="AI40" s="3">
        <v>12</v>
      </c>
      <c r="AJ40" s="3">
        <v>5</v>
      </c>
      <c r="AK40" s="3">
        <v>8</v>
      </c>
      <c r="AL40" s="3">
        <v>6</v>
      </c>
      <c r="AM40" s="3">
        <v>7</v>
      </c>
      <c r="AN40" s="3">
        <v>9</v>
      </c>
      <c r="AO40" s="3">
        <v>3</v>
      </c>
      <c r="AP40" s="3">
        <v>12</v>
      </c>
      <c r="AQ40" s="3">
        <v>5</v>
      </c>
      <c r="AR40" s="3">
        <v>4</v>
      </c>
      <c r="AS40" s="3">
        <v>4</v>
      </c>
      <c r="AT40" s="3">
        <v>7</v>
      </c>
      <c r="AU40" s="3">
        <v>9</v>
      </c>
      <c r="AV40" s="3">
        <v>11</v>
      </c>
      <c r="AW40" s="10">
        <v>3</v>
      </c>
    </row>
    <row r="41" spans="1:49" x14ac:dyDescent="0.35">
      <c r="A41" s="27" t="s">
        <v>333</v>
      </c>
      <c r="B41" s="3" t="s">
        <v>162</v>
      </c>
      <c r="C41" s="145">
        <f>AVERAGE(D41:AW41)</f>
        <v>1998.4782608695652</v>
      </c>
      <c r="D41" s="145">
        <v>2794</v>
      </c>
      <c r="E41" s="145">
        <v>4986</v>
      </c>
      <c r="F41" s="145">
        <v>2194</v>
      </c>
      <c r="G41" s="145">
        <v>1646</v>
      </c>
      <c r="H41" s="145">
        <v>2690</v>
      </c>
      <c r="I41" s="145">
        <v>2361</v>
      </c>
      <c r="J41" s="145">
        <v>2296</v>
      </c>
      <c r="K41" s="145">
        <v>1946</v>
      </c>
      <c r="L41" s="145">
        <v>2445</v>
      </c>
      <c r="M41" s="145">
        <v>1992</v>
      </c>
      <c r="N41" s="145">
        <v>2249</v>
      </c>
      <c r="O41" s="145">
        <v>1711</v>
      </c>
      <c r="P41" s="145">
        <v>3403</v>
      </c>
      <c r="Q41" s="145">
        <v>1983</v>
      </c>
      <c r="R41" s="145">
        <v>2610</v>
      </c>
      <c r="S41" s="145">
        <v>1440</v>
      </c>
      <c r="T41" s="145">
        <v>2356</v>
      </c>
      <c r="U41" s="145">
        <v>1592</v>
      </c>
      <c r="V41" s="145">
        <v>2474</v>
      </c>
      <c r="W41" s="145">
        <v>1614</v>
      </c>
      <c r="X41" s="145">
        <v>1942</v>
      </c>
      <c r="Y41" s="145">
        <v>2322</v>
      </c>
      <c r="Z41" s="145">
        <v>1654</v>
      </c>
      <c r="AA41" s="145">
        <v>1720</v>
      </c>
      <c r="AB41" s="145">
        <v>2336</v>
      </c>
      <c r="AC41" s="145">
        <v>1463</v>
      </c>
      <c r="AD41" s="145">
        <v>1980</v>
      </c>
      <c r="AE41" s="145">
        <v>1630</v>
      </c>
      <c r="AF41" s="145">
        <v>1541</v>
      </c>
      <c r="AG41" s="145">
        <v>2896</v>
      </c>
      <c r="AH41" s="145">
        <v>1922</v>
      </c>
      <c r="AI41" s="145">
        <v>2969</v>
      </c>
      <c r="AJ41" s="145">
        <v>1594</v>
      </c>
      <c r="AK41" s="145">
        <v>2465</v>
      </c>
      <c r="AL41" s="145">
        <v>1698</v>
      </c>
      <c r="AM41" s="145">
        <v>1097</v>
      </c>
      <c r="AN41" s="145">
        <v>2363</v>
      </c>
      <c r="AO41" s="145">
        <v>2530</v>
      </c>
      <c r="AP41" s="145">
        <v>677</v>
      </c>
      <c r="AQ41" s="145">
        <v>1996</v>
      </c>
      <c r="AR41" s="145">
        <v>806</v>
      </c>
      <c r="AS41" s="145">
        <v>1312</v>
      </c>
      <c r="AT41" s="145">
        <v>676</v>
      </c>
      <c r="AU41" s="145">
        <v>1474</v>
      </c>
      <c r="AV41" s="145">
        <v>1135</v>
      </c>
      <c r="AW41" s="195">
        <v>950</v>
      </c>
    </row>
    <row r="42" spans="1:49" x14ac:dyDescent="0.35">
      <c r="A42" s="27" t="s">
        <v>333</v>
      </c>
      <c r="B42" s="3" t="s">
        <v>166</v>
      </c>
      <c r="C42" s="145">
        <f>AVERAGE(D42:AW42)</f>
        <v>104.65217391304348</v>
      </c>
      <c r="D42" s="145">
        <v>121</v>
      </c>
      <c r="E42" s="145">
        <v>217</v>
      </c>
      <c r="F42" s="145">
        <v>84</v>
      </c>
      <c r="G42" s="145">
        <v>75</v>
      </c>
      <c r="H42" s="145">
        <v>100</v>
      </c>
      <c r="I42" s="145">
        <v>103</v>
      </c>
      <c r="J42" s="145">
        <v>92</v>
      </c>
      <c r="K42" s="145">
        <v>72</v>
      </c>
      <c r="L42" s="145">
        <v>94</v>
      </c>
      <c r="M42" s="145">
        <v>111</v>
      </c>
      <c r="N42" s="145">
        <v>94</v>
      </c>
      <c r="O42" s="145">
        <v>107</v>
      </c>
      <c r="P42" s="145">
        <v>131</v>
      </c>
      <c r="Q42" s="145">
        <v>104</v>
      </c>
      <c r="R42" s="145">
        <v>104</v>
      </c>
      <c r="S42" s="145">
        <v>80</v>
      </c>
      <c r="T42" s="145">
        <v>124</v>
      </c>
      <c r="U42" s="145">
        <v>84</v>
      </c>
      <c r="V42" s="145">
        <v>124</v>
      </c>
      <c r="W42" s="145">
        <v>124</v>
      </c>
      <c r="X42" s="145">
        <v>108</v>
      </c>
      <c r="Y42" s="145">
        <v>111</v>
      </c>
      <c r="Z42" s="145">
        <v>97</v>
      </c>
      <c r="AA42" s="145">
        <v>78</v>
      </c>
      <c r="AB42" s="145">
        <v>123</v>
      </c>
      <c r="AC42" s="145">
        <v>91</v>
      </c>
      <c r="AD42" s="145">
        <v>104</v>
      </c>
      <c r="AE42" s="145">
        <v>116</v>
      </c>
      <c r="AF42" s="145">
        <v>86</v>
      </c>
      <c r="AG42" s="145">
        <v>152</v>
      </c>
      <c r="AH42" s="145">
        <v>96</v>
      </c>
      <c r="AI42" s="145">
        <v>124</v>
      </c>
      <c r="AJ42" s="145">
        <v>80</v>
      </c>
      <c r="AK42" s="145">
        <v>137</v>
      </c>
      <c r="AL42" s="145">
        <v>154</v>
      </c>
      <c r="AM42" s="145">
        <v>78</v>
      </c>
      <c r="AN42" s="145">
        <v>124</v>
      </c>
      <c r="AO42" s="145">
        <v>115</v>
      </c>
      <c r="AP42" s="145">
        <v>85</v>
      </c>
      <c r="AQ42" s="145">
        <v>125</v>
      </c>
      <c r="AR42" s="145">
        <v>73</v>
      </c>
      <c r="AS42" s="145">
        <v>101</v>
      </c>
      <c r="AT42" s="145">
        <v>56</v>
      </c>
      <c r="AU42" s="145">
        <v>78</v>
      </c>
      <c r="AV42" s="145">
        <v>71</v>
      </c>
      <c r="AW42" s="195">
        <v>106</v>
      </c>
    </row>
    <row r="43" spans="1:49" x14ac:dyDescent="0.35">
      <c r="A43" s="27" t="s">
        <v>333</v>
      </c>
      <c r="B43" s="3" t="s">
        <v>133</v>
      </c>
      <c r="C43" s="4">
        <f t="shared" si="6"/>
        <v>22.695652173913043</v>
      </c>
      <c r="D43" s="3">
        <v>29</v>
      </c>
      <c r="E43" s="3">
        <v>52</v>
      </c>
      <c r="F43" s="3">
        <v>29</v>
      </c>
      <c r="G43" s="3">
        <v>26</v>
      </c>
      <c r="H43" s="3">
        <v>33</v>
      </c>
      <c r="I43" s="3">
        <v>26</v>
      </c>
      <c r="J43" s="3">
        <v>30</v>
      </c>
      <c r="K43" s="3">
        <v>28</v>
      </c>
      <c r="L43" s="3">
        <v>30</v>
      </c>
      <c r="M43" s="3">
        <v>22</v>
      </c>
      <c r="N43" s="3">
        <v>25</v>
      </c>
      <c r="O43" s="3">
        <v>19</v>
      </c>
      <c r="P43" s="3">
        <v>33</v>
      </c>
      <c r="Q43" s="3">
        <v>22</v>
      </c>
      <c r="R43" s="3">
        <v>26</v>
      </c>
      <c r="S43" s="3">
        <v>19</v>
      </c>
      <c r="T43" s="3">
        <v>22</v>
      </c>
      <c r="U43" s="3">
        <v>20</v>
      </c>
      <c r="V43" s="3">
        <v>22</v>
      </c>
      <c r="W43" s="3">
        <v>18</v>
      </c>
      <c r="X43" s="3">
        <v>20</v>
      </c>
      <c r="Y43" s="3">
        <v>26</v>
      </c>
      <c r="Z43" s="3">
        <v>20</v>
      </c>
      <c r="AA43" s="3">
        <v>23</v>
      </c>
      <c r="AB43" s="3">
        <v>23</v>
      </c>
      <c r="AC43" s="3">
        <v>21</v>
      </c>
      <c r="AD43" s="3">
        <v>24</v>
      </c>
      <c r="AE43" s="3">
        <v>17</v>
      </c>
      <c r="AF43" s="3">
        <v>21</v>
      </c>
      <c r="AG43" s="3">
        <v>28</v>
      </c>
      <c r="AH43" s="3">
        <v>23</v>
      </c>
      <c r="AI43" s="3">
        <v>30</v>
      </c>
      <c r="AJ43" s="3">
        <v>22</v>
      </c>
      <c r="AK43" s="3">
        <v>23</v>
      </c>
      <c r="AL43" s="3">
        <v>15</v>
      </c>
      <c r="AM43" s="3">
        <v>14</v>
      </c>
      <c r="AN43" s="3">
        <v>22</v>
      </c>
      <c r="AO43" s="3">
        <v>22</v>
      </c>
      <c r="AP43" s="3">
        <v>10</v>
      </c>
      <c r="AQ43" s="3">
        <v>17</v>
      </c>
      <c r="AR43" s="3">
        <v>12</v>
      </c>
      <c r="AS43" s="3">
        <v>16</v>
      </c>
      <c r="AT43" s="3">
        <v>12</v>
      </c>
      <c r="AU43" s="3">
        <v>22</v>
      </c>
      <c r="AV43" s="3">
        <v>19</v>
      </c>
      <c r="AW43" s="10">
        <v>11</v>
      </c>
    </row>
    <row r="44" spans="1:49" x14ac:dyDescent="0.35">
      <c r="A44" s="27" t="s">
        <v>333</v>
      </c>
      <c r="B44" s="3" t="s">
        <v>167</v>
      </c>
      <c r="C44" s="4">
        <f t="shared" si="6"/>
        <v>0</v>
      </c>
      <c r="D44" s="4">
        <v>0</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3">
        <v>0</v>
      </c>
      <c r="X44" s="4">
        <v>0</v>
      </c>
      <c r="Y44" s="4">
        <v>0</v>
      </c>
      <c r="Z44" s="4">
        <v>0</v>
      </c>
      <c r="AA44" s="4">
        <v>0</v>
      </c>
      <c r="AB44" s="4">
        <v>0</v>
      </c>
      <c r="AC44" s="4">
        <v>0</v>
      </c>
      <c r="AD44" s="4">
        <v>0</v>
      </c>
      <c r="AE44" s="4">
        <v>0</v>
      </c>
      <c r="AF44" s="4">
        <v>0</v>
      </c>
      <c r="AG44" s="4">
        <v>0</v>
      </c>
      <c r="AH44" s="4">
        <v>0</v>
      </c>
      <c r="AI44" s="4">
        <v>0</v>
      </c>
      <c r="AJ44" s="4">
        <v>0</v>
      </c>
      <c r="AK44" s="4">
        <v>0</v>
      </c>
      <c r="AL44" s="3">
        <v>0</v>
      </c>
      <c r="AM44" s="4">
        <v>0</v>
      </c>
      <c r="AN44" s="4">
        <v>0</v>
      </c>
      <c r="AO44" s="4">
        <v>0</v>
      </c>
      <c r="AP44" s="3">
        <v>0</v>
      </c>
      <c r="AQ44" s="3">
        <v>0</v>
      </c>
      <c r="AR44" s="4">
        <v>0</v>
      </c>
      <c r="AS44" s="4">
        <v>0</v>
      </c>
      <c r="AT44" s="4">
        <v>0</v>
      </c>
      <c r="AU44" s="4">
        <v>0</v>
      </c>
      <c r="AV44" s="3">
        <v>0</v>
      </c>
      <c r="AW44" s="16">
        <v>0</v>
      </c>
    </row>
    <row r="45" spans="1:49" x14ac:dyDescent="0.35">
      <c r="A45" s="27" t="s">
        <v>333</v>
      </c>
      <c r="B45" s="3" t="s">
        <v>132</v>
      </c>
      <c r="C45" s="4">
        <f t="shared" si="6"/>
        <v>19</v>
      </c>
      <c r="D45" s="3">
        <v>23</v>
      </c>
      <c r="E45" s="3">
        <v>23</v>
      </c>
      <c r="F45" s="3">
        <v>26</v>
      </c>
      <c r="G45" s="3">
        <v>22</v>
      </c>
      <c r="H45" s="3">
        <v>27</v>
      </c>
      <c r="I45" s="3">
        <v>23</v>
      </c>
      <c r="J45" s="3">
        <v>25</v>
      </c>
      <c r="K45" s="3">
        <v>27</v>
      </c>
      <c r="L45" s="3">
        <v>26</v>
      </c>
      <c r="M45" s="3">
        <v>18</v>
      </c>
      <c r="N45" s="3">
        <v>24</v>
      </c>
      <c r="O45" s="3">
        <v>16</v>
      </c>
      <c r="P45" s="3">
        <v>26</v>
      </c>
      <c r="Q45" s="3">
        <v>19</v>
      </c>
      <c r="R45" s="3">
        <v>25</v>
      </c>
      <c r="S45" s="3">
        <v>18</v>
      </c>
      <c r="T45" s="3">
        <v>19</v>
      </c>
      <c r="U45" s="3">
        <v>19</v>
      </c>
      <c r="V45" s="3">
        <v>20</v>
      </c>
      <c r="W45" s="3">
        <v>13</v>
      </c>
      <c r="X45" s="3">
        <v>18</v>
      </c>
      <c r="Y45" s="3">
        <v>21</v>
      </c>
      <c r="Z45" s="3">
        <v>17</v>
      </c>
      <c r="AA45" s="3">
        <v>22</v>
      </c>
      <c r="AB45" s="3">
        <v>19</v>
      </c>
      <c r="AC45" s="3">
        <v>16</v>
      </c>
      <c r="AD45" s="3">
        <v>19</v>
      </c>
      <c r="AE45" s="3">
        <v>14</v>
      </c>
      <c r="AF45" s="3">
        <v>18</v>
      </c>
      <c r="AG45" s="3">
        <v>19</v>
      </c>
      <c r="AH45" s="3">
        <v>20</v>
      </c>
      <c r="AI45" s="3">
        <v>24</v>
      </c>
      <c r="AJ45" s="3">
        <v>20</v>
      </c>
      <c r="AK45" s="3">
        <v>18</v>
      </c>
      <c r="AL45" s="3">
        <v>11</v>
      </c>
      <c r="AM45" s="3">
        <v>14</v>
      </c>
      <c r="AN45" s="3">
        <v>19</v>
      </c>
      <c r="AO45" s="3">
        <v>22</v>
      </c>
      <c r="AP45" s="3">
        <v>8</v>
      </c>
      <c r="AQ45" s="3">
        <v>16</v>
      </c>
      <c r="AR45" s="3">
        <v>11</v>
      </c>
      <c r="AS45" s="3">
        <v>13</v>
      </c>
      <c r="AT45" s="3">
        <v>12</v>
      </c>
      <c r="AU45" s="3">
        <v>19</v>
      </c>
      <c r="AV45" s="3">
        <v>16</v>
      </c>
      <c r="AW45" s="10">
        <v>9</v>
      </c>
    </row>
    <row r="46" spans="1:49" x14ac:dyDescent="0.35">
      <c r="A46" s="27" t="s">
        <v>334</v>
      </c>
      <c r="B46" s="3" t="s">
        <v>162</v>
      </c>
      <c r="C46" s="145">
        <f t="shared" si="6"/>
        <v>2623.021739130435</v>
      </c>
      <c r="D46" s="145">
        <v>3622</v>
      </c>
      <c r="E46" s="145">
        <v>3361</v>
      </c>
      <c r="F46" s="145">
        <v>3781</v>
      </c>
      <c r="G46" s="145">
        <v>3898</v>
      </c>
      <c r="H46" s="145">
        <v>5320</v>
      </c>
      <c r="I46" s="145">
        <v>3641</v>
      </c>
      <c r="J46" s="145">
        <v>3338</v>
      </c>
      <c r="K46" s="145">
        <v>3829</v>
      </c>
      <c r="L46" s="145">
        <v>4093</v>
      </c>
      <c r="M46" s="145">
        <v>4131</v>
      </c>
      <c r="N46" s="145">
        <v>3666</v>
      </c>
      <c r="O46" s="145">
        <v>2559</v>
      </c>
      <c r="P46" s="145">
        <v>3976</v>
      </c>
      <c r="Q46" s="145">
        <v>3309</v>
      </c>
      <c r="R46" s="145">
        <v>2606</v>
      </c>
      <c r="S46" s="145">
        <v>4815</v>
      </c>
      <c r="T46" s="145">
        <v>2837</v>
      </c>
      <c r="U46" s="145">
        <v>3147</v>
      </c>
      <c r="V46" s="145">
        <v>2497</v>
      </c>
      <c r="W46" s="145">
        <v>1722</v>
      </c>
      <c r="X46" s="145">
        <v>2596</v>
      </c>
      <c r="Y46" s="145">
        <v>1961</v>
      </c>
      <c r="Z46" s="145">
        <v>2278</v>
      </c>
      <c r="AA46" s="145">
        <v>3041</v>
      </c>
      <c r="AB46" s="145">
        <v>2136</v>
      </c>
      <c r="AC46" s="145">
        <v>1446</v>
      </c>
      <c r="AD46" s="145">
        <v>2427</v>
      </c>
      <c r="AE46" s="145">
        <v>1461</v>
      </c>
      <c r="AF46" s="145">
        <v>1637</v>
      </c>
      <c r="AG46" s="145">
        <v>3294</v>
      </c>
      <c r="AH46" s="145">
        <v>2014</v>
      </c>
      <c r="AI46" s="145">
        <v>3234</v>
      </c>
      <c r="AJ46" s="145">
        <v>1629</v>
      </c>
      <c r="AK46" s="145">
        <v>2307</v>
      </c>
      <c r="AL46" s="145">
        <v>1230</v>
      </c>
      <c r="AM46" s="145">
        <v>1777</v>
      </c>
      <c r="AN46" s="145">
        <v>1833</v>
      </c>
      <c r="AO46" s="145">
        <v>1743</v>
      </c>
      <c r="AP46" s="145">
        <v>1710</v>
      </c>
      <c r="AQ46" s="145">
        <v>1643</v>
      </c>
      <c r="AR46" s="145">
        <v>1099</v>
      </c>
      <c r="AS46" s="145">
        <v>1358</v>
      </c>
      <c r="AT46" s="145">
        <v>1638</v>
      </c>
      <c r="AU46" s="145">
        <v>2127</v>
      </c>
      <c r="AV46" s="145">
        <v>1815</v>
      </c>
      <c r="AW46" s="195">
        <v>1077</v>
      </c>
    </row>
    <row r="47" spans="1:49" x14ac:dyDescent="0.35">
      <c r="A47" s="27" t="s">
        <v>334</v>
      </c>
      <c r="B47" s="3" t="s">
        <v>166</v>
      </c>
      <c r="C47" s="145">
        <f t="shared" si="6"/>
        <v>91.130434782608702</v>
      </c>
      <c r="D47" s="145">
        <v>101</v>
      </c>
      <c r="E47" s="145">
        <v>91</v>
      </c>
      <c r="F47" s="145">
        <v>105</v>
      </c>
      <c r="G47" s="145">
        <v>91</v>
      </c>
      <c r="H47" s="145">
        <v>121</v>
      </c>
      <c r="I47" s="145">
        <v>93</v>
      </c>
      <c r="J47" s="145">
        <v>90</v>
      </c>
      <c r="K47" s="145">
        <v>87</v>
      </c>
      <c r="L47" s="145">
        <v>97</v>
      </c>
      <c r="M47" s="145">
        <v>125</v>
      </c>
      <c r="N47" s="145">
        <v>85</v>
      </c>
      <c r="O47" s="145">
        <v>107</v>
      </c>
      <c r="P47" s="145">
        <v>102</v>
      </c>
      <c r="Q47" s="145">
        <v>97</v>
      </c>
      <c r="R47" s="145">
        <v>74</v>
      </c>
      <c r="S47" s="145">
        <v>120</v>
      </c>
      <c r="T47" s="145">
        <v>105</v>
      </c>
      <c r="U47" s="145">
        <v>117</v>
      </c>
      <c r="V47" s="145">
        <v>89</v>
      </c>
      <c r="W47" s="145">
        <v>72</v>
      </c>
      <c r="X47" s="145">
        <v>104</v>
      </c>
      <c r="Y47" s="145">
        <v>73</v>
      </c>
      <c r="Z47" s="145">
        <v>95</v>
      </c>
      <c r="AA47" s="145">
        <v>95</v>
      </c>
      <c r="AB47" s="145">
        <v>97</v>
      </c>
      <c r="AC47" s="145">
        <v>56</v>
      </c>
      <c r="AD47" s="145">
        <v>84</v>
      </c>
      <c r="AE47" s="145">
        <v>77</v>
      </c>
      <c r="AF47" s="145">
        <v>78</v>
      </c>
      <c r="AG47" s="145">
        <v>118</v>
      </c>
      <c r="AH47" s="145">
        <v>81</v>
      </c>
      <c r="AI47" s="145">
        <v>108</v>
      </c>
      <c r="AJ47" s="145">
        <v>65</v>
      </c>
      <c r="AK47" s="145">
        <v>96</v>
      </c>
      <c r="AL47" s="145">
        <v>82</v>
      </c>
      <c r="AM47" s="145">
        <v>85</v>
      </c>
      <c r="AN47" s="145">
        <v>73</v>
      </c>
      <c r="AO47" s="145">
        <v>76</v>
      </c>
      <c r="AP47" s="145">
        <v>101</v>
      </c>
      <c r="AQ47" s="145">
        <v>82</v>
      </c>
      <c r="AR47" s="145">
        <v>73</v>
      </c>
      <c r="AS47" s="145">
        <v>85</v>
      </c>
      <c r="AT47" s="145">
        <v>91</v>
      </c>
      <c r="AU47" s="145">
        <v>85</v>
      </c>
      <c r="AV47" s="145">
        <v>73</v>
      </c>
      <c r="AW47" s="195">
        <v>90</v>
      </c>
    </row>
    <row r="48" spans="1:49" x14ac:dyDescent="0.35">
      <c r="A48" s="27" t="s">
        <v>334</v>
      </c>
      <c r="B48" s="3" t="s">
        <v>133</v>
      </c>
      <c r="C48" s="4">
        <f>AVERAGE(D48:AW48)</f>
        <v>0</v>
      </c>
      <c r="D48" s="3">
        <v>0</v>
      </c>
      <c r="E48" s="3">
        <v>0</v>
      </c>
      <c r="F48" s="3">
        <v>0</v>
      </c>
      <c r="G48" s="3">
        <v>0</v>
      </c>
      <c r="H48" s="3">
        <v>0</v>
      </c>
      <c r="I48" s="3">
        <v>0</v>
      </c>
      <c r="J48" s="3">
        <v>0</v>
      </c>
      <c r="K48" s="3">
        <v>0</v>
      </c>
      <c r="L48" s="3">
        <v>0</v>
      </c>
      <c r="M48" s="3">
        <v>0</v>
      </c>
      <c r="N48" s="3">
        <v>0</v>
      </c>
      <c r="O48" s="3">
        <v>0</v>
      </c>
      <c r="P48" s="3">
        <v>0</v>
      </c>
      <c r="Q48" s="3">
        <v>0</v>
      </c>
      <c r="R48" s="3">
        <v>0</v>
      </c>
      <c r="S48" s="3">
        <v>0</v>
      </c>
      <c r="T48" s="3">
        <v>0</v>
      </c>
      <c r="U48" s="3">
        <v>0</v>
      </c>
      <c r="V48" s="3">
        <v>0</v>
      </c>
      <c r="W48" s="3">
        <v>0</v>
      </c>
      <c r="X48" s="3">
        <v>0</v>
      </c>
      <c r="Y48" s="3">
        <v>0</v>
      </c>
      <c r="Z48" s="3">
        <v>0</v>
      </c>
      <c r="AA48" s="3">
        <v>0</v>
      </c>
      <c r="AB48" s="3">
        <v>0</v>
      </c>
      <c r="AC48" s="3">
        <v>0</v>
      </c>
      <c r="AD48" s="3">
        <v>0</v>
      </c>
      <c r="AE48" s="3">
        <v>0</v>
      </c>
      <c r="AF48" s="3">
        <v>0</v>
      </c>
      <c r="AG48" s="3">
        <v>0</v>
      </c>
      <c r="AH48" s="3">
        <v>0</v>
      </c>
      <c r="AI48" s="3">
        <v>0</v>
      </c>
      <c r="AJ48" s="3">
        <v>0</v>
      </c>
      <c r="AK48" s="3">
        <v>0</v>
      </c>
      <c r="AL48" s="3">
        <v>0</v>
      </c>
      <c r="AM48" s="3">
        <v>0</v>
      </c>
      <c r="AN48" s="3">
        <v>0</v>
      </c>
      <c r="AO48" s="3">
        <v>0</v>
      </c>
      <c r="AP48" s="3">
        <v>0</v>
      </c>
      <c r="AQ48" s="3">
        <v>0</v>
      </c>
      <c r="AR48" s="3">
        <v>0</v>
      </c>
      <c r="AS48" s="3">
        <v>0</v>
      </c>
      <c r="AT48" s="3">
        <v>0</v>
      </c>
      <c r="AU48" s="3">
        <v>0</v>
      </c>
      <c r="AV48" s="3">
        <v>0</v>
      </c>
      <c r="AW48" s="10">
        <v>0</v>
      </c>
    </row>
    <row r="49" spans="1:49" x14ac:dyDescent="0.35">
      <c r="A49" s="27" t="s">
        <v>334</v>
      </c>
      <c r="B49" s="3" t="s">
        <v>167</v>
      </c>
      <c r="C49" s="4">
        <f t="shared" si="6"/>
        <v>1228.2391304347825</v>
      </c>
      <c r="D49" s="4">
        <v>1688</v>
      </c>
      <c r="E49" s="4">
        <v>1317</v>
      </c>
      <c r="F49" s="4">
        <v>1636</v>
      </c>
      <c r="G49" s="4">
        <v>1693</v>
      </c>
      <c r="H49" s="4">
        <v>2200</v>
      </c>
      <c r="I49" s="4">
        <v>1716</v>
      </c>
      <c r="J49" s="3">
        <v>1678</v>
      </c>
      <c r="K49" s="4">
        <v>1804</v>
      </c>
      <c r="L49" s="4">
        <v>1954</v>
      </c>
      <c r="M49" s="4">
        <v>1845</v>
      </c>
      <c r="N49" s="3">
        <v>1588</v>
      </c>
      <c r="O49" s="3">
        <v>1096</v>
      </c>
      <c r="P49" s="4">
        <v>1762</v>
      </c>
      <c r="Q49" s="4">
        <v>1456</v>
      </c>
      <c r="R49" s="4">
        <v>1173</v>
      </c>
      <c r="S49" s="4">
        <v>2106</v>
      </c>
      <c r="T49" s="4">
        <v>1187</v>
      </c>
      <c r="U49" s="4">
        <v>1507</v>
      </c>
      <c r="V49" s="4">
        <v>1070</v>
      </c>
      <c r="W49" s="4">
        <v>916</v>
      </c>
      <c r="X49" s="4">
        <v>1166</v>
      </c>
      <c r="Y49" s="4">
        <v>1043</v>
      </c>
      <c r="Z49" s="4">
        <v>1082</v>
      </c>
      <c r="AA49" s="4">
        <v>1589</v>
      </c>
      <c r="AB49" s="4">
        <v>1027</v>
      </c>
      <c r="AC49" s="4">
        <v>792</v>
      </c>
      <c r="AD49" s="4">
        <v>1210</v>
      </c>
      <c r="AE49" s="4">
        <v>828</v>
      </c>
      <c r="AF49" s="4">
        <v>787</v>
      </c>
      <c r="AG49" s="4">
        <v>1432</v>
      </c>
      <c r="AH49" s="4">
        <v>934</v>
      </c>
      <c r="AI49" s="4">
        <v>1476</v>
      </c>
      <c r="AJ49" s="4">
        <v>808</v>
      </c>
      <c r="AK49" s="4">
        <v>1054</v>
      </c>
      <c r="AL49" s="4">
        <v>641</v>
      </c>
      <c r="AM49" s="4">
        <v>798</v>
      </c>
      <c r="AN49" s="4">
        <v>1046</v>
      </c>
      <c r="AO49" s="4">
        <v>828</v>
      </c>
      <c r="AP49" s="4">
        <v>856</v>
      </c>
      <c r="AQ49" s="4">
        <v>697</v>
      </c>
      <c r="AR49" s="4">
        <v>580</v>
      </c>
      <c r="AS49" s="4">
        <v>638</v>
      </c>
      <c r="AT49" s="4">
        <v>875</v>
      </c>
      <c r="AU49" s="4">
        <v>1219</v>
      </c>
      <c r="AV49" s="4">
        <v>1020</v>
      </c>
      <c r="AW49" s="16">
        <v>681</v>
      </c>
    </row>
    <row r="50" spans="1:49" x14ac:dyDescent="0.35">
      <c r="A50" s="27" t="s">
        <v>334</v>
      </c>
      <c r="B50" s="3" t="s">
        <v>132</v>
      </c>
      <c r="C50" s="4">
        <f t="shared" si="6"/>
        <v>28.282608695652176</v>
      </c>
      <c r="D50" s="3">
        <v>36</v>
      </c>
      <c r="E50" s="3">
        <v>37</v>
      </c>
      <c r="F50" s="3">
        <v>36</v>
      </c>
      <c r="G50" s="3">
        <v>43</v>
      </c>
      <c r="H50" s="3">
        <v>44</v>
      </c>
      <c r="I50" s="3">
        <v>39</v>
      </c>
      <c r="J50" s="3">
        <v>37</v>
      </c>
      <c r="K50" s="3">
        <v>44</v>
      </c>
      <c r="L50" s="3">
        <v>42</v>
      </c>
      <c r="M50" s="3">
        <v>33</v>
      </c>
      <c r="N50" s="3">
        <v>43</v>
      </c>
      <c r="O50" s="3">
        <v>24</v>
      </c>
      <c r="P50" s="3">
        <v>39</v>
      </c>
      <c r="Q50" s="3">
        <v>34</v>
      </c>
      <c r="R50" s="3">
        <v>35</v>
      </c>
      <c r="S50" s="3">
        <v>40</v>
      </c>
      <c r="T50" s="3">
        <v>27</v>
      </c>
      <c r="U50" s="3">
        <v>27</v>
      </c>
      <c r="V50" s="3">
        <v>28</v>
      </c>
      <c r="W50" s="3">
        <v>24</v>
      </c>
      <c r="X50" s="3">
        <v>25</v>
      </c>
      <c r="Y50" s="3">
        <v>27</v>
      </c>
      <c r="Z50" s="3">
        <v>24</v>
      </c>
      <c r="AA50" s="3">
        <v>32</v>
      </c>
      <c r="AB50" s="3">
        <v>22</v>
      </c>
      <c r="AC50" s="3">
        <v>26</v>
      </c>
      <c r="AD50" s="3">
        <v>29</v>
      </c>
      <c r="AE50" s="3">
        <v>19</v>
      </c>
      <c r="AF50" s="3">
        <v>21</v>
      </c>
      <c r="AG50" s="3">
        <v>28</v>
      </c>
      <c r="AH50" s="3">
        <v>25</v>
      </c>
      <c r="AI50" s="3">
        <v>30</v>
      </c>
      <c r="AJ50" s="3">
        <v>25</v>
      </c>
      <c r="AK50" s="3">
        <v>24</v>
      </c>
      <c r="AL50" s="3">
        <v>15</v>
      </c>
      <c r="AM50" s="3">
        <v>21</v>
      </c>
      <c r="AN50" s="3">
        <v>25</v>
      </c>
      <c r="AO50" s="3">
        <v>23</v>
      </c>
      <c r="AP50" s="3">
        <v>17</v>
      </c>
      <c r="AQ50" s="3">
        <v>20</v>
      </c>
      <c r="AR50" s="3">
        <v>15</v>
      </c>
      <c r="AS50" s="3">
        <v>16</v>
      </c>
      <c r="AT50" s="3">
        <v>18</v>
      </c>
      <c r="AU50" s="3">
        <v>25</v>
      </c>
      <c r="AV50" s="3">
        <v>25</v>
      </c>
      <c r="AW50" s="10">
        <v>12</v>
      </c>
    </row>
    <row r="51" spans="1:49" x14ac:dyDescent="0.35">
      <c r="A51" s="27" t="s">
        <v>335</v>
      </c>
      <c r="B51" s="3" t="s">
        <v>162</v>
      </c>
      <c r="C51" s="145">
        <f>AVERAGE(D51:AW51)</f>
        <v>1914.3260869565217</v>
      </c>
      <c r="D51" s="145">
        <v>703</v>
      </c>
      <c r="E51" s="145">
        <v>346</v>
      </c>
      <c r="F51" s="145">
        <v>666</v>
      </c>
      <c r="G51" s="145">
        <v>213</v>
      </c>
      <c r="H51" s="145">
        <v>293</v>
      </c>
      <c r="I51" s="145">
        <v>187</v>
      </c>
      <c r="J51" s="145">
        <v>242</v>
      </c>
      <c r="K51" s="145">
        <v>230</v>
      </c>
      <c r="L51" s="145">
        <v>369</v>
      </c>
      <c r="M51" s="145">
        <v>513</v>
      </c>
      <c r="N51" s="145">
        <v>363</v>
      </c>
      <c r="O51" s="145">
        <v>566</v>
      </c>
      <c r="P51" s="145">
        <v>1373</v>
      </c>
      <c r="Q51" s="145">
        <v>1446</v>
      </c>
      <c r="R51" s="145">
        <v>1701</v>
      </c>
      <c r="S51" s="145">
        <v>2029</v>
      </c>
      <c r="T51" s="145">
        <v>2451</v>
      </c>
      <c r="U51" s="145">
        <v>2325</v>
      </c>
      <c r="V51" s="145">
        <v>2213</v>
      </c>
      <c r="W51" s="145">
        <v>2780</v>
      </c>
      <c r="X51" s="145">
        <v>2501</v>
      </c>
      <c r="Y51" s="145">
        <v>3356</v>
      </c>
      <c r="Z51" s="145">
        <v>4221</v>
      </c>
      <c r="AA51" s="145">
        <v>4100</v>
      </c>
      <c r="AB51" s="145">
        <v>4103</v>
      </c>
      <c r="AC51" s="145">
        <v>3148</v>
      </c>
      <c r="AD51" s="145">
        <v>2966</v>
      </c>
      <c r="AE51" s="145">
        <v>3154</v>
      </c>
      <c r="AF51" s="145">
        <v>3150</v>
      </c>
      <c r="AG51" s="145">
        <v>3111</v>
      </c>
      <c r="AH51" s="145">
        <v>4930</v>
      </c>
      <c r="AI51" s="145">
        <v>4903</v>
      </c>
      <c r="AJ51" s="145">
        <v>4629</v>
      </c>
      <c r="AK51" s="145">
        <v>4109</v>
      </c>
      <c r="AL51" s="145">
        <v>3769</v>
      </c>
      <c r="AM51" s="145">
        <v>3507</v>
      </c>
      <c r="AN51" s="145">
        <v>1488</v>
      </c>
      <c r="AO51" s="145">
        <v>1213</v>
      </c>
      <c r="AP51" s="145">
        <v>1467</v>
      </c>
      <c r="AQ51" s="145">
        <v>680</v>
      </c>
      <c r="AR51" s="145">
        <v>424</v>
      </c>
      <c r="AS51" s="145">
        <v>215</v>
      </c>
      <c r="AT51" s="145">
        <v>292</v>
      </c>
      <c r="AU51" s="145">
        <v>507</v>
      </c>
      <c r="AV51" s="145">
        <v>391</v>
      </c>
      <c r="AW51" s="195">
        <v>716</v>
      </c>
    </row>
    <row r="52" spans="1:49" x14ac:dyDescent="0.35">
      <c r="A52" s="27" t="s">
        <v>335</v>
      </c>
      <c r="B52" s="3" t="s">
        <v>166</v>
      </c>
      <c r="C52" s="145">
        <f t="shared" si="6"/>
        <v>189</v>
      </c>
      <c r="D52" s="145">
        <v>64</v>
      </c>
      <c r="E52" s="145">
        <v>43</v>
      </c>
      <c r="F52" s="145">
        <v>67</v>
      </c>
      <c r="G52" s="145">
        <v>71</v>
      </c>
      <c r="H52" s="145">
        <v>42</v>
      </c>
      <c r="I52" s="145">
        <v>47</v>
      </c>
      <c r="J52" s="145">
        <v>61</v>
      </c>
      <c r="K52" s="145">
        <v>77</v>
      </c>
      <c r="L52" s="145">
        <v>53</v>
      </c>
      <c r="M52" s="145">
        <v>103</v>
      </c>
      <c r="N52" s="145">
        <v>45</v>
      </c>
      <c r="O52" s="145">
        <v>113</v>
      </c>
      <c r="P52" s="145">
        <v>172</v>
      </c>
      <c r="Q52" s="145">
        <v>181</v>
      </c>
      <c r="R52" s="145">
        <v>155</v>
      </c>
      <c r="S52" s="145">
        <v>225</v>
      </c>
      <c r="T52" s="145">
        <v>223</v>
      </c>
      <c r="U52" s="145">
        <v>291</v>
      </c>
      <c r="V52" s="145">
        <v>246</v>
      </c>
      <c r="W52" s="145">
        <v>199</v>
      </c>
      <c r="X52" s="145">
        <v>147</v>
      </c>
      <c r="Y52" s="145">
        <v>197</v>
      </c>
      <c r="Z52" s="145">
        <v>176</v>
      </c>
      <c r="AA52" s="145">
        <v>273</v>
      </c>
      <c r="AB52" s="145">
        <v>195</v>
      </c>
      <c r="AC52" s="145">
        <v>286</v>
      </c>
      <c r="AD52" s="145">
        <v>297</v>
      </c>
      <c r="AE52" s="145">
        <v>243</v>
      </c>
      <c r="AF52" s="145">
        <v>394</v>
      </c>
      <c r="AG52" s="145">
        <v>283</v>
      </c>
      <c r="AH52" s="145">
        <v>448</v>
      </c>
      <c r="AI52" s="145">
        <v>288</v>
      </c>
      <c r="AJ52" s="145">
        <v>272</v>
      </c>
      <c r="AK52" s="145">
        <v>514</v>
      </c>
      <c r="AL52" s="145">
        <v>236</v>
      </c>
      <c r="AM52" s="145">
        <v>206</v>
      </c>
      <c r="AN52" s="145">
        <v>213</v>
      </c>
      <c r="AO52" s="145">
        <v>173</v>
      </c>
      <c r="AP52" s="145">
        <v>183</v>
      </c>
      <c r="AQ52" s="145">
        <v>227</v>
      </c>
      <c r="AR52" s="145">
        <v>212</v>
      </c>
      <c r="AS52" s="145">
        <v>215</v>
      </c>
      <c r="AT52" s="145">
        <v>97</v>
      </c>
      <c r="AU52" s="145">
        <v>72</v>
      </c>
      <c r="AV52" s="145">
        <v>130</v>
      </c>
      <c r="AW52" s="195">
        <v>239</v>
      </c>
    </row>
    <row r="53" spans="1:49" x14ac:dyDescent="0.35">
      <c r="A53" s="27" t="s">
        <v>335</v>
      </c>
      <c r="B53" s="3" t="s">
        <v>133</v>
      </c>
      <c r="C53" s="4">
        <f t="shared" si="6"/>
        <v>73.043478260869563</v>
      </c>
      <c r="D53" s="3">
        <v>27</v>
      </c>
      <c r="E53" s="3">
        <v>13</v>
      </c>
      <c r="F53" s="3">
        <v>25</v>
      </c>
      <c r="G53" s="3">
        <v>8</v>
      </c>
      <c r="H53" s="3">
        <v>11</v>
      </c>
      <c r="I53" s="3">
        <v>7</v>
      </c>
      <c r="J53" s="3">
        <v>11</v>
      </c>
      <c r="K53" s="3">
        <v>9</v>
      </c>
      <c r="L53" s="3">
        <v>15</v>
      </c>
      <c r="M53" s="3">
        <v>20</v>
      </c>
      <c r="N53" s="3">
        <v>14</v>
      </c>
      <c r="O53" s="3">
        <v>22</v>
      </c>
      <c r="P53" s="3">
        <v>54</v>
      </c>
      <c r="Q53" s="3">
        <v>54</v>
      </c>
      <c r="R53" s="3">
        <v>65</v>
      </c>
      <c r="S53" s="3">
        <v>76</v>
      </c>
      <c r="T53" s="3">
        <v>94</v>
      </c>
      <c r="U53" s="3">
        <v>87</v>
      </c>
      <c r="V53" s="3">
        <v>84</v>
      </c>
      <c r="W53" s="3">
        <v>105</v>
      </c>
      <c r="X53" s="3">
        <v>97</v>
      </c>
      <c r="Y53" s="3">
        <v>126</v>
      </c>
      <c r="Z53" s="3">
        <v>160</v>
      </c>
      <c r="AA53" s="3">
        <v>157</v>
      </c>
      <c r="AB53" s="3">
        <v>155</v>
      </c>
      <c r="AC53" s="3">
        <v>118</v>
      </c>
      <c r="AD53" s="3">
        <v>109</v>
      </c>
      <c r="AE53" s="3">
        <v>116</v>
      </c>
      <c r="AF53" s="3">
        <v>115</v>
      </c>
      <c r="AG53" s="3">
        <v>114</v>
      </c>
      <c r="AH53" s="3">
        <v>180</v>
      </c>
      <c r="AI53" s="3">
        <v>179</v>
      </c>
      <c r="AJ53" s="3">
        <v>169</v>
      </c>
      <c r="AK53" s="3">
        <v>150</v>
      </c>
      <c r="AL53" s="3">
        <v>138</v>
      </c>
      <c r="AM53" s="3">
        <v>128</v>
      </c>
      <c r="AN53" s="3">
        <v>54</v>
      </c>
      <c r="AO53" s="3">
        <v>44</v>
      </c>
      <c r="AP53" s="3">
        <v>55</v>
      </c>
      <c r="AQ53" s="3">
        <v>28</v>
      </c>
      <c r="AR53" s="3">
        <v>19</v>
      </c>
      <c r="AS53" s="3">
        <v>23</v>
      </c>
      <c r="AT53" s="3">
        <v>26</v>
      </c>
      <c r="AU53" s="3">
        <v>37</v>
      </c>
      <c r="AV53" s="3">
        <v>24</v>
      </c>
      <c r="AW53" s="10">
        <v>38</v>
      </c>
    </row>
    <row r="54" spans="1:49" x14ac:dyDescent="0.35">
      <c r="A54" s="27" t="s">
        <v>335</v>
      </c>
      <c r="B54" s="3" t="s">
        <v>167</v>
      </c>
      <c r="C54" s="4">
        <f t="shared" si="6"/>
        <v>0</v>
      </c>
      <c r="D54" s="4">
        <v>0</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16">
        <v>0</v>
      </c>
    </row>
    <row r="55" spans="1:49" x14ac:dyDescent="0.35">
      <c r="A55" s="27" t="s">
        <v>335</v>
      </c>
      <c r="B55" s="3" t="s">
        <v>132</v>
      </c>
      <c r="C55" s="4">
        <f t="shared" si="6"/>
        <v>9.3478260869565215</v>
      </c>
      <c r="D55" s="3">
        <v>11</v>
      </c>
      <c r="E55" s="3">
        <v>8</v>
      </c>
      <c r="F55" s="3">
        <v>10</v>
      </c>
      <c r="G55" s="3">
        <v>3</v>
      </c>
      <c r="H55" s="3">
        <v>7</v>
      </c>
      <c r="I55" s="3">
        <v>4</v>
      </c>
      <c r="J55" s="3">
        <v>4</v>
      </c>
      <c r="K55" s="3">
        <v>3</v>
      </c>
      <c r="L55" s="3">
        <v>7</v>
      </c>
      <c r="M55" s="3">
        <v>5</v>
      </c>
      <c r="N55" s="3">
        <v>8</v>
      </c>
      <c r="O55" s="3">
        <v>5</v>
      </c>
      <c r="P55" s="3">
        <v>8</v>
      </c>
      <c r="Q55" s="3">
        <v>8</v>
      </c>
      <c r="R55" s="3">
        <v>11</v>
      </c>
      <c r="S55" s="3">
        <v>9</v>
      </c>
      <c r="T55" s="3">
        <v>11</v>
      </c>
      <c r="U55" s="3">
        <v>8</v>
      </c>
      <c r="V55" s="3">
        <v>9</v>
      </c>
      <c r="W55" s="3">
        <v>14</v>
      </c>
      <c r="X55" s="3">
        <v>17</v>
      </c>
      <c r="Y55" s="3">
        <v>17</v>
      </c>
      <c r="Z55" s="3">
        <v>24</v>
      </c>
      <c r="AA55" s="3">
        <v>15</v>
      </c>
      <c r="AB55" s="3">
        <v>21</v>
      </c>
      <c r="AC55" s="3">
        <v>11</v>
      </c>
      <c r="AD55" s="3">
        <v>10</v>
      </c>
      <c r="AE55" s="3">
        <v>13</v>
      </c>
      <c r="AF55" s="3">
        <v>8</v>
      </c>
      <c r="AG55" s="3">
        <v>11</v>
      </c>
      <c r="AH55" s="3">
        <v>11</v>
      </c>
      <c r="AI55" s="3">
        <v>17</v>
      </c>
      <c r="AJ55" s="3">
        <v>17</v>
      </c>
      <c r="AK55" s="3">
        <v>8</v>
      </c>
      <c r="AL55" s="3">
        <v>16</v>
      </c>
      <c r="AM55" s="3">
        <v>17</v>
      </c>
      <c r="AN55" s="3">
        <v>7</v>
      </c>
      <c r="AO55" s="3">
        <v>7</v>
      </c>
      <c r="AP55" s="3">
        <v>8</v>
      </c>
      <c r="AQ55" s="3">
        <v>3</v>
      </c>
      <c r="AR55" s="3">
        <v>2</v>
      </c>
      <c r="AS55" s="3">
        <v>1</v>
      </c>
      <c r="AT55" s="3">
        <v>3</v>
      </c>
      <c r="AU55" s="3">
        <v>7</v>
      </c>
      <c r="AV55" s="3">
        <v>3</v>
      </c>
      <c r="AW55" s="10">
        <v>3</v>
      </c>
    </row>
    <row r="56" spans="1:49" x14ac:dyDescent="0.35">
      <c r="A56" s="27" t="s">
        <v>336</v>
      </c>
      <c r="B56" s="3" t="s">
        <v>162</v>
      </c>
      <c r="C56" s="145">
        <f t="shared" si="6"/>
        <v>131.52173913043478</v>
      </c>
      <c r="D56" s="145">
        <v>79</v>
      </c>
      <c r="E56" s="145">
        <v>474</v>
      </c>
      <c r="F56" s="145">
        <v>316</v>
      </c>
      <c r="G56" s="145">
        <v>158</v>
      </c>
      <c r="H56" s="145">
        <v>158</v>
      </c>
      <c r="I56" s="145">
        <v>237</v>
      </c>
      <c r="J56" s="145">
        <v>158</v>
      </c>
      <c r="K56" s="145">
        <v>0</v>
      </c>
      <c r="L56" s="145">
        <v>237</v>
      </c>
      <c r="M56" s="145">
        <v>0</v>
      </c>
      <c r="N56" s="145">
        <v>79</v>
      </c>
      <c r="O56" s="145">
        <v>316</v>
      </c>
      <c r="P56" s="145">
        <v>0</v>
      </c>
      <c r="Q56" s="145">
        <v>79</v>
      </c>
      <c r="R56" s="145">
        <v>0</v>
      </c>
      <c r="S56" s="145">
        <v>158</v>
      </c>
      <c r="T56" s="145">
        <v>79</v>
      </c>
      <c r="U56" s="145">
        <v>158</v>
      </c>
      <c r="V56" s="145">
        <v>316</v>
      </c>
      <c r="W56" s="145">
        <v>237</v>
      </c>
      <c r="X56" s="145">
        <v>158</v>
      </c>
      <c r="Y56" s="145">
        <v>238</v>
      </c>
      <c r="Z56" s="145">
        <v>316</v>
      </c>
      <c r="AA56" s="145">
        <v>79</v>
      </c>
      <c r="AB56" s="145">
        <v>79</v>
      </c>
      <c r="AC56" s="145">
        <v>79</v>
      </c>
      <c r="AD56" s="145">
        <v>79</v>
      </c>
      <c r="AE56" s="145">
        <v>238</v>
      </c>
      <c r="AF56" s="145">
        <v>237</v>
      </c>
      <c r="AG56" s="145">
        <v>0</v>
      </c>
      <c r="AH56" s="145">
        <v>79</v>
      </c>
      <c r="AI56" s="145">
        <v>316</v>
      </c>
      <c r="AJ56" s="145">
        <v>0</v>
      </c>
      <c r="AK56" s="145">
        <v>0</v>
      </c>
      <c r="AL56" s="145">
        <v>79</v>
      </c>
      <c r="AM56" s="145">
        <v>79</v>
      </c>
      <c r="AN56" s="145">
        <v>0</v>
      </c>
      <c r="AO56" s="145">
        <v>0</v>
      </c>
      <c r="AP56" s="145">
        <v>0</v>
      </c>
      <c r="AQ56" s="145">
        <v>44</v>
      </c>
      <c r="AR56" s="145">
        <v>158</v>
      </c>
      <c r="AS56" s="145">
        <v>79</v>
      </c>
      <c r="AT56" s="145">
        <v>0</v>
      </c>
      <c r="AU56" s="145">
        <v>237</v>
      </c>
      <c r="AV56" s="145">
        <v>79</v>
      </c>
      <c r="AW56" s="195">
        <v>158</v>
      </c>
    </row>
    <row r="57" spans="1:49" x14ac:dyDescent="0.35">
      <c r="A57" s="27" t="s">
        <v>336</v>
      </c>
      <c r="B57" s="3" t="s">
        <v>166</v>
      </c>
      <c r="C57" s="145">
        <f t="shared" si="6"/>
        <v>72.021739130434781</v>
      </c>
      <c r="D57" s="145">
        <v>79</v>
      </c>
      <c r="E57" s="145">
        <v>95</v>
      </c>
      <c r="F57" s="145">
        <v>158</v>
      </c>
      <c r="G57" s="145">
        <v>158</v>
      </c>
      <c r="H57" s="145">
        <v>158</v>
      </c>
      <c r="I57" s="145">
        <v>119</v>
      </c>
      <c r="J57" s="145">
        <v>158</v>
      </c>
      <c r="K57" s="145">
        <v>0</v>
      </c>
      <c r="L57" s="145">
        <v>119</v>
      </c>
      <c r="M57" s="145">
        <v>0</v>
      </c>
      <c r="N57" s="145">
        <v>79</v>
      </c>
      <c r="O57" s="145">
        <v>79</v>
      </c>
      <c r="P57" s="145">
        <v>0</v>
      </c>
      <c r="Q57" s="145">
        <v>79</v>
      </c>
      <c r="R57" s="145">
        <v>0</v>
      </c>
      <c r="S57" s="145">
        <v>79</v>
      </c>
      <c r="T57" s="145">
        <v>79</v>
      </c>
      <c r="U57" s="145">
        <v>79</v>
      </c>
      <c r="V57" s="145">
        <v>158</v>
      </c>
      <c r="W57" s="145">
        <v>119</v>
      </c>
      <c r="X57" s="145">
        <v>79</v>
      </c>
      <c r="Y57" s="145">
        <v>79</v>
      </c>
      <c r="Z57" s="145">
        <v>105</v>
      </c>
      <c r="AA57" s="145">
        <v>79</v>
      </c>
      <c r="AB57" s="145">
        <v>79</v>
      </c>
      <c r="AC57" s="145">
        <v>79</v>
      </c>
      <c r="AD57" s="145">
        <v>79</v>
      </c>
      <c r="AE57" s="145">
        <v>79</v>
      </c>
      <c r="AF57" s="145">
        <v>79</v>
      </c>
      <c r="AG57" s="145">
        <v>0</v>
      </c>
      <c r="AH57" s="145">
        <v>79</v>
      </c>
      <c r="AI57" s="145">
        <v>105</v>
      </c>
      <c r="AJ57" s="145">
        <v>0</v>
      </c>
      <c r="AK57" s="145">
        <v>0</v>
      </c>
      <c r="AL57" s="145">
        <v>79</v>
      </c>
      <c r="AM57" s="145">
        <v>79</v>
      </c>
      <c r="AN57" s="145">
        <v>0</v>
      </c>
      <c r="AO57" s="145">
        <v>0</v>
      </c>
      <c r="AP57" s="145">
        <v>0</v>
      </c>
      <c r="AQ57" s="145">
        <v>44</v>
      </c>
      <c r="AR57" s="145">
        <v>79</v>
      </c>
      <c r="AS57" s="145">
        <v>79</v>
      </c>
      <c r="AT57" s="145">
        <v>0</v>
      </c>
      <c r="AU57" s="145">
        <v>79</v>
      </c>
      <c r="AV57" s="145">
        <v>79</v>
      </c>
      <c r="AW57" s="195">
        <v>79</v>
      </c>
    </row>
    <row r="58" spans="1:49" x14ac:dyDescent="0.35">
      <c r="A58" s="27" t="s">
        <v>336</v>
      </c>
      <c r="B58" s="3" t="s">
        <v>133</v>
      </c>
      <c r="C58" s="4">
        <f t="shared" si="6"/>
        <v>1.673913043478261</v>
      </c>
      <c r="D58" s="3">
        <v>1</v>
      </c>
      <c r="E58" s="3">
        <v>6</v>
      </c>
      <c r="F58" s="3">
        <v>4</v>
      </c>
      <c r="G58" s="3">
        <v>2</v>
      </c>
      <c r="H58" s="3">
        <v>2</v>
      </c>
      <c r="I58" s="3">
        <v>3</v>
      </c>
      <c r="J58" s="3">
        <v>2</v>
      </c>
      <c r="K58" s="3">
        <v>0</v>
      </c>
      <c r="L58" s="3">
        <v>3</v>
      </c>
      <c r="M58" s="3">
        <v>0</v>
      </c>
      <c r="N58" s="3">
        <v>1</v>
      </c>
      <c r="O58" s="3">
        <v>4</v>
      </c>
      <c r="P58" s="3">
        <v>0</v>
      </c>
      <c r="Q58" s="3">
        <v>1</v>
      </c>
      <c r="R58" s="3">
        <v>0</v>
      </c>
      <c r="S58" s="3">
        <v>2</v>
      </c>
      <c r="T58" s="3">
        <v>1</v>
      </c>
      <c r="U58" s="3">
        <v>2</v>
      </c>
      <c r="V58" s="3">
        <v>4</v>
      </c>
      <c r="W58" s="3">
        <v>3</v>
      </c>
      <c r="X58" s="3">
        <v>2</v>
      </c>
      <c r="Y58" s="3">
        <v>3</v>
      </c>
      <c r="Z58" s="3">
        <v>4</v>
      </c>
      <c r="AA58" s="3">
        <v>1</v>
      </c>
      <c r="AB58" s="3">
        <v>1</v>
      </c>
      <c r="AC58" s="3">
        <v>1</v>
      </c>
      <c r="AD58" s="3">
        <v>1</v>
      </c>
      <c r="AE58" s="3">
        <v>3</v>
      </c>
      <c r="AF58" s="3">
        <v>3</v>
      </c>
      <c r="AG58" s="3">
        <v>0</v>
      </c>
      <c r="AH58" s="3">
        <v>1</v>
      </c>
      <c r="AI58" s="3">
        <v>4</v>
      </c>
      <c r="AJ58" s="3">
        <v>0</v>
      </c>
      <c r="AK58" s="3">
        <v>0</v>
      </c>
      <c r="AL58" s="3">
        <v>1</v>
      </c>
      <c r="AM58" s="3">
        <v>1</v>
      </c>
      <c r="AN58" s="3">
        <v>0</v>
      </c>
      <c r="AO58" s="3">
        <v>0</v>
      </c>
      <c r="AP58" s="3">
        <v>0</v>
      </c>
      <c r="AQ58" s="3">
        <v>1</v>
      </c>
      <c r="AR58" s="3">
        <v>2</v>
      </c>
      <c r="AS58" s="3">
        <v>1</v>
      </c>
      <c r="AT58" s="3">
        <v>0</v>
      </c>
      <c r="AU58" s="3">
        <v>3</v>
      </c>
      <c r="AV58" s="3">
        <v>1</v>
      </c>
      <c r="AW58" s="10">
        <v>2</v>
      </c>
    </row>
    <row r="59" spans="1:49" x14ac:dyDescent="0.35">
      <c r="A59" s="27" t="s">
        <v>336</v>
      </c>
      <c r="B59" s="3" t="s">
        <v>167</v>
      </c>
      <c r="C59" s="4">
        <f t="shared" si="6"/>
        <v>0</v>
      </c>
      <c r="D59" s="4">
        <v>0</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16">
        <v>0</v>
      </c>
    </row>
    <row r="60" spans="1:49" x14ac:dyDescent="0.35">
      <c r="A60" s="27" t="s">
        <v>336</v>
      </c>
      <c r="B60" s="3" t="s">
        <v>132</v>
      </c>
      <c r="C60" s="4">
        <f t="shared" si="6"/>
        <v>1.3913043478260869</v>
      </c>
      <c r="D60" s="3">
        <v>1</v>
      </c>
      <c r="E60" s="3">
        <v>5</v>
      </c>
      <c r="F60" s="3">
        <v>2</v>
      </c>
      <c r="G60" s="3">
        <v>1</v>
      </c>
      <c r="H60" s="3">
        <v>1</v>
      </c>
      <c r="I60" s="3">
        <v>2</v>
      </c>
      <c r="J60" s="3">
        <v>1</v>
      </c>
      <c r="K60" s="3">
        <v>0</v>
      </c>
      <c r="L60" s="3">
        <v>2</v>
      </c>
      <c r="M60" s="3">
        <v>0</v>
      </c>
      <c r="N60" s="3">
        <v>1</v>
      </c>
      <c r="O60" s="3">
        <v>4</v>
      </c>
      <c r="P60" s="3">
        <v>0</v>
      </c>
      <c r="Q60" s="3">
        <v>1</v>
      </c>
      <c r="R60" s="3">
        <v>0</v>
      </c>
      <c r="S60" s="3">
        <v>2</v>
      </c>
      <c r="T60" s="3">
        <v>1</v>
      </c>
      <c r="U60" s="3">
        <v>2</v>
      </c>
      <c r="V60" s="3">
        <v>2</v>
      </c>
      <c r="W60" s="3">
        <v>2</v>
      </c>
      <c r="X60" s="3">
        <v>2</v>
      </c>
      <c r="Y60" s="3">
        <v>3</v>
      </c>
      <c r="Z60" s="3">
        <v>3</v>
      </c>
      <c r="AA60" s="3">
        <v>1</v>
      </c>
      <c r="AB60" s="3">
        <v>1</v>
      </c>
      <c r="AC60" s="3">
        <v>1</v>
      </c>
      <c r="AD60" s="3">
        <v>1</v>
      </c>
      <c r="AE60" s="3">
        <v>3</v>
      </c>
      <c r="AF60" s="3">
        <v>3</v>
      </c>
      <c r="AG60" s="3">
        <v>0</v>
      </c>
      <c r="AH60" s="3">
        <v>1</v>
      </c>
      <c r="AI60" s="3">
        <v>3</v>
      </c>
      <c r="AJ60" s="3">
        <v>0</v>
      </c>
      <c r="AK60" s="3">
        <v>0</v>
      </c>
      <c r="AL60" s="3">
        <v>1</v>
      </c>
      <c r="AM60" s="3">
        <v>1</v>
      </c>
      <c r="AN60" s="3">
        <v>0</v>
      </c>
      <c r="AO60" s="3">
        <v>0</v>
      </c>
      <c r="AP60" s="3">
        <v>0</v>
      </c>
      <c r="AQ60" s="3">
        <v>1</v>
      </c>
      <c r="AR60" s="3">
        <v>2</v>
      </c>
      <c r="AS60" s="3">
        <v>1</v>
      </c>
      <c r="AT60" s="3">
        <v>0</v>
      </c>
      <c r="AU60" s="3">
        <v>3</v>
      </c>
      <c r="AV60" s="3">
        <v>1</v>
      </c>
      <c r="AW60" s="10">
        <v>2</v>
      </c>
    </row>
    <row r="61" spans="1:49" x14ac:dyDescent="0.35">
      <c r="A61" s="27" t="s">
        <v>337</v>
      </c>
      <c r="B61" s="3" t="s">
        <v>162</v>
      </c>
      <c r="C61" s="145">
        <f>AVERAGE(D61:AW61)</f>
        <v>41382.739130434784</v>
      </c>
      <c r="D61" s="145">
        <v>26845</v>
      </c>
      <c r="E61" s="145">
        <v>28352</v>
      </c>
      <c r="F61" s="145">
        <v>27306</v>
      </c>
      <c r="G61" s="145">
        <v>27974</v>
      </c>
      <c r="H61" s="145">
        <v>33610</v>
      </c>
      <c r="I61" s="145">
        <v>35778</v>
      </c>
      <c r="J61" s="145">
        <v>33575</v>
      </c>
      <c r="K61" s="145">
        <v>48744</v>
      </c>
      <c r="L61" s="145">
        <v>52481</v>
      </c>
      <c r="M61" s="145">
        <v>58476</v>
      </c>
      <c r="N61" s="145">
        <v>59531</v>
      </c>
      <c r="O61" s="145">
        <v>51483</v>
      </c>
      <c r="P61" s="145">
        <v>46015</v>
      </c>
      <c r="Q61" s="145">
        <v>45234</v>
      </c>
      <c r="R61" s="145">
        <v>48181</v>
      </c>
      <c r="S61" s="145">
        <v>45336</v>
      </c>
      <c r="T61" s="145">
        <v>51467</v>
      </c>
      <c r="U61" s="145">
        <v>52469</v>
      </c>
      <c r="V61" s="145">
        <v>51256</v>
      </c>
      <c r="W61" s="145">
        <v>63468</v>
      </c>
      <c r="X61" s="145">
        <v>54704</v>
      </c>
      <c r="Y61" s="145">
        <v>63411</v>
      </c>
      <c r="Z61" s="145">
        <v>56683</v>
      </c>
      <c r="AA61" s="145">
        <v>50886</v>
      </c>
      <c r="AB61" s="145">
        <v>53283</v>
      </c>
      <c r="AC61" s="145">
        <v>36656</v>
      </c>
      <c r="AD61" s="145">
        <v>38530</v>
      </c>
      <c r="AE61" s="145">
        <v>43071</v>
      </c>
      <c r="AF61" s="145">
        <v>51624</v>
      </c>
      <c r="AG61" s="145">
        <v>39858</v>
      </c>
      <c r="AH61" s="145">
        <v>44398</v>
      </c>
      <c r="AI61" s="145">
        <v>46474</v>
      </c>
      <c r="AJ61" s="145">
        <v>46535</v>
      </c>
      <c r="AK61" s="145">
        <v>51852</v>
      </c>
      <c r="AL61" s="145">
        <v>50737</v>
      </c>
      <c r="AM61" s="145">
        <v>48320</v>
      </c>
      <c r="AN61" s="145">
        <v>36645</v>
      </c>
      <c r="AO61" s="145">
        <v>29870</v>
      </c>
      <c r="AP61" s="145">
        <v>23524</v>
      </c>
      <c r="AQ61" s="145">
        <v>12680</v>
      </c>
      <c r="AR61" s="145">
        <v>11779</v>
      </c>
      <c r="AS61" s="145">
        <v>13046</v>
      </c>
      <c r="AT61" s="145">
        <v>18486</v>
      </c>
      <c r="AU61" s="145">
        <v>29507</v>
      </c>
      <c r="AV61" s="145">
        <v>31855</v>
      </c>
      <c r="AW61" s="195">
        <v>31611</v>
      </c>
    </row>
    <row r="62" spans="1:49" x14ac:dyDescent="0.35">
      <c r="A62" s="27" t="s">
        <v>337</v>
      </c>
      <c r="B62" s="3" t="s">
        <v>166</v>
      </c>
      <c r="C62" s="145">
        <f>AVERAGE(D62:AW62)</f>
        <v>463.69565217391306</v>
      </c>
      <c r="D62" s="145">
        <v>283</v>
      </c>
      <c r="E62" s="145">
        <v>302</v>
      </c>
      <c r="F62" s="145">
        <v>297</v>
      </c>
      <c r="G62" s="145">
        <v>329</v>
      </c>
      <c r="H62" s="145">
        <v>365</v>
      </c>
      <c r="I62" s="145">
        <v>354</v>
      </c>
      <c r="J62" s="145">
        <v>390</v>
      </c>
      <c r="K62" s="145">
        <v>567</v>
      </c>
      <c r="L62" s="145">
        <v>709</v>
      </c>
      <c r="M62" s="145">
        <v>643</v>
      </c>
      <c r="N62" s="145">
        <v>692</v>
      </c>
      <c r="O62" s="145">
        <v>578</v>
      </c>
      <c r="P62" s="145">
        <v>561</v>
      </c>
      <c r="Q62" s="145">
        <v>538</v>
      </c>
      <c r="R62" s="145">
        <v>492</v>
      </c>
      <c r="S62" s="145">
        <v>597</v>
      </c>
      <c r="T62" s="145">
        <v>510</v>
      </c>
      <c r="U62" s="145">
        <v>530</v>
      </c>
      <c r="V62" s="145">
        <v>518</v>
      </c>
      <c r="W62" s="145">
        <v>500</v>
      </c>
      <c r="X62" s="145">
        <v>456</v>
      </c>
      <c r="Y62" s="145">
        <v>547</v>
      </c>
      <c r="Z62" s="145">
        <v>450</v>
      </c>
      <c r="AA62" s="145">
        <v>458</v>
      </c>
      <c r="AB62" s="145">
        <v>503</v>
      </c>
      <c r="AC62" s="145">
        <v>436</v>
      </c>
      <c r="AD62" s="145">
        <v>453</v>
      </c>
      <c r="AE62" s="145">
        <v>458</v>
      </c>
      <c r="AF62" s="145">
        <v>506</v>
      </c>
      <c r="AG62" s="145">
        <v>453</v>
      </c>
      <c r="AH62" s="145">
        <v>493</v>
      </c>
      <c r="AI62" s="145">
        <v>505</v>
      </c>
      <c r="AJ62" s="145">
        <v>511</v>
      </c>
      <c r="AK62" s="145">
        <v>640</v>
      </c>
      <c r="AL62" s="145">
        <v>497</v>
      </c>
      <c r="AM62" s="145">
        <v>520</v>
      </c>
      <c r="AN62" s="145">
        <v>442</v>
      </c>
      <c r="AO62" s="145">
        <v>393</v>
      </c>
      <c r="AP62" s="145">
        <v>368</v>
      </c>
      <c r="AQ62" s="145">
        <v>352</v>
      </c>
      <c r="AR62" s="145">
        <v>302</v>
      </c>
      <c r="AS62" s="145">
        <v>303</v>
      </c>
      <c r="AT62" s="145">
        <v>336</v>
      </c>
      <c r="AU62" s="145">
        <v>332</v>
      </c>
      <c r="AV62" s="145">
        <v>403</v>
      </c>
      <c r="AW62" s="195">
        <v>458</v>
      </c>
    </row>
    <row r="63" spans="1:49" x14ac:dyDescent="0.35">
      <c r="A63" s="27" t="s">
        <v>337</v>
      </c>
      <c r="B63" s="3" t="s">
        <v>133</v>
      </c>
      <c r="C63" s="4">
        <f t="shared" si="6"/>
        <v>470.47826086956519</v>
      </c>
      <c r="D63" s="4">
        <v>385</v>
      </c>
      <c r="E63" s="4">
        <v>372</v>
      </c>
      <c r="F63" s="4">
        <v>357</v>
      </c>
      <c r="G63" s="4">
        <v>379</v>
      </c>
      <c r="H63" s="4">
        <v>417</v>
      </c>
      <c r="I63" s="4">
        <v>433</v>
      </c>
      <c r="J63" s="4">
        <v>412</v>
      </c>
      <c r="K63" s="4">
        <v>492</v>
      </c>
      <c r="L63" s="4">
        <v>496</v>
      </c>
      <c r="M63" s="4">
        <v>583</v>
      </c>
      <c r="N63" s="4">
        <v>590</v>
      </c>
      <c r="O63" s="4">
        <v>554</v>
      </c>
      <c r="P63" s="4">
        <v>523</v>
      </c>
      <c r="Q63" s="4">
        <v>526</v>
      </c>
      <c r="R63" s="4">
        <v>562</v>
      </c>
      <c r="S63" s="4">
        <v>489</v>
      </c>
      <c r="T63" s="4">
        <v>578</v>
      </c>
      <c r="U63" s="4">
        <v>586</v>
      </c>
      <c r="V63" s="4">
        <v>563</v>
      </c>
      <c r="W63" s="4">
        <v>691</v>
      </c>
      <c r="X63" s="4">
        <v>626</v>
      </c>
      <c r="Y63" s="4">
        <v>716</v>
      </c>
      <c r="Z63" s="4">
        <v>616</v>
      </c>
      <c r="AA63" s="4">
        <v>596</v>
      </c>
      <c r="AB63" s="4">
        <v>598</v>
      </c>
      <c r="AC63" s="4">
        <v>458</v>
      </c>
      <c r="AD63" s="4">
        <v>445</v>
      </c>
      <c r="AE63" s="4">
        <v>482</v>
      </c>
      <c r="AF63" s="4">
        <v>588</v>
      </c>
      <c r="AG63" s="4">
        <v>466</v>
      </c>
      <c r="AH63" s="4">
        <v>503</v>
      </c>
      <c r="AI63" s="4">
        <v>530</v>
      </c>
      <c r="AJ63" s="4">
        <v>513</v>
      </c>
      <c r="AK63" s="4">
        <v>603</v>
      </c>
      <c r="AL63" s="4">
        <v>572</v>
      </c>
      <c r="AM63" s="4">
        <v>557</v>
      </c>
      <c r="AN63" s="4">
        <v>475</v>
      </c>
      <c r="AO63" s="4">
        <v>363</v>
      </c>
      <c r="AP63" s="4">
        <v>280</v>
      </c>
      <c r="AQ63" s="3">
        <v>152</v>
      </c>
      <c r="AR63" s="3">
        <v>141</v>
      </c>
      <c r="AS63" s="4">
        <v>153</v>
      </c>
      <c r="AT63" s="4">
        <v>224</v>
      </c>
      <c r="AU63" s="4">
        <v>337</v>
      </c>
      <c r="AV63" s="4">
        <v>332</v>
      </c>
      <c r="AW63" s="16">
        <v>328</v>
      </c>
    </row>
    <row r="64" spans="1:49" x14ac:dyDescent="0.35">
      <c r="A64" s="27" t="s">
        <v>337</v>
      </c>
      <c r="B64" s="3" t="s">
        <v>167</v>
      </c>
      <c r="C64" s="4">
        <f>AVERAGE(D64:AW64)</f>
        <v>12109.41304347826</v>
      </c>
      <c r="D64" s="4">
        <v>6567</v>
      </c>
      <c r="E64" s="4">
        <v>6954</v>
      </c>
      <c r="F64" s="4">
        <v>7339</v>
      </c>
      <c r="G64" s="4">
        <v>7078</v>
      </c>
      <c r="H64" s="4">
        <v>9475</v>
      </c>
      <c r="I64" s="4">
        <v>10267</v>
      </c>
      <c r="J64" s="4">
        <v>9470</v>
      </c>
      <c r="K64" s="4">
        <v>15577</v>
      </c>
      <c r="L64" s="4">
        <v>17513</v>
      </c>
      <c r="M64" s="4">
        <v>19154</v>
      </c>
      <c r="N64" s="4">
        <v>19564</v>
      </c>
      <c r="O64" s="4">
        <v>16028</v>
      </c>
      <c r="P64" s="4">
        <v>13489</v>
      </c>
      <c r="Q64" s="4">
        <v>13262</v>
      </c>
      <c r="R64" s="4">
        <v>14108</v>
      </c>
      <c r="S64" s="4">
        <v>14026</v>
      </c>
      <c r="T64" s="4">
        <v>15501</v>
      </c>
      <c r="U64" s="4">
        <v>15676</v>
      </c>
      <c r="V64" s="4">
        <v>15991</v>
      </c>
      <c r="W64" s="4">
        <v>19811</v>
      </c>
      <c r="X64" s="4">
        <v>16587</v>
      </c>
      <c r="Y64" s="4">
        <v>19332</v>
      </c>
      <c r="Z64" s="4">
        <v>17727</v>
      </c>
      <c r="AA64" s="4">
        <v>15298</v>
      </c>
      <c r="AB64" s="4">
        <v>16325</v>
      </c>
      <c r="AC64" s="4">
        <v>10555</v>
      </c>
      <c r="AD64" s="4">
        <v>11693</v>
      </c>
      <c r="AE64" s="4">
        <v>13189</v>
      </c>
      <c r="AF64" s="4">
        <v>15426</v>
      </c>
      <c r="AG64" s="4">
        <v>11752</v>
      </c>
      <c r="AH64" s="4">
        <v>13430</v>
      </c>
      <c r="AI64" s="4">
        <v>12687</v>
      </c>
      <c r="AJ64" s="4">
        <v>12766</v>
      </c>
      <c r="AK64" s="4">
        <v>14872</v>
      </c>
      <c r="AL64" s="4">
        <v>11528</v>
      </c>
      <c r="AM64" s="4">
        <v>11125</v>
      </c>
      <c r="AN64" s="4">
        <v>10003</v>
      </c>
      <c r="AO64" s="4">
        <v>8258</v>
      </c>
      <c r="AP64" s="4">
        <v>6798</v>
      </c>
      <c r="AQ64" s="4">
        <v>3654</v>
      </c>
      <c r="AR64" s="4">
        <v>3408</v>
      </c>
      <c r="AS64" s="4">
        <v>3521</v>
      </c>
      <c r="AT64" s="4">
        <v>5282</v>
      </c>
      <c r="AU64" s="4">
        <v>8760</v>
      </c>
      <c r="AV64" s="4">
        <v>8929</v>
      </c>
      <c r="AW64" s="16">
        <v>7278</v>
      </c>
    </row>
    <row r="65" spans="1:49" x14ac:dyDescent="0.35">
      <c r="A65" s="27" t="s">
        <v>337</v>
      </c>
      <c r="B65" s="3" t="s">
        <v>132</v>
      </c>
      <c r="C65" s="4">
        <f t="shared" si="6"/>
        <v>88.065217391304344</v>
      </c>
      <c r="D65" s="4">
        <v>95</v>
      </c>
      <c r="E65" s="3">
        <v>94</v>
      </c>
      <c r="F65" s="3">
        <v>92</v>
      </c>
      <c r="G65" s="3">
        <v>85</v>
      </c>
      <c r="H65" s="4">
        <v>92</v>
      </c>
      <c r="I65" s="3">
        <v>101</v>
      </c>
      <c r="J65" s="4">
        <v>86</v>
      </c>
      <c r="K65" s="3">
        <v>86</v>
      </c>
      <c r="L65" s="3">
        <v>74</v>
      </c>
      <c r="M65" s="3">
        <v>91</v>
      </c>
      <c r="N65" s="3">
        <v>86</v>
      </c>
      <c r="O65" s="3">
        <v>89</v>
      </c>
      <c r="P65" s="3">
        <v>82</v>
      </c>
      <c r="Q65" s="3">
        <v>84</v>
      </c>
      <c r="R65" s="3">
        <v>98</v>
      </c>
      <c r="S65" s="4">
        <v>76</v>
      </c>
      <c r="T65" s="3">
        <v>101</v>
      </c>
      <c r="U65" s="3">
        <v>99</v>
      </c>
      <c r="V65" s="3">
        <v>99</v>
      </c>
      <c r="W65" s="3">
        <v>127</v>
      </c>
      <c r="X65" s="3">
        <v>120</v>
      </c>
      <c r="Y65" s="4">
        <v>116</v>
      </c>
      <c r="Z65" s="4">
        <v>126</v>
      </c>
      <c r="AA65" s="3">
        <v>111</v>
      </c>
      <c r="AB65" s="3">
        <v>106</v>
      </c>
      <c r="AC65" s="3">
        <v>84</v>
      </c>
      <c r="AD65" s="3">
        <v>85</v>
      </c>
      <c r="AE65" s="4">
        <v>94</v>
      </c>
      <c r="AF65" s="4">
        <v>102</v>
      </c>
      <c r="AG65" s="4">
        <v>88</v>
      </c>
      <c r="AH65" s="3">
        <v>90</v>
      </c>
      <c r="AI65" s="3">
        <v>92</v>
      </c>
      <c r="AJ65" s="4">
        <v>91</v>
      </c>
      <c r="AK65" s="3">
        <v>81</v>
      </c>
      <c r="AL65" s="3">
        <v>102</v>
      </c>
      <c r="AM65" s="3">
        <v>93</v>
      </c>
      <c r="AN65" s="3">
        <v>83</v>
      </c>
      <c r="AO65" s="3">
        <v>76</v>
      </c>
      <c r="AP65" s="3">
        <v>64</v>
      </c>
      <c r="AQ65" s="3">
        <v>36</v>
      </c>
      <c r="AR65" s="3">
        <v>39</v>
      </c>
      <c r="AS65" s="4">
        <v>43</v>
      </c>
      <c r="AT65" s="3">
        <v>55</v>
      </c>
      <c r="AU65" s="3">
        <v>89</v>
      </c>
      <c r="AV65" s="4">
        <v>79</v>
      </c>
      <c r="AW65" s="16">
        <v>69</v>
      </c>
    </row>
    <row r="66" spans="1:49" x14ac:dyDescent="0.35">
      <c r="A66" s="27" t="s">
        <v>342</v>
      </c>
      <c r="B66" s="3" t="s">
        <v>162</v>
      </c>
      <c r="C66" s="145">
        <f>AVERAGE(D66:AW66)</f>
        <v>309.41304347826087</v>
      </c>
      <c r="D66" s="145">
        <v>0</v>
      </c>
      <c r="E66" s="145">
        <v>0</v>
      </c>
      <c r="F66" s="145">
        <v>0</v>
      </c>
      <c r="G66" s="145">
        <v>0</v>
      </c>
      <c r="H66" s="145">
        <v>0</v>
      </c>
      <c r="I66" s="145">
        <v>6000</v>
      </c>
      <c r="J66" s="145">
        <v>0</v>
      </c>
      <c r="K66" s="145">
        <v>0</v>
      </c>
      <c r="L66" s="145">
        <v>0</v>
      </c>
      <c r="M66" s="145">
        <v>1389</v>
      </c>
      <c r="N66" s="145">
        <v>0</v>
      </c>
      <c r="O66" s="145">
        <v>0</v>
      </c>
      <c r="P66" s="145">
        <v>0</v>
      </c>
      <c r="Q66" s="145">
        <v>0</v>
      </c>
      <c r="R66" s="145">
        <v>0</v>
      </c>
      <c r="S66" s="145">
        <v>0</v>
      </c>
      <c r="T66" s="145">
        <v>0</v>
      </c>
      <c r="U66" s="145">
        <v>0</v>
      </c>
      <c r="V66" s="145">
        <v>0</v>
      </c>
      <c r="W66" s="145">
        <v>0</v>
      </c>
      <c r="X66" s="145">
        <v>0</v>
      </c>
      <c r="Y66" s="145">
        <v>0</v>
      </c>
      <c r="Z66" s="145">
        <v>0</v>
      </c>
      <c r="AA66" s="145">
        <v>0</v>
      </c>
      <c r="AB66" s="145">
        <v>0</v>
      </c>
      <c r="AC66" s="145">
        <v>0</v>
      </c>
      <c r="AD66" s="145">
        <v>0</v>
      </c>
      <c r="AE66" s="145">
        <v>0</v>
      </c>
      <c r="AF66" s="145">
        <v>0</v>
      </c>
      <c r="AG66" s="145">
        <v>0</v>
      </c>
      <c r="AH66" s="145">
        <v>0</v>
      </c>
      <c r="AI66" s="145">
        <v>0</v>
      </c>
      <c r="AJ66" s="145">
        <v>1175</v>
      </c>
      <c r="AK66" s="145">
        <v>0</v>
      </c>
      <c r="AL66" s="145">
        <v>0</v>
      </c>
      <c r="AM66" s="145">
        <v>0</v>
      </c>
      <c r="AN66" s="145">
        <v>0</v>
      </c>
      <c r="AO66" s="145">
        <v>0</v>
      </c>
      <c r="AP66" s="145">
        <v>0</v>
      </c>
      <c r="AQ66" s="145">
        <v>0</v>
      </c>
      <c r="AR66" s="145">
        <v>0</v>
      </c>
      <c r="AS66" s="145">
        <v>1822</v>
      </c>
      <c r="AT66" s="145">
        <v>0</v>
      </c>
      <c r="AU66" s="145">
        <v>0</v>
      </c>
      <c r="AV66" s="145">
        <v>0</v>
      </c>
      <c r="AW66" s="195">
        <v>3847</v>
      </c>
    </row>
    <row r="67" spans="1:49" x14ac:dyDescent="0.35">
      <c r="A67" s="27" t="s">
        <v>342</v>
      </c>
      <c r="B67" s="3" t="s">
        <v>166</v>
      </c>
      <c r="C67" s="145">
        <f t="shared" si="6"/>
        <v>309.41304347826087</v>
      </c>
      <c r="D67" s="145">
        <v>0</v>
      </c>
      <c r="E67" s="145">
        <v>0</v>
      </c>
      <c r="F67" s="145">
        <v>0</v>
      </c>
      <c r="G67" s="145">
        <v>0</v>
      </c>
      <c r="H67" s="145">
        <v>0</v>
      </c>
      <c r="I67" s="145">
        <v>6000</v>
      </c>
      <c r="J67" s="145">
        <v>0</v>
      </c>
      <c r="K67" s="145">
        <v>0</v>
      </c>
      <c r="L67" s="145">
        <v>0</v>
      </c>
      <c r="M67" s="145">
        <v>1389</v>
      </c>
      <c r="N67" s="145">
        <v>0</v>
      </c>
      <c r="O67" s="145">
        <v>0</v>
      </c>
      <c r="P67" s="145">
        <v>0</v>
      </c>
      <c r="Q67" s="145">
        <v>0</v>
      </c>
      <c r="R67" s="145">
        <v>0</v>
      </c>
      <c r="S67" s="145">
        <v>0</v>
      </c>
      <c r="T67" s="145">
        <v>0</v>
      </c>
      <c r="U67" s="145">
        <v>0</v>
      </c>
      <c r="V67" s="145">
        <v>0</v>
      </c>
      <c r="W67" s="145">
        <v>0</v>
      </c>
      <c r="X67" s="145">
        <v>0</v>
      </c>
      <c r="Y67" s="145">
        <v>0</v>
      </c>
      <c r="Z67" s="145">
        <v>0</v>
      </c>
      <c r="AA67" s="145">
        <v>0</v>
      </c>
      <c r="AB67" s="145">
        <v>0</v>
      </c>
      <c r="AC67" s="145">
        <v>0</v>
      </c>
      <c r="AD67" s="145">
        <v>0</v>
      </c>
      <c r="AE67" s="145">
        <v>0</v>
      </c>
      <c r="AF67" s="145">
        <v>0</v>
      </c>
      <c r="AG67" s="145">
        <v>0</v>
      </c>
      <c r="AH67" s="145">
        <v>0</v>
      </c>
      <c r="AI67" s="145">
        <v>0</v>
      </c>
      <c r="AJ67" s="145">
        <v>1175</v>
      </c>
      <c r="AK67" s="145">
        <v>0</v>
      </c>
      <c r="AL67" s="145">
        <v>0</v>
      </c>
      <c r="AM67" s="145">
        <v>0</v>
      </c>
      <c r="AN67" s="145">
        <v>0</v>
      </c>
      <c r="AO67" s="145">
        <v>0</v>
      </c>
      <c r="AP67" s="145">
        <v>0</v>
      </c>
      <c r="AQ67" s="145">
        <v>0</v>
      </c>
      <c r="AR67" s="145">
        <v>0</v>
      </c>
      <c r="AS67" s="145">
        <v>1822</v>
      </c>
      <c r="AT67" s="145">
        <v>0</v>
      </c>
      <c r="AU67" s="145">
        <v>0</v>
      </c>
      <c r="AV67" s="145">
        <v>0</v>
      </c>
      <c r="AW67" s="195">
        <v>3847</v>
      </c>
    </row>
    <row r="68" spans="1:49" x14ac:dyDescent="0.35">
      <c r="A68" s="27" t="s">
        <v>342</v>
      </c>
      <c r="B68" s="3" t="s">
        <v>133</v>
      </c>
      <c r="C68" s="4">
        <f t="shared" si="6"/>
        <v>0.13043478260869565</v>
      </c>
      <c r="D68" s="3">
        <v>0</v>
      </c>
      <c r="E68" s="3">
        <v>0</v>
      </c>
      <c r="F68" s="3">
        <v>0</v>
      </c>
      <c r="G68" s="3">
        <v>0</v>
      </c>
      <c r="H68" s="3">
        <v>0</v>
      </c>
      <c r="I68" s="3">
        <v>1</v>
      </c>
      <c r="J68" s="3">
        <v>0</v>
      </c>
      <c r="K68" s="3">
        <v>0</v>
      </c>
      <c r="L68" s="3">
        <v>0</v>
      </c>
      <c r="M68" s="3">
        <v>1</v>
      </c>
      <c r="N68" s="3">
        <v>0</v>
      </c>
      <c r="O68" s="3">
        <v>0</v>
      </c>
      <c r="P68" s="3">
        <v>0</v>
      </c>
      <c r="Q68" s="3">
        <v>0</v>
      </c>
      <c r="R68" s="3">
        <v>0</v>
      </c>
      <c r="S68" s="3">
        <v>0</v>
      </c>
      <c r="T68" s="3">
        <v>0</v>
      </c>
      <c r="U68" s="3">
        <v>0</v>
      </c>
      <c r="V68" s="3">
        <v>0</v>
      </c>
      <c r="W68" s="3">
        <v>0</v>
      </c>
      <c r="X68" s="3">
        <v>0</v>
      </c>
      <c r="Y68" s="3">
        <v>0</v>
      </c>
      <c r="Z68" s="3">
        <v>0</v>
      </c>
      <c r="AA68" s="3">
        <v>0</v>
      </c>
      <c r="AB68" s="3">
        <v>0</v>
      </c>
      <c r="AC68" s="3">
        <v>0</v>
      </c>
      <c r="AD68" s="3">
        <v>0</v>
      </c>
      <c r="AE68" s="3">
        <v>0</v>
      </c>
      <c r="AF68" s="3">
        <v>0</v>
      </c>
      <c r="AG68" s="3">
        <v>1</v>
      </c>
      <c r="AH68" s="3">
        <v>0</v>
      </c>
      <c r="AI68" s="3">
        <v>0</v>
      </c>
      <c r="AJ68" s="3">
        <v>1</v>
      </c>
      <c r="AK68" s="3">
        <v>0</v>
      </c>
      <c r="AL68" s="3">
        <v>0</v>
      </c>
      <c r="AM68" s="3">
        <v>0</v>
      </c>
      <c r="AN68" s="3">
        <v>0</v>
      </c>
      <c r="AO68" s="3">
        <v>0</v>
      </c>
      <c r="AP68" s="3">
        <v>0</v>
      </c>
      <c r="AQ68" s="3">
        <v>0</v>
      </c>
      <c r="AR68" s="3">
        <v>0</v>
      </c>
      <c r="AS68" s="3">
        <v>1</v>
      </c>
      <c r="AT68" s="3">
        <v>0</v>
      </c>
      <c r="AU68" s="3">
        <v>0</v>
      </c>
      <c r="AV68" s="3">
        <v>0</v>
      </c>
      <c r="AW68" s="10">
        <v>1</v>
      </c>
    </row>
    <row r="69" spans="1:49" x14ac:dyDescent="0.35">
      <c r="A69" s="27" t="s">
        <v>342</v>
      </c>
      <c r="B69" s="3" t="s">
        <v>167</v>
      </c>
      <c r="C69" s="4">
        <f t="shared" si="6"/>
        <v>0</v>
      </c>
      <c r="D69" s="4">
        <v>0</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16">
        <v>0</v>
      </c>
    </row>
    <row r="70" spans="1:49" x14ac:dyDescent="0.35">
      <c r="A70" s="27" t="s">
        <v>342</v>
      </c>
      <c r="B70" s="3" t="s">
        <v>132</v>
      </c>
      <c r="C70" s="4">
        <f>AVERAGE(D70:AW70)</f>
        <v>0.13043478260869565</v>
      </c>
      <c r="D70" s="3">
        <v>0</v>
      </c>
      <c r="E70" s="3">
        <v>0</v>
      </c>
      <c r="F70" s="3">
        <v>0</v>
      </c>
      <c r="G70" s="3">
        <v>0</v>
      </c>
      <c r="H70" s="3">
        <v>0</v>
      </c>
      <c r="I70" s="3">
        <v>1</v>
      </c>
      <c r="J70" s="3">
        <v>0</v>
      </c>
      <c r="K70" s="3">
        <v>0</v>
      </c>
      <c r="L70" s="3">
        <v>0</v>
      </c>
      <c r="M70" s="3">
        <v>1</v>
      </c>
      <c r="N70" s="3">
        <v>0</v>
      </c>
      <c r="O70" s="3">
        <v>0</v>
      </c>
      <c r="P70" s="3">
        <v>0</v>
      </c>
      <c r="Q70" s="3">
        <v>0</v>
      </c>
      <c r="R70" s="3">
        <v>0</v>
      </c>
      <c r="S70" s="3">
        <v>0</v>
      </c>
      <c r="T70" s="3">
        <v>0</v>
      </c>
      <c r="U70" s="3">
        <v>0</v>
      </c>
      <c r="V70" s="3">
        <v>0</v>
      </c>
      <c r="W70" s="3">
        <v>0</v>
      </c>
      <c r="X70" s="3">
        <v>0</v>
      </c>
      <c r="Y70" s="3">
        <v>0</v>
      </c>
      <c r="Z70" s="3">
        <v>0</v>
      </c>
      <c r="AA70" s="3">
        <v>0</v>
      </c>
      <c r="AB70" s="3">
        <v>0</v>
      </c>
      <c r="AC70" s="3">
        <v>0</v>
      </c>
      <c r="AD70" s="3">
        <v>0</v>
      </c>
      <c r="AE70" s="3">
        <v>0</v>
      </c>
      <c r="AF70" s="3">
        <v>0</v>
      </c>
      <c r="AG70" s="3">
        <v>1</v>
      </c>
      <c r="AH70" s="3">
        <v>0</v>
      </c>
      <c r="AI70" s="3">
        <v>0</v>
      </c>
      <c r="AJ70" s="3">
        <v>1</v>
      </c>
      <c r="AK70" s="3">
        <v>0</v>
      </c>
      <c r="AL70" s="3">
        <v>0</v>
      </c>
      <c r="AM70" s="3">
        <v>0</v>
      </c>
      <c r="AN70" s="3">
        <v>0</v>
      </c>
      <c r="AO70" s="3">
        <v>0</v>
      </c>
      <c r="AP70" s="3">
        <v>0</v>
      </c>
      <c r="AQ70" s="3">
        <v>0</v>
      </c>
      <c r="AR70" s="3">
        <v>0</v>
      </c>
      <c r="AS70" s="3">
        <v>1</v>
      </c>
      <c r="AT70" s="3">
        <v>0</v>
      </c>
      <c r="AU70" s="3">
        <v>0</v>
      </c>
      <c r="AV70" s="3">
        <v>0</v>
      </c>
      <c r="AW70" s="10">
        <v>1</v>
      </c>
    </row>
    <row r="71" spans="1:49" x14ac:dyDescent="0.35">
      <c r="A71" s="27" t="s">
        <v>338</v>
      </c>
      <c r="B71" s="3" t="s">
        <v>162</v>
      </c>
      <c r="C71" s="145">
        <f t="shared" si="6"/>
        <v>98.086956521739125</v>
      </c>
      <c r="D71" s="145">
        <v>16</v>
      </c>
      <c r="E71" s="145">
        <v>0</v>
      </c>
      <c r="F71" s="145">
        <v>3</v>
      </c>
      <c r="G71" s="145">
        <v>0</v>
      </c>
      <c r="H71" s="145">
        <v>12</v>
      </c>
      <c r="I71" s="145">
        <v>19</v>
      </c>
      <c r="J71" s="145">
        <v>0</v>
      </c>
      <c r="K71" s="145">
        <v>23</v>
      </c>
      <c r="L71" s="145">
        <v>14</v>
      </c>
      <c r="M71" s="145">
        <v>1502</v>
      </c>
      <c r="N71" s="145">
        <v>12</v>
      </c>
      <c r="O71" s="145">
        <v>50</v>
      </c>
      <c r="P71" s="145">
        <v>0</v>
      </c>
      <c r="Q71" s="145">
        <v>3</v>
      </c>
      <c r="R71" s="145">
        <v>2</v>
      </c>
      <c r="S71" s="145">
        <v>2422</v>
      </c>
      <c r="T71" s="145">
        <v>7</v>
      </c>
      <c r="U71" s="145">
        <v>2</v>
      </c>
      <c r="V71" s="145">
        <v>62</v>
      </c>
      <c r="W71" s="145">
        <v>20</v>
      </c>
      <c r="X71" s="145">
        <v>81</v>
      </c>
      <c r="Y71" s="145">
        <v>0</v>
      </c>
      <c r="Z71" s="145">
        <v>12</v>
      </c>
      <c r="AA71" s="145">
        <v>0</v>
      </c>
      <c r="AB71" s="145">
        <v>13</v>
      </c>
      <c r="AC71" s="145">
        <v>6</v>
      </c>
      <c r="AD71" s="145">
        <v>10</v>
      </c>
      <c r="AE71" s="145">
        <v>7</v>
      </c>
      <c r="AF71" s="145">
        <v>26</v>
      </c>
      <c r="AG71" s="145">
        <v>31</v>
      </c>
      <c r="AH71" s="145">
        <v>12</v>
      </c>
      <c r="AI71" s="145">
        <v>11</v>
      </c>
      <c r="AJ71" s="145">
        <v>0</v>
      </c>
      <c r="AK71" s="145">
        <v>0</v>
      </c>
      <c r="AL71" s="145">
        <v>14</v>
      </c>
      <c r="AM71" s="145">
        <v>0</v>
      </c>
      <c r="AN71" s="145">
        <v>13</v>
      </c>
      <c r="AO71" s="145">
        <v>6</v>
      </c>
      <c r="AP71" s="145">
        <v>29</v>
      </c>
      <c r="AQ71" s="145">
        <v>0</v>
      </c>
      <c r="AR71" s="145">
        <v>0</v>
      </c>
      <c r="AS71" s="145">
        <v>11</v>
      </c>
      <c r="AT71" s="145">
        <v>6</v>
      </c>
      <c r="AU71" s="145">
        <v>13</v>
      </c>
      <c r="AV71" s="145">
        <v>15</v>
      </c>
      <c r="AW71" s="195">
        <v>27</v>
      </c>
    </row>
    <row r="72" spans="1:49" x14ac:dyDescent="0.35">
      <c r="A72" s="27" t="s">
        <v>338</v>
      </c>
      <c r="B72" s="3" t="s">
        <v>166</v>
      </c>
      <c r="C72" s="145">
        <f>AVERAGE(D72:AW72)</f>
        <v>57.717391304347828</v>
      </c>
      <c r="D72" s="145">
        <v>4</v>
      </c>
      <c r="E72" s="145">
        <v>0</v>
      </c>
      <c r="F72" s="145">
        <v>1</v>
      </c>
      <c r="G72" s="145">
        <v>0</v>
      </c>
      <c r="H72" s="145">
        <v>6</v>
      </c>
      <c r="I72" s="145">
        <v>10</v>
      </c>
      <c r="J72" s="145">
        <v>0</v>
      </c>
      <c r="K72" s="145">
        <v>8</v>
      </c>
      <c r="L72" s="145">
        <v>14</v>
      </c>
      <c r="M72" s="145">
        <v>1502</v>
      </c>
      <c r="N72" s="145">
        <v>12</v>
      </c>
      <c r="O72" s="145">
        <v>50</v>
      </c>
      <c r="P72" s="145">
        <v>0</v>
      </c>
      <c r="Q72" s="145">
        <v>2</v>
      </c>
      <c r="R72" s="145">
        <v>0</v>
      </c>
      <c r="S72" s="145">
        <v>807</v>
      </c>
      <c r="T72" s="145">
        <v>7</v>
      </c>
      <c r="U72" s="145">
        <v>2</v>
      </c>
      <c r="V72" s="145">
        <v>21</v>
      </c>
      <c r="W72" s="145">
        <v>10</v>
      </c>
      <c r="X72" s="145">
        <v>27</v>
      </c>
      <c r="Y72" s="145">
        <v>0</v>
      </c>
      <c r="Z72" s="145">
        <v>12</v>
      </c>
      <c r="AA72" s="145">
        <v>0</v>
      </c>
      <c r="AB72" s="145">
        <v>13</v>
      </c>
      <c r="AC72" s="145">
        <v>6</v>
      </c>
      <c r="AD72" s="145">
        <v>5</v>
      </c>
      <c r="AE72" s="145">
        <v>7</v>
      </c>
      <c r="AF72" s="145">
        <v>5</v>
      </c>
      <c r="AG72" s="145">
        <v>8</v>
      </c>
      <c r="AH72" s="145">
        <v>6</v>
      </c>
      <c r="AI72" s="145">
        <v>11</v>
      </c>
      <c r="AJ72" s="145">
        <v>0</v>
      </c>
      <c r="AK72" s="145">
        <v>0</v>
      </c>
      <c r="AL72" s="145">
        <v>14</v>
      </c>
      <c r="AM72" s="145">
        <v>0</v>
      </c>
      <c r="AN72" s="145">
        <v>13</v>
      </c>
      <c r="AO72" s="145">
        <v>3</v>
      </c>
      <c r="AP72" s="145">
        <v>10</v>
      </c>
      <c r="AQ72" s="145">
        <v>0</v>
      </c>
      <c r="AR72" s="145">
        <v>0</v>
      </c>
      <c r="AS72" s="145">
        <v>11</v>
      </c>
      <c r="AT72" s="145">
        <v>6</v>
      </c>
      <c r="AU72" s="145">
        <v>13</v>
      </c>
      <c r="AV72" s="145">
        <v>15</v>
      </c>
      <c r="AW72" s="195">
        <v>14</v>
      </c>
    </row>
    <row r="73" spans="1:49" x14ac:dyDescent="0.35">
      <c r="A73" s="27" t="s">
        <v>338</v>
      </c>
      <c r="B73" s="3" t="s">
        <v>133</v>
      </c>
      <c r="C73" s="4">
        <f t="shared" si="6"/>
        <v>0</v>
      </c>
      <c r="D73" s="3">
        <v>0</v>
      </c>
      <c r="E73" s="3">
        <v>0</v>
      </c>
      <c r="F73" s="3">
        <v>0</v>
      </c>
      <c r="G73" s="3">
        <v>0</v>
      </c>
      <c r="H73" s="3">
        <v>0</v>
      </c>
      <c r="I73" s="3">
        <v>0</v>
      </c>
      <c r="J73" s="3">
        <v>0</v>
      </c>
      <c r="K73" s="3">
        <v>0</v>
      </c>
      <c r="L73" s="3">
        <v>0</v>
      </c>
      <c r="M73" s="3">
        <v>0</v>
      </c>
      <c r="N73" s="3">
        <v>0</v>
      </c>
      <c r="O73" s="3">
        <v>0</v>
      </c>
      <c r="P73" s="3">
        <v>0</v>
      </c>
      <c r="Q73" s="3">
        <v>0</v>
      </c>
      <c r="R73" s="3">
        <v>0</v>
      </c>
      <c r="S73" s="3">
        <v>0</v>
      </c>
      <c r="T73" s="3">
        <v>0</v>
      </c>
      <c r="U73" s="3">
        <v>0</v>
      </c>
      <c r="V73" s="3">
        <v>0</v>
      </c>
      <c r="W73" s="3">
        <v>0</v>
      </c>
      <c r="X73" s="3">
        <v>0</v>
      </c>
      <c r="Y73" s="3">
        <v>0</v>
      </c>
      <c r="Z73" s="3">
        <v>0</v>
      </c>
      <c r="AA73" s="3">
        <v>0</v>
      </c>
      <c r="AB73" s="3">
        <v>0</v>
      </c>
      <c r="AC73" s="3">
        <v>0</v>
      </c>
      <c r="AD73" s="3">
        <v>0</v>
      </c>
      <c r="AE73" s="3">
        <v>0</v>
      </c>
      <c r="AF73" s="3">
        <v>0</v>
      </c>
      <c r="AG73" s="3">
        <v>0</v>
      </c>
      <c r="AH73" s="3">
        <v>0</v>
      </c>
      <c r="AI73" s="3">
        <v>0</v>
      </c>
      <c r="AJ73" s="3">
        <v>0</v>
      </c>
      <c r="AK73" s="3">
        <v>0</v>
      </c>
      <c r="AL73" s="3">
        <v>0</v>
      </c>
      <c r="AM73" s="3">
        <v>0</v>
      </c>
      <c r="AN73" s="3">
        <v>0</v>
      </c>
      <c r="AO73" s="3">
        <v>0</v>
      </c>
      <c r="AP73" s="3">
        <v>0</v>
      </c>
      <c r="AQ73" s="3">
        <v>0</v>
      </c>
      <c r="AR73" s="3">
        <v>0</v>
      </c>
      <c r="AS73" s="3">
        <v>0</v>
      </c>
      <c r="AT73" s="3">
        <v>0</v>
      </c>
      <c r="AU73" s="3">
        <v>0</v>
      </c>
      <c r="AV73" s="3">
        <v>0</v>
      </c>
      <c r="AW73" s="10">
        <v>0</v>
      </c>
    </row>
    <row r="74" spans="1:49" x14ac:dyDescent="0.35">
      <c r="A74" s="27" t="s">
        <v>338</v>
      </c>
      <c r="B74" s="3" t="s">
        <v>167</v>
      </c>
      <c r="C74" s="4">
        <f t="shared" si="6"/>
        <v>0</v>
      </c>
      <c r="D74" s="4">
        <v>0</v>
      </c>
      <c r="E74" s="4">
        <v>0</v>
      </c>
      <c r="F74" s="4">
        <v>0</v>
      </c>
      <c r="G74" s="4">
        <v>0</v>
      </c>
      <c r="H74" s="4">
        <v>0</v>
      </c>
      <c r="I74" s="4">
        <v>0</v>
      </c>
      <c r="J74" s="4">
        <v>0</v>
      </c>
      <c r="K74" s="4">
        <v>0</v>
      </c>
      <c r="L74" s="4">
        <v>0</v>
      </c>
      <c r="M74" s="4">
        <v>0</v>
      </c>
      <c r="N74" s="4">
        <v>0</v>
      </c>
      <c r="O74" s="4">
        <v>0</v>
      </c>
      <c r="P74" s="4">
        <v>0</v>
      </c>
      <c r="Q74" s="4">
        <v>0</v>
      </c>
      <c r="R74" s="4">
        <v>0</v>
      </c>
      <c r="S74" s="4">
        <v>0</v>
      </c>
      <c r="T74" s="4">
        <v>0</v>
      </c>
      <c r="U74" s="4">
        <v>0</v>
      </c>
      <c r="V74" s="4">
        <v>0</v>
      </c>
      <c r="W74" s="4">
        <v>0</v>
      </c>
      <c r="X74" s="4">
        <v>0</v>
      </c>
      <c r="Y74" s="4">
        <v>0</v>
      </c>
      <c r="Z74" s="4">
        <v>0</v>
      </c>
      <c r="AA74" s="4">
        <v>0</v>
      </c>
      <c r="AB74" s="4">
        <v>0</v>
      </c>
      <c r="AC74" s="4">
        <v>0</v>
      </c>
      <c r="AD74" s="4">
        <v>0</v>
      </c>
      <c r="AE74" s="4">
        <v>0</v>
      </c>
      <c r="AF74" s="4">
        <v>0</v>
      </c>
      <c r="AG74" s="4">
        <v>0</v>
      </c>
      <c r="AH74" s="4">
        <v>0</v>
      </c>
      <c r="AI74" s="4">
        <v>0</v>
      </c>
      <c r="AJ74" s="4">
        <v>0</v>
      </c>
      <c r="AK74" s="4">
        <v>0</v>
      </c>
      <c r="AL74" s="4">
        <v>0</v>
      </c>
      <c r="AM74" s="4">
        <v>0</v>
      </c>
      <c r="AN74" s="4">
        <v>0</v>
      </c>
      <c r="AO74" s="4">
        <v>0</v>
      </c>
      <c r="AP74" s="4">
        <v>0</v>
      </c>
      <c r="AQ74" s="4">
        <v>0</v>
      </c>
      <c r="AR74" s="4">
        <v>0</v>
      </c>
      <c r="AS74" s="4">
        <v>0</v>
      </c>
      <c r="AT74" s="4">
        <v>0</v>
      </c>
      <c r="AU74" s="4">
        <v>0</v>
      </c>
      <c r="AV74" s="4">
        <v>0</v>
      </c>
      <c r="AW74" s="16">
        <v>0</v>
      </c>
    </row>
    <row r="75" spans="1:49" x14ac:dyDescent="0.35">
      <c r="A75" s="27" t="s">
        <v>338</v>
      </c>
      <c r="B75" s="3" t="s">
        <v>132</v>
      </c>
      <c r="C75" s="4">
        <f t="shared" si="6"/>
        <v>1.5</v>
      </c>
      <c r="D75" s="3">
        <v>4</v>
      </c>
      <c r="E75" s="3">
        <v>0</v>
      </c>
      <c r="F75" s="3">
        <v>2</v>
      </c>
      <c r="G75" s="3">
        <v>0</v>
      </c>
      <c r="H75" s="3">
        <v>2</v>
      </c>
      <c r="I75" s="3">
        <v>2</v>
      </c>
      <c r="J75" s="3">
        <v>0</v>
      </c>
      <c r="K75" s="3">
        <v>3</v>
      </c>
      <c r="L75" s="3">
        <v>1</v>
      </c>
      <c r="M75" s="3">
        <v>1</v>
      </c>
      <c r="N75" s="3">
        <v>1</v>
      </c>
      <c r="O75" s="3">
        <v>1</v>
      </c>
      <c r="P75" s="3">
        <v>0</v>
      </c>
      <c r="Q75" s="3">
        <v>2</v>
      </c>
      <c r="R75" s="3">
        <v>4</v>
      </c>
      <c r="S75" s="3">
        <v>3</v>
      </c>
      <c r="T75" s="3">
        <v>1</v>
      </c>
      <c r="U75" s="3">
        <v>1</v>
      </c>
      <c r="V75" s="3">
        <v>3</v>
      </c>
      <c r="W75" s="3">
        <v>2</v>
      </c>
      <c r="X75" s="3">
        <v>3</v>
      </c>
      <c r="Y75" s="3">
        <v>0</v>
      </c>
      <c r="Z75" s="3">
        <v>1</v>
      </c>
      <c r="AA75" s="3">
        <v>2</v>
      </c>
      <c r="AB75" s="3">
        <v>1</v>
      </c>
      <c r="AC75" s="3">
        <v>1</v>
      </c>
      <c r="AD75" s="3">
        <v>2</v>
      </c>
      <c r="AE75" s="3">
        <v>1</v>
      </c>
      <c r="AF75" s="3">
        <v>5</v>
      </c>
      <c r="AG75" s="3">
        <v>4</v>
      </c>
      <c r="AH75" s="3">
        <v>2</v>
      </c>
      <c r="AI75" s="3">
        <v>1</v>
      </c>
      <c r="AJ75" s="3">
        <v>0</v>
      </c>
      <c r="AK75" s="3">
        <v>0</v>
      </c>
      <c r="AL75" s="3">
        <v>1</v>
      </c>
      <c r="AM75" s="3">
        <v>0</v>
      </c>
      <c r="AN75" s="3">
        <v>1</v>
      </c>
      <c r="AO75" s="3">
        <v>2</v>
      </c>
      <c r="AP75" s="3">
        <v>3</v>
      </c>
      <c r="AQ75" s="3">
        <v>0</v>
      </c>
      <c r="AR75" s="3">
        <v>0</v>
      </c>
      <c r="AS75" s="3">
        <v>1</v>
      </c>
      <c r="AT75" s="3">
        <v>1</v>
      </c>
      <c r="AU75" s="3">
        <v>1</v>
      </c>
      <c r="AV75" s="3">
        <v>1</v>
      </c>
      <c r="AW75" s="10">
        <v>2</v>
      </c>
    </row>
    <row r="76" spans="1:49" s="42" customFormat="1" x14ac:dyDescent="0.35">
      <c r="A76" s="54" t="s">
        <v>339</v>
      </c>
      <c r="B76" s="21" t="s">
        <v>162</v>
      </c>
      <c r="C76" s="145">
        <f t="shared" si="6"/>
        <v>1398093.4782608696</v>
      </c>
      <c r="D76" s="145">
        <v>578448</v>
      </c>
      <c r="E76" s="145">
        <v>588184</v>
      </c>
      <c r="F76" s="145">
        <v>695106</v>
      </c>
      <c r="G76" s="145">
        <v>633507</v>
      </c>
      <c r="H76" s="145">
        <v>713549</v>
      </c>
      <c r="I76" s="145">
        <v>741125</v>
      </c>
      <c r="J76" s="145">
        <v>805091</v>
      </c>
      <c r="K76" s="145">
        <v>1042032</v>
      </c>
      <c r="L76" s="145">
        <v>1122444</v>
      </c>
      <c r="M76" s="145">
        <v>1240559</v>
      </c>
      <c r="N76" s="145">
        <v>1228046</v>
      </c>
      <c r="O76" s="145">
        <v>1347527</v>
      </c>
      <c r="P76" s="145">
        <v>1571144</v>
      </c>
      <c r="Q76" s="145">
        <v>1579831</v>
      </c>
      <c r="R76" s="145">
        <v>1747897</v>
      </c>
      <c r="S76" s="145">
        <v>1557834</v>
      </c>
      <c r="T76" s="145">
        <v>1591053</v>
      </c>
      <c r="U76" s="145">
        <v>1515673</v>
      </c>
      <c r="V76" s="145">
        <v>1240473</v>
      </c>
      <c r="W76" s="145">
        <v>1216470</v>
      </c>
      <c r="X76" s="145">
        <v>1146638</v>
      </c>
      <c r="Y76" s="145">
        <v>1293404</v>
      </c>
      <c r="Z76" s="145">
        <v>1229743</v>
      </c>
      <c r="AA76" s="145">
        <v>1263455</v>
      </c>
      <c r="AB76" s="145">
        <v>1152887</v>
      </c>
      <c r="AC76" s="145">
        <v>1143464</v>
      </c>
      <c r="AD76" s="145">
        <v>1336549</v>
      </c>
      <c r="AE76" s="145">
        <v>1349831</v>
      </c>
      <c r="AF76" s="145">
        <v>1544834</v>
      </c>
      <c r="AG76" s="145">
        <v>1490312</v>
      </c>
      <c r="AH76" s="145">
        <v>1533657</v>
      </c>
      <c r="AI76" s="145">
        <v>1656332</v>
      </c>
      <c r="AJ76" s="145">
        <v>1637596</v>
      </c>
      <c r="AK76" s="145">
        <v>1789325</v>
      </c>
      <c r="AL76" s="145">
        <v>1771410</v>
      </c>
      <c r="AM76" s="145">
        <v>2011550</v>
      </c>
      <c r="AN76" s="145">
        <v>2176332</v>
      </c>
      <c r="AO76" s="145">
        <v>2066537</v>
      </c>
      <c r="AP76" s="145">
        <v>1763160</v>
      </c>
      <c r="AQ76" s="145">
        <v>950437</v>
      </c>
      <c r="AR76" s="145">
        <v>1110500</v>
      </c>
      <c r="AS76" s="145">
        <v>1431193</v>
      </c>
      <c r="AT76" s="145">
        <v>1841240</v>
      </c>
      <c r="AU76" s="145">
        <v>2106155</v>
      </c>
      <c r="AV76" s="145">
        <v>2214918</v>
      </c>
      <c r="AW76" s="195">
        <v>2544848</v>
      </c>
    </row>
    <row r="77" spans="1:49" x14ac:dyDescent="0.35">
      <c r="A77" s="27" t="s">
        <v>339</v>
      </c>
      <c r="B77" s="3" t="s">
        <v>166</v>
      </c>
      <c r="C77" s="145">
        <f t="shared" si="6"/>
        <v>1277.7826086956522</v>
      </c>
      <c r="D77" s="145">
        <v>528</v>
      </c>
      <c r="E77" s="145">
        <v>533</v>
      </c>
      <c r="F77" s="145">
        <v>602</v>
      </c>
      <c r="G77" s="145">
        <v>595</v>
      </c>
      <c r="H77" s="145">
        <v>637</v>
      </c>
      <c r="I77" s="145">
        <v>663</v>
      </c>
      <c r="J77" s="145">
        <v>751</v>
      </c>
      <c r="K77" s="145">
        <v>856</v>
      </c>
      <c r="L77" s="145">
        <v>902</v>
      </c>
      <c r="M77" s="145">
        <v>988</v>
      </c>
      <c r="N77" s="145">
        <v>978</v>
      </c>
      <c r="O77" s="145">
        <v>1089</v>
      </c>
      <c r="P77" s="145">
        <v>1142</v>
      </c>
      <c r="Q77" s="145">
        <v>1201</v>
      </c>
      <c r="R77" s="145">
        <v>1358</v>
      </c>
      <c r="S77" s="145">
        <v>1263</v>
      </c>
      <c r="T77" s="145">
        <v>1252</v>
      </c>
      <c r="U77" s="145">
        <v>1326</v>
      </c>
      <c r="V77" s="145">
        <v>1075</v>
      </c>
      <c r="W77" s="145">
        <v>1049</v>
      </c>
      <c r="X77" s="145">
        <v>1019</v>
      </c>
      <c r="Y77" s="145">
        <v>1114</v>
      </c>
      <c r="Z77" s="145">
        <v>1040</v>
      </c>
      <c r="AA77" s="145">
        <v>1128</v>
      </c>
      <c r="AB77" s="145">
        <v>961</v>
      </c>
      <c r="AC77" s="145">
        <v>996</v>
      </c>
      <c r="AD77" s="145">
        <v>1142</v>
      </c>
      <c r="AE77" s="145">
        <v>1118</v>
      </c>
      <c r="AF77" s="145">
        <v>1261</v>
      </c>
      <c r="AG77" s="145">
        <v>1294</v>
      </c>
      <c r="AH77" s="145">
        <v>1306</v>
      </c>
      <c r="AI77" s="145">
        <v>1400</v>
      </c>
      <c r="AJ77" s="145">
        <v>1407</v>
      </c>
      <c r="AK77" s="145">
        <v>1618</v>
      </c>
      <c r="AL77" s="145">
        <v>1622</v>
      </c>
      <c r="AM77" s="145">
        <v>1780</v>
      </c>
      <c r="AN77" s="145">
        <v>1672</v>
      </c>
      <c r="AO77" s="145">
        <v>1626</v>
      </c>
      <c r="AP77" s="145">
        <v>1636</v>
      </c>
      <c r="AQ77" s="145">
        <v>1790</v>
      </c>
      <c r="AR77" s="145">
        <v>1836</v>
      </c>
      <c r="AS77" s="145">
        <v>1844</v>
      </c>
      <c r="AT77" s="145">
        <v>2216</v>
      </c>
      <c r="AU77" s="145">
        <v>2299</v>
      </c>
      <c r="AV77" s="145">
        <v>2307</v>
      </c>
      <c r="AW77" s="195">
        <v>2558</v>
      </c>
    </row>
    <row r="78" spans="1:49" x14ac:dyDescent="0.35">
      <c r="A78" s="27" t="s">
        <v>339</v>
      </c>
      <c r="B78" s="3" t="s">
        <v>133</v>
      </c>
      <c r="C78" s="4">
        <f t="shared" si="6"/>
        <v>12936.04347826087</v>
      </c>
      <c r="D78" s="4">
        <v>8532</v>
      </c>
      <c r="E78" s="4">
        <v>8350</v>
      </c>
      <c r="F78" s="4">
        <v>9629</v>
      </c>
      <c r="G78" s="4">
        <v>8380</v>
      </c>
      <c r="H78" s="4">
        <v>9291</v>
      </c>
      <c r="I78" s="4">
        <v>9229</v>
      </c>
      <c r="J78" s="4">
        <v>9653</v>
      </c>
      <c r="K78" s="4">
        <v>11634</v>
      </c>
      <c r="L78" s="4">
        <v>11726</v>
      </c>
      <c r="M78" s="4">
        <v>12949</v>
      </c>
      <c r="N78" s="4">
        <v>12546</v>
      </c>
      <c r="O78" s="4">
        <v>13058</v>
      </c>
      <c r="P78" s="4">
        <v>14796</v>
      </c>
      <c r="Q78" s="4">
        <v>14361</v>
      </c>
      <c r="R78" s="4">
        <v>15433</v>
      </c>
      <c r="S78" s="4">
        <v>14077</v>
      </c>
      <c r="T78" s="4">
        <v>14299</v>
      </c>
      <c r="U78" s="4">
        <v>13576</v>
      </c>
      <c r="V78" s="4">
        <v>11938</v>
      </c>
      <c r="W78" s="4">
        <v>12362</v>
      </c>
      <c r="X78" s="4">
        <v>11541</v>
      </c>
      <c r="Y78" s="4">
        <v>13339</v>
      </c>
      <c r="Z78" s="4">
        <v>12244</v>
      </c>
      <c r="AA78" s="4">
        <v>12282</v>
      </c>
      <c r="AB78" s="4">
        <v>11477</v>
      </c>
      <c r="AC78" s="4">
        <v>11156</v>
      </c>
      <c r="AD78" s="4">
        <v>12730</v>
      </c>
      <c r="AE78" s="4">
        <v>12837</v>
      </c>
      <c r="AF78" s="4">
        <v>14143</v>
      </c>
      <c r="AG78" s="4">
        <v>13386</v>
      </c>
      <c r="AH78" s="4">
        <v>13570</v>
      </c>
      <c r="AI78" s="4">
        <v>14484</v>
      </c>
      <c r="AJ78" s="4">
        <v>14288</v>
      </c>
      <c r="AK78" s="4">
        <v>15156</v>
      </c>
      <c r="AL78" s="4">
        <v>14484</v>
      </c>
      <c r="AM78" s="4">
        <v>16375</v>
      </c>
      <c r="AN78" s="4">
        <v>18248</v>
      </c>
      <c r="AO78" s="4">
        <v>16872</v>
      </c>
      <c r="AP78" s="4">
        <v>14411</v>
      </c>
      <c r="AQ78" s="4">
        <v>7397</v>
      </c>
      <c r="AR78" s="4">
        <v>8737</v>
      </c>
      <c r="AS78" s="4">
        <v>11803</v>
      </c>
      <c r="AT78" s="4">
        <v>14971</v>
      </c>
      <c r="AU78" s="4">
        <v>16387</v>
      </c>
      <c r="AV78" s="4">
        <v>17340</v>
      </c>
      <c r="AW78" s="16">
        <v>19581</v>
      </c>
    </row>
    <row r="79" spans="1:49" x14ac:dyDescent="0.35">
      <c r="A79" s="27" t="s">
        <v>339</v>
      </c>
      <c r="B79" s="3" t="s">
        <v>167</v>
      </c>
      <c r="C79" s="4">
        <f t="shared" si="6"/>
        <v>544321.02960402588</v>
      </c>
      <c r="D79" s="4">
        <v>213957</v>
      </c>
      <c r="E79" s="4">
        <v>219781</v>
      </c>
      <c r="F79" s="4">
        <v>259728</v>
      </c>
      <c r="G79" s="4">
        <v>238362</v>
      </c>
      <c r="H79" s="4">
        <v>268664</v>
      </c>
      <c r="I79" s="4">
        <v>282293</v>
      </c>
      <c r="J79" s="4">
        <v>312504</v>
      </c>
      <c r="K79" s="4">
        <v>410946.26727427362</v>
      </c>
      <c r="L79" s="4">
        <v>447257.72323649371</v>
      </c>
      <c r="M79" s="4">
        <v>494222.88706106524</v>
      </c>
      <c r="N79" s="4">
        <v>490331</v>
      </c>
      <c r="O79" s="4">
        <v>542123.02742615005</v>
      </c>
      <c r="P79" s="4">
        <v>616617.46014530445</v>
      </c>
      <c r="Q79" s="4">
        <v>622918.23674507858</v>
      </c>
      <c r="R79" s="4">
        <v>691071.14191892464</v>
      </c>
      <c r="S79" s="4">
        <v>612969.11793727532</v>
      </c>
      <c r="T79" s="4">
        <v>625588.20879769651</v>
      </c>
      <c r="U79" s="4">
        <v>597324.12031701475</v>
      </c>
      <c r="V79" s="4">
        <v>484154.22432839248</v>
      </c>
      <c r="W79" s="4">
        <v>467751.1960341417</v>
      </c>
      <c r="X79" s="4">
        <v>437538</v>
      </c>
      <c r="Y79" s="4">
        <v>497312</v>
      </c>
      <c r="Z79" s="4">
        <v>473649.22297933628</v>
      </c>
      <c r="AA79" s="4">
        <v>488980.8425476909</v>
      </c>
      <c r="AB79" s="4">
        <v>430587.25257662358</v>
      </c>
      <c r="AC79" s="4">
        <v>429902.74107454217</v>
      </c>
      <c r="AD79" s="4">
        <v>505528.19471227977</v>
      </c>
      <c r="AE79" s="4">
        <v>509139.02879834699</v>
      </c>
      <c r="AF79" s="4">
        <v>587006.72127741599</v>
      </c>
      <c r="AG79" s="4">
        <v>568439.28029949579</v>
      </c>
      <c r="AH79" s="4">
        <v>588007</v>
      </c>
      <c r="AI79" s="4">
        <v>635260.13002058084</v>
      </c>
      <c r="AJ79" s="4">
        <v>629291</v>
      </c>
      <c r="AK79" s="4">
        <v>689655</v>
      </c>
      <c r="AL79" s="4">
        <v>684713</v>
      </c>
      <c r="AM79" s="4">
        <v>777527</v>
      </c>
      <c r="AN79" s="4">
        <v>821794</v>
      </c>
      <c r="AO79" s="4">
        <v>776587.15734927985</v>
      </c>
      <c r="AP79" s="4">
        <v>651167</v>
      </c>
      <c r="AQ79" s="4">
        <v>350013</v>
      </c>
      <c r="AR79" s="4">
        <v>415898</v>
      </c>
      <c r="AS79" s="4">
        <v>585228.62139540107</v>
      </c>
      <c r="AT79" s="4">
        <v>749193.55753238965</v>
      </c>
      <c r="AU79" s="4">
        <v>876531</v>
      </c>
      <c r="AV79" s="4">
        <v>922137</v>
      </c>
      <c r="AW79" s="16">
        <v>1059118</v>
      </c>
    </row>
    <row r="80" spans="1:49" ht="15" thickBot="1" x14ac:dyDescent="0.4">
      <c r="A80" s="7" t="s">
        <v>339</v>
      </c>
      <c r="B80" s="8" t="s">
        <v>132</v>
      </c>
      <c r="C80" s="22">
        <f t="shared" si="6"/>
        <v>1123.5434782608695</v>
      </c>
      <c r="D80" s="22">
        <v>1096</v>
      </c>
      <c r="E80" s="22">
        <v>1104</v>
      </c>
      <c r="F80" s="22">
        <v>1154</v>
      </c>
      <c r="G80" s="22">
        <v>1065</v>
      </c>
      <c r="H80" s="22">
        <v>1120</v>
      </c>
      <c r="I80" s="22">
        <v>1118</v>
      </c>
      <c r="J80" s="22">
        <v>1072</v>
      </c>
      <c r="K80" s="22">
        <v>1218</v>
      </c>
      <c r="L80" s="22">
        <v>1245</v>
      </c>
      <c r="M80" s="22">
        <v>1255</v>
      </c>
      <c r="N80" s="22">
        <v>1256</v>
      </c>
      <c r="O80" s="22">
        <v>1237</v>
      </c>
      <c r="P80" s="22">
        <v>1376</v>
      </c>
      <c r="Q80" s="22">
        <v>1315</v>
      </c>
      <c r="R80" s="22">
        <v>1287</v>
      </c>
      <c r="S80" s="22">
        <v>1233</v>
      </c>
      <c r="T80" s="22">
        <v>1271</v>
      </c>
      <c r="U80" s="22">
        <v>1143</v>
      </c>
      <c r="V80" s="22">
        <v>1154</v>
      </c>
      <c r="W80" s="22">
        <v>1160</v>
      </c>
      <c r="X80" s="22">
        <v>1125</v>
      </c>
      <c r="Y80" s="22">
        <v>1161</v>
      </c>
      <c r="Z80" s="22">
        <v>1182</v>
      </c>
      <c r="AA80" s="22">
        <v>1120</v>
      </c>
      <c r="AB80" s="22">
        <v>1200</v>
      </c>
      <c r="AC80" s="22">
        <v>1148</v>
      </c>
      <c r="AD80" s="22">
        <v>1170</v>
      </c>
      <c r="AE80" s="22">
        <v>1207</v>
      </c>
      <c r="AF80" s="22">
        <v>1225</v>
      </c>
      <c r="AG80" s="22">
        <v>1152</v>
      </c>
      <c r="AH80" s="22">
        <v>1174</v>
      </c>
      <c r="AI80" s="22">
        <v>1183</v>
      </c>
      <c r="AJ80" s="22">
        <v>1164</v>
      </c>
      <c r="AK80" s="22">
        <v>1106</v>
      </c>
      <c r="AL80" s="22">
        <v>1092</v>
      </c>
      <c r="AM80" s="22">
        <v>1130</v>
      </c>
      <c r="AN80" s="22">
        <v>1302</v>
      </c>
      <c r="AO80" s="22">
        <v>1271</v>
      </c>
      <c r="AP80" s="22">
        <v>1078</v>
      </c>
      <c r="AQ80" s="8">
        <v>531</v>
      </c>
      <c r="AR80" s="8">
        <v>605</v>
      </c>
      <c r="AS80" s="22">
        <v>776</v>
      </c>
      <c r="AT80" s="22">
        <v>831</v>
      </c>
      <c r="AU80" s="22">
        <v>916</v>
      </c>
      <c r="AV80" s="22">
        <v>960</v>
      </c>
      <c r="AW80" s="178">
        <v>995</v>
      </c>
    </row>
    <row r="81" spans="1:49" s="2" customFormat="1" x14ac:dyDescent="0.3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row>
    <row r="82" spans="1:49" s="2" customFormat="1" x14ac:dyDescent="0.35">
      <c r="A82" s="51" t="s">
        <v>138</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row>
    <row r="84" spans="1:49" x14ac:dyDescent="0.35">
      <c r="A84" s="456" t="s">
        <v>171</v>
      </c>
      <c r="B84" s="456" t="s">
        <v>160</v>
      </c>
      <c r="C84" s="456" t="s">
        <v>153</v>
      </c>
      <c r="D84" s="14">
        <v>42736</v>
      </c>
      <c r="E84" s="14">
        <v>42767</v>
      </c>
      <c r="F84" s="14">
        <v>42795</v>
      </c>
      <c r="G84" s="14">
        <v>42826</v>
      </c>
      <c r="H84" s="14">
        <v>42856</v>
      </c>
      <c r="I84" s="14">
        <v>42887</v>
      </c>
      <c r="J84" s="14">
        <v>42917</v>
      </c>
      <c r="K84" s="14">
        <v>42948</v>
      </c>
      <c r="L84" s="14">
        <v>42979</v>
      </c>
      <c r="M84" s="14">
        <v>43009</v>
      </c>
      <c r="N84" s="14">
        <v>43040</v>
      </c>
      <c r="O84" s="14">
        <v>43070</v>
      </c>
      <c r="P84" s="14">
        <v>43101</v>
      </c>
      <c r="Q84" s="14">
        <v>43132</v>
      </c>
      <c r="R84" s="14">
        <v>43160</v>
      </c>
      <c r="S84" s="14">
        <v>43191</v>
      </c>
      <c r="T84" s="14">
        <v>43221</v>
      </c>
      <c r="U84" s="14">
        <v>43252</v>
      </c>
      <c r="V84" s="14">
        <v>43282</v>
      </c>
      <c r="W84" s="14">
        <v>43313</v>
      </c>
      <c r="X84" s="14">
        <v>43344</v>
      </c>
      <c r="Y84" s="14">
        <v>43374</v>
      </c>
      <c r="Z84" s="14">
        <v>43405</v>
      </c>
      <c r="AA84" s="14">
        <v>43435</v>
      </c>
      <c r="AB84" s="14">
        <v>43466</v>
      </c>
      <c r="AC84" s="14">
        <v>43497</v>
      </c>
      <c r="AD84" s="14">
        <v>43525</v>
      </c>
      <c r="AE84" s="14">
        <v>43556</v>
      </c>
      <c r="AF84" s="14">
        <v>43586</v>
      </c>
      <c r="AG84" s="14">
        <v>43617</v>
      </c>
      <c r="AH84" s="14">
        <v>43647</v>
      </c>
      <c r="AI84" s="14">
        <v>43678</v>
      </c>
      <c r="AJ84" s="14">
        <v>43709</v>
      </c>
      <c r="AK84" s="14">
        <v>43739</v>
      </c>
      <c r="AL84" s="14">
        <v>43770</v>
      </c>
      <c r="AM84" s="14">
        <v>43800</v>
      </c>
      <c r="AN84" s="14">
        <v>43831</v>
      </c>
      <c r="AO84" s="14">
        <v>43862</v>
      </c>
      <c r="AP84" s="14">
        <v>43891</v>
      </c>
      <c r="AQ84" s="14">
        <v>43922</v>
      </c>
      <c r="AR84" s="14">
        <v>43952</v>
      </c>
      <c r="AS84" s="14">
        <v>43983</v>
      </c>
      <c r="AT84" s="14">
        <v>44013</v>
      </c>
      <c r="AU84" s="14">
        <v>44044</v>
      </c>
      <c r="AV84" s="14">
        <v>44075</v>
      </c>
      <c r="AW84" s="15">
        <v>44105</v>
      </c>
    </row>
    <row r="85" spans="1:49" x14ac:dyDescent="0.35">
      <c r="A85" s="39" t="s">
        <v>356</v>
      </c>
      <c r="B85" s="3" t="s">
        <v>357</v>
      </c>
      <c r="C85" s="231">
        <f t="shared" ref="C85:C92" si="7">AVERAGE(D85:AW85)</f>
        <v>247.64108695652175</v>
      </c>
      <c r="D85" s="231">
        <v>0</v>
      </c>
      <c r="E85" s="231">
        <v>0</v>
      </c>
      <c r="F85" s="231">
        <v>0</v>
      </c>
      <c r="G85" s="231">
        <v>0</v>
      </c>
      <c r="H85" s="231">
        <v>0</v>
      </c>
      <c r="I85" s="231">
        <v>73</v>
      </c>
      <c r="J85" s="231">
        <v>79</v>
      </c>
      <c r="K85" s="231">
        <v>1228.18</v>
      </c>
      <c r="L85" s="231">
        <v>0</v>
      </c>
      <c r="M85" s="231">
        <v>562.4</v>
      </c>
      <c r="N85" s="231">
        <v>81</v>
      </c>
      <c r="O85" s="231">
        <v>0</v>
      </c>
      <c r="P85" s="231">
        <v>2073.6</v>
      </c>
      <c r="Q85" s="231">
        <v>356.6</v>
      </c>
      <c r="R85" s="231">
        <v>446.6</v>
      </c>
      <c r="S85" s="231">
        <v>320.39999999999998</v>
      </c>
      <c r="T85" s="231">
        <v>0</v>
      </c>
      <c r="U85" s="231">
        <v>1594.2</v>
      </c>
      <c r="V85" s="231">
        <v>176.1</v>
      </c>
      <c r="W85" s="231">
        <v>1348.2</v>
      </c>
      <c r="X85" s="231">
        <v>0</v>
      </c>
      <c r="Y85" s="231">
        <v>0</v>
      </c>
      <c r="Z85" s="231">
        <v>438.41</v>
      </c>
      <c r="AA85" s="231">
        <v>0</v>
      </c>
      <c r="AB85" s="231">
        <v>55</v>
      </c>
      <c r="AC85" s="231">
        <v>913.8</v>
      </c>
      <c r="AD85" s="231">
        <v>0</v>
      </c>
      <c r="AE85" s="231">
        <v>0</v>
      </c>
      <c r="AF85" s="231">
        <v>634</v>
      </c>
      <c r="AG85" s="231">
        <v>721</v>
      </c>
      <c r="AH85" s="231">
        <v>288</v>
      </c>
      <c r="AI85" s="231">
        <v>0</v>
      </c>
      <c r="AJ85" s="231">
        <v>0</v>
      </c>
      <c r="AK85" s="231">
        <v>0</v>
      </c>
      <c r="AL85" s="231">
        <v>0</v>
      </c>
      <c r="AM85" s="231">
        <v>0</v>
      </c>
      <c r="AN85" s="145">
        <v>0</v>
      </c>
      <c r="AO85" s="145">
        <v>0</v>
      </c>
      <c r="AP85" s="145">
        <v>0</v>
      </c>
      <c r="AQ85" s="145">
        <v>2</v>
      </c>
      <c r="AR85" s="145">
        <v>0</v>
      </c>
      <c r="AS85" s="145">
        <v>0</v>
      </c>
      <c r="AT85" s="145">
        <v>0</v>
      </c>
      <c r="AU85" s="145">
        <v>0</v>
      </c>
      <c r="AV85" s="145">
        <v>0</v>
      </c>
      <c r="AW85" s="145">
        <v>0</v>
      </c>
    </row>
    <row r="86" spans="1:49" x14ac:dyDescent="0.35">
      <c r="A86" s="39" t="s">
        <v>358</v>
      </c>
      <c r="B86" s="3" t="s">
        <v>357</v>
      </c>
      <c r="C86" s="231">
        <f t="shared" si="7"/>
        <v>983.45978260869538</v>
      </c>
      <c r="D86" s="231">
        <v>0</v>
      </c>
      <c r="E86" s="231">
        <v>0</v>
      </c>
      <c r="F86" s="231">
        <v>1098.8599999999999</v>
      </c>
      <c r="G86" s="231">
        <v>0</v>
      </c>
      <c r="H86" s="231">
        <v>242.12</v>
      </c>
      <c r="I86" s="231">
        <v>2026.36</v>
      </c>
      <c r="J86" s="231">
        <v>4322.6400000000003</v>
      </c>
      <c r="K86" s="231">
        <v>5119.84</v>
      </c>
      <c r="L86" s="231">
        <v>7391.03</v>
      </c>
      <c r="M86" s="231">
        <v>0</v>
      </c>
      <c r="N86" s="231">
        <v>0</v>
      </c>
      <c r="O86" s="231">
        <v>2139.2399999999998</v>
      </c>
      <c r="P86" s="231">
        <v>385</v>
      </c>
      <c r="Q86" s="231">
        <v>2185.6</v>
      </c>
      <c r="R86" s="231">
        <v>2464.85</v>
      </c>
      <c r="S86" s="231">
        <v>3</v>
      </c>
      <c r="T86" s="231">
        <v>0</v>
      </c>
      <c r="U86" s="231">
        <v>207.36</v>
      </c>
      <c r="V86" s="231">
        <v>4150</v>
      </c>
      <c r="W86" s="231">
        <v>1052.8800000000001</v>
      </c>
      <c r="X86" s="231">
        <v>0</v>
      </c>
      <c r="Y86" s="231">
        <v>0</v>
      </c>
      <c r="Z86" s="231">
        <v>0</v>
      </c>
      <c r="AA86" s="231">
        <v>1</v>
      </c>
      <c r="AB86" s="231">
        <v>1</v>
      </c>
      <c r="AC86" s="231">
        <v>75</v>
      </c>
      <c r="AD86" s="231">
        <v>45.6</v>
      </c>
      <c r="AE86" s="231">
        <v>1324.4</v>
      </c>
      <c r="AF86" s="231">
        <v>457.75</v>
      </c>
      <c r="AG86" s="231">
        <v>297.60000000000002</v>
      </c>
      <c r="AH86" s="231">
        <v>286.64</v>
      </c>
      <c r="AI86" s="231">
        <v>2662.42</v>
      </c>
      <c r="AJ86" s="231">
        <v>0</v>
      </c>
      <c r="AK86" s="231">
        <v>0</v>
      </c>
      <c r="AL86" s="231">
        <v>168</v>
      </c>
      <c r="AM86" s="231">
        <v>84</v>
      </c>
      <c r="AN86" s="145">
        <v>168.72</v>
      </c>
      <c r="AO86" s="145">
        <v>0</v>
      </c>
      <c r="AP86" s="145">
        <v>0</v>
      </c>
      <c r="AQ86" s="145">
        <v>55.86</v>
      </c>
      <c r="AR86" s="145">
        <v>0</v>
      </c>
      <c r="AS86" s="145">
        <v>0</v>
      </c>
      <c r="AT86" s="145">
        <v>2374.2600000000002</v>
      </c>
      <c r="AU86" s="145">
        <v>1619.84</v>
      </c>
      <c r="AV86" s="145">
        <v>55.86</v>
      </c>
      <c r="AW86" s="145">
        <v>2772.42</v>
      </c>
    </row>
    <row r="87" spans="1:49" x14ac:dyDescent="0.35">
      <c r="A87" s="39" t="s">
        <v>359</v>
      </c>
      <c r="B87" s="3" t="s">
        <v>357</v>
      </c>
      <c r="C87" s="231">
        <f t="shared" si="7"/>
        <v>23.415652173913045</v>
      </c>
      <c r="D87" s="231">
        <v>16</v>
      </c>
      <c r="E87" s="231">
        <v>4</v>
      </c>
      <c r="F87" s="231">
        <v>52.75</v>
      </c>
      <c r="G87" s="231">
        <v>74.45</v>
      </c>
      <c r="H87" s="231">
        <v>41.57</v>
      </c>
      <c r="I87" s="231">
        <v>32.92</v>
      </c>
      <c r="J87" s="231">
        <v>10.83</v>
      </c>
      <c r="K87" s="231">
        <v>100.4</v>
      </c>
      <c r="L87" s="231">
        <v>18.61</v>
      </c>
      <c r="M87" s="231">
        <v>105.05</v>
      </c>
      <c r="N87" s="231">
        <v>61.34</v>
      </c>
      <c r="O87" s="231">
        <v>102.43</v>
      </c>
      <c r="P87" s="231">
        <v>9.2799999999999994</v>
      </c>
      <c r="Q87" s="231">
        <v>106.53</v>
      </c>
      <c r="R87" s="231">
        <v>0</v>
      </c>
      <c r="S87" s="231">
        <v>10.72</v>
      </c>
      <c r="T87" s="231">
        <v>56.54</v>
      </c>
      <c r="U87" s="231">
        <v>0</v>
      </c>
      <c r="V87" s="231">
        <v>29.28</v>
      </c>
      <c r="W87" s="231">
        <v>121.72</v>
      </c>
      <c r="X87" s="231">
        <v>22.36</v>
      </c>
      <c r="Y87" s="231">
        <v>0</v>
      </c>
      <c r="Z87" s="231">
        <v>0</v>
      </c>
      <c r="AA87" s="231">
        <v>0</v>
      </c>
      <c r="AB87" s="231">
        <v>0</v>
      </c>
      <c r="AC87" s="231">
        <v>0</v>
      </c>
      <c r="AD87" s="231">
        <v>0</v>
      </c>
      <c r="AE87" s="231">
        <v>20.76</v>
      </c>
      <c r="AF87" s="231">
        <v>0</v>
      </c>
      <c r="AG87" s="231">
        <v>0</v>
      </c>
      <c r="AH87" s="231">
        <v>56.56</v>
      </c>
      <c r="AI87" s="231">
        <v>0</v>
      </c>
      <c r="AJ87" s="231">
        <v>0</v>
      </c>
      <c r="AK87" s="231">
        <v>0</v>
      </c>
      <c r="AL87" s="231">
        <v>0</v>
      </c>
      <c r="AM87" s="231">
        <v>0</v>
      </c>
      <c r="AN87" s="145">
        <v>0</v>
      </c>
      <c r="AO87" s="145">
        <v>10.86</v>
      </c>
      <c r="AP87" s="145">
        <v>12.16</v>
      </c>
      <c r="AQ87" s="145">
        <v>0</v>
      </c>
      <c r="AR87" s="145">
        <v>0</v>
      </c>
      <c r="AS87" s="145">
        <v>0</v>
      </c>
      <c r="AT87" s="145">
        <v>0</v>
      </c>
      <c r="AU87" s="145">
        <v>0</v>
      </c>
      <c r="AV87" s="145">
        <v>0</v>
      </c>
      <c r="AW87" s="145">
        <v>0</v>
      </c>
    </row>
    <row r="88" spans="1:49" x14ac:dyDescent="0.35">
      <c r="A88" s="39" t="s">
        <v>360</v>
      </c>
      <c r="B88" s="3" t="s">
        <v>357</v>
      </c>
      <c r="C88" s="231">
        <f>AVERAGE(D88:AW88)</f>
        <v>2169.5150000000008</v>
      </c>
      <c r="D88" s="231">
        <v>2688.02</v>
      </c>
      <c r="E88" s="231">
        <v>2650.17</v>
      </c>
      <c r="F88" s="231">
        <v>3364.28</v>
      </c>
      <c r="G88" s="231">
        <v>3037.2</v>
      </c>
      <c r="H88" s="231">
        <v>2942.13</v>
      </c>
      <c r="I88" s="231">
        <v>2709.15</v>
      </c>
      <c r="J88" s="231">
        <v>2272.8200000000002</v>
      </c>
      <c r="K88" s="231">
        <v>2648.74</v>
      </c>
      <c r="L88" s="231">
        <v>2604.5500000000002</v>
      </c>
      <c r="M88" s="231">
        <v>3302.37</v>
      </c>
      <c r="N88" s="231">
        <v>3112.22</v>
      </c>
      <c r="O88" s="231">
        <v>2555.02</v>
      </c>
      <c r="P88" s="231">
        <v>1830.4</v>
      </c>
      <c r="Q88" s="231">
        <v>2129.83</v>
      </c>
      <c r="R88" s="231">
        <v>2062.96</v>
      </c>
      <c r="S88" s="231">
        <v>1887.5</v>
      </c>
      <c r="T88" s="231">
        <v>2466.7800000000002</v>
      </c>
      <c r="U88" s="231">
        <v>2305.92</v>
      </c>
      <c r="V88" s="231">
        <v>2136.0100000000002</v>
      </c>
      <c r="W88" s="231">
        <v>5625.28</v>
      </c>
      <c r="X88" s="231">
        <v>3748.25</v>
      </c>
      <c r="Y88" s="231">
        <v>2201.89</v>
      </c>
      <c r="Z88" s="231">
        <v>1439.48</v>
      </c>
      <c r="AA88" s="231">
        <v>1147.6400000000001</v>
      </c>
      <c r="AB88" s="231">
        <v>1551.6</v>
      </c>
      <c r="AC88" s="231">
        <v>2138.34</v>
      </c>
      <c r="AD88" s="231">
        <v>2378.16</v>
      </c>
      <c r="AE88" s="231">
        <v>2776.49</v>
      </c>
      <c r="AF88" s="231">
        <v>2272.35</v>
      </c>
      <c r="AG88" s="231">
        <v>3331.12</v>
      </c>
      <c r="AH88" s="231">
        <v>1728.92</v>
      </c>
      <c r="AI88" s="231">
        <v>1826.49</v>
      </c>
      <c r="AJ88" s="231">
        <v>2570.6</v>
      </c>
      <c r="AK88" s="231">
        <v>2899.13</v>
      </c>
      <c r="AL88" s="231">
        <v>1967.59</v>
      </c>
      <c r="AM88" s="231">
        <v>1684.59</v>
      </c>
      <c r="AN88" s="145">
        <v>2093.96</v>
      </c>
      <c r="AO88" s="145">
        <v>1660.08</v>
      </c>
      <c r="AP88" s="145">
        <v>690.59</v>
      </c>
      <c r="AQ88" s="145">
        <v>168.74</v>
      </c>
      <c r="AR88" s="145">
        <v>426.39</v>
      </c>
      <c r="AS88" s="145">
        <v>553.5</v>
      </c>
      <c r="AT88" s="145">
        <v>667.24</v>
      </c>
      <c r="AU88" s="145">
        <v>755</v>
      </c>
      <c r="AV88" s="145">
        <v>1747.36</v>
      </c>
      <c r="AW88" s="145">
        <v>1040.8399999999999</v>
      </c>
    </row>
    <row r="89" spans="1:49" x14ac:dyDescent="0.35">
      <c r="A89" s="39" t="s">
        <v>361</v>
      </c>
      <c r="B89" s="3" t="s">
        <v>357</v>
      </c>
      <c r="C89" s="231">
        <f t="shared" si="7"/>
        <v>8075.0793478260885</v>
      </c>
      <c r="D89" s="231">
        <v>2829.9</v>
      </c>
      <c r="E89" s="231">
        <v>2379.69</v>
      </c>
      <c r="F89" s="231">
        <v>2954.99</v>
      </c>
      <c r="G89" s="231">
        <v>3438.71</v>
      </c>
      <c r="H89" s="231">
        <v>3515.73</v>
      </c>
      <c r="I89" s="231">
        <v>3382.41</v>
      </c>
      <c r="J89" s="231">
        <v>5269.63</v>
      </c>
      <c r="K89" s="231">
        <v>9618.08</v>
      </c>
      <c r="L89" s="231">
        <v>6492.48</v>
      </c>
      <c r="M89" s="231">
        <v>8803.0400000000009</v>
      </c>
      <c r="N89" s="231">
        <v>7901.48</v>
      </c>
      <c r="O89" s="231">
        <v>10603.89</v>
      </c>
      <c r="P89" s="231">
        <v>6491.51</v>
      </c>
      <c r="Q89" s="231">
        <v>2094.39</v>
      </c>
      <c r="R89" s="231">
        <v>2134.75</v>
      </c>
      <c r="S89" s="231">
        <v>3726.62</v>
      </c>
      <c r="T89" s="231">
        <v>8212.57</v>
      </c>
      <c r="U89" s="231">
        <v>7119.2</v>
      </c>
      <c r="V89" s="231">
        <v>13613.86</v>
      </c>
      <c r="W89" s="231">
        <v>26661.08</v>
      </c>
      <c r="X89" s="231">
        <v>22635.599999999999</v>
      </c>
      <c r="Y89" s="231">
        <v>25461.040000000001</v>
      </c>
      <c r="Z89" s="231">
        <v>21345.48</v>
      </c>
      <c r="AA89" s="231">
        <v>17575.03</v>
      </c>
      <c r="AB89" s="231">
        <v>13740.87</v>
      </c>
      <c r="AC89" s="231">
        <v>16327.98</v>
      </c>
      <c r="AD89" s="231">
        <v>14815.05</v>
      </c>
      <c r="AE89" s="231">
        <v>16308.33</v>
      </c>
      <c r="AF89" s="231">
        <v>12926.08</v>
      </c>
      <c r="AG89" s="231">
        <v>11035.46</v>
      </c>
      <c r="AH89" s="231">
        <v>6766.27</v>
      </c>
      <c r="AI89" s="231">
        <v>11312.22</v>
      </c>
      <c r="AJ89" s="231">
        <v>9451.9500000000007</v>
      </c>
      <c r="AK89" s="231">
        <v>8584.91</v>
      </c>
      <c r="AL89" s="231">
        <v>8379.0499999999993</v>
      </c>
      <c r="AM89" s="231">
        <v>6486.54</v>
      </c>
      <c r="AN89" s="145">
        <v>7026.49</v>
      </c>
      <c r="AO89" s="145">
        <v>3682.39</v>
      </c>
      <c r="AP89" s="145">
        <v>224.65</v>
      </c>
      <c r="AQ89" s="145">
        <v>81.25</v>
      </c>
      <c r="AR89" s="145">
        <v>16.75</v>
      </c>
      <c r="AS89" s="145">
        <v>0</v>
      </c>
      <c r="AT89" s="145">
        <v>4.5</v>
      </c>
      <c r="AU89" s="145">
        <v>16.75</v>
      </c>
      <c r="AV89" s="145">
        <v>0</v>
      </c>
      <c r="AW89" s="145">
        <v>5</v>
      </c>
    </row>
    <row r="90" spans="1:49" x14ac:dyDescent="0.35">
      <c r="A90" s="39" t="s">
        <v>362</v>
      </c>
      <c r="B90" s="3" t="s">
        <v>357</v>
      </c>
      <c r="C90" s="231">
        <f t="shared" si="7"/>
        <v>57.087826086956504</v>
      </c>
      <c r="D90" s="231">
        <v>61.58</v>
      </c>
      <c r="E90" s="231">
        <v>61.83</v>
      </c>
      <c r="F90" s="231">
        <v>108.53</v>
      </c>
      <c r="G90" s="231">
        <v>67.489999999999995</v>
      </c>
      <c r="H90" s="231">
        <v>40.4</v>
      </c>
      <c r="I90" s="231">
        <v>72.27</v>
      </c>
      <c r="J90" s="231">
        <v>68.02</v>
      </c>
      <c r="K90" s="231">
        <v>87.22</v>
      </c>
      <c r="L90" s="231">
        <v>48.05</v>
      </c>
      <c r="M90" s="231">
        <v>86.84</v>
      </c>
      <c r="N90" s="231">
        <v>73.39</v>
      </c>
      <c r="O90" s="231">
        <v>56.6</v>
      </c>
      <c r="P90" s="231">
        <v>33.5</v>
      </c>
      <c r="Q90" s="231">
        <v>39.299999999999997</v>
      </c>
      <c r="R90" s="231">
        <v>29.35</v>
      </c>
      <c r="S90" s="231">
        <v>75.400000000000006</v>
      </c>
      <c r="T90" s="231">
        <v>88.9</v>
      </c>
      <c r="U90" s="231">
        <v>40.630000000000003</v>
      </c>
      <c r="V90" s="231">
        <v>103.29</v>
      </c>
      <c r="W90" s="231">
        <v>130.82</v>
      </c>
      <c r="X90" s="231">
        <v>58.37</v>
      </c>
      <c r="Y90" s="231">
        <v>53.45</v>
      </c>
      <c r="Z90" s="231">
        <v>50.3</v>
      </c>
      <c r="AA90" s="231">
        <v>46.79</v>
      </c>
      <c r="AB90" s="231">
        <v>76.33</v>
      </c>
      <c r="AC90" s="231">
        <v>35.44</v>
      </c>
      <c r="AD90" s="231">
        <v>70.77</v>
      </c>
      <c r="AE90" s="231">
        <v>110.46</v>
      </c>
      <c r="AF90" s="231">
        <v>140.32</v>
      </c>
      <c r="AG90" s="231">
        <v>137.15</v>
      </c>
      <c r="AH90" s="231">
        <v>58.89</v>
      </c>
      <c r="AI90" s="231">
        <v>101.37</v>
      </c>
      <c r="AJ90" s="231">
        <v>118.16</v>
      </c>
      <c r="AK90" s="231">
        <v>56.36</v>
      </c>
      <c r="AL90" s="231">
        <v>20.65</v>
      </c>
      <c r="AM90" s="231">
        <v>58.19</v>
      </c>
      <c r="AN90" s="145">
        <v>24.89</v>
      </c>
      <c r="AO90" s="145">
        <v>10.7</v>
      </c>
      <c r="AP90" s="145">
        <v>9.14</v>
      </c>
      <c r="AQ90" s="145">
        <v>0</v>
      </c>
      <c r="AR90" s="145">
        <v>0</v>
      </c>
      <c r="AS90" s="145">
        <v>4.5</v>
      </c>
      <c r="AT90" s="145">
        <v>4.5</v>
      </c>
      <c r="AU90" s="145">
        <v>1.8</v>
      </c>
      <c r="AV90" s="145">
        <v>4.0999999999999996</v>
      </c>
      <c r="AW90" s="145">
        <v>0</v>
      </c>
    </row>
    <row r="91" spans="1:49" x14ac:dyDescent="0.35">
      <c r="A91" s="39" t="s">
        <v>363</v>
      </c>
      <c r="B91" s="3" t="s">
        <v>357</v>
      </c>
      <c r="C91" s="231">
        <f>AVERAGE(D91:AW91)</f>
        <v>42.488260869565217</v>
      </c>
      <c r="D91" s="231">
        <v>0</v>
      </c>
      <c r="E91" s="231">
        <v>0</v>
      </c>
      <c r="F91" s="231">
        <v>250</v>
      </c>
      <c r="G91" s="231">
        <v>0</v>
      </c>
      <c r="H91" s="231">
        <v>0</v>
      </c>
      <c r="I91" s="231">
        <v>0</v>
      </c>
      <c r="J91" s="231">
        <v>0</v>
      </c>
      <c r="K91" s="231">
        <v>0</v>
      </c>
      <c r="L91" s="231">
        <v>0</v>
      </c>
      <c r="M91" s="231">
        <v>0</v>
      </c>
      <c r="N91" s="231">
        <v>0</v>
      </c>
      <c r="O91" s="231">
        <v>0</v>
      </c>
      <c r="P91" s="231">
        <v>0</v>
      </c>
      <c r="Q91" s="231">
        <v>0</v>
      </c>
      <c r="R91" s="231">
        <v>0</v>
      </c>
      <c r="S91" s="231">
        <v>0</v>
      </c>
      <c r="T91" s="231">
        <v>0</v>
      </c>
      <c r="U91" s="231">
        <v>0</v>
      </c>
      <c r="V91" s="231">
        <v>0</v>
      </c>
      <c r="W91" s="231">
        <v>0</v>
      </c>
      <c r="X91" s="231">
        <v>0</v>
      </c>
      <c r="Y91" s="231">
        <v>0</v>
      </c>
      <c r="Z91" s="231">
        <v>0</v>
      </c>
      <c r="AA91" s="231">
        <v>0</v>
      </c>
      <c r="AB91" s="231">
        <v>0</v>
      </c>
      <c r="AC91" s="231">
        <v>0</v>
      </c>
      <c r="AD91" s="231">
        <v>0</v>
      </c>
      <c r="AE91" s="231">
        <v>0</v>
      </c>
      <c r="AF91" s="231">
        <v>0</v>
      </c>
      <c r="AG91" s="231">
        <v>0</v>
      </c>
      <c r="AH91" s="231">
        <v>0</v>
      </c>
      <c r="AI91" s="231">
        <v>0</v>
      </c>
      <c r="AJ91" s="231">
        <v>0</v>
      </c>
      <c r="AK91" s="231">
        <v>0</v>
      </c>
      <c r="AL91" s="231">
        <v>0</v>
      </c>
      <c r="AM91" s="231">
        <v>0</v>
      </c>
      <c r="AN91" s="145">
        <v>0</v>
      </c>
      <c r="AO91" s="145">
        <v>0</v>
      </c>
      <c r="AP91" s="145">
        <v>0</v>
      </c>
      <c r="AQ91" s="145">
        <v>0</v>
      </c>
      <c r="AR91" s="145">
        <v>0</v>
      </c>
      <c r="AS91" s="145">
        <v>1704.46</v>
      </c>
      <c r="AT91" s="145">
        <v>0</v>
      </c>
      <c r="AU91" s="145">
        <v>0</v>
      </c>
      <c r="AV91" s="145">
        <v>0</v>
      </c>
      <c r="AW91" s="145">
        <v>0</v>
      </c>
    </row>
    <row r="92" spans="1:49" s="51" customFormat="1" x14ac:dyDescent="0.35">
      <c r="A92" s="573" t="s">
        <v>170</v>
      </c>
      <c r="B92" s="574"/>
      <c r="C92" s="207">
        <f t="shared" si="7"/>
        <v>11598.68695652174</v>
      </c>
      <c r="D92" s="207">
        <f>SUM(D85:D91)</f>
        <v>5595.5</v>
      </c>
      <c r="E92" s="207">
        <f t="shared" ref="E92:AW92" si="8">SUM(E85:E91)</f>
        <v>5095.6900000000005</v>
      </c>
      <c r="F92" s="207">
        <f t="shared" si="8"/>
        <v>7829.41</v>
      </c>
      <c r="G92" s="207">
        <f t="shared" si="8"/>
        <v>6617.8499999999995</v>
      </c>
      <c r="H92" s="207">
        <f t="shared" si="8"/>
        <v>6781.95</v>
      </c>
      <c r="I92" s="207">
        <f t="shared" si="8"/>
        <v>8296.11</v>
      </c>
      <c r="J92" s="207">
        <f t="shared" si="8"/>
        <v>12022.940000000002</v>
      </c>
      <c r="K92" s="207">
        <f t="shared" si="8"/>
        <v>18802.46</v>
      </c>
      <c r="L92" s="207">
        <f t="shared" si="8"/>
        <v>16554.719999999998</v>
      </c>
      <c r="M92" s="207">
        <f t="shared" si="8"/>
        <v>12859.7</v>
      </c>
      <c r="N92" s="207">
        <f t="shared" si="8"/>
        <v>11229.429999999998</v>
      </c>
      <c r="O92" s="207">
        <f t="shared" si="8"/>
        <v>15457.179999999998</v>
      </c>
      <c r="P92" s="207">
        <f t="shared" si="8"/>
        <v>10823.29</v>
      </c>
      <c r="Q92" s="207">
        <f t="shared" si="8"/>
        <v>6912.2499999999991</v>
      </c>
      <c r="R92" s="207">
        <f t="shared" si="8"/>
        <v>7138.51</v>
      </c>
      <c r="S92" s="207">
        <f t="shared" si="8"/>
        <v>6023.6399999999994</v>
      </c>
      <c r="T92" s="207">
        <f t="shared" si="8"/>
        <v>10824.789999999999</v>
      </c>
      <c r="U92" s="207">
        <f t="shared" si="8"/>
        <v>11267.31</v>
      </c>
      <c r="V92" s="207">
        <f t="shared" si="8"/>
        <v>20208.54</v>
      </c>
      <c r="W92" s="207">
        <f t="shared" si="8"/>
        <v>34939.980000000003</v>
      </c>
      <c r="X92" s="207">
        <f t="shared" si="8"/>
        <v>26464.579999999998</v>
      </c>
      <c r="Y92" s="207">
        <f t="shared" si="8"/>
        <v>27716.38</v>
      </c>
      <c r="Z92" s="207">
        <f t="shared" si="8"/>
        <v>23273.67</v>
      </c>
      <c r="AA92" s="207">
        <f t="shared" si="8"/>
        <v>18770.46</v>
      </c>
      <c r="AB92" s="207">
        <f t="shared" si="8"/>
        <v>15424.800000000001</v>
      </c>
      <c r="AC92" s="207">
        <f t="shared" si="8"/>
        <v>19490.559999999998</v>
      </c>
      <c r="AD92" s="207">
        <f t="shared" si="8"/>
        <v>17309.579999999998</v>
      </c>
      <c r="AE92" s="207">
        <f t="shared" si="8"/>
        <v>20540.439999999999</v>
      </c>
      <c r="AF92" s="207">
        <f t="shared" si="8"/>
        <v>16430.5</v>
      </c>
      <c r="AG92" s="207">
        <f t="shared" si="8"/>
        <v>15522.33</v>
      </c>
      <c r="AH92" s="207">
        <f t="shared" si="8"/>
        <v>9185.2799999999988</v>
      </c>
      <c r="AI92" s="207">
        <f t="shared" si="8"/>
        <v>15902.5</v>
      </c>
      <c r="AJ92" s="207">
        <f t="shared" si="8"/>
        <v>12140.710000000001</v>
      </c>
      <c r="AK92" s="207">
        <f t="shared" si="8"/>
        <v>11540.400000000001</v>
      </c>
      <c r="AL92" s="207">
        <f t="shared" si="8"/>
        <v>10535.289999999999</v>
      </c>
      <c r="AM92" s="207">
        <f t="shared" si="8"/>
        <v>8313.32</v>
      </c>
      <c r="AN92" s="207">
        <f t="shared" si="8"/>
        <v>9314.06</v>
      </c>
      <c r="AO92" s="207">
        <f t="shared" si="8"/>
        <v>5364.03</v>
      </c>
      <c r="AP92" s="207">
        <f t="shared" si="8"/>
        <v>936.54</v>
      </c>
      <c r="AQ92" s="207">
        <f t="shared" si="8"/>
        <v>307.85000000000002</v>
      </c>
      <c r="AR92" s="207">
        <f t="shared" si="8"/>
        <v>443.14</v>
      </c>
      <c r="AS92" s="207">
        <f t="shared" si="8"/>
        <v>2262.46</v>
      </c>
      <c r="AT92" s="207">
        <f t="shared" si="8"/>
        <v>3050.5</v>
      </c>
      <c r="AU92" s="207">
        <f t="shared" si="8"/>
        <v>2393.3900000000003</v>
      </c>
      <c r="AV92" s="207">
        <f t="shared" si="8"/>
        <v>1807.3199999999997</v>
      </c>
      <c r="AW92" s="207">
        <f t="shared" si="8"/>
        <v>3818.26</v>
      </c>
    </row>
    <row r="93" spans="1:49" x14ac:dyDescent="0.35">
      <c r="A93" s="31"/>
      <c r="B93" s="19"/>
      <c r="C93" s="19"/>
      <c r="D93" s="35"/>
      <c r="E93" s="35"/>
      <c r="F93" s="35"/>
      <c r="G93" s="35"/>
      <c r="H93" s="35"/>
      <c r="I93" s="35"/>
      <c r="J93" s="35"/>
      <c r="K93" s="35"/>
      <c r="L93" s="35"/>
      <c r="M93" s="35"/>
      <c r="N93" s="35"/>
      <c r="O93" s="35"/>
      <c r="P93" s="36"/>
      <c r="Q93" s="36"/>
      <c r="R93" s="36"/>
      <c r="S93" s="36"/>
      <c r="T93" s="36"/>
      <c r="U93" s="36"/>
      <c r="V93" s="36"/>
      <c r="W93" s="36"/>
      <c r="X93" s="36"/>
      <c r="Y93" s="36"/>
      <c r="Z93" s="36"/>
      <c r="AA93" s="36"/>
      <c r="AB93" s="37"/>
      <c r="AC93" s="37"/>
      <c r="AD93" s="37"/>
      <c r="AE93" s="37"/>
      <c r="AF93" s="37"/>
      <c r="AG93" s="37"/>
      <c r="AH93" s="37"/>
      <c r="AI93" s="37"/>
      <c r="AJ93" s="37"/>
      <c r="AK93" s="37"/>
      <c r="AL93" s="37"/>
      <c r="AM93" s="37"/>
      <c r="AN93" s="36"/>
      <c r="AO93" s="36"/>
      <c r="AP93" s="36"/>
      <c r="AQ93" s="36"/>
      <c r="AR93" s="34"/>
      <c r="AS93" s="34"/>
      <c r="AT93" s="34"/>
    </row>
    <row r="94" spans="1:49" x14ac:dyDescent="0.35">
      <c r="A94" s="74" t="s">
        <v>139</v>
      </c>
      <c r="B94" s="19"/>
      <c r="C94" s="19"/>
      <c r="D94" s="35"/>
      <c r="E94" s="35"/>
      <c r="F94" s="35"/>
      <c r="G94" s="35"/>
      <c r="H94" s="35"/>
      <c r="I94" s="35"/>
      <c r="J94" s="35"/>
      <c r="K94" s="35"/>
      <c r="L94" s="35"/>
      <c r="M94" s="35"/>
      <c r="N94" s="35"/>
      <c r="O94" s="35"/>
      <c r="P94" s="36"/>
      <c r="Q94" s="36"/>
      <c r="R94" s="36"/>
      <c r="S94" s="36"/>
      <c r="T94" s="36"/>
      <c r="U94" s="36"/>
      <c r="V94" s="36"/>
      <c r="W94" s="36"/>
      <c r="X94" s="36"/>
      <c r="Y94" s="36"/>
      <c r="Z94" s="36"/>
      <c r="AA94" s="36"/>
      <c r="AB94" s="37"/>
      <c r="AC94" s="37"/>
      <c r="AD94" s="37"/>
      <c r="AE94" s="37"/>
      <c r="AF94" s="37"/>
      <c r="AG94" s="37"/>
      <c r="AH94" s="37"/>
      <c r="AI94" s="37"/>
      <c r="AJ94" s="37"/>
      <c r="AK94" s="37"/>
      <c r="AL94" s="37"/>
      <c r="AM94" s="37"/>
      <c r="AN94" s="36"/>
      <c r="AO94" s="36"/>
      <c r="AP94" s="36"/>
      <c r="AQ94" s="36"/>
      <c r="AR94" s="34"/>
      <c r="AS94" s="34"/>
      <c r="AT94" s="34"/>
    </row>
    <row r="95" spans="1:49" x14ac:dyDescent="0.35">
      <c r="A95" s="11"/>
    </row>
    <row r="96" spans="1:49" ht="21" customHeight="1" x14ac:dyDescent="0.35">
      <c r="A96" s="456" t="s">
        <v>171</v>
      </c>
      <c r="B96" s="456" t="s">
        <v>160</v>
      </c>
      <c r="C96" s="456" t="s">
        <v>153</v>
      </c>
      <c r="D96" s="14">
        <v>42736</v>
      </c>
      <c r="E96" s="14">
        <v>42767</v>
      </c>
      <c r="F96" s="14">
        <v>42795</v>
      </c>
      <c r="G96" s="14">
        <v>42826</v>
      </c>
      <c r="H96" s="14">
        <v>42856</v>
      </c>
      <c r="I96" s="14">
        <v>42887</v>
      </c>
      <c r="J96" s="14">
        <v>42917</v>
      </c>
      <c r="K96" s="14">
        <v>42948</v>
      </c>
      <c r="L96" s="14">
        <v>42979</v>
      </c>
      <c r="M96" s="14">
        <v>43009</v>
      </c>
      <c r="N96" s="14">
        <v>43040</v>
      </c>
      <c r="O96" s="14">
        <v>43070</v>
      </c>
      <c r="P96" s="14">
        <v>43101</v>
      </c>
      <c r="Q96" s="14">
        <v>43132</v>
      </c>
      <c r="R96" s="14">
        <v>43160</v>
      </c>
      <c r="S96" s="14">
        <v>43191</v>
      </c>
      <c r="T96" s="14">
        <v>43221</v>
      </c>
      <c r="U96" s="14">
        <v>43252</v>
      </c>
      <c r="V96" s="14">
        <v>43282</v>
      </c>
      <c r="W96" s="14">
        <v>43313</v>
      </c>
      <c r="X96" s="14">
        <v>43344</v>
      </c>
      <c r="Y96" s="14">
        <v>43374</v>
      </c>
      <c r="Z96" s="14">
        <v>43405</v>
      </c>
      <c r="AA96" s="14">
        <v>43435</v>
      </c>
      <c r="AB96" s="14">
        <v>43466</v>
      </c>
      <c r="AC96" s="14">
        <v>43497</v>
      </c>
      <c r="AD96" s="14">
        <v>43525</v>
      </c>
      <c r="AE96" s="14">
        <v>43556</v>
      </c>
      <c r="AF96" s="14">
        <v>43586</v>
      </c>
      <c r="AG96" s="14">
        <v>43617</v>
      </c>
      <c r="AH96" s="14">
        <v>43647</v>
      </c>
      <c r="AI96" s="14">
        <v>43678</v>
      </c>
      <c r="AJ96" s="14">
        <v>43709</v>
      </c>
      <c r="AK96" s="14">
        <v>43739</v>
      </c>
      <c r="AL96" s="14">
        <v>43770</v>
      </c>
      <c r="AM96" s="14">
        <v>43800</v>
      </c>
      <c r="AN96" s="14">
        <v>43831</v>
      </c>
      <c r="AO96" s="14">
        <v>43862</v>
      </c>
      <c r="AP96" s="14">
        <v>43891</v>
      </c>
      <c r="AQ96" s="14">
        <v>43922</v>
      </c>
      <c r="AR96" s="14">
        <v>43952</v>
      </c>
      <c r="AS96" s="14">
        <v>43983</v>
      </c>
      <c r="AT96" s="14">
        <v>44013</v>
      </c>
      <c r="AU96" s="14">
        <v>44044</v>
      </c>
      <c r="AV96" s="14">
        <v>44075</v>
      </c>
      <c r="AW96" s="15">
        <v>44105</v>
      </c>
    </row>
    <row r="97" spans="1:49" s="34" customFormat="1" x14ac:dyDescent="0.35">
      <c r="A97" s="38" t="s">
        <v>364</v>
      </c>
      <c r="B97" s="40" t="s">
        <v>365</v>
      </c>
      <c r="C97" s="145">
        <f t="shared" ref="C97:C111" si="9">AVERAGE(D97:AW97)</f>
        <v>36.195652173913047</v>
      </c>
      <c r="D97" s="145">
        <v>0</v>
      </c>
      <c r="E97" s="145">
        <v>0</v>
      </c>
      <c r="F97" s="145">
        <v>0</v>
      </c>
      <c r="G97" s="145">
        <v>0</v>
      </c>
      <c r="H97" s="145">
        <v>0</v>
      </c>
      <c r="I97" s="145">
        <v>0</v>
      </c>
      <c r="J97" s="145">
        <v>0</v>
      </c>
      <c r="K97" s="145">
        <v>0</v>
      </c>
      <c r="L97" s="145">
        <v>0</v>
      </c>
      <c r="M97" s="145">
        <v>0</v>
      </c>
      <c r="N97" s="145">
        <v>0</v>
      </c>
      <c r="O97" s="145">
        <v>0</v>
      </c>
      <c r="P97" s="145">
        <v>0</v>
      </c>
      <c r="Q97" s="145">
        <v>0</v>
      </c>
      <c r="R97" s="145">
        <v>0</v>
      </c>
      <c r="S97" s="145">
        <v>0</v>
      </c>
      <c r="T97" s="145">
        <v>0</v>
      </c>
      <c r="U97" s="145">
        <v>55</v>
      </c>
      <c r="V97" s="145">
        <v>155</v>
      </c>
      <c r="W97" s="145">
        <v>95</v>
      </c>
      <c r="X97" s="145">
        <v>140</v>
      </c>
      <c r="Y97" s="145">
        <v>95</v>
      </c>
      <c r="Z97" s="145">
        <v>140</v>
      </c>
      <c r="AA97" s="145">
        <v>20</v>
      </c>
      <c r="AB97" s="145">
        <v>210</v>
      </c>
      <c r="AC97" s="145">
        <v>55</v>
      </c>
      <c r="AD97" s="145">
        <v>40</v>
      </c>
      <c r="AE97" s="145">
        <v>80</v>
      </c>
      <c r="AF97" s="145">
        <v>65</v>
      </c>
      <c r="AG97" s="145">
        <v>20</v>
      </c>
      <c r="AH97" s="145">
        <v>135</v>
      </c>
      <c r="AI97" s="145">
        <v>110</v>
      </c>
      <c r="AJ97" s="145">
        <v>35</v>
      </c>
      <c r="AK97" s="145">
        <v>40</v>
      </c>
      <c r="AL97" s="145">
        <v>70</v>
      </c>
      <c r="AM97" s="145">
        <v>15</v>
      </c>
      <c r="AN97" s="145">
        <v>60</v>
      </c>
      <c r="AO97" s="145">
        <v>25</v>
      </c>
      <c r="AP97" s="145">
        <v>0</v>
      </c>
      <c r="AQ97" s="145">
        <v>0</v>
      </c>
      <c r="AR97" s="145">
        <v>0</v>
      </c>
      <c r="AS97" s="145">
        <v>0</v>
      </c>
      <c r="AT97" s="145">
        <v>0</v>
      </c>
      <c r="AU97" s="145">
        <v>0</v>
      </c>
      <c r="AV97" s="145">
        <v>0</v>
      </c>
      <c r="AW97" s="145">
        <v>5</v>
      </c>
    </row>
    <row r="98" spans="1:49" x14ac:dyDescent="0.35">
      <c r="A98" s="13" t="s">
        <v>364</v>
      </c>
      <c r="B98" s="23" t="s">
        <v>172</v>
      </c>
      <c r="C98" s="102">
        <f t="shared" si="9"/>
        <v>7.2391304347826084</v>
      </c>
      <c r="D98" s="4">
        <v>0</v>
      </c>
      <c r="E98" s="4">
        <v>0</v>
      </c>
      <c r="F98" s="4">
        <v>0</v>
      </c>
      <c r="G98" s="4">
        <v>0</v>
      </c>
      <c r="H98" s="4">
        <v>0</v>
      </c>
      <c r="I98" s="4">
        <v>0</v>
      </c>
      <c r="J98" s="4">
        <v>0</v>
      </c>
      <c r="K98" s="3">
        <v>0</v>
      </c>
      <c r="L98" s="3">
        <v>0</v>
      </c>
      <c r="M98" s="4">
        <v>0</v>
      </c>
      <c r="N98" s="4">
        <v>0</v>
      </c>
      <c r="O98" s="3">
        <v>0</v>
      </c>
      <c r="P98" s="3">
        <v>0</v>
      </c>
      <c r="Q98" s="3">
        <v>0</v>
      </c>
      <c r="R98" s="3">
        <v>0</v>
      </c>
      <c r="S98" s="3">
        <v>0</v>
      </c>
      <c r="T98" s="3">
        <v>0</v>
      </c>
      <c r="U98" s="4">
        <v>11</v>
      </c>
      <c r="V98" s="4">
        <v>31</v>
      </c>
      <c r="W98" s="4">
        <v>19</v>
      </c>
      <c r="X98" s="4">
        <v>28</v>
      </c>
      <c r="Y98" s="4">
        <v>19</v>
      </c>
      <c r="Z98" s="28">
        <v>28</v>
      </c>
      <c r="AA98" s="4">
        <v>4</v>
      </c>
      <c r="AB98" s="4">
        <v>42</v>
      </c>
      <c r="AC98" s="28">
        <v>11</v>
      </c>
      <c r="AD98" s="28">
        <v>8</v>
      </c>
      <c r="AE98" s="4">
        <v>16</v>
      </c>
      <c r="AF98" s="4">
        <v>13</v>
      </c>
      <c r="AG98" s="4">
        <v>4</v>
      </c>
      <c r="AH98" s="4">
        <v>27</v>
      </c>
      <c r="AI98" s="4">
        <v>22</v>
      </c>
      <c r="AJ98" s="4">
        <v>7</v>
      </c>
      <c r="AK98" s="4">
        <v>8</v>
      </c>
      <c r="AL98" s="4">
        <v>14</v>
      </c>
      <c r="AM98" s="4">
        <v>3</v>
      </c>
      <c r="AN98" s="4">
        <v>12</v>
      </c>
      <c r="AO98" s="4">
        <v>5</v>
      </c>
      <c r="AP98" s="4">
        <v>0</v>
      </c>
      <c r="AQ98" s="3">
        <v>0</v>
      </c>
      <c r="AR98" s="3">
        <v>0</v>
      </c>
      <c r="AS98" s="3">
        <v>0</v>
      </c>
      <c r="AT98" s="3">
        <v>0</v>
      </c>
      <c r="AU98" s="3">
        <v>0</v>
      </c>
      <c r="AV98" s="3">
        <v>0</v>
      </c>
      <c r="AW98" s="28">
        <v>1</v>
      </c>
    </row>
    <row r="99" spans="1:49" x14ac:dyDescent="0.35">
      <c r="A99" s="13" t="s">
        <v>364</v>
      </c>
      <c r="B99" s="23" t="s">
        <v>173</v>
      </c>
      <c r="C99" s="102">
        <f t="shared" si="9"/>
        <v>3.347826086956522</v>
      </c>
      <c r="D99" s="3">
        <v>0</v>
      </c>
      <c r="E99" s="3">
        <v>0</v>
      </c>
      <c r="F99" s="3">
        <v>0</v>
      </c>
      <c r="G99" s="3">
        <v>0</v>
      </c>
      <c r="H99" s="3">
        <v>0</v>
      </c>
      <c r="I99" s="3">
        <v>0</v>
      </c>
      <c r="J99" s="3">
        <v>0</v>
      </c>
      <c r="K99" s="3">
        <v>0</v>
      </c>
      <c r="L99" s="3">
        <v>0</v>
      </c>
      <c r="M99" s="3">
        <v>0</v>
      </c>
      <c r="N99" s="3">
        <v>0</v>
      </c>
      <c r="O99" s="3">
        <v>0</v>
      </c>
      <c r="P99" s="3">
        <v>0</v>
      </c>
      <c r="Q99" s="3">
        <v>0</v>
      </c>
      <c r="R99" s="3">
        <v>0</v>
      </c>
      <c r="S99" s="3">
        <v>0</v>
      </c>
      <c r="T99" s="3">
        <v>0</v>
      </c>
      <c r="U99" s="28">
        <v>4</v>
      </c>
      <c r="V99" s="28">
        <v>8</v>
      </c>
      <c r="W99" s="28">
        <v>8</v>
      </c>
      <c r="X99" s="28">
        <v>15</v>
      </c>
      <c r="Y99" s="28">
        <v>9</v>
      </c>
      <c r="Z99" s="28">
        <v>11</v>
      </c>
      <c r="AA99" s="28">
        <v>3</v>
      </c>
      <c r="AB99" s="28">
        <v>15</v>
      </c>
      <c r="AC99" s="28">
        <v>4</v>
      </c>
      <c r="AD99" s="28">
        <v>5</v>
      </c>
      <c r="AE99" s="28">
        <v>8</v>
      </c>
      <c r="AF99" s="28">
        <v>7</v>
      </c>
      <c r="AG99" s="28">
        <v>3</v>
      </c>
      <c r="AH99" s="28">
        <v>14</v>
      </c>
      <c r="AI99" s="28">
        <v>9</v>
      </c>
      <c r="AJ99" s="28">
        <v>6</v>
      </c>
      <c r="AK99" s="28">
        <v>6</v>
      </c>
      <c r="AL99" s="28">
        <v>7</v>
      </c>
      <c r="AM99" s="28">
        <v>3</v>
      </c>
      <c r="AN99" s="28">
        <v>3</v>
      </c>
      <c r="AO99" s="28">
        <v>5</v>
      </c>
      <c r="AP99" s="3">
        <v>0</v>
      </c>
      <c r="AQ99" s="3">
        <v>0</v>
      </c>
      <c r="AR99" s="3">
        <v>0</v>
      </c>
      <c r="AS99" s="3">
        <v>0</v>
      </c>
      <c r="AT99" s="3">
        <v>0</v>
      </c>
      <c r="AU99" s="3">
        <v>0</v>
      </c>
      <c r="AV99" s="3">
        <v>0</v>
      </c>
      <c r="AW99" s="28">
        <v>1</v>
      </c>
    </row>
    <row r="100" spans="1:49" s="34" customFormat="1" x14ac:dyDescent="0.35">
      <c r="A100" s="38"/>
      <c r="B100" s="40"/>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3"/>
      <c r="AS100" s="3"/>
      <c r="AT100" s="3"/>
      <c r="AU100" s="28"/>
      <c r="AV100" s="28"/>
      <c r="AW100" s="28"/>
    </row>
    <row r="101" spans="1:49" s="34" customFormat="1" x14ac:dyDescent="0.35">
      <c r="A101" s="38" t="s">
        <v>366</v>
      </c>
      <c r="B101" s="40" t="s">
        <v>365</v>
      </c>
      <c r="C101" s="145">
        <f t="shared" si="9"/>
        <v>1814.5923913043478</v>
      </c>
      <c r="D101" s="145">
        <v>1057.5</v>
      </c>
      <c r="E101" s="145">
        <v>1175</v>
      </c>
      <c r="F101" s="145">
        <v>998.75</v>
      </c>
      <c r="G101" s="145">
        <v>1351.25</v>
      </c>
      <c r="H101" s="145">
        <v>1468.75</v>
      </c>
      <c r="I101" s="145">
        <v>1703.75</v>
      </c>
      <c r="J101" s="145">
        <v>705</v>
      </c>
      <c r="K101" s="145">
        <v>1821.25</v>
      </c>
      <c r="L101" s="145">
        <v>1645</v>
      </c>
      <c r="M101" s="145">
        <v>1703.75</v>
      </c>
      <c r="N101" s="145">
        <v>1880</v>
      </c>
      <c r="O101" s="145">
        <v>1880</v>
      </c>
      <c r="P101" s="145">
        <v>1057.5</v>
      </c>
      <c r="Q101" s="145">
        <v>646.25</v>
      </c>
      <c r="R101" s="145">
        <v>763.75</v>
      </c>
      <c r="S101" s="145">
        <v>695</v>
      </c>
      <c r="T101" s="145">
        <v>1846.25</v>
      </c>
      <c r="U101" s="145">
        <v>2290</v>
      </c>
      <c r="V101" s="145">
        <v>3190</v>
      </c>
      <c r="W101" s="145">
        <v>5972.5</v>
      </c>
      <c r="X101" s="145">
        <v>4582.5</v>
      </c>
      <c r="Y101" s="145">
        <v>5368.75</v>
      </c>
      <c r="Z101" s="145">
        <v>5133.75</v>
      </c>
      <c r="AA101" s="145">
        <v>4090</v>
      </c>
      <c r="AB101" s="145">
        <v>2677.5</v>
      </c>
      <c r="AC101" s="145">
        <v>3936.25</v>
      </c>
      <c r="AD101" s="145">
        <v>2752.5</v>
      </c>
      <c r="AE101" s="145">
        <v>3453.75</v>
      </c>
      <c r="AF101" s="145">
        <v>2511.25</v>
      </c>
      <c r="AG101" s="145">
        <v>2511.25</v>
      </c>
      <c r="AH101" s="145">
        <v>1552.5</v>
      </c>
      <c r="AI101" s="145">
        <v>2521.25</v>
      </c>
      <c r="AJ101" s="145">
        <v>1885</v>
      </c>
      <c r="AK101" s="145">
        <v>1542.5</v>
      </c>
      <c r="AL101" s="145">
        <v>1686.25</v>
      </c>
      <c r="AM101" s="145">
        <v>1520</v>
      </c>
      <c r="AN101" s="145">
        <v>1076.25</v>
      </c>
      <c r="AO101" s="145">
        <v>642.5</v>
      </c>
      <c r="AP101" s="145">
        <v>117.5</v>
      </c>
      <c r="AQ101" s="145">
        <v>58.75</v>
      </c>
      <c r="AR101" s="145">
        <v>0</v>
      </c>
      <c r="AS101" s="145">
        <v>0</v>
      </c>
      <c r="AT101" s="145">
        <v>0</v>
      </c>
      <c r="AU101" s="145">
        <v>0</v>
      </c>
      <c r="AV101" s="145">
        <v>0</v>
      </c>
      <c r="AW101" s="145">
        <v>0</v>
      </c>
    </row>
    <row r="102" spans="1:49" s="132" customFormat="1" x14ac:dyDescent="0.35">
      <c r="A102" s="129" t="s">
        <v>366</v>
      </c>
      <c r="B102" s="130" t="s">
        <v>172</v>
      </c>
      <c r="C102" s="119">
        <f t="shared" si="9"/>
        <v>26.978260869565219</v>
      </c>
      <c r="D102" s="131">
        <v>18</v>
      </c>
      <c r="E102" s="131">
        <v>20</v>
      </c>
      <c r="F102" s="131">
        <v>17</v>
      </c>
      <c r="G102" s="131">
        <v>23</v>
      </c>
      <c r="H102" s="131">
        <v>25</v>
      </c>
      <c r="I102" s="131">
        <v>29</v>
      </c>
      <c r="J102" s="131">
        <v>12</v>
      </c>
      <c r="K102" s="131">
        <v>31</v>
      </c>
      <c r="L102" s="131">
        <v>28</v>
      </c>
      <c r="M102" s="131">
        <v>29</v>
      </c>
      <c r="N102" s="131">
        <v>32</v>
      </c>
      <c r="O102" s="131">
        <v>32</v>
      </c>
      <c r="P102" s="131">
        <v>18</v>
      </c>
      <c r="Q102" s="131">
        <v>11</v>
      </c>
      <c r="R102" s="131">
        <v>13</v>
      </c>
      <c r="S102" s="131">
        <v>11</v>
      </c>
      <c r="T102" s="131">
        <v>27</v>
      </c>
      <c r="U102" s="131">
        <v>34</v>
      </c>
      <c r="V102" s="131">
        <v>46</v>
      </c>
      <c r="W102" s="131">
        <v>87</v>
      </c>
      <c r="X102" s="131">
        <v>65</v>
      </c>
      <c r="Y102" s="131">
        <v>77</v>
      </c>
      <c r="Z102" s="131">
        <v>73</v>
      </c>
      <c r="AA102" s="131">
        <v>58</v>
      </c>
      <c r="AB102" s="131">
        <v>37</v>
      </c>
      <c r="AC102" s="131">
        <v>54</v>
      </c>
      <c r="AD102" s="131">
        <v>38</v>
      </c>
      <c r="AE102" s="131">
        <v>48</v>
      </c>
      <c r="AF102" s="131">
        <v>35</v>
      </c>
      <c r="AG102" s="131">
        <v>35</v>
      </c>
      <c r="AH102" s="131">
        <v>22</v>
      </c>
      <c r="AI102" s="131">
        <v>36</v>
      </c>
      <c r="AJ102" s="131">
        <v>26</v>
      </c>
      <c r="AK102" s="131">
        <v>21</v>
      </c>
      <c r="AL102" s="131">
        <v>24</v>
      </c>
      <c r="AM102" s="131">
        <v>22</v>
      </c>
      <c r="AN102" s="131">
        <v>15</v>
      </c>
      <c r="AO102" s="131">
        <v>9</v>
      </c>
      <c r="AP102" s="131">
        <v>2</v>
      </c>
      <c r="AQ102" s="131">
        <v>1</v>
      </c>
      <c r="AR102" s="131">
        <v>0</v>
      </c>
      <c r="AS102" s="131">
        <v>0</v>
      </c>
      <c r="AT102" s="131">
        <v>0</v>
      </c>
      <c r="AU102" s="131">
        <v>0</v>
      </c>
      <c r="AV102" s="131">
        <v>0</v>
      </c>
      <c r="AW102" s="131">
        <v>0</v>
      </c>
    </row>
    <row r="103" spans="1:49" s="132" customFormat="1" x14ac:dyDescent="0.35">
      <c r="A103" s="129" t="s">
        <v>366</v>
      </c>
      <c r="B103" s="130" t="s">
        <v>173</v>
      </c>
      <c r="C103" s="119">
        <f>AVERAGE(D103:AW103)</f>
        <v>25.065217391304348</v>
      </c>
      <c r="D103" s="131">
        <v>18</v>
      </c>
      <c r="E103" s="131">
        <v>20</v>
      </c>
      <c r="F103" s="131">
        <v>16</v>
      </c>
      <c r="G103" s="131">
        <v>23</v>
      </c>
      <c r="H103" s="131">
        <v>24</v>
      </c>
      <c r="I103" s="131">
        <v>29</v>
      </c>
      <c r="J103" s="131">
        <v>12</v>
      </c>
      <c r="K103" s="131">
        <v>30</v>
      </c>
      <c r="L103" s="131">
        <v>28</v>
      </c>
      <c r="M103" s="131">
        <v>29</v>
      </c>
      <c r="N103" s="131">
        <v>32</v>
      </c>
      <c r="O103" s="131">
        <v>32</v>
      </c>
      <c r="P103" s="131">
        <v>18</v>
      </c>
      <c r="Q103" s="131">
        <v>11</v>
      </c>
      <c r="R103" s="131">
        <v>13</v>
      </c>
      <c r="S103" s="131">
        <v>11</v>
      </c>
      <c r="T103" s="131">
        <v>27</v>
      </c>
      <c r="U103" s="131">
        <v>33</v>
      </c>
      <c r="V103" s="131">
        <v>44</v>
      </c>
      <c r="W103" s="131">
        <v>65</v>
      </c>
      <c r="X103" s="131">
        <v>54</v>
      </c>
      <c r="Y103" s="131">
        <v>58</v>
      </c>
      <c r="Z103" s="131">
        <v>63</v>
      </c>
      <c r="AA103" s="131">
        <v>50</v>
      </c>
      <c r="AB103" s="131">
        <v>37</v>
      </c>
      <c r="AC103" s="131">
        <v>53</v>
      </c>
      <c r="AD103" s="131">
        <v>37</v>
      </c>
      <c r="AE103" s="131">
        <v>45</v>
      </c>
      <c r="AF103" s="131">
        <v>35</v>
      </c>
      <c r="AG103" s="131">
        <v>35</v>
      </c>
      <c r="AH103" s="131">
        <v>21</v>
      </c>
      <c r="AI103" s="131">
        <v>34</v>
      </c>
      <c r="AJ103" s="131">
        <v>26</v>
      </c>
      <c r="AK103" s="131">
        <v>21</v>
      </c>
      <c r="AL103" s="131">
        <v>24</v>
      </c>
      <c r="AM103" s="131">
        <v>19</v>
      </c>
      <c r="AN103" s="131">
        <v>15</v>
      </c>
      <c r="AO103" s="131">
        <v>8</v>
      </c>
      <c r="AP103" s="131">
        <v>2</v>
      </c>
      <c r="AQ103" s="131">
        <v>1</v>
      </c>
      <c r="AR103" s="131">
        <v>0</v>
      </c>
      <c r="AS103" s="131">
        <v>0</v>
      </c>
      <c r="AT103" s="131">
        <v>0</v>
      </c>
      <c r="AU103" s="131">
        <v>0</v>
      </c>
      <c r="AV103" s="131">
        <v>0</v>
      </c>
      <c r="AW103" s="131">
        <v>0</v>
      </c>
    </row>
    <row r="104" spans="1:49" s="34" customFormat="1" x14ac:dyDescent="0.35">
      <c r="A104" s="38"/>
      <c r="B104" s="40"/>
      <c r="C104" s="3"/>
      <c r="D104" s="3"/>
      <c r="E104" s="3"/>
      <c r="F104" s="3"/>
      <c r="G104" s="3"/>
      <c r="H104" s="3"/>
      <c r="I104" s="3"/>
      <c r="J104" s="3"/>
      <c r="K104" s="3"/>
      <c r="L104" s="3"/>
      <c r="M104" s="3"/>
      <c r="N104" s="3"/>
      <c r="O104" s="3"/>
      <c r="P104" s="3"/>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3"/>
      <c r="AS104" s="3"/>
      <c r="AT104" s="3"/>
      <c r="AU104" s="3"/>
      <c r="AV104" s="28"/>
      <c r="AW104" s="28"/>
    </row>
    <row r="105" spans="1:49" s="34" customFormat="1" x14ac:dyDescent="0.35">
      <c r="A105" s="38" t="s">
        <v>367</v>
      </c>
      <c r="B105" s="40" t="s">
        <v>365</v>
      </c>
      <c r="C105" s="145">
        <f t="shared" si="9"/>
        <v>59.353260869565219</v>
      </c>
      <c r="D105" s="145">
        <v>67</v>
      </c>
      <c r="E105" s="145">
        <v>16.75</v>
      </c>
      <c r="F105" s="145">
        <v>100.5</v>
      </c>
      <c r="G105" s="145">
        <v>50.25</v>
      </c>
      <c r="H105" s="145">
        <v>83.75</v>
      </c>
      <c r="I105" s="145">
        <v>0</v>
      </c>
      <c r="J105" s="145">
        <v>50.25</v>
      </c>
      <c r="K105" s="145">
        <v>33.5</v>
      </c>
      <c r="L105" s="145">
        <v>0</v>
      </c>
      <c r="M105" s="145">
        <v>33.5</v>
      </c>
      <c r="N105" s="145">
        <v>0</v>
      </c>
      <c r="O105" s="145">
        <v>150.75</v>
      </c>
      <c r="P105" s="145">
        <v>33.5</v>
      </c>
      <c r="Q105" s="145">
        <v>16.75</v>
      </c>
      <c r="R105" s="145">
        <v>33.5</v>
      </c>
      <c r="S105" s="145">
        <v>167.5</v>
      </c>
      <c r="T105" s="145">
        <v>83.75</v>
      </c>
      <c r="U105" s="145">
        <v>67</v>
      </c>
      <c r="V105" s="145">
        <v>0</v>
      </c>
      <c r="W105" s="145">
        <v>100.5</v>
      </c>
      <c r="X105" s="145">
        <v>268</v>
      </c>
      <c r="Y105" s="145">
        <v>50.25</v>
      </c>
      <c r="Z105" s="145">
        <v>100.5</v>
      </c>
      <c r="AA105" s="145">
        <v>184.25</v>
      </c>
      <c r="AB105" s="145">
        <v>150.75</v>
      </c>
      <c r="AC105" s="145">
        <v>83.75</v>
      </c>
      <c r="AD105" s="145">
        <v>50.25</v>
      </c>
      <c r="AE105" s="145">
        <v>100.5</v>
      </c>
      <c r="AF105" s="145">
        <v>67</v>
      </c>
      <c r="AG105" s="145">
        <v>83.75</v>
      </c>
      <c r="AH105" s="145">
        <v>16.75</v>
      </c>
      <c r="AI105" s="145">
        <v>50.25</v>
      </c>
      <c r="AJ105" s="145">
        <v>117.25</v>
      </c>
      <c r="AK105" s="145">
        <v>83.75</v>
      </c>
      <c r="AL105" s="145">
        <v>67</v>
      </c>
      <c r="AM105" s="145">
        <v>67</v>
      </c>
      <c r="AN105" s="145">
        <v>0</v>
      </c>
      <c r="AO105" s="145">
        <v>16.75</v>
      </c>
      <c r="AP105" s="145">
        <v>50.25</v>
      </c>
      <c r="AQ105" s="145">
        <v>0</v>
      </c>
      <c r="AR105" s="145">
        <v>16.75</v>
      </c>
      <c r="AS105" s="145">
        <v>0</v>
      </c>
      <c r="AT105" s="145">
        <v>0</v>
      </c>
      <c r="AU105" s="145">
        <v>16.75</v>
      </c>
      <c r="AV105" s="145">
        <v>0</v>
      </c>
      <c r="AW105" s="145">
        <v>0</v>
      </c>
    </row>
    <row r="106" spans="1:49" x14ac:dyDescent="0.35">
      <c r="A106" s="13" t="s">
        <v>367</v>
      </c>
      <c r="B106" s="23" t="s">
        <v>172</v>
      </c>
      <c r="C106" s="102">
        <f t="shared" si="9"/>
        <v>3.5434782608695654</v>
      </c>
      <c r="D106" s="131">
        <v>4</v>
      </c>
      <c r="E106" s="131">
        <v>1</v>
      </c>
      <c r="F106" s="131">
        <v>6</v>
      </c>
      <c r="G106" s="131">
        <v>3</v>
      </c>
      <c r="H106" s="131">
        <v>5</v>
      </c>
      <c r="I106" s="131">
        <v>0</v>
      </c>
      <c r="J106" s="131">
        <v>3</v>
      </c>
      <c r="K106" s="131">
        <v>2</v>
      </c>
      <c r="L106" s="131">
        <v>0</v>
      </c>
      <c r="M106" s="131">
        <v>2</v>
      </c>
      <c r="N106" s="131">
        <v>0</v>
      </c>
      <c r="O106" s="131">
        <v>9</v>
      </c>
      <c r="P106" s="131">
        <v>2</v>
      </c>
      <c r="Q106" s="131">
        <v>1</v>
      </c>
      <c r="R106" s="131">
        <v>2</v>
      </c>
      <c r="S106" s="131">
        <v>10</v>
      </c>
      <c r="T106" s="131">
        <v>5</v>
      </c>
      <c r="U106" s="131">
        <v>4</v>
      </c>
      <c r="V106" s="131">
        <v>0</v>
      </c>
      <c r="W106" s="131">
        <v>6</v>
      </c>
      <c r="X106" s="131">
        <v>16</v>
      </c>
      <c r="Y106" s="131">
        <v>3</v>
      </c>
      <c r="Z106" s="131">
        <v>6</v>
      </c>
      <c r="AA106" s="131">
        <v>11</v>
      </c>
      <c r="AB106" s="131">
        <v>9</v>
      </c>
      <c r="AC106" s="131">
        <v>5</v>
      </c>
      <c r="AD106" s="131">
        <v>3</v>
      </c>
      <c r="AE106" s="131">
        <v>6</v>
      </c>
      <c r="AF106" s="131">
        <v>4</v>
      </c>
      <c r="AG106" s="131">
        <v>5</v>
      </c>
      <c r="AH106" s="131">
        <v>1</v>
      </c>
      <c r="AI106" s="131">
        <v>3</v>
      </c>
      <c r="AJ106" s="131">
        <v>7</v>
      </c>
      <c r="AK106" s="131">
        <v>5</v>
      </c>
      <c r="AL106" s="131">
        <v>4</v>
      </c>
      <c r="AM106" s="131">
        <v>4</v>
      </c>
      <c r="AN106" s="131">
        <v>0</v>
      </c>
      <c r="AO106" s="131">
        <v>1</v>
      </c>
      <c r="AP106" s="131">
        <v>3</v>
      </c>
      <c r="AQ106" s="131">
        <v>0</v>
      </c>
      <c r="AR106" s="131">
        <v>1</v>
      </c>
      <c r="AS106" s="131">
        <v>0</v>
      </c>
      <c r="AT106" s="131">
        <v>0</v>
      </c>
      <c r="AU106" s="131">
        <v>1</v>
      </c>
      <c r="AV106" s="131">
        <v>0</v>
      </c>
      <c r="AW106" s="131">
        <v>0</v>
      </c>
    </row>
    <row r="107" spans="1:49" x14ac:dyDescent="0.35">
      <c r="A107" s="13" t="s">
        <v>367</v>
      </c>
      <c r="B107" s="23" t="s">
        <v>173</v>
      </c>
      <c r="C107" s="102">
        <f t="shared" si="9"/>
        <v>2.8260869565217392</v>
      </c>
      <c r="D107" s="131">
        <v>3</v>
      </c>
      <c r="E107" s="131">
        <v>1</v>
      </c>
      <c r="F107" s="131">
        <v>5</v>
      </c>
      <c r="G107" s="131">
        <v>3</v>
      </c>
      <c r="H107" s="131">
        <v>4</v>
      </c>
      <c r="I107" s="131">
        <v>0</v>
      </c>
      <c r="J107" s="131">
        <v>3</v>
      </c>
      <c r="K107" s="131">
        <v>2</v>
      </c>
      <c r="L107" s="131">
        <v>0</v>
      </c>
      <c r="M107" s="131">
        <v>2</v>
      </c>
      <c r="N107" s="131">
        <v>0</v>
      </c>
      <c r="O107" s="131">
        <v>4</v>
      </c>
      <c r="P107" s="131">
        <v>2</v>
      </c>
      <c r="Q107" s="131">
        <v>1</v>
      </c>
      <c r="R107" s="131">
        <v>2</v>
      </c>
      <c r="S107" s="131">
        <v>10</v>
      </c>
      <c r="T107" s="131">
        <v>4</v>
      </c>
      <c r="U107" s="131">
        <v>4</v>
      </c>
      <c r="V107" s="131">
        <v>0</v>
      </c>
      <c r="W107" s="131">
        <v>5</v>
      </c>
      <c r="X107" s="131">
        <v>7</v>
      </c>
      <c r="Y107" s="131">
        <v>2</v>
      </c>
      <c r="Z107" s="131">
        <v>4</v>
      </c>
      <c r="AA107" s="131">
        <v>8</v>
      </c>
      <c r="AB107" s="131">
        <v>8</v>
      </c>
      <c r="AC107" s="131">
        <v>4</v>
      </c>
      <c r="AD107" s="131">
        <v>3</v>
      </c>
      <c r="AE107" s="131">
        <v>5</v>
      </c>
      <c r="AF107" s="131">
        <v>2</v>
      </c>
      <c r="AG107" s="131">
        <v>5</v>
      </c>
      <c r="AH107" s="131">
        <v>1</v>
      </c>
      <c r="AI107" s="131">
        <v>2</v>
      </c>
      <c r="AJ107" s="131">
        <v>6</v>
      </c>
      <c r="AK107" s="131">
        <v>5</v>
      </c>
      <c r="AL107" s="131">
        <v>4</v>
      </c>
      <c r="AM107" s="131">
        <v>4</v>
      </c>
      <c r="AN107" s="131">
        <v>0</v>
      </c>
      <c r="AO107" s="131">
        <v>1</v>
      </c>
      <c r="AP107" s="131">
        <v>2</v>
      </c>
      <c r="AQ107" s="131">
        <v>0</v>
      </c>
      <c r="AR107" s="131">
        <v>1</v>
      </c>
      <c r="AS107" s="131">
        <v>0</v>
      </c>
      <c r="AT107" s="131">
        <v>0</v>
      </c>
      <c r="AU107" s="131">
        <v>1</v>
      </c>
      <c r="AV107" s="131">
        <v>0</v>
      </c>
      <c r="AW107" s="131">
        <v>0</v>
      </c>
    </row>
    <row r="108" spans="1:49" s="34" customFormat="1" x14ac:dyDescent="0.35">
      <c r="A108" s="38"/>
      <c r="B108" s="40"/>
      <c r="C108" s="28"/>
      <c r="D108" s="28"/>
      <c r="E108" s="28"/>
      <c r="F108" s="28"/>
      <c r="G108" s="28"/>
      <c r="H108" s="28"/>
      <c r="I108" s="28"/>
      <c r="J108" s="28"/>
      <c r="K108" s="28"/>
      <c r="L108" s="28"/>
      <c r="M108" s="28"/>
      <c r="N108" s="28"/>
      <c r="O108" s="28"/>
      <c r="P108" s="28"/>
      <c r="Q108" s="28"/>
      <c r="R108" s="28"/>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s="34" customFormat="1" x14ac:dyDescent="0.35">
      <c r="A109" s="40" t="s">
        <v>368</v>
      </c>
      <c r="B109" s="40" t="s">
        <v>365</v>
      </c>
      <c r="C109" s="145">
        <f>AVERAGE(D109:AW109)</f>
        <v>6164.9380434782597</v>
      </c>
      <c r="D109" s="145">
        <v>1705.4</v>
      </c>
      <c r="E109" s="145">
        <v>1187.94</v>
      </c>
      <c r="F109" s="145">
        <v>1855.74</v>
      </c>
      <c r="G109" s="145">
        <v>2037.21</v>
      </c>
      <c r="H109" s="145">
        <v>1963.23</v>
      </c>
      <c r="I109" s="145">
        <v>1678.66</v>
      </c>
      <c r="J109" s="145">
        <v>4514.38</v>
      </c>
      <c r="K109" s="145">
        <v>7763.33</v>
      </c>
      <c r="L109" s="145">
        <v>4847.4799999999996</v>
      </c>
      <c r="M109" s="145">
        <v>7065.79</v>
      </c>
      <c r="N109" s="145">
        <v>6021.48</v>
      </c>
      <c r="O109" s="145">
        <v>8573.14</v>
      </c>
      <c r="P109" s="145">
        <v>5400.51</v>
      </c>
      <c r="Q109" s="145">
        <v>1431.39</v>
      </c>
      <c r="R109" s="145">
        <v>1337.5</v>
      </c>
      <c r="S109" s="145">
        <v>2864.12</v>
      </c>
      <c r="T109" s="145">
        <v>6282.57</v>
      </c>
      <c r="U109" s="145">
        <v>4707.2</v>
      </c>
      <c r="V109" s="145">
        <v>10268.86</v>
      </c>
      <c r="W109" s="145">
        <v>20493.080000000002</v>
      </c>
      <c r="X109" s="145">
        <v>17645.099999999999</v>
      </c>
      <c r="Y109" s="145">
        <v>19947.04</v>
      </c>
      <c r="Z109" s="145">
        <v>15971.23</v>
      </c>
      <c r="AA109" s="145">
        <v>13280.78</v>
      </c>
      <c r="AB109" s="145">
        <v>10702.62</v>
      </c>
      <c r="AC109" s="145">
        <v>12252.98</v>
      </c>
      <c r="AD109" s="145">
        <v>11972.3</v>
      </c>
      <c r="AE109" s="145">
        <v>12674.08</v>
      </c>
      <c r="AF109" s="145">
        <v>10282.83</v>
      </c>
      <c r="AG109" s="145">
        <v>8420.4599999999991</v>
      </c>
      <c r="AH109" s="145">
        <v>5062.0200000000004</v>
      </c>
      <c r="AI109" s="145">
        <v>8630.7199999999993</v>
      </c>
      <c r="AJ109" s="145">
        <v>7414.7</v>
      </c>
      <c r="AK109" s="145">
        <v>6918.66</v>
      </c>
      <c r="AL109" s="145">
        <v>6555.8</v>
      </c>
      <c r="AM109" s="145">
        <v>4884.54</v>
      </c>
      <c r="AN109" s="145">
        <v>5890.24</v>
      </c>
      <c r="AO109" s="145">
        <v>2998.14</v>
      </c>
      <c r="AP109" s="145">
        <v>56.9</v>
      </c>
      <c r="AQ109" s="145">
        <v>22.5</v>
      </c>
      <c r="AR109" s="145">
        <v>0</v>
      </c>
      <c r="AS109" s="145">
        <v>0</v>
      </c>
      <c r="AT109" s="145">
        <v>4.5</v>
      </c>
      <c r="AU109" s="145">
        <v>0</v>
      </c>
      <c r="AV109" s="145">
        <v>0</v>
      </c>
      <c r="AW109" s="145">
        <v>0</v>
      </c>
    </row>
    <row r="110" spans="1:49" x14ac:dyDescent="0.35">
      <c r="A110" s="40" t="s">
        <v>368</v>
      </c>
      <c r="B110" s="23" t="s">
        <v>172</v>
      </c>
      <c r="C110" s="102">
        <f t="shared" si="9"/>
        <v>572.26086956521738</v>
      </c>
      <c r="D110" s="131">
        <v>218</v>
      </c>
      <c r="E110" s="131">
        <v>154</v>
      </c>
      <c r="F110" s="131">
        <v>210</v>
      </c>
      <c r="G110" s="131">
        <v>216</v>
      </c>
      <c r="H110" s="131">
        <v>226</v>
      </c>
      <c r="I110" s="131">
        <v>198</v>
      </c>
      <c r="J110" s="131">
        <v>432</v>
      </c>
      <c r="K110" s="131">
        <v>757</v>
      </c>
      <c r="L110" s="131">
        <v>548</v>
      </c>
      <c r="M110" s="131">
        <v>717</v>
      </c>
      <c r="N110" s="131">
        <v>612</v>
      </c>
      <c r="O110" s="131">
        <v>760</v>
      </c>
      <c r="P110" s="131">
        <v>516</v>
      </c>
      <c r="Q110" s="131">
        <v>261</v>
      </c>
      <c r="R110" s="131">
        <v>200</v>
      </c>
      <c r="S110" s="131">
        <v>368</v>
      </c>
      <c r="T110" s="131">
        <v>630</v>
      </c>
      <c r="U110" s="131">
        <v>446</v>
      </c>
      <c r="V110" s="131">
        <v>815</v>
      </c>
      <c r="W110" s="131">
        <v>1611</v>
      </c>
      <c r="X110" s="131">
        <v>1427</v>
      </c>
      <c r="Y110" s="131">
        <v>1676</v>
      </c>
      <c r="Z110" s="131">
        <v>1389</v>
      </c>
      <c r="AA110" s="131">
        <v>1156</v>
      </c>
      <c r="AB110" s="131">
        <v>1023</v>
      </c>
      <c r="AC110" s="131">
        <v>1136</v>
      </c>
      <c r="AD110" s="131">
        <v>1129</v>
      </c>
      <c r="AE110" s="131">
        <v>1116</v>
      </c>
      <c r="AF110" s="131">
        <v>950</v>
      </c>
      <c r="AG110" s="131">
        <v>780</v>
      </c>
      <c r="AH110" s="131">
        <v>500</v>
      </c>
      <c r="AI110" s="131">
        <v>788</v>
      </c>
      <c r="AJ110" s="131">
        <v>669</v>
      </c>
      <c r="AK110" s="131">
        <v>662</v>
      </c>
      <c r="AL110" s="131">
        <v>656</v>
      </c>
      <c r="AM110" s="131">
        <v>464</v>
      </c>
      <c r="AN110" s="131">
        <v>550</v>
      </c>
      <c r="AO110" s="131">
        <v>333</v>
      </c>
      <c r="AP110" s="131">
        <v>13</v>
      </c>
      <c r="AQ110" s="131">
        <v>10</v>
      </c>
      <c r="AR110" s="131">
        <v>0</v>
      </c>
      <c r="AS110" s="131">
        <v>0</v>
      </c>
      <c r="AT110" s="131">
        <v>2</v>
      </c>
      <c r="AU110" s="131">
        <v>0</v>
      </c>
      <c r="AV110" s="131">
        <v>0</v>
      </c>
      <c r="AW110" s="131">
        <v>0</v>
      </c>
    </row>
    <row r="111" spans="1:49" x14ac:dyDescent="0.35">
      <c r="A111" s="40" t="s">
        <v>368</v>
      </c>
      <c r="B111" s="23" t="s">
        <v>173</v>
      </c>
      <c r="C111" s="102">
        <f t="shared" si="9"/>
        <v>45.804347826086953</v>
      </c>
      <c r="D111" s="131">
        <v>36</v>
      </c>
      <c r="E111" s="131">
        <v>27</v>
      </c>
      <c r="F111" s="131">
        <v>29</v>
      </c>
      <c r="G111" s="131">
        <v>29</v>
      </c>
      <c r="H111" s="131">
        <v>27</v>
      </c>
      <c r="I111" s="131">
        <v>19</v>
      </c>
      <c r="J111" s="131">
        <v>27</v>
      </c>
      <c r="K111" s="131">
        <v>41</v>
      </c>
      <c r="L111" s="131">
        <v>47</v>
      </c>
      <c r="M111" s="131">
        <v>43</v>
      </c>
      <c r="N111" s="131">
        <v>36</v>
      </c>
      <c r="O111" s="131">
        <v>32</v>
      </c>
      <c r="P111" s="131">
        <v>39</v>
      </c>
      <c r="Q111" s="131">
        <v>58</v>
      </c>
      <c r="R111" s="131">
        <v>48</v>
      </c>
      <c r="S111" s="131">
        <v>60</v>
      </c>
      <c r="T111" s="131">
        <v>58</v>
      </c>
      <c r="U111" s="131">
        <v>59</v>
      </c>
      <c r="V111" s="131">
        <v>64</v>
      </c>
      <c r="W111" s="131">
        <v>103</v>
      </c>
      <c r="X111" s="131">
        <v>100</v>
      </c>
      <c r="Y111" s="131">
        <v>103</v>
      </c>
      <c r="Z111" s="131">
        <v>88</v>
      </c>
      <c r="AA111" s="131">
        <v>71</v>
      </c>
      <c r="AB111" s="131">
        <v>107</v>
      </c>
      <c r="AC111" s="131">
        <v>84</v>
      </c>
      <c r="AD111" s="131">
        <v>82</v>
      </c>
      <c r="AE111" s="131">
        <v>70</v>
      </c>
      <c r="AF111" s="131">
        <v>69</v>
      </c>
      <c r="AG111" s="131">
        <v>50</v>
      </c>
      <c r="AH111" s="131">
        <v>56</v>
      </c>
      <c r="AI111" s="131">
        <v>64</v>
      </c>
      <c r="AJ111" s="131">
        <v>51</v>
      </c>
      <c r="AK111" s="131">
        <v>60</v>
      </c>
      <c r="AL111" s="131">
        <v>66</v>
      </c>
      <c r="AM111" s="131">
        <v>32</v>
      </c>
      <c r="AN111" s="131">
        <v>37</v>
      </c>
      <c r="AO111" s="131">
        <v>27</v>
      </c>
      <c r="AP111" s="131">
        <v>5</v>
      </c>
      <c r="AQ111" s="131">
        <v>2</v>
      </c>
      <c r="AR111" s="131">
        <v>0</v>
      </c>
      <c r="AS111" s="131">
        <v>0</v>
      </c>
      <c r="AT111" s="131">
        <v>1</v>
      </c>
      <c r="AU111" s="131">
        <v>0</v>
      </c>
      <c r="AV111" s="131">
        <v>0</v>
      </c>
      <c r="AW111" s="131">
        <v>0</v>
      </c>
    </row>
    <row r="112" spans="1:49" s="101" customFormat="1" x14ac:dyDescent="0.35">
      <c r="A112" s="575" t="s">
        <v>175</v>
      </c>
      <c r="B112" s="576" t="s">
        <v>175</v>
      </c>
      <c r="C112" s="72"/>
      <c r="D112" s="72">
        <f>D109+D105+D101+D97</f>
        <v>2829.9</v>
      </c>
      <c r="E112" s="72">
        <f t="shared" ref="E112:AW112" si="10">E109+E105+E101+E97</f>
        <v>2379.69</v>
      </c>
      <c r="F112" s="72">
        <f t="shared" si="10"/>
        <v>2954.99</v>
      </c>
      <c r="G112" s="72">
        <f t="shared" si="10"/>
        <v>3438.71</v>
      </c>
      <c r="H112" s="72">
        <f t="shared" si="10"/>
        <v>3515.73</v>
      </c>
      <c r="I112" s="72">
        <f t="shared" si="10"/>
        <v>3382.41</v>
      </c>
      <c r="J112" s="72">
        <f t="shared" si="10"/>
        <v>5269.63</v>
      </c>
      <c r="K112" s="72">
        <f t="shared" si="10"/>
        <v>9618.08</v>
      </c>
      <c r="L112" s="72">
        <f t="shared" si="10"/>
        <v>6492.48</v>
      </c>
      <c r="M112" s="72">
        <f t="shared" si="10"/>
        <v>8803.0400000000009</v>
      </c>
      <c r="N112" s="72">
        <f t="shared" si="10"/>
        <v>7901.48</v>
      </c>
      <c r="O112" s="72">
        <f t="shared" si="10"/>
        <v>10603.89</v>
      </c>
      <c r="P112" s="72">
        <f t="shared" si="10"/>
        <v>6491.51</v>
      </c>
      <c r="Q112" s="72">
        <f t="shared" si="10"/>
        <v>2094.3900000000003</v>
      </c>
      <c r="R112" s="72">
        <f t="shared" si="10"/>
        <v>2134.75</v>
      </c>
      <c r="S112" s="72">
        <f t="shared" si="10"/>
        <v>3726.62</v>
      </c>
      <c r="T112" s="72">
        <f t="shared" si="10"/>
        <v>8212.57</v>
      </c>
      <c r="U112" s="72">
        <f t="shared" si="10"/>
        <v>7119.2</v>
      </c>
      <c r="V112" s="72">
        <f t="shared" si="10"/>
        <v>13613.86</v>
      </c>
      <c r="W112" s="72">
        <f t="shared" si="10"/>
        <v>26661.08</v>
      </c>
      <c r="X112" s="72">
        <f t="shared" si="10"/>
        <v>22635.599999999999</v>
      </c>
      <c r="Y112" s="72">
        <f t="shared" si="10"/>
        <v>25461.040000000001</v>
      </c>
      <c r="Z112" s="72">
        <f t="shared" si="10"/>
        <v>21345.48</v>
      </c>
      <c r="AA112" s="72">
        <f t="shared" si="10"/>
        <v>17575.03</v>
      </c>
      <c r="AB112" s="72">
        <f t="shared" si="10"/>
        <v>13740.87</v>
      </c>
      <c r="AC112" s="72">
        <f t="shared" si="10"/>
        <v>16327.98</v>
      </c>
      <c r="AD112" s="72">
        <f t="shared" si="10"/>
        <v>14815.05</v>
      </c>
      <c r="AE112" s="72">
        <f t="shared" si="10"/>
        <v>16308.33</v>
      </c>
      <c r="AF112" s="72">
        <f t="shared" si="10"/>
        <v>12926.08</v>
      </c>
      <c r="AG112" s="72">
        <f t="shared" si="10"/>
        <v>11035.46</v>
      </c>
      <c r="AH112" s="72">
        <f t="shared" si="10"/>
        <v>6766.27</v>
      </c>
      <c r="AI112" s="72">
        <f t="shared" si="10"/>
        <v>11312.22</v>
      </c>
      <c r="AJ112" s="72">
        <f t="shared" si="10"/>
        <v>9451.9500000000007</v>
      </c>
      <c r="AK112" s="72">
        <f t="shared" si="10"/>
        <v>8584.91</v>
      </c>
      <c r="AL112" s="72">
        <f t="shared" si="10"/>
        <v>8379.0499999999993</v>
      </c>
      <c r="AM112" s="72">
        <f t="shared" si="10"/>
        <v>6486.54</v>
      </c>
      <c r="AN112" s="72">
        <f t="shared" si="10"/>
        <v>7026.49</v>
      </c>
      <c r="AO112" s="72">
        <f t="shared" si="10"/>
        <v>3682.39</v>
      </c>
      <c r="AP112" s="72">
        <f t="shared" si="10"/>
        <v>224.65</v>
      </c>
      <c r="AQ112" s="72">
        <f t="shared" si="10"/>
        <v>81.25</v>
      </c>
      <c r="AR112" s="72">
        <f t="shared" si="10"/>
        <v>16.75</v>
      </c>
      <c r="AS112" s="72">
        <f t="shared" si="10"/>
        <v>0</v>
      </c>
      <c r="AT112" s="72">
        <f t="shared" si="10"/>
        <v>4.5</v>
      </c>
      <c r="AU112" s="72">
        <f t="shared" si="10"/>
        <v>16.75</v>
      </c>
      <c r="AV112" s="72">
        <f t="shared" si="10"/>
        <v>0</v>
      </c>
      <c r="AW112" s="100">
        <f t="shared" si="10"/>
        <v>5</v>
      </c>
    </row>
    <row r="113" spans="1:1" x14ac:dyDescent="0.35">
      <c r="A113" s="11"/>
    </row>
    <row r="114" spans="1:1" x14ac:dyDescent="0.35">
      <c r="A114" s="11"/>
    </row>
  </sheetData>
  <mergeCells count="3">
    <mergeCell ref="A14:A16"/>
    <mergeCell ref="A92:B92"/>
    <mergeCell ref="A112:B112"/>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4D7E4-8684-4BEC-9195-112D55D76D66}">
  <dimension ref="A1:AX114"/>
  <sheetViews>
    <sheetView topLeftCell="B72" zoomScaleNormal="100" workbookViewId="0">
      <selection activeCell="D85" sqref="D85:AW91"/>
    </sheetView>
  </sheetViews>
  <sheetFormatPr defaultRowHeight="14.5" x14ac:dyDescent="0.35"/>
  <cols>
    <col min="1" max="1" width="55.08984375" bestFit="1" customWidth="1"/>
    <col min="2" max="2" width="58.08984375" customWidth="1"/>
    <col min="3" max="3" width="35.90625" customWidth="1"/>
    <col min="4" max="42" width="12.453125" customWidth="1"/>
    <col min="43" max="45" width="11.453125" customWidth="1"/>
    <col min="46" max="49" width="12.453125" customWidth="1"/>
  </cols>
  <sheetData>
    <row r="1" spans="1:50" ht="26" x14ac:dyDescent="0.6">
      <c r="A1" s="26" t="s">
        <v>0</v>
      </c>
    </row>
    <row r="2" spans="1:50" ht="21" x14ac:dyDescent="0.5">
      <c r="A2" s="66" t="s">
        <v>344</v>
      </c>
      <c r="B2" s="66" t="s">
        <v>381</v>
      </c>
      <c r="C2" s="66"/>
    </row>
    <row r="3" spans="1:50" x14ac:dyDescent="0.35">
      <c r="B3" s="111" t="s">
        <v>157</v>
      </c>
    </row>
    <row r="4" spans="1:50" x14ac:dyDescent="0.35">
      <c r="A4" s="73" t="s">
        <v>346</v>
      </c>
    </row>
    <row r="5" spans="1:50" x14ac:dyDescent="0.35">
      <c r="A5" s="73"/>
    </row>
    <row r="6" spans="1:50" x14ac:dyDescent="0.35">
      <c r="A6" s="51" t="s">
        <v>152</v>
      </c>
    </row>
    <row r="8" spans="1:50" x14ac:dyDescent="0.35">
      <c r="A8" s="5"/>
      <c r="B8" s="6"/>
      <c r="C8" s="456" t="s">
        <v>153</v>
      </c>
      <c r="D8" s="113">
        <v>42736</v>
      </c>
      <c r="E8" s="113">
        <v>42767</v>
      </c>
      <c r="F8" s="113">
        <v>42795</v>
      </c>
      <c r="G8" s="113">
        <v>42826</v>
      </c>
      <c r="H8" s="113">
        <v>42856</v>
      </c>
      <c r="I8" s="113">
        <v>42887</v>
      </c>
      <c r="J8" s="113">
        <v>42917</v>
      </c>
      <c r="K8" s="113">
        <v>42948</v>
      </c>
      <c r="L8" s="113">
        <v>42979</v>
      </c>
      <c r="M8" s="113">
        <v>43009</v>
      </c>
      <c r="N8" s="113">
        <v>43040</v>
      </c>
      <c r="O8" s="113">
        <v>43070</v>
      </c>
      <c r="P8" s="113">
        <v>43101</v>
      </c>
      <c r="Q8" s="113">
        <v>43132</v>
      </c>
      <c r="R8" s="113">
        <v>43160</v>
      </c>
      <c r="S8" s="113">
        <v>43191</v>
      </c>
      <c r="T8" s="113">
        <v>43221</v>
      </c>
      <c r="U8" s="113">
        <v>43252</v>
      </c>
      <c r="V8" s="113">
        <v>43282</v>
      </c>
      <c r="W8" s="113">
        <v>43313</v>
      </c>
      <c r="X8" s="113">
        <v>43344</v>
      </c>
      <c r="Y8" s="113">
        <v>43374</v>
      </c>
      <c r="Z8" s="113">
        <v>43405</v>
      </c>
      <c r="AA8" s="113">
        <v>43435</v>
      </c>
      <c r="AB8" s="113">
        <v>43466</v>
      </c>
      <c r="AC8" s="113">
        <v>43497</v>
      </c>
      <c r="AD8" s="113">
        <v>43525</v>
      </c>
      <c r="AE8" s="113">
        <v>43556</v>
      </c>
      <c r="AF8" s="113">
        <v>43586</v>
      </c>
      <c r="AG8" s="113">
        <v>43617</v>
      </c>
      <c r="AH8" s="113">
        <v>43647</v>
      </c>
      <c r="AI8" s="113">
        <v>43678</v>
      </c>
      <c r="AJ8" s="113">
        <v>43709</v>
      </c>
      <c r="AK8" s="113">
        <v>43739</v>
      </c>
      <c r="AL8" s="113">
        <v>43770</v>
      </c>
      <c r="AM8" s="113">
        <v>43800</v>
      </c>
      <c r="AN8" s="113">
        <v>43831</v>
      </c>
      <c r="AO8" s="113">
        <v>43862</v>
      </c>
      <c r="AP8" s="113">
        <v>43891</v>
      </c>
      <c r="AQ8" s="113">
        <v>43922</v>
      </c>
      <c r="AR8" s="113">
        <v>43952</v>
      </c>
      <c r="AS8" s="113">
        <v>43983</v>
      </c>
      <c r="AT8" s="113">
        <v>44013</v>
      </c>
      <c r="AU8" s="113">
        <v>44044</v>
      </c>
      <c r="AV8" s="113">
        <v>44075</v>
      </c>
      <c r="AW8" s="113">
        <v>44105</v>
      </c>
    </row>
    <row r="9" spans="1:50" x14ac:dyDescent="0.35">
      <c r="A9" s="86" t="s">
        <v>154</v>
      </c>
      <c r="B9" s="8" t="s">
        <v>347</v>
      </c>
      <c r="C9" s="112">
        <f>AVERAGE(D9:AW9)</f>
        <v>24450.41304347826</v>
      </c>
      <c r="D9" s="114">
        <v>25099</v>
      </c>
      <c r="E9" s="114">
        <v>25061</v>
      </c>
      <c r="F9" s="114">
        <v>25029</v>
      </c>
      <c r="G9" s="114">
        <v>24995</v>
      </c>
      <c r="H9" s="114">
        <v>24963</v>
      </c>
      <c r="I9" s="114">
        <v>24929</v>
      </c>
      <c r="J9" s="114">
        <v>24964</v>
      </c>
      <c r="K9" s="114">
        <v>24926</v>
      </c>
      <c r="L9" s="114">
        <v>24840</v>
      </c>
      <c r="M9" s="114">
        <v>24812</v>
      </c>
      <c r="N9" s="114">
        <v>24788</v>
      </c>
      <c r="O9" s="114">
        <v>24722</v>
      </c>
      <c r="P9" s="114">
        <v>24802</v>
      </c>
      <c r="Q9" s="114">
        <v>24693</v>
      </c>
      <c r="R9" s="114">
        <v>24757</v>
      </c>
      <c r="S9" s="114">
        <v>24697</v>
      </c>
      <c r="T9" s="114">
        <v>24646</v>
      </c>
      <c r="U9" s="114">
        <v>24528</v>
      </c>
      <c r="V9" s="114">
        <v>24565</v>
      </c>
      <c r="W9" s="114">
        <v>24580</v>
      </c>
      <c r="X9" s="114">
        <v>24422</v>
      </c>
      <c r="Y9" s="114">
        <v>24405</v>
      </c>
      <c r="Z9" s="114">
        <v>24337</v>
      </c>
      <c r="AA9" s="114">
        <v>24251</v>
      </c>
      <c r="AB9" s="114">
        <v>24252</v>
      </c>
      <c r="AC9" s="114">
        <v>24154</v>
      </c>
      <c r="AD9" s="114">
        <v>24076</v>
      </c>
      <c r="AE9" s="114">
        <v>23985</v>
      </c>
      <c r="AF9" s="114">
        <v>23901</v>
      </c>
      <c r="AG9" s="114">
        <v>23832</v>
      </c>
      <c r="AH9" s="114">
        <v>23834</v>
      </c>
      <c r="AI9" s="114">
        <v>23811</v>
      </c>
      <c r="AJ9" s="114">
        <v>23723</v>
      </c>
      <c r="AK9" s="114">
        <v>23754</v>
      </c>
      <c r="AL9" s="114">
        <v>23572</v>
      </c>
      <c r="AM9" s="114">
        <v>23450</v>
      </c>
      <c r="AN9" s="114">
        <v>23560</v>
      </c>
      <c r="AO9" s="114">
        <v>23574</v>
      </c>
      <c r="AP9" s="114">
        <v>23597</v>
      </c>
      <c r="AQ9" s="114">
        <v>23895</v>
      </c>
      <c r="AR9" s="114">
        <v>24179</v>
      </c>
      <c r="AS9" s="114">
        <v>24431</v>
      </c>
      <c r="AT9" s="114">
        <v>24790</v>
      </c>
      <c r="AU9" s="114">
        <v>25256</v>
      </c>
      <c r="AV9" s="114">
        <v>25500</v>
      </c>
      <c r="AW9" s="114">
        <v>25782</v>
      </c>
    </row>
    <row r="10" spans="1:50" x14ac:dyDescent="0.35">
      <c r="A10" s="19"/>
      <c r="B10" s="19"/>
      <c r="C10" s="19"/>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row>
    <row r="11" spans="1:50" x14ac:dyDescent="0.35">
      <c r="A11" s="51" t="s">
        <v>348</v>
      </c>
      <c r="B11" s="19"/>
      <c r="C11" s="19"/>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row>
    <row r="12" spans="1:50" x14ac:dyDescent="0.35">
      <c r="A12" s="19"/>
      <c r="B12" s="19"/>
      <c r="C12" s="19"/>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row>
    <row r="13" spans="1:50" x14ac:dyDescent="0.35">
      <c r="A13" s="24"/>
      <c r="B13" s="6"/>
      <c r="C13" s="456" t="s">
        <v>153</v>
      </c>
      <c r="D13" s="14">
        <v>42736</v>
      </c>
      <c r="E13" s="14">
        <v>42767</v>
      </c>
      <c r="F13" s="14">
        <v>42795</v>
      </c>
      <c r="G13" s="14">
        <v>42826</v>
      </c>
      <c r="H13" s="14">
        <v>42856</v>
      </c>
      <c r="I13" s="14">
        <v>42887</v>
      </c>
      <c r="J13" s="14">
        <v>42917</v>
      </c>
      <c r="K13" s="14">
        <v>42948</v>
      </c>
      <c r="L13" s="14">
        <v>42979</v>
      </c>
      <c r="M13" s="14">
        <v>43009</v>
      </c>
      <c r="N13" s="14">
        <v>43040</v>
      </c>
      <c r="O13" s="14">
        <v>43070</v>
      </c>
      <c r="P13" s="14">
        <v>43101</v>
      </c>
      <c r="Q13" s="14">
        <v>43132</v>
      </c>
      <c r="R13" s="14">
        <v>43160</v>
      </c>
      <c r="S13" s="14">
        <v>43191</v>
      </c>
      <c r="T13" s="14">
        <v>43221</v>
      </c>
      <c r="U13" s="14">
        <v>43252</v>
      </c>
      <c r="V13" s="14">
        <v>43282</v>
      </c>
      <c r="W13" s="14">
        <v>43313</v>
      </c>
      <c r="X13" s="14">
        <v>43344</v>
      </c>
      <c r="Y13" s="14">
        <v>43374</v>
      </c>
      <c r="Z13" s="14">
        <v>43405</v>
      </c>
      <c r="AA13" s="14">
        <v>43435</v>
      </c>
      <c r="AB13" s="14">
        <v>43466</v>
      </c>
      <c r="AC13" s="14">
        <v>43497</v>
      </c>
      <c r="AD13" s="14">
        <v>43525</v>
      </c>
      <c r="AE13" s="14">
        <v>43556</v>
      </c>
      <c r="AF13" s="14">
        <v>43586</v>
      </c>
      <c r="AG13" s="14">
        <v>43617</v>
      </c>
      <c r="AH13" s="14">
        <v>43647</v>
      </c>
      <c r="AI13" s="14">
        <v>43678</v>
      </c>
      <c r="AJ13" s="14">
        <v>43709</v>
      </c>
      <c r="AK13" s="14">
        <v>43739</v>
      </c>
      <c r="AL13" s="14">
        <v>43770</v>
      </c>
      <c r="AM13" s="14">
        <v>43800</v>
      </c>
      <c r="AN13" s="14">
        <v>43831</v>
      </c>
      <c r="AO13" s="14">
        <v>43862</v>
      </c>
      <c r="AP13" s="14">
        <v>43891</v>
      </c>
      <c r="AQ13" s="15">
        <v>43922</v>
      </c>
      <c r="AR13" s="15">
        <v>43952</v>
      </c>
      <c r="AS13" s="15">
        <v>43983</v>
      </c>
      <c r="AT13" s="15">
        <v>44013</v>
      </c>
      <c r="AU13" s="15">
        <v>44044</v>
      </c>
      <c r="AV13" s="15">
        <v>44075</v>
      </c>
      <c r="AW13" s="15">
        <v>44105</v>
      </c>
      <c r="AX13" s="51"/>
    </row>
    <row r="14" spans="1:50" x14ac:dyDescent="0.35">
      <c r="A14" s="570" t="s">
        <v>117</v>
      </c>
      <c r="B14" s="3" t="s">
        <v>349</v>
      </c>
      <c r="C14" s="145">
        <f t="shared" ref="C14:C16" si="0">AVERAGE(D14:AW14)</f>
        <v>209960.13413043483</v>
      </c>
      <c r="D14" s="145">
        <f t="shared" ref="D14:AW14" si="1">D92+D21+D112</f>
        <v>211246.57</v>
      </c>
      <c r="E14" s="145">
        <f t="shared" si="1"/>
        <v>203521.75</v>
      </c>
      <c r="F14" s="145">
        <f t="shared" si="1"/>
        <v>223792.04</v>
      </c>
      <c r="G14" s="145">
        <f t="shared" si="1"/>
        <v>209124.57</v>
      </c>
      <c r="H14" s="145">
        <f t="shared" si="1"/>
        <v>229427.97</v>
      </c>
      <c r="I14" s="145">
        <f t="shared" si="1"/>
        <v>217808.08</v>
      </c>
      <c r="J14" s="145">
        <f t="shared" si="1"/>
        <v>185177.82</v>
      </c>
      <c r="K14" s="145">
        <f t="shared" si="1"/>
        <v>224848.61</v>
      </c>
      <c r="L14" s="145">
        <f t="shared" si="1"/>
        <v>217157.81</v>
      </c>
      <c r="M14" s="145">
        <f t="shared" si="1"/>
        <v>242832.12</v>
      </c>
      <c r="N14" s="145">
        <f t="shared" si="1"/>
        <v>226140.12</v>
      </c>
      <c r="O14" s="145">
        <f t="shared" si="1"/>
        <v>218859.79</v>
      </c>
      <c r="P14" s="145">
        <f t="shared" si="1"/>
        <v>266326.95999999996</v>
      </c>
      <c r="Q14" s="145">
        <f t="shared" si="1"/>
        <v>228341.9</v>
      </c>
      <c r="R14" s="145">
        <f t="shared" si="1"/>
        <v>249178.74</v>
      </c>
      <c r="S14" s="145">
        <f t="shared" si="1"/>
        <v>252130</v>
      </c>
      <c r="T14" s="145">
        <f t="shared" si="1"/>
        <v>246831.16</v>
      </c>
      <c r="U14" s="145">
        <f t="shared" si="1"/>
        <v>239873.98</v>
      </c>
      <c r="V14" s="145">
        <f t="shared" si="1"/>
        <v>250445.24</v>
      </c>
      <c r="W14" s="145">
        <f t="shared" si="1"/>
        <v>248606.01</v>
      </c>
      <c r="X14" s="145">
        <f t="shared" si="1"/>
        <v>240927.59</v>
      </c>
      <c r="Y14" s="145">
        <f t="shared" si="1"/>
        <v>288158.32</v>
      </c>
      <c r="Z14" s="145">
        <f t="shared" si="1"/>
        <v>234182.88</v>
      </c>
      <c r="AA14" s="145">
        <f t="shared" si="1"/>
        <v>225736.43</v>
      </c>
      <c r="AB14" s="145">
        <f t="shared" si="1"/>
        <v>255720.87</v>
      </c>
      <c r="AC14" s="145">
        <f t="shared" si="1"/>
        <v>254053.46</v>
      </c>
      <c r="AD14" s="145">
        <f t="shared" si="1"/>
        <v>262252</v>
      </c>
      <c r="AE14" s="145">
        <f t="shared" si="1"/>
        <v>228778.23</v>
      </c>
      <c r="AF14" s="145">
        <f t="shared" si="1"/>
        <v>246551.86</v>
      </c>
      <c r="AG14" s="145">
        <f t="shared" si="1"/>
        <v>242908.83000000002</v>
      </c>
      <c r="AH14" s="145">
        <f t="shared" si="1"/>
        <v>260196.67</v>
      </c>
      <c r="AI14" s="145">
        <f t="shared" si="1"/>
        <v>222423</v>
      </c>
      <c r="AJ14" s="145">
        <f t="shared" si="1"/>
        <v>219319.88</v>
      </c>
      <c r="AK14" s="145">
        <f t="shared" si="1"/>
        <v>206945.2</v>
      </c>
      <c r="AL14" s="145">
        <f t="shared" si="1"/>
        <v>190088.19</v>
      </c>
      <c r="AM14" s="145">
        <f t="shared" si="1"/>
        <v>183636.8</v>
      </c>
      <c r="AN14" s="145">
        <f t="shared" si="1"/>
        <v>239384.88</v>
      </c>
      <c r="AO14" s="145">
        <f t="shared" si="1"/>
        <v>209548.3</v>
      </c>
      <c r="AP14" s="145">
        <f t="shared" si="1"/>
        <v>152433.42000000001</v>
      </c>
      <c r="AQ14" s="145">
        <f t="shared" si="1"/>
        <v>70315.37</v>
      </c>
      <c r="AR14" s="145">
        <f t="shared" si="1"/>
        <v>65940.11</v>
      </c>
      <c r="AS14" s="145">
        <f t="shared" si="1"/>
        <v>79812.06</v>
      </c>
      <c r="AT14" s="145">
        <f t="shared" si="1"/>
        <v>108975.94</v>
      </c>
      <c r="AU14" s="145">
        <f t="shared" si="1"/>
        <v>121463.33</v>
      </c>
      <c r="AV14" s="145">
        <f t="shared" si="1"/>
        <v>125751.89</v>
      </c>
      <c r="AW14" s="145">
        <f t="shared" si="1"/>
        <v>130989.42</v>
      </c>
      <c r="AX14" s="42"/>
    </row>
    <row r="15" spans="1:50" s="96" customFormat="1" x14ac:dyDescent="0.35">
      <c r="A15" s="571"/>
      <c r="B15" s="92" t="s">
        <v>350</v>
      </c>
      <c r="C15" s="202">
        <f t="shared" si="0"/>
        <v>8.5969332602809612</v>
      </c>
      <c r="D15" s="202">
        <f t="shared" ref="D15:AW15" si="2">D14/D9</f>
        <v>8.4165333280210373</v>
      </c>
      <c r="E15" s="202">
        <f t="shared" si="2"/>
        <v>8.1210546267108263</v>
      </c>
      <c r="F15" s="202">
        <f t="shared" si="2"/>
        <v>8.9413096807703063</v>
      </c>
      <c r="G15" s="202">
        <f t="shared" si="2"/>
        <v>8.3666561312262449</v>
      </c>
      <c r="H15" s="202">
        <f t="shared" si="2"/>
        <v>9.1907210671794264</v>
      </c>
      <c r="I15" s="202">
        <f t="shared" si="2"/>
        <v>8.7371366681375093</v>
      </c>
      <c r="J15" s="202">
        <f t="shared" si="2"/>
        <v>7.417794423970518</v>
      </c>
      <c r="K15" s="202">
        <f t="shared" si="2"/>
        <v>9.0206455107117058</v>
      </c>
      <c r="L15" s="202">
        <f t="shared" si="2"/>
        <v>8.7422628824476654</v>
      </c>
      <c r="M15" s="202">
        <f t="shared" si="2"/>
        <v>9.7868821537965491</v>
      </c>
      <c r="N15" s="202">
        <f t="shared" si="2"/>
        <v>9.1229675649507822</v>
      </c>
      <c r="O15" s="202">
        <f t="shared" si="2"/>
        <v>8.8528351266078804</v>
      </c>
      <c r="P15" s="202">
        <f t="shared" si="2"/>
        <v>10.738124344810901</v>
      </c>
      <c r="Q15" s="202">
        <f t="shared" si="2"/>
        <v>9.2472320090713964</v>
      </c>
      <c r="R15" s="202">
        <f t="shared" si="2"/>
        <v>10.064981217433452</v>
      </c>
      <c r="S15" s="202">
        <f t="shared" si="2"/>
        <v>10.208932258978823</v>
      </c>
      <c r="T15" s="202">
        <f t="shared" si="2"/>
        <v>10.015059644567069</v>
      </c>
      <c r="U15" s="202">
        <f t="shared" si="2"/>
        <v>9.7795980104370521</v>
      </c>
      <c r="V15" s="202">
        <f t="shared" si="2"/>
        <v>10.195206187665377</v>
      </c>
      <c r="W15" s="202">
        <f t="shared" si="2"/>
        <v>10.114158258746949</v>
      </c>
      <c r="X15" s="202">
        <f t="shared" si="2"/>
        <v>9.8651867168946037</v>
      </c>
      <c r="Y15" s="202">
        <f t="shared" si="2"/>
        <v>11.807347674656834</v>
      </c>
      <c r="Z15" s="202">
        <f t="shared" si="2"/>
        <v>9.6225040062456344</v>
      </c>
      <c r="AA15" s="202">
        <f t="shared" si="2"/>
        <v>9.3083349140241634</v>
      </c>
      <c r="AB15" s="202">
        <f t="shared" si="2"/>
        <v>10.544320880752103</v>
      </c>
      <c r="AC15" s="202">
        <f t="shared" si="2"/>
        <v>10.518069884905191</v>
      </c>
      <c r="AD15" s="202">
        <f t="shared" si="2"/>
        <v>10.892673201528494</v>
      </c>
      <c r="AE15" s="202">
        <f t="shared" si="2"/>
        <v>9.538387742338962</v>
      </c>
      <c r="AF15" s="202">
        <f t="shared" si="2"/>
        <v>10.315545793063052</v>
      </c>
      <c r="AG15" s="202">
        <f t="shared" si="2"/>
        <v>10.19254909365559</v>
      </c>
      <c r="AH15" s="202">
        <f t="shared" si="2"/>
        <v>10.917037425526559</v>
      </c>
      <c r="AI15" s="202">
        <f t="shared" si="2"/>
        <v>9.341186846415523</v>
      </c>
      <c r="AJ15" s="202">
        <f t="shared" si="2"/>
        <v>9.2450314041225816</v>
      </c>
      <c r="AK15" s="202">
        <f t="shared" si="2"/>
        <v>8.7120148185568755</v>
      </c>
      <c r="AL15" s="202">
        <f t="shared" si="2"/>
        <v>8.0641519599524862</v>
      </c>
      <c r="AM15" s="202">
        <f t="shared" si="2"/>
        <v>7.8309936034115131</v>
      </c>
      <c r="AN15" s="202">
        <f t="shared" si="2"/>
        <v>10.160648556876062</v>
      </c>
      <c r="AO15" s="202">
        <f t="shared" si="2"/>
        <v>8.888958174259777</v>
      </c>
      <c r="AP15" s="202">
        <f t="shared" si="2"/>
        <v>6.4598643895410435</v>
      </c>
      <c r="AQ15" s="145">
        <f t="shared" si="2"/>
        <v>2.9426813140824439</v>
      </c>
      <c r="AR15" s="145">
        <f t="shared" si="2"/>
        <v>2.7271644815749205</v>
      </c>
      <c r="AS15" s="145">
        <f t="shared" si="2"/>
        <v>3.2668355777495806</v>
      </c>
      <c r="AT15" s="145">
        <f t="shared" si="2"/>
        <v>4.3959636950383221</v>
      </c>
      <c r="AU15" s="145">
        <f t="shared" si="2"/>
        <v>4.8092861102312323</v>
      </c>
      <c r="AV15" s="145">
        <f t="shared" si="2"/>
        <v>4.931446666666667</v>
      </c>
      <c r="AW15" s="145">
        <f t="shared" si="2"/>
        <v>5.0806539446125205</v>
      </c>
      <c r="AX15" s="95"/>
    </row>
    <row r="16" spans="1:50" x14ac:dyDescent="0.35">
      <c r="A16" s="572"/>
      <c r="B16" s="8" t="s">
        <v>351</v>
      </c>
      <c r="C16" s="196">
        <f t="shared" si="0"/>
        <v>268.61833913030802</v>
      </c>
      <c r="D16" s="196">
        <f t="shared" ref="D16:AW16" si="3">(D21+D92)/D25</f>
        <v>220.99509413067554</v>
      </c>
      <c r="E16" s="196">
        <f t="shared" si="3"/>
        <v>224.10860655737704</v>
      </c>
      <c r="F16" s="196">
        <f t="shared" si="3"/>
        <v>249.26962040332148</v>
      </c>
      <c r="G16" s="196">
        <f t="shared" si="3"/>
        <v>236.47993894993897</v>
      </c>
      <c r="H16" s="196">
        <f t="shared" si="3"/>
        <v>259.08178743961355</v>
      </c>
      <c r="I16" s="196">
        <f t="shared" si="3"/>
        <v>259.6753273427471</v>
      </c>
      <c r="J16" s="196">
        <f t="shared" si="3"/>
        <v>224.13920318725101</v>
      </c>
      <c r="K16" s="196">
        <f t="shared" si="3"/>
        <v>251.83084643288996</v>
      </c>
      <c r="L16" s="196">
        <f t="shared" si="3"/>
        <v>261.15007792207791</v>
      </c>
      <c r="M16" s="196">
        <f t="shared" si="3"/>
        <v>257.96299428571427</v>
      </c>
      <c r="N16" s="196">
        <f t="shared" si="3"/>
        <v>252.8553125</v>
      </c>
      <c r="O16" s="196">
        <f t="shared" si="3"/>
        <v>256.62347222222223</v>
      </c>
      <c r="P16" s="196">
        <f t="shared" si="3"/>
        <v>268.67940987124462</v>
      </c>
      <c r="Q16" s="196">
        <f t="shared" si="3"/>
        <v>257.57218137254904</v>
      </c>
      <c r="R16" s="196">
        <f t="shared" si="3"/>
        <v>284.45047970479703</v>
      </c>
      <c r="S16" s="196">
        <f t="shared" si="3"/>
        <v>291.8778195488722</v>
      </c>
      <c r="T16" s="196">
        <f t="shared" si="3"/>
        <v>292.93577319587627</v>
      </c>
      <c r="U16" s="196">
        <f t="shared" si="3"/>
        <v>291.73374834437089</v>
      </c>
      <c r="V16" s="196">
        <f t="shared" si="3"/>
        <v>308.59402945113789</v>
      </c>
      <c r="W16" s="196">
        <f t="shared" si="3"/>
        <v>303.96818302387271</v>
      </c>
      <c r="X16" s="196">
        <f t="shared" si="3"/>
        <v>308.1472237569061</v>
      </c>
      <c r="Y16" s="196">
        <f t="shared" si="3"/>
        <v>327.17248792270533</v>
      </c>
      <c r="Z16" s="196">
        <f t="shared" si="3"/>
        <v>274.93750636132319</v>
      </c>
      <c r="AA16" s="196">
        <f t="shared" si="3"/>
        <v>288.40893055555557</v>
      </c>
      <c r="AB16" s="196">
        <f t="shared" si="3"/>
        <v>288.06736009732361</v>
      </c>
      <c r="AC16" s="196">
        <f t="shared" si="3"/>
        <v>306.23127129750981</v>
      </c>
      <c r="AD16" s="196">
        <f t="shared" si="3"/>
        <v>313.26683937823833</v>
      </c>
      <c r="AE16" s="196">
        <f t="shared" si="3"/>
        <v>287.49072602739727</v>
      </c>
      <c r="AF16" s="196">
        <f t="shared" si="3"/>
        <v>289.30770992366411</v>
      </c>
      <c r="AG16" s="196">
        <f t="shared" si="3"/>
        <v>295.16204485488129</v>
      </c>
      <c r="AH16" s="196">
        <f t="shared" si="3"/>
        <v>306.16793190416143</v>
      </c>
      <c r="AI16" s="196">
        <f t="shared" si="3"/>
        <v>284.14814814814815</v>
      </c>
      <c r="AJ16" s="196">
        <f t="shared" si="3"/>
        <v>278.61184885290152</v>
      </c>
      <c r="AK16" s="196">
        <f t="shared" si="3"/>
        <v>299.55107692307695</v>
      </c>
      <c r="AL16" s="196">
        <f t="shared" si="3"/>
        <v>287.86164763458402</v>
      </c>
      <c r="AM16" s="196">
        <f t="shared" si="3"/>
        <v>272.55664556962023</v>
      </c>
      <c r="AN16" s="196">
        <f t="shared" si="3"/>
        <v>298.02910273081926</v>
      </c>
      <c r="AO16" s="196">
        <f t="shared" si="3"/>
        <v>277.83516949152539</v>
      </c>
      <c r="AP16" s="196">
        <f t="shared" si="3"/>
        <v>240.55765410958907</v>
      </c>
      <c r="AQ16" s="196">
        <f t="shared" si="3"/>
        <v>238.3402857142857</v>
      </c>
      <c r="AR16" s="196">
        <f t="shared" si="3"/>
        <v>202.83879999999999</v>
      </c>
      <c r="AS16" s="196">
        <f t="shared" si="3"/>
        <v>198.01007444168735</v>
      </c>
      <c r="AT16" s="196">
        <f t="shared" si="3"/>
        <v>225.08458677685951</v>
      </c>
      <c r="AU16" s="196">
        <f t="shared" si="3"/>
        <v>224.19392193308551</v>
      </c>
      <c r="AV16" s="196">
        <f t="shared" si="3"/>
        <v>223.69980357142856</v>
      </c>
      <c r="AW16" s="196">
        <f t="shared" si="3"/>
        <v>266.78089613034621</v>
      </c>
      <c r="AX16" s="42"/>
    </row>
    <row r="17" spans="1:50" x14ac:dyDescent="0.35">
      <c r="A17" s="97"/>
      <c r="B17" s="19"/>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42"/>
    </row>
    <row r="18" spans="1:50" x14ac:dyDescent="0.35">
      <c r="A18" s="99" t="s">
        <v>352</v>
      </c>
      <c r="B18" s="19"/>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42"/>
    </row>
    <row r="19" spans="1:50" ht="15" thickBot="1" x14ac:dyDescent="0.4"/>
    <row r="20" spans="1:50" s="2" customFormat="1" x14ac:dyDescent="0.35">
      <c r="A20" s="91" t="s">
        <v>353</v>
      </c>
      <c r="B20" s="33" t="s">
        <v>354</v>
      </c>
      <c r="C20" s="456" t="s">
        <v>153</v>
      </c>
      <c r="D20" s="14">
        <v>42736</v>
      </c>
      <c r="E20" s="14">
        <v>42767</v>
      </c>
      <c r="F20" s="14">
        <v>42795</v>
      </c>
      <c r="G20" s="14">
        <v>42826</v>
      </c>
      <c r="H20" s="14">
        <v>42856</v>
      </c>
      <c r="I20" s="14">
        <v>42887</v>
      </c>
      <c r="J20" s="14">
        <v>42917</v>
      </c>
      <c r="K20" s="14">
        <v>42948</v>
      </c>
      <c r="L20" s="14">
        <v>42979</v>
      </c>
      <c r="M20" s="14">
        <v>43009</v>
      </c>
      <c r="N20" s="14">
        <v>43040</v>
      </c>
      <c r="O20" s="14">
        <v>43070</v>
      </c>
      <c r="P20" s="14">
        <v>43101</v>
      </c>
      <c r="Q20" s="14">
        <v>43132</v>
      </c>
      <c r="R20" s="14">
        <v>43160</v>
      </c>
      <c r="S20" s="14">
        <v>43191</v>
      </c>
      <c r="T20" s="14">
        <v>43221</v>
      </c>
      <c r="U20" s="14">
        <v>43252</v>
      </c>
      <c r="V20" s="14">
        <v>43282</v>
      </c>
      <c r="W20" s="14">
        <v>43313</v>
      </c>
      <c r="X20" s="14">
        <v>43344</v>
      </c>
      <c r="Y20" s="14">
        <v>43374</v>
      </c>
      <c r="Z20" s="14">
        <v>43405</v>
      </c>
      <c r="AA20" s="14">
        <v>43435</v>
      </c>
      <c r="AB20" s="14">
        <v>43466</v>
      </c>
      <c r="AC20" s="14">
        <v>43497</v>
      </c>
      <c r="AD20" s="14">
        <v>43525</v>
      </c>
      <c r="AE20" s="14">
        <v>43556</v>
      </c>
      <c r="AF20" s="14">
        <v>43586</v>
      </c>
      <c r="AG20" s="14">
        <v>43617</v>
      </c>
      <c r="AH20" s="14">
        <v>43647</v>
      </c>
      <c r="AI20" s="14">
        <v>43678</v>
      </c>
      <c r="AJ20" s="14">
        <v>43709</v>
      </c>
      <c r="AK20" s="14">
        <v>43739</v>
      </c>
      <c r="AL20" s="14">
        <v>43770</v>
      </c>
      <c r="AM20" s="14">
        <v>43800</v>
      </c>
      <c r="AN20" s="14">
        <v>43831</v>
      </c>
      <c r="AO20" s="14">
        <v>43862</v>
      </c>
      <c r="AP20" s="14">
        <v>43891</v>
      </c>
      <c r="AQ20" s="14">
        <v>43922</v>
      </c>
      <c r="AR20" s="14">
        <v>43952</v>
      </c>
      <c r="AS20" s="14">
        <v>43983</v>
      </c>
      <c r="AT20" s="14">
        <v>44013</v>
      </c>
      <c r="AU20" s="14">
        <v>44044</v>
      </c>
      <c r="AV20" s="14">
        <v>44075</v>
      </c>
      <c r="AW20" s="15">
        <v>44105</v>
      </c>
    </row>
    <row r="21" spans="1:50" s="88" customFormat="1" x14ac:dyDescent="0.35">
      <c r="A21" s="423" t="s">
        <v>134</v>
      </c>
      <c r="B21" s="87" t="s">
        <v>162</v>
      </c>
      <c r="C21" s="193">
        <f t="shared" ref="C21:C32" si="4">AVERAGE(D21:AW21)</f>
        <v>174968.80434782608</v>
      </c>
      <c r="D21" s="193">
        <v>179989</v>
      </c>
      <c r="E21" s="193">
        <v>173142</v>
      </c>
      <c r="F21" s="193">
        <v>187633</v>
      </c>
      <c r="G21" s="193">
        <v>170412</v>
      </c>
      <c r="H21" s="193">
        <v>188462</v>
      </c>
      <c r="I21" s="193">
        <v>180144</v>
      </c>
      <c r="J21" s="193">
        <v>147208</v>
      </c>
      <c r="K21" s="193">
        <v>184562</v>
      </c>
      <c r="L21" s="193">
        <v>175473</v>
      </c>
      <c r="M21" s="193">
        <v>200694</v>
      </c>
      <c r="N21" s="193">
        <v>187985</v>
      </c>
      <c r="O21" s="193">
        <v>179892</v>
      </c>
      <c r="P21" s="193">
        <v>228664</v>
      </c>
      <c r="Q21" s="193">
        <v>185347</v>
      </c>
      <c r="R21" s="193">
        <v>207322</v>
      </c>
      <c r="S21" s="193">
        <v>205583</v>
      </c>
      <c r="T21" s="193">
        <v>199873</v>
      </c>
      <c r="U21" s="193">
        <v>193208</v>
      </c>
      <c r="V21" s="193">
        <v>203783</v>
      </c>
      <c r="W21" s="193">
        <v>203783</v>
      </c>
      <c r="X21" s="193">
        <v>198546</v>
      </c>
      <c r="Y21" s="193">
        <v>237448</v>
      </c>
      <c r="Z21" s="193">
        <v>190594</v>
      </c>
      <c r="AA21" s="193">
        <v>184919</v>
      </c>
      <c r="AB21" s="193">
        <v>212267</v>
      </c>
      <c r="AC21" s="193">
        <v>206833</v>
      </c>
      <c r="AD21" s="193">
        <v>216312</v>
      </c>
      <c r="AE21" s="193">
        <v>183790</v>
      </c>
      <c r="AF21" s="193">
        <v>201280</v>
      </c>
      <c r="AG21" s="193">
        <v>198014</v>
      </c>
      <c r="AH21" s="193">
        <v>219020</v>
      </c>
      <c r="AI21" s="193">
        <v>186366</v>
      </c>
      <c r="AJ21" s="193">
        <v>189385</v>
      </c>
      <c r="AK21" s="193">
        <v>176273</v>
      </c>
      <c r="AL21" s="193">
        <v>156676</v>
      </c>
      <c r="AM21" s="193">
        <v>156881</v>
      </c>
      <c r="AN21" s="193">
        <v>212449</v>
      </c>
      <c r="AO21" s="193">
        <v>178423</v>
      </c>
      <c r="AP21" s="193">
        <v>123622</v>
      </c>
      <c r="AQ21" s="193">
        <v>43587</v>
      </c>
      <c r="AR21" s="193">
        <v>63161</v>
      </c>
      <c r="AS21" s="193">
        <v>74645</v>
      </c>
      <c r="AT21" s="193">
        <v>101749</v>
      </c>
      <c r="AU21" s="193">
        <v>110253</v>
      </c>
      <c r="AV21" s="193">
        <v>117447</v>
      </c>
      <c r="AW21" s="194">
        <v>125466</v>
      </c>
    </row>
    <row r="22" spans="1:50" s="51" customFormat="1" x14ac:dyDescent="0.35">
      <c r="A22" s="29" t="s">
        <v>134</v>
      </c>
      <c r="B22" s="9" t="s">
        <v>166</v>
      </c>
      <c r="C22" s="193">
        <f t="shared" si="4"/>
        <v>240.03093887965767</v>
      </c>
      <c r="D22" s="193">
        <f>D21/D25</f>
        <v>199.32336655592471</v>
      </c>
      <c r="E22" s="193">
        <f t="shared" ref="E22:AW22" si="5">E21/E25</f>
        <v>202.7423887587822</v>
      </c>
      <c r="F22" s="193">
        <f t="shared" si="5"/>
        <v>222.57769869513641</v>
      </c>
      <c r="G22" s="193">
        <f t="shared" si="5"/>
        <v>208.07326007326009</v>
      </c>
      <c r="H22" s="193">
        <f t="shared" si="5"/>
        <v>227.61111111111111</v>
      </c>
      <c r="I22" s="193">
        <f t="shared" si="5"/>
        <v>231.25032092426187</v>
      </c>
      <c r="J22" s="193">
        <f t="shared" si="5"/>
        <v>195.49535192563081</v>
      </c>
      <c r="K22" s="193">
        <f t="shared" si="5"/>
        <v>223.17049576783555</v>
      </c>
      <c r="L22" s="193">
        <f t="shared" si="5"/>
        <v>227.88701298701298</v>
      </c>
      <c r="M22" s="193">
        <f t="shared" si="5"/>
        <v>229.36457142857142</v>
      </c>
      <c r="N22" s="193">
        <f t="shared" si="5"/>
        <v>225.94350961538461</v>
      </c>
      <c r="O22" s="193">
        <f t="shared" si="5"/>
        <v>227.13636363636363</v>
      </c>
      <c r="P22" s="193">
        <f t="shared" si="5"/>
        <v>245.34763948497854</v>
      </c>
      <c r="Q22" s="193">
        <f t="shared" si="5"/>
        <v>227.14093137254903</v>
      </c>
      <c r="R22" s="193">
        <f t="shared" si="5"/>
        <v>255.00861008610087</v>
      </c>
      <c r="S22" s="193">
        <f t="shared" si="5"/>
        <v>257.62280701754383</v>
      </c>
      <c r="T22" s="193">
        <f t="shared" si="5"/>
        <v>257.56829896907215</v>
      </c>
      <c r="U22" s="193">
        <f t="shared" si="5"/>
        <v>255.90463576158942</v>
      </c>
      <c r="V22" s="193">
        <f t="shared" si="5"/>
        <v>272.80187416331995</v>
      </c>
      <c r="W22" s="193">
        <f t="shared" si="5"/>
        <v>270.26923076923077</v>
      </c>
      <c r="X22" s="193">
        <f t="shared" si="5"/>
        <v>274.23480662983428</v>
      </c>
      <c r="Y22" s="193">
        <f t="shared" si="5"/>
        <v>286.77294685990336</v>
      </c>
      <c r="Z22" s="193">
        <f t="shared" si="5"/>
        <v>242.48600508905852</v>
      </c>
      <c r="AA22" s="193">
        <f t="shared" si="5"/>
        <v>256.83194444444445</v>
      </c>
      <c r="AB22" s="193">
        <f t="shared" si="5"/>
        <v>258.23236009732358</v>
      </c>
      <c r="AC22" s="193">
        <f t="shared" si="5"/>
        <v>271.0786369593709</v>
      </c>
      <c r="AD22" s="193">
        <f t="shared" si="5"/>
        <v>280.19689119170982</v>
      </c>
      <c r="AE22" s="193">
        <f t="shared" si="5"/>
        <v>251.76712328767124</v>
      </c>
      <c r="AF22" s="193">
        <f t="shared" si="5"/>
        <v>256.08142493638678</v>
      </c>
      <c r="AG22" s="193">
        <f t="shared" si="5"/>
        <v>261.23218997361477</v>
      </c>
      <c r="AH22" s="193">
        <f t="shared" si="5"/>
        <v>276.19167717528376</v>
      </c>
      <c r="AI22" s="193">
        <f t="shared" si="5"/>
        <v>255.64609053497944</v>
      </c>
      <c r="AJ22" s="193">
        <f t="shared" si="5"/>
        <v>255.58029689608637</v>
      </c>
      <c r="AK22" s="193">
        <f t="shared" si="5"/>
        <v>271.18923076923079</v>
      </c>
      <c r="AL22" s="193">
        <f t="shared" si="5"/>
        <v>255.58890701468189</v>
      </c>
      <c r="AM22" s="193">
        <f t="shared" si="5"/>
        <v>248.22943037974684</v>
      </c>
      <c r="AN22" s="193">
        <f t="shared" si="5"/>
        <v>276.26657997399218</v>
      </c>
      <c r="AO22" s="193">
        <f t="shared" si="5"/>
        <v>252.00988700564972</v>
      </c>
      <c r="AP22" s="193">
        <f t="shared" si="5"/>
        <v>211.68150684931507</v>
      </c>
      <c r="AQ22" s="193">
        <f t="shared" si="5"/>
        <v>177.9061224489796</v>
      </c>
      <c r="AR22" s="193">
        <f t="shared" si="5"/>
        <v>194.34153846153845</v>
      </c>
      <c r="AS22" s="193">
        <f t="shared" si="5"/>
        <v>185.22332506203475</v>
      </c>
      <c r="AT22" s="193">
        <f t="shared" si="5"/>
        <v>210.22520661157026</v>
      </c>
      <c r="AU22" s="193">
        <f t="shared" si="5"/>
        <v>204.93122676579927</v>
      </c>
      <c r="AV22" s="193">
        <f t="shared" si="5"/>
        <v>209.72678571428571</v>
      </c>
      <c r="AW22" s="194">
        <f t="shared" si="5"/>
        <v>255.5315682281059</v>
      </c>
    </row>
    <row r="23" spans="1:50" s="51" customFormat="1" x14ac:dyDescent="0.35">
      <c r="A23" s="29" t="s">
        <v>134</v>
      </c>
      <c r="B23" s="9" t="s">
        <v>133</v>
      </c>
      <c r="C23" s="89">
        <f t="shared" si="4"/>
        <v>3691.3478260869565</v>
      </c>
      <c r="D23" s="126">
        <v>4207</v>
      </c>
      <c r="E23" s="126">
        <v>4114</v>
      </c>
      <c r="F23" s="126">
        <v>4146</v>
      </c>
      <c r="G23" s="126">
        <v>4021</v>
      </c>
      <c r="H23" s="126">
        <v>4302</v>
      </c>
      <c r="I23" s="126">
        <v>4057</v>
      </c>
      <c r="J23" s="126">
        <v>3535</v>
      </c>
      <c r="K23" s="126">
        <v>4263</v>
      </c>
      <c r="L23" s="126">
        <v>3906</v>
      </c>
      <c r="M23" s="126">
        <v>4532</v>
      </c>
      <c r="N23" s="126">
        <v>4078</v>
      </c>
      <c r="O23" s="126">
        <v>3866</v>
      </c>
      <c r="P23" s="126">
        <v>4607</v>
      </c>
      <c r="Q23" s="126">
        <v>3976</v>
      </c>
      <c r="R23" s="126">
        <v>4140</v>
      </c>
      <c r="S23" s="126">
        <v>4010</v>
      </c>
      <c r="T23" s="126">
        <v>4065</v>
      </c>
      <c r="U23" s="126">
        <v>3994</v>
      </c>
      <c r="V23" s="126">
        <v>3843</v>
      </c>
      <c r="W23" s="126">
        <v>4105</v>
      </c>
      <c r="X23" s="126">
        <v>3563</v>
      </c>
      <c r="Y23" s="126">
        <v>4340</v>
      </c>
      <c r="Z23" s="126">
        <v>3759</v>
      </c>
      <c r="AA23" s="126">
        <v>3767</v>
      </c>
      <c r="AB23" s="126">
        <v>4131</v>
      </c>
      <c r="AC23" s="126">
        <v>3668</v>
      </c>
      <c r="AD23" s="126">
        <v>4101</v>
      </c>
      <c r="AE23" s="126">
        <v>3989</v>
      </c>
      <c r="AF23" s="126">
        <v>4181</v>
      </c>
      <c r="AG23" s="126">
        <v>3988</v>
      </c>
      <c r="AH23" s="126">
        <v>4498</v>
      </c>
      <c r="AI23" s="126">
        <v>4220</v>
      </c>
      <c r="AJ23" s="126">
        <v>4018</v>
      </c>
      <c r="AK23" s="126">
        <v>3672</v>
      </c>
      <c r="AL23" s="126">
        <v>3121</v>
      </c>
      <c r="AM23" s="126">
        <v>3250</v>
      </c>
      <c r="AN23" s="126">
        <v>4227</v>
      </c>
      <c r="AO23" s="126">
        <v>3704</v>
      </c>
      <c r="AP23" s="126">
        <v>2763</v>
      </c>
      <c r="AQ23" s="126">
        <v>1160</v>
      </c>
      <c r="AR23" s="126">
        <v>1421</v>
      </c>
      <c r="AS23" s="126">
        <v>1858</v>
      </c>
      <c r="AT23" s="126">
        <v>2483</v>
      </c>
      <c r="AU23" s="126">
        <v>2748</v>
      </c>
      <c r="AV23" s="126">
        <v>2766</v>
      </c>
      <c r="AW23" s="404">
        <v>2639</v>
      </c>
    </row>
    <row r="24" spans="1:50" s="51" customFormat="1" x14ac:dyDescent="0.35">
      <c r="A24" s="29" t="s">
        <v>134</v>
      </c>
      <c r="B24" s="9" t="s">
        <v>167</v>
      </c>
      <c r="C24" s="89">
        <f t="shared" si="4"/>
        <v>49903.249152883065</v>
      </c>
      <c r="D24" s="126">
        <f>SUM(D29,D34,D39,D44,D49,D54,D59,D64,D69,D74,D79)</f>
        <v>54336</v>
      </c>
      <c r="E24" s="126">
        <f t="shared" ref="E24:AW24" si="6">SUM(E29,E34,E39,E44,E49,E54,E59,E64,E69,E74,E79)</f>
        <v>52176</v>
      </c>
      <c r="F24" s="126">
        <f t="shared" si="6"/>
        <v>57028</v>
      </c>
      <c r="G24" s="126">
        <f t="shared" si="6"/>
        <v>51917</v>
      </c>
      <c r="H24" s="126">
        <f t="shared" si="6"/>
        <v>58555</v>
      </c>
      <c r="I24" s="126">
        <f t="shared" si="6"/>
        <v>54591</v>
      </c>
      <c r="J24" s="126">
        <f t="shared" si="6"/>
        <v>44533</v>
      </c>
      <c r="K24" s="126">
        <f t="shared" si="6"/>
        <v>56931</v>
      </c>
      <c r="L24" s="126">
        <f t="shared" si="6"/>
        <v>53544</v>
      </c>
      <c r="M24" s="126">
        <f t="shared" si="6"/>
        <v>61483.349575160551</v>
      </c>
      <c r="N24" s="126">
        <f t="shared" si="6"/>
        <v>56871.783208985478</v>
      </c>
      <c r="O24" s="126">
        <f t="shared" si="6"/>
        <v>52124</v>
      </c>
      <c r="P24" s="126">
        <f t="shared" si="6"/>
        <v>68508</v>
      </c>
      <c r="Q24" s="126">
        <f t="shared" si="6"/>
        <v>54188</v>
      </c>
      <c r="R24" s="126">
        <f t="shared" si="6"/>
        <v>57844</v>
      </c>
      <c r="S24" s="126">
        <f t="shared" si="6"/>
        <v>59973</v>
      </c>
      <c r="T24" s="126">
        <f t="shared" si="6"/>
        <v>54975</v>
      </c>
      <c r="U24" s="126">
        <f t="shared" si="6"/>
        <v>54195.524900916236</v>
      </c>
      <c r="V24" s="126">
        <f t="shared" si="6"/>
        <v>58282.721341960569</v>
      </c>
      <c r="W24" s="126">
        <f t="shared" si="6"/>
        <v>57858</v>
      </c>
      <c r="X24" s="126">
        <f t="shared" si="6"/>
        <v>51469</v>
      </c>
      <c r="Y24" s="126">
        <f t="shared" si="6"/>
        <v>63863</v>
      </c>
      <c r="Z24" s="126">
        <f t="shared" si="6"/>
        <v>54668</v>
      </c>
      <c r="AA24" s="126">
        <f t="shared" si="6"/>
        <v>51190</v>
      </c>
      <c r="AB24" s="126">
        <f t="shared" si="6"/>
        <v>60437.73357839798</v>
      </c>
      <c r="AC24" s="126">
        <f t="shared" si="6"/>
        <v>59882.634828185648</v>
      </c>
      <c r="AD24" s="126">
        <f t="shared" si="6"/>
        <v>61905.455784300917</v>
      </c>
      <c r="AE24" s="126">
        <f t="shared" si="6"/>
        <v>51204</v>
      </c>
      <c r="AF24" s="126">
        <f t="shared" si="6"/>
        <v>54904.477266361799</v>
      </c>
      <c r="AG24" s="126">
        <f t="shared" si="6"/>
        <v>54802</v>
      </c>
      <c r="AH24" s="126">
        <f t="shared" si="6"/>
        <v>61125</v>
      </c>
      <c r="AI24" s="126">
        <f t="shared" si="6"/>
        <v>52362</v>
      </c>
      <c r="AJ24" s="126">
        <f t="shared" si="6"/>
        <v>55222</v>
      </c>
      <c r="AK24" s="126">
        <f t="shared" si="6"/>
        <v>49997</v>
      </c>
      <c r="AL24" s="126">
        <f t="shared" si="6"/>
        <v>40616</v>
      </c>
      <c r="AM24" s="126">
        <f t="shared" si="6"/>
        <v>40736.066001545165</v>
      </c>
      <c r="AN24" s="126">
        <f t="shared" si="6"/>
        <v>57051</v>
      </c>
      <c r="AO24" s="126">
        <f t="shared" si="6"/>
        <v>49220</v>
      </c>
      <c r="AP24" s="126">
        <f t="shared" si="6"/>
        <v>34217</v>
      </c>
      <c r="AQ24" s="126">
        <f t="shared" si="6"/>
        <v>11147</v>
      </c>
      <c r="AR24" s="126">
        <f t="shared" si="6"/>
        <v>14701</v>
      </c>
      <c r="AS24" s="126">
        <f t="shared" si="6"/>
        <v>20022.71454680699</v>
      </c>
      <c r="AT24" s="126">
        <f t="shared" si="6"/>
        <v>29245</v>
      </c>
      <c r="AU24" s="126">
        <f t="shared" si="6"/>
        <v>30802</v>
      </c>
      <c r="AV24" s="126">
        <f t="shared" si="6"/>
        <v>31603</v>
      </c>
      <c r="AW24" s="404">
        <f t="shared" si="6"/>
        <v>33242</v>
      </c>
    </row>
    <row r="25" spans="1:50" s="51" customFormat="1" x14ac:dyDescent="0.35">
      <c r="A25" s="29" t="s">
        <v>134</v>
      </c>
      <c r="B25" s="9" t="s">
        <v>132</v>
      </c>
      <c r="C25" s="89">
        <f t="shared" si="4"/>
        <v>722.17391304347825</v>
      </c>
      <c r="D25" s="126">
        <v>903</v>
      </c>
      <c r="E25" s="126">
        <v>854</v>
      </c>
      <c r="F25" s="126">
        <v>843</v>
      </c>
      <c r="G25" s="126">
        <v>819</v>
      </c>
      <c r="H25" s="126">
        <v>828</v>
      </c>
      <c r="I25" s="126">
        <v>779</v>
      </c>
      <c r="J25" s="126">
        <v>753</v>
      </c>
      <c r="K25" s="126">
        <v>827</v>
      </c>
      <c r="L25" s="126">
        <v>770</v>
      </c>
      <c r="M25" s="126">
        <v>875</v>
      </c>
      <c r="N25" s="126">
        <v>832</v>
      </c>
      <c r="O25" s="126">
        <v>792</v>
      </c>
      <c r="P25" s="126">
        <v>932</v>
      </c>
      <c r="Q25" s="126">
        <v>816</v>
      </c>
      <c r="R25" s="126">
        <v>813</v>
      </c>
      <c r="S25" s="126">
        <v>798</v>
      </c>
      <c r="T25" s="126">
        <v>776</v>
      </c>
      <c r="U25" s="126">
        <v>755</v>
      </c>
      <c r="V25" s="126">
        <v>747</v>
      </c>
      <c r="W25" s="126">
        <v>754</v>
      </c>
      <c r="X25" s="126">
        <v>724</v>
      </c>
      <c r="Y25" s="126">
        <v>828</v>
      </c>
      <c r="Z25" s="126">
        <v>786</v>
      </c>
      <c r="AA25" s="126">
        <v>720</v>
      </c>
      <c r="AB25" s="126">
        <v>822</v>
      </c>
      <c r="AC25" s="126">
        <v>763</v>
      </c>
      <c r="AD25" s="126">
        <v>772</v>
      </c>
      <c r="AE25" s="126">
        <v>730</v>
      </c>
      <c r="AF25" s="126">
        <v>786</v>
      </c>
      <c r="AG25" s="126">
        <v>758</v>
      </c>
      <c r="AH25" s="126">
        <v>793</v>
      </c>
      <c r="AI25" s="126">
        <v>729</v>
      </c>
      <c r="AJ25" s="126">
        <v>741</v>
      </c>
      <c r="AK25" s="126">
        <v>650</v>
      </c>
      <c r="AL25" s="126">
        <v>613</v>
      </c>
      <c r="AM25" s="126">
        <v>632</v>
      </c>
      <c r="AN25" s="126">
        <v>769</v>
      </c>
      <c r="AO25" s="126">
        <v>708</v>
      </c>
      <c r="AP25" s="126">
        <v>584</v>
      </c>
      <c r="AQ25" s="126">
        <v>245</v>
      </c>
      <c r="AR25" s="126">
        <v>325</v>
      </c>
      <c r="AS25" s="126">
        <v>403</v>
      </c>
      <c r="AT25" s="126">
        <v>484</v>
      </c>
      <c r="AU25" s="126">
        <v>538</v>
      </c>
      <c r="AV25" s="126">
        <v>560</v>
      </c>
      <c r="AW25" s="404">
        <v>491</v>
      </c>
    </row>
    <row r="26" spans="1:50" x14ac:dyDescent="0.35">
      <c r="A26" s="27" t="s">
        <v>355</v>
      </c>
      <c r="B26" s="3" t="s">
        <v>162</v>
      </c>
      <c r="C26" s="145">
        <f t="shared" si="4"/>
        <v>360.47826086956519</v>
      </c>
      <c r="D26" s="145">
        <v>0</v>
      </c>
      <c r="E26" s="145">
        <v>0</v>
      </c>
      <c r="F26" s="145">
        <v>0</v>
      </c>
      <c r="G26" s="145">
        <v>0</v>
      </c>
      <c r="H26" s="145">
        <v>0</v>
      </c>
      <c r="I26" s="145">
        <v>0</v>
      </c>
      <c r="J26" s="145">
        <v>0</v>
      </c>
      <c r="K26" s="145">
        <v>0</v>
      </c>
      <c r="L26" s="145">
        <v>0</v>
      </c>
      <c r="M26" s="145">
        <v>0</v>
      </c>
      <c r="N26" s="145">
        <v>0</v>
      </c>
      <c r="O26" s="145">
        <v>0</v>
      </c>
      <c r="P26" s="145">
        <v>0</v>
      </c>
      <c r="Q26" s="145">
        <v>0</v>
      </c>
      <c r="R26" s="145">
        <v>0</v>
      </c>
      <c r="S26" s="145">
        <v>0</v>
      </c>
      <c r="T26" s="145">
        <v>0</v>
      </c>
      <c r="U26" s="145">
        <v>0</v>
      </c>
      <c r="V26" s="145">
        <v>0</v>
      </c>
      <c r="W26" s="145">
        <v>0</v>
      </c>
      <c r="X26" s="145">
        <v>16582</v>
      </c>
      <c r="Y26" s="145">
        <v>0</v>
      </c>
      <c r="Z26" s="145">
        <v>0</v>
      </c>
      <c r="AA26" s="145">
        <v>0</v>
      </c>
      <c r="AB26" s="145">
        <v>0</v>
      </c>
      <c r="AC26" s="145">
        <v>0</v>
      </c>
      <c r="AD26" s="145">
        <v>0</v>
      </c>
      <c r="AE26" s="145">
        <v>0</v>
      </c>
      <c r="AF26" s="145">
        <v>0</v>
      </c>
      <c r="AG26" s="145">
        <v>0</v>
      </c>
      <c r="AH26" s="145">
        <v>0</v>
      </c>
      <c r="AI26" s="145">
        <v>0</v>
      </c>
      <c r="AJ26" s="145">
        <v>0</v>
      </c>
      <c r="AK26" s="145">
        <v>0</v>
      </c>
      <c r="AL26" s="145">
        <v>0</v>
      </c>
      <c r="AM26" s="145">
        <v>0</v>
      </c>
      <c r="AN26" s="145">
        <v>0</v>
      </c>
      <c r="AO26" s="145">
        <v>0</v>
      </c>
      <c r="AP26" s="145">
        <v>0</v>
      </c>
      <c r="AQ26" s="145">
        <v>0</v>
      </c>
      <c r="AR26" s="145">
        <v>0</v>
      </c>
      <c r="AS26" s="145">
        <v>0</v>
      </c>
      <c r="AT26" s="145">
        <v>0</v>
      </c>
      <c r="AU26" s="145">
        <v>0</v>
      </c>
      <c r="AV26" s="145">
        <v>0</v>
      </c>
      <c r="AW26" s="195">
        <v>0</v>
      </c>
    </row>
    <row r="27" spans="1:50" x14ac:dyDescent="0.35">
      <c r="A27" s="90" t="s">
        <v>355</v>
      </c>
      <c r="B27" s="12" t="s">
        <v>166</v>
      </c>
      <c r="C27" s="145">
        <f t="shared" si="4"/>
        <v>180.2391304347826</v>
      </c>
      <c r="D27" s="223">
        <v>0</v>
      </c>
      <c r="E27" s="223">
        <v>0</v>
      </c>
      <c r="F27" s="223">
        <v>0</v>
      </c>
      <c r="G27" s="223">
        <v>0</v>
      </c>
      <c r="H27" s="223">
        <v>0</v>
      </c>
      <c r="I27" s="223">
        <v>0</v>
      </c>
      <c r="J27" s="223">
        <v>0</v>
      </c>
      <c r="K27" s="223">
        <v>0</v>
      </c>
      <c r="L27" s="223">
        <v>0</v>
      </c>
      <c r="M27" s="223">
        <v>0</v>
      </c>
      <c r="N27" s="223">
        <v>0</v>
      </c>
      <c r="O27" s="223">
        <v>0</v>
      </c>
      <c r="P27" s="223">
        <v>0</v>
      </c>
      <c r="Q27" s="223">
        <v>0</v>
      </c>
      <c r="R27" s="223">
        <v>0</v>
      </c>
      <c r="S27" s="223">
        <v>0</v>
      </c>
      <c r="T27" s="223">
        <v>0</v>
      </c>
      <c r="U27" s="223">
        <v>0</v>
      </c>
      <c r="V27" s="223">
        <v>0</v>
      </c>
      <c r="W27" s="223">
        <v>0</v>
      </c>
      <c r="X27" s="223">
        <v>8291</v>
      </c>
      <c r="Y27" s="223">
        <v>0</v>
      </c>
      <c r="Z27" s="223">
        <v>0</v>
      </c>
      <c r="AA27" s="223">
        <v>0</v>
      </c>
      <c r="AB27" s="223">
        <v>0</v>
      </c>
      <c r="AC27" s="223">
        <v>0</v>
      </c>
      <c r="AD27" s="223">
        <v>0</v>
      </c>
      <c r="AE27" s="223">
        <v>0</v>
      </c>
      <c r="AF27" s="223">
        <v>0</v>
      </c>
      <c r="AG27" s="223">
        <v>0</v>
      </c>
      <c r="AH27" s="223">
        <v>0</v>
      </c>
      <c r="AI27" s="223">
        <v>0</v>
      </c>
      <c r="AJ27" s="223">
        <v>0</v>
      </c>
      <c r="AK27" s="223">
        <v>0</v>
      </c>
      <c r="AL27" s="223">
        <v>0</v>
      </c>
      <c r="AM27" s="223">
        <v>0</v>
      </c>
      <c r="AN27" s="223">
        <v>0</v>
      </c>
      <c r="AO27" s="223">
        <v>0</v>
      </c>
      <c r="AP27" s="223">
        <v>0</v>
      </c>
      <c r="AQ27" s="223">
        <v>0</v>
      </c>
      <c r="AR27" s="223">
        <v>0</v>
      </c>
      <c r="AS27" s="223">
        <v>0</v>
      </c>
      <c r="AT27" s="223">
        <v>0</v>
      </c>
      <c r="AU27" s="223">
        <v>0</v>
      </c>
      <c r="AV27" s="223">
        <v>0</v>
      </c>
      <c r="AW27" s="224">
        <v>0</v>
      </c>
    </row>
    <row r="28" spans="1:50" x14ac:dyDescent="0.35">
      <c r="A28" s="27" t="s">
        <v>355</v>
      </c>
      <c r="B28" s="3" t="s">
        <v>133</v>
      </c>
      <c r="C28" s="4">
        <f t="shared" si="4"/>
        <v>4.3478260869565216E-2</v>
      </c>
      <c r="D28" s="3">
        <v>0</v>
      </c>
      <c r="E28" s="3">
        <v>0</v>
      </c>
      <c r="F28" s="3">
        <v>0</v>
      </c>
      <c r="G28" s="3">
        <v>0</v>
      </c>
      <c r="H28" s="3">
        <v>0</v>
      </c>
      <c r="I28" s="3">
        <v>0</v>
      </c>
      <c r="J28" s="3">
        <v>0</v>
      </c>
      <c r="K28" s="3">
        <v>0</v>
      </c>
      <c r="L28" s="3">
        <v>0</v>
      </c>
      <c r="M28" s="3">
        <v>0</v>
      </c>
      <c r="N28" s="3">
        <v>0</v>
      </c>
      <c r="O28" s="3">
        <v>0</v>
      </c>
      <c r="P28" s="3">
        <v>0</v>
      </c>
      <c r="Q28" s="3">
        <v>0</v>
      </c>
      <c r="R28" s="3">
        <v>0</v>
      </c>
      <c r="S28" s="3">
        <v>0</v>
      </c>
      <c r="T28" s="3">
        <v>0</v>
      </c>
      <c r="U28" s="3">
        <v>0</v>
      </c>
      <c r="V28" s="3">
        <v>0</v>
      </c>
      <c r="W28" s="3">
        <v>0</v>
      </c>
      <c r="X28" s="3">
        <v>2</v>
      </c>
      <c r="Y28" s="3">
        <v>0</v>
      </c>
      <c r="Z28" s="3">
        <v>0</v>
      </c>
      <c r="AA28" s="3">
        <v>0</v>
      </c>
      <c r="AB28" s="3">
        <v>0</v>
      </c>
      <c r="AC28" s="3">
        <v>0</v>
      </c>
      <c r="AD28" s="3">
        <v>0</v>
      </c>
      <c r="AE28" s="3">
        <v>0</v>
      </c>
      <c r="AF28" s="3">
        <v>0</v>
      </c>
      <c r="AG28" s="3">
        <v>0</v>
      </c>
      <c r="AH28" s="3">
        <v>0</v>
      </c>
      <c r="AI28" s="3">
        <v>0</v>
      </c>
      <c r="AJ28" s="3">
        <v>0</v>
      </c>
      <c r="AK28" s="3">
        <v>0</v>
      </c>
      <c r="AL28" s="3">
        <v>0</v>
      </c>
      <c r="AM28" s="3">
        <v>0</v>
      </c>
      <c r="AN28" s="3">
        <v>0</v>
      </c>
      <c r="AO28" s="3">
        <v>0</v>
      </c>
      <c r="AP28" s="3">
        <v>0</v>
      </c>
      <c r="AQ28" s="3">
        <v>0</v>
      </c>
      <c r="AR28" s="3">
        <v>0</v>
      </c>
      <c r="AS28" s="3">
        <v>0</v>
      </c>
      <c r="AT28" s="3">
        <v>0</v>
      </c>
      <c r="AU28" s="3">
        <v>0</v>
      </c>
      <c r="AV28" s="3">
        <v>0</v>
      </c>
      <c r="AW28" s="10">
        <v>0</v>
      </c>
    </row>
    <row r="29" spans="1:50" x14ac:dyDescent="0.35">
      <c r="A29" s="27" t="s">
        <v>355</v>
      </c>
      <c r="B29" s="3" t="s">
        <v>167</v>
      </c>
      <c r="C29" s="4">
        <f t="shared" si="4"/>
        <v>13.717391304347826</v>
      </c>
      <c r="D29" s="3">
        <v>0</v>
      </c>
      <c r="E29" s="3">
        <v>0</v>
      </c>
      <c r="F29" s="3">
        <v>0</v>
      </c>
      <c r="G29" s="3">
        <v>0</v>
      </c>
      <c r="H29" s="3">
        <v>0</v>
      </c>
      <c r="I29" s="3">
        <v>0</v>
      </c>
      <c r="J29" s="3">
        <v>0</v>
      </c>
      <c r="K29" s="3">
        <v>0</v>
      </c>
      <c r="L29" s="3">
        <v>0</v>
      </c>
      <c r="M29" s="3">
        <v>0</v>
      </c>
      <c r="N29" s="3">
        <v>0</v>
      </c>
      <c r="O29" s="3">
        <v>0</v>
      </c>
      <c r="P29" s="3">
        <v>0</v>
      </c>
      <c r="Q29" s="3">
        <v>0</v>
      </c>
      <c r="R29" s="3">
        <v>0</v>
      </c>
      <c r="S29" s="3">
        <v>0</v>
      </c>
      <c r="T29" s="3">
        <v>0</v>
      </c>
      <c r="U29" s="3">
        <v>0</v>
      </c>
      <c r="V29" s="3">
        <v>0</v>
      </c>
      <c r="W29" s="3">
        <v>0</v>
      </c>
      <c r="X29" s="3">
        <v>631</v>
      </c>
      <c r="Y29" s="3">
        <v>0</v>
      </c>
      <c r="Z29" s="3">
        <v>0</v>
      </c>
      <c r="AA29" s="3">
        <v>0</v>
      </c>
      <c r="AB29" s="3">
        <v>0</v>
      </c>
      <c r="AC29" s="3">
        <v>0</v>
      </c>
      <c r="AD29" s="3">
        <v>0</v>
      </c>
      <c r="AE29" s="3">
        <v>0</v>
      </c>
      <c r="AF29" s="3">
        <v>0</v>
      </c>
      <c r="AG29" s="3">
        <v>0</v>
      </c>
      <c r="AH29" s="3">
        <v>0</v>
      </c>
      <c r="AI29" s="3">
        <v>0</v>
      </c>
      <c r="AJ29" s="3">
        <v>0</v>
      </c>
      <c r="AK29" s="3">
        <v>0</v>
      </c>
      <c r="AL29" s="3">
        <v>0</v>
      </c>
      <c r="AM29" s="3">
        <v>0</v>
      </c>
      <c r="AN29" s="3">
        <v>0</v>
      </c>
      <c r="AO29" s="3">
        <v>0</v>
      </c>
      <c r="AP29" s="3">
        <v>0</v>
      </c>
      <c r="AQ29" s="3">
        <v>0</v>
      </c>
      <c r="AR29" s="3">
        <v>0</v>
      </c>
      <c r="AS29" s="3">
        <v>0</v>
      </c>
      <c r="AT29" s="3">
        <v>0</v>
      </c>
      <c r="AU29" s="3">
        <v>0</v>
      </c>
      <c r="AV29" s="3">
        <v>0</v>
      </c>
      <c r="AW29" s="10">
        <v>0</v>
      </c>
    </row>
    <row r="30" spans="1:50" x14ac:dyDescent="0.35">
      <c r="A30" s="27" t="s">
        <v>355</v>
      </c>
      <c r="B30" s="3" t="s">
        <v>132</v>
      </c>
      <c r="C30" s="4">
        <f t="shared" si="4"/>
        <v>4.3478260869565216E-2</v>
      </c>
      <c r="D30" s="3">
        <v>0</v>
      </c>
      <c r="E30" s="3">
        <v>0</v>
      </c>
      <c r="F30" s="3">
        <v>0</v>
      </c>
      <c r="G30" s="3">
        <v>0</v>
      </c>
      <c r="H30" s="3">
        <v>0</v>
      </c>
      <c r="I30" s="3">
        <v>0</v>
      </c>
      <c r="J30" s="3">
        <v>0</v>
      </c>
      <c r="K30" s="3">
        <v>0</v>
      </c>
      <c r="L30" s="3">
        <v>0</v>
      </c>
      <c r="M30" s="3">
        <v>0</v>
      </c>
      <c r="N30" s="3">
        <v>0</v>
      </c>
      <c r="O30" s="3">
        <v>0</v>
      </c>
      <c r="P30" s="3">
        <v>0</v>
      </c>
      <c r="Q30" s="3">
        <v>0</v>
      </c>
      <c r="R30" s="3">
        <v>0</v>
      </c>
      <c r="S30" s="3">
        <v>0</v>
      </c>
      <c r="T30" s="3">
        <v>0</v>
      </c>
      <c r="U30" s="3">
        <v>0</v>
      </c>
      <c r="V30" s="3">
        <v>0</v>
      </c>
      <c r="W30" s="3">
        <v>0</v>
      </c>
      <c r="X30" s="3">
        <v>2</v>
      </c>
      <c r="Y30" s="3">
        <v>0</v>
      </c>
      <c r="Z30" s="3">
        <v>0</v>
      </c>
      <c r="AA30" s="3">
        <v>0</v>
      </c>
      <c r="AB30" s="3">
        <v>0</v>
      </c>
      <c r="AC30" s="3">
        <v>0</v>
      </c>
      <c r="AD30" s="3">
        <v>0</v>
      </c>
      <c r="AE30" s="3">
        <v>0</v>
      </c>
      <c r="AF30" s="3">
        <v>0</v>
      </c>
      <c r="AG30" s="3">
        <v>0</v>
      </c>
      <c r="AH30" s="3">
        <v>0</v>
      </c>
      <c r="AI30" s="3">
        <v>0</v>
      </c>
      <c r="AJ30" s="3">
        <v>0</v>
      </c>
      <c r="AK30" s="3">
        <v>0</v>
      </c>
      <c r="AL30" s="3">
        <v>0</v>
      </c>
      <c r="AM30" s="3">
        <v>0</v>
      </c>
      <c r="AN30" s="3">
        <v>0</v>
      </c>
      <c r="AO30" s="3">
        <v>0</v>
      </c>
      <c r="AP30" s="3">
        <v>0</v>
      </c>
      <c r="AQ30" s="3">
        <v>0</v>
      </c>
      <c r="AR30" s="3">
        <v>0</v>
      </c>
      <c r="AS30" s="3">
        <v>0</v>
      </c>
      <c r="AT30" s="3">
        <v>0</v>
      </c>
      <c r="AU30" s="3">
        <v>0</v>
      </c>
      <c r="AV30" s="3">
        <v>0</v>
      </c>
      <c r="AW30" s="10">
        <v>0</v>
      </c>
    </row>
    <row r="31" spans="1:50" x14ac:dyDescent="0.35">
      <c r="A31" s="27" t="s">
        <v>340</v>
      </c>
      <c r="B31" s="3" t="s">
        <v>162</v>
      </c>
      <c r="C31" s="145">
        <f t="shared" si="4"/>
        <v>0</v>
      </c>
      <c r="D31" s="145">
        <v>0</v>
      </c>
      <c r="E31" s="145">
        <v>0</v>
      </c>
      <c r="F31" s="145">
        <v>0</v>
      </c>
      <c r="G31" s="145">
        <v>0</v>
      </c>
      <c r="H31" s="145">
        <v>0</v>
      </c>
      <c r="I31" s="145">
        <v>0</v>
      </c>
      <c r="J31" s="145">
        <v>0</v>
      </c>
      <c r="K31" s="145">
        <v>0</v>
      </c>
      <c r="L31" s="145">
        <v>0</v>
      </c>
      <c r="M31" s="145">
        <v>0</v>
      </c>
      <c r="N31" s="145">
        <v>0</v>
      </c>
      <c r="O31" s="145">
        <v>0</v>
      </c>
      <c r="P31" s="145">
        <v>0</v>
      </c>
      <c r="Q31" s="145">
        <v>0</v>
      </c>
      <c r="R31" s="145">
        <v>0</v>
      </c>
      <c r="S31" s="145">
        <v>0</v>
      </c>
      <c r="T31" s="145">
        <v>0</v>
      </c>
      <c r="U31" s="145">
        <v>0</v>
      </c>
      <c r="V31" s="145">
        <v>0</v>
      </c>
      <c r="W31" s="145">
        <v>0</v>
      </c>
      <c r="X31" s="145">
        <v>0</v>
      </c>
      <c r="Y31" s="145">
        <v>0</v>
      </c>
      <c r="Z31" s="145">
        <v>0</v>
      </c>
      <c r="AA31" s="145">
        <v>0</v>
      </c>
      <c r="AB31" s="145">
        <v>0</v>
      </c>
      <c r="AC31" s="145">
        <v>0</v>
      </c>
      <c r="AD31" s="145">
        <v>0</v>
      </c>
      <c r="AE31" s="145">
        <v>0</v>
      </c>
      <c r="AF31" s="145">
        <v>0</v>
      </c>
      <c r="AG31" s="145">
        <v>0</v>
      </c>
      <c r="AH31" s="145">
        <v>0</v>
      </c>
      <c r="AI31" s="145">
        <v>0</v>
      </c>
      <c r="AJ31" s="145">
        <v>0</v>
      </c>
      <c r="AK31" s="145">
        <v>0</v>
      </c>
      <c r="AL31" s="145">
        <v>0</v>
      </c>
      <c r="AM31" s="145">
        <v>0</v>
      </c>
      <c r="AN31" s="145">
        <v>0</v>
      </c>
      <c r="AO31" s="145">
        <v>0</v>
      </c>
      <c r="AP31" s="145">
        <v>0</v>
      </c>
      <c r="AQ31" s="145">
        <v>0</v>
      </c>
      <c r="AR31" s="145">
        <v>0</v>
      </c>
      <c r="AS31" s="145">
        <v>0</v>
      </c>
      <c r="AT31" s="145">
        <v>0</v>
      </c>
      <c r="AU31" s="145">
        <v>0</v>
      </c>
      <c r="AV31" s="145">
        <v>0</v>
      </c>
      <c r="AW31" s="195">
        <v>0</v>
      </c>
    </row>
    <row r="32" spans="1:50" x14ac:dyDescent="0.35">
      <c r="A32" s="27" t="s">
        <v>340</v>
      </c>
      <c r="B32" s="3" t="s">
        <v>166</v>
      </c>
      <c r="C32" s="145">
        <f t="shared" si="4"/>
        <v>0</v>
      </c>
      <c r="D32" s="145">
        <v>0</v>
      </c>
      <c r="E32" s="145">
        <v>0</v>
      </c>
      <c r="F32" s="145">
        <v>0</v>
      </c>
      <c r="G32" s="145">
        <v>0</v>
      </c>
      <c r="H32" s="145">
        <v>0</v>
      </c>
      <c r="I32" s="145">
        <v>0</v>
      </c>
      <c r="J32" s="145">
        <v>0</v>
      </c>
      <c r="K32" s="145">
        <v>0</v>
      </c>
      <c r="L32" s="145">
        <v>0</v>
      </c>
      <c r="M32" s="145">
        <v>0</v>
      </c>
      <c r="N32" s="145">
        <v>0</v>
      </c>
      <c r="O32" s="145">
        <v>0</v>
      </c>
      <c r="P32" s="145">
        <v>0</v>
      </c>
      <c r="Q32" s="145">
        <v>0</v>
      </c>
      <c r="R32" s="145">
        <v>0</v>
      </c>
      <c r="S32" s="145">
        <v>0</v>
      </c>
      <c r="T32" s="145">
        <v>0</v>
      </c>
      <c r="U32" s="145">
        <v>0</v>
      </c>
      <c r="V32" s="145">
        <v>0</v>
      </c>
      <c r="W32" s="145">
        <v>0</v>
      </c>
      <c r="X32" s="145">
        <v>0</v>
      </c>
      <c r="Y32" s="145">
        <v>0</v>
      </c>
      <c r="Z32" s="145">
        <v>0</v>
      </c>
      <c r="AA32" s="145">
        <v>0</v>
      </c>
      <c r="AB32" s="145">
        <v>0</v>
      </c>
      <c r="AC32" s="145">
        <v>0</v>
      </c>
      <c r="AD32" s="145">
        <v>0</v>
      </c>
      <c r="AE32" s="145">
        <v>0</v>
      </c>
      <c r="AF32" s="145">
        <v>0</v>
      </c>
      <c r="AG32" s="145">
        <v>0</v>
      </c>
      <c r="AH32" s="145">
        <v>0</v>
      </c>
      <c r="AI32" s="145">
        <v>0</v>
      </c>
      <c r="AJ32" s="145">
        <v>0</v>
      </c>
      <c r="AK32" s="145">
        <v>0</v>
      </c>
      <c r="AL32" s="145">
        <v>0</v>
      </c>
      <c r="AM32" s="145">
        <v>0</v>
      </c>
      <c r="AN32" s="145">
        <v>0</v>
      </c>
      <c r="AO32" s="145">
        <v>0</v>
      </c>
      <c r="AP32" s="145">
        <v>0</v>
      </c>
      <c r="AQ32" s="145">
        <v>0</v>
      </c>
      <c r="AR32" s="145">
        <v>0</v>
      </c>
      <c r="AS32" s="145">
        <v>0</v>
      </c>
      <c r="AT32" s="145">
        <v>0</v>
      </c>
      <c r="AU32" s="145">
        <v>0</v>
      </c>
      <c r="AV32" s="145">
        <v>0</v>
      </c>
      <c r="AW32" s="195">
        <v>0</v>
      </c>
    </row>
    <row r="33" spans="1:49" x14ac:dyDescent="0.35">
      <c r="A33" s="27" t="s">
        <v>340</v>
      </c>
      <c r="B33" s="3" t="s">
        <v>133</v>
      </c>
      <c r="C33" s="4">
        <f t="shared" ref="C33:C79" si="7">AVERAGE(D33:AW33)</f>
        <v>0</v>
      </c>
      <c r="D33" s="3">
        <v>0</v>
      </c>
      <c r="E33" s="3">
        <v>0</v>
      </c>
      <c r="F33" s="3">
        <v>0</v>
      </c>
      <c r="G33" s="3">
        <v>0</v>
      </c>
      <c r="H33" s="3">
        <v>0</v>
      </c>
      <c r="I33" s="3">
        <v>0</v>
      </c>
      <c r="J33" s="3">
        <v>0</v>
      </c>
      <c r="K33" s="3">
        <v>0</v>
      </c>
      <c r="L33" s="3">
        <v>0</v>
      </c>
      <c r="M33" s="3">
        <v>0</v>
      </c>
      <c r="N33" s="3">
        <v>0</v>
      </c>
      <c r="O33" s="3">
        <v>0</v>
      </c>
      <c r="P33" s="3">
        <v>0</v>
      </c>
      <c r="Q33" s="3">
        <v>0</v>
      </c>
      <c r="R33" s="3">
        <v>0</v>
      </c>
      <c r="S33" s="3">
        <v>0</v>
      </c>
      <c r="T33" s="3">
        <v>0</v>
      </c>
      <c r="U33" s="3">
        <v>0</v>
      </c>
      <c r="V33" s="3">
        <v>0</v>
      </c>
      <c r="W33" s="3">
        <v>0</v>
      </c>
      <c r="X33" s="3">
        <v>0</v>
      </c>
      <c r="Y33" s="3">
        <v>0</v>
      </c>
      <c r="Z33" s="3">
        <v>0</v>
      </c>
      <c r="AA33" s="3">
        <v>0</v>
      </c>
      <c r="AB33" s="3">
        <v>0</v>
      </c>
      <c r="AC33" s="3">
        <v>0</v>
      </c>
      <c r="AD33" s="3">
        <v>0</v>
      </c>
      <c r="AE33" s="3">
        <v>0</v>
      </c>
      <c r="AF33" s="3">
        <v>0</v>
      </c>
      <c r="AG33" s="3">
        <v>0</v>
      </c>
      <c r="AH33" s="3">
        <v>0</v>
      </c>
      <c r="AI33" s="3">
        <v>0</v>
      </c>
      <c r="AJ33" s="3">
        <v>0</v>
      </c>
      <c r="AK33" s="3">
        <v>0</v>
      </c>
      <c r="AL33" s="3">
        <v>0</v>
      </c>
      <c r="AM33" s="3">
        <v>0</v>
      </c>
      <c r="AN33" s="3">
        <v>0</v>
      </c>
      <c r="AO33" s="3">
        <v>0</v>
      </c>
      <c r="AP33" s="3">
        <v>0</v>
      </c>
      <c r="AQ33" s="3">
        <v>0</v>
      </c>
      <c r="AR33" s="3">
        <v>0</v>
      </c>
      <c r="AS33" s="3">
        <v>0</v>
      </c>
      <c r="AT33" s="3">
        <v>0</v>
      </c>
      <c r="AU33" s="3">
        <v>0</v>
      </c>
      <c r="AV33" s="3">
        <v>0</v>
      </c>
      <c r="AW33" s="10">
        <v>0</v>
      </c>
    </row>
    <row r="34" spans="1:49" x14ac:dyDescent="0.35">
      <c r="A34" s="27" t="s">
        <v>340</v>
      </c>
      <c r="B34" s="3" t="s">
        <v>167</v>
      </c>
      <c r="C34" s="4">
        <f t="shared" si="7"/>
        <v>0</v>
      </c>
      <c r="D34" s="3">
        <v>0</v>
      </c>
      <c r="E34" s="3">
        <v>0</v>
      </c>
      <c r="F34" s="3">
        <v>0</v>
      </c>
      <c r="G34" s="3">
        <v>0</v>
      </c>
      <c r="H34" s="3">
        <v>0</v>
      </c>
      <c r="I34" s="3">
        <v>0</v>
      </c>
      <c r="J34" s="3">
        <v>0</v>
      </c>
      <c r="K34" s="3">
        <v>0</v>
      </c>
      <c r="L34" s="3">
        <v>0</v>
      </c>
      <c r="M34" s="3">
        <v>0</v>
      </c>
      <c r="N34" s="3">
        <v>0</v>
      </c>
      <c r="O34" s="3">
        <v>0</v>
      </c>
      <c r="P34" s="3">
        <v>0</v>
      </c>
      <c r="Q34" s="3">
        <v>0</v>
      </c>
      <c r="R34" s="3">
        <v>0</v>
      </c>
      <c r="S34" s="3">
        <v>0</v>
      </c>
      <c r="T34" s="3">
        <v>0</v>
      </c>
      <c r="U34" s="3">
        <v>0</v>
      </c>
      <c r="V34" s="3">
        <v>0</v>
      </c>
      <c r="W34" s="3">
        <v>0</v>
      </c>
      <c r="X34" s="3">
        <v>0</v>
      </c>
      <c r="Y34" s="3">
        <v>0</v>
      </c>
      <c r="Z34" s="3">
        <v>0</v>
      </c>
      <c r="AA34" s="3">
        <v>0</v>
      </c>
      <c r="AB34" s="3">
        <v>0</v>
      </c>
      <c r="AC34" s="3">
        <v>0</v>
      </c>
      <c r="AD34" s="3">
        <v>0</v>
      </c>
      <c r="AE34" s="3">
        <v>0</v>
      </c>
      <c r="AF34" s="3">
        <v>0</v>
      </c>
      <c r="AG34" s="3">
        <v>0</v>
      </c>
      <c r="AH34" s="3">
        <v>0</v>
      </c>
      <c r="AI34" s="3">
        <v>0</v>
      </c>
      <c r="AJ34" s="3">
        <v>0</v>
      </c>
      <c r="AK34" s="3">
        <v>0</v>
      </c>
      <c r="AL34" s="3">
        <v>0</v>
      </c>
      <c r="AM34" s="3">
        <v>0</v>
      </c>
      <c r="AN34" s="3">
        <v>0</v>
      </c>
      <c r="AO34" s="3">
        <v>0</v>
      </c>
      <c r="AP34" s="3">
        <v>0</v>
      </c>
      <c r="AQ34" s="3">
        <v>0</v>
      </c>
      <c r="AR34" s="3">
        <v>0</v>
      </c>
      <c r="AS34" s="3">
        <v>0</v>
      </c>
      <c r="AT34" s="3">
        <v>0</v>
      </c>
      <c r="AU34" s="3">
        <v>0</v>
      </c>
      <c r="AV34" s="3">
        <v>0</v>
      </c>
      <c r="AW34" s="10">
        <v>0</v>
      </c>
    </row>
    <row r="35" spans="1:49" x14ac:dyDescent="0.35">
      <c r="A35" s="27" t="s">
        <v>340</v>
      </c>
      <c r="B35" s="3" t="s">
        <v>132</v>
      </c>
      <c r="C35" s="4">
        <f t="shared" si="7"/>
        <v>0</v>
      </c>
      <c r="D35" s="3">
        <v>0</v>
      </c>
      <c r="E35" s="3">
        <v>0</v>
      </c>
      <c r="F35" s="3">
        <v>0</v>
      </c>
      <c r="G35" s="3">
        <v>0</v>
      </c>
      <c r="H35" s="3">
        <v>0</v>
      </c>
      <c r="I35" s="3">
        <v>0</v>
      </c>
      <c r="J35" s="3">
        <v>0</v>
      </c>
      <c r="K35" s="3">
        <v>0</v>
      </c>
      <c r="L35" s="3">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10">
        <v>0</v>
      </c>
    </row>
    <row r="36" spans="1:49" x14ac:dyDescent="0.35">
      <c r="A36" s="27" t="s">
        <v>341</v>
      </c>
      <c r="B36" s="3" t="s">
        <v>162</v>
      </c>
      <c r="C36" s="145">
        <f>AVERAGE(D36:AW36)</f>
        <v>1308.304347826087</v>
      </c>
      <c r="D36" s="145">
        <v>1979</v>
      </c>
      <c r="E36" s="145">
        <v>1455</v>
      </c>
      <c r="F36" s="145">
        <v>2180</v>
      </c>
      <c r="G36" s="145">
        <v>2003</v>
      </c>
      <c r="H36" s="145">
        <v>1100</v>
      </c>
      <c r="I36" s="145">
        <v>1375</v>
      </c>
      <c r="J36" s="145">
        <v>933</v>
      </c>
      <c r="K36" s="145">
        <v>3489</v>
      </c>
      <c r="L36" s="145">
        <v>3615</v>
      </c>
      <c r="M36" s="145">
        <v>4023</v>
      </c>
      <c r="N36" s="145">
        <v>3208</v>
      </c>
      <c r="O36" s="145">
        <v>2362</v>
      </c>
      <c r="P36" s="145">
        <v>2897</v>
      </c>
      <c r="Q36" s="145">
        <v>1796</v>
      </c>
      <c r="R36" s="145">
        <v>2459</v>
      </c>
      <c r="S36" s="145">
        <v>2521</v>
      </c>
      <c r="T36" s="145">
        <v>1902</v>
      </c>
      <c r="U36" s="145">
        <v>2140</v>
      </c>
      <c r="V36" s="145">
        <v>2531</v>
      </c>
      <c r="W36" s="145">
        <v>1492</v>
      </c>
      <c r="X36" s="145">
        <v>160</v>
      </c>
      <c r="Y36" s="145">
        <v>585</v>
      </c>
      <c r="Z36" s="145">
        <v>2140</v>
      </c>
      <c r="AA36" s="145">
        <v>373</v>
      </c>
      <c r="AB36" s="145">
        <v>690</v>
      </c>
      <c r="AC36" s="145">
        <v>910</v>
      </c>
      <c r="AD36" s="145">
        <v>805</v>
      </c>
      <c r="AE36" s="145">
        <v>467</v>
      </c>
      <c r="AF36" s="145">
        <v>664</v>
      </c>
      <c r="AG36" s="145">
        <v>1137</v>
      </c>
      <c r="AH36" s="145">
        <v>576</v>
      </c>
      <c r="AI36" s="145">
        <v>360</v>
      </c>
      <c r="AJ36" s="145">
        <v>273</v>
      </c>
      <c r="AK36" s="145">
        <v>556</v>
      </c>
      <c r="AL36" s="145">
        <v>628</v>
      </c>
      <c r="AM36" s="145">
        <v>218</v>
      </c>
      <c r="AN36" s="145">
        <v>745</v>
      </c>
      <c r="AO36" s="145">
        <v>441</v>
      </c>
      <c r="AP36" s="145">
        <v>227</v>
      </c>
      <c r="AQ36" s="145">
        <v>940</v>
      </c>
      <c r="AR36" s="145">
        <v>250</v>
      </c>
      <c r="AS36" s="145">
        <v>110</v>
      </c>
      <c r="AT36" s="145">
        <v>165</v>
      </c>
      <c r="AU36" s="145">
        <v>466</v>
      </c>
      <c r="AV36" s="145">
        <v>726</v>
      </c>
      <c r="AW36" s="195">
        <v>110</v>
      </c>
    </row>
    <row r="37" spans="1:49" x14ac:dyDescent="0.35">
      <c r="A37" s="27" t="s">
        <v>341</v>
      </c>
      <c r="B37" s="3" t="s">
        <v>166</v>
      </c>
      <c r="C37" s="145">
        <f t="shared" si="7"/>
        <v>161.97826086956522</v>
      </c>
      <c r="D37" s="145">
        <v>198</v>
      </c>
      <c r="E37" s="145">
        <v>132</v>
      </c>
      <c r="F37" s="145">
        <v>145</v>
      </c>
      <c r="G37" s="145">
        <v>182</v>
      </c>
      <c r="H37" s="145">
        <v>275</v>
      </c>
      <c r="I37" s="145">
        <v>275</v>
      </c>
      <c r="J37" s="145">
        <v>155</v>
      </c>
      <c r="K37" s="145">
        <v>184</v>
      </c>
      <c r="L37" s="145">
        <v>201</v>
      </c>
      <c r="M37" s="145">
        <v>268</v>
      </c>
      <c r="N37" s="145">
        <v>356</v>
      </c>
      <c r="O37" s="145">
        <v>236</v>
      </c>
      <c r="P37" s="145">
        <v>207</v>
      </c>
      <c r="Q37" s="145">
        <v>200</v>
      </c>
      <c r="R37" s="145">
        <v>164</v>
      </c>
      <c r="S37" s="145">
        <v>194</v>
      </c>
      <c r="T37" s="145">
        <v>238</v>
      </c>
      <c r="U37" s="145">
        <v>195</v>
      </c>
      <c r="V37" s="145">
        <v>281</v>
      </c>
      <c r="W37" s="145">
        <v>124</v>
      </c>
      <c r="X37" s="145">
        <v>53</v>
      </c>
      <c r="Y37" s="145">
        <v>84</v>
      </c>
      <c r="Z37" s="145">
        <v>306</v>
      </c>
      <c r="AA37" s="145">
        <v>53</v>
      </c>
      <c r="AB37" s="145">
        <v>77</v>
      </c>
      <c r="AC37" s="145">
        <v>228</v>
      </c>
      <c r="AD37" s="145">
        <v>101</v>
      </c>
      <c r="AE37" s="145">
        <v>117</v>
      </c>
      <c r="AF37" s="145">
        <v>166</v>
      </c>
      <c r="AG37" s="145">
        <v>114</v>
      </c>
      <c r="AH37" s="145">
        <v>96</v>
      </c>
      <c r="AI37" s="145">
        <v>120</v>
      </c>
      <c r="AJ37" s="145">
        <v>55</v>
      </c>
      <c r="AK37" s="145">
        <v>93</v>
      </c>
      <c r="AL37" s="145">
        <v>90</v>
      </c>
      <c r="AM37" s="145">
        <v>54</v>
      </c>
      <c r="AN37" s="145">
        <v>149</v>
      </c>
      <c r="AO37" s="145">
        <v>63</v>
      </c>
      <c r="AP37" s="145">
        <v>76</v>
      </c>
      <c r="AQ37" s="145">
        <v>470</v>
      </c>
      <c r="AR37" s="145">
        <v>250</v>
      </c>
      <c r="AS37" s="145">
        <v>55</v>
      </c>
      <c r="AT37" s="145">
        <v>55</v>
      </c>
      <c r="AU37" s="145">
        <v>116</v>
      </c>
      <c r="AV37" s="145">
        <v>145</v>
      </c>
      <c r="AW37" s="195">
        <v>55</v>
      </c>
    </row>
    <row r="38" spans="1:49" x14ac:dyDescent="0.35">
      <c r="A38" s="27" t="s">
        <v>341</v>
      </c>
      <c r="B38" s="3" t="s">
        <v>133</v>
      </c>
      <c r="C38" s="4">
        <f>AVERAGE(D38:AW38)</f>
        <v>8.3260869565217384</v>
      </c>
      <c r="D38" s="3">
        <v>10</v>
      </c>
      <c r="E38" s="3">
        <v>11</v>
      </c>
      <c r="F38" s="3">
        <v>15</v>
      </c>
      <c r="G38" s="3">
        <v>11</v>
      </c>
      <c r="H38" s="3">
        <v>4</v>
      </c>
      <c r="I38" s="3">
        <v>5</v>
      </c>
      <c r="J38" s="3">
        <v>6</v>
      </c>
      <c r="K38" s="3">
        <v>21</v>
      </c>
      <c r="L38" s="3">
        <v>18</v>
      </c>
      <c r="M38" s="3">
        <v>19</v>
      </c>
      <c r="N38" s="3">
        <v>14</v>
      </c>
      <c r="O38" s="3">
        <v>11</v>
      </c>
      <c r="P38" s="3">
        <v>16</v>
      </c>
      <c r="Q38" s="3">
        <v>9</v>
      </c>
      <c r="R38" s="3">
        <v>17</v>
      </c>
      <c r="S38" s="3">
        <v>14</v>
      </c>
      <c r="T38" s="3">
        <v>8</v>
      </c>
      <c r="U38" s="3">
        <v>11</v>
      </c>
      <c r="V38" s="3">
        <v>10</v>
      </c>
      <c r="W38" s="3">
        <v>12</v>
      </c>
      <c r="X38" s="3">
        <v>3</v>
      </c>
      <c r="Y38" s="3">
        <v>7</v>
      </c>
      <c r="Z38" s="3">
        <v>11</v>
      </c>
      <c r="AA38" s="3">
        <v>7</v>
      </c>
      <c r="AB38" s="3">
        <v>9</v>
      </c>
      <c r="AC38" s="3">
        <v>5</v>
      </c>
      <c r="AD38" s="3">
        <v>8</v>
      </c>
      <c r="AE38" s="3">
        <v>4</v>
      </c>
      <c r="AF38" s="3">
        <v>5</v>
      </c>
      <c r="AG38" s="3">
        <v>11</v>
      </c>
      <c r="AH38" s="3">
        <v>7</v>
      </c>
      <c r="AI38" s="3">
        <v>3</v>
      </c>
      <c r="AJ38" s="3">
        <v>5</v>
      </c>
      <c r="AK38" s="3">
        <v>6</v>
      </c>
      <c r="AL38" s="3">
        <v>8</v>
      </c>
      <c r="AM38" s="3">
        <v>4</v>
      </c>
      <c r="AN38" s="3">
        <v>6</v>
      </c>
      <c r="AO38" s="3">
        <v>8</v>
      </c>
      <c r="AP38" s="3">
        <v>4</v>
      </c>
      <c r="AQ38" s="3">
        <v>3</v>
      </c>
      <c r="AR38" s="3">
        <v>1</v>
      </c>
      <c r="AS38" s="3">
        <v>2</v>
      </c>
      <c r="AT38" s="3">
        <v>3</v>
      </c>
      <c r="AU38" s="3">
        <v>4</v>
      </c>
      <c r="AV38" s="3">
        <v>5</v>
      </c>
      <c r="AW38" s="10">
        <v>2</v>
      </c>
    </row>
    <row r="39" spans="1:49" x14ac:dyDescent="0.35">
      <c r="A39" s="27" t="s">
        <v>341</v>
      </c>
      <c r="B39" s="3" t="s">
        <v>167</v>
      </c>
      <c r="C39" s="4">
        <f t="shared" si="7"/>
        <v>0</v>
      </c>
      <c r="D39" s="4">
        <v>0</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16">
        <v>0</v>
      </c>
    </row>
    <row r="40" spans="1:49" x14ac:dyDescent="0.35">
      <c r="A40" s="27" t="s">
        <v>341</v>
      </c>
      <c r="B40" s="3" t="s">
        <v>132</v>
      </c>
      <c r="C40" s="4">
        <f t="shared" si="7"/>
        <v>7.6521739130434785</v>
      </c>
      <c r="D40" s="3">
        <v>10</v>
      </c>
      <c r="E40" s="3">
        <v>11</v>
      </c>
      <c r="F40" s="3">
        <v>15</v>
      </c>
      <c r="G40" s="3">
        <v>11</v>
      </c>
      <c r="H40" s="3">
        <v>4</v>
      </c>
      <c r="I40" s="3">
        <v>5</v>
      </c>
      <c r="J40" s="3">
        <v>6</v>
      </c>
      <c r="K40" s="3">
        <v>19</v>
      </c>
      <c r="L40" s="3">
        <v>18</v>
      </c>
      <c r="M40" s="3">
        <v>15</v>
      </c>
      <c r="N40" s="3">
        <v>9</v>
      </c>
      <c r="O40" s="3">
        <v>10</v>
      </c>
      <c r="P40" s="3">
        <v>14</v>
      </c>
      <c r="Q40" s="3">
        <v>9</v>
      </c>
      <c r="R40" s="3">
        <v>15</v>
      </c>
      <c r="S40" s="3">
        <v>13</v>
      </c>
      <c r="T40" s="3">
        <v>8</v>
      </c>
      <c r="U40" s="3">
        <v>11</v>
      </c>
      <c r="V40" s="3">
        <v>9</v>
      </c>
      <c r="W40" s="3">
        <v>12</v>
      </c>
      <c r="X40" s="3">
        <v>3</v>
      </c>
      <c r="Y40" s="3">
        <v>7</v>
      </c>
      <c r="Z40" s="3">
        <v>7</v>
      </c>
      <c r="AA40" s="3">
        <v>7</v>
      </c>
      <c r="AB40" s="3">
        <v>9</v>
      </c>
      <c r="AC40" s="3">
        <v>4</v>
      </c>
      <c r="AD40" s="3">
        <v>8</v>
      </c>
      <c r="AE40" s="3">
        <v>4</v>
      </c>
      <c r="AF40" s="3">
        <v>4</v>
      </c>
      <c r="AG40" s="3">
        <v>10</v>
      </c>
      <c r="AH40" s="3">
        <v>6</v>
      </c>
      <c r="AI40" s="3">
        <v>3</v>
      </c>
      <c r="AJ40" s="3">
        <v>5</v>
      </c>
      <c r="AK40" s="3">
        <v>6</v>
      </c>
      <c r="AL40" s="3">
        <v>7</v>
      </c>
      <c r="AM40" s="3">
        <v>4</v>
      </c>
      <c r="AN40" s="3">
        <v>5</v>
      </c>
      <c r="AO40" s="3">
        <v>7</v>
      </c>
      <c r="AP40" s="3">
        <v>3</v>
      </c>
      <c r="AQ40" s="3">
        <v>2</v>
      </c>
      <c r="AR40" s="3">
        <v>1</v>
      </c>
      <c r="AS40" s="3">
        <v>2</v>
      </c>
      <c r="AT40" s="3">
        <v>3</v>
      </c>
      <c r="AU40" s="3">
        <v>4</v>
      </c>
      <c r="AV40" s="3">
        <v>5</v>
      </c>
      <c r="AW40" s="10">
        <v>2</v>
      </c>
    </row>
    <row r="41" spans="1:49" x14ac:dyDescent="0.35">
      <c r="A41" s="27" t="s">
        <v>333</v>
      </c>
      <c r="B41" s="3" t="s">
        <v>162</v>
      </c>
      <c r="C41" s="145">
        <f>AVERAGE(D41:AW41)</f>
        <v>6243.978260869565</v>
      </c>
      <c r="D41" s="145">
        <v>7968</v>
      </c>
      <c r="E41" s="145">
        <v>5705</v>
      </c>
      <c r="F41" s="145">
        <v>7734</v>
      </c>
      <c r="G41" s="145">
        <v>6784</v>
      </c>
      <c r="H41" s="145">
        <v>6646</v>
      </c>
      <c r="I41" s="145">
        <v>7791</v>
      </c>
      <c r="J41" s="145">
        <v>7069</v>
      </c>
      <c r="K41" s="145">
        <v>4108</v>
      </c>
      <c r="L41" s="145">
        <v>7913</v>
      </c>
      <c r="M41" s="145">
        <v>8609</v>
      </c>
      <c r="N41" s="145">
        <v>4712</v>
      </c>
      <c r="O41" s="145">
        <v>7783</v>
      </c>
      <c r="P41" s="145">
        <v>9915</v>
      </c>
      <c r="Q41" s="145">
        <v>7114</v>
      </c>
      <c r="R41" s="145">
        <v>7722</v>
      </c>
      <c r="S41" s="145">
        <v>6703</v>
      </c>
      <c r="T41" s="145">
        <v>7947</v>
      </c>
      <c r="U41" s="145">
        <v>5047</v>
      </c>
      <c r="V41" s="145">
        <v>6320</v>
      </c>
      <c r="W41" s="145">
        <v>6439</v>
      </c>
      <c r="X41" s="145">
        <v>3812</v>
      </c>
      <c r="Y41" s="145">
        <v>8091</v>
      </c>
      <c r="Z41" s="145">
        <v>6251</v>
      </c>
      <c r="AA41" s="145">
        <v>8501</v>
      </c>
      <c r="AB41" s="145">
        <v>6392</v>
      </c>
      <c r="AC41" s="145">
        <v>12233</v>
      </c>
      <c r="AD41" s="145">
        <v>8418</v>
      </c>
      <c r="AE41" s="145">
        <v>7470</v>
      </c>
      <c r="AF41" s="145">
        <v>6950</v>
      </c>
      <c r="AG41" s="145">
        <v>7849</v>
      </c>
      <c r="AH41" s="145">
        <v>4243</v>
      </c>
      <c r="AI41" s="145">
        <v>5605</v>
      </c>
      <c r="AJ41" s="145">
        <v>3809</v>
      </c>
      <c r="AK41" s="145">
        <v>5569</v>
      </c>
      <c r="AL41" s="145">
        <v>5536</v>
      </c>
      <c r="AM41" s="145">
        <v>3850</v>
      </c>
      <c r="AN41" s="145">
        <v>5611</v>
      </c>
      <c r="AO41" s="145">
        <v>4918</v>
      </c>
      <c r="AP41" s="145">
        <v>3880</v>
      </c>
      <c r="AQ41" s="145">
        <v>1057</v>
      </c>
      <c r="AR41" s="145">
        <v>2664</v>
      </c>
      <c r="AS41" s="145">
        <v>2962</v>
      </c>
      <c r="AT41" s="145">
        <v>4943</v>
      </c>
      <c r="AU41" s="145">
        <v>3664</v>
      </c>
      <c r="AV41" s="145">
        <v>7221</v>
      </c>
      <c r="AW41" s="195">
        <v>5695</v>
      </c>
    </row>
    <row r="42" spans="1:49" x14ac:dyDescent="0.35">
      <c r="A42" s="27" t="s">
        <v>333</v>
      </c>
      <c r="B42" s="3" t="s">
        <v>166</v>
      </c>
      <c r="C42" s="145">
        <f t="shared" si="7"/>
        <v>179.56521739130434</v>
      </c>
      <c r="D42" s="145">
        <v>148</v>
      </c>
      <c r="E42" s="145">
        <v>139</v>
      </c>
      <c r="F42" s="145">
        <v>184</v>
      </c>
      <c r="G42" s="145">
        <v>158</v>
      </c>
      <c r="H42" s="145">
        <v>166</v>
      </c>
      <c r="I42" s="145">
        <v>195</v>
      </c>
      <c r="J42" s="145">
        <v>141</v>
      </c>
      <c r="K42" s="145">
        <v>158</v>
      </c>
      <c r="L42" s="145">
        <v>184</v>
      </c>
      <c r="M42" s="145">
        <v>196</v>
      </c>
      <c r="N42" s="145">
        <v>175</v>
      </c>
      <c r="O42" s="145">
        <v>236</v>
      </c>
      <c r="P42" s="145">
        <v>242</v>
      </c>
      <c r="Q42" s="145">
        <v>209</v>
      </c>
      <c r="R42" s="145">
        <v>172</v>
      </c>
      <c r="S42" s="145">
        <v>146</v>
      </c>
      <c r="T42" s="145">
        <v>215</v>
      </c>
      <c r="U42" s="145">
        <v>144</v>
      </c>
      <c r="V42" s="145">
        <v>192</v>
      </c>
      <c r="W42" s="145">
        <v>157</v>
      </c>
      <c r="X42" s="145">
        <v>141</v>
      </c>
      <c r="Y42" s="145">
        <v>207</v>
      </c>
      <c r="Z42" s="145">
        <v>216</v>
      </c>
      <c r="AA42" s="145">
        <v>189</v>
      </c>
      <c r="AB42" s="145">
        <v>194</v>
      </c>
      <c r="AC42" s="145">
        <v>306</v>
      </c>
      <c r="AD42" s="145">
        <v>272</v>
      </c>
      <c r="AE42" s="145">
        <v>187</v>
      </c>
      <c r="AF42" s="145">
        <v>211</v>
      </c>
      <c r="AG42" s="145">
        <v>218</v>
      </c>
      <c r="AH42" s="145">
        <v>141</v>
      </c>
      <c r="AI42" s="145">
        <v>187</v>
      </c>
      <c r="AJ42" s="145">
        <v>131</v>
      </c>
      <c r="AK42" s="145">
        <v>174</v>
      </c>
      <c r="AL42" s="145">
        <v>185</v>
      </c>
      <c r="AM42" s="145">
        <v>175</v>
      </c>
      <c r="AN42" s="145">
        <v>187</v>
      </c>
      <c r="AO42" s="145">
        <v>164</v>
      </c>
      <c r="AP42" s="145">
        <v>155</v>
      </c>
      <c r="AQ42" s="145">
        <v>132</v>
      </c>
      <c r="AR42" s="145">
        <v>157</v>
      </c>
      <c r="AS42" s="145">
        <v>114</v>
      </c>
      <c r="AT42" s="145">
        <v>130</v>
      </c>
      <c r="AU42" s="145">
        <v>122</v>
      </c>
      <c r="AV42" s="145">
        <v>212</v>
      </c>
      <c r="AW42" s="195">
        <v>196</v>
      </c>
    </row>
    <row r="43" spans="1:49" x14ac:dyDescent="0.35">
      <c r="A43" s="27" t="s">
        <v>333</v>
      </c>
      <c r="B43" s="3" t="s">
        <v>133</v>
      </c>
      <c r="C43" s="4">
        <f t="shared" si="7"/>
        <v>47.434782608695649</v>
      </c>
      <c r="D43" s="3">
        <v>64</v>
      </c>
      <c r="E43" s="3">
        <v>48</v>
      </c>
      <c r="F43" s="3">
        <v>53</v>
      </c>
      <c r="G43" s="3">
        <v>56</v>
      </c>
      <c r="H43" s="3">
        <v>50</v>
      </c>
      <c r="I43" s="3">
        <v>52</v>
      </c>
      <c r="J43" s="3">
        <v>55</v>
      </c>
      <c r="K43" s="3">
        <v>33</v>
      </c>
      <c r="L43" s="3">
        <v>59</v>
      </c>
      <c r="M43" s="3">
        <v>63</v>
      </c>
      <c r="N43" s="3">
        <v>35</v>
      </c>
      <c r="O43" s="3">
        <v>64</v>
      </c>
      <c r="P43" s="3">
        <v>61</v>
      </c>
      <c r="Q43" s="3">
        <v>52</v>
      </c>
      <c r="R43" s="3">
        <v>58</v>
      </c>
      <c r="S43" s="3">
        <v>57</v>
      </c>
      <c r="T43" s="3">
        <v>55</v>
      </c>
      <c r="U43" s="3">
        <v>42</v>
      </c>
      <c r="V43" s="3">
        <v>45</v>
      </c>
      <c r="W43" s="3">
        <v>55</v>
      </c>
      <c r="X43" s="3">
        <v>36</v>
      </c>
      <c r="Y43" s="3">
        <v>58</v>
      </c>
      <c r="Z43" s="3">
        <v>49</v>
      </c>
      <c r="AA43" s="3">
        <v>64</v>
      </c>
      <c r="AB43" s="3">
        <v>48</v>
      </c>
      <c r="AC43" s="3">
        <v>78</v>
      </c>
      <c r="AD43" s="3">
        <v>57</v>
      </c>
      <c r="AE43" s="3">
        <v>55</v>
      </c>
      <c r="AF43" s="3">
        <v>52</v>
      </c>
      <c r="AG43" s="3">
        <v>60</v>
      </c>
      <c r="AH43" s="3">
        <v>36</v>
      </c>
      <c r="AI43" s="3">
        <v>36</v>
      </c>
      <c r="AJ43" s="3">
        <v>35</v>
      </c>
      <c r="AK43" s="3">
        <v>42</v>
      </c>
      <c r="AL43" s="3">
        <v>41</v>
      </c>
      <c r="AM43" s="3">
        <v>33</v>
      </c>
      <c r="AN43" s="3">
        <v>38</v>
      </c>
      <c r="AO43" s="3">
        <v>39</v>
      </c>
      <c r="AP43" s="3">
        <v>34</v>
      </c>
      <c r="AQ43" s="3">
        <v>10</v>
      </c>
      <c r="AR43" s="3">
        <v>23</v>
      </c>
      <c r="AS43" s="3">
        <v>32</v>
      </c>
      <c r="AT43" s="3">
        <v>44</v>
      </c>
      <c r="AU43" s="3">
        <v>37</v>
      </c>
      <c r="AV43" s="3">
        <v>51</v>
      </c>
      <c r="AW43" s="10">
        <v>37</v>
      </c>
    </row>
    <row r="44" spans="1:49" x14ac:dyDescent="0.35">
      <c r="A44" s="27" t="s">
        <v>333</v>
      </c>
      <c r="B44" s="3" t="s">
        <v>167</v>
      </c>
      <c r="C44" s="4">
        <f t="shared" si="7"/>
        <v>0</v>
      </c>
      <c r="D44" s="4">
        <v>0</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3">
        <v>0</v>
      </c>
      <c r="X44" s="4">
        <v>0</v>
      </c>
      <c r="Y44" s="4">
        <v>0</v>
      </c>
      <c r="Z44" s="4">
        <v>0</v>
      </c>
      <c r="AA44" s="4">
        <v>0</v>
      </c>
      <c r="AB44" s="4">
        <v>0</v>
      </c>
      <c r="AC44" s="4">
        <v>0</v>
      </c>
      <c r="AD44" s="4">
        <v>0</v>
      </c>
      <c r="AE44" s="4">
        <v>0</v>
      </c>
      <c r="AF44" s="4">
        <v>0</v>
      </c>
      <c r="AG44" s="4">
        <v>0</v>
      </c>
      <c r="AH44" s="4">
        <v>0</v>
      </c>
      <c r="AI44" s="4">
        <v>0</v>
      </c>
      <c r="AJ44" s="4">
        <v>0</v>
      </c>
      <c r="AK44" s="4">
        <v>0</v>
      </c>
      <c r="AL44" s="3">
        <v>0</v>
      </c>
      <c r="AM44" s="4">
        <v>0</v>
      </c>
      <c r="AN44" s="4">
        <v>0</v>
      </c>
      <c r="AO44" s="4">
        <v>0</v>
      </c>
      <c r="AP44" s="3">
        <v>0</v>
      </c>
      <c r="AQ44" s="3">
        <v>0</v>
      </c>
      <c r="AR44" s="4">
        <v>0</v>
      </c>
      <c r="AS44" s="4">
        <v>0</v>
      </c>
      <c r="AT44" s="4">
        <v>0</v>
      </c>
      <c r="AU44" s="4">
        <v>0</v>
      </c>
      <c r="AV44" s="3">
        <v>0</v>
      </c>
      <c r="AW44" s="16">
        <v>0</v>
      </c>
    </row>
    <row r="45" spans="1:49" x14ac:dyDescent="0.35">
      <c r="A45" s="27" t="s">
        <v>333</v>
      </c>
      <c r="B45" s="3" t="s">
        <v>132</v>
      </c>
      <c r="C45" s="4">
        <f>AVERAGE(D45:AW45)</f>
        <v>34.521739130434781</v>
      </c>
      <c r="D45" s="3">
        <v>54</v>
      </c>
      <c r="E45" s="3">
        <v>41</v>
      </c>
      <c r="F45" s="3">
        <v>42</v>
      </c>
      <c r="G45" s="3">
        <v>43</v>
      </c>
      <c r="H45" s="3">
        <v>40</v>
      </c>
      <c r="I45" s="3">
        <v>40</v>
      </c>
      <c r="J45" s="3">
        <v>50</v>
      </c>
      <c r="K45" s="3">
        <v>26</v>
      </c>
      <c r="L45" s="3">
        <v>43</v>
      </c>
      <c r="M45" s="3">
        <v>44</v>
      </c>
      <c r="N45" s="3">
        <v>27</v>
      </c>
      <c r="O45" s="3">
        <v>33</v>
      </c>
      <c r="P45" s="3">
        <v>41</v>
      </c>
      <c r="Q45" s="3">
        <v>34</v>
      </c>
      <c r="R45" s="3">
        <v>45</v>
      </c>
      <c r="S45" s="3">
        <v>46</v>
      </c>
      <c r="T45" s="3">
        <v>37</v>
      </c>
      <c r="U45" s="3">
        <v>35</v>
      </c>
      <c r="V45" s="3">
        <v>33</v>
      </c>
      <c r="W45" s="3">
        <v>41</v>
      </c>
      <c r="X45" s="3">
        <v>27</v>
      </c>
      <c r="Y45" s="3">
        <v>39</v>
      </c>
      <c r="Z45" s="3">
        <v>29</v>
      </c>
      <c r="AA45" s="3">
        <v>45</v>
      </c>
      <c r="AB45" s="3">
        <v>33</v>
      </c>
      <c r="AC45" s="3">
        <v>40</v>
      </c>
      <c r="AD45" s="3">
        <v>31</v>
      </c>
      <c r="AE45" s="3">
        <v>40</v>
      </c>
      <c r="AF45" s="3">
        <v>33</v>
      </c>
      <c r="AG45" s="3">
        <v>36</v>
      </c>
      <c r="AH45" s="3">
        <v>30</v>
      </c>
      <c r="AI45" s="3">
        <v>30</v>
      </c>
      <c r="AJ45" s="3">
        <v>29</v>
      </c>
      <c r="AK45" s="3">
        <v>32</v>
      </c>
      <c r="AL45" s="3">
        <v>30</v>
      </c>
      <c r="AM45" s="3">
        <v>22</v>
      </c>
      <c r="AN45" s="3">
        <v>30</v>
      </c>
      <c r="AO45" s="3">
        <v>30</v>
      </c>
      <c r="AP45" s="3">
        <v>25</v>
      </c>
      <c r="AQ45" s="3">
        <v>8</v>
      </c>
      <c r="AR45" s="3">
        <v>17</v>
      </c>
      <c r="AS45" s="3">
        <v>26</v>
      </c>
      <c r="AT45" s="3">
        <v>38</v>
      </c>
      <c r="AU45" s="3">
        <v>30</v>
      </c>
      <c r="AV45" s="3">
        <v>34</v>
      </c>
      <c r="AW45" s="10">
        <v>29</v>
      </c>
    </row>
    <row r="46" spans="1:49" x14ac:dyDescent="0.35">
      <c r="A46" s="27" t="s">
        <v>334</v>
      </c>
      <c r="B46" s="3" t="s">
        <v>162</v>
      </c>
      <c r="C46" s="145">
        <f t="shared" si="7"/>
        <v>2096.304347826087</v>
      </c>
      <c r="D46" s="145">
        <v>8252</v>
      </c>
      <c r="E46" s="145">
        <v>4807</v>
      </c>
      <c r="F46" s="145">
        <v>5112</v>
      </c>
      <c r="G46" s="145">
        <v>4219</v>
      </c>
      <c r="H46" s="145">
        <v>3594</v>
      </c>
      <c r="I46" s="145">
        <v>3209</v>
      </c>
      <c r="J46" s="145">
        <v>1936</v>
      </c>
      <c r="K46" s="145">
        <v>3915</v>
      </c>
      <c r="L46" s="145">
        <v>3744</v>
      </c>
      <c r="M46" s="145">
        <v>2979</v>
      </c>
      <c r="N46" s="145">
        <v>3811</v>
      </c>
      <c r="O46" s="145">
        <v>4297</v>
      </c>
      <c r="P46" s="145">
        <v>3271</v>
      </c>
      <c r="Q46" s="145">
        <v>2422</v>
      </c>
      <c r="R46" s="145">
        <v>2434</v>
      </c>
      <c r="S46" s="145">
        <v>1385</v>
      </c>
      <c r="T46" s="145">
        <v>1435</v>
      </c>
      <c r="U46" s="145">
        <v>1999</v>
      </c>
      <c r="V46" s="145">
        <v>1595</v>
      </c>
      <c r="W46" s="145">
        <v>1370</v>
      </c>
      <c r="X46" s="145">
        <v>915</v>
      </c>
      <c r="Y46" s="145">
        <v>1551</v>
      </c>
      <c r="Z46" s="145">
        <v>995</v>
      </c>
      <c r="AA46" s="145">
        <v>1547</v>
      </c>
      <c r="AB46" s="145">
        <v>1338</v>
      </c>
      <c r="AC46" s="145">
        <v>3474</v>
      </c>
      <c r="AD46" s="145">
        <v>1690</v>
      </c>
      <c r="AE46" s="145">
        <v>1051</v>
      </c>
      <c r="AF46" s="145">
        <v>749</v>
      </c>
      <c r="AG46" s="145">
        <v>1861</v>
      </c>
      <c r="AH46" s="145">
        <v>889</v>
      </c>
      <c r="AI46" s="145">
        <v>913</v>
      </c>
      <c r="AJ46" s="145">
        <v>1260</v>
      </c>
      <c r="AK46" s="145">
        <v>1073</v>
      </c>
      <c r="AL46" s="145">
        <v>828</v>
      </c>
      <c r="AM46" s="145">
        <v>1072</v>
      </c>
      <c r="AN46" s="145">
        <v>937</v>
      </c>
      <c r="AO46" s="145">
        <v>1129</v>
      </c>
      <c r="AP46" s="145">
        <v>847</v>
      </c>
      <c r="AQ46" s="145">
        <v>260</v>
      </c>
      <c r="AR46" s="145">
        <v>525</v>
      </c>
      <c r="AS46" s="145">
        <v>711</v>
      </c>
      <c r="AT46" s="145">
        <v>1326</v>
      </c>
      <c r="AU46" s="145">
        <v>1382</v>
      </c>
      <c r="AV46" s="145">
        <v>1203</v>
      </c>
      <c r="AW46" s="195">
        <v>1118</v>
      </c>
    </row>
    <row r="47" spans="1:49" x14ac:dyDescent="0.35">
      <c r="A47" s="27" t="s">
        <v>334</v>
      </c>
      <c r="B47" s="3" t="s">
        <v>166</v>
      </c>
      <c r="C47" s="145">
        <f t="shared" si="7"/>
        <v>52</v>
      </c>
      <c r="D47" s="145">
        <v>133</v>
      </c>
      <c r="E47" s="145">
        <v>114</v>
      </c>
      <c r="F47" s="145">
        <v>100</v>
      </c>
      <c r="G47" s="145">
        <v>92</v>
      </c>
      <c r="H47" s="145">
        <v>92</v>
      </c>
      <c r="I47" s="145">
        <v>82</v>
      </c>
      <c r="J47" s="145">
        <v>41</v>
      </c>
      <c r="K47" s="145">
        <v>95</v>
      </c>
      <c r="L47" s="145">
        <v>73</v>
      </c>
      <c r="M47" s="145">
        <v>62</v>
      </c>
      <c r="N47" s="145">
        <v>115</v>
      </c>
      <c r="O47" s="145">
        <v>102</v>
      </c>
      <c r="P47" s="145">
        <v>67</v>
      </c>
      <c r="Q47" s="145">
        <v>61</v>
      </c>
      <c r="R47" s="145">
        <v>46</v>
      </c>
      <c r="S47" s="145">
        <v>27</v>
      </c>
      <c r="T47" s="145">
        <v>34</v>
      </c>
      <c r="U47" s="145">
        <v>49</v>
      </c>
      <c r="V47" s="145">
        <v>41</v>
      </c>
      <c r="W47" s="145">
        <v>30</v>
      </c>
      <c r="X47" s="145">
        <v>32</v>
      </c>
      <c r="Y47" s="145">
        <v>35</v>
      </c>
      <c r="Z47" s="145">
        <v>33</v>
      </c>
      <c r="AA47" s="145">
        <v>36</v>
      </c>
      <c r="AB47" s="145">
        <v>34</v>
      </c>
      <c r="AC47" s="145">
        <v>85</v>
      </c>
      <c r="AD47" s="145">
        <v>53</v>
      </c>
      <c r="AE47" s="145">
        <v>29</v>
      </c>
      <c r="AF47" s="145">
        <v>23</v>
      </c>
      <c r="AG47" s="145">
        <v>49</v>
      </c>
      <c r="AH47" s="145">
        <v>26</v>
      </c>
      <c r="AI47" s="145">
        <v>31</v>
      </c>
      <c r="AJ47" s="145">
        <v>39</v>
      </c>
      <c r="AK47" s="145">
        <v>32</v>
      </c>
      <c r="AL47" s="145">
        <v>25</v>
      </c>
      <c r="AM47" s="145">
        <v>41</v>
      </c>
      <c r="AN47" s="145">
        <v>28</v>
      </c>
      <c r="AO47" s="145">
        <v>33</v>
      </c>
      <c r="AP47" s="145">
        <v>33</v>
      </c>
      <c r="AQ47" s="145">
        <v>32</v>
      </c>
      <c r="AR47" s="145">
        <v>31</v>
      </c>
      <c r="AS47" s="145">
        <v>26</v>
      </c>
      <c r="AT47" s="145">
        <v>37</v>
      </c>
      <c r="AU47" s="145">
        <v>42</v>
      </c>
      <c r="AV47" s="145">
        <v>30</v>
      </c>
      <c r="AW47" s="195">
        <v>41</v>
      </c>
    </row>
    <row r="48" spans="1:49" x14ac:dyDescent="0.35">
      <c r="A48" s="27" t="s">
        <v>334</v>
      </c>
      <c r="B48" s="3" t="s">
        <v>133</v>
      </c>
      <c r="C48" s="4">
        <f t="shared" si="7"/>
        <v>0</v>
      </c>
      <c r="D48" s="3">
        <v>0</v>
      </c>
      <c r="E48" s="3">
        <v>0</v>
      </c>
      <c r="F48" s="3">
        <v>0</v>
      </c>
      <c r="G48" s="3">
        <v>0</v>
      </c>
      <c r="H48" s="3">
        <v>0</v>
      </c>
      <c r="I48" s="3">
        <v>0</v>
      </c>
      <c r="J48" s="3">
        <v>0</v>
      </c>
      <c r="K48" s="3">
        <v>0</v>
      </c>
      <c r="L48" s="3">
        <v>0</v>
      </c>
      <c r="M48" s="3">
        <v>0</v>
      </c>
      <c r="N48" s="3">
        <v>0</v>
      </c>
      <c r="O48" s="3">
        <v>0</v>
      </c>
      <c r="P48" s="3">
        <v>0</v>
      </c>
      <c r="Q48" s="3">
        <v>0</v>
      </c>
      <c r="R48" s="3">
        <v>0</v>
      </c>
      <c r="S48" s="3">
        <v>0</v>
      </c>
      <c r="T48" s="3">
        <v>0</v>
      </c>
      <c r="U48" s="3">
        <v>0</v>
      </c>
      <c r="V48" s="3">
        <v>0</v>
      </c>
      <c r="W48" s="3">
        <v>0</v>
      </c>
      <c r="X48" s="3">
        <v>0</v>
      </c>
      <c r="Y48" s="3">
        <v>0</v>
      </c>
      <c r="Z48" s="3">
        <v>0</v>
      </c>
      <c r="AA48" s="3">
        <v>0</v>
      </c>
      <c r="AB48" s="3">
        <v>0</v>
      </c>
      <c r="AC48" s="3">
        <v>0</v>
      </c>
      <c r="AD48" s="3">
        <v>0</v>
      </c>
      <c r="AE48" s="3">
        <v>0</v>
      </c>
      <c r="AF48" s="3">
        <v>0</v>
      </c>
      <c r="AG48" s="3">
        <v>0</v>
      </c>
      <c r="AH48" s="3">
        <v>0</v>
      </c>
      <c r="AI48" s="3">
        <v>0</v>
      </c>
      <c r="AJ48" s="3">
        <v>0</v>
      </c>
      <c r="AK48" s="3">
        <v>0</v>
      </c>
      <c r="AL48" s="3">
        <v>0</v>
      </c>
      <c r="AM48" s="3">
        <v>0</v>
      </c>
      <c r="AN48" s="3">
        <v>0</v>
      </c>
      <c r="AO48" s="3">
        <v>0</v>
      </c>
      <c r="AP48" s="3">
        <v>0</v>
      </c>
      <c r="AQ48" s="3">
        <v>0</v>
      </c>
      <c r="AR48" s="3">
        <v>0</v>
      </c>
      <c r="AS48" s="3">
        <v>0</v>
      </c>
      <c r="AT48" s="3">
        <v>0</v>
      </c>
      <c r="AU48" s="3">
        <v>0</v>
      </c>
      <c r="AV48" s="3">
        <v>0</v>
      </c>
      <c r="AW48" s="10">
        <v>0</v>
      </c>
    </row>
    <row r="49" spans="1:49" x14ac:dyDescent="0.35">
      <c r="A49" s="27" t="s">
        <v>334</v>
      </c>
      <c r="B49" s="3" t="s">
        <v>167</v>
      </c>
      <c r="C49" s="4">
        <f t="shared" si="7"/>
        <v>840.1521739130435</v>
      </c>
      <c r="D49" s="4">
        <v>3336</v>
      </c>
      <c r="E49" s="4">
        <v>1444</v>
      </c>
      <c r="F49" s="4">
        <v>1769</v>
      </c>
      <c r="G49" s="4">
        <v>1590</v>
      </c>
      <c r="H49" s="4">
        <v>1110</v>
      </c>
      <c r="I49" s="4">
        <v>958</v>
      </c>
      <c r="J49" s="3">
        <v>783</v>
      </c>
      <c r="K49" s="4">
        <v>1439</v>
      </c>
      <c r="L49" s="4">
        <v>1312</v>
      </c>
      <c r="M49" s="4">
        <v>1179</v>
      </c>
      <c r="N49" s="3">
        <v>1291</v>
      </c>
      <c r="O49" s="3">
        <v>1818</v>
      </c>
      <c r="P49" s="4">
        <v>1247</v>
      </c>
      <c r="Q49" s="4">
        <v>908</v>
      </c>
      <c r="R49" s="4">
        <v>1179</v>
      </c>
      <c r="S49" s="4">
        <v>600</v>
      </c>
      <c r="T49" s="4">
        <v>706</v>
      </c>
      <c r="U49" s="4">
        <v>711</v>
      </c>
      <c r="V49" s="4">
        <v>588</v>
      </c>
      <c r="W49" s="4">
        <v>737</v>
      </c>
      <c r="X49" s="4">
        <v>421</v>
      </c>
      <c r="Y49" s="4">
        <v>766</v>
      </c>
      <c r="Z49" s="4">
        <v>359</v>
      </c>
      <c r="AA49" s="4">
        <v>790</v>
      </c>
      <c r="AB49" s="4">
        <v>692</v>
      </c>
      <c r="AC49" s="4">
        <v>1108</v>
      </c>
      <c r="AD49" s="4">
        <v>675</v>
      </c>
      <c r="AE49" s="4">
        <v>468</v>
      </c>
      <c r="AF49" s="4">
        <v>421</v>
      </c>
      <c r="AG49" s="4">
        <v>942</v>
      </c>
      <c r="AH49" s="4">
        <v>499</v>
      </c>
      <c r="AI49" s="4">
        <v>317</v>
      </c>
      <c r="AJ49" s="4">
        <v>579</v>
      </c>
      <c r="AK49" s="4">
        <v>562</v>
      </c>
      <c r="AL49" s="4">
        <v>437</v>
      </c>
      <c r="AM49" s="4">
        <v>573</v>
      </c>
      <c r="AN49" s="4">
        <v>392</v>
      </c>
      <c r="AO49" s="4">
        <v>574</v>
      </c>
      <c r="AP49" s="4">
        <v>425</v>
      </c>
      <c r="AQ49" s="4">
        <v>120</v>
      </c>
      <c r="AR49" s="4">
        <v>240</v>
      </c>
      <c r="AS49" s="4">
        <v>380</v>
      </c>
      <c r="AT49" s="4">
        <v>578</v>
      </c>
      <c r="AU49" s="4">
        <v>589</v>
      </c>
      <c r="AV49" s="4">
        <v>553</v>
      </c>
      <c r="AW49" s="16">
        <v>482</v>
      </c>
    </row>
    <row r="50" spans="1:49" x14ac:dyDescent="0.35">
      <c r="A50" s="27" t="s">
        <v>334</v>
      </c>
      <c r="B50" s="3" t="s">
        <v>132</v>
      </c>
      <c r="C50" s="4">
        <f>AVERAGE(D50:AW50)</f>
        <v>37.739130434782609</v>
      </c>
      <c r="D50" s="3">
        <v>62</v>
      </c>
      <c r="E50" s="3">
        <v>42</v>
      </c>
      <c r="F50" s="3">
        <v>51</v>
      </c>
      <c r="G50" s="3">
        <v>46</v>
      </c>
      <c r="H50" s="3">
        <v>39</v>
      </c>
      <c r="I50" s="3">
        <v>39</v>
      </c>
      <c r="J50" s="3">
        <v>47</v>
      </c>
      <c r="K50" s="3">
        <v>41</v>
      </c>
      <c r="L50" s="3">
        <v>51</v>
      </c>
      <c r="M50" s="3">
        <v>48</v>
      </c>
      <c r="N50" s="3">
        <v>33</v>
      </c>
      <c r="O50" s="3">
        <v>42</v>
      </c>
      <c r="P50" s="3">
        <v>49</v>
      </c>
      <c r="Q50" s="3">
        <v>40</v>
      </c>
      <c r="R50" s="3">
        <v>53</v>
      </c>
      <c r="S50" s="3">
        <v>52</v>
      </c>
      <c r="T50" s="3">
        <v>42</v>
      </c>
      <c r="U50" s="3">
        <v>41</v>
      </c>
      <c r="V50" s="3">
        <v>39</v>
      </c>
      <c r="W50" s="3">
        <v>45</v>
      </c>
      <c r="X50" s="3">
        <v>29</v>
      </c>
      <c r="Y50" s="3">
        <v>44</v>
      </c>
      <c r="Z50" s="3">
        <v>30</v>
      </c>
      <c r="AA50" s="3">
        <v>43</v>
      </c>
      <c r="AB50" s="3">
        <v>39</v>
      </c>
      <c r="AC50" s="3">
        <v>41</v>
      </c>
      <c r="AD50" s="3">
        <v>32</v>
      </c>
      <c r="AE50" s="3">
        <v>36</v>
      </c>
      <c r="AF50" s="3">
        <v>33</v>
      </c>
      <c r="AG50" s="3">
        <v>38</v>
      </c>
      <c r="AH50" s="3">
        <v>34</v>
      </c>
      <c r="AI50" s="3">
        <v>29</v>
      </c>
      <c r="AJ50" s="3">
        <v>32</v>
      </c>
      <c r="AK50" s="3">
        <v>34</v>
      </c>
      <c r="AL50" s="3">
        <v>33</v>
      </c>
      <c r="AM50" s="3">
        <v>26</v>
      </c>
      <c r="AN50" s="3">
        <v>33</v>
      </c>
      <c r="AO50" s="3">
        <v>34</v>
      </c>
      <c r="AP50" s="3">
        <v>26</v>
      </c>
      <c r="AQ50" s="3">
        <v>8</v>
      </c>
      <c r="AR50" s="3">
        <v>17</v>
      </c>
      <c r="AS50" s="3">
        <v>27</v>
      </c>
      <c r="AT50" s="3">
        <v>36</v>
      </c>
      <c r="AU50" s="3">
        <v>33</v>
      </c>
      <c r="AV50" s="3">
        <v>40</v>
      </c>
      <c r="AW50" s="10">
        <v>27</v>
      </c>
    </row>
    <row r="51" spans="1:49" x14ac:dyDescent="0.35">
      <c r="A51" s="27" t="s">
        <v>335</v>
      </c>
      <c r="B51" s="3" t="s">
        <v>162</v>
      </c>
      <c r="C51" s="145">
        <f>AVERAGE(D51:AW51)</f>
        <v>296.97826086956519</v>
      </c>
      <c r="D51" s="145">
        <v>15</v>
      </c>
      <c r="E51" s="145">
        <v>0</v>
      </c>
      <c r="F51" s="145">
        <v>0</v>
      </c>
      <c r="G51" s="145">
        <v>0</v>
      </c>
      <c r="H51" s="145">
        <v>0</v>
      </c>
      <c r="I51" s="145">
        <v>0</v>
      </c>
      <c r="J51" s="145">
        <v>0</v>
      </c>
      <c r="K51" s="145">
        <v>28</v>
      </c>
      <c r="L51" s="145">
        <v>97</v>
      </c>
      <c r="M51" s="145">
        <v>1043</v>
      </c>
      <c r="N51" s="145">
        <v>2329</v>
      </c>
      <c r="O51" s="145">
        <v>2587</v>
      </c>
      <c r="P51" s="145">
        <v>1030</v>
      </c>
      <c r="Q51" s="145">
        <v>736</v>
      </c>
      <c r="R51" s="145">
        <v>539</v>
      </c>
      <c r="S51" s="145">
        <v>147</v>
      </c>
      <c r="T51" s="145">
        <v>98</v>
      </c>
      <c r="U51" s="145">
        <v>98</v>
      </c>
      <c r="V51" s="145">
        <v>245</v>
      </c>
      <c r="W51" s="145">
        <v>196</v>
      </c>
      <c r="X51" s="145">
        <v>98</v>
      </c>
      <c r="Y51" s="145">
        <v>74</v>
      </c>
      <c r="Z51" s="145">
        <v>245</v>
      </c>
      <c r="AA51" s="145">
        <v>148</v>
      </c>
      <c r="AB51" s="145">
        <v>99</v>
      </c>
      <c r="AC51" s="145">
        <v>154</v>
      </c>
      <c r="AD51" s="145">
        <v>297</v>
      </c>
      <c r="AE51" s="145">
        <v>74</v>
      </c>
      <c r="AF51" s="145">
        <v>49</v>
      </c>
      <c r="AG51" s="145">
        <v>49</v>
      </c>
      <c r="AH51" s="145">
        <v>25</v>
      </c>
      <c r="AI51" s="145">
        <v>0</v>
      </c>
      <c r="AJ51" s="145">
        <v>49</v>
      </c>
      <c r="AK51" s="145">
        <v>30</v>
      </c>
      <c r="AL51" s="145">
        <v>0</v>
      </c>
      <c r="AM51" s="145">
        <v>0</v>
      </c>
      <c r="AN51" s="145">
        <v>148</v>
      </c>
      <c r="AO51" s="145">
        <v>322</v>
      </c>
      <c r="AP51" s="145">
        <v>148</v>
      </c>
      <c r="AQ51" s="145">
        <v>49</v>
      </c>
      <c r="AR51" s="145">
        <v>146</v>
      </c>
      <c r="AS51" s="145">
        <v>446</v>
      </c>
      <c r="AT51" s="145">
        <v>396</v>
      </c>
      <c r="AU51" s="145">
        <v>542</v>
      </c>
      <c r="AV51" s="145">
        <v>341</v>
      </c>
      <c r="AW51" s="195">
        <v>544</v>
      </c>
    </row>
    <row r="52" spans="1:49" x14ac:dyDescent="0.35">
      <c r="A52" s="27" t="s">
        <v>335</v>
      </c>
      <c r="B52" s="3" t="s">
        <v>166</v>
      </c>
      <c r="C52" s="145">
        <f t="shared" si="7"/>
        <v>88.913043478260875</v>
      </c>
      <c r="D52" s="145">
        <v>15</v>
      </c>
      <c r="E52" s="145">
        <v>0</v>
      </c>
      <c r="F52" s="145">
        <v>0</v>
      </c>
      <c r="G52" s="145">
        <v>0</v>
      </c>
      <c r="H52" s="145">
        <v>0</v>
      </c>
      <c r="I52" s="145">
        <v>0</v>
      </c>
      <c r="J52" s="145">
        <v>0</v>
      </c>
      <c r="K52" s="145">
        <v>28</v>
      </c>
      <c r="L52" s="145">
        <v>97</v>
      </c>
      <c r="M52" s="145">
        <v>209</v>
      </c>
      <c r="N52" s="145">
        <v>388</v>
      </c>
      <c r="O52" s="145">
        <v>517</v>
      </c>
      <c r="P52" s="145">
        <v>257</v>
      </c>
      <c r="Q52" s="145">
        <v>184</v>
      </c>
      <c r="R52" s="145">
        <v>135</v>
      </c>
      <c r="S52" s="145">
        <v>49</v>
      </c>
      <c r="T52" s="145">
        <v>49</v>
      </c>
      <c r="U52" s="145">
        <v>98</v>
      </c>
      <c r="V52" s="145">
        <v>49</v>
      </c>
      <c r="W52" s="145">
        <v>65</v>
      </c>
      <c r="X52" s="145">
        <v>98</v>
      </c>
      <c r="Y52" s="145">
        <v>37</v>
      </c>
      <c r="Z52" s="145">
        <v>61</v>
      </c>
      <c r="AA52" s="145">
        <v>148</v>
      </c>
      <c r="AB52" s="145">
        <v>49</v>
      </c>
      <c r="AC52" s="145">
        <v>38</v>
      </c>
      <c r="AD52" s="145">
        <v>148</v>
      </c>
      <c r="AE52" s="145">
        <v>37</v>
      </c>
      <c r="AF52" s="145">
        <v>49</v>
      </c>
      <c r="AG52" s="145">
        <v>49</v>
      </c>
      <c r="AH52" s="145">
        <v>25</v>
      </c>
      <c r="AI52" s="145">
        <v>0</v>
      </c>
      <c r="AJ52" s="145">
        <v>49</v>
      </c>
      <c r="AK52" s="145">
        <v>30</v>
      </c>
      <c r="AL52" s="145">
        <v>0</v>
      </c>
      <c r="AM52" s="145">
        <v>0</v>
      </c>
      <c r="AN52" s="145">
        <v>74</v>
      </c>
      <c r="AO52" s="145">
        <v>161</v>
      </c>
      <c r="AP52" s="145">
        <v>148</v>
      </c>
      <c r="AQ52" s="145">
        <v>49</v>
      </c>
      <c r="AR52" s="145">
        <v>49</v>
      </c>
      <c r="AS52" s="145">
        <v>149</v>
      </c>
      <c r="AT52" s="145">
        <v>99</v>
      </c>
      <c r="AU52" s="145">
        <v>108</v>
      </c>
      <c r="AV52" s="145">
        <v>114</v>
      </c>
      <c r="AW52" s="195">
        <v>181</v>
      </c>
    </row>
    <row r="53" spans="1:49" x14ac:dyDescent="0.35">
      <c r="A53" s="27" t="s">
        <v>335</v>
      </c>
      <c r="B53" s="3" t="s">
        <v>133</v>
      </c>
      <c r="C53" s="4">
        <f t="shared" si="7"/>
        <v>12.195652173913043</v>
      </c>
      <c r="D53" s="3">
        <v>1</v>
      </c>
      <c r="E53" s="3">
        <v>0</v>
      </c>
      <c r="F53" s="3">
        <v>0</v>
      </c>
      <c r="G53" s="3">
        <v>0</v>
      </c>
      <c r="H53" s="3">
        <v>0</v>
      </c>
      <c r="I53" s="3">
        <v>0</v>
      </c>
      <c r="J53" s="3">
        <v>0</v>
      </c>
      <c r="K53" s="3">
        <v>1</v>
      </c>
      <c r="L53" s="3">
        <v>4</v>
      </c>
      <c r="M53" s="3">
        <v>43</v>
      </c>
      <c r="N53" s="3">
        <v>96</v>
      </c>
      <c r="O53" s="3">
        <v>107</v>
      </c>
      <c r="P53" s="3">
        <v>42</v>
      </c>
      <c r="Q53" s="3">
        <v>30</v>
      </c>
      <c r="R53" s="3">
        <v>22</v>
      </c>
      <c r="S53" s="3">
        <v>6</v>
      </c>
      <c r="T53" s="3">
        <v>4</v>
      </c>
      <c r="U53" s="3">
        <v>4</v>
      </c>
      <c r="V53" s="3">
        <v>10</v>
      </c>
      <c r="W53" s="3">
        <v>8</v>
      </c>
      <c r="X53" s="3">
        <v>4</v>
      </c>
      <c r="Y53" s="3">
        <v>3</v>
      </c>
      <c r="Z53" s="3">
        <v>10</v>
      </c>
      <c r="AA53" s="3">
        <v>6</v>
      </c>
      <c r="AB53" s="3">
        <v>4</v>
      </c>
      <c r="AC53" s="3">
        <v>7</v>
      </c>
      <c r="AD53" s="3">
        <v>12</v>
      </c>
      <c r="AE53" s="3">
        <v>3</v>
      </c>
      <c r="AF53" s="3">
        <v>2</v>
      </c>
      <c r="AG53" s="3">
        <v>2</v>
      </c>
      <c r="AH53" s="3">
        <v>1</v>
      </c>
      <c r="AI53" s="3">
        <v>0</v>
      </c>
      <c r="AJ53" s="3">
        <v>2</v>
      </c>
      <c r="AK53" s="3">
        <v>2</v>
      </c>
      <c r="AL53" s="3">
        <v>0</v>
      </c>
      <c r="AM53" s="3">
        <v>0</v>
      </c>
      <c r="AN53" s="3">
        <v>6</v>
      </c>
      <c r="AO53" s="3">
        <v>13</v>
      </c>
      <c r="AP53" s="3">
        <v>6</v>
      </c>
      <c r="AQ53" s="3">
        <v>2</v>
      </c>
      <c r="AR53" s="3">
        <v>6</v>
      </c>
      <c r="AS53" s="3">
        <v>18</v>
      </c>
      <c r="AT53" s="3">
        <v>16</v>
      </c>
      <c r="AU53" s="3">
        <v>22</v>
      </c>
      <c r="AV53" s="3">
        <v>14</v>
      </c>
      <c r="AW53" s="10">
        <v>22</v>
      </c>
    </row>
    <row r="54" spans="1:49" x14ac:dyDescent="0.35">
      <c r="A54" s="27" t="s">
        <v>335</v>
      </c>
      <c r="B54" s="3" t="s">
        <v>167</v>
      </c>
      <c r="C54" s="4">
        <f t="shared" si="7"/>
        <v>0</v>
      </c>
      <c r="D54" s="4">
        <v>0</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16">
        <v>0</v>
      </c>
    </row>
    <row r="55" spans="1:49" x14ac:dyDescent="0.35">
      <c r="A55" s="27" t="s">
        <v>335</v>
      </c>
      <c r="B55" s="3" t="s">
        <v>132</v>
      </c>
      <c r="C55" s="4">
        <f t="shared" si="7"/>
        <v>2.0652173913043477</v>
      </c>
      <c r="D55" s="3">
        <v>1</v>
      </c>
      <c r="E55" s="3">
        <v>0</v>
      </c>
      <c r="F55" s="3">
        <v>0</v>
      </c>
      <c r="G55" s="3">
        <v>0</v>
      </c>
      <c r="H55" s="3">
        <v>0</v>
      </c>
      <c r="I55" s="3">
        <v>0</v>
      </c>
      <c r="J55" s="3">
        <v>0</v>
      </c>
      <c r="K55" s="3">
        <v>1</v>
      </c>
      <c r="L55" s="3">
        <v>1</v>
      </c>
      <c r="M55" s="3">
        <v>5</v>
      </c>
      <c r="N55" s="3">
        <v>6</v>
      </c>
      <c r="O55" s="3">
        <v>5</v>
      </c>
      <c r="P55" s="3">
        <v>4</v>
      </c>
      <c r="Q55" s="3">
        <v>4</v>
      </c>
      <c r="R55" s="3">
        <v>4</v>
      </c>
      <c r="S55" s="3">
        <v>3</v>
      </c>
      <c r="T55" s="3">
        <v>2</v>
      </c>
      <c r="U55" s="3">
        <v>1</v>
      </c>
      <c r="V55" s="3">
        <v>5</v>
      </c>
      <c r="W55" s="3">
        <v>3</v>
      </c>
      <c r="X55" s="3">
        <v>1</v>
      </c>
      <c r="Y55" s="3">
        <v>2</v>
      </c>
      <c r="Z55" s="3">
        <v>4</v>
      </c>
      <c r="AA55" s="3">
        <v>1</v>
      </c>
      <c r="AB55" s="3">
        <v>2</v>
      </c>
      <c r="AC55" s="3">
        <v>4</v>
      </c>
      <c r="AD55" s="3">
        <v>2</v>
      </c>
      <c r="AE55" s="3">
        <v>2</v>
      </c>
      <c r="AF55" s="3">
        <v>1</v>
      </c>
      <c r="AG55" s="3">
        <v>1</v>
      </c>
      <c r="AH55" s="3">
        <v>1</v>
      </c>
      <c r="AI55" s="3">
        <v>0</v>
      </c>
      <c r="AJ55" s="3">
        <v>1</v>
      </c>
      <c r="AK55" s="3">
        <v>1</v>
      </c>
      <c r="AL55" s="3">
        <v>0</v>
      </c>
      <c r="AM55" s="3">
        <v>0</v>
      </c>
      <c r="AN55" s="3">
        <v>2</v>
      </c>
      <c r="AO55" s="3">
        <v>2</v>
      </c>
      <c r="AP55" s="3">
        <v>1</v>
      </c>
      <c r="AQ55" s="3">
        <v>1</v>
      </c>
      <c r="AR55" s="3">
        <v>3</v>
      </c>
      <c r="AS55" s="3">
        <v>3</v>
      </c>
      <c r="AT55" s="3">
        <v>4</v>
      </c>
      <c r="AU55" s="3">
        <v>5</v>
      </c>
      <c r="AV55" s="3">
        <v>3</v>
      </c>
      <c r="AW55" s="10">
        <v>3</v>
      </c>
    </row>
    <row r="56" spans="1:49" x14ac:dyDescent="0.35">
      <c r="A56" s="27" t="s">
        <v>336</v>
      </c>
      <c r="B56" s="3" t="s">
        <v>162</v>
      </c>
      <c r="C56" s="145">
        <f>AVERAGE(D56:AW56)</f>
        <v>264.67391304347825</v>
      </c>
      <c r="D56" s="145">
        <v>509</v>
      </c>
      <c r="E56" s="145">
        <v>1468</v>
      </c>
      <c r="F56" s="145">
        <v>578</v>
      </c>
      <c r="G56" s="145">
        <v>830</v>
      </c>
      <c r="H56" s="145">
        <v>150</v>
      </c>
      <c r="I56" s="145">
        <v>250</v>
      </c>
      <c r="J56" s="145">
        <v>100</v>
      </c>
      <c r="K56" s="145">
        <v>100</v>
      </c>
      <c r="L56" s="145">
        <v>300</v>
      </c>
      <c r="M56" s="145">
        <v>0</v>
      </c>
      <c r="N56" s="145">
        <v>108</v>
      </c>
      <c r="O56" s="145">
        <v>180</v>
      </c>
      <c r="P56" s="145">
        <v>580</v>
      </c>
      <c r="Q56" s="145">
        <v>986</v>
      </c>
      <c r="R56" s="145">
        <v>50</v>
      </c>
      <c r="S56" s="145">
        <v>380</v>
      </c>
      <c r="T56" s="145">
        <v>210</v>
      </c>
      <c r="U56" s="145">
        <v>155</v>
      </c>
      <c r="V56" s="145">
        <v>295</v>
      </c>
      <c r="W56" s="145">
        <v>238</v>
      </c>
      <c r="X56" s="145">
        <v>512</v>
      </c>
      <c r="Y56" s="145">
        <v>150</v>
      </c>
      <c r="Z56" s="145">
        <v>0</v>
      </c>
      <c r="AA56" s="145">
        <v>491</v>
      </c>
      <c r="AB56" s="145">
        <v>690</v>
      </c>
      <c r="AC56" s="145">
        <v>105</v>
      </c>
      <c r="AD56" s="145">
        <v>355</v>
      </c>
      <c r="AE56" s="145">
        <v>280</v>
      </c>
      <c r="AF56" s="145">
        <v>255</v>
      </c>
      <c r="AG56" s="145">
        <v>200</v>
      </c>
      <c r="AH56" s="145">
        <v>100</v>
      </c>
      <c r="AI56" s="145">
        <v>150</v>
      </c>
      <c r="AJ56" s="145">
        <v>150</v>
      </c>
      <c r="AK56" s="145">
        <v>200</v>
      </c>
      <c r="AL56" s="145">
        <v>150</v>
      </c>
      <c r="AM56" s="145">
        <v>175</v>
      </c>
      <c r="AN56" s="145">
        <v>100</v>
      </c>
      <c r="AO56" s="145">
        <v>0</v>
      </c>
      <c r="AP56" s="145">
        <v>155</v>
      </c>
      <c r="AQ56" s="145">
        <v>55</v>
      </c>
      <c r="AR56" s="145">
        <v>75</v>
      </c>
      <c r="AS56" s="145">
        <v>0</v>
      </c>
      <c r="AT56" s="145">
        <v>50</v>
      </c>
      <c r="AU56" s="145">
        <v>155</v>
      </c>
      <c r="AV56" s="145">
        <v>105</v>
      </c>
      <c r="AW56" s="195">
        <v>50</v>
      </c>
    </row>
    <row r="57" spans="1:49" x14ac:dyDescent="0.35">
      <c r="A57" s="27" t="s">
        <v>336</v>
      </c>
      <c r="B57" s="3" t="s">
        <v>166</v>
      </c>
      <c r="C57" s="145">
        <f>AVERAGE(D57:AW57)</f>
        <v>96.739130434782609</v>
      </c>
      <c r="D57" s="145">
        <v>127</v>
      </c>
      <c r="E57" s="145">
        <v>367</v>
      </c>
      <c r="F57" s="145">
        <v>116</v>
      </c>
      <c r="G57" s="145">
        <v>277</v>
      </c>
      <c r="H57" s="145">
        <v>75</v>
      </c>
      <c r="I57" s="145">
        <v>83</v>
      </c>
      <c r="J57" s="145">
        <v>100</v>
      </c>
      <c r="K57" s="145">
        <v>100</v>
      </c>
      <c r="L57" s="145">
        <v>150</v>
      </c>
      <c r="M57" s="145">
        <v>0</v>
      </c>
      <c r="N57" s="145">
        <v>54</v>
      </c>
      <c r="O57" s="145">
        <v>90</v>
      </c>
      <c r="P57" s="145">
        <v>145</v>
      </c>
      <c r="Q57" s="145">
        <v>247</v>
      </c>
      <c r="R57" s="145">
        <v>50</v>
      </c>
      <c r="S57" s="145">
        <v>127</v>
      </c>
      <c r="T57" s="145">
        <v>70</v>
      </c>
      <c r="U57" s="145">
        <v>78</v>
      </c>
      <c r="V57" s="145">
        <v>148</v>
      </c>
      <c r="W57" s="145">
        <v>60</v>
      </c>
      <c r="X57" s="145">
        <v>73</v>
      </c>
      <c r="Y57" s="145">
        <v>50</v>
      </c>
      <c r="Z57" s="145">
        <v>0</v>
      </c>
      <c r="AA57" s="145">
        <v>82</v>
      </c>
      <c r="AB57" s="145">
        <v>345</v>
      </c>
      <c r="AC57" s="145">
        <v>53</v>
      </c>
      <c r="AD57" s="145">
        <v>71</v>
      </c>
      <c r="AE57" s="145">
        <v>56</v>
      </c>
      <c r="AF57" s="145">
        <v>85</v>
      </c>
      <c r="AG57" s="145">
        <v>100</v>
      </c>
      <c r="AH57" s="145">
        <v>50</v>
      </c>
      <c r="AI57" s="145">
        <v>150</v>
      </c>
      <c r="AJ57" s="145">
        <v>150</v>
      </c>
      <c r="AK57" s="145">
        <v>50</v>
      </c>
      <c r="AL57" s="145">
        <v>150</v>
      </c>
      <c r="AM57" s="145">
        <v>58</v>
      </c>
      <c r="AN57" s="145">
        <v>50</v>
      </c>
      <c r="AO57" s="145">
        <v>0</v>
      </c>
      <c r="AP57" s="145">
        <v>52</v>
      </c>
      <c r="AQ57" s="145">
        <v>55</v>
      </c>
      <c r="AR57" s="145">
        <v>75</v>
      </c>
      <c r="AS57" s="145">
        <v>0</v>
      </c>
      <c r="AT57" s="145">
        <v>50</v>
      </c>
      <c r="AU57" s="145">
        <v>78</v>
      </c>
      <c r="AV57" s="145">
        <v>53</v>
      </c>
      <c r="AW57" s="195">
        <v>50</v>
      </c>
    </row>
    <row r="58" spans="1:49" x14ac:dyDescent="0.35">
      <c r="A58" s="27" t="s">
        <v>336</v>
      </c>
      <c r="B58" s="3" t="s">
        <v>133</v>
      </c>
      <c r="C58" s="4">
        <f t="shared" si="7"/>
        <v>4</v>
      </c>
      <c r="D58" s="3">
        <v>9</v>
      </c>
      <c r="E58" s="3">
        <v>23</v>
      </c>
      <c r="F58" s="3">
        <v>10</v>
      </c>
      <c r="G58" s="3">
        <v>7</v>
      </c>
      <c r="H58" s="3">
        <v>3</v>
      </c>
      <c r="I58" s="3">
        <v>5</v>
      </c>
      <c r="J58" s="3">
        <v>2</v>
      </c>
      <c r="K58" s="3">
        <v>2</v>
      </c>
      <c r="L58" s="3">
        <v>4</v>
      </c>
      <c r="M58" s="3">
        <v>0</v>
      </c>
      <c r="N58" s="3">
        <v>2</v>
      </c>
      <c r="O58" s="3">
        <v>3</v>
      </c>
      <c r="P58" s="3">
        <v>7</v>
      </c>
      <c r="Q58" s="3">
        <v>11</v>
      </c>
      <c r="R58" s="3">
        <v>1</v>
      </c>
      <c r="S58" s="3">
        <v>7</v>
      </c>
      <c r="T58" s="3">
        <v>3</v>
      </c>
      <c r="U58" s="3">
        <v>2</v>
      </c>
      <c r="V58" s="3">
        <v>3</v>
      </c>
      <c r="W58" s="3">
        <v>4</v>
      </c>
      <c r="X58" s="3">
        <v>10</v>
      </c>
      <c r="Y58" s="3">
        <v>3</v>
      </c>
      <c r="Z58" s="3">
        <v>0</v>
      </c>
      <c r="AA58" s="3">
        <v>7</v>
      </c>
      <c r="AB58" s="3">
        <v>6</v>
      </c>
      <c r="AC58" s="3">
        <v>2</v>
      </c>
      <c r="AD58" s="3">
        <v>6</v>
      </c>
      <c r="AE58" s="3">
        <v>5</v>
      </c>
      <c r="AF58" s="3">
        <v>4</v>
      </c>
      <c r="AG58" s="3">
        <v>3</v>
      </c>
      <c r="AH58" s="3">
        <v>2</v>
      </c>
      <c r="AI58" s="3">
        <v>2</v>
      </c>
      <c r="AJ58" s="3">
        <v>2</v>
      </c>
      <c r="AK58" s="3">
        <v>4</v>
      </c>
      <c r="AL58" s="3">
        <v>3</v>
      </c>
      <c r="AM58" s="3">
        <v>3</v>
      </c>
      <c r="AN58" s="3">
        <v>2</v>
      </c>
      <c r="AO58" s="3">
        <v>0</v>
      </c>
      <c r="AP58" s="3">
        <v>3</v>
      </c>
      <c r="AQ58" s="3">
        <v>1</v>
      </c>
      <c r="AR58" s="3">
        <v>1</v>
      </c>
      <c r="AS58" s="3">
        <v>0</v>
      </c>
      <c r="AT58" s="3">
        <v>1</v>
      </c>
      <c r="AU58" s="3">
        <v>3</v>
      </c>
      <c r="AV58" s="3">
        <v>2</v>
      </c>
      <c r="AW58" s="10">
        <v>1</v>
      </c>
    </row>
    <row r="59" spans="1:49" x14ac:dyDescent="0.35">
      <c r="A59" s="27" t="s">
        <v>336</v>
      </c>
      <c r="B59" s="3" t="s">
        <v>167</v>
      </c>
      <c r="C59" s="4">
        <f t="shared" si="7"/>
        <v>0</v>
      </c>
      <c r="D59" s="4">
        <v>0</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16">
        <v>0</v>
      </c>
    </row>
    <row r="60" spans="1:49" x14ac:dyDescent="0.35">
      <c r="A60" s="27" t="s">
        <v>336</v>
      </c>
      <c r="B60" s="3" t="s">
        <v>132</v>
      </c>
      <c r="C60" s="4">
        <f t="shared" si="7"/>
        <v>2.4347826086956523</v>
      </c>
      <c r="D60" s="3">
        <v>4</v>
      </c>
      <c r="E60" s="3">
        <v>4</v>
      </c>
      <c r="F60" s="3">
        <v>5</v>
      </c>
      <c r="G60" s="3">
        <v>3</v>
      </c>
      <c r="H60" s="3">
        <v>2</v>
      </c>
      <c r="I60" s="3">
        <v>3</v>
      </c>
      <c r="J60" s="3">
        <v>1</v>
      </c>
      <c r="K60" s="3">
        <v>1</v>
      </c>
      <c r="L60" s="3">
        <v>2</v>
      </c>
      <c r="M60" s="3">
        <v>0</v>
      </c>
      <c r="N60" s="3">
        <v>2</v>
      </c>
      <c r="O60" s="3">
        <v>2</v>
      </c>
      <c r="P60" s="3">
        <v>4</v>
      </c>
      <c r="Q60" s="3">
        <v>4</v>
      </c>
      <c r="R60" s="3">
        <v>1</v>
      </c>
      <c r="S60" s="3">
        <v>3</v>
      </c>
      <c r="T60" s="3">
        <v>3</v>
      </c>
      <c r="U60" s="3">
        <v>2</v>
      </c>
      <c r="V60" s="3">
        <v>2</v>
      </c>
      <c r="W60" s="3">
        <v>4</v>
      </c>
      <c r="X60" s="3">
        <v>7</v>
      </c>
      <c r="Y60" s="3">
        <v>3</v>
      </c>
      <c r="Z60" s="3">
        <v>0</v>
      </c>
      <c r="AA60" s="3">
        <v>6</v>
      </c>
      <c r="AB60" s="3">
        <v>2</v>
      </c>
      <c r="AC60" s="3">
        <v>2</v>
      </c>
      <c r="AD60" s="3">
        <v>5</v>
      </c>
      <c r="AE60" s="3">
        <v>5</v>
      </c>
      <c r="AF60" s="3">
        <v>3</v>
      </c>
      <c r="AG60" s="3">
        <v>2</v>
      </c>
      <c r="AH60" s="3">
        <v>2</v>
      </c>
      <c r="AI60" s="3">
        <v>1</v>
      </c>
      <c r="AJ60" s="3">
        <v>1</v>
      </c>
      <c r="AK60" s="3">
        <v>4</v>
      </c>
      <c r="AL60" s="3">
        <v>1</v>
      </c>
      <c r="AM60" s="3">
        <v>3</v>
      </c>
      <c r="AN60" s="3">
        <v>2</v>
      </c>
      <c r="AO60" s="3">
        <v>0</v>
      </c>
      <c r="AP60" s="3">
        <v>3</v>
      </c>
      <c r="AQ60" s="3">
        <v>1</v>
      </c>
      <c r="AR60" s="3">
        <v>1</v>
      </c>
      <c r="AS60" s="3">
        <v>0</v>
      </c>
      <c r="AT60" s="3">
        <v>1</v>
      </c>
      <c r="AU60" s="3">
        <v>2</v>
      </c>
      <c r="AV60" s="3">
        <v>2</v>
      </c>
      <c r="AW60" s="10">
        <v>1</v>
      </c>
    </row>
    <row r="61" spans="1:49" x14ac:dyDescent="0.35">
      <c r="A61" s="27" t="s">
        <v>337</v>
      </c>
      <c r="B61" s="3" t="s">
        <v>162</v>
      </c>
      <c r="C61" s="145">
        <f>AVERAGE(D61:AW61)</f>
        <v>17438.456521739132</v>
      </c>
      <c r="D61" s="145">
        <v>15683</v>
      </c>
      <c r="E61" s="145">
        <v>15776</v>
      </c>
      <c r="F61" s="145">
        <v>17845</v>
      </c>
      <c r="G61" s="145">
        <v>13395</v>
      </c>
      <c r="H61" s="145">
        <v>14067</v>
      </c>
      <c r="I61" s="145">
        <v>13625</v>
      </c>
      <c r="J61" s="145">
        <v>12393</v>
      </c>
      <c r="K61" s="145">
        <v>14726</v>
      </c>
      <c r="L61" s="145">
        <v>10923</v>
      </c>
      <c r="M61" s="145">
        <v>15210</v>
      </c>
      <c r="N61" s="145">
        <v>14922</v>
      </c>
      <c r="O61" s="145">
        <v>11102</v>
      </c>
      <c r="P61" s="145">
        <v>13583</v>
      </c>
      <c r="Q61" s="145">
        <v>12882</v>
      </c>
      <c r="R61" s="145">
        <v>18424</v>
      </c>
      <c r="S61" s="145">
        <v>15283</v>
      </c>
      <c r="T61" s="145">
        <v>18261</v>
      </c>
      <c r="U61" s="145">
        <v>13881</v>
      </c>
      <c r="V61" s="145">
        <v>14771</v>
      </c>
      <c r="W61" s="145">
        <v>18906</v>
      </c>
      <c r="X61" s="145">
        <v>15237</v>
      </c>
      <c r="Y61" s="145">
        <v>21964</v>
      </c>
      <c r="Z61" s="145">
        <v>20832</v>
      </c>
      <c r="AA61" s="145">
        <v>18599</v>
      </c>
      <c r="AB61" s="145">
        <v>18991</v>
      </c>
      <c r="AC61" s="145">
        <v>18267</v>
      </c>
      <c r="AD61" s="145">
        <v>20782</v>
      </c>
      <c r="AE61" s="145">
        <v>18522</v>
      </c>
      <c r="AF61" s="145">
        <v>21753</v>
      </c>
      <c r="AG61" s="145">
        <v>23228</v>
      </c>
      <c r="AH61" s="145">
        <v>23867</v>
      </c>
      <c r="AI61" s="145">
        <v>22896</v>
      </c>
      <c r="AJ61" s="145">
        <v>19995</v>
      </c>
      <c r="AK61" s="145">
        <v>19749</v>
      </c>
      <c r="AL61" s="145">
        <v>16560</v>
      </c>
      <c r="AM61" s="145">
        <v>18419</v>
      </c>
      <c r="AN61" s="145">
        <v>25347</v>
      </c>
      <c r="AO61" s="145">
        <v>22734</v>
      </c>
      <c r="AP61" s="145">
        <v>16631</v>
      </c>
      <c r="AQ61" s="145">
        <v>7554</v>
      </c>
      <c r="AR61" s="145">
        <v>7096</v>
      </c>
      <c r="AS61" s="145">
        <v>15086</v>
      </c>
      <c r="AT61" s="145">
        <v>20082</v>
      </c>
      <c r="AU61" s="145">
        <v>24305</v>
      </c>
      <c r="AV61" s="145">
        <v>25183</v>
      </c>
      <c r="AW61" s="195">
        <v>22832</v>
      </c>
    </row>
    <row r="62" spans="1:49" x14ac:dyDescent="0.35">
      <c r="A62" s="27" t="s">
        <v>337</v>
      </c>
      <c r="B62" s="3" t="s">
        <v>166</v>
      </c>
      <c r="C62" s="145">
        <f t="shared" si="7"/>
        <v>322.13043478260869</v>
      </c>
      <c r="D62" s="145">
        <v>253</v>
      </c>
      <c r="E62" s="145">
        <v>303</v>
      </c>
      <c r="F62" s="145">
        <v>297</v>
      </c>
      <c r="G62" s="145">
        <v>244</v>
      </c>
      <c r="H62" s="145">
        <v>243</v>
      </c>
      <c r="I62" s="145">
        <v>252</v>
      </c>
      <c r="J62" s="145">
        <v>253</v>
      </c>
      <c r="K62" s="145">
        <v>263</v>
      </c>
      <c r="L62" s="145">
        <v>232</v>
      </c>
      <c r="M62" s="145">
        <v>249</v>
      </c>
      <c r="N62" s="145">
        <v>245</v>
      </c>
      <c r="O62" s="145">
        <v>252</v>
      </c>
      <c r="P62" s="145">
        <v>230</v>
      </c>
      <c r="Q62" s="145">
        <v>239</v>
      </c>
      <c r="R62" s="145">
        <v>283</v>
      </c>
      <c r="S62" s="145">
        <v>288</v>
      </c>
      <c r="T62" s="145">
        <v>365</v>
      </c>
      <c r="U62" s="145">
        <v>295</v>
      </c>
      <c r="V62" s="145">
        <v>321</v>
      </c>
      <c r="W62" s="145">
        <v>320</v>
      </c>
      <c r="X62" s="145">
        <v>293</v>
      </c>
      <c r="Y62" s="145">
        <v>343</v>
      </c>
      <c r="Z62" s="145">
        <v>336</v>
      </c>
      <c r="AA62" s="145">
        <v>310</v>
      </c>
      <c r="AB62" s="145">
        <v>311</v>
      </c>
      <c r="AC62" s="145">
        <v>332</v>
      </c>
      <c r="AD62" s="145">
        <v>341</v>
      </c>
      <c r="AE62" s="145">
        <v>272</v>
      </c>
      <c r="AF62" s="145">
        <v>330</v>
      </c>
      <c r="AG62" s="145">
        <v>352</v>
      </c>
      <c r="AH62" s="145">
        <v>419</v>
      </c>
      <c r="AI62" s="145">
        <v>432</v>
      </c>
      <c r="AJ62" s="145">
        <v>392</v>
      </c>
      <c r="AK62" s="145">
        <v>420</v>
      </c>
      <c r="AL62" s="145">
        <v>376</v>
      </c>
      <c r="AM62" s="145">
        <v>368</v>
      </c>
      <c r="AN62" s="145">
        <v>430</v>
      </c>
      <c r="AO62" s="145">
        <v>446</v>
      </c>
      <c r="AP62" s="145">
        <v>354</v>
      </c>
      <c r="AQ62" s="145">
        <v>360</v>
      </c>
      <c r="AR62" s="145">
        <v>229</v>
      </c>
      <c r="AS62" s="145">
        <v>328</v>
      </c>
      <c r="AT62" s="145">
        <v>386</v>
      </c>
      <c r="AU62" s="145">
        <v>342</v>
      </c>
      <c r="AV62" s="145">
        <v>382</v>
      </c>
      <c r="AW62" s="195">
        <v>507</v>
      </c>
    </row>
    <row r="63" spans="1:49" x14ac:dyDescent="0.35">
      <c r="A63" s="27" t="s">
        <v>337</v>
      </c>
      <c r="B63" s="3" t="s">
        <v>133</v>
      </c>
      <c r="C63" s="4">
        <f t="shared" si="7"/>
        <v>323.13043478260869</v>
      </c>
      <c r="D63" s="4">
        <v>296</v>
      </c>
      <c r="E63" s="4">
        <v>268</v>
      </c>
      <c r="F63" s="4">
        <v>301</v>
      </c>
      <c r="G63" s="4">
        <v>239</v>
      </c>
      <c r="H63" s="4">
        <v>264</v>
      </c>
      <c r="I63" s="4">
        <v>275</v>
      </c>
      <c r="J63" s="4">
        <v>246</v>
      </c>
      <c r="K63" s="4">
        <v>266</v>
      </c>
      <c r="L63" s="4">
        <v>226</v>
      </c>
      <c r="M63" s="4">
        <v>304</v>
      </c>
      <c r="N63" s="4">
        <v>290</v>
      </c>
      <c r="O63" s="4">
        <v>188</v>
      </c>
      <c r="P63" s="4">
        <v>265</v>
      </c>
      <c r="Q63" s="4">
        <v>259</v>
      </c>
      <c r="R63" s="4">
        <v>356</v>
      </c>
      <c r="S63" s="4">
        <v>339</v>
      </c>
      <c r="T63" s="4">
        <v>376</v>
      </c>
      <c r="U63" s="4">
        <v>315</v>
      </c>
      <c r="V63" s="4">
        <v>318</v>
      </c>
      <c r="W63" s="4">
        <v>389</v>
      </c>
      <c r="X63" s="4">
        <v>308</v>
      </c>
      <c r="Y63" s="4">
        <v>420</v>
      </c>
      <c r="Z63" s="4">
        <v>388</v>
      </c>
      <c r="AA63" s="4">
        <v>362</v>
      </c>
      <c r="AB63" s="4">
        <v>371</v>
      </c>
      <c r="AC63" s="4">
        <v>378</v>
      </c>
      <c r="AD63" s="4">
        <v>384</v>
      </c>
      <c r="AE63" s="4">
        <v>400</v>
      </c>
      <c r="AF63" s="4">
        <v>432</v>
      </c>
      <c r="AG63" s="4">
        <v>402</v>
      </c>
      <c r="AH63" s="4">
        <v>414</v>
      </c>
      <c r="AI63" s="4">
        <v>426</v>
      </c>
      <c r="AJ63" s="4">
        <v>375</v>
      </c>
      <c r="AK63" s="4">
        <v>358</v>
      </c>
      <c r="AL63" s="4">
        <v>317</v>
      </c>
      <c r="AM63" s="4">
        <v>319</v>
      </c>
      <c r="AN63" s="4">
        <v>433</v>
      </c>
      <c r="AO63" s="4">
        <v>394</v>
      </c>
      <c r="AP63" s="4">
        <v>283</v>
      </c>
      <c r="AQ63" s="3">
        <v>123</v>
      </c>
      <c r="AR63" s="3">
        <v>134</v>
      </c>
      <c r="AS63" s="4">
        <v>254</v>
      </c>
      <c r="AT63" s="4">
        <v>325</v>
      </c>
      <c r="AU63" s="4">
        <v>399</v>
      </c>
      <c r="AV63" s="4">
        <v>369</v>
      </c>
      <c r="AW63" s="16">
        <v>316</v>
      </c>
    </row>
    <row r="64" spans="1:49" x14ac:dyDescent="0.35">
      <c r="A64" s="27" t="s">
        <v>337</v>
      </c>
      <c r="B64" s="3" t="s">
        <v>167</v>
      </c>
      <c r="C64" s="4">
        <f t="shared" si="7"/>
        <v>3324.4484248916365</v>
      </c>
      <c r="D64" s="4">
        <v>3109</v>
      </c>
      <c r="E64" s="4">
        <v>3537</v>
      </c>
      <c r="F64" s="4">
        <v>4152</v>
      </c>
      <c r="G64" s="4">
        <v>2853</v>
      </c>
      <c r="H64" s="4">
        <v>2698</v>
      </c>
      <c r="I64" s="4">
        <v>2426</v>
      </c>
      <c r="J64" s="4">
        <v>2200</v>
      </c>
      <c r="K64" s="4">
        <v>2993</v>
      </c>
      <c r="L64" s="4">
        <v>1846</v>
      </c>
      <c r="M64" s="4">
        <v>2732</v>
      </c>
      <c r="N64" s="4">
        <v>2651</v>
      </c>
      <c r="O64" s="4">
        <v>2413</v>
      </c>
      <c r="P64" s="4">
        <v>2470</v>
      </c>
      <c r="Q64" s="4">
        <v>2308</v>
      </c>
      <c r="R64" s="4">
        <v>3509</v>
      </c>
      <c r="S64" s="4">
        <v>2351</v>
      </c>
      <c r="T64" s="4">
        <v>3133</v>
      </c>
      <c r="U64" s="4">
        <v>1848</v>
      </c>
      <c r="V64" s="4">
        <v>2183</v>
      </c>
      <c r="W64" s="4">
        <v>3027</v>
      </c>
      <c r="X64" s="4">
        <v>2368</v>
      </c>
      <c r="Y64" s="4">
        <v>3760</v>
      </c>
      <c r="Z64" s="4">
        <v>3849</v>
      </c>
      <c r="AA64" s="4">
        <v>3288</v>
      </c>
      <c r="AB64" s="4">
        <v>3335</v>
      </c>
      <c r="AC64" s="4">
        <v>2961</v>
      </c>
      <c r="AD64" s="4">
        <v>3858</v>
      </c>
      <c r="AE64" s="4">
        <v>2873</v>
      </c>
      <c r="AF64" s="4">
        <v>3616.4772663617973</v>
      </c>
      <c r="AG64" s="4">
        <v>4891</v>
      </c>
      <c r="AH64" s="4">
        <v>4787</v>
      </c>
      <c r="AI64" s="4">
        <v>4313</v>
      </c>
      <c r="AJ64" s="4">
        <v>3743</v>
      </c>
      <c r="AK64" s="4">
        <v>3802</v>
      </c>
      <c r="AL64" s="4">
        <v>2939</v>
      </c>
      <c r="AM64" s="4">
        <v>3516</v>
      </c>
      <c r="AN64" s="4">
        <v>5225</v>
      </c>
      <c r="AO64" s="4">
        <v>4686</v>
      </c>
      <c r="AP64" s="4">
        <v>3554</v>
      </c>
      <c r="AQ64" s="4">
        <v>1646</v>
      </c>
      <c r="AR64" s="4">
        <v>1294</v>
      </c>
      <c r="AS64" s="4">
        <v>3127.1502786534743</v>
      </c>
      <c r="AT64" s="4">
        <v>4365</v>
      </c>
      <c r="AU64" s="4">
        <v>5171</v>
      </c>
      <c r="AV64" s="4">
        <v>5927</v>
      </c>
      <c r="AW64" s="16">
        <v>5591</v>
      </c>
    </row>
    <row r="65" spans="1:49" x14ac:dyDescent="0.35">
      <c r="A65" s="27" t="s">
        <v>337</v>
      </c>
      <c r="B65" s="3" t="s">
        <v>132</v>
      </c>
      <c r="C65" s="4">
        <f t="shared" si="7"/>
        <v>54.304347826086953</v>
      </c>
      <c r="D65" s="4">
        <v>62</v>
      </c>
      <c r="E65" s="3">
        <v>52</v>
      </c>
      <c r="F65" s="3">
        <v>60</v>
      </c>
      <c r="G65" s="3">
        <v>55</v>
      </c>
      <c r="H65" s="4">
        <v>58</v>
      </c>
      <c r="I65" s="3">
        <v>54</v>
      </c>
      <c r="J65" s="4">
        <v>49</v>
      </c>
      <c r="K65" s="3">
        <v>56</v>
      </c>
      <c r="L65" s="3">
        <v>47</v>
      </c>
      <c r="M65" s="3">
        <v>61</v>
      </c>
      <c r="N65" s="3">
        <v>61</v>
      </c>
      <c r="O65" s="3">
        <v>44</v>
      </c>
      <c r="P65" s="3">
        <v>59</v>
      </c>
      <c r="Q65" s="3">
        <v>54</v>
      </c>
      <c r="R65" s="3">
        <v>65</v>
      </c>
      <c r="S65" s="4">
        <v>53</v>
      </c>
      <c r="T65" s="3">
        <v>50</v>
      </c>
      <c r="U65" s="3">
        <v>47</v>
      </c>
      <c r="V65" s="3">
        <v>46</v>
      </c>
      <c r="W65" s="3">
        <v>59</v>
      </c>
      <c r="X65" s="3">
        <v>52</v>
      </c>
      <c r="Y65" s="4">
        <v>64</v>
      </c>
      <c r="Z65" s="4">
        <v>62</v>
      </c>
      <c r="AA65" s="3">
        <v>60</v>
      </c>
      <c r="AB65" s="3">
        <v>61</v>
      </c>
      <c r="AC65" s="3">
        <v>55</v>
      </c>
      <c r="AD65" s="3">
        <v>61</v>
      </c>
      <c r="AE65" s="4">
        <v>68</v>
      </c>
      <c r="AF65" s="4">
        <v>66</v>
      </c>
      <c r="AG65" s="4">
        <v>66</v>
      </c>
      <c r="AH65" s="3">
        <v>57</v>
      </c>
      <c r="AI65" s="3">
        <v>53</v>
      </c>
      <c r="AJ65" s="4">
        <v>51</v>
      </c>
      <c r="AK65" s="3">
        <v>47</v>
      </c>
      <c r="AL65" s="3">
        <v>44</v>
      </c>
      <c r="AM65" s="3">
        <v>50</v>
      </c>
      <c r="AN65" s="3">
        <v>59</v>
      </c>
      <c r="AO65" s="3">
        <v>51</v>
      </c>
      <c r="AP65" s="3">
        <v>47</v>
      </c>
      <c r="AQ65" s="3">
        <v>21</v>
      </c>
      <c r="AR65" s="3">
        <v>31</v>
      </c>
      <c r="AS65" s="4">
        <v>46</v>
      </c>
      <c r="AT65" s="3">
        <v>52</v>
      </c>
      <c r="AU65" s="3">
        <v>71</v>
      </c>
      <c r="AV65" s="4">
        <v>66</v>
      </c>
      <c r="AW65" s="16">
        <v>45</v>
      </c>
    </row>
    <row r="66" spans="1:49" x14ac:dyDescent="0.35">
      <c r="A66" s="27" t="s">
        <v>342</v>
      </c>
      <c r="B66" s="3" t="s">
        <v>162</v>
      </c>
      <c r="C66" s="145">
        <f t="shared" si="7"/>
        <v>7846.45652173913</v>
      </c>
      <c r="D66" s="145">
        <v>240</v>
      </c>
      <c r="E66" s="145">
        <v>878</v>
      </c>
      <c r="F66" s="145">
        <v>1885</v>
      </c>
      <c r="G66" s="145">
        <v>400</v>
      </c>
      <c r="H66" s="145">
        <v>1378</v>
      </c>
      <c r="I66" s="145">
        <v>2230</v>
      </c>
      <c r="J66" s="145">
        <v>0</v>
      </c>
      <c r="K66" s="145">
        <v>2145</v>
      </c>
      <c r="L66" s="145">
        <v>927</v>
      </c>
      <c r="M66" s="145">
        <v>766</v>
      </c>
      <c r="N66" s="145">
        <v>5489</v>
      </c>
      <c r="O66" s="145">
        <v>11397</v>
      </c>
      <c r="P66" s="145">
        <v>7590</v>
      </c>
      <c r="Q66" s="145">
        <v>6104</v>
      </c>
      <c r="R66" s="145">
        <v>16549</v>
      </c>
      <c r="S66" s="145">
        <v>12227</v>
      </c>
      <c r="T66" s="145">
        <v>15390</v>
      </c>
      <c r="U66" s="145">
        <v>13013</v>
      </c>
      <c r="V66" s="145">
        <v>15194</v>
      </c>
      <c r="W66" s="145">
        <v>13145</v>
      </c>
      <c r="X66" s="145">
        <v>11975</v>
      </c>
      <c r="Y66" s="145">
        <v>28704</v>
      </c>
      <c r="Z66" s="145">
        <v>10054</v>
      </c>
      <c r="AA66" s="145">
        <v>13657</v>
      </c>
      <c r="AB66" s="145">
        <v>11847</v>
      </c>
      <c r="AC66" s="145">
        <v>5626</v>
      </c>
      <c r="AD66" s="145">
        <v>9459</v>
      </c>
      <c r="AE66" s="145">
        <v>5023</v>
      </c>
      <c r="AF66" s="145">
        <v>11780</v>
      </c>
      <c r="AG66" s="145">
        <v>9820</v>
      </c>
      <c r="AH66" s="145">
        <v>11487</v>
      </c>
      <c r="AI66" s="145">
        <v>3925</v>
      </c>
      <c r="AJ66" s="145">
        <v>5521</v>
      </c>
      <c r="AK66" s="145">
        <v>6362</v>
      </c>
      <c r="AL66" s="145">
        <v>14858</v>
      </c>
      <c r="AM66" s="145">
        <v>15686</v>
      </c>
      <c r="AN66" s="145">
        <v>17659</v>
      </c>
      <c r="AO66" s="145">
        <v>9579</v>
      </c>
      <c r="AP66" s="145">
        <v>3332</v>
      </c>
      <c r="AQ66" s="145">
        <v>0</v>
      </c>
      <c r="AR66" s="145">
        <v>6933</v>
      </c>
      <c r="AS66" s="145">
        <v>3148</v>
      </c>
      <c r="AT66" s="145">
        <v>0</v>
      </c>
      <c r="AU66" s="145">
        <v>1871</v>
      </c>
      <c r="AV66" s="145">
        <v>3881</v>
      </c>
      <c r="AW66" s="195">
        <v>11803</v>
      </c>
    </row>
    <row r="67" spans="1:49" x14ac:dyDescent="0.35">
      <c r="A67" s="27" t="s">
        <v>342</v>
      </c>
      <c r="B67" s="3" t="s">
        <v>166</v>
      </c>
      <c r="C67" s="145">
        <f t="shared" si="7"/>
        <v>1820.2173913043478</v>
      </c>
      <c r="D67" s="145">
        <v>80</v>
      </c>
      <c r="E67" s="145">
        <v>176</v>
      </c>
      <c r="F67" s="145">
        <v>314</v>
      </c>
      <c r="G67" s="145">
        <v>100</v>
      </c>
      <c r="H67" s="145">
        <v>459</v>
      </c>
      <c r="I67" s="145">
        <v>372</v>
      </c>
      <c r="J67" s="145">
        <v>0</v>
      </c>
      <c r="K67" s="145">
        <v>536</v>
      </c>
      <c r="L67" s="145">
        <v>185</v>
      </c>
      <c r="M67" s="145">
        <v>255</v>
      </c>
      <c r="N67" s="145">
        <v>915</v>
      </c>
      <c r="O67" s="145">
        <v>1266</v>
      </c>
      <c r="P67" s="145">
        <v>1898</v>
      </c>
      <c r="Q67" s="145">
        <v>2035</v>
      </c>
      <c r="R67" s="145">
        <v>1839</v>
      </c>
      <c r="S67" s="145">
        <v>2038</v>
      </c>
      <c r="T67" s="145">
        <v>1399</v>
      </c>
      <c r="U67" s="145">
        <v>1446</v>
      </c>
      <c r="V67" s="145">
        <v>2532</v>
      </c>
      <c r="W67" s="145">
        <v>2629</v>
      </c>
      <c r="X67" s="145">
        <v>1996</v>
      </c>
      <c r="Y67" s="145">
        <v>9568</v>
      </c>
      <c r="Z67" s="145">
        <v>1436</v>
      </c>
      <c r="AA67" s="145">
        <v>2276</v>
      </c>
      <c r="AB67" s="145">
        <v>1974</v>
      </c>
      <c r="AC67" s="145">
        <v>804</v>
      </c>
      <c r="AD67" s="145">
        <v>3153</v>
      </c>
      <c r="AE67" s="145">
        <v>2512</v>
      </c>
      <c r="AF67" s="145">
        <v>2356</v>
      </c>
      <c r="AG67" s="145">
        <v>2455</v>
      </c>
      <c r="AH67" s="145">
        <v>3829</v>
      </c>
      <c r="AI67" s="145">
        <v>1308</v>
      </c>
      <c r="AJ67" s="145">
        <v>2761</v>
      </c>
      <c r="AK67" s="145">
        <v>2121</v>
      </c>
      <c r="AL67" s="145">
        <v>2123</v>
      </c>
      <c r="AM67" s="145">
        <v>2614</v>
      </c>
      <c r="AN67" s="145">
        <v>4415</v>
      </c>
      <c r="AO67" s="145">
        <v>3193</v>
      </c>
      <c r="AP67" s="145">
        <v>1666</v>
      </c>
      <c r="AQ67" s="145">
        <v>0</v>
      </c>
      <c r="AR67" s="145">
        <v>2311</v>
      </c>
      <c r="AS67" s="145">
        <v>1574</v>
      </c>
      <c r="AT67" s="145">
        <v>0</v>
      </c>
      <c r="AU67" s="145">
        <v>936</v>
      </c>
      <c r="AV67" s="145">
        <v>1941</v>
      </c>
      <c r="AW67" s="195">
        <v>3934</v>
      </c>
    </row>
    <row r="68" spans="1:49" x14ac:dyDescent="0.35">
      <c r="A68" s="27" t="s">
        <v>342</v>
      </c>
      <c r="B68" s="3" t="s">
        <v>133</v>
      </c>
      <c r="C68" s="4">
        <f t="shared" si="7"/>
        <v>8.0869565217391308</v>
      </c>
      <c r="D68" s="3">
        <v>0</v>
      </c>
      <c r="E68" s="3">
        <v>2</v>
      </c>
      <c r="F68" s="3">
        <v>4</v>
      </c>
      <c r="G68" s="3">
        <v>0</v>
      </c>
      <c r="H68" s="3">
        <v>2</v>
      </c>
      <c r="I68" s="3">
        <v>3</v>
      </c>
      <c r="J68" s="3">
        <v>0</v>
      </c>
      <c r="K68" s="3">
        <v>3</v>
      </c>
      <c r="L68" s="3">
        <v>1</v>
      </c>
      <c r="M68" s="3">
        <v>1</v>
      </c>
      <c r="N68" s="3">
        <v>5</v>
      </c>
      <c r="O68" s="3">
        <v>9</v>
      </c>
      <c r="P68" s="3">
        <v>5</v>
      </c>
      <c r="Q68" s="3">
        <v>5</v>
      </c>
      <c r="R68" s="3">
        <v>17</v>
      </c>
      <c r="S68" s="3">
        <v>15</v>
      </c>
      <c r="T68" s="3">
        <v>14</v>
      </c>
      <c r="U68" s="3">
        <v>14</v>
      </c>
      <c r="V68" s="3">
        <v>14</v>
      </c>
      <c r="W68" s="3">
        <v>13</v>
      </c>
      <c r="X68" s="3">
        <v>15</v>
      </c>
      <c r="Y68" s="3">
        <v>31</v>
      </c>
      <c r="Z68" s="3">
        <v>11</v>
      </c>
      <c r="AA68" s="3">
        <v>16</v>
      </c>
      <c r="AB68" s="3">
        <v>10</v>
      </c>
      <c r="AC68" s="3">
        <v>6</v>
      </c>
      <c r="AD68" s="3">
        <v>11</v>
      </c>
      <c r="AE68" s="3">
        <v>5</v>
      </c>
      <c r="AF68" s="3">
        <v>15</v>
      </c>
      <c r="AG68" s="3">
        <v>12</v>
      </c>
      <c r="AH68" s="3">
        <v>9</v>
      </c>
      <c r="AI68" s="3">
        <v>4</v>
      </c>
      <c r="AJ68" s="3">
        <v>9</v>
      </c>
      <c r="AK68" s="3">
        <v>7</v>
      </c>
      <c r="AL68" s="3">
        <v>13</v>
      </c>
      <c r="AM68" s="3">
        <v>16</v>
      </c>
      <c r="AN68" s="3">
        <v>16</v>
      </c>
      <c r="AO68" s="3">
        <v>10</v>
      </c>
      <c r="AP68" s="3">
        <v>4</v>
      </c>
      <c r="AQ68" s="3">
        <v>0</v>
      </c>
      <c r="AR68" s="3">
        <v>4</v>
      </c>
      <c r="AS68" s="3">
        <v>6</v>
      </c>
      <c r="AT68" s="3">
        <v>0</v>
      </c>
      <c r="AU68" s="3">
        <v>2</v>
      </c>
      <c r="AV68" s="3">
        <v>5</v>
      </c>
      <c r="AW68" s="10">
        <v>8</v>
      </c>
    </row>
    <row r="69" spans="1:49" x14ac:dyDescent="0.35">
      <c r="A69" s="27" t="s">
        <v>342</v>
      </c>
      <c r="B69" s="3" t="s">
        <v>167</v>
      </c>
      <c r="C69" s="4">
        <f t="shared" si="7"/>
        <v>0</v>
      </c>
      <c r="D69" s="4">
        <v>0</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16">
        <v>0</v>
      </c>
    </row>
    <row r="70" spans="1:49" x14ac:dyDescent="0.35">
      <c r="A70" s="27" t="s">
        <v>342</v>
      </c>
      <c r="B70" s="3" t="s">
        <v>132</v>
      </c>
      <c r="C70" s="4">
        <f t="shared" si="7"/>
        <v>4.3695652173913047</v>
      </c>
      <c r="D70" s="3">
        <v>3</v>
      </c>
      <c r="E70" s="3">
        <v>5</v>
      </c>
      <c r="F70" s="3">
        <v>6</v>
      </c>
      <c r="G70" s="3">
        <v>4</v>
      </c>
      <c r="H70" s="3">
        <v>3</v>
      </c>
      <c r="I70" s="3">
        <v>6</v>
      </c>
      <c r="J70" s="3">
        <v>0</v>
      </c>
      <c r="K70" s="3">
        <v>4</v>
      </c>
      <c r="L70" s="3">
        <v>5</v>
      </c>
      <c r="M70" s="3">
        <v>3</v>
      </c>
      <c r="N70" s="3">
        <v>6</v>
      </c>
      <c r="O70" s="3">
        <v>9</v>
      </c>
      <c r="P70" s="3">
        <v>4</v>
      </c>
      <c r="Q70" s="3">
        <v>3</v>
      </c>
      <c r="R70" s="3">
        <v>9</v>
      </c>
      <c r="S70" s="3">
        <v>6</v>
      </c>
      <c r="T70" s="3">
        <v>11</v>
      </c>
      <c r="U70" s="3">
        <v>9</v>
      </c>
      <c r="V70" s="3">
        <v>6</v>
      </c>
      <c r="W70" s="3">
        <v>5</v>
      </c>
      <c r="X70" s="3">
        <v>6</v>
      </c>
      <c r="Y70" s="3">
        <v>3</v>
      </c>
      <c r="Z70" s="3">
        <v>7</v>
      </c>
      <c r="AA70" s="3">
        <v>6</v>
      </c>
      <c r="AB70" s="3">
        <v>6</v>
      </c>
      <c r="AC70" s="3">
        <v>7</v>
      </c>
      <c r="AD70" s="3">
        <v>3</v>
      </c>
      <c r="AE70" s="3">
        <v>2</v>
      </c>
      <c r="AF70" s="3">
        <v>5</v>
      </c>
      <c r="AG70" s="3">
        <v>4</v>
      </c>
      <c r="AH70" s="3">
        <v>3</v>
      </c>
      <c r="AI70" s="3">
        <v>3</v>
      </c>
      <c r="AJ70" s="3">
        <v>2</v>
      </c>
      <c r="AK70" s="3">
        <v>3</v>
      </c>
      <c r="AL70" s="3">
        <v>7</v>
      </c>
      <c r="AM70" s="3">
        <v>6</v>
      </c>
      <c r="AN70" s="3">
        <v>4</v>
      </c>
      <c r="AO70" s="3">
        <v>3</v>
      </c>
      <c r="AP70" s="3">
        <v>2</v>
      </c>
      <c r="AQ70" s="3">
        <v>0</v>
      </c>
      <c r="AR70" s="3">
        <v>3</v>
      </c>
      <c r="AS70" s="3">
        <v>2</v>
      </c>
      <c r="AT70" s="3">
        <v>0</v>
      </c>
      <c r="AU70" s="3">
        <v>2</v>
      </c>
      <c r="AV70" s="3">
        <v>2</v>
      </c>
      <c r="AW70" s="10">
        <v>3</v>
      </c>
    </row>
    <row r="71" spans="1:49" x14ac:dyDescent="0.35">
      <c r="A71" s="27" t="s">
        <v>338</v>
      </c>
      <c r="B71" s="3" t="s">
        <v>162</v>
      </c>
      <c r="C71" s="145">
        <f>AVERAGE(D71:AW71)</f>
        <v>184.91304347826087</v>
      </c>
      <c r="D71" s="145">
        <v>5</v>
      </c>
      <c r="E71" s="145">
        <v>100</v>
      </c>
      <c r="F71" s="145">
        <v>50</v>
      </c>
      <c r="G71" s="145">
        <v>0</v>
      </c>
      <c r="H71" s="145">
        <v>50</v>
      </c>
      <c r="I71" s="145">
        <v>0</v>
      </c>
      <c r="J71" s="145">
        <v>0</v>
      </c>
      <c r="K71" s="145">
        <v>0</v>
      </c>
      <c r="L71" s="145">
        <v>0</v>
      </c>
      <c r="M71" s="145">
        <v>0</v>
      </c>
      <c r="N71" s="145">
        <v>5</v>
      </c>
      <c r="O71" s="145">
        <v>0</v>
      </c>
      <c r="P71" s="145">
        <v>3</v>
      </c>
      <c r="Q71" s="145">
        <v>157</v>
      </c>
      <c r="R71" s="145">
        <v>510</v>
      </c>
      <c r="S71" s="145">
        <v>255</v>
      </c>
      <c r="T71" s="145">
        <v>5</v>
      </c>
      <c r="U71" s="145">
        <v>840</v>
      </c>
      <c r="V71" s="145">
        <v>6</v>
      </c>
      <c r="W71" s="145">
        <v>0</v>
      </c>
      <c r="X71" s="145">
        <v>6488</v>
      </c>
      <c r="Y71" s="145">
        <v>0</v>
      </c>
      <c r="Z71" s="145">
        <v>0</v>
      </c>
      <c r="AA71" s="145">
        <v>0</v>
      </c>
      <c r="AB71" s="145">
        <v>0</v>
      </c>
      <c r="AC71" s="145">
        <v>0</v>
      </c>
      <c r="AD71" s="145">
        <v>0</v>
      </c>
      <c r="AE71" s="145">
        <v>0</v>
      </c>
      <c r="AF71" s="145">
        <v>0</v>
      </c>
      <c r="AG71" s="145">
        <v>0</v>
      </c>
      <c r="AH71" s="145">
        <v>0</v>
      </c>
      <c r="AI71" s="145">
        <v>0</v>
      </c>
      <c r="AJ71" s="145">
        <v>0</v>
      </c>
      <c r="AK71" s="145">
        <v>0</v>
      </c>
      <c r="AL71" s="145">
        <v>0</v>
      </c>
      <c r="AM71" s="145">
        <v>14</v>
      </c>
      <c r="AN71" s="145">
        <v>0</v>
      </c>
      <c r="AO71" s="145">
        <v>3</v>
      </c>
      <c r="AP71" s="145">
        <v>5</v>
      </c>
      <c r="AQ71" s="145">
        <v>0</v>
      </c>
      <c r="AR71" s="145">
        <v>0</v>
      </c>
      <c r="AS71" s="145">
        <v>10</v>
      </c>
      <c r="AT71" s="145">
        <v>0</v>
      </c>
      <c r="AU71" s="145">
        <v>0</v>
      </c>
      <c r="AV71" s="145">
        <v>0</v>
      </c>
      <c r="AW71" s="195">
        <v>0</v>
      </c>
    </row>
    <row r="72" spans="1:49" x14ac:dyDescent="0.35">
      <c r="A72" s="27" t="s">
        <v>338</v>
      </c>
      <c r="B72" s="3" t="s">
        <v>166</v>
      </c>
      <c r="C72" s="145">
        <f t="shared" si="7"/>
        <v>101.71739130434783</v>
      </c>
      <c r="D72" s="145">
        <v>5</v>
      </c>
      <c r="E72" s="145">
        <v>100</v>
      </c>
      <c r="F72" s="145">
        <v>50</v>
      </c>
      <c r="G72" s="145">
        <v>0</v>
      </c>
      <c r="H72" s="145">
        <v>17</v>
      </c>
      <c r="I72" s="145">
        <v>0</v>
      </c>
      <c r="J72" s="145">
        <v>0</v>
      </c>
      <c r="K72" s="145">
        <v>0</v>
      </c>
      <c r="L72" s="145">
        <v>0</v>
      </c>
      <c r="M72" s="145">
        <v>0</v>
      </c>
      <c r="N72" s="145">
        <v>5</v>
      </c>
      <c r="O72" s="145">
        <v>0</v>
      </c>
      <c r="P72" s="145">
        <v>3</v>
      </c>
      <c r="Q72" s="145">
        <v>39</v>
      </c>
      <c r="R72" s="145">
        <v>255</v>
      </c>
      <c r="S72" s="145">
        <v>85</v>
      </c>
      <c r="T72" s="145">
        <v>5</v>
      </c>
      <c r="U72" s="145">
        <v>840</v>
      </c>
      <c r="V72" s="145">
        <v>6</v>
      </c>
      <c r="W72" s="145">
        <v>0</v>
      </c>
      <c r="X72" s="145">
        <v>3244</v>
      </c>
      <c r="Y72" s="145">
        <v>0</v>
      </c>
      <c r="Z72" s="145">
        <v>0</v>
      </c>
      <c r="AA72" s="145">
        <v>0</v>
      </c>
      <c r="AB72" s="145">
        <v>0</v>
      </c>
      <c r="AC72" s="145">
        <v>0</v>
      </c>
      <c r="AD72" s="145">
        <v>0</v>
      </c>
      <c r="AE72" s="145">
        <v>0</v>
      </c>
      <c r="AF72" s="145">
        <v>0</v>
      </c>
      <c r="AG72" s="145">
        <v>0</v>
      </c>
      <c r="AH72" s="145">
        <v>0</v>
      </c>
      <c r="AI72" s="145">
        <v>0</v>
      </c>
      <c r="AJ72" s="145">
        <v>0</v>
      </c>
      <c r="AK72" s="145">
        <v>0</v>
      </c>
      <c r="AL72" s="145">
        <v>0</v>
      </c>
      <c r="AM72" s="145">
        <v>14</v>
      </c>
      <c r="AN72" s="145">
        <v>0</v>
      </c>
      <c r="AO72" s="145">
        <v>3</v>
      </c>
      <c r="AP72" s="145">
        <v>5</v>
      </c>
      <c r="AQ72" s="145">
        <v>0</v>
      </c>
      <c r="AR72" s="145">
        <v>0</v>
      </c>
      <c r="AS72" s="145">
        <v>3</v>
      </c>
      <c r="AT72" s="145">
        <v>0</v>
      </c>
      <c r="AU72" s="145">
        <v>0</v>
      </c>
      <c r="AV72" s="145">
        <v>0</v>
      </c>
      <c r="AW72" s="195">
        <v>0</v>
      </c>
    </row>
    <row r="73" spans="1:49" x14ac:dyDescent="0.35">
      <c r="A73" s="27" t="s">
        <v>338</v>
      </c>
      <c r="B73" s="3" t="s">
        <v>133</v>
      </c>
      <c r="C73" s="4">
        <f t="shared" si="7"/>
        <v>0</v>
      </c>
      <c r="D73" s="3">
        <v>0</v>
      </c>
      <c r="E73" s="3">
        <v>0</v>
      </c>
      <c r="F73" s="3">
        <v>0</v>
      </c>
      <c r="G73" s="3">
        <v>0</v>
      </c>
      <c r="H73" s="3">
        <v>0</v>
      </c>
      <c r="I73" s="3">
        <v>0</v>
      </c>
      <c r="J73" s="3">
        <v>0</v>
      </c>
      <c r="K73" s="3">
        <v>0</v>
      </c>
      <c r="L73" s="3">
        <v>0</v>
      </c>
      <c r="M73" s="3">
        <v>0</v>
      </c>
      <c r="N73" s="3">
        <v>0</v>
      </c>
      <c r="O73" s="3">
        <v>0</v>
      </c>
      <c r="P73" s="3">
        <v>0</v>
      </c>
      <c r="Q73" s="3">
        <v>0</v>
      </c>
      <c r="R73" s="3">
        <v>0</v>
      </c>
      <c r="S73" s="3">
        <v>0</v>
      </c>
      <c r="T73" s="3">
        <v>0</v>
      </c>
      <c r="U73" s="3">
        <v>0</v>
      </c>
      <c r="V73" s="3">
        <v>0</v>
      </c>
      <c r="W73" s="3">
        <v>0</v>
      </c>
      <c r="X73" s="3">
        <v>0</v>
      </c>
      <c r="Y73" s="3">
        <v>0</v>
      </c>
      <c r="Z73" s="3">
        <v>0</v>
      </c>
      <c r="AA73" s="3">
        <v>0</v>
      </c>
      <c r="AB73" s="3">
        <v>0</v>
      </c>
      <c r="AC73" s="3">
        <v>0</v>
      </c>
      <c r="AD73" s="3">
        <v>0</v>
      </c>
      <c r="AE73" s="3">
        <v>0</v>
      </c>
      <c r="AF73" s="3">
        <v>0</v>
      </c>
      <c r="AG73" s="3">
        <v>0</v>
      </c>
      <c r="AH73" s="3">
        <v>0</v>
      </c>
      <c r="AI73" s="3">
        <v>0</v>
      </c>
      <c r="AJ73" s="3">
        <v>0</v>
      </c>
      <c r="AK73" s="3">
        <v>0</v>
      </c>
      <c r="AL73" s="3">
        <v>0</v>
      </c>
      <c r="AM73" s="3">
        <v>0</v>
      </c>
      <c r="AN73" s="3">
        <v>0</v>
      </c>
      <c r="AO73" s="3">
        <v>0</v>
      </c>
      <c r="AP73" s="3">
        <v>0</v>
      </c>
      <c r="AQ73" s="3">
        <v>0</v>
      </c>
      <c r="AR73" s="3">
        <v>0</v>
      </c>
      <c r="AS73" s="3">
        <v>0</v>
      </c>
      <c r="AT73" s="3">
        <v>0</v>
      </c>
      <c r="AU73" s="3">
        <v>0</v>
      </c>
      <c r="AV73" s="3">
        <v>0</v>
      </c>
      <c r="AW73" s="10">
        <v>0</v>
      </c>
    </row>
    <row r="74" spans="1:49" x14ac:dyDescent="0.35">
      <c r="A74" s="27" t="s">
        <v>338</v>
      </c>
      <c r="B74" s="3" t="s">
        <v>167</v>
      </c>
      <c r="C74" s="4">
        <f t="shared" si="7"/>
        <v>0</v>
      </c>
      <c r="D74" s="4">
        <v>0</v>
      </c>
      <c r="E74" s="4">
        <v>0</v>
      </c>
      <c r="F74" s="4">
        <v>0</v>
      </c>
      <c r="G74" s="4">
        <v>0</v>
      </c>
      <c r="H74" s="4">
        <v>0</v>
      </c>
      <c r="I74" s="4">
        <v>0</v>
      </c>
      <c r="J74" s="4">
        <v>0</v>
      </c>
      <c r="K74" s="4">
        <v>0</v>
      </c>
      <c r="L74" s="4">
        <v>0</v>
      </c>
      <c r="M74" s="4">
        <v>0</v>
      </c>
      <c r="N74" s="4">
        <v>0</v>
      </c>
      <c r="O74" s="4">
        <v>0</v>
      </c>
      <c r="P74" s="4">
        <v>0</v>
      </c>
      <c r="Q74" s="4">
        <v>0</v>
      </c>
      <c r="R74" s="4">
        <v>0</v>
      </c>
      <c r="S74" s="4">
        <v>0</v>
      </c>
      <c r="T74" s="4">
        <v>0</v>
      </c>
      <c r="U74" s="4">
        <v>0</v>
      </c>
      <c r="V74" s="4">
        <v>0</v>
      </c>
      <c r="W74" s="4">
        <v>0</v>
      </c>
      <c r="X74" s="4">
        <v>0</v>
      </c>
      <c r="Y74" s="4">
        <v>0</v>
      </c>
      <c r="Z74" s="4">
        <v>0</v>
      </c>
      <c r="AA74" s="4">
        <v>0</v>
      </c>
      <c r="AB74" s="4">
        <v>0</v>
      </c>
      <c r="AC74" s="4">
        <v>0</v>
      </c>
      <c r="AD74" s="4">
        <v>0</v>
      </c>
      <c r="AE74" s="4">
        <v>0</v>
      </c>
      <c r="AF74" s="4">
        <v>0</v>
      </c>
      <c r="AG74" s="4">
        <v>0</v>
      </c>
      <c r="AH74" s="4">
        <v>0</v>
      </c>
      <c r="AI74" s="4">
        <v>0</v>
      </c>
      <c r="AJ74" s="4">
        <v>0</v>
      </c>
      <c r="AK74" s="4">
        <v>0</v>
      </c>
      <c r="AL74" s="4">
        <v>0</v>
      </c>
      <c r="AM74" s="4">
        <v>0</v>
      </c>
      <c r="AN74" s="4">
        <v>0</v>
      </c>
      <c r="AO74" s="4">
        <v>0</v>
      </c>
      <c r="AP74" s="4">
        <v>0</v>
      </c>
      <c r="AQ74" s="4">
        <v>0</v>
      </c>
      <c r="AR74" s="4">
        <v>0</v>
      </c>
      <c r="AS74" s="4">
        <v>0</v>
      </c>
      <c r="AT74" s="4">
        <v>0</v>
      </c>
      <c r="AU74" s="4">
        <v>0</v>
      </c>
      <c r="AV74" s="4">
        <v>0</v>
      </c>
      <c r="AW74" s="16">
        <v>0</v>
      </c>
    </row>
    <row r="75" spans="1:49" x14ac:dyDescent="0.35">
      <c r="A75" s="27" t="s">
        <v>338</v>
      </c>
      <c r="B75" s="3" t="s">
        <v>132</v>
      </c>
      <c r="C75" s="4">
        <f>AVERAGE(D75:AW75)</f>
        <v>0.63043478260869568</v>
      </c>
      <c r="D75" s="3">
        <v>1</v>
      </c>
      <c r="E75" s="3">
        <v>1</v>
      </c>
      <c r="F75" s="3">
        <v>1</v>
      </c>
      <c r="G75" s="3">
        <v>0</v>
      </c>
      <c r="H75" s="3">
        <v>3</v>
      </c>
      <c r="I75" s="3">
        <v>0</v>
      </c>
      <c r="J75" s="3">
        <v>0</v>
      </c>
      <c r="K75" s="3">
        <v>0</v>
      </c>
      <c r="L75" s="3">
        <v>0</v>
      </c>
      <c r="M75" s="3">
        <v>0</v>
      </c>
      <c r="N75" s="3">
        <v>1</v>
      </c>
      <c r="O75" s="3">
        <v>1</v>
      </c>
      <c r="P75" s="3">
        <v>1</v>
      </c>
      <c r="Q75" s="3">
        <v>4</v>
      </c>
      <c r="R75" s="3">
        <v>2</v>
      </c>
      <c r="S75" s="3">
        <v>3</v>
      </c>
      <c r="T75" s="3">
        <v>1</v>
      </c>
      <c r="U75" s="3">
        <v>1</v>
      </c>
      <c r="V75" s="3">
        <v>1</v>
      </c>
      <c r="W75" s="3">
        <v>0</v>
      </c>
      <c r="X75" s="3">
        <v>2</v>
      </c>
      <c r="Y75" s="3">
        <v>0</v>
      </c>
      <c r="Z75" s="3">
        <v>0</v>
      </c>
      <c r="AA75" s="3">
        <v>0</v>
      </c>
      <c r="AB75" s="3">
        <v>0</v>
      </c>
      <c r="AC75" s="3">
        <v>0</v>
      </c>
      <c r="AD75" s="3">
        <v>0</v>
      </c>
      <c r="AE75" s="3">
        <v>0</v>
      </c>
      <c r="AF75" s="3">
        <v>0</v>
      </c>
      <c r="AG75" s="3">
        <v>0</v>
      </c>
      <c r="AH75" s="3">
        <v>0</v>
      </c>
      <c r="AI75" s="3">
        <v>0</v>
      </c>
      <c r="AJ75" s="3">
        <v>0</v>
      </c>
      <c r="AK75" s="3">
        <v>0</v>
      </c>
      <c r="AL75" s="3">
        <v>0</v>
      </c>
      <c r="AM75" s="3">
        <v>1</v>
      </c>
      <c r="AN75" s="3">
        <v>0</v>
      </c>
      <c r="AO75" s="3">
        <v>1</v>
      </c>
      <c r="AP75" s="3">
        <v>1</v>
      </c>
      <c r="AQ75" s="3">
        <v>0</v>
      </c>
      <c r="AR75" s="3">
        <v>0</v>
      </c>
      <c r="AS75" s="3">
        <v>3</v>
      </c>
      <c r="AT75" s="3">
        <v>0</v>
      </c>
      <c r="AU75" s="3">
        <v>0</v>
      </c>
      <c r="AV75" s="3">
        <v>0</v>
      </c>
      <c r="AW75" s="10">
        <v>0</v>
      </c>
    </row>
    <row r="76" spans="1:49" s="42" customFormat="1" x14ac:dyDescent="0.35">
      <c r="A76" s="54" t="s">
        <v>339</v>
      </c>
      <c r="B76" s="21" t="s">
        <v>162</v>
      </c>
      <c r="C76" s="145">
        <f>AVERAGE(D76:AW76)</f>
        <v>138928.4347826087</v>
      </c>
      <c r="D76" s="145">
        <v>145337</v>
      </c>
      <c r="E76" s="145">
        <v>142952</v>
      </c>
      <c r="F76" s="145">
        <v>152249</v>
      </c>
      <c r="G76" s="145">
        <v>142782</v>
      </c>
      <c r="H76" s="145">
        <v>161477</v>
      </c>
      <c r="I76" s="145">
        <v>151664</v>
      </c>
      <c r="J76" s="145">
        <v>124778</v>
      </c>
      <c r="K76" s="145">
        <v>156052</v>
      </c>
      <c r="L76" s="145">
        <v>147953</v>
      </c>
      <c r="M76" s="145">
        <v>168063</v>
      </c>
      <c r="N76" s="145">
        <v>153402</v>
      </c>
      <c r="O76" s="145">
        <v>140184</v>
      </c>
      <c r="P76" s="145">
        <v>189795</v>
      </c>
      <c r="Q76" s="145">
        <v>153152</v>
      </c>
      <c r="R76" s="145">
        <v>158635</v>
      </c>
      <c r="S76" s="145">
        <v>166682</v>
      </c>
      <c r="T76" s="145">
        <v>154625</v>
      </c>
      <c r="U76" s="145">
        <v>156036</v>
      </c>
      <c r="V76" s="145">
        <v>162826</v>
      </c>
      <c r="W76" s="145">
        <v>161997</v>
      </c>
      <c r="X76" s="145">
        <v>142767</v>
      </c>
      <c r="Y76" s="145">
        <v>176330</v>
      </c>
      <c r="Z76" s="145">
        <v>150077</v>
      </c>
      <c r="AA76" s="145">
        <v>141605</v>
      </c>
      <c r="AB76" s="145">
        <v>172220</v>
      </c>
      <c r="AC76" s="145">
        <v>166064</v>
      </c>
      <c r="AD76" s="145">
        <v>174507</v>
      </c>
      <c r="AE76" s="145">
        <v>150903</v>
      </c>
      <c r="AF76" s="145">
        <v>159081</v>
      </c>
      <c r="AG76" s="145">
        <v>153869</v>
      </c>
      <c r="AH76" s="145">
        <v>177832</v>
      </c>
      <c r="AI76" s="145">
        <v>152518</v>
      </c>
      <c r="AJ76" s="145">
        <v>158327</v>
      </c>
      <c r="AK76" s="145">
        <v>142734</v>
      </c>
      <c r="AL76" s="145">
        <v>118115</v>
      </c>
      <c r="AM76" s="145">
        <v>117448</v>
      </c>
      <c r="AN76" s="145">
        <v>161902</v>
      </c>
      <c r="AO76" s="145">
        <v>139298</v>
      </c>
      <c r="AP76" s="145">
        <v>98396</v>
      </c>
      <c r="AQ76" s="145">
        <v>33672</v>
      </c>
      <c r="AR76" s="145">
        <v>45472</v>
      </c>
      <c r="AS76" s="145">
        <v>52173</v>
      </c>
      <c r="AT76" s="145">
        <v>74788</v>
      </c>
      <c r="AU76" s="145">
        <v>77868</v>
      </c>
      <c r="AV76" s="145">
        <v>78786</v>
      </c>
      <c r="AW76" s="195">
        <v>83315</v>
      </c>
    </row>
    <row r="77" spans="1:49" x14ac:dyDescent="0.35">
      <c r="A77" s="27" t="s">
        <v>339</v>
      </c>
      <c r="B77" s="3" t="s">
        <v>166</v>
      </c>
      <c r="C77" s="145">
        <f t="shared" si="7"/>
        <v>214.13043478260869</v>
      </c>
      <c r="D77" s="145">
        <v>180</v>
      </c>
      <c r="E77" s="145">
        <v>186</v>
      </c>
      <c r="F77" s="145">
        <v>203</v>
      </c>
      <c r="G77" s="145">
        <v>196</v>
      </c>
      <c r="H77" s="145">
        <v>219</v>
      </c>
      <c r="I77" s="145">
        <v>219</v>
      </c>
      <c r="J77" s="145">
        <v>189</v>
      </c>
      <c r="K77" s="145">
        <v>210</v>
      </c>
      <c r="L77" s="145">
        <v>219</v>
      </c>
      <c r="M77" s="145">
        <v>218</v>
      </c>
      <c r="N77" s="145">
        <v>205</v>
      </c>
      <c r="O77" s="145">
        <v>197</v>
      </c>
      <c r="P77" s="145">
        <v>226</v>
      </c>
      <c r="Q77" s="145">
        <v>209</v>
      </c>
      <c r="R77" s="145">
        <v>223</v>
      </c>
      <c r="S77" s="145">
        <v>235</v>
      </c>
      <c r="T77" s="145">
        <v>225</v>
      </c>
      <c r="U77" s="145">
        <v>234</v>
      </c>
      <c r="V77" s="145">
        <v>241</v>
      </c>
      <c r="W77" s="145">
        <v>245</v>
      </c>
      <c r="X77" s="145">
        <v>221</v>
      </c>
      <c r="Y77" s="145">
        <v>241</v>
      </c>
      <c r="Z77" s="145">
        <v>215</v>
      </c>
      <c r="AA77" s="145">
        <v>228</v>
      </c>
      <c r="AB77" s="145">
        <v>235</v>
      </c>
      <c r="AC77" s="145">
        <v>245</v>
      </c>
      <c r="AD77" s="145">
        <v>256</v>
      </c>
      <c r="AE77" s="145">
        <v>238</v>
      </c>
      <c r="AF77" s="145">
        <v>227</v>
      </c>
      <c r="AG77" s="145">
        <v>231</v>
      </c>
      <c r="AH77" s="145">
        <v>248</v>
      </c>
      <c r="AI77" s="145">
        <v>235</v>
      </c>
      <c r="AJ77" s="145">
        <v>238</v>
      </c>
      <c r="AK77" s="145">
        <v>249</v>
      </c>
      <c r="AL77" s="145">
        <v>218</v>
      </c>
      <c r="AM77" s="145">
        <v>208</v>
      </c>
      <c r="AN77" s="145">
        <v>234</v>
      </c>
      <c r="AO77" s="145">
        <v>220</v>
      </c>
      <c r="AP77" s="145">
        <v>189</v>
      </c>
      <c r="AQ77" s="145">
        <v>153</v>
      </c>
      <c r="AR77" s="145">
        <v>164</v>
      </c>
      <c r="AS77" s="145">
        <v>156</v>
      </c>
      <c r="AT77" s="145">
        <v>184</v>
      </c>
      <c r="AU77" s="145">
        <v>175</v>
      </c>
      <c r="AV77" s="145">
        <v>167</v>
      </c>
      <c r="AW77" s="195">
        <v>196</v>
      </c>
    </row>
    <row r="78" spans="1:49" x14ac:dyDescent="0.35">
      <c r="A78" s="27" t="s">
        <v>339</v>
      </c>
      <c r="B78" s="3" t="s">
        <v>133</v>
      </c>
      <c r="C78" s="4">
        <f t="shared" si="7"/>
        <v>3288.1304347826085</v>
      </c>
      <c r="D78" s="4">
        <v>3827</v>
      </c>
      <c r="E78" s="4">
        <v>3762</v>
      </c>
      <c r="F78" s="4">
        <v>3763</v>
      </c>
      <c r="G78" s="4">
        <v>3708</v>
      </c>
      <c r="H78" s="4">
        <v>3979</v>
      </c>
      <c r="I78" s="4">
        <v>3717</v>
      </c>
      <c r="J78" s="4">
        <v>3226</v>
      </c>
      <c r="K78" s="4">
        <v>3937</v>
      </c>
      <c r="L78" s="4">
        <v>3594</v>
      </c>
      <c r="M78" s="4">
        <v>4102</v>
      </c>
      <c r="N78" s="4">
        <v>3636</v>
      </c>
      <c r="O78" s="4">
        <v>3484</v>
      </c>
      <c r="P78" s="4">
        <v>4211</v>
      </c>
      <c r="Q78" s="4">
        <v>3610</v>
      </c>
      <c r="R78" s="4">
        <v>3669</v>
      </c>
      <c r="S78" s="4">
        <v>3572</v>
      </c>
      <c r="T78" s="4">
        <v>3605</v>
      </c>
      <c r="U78" s="4">
        <v>3606</v>
      </c>
      <c r="V78" s="4">
        <v>3443</v>
      </c>
      <c r="W78" s="4">
        <v>3624</v>
      </c>
      <c r="X78" s="4">
        <v>3185</v>
      </c>
      <c r="Y78" s="4">
        <v>3818</v>
      </c>
      <c r="Z78" s="4">
        <v>3290</v>
      </c>
      <c r="AA78" s="4">
        <v>3305</v>
      </c>
      <c r="AB78" s="4">
        <v>3683</v>
      </c>
      <c r="AC78" s="4">
        <v>3192</v>
      </c>
      <c r="AD78" s="4">
        <v>3623</v>
      </c>
      <c r="AE78" s="4">
        <v>3517</v>
      </c>
      <c r="AF78" s="4">
        <v>3671</v>
      </c>
      <c r="AG78" s="4">
        <v>3498</v>
      </c>
      <c r="AH78" s="4">
        <v>4029</v>
      </c>
      <c r="AI78" s="4">
        <v>3749</v>
      </c>
      <c r="AJ78" s="4">
        <v>3590</v>
      </c>
      <c r="AK78" s="4">
        <v>3253</v>
      </c>
      <c r="AL78" s="4">
        <v>2739</v>
      </c>
      <c r="AM78" s="4">
        <v>2875</v>
      </c>
      <c r="AN78" s="4">
        <v>3726</v>
      </c>
      <c r="AO78" s="4">
        <v>3240</v>
      </c>
      <c r="AP78" s="4">
        <v>2429</v>
      </c>
      <c r="AQ78" s="4">
        <v>1021</v>
      </c>
      <c r="AR78" s="4">
        <v>1252</v>
      </c>
      <c r="AS78" s="4">
        <v>1546</v>
      </c>
      <c r="AT78" s="4">
        <v>2094</v>
      </c>
      <c r="AU78" s="4">
        <v>2281</v>
      </c>
      <c r="AV78" s="4">
        <v>2320</v>
      </c>
      <c r="AW78" s="16">
        <v>2253</v>
      </c>
    </row>
    <row r="79" spans="1:49" x14ac:dyDescent="0.35">
      <c r="A79" s="27" t="s">
        <v>339</v>
      </c>
      <c r="B79" s="3" t="s">
        <v>167</v>
      </c>
      <c r="C79" s="4">
        <f t="shared" si="7"/>
        <v>45724.931162774046</v>
      </c>
      <c r="D79" s="4">
        <v>47891</v>
      </c>
      <c r="E79" s="4">
        <v>47195</v>
      </c>
      <c r="F79" s="4">
        <v>51107</v>
      </c>
      <c r="G79" s="4">
        <v>47474</v>
      </c>
      <c r="H79" s="4">
        <v>54747</v>
      </c>
      <c r="I79" s="4">
        <v>51207</v>
      </c>
      <c r="J79" s="4">
        <v>41550</v>
      </c>
      <c r="K79" s="4">
        <v>52499</v>
      </c>
      <c r="L79" s="4">
        <v>50386</v>
      </c>
      <c r="M79" s="4">
        <v>57572.349575160551</v>
      </c>
      <c r="N79" s="4">
        <v>52929.783208985478</v>
      </c>
      <c r="O79" s="4">
        <v>47893</v>
      </c>
      <c r="P79" s="4">
        <v>64791</v>
      </c>
      <c r="Q79" s="4">
        <v>50972</v>
      </c>
      <c r="R79" s="4">
        <v>53156</v>
      </c>
      <c r="S79" s="4">
        <v>57022</v>
      </c>
      <c r="T79" s="4">
        <v>51136</v>
      </c>
      <c r="U79" s="4">
        <v>51636.524900916236</v>
      </c>
      <c r="V79" s="4">
        <v>55511.721341960569</v>
      </c>
      <c r="W79" s="4">
        <v>54094</v>
      </c>
      <c r="X79" s="4">
        <v>48049</v>
      </c>
      <c r="Y79" s="4">
        <v>59337</v>
      </c>
      <c r="Z79" s="4">
        <v>50460</v>
      </c>
      <c r="AA79" s="4">
        <v>47112</v>
      </c>
      <c r="AB79" s="4">
        <v>56410.73357839798</v>
      </c>
      <c r="AC79" s="4">
        <v>55813.634828185648</v>
      </c>
      <c r="AD79" s="4">
        <v>57372.455784300917</v>
      </c>
      <c r="AE79" s="4">
        <v>47863</v>
      </c>
      <c r="AF79" s="4">
        <v>50867</v>
      </c>
      <c r="AG79" s="4">
        <v>48969</v>
      </c>
      <c r="AH79" s="4">
        <v>55839</v>
      </c>
      <c r="AI79" s="4">
        <v>47732</v>
      </c>
      <c r="AJ79" s="4">
        <v>50900</v>
      </c>
      <c r="AK79" s="4">
        <v>45633</v>
      </c>
      <c r="AL79" s="4">
        <v>37240</v>
      </c>
      <c r="AM79" s="4">
        <v>36647.066001545165</v>
      </c>
      <c r="AN79" s="4">
        <v>51434</v>
      </c>
      <c r="AO79" s="4">
        <v>43960</v>
      </c>
      <c r="AP79" s="4">
        <v>30238</v>
      </c>
      <c r="AQ79" s="4">
        <v>9381</v>
      </c>
      <c r="AR79" s="4">
        <v>13167</v>
      </c>
      <c r="AS79" s="4">
        <v>16515.564268153517</v>
      </c>
      <c r="AT79" s="4">
        <v>24302</v>
      </c>
      <c r="AU79" s="4">
        <v>25042</v>
      </c>
      <c r="AV79" s="4">
        <v>25123</v>
      </c>
      <c r="AW79" s="16">
        <v>27169</v>
      </c>
    </row>
    <row r="80" spans="1:49" ht="15" thickBot="1" x14ac:dyDescent="0.4">
      <c r="A80" s="7" t="s">
        <v>339</v>
      </c>
      <c r="B80" s="8" t="s">
        <v>132</v>
      </c>
      <c r="C80" s="22">
        <f>AVERAGE(D80:AW80)</f>
        <v>639.32608695652175</v>
      </c>
      <c r="D80" s="22">
        <v>806</v>
      </c>
      <c r="E80" s="22">
        <v>768</v>
      </c>
      <c r="F80" s="22">
        <v>751</v>
      </c>
      <c r="G80" s="22">
        <v>729</v>
      </c>
      <c r="H80" s="22">
        <v>739</v>
      </c>
      <c r="I80" s="22">
        <v>691</v>
      </c>
      <c r="J80" s="22">
        <v>660</v>
      </c>
      <c r="K80" s="22">
        <v>742</v>
      </c>
      <c r="L80" s="22">
        <v>677</v>
      </c>
      <c r="M80" s="22">
        <v>771</v>
      </c>
      <c r="N80" s="22">
        <v>750</v>
      </c>
      <c r="O80" s="22">
        <v>711</v>
      </c>
      <c r="P80" s="22">
        <v>839</v>
      </c>
      <c r="Q80" s="22">
        <v>732</v>
      </c>
      <c r="R80" s="22">
        <v>710</v>
      </c>
      <c r="S80" s="22">
        <v>708</v>
      </c>
      <c r="T80" s="22">
        <v>687</v>
      </c>
      <c r="U80" s="22">
        <v>668</v>
      </c>
      <c r="V80" s="22">
        <v>675</v>
      </c>
      <c r="W80" s="22">
        <v>662</v>
      </c>
      <c r="X80" s="22">
        <v>645</v>
      </c>
      <c r="Y80" s="22">
        <v>733</v>
      </c>
      <c r="Z80" s="22">
        <v>698</v>
      </c>
      <c r="AA80" s="22">
        <v>621</v>
      </c>
      <c r="AB80" s="22">
        <v>733</v>
      </c>
      <c r="AC80" s="22">
        <v>679</v>
      </c>
      <c r="AD80" s="22">
        <v>683</v>
      </c>
      <c r="AE80" s="22">
        <v>635</v>
      </c>
      <c r="AF80" s="22">
        <v>701</v>
      </c>
      <c r="AG80" s="22">
        <v>667</v>
      </c>
      <c r="AH80" s="22">
        <v>716</v>
      </c>
      <c r="AI80" s="22">
        <v>649</v>
      </c>
      <c r="AJ80" s="22">
        <v>666</v>
      </c>
      <c r="AK80" s="22">
        <v>574</v>
      </c>
      <c r="AL80" s="22">
        <v>542</v>
      </c>
      <c r="AM80" s="22">
        <v>565</v>
      </c>
      <c r="AN80" s="22">
        <v>693</v>
      </c>
      <c r="AO80" s="22">
        <v>632</v>
      </c>
      <c r="AP80" s="22">
        <v>520</v>
      </c>
      <c r="AQ80" s="8">
        <v>220</v>
      </c>
      <c r="AR80" s="8">
        <v>278</v>
      </c>
      <c r="AS80" s="22">
        <v>334</v>
      </c>
      <c r="AT80" s="22">
        <v>407</v>
      </c>
      <c r="AU80" s="22">
        <v>446</v>
      </c>
      <c r="AV80" s="22">
        <v>472</v>
      </c>
      <c r="AW80" s="178">
        <v>424</v>
      </c>
    </row>
    <row r="81" spans="1:49" s="2" customFormat="1" x14ac:dyDescent="0.3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row>
    <row r="82" spans="1:49" s="2" customFormat="1" x14ac:dyDescent="0.35">
      <c r="A82" s="51" t="s">
        <v>138</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row>
    <row r="84" spans="1:49" x14ac:dyDescent="0.35">
      <c r="A84" s="456" t="s">
        <v>171</v>
      </c>
      <c r="B84" s="456" t="s">
        <v>160</v>
      </c>
      <c r="C84" s="456" t="s">
        <v>153</v>
      </c>
      <c r="D84" s="14">
        <v>42736</v>
      </c>
      <c r="E84" s="14">
        <v>42767</v>
      </c>
      <c r="F84" s="14">
        <v>42795</v>
      </c>
      <c r="G84" s="14">
        <v>42826</v>
      </c>
      <c r="H84" s="14">
        <v>42856</v>
      </c>
      <c r="I84" s="14">
        <v>42887</v>
      </c>
      <c r="J84" s="14">
        <v>42917</v>
      </c>
      <c r="K84" s="14">
        <v>42948</v>
      </c>
      <c r="L84" s="14">
        <v>42979</v>
      </c>
      <c r="M84" s="14">
        <v>43009</v>
      </c>
      <c r="N84" s="14">
        <v>43040</v>
      </c>
      <c r="O84" s="14">
        <v>43070</v>
      </c>
      <c r="P84" s="14">
        <v>43101</v>
      </c>
      <c r="Q84" s="14">
        <v>43132</v>
      </c>
      <c r="R84" s="14">
        <v>43160</v>
      </c>
      <c r="S84" s="14">
        <v>43191</v>
      </c>
      <c r="T84" s="14">
        <v>43221</v>
      </c>
      <c r="U84" s="14">
        <v>43252</v>
      </c>
      <c r="V84" s="14">
        <v>43282</v>
      </c>
      <c r="W84" s="14">
        <v>43313</v>
      </c>
      <c r="X84" s="14">
        <v>43344</v>
      </c>
      <c r="Y84" s="14">
        <v>43374</v>
      </c>
      <c r="Z84" s="14">
        <v>43405</v>
      </c>
      <c r="AA84" s="14">
        <v>43435</v>
      </c>
      <c r="AB84" s="14">
        <v>43466</v>
      </c>
      <c r="AC84" s="14">
        <v>43497</v>
      </c>
      <c r="AD84" s="14">
        <v>43525</v>
      </c>
      <c r="AE84" s="14">
        <v>43556</v>
      </c>
      <c r="AF84" s="14">
        <v>43586</v>
      </c>
      <c r="AG84" s="14">
        <v>43617</v>
      </c>
      <c r="AH84" s="14">
        <v>43647</v>
      </c>
      <c r="AI84" s="14">
        <v>43678</v>
      </c>
      <c r="AJ84" s="14">
        <v>43709</v>
      </c>
      <c r="AK84" s="14">
        <v>43739</v>
      </c>
      <c r="AL84" s="14">
        <v>43770</v>
      </c>
      <c r="AM84" s="14">
        <v>43800</v>
      </c>
      <c r="AN84" s="14">
        <v>43831</v>
      </c>
      <c r="AO84" s="14">
        <v>43862</v>
      </c>
      <c r="AP84" s="14">
        <v>43891</v>
      </c>
      <c r="AQ84" s="14">
        <v>43922</v>
      </c>
      <c r="AR84" s="14">
        <v>43952</v>
      </c>
      <c r="AS84" s="14">
        <v>43983</v>
      </c>
      <c r="AT84" s="14">
        <v>44013</v>
      </c>
      <c r="AU84" s="14">
        <v>44044</v>
      </c>
      <c r="AV84" s="14">
        <v>44075</v>
      </c>
      <c r="AW84" s="15">
        <v>44105</v>
      </c>
    </row>
    <row r="85" spans="1:49" x14ac:dyDescent="0.35">
      <c r="A85" s="39" t="s">
        <v>356</v>
      </c>
      <c r="B85" s="3" t="s">
        <v>357</v>
      </c>
      <c r="C85" s="231">
        <f t="shared" ref="C85:C92" si="8">AVERAGE(D85:AW85)</f>
        <v>107.66913043478262</v>
      </c>
      <c r="D85" s="231">
        <v>0</v>
      </c>
      <c r="E85" s="231">
        <v>189</v>
      </c>
      <c r="F85" s="231">
        <v>96</v>
      </c>
      <c r="G85" s="231">
        <v>0</v>
      </c>
      <c r="H85" s="231">
        <v>0</v>
      </c>
      <c r="I85" s="231">
        <v>0</v>
      </c>
      <c r="J85" s="231">
        <v>0</v>
      </c>
      <c r="K85" s="231">
        <v>89</v>
      </c>
      <c r="L85" s="231">
        <v>462.28</v>
      </c>
      <c r="M85" s="231">
        <v>219.92</v>
      </c>
      <c r="N85" s="231">
        <v>529.80999999999995</v>
      </c>
      <c r="O85" s="231">
        <v>164.64</v>
      </c>
      <c r="P85" s="231">
        <v>156.6</v>
      </c>
      <c r="Q85" s="231">
        <v>174</v>
      </c>
      <c r="R85" s="231">
        <v>82.32</v>
      </c>
      <c r="S85" s="231">
        <v>61</v>
      </c>
      <c r="T85" s="231">
        <v>145.56</v>
      </c>
      <c r="U85" s="231">
        <v>0</v>
      </c>
      <c r="V85" s="231">
        <v>62.56</v>
      </c>
      <c r="W85" s="231">
        <v>0</v>
      </c>
      <c r="X85" s="231">
        <v>0</v>
      </c>
      <c r="Y85" s="231">
        <v>65.56</v>
      </c>
      <c r="Z85" s="231">
        <v>256.62</v>
      </c>
      <c r="AA85" s="231">
        <v>0</v>
      </c>
      <c r="AB85" s="231">
        <v>59.86</v>
      </c>
      <c r="AC85" s="231">
        <v>111.44</v>
      </c>
      <c r="AD85" s="231">
        <v>6</v>
      </c>
      <c r="AE85" s="231">
        <v>622.59</v>
      </c>
      <c r="AF85" s="231">
        <v>147.57</v>
      </c>
      <c r="AG85" s="231">
        <v>55.86</v>
      </c>
      <c r="AH85" s="231">
        <v>68.38</v>
      </c>
      <c r="AI85" s="231">
        <v>198</v>
      </c>
      <c r="AJ85" s="231">
        <v>0</v>
      </c>
      <c r="AK85" s="231">
        <v>76.260000000000005</v>
      </c>
      <c r="AL85" s="231">
        <v>0</v>
      </c>
      <c r="AM85" s="231">
        <v>0</v>
      </c>
      <c r="AN85" s="145">
        <v>79.5</v>
      </c>
      <c r="AO85" s="145">
        <v>68.39</v>
      </c>
      <c r="AP85" s="145">
        <v>163.24</v>
      </c>
      <c r="AQ85" s="145">
        <v>68.38</v>
      </c>
      <c r="AR85" s="145">
        <v>76.239999999999995</v>
      </c>
      <c r="AS85" s="145">
        <v>76.239999999999995</v>
      </c>
      <c r="AT85" s="145">
        <v>0</v>
      </c>
      <c r="AU85" s="145">
        <v>138.78</v>
      </c>
      <c r="AV85" s="145">
        <v>112.8</v>
      </c>
      <c r="AW85" s="145">
        <v>68.38</v>
      </c>
    </row>
    <row r="86" spans="1:49" x14ac:dyDescent="0.35">
      <c r="A86" s="39" t="s">
        <v>358</v>
      </c>
      <c r="B86" s="3" t="s">
        <v>357</v>
      </c>
      <c r="C86" s="231">
        <f t="shared" si="8"/>
        <v>952.19826086956562</v>
      </c>
      <c r="D86" s="231">
        <v>237.54</v>
      </c>
      <c r="E86" s="231">
        <v>2</v>
      </c>
      <c r="F86" s="231">
        <v>0</v>
      </c>
      <c r="G86" s="231">
        <v>604.54999999999995</v>
      </c>
      <c r="H86" s="231">
        <v>2668.85</v>
      </c>
      <c r="I86" s="231">
        <v>811.68</v>
      </c>
      <c r="J86" s="231">
        <v>737.16</v>
      </c>
      <c r="K86" s="231">
        <v>2362.5300000000002</v>
      </c>
      <c r="L86" s="231">
        <v>4768.62</v>
      </c>
      <c r="M86" s="231">
        <v>507.3</v>
      </c>
      <c r="N86" s="231">
        <v>811.68</v>
      </c>
      <c r="O86" s="231">
        <v>862.03</v>
      </c>
      <c r="P86" s="231">
        <v>101.46</v>
      </c>
      <c r="Q86" s="231">
        <v>547.20000000000005</v>
      </c>
      <c r="R86" s="231">
        <v>420.44</v>
      </c>
      <c r="S86" s="231">
        <v>265.22000000000003</v>
      </c>
      <c r="T86" s="231">
        <v>427.52</v>
      </c>
      <c r="U86" s="231">
        <v>0</v>
      </c>
      <c r="V86" s="231">
        <v>360.95</v>
      </c>
      <c r="W86" s="231">
        <v>45.6</v>
      </c>
      <c r="X86" s="231">
        <v>1506.6</v>
      </c>
      <c r="Y86" s="231">
        <v>9966.57</v>
      </c>
      <c r="Z86" s="231">
        <v>3174.16</v>
      </c>
      <c r="AA86" s="231">
        <v>460.33</v>
      </c>
      <c r="AB86" s="231">
        <v>544.9</v>
      </c>
      <c r="AC86" s="231">
        <v>942.96</v>
      </c>
      <c r="AD86" s="231">
        <v>157.6</v>
      </c>
      <c r="AE86" s="231">
        <v>2602.48</v>
      </c>
      <c r="AF86" s="231">
        <v>963.44</v>
      </c>
      <c r="AG86" s="231">
        <v>1094.2</v>
      </c>
      <c r="AH86" s="231">
        <v>729.21</v>
      </c>
      <c r="AI86" s="231">
        <v>0</v>
      </c>
      <c r="AJ86" s="231">
        <v>0</v>
      </c>
      <c r="AK86" s="231">
        <v>576.48</v>
      </c>
      <c r="AL86" s="231">
        <v>652.65</v>
      </c>
      <c r="AM86" s="231">
        <v>1</v>
      </c>
      <c r="AN86" s="145">
        <v>105.33</v>
      </c>
      <c r="AO86" s="145">
        <v>55.86</v>
      </c>
      <c r="AP86" s="145">
        <v>272.8</v>
      </c>
      <c r="AQ86" s="145">
        <v>168.58</v>
      </c>
      <c r="AR86" s="145">
        <v>0</v>
      </c>
      <c r="AS86" s="145">
        <v>113.48</v>
      </c>
      <c r="AT86" s="145">
        <v>55.86</v>
      </c>
      <c r="AU86" s="145">
        <v>1566.04</v>
      </c>
      <c r="AV86" s="145">
        <v>1047.6600000000001</v>
      </c>
      <c r="AW86" s="145">
        <v>500.6</v>
      </c>
    </row>
    <row r="87" spans="1:49" x14ac:dyDescent="0.35">
      <c r="A87" s="39" t="s">
        <v>359</v>
      </c>
      <c r="B87" s="3" t="s">
        <v>357</v>
      </c>
      <c r="C87" s="231">
        <f t="shared" si="8"/>
        <v>223.46608695652176</v>
      </c>
      <c r="D87" s="231">
        <v>152.74</v>
      </c>
      <c r="E87" s="231">
        <v>94.11</v>
      </c>
      <c r="F87" s="231">
        <v>149.07</v>
      </c>
      <c r="G87" s="231">
        <v>176.04</v>
      </c>
      <c r="H87" s="231">
        <v>130.34</v>
      </c>
      <c r="I87" s="231">
        <v>104.87</v>
      </c>
      <c r="J87" s="231">
        <v>263.97000000000003</v>
      </c>
      <c r="K87" s="231">
        <v>530.21</v>
      </c>
      <c r="L87" s="231">
        <v>305.04000000000002</v>
      </c>
      <c r="M87" s="231">
        <v>149.77000000000001</v>
      </c>
      <c r="N87" s="231">
        <v>153.66999999999999</v>
      </c>
      <c r="O87" s="231">
        <v>158.61000000000001</v>
      </c>
      <c r="P87" s="231">
        <v>292.43</v>
      </c>
      <c r="Q87" s="231">
        <v>160.68</v>
      </c>
      <c r="R87" s="231">
        <v>120.05</v>
      </c>
      <c r="S87" s="231">
        <v>129.15</v>
      </c>
      <c r="T87" s="231">
        <v>339.05</v>
      </c>
      <c r="U87" s="231">
        <v>251.26</v>
      </c>
      <c r="V87" s="231">
        <v>350.6</v>
      </c>
      <c r="W87" s="231">
        <v>136.65</v>
      </c>
      <c r="X87" s="231">
        <v>559.63</v>
      </c>
      <c r="Y87" s="231">
        <v>339.79</v>
      </c>
      <c r="Z87" s="231">
        <v>448.19</v>
      </c>
      <c r="AA87" s="231">
        <v>233.24</v>
      </c>
      <c r="AB87" s="231">
        <v>227.1</v>
      </c>
      <c r="AC87" s="231">
        <v>519.05999999999995</v>
      </c>
      <c r="AD87" s="231">
        <v>375.11</v>
      </c>
      <c r="AE87" s="231">
        <v>132.85</v>
      </c>
      <c r="AF87" s="231">
        <v>608.49</v>
      </c>
      <c r="AG87" s="231">
        <v>405.85</v>
      </c>
      <c r="AH87" s="231">
        <v>332.45</v>
      </c>
      <c r="AI87" s="231">
        <v>61.65</v>
      </c>
      <c r="AJ87" s="231">
        <v>97.79</v>
      </c>
      <c r="AK87" s="231">
        <v>99.17</v>
      </c>
      <c r="AL87" s="231">
        <v>329.29</v>
      </c>
      <c r="AM87" s="231">
        <v>47.34</v>
      </c>
      <c r="AN87" s="145">
        <v>133.71</v>
      </c>
      <c r="AO87" s="145">
        <v>46.27</v>
      </c>
      <c r="AP87" s="145">
        <v>86.03</v>
      </c>
      <c r="AQ87" s="145">
        <v>0</v>
      </c>
      <c r="AR87" s="145">
        <v>0</v>
      </c>
      <c r="AS87" s="145">
        <v>124.13</v>
      </c>
      <c r="AT87" s="145">
        <v>82.04</v>
      </c>
      <c r="AU87" s="145">
        <v>636.16999999999996</v>
      </c>
      <c r="AV87" s="145">
        <v>107.56</v>
      </c>
      <c r="AW87" s="145">
        <v>98.22</v>
      </c>
    </row>
    <row r="88" spans="1:49" x14ac:dyDescent="0.35">
      <c r="A88" s="39" t="s">
        <v>360</v>
      </c>
      <c r="B88" s="3" t="s">
        <v>357</v>
      </c>
      <c r="C88" s="231">
        <f t="shared" si="8"/>
        <v>1398.7734782608695</v>
      </c>
      <c r="D88" s="231">
        <v>1624.88</v>
      </c>
      <c r="E88" s="231">
        <v>1395.23</v>
      </c>
      <c r="F88" s="231">
        <v>1922.46</v>
      </c>
      <c r="G88" s="231">
        <v>1811.92</v>
      </c>
      <c r="H88" s="231">
        <v>2074.58</v>
      </c>
      <c r="I88" s="231">
        <v>1326.07</v>
      </c>
      <c r="J88" s="231">
        <v>1441.2</v>
      </c>
      <c r="K88" s="231">
        <v>1614.69</v>
      </c>
      <c r="L88" s="231">
        <v>1347.95</v>
      </c>
      <c r="M88" s="231">
        <v>2692.09</v>
      </c>
      <c r="N88" s="231">
        <v>2224.1</v>
      </c>
      <c r="O88" s="231">
        <v>2695.29</v>
      </c>
      <c r="P88" s="231">
        <v>2144.6799999999998</v>
      </c>
      <c r="Q88" s="231">
        <v>1573.57</v>
      </c>
      <c r="R88" s="231">
        <v>1678.27</v>
      </c>
      <c r="S88" s="231">
        <v>1731.57</v>
      </c>
      <c r="T88" s="231">
        <v>2154.88</v>
      </c>
      <c r="U88" s="231">
        <v>1656.01</v>
      </c>
      <c r="V88" s="231">
        <v>1354.75</v>
      </c>
      <c r="W88" s="231">
        <v>1342.2</v>
      </c>
      <c r="X88" s="231">
        <v>1498.64</v>
      </c>
      <c r="Y88" s="231">
        <v>2102.7600000000002</v>
      </c>
      <c r="Z88" s="231">
        <v>1867.81</v>
      </c>
      <c r="AA88" s="231">
        <v>1264.6199999999999</v>
      </c>
      <c r="AB88" s="231">
        <v>1425.96</v>
      </c>
      <c r="AC88" s="231">
        <v>1179.27</v>
      </c>
      <c r="AD88" s="231">
        <v>1201.55</v>
      </c>
      <c r="AE88" s="231">
        <v>1308.8499999999999</v>
      </c>
      <c r="AF88" s="231">
        <v>1524.17</v>
      </c>
      <c r="AG88" s="231">
        <v>1183.1300000000001</v>
      </c>
      <c r="AH88" s="231">
        <v>1657.18</v>
      </c>
      <c r="AI88" s="231">
        <v>866.22</v>
      </c>
      <c r="AJ88" s="231">
        <v>1040.97</v>
      </c>
      <c r="AK88" s="231">
        <v>1403.02</v>
      </c>
      <c r="AL88" s="231">
        <v>1350.3</v>
      </c>
      <c r="AM88" s="231">
        <v>796.29</v>
      </c>
      <c r="AN88" s="145">
        <v>1379.08</v>
      </c>
      <c r="AO88" s="145">
        <v>866.63</v>
      </c>
      <c r="AP88" s="145">
        <v>833.17</v>
      </c>
      <c r="AQ88" s="145">
        <v>188.1</v>
      </c>
      <c r="AR88" s="145">
        <v>126.98</v>
      </c>
      <c r="AS88" s="145">
        <v>540.12</v>
      </c>
      <c r="AT88" s="145">
        <v>324.49</v>
      </c>
      <c r="AU88" s="145">
        <v>920.58</v>
      </c>
      <c r="AV88" s="145">
        <v>851.82</v>
      </c>
      <c r="AW88" s="145">
        <v>835.48</v>
      </c>
    </row>
    <row r="89" spans="1:49" x14ac:dyDescent="0.35">
      <c r="A89" s="39" t="s">
        <v>361</v>
      </c>
      <c r="B89" s="3" t="s">
        <v>357</v>
      </c>
      <c r="C89" s="231">
        <f t="shared" si="8"/>
        <v>18097.872608695656</v>
      </c>
      <c r="D89" s="231">
        <v>17457.259999999998</v>
      </c>
      <c r="E89" s="231">
        <v>16550.41</v>
      </c>
      <c r="F89" s="231">
        <v>20274.759999999998</v>
      </c>
      <c r="G89" s="231">
        <v>20666.560000000001</v>
      </c>
      <c r="H89" s="231">
        <v>21153.13</v>
      </c>
      <c r="I89" s="231">
        <v>19900.46</v>
      </c>
      <c r="J89" s="231">
        <v>19115.490000000002</v>
      </c>
      <c r="K89" s="231">
        <v>19079.68</v>
      </c>
      <c r="L89" s="231">
        <v>18718.669999999998</v>
      </c>
      <c r="M89" s="231">
        <v>21414.54</v>
      </c>
      <c r="N89" s="231">
        <v>18650.21</v>
      </c>
      <c r="O89" s="231">
        <v>19409.330000000002</v>
      </c>
      <c r="P89" s="231">
        <v>18986.02</v>
      </c>
      <c r="Q89" s="231">
        <v>22348.45</v>
      </c>
      <c r="R89" s="231">
        <v>21596.71</v>
      </c>
      <c r="S89" s="231">
        <v>25121.51</v>
      </c>
      <c r="T89" s="231">
        <v>24334.6</v>
      </c>
      <c r="U89" s="231">
        <v>25130.560000000001</v>
      </c>
      <c r="V89" s="231">
        <v>24501.18</v>
      </c>
      <c r="W89" s="231">
        <v>23869.56</v>
      </c>
      <c r="X89" s="231">
        <v>20902.46</v>
      </c>
      <c r="Y89" s="231">
        <v>20448.34</v>
      </c>
      <c r="Z89" s="231">
        <v>19694.599999999999</v>
      </c>
      <c r="AA89" s="231">
        <v>20714</v>
      </c>
      <c r="AB89" s="231">
        <v>21931.599999999999</v>
      </c>
      <c r="AC89" s="231">
        <v>23621.73</v>
      </c>
      <c r="AD89" s="231">
        <v>23525.54</v>
      </c>
      <c r="AE89" s="231">
        <v>21389.27</v>
      </c>
      <c r="AF89" s="231">
        <v>22720.03</v>
      </c>
      <c r="AG89" s="231">
        <v>22830.79</v>
      </c>
      <c r="AH89" s="231">
        <v>20884.37</v>
      </c>
      <c r="AI89" s="231">
        <v>19612.13</v>
      </c>
      <c r="AJ89" s="231">
        <v>15902.74</v>
      </c>
      <c r="AK89" s="231">
        <v>16221.07</v>
      </c>
      <c r="AL89" s="231">
        <v>17327.36</v>
      </c>
      <c r="AM89" s="231">
        <v>14522.17</v>
      </c>
      <c r="AN89" s="145">
        <v>15002.63</v>
      </c>
      <c r="AO89" s="145">
        <v>17240.150000000001</v>
      </c>
      <c r="AP89" s="145">
        <v>15412.43</v>
      </c>
      <c r="AQ89" s="145">
        <v>14381.31</v>
      </c>
      <c r="AR89" s="145">
        <v>2558.39</v>
      </c>
      <c r="AS89" s="145">
        <v>4254.84</v>
      </c>
      <c r="AT89" s="145">
        <v>6679.35</v>
      </c>
      <c r="AU89" s="145">
        <v>6925.56</v>
      </c>
      <c r="AV89" s="145">
        <v>5651.25</v>
      </c>
      <c r="AW89" s="145">
        <v>3868.94</v>
      </c>
    </row>
    <row r="90" spans="1:49" x14ac:dyDescent="0.35">
      <c r="A90" s="39" t="s">
        <v>362</v>
      </c>
      <c r="B90" s="3" t="s">
        <v>357</v>
      </c>
      <c r="C90" s="231">
        <f>AVERAGE(D90:AW90)</f>
        <v>67.928478260869568</v>
      </c>
      <c r="D90" s="231">
        <v>97.15</v>
      </c>
      <c r="E90" s="231">
        <v>16</v>
      </c>
      <c r="F90" s="231">
        <v>59</v>
      </c>
      <c r="G90" s="231">
        <v>6</v>
      </c>
      <c r="H90" s="231">
        <v>30.82</v>
      </c>
      <c r="I90" s="231">
        <v>0</v>
      </c>
      <c r="J90" s="231">
        <v>11</v>
      </c>
      <c r="K90" s="231">
        <v>26</v>
      </c>
      <c r="L90" s="231">
        <v>10</v>
      </c>
      <c r="M90" s="231">
        <v>40</v>
      </c>
      <c r="N90" s="231">
        <v>21.15</v>
      </c>
      <c r="O90" s="231">
        <v>63.89</v>
      </c>
      <c r="P90" s="231">
        <v>64.02</v>
      </c>
      <c r="Q90" s="231">
        <v>28</v>
      </c>
      <c r="R90" s="231">
        <v>38.450000000000003</v>
      </c>
      <c r="S90" s="231">
        <v>27.05</v>
      </c>
      <c r="T90" s="231">
        <v>43.55</v>
      </c>
      <c r="U90" s="231">
        <v>13.15</v>
      </c>
      <c r="V90" s="231">
        <v>106.7</v>
      </c>
      <c r="W90" s="231">
        <v>15</v>
      </c>
      <c r="X90" s="231">
        <v>85.26</v>
      </c>
      <c r="Y90" s="231">
        <v>147.80000000000001</v>
      </c>
      <c r="Z90" s="231">
        <v>65.5</v>
      </c>
      <c r="AA90" s="231">
        <v>63.24</v>
      </c>
      <c r="AB90" s="231">
        <v>41.8</v>
      </c>
      <c r="AC90" s="231">
        <v>447</v>
      </c>
      <c r="AD90" s="231">
        <v>264.2</v>
      </c>
      <c r="AE90" s="231">
        <v>22.19</v>
      </c>
      <c r="AF90" s="231">
        <v>152.16</v>
      </c>
      <c r="AG90" s="231">
        <v>149</v>
      </c>
      <c r="AH90" s="231">
        <v>99.58</v>
      </c>
      <c r="AI90" s="231">
        <v>40</v>
      </c>
      <c r="AJ90" s="231">
        <v>24.88</v>
      </c>
      <c r="AK90" s="231">
        <v>59.2</v>
      </c>
      <c r="AL90" s="231">
        <v>123.59</v>
      </c>
      <c r="AM90" s="231">
        <v>8</v>
      </c>
      <c r="AN90" s="145">
        <v>35.130000000000003</v>
      </c>
      <c r="AO90" s="145">
        <v>7</v>
      </c>
      <c r="AP90" s="145">
        <v>96</v>
      </c>
      <c r="AQ90" s="145">
        <v>0</v>
      </c>
      <c r="AR90" s="145">
        <v>0</v>
      </c>
      <c r="AS90" s="145">
        <v>44.25</v>
      </c>
      <c r="AT90" s="145">
        <v>50.2</v>
      </c>
      <c r="AU90" s="145">
        <v>176.2</v>
      </c>
      <c r="AV90" s="145">
        <v>53.8</v>
      </c>
      <c r="AW90" s="145">
        <v>151.80000000000001</v>
      </c>
    </row>
    <row r="91" spans="1:49" x14ac:dyDescent="0.35">
      <c r="A91" s="39" t="s">
        <v>363</v>
      </c>
      <c r="B91" s="3" t="s">
        <v>357</v>
      </c>
      <c r="C91" s="231">
        <f t="shared" si="8"/>
        <v>14.633695652173913</v>
      </c>
      <c r="D91" s="231">
        <v>0</v>
      </c>
      <c r="E91" s="231">
        <v>0</v>
      </c>
      <c r="F91" s="231">
        <v>0</v>
      </c>
      <c r="G91" s="231">
        <v>0</v>
      </c>
      <c r="H91" s="231">
        <v>0</v>
      </c>
      <c r="I91" s="231">
        <v>0</v>
      </c>
      <c r="J91" s="231">
        <v>0</v>
      </c>
      <c r="K91" s="231">
        <v>0</v>
      </c>
      <c r="L91" s="231">
        <v>0</v>
      </c>
      <c r="M91" s="231">
        <v>0</v>
      </c>
      <c r="N91" s="231">
        <v>0</v>
      </c>
      <c r="O91" s="231">
        <v>0</v>
      </c>
      <c r="P91" s="231">
        <v>0</v>
      </c>
      <c r="Q91" s="231">
        <v>0</v>
      </c>
      <c r="R91" s="231">
        <v>0</v>
      </c>
      <c r="S91" s="231">
        <v>0</v>
      </c>
      <c r="T91" s="231">
        <v>0</v>
      </c>
      <c r="U91" s="231">
        <v>0</v>
      </c>
      <c r="V91" s="231">
        <v>0</v>
      </c>
      <c r="W91" s="231">
        <v>0</v>
      </c>
      <c r="X91" s="231">
        <v>0</v>
      </c>
      <c r="Y91" s="231">
        <v>380</v>
      </c>
      <c r="Z91" s="231">
        <v>0</v>
      </c>
      <c r="AA91" s="231">
        <v>0</v>
      </c>
      <c r="AB91" s="231">
        <v>293.14999999999998</v>
      </c>
      <c r="AC91" s="231">
        <v>0</v>
      </c>
      <c r="AD91" s="231">
        <v>0</v>
      </c>
      <c r="AE91" s="231">
        <v>0</v>
      </c>
      <c r="AF91" s="231">
        <v>0</v>
      </c>
      <c r="AG91" s="231">
        <v>0</v>
      </c>
      <c r="AH91" s="231">
        <v>0</v>
      </c>
      <c r="AI91" s="231">
        <v>0</v>
      </c>
      <c r="AJ91" s="231">
        <v>0</v>
      </c>
      <c r="AK91" s="231">
        <v>0</v>
      </c>
      <c r="AL91" s="231">
        <v>0</v>
      </c>
      <c r="AM91" s="231">
        <v>0</v>
      </c>
      <c r="AN91" s="145">
        <v>0</v>
      </c>
      <c r="AO91" s="145">
        <v>0</v>
      </c>
      <c r="AP91" s="145">
        <v>0</v>
      </c>
      <c r="AQ91" s="145">
        <v>0</v>
      </c>
      <c r="AR91" s="145">
        <v>0</v>
      </c>
      <c r="AS91" s="145">
        <v>0</v>
      </c>
      <c r="AT91" s="145">
        <v>0</v>
      </c>
      <c r="AU91" s="145">
        <v>0</v>
      </c>
      <c r="AV91" s="145">
        <v>0</v>
      </c>
      <c r="AW91" s="145">
        <v>0</v>
      </c>
    </row>
    <row r="92" spans="1:49" s="51" customFormat="1" x14ac:dyDescent="0.35">
      <c r="A92" s="573" t="s">
        <v>170</v>
      </c>
      <c r="B92" s="574"/>
      <c r="C92" s="207">
        <f t="shared" si="8"/>
        <v>20862.541739130433</v>
      </c>
      <c r="D92" s="207">
        <f>SUM(D85:D91)</f>
        <v>19569.57</v>
      </c>
      <c r="E92" s="207">
        <f t="shared" ref="E92:AW92" si="9">SUM(E85:E91)</f>
        <v>18246.75</v>
      </c>
      <c r="F92" s="207">
        <f t="shared" si="9"/>
        <v>22501.289999999997</v>
      </c>
      <c r="G92" s="207">
        <f t="shared" si="9"/>
        <v>23265.07</v>
      </c>
      <c r="H92" s="207">
        <f t="shared" si="9"/>
        <v>26057.72</v>
      </c>
      <c r="I92" s="207">
        <f t="shared" si="9"/>
        <v>22143.079999999998</v>
      </c>
      <c r="J92" s="207">
        <f t="shared" si="9"/>
        <v>21568.82</v>
      </c>
      <c r="K92" s="207">
        <f t="shared" si="9"/>
        <v>23702.11</v>
      </c>
      <c r="L92" s="207">
        <f t="shared" si="9"/>
        <v>25612.559999999998</v>
      </c>
      <c r="M92" s="207">
        <f t="shared" si="9"/>
        <v>25023.620000000003</v>
      </c>
      <c r="N92" s="207">
        <f t="shared" si="9"/>
        <v>22390.62</v>
      </c>
      <c r="O92" s="207">
        <f t="shared" si="9"/>
        <v>23353.79</v>
      </c>
      <c r="P92" s="207">
        <f t="shared" si="9"/>
        <v>21745.210000000003</v>
      </c>
      <c r="Q92" s="207">
        <f t="shared" si="9"/>
        <v>24831.9</v>
      </c>
      <c r="R92" s="207">
        <f t="shared" si="9"/>
        <v>23936.240000000002</v>
      </c>
      <c r="S92" s="207">
        <f t="shared" si="9"/>
        <v>27335.499999999996</v>
      </c>
      <c r="T92" s="207">
        <f t="shared" si="9"/>
        <v>27445.16</v>
      </c>
      <c r="U92" s="207">
        <f t="shared" si="9"/>
        <v>27050.980000000003</v>
      </c>
      <c r="V92" s="207">
        <f t="shared" si="9"/>
        <v>26736.74</v>
      </c>
      <c r="W92" s="207">
        <f t="shared" si="9"/>
        <v>25409.010000000002</v>
      </c>
      <c r="X92" s="207">
        <f t="shared" si="9"/>
        <v>24552.589999999997</v>
      </c>
      <c r="Y92" s="207">
        <f t="shared" si="9"/>
        <v>33450.820000000007</v>
      </c>
      <c r="Z92" s="207">
        <f t="shared" si="9"/>
        <v>25506.879999999997</v>
      </c>
      <c r="AA92" s="207">
        <f t="shared" si="9"/>
        <v>22735.43</v>
      </c>
      <c r="AB92" s="207">
        <f t="shared" si="9"/>
        <v>24524.37</v>
      </c>
      <c r="AC92" s="207">
        <f t="shared" si="9"/>
        <v>26821.46</v>
      </c>
      <c r="AD92" s="207">
        <f t="shared" si="9"/>
        <v>25530</v>
      </c>
      <c r="AE92" s="207">
        <f t="shared" si="9"/>
        <v>26078.23</v>
      </c>
      <c r="AF92" s="207">
        <f t="shared" si="9"/>
        <v>26115.859999999997</v>
      </c>
      <c r="AG92" s="207">
        <f t="shared" si="9"/>
        <v>25718.83</v>
      </c>
      <c r="AH92" s="207">
        <f t="shared" si="9"/>
        <v>23771.170000000002</v>
      </c>
      <c r="AI92" s="207">
        <f t="shared" si="9"/>
        <v>20778</v>
      </c>
      <c r="AJ92" s="207">
        <f t="shared" si="9"/>
        <v>17066.38</v>
      </c>
      <c r="AK92" s="207">
        <f t="shared" si="9"/>
        <v>18435.2</v>
      </c>
      <c r="AL92" s="207">
        <f t="shared" si="9"/>
        <v>19783.189999999999</v>
      </c>
      <c r="AM92" s="207">
        <f t="shared" si="9"/>
        <v>15374.8</v>
      </c>
      <c r="AN92" s="207">
        <f t="shared" si="9"/>
        <v>16735.38</v>
      </c>
      <c r="AO92" s="207">
        <f t="shared" si="9"/>
        <v>18284.300000000003</v>
      </c>
      <c r="AP92" s="207">
        <f t="shared" si="9"/>
        <v>16863.670000000002</v>
      </c>
      <c r="AQ92" s="207">
        <f t="shared" si="9"/>
        <v>14806.369999999999</v>
      </c>
      <c r="AR92" s="207">
        <f t="shared" si="9"/>
        <v>2761.6099999999997</v>
      </c>
      <c r="AS92" s="207">
        <f t="shared" si="9"/>
        <v>5153.0600000000004</v>
      </c>
      <c r="AT92" s="207">
        <f t="shared" si="9"/>
        <v>7191.9400000000005</v>
      </c>
      <c r="AU92" s="207">
        <f t="shared" si="9"/>
        <v>10363.330000000002</v>
      </c>
      <c r="AV92" s="207">
        <f t="shared" si="9"/>
        <v>7824.89</v>
      </c>
      <c r="AW92" s="207">
        <f t="shared" si="9"/>
        <v>5523.42</v>
      </c>
    </row>
    <row r="93" spans="1:49" x14ac:dyDescent="0.35">
      <c r="A93" s="31"/>
      <c r="B93" s="19"/>
      <c r="C93" s="19"/>
      <c r="D93" s="35"/>
      <c r="E93" s="35"/>
      <c r="F93" s="35"/>
      <c r="G93" s="35"/>
      <c r="H93" s="35"/>
      <c r="I93" s="35"/>
      <c r="J93" s="35"/>
      <c r="K93" s="35"/>
      <c r="L93" s="35"/>
      <c r="M93" s="35"/>
      <c r="N93" s="35"/>
      <c r="O93" s="35"/>
      <c r="P93" s="36"/>
      <c r="Q93" s="36"/>
      <c r="R93" s="36"/>
      <c r="S93" s="36"/>
      <c r="T93" s="36"/>
      <c r="U93" s="36"/>
      <c r="V93" s="36"/>
      <c r="W93" s="36"/>
      <c r="X93" s="36"/>
      <c r="Y93" s="36"/>
      <c r="Z93" s="36"/>
      <c r="AA93" s="36"/>
      <c r="AB93" s="37"/>
      <c r="AC93" s="37"/>
      <c r="AD93" s="37"/>
      <c r="AE93" s="37"/>
      <c r="AF93" s="37"/>
      <c r="AG93" s="37"/>
      <c r="AH93" s="37"/>
      <c r="AI93" s="37"/>
      <c r="AJ93" s="37"/>
      <c r="AK93" s="37"/>
      <c r="AL93" s="37"/>
      <c r="AM93" s="37"/>
      <c r="AN93" s="36"/>
      <c r="AO93" s="36"/>
      <c r="AP93" s="36"/>
      <c r="AQ93" s="36"/>
      <c r="AR93" s="34"/>
      <c r="AS93" s="34"/>
      <c r="AT93" s="34"/>
    </row>
    <row r="94" spans="1:49" x14ac:dyDescent="0.35">
      <c r="A94" s="74" t="s">
        <v>139</v>
      </c>
      <c r="B94" s="19"/>
      <c r="C94" s="19"/>
      <c r="D94" s="35"/>
      <c r="E94" s="35"/>
      <c r="F94" s="35"/>
      <c r="G94" s="35"/>
      <c r="H94" s="35"/>
      <c r="I94" s="35"/>
      <c r="J94" s="35"/>
      <c r="K94" s="35"/>
      <c r="L94" s="35"/>
      <c r="M94" s="35"/>
      <c r="N94" s="35"/>
      <c r="O94" s="35"/>
      <c r="P94" s="36"/>
      <c r="Q94" s="36"/>
      <c r="R94" s="36"/>
      <c r="S94" s="36"/>
      <c r="T94" s="36"/>
      <c r="U94" s="36"/>
      <c r="V94" s="36"/>
      <c r="W94" s="36"/>
      <c r="X94" s="36"/>
      <c r="Y94" s="36"/>
      <c r="Z94" s="36"/>
      <c r="AA94" s="36"/>
      <c r="AB94" s="37"/>
      <c r="AC94" s="37"/>
      <c r="AD94" s="37"/>
      <c r="AE94" s="37"/>
      <c r="AF94" s="37"/>
      <c r="AG94" s="37"/>
      <c r="AH94" s="37"/>
      <c r="AI94" s="37"/>
      <c r="AJ94" s="37"/>
      <c r="AK94" s="37"/>
      <c r="AL94" s="37"/>
      <c r="AM94" s="37"/>
      <c r="AN94" s="36"/>
      <c r="AO94" s="36"/>
      <c r="AP94" s="36"/>
      <c r="AQ94" s="36"/>
      <c r="AR94" s="34"/>
      <c r="AS94" s="34"/>
      <c r="AT94" s="34"/>
    </row>
    <row r="95" spans="1:49" x14ac:dyDescent="0.35">
      <c r="A95" s="11"/>
    </row>
    <row r="96" spans="1:49" ht="21" customHeight="1" x14ac:dyDescent="0.35">
      <c r="A96" s="456" t="s">
        <v>171</v>
      </c>
      <c r="B96" s="456" t="s">
        <v>160</v>
      </c>
      <c r="C96" s="456" t="s">
        <v>153</v>
      </c>
      <c r="D96" s="14">
        <v>42736</v>
      </c>
      <c r="E96" s="14">
        <v>42767</v>
      </c>
      <c r="F96" s="14">
        <v>42795</v>
      </c>
      <c r="G96" s="14">
        <v>42826</v>
      </c>
      <c r="H96" s="14">
        <v>42856</v>
      </c>
      <c r="I96" s="14">
        <v>42887</v>
      </c>
      <c r="J96" s="14">
        <v>42917</v>
      </c>
      <c r="K96" s="14">
        <v>42948</v>
      </c>
      <c r="L96" s="14">
        <v>42979</v>
      </c>
      <c r="M96" s="14">
        <v>43009</v>
      </c>
      <c r="N96" s="14">
        <v>43040</v>
      </c>
      <c r="O96" s="14">
        <v>43070</v>
      </c>
      <c r="P96" s="14">
        <v>43101</v>
      </c>
      <c r="Q96" s="14">
        <v>43132</v>
      </c>
      <c r="R96" s="14">
        <v>43160</v>
      </c>
      <c r="S96" s="14">
        <v>43191</v>
      </c>
      <c r="T96" s="14">
        <v>43221</v>
      </c>
      <c r="U96" s="14">
        <v>43252</v>
      </c>
      <c r="V96" s="14">
        <v>43282</v>
      </c>
      <c r="W96" s="14">
        <v>43313</v>
      </c>
      <c r="X96" s="14">
        <v>43344</v>
      </c>
      <c r="Y96" s="14">
        <v>43374</v>
      </c>
      <c r="Z96" s="14">
        <v>43405</v>
      </c>
      <c r="AA96" s="14">
        <v>43435</v>
      </c>
      <c r="AB96" s="14">
        <v>43466</v>
      </c>
      <c r="AC96" s="14">
        <v>43497</v>
      </c>
      <c r="AD96" s="14">
        <v>43525</v>
      </c>
      <c r="AE96" s="14">
        <v>43556</v>
      </c>
      <c r="AF96" s="14">
        <v>43586</v>
      </c>
      <c r="AG96" s="14">
        <v>43617</v>
      </c>
      <c r="AH96" s="14">
        <v>43647</v>
      </c>
      <c r="AI96" s="14">
        <v>43678</v>
      </c>
      <c r="AJ96" s="14">
        <v>43709</v>
      </c>
      <c r="AK96" s="14">
        <v>43739</v>
      </c>
      <c r="AL96" s="14">
        <v>43770</v>
      </c>
      <c r="AM96" s="14">
        <v>43800</v>
      </c>
      <c r="AN96" s="14">
        <v>43831</v>
      </c>
      <c r="AO96" s="14">
        <v>43862</v>
      </c>
      <c r="AP96" s="14">
        <v>43891</v>
      </c>
      <c r="AQ96" s="14">
        <v>43922</v>
      </c>
      <c r="AR96" s="14">
        <v>43952</v>
      </c>
      <c r="AS96" s="14">
        <v>43983</v>
      </c>
      <c r="AT96" s="14">
        <v>44013</v>
      </c>
      <c r="AU96" s="14">
        <v>44044</v>
      </c>
      <c r="AV96" s="14">
        <v>44075</v>
      </c>
      <c r="AW96" s="15">
        <v>44105</v>
      </c>
    </row>
    <row r="97" spans="1:49" s="34" customFormat="1" x14ac:dyDescent="0.35">
      <c r="A97" s="38" t="s">
        <v>364</v>
      </c>
      <c r="B97" s="40" t="s">
        <v>365</v>
      </c>
      <c r="C97" s="145">
        <f t="shared" ref="C97:C111" si="10">AVERAGE(D97:AW97)</f>
        <v>0</v>
      </c>
      <c r="D97" s="145">
        <v>0</v>
      </c>
      <c r="E97" s="145">
        <v>0</v>
      </c>
      <c r="F97" s="145">
        <v>0</v>
      </c>
      <c r="G97" s="145">
        <v>0</v>
      </c>
      <c r="H97" s="145">
        <v>0</v>
      </c>
      <c r="I97" s="145">
        <v>0</v>
      </c>
      <c r="J97" s="145">
        <v>0</v>
      </c>
      <c r="K97" s="145">
        <v>0</v>
      </c>
      <c r="L97" s="145">
        <v>0</v>
      </c>
      <c r="M97" s="145">
        <v>0</v>
      </c>
      <c r="N97" s="145">
        <v>0</v>
      </c>
      <c r="O97" s="145">
        <v>0</v>
      </c>
      <c r="P97" s="145">
        <v>0</v>
      </c>
      <c r="Q97" s="145">
        <v>0</v>
      </c>
      <c r="R97" s="145">
        <v>0</v>
      </c>
      <c r="S97" s="145">
        <v>0</v>
      </c>
      <c r="T97" s="145">
        <v>0</v>
      </c>
      <c r="U97" s="145">
        <v>0</v>
      </c>
      <c r="V97" s="145">
        <v>0</v>
      </c>
      <c r="W97" s="145">
        <v>0</v>
      </c>
      <c r="X97" s="145">
        <v>0</v>
      </c>
      <c r="Y97" s="145">
        <v>0</v>
      </c>
      <c r="Z97" s="145">
        <v>0</v>
      </c>
      <c r="AA97" s="145">
        <v>0</v>
      </c>
      <c r="AB97" s="145">
        <v>0</v>
      </c>
      <c r="AC97" s="145">
        <v>0</v>
      </c>
      <c r="AD97" s="145">
        <v>0</v>
      </c>
      <c r="AE97" s="145">
        <v>0</v>
      </c>
      <c r="AF97" s="145">
        <v>0</v>
      </c>
      <c r="AG97" s="145">
        <v>0</v>
      </c>
      <c r="AH97" s="145">
        <v>0</v>
      </c>
      <c r="AI97" s="145">
        <v>0</v>
      </c>
      <c r="AJ97" s="145">
        <v>0</v>
      </c>
      <c r="AK97" s="145">
        <v>0</v>
      </c>
      <c r="AL97" s="145">
        <v>0</v>
      </c>
      <c r="AM97" s="145">
        <v>0</v>
      </c>
      <c r="AN97" s="145">
        <v>0</v>
      </c>
      <c r="AO97" s="145">
        <v>0</v>
      </c>
      <c r="AP97" s="145">
        <v>0</v>
      </c>
      <c r="AQ97" s="145">
        <v>0</v>
      </c>
      <c r="AR97" s="145">
        <v>0</v>
      </c>
      <c r="AS97" s="145">
        <v>0</v>
      </c>
      <c r="AT97" s="145">
        <v>0</v>
      </c>
      <c r="AU97" s="145">
        <v>0</v>
      </c>
      <c r="AV97" s="145">
        <v>0</v>
      </c>
      <c r="AW97" s="145">
        <v>0</v>
      </c>
    </row>
    <row r="98" spans="1:49" x14ac:dyDescent="0.35">
      <c r="A98" s="13" t="s">
        <v>364</v>
      </c>
      <c r="B98" s="23" t="s">
        <v>172</v>
      </c>
      <c r="C98" s="102">
        <f t="shared" si="10"/>
        <v>0</v>
      </c>
      <c r="D98" s="4">
        <v>0</v>
      </c>
      <c r="E98" s="4">
        <v>0</v>
      </c>
      <c r="F98" s="4">
        <v>0</v>
      </c>
      <c r="G98" s="4">
        <v>0</v>
      </c>
      <c r="H98" s="4">
        <v>0</v>
      </c>
      <c r="I98" s="4">
        <v>0</v>
      </c>
      <c r="J98" s="4">
        <v>0</v>
      </c>
      <c r="K98" s="4">
        <v>0</v>
      </c>
      <c r="L98" s="4">
        <v>0</v>
      </c>
      <c r="M98" s="4">
        <v>0</v>
      </c>
      <c r="N98" s="4">
        <v>0</v>
      </c>
      <c r="O98" s="4">
        <v>0</v>
      </c>
      <c r="P98" s="4">
        <v>0</v>
      </c>
      <c r="Q98" s="4">
        <v>0</v>
      </c>
      <c r="R98" s="4">
        <v>0</v>
      </c>
      <c r="S98" s="4">
        <v>0</v>
      </c>
      <c r="T98" s="4">
        <v>0</v>
      </c>
      <c r="U98" s="4">
        <v>0</v>
      </c>
      <c r="V98" s="4">
        <v>0</v>
      </c>
      <c r="W98" s="4">
        <v>0</v>
      </c>
      <c r="X98" s="4">
        <v>0</v>
      </c>
      <c r="Y98" s="4">
        <v>0</v>
      </c>
      <c r="Z98" s="4">
        <v>0</v>
      </c>
      <c r="AA98" s="4">
        <v>0</v>
      </c>
      <c r="AB98" s="4">
        <v>0</v>
      </c>
      <c r="AC98" s="4">
        <v>0</v>
      </c>
      <c r="AD98" s="4">
        <v>0</v>
      </c>
      <c r="AE98" s="4">
        <v>0</v>
      </c>
      <c r="AF98" s="4">
        <v>0</v>
      </c>
      <c r="AG98" s="4">
        <v>0</v>
      </c>
      <c r="AH98" s="4">
        <v>0</v>
      </c>
      <c r="AI98" s="4">
        <v>0</v>
      </c>
      <c r="AJ98" s="4">
        <v>0</v>
      </c>
      <c r="AK98" s="4">
        <v>0</v>
      </c>
      <c r="AL98" s="4">
        <v>0</v>
      </c>
      <c r="AM98" s="4">
        <v>0</v>
      </c>
      <c r="AN98" s="4">
        <v>0</v>
      </c>
      <c r="AO98" s="4">
        <v>0</v>
      </c>
      <c r="AP98" s="4">
        <v>0</v>
      </c>
      <c r="AQ98" s="4">
        <v>0</v>
      </c>
      <c r="AR98" s="4">
        <v>0</v>
      </c>
      <c r="AS98" s="4">
        <v>0</v>
      </c>
      <c r="AT98" s="4">
        <v>0</v>
      </c>
      <c r="AU98" s="4">
        <v>0</v>
      </c>
      <c r="AV98" s="4">
        <v>0</v>
      </c>
      <c r="AW98" s="4">
        <v>0</v>
      </c>
    </row>
    <row r="99" spans="1:49" x14ac:dyDescent="0.35">
      <c r="A99" s="13" t="s">
        <v>364</v>
      </c>
      <c r="B99" s="23" t="s">
        <v>173</v>
      </c>
      <c r="C99" s="102">
        <f t="shared" si="10"/>
        <v>0</v>
      </c>
      <c r="D99" s="3">
        <v>0</v>
      </c>
      <c r="E99" s="3">
        <v>0</v>
      </c>
      <c r="F99" s="3">
        <v>0</v>
      </c>
      <c r="G99" s="3">
        <v>0</v>
      </c>
      <c r="H99" s="3">
        <v>0</v>
      </c>
      <c r="I99" s="3">
        <v>0</v>
      </c>
      <c r="J99" s="3">
        <v>0</v>
      </c>
      <c r="K99" s="3">
        <v>0</v>
      </c>
      <c r="L99" s="3">
        <v>0</v>
      </c>
      <c r="M99" s="3">
        <v>0</v>
      </c>
      <c r="N99" s="3">
        <v>0</v>
      </c>
      <c r="O99" s="3">
        <v>0</v>
      </c>
      <c r="P99" s="3">
        <v>0</v>
      </c>
      <c r="Q99" s="3">
        <v>0</v>
      </c>
      <c r="R99" s="3">
        <v>0</v>
      </c>
      <c r="S99" s="3">
        <v>0</v>
      </c>
      <c r="T99" s="3">
        <v>0</v>
      </c>
      <c r="U99" s="3">
        <v>0</v>
      </c>
      <c r="V99" s="3">
        <v>0</v>
      </c>
      <c r="W99" s="3">
        <v>0</v>
      </c>
      <c r="X99" s="3">
        <v>0</v>
      </c>
      <c r="Y99" s="3">
        <v>0</v>
      </c>
      <c r="Z99" s="3">
        <v>0</v>
      </c>
      <c r="AA99" s="3">
        <v>0</v>
      </c>
      <c r="AB99" s="3">
        <v>0</v>
      </c>
      <c r="AC99" s="3">
        <v>0</v>
      </c>
      <c r="AD99" s="3">
        <v>0</v>
      </c>
      <c r="AE99" s="3">
        <v>0</v>
      </c>
      <c r="AF99" s="3">
        <v>0</v>
      </c>
      <c r="AG99" s="3">
        <v>0</v>
      </c>
      <c r="AH99" s="3">
        <v>0</v>
      </c>
      <c r="AI99" s="3">
        <v>0</v>
      </c>
      <c r="AJ99" s="3">
        <v>0</v>
      </c>
      <c r="AK99" s="3">
        <v>0</v>
      </c>
      <c r="AL99" s="3">
        <v>0</v>
      </c>
      <c r="AM99" s="3">
        <v>0</v>
      </c>
      <c r="AN99" s="3">
        <v>0</v>
      </c>
      <c r="AO99" s="3">
        <v>0</v>
      </c>
      <c r="AP99" s="3">
        <v>0</v>
      </c>
      <c r="AQ99" s="3">
        <v>0</v>
      </c>
      <c r="AR99" s="3">
        <v>0</v>
      </c>
      <c r="AS99" s="3">
        <v>0</v>
      </c>
      <c r="AT99" s="3">
        <v>0</v>
      </c>
      <c r="AU99" s="3">
        <v>0</v>
      </c>
      <c r="AV99" s="3">
        <v>0</v>
      </c>
      <c r="AW99" s="3">
        <v>0</v>
      </c>
    </row>
    <row r="100" spans="1:49" s="34" customFormat="1" x14ac:dyDescent="0.35">
      <c r="A100" s="38"/>
      <c r="B100" s="40"/>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3"/>
      <c r="AS100" s="3"/>
      <c r="AT100" s="3"/>
      <c r="AU100" s="28"/>
      <c r="AV100" s="28"/>
      <c r="AW100" s="28"/>
    </row>
    <row r="101" spans="1:49" s="34" customFormat="1" x14ac:dyDescent="0.35">
      <c r="A101" s="38" t="s">
        <v>366</v>
      </c>
      <c r="B101" s="40" t="s">
        <v>365</v>
      </c>
      <c r="C101" s="145">
        <f t="shared" si="10"/>
        <v>13130.869565217392</v>
      </c>
      <c r="D101" s="145">
        <v>9420</v>
      </c>
      <c r="E101" s="145">
        <v>10320</v>
      </c>
      <c r="F101" s="145">
        <v>11220</v>
      </c>
      <c r="G101" s="145">
        <v>12840</v>
      </c>
      <c r="H101" s="145">
        <v>12600</v>
      </c>
      <c r="I101" s="145">
        <v>14100</v>
      </c>
      <c r="J101" s="145">
        <v>14700</v>
      </c>
      <c r="K101" s="145">
        <v>14040</v>
      </c>
      <c r="L101" s="145">
        <v>14100</v>
      </c>
      <c r="M101" s="145">
        <v>14220</v>
      </c>
      <c r="N101" s="145">
        <v>13500</v>
      </c>
      <c r="O101" s="145">
        <v>14340</v>
      </c>
      <c r="P101" s="145">
        <v>14460</v>
      </c>
      <c r="Q101" s="145">
        <v>16980</v>
      </c>
      <c r="R101" s="145">
        <v>16860</v>
      </c>
      <c r="S101" s="145">
        <v>17640</v>
      </c>
      <c r="T101" s="145">
        <v>18540</v>
      </c>
      <c r="U101" s="145">
        <v>18600</v>
      </c>
      <c r="V101" s="145">
        <v>18900</v>
      </c>
      <c r="W101" s="145">
        <v>18420</v>
      </c>
      <c r="X101" s="145">
        <v>17220</v>
      </c>
      <c r="Y101" s="145">
        <v>16080</v>
      </c>
      <c r="Z101" s="145">
        <v>17340</v>
      </c>
      <c r="AA101" s="145">
        <v>17340</v>
      </c>
      <c r="AB101" s="145">
        <v>17820</v>
      </c>
      <c r="AC101" s="145">
        <v>19440</v>
      </c>
      <c r="AD101" s="145">
        <v>19500</v>
      </c>
      <c r="AE101" s="145">
        <v>18000</v>
      </c>
      <c r="AF101" s="145">
        <v>18540</v>
      </c>
      <c r="AG101" s="145">
        <v>18840</v>
      </c>
      <c r="AH101" s="145">
        <v>16800</v>
      </c>
      <c r="AI101" s="145">
        <v>14880</v>
      </c>
      <c r="AJ101" s="145">
        <v>12480</v>
      </c>
      <c r="AK101" s="145">
        <v>11880</v>
      </c>
      <c r="AL101" s="145">
        <v>13440</v>
      </c>
      <c r="AM101" s="145">
        <v>11220</v>
      </c>
      <c r="AN101" s="145">
        <v>9840</v>
      </c>
      <c r="AO101" s="145">
        <v>12540</v>
      </c>
      <c r="AP101" s="145">
        <v>11820</v>
      </c>
      <c r="AQ101" s="145">
        <v>11880</v>
      </c>
      <c r="AR101" s="145">
        <v>0</v>
      </c>
      <c r="AS101" s="145">
        <v>0</v>
      </c>
      <c r="AT101" s="145">
        <v>0</v>
      </c>
      <c r="AU101" s="145">
        <v>840</v>
      </c>
      <c r="AV101" s="145">
        <v>480</v>
      </c>
      <c r="AW101" s="145">
        <v>0</v>
      </c>
    </row>
    <row r="102" spans="1:49" x14ac:dyDescent="0.35">
      <c r="A102" s="13" t="s">
        <v>366</v>
      </c>
      <c r="B102" s="23" t="s">
        <v>172</v>
      </c>
      <c r="C102" s="102">
        <f t="shared" si="10"/>
        <v>218.84782608695653</v>
      </c>
      <c r="D102" s="131">
        <v>157</v>
      </c>
      <c r="E102" s="131">
        <v>172</v>
      </c>
      <c r="F102" s="131">
        <v>187</v>
      </c>
      <c r="G102" s="131">
        <v>214</v>
      </c>
      <c r="H102" s="131">
        <v>210</v>
      </c>
      <c r="I102" s="131">
        <v>235</v>
      </c>
      <c r="J102" s="131">
        <v>245</v>
      </c>
      <c r="K102" s="131">
        <v>234</v>
      </c>
      <c r="L102" s="131">
        <v>235</v>
      </c>
      <c r="M102" s="131">
        <v>237</v>
      </c>
      <c r="N102" s="131">
        <v>225</v>
      </c>
      <c r="O102" s="131">
        <v>239</v>
      </c>
      <c r="P102" s="131">
        <v>241</v>
      </c>
      <c r="Q102" s="131">
        <v>283</v>
      </c>
      <c r="R102" s="131">
        <v>281</v>
      </c>
      <c r="S102" s="131">
        <v>294</v>
      </c>
      <c r="T102" s="131">
        <v>309</v>
      </c>
      <c r="U102" s="131">
        <v>310</v>
      </c>
      <c r="V102" s="131">
        <v>315</v>
      </c>
      <c r="W102" s="131">
        <v>307</v>
      </c>
      <c r="X102" s="131">
        <v>287</v>
      </c>
      <c r="Y102" s="131">
        <v>268</v>
      </c>
      <c r="Z102" s="131">
        <v>289</v>
      </c>
      <c r="AA102" s="131">
        <v>289</v>
      </c>
      <c r="AB102" s="131">
        <v>297</v>
      </c>
      <c r="AC102" s="131">
        <v>324</v>
      </c>
      <c r="AD102" s="131">
        <v>325</v>
      </c>
      <c r="AE102" s="131">
        <v>300</v>
      </c>
      <c r="AF102" s="131">
        <v>309</v>
      </c>
      <c r="AG102" s="131">
        <v>314</v>
      </c>
      <c r="AH102" s="131">
        <v>280</v>
      </c>
      <c r="AI102" s="131">
        <v>248</v>
      </c>
      <c r="AJ102" s="131">
        <v>208</v>
      </c>
      <c r="AK102" s="131">
        <v>198</v>
      </c>
      <c r="AL102" s="131">
        <v>224</v>
      </c>
      <c r="AM102" s="131">
        <v>187</v>
      </c>
      <c r="AN102" s="131">
        <v>164</v>
      </c>
      <c r="AO102" s="131">
        <v>209</v>
      </c>
      <c r="AP102" s="131">
        <v>197</v>
      </c>
      <c r="AQ102" s="131">
        <v>198</v>
      </c>
      <c r="AR102" s="131">
        <v>0</v>
      </c>
      <c r="AS102" s="131">
        <v>0</v>
      </c>
      <c r="AT102" s="131">
        <v>0</v>
      </c>
      <c r="AU102" s="131">
        <v>14</v>
      </c>
      <c r="AV102" s="131">
        <v>8</v>
      </c>
      <c r="AW102" s="131">
        <v>0</v>
      </c>
    </row>
    <row r="103" spans="1:49" x14ac:dyDescent="0.35">
      <c r="A103" s="13" t="s">
        <v>366</v>
      </c>
      <c r="B103" s="23" t="s">
        <v>173</v>
      </c>
      <c r="C103" s="102">
        <f t="shared" si="10"/>
        <v>217.63043478260869</v>
      </c>
      <c r="D103" s="131">
        <v>150</v>
      </c>
      <c r="E103" s="131">
        <v>170</v>
      </c>
      <c r="F103" s="131">
        <v>187</v>
      </c>
      <c r="G103" s="131">
        <v>209</v>
      </c>
      <c r="H103" s="131">
        <v>210</v>
      </c>
      <c r="I103" s="131">
        <v>232</v>
      </c>
      <c r="J103" s="131">
        <v>245</v>
      </c>
      <c r="K103" s="131">
        <v>233</v>
      </c>
      <c r="L103" s="131">
        <v>233</v>
      </c>
      <c r="M103" s="131">
        <v>236</v>
      </c>
      <c r="N103" s="131">
        <v>225</v>
      </c>
      <c r="O103" s="131">
        <v>237</v>
      </c>
      <c r="P103" s="131">
        <v>241</v>
      </c>
      <c r="Q103" s="131">
        <v>283</v>
      </c>
      <c r="R103" s="131">
        <v>279</v>
      </c>
      <c r="S103" s="131">
        <v>294</v>
      </c>
      <c r="T103" s="131">
        <v>307</v>
      </c>
      <c r="U103" s="131">
        <v>309</v>
      </c>
      <c r="V103" s="131">
        <v>312</v>
      </c>
      <c r="W103" s="131">
        <v>304</v>
      </c>
      <c r="X103" s="131">
        <v>284</v>
      </c>
      <c r="Y103" s="131">
        <v>268</v>
      </c>
      <c r="Z103" s="131">
        <v>277</v>
      </c>
      <c r="AA103" s="131">
        <v>289</v>
      </c>
      <c r="AB103" s="131">
        <v>297</v>
      </c>
      <c r="AC103" s="131">
        <v>323</v>
      </c>
      <c r="AD103" s="131">
        <v>324</v>
      </c>
      <c r="AE103" s="131">
        <v>300</v>
      </c>
      <c r="AF103" s="131">
        <v>309</v>
      </c>
      <c r="AG103" s="131">
        <v>314</v>
      </c>
      <c r="AH103" s="131">
        <v>278</v>
      </c>
      <c r="AI103" s="131">
        <v>248</v>
      </c>
      <c r="AJ103" s="131">
        <v>208</v>
      </c>
      <c r="AK103" s="131">
        <v>198</v>
      </c>
      <c r="AL103" s="131">
        <v>224</v>
      </c>
      <c r="AM103" s="131">
        <v>186</v>
      </c>
      <c r="AN103" s="131">
        <v>164</v>
      </c>
      <c r="AO103" s="131">
        <v>209</v>
      </c>
      <c r="AP103" s="131">
        <v>196</v>
      </c>
      <c r="AQ103" s="131">
        <v>197</v>
      </c>
      <c r="AR103" s="131">
        <v>0</v>
      </c>
      <c r="AS103" s="131">
        <v>0</v>
      </c>
      <c r="AT103" s="131">
        <v>0</v>
      </c>
      <c r="AU103" s="131">
        <v>14</v>
      </c>
      <c r="AV103" s="131">
        <v>8</v>
      </c>
      <c r="AW103" s="131">
        <v>0</v>
      </c>
    </row>
    <row r="104" spans="1:49" s="34" customFormat="1" x14ac:dyDescent="0.35">
      <c r="A104" s="38"/>
      <c r="B104" s="40"/>
      <c r="C104" s="3"/>
      <c r="D104" s="3"/>
      <c r="E104" s="3"/>
      <c r="F104" s="3"/>
      <c r="G104" s="3"/>
      <c r="H104" s="3"/>
      <c r="I104" s="3"/>
      <c r="J104" s="3"/>
      <c r="K104" s="3"/>
      <c r="L104" s="3"/>
      <c r="M104" s="3"/>
      <c r="N104" s="3"/>
      <c r="O104" s="3"/>
      <c r="P104" s="3"/>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3"/>
      <c r="AS104" s="3"/>
      <c r="AT104" s="3"/>
      <c r="AU104" s="3"/>
      <c r="AV104" s="28"/>
      <c r="AW104" s="28"/>
    </row>
    <row r="105" spans="1:49" s="34" customFormat="1" x14ac:dyDescent="0.35">
      <c r="A105" s="38" t="s">
        <v>367</v>
      </c>
      <c r="B105" s="40" t="s">
        <v>365</v>
      </c>
      <c r="C105" s="145">
        <f t="shared" si="10"/>
        <v>0</v>
      </c>
      <c r="D105" s="145">
        <v>0</v>
      </c>
      <c r="E105" s="145">
        <v>0</v>
      </c>
      <c r="F105" s="145">
        <v>0</v>
      </c>
      <c r="G105" s="145">
        <v>0</v>
      </c>
      <c r="H105" s="145">
        <v>0</v>
      </c>
      <c r="I105" s="145">
        <v>0</v>
      </c>
      <c r="J105" s="145">
        <v>0</v>
      </c>
      <c r="K105" s="145">
        <v>0</v>
      </c>
      <c r="L105" s="145">
        <v>0</v>
      </c>
      <c r="M105" s="145">
        <v>0</v>
      </c>
      <c r="N105" s="145">
        <v>0</v>
      </c>
      <c r="O105" s="145">
        <v>0</v>
      </c>
      <c r="P105" s="145">
        <v>0</v>
      </c>
      <c r="Q105" s="145">
        <v>0</v>
      </c>
      <c r="R105" s="145">
        <v>0</v>
      </c>
      <c r="S105" s="145">
        <v>0</v>
      </c>
      <c r="T105" s="145">
        <v>0</v>
      </c>
      <c r="U105" s="145">
        <v>0</v>
      </c>
      <c r="V105" s="145">
        <v>0</v>
      </c>
      <c r="W105" s="145">
        <v>0</v>
      </c>
      <c r="X105" s="145">
        <v>0</v>
      </c>
      <c r="Y105" s="145">
        <v>0</v>
      </c>
      <c r="Z105" s="145">
        <v>0</v>
      </c>
      <c r="AA105" s="145">
        <v>0</v>
      </c>
      <c r="AB105" s="145">
        <v>0</v>
      </c>
      <c r="AC105" s="145">
        <v>0</v>
      </c>
      <c r="AD105" s="145">
        <v>0</v>
      </c>
      <c r="AE105" s="145">
        <v>0</v>
      </c>
      <c r="AF105" s="145">
        <v>0</v>
      </c>
      <c r="AG105" s="145">
        <v>0</v>
      </c>
      <c r="AH105" s="145">
        <v>0</v>
      </c>
      <c r="AI105" s="145">
        <v>0</v>
      </c>
      <c r="AJ105" s="145">
        <v>0</v>
      </c>
      <c r="AK105" s="145">
        <v>0</v>
      </c>
      <c r="AL105" s="145">
        <v>0</v>
      </c>
      <c r="AM105" s="145">
        <v>0</v>
      </c>
      <c r="AN105" s="145">
        <v>0</v>
      </c>
      <c r="AO105" s="145">
        <v>0</v>
      </c>
      <c r="AP105" s="145">
        <v>0</v>
      </c>
      <c r="AQ105" s="145">
        <v>0</v>
      </c>
      <c r="AR105" s="145">
        <v>0</v>
      </c>
      <c r="AS105" s="145">
        <v>0</v>
      </c>
      <c r="AT105" s="145">
        <v>0</v>
      </c>
      <c r="AU105" s="145">
        <v>0</v>
      </c>
      <c r="AV105" s="145">
        <v>0</v>
      </c>
      <c r="AW105" s="145">
        <v>0</v>
      </c>
    </row>
    <row r="106" spans="1:49" x14ac:dyDescent="0.35">
      <c r="A106" s="13" t="s">
        <v>367</v>
      </c>
      <c r="B106" s="23" t="s">
        <v>172</v>
      </c>
      <c r="C106" s="102">
        <f t="shared" si="10"/>
        <v>0</v>
      </c>
      <c r="D106" s="4">
        <v>0</v>
      </c>
      <c r="E106" s="4">
        <v>0</v>
      </c>
      <c r="F106" s="4">
        <v>0</v>
      </c>
      <c r="G106" s="4">
        <v>0</v>
      </c>
      <c r="H106" s="4">
        <v>0</v>
      </c>
      <c r="I106" s="4">
        <v>0</v>
      </c>
      <c r="J106" s="4">
        <v>0</v>
      </c>
      <c r="K106" s="4">
        <v>0</v>
      </c>
      <c r="L106" s="4">
        <v>0</v>
      </c>
      <c r="M106" s="4">
        <v>0</v>
      </c>
      <c r="N106" s="4">
        <v>0</v>
      </c>
      <c r="O106" s="4">
        <v>0</v>
      </c>
      <c r="P106" s="4">
        <v>0</v>
      </c>
      <c r="Q106" s="4">
        <v>0</v>
      </c>
      <c r="R106" s="4">
        <v>0</v>
      </c>
      <c r="S106" s="4">
        <v>0</v>
      </c>
      <c r="T106" s="4">
        <v>0</v>
      </c>
      <c r="U106" s="4">
        <v>0</v>
      </c>
      <c r="V106" s="4">
        <v>0</v>
      </c>
      <c r="W106" s="4">
        <v>0</v>
      </c>
      <c r="X106" s="4">
        <v>0</v>
      </c>
      <c r="Y106" s="4">
        <v>0</v>
      </c>
      <c r="Z106" s="4">
        <v>0</v>
      </c>
      <c r="AA106" s="4">
        <v>0</v>
      </c>
      <c r="AB106" s="4">
        <v>0</v>
      </c>
      <c r="AC106" s="4">
        <v>0</v>
      </c>
      <c r="AD106" s="4">
        <v>0</v>
      </c>
      <c r="AE106" s="4">
        <v>0</v>
      </c>
      <c r="AF106" s="4">
        <v>0</v>
      </c>
      <c r="AG106" s="4">
        <v>0</v>
      </c>
      <c r="AH106" s="4">
        <v>0</v>
      </c>
      <c r="AI106" s="4">
        <v>0</v>
      </c>
      <c r="AJ106" s="4">
        <v>0</v>
      </c>
      <c r="AK106" s="4">
        <v>0</v>
      </c>
      <c r="AL106" s="4">
        <v>0</v>
      </c>
      <c r="AM106" s="4">
        <v>0</v>
      </c>
      <c r="AN106" s="4">
        <v>0</v>
      </c>
      <c r="AO106" s="4">
        <v>0</v>
      </c>
      <c r="AP106" s="4">
        <v>0</v>
      </c>
      <c r="AQ106" s="4">
        <v>0</v>
      </c>
      <c r="AR106" s="4">
        <v>0</v>
      </c>
      <c r="AS106" s="4">
        <v>0</v>
      </c>
      <c r="AT106" s="4">
        <v>0</v>
      </c>
      <c r="AU106" s="4">
        <v>0</v>
      </c>
      <c r="AV106" s="4">
        <v>0</v>
      </c>
      <c r="AW106" s="4">
        <v>0</v>
      </c>
    </row>
    <row r="107" spans="1:49" x14ac:dyDescent="0.35">
      <c r="A107" s="13" t="s">
        <v>367</v>
      </c>
      <c r="B107" s="23" t="s">
        <v>173</v>
      </c>
      <c r="C107" s="102">
        <f t="shared" si="10"/>
        <v>0</v>
      </c>
      <c r="D107" s="3">
        <v>0</v>
      </c>
      <c r="E107" s="3">
        <v>0</v>
      </c>
      <c r="F107" s="3">
        <v>0</v>
      </c>
      <c r="G107" s="3">
        <v>0</v>
      </c>
      <c r="H107" s="3">
        <v>0</v>
      </c>
      <c r="I107" s="3">
        <v>0</v>
      </c>
      <c r="J107" s="3">
        <v>0</v>
      </c>
      <c r="K107" s="3">
        <v>0</v>
      </c>
      <c r="L107" s="3">
        <v>0</v>
      </c>
      <c r="M107" s="3">
        <v>0</v>
      </c>
      <c r="N107" s="3">
        <v>0</v>
      </c>
      <c r="O107" s="3">
        <v>0</v>
      </c>
      <c r="P107" s="3">
        <v>0</v>
      </c>
      <c r="Q107" s="3">
        <v>0</v>
      </c>
      <c r="R107" s="3">
        <v>0</v>
      </c>
      <c r="S107" s="3">
        <v>0</v>
      </c>
      <c r="T107" s="3">
        <v>0</v>
      </c>
      <c r="U107" s="3">
        <v>0</v>
      </c>
      <c r="V107" s="3">
        <v>0</v>
      </c>
      <c r="W107" s="3">
        <v>0</v>
      </c>
      <c r="X107" s="3">
        <v>0</v>
      </c>
      <c r="Y107" s="3">
        <v>0</v>
      </c>
      <c r="Z107" s="3">
        <v>0</v>
      </c>
      <c r="AA107" s="3">
        <v>0</v>
      </c>
      <c r="AB107" s="3">
        <v>0</v>
      </c>
      <c r="AC107" s="3">
        <v>0</v>
      </c>
      <c r="AD107" s="3">
        <v>0</v>
      </c>
      <c r="AE107" s="3">
        <v>0</v>
      </c>
      <c r="AF107" s="3">
        <v>0</v>
      </c>
      <c r="AG107" s="3">
        <v>0</v>
      </c>
      <c r="AH107" s="3">
        <v>0</v>
      </c>
      <c r="AI107" s="3">
        <v>0</v>
      </c>
      <c r="AJ107" s="3">
        <v>0</v>
      </c>
      <c r="AK107" s="3">
        <v>0</v>
      </c>
      <c r="AL107" s="3">
        <v>0</v>
      </c>
      <c r="AM107" s="3">
        <v>0</v>
      </c>
      <c r="AN107" s="3">
        <v>0</v>
      </c>
      <c r="AO107" s="3">
        <v>0</v>
      </c>
      <c r="AP107" s="3">
        <v>0</v>
      </c>
      <c r="AQ107" s="3">
        <v>0</v>
      </c>
      <c r="AR107" s="3">
        <v>0</v>
      </c>
      <c r="AS107" s="3">
        <v>0</v>
      </c>
      <c r="AT107" s="3">
        <v>0</v>
      </c>
      <c r="AU107" s="3">
        <v>0</v>
      </c>
      <c r="AV107" s="3">
        <v>0</v>
      </c>
      <c r="AW107" s="3">
        <v>0</v>
      </c>
    </row>
    <row r="108" spans="1:49" s="34" customFormat="1" x14ac:dyDescent="0.35">
      <c r="A108" s="38"/>
      <c r="B108" s="40"/>
      <c r="C108" s="28"/>
      <c r="D108" s="28"/>
      <c r="E108" s="28"/>
      <c r="F108" s="28"/>
      <c r="G108" s="28"/>
      <c r="H108" s="28"/>
      <c r="I108" s="28"/>
      <c r="J108" s="28"/>
      <c r="K108" s="28"/>
      <c r="L108" s="28"/>
      <c r="M108" s="28"/>
      <c r="N108" s="28"/>
      <c r="O108" s="28"/>
      <c r="P108" s="28"/>
      <c r="Q108" s="28"/>
      <c r="R108" s="28"/>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s="34" customFormat="1" x14ac:dyDescent="0.35">
      <c r="A109" s="40" t="s">
        <v>368</v>
      </c>
      <c r="B109" s="40" t="s">
        <v>365</v>
      </c>
      <c r="C109" s="145">
        <f t="shared" si="10"/>
        <v>997.91847826086962</v>
      </c>
      <c r="D109" s="145">
        <v>2268</v>
      </c>
      <c r="E109" s="145">
        <v>1813</v>
      </c>
      <c r="F109" s="145">
        <v>2437.75</v>
      </c>
      <c r="G109" s="145">
        <v>2607.5</v>
      </c>
      <c r="H109" s="145">
        <v>2308.25</v>
      </c>
      <c r="I109" s="145">
        <v>1421</v>
      </c>
      <c r="J109" s="145">
        <v>1701</v>
      </c>
      <c r="K109" s="145">
        <v>2544.5</v>
      </c>
      <c r="L109" s="145">
        <v>1972.25</v>
      </c>
      <c r="M109" s="145">
        <v>2894.5</v>
      </c>
      <c r="N109" s="145">
        <v>2264.5</v>
      </c>
      <c r="O109" s="145">
        <v>1274</v>
      </c>
      <c r="P109" s="145">
        <v>1457.75</v>
      </c>
      <c r="Q109" s="145">
        <v>1183</v>
      </c>
      <c r="R109" s="145">
        <v>1060.5</v>
      </c>
      <c r="S109" s="145">
        <v>1571.5</v>
      </c>
      <c r="T109" s="145">
        <v>973</v>
      </c>
      <c r="U109" s="145">
        <v>1015</v>
      </c>
      <c r="V109" s="145">
        <v>1025.5</v>
      </c>
      <c r="W109" s="145">
        <v>994</v>
      </c>
      <c r="X109" s="145">
        <v>609</v>
      </c>
      <c r="Y109" s="145">
        <v>1179.5</v>
      </c>
      <c r="Z109" s="145">
        <v>742</v>
      </c>
      <c r="AA109" s="145">
        <v>742</v>
      </c>
      <c r="AB109" s="145">
        <v>1109.5</v>
      </c>
      <c r="AC109" s="145">
        <v>959</v>
      </c>
      <c r="AD109" s="145">
        <v>910</v>
      </c>
      <c r="AE109" s="145">
        <v>910</v>
      </c>
      <c r="AF109" s="145">
        <v>616</v>
      </c>
      <c r="AG109" s="145">
        <v>336</v>
      </c>
      <c r="AH109" s="145">
        <v>605.5</v>
      </c>
      <c r="AI109" s="145">
        <v>399</v>
      </c>
      <c r="AJ109" s="145">
        <v>388.5</v>
      </c>
      <c r="AK109" s="145">
        <v>357</v>
      </c>
      <c r="AL109" s="145">
        <v>189</v>
      </c>
      <c r="AM109" s="145">
        <v>161</v>
      </c>
      <c r="AN109" s="145">
        <v>360.5</v>
      </c>
      <c r="AO109" s="145">
        <v>301</v>
      </c>
      <c r="AP109" s="145">
        <v>127.75</v>
      </c>
      <c r="AQ109" s="145">
        <v>42</v>
      </c>
      <c r="AR109" s="145">
        <v>17.5</v>
      </c>
      <c r="AS109" s="145">
        <v>14</v>
      </c>
      <c r="AT109" s="145">
        <v>35</v>
      </c>
      <c r="AU109" s="145">
        <v>7</v>
      </c>
      <c r="AV109" s="145">
        <v>0</v>
      </c>
      <c r="AW109" s="145">
        <v>0</v>
      </c>
    </row>
    <row r="110" spans="1:49" x14ac:dyDescent="0.35">
      <c r="A110" s="40" t="s">
        <v>368</v>
      </c>
      <c r="B110" s="23" t="s">
        <v>172</v>
      </c>
      <c r="C110" s="102">
        <f t="shared" si="10"/>
        <v>570.23913043478262</v>
      </c>
      <c r="D110" s="131">
        <v>1296</v>
      </c>
      <c r="E110" s="131">
        <v>1036</v>
      </c>
      <c r="F110" s="131">
        <v>1393</v>
      </c>
      <c r="G110" s="131">
        <v>1490</v>
      </c>
      <c r="H110" s="131">
        <v>1319</v>
      </c>
      <c r="I110" s="131">
        <v>812</v>
      </c>
      <c r="J110" s="131">
        <v>972</v>
      </c>
      <c r="K110" s="131">
        <v>1454</v>
      </c>
      <c r="L110" s="131">
        <v>1127</v>
      </c>
      <c r="M110" s="131">
        <v>1654</v>
      </c>
      <c r="N110" s="131">
        <v>1294</v>
      </c>
      <c r="O110" s="131">
        <v>728</v>
      </c>
      <c r="P110" s="131">
        <v>833</v>
      </c>
      <c r="Q110" s="131">
        <v>676</v>
      </c>
      <c r="R110" s="131">
        <v>606</v>
      </c>
      <c r="S110" s="131">
        <v>898</v>
      </c>
      <c r="T110" s="131">
        <v>556</v>
      </c>
      <c r="U110" s="131">
        <v>580</v>
      </c>
      <c r="V110" s="131">
        <v>586</v>
      </c>
      <c r="W110" s="131">
        <v>568</v>
      </c>
      <c r="X110" s="131">
        <v>348</v>
      </c>
      <c r="Y110" s="131">
        <v>674</v>
      </c>
      <c r="Z110" s="131">
        <v>424</v>
      </c>
      <c r="AA110" s="131">
        <v>424</v>
      </c>
      <c r="AB110" s="131">
        <v>634</v>
      </c>
      <c r="AC110" s="131">
        <v>548</v>
      </c>
      <c r="AD110" s="131">
        <v>520</v>
      </c>
      <c r="AE110" s="131">
        <v>520</v>
      </c>
      <c r="AF110" s="131">
        <v>352</v>
      </c>
      <c r="AG110" s="131">
        <v>192</v>
      </c>
      <c r="AH110" s="131">
        <v>346</v>
      </c>
      <c r="AI110" s="131">
        <v>228</v>
      </c>
      <c r="AJ110" s="131">
        <v>222</v>
      </c>
      <c r="AK110" s="131">
        <v>204</v>
      </c>
      <c r="AL110" s="131">
        <v>108</v>
      </c>
      <c r="AM110" s="131">
        <v>92</v>
      </c>
      <c r="AN110" s="131">
        <v>206</v>
      </c>
      <c r="AO110" s="131">
        <v>172</v>
      </c>
      <c r="AP110" s="131">
        <v>73</v>
      </c>
      <c r="AQ110" s="131">
        <v>24</v>
      </c>
      <c r="AR110" s="131">
        <v>10</v>
      </c>
      <c r="AS110" s="131">
        <v>8</v>
      </c>
      <c r="AT110" s="131">
        <v>20</v>
      </c>
      <c r="AU110" s="131">
        <v>4</v>
      </c>
      <c r="AV110" s="131">
        <v>0</v>
      </c>
      <c r="AW110" s="131">
        <v>0</v>
      </c>
    </row>
    <row r="111" spans="1:49" x14ac:dyDescent="0.35">
      <c r="A111" s="40" t="s">
        <v>368</v>
      </c>
      <c r="B111" s="23" t="s">
        <v>173</v>
      </c>
      <c r="C111" s="102">
        <f t="shared" si="10"/>
        <v>45.521739130434781</v>
      </c>
      <c r="D111" s="131">
        <v>94</v>
      </c>
      <c r="E111" s="131">
        <v>73</v>
      </c>
      <c r="F111" s="131">
        <v>80</v>
      </c>
      <c r="G111" s="131">
        <v>84</v>
      </c>
      <c r="H111" s="131">
        <v>81</v>
      </c>
      <c r="I111" s="131">
        <v>61</v>
      </c>
      <c r="J111" s="131">
        <v>70</v>
      </c>
      <c r="K111" s="131">
        <v>89</v>
      </c>
      <c r="L111" s="131">
        <v>81</v>
      </c>
      <c r="M111" s="131">
        <v>80</v>
      </c>
      <c r="N111" s="131">
        <v>80</v>
      </c>
      <c r="O111" s="131">
        <v>56</v>
      </c>
      <c r="P111" s="131">
        <v>80</v>
      </c>
      <c r="Q111" s="131">
        <v>57</v>
      </c>
      <c r="R111" s="131">
        <v>41</v>
      </c>
      <c r="S111" s="131">
        <v>64</v>
      </c>
      <c r="T111" s="131">
        <v>53</v>
      </c>
      <c r="U111" s="131">
        <v>50</v>
      </c>
      <c r="V111" s="131">
        <v>52</v>
      </c>
      <c r="W111" s="131">
        <v>51</v>
      </c>
      <c r="X111" s="131">
        <v>43</v>
      </c>
      <c r="Y111" s="131">
        <v>67</v>
      </c>
      <c r="Z111" s="131">
        <v>54</v>
      </c>
      <c r="AA111" s="131">
        <v>44</v>
      </c>
      <c r="AB111" s="131">
        <v>53</v>
      </c>
      <c r="AC111" s="131">
        <v>67</v>
      </c>
      <c r="AD111" s="131">
        <v>52</v>
      </c>
      <c r="AE111" s="131">
        <v>51</v>
      </c>
      <c r="AF111" s="131">
        <v>35</v>
      </c>
      <c r="AG111" s="131">
        <v>26</v>
      </c>
      <c r="AH111" s="131">
        <v>33</v>
      </c>
      <c r="AI111" s="131">
        <v>32</v>
      </c>
      <c r="AJ111" s="131">
        <v>22</v>
      </c>
      <c r="AK111" s="131">
        <v>30</v>
      </c>
      <c r="AL111" s="131">
        <v>18</v>
      </c>
      <c r="AM111" s="131">
        <v>14</v>
      </c>
      <c r="AN111" s="131">
        <v>31</v>
      </c>
      <c r="AO111" s="131">
        <v>21</v>
      </c>
      <c r="AP111" s="131">
        <v>11</v>
      </c>
      <c r="AQ111" s="131">
        <v>5</v>
      </c>
      <c r="AR111" s="131">
        <v>3</v>
      </c>
      <c r="AS111" s="131">
        <v>1</v>
      </c>
      <c r="AT111" s="131">
        <v>3</v>
      </c>
      <c r="AU111" s="131">
        <v>1</v>
      </c>
      <c r="AV111" s="131">
        <v>0</v>
      </c>
      <c r="AW111" s="131">
        <v>0</v>
      </c>
    </row>
    <row r="112" spans="1:49" s="101" customFormat="1" x14ac:dyDescent="0.35">
      <c r="A112" s="575" t="s">
        <v>175</v>
      </c>
      <c r="B112" s="576" t="s">
        <v>175</v>
      </c>
      <c r="C112" s="72"/>
      <c r="D112" s="72">
        <f>D109+D105+D101+D97</f>
        <v>11688</v>
      </c>
      <c r="E112" s="72">
        <f t="shared" ref="E112:AW112" si="11">E109+E105+E101+E97</f>
        <v>12133</v>
      </c>
      <c r="F112" s="72">
        <f t="shared" si="11"/>
        <v>13657.75</v>
      </c>
      <c r="G112" s="72">
        <f t="shared" si="11"/>
        <v>15447.5</v>
      </c>
      <c r="H112" s="72">
        <f t="shared" si="11"/>
        <v>14908.25</v>
      </c>
      <c r="I112" s="72">
        <f t="shared" si="11"/>
        <v>15521</v>
      </c>
      <c r="J112" s="72">
        <f t="shared" si="11"/>
        <v>16401</v>
      </c>
      <c r="K112" s="72">
        <f t="shared" si="11"/>
        <v>16584.5</v>
      </c>
      <c r="L112" s="72">
        <f t="shared" si="11"/>
        <v>16072.25</v>
      </c>
      <c r="M112" s="72">
        <f t="shared" si="11"/>
        <v>17114.5</v>
      </c>
      <c r="N112" s="72">
        <f t="shared" si="11"/>
        <v>15764.5</v>
      </c>
      <c r="O112" s="72">
        <f t="shared" si="11"/>
        <v>15614</v>
      </c>
      <c r="P112" s="72">
        <f t="shared" si="11"/>
        <v>15917.75</v>
      </c>
      <c r="Q112" s="72">
        <f t="shared" si="11"/>
        <v>18163</v>
      </c>
      <c r="R112" s="72">
        <f t="shared" si="11"/>
        <v>17920.5</v>
      </c>
      <c r="S112" s="72">
        <f t="shared" si="11"/>
        <v>19211.5</v>
      </c>
      <c r="T112" s="72">
        <f t="shared" si="11"/>
        <v>19513</v>
      </c>
      <c r="U112" s="72">
        <f t="shared" si="11"/>
        <v>19615</v>
      </c>
      <c r="V112" s="72">
        <f t="shared" si="11"/>
        <v>19925.5</v>
      </c>
      <c r="W112" s="72">
        <f t="shared" si="11"/>
        <v>19414</v>
      </c>
      <c r="X112" s="72">
        <f t="shared" si="11"/>
        <v>17829</v>
      </c>
      <c r="Y112" s="72">
        <f t="shared" si="11"/>
        <v>17259.5</v>
      </c>
      <c r="Z112" s="72">
        <f t="shared" si="11"/>
        <v>18082</v>
      </c>
      <c r="AA112" s="72">
        <f t="shared" si="11"/>
        <v>18082</v>
      </c>
      <c r="AB112" s="72">
        <f t="shared" si="11"/>
        <v>18929.5</v>
      </c>
      <c r="AC112" s="72">
        <f t="shared" si="11"/>
        <v>20399</v>
      </c>
      <c r="AD112" s="72">
        <f t="shared" si="11"/>
        <v>20410</v>
      </c>
      <c r="AE112" s="72">
        <f t="shared" si="11"/>
        <v>18910</v>
      </c>
      <c r="AF112" s="72">
        <f t="shared" si="11"/>
        <v>19156</v>
      </c>
      <c r="AG112" s="72">
        <f t="shared" si="11"/>
        <v>19176</v>
      </c>
      <c r="AH112" s="72">
        <f t="shared" si="11"/>
        <v>17405.5</v>
      </c>
      <c r="AI112" s="72">
        <f t="shared" si="11"/>
        <v>15279</v>
      </c>
      <c r="AJ112" s="72">
        <f t="shared" si="11"/>
        <v>12868.5</v>
      </c>
      <c r="AK112" s="72">
        <f t="shared" si="11"/>
        <v>12237</v>
      </c>
      <c r="AL112" s="72">
        <f t="shared" si="11"/>
        <v>13629</v>
      </c>
      <c r="AM112" s="72">
        <f t="shared" si="11"/>
        <v>11381</v>
      </c>
      <c r="AN112" s="72">
        <f t="shared" si="11"/>
        <v>10200.5</v>
      </c>
      <c r="AO112" s="72">
        <f t="shared" si="11"/>
        <v>12841</v>
      </c>
      <c r="AP112" s="72">
        <f t="shared" si="11"/>
        <v>11947.75</v>
      </c>
      <c r="AQ112" s="72">
        <f t="shared" si="11"/>
        <v>11922</v>
      </c>
      <c r="AR112" s="72">
        <f t="shared" si="11"/>
        <v>17.5</v>
      </c>
      <c r="AS112" s="72">
        <f t="shared" si="11"/>
        <v>14</v>
      </c>
      <c r="AT112" s="72">
        <f t="shared" si="11"/>
        <v>35</v>
      </c>
      <c r="AU112" s="72">
        <f t="shared" si="11"/>
        <v>847</v>
      </c>
      <c r="AV112" s="72">
        <f t="shared" si="11"/>
        <v>480</v>
      </c>
      <c r="AW112" s="100">
        <f t="shared" si="11"/>
        <v>0</v>
      </c>
    </row>
    <row r="113" spans="1:1" x14ac:dyDescent="0.35">
      <c r="A113" s="11"/>
    </row>
    <row r="114" spans="1:1" x14ac:dyDescent="0.35">
      <c r="A114" s="11"/>
    </row>
  </sheetData>
  <mergeCells count="3">
    <mergeCell ref="A14:A16"/>
    <mergeCell ref="A92:B92"/>
    <mergeCell ref="A112:B112"/>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82318-A94C-4DE6-BBFD-CF63E54705A3}">
  <dimension ref="A1:AX114"/>
  <sheetViews>
    <sheetView topLeftCell="B76" zoomScaleNormal="100" workbookViewId="0">
      <selection activeCell="D85" sqref="D85:AW91"/>
    </sheetView>
  </sheetViews>
  <sheetFormatPr defaultRowHeight="14.5" x14ac:dyDescent="0.35"/>
  <cols>
    <col min="1" max="1" width="55.08984375" bestFit="1" customWidth="1"/>
    <col min="2" max="2" width="58.08984375" customWidth="1"/>
    <col min="3" max="3" width="35.90625" customWidth="1"/>
    <col min="4" max="42" width="12.453125" customWidth="1"/>
    <col min="43" max="48" width="11.453125" customWidth="1"/>
    <col min="49" max="49" width="12.453125" customWidth="1"/>
  </cols>
  <sheetData>
    <row r="1" spans="1:50" ht="26" x14ac:dyDescent="0.6">
      <c r="A1" s="26" t="s">
        <v>0</v>
      </c>
    </row>
    <row r="2" spans="1:50" ht="21" x14ac:dyDescent="0.5">
      <c r="A2" s="66" t="s">
        <v>344</v>
      </c>
      <c r="B2" s="66" t="s">
        <v>382</v>
      </c>
      <c r="C2" s="66"/>
    </row>
    <row r="3" spans="1:50" x14ac:dyDescent="0.35">
      <c r="B3" s="111" t="s">
        <v>157</v>
      </c>
    </row>
    <row r="4" spans="1:50" x14ac:dyDescent="0.35">
      <c r="A4" s="73" t="s">
        <v>346</v>
      </c>
    </row>
    <row r="5" spans="1:50" x14ac:dyDescent="0.35">
      <c r="A5" s="73"/>
    </row>
    <row r="6" spans="1:50" x14ac:dyDescent="0.35">
      <c r="A6" s="51" t="s">
        <v>152</v>
      </c>
    </row>
    <row r="8" spans="1:50" x14ac:dyDescent="0.35">
      <c r="A8" s="5"/>
      <c r="B8" s="6"/>
      <c r="C8" s="456" t="s">
        <v>153</v>
      </c>
      <c r="D8" s="113">
        <v>42736</v>
      </c>
      <c r="E8" s="113">
        <v>42767</v>
      </c>
      <c r="F8" s="113">
        <v>42795</v>
      </c>
      <c r="G8" s="113">
        <v>42826</v>
      </c>
      <c r="H8" s="113">
        <v>42856</v>
      </c>
      <c r="I8" s="113">
        <v>42887</v>
      </c>
      <c r="J8" s="113">
        <v>42917</v>
      </c>
      <c r="K8" s="113">
        <v>42948</v>
      </c>
      <c r="L8" s="113">
        <v>42979</v>
      </c>
      <c r="M8" s="113">
        <v>43009</v>
      </c>
      <c r="N8" s="113">
        <v>43040</v>
      </c>
      <c r="O8" s="113">
        <v>43070</v>
      </c>
      <c r="P8" s="113">
        <v>43101</v>
      </c>
      <c r="Q8" s="113">
        <v>43132</v>
      </c>
      <c r="R8" s="113">
        <v>43160</v>
      </c>
      <c r="S8" s="113">
        <v>43191</v>
      </c>
      <c r="T8" s="113">
        <v>43221</v>
      </c>
      <c r="U8" s="113">
        <v>43252</v>
      </c>
      <c r="V8" s="113">
        <v>43282</v>
      </c>
      <c r="W8" s="113">
        <v>43313</v>
      </c>
      <c r="X8" s="113">
        <v>43344</v>
      </c>
      <c r="Y8" s="113">
        <v>43374</v>
      </c>
      <c r="Z8" s="113">
        <v>43405</v>
      </c>
      <c r="AA8" s="113">
        <v>43435</v>
      </c>
      <c r="AB8" s="113">
        <v>43466</v>
      </c>
      <c r="AC8" s="113">
        <v>43497</v>
      </c>
      <c r="AD8" s="113">
        <v>43525</v>
      </c>
      <c r="AE8" s="113">
        <v>43556</v>
      </c>
      <c r="AF8" s="113">
        <v>43586</v>
      </c>
      <c r="AG8" s="113">
        <v>43617</v>
      </c>
      <c r="AH8" s="113">
        <v>43647</v>
      </c>
      <c r="AI8" s="113">
        <v>43678</v>
      </c>
      <c r="AJ8" s="113">
        <v>43709</v>
      </c>
      <c r="AK8" s="113">
        <v>43739</v>
      </c>
      <c r="AL8" s="113">
        <v>43770</v>
      </c>
      <c r="AM8" s="113">
        <v>43800</v>
      </c>
      <c r="AN8" s="113">
        <v>43831</v>
      </c>
      <c r="AO8" s="113">
        <v>43862</v>
      </c>
      <c r="AP8" s="113">
        <v>43891</v>
      </c>
      <c r="AQ8" s="113">
        <v>43922</v>
      </c>
      <c r="AR8" s="113">
        <v>43952</v>
      </c>
      <c r="AS8" s="113">
        <v>43983</v>
      </c>
      <c r="AT8" s="113">
        <v>44013</v>
      </c>
      <c r="AU8" s="113">
        <v>44044</v>
      </c>
      <c r="AV8" s="113">
        <v>44075</v>
      </c>
      <c r="AW8" s="113">
        <v>44105</v>
      </c>
    </row>
    <row r="9" spans="1:50" x14ac:dyDescent="0.35">
      <c r="A9" s="86" t="s">
        <v>154</v>
      </c>
      <c r="B9" s="8" t="s">
        <v>347</v>
      </c>
      <c r="C9" s="112">
        <f>AVERAGE(D9:AW9)</f>
        <v>13758.195652173914</v>
      </c>
      <c r="D9" s="114">
        <v>13557</v>
      </c>
      <c r="E9" s="114">
        <v>13598</v>
      </c>
      <c r="F9" s="114">
        <v>13581</v>
      </c>
      <c r="G9" s="114">
        <v>13579</v>
      </c>
      <c r="H9" s="114">
        <v>13519</v>
      </c>
      <c r="I9" s="114">
        <v>13495</v>
      </c>
      <c r="J9" s="114">
        <v>13435</v>
      </c>
      <c r="K9" s="114">
        <v>13505</v>
      </c>
      <c r="L9" s="114">
        <v>13542</v>
      </c>
      <c r="M9" s="114">
        <v>13549</v>
      </c>
      <c r="N9" s="114">
        <v>13635</v>
      </c>
      <c r="O9" s="114">
        <v>13700</v>
      </c>
      <c r="P9" s="114">
        <v>13726</v>
      </c>
      <c r="Q9" s="114">
        <v>13663</v>
      </c>
      <c r="R9" s="114">
        <v>13722</v>
      </c>
      <c r="S9" s="114">
        <v>13737</v>
      </c>
      <c r="T9" s="114">
        <v>13789</v>
      </c>
      <c r="U9" s="114">
        <v>13766</v>
      </c>
      <c r="V9" s="114">
        <v>13713</v>
      </c>
      <c r="W9" s="114">
        <v>13761</v>
      </c>
      <c r="X9" s="114">
        <v>13813</v>
      </c>
      <c r="Y9" s="114">
        <v>13845</v>
      </c>
      <c r="Z9" s="114">
        <v>13858</v>
      </c>
      <c r="AA9" s="114">
        <v>13867</v>
      </c>
      <c r="AB9" s="114">
        <v>13862</v>
      </c>
      <c r="AC9" s="114">
        <v>13805</v>
      </c>
      <c r="AD9" s="114">
        <v>13793</v>
      </c>
      <c r="AE9" s="114">
        <v>13769</v>
      </c>
      <c r="AF9" s="114">
        <v>13655</v>
      </c>
      <c r="AG9" s="114">
        <v>13645</v>
      </c>
      <c r="AH9" s="114">
        <v>13629</v>
      </c>
      <c r="AI9" s="114">
        <v>13545</v>
      </c>
      <c r="AJ9" s="114">
        <v>13515</v>
      </c>
      <c r="AK9" s="114">
        <v>13534</v>
      </c>
      <c r="AL9" s="114">
        <v>13466</v>
      </c>
      <c r="AM9" s="114">
        <v>13478</v>
      </c>
      <c r="AN9" s="114">
        <v>13566</v>
      </c>
      <c r="AO9" s="114">
        <v>13594</v>
      </c>
      <c r="AP9" s="114">
        <v>13597</v>
      </c>
      <c r="AQ9" s="114">
        <v>13749</v>
      </c>
      <c r="AR9" s="114">
        <v>13905</v>
      </c>
      <c r="AS9" s="114">
        <v>14111</v>
      </c>
      <c r="AT9" s="114">
        <v>14250</v>
      </c>
      <c r="AU9" s="114">
        <v>14595</v>
      </c>
      <c r="AV9" s="114">
        <v>14803</v>
      </c>
      <c r="AW9" s="114">
        <v>15056</v>
      </c>
    </row>
    <row r="10" spans="1:50" x14ac:dyDescent="0.35">
      <c r="A10" s="19"/>
      <c r="B10" s="19"/>
      <c r="C10" s="19"/>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row>
    <row r="11" spans="1:50" x14ac:dyDescent="0.35">
      <c r="A11" s="51" t="s">
        <v>348</v>
      </c>
      <c r="B11" s="19"/>
      <c r="C11" s="19"/>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row>
    <row r="12" spans="1:50" x14ac:dyDescent="0.35">
      <c r="A12" s="19"/>
      <c r="B12" s="19"/>
      <c r="C12" s="19"/>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row>
    <row r="13" spans="1:50" x14ac:dyDescent="0.35">
      <c r="A13" s="24"/>
      <c r="B13" s="6"/>
      <c r="C13" s="456" t="s">
        <v>153</v>
      </c>
      <c r="D13" s="14">
        <v>42736</v>
      </c>
      <c r="E13" s="14">
        <v>42767</v>
      </c>
      <c r="F13" s="14">
        <v>42795</v>
      </c>
      <c r="G13" s="14">
        <v>42826</v>
      </c>
      <c r="H13" s="14">
        <v>42856</v>
      </c>
      <c r="I13" s="14">
        <v>42887</v>
      </c>
      <c r="J13" s="14">
        <v>42917</v>
      </c>
      <c r="K13" s="14">
        <v>42948</v>
      </c>
      <c r="L13" s="14">
        <v>42979</v>
      </c>
      <c r="M13" s="14">
        <v>43009</v>
      </c>
      <c r="N13" s="14">
        <v>43040</v>
      </c>
      <c r="O13" s="14">
        <v>43070</v>
      </c>
      <c r="P13" s="14">
        <v>43101</v>
      </c>
      <c r="Q13" s="14">
        <v>43132</v>
      </c>
      <c r="R13" s="14">
        <v>43160</v>
      </c>
      <c r="S13" s="14">
        <v>43191</v>
      </c>
      <c r="T13" s="14">
        <v>43221</v>
      </c>
      <c r="U13" s="14">
        <v>43252</v>
      </c>
      <c r="V13" s="14">
        <v>43282</v>
      </c>
      <c r="W13" s="14">
        <v>43313</v>
      </c>
      <c r="X13" s="14">
        <v>43344</v>
      </c>
      <c r="Y13" s="14">
        <v>43374</v>
      </c>
      <c r="Z13" s="14">
        <v>43405</v>
      </c>
      <c r="AA13" s="14">
        <v>43435</v>
      </c>
      <c r="AB13" s="14">
        <v>43466</v>
      </c>
      <c r="AC13" s="14">
        <v>43497</v>
      </c>
      <c r="AD13" s="14">
        <v>43525</v>
      </c>
      <c r="AE13" s="14">
        <v>43556</v>
      </c>
      <c r="AF13" s="14">
        <v>43586</v>
      </c>
      <c r="AG13" s="14">
        <v>43617</v>
      </c>
      <c r="AH13" s="14">
        <v>43647</v>
      </c>
      <c r="AI13" s="14">
        <v>43678</v>
      </c>
      <c r="AJ13" s="14">
        <v>43709</v>
      </c>
      <c r="AK13" s="14">
        <v>43739</v>
      </c>
      <c r="AL13" s="14">
        <v>43770</v>
      </c>
      <c r="AM13" s="14">
        <v>43800</v>
      </c>
      <c r="AN13" s="14">
        <v>43831</v>
      </c>
      <c r="AO13" s="14">
        <v>43862</v>
      </c>
      <c r="AP13" s="14">
        <v>43891</v>
      </c>
      <c r="AQ13" s="15">
        <v>43922</v>
      </c>
      <c r="AR13" s="15">
        <v>43952</v>
      </c>
      <c r="AS13" s="15">
        <v>43983</v>
      </c>
      <c r="AT13" s="15">
        <v>44013</v>
      </c>
      <c r="AU13" s="15">
        <v>44044</v>
      </c>
      <c r="AV13" s="15">
        <v>44075</v>
      </c>
      <c r="AW13" s="15">
        <v>44105</v>
      </c>
      <c r="AX13" s="51"/>
    </row>
    <row r="14" spans="1:50" x14ac:dyDescent="0.35">
      <c r="A14" s="570" t="s">
        <v>117</v>
      </c>
      <c r="B14" s="3" t="s">
        <v>349</v>
      </c>
      <c r="C14" s="145">
        <f t="shared" ref="C14:C16" si="0">AVERAGE(D14:AW14)</f>
        <v>166384.13673913036</v>
      </c>
      <c r="D14" s="145">
        <f t="shared" ref="D14:AW14" si="1">D92+D21+D112</f>
        <v>176961.61</v>
      </c>
      <c r="E14" s="145">
        <f t="shared" si="1"/>
        <v>184069.41</v>
      </c>
      <c r="F14" s="145">
        <f t="shared" si="1"/>
        <v>201090.75</v>
      </c>
      <c r="G14" s="145">
        <f t="shared" si="1"/>
        <v>192656.52</v>
      </c>
      <c r="H14" s="145">
        <f t="shared" si="1"/>
        <v>207152.12</v>
      </c>
      <c r="I14" s="145">
        <f t="shared" si="1"/>
        <v>192410.39</v>
      </c>
      <c r="J14" s="145">
        <f t="shared" si="1"/>
        <v>175014.88</v>
      </c>
      <c r="K14" s="145">
        <f t="shared" si="1"/>
        <v>195272.56</v>
      </c>
      <c r="L14" s="145">
        <f t="shared" si="1"/>
        <v>173419.57</v>
      </c>
      <c r="M14" s="145">
        <f t="shared" si="1"/>
        <v>207999.86</v>
      </c>
      <c r="N14" s="145">
        <f t="shared" si="1"/>
        <v>194492.18</v>
      </c>
      <c r="O14" s="145">
        <f t="shared" si="1"/>
        <v>190001.06</v>
      </c>
      <c r="P14" s="145">
        <f t="shared" si="1"/>
        <v>210091.62</v>
      </c>
      <c r="Q14" s="145">
        <f t="shared" si="1"/>
        <v>185666.37</v>
      </c>
      <c r="R14" s="145">
        <f t="shared" si="1"/>
        <v>200401.13</v>
      </c>
      <c r="S14" s="145">
        <f t="shared" si="1"/>
        <v>201527.38</v>
      </c>
      <c r="T14" s="145">
        <f t="shared" si="1"/>
        <v>212587.42</v>
      </c>
      <c r="U14" s="145">
        <f t="shared" si="1"/>
        <v>195330.21</v>
      </c>
      <c r="V14" s="145">
        <f t="shared" si="1"/>
        <v>180925.51</v>
      </c>
      <c r="W14" s="145">
        <f t="shared" si="1"/>
        <v>192432.18</v>
      </c>
      <c r="X14" s="145">
        <f t="shared" si="1"/>
        <v>176829.03</v>
      </c>
      <c r="Y14" s="145">
        <f t="shared" si="1"/>
        <v>222663.86</v>
      </c>
      <c r="Z14" s="145">
        <f t="shared" si="1"/>
        <v>185014.74</v>
      </c>
      <c r="AA14" s="145">
        <f t="shared" si="1"/>
        <v>169673.18</v>
      </c>
      <c r="AB14" s="145">
        <f t="shared" si="1"/>
        <v>200166.22</v>
      </c>
      <c r="AC14" s="145">
        <f t="shared" si="1"/>
        <v>162376.72</v>
      </c>
      <c r="AD14" s="145">
        <f t="shared" si="1"/>
        <v>184158.72</v>
      </c>
      <c r="AE14" s="145">
        <f t="shared" si="1"/>
        <v>187046.81</v>
      </c>
      <c r="AF14" s="145">
        <f t="shared" si="1"/>
        <v>194942.96</v>
      </c>
      <c r="AG14" s="145">
        <f t="shared" si="1"/>
        <v>188169.55</v>
      </c>
      <c r="AH14" s="145">
        <f t="shared" si="1"/>
        <v>186146.19</v>
      </c>
      <c r="AI14" s="145">
        <f t="shared" si="1"/>
        <v>185492.88</v>
      </c>
      <c r="AJ14" s="145">
        <f t="shared" si="1"/>
        <v>177486.31</v>
      </c>
      <c r="AK14" s="145">
        <f t="shared" si="1"/>
        <v>166354.29999999999</v>
      </c>
      <c r="AL14" s="145">
        <f t="shared" si="1"/>
        <v>147364.68</v>
      </c>
      <c r="AM14" s="145">
        <f t="shared" si="1"/>
        <v>138578.12</v>
      </c>
      <c r="AN14" s="145">
        <f t="shared" si="1"/>
        <v>174958.51</v>
      </c>
      <c r="AO14" s="145">
        <f t="shared" si="1"/>
        <v>155228.76</v>
      </c>
      <c r="AP14" s="145">
        <f t="shared" si="1"/>
        <v>101836.01</v>
      </c>
      <c r="AQ14" s="145">
        <f t="shared" si="1"/>
        <v>45477.62</v>
      </c>
      <c r="AR14" s="145">
        <f t="shared" si="1"/>
        <v>50025.58</v>
      </c>
      <c r="AS14" s="145">
        <f t="shared" si="1"/>
        <v>66153.22</v>
      </c>
      <c r="AT14" s="145">
        <f t="shared" si="1"/>
        <v>68139.509999999995</v>
      </c>
      <c r="AU14" s="145">
        <f t="shared" si="1"/>
        <v>68460.639999999999</v>
      </c>
      <c r="AV14" s="145">
        <f t="shared" si="1"/>
        <v>77335.22</v>
      </c>
      <c r="AW14" s="145">
        <f t="shared" si="1"/>
        <v>104088.22</v>
      </c>
      <c r="AX14" s="42"/>
    </row>
    <row r="15" spans="1:50" s="96" customFormat="1" x14ac:dyDescent="0.35">
      <c r="A15" s="571"/>
      <c r="B15" s="92" t="s">
        <v>350</v>
      </c>
      <c r="C15" s="202">
        <f t="shared" si="0"/>
        <v>12.143098907206587</v>
      </c>
      <c r="D15" s="202">
        <f t="shared" ref="D15:AW15" si="2">D14/D9</f>
        <v>13.053154090137935</v>
      </c>
      <c r="E15" s="202">
        <f t="shared" si="2"/>
        <v>13.5365061038388</v>
      </c>
      <c r="F15" s="202">
        <f t="shared" si="2"/>
        <v>14.806770488182019</v>
      </c>
      <c r="G15" s="202">
        <f t="shared" si="2"/>
        <v>14.187828264231534</v>
      </c>
      <c r="H15" s="202">
        <f t="shared" si="2"/>
        <v>15.323035727494636</v>
      </c>
      <c r="I15" s="202">
        <f t="shared" si="2"/>
        <v>14.257902185994814</v>
      </c>
      <c r="J15" s="202">
        <f t="shared" si="2"/>
        <v>13.026786751023447</v>
      </c>
      <c r="K15" s="202">
        <f t="shared" si="2"/>
        <v>14.45927878563495</v>
      </c>
      <c r="L15" s="202">
        <f t="shared" si="2"/>
        <v>12.806053020233348</v>
      </c>
      <c r="M15" s="202">
        <f t="shared" si="2"/>
        <v>15.351676138460402</v>
      </c>
      <c r="N15" s="202">
        <f t="shared" si="2"/>
        <v>14.264186285295196</v>
      </c>
      <c r="O15" s="202">
        <f t="shared" si="2"/>
        <v>13.868690510948905</v>
      </c>
      <c r="P15" s="202">
        <f t="shared" si="2"/>
        <v>15.306106658895526</v>
      </c>
      <c r="Q15" s="202">
        <f t="shared" si="2"/>
        <v>13.588989972919563</v>
      </c>
      <c r="R15" s="202">
        <f t="shared" si="2"/>
        <v>14.604367439148813</v>
      </c>
      <c r="S15" s="202">
        <f t="shared" si="2"/>
        <v>14.670406930188543</v>
      </c>
      <c r="T15" s="202">
        <f t="shared" si="2"/>
        <v>15.417174559431432</v>
      </c>
      <c r="U15" s="202">
        <f t="shared" si="2"/>
        <v>14.189322243207902</v>
      </c>
      <c r="V15" s="202">
        <f t="shared" si="2"/>
        <v>13.19372201560563</v>
      </c>
      <c r="W15" s="202">
        <f t="shared" si="2"/>
        <v>13.983880531938086</v>
      </c>
      <c r="X15" s="202">
        <f t="shared" si="2"/>
        <v>12.801638311735323</v>
      </c>
      <c r="Y15" s="202">
        <f t="shared" si="2"/>
        <v>16.082618996027445</v>
      </c>
      <c r="Z15" s="202">
        <f t="shared" si="2"/>
        <v>13.350753355462547</v>
      </c>
      <c r="AA15" s="202">
        <f t="shared" si="2"/>
        <v>12.235752505949376</v>
      </c>
      <c r="AB15" s="202">
        <f t="shared" si="2"/>
        <v>14.43992353195787</v>
      </c>
      <c r="AC15" s="202">
        <f t="shared" si="2"/>
        <v>11.762167330677292</v>
      </c>
      <c r="AD15" s="202">
        <f t="shared" si="2"/>
        <v>13.351607337055029</v>
      </c>
      <c r="AE15" s="202">
        <f t="shared" si="2"/>
        <v>13.58463287094197</v>
      </c>
      <c r="AF15" s="202">
        <f t="shared" si="2"/>
        <v>14.276306114976199</v>
      </c>
      <c r="AG15" s="202">
        <f t="shared" si="2"/>
        <v>13.790366434591425</v>
      </c>
      <c r="AH15" s="202">
        <f t="shared" si="2"/>
        <v>13.658095971824785</v>
      </c>
      <c r="AI15" s="202">
        <f t="shared" si="2"/>
        <v>13.694564784053156</v>
      </c>
      <c r="AJ15" s="202">
        <f t="shared" si="2"/>
        <v>13.132542360340363</v>
      </c>
      <c r="AK15" s="202">
        <f t="shared" si="2"/>
        <v>12.291584158415841</v>
      </c>
      <c r="AL15" s="202">
        <f t="shared" si="2"/>
        <v>10.9434635377989</v>
      </c>
      <c r="AM15" s="202">
        <f t="shared" si="2"/>
        <v>10.281801454221695</v>
      </c>
      <c r="AN15" s="202">
        <f t="shared" si="2"/>
        <v>12.896838419578359</v>
      </c>
      <c r="AO15" s="202">
        <f t="shared" si="2"/>
        <v>11.418917169339416</v>
      </c>
      <c r="AP15" s="202">
        <f t="shared" si="2"/>
        <v>7.489594028094432</v>
      </c>
      <c r="AQ15" s="145">
        <f t="shared" si="2"/>
        <v>3.3077038330060371</v>
      </c>
      <c r="AR15" s="145">
        <f t="shared" si="2"/>
        <v>3.5976684645810861</v>
      </c>
      <c r="AS15" s="145">
        <f t="shared" si="2"/>
        <v>4.6880603784281769</v>
      </c>
      <c r="AT15" s="145">
        <f t="shared" si="2"/>
        <v>4.78172</v>
      </c>
      <c r="AU15" s="145">
        <f t="shared" si="2"/>
        <v>4.690691332648167</v>
      </c>
      <c r="AV15" s="145">
        <f t="shared" si="2"/>
        <v>5.2242937242450855</v>
      </c>
      <c r="AW15" s="145">
        <f t="shared" si="2"/>
        <v>6.9134046227417638</v>
      </c>
      <c r="AX15" s="95"/>
    </row>
    <row r="16" spans="1:50" x14ac:dyDescent="0.35">
      <c r="A16" s="572"/>
      <c r="B16" s="8" t="s">
        <v>351</v>
      </c>
      <c r="C16" s="196">
        <f t="shared" si="0"/>
        <v>404.35418039044151</v>
      </c>
      <c r="D16" s="196">
        <f t="shared" ref="D16:AW16" si="3">(D21+D92)/D25</f>
        <v>391.50798672566367</v>
      </c>
      <c r="E16" s="196">
        <f t="shared" si="3"/>
        <v>392.4720895522388</v>
      </c>
      <c r="F16" s="196">
        <f t="shared" si="3"/>
        <v>429.68108974358972</v>
      </c>
      <c r="G16" s="196">
        <f t="shared" si="3"/>
        <v>431.96529147982062</v>
      </c>
      <c r="H16" s="196">
        <f t="shared" si="3"/>
        <v>461.36329621380844</v>
      </c>
      <c r="I16" s="196">
        <f t="shared" si="3"/>
        <v>448.50906759906763</v>
      </c>
      <c r="J16" s="196">
        <f t="shared" si="3"/>
        <v>435.36039800995025</v>
      </c>
      <c r="K16" s="196">
        <f t="shared" si="3"/>
        <v>443.8012727272727</v>
      </c>
      <c r="L16" s="196">
        <f t="shared" si="3"/>
        <v>401.43418981481483</v>
      </c>
      <c r="M16" s="196">
        <f t="shared" si="3"/>
        <v>432.43214137214136</v>
      </c>
      <c r="N16" s="196">
        <f t="shared" si="3"/>
        <v>410.32105485232069</v>
      </c>
      <c r="O16" s="196">
        <f t="shared" si="3"/>
        <v>412.14980477223429</v>
      </c>
      <c r="P16" s="196">
        <f t="shared" si="3"/>
        <v>412.75367387033396</v>
      </c>
      <c r="Q16" s="196">
        <f t="shared" si="3"/>
        <v>393.36095338983051</v>
      </c>
      <c r="R16" s="196">
        <f t="shared" si="3"/>
        <v>438.51450765864331</v>
      </c>
      <c r="S16" s="196">
        <f t="shared" si="3"/>
        <v>459.06009111617311</v>
      </c>
      <c r="T16" s="196">
        <f t="shared" si="3"/>
        <v>449.44486257928122</v>
      </c>
      <c r="U16" s="196">
        <f t="shared" si="3"/>
        <v>450.06960829493084</v>
      </c>
      <c r="V16" s="196">
        <f t="shared" si="3"/>
        <v>441.28173170731708</v>
      </c>
      <c r="W16" s="196">
        <f t="shared" si="3"/>
        <v>444.36531177829096</v>
      </c>
      <c r="X16" s="196">
        <f t="shared" si="3"/>
        <v>414.10545667447309</v>
      </c>
      <c r="Y16" s="196">
        <f t="shared" si="3"/>
        <v>457.20710472279256</v>
      </c>
      <c r="Z16" s="196">
        <f t="shared" si="3"/>
        <v>438.42355450236965</v>
      </c>
      <c r="AA16" s="196">
        <f t="shared" si="3"/>
        <v>429.55235443037975</v>
      </c>
      <c r="AB16" s="196">
        <f t="shared" si="3"/>
        <v>445.80004454342986</v>
      </c>
      <c r="AC16" s="196">
        <f t="shared" si="3"/>
        <v>372.42366972477066</v>
      </c>
      <c r="AD16" s="196">
        <f t="shared" si="3"/>
        <v>401.20418300653597</v>
      </c>
      <c r="AE16" s="196">
        <f t="shared" si="3"/>
        <v>406.60610869565215</v>
      </c>
      <c r="AF16" s="196">
        <f t="shared" si="3"/>
        <v>427.50210526315789</v>
      </c>
      <c r="AG16" s="196">
        <f t="shared" si="3"/>
        <v>433.57039170506908</v>
      </c>
      <c r="AH16" s="196">
        <f t="shared" si="3"/>
        <v>425.96382151029746</v>
      </c>
      <c r="AI16" s="196">
        <f t="shared" si="3"/>
        <v>438.51744680851067</v>
      </c>
      <c r="AJ16" s="196">
        <f t="shared" si="3"/>
        <v>418.59035377358492</v>
      </c>
      <c r="AK16" s="196">
        <f t="shared" si="3"/>
        <v>416.92305764411026</v>
      </c>
      <c r="AL16" s="196">
        <f t="shared" si="3"/>
        <v>418.60420454545454</v>
      </c>
      <c r="AM16" s="196">
        <f t="shared" si="3"/>
        <v>378.62874316939889</v>
      </c>
      <c r="AN16" s="196">
        <f t="shared" si="3"/>
        <v>419.56477218225422</v>
      </c>
      <c r="AO16" s="196">
        <f t="shared" si="3"/>
        <v>361.83860139860144</v>
      </c>
      <c r="AP16" s="196">
        <f t="shared" si="3"/>
        <v>325.32910543130987</v>
      </c>
      <c r="AQ16" s="196">
        <f t="shared" si="3"/>
        <v>372.76737704918037</v>
      </c>
      <c r="AR16" s="196">
        <f t="shared" si="3"/>
        <v>314.62628930817613</v>
      </c>
      <c r="AS16" s="196">
        <f t="shared" si="3"/>
        <v>306.26490740740741</v>
      </c>
      <c r="AT16" s="196">
        <f t="shared" si="3"/>
        <v>283.914625</v>
      </c>
      <c r="AU16" s="196">
        <f t="shared" si="3"/>
        <v>254.50052044609666</v>
      </c>
      <c r="AV16" s="196">
        <f t="shared" si="3"/>
        <v>282.24532846715329</v>
      </c>
      <c r="AW16" s="196">
        <f t="shared" si="3"/>
        <v>375.7697472924188</v>
      </c>
      <c r="AX16" s="42"/>
    </row>
    <row r="17" spans="1:50" x14ac:dyDescent="0.35">
      <c r="A17" s="97"/>
      <c r="B17" s="19"/>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42"/>
    </row>
    <row r="18" spans="1:50" x14ac:dyDescent="0.35">
      <c r="A18" s="99" t="s">
        <v>352</v>
      </c>
      <c r="B18" s="19"/>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42"/>
    </row>
    <row r="19" spans="1:50" ht="15" thickBot="1" x14ac:dyDescent="0.4"/>
    <row r="20" spans="1:50" s="2" customFormat="1" x14ac:dyDescent="0.35">
      <c r="A20" s="91" t="s">
        <v>353</v>
      </c>
      <c r="B20" s="33" t="s">
        <v>354</v>
      </c>
      <c r="C20" s="456" t="s">
        <v>153</v>
      </c>
      <c r="D20" s="14">
        <v>42736</v>
      </c>
      <c r="E20" s="14">
        <v>42767</v>
      </c>
      <c r="F20" s="14">
        <v>42795</v>
      </c>
      <c r="G20" s="14">
        <v>42826</v>
      </c>
      <c r="H20" s="14">
        <v>42856</v>
      </c>
      <c r="I20" s="14">
        <v>42887</v>
      </c>
      <c r="J20" s="14">
        <v>42917</v>
      </c>
      <c r="K20" s="14">
        <v>42948</v>
      </c>
      <c r="L20" s="14">
        <v>42979</v>
      </c>
      <c r="M20" s="14">
        <v>43009</v>
      </c>
      <c r="N20" s="14">
        <v>43040</v>
      </c>
      <c r="O20" s="14">
        <v>43070</v>
      </c>
      <c r="P20" s="14">
        <v>43101</v>
      </c>
      <c r="Q20" s="14">
        <v>43132</v>
      </c>
      <c r="R20" s="14">
        <v>43160</v>
      </c>
      <c r="S20" s="14">
        <v>43191</v>
      </c>
      <c r="T20" s="14">
        <v>43221</v>
      </c>
      <c r="U20" s="14">
        <v>43252</v>
      </c>
      <c r="V20" s="14">
        <v>43282</v>
      </c>
      <c r="W20" s="14">
        <v>43313</v>
      </c>
      <c r="X20" s="14">
        <v>43344</v>
      </c>
      <c r="Y20" s="14">
        <v>43374</v>
      </c>
      <c r="Z20" s="14">
        <v>43405</v>
      </c>
      <c r="AA20" s="14">
        <v>43435</v>
      </c>
      <c r="AB20" s="14">
        <v>43466</v>
      </c>
      <c r="AC20" s="14">
        <v>43497</v>
      </c>
      <c r="AD20" s="14">
        <v>43525</v>
      </c>
      <c r="AE20" s="14">
        <v>43556</v>
      </c>
      <c r="AF20" s="14">
        <v>43586</v>
      </c>
      <c r="AG20" s="14">
        <v>43617</v>
      </c>
      <c r="AH20" s="14">
        <v>43647</v>
      </c>
      <c r="AI20" s="14">
        <v>43678</v>
      </c>
      <c r="AJ20" s="14">
        <v>43709</v>
      </c>
      <c r="AK20" s="14">
        <v>43739</v>
      </c>
      <c r="AL20" s="14">
        <v>43770</v>
      </c>
      <c r="AM20" s="14">
        <v>43800</v>
      </c>
      <c r="AN20" s="14">
        <v>43831</v>
      </c>
      <c r="AO20" s="14">
        <v>43862</v>
      </c>
      <c r="AP20" s="14">
        <v>43891</v>
      </c>
      <c r="AQ20" s="14">
        <v>43922</v>
      </c>
      <c r="AR20" s="14">
        <v>43952</v>
      </c>
      <c r="AS20" s="14">
        <v>43983</v>
      </c>
      <c r="AT20" s="14">
        <v>44013</v>
      </c>
      <c r="AU20" s="14">
        <v>44044</v>
      </c>
      <c r="AV20" s="14">
        <v>44075</v>
      </c>
      <c r="AW20" s="15">
        <v>44105</v>
      </c>
    </row>
    <row r="21" spans="1:50" s="88" customFormat="1" x14ac:dyDescent="0.35">
      <c r="A21" s="423" t="s">
        <v>134</v>
      </c>
      <c r="B21" s="87" t="s">
        <v>162</v>
      </c>
      <c r="C21" s="193">
        <f t="shared" ref="C21:C26" si="4">AVERAGE(D21:AW21)</f>
        <v>164469.39130434784</v>
      </c>
      <c r="D21" s="193">
        <v>175439</v>
      </c>
      <c r="E21" s="193">
        <v>182672</v>
      </c>
      <c r="F21" s="193">
        <v>199361</v>
      </c>
      <c r="G21" s="193">
        <v>191077</v>
      </c>
      <c r="H21" s="193">
        <v>205820</v>
      </c>
      <c r="I21" s="193">
        <v>190726</v>
      </c>
      <c r="J21" s="193">
        <v>173502</v>
      </c>
      <c r="K21" s="193">
        <v>193948</v>
      </c>
      <c r="L21" s="193">
        <v>171884</v>
      </c>
      <c r="M21" s="193">
        <v>206274</v>
      </c>
      <c r="N21" s="193">
        <v>187990</v>
      </c>
      <c r="O21" s="193">
        <v>187979</v>
      </c>
      <c r="P21" s="193">
        <v>208866</v>
      </c>
      <c r="Q21" s="193">
        <v>184761</v>
      </c>
      <c r="R21" s="193">
        <v>194796</v>
      </c>
      <c r="S21" s="193">
        <v>193957</v>
      </c>
      <c r="T21" s="193">
        <v>209667</v>
      </c>
      <c r="U21" s="193">
        <v>194048</v>
      </c>
      <c r="V21" s="193">
        <v>179138</v>
      </c>
      <c r="W21" s="193">
        <v>191006</v>
      </c>
      <c r="X21" s="193">
        <v>174852</v>
      </c>
      <c r="Y21" s="193">
        <v>219960</v>
      </c>
      <c r="Z21" s="193">
        <v>182889</v>
      </c>
      <c r="AA21" s="193">
        <v>168067</v>
      </c>
      <c r="AB21" s="193">
        <v>198473</v>
      </c>
      <c r="AC21" s="193">
        <v>161088</v>
      </c>
      <c r="AD21" s="193">
        <v>181156</v>
      </c>
      <c r="AE21" s="193">
        <v>185479</v>
      </c>
      <c r="AF21" s="193">
        <v>193036</v>
      </c>
      <c r="AG21" s="193">
        <v>179060</v>
      </c>
      <c r="AH21" s="193">
        <v>184176</v>
      </c>
      <c r="AI21" s="193">
        <v>182744</v>
      </c>
      <c r="AJ21" s="193">
        <v>176175</v>
      </c>
      <c r="AK21" s="193">
        <v>165354</v>
      </c>
      <c r="AL21" s="193">
        <v>146671</v>
      </c>
      <c r="AM21" s="193">
        <v>137855</v>
      </c>
      <c r="AN21" s="193">
        <v>173557</v>
      </c>
      <c r="AO21" s="193">
        <v>154145</v>
      </c>
      <c r="AP21" s="193">
        <v>101379</v>
      </c>
      <c r="AQ21" s="193">
        <v>45325</v>
      </c>
      <c r="AR21" s="193">
        <v>49784</v>
      </c>
      <c r="AS21" s="193">
        <v>65830</v>
      </c>
      <c r="AT21" s="193">
        <v>67565</v>
      </c>
      <c r="AU21" s="193">
        <v>68271</v>
      </c>
      <c r="AV21" s="193">
        <v>76502</v>
      </c>
      <c r="AW21" s="194">
        <v>103288</v>
      </c>
    </row>
    <row r="22" spans="1:50" s="51" customFormat="1" x14ac:dyDescent="0.35">
      <c r="A22" s="29" t="s">
        <v>134</v>
      </c>
      <c r="B22" s="9" t="s">
        <v>166</v>
      </c>
      <c r="C22" s="193">
        <f t="shared" si="4"/>
        <v>399.89223727426156</v>
      </c>
      <c r="D22" s="193">
        <f>D21/D25</f>
        <v>388.13938053097343</v>
      </c>
      <c r="E22" s="193">
        <f t="shared" ref="E22:AW22" si="5">E21/E25</f>
        <v>389.49253731343282</v>
      </c>
      <c r="F22" s="193">
        <f t="shared" si="5"/>
        <v>425.98504273504273</v>
      </c>
      <c r="G22" s="193">
        <f t="shared" si="5"/>
        <v>428.42376681614348</v>
      </c>
      <c r="H22" s="193">
        <f t="shared" si="5"/>
        <v>458.39643652561244</v>
      </c>
      <c r="I22" s="193">
        <f t="shared" si="5"/>
        <v>444.58275058275058</v>
      </c>
      <c r="J22" s="193">
        <f t="shared" si="5"/>
        <v>431.59701492537312</v>
      </c>
      <c r="K22" s="193">
        <f t="shared" si="5"/>
        <v>440.79090909090911</v>
      </c>
      <c r="L22" s="193">
        <f t="shared" si="5"/>
        <v>397.87962962962962</v>
      </c>
      <c r="M22" s="193">
        <f t="shared" si="5"/>
        <v>428.84407484407484</v>
      </c>
      <c r="N22" s="193">
        <f t="shared" si="5"/>
        <v>396.60337552742618</v>
      </c>
      <c r="O22" s="193">
        <f t="shared" si="5"/>
        <v>407.76355748373101</v>
      </c>
      <c r="P22" s="193">
        <f t="shared" si="5"/>
        <v>410.34577603143418</v>
      </c>
      <c r="Q22" s="193">
        <f t="shared" si="5"/>
        <v>391.44279661016947</v>
      </c>
      <c r="R22" s="193">
        <f t="shared" si="5"/>
        <v>426.24945295404814</v>
      </c>
      <c r="S22" s="193">
        <f t="shared" si="5"/>
        <v>441.81548974943053</v>
      </c>
      <c r="T22" s="193">
        <f t="shared" si="5"/>
        <v>443.27061310782238</v>
      </c>
      <c r="U22" s="193">
        <f t="shared" si="5"/>
        <v>447.11520737327191</v>
      </c>
      <c r="V22" s="193">
        <f t="shared" si="5"/>
        <v>436.92195121951221</v>
      </c>
      <c r="W22" s="193">
        <f t="shared" si="5"/>
        <v>441.12240184757508</v>
      </c>
      <c r="X22" s="193">
        <f t="shared" si="5"/>
        <v>409.4894613583138</v>
      </c>
      <c r="Y22" s="193">
        <f t="shared" si="5"/>
        <v>451.66324435318273</v>
      </c>
      <c r="Z22" s="193">
        <f t="shared" si="5"/>
        <v>433.3862559241706</v>
      </c>
      <c r="AA22" s="193">
        <f t="shared" si="5"/>
        <v>425.48607594936709</v>
      </c>
      <c r="AB22" s="193">
        <f t="shared" si="5"/>
        <v>442.03340757238306</v>
      </c>
      <c r="AC22" s="193">
        <f t="shared" si="5"/>
        <v>369.46788990825689</v>
      </c>
      <c r="AD22" s="193">
        <f t="shared" si="5"/>
        <v>394.67538126361654</v>
      </c>
      <c r="AE22" s="193">
        <f t="shared" si="5"/>
        <v>403.21521739130435</v>
      </c>
      <c r="AF22" s="193">
        <f t="shared" si="5"/>
        <v>423.32456140350877</v>
      </c>
      <c r="AG22" s="193">
        <f t="shared" si="5"/>
        <v>412.58064516129031</v>
      </c>
      <c r="AH22" s="193">
        <f t="shared" si="5"/>
        <v>421.45537757437069</v>
      </c>
      <c r="AI22" s="193">
        <f t="shared" si="5"/>
        <v>432.01891252955085</v>
      </c>
      <c r="AJ22" s="193">
        <f t="shared" si="5"/>
        <v>415.5070754716981</v>
      </c>
      <c r="AK22" s="193">
        <f t="shared" si="5"/>
        <v>414.42105263157896</v>
      </c>
      <c r="AL22" s="193">
        <f t="shared" si="5"/>
        <v>416.67897727272725</v>
      </c>
      <c r="AM22" s="193">
        <f t="shared" si="5"/>
        <v>376.65300546448088</v>
      </c>
      <c r="AN22" s="193">
        <f t="shared" si="5"/>
        <v>416.20383693045562</v>
      </c>
      <c r="AO22" s="193">
        <f t="shared" si="5"/>
        <v>359.31235431235433</v>
      </c>
      <c r="AP22" s="193">
        <f t="shared" si="5"/>
        <v>323.89456869009587</v>
      </c>
      <c r="AQ22" s="193">
        <f t="shared" si="5"/>
        <v>371.51639344262293</v>
      </c>
      <c r="AR22" s="193">
        <f t="shared" si="5"/>
        <v>313.10691823899373</v>
      </c>
      <c r="AS22" s="193">
        <f t="shared" si="5"/>
        <v>304.76851851851853</v>
      </c>
      <c r="AT22" s="193">
        <f t="shared" si="5"/>
        <v>281.52083333333331</v>
      </c>
      <c r="AU22" s="193">
        <f t="shared" si="5"/>
        <v>253.79553903345726</v>
      </c>
      <c r="AV22" s="193">
        <f t="shared" si="5"/>
        <v>279.20437956204381</v>
      </c>
      <c r="AW22" s="194">
        <f t="shared" si="5"/>
        <v>372.88086642599279</v>
      </c>
    </row>
    <row r="23" spans="1:50" s="51" customFormat="1" x14ac:dyDescent="0.35">
      <c r="A23" s="29" t="s">
        <v>134</v>
      </c>
      <c r="B23" s="9" t="s">
        <v>133</v>
      </c>
      <c r="C23" s="126">
        <f t="shared" si="4"/>
        <v>2065.0434782608695</v>
      </c>
      <c r="D23" s="126">
        <v>2302</v>
      </c>
      <c r="E23" s="126">
        <v>2346</v>
      </c>
      <c r="F23" s="126">
        <v>2466</v>
      </c>
      <c r="G23" s="126">
        <v>2380</v>
      </c>
      <c r="H23" s="126">
        <v>2581</v>
      </c>
      <c r="I23" s="126">
        <v>2359</v>
      </c>
      <c r="J23" s="126">
        <v>2115</v>
      </c>
      <c r="K23" s="126">
        <v>2419</v>
      </c>
      <c r="L23" s="126">
        <v>2166</v>
      </c>
      <c r="M23" s="126">
        <v>2565</v>
      </c>
      <c r="N23" s="126">
        <v>2531</v>
      </c>
      <c r="O23" s="126">
        <v>2413</v>
      </c>
      <c r="P23" s="126">
        <v>2711</v>
      </c>
      <c r="Q23" s="126">
        <v>2334</v>
      </c>
      <c r="R23" s="126">
        <v>2438</v>
      </c>
      <c r="S23" s="126">
        <v>2355</v>
      </c>
      <c r="T23" s="126">
        <v>2426</v>
      </c>
      <c r="U23" s="126">
        <v>2201</v>
      </c>
      <c r="V23" s="126">
        <v>2129</v>
      </c>
      <c r="W23" s="126">
        <v>2304</v>
      </c>
      <c r="X23" s="126">
        <v>2127</v>
      </c>
      <c r="Y23" s="126">
        <v>2691</v>
      </c>
      <c r="Z23" s="126">
        <v>2199</v>
      </c>
      <c r="AA23" s="126">
        <v>2033</v>
      </c>
      <c r="AB23" s="126">
        <v>2428</v>
      </c>
      <c r="AC23" s="126">
        <v>2172</v>
      </c>
      <c r="AD23" s="126">
        <v>2317</v>
      </c>
      <c r="AE23" s="126">
        <v>2416</v>
      </c>
      <c r="AF23" s="126">
        <v>2498</v>
      </c>
      <c r="AG23" s="126">
        <v>2240</v>
      </c>
      <c r="AH23" s="126">
        <v>2289</v>
      </c>
      <c r="AI23" s="126">
        <v>2282</v>
      </c>
      <c r="AJ23" s="126">
        <v>2158</v>
      </c>
      <c r="AK23" s="126">
        <v>1992</v>
      </c>
      <c r="AL23" s="126">
        <v>1830</v>
      </c>
      <c r="AM23" s="126">
        <v>1761</v>
      </c>
      <c r="AN23" s="126">
        <v>2192</v>
      </c>
      <c r="AO23" s="126">
        <v>1986</v>
      </c>
      <c r="AP23" s="126">
        <v>1391</v>
      </c>
      <c r="AQ23" s="126">
        <v>559</v>
      </c>
      <c r="AR23" s="126">
        <v>654</v>
      </c>
      <c r="AS23" s="126">
        <v>938</v>
      </c>
      <c r="AT23" s="126">
        <v>995</v>
      </c>
      <c r="AU23" s="126">
        <v>1000</v>
      </c>
      <c r="AV23" s="126">
        <v>1005</v>
      </c>
      <c r="AW23" s="404">
        <v>1298</v>
      </c>
    </row>
    <row r="24" spans="1:50" s="51" customFormat="1" x14ac:dyDescent="0.35">
      <c r="A24" s="29" t="s">
        <v>134</v>
      </c>
      <c r="B24" s="9" t="s">
        <v>167</v>
      </c>
      <c r="C24" s="126">
        <f t="shared" si="4"/>
        <v>61249.335584697859</v>
      </c>
      <c r="D24" s="126">
        <f>SUM(D29,D34,D39,D44,D49,D54,D59,D64,D69,D74,D79)</f>
        <v>64696</v>
      </c>
      <c r="E24" s="126">
        <f t="shared" ref="E24:AW24" si="6">SUM(E29,E34,E39,E44,E49,E54,E59,E64,E69,E74,E79)</f>
        <v>67501</v>
      </c>
      <c r="F24" s="126">
        <f t="shared" si="6"/>
        <v>73996</v>
      </c>
      <c r="G24" s="126">
        <f t="shared" si="6"/>
        <v>70755</v>
      </c>
      <c r="H24" s="126">
        <f t="shared" si="6"/>
        <v>76934.989521478274</v>
      </c>
      <c r="I24" s="126">
        <f t="shared" si="6"/>
        <v>71646.792388222049</v>
      </c>
      <c r="J24" s="126">
        <f t="shared" si="6"/>
        <v>65416</v>
      </c>
      <c r="K24" s="126">
        <f t="shared" si="6"/>
        <v>73788</v>
      </c>
      <c r="L24" s="126">
        <f t="shared" si="6"/>
        <v>65221</v>
      </c>
      <c r="M24" s="126">
        <f t="shared" si="6"/>
        <v>78269</v>
      </c>
      <c r="N24" s="126">
        <f t="shared" si="6"/>
        <v>70362</v>
      </c>
      <c r="O24" s="126">
        <f t="shared" si="6"/>
        <v>70998</v>
      </c>
      <c r="P24" s="126">
        <f t="shared" si="6"/>
        <v>77087</v>
      </c>
      <c r="Q24" s="126">
        <f t="shared" si="6"/>
        <v>68494.040265448697</v>
      </c>
      <c r="R24" s="126">
        <f t="shared" si="6"/>
        <v>72630</v>
      </c>
      <c r="S24" s="126">
        <f t="shared" si="6"/>
        <v>72692</v>
      </c>
      <c r="T24" s="126">
        <f t="shared" si="6"/>
        <v>78007</v>
      </c>
      <c r="U24" s="126">
        <f t="shared" si="6"/>
        <v>71250</v>
      </c>
      <c r="V24" s="126">
        <f t="shared" si="6"/>
        <v>67062</v>
      </c>
      <c r="W24" s="126">
        <f t="shared" si="6"/>
        <v>71052.209103084475</v>
      </c>
      <c r="X24" s="126">
        <f t="shared" si="6"/>
        <v>65645.855014721572</v>
      </c>
      <c r="Y24" s="126">
        <f t="shared" si="6"/>
        <v>81273.443254952697</v>
      </c>
      <c r="Z24" s="126">
        <f t="shared" si="6"/>
        <v>69388.672345021972</v>
      </c>
      <c r="AA24" s="126">
        <f t="shared" si="6"/>
        <v>63276.249791807953</v>
      </c>
      <c r="AB24" s="126">
        <f t="shared" si="6"/>
        <v>73689.497457747799</v>
      </c>
      <c r="AC24" s="126">
        <f t="shared" si="6"/>
        <v>59954.634828185648</v>
      </c>
      <c r="AD24" s="126">
        <f t="shared" si="6"/>
        <v>67223.609017134135</v>
      </c>
      <c r="AE24" s="126">
        <f t="shared" si="6"/>
        <v>67624.773886305629</v>
      </c>
      <c r="AF24" s="126">
        <f t="shared" si="6"/>
        <v>70463.732504549393</v>
      </c>
      <c r="AG24" s="126">
        <f t="shared" si="6"/>
        <v>65897.672718789952</v>
      </c>
      <c r="AH24" s="126">
        <f t="shared" si="6"/>
        <v>68527.3252256579</v>
      </c>
      <c r="AI24" s="126">
        <f t="shared" si="6"/>
        <v>67281.624098787899</v>
      </c>
      <c r="AJ24" s="126">
        <f t="shared" si="6"/>
        <v>65676.953718625708</v>
      </c>
      <c r="AK24" s="126">
        <f t="shared" si="6"/>
        <v>61996.361755579666</v>
      </c>
      <c r="AL24" s="126">
        <f t="shared" si="6"/>
        <v>55236</v>
      </c>
      <c r="AM24" s="126">
        <f t="shared" si="6"/>
        <v>50560</v>
      </c>
      <c r="AN24" s="126">
        <f t="shared" si="6"/>
        <v>63943</v>
      </c>
      <c r="AO24" s="126">
        <f t="shared" si="6"/>
        <v>55482</v>
      </c>
      <c r="AP24" s="126">
        <f t="shared" si="6"/>
        <v>37075</v>
      </c>
      <c r="AQ24" s="126">
        <f t="shared" si="6"/>
        <v>15442</v>
      </c>
      <c r="AR24" s="126">
        <f t="shared" si="6"/>
        <v>17560</v>
      </c>
      <c r="AS24" s="126">
        <f t="shared" si="6"/>
        <v>24161</v>
      </c>
      <c r="AT24" s="126">
        <f t="shared" si="6"/>
        <v>25354</v>
      </c>
      <c r="AU24" s="126">
        <f t="shared" si="6"/>
        <v>26069</v>
      </c>
      <c r="AV24" s="126">
        <f t="shared" si="6"/>
        <v>29612</v>
      </c>
      <c r="AW24" s="404">
        <f t="shared" si="6"/>
        <v>41197</v>
      </c>
    </row>
    <row r="25" spans="1:50" s="51" customFormat="1" x14ac:dyDescent="0.35">
      <c r="A25" s="29" t="s">
        <v>134</v>
      </c>
      <c r="B25" s="9" t="s">
        <v>132</v>
      </c>
      <c r="C25" s="126">
        <f t="shared" si="4"/>
        <v>403.73913043478262</v>
      </c>
      <c r="D25" s="126">
        <v>452</v>
      </c>
      <c r="E25" s="126">
        <v>469</v>
      </c>
      <c r="F25" s="126">
        <v>468</v>
      </c>
      <c r="G25" s="126">
        <v>446</v>
      </c>
      <c r="H25" s="126">
        <v>449</v>
      </c>
      <c r="I25" s="126">
        <v>429</v>
      </c>
      <c r="J25" s="126">
        <v>402</v>
      </c>
      <c r="K25" s="126">
        <v>440</v>
      </c>
      <c r="L25" s="126">
        <v>432</v>
      </c>
      <c r="M25" s="126">
        <v>481</v>
      </c>
      <c r="N25" s="126">
        <v>474</v>
      </c>
      <c r="O25" s="126">
        <v>461</v>
      </c>
      <c r="P25" s="126">
        <v>509</v>
      </c>
      <c r="Q25" s="126">
        <v>472</v>
      </c>
      <c r="R25" s="126">
        <v>457</v>
      </c>
      <c r="S25" s="126">
        <v>439</v>
      </c>
      <c r="T25" s="126">
        <v>473</v>
      </c>
      <c r="U25" s="126">
        <v>434</v>
      </c>
      <c r="V25" s="126">
        <v>410</v>
      </c>
      <c r="W25" s="126">
        <v>433</v>
      </c>
      <c r="X25" s="126">
        <v>427</v>
      </c>
      <c r="Y25" s="126">
        <v>487</v>
      </c>
      <c r="Z25" s="126">
        <v>422</v>
      </c>
      <c r="AA25" s="126">
        <v>395</v>
      </c>
      <c r="AB25" s="126">
        <v>449</v>
      </c>
      <c r="AC25" s="126">
        <v>436</v>
      </c>
      <c r="AD25" s="126">
        <v>459</v>
      </c>
      <c r="AE25" s="126">
        <v>460</v>
      </c>
      <c r="AF25" s="126">
        <v>456</v>
      </c>
      <c r="AG25" s="126">
        <v>434</v>
      </c>
      <c r="AH25" s="126">
        <v>437</v>
      </c>
      <c r="AI25" s="126">
        <v>423</v>
      </c>
      <c r="AJ25" s="126">
        <v>424</v>
      </c>
      <c r="AK25" s="126">
        <v>399</v>
      </c>
      <c r="AL25" s="126">
        <v>352</v>
      </c>
      <c r="AM25" s="126">
        <v>366</v>
      </c>
      <c r="AN25" s="126">
        <v>417</v>
      </c>
      <c r="AO25" s="126">
        <v>429</v>
      </c>
      <c r="AP25" s="126">
        <v>313</v>
      </c>
      <c r="AQ25" s="126">
        <v>122</v>
      </c>
      <c r="AR25" s="126">
        <v>159</v>
      </c>
      <c r="AS25" s="126">
        <v>216</v>
      </c>
      <c r="AT25" s="126">
        <v>240</v>
      </c>
      <c r="AU25" s="126">
        <v>269</v>
      </c>
      <c r="AV25" s="126">
        <v>274</v>
      </c>
      <c r="AW25" s="404">
        <v>277</v>
      </c>
    </row>
    <row r="26" spans="1:50" x14ac:dyDescent="0.35">
      <c r="A26" s="27" t="s">
        <v>355</v>
      </c>
      <c r="B26" s="3" t="s">
        <v>162</v>
      </c>
      <c r="C26" s="145">
        <f t="shared" si="4"/>
        <v>0</v>
      </c>
      <c r="D26" s="145">
        <v>0</v>
      </c>
      <c r="E26" s="145">
        <v>0</v>
      </c>
      <c r="F26" s="145">
        <v>0</v>
      </c>
      <c r="G26" s="145">
        <v>0</v>
      </c>
      <c r="H26" s="145">
        <v>0</v>
      </c>
      <c r="I26" s="145">
        <v>0</v>
      </c>
      <c r="J26" s="145">
        <v>0</v>
      </c>
      <c r="K26" s="145">
        <v>0</v>
      </c>
      <c r="L26" s="145">
        <v>0</v>
      </c>
      <c r="M26" s="145">
        <v>0</v>
      </c>
      <c r="N26" s="145">
        <v>0</v>
      </c>
      <c r="O26" s="145">
        <v>0</v>
      </c>
      <c r="P26" s="145">
        <v>0</v>
      </c>
      <c r="Q26" s="145">
        <v>0</v>
      </c>
      <c r="R26" s="145">
        <v>0</v>
      </c>
      <c r="S26" s="145">
        <v>0</v>
      </c>
      <c r="T26" s="145">
        <v>0</v>
      </c>
      <c r="U26" s="145">
        <v>0</v>
      </c>
      <c r="V26" s="145">
        <v>0</v>
      </c>
      <c r="W26" s="145">
        <v>0</v>
      </c>
      <c r="X26" s="145">
        <v>0</v>
      </c>
      <c r="Y26" s="145">
        <v>0</v>
      </c>
      <c r="Z26" s="145">
        <v>0</v>
      </c>
      <c r="AA26" s="145">
        <v>0</v>
      </c>
      <c r="AB26" s="145">
        <v>0</v>
      </c>
      <c r="AC26" s="145">
        <v>0</v>
      </c>
      <c r="AD26" s="145">
        <v>0</v>
      </c>
      <c r="AE26" s="145">
        <v>0</v>
      </c>
      <c r="AF26" s="145">
        <v>0</v>
      </c>
      <c r="AG26" s="145">
        <v>0</v>
      </c>
      <c r="AH26" s="145">
        <v>0</v>
      </c>
      <c r="AI26" s="145">
        <v>0</v>
      </c>
      <c r="AJ26" s="145">
        <v>0</v>
      </c>
      <c r="AK26" s="145">
        <v>0</v>
      </c>
      <c r="AL26" s="145">
        <v>0</v>
      </c>
      <c r="AM26" s="145">
        <v>0</v>
      </c>
      <c r="AN26" s="145">
        <v>0</v>
      </c>
      <c r="AO26" s="145">
        <v>0</v>
      </c>
      <c r="AP26" s="145">
        <v>0</v>
      </c>
      <c r="AQ26" s="145">
        <v>0</v>
      </c>
      <c r="AR26" s="145">
        <v>0</v>
      </c>
      <c r="AS26" s="145">
        <v>0</v>
      </c>
      <c r="AT26" s="145">
        <v>0</v>
      </c>
      <c r="AU26" s="145">
        <v>0</v>
      </c>
      <c r="AV26" s="145">
        <v>0</v>
      </c>
      <c r="AW26" s="195">
        <v>0</v>
      </c>
    </row>
    <row r="27" spans="1:50" x14ac:dyDescent="0.35">
      <c r="A27" s="90" t="s">
        <v>355</v>
      </c>
      <c r="B27" s="12" t="s">
        <v>166</v>
      </c>
      <c r="C27" s="145">
        <f t="shared" ref="C27:C80" si="7">AVERAGE(D27:AW27)</f>
        <v>0</v>
      </c>
      <c r="D27" s="223">
        <v>0</v>
      </c>
      <c r="E27" s="223">
        <v>0</v>
      </c>
      <c r="F27" s="223">
        <v>0</v>
      </c>
      <c r="G27" s="223">
        <v>0</v>
      </c>
      <c r="H27" s="223">
        <v>0</v>
      </c>
      <c r="I27" s="223">
        <v>0</v>
      </c>
      <c r="J27" s="223">
        <v>0</v>
      </c>
      <c r="K27" s="223">
        <v>0</v>
      </c>
      <c r="L27" s="223">
        <v>0</v>
      </c>
      <c r="M27" s="223">
        <v>0</v>
      </c>
      <c r="N27" s="223">
        <v>0</v>
      </c>
      <c r="O27" s="223">
        <v>0</v>
      </c>
      <c r="P27" s="223">
        <v>0</v>
      </c>
      <c r="Q27" s="223">
        <v>0</v>
      </c>
      <c r="R27" s="223">
        <v>0</v>
      </c>
      <c r="S27" s="223">
        <v>0</v>
      </c>
      <c r="T27" s="223">
        <v>0</v>
      </c>
      <c r="U27" s="223">
        <v>0</v>
      </c>
      <c r="V27" s="223">
        <v>0</v>
      </c>
      <c r="W27" s="223">
        <v>0</v>
      </c>
      <c r="X27" s="223">
        <v>0</v>
      </c>
      <c r="Y27" s="223">
        <v>0</v>
      </c>
      <c r="Z27" s="223">
        <v>0</v>
      </c>
      <c r="AA27" s="223">
        <v>0</v>
      </c>
      <c r="AB27" s="223">
        <v>0</v>
      </c>
      <c r="AC27" s="223">
        <v>0</v>
      </c>
      <c r="AD27" s="223">
        <v>0</v>
      </c>
      <c r="AE27" s="223">
        <v>0</v>
      </c>
      <c r="AF27" s="223">
        <v>0</v>
      </c>
      <c r="AG27" s="223">
        <v>0</v>
      </c>
      <c r="AH27" s="223">
        <v>0</v>
      </c>
      <c r="AI27" s="223">
        <v>0</v>
      </c>
      <c r="AJ27" s="223">
        <v>0</v>
      </c>
      <c r="AK27" s="223">
        <v>0</v>
      </c>
      <c r="AL27" s="223">
        <v>0</v>
      </c>
      <c r="AM27" s="223">
        <v>0</v>
      </c>
      <c r="AN27" s="223">
        <v>0</v>
      </c>
      <c r="AO27" s="223">
        <v>0</v>
      </c>
      <c r="AP27" s="223">
        <v>0</v>
      </c>
      <c r="AQ27" s="223">
        <v>0</v>
      </c>
      <c r="AR27" s="223">
        <v>0</v>
      </c>
      <c r="AS27" s="223">
        <v>0</v>
      </c>
      <c r="AT27" s="223">
        <v>0</v>
      </c>
      <c r="AU27" s="223">
        <v>0</v>
      </c>
      <c r="AV27" s="223">
        <v>0</v>
      </c>
      <c r="AW27" s="224">
        <v>0</v>
      </c>
    </row>
    <row r="28" spans="1:50" x14ac:dyDescent="0.35">
      <c r="A28" s="27" t="s">
        <v>355</v>
      </c>
      <c r="B28" s="3" t="s">
        <v>133</v>
      </c>
      <c r="C28" s="4">
        <f t="shared" si="7"/>
        <v>0</v>
      </c>
      <c r="D28" s="3">
        <v>0</v>
      </c>
      <c r="E28" s="3">
        <v>0</v>
      </c>
      <c r="F28" s="3">
        <v>0</v>
      </c>
      <c r="G28" s="3">
        <v>0</v>
      </c>
      <c r="H28" s="3">
        <v>0</v>
      </c>
      <c r="I28" s="3">
        <v>0</v>
      </c>
      <c r="J28" s="3">
        <v>0</v>
      </c>
      <c r="K28" s="3">
        <v>0</v>
      </c>
      <c r="L28" s="3">
        <v>0</v>
      </c>
      <c r="M28" s="3">
        <v>0</v>
      </c>
      <c r="N28" s="3">
        <v>0</v>
      </c>
      <c r="O28" s="3">
        <v>0</v>
      </c>
      <c r="P28" s="3">
        <v>0</v>
      </c>
      <c r="Q28" s="3">
        <v>0</v>
      </c>
      <c r="R28" s="3">
        <v>0</v>
      </c>
      <c r="S28" s="3">
        <v>0</v>
      </c>
      <c r="T28" s="3">
        <v>0</v>
      </c>
      <c r="U28" s="3">
        <v>0</v>
      </c>
      <c r="V28" s="3">
        <v>0</v>
      </c>
      <c r="W28" s="3">
        <v>0</v>
      </c>
      <c r="X28" s="3">
        <v>0</v>
      </c>
      <c r="Y28" s="3">
        <v>0</v>
      </c>
      <c r="Z28" s="3">
        <v>0</v>
      </c>
      <c r="AA28" s="3">
        <v>0</v>
      </c>
      <c r="AB28" s="3">
        <v>0</v>
      </c>
      <c r="AC28" s="3">
        <v>0</v>
      </c>
      <c r="AD28" s="3">
        <v>0</v>
      </c>
      <c r="AE28" s="3">
        <v>0</v>
      </c>
      <c r="AF28" s="3">
        <v>0</v>
      </c>
      <c r="AG28" s="3">
        <v>0</v>
      </c>
      <c r="AH28" s="3">
        <v>0</v>
      </c>
      <c r="AI28" s="3">
        <v>0</v>
      </c>
      <c r="AJ28" s="3">
        <v>0</v>
      </c>
      <c r="AK28" s="3">
        <v>0</v>
      </c>
      <c r="AL28" s="3">
        <v>0</v>
      </c>
      <c r="AM28" s="3">
        <v>0</v>
      </c>
      <c r="AN28" s="3">
        <v>0</v>
      </c>
      <c r="AO28" s="3">
        <v>0</v>
      </c>
      <c r="AP28" s="3">
        <v>0</v>
      </c>
      <c r="AQ28" s="3">
        <v>0</v>
      </c>
      <c r="AR28" s="3">
        <v>0</v>
      </c>
      <c r="AS28" s="3">
        <v>0</v>
      </c>
      <c r="AT28" s="3">
        <v>0</v>
      </c>
      <c r="AU28" s="3">
        <v>0</v>
      </c>
      <c r="AV28" s="3">
        <v>0</v>
      </c>
      <c r="AW28" s="10">
        <v>0</v>
      </c>
    </row>
    <row r="29" spans="1:50" x14ac:dyDescent="0.35">
      <c r="A29" s="27" t="s">
        <v>355</v>
      </c>
      <c r="B29" s="3" t="s">
        <v>167</v>
      </c>
      <c r="C29" s="4">
        <f>AVERAGE(D29:AW29)</f>
        <v>0</v>
      </c>
      <c r="D29" s="3">
        <v>0</v>
      </c>
      <c r="E29" s="3">
        <v>0</v>
      </c>
      <c r="F29" s="3">
        <v>0</v>
      </c>
      <c r="G29" s="3">
        <v>0</v>
      </c>
      <c r="H29" s="3">
        <v>0</v>
      </c>
      <c r="I29" s="3">
        <v>0</v>
      </c>
      <c r="J29" s="3">
        <v>0</v>
      </c>
      <c r="K29" s="3">
        <v>0</v>
      </c>
      <c r="L29" s="3">
        <v>0</v>
      </c>
      <c r="M29" s="3">
        <v>0</v>
      </c>
      <c r="N29" s="3">
        <v>0</v>
      </c>
      <c r="O29" s="3">
        <v>0</v>
      </c>
      <c r="P29" s="3">
        <v>0</v>
      </c>
      <c r="Q29" s="3">
        <v>0</v>
      </c>
      <c r="R29" s="3">
        <v>0</v>
      </c>
      <c r="S29" s="3">
        <v>0</v>
      </c>
      <c r="T29" s="3">
        <v>0</v>
      </c>
      <c r="U29" s="3">
        <v>0</v>
      </c>
      <c r="V29" s="3">
        <v>0</v>
      </c>
      <c r="W29" s="3">
        <v>0</v>
      </c>
      <c r="X29" s="3">
        <v>0</v>
      </c>
      <c r="Y29" s="3">
        <v>0</v>
      </c>
      <c r="Z29" s="3">
        <v>0</v>
      </c>
      <c r="AA29" s="3">
        <v>0</v>
      </c>
      <c r="AB29" s="3">
        <v>0</v>
      </c>
      <c r="AC29" s="3">
        <v>0</v>
      </c>
      <c r="AD29" s="3">
        <v>0</v>
      </c>
      <c r="AE29" s="3">
        <v>0</v>
      </c>
      <c r="AF29" s="3">
        <v>0</v>
      </c>
      <c r="AG29" s="3">
        <v>0</v>
      </c>
      <c r="AH29" s="3">
        <v>0</v>
      </c>
      <c r="AI29" s="3">
        <v>0</v>
      </c>
      <c r="AJ29" s="3">
        <v>0</v>
      </c>
      <c r="AK29" s="3">
        <v>0</v>
      </c>
      <c r="AL29" s="3">
        <v>0</v>
      </c>
      <c r="AM29" s="3">
        <v>0</v>
      </c>
      <c r="AN29" s="3">
        <v>0</v>
      </c>
      <c r="AO29" s="3">
        <v>0</v>
      </c>
      <c r="AP29" s="3">
        <v>0</v>
      </c>
      <c r="AQ29" s="3">
        <v>0</v>
      </c>
      <c r="AR29" s="3">
        <v>0</v>
      </c>
      <c r="AS29" s="3">
        <v>0</v>
      </c>
      <c r="AT29" s="3">
        <v>0</v>
      </c>
      <c r="AU29" s="3">
        <v>0</v>
      </c>
      <c r="AV29" s="3">
        <v>0</v>
      </c>
      <c r="AW29" s="10">
        <v>0</v>
      </c>
    </row>
    <row r="30" spans="1:50" x14ac:dyDescent="0.35">
      <c r="A30" s="27" t="s">
        <v>355</v>
      </c>
      <c r="B30" s="3" t="s">
        <v>132</v>
      </c>
      <c r="C30" s="4">
        <f t="shared" si="7"/>
        <v>0</v>
      </c>
      <c r="D30" s="3">
        <v>0</v>
      </c>
      <c r="E30" s="3">
        <v>0</v>
      </c>
      <c r="F30" s="3">
        <v>0</v>
      </c>
      <c r="G30" s="3">
        <v>0</v>
      </c>
      <c r="H30" s="3">
        <v>0</v>
      </c>
      <c r="I30" s="3">
        <v>0</v>
      </c>
      <c r="J30" s="3">
        <v>0</v>
      </c>
      <c r="K30" s="3">
        <v>0</v>
      </c>
      <c r="L30" s="3">
        <v>0</v>
      </c>
      <c r="M30" s="3">
        <v>0</v>
      </c>
      <c r="N30" s="3">
        <v>0</v>
      </c>
      <c r="O30" s="3">
        <v>0</v>
      </c>
      <c r="P30" s="3">
        <v>0</v>
      </c>
      <c r="Q30" s="3">
        <v>0</v>
      </c>
      <c r="R30" s="3">
        <v>0</v>
      </c>
      <c r="S30" s="3">
        <v>0</v>
      </c>
      <c r="T30" s="3">
        <v>0</v>
      </c>
      <c r="U30" s="3">
        <v>0</v>
      </c>
      <c r="V30" s="3">
        <v>0</v>
      </c>
      <c r="W30" s="3">
        <v>0</v>
      </c>
      <c r="X30" s="3">
        <v>0</v>
      </c>
      <c r="Y30" s="3">
        <v>0</v>
      </c>
      <c r="Z30" s="3">
        <v>0</v>
      </c>
      <c r="AA30" s="3">
        <v>0</v>
      </c>
      <c r="AB30" s="3">
        <v>0</v>
      </c>
      <c r="AC30" s="3">
        <v>0</v>
      </c>
      <c r="AD30" s="3">
        <v>0</v>
      </c>
      <c r="AE30" s="3">
        <v>0</v>
      </c>
      <c r="AF30" s="3">
        <v>0</v>
      </c>
      <c r="AG30" s="3">
        <v>0</v>
      </c>
      <c r="AH30" s="3">
        <v>0</v>
      </c>
      <c r="AI30" s="3">
        <v>0</v>
      </c>
      <c r="AJ30" s="3">
        <v>0</v>
      </c>
      <c r="AK30" s="3">
        <v>0</v>
      </c>
      <c r="AL30" s="3">
        <v>0</v>
      </c>
      <c r="AM30" s="3">
        <v>0</v>
      </c>
      <c r="AN30" s="3">
        <v>0</v>
      </c>
      <c r="AO30" s="3">
        <v>0</v>
      </c>
      <c r="AP30" s="3">
        <v>0</v>
      </c>
      <c r="AQ30" s="3">
        <v>0</v>
      </c>
      <c r="AR30" s="3">
        <v>0</v>
      </c>
      <c r="AS30" s="3">
        <v>0</v>
      </c>
      <c r="AT30" s="3">
        <v>0</v>
      </c>
      <c r="AU30" s="3">
        <v>0</v>
      </c>
      <c r="AV30" s="3">
        <v>0</v>
      </c>
      <c r="AW30" s="10">
        <v>0</v>
      </c>
    </row>
    <row r="31" spans="1:50" x14ac:dyDescent="0.35">
      <c r="A31" s="27" t="s">
        <v>340</v>
      </c>
      <c r="B31" s="3" t="s">
        <v>162</v>
      </c>
      <c r="C31" s="145">
        <f t="shared" si="7"/>
        <v>0</v>
      </c>
      <c r="D31" s="145">
        <v>0</v>
      </c>
      <c r="E31" s="145">
        <v>0</v>
      </c>
      <c r="F31" s="145">
        <v>0</v>
      </c>
      <c r="G31" s="145">
        <v>0</v>
      </c>
      <c r="H31" s="145">
        <v>0</v>
      </c>
      <c r="I31" s="145">
        <v>0</v>
      </c>
      <c r="J31" s="145">
        <v>0</v>
      </c>
      <c r="K31" s="145">
        <v>0</v>
      </c>
      <c r="L31" s="145">
        <v>0</v>
      </c>
      <c r="M31" s="145">
        <v>0</v>
      </c>
      <c r="N31" s="145">
        <v>0</v>
      </c>
      <c r="O31" s="145">
        <v>0</v>
      </c>
      <c r="P31" s="145">
        <v>0</v>
      </c>
      <c r="Q31" s="145">
        <v>0</v>
      </c>
      <c r="R31" s="145">
        <v>0</v>
      </c>
      <c r="S31" s="145">
        <v>0</v>
      </c>
      <c r="T31" s="145">
        <v>0</v>
      </c>
      <c r="U31" s="145">
        <v>0</v>
      </c>
      <c r="V31" s="145">
        <v>0</v>
      </c>
      <c r="W31" s="145">
        <v>0</v>
      </c>
      <c r="X31" s="145">
        <v>0</v>
      </c>
      <c r="Y31" s="145">
        <v>0</v>
      </c>
      <c r="Z31" s="145">
        <v>0</v>
      </c>
      <c r="AA31" s="145">
        <v>0</v>
      </c>
      <c r="AB31" s="145">
        <v>0</v>
      </c>
      <c r="AC31" s="145">
        <v>0</v>
      </c>
      <c r="AD31" s="145">
        <v>0</v>
      </c>
      <c r="AE31" s="145">
        <v>0</v>
      </c>
      <c r="AF31" s="145">
        <v>0</v>
      </c>
      <c r="AG31" s="145">
        <v>0</v>
      </c>
      <c r="AH31" s="145">
        <v>0</v>
      </c>
      <c r="AI31" s="145">
        <v>0</v>
      </c>
      <c r="AJ31" s="145">
        <v>0</v>
      </c>
      <c r="AK31" s="145">
        <v>0</v>
      </c>
      <c r="AL31" s="145">
        <v>0</v>
      </c>
      <c r="AM31" s="145">
        <v>0</v>
      </c>
      <c r="AN31" s="145">
        <v>0</v>
      </c>
      <c r="AO31" s="145">
        <v>0</v>
      </c>
      <c r="AP31" s="145">
        <v>0</v>
      </c>
      <c r="AQ31" s="145">
        <v>0</v>
      </c>
      <c r="AR31" s="145">
        <v>0</v>
      </c>
      <c r="AS31" s="145">
        <v>0</v>
      </c>
      <c r="AT31" s="145">
        <v>0</v>
      </c>
      <c r="AU31" s="145">
        <v>0</v>
      </c>
      <c r="AV31" s="145">
        <v>0</v>
      </c>
      <c r="AW31" s="195">
        <v>0</v>
      </c>
    </row>
    <row r="32" spans="1:50" x14ac:dyDescent="0.35">
      <c r="A32" s="27" t="s">
        <v>340</v>
      </c>
      <c r="B32" s="3" t="s">
        <v>166</v>
      </c>
      <c r="C32" s="145">
        <f>AVERAGE(D32:AW32)</f>
        <v>0</v>
      </c>
      <c r="D32" s="145">
        <v>0</v>
      </c>
      <c r="E32" s="145">
        <v>0</v>
      </c>
      <c r="F32" s="145">
        <v>0</v>
      </c>
      <c r="G32" s="145">
        <v>0</v>
      </c>
      <c r="H32" s="145">
        <v>0</v>
      </c>
      <c r="I32" s="145">
        <v>0</v>
      </c>
      <c r="J32" s="145">
        <v>0</v>
      </c>
      <c r="K32" s="145">
        <v>0</v>
      </c>
      <c r="L32" s="145">
        <v>0</v>
      </c>
      <c r="M32" s="145">
        <v>0</v>
      </c>
      <c r="N32" s="145">
        <v>0</v>
      </c>
      <c r="O32" s="145">
        <v>0</v>
      </c>
      <c r="P32" s="145">
        <v>0</v>
      </c>
      <c r="Q32" s="145">
        <v>0</v>
      </c>
      <c r="R32" s="145">
        <v>0</v>
      </c>
      <c r="S32" s="145">
        <v>0</v>
      </c>
      <c r="T32" s="145">
        <v>0</v>
      </c>
      <c r="U32" s="145">
        <v>0</v>
      </c>
      <c r="V32" s="145">
        <v>0</v>
      </c>
      <c r="W32" s="145">
        <v>0</v>
      </c>
      <c r="X32" s="145">
        <v>0</v>
      </c>
      <c r="Y32" s="145">
        <v>0</v>
      </c>
      <c r="Z32" s="145">
        <v>0</v>
      </c>
      <c r="AA32" s="145">
        <v>0</v>
      </c>
      <c r="AB32" s="145">
        <v>0</v>
      </c>
      <c r="AC32" s="145">
        <v>0</v>
      </c>
      <c r="AD32" s="145">
        <v>0</v>
      </c>
      <c r="AE32" s="145">
        <v>0</v>
      </c>
      <c r="AF32" s="145">
        <v>0</v>
      </c>
      <c r="AG32" s="145">
        <v>0</v>
      </c>
      <c r="AH32" s="145">
        <v>0</v>
      </c>
      <c r="AI32" s="145">
        <v>0</v>
      </c>
      <c r="AJ32" s="145">
        <v>0</v>
      </c>
      <c r="AK32" s="145">
        <v>0</v>
      </c>
      <c r="AL32" s="145">
        <v>0</v>
      </c>
      <c r="AM32" s="145">
        <v>0</v>
      </c>
      <c r="AN32" s="145">
        <v>0</v>
      </c>
      <c r="AO32" s="145">
        <v>0</v>
      </c>
      <c r="AP32" s="145">
        <v>0</v>
      </c>
      <c r="AQ32" s="145">
        <v>0</v>
      </c>
      <c r="AR32" s="145">
        <v>0</v>
      </c>
      <c r="AS32" s="145">
        <v>0</v>
      </c>
      <c r="AT32" s="145">
        <v>0</v>
      </c>
      <c r="AU32" s="145">
        <v>0</v>
      </c>
      <c r="AV32" s="145">
        <v>0</v>
      </c>
      <c r="AW32" s="195">
        <v>0</v>
      </c>
    </row>
    <row r="33" spans="1:49" x14ac:dyDescent="0.35">
      <c r="A33" s="27" t="s">
        <v>340</v>
      </c>
      <c r="B33" s="3" t="s">
        <v>133</v>
      </c>
      <c r="C33" s="4">
        <f t="shared" si="7"/>
        <v>0</v>
      </c>
      <c r="D33" s="3">
        <v>0</v>
      </c>
      <c r="E33" s="3">
        <v>0</v>
      </c>
      <c r="F33" s="3">
        <v>0</v>
      </c>
      <c r="G33" s="3">
        <v>0</v>
      </c>
      <c r="H33" s="3">
        <v>0</v>
      </c>
      <c r="I33" s="3">
        <v>0</v>
      </c>
      <c r="J33" s="3">
        <v>0</v>
      </c>
      <c r="K33" s="3">
        <v>0</v>
      </c>
      <c r="L33" s="3">
        <v>0</v>
      </c>
      <c r="M33" s="3">
        <v>0</v>
      </c>
      <c r="N33" s="3">
        <v>0</v>
      </c>
      <c r="O33" s="3">
        <v>0</v>
      </c>
      <c r="P33" s="3">
        <v>0</v>
      </c>
      <c r="Q33" s="3">
        <v>0</v>
      </c>
      <c r="R33" s="3">
        <v>0</v>
      </c>
      <c r="S33" s="3">
        <v>0</v>
      </c>
      <c r="T33" s="3">
        <v>0</v>
      </c>
      <c r="U33" s="3">
        <v>0</v>
      </c>
      <c r="V33" s="3">
        <v>0</v>
      </c>
      <c r="W33" s="3">
        <v>0</v>
      </c>
      <c r="X33" s="3">
        <v>0</v>
      </c>
      <c r="Y33" s="3">
        <v>0</v>
      </c>
      <c r="Z33" s="3">
        <v>0</v>
      </c>
      <c r="AA33" s="3">
        <v>0</v>
      </c>
      <c r="AB33" s="3">
        <v>0</v>
      </c>
      <c r="AC33" s="3">
        <v>0</v>
      </c>
      <c r="AD33" s="3">
        <v>0</v>
      </c>
      <c r="AE33" s="3">
        <v>0</v>
      </c>
      <c r="AF33" s="3">
        <v>0</v>
      </c>
      <c r="AG33" s="3">
        <v>0</v>
      </c>
      <c r="AH33" s="3">
        <v>0</v>
      </c>
      <c r="AI33" s="3">
        <v>0</v>
      </c>
      <c r="AJ33" s="3">
        <v>0</v>
      </c>
      <c r="AK33" s="3">
        <v>0</v>
      </c>
      <c r="AL33" s="3">
        <v>0</v>
      </c>
      <c r="AM33" s="3">
        <v>0</v>
      </c>
      <c r="AN33" s="3">
        <v>0</v>
      </c>
      <c r="AO33" s="3">
        <v>0</v>
      </c>
      <c r="AP33" s="3">
        <v>0</v>
      </c>
      <c r="AQ33" s="3">
        <v>0</v>
      </c>
      <c r="AR33" s="3">
        <v>0</v>
      </c>
      <c r="AS33" s="3">
        <v>0</v>
      </c>
      <c r="AT33" s="3">
        <v>0</v>
      </c>
      <c r="AU33" s="3">
        <v>0</v>
      </c>
      <c r="AV33" s="3">
        <v>0</v>
      </c>
      <c r="AW33" s="10">
        <v>0</v>
      </c>
    </row>
    <row r="34" spans="1:49" x14ac:dyDescent="0.35">
      <c r="A34" s="27" t="s">
        <v>340</v>
      </c>
      <c r="B34" s="3" t="s">
        <v>167</v>
      </c>
      <c r="C34" s="4">
        <f t="shared" si="7"/>
        <v>0</v>
      </c>
      <c r="D34" s="3">
        <v>0</v>
      </c>
      <c r="E34" s="3">
        <v>0</v>
      </c>
      <c r="F34" s="3">
        <v>0</v>
      </c>
      <c r="G34" s="3">
        <v>0</v>
      </c>
      <c r="H34" s="3">
        <v>0</v>
      </c>
      <c r="I34" s="3">
        <v>0</v>
      </c>
      <c r="J34" s="3">
        <v>0</v>
      </c>
      <c r="K34" s="3">
        <v>0</v>
      </c>
      <c r="L34" s="3">
        <v>0</v>
      </c>
      <c r="M34" s="3">
        <v>0</v>
      </c>
      <c r="N34" s="3">
        <v>0</v>
      </c>
      <c r="O34" s="3">
        <v>0</v>
      </c>
      <c r="P34" s="3">
        <v>0</v>
      </c>
      <c r="Q34" s="3">
        <v>0</v>
      </c>
      <c r="R34" s="3">
        <v>0</v>
      </c>
      <c r="S34" s="3">
        <v>0</v>
      </c>
      <c r="T34" s="3">
        <v>0</v>
      </c>
      <c r="U34" s="3">
        <v>0</v>
      </c>
      <c r="V34" s="3">
        <v>0</v>
      </c>
      <c r="W34" s="3">
        <v>0</v>
      </c>
      <c r="X34" s="3">
        <v>0</v>
      </c>
      <c r="Y34" s="3">
        <v>0</v>
      </c>
      <c r="Z34" s="3">
        <v>0</v>
      </c>
      <c r="AA34" s="3">
        <v>0</v>
      </c>
      <c r="AB34" s="3">
        <v>0</v>
      </c>
      <c r="AC34" s="3">
        <v>0</v>
      </c>
      <c r="AD34" s="3">
        <v>0</v>
      </c>
      <c r="AE34" s="3">
        <v>0</v>
      </c>
      <c r="AF34" s="3">
        <v>0</v>
      </c>
      <c r="AG34" s="3">
        <v>0</v>
      </c>
      <c r="AH34" s="3">
        <v>0</v>
      </c>
      <c r="AI34" s="3">
        <v>0</v>
      </c>
      <c r="AJ34" s="3">
        <v>0</v>
      </c>
      <c r="AK34" s="3">
        <v>0</v>
      </c>
      <c r="AL34" s="3">
        <v>0</v>
      </c>
      <c r="AM34" s="3">
        <v>0</v>
      </c>
      <c r="AN34" s="3">
        <v>0</v>
      </c>
      <c r="AO34" s="3">
        <v>0</v>
      </c>
      <c r="AP34" s="3">
        <v>0</v>
      </c>
      <c r="AQ34" s="3">
        <v>0</v>
      </c>
      <c r="AR34" s="3">
        <v>0</v>
      </c>
      <c r="AS34" s="3">
        <v>0</v>
      </c>
      <c r="AT34" s="3">
        <v>0</v>
      </c>
      <c r="AU34" s="3">
        <v>0</v>
      </c>
      <c r="AV34" s="3">
        <v>0</v>
      </c>
      <c r="AW34" s="10">
        <v>0</v>
      </c>
    </row>
    <row r="35" spans="1:49" x14ac:dyDescent="0.35">
      <c r="A35" s="27" t="s">
        <v>340</v>
      </c>
      <c r="B35" s="3" t="s">
        <v>132</v>
      </c>
      <c r="C35" s="4">
        <f t="shared" si="7"/>
        <v>0</v>
      </c>
      <c r="D35" s="3">
        <v>0</v>
      </c>
      <c r="E35" s="3">
        <v>0</v>
      </c>
      <c r="F35" s="3">
        <v>0</v>
      </c>
      <c r="G35" s="3">
        <v>0</v>
      </c>
      <c r="H35" s="3">
        <v>0</v>
      </c>
      <c r="I35" s="3">
        <v>0</v>
      </c>
      <c r="J35" s="3">
        <v>0</v>
      </c>
      <c r="K35" s="3">
        <v>0</v>
      </c>
      <c r="L35" s="3">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10">
        <v>0</v>
      </c>
    </row>
    <row r="36" spans="1:49" x14ac:dyDescent="0.35">
      <c r="A36" s="27" t="s">
        <v>341</v>
      </c>
      <c r="B36" s="3" t="s">
        <v>162</v>
      </c>
      <c r="C36" s="145">
        <f t="shared" si="7"/>
        <v>182.2391304347826</v>
      </c>
      <c r="D36" s="145">
        <v>0</v>
      </c>
      <c r="E36" s="145">
        <v>0</v>
      </c>
      <c r="F36" s="145">
        <v>0</v>
      </c>
      <c r="G36" s="145">
        <v>53</v>
      </c>
      <c r="H36" s="145">
        <v>0</v>
      </c>
      <c r="I36" s="145">
        <v>0</v>
      </c>
      <c r="J36" s="145">
        <v>0</v>
      </c>
      <c r="K36" s="145">
        <v>0</v>
      </c>
      <c r="L36" s="145">
        <v>0</v>
      </c>
      <c r="M36" s="145">
        <v>0</v>
      </c>
      <c r="N36" s="145">
        <v>0</v>
      </c>
      <c r="O36" s="145">
        <v>0</v>
      </c>
      <c r="P36" s="145">
        <v>0</v>
      </c>
      <c r="Q36" s="145">
        <v>188</v>
      </c>
      <c r="R36" s="145">
        <v>0</v>
      </c>
      <c r="S36" s="145">
        <v>269</v>
      </c>
      <c r="T36" s="145">
        <v>366</v>
      </c>
      <c r="U36" s="145">
        <v>0</v>
      </c>
      <c r="V36" s="145">
        <v>0</v>
      </c>
      <c r="W36" s="145">
        <v>203</v>
      </c>
      <c r="X36" s="145">
        <v>0</v>
      </c>
      <c r="Y36" s="145">
        <v>0</v>
      </c>
      <c r="Z36" s="145">
        <v>111</v>
      </c>
      <c r="AA36" s="145">
        <v>112</v>
      </c>
      <c r="AB36" s="145">
        <v>0</v>
      </c>
      <c r="AC36" s="145">
        <v>0</v>
      </c>
      <c r="AD36" s="145">
        <v>169</v>
      </c>
      <c r="AE36" s="145">
        <v>545</v>
      </c>
      <c r="AF36" s="145">
        <v>1001</v>
      </c>
      <c r="AG36" s="145">
        <v>390</v>
      </c>
      <c r="AH36" s="145">
        <v>519</v>
      </c>
      <c r="AI36" s="145">
        <v>603</v>
      </c>
      <c r="AJ36" s="145">
        <v>799</v>
      </c>
      <c r="AK36" s="145">
        <v>110</v>
      </c>
      <c r="AL36" s="145">
        <v>165</v>
      </c>
      <c r="AM36" s="145">
        <v>360</v>
      </c>
      <c r="AN36" s="145">
        <v>305</v>
      </c>
      <c r="AO36" s="145">
        <v>834</v>
      </c>
      <c r="AP36" s="145">
        <v>55</v>
      </c>
      <c r="AQ36" s="145">
        <v>172</v>
      </c>
      <c r="AR36" s="145">
        <v>291</v>
      </c>
      <c r="AS36" s="145">
        <v>55</v>
      </c>
      <c r="AT36" s="145">
        <v>376</v>
      </c>
      <c r="AU36" s="145">
        <v>111</v>
      </c>
      <c r="AV36" s="145">
        <v>166</v>
      </c>
      <c r="AW36" s="195">
        <v>55</v>
      </c>
    </row>
    <row r="37" spans="1:49" x14ac:dyDescent="0.35">
      <c r="A37" s="27" t="s">
        <v>341</v>
      </c>
      <c r="B37" s="3" t="s">
        <v>166</v>
      </c>
      <c r="C37" s="145">
        <f t="shared" si="7"/>
        <v>58.413043478260867</v>
      </c>
      <c r="D37" s="145">
        <v>0</v>
      </c>
      <c r="E37" s="145">
        <v>0</v>
      </c>
      <c r="F37" s="145">
        <v>0</v>
      </c>
      <c r="G37" s="145">
        <v>53</v>
      </c>
      <c r="H37" s="145">
        <v>0</v>
      </c>
      <c r="I37" s="145">
        <v>0</v>
      </c>
      <c r="J37" s="145">
        <v>0</v>
      </c>
      <c r="K37" s="145">
        <v>0</v>
      </c>
      <c r="L37" s="145">
        <v>0</v>
      </c>
      <c r="M37" s="145">
        <v>0</v>
      </c>
      <c r="N37" s="145">
        <v>0</v>
      </c>
      <c r="O37" s="145">
        <v>0</v>
      </c>
      <c r="P37" s="145">
        <v>0</v>
      </c>
      <c r="Q37" s="145">
        <v>188</v>
      </c>
      <c r="R37" s="145">
        <v>0</v>
      </c>
      <c r="S37" s="145">
        <v>134</v>
      </c>
      <c r="T37" s="145">
        <v>183</v>
      </c>
      <c r="U37" s="145">
        <v>0</v>
      </c>
      <c r="V37" s="145">
        <v>0</v>
      </c>
      <c r="W37" s="145">
        <v>203</v>
      </c>
      <c r="X37" s="145">
        <v>0</v>
      </c>
      <c r="Y37" s="145">
        <v>0</v>
      </c>
      <c r="Z37" s="145">
        <v>56</v>
      </c>
      <c r="AA37" s="145">
        <v>56</v>
      </c>
      <c r="AB37" s="145">
        <v>0</v>
      </c>
      <c r="AC37" s="145">
        <v>0</v>
      </c>
      <c r="AD37" s="145">
        <v>56</v>
      </c>
      <c r="AE37" s="145">
        <v>109</v>
      </c>
      <c r="AF37" s="145">
        <v>143</v>
      </c>
      <c r="AG37" s="145">
        <v>97</v>
      </c>
      <c r="AH37" s="145">
        <v>86</v>
      </c>
      <c r="AI37" s="145">
        <v>101</v>
      </c>
      <c r="AJ37" s="145">
        <v>133</v>
      </c>
      <c r="AK37" s="145">
        <v>55</v>
      </c>
      <c r="AL37" s="145">
        <v>55</v>
      </c>
      <c r="AM37" s="145">
        <v>120</v>
      </c>
      <c r="AN37" s="145">
        <v>153</v>
      </c>
      <c r="AO37" s="145">
        <v>104</v>
      </c>
      <c r="AP37" s="145">
        <v>55</v>
      </c>
      <c r="AQ37" s="145">
        <v>57</v>
      </c>
      <c r="AR37" s="145">
        <v>145</v>
      </c>
      <c r="AS37" s="145">
        <v>55</v>
      </c>
      <c r="AT37" s="145">
        <v>125</v>
      </c>
      <c r="AU37" s="145">
        <v>55</v>
      </c>
      <c r="AV37" s="145">
        <v>55</v>
      </c>
      <c r="AW37" s="195">
        <v>55</v>
      </c>
    </row>
    <row r="38" spans="1:49" x14ac:dyDescent="0.35">
      <c r="A38" s="27" t="s">
        <v>341</v>
      </c>
      <c r="B38" s="3" t="s">
        <v>133</v>
      </c>
      <c r="C38" s="4">
        <f t="shared" si="7"/>
        <v>1.8478260869565217</v>
      </c>
      <c r="D38" s="3">
        <v>0</v>
      </c>
      <c r="E38" s="3">
        <v>0</v>
      </c>
      <c r="F38" s="3">
        <v>0</v>
      </c>
      <c r="G38" s="3">
        <v>1</v>
      </c>
      <c r="H38" s="3">
        <v>0</v>
      </c>
      <c r="I38" s="3">
        <v>0</v>
      </c>
      <c r="J38" s="3">
        <v>0</v>
      </c>
      <c r="K38" s="3">
        <v>0</v>
      </c>
      <c r="L38" s="3">
        <v>0</v>
      </c>
      <c r="M38" s="3">
        <v>0</v>
      </c>
      <c r="N38" s="3">
        <v>0</v>
      </c>
      <c r="O38" s="3">
        <v>0</v>
      </c>
      <c r="P38" s="3">
        <v>0</v>
      </c>
      <c r="Q38" s="3">
        <v>1</v>
      </c>
      <c r="R38" s="3">
        <v>0</v>
      </c>
      <c r="S38" s="3">
        <v>2</v>
      </c>
      <c r="T38" s="3">
        <v>2</v>
      </c>
      <c r="U38" s="3">
        <v>0</v>
      </c>
      <c r="V38" s="3">
        <v>0</v>
      </c>
      <c r="W38" s="3">
        <v>1</v>
      </c>
      <c r="X38" s="3">
        <v>0</v>
      </c>
      <c r="Y38" s="3">
        <v>0</v>
      </c>
      <c r="Z38" s="3">
        <v>2</v>
      </c>
      <c r="AA38" s="3">
        <v>2</v>
      </c>
      <c r="AB38" s="3">
        <v>0</v>
      </c>
      <c r="AC38" s="3">
        <v>0</v>
      </c>
      <c r="AD38" s="3">
        <v>3</v>
      </c>
      <c r="AE38" s="3">
        <v>5</v>
      </c>
      <c r="AF38" s="3">
        <v>7</v>
      </c>
      <c r="AG38" s="3">
        <v>4</v>
      </c>
      <c r="AH38" s="3">
        <v>6</v>
      </c>
      <c r="AI38" s="3">
        <v>7</v>
      </c>
      <c r="AJ38" s="3">
        <v>7</v>
      </c>
      <c r="AK38" s="3">
        <v>2</v>
      </c>
      <c r="AL38" s="3">
        <v>3</v>
      </c>
      <c r="AM38" s="3">
        <v>3</v>
      </c>
      <c r="AN38" s="3">
        <v>2</v>
      </c>
      <c r="AO38" s="3">
        <v>8</v>
      </c>
      <c r="AP38" s="3">
        <v>1</v>
      </c>
      <c r="AQ38" s="3">
        <v>3</v>
      </c>
      <c r="AR38" s="3">
        <v>3</v>
      </c>
      <c r="AS38" s="3">
        <v>1</v>
      </c>
      <c r="AT38" s="3">
        <v>3</v>
      </c>
      <c r="AU38" s="3">
        <v>2</v>
      </c>
      <c r="AV38" s="3">
        <v>3</v>
      </c>
      <c r="AW38" s="10">
        <v>1</v>
      </c>
    </row>
    <row r="39" spans="1:49" x14ac:dyDescent="0.35">
      <c r="A39" s="27" t="s">
        <v>341</v>
      </c>
      <c r="B39" s="3" t="s">
        <v>167</v>
      </c>
      <c r="C39" s="4">
        <f t="shared" si="7"/>
        <v>0</v>
      </c>
      <c r="D39" s="4">
        <v>0</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16">
        <v>0</v>
      </c>
    </row>
    <row r="40" spans="1:49" x14ac:dyDescent="0.35">
      <c r="A40" s="27" t="s">
        <v>341</v>
      </c>
      <c r="B40" s="3" t="s">
        <v>132</v>
      </c>
      <c r="C40" s="4">
        <f t="shared" si="7"/>
        <v>1.7826086956521738</v>
      </c>
      <c r="D40" s="3">
        <v>0</v>
      </c>
      <c r="E40" s="3">
        <v>0</v>
      </c>
      <c r="F40" s="3">
        <v>0</v>
      </c>
      <c r="G40" s="3">
        <v>1</v>
      </c>
      <c r="H40" s="3">
        <v>0</v>
      </c>
      <c r="I40" s="3">
        <v>0</v>
      </c>
      <c r="J40" s="3">
        <v>0</v>
      </c>
      <c r="K40" s="3">
        <v>0</v>
      </c>
      <c r="L40" s="3">
        <v>0</v>
      </c>
      <c r="M40" s="3">
        <v>0</v>
      </c>
      <c r="N40" s="3">
        <v>0</v>
      </c>
      <c r="O40" s="3">
        <v>0</v>
      </c>
      <c r="P40" s="3">
        <v>0</v>
      </c>
      <c r="Q40" s="3">
        <v>1</v>
      </c>
      <c r="R40" s="3">
        <v>0</v>
      </c>
      <c r="S40" s="3">
        <v>2</v>
      </c>
      <c r="T40" s="3">
        <v>2</v>
      </c>
      <c r="U40" s="3">
        <v>0</v>
      </c>
      <c r="V40" s="3">
        <v>0</v>
      </c>
      <c r="W40" s="3">
        <v>1</v>
      </c>
      <c r="X40" s="3">
        <v>0</v>
      </c>
      <c r="Y40" s="3">
        <v>0</v>
      </c>
      <c r="Z40" s="3">
        <v>2</v>
      </c>
      <c r="AA40" s="3">
        <v>2</v>
      </c>
      <c r="AB40" s="3">
        <v>0</v>
      </c>
      <c r="AC40" s="3">
        <v>0</v>
      </c>
      <c r="AD40" s="3">
        <v>3</v>
      </c>
      <c r="AE40" s="3">
        <v>5</v>
      </c>
      <c r="AF40" s="3">
        <v>7</v>
      </c>
      <c r="AG40" s="3">
        <v>4</v>
      </c>
      <c r="AH40" s="3">
        <v>6</v>
      </c>
      <c r="AI40" s="3">
        <v>6</v>
      </c>
      <c r="AJ40" s="3">
        <v>6</v>
      </c>
      <c r="AK40" s="3">
        <v>2</v>
      </c>
      <c r="AL40" s="3">
        <v>3</v>
      </c>
      <c r="AM40" s="3">
        <v>3</v>
      </c>
      <c r="AN40" s="3">
        <v>2</v>
      </c>
      <c r="AO40" s="3">
        <v>8</v>
      </c>
      <c r="AP40" s="3">
        <v>1</v>
      </c>
      <c r="AQ40" s="3">
        <v>3</v>
      </c>
      <c r="AR40" s="3">
        <v>2</v>
      </c>
      <c r="AS40" s="3">
        <v>1</v>
      </c>
      <c r="AT40" s="3">
        <v>3</v>
      </c>
      <c r="AU40" s="3">
        <v>2</v>
      </c>
      <c r="AV40" s="3">
        <v>3</v>
      </c>
      <c r="AW40" s="10">
        <v>1</v>
      </c>
    </row>
    <row r="41" spans="1:49" x14ac:dyDescent="0.35">
      <c r="A41" s="27" t="s">
        <v>333</v>
      </c>
      <c r="B41" s="3" t="s">
        <v>162</v>
      </c>
      <c r="C41" s="145">
        <f>AVERAGE(D41:AW41)</f>
        <v>295.06521739130437</v>
      </c>
      <c r="D41" s="145">
        <v>128</v>
      </c>
      <c r="E41" s="145">
        <v>132</v>
      </c>
      <c r="F41" s="145">
        <v>551</v>
      </c>
      <c r="G41" s="145">
        <v>346</v>
      </c>
      <c r="H41" s="145">
        <v>44</v>
      </c>
      <c r="I41" s="145">
        <v>44</v>
      </c>
      <c r="J41" s="145">
        <v>803</v>
      </c>
      <c r="K41" s="145">
        <v>0</v>
      </c>
      <c r="L41" s="145">
        <v>128</v>
      </c>
      <c r="M41" s="145">
        <v>176</v>
      </c>
      <c r="N41" s="145">
        <v>559</v>
      </c>
      <c r="O41" s="145">
        <v>88</v>
      </c>
      <c r="P41" s="145">
        <v>45</v>
      </c>
      <c r="Q41" s="145">
        <v>0</v>
      </c>
      <c r="R41" s="145">
        <v>89</v>
      </c>
      <c r="S41" s="145">
        <v>526</v>
      </c>
      <c r="T41" s="145">
        <v>1204</v>
      </c>
      <c r="U41" s="145">
        <v>186</v>
      </c>
      <c r="V41" s="145">
        <v>0</v>
      </c>
      <c r="W41" s="145">
        <v>293</v>
      </c>
      <c r="X41" s="145">
        <v>604</v>
      </c>
      <c r="Y41" s="145">
        <v>49</v>
      </c>
      <c r="Z41" s="145">
        <v>499</v>
      </c>
      <c r="AA41" s="145">
        <v>670</v>
      </c>
      <c r="AB41" s="145">
        <v>220</v>
      </c>
      <c r="AC41" s="145">
        <v>82</v>
      </c>
      <c r="AD41" s="145">
        <v>495</v>
      </c>
      <c r="AE41" s="145">
        <v>554</v>
      </c>
      <c r="AF41" s="145">
        <v>598</v>
      </c>
      <c r="AG41" s="145">
        <v>800</v>
      </c>
      <c r="AH41" s="145">
        <v>408</v>
      </c>
      <c r="AI41" s="145">
        <v>343</v>
      </c>
      <c r="AJ41" s="145">
        <v>46</v>
      </c>
      <c r="AK41" s="145">
        <v>413</v>
      </c>
      <c r="AL41" s="145">
        <v>219</v>
      </c>
      <c r="AM41" s="145">
        <v>45</v>
      </c>
      <c r="AN41" s="145">
        <v>46</v>
      </c>
      <c r="AO41" s="145">
        <v>277</v>
      </c>
      <c r="AP41" s="145">
        <v>193</v>
      </c>
      <c r="AQ41" s="145">
        <v>46</v>
      </c>
      <c r="AR41" s="145">
        <v>251</v>
      </c>
      <c r="AS41" s="145">
        <v>92</v>
      </c>
      <c r="AT41" s="145">
        <v>46</v>
      </c>
      <c r="AU41" s="145">
        <v>323</v>
      </c>
      <c r="AV41" s="145">
        <v>461</v>
      </c>
      <c r="AW41" s="195">
        <v>451</v>
      </c>
    </row>
    <row r="42" spans="1:49" x14ac:dyDescent="0.35">
      <c r="A42" s="27" t="s">
        <v>333</v>
      </c>
      <c r="B42" s="3" t="s">
        <v>166</v>
      </c>
      <c r="C42" s="145">
        <f t="shared" si="7"/>
        <v>95.326086956521735</v>
      </c>
      <c r="D42" s="145">
        <v>128</v>
      </c>
      <c r="E42" s="145">
        <v>44</v>
      </c>
      <c r="F42" s="145">
        <v>110</v>
      </c>
      <c r="G42" s="145">
        <v>58</v>
      </c>
      <c r="H42" s="145">
        <v>44</v>
      </c>
      <c r="I42" s="145">
        <v>44</v>
      </c>
      <c r="J42" s="145">
        <v>161</v>
      </c>
      <c r="K42" s="145">
        <v>0</v>
      </c>
      <c r="L42" s="145">
        <v>128</v>
      </c>
      <c r="M42" s="145">
        <v>88</v>
      </c>
      <c r="N42" s="145">
        <v>93</v>
      </c>
      <c r="O42" s="145">
        <v>44</v>
      </c>
      <c r="P42" s="145">
        <v>45</v>
      </c>
      <c r="Q42" s="145">
        <v>0</v>
      </c>
      <c r="R42" s="145">
        <v>45</v>
      </c>
      <c r="S42" s="145">
        <v>175</v>
      </c>
      <c r="T42" s="145">
        <v>150</v>
      </c>
      <c r="U42" s="145">
        <v>186</v>
      </c>
      <c r="V42" s="145">
        <v>0</v>
      </c>
      <c r="W42" s="145">
        <v>73</v>
      </c>
      <c r="X42" s="145">
        <v>151</v>
      </c>
      <c r="Y42" s="145">
        <v>49</v>
      </c>
      <c r="Z42" s="145">
        <v>125</v>
      </c>
      <c r="AA42" s="145">
        <v>223</v>
      </c>
      <c r="AB42" s="145">
        <v>110</v>
      </c>
      <c r="AC42" s="145">
        <v>82</v>
      </c>
      <c r="AD42" s="145">
        <v>165</v>
      </c>
      <c r="AE42" s="145">
        <v>139</v>
      </c>
      <c r="AF42" s="145">
        <v>149</v>
      </c>
      <c r="AG42" s="145">
        <v>133</v>
      </c>
      <c r="AH42" s="145">
        <v>82</v>
      </c>
      <c r="AI42" s="145">
        <v>86</v>
      </c>
      <c r="AJ42" s="145">
        <v>46</v>
      </c>
      <c r="AK42" s="145">
        <v>207</v>
      </c>
      <c r="AL42" s="145">
        <v>110</v>
      </c>
      <c r="AM42" s="145">
        <v>45</v>
      </c>
      <c r="AN42" s="145">
        <v>46</v>
      </c>
      <c r="AO42" s="145">
        <v>139</v>
      </c>
      <c r="AP42" s="145">
        <v>48</v>
      </c>
      <c r="AQ42" s="145">
        <v>46</v>
      </c>
      <c r="AR42" s="145">
        <v>84</v>
      </c>
      <c r="AS42" s="145">
        <v>46</v>
      </c>
      <c r="AT42" s="145">
        <v>46</v>
      </c>
      <c r="AU42" s="145">
        <v>108</v>
      </c>
      <c r="AV42" s="145">
        <v>154</v>
      </c>
      <c r="AW42" s="195">
        <v>150</v>
      </c>
    </row>
    <row r="43" spans="1:49" x14ac:dyDescent="0.35">
      <c r="A43" s="27" t="s">
        <v>333</v>
      </c>
      <c r="B43" s="3" t="s">
        <v>133</v>
      </c>
      <c r="C43" s="4">
        <f>AVERAGE(D43:AW43)</f>
        <v>2.7608695652173911</v>
      </c>
      <c r="D43" s="3">
        <v>1</v>
      </c>
      <c r="E43" s="3">
        <v>3</v>
      </c>
      <c r="F43" s="3">
        <v>5</v>
      </c>
      <c r="G43" s="3">
        <v>6</v>
      </c>
      <c r="H43" s="3">
        <v>1</v>
      </c>
      <c r="I43" s="3">
        <v>1</v>
      </c>
      <c r="J43" s="3">
        <v>7</v>
      </c>
      <c r="K43" s="3">
        <v>0</v>
      </c>
      <c r="L43" s="3">
        <v>1</v>
      </c>
      <c r="M43" s="3">
        <v>2</v>
      </c>
      <c r="N43" s="3">
        <v>6</v>
      </c>
      <c r="O43" s="3">
        <v>2</v>
      </c>
      <c r="P43" s="3">
        <v>1</v>
      </c>
      <c r="Q43" s="3">
        <v>0</v>
      </c>
      <c r="R43" s="3">
        <v>2</v>
      </c>
      <c r="S43" s="3">
        <v>3</v>
      </c>
      <c r="T43" s="3">
        <v>8</v>
      </c>
      <c r="U43" s="3">
        <v>1</v>
      </c>
      <c r="V43" s="3">
        <v>0</v>
      </c>
      <c r="W43" s="3">
        <v>4</v>
      </c>
      <c r="X43" s="3">
        <v>4</v>
      </c>
      <c r="Y43" s="3">
        <v>1</v>
      </c>
      <c r="Z43" s="3">
        <v>4</v>
      </c>
      <c r="AA43" s="3">
        <v>4</v>
      </c>
      <c r="AB43" s="3">
        <v>2</v>
      </c>
      <c r="AC43" s="3">
        <v>1</v>
      </c>
      <c r="AD43" s="3">
        <v>3</v>
      </c>
      <c r="AE43" s="3">
        <v>4</v>
      </c>
      <c r="AF43" s="3">
        <v>4</v>
      </c>
      <c r="AG43" s="3">
        <v>6</v>
      </c>
      <c r="AH43" s="3">
        <v>5</v>
      </c>
      <c r="AI43" s="3">
        <v>6</v>
      </c>
      <c r="AJ43" s="3">
        <v>1</v>
      </c>
      <c r="AK43" s="3">
        <v>2</v>
      </c>
      <c r="AL43" s="3">
        <v>2</v>
      </c>
      <c r="AM43" s="3">
        <v>1</v>
      </c>
      <c r="AN43" s="3">
        <v>1</v>
      </c>
      <c r="AO43" s="3">
        <v>2</v>
      </c>
      <c r="AP43" s="3">
        <v>4</v>
      </c>
      <c r="AQ43" s="3">
        <v>1</v>
      </c>
      <c r="AR43" s="3">
        <v>3</v>
      </c>
      <c r="AS43" s="3">
        <v>2</v>
      </c>
      <c r="AT43" s="3">
        <v>1</v>
      </c>
      <c r="AU43" s="3">
        <v>3</v>
      </c>
      <c r="AV43" s="3">
        <v>3</v>
      </c>
      <c r="AW43" s="10">
        <v>3</v>
      </c>
    </row>
    <row r="44" spans="1:49" x14ac:dyDescent="0.35">
      <c r="A44" s="27" t="s">
        <v>333</v>
      </c>
      <c r="B44" s="3" t="s">
        <v>167</v>
      </c>
      <c r="C44" s="4">
        <f t="shared" si="7"/>
        <v>0</v>
      </c>
      <c r="D44" s="4">
        <v>0</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3">
        <v>0</v>
      </c>
      <c r="X44" s="4">
        <v>0</v>
      </c>
      <c r="Y44" s="4">
        <v>0</v>
      </c>
      <c r="Z44" s="4">
        <v>0</v>
      </c>
      <c r="AA44" s="4">
        <v>0</v>
      </c>
      <c r="AB44" s="4">
        <v>0</v>
      </c>
      <c r="AC44" s="4">
        <v>0</v>
      </c>
      <c r="AD44" s="4">
        <v>0</v>
      </c>
      <c r="AE44" s="4">
        <v>0</v>
      </c>
      <c r="AF44" s="4">
        <v>0</v>
      </c>
      <c r="AG44" s="4">
        <v>0</v>
      </c>
      <c r="AH44" s="4">
        <v>0</v>
      </c>
      <c r="AI44" s="4">
        <v>0</v>
      </c>
      <c r="AJ44" s="4">
        <v>0</v>
      </c>
      <c r="AK44" s="4">
        <v>0</v>
      </c>
      <c r="AL44" s="3">
        <v>0</v>
      </c>
      <c r="AM44" s="4">
        <v>0</v>
      </c>
      <c r="AN44" s="4">
        <v>0</v>
      </c>
      <c r="AO44" s="4">
        <v>0</v>
      </c>
      <c r="AP44" s="3">
        <v>0</v>
      </c>
      <c r="AQ44" s="3">
        <v>0</v>
      </c>
      <c r="AR44" s="4">
        <v>0</v>
      </c>
      <c r="AS44" s="4">
        <v>0</v>
      </c>
      <c r="AT44" s="4">
        <v>0</v>
      </c>
      <c r="AU44" s="4">
        <v>0</v>
      </c>
      <c r="AV44" s="3">
        <v>0</v>
      </c>
      <c r="AW44" s="16">
        <v>0</v>
      </c>
    </row>
    <row r="45" spans="1:49" x14ac:dyDescent="0.35">
      <c r="A45" s="27" t="s">
        <v>333</v>
      </c>
      <c r="B45" s="3" t="s">
        <v>132</v>
      </c>
      <c r="C45" s="4">
        <f>AVERAGE(D45:AW45)</f>
        <v>2.652173913043478</v>
      </c>
      <c r="D45" s="3">
        <v>1</v>
      </c>
      <c r="E45" s="3">
        <v>3</v>
      </c>
      <c r="F45" s="3">
        <v>5</v>
      </c>
      <c r="G45" s="3">
        <v>6</v>
      </c>
      <c r="H45" s="3">
        <v>1</v>
      </c>
      <c r="I45" s="3">
        <v>1</v>
      </c>
      <c r="J45" s="3">
        <v>5</v>
      </c>
      <c r="K45" s="3">
        <v>0</v>
      </c>
      <c r="L45" s="3">
        <v>1</v>
      </c>
      <c r="M45" s="3">
        <v>2</v>
      </c>
      <c r="N45" s="3">
        <v>6</v>
      </c>
      <c r="O45" s="3">
        <v>2</v>
      </c>
      <c r="P45" s="3">
        <v>1</v>
      </c>
      <c r="Q45" s="3">
        <v>0</v>
      </c>
      <c r="R45" s="3">
        <v>2</v>
      </c>
      <c r="S45" s="3">
        <v>3</v>
      </c>
      <c r="T45" s="3">
        <v>8</v>
      </c>
      <c r="U45" s="3">
        <v>1</v>
      </c>
      <c r="V45" s="3">
        <v>0</v>
      </c>
      <c r="W45" s="3">
        <v>4</v>
      </c>
      <c r="X45" s="3">
        <v>4</v>
      </c>
      <c r="Y45" s="3">
        <v>1</v>
      </c>
      <c r="Z45" s="3">
        <v>4</v>
      </c>
      <c r="AA45" s="3">
        <v>3</v>
      </c>
      <c r="AB45" s="3">
        <v>2</v>
      </c>
      <c r="AC45" s="3">
        <v>1</v>
      </c>
      <c r="AD45" s="3">
        <v>3</v>
      </c>
      <c r="AE45" s="3">
        <v>4</v>
      </c>
      <c r="AF45" s="3">
        <v>4</v>
      </c>
      <c r="AG45" s="3">
        <v>6</v>
      </c>
      <c r="AH45" s="3">
        <v>5</v>
      </c>
      <c r="AI45" s="3">
        <v>4</v>
      </c>
      <c r="AJ45" s="3">
        <v>1</v>
      </c>
      <c r="AK45" s="3">
        <v>2</v>
      </c>
      <c r="AL45" s="3">
        <v>2</v>
      </c>
      <c r="AM45" s="3">
        <v>1</v>
      </c>
      <c r="AN45" s="3">
        <v>1</v>
      </c>
      <c r="AO45" s="3">
        <v>2</v>
      </c>
      <c r="AP45" s="3">
        <v>4</v>
      </c>
      <c r="AQ45" s="3">
        <v>1</v>
      </c>
      <c r="AR45" s="3">
        <v>3</v>
      </c>
      <c r="AS45" s="3">
        <v>2</v>
      </c>
      <c r="AT45" s="3">
        <v>1</v>
      </c>
      <c r="AU45" s="3">
        <v>3</v>
      </c>
      <c r="AV45" s="3">
        <v>3</v>
      </c>
      <c r="AW45" s="10">
        <v>3</v>
      </c>
    </row>
    <row r="46" spans="1:49" x14ac:dyDescent="0.35">
      <c r="A46" s="27" t="s">
        <v>334</v>
      </c>
      <c r="B46" s="3" t="s">
        <v>162</v>
      </c>
      <c r="C46" s="145">
        <f t="shared" si="7"/>
        <v>360</v>
      </c>
      <c r="D46" s="145">
        <v>99</v>
      </c>
      <c r="E46" s="145">
        <v>319</v>
      </c>
      <c r="F46" s="145">
        <v>510</v>
      </c>
      <c r="G46" s="145">
        <v>712</v>
      </c>
      <c r="H46" s="145">
        <v>15</v>
      </c>
      <c r="I46" s="145">
        <v>24</v>
      </c>
      <c r="J46" s="145">
        <v>121</v>
      </c>
      <c r="K46" s="145">
        <v>0</v>
      </c>
      <c r="L46" s="145">
        <v>299</v>
      </c>
      <c r="M46" s="145">
        <v>134</v>
      </c>
      <c r="N46" s="145">
        <v>560</v>
      </c>
      <c r="O46" s="145">
        <v>237</v>
      </c>
      <c r="P46" s="145">
        <v>53</v>
      </c>
      <c r="Q46" s="145">
        <v>9</v>
      </c>
      <c r="R46" s="145">
        <v>56</v>
      </c>
      <c r="S46" s="145">
        <v>515</v>
      </c>
      <c r="T46" s="145">
        <v>963</v>
      </c>
      <c r="U46" s="145">
        <v>104</v>
      </c>
      <c r="V46" s="145">
        <v>0</v>
      </c>
      <c r="W46" s="145">
        <v>472</v>
      </c>
      <c r="X46" s="145">
        <v>214</v>
      </c>
      <c r="Y46" s="145">
        <v>83</v>
      </c>
      <c r="Z46" s="145">
        <v>430</v>
      </c>
      <c r="AA46" s="145">
        <v>269</v>
      </c>
      <c r="AB46" s="145">
        <v>77</v>
      </c>
      <c r="AC46" s="145">
        <v>53</v>
      </c>
      <c r="AD46" s="145">
        <v>360</v>
      </c>
      <c r="AE46" s="145">
        <v>830</v>
      </c>
      <c r="AF46" s="145">
        <v>1691</v>
      </c>
      <c r="AG46" s="145">
        <v>914</v>
      </c>
      <c r="AH46" s="145">
        <v>695</v>
      </c>
      <c r="AI46" s="145">
        <v>1137</v>
      </c>
      <c r="AJ46" s="145">
        <v>475</v>
      </c>
      <c r="AK46" s="145">
        <v>353</v>
      </c>
      <c r="AL46" s="145">
        <v>264</v>
      </c>
      <c r="AM46" s="145">
        <v>312</v>
      </c>
      <c r="AN46" s="145">
        <v>126</v>
      </c>
      <c r="AO46" s="145">
        <v>626</v>
      </c>
      <c r="AP46" s="145">
        <v>315</v>
      </c>
      <c r="AQ46" s="145">
        <v>305</v>
      </c>
      <c r="AR46" s="145">
        <v>392</v>
      </c>
      <c r="AS46" s="145">
        <v>238</v>
      </c>
      <c r="AT46" s="145">
        <v>357</v>
      </c>
      <c r="AU46" s="145">
        <v>292</v>
      </c>
      <c r="AV46" s="145">
        <v>394</v>
      </c>
      <c r="AW46" s="195">
        <v>156</v>
      </c>
    </row>
    <row r="47" spans="1:49" x14ac:dyDescent="0.35">
      <c r="A47" s="27" t="s">
        <v>334</v>
      </c>
      <c r="B47" s="3" t="s">
        <v>166</v>
      </c>
      <c r="C47" s="145">
        <f t="shared" si="7"/>
        <v>78.065217391304344</v>
      </c>
      <c r="D47" s="145">
        <v>99</v>
      </c>
      <c r="E47" s="145">
        <v>106</v>
      </c>
      <c r="F47" s="145">
        <v>102</v>
      </c>
      <c r="G47" s="145">
        <v>102</v>
      </c>
      <c r="H47" s="145">
        <v>15</v>
      </c>
      <c r="I47" s="145">
        <v>24</v>
      </c>
      <c r="J47" s="145">
        <v>24</v>
      </c>
      <c r="K47" s="145">
        <v>0</v>
      </c>
      <c r="L47" s="145">
        <v>299</v>
      </c>
      <c r="M47" s="145">
        <v>67</v>
      </c>
      <c r="N47" s="145">
        <v>93</v>
      </c>
      <c r="O47" s="145">
        <v>119</v>
      </c>
      <c r="P47" s="145">
        <v>53</v>
      </c>
      <c r="Q47" s="145">
        <v>9</v>
      </c>
      <c r="R47" s="145">
        <v>19</v>
      </c>
      <c r="S47" s="145">
        <v>129</v>
      </c>
      <c r="T47" s="145">
        <v>107</v>
      </c>
      <c r="U47" s="145">
        <v>104</v>
      </c>
      <c r="V47" s="145">
        <v>0</v>
      </c>
      <c r="W47" s="145">
        <v>118</v>
      </c>
      <c r="X47" s="145">
        <v>71</v>
      </c>
      <c r="Y47" s="145">
        <v>83</v>
      </c>
      <c r="Z47" s="145">
        <v>72</v>
      </c>
      <c r="AA47" s="145">
        <v>54</v>
      </c>
      <c r="AB47" s="145">
        <v>26</v>
      </c>
      <c r="AC47" s="145">
        <v>18</v>
      </c>
      <c r="AD47" s="145">
        <v>40</v>
      </c>
      <c r="AE47" s="145">
        <v>104</v>
      </c>
      <c r="AF47" s="145">
        <v>188</v>
      </c>
      <c r="AG47" s="145">
        <v>102</v>
      </c>
      <c r="AH47" s="145">
        <v>87</v>
      </c>
      <c r="AI47" s="145">
        <v>114</v>
      </c>
      <c r="AJ47" s="145">
        <v>95</v>
      </c>
      <c r="AK47" s="145">
        <v>88</v>
      </c>
      <c r="AL47" s="145">
        <v>53</v>
      </c>
      <c r="AM47" s="145">
        <v>104</v>
      </c>
      <c r="AN47" s="145">
        <v>63</v>
      </c>
      <c r="AO47" s="145">
        <v>63</v>
      </c>
      <c r="AP47" s="145">
        <v>79</v>
      </c>
      <c r="AQ47" s="145">
        <v>76</v>
      </c>
      <c r="AR47" s="145">
        <v>78</v>
      </c>
      <c r="AS47" s="145">
        <v>79</v>
      </c>
      <c r="AT47" s="145">
        <v>89</v>
      </c>
      <c r="AU47" s="145">
        <v>58</v>
      </c>
      <c r="AV47" s="145">
        <v>66</v>
      </c>
      <c r="AW47" s="195">
        <v>52</v>
      </c>
    </row>
    <row r="48" spans="1:49" x14ac:dyDescent="0.35">
      <c r="A48" s="27" t="s">
        <v>334</v>
      </c>
      <c r="B48" s="3" t="s">
        <v>133</v>
      </c>
      <c r="C48" s="4">
        <f>AVERAGE(D48:AW48)</f>
        <v>0</v>
      </c>
      <c r="D48" s="3">
        <v>0</v>
      </c>
      <c r="E48" s="3">
        <v>0</v>
      </c>
      <c r="F48" s="3">
        <v>0</v>
      </c>
      <c r="G48" s="3">
        <v>0</v>
      </c>
      <c r="H48" s="3">
        <v>0</v>
      </c>
      <c r="I48" s="3">
        <v>0</v>
      </c>
      <c r="J48" s="3">
        <v>0</v>
      </c>
      <c r="K48" s="3">
        <v>0</v>
      </c>
      <c r="L48" s="3">
        <v>0</v>
      </c>
      <c r="M48" s="3">
        <v>0</v>
      </c>
      <c r="N48" s="3">
        <v>0</v>
      </c>
      <c r="O48" s="3">
        <v>0</v>
      </c>
      <c r="P48" s="3">
        <v>0</v>
      </c>
      <c r="Q48" s="3">
        <v>0</v>
      </c>
      <c r="R48" s="3">
        <v>0</v>
      </c>
      <c r="S48" s="3">
        <v>0</v>
      </c>
      <c r="T48" s="3">
        <v>0</v>
      </c>
      <c r="U48" s="3">
        <v>0</v>
      </c>
      <c r="V48" s="3">
        <v>0</v>
      </c>
      <c r="W48" s="3">
        <v>0</v>
      </c>
      <c r="X48" s="3">
        <v>0</v>
      </c>
      <c r="Y48" s="3">
        <v>0</v>
      </c>
      <c r="Z48" s="3">
        <v>0</v>
      </c>
      <c r="AA48" s="3">
        <v>0</v>
      </c>
      <c r="AB48" s="3">
        <v>0</v>
      </c>
      <c r="AC48" s="3">
        <v>0</v>
      </c>
      <c r="AD48" s="3">
        <v>0</v>
      </c>
      <c r="AE48" s="3">
        <v>0</v>
      </c>
      <c r="AF48" s="3">
        <v>0</v>
      </c>
      <c r="AG48" s="3">
        <v>0</v>
      </c>
      <c r="AH48" s="3">
        <v>0</v>
      </c>
      <c r="AI48" s="3">
        <v>0</v>
      </c>
      <c r="AJ48" s="3">
        <v>0</v>
      </c>
      <c r="AK48" s="3">
        <v>0</v>
      </c>
      <c r="AL48" s="3">
        <v>0</v>
      </c>
      <c r="AM48" s="3">
        <v>0</v>
      </c>
      <c r="AN48" s="3">
        <v>0</v>
      </c>
      <c r="AO48" s="3">
        <v>0</v>
      </c>
      <c r="AP48" s="3">
        <v>0</v>
      </c>
      <c r="AQ48" s="3">
        <v>0</v>
      </c>
      <c r="AR48" s="3">
        <v>0</v>
      </c>
      <c r="AS48" s="3">
        <v>0</v>
      </c>
      <c r="AT48" s="3">
        <v>0</v>
      </c>
      <c r="AU48" s="3">
        <v>0</v>
      </c>
      <c r="AV48" s="3">
        <v>0</v>
      </c>
      <c r="AW48" s="10">
        <v>0</v>
      </c>
    </row>
    <row r="49" spans="1:49" x14ac:dyDescent="0.35">
      <c r="A49" s="27" t="s">
        <v>334</v>
      </c>
      <c r="B49" s="3" t="s">
        <v>167</v>
      </c>
      <c r="C49" s="4">
        <f>AVERAGE(D49:AW49)</f>
        <v>186.82608695652175</v>
      </c>
      <c r="D49" s="4">
        <v>44</v>
      </c>
      <c r="E49" s="4">
        <v>201</v>
      </c>
      <c r="F49" s="4">
        <v>286</v>
      </c>
      <c r="G49" s="4">
        <v>375</v>
      </c>
      <c r="H49" s="4">
        <v>10</v>
      </c>
      <c r="I49" s="4">
        <v>11</v>
      </c>
      <c r="J49" s="3">
        <v>99</v>
      </c>
      <c r="K49" s="4">
        <v>0</v>
      </c>
      <c r="L49" s="4">
        <v>133</v>
      </c>
      <c r="M49" s="4">
        <v>60</v>
      </c>
      <c r="N49" s="3">
        <v>228</v>
      </c>
      <c r="O49" s="3">
        <v>154</v>
      </c>
      <c r="P49" s="4">
        <v>27</v>
      </c>
      <c r="Q49" s="4">
        <v>4</v>
      </c>
      <c r="R49" s="4">
        <v>66</v>
      </c>
      <c r="S49" s="4">
        <v>239</v>
      </c>
      <c r="T49" s="4">
        <v>449</v>
      </c>
      <c r="U49" s="4">
        <v>33</v>
      </c>
      <c r="V49" s="4">
        <v>0</v>
      </c>
      <c r="W49" s="4">
        <v>189</v>
      </c>
      <c r="X49" s="4">
        <v>72</v>
      </c>
      <c r="Y49" s="4">
        <v>47</v>
      </c>
      <c r="Z49" s="4">
        <v>229</v>
      </c>
      <c r="AA49" s="4">
        <v>136</v>
      </c>
      <c r="AB49" s="4">
        <v>81</v>
      </c>
      <c r="AC49" s="4">
        <v>183</v>
      </c>
      <c r="AD49" s="4">
        <v>284</v>
      </c>
      <c r="AE49" s="4">
        <v>415</v>
      </c>
      <c r="AF49" s="4">
        <v>686</v>
      </c>
      <c r="AG49" s="4">
        <v>329</v>
      </c>
      <c r="AH49" s="4">
        <v>388</v>
      </c>
      <c r="AI49" s="4">
        <v>657</v>
      </c>
      <c r="AJ49" s="4">
        <v>261</v>
      </c>
      <c r="AK49" s="4">
        <v>150</v>
      </c>
      <c r="AL49" s="4">
        <v>145</v>
      </c>
      <c r="AM49" s="4">
        <v>189</v>
      </c>
      <c r="AN49" s="4">
        <v>65</v>
      </c>
      <c r="AO49" s="4">
        <v>356</v>
      </c>
      <c r="AP49" s="4">
        <v>179</v>
      </c>
      <c r="AQ49" s="4">
        <v>164</v>
      </c>
      <c r="AR49" s="4">
        <v>218</v>
      </c>
      <c r="AS49" s="4">
        <v>138</v>
      </c>
      <c r="AT49" s="4">
        <v>167</v>
      </c>
      <c r="AU49" s="4">
        <v>151</v>
      </c>
      <c r="AV49" s="4">
        <v>213</v>
      </c>
      <c r="AW49" s="16">
        <v>83</v>
      </c>
    </row>
    <row r="50" spans="1:49" x14ac:dyDescent="0.35">
      <c r="A50" s="27" t="s">
        <v>334</v>
      </c>
      <c r="B50" s="3" t="s">
        <v>132</v>
      </c>
      <c r="C50" s="4">
        <f>AVERAGE(D50:AW50)</f>
        <v>4.2173913043478262</v>
      </c>
      <c r="D50" s="3">
        <v>1</v>
      </c>
      <c r="E50" s="3">
        <v>3</v>
      </c>
      <c r="F50" s="3">
        <v>5</v>
      </c>
      <c r="G50" s="3">
        <v>7</v>
      </c>
      <c r="H50" s="3">
        <v>1</v>
      </c>
      <c r="I50" s="3">
        <v>1</v>
      </c>
      <c r="J50" s="3">
        <v>5</v>
      </c>
      <c r="K50" s="3">
        <v>0</v>
      </c>
      <c r="L50" s="3">
        <v>1</v>
      </c>
      <c r="M50" s="3">
        <v>2</v>
      </c>
      <c r="N50" s="3">
        <v>6</v>
      </c>
      <c r="O50" s="3">
        <v>2</v>
      </c>
      <c r="P50" s="3">
        <v>1</v>
      </c>
      <c r="Q50" s="3">
        <v>1</v>
      </c>
      <c r="R50" s="3">
        <v>3</v>
      </c>
      <c r="S50" s="3">
        <v>4</v>
      </c>
      <c r="T50" s="3">
        <v>9</v>
      </c>
      <c r="U50" s="3">
        <v>1</v>
      </c>
      <c r="V50" s="3">
        <v>0</v>
      </c>
      <c r="W50" s="3">
        <v>4</v>
      </c>
      <c r="X50" s="3">
        <v>3</v>
      </c>
      <c r="Y50" s="3">
        <v>1</v>
      </c>
      <c r="Z50" s="3">
        <v>6</v>
      </c>
      <c r="AA50" s="3">
        <v>5</v>
      </c>
      <c r="AB50" s="3">
        <v>3</v>
      </c>
      <c r="AC50" s="3">
        <v>3</v>
      </c>
      <c r="AD50" s="3">
        <v>9</v>
      </c>
      <c r="AE50" s="3">
        <v>8</v>
      </c>
      <c r="AF50" s="3">
        <v>9</v>
      </c>
      <c r="AG50" s="3">
        <v>9</v>
      </c>
      <c r="AH50" s="3">
        <v>8</v>
      </c>
      <c r="AI50" s="3">
        <v>10</v>
      </c>
      <c r="AJ50" s="3">
        <v>5</v>
      </c>
      <c r="AK50" s="3">
        <v>4</v>
      </c>
      <c r="AL50" s="3">
        <v>5</v>
      </c>
      <c r="AM50" s="3">
        <v>3</v>
      </c>
      <c r="AN50" s="3">
        <v>2</v>
      </c>
      <c r="AO50" s="3">
        <v>10</v>
      </c>
      <c r="AP50" s="3">
        <v>4</v>
      </c>
      <c r="AQ50" s="3">
        <v>4</v>
      </c>
      <c r="AR50" s="3">
        <v>5</v>
      </c>
      <c r="AS50" s="3">
        <v>3</v>
      </c>
      <c r="AT50" s="3">
        <v>4</v>
      </c>
      <c r="AU50" s="3">
        <v>5</v>
      </c>
      <c r="AV50" s="3">
        <v>6</v>
      </c>
      <c r="AW50" s="10">
        <v>3</v>
      </c>
    </row>
    <row r="51" spans="1:49" x14ac:dyDescent="0.35">
      <c r="A51" s="27" t="s">
        <v>335</v>
      </c>
      <c r="B51" s="3" t="s">
        <v>162</v>
      </c>
      <c r="C51" s="145">
        <f t="shared" si="7"/>
        <v>98.586956521739125</v>
      </c>
      <c r="D51" s="145">
        <v>0</v>
      </c>
      <c r="E51" s="145">
        <v>0</v>
      </c>
      <c r="F51" s="145">
        <v>0</v>
      </c>
      <c r="G51" s="145">
        <v>0</v>
      </c>
      <c r="H51" s="145">
        <v>0</v>
      </c>
      <c r="I51" s="145">
        <v>0</v>
      </c>
      <c r="J51" s="145">
        <v>0</v>
      </c>
      <c r="K51" s="145">
        <v>0</v>
      </c>
      <c r="L51" s="145">
        <v>0</v>
      </c>
      <c r="M51" s="145">
        <v>0</v>
      </c>
      <c r="N51" s="145">
        <v>0</v>
      </c>
      <c r="O51" s="145">
        <v>0</v>
      </c>
      <c r="P51" s="145">
        <v>108</v>
      </c>
      <c r="Q51" s="145">
        <v>0</v>
      </c>
      <c r="R51" s="145">
        <v>0</v>
      </c>
      <c r="S51" s="145">
        <v>0</v>
      </c>
      <c r="T51" s="145">
        <v>217</v>
      </c>
      <c r="U51" s="145">
        <v>163</v>
      </c>
      <c r="V51" s="145">
        <v>54</v>
      </c>
      <c r="W51" s="145">
        <v>56</v>
      </c>
      <c r="X51" s="145">
        <v>0</v>
      </c>
      <c r="Y51" s="145">
        <v>54</v>
      </c>
      <c r="Z51" s="145">
        <v>81</v>
      </c>
      <c r="AA51" s="145">
        <v>217</v>
      </c>
      <c r="AB51" s="145">
        <v>108</v>
      </c>
      <c r="AC51" s="145">
        <v>163</v>
      </c>
      <c r="AD51" s="145">
        <v>0</v>
      </c>
      <c r="AE51" s="145">
        <v>81</v>
      </c>
      <c r="AF51" s="145">
        <v>842</v>
      </c>
      <c r="AG51" s="145">
        <v>165</v>
      </c>
      <c r="AH51" s="145">
        <v>380</v>
      </c>
      <c r="AI51" s="145">
        <v>325</v>
      </c>
      <c r="AJ51" s="145">
        <v>81</v>
      </c>
      <c r="AK51" s="145">
        <v>325</v>
      </c>
      <c r="AL51" s="145">
        <v>299</v>
      </c>
      <c r="AM51" s="145">
        <v>54</v>
      </c>
      <c r="AN51" s="145">
        <v>271</v>
      </c>
      <c r="AO51" s="145">
        <v>54</v>
      </c>
      <c r="AP51" s="145">
        <v>54</v>
      </c>
      <c r="AQ51" s="145">
        <v>54</v>
      </c>
      <c r="AR51" s="145">
        <v>0</v>
      </c>
      <c r="AS51" s="145">
        <v>0</v>
      </c>
      <c r="AT51" s="145">
        <v>54</v>
      </c>
      <c r="AU51" s="145">
        <v>124</v>
      </c>
      <c r="AV51" s="145">
        <v>54</v>
      </c>
      <c r="AW51" s="195">
        <v>97</v>
      </c>
    </row>
    <row r="52" spans="1:49" x14ac:dyDescent="0.35">
      <c r="A52" s="27" t="s">
        <v>335</v>
      </c>
      <c r="B52" s="3" t="s">
        <v>166</v>
      </c>
      <c r="C52" s="145">
        <f t="shared" si="7"/>
        <v>58.195652173913047</v>
      </c>
      <c r="D52" s="145">
        <v>0</v>
      </c>
      <c r="E52" s="145">
        <v>0</v>
      </c>
      <c r="F52" s="145">
        <v>0</v>
      </c>
      <c r="G52" s="145">
        <v>0</v>
      </c>
      <c r="H52" s="145">
        <v>0</v>
      </c>
      <c r="I52" s="145">
        <v>0</v>
      </c>
      <c r="J52" s="145">
        <v>0</v>
      </c>
      <c r="K52" s="145">
        <v>0</v>
      </c>
      <c r="L52" s="145">
        <v>0</v>
      </c>
      <c r="M52" s="145">
        <v>0</v>
      </c>
      <c r="N52" s="145">
        <v>0</v>
      </c>
      <c r="O52" s="145">
        <v>0</v>
      </c>
      <c r="P52" s="145">
        <v>54</v>
      </c>
      <c r="Q52" s="145">
        <v>0</v>
      </c>
      <c r="R52" s="145">
        <v>0</v>
      </c>
      <c r="S52" s="145">
        <v>0</v>
      </c>
      <c r="T52" s="145">
        <v>72</v>
      </c>
      <c r="U52" s="145">
        <v>54</v>
      </c>
      <c r="V52" s="145">
        <v>54</v>
      </c>
      <c r="W52" s="145">
        <v>56</v>
      </c>
      <c r="X52" s="145">
        <v>0</v>
      </c>
      <c r="Y52" s="145">
        <v>54</v>
      </c>
      <c r="Z52" s="145">
        <v>41</v>
      </c>
      <c r="AA52" s="145">
        <v>217</v>
      </c>
      <c r="AB52" s="145">
        <v>108</v>
      </c>
      <c r="AC52" s="145">
        <v>54</v>
      </c>
      <c r="AD52" s="145">
        <v>0</v>
      </c>
      <c r="AE52" s="145">
        <v>41</v>
      </c>
      <c r="AF52" s="145">
        <v>210</v>
      </c>
      <c r="AG52" s="145">
        <v>55</v>
      </c>
      <c r="AH52" s="145">
        <v>95</v>
      </c>
      <c r="AI52" s="145">
        <v>163</v>
      </c>
      <c r="AJ52" s="145">
        <v>41</v>
      </c>
      <c r="AK52" s="145">
        <v>325</v>
      </c>
      <c r="AL52" s="145">
        <v>299</v>
      </c>
      <c r="AM52" s="145">
        <v>54</v>
      </c>
      <c r="AN52" s="145">
        <v>271</v>
      </c>
      <c r="AO52" s="145">
        <v>54</v>
      </c>
      <c r="AP52" s="145">
        <v>54</v>
      </c>
      <c r="AQ52" s="145">
        <v>54</v>
      </c>
      <c r="AR52" s="145">
        <v>0</v>
      </c>
      <c r="AS52" s="145">
        <v>0</v>
      </c>
      <c r="AT52" s="145">
        <v>54</v>
      </c>
      <c r="AU52" s="145">
        <v>41</v>
      </c>
      <c r="AV52" s="145">
        <v>54</v>
      </c>
      <c r="AW52" s="195">
        <v>48</v>
      </c>
    </row>
    <row r="53" spans="1:49" x14ac:dyDescent="0.35">
      <c r="A53" s="27" t="s">
        <v>335</v>
      </c>
      <c r="B53" s="3" t="s">
        <v>133</v>
      </c>
      <c r="C53" s="4">
        <f t="shared" si="7"/>
        <v>3.652173913043478</v>
      </c>
      <c r="D53" s="3">
        <v>0</v>
      </c>
      <c r="E53" s="3">
        <v>0</v>
      </c>
      <c r="F53" s="3">
        <v>0</v>
      </c>
      <c r="G53" s="3">
        <v>0</v>
      </c>
      <c r="H53" s="3">
        <v>0</v>
      </c>
      <c r="I53" s="3">
        <v>0</v>
      </c>
      <c r="J53" s="3">
        <v>0</v>
      </c>
      <c r="K53" s="3">
        <v>0</v>
      </c>
      <c r="L53" s="3">
        <v>0</v>
      </c>
      <c r="M53" s="3">
        <v>0</v>
      </c>
      <c r="N53" s="3">
        <v>0</v>
      </c>
      <c r="O53" s="3">
        <v>0</v>
      </c>
      <c r="P53" s="3">
        <v>4</v>
      </c>
      <c r="Q53" s="3">
        <v>0</v>
      </c>
      <c r="R53" s="3">
        <v>0</v>
      </c>
      <c r="S53" s="3">
        <v>0</v>
      </c>
      <c r="T53" s="3">
        <v>8</v>
      </c>
      <c r="U53" s="3">
        <v>6</v>
      </c>
      <c r="V53" s="3">
        <v>2</v>
      </c>
      <c r="W53" s="3">
        <v>2</v>
      </c>
      <c r="X53" s="3">
        <v>0</v>
      </c>
      <c r="Y53" s="3">
        <v>2</v>
      </c>
      <c r="Z53" s="3">
        <v>3</v>
      </c>
      <c r="AA53" s="3">
        <v>8</v>
      </c>
      <c r="AB53" s="3">
        <v>4</v>
      </c>
      <c r="AC53" s="3">
        <v>6</v>
      </c>
      <c r="AD53" s="3">
        <v>0</v>
      </c>
      <c r="AE53" s="3">
        <v>3</v>
      </c>
      <c r="AF53" s="3">
        <v>31</v>
      </c>
      <c r="AG53" s="3">
        <v>6</v>
      </c>
      <c r="AH53" s="3">
        <v>14</v>
      </c>
      <c r="AI53" s="3">
        <v>12</v>
      </c>
      <c r="AJ53" s="3">
        <v>3</v>
      </c>
      <c r="AK53" s="3">
        <v>12</v>
      </c>
      <c r="AL53" s="3">
        <v>11</v>
      </c>
      <c r="AM53" s="3">
        <v>2</v>
      </c>
      <c r="AN53" s="3">
        <v>10</v>
      </c>
      <c r="AO53" s="3">
        <v>2</v>
      </c>
      <c r="AP53" s="3">
        <v>2</v>
      </c>
      <c r="AQ53" s="3">
        <v>2</v>
      </c>
      <c r="AR53" s="3">
        <v>0</v>
      </c>
      <c r="AS53" s="3">
        <v>0</v>
      </c>
      <c r="AT53" s="3">
        <v>2</v>
      </c>
      <c r="AU53" s="3">
        <v>5</v>
      </c>
      <c r="AV53" s="3">
        <v>2</v>
      </c>
      <c r="AW53" s="10">
        <v>4</v>
      </c>
    </row>
    <row r="54" spans="1:49" x14ac:dyDescent="0.35">
      <c r="A54" s="27" t="s">
        <v>335</v>
      </c>
      <c r="B54" s="3" t="s">
        <v>167</v>
      </c>
      <c r="C54" s="4">
        <f t="shared" si="7"/>
        <v>0</v>
      </c>
      <c r="D54" s="4">
        <v>0</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16">
        <v>0</v>
      </c>
    </row>
    <row r="55" spans="1:49" x14ac:dyDescent="0.35">
      <c r="A55" s="27" t="s">
        <v>335</v>
      </c>
      <c r="B55" s="3" t="s">
        <v>132</v>
      </c>
      <c r="C55" s="4">
        <f t="shared" si="7"/>
        <v>1.0652173913043479</v>
      </c>
      <c r="D55" s="3">
        <v>0</v>
      </c>
      <c r="E55" s="3">
        <v>0</v>
      </c>
      <c r="F55" s="3">
        <v>0</v>
      </c>
      <c r="G55" s="3">
        <v>0</v>
      </c>
      <c r="H55" s="3">
        <v>0</v>
      </c>
      <c r="I55" s="3">
        <v>0</v>
      </c>
      <c r="J55" s="3">
        <v>0</v>
      </c>
      <c r="K55" s="3">
        <v>0</v>
      </c>
      <c r="L55" s="3">
        <v>0</v>
      </c>
      <c r="M55" s="3">
        <v>0</v>
      </c>
      <c r="N55" s="3">
        <v>0</v>
      </c>
      <c r="O55" s="3">
        <v>0</v>
      </c>
      <c r="P55" s="3">
        <v>2</v>
      </c>
      <c r="Q55" s="3">
        <v>0</v>
      </c>
      <c r="R55" s="3">
        <v>0</v>
      </c>
      <c r="S55" s="3">
        <v>0</v>
      </c>
      <c r="T55" s="3">
        <v>3</v>
      </c>
      <c r="U55" s="3">
        <v>3</v>
      </c>
      <c r="V55" s="3">
        <v>1</v>
      </c>
      <c r="W55" s="3">
        <v>1</v>
      </c>
      <c r="X55" s="3">
        <v>0</v>
      </c>
      <c r="Y55" s="3">
        <v>1</v>
      </c>
      <c r="Z55" s="3">
        <v>2</v>
      </c>
      <c r="AA55" s="3">
        <v>1</v>
      </c>
      <c r="AB55" s="3">
        <v>1</v>
      </c>
      <c r="AC55" s="3">
        <v>3</v>
      </c>
      <c r="AD55" s="3">
        <v>0</v>
      </c>
      <c r="AE55" s="3">
        <v>2</v>
      </c>
      <c r="AF55" s="3">
        <v>4</v>
      </c>
      <c r="AG55" s="3">
        <v>3</v>
      </c>
      <c r="AH55" s="3">
        <v>4</v>
      </c>
      <c r="AI55" s="3">
        <v>2</v>
      </c>
      <c r="AJ55" s="3">
        <v>2</v>
      </c>
      <c r="AK55" s="3">
        <v>1</v>
      </c>
      <c r="AL55" s="3">
        <v>1</v>
      </c>
      <c r="AM55" s="3">
        <v>1</v>
      </c>
      <c r="AN55" s="3">
        <v>1</v>
      </c>
      <c r="AO55" s="3">
        <v>1</v>
      </c>
      <c r="AP55" s="3">
        <v>1</v>
      </c>
      <c r="AQ55" s="3">
        <v>1</v>
      </c>
      <c r="AR55" s="3">
        <v>0</v>
      </c>
      <c r="AS55" s="3">
        <v>0</v>
      </c>
      <c r="AT55" s="3">
        <v>1</v>
      </c>
      <c r="AU55" s="3">
        <v>3</v>
      </c>
      <c r="AV55" s="3">
        <v>1</v>
      </c>
      <c r="AW55" s="10">
        <v>2</v>
      </c>
    </row>
    <row r="56" spans="1:49" x14ac:dyDescent="0.35">
      <c r="A56" s="27" t="s">
        <v>336</v>
      </c>
      <c r="B56" s="3" t="s">
        <v>162</v>
      </c>
      <c r="C56" s="145">
        <f t="shared" si="7"/>
        <v>1685.0434782608695</v>
      </c>
      <c r="D56" s="145">
        <v>3905</v>
      </c>
      <c r="E56" s="145">
        <v>3190</v>
      </c>
      <c r="F56" s="145">
        <v>4198</v>
      </c>
      <c r="G56" s="145">
        <v>3565</v>
      </c>
      <c r="H56" s="145">
        <v>2015</v>
      </c>
      <c r="I56" s="145">
        <v>1744</v>
      </c>
      <c r="J56" s="145">
        <v>1876</v>
      </c>
      <c r="K56" s="145">
        <v>1891</v>
      </c>
      <c r="L56" s="145">
        <v>2128</v>
      </c>
      <c r="M56" s="145">
        <v>3130</v>
      </c>
      <c r="N56" s="145">
        <v>1940</v>
      </c>
      <c r="O56" s="145">
        <v>1921</v>
      </c>
      <c r="P56" s="145">
        <v>2968</v>
      </c>
      <c r="Q56" s="145">
        <v>2265</v>
      </c>
      <c r="R56" s="145">
        <v>1940</v>
      </c>
      <c r="S56" s="145">
        <v>2181</v>
      </c>
      <c r="T56" s="145">
        <v>2275</v>
      </c>
      <c r="U56" s="145">
        <v>1375</v>
      </c>
      <c r="V56" s="145">
        <v>1758</v>
      </c>
      <c r="W56" s="145">
        <v>2225</v>
      </c>
      <c r="X56" s="145">
        <v>2300</v>
      </c>
      <c r="Y56" s="145">
        <v>2953</v>
      </c>
      <c r="Z56" s="145">
        <v>1065</v>
      </c>
      <c r="AA56" s="145">
        <v>1780</v>
      </c>
      <c r="AB56" s="145">
        <v>2465</v>
      </c>
      <c r="AC56" s="145">
        <v>615</v>
      </c>
      <c r="AD56" s="145">
        <v>1175</v>
      </c>
      <c r="AE56" s="145">
        <v>1473</v>
      </c>
      <c r="AF56" s="145">
        <v>1765</v>
      </c>
      <c r="AG56" s="145">
        <v>1190</v>
      </c>
      <c r="AH56" s="145">
        <v>1876</v>
      </c>
      <c r="AI56" s="145">
        <v>1100</v>
      </c>
      <c r="AJ56" s="145">
        <v>1100</v>
      </c>
      <c r="AK56" s="145">
        <v>650</v>
      </c>
      <c r="AL56" s="145">
        <v>400</v>
      </c>
      <c r="AM56" s="145">
        <v>475</v>
      </c>
      <c r="AN56" s="145">
        <v>973</v>
      </c>
      <c r="AO56" s="145">
        <v>670</v>
      </c>
      <c r="AP56" s="145">
        <v>855</v>
      </c>
      <c r="AQ56" s="145">
        <v>75</v>
      </c>
      <c r="AR56" s="145">
        <v>100</v>
      </c>
      <c r="AS56" s="145">
        <v>620</v>
      </c>
      <c r="AT56" s="145">
        <v>433</v>
      </c>
      <c r="AU56" s="145">
        <v>375</v>
      </c>
      <c r="AV56" s="145">
        <v>1224</v>
      </c>
      <c r="AW56" s="195">
        <v>1315</v>
      </c>
    </row>
    <row r="57" spans="1:49" x14ac:dyDescent="0.35">
      <c r="A57" s="27" t="s">
        <v>336</v>
      </c>
      <c r="B57" s="3" t="s">
        <v>166</v>
      </c>
      <c r="C57" s="145">
        <f t="shared" si="7"/>
        <v>184.13043478260869</v>
      </c>
      <c r="D57" s="145">
        <v>325</v>
      </c>
      <c r="E57" s="145">
        <v>290</v>
      </c>
      <c r="F57" s="145">
        <v>323</v>
      </c>
      <c r="G57" s="145">
        <v>255</v>
      </c>
      <c r="H57" s="145">
        <v>224</v>
      </c>
      <c r="I57" s="145">
        <v>194</v>
      </c>
      <c r="J57" s="145">
        <v>171</v>
      </c>
      <c r="K57" s="145">
        <v>145</v>
      </c>
      <c r="L57" s="145">
        <v>152</v>
      </c>
      <c r="M57" s="145">
        <v>174</v>
      </c>
      <c r="N57" s="145">
        <v>243</v>
      </c>
      <c r="O57" s="145">
        <v>160</v>
      </c>
      <c r="P57" s="145">
        <v>186</v>
      </c>
      <c r="Q57" s="145">
        <v>283</v>
      </c>
      <c r="R57" s="145">
        <v>194</v>
      </c>
      <c r="S57" s="145">
        <v>182</v>
      </c>
      <c r="T57" s="145">
        <v>190</v>
      </c>
      <c r="U57" s="145">
        <v>172</v>
      </c>
      <c r="V57" s="145">
        <v>251</v>
      </c>
      <c r="W57" s="145">
        <v>202</v>
      </c>
      <c r="X57" s="145">
        <v>177</v>
      </c>
      <c r="Y57" s="145">
        <v>211</v>
      </c>
      <c r="Z57" s="145">
        <v>152</v>
      </c>
      <c r="AA57" s="145">
        <v>178</v>
      </c>
      <c r="AB57" s="145">
        <v>190</v>
      </c>
      <c r="AC57" s="145">
        <v>154</v>
      </c>
      <c r="AD57" s="145">
        <v>118</v>
      </c>
      <c r="AE57" s="145">
        <v>184</v>
      </c>
      <c r="AF57" s="145">
        <v>196</v>
      </c>
      <c r="AG57" s="145">
        <v>132</v>
      </c>
      <c r="AH57" s="145">
        <v>235</v>
      </c>
      <c r="AI57" s="145">
        <v>157</v>
      </c>
      <c r="AJ57" s="145">
        <v>157</v>
      </c>
      <c r="AK57" s="145">
        <v>130</v>
      </c>
      <c r="AL57" s="145">
        <v>200</v>
      </c>
      <c r="AM57" s="145">
        <v>158</v>
      </c>
      <c r="AN57" s="145">
        <v>162</v>
      </c>
      <c r="AO57" s="145">
        <v>168</v>
      </c>
      <c r="AP57" s="145">
        <v>285</v>
      </c>
      <c r="AQ57" s="145">
        <v>75</v>
      </c>
      <c r="AR57" s="145">
        <v>100</v>
      </c>
      <c r="AS57" s="145">
        <v>124</v>
      </c>
      <c r="AT57" s="145">
        <v>87</v>
      </c>
      <c r="AU57" s="145">
        <v>125</v>
      </c>
      <c r="AV57" s="145">
        <v>111</v>
      </c>
      <c r="AW57" s="195">
        <v>188</v>
      </c>
    </row>
    <row r="58" spans="1:49" x14ac:dyDescent="0.35">
      <c r="A58" s="27" t="s">
        <v>336</v>
      </c>
      <c r="B58" s="3" t="s">
        <v>133</v>
      </c>
      <c r="C58" s="4">
        <f t="shared" si="7"/>
        <v>15.826086956521738</v>
      </c>
      <c r="D58" s="3">
        <v>30</v>
      </c>
      <c r="E58" s="3">
        <v>24</v>
      </c>
      <c r="F58" s="3">
        <v>34</v>
      </c>
      <c r="G58" s="3">
        <v>31</v>
      </c>
      <c r="H58" s="3">
        <v>19</v>
      </c>
      <c r="I58" s="3">
        <v>16</v>
      </c>
      <c r="J58" s="3">
        <v>20</v>
      </c>
      <c r="K58" s="3">
        <v>19</v>
      </c>
      <c r="L58" s="3">
        <v>21</v>
      </c>
      <c r="M58" s="3">
        <v>29</v>
      </c>
      <c r="N58" s="3">
        <v>19</v>
      </c>
      <c r="O58" s="3">
        <v>20</v>
      </c>
      <c r="P58" s="3">
        <v>27</v>
      </c>
      <c r="Q58" s="3">
        <v>22</v>
      </c>
      <c r="R58" s="3">
        <v>19</v>
      </c>
      <c r="S58" s="3">
        <v>22</v>
      </c>
      <c r="T58" s="3">
        <v>24</v>
      </c>
      <c r="U58" s="3">
        <v>14</v>
      </c>
      <c r="V58" s="3">
        <v>17</v>
      </c>
      <c r="W58" s="3">
        <v>23</v>
      </c>
      <c r="X58" s="3">
        <v>23</v>
      </c>
      <c r="Y58" s="3">
        <v>28</v>
      </c>
      <c r="Z58" s="3">
        <v>10</v>
      </c>
      <c r="AA58" s="3">
        <v>16</v>
      </c>
      <c r="AB58" s="3">
        <v>21</v>
      </c>
      <c r="AC58" s="3">
        <v>5</v>
      </c>
      <c r="AD58" s="3">
        <v>13</v>
      </c>
      <c r="AE58" s="3">
        <v>14</v>
      </c>
      <c r="AF58" s="3">
        <v>17</v>
      </c>
      <c r="AG58" s="3">
        <v>12</v>
      </c>
      <c r="AH58" s="3">
        <v>15</v>
      </c>
      <c r="AI58" s="3">
        <v>13</v>
      </c>
      <c r="AJ58" s="3">
        <v>12</v>
      </c>
      <c r="AK58" s="3">
        <v>7</v>
      </c>
      <c r="AL58" s="3">
        <v>4</v>
      </c>
      <c r="AM58" s="3">
        <v>5</v>
      </c>
      <c r="AN58" s="3">
        <v>10</v>
      </c>
      <c r="AO58" s="3">
        <v>6</v>
      </c>
      <c r="AP58" s="3">
        <v>6</v>
      </c>
      <c r="AQ58" s="3">
        <v>1</v>
      </c>
      <c r="AR58" s="3">
        <v>1</v>
      </c>
      <c r="AS58" s="3">
        <v>6</v>
      </c>
      <c r="AT58" s="3">
        <v>5</v>
      </c>
      <c r="AU58" s="3">
        <v>4</v>
      </c>
      <c r="AV58" s="3">
        <v>12</v>
      </c>
      <c r="AW58" s="10">
        <v>12</v>
      </c>
    </row>
    <row r="59" spans="1:49" x14ac:dyDescent="0.35">
      <c r="A59" s="27" t="s">
        <v>336</v>
      </c>
      <c r="B59" s="3" t="s">
        <v>167</v>
      </c>
      <c r="C59" s="4">
        <f t="shared" si="7"/>
        <v>0</v>
      </c>
      <c r="D59" s="4">
        <v>0</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16">
        <v>0</v>
      </c>
    </row>
    <row r="60" spans="1:49" x14ac:dyDescent="0.35">
      <c r="A60" s="27" t="s">
        <v>336</v>
      </c>
      <c r="B60" s="3" t="s">
        <v>132</v>
      </c>
      <c r="C60" s="4">
        <f t="shared" si="7"/>
        <v>8.7608695652173907</v>
      </c>
      <c r="D60" s="3">
        <v>12</v>
      </c>
      <c r="E60" s="3">
        <v>11</v>
      </c>
      <c r="F60" s="3">
        <v>13</v>
      </c>
      <c r="G60" s="3">
        <v>14</v>
      </c>
      <c r="H60" s="3">
        <v>9</v>
      </c>
      <c r="I60" s="3">
        <v>9</v>
      </c>
      <c r="J60" s="3">
        <v>11</v>
      </c>
      <c r="K60" s="3">
        <v>13</v>
      </c>
      <c r="L60" s="3">
        <v>14</v>
      </c>
      <c r="M60" s="3">
        <v>18</v>
      </c>
      <c r="N60" s="3">
        <v>8</v>
      </c>
      <c r="O60" s="3">
        <v>12</v>
      </c>
      <c r="P60" s="3">
        <v>16</v>
      </c>
      <c r="Q60" s="3">
        <v>8</v>
      </c>
      <c r="R60" s="3">
        <v>10</v>
      </c>
      <c r="S60" s="3">
        <v>12</v>
      </c>
      <c r="T60" s="3">
        <v>12</v>
      </c>
      <c r="U60" s="3">
        <v>8</v>
      </c>
      <c r="V60" s="3">
        <v>7</v>
      </c>
      <c r="W60" s="3">
        <v>11</v>
      </c>
      <c r="X60" s="3">
        <v>13</v>
      </c>
      <c r="Y60" s="3">
        <v>14</v>
      </c>
      <c r="Z60" s="3">
        <v>7</v>
      </c>
      <c r="AA60" s="3">
        <v>10</v>
      </c>
      <c r="AB60" s="3">
        <v>13</v>
      </c>
      <c r="AC60" s="3">
        <v>4</v>
      </c>
      <c r="AD60" s="3">
        <v>10</v>
      </c>
      <c r="AE60" s="3">
        <v>8</v>
      </c>
      <c r="AF60" s="3">
        <v>9</v>
      </c>
      <c r="AG60" s="3">
        <v>9</v>
      </c>
      <c r="AH60" s="3">
        <v>8</v>
      </c>
      <c r="AI60" s="3">
        <v>7</v>
      </c>
      <c r="AJ60" s="3">
        <v>7</v>
      </c>
      <c r="AK60" s="3">
        <v>5</v>
      </c>
      <c r="AL60" s="3">
        <v>2</v>
      </c>
      <c r="AM60" s="3">
        <v>3</v>
      </c>
      <c r="AN60" s="3">
        <v>6</v>
      </c>
      <c r="AO60" s="3">
        <v>4</v>
      </c>
      <c r="AP60" s="3">
        <v>3</v>
      </c>
      <c r="AQ60" s="3">
        <v>1</v>
      </c>
      <c r="AR60" s="3">
        <v>1</v>
      </c>
      <c r="AS60" s="3">
        <v>5</v>
      </c>
      <c r="AT60" s="3">
        <v>5</v>
      </c>
      <c r="AU60" s="3">
        <v>3</v>
      </c>
      <c r="AV60" s="3">
        <v>11</v>
      </c>
      <c r="AW60" s="10">
        <v>7</v>
      </c>
    </row>
    <row r="61" spans="1:49" x14ac:dyDescent="0.35">
      <c r="A61" s="27" t="s">
        <v>337</v>
      </c>
      <c r="B61" s="3" t="s">
        <v>162</v>
      </c>
      <c r="C61" s="145">
        <f t="shared" si="7"/>
        <v>17032.41304347826</v>
      </c>
      <c r="D61" s="145">
        <v>20720</v>
      </c>
      <c r="E61" s="145">
        <v>24463</v>
      </c>
      <c r="F61" s="145">
        <v>26295</v>
      </c>
      <c r="G61" s="145">
        <v>22656</v>
      </c>
      <c r="H61" s="145">
        <v>28271</v>
      </c>
      <c r="I61" s="145">
        <v>23129</v>
      </c>
      <c r="J61" s="145">
        <v>18677</v>
      </c>
      <c r="K61" s="145">
        <v>19738</v>
      </c>
      <c r="L61" s="145">
        <v>20272</v>
      </c>
      <c r="M61" s="145">
        <v>27141</v>
      </c>
      <c r="N61" s="145">
        <v>23462</v>
      </c>
      <c r="O61" s="145">
        <v>26859</v>
      </c>
      <c r="P61" s="145">
        <v>31123</v>
      </c>
      <c r="Q61" s="145">
        <v>20732</v>
      </c>
      <c r="R61" s="145">
        <v>16337</v>
      </c>
      <c r="S61" s="145">
        <v>16811</v>
      </c>
      <c r="T61" s="145">
        <v>17800</v>
      </c>
      <c r="U61" s="145">
        <v>15109</v>
      </c>
      <c r="V61" s="145">
        <v>15198</v>
      </c>
      <c r="W61" s="145">
        <v>16501</v>
      </c>
      <c r="X61" s="145">
        <v>13497</v>
      </c>
      <c r="Y61" s="145">
        <v>21538</v>
      </c>
      <c r="Z61" s="145">
        <v>12706</v>
      </c>
      <c r="AA61" s="145">
        <v>8925</v>
      </c>
      <c r="AB61" s="145">
        <v>13892</v>
      </c>
      <c r="AC61" s="145">
        <v>9668</v>
      </c>
      <c r="AD61" s="145">
        <v>14728</v>
      </c>
      <c r="AE61" s="145">
        <v>17975</v>
      </c>
      <c r="AF61" s="145">
        <v>17384</v>
      </c>
      <c r="AG61" s="145">
        <v>17623</v>
      </c>
      <c r="AH61" s="145">
        <v>19209</v>
      </c>
      <c r="AI61" s="145">
        <v>23773</v>
      </c>
      <c r="AJ61" s="145">
        <v>16926</v>
      </c>
      <c r="AK61" s="145">
        <v>15997</v>
      </c>
      <c r="AL61" s="145">
        <v>11392</v>
      </c>
      <c r="AM61" s="145">
        <v>12177</v>
      </c>
      <c r="AN61" s="145">
        <v>11915</v>
      </c>
      <c r="AO61" s="145">
        <v>15843</v>
      </c>
      <c r="AP61" s="145">
        <v>9131</v>
      </c>
      <c r="AQ61" s="145">
        <v>8398</v>
      </c>
      <c r="AR61" s="145">
        <v>7476</v>
      </c>
      <c r="AS61" s="145">
        <v>12256</v>
      </c>
      <c r="AT61" s="145">
        <v>10520</v>
      </c>
      <c r="AU61" s="145">
        <v>9801</v>
      </c>
      <c r="AV61" s="145">
        <v>9044</v>
      </c>
      <c r="AW61" s="195">
        <v>10403</v>
      </c>
    </row>
    <row r="62" spans="1:49" x14ac:dyDescent="0.35">
      <c r="A62" s="27" t="s">
        <v>337</v>
      </c>
      <c r="B62" s="3" t="s">
        <v>166</v>
      </c>
      <c r="C62" s="145">
        <f t="shared" si="7"/>
        <v>401.21739130434781</v>
      </c>
      <c r="D62" s="145">
        <v>406</v>
      </c>
      <c r="E62" s="145">
        <v>462</v>
      </c>
      <c r="F62" s="145">
        <v>548</v>
      </c>
      <c r="G62" s="145">
        <v>444</v>
      </c>
      <c r="H62" s="145">
        <v>487</v>
      </c>
      <c r="I62" s="145">
        <v>463</v>
      </c>
      <c r="J62" s="145">
        <v>424</v>
      </c>
      <c r="K62" s="145">
        <v>395</v>
      </c>
      <c r="L62" s="145">
        <v>471</v>
      </c>
      <c r="M62" s="145">
        <v>476</v>
      </c>
      <c r="N62" s="145">
        <v>469</v>
      </c>
      <c r="O62" s="145">
        <v>497</v>
      </c>
      <c r="P62" s="145">
        <v>486</v>
      </c>
      <c r="Q62" s="145">
        <v>377</v>
      </c>
      <c r="R62" s="145">
        <v>389</v>
      </c>
      <c r="S62" s="145">
        <v>400</v>
      </c>
      <c r="T62" s="145">
        <v>363</v>
      </c>
      <c r="U62" s="145">
        <v>296</v>
      </c>
      <c r="V62" s="145">
        <v>345</v>
      </c>
      <c r="W62" s="145">
        <v>330</v>
      </c>
      <c r="X62" s="145">
        <v>265</v>
      </c>
      <c r="Y62" s="145">
        <v>392</v>
      </c>
      <c r="Z62" s="145">
        <v>318</v>
      </c>
      <c r="AA62" s="145">
        <v>270</v>
      </c>
      <c r="AB62" s="145">
        <v>296</v>
      </c>
      <c r="AC62" s="145">
        <v>210</v>
      </c>
      <c r="AD62" s="145">
        <v>307</v>
      </c>
      <c r="AE62" s="145">
        <v>327</v>
      </c>
      <c r="AF62" s="145">
        <v>386</v>
      </c>
      <c r="AG62" s="145">
        <v>352</v>
      </c>
      <c r="AH62" s="145">
        <v>447</v>
      </c>
      <c r="AI62" s="145">
        <v>517</v>
      </c>
      <c r="AJ62" s="145">
        <v>403</v>
      </c>
      <c r="AK62" s="145">
        <v>470</v>
      </c>
      <c r="AL62" s="145">
        <v>367</v>
      </c>
      <c r="AM62" s="145">
        <v>420</v>
      </c>
      <c r="AN62" s="145">
        <v>372</v>
      </c>
      <c r="AO62" s="145">
        <v>396</v>
      </c>
      <c r="AP62" s="145">
        <v>380</v>
      </c>
      <c r="AQ62" s="145">
        <v>763</v>
      </c>
      <c r="AR62" s="145">
        <v>534</v>
      </c>
      <c r="AS62" s="145">
        <v>533</v>
      </c>
      <c r="AT62" s="145">
        <v>390</v>
      </c>
      <c r="AU62" s="145">
        <v>233</v>
      </c>
      <c r="AV62" s="145">
        <v>283</v>
      </c>
      <c r="AW62" s="195">
        <v>297</v>
      </c>
    </row>
    <row r="63" spans="1:49" x14ac:dyDescent="0.35">
      <c r="A63" s="27" t="s">
        <v>337</v>
      </c>
      <c r="B63" s="3" t="s">
        <v>133</v>
      </c>
      <c r="C63" s="4">
        <f t="shared" si="7"/>
        <v>195.65217391304347</v>
      </c>
      <c r="D63" s="4">
        <v>218</v>
      </c>
      <c r="E63" s="4">
        <v>255</v>
      </c>
      <c r="F63" s="4">
        <v>264</v>
      </c>
      <c r="G63" s="4">
        <v>263</v>
      </c>
      <c r="H63" s="4">
        <v>319</v>
      </c>
      <c r="I63" s="4">
        <v>281</v>
      </c>
      <c r="J63" s="4">
        <v>217</v>
      </c>
      <c r="K63" s="4">
        <v>237</v>
      </c>
      <c r="L63" s="4">
        <v>219</v>
      </c>
      <c r="M63" s="4">
        <v>270</v>
      </c>
      <c r="N63" s="4">
        <v>269</v>
      </c>
      <c r="O63" s="4">
        <v>311</v>
      </c>
      <c r="P63" s="4">
        <v>319</v>
      </c>
      <c r="Q63" s="4">
        <v>224</v>
      </c>
      <c r="R63" s="4">
        <v>167</v>
      </c>
      <c r="S63" s="4">
        <v>183</v>
      </c>
      <c r="T63" s="4">
        <v>192</v>
      </c>
      <c r="U63" s="4">
        <v>168</v>
      </c>
      <c r="V63" s="4">
        <v>169</v>
      </c>
      <c r="W63" s="4">
        <v>184</v>
      </c>
      <c r="X63" s="4">
        <v>162</v>
      </c>
      <c r="Y63" s="4">
        <v>214</v>
      </c>
      <c r="Z63" s="4">
        <v>154</v>
      </c>
      <c r="AA63" s="4">
        <v>100</v>
      </c>
      <c r="AB63" s="4">
        <v>167</v>
      </c>
      <c r="AC63" s="4">
        <v>163</v>
      </c>
      <c r="AD63" s="4">
        <v>190</v>
      </c>
      <c r="AE63" s="4">
        <v>234</v>
      </c>
      <c r="AF63" s="4">
        <v>244</v>
      </c>
      <c r="AG63" s="4">
        <v>211</v>
      </c>
      <c r="AH63" s="4">
        <v>215</v>
      </c>
      <c r="AI63" s="4">
        <v>251</v>
      </c>
      <c r="AJ63" s="4">
        <v>190</v>
      </c>
      <c r="AK63" s="4">
        <v>180</v>
      </c>
      <c r="AL63" s="4">
        <v>159</v>
      </c>
      <c r="AM63" s="4">
        <v>155</v>
      </c>
      <c r="AN63" s="4">
        <v>158</v>
      </c>
      <c r="AO63" s="4">
        <v>170</v>
      </c>
      <c r="AP63" s="4">
        <v>122</v>
      </c>
      <c r="AQ63" s="3">
        <v>97</v>
      </c>
      <c r="AR63" s="3">
        <v>100</v>
      </c>
      <c r="AS63" s="4">
        <v>135</v>
      </c>
      <c r="AT63" s="4">
        <v>108</v>
      </c>
      <c r="AU63" s="4">
        <v>134</v>
      </c>
      <c r="AV63" s="4">
        <v>116</v>
      </c>
      <c r="AW63" s="16">
        <v>142</v>
      </c>
    </row>
    <row r="64" spans="1:49" x14ac:dyDescent="0.35">
      <c r="A64" s="27" t="s">
        <v>337</v>
      </c>
      <c r="B64" s="3" t="s">
        <v>167</v>
      </c>
      <c r="C64" s="4">
        <f t="shared" si="7"/>
        <v>4429.2416610173486</v>
      </c>
      <c r="D64" s="4">
        <v>5213</v>
      </c>
      <c r="E64" s="4">
        <v>5819</v>
      </c>
      <c r="F64" s="4">
        <v>6966</v>
      </c>
      <c r="G64" s="4">
        <v>5221</v>
      </c>
      <c r="H64" s="4">
        <v>6904</v>
      </c>
      <c r="I64" s="4">
        <v>5366</v>
      </c>
      <c r="J64" s="4">
        <v>4867</v>
      </c>
      <c r="K64" s="4">
        <v>4810</v>
      </c>
      <c r="L64" s="4">
        <v>5498</v>
      </c>
      <c r="M64" s="4">
        <v>8140</v>
      </c>
      <c r="N64" s="4">
        <v>6174</v>
      </c>
      <c r="O64" s="4">
        <v>7322</v>
      </c>
      <c r="P64" s="4">
        <v>9180</v>
      </c>
      <c r="Q64" s="4">
        <v>5684.040265448697</v>
      </c>
      <c r="R64" s="4">
        <v>3880</v>
      </c>
      <c r="S64" s="4">
        <v>4328</v>
      </c>
      <c r="T64" s="4">
        <v>5020</v>
      </c>
      <c r="U64" s="4">
        <v>4601</v>
      </c>
      <c r="V64" s="4">
        <v>4694</v>
      </c>
      <c r="W64" s="4">
        <v>5026</v>
      </c>
      <c r="X64" s="4">
        <v>3912</v>
      </c>
      <c r="Y64" s="4">
        <v>5775</v>
      </c>
      <c r="Z64" s="4">
        <v>3736</v>
      </c>
      <c r="AA64" s="4">
        <v>2769</v>
      </c>
      <c r="AB64" s="4">
        <v>4207</v>
      </c>
      <c r="AC64" s="4">
        <v>2091</v>
      </c>
      <c r="AD64" s="4">
        <v>4089</v>
      </c>
      <c r="AE64" s="4">
        <v>4841</v>
      </c>
      <c r="AF64" s="4">
        <v>4320</v>
      </c>
      <c r="AG64" s="4">
        <v>4643</v>
      </c>
      <c r="AH64" s="4">
        <v>5763</v>
      </c>
      <c r="AI64" s="4">
        <v>6992</v>
      </c>
      <c r="AJ64" s="4">
        <v>4235.0761413493656</v>
      </c>
      <c r="AK64" s="4">
        <v>4696</v>
      </c>
      <c r="AL64" s="4">
        <v>2810</v>
      </c>
      <c r="AM64" s="4">
        <v>2619</v>
      </c>
      <c r="AN64" s="4">
        <v>2370</v>
      </c>
      <c r="AO64" s="4">
        <v>2899</v>
      </c>
      <c r="AP64" s="4">
        <v>2074</v>
      </c>
      <c r="AQ64" s="4">
        <v>1139</v>
      </c>
      <c r="AR64" s="4">
        <v>1358</v>
      </c>
      <c r="AS64" s="4">
        <v>2190</v>
      </c>
      <c r="AT64" s="4">
        <v>2269</v>
      </c>
      <c r="AU64" s="4">
        <v>2662</v>
      </c>
      <c r="AV64" s="4">
        <v>2032</v>
      </c>
      <c r="AW64" s="16">
        <v>2541</v>
      </c>
    </row>
    <row r="65" spans="1:49" x14ac:dyDescent="0.35">
      <c r="A65" s="27" t="s">
        <v>337</v>
      </c>
      <c r="B65" s="3" t="s">
        <v>132</v>
      </c>
      <c r="C65" s="4">
        <f t="shared" si="7"/>
        <v>43.065217391304351</v>
      </c>
      <c r="D65" s="4">
        <v>51</v>
      </c>
      <c r="E65" s="3">
        <v>53</v>
      </c>
      <c r="F65" s="3">
        <v>48</v>
      </c>
      <c r="G65" s="3">
        <v>51</v>
      </c>
      <c r="H65" s="4">
        <v>58</v>
      </c>
      <c r="I65" s="3">
        <v>50</v>
      </c>
      <c r="J65" s="4">
        <v>44</v>
      </c>
      <c r="K65" s="3">
        <v>50</v>
      </c>
      <c r="L65" s="3">
        <v>43</v>
      </c>
      <c r="M65" s="3">
        <v>57</v>
      </c>
      <c r="N65" s="3">
        <v>50</v>
      </c>
      <c r="O65" s="3">
        <v>54</v>
      </c>
      <c r="P65" s="3">
        <v>64</v>
      </c>
      <c r="Q65" s="3">
        <v>55</v>
      </c>
      <c r="R65" s="3">
        <v>42</v>
      </c>
      <c r="S65" s="4">
        <v>42</v>
      </c>
      <c r="T65" s="3">
        <v>49</v>
      </c>
      <c r="U65" s="3">
        <v>51</v>
      </c>
      <c r="V65" s="3">
        <v>44</v>
      </c>
      <c r="W65" s="3">
        <v>50</v>
      </c>
      <c r="X65" s="3">
        <v>51</v>
      </c>
      <c r="Y65" s="4">
        <v>55</v>
      </c>
      <c r="Z65" s="4">
        <v>40</v>
      </c>
      <c r="AA65" s="3">
        <v>33</v>
      </c>
      <c r="AB65" s="3">
        <v>47</v>
      </c>
      <c r="AC65" s="3">
        <v>46</v>
      </c>
      <c r="AD65" s="3">
        <v>48</v>
      </c>
      <c r="AE65" s="4">
        <v>55</v>
      </c>
      <c r="AF65" s="4">
        <v>45</v>
      </c>
      <c r="AG65" s="4">
        <v>50</v>
      </c>
      <c r="AH65" s="3">
        <v>43</v>
      </c>
      <c r="AI65" s="3">
        <v>46</v>
      </c>
      <c r="AJ65" s="4">
        <v>42</v>
      </c>
      <c r="AK65" s="3">
        <v>34</v>
      </c>
      <c r="AL65" s="3">
        <v>31</v>
      </c>
      <c r="AM65" s="3">
        <v>29</v>
      </c>
      <c r="AN65" s="3">
        <v>32</v>
      </c>
      <c r="AO65" s="3">
        <v>40</v>
      </c>
      <c r="AP65" s="3">
        <v>24</v>
      </c>
      <c r="AQ65" s="3">
        <v>11</v>
      </c>
      <c r="AR65" s="3">
        <v>14</v>
      </c>
      <c r="AS65" s="4">
        <v>23</v>
      </c>
      <c r="AT65" s="3">
        <v>27</v>
      </c>
      <c r="AU65" s="3">
        <v>42</v>
      </c>
      <c r="AV65" s="4">
        <v>32</v>
      </c>
      <c r="AW65" s="16">
        <v>35</v>
      </c>
    </row>
    <row r="66" spans="1:49" x14ac:dyDescent="0.35">
      <c r="A66" s="27" t="s">
        <v>342</v>
      </c>
      <c r="B66" s="3" t="s">
        <v>162</v>
      </c>
      <c r="C66" s="145">
        <f t="shared" si="7"/>
        <v>150.32608695652175</v>
      </c>
      <c r="D66" s="145">
        <v>0</v>
      </c>
      <c r="E66" s="145">
        <v>0</v>
      </c>
      <c r="F66" s="145">
        <v>0</v>
      </c>
      <c r="G66" s="145">
        <v>0</v>
      </c>
      <c r="H66" s="145">
        <v>0</v>
      </c>
      <c r="I66" s="145">
        <v>0</v>
      </c>
      <c r="J66" s="145">
        <v>1302</v>
      </c>
      <c r="K66" s="145">
        <v>0</v>
      </c>
      <c r="L66" s="145">
        <v>0</v>
      </c>
      <c r="M66" s="145">
        <v>0</v>
      </c>
      <c r="N66" s="145">
        <v>0</v>
      </c>
      <c r="O66" s="145">
        <v>0</v>
      </c>
      <c r="P66" s="145">
        <v>220</v>
      </c>
      <c r="Q66" s="145">
        <v>0</v>
      </c>
      <c r="R66" s="145">
        <v>0</v>
      </c>
      <c r="S66" s="145">
        <v>0</v>
      </c>
      <c r="T66" s="145">
        <v>0</v>
      </c>
      <c r="U66" s="145">
        <v>3500</v>
      </c>
      <c r="V66" s="145">
        <v>0</v>
      </c>
      <c r="W66" s="145">
        <v>0</v>
      </c>
      <c r="X66" s="145">
        <v>0</v>
      </c>
      <c r="Y66" s="145">
        <v>0</v>
      </c>
      <c r="Z66" s="145">
        <v>0</v>
      </c>
      <c r="AA66" s="145">
        <v>0</v>
      </c>
      <c r="AB66" s="145">
        <v>1225</v>
      </c>
      <c r="AC66" s="145">
        <v>0</v>
      </c>
      <c r="AD66" s="145">
        <v>0</v>
      </c>
      <c r="AE66" s="145">
        <v>0</v>
      </c>
      <c r="AF66" s="145">
        <v>0</v>
      </c>
      <c r="AG66" s="145">
        <v>0</v>
      </c>
      <c r="AH66" s="145">
        <v>0</v>
      </c>
      <c r="AI66" s="145">
        <v>0</v>
      </c>
      <c r="AJ66" s="145">
        <v>0</v>
      </c>
      <c r="AK66" s="145">
        <v>0</v>
      </c>
      <c r="AL66" s="145">
        <v>0</v>
      </c>
      <c r="AM66" s="145">
        <v>0</v>
      </c>
      <c r="AN66" s="145">
        <v>0</v>
      </c>
      <c r="AO66" s="145">
        <v>0</v>
      </c>
      <c r="AP66" s="145">
        <v>0</v>
      </c>
      <c r="AQ66" s="145">
        <v>0</v>
      </c>
      <c r="AR66" s="145">
        <v>0</v>
      </c>
      <c r="AS66" s="145">
        <v>0</v>
      </c>
      <c r="AT66" s="145">
        <v>0</v>
      </c>
      <c r="AU66" s="145">
        <v>668</v>
      </c>
      <c r="AV66" s="145">
        <v>0</v>
      </c>
      <c r="AW66" s="195">
        <v>0</v>
      </c>
    </row>
    <row r="67" spans="1:49" x14ac:dyDescent="0.35">
      <c r="A67" s="27" t="s">
        <v>342</v>
      </c>
      <c r="B67" s="3" t="s">
        <v>166</v>
      </c>
      <c r="C67" s="145">
        <f t="shared" si="7"/>
        <v>150.32608695652175</v>
      </c>
      <c r="D67" s="145">
        <v>0</v>
      </c>
      <c r="E67" s="145">
        <v>0</v>
      </c>
      <c r="F67" s="145">
        <v>0</v>
      </c>
      <c r="G67" s="145">
        <v>0</v>
      </c>
      <c r="H67" s="145">
        <v>0</v>
      </c>
      <c r="I67" s="145">
        <v>0</v>
      </c>
      <c r="J67" s="145">
        <v>1302</v>
      </c>
      <c r="K67" s="145">
        <v>0</v>
      </c>
      <c r="L67" s="145">
        <v>0</v>
      </c>
      <c r="M67" s="145">
        <v>0</v>
      </c>
      <c r="N67" s="145">
        <v>0</v>
      </c>
      <c r="O67" s="145">
        <v>0</v>
      </c>
      <c r="P67" s="145">
        <v>220</v>
      </c>
      <c r="Q67" s="145">
        <v>0</v>
      </c>
      <c r="R67" s="145">
        <v>0</v>
      </c>
      <c r="S67" s="145">
        <v>0</v>
      </c>
      <c r="T67" s="145">
        <v>0</v>
      </c>
      <c r="U67" s="145">
        <v>3500</v>
      </c>
      <c r="V67" s="145">
        <v>0</v>
      </c>
      <c r="W67" s="145">
        <v>0</v>
      </c>
      <c r="X67" s="145">
        <v>0</v>
      </c>
      <c r="Y67" s="145">
        <v>0</v>
      </c>
      <c r="Z67" s="145">
        <v>0</v>
      </c>
      <c r="AA67" s="145">
        <v>0</v>
      </c>
      <c r="AB67" s="145">
        <v>1225</v>
      </c>
      <c r="AC67" s="145">
        <v>0</v>
      </c>
      <c r="AD67" s="145">
        <v>0</v>
      </c>
      <c r="AE67" s="145">
        <v>0</v>
      </c>
      <c r="AF67" s="145">
        <v>0</v>
      </c>
      <c r="AG67" s="145">
        <v>0</v>
      </c>
      <c r="AH67" s="145">
        <v>0</v>
      </c>
      <c r="AI67" s="145">
        <v>0</v>
      </c>
      <c r="AJ67" s="145">
        <v>0</v>
      </c>
      <c r="AK67" s="145">
        <v>0</v>
      </c>
      <c r="AL67" s="145">
        <v>0</v>
      </c>
      <c r="AM67" s="145">
        <v>0</v>
      </c>
      <c r="AN67" s="145">
        <v>0</v>
      </c>
      <c r="AO67" s="145">
        <v>0</v>
      </c>
      <c r="AP67" s="145">
        <v>0</v>
      </c>
      <c r="AQ67" s="145">
        <v>0</v>
      </c>
      <c r="AR67" s="145">
        <v>0</v>
      </c>
      <c r="AS67" s="145">
        <v>0</v>
      </c>
      <c r="AT67" s="145">
        <v>0</v>
      </c>
      <c r="AU67" s="145">
        <v>668</v>
      </c>
      <c r="AV67" s="145">
        <v>0</v>
      </c>
      <c r="AW67" s="195">
        <v>0</v>
      </c>
    </row>
    <row r="68" spans="1:49" x14ac:dyDescent="0.35">
      <c r="A68" s="27" t="s">
        <v>342</v>
      </c>
      <c r="B68" s="3" t="s">
        <v>133</v>
      </c>
      <c r="C68" s="4">
        <f t="shared" si="7"/>
        <v>0.10869565217391304</v>
      </c>
      <c r="D68" s="3">
        <v>0</v>
      </c>
      <c r="E68" s="3">
        <v>0</v>
      </c>
      <c r="F68" s="3">
        <v>0</v>
      </c>
      <c r="G68" s="3">
        <v>0</v>
      </c>
      <c r="H68" s="3">
        <v>0</v>
      </c>
      <c r="I68" s="3">
        <v>0</v>
      </c>
      <c r="J68" s="3">
        <v>1</v>
      </c>
      <c r="K68" s="3">
        <v>0</v>
      </c>
      <c r="L68" s="3">
        <v>0</v>
      </c>
      <c r="M68" s="3">
        <v>0</v>
      </c>
      <c r="N68" s="3">
        <v>0</v>
      </c>
      <c r="O68" s="3">
        <v>0</v>
      </c>
      <c r="P68" s="3">
        <v>1</v>
      </c>
      <c r="Q68" s="3">
        <v>0</v>
      </c>
      <c r="R68" s="3">
        <v>0</v>
      </c>
      <c r="S68" s="3">
        <v>0</v>
      </c>
      <c r="T68" s="3">
        <v>0</v>
      </c>
      <c r="U68" s="3">
        <v>1</v>
      </c>
      <c r="V68" s="3">
        <v>0</v>
      </c>
      <c r="W68" s="3">
        <v>0</v>
      </c>
      <c r="X68" s="3">
        <v>0</v>
      </c>
      <c r="Y68" s="3">
        <v>0</v>
      </c>
      <c r="Z68" s="3">
        <v>0</v>
      </c>
      <c r="AA68" s="3">
        <v>0</v>
      </c>
      <c r="AB68" s="3">
        <v>1</v>
      </c>
      <c r="AC68" s="3">
        <v>0</v>
      </c>
      <c r="AD68" s="3">
        <v>0</v>
      </c>
      <c r="AE68" s="3">
        <v>0</v>
      </c>
      <c r="AF68" s="3">
        <v>0</v>
      </c>
      <c r="AG68" s="3">
        <v>0</v>
      </c>
      <c r="AH68" s="3">
        <v>0</v>
      </c>
      <c r="AI68" s="3">
        <v>0</v>
      </c>
      <c r="AJ68" s="3">
        <v>0</v>
      </c>
      <c r="AK68" s="3">
        <v>0</v>
      </c>
      <c r="AL68" s="3">
        <v>0</v>
      </c>
      <c r="AM68" s="3">
        <v>0</v>
      </c>
      <c r="AN68" s="3">
        <v>0</v>
      </c>
      <c r="AO68" s="3">
        <v>0</v>
      </c>
      <c r="AP68" s="3">
        <v>0</v>
      </c>
      <c r="AQ68" s="3">
        <v>0</v>
      </c>
      <c r="AR68" s="3">
        <v>0</v>
      </c>
      <c r="AS68" s="3">
        <v>0</v>
      </c>
      <c r="AT68" s="3">
        <v>0</v>
      </c>
      <c r="AU68" s="3">
        <v>1</v>
      </c>
      <c r="AV68" s="3">
        <v>0</v>
      </c>
      <c r="AW68" s="10">
        <v>0</v>
      </c>
    </row>
    <row r="69" spans="1:49" x14ac:dyDescent="0.35">
      <c r="A69" s="27" t="s">
        <v>342</v>
      </c>
      <c r="B69" s="3" t="s">
        <v>167</v>
      </c>
      <c r="C69" s="4">
        <f t="shared" si="7"/>
        <v>0</v>
      </c>
      <c r="D69" s="4">
        <v>0</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16">
        <v>0</v>
      </c>
    </row>
    <row r="70" spans="1:49" x14ac:dyDescent="0.35">
      <c r="A70" s="27" t="s">
        <v>342</v>
      </c>
      <c r="B70" s="3" t="s">
        <v>132</v>
      </c>
      <c r="C70" s="4">
        <f t="shared" si="7"/>
        <v>0.10869565217391304</v>
      </c>
      <c r="D70" s="3">
        <v>0</v>
      </c>
      <c r="E70" s="3">
        <v>0</v>
      </c>
      <c r="F70" s="3">
        <v>0</v>
      </c>
      <c r="G70" s="3">
        <v>0</v>
      </c>
      <c r="H70" s="3">
        <v>0</v>
      </c>
      <c r="I70" s="3">
        <v>0</v>
      </c>
      <c r="J70" s="3">
        <v>1</v>
      </c>
      <c r="K70" s="3">
        <v>0</v>
      </c>
      <c r="L70" s="3">
        <v>0</v>
      </c>
      <c r="M70" s="3">
        <v>0</v>
      </c>
      <c r="N70" s="3">
        <v>0</v>
      </c>
      <c r="O70" s="3">
        <v>0</v>
      </c>
      <c r="P70" s="3">
        <v>1</v>
      </c>
      <c r="Q70" s="3">
        <v>0</v>
      </c>
      <c r="R70" s="3">
        <v>0</v>
      </c>
      <c r="S70" s="3">
        <v>0</v>
      </c>
      <c r="T70" s="3">
        <v>0</v>
      </c>
      <c r="U70" s="3">
        <v>1</v>
      </c>
      <c r="V70" s="3">
        <v>0</v>
      </c>
      <c r="W70" s="3">
        <v>0</v>
      </c>
      <c r="X70" s="3">
        <v>0</v>
      </c>
      <c r="Y70" s="3">
        <v>0</v>
      </c>
      <c r="Z70" s="3">
        <v>0</v>
      </c>
      <c r="AA70" s="3">
        <v>0</v>
      </c>
      <c r="AB70" s="3">
        <v>1</v>
      </c>
      <c r="AC70" s="3">
        <v>0</v>
      </c>
      <c r="AD70" s="3">
        <v>0</v>
      </c>
      <c r="AE70" s="3">
        <v>0</v>
      </c>
      <c r="AF70" s="3">
        <v>0</v>
      </c>
      <c r="AG70" s="3">
        <v>0</v>
      </c>
      <c r="AH70" s="3">
        <v>0</v>
      </c>
      <c r="AI70" s="3">
        <v>0</v>
      </c>
      <c r="AJ70" s="3">
        <v>0</v>
      </c>
      <c r="AK70" s="3">
        <v>0</v>
      </c>
      <c r="AL70" s="3">
        <v>0</v>
      </c>
      <c r="AM70" s="3">
        <v>0</v>
      </c>
      <c r="AN70" s="3">
        <v>0</v>
      </c>
      <c r="AO70" s="3">
        <v>0</v>
      </c>
      <c r="AP70" s="3">
        <v>0</v>
      </c>
      <c r="AQ70" s="3">
        <v>0</v>
      </c>
      <c r="AR70" s="3">
        <v>0</v>
      </c>
      <c r="AS70" s="3">
        <v>0</v>
      </c>
      <c r="AT70" s="3">
        <v>0</v>
      </c>
      <c r="AU70" s="3">
        <v>1</v>
      </c>
      <c r="AV70" s="3">
        <v>0</v>
      </c>
      <c r="AW70" s="10">
        <v>0</v>
      </c>
    </row>
    <row r="71" spans="1:49" x14ac:dyDescent="0.35">
      <c r="A71" s="27" t="s">
        <v>338</v>
      </c>
      <c r="B71" s="3" t="s">
        <v>162</v>
      </c>
      <c r="C71" s="145">
        <f t="shared" si="7"/>
        <v>7.9782608695652177</v>
      </c>
      <c r="D71" s="145">
        <v>0</v>
      </c>
      <c r="E71" s="145">
        <v>0</v>
      </c>
      <c r="F71" s="145">
        <v>3</v>
      </c>
      <c r="G71" s="145">
        <v>3</v>
      </c>
      <c r="H71" s="145">
        <v>59</v>
      </c>
      <c r="I71" s="145">
        <v>79</v>
      </c>
      <c r="J71" s="145">
        <v>0</v>
      </c>
      <c r="K71" s="145">
        <v>0</v>
      </c>
      <c r="L71" s="145">
        <v>0</v>
      </c>
      <c r="M71" s="145">
        <v>0</v>
      </c>
      <c r="N71" s="145">
        <v>53</v>
      </c>
      <c r="O71" s="145">
        <v>3</v>
      </c>
      <c r="P71" s="145">
        <v>0</v>
      </c>
      <c r="Q71" s="145">
        <v>0</v>
      </c>
      <c r="R71" s="145">
        <v>0</v>
      </c>
      <c r="S71" s="145">
        <v>5</v>
      </c>
      <c r="T71" s="145">
        <v>0</v>
      </c>
      <c r="U71" s="145">
        <v>0</v>
      </c>
      <c r="V71" s="145">
        <v>0</v>
      </c>
      <c r="W71" s="145">
        <v>0</v>
      </c>
      <c r="X71" s="145">
        <v>0</v>
      </c>
      <c r="Y71" s="145">
        <v>29</v>
      </c>
      <c r="Z71" s="145">
        <v>6</v>
      </c>
      <c r="AA71" s="145">
        <v>0</v>
      </c>
      <c r="AB71" s="145">
        <v>0</v>
      </c>
      <c r="AC71" s="145">
        <v>0</v>
      </c>
      <c r="AD71" s="145">
        <v>0</v>
      </c>
      <c r="AE71" s="145">
        <v>0</v>
      </c>
      <c r="AF71" s="145">
        <v>0</v>
      </c>
      <c r="AG71" s="145">
        <v>15</v>
      </c>
      <c r="AH71" s="145">
        <v>6</v>
      </c>
      <c r="AI71" s="145">
        <v>20</v>
      </c>
      <c r="AJ71" s="145">
        <v>35</v>
      </c>
      <c r="AK71" s="145">
        <v>36</v>
      </c>
      <c r="AL71" s="145">
        <v>1</v>
      </c>
      <c r="AM71" s="145">
        <v>3</v>
      </c>
      <c r="AN71" s="145">
        <v>1</v>
      </c>
      <c r="AO71" s="145">
        <v>0</v>
      </c>
      <c r="AP71" s="145">
        <v>3</v>
      </c>
      <c r="AQ71" s="145">
        <v>0</v>
      </c>
      <c r="AR71" s="145">
        <v>4</v>
      </c>
      <c r="AS71" s="145">
        <v>0</v>
      </c>
      <c r="AT71" s="145">
        <v>0</v>
      </c>
      <c r="AU71" s="145">
        <v>0</v>
      </c>
      <c r="AV71" s="145">
        <v>3</v>
      </c>
      <c r="AW71" s="195">
        <v>0</v>
      </c>
    </row>
    <row r="72" spans="1:49" x14ac:dyDescent="0.35">
      <c r="A72" s="27" t="s">
        <v>338</v>
      </c>
      <c r="B72" s="3" t="s">
        <v>166</v>
      </c>
      <c r="C72" s="145">
        <f t="shared" si="7"/>
        <v>5.3695652173913047</v>
      </c>
      <c r="D72" s="145">
        <v>0</v>
      </c>
      <c r="E72" s="145">
        <v>0</v>
      </c>
      <c r="F72" s="145">
        <v>3</v>
      </c>
      <c r="G72" s="145">
        <v>3</v>
      </c>
      <c r="H72" s="145">
        <v>29</v>
      </c>
      <c r="I72" s="145">
        <v>39</v>
      </c>
      <c r="J72" s="145">
        <v>0</v>
      </c>
      <c r="K72" s="145">
        <v>0</v>
      </c>
      <c r="L72" s="145">
        <v>0</v>
      </c>
      <c r="M72" s="145">
        <v>0</v>
      </c>
      <c r="N72" s="145">
        <v>27</v>
      </c>
      <c r="O72" s="145">
        <v>3</v>
      </c>
      <c r="P72" s="145">
        <v>0</v>
      </c>
      <c r="Q72" s="145">
        <v>0</v>
      </c>
      <c r="R72" s="145">
        <v>0</v>
      </c>
      <c r="S72" s="145">
        <v>5</v>
      </c>
      <c r="T72" s="145">
        <v>0</v>
      </c>
      <c r="U72" s="145">
        <v>0</v>
      </c>
      <c r="V72" s="145">
        <v>0</v>
      </c>
      <c r="W72" s="145">
        <v>0</v>
      </c>
      <c r="X72" s="145">
        <v>0</v>
      </c>
      <c r="Y72" s="145">
        <v>29</v>
      </c>
      <c r="Z72" s="145">
        <v>6</v>
      </c>
      <c r="AA72" s="145">
        <v>0</v>
      </c>
      <c r="AB72" s="145">
        <v>0</v>
      </c>
      <c r="AC72" s="145">
        <v>0</v>
      </c>
      <c r="AD72" s="145">
        <v>0</v>
      </c>
      <c r="AE72" s="145">
        <v>0</v>
      </c>
      <c r="AF72" s="145">
        <v>0</v>
      </c>
      <c r="AG72" s="145">
        <v>8</v>
      </c>
      <c r="AH72" s="145">
        <v>6</v>
      </c>
      <c r="AI72" s="145">
        <v>7</v>
      </c>
      <c r="AJ72" s="145">
        <v>35</v>
      </c>
      <c r="AK72" s="145">
        <v>36</v>
      </c>
      <c r="AL72" s="145">
        <v>1</v>
      </c>
      <c r="AM72" s="145">
        <v>3</v>
      </c>
      <c r="AN72" s="145">
        <v>1</v>
      </c>
      <c r="AO72" s="145">
        <v>0</v>
      </c>
      <c r="AP72" s="145">
        <v>1</v>
      </c>
      <c r="AQ72" s="145">
        <v>0</v>
      </c>
      <c r="AR72" s="145">
        <v>4</v>
      </c>
      <c r="AS72" s="145">
        <v>0</v>
      </c>
      <c r="AT72" s="145">
        <v>0</v>
      </c>
      <c r="AU72" s="145">
        <v>0</v>
      </c>
      <c r="AV72" s="145">
        <v>1</v>
      </c>
      <c r="AW72" s="195">
        <v>0</v>
      </c>
    </row>
    <row r="73" spans="1:49" x14ac:dyDescent="0.35">
      <c r="A73" s="27" t="s">
        <v>338</v>
      </c>
      <c r="B73" s="3" t="s">
        <v>133</v>
      </c>
      <c r="C73" s="4">
        <f t="shared" si="7"/>
        <v>0</v>
      </c>
      <c r="D73" s="3">
        <v>0</v>
      </c>
      <c r="E73" s="3">
        <v>0</v>
      </c>
      <c r="F73" s="3">
        <v>0</v>
      </c>
      <c r="G73" s="3">
        <v>0</v>
      </c>
      <c r="H73" s="3">
        <v>0</v>
      </c>
      <c r="I73" s="3">
        <v>0</v>
      </c>
      <c r="J73" s="3">
        <v>0</v>
      </c>
      <c r="K73" s="3">
        <v>0</v>
      </c>
      <c r="L73" s="3">
        <v>0</v>
      </c>
      <c r="M73" s="3">
        <v>0</v>
      </c>
      <c r="N73" s="3">
        <v>0</v>
      </c>
      <c r="O73" s="3">
        <v>0</v>
      </c>
      <c r="P73" s="3">
        <v>0</v>
      </c>
      <c r="Q73" s="3">
        <v>0</v>
      </c>
      <c r="R73" s="3">
        <v>0</v>
      </c>
      <c r="S73" s="3">
        <v>0</v>
      </c>
      <c r="T73" s="3">
        <v>0</v>
      </c>
      <c r="U73" s="3">
        <v>0</v>
      </c>
      <c r="V73" s="3">
        <v>0</v>
      </c>
      <c r="W73" s="3">
        <v>0</v>
      </c>
      <c r="X73" s="3">
        <v>0</v>
      </c>
      <c r="Y73" s="3">
        <v>0</v>
      </c>
      <c r="Z73" s="3">
        <v>0</v>
      </c>
      <c r="AA73" s="3">
        <v>0</v>
      </c>
      <c r="AB73" s="3">
        <v>0</v>
      </c>
      <c r="AC73" s="3">
        <v>0</v>
      </c>
      <c r="AD73" s="3">
        <v>0</v>
      </c>
      <c r="AE73" s="3">
        <v>0</v>
      </c>
      <c r="AF73" s="3">
        <v>0</v>
      </c>
      <c r="AG73" s="3">
        <v>0</v>
      </c>
      <c r="AH73" s="3">
        <v>0</v>
      </c>
      <c r="AI73" s="3">
        <v>0</v>
      </c>
      <c r="AJ73" s="3">
        <v>0</v>
      </c>
      <c r="AK73" s="3">
        <v>0</v>
      </c>
      <c r="AL73" s="3">
        <v>0</v>
      </c>
      <c r="AM73" s="3">
        <v>0</v>
      </c>
      <c r="AN73" s="3">
        <v>0</v>
      </c>
      <c r="AO73" s="3">
        <v>0</v>
      </c>
      <c r="AP73" s="3">
        <v>0</v>
      </c>
      <c r="AQ73" s="3">
        <v>0</v>
      </c>
      <c r="AR73" s="3">
        <v>0</v>
      </c>
      <c r="AS73" s="3">
        <v>0</v>
      </c>
      <c r="AT73" s="3">
        <v>0</v>
      </c>
      <c r="AU73" s="3">
        <v>0</v>
      </c>
      <c r="AV73" s="3">
        <v>0</v>
      </c>
      <c r="AW73" s="10">
        <v>0</v>
      </c>
    </row>
    <row r="74" spans="1:49" x14ac:dyDescent="0.35">
      <c r="A74" s="27" t="s">
        <v>338</v>
      </c>
      <c r="B74" s="3" t="s">
        <v>167</v>
      </c>
      <c r="C74" s="4">
        <f t="shared" si="7"/>
        <v>0</v>
      </c>
      <c r="D74" s="4">
        <v>0</v>
      </c>
      <c r="E74" s="4">
        <v>0</v>
      </c>
      <c r="F74" s="4">
        <v>0</v>
      </c>
      <c r="G74" s="4">
        <v>0</v>
      </c>
      <c r="H74" s="4">
        <v>0</v>
      </c>
      <c r="I74" s="4">
        <v>0</v>
      </c>
      <c r="J74" s="4">
        <v>0</v>
      </c>
      <c r="K74" s="4">
        <v>0</v>
      </c>
      <c r="L74" s="4">
        <v>0</v>
      </c>
      <c r="M74" s="4">
        <v>0</v>
      </c>
      <c r="N74" s="4">
        <v>0</v>
      </c>
      <c r="O74" s="4">
        <v>0</v>
      </c>
      <c r="P74" s="4">
        <v>0</v>
      </c>
      <c r="Q74" s="4">
        <v>0</v>
      </c>
      <c r="R74" s="4">
        <v>0</v>
      </c>
      <c r="S74" s="4">
        <v>0</v>
      </c>
      <c r="T74" s="4">
        <v>0</v>
      </c>
      <c r="U74" s="4">
        <v>0</v>
      </c>
      <c r="V74" s="4">
        <v>0</v>
      </c>
      <c r="W74" s="4">
        <v>0</v>
      </c>
      <c r="X74" s="4">
        <v>0</v>
      </c>
      <c r="Y74" s="4">
        <v>0</v>
      </c>
      <c r="Z74" s="4">
        <v>0</v>
      </c>
      <c r="AA74" s="4">
        <v>0</v>
      </c>
      <c r="AB74" s="4">
        <v>0</v>
      </c>
      <c r="AC74" s="4">
        <v>0</v>
      </c>
      <c r="AD74" s="4">
        <v>0</v>
      </c>
      <c r="AE74" s="4">
        <v>0</v>
      </c>
      <c r="AF74" s="4">
        <v>0</v>
      </c>
      <c r="AG74" s="4">
        <v>0</v>
      </c>
      <c r="AH74" s="4">
        <v>0</v>
      </c>
      <c r="AI74" s="4">
        <v>0</v>
      </c>
      <c r="AJ74" s="4">
        <v>0</v>
      </c>
      <c r="AK74" s="4">
        <v>0</v>
      </c>
      <c r="AL74" s="4">
        <v>0</v>
      </c>
      <c r="AM74" s="4">
        <v>0</v>
      </c>
      <c r="AN74" s="4">
        <v>0</v>
      </c>
      <c r="AO74" s="4">
        <v>0</v>
      </c>
      <c r="AP74" s="4">
        <v>0</v>
      </c>
      <c r="AQ74" s="4">
        <v>0</v>
      </c>
      <c r="AR74" s="4">
        <v>0</v>
      </c>
      <c r="AS74" s="4">
        <v>0</v>
      </c>
      <c r="AT74" s="4">
        <v>0</v>
      </c>
      <c r="AU74" s="4">
        <v>0</v>
      </c>
      <c r="AV74" s="4">
        <v>0</v>
      </c>
      <c r="AW74" s="16">
        <v>0</v>
      </c>
    </row>
    <row r="75" spans="1:49" x14ac:dyDescent="0.35">
      <c r="A75" s="27" t="s">
        <v>338</v>
      </c>
      <c r="B75" s="3" t="s">
        <v>132</v>
      </c>
      <c r="C75" s="4">
        <f t="shared" si="7"/>
        <v>0.71739130434782605</v>
      </c>
      <c r="D75" s="3">
        <v>0</v>
      </c>
      <c r="E75" s="3">
        <v>0</v>
      </c>
      <c r="F75" s="3">
        <v>1</v>
      </c>
      <c r="G75" s="3">
        <v>1</v>
      </c>
      <c r="H75" s="3">
        <v>2</v>
      </c>
      <c r="I75" s="3">
        <v>2</v>
      </c>
      <c r="J75" s="3">
        <v>0</v>
      </c>
      <c r="K75" s="3">
        <v>0</v>
      </c>
      <c r="L75" s="3">
        <v>0</v>
      </c>
      <c r="M75" s="3">
        <v>0</v>
      </c>
      <c r="N75" s="3">
        <v>2</v>
      </c>
      <c r="O75" s="3">
        <v>1</v>
      </c>
      <c r="P75" s="3">
        <v>0</v>
      </c>
      <c r="Q75" s="3">
        <v>0</v>
      </c>
      <c r="R75" s="3">
        <v>0</v>
      </c>
      <c r="S75" s="3">
        <v>1</v>
      </c>
      <c r="T75" s="3">
        <v>0</v>
      </c>
      <c r="U75" s="3">
        <v>0</v>
      </c>
      <c r="V75" s="3">
        <v>0</v>
      </c>
      <c r="W75" s="3">
        <v>2</v>
      </c>
      <c r="X75" s="3">
        <v>0</v>
      </c>
      <c r="Y75" s="3">
        <v>1</v>
      </c>
      <c r="Z75" s="3">
        <v>1</v>
      </c>
      <c r="AA75" s="3">
        <v>0</v>
      </c>
      <c r="AB75" s="3">
        <v>0</v>
      </c>
      <c r="AC75" s="3">
        <v>0</v>
      </c>
      <c r="AD75" s="3">
        <v>0</v>
      </c>
      <c r="AE75" s="3">
        <v>0</v>
      </c>
      <c r="AF75" s="3">
        <v>0</v>
      </c>
      <c r="AG75" s="3">
        <v>2</v>
      </c>
      <c r="AH75" s="3">
        <v>1</v>
      </c>
      <c r="AI75" s="3">
        <v>3</v>
      </c>
      <c r="AJ75" s="3">
        <v>1</v>
      </c>
      <c r="AK75" s="3">
        <v>1</v>
      </c>
      <c r="AL75" s="3">
        <v>1</v>
      </c>
      <c r="AM75" s="3">
        <v>1</v>
      </c>
      <c r="AN75" s="3">
        <v>1</v>
      </c>
      <c r="AO75" s="3">
        <v>0</v>
      </c>
      <c r="AP75" s="3">
        <v>2</v>
      </c>
      <c r="AQ75" s="3">
        <v>0</v>
      </c>
      <c r="AR75" s="3">
        <v>1</v>
      </c>
      <c r="AS75" s="3">
        <v>1</v>
      </c>
      <c r="AT75" s="3">
        <v>0</v>
      </c>
      <c r="AU75" s="3">
        <v>1</v>
      </c>
      <c r="AV75" s="3">
        <v>3</v>
      </c>
      <c r="AW75" s="10">
        <v>0</v>
      </c>
    </row>
    <row r="76" spans="1:49" s="42" customFormat="1" x14ac:dyDescent="0.35">
      <c r="A76" s="54" t="s">
        <v>339</v>
      </c>
      <c r="B76" s="21" t="s">
        <v>162</v>
      </c>
      <c r="C76" s="145">
        <f t="shared" si="7"/>
        <v>144657.52173913043</v>
      </c>
      <c r="D76" s="145">
        <v>150587</v>
      </c>
      <c r="E76" s="145">
        <v>154568</v>
      </c>
      <c r="F76" s="145">
        <v>167803</v>
      </c>
      <c r="G76" s="145">
        <v>163741</v>
      </c>
      <c r="H76" s="145">
        <v>175417</v>
      </c>
      <c r="I76" s="145">
        <v>165706</v>
      </c>
      <c r="J76" s="145">
        <v>150724</v>
      </c>
      <c r="K76" s="145">
        <v>172318</v>
      </c>
      <c r="L76" s="145">
        <v>149056</v>
      </c>
      <c r="M76" s="145">
        <v>175692</v>
      </c>
      <c r="N76" s="145">
        <v>161416</v>
      </c>
      <c r="O76" s="145">
        <v>158871</v>
      </c>
      <c r="P76" s="145">
        <v>174348</v>
      </c>
      <c r="Q76" s="145">
        <v>161567</v>
      </c>
      <c r="R76" s="145">
        <v>176374</v>
      </c>
      <c r="S76" s="145">
        <v>173650</v>
      </c>
      <c r="T76" s="145">
        <v>186843</v>
      </c>
      <c r="U76" s="145">
        <v>173611</v>
      </c>
      <c r="V76" s="145">
        <v>162128</v>
      </c>
      <c r="W76" s="145">
        <v>171256</v>
      </c>
      <c r="X76" s="145">
        <v>158237</v>
      </c>
      <c r="Y76" s="145">
        <v>195254</v>
      </c>
      <c r="Z76" s="145">
        <v>167990</v>
      </c>
      <c r="AA76" s="145">
        <v>156094</v>
      </c>
      <c r="AB76" s="145">
        <v>180485</v>
      </c>
      <c r="AC76" s="145">
        <v>150508</v>
      </c>
      <c r="AD76" s="145">
        <v>164227</v>
      </c>
      <c r="AE76" s="145">
        <v>164019</v>
      </c>
      <c r="AF76" s="145">
        <v>169757</v>
      </c>
      <c r="AG76" s="145">
        <v>157963</v>
      </c>
      <c r="AH76" s="145">
        <v>161083</v>
      </c>
      <c r="AI76" s="145">
        <v>155443</v>
      </c>
      <c r="AJ76" s="145">
        <v>156713</v>
      </c>
      <c r="AK76" s="145">
        <v>147470</v>
      </c>
      <c r="AL76" s="145">
        <v>133930</v>
      </c>
      <c r="AM76" s="145">
        <v>124429</v>
      </c>
      <c r="AN76" s="145">
        <v>159919</v>
      </c>
      <c r="AO76" s="145">
        <v>135841</v>
      </c>
      <c r="AP76" s="145">
        <v>90773</v>
      </c>
      <c r="AQ76" s="145">
        <v>36275</v>
      </c>
      <c r="AR76" s="145">
        <v>41270</v>
      </c>
      <c r="AS76" s="145">
        <v>52569</v>
      </c>
      <c r="AT76" s="145">
        <v>55778</v>
      </c>
      <c r="AU76" s="145">
        <v>56578</v>
      </c>
      <c r="AV76" s="145">
        <v>65155</v>
      </c>
      <c r="AW76" s="195">
        <v>90810</v>
      </c>
    </row>
    <row r="77" spans="1:49" x14ac:dyDescent="0.35">
      <c r="A77" s="27" t="s">
        <v>339</v>
      </c>
      <c r="B77" s="3" t="s">
        <v>166</v>
      </c>
      <c r="C77" s="145">
        <f t="shared" si="7"/>
        <v>392.91304347826087</v>
      </c>
      <c r="D77" s="145">
        <v>376</v>
      </c>
      <c r="E77" s="145">
        <v>372</v>
      </c>
      <c r="F77" s="145">
        <v>397</v>
      </c>
      <c r="G77" s="145">
        <v>421</v>
      </c>
      <c r="H77" s="145">
        <v>449</v>
      </c>
      <c r="I77" s="145">
        <v>437</v>
      </c>
      <c r="J77" s="145">
        <v>423</v>
      </c>
      <c r="K77" s="145">
        <v>435</v>
      </c>
      <c r="L77" s="145">
        <v>384</v>
      </c>
      <c r="M77" s="145">
        <v>413</v>
      </c>
      <c r="N77" s="145">
        <v>379</v>
      </c>
      <c r="O77" s="145">
        <v>386</v>
      </c>
      <c r="P77" s="145">
        <v>389</v>
      </c>
      <c r="Q77" s="145">
        <v>384</v>
      </c>
      <c r="R77" s="145">
        <v>424</v>
      </c>
      <c r="S77" s="145">
        <v>440</v>
      </c>
      <c r="T77" s="145">
        <v>443</v>
      </c>
      <c r="U77" s="145">
        <v>447</v>
      </c>
      <c r="V77" s="145">
        <v>438</v>
      </c>
      <c r="W77" s="145">
        <v>446</v>
      </c>
      <c r="X77" s="145">
        <v>419</v>
      </c>
      <c r="Y77" s="145">
        <v>447</v>
      </c>
      <c r="Z77" s="145">
        <v>441</v>
      </c>
      <c r="AA77" s="145">
        <v>434</v>
      </c>
      <c r="AB77" s="145">
        <v>446</v>
      </c>
      <c r="AC77" s="145">
        <v>384</v>
      </c>
      <c r="AD77" s="145">
        <v>403</v>
      </c>
      <c r="AE77" s="145">
        <v>405</v>
      </c>
      <c r="AF77" s="145">
        <v>416</v>
      </c>
      <c r="AG77" s="145">
        <v>417</v>
      </c>
      <c r="AH77" s="145">
        <v>413</v>
      </c>
      <c r="AI77" s="145">
        <v>416</v>
      </c>
      <c r="AJ77" s="145">
        <v>411</v>
      </c>
      <c r="AK77" s="145">
        <v>403</v>
      </c>
      <c r="AL77" s="145">
        <v>419</v>
      </c>
      <c r="AM77" s="145">
        <v>369</v>
      </c>
      <c r="AN77" s="145">
        <v>413</v>
      </c>
      <c r="AO77" s="145">
        <v>355</v>
      </c>
      <c r="AP77" s="145">
        <v>316</v>
      </c>
      <c r="AQ77" s="145">
        <v>330</v>
      </c>
      <c r="AR77" s="145">
        <v>291</v>
      </c>
      <c r="AS77" s="145">
        <v>275</v>
      </c>
      <c r="AT77" s="145">
        <v>266</v>
      </c>
      <c r="AU77" s="145">
        <v>250</v>
      </c>
      <c r="AV77" s="145">
        <v>274</v>
      </c>
      <c r="AW77" s="195">
        <v>378</v>
      </c>
    </row>
    <row r="78" spans="1:49" x14ac:dyDescent="0.35">
      <c r="A78" s="27" t="s">
        <v>339</v>
      </c>
      <c r="B78" s="3" t="s">
        <v>133</v>
      </c>
      <c r="C78" s="4">
        <f t="shared" si="7"/>
        <v>1845.195652173913</v>
      </c>
      <c r="D78" s="4">
        <v>2053</v>
      </c>
      <c r="E78" s="4">
        <v>2064</v>
      </c>
      <c r="F78" s="4">
        <v>2163</v>
      </c>
      <c r="G78" s="4">
        <v>2079</v>
      </c>
      <c r="H78" s="4">
        <v>2242</v>
      </c>
      <c r="I78" s="4">
        <v>2061</v>
      </c>
      <c r="J78" s="4">
        <v>1870</v>
      </c>
      <c r="K78" s="4">
        <v>2163</v>
      </c>
      <c r="L78" s="4">
        <v>1925</v>
      </c>
      <c r="M78" s="4">
        <v>2264</v>
      </c>
      <c r="N78" s="4">
        <v>2237</v>
      </c>
      <c r="O78" s="4">
        <v>2080</v>
      </c>
      <c r="P78" s="4">
        <v>2359</v>
      </c>
      <c r="Q78" s="4">
        <v>2087</v>
      </c>
      <c r="R78" s="4">
        <v>2250</v>
      </c>
      <c r="S78" s="4">
        <v>2145</v>
      </c>
      <c r="T78" s="4">
        <v>2192</v>
      </c>
      <c r="U78" s="4">
        <v>2011</v>
      </c>
      <c r="V78" s="4">
        <v>1941</v>
      </c>
      <c r="W78" s="4">
        <v>2090</v>
      </c>
      <c r="X78" s="4">
        <v>1938</v>
      </c>
      <c r="Y78" s="4">
        <v>2446</v>
      </c>
      <c r="Z78" s="4">
        <v>2026</v>
      </c>
      <c r="AA78" s="4">
        <v>1903</v>
      </c>
      <c r="AB78" s="4">
        <v>2233</v>
      </c>
      <c r="AC78" s="4">
        <v>1997</v>
      </c>
      <c r="AD78" s="4">
        <v>2108</v>
      </c>
      <c r="AE78" s="4">
        <v>2156</v>
      </c>
      <c r="AF78" s="4">
        <v>2195</v>
      </c>
      <c r="AG78" s="4">
        <v>2001</v>
      </c>
      <c r="AH78" s="4">
        <v>2034</v>
      </c>
      <c r="AI78" s="4">
        <v>1993</v>
      </c>
      <c r="AJ78" s="4">
        <v>1945</v>
      </c>
      <c r="AK78" s="4">
        <v>1789</v>
      </c>
      <c r="AL78" s="4">
        <v>1651</v>
      </c>
      <c r="AM78" s="4">
        <v>1595</v>
      </c>
      <c r="AN78" s="4">
        <v>2011</v>
      </c>
      <c r="AO78" s="4">
        <v>1798</v>
      </c>
      <c r="AP78" s="4">
        <v>1256</v>
      </c>
      <c r="AQ78" s="4">
        <v>455</v>
      </c>
      <c r="AR78" s="4">
        <v>547</v>
      </c>
      <c r="AS78" s="4">
        <v>794</v>
      </c>
      <c r="AT78" s="4">
        <v>876</v>
      </c>
      <c r="AU78" s="4">
        <v>851</v>
      </c>
      <c r="AV78" s="4">
        <v>869</v>
      </c>
      <c r="AW78" s="16">
        <v>1136</v>
      </c>
    </row>
    <row r="79" spans="1:49" x14ac:dyDescent="0.35">
      <c r="A79" s="27" t="s">
        <v>339</v>
      </c>
      <c r="B79" s="3" t="s">
        <v>167</v>
      </c>
      <c r="C79" s="4">
        <f t="shared" si="7"/>
        <v>56633.267836723993</v>
      </c>
      <c r="D79" s="4">
        <v>59439</v>
      </c>
      <c r="E79" s="4">
        <v>61481</v>
      </c>
      <c r="F79" s="4">
        <v>66744</v>
      </c>
      <c r="G79" s="4">
        <v>65159</v>
      </c>
      <c r="H79" s="4">
        <v>70020.989521478274</v>
      </c>
      <c r="I79" s="4">
        <v>66269.792388222049</v>
      </c>
      <c r="J79" s="4">
        <v>60450</v>
      </c>
      <c r="K79" s="4">
        <v>68978</v>
      </c>
      <c r="L79" s="4">
        <v>59590</v>
      </c>
      <c r="M79" s="4">
        <v>70069</v>
      </c>
      <c r="N79" s="4">
        <v>63960</v>
      </c>
      <c r="O79" s="4">
        <v>63522</v>
      </c>
      <c r="P79" s="4">
        <v>67880</v>
      </c>
      <c r="Q79" s="4">
        <v>62806</v>
      </c>
      <c r="R79" s="4">
        <v>68684</v>
      </c>
      <c r="S79" s="4">
        <v>68125</v>
      </c>
      <c r="T79" s="4">
        <v>72538</v>
      </c>
      <c r="U79" s="4">
        <v>66616</v>
      </c>
      <c r="V79" s="4">
        <v>62368</v>
      </c>
      <c r="W79" s="4">
        <v>65837.209103084475</v>
      </c>
      <c r="X79" s="4">
        <v>61661.855014721572</v>
      </c>
      <c r="Y79" s="4">
        <v>75451.443254952697</v>
      </c>
      <c r="Z79" s="4">
        <v>65423.672345021972</v>
      </c>
      <c r="AA79" s="4">
        <v>60371.249791807953</v>
      </c>
      <c r="AB79" s="4">
        <v>69401.497457747799</v>
      </c>
      <c r="AC79" s="4">
        <v>57680.634828185648</v>
      </c>
      <c r="AD79" s="4">
        <v>62850.609017134135</v>
      </c>
      <c r="AE79" s="4">
        <v>62368.773886305629</v>
      </c>
      <c r="AF79" s="4">
        <v>65457.732504549393</v>
      </c>
      <c r="AG79" s="4">
        <v>60925.672718789952</v>
      </c>
      <c r="AH79" s="4">
        <v>62376.325225657893</v>
      </c>
      <c r="AI79" s="4">
        <v>59632.624098787899</v>
      </c>
      <c r="AJ79" s="4">
        <v>61180.877577276347</v>
      </c>
      <c r="AK79" s="4">
        <v>57150.361755579666</v>
      </c>
      <c r="AL79" s="4">
        <v>52281</v>
      </c>
      <c r="AM79" s="4">
        <v>47752</v>
      </c>
      <c r="AN79" s="4">
        <v>61508</v>
      </c>
      <c r="AO79" s="4">
        <v>52227</v>
      </c>
      <c r="AP79" s="4">
        <v>34822</v>
      </c>
      <c r="AQ79" s="4">
        <v>14139</v>
      </c>
      <c r="AR79" s="4">
        <v>15984</v>
      </c>
      <c r="AS79" s="4">
        <v>21833</v>
      </c>
      <c r="AT79" s="4">
        <v>22918</v>
      </c>
      <c r="AU79" s="4">
        <v>23256</v>
      </c>
      <c r="AV79" s="4">
        <v>27367</v>
      </c>
      <c r="AW79" s="16">
        <v>38573</v>
      </c>
    </row>
    <row r="80" spans="1:49" ht="15" thickBot="1" x14ac:dyDescent="0.4">
      <c r="A80" s="7" t="s">
        <v>339</v>
      </c>
      <c r="B80" s="8" t="s">
        <v>132</v>
      </c>
      <c r="C80" s="22">
        <f t="shared" si="7"/>
        <v>360.43478260869563</v>
      </c>
      <c r="D80" s="22">
        <v>401</v>
      </c>
      <c r="E80" s="22">
        <v>415</v>
      </c>
      <c r="F80" s="22">
        <v>423</v>
      </c>
      <c r="G80" s="22">
        <v>389</v>
      </c>
      <c r="H80" s="22">
        <v>391</v>
      </c>
      <c r="I80" s="22">
        <v>379</v>
      </c>
      <c r="J80" s="22">
        <v>356</v>
      </c>
      <c r="K80" s="22">
        <v>396</v>
      </c>
      <c r="L80" s="22">
        <v>388</v>
      </c>
      <c r="M80" s="22">
        <v>425</v>
      </c>
      <c r="N80" s="22">
        <v>426</v>
      </c>
      <c r="O80" s="22">
        <v>412</v>
      </c>
      <c r="P80" s="22">
        <v>448</v>
      </c>
      <c r="Q80" s="22">
        <v>421</v>
      </c>
      <c r="R80" s="22">
        <v>416</v>
      </c>
      <c r="S80" s="22">
        <v>395</v>
      </c>
      <c r="T80" s="22">
        <v>422</v>
      </c>
      <c r="U80" s="22">
        <v>388</v>
      </c>
      <c r="V80" s="22">
        <v>370</v>
      </c>
      <c r="W80" s="22">
        <v>384</v>
      </c>
      <c r="X80" s="22">
        <v>378</v>
      </c>
      <c r="Y80" s="22">
        <v>437</v>
      </c>
      <c r="Z80" s="22">
        <v>381</v>
      </c>
      <c r="AA80" s="22">
        <v>360</v>
      </c>
      <c r="AB80" s="22">
        <v>405</v>
      </c>
      <c r="AC80" s="22">
        <v>392</v>
      </c>
      <c r="AD80" s="22">
        <v>408</v>
      </c>
      <c r="AE80" s="22">
        <v>405</v>
      </c>
      <c r="AF80" s="22">
        <v>408</v>
      </c>
      <c r="AG80" s="22">
        <v>379</v>
      </c>
      <c r="AH80" s="22">
        <v>390</v>
      </c>
      <c r="AI80" s="22">
        <v>374</v>
      </c>
      <c r="AJ80" s="22">
        <v>381</v>
      </c>
      <c r="AK80" s="22">
        <v>366</v>
      </c>
      <c r="AL80" s="22">
        <v>320</v>
      </c>
      <c r="AM80" s="22">
        <v>337</v>
      </c>
      <c r="AN80" s="22">
        <v>387</v>
      </c>
      <c r="AO80" s="22">
        <v>383</v>
      </c>
      <c r="AP80" s="22">
        <v>287</v>
      </c>
      <c r="AQ80" s="8">
        <v>110</v>
      </c>
      <c r="AR80" s="8">
        <v>142</v>
      </c>
      <c r="AS80" s="22">
        <v>191</v>
      </c>
      <c r="AT80" s="22">
        <v>210</v>
      </c>
      <c r="AU80" s="22">
        <v>226</v>
      </c>
      <c r="AV80" s="22">
        <v>238</v>
      </c>
      <c r="AW80" s="178">
        <v>240</v>
      </c>
    </row>
    <row r="81" spans="1:49" s="2" customFormat="1" x14ac:dyDescent="0.3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row>
    <row r="82" spans="1:49" s="2" customFormat="1" x14ac:dyDescent="0.35">
      <c r="A82" s="51" t="s">
        <v>138</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row>
    <row r="84" spans="1:49" x14ac:dyDescent="0.35">
      <c r="A84" s="456" t="s">
        <v>171</v>
      </c>
      <c r="B84" s="456" t="s">
        <v>160</v>
      </c>
      <c r="C84" s="456" t="s">
        <v>153</v>
      </c>
      <c r="D84" s="14">
        <v>42736</v>
      </c>
      <c r="E84" s="14">
        <v>42767</v>
      </c>
      <c r="F84" s="14">
        <v>42795</v>
      </c>
      <c r="G84" s="14">
        <v>42826</v>
      </c>
      <c r="H84" s="14">
        <v>42856</v>
      </c>
      <c r="I84" s="14">
        <v>42887</v>
      </c>
      <c r="J84" s="14">
        <v>42917</v>
      </c>
      <c r="K84" s="14">
        <v>42948</v>
      </c>
      <c r="L84" s="14">
        <v>42979</v>
      </c>
      <c r="M84" s="14">
        <v>43009</v>
      </c>
      <c r="N84" s="14">
        <v>43040</v>
      </c>
      <c r="O84" s="14">
        <v>43070</v>
      </c>
      <c r="P84" s="14">
        <v>43101</v>
      </c>
      <c r="Q84" s="14">
        <v>43132</v>
      </c>
      <c r="R84" s="14">
        <v>43160</v>
      </c>
      <c r="S84" s="14">
        <v>43191</v>
      </c>
      <c r="T84" s="14">
        <v>43221</v>
      </c>
      <c r="U84" s="14">
        <v>43252</v>
      </c>
      <c r="V84" s="14">
        <v>43282</v>
      </c>
      <c r="W84" s="14">
        <v>43313</v>
      </c>
      <c r="X84" s="14">
        <v>43344</v>
      </c>
      <c r="Y84" s="14">
        <v>43374</v>
      </c>
      <c r="Z84" s="14">
        <v>43405</v>
      </c>
      <c r="AA84" s="14">
        <v>43435</v>
      </c>
      <c r="AB84" s="14">
        <v>43466</v>
      </c>
      <c r="AC84" s="14">
        <v>43497</v>
      </c>
      <c r="AD84" s="14">
        <v>43525</v>
      </c>
      <c r="AE84" s="14">
        <v>43556</v>
      </c>
      <c r="AF84" s="14">
        <v>43586</v>
      </c>
      <c r="AG84" s="14">
        <v>43617</v>
      </c>
      <c r="AH84" s="14">
        <v>43647</v>
      </c>
      <c r="AI84" s="14">
        <v>43678</v>
      </c>
      <c r="AJ84" s="14">
        <v>43709</v>
      </c>
      <c r="AK84" s="14">
        <v>43739</v>
      </c>
      <c r="AL84" s="14">
        <v>43770</v>
      </c>
      <c r="AM84" s="14">
        <v>43800</v>
      </c>
      <c r="AN84" s="14">
        <v>43831</v>
      </c>
      <c r="AO84" s="14">
        <v>43862</v>
      </c>
      <c r="AP84" s="14">
        <v>43891</v>
      </c>
      <c r="AQ84" s="14">
        <v>43922</v>
      </c>
      <c r="AR84" s="14">
        <v>43952</v>
      </c>
      <c r="AS84" s="14">
        <v>43983</v>
      </c>
      <c r="AT84" s="14">
        <v>44013</v>
      </c>
      <c r="AU84" s="14">
        <v>44044</v>
      </c>
      <c r="AV84" s="14">
        <v>44075</v>
      </c>
      <c r="AW84" s="15">
        <v>44105</v>
      </c>
    </row>
    <row r="85" spans="1:49" x14ac:dyDescent="0.35">
      <c r="A85" s="39" t="s">
        <v>356</v>
      </c>
      <c r="B85" s="3" t="s">
        <v>357</v>
      </c>
      <c r="C85" s="231">
        <f t="shared" ref="C85:C92" si="8">AVERAGE(D85:AW85)</f>
        <v>14.826086956521738</v>
      </c>
      <c r="D85" s="231">
        <v>0</v>
      </c>
      <c r="E85" s="231">
        <v>0</v>
      </c>
      <c r="F85" s="231">
        <v>182</v>
      </c>
      <c r="G85" s="231">
        <v>0</v>
      </c>
      <c r="H85" s="231">
        <v>0</v>
      </c>
      <c r="I85" s="231">
        <v>0</v>
      </c>
      <c r="J85" s="231">
        <v>152</v>
      </c>
      <c r="K85" s="231">
        <v>0</v>
      </c>
      <c r="L85" s="231">
        <v>0</v>
      </c>
      <c r="M85" s="231">
        <v>0</v>
      </c>
      <c r="N85" s="231">
        <v>0</v>
      </c>
      <c r="O85" s="231">
        <v>119</v>
      </c>
      <c r="P85" s="231">
        <v>0</v>
      </c>
      <c r="Q85" s="231">
        <v>0</v>
      </c>
      <c r="R85" s="231">
        <v>0</v>
      </c>
      <c r="S85" s="231">
        <v>0</v>
      </c>
      <c r="T85" s="231">
        <v>0</v>
      </c>
      <c r="U85" s="231">
        <v>0</v>
      </c>
      <c r="V85" s="231">
        <v>0</v>
      </c>
      <c r="W85" s="231">
        <v>0</v>
      </c>
      <c r="X85" s="231">
        <v>0</v>
      </c>
      <c r="Y85" s="231">
        <v>0</v>
      </c>
      <c r="Z85" s="231">
        <v>0</v>
      </c>
      <c r="AA85" s="231">
        <v>0</v>
      </c>
      <c r="AB85" s="231">
        <v>0</v>
      </c>
      <c r="AC85" s="231">
        <v>229</v>
      </c>
      <c r="AD85" s="231">
        <v>0</v>
      </c>
      <c r="AE85" s="231">
        <v>0</v>
      </c>
      <c r="AF85" s="231">
        <v>0</v>
      </c>
      <c r="AG85" s="231">
        <v>0</v>
      </c>
      <c r="AH85" s="231">
        <v>0</v>
      </c>
      <c r="AI85" s="231">
        <v>0</v>
      </c>
      <c r="AJ85" s="231">
        <v>0</v>
      </c>
      <c r="AK85" s="231">
        <v>0</v>
      </c>
      <c r="AL85" s="231">
        <v>0</v>
      </c>
      <c r="AM85" s="231">
        <v>0</v>
      </c>
      <c r="AN85" s="231">
        <v>0</v>
      </c>
      <c r="AO85" s="231">
        <v>0</v>
      </c>
      <c r="AP85" s="231">
        <v>0</v>
      </c>
      <c r="AQ85" s="231">
        <v>0</v>
      </c>
      <c r="AR85" s="231">
        <v>0</v>
      </c>
      <c r="AS85" s="231">
        <v>0</v>
      </c>
      <c r="AT85" s="231">
        <v>0</v>
      </c>
      <c r="AU85" s="231">
        <v>0</v>
      </c>
      <c r="AV85" s="231">
        <v>0</v>
      </c>
      <c r="AW85" s="231">
        <v>0</v>
      </c>
    </row>
    <row r="86" spans="1:49" x14ac:dyDescent="0.35">
      <c r="A86" s="39" t="s">
        <v>358</v>
      </c>
      <c r="B86" s="3" t="s">
        <v>357</v>
      </c>
      <c r="C86" s="231">
        <f t="shared" si="8"/>
        <v>646.19847826086948</v>
      </c>
      <c r="D86" s="231">
        <v>0</v>
      </c>
      <c r="E86" s="231">
        <v>0</v>
      </c>
      <c r="F86" s="231">
        <v>0</v>
      </c>
      <c r="G86" s="231">
        <v>120</v>
      </c>
      <c r="H86" s="231">
        <v>0</v>
      </c>
      <c r="I86" s="231">
        <v>0</v>
      </c>
      <c r="J86" s="231">
        <v>0</v>
      </c>
      <c r="K86" s="231">
        <v>0</v>
      </c>
      <c r="L86" s="231">
        <v>30</v>
      </c>
      <c r="M86" s="231">
        <v>118.56</v>
      </c>
      <c r="N86" s="231">
        <v>4886</v>
      </c>
      <c r="O86" s="231">
        <v>365.3</v>
      </c>
      <c r="P86" s="231">
        <v>250.33</v>
      </c>
      <c r="Q86" s="231">
        <v>0</v>
      </c>
      <c r="R86" s="231">
        <v>4152.18</v>
      </c>
      <c r="S86" s="231">
        <v>5794.4</v>
      </c>
      <c r="T86" s="231">
        <v>1630.05</v>
      </c>
      <c r="U86" s="231">
        <v>2</v>
      </c>
      <c r="V86" s="231">
        <v>0</v>
      </c>
      <c r="W86" s="231">
        <v>0</v>
      </c>
      <c r="X86" s="231">
        <v>275.63</v>
      </c>
      <c r="Y86" s="231">
        <v>74.8</v>
      </c>
      <c r="Z86" s="231">
        <v>118.3</v>
      </c>
      <c r="AA86" s="231">
        <v>335.64</v>
      </c>
      <c r="AB86" s="231">
        <v>623.67999999999995</v>
      </c>
      <c r="AC86" s="231">
        <v>47.6</v>
      </c>
      <c r="AD86" s="231">
        <v>1820.57</v>
      </c>
      <c r="AE86" s="231">
        <v>256.12</v>
      </c>
      <c r="AF86" s="231">
        <v>91.2</v>
      </c>
      <c r="AG86" s="231">
        <v>7568.39</v>
      </c>
      <c r="AH86" s="231">
        <v>320.63</v>
      </c>
      <c r="AI86" s="231">
        <v>841.75</v>
      </c>
      <c r="AJ86" s="231">
        <v>0</v>
      </c>
      <c r="AK86" s="231">
        <v>0</v>
      </c>
      <c r="AL86" s="231">
        <v>2</v>
      </c>
      <c r="AM86" s="231">
        <v>0</v>
      </c>
      <c r="AN86" s="231">
        <v>0</v>
      </c>
      <c r="AO86" s="231">
        <v>0</v>
      </c>
      <c r="AP86" s="231">
        <v>0</v>
      </c>
      <c r="AQ86" s="231">
        <v>0</v>
      </c>
      <c r="AR86" s="231">
        <v>0</v>
      </c>
      <c r="AS86" s="231">
        <v>0</v>
      </c>
      <c r="AT86" s="231">
        <v>0</v>
      </c>
      <c r="AU86" s="231">
        <v>0</v>
      </c>
      <c r="AV86" s="231">
        <v>0</v>
      </c>
      <c r="AW86" s="231">
        <v>0</v>
      </c>
    </row>
    <row r="87" spans="1:49" x14ac:dyDescent="0.35">
      <c r="A87" s="39" t="s">
        <v>359</v>
      </c>
      <c r="B87" s="3" t="s">
        <v>357</v>
      </c>
      <c r="C87" s="231">
        <f t="shared" si="8"/>
        <v>48.968695652173935</v>
      </c>
      <c r="D87" s="231">
        <v>76.069999999999993</v>
      </c>
      <c r="E87" s="231">
        <v>110.09</v>
      </c>
      <c r="F87" s="231">
        <v>26.83</v>
      </c>
      <c r="G87" s="231">
        <v>156.19</v>
      </c>
      <c r="H87" s="231">
        <v>0</v>
      </c>
      <c r="I87" s="231">
        <v>0</v>
      </c>
      <c r="J87" s="231">
        <v>29.22</v>
      </c>
      <c r="K87" s="231">
        <v>12.94</v>
      </c>
      <c r="L87" s="231">
        <v>12.94</v>
      </c>
      <c r="M87" s="231">
        <v>29.5</v>
      </c>
      <c r="N87" s="231">
        <v>9.35</v>
      </c>
      <c r="O87" s="231">
        <v>48.61</v>
      </c>
      <c r="P87" s="231">
        <v>26</v>
      </c>
      <c r="Q87" s="231">
        <v>7.52</v>
      </c>
      <c r="R87" s="231">
        <v>46.4</v>
      </c>
      <c r="S87" s="231">
        <v>497.56</v>
      </c>
      <c r="T87" s="231">
        <v>50.2</v>
      </c>
      <c r="U87" s="231">
        <v>12.71</v>
      </c>
      <c r="V87" s="231">
        <v>11.75</v>
      </c>
      <c r="W87" s="231">
        <v>12.14</v>
      </c>
      <c r="X87" s="231">
        <v>0</v>
      </c>
      <c r="Y87" s="231">
        <v>84.68</v>
      </c>
      <c r="Z87" s="231">
        <v>38.75</v>
      </c>
      <c r="AA87" s="231">
        <v>0</v>
      </c>
      <c r="AB87" s="231">
        <v>30.44</v>
      </c>
      <c r="AC87" s="231">
        <v>59.11</v>
      </c>
      <c r="AD87" s="231">
        <v>0</v>
      </c>
      <c r="AE87" s="231">
        <v>9.36</v>
      </c>
      <c r="AF87" s="231">
        <v>37.97</v>
      </c>
      <c r="AG87" s="231">
        <v>77.900000000000006</v>
      </c>
      <c r="AH87" s="231">
        <v>400.45</v>
      </c>
      <c r="AI87" s="231">
        <v>158.69</v>
      </c>
      <c r="AJ87" s="231">
        <v>0</v>
      </c>
      <c r="AK87" s="231">
        <v>0</v>
      </c>
      <c r="AL87" s="231">
        <v>0</v>
      </c>
      <c r="AM87" s="231">
        <v>18.27</v>
      </c>
      <c r="AN87" s="145">
        <v>41.07</v>
      </c>
      <c r="AO87" s="145">
        <v>99.59</v>
      </c>
      <c r="AP87" s="145">
        <v>0</v>
      </c>
      <c r="AQ87" s="145">
        <v>0</v>
      </c>
      <c r="AR87" s="145">
        <v>20.260000000000002</v>
      </c>
      <c r="AS87" s="145">
        <v>0</v>
      </c>
      <c r="AT87" s="145">
        <v>0</v>
      </c>
      <c r="AU87" s="145">
        <v>0</v>
      </c>
      <c r="AV87" s="145">
        <v>0</v>
      </c>
      <c r="AW87" s="145">
        <v>0</v>
      </c>
    </row>
    <row r="88" spans="1:49" x14ac:dyDescent="0.35">
      <c r="A88" s="39" t="s">
        <v>360</v>
      </c>
      <c r="B88" s="3" t="s">
        <v>357</v>
      </c>
      <c r="C88" s="231">
        <f t="shared" si="8"/>
        <v>1161.7747826086954</v>
      </c>
      <c r="D88" s="231">
        <v>1414.4</v>
      </c>
      <c r="E88" s="231">
        <v>1241.07</v>
      </c>
      <c r="F88" s="231">
        <v>1481.87</v>
      </c>
      <c r="G88" s="231">
        <v>1197.74</v>
      </c>
      <c r="H88" s="231">
        <v>1270.8699999999999</v>
      </c>
      <c r="I88" s="231">
        <v>1581.24</v>
      </c>
      <c r="J88" s="231">
        <v>1309.81</v>
      </c>
      <c r="K88" s="231">
        <v>1274.92</v>
      </c>
      <c r="L88" s="231">
        <v>1401.07</v>
      </c>
      <c r="M88" s="231">
        <v>1386.34</v>
      </c>
      <c r="N88" s="231">
        <v>1374.36</v>
      </c>
      <c r="O88" s="231">
        <v>1485.15</v>
      </c>
      <c r="P88" s="231">
        <v>941.29</v>
      </c>
      <c r="Q88" s="231">
        <v>877.85</v>
      </c>
      <c r="R88" s="231">
        <v>1387.55</v>
      </c>
      <c r="S88" s="231">
        <v>1278.42</v>
      </c>
      <c r="T88" s="231">
        <v>1237.17</v>
      </c>
      <c r="U88" s="231">
        <v>1246</v>
      </c>
      <c r="V88" s="231">
        <v>1755.76</v>
      </c>
      <c r="W88" s="231">
        <v>1362.04</v>
      </c>
      <c r="X88" s="231">
        <v>1635.05</v>
      </c>
      <c r="Y88" s="231">
        <v>2491.77</v>
      </c>
      <c r="Z88" s="231">
        <v>1960.69</v>
      </c>
      <c r="AA88" s="231">
        <v>1258.54</v>
      </c>
      <c r="AB88" s="231">
        <v>1017.2</v>
      </c>
      <c r="AC88" s="231">
        <v>925.01</v>
      </c>
      <c r="AD88" s="231">
        <v>1105.7</v>
      </c>
      <c r="AE88" s="231">
        <v>1284.33</v>
      </c>
      <c r="AF88" s="231">
        <v>1763.27</v>
      </c>
      <c r="AG88" s="231">
        <v>1463.26</v>
      </c>
      <c r="AH88" s="231">
        <v>1236.5899999999999</v>
      </c>
      <c r="AI88" s="231">
        <v>1705.28</v>
      </c>
      <c r="AJ88" s="231">
        <v>1244.06</v>
      </c>
      <c r="AK88" s="231">
        <v>942.7</v>
      </c>
      <c r="AL88" s="231">
        <v>630</v>
      </c>
      <c r="AM88" s="231">
        <v>684.57</v>
      </c>
      <c r="AN88" s="145">
        <v>1279.6500000000001</v>
      </c>
      <c r="AO88" s="145">
        <v>865.26</v>
      </c>
      <c r="AP88" s="145">
        <v>441.01</v>
      </c>
      <c r="AQ88" s="145">
        <v>152.62</v>
      </c>
      <c r="AR88" s="145">
        <v>210.8</v>
      </c>
      <c r="AS88" s="145">
        <v>296.52999999999997</v>
      </c>
      <c r="AT88" s="145">
        <v>536.29999999999995</v>
      </c>
      <c r="AU88" s="145">
        <v>189.64</v>
      </c>
      <c r="AV88" s="145">
        <v>816.67</v>
      </c>
      <c r="AW88" s="145">
        <v>800.22</v>
      </c>
    </row>
    <row r="89" spans="1:49" x14ac:dyDescent="0.35">
      <c r="A89" s="39" t="s">
        <v>361</v>
      </c>
      <c r="B89" s="3" t="s">
        <v>357</v>
      </c>
      <c r="C89" s="231">
        <f t="shared" si="8"/>
        <v>1.7391304347826086</v>
      </c>
      <c r="D89" s="231">
        <v>0</v>
      </c>
      <c r="E89" s="231">
        <v>0</v>
      </c>
      <c r="F89" s="231">
        <v>0</v>
      </c>
      <c r="G89" s="231">
        <v>0</v>
      </c>
      <c r="H89" s="231">
        <v>0</v>
      </c>
      <c r="I89" s="231">
        <v>0</v>
      </c>
      <c r="J89" s="231">
        <v>0</v>
      </c>
      <c r="K89" s="231">
        <v>0</v>
      </c>
      <c r="L89" s="231">
        <v>0</v>
      </c>
      <c r="M89" s="231">
        <v>0</v>
      </c>
      <c r="N89" s="231">
        <v>0</v>
      </c>
      <c r="O89" s="231">
        <v>0</v>
      </c>
      <c r="P89" s="231">
        <v>0</v>
      </c>
      <c r="Q89" s="231">
        <v>0</v>
      </c>
      <c r="R89" s="231">
        <v>0</v>
      </c>
      <c r="S89" s="231">
        <v>0</v>
      </c>
      <c r="T89" s="231">
        <v>0</v>
      </c>
      <c r="U89" s="231">
        <v>0</v>
      </c>
      <c r="V89" s="231">
        <v>0</v>
      </c>
      <c r="W89" s="231">
        <v>22</v>
      </c>
      <c r="X89" s="231">
        <v>6</v>
      </c>
      <c r="Y89" s="231">
        <v>4</v>
      </c>
      <c r="Z89" s="231">
        <v>0</v>
      </c>
      <c r="AA89" s="231">
        <v>0</v>
      </c>
      <c r="AB89" s="231">
        <v>2</v>
      </c>
      <c r="AC89" s="231">
        <v>0</v>
      </c>
      <c r="AD89" s="231">
        <v>6</v>
      </c>
      <c r="AE89" s="231">
        <v>8</v>
      </c>
      <c r="AF89" s="231">
        <v>2</v>
      </c>
      <c r="AG89" s="231">
        <v>0</v>
      </c>
      <c r="AH89" s="231">
        <v>0</v>
      </c>
      <c r="AI89" s="231">
        <v>0</v>
      </c>
      <c r="AJ89" s="231">
        <v>4</v>
      </c>
      <c r="AK89" s="231">
        <v>2</v>
      </c>
      <c r="AL89" s="231">
        <v>16</v>
      </c>
      <c r="AM89" s="231">
        <v>0</v>
      </c>
      <c r="AN89" s="145">
        <v>0</v>
      </c>
      <c r="AO89" s="145">
        <v>0</v>
      </c>
      <c r="AP89" s="145">
        <v>8</v>
      </c>
      <c r="AQ89" s="145">
        <v>0</v>
      </c>
      <c r="AR89" s="145">
        <v>0</v>
      </c>
      <c r="AS89" s="145">
        <v>0</v>
      </c>
      <c r="AT89" s="145">
        <v>0</v>
      </c>
      <c r="AU89" s="145">
        <v>0</v>
      </c>
      <c r="AV89" s="145">
        <v>0</v>
      </c>
      <c r="AW89" s="145">
        <v>0</v>
      </c>
    </row>
    <row r="90" spans="1:49" x14ac:dyDescent="0.35">
      <c r="A90" s="39" t="s">
        <v>362</v>
      </c>
      <c r="B90" s="3" t="s">
        <v>357</v>
      </c>
      <c r="C90" s="231">
        <f t="shared" si="8"/>
        <v>39.499130434782607</v>
      </c>
      <c r="D90" s="231">
        <v>32.14</v>
      </c>
      <c r="E90" s="231">
        <v>46.25</v>
      </c>
      <c r="F90" s="231">
        <v>39.049999999999997</v>
      </c>
      <c r="G90" s="231">
        <v>105.59</v>
      </c>
      <c r="H90" s="231">
        <v>61.25</v>
      </c>
      <c r="I90" s="231">
        <v>103.15</v>
      </c>
      <c r="J90" s="231">
        <v>21.85</v>
      </c>
      <c r="K90" s="231">
        <v>36.700000000000003</v>
      </c>
      <c r="L90" s="231">
        <v>91.56</v>
      </c>
      <c r="M90" s="231">
        <v>191.46</v>
      </c>
      <c r="N90" s="231">
        <v>232.47</v>
      </c>
      <c r="O90" s="231">
        <v>4</v>
      </c>
      <c r="P90" s="231">
        <v>8</v>
      </c>
      <c r="Q90" s="231">
        <v>20</v>
      </c>
      <c r="R90" s="231">
        <v>19</v>
      </c>
      <c r="S90" s="231">
        <v>0</v>
      </c>
      <c r="T90" s="231">
        <v>3</v>
      </c>
      <c r="U90" s="231">
        <v>21.5</v>
      </c>
      <c r="V90" s="231">
        <v>20</v>
      </c>
      <c r="W90" s="231">
        <v>8</v>
      </c>
      <c r="X90" s="231">
        <v>54.35</v>
      </c>
      <c r="Y90" s="231">
        <v>44.61</v>
      </c>
      <c r="Z90" s="231">
        <v>8</v>
      </c>
      <c r="AA90" s="231">
        <v>12</v>
      </c>
      <c r="AB90" s="231">
        <v>17.899999999999999</v>
      </c>
      <c r="AC90" s="231">
        <v>28</v>
      </c>
      <c r="AD90" s="231">
        <v>64.45</v>
      </c>
      <c r="AE90" s="231">
        <v>2</v>
      </c>
      <c r="AF90" s="231">
        <v>10.52</v>
      </c>
      <c r="AG90" s="231">
        <v>0</v>
      </c>
      <c r="AH90" s="231">
        <v>12.52</v>
      </c>
      <c r="AI90" s="231">
        <v>43.16</v>
      </c>
      <c r="AJ90" s="231">
        <v>59.25</v>
      </c>
      <c r="AK90" s="231">
        <v>53.6</v>
      </c>
      <c r="AL90" s="231">
        <v>29.68</v>
      </c>
      <c r="AM90" s="231">
        <v>20.28</v>
      </c>
      <c r="AN90" s="145">
        <v>80.790000000000006</v>
      </c>
      <c r="AO90" s="145">
        <v>118.91</v>
      </c>
      <c r="AP90" s="145">
        <v>0</v>
      </c>
      <c r="AQ90" s="145">
        <v>0</v>
      </c>
      <c r="AR90" s="145">
        <v>10.52</v>
      </c>
      <c r="AS90" s="145">
        <v>26.69</v>
      </c>
      <c r="AT90" s="145">
        <v>38.21</v>
      </c>
      <c r="AU90" s="145">
        <v>0</v>
      </c>
      <c r="AV90" s="145">
        <v>16.55</v>
      </c>
      <c r="AW90" s="145">
        <v>0</v>
      </c>
    </row>
    <row r="91" spans="1:49" x14ac:dyDescent="0.35">
      <c r="A91" s="39" t="s">
        <v>363</v>
      </c>
      <c r="B91" s="3" t="s">
        <v>357</v>
      </c>
      <c r="C91" s="231">
        <f t="shared" si="8"/>
        <v>0</v>
      </c>
      <c r="D91" s="231">
        <v>0</v>
      </c>
      <c r="E91" s="231">
        <v>0</v>
      </c>
      <c r="F91" s="231">
        <v>0</v>
      </c>
      <c r="G91" s="231">
        <v>0</v>
      </c>
      <c r="H91" s="231">
        <v>0</v>
      </c>
      <c r="I91" s="231">
        <v>0</v>
      </c>
      <c r="J91" s="231">
        <v>0</v>
      </c>
      <c r="K91" s="231">
        <v>0</v>
      </c>
      <c r="L91" s="231">
        <v>0</v>
      </c>
      <c r="M91" s="231">
        <v>0</v>
      </c>
      <c r="N91" s="231">
        <v>0</v>
      </c>
      <c r="O91" s="231">
        <v>0</v>
      </c>
      <c r="P91" s="231">
        <v>0</v>
      </c>
      <c r="Q91" s="231">
        <v>0</v>
      </c>
      <c r="R91" s="231">
        <v>0</v>
      </c>
      <c r="S91" s="231">
        <v>0</v>
      </c>
      <c r="T91" s="231">
        <v>0</v>
      </c>
      <c r="U91" s="231">
        <v>0</v>
      </c>
      <c r="V91" s="231">
        <v>0</v>
      </c>
      <c r="W91" s="231">
        <v>0</v>
      </c>
      <c r="X91" s="231">
        <v>0</v>
      </c>
      <c r="Y91" s="231">
        <v>0</v>
      </c>
      <c r="Z91" s="231">
        <v>0</v>
      </c>
      <c r="AA91" s="231">
        <v>0</v>
      </c>
      <c r="AB91" s="231">
        <v>0</v>
      </c>
      <c r="AC91" s="231">
        <v>0</v>
      </c>
      <c r="AD91" s="231">
        <v>0</v>
      </c>
      <c r="AE91" s="231">
        <v>0</v>
      </c>
      <c r="AF91" s="231">
        <v>0</v>
      </c>
      <c r="AG91" s="231">
        <v>0</v>
      </c>
      <c r="AH91" s="231">
        <v>0</v>
      </c>
      <c r="AI91" s="231">
        <v>0</v>
      </c>
      <c r="AJ91" s="231">
        <v>0</v>
      </c>
      <c r="AK91" s="231">
        <v>0</v>
      </c>
      <c r="AL91" s="231">
        <v>0</v>
      </c>
      <c r="AM91" s="231">
        <v>0</v>
      </c>
      <c r="AN91" s="145">
        <v>0</v>
      </c>
      <c r="AO91" s="145">
        <v>0</v>
      </c>
      <c r="AP91" s="145">
        <v>0</v>
      </c>
      <c r="AQ91" s="145">
        <v>0</v>
      </c>
      <c r="AR91" s="145">
        <v>0</v>
      </c>
      <c r="AS91" s="145">
        <v>0</v>
      </c>
      <c r="AT91" s="145">
        <v>0</v>
      </c>
      <c r="AU91" s="145">
        <v>0</v>
      </c>
      <c r="AV91" s="145">
        <v>0</v>
      </c>
      <c r="AW91" s="145">
        <v>0</v>
      </c>
    </row>
    <row r="92" spans="1:49" s="51" customFormat="1" x14ac:dyDescent="0.35">
      <c r="A92" s="573" t="s">
        <v>170</v>
      </c>
      <c r="B92" s="574"/>
      <c r="C92" s="207">
        <f t="shared" si="8"/>
        <v>1913.0063043478253</v>
      </c>
      <c r="D92" s="207">
        <f>SUM(D85:D91)</f>
        <v>1522.6100000000001</v>
      </c>
      <c r="E92" s="207">
        <f t="shared" ref="E92:AW92" si="9">SUM(E85:E91)</f>
        <v>1397.4099999999999</v>
      </c>
      <c r="F92" s="207">
        <f t="shared" si="9"/>
        <v>1729.7499999999998</v>
      </c>
      <c r="G92" s="207">
        <f t="shared" si="9"/>
        <v>1579.52</v>
      </c>
      <c r="H92" s="207">
        <f t="shared" si="9"/>
        <v>1332.12</v>
      </c>
      <c r="I92" s="207">
        <f t="shared" si="9"/>
        <v>1684.39</v>
      </c>
      <c r="J92" s="207">
        <f t="shared" si="9"/>
        <v>1512.8799999999999</v>
      </c>
      <c r="K92" s="207">
        <f t="shared" si="9"/>
        <v>1324.5600000000002</v>
      </c>
      <c r="L92" s="207">
        <f t="shared" si="9"/>
        <v>1535.57</v>
      </c>
      <c r="M92" s="207">
        <f t="shared" si="9"/>
        <v>1725.86</v>
      </c>
      <c r="N92" s="207">
        <f t="shared" si="9"/>
        <v>6502.18</v>
      </c>
      <c r="O92" s="207">
        <f t="shared" si="9"/>
        <v>2022.06</v>
      </c>
      <c r="P92" s="207">
        <f t="shared" si="9"/>
        <v>1225.6199999999999</v>
      </c>
      <c r="Q92" s="207">
        <f t="shared" si="9"/>
        <v>905.37</v>
      </c>
      <c r="R92" s="207">
        <f t="shared" si="9"/>
        <v>5605.13</v>
      </c>
      <c r="S92" s="207">
        <f t="shared" si="9"/>
        <v>7570.38</v>
      </c>
      <c r="T92" s="207">
        <f t="shared" si="9"/>
        <v>2920.42</v>
      </c>
      <c r="U92" s="207">
        <f t="shared" si="9"/>
        <v>1282.21</v>
      </c>
      <c r="V92" s="207">
        <f t="shared" si="9"/>
        <v>1787.51</v>
      </c>
      <c r="W92" s="207">
        <f t="shared" si="9"/>
        <v>1404.18</v>
      </c>
      <c r="X92" s="207">
        <f t="shared" si="9"/>
        <v>1971.0299999999997</v>
      </c>
      <c r="Y92" s="207">
        <f t="shared" si="9"/>
        <v>2699.86</v>
      </c>
      <c r="Z92" s="207">
        <f t="shared" si="9"/>
        <v>2125.7400000000002</v>
      </c>
      <c r="AA92" s="207">
        <f t="shared" si="9"/>
        <v>1606.1799999999998</v>
      </c>
      <c r="AB92" s="207">
        <f t="shared" si="9"/>
        <v>1691.2200000000003</v>
      </c>
      <c r="AC92" s="207">
        <f t="shared" si="9"/>
        <v>1288.72</v>
      </c>
      <c r="AD92" s="207">
        <f t="shared" si="9"/>
        <v>2996.72</v>
      </c>
      <c r="AE92" s="207">
        <f t="shared" si="9"/>
        <v>1559.81</v>
      </c>
      <c r="AF92" s="207">
        <f t="shared" si="9"/>
        <v>1904.96</v>
      </c>
      <c r="AG92" s="207">
        <f t="shared" si="9"/>
        <v>9109.5499999999993</v>
      </c>
      <c r="AH92" s="207">
        <f t="shared" si="9"/>
        <v>1970.1899999999998</v>
      </c>
      <c r="AI92" s="207">
        <f t="shared" si="9"/>
        <v>2748.88</v>
      </c>
      <c r="AJ92" s="207">
        <f t="shared" si="9"/>
        <v>1307.31</v>
      </c>
      <c r="AK92" s="207">
        <f t="shared" si="9"/>
        <v>998.30000000000007</v>
      </c>
      <c r="AL92" s="207">
        <f t="shared" si="9"/>
        <v>677.68</v>
      </c>
      <c r="AM92" s="207">
        <f t="shared" si="9"/>
        <v>723.12</v>
      </c>
      <c r="AN92" s="207">
        <f t="shared" si="9"/>
        <v>1401.51</v>
      </c>
      <c r="AO92" s="207">
        <f t="shared" si="9"/>
        <v>1083.76</v>
      </c>
      <c r="AP92" s="207">
        <f t="shared" si="9"/>
        <v>449.01</v>
      </c>
      <c r="AQ92" s="207">
        <f t="shared" si="9"/>
        <v>152.62</v>
      </c>
      <c r="AR92" s="207">
        <f t="shared" si="9"/>
        <v>241.58</v>
      </c>
      <c r="AS92" s="207">
        <f t="shared" si="9"/>
        <v>323.21999999999997</v>
      </c>
      <c r="AT92" s="207">
        <f t="shared" si="9"/>
        <v>574.51</v>
      </c>
      <c r="AU92" s="207">
        <f t="shared" si="9"/>
        <v>189.64</v>
      </c>
      <c r="AV92" s="207">
        <f t="shared" si="9"/>
        <v>833.21999999999991</v>
      </c>
      <c r="AW92" s="207">
        <f t="shared" si="9"/>
        <v>800.22</v>
      </c>
    </row>
    <row r="93" spans="1:49" x14ac:dyDescent="0.35">
      <c r="A93" s="31"/>
      <c r="B93" s="19"/>
      <c r="C93" s="19"/>
      <c r="D93" s="35"/>
      <c r="E93" s="35"/>
      <c r="F93" s="35"/>
      <c r="G93" s="35"/>
      <c r="H93" s="35"/>
      <c r="I93" s="35"/>
      <c r="J93" s="35"/>
      <c r="K93" s="35"/>
      <c r="L93" s="35"/>
      <c r="M93" s="35"/>
      <c r="N93" s="35"/>
      <c r="O93" s="35"/>
      <c r="P93" s="36"/>
      <c r="Q93" s="36"/>
      <c r="R93" s="36"/>
      <c r="S93" s="36"/>
      <c r="T93" s="36"/>
      <c r="U93" s="36"/>
      <c r="V93" s="36"/>
      <c r="W93" s="36"/>
      <c r="X93" s="36"/>
      <c r="Y93" s="36"/>
      <c r="Z93" s="36"/>
      <c r="AA93" s="36"/>
      <c r="AB93" s="37"/>
      <c r="AC93" s="37"/>
      <c r="AD93" s="37"/>
      <c r="AE93" s="37"/>
      <c r="AF93" s="37"/>
      <c r="AG93" s="37"/>
      <c r="AH93" s="37"/>
      <c r="AI93" s="37"/>
      <c r="AJ93" s="37"/>
      <c r="AK93" s="37"/>
      <c r="AL93" s="37"/>
      <c r="AM93" s="37"/>
      <c r="AN93" s="36"/>
      <c r="AO93" s="36"/>
      <c r="AP93" s="36"/>
      <c r="AQ93" s="36"/>
      <c r="AR93" s="34"/>
      <c r="AS93" s="34"/>
      <c r="AT93" s="34"/>
    </row>
    <row r="94" spans="1:49" x14ac:dyDescent="0.35">
      <c r="A94" s="74" t="s">
        <v>139</v>
      </c>
      <c r="B94" s="19"/>
      <c r="C94" s="19"/>
      <c r="D94" s="35"/>
      <c r="E94" s="35"/>
      <c r="F94" s="35"/>
      <c r="G94" s="35"/>
      <c r="H94" s="35"/>
      <c r="I94" s="35"/>
      <c r="J94" s="35"/>
      <c r="K94" s="35"/>
      <c r="L94" s="35"/>
      <c r="M94" s="35"/>
      <c r="N94" s="35"/>
      <c r="O94" s="35"/>
      <c r="P94" s="36"/>
      <c r="Q94" s="36"/>
      <c r="R94" s="36"/>
      <c r="S94" s="36"/>
      <c r="T94" s="36"/>
      <c r="U94" s="36"/>
      <c r="V94" s="36"/>
      <c r="W94" s="36"/>
      <c r="X94" s="36"/>
      <c r="Y94" s="36"/>
      <c r="Z94" s="36"/>
      <c r="AA94" s="36"/>
      <c r="AB94" s="37"/>
      <c r="AC94" s="37"/>
      <c r="AD94" s="37"/>
      <c r="AE94" s="37"/>
      <c r="AF94" s="37"/>
      <c r="AG94" s="37"/>
      <c r="AH94" s="37"/>
      <c r="AI94" s="37"/>
      <c r="AJ94" s="37"/>
      <c r="AK94" s="37"/>
      <c r="AL94" s="37"/>
      <c r="AM94" s="37"/>
      <c r="AN94" s="36"/>
      <c r="AO94" s="36"/>
      <c r="AP94" s="36"/>
      <c r="AQ94" s="36"/>
      <c r="AR94" s="34"/>
      <c r="AS94" s="34"/>
      <c r="AT94" s="34"/>
    </row>
    <row r="95" spans="1:49" x14ac:dyDescent="0.35">
      <c r="A95" s="11"/>
    </row>
    <row r="96" spans="1:49" ht="21" customHeight="1" x14ac:dyDescent="0.35">
      <c r="A96" s="456" t="s">
        <v>171</v>
      </c>
      <c r="B96" s="456" t="s">
        <v>160</v>
      </c>
      <c r="C96" s="456" t="s">
        <v>153</v>
      </c>
      <c r="D96" s="14">
        <v>42736</v>
      </c>
      <c r="E96" s="14">
        <v>42767</v>
      </c>
      <c r="F96" s="14">
        <v>42795</v>
      </c>
      <c r="G96" s="14">
        <v>42826</v>
      </c>
      <c r="H96" s="14">
        <v>42856</v>
      </c>
      <c r="I96" s="14">
        <v>42887</v>
      </c>
      <c r="J96" s="14">
        <v>42917</v>
      </c>
      <c r="K96" s="14">
        <v>42948</v>
      </c>
      <c r="L96" s="14">
        <v>42979</v>
      </c>
      <c r="M96" s="14">
        <v>43009</v>
      </c>
      <c r="N96" s="14">
        <v>43040</v>
      </c>
      <c r="O96" s="14">
        <v>43070</v>
      </c>
      <c r="P96" s="14">
        <v>43101</v>
      </c>
      <c r="Q96" s="14">
        <v>43132</v>
      </c>
      <c r="R96" s="14">
        <v>43160</v>
      </c>
      <c r="S96" s="14">
        <v>43191</v>
      </c>
      <c r="T96" s="14">
        <v>43221</v>
      </c>
      <c r="U96" s="14">
        <v>43252</v>
      </c>
      <c r="V96" s="14">
        <v>43282</v>
      </c>
      <c r="W96" s="14">
        <v>43313</v>
      </c>
      <c r="X96" s="14">
        <v>43344</v>
      </c>
      <c r="Y96" s="14">
        <v>43374</v>
      </c>
      <c r="Z96" s="14">
        <v>43405</v>
      </c>
      <c r="AA96" s="14">
        <v>43435</v>
      </c>
      <c r="AB96" s="14">
        <v>43466</v>
      </c>
      <c r="AC96" s="14">
        <v>43497</v>
      </c>
      <c r="AD96" s="14">
        <v>43525</v>
      </c>
      <c r="AE96" s="14">
        <v>43556</v>
      </c>
      <c r="AF96" s="14">
        <v>43586</v>
      </c>
      <c r="AG96" s="14">
        <v>43617</v>
      </c>
      <c r="AH96" s="14">
        <v>43647</v>
      </c>
      <c r="AI96" s="14">
        <v>43678</v>
      </c>
      <c r="AJ96" s="14">
        <v>43709</v>
      </c>
      <c r="AK96" s="14">
        <v>43739</v>
      </c>
      <c r="AL96" s="14">
        <v>43770</v>
      </c>
      <c r="AM96" s="14">
        <v>43800</v>
      </c>
      <c r="AN96" s="14">
        <v>43831</v>
      </c>
      <c r="AO96" s="14">
        <v>43862</v>
      </c>
      <c r="AP96" s="14">
        <v>43891</v>
      </c>
      <c r="AQ96" s="14">
        <v>43922</v>
      </c>
      <c r="AR96" s="14">
        <v>43952</v>
      </c>
      <c r="AS96" s="14">
        <v>43983</v>
      </c>
      <c r="AT96" s="14">
        <v>44013</v>
      </c>
      <c r="AU96" s="14">
        <v>44044</v>
      </c>
      <c r="AV96" s="14">
        <v>44075</v>
      </c>
      <c r="AW96" s="15">
        <v>44105</v>
      </c>
    </row>
    <row r="97" spans="1:49" s="34" customFormat="1" x14ac:dyDescent="0.35">
      <c r="A97" s="38" t="s">
        <v>364</v>
      </c>
      <c r="B97" s="40" t="s">
        <v>365</v>
      </c>
      <c r="C97" s="145">
        <f t="shared" ref="C97:C112" si="10">AVERAGE(D97:AW97)</f>
        <v>0</v>
      </c>
      <c r="D97" s="145">
        <v>0</v>
      </c>
      <c r="E97" s="145">
        <v>0</v>
      </c>
      <c r="F97" s="145">
        <v>0</v>
      </c>
      <c r="G97" s="145">
        <v>0</v>
      </c>
      <c r="H97" s="145">
        <v>0</v>
      </c>
      <c r="I97" s="145">
        <v>0</v>
      </c>
      <c r="J97" s="145">
        <v>0</v>
      </c>
      <c r="K97" s="145">
        <v>0</v>
      </c>
      <c r="L97" s="145">
        <v>0</v>
      </c>
      <c r="M97" s="145">
        <v>0</v>
      </c>
      <c r="N97" s="145">
        <v>0</v>
      </c>
      <c r="O97" s="145">
        <v>0</v>
      </c>
      <c r="P97" s="145">
        <v>0</v>
      </c>
      <c r="Q97" s="145">
        <v>0</v>
      </c>
      <c r="R97" s="145">
        <v>0</v>
      </c>
      <c r="S97" s="145">
        <v>0</v>
      </c>
      <c r="T97" s="145">
        <v>0</v>
      </c>
      <c r="U97" s="145">
        <v>0</v>
      </c>
      <c r="V97" s="145">
        <v>0</v>
      </c>
      <c r="W97" s="145">
        <v>0</v>
      </c>
      <c r="X97" s="145">
        <v>0</v>
      </c>
      <c r="Y97" s="145">
        <v>0</v>
      </c>
      <c r="Z97" s="145">
        <v>0</v>
      </c>
      <c r="AA97" s="145">
        <v>0</v>
      </c>
      <c r="AB97" s="145">
        <v>0</v>
      </c>
      <c r="AC97" s="145">
        <v>0</v>
      </c>
      <c r="AD97" s="145">
        <v>0</v>
      </c>
      <c r="AE97" s="145">
        <v>0</v>
      </c>
      <c r="AF97" s="145">
        <v>0</v>
      </c>
      <c r="AG97" s="145">
        <v>0</v>
      </c>
      <c r="AH97" s="145">
        <v>0</v>
      </c>
      <c r="AI97" s="145">
        <v>0</v>
      </c>
      <c r="AJ97" s="145">
        <v>0</v>
      </c>
      <c r="AK97" s="145">
        <v>0</v>
      </c>
      <c r="AL97" s="145">
        <v>0</v>
      </c>
      <c r="AM97" s="145">
        <v>0</v>
      </c>
      <c r="AN97" s="145">
        <v>0</v>
      </c>
      <c r="AO97" s="145">
        <v>0</v>
      </c>
      <c r="AP97" s="145">
        <v>0</v>
      </c>
      <c r="AQ97" s="145">
        <v>0</v>
      </c>
      <c r="AR97" s="145">
        <v>0</v>
      </c>
      <c r="AS97" s="145">
        <v>0</v>
      </c>
      <c r="AT97" s="145">
        <v>0</v>
      </c>
      <c r="AU97" s="145">
        <v>0</v>
      </c>
      <c r="AV97" s="145">
        <v>0</v>
      </c>
      <c r="AW97" s="145">
        <v>0</v>
      </c>
    </row>
    <row r="98" spans="1:49" x14ac:dyDescent="0.35">
      <c r="A98" s="13" t="s">
        <v>364</v>
      </c>
      <c r="B98" s="23" t="s">
        <v>172</v>
      </c>
      <c r="C98" s="102">
        <f t="shared" si="10"/>
        <v>0</v>
      </c>
      <c r="D98" s="115">
        <v>0</v>
      </c>
      <c r="E98" s="115">
        <v>0</v>
      </c>
      <c r="F98" s="115">
        <v>0</v>
      </c>
      <c r="G98" s="115">
        <v>0</v>
      </c>
      <c r="H98" s="115">
        <v>0</v>
      </c>
      <c r="I98" s="115">
        <v>0</v>
      </c>
      <c r="J98" s="115">
        <v>0</v>
      </c>
      <c r="K98" s="115">
        <v>0</v>
      </c>
      <c r="L98" s="115">
        <v>0</v>
      </c>
      <c r="M98" s="115">
        <v>0</v>
      </c>
      <c r="N98" s="115">
        <v>0</v>
      </c>
      <c r="O98" s="115">
        <v>0</v>
      </c>
      <c r="P98" s="115">
        <v>0</v>
      </c>
      <c r="Q98" s="115">
        <v>0</v>
      </c>
      <c r="R98" s="115">
        <v>0</v>
      </c>
      <c r="S98" s="115">
        <v>0</v>
      </c>
      <c r="T98" s="115">
        <v>0</v>
      </c>
      <c r="U98" s="115">
        <v>0</v>
      </c>
      <c r="V98" s="115">
        <v>0</v>
      </c>
      <c r="W98" s="115">
        <v>0</v>
      </c>
      <c r="X98" s="115">
        <v>0</v>
      </c>
      <c r="Y98" s="115">
        <v>0</v>
      </c>
      <c r="Z98" s="115">
        <v>0</v>
      </c>
      <c r="AA98" s="115">
        <v>0</v>
      </c>
      <c r="AB98" s="115">
        <v>0</v>
      </c>
      <c r="AC98" s="115">
        <v>0</v>
      </c>
      <c r="AD98" s="115">
        <v>0</v>
      </c>
      <c r="AE98" s="115">
        <v>0</v>
      </c>
      <c r="AF98" s="115">
        <v>0</v>
      </c>
      <c r="AG98" s="115">
        <v>0</v>
      </c>
      <c r="AH98" s="115">
        <v>0</v>
      </c>
      <c r="AI98" s="115">
        <v>0</v>
      </c>
      <c r="AJ98" s="115">
        <v>0</v>
      </c>
      <c r="AK98" s="115">
        <v>0</v>
      </c>
      <c r="AL98" s="115">
        <v>0</v>
      </c>
      <c r="AM98" s="115">
        <v>0</v>
      </c>
      <c r="AN98" s="115">
        <v>0</v>
      </c>
      <c r="AO98" s="115">
        <v>0</v>
      </c>
      <c r="AP98" s="115">
        <v>0</v>
      </c>
      <c r="AQ98" s="115">
        <v>0</v>
      </c>
      <c r="AR98" s="115">
        <v>0</v>
      </c>
      <c r="AS98" s="115">
        <v>0</v>
      </c>
      <c r="AT98" s="115">
        <v>0</v>
      </c>
      <c r="AU98" s="115">
        <v>0</v>
      </c>
      <c r="AV98" s="115">
        <v>0</v>
      </c>
      <c r="AW98" s="115">
        <v>0</v>
      </c>
    </row>
    <row r="99" spans="1:49" x14ac:dyDescent="0.35">
      <c r="A99" s="13" t="s">
        <v>364</v>
      </c>
      <c r="B99" s="23" t="s">
        <v>173</v>
      </c>
      <c r="C99" s="102">
        <f t="shared" si="10"/>
        <v>0</v>
      </c>
      <c r="D99" s="115">
        <v>0</v>
      </c>
      <c r="E99" s="115">
        <v>0</v>
      </c>
      <c r="F99" s="115">
        <v>0</v>
      </c>
      <c r="G99" s="115">
        <v>0</v>
      </c>
      <c r="H99" s="115">
        <v>0</v>
      </c>
      <c r="I99" s="115">
        <v>0</v>
      </c>
      <c r="J99" s="115">
        <v>0</v>
      </c>
      <c r="K99" s="115">
        <v>0</v>
      </c>
      <c r="L99" s="115">
        <v>0</v>
      </c>
      <c r="M99" s="115">
        <v>0</v>
      </c>
      <c r="N99" s="115">
        <v>0</v>
      </c>
      <c r="O99" s="115">
        <v>0</v>
      </c>
      <c r="P99" s="115">
        <v>0</v>
      </c>
      <c r="Q99" s="115">
        <v>0</v>
      </c>
      <c r="R99" s="115">
        <v>0</v>
      </c>
      <c r="S99" s="115">
        <v>0</v>
      </c>
      <c r="T99" s="115">
        <v>0</v>
      </c>
      <c r="U99" s="115">
        <v>0</v>
      </c>
      <c r="V99" s="115">
        <v>0</v>
      </c>
      <c r="W99" s="115">
        <v>0</v>
      </c>
      <c r="X99" s="115">
        <v>0</v>
      </c>
      <c r="Y99" s="115">
        <v>0</v>
      </c>
      <c r="Z99" s="115">
        <v>0</v>
      </c>
      <c r="AA99" s="115">
        <v>0</v>
      </c>
      <c r="AB99" s="115">
        <v>0</v>
      </c>
      <c r="AC99" s="115">
        <v>0</v>
      </c>
      <c r="AD99" s="115">
        <v>0</v>
      </c>
      <c r="AE99" s="115">
        <v>0</v>
      </c>
      <c r="AF99" s="115">
        <v>0</v>
      </c>
      <c r="AG99" s="115">
        <v>0</v>
      </c>
      <c r="AH99" s="115">
        <v>0</v>
      </c>
      <c r="AI99" s="115">
        <v>0</v>
      </c>
      <c r="AJ99" s="115">
        <v>0</v>
      </c>
      <c r="AK99" s="115">
        <v>0</v>
      </c>
      <c r="AL99" s="115">
        <v>0</v>
      </c>
      <c r="AM99" s="115">
        <v>0</v>
      </c>
      <c r="AN99" s="115">
        <v>0</v>
      </c>
      <c r="AO99" s="115">
        <v>0</v>
      </c>
      <c r="AP99" s="115">
        <v>0</v>
      </c>
      <c r="AQ99" s="115">
        <v>0</v>
      </c>
      <c r="AR99" s="115">
        <v>0</v>
      </c>
      <c r="AS99" s="115">
        <v>0</v>
      </c>
      <c r="AT99" s="115">
        <v>0</v>
      </c>
      <c r="AU99" s="115">
        <v>0</v>
      </c>
      <c r="AV99" s="115">
        <v>0</v>
      </c>
      <c r="AW99" s="115">
        <v>0</v>
      </c>
    </row>
    <row r="100" spans="1:49" s="34" customFormat="1" x14ac:dyDescent="0.35">
      <c r="A100" s="38"/>
      <c r="B100" s="40"/>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3"/>
      <c r="AS100" s="3"/>
      <c r="AT100" s="3"/>
      <c r="AU100" s="28"/>
      <c r="AV100" s="28"/>
      <c r="AW100" s="28"/>
    </row>
    <row r="101" spans="1:49" s="34" customFormat="1" x14ac:dyDescent="0.35">
      <c r="A101" s="38" t="s">
        <v>366</v>
      </c>
      <c r="B101" s="40" t="s">
        <v>365</v>
      </c>
      <c r="C101" s="145">
        <f t="shared" si="10"/>
        <v>0</v>
      </c>
      <c r="D101" s="145">
        <v>0</v>
      </c>
      <c r="E101" s="145">
        <v>0</v>
      </c>
      <c r="F101" s="145">
        <v>0</v>
      </c>
      <c r="G101" s="145">
        <v>0</v>
      </c>
      <c r="H101" s="145">
        <v>0</v>
      </c>
      <c r="I101" s="145">
        <v>0</v>
      </c>
      <c r="J101" s="145">
        <v>0</v>
      </c>
      <c r="K101" s="145">
        <v>0</v>
      </c>
      <c r="L101" s="145">
        <v>0</v>
      </c>
      <c r="M101" s="145">
        <v>0</v>
      </c>
      <c r="N101" s="145">
        <v>0</v>
      </c>
      <c r="O101" s="145">
        <v>0</v>
      </c>
      <c r="P101" s="145">
        <v>0</v>
      </c>
      <c r="Q101" s="145">
        <v>0</v>
      </c>
      <c r="R101" s="145">
        <v>0</v>
      </c>
      <c r="S101" s="145">
        <v>0</v>
      </c>
      <c r="T101" s="145">
        <v>0</v>
      </c>
      <c r="U101" s="145">
        <v>0</v>
      </c>
      <c r="V101" s="145">
        <v>0</v>
      </c>
      <c r="W101" s="145">
        <v>0</v>
      </c>
      <c r="X101" s="145">
        <v>0</v>
      </c>
      <c r="Y101" s="145">
        <v>0</v>
      </c>
      <c r="Z101" s="145">
        <v>0</v>
      </c>
      <c r="AA101" s="145">
        <v>0</v>
      </c>
      <c r="AB101" s="145">
        <v>0</v>
      </c>
      <c r="AC101" s="145">
        <v>0</v>
      </c>
      <c r="AD101" s="145">
        <v>0</v>
      </c>
      <c r="AE101" s="145">
        <v>0</v>
      </c>
      <c r="AF101" s="145">
        <v>0</v>
      </c>
      <c r="AG101" s="145">
        <v>0</v>
      </c>
      <c r="AH101" s="145">
        <v>0</v>
      </c>
      <c r="AI101" s="145">
        <v>0</v>
      </c>
      <c r="AJ101" s="145">
        <v>0</v>
      </c>
      <c r="AK101" s="145">
        <v>0</v>
      </c>
      <c r="AL101" s="145">
        <v>0</v>
      </c>
      <c r="AM101" s="145">
        <v>0</v>
      </c>
      <c r="AN101" s="145">
        <v>0</v>
      </c>
      <c r="AO101" s="145">
        <v>0</v>
      </c>
      <c r="AP101" s="145">
        <v>0</v>
      </c>
      <c r="AQ101" s="145">
        <v>0</v>
      </c>
      <c r="AR101" s="145">
        <v>0</v>
      </c>
      <c r="AS101" s="145">
        <v>0</v>
      </c>
      <c r="AT101" s="145">
        <v>0</v>
      </c>
      <c r="AU101" s="145">
        <v>0</v>
      </c>
      <c r="AV101" s="145">
        <v>0</v>
      </c>
      <c r="AW101" s="145">
        <v>0</v>
      </c>
    </row>
    <row r="102" spans="1:49" x14ac:dyDescent="0.35">
      <c r="A102" s="13" t="s">
        <v>366</v>
      </c>
      <c r="B102" s="23" t="s">
        <v>172</v>
      </c>
      <c r="C102" s="102">
        <f t="shared" si="10"/>
        <v>0</v>
      </c>
      <c r="D102" s="115">
        <v>0</v>
      </c>
      <c r="E102" s="115">
        <v>0</v>
      </c>
      <c r="F102" s="115">
        <v>0</v>
      </c>
      <c r="G102" s="115">
        <v>0</v>
      </c>
      <c r="H102" s="115">
        <v>0</v>
      </c>
      <c r="I102" s="115">
        <v>0</v>
      </c>
      <c r="J102" s="115">
        <v>0</v>
      </c>
      <c r="K102" s="115">
        <v>0</v>
      </c>
      <c r="L102" s="115">
        <v>0</v>
      </c>
      <c r="M102" s="115">
        <v>0</v>
      </c>
      <c r="N102" s="115">
        <v>0</v>
      </c>
      <c r="O102" s="115">
        <v>0</v>
      </c>
      <c r="P102" s="115">
        <v>0</v>
      </c>
      <c r="Q102" s="115">
        <v>0</v>
      </c>
      <c r="R102" s="115">
        <v>0</v>
      </c>
      <c r="S102" s="115">
        <v>0</v>
      </c>
      <c r="T102" s="115">
        <v>0</v>
      </c>
      <c r="U102" s="115">
        <v>0</v>
      </c>
      <c r="V102" s="115">
        <v>0</v>
      </c>
      <c r="W102" s="115">
        <v>0</v>
      </c>
      <c r="X102" s="115">
        <v>0</v>
      </c>
      <c r="Y102" s="115">
        <v>0</v>
      </c>
      <c r="Z102" s="115">
        <v>0</v>
      </c>
      <c r="AA102" s="115">
        <v>0</v>
      </c>
      <c r="AB102" s="115">
        <v>0</v>
      </c>
      <c r="AC102" s="115">
        <v>0</v>
      </c>
      <c r="AD102" s="115">
        <v>0</v>
      </c>
      <c r="AE102" s="115">
        <v>0</v>
      </c>
      <c r="AF102" s="115">
        <v>0</v>
      </c>
      <c r="AG102" s="115">
        <v>0</v>
      </c>
      <c r="AH102" s="115">
        <v>0</v>
      </c>
      <c r="AI102" s="115">
        <v>0</v>
      </c>
      <c r="AJ102" s="115">
        <v>0</v>
      </c>
      <c r="AK102" s="115">
        <v>0</v>
      </c>
      <c r="AL102" s="115">
        <v>0</v>
      </c>
      <c r="AM102" s="115">
        <v>0</v>
      </c>
      <c r="AN102" s="115">
        <v>0</v>
      </c>
      <c r="AO102" s="115">
        <v>0</v>
      </c>
      <c r="AP102" s="115">
        <v>0</v>
      </c>
      <c r="AQ102" s="115">
        <v>0</v>
      </c>
      <c r="AR102" s="115">
        <v>0</v>
      </c>
      <c r="AS102" s="115">
        <v>0</v>
      </c>
      <c r="AT102" s="115">
        <v>0</v>
      </c>
      <c r="AU102" s="115">
        <v>0</v>
      </c>
      <c r="AV102" s="115">
        <v>0</v>
      </c>
      <c r="AW102" s="115">
        <v>0</v>
      </c>
    </row>
    <row r="103" spans="1:49" x14ac:dyDescent="0.35">
      <c r="A103" s="13" t="s">
        <v>366</v>
      </c>
      <c r="B103" s="23" t="s">
        <v>173</v>
      </c>
      <c r="C103" s="102">
        <f t="shared" si="10"/>
        <v>0</v>
      </c>
      <c r="D103" s="115">
        <v>0</v>
      </c>
      <c r="E103" s="115">
        <v>0</v>
      </c>
      <c r="F103" s="115">
        <v>0</v>
      </c>
      <c r="G103" s="115">
        <v>0</v>
      </c>
      <c r="H103" s="115">
        <v>0</v>
      </c>
      <c r="I103" s="115">
        <v>0</v>
      </c>
      <c r="J103" s="115">
        <v>0</v>
      </c>
      <c r="K103" s="115">
        <v>0</v>
      </c>
      <c r="L103" s="115">
        <v>0</v>
      </c>
      <c r="M103" s="115">
        <v>0</v>
      </c>
      <c r="N103" s="115">
        <v>0</v>
      </c>
      <c r="O103" s="115">
        <v>0</v>
      </c>
      <c r="P103" s="115">
        <v>0</v>
      </c>
      <c r="Q103" s="115">
        <v>0</v>
      </c>
      <c r="R103" s="115">
        <v>0</v>
      </c>
      <c r="S103" s="115">
        <v>0</v>
      </c>
      <c r="T103" s="115">
        <v>0</v>
      </c>
      <c r="U103" s="115">
        <v>0</v>
      </c>
      <c r="V103" s="115">
        <v>0</v>
      </c>
      <c r="W103" s="115">
        <v>0</v>
      </c>
      <c r="X103" s="115">
        <v>0</v>
      </c>
      <c r="Y103" s="115">
        <v>0</v>
      </c>
      <c r="Z103" s="115">
        <v>0</v>
      </c>
      <c r="AA103" s="115">
        <v>0</v>
      </c>
      <c r="AB103" s="115">
        <v>0</v>
      </c>
      <c r="AC103" s="115">
        <v>0</v>
      </c>
      <c r="AD103" s="115">
        <v>0</v>
      </c>
      <c r="AE103" s="115">
        <v>0</v>
      </c>
      <c r="AF103" s="115">
        <v>0</v>
      </c>
      <c r="AG103" s="115">
        <v>0</v>
      </c>
      <c r="AH103" s="115">
        <v>0</v>
      </c>
      <c r="AI103" s="115">
        <v>0</v>
      </c>
      <c r="AJ103" s="115">
        <v>0</v>
      </c>
      <c r="AK103" s="115">
        <v>0</v>
      </c>
      <c r="AL103" s="115">
        <v>0</v>
      </c>
      <c r="AM103" s="115">
        <v>0</v>
      </c>
      <c r="AN103" s="115">
        <v>0</v>
      </c>
      <c r="AO103" s="115">
        <v>0</v>
      </c>
      <c r="AP103" s="115">
        <v>0</v>
      </c>
      <c r="AQ103" s="115">
        <v>0</v>
      </c>
      <c r="AR103" s="115">
        <v>0</v>
      </c>
      <c r="AS103" s="115">
        <v>0</v>
      </c>
      <c r="AT103" s="115">
        <v>0</v>
      </c>
      <c r="AU103" s="115">
        <v>0</v>
      </c>
      <c r="AV103" s="115">
        <v>0</v>
      </c>
      <c r="AW103" s="115">
        <v>0</v>
      </c>
    </row>
    <row r="104" spans="1:49" s="34" customFormat="1" x14ac:dyDescent="0.35">
      <c r="A104" s="38"/>
      <c r="B104" s="40"/>
      <c r="C104" s="3"/>
      <c r="D104" s="3"/>
      <c r="E104" s="3"/>
      <c r="F104" s="3"/>
      <c r="G104" s="3"/>
      <c r="H104" s="3"/>
      <c r="I104" s="3"/>
      <c r="J104" s="3"/>
      <c r="K104" s="3"/>
      <c r="L104" s="3"/>
      <c r="M104" s="3"/>
      <c r="N104" s="3"/>
      <c r="O104" s="3"/>
      <c r="P104" s="3"/>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3"/>
      <c r="AS104" s="3"/>
      <c r="AT104" s="3"/>
      <c r="AU104" s="3"/>
      <c r="AV104" s="28"/>
      <c r="AW104" s="28"/>
    </row>
    <row r="105" spans="1:49" s="34" customFormat="1" x14ac:dyDescent="0.35">
      <c r="A105" s="38" t="s">
        <v>367</v>
      </c>
      <c r="B105" s="40" t="s">
        <v>365</v>
      </c>
      <c r="C105" s="145">
        <f t="shared" si="10"/>
        <v>0</v>
      </c>
      <c r="D105" s="145">
        <v>0</v>
      </c>
      <c r="E105" s="145">
        <v>0</v>
      </c>
      <c r="F105" s="145">
        <v>0</v>
      </c>
      <c r="G105" s="145">
        <v>0</v>
      </c>
      <c r="H105" s="145">
        <v>0</v>
      </c>
      <c r="I105" s="145">
        <v>0</v>
      </c>
      <c r="J105" s="145">
        <v>0</v>
      </c>
      <c r="K105" s="145">
        <v>0</v>
      </c>
      <c r="L105" s="145">
        <v>0</v>
      </c>
      <c r="M105" s="145">
        <v>0</v>
      </c>
      <c r="N105" s="145">
        <v>0</v>
      </c>
      <c r="O105" s="145">
        <v>0</v>
      </c>
      <c r="P105" s="145">
        <v>0</v>
      </c>
      <c r="Q105" s="145">
        <v>0</v>
      </c>
      <c r="R105" s="145">
        <v>0</v>
      </c>
      <c r="S105" s="145">
        <v>0</v>
      </c>
      <c r="T105" s="145">
        <v>0</v>
      </c>
      <c r="U105" s="145">
        <v>0</v>
      </c>
      <c r="V105" s="145">
        <v>0</v>
      </c>
      <c r="W105" s="145">
        <v>0</v>
      </c>
      <c r="X105" s="145">
        <v>0</v>
      </c>
      <c r="Y105" s="145">
        <v>0</v>
      </c>
      <c r="Z105" s="145">
        <v>0</v>
      </c>
      <c r="AA105" s="145">
        <v>0</v>
      </c>
      <c r="AB105" s="145">
        <v>0</v>
      </c>
      <c r="AC105" s="145">
        <v>0</v>
      </c>
      <c r="AD105" s="145">
        <v>0</v>
      </c>
      <c r="AE105" s="145">
        <v>0</v>
      </c>
      <c r="AF105" s="145">
        <v>0</v>
      </c>
      <c r="AG105" s="145">
        <v>0</v>
      </c>
      <c r="AH105" s="145">
        <v>0</v>
      </c>
      <c r="AI105" s="145">
        <v>0</v>
      </c>
      <c r="AJ105" s="145">
        <v>0</v>
      </c>
      <c r="AK105" s="145">
        <v>0</v>
      </c>
      <c r="AL105" s="145">
        <v>0</v>
      </c>
      <c r="AM105" s="145">
        <v>0</v>
      </c>
      <c r="AN105" s="145">
        <v>0</v>
      </c>
      <c r="AO105" s="145">
        <v>0</v>
      </c>
      <c r="AP105" s="145">
        <v>0</v>
      </c>
      <c r="AQ105" s="145">
        <v>0</v>
      </c>
      <c r="AR105" s="145">
        <v>0</v>
      </c>
      <c r="AS105" s="145">
        <v>0</v>
      </c>
      <c r="AT105" s="145">
        <v>0</v>
      </c>
      <c r="AU105" s="145">
        <v>0</v>
      </c>
      <c r="AV105" s="145">
        <v>0</v>
      </c>
      <c r="AW105" s="145">
        <v>0</v>
      </c>
    </row>
    <row r="106" spans="1:49" x14ac:dyDescent="0.35">
      <c r="A106" s="13" t="s">
        <v>367</v>
      </c>
      <c r="B106" s="23" t="s">
        <v>172</v>
      </c>
      <c r="C106" s="102">
        <f t="shared" si="10"/>
        <v>0</v>
      </c>
      <c r="D106" s="115">
        <v>0</v>
      </c>
      <c r="E106" s="115">
        <v>0</v>
      </c>
      <c r="F106" s="115">
        <v>0</v>
      </c>
      <c r="G106" s="115">
        <v>0</v>
      </c>
      <c r="H106" s="115">
        <v>0</v>
      </c>
      <c r="I106" s="115">
        <v>0</v>
      </c>
      <c r="J106" s="115">
        <v>0</v>
      </c>
      <c r="K106" s="115">
        <v>0</v>
      </c>
      <c r="L106" s="115">
        <v>0</v>
      </c>
      <c r="M106" s="115">
        <v>0</v>
      </c>
      <c r="N106" s="115">
        <v>0</v>
      </c>
      <c r="O106" s="115">
        <v>0</v>
      </c>
      <c r="P106" s="115">
        <v>0</v>
      </c>
      <c r="Q106" s="115">
        <v>0</v>
      </c>
      <c r="R106" s="115">
        <v>0</v>
      </c>
      <c r="S106" s="115">
        <v>0</v>
      </c>
      <c r="T106" s="115">
        <v>0</v>
      </c>
      <c r="U106" s="115">
        <v>0</v>
      </c>
      <c r="V106" s="115">
        <v>0</v>
      </c>
      <c r="W106" s="115">
        <v>0</v>
      </c>
      <c r="X106" s="115">
        <v>0</v>
      </c>
      <c r="Y106" s="115">
        <v>0</v>
      </c>
      <c r="Z106" s="115">
        <v>0</v>
      </c>
      <c r="AA106" s="115">
        <v>0</v>
      </c>
      <c r="AB106" s="115">
        <v>0</v>
      </c>
      <c r="AC106" s="115">
        <v>0</v>
      </c>
      <c r="AD106" s="115">
        <v>0</v>
      </c>
      <c r="AE106" s="115">
        <v>0</v>
      </c>
      <c r="AF106" s="115">
        <v>0</v>
      </c>
      <c r="AG106" s="115">
        <v>0</v>
      </c>
      <c r="AH106" s="115">
        <v>0</v>
      </c>
      <c r="AI106" s="115">
        <v>0</v>
      </c>
      <c r="AJ106" s="115">
        <v>0</v>
      </c>
      <c r="AK106" s="115">
        <v>0</v>
      </c>
      <c r="AL106" s="115">
        <v>0</v>
      </c>
      <c r="AM106" s="115">
        <v>0</v>
      </c>
      <c r="AN106" s="115">
        <v>0</v>
      </c>
      <c r="AO106" s="115">
        <v>0</v>
      </c>
      <c r="AP106" s="115">
        <v>0</v>
      </c>
      <c r="AQ106" s="115">
        <v>0</v>
      </c>
      <c r="AR106" s="115">
        <v>0</v>
      </c>
      <c r="AS106" s="115">
        <v>0</v>
      </c>
      <c r="AT106" s="115">
        <v>0</v>
      </c>
      <c r="AU106" s="115">
        <v>0</v>
      </c>
      <c r="AV106" s="115">
        <v>0</v>
      </c>
      <c r="AW106" s="115">
        <v>0</v>
      </c>
    </row>
    <row r="107" spans="1:49" x14ac:dyDescent="0.35">
      <c r="A107" s="13" t="s">
        <v>367</v>
      </c>
      <c r="B107" s="23" t="s">
        <v>173</v>
      </c>
      <c r="C107" s="102">
        <f t="shared" si="10"/>
        <v>0</v>
      </c>
      <c r="D107" s="115">
        <v>0</v>
      </c>
      <c r="E107" s="115">
        <v>0</v>
      </c>
      <c r="F107" s="115">
        <v>0</v>
      </c>
      <c r="G107" s="115">
        <v>0</v>
      </c>
      <c r="H107" s="115">
        <v>0</v>
      </c>
      <c r="I107" s="115">
        <v>0</v>
      </c>
      <c r="J107" s="115">
        <v>0</v>
      </c>
      <c r="K107" s="115">
        <v>0</v>
      </c>
      <c r="L107" s="115">
        <v>0</v>
      </c>
      <c r="M107" s="115">
        <v>0</v>
      </c>
      <c r="N107" s="115">
        <v>0</v>
      </c>
      <c r="O107" s="115">
        <v>0</v>
      </c>
      <c r="P107" s="115">
        <v>0</v>
      </c>
      <c r="Q107" s="115">
        <v>0</v>
      </c>
      <c r="R107" s="115">
        <v>0</v>
      </c>
      <c r="S107" s="115">
        <v>0</v>
      </c>
      <c r="T107" s="115">
        <v>0</v>
      </c>
      <c r="U107" s="115">
        <v>0</v>
      </c>
      <c r="V107" s="115">
        <v>0</v>
      </c>
      <c r="W107" s="115">
        <v>0</v>
      </c>
      <c r="X107" s="115">
        <v>0</v>
      </c>
      <c r="Y107" s="115">
        <v>0</v>
      </c>
      <c r="Z107" s="115">
        <v>0</v>
      </c>
      <c r="AA107" s="115">
        <v>0</v>
      </c>
      <c r="AB107" s="115">
        <v>0</v>
      </c>
      <c r="AC107" s="115">
        <v>0</v>
      </c>
      <c r="AD107" s="115">
        <v>0</v>
      </c>
      <c r="AE107" s="115">
        <v>0</v>
      </c>
      <c r="AF107" s="115">
        <v>0</v>
      </c>
      <c r="AG107" s="115">
        <v>0</v>
      </c>
      <c r="AH107" s="115">
        <v>0</v>
      </c>
      <c r="AI107" s="115">
        <v>0</v>
      </c>
      <c r="AJ107" s="115">
        <v>0</v>
      </c>
      <c r="AK107" s="115">
        <v>0</v>
      </c>
      <c r="AL107" s="115">
        <v>0</v>
      </c>
      <c r="AM107" s="115">
        <v>0</v>
      </c>
      <c r="AN107" s="115">
        <v>0</v>
      </c>
      <c r="AO107" s="115">
        <v>0</v>
      </c>
      <c r="AP107" s="115">
        <v>0</v>
      </c>
      <c r="AQ107" s="115">
        <v>0</v>
      </c>
      <c r="AR107" s="115">
        <v>0</v>
      </c>
      <c r="AS107" s="115">
        <v>0</v>
      </c>
      <c r="AT107" s="115">
        <v>0</v>
      </c>
      <c r="AU107" s="115">
        <v>0</v>
      </c>
      <c r="AV107" s="115">
        <v>0</v>
      </c>
      <c r="AW107" s="115">
        <v>0</v>
      </c>
    </row>
    <row r="108" spans="1:49" s="34" customFormat="1" x14ac:dyDescent="0.35">
      <c r="A108" s="38"/>
      <c r="B108" s="40"/>
      <c r="C108" s="28"/>
      <c r="D108" s="28"/>
      <c r="E108" s="28"/>
      <c r="F108" s="28"/>
      <c r="G108" s="28"/>
      <c r="H108" s="28"/>
      <c r="I108" s="28"/>
      <c r="J108" s="28"/>
      <c r="K108" s="28"/>
      <c r="L108" s="28"/>
      <c r="M108" s="28"/>
      <c r="N108" s="28"/>
      <c r="O108" s="28"/>
      <c r="P108" s="28"/>
      <c r="Q108" s="28"/>
      <c r="R108" s="28"/>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s="34" customFormat="1" x14ac:dyDescent="0.35">
      <c r="A109" s="40" t="s">
        <v>368</v>
      </c>
      <c r="B109" s="40" t="s">
        <v>365</v>
      </c>
      <c r="C109" s="145">
        <f t="shared" si="10"/>
        <v>1.7391304347826086</v>
      </c>
      <c r="D109" s="145">
        <v>0</v>
      </c>
      <c r="E109" s="145">
        <v>0</v>
      </c>
      <c r="F109" s="145">
        <v>0</v>
      </c>
      <c r="G109" s="145">
        <v>0</v>
      </c>
      <c r="H109" s="145">
        <v>0</v>
      </c>
      <c r="I109" s="145">
        <v>0</v>
      </c>
      <c r="J109" s="145">
        <v>0</v>
      </c>
      <c r="K109" s="145">
        <v>0</v>
      </c>
      <c r="L109" s="145">
        <v>0</v>
      </c>
      <c r="M109" s="145">
        <v>0</v>
      </c>
      <c r="N109" s="145">
        <v>0</v>
      </c>
      <c r="O109" s="145">
        <v>0</v>
      </c>
      <c r="P109" s="145">
        <v>0</v>
      </c>
      <c r="Q109" s="145">
        <v>0</v>
      </c>
      <c r="R109" s="145">
        <v>0</v>
      </c>
      <c r="S109" s="145">
        <v>0</v>
      </c>
      <c r="T109" s="145">
        <v>0</v>
      </c>
      <c r="U109" s="145">
        <v>0</v>
      </c>
      <c r="V109" s="145">
        <v>0</v>
      </c>
      <c r="W109" s="145">
        <v>22</v>
      </c>
      <c r="X109" s="145">
        <v>6</v>
      </c>
      <c r="Y109" s="145">
        <v>4</v>
      </c>
      <c r="Z109" s="145">
        <v>0</v>
      </c>
      <c r="AA109" s="145">
        <v>0</v>
      </c>
      <c r="AB109" s="145">
        <v>2</v>
      </c>
      <c r="AC109" s="145">
        <v>0</v>
      </c>
      <c r="AD109" s="145">
        <v>6</v>
      </c>
      <c r="AE109" s="145">
        <v>8</v>
      </c>
      <c r="AF109" s="145">
        <v>2</v>
      </c>
      <c r="AG109" s="145">
        <v>0</v>
      </c>
      <c r="AH109" s="145">
        <v>0</v>
      </c>
      <c r="AI109" s="145">
        <v>0</v>
      </c>
      <c r="AJ109" s="145">
        <v>4</v>
      </c>
      <c r="AK109" s="145">
        <v>2</v>
      </c>
      <c r="AL109" s="145">
        <v>16</v>
      </c>
      <c r="AM109" s="145">
        <v>0</v>
      </c>
      <c r="AN109" s="145">
        <v>0</v>
      </c>
      <c r="AO109" s="145">
        <v>0</v>
      </c>
      <c r="AP109" s="145">
        <v>8</v>
      </c>
      <c r="AQ109" s="145">
        <v>0</v>
      </c>
      <c r="AR109" s="145">
        <v>0</v>
      </c>
      <c r="AS109" s="145">
        <v>0</v>
      </c>
      <c r="AT109" s="145">
        <v>0</v>
      </c>
      <c r="AU109" s="145">
        <v>0</v>
      </c>
      <c r="AV109" s="145">
        <v>0</v>
      </c>
      <c r="AW109" s="145">
        <v>0</v>
      </c>
    </row>
    <row r="110" spans="1:49" x14ac:dyDescent="0.35">
      <c r="A110" s="40" t="s">
        <v>368</v>
      </c>
      <c r="B110" s="23" t="s">
        <v>172</v>
      </c>
      <c r="C110" s="102">
        <f t="shared" si="10"/>
        <v>1.7391304347826086</v>
      </c>
      <c r="D110" s="115">
        <v>0</v>
      </c>
      <c r="E110" s="115">
        <v>0</v>
      </c>
      <c r="F110" s="115">
        <v>0</v>
      </c>
      <c r="G110" s="115">
        <v>0</v>
      </c>
      <c r="H110" s="115">
        <v>0</v>
      </c>
      <c r="I110" s="115">
        <v>0</v>
      </c>
      <c r="J110" s="115">
        <v>0</v>
      </c>
      <c r="K110" s="115">
        <v>0</v>
      </c>
      <c r="L110" s="115">
        <v>0</v>
      </c>
      <c r="M110" s="115">
        <v>0</v>
      </c>
      <c r="N110" s="115">
        <v>0</v>
      </c>
      <c r="O110" s="115">
        <v>0</v>
      </c>
      <c r="P110" s="115">
        <v>0</v>
      </c>
      <c r="Q110" s="115">
        <v>0</v>
      </c>
      <c r="R110" s="115">
        <v>0</v>
      </c>
      <c r="S110" s="115">
        <v>0</v>
      </c>
      <c r="T110" s="115">
        <v>0</v>
      </c>
      <c r="U110" s="115">
        <v>0</v>
      </c>
      <c r="V110" s="115">
        <v>0</v>
      </c>
      <c r="W110" s="115">
        <v>22</v>
      </c>
      <c r="X110" s="115">
        <v>6</v>
      </c>
      <c r="Y110" s="115">
        <v>4</v>
      </c>
      <c r="Z110" s="115">
        <v>0</v>
      </c>
      <c r="AA110" s="115">
        <v>0</v>
      </c>
      <c r="AB110" s="115">
        <v>2</v>
      </c>
      <c r="AC110" s="115">
        <v>0</v>
      </c>
      <c r="AD110" s="115">
        <v>6</v>
      </c>
      <c r="AE110" s="115">
        <v>8</v>
      </c>
      <c r="AF110" s="115">
        <v>2</v>
      </c>
      <c r="AG110" s="115">
        <v>0</v>
      </c>
      <c r="AH110" s="115">
        <v>0</v>
      </c>
      <c r="AI110" s="115">
        <v>0</v>
      </c>
      <c r="AJ110" s="115">
        <v>4</v>
      </c>
      <c r="AK110" s="115">
        <v>2</v>
      </c>
      <c r="AL110" s="115">
        <v>16</v>
      </c>
      <c r="AM110" s="115">
        <v>0</v>
      </c>
      <c r="AN110" s="115">
        <v>0</v>
      </c>
      <c r="AO110" s="115">
        <v>0</v>
      </c>
      <c r="AP110" s="115">
        <v>8</v>
      </c>
      <c r="AQ110" s="115">
        <v>0</v>
      </c>
      <c r="AR110" s="115">
        <v>0</v>
      </c>
      <c r="AS110" s="115">
        <v>0</v>
      </c>
      <c r="AT110" s="115">
        <v>0</v>
      </c>
      <c r="AU110" s="115">
        <v>0</v>
      </c>
      <c r="AV110" s="115">
        <v>0</v>
      </c>
      <c r="AW110" s="115">
        <v>0</v>
      </c>
    </row>
    <row r="111" spans="1:49" x14ac:dyDescent="0.35">
      <c r="A111" s="40" t="s">
        <v>368</v>
      </c>
      <c r="B111" s="23" t="s">
        <v>173</v>
      </c>
      <c r="C111" s="102">
        <f t="shared" si="10"/>
        <v>0.36956521739130432</v>
      </c>
      <c r="D111" s="115">
        <v>0</v>
      </c>
      <c r="E111" s="115">
        <v>0</v>
      </c>
      <c r="F111" s="115">
        <v>0</v>
      </c>
      <c r="G111" s="115">
        <v>0</v>
      </c>
      <c r="H111" s="115">
        <v>0</v>
      </c>
      <c r="I111" s="115">
        <v>0</v>
      </c>
      <c r="J111" s="115">
        <v>0</v>
      </c>
      <c r="K111" s="115">
        <v>0</v>
      </c>
      <c r="L111" s="115">
        <v>0</v>
      </c>
      <c r="M111" s="115">
        <v>0</v>
      </c>
      <c r="N111" s="115">
        <v>0</v>
      </c>
      <c r="O111" s="115">
        <v>0</v>
      </c>
      <c r="P111" s="115">
        <v>0</v>
      </c>
      <c r="Q111" s="115">
        <v>0</v>
      </c>
      <c r="R111" s="115">
        <v>0</v>
      </c>
      <c r="S111" s="115">
        <v>0</v>
      </c>
      <c r="T111" s="115">
        <v>0</v>
      </c>
      <c r="U111" s="115">
        <v>0</v>
      </c>
      <c r="V111" s="115">
        <v>0</v>
      </c>
      <c r="W111" s="115">
        <v>5</v>
      </c>
      <c r="X111" s="115">
        <v>2</v>
      </c>
      <c r="Y111" s="115">
        <v>2</v>
      </c>
      <c r="Z111" s="115">
        <v>0</v>
      </c>
      <c r="AA111" s="115">
        <v>0</v>
      </c>
      <c r="AB111" s="115">
        <v>1</v>
      </c>
      <c r="AC111" s="115">
        <v>0</v>
      </c>
      <c r="AD111" s="115">
        <v>1</v>
      </c>
      <c r="AE111" s="115">
        <v>1</v>
      </c>
      <c r="AF111" s="115">
        <v>1</v>
      </c>
      <c r="AG111" s="115">
        <v>0</v>
      </c>
      <c r="AH111" s="115">
        <v>0</v>
      </c>
      <c r="AI111" s="115">
        <v>0</v>
      </c>
      <c r="AJ111" s="115">
        <v>1</v>
      </c>
      <c r="AK111" s="115">
        <v>1</v>
      </c>
      <c r="AL111" s="115">
        <v>1</v>
      </c>
      <c r="AM111" s="115">
        <v>0</v>
      </c>
      <c r="AN111" s="115">
        <v>0</v>
      </c>
      <c r="AO111" s="115">
        <v>0</v>
      </c>
      <c r="AP111" s="115">
        <v>1</v>
      </c>
      <c r="AQ111" s="115">
        <v>0</v>
      </c>
      <c r="AR111" s="115">
        <v>0</v>
      </c>
      <c r="AS111" s="115">
        <v>0</v>
      </c>
      <c r="AT111" s="115">
        <v>0</v>
      </c>
      <c r="AU111" s="115">
        <v>0</v>
      </c>
      <c r="AV111" s="115">
        <v>0</v>
      </c>
      <c r="AW111" s="115">
        <v>0</v>
      </c>
    </row>
    <row r="112" spans="1:49" s="101" customFormat="1" ht="15" thickBot="1" x14ac:dyDescent="0.4">
      <c r="A112" s="575" t="s">
        <v>175</v>
      </c>
      <c r="B112" s="576" t="s">
        <v>175</v>
      </c>
      <c r="C112" s="196">
        <f t="shared" si="10"/>
        <v>1.7391304347826086</v>
      </c>
      <c r="D112" s="207">
        <f>D109+D105+D101+D97</f>
        <v>0</v>
      </c>
      <c r="E112" s="207">
        <f t="shared" ref="E112:AW112" si="11">E109+E105+E101+E97</f>
        <v>0</v>
      </c>
      <c r="F112" s="207">
        <f t="shared" si="11"/>
        <v>0</v>
      </c>
      <c r="G112" s="207">
        <f t="shared" si="11"/>
        <v>0</v>
      </c>
      <c r="H112" s="207">
        <f t="shared" si="11"/>
        <v>0</v>
      </c>
      <c r="I112" s="207">
        <f t="shared" si="11"/>
        <v>0</v>
      </c>
      <c r="J112" s="207">
        <f t="shared" si="11"/>
        <v>0</v>
      </c>
      <c r="K112" s="207">
        <f t="shared" si="11"/>
        <v>0</v>
      </c>
      <c r="L112" s="207">
        <f t="shared" si="11"/>
        <v>0</v>
      </c>
      <c r="M112" s="207">
        <f t="shared" si="11"/>
        <v>0</v>
      </c>
      <c r="N112" s="207">
        <f t="shared" si="11"/>
        <v>0</v>
      </c>
      <c r="O112" s="207">
        <f t="shared" si="11"/>
        <v>0</v>
      </c>
      <c r="P112" s="207">
        <f t="shared" si="11"/>
        <v>0</v>
      </c>
      <c r="Q112" s="207">
        <f t="shared" si="11"/>
        <v>0</v>
      </c>
      <c r="R112" s="207">
        <f t="shared" si="11"/>
        <v>0</v>
      </c>
      <c r="S112" s="207">
        <f t="shared" si="11"/>
        <v>0</v>
      </c>
      <c r="T112" s="207">
        <f t="shared" si="11"/>
        <v>0</v>
      </c>
      <c r="U112" s="207">
        <f t="shared" si="11"/>
        <v>0</v>
      </c>
      <c r="V112" s="207">
        <f t="shared" si="11"/>
        <v>0</v>
      </c>
      <c r="W112" s="207">
        <f t="shared" si="11"/>
        <v>22</v>
      </c>
      <c r="X112" s="207">
        <f t="shared" si="11"/>
        <v>6</v>
      </c>
      <c r="Y112" s="207">
        <f t="shared" si="11"/>
        <v>4</v>
      </c>
      <c r="Z112" s="207">
        <f t="shared" si="11"/>
        <v>0</v>
      </c>
      <c r="AA112" s="207">
        <f t="shared" si="11"/>
        <v>0</v>
      </c>
      <c r="AB112" s="207">
        <f t="shared" si="11"/>
        <v>2</v>
      </c>
      <c r="AC112" s="207">
        <f t="shared" si="11"/>
        <v>0</v>
      </c>
      <c r="AD112" s="207">
        <f t="shared" si="11"/>
        <v>6</v>
      </c>
      <c r="AE112" s="207">
        <f t="shared" si="11"/>
        <v>8</v>
      </c>
      <c r="AF112" s="207">
        <f t="shared" si="11"/>
        <v>2</v>
      </c>
      <c r="AG112" s="207">
        <f t="shared" si="11"/>
        <v>0</v>
      </c>
      <c r="AH112" s="207">
        <f t="shared" si="11"/>
        <v>0</v>
      </c>
      <c r="AI112" s="207">
        <f t="shared" si="11"/>
        <v>0</v>
      </c>
      <c r="AJ112" s="207">
        <f t="shared" si="11"/>
        <v>4</v>
      </c>
      <c r="AK112" s="207">
        <f t="shared" si="11"/>
        <v>2</v>
      </c>
      <c r="AL112" s="207">
        <f t="shared" si="11"/>
        <v>16</v>
      </c>
      <c r="AM112" s="207">
        <f t="shared" si="11"/>
        <v>0</v>
      </c>
      <c r="AN112" s="207">
        <f t="shared" si="11"/>
        <v>0</v>
      </c>
      <c r="AO112" s="207">
        <f t="shared" si="11"/>
        <v>0</v>
      </c>
      <c r="AP112" s="207">
        <f t="shared" si="11"/>
        <v>8</v>
      </c>
      <c r="AQ112" s="207">
        <f t="shared" si="11"/>
        <v>0</v>
      </c>
      <c r="AR112" s="207">
        <f t="shared" si="11"/>
        <v>0</v>
      </c>
      <c r="AS112" s="207">
        <f t="shared" si="11"/>
        <v>0</v>
      </c>
      <c r="AT112" s="207">
        <f t="shared" si="11"/>
        <v>0</v>
      </c>
      <c r="AU112" s="207">
        <f t="shared" si="11"/>
        <v>0</v>
      </c>
      <c r="AV112" s="207">
        <f t="shared" si="11"/>
        <v>0</v>
      </c>
      <c r="AW112" s="248">
        <f t="shared" si="11"/>
        <v>0</v>
      </c>
    </row>
    <row r="113" spans="1:1" x14ac:dyDescent="0.35">
      <c r="A113" s="11"/>
    </row>
    <row r="114" spans="1:1" x14ac:dyDescent="0.35">
      <c r="A114" s="11"/>
    </row>
  </sheetData>
  <mergeCells count="3">
    <mergeCell ref="A14:A16"/>
    <mergeCell ref="A92:B92"/>
    <mergeCell ref="A112:B112"/>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2C668-6425-4779-9844-BE64C1244C27}">
  <dimension ref="A1:AX114"/>
  <sheetViews>
    <sheetView topLeftCell="B61" zoomScaleNormal="100" workbookViewId="0">
      <selection activeCell="D85" sqref="D85:AW91"/>
    </sheetView>
  </sheetViews>
  <sheetFormatPr defaultRowHeight="14.5" x14ac:dyDescent="0.35"/>
  <cols>
    <col min="1" max="1" width="55.54296875" bestFit="1" customWidth="1"/>
    <col min="2" max="2" width="60.54296875" customWidth="1"/>
    <col min="3" max="3" width="35.453125" customWidth="1"/>
    <col min="4" max="42" width="12.08984375" customWidth="1"/>
    <col min="43" max="45" width="11.08984375" customWidth="1"/>
    <col min="46" max="49" width="12.08984375" customWidth="1"/>
  </cols>
  <sheetData>
    <row r="1" spans="1:50" ht="26" x14ac:dyDescent="0.6">
      <c r="A1" s="26" t="s">
        <v>0</v>
      </c>
    </row>
    <row r="2" spans="1:50" ht="21" x14ac:dyDescent="0.5">
      <c r="A2" s="66" t="s">
        <v>344</v>
      </c>
      <c r="B2" s="66" t="s">
        <v>383</v>
      </c>
      <c r="C2" s="66"/>
    </row>
    <row r="3" spans="1:50" x14ac:dyDescent="0.35">
      <c r="B3" s="111" t="s">
        <v>384</v>
      </c>
    </row>
    <row r="4" spans="1:50" x14ac:dyDescent="0.35">
      <c r="A4" s="73" t="s">
        <v>346</v>
      </c>
    </row>
    <row r="5" spans="1:50" x14ac:dyDescent="0.35">
      <c r="A5" s="73"/>
    </row>
    <row r="6" spans="1:50" x14ac:dyDescent="0.35">
      <c r="A6" s="51" t="s">
        <v>152</v>
      </c>
    </row>
    <row r="7" spans="1:50" ht="15" thickBot="1" x14ac:dyDescent="0.4"/>
    <row r="8" spans="1:50" x14ac:dyDescent="0.35">
      <c r="A8" s="5"/>
      <c r="B8" s="6"/>
      <c r="C8" s="456" t="s">
        <v>153</v>
      </c>
      <c r="D8" s="113">
        <v>42736</v>
      </c>
      <c r="E8" s="113">
        <v>42767</v>
      </c>
      <c r="F8" s="113">
        <v>42795</v>
      </c>
      <c r="G8" s="113">
        <v>42826</v>
      </c>
      <c r="H8" s="113">
        <v>42856</v>
      </c>
      <c r="I8" s="113">
        <v>42887</v>
      </c>
      <c r="J8" s="113">
        <v>42917</v>
      </c>
      <c r="K8" s="113">
        <v>42948</v>
      </c>
      <c r="L8" s="113">
        <v>42979</v>
      </c>
      <c r="M8" s="113">
        <v>43009</v>
      </c>
      <c r="N8" s="113">
        <v>43040</v>
      </c>
      <c r="O8" s="113">
        <v>43070</v>
      </c>
      <c r="P8" s="113">
        <v>43101</v>
      </c>
      <c r="Q8" s="113">
        <v>43132</v>
      </c>
      <c r="R8" s="113">
        <v>43160</v>
      </c>
      <c r="S8" s="113">
        <v>43191</v>
      </c>
      <c r="T8" s="113">
        <v>43221</v>
      </c>
      <c r="U8" s="113">
        <v>43252</v>
      </c>
      <c r="V8" s="113">
        <v>43282</v>
      </c>
      <c r="W8" s="113">
        <v>43313</v>
      </c>
      <c r="X8" s="113">
        <v>43344</v>
      </c>
      <c r="Y8" s="113">
        <v>43374</v>
      </c>
      <c r="Z8" s="113">
        <v>43405</v>
      </c>
      <c r="AA8" s="113">
        <v>43435</v>
      </c>
      <c r="AB8" s="113">
        <v>43466</v>
      </c>
      <c r="AC8" s="113">
        <v>43497</v>
      </c>
      <c r="AD8" s="113">
        <v>43525</v>
      </c>
      <c r="AE8" s="113">
        <v>43556</v>
      </c>
      <c r="AF8" s="113">
        <v>43586</v>
      </c>
      <c r="AG8" s="113">
        <v>43617</v>
      </c>
      <c r="AH8" s="113">
        <v>43647</v>
      </c>
      <c r="AI8" s="113">
        <v>43678</v>
      </c>
      <c r="AJ8" s="113">
        <v>43709</v>
      </c>
      <c r="AK8" s="113">
        <v>43739</v>
      </c>
      <c r="AL8" s="113">
        <v>43770</v>
      </c>
      <c r="AM8" s="113">
        <v>43800</v>
      </c>
      <c r="AN8" s="113">
        <v>43831</v>
      </c>
      <c r="AO8" s="113">
        <v>43862</v>
      </c>
      <c r="AP8" s="113">
        <v>43891</v>
      </c>
      <c r="AQ8" s="113">
        <v>43922</v>
      </c>
      <c r="AR8" s="113">
        <v>43952</v>
      </c>
      <c r="AS8" s="113">
        <v>43983</v>
      </c>
      <c r="AT8" s="113">
        <v>44013</v>
      </c>
      <c r="AU8" s="113">
        <v>44044</v>
      </c>
      <c r="AV8" s="113">
        <v>44075</v>
      </c>
      <c r="AW8" s="113">
        <v>44105</v>
      </c>
    </row>
    <row r="9" spans="1:50" ht="15" thickBot="1" x14ac:dyDescent="0.4">
      <c r="A9" s="86" t="s">
        <v>154</v>
      </c>
      <c r="B9" s="8" t="s">
        <v>347</v>
      </c>
      <c r="C9" s="112">
        <f>AVERAGE(D9:AW9)</f>
        <v>19967.608695652172</v>
      </c>
      <c r="D9" s="114">
        <v>19961</v>
      </c>
      <c r="E9" s="114">
        <v>19992</v>
      </c>
      <c r="F9" s="114">
        <v>20042</v>
      </c>
      <c r="G9" s="114">
        <v>20098</v>
      </c>
      <c r="H9" s="305">
        <v>20090</v>
      </c>
      <c r="I9" s="114">
        <v>20095</v>
      </c>
      <c r="J9" s="114">
        <v>20029</v>
      </c>
      <c r="K9" s="114">
        <v>19989</v>
      </c>
      <c r="L9" s="114">
        <v>19975</v>
      </c>
      <c r="M9" s="114">
        <v>20032</v>
      </c>
      <c r="N9" s="114">
        <v>20085</v>
      </c>
      <c r="O9" s="114">
        <v>20120</v>
      </c>
      <c r="P9" s="114">
        <v>20195</v>
      </c>
      <c r="Q9" s="114">
        <v>20229</v>
      </c>
      <c r="R9" s="114">
        <v>20257</v>
      </c>
      <c r="S9" s="114">
        <v>20250</v>
      </c>
      <c r="T9" s="114">
        <v>20158</v>
      </c>
      <c r="U9" s="114">
        <v>20100</v>
      </c>
      <c r="V9" s="114">
        <v>19984</v>
      </c>
      <c r="W9" s="114">
        <v>19909</v>
      </c>
      <c r="X9" s="114">
        <v>19878</v>
      </c>
      <c r="Y9" s="114">
        <v>19856</v>
      </c>
      <c r="Z9" s="114">
        <v>19783</v>
      </c>
      <c r="AA9" s="114">
        <v>19839</v>
      </c>
      <c r="AB9" s="114">
        <v>19851</v>
      </c>
      <c r="AC9" s="114">
        <v>19762</v>
      </c>
      <c r="AD9" s="114">
        <v>19721</v>
      </c>
      <c r="AE9" s="114">
        <v>19641</v>
      </c>
      <c r="AF9" s="114">
        <v>19607</v>
      </c>
      <c r="AG9" s="114">
        <v>19549</v>
      </c>
      <c r="AH9" s="114">
        <v>19576</v>
      </c>
      <c r="AI9" s="114">
        <v>19523</v>
      </c>
      <c r="AJ9" s="114">
        <v>19472</v>
      </c>
      <c r="AK9" s="114">
        <v>19476</v>
      </c>
      <c r="AL9" s="114">
        <v>19404</v>
      </c>
      <c r="AM9" s="114">
        <v>19399</v>
      </c>
      <c r="AN9" s="114">
        <v>19537</v>
      </c>
      <c r="AO9" s="114">
        <v>19582</v>
      </c>
      <c r="AP9" s="114">
        <v>19677</v>
      </c>
      <c r="AQ9" s="114">
        <v>19909</v>
      </c>
      <c r="AR9" s="114">
        <v>20080</v>
      </c>
      <c r="AS9" s="114">
        <v>20280</v>
      </c>
      <c r="AT9" s="114">
        <v>20493</v>
      </c>
      <c r="AU9" s="114">
        <v>20772</v>
      </c>
      <c r="AV9" s="114">
        <v>20995</v>
      </c>
      <c r="AW9" s="114">
        <v>21258</v>
      </c>
    </row>
    <row r="10" spans="1:50" x14ac:dyDescent="0.35">
      <c r="A10" s="19"/>
      <c r="B10" s="19"/>
      <c r="C10" s="19"/>
      <c r="D10" s="20"/>
      <c r="E10" s="20"/>
      <c r="F10" s="20"/>
      <c r="G10" s="20"/>
      <c r="H10" s="18"/>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row>
    <row r="11" spans="1:50" x14ac:dyDescent="0.35">
      <c r="A11" s="51" t="s">
        <v>348</v>
      </c>
      <c r="B11" s="19"/>
      <c r="C11" s="19"/>
      <c r="D11" s="20"/>
      <c r="E11" s="20"/>
      <c r="F11" s="20"/>
      <c r="G11" s="20"/>
      <c r="H11" s="18"/>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row>
    <row r="12" spans="1:50" ht="15" thickBot="1" x14ac:dyDescent="0.4">
      <c r="A12" s="19"/>
      <c r="B12" s="19"/>
      <c r="C12" s="19"/>
      <c r="D12" s="20"/>
      <c r="E12" s="20"/>
      <c r="F12" s="20"/>
      <c r="G12" s="20"/>
      <c r="H12" s="18"/>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row>
    <row r="13" spans="1:50" x14ac:dyDescent="0.35">
      <c r="A13" s="24"/>
      <c r="B13" s="6"/>
      <c r="C13" s="456" t="s">
        <v>153</v>
      </c>
      <c r="D13" s="14">
        <v>42736</v>
      </c>
      <c r="E13" s="14">
        <v>42767</v>
      </c>
      <c r="F13" s="14">
        <v>42795</v>
      </c>
      <c r="G13" s="14">
        <v>42826</v>
      </c>
      <c r="H13" s="14">
        <v>42856</v>
      </c>
      <c r="I13" s="14">
        <v>42887</v>
      </c>
      <c r="J13" s="14">
        <v>42917</v>
      </c>
      <c r="K13" s="14">
        <v>42948</v>
      </c>
      <c r="L13" s="14">
        <v>42979</v>
      </c>
      <c r="M13" s="14">
        <v>43009</v>
      </c>
      <c r="N13" s="14">
        <v>43040</v>
      </c>
      <c r="O13" s="14">
        <v>43070</v>
      </c>
      <c r="P13" s="14">
        <v>43101</v>
      </c>
      <c r="Q13" s="14">
        <v>43132</v>
      </c>
      <c r="R13" s="14">
        <v>43160</v>
      </c>
      <c r="S13" s="14">
        <v>43191</v>
      </c>
      <c r="T13" s="14">
        <v>43221</v>
      </c>
      <c r="U13" s="14">
        <v>43252</v>
      </c>
      <c r="V13" s="14">
        <v>43282</v>
      </c>
      <c r="W13" s="14">
        <v>43313</v>
      </c>
      <c r="X13" s="14">
        <v>43344</v>
      </c>
      <c r="Y13" s="14">
        <v>43374</v>
      </c>
      <c r="Z13" s="14">
        <v>43405</v>
      </c>
      <c r="AA13" s="14">
        <v>43435</v>
      </c>
      <c r="AB13" s="14">
        <v>43466</v>
      </c>
      <c r="AC13" s="14">
        <v>43497</v>
      </c>
      <c r="AD13" s="14">
        <v>43525</v>
      </c>
      <c r="AE13" s="14">
        <v>43556</v>
      </c>
      <c r="AF13" s="14">
        <v>43586</v>
      </c>
      <c r="AG13" s="14">
        <v>43617</v>
      </c>
      <c r="AH13" s="14">
        <v>43647</v>
      </c>
      <c r="AI13" s="14">
        <v>43678</v>
      </c>
      <c r="AJ13" s="14">
        <v>43709</v>
      </c>
      <c r="AK13" s="14">
        <v>43739</v>
      </c>
      <c r="AL13" s="14">
        <v>43770</v>
      </c>
      <c r="AM13" s="14">
        <v>43800</v>
      </c>
      <c r="AN13" s="14">
        <v>43831</v>
      </c>
      <c r="AO13" s="14">
        <v>43862</v>
      </c>
      <c r="AP13" s="14">
        <v>43891</v>
      </c>
      <c r="AQ13" s="15">
        <v>43922</v>
      </c>
      <c r="AR13" s="15">
        <v>43952</v>
      </c>
      <c r="AS13" s="15">
        <v>43983</v>
      </c>
      <c r="AT13" s="15">
        <v>44013</v>
      </c>
      <c r="AU13" s="15">
        <v>44044</v>
      </c>
      <c r="AV13" s="15">
        <v>44075</v>
      </c>
      <c r="AW13" s="15">
        <v>44105</v>
      </c>
      <c r="AX13" s="51"/>
    </row>
    <row r="14" spans="1:50" x14ac:dyDescent="0.35">
      <c r="A14" s="570" t="s">
        <v>117</v>
      </c>
      <c r="B14" s="3" t="s">
        <v>349</v>
      </c>
      <c r="C14" s="145">
        <f t="shared" ref="C14:C16" si="0">AVERAGE(D14:AW14)</f>
        <v>211335.15565217397</v>
      </c>
      <c r="D14" s="145">
        <f t="shared" ref="D14:AW14" si="1">D92+D21+D112</f>
        <v>294333.26</v>
      </c>
      <c r="E14" s="145">
        <f t="shared" si="1"/>
        <v>267896.79000000004</v>
      </c>
      <c r="F14" s="145">
        <f t="shared" si="1"/>
        <v>309218.88</v>
      </c>
      <c r="G14" s="145">
        <f t="shared" si="1"/>
        <v>273891.14</v>
      </c>
      <c r="H14" s="145">
        <f t="shared" si="1"/>
        <v>287797.48</v>
      </c>
      <c r="I14" s="145">
        <f t="shared" si="1"/>
        <v>272915.28999999998</v>
      </c>
      <c r="J14" s="145">
        <f t="shared" si="1"/>
        <v>225374.07999999999</v>
      </c>
      <c r="K14" s="145">
        <f t="shared" si="1"/>
        <v>295077.90000000002</v>
      </c>
      <c r="L14" s="145">
        <f t="shared" si="1"/>
        <v>257013.8</v>
      </c>
      <c r="M14" s="145">
        <f t="shared" si="1"/>
        <v>268205.26</v>
      </c>
      <c r="N14" s="145">
        <f t="shared" si="1"/>
        <v>257254.78</v>
      </c>
      <c r="O14" s="145">
        <f t="shared" si="1"/>
        <v>243677.03</v>
      </c>
      <c r="P14" s="145">
        <f t="shared" si="1"/>
        <v>289720.55</v>
      </c>
      <c r="Q14" s="145">
        <f t="shared" si="1"/>
        <v>251961.08000000002</v>
      </c>
      <c r="R14" s="145">
        <f t="shared" si="1"/>
        <v>265558.96000000002</v>
      </c>
      <c r="S14" s="145">
        <f t="shared" si="1"/>
        <v>250114.8</v>
      </c>
      <c r="T14" s="145">
        <f t="shared" si="1"/>
        <v>222979.95</v>
      </c>
      <c r="U14" s="145">
        <f t="shared" si="1"/>
        <v>207794.4</v>
      </c>
      <c r="V14" s="145">
        <f t="shared" si="1"/>
        <v>159287.72</v>
      </c>
      <c r="W14" s="145">
        <f t="shared" si="1"/>
        <v>186504.8</v>
      </c>
      <c r="X14" s="145">
        <f t="shared" si="1"/>
        <v>177716.28</v>
      </c>
      <c r="Y14" s="145">
        <f t="shared" si="1"/>
        <v>190995.00999999998</v>
      </c>
      <c r="Z14" s="145">
        <f t="shared" si="1"/>
        <v>168765.63</v>
      </c>
      <c r="AA14" s="145">
        <f t="shared" si="1"/>
        <v>159225.80000000002</v>
      </c>
      <c r="AB14" s="145">
        <f t="shared" si="1"/>
        <v>184655.35999999999</v>
      </c>
      <c r="AC14" s="145">
        <f t="shared" si="1"/>
        <v>163539.85999999999</v>
      </c>
      <c r="AD14" s="145">
        <f t="shared" si="1"/>
        <v>190322.78999999998</v>
      </c>
      <c r="AE14" s="145">
        <f t="shared" si="1"/>
        <v>213331.29</v>
      </c>
      <c r="AF14" s="145">
        <f t="shared" si="1"/>
        <v>228422.65000000002</v>
      </c>
      <c r="AG14" s="145">
        <f t="shared" si="1"/>
        <v>197302.44</v>
      </c>
      <c r="AH14" s="145">
        <f t="shared" si="1"/>
        <v>206697.5</v>
      </c>
      <c r="AI14" s="145">
        <f t="shared" si="1"/>
        <v>242685.73</v>
      </c>
      <c r="AJ14" s="145">
        <f t="shared" si="1"/>
        <v>233235.46</v>
      </c>
      <c r="AK14" s="145">
        <f t="shared" si="1"/>
        <v>225997.91999999998</v>
      </c>
      <c r="AL14" s="145">
        <f t="shared" si="1"/>
        <v>206311.67999999999</v>
      </c>
      <c r="AM14" s="145">
        <f t="shared" si="1"/>
        <v>221977.81999999998</v>
      </c>
      <c r="AN14" s="145">
        <f t="shared" si="1"/>
        <v>256147.78</v>
      </c>
      <c r="AO14" s="145">
        <f t="shared" si="1"/>
        <v>235822.88</v>
      </c>
      <c r="AP14" s="145">
        <f t="shared" si="1"/>
        <v>178400.33</v>
      </c>
      <c r="AQ14" s="145">
        <f t="shared" si="1"/>
        <v>75514.78</v>
      </c>
      <c r="AR14" s="145">
        <f t="shared" si="1"/>
        <v>90759.64</v>
      </c>
      <c r="AS14" s="145">
        <f t="shared" si="1"/>
        <v>99966.56</v>
      </c>
      <c r="AT14" s="145">
        <f t="shared" si="1"/>
        <v>102512.42</v>
      </c>
      <c r="AU14" s="145">
        <f t="shared" si="1"/>
        <v>111219.12</v>
      </c>
      <c r="AV14" s="145">
        <f t="shared" si="1"/>
        <v>112510.77</v>
      </c>
      <c r="AW14" s="145">
        <f t="shared" si="1"/>
        <v>160801.71</v>
      </c>
      <c r="AX14" s="42"/>
    </row>
    <row r="15" spans="1:50" s="96" customFormat="1" x14ac:dyDescent="0.35">
      <c r="A15" s="571"/>
      <c r="B15" s="92" t="s">
        <v>350</v>
      </c>
      <c r="C15" s="202">
        <f t="shared" si="0"/>
        <v>10.600789037876435</v>
      </c>
      <c r="D15" s="202">
        <f t="shared" ref="D15:AW15" si="2">D14/D9</f>
        <v>14.745416562296478</v>
      </c>
      <c r="E15" s="202">
        <f t="shared" si="2"/>
        <v>13.400199579831934</v>
      </c>
      <c r="F15" s="202">
        <f t="shared" si="2"/>
        <v>15.428544057479293</v>
      </c>
      <c r="G15" s="202">
        <f t="shared" si="2"/>
        <v>13.627780873718779</v>
      </c>
      <c r="H15" s="145">
        <f t="shared" si="2"/>
        <v>14.325409656545544</v>
      </c>
      <c r="I15" s="202">
        <f t="shared" si="2"/>
        <v>13.581253545658123</v>
      </c>
      <c r="J15" s="202">
        <f t="shared" si="2"/>
        <v>11.252388037345847</v>
      </c>
      <c r="K15" s="202">
        <f t="shared" si="2"/>
        <v>14.762014107759269</v>
      </c>
      <c r="L15" s="202">
        <f t="shared" si="2"/>
        <v>12.866773466833541</v>
      </c>
      <c r="M15" s="202">
        <f t="shared" si="2"/>
        <v>13.388840854632589</v>
      </c>
      <c r="N15" s="202">
        <f t="shared" si="2"/>
        <v>12.808303709235748</v>
      </c>
      <c r="O15" s="202">
        <f t="shared" si="2"/>
        <v>12.111184393638171</v>
      </c>
      <c r="P15" s="202">
        <f t="shared" si="2"/>
        <v>14.346152512998266</v>
      </c>
      <c r="Q15" s="202">
        <f t="shared" si="2"/>
        <v>12.455439220920461</v>
      </c>
      <c r="R15" s="202">
        <f t="shared" si="2"/>
        <v>13.109491040134275</v>
      </c>
      <c r="S15" s="202">
        <f t="shared" si="2"/>
        <v>12.351348148148148</v>
      </c>
      <c r="T15" s="202">
        <f t="shared" si="2"/>
        <v>11.06161077487846</v>
      </c>
      <c r="U15" s="202">
        <f t="shared" si="2"/>
        <v>10.338029850746269</v>
      </c>
      <c r="V15" s="202">
        <f t="shared" si="2"/>
        <v>7.9707626100880704</v>
      </c>
      <c r="W15" s="202">
        <f t="shared" si="2"/>
        <v>9.3678637801999098</v>
      </c>
      <c r="X15" s="202">
        <f t="shared" si="2"/>
        <v>8.9403501358285542</v>
      </c>
      <c r="Y15" s="202">
        <f t="shared" si="2"/>
        <v>9.6190073529411748</v>
      </c>
      <c r="Z15" s="202">
        <f t="shared" si="2"/>
        <v>8.5308411262194817</v>
      </c>
      <c r="AA15" s="202">
        <f t="shared" si="2"/>
        <v>8.025898482786431</v>
      </c>
      <c r="AB15" s="202">
        <f t="shared" si="2"/>
        <v>9.3020684096519055</v>
      </c>
      <c r="AC15" s="202">
        <f t="shared" si="2"/>
        <v>8.2754711061633426</v>
      </c>
      <c r="AD15" s="202">
        <f t="shared" si="2"/>
        <v>9.6507677095481963</v>
      </c>
      <c r="AE15" s="202">
        <f t="shared" si="2"/>
        <v>10.861528944554758</v>
      </c>
      <c r="AF15" s="202">
        <f t="shared" si="2"/>
        <v>11.650056102412405</v>
      </c>
      <c r="AG15" s="202">
        <f t="shared" si="2"/>
        <v>10.092712670724845</v>
      </c>
      <c r="AH15" s="202">
        <f t="shared" si="2"/>
        <v>10.558719861054353</v>
      </c>
      <c r="AI15" s="202">
        <f t="shared" si="2"/>
        <v>12.430760129078523</v>
      </c>
      <c r="AJ15" s="202">
        <f t="shared" si="2"/>
        <v>11.977991988496301</v>
      </c>
      <c r="AK15" s="202">
        <f t="shared" si="2"/>
        <v>11.603918669131238</v>
      </c>
      <c r="AL15" s="202">
        <f t="shared" si="2"/>
        <v>10.632430426716141</v>
      </c>
      <c r="AM15" s="202">
        <f t="shared" si="2"/>
        <v>11.442745502345481</v>
      </c>
      <c r="AN15" s="202">
        <f t="shared" si="2"/>
        <v>13.110906485130778</v>
      </c>
      <c r="AO15" s="202">
        <f t="shared" si="2"/>
        <v>12.042839342253091</v>
      </c>
      <c r="AP15" s="202">
        <f t="shared" si="2"/>
        <v>9.0664394978909382</v>
      </c>
      <c r="AQ15" s="145">
        <f t="shared" si="2"/>
        <v>3.792997136973228</v>
      </c>
      <c r="AR15" s="145">
        <f t="shared" si="2"/>
        <v>4.5199023904382472</v>
      </c>
      <c r="AS15" s="145">
        <f t="shared" si="2"/>
        <v>4.9293175542406313</v>
      </c>
      <c r="AT15" s="145">
        <f t="shared" si="2"/>
        <v>5.0023139608646856</v>
      </c>
      <c r="AU15" s="145">
        <f t="shared" si="2"/>
        <v>5.3542807625649909</v>
      </c>
      <c r="AV15" s="145">
        <f t="shared" si="2"/>
        <v>5.3589316503929512</v>
      </c>
      <c r="AW15" s="145">
        <f t="shared" si="2"/>
        <v>7.5642915608241603</v>
      </c>
      <c r="AX15" s="95"/>
    </row>
    <row r="16" spans="1:50" ht="15" thickBot="1" x14ac:dyDescent="0.4">
      <c r="A16" s="572"/>
      <c r="B16" s="8" t="s">
        <v>351</v>
      </c>
      <c r="C16" s="196">
        <f t="shared" si="0"/>
        <v>354.52863505072128</v>
      </c>
      <c r="D16" s="196">
        <f t="shared" ref="D16:AW16" si="3">(D21+D92)/D25</f>
        <v>376.91914728682167</v>
      </c>
      <c r="E16" s="196">
        <f t="shared" si="3"/>
        <v>370.36833101529908</v>
      </c>
      <c r="F16" s="196">
        <f t="shared" si="3"/>
        <v>407.21123505976095</v>
      </c>
      <c r="G16" s="196">
        <f t="shared" si="3"/>
        <v>370.64226466575718</v>
      </c>
      <c r="H16" s="196">
        <f t="shared" si="3"/>
        <v>409.44699140401144</v>
      </c>
      <c r="I16" s="196">
        <f t="shared" si="3"/>
        <v>375.9660778859527</v>
      </c>
      <c r="J16" s="196">
        <f t="shared" si="3"/>
        <v>356.57543859649121</v>
      </c>
      <c r="K16" s="196">
        <f t="shared" si="3"/>
        <v>431.63614138438879</v>
      </c>
      <c r="L16" s="196">
        <f t="shared" si="3"/>
        <v>396.10205287713842</v>
      </c>
      <c r="M16" s="196">
        <f t="shared" si="3"/>
        <v>391.24173529411763</v>
      </c>
      <c r="N16" s="196">
        <f t="shared" si="3"/>
        <v>392.334777265745</v>
      </c>
      <c r="O16" s="196">
        <f t="shared" si="3"/>
        <v>393.50408130081303</v>
      </c>
      <c r="P16" s="196">
        <f t="shared" si="3"/>
        <v>405.04198591549294</v>
      </c>
      <c r="Q16" s="196">
        <f t="shared" si="3"/>
        <v>378.08800604229606</v>
      </c>
      <c r="R16" s="196">
        <f t="shared" si="3"/>
        <v>385.86547584187406</v>
      </c>
      <c r="S16" s="196">
        <f t="shared" si="3"/>
        <v>387.01223088923558</v>
      </c>
      <c r="T16" s="196">
        <f t="shared" si="3"/>
        <v>360.53975490196081</v>
      </c>
      <c r="U16" s="196">
        <f t="shared" si="3"/>
        <v>335.72124183006537</v>
      </c>
      <c r="V16" s="196">
        <f t="shared" si="3"/>
        <v>294.98564971751415</v>
      </c>
      <c r="W16" s="196">
        <f t="shared" si="3"/>
        <v>326.05932862190809</v>
      </c>
      <c r="X16" s="196">
        <f t="shared" si="3"/>
        <v>314.94896057347671</v>
      </c>
      <c r="Y16" s="196">
        <f t="shared" si="3"/>
        <v>323.05648972602739</v>
      </c>
      <c r="Z16" s="196">
        <f t="shared" si="3"/>
        <v>295.15500000000003</v>
      </c>
      <c r="AA16" s="196">
        <f t="shared" si="3"/>
        <v>278.68338028169012</v>
      </c>
      <c r="AB16" s="196">
        <f t="shared" si="3"/>
        <v>309.61216216216218</v>
      </c>
      <c r="AC16" s="196">
        <f t="shared" si="3"/>
        <v>291.304114490161</v>
      </c>
      <c r="AD16" s="196">
        <f t="shared" si="3"/>
        <v>313.73651815181518</v>
      </c>
      <c r="AE16" s="196">
        <f t="shared" si="3"/>
        <v>350.07475328947368</v>
      </c>
      <c r="AF16" s="196">
        <f t="shared" si="3"/>
        <v>366.34361736334409</v>
      </c>
      <c r="AG16" s="196">
        <f t="shared" si="3"/>
        <v>342.99867595818813</v>
      </c>
      <c r="AH16" s="196">
        <f t="shared" si="3"/>
        <v>364.59830388692581</v>
      </c>
      <c r="AI16" s="196">
        <f t="shared" si="3"/>
        <v>409.10984797297294</v>
      </c>
      <c r="AJ16" s="196">
        <f t="shared" si="3"/>
        <v>385.48950331125826</v>
      </c>
      <c r="AK16" s="196">
        <f t="shared" si="3"/>
        <v>399.71397163120565</v>
      </c>
      <c r="AL16" s="196">
        <f t="shared" si="3"/>
        <v>379.27454880294658</v>
      </c>
      <c r="AM16" s="196">
        <f t="shared" si="3"/>
        <v>411.73040892193308</v>
      </c>
      <c r="AN16" s="196">
        <f t="shared" si="3"/>
        <v>372.54756914119361</v>
      </c>
      <c r="AO16" s="196">
        <f t="shared" si="3"/>
        <v>382.84760975609754</v>
      </c>
      <c r="AP16" s="196">
        <f t="shared" si="3"/>
        <v>322.12717902350812</v>
      </c>
      <c r="AQ16" s="196">
        <f t="shared" si="3"/>
        <v>356.2017924528302</v>
      </c>
      <c r="AR16" s="196">
        <f t="shared" si="3"/>
        <v>350.42332046332047</v>
      </c>
      <c r="AS16" s="196">
        <f t="shared" si="3"/>
        <v>300.19987987987986</v>
      </c>
      <c r="AT16" s="196">
        <f t="shared" si="3"/>
        <v>262.18010230179027</v>
      </c>
      <c r="AU16" s="196">
        <f t="shared" si="3"/>
        <v>291.75622047244093</v>
      </c>
      <c r="AV16" s="196">
        <f t="shared" si="3"/>
        <v>244.03637744034708</v>
      </c>
      <c r="AW16" s="196">
        <f t="shared" si="3"/>
        <v>344.90495708154504</v>
      </c>
      <c r="AX16" s="42"/>
    </row>
    <row r="17" spans="1:50" x14ac:dyDescent="0.35">
      <c r="A17" s="97"/>
      <c r="B17" s="19"/>
      <c r="C17" s="98"/>
      <c r="D17" s="98"/>
      <c r="E17" s="98"/>
      <c r="F17" s="98"/>
      <c r="G17" s="98"/>
      <c r="H17" s="34"/>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42"/>
    </row>
    <row r="18" spans="1:50" x14ac:dyDescent="0.35">
      <c r="A18" s="99" t="s">
        <v>352</v>
      </c>
      <c r="B18" s="19"/>
      <c r="C18" s="98"/>
      <c r="D18" s="98"/>
      <c r="E18" s="98"/>
      <c r="F18" s="98"/>
      <c r="G18" s="98"/>
      <c r="H18" s="34"/>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42"/>
    </row>
    <row r="19" spans="1:50" ht="15" thickBot="1" x14ac:dyDescent="0.4"/>
    <row r="20" spans="1:50" s="2" customFormat="1" x14ac:dyDescent="0.35">
      <c r="A20" s="91" t="s">
        <v>353</v>
      </c>
      <c r="B20" s="33" t="s">
        <v>354</v>
      </c>
      <c r="C20" s="456" t="s">
        <v>153</v>
      </c>
      <c r="D20" s="14">
        <v>42736</v>
      </c>
      <c r="E20" s="14">
        <v>42767</v>
      </c>
      <c r="F20" s="14">
        <v>42795</v>
      </c>
      <c r="G20" s="14">
        <v>42826</v>
      </c>
      <c r="H20" s="14">
        <v>42856</v>
      </c>
      <c r="I20" s="14">
        <v>42887</v>
      </c>
      <c r="J20" s="14">
        <v>42917</v>
      </c>
      <c r="K20" s="14">
        <v>42948</v>
      </c>
      <c r="L20" s="14">
        <v>42979</v>
      </c>
      <c r="M20" s="14">
        <v>43009</v>
      </c>
      <c r="N20" s="14">
        <v>43040</v>
      </c>
      <c r="O20" s="14">
        <v>43070</v>
      </c>
      <c r="P20" s="14">
        <v>43101</v>
      </c>
      <c r="Q20" s="14">
        <v>43132</v>
      </c>
      <c r="R20" s="14">
        <v>43160</v>
      </c>
      <c r="S20" s="14">
        <v>43191</v>
      </c>
      <c r="T20" s="14">
        <v>43221</v>
      </c>
      <c r="U20" s="14">
        <v>43252</v>
      </c>
      <c r="V20" s="14">
        <v>43282</v>
      </c>
      <c r="W20" s="14">
        <v>43313</v>
      </c>
      <c r="X20" s="14">
        <v>43344</v>
      </c>
      <c r="Y20" s="14">
        <v>43374</v>
      </c>
      <c r="Z20" s="14">
        <v>43405</v>
      </c>
      <c r="AA20" s="14">
        <v>43435</v>
      </c>
      <c r="AB20" s="14">
        <v>43466</v>
      </c>
      <c r="AC20" s="14">
        <v>43497</v>
      </c>
      <c r="AD20" s="14">
        <v>43525</v>
      </c>
      <c r="AE20" s="14">
        <v>43556</v>
      </c>
      <c r="AF20" s="14">
        <v>43586</v>
      </c>
      <c r="AG20" s="14">
        <v>43617</v>
      </c>
      <c r="AH20" s="14">
        <v>43647</v>
      </c>
      <c r="AI20" s="14">
        <v>43678</v>
      </c>
      <c r="AJ20" s="14">
        <v>43709</v>
      </c>
      <c r="AK20" s="14">
        <v>43739</v>
      </c>
      <c r="AL20" s="14">
        <v>43770</v>
      </c>
      <c r="AM20" s="14">
        <v>43800</v>
      </c>
      <c r="AN20" s="14">
        <v>43831</v>
      </c>
      <c r="AO20" s="14">
        <v>43862</v>
      </c>
      <c r="AP20" s="14">
        <v>43891</v>
      </c>
      <c r="AQ20" s="14">
        <v>43922</v>
      </c>
      <c r="AR20" s="14">
        <v>43952</v>
      </c>
      <c r="AS20" s="14">
        <v>43983</v>
      </c>
      <c r="AT20" s="14">
        <v>44013</v>
      </c>
      <c r="AU20" s="14">
        <v>44044</v>
      </c>
      <c r="AV20" s="14">
        <v>44075</v>
      </c>
      <c r="AW20" s="15">
        <v>44105</v>
      </c>
    </row>
    <row r="21" spans="1:50" s="88" customFormat="1" x14ac:dyDescent="0.35">
      <c r="A21" s="423" t="s">
        <v>134</v>
      </c>
      <c r="B21" s="87" t="s">
        <v>162</v>
      </c>
      <c r="C21" s="193">
        <f>AVERAGE(D21:AW21)</f>
        <v>202755.89130434784</v>
      </c>
      <c r="D21" s="193">
        <v>281057</v>
      </c>
      <c r="E21" s="193">
        <v>256617</v>
      </c>
      <c r="F21" s="193">
        <v>296379</v>
      </c>
      <c r="G21" s="193">
        <v>262798</v>
      </c>
      <c r="H21" s="193">
        <v>275766</v>
      </c>
      <c r="I21" s="193">
        <v>261811</v>
      </c>
      <c r="J21" s="193">
        <v>216308</v>
      </c>
      <c r="K21" s="193">
        <v>282770</v>
      </c>
      <c r="L21" s="193">
        <v>246553</v>
      </c>
      <c r="M21" s="193">
        <v>255484</v>
      </c>
      <c r="N21" s="193">
        <v>244792</v>
      </c>
      <c r="O21" s="193">
        <v>232092</v>
      </c>
      <c r="P21" s="193">
        <v>276560</v>
      </c>
      <c r="Q21" s="193">
        <v>239595</v>
      </c>
      <c r="R21" s="193">
        <v>249907</v>
      </c>
      <c r="S21" s="193">
        <v>235199</v>
      </c>
      <c r="T21" s="193">
        <v>206803</v>
      </c>
      <c r="U21" s="193">
        <v>188691</v>
      </c>
      <c r="V21" s="193">
        <v>147228</v>
      </c>
      <c r="W21" s="193">
        <v>175165</v>
      </c>
      <c r="X21" s="193">
        <v>169278</v>
      </c>
      <c r="Y21" s="193">
        <v>179387</v>
      </c>
      <c r="Z21" s="193">
        <v>160453</v>
      </c>
      <c r="AA21" s="193">
        <v>153539</v>
      </c>
      <c r="AB21" s="193">
        <v>177407</v>
      </c>
      <c r="AC21" s="193">
        <v>159336</v>
      </c>
      <c r="AD21" s="193">
        <v>185799</v>
      </c>
      <c r="AE21" s="193">
        <v>207579</v>
      </c>
      <c r="AF21" s="193">
        <v>223193</v>
      </c>
      <c r="AG21" s="193">
        <v>193585</v>
      </c>
      <c r="AH21" s="193">
        <v>201965</v>
      </c>
      <c r="AI21" s="193">
        <v>237552</v>
      </c>
      <c r="AJ21" s="193">
        <v>229464</v>
      </c>
      <c r="AK21" s="193">
        <v>221802</v>
      </c>
      <c r="AL21" s="193">
        <v>203477</v>
      </c>
      <c r="AM21" s="193">
        <v>219361</v>
      </c>
      <c r="AN21" s="193">
        <v>252287</v>
      </c>
      <c r="AO21" s="193">
        <v>233688</v>
      </c>
      <c r="AP21" s="193">
        <v>176303</v>
      </c>
      <c r="AQ21" s="193">
        <v>75271</v>
      </c>
      <c r="AR21" s="193">
        <v>90128</v>
      </c>
      <c r="AS21" s="193">
        <v>99058</v>
      </c>
      <c r="AT21" s="193">
        <v>101437</v>
      </c>
      <c r="AU21" s="193">
        <v>96594</v>
      </c>
      <c r="AV21" s="193">
        <v>110711</v>
      </c>
      <c r="AW21" s="194">
        <v>136542</v>
      </c>
    </row>
    <row r="22" spans="1:50" s="51" customFormat="1" x14ac:dyDescent="0.35">
      <c r="A22" s="29" t="s">
        <v>134</v>
      </c>
      <c r="B22" s="9" t="s">
        <v>166</v>
      </c>
      <c r="C22" s="193">
        <f>AVERAGE(D22:AW22)</f>
        <v>342.22050055278561</v>
      </c>
      <c r="D22" s="193">
        <f>D21/D25</f>
        <v>363.12273901808783</v>
      </c>
      <c r="E22" s="193">
        <f t="shared" ref="E22:AW22" si="4">E21/E25</f>
        <v>356.90820584144643</v>
      </c>
      <c r="F22" s="193">
        <f t="shared" si="4"/>
        <v>393.59760956175296</v>
      </c>
      <c r="G22" s="193">
        <f t="shared" si="4"/>
        <v>358.52387448840381</v>
      </c>
      <c r="H22" s="193">
        <f t="shared" si="4"/>
        <v>395.08022922636104</v>
      </c>
      <c r="I22" s="193">
        <f t="shared" si="4"/>
        <v>364.13212795549373</v>
      </c>
      <c r="J22" s="193">
        <f t="shared" si="4"/>
        <v>344.98883572567786</v>
      </c>
      <c r="K22" s="193">
        <f t="shared" si="4"/>
        <v>416.45066273932252</v>
      </c>
      <c r="L22" s="193">
        <f t="shared" si="4"/>
        <v>383.44167962674959</v>
      </c>
      <c r="M22" s="193">
        <f t="shared" si="4"/>
        <v>375.71176470588233</v>
      </c>
      <c r="N22" s="193">
        <f t="shared" si="4"/>
        <v>376.02457757296469</v>
      </c>
      <c r="O22" s="193">
        <f t="shared" si="4"/>
        <v>377.38536585365853</v>
      </c>
      <c r="P22" s="193">
        <f t="shared" si="4"/>
        <v>389.52112676056339</v>
      </c>
      <c r="Q22" s="193">
        <f t="shared" si="4"/>
        <v>361.92598187311177</v>
      </c>
      <c r="R22" s="193">
        <f t="shared" si="4"/>
        <v>365.89604685212299</v>
      </c>
      <c r="S22" s="193">
        <f t="shared" si="4"/>
        <v>366.9251170046802</v>
      </c>
      <c r="T22" s="193">
        <f t="shared" si="4"/>
        <v>337.91339869281046</v>
      </c>
      <c r="U22" s="193">
        <f t="shared" si="4"/>
        <v>308.31862745098039</v>
      </c>
      <c r="V22" s="193">
        <f t="shared" si="4"/>
        <v>277.26553672316385</v>
      </c>
      <c r="W22" s="193">
        <f t="shared" si="4"/>
        <v>309.47879858657245</v>
      </c>
      <c r="X22" s="193">
        <f t="shared" si="4"/>
        <v>303.36559139784947</v>
      </c>
      <c r="Y22" s="193">
        <f t="shared" si="4"/>
        <v>307.16952054794518</v>
      </c>
      <c r="Z22" s="193">
        <f t="shared" si="4"/>
        <v>283.48586572438165</v>
      </c>
      <c r="AA22" s="193">
        <f t="shared" si="4"/>
        <v>270.3151408450704</v>
      </c>
      <c r="AB22" s="193">
        <f t="shared" si="4"/>
        <v>299.67398648648651</v>
      </c>
      <c r="AC22" s="193">
        <f t="shared" si="4"/>
        <v>285.03756708407872</v>
      </c>
      <c r="AD22" s="193">
        <f t="shared" si="4"/>
        <v>306.5990099009901</v>
      </c>
      <c r="AE22" s="193">
        <f t="shared" si="4"/>
        <v>341.41282894736844</v>
      </c>
      <c r="AF22" s="193">
        <f t="shared" si="4"/>
        <v>358.83118971061094</v>
      </c>
      <c r="AG22" s="193">
        <f t="shared" si="4"/>
        <v>337.2560975609756</v>
      </c>
      <c r="AH22" s="193">
        <f t="shared" si="4"/>
        <v>356.82862190812722</v>
      </c>
      <c r="AI22" s="193">
        <f t="shared" si="4"/>
        <v>401.27027027027026</v>
      </c>
      <c r="AJ22" s="193">
        <f t="shared" si="4"/>
        <v>379.90728476821192</v>
      </c>
      <c r="AK22" s="193">
        <f t="shared" si="4"/>
        <v>393.2659574468085</v>
      </c>
      <c r="AL22" s="193">
        <f t="shared" si="4"/>
        <v>374.72744014732967</v>
      </c>
      <c r="AM22" s="193">
        <f t="shared" si="4"/>
        <v>407.7342007434944</v>
      </c>
      <c r="AN22" s="193">
        <f t="shared" si="4"/>
        <v>367.22998544395927</v>
      </c>
      <c r="AO22" s="193">
        <f t="shared" si="4"/>
        <v>379.98048780487807</v>
      </c>
      <c r="AP22" s="193">
        <f t="shared" si="4"/>
        <v>318.8119349005425</v>
      </c>
      <c r="AQ22" s="193">
        <f t="shared" si="4"/>
        <v>355.05188679245282</v>
      </c>
      <c r="AR22" s="193">
        <f t="shared" si="4"/>
        <v>347.98455598455598</v>
      </c>
      <c r="AS22" s="193">
        <f t="shared" si="4"/>
        <v>297.47147147147149</v>
      </c>
      <c r="AT22" s="193">
        <f t="shared" si="4"/>
        <v>259.42966751918158</v>
      </c>
      <c r="AU22" s="193">
        <f t="shared" si="4"/>
        <v>253.5275590551181</v>
      </c>
      <c r="AV22" s="193">
        <f t="shared" si="4"/>
        <v>240.15401301518438</v>
      </c>
      <c r="AW22" s="194">
        <f t="shared" si="4"/>
        <v>293.00858369098711</v>
      </c>
    </row>
    <row r="23" spans="1:50" s="51" customFormat="1" x14ac:dyDescent="0.35">
      <c r="A23" s="29" t="s">
        <v>134</v>
      </c>
      <c r="B23" s="9" t="s">
        <v>133</v>
      </c>
      <c r="C23" s="126">
        <f>AVERAGE(D23:AW23)</f>
        <v>5504</v>
      </c>
      <c r="D23" s="126">
        <v>7044</v>
      </c>
      <c r="E23" s="126">
        <v>6743</v>
      </c>
      <c r="F23" s="126">
        <v>7484</v>
      </c>
      <c r="G23" s="126">
        <v>6799</v>
      </c>
      <c r="H23" s="126">
        <v>7145</v>
      </c>
      <c r="I23" s="126">
        <v>6788</v>
      </c>
      <c r="J23" s="126">
        <v>5670</v>
      </c>
      <c r="K23" s="126">
        <v>7186</v>
      </c>
      <c r="L23" s="126">
        <v>6284</v>
      </c>
      <c r="M23" s="126">
        <v>6735</v>
      </c>
      <c r="N23" s="126">
        <v>6525</v>
      </c>
      <c r="O23" s="126">
        <v>6024</v>
      </c>
      <c r="P23" s="126">
        <v>7187</v>
      </c>
      <c r="Q23" s="126">
        <v>6545</v>
      </c>
      <c r="R23" s="126">
        <v>6983</v>
      </c>
      <c r="S23" s="126">
        <v>6641</v>
      </c>
      <c r="T23" s="126">
        <v>5992</v>
      </c>
      <c r="U23" s="126">
        <v>5324</v>
      </c>
      <c r="V23" s="126">
        <v>4442</v>
      </c>
      <c r="W23" s="126">
        <v>5241</v>
      </c>
      <c r="X23" s="126">
        <v>4715</v>
      </c>
      <c r="Y23" s="126">
        <v>5117</v>
      </c>
      <c r="Z23" s="126">
        <v>4694</v>
      </c>
      <c r="AA23" s="126">
        <v>4618</v>
      </c>
      <c r="AB23" s="126">
        <v>5147</v>
      </c>
      <c r="AC23" s="126">
        <v>4573</v>
      </c>
      <c r="AD23" s="126">
        <v>5163</v>
      </c>
      <c r="AE23" s="126">
        <v>5850</v>
      </c>
      <c r="AF23" s="126">
        <v>5836</v>
      </c>
      <c r="AG23" s="126">
        <v>5262</v>
      </c>
      <c r="AH23" s="126">
        <v>5534</v>
      </c>
      <c r="AI23" s="126">
        <v>6329</v>
      </c>
      <c r="AJ23" s="126">
        <v>6102</v>
      </c>
      <c r="AK23" s="126">
        <v>6078</v>
      </c>
      <c r="AL23" s="126">
        <v>5410</v>
      </c>
      <c r="AM23" s="126">
        <v>5872</v>
      </c>
      <c r="AN23" s="126">
        <v>6863</v>
      </c>
      <c r="AO23" s="126">
        <v>6231</v>
      </c>
      <c r="AP23" s="126">
        <v>4979</v>
      </c>
      <c r="AQ23" s="126">
        <v>2151</v>
      </c>
      <c r="AR23" s="126">
        <v>2364</v>
      </c>
      <c r="AS23" s="126">
        <v>2756</v>
      </c>
      <c r="AT23" s="126">
        <v>2865</v>
      </c>
      <c r="AU23" s="126">
        <v>2873</v>
      </c>
      <c r="AV23" s="126">
        <v>3233</v>
      </c>
      <c r="AW23" s="404">
        <v>3787</v>
      </c>
    </row>
    <row r="24" spans="1:50" s="51" customFormat="1" x14ac:dyDescent="0.35">
      <c r="A24" s="29" t="s">
        <v>134</v>
      </c>
      <c r="B24" s="9" t="s">
        <v>167</v>
      </c>
      <c r="C24" s="126">
        <f>AVERAGE(D24:AW24)</f>
        <v>62595.167350586402</v>
      </c>
      <c r="D24" s="126">
        <f>SUM(D29,D34,D39,D44,D49,D54,D59,D64,D69,D74,D79)</f>
        <v>87141</v>
      </c>
      <c r="E24" s="126">
        <f t="shared" ref="E24:AW24" si="5">SUM(E29,E34,E39,E44,E49,E54,E59,E64,E69,E74,E79)</f>
        <v>78830</v>
      </c>
      <c r="F24" s="126">
        <f t="shared" si="5"/>
        <v>94582</v>
      </c>
      <c r="G24" s="126">
        <f t="shared" si="5"/>
        <v>80489</v>
      </c>
      <c r="H24" s="126">
        <f t="shared" si="5"/>
        <v>84140.691355249393</v>
      </c>
      <c r="I24" s="126">
        <f t="shared" si="5"/>
        <v>82037.824674743169</v>
      </c>
      <c r="J24" s="126">
        <f t="shared" si="5"/>
        <v>71409.207326514967</v>
      </c>
      <c r="K24" s="126">
        <f t="shared" si="5"/>
        <v>93266.347647701812</v>
      </c>
      <c r="L24" s="126">
        <f t="shared" si="5"/>
        <v>80599.985178594405</v>
      </c>
      <c r="M24" s="126">
        <f t="shared" si="5"/>
        <v>82317.214771476167</v>
      </c>
      <c r="N24" s="126">
        <f t="shared" si="5"/>
        <v>79340</v>
      </c>
      <c r="O24" s="126">
        <f t="shared" si="5"/>
        <v>75036</v>
      </c>
      <c r="P24" s="126">
        <f t="shared" si="5"/>
        <v>89556</v>
      </c>
      <c r="Q24" s="126">
        <f t="shared" si="5"/>
        <v>77112</v>
      </c>
      <c r="R24" s="126">
        <f t="shared" si="5"/>
        <v>79579.232992176941</v>
      </c>
      <c r="S24" s="126">
        <f t="shared" si="5"/>
        <v>75057.208461056784</v>
      </c>
      <c r="T24" s="126">
        <f t="shared" si="5"/>
        <v>61210</v>
      </c>
      <c r="U24" s="126">
        <f t="shared" si="5"/>
        <v>59143.090714361817</v>
      </c>
      <c r="V24" s="126">
        <f t="shared" si="5"/>
        <v>47101</v>
      </c>
      <c r="W24" s="126">
        <f t="shared" si="5"/>
        <v>55303.725461850685</v>
      </c>
      <c r="X24" s="126">
        <f t="shared" si="5"/>
        <v>53188</v>
      </c>
      <c r="Y24" s="126">
        <f t="shared" si="5"/>
        <v>53661</v>
      </c>
      <c r="Z24" s="126">
        <f t="shared" si="5"/>
        <v>48114</v>
      </c>
      <c r="AA24" s="126">
        <f t="shared" si="5"/>
        <v>47663</v>
      </c>
      <c r="AB24" s="126">
        <f t="shared" si="5"/>
        <v>55123</v>
      </c>
      <c r="AC24" s="126">
        <f t="shared" si="5"/>
        <v>50565</v>
      </c>
      <c r="AD24" s="126">
        <f t="shared" si="5"/>
        <v>59150</v>
      </c>
      <c r="AE24" s="126">
        <f t="shared" si="5"/>
        <v>60711</v>
      </c>
      <c r="AF24" s="126">
        <f t="shared" si="5"/>
        <v>68576.244168183126</v>
      </c>
      <c r="AG24" s="126">
        <f t="shared" si="5"/>
        <v>58564</v>
      </c>
      <c r="AH24" s="126">
        <f t="shared" si="5"/>
        <v>58378</v>
      </c>
      <c r="AI24" s="126">
        <f t="shared" si="5"/>
        <v>68186.701531900268</v>
      </c>
      <c r="AJ24" s="126">
        <f t="shared" si="5"/>
        <v>66030</v>
      </c>
      <c r="AK24" s="126">
        <f t="shared" si="5"/>
        <v>63478</v>
      </c>
      <c r="AL24" s="126">
        <f t="shared" si="5"/>
        <v>59939</v>
      </c>
      <c r="AM24" s="126">
        <f t="shared" si="5"/>
        <v>61870</v>
      </c>
      <c r="AN24" s="126">
        <f t="shared" si="5"/>
        <v>76037</v>
      </c>
      <c r="AO24" s="126">
        <f t="shared" si="5"/>
        <v>68023.216355259763</v>
      </c>
      <c r="AP24" s="126">
        <f t="shared" si="5"/>
        <v>48056.901116671892</v>
      </c>
      <c r="AQ24" s="126">
        <f t="shared" si="5"/>
        <v>20872</v>
      </c>
      <c r="AR24" s="126">
        <f t="shared" si="5"/>
        <v>26064</v>
      </c>
      <c r="AS24" s="126">
        <f t="shared" si="5"/>
        <v>31152</v>
      </c>
      <c r="AT24" s="126">
        <f t="shared" si="5"/>
        <v>32419</v>
      </c>
      <c r="AU24" s="126">
        <f t="shared" si="5"/>
        <v>29998.106371234368</v>
      </c>
      <c r="AV24" s="126">
        <f t="shared" si="5"/>
        <v>35509</v>
      </c>
      <c r="AW24" s="404">
        <f t="shared" si="5"/>
        <v>44798</v>
      </c>
    </row>
    <row r="25" spans="1:50" s="51" customFormat="1" x14ac:dyDescent="0.35">
      <c r="A25" s="29" t="s">
        <v>134</v>
      </c>
      <c r="B25" s="9" t="s">
        <v>132</v>
      </c>
      <c r="C25" s="126">
        <f>AVERAGE(D25:AW25)</f>
        <v>585</v>
      </c>
      <c r="D25" s="126">
        <v>774</v>
      </c>
      <c r="E25" s="126">
        <v>719</v>
      </c>
      <c r="F25" s="126">
        <v>753</v>
      </c>
      <c r="G25" s="126">
        <v>733</v>
      </c>
      <c r="H25" s="126">
        <v>698</v>
      </c>
      <c r="I25" s="126">
        <v>719</v>
      </c>
      <c r="J25" s="126">
        <v>627</v>
      </c>
      <c r="K25" s="126">
        <v>679</v>
      </c>
      <c r="L25" s="126">
        <v>643</v>
      </c>
      <c r="M25" s="126">
        <v>680</v>
      </c>
      <c r="N25" s="126">
        <v>651</v>
      </c>
      <c r="O25" s="126">
        <v>615</v>
      </c>
      <c r="P25" s="126">
        <v>710</v>
      </c>
      <c r="Q25" s="126">
        <v>662</v>
      </c>
      <c r="R25" s="126">
        <v>683</v>
      </c>
      <c r="S25" s="126">
        <v>641</v>
      </c>
      <c r="T25" s="126">
        <v>612</v>
      </c>
      <c r="U25" s="126">
        <v>612</v>
      </c>
      <c r="V25" s="126">
        <v>531</v>
      </c>
      <c r="W25" s="126">
        <v>566</v>
      </c>
      <c r="X25" s="126">
        <v>558</v>
      </c>
      <c r="Y25" s="126">
        <v>584</v>
      </c>
      <c r="Z25" s="126">
        <v>566</v>
      </c>
      <c r="AA25" s="126">
        <v>568</v>
      </c>
      <c r="AB25" s="126">
        <v>592</v>
      </c>
      <c r="AC25" s="126">
        <v>559</v>
      </c>
      <c r="AD25" s="126">
        <v>606</v>
      </c>
      <c r="AE25" s="126">
        <v>608</v>
      </c>
      <c r="AF25" s="126">
        <v>622</v>
      </c>
      <c r="AG25" s="126">
        <v>574</v>
      </c>
      <c r="AH25" s="126">
        <v>566</v>
      </c>
      <c r="AI25" s="126">
        <v>592</v>
      </c>
      <c r="AJ25" s="126">
        <v>604</v>
      </c>
      <c r="AK25" s="126">
        <v>564</v>
      </c>
      <c r="AL25" s="126">
        <v>543</v>
      </c>
      <c r="AM25" s="126">
        <v>538</v>
      </c>
      <c r="AN25" s="126">
        <v>687</v>
      </c>
      <c r="AO25" s="126">
        <v>615</v>
      </c>
      <c r="AP25" s="126">
        <v>553</v>
      </c>
      <c r="AQ25" s="126">
        <v>212</v>
      </c>
      <c r="AR25" s="126">
        <v>259</v>
      </c>
      <c r="AS25" s="126">
        <v>333</v>
      </c>
      <c r="AT25" s="126">
        <v>391</v>
      </c>
      <c r="AU25" s="126">
        <v>381</v>
      </c>
      <c r="AV25" s="126">
        <v>461</v>
      </c>
      <c r="AW25" s="404">
        <v>466</v>
      </c>
    </row>
    <row r="26" spans="1:50" x14ac:dyDescent="0.35">
      <c r="A26" s="27" t="s">
        <v>355</v>
      </c>
      <c r="B26" s="3" t="s">
        <v>162</v>
      </c>
      <c r="C26" s="145">
        <f t="shared" ref="C26:C80" si="6">AVERAGE(D26:AW26)</f>
        <v>0</v>
      </c>
      <c r="D26" s="145">
        <v>0</v>
      </c>
      <c r="E26" s="145">
        <v>0</v>
      </c>
      <c r="F26" s="145">
        <v>0</v>
      </c>
      <c r="G26" s="145">
        <v>0</v>
      </c>
      <c r="H26" s="145">
        <v>0</v>
      </c>
      <c r="I26" s="145">
        <v>0</v>
      </c>
      <c r="J26" s="145">
        <v>0</v>
      </c>
      <c r="K26" s="145">
        <v>0</v>
      </c>
      <c r="L26" s="145">
        <v>0</v>
      </c>
      <c r="M26" s="145">
        <v>0</v>
      </c>
      <c r="N26" s="145">
        <v>0</v>
      </c>
      <c r="O26" s="145">
        <v>0</v>
      </c>
      <c r="P26" s="145">
        <v>0</v>
      </c>
      <c r="Q26" s="145">
        <v>0</v>
      </c>
      <c r="R26" s="145">
        <v>0</v>
      </c>
      <c r="S26" s="145">
        <v>0</v>
      </c>
      <c r="T26" s="145">
        <v>0</v>
      </c>
      <c r="U26" s="145">
        <v>0</v>
      </c>
      <c r="V26" s="145">
        <v>0</v>
      </c>
      <c r="W26" s="145">
        <v>0</v>
      </c>
      <c r="X26" s="145">
        <v>0</v>
      </c>
      <c r="Y26" s="145">
        <v>0</v>
      </c>
      <c r="Z26" s="145">
        <v>0</v>
      </c>
      <c r="AA26" s="145">
        <v>0</v>
      </c>
      <c r="AB26" s="145">
        <v>0</v>
      </c>
      <c r="AC26" s="145">
        <v>0</v>
      </c>
      <c r="AD26" s="145">
        <v>0</v>
      </c>
      <c r="AE26" s="145">
        <v>0</v>
      </c>
      <c r="AF26" s="145">
        <v>0</v>
      </c>
      <c r="AG26" s="145">
        <v>0</v>
      </c>
      <c r="AH26" s="145">
        <v>0</v>
      </c>
      <c r="AI26" s="145">
        <v>0</v>
      </c>
      <c r="AJ26" s="145">
        <v>0</v>
      </c>
      <c r="AK26" s="145">
        <v>0</v>
      </c>
      <c r="AL26" s="145">
        <v>0</v>
      </c>
      <c r="AM26" s="145">
        <v>0</v>
      </c>
      <c r="AN26" s="145">
        <v>0</v>
      </c>
      <c r="AO26" s="145">
        <v>0</v>
      </c>
      <c r="AP26" s="145">
        <v>0</v>
      </c>
      <c r="AQ26" s="145">
        <v>0</v>
      </c>
      <c r="AR26" s="145">
        <v>0</v>
      </c>
      <c r="AS26" s="145">
        <v>0</v>
      </c>
      <c r="AT26" s="145">
        <v>0</v>
      </c>
      <c r="AU26" s="145">
        <v>0</v>
      </c>
      <c r="AV26" s="145">
        <v>0</v>
      </c>
      <c r="AW26" s="195">
        <v>0</v>
      </c>
    </row>
    <row r="27" spans="1:50" x14ac:dyDescent="0.35">
      <c r="A27" s="90" t="s">
        <v>355</v>
      </c>
      <c r="B27" s="12" t="s">
        <v>166</v>
      </c>
      <c r="C27" s="145">
        <f t="shared" si="6"/>
        <v>0</v>
      </c>
      <c r="D27" s="223">
        <v>0</v>
      </c>
      <c r="E27" s="223">
        <v>0</v>
      </c>
      <c r="F27" s="223">
        <v>0</v>
      </c>
      <c r="G27" s="223">
        <v>0</v>
      </c>
      <c r="H27" s="223">
        <v>0</v>
      </c>
      <c r="I27" s="223">
        <v>0</v>
      </c>
      <c r="J27" s="223">
        <v>0</v>
      </c>
      <c r="K27" s="223">
        <v>0</v>
      </c>
      <c r="L27" s="223">
        <v>0</v>
      </c>
      <c r="M27" s="223">
        <v>0</v>
      </c>
      <c r="N27" s="223">
        <v>0</v>
      </c>
      <c r="O27" s="223">
        <v>0</v>
      </c>
      <c r="P27" s="223">
        <v>0</v>
      </c>
      <c r="Q27" s="223">
        <v>0</v>
      </c>
      <c r="R27" s="223">
        <v>0</v>
      </c>
      <c r="S27" s="223">
        <v>0</v>
      </c>
      <c r="T27" s="223">
        <v>0</v>
      </c>
      <c r="U27" s="223">
        <v>0</v>
      </c>
      <c r="V27" s="223">
        <v>0</v>
      </c>
      <c r="W27" s="223">
        <v>0</v>
      </c>
      <c r="X27" s="223">
        <v>0</v>
      </c>
      <c r="Y27" s="223">
        <v>0</v>
      </c>
      <c r="Z27" s="223">
        <v>0</v>
      </c>
      <c r="AA27" s="223">
        <v>0</v>
      </c>
      <c r="AB27" s="223">
        <v>0</v>
      </c>
      <c r="AC27" s="223">
        <v>0</v>
      </c>
      <c r="AD27" s="223">
        <v>0</v>
      </c>
      <c r="AE27" s="223">
        <v>0</v>
      </c>
      <c r="AF27" s="223">
        <v>0</v>
      </c>
      <c r="AG27" s="223">
        <v>0</v>
      </c>
      <c r="AH27" s="223">
        <v>0</v>
      </c>
      <c r="AI27" s="223">
        <v>0</v>
      </c>
      <c r="AJ27" s="223">
        <v>0</v>
      </c>
      <c r="AK27" s="223">
        <v>0</v>
      </c>
      <c r="AL27" s="223">
        <v>0</v>
      </c>
      <c r="AM27" s="223">
        <v>0</v>
      </c>
      <c r="AN27" s="223">
        <v>0</v>
      </c>
      <c r="AO27" s="223">
        <v>0</v>
      </c>
      <c r="AP27" s="223">
        <v>0</v>
      </c>
      <c r="AQ27" s="223">
        <v>0</v>
      </c>
      <c r="AR27" s="223">
        <v>0</v>
      </c>
      <c r="AS27" s="223">
        <v>0</v>
      </c>
      <c r="AT27" s="223">
        <v>0</v>
      </c>
      <c r="AU27" s="223">
        <v>0</v>
      </c>
      <c r="AV27" s="223">
        <v>0</v>
      </c>
      <c r="AW27" s="224">
        <v>0</v>
      </c>
    </row>
    <row r="28" spans="1:50" x14ac:dyDescent="0.35">
      <c r="A28" s="27" t="s">
        <v>355</v>
      </c>
      <c r="B28" s="3" t="s">
        <v>133</v>
      </c>
      <c r="C28" s="4">
        <f t="shared" si="6"/>
        <v>0</v>
      </c>
      <c r="D28" s="3">
        <v>0</v>
      </c>
      <c r="E28" s="3">
        <v>0</v>
      </c>
      <c r="F28" s="3">
        <v>0</v>
      </c>
      <c r="G28" s="3">
        <v>0</v>
      </c>
      <c r="H28" s="3">
        <v>0</v>
      </c>
      <c r="I28" s="3">
        <v>0</v>
      </c>
      <c r="J28" s="3">
        <v>0</v>
      </c>
      <c r="K28" s="3">
        <v>0</v>
      </c>
      <c r="L28" s="3">
        <v>0</v>
      </c>
      <c r="M28" s="3">
        <v>0</v>
      </c>
      <c r="N28" s="3">
        <v>0</v>
      </c>
      <c r="O28" s="3">
        <v>0</v>
      </c>
      <c r="P28" s="3">
        <v>0</v>
      </c>
      <c r="Q28" s="3">
        <v>0</v>
      </c>
      <c r="R28" s="3">
        <v>0</v>
      </c>
      <c r="S28" s="3">
        <v>0</v>
      </c>
      <c r="T28" s="3">
        <v>0</v>
      </c>
      <c r="U28" s="3">
        <v>0</v>
      </c>
      <c r="V28" s="3">
        <v>0</v>
      </c>
      <c r="W28" s="3">
        <v>0</v>
      </c>
      <c r="X28" s="3">
        <v>0</v>
      </c>
      <c r="Y28" s="3">
        <v>0</v>
      </c>
      <c r="Z28" s="3">
        <v>0</v>
      </c>
      <c r="AA28" s="3">
        <v>0</v>
      </c>
      <c r="AB28" s="3">
        <v>0</v>
      </c>
      <c r="AC28" s="3">
        <v>0</v>
      </c>
      <c r="AD28" s="3">
        <v>0</v>
      </c>
      <c r="AE28" s="3">
        <v>0</v>
      </c>
      <c r="AF28" s="3">
        <v>0</v>
      </c>
      <c r="AG28" s="3">
        <v>0</v>
      </c>
      <c r="AH28" s="3">
        <v>0</v>
      </c>
      <c r="AI28" s="3">
        <v>0</v>
      </c>
      <c r="AJ28" s="3">
        <v>0</v>
      </c>
      <c r="AK28" s="3">
        <v>0</v>
      </c>
      <c r="AL28" s="3">
        <v>0</v>
      </c>
      <c r="AM28" s="3">
        <v>0</v>
      </c>
      <c r="AN28" s="3">
        <v>0</v>
      </c>
      <c r="AO28" s="3">
        <v>0</v>
      </c>
      <c r="AP28" s="3">
        <v>0</v>
      </c>
      <c r="AQ28" s="3">
        <v>0</v>
      </c>
      <c r="AR28" s="3">
        <v>0</v>
      </c>
      <c r="AS28" s="3">
        <v>0</v>
      </c>
      <c r="AT28" s="3">
        <v>0</v>
      </c>
      <c r="AU28" s="3">
        <v>0</v>
      </c>
      <c r="AV28" s="3">
        <v>0</v>
      </c>
      <c r="AW28" s="10">
        <v>0</v>
      </c>
    </row>
    <row r="29" spans="1:50" x14ac:dyDescent="0.35">
      <c r="A29" s="27" t="s">
        <v>355</v>
      </c>
      <c r="B29" s="3" t="s">
        <v>167</v>
      </c>
      <c r="C29" s="4">
        <f t="shared" si="6"/>
        <v>0</v>
      </c>
      <c r="D29" s="3">
        <v>0</v>
      </c>
      <c r="E29" s="3">
        <v>0</v>
      </c>
      <c r="F29" s="3">
        <v>0</v>
      </c>
      <c r="G29" s="3">
        <v>0</v>
      </c>
      <c r="H29" s="3">
        <v>0</v>
      </c>
      <c r="I29" s="3">
        <v>0</v>
      </c>
      <c r="J29" s="3">
        <v>0</v>
      </c>
      <c r="K29" s="3">
        <v>0</v>
      </c>
      <c r="L29" s="3">
        <v>0</v>
      </c>
      <c r="M29" s="3">
        <v>0</v>
      </c>
      <c r="N29" s="3">
        <v>0</v>
      </c>
      <c r="O29" s="3">
        <v>0</v>
      </c>
      <c r="P29" s="3">
        <v>0</v>
      </c>
      <c r="Q29" s="3">
        <v>0</v>
      </c>
      <c r="R29" s="3">
        <v>0</v>
      </c>
      <c r="S29" s="3">
        <v>0</v>
      </c>
      <c r="T29" s="3">
        <v>0</v>
      </c>
      <c r="U29" s="3">
        <v>0</v>
      </c>
      <c r="V29" s="3">
        <v>0</v>
      </c>
      <c r="W29" s="3">
        <v>0</v>
      </c>
      <c r="X29" s="3">
        <v>0</v>
      </c>
      <c r="Y29" s="3">
        <v>0</v>
      </c>
      <c r="Z29" s="3">
        <v>0</v>
      </c>
      <c r="AA29" s="3">
        <v>0</v>
      </c>
      <c r="AB29" s="3">
        <v>0</v>
      </c>
      <c r="AC29" s="3">
        <v>0</v>
      </c>
      <c r="AD29" s="3">
        <v>0</v>
      </c>
      <c r="AE29" s="3">
        <v>0</v>
      </c>
      <c r="AF29" s="3">
        <v>0</v>
      </c>
      <c r="AG29" s="3">
        <v>0</v>
      </c>
      <c r="AH29" s="3">
        <v>0</v>
      </c>
      <c r="AI29" s="3">
        <v>0</v>
      </c>
      <c r="AJ29" s="3">
        <v>0</v>
      </c>
      <c r="AK29" s="3">
        <v>0</v>
      </c>
      <c r="AL29" s="3">
        <v>0</v>
      </c>
      <c r="AM29" s="3">
        <v>0</v>
      </c>
      <c r="AN29" s="3">
        <v>0</v>
      </c>
      <c r="AO29" s="3">
        <v>0</v>
      </c>
      <c r="AP29" s="3">
        <v>0</v>
      </c>
      <c r="AQ29" s="3">
        <v>0</v>
      </c>
      <c r="AR29" s="3">
        <v>0</v>
      </c>
      <c r="AS29" s="3">
        <v>0</v>
      </c>
      <c r="AT29" s="3">
        <v>0</v>
      </c>
      <c r="AU29" s="3">
        <v>0</v>
      </c>
      <c r="AV29" s="3">
        <v>0</v>
      </c>
      <c r="AW29" s="10">
        <v>0</v>
      </c>
    </row>
    <row r="30" spans="1:50" x14ac:dyDescent="0.35">
      <c r="A30" s="27" t="s">
        <v>355</v>
      </c>
      <c r="B30" s="3" t="s">
        <v>132</v>
      </c>
      <c r="C30" s="4">
        <f t="shared" si="6"/>
        <v>0</v>
      </c>
      <c r="D30" s="3">
        <v>0</v>
      </c>
      <c r="E30" s="3">
        <v>0</v>
      </c>
      <c r="F30" s="3">
        <v>0</v>
      </c>
      <c r="G30" s="3">
        <v>0</v>
      </c>
      <c r="H30" s="3">
        <v>0</v>
      </c>
      <c r="I30" s="3">
        <v>0</v>
      </c>
      <c r="J30" s="3">
        <v>0</v>
      </c>
      <c r="K30" s="3">
        <v>0</v>
      </c>
      <c r="L30" s="3">
        <v>0</v>
      </c>
      <c r="M30" s="3">
        <v>0</v>
      </c>
      <c r="N30" s="3">
        <v>0</v>
      </c>
      <c r="O30" s="3">
        <v>0</v>
      </c>
      <c r="P30" s="3">
        <v>0</v>
      </c>
      <c r="Q30" s="3">
        <v>0</v>
      </c>
      <c r="R30" s="3">
        <v>0</v>
      </c>
      <c r="S30" s="3">
        <v>0</v>
      </c>
      <c r="T30" s="3">
        <v>0</v>
      </c>
      <c r="U30" s="3">
        <v>0</v>
      </c>
      <c r="V30" s="3">
        <v>0</v>
      </c>
      <c r="W30" s="3">
        <v>0</v>
      </c>
      <c r="X30" s="3">
        <v>0</v>
      </c>
      <c r="Y30" s="3">
        <v>0</v>
      </c>
      <c r="Z30" s="3">
        <v>0</v>
      </c>
      <c r="AA30" s="3">
        <v>0</v>
      </c>
      <c r="AB30" s="3">
        <v>0</v>
      </c>
      <c r="AC30" s="3">
        <v>0</v>
      </c>
      <c r="AD30" s="3">
        <v>0</v>
      </c>
      <c r="AE30" s="3">
        <v>0</v>
      </c>
      <c r="AF30" s="3">
        <v>0</v>
      </c>
      <c r="AG30" s="3">
        <v>0</v>
      </c>
      <c r="AH30" s="3">
        <v>0</v>
      </c>
      <c r="AI30" s="3">
        <v>0</v>
      </c>
      <c r="AJ30" s="3">
        <v>0</v>
      </c>
      <c r="AK30" s="3">
        <v>0</v>
      </c>
      <c r="AL30" s="3">
        <v>0</v>
      </c>
      <c r="AM30" s="3">
        <v>0</v>
      </c>
      <c r="AN30" s="3">
        <v>0</v>
      </c>
      <c r="AO30" s="3">
        <v>0</v>
      </c>
      <c r="AP30" s="3">
        <v>0</v>
      </c>
      <c r="AQ30" s="3">
        <v>0</v>
      </c>
      <c r="AR30" s="3">
        <v>0</v>
      </c>
      <c r="AS30" s="3">
        <v>0</v>
      </c>
      <c r="AT30" s="3">
        <v>0</v>
      </c>
      <c r="AU30" s="3">
        <v>0</v>
      </c>
      <c r="AV30" s="3">
        <v>0</v>
      </c>
      <c r="AW30" s="10">
        <v>0</v>
      </c>
    </row>
    <row r="31" spans="1:50" x14ac:dyDescent="0.35">
      <c r="A31" s="27" t="s">
        <v>340</v>
      </c>
      <c r="B31" s="3" t="s">
        <v>162</v>
      </c>
      <c r="C31" s="145">
        <f t="shared" si="6"/>
        <v>0</v>
      </c>
      <c r="D31" s="145">
        <v>0</v>
      </c>
      <c r="E31" s="145">
        <v>0</v>
      </c>
      <c r="F31" s="145">
        <v>0</v>
      </c>
      <c r="G31" s="145">
        <v>0</v>
      </c>
      <c r="H31" s="145">
        <v>0</v>
      </c>
      <c r="I31" s="145">
        <v>0</v>
      </c>
      <c r="J31" s="145">
        <v>0</v>
      </c>
      <c r="K31" s="145">
        <v>0</v>
      </c>
      <c r="L31" s="145">
        <v>0</v>
      </c>
      <c r="M31" s="145">
        <v>0</v>
      </c>
      <c r="N31" s="145">
        <v>0</v>
      </c>
      <c r="O31" s="145">
        <v>0</v>
      </c>
      <c r="P31" s="145">
        <v>0</v>
      </c>
      <c r="Q31" s="145">
        <v>0</v>
      </c>
      <c r="R31" s="145">
        <v>0</v>
      </c>
      <c r="S31" s="145">
        <v>0</v>
      </c>
      <c r="T31" s="145">
        <v>0</v>
      </c>
      <c r="U31" s="145">
        <v>0</v>
      </c>
      <c r="V31" s="145">
        <v>0</v>
      </c>
      <c r="W31" s="145">
        <v>0</v>
      </c>
      <c r="X31" s="145">
        <v>0</v>
      </c>
      <c r="Y31" s="145">
        <v>0</v>
      </c>
      <c r="Z31" s="145">
        <v>0</v>
      </c>
      <c r="AA31" s="145">
        <v>0</v>
      </c>
      <c r="AB31" s="145">
        <v>0</v>
      </c>
      <c r="AC31" s="145">
        <v>0</v>
      </c>
      <c r="AD31" s="145">
        <v>0</v>
      </c>
      <c r="AE31" s="145">
        <v>0</v>
      </c>
      <c r="AF31" s="145">
        <v>0</v>
      </c>
      <c r="AG31" s="145">
        <v>0</v>
      </c>
      <c r="AH31" s="145">
        <v>0</v>
      </c>
      <c r="AI31" s="145">
        <v>0</v>
      </c>
      <c r="AJ31" s="145">
        <v>0</v>
      </c>
      <c r="AK31" s="145">
        <v>0</v>
      </c>
      <c r="AL31" s="145">
        <v>0</v>
      </c>
      <c r="AM31" s="145">
        <v>0</v>
      </c>
      <c r="AN31" s="145">
        <v>0</v>
      </c>
      <c r="AO31" s="145">
        <v>0</v>
      </c>
      <c r="AP31" s="145">
        <v>0</v>
      </c>
      <c r="AQ31" s="145">
        <v>0</v>
      </c>
      <c r="AR31" s="145">
        <v>0</v>
      </c>
      <c r="AS31" s="145">
        <v>0</v>
      </c>
      <c r="AT31" s="145">
        <v>0</v>
      </c>
      <c r="AU31" s="145">
        <v>0</v>
      </c>
      <c r="AV31" s="145">
        <v>0</v>
      </c>
      <c r="AW31" s="195">
        <v>0</v>
      </c>
    </row>
    <row r="32" spans="1:50" x14ac:dyDescent="0.35">
      <c r="A32" s="27" t="s">
        <v>340</v>
      </c>
      <c r="B32" s="3" t="s">
        <v>166</v>
      </c>
      <c r="C32" s="145">
        <f t="shared" si="6"/>
        <v>0</v>
      </c>
      <c r="D32" s="145">
        <v>0</v>
      </c>
      <c r="E32" s="145">
        <v>0</v>
      </c>
      <c r="F32" s="145">
        <v>0</v>
      </c>
      <c r="G32" s="145">
        <v>0</v>
      </c>
      <c r="H32" s="145">
        <v>0</v>
      </c>
      <c r="I32" s="145">
        <v>0</v>
      </c>
      <c r="J32" s="145">
        <v>0</v>
      </c>
      <c r="K32" s="145">
        <v>0</v>
      </c>
      <c r="L32" s="145">
        <v>0</v>
      </c>
      <c r="M32" s="145">
        <v>0</v>
      </c>
      <c r="N32" s="145">
        <v>0</v>
      </c>
      <c r="O32" s="145">
        <v>0</v>
      </c>
      <c r="P32" s="145">
        <v>0</v>
      </c>
      <c r="Q32" s="145">
        <v>0</v>
      </c>
      <c r="R32" s="145">
        <v>0</v>
      </c>
      <c r="S32" s="145">
        <v>0</v>
      </c>
      <c r="T32" s="145">
        <v>0</v>
      </c>
      <c r="U32" s="145">
        <v>0</v>
      </c>
      <c r="V32" s="145">
        <v>0</v>
      </c>
      <c r="W32" s="145">
        <v>0</v>
      </c>
      <c r="X32" s="145">
        <v>0</v>
      </c>
      <c r="Y32" s="145">
        <v>0</v>
      </c>
      <c r="Z32" s="145">
        <v>0</v>
      </c>
      <c r="AA32" s="145">
        <v>0</v>
      </c>
      <c r="AB32" s="145">
        <v>0</v>
      </c>
      <c r="AC32" s="145">
        <v>0</v>
      </c>
      <c r="AD32" s="145">
        <v>0</v>
      </c>
      <c r="AE32" s="145">
        <v>0</v>
      </c>
      <c r="AF32" s="145">
        <v>0</v>
      </c>
      <c r="AG32" s="145">
        <v>0</v>
      </c>
      <c r="AH32" s="145">
        <v>0</v>
      </c>
      <c r="AI32" s="145">
        <v>0</v>
      </c>
      <c r="AJ32" s="145">
        <v>0</v>
      </c>
      <c r="AK32" s="145">
        <v>0</v>
      </c>
      <c r="AL32" s="145">
        <v>0</v>
      </c>
      <c r="AM32" s="145">
        <v>0</v>
      </c>
      <c r="AN32" s="145">
        <v>0</v>
      </c>
      <c r="AO32" s="145">
        <v>0</v>
      </c>
      <c r="AP32" s="145">
        <v>0</v>
      </c>
      <c r="AQ32" s="145">
        <v>0</v>
      </c>
      <c r="AR32" s="145">
        <v>0</v>
      </c>
      <c r="AS32" s="145">
        <v>0</v>
      </c>
      <c r="AT32" s="145">
        <v>0</v>
      </c>
      <c r="AU32" s="145">
        <v>0</v>
      </c>
      <c r="AV32" s="145">
        <v>0</v>
      </c>
      <c r="AW32" s="195">
        <v>0</v>
      </c>
    </row>
    <row r="33" spans="1:49" x14ac:dyDescent="0.35">
      <c r="A33" s="27" t="s">
        <v>340</v>
      </c>
      <c r="B33" s="3" t="s">
        <v>133</v>
      </c>
      <c r="C33" s="4">
        <f t="shared" si="6"/>
        <v>0</v>
      </c>
      <c r="D33" s="3">
        <v>0</v>
      </c>
      <c r="E33" s="3">
        <v>0</v>
      </c>
      <c r="F33" s="3">
        <v>0</v>
      </c>
      <c r="G33" s="3">
        <v>0</v>
      </c>
      <c r="H33" s="3">
        <v>0</v>
      </c>
      <c r="I33" s="3">
        <v>0</v>
      </c>
      <c r="J33" s="3">
        <v>0</v>
      </c>
      <c r="K33" s="3">
        <v>0</v>
      </c>
      <c r="L33" s="3">
        <v>0</v>
      </c>
      <c r="M33" s="3">
        <v>0</v>
      </c>
      <c r="N33" s="3">
        <v>0</v>
      </c>
      <c r="O33" s="3">
        <v>0</v>
      </c>
      <c r="P33" s="3">
        <v>0</v>
      </c>
      <c r="Q33" s="3">
        <v>0</v>
      </c>
      <c r="R33" s="3">
        <v>0</v>
      </c>
      <c r="S33" s="3">
        <v>0</v>
      </c>
      <c r="T33" s="3">
        <v>0</v>
      </c>
      <c r="U33" s="3">
        <v>0</v>
      </c>
      <c r="V33" s="3">
        <v>0</v>
      </c>
      <c r="W33" s="3">
        <v>0</v>
      </c>
      <c r="X33" s="3">
        <v>0</v>
      </c>
      <c r="Y33" s="3">
        <v>0</v>
      </c>
      <c r="Z33" s="3">
        <v>0</v>
      </c>
      <c r="AA33" s="3">
        <v>0</v>
      </c>
      <c r="AB33" s="3">
        <v>0</v>
      </c>
      <c r="AC33" s="3">
        <v>0</v>
      </c>
      <c r="AD33" s="3">
        <v>0</v>
      </c>
      <c r="AE33" s="3">
        <v>0</v>
      </c>
      <c r="AF33" s="3">
        <v>0</v>
      </c>
      <c r="AG33" s="3">
        <v>0</v>
      </c>
      <c r="AH33" s="3">
        <v>0</v>
      </c>
      <c r="AI33" s="3">
        <v>0</v>
      </c>
      <c r="AJ33" s="3">
        <v>0</v>
      </c>
      <c r="AK33" s="3">
        <v>0</v>
      </c>
      <c r="AL33" s="3">
        <v>0</v>
      </c>
      <c r="AM33" s="3">
        <v>0</v>
      </c>
      <c r="AN33" s="3">
        <v>0</v>
      </c>
      <c r="AO33" s="3">
        <v>0</v>
      </c>
      <c r="AP33" s="3">
        <v>0</v>
      </c>
      <c r="AQ33" s="3">
        <v>0</v>
      </c>
      <c r="AR33" s="3">
        <v>0</v>
      </c>
      <c r="AS33" s="3">
        <v>0</v>
      </c>
      <c r="AT33" s="3">
        <v>0</v>
      </c>
      <c r="AU33" s="3">
        <v>0</v>
      </c>
      <c r="AV33" s="3">
        <v>0</v>
      </c>
      <c r="AW33" s="10">
        <v>0</v>
      </c>
    </row>
    <row r="34" spans="1:49" x14ac:dyDescent="0.35">
      <c r="A34" s="27" t="s">
        <v>340</v>
      </c>
      <c r="B34" s="3" t="s">
        <v>167</v>
      </c>
      <c r="C34" s="4">
        <f t="shared" si="6"/>
        <v>0</v>
      </c>
      <c r="D34" s="3">
        <v>0</v>
      </c>
      <c r="E34" s="3">
        <v>0</v>
      </c>
      <c r="F34" s="3">
        <v>0</v>
      </c>
      <c r="G34" s="3">
        <v>0</v>
      </c>
      <c r="H34" s="3">
        <v>0</v>
      </c>
      <c r="I34" s="3">
        <v>0</v>
      </c>
      <c r="J34" s="3">
        <v>0</v>
      </c>
      <c r="K34" s="3">
        <v>0</v>
      </c>
      <c r="L34" s="3">
        <v>0</v>
      </c>
      <c r="M34" s="3">
        <v>0</v>
      </c>
      <c r="N34" s="3">
        <v>0</v>
      </c>
      <c r="O34" s="3">
        <v>0</v>
      </c>
      <c r="P34" s="3">
        <v>0</v>
      </c>
      <c r="Q34" s="3">
        <v>0</v>
      </c>
      <c r="R34" s="3">
        <v>0</v>
      </c>
      <c r="S34" s="3">
        <v>0</v>
      </c>
      <c r="T34" s="3">
        <v>0</v>
      </c>
      <c r="U34" s="3">
        <v>0</v>
      </c>
      <c r="V34" s="3">
        <v>0</v>
      </c>
      <c r="W34" s="3">
        <v>0</v>
      </c>
      <c r="X34" s="3">
        <v>0</v>
      </c>
      <c r="Y34" s="3">
        <v>0</v>
      </c>
      <c r="Z34" s="3">
        <v>0</v>
      </c>
      <c r="AA34" s="3">
        <v>0</v>
      </c>
      <c r="AB34" s="3">
        <v>0</v>
      </c>
      <c r="AC34" s="3">
        <v>0</v>
      </c>
      <c r="AD34" s="3">
        <v>0</v>
      </c>
      <c r="AE34" s="3">
        <v>0</v>
      </c>
      <c r="AF34" s="3">
        <v>0</v>
      </c>
      <c r="AG34" s="3">
        <v>0</v>
      </c>
      <c r="AH34" s="3">
        <v>0</v>
      </c>
      <c r="AI34" s="3">
        <v>0</v>
      </c>
      <c r="AJ34" s="3">
        <v>0</v>
      </c>
      <c r="AK34" s="3">
        <v>0</v>
      </c>
      <c r="AL34" s="3">
        <v>0</v>
      </c>
      <c r="AM34" s="3">
        <v>0</v>
      </c>
      <c r="AN34" s="3">
        <v>0</v>
      </c>
      <c r="AO34" s="3">
        <v>0</v>
      </c>
      <c r="AP34" s="3">
        <v>0</v>
      </c>
      <c r="AQ34" s="3">
        <v>0</v>
      </c>
      <c r="AR34" s="3">
        <v>0</v>
      </c>
      <c r="AS34" s="3">
        <v>0</v>
      </c>
      <c r="AT34" s="3">
        <v>0</v>
      </c>
      <c r="AU34" s="3">
        <v>0</v>
      </c>
      <c r="AV34" s="3">
        <v>0</v>
      </c>
      <c r="AW34" s="10">
        <v>0</v>
      </c>
    </row>
    <row r="35" spans="1:49" x14ac:dyDescent="0.35">
      <c r="A35" s="27" t="s">
        <v>340</v>
      </c>
      <c r="B35" s="3" t="s">
        <v>132</v>
      </c>
      <c r="C35" s="4">
        <f t="shared" si="6"/>
        <v>0</v>
      </c>
      <c r="D35" s="3">
        <v>0</v>
      </c>
      <c r="E35" s="3">
        <v>0</v>
      </c>
      <c r="F35" s="3">
        <v>0</v>
      </c>
      <c r="G35" s="3">
        <v>0</v>
      </c>
      <c r="H35" s="3">
        <v>0</v>
      </c>
      <c r="I35" s="3">
        <v>0</v>
      </c>
      <c r="J35" s="3">
        <v>0</v>
      </c>
      <c r="K35" s="3">
        <v>0</v>
      </c>
      <c r="L35" s="3">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10">
        <v>0</v>
      </c>
    </row>
    <row r="36" spans="1:49" x14ac:dyDescent="0.35">
      <c r="A36" s="27" t="s">
        <v>341</v>
      </c>
      <c r="B36" s="3" t="s">
        <v>162</v>
      </c>
      <c r="C36" s="145">
        <f t="shared" si="6"/>
        <v>100.30434782608695</v>
      </c>
      <c r="D36" s="145">
        <v>212</v>
      </c>
      <c r="E36" s="145">
        <v>106</v>
      </c>
      <c r="F36" s="145">
        <v>250</v>
      </c>
      <c r="G36" s="145">
        <v>106</v>
      </c>
      <c r="H36" s="145">
        <v>106</v>
      </c>
      <c r="I36" s="145">
        <v>106</v>
      </c>
      <c r="J36" s="145">
        <v>106</v>
      </c>
      <c r="K36" s="145">
        <v>159</v>
      </c>
      <c r="L36" s="145">
        <v>159</v>
      </c>
      <c r="M36" s="145">
        <v>568</v>
      </c>
      <c r="N36" s="145">
        <v>106</v>
      </c>
      <c r="O36" s="145">
        <v>159</v>
      </c>
      <c r="P36" s="145">
        <v>304</v>
      </c>
      <c r="Q36" s="145">
        <v>161</v>
      </c>
      <c r="R36" s="145">
        <v>161</v>
      </c>
      <c r="S36" s="145">
        <v>0</v>
      </c>
      <c r="T36" s="145">
        <v>54</v>
      </c>
      <c r="U36" s="145">
        <v>357</v>
      </c>
      <c r="V36" s="145">
        <v>0</v>
      </c>
      <c r="W36" s="145">
        <v>122</v>
      </c>
      <c r="X36" s="145">
        <v>54</v>
      </c>
      <c r="Y36" s="145">
        <v>107</v>
      </c>
      <c r="Z36" s="145">
        <v>107</v>
      </c>
      <c r="AA36" s="145">
        <v>54</v>
      </c>
      <c r="AB36" s="145">
        <v>0</v>
      </c>
      <c r="AC36" s="145">
        <v>110</v>
      </c>
      <c r="AD36" s="145">
        <v>0</v>
      </c>
      <c r="AE36" s="145">
        <v>55</v>
      </c>
      <c r="AF36" s="145">
        <v>0</v>
      </c>
      <c r="AG36" s="145">
        <v>110</v>
      </c>
      <c r="AH36" s="145">
        <v>55</v>
      </c>
      <c r="AI36" s="145">
        <v>165</v>
      </c>
      <c r="AJ36" s="145">
        <v>110</v>
      </c>
      <c r="AK36" s="145">
        <v>55</v>
      </c>
      <c r="AL36" s="145">
        <v>0</v>
      </c>
      <c r="AM36" s="145">
        <v>55</v>
      </c>
      <c r="AN36" s="145">
        <v>0</v>
      </c>
      <c r="AO36" s="145">
        <v>55</v>
      </c>
      <c r="AP36" s="145">
        <v>0</v>
      </c>
      <c r="AQ36" s="145">
        <v>55</v>
      </c>
      <c r="AR36" s="145">
        <v>55</v>
      </c>
      <c r="AS36" s="145">
        <v>55</v>
      </c>
      <c r="AT36" s="145">
        <v>55</v>
      </c>
      <c r="AU36" s="145">
        <v>0</v>
      </c>
      <c r="AV36" s="145">
        <v>0</v>
      </c>
      <c r="AW36" s="195">
        <v>0</v>
      </c>
    </row>
    <row r="37" spans="1:49" x14ac:dyDescent="0.35">
      <c r="A37" s="27" t="s">
        <v>341</v>
      </c>
      <c r="B37" s="3" t="s">
        <v>166</v>
      </c>
      <c r="C37" s="145">
        <f t="shared" si="6"/>
        <v>49.956521739130437</v>
      </c>
      <c r="D37" s="145">
        <v>53</v>
      </c>
      <c r="E37" s="145">
        <v>53</v>
      </c>
      <c r="F37" s="145">
        <v>250</v>
      </c>
      <c r="G37" s="145">
        <v>53</v>
      </c>
      <c r="H37" s="145">
        <v>53</v>
      </c>
      <c r="I37" s="145">
        <v>53</v>
      </c>
      <c r="J37" s="145">
        <v>53</v>
      </c>
      <c r="K37" s="145">
        <v>53</v>
      </c>
      <c r="L37" s="145">
        <v>53</v>
      </c>
      <c r="M37" s="145">
        <v>81</v>
      </c>
      <c r="N37" s="145">
        <v>53</v>
      </c>
      <c r="O37" s="145">
        <v>53</v>
      </c>
      <c r="P37" s="145">
        <v>152</v>
      </c>
      <c r="Q37" s="145">
        <v>40</v>
      </c>
      <c r="R37" s="145">
        <v>80</v>
      </c>
      <c r="S37" s="145">
        <v>0</v>
      </c>
      <c r="T37" s="145">
        <v>54</v>
      </c>
      <c r="U37" s="145">
        <v>119</v>
      </c>
      <c r="V37" s="145">
        <v>0</v>
      </c>
      <c r="W37" s="145">
        <v>61</v>
      </c>
      <c r="X37" s="145">
        <v>54</v>
      </c>
      <c r="Y37" s="145">
        <v>54</v>
      </c>
      <c r="Z37" s="145">
        <v>54</v>
      </c>
      <c r="AA37" s="145">
        <v>54</v>
      </c>
      <c r="AB37" s="145">
        <v>0</v>
      </c>
      <c r="AC37" s="145">
        <v>55</v>
      </c>
      <c r="AD37" s="145">
        <v>0</v>
      </c>
      <c r="AE37" s="145">
        <v>55</v>
      </c>
      <c r="AF37" s="145">
        <v>0</v>
      </c>
      <c r="AG37" s="145">
        <v>55</v>
      </c>
      <c r="AH37" s="145">
        <v>55</v>
      </c>
      <c r="AI37" s="145">
        <v>55</v>
      </c>
      <c r="AJ37" s="145">
        <v>55</v>
      </c>
      <c r="AK37" s="145">
        <v>55</v>
      </c>
      <c r="AL37" s="145">
        <v>0</v>
      </c>
      <c r="AM37" s="145">
        <v>55</v>
      </c>
      <c r="AN37" s="145">
        <v>0</v>
      </c>
      <c r="AO37" s="145">
        <v>55</v>
      </c>
      <c r="AP37" s="145">
        <v>0</v>
      </c>
      <c r="AQ37" s="145">
        <v>55</v>
      </c>
      <c r="AR37" s="145">
        <v>55</v>
      </c>
      <c r="AS37" s="145">
        <v>55</v>
      </c>
      <c r="AT37" s="145">
        <v>55</v>
      </c>
      <c r="AU37" s="145">
        <v>0</v>
      </c>
      <c r="AV37" s="145">
        <v>0</v>
      </c>
      <c r="AW37" s="195">
        <v>0</v>
      </c>
    </row>
    <row r="38" spans="1:49" x14ac:dyDescent="0.35">
      <c r="A38" s="27" t="s">
        <v>341</v>
      </c>
      <c r="B38" s="3" t="s">
        <v>133</v>
      </c>
      <c r="C38" s="4">
        <f t="shared" si="6"/>
        <v>1.5652173913043479</v>
      </c>
      <c r="D38" s="3">
        <v>4</v>
      </c>
      <c r="E38" s="3">
        <v>2</v>
      </c>
      <c r="F38" s="3">
        <v>1</v>
      </c>
      <c r="G38" s="3">
        <v>2</v>
      </c>
      <c r="H38" s="3">
        <v>2</v>
      </c>
      <c r="I38" s="3">
        <v>2</v>
      </c>
      <c r="J38" s="3">
        <v>2</v>
      </c>
      <c r="K38" s="3">
        <v>3</v>
      </c>
      <c r="L38" s="3">
        <v>3</v>
      </c>
      <c r="M38" s="3">
        <v>7</v>
      </c>
      <c r="N38" s="3">
        <v>2</v>
      </c>
      <c r="O38" s="3">
        <v>3</v>
      </c>
      <c r="P38" s="3">
        <v>2</v>
      </c>
      <c r="Q38" s="3">
        <v>4</v>
      </c>
      <c r="R38" s="3">
        <v>3</v>
      </c>
      <c r="S38" s="3">
        <v>0</v>
      </c>
      <c r="T38" s="3">
        <v>1</v>
      </c>
      <c r="U38" s="3">
        <v>3</v>
      </c>
      <c r="V38" s="3">
        <v>0</v>
      </c>
      <c r="W38" s="3">
        <v>2</v>
      </c>
      <c r="X38" s="3">
        <v>1</v>
      </c>
      <c r="Y38" s="3">
        <v>2</v>
      </c>
      <c r="Z38" s="3">
        <v>2</v>
      </c>
      <c r="AA38" s="3">
        <v>1</v>
      </c>
      <c r="AB38" s="3">
        <v>0</v>
      </c>
      <c r="AC38" s="3">
        <v>2</v>
      </c>
      <c r="AD38" s="3">
        <v>0</v>
      </c>
      <c r="AE38" s="3">
        <v>1</v>
      </c>
      <c r="AF38" s="3">
        <v>0</v>
      </c>
      <c r="AG38" s="3">
        <v>2</v>
      </c>
      <c r="AH38" s="3">
        <v>1</v>
      </c>
      <c r="AI38" s="3">
        <v>3</v>
      </c>
      <c r="AJ38" s="3">
        <v>2</v>
      </c>
      <c r="AK38" s="3">
        <v>1</v>
      </c>
      <c r="AL38" s="3">
        <v>0</v>
      </c>
      <c r="AM38" s="3">
        <v>1</v>
      </c>
      <c r="AN38" s="3">
        <v>0</v>
      </c>
      <c r="AO38" s="3">
        <v>1</v>
      </c>
      <c r="AP38" s="3">
        <v>0</v>
      </c>
      <c r="AQ38" s="3">
        <v>1</v>
      </c>
      <c r="AR38" s="3">
        <v>1</v>
      </c>
      <c r="AS38" s="3">
        <v>1</v>
      </c>
      <c r="AT38" s="3">
        <v>1</v>
      </c>
      <c r="AU38" s="3">
        <v>0</v>
      </c>
      <c r="AV38" s="3">
        <v>0</v>
      </c>
      <c r="AW38" s="10">
        <v>0</v>
      </c>
    </row>
    <row r="39" spans="1:49" x14ac:dyDescent="0.35">
      <c r="A39" s="27" t="s">
        <v>341</v>
      </c>
      <c r="B39" s="3" t="s">
        <v>167</v>
      </c>
      <c r="C39" s="4">
        <f t="shared" si="6"/>
        <v>0</v>
      </c>
      <c r="D39" s="4">
        <v>0</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16">
        <v>0</v>
      </c>
    </row>
    <row r="40" spans="1:49" x14ac:dyDescent="0.35">
      <c r="A40" s="27" t="s">
        <v>341</v>
      </c>
      <c r="B40" s="3" t="s">
        <v>132</v>
      </c>
      <c r="C40" s="4">
        <f t="shared" si="6"/>
        <v>1.5434782608695652</v>
      </c>
      <c r="D40" s="3">
        <v>4</v>
      </c>
      <c r="E40" s="3">
        <v>2</v>
      </c>
      <c r="F40" s="3">
        <v>1</v>
      </c>
      <c r="G40" s="3">
        <v>2</v>
      </c>
      <c r="H40" s="3">
        <v>2</v>
      </c>
      <c r="I40" s="3">
        <v>2</v>
      </c>
      <c r="J40" s="3">
        <v>2</v>
      </c>
      <c r="K40" s="3">
        <v>3</v>
      </c>
      <c r="L40" s="3">
        <v>3</v>
      </c>
      <c r="M40" s="3">
        <v>7</v>
      </c>
      <c r="N40" s="3">
        <v>2</v>
      </c>
      <c r="O40" s="3">
        <v>3</v>
      </c>
      <c r="P40" s="3">
        <v>2</v>
      </c>
      <c r="Q40" s="3">
        <v>4</v>
      </c>
      <c r="R40" s="3">
        <v>2</v>
      </c>
      <c r="S40" s="3">
        <v>0</v>
      </c>
      <c r="T40" s="3">
        <v>1</v>
      </c>
      <c r="U40" s="3">
        <v>3</v>
      </c>
      <c r="V40" s="3">
        <v>0</v>
      </c>
      <c r="W40" s="3">
        <v>2</v>
      </c>
      <c r="X40" s="3">
        <v>1</v>
      </c>
      <c r="Y40" s="3">
        <v>2</v>
      </c>
      <c r="Z40" s="3">
        <v>2</v>
      </c>
      <c r="AA40" s="3">
        <v>1</v>
      </c>
      <c r="AB40" s="3">
        <v>0</v>
      </c>
      <c r="AC40" s="3">
        <v>2</v>
      </c>
      <c r="AD40" s="3">
        <v>0</v>
      </c>
      <c r="AE40" s="3">
        <v>1</v>
      </c>
      <c r="AF40" s="3">
        <v>0</v>
      </c>
      <c r="AG40" s="3">
        <v>2</v>
      </c>
      <c r="AH40" s="3">
        <v>1</v>
      </c>
      <c r="AI40" s="3">
        <v>3</v>
      </c>
      <c r="AJ40" s="3">
        <v>2</v>
      </c>
      <c r="AK40" s="3">
        <v>1</v>
      </c>
      <c r="AL40" s="3">
        <v>0</v>
      </c>
      <c r="AM40" s="3">
        <v>1</v>
      </c>
      <c r="AN40" s="3">
        <v>0</v>
      </c>
      <c r="AO40" s="3">
        <v>1</v>
      </c>
      <c r="AP40" s="3">
        <v>0</v>
      </c>
      <c r="AQ40" s="3">
        <v>1</v>
      </c>
      <c r="AR40" s="3">
        <v>1</v>
      </c>
      <c r="AS40" s="3">
        <v>1</v>
      </c>
      <c r="AT40" s="3">
        <v>1</v>
      </c>
      <c r="AU40" s="3">
        <v>0</v>
      </c>
      <c r="AV40" s="3">
        <v>0</v>
      </c>
      <c r="AW40" s="10">
        <v>0</v>
      </c>
    </row>
    <row r="41" spans="1:49" x14ac:dyDescent="0.35">
      <c r="A41" s="27" t="s">
        <v>333</v>
      </c>
      <c r="B41" s="3" t="s">
        <v>162</v>
      </c>
      <c r="C41" s="145">
        <f t="shared" si="6"/>
        <v>1556.1521739130435</v>
      </c>
      <c r="D41" s="145">
        <v>3058</v>
      </c>
      <c r="E41" s="145">
        <v>2433</v>
      </c>
      <c r="F41" s="145">
        <v>2229</v>
      </c>
      <c r="G41" s="145">
        <v>2659</v>
      </c>
      <c r="H41" s="145">
        <v>1797</v>
      </c>
      <c r="I41" s="145">
        <v>2754</v>
      </c>
      <c r="J41" s="145">
        <v>1787</v>
      </c>
      <c r="K41" s="145">
        <v>2817</v>
      </c>
      <c r="L41" s="145">
        <v>1664</v>
      </c>
      <c r="M41" s="145">
        <v>1732</v>
      </c>
      <c r="N41" s="145">
        <v>1839</v>
      </c>
      <c r="O41" s="145">
        <v>2223</v>
      </c>
      <c r="P41" s="145">
        <v>2278</v>
      </c>
      <c r="Q41" s="145">
        <v>1391</v>
      </c>
      <c r="R41" s="145">
        <v>1254</v>
      </c>
      <c r="S41" s="145">
        <v>1388</v>
      </c>
      <c r="T41" s="145">
        <v>1765</v>
      </c>
      <c r="U41" s="145">
        <v>1800</v>
      </c>
      <c r="V41" s="145">
        <v>1159</v>
      </c>
      <c r="W41" s="145">
        <v>1032</v>
      </c>
      <c r="X41" s="145">
        <v>2117</v>
      </c>
      <c r="Y41" s="145">
        <v>1320</v>
      </c>
      <c r="Z41" s="145">
        <v>1311</v>
      </c>
      <c r="AA41" s="145">
        <v>1080</v>
      </c>
      <c r="AB41" s="145">
        <v>1862</v>
      </c>
      <c r="AC41" s="145">
        <v>1063</v>
      </c>
      <c r="AD41" s="145">
        <v>1688</v>
      </c>
      <c r="AE41" s="145">
        <v>1347</v>
      </c>
      <c r="AF41" s="145">
        <v>1352</v>
      </c>
      <c r="AG41" s="145">
        <v>1137</v>
      </c>
      <c r="AH41" s="145">
        <v>1485</v>
      </c>
      <c r="AI41" s="145">
        <v>1221</v>
      </c>
      <c r="AJ41" s="145">
        <v>1221</v>
      </c>
      <c r="AK41" s="145">
        <v>1609</v>
      </c>
      <c r="AL41" s="145">
        <v>519</v>
      </c>
      <c r="AM41" s="145">
        <v>1029</v>
      </c>
      <c r="AN41" s="145">
        <v>603</v>
      </c>
      <c r="AO41" s="145">
        <v>785</v>
      </c>
      <c r="AP41" s="145">
        <v>1204</v>
      </c>
      <c r="AQ41" s="145">
        <v>775</v>
      </c>
      <c r="AR41" s="145">
        <v>984</v>
      </c>
      <c r="AS41" s="145">
        <v>2825</v>
      </c>
      <c r="AT41" s="145">
        <v>2018</v>
      </c>
      <c r="AU41" s="145">
        <v>984</v>
      </c>
      <c r="AV41" s="145">
        <v>699</v>
      </c>
      <c r="AW41" s="195">
        <v>286</v>
      </c>
    </row>
    <row r="42" spans="1:49" x14ac:dyDescent="0.35">
      <c r="A42" s="27" t="s">
        <v>333</v>
      </c>
      <c r="B42" s="3" t="s">
        <v>166</v>
      </c>
      <c r="C42" s="145">
        <f t="shared" si="6"/>
        <v>109.08695652173913</v>
      </c>
      <c r="D42" s="145">
        <v>109</v>
      </c>
      <c r="E42" s="145">
        <v>122</v>
      </c>
      <c r="F42" s="145">
        <v>101</v>
      </c>
      <c r="G42" s="145">
        <v>98</v>
      </c>
      <c r="H42" s="145">
        <v>100</v>
      </c>
      <c r="I42" s="145">
        <v>95</v>
      </c>
      <c r="J42" s="145">
        <v>94</v>
      </c>
      <c r="K42" s="145">
        <v>117</v>
      </c>
      <c r="L42" s="145">
        <v>92</v>
      </c>
      <c r="M42" s="145">
        <v>96</v>
      </c>
      <c r="N42" s="145">
        <v>108</v>
      </c>
      <c r="O42" s="145">
        <v>111</v>
      </c>
      <c r="P42" s="145">
        <v>134</v>
      </c>
      <c r="Q42" s="145">
        <v>87</v>
      </c>
      <c r="R42" s="145">
        <v>66</v>
      </c>
      <c r="S42" s="145">
        <v>82</v>
      </c>
      <c r="T42" s="145">
        <v>77</v>
      </c>
      <c r="U42" s="145">
        <v>113</v>
      </c>
      <c r="V42" s="145">
        <v>89</v>
      </c>
      <c r="W42" s="145">
        <v>115</v>
      </c>
      <c r="X42" s="145">
        <v>151</v>
      </c>
      <c r="Y42" s="145">
        <v>110</v>
      </c>
      <c r="Z42" s="145">
        <v>109</v>
      </c>
      <c r="AA42" s="145">
        <v>72</v>
      </c>
      <c r="AB42" s="145">
        <v>155</v>
      </c>
      <c r="AC42" s="145">
        <v>133</v>
      </c>
      <c r="AD42" s="145">
        <v>121</v>
      </c>
      <c r="AE42" s="145">
        <v>67</v>
      </c>
      <c r="AF42" s="145">
        <v>97</v>
      </c>
      <c r="AG42" s="145">
        <v>87</v>
      </c>
      <c r="AH42" s="145">
        <v>87</v>
      </c>
      <c r="AI42" s="145">
        <v>94</v>
      </c>
      <c r="AJ42" s="145">
        <v>94</v>
      </c>
      <c r="AK42" s="145">
        <v>146</v>
      </c>
      <c r="AL42" s="145">
        <v>86</v>
      </c>
      <c r="AM42" s="145">
        <v>94</v>
      </c>
      <c r="AN42" s="145">
        <v>101</v>
      </c>
      <c r="AO42" s="145">
        <v>78</v>
      </c>
      <c r="AP42" s="145">
        <v>109</v>
      </c>
      <c r="AQ42" s="145">
        <v>129</v>
      </c>
      <c r="AR42" s="145">
        <v>197</v>
      </c>
      <c r="AS42" s="145">
        <v>283</v>
      </c>
      <c r="AT42" s="145">
        <v>183</v>
      </c>
      <c r="AU42" s="145">
        <v>123</v>
      </c>
      <c r="AV42" s="145">
        <v>58</v>
      </c>
      <c r="AW42" s="195">
        <v>48</v>
      </c>
    </row>
    <row r="43" spans="1:49" x14ac:dyDescent="0.35">
      <c r="A43" s="27" t="s">
        <v>333</v>
      </c>
      <c r="B43" s="3" t="s">
        <v>133</v>
      </c>
      <c r="C43" s="4">
        <f t="shared" si="6"/>
        <v>22.347826086956523</v>
      </c>
      <c r="D43" s="3">
        <v>40</v>
      </c>
      <c r="E43" s="3">
        <v>36</v>
      </c>
      <c r="F43" s="3">
        <v>38</v>
      </c>
      <c r="G43" s="3">
        <v>35</v>
      </c>
      <c r="H43" s="3">
        <v>28</v>
      </c>
      <c r="I43" s="3">
        <v>41</v>
      </c>
      <c r="J43" s="3">
        <v>27</v>
      </c>
      <c r="K43" s="3">
        <v>43</v>
      </c>
      <c r="L43" s="3">
        <v>26</v>
      </c>
      <c r="M43" s="3">
        <v>32</v>
      </c>
      <c r="N43" s="3">
        <v>25</v>
      </c>
      <c r="O43" s="3">
        <v>33</v>
      </c>
      <c r="P43" s="3">
        <v>24</v>
      </c>
      <c r="Q43" s="3">
        <v>25</v>
      </c>
      <c r="R43" s="3">
        <v>23</v>
      </c>
      <c r="S43" s="3">
        <v>24</v>
      </c>
      <c r="T43" s="3">
        <v>35</v>
      </c>
      <c r="U43" s="3">
        <v>27</v>
      </c>
      <c r="V43" s="3">
        <v>20</v>
      </c>
      <c r="W43" s="3">
        <v>15</v>
      </c>
      <c r="X43" s="3">
        <v>26</v>
      </c>
      <c r="Y43" s="3">
        <v>15</v>
      </c>
      <c r="Z43" s="3">
        <v>22</v>
      </c>
      <c r="AA43" s="3">
        <v>26</v>
      </c>
      <c r="AB43" s="3">
        <v>20</v>
      </c>
      <c r="AC43" s="3">
        <v>11</v>
      </c>
      <c r="AD43" s="3">
        <v>19</v>
      </c>
      <c r="AE43" s="3">
        <v>23</v>
      </c>
      <c r="AF43" s="3">
        <v>18</v>
      </c>
      <c r="AG43" s="3">
        <v>16</v>
      </c>
      <c r="AH43" s="3">
        <v>23</v>
      </c>
      <c r="AI43" s="3">
        <v>16</v>
      </c>
      <c r="AJ43" s="3">
        <v>16</v>
      </c>
      <c r="AK43" s="3">
        <v>17</v>
      </c>
      <c r="AL43" s="3">
        <v>7</v>
      </c>
      <c r="AM43" s="3">
        <v>13</v>
      </c>
      <c r="AN43" s="3">
        <v>7</v>
      </c>
      <c r="AO43" s="3">
        <v>13</v>
      </c>
      <c r="AP43" s="3">
        <v>15</v>
      </c>
      <c r="AQ43" s="3">
        <v>9</v>
      </c>
      <c r="AR43" s="3">
        <v>7</v>
      </c>
      <c r="AS43" s="3">
        <v>28</v>
      </c>
      <c r="AT43" s="3">
        <v>26</v>
      </c>
      <c r="AU43" s="3">
        <v>20</v>
      </c>
      <c r="AV43" s="3">
        <v>12</v>
      </c>
      <c r="AW43" s="10">
        <v>6</v>
      </c>
    </row>
    <row r="44" spans="1:49" x14ac:dyDescent="0.35">
      <c r="A44" s="27" t="s">
        <v>333</v>
      </c>
      <c r="B44" s="3" t="s">
        <v>167</v>
      </c>
      <c r="C44" s="4">
        <f t="shared" si="6"/>
        <v>0</v>
      </c>
      <c r="D44" s="4">
        <v>0</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3">
        <v>0</v>
      </c>
      <c r="X44" s="4">
        <v>0</v>
      </c>
      <c r="Y44" s="4">
        <v>0</v>
      </c>
      <c r="Z44" s="4">
        <v>0</v>
      </c>
      <c r="AA44" s="4">
        <v>0</v>
      </c>
      <c r="AB44" s="4">
        <v>0</v>
      </c>
      <c r="AC44" s="4">
        <v>0</v>
      </c>
      <c r="AD44" s="4">
        <v>0</v>
      </c>
      <c r="AE44" s="4">
        <v>0</v>
      </c>
      <c r="AF44" s="4">
        <v>0</v>
      </c>
      <c r="AG44" s="4">
        <v>0</v>
      </c>
      <c r="AH44" s="4">
        <v>0</v>
      </c>
      <c r="AI44" s="4">
        <v>0</v>
      </c>
      <c r="AJ44" s="4">
        <v>0</v>
      </c>
      <c r="AK44" s="4">
        <v>0</v>
      </c>
      <c r="AL44" s="3">
        <v>0</v>
      </c>
      <c r="AM44" s="4">
        <v>0</v>
      </c>
      <c r="AN44" s="4">
        <v>0</v>
      </c>
      <c r="AO44" s="4">
        <v>0</v>
      </c>
      <c r="AP44" s="3">
        <v>0</v>
      </c>
      <c r="AQ44" s="3">
        <v>0</v>
      </c>
      <c r="AR44" s="4">
        <v>0</v>
      </c>
      <c r="AS44" s="4">
        <v>0</v>
      </c>
      <c r="AT44" s="4">
        <v>0</v>
      </c>
      <c r="AU44" s="4">
        <v>0</v>
      </c>
      <c r="AV44" s="3">
        <v>0</v>
      </c>
      <c r="AW44" s="16">
        <v>0</v>
      </c>
    </row>
    <row r="45" spans="1:49" x14ac:dyDescent="0.35">
      <c r="A45" s="27" t="s">
        <v>333</v>
      </c>
      <c r="B45" s="3" t="s">
        <v>132</v>
      </c>
      <c r="C45" s="4">
        <f t="shared" si="6"/>
        <v>14.782608695652174</v>
      </c>
      <c r="D45" s="3">
        <v>28</v>
      </c>
      <c r="E45" s="3">
        <v>20</v>
      </c>
      <c r="F45" s="3">
        <v>22</v>
      </c>
      <c r="G45" s="3">
        <v>27</v>
      </c>
      <c r="H45" s="3">
        <v>18</v>
      </c>
      <c r="I45" s="3">
        <v>29</v>
      </c>
      <c r="J45" s="3">
        <v>19</v>
      </c>
      <c r="K45" s="3">
        <v>24</v>
      </c>
      <c r="L45" s="3">
        <v>18</v>
      </c>
      <c r="M45" s="3">
        <v>18</v>
      </c>
      <c r="N45" s="3">
        <v>17</v>
      </c>
      <c r="O45" s="3">
        <v>20</v>
      </c>
      <c r="P45" s="3">
        <v>17</v>
      </c>
      <c r="Q45" s="3">
        <v>16</v>
      </c>
      <c r="R45" s="3">
        <v>19</v>
      </c>
      <c r="S45" s="3">
        <v>17</v>
      </c>
      <c r="T45" s="3">
        <v>23</v>
      </c>
      <c r="U45" s="3">
        <v>16</v>
      </c>
      <c r="V45" s="3">
        <v>13</v>
      </c>
      <c r="W45" s="3">
        <v>9</v>
      </c>
      <c r="X45" s="3">
        <v>14</v>
      </c>
      <c r="Y45" s="3">
        <v>12</v>
      </c>
      <c r="Z45" s="3">
        <v>12</v>
      </c>
      <c r="AA45" s="3">
        <v>15</v>
      </c>
      <c r="AB45" s="3">
        <v>12</v>
      </c>
      <c r="AC45" s="3">
        <v>8</v>
      </c>
      <c r="AD45" s="3">
        <v>14</v>
      </c>
      <c r="AE45" s="3">
        <v>20</v>
      </c>
      <c r="AF45" s="3">
        <v>14</v>
      </c>
      <c r="AG45" s="3">
        <v>13</v>
      </c>
      <c r="AH45" s="3">
        <v>17</v>
      </c>
      <c r="AI45" s="3">
        <v>13</v>
      </c>
      <c r="AJ45" s="3">
        <v>13</v>
      </c>
      <c r="AK45" s="3">
        <v>11</v>
      </c>
      <c r="AL45" s="3">
        <v>6</v>
      </c>
      <c r="AM45" s="3">
        <v>11</v>
      </c>
      <c r="AN45" s="3">
        <v>6</v>
      </c>
      <c r="AO45" s="3">
        <v>10</v>
      </c>
      <c r="AP45" s="3">
        <v>11</v>
      </c>
      <c r="AQ45" s="3">
        <v>6</v>
      </c>
      <c r="AR45" s="3">
        <v>5</v>
      </c>
      <c r="AS45" s="3">
        <v>10</v>
      </c>
      <c r="AT45" s="3">
        <v>11</v>
      </c>
      <c r="AU45" s="3">
        <v>8</v>
      </c>
      <c r="AV45" s="3">
        <v>12</v>
      </c>
      <c r="AW45" s="10">
        <v>6</v>
      </c>
    </row>
    <row r="46" spans="1:49" x14ac:dyDescent="0.35">
      <c r="A46" s="27" t="s">
        <v>334</v>
      </c>
      <c r="B46" s="3" t="s">
        <v>162</v>
      </c>
      <c r="C46" s="145">
        <f t="shared" si="6"/>
        <v>726.304347826087</v>
      </c>
      <c r="D46" s="145">
        <v>2088</v>
      </c>
      <c r="E46" s="145">
        <v>817</v>
      </c>
      <c r="F46" s="145">
        <v>740</v>
      </c>
      <c r="G46" s="145">
        <v>1210</v>
      </c>
      <c r="H46" s="145">
        <v>302</v>
      </c>
      <c r="I46" s="145">
        <v>1110</v>
      </c>
      <c r="J46" s="145">
        <v>1235</v>
      </c>
      <c r="K46" s="145">
        <v>1295</v>
      </c>
      <c r="L46" s="145">
        <v>1051</v>
      </c>
      <c r="M46" s="145">
        <v>951</v>
      </c>
      <c r="N46" s="145">
        <v>783</v>
      </c>
      <c r="O46" s="145">
        <v>1284</v>
      </c>
      <c r="P46" s="145">
        <v>1028</v>
      </c>
      <c r="Q46" s="145">
        <v>614</v>
      </c>
      <c r="R46" s="145">
        <v>885</v>
      </c>
      <c r="S46" s="145">
        <v>791</v>
      </c>
      <c r="T46" s="145">
        <v>689</v>
      </c>
      <c r="U46" s="145">
        <v>529</v>
      </c>
      <c r="V46" s="145">
        <v>1040</v>
      </c>
      <c r="W46" s="145">
        <v>574</v>
      </c>
      <c r="X46" s="145">
        <v>403</v>
      </c>
      <c r="Y46" s="145">
        <v>626</v>
      </c>
      <c r="Z46" s="145">
        <v>380</v>
      </c>
      <c r="AA46" s="145">
        <v>881</v>
      </c>
      <c r="AB46" s="145">
        <v>637</v>
      </c>
      <c r="AC46" s="145">
        <v>389</v>
      </c>
      <c r="AD46" s="145">
        <v>223</v>
      </c>
      <c r="AE46" s="145">
        <v>769</v>
      </c>
      <c r="AF46" s="145">
        <v>309</v>
      </c>
      <c r="AG46" s="145">
        <v>549</v>
      </c>
      <c r="AH46" s="145">
        <v>1315</v>
      </c>
      <c r="AI46" s="145">
        <v>677</v>
      </c>
      <c r="AJ46" s="145">
        <v>946</v>
      </c>
      <c r="AK46" s="145">
        <v>500</v>
      </c>
      <c r="AL46" s="145">
        <v>651</v>
      </c>
      <c r="AM46" s="145">
        <v>406</v>
      </c>
      <c r="AN46" s="145">
        <v>206</v>
      </c>
      <c r="AO46" s="145">
        <v>1087</v>
      </c>
      <c r="AP46" s="145">
        <v>464</v>
      </c>
      <c r="AQ46" s="145">
        <v>829</v>
      </c>
      <c r="AR46" s="145">
        <v>192</v>
      </c>
      <c r="AS46" s="145">
        <v>92</v>
      </c>
      <c r="AT46" s="145">
        <v>269</v>
      </c>
      <c r="AU46" s="145">
        <v>375</v>
      </c>
      <c r="AV46" s="145">
        <v>867</v>
      </c>
      <c r="AW46" s="195">
        <v>352</v>
      </c>
    </row>
    <row r="47" spans="1:49" x14ac:dyDescent="0.35">
      <c r="A47" s="27" t="s">
        <v>334</v>
      </c>
      <c r="B47" s="3" t="s">
        <v>166</v>
      </c>
      <c r="C47" s="145">
        <f t="shared" si="6"/>
        <v>49.934782608695649</v>
      </c>
      <c r="D47" s="145">
        <v>77</v>
      </c>
      <c r="E47" s="145">
        <v>39</v>
      </c>
      <c r="F47" s="145">
        <v>32</v>
      </c>
      <c r="G47" s="145">
        <v>43</v>
      </c>
      <c r="H47" s="145">
        <v>19</v>
      </c>
      <c r="I47" s="145">
        <v>41</v>
      </c>
      <c r="J47" s="145">
        <v>69</v>
      </c>
      <c r="K47" s="145">
        <v>50</v>
      </c>
      <c r="L47" s="145">
        <v>50</v>
      </c>
      <c r="M47" s="145">
        <v>43</v>
      </c>
      <c r="N47" s="145">
        <v>46</v>
      </c>
      <c r="O47" s="145">
        <v>61</v>
      </c>
      <c r="P47" s="145">
        <v>60</v>
      </c>
      <c r="Q47" s="145">
        <v>36</v>
      </c>
      <c r="R47" s="145">
        <v>44</v>
      </c>
      <c r="S47" s="145">
        <v>47</v>
      </c>
      <c r="T47" s="145">
        <v>29</v>
      </c>
      <c r="U47" s="145">
        <v>29</v>
      </c>
      <c r="V47" s="145">
        <v>80</v>
      </c>
      <c r="W47" s="145">
        <v>52</v>
      </c>
      <c r="X47" s="145">
        <v>31</v>
      </c>
      <c r="Y47" s="145">
        <v>52</v>
      </c>
      <c r="Z47" s="145">
        <v>27</v>
      </c>
      <c r="AA47" s="145">
        <v>59</v>
      </c>
      <c r="AB47" s="145">
        <v>53</v>
      </c>
      <c r="AC47" s="145">
        <v>39</v>
      </c>
      <c r="AD47" s="145">
        <v>16</v>
      </c>
      <c r="AE47" s="145">
        <v>40</v>
      </c>
      <c r="AF47" s="145">
        <v>24</v>
      </c>
      <c r="AG47" s="145">
        <v>42</v>
      </c>
      <c r="AH47" s="145">
        <v>77</v>
      </c>
      <c r="AI47" s="145">
        <v>56</v>
      </c>
      <c r="AJ47" s="145">
        <v>63</v>
      </c>
      <c r="AK47" s="145">
        <v>50</v>
      </c>
      <c r="AL47" s="145">
        <v>108</v>
      </c>
      <c r="AM47" s="145">
        <v>41</v>
      </c>
      <c r="AN47" s="145">
        <v>41</v>
      </c>
      <c r="AO47" s="145">
        <v>99</v>
      </c>
      <c r="AP47" s="145">
        <v>42</v>
      </c>
      <c r="AQ47" s="145">
        <v>118</v>
      </c>
      <c r="AR47" s="145">
        <v>32</v>
      </c>
      <c r="AS47" s="145">
        <v>11</v>
      </c>
      <c r="AT47" s="145">
        <v>24</v>
      </c>
      <c r="AU47" s="145">
        <v>63</v>
      </c>
      <c r="AV47" s="145">
        <v>72</v>
      </c>
      <c r="AW47" s="195">
        <v>70</v>
      </c>
    </row>
    <row r="48" spans="1:49" x14ac:dyDescent="0.35">
      <c r="A48" s="27" t="s">
        <v>334</v>
      </c>
      <c r="B48" s="3" t="s">
        <v>133</v>
      </c>
      <c r="C48" s="4">
        <f t="shared" si="6"/>
        <v>0</v>
      </c>
      <c r="D48" s="3">
        <v>0</v>
      </c>
      <c r="E48" s="3">
        <v>0</v>
      </c>
      <c r="F48" s="3">
        <v>0</v>
      </c>
      <c r="G48" s="3">
        <v>0</v>
      </c>
      <c r="H48" s="3">
        <v>0</v>
      </c>
      <c r="I48" s="3">
        <v>0</v>
      </c>
      <c r="J48" s="3">
        <v>0</v>
      </c>
      <c r="K48" s="3">
        <v>0</v>
      </c>
      <c r="L48" s="3">
        <v>0</v>
      </c>
      <c r="M48" s="3">
        <v>0</v>
      </c>
      <c r="N48" s="3">
        <v>0</v>
      </c>
      <c r="O48" s="3">
        <v>0</v>
      </c>
      <c r="P48" s="3">
        <v>0</v>
      </c>
      <c r="Q48" s="3">
        <v>0</v>
      </c>
      <c r="R48" s="3">
        <v>0</v>
      </c>
      <c r="S48" s="3">
        <v>0</v>
      </c>
      <c r="T48" s="3">
        <v>0</v>
      </c>
      <c r="U48" s="3">
        <v>0</v>
      </c>
      <c r="V48" s="3">
        <v>0</v>
      </c>
      <c r="W48" s="3">
        <v>0</v>
      </c>
      <c r="X48" s="3">
        <v>0</v>
      </c>
      <c r="Y48" s="3">
        <v>0</v>
      </c>
      <c r="Z48" s="3">
        <v>0</v>
      </c>
      <c r="AA48" s="3">
        <v>0</v>
      </c>
      <c r="AB48" s="3">
        <v>0</v>
      </c>
      <c r="AC48" s="3">
        <v>0</v>
      </c>
      <c r="AD48" s="3">
        <v>0</v>
      </c>
      <c r="AE48" s="3">
        <v>0</v>
      </c>
      <c r="AF48" s="3">
        <v>0</v>
      </c>
      <c r="AG48" s="3">
        <v>0</v>
      </c>
      <c r="AH48" s="3">
        <v>0</v>
      </c>
      <c r="AI48" s="3">
        <v>0</v>
      </c>
      <c r="AJ48" s="3">
        <v>0</v>
      </c>
      <c r="AK48" s="3">
        <v>0</v>
      </c>
      <c r="AL48" s="3">
        <v>0</v>
      </c>
      <c r="AM48" s="3">
        <v>0</v>
      </c>
      <c r="AN48" s="3">
        <v>0</v>
      </c>
      <c r="AO48" s="3">
        <v>0</v>
      </c>
      <c r="AP48" s="3">
        <v>0</v>
      </c>
      <c r="AQ48" s="3">
        <v>0</v>
      </c>
      <c r="AR48" s="3">
        <v>0</v>
      </c>
      <c r="AS48" s="3">
        <v>0</v>
      </c>
      <c r="AT48" s="3">
        <v>0</v>
      </c>
      <c r="AU48" s="3">
        <v>0</v>
      </c>
      <c r="AV48" s="3">
        <v>0</v>
      </c>
      <c r="AW48" s="10">
        <v>0</v>
      </c>
    </row>
    <row r="49" spans="1:49" x14ac:dyDescent="0.35">
      <c r="A49" s="27" t="s">
        <v>334</v>
      </c>
      <c r="B49" s="3" t="s">
        <v>167</v>
      </c>
      <c r="C49" s="4">
        <f t="shared" si="6"/>
        <v>428.76086956521738</v>
      </c>
      <c r="D49" s="4">
        <v>1207</v>
      </c>
      <c r="E49" s="4">
        <v>352</v>
      </c>
      <c r="F49" s="4">
        <v>371</v>
      </c>
      <c r="G49" s="4">
        <v>628</v>
      </c>
      <c r="H49" s="4">
        <v>160</v>
      </c>
      <c r="I49" s="4">
        <v>663</v>
      </c>
      <c r="J49" s="3">
        <v>742</v>
      </c>
      <c r="K49" s="4">
        <v>714</v>
      </c>
      <c r="L49" s="4">
        <v>602</v>
      </c>
      <c r="M49" s="4">
        <v>586</v>
      </c>
      <c r="N49" s="3">
        <v>436</v>
      </c>
      <c r="O49" s="3">
        <v>740</v>
      </c>
      <c r="P49" s="4">
        <v>621</v>
      </c>
      <c r="Q49" s="4">
        <v>372</v>
      </c>
      <c r="R49" s="4">
        <v>572</v>
      </c>
      <c r="S49" s="4">
        <v>531</v>
      </c>
      <c r="T49" s="4">
        <v>566</v>
      </c>
      <c r="U49" s="4">
        <v>385</v>
      </c>
      <c r="V49" s="4">
        <v>622</v>
      </c>
      <c r="W49" s="4">
        <v>500</v>
      </c>
      <c r="X49" s="4">
        <v>237</v>
      </c>
      <c r="Y49" s="4">
        <v>386</v>
      </c>
      <c r="Z49" s="4">
        <v>215</v>
      </c>
      <c r="AA49" s="4">
        <v>546</v>
      </c>
      <c r="AB49" s="4">
        <v>371</v>
      </c>
      <c r="AC49" s="4">
        <v>220</v>
      </c>
      <c r="AD49" s="4">
        <v>134</v>
      </c>
      <c r="AE49" s="4">
        <v>471</v>
      </c>
      <c r="AF49" s="4">
        <v>176</v>
      </c>
      <c r="AG49" s="4">
        <v>309</v>
      </c>
      <c r="AH49" s="4">
        <v>743</v>
      </c>
      <c r="AI49" s="4">
        <v>382</v>
      </c>
      <c r="AJ49" s="4">
        <v>578</v>
      </c>
      <c r="AK49" s="4">
        <v>268</v>
      </c>
      <c r="AL49" s="4">
        <v>346</v>
      </c>
      <c r="AM49" s="4">
        <v>229</v>
      </c>
      <c r="AN49" s="4">
        <v>124</v>
      </c>
      <c r="AO49" s="4">
        <v>635</v>
      </c>
      <c r="AP49" s="4">
        <v>269</v>
      </c>
      <c r="AQ49" s="4">
        <v>497</v>
      </c>
      <c r="AR49" s="4">
        <v>97</v>
      </c>
      <c r="AS49" s="4">
        <v>49</v>
      </c>
      <c r="AT49" s="4">
        <v>132</v>
      </c>
      <c r="AU49" s="4">
        <v>218</v>
      </c>
      <c r="AV49" s="4">
        <v>491</v>
      </c>
      <c r="AW49" s="16">
        <v>230</v>
      </c>
    </row>
    <row r="50" spans="1:49" x14ac:dyDescent="0.35">
      <c r="A50" s="27" t="s">
        <v>334</v>
      </c>
      <c r="B50" s="3" t="s">
        <v>132</v>
      </c>
      <c r="C50" s="4">
        <f t="shared" si="6"/>
        <v>15.021739130434783</v>
      </c>
      <c r="D50" s="3">
        <v>27</v>
      </c>
      <c r="E50" s="3">
        <v>21</v>
      </c>
      <c r="F50" s="3">
        <v>23</v>
      </c>
      <c r="G50" s="3">
        <v>28</v>
      </c>
      <c r="H50" s="3">
        <v>16</v>
      </c>
      <c r="I50" s="3">
        <v>27</v>
      </c>
      <c r="J50" s="3">
        <v>18</v>
      </c>
      <c r="K50" s="3">
        <v>26</v>
      </c>
      <c r="L50" s="3">
        <v>21</v>
      </c>
      <c r="M50" s="3">
        <v>22</v>
      </c>
      <c r="N50" s="3">
        <v>17</v>
      </c>
      <c r="O50" s="3">
        <v>21</v>
      </c>
      <c r="P50" s="3">
        <v>17</v>
      </c>
      <c r="Q50" s="3">
        <v>17</v>
      </c>
      <c r="R50" s="3">
        <v>20</v>
      </c>
      <c r="S50" s="3">
        <v>17</v>
      </c>
      <c r="T50" s="3">
        <v>24</v>
      </c>
      <c r="U50" s="3">
        <v>18</v>
      </c>
      <c r="V50" s="3">
        <v>13</v>
      </c>
      <c r="W50" s="3">
        <v>11</v>
      </c>
      <c r="X50" s="3">
        <v>13</v>
      </c>
      <c r="Y50" s="3">
        <v>12</v>
      </c>
      <c r="Z50" s="3">
        <v>14</v>
      </c>
      <c r="AA50" s="3">
        <v>15</v>
      </c>
      <c r="AB50" s="3">
        <v>12</v>
      </c>
      <c r="AC50" s="3">
        <v>10</v>
      </c>
      <c r="AD50" s="3">
        <v>14</v>
      </c>
      <c r="AE50" s="3">
        <v>19</v>
      </c>
      <c r="AF50" s="3">
        <v>13</v>
      </c>
      <c r="AG50" s="3">
        <v>13</v>
      </c>
      <c r="AH50" s="3">
        <v>17</v>
      </c>
      <c r="AI50" s="3">
        <v>12</v>
      </c>
      <c r="AJ50" s="3">
        <v>15</v>
      </c>
      <c r="AK50" s="3">
        <v>10</v>
      </c>
      <c r="AL50" s="3">
        <v>6</v>
      </c>
      <c r="AM50" s="3">
        <v>10</v>
      </c>
      <c r="AN50" s="3">
        <v>5</v>
      </c>
      <c r="AO50" s="3">
        <v>11</v>
      </c>
      <c r="AP50" s="3">
        <v>11</v>
      </c>
      <c r="AQ50" s="3">
        <v>7</v>
      </c>
      <c r="AR50" s="3">
        <v>6</v>
      </c>
      <c r="AS50" s="3">
        <v>8</v>
      </c>
      <c r="AT50" s="3">
        <v>11</v>
      </c>
      <c r="AU50" s="3">
        <v>6</v>
      </c>
      <c r="AV50" s="3">
        <v>12</v>
      </c>
      <c r="AW50" s="10">
        <v>5</v>
      </c>
    </row>
    <row r="51" spans="1:49" x14ac:dyDescent="0.35">
      <c r="A51" s="27" t="s">
        <v>335</v>
      </c>
      <c r="B51" s="3" t="s">
        <v>162</v>
      </c>
      <c r="C51" s="145">
        <f t="shared" si="6"/>
        <v>6164.304347826087</v>
      </c>
      <c r="D51" s="145">
        <v>3569</v>
      </c>
      <c r="E51" s="145">
        <v>4757</v>
      </c>
      <c r="F51" s="145">
        <v>4358</v>
      </c>
      <c r="G51" s="145">
        <v>4985</v>
      </c>
      <c r="H51" s="145">
        <v>4950</v>
      </c>
      <c r="I51" s="145">
        <v>4970</v>
      </c>
      <c r="J51" s="145">
        <v>3974</v>
      </c>
      <c r="K51" s="145">
        <v>4915</v>
      </c>
      <c r="L51" s="145">
        <v>4846</v>
      </c>
      <c r="M51" s="145">
        <v>5473</v>
      </c>
      <c r="N51" s="145">
        <v>5856</v>
      </c>
      <c r="O51" s="145">
        <v>6485</v>
      </c>
      <c r="P51" s="145">
        <v>6166</v>
      </c>
      <c r="Q51" s="145">
        <v>3644</v>
      </c>
      <c r="R51" s="145">
        <v>6342</v>
      </c>
      <c r="S51" s="145">
        <v>7569</v>
      </c>
      <c r="T51" s="145">
        <v>8550</v>
      </c>
      <c r="U51" s="145">
        <v>6588</v>
      </c>
      <c r="V51" s="145">
        <v>5605</v>
      </c>
      <c r="W51" s="145">
        <v>5876</v>
      </c>
      <c r="X51" s="145">
        <v>5624</v>
      </c>
      <c r="Y51" s="145">
        <v>7273</v>
      </c>
      <c r="Z51" s="145">
        <v>7078</v>
      </c>
      <c r="AA51" s="145">
        <v>6553</v>
      </c>
      <c r="AB51" s="145">
        <v>6040</v>
      </c>
      <c r="AC51" s="145">
        <v>4047</v>
      </c>
      <c r="AD51" s="145">
        <v>5744</v>
      </c>
      <c r="AE51" s="145">
        <v>7160</v>
      </c>
      <c r="AF51" s="145">
        <v>7496</v>
      </c>
      <c r="AG51" s="145">
        <v>5667</v>
      </c>
      <c r="AH51" s="145">
        <v>8165</v>
      </c>
      <c r="AI51" s="145">
        <v>8062</v>
      </c>
      <c r="AJ51" s="145">
        <v>6890</v>
      </c>
      <c r="AK51" s="145">
        <v>7686</v>
      </c>
      <c r="AL51" s="145">
        <v>5532</v>
      </c>
      <c r="AM51" s="145">
        <v>6722</v>
      </c>
      <c r="AN51" s="145">
        <v>8868</v>
      </c>
      <c r="AO51" s="145">
        <v>8233</v>
      </c>
      <c r="AP51" s="145">
        <v>6792</v>
      </c>
      <c r="AQ51" s="145">
        <v>4753</v>
      </c>
      <c r="AR51" s="145">
        <v>4683</v>
      </c>
      <c r="AS51" s="145">
        <v>6829</v>
      </c>
      <c r="AT51" s="145">
        <v>6299</v>
      </c>
      <c r="AU51" s="145">
        <v>7111</v>
      </c>
      <c r="AV51" s="145">
        <v>6859</v>
      </c>
      <c r="AW51" s="195">
        <v>7914</v>
      </c>
    </row>
    <row r="52" spans="1:49" x14ac:dyDescent="0.35">
      <c r="A52" s="27" t="s">
        <v>335</v>
      </c>
      <c r="B52" s="3" t="s">
        <v>166</v>
      </c>
      <c r="C52" s="145">
        <f t="shared" si="6"/>
        <v>290.3478260869565</v>
      </c>
      <c r="D52" s="145">
        <v>223</v>
      </c>
      <c r="E52" s="145">
        <v>227</v>
      </c>
      <c r="F52" s="145">
        <v>229</v>
      </c>
      <c r="G52" s="145">
        <v>217</v>
      </c>
      <c r="H52" s="145">
        <v>248</v>
      </c>
      <c r="I52" s="145">
        <v>249</v>
      </c>
      <c r="J52" s="145">
        <v>209</v>
      </c>
      <c r="K52" s="145">
        <v>328</v>
      </c>
      <c r="L52" s="145">
        <v>255</v>
      </c>
      <c r="M52" s="145">
        <v>342</v>
      </c>
      <c r="N52" s="145">
        <v>255</v>
      </c>
      <c r="O52" s="145">
        <v>295</v>
      </c>
      <c r="P52" s="145">
        <v>268</v>
      </c>
      <c r="Q52" s="145">
        <v>228</v>
      </c>
      <c r="R52" s="145">
        <v>235</v>
      </c>
      <c r="S52" s="145">
        <v>291</v>
      </c>
      <c r="T52" s="145">
        <v>329</v>
      </c>
      <c r="U52" s="145">
        <v>286</v>
      </c>
      <c r="V52" s="145">
        <v>295</v>
      </c>
      <c r="W52" s="145">
        <v>267</v>
      </c>
      <c r="X52" s="145">
        <v>268</v>
      </c>
      <c r="Y52" s="145">
        <v>303</v>
      </c>
      <c r="Z52" s="145">
        <v>272</v>
      </c>
      <c r="AA52" s="145">
        <v>243</v>
      </c>
      <c r="AB52" s="145">
        <v>263</v>
      </c>
      <c r="AC52" s="145">
        <v>238</v>
      </c>
      <c r="AD52" s="145">
        <v>239</v>
      </c>
      <c r="AE52" s="145">
        <v>275</v>
      </c>
      <c r="AF52" s="145">
        <v>268</v>
      </c>
      <c r="AG52" s="145">
        <v>258</v>
      </c>
      <c r="AH52" s="145">
        <v>355</v>
      </c>
      <c r="AI52" s="145">
        <v>351</v>
      </c>
      <c r="AJ52" s="145">
        <v>300</v>
      </c>
      <c r="AK52" s="145">
        <v>366</v>
      </c>
      <c r="AL52" s="145">
        <v>277</v>
      </c>
      <c r="AM52" s="145">
        <v>292</v>
      </c>
      <c r="AN52" s="145">
        <v>341</v>
      </c>
      <c r="AO52" s="145">
        <v>392</v>
      </c>
      <c r="AP52" s="145">
        <v>357</v>
      </c>
      <c r="AQ52" s="145">
        <v>396</v>
      </c>
      <c r="AR52" s="145">
        <v>426</v>
      </c>
      <c r="AS52" s="145">
        <v>359</v>
      </c>
      <c r="AT52" s="145">
        <v>286</v>
      </c>
      <c r="AU52" s="145">
        <v>339</v>
      </c>
      <c r="AV52" s="145">
        <v>286</v>
      </c>
      <c r="AW52" s="195">
        <v>330</v>
      </c>
    </row>
    <row r="53" spans="1:49" x14ac:dyDescent="0.35">
      <c r="A53" s="27" t="s">
        <v>335</v>
      </c>
      <c r="B53" s="3" t="s">
        <v>133</v>
      </c>
      <c r="C53" s="4">
        <f t="shared" si="6"/>
        <v>176.02173913043478</v>
      </c>
      <c r="D53" s="3">
        <v>103</v>
      </c>
      <c r="E53" s="3">
        <v>138</v>
      </c>
      <c r="F53" s="3">
        <v>125</v>
      </c>
      <c r="G53" s="3">
        <v>143</v>
      </c>
      <c r="H53" s="3">
        <v>142</v>
      </c>
      <c r="I53" s="3">
        <v>143</v>
      </c>
      <c r="J53" s="3">
        <v>115</v>
      </c>
      <c r="K53" s="3">
        <v>141</v>
      </c>
      <c r="L53" s="3">
        <v>139</v>
      </c>
      <c r="M53" s="3">
        <v>157</v>
      </c>
      <c r="N53" s="3">
        <v>169</v>
      </c>
      <c r="O53" s="3">
        <v>186</v>
      </c>
      <c r="P53" s="3">
        <v>176</v>
      </c>
      <c r="Q53" s="3">
        <v>104</v>
      </c>
      <c r="R53" s="3">
        <v>181</v>
      </c>
      <c r="S53" s="3">
        <v>216</v>
      </c>
      <c r="T53" s="3">
        <v>244</v>
      </c>
      <c r="U53" s="3">
        <v>188</v>
      </c>
      <c r="V53" s="3">
        <v>160</v>
      </c>
      <c r="W53" s="3">
        <v>171</v>
      </c>
      <c r="X53" s="3">
        <v>163</v>
      </c>
      <c r="Y53" s="3">
        <v>208</v>
      </c>
      <c r="Z53" s="3">
        <v>202</v>
      </c>
      <c r="AA53" s="3">
        <v>187</v>
      </c>
      <c r="AB53" s="3">
        <v>172</v>
      </c>
      <c r="AC53" s="3">
        <v>115</v>
      </c>
      <c r="AD53" s="3">
        <v>164</v>
      </c>
      <c r="AE53" s="3">
        <v>203</v>
      </c>
      <c r="AF53" s="3">
        <v>213</v>
      </c>
      <c r="AG53" s="3">
        <v>161</v>
      </c>
      <c r="AH53" s="3">
        <v>232</v>
      </c>
      <c r="AI53" s="3">
        <v>229</v>
      </c>
      <c r="AJ53" s="3">
        <v>196</v>
      </c>
      <c r="AK53" s="3">
        <v>220</v>
      </c>
      <c r="AL53" s="3">
        <v>158</v>
      </c>
      <c r="AM53" s="3">
        <v>191</v>
      </c>
      <c r="AN53" s="3">
        <v>252</v>
      </c>
      <c r="AO53" s="3">
        <v>234</v>
      </c>
      <c r="AP53" s="3">
        <v>193</v>
      </c>
      <c r="AQ53" s="3">
        <v>135</v>
      </c>
      <c r="AR53" s="3">
        <v>133</v>
      </c>
      <c r="AS53" s="3">
        <v>194</v>
      </c>
      <c r="AT53" s="3">
        <v>179</v>
      </c>
      <c r="AU53" s="3">
        <v>202</v>
      </c>
      <c r="AV53" s="3">
        <v>195</v>
      </c>
      <c r="AW53" s="10">
        <v>225</v>
      </c>
    </row>
    <row r="54" spans="1:49" x14ac:dyDescent="0.35">
      <c r="A54" s="27" t="s">
        <v>335</v>
      </c>
      <c r="B54" s="3" t="s">
        <v>167</v>
      </c>
      <c r="C54" s="4">
        <f t="shared" si="6"/>
        <v>0</v>
      </c>
      <c r="D54" s="4">
        <v>0</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16">
        <v>0</v>
      </c>
    </row>
    <row r="55" spans="1:49" x14ac:dyDescent="0.35">
      <c r="A55" s="27" t="s">
        <v>335</v>
      </c>
      <c r="B55" s="3" t="s">
        <v>132</v>
      </c>
      <c r="C55" s="4">
        <f t="shared" si="6"/>
        <v>21.413043478260871</v>
      </c>
      <c r="D55" s="3">
        <v>16</v>
      </c>
      <c r="E55" s="3">
        <v>21</v>
      </c>
      <c r="F55" s="3">
        <v>19</v>
      </c>
      <c r="G55" s="3">
        <v>23</v>
      </c>
      <c r="H55" s="3">
        <v>20</v>
      </c>
      <c r="I55" s="3">
        <v>20</v>
      </c>
      <c r="J55" s="3">
        <v>19</v>
      </c>
      <c r="K55" s="3">
        <v>15</v>
      </c>
      <c r="L55" s="3">
        <v>19</v>
      </c>
      <c r="M55" s="3">
        <v>16</v>
      </c>
      <c r="N55" s="3">
        <v>23</v>
      </c>
      <c r="O55" s="3">
        <v>22</v>
      </c>
      <c r="P55" s="3">
        <v>23</v>
      </c>
      <c r="Q55" s="3">
        <v>16</v>
      </c>
      <c r="R55" s="3">
        <v>27</v>
      </c>
      <c r="S55" s="3">
        <v>26</v>
      </c>
      <c r="T55" s="3">
        <v>26</v>
      </c>
      <c r="U55" s="3">
        <v>23</v>
      </c>
      <c r="V55" s="3">
        <v>19</v>
      </c>
      <c r="W55" s="3">
        <v>22</v>
      </c>
      <c r="X55" s="3">
        <v>21</v>
      </c>
      <c r="Y55" s="3">
        <v>24</v>
      </c>
      <c r="Z55" s="3">
        <v>26</v>
      </c>
      <c r="AA55" s="3">
        <v>27</v>
      </c>
      <c r="AB55" s="3">
        <v>23</v>
      </c>
      <c r="AC55" s="3">
        <v>17</v>
      </c>
      <c r="AD55" s="3">
        <v>24</v>
      </c>
      <c r="AE55" s="3">
        <v>26</v>
      </c>
      <c r="AF55" s="3">
        <v>28</v>
      </c>
      <c r="AG55" s="3">
        <v>22</v>
      </c>
      <c r="AH55" s="3">
        <v>23</v>
      </c>
      <c r="AI55" s="3">
        <v>23</v>
      </c>
      <c r="AJ55" s="3">
        <v>23</v>
      </c>
      <c r="AK55" s="3">
        <v>21</v>
      </c>
      <c r="AL55" s="3">
        <v>20</v>
      </c>
      <c r="AM55" s="3">
        <v>23</v>
      </c>
      <c r="AN55" s="3">
        <v>26</v>
      </c>
      <c r="AO55" s="3">
        <v>21</v>
      </c>
      <c r="AP55" s="3">
        <v>19</v>
      </c>
      <c r="AQ55" s="3">
        <v>12</v>
      </c>
      <c r="AR55" s="3">
        <v>11</v>
      </c>
      <c r="AS55" s="3">
        <v>19</v>
      </c>
      <c r="AT55" s="3">
        <v>22</v>
      </c>
      <c r="AU55" s="3">
        <v>21</v>
      </c>
      <c r="AV55" s="3">
        <v>24</v>
      </c>
      <c r="AW55" s="10">
        <v>24</v>
      </c>
    </row>
    <row r="56" spans="1:49" x14ac:dyDescent="0.35">
      <c r="A56" s="27" t="s">
        <v>336</v>
      </c>
      <c r="B56" s="3" t="s">
        <v>162</v>
      </c>
      <c r="C56" s="145">
        <f t="shared" si="6"/>
        <v>825.56521739130437</v>
      </c>
      <c r="D56" s="145">
        <v>1682</v>
      </c>
      <c r="E56" s="145">
        <v>1184</v>
      </c>
      <c r="F56" s="145">
        <v>872</v>
      </c>
      <c r="G56" s="145">
        <v>1807</v>
      </c>
      <c r="H56" s="145">
        <v>1248</v>
      </c>
      <c r="I56" s="145">
        <v>1682</v>
      </c>
      <c r="J56" s="145">
        <v>2183</v>
      </c>
      <c r="K56" s="145">
        <v>952</v>
      </c>
      <c r="L56" s="145">
        <v>1370</v>
      </c>
      <c r="M56" s="145">
        <v>620</v>
      </c>
      <c r="N56" s="145">
        <v>707</v>
      </c>
      <c r="O56" s="145">
        <v>373</v>
      </c>
      <c r="P56" s="145">
        <v>562</v>
      </c>
      <c r="Q56" s="145">
        <v>250</v>
      </c>
      <c r="R56" s="145">
        <v>563</v>
      </c>
      <c r="S56" s="145">
        <v>563</v>
      </c>
      <c r="T56" s="145">
        <v>375</v>
      </c>
      <c r="U56" s="145">
        <v>875</v>
      </c>
      <c r="V56" s="145">
        <v>500</v>
      </c>
      <c r="W56" s="145">
        <v>625</v>
      </c>
      <c r="X56" s="145">
        <v>625</v>
      </c>
      <c r="Y56" s="145">
        <v>1250</v>
      </c>
      <c r="Z56" s="145">
        <v>1188</v>
      </c>
      <c r="AA56" s="145">
        <v>688</v>
      </c>
      <c r="AB56" s="145">
        <v>438</v>
      </c>
      <c r="AC56" s="145">
        <v>375</v>
      </c>
      <c r="AD56" s="145">
        <v>1000</v>
      </c>
      <c r="AE56" s="145">
        <v>813</v>
      </c>
      <c r="AF56" s="145">
        <v>375</v>
      </c>
      <c r="AG56" s="145">
        <v>375</v>
      </c>
      <c r="AH56" s="145">
        <v>2613</v>
      </c>
      <c r="AI56" s="145">
        <v>3655</v>
      </c>
      <c r="AJ56" s="145">
        <v>1075</v>
      </c>
      <c r="AK56" s="145">
        <v>625</v>
      </c>
      <c r="AL56" s="145">
        <v>63</v>
      </c>
      <c r="AM56" s="145">
        <v>188</v>
      </c>
      <c r="AN56" s="145">
        <v>438</v>
      </c>
      <c r="AO56" s="145">
        <v>250</v>
      </c>
      <c r="AP56" s="145">
        <v>250</v>
      </c>
      <c r="AQ56" s="145">
        <v>63</v>
      </c>
      <c r="AR56" s="145">
        <v>188</v>
      </c>
      <c r="AS56" s="145">
        <v>250</v>
      </c>
      <c r="AT56" s="145">
        <v>204</v>
      </c>
      <c r="AU56" s="145">
        <v>188</v>
      </c>
      <c r="AV56" s="145">
        <v>682</v>
      </c>
      <c r="AW56" s="195">
        <v>1124</v>
      </c>
    </row>
    <row r="57" spans="1:49" x14ac:dyDescent="0.35">
      <c r="A57" s="27" t="s">
        <v>336</v>
      </c>
      <c r="B57" s="3" t="s">
        <v>166</v>
      </c>
      <c r="C57" s="145">
        <f t="shared" si="6"/>
        <v>183.17391304347825</v>
      </c>
      <c r="D57" s="145">
        <v>240</v>
      </c>
      <c r="E57" s="145">
        <v>296</v>
      </c>
      <c r="F57" s="145">
        <v>218</v>
      </c>
      <c r="G57" s="145">
        <v>301</v>
      </c>
      <c r="H57" s="145">
        <v>250</v>
      </c>
      <c r="I57" s="145">
        <v>336</v>
      </c>
      <c r="J57" s="145">
        <v>437</v>
      </c>
      <c r="K57" s="145">
        <v>190</v>
      </c>
      <c r="L57" s="145">
        <v>152</v>
      </c>
      <c r="M57" s="145">
        <v>124</v>
      </c>
      <c r="N57" s="145">
        <v>177</v>
      </c>
      <c r="O57" s="145">
        <v>124</v>
      </c>
      <c r="P57" s="145">
        <v>187</v>
      </c>
      <c r="Q57" s="145">
        <v>125</v>
      </c>
      <c r="R57" s="145">
        <v>94</v>
      </c>
      <c r="S57" s="145">
        <v>94</v>
      </c>
      <c r="T57" s="145">
        <v>94</v>
      </c>
      <c r="U57" s="145">
        <v>97</v>
      </c>
      <c r="V57" s="145">
        <v>167</v>
      </c>
      <c r="W57" s="145">
        <v>156</v>
      </c>
      <c r="X57" s="145">
        <v>313</v>
      </c>
      <c r="Y57" s="145">
        <v>179</v>
      </c>
      <c r="Z57" s="145">
        <v>170</v>
      </c>
      <c r="AA57" s="145">
        <v>229</v>
      </c>
      <c r="AB57" s="145">
        <v>109</v>
      </c>
      <c r="AC57" s="145">
        <v>94</v>
      </c>
      <c r="AD57" s="145">
        <v>143</v>
      </c>
      <c r="AE57" s="145">
        <v>163</v>
      </c>
      <c r="AF57" s="145">
        <v>94</v>
      </c>
      <c r="AG57" s="145">
        <v>94</v>
      </c>
      <c r="AH57" s="145">
        <v>871</v>
      </c>
      <c r="AI57" s="145">
        <v>731</v>
      </c>
      <c r="AJ57" s="145">
        <v>154</v>
      </c>
      <c r="AK57" s="145">
        <v>125</v>
      </c>
      <c r="AL57" s="145">
        <v>63</v>
      </c>
      <c r="AM57" s="145">
        <v>94</v>
      </c>
      <c r="AN57" s="145">
        <v>146</v>
      </c>
      <c r="AO57" s="145">
        <v>83</v>
      </c>
      <c r="AP57" s="145">
        <v>83</v>
      </c>
      <c r="AQ57" s="145">
        <v>63</v>
      </c>
      <c r="AR57" s="145">
        <v>63</v>
      </c>
      <c r="AS57" s="145">
        <v>83</v>
      </c>
      <c r="AT57" s="145">
        <v>102</v>
      </c>
      <c r="AU57" s="145">
        <v>63</v>
      </c>
      <c r="AV57" s="145">
        <v>114</v>
      </c>
      <c r="AW57" s="195">
        <v>141</v>
      </c>
    </row>
    <row r="58" spans="1:49" x14ac:dyDescent="0.35">
      <c r="A58" s="27" t="s">
        <v>336</v>
      </c>
      <c r="B58" s="3" t="s">
        <v>133</v>
      </c>
      <c r="C58" s="4">
        <f t="shared" si="6"/>
        <v>10.913043478260869</v>
      </c>
      <c r="D58" s="3">
        <v>19</v>
      </c>
      <c r="E58" s="3">
        <v>13</v>
      </c>
      <c r="F58" s="3">
        <v>10</v>
      </c>
      <c r="G58" s="3">
        <v>20</v>
      </c>
      <c r="H58" s="3">
        <v>12</v>
      </c>
      <c r="I58" s="3">
        <v>19</v>
      </c>
      <c r="J58" s="3">
        <v>22</v>
      </c>
      <c r="K58" s="3">
        <v>11</v>
      </c>
      <c r="L58" s="3">
        <v>16</v>
      </c>
      <c r="M58" s="3">
        <v>10</v>
      </c>
      <c r="N58" s="3">
        <v>12</v>
      </c>
      <c r="O58" s="3">
        <v>5</v>
      </c>
      <c r="P58" s="3">
        <v>9</v>
      </c>
      <c r="Q58" s="3">
        <v>4</v>
      </c>
      <c r="R58" s="3">
        <v>9</v>
      </c>
      <c r="S58" s="3">
        <v>9</v>
      </c>
      <c r="T58" s="3">
        <v>5</v>
      </c>
      <c r="U58" s="3">
        <v>13</v>
      </c>
      <c r="V58" s="3">
        <v>8</v>
      </c>
      <c r="W58" s="3">
        <v>10</v>
      </c>
      <c r="X58" s="3">
        <v>10</v>
      </c>
      <c r="Y58" s="3">
        <v>18</v>
      </c>
      <c r="Z58" s="3">
        <v>19</v>
      </c>
      <c r="AA58" s="3">
        <v>11</v>
      </c>
      <c r="AB58" s="3">
        <v>7</v>
      </c>
      <c r="AC58" s="3">
        <v>6</v>
      </c>
      <c r="AD58" s="3">
        <v>16</v>
      </c>
      <c r="AE58" s="3">
        <v>13</v>
      </c>
      <c r="AF58" s="3">
        <v>6</v>
      </c>
      <c r="AG58" s="3">
        <v>6</v>
      </c>
      <c r="AH58" s="3">
        <v>28</v>
      </c>
      <c r="AI58" s="3">
        <v>39</v>
      </c>
      <c r="AJ58" s="3">
        <v>15</v>
      </c>
      <c r="AK58" s="3">
        <v>10</v>
      </c>
      <c r="AL58" s="3">
        <v>1</v>
      </c>
      <c r="AM58" s="3">
        <v>3</v>
      </c>
      <c r="AN58" s="3">
        <v>7</v>
      </c>
      <c r="AO58" s="3">
        <v>4</v>
      </c>
      <c r="AP58" s="3">
        <v>4</v>
      </c>
      <c r="AQ58" s="3">
        <v>1</v>
      </c>
      <c r="AR58" s="3">
        <v>3</v>
      </c>
      <c r="AS58" s="3">
        <v>4</v>
      </c>
      <c r="AT58" s="3">
        <v>3</v>
      </c>
      <c r="AU58" s="3">
        <v>3</v>
      </c>
      <c r="AV58" s="3">
        <v>11</v>
      </c>
      <c r="AW58" s="10">
        <v>18</v>
      </c>
    </row>
    <row r="59" spans="1:49" x14ac:dyDescent="0.35">
      <c r="A59" s="27" t="s">
        <v>336</v>
      </c>
      <c r="B59" s="3" t="s">
        <v>167</v>
      </c>
      <c r="C59" s="4">
        <f t="shared" si="6"/>
        <v>0</v>
      </c>
      <c r="D59" s="4">
        <v>0</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16">
        <v>0</v>
      </c>
    </row>
    <row r="60" spans="1:49" x14ac:dyDescent="0.35">
      <c r="A60" s="27" t="s">
        <v>336</v>
      </c>
      <c r="B60" s="3" t="s">
        <v>132</v>
      </c>
      <c r="C60" s="4">
        <f t="shared" si="6"/>
        <v>4.4347826086956523</v>
      </c>
      <c r="D60" s="3">
        <v>7</v>
      </c>
      <c r="E60" s="3">
        <v>4</v>
      </c>
      <c r="F60" s="3">
        <v>4</v>
      </c>
      <c r="G60" s="3">
        <v>6</v>
      </c>
      <c r="H60" s="3">
        <v>5</v>
      </c>
      <c r="I60" s="3">
        <v>5</v>
      </c>
      <c r="J60" s="3">
        <v>5</v>
      </c>
      <c r="K60" s="3">
        <v>5</v>
      </c>
      <c r="L60" s="3">
        <v>9</v>
      </c>
      <c r="M60" s="3">
        <v>5</v>
      </c>
      <c r="N60" s="3">
        <v>4</v>
      </c>
      <c r="O60" s="3">
        <v>3</v>
      </c>
      <c r="P60" s="3">
        <v>3</v>
      </c>
      <c r="Q60" s="3">
        <v>2</v>
      </c>
      <c r="R60" s="3">
        <v>6</v>
      </c>
      <c r="S60" s="3">
        <v>6</v>
      </c>
      <c r="T60" s="3">
        <v>4</v>
      </c>
      <c r="U60" s="3">
        <v>9</v>
      </c>
      <c r="V60" s="3">
        <v>3</v>
      </c>
      <c r="W60" s="3">
        <v>4</v>
      </c>
      <c r="X60" s="3">
        <v>2</v>
      </c>
      <c r="Y60" s="3">
        <v>7</v>
      </c>
      <c r="Z60" s="3">
        <v>7</v>
      </c>
      <c r="AA60" s="3">
        <v>3</v>
      </c>
      <c r="AB60" s="3">
        <v>4</v>
      </c>
      <c r="AC60" s="3">
        <v>4</v>
      </c>
      <c r="AD60" s="3">
        <v>7</v>
      </c>
      <c r="AE60" s="3">
        <v>5</v>
      </c>
      <c r="AF60" s="3">
        <v>4</v>
      </c>
      <c r="AG60" s="3">
        <v>4</v>
      </c>
      <c r="AH60" s="3">
        <v>3</v>
      </c>
      <c r="AI60" s="3">
        <v>5</v>
      </c>
      <c r="AJ60" s="3">
        <v>7</v>
      </c>
      <c r="AK60" s="3">
        <v>5</v>
      </c>
      <c r="AL60" s="3">
        <v>1</v>
      </c>
      <c r="AM60" s="3">
        <v>2</v>
      </c>
      <c r="AN60" s="3">
        <v>3</v>
      </c>
      <c r="AO60" s="3">
        <v>3</v>
      </c>
      <c r="AP60" s="3">
        <v>3</v>
      </c>
      <c r="AQ60" s="3">
        <v>1</v>
      </c>
      <c r="AR60" s="3">
        <v>3</v>
      </c>
      <c r="AS60" s="3">
        <v>3</v>
      </c>
      <c r="AT60" s="3">
        <v>2</v>
      </c>
      <c r="AU60" s="3">
        <v>3</v>
      </c>
      <c r="AV60" s="3">
        <v>6</v>
      </c>
      <c r="AW60" s="10">
        <v>8</v>
      </c>
    </row>
    <row r="61" spans="1:49" x14ac:dyDescent="0.35">
      <c r="A61" s="27" t="s">
        <v>337</v>
      </c>
      <c r="B61" s="3" t="s">
        <v>162</v>
      </c>
      <c r="C61" s="145">
        <f t="shared" si="6"/>
        <v>56084.521739130432</v>
      </c>
      <c r="D61" s="145">
        <v>75245</v>
      </c>
      <c r="E61" s="145">
        <v>69716</v>
      </c>
      <c r="F61" s="145">
        <v>75254</v>
      </c>
      <c r="G61" s="145">
        <v>62951</v>
      </c>
      <c r="H61" s="145">
        <v>70048</v>
      </c>
      <c r="I61" s="145">
        <v>69530</v>
      </c>
      <c r="J61" s="145">
        <v>58658</v>
      </c>
      <c r="K61" s="145">
        <v>74271</v>
      </c>
      <c r="L61" s="145">
        <v>58982</v>
      </c>
      <c r="M61" s="145">
        <v>74718</v>
      </c>
      <c r="N61" s="145">
        <v>67878</v>
      </c>
      <c r="O61" s="145">
        <v>57192</v>
      </c>
      <c r="P61" s="145">
        <v>69090</v>
      </c>
      <c r="Q61" s="145">
        <v>54343</v>
      </c>
      <c r="R61" s="145">
        <v>59754</v>
      </c>
      <c r="S61" s="145">
        <v>57557</v>
      </c>
      <c r="T61" s="145">
        <v>65118</v>
      </c>
      <c r="U61" s="145">
        <v>60301</v>
      </c>
      <c r="V61" s="145">
        <v>48667</v>
      </c>
      <c r="W61" s="145">
        <v>57282</v>
      </c>
      <c r="X61" s="145">
        <v>55024</v>
      </c>
      <c r="Y61" s="145">
        <v>59255</v>
      </c>
      <c r="Z61" s="145">
        <v>52972</v>
      </c>
      <c r="AA61" s="145">
        <v>48151</v>
      </c>
      <c r="AB61" s="145">
        <v>56704</v>
      </c>
      <c r="AC61" s="145">
        <v>48143</v>
      </c>
      <c r="AD61" s="145">
        <v>54823</v>
      </c>
      <c r="AE61" s="145">
        <v>67810</v>
      </c>
      <c r="AF61" s="145">
        <v>67588</v>
      </c>
      <c r="AG61" s="145">
        <v>51210</v>
      </c>
      <c r="AH61" s="145">
        <v>54786</v>
      </c>
      <c r="AI61" s="145">
        <v>64362</v>
      </c>
      <c r="AJ61" s="145">
        <v>64818</v>
      </c>
      <c r="AK61" s="145">
        <v>64057</v>
      </c>
      <c r="AL61" s="145">
        <v>56016</v>
      </c>
      <c r="AM61" s="145">
        <v>60453</v>
      </c>
      <c r="AN61" s="145">
        <v>56344</v>
      </c>
      <c r="AO61" s="145">
        <v>56539</v>
      </c>
      <c r="AP61" s="145">
        <v>43388</v>
      </c>
      <c r="AQ61" s="145">
        <v>20282</v>
      </c>
      <c r="AR61" s="145">
        <v>26189</v>
      </c>
      <c r="AS61" s="145">
        <v>29613</v>
      </c>
      <c r="AT61" s="145">
        <v>31492</v>
      </c>
      <c r="AU61" s="145">
        <v>32170</v>
      </c>
      <c r="AV61" s="145">
        <v>35032</v>
      </c>
      <c r="AW61" s="195">
        <v>36112</v>
      </c>
    </row>
    <row r="62" spans="1:49" x14ac:dyDescent="0.35">
      <c r="A62" s="27" t="s">
        <v>337</v>
      </c>
      <c r="B62" s="3" t="s">
        <v>166</v>
      </c>
      <c r="C62" s="145">
        <f t="shared" si="6"/>
        <v>672.6521739130435</v>
      </c>
      <c r="D62" s="145">
        <v>745</v>
      </c>
      <c r="E62" s="145">
        <v>726</v>
      </c>
      <c r="F62" s="145">
        <v>753</v>
      </c>
      <c r="G62" s="145">
        <v>636</v>
      </c>
      <c r="H62" s="145">
        <v>687</v>
      </c>
      <c r="I62" s="145">
        <v>709</v>
      </c>
      <c r="J62" s="145">
        <v>682</v>
      </c>
      <c r="K62" s="145">
        <v>766</v>
      </c>
      <c r="L62" s="145">
        <v>678</v>
      </c>
      <c r="M62" s="145">
        <v>812</v>
      </c>
      <c r="N62" s="145">
        <v>808</v>
      </c>
      <c r="O62" s="145">
        <v>706</v>
      </c>
      <c r="P62" s="145">
        <v>794</v>
      </c>
      <c r="Q62" s="145">
        <v>706</v>
      </c>
      <c r="R62" s="145">
        <v>604</v>
      </c>
      <c r="S62" s="145">
        <v>606</v>
      </c>
      <c r="T62" s="145">
        <v>757</v>
      </c>
      <c r="U62" s="145">
        <v>641</v>
      </c>
      <c r="V62" s="145">
        <v>649</v>
      </c>
      <c r="W62" s="145">
        <v>644</v>
      </c>
      <c r="X62" s="145">
        <v>705</v>
      </c>
      <c r="Y62" s="145">
        <v>714</v>
      </c>
      <c r="Z62" s="145">
        <v>595</v>
      </c>
      <c r="AA62" s="145">
        <v>587</v>
      </c>
      <c r="AB62" s="145">
        <v>623</v>
      </c>
      <c r="AC62" s="145">
        <v>688</v>
      </c>
      <c r="AD62" s="145">
        <v>630</v>
      </c>
      <c r="AE62" s="145">
        <v>737</v>
      </c>
      <c r="AF62" s="145">
        <v>704</v>
      </c>
      <c r="AG62" s="145">
        <v>595</v>
      </c>
      <c r="AH62" s="145">
        <v>637</v>
      </c>
      <c r="AI62" s="145">
        <v>805</v>
      </c>
      <c r="AJ62" s="145">
        <v>705</v>
      </c>
      <c r="AK62" s="145">
        <v>754</v>
      </c>
      <c r="AL62" s="145">
        <v>747</v>
      </c>
      <c r="AM62" s="145">
        <v>695</v>
      </c>
      <c r="AN62" s="145">
        <v>696</v>
      </c>
      <c r="AO62" s="145">
        <v>689</v>
      </c>
      <c r="AP62" s="145">
        <v>629</v>
      </c>
      <c r="AQ62" s="145">
        <v>579</v>
      </c>
      <c r="AR62" s="145">
        <v>748</v>
      </c>
      <c r="AS62" s="145">
        <v>581</v>
      </c>
      <c r="AT62" s="145">
        <v>492</v>
      </c>
      <c r="AU62" s="145">
        <v>503</v>
      </c>
      <c r="AV62" s="145">
        <v>493</v>
      </c>
      <c r="AW62" s="195">
        <v>502</v>
      </c>
    </row>
    <row r="63" spans="1:49" x14ac:dyDescent="0.35">
      <c r="A63" s="27" t="s">
        <v>337</v>
      </c>
      <c r="B63" s="3" t="s">
        <v>133</v>
      </c>
      <c r="C63" s="4">
        <f t="shared" si="6"/>
        <v>1039.5869565217392</v>
      </c>
      <c r="D63" s="4">
        <v>1301</v>
      </c>
      <c r="E63" s="4">
        <v>1229</v>
      </c>
      <c r="F63" s="4">
        <v>1299</v>
      </c>
      <c r="G63" s="4">
        <v>1159</v>
      </c>
      <c r="H63" s="4">
        <v>1336</v>
      </c>
      <c r="I63" s="4">
        <v>1253</v>
      </c>
      <c r="J63" s="4">
        <v>1114</v>
      </c>
      <c r="K63" s="4">
        <v>1386</v>
      </c>
      <c r="L63" s="4">
        <v>1192</v>
      </c>
      <c r="M63" s="4">
        <v>1384</v>
      </c>
      <c r="N63" s="4">
        <v>1301</v>
      </c>
      <c r="O63" s="4">
        <v>1036</v>
      </c>
      <c r="P63" s="4">
        <v>1201</v>
      </c>
      <c r="Q63" s="4">
        <v>1080</v>
      </c>
      <c r="R63" s="4">
        <v>1062</v>
      </c>
      <c r="S63" s="4">
        <v>1073</v>
      </c>
      <c r="T63" s="4">
        <v>1266</v>
      </c>
      <c r="U63" s="4">
        <v>1105</v>
      </c>
      <c r="V63" s="4">
        <v>941</v>
      </c>
      <c r="W63" s="4">
        <v>1115</v>
      </c>
      <c r="X63" s="4">
        <v>1093</v>
      </c>
      <c r="Y63" s="4">
        <v>1166</v>
      </c>
      <c r="Z63" s="4">
        <v>1032</v>
      </c>
      <c r="AA63" s="4">
        <v>982</v>
      </c>
      <c r="AB63" s="4">
        <v>1189</v>
      </c>
      <c r="AC63" s="4">
        <v>949</v>
      </c>
      <c r="AD63" s="4">
        <v>1063</v>
      </c>
      <c r="AE63" s="4">
        <v>1361</v>
      </c>
      <c r="AF63" s="4">
        <v>1324</v>
      </c>
      <c r="AG63" s="4">
        <v>978</v>
      </c>
      <c r="AH63" s="4">
        <v>986</v>
      </c>
      <c r="AI63" s="4">
        <v>1233</v>
      </c>
      <c r="AJ63" s="4">
        <v>1208</v>
      </c>
      <c r="AK63" s="4">
        <v>1208</v>
      </c>
      <c r="AL63" s="4">
        <v>1038</v>
      </c>
      <c r="AM63" s="4">
        <v>1171</v>
      </c>
      <c r="AN63" s="4">
        <v>1003</v>
      </c>
      <c r="AO63" s="4">
        <v>1029</v>
      </c>
      <c r="AP63" s="4">
        <v>743</v>
      </c>
      <c r="AQ63" s="3">
        <v>304</v>
      </c>
      <c r="AR63" s="3">
        <v>386</v>
      </c>
      <c r="AS63" s="4">
        <v>461</v>
      </c>
      <c r="AT63" s="4">
        <v>454</v>
      </c>
      <c r="AU63" s="4">
        <v>506</v>
      </c>
      <c r="AV63" s="4">
        <v>557</v>
      </c>
      <c r="AW63" s="16">
        <v>564</v>
      </c>
    </row>
    <row r="64" spans="1:49" x14ac:dyDescent="0.35">
      <c r="A64" s="27" t="s">
        <v>337</v>
      </c>
      <c r="B64" s="3" t="s">
        <v>167</v>
      </c>
      <c r="C64" s="4">
        <f t="shared" si="6"/>
        <v>10015.071107701737</v>
      </c>
      <c r="D64" s="4">
        <v>13163</v>
      </c>
      <c r="E64" s="4">
        <v>12563</v>
      </c>
      <c r="F64" s="4">
        <v>13940</v>
      </c>
      <c r="G64" s="4">
        <v>10812</v>
      </c>
      <c r="H64" s="4">
        <v>11871.691355249388</v>
      </c>
      <c r="I64" s="4">
        <v>12588.824674743171</v>
      </c>
      <c r="J64" s="4">
        <v>10402.207326514968</v>
      </c>
      <c r="K64" s="4">
        <v>13554.347647701814</v>
      </c>
      <c r="L64" s="4">
        <v>9647.9851785944011</v>
      </c>
      <c r="M64" s="4">
        <v>13362.214771476161</v>
      </c>
      <c r="N64" s="4">
        <v>11457</v>
      </c>
      <c r="O64" s="4">
        <v>10205</v>
      </c>
      <c r="P64" s="4">
        <v>12865</v>
      </c>
      <c r="Q64" s="4">
        <v>8913</v>
      </c>
      <c r="R64" s="4">
        <v>11084</v>
      </c>
      <c r="S64" s="4">
        <v>11090</v>
      </c>
      <c r="T64" s="4">
        <v>11628</v>
      </c>
      <c r="U64" s="4">
        <v>11340</v>
      </c>
      <c r="V64" s="4">
        <v>9124</v>
      </c>
      <c r="W64" s="4">
        <v>10409</v>
      </c>
      <c r="X64" s="4">
        <v>9689</v>
      </c>
      <c r="Y64" s="4">
        <v>10436</v>
      </c>
      <c r="Z64" s="4">
        <v>9645</v>
      </c>
      <c r="AA64" s="4">
        <v>8399</v>
      </c>
      <c r="AB64" s="4">
        <v>9780</v>
      </c>
      <c r="AC64" s="4">
        <v>8443</v>
      </c>
      <c r="AD64" s="4">
        <v>9981</v>
      </c>
      <c r="AE64" s="4">
        <v>12067</v>
      </c>
      <c r="AF64" s="4">
        <v>12010</v>
      </c>
      <c r="AG64" s="4">
        <v>9175</v>
      </c>
      <c r="AH64" s="4">
        <v>10449</v>
      </c>
      <c r="AI64" s="4">
        <v>11245</v>
      </c>
      <c r="AJ64" s="4">
        <v>10943</v>
      </c>
      <c r="AK64" s="4">
        <v>11388</v>
      </c>
      <c r="AL64" s="4">
        <v>9969</v>
      </c>
      <c r="AM64" s="4">
        <v>10402</v>
      </c>
      <c r="AN64" s="4">
        <v>10498</v>
      </c>
      <c r="AO64" s="4">
        <v>10097</v>
      </c>
      <c r="AP64" s="4">
        <v>7692</v>
      </c>
      <c r="AQ64" s="4">
        <v>3502</v>
      </c>
      <c r="AR64" s="4">
        <v>4782</v>
      </c>
      <c r="AS64" s="4">
        <v>5391</v>
      </c>
      <c r="AT64" s="4">
        <v>5834</v>
      </c>
      <c r="AU64" s="4">
        <v>5685</v>
      </c>
      <c r="AV64" s="4">
        <v>6422</v>
      </c>
      <c r="AW64" s="16">
        <v>6749</v>
      </c>
    </row>
    <row r="65" spans="1:49" x14ac:dyDescent="0.35">
      <c r="A65" s="27" t="s">
        <v>337</v>
      </c>
      <c r="B65" s="3" t="s">
        <v>132</v>
      </c>
      <c r="C65" s="4">
        <f t="shared" si="6"/>
        <v>82.782608695652172</v>
      </c>
      <c r="D65" s="4">
        <v>101</v>
      </c>
      <c r="E65" s="3">
        <v>96</v>
      </c>
      <c r="F65" s="3">
        <v>100</v>
      </c>
      <c r="G65" s="3">
        <v>99</v>
      </c>
      <c r="H65" s="4">
        <v>102</v>
      </c>
      <c r="I65" s="3">
        <v>98</v>
      </c>
      <c r="J65" s="4">
        <v>86</v>
      </c>
      <c r="K65" s="3">
        <v>97</v>
      </c>
      <c r="L65" s="3">
        <v>87</v>
      </c>
      <c r="M65" s="3">
        <v>92</v>
      </c>
      <c r="N65" s="3">
        <v>84</v>
      </c>
      <c r="O65" s="3">
        <v>81</v>
      </c>
      <c r="P65" s="3">
        <v>87</v>
      </c>
      <c r="Q65" s="3">
        <v>77</v>
      </c>
      <c r="R65" s="3">
        <v>99</v>
      </c>
      <c r="S65" s="4">
        <v>95</v>
      </c>
      <c r="T65" s="3">
        <v>86</v>
      </c>
      <c r="U65" s="3">
        <v>94</v>
      </c>
      <c r="V65" s="3">
        <v>75</v>
      </c>
      <c r="W65" s="3">
        <v>89</v>
      </c>
      <c r="X65" s="3">
        <v>78</v>
      </c>
      <c r="Y65" s="4">
        <v>83</v>
      </c>
      <c r="Z65" s="4">
        <v>89</v>
      </c>
      <c r="AA65" s="3">
        <v>82</v>
      </c>
      <c r="AB65" s="3">
        <v>91</v>
      </c>
      <c r="AC65" s="3">
        <v>70</v>
      </c>
      <c r="AD65" s="3">
        <v>87</v>
      </c>
      <c r="AE65" s="4">
        <v>92</v>
      </c>
      <c r="AF65" s="4">
        <v>96</v>
      </c>
      <c r="AG65" s="4">
        <v>86</v>
      </c>
      <c r="AH65" s="3">
        <v>86</v>
      </c>
      <c r="AI65" s="3">
        <v>80</v>
      </c>
      <c r="AJ65" s="4">
        <v>92</v>
      </c>
      <c r="AK65" s="3">
        <v>85</v>
      </c>
      <c r="AL65" s="3">
        <v>75</v>
      </c>
      <c r="AM65" s="3">
        <v>87</v>
      </c>
      <c r="AN65" s="3">
        <v>81</v>
      </c>
      <c r="AO65" s="3">
        <v>82</v>
      </c>
      <c r="AP65" s="3">
        <v>69</v>
      </c>
      <c r="AQ65" s="3">
        <v>35</v>
      </c>
      <c r="AR65" s="3">
        <v>35</v>
      </c>
      <c r="AS65" s="4">
        <v>51</v>
      </c>
      <c r="AT65" s="3">
        <v>64</v>
      </c>
      <c r="AU65" s="3">
        <v>64</v>
      </c>
      <c r="AV65" s="4">
        <v>71</v>
      </c>
      <c r="AW65" s="16">
        <v>72</v>
      </c>
    </row>
    <row r="66" spans="1:49" x14ac:dyDescent="0.35">
      <c r="A66" s="27" t="s">
        <v>342</v>
      </c>
      <c r="B66" s="3" t="s">
        <v>162</v>
      </c>
      <c r="C66" s="145">
        <f t="shared" si="6"/>
        <v>156.15217391304347</v>
      </c>
      <c r="D66" s="145">
        <v>1516</v>
      </c>
      <c r="E66" s="145">
        <v>0</v>
      </c>
      <c r="F66" s="145">
        <v>0</v>
      </c>
      <c r="G66" s="145">
        <v>0</v>
      </c>
      <c r="H66" s="145">
        <v>0</v>
      </c>
      <c r="I66" s="145">
        <v>0</v>
      </c>
      <c r="J66" s="145">
        <v>0</v>
      </c>
      <c r="K66" s="145">
        <v>998</v>
      </c>
      <c r="L66" s="145">
        <v>2293</v>
      </c>
      <c r="M66" s="145">
        <v>1516</v>
      </c>
      <c r="N66" s="145">
        <v>0</v>
      </c>
      <c r="O66" s="145">
        <v>0</v>
      </c>
      <c r="P66" s="145">
        <v>260</v>
      </c>
      <c r="Q66" s="145">
        <v>0</v>
      </c>
      <c r="R66" s="145">
        <v>0</v>
      </c>
      <c r="S66" s="145">
        <v>0</v>
      </c>
      <c r="T66" s="145">
        <v>0</v>
      </c>
      <c r="U66" s="145">
        <v>0</v>
      </c>
      <c r="V66" s="145">
        <v>0</v>
      </c>
      <c r="W66" s="145">
        <v>0</v>
      </c>
      <c r="X66" s="145">
        <v>0</v>
      </c>
      <c r="Y66" s="145">
        <v>600</v>
      </c>
      <c r="Z66" s="145">
        <v>0</v>
      </c>
      <c r="AA66" s="145">
        <v>0</v>
      </c>
      <c r="AB66" s="145">
        <v>0</v>
      </c>
      <c r="AC66" s="145">
        <v>0</v>
      </c>
      <c r="AD66" s="145">
        <v>0</v>
      </c>
      <c r="AE66" s="145">
        <v>0</v>
      </c>
      <c r="AF66" s="145">
        <v>0</v>
      </c>
      <c r="AG66" s="145">
        <v>0</v>
      </c>
      <c r="AH66" s="145">
        <v>0</v>
      </c>
      <c r="AI66" s="145">
        <v>0</v>
      </c>
      <c r="AJ66" s="145">
        <v>0</v>
      </c>
      <c r="AK66" s="145">
        <v>0</v>
      </c>
      <c r="AL66" s="145">
        <v>0</v>
      </c>
      <c r="AM66" s="145">
        <v>0</v>
      </c>
      <c r="AN66" s="145">
        <v>0</v>
      </c>
      <c r="AO66" s="145">
        <v>0</v>
      </c>
      <c r="AP66" s="145">
        <v>0</v>
      </c>
      <c r="AQ66" s="145">
        <v>0</v>
      </c>
      <c r="AR66" s="145">
        <v>0</v>
      </c>
      <c r="AS66" s="145">
        <v>0</v>
      </c>
      <c r="AT66" s="145">
        <v>0</v>
      </c>
      <c r="AU66" s="145">
        <v>0</v>
      </c>
      <c r="AV66" s="145">
        <v>0</v>
      </c>
      <c r="AW66" s="195">
        <v>0</v>
      </c>
    </row>
    <row r="67" spans="1:49" x14ac:dyDescent="0.35">
      <c r="A67" s="27" t="s">
        <v>342</v>
      </c>
      <c r="B67" s="3" t="s">
        <v>166</v>
      </c>
      <c r="C67" s="145">
        <f t="shared" si="6"/>
        <v>131.2391304347826</v>
      </c>
      <c r="D67" s="145">
        <v>1516</v>
      </c>
      <c r="E67" s="145">
        <v>0</v>
      </c>
      <c r="F67" s="145">
        <v>0</v>
      </c>
      <c r="G67" s="145">
        <v>0</v>
      </c>
      <c r="H67" s="145">
        <v>0</v>
      </c>
      <c r="I67" s="145">
        <v>0</v>
      </c>
      <c r="J67" s="145">
        <v>0</v>
      </c>
      <c r="K67" s="145">
        <v>998</v>
      </c>
      <c r="L67" s="145">
        <v>1147</v>
      </c>
      <c r="M67" s="145">
        <v>1516</v>
      </c>
      <c r="N67" s="145">
        <v>0</v>
      </c>
      <c r="O67" s="145">
        <v>0</v>
      </c>
      <c r="P67" s="145">
        <v>260</v>
      </c>
      <c r="Q67" s="145">
        <v>0</v>
      </c>
      <c r="R67" s="145">
        <v>0</v>
      </c>
      <c r="S67" s="145">
        <v>0</v>
      </c>
      <c r="T67" s="145">
        <v>0</v>
      </c>
      <c r="U67" s="145">
        <v>0</v>
      </c>
      <c r="V67" s="145">
        <v>0</v>
      </c>
      <c r="W67" s="145">
        <v>0</v>
      </c>
      <c r="X67" s="145">
        <v>0</v>
      </c>
      <c r="Y67" s="145">
        <v>600</v>
      </c>
      <c r="Z67" s="145">
        <v>0</v>
      </c>
      <c r="AA67" s="145">
        <v>0</v>
      </c>
      <c r="AB67" s="145">
        <v>0</v>
      </c>
      <c r="AC67" s="145">
        <v>0</v>
      </c>
      <c r="AD67" s="145">
        <v>0</v>
      </c>
      <c r="AE67" s="145">
        <v>0</v>
      </c>
      <c r="AF67" s="145">
        <v>0</v>
      </c>
      <c r="AG67" s="145">
        <v>0</v>
      </c>
      <c r="AH67" s="145">
        <v>0</v>
      </c>
      <c r="AI67" s="145">
        <v>0</v>
      </c>
      <c r="AJ67" s="145">
        <v>0</v>
      </c>
      <c r="AK67" s="145">
        <v>0</v>
      </c>
      <c r="AL67" s="145">
        <v>0</v>
      </c>
      <c r="AM67" s="145">
        <v>0</v>
      </c>
      <c r="AN67" s="145">
        <v>0</v>
      </c>
      <c r="AO67" s="145">
        <v>0</v>
      </c>
      <c r="AP67" s="145">
        <v>0</v>
      </c>
      <c r="AQ67" s="145">
        <v>0</v>
      </c>
      <c r="AR67" s="145">
        <v>0</v>
      </c>
      <c r="AS67" s="145">
        <v>0</v>
      </c>
      <c r="AT67" s="145">
        <v>0</v>
      </c>
      <c r="AU67" s="145">
        <v>0</v>
      </c>
      <c r="AV67" s="145">
        <v>0</v>
      </c>
      <c r="AW67" s="195">
        <v>0</v>
      </c>
    </row>
    <row r="68" spans="1:49" x14ac:dyDescent="0.35">
      <c r="A68" s="27" t="s">
        <v>342</v>
      </c>
      <c r="B68" s="3" t="s">
        <v>133</v>
      </c>
      <c r="C68" s="4">
        <f t="shared" si="6"/>
        <v>0.19565217391304349</v>
      </c>
      <c r="D68" s="3">
        <v>2</v>
      </c>
      <c r="E68" s="3">
        <v>0</v>
      </c>
      <c r="F68" s="3">
        <v>0</v>
      </c>
      <c r="G68" s="3">
        <v>0</v>
      </c>
      <c r="H68" s="3">
        <v>0</v>
      </c>
      <c r="I68" s="3">
        <v>0</v>
      </c>
      <c r="J68" s="3">
        <v>0</v>
      </c>
      <c r="K68" s="3">
        <v>1</v>
      </c>
      <c r="L68" s="3">
        <v>2</v>
      </c>
      <c r="M68" s="3">
        <v>1</v>
      </c>
      <c r="N68" s="3">
        <v>0</v>
      </c>
      <c r="O68" s="3">
        <v>0</v>
      </c>
      <c r="P68" s="3">
        <v>1</v>
      </c>
      <c r="Q68" s="3">
        <v>0</v>
      </c>
      <c r="R68" s="3">
        <v>0</v>
      </c>
      <c r="S68" s="3">
        <v>0</v>
      </c>
      <c r="T68" s="3">
        <v>0</v>
      </c>
      <c r="U68" s="3">
        <v>0</v>
      </c>
      <c r="V68" s="3">
        <v>0</v>
      </c>
      <c r="W68" s="3">
        <v>0</v>
      </c>
      <c r="X68" s="3">
        <v>0</v>
      </c>
      <c r="Y68" s="3">
        <v>1</v>
      </c>
      <c r="Z68" s="3">
        <v>0</v>
      </c>
      <c r="AA68" s="3">
        <v>0</v>
      </c>
      <c r="AB68" s="3">
        <v>0</v>
      </c>
      <c r="AC68" s="3">
        <v>0</v>
      </c>
      <c r="AD68" s="3">
        <v>0</v>
      </c>
      <c r="AE68" s="3">
        <v>0</v>
      </c>
      <c r="AF68" s="3">
        <v>1</v>
      </c>
      <c r="AG68" s="3">
        <v>0</v>
      </c>
      <c r="AH68" s="3">
        <v>0</v>
      </c>
      <c r="AI68" s="3">
        <v>0</v>
      </c>
      <c r="AJ68" s="3">
        <v>0</v>
      </c>
      <c r="AK68" s="3">
        <v>0</v>
      </c>
      <c r="AL68" s="3">
        <v>0</v>
      </c>
      <c r="AM68" s="3">
        <v>0</v>
      </c>
      <c r="AN68" s="3">
        <v>0</v>
      </c>
      <c r="AO68" s="3">
        <v>0</v>
      </c>
      <c r="AP68" s="3">
        <v>0</v>
      </c>
      <c r="AQ68" s="3">
        <v>0</v>
      </c>
      <c r="AR68" s="3">
        <v>0</v>
      </c>
      <c r="AS68" s="3">
        <v>0</v>
      </c>
      <c r="AT68" s="3">
        <v>0</v>
      </c>
      <c r="AU68" s="3">
        <v>0</v>
      </c>
      <c r="AV68" s="3">
        <v>0</v>
      </c>
      <c r="AW68" s="10">
        <v>0</v>
      </c>
    </row>
    <row r="69" spans="1:49" x14ac:dyDescent="0.35">
      <c r="A69" s="27" t="s">
        <v>342</v>
      </c>
      <c r="B69" s="3" t="s">
        <v>167</v>
      </c>
      <c r="C69" s="4">
        <f t="shared" si="6"/>
        <v>0</v>
      </c>
      <c r="D69" s="4">
        <v>0</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16">
        <v>0</v>
      </c>
    </row>
    <row r="70" spans="1:49" x14ac:dyDescent="0.35">
      <c r="A70" s="27" t="s">
        <v>342</v>
      </c>
      <c r="B70" s="3" t="s">
        <v>132</v>
      </c>
      <c r="C70" s="4">
        <f t="shared" si="6"/>
        <v>0.17391304347826086</v>
      </c>
      <c r="D70" s="3">
        <v>1</v>
      </c>
      <c r="E70" s="3">
        <v>0</v>
      </c>
      <c r="F70" s="3">
        <v>0</v>
      </c>
      <c r="G70" s="3">
        <v>0</v>
      </c>
      <c r="H70" s="3">
        <v>0</v>
      </c>
      <c r="I70" s="3">
        <v>0</v>
      </c>
      <c r="J70" s="3">
        <v>0</v>
      </c>
      <c r="K70" s="3">
        <v>1</v>
      </c>
      <c r="L70" s="3">
        <v>2</v>
      </c>
      <c r="M70" s="3">
        <v>1</v>
      </c>
      <c r="N70" s="3">
        <v>0</v>
      </c>
      <c r="O70" s="3">
        <v>0</v>
      </c>
      <c r="P70" s="3">
        <v>1</v>
      </c>
      <c r="Q70" s="3">
        <v>0</v>
      </c>
      <c r="R70" s="3">
        <v>0</v>
      </c>
      <c r="S70" s="3">
        <v>0</v>
      </c>
      <c r="T70" s="3">
        <v>0</v>
      </c>
      <c r="U70" s="3">
        <v>0</v>
      </c>
      <c r="V70" s="3">
        <v>0</v>
      </c>
      <c r="W70" s="3">
        <v>0</v>
      </c>
      <c r="X70" s="3">
        <v>0</v>
      </c>
      <c r="Y70" s="3">
        <v>1</v>
      </c>
      <c r="Z70" s="3">
        <v>0</v>
      </c>
      <c r="AA70" s="3">
        <v>0</v>
      </c>
      <c r="AB70" s="3">
        <v>0</v>
      </c>
      <c r="AC70" s="3">
        <v>0</v>
      </c>
      <c r="AD70" s="3">
        <v>0</v>
      </c>
      <c r="AE70" s="3">
        <v>0</v>
      </c>
      <c r="AF70" s="3">
        <v>1</v>
      </c>
      <c r="AG70" s="3">
        <v>0</v>
      </c>
      <c r="AH70" s="3">
        <v>0</v>
      </c>
      <c r="AI70" s="3">
        <v>0</v>
      </c>
      <c r="AJ70" s="3">
        <v>0</v>
      </c>
      <c r="AK70" s="3">
        <v>0</v>
      </c>
      <c r="AL70" s="3">
        <v>0</v>
      </c>
      <c r="AM70" s="3">
        <v>0</v>
      </c>
      <c r="AN70" s="3">
        <v>0</v>
      </c>
      <c r="AO70" s="3">
        <v>0</v>
      </c>
      <c r="AP70" s="3">
        <v>0</v>
      </c>
      <c r="AQ70" s="3">
        <v>0</v>
      </c>
      <c r="AR70" s="3">
        <v>0</v>
      </c>
      <c r="AS70" s="3">
        <v>0</v>
      </c>
      <c r="AT70" s="3">
        <v>0</v>
      </c>
      <c r="AU70" s="3">
        <v>0</v>
      </c>
      <c r="AV70" s="3">
        <v>0</v>
      </c>
      <c r="AW70" s="10">
        <v>0</v>
      </c>
    </row>
    <row r="71" spans="1:49" x14ac:dyDescent="0.35">
      <c r="A71" s="27" t="s">
        <v>338</v>
      </c>
      <c r="B71" s="3" t="s">
        <v>162</v>
      </c>
      <c r="C71" s="145">
        <f t="shared" si="6"/>
        <v>1286.6304347826087</v>
      </c>
      <c r="D71" s="145">
        <v>2029</v>
      </c>
      <c r="E71" s="145">
        <v>2175</v>
      </c>
      <c r="F71" s="145">
        <v>2795</v>
      </c>
      <c r="G71" s="145">
        <v>2700</v>
      </c>
      <c r="H71" s="145">
        <v>2674</v>
      </c>
      <c r="I71" s="145">
        <v>2459</v>
      </c>
      <c r="J71" s="145">
        <v>1194</v>
      </c>
      <c r="K71" s="145">
        <v>3360</v>
      </c>
      <c r="L71" s="145">
        <v>3000</v>
      </c>
      <c r="M71" s="145">
        <v>685</v>
      </c>
      <c r="N71" s="145">
        <v>760</v>
      </c>
      <c r="O71" s="145">
        <v>831</v>
      </c>
      <c r="P71" s="145">
        <v>1093</v>
      </c>
      <c r="Q71" s="145">
        <v>1151</v>
      </c>
      <c r="R71" s="145">
        <v>827</v>
      </c>
      <c r="S71" s="145">
        <v>1033</v>
      </c>
      <c r="T71" s="145">
        <v>585</v>
      </c>
      <c r="U71" s="145">
        <v>571</v>
      </c>
      <c r="V71" s="145">
        <v>591</v>
      </c>
      <c r="W71" s="145">
        <v>628</v>
      </c>
      <c r="X71" s="145">
        <v>460</v>
      </c>
      <c r="Y71" s="145">
        <v>333</v>
      </c>
      <c r="Z71" s="145">
        <v>297</v>
      </c>
      <c r="AA71" s="145">
        <v>325</v>
      </c>
      <c r="AB71" s="145">
        <v>541</v>
      </c>
      <c r="AC71" s="145">
        <v>615</v>
      </c>
      <c r="AD71" s="145">
        <v>1574</v>
      </c>
      <c r="AE71" s="145">
        <v>1371</v>
      </c>
      <c r="AF71" s="145">
        <v>1847</v>
      </c>
      <c r="AG71" s="145">
        <v>1559</v>
      </c>
      <c r="AH71" s="145">
        <v>1635</v>
      </c>
      <c r="AI71" s="145">
        <v>2039</v>
      </c>
      <c r="AJ71" s="145">
        <v>1515</v>
      </c>
      <c r="AK71" s="145">
        <v>1082</v>
      </c>
      <c r="AL71" s="145">
        <v>1434</v>
      </c>
      <c r="AM71" s="145">
        <v>1488</v>
      </c>
      <c r="AN71" s="145">
        <v>2205</v>
      </c>
      <c r="AO71" s="145">
        <v>1999</v>
      </c>
      <c r="AP71" s="145">
        <v>1087</v>
      </c>
      <c r="AQ71" s="145">
        <v>208</v>
      </c>
      <c r="AR71" s="145">
        <v>622</v>
      </c>
      <c r="AS71" s="145">
        <v>718</v>
      </c>
      <c r="AT71" s="145">
        <v>816</v>
      </c>
      <c r="AU71" s="145">
        <v>516</v>
      </c>
      <c r="AV71" s="145">
        <v>943</v>
      </c>
      <c r="AW71" s="195">
        <v>815</v>
      </c>
    </row>
    <row r="72" spans="1:49" x14ac:dyDescent="0.35">
      <c r="A72" s="27" t="s">
        <v>338</v>
      </c>
      <c r="B72" s="3" t="s">
        <v>166</v>
      </c>
      <c r="C72" s="145">
        <f t="shared" si="6"/>
        <v>50.130434782608695</v>
      </c>
      <c r="D72" s="145">
        <v>53</v>
      </c>
      <c r="E72" s="145">
        <v>57</v>
      </c>
      <c r="F72" s="145">
        <v>65</v>
      </c>
      <c r="G72" s="145">
        <v>82</v>
      </c>
      <c r="H72" s="145">
        <v>86</v>
      </c>
      <c r="I72" s="145">
        <v>88</v>
      </c>
      <c r="J72" s="145">
        <v>48</v>
      </c>
      <c r="K72" s="145">
        <v>160</v>
      </c>
      <c r="L72" s="145">
        <v>150</v>
      </c>
      <c r="M72" s="145">
        <v>40</v>
      </c>
      <c r="N72" s="145">
        <v>38</v>
      </c>
      <c r="O72" s="145">
        <v>46</v>
      </c>
      <c r="P72" s="145">
        <v>42</v>
      </c>
      <c r="Q72" s="145">
        <v>40</v>
      </c>
      <c r="R72" s="145">
        <v>36</v>
      </c>
      <c r="S72" s="145">
        <v>41</v>
      </c>
      <c r="T72" s="145">
        <v>39</v>
      </c>
      <c r="U72" s="145">
        <v>38</v>
      </c>
      <c r="V72" s="145">
        <v>42</v>
      </c>
      <c r="W72" s="145">
        <v>39</v>
      </c>
      <c r="X72" s="145">
        <v>33</v>
      </c>
      <c r="Y72" s="145">
        <v>42</v>
      </c>
      <c r="Z72" s="145">
        <v>30</v>
      </c>
      <c r="AA72" s="145">
        <v>30</v>
      </c>
      <c r="AB72" s="145">
        <v>36</v>
      </c>
      <c r="AC72" s="145">
        <v>38</v>
      </c>
      <c r="AD72" s="145">
        <v>37</v>
      </c>
      <c r="AE72" s="145">
        <v>34</v>
      </c>
      <c r="AF72" s="145">
        <v>40</v>
      </c>
      <c r="AG72" s="145">
        <v>40</v>
      </c>
      <c r="AH72" s="145">
        <v>40</v>
      </c>
      <c r="AI72" s="145">
        <v>42</v>
      </c>
      <c r="AJ72" s="145">
        <v>36</v>
      </c>
      <c r="AK72" s="145">
        <v>37</v>
      </c>
      <c r="AL72" s="145">
        <v>40</v>
      </c>
      <c r="AM72" s="145">
        <v>38</v>
      </c>
      <c r="AN72" s="145">
        <v>42</v>
      </c>
      <c r="AO72" s="145">
        <v>50</v>
      </c>
      <c r="AP72" s="145">
        <v>43</v>
      </c>
      <c r="AQ72" s="145">
        <v>69</v>
      </c>
      <c r="AR72" s="145">
        <v>69</v>
      </c>
      <c r="AS72" s="145">
        <v>60</v>
      </c>
      <c r="AT72" s="145">
        <v>37</v>
      </c>
      <c r="AU72" s="145">
        <v>37</v>
      </c>
      <c r="AV72" s="145">
        <v>39</v>
      </c>
      <c r="AW72" s="195">
        <v>37</v>
      </c>
    </row>
    <row r="73" spans="1:49" x14ac:dyDescent="0.35">
      <c r="A73" s="27" t="s">
        <v>338</v>
      </c>
      <c r="B73" s="3" t="s">
        <v>133</v>
      </c>
      <c r="C73" s="4">
        <f t="shared" si="6"/>
        <v>0</v>
      </c>
      <c r="D73" s="3">
        <v>0</v>
      </c>
      <c r="E73" s="3">
        <v>0</v>
      </c>
      <c r="F73" s="3">
        <v>0</v>
      </c>
      <c r="G73" s="3">
        <v>0</v>
      </c>
      <c r="H73" s="3">
        <v>0</v>
      </c>
      <c r="I73" s="3">
        <v>0</v>
      </c>
      <c r="J73" s="3">
        <v>0</v>
      </c>
      <c r="K73" s="3">
        <v>0</v>
      </c>
      <c r="L73" s="3">
        <v>0</v>
      </c>
      <c r="M73" s="3">
        <v>0</v>
      </c>
      <c r="N73" s="3">
        <v>0</v>
      </c>
      <c r="O73" s="3">
        <v>0</v>
      </c>
      <c r="P73" s="3">
        <v>0</v>
      </c>
      <c r="Q73" s="3">
        <v>0</v>
      </c>
      <c r="R73" s="3">
        <v>0</v>
      </c>
      <c r="S73" s="3">
        <v>0</v>
      </c>
      <c r="T73" s="3">
        <v>0</v>
      </c>
      <c r="U73" s="3">
        <v>0</v>
      </c>
      <c r="V73" s="3">
        <v>0</v>
      </c>
      <c r="W73" s="3">
        <v>0</v>
      </c>
      <c r="X73" s="3">
        <v>0</v>
      </c>
      <c r="Y73" s="3">
        <v>0</v>
      </c>
      <c r="Z73" s="3">
        <v>0</v>
      </c>
      <c r="AA73" s="3">
        <v>0</v>
      </c>
      <c r="AB73" s="3">
        <v>0</v>
      </c>
      <c r="AC73" s="3">
        <v>0</v>
      </c>
      <c r="AD73" s="3">
        <v>0</v>
      </c>
      <c r="AE73" s="3">
        <v>0</v>
      </c>
      <c r="AF73" s="3">
        <v>0</v>
      </c>
      <c r="AG73" s="3">
        <v>0</v>
      </c>
      <c r="AH73" s="3">
        <v>0</v>
      </c>
      <c r="AI73" s="3">
        <v>0</v>
      </c>
      <c r="AJ73" s="3">
        <v>0</v>
      </c>
      <c r="AK73" s="3">
        <v>0</v>
      </c>
      <c r="AL73" s="3">
        <v>0</v>
      </c>
      <c r="AM73" s="3">
        <v>0</v>
      </c>
      <c r="AN73" s="3">
        <v>0</v>
      </c>
      <c r="AO73" s="3">
        <v>0</v>
      </c>
      <c r="AP73" s="3">
        <v>0</v>
      </c>
      <c r="AQ73" s="3">
        <v>0</v>
      </c>
      <c r="AR73" s="3">
        <v>0</v>
      </c>
      <c r="AS73" s="3">
        <v>0</v>
      </c>
      <c r="AT73" s="3">
        <v>0</v>
      </c>
      <c r="AU73" s="3">
        <v>0</v>
      </c>
      <c r="AV73" s="3">
        <v>0</v>
      </c>
      <c r="AW73" s="10">
        <v>0</v>
      </c>
    </row>
    <row r="74" spans="1:49" x14ac:dyDescent="0.35">
      <c r="A74" s="27" t="s">
        <v>338</v>
      </c>
      <c r="B74" s="3" t="s">
        <v>167</v>
      </c>
      <c r="C74" s="4">
        <f t="shared" si="6"/>
        <v>0</v>
      </c>
      <c r="D74" s="4">
        <v>0</v>
      </c>
      <c r="E74" s="4">
        <v>0</v>
      </c>
      <c r="F74" s="4">
        <v>0</v>
      </c>
      <c r="G74" s="4">
        <v>0</v>
      </c>
      <c r="H74" s="4">
        <v>0</v>
      </c>
      <c r="I74" s="4">
        <v>0</v>
      </c>
      <c r="J74" s="4">
        <v>0</v>
      </c>
      <c r="K74" s="4">
        <v>0</v>
      </c>
      <c r="L74" s="4">
        <v>0</v>
      </c>
      <c r="M74" s="4">
        <v>0</v>
      </c>
      <c r="N74" s="4">
        <v>0</v>
      </c>
      <c r="O74" s="4">
        <v>0</v>
      </c>
      <c r="P74" s="4">
        <v>0</v>
      </c>
      <c r="Q74" s="4">
        <v>0</v>
      </c>
      <c r="R74" s="4">
        <v>0</v>
      </c>
      <c r="S74" s="4">
        <v>0</v>
      </c>
      <c r="T74" s="4">
        <v>0</v>
      </c>
      <c r="U74" s="4">
        <v>0</v>
      </c>
      <c r="V74" s="4">
        <v>0</v>
      </c>
      <c r="W74" s="4">
        <v>0</v>
      </c>
      <c r="X74" s="4">
        <v>0</v>
      </c>
      <c r="Y74" s="4">
        <v>0</v>
      </c>
      <c r="Z74" s="4">
        <v>0</v>
      </c>
      <c r="AA74" s="4">
        <v>0</v>
      </c>
      <c r="AB74" s="4">
        <v>0</v>
      </c>
      <c r="AC74" s="4">
        <v>0</v>
      </c>
      <c r="AD74" s="4">
        <v>0</v>
      </c>
      <c r="AE74" s="4">
        <v>0</v>
      </c>
      <c r="AF74" s="4">
        <v>0</v>
      </c>
      <c r="AG74" s="4">
        <v>0</v>
      </c>
      <c r="AH74" s="4">
        <v>0</v>
      </c>
      <c r="AI74" s="4">
        <v>0</v>
      </c>
      <c r="AJ74" s="4">
        <v>0</v>
      </c>
      <c r="AK74" s="4">
        <v>0</v>
      </c>
      <c r="AL74" s="4">
        <v>0</v>
      </c>
      <c r="AM74" s="4">
        <v>0</v>
      </c>
      <c r="AN74" s="4">
        <v>0</v>
      </c>
      <c r="AO74" s="4">
        <v>0</v>
      </c>
      <c r="AP74" s="4">
        <v>0</v>
      </c>
      <c r="AQ74" s="4">
        <v>0</v>
      </c>
      <c r="AR74" s="4">
        <v>0</v>
      </c>
      <c r="AS74" s="4">
        <v>0</v>
      </c>
      <c r="AT74" s="4">
        <v>0</v>
      </c>
      <c r="AU74" s="4">
        <v>0</v>
      </c>
      <c r="AV74" s="4">
        <v>0</v>
      </c>
      <c r="AW74" s="16">
        <v>0</v>
      </c>
    </row>
    <row r="75" spans="1:49" x14ac:dyDescent="0.35">
      <c r="A75" s="27" t="s">
        <v>338</v>
      </c>
      <c r="B75" s="3" t="s">
        <v>132</v>
      </c>
      <c r="C75" s="4">
        <f t="shared" si="6"/>
        <v>25.956521739130434</v>
      </c>
      <c r="D75" s="3">
        <v>38</v>
      </c>
      <c r="E75" s="3">
        <v>38</v>
      </c>
      <c r="F75" s="3">
        <v>43</v>
      </c>
      <c r="G75" s="3">
        <v>33</v>
      </c>
      <c r="H75" s="3">
        <v>31</v>
      </c>
      <c r="I75" s="3">
        <v>28</v>
      </c>
      <c r="J75" s="3">
        <v>25</v>
      </c>
      <c r="K75" s="3">
        <v>21</v>
      </c>
      <c r="L75" s="3">
        <v>20</v>
      </c>
      <c r="M75" s="3">
        <v>17</v>
      </c>
      <c r="N75" s="3">
        <v>20</v>
      </c>
      <c r="O75" s="3">
        <v>18</v>
      </c>
      <c r="P75" s="3">
        <v>26</v>
      </c>
      <c r="Q75" s="3">
        <v>29</v>
      </c>
      <c r="R75" s="3">
        <v>23</v>
      </c>
      <c r="S75" s="3">
        <v>25</v>
      </c>
      <c r="T75" s="3">
        <v>15</v>
      </c>
      <c r="U75" s="3">
        <v>15</v>
      </c>
      <c r="V75" s="3">
        <v>14</v>
      </c>
      <c r="W75" s="3">
        <v>16</v>
      </c>
      <c r="X75" s="3">
        <v>14</v>
      </c>
      <c r="Y75" s="3">
        <v>8</v>
      </c>
      <c r="Z75" s="3">
        <v>10</v>
      </c>
      <c r="AA75" s="3">
        <v>11</v>
      </c>
      <c r="AB75" s="3">
        <v>15</v>
      </c>
      <c r="AC75" s="3">
        <v>16</v>
      </c>
      <c r="AD75" s="3">
        <v>42</v>
      </c>
      <c r="AE75" s="3">
        <v>40</v>
      </c>
      <c r="AF75" s="3">
        <v>46</v>
      </c>
      <c r="AG75" s="3">
        <v>39</v>
      </c>
      <c r="AH75" s="3">
        <v>41</v>
      </c>
      <c r="AI75" s="3">
        <v>48</v>
      </c>
      <c r="AJ75" s="3">
        <v>42</v>
      </c>
      <c r="AK75" s="3">
        <v>29</v>
      </c>
      <c r="AL75" s="3">
        <v>36</v>
      </c>
      <c r="AM75" s="3">
        <v>39</v>
      </c>
      <c r="AN75" s="3">
        <v>52</v>
      </c>
      <c r="AO75" s="3">
        <v>40</v>
      </c>
      <c r="AP75" s="3">
        <v>25</v>
      </c>
      <c r="AQ75" s="3">
        <v>3</v>
      </c>
      <c r="AR75" s="3">
        <v>9</v>
      </c>
      <c r="AS75" s="3">
        <v>12</v>
      </c>
      <c r="AT75" s="3">
        <v>22</v>
      </c>
      <c r="AU75" s="3">
        <v>14</v>
      </c>
      <c r="AV75" s="3">
        <v>24</v>
      </c>
      <c r="AW75" s="10">
        <v>22</v>
      </c>
    </row>
    <row r="76" spans="1:49" s="42" customFormat="1" x14ac:dyDescent="0.35">
      <c r="A76" s="54" t="s">
        <v>339</v>
      </c>
      <c r="B76" s="21" t="s">
        <v>162</v>
      </c>
      <c r="C76" s="145">
        <f t="shared" si="6"/>
        <v>135856.13043478262</v>
      </c>
      <c r="D76" s="145">
        <v>191658</v>
      </c>
      <c r="E76" s="145">
        <v>175428</v>
      </c>
      <c r="F76" s="145">
        <v>209881</v>
      </c>
      <c r="G76" s="145">
        <v>186380</v>
      </c>
      <c r="H76" s="145">
        <v>194640</v>
      </c>
      <c r="I76" s="145">
        <v>179200</v>
      </c>
      <c r="J76" s="145">
        <v>147171</v>
      </c>
      <c r="K76" s="145">
        <v>194003</v>
      </c>
      <c r="L76" s="145">
        <v>173188</v>
      </c>
      <c r="M76" s="145">
        <v>169221</v>
      </c>
      <c r="N76" s="145">
        <v>166862</v>
      </c>
      <c r="O76" s="145">
        <v>163546</v>
      </c>
      <c r="P76" s="145">
        <v>195779</v>
      </c>
      <c r="Q76" s="145">
        <v>178041</v>
      </c>
      <c r="R76" s="145">
        <v>180121</v>
      </c>
      <c r="S76" s="145">
        <v>166299</v>
      </c>
      <c r="T76" s="145">
        <v>129668</v>
      </c>
      <c r="U76" s="145">
        <v>117670</v>
      </c>
      <c r="V76" s="145">
        <v>89666</v>
      </c>
      <c r="W76" s="145">
        <v>109026</v>
      </c>
      <c r="X76" s="145">
        <v>104971</v>
      </c>
      <c r="Y76" s="145">
        <v>108622</v>
      </c>
      <c r="Z76" s="145">
        <v>97119</v>
      </c>
      <c r="AA76" s="145">
        <v>95807</v>
      </c>
      <c r="AB76" s="145">
        <v>111186</v>
      </c>
      <c r="AC76" s="145">
        <v>104596</v>
      </c>
      <c r="AD76" s="145">
        <v>120747</v>
      </c>
      <c r="AE76" s="145">
        <v>128255</v>
      </c>
      <c r="AF76" s="145">
        <v>144226</v>
      </c>
      <c r="AG76" s="145">
        <v>132979</v>
      </c>
      <c r="AH76" s="145">
        <v>131912</v>
      </c>
      <c r="AI76" s="145">
        <v>157370</v>
      </c>
      <c r="AJ76" s="145">
        <v>152890</v>
      </c>
      <c r="AK76" s="145">
        <v>146189</v>
      </c>
      <c r="AL76" s="145">
        <v>139262</v>
      </c>
      <c r="AM76" s="145">
        <v>149020</v>
      </c>
      <c r="AN76" s="145">
        <v>183623</v>
      </c>
      <c r="AO76" s="145">
        <v>164740</v>
      </c>
      <c r="AP76" s="145">
        <v>123119</v>
      </c>
      <c r="AQ76" s="145">
        <v>48306</v>
      </c>
      <c r="AR76" s="145">
        <v>57217</v>
      </c>
      <c r="AS76" s="145">
        <v>58675</v>
      </c>
      <c r="AT76" s="145">
        <v>60284</v>
      </c>
      <c r="AU76" s="145">
        <v>55250</v>
      </c>
      <c r="AV76" s="145">
        <v>65630</v>
      </c>
      <c r="AW76" s="195">
        <v>89939</v>
      </c>
    </row>
    <row r="77" spans="1:49" x14ac:dyDescent="0.35">
      <c r="A77" s="27" t="s">
        <v>339</v>
      </c>
      <c r="B77" s="3" t="s">
        <v>166</v>
      </c>
      <c r="C77" s="145">
        <f t="shared" si="6"/>
        <v>267.36956521739131</v>
      </c>
      <c r="D77" s="145">
        <v>292</v>
      </c>
      <c r="E77" s="145">
        <v>285</v>
      </c>
      <c r="F77" s="145">
        <v>324</v>
      </c>
      <c r="G77" s="145">
        <v>301</v>
      </c>
      <c r="H77" s="145">
        <v>329</v>
      </c>
      <c r="I77" s="145">
        <v>293</v>
      </c>
      <c r="J77" s="145">
        <v>271</v>
      </c>
      <c r="K77" s="145">
        <v>341</v>
      </c>
      <c r="L77" s="145">
        <v>318</v>
      </c>
      <c r="M77" s="145">
        <v>295</v>
      </c>
      <c r="N77" s="145">
        <v>303</v>
      </c>
      <c r="O77" s="145">
        <v>310</v>
      </c>
      <c r="P77" s="145">
        <v>318</v>
      </c>
      <c r="Q77" s="145">
        <v>312</v>
      </c>
      <c r="R77" s="145">
        <v>314</v>
      </c>
      <c r="S77" s="145">
        <v>309</v>
      </c>
      <c r="T77" s="145">
        <v>251</v>
      </c>
      <c r="U77" s="145">
        <v>231</v>
      </c>
      <c r="V77" s="145">
        <v>198</v>
      </c>
      <c r="W77" s="145">
        <v>230</v>
      </c>
      <c r="X77" s="145">
        <v>218</v>
      </c>
      <c r="Y77" s="145">
        <v>219</v>
      </c>
      <c r="Z77" s="145">
        <v>204</v>
      </c>
      <c r="AA77" s="145">
        <v>200</v>
      </c>
      <c r="AB77" s="145">
        <v>222</v>
      </c>
      <c r="AC77" s="145">
        <v>213</v>
      </c>
      <c r="AD77" s="145">
        <v>231</v>
      </c>
      <c r="AE77" s="145">
        <v>252</v>
      </c>
      <c r="AF77" s="145">
        <v>272</v>
      </c>
      <c r="AG77" s="145">
        <v>271</v>
      </c>
      <c r="AH77" s="145">
        <v>277</v>
      </c>
      <c r="AI77" s="145">
        <v>306</v>
      </c>
      <c r="AJ77" s="145">
        <v>297</v>
      </c>
      <c r="AK77" s="145">
        <v>303</v>
      </c>
      <c r="AL77" s="145">
        <v>294</v>
      </c>
      <c r="AM77" s="145">
        <v>323</v>
      </c>
      <c r="AN77" s="145">
        <v>298</v>
      </c>
      <c r="AO77" s="145">
        <v>307</v>
      </c>
      <c r="AP77" s="145">
        <v>255</v>
      </c>
      <c r="AQ77" s="145">
        <v>278</v>
      </c>
      <c r="AR77" s="145">
        <v>259</v>
      </c>
      <c r="AS77" s="145">
        <v>213</v>
      </c>
      <c r="AT77" s="145">
        <v>188</v>
      </c>
      <c r="AU77" s="145">
        <v>175</v>
      </c>
      <c r="AV77" s="145">
        <v>171</v>
      </c>
      <c r="AW77" s="195">
        <v>228</v>
      </c>
    </row>
    <row r="78" spans="1:49" x14ac:dyDescent="0.35">
      <c r="A78" s="27" t="s">
        <v>339</v>
      </c>
      <c r="B78" s="3" t="s">
        <v>133</v>
      </c>
      <c r="C78" s="4">
        <f t="shared" si="6"/>
        <v>4253.369565217391</v>
      </c>
      <c r="D78" s="4">
        <v>5575</v>
      </c>
      <c r="E78" s="4">
        <v>5325</v>
      </c>
      <c r="F78" s="4">
        <v>6011</v>
      </c>
      <c r="G78" s="4">
        <v>5440</v>
      </c>
      <c r="H78" s="4">
        <v>5625</v>
      </c>
      <c r="I78" s="4">
        <v>5330</v>
      </c>
      <c r="J78" s="4">
        <v>4390</v>
      </c>
      <c r="K78" s="4">
        <v>5601</v>
      </c>
      <c r="L78" s="4">
        <v>4906</v>
      </c>
      <c r="M78" s="4">
        <v>5144</v>
      </c>
      <c r="N78" s="4">
        <v>5016</v>
      </c>
      <c r="O78" s="4">
        <v>4761</v>
      </c>
      <c r="P78" s="4">
        <v>5774</v>
      </c>
      <c r="Q78" s="4">
        <v>5328</v>
      </c>
      <c r="R78" s="4">
        <v>5705</v>
      </c>
      <c r="S78" s="4">
        <v>5319</v>
      </c>
      <c r="T78" s="4">
        <v>4441</v>
      </c>
      <c r="U78" s="4">
        <v>3988</v>
      </c>
      <c r="V78" s="4">
        <v>3313</v>
      </c>
      <c r="W78" s="4">
        <v>3928</v>
      </c>
      <c r="X78" s="4">
        <v>3422</v>
      </c>
      <c r="Y78" s="4">
        <v>3707</v>
      </c>
      <c r="Z78" s="4">
        <v>3417</v>
      </c>
      <c r="AA78" s="4">
        <v>3411</v>
      </c>
      <c r="AB78" s="4">
        <v>3759</v>
      </c>
      <c r="AC78" s="4">
        <v>3490</v>
      </c>
      <c r="AD78" s="4">
        <v>3901</v>
      </c>
      <c r="AE78" s="4">
        <v>4249</v>
      </c>
      <c r="AF78" s="4">
        <v>4274</v>
      </c>
      <c r="AG78" s="4">
        <v>4099</v>
      </c>
      <c r="AH78" s="4">
        <v>4264</v>
      </c>
      <c r="AI78" s="4">
        <v>4809</v>
      </c>
      <c r="AJ78" s="4">
        <v>4665</v>
      </c>
      <c r="AK78" s="4">
        <v>4622</v>
      </c>
      <c r="AL78" s="4">
        <v>4206</v>
      </c>
      <c r="AM78" s="4">
        <v>4493</v>
      </c>
      <c r="AN78" s="4">
        <v>5594</v>
      </c>
      <c r="AO78" s="4">
        <v>4950</v>
      </c>
      <c r="AP78" s="4">
        <v>4024</v>
      </c>
      <c r="AQ78" s="4">
        <v>1701</v>
      </c>
      <c r="AR78" s="4">
        <v>1834</v>
      </c>
      <c r="AS78" s="4">
        <v>2068</v>
      </c>
      <c r="AT78" s="4">
        <v>2202</v>
      </c>
      <c r="AU78" s="4">
        <v>2142</v>
      </c>
      <c r="AV78" s="4">
        <v>2458</v>
      </c>
      <c r="AW78" s="16">
        <v>2974</v>
      </c>
    </row>
    <row r="79" spans="1:49" x14ac:dyDescent="0.35">
      <c r="A79" s="27" t="s">
        <v>339</v>
      </c>
      <c r="B79" s="3" t="s">
        <v>167</v>
      </c>
      <c r="C79" s="4">
        <f t="shared" si="6"/>
        <v>52151.33537331946</v>
      </c>
      <c r="D79" s="4">
        <v>72771</v>
      </c>
      <c r="E79" s="4">
        <v>65915</v>
      </c>
      <c r="F79" s="4">
        <v>80271</v>
      </c>
      <c r="G79" s="4">
        <v>69049</v>
      </c>
      <c r="H79" s="4">
        <v>72109</v>
      </c>
      <c r="I79" s="4">
        <v>68786</v>
      </c>
      <c r="J79" s="4">
        <v>60265</v>
      </c>
      <c r="K79" s="4">
        <v>78998</v>
      </c>
      <c r="L79" s="4">
        <v>70350</v>
      </c>
      <c r="M79" s="4">
        <v>68369</v>
      </c>
      <c r="N79" s="4">
        <v>67447</v>
      </c>
      <c r="O79" s="4">
        <v>64091</v>
      </c>
      <c r="P79" s="4">
        <v>76070</v>
      </c>
      <c r="Q79" s="4">
        <v>67827</v>
      </c>
      <c r="R79" s="4">
        <v>67923.232992176941</v>
      </c>
      <c r="S79" s="4">
        <v>63436.208461056791</v>
      </c>
      <c r="T79" s="4">
        <v>49016</v>
      </c>
      <c r="U79" s="4">
        <v>47418.090714361817</v>
      </c>
      <c r="V79" s="4">
        <v>37355</v>
      </c>
      <c r="W79" s="4">
        <v>44394.725461850685</v>
      </c>
      <c r="X79" s="4">
        <v>43262</v>
      </c>
      <c r="Y79" s="4">
        <v>42839</v>
      </c>
      <c r="Z79" s="4">
        <v>38254</v>
      </c>
      <c r="AA79" s="4">
        <v>38718</v>
      </c>
      <c r="AB79" s="4">
        <v>44972</v>
      </c>
      <c r="AC79" s="4">
        <v>41902</v>
      </c>
      <c r="AD79" s="4">
        <v>49035</v>
      </c>
      <c r="AE79" s="4">
        <v>48173</v>
      </c>
      <c r="AF79" s="4">
        <v>56390.244168183133</v>
      </c>
      <c r="AG79" s="4">
        <v>49080</v>
      </c>
      <c r="AH79" s="4">
        <v>47186</v>
      </c>
      <c r="AI79" s="4">
        <v>56559.70153190026</v>
      </c>
      <c r="AJ79" s="4">
        <v>54509</v>
      </c>
      <c r="AK79" s="4">
        <v>51822</v>
      </c>
      <c r="AL79" s="4">
        <v>49624</v>
      </c>
      <c r="AM79" s="4">
        <v>51239</v>
      </c>
      <c r="AN79" s="4">
        <v>65415</v>
      </c>
      <c r="AO79" s="4">
        <v>57291.216355259763</v>
      </c>
      <c r="AP79" s="4">
        <v>40095.901116671892</v>
      </c>
      <c r="AQ79" s="4">
        <v>16873</v>
      </c>
      <c r="AR79" s="4">
        <v>21185</v>
      </c>
      <c r="AS79" s="4">
        <v>25712</v>
      </c>
      <c r="AT79" s="4">
        <v>26453</v>
      </c>
      <c r="AU79" s="4">
        <v>24095.106371234368</v>
      </c>
      <c r="AV79" s="4">
        <v>28596</v>
      </c>
      <c r="AW79" s="16">
        <v>37819</v>
      </c>
    </row>
    <row r="80" spans="1:49" ht="15" thickBot="1" x14ac:dyDescent="0.4">
      <c r="A80" s="7" t="s">
        <v>339</v>
      </c>
      <c r="B80" s="8" t="s">
        <v>132</v>
      </c>
      <c r="C80" s="22">
        <f t="shared" si="6"/>
        <v>498.23913043478262</v>
      </c>
      <c r="D80" s="22">
        <v>657</v>
      </c>
      <c r="E80" s="22">
        <v>615</v>
      </c>
      <c r="F80" s="22">
        <v>648</v>
      </c>
      <c r="G80" s="22">
        <v>620</v>
      </c>
      <c r="H80" s="22">
        <v>591</v>
      </c>
      <c r="I80" s="22">
        <v>611</v>
      </c>
      <c r="J80" s="22">
        <v>543</v>
      </c>
      <c r="K80" s="22">
        <v>569</v>
      </c>
      <c r="L80" s="22">
        <v>545</v>
      </c>
      <c r="M80" s="22">
        <v>573</v>
      </c>
      <c r="N80" s="22">
        <v>550</v>
      </c>
      <c r="O80" s="22">
        <v>527</v>
      </c>
      <c r="P80" s="22">
        <v>615</v>
      </c>
      <c r="Q80" s="22">
        <v>571</v>
      </c>
      <c r="R80" s="22">
        <v>574</v>
      </c>
      <c r="S80" s="22">
        <v>539</v>
      </c>
      <c r="T80" s="22">
        <v>516</v>
      </c>
      <c r="U80" s="22">
        <v>510</v>
      </c>
      <c r="V80" s="22">
        <v>453</v>
      </c>
      <c r="W80" s="22">
        <v>475</v>
      </c>
      <c r="X80" s="22">
        <v>481</v>
      </c>
      <c r="Y80" s="22">
        <v>497</v>
      </c>
      <c r="Z80" s="22">
        <v>475</v>
      </c>
      <c r="AA80" s="22">
        <v>479</v>
      </c>
      <c r="AB80" s="22">
        <v>501</v>
      </c>
      <c r="AC80" s="22">
        <v>490</v>
      </c>
      <c r="AD80" s="22">
        <v>522</v>
      </c>
      <c r="AE80" s="22">
        <v>509</v>
      </c>
      <c r="AF80" s="22">
        <v>530</v>
      </c>
      <c r="AG80" s="22">
        <v>490</v>
      </c>
      <c r="AH80" s="22">
        <v>477</v>
      </c>
      <c r="AI80" s="22">
        <v>514</v>
      </c>
      <c r="AJ80" s="22">
        <v>515</v>
      </c>
      <c r="AK80" s="22">
        <v>482</v>
      </c>
      <c r="AL80" s="22">
        <v>473</v>
      </c>
      <c r="AM80" s="22">
        <v>461</v>
      </c>
      <c r="AN80" s="22">
        <v>617</v>
      </c>
      <c r="AO80" s="22">
        <v>537</v>
      </c>
      <c r="AP80" s="22">
        <v>482</v>
      </c>
      <c r="AQ80" s="8">
        <v>174</v>
      </c>
      <c r="AR80" s="8">
        <v>221</v>
      </c>
      <c r="AS80" s="22">
        <v>275</v>
      </c>
      <c r="AT80" s="22">
        <v>320</v>
      </c>
      <c r="AU80" s="22">
        <v>316</v>
      </c>
      <c r="AV80" s="22">
        <v>384</v>
      </c>
      <c r="AW80" s="178">
        <v>395</v>
      </c>
    </row>
    <row r="81" spans="1:49" s="2" customFormat="1" x14ac:dyDescent="0.3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row>
    <row r="82" spans="1:49" s="2" customFormat="1" x14ac:dyDescent="0.35">
      <c r="A82" s="51" t="s">
        <v>138</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row>
    <row r="83" spans="1:49" ht="15" thickBot="1" x14ac:dyDescent="0.4"/>
    <row r="84" spans="1:49" x14ac:dyDescent="0.35">
      <c r="A84" s="456" t="s">
        <v>171</v>
      </c>
      <c r="B84" s="456" t="s">
        <v>160</v>
      </c>
      <c r="C84" s="456" t="s">
        <v>153</v>
      </c>
      <c r="D84" s="14">
        <v>42736</v>
      </c>
      <c r="E84" s="14">
        <v>42767</v>
      </c>
      <c r="F84" s="14">
        <v>42795</v>
      </c>
      <c r="G84" s="14">
        <v>42826</v>
      </c>
      <c r="H84" s="14">
        <v>42856</v>
      </c>
      <c r="I84" s="14">
        <v>42887</v>
      </c>
      <c r="J84" s="14">
        <v>42917</v>
      </c>
      <c r="K84" s="14">
        <v>42948</v>
      </c>
      <c r="L84" s="14">
        <v>42979</v>
      </c>
      <c r="M84" s="14">
        <v>43009</v>
      </c>
      <c r="N84" s="14">
        <v>43040</v>
      </c>
      <c r="O84" s="14">
        <v>43070</v>
      </c>
      <c r="P84" s="14">
        <v>43101</v>
      </c>
      <c r="Q84" s="14">
        <v>43132</v>
      </c>
      <c r="R84" s="14">
        <v>43160</v>
      </c>
      <c r="S84" s="14">
        <v>43191</v>
      </c>
      <c r="T84" s="14">
        <v>43221</v>
      </c>
      <c r="U84" s="14">
        <v>43252</v>
      </c>
      <c r="V84" s="14">
        <v>43282</v>
      </c>
      <c r="W84" s="14">
        <v>43313</v>
      </c>
      <c r="X84" s="14">
        <v>43344</v>
      </c>
      <c r="Y84" s="14">
        <v>43374</v>
      </c>
      <c r="Z84" s="14">
        <v>43405</v>
      </c>
      <c r="AA84" s="14">
        <v>43435</v>
      </c>
      <c r="AB84" s="14">
        <v>43466</v>
      </c>
      <c r="AC84" s="14">
        <v>43497</v>
      </c>
      <c r="AD84" s="14">
        <v>43525</v>
      </c>
      <c r="AE84" s="14">
        <v>43556</v>
      </c>
      <c r="AF84" s="14">
        <v>43586</v>
      </c>
      <c r="AG84" s="14">
        <v>43617</v>
      </c>
      <c r="AH84" s="14">
        <v>43647</v>
      </c>
      <c r="AI84" s="14">
        <v>43678</v>
      </c>
      <c r="AJ84" s="14">
        <v>43709</v>
      </c>
      <c r="AK84" s="14">
        <v>43739</v>
      </c>
      <c r="AL84" s="14">
        <v>43770</v>
      </c>
      <c r="AM84" s="14">
        <v>43800</v>
      </c>
      <c r="AN84" s="14">
        <v>43831</v>
      </c>
      <c r="AO84" s="14">
        <v>43862</v>
      </c>
      <c r="AP84" s="14">
        <v>43891</v>
      </c>
      <c r="AQ84" s="14">
        <v>43922</v>
      </c>
      <c r="AR84" s="14">
        <v>43952</v>
      </c>
      <c r="AS84" s="14">
        <v>43983</v>
      </c>
      <c r="AT84" s="14">
        <v>44013</v>
      </c>
      <c r="AU84" s="14">
        <v>44044</v>
      </c>
      <c r="AV84" s="14">
        <v>44075</v>
      </c>
      <c r="AW84" s="15">
        <v>44105</v>
      </c>
    </row>
    <row r="85" spans="1:49" x14ac:dyDescent="0.35">
      <c r="A85" s="39" t="s">
        <v>356</v>
      </c>
      <c r="B85" s="3" t="s">
        <v>357</v>
      </c>
      <c r="C85" s="231">
        <f t="shared" ref="C85:C92" si="7">AVERAGE(D85:AW85)</f>
        <v>91.270434782608703</v>
      </c>
      <c r="D85" s="231">
        <v>0</v>
      </c>
      <c r="E85" s="231">
        <v>69</v>
      </c>
      <c r="F85" s="231">
        <v>0</v>
      </c>
      <c r="G85" s="231">
        <v>460</v>
      </c>
      <c r="H85" s="231">
        <v>0</v>
      </c>
      <c r="I85" s="231">
        <v>303.76</v>
      </c>
      <c r="J85" s="231">
        <v>0</v>
      </c>
      <c r="K85" s="231">
        <v>124.1</v>
      </c>
      <c r="L85" s="231">
        <v>0</v>
      </c>
      <c r="M85" s="231">
        <v>0</v>
      </c>
      <c r="N85" s="231">
        <v>155.5</v>
      </c>
      <c r="O85" s="231">
        <v>0</v>
      </c>
      <c r="P85" s="231">
        <v>124.2</v>
      </c>
      <c r="Q85" s="231">
        <v>130.5</v>
      </c>
      <c r="R85" s="231">
        <v>267</v>
      </c>
      <c r="S85" s="231">
        <v>70</v>
      </c>
      <c r="T85" s="231">
        <v>220</v>
      </c>
      <c r="U85" s="231">
        <v>291.2</v>
      </c>
      <c r="V85" s="231">
        <v>0</v>
      </c>
      <c r="W85" s="231">
        <v>556.20000000000005</v>
      </c>
      <c r="X85" s="231">
        <v>276</v>
      </c>
      <c r="Y85" s="231">
        <v>371.38</v>
      </c>
      <c r="Z85" s="231">
        <v>0</v>
      </c>
      <c r="AA85" s="231">
        <v>0</v>
      </c>
      <c r="AB85" s="231">
        <v>0</v>
      </c>
      <c r="AC85" s="231">
        <v>126</v>
      </c>
      <c r="AD85" s="231">
        <v>202</v>
      </c>
      <c r="AE85" s="231">
        <v>0</v>
      </c>
      <c r="AF85" s="231">
        <v>280</v>
      </c>
      <c r="AG85" s="231">
        <v>0</v>
      </c>
      <c r="AH85" s="231">
        <v>0</v>
      </c>
      <c r="AI85" s="231">
        <v>171.6</v>
      </c>
      <c r="AJ85" s="231">
        <v>0</v>
      </c>
      <c r="AK85" s="231">
        <v>0</v>
      </c>
      <c r="AL85" s="231">
        <v>0</v>
      </c>
      <c r="AM85" s="231">
        <v>0</v>
      </c>
      <c r="AN85" s="231">
        <v>0</v>
      </c>
      <c r="AO85" s="231">
        <v>0</v>
      </c>
      <c r="AP85" s="231">
        <v>0</v>
      </c>
      <c r="AQ85" s="231">
        <v>0</v>
      </c>
      <c r="AR85" s="231">
        <v>0</v>
      </c>
      <c r="AS85" s="231">
        <v>0</v>
      </c>
      <c r="AT85" s="231">
        <v>0</v>
      </c>
      <c r="AU85" s="231">
        <v>0</v>
      </c>
      <c r="AV85" s="231">
        <v>0</v>
      </c>
      <c r="AW85" s="231">
        <v>0</v>
      </c>
    </row>
    <row r="86" spans="1:49" x14ac:dyDescent="0.35">
      <c r="A86" s="39" t="s">
        <v>358</v>
      </c>
      <c r="B86" s="3" t="s">
        <v>357</v>
      </c>
      <c r="C86" s="231">
        <f t="shared" si="7"/>
        <v>799.48456521739115</v>
      </c>
      <c r="D86" s="231">
        <v>82.71</v>
      </c>
      <c r="E86" s="231">
        <v>201.51</v>
      </c>
      <c r="F86" s="231">
        <v>0</v>
      </c>
      <c r="G86" s="231">
        <v>272.3</v>
      </c>
      <c r="H86" s="231">
        <v>693.87</v>
      </c>
      <c r="I86" s="231">
        <v>274</v>
      </c>
      <c r="J86" s="231">
        <v>254.28</v>
      </c>
      <c r="K86" s="231">
        <v>2236.2199999999998</v>
      </c>
      <c r="L86" s="231">
        <v>0</v>
      </c>
      <c r="M86" s="231">
        <v>0</v>
      </c>
      <c r="N86" s="231">
        <v>192.08</v>
      </c>
      <c r="O86" s="231">
        <v>523.75</v>
      </c>
      <c r="P86" s="231">
        <v>374.2</v>
      </c>
      <c r="Q86" s="231">
        <v>45.6</v>
      </c>
      <c r="R86" s="231">
        <v>835.1</v>
      </c>
      <c r="S86" s="231">
        <v>480.57</v>
      </c>
      <c r="T86" s="231">
        <v>297.5</v>
      </c>
      <c r="U86" s="231">
        <v>3232.19</v>
      </c>
      <c r="V86" s="231">
        <v>1448.15</v>
      </c>
      <c r="W86" s="231">
        <v>1229.02</v>
      </c>
      <c r="X86" s="231">
        <v>0</v>
      </c>
      <c r="Y86" s="231">
        <v>808.83</v>
      </c>
      <c r="Z86" s="231">
        <v>994.45</v>
      </c>
      <c r="AA86" s="231">
        <v>359.42</v>
      </c>
      <c r="AB86" s="231">
        <v>373.1</v>
      </c>
      <c r="AC86" s="231">
        <v>459.8</v>
      </c>
      <c r="AD86" s="231">
        <v>831.27</v>
      </c>
      <c r="AE86" s="231">
        <v>0</v>
      </c>
      <c r="AF86" s="231">
        <v>804.84</v>
      </c>
      <c r="AG86" s="231">
        <v>276.85000000000002</v>
      </c>
      <c r="AH86" s="231">
        <v>55.86</v>
      </c>
      <c r="AI86" s="231">
        <v>626.73</v>
      </c>
      <c r="AJ86" s="231">
        <v>111.72</v>
      </c>
      <c r="AK86" s="231">
        <v>111.72</v>
      </c>
      <c r="AL86" s="231">
        <v>0</v>
      </c>
      <c r="AM86" s="231">
        <v>125.4</v>
      </c>
      <c r="AN86" s="145">
        <v>1170.55</v>
      </c>
      <c r="AO86" s="145">
        <v>0</v>
      </c>
      <c r="AP86" s="145">
        <v>320.87</v>
      </c>
      <c r="AQ86" s="145">
        <v>0</v>
      </c>
      <c r="AR86" s="145">
        <v>0</v>
      </c>
      <c r="AS86" s="145">
        <v>0</v>
      </c>
      <c r="AT86" s="145">
        <v>0</v>
      </c>
      <c r="AU86" s="145">
        <v>13553.77</v>
      </c>
      <c r="AV86" s="145">
        <v>0</v>
      </c>
      <c r="AW86" s="145">
        <v>3118.06</v>
      </c>
    </row>
    <row r="87" spans="1:49" x14ac:dyDescent="0.35">
      <c r="A87" s="39" t="s">
        <v>359</v>
      </c>
      <c r="B87" s="3" t="s">
        <v>357</v>
      </c>
      <c r="C87" s="231">
        <f t="shared" si="7"/>
        <v>136.63347826086957</v>
      </c>
      <c r="D87" s="231">
        <v>182.12</v>
      </c>
      <c r="E87" s="231">
        <v>385.91</v>
      </c>
      <c r="F87" s="231">
        <v>102.76</v>
      </c>
      <c r="G87" s="231">
        <v>266.14</v>
      </c>
      <c r="H87" s="231">
        <v>251.6</v>
      </c>
      <c r="I87" s="231">
        <v>237.53</v>
      </c>
      <c r="J87" s="231">
        <v>158.84</v>
      </c>
      <c r="K87" s="231">
        <v>109.56</v>
      </c>
      <c r="L87" s="231">
        <v>60.08</v>
      </c>
      <c r="M87" s="231">
        <v>156.61000000000001</v>
      </c>
      <c r="N87" s="231">
        <v>54.14</v>
      </c>
      <c r="O87" s="231">
        <v>133.21</v>
      </c>
      <c r="P87" s="231">
        <v>225.45</v>
      </c>
      <c r="Q87" s="231">
        <v>49.53</v>
      </c>
      <c r="R87" s="231">
        <v>97.21</v>
      </c>
      <c r="S87" s="231">
        <v>52.44</v>
      </c>
      <c r="T87" s="231">
        <v>162.27000000000001</v>
      </c>
      <c r="U87" s="231">
        <v>455.57</v>
      </c>
      <c r="V87" s="231">
        <v>191.44</v>
      </c>
      <c r="W87" s="231">
        <v>307.17</v>
      </c>
      <c r="X87" s="231">
        <v>145.11000000000001</v>
      </c>
      <c r="Y87" s="231">
        <v>214.23</v>
      </c>
      <c r="Z87" s="231">
        <v>64.650000000000006</v>
      </c>
      <c r="AA87" s="231">
        <v>58.48</v>
      </c>
      <c r="AB87" s="231">
        <v>123.52</v>
      </c>
      <c r="AC87" s="231">
        <v>22.9</v>
      </c>
      <c r="AD87" s="231">
        <v>62.38</v>
      </c>
      <c r="AE87" s="231">
        <v>1561.07</v>
      </c>
      <c r="AF87" s="231">
        <v>37.479999999999997</v>
      </c>
      <c r="AG87" s="231">
        <v>91.38</v>
      </c>
      <c r="AH87" s="231">
        <v>34.96</v>
      </c>
      <c r="AI87" s="231">
        <v>45.08</v>
      </c>
      <c r="AJ87" s="231">
        <v>0</v>
      </c>
      <c r="AK87" s="231">
        <v>42.19</v>
      </c>
      <c r="AL87" s="231">
        <v>20.149999999999999</v>
      </c>
      <c r="AM87" s="231">
        <v>9.64</v>
      </c>
      <c r="AN87" s="145">
        <v>39.76</v>
      </c>
      <c r="AO87" s="145">
        <v>25.71</v>
      </c>
      <c r="AP87" s="145">
        <v>46.87</v>
      </c>
      <c r="AQ87" s="145">
        <v>0</v>
      </c>
      <c r="AR87" s="145">
        <v>0</v>
      </c>
      <c r="AS87" s="145">
        <v>0</v>
      </c>
      <c r="AT87" s="145">
        <v>0</v>
      </c>
      <c r="AU87" s="145">
        <v>0</v>
      </c>
      <c r="AV87" s="145">
        <v>0</v>
      </c>
      <c r="AW87" s="145">
        <v>0</v>
      </c>
    </row>
    <row r="88" spans="1:49" x14ac:dyDescent="0.35">
      <c r="A88" s="39" t="s">
        <v>360</v>
      </c>
      <c r="B88" s="3" t="s">
        <v>357</v>
      </c>
      <c r="C88" s="231">
        <f t="shared" si="7"/>
        <v>4634.3308695652204</v>
      </c>
      <c r="D88" s="231">
        <v>7746.09</v>
      </c>
      <c r="E88" s="231">
        <v>7332.15</v>
      </c>
      <c r="F88" s="231">
        <v>7546.98</v>
      </c>
      <c r="G88" s="231">
        <v>5654.48</v>
      </c>
      <c r="H88" s="231">
        <v>7005.6</v>
      </c>
      <c r="I88" s="231">
        <v>5085.8900000000003</v>
      </c>
      <c r="J88" s="231">
        <v>5008.1499999999996</v>
      </c>
      <c r="K88" s="231">
        <v>5777.6</v>
      </c>
      <c r="L88" s="231">
        <v>5760.36</v>
      </c>
      <c r="M88" s="231">
        <v>8242.89</v>
      </c>
      <c r="N88" s="231">
        <v>8368.8799999999992</v>
      </c>
      <c r="O88" s="231">
        <v>7553.28</v>
      </c>
      <c r="P88" s="231">
        <v>8042.05</v>
      </c>
      <c r="Q88" s="231">
        <v>8772.81</v>
      </c>
      <c r="R88" s="231">
        <v>10403.49</v>
      </c>
      <c r="S88" s="231">
        <v>10199.77</v>
      </c>
      <c r="T88" s="231">
        <v>10825.19</v>
      </c>
      <c r="U88" s="231">
        <v>10251.65</v>
      </c>
      <c r="V88" s="231">
        <v>5100.8500000000004</v>
      </c>
      <c r="W88" s="231">
        <v>5253.12</v>
      </c>
      <c r="X88" s="231">
        <v>4024.95</v>
      </c>
      <c r="Y88" s="231">
        <v>5419.73</v>
      </c>
      <c r="Z88" s="231">
        <v>3834.23</v>
      </c>
      <c r="AA88" s="231">
        <v>3396.12</v>
      </c>
      <c r="AB88" s="231">
        <v>4014.82</v>
      </c>
      <c r="AC88" s="231">
        <v>2092.44</v>
      </c>
      <c r="AD88" s="231">
        <v>2949.52</v>
      </c>
      <c r="AE88" s="231">
        <v>3035.79</v>
      </c>
      <c r="AF88" s="231">
        <v>2968.29</v>
      </c>
      <c r="AG88" s="231">
        <v>2484.81</v>
      </c>
      <c r="AH88" s="231">
        <v>3940.76</v>
      </c>
      <c r="AI88" s="231">
        <v>3294.92</v>
      </c>
      <c r="AJ88" s="231">
        <v>2840.39</v>
      </c>
      <c r="AK88" s="231">
        <v>2886.78</v>
      </c>
      <c r="AL88" s="231">
        <v>2067.23</v>
      </c>
      <c r="AM88" s="231">
        <v>1545.56</v>
      </c>
      <c r="AN88" s="145">
        <v>2154.3200000000002</v>
      </c>
      <c r="AO88" s="145">
        <v>1350.22</v>
      </c>
      <c r="AP88" s="145">
        <v>1088.6400000000001</v>
      </c>
      <c r="AQ88" s="145">
        <v>243.78</v>
      </c>
      <c r="AR88" s="145">
        <v>631.64</v>
      </c>
      <c r="AS88" s="145">
        <v>907.56</v>
      </c>
      <c r="AT88" s="145">
        <v>1069.17</v>
      </c>
      <c r="AU88" s="145">
        <v>947.6</v>
      </c>
      <c r="AV88" s="145">
        <v>1779.77</v>
      </c>
      <c r="AW88" s="145">
        <v>2278.9</v>
      </c>
    </row>
    <row r="89" spans="1:49" x14ac:dyDescent="0.35">
      <c r="A89" s="39" t="s">
        <v>361</v>
      </c>
      <c r="B89" s="3" t="s">
        <v>357</v>
      </c>
      <c r="C89" s="231">
        <f t="shared" si="7"/>
        <v>1234.905652173913</v>
      </c>
      <c r="D89" s="231">
        <v>2597.84</v>
      </c>
      <c r="E89" s="231">
        <v>1601.96</v>
      </c>
      <c r="F89" s="231">
        <v>2588.8200000000002</v>
      </c>
      <c r="G89" s="231">
        <v>2210.36</v>
      </c>
      <c r="H89" s="231">
        <v>2003.48</v>
      </c>
      <c r="I89" s="231">
        <v>2595.6799999999998</v>
      </c>
      <c r="J89" s="231">
        <v>1801.28</v>
      </c>
      <c r="K89" s="231">
        <v>1996.96</v>
      </c>
      <c r="L89" s="231">
        <v>2320.1799999999998</v>
      </c>
      <c r="M89" s="231">
        <v>2160.88</v>
      </c>
      <c r="N89" s="231">
        <v>1844.84</v>
      </c>
      <c r="O89" s="231">
        <v>1672.02</v>
      </c>
      <c r="P89" s="231">
        <v>2140.7399999999998</v>
      </c>
      <c r="Q89" s="231">
        <v>1666.82</v>
      </c>
      <c r="R89" s="231">
        <v>2012.84</v>
      </c>
      <c r="S89" s="231">
        <v>2039.96</v>
      </c>
      <c r="T89" s="231">
        <v>2329.62</v>
      </c>
      <c r="U89" s="231">
        <v>2333</v>
      </c>
      <c r="V89" s="231">
        <v>2650.34</v>
      </c>
      <c r="W89" s="231">
        <v>1955.22</v>
      </c>
      <c r="X89" s="231">
        <v>1974.76</v>
      </c>
      <c r="Y89" s="231">
        <v>2330.02</v>
      </c>
      <c r="Z89" s="231">
        <v>1707.9</v>
      </c>
      <c r="AA89" s="231">
        <v>933.64</v>
      </c>
      <c r="AB89" s="231">
        <v>1364.96</v>
      </c>
      <c r="AC89" s="231">
        <v>700.86</v>
      </c>
      <c r="AD89" s="231">
        <v>198.46</v>
      </c>
      <c r="AE89" s="231">
        <v>485.84</v>
      </c>
      <c r="AF89" s="231">
        <v>556.91999999999996</v>
      </c>
      <c r="AG89" s="231">
        <v>421.2</v>
      </c>
      <c r="AH89" s="231">
        <v>334.86</v>
      </c>
      <c r="AI89" s="231">
        <v>492.7</v>
      </c>
      <c r="AJ89" s="231">
        <v>399.8</v>
      </c>
      <c r="AK89" s="231">
        <v>559.24</v>
      </c>
      <c r="AL89" s="231">
        <v>365.6</v>
      </c>
      <c r="AM89" s="231">
        <v>466.86</v>
      </c>
      <c r="AN89" s="145">
        <v>207.6</v>
      </c>
      <c r="AO89" s="145">
        <v>371.6</v>
      </c>
      <c r="AP89" s="145">
        <v>264</v>
      </c>
      <c r="AQ89" s="145">
        <v>0</v>
      </c>
      <c r="AR89" s="145">
        <v>0</v>
      </c>
      <c r="AS89" s="145">
        <v>0</v>
      </c>
      <c r="AT89" s="145">
        <v>0</v>
      </c>
      <c r="AU89" s="145">
        <v>60</v>
      </c>
      <c r="AV89" s="145">
        <v>10</v>
      </c>
      <c r="AW89" s="145">
        <v>76</v>
      </c>
    </row>
    <row r="90" spans="1:49" x14ac:dyDescent="0.35">
      <c r="A90" s="39" t="s">
        <v>362</v>
      </c>
      <c r="B90" s="3" t="s">
        <v>357</v>
      </c>
      <c r="C90" s="231">
        <f t="shared" si="7"/>
        <v>41.211956521739133</v>
      </c>
      <c r="D90" s="231">
        <v>69.66</v>
      </c>
      <c r="E90" s="231">
        <v>87.3</v>
      </c>
      <c r="F90" s="231">
        <v>12.5</v>
      </c>
      <c r="G90" s="231">
        <v>19.5</v>
      </c>
      <c r="H90" s="231">
        <v>73.45</v>
      </c>
      <c r="I90" s="231">
        <v>11.75</v>
      </c>
      <c r="J90" s="231">
        <v>42.25</v>
      </c>
      <c r="K90" s="231">
        <v>66.5</v>
      </c>
      <c r="L90" s="231">
        <v>0</v>
      </c>
      <c r="M90" s="231">
        <v>0</v>
      </c>
      <c r="N90" s="231">
        <v>2.5</v>
      </c>
      <c r="O90" s="231">
        <v>30.75</v>
      </c>
      <c r="P90" s="231">
        <v>113.17</v>
      </c>
      <c r="Q90" s="231">
        <v>34</v>
      </c>
      <c r="R90" s="231">
        <v>23.48</v>
      </c>
      <c r="S90" s="231">
        <v>33.1</v>
      </c>
      <c r="T90" s="231">
        <v>12.75</v>
      </c>
      <c r="U90" s="231">
        <v>206.79</v>
      </c>
      <c r="V90" s="231">
        <v>18.600000000000001</v>
      </c>
      <c r="W90" s="231">
        <v>83.85</v>
      </c>
      <c r="X90" s="231">
        <v>42.7</v>
      </c>
      <c r="Y90" s="231">
        <v>133.80000000000001</v>
      </c>
      <c r="Z90" s="231">
        <v>3.5</v>
      </c>
      <c r="AA90" s="231">
        <v>5.5</v>
      </c>
      <c r="AB90" s="231">
        <v>7</v>
      </c>
      <c r="AC90" s="231">
        <v>101</v>
      </c>
      <c r="AD90" s="231">
        <v>81.7</v>
      </c>
      <c r="AE90" s="231">
        <v>183.75</v>
      </c>
      <c r="AF90" s="231">
        <v>25.2</v>
      </c>
      <c r="AG90" s="231">
        <v>22</v>
      </c>
      <c r="AH90" s="231">
        <v>31.2</v>
      </c>
      <c r="AI90" s="231">
        <v>10</v>
      </c>
      <c r="AJ90" s="231">
        <v>19.75</v>
      </c>
      <c r="AK90" s="231">
        <v>36.75</v>
      </c>
      <c r="AL90" s="231">
        <v>16.100000000000001</v>
      </c>
      <c r="AM90" s="231">
        <v>2.5</v>
      </c>
      <c r="AN90" s="145">
        <v>80.95</v>
      </c>
      <c r="AO90" s="145">
        <v>15.75</v>
      </c>
      <c r="AP90" s="145">
        <v>112.95</v>
      </c>
      <c r="AQ90" s="145">
        <v>0</v>
      </c>
      <c r="AR90" s="145">
        <v>0</v>
      </c>
      <c r="AS90" s="145">
        <v>1</v>
      </c>
      <c r="AT90" s="145">
        <v>6.25</v>
      </c>
      <c r="AU90" s="145">
        <v>3.75</v>
      </c>
      <c r="AV90" s="145">
        <v>0</v>
      </c>
      <c r="AW90" s="145">
        <v>10.75</v>
      </c>
    </row>
    <row r="91" spans="1:49" x14ac:dyDescent="0.35">
      <c r="A91" s="39" t="s">
        <v>363</v>
      </c>
      <c r="B91" s="3" t="s">
        <v>357</v>
      </c>
      <c r="C91" s="231">
        <f t="shared" si="7"/>
        <v>406.52173913043481</v>
      </c>
      <c r="D91" s="231">
        <v>0</v>
      </c>
      <c r="E91" s="231">
        <v>0</v>
      </c>
      <c r="F91" s="231">
        <v>0</v>
      </c>
      <c r="G91" s="231">
        <v>0</v>
      </c>
      <c r="H91" s="231">
        <v>0</v>
      </c>
      <c r="I91" s="231">
        <v>0</v>
      </c>
      <c r="J91" s="231">
        <v>0</v>
      </c>
      <c r="K91" s="231">
        <v>0</v>
      </c>
      <c r="L91" s="231">
        <v>0</v>
      </c>
      <c r="M91" s="231">
        <v>0</v>
      </c>
      <c r="N91" s="231">
        <v>0</v>
      </c>
      <c r="O91" s="231">
        <v>0</v>
      </c>
      <c r="P91" s="231">
        <v>0</v>
      </c>
      <c r="Q91" s="231">
        <v>0</v>
      </c>
      <c r="R91" s="231">
        <v>0</v>
      </c>
      <c r="S91" s="231">
        <v>0</v>
      </c>
      <c r="T91" s="231">
        <v>0</v>
      </c>
      <c r="U91" s="231">
        <v>0</v>
      </c>
      <c r="V91" s="231">
        <v>0</v>
      </c>
      <c r="W91" s="231">
        <v>0</v>
      </c>
      <c r="X91" s="231">
        <v>0</v>
      </c>
      <c r="Y91" s="231">
        <v>0</v>
      </c>
      <c r="Z91" s="231">
        <v>0</v>
      </c>
      <c r="AA91" s="231">
        <v>0</v>
      </c>
      <c r="AB91" s="231">
        <v>0</v>
      </c>
      <c r="AC91" s="231">
        <v>0</v>
      </c>
      <c r="AD91" s="231">
        <v>0</v>
      </c>
      <c r="AE91" s="231">
        <v>0</v>
      </c>
      <c r="AF91" s="231">
        <v>0</v>
      </c>
      <c r="AG91" s="231">
        <v>0</v>
      </c>
      <c r="AH91" s="231">
        <v>0</v>
      </c>
      <c r="AI91" s="231">
        <v>0</v>
      </c>
      <c r="AJ91" s="231">
        <v>0</v>
      </c>
      <c r="AK91" s="231">
        <v>0</v>
      </c>
      <c r="AL91" s="231">
        <v>0</v>
      </c>
      <c r="AM91" s="231">
        <v>0</v>
      </c>
      <c r="AN91" s="145">
        <v>0</v>
      </c>
      <c r="AO91" s="145">
        <v>0</v>
      </c>
      <c r="AP91" s="145">
        <v>0</v>
      </c>
      <c r="AQ91" s="145">
        <v>0</v>
      </c>
      <c r="AR91" s="145">
        <v>0</v>
      </c>
      <c r="AS91" s="145">
        <v>0</v>
      </c>
      <c r="AT91" s="145">
        <v>0</v>
      </c>
      <c r="AU91" s="145">
        <v>0</v>
      </c>
      <c r="AV91" s="145">
        <v>0</v>
      </c>
      <c r="AW91" s="145">
        <v>18700</v>
      </c>
    </row>
    <row r="92" spans="1:49" s="51" customFormat="1" ht="15" thickBot="1" x14ac:dyDescent="0.4">
      <c r="A92" s="573" t="s">
        <v>170</v>
      </c>
      <c r="B92" s="574"/>
      <c r="C92" s="207">
        <f t="shared" si="7"/>
        <v>7344.3586956521767</v>
      </c>
      <c r="D92" s="207">
        <f>SUM(D85:D91)</f>
        <v>10678.42</v>
      </c>
      <c r="E92" s="207">
        <f t="shared" ref="E92:AW92" si="8">SUM(E85:E91)</f>
        <v>9677.8299999999981</v>
      </c>
      <c r="F92" s="207">
        <f t="shared" si="8"/>
        <v>10251.06</v>
      </c>
      <c r="G92" s="207">
        <f t="shared" si="8"/>
        <v>8882.7799999999988</v>
      </c>
      <c r="H92" s="72">
        <f t="shared" si="8"/>
        <v>10028.000000000002</v>
      </c>
      <c r="I92" s="207">
        <f t="shared" si="8"/>
        <v>8508.61</v>
      </c>
      <c r="J92" s="207">
        <f t="shared" si="8"/>
        <v>7264.7999999999993</v>
      </c>
      <c r="K92" s="207">
        <f t="shared" si="8"/>
        <v>10310.939999999999</v>
      </c>
      <c r="L92" s="207">
        <f t="shared" si="8"/>
        <v>8140.619999999999</v>
      </c>
      <c r="M92" s="207">
        <f t="shared" si="8"/>
        <v>10560.380000000001</v>
      </c>
      <c r="N92" s="207">
        <f t="shared" si="8"/>
        <v>10617.939999999999</v>
      </c>
      <c r="O92" s="207">
        <f t="shared" si="8"/>
        <v>9913.01</v>
      </c>
      <c r="P92" s="207">
        <f t="shared" si="8"/>
        <v>11019.81</v>
      </c>
      <c r="Q92" s="207">
        <f t="shared" si="8"/>
        <v>10699.259999999998</v>
      </c>
      <c r="R92" s="207">
        <f t="shared" si="8"/>
        <v>13639.119999999999</v>
      </c>
      <c r="S92" s="207">
        <f t="shared" si="8"/>
        <v>12875.840000000002</v>
      </c>
      <c r="T92" s="207">
        <f t="shared" si="8"/>
        <v>13847.330000000002</v>
      </c>
      <c r="U92" s="207">
        <f t="shared" si="8"/>
        <v>16770.400000000001</v>
      </c>
      <c r="V92" s="207">
        <f t="shared" si="8"/>
        <v>9409.380000000001</v>
      </c>
      <c r="W92" s="207">
        <f t="shared" si="8"/>
        <v>9384.58</v>
      </c>
      <c r="X92" s="207">
        <f t="shared" si="8"/>
        <v>6463.5199999999995</v>
      </c>
      <c r="Y92" s="207">
        <f t="shared" si="8"/>
        <v>9277.99</v>
      </c>
      <c r="Z92" s="207">
        <f t="shared" si="8"/>
        <v>6604.73</v>
      </c>
      <c r="AA92" s="207">
        <f t="shared" si="8"/>
        <v>4753.16</v>
      </c>
      <c r="AB92" s="207">
        <f t="shared" si="8"/>
        <v>5883.4000000000005</v>
      </c>
      <c r="AC92" s="207">
        <f t="shared" si="8"/>
        <v>3503</v>
      </c>
      <c r="AD92" s="207">
        <f t="shared" si="8"/>
        <v>4325.33</v>
      </c>
      <c r="AE92" s="207">
        <f t="shared" si="8"/>
        <v>5266.45</v>
      </c>
      <c r="AF92" s="207">
        <f t="shared" si="8"/>
        <v>4672.7299999999996</v>
      </c>
      <c r="AG92" s="207">
        <f t="shared" si="8"/>
        <v>3296.24</v>
      </c>
      <c r="AH92" s="207">
        <f t="shared" si="8"/>
        <v>4397.6400000000003</v>
      </c>
      <c r="AI92" s="207">
        <f t="shared" si="8"/>
        <v>4641.03</v>
      </c>
      <c r="AJ92" s="207">
        <f t="shared" si="8"/>
        <v>3371.66</v>
      </c>
      <c r="AK92" s="207">
        <f t="shared" si="8"/>
        <v>3636.6800000000003</v>
      </c>
      <c r="AL92" s="207">
        <f t="shared" si="8"/>
        <v>2469.08</v>
      </c>
      <c r="AM92" s="207">
        <f t="shared" si="8"/>
        <v>2149.96</v>
      </c>
      <c r="AN92" s="207">
        <f t="shared" si="8"/>
        <v>3653.18</v>
      </c>
      <c r="AO92" s="207">
        <f t="shared" si="8"/>
        <v>1763.2800000000002</v>
      </c>
      <c r="AP92" s="207">
        <f t="shared" si="8"/>
        <v>1833.3300000000002</v>
      </c>
      <c r="AQ92" s="207">
        <f t="shared" si="8"/>
        <v>243.78</v>
      </c>
      <c r="AR92" s="207">
        <f t="shared" si="8"/>
        <v>631.64</v>
      </c>
      <c r="AS92" s="207">
        <f t="shared" si="8"/>
        <v>908.56</v>
      </c>
      <c r="AT92" s="207">
        <f t="shared" si="8"/>
        <v>1075.42</v>
      </c>
      <c r="AU92" s="207">
        <f t="shared" si="8"/>
        <v>14565.12</v>
      </c>
      <c r="AV92" s="207">
        <f t="shared" si="8"/>
        <v>1789.77</v>
      </c>
      <c r="AW92" s="207">
        <f t="shared" si="8"/>
        <v>24183.71</v>
      </c>
    </row>
    <row r="93" spans="1:49" x14ac:dyDescent="0.35">
      <c r="A93" s="31"/>
      <c r="B93" s="19"/>
      <c r="C93" s="19"/>
      <c r="D93" s="35"/>
      <c r="E93" s="35"/>
      <c r="F93" s="35"/>
      <c r="G93" s="35"/>
      <c r="H93" s="136"/>
      <c r="I93" s="35"/>
      <c r="J93" s="35"/>
      <c r="K93" s="35"/>
      <c r="L93" s="35"/>
      <c r="M93" s="35"/>
      <c r="N93" s="35"/>
      <c r="O93" s="35"/>
      <c r="P93" s="36"/>
      <c r="Q93" s="36"/>
      <c r="R93" s="36"/>
      <c r="S93" s="36"/>
      <c r="T93" s="36"/>
      <c r="U93" s="36"/>
      <c r="V93" s="36"/>
      <c r="W93" s="36"/>
      <c r="X93" s="36"/>
      <c r="Y93" s="36"/>
      <c r="Z93" s="36"/>
      <c r="AA93" s="36"/>
      <c r="AB93" s="37"/>
      <c r="AC93" s="37"/>
      <c r="AD93" s="37"/>
      <c r="AE93" s="37"/>
      <c r="AF93" s="37"/>
      <c r="AG93" s="37"/>
      <c r="AH93" s="37"/>
      <c r="AI93" s="37"/>
      <c r="AJ93" s="37"/>
      <c r="AK93" s="37"/>
      <c r="AL93" s="37"/>
      <c r="AM93" s="37"/>
      <c r="AN93" s="36"/>
      <c r="AO93" s="36"/>
      <c r="AP93" s="36"/>
      <c r="AQ93" s="36"/>
      <c r="AR93" s="34"/>
      <c r="AS93" s="34"/>
      <c r="AT93" s="34"/>
    </row>
    <row r="94" spans="1:49" x14ac:dyDescent="0.35">
      <c r="A94" s="74" t="s">
        <v>139</v>
      </c>
      <c r="B94" s="19"/>
      <c r="C94" s="19"/>
      <c r="D94" s="35"/>
      <c r="E94" s="35"/>
      <c r="F94" s="35"/>
      <c r="G94" s="35"/>
      <c r="H94" s="136"/>
      <c r="I94" s="35"/>
      <c r="J94" s="35"/>
      <c r="K94" s="35"/>
      <c r="L94" s="35"/>
      <c r="M94" s="35"/>
      <c r="N94" s="35"/>
      <c r="O94" s="35"/>
      <c r="P94" s="36"/>
      <c r="Q94" s="36"/>
      <c r="R94" s="36"/>
      <c r="S94" s="36"/>
      <c r="T94" s="36"/>
      <c r="U94" s="36"/>
      <c r="V94" s="36"/>
      <c r="W94" s="36"/>
      <c r="X94" s="36"/>
      <c r="Y94" s="36"/>
      <c r="Z94" s="36"/>
      <c r="AA94" s="36"/>
      <c r="AB94" s="37"/>
      <c r="AC94" s="37"/>
      <c r="AD94" s="37"/>
      <c r="AE94" s="37"/>
      <c r="AF94" s="37"/>
      <c r="AG94" s="37"/>
      <c r="AH94" s="37"/>
      <c r="AI94" s="37"/>
      <c r="AJ94" s="37"/>
      <c r="AK94" s="37"/>
      <c r="AL94" s="37"/>
      <c r="AM94" s="37"/>
      <c r="AN94" s="36"/>
      <c r="AO94" s="36"/>
      <c r="AP94" s="36"/>
      <c r="AQ94" s="36"/>
      <c r="AR94" s="34"/>
      <c r="AS94" s="34"/>
      <c r="AT94" s="34"/>
    </row>
    <row r="95" spans="1:49" ht="15" thickBot="1" x14ac:dyDescent="0.4">
      <c r="A95" s="11"/>
    </row>
    <row r="96" spans="1:49" ht="21" customHeight="1" x14ac:dyDescent="0.35">
      <c r="A96" s="456" t="s">
        <v>171</v>
      </c>
      <c r="B96" s="456" t="s">
        <v>160</v>
      </c>
      <c r="C96" s="456" t="s">
        <v>153</v>
      </c>
      <c r="D96" s="14">
        <v>42736</v>
      </c>
      <c r="E96" s="14">
        <v>42767</v>
      </c>
      <c r="F96" s="14">
        <v>42795</v>
      </c>
      <c r="G96" s="14">
        <v>42826</v>
      </c>
      <c r="H96" s="14">
        <v>42856</v>
      </c>
      <c r="I96" s="14">
        <v>42887</v>
      </c>
      <c r="J96" s="14">
        <v>42917</v>
      </c>
      <c r="K96" s="14">
        <v>42948</v>
      </c>
      <c r="L96" s="14">
        <v>42979</v>
      </c>
      <c r="M96" s="14">
        <v>43009</v>
      </c>
      <c r="N96" s="14">
        <v>43040</v>
      </c>
      <c r="O96" s="14">
        <v>43070</v>
      </c>
      <c r="P96" s="14">
        <v>43101</v>
      </c>
      <c r="Q96" s="14">
        <v>43132</v>
      </c>
      <c r="R96" s="14">
        <v>43160</v>
      </c>
      <c r="S96" s="14">
        <v>43191</v>
      </c>
      <c r="T96" s="14">
        <v>43221</v>
      </c>
      <c r="U96" s="14">
        <v>43252</v>
      </c>
      <c r="V96" s="14">
        <v>43282</v>
      </c>
      <c r="W96" s="14">
        <v>43313</v>
      </c>
      <c r="X96" s="14">
        <v>43344</v>
      </c>
      <c r="Y96" s="14">
        <v>43374</v>
      </c>
      <c r="Z96" s="14">
        <v>43405</v>
      </c>
      <c r="AA96" s="14">
        <v>43435</v>
      </c>
      <c r="AB96" s="14">
        <v>43466</v>
      </c>
      <c r="AC96" s="14">
        <v>43497</v>
      </c>
      <c r="AD96" s="14">
        <v>43525</v>
      </c>
      <c r="AE96" s="14">
        <v>43556</v>
      </c>
      <c r="AF96" s="14">
        <v>43586</v>
      </c>
      <c r="AG96" s="14">
        <v>43617</v>
      </c>
      <c r="AH96" s="14">
        <v>43647</v>
      </c>
      <c r="AI96" s="14">
        <v>43678</v>
      </c>
      <c r="AJ96" s="14">
        <v>43709</v>
      </c>
      <c r="AK96" s="14">
        <v>43739</v>
      </c>
      <c r="AL96" s="14">
        <v>43770</v>
      </c>
      <c r="AM96" s="14">
        <v>43800</v>
      </c>
      <c r="AN96" s="14">
        <v>43831</v>
      </c>
      <c r="AO96" s="14">
        <v>43862</v>
      </c>
      <c r="AP96" s="14">
        <v>43891</v>
      </c>
      <c r="AQ96" s="14">
        <v>43922</v>
      </c>
      <c r="AR96" s="14">
        <v>43952</v>
      </c>
      <c r="AS96" s="14">
        <v>43983</v>
      </c>
      <c r="AT96" s="14">
        <v>44013</v>
      </c>
      <c r="AU96" s="14">
        <v>44044</v>
      </c>
      <c r="AV96" s="14">
        <v>44075</v>
      </c>
      <c r="AW96" s="15">
        <v>44105</v>
      </c>
    </row>
    <row r="97" spans="1:49" s="34" customFormat="1" x14ac:dyDescent="0.35">
      <c r="A97" s="38" t="s">
        <v>364</v>
      </c>
      <c r="B97" s="40" t="s">
        <v>365</v>
      </c>
      <c r="C97" s="145">
        <f t="shared" ref="C97:C111" si="9">AVERAGE(D97:AW97)</f>
        <v>0</v>
      </c>
      <c r="D97" s="145">
        <v>0</v>
      </c>
      <c r="E97" s="145">
        <v>0</v>
      </c>
      <c r="F97" s="145">
        <v>0</v>
      </c>
      <c r="G97" s="145">
        <v>0</v>
      </c>
      <c r="H97" s="145">
        <v>0</v>
      </c>
      <c r="I97" s="145">
        <v>0</v>
      </c>
      <c r="J97" s="145">
        <v>0</v>
      </c>
      <c r="K97" s="145">
        <v>0</v>
      </c>
      <c r="L97" s="145">
        <v>0</v>
      </c>
      <c r="M97" s="145">
        <v>0</v>
      </c>
      <c r="N97" s="145">
        <v>0</v>
      </c>
      <c r="O97" s="145">
        <v>0</v>
      </c>
      <c r="P97" s="145">
        <v>0</v>
      </c>
      <c r="Q97" s="145">
        <v>0</v>
      </c>
      <c r="R97" s="145">
        <v>0</v>
      </c>
      <c r="S97" s="145">
        <v>0</v>
      </c>
      <c r="T97" s="145">
        <v>0</v>
      </c>
      <c r="U97" s="145">
        <v>0</v>
      </c>
      <c r="V97" s="145">
        <v>0</v>
      </c>
      <c r="W97" s="145">
        <v>0</v>
      </c>
      <c r="X97" s="145">
        <v>0</v>
      </c>
      <c r="Y97" s="145">
        <v>0</v>
      </c>
      <c r="Z97" s="145">
        <v>0</v>
      </c>
      <c r="AA97" s="145">
        <v>0</v>
      </c>
      <c r="AB97" s="145">
        <v>0</v>
      </c>
      <c r="AC97" s="145">
        <v>0</v>
      </c>
      <c r="AD97" s="145">
        <v>0</v>
      </c>
      <c r="AE97" s="145">
        <v>0</v>
      </c>
      <c r="AF97" s="145">
        <v>0</v>
      </c>
      <c r="AG97" s="145">
        <v>0</v>
      </c>
      <c r="AH97" s="145">
        <v>0</v>
      </c>
      <c r="AI97" s="145">
        <v>0</v>
      </c>
      <c r="AJ97" s="145">
        <v>0</v>
      </c>
      <c r="AK97" s="145">
        <v>0</v>
      </c>
      <c r="AL97" s="145">
        <v>0</v>
      </c>
      <c r="AM97" s="145">
        <v>0</v>
      </c>
      <c r="AN97" s="145">
        <v>0</v>
      </c>
      <c r="AO97" s="145">
        <v>0</v>
      </c>
      <c r="AP97" s="145">
        <v>0</v>
      </c>
      <c r="AQ97" s="145">
        <v>0</v>
      </c>
      <c r="AR97" s="145">
        <v>0</v>
      </c>
      <c r="AS97" s="145">
        <v>0</v>
      </c>
      <c r="AT97" s="145">
        <v>0</v>
      </c>
      <c r="AU97" s="145">
        <v>0</v>
      </c>
      <c r="AV97" s="145">
        <v>0</v>
      </c>
      <c r="AW97" s="145">
        <v>0</v>
      </c>
    </row>
    <row r="98" spans="1:49" x14ac:dyDescent="0.35">
      <c r="A98" s="13" t="s">
        <v>364</v>
      </c>
      <c r="B98" s="23" t="s">
        <v>172</v>
      </c>
      <c r="C98" s="102">
        <f t="shared" si="9"/>
        <v>0</v>
      </c>
      <c r="D98" s="4">
        <v>0</v>
      </c>
      <c r="E98" s="4">
        <v>0</v>
      </c>
      <c r="F98" s="4">
        <v>0</v>
      </c>
      <c r="G98" s="4">
        <v>0</v>
      </c>
      <c r="H98" s="4">
        <v>0</v>
      </c>
      <c r="I98" s="4">
        <v>0</v>
      </c>
      <c r="J98" s="4">
        <v>0</v>
      </c>
      <c r="K98" s="4">
        <v>0</v>
      </c>
      <c r="L98" s="4">
        <v>0</v>
      </c>
      <c r="M98" s="4">
        <v>0</v>
      </c>
      <c r="N98" s="4">
        <v>0</v>
      </c>
      <c r="O98" s="4">
        <v>0</v>
      </c>
      <c r="P98" s="4">
        <v>0</v>
      </c>
      <c r="Q98" s="4">
        <v>0</v>
      </c>
      <c r="R98" s="4">
        <v>0</v>
      </c>
      <c r="S98" s="4">
        <v>0</v>
      </c>
      <c r="T98" s="4">
        <v>0</v>
      </c>
      <c r="U98" s="4">
        <v>0</v>
      </c>
      <c r="V98" s="4">
        <v>0</v>
      </c>
      <c r="W98" s="4">
        <v>0</v>
      </c>
      <c r="X98" s="4">
        <v>0</v>
      </c>
      <c r="Y98" s="4">
        <v>0</v>
      </c>
      <c r="Z98" s="4">
        <v>0</v>
      </c>
      <c r="AA98" s="4">
        <v>0</v>
      </c>
      <c r="AB98" s="4">
        <v>0</v>
      </c>
      <c r="AC98" s="4">
        <v>0</v>
      </c>
      <c r="AD98" s="4">
        <v>0</v>
      </c>
      <c r="AE98" s="4">
        <v>0</v>
      </c>
      <c r="AF98" s="4">
        <v>0</v>
      </c>
      <c r="AG98" s="4">
        <v>0</v>
      </c>
      <c r="AH98" s="4">
        <v>0</v>
      </c>
      <c r="AI98" s="4">
        <v>0</v>
      </c>
      <c r="AJ98" s="4">
        <v>0</v>
      </c>
      <c r="AK98" s="4">
        <v>0</v>
      </c>
      <c r="AL98" s="4">
        <v>0</v>
      </c>
      <c r="AM98" s="4">
        <v>0</v>
      </c>
      <c r="AN98" s="4">
        <v>0</v>
      </c>
      <c r="AO98" s="4">
        <v>0</v>
      </c>
      <c r="AP98" s="4">
        <v>0</v>
      </c>
      <c r="AQ98" s="4">
        <v>0</v>
      </c>
      <c r="AR98" s="4">
        <v>0</v>
      </c>
      <c r="AS98" s="4">
        <v>0</v>
      </c>
      <c r="AT98" s="4">
        <v>0</v>
      </c>
      <c r="AU98" s="4">
        <v>0</v>
      </c>
      <c r="AV98" s="4">
        <v>0</v>
      </c>
      <c r="AW98" s="4">
        <v>0</v>
      </c>
    </row>
    <row r="99" spans="1:49" x14ac:dyDescent="0.35">
      <c r="A99" s="13" t="s">
        <v>364</v>
      </c>
      <c r="B99" s="23" t="s">
        <v>173</v>
      </c>
      <c r="C99" s="102">
        <f t="shared" si="9"/>
        <v>0</v>
      </c>
      <c r="D99" s="3">
        <v>0</v>
      </c>
      <c r="E99" s="3">
        <v>0</v>
      </c>
      <c r="F99" s="3">
        <v>0</v>
      </c>
      <c r="G99" s="3">
        <v>0</v>
      </c>
      <c r="H99" s="3">
        <v>0</v>
      </c>
      <c r="I99" s="3">
        <v>0</v>
      </c>
      <c r="J99" s="3">
        <v>0</v>
      </c>
      <c r="K99" s="3">
        <v>0</v>
      </c>
      <c r="L99" s="3">
        <v>0</v>
      </c>
      <c r="M99" s="3">
        <v>0</v>
      </c>
      <c r="N99" s="3">
        <v>0</v>
      </c>
      <c r="O99" s="3">
        <v>0</v>
      </c>
      <c r="P99" s="3">
        <v>0</v>
      </c>
      <c r="Q99" s="3">
        <v>0</v>
      </c>
      <c r="R99" s="3">
        <v>0</v>
      </c>
      <c r="S99" s="3">
        <v>0</v>
      </c>
      <c r="T99" s="3">
        <v>0</v>
      </c>
      <c r="U99" s="3">
        <v>0</v>
      </c>
      <c r="V99" s="3">
        <v>0</v>
      </c>
      <c r="W99" s="3">
        <v>0</v>
      </c>
      <c r="X99" s="3">
        <v>0</v>
      </c>
      <c r="Y99" s="3">
        <v>0</v>
      </c>
      <c r="Z99" s="3">
        <v>0</v>
      </c>
      <c r="AA99" s="3">
        <v>0</v>
      </c>
      <c r="AB99" s="3">
        <v>0</v>
      </c>
      <c r="AC99" s="3">
        <v>0</v>
      </c>
      <c r="AD99" s="3">
        <v>0</v>
      </c>
      <c r="AE99" s="3">
        <v>0</v>
      </c>
      <c r="AF99" s="3">
        <v>0</v>
      </c>
      <c r="AG99" s="3">
        <v>0</v>
      </c>
      <c r="AH99" s="3">
        <v>0</v>
      </c>
      <c r="AI99" s="3">
        <v>0</v>
      </c>
      <c r="AJ99" s="3">
        <v>0</v>
      </c>
      <c r="AK99" s="3">
        <v>0</v>
      </c>
      <c r="AL99" s="3">
        <v>0</v>
      </c>
      <c r="AM99" s="3">
        <v>0</v>
      </c>
      <c r="AN99" s="3">
        <v>0</v>
      </c>
      <c r="AO99" s="3">
        <v>0</v>
      </c>
      <c r="AP99" s="3">
        <v>0</v>
      </c>
      <c r="AQ99" s="3">
        <v>0</v>
      </c>
      <c r="AR99" s="3">
        <v>0</v>
      </c>
      <c r="AS99" s="3">
        <v>0</v>
      </c>
      <c r="AT99" s="3">
        <v>0</v>
      </c>
      <c r="AU99" s="3">
        <v>0</v>
      </c>
      <c r="AV99" s="3">
        <v>0</v>
      </c>
      <c r="AW99" s="3">
        <v>0</v>
      </c>
    </row>
    <row r="100" spans="1:49" s="34" customFormat="1" x14ac:dyDescent="0.35">
      <c r="A100" s="38"/>
      <c r="B100" s="40"/>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3"/>
      <c r="AS100" s="3"/>
      <c r="AT100" s="3"/>
      <c r="AU100" s="28"/>
      <c r="AV100" s="28"/>
      <c r="AW100" s="28"/>
    </row>
    <row r="101" spans="1:49" s="34" customFormat="1" x14ac:dyDescent="0.35">
      <c r="A101" s="38" t="s">
        <v>366</v>
      </c>
      <c r="B101" s="40" t="s">
        <v>365</v>
      </c>
      <c r="C101" s="145">
        <f t="shared" si="9"/>
        <v>0</v>
      </c>
      <c r="D101" s="145">
        <v>0</v>
      </c>
      <c r="E101" s="145">
        <v>0</v>
      </c>
      <c r="F101" s="145">
        <v>0</v>
      </c>
      <c r="G101" s="145">
        <v>0</v>
      </c>
      <c r="H101" s="145">
        <v>0</v>
      </c>
      <c r="I101" s="145">
        <v>0</v>
      </c>
      <c r="J101" s="145">
        <v>0</v>
      </c>
      <c r="K101" s="145">
        <v>0</v>
      </c>
      <c r="L101" s="145">
        <v>0</v>
      </c>
      <c r="M101" s="145">
        <v>0</v>
      </c>
      <c r="N101" s="145">
        <v>0</v>
      </c>
      <c r="O101" s="145">
        <v>0</v>
      </c>
      <c r="P101" s="145">
        <v>0</v>
      </c>
      <c r="Q101" s="145">
        <v>0</v>
      </c>
      <c r="R101" s="145">
        <v>0</v>
      </c>
      <c r="S101" s="145">
        <v>0</v>
      </c>
      <c r="T101" s="145">
        <v>0</v>
      </c>
      <c r="U101" s="145">
        <v>0</v>
      </c>
      <c r="V101" s="145">
        <v>0</v>
      </c>
      <c r="W101" s="145">
        <v>0</v>
      </c>
      <c r="X101" s="145">
        <v>0</v>
      </c>
      <c r="Y101" s="145">
        <v>0</v>
      </c>
      <c r="Z101" s="145">
        <v>0</v>
      </c>
      <c r="AA101" s="145">
        <v>0</v>
      </c>
      <c r="AB101" s="145">
        <v>0</v>
      </c>
      <c r="AC101" s="145">
        <v>0</v>
      </c>
      <c r="AD101" s="145">
        <v>0</v>
      </c>
      <c r="AE101" s="145">
        <v>0</v>
      </c>
      <c r="AF101" s="145">
        <v>0</v>
      </c>
      <c r="AG101" s="145">
        <v>0</v>
      </c>
      <c r="AH101" s="145">
        <v>0</v>
      </c>
      <c r="AI101" s="145">
        <v>0</v>
      </c>
      <c r="AJ101" s="145">
        <v>0</v>
      </c>
      <c r="AK101" s="145">
        <v>0</v>
      </c>
      <c r="AL101" s="145">
        <v>0</v>
      </c>
      <c r="AM101" s="145">
        <v>0</v>
      </c>
      <c r="AN101" s="145">
        <v>0</v>
      </c>
      <c r="AO101" s="145">
        <v>0</v>
      </c>
      <c r="AP101" s="145">
        <v>0</v>
      </c>
      <c r="AQ101" s="145">
        <v>0</v>
      </c>
      <c r="AR101" s="145">
        <v>0</v>
      </c>
      <c r="AS101" s="145">
        <v>0</v>
      </c>
      <c r="AT101" s="145">
        <v>0</v>
      </c>
      <c r="AU101" s="145">
        <v>0</v>
      </c>
      <c r="AV101" s="145">
        <v>0</v>
      </c>
      <c r="AW101" s="145">
        <v>0</v>
      </c>
    </row>
    <row r="102" spans="1:49" x14ac:dyDescent="0.35">
      <c r="A102" s="13" t="s">
        <v>366</v>
      </c>
      <c r="B102" s="23" t="s">
        <v>172</v>
      </c>
      <c r="C102" s="102">
        <f t="shared" si="9"/>
        <v>0</v>
      </c>
      <c r="D102" s="4">
        <v>0</v>
      </c>
      <c r="E102" s="4">
        <v>0</v>
      </c>
      <c r="F102" s="4">
        <v>0</v>
      </c>
      <c r="G102" s="4">
        <v>0</v>
      </c>
      <c r="H102" s="4">
        <v>0</v>
      </c>
      <c r="I102" s="4">
        <v>0</v>
      </c>
      <c r="J102" s="4">
        <v>0</v>
      </c>
      <c r="K102" s="4">
        <v>0</v>
      </c>
      <c r="L102" s="4">
        <v>0</v>
      </c>
      <c r="M102" s="4">
        <v>0</v>
      </c>
      <c r="N102" s="4">
        <v>0</v>
      </c>
      <c r="O102" s="4">
        <v>0</v>
      </c>
      <c r="P102" s="4">
        <v>0</v>
      </c>
      <c r="Q102" s="4">
        <v>0</v>
      </c>
      <c r="R102" s="4">
        <v>0</v>
      </c>
      <c r="S102" s="4">
        <v>0</v>
      </c>
      <c r="T102" s="4">
        <v>0</v>
      </c>
      <c r="U102" s="4">
        <v>0</v>
      </c>
      <c r="V102" s="4">
        <v>0</v>
      </c>
      <c r="W102" s="4">
        <v>0</v>
      </c>
      <c r="X102" s="4">
        <v>0</v>
      </c>
      <c r="Y102" s="4">
        <v>0</v>
      </c>
      <c r="Z102" s="4">
        <v>0</v>
      </c>
      <c r="AA102" s="4">
        <v>0</v>
      </c>
      <c r="AB102" s="4">
        <v>0</v>
      </c>
      <c r="AC102" s="4">
        <v>0</v>
      </c>
      <c r="AD102" s="4">
        <v>0</v>
      </c>
      <c r="AE102" s="4">
        <v>0</v>
      </c>
      <c r="AF102" s="4">
        <v>0</v>
      </c>
      <c r="AG102" s="4">
        <v>0</v>
      </c>
      <c r="AH102" s="4">
        <v>0</v>
      </c>
      <c r="AI102" s="4">
        <v>0</v>
      </c>
      <c r="AJ102" s="4">
        <v>0</v>
      </c>
      <c r="AK102" s="4">
        <v>0</v>
      </c>
      <c r="AL102" s="4">
        <v>0</v>
      </c>
      <c r="AM102" s="4">
        <v>0</v>
      </c>
      <c r="AN102" s="4">
        <v>0</v>
      </c>
      <c r="AO102" s="4">
        <v>0</v>
      </c>
      <c r="AP102" s="4">
        <v>0</v>
      </c>
      <c r="AQ102" s="4">
        <v>0</v>
      </c>
      <c r="AR102" s="4">
        <v>0</v>
      </c>
      <c r="AS102" s="4">
        <v>0</v>
      </c>
      <c r="AT102" s="4">
        <v>0</v>
      </c>
      <c r="AU102" s="4">
        <v>0</v>
      </c>
      <c r="AV102" s="4">
        <v>0</v>
      </c>
      <c r="AW102" s="4">
        <v>0</v>
      </c>
    </row>
    <row r="103" spans="1:49" x14ac:dyDescent="0.35">
      <c r="A103" s="13" t="s">
        <v>366</v>
      </c>
      <c r="B103" s="23" t="s">
        <v>173</v>
      </c>
      <c r="C103" s="102">
        <f t="shared" si="9"/>
        <v>0</v>
      </c>
      <c r="D103" s="3">
        <v>0</v>
      </c>
      <c r="E103" s="3">
        <v>0</v>
      </c>
      <c r="F103" s="3">
        <v>0</v>
      </c>
      <c r="G103" s="3">
        <v>0</v>
      </c>
      <c r="H103" s="3">
        <v>0</v>
      </c>
      <c r="I103" s="3">
        <v>0</v>
      </c>
      <c r="J103" s="3">
        <v>0</v>
      </c>
      <c r="K103" s="3">
        <v>0</v>
      </c>
      <c r="L103" s="3">
        <v>0</v>
      </c>
      <c r="M103" s="3">
        <v>0</v>
      </c>
      <c r="N103" s="3">
        <v>0</v>
      </c>
      <c r="O103" s="3">
        <v>0</v>
      </c>
      <c r="P103" s="3">
        <v>0</v>
      </c>
      <c r="Q103" s="3">
        <v>0</v>
      </c>
      <c r="R103" s="3">
        <v>0</v>
      </c>
      <c r="S103" s="3">
        <v>0</v>
      </c>
      <c r="T103" s="3">
        <v>0</v>
      </c>
      <c r="U103" s="3">
        <v>0</v>
      </c>
      <c r="V103" s="3">
        <v>0</v>
      </c>
      <c r="W103" s="3">
        <v>0</v>
      </c>
      <c r="X103" s="3">
        <v>0</v>
      </c>
      <c r="Y103" s="3">
        <v>0</v>
      </c>
      <c r="Z103" s="3">
        <v>0</v>
      </c>
      <c r="AA103" s="3">
        <v>0</v>
      </c>
      <c r="AB103" s="3">
        <v>0</v>
      </c>
      <c r="AC103" s="3">
        <v>0</v>
      </c>
      <c r="AD103" s="3">
        <v>0</v>
      </c>
      <c r="AE103" s="3">
        <v>0</v>
      </c>
      <c r="AF103" s="3">
        <v>0</v>
      </c>
      <c r="AG103" s="3">
        <v>0</v>
      </c>
      <c r="AH103" s="3">
        <v>0</v>
      </c>
      <c r="AI103" s="3">
        <v>0</v>
      </c>
      <c r="AJ103" s="3">
        <v>0</v>
      </c>
      <c r="AK103" s="3">
        <v>0</v>
      </c>
      <c r="AL103" s="3">
        <v>0</v>
      </c>
      <c r="AM103" s="3">
        <v>0</v>
      </c>
      <c r="AN103" s="3">
        <v>0</v>
      </c>
      <c r="AO103" s="3">
        <v>0</v>
      </c>
      <c r="AP103" s="3">
        <v>0</v>
      </c>
      <c r="AQ103" s="3">
        <v>0</v>
      </c>
      <c r="AR103" s="3">
        <v>0</v>
      </c>
      <c r="AS103" s="3">
        <v>0</v>
      </c>
      <c r="AT103" s="3">
        <v>0</v>
      </c>
      <c r="AU103" s="3">
        <v>0</v>
      </c>
      <c r="AV103" s="3">
        <v>0</v>
      </c>
      <c r="AW103" s="3">
        <v>0</v>
      </c>
    </row>
    <row r="104" spans="1:49" s="34" customFormat="1" x14ac:dyDescent="0.35">
      <c r="A104" s="38"/>
      <c r="B104" s="40"/>
      <c r="C104" s="3"/>
      <c r="D104" s="3"/>
      <c r="E104" s="3"/>
      <c r="F104" s="3"/>
      <c r="G104" s="3"/>
      <c r="H104" s="3"/>
      <c r="I104" s="3"/>
      <c r="J104" s="3"/>
      <c r="K104" s="3"/>
      <c r="L104" s="3"/>
      <c r="M104" s="3"/>
      <c r="N104" s="3"/>
      <c r="O104" s="3"/>
      <c r="P104" s="3"/>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3"/>
      <c r="AS104" s="3"/>
      <c r="AT104" s="3"/>
      <c r="AU104" s="3"/>
      <c r="AV104" s="28"/>
      <c r="AW104" s="28"/>
    </row>
    <row r="105" spans="1:49" s="34" customFormat="1" x14ac:dyDescent="0.35">
      <c r="A105" s="38" t="s">
        <v>367</v>
      </c>
      <c r="B105" s="40" t="s">
        <v>365</v>
      </c>
      <c r="C105" s="145">
        <f t="shared" si="9"/>
        <v>0</v>
      </c>
      <c r="D105" s="145">
        <v>0</v>
      </c>
      <c r="E105" s="145">
        <v>0</v>
      </c>
      <c r="F105" s="145">
        <v>0</v>
      </c>
      <c r="G105" s="145">
        <v>0</v>
      </c>
      <c r="H105" s="145">
        <v>0</v>
      </c>
      <c r="I105" s="145">
        <v>0</v>
      </c>
      <c r="J105" s="145">
        <v>0</v>
      </c>
      <c r="K105" s="145">
        <v>0</v>
      </c>
      <c r="L105" s="145">
        <v>0</v>
      </c>
      <c r="M105" s="145">
        <v>0</v>
      </c>
      <c r="N105" s="145">
        <v>0</v>
      </c>
      <c r="O105" s="145">
        <v>0</v>
      </c>
      <c r="P105" s="145">
        <v>0</v>
      </c>
      <c r="Q105" s="145">
        <v>0</v>
      </c>
      <c r="R105" s="145">
        <v>0</v>
      </c>
      <c r="S105" s="145">
        <v>0</v>
      </c>
      <c r="T105" s="145">
        <v>0</v>
      </c>
      <c r="U105" s="145">
        <v>0</v>
      </c>
      <c r="V105" s="145">
        <v>0</v>
      </c>
      <c r="W105" s="145">
        <v>0</v>
      </c>
      <c r="X105" s="145">
        <v>0</v>
      </c>
      <c r="Y105" s="145">
        <v>0</v>
      </c>
      <c r="Z105" s="145">
        <v>0</v>
      </c>
      <c r="AA105" s="145">
        <v>0</v>
      </c>
      <c r="AB105" s="145">
        <v>0</v>
      </c>
      <c r="AC105" s="145">
        <v>0</v>
      </c>
      <c r="AD105" s="145">
        <v>0</v>
      </c>
      <c r="AE105" s="145">
        <v>0</v>
      </c>
      <c r="AF105" s="145">
        <v>0</v>
      </c>
      <c r="AG105" s="145">
        <v>0</v>
      </c>
      <c r="AH105" s="145">
        <v>0</v>
      </c>
      <c r="AI105" s="145">
        <v>0</v>
      </c>
      <c r="AJ105" s="145">
        <v>0</v>
      </c>
      <c r="AK105" s="145">
        <v>0</v>
      </c>
      <c r="AL105" s="145">
        <v>0</v>
      </c>
      <c r="AM105" s="145">
        <v>0</v>
      </c>
      <c r="AN105" s="145">
        <v>0</v>
      </c>
      <c r="AO105" s="145">
        <v>0</v>
      </c>
      <c r="AP105" s="145">
        <v>0</v>
      </c>
      <c r="AQ105" s="145">
        <v>0</v>
      </c>
      <c r="AR105" s="145">
        <v>0</v>
      </c>
      <c r="AS105" s="145">
        <v>0</v>
      </c>
      <c r="AT105" s="145">
        <v>0</v>
      </c>
      <c r="AU105" s="145">
        <v>0</v>
      </c>
      <c r="AV105" s="145">
        <v>0</v>
      </c>
      <c r="AW105" s="145">
        <v>0</v>
      </c>
    </row>
    <row r="106" spans="1:49" x14ac:dyDescent="0.35">
      <c r="A106" s="13" t="s">
        <v>367</v>
      </c>
      <c r="B106" s="23" t="s">
        <v>172</v>
      </c>
      <c r="C106" s="102">
        <f t="shared" si="9"/>
        <v>0</v>
      </c>
      <c r="D106" s="4">
        <v>0</v>
      </c>
      <c r="E106" s="4">
        <v>0</v>
      </c>
      <c r="F106" s="4">
        <v>0</v>
      </c>
      <c r="G106" s="4">
        <v>0</v>
      </c>
      <c r="H106" s="4">
        <v>0</v>
      </c>
      <c r="I106" s="4">
        <v>0</v>
      </c>
      <c r="J106" s="4">
        <v>0</v>
      </c>
      <c r="K106" s="4">
        <v>0</v>
      </c>
      <c r="L106" s="4">
        <v>0</v>
      </c>
      <c r="M106" s="4">
        <v>0</v>
      </c>
      <c r="N106" s="4">
        <v>0</v>
      </c>
      <c r="O106" s="4">
        <v>0</v>
      </c>
      <c r="P106" s="4">
        <v>0</v>
      </c>
      <c r="Q106" s="4">
        <v>0</v>
      </c>
      <c r="R106" s="4">
        <v>0</v>
      </c>
      <c r="S106" s="4">
        <v>0</v>
      </c>
      <c r="T106" s="4">
        <v>0</v>
      </c>
      <c r="U106" s="4">
        <v>0</v>
      </c>
      <c r="V106" s="4">
        <v>0</v>
      </c>
      <c r="W106" s="4">
        <v>0</v>
      </c>
      <c r="X106" s="4">
        <v>0</v>
      </c>
      <c r="Y106" s="4">
        <v>0</v>
      </c>
      <c r="Z106" s="4">
        <v>0</v>
      </c>
      <c r="AA106" s="4">
        <v>0</v>
      </c>
      <c r="AB106" s="4">
        <v>0</v>
      </c>
      <c r="AC106" s="4">
        <v>0</v>
      </c>
      <c r="AD106" s="4">
        <v>0</v>
      </c>
      <c r="AE106" s="4">
        <v>0</v>
      </c>
      <c r="AF106" s="4">
        <v>0</v>
      </c>
      <c r="AG106" s="4">
        <v>0</v>
      </c>
      <c r="AH106" s="4">
        <v>0</v>
      </c>
      <c r="AI106" s="4">
        <v>0</v>
      </c>
      <c r="AJ106" s="4">
        <v>0</v>
      </c>
      <c r="AK106" s="4">
        <v>0</v>
      </c>
      <c r="AL106" s="4">
        <v>0</v>
      </c>
      <c r="AM106" s="4">
        <v>0</v>
      </c>
      <c r="AN106" s="4">
        <v>0</v>
      </c>
      <c r="AO106" s="4">
        <v>0</v>
      </c>
      <c r="AP106" s="4">
        <v>0</v>
      </c>
      <c r="AQ106" s="4">
        <v>0</v>
      </c>
      <c r="AR106" s="4">
        <v>0</v>
      </c>
      <c r="AS106" s="4">
        <v>0</v>
      </c>
      <c r="AT106" s="4">
        <v>0</v>
      </c>
      <c r="AU106" s="4">
        <v>0</v>
      </c>
      <c r="AV106" s="4">
        <v>0</v>
      </c>
      <c r="AW106" s="4">
        <v>0</v>
      </c>
    </row>
    <row r="107" spans="1:49" x14ac:dyDescent="0.35">
      <c r="A107" s="13" t="s">
        <v>367</v>
      </c>
      <c r="B107" s="23" t="s">
        <v>173</v>
      </c>
      <c r="C107" s="102">
        <f t="shared" si="9"/>
        <v>0</v>
      </c>
      <c r="D107" s="3">
        <v>0</v>
      </c>
      <c r="E107" s="3">
        <v>0</v>
      </c>
      <c r="F107" s="3">
        <v>0</v>
      </c>
      <c r="G107" s="3">
        <v>0</v>
      </c>
      <c r="H107" s="3">
        <v>0</v>
      </c>
      <c r="I107" s="3">
        <v>0</v>
      </c>
      <c r="J107" s="3">
        <v>0</v>
      </c>
      <c r="K107" s="3">
        <v>0</v>
      </c>
      <c r="L107" s="3">
        <v>0</v>
      </c>
      <c r="M107" s="3">
        <v>0</v>
      </c>
      <c r="N107" s="3">
        <v>0</v>
      </c>
      <c r="O107" s="3">
        <v>0</v>
      </c>
      <c r="P107" s="3">
        <v>0</v>
      </c>
      <c r="Q107" s="3">
        <v>0</v>
      </c>
      <c r="R107" s="3">
        <v>0</v>
      </c>
      <c r="S107" s="3">
        <v>0</v>
      </c>
      <c r="T107" s="3">
        <v>0</v>
      </c>
      <c r="U107" s="3">
        <v>0</v>
      </c>
      <c r="V107" s="3">
        <v>0</v>
      </c>
      <c r="W107" s="3">
        <v>0</v>
      </c>
      <c r="X107" s="3">
        <v>0</v>
      </c>
      <c r="Y107" s="3">
        <v>0</v>
      </c>
      <c r="Z107" s="3">
        <v>0</v>
      </c>
      <c r="AA107" s="3">
        <v>0</v>
      </c>
      <c r="AB107" s="3">
        <v>0</v>
      </c>
      <c r="AC107" s="3">
        <v>0</v>
      </c>
      <c r="AD107" s="3">
        <v>0</v>
      </c>
      <c r="AE107" s="3">
        <v>0</v>
      </c>
      <c r="AF107" s="3">
        <v>0</v>
      </c>
      <c r="AG107" s="3">
        <v>0</v>
      </c>
      <c r="AH107" s="3">
        <v>0</v>
      </c>
      <c r="AI107" s="3">
        <v>0</v>
      </c>
      <c r="AJ107" s="3">
        <v>0</v>
      </c>
      <c r="AK107" s="3">
        <v>0</v>
      </c>
      <c r="AL107" s="3">
        <v>0</v>
      </c>
      <c r="AM107" s="3">
        <v>0</v>
      </c>
      <c r="AN107" s="3">
        <v>0</v>
      </c>
      <c r="AO107" s="3">
        <v>0</v>
      </c>
      <c r="AP107" s="3">
        <v>0</v>
      </c>
      <c r="AQ107" s="3">
        <v>0</v>
      </c>
      <c r="AR107" s="3">
        <v>0</v>
      </c>
      <c r="AS107" s="3">
        <v>0</v>
      </c>
      <c r="AT107" s="3">
        <v>0</v>
      </c>
      <c r="AU107" s="3">
        <v>0</v>
      </c>
      <c r="AV107" s="3">
        <v>0</v>
      </c>
      <c r="AW107" s="3">
        <v>0</v>
      </c>
    </row>
    <row r="108" spans="1:49" s="34" customFormat="1" x14ac:dyDescent="0.35">
      <c r="A108" s="38"/>
      <c r="B108" s="40"/>
      <c r="C108" s="28"/>
      <c r="D108" s="28"/>
      <c r="E108" s="28"/>
      <c r="F108" s="28"/>
      <c r="G108" s="28"/>
      <c r="H108" s="28"/>
      <c r="I108" s="28"/>
      <c r="J108" s="28"/>
      <c r="K108" s="28"/>
      <c r="L108" s="28"/>
      <c r="M108" s="28"/>
      <c r="N108" s="28"/>
      <c r="O108" s="28"/>
      <c r="P108" s="28"/>
      <c r="Q108" s="28"/>
      <c r="R108" s="28"/>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s="34" customFormat="1" x14ac:dyDescent="0.35">
      <c r="A109" s="40" t="s">
        <v>368</v>
      </c>
      <c r="B109" s="40" t="s">
        <v>365</v>
      </c>
      <c r="C109" s="145">
        <f t="shared" si="9"/>
        <v>1234.905652173913</v>
      </c>
      <c r="D109" s="145">
        <v>2597.84</v>
      </c>
      <c r="E109" s="145">
        <v>1601.96</v>
      </c>
      <c r="F109" s="145">
        <v>2588.8200000000002</v>
      </c>
      <c r="G109" s="145">
        <v>2210.36</v>
      </c>
      <c r="H109" s="145">
        <v>2003.48</v>
      </c>
      <c r="I109" s="145">
        <v>2595.6799999999998</v>
      </c>
      <c r="J109" s="145">
        <v>1801.28</v>
      </c>
      <c r="K109" s="145">
        <v>1996.96</v>
      </c>
      <c r="L109" s="145">
        <v>2320.1799999999998</v>
      </c>
      <c r="M109" s="145">
        <v>2160.88</v>
      </c>
      <c r="N109" s="145">
        <v>1844.84</v>
      </c>
      <c r="O109" s="145">
        <v>1672.02</v>
      </c>
      <c r="P109" s="145">
        <v>2140.7399999999998</v>
      </c>
      <c r="Q109" s="145">
        <v>1666.82</v>
      </c>
      <c r="R109" s="145">
        <v>2012.84</v>
      </c>
      <c r="S109" s="145">
        <v>2039.96</v>
      </c>
      <c r="T109" s="145">
        <v>2329.62</v>
      </c>
      <c r="U109" s="145">
        <v>2333</v>
      </c>
      <c r="V109" s="145">
        <v>2650.34</v>
      </c>
      <c r="W109" s="145">
        <v>1955.22</v>
      </c>
      <c r="X109" s="145">
        <v>1974.76</v>
      </c>
      <c r="Y109" s="145">
        <v>2330.02</v>
      </c>
      <c r="Z109" s="145">
        <v>1707.9</v>
      </c>
      <c r="AA109" s="145">
        <v>933.64</v>
      </c>
      <c r="AB109" s="145">
        <v>1364.96</v>
      </c>
      <c r="AC109" s="145">
        <v>700.86</v>
      </c>
      <c r="AD109" s="145">
        <v>198.46</v>
      </c>
      <c r="AE109" s="145">
        <v>485.84</v>
      </c>
      <c r="AF109" s="145">
        <v>556.91999999999996</v>
      </c>
      <c r="AG109" s="145">
        <v>421.2</v>
      </c>
      <c r="AH109" s="145">
        <v>334.86</v>
      </c>
      <c r="AI109" s="145">
        <v>492.7</v>
      </c>
      <c r="AJ109" s="145">
        <v>399.8</v>
      </c>
      <c r="AK109" s="145">
        <v>559.24</v>
      </c>
      <c r="AL109" s="145">
        <v>365.6</v>
      </c>
      <c r="AM109" s="145">
        <v>466.86</v>
      </c>
      <c r="AN109" s="145">
        <v>207.6</v>
      </c>
      <c r="AO109" s="145">
        <v>371.6</v>
      </c>
      <c r="AP109" s="145">
        <v>264</v>
      </c>
      <c r="AQ109" s="145">
        <v>0</v>
      </c>
      <c r="AR109" s="145">
        <v>0</v>
      </c>
      <c r="AS109" s="145">
        <v>0</v>
      </c>
      <c r="AT109" s="145">
        <v>0</v>
      </c>
      <c r="AU109" s="145">
        <v>60</v>
      </c>
      <c r="AV109" s="145">
        <v>10</v>
      </c>
      <c r="AW109" s="145">
        <v>76</v>
      </c>
    </row>
    <row r="110" spans="1:49" x14ac:dyDescent="0.35">
      <c r="A110" s="40" t="s">
        <v>368</v>
      </c>
      <c r="B110" s="23" t="s">
        <v>172</v>
      </c>
      <c r="C110" s="102">
        <f t="shared" si="9"/>
        <v>430.43478260869563</v>
      </c>
      <c r="D110" s="131">
        <v>850</v>
      </c>
      <c r="E110" s="131">
        <v>530</v>
      </c>
      <c r="F110" s="131">
        <v>722</v>
      </c>
      <c r="G110" s="131">
        <v>695</v>
      </c>
      <c r="H110" s="3">
        <v>687</v>
      </c>
      <c r="I110" s="131">
        <v>966</v>
      </c>
      <c r="J110" s="131">
        <v>525</v>
      </c>
      <c r="K110" s="131">
        <v>603</v>
      </c>
      <c r="L110" s="131">
        <v>712</v>
      </c>
      <c r="M110" s="131">
        <v>752</v>
      </c>
      <c r="N110" s="131">
        <v>672</v>
      </c>
      <c r="O110" s="131">
        <v>647</v>
      </c>
      <c r="P110" s="131">
        <v>579</v>
      </c>
      <c r="Q110" s="131">
        <v>529</v>
      </c>
      <c r="R110" s="131">
        <v>751</v>
      </c>
      <c r="S110" s="131">
        <v>518</v>
      </c>
      <c r="T110" s="131">
        <v>620</v>
      </c>
      <c r="U110" s="131">
        <v>637</v>
      </c>
      <c r="V110" s="131">
        <v>977</v>
      </c>
      <c r="W110" s="131">
        <v>572</v>
      </c>
      <c r="X110" s="131">
        <v>610</v>
      </c>
      <c r="Y110" s="131">
        <v>726</v>
      </c>
      <c r="Z110" s="131">
        <v>517</v>
      </c>
      <c r="AA110" s="131">
        <v>225</v>
      </c>
      <c r="AB110" s="131">
        <v>359</v>
      </c>
      <c r="AC110" s="131">
        <v>242</v>
      </c>
      <c r="AD110" s="131">
        <v>96</v>
      </c>
      <c r="AE110" s="131">
        <v>256</v>
      </c>
      <c r="AF110" s="131">
        <v>316</v>
      </c>
      <c r="AG110" s="131">
        <v>240</v>
      </c>
      <c r="AH110" s="131">
        <v>233</v>
      </c>
      <c r="AI110" s="131">
        <v>308</v>
      </c>
      <c r="AJ110" s="131">
        <v>239</v>
      </c>
      <c r="AK110" s="131">
        <v>291</v>
      </c>
      <c r="AL110" s="131">
        <v>248</v>
      </c>
      <c r="AM110" s="131">
        <v>392</v>
      </c>
      <c r="AN110" s="131">
        <v>192</v>
      </c>
      <c r="AO110" s="131">
        <v>356</v>
      </c>
      <c r="AP110" s="131">
        <v>264</v>
      </c>
      <c r="AQ110" s="131">
        <v>0</v>
      </c>
      <c r="AR110" s="131">
        <v>0</v>
      </c>
      <c r="AS110" s="131">
        <v>0</v>
      </c>
      <c r="AT110" s="131">
        <v>0</v>
      </c>
      <c r="AU110" s="131">
        <v>60</v>
      </c>
      <c r="AV110" s="131">
        <v>10</v>
      </c>
      <c r="AW110" s="131">
        <v>76</v>
      </c>
    </row>
    <row r="111" spans="1:49" x14ac:dyDescent="0.35">
      <c r="A111" s="40" t="s">
        <v>368</v>
      </c>
      <c r="B111" s="23" t="s">
        <v>173</v>
      </c>
      <c r="C111" s="102">
        <f t="shared" si="9"/>
        <v>50.239130434782609</v>
      </c>
      <c r="D111" s="131">
        <v>93</v>
      </c>
      <c r="E111" s="131">
        <v>67</v>
      </c>
      <c r="F111" s="131">
        <v>88</v>
      </c>
      <c r="G111" s="131">
        <v>83</v>
      </c>
      <c r="H111" s="3">
        <v>92</v>
      </c>
      <c r="I111" s="131">
        <v>101</v>
      </c>
      <c r="J111" s="131">
        <v>85</v>
      </c>
      <c r="K111" s="131">
        <v>95</v>
      </c>
      <c r="L111" s="131">
        <v>89</v>
      </c>
      <c r="M111" s="131">
        <v>92</v>
      </c>
      <c r="N111" s="131">
        <v>80</v>
      </c>
      <c r="O111" s="131">
        <v>69</v>
      </c>
      <c r="P111" s="131">
        <v>84</v>
      </c>
      <c r="Q111" s="131">
        <v>77</v>
      </c>
      <c r="R111" s="131">
        <v>78</v>
      </c>
      <c r="S111" s="131">
        <v>79</v>
      </c>
      <c r="T111" s="131">
        <v>90</v>
      </c>
      <c r="U111" s="131">
        <v>91</v>
      </c>
      <c r="V111" s="131">
        <v>91</v>
      </c>
      <c r="W111" s="131">
        <v>82</v>
      </c>
      <c r="X111" s="131">
        <v>81</v>
      </c>
      <c r="Y111" s="131">
        <v>85</v>
      </c>
      <c r="Z111" s="131">
        <v>73</v>
      </c>
      <c r="AA111" s="131">
        <v>43</v>
      </c>
      <c r="AB111" s="131">
        <v>66</v>
      </c>
      <c r="AC111" s="131">
        <v>38</v>
      </c>
      <c r="AD111" s="131">
        <v>9</v>
      </c>
      <c r="AE111" s="131">
        <v>25</v>
      </c>
      <c r="AF111" s="131">
        <v>29</v>
      </c>
      <c r="AG111" s="131">
        <v>23</v>
      </c>
      <c r="AH111" s="131">
        <v>17</v>
      </c>
      <c r="AI111" s="131">
        <v>23</v>
      </c>
      <c r="AJ111" s="131">
        <v>18</v>
      </c>
      <c r="AK111" s="131">
        <v>26</v>
      </c>
      <c r="AL111" s="131">
        <v>9</v>
      </c>
      <c r="AM111" s="131">
        <v>9</v>
      </c>
      <c r="AN111" s="131">
        <v>7</v>
      </c>
      <c r="AO111" s="131">
        <v>6</v>
      </c>
      <c r="AP111" s="131">
        <v>7</v>
      </c>
      <c r="AQ111" s="131">
        <v>0</v>
      </c>
      <c r="AR111" s="131">
        <v>0</v>
      </c>
      <c r="AS111" s="131">
        <v>0</v>
      </c>
      <c r="AT111" s="131">
        <v>0</v>
      </c>
      <c r="AU111" s="131">
        <v>5</v>
      </c>
      <c r="AV111" s="131">
        <v>2</v>
      </c>
      <c r="AW111" s="131">
        <v>4</v>
      </c>
    </row>
    <row r="112" spans="1:49" s="101" customFormat="1" ht="15" thickBot="1" x14ac:dyDescent="0.4">
      <c r="A112" s="575" t="s">
        <v>175</v>
      </c>
      <c r="B112" s="576" t="s">
        <v>175</v>
      </c>
      <c r="C112" s="72"/>
      <c r="D112" s="72">
        <f>D109+D105+D101+D97</f>
        <v>2597.84</v>
      </c>
      <c r="E112" s="72">
        <f t="shared" ref="E112:AW112" si="10">E109+E105+E101+E97</f>
        <v>1601.96</v>
      </c>
      <c r="F112" s="72">
        <f t="shared" si="10"/>
        <v>2588.8200000000002</v>
      </c>
      <c r="G112" s="72">
        <f t="shared" si="10"/>
        <v>2210.36</v>
      </c>
      <c r="H112" s="72">
        <f t="shared" si="10"/>
        <v>2003.48</v>
      </c>
      <c r="I112" s="72">
        <f t="shared" si="10"/>
        <v>2595.6799999999998</v>
      </c>
      <c r="J112" s="72">
        <f t="shared" si="10"/>
        <v>1801.28</v>
      </c>
      <c r="K112" s="72">
        <f t="shared" si="10"/>
        <v>1996.96</v>
      </c>
      <c r="L112" s="72">
        <f t="shared" si="10"/>
        <v>2320.1799999999998</v>
      </c>
      <c r="M112" s="72">
        <f t="shared" si="10"/>
        <v>2160.88</v>
      </c>
      <c r="N112" s="72">
        <f t="shared" si="10"/>
        <v>1844.84</v>
      </c>
      <c r="O112" s="72">
        <f t="shared" si="10"/>
        <v>1672.02</v>
      </c>
      <c r="P112" s="72">
        <f t="shared" si="10"/>
        <v>2140.7399999999998</v>
      </c>
      <c r="Q112" s="72">
        <f t="shared" si="10"/>
        <v>1666.82</v>
      </c>
      <c r="R112" s="72">
        <f t="shared" si="10"/>
        <v>2012.84</v>
      </c>
      <c r="S112" s="72">
        <f t="shared" si="10"/>
        <v>2039.96</v>
      </c>
      <c r="T112" s="72">
        <f t="shared" si="10"/>
        <v>2329.62</v>
      </c>
      <c r="U112" s="72">
        <f t="shared" si="10"/>
        <v>2333</v>
      </c>
      <c r="V112" s="72">
        <f t="shared" si="10"/>
        <v>2650.34</v>
      </c>
      <c r="W112" s="72">
        <f t="shared" si="10"/>
        <v>1955.22</v>
      </c>
      <c r="X112" s="72">
        <f t="shared" si="10"/>
        <v>1974.76</v>
      </c>
      <c r="Y112" s="72">
        <f t="shared" si="10"/>
        <v>2330.02</v>
      </c>
      <c r="Z112" s="72">
        <f t="shared" si="10"/>
        <v>1707.9</v>
      </c>
      <c r="AA112" s="72">
        <f t="shared" si="10"/>
        <v>933.64</v>
      </c>
      <c r="AB112" s="72">
        <f t="shared" si="10"/>
        <v>1364.96</v>
      </c>
      <c r="AC112" s="72">
        <f t="shared" si="10"/>
        <v>700.86</v>
      </c>
      <c r="AD112" s="72">
        <f t="shared" si="10"/>
        <v>198.46</v>
      </c>
      <c r="AE112" s="72">
        <f t="shared" si="10"/>
        <v>485.84</v>
      </c>
      <c r="AF112" s="72">
        <f t="shared" si="10"/>
        <v>556.91999999999996</v>
      </c>
      <c r="AG112" s="72">
        <f t="shared" si="10"/>
        <v>421.2</v>
      </c>
      <c r="AH112" s="72">
        <f t="shared" si="10"/>
        <v>334.86</v>
      </c>
      <c r="AI112" s="72">
        <f t="shared" si="10"/>
        <v>492.7</v>
      </c>
      <c r="AJ112" s="72">
        <f t="shared" si="10"/>
        <v>399.8</v>
      </c>
      <c r="AK112" s="72">
        <f t="shared" si="10"/>
        <v>559.24</v>
      </c>
      <c r="AL112" s="72">
        <f t="shared" si="10"/>
        <v>365.6</v>
      </c>
      <c r="AM112" s="72">
        <f t="shared" si="10"/>
        <v>466.86</v>
      </c>
      <c r="AN112" s="72">
        <f t="shared" si="10"/>
        <v>207.6</v>
      </c>
      <c r="AO112" s="72">
        <f t="shared" si="10"/>
        <v>371.6</v>
      </c>
      <c r="AP112" s="72">
        <f t="shared" si="10"/>
        <v>264</v>
      </c>
      <c r="AQ112" s="72">
        <f t="shared" si="10"/>
        <v>0</v>
      </c>
      <c r="AR112" s="72">
        <f t="shared" si="10"/>
        <v>0</v>
      </c>
      <c r="AS112" s="72">
        <f t="shared" si="10"/>
        <v>0</v>
      </c>
      <c r="AT112" s="72">
        <f t="shared" si="10"/>
        <v>0</v>
      </c>
      <c r="AU112" s="72">
        <f t="shared" si="10"/>
        <v>60</v>
      </c>
      <c r="AV112" s="72">
        <f t="shared" si="10"/>
        <v>10</v>
      </c>
      <c r="AW112" s="100">
        <f t="shared" si="10"/>
        <v>76</v>
      </c>
    </row>
    <row r="113" spans="1:1" x14ac:dyDescent="0.35">
      <c r="A113" s="11"/>
    </row>
    <row r="114" spans="1:1" x14ac:dyDescent="0.35">
      <c r="A114" s="11"/>
    </row>
  </sheetData>
  <mergeCells count="3">
    <mergeCell ref="A14:A16"/>
    <mergeCell ref="A92:B92"/>
    <mergeCell ref="A112:B112"/>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251E1-E5E5-47FB-A2F4-31F6E0E0C354}">
  <dimension ref="A1:AX114"/>
  <sheetViews>
    <sheetView topLeftCell="B67" zoomScaleNormal="100" workbookViewId="0">
      <selection activeCell="D85" sqref="D85:AW91"/>
    </sheetView>
  </sheetViews>
  <sheetFormatPr defaultRowHeight="14.5" x14ac:dyDescent="0.35"/>
  <cols>
    <col min="1" max="1" width="55.54296875" bestFit="1" customWidth="1"/>
    <col min="2" max="2" width="60.54296875" customWidth="1"/>
    <col min="3" max="3" width="35.453125" customWidth="1"/>
    <col min="4" max="49" width="12.08984375" customWidth="1"/>
  </cols>
  <sheetData>
    <row r="1" spans="1:50" ht="26" x14ac:dyDescent="0.6">
      <c r="A1" s="26" t="s">
        <v>0</v>
      </c>
    </row>
    <row r="2" spans="1:50" ht="21" x14ac:dyDescent="0.5">
      <c r="A2" s="66" t="s">
        <v>344</v>
      </c>
      <c r="B2" s="66" t="s">
        <v>385</v>
      </c>
      <c r="C2" s="66"/>
    </row>
    <row r="3" spans="1:50" x14ac:dyDescent="0.35">
      <c r="B3" s="111" t="s">
        <v>155</v>
      </c>
    </row>
    <row r="4" spans="1:50" x14ac:dyDescent="0.35">
      <c r="A4" s="73" t="s">
        <v>346</v>
      </c>
    </row>
    <row r="5" spans="1:50" x14ac:dyDescent="0.35">
      <c r="A5" s="73"/>
    </row>
    <row r="6" spans="1:50" x14ac:dyDescent="0.35">
      <c r="A6" s="51" t="s">
        <v>152</v>
      </c>
    </row>
    <row r="8" spans="1:50" x14ac:dyDescent="0.35">
      <c r="A8" s="5"/>
      <c r="B8" s="6"/>
      <c r="C8" s="456" t="s">
        <v>153</v>
      </c>
      <c r="D8" s="113">
        <v>42736</v>
      </c>
      <c r="E8" s="113">
        <v>42767</v>
      </c>
      <c r="F8" s="113">
        <v>42795</v>
      </c>
      <c r="G8" s="113">
        <v>42826</v>
      </c>
      <c r="H8" s="113">
        <v>42856</v>
      </c>
      <c r="I8" s="113">
        <v>42887</v>
      </c>
      <c r="J8" s="113">
        <v>42917</v>
      </c>
      <c r="K8" s="113">
        <v>42948</v>
      </c>
      <c r="L8" s="113">
        <v>42979</v>
      </c>
      <c r="M8" s="113">
        <v>43009</v>
      </c>
      <c r="N8" s="113">
        <v>43040</v>
      </c>
      <c r="O8" s="113">
        <v>43070</v>
      </c>
      <c r="P8" s="113">
        <v>43101</v>
      </c>
      <c r="Q8" s="113">
        <v>43132</v>
      </c>
      <c r="R8" s="113">
        <v>43160</v>
      </c>
      <c r="S8" s="113">
        <v>43191</v>
      </c>
      <c r="T8" s="113">
        <v>43221</v>
      </c>
      <c r="U8" s="113">
        <v>43252</v>
      </c>
      <c r="V8" s="113">
        <v>43282</v>
      </c>
      <c r="W8" s="113">
        <v>43313</v>
      </c>
      <c r="X8" s="113">
        <v>43344</v>
      </c>
      <c r="Y8" s="113">
        <v>43374</v>
      </c>
      <c r="Z8" s="113">
        <v>43405</v>
      </c>
      <c r="AA8" s="113">
        <v>43435</v>
      </c>
      <c r="AB8" s="113">
        <v>43466</v>
      </c>
      <c r="AC8" s="113">
        <v>43497</v>
      </c>
      <c r="AD8" s="113">
        <v>43525</v>
      </c>
      <c r="AE8" s="113">
        <v>43556</v>
      </c>
      <c r="AF8" s="113">
        <v>43586</v>
      </c>
      <c r="AG8" s="113">
        <v>43617</v>
      </c>
      <c r="AH8" s="113">
        <v>43647</v>
      </c>
      <c r="AI8" s="113">
        <v>43678</v>
      </c>
      <c r="AJ8" s="113">
        <v>43709</v>
      </c>
      <c r="AK8" s="113">
        <v>43739</v>
      </c>
      <c r="AL8" s="113">
        <v>43770</v>
      </c>
      <c r="AM8" s="113">
        <v>43800</v>
      </c>
      <c r="AN8" s="113">
        <v>43831</v>
      </c>
      <c r="AO8" s="113">
        <v>43862</v>
      </c>
      <c r="AP8" s="113">
        <v>43891</v>
      </c>
      <c r="AQ8" s="113">
        <v>43922</v>
      </c>
      <c r="AR8" s="113">
        <v>43952</v>
      </c>
      <c r="AS8" s="113">
        <v>43983</v>
      </c>
      <c r="AT8" s="113">
        <v>44013</v>
      </c>
      <c r="AU8" s="113">
        <v>44044</v>
      </c>
      <c r="AV8" s="113">
        <v>44075</v>
      </c>
      <c r="AW8" s="113">
        <v>44105</v>
      </c>
    </row>
    <row r="9" spans="1:50" x14ac:dyDescent="0.35">
      <c r="A9" s="86" t="s">
        <v>154</v>
      </c>
      <c r="B9" s="8" t="s">
        <v>347</v>
      </c>
      <c r="C9" s="112">
        <f>AVERAGE(D9:AW9)</f>
        <v>14233.717391304348</v>
      </c>
      <c r="D9" s="114">
        <v>14325</v>
      </c>
      <c r="E9" s="114">
        <v>14292</v>
      </c>
      <c r="F9" s="114">
        <v>14286</v>
      </c>
      <c r="G9" s="114">
        <v>14242</v>
      </c>
      <c r="H9" s="114">
        <v>14141</v>
      </c>
      <c r="I9" s="114">
        <v>14082</v>
      </c>
      <c r="J9" s="114">
        <v>14041</v>
      </c>
      <c r="K9" s="114">
        <v>14019</v>
      </c>
      <c r="L9" s="114">
        <v>13963</v>
      </c>
      <c r="M9" s="114">
        <v>13983</v>
      </c>
      <c r="N9" s="114">
        <v>13990</v>
      </c>
      <c r="O9" s="114">
        <v>14080</v>
      </c>
      <c r="P9" s="114">
        <v>14160</v>
      </c>
      <c r="Q9" s="114">
        <v>14112</v>
      </c>
      <c r="R9" s="114">
        <v>14143</v>
      </c>
      <c r="S9" s="114">
        <v>14137</v>
      </c>
      <c r="T9" s="114">
        <v>14135</v>
      </c>
      <c r="U9" s="114">
        <v>14096</v>
      </c>
      <c r="V9" s="114">
        <v>14082</v>
      </c>
      <c r="W9" s="114">
        <v>14099</v>
      </c>
      <c r="X9" s="114">
        <v>14145</v>
      </c>
      <c r="Y9" s="114">
        <v>14145</v>
      </c>
      <c r="Z9" s="114">
        <v>14211</v>
      </c>
      <c r="AA9" s="114">
        <v>14237</v>
      </c>
      <c r="AB9" s="114">
        <v>14265</v>
      </c>
      <c r="AC9" s="114">
        <v>14216</v>
      </c>
      <c r="AD9" s="114">
        <v>14236</v>
      </c>
      <c r="AE9" s="114">
        <v>14244</v>
      </c>
      <c r="AF9" s="114">
        <v>14222</v>
      </c>
      <c r="AG9" s="114">
        <v>14188</v>
      </c>
      <c r="AH9" s="114">
        <v>14165</v>
      </c>
      <c r="AI9" s="114">
        <v>14143</v>
      </c>
      <c r="AJ9" s="114">
        <v>14079</v>
      </c>
      <c r="AK9" s="114">
        <v>14060</v>
      </c>
      <c r="AL9" s="114">
        <v>13984</v>
      </c>
      <c r="AM9" s="114">
        <v>13993</v>
      </c>
      <c r="AN9" s="114">
        <v>13972</v>
      </c>
      <c r="AO9" s="114">
        <v>14004</v>
      </c>
      <c r="AP9" s="114">
        <v>14021</v>
      </c>
      <c r="AQ9" s="114">
        <v>14270</v>
      </c>
      <c r="AR9" s="114">
        <v>14435</v>
      </c>
      <c r="AS9" s="114">
        <v>14598</v>
      </c>
      <c r="AT9" s="114">
        <v>14772</v>
      </c>
      <c r="AU9" s="114">
        <v>15070</v>
      </c>
      <c r="AV9" s="114">
        <v>15230</v>
      </c>
      <c r="AW9" s="114">
        <v>15438</v>
      </c>
    </row>
    <row r="10" spans="1:50" x14ac:dyDescent="0.35">
      <c r="A10" s="19"/>
      <c r="B10" s="19"/>
      <c r="C10" s="19"/>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row>
    <row r="11" spans="1:50" x14ac:dyDescent="0.35">
      <c r="A11" s="51" t="s">
        <v>348</v>
      </c>
      <c r="B11" s="19"/>
      <c r="C11" s="19"/>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row>
    <row r="12" spans="1:50" x14ac:dyDescent="0.35">
      <c r="A12" s="19"/>
      <c r="B12" s="19"/>
      <c r="C12" s="19"/>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row>
    <row r="13" spans="1:50" x14ac:dyDescent="0.35">
      <c r="A13" s="24"/>
      <c r="B13" s="6"/>
      <c r="C13" s="456" t="s">
        <v>153</v>
      </c>
      <c r="D13" s="14">
        <v>42736</v>
      </c>
      <c r="E13" s="14">
        <v>42767</v>
      </c>
      <c r="F13" s="14">
        <v>42795</v>
      </c>
      <c r="G13" s="14">
        <v>42826</v>
      </c>
      <c r="H13" s="14">
        <v>42856</v>
      </c>
      <c r="I13" s="14">
        <v>42887</v>
      </c>
      <c r="J13" s="14">
        <v>42917</v>
      </c>
      <c r="K13" s="14">
        <v>42948</v>
      </c>
      <c r="L13" s="14">
        <v>42979</v>
      </c>
      <c r="M13" s="14">
        <v>43009</v>
      </c>
      <c r="N13" s="14">
        <v>43040</v>
      </c>
      <c r="O13" s="14">
        <v>43070</v>
      </c>
      <c r="P13" s="14">
        <v>43101</v>
      </c>
      <c r="Q13" s="14">
        <v>43132</v>
      </c>
      <c r="R13" s="14">
        <v>43160</v>
      </c>
      <c r="S13" s="14">
        <v>43191</v>
      </c>
      <c r="T13" s="14">
        <v>43221</v>
      </c>
      <c r="U13" s="14">
        <v>43252</v>
      </c>
      <c r="V13" s="14">
        <v>43282</v>
      </c>
      <c r="W13" s="14">
        <v>43313</v>
      </c>
      <c r="X13" s="14">
        <v>43344</v>
      </c>
      <c r="Y13" s="14">
        <v>43374</v>
      </c>
      <c r="Z13" s="14">
        <v>43405</v>
      </c>
      <c r="AA13" s="14">
        <v>43435</v>
      </c>
      <c r="AB13" s="14">
        <v>43466</v>
      </c>
      <c r="AC13" s="14">
        <v>43497</v>
      </c>
      <c r="AD13" s="14">
        <v>43525</v>
      </c>
      <c r="AE13" s="14">
        <v>43556</v>
      </c>
      <c r="AF13" s="14">
        <v>43586</v>
      </c>
      <c r="AG13" s="14">
        <v>43617</v>
      </c>
      <c r="AH13" s="14">
        <v>43647</v>
      </c>
      <c r="AI13" s="14">
        <v>43678</v>
      </c>
      <c r="AJ13" s="14">
        <v>43709</v>
      </c>
      <c r="AK13" s="14">
        <v>43739</v>
      </c>
      <c r="AL13" s="14">
        <v>43770</v>
      </c>
      <c r="AM13" s="14">
        <v>43800</v>
      </c>
      <c r="AN13" s="14">
        <v>43831</v>
      </c>
      <c r="AO13" s="14">
        <v>43862</v>
      </c>
      <c r="AP13" s="14">
        <v>43891</v>
      </c>
      <c r="AQ13" s="15">
        <v>43922</v>
      </c>
      <c r="AR13" s="15">
        <v>43952</v>
      </c>
      <c r="AS13" s="15">
        <v>43983</v>
      </c>
      <c r="AT13" s="15">
        <v>44013</v>
      </c>
      <c r="AU13" s="15">
        <v>44044</v>
      </c>
      <c r="AV13" s="15">
        <v>44075</v>
      </c>
      <c r="AW13" s="15">
        <v>44105</v>
      </c>
      <c r="AX13" s="51"/>
    </row>
    <row r="14" spans="1:50" x14ac:dyDescent="0.35">
      <c r="A14" s="570" t="s">
        <v>117</v>
      </c>
      <c r="B14" s="3" t="s">
        <v>349</v>
      </c>
      <c r="C14" s="145">
        <f t="shared" ref="C14:C16" si="0">AVERAGE(D14:AW14)</f>
        <v>459052.34913043492</v>
      </c>
      <c r="D14" s="145">
        <f t="shared" ref="D14:AW14" si="1">D92+D21+D112</f>
        <v>491062.33</v>
      </c>
      <c r="E14" s="145">
        <f t="shared" si="1"/>
        <v>472264.85</v>
      </c>
      <c r="F14" s="145">
        <f t="shared" si="1"/>
        <v>428230.46</v>
      </c>
      <c r="G14" s="145">
        <f t="shared" si="1"/>
        <v>379492.04</v>
      </c>
      <c r="H14" s="145">
        <f t="shared" si="1"/>
        <v>423423.68</v>
      </c>
      <c r="I14" s="145">
        <f t="shared" si="1"/>
        <v>393464.45</v>
      </c>
      <c r="J14" s="145">
        <f t="shared" si="1"/>
        <v>353117.64</v>
      </c>
      <c r="K14" s="145">
        <f t="shared" si="1"/>
        <v>375230.45</v>
      </c>
      <c r="L14" s="145">
        <f t="shared" si="1"/>
        <v>370333.49</v>
      </c>
      <c r="M14" s="145">
        <f t="shared" si="1"/>
        <v>419456.02</v>
      </c>
      <c r="N14" s="145">
        <f t="shared" si="1"/>
        <v>394964.12</v>
      </c>
      <c r="O14" s="145">
        <f t="shared" si="1"/>
        <v>384471.92</v>
      </c>
      <c r="P14" s="145">
        <f t="shared" si="1"/>
        <v>380811.37</v>
      </c>
      <c r="Q14" s="145">
        <f t="shared" si="1"/>
        <v>359128.47</v>
      </c>
      <c r="R14" s="145">
        <f t="shared" si="1"/>
        <v>369211.99</v>
      </c>
      <c r="S14" s="145">
        <f t="shared" si="1"/>
        <v>362209.12</v>
      </c>
      <c r="T14" s="145">
        <f t="shared" si="1"/>
        <v>378901.2</v>
      </c>
      <c r="U14" s="145">
        <f t="shared" si="1"/>
        <v>386867.01</v>
      </c>
      <c r="V14" s="145">
        <f t="shared" si="1"/>
        <v>439069.28</v>
      </c>
      <c r="W14" s="145">
        <f t="shared" si="1"/>
        <v>511296.45</v>
      </c>
      <c r="X14" s="145">
        <f t="shared" si="1"/>
        <v>453379.04</v>
      </c>
      <c r="Y14" s="145">
        <f t="shared" si="1"/>
        <v>512708.71</v>
      </c>
      <c r="Z14" s="145">
        <f t="shared" si="1"/>
        <v>451445.77</v>
      </c>
      <c r="AA14" s="145">
        <f t="shared" si="1"/>
        <v>456358.44</v>
      </c>
      <c r="AB14" s="145">
        <f t="shared" si="1"/>
        <v>521851.55</v>
      </c>
      <c r="AC14" s="145">
        <f t="shared" si="1"/>
        <v>500652.48</v>
      </c>
      <c r="AD14" s="145">
        <f t="shared" si="1"/>
        <v>546557.66</v>
      </c>
      <c r="AE14" s="145">
        <f t="shared" si="1"/>
        <v>560728.30000000005</v>
      </c>
      <c r="AF14" s="145">
        <f t="shared" si="1"/>
        <v>592501.66</v>
      </c>
      <c r="AG14" s="145">
        <f t="shared" si="1"/>
        <v>553346.69999999995</v>
      </c>
      <c r="AH14" s="145">
        <f t="shared" si="1"/>
        <v>605242.6</v>
      </c>
      <c r="AI14" s="145">
        <f t="shared" si="1"/>
        <v>591558.48</v>
      </c>
      <c r="AJ14" s="145">
        <f t="shared" si="1"/>
        <v>580784.31999999995</v>
      </c>
      <c r="AK14" s="145">
        <f t="shared" si="1"/>
        <v>590694.52</v>
      </c>
      <c r="AL14" s="145">
        <f t="shared" si="1"/>
        <v>554275.41</v>
      </c>
      <c r="AM14" s="145">
        <f t="shared" si="1"/>
        <v>576685.01</v>
      </c>
      <c r="AN14" s="145">
        <f t="shared" si="1"/>
        <v>659732.43999999994</v>
      </c>
      <c r="AO14" s="145">
        <f t="shared" si="1"/>
        <v>644581.23</v>
      </c>
      <c r="AP14" s="145">
        <f t="shared" si="1"/>
        <v>546756.71</v>
      </c>
      <c r="AQ14" s="145">
        <f t="shared" si="1"/>
        <v>317972.67</v>
      </c>
      <c r="AR14" s="145">
        <f t="shared" si="1"/>
        <v>296875.98</v>
      </c>
      <c r="AS14" s="145">
        <f t="shared" si="1"/>
        <v>322393.3</v>
      </c>
      <c r="AT14" s="145">
        <f t="shared" si="1"/>
        <v>353453.58</v>
      </c>
      <c r="AU14" s="145">
        <f t="shared" si="1"/>
        <v>379811.23</v>
      </c>
      <c r="AV14" s="145">
        <f t="shared" si="1"/>
        <v>419372.74</v>
      </c>
      <c r="AW14" s="145">
        <f t="shared" si="1"/>
        <v>453681.19</v>
      </c>
      <c r="AX14" s="42"/>
    </row>
    <row r="15" spans="1:50" s="96" customFormat="1" x14ac:dyDescent="0.35">
      <c r="A15" s="571"/>
      <c r="B15" s="92" t="s">
        <v>350</v>
      </c>
      <c r="C15" s="202">
        <f t="shared" si="0"/>
        <v>32.300122521128003</v>
      </c>
      <c r="D15" s="202">
        <f t="shared" ref="D15:AW15" si="2">D14/D9</f>
        <v>34.280092844677142</v>
      </c>
      <c r="E15" s="202">
        <f t="shared" si="2"/>
        <v>33.044000139938426</v>
      </c>
      <c r="F15" s="202">
        <f t="shared" si="2"/>
        <v>29.975532689346213</v>
      </c>
      <c r="G15" s="202">
        <f t="shared" si="2"/>
        <v>26.645979497261621</v>
      </c>
      <c r="H15" s="202">
        <f t="shared" si="2"/>
        <v>29.942979987271055</v>
      </c>
      <c r="I15" s="202">
        <f t="shared" si="2"/>
        <v>27.940949439000143</v>
      </c>
      <c r="J15" s="202">
        <f t="shared" si="2"/>
        <v>25.149037817819245</v>
      </c>
      <c r="K15" s="202">
        <f t="shared" si="2"/>
        <v>26.765849917968474</v>
      </c>
      <c r="L15" s="202">
        <f t="shared" si="2"/>
        <v>26.522487287832128</v>
      </c>
      <c r="M15" s="202">
        <f t="shared" si="2"/>
        <v>29.997569906314812</v>
      </c>
      <c r="N15" s="202">
        <f t="shared" si="2"/>
        <v>28.231888491779841</v>
      </c>
      <c r="O15" s="202">
        <f t="shared" si="2"/>
        <v>27.306244318181818</v>
      </c>
      <c r="P15" s="202">
        <f t="shared" si="2"/>
        <v>26.893458333333331</v>
      </c>
      <c r="Q15" s="202">
        <f t="shared" si="2"/>
        <v>25.448446003401358</v>
      </c>
      <c r="R15" s="202">
        <f t="shared" si="2"/>
        <v>26.105634589549599</v>
      </c>
      <c r="S15" s="202">
        <f t="shared" si="2"/>
        <v>25.621356723491548</v>
      </c>
      <c r="T15" s="202">
        <f t="shared" si="2"/>
        <v>26.80588609833746</v>
      </c>
      <c r="U15" s="202">
        <f t="shared" si="2"/>
        <v>27.445162457434733</v>
      </c>
      <c r="V15" s="202">
        <f t="shared" si="2"/>
        <v>31.179468825450932</v>
      </c>
      <c r="W15" s="202">
        <f t="shared" si="2"/>
        <v>36.264731541244061</v>
      </c>
      <c r="X15" s="202">
        <f t="shared" si="2"/>
        <v>32.05224743725698</v>
      </c>
      <c r="Y15" s="202">
        <f t="shared" si="2"/>
        <v>36.246639095086607</v>
      </c>
      <c r="Z15" s="202">
        <f t="shared" si="2"/>
        <v>31.767347125466191</v>
      </c>
      <c r="AA15" s="202">
        <f t="shared" si="2"/>
        <v>32.054396291353513</v>
      </c>
      <c r="AB15" s="202">
        <f t="shared" si="2"/>
        <v>36.582653347353663</v>
      </c>
      <c r="AC15" s="202">
        <f t="shared" si="2"/>
        <v>35.217535171637593</v>
      </c>
      <c r="AD15" s="202">
        <f t="shared" si="2"/>
        <v>38.3926425962349</v>
      </c>
      <c r="AE15" s="202">
        <f t="shared" si="2"/>
        <v>39.36592951418141</v>
      </c>
      <c r="AF15" s="202">
        <f t="shared" si="2"/>
        <v>41.660923920686265</v>
      </c>
      <c r="AG15" s="202">
        <f t="shared" si="2"/>
        <v>39.001036086833942</v>
      </c>
      <c r="AH15" s="202">
        <f t="shared" si="2"/>
        <v>42.728033886339567</v>
      </c>
      <c r="AI15" s="202">
        <f t="shared" si="2"/>
        <v>41.826944778335573</v>
      </c>
      <c r="AJ15" s="202">
        <f t="shared" si="2"/>
        <v>41.251816180126426</v>
      </c>
      <c r="AK15" s="202">
        <f t="shared" si="2"/>
        <v>42.012412517780938</v>
      </c>
      <c r="AL15" s="202">
        <f t="shared" si="2"/>
        <v>39.636399456521744</v>
      </c>
      <c r="AM15" s="202">
        <f t="shared" si="2"/>
        <v>41.212392624883869</v>
      </c>
      <c r="AN15" s="202">
        <f t="shared" si="2"/>
        <v>47.218182078442595</v>
      </c>
      <c r="AO15" s="202">
        <f t="shared" si="2"/>
        <v>46.028365467009422</v>
      </c>
      <c r="AP15" s="202">
        <f t="shared" si="2"/>
        <v>38.995557378218386</v>
      </c>
      <c r="AQ15" s="145">
        <f t="shared" si="2"/>
        <v>22.282597757533285</v>
      </c>
      <c r="AR15" s="145">
        <f t="shared" si="2"/>
        <v>20.566399722895738</v>
      </c>
      <c r="AS15" s="145">
        <f t="shared" si="2"/>
        <v>22.084758186052884</v>
      </c>
      <c r="AT15" s="145">
        <f t="shared" si="2"/>
        <v>23.927266450040619</v>
      </c>
      <c r="AU15" s="145">
        <f t="shared" si="2"/>
        <v>25.20313404114134</v>
      </c>
      <c r="AV15" s="145">
        <f t="shared" si="2"/>
        <v>27.53596454366382</v>
      </c>
      <c r="AW15" s="145">
        <f t="shared" si="2"/>
        <v>29.387303407177097</v>
      </c>
      <c r="AX15" s="95"/>
    </row>
    <row r="16" spans="1:50" x14ac:dyDescent="0.35">
      <c r="A16" s="572"/>
      <c r="B16" s="8" t="s">
        <v>351</v>
      </c>
      <c r="C16" s="196">
        <f t="shared" si="0"/>
        <v>651.47637967915227</v>
      </c>
      <c r="D16" s="196">
        <f t="shared" ref="D16:AW16" si="3">(D21+D92)/D25</f>
        <v>556.12947904869759</v>
      </c>
      <c r="E16" s="196">
        <f t="shared" si="3"/>
        <v>553.00333723653398</v>
      </c>
      <c r="F16" s="196">
        <f t="shared" si="3"/>
        <v>489.40624000000003</v>
      </c>
      <c r="G16" s="196">
        <f t="shared" si="3"/>
        <v>449.10300591715975</v>
      </c>
      <c r="H16" s="196">
        <f t="shared" si="3"/>
        <v>505.88253285543607</v>
      </c>
      <c r="I16" s="196">
        <f t="shared" si="3"/>
        <v>481.5966340269278</v>
      </c>
      <c r="J16" s="196">
        <f t="shared" si="3"/>
        <v>459.19068920676204</v>
      </c>
      <c r="K16" s="196">
        <f t="shared" si="3"/>
        <v>482.92207207207207</v>
      </c>
      <c r="L16" s="196">
        <f t="shared" si="3"/>
        <v>455.51474784747847</v>
      </c>
      <c r="M16" s="196">
        <f t="shared" si="3"/>
        <v>515.30223587223588</v>
      </c>
      <c r="N16" s="196">
        <f t="shared" si="3"/>
        <v>481.07688185140074</v>
      </c>
      <c r="O16" s="196">
        <f t="shared" si="3"/>
        <v>484.83218158890287</v>
      </c>
      <c r="P16" s="196">
        <f t="shared" si="3"/>
        <v>457.15650660264106</v>
      </c>
      <c r="Q16" s="196">
        <f t="shared" si="3"/>
        <v>434.78023002421304</v>
      </c>
      <c r="R16" s="196">
        <f t="shared" si="3"/>
        <v>492.93990654205606</v>
      </c>
      <c r="S16" s="196">
        <f t="shared" si="3"/>
        <v>460.24030495552734</v>
      </c>
      <c r="T16" s="196">
        <f t="shared" si="3"/>
        <v>491.44124513618681</v>
      </c>
      <c r="U16" s="196">
        <f t="shared" si="3"/>
        <v>535.08576763485473</v>
      </c>
      <c r="V16" s="196">
        <f t="shared" si="3"/>
        <v>592.53614035087719</v>
      </c>
      <c r="W16" s="196">
        <f t="shared" si="3"/>
        <v>669.2361910994764</v>
      </c>
      <c r="X16" s="196">
        <f t="shared" si="3"/>
        <v>616.00413043478261</v>
      </c>
      <c r="Y16" s="196">
        <f t="shared" si="3"/>
        <v>649.82092522179983</v>
      </c>
      <c r="Z16" s="196">
        <f t="shared" si="3"/>
        <v>594.79021080368909</v>
      </c>
      <c r="AA16" s="196">
        <f t="shared" si="3"/>
        <v>630.32933701657464</v>
      </c>
      <c r="AB16" s="196">
        <f t="shared" si="3"/>
        <v>668.18380281690145</v>
      </c>
      <c r="AC16" s="196">
        <f t="shared" si="3"/>
        <v>652.7411734028683</v>
      </c>
      <c r="AD16" s="196">
        <f t="shared" si="3"/>
        <v>731.67022757697464</v>
      </c>
      <c r="AE16" s="196">
        <f t="shared" si="3"/>
        <v>699.16246882793018</v>
      </c>
      <c r="AF16" s="196">
        <f t="shared" si="3"/>
        <v>759.61751282051284</v>
      </c>
      <c r="AG16" s="196">
        <f t="shared" si="3"/>
        <v>725.22503276539965</v>
      </c>
      <c r="AH16" s="196">
        <f t="shared" si="3"/>
        <v>763.23152585119794</v>
      </c>
      <c r="AI16" s="196">
        <f t="shared" si="3"/>
        <v>748.80820253164552</v>
      </c>
      <c r="AJ16" s="196">
        <f t="shared" si="3"/>
        <v>744.59528205128197</v>
      </c>
      <c r="AK16" s="196">
        <f t="shared" si="3"/>
        <v>791.81571045576413</v>
      </c>
      <c r="AL16" s="196">
        <f t="shared" si="3"/>
        <v>799.82021645021655</v>
      </c>
      <c r="AM16" s="196">
        <f t="shared" si="3"/>
        <v>821.48861823361824</v>
      </c>
      <c r="AN16" s="196">
        <f t="shared" si="3"/>
        <v>828.80959798994968</v>
      </c>
      <c r="AO16" s="196">
        <f t="shared" si="3"/>
        <v>808.75938519447925</v>
      </c>
      <c r="AP16" s="196">
        <f t="shared" si="3"/>
        <v>819.72520239880055</v>
      </c>
      <c r="AQ16" s="196">
        <f t="shared" si="3"/>
        <v>1092.6895876288659</v>
      </c>
      <c r="AR16" s="196">
        <f t="shared" si="3"/>
        <v>919.12068111455108</v>
      </c>
      <c r="AS16" s="196">
        <f t="shared" si="3"/>
        <v>830.91056701030925</v>
      </c>
      <c r="AT16" s="196">
        <f t="shared" si="3"/>
        <v>763.39866090712746</v>
      </c>
      <c r="AU16" s="196">
        <f t="shared" si="3"/>
        <v>779.89985626283362</v>
      </c>
      <c r="AV16" s="196">
        <f t="shared" si="3"/>
        <v>815.76457198443575</v>
      </c>
      <c r="AW16" s="196">
        <f t="shared" si="3"/>
        <v>864.15464761904764</v>
      </c>
      <c r="AX16" s="42"/>
    </row>
    <row r="17" spans="1:50" x14ac:dyDescent="0.35">
      <c r="A17" s="97"/>
      <c r="B17" s="19"/>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42"/>
    </row>
    <row r="18" spans="1:50" x14ac:dyDescent="0.35">
      <c r="A18" s="99" t="s">
        <v>352</v>
      </c>
      <c r="B18" s="19"/>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42"/>
    </row>
    <row r="19" spans="1:50" ht="15" thickBot="1" x14ac:dyDescent="0.4"/>
    <row r="20" spans="1:50" s="2" customFormat="1" x14ac:dyDescent="0.35">
      <c r="A20" s="91" t="s">
        <v>353</v>
      </c>
      <c r="B20" s="33" t="s">
        <v>354</v>
      </c>
      <c r="C20" s="456" t="s">
        <v>153</v>
      </c>
      <c r="D20" s="14">
        <v>42736</v>
      </c>
      <c r="E20" s="14">
        <v>42767</v>
      </c>
      <c r="F20" s="14">
        <v>42795</v>
      </c>
      <c r="G20" s="14">
        <v>42826</v>
      </c>
      <c r="H20" s="14">
        <v>42856</v>
      </c>
      <c r="I20" s="14">
        <v>42887</v>
      </c>
      <c r="J20" s="14">
        <v>42917</v>
      </c>
      <c r="K20" s="14">
        <v>42948</v>
      </c>
      <c r="L20" s="14">
        <v>42979</v>
      </c>
      <c r="M20" s="14">
        <v>43009</v>
      </c>
      <c r="N20" s="14">
        <v>43040</v>
      </c>
      <c r="O20" s="14">
        <v>43070</v>
      </c>
      <c r="P20" s="14">
        <v>43101</v>
      </c>
      <c r="Q20" s="14">
        <v>43132</v>
      </c>
      <c r="R20" s="14">
        <v>43160</v>
      </c>
      <c r="S20" s="14">
        <v>43191</v>
      </c>
      <c r="T20" s="14">
        <v>43221</v>
      </c>
      <c r="U20" s="14">
        <v>43252</v>
      </c>
      <c r="V20" s="14">
        <v>43282</v>
      </c>
      <c r="W20" s="14">
        <v>43313</v>
      </c>
      <c r="X20" s="14">
        <v>43344</v>
      </c>
      <c r="Y20" s="14">
        <v>43374</v>
      </c>
      <c r="Z20" s="14">
        <v>43405</v>
      </c>
      <c r="AA20" s="14">
        <v>43435</v>
      </c>
      <c r="AB20" s="14">
        <v>43466</v>
      </c>
      <c r="AC20" s="14">
        <v>43497</v>
      </c>
      <c r="AD20" s="14">
        <v>43525</v>
      </c>
      <c r="AE20" s="14">
        <v>43556</v>
      </c>
      <c r="AF20" s="14">
        <v>43586</v>
      </c>
      <c r="AG20" s="14">
        <v>43617</v>
      </c>
      <c r="AH20" s="14">
        <v>43647</v>
      </c>
      <c r="AI20" s="14">
        <v>43678</v>
      </c>
      <c r="AJ20" s="14">
        <v>43709</v>
      </c>
      <c r="AK20" s="14">
        <v>43739</v>
      </c>
      <c r="AL20" s="14">
        <v>43770</v>
      </c>
      <c r="AM20" s="14">
        <v>43800</v>
      </c>
      <c r="AN20" s="14">
        <v>43831</v>
      </c>
      <c r="AO20" s="14">
        <v>43862</v>
      </c>
      <c r="AP20" s="14">
        <v>43891</v>
      </c>
      <c r="AQ20" s="14">
        <v>43922</v>
      </c>
      <c r="AR20" s="14">
        <v>43952</v>
      </c>
      <c r="AS20" s="14">
        <v>43983</v>
      </c>
      <c r="AT20" s="14">
        <v>44013</v>
      </c>
      <c r="AU20" s="14">
        <v>44044</v>
      </c>
      <c r="AV20" s="14">
        <v>44075</v>
      </c>
      <c r="AW20" s="15">
        <v>44105</v>
      </c>
    </row>
    <row r="21" spans="1:50" s="88" customFormat="1" x14ac:dyDescent="0.35">
      <c r="A21" s="423" t="s">
        <v>134</v>
      </c>
      <c r="B21" s="87" t="s">
        <v>162</v>
      </c>
      <c r="C21" s="193">
        <f>AVERAGE(D21:AW21)</f>
        <v>457699.23913043475</v>
      </c>
      <c r="D21" s="193">
        <v>489968</v>
      </c>
      <c r="E21" s="193">
        <v>471091</v>
      </c>
      <c r="F21" s="193">
        <v>426683</v>
      </c>
      <c r="G21" s="193">
        <v>376140</v>
      </c>
      <c r="H21" s="193">
        <v>419372</v>
      </c>
      <c r="I21" s="193">
        <v>390074</v>
      </c>
      <c r="J21" s="193">
        <v>351340</v>
      </c>
      <c r="K21" s="193">
        <v>372126</v>
      </c>
      <c r="L21" s="193">
        <v>367631</v>
      </c>
      <c r="M21" s="193">
        <v>416380</v>
      </c>
      <c r="N21" s="193">
        <v>392217</v>
      </c>
      <c r="O21" s="193">
        <v>382134</v>
      </c>
      <c r="P21" s="193">
        <v>379120</v>
      </c>
      <c r="Q21" s="193">
        <v>357542</v>
      </c>
      <c r="R21" s="193">
        <v>367176</v>
      </c>
      <c r="S21" s="193">
        <v>360793</v>
      </c>
      <c r="T21" s="193">
        <v>376828</v>
      </c>
      <c r="U21" s="193">
        <v>385401</v>
      </c>
      <c r="V21" s="193">
        <v>438268</v>
      </c>
      <c r="W21" s="193">
        <v>510490</v>
      </c>
      <c r="X21" s="193">
        <v>452508</v>
      </c>
      <c r="Y21" s="193">
        <v>511693</v>
      </c>
      <c r="Z21" s="193">
        <v>450557</v>
      </c>
      <c r="AA21" s="193">
        <v>455524</v>
      </c>
      <c r="AB21" s="193">
        <v>519880</v>
      </c>
      <c r="AC21" s="193">
        <v>500265</v>
      </c>
      <c r="AD21" s="193">
        <v>546059</v>
      </c>
      <c r="AE21" s="193">
        <v>560028</v>
      </c>
      <c r="AF21" s="193">
        <v>591388</v>
      </c>
      <c r="AG21" s="193">
        <v>552103</v>
      </c>
      <c r="AH21" s="193">
        <v>604593</v>
      </c>
      <c r="AI21" s="193">
        <v>590163</v>
      </c>
      <c r="AJ21" s="193">
        <v>579736</v>
      </c>
      <c r="AK21" s="193">
        <v>589422</v>
      </c>
      <c r="AL21" s="193">
        <v>553255</v>
      </c>
      <c r="AM21" s="193">
        <v>575777</v>
      </c>
      <c r="AN21" s="193">
        <v>658749</v>
      </c>
      <c r="AO21" s="193">
        <v>643724</v>
      </c>
      <c r="AP21" s="193">
        <v>545891</v>
      </c>
      <c r="AQ21" s="193">
        <v>317704</v>
      </c>
      <c r="AR21" s="193">
        <v>296629</v>
      </c>
      <c r="AS21" s="193">
        <v>322236</v>
      </c>
      <c r="AT21" s="193">
        <v>353242</v>
      </c>
      <c r="AU21" s="193">
        <v>379690</v>
      </c>
      <c r="AV21" s="193">
        <v>419037</v>
      </c>
      <c r="AW21" s="194">
        <v>453538</v>
      </c>
    </row>
    <row r="22" spans="1:50" s="51" customFormat="1" x14ac:dyDescent="0.35">
      <c r="A22" s="29" t="s">
        <v>134</v>
      </c>
      <c r="B22" s="9" t="s">
        <v>166</v>
      </c>
      <c r="C22" s="193">
        <f>AVERAGE(D22:AW22)</f>
        <v>649.72879865469133</v>
      </c>
      <c r="D22" s="193">
        <f>D21/D25</f>
        <v>554.89014722536808</v>
      </c>
      <c r="E22" s="193">
        <f t="shared" ref="E22:AW22" si="4">E21/E25</f>
        <v>551.62880562060889</v>
      </c>
      <c r="F22" s="193">
        <f t="shared" si="4"/>
        <v>487.63771428571431</v>
      </c>
      <c r="G22" s="193">
        <f t="shared" si="4"/>
        <v>445.1360946745562</v>
      </c>
      <c r="H22" s="193">
        <f t="shared" si="4"/>
        <v>501.04181600955792</v>
      </c>
      <c r="I22" s="193">
        <f t="shared" si="4"/>
        <v>477.44675642594859</v>
      </c>
      <c r="J22" s="193">
        <f t="shared" si="4"/>
        <v>456.87906371911572</v>
      </c>
      <c r="K22" s="193">
        <f t="shared" si="4"/>
        <v>478.92664092664091</v>
      </c>
      <c r="L22" s="193">
        <f t="shared" si="4"/>
        <v>452.19065190651907</v>
      </c>
      <c r="M22" s="193">
        <f t="shared" si="4"/>
        <v>511.52334152334151</v>
      </c>
      <c r="N22" s="193">
        <f t="shared" si="4"/>
        <v>477.7308160779537</v>
      </c>
      <c r="O22" s="193">
        <f t="shared" si="4"/>
        <v>481.88398486759144</v>
      </c>
      <c r="P22" s="193">
        <f t="shared" si="4"/>
        <v>455.12605042016804</v>
      </c>
      <c r="Q22" s="193">
        <f t="shared" si="4"/>
        <v>432.85956416464893</v>
      </c>
      <c r="R22" s="193">
        <f t="shared" si="4"/>
        <v>490.22162883845129</v>
      </c>
      <c r="S22" s="193">
        <f t="shared" si="4"/>
        <v>458.44091486658198</v>
      </c>
      <c r="T22" s="193">
        <f t="shared" si="4"/>
        <v>488.75226977950712</v>
      </c>
      <c r="U22" s="193">
        <f t="shared" si="4"/>
        <v>533.0580912863071</v>
      </c>
      <c r="V22" s="193">
        <f t="shared" si="4"/>
        <v>591.45479082321185</v>
      </c>
      <c r="W22" s="193">
        <f t="shared" si="4"/>
        <v>668.18062827225128</v>
      </c>
      <c r="X22" s="193">
        <f t="shared" si="4"/>
        <v>614.820652173913</v>
      </c>
      <c r="Y22" s="193">
        <f t="shared" si="4"/>
        <v>648.53358681875795</v>
      </c>
      <c r="Z22" s="193">
        <f t="shared" si="4"/>
        <v>593.61923583662713</v>
      </c>
      <c r="AA22" s="193">
        <f t="shared" si="4"/>
        <v>629.17679558011048</v>
      </c>
      <c r="AB22" s="193">
        <f t="shared" si="4"/>
        <v>665.65941101152373</v>
      </c>
      <c r="AC22" s="193">
        <f t="shared" si="4"/>
        <v>652.23598435462839</v>
      </c>
      <c r="AD22" s="193">
        <f t="shared" si="4"/>
        <v>731.00267737617139</v>
      </c>
      <c r="AE22" s="193">
        <f t="shared" si="4"/>
        <v>698.28927680798006</v>
      </c>
      <c r="AF22" s="193">
        <f t="shared" si="4"/>
        <v>758.18974358974356</v>
      </c>
      <c r="AG22" s="193">
        <f t="shared" si="4"/>
        <v>723.59501965923982</v>
      </c>
      <c r="AH22" s="193">
        <f t="shared" si="4"/>
        <v>762.41235813366961</v>
      </c>
      <c r="AI22" s="193">
        <f t="shared" si="4"/>
        <v>747.04177215189873</v>
      </c>
      <c r="AJ22" s="193">
        <f t="shared" si="4"/>
        <v>743.25128205128203</v>
      </c>
      <c r="AK22" s="193">
        <f t="shared" si="4"/>
        <v>790.10991957104557</v>
      </c>
      <c r="AL22" s="193">
        <f t="shared" si="4"/>
        <v>798.34776334776336</v>
      </c>
      <c r="AM22" s="193">
        <f t="shared" si="4"/>
        <v>820.1951566951567</v>
      </c>
      <c r="AN22" s="193">
        <f t="shared" si="4"/>
        <v>827.5741206030151</v>
      </c>
      <c r="AO22" s="193">
        <f t="shared" si="4"/>
        <v>807.68381430363866</v>
      </c>
      <c r="AP22" s="193">
        <f t="shared" si="4"/>
        <v>818.42728635682158</v>
      </c>
      <c r="AQ22" s="193">
        <f t="shared" si="4"/>
        <v>1091.7663230240551</v>
      </c>
      <c r="AR22" s="193">
        <f t="shared" si="4"/>
        <v>918.35603715170282</v>
      </c>
      <c r="AS22" s="193">
        <f t="shared" si="4"/>
        <v>830.5051546391752</v>
      </c>
      <c r="AT22" s="193">
        <f t="shared" si="4"/>
        <v>762.94168466522683</v>
      </c>
      <c r="AU22" s="193">
        <f t="shared" si="4"/>
        <v>779.65092402464063</v>
      </c>
      <c r="AV22" s="193">
        <f t="shared" si="4"/>
        <v>815.24708171206225</v>
      </c>
      <c r="AW22" s="194">
        <f t="shared" si="4"/>
        <v>863.88190476190471</v>
      </c>
    </row>
    <row r="23" spans="1:50" s="51" customFormat="1" x14ac:dyDescent="0.35">
      <c r="A23" s="29" t="s">
        <v>134</v>
      </c>
      <c r="B23" s="9" t="s">
        <v>133</v>
      </c>
      <c r="C23" s="126">
        <f>AVERAGE(D23:AW23)</f>
        <v>7074.413043478261</v>
      </c>
      <c r="D23" s="126">
        <v>7805</v>
      </c>
      <c r="E23" s="126">
        <v>7543</v>
      </c>
      <c r="F23" s="126">
        <v>8168</v>
      </c>
      <c r="G23" s="126">
        <v>7575</v>
      </c>
      <c r="H23" s="126">
        <v>8233</v>
      </c>
      <c r="I23" s="126">
        <v>7692</v>
      </c>
      <c r="J23" s="126">
        <v>6939</v>
      </c>
      <c r="K23" s="126">
        <v>7473</v>
      </c>
      <c r="L23" s="126">
        <v>7222</v>
      </c>
      <c r="M23" s="126">
        <v>7932</v>
      </c>
      <c r="N23" s="126">
        <v>7535</v>
      </c>
      <c r="O23" s="126">
        <v>7175</v>
      </c>
      <c r="P23" s="126">
        <v>7135</v>
      </c>
      <c r="Q23" s="126">
        <v>6679</v>
      </c>
      <c r="R23" s="126">
        <v>6765</v>
      </c>
      <c r="S23" s="126">
        <v>6865</v>
      </c>
      <c r="T23" s="126">
        <v>7089</v>
      </c>
      <c r="U23" s="126">
        <v>6649</v>
      </c>
      <c r="V23" s="126">
        <v>6828</v>
      </c>
      <c r="W23" s="126">
        <v>7889</v>
      </c>
      <c r="X23" s="126">
        <v>7009</v>
      </c>
      <c r="Y23" s="126">
        <v>7953</v>
      </c>
      <c r="Z23" s="126">
        <v>7037</v>
      </c>
      <c r="AA23" s="126">
        <v>7068</v>
      </c>
      <c r="AB23" s="126">
        <v>7811</v>
      </c>
      <c r="AC23" s="126">
        <v>7450</v>
      </c>
      <c r="AD23" s="126">
        <v>7876</v>
      </c>
      <c r="AE23" s="126">
        <v>8083</v>
      </c>
      <c r="AF23" s="126">
        <v>8390</v>
      </c>
      <c r="AG23" s="126">
        <v>7678</v>
      </c>
      <c r="AH23" s="126">
        <v>8494</v>
      </c>
      <c r="AI23" s="126">
        <v>8539</v>
      </c>
      <c r="AJ23" s="126">
        <v>8024</v>
      </c>
      <c r="AK23" s="126">
        <v>8069</v>
      </c>
      <c r="AL23" s="126">
        <v>7261</v>
      </c>
      <c r="AM23" s="126">
        <v>7408</v>
      </c>
      <c r="AN23" s="126">
        <v>8493</v>
      </c>
      <c r="AO23" s="126">
        <v>8298</v>
      </c>
      <c r="AP23" s="126">
        <v>6616</v>
      </c>
      <c r="AQ23" s="126">
        <v>3386</v>
      </c>
      <c r="AR23" s="126">
        <v>3354</v>
      </c>
      <c r="AS23" s="126">
        <v>3916</v>
      </c>
      <c r="AT23" s="126">
        <v>4472</v>
      </c>
      <c r="AU23" s="126">
        <v>4720</v>
      </c>
      <c r="AV23" s="126">
        <v>5255</v>
      </c>
      <c r="AW23" s="404">
        <v>5572</v>
      </c>
    </row>
    <row r="24" spans="1:50" s="51" customFormat="1" x14ac:dyDescent="0.35">
      <c r="A24" s="29" t="s">
        <v>134</v>
      </c>
      <c r="B24" s="9" t="s">
        <v>167</v>
      </c>
      <c r="C24" s="126">
        <f>AVERAGE(D24:AW24)</f>
        <v>133329.68923725048</v>
      </c>
      <c r="D24" s="126">
        <f>SUM(D29,D34,D39,D44,D49,D54,D59,D64,D69,D74,D79)</f>
        <v>140532</v>
      </c>
      <c r="E24" s="126">
        <f t="shared" ref="E24:AW24" si="5">SUM(E29,E34,E39,E44,E49,E54,E59,E64,E69,E74,E79)</f>
        <v>137354</v>
      </c>
      <c r="F24" s="126">
        <f t="shared" si="5"/>
        <v>115476</v>
      </c>
      <c r="G24" s="126">
        <f t="shared" si="5"/>
        <v>96581</v>
      </c>
      <c r="H24" s="126">
        <f t="shared" si="5"/>
        <v>106423</v>
      </c>
      <c r="I24" s="126">
        <f t="shared" si="5"/>
        <v>98505.901845873974</v>
      </c>
      <c r="J24" s="126">
        <f t="shared" si="5"/>
        <v>89253.459741295446</v>
      </c>
      <c r="K24" s="126">
        <f t="shared" si="5"/>
        <v>94192.710250637872</v>
      </c>
      <c r="L24" s="126">
        <f t="shared" si="5"/>
        <v>95500</v>
      </c>
      <c r="M24" s="126">
        <f t="shared" si="5"/>
        <v>113222.57544477088</v>
      </c>
      <c r="N24" s="126">
        <f t="shared" si="5"/>
        <v>106870.5724844903</v>
      </c>
      <c r="O24" s="126">
        <f t="shared" si="5"/>
        <v>103877.41943053178</v>
      </c>
      <c r="P24" s="126">
        <f t="shared" si="5"/>
        <v>100033.09302775185</v>
      </c>
      <c r="Q24" s="126">
        <f t="shared" si="5"/>
        <v>95093</v>
      </c>
      <c r="R24" s="126">
        <f t="shared" si="5"/>
        <v>97816</v>
      </c>
      <c r="S24" s="126">
        <f t="shared" si="5"/>
        <v>94887</v>
      </c>
      <c r="T24" s="126">
        <f t="shared" si="5"/>
        <v>98926</v>
      </c>
      <c r="U24" s="126">
        <f t="shared" si="5"/>
        <v>107485</v>
      </c>
      <c r="V24" s="126">
        <f t="shared" si="5"/>
        <v>129716</v>
      </c>
      <c r="W24" s="126">
        <f t="shared" si="5"/>
        <v>152364</v>
      </c>
      <c r="X24" s="126">
        <f t="shared" si="5"/>
        <v>135376.68817339317</v>
      </c>
      <c r="Y24" s="126">
        <f t="shared" si="5"/>
        <v>153262.10278466885</v>
      </c>
      <c r="Z24" s="126">
        <f t="shared" si="5"/>
        <v>132776.66893800878</v>
      </c>
      <c r="AA24" s="126">
        <f t="shared" si="5"/>
        <v>135127</v>
      </c>
      <c r="AB24" s="126">
        <f t="shared" si="5"/>
        <v>154497.72114195427</v>
      </c>
      <c r="AC24" s="126">
        <f t="shared" si="5"/>
        <v>147690.10580469761</v>
      </c>
      <c r="AD24" s="126">
        <f t="shared" si="5"/>
        <v>161881</v>
      </c>
      <c r="AE24" s="126">
        <f t="shared" si="5"/>
        <v>165967.1141251176</v>
      </c>
      <c r="AF24" s="126">
        <f t="shared" si="5"/>
        <v>175838</v>
      </c>
      <c r="AG24" s="126">
        <f t="shared" si="5"/>
        <v>164350.24325042183</v>
      </c>
      <c r="AH24" s="126">
        <f t="shared" si="5"/>
        <v>179320</v>
      </c>
      <c r="AI24" s="126">
        <f t="shared" si="5"/>
        <v>173766.43993514468</v>
      </c>
      <c r="AJ24" s="126">
        <f t="shared" si="5"/>
        <v>172825.91230849031</v>
      </c>
      <c r="AK24" s="126">
        <f t="shared" si="5"/>
        <v>176179</v>
      </c>
      <c r="AL24" s="126">
        <f t="shared" si="5"/>
        <v>165525</v>
      </c>
      <c r="AM24" s="126">
        <f t="shared" si="5"/>
        <v>173025</v>
      </c>
      <c r="AN24" s="126">
        <f t="shared" si="5"/>
        <v>197855.2447540689</v>
      </c>
      <c r="AO24" s="126">
        <f t="shared" si="5"/>
        <v>192374</v>
      </c>
      <c r="AP24" s="126">
        <f t="shared" si="5"/>
        <v>165321.8258323562</v>
      </c>
      <c r="AQ24" s="126">
        <f t="shared" si="5"/>
        <v>98879</v>
      </c>
      <c r="AR24" s="126">
        <f t="shared" si="5"/>
        <v>92210</v>
      </c>
      <c r="AS24" s="126">
        <f t="shared" si="5"/>
        <v>106989</v>
      </c>
      <c r="AT24" s="126">
        <f t="shared" si="5"/>
        <v>117882.81703890591</v>
      </c>
      <c r="AU24" s="126">
        <f t="shared" si="5"/>
        <v>127266</v>
      </c>
      <c r="AV24" s="126">
        <f t="shared" si="5"/>
        <v>140931.08860094324</v>
      </c>
      <c r="AW24" s="404">
        <f t="shared" si="5"/>
        <v>151940</v>
      </c>
    </row>
    <row r="25" spans="1:50" s="51" customFormat="1" x14ac:dyDescent="0.35">
      <c r="A25" s="29" t="s">
        <v>134</v>
      </c>
      <c r="B25" s="9" t="s">
        <v>132</v>
      </c>
      <c r="C25" s="126">
        <f>AVERAGE(D25:AW25)</f>
        <v>728.1521739130435</v>
      </c>
      <c r="D25" s="126">
        <v>883</v>
      </c>
      <c r="E25" s="126">
        <v>854</v>
      </c>
      <c r="F25" s="126">
        <v>875</v>
      </c>
      <c r="G25" s="126">
        <v>845</v>
      </c>
      <c r="H25" s="126">
        <v>837</v>
      </c>
      <c r="I25" s="126">
        <v>817</v>
      </c>
      <c r="J25" s="126">
        <v>769</v>
      </c>
      <c r="K25" s="126">
        <v>777</v>
      </c>
      <c r="L25" s="126">
        <v>813</v>
      </c>
      <c r="M25" s="126">
        <v>814</v>
      </c>
      <c r="N25" s="126">
        <v>821</v>
      </c>
      <c r="O25" s="126">
        <v>793</v>
      </c>
      <c r="P25" s="126">
        <v>833</v>
      </c>
      <c r="Q25" s="126">
        <v>826</v>
      </c>
      <c r="R25" s="126">
        <v>749</v>
      </c>
      <c r="S25" s="126">
        <v>787</v>
      </c>
      <c r="T25" s="126">
        <v>771</v>
      </c>
      <c r="U25" s="126">
        <v>723</v>
      </c>
      <c r="V25" s="126">
        <v>741</v>
      </c>
      <c r="W25" s="126">
        <v>764</v>
      </c>
      <c r="X25" s="126">
        <v>736</v>
      </c>
      <c r="Y25" s="126">
        <v>789</v>
      </c>
      <c r="Z25" s="126">
        <v>759</v>
      </c>
      <c r="AA25" s="126">
        <v>724</v>
      </c>
      <c r="AB25" s="126">
        <v>781</v>
      </c>
      <c r="AC25" s="126">
        <v>767</v>
      </c>
      <c r="AD25" s="126">
        <v>747</v>
      </c>
      <c r="AE25" s="126">
        <v>802</v>
      </c>
      <c r="AF25" s="126">
        <v>780</v>
      </c>
      <c r="AG25" s="126">
        <v>763</v>
      </c>
      <c r="AH25" s="126">
        <v>793</v>
      </c>
      <c r="AI25" s="126">
        <v>790</v>
      </c>
      <c r="AJ25" s="126">
        <v>780</v>
      </c>
      <c r="AK25" s="126">
        <v>746</v>
      </c>
      <c r="AL25" s="126">
        <v>693</v>
      </c>
      <c r="AM25" s="126">
        <v>702</v>
      </c>
      <c r="AN25" s="126">
        <v>796</v>
      </c>
      <c r="AO25" s="126">
        <v>797</v>
      </c>
      <c r="AP25" s="126">
        <v>667</v>
      </c>
      <c r="AQ25" s="126">
        <v>291</v>
      </c>
      <c r="AR25" s="126">
        <v>323</v>
      </c>
      <c r="AS25" s="126">
        <v>388</v>
      </c>
      <c r="AT25" s="126">
        <v>463</v>
      </c>
      <c r="AU25" s="126">
        <v>487</v>
      </c>
      <c r="AV25" s="126">
        <v>514</v>
      </c>
      <c r="AW25" s="404">
        <v>525</v>
      </c>
    </row>
    <row r="26" spans="1:50" x14ac:dyDescent="0.35">
      <c r="A26" s="27" t="s">
        <v>355</v>
      </c>
      <c r="B26" s="3" t="s">
        <v>162</v>
      </c>
      <c r="C26" s="145">
        <f t="shared" ref="C26:C80" si="6">AVERAGE(D26:AW26)</f>
        <v>0</v>
      </c>
      <c r="D26" s="145">
        <v>0</v>
      </c>
      <c r="E26" s="145">
        <v>0</v>
      </c>
      <c r="F26" s="145">
        <v>0</v>
      </c>
      <c r="G26" s="145">
        <v>0</v>
      </c>
      <c r="H26" s="145">
        <v>0</v>
      </c>
      <c r="I26" s="145">
        <v>0</v>
      </c>
      <c r="J26" s="145">
        <v>0</v>
      </c>
      <c r="K26" s="145">
        <v>0</v>
      </c>
      <c r="L26" s="145">
        <v>0</v>
      </c>
      <c r="M26" s="145">
        <v>0</v>
      </c>
      <c r="N26" s="145">
        <v>0</v>
      </c>
      <c r="O26" s="145">
        <v>0</v>
      </c>
      <c r="P26" s="145">
        <v>0</v>
      </c>
      <c r="Q26" s="145">
        <v>0</v>
      </c>
      <c r="R26" s="145">
        <v>0</v>
      </c>
      <c r="S26" s="145">
        <v>0</v>
      </c>
      <c r="T26" s="145">
        <v>0</v>
      </c>
      <c r="U26" s="145">
        <v>0</v>
      </c>
      <c r="V26" s="145">
        <v>0</v>
      </c>
      <c r="W26" s="145">
        <v>0</v>
      </c>
      <c r="X26" s="145">
        <v>0</v>
      </c>
      <c r="Y26" s="145">
        <v>0</v>
      </c>
      <c r="Z26" s="145">
        <v>0</v>
      </c>
      <c r="AA26" s="145">
        <v>0</v>
      </c>
      <c r="AB26" s="145">
        <v>0</v>
      </c>
      <c r="AC26" s="145">
        <v>0</v>
      </c>
      <c r="AD26" s="145">
        <v>0</v>
      </c>
      <c r="AE26" s="145">
        <v>0</v>
      </c>
      <c r="AF26" s="145">
        <v>0</v>
      </c>
      <c r="AG26" s="145">
        <v>0</v>
      </c>
      <c r="AH26" s="145">
        <v>0</v>
      </c>
      <c r="AI26" s="145">
        <v>0</v>
      </c>
      <c r="AJ26" s="145">
        <v>0</v>
      </c>
      <c r="AK26" s="145">
        <v>0</v>
      </c>
      <c r="AL26" s="145">
        <v>0</v>
      </c>
      <c r="AM26" s="145">
        <v>0</v>
      </c>
      <c r="AN26" s="145">
        <v>0</v>
      </c>
      <c r="AO26" s="145">
        <v>0</v>
      </c>
      <c r="AP26" s="145">
        <v>0</v>
      </c>
      <c r="AQ26" s="145">
        <v>0</v>
      </c>
      <c r="AR26" s="145">
        <v>0</v>
      </c>
      <c r="AS26" s="145">
        <v>0</v>
      </c>
      <c r="AT26" s="145">
        <v>0</v>
      </c>
      <c r="AU26" s="145">
        <v>0</v>
      </c>
      <c r="AV26" s="145">
        <v>0</v>
      </c>
      <c r="AW26" s="195">
        <v>0</v>
      </c>
    </row>
    <row r="27" spans="1:50" x14ac:dyDescent="0.35">
      <c r="A27" s="90" t="s">
        <v>355</v>
      </c>
      <c r="B27" s="12" t="s">
        <v>166</v>
      </c>
      <c r="C27" s="145">
        <f t="shared" si="6"/>
        <v>0</v>
      </c>
      <c r="D27" s="223">
        <v>0</v>
      </c>
      <c r="E27" s="223">
        <v>0</v>
      </c>
      <c r="F27" s="223">
        <v>0</v>
      </c>
      <c r="G27" s="223">
        <v>0</v>
      </c>
      <c r="H27" s="223">
        <v>0</v>
      </c>
      <c r="I27" s="223">
        <v>0</v>
      </c>
      <c r="J27" s="223">
        <v>0</v>
      </c>
      <c r="K27" s="223">
        <v>0</v>
      </c>
      <c r="L27" s="223">
        <v>0</v>
      </c>
      <c r="M27" s="223">
        <v>0</v>
      </c>
      <c r="N27" s="223">
        <v>0</v>
      </c>
      <c r="O27" s="223">
        <v>0</v>
      </c>
      <c r="P27" s="223">
        <v>0</v>
      </c>
      <c r="Q27" s="223">
        <v>0</v>
      </c>
      <c r="R27" s="223">
        <v>0</v>
      </c>
      <c r="S27" s="223">
        <v>0</v>
      </c>
      <c r="T27" s="223">
        <v>0</v>
      </c>
      <c r="U27" s="223">
        <v>0</v>
      </c>
      <c r="V27" s="223">
        <v>0</v>
      </c>
      <c r="W27" s="223">
        <v>0</v>
      </c>
      <c r="X27" s="223">
        <v>0</v>
      </c>
      <c r="Y27" s="223">
        <v>0</v>
      </c>
      <c r="Z27" s="223">
        <v>0</v>
      </c>
      <c r="AA27" s="223">
        <v>0</v>
      </c>
      <c r="AB27" s="223">
        <v>0</v>
      </c>
      <c r="AC27" s="223">
        <v>0</v>
      </c>
      <c r="AD27" s="223">
        <v>0</v>
      </c>
      <c r="AE27" s="223">
        <v>0</v>
      </c>
      <c r="AF27" s="223">
        <v>0</v>
      </c>
      <c r="AG27" s="223">
        <v>0</v>
      </c>
      <c r="AH27" s="223">
        <v>0</v>
      </c>
      <c r="AI27" s="223">
        <v>0</v>
      </c>
      <c r="AJ27" s="223">
        <v>0</v>
      </c>
      <c r="AK27" s="223">
        <v>0</v>
      </c>
      <c r="AL27" s="223">
        <v>0</v>
      </c>
      <c r="AM27" s="223">
        <v>0</v>
      </c>
      <c r="AN27" s="223">
        <v>0</v>
      </c>
      <c r="AO27" s="223">
        <v>0</v>
      </c>
      <c r="AP27" s="223">
        <v>0</v>
      </c>
      <c r="AQ27" s="223">
        <v>0</v>
      </c>
      <c r="AR27" s="223">
        <v>0</v>
      </c>
      <c r="AS27" s="223">
        <v>0</v>
      </c>
      <c r="AT27" s="223">
        <v>0</v>
      </c>
      <c r="AU27" s="223">
        <v>0</v>
      </c>
      <c r="AV27" s="223">
        <v>0</v>
      </c>
      <c r="AW27" s="224">
        <v>0</v>
      </c>
    </row>
    <row r="28" spans="1:50" x14ac:dyDescent="0.35">
      <c r="A28" s="27" t="s">
        <v>355</v>
      </c>
      <c r="B28" s="3" t="s">
        <v>133</v>
      </c>
      <c r="C28" s="4">
        <f t="shared" si="6"/>
        <v>0</v>
      </c>
      <c r="D28" s="3">
        <v>0</v>
      </c>
      <c r="E28" s="3">
        <v>0</v>
      </c>
      <c r="F28" s="3">
        <v>0</v>
      </c>
      <c r="G28" s="3">
        <v>0</v>
      </c>
      <c r="H28" s="3">
        <v>0</v>
      </c>
      <c r="I28" s="3">
        <v>0</v>
      </c>
      <c r="J28" s="3">
        <v>0</v>
      </c>
      <c r="K28" s="3">
        <v>0</v>
      </c>
      <c r="L28" s="3">
        <v>0</v>
      </c>
      <c r="M28" s="3">
        <v>0</v>
      </c>
      <c r="N28" s="3">
        <v>0</v>
      </c>
      <c r="O28" s="3">
        <v>0</v>
      </c>
      <c r="P28" s="3">
        <v>0</v>
      </c>
      <c r="Q28" s="3">
        <v>0</v>
      </c>
      <c r="R28" s="3">
        <v>0</v>
      </c>
      <c r="S28" s="3">
        <v>0</v>
      </c>
      <c r="T28" s="3">
        <v>0</v>
      </c>
      <c r="U28" s="3">
        <v>0</v>
      </c>
      <c r="V28" s="3">
        <v>0</v>
      </c>
      <c r="W28" s="3">
        <v>0</v>
      </c>
      <c r="X28" s="3">
        <v>0</v>
      </c>
      <c r="Y28" s="3">
        <v>0</v>
      </c>
      <c r="Z28" s="3">
        <v>0</v>
      </c>
      <c r="AA28" s="3">
        <v>0</v>
      </c>
      <c r="AB28" s="3">
        <v>0</v>
      </c>
      <c r="AC28" s="3">
        <v>0</v>
      </c>
      <c r="AD28" s="3">
        <v>0</v>
      </c>
      <c r="AE28" s="3">
        <v>0</v>
      </c>
      <c r="AF28" s="3">
        <v>0</v>
      </c>
      <c r="AG28" s="3">
        <v>0</v>
      </c>
      <c r="AH28" s="3">
        <v>0</v>
      </c>
      <c r="AI28" s="3">
        <v>0</v>
      </c>
      <c r="AJ28" s="3">
        <v>0</v>
      </c>
      <c r="AK28" s="3">
        <v>0</v>
      </c>
      <c r="AL28" s="3">
        <v>0</v>
      </c>
      <c r="AM28" s="3">
        <v>0</v>
      </c>
      <c r="AN28" s="3">
        <v>0</v>
      </c>
      <c r="AO28" s="3">
        <v>0</v>
      </c>
      <c r="AP28" s="3">
        <v>0</v>
      </c>
      <c r="AQ28" s="3">
        <v>0</v>
      </c>
      <c r="AR28" s="3">
        <v>0</v>
      </c>
      <c r="AS28" s="3">
        <v>0</v>
      </c>
      <c r="AT28" s="3">
        <v>0</v>
      </c>
      <c r="AU28" s="3">
        <v>0</v>
      </c>
      <c r="AV28" s="3">
        <v>0</v>
      </c>
      <c r="AW28" s="10">
        <v>0</v>
      </c>
    </row>
    <row r="29" spans="1:50" x14ac:dyDescent="0.35">
      <c r="A29" s="27" t="s">
        <v>355</v>
      </c>
      <c r="B29" s="3" t="s">
        <v>167</v>
      </c>
      <c r="C29" s="4">
        <f t="shared" si="6"/>
        <v>0</v>
      </c>
      <c r="D29" s="3">
        <v>0</v>
      </c>
      <c r="E29" s="3">
        <v>0</v>
      </c>
      <c r="F29" s="3">
        <v>0</v>
      </c>
      <c r="G29" s="3">
        <v>0</v>
      </c>
      <c r="H29" s="3">
        <v>0</v>
      </c>
      <c r="I29" s="3">
        <v>0</v>
      </c>
      <c r="J29" s="3">
        <v>0</v>
      </c>
      <c r="K29" s="3">
        <v>0</v>
      </c>
      <c r="L29" s="3">
        <v>0</v>
      </c>
      <c r="M29" s="3">
        <v>0</v>
      </c>
      <c r="N29" s="3">
        <v>0</v>
      </c>
      <c r="O29" s="3">
        <v>0</v>
      </c>
      <c r="P29" s="3">
        <v>0</v>
      </c>
      <c r="Q29" s="3">
        <v>0</v>
      </c>
      <c r="R29" s="3">
        <v>0</v>
      </c>
      <c r="S29" s="3">
        <v>0</v>
      </c>
      <c r="T29" s="3">
        <v>0</v>
      </c>
      <c r="U29" s="3">
        <v>0</v>
      </c>
      <c r="V29" s="3">
        <v>0</v>
      </c>
      <c r="W29" s="3">
        <v>0</v>
      </c>
      <c r="X29" s="3">
        <v>0</v>
      </c>
      <c r="Y29" s="3">
        <v>0</v>
      </c>
      <c r="Z29" s="3">
        <v>0</v>
      </c>
      <c r="AA29" s="3">
        <v>0</v>
      </c>
      <c r="AB29" s="3">
        <v>0</v>
      </c>
      <c r="AC29" s="3">
        <v>0</v>
      </c>
      <c r="AD29" s="3">
        <v>0</v>
      </c>
      <c r="AE29" s="3">
        <v>0</v>
      </c>
      <c r="AF29" s="3">
        <v>0</v>
      </c>
      <c r="AG29" s="3">
        <v>0</v>
      </c>
      <c r="AH29" s="3">
        <v>0</v>
      </c>
      <c r="AI29" s="3">
        <v>0</v>
      </c>
      <c r="AJ29" s="3">
        <v>0</v>
      </c>
      <c r="AK29" s="3">
        <v>0</v>
      </c>
      <c r="AL29" s="3">
        <v>0</v>
      </c>
      <c r="AM29" s="3">
        <v>0</v>
      </c>
      <c r="AN29" s="3">
        <v>0</v>
      </c>
      <c r="AO29" s="3">
        <v>0</v>
      </c>
      <c r="AP29" s="3">
        <v>0</v>
      </c>
      <c r="AQ29" s="3">
        <v>0</v>
      </c>
      <c r="AR29" s="3">
        <v>0</v>
      </c>
      <c r="AS29" s="3">
        <v>0</v>
      </c>
      <c r="AT29" s="3">
        <v>0</v>
      </c>
      <c r="AU29" s="3">
        <v>0</v>
      </c>
      <c r="AV29" s="3">
        <v>0</v>
      </c>
      <c r="AW29" s="10">
        <v>0</v>
      </c>
    </row>
    <row r="30" spans="1:50" x14ac:dyDescent="0.35">
      <c r="A30" s="27" t="s">
        <v>355</v>
      </c>
      <c r="B30" s="3" t="s">
        <v>132</v>
      </c>
      <c r="C30" s="4">
        <f t="shared" si="6"/>
        <v>0</v>
      </c>
      <c r="D30" s="3">
        <v>0</v>
      </c>
      <c r="E30" s="3">
        <v>0</v>
      </c>
      <c r="F30" s="3">
        <v>0</v>
      </c>
      <c r="G30" s="3">
        <v>0</v>
      </c>
      <c r="H30" s="3">
        <v>0</v>
      </c>
      <c r="I30" s="3">
        <v>0</v>
      </c>
      <c r="J30" s="3">
        <v>0</v>
      </c>
      <c r="K30" s="3">
        <v>0</v>
      </c>
      <c r="L30" s="3">
        <v>0</v>
      </c>
      <c r="M30" s="3">
        <v>0</v>
      </c>
      <c r="N30" s="3">
        <v>0</v>
      </c>
      <c r="O30" s="3">
        <v>0</v>
      </c>
      <c r="P30" s="3">
        <v>0</v>
      </c>
      <c r="Q30" s="3">
        <v>0</v>
      </c>
      <c r="R30" s="3">
        <v>0</v>
      </c>
      <c r="S30" s="3">
        <v>0</v>
      </c>
      <c r="T30" s="3">
        <v>0</v>
      </c>
      <c r="U30" s="3">
        <v>0</v>
      </c>
      <c r="V30" s="3">
        <v>0</v>
      </c>
      <c r="W30" s="3">
        <v>0</v>
      </c>
      <c r="X30" s="3">
        <v>0</v>
      </c>
      <c r="Y30" s="3">
        <v>0</v>
      </c>
      <c r="Z30" s="3">
        <v>0</v>
      </c>
      <c r="AA30" s="3">
        <v>0</v>
      </c>
      <c r="AB30" s="3">
        <v>0</v>
      </c>
      <c r="AC30" s="3">
        <v>0</v>
      </c>
      <c r="AD30" s="3">
        <v>0</v>
      </c>
      <c r="AE30" s="3">
        <v>0</v>
      </c>
      <c r="AF30" s="3">
        <v>0</v>
      </c>
      <c r="AG30" s="3">
        <v>0</v>
      </c>
      <c r="AH30" s="3">
        <v>0</v>
      </c>
      <c r="AI30" s="3">
        <v>0</v>
      </c>
      <c r="AJ30" s="3">
        <v>0</v>
      </c>
      <c r="AK30" s="3">
        <v>0</v>
      </c>
      <c r="AL30" s="3">
        <v>0</v>
      </c>
      <c r="AM30" s="3">
        <v>0</v>
      </c>
      <c r="AN30" s="3">
        <v>0</v>
      </c>
      <c r="AO30" s="3">
        <v>0</v>
      </c>
      <c r="AP30" s="3">
        <v>0</v>
      </c>
      <c r="AQ30" s="3">
        <v>0</v>
      </c>
      <c r="AR30" s="3">
        <v>0</v>
      </c>
      <c r="AS30" s="3">
        <v>0</v>
      </c>
      <c r="AT30" s="3">
        <v>0</v>
      </c>
      <c r="AU30" s="3">
        <v>0</v>
      </c>
      <c r="AV30" s="3">
        <v>0</v>
      </c>
      <c r="AW30" s="10">
        <v>0</v>
      </c>
    </row>
    <row r="31" spans="1:50" x14ac:dyDescent="0.35">
      <c r="A31" s="27" t="s">
        <v>340</v>
      </c>
      <c r="B31" s="3" t="s">
        <v>162</v>
      </c>
      <c r="C31" s="145">
        <f t="shared" si="6"/>
        <v>0</v>
      </c>
      <c r="D31" s="145">
        <v>0</v>
      </c>
      <c r="E31" s="145">
        <v>0</v>
      </c>
      <c r="F31" s="145">
        <v>0</v>
      </c>
      <c r="G31" s="145">
        <v>0</v>
      </c>
      <c r="H31" s="145">
        <v>0</v>
      </c>
      <c r="I31" s="145">
        <v>0</v>
      </c>
      <c r="J31" s="145">
        <v>0</v>
      </c>
      <c r="K31" s="145">
        <v>0</v>
      </c>
      <c r="L31" s="145">
        <v>0</v>
      </c>
      <c r="M31" s="145">
        <v>0</v>
      </c>
      <c r="N31" s="145">
        <v>0</v>
      </c>
      <c r="O31" s="145">
        <v>0</v>
      </c>
      <c r="P31" s="145">
        <v>0</v>
      </c>
      <c r="Q31" s="145">
        <v>0</v>
      </c>
      <c r="R31" s="145">
        <v>0</v>
      </c>
      <c r="S31" s="145">
        <v>0</v>
      </c>
      <c r="T31" s="145">
        <v>0</v>
      </c>
      <c r="U31" s="145">
        <v>0</v>
      </c>
      <c r="V31" s="145">
        <v>0</v>
      </c>
      <c r="W31" s="145">
        <v>0</v>
      </c>
      <c r="X31" s="145">
        <v>0</v>
      </c>
      <c r="Y31" s="145">
        <v>0</v>
      </c>
      <c r="Z31" s="145">
        <v>0</v>
      </c>
      <c r="AA31" s="145">
        <v>0</v>
      </c>
      <c r="AB31" s="145">
        <v>0</v>
      </c>
      <c r="AC31" s="145">
        <v>0</v>
      </c>
      <c r="AD31" s="145">
        <v>0</v>
      </c>
      <c r="AE31" s="145">
        <v>0</v>
      </c>
      <c r="AF31" s="145">
        <v>0</v>
      </c>
      <c r="AG31" s="145">
        <v>0</v>
      </c>
      <c r="AH31" s="145">
        <v>0</v>
      </c>
      <c r="AI31" s="145">
        <v>0</v>
      </c>
      <c r="AJ31" s="145">
        <v>0</v>
      </c>
      <c r="AK31" s="145">
        <v>0</v>
      </c>
      <c r="AL31" s="145">
        <v>0</v>
      </c>
      <c r="AM31" s="145">
        <v>0</v>
      </c>
      <c r="AN31" s="145">
        <v>0</v>
      </c>
      <c r="AO31" s="145">
        <v>0</v>
      </c>
      <c r="AP31" s="145">
        <v>0</v>
      </c>
      <c r="AQ31" s="145">
        <v>0</v>
      </c>
      <c r="AR31" s="145">
        <v>0</v>
      </c>
      <c r="AS31" s="145">
        <v>0</v>
      </c>
      <c r="AT31" s="145">
        <v>0</v>
      </c>
      <c r="AU31" s="145">
        <v>0</v>
      </c>
      <c r="AV31" s="145">
        <v>0</v>
      </c>
      <c r="AW31" s="195">
        <v>0</v>
      </c>
    </row>
    <row r="32" spans="1:50" x14ac:dyDescent="0.35">
      <c r="A32" s="27" t="s">
        <v>340</v>
      </c>
      <c r="B32" s="3" t="s">
        <v>166</v>
      </c>
      <c r="C32" s="145">
        <f t="shared" si="6"/>
        <v>0</v>
      </c>
      <c r="D32" s="145">
        <v>0</v>
      </c>
      <c r="E32" s="145">
        <v>0</v>
      </c>
      <c r="F32" s="145">
        <v>0</v>
      </c>
      <c r="G32" s="145">
        <v>0</v>
      </c>
      <c r="H32" s="145">
        <v>0</v>
      </c>
      <c r="I32" s="145">
        <v>0</v>
      </c>
      <c r="J32" s="145">
        <v>0</v>
      </c>
      <c r="K32" s="145">
        <v>0</v>
      </c>
      <c r="L32" s="145">
        <v>0</v>
      </c>
      <c r="M32" s="145">
        <v>0</v>
      </c>
      <c r="N32" s="145">
        <v>0</v>
      </c>
      <c r="O32" s="145">
        <v>0</v>
      </c>
      <c r="P32" s="145">
        <v>0</v>
      </c>
      <c r="Q32" s="145">
        <v>0</v>
      </c>
      <c r="R32" s="145">
        <v>0</v>
      </c>
      <c r="S32" s="145">
        <v>0</v>
      </c>
      <c r="T32" s="145">
        <v>0</v>
      </c>
      <c r="U32" s="145">
        <v>0</v>
      </c>
      <c r="V32" s="145">
        <v>0</v>
      </c>
      <c r="W32" s="145">
        <v>0</v>
      </c>
      <c r="X32" s="145">
        <v>0</v>
      </c>
      <c r="Y32" s="145">
        <v>0</v>
      </c>
      <c r="Z32" s="145">
        <v>0</v>
      </c>
      <c r="AA32" s="145">
        <v>0</v>
      </c>
      <c r="AB32" s="145">
        <v>0</v>
      </c>
      <c r="AC32" s="145">
        <v>0</v>
      </c>
      <c r="AD32" s="145">
        <v>0</v>
      </c>
      <c r="AE32" s="145">
        <v>0</v>
      </c>
      <c r="AF32" s="145">
        <v>0</v>
      </c>
      <c r="AG32" s="145">
        <v>0</v>
      </c>
      <c r="AH32" s="145">
        <v>0</v>
      </c>
      <c r="AI32" s="145">
        <v>0</v>
      </c>
      <c r="AJ32" s="145">
        <v>0</v>
      </c>
      <c r="AK32" s="145">
        <v>0</v>
      </c>
      <c r="AL32" s="145">
        <v>0</v>
      </c>
      <c r="AM32" s="145">
        <v>0</v>
      </c>
      <c r="AN32" s="145">
        <v>0</v>
      </c>
      <c r="AO32" s="145">
        <v>0</v>
      </c>
      <c r="AP32" s="145">
        <v>0</v>
      </c>
      <c r="AQ32" s="145">
        <v>0</v>
      </c>
      <c r="AR32" s="145">
        <v>0</v>
      </c>
      <c r="AS32" s="145">
        <v>0</v>
      </c>
      <c r="AT32" s="145">
        <v>0</v>
      </c>
      <c r="AU32" s="145">
        <v>0</v>
      </c>
      <c r="AV32" s="145">
        <v>0</v>
      </c>
      <c r="AW32" s="195">
        <v>0</v>
      </c>
    </row>
    <row r="33" spans="1:49" x14ac:dyDescent="0.35">
      <c r="A33" s="27" t="s">
        <v>340</v>
      </c>
      <c r="B33" s="3" t="s">
        <v>133</v>
      </c>
      <c r="C33" s="4">
        <f t="shared" si="6"/>
        <v>0</v>
      </c>
      <c r="D33" s="3">
        <v>0</v>
      </c>
      <c r="E33" s="3">
        <v>0</v>
      </c>
      <c r="F33" s="3">
        <v>0</v>
      </c>
      <c r="G33" s="3">
        <v>0</v>
      </c>
      <c r="H33" s="3">
        <v>0</v>
      </c>
      <c r="I33" s="3">
        <v>0</v>
      </c>
      <c r="J33" s="3">
        <v>0</v>
      </c>
      <c r="K33" s="3">
        <v>0</v>
      </c>
      <c r="L33" s="3">
        <v>0</v>
      </c>
      <c r="M33" s="3">
        <v>0</v>
      </c>
      <c r="N33" s="3">
        <v>0</v>
      </c>
      <c r="O33" s="3">
        <v>0</v>
      </c>
      <c r="P33" s="3">
        <v>0</v>
      </c>
      <c r="Q33" s="3">
        <v>0</v>
      </c>
      <c r="R33" s="3">
        <v>0</v>
      </c>
      <c r="S33" s="3">
        <v>0</v>
      </c>
      <c r="T33" s="3">
        <v>0</v>
      </c>
      <c r="U33" s="3">
        <v>0</v>
      </c>
      <c r="V33" s="3">
        <v>0</v>
      </c>
      <c r="W33" s="3">
        <v>0</v>
      </c>
      <c r="X33" s="3">
        <v>0</v>
      </c>
      <c r="Y33" s="3">
        <v>0</v>
      </c>
      <c r="Z33" s="3">
        <v>0</v>
      </c>
      <c r="AA33" s="3">
        <v>0</v>
      </c>
      <c r="AB33" s="3">
        <v>0</v>
      </c>
      <c r="AC33" s="3">
        <v>0</v>
      </c>
      <c r="AD33" s="3">
        <v>0</v>
      </c>
      <c r="AE33" s="3">
        <v>0</v>
      </c>
      <c r="AF33" s="3">
        <v>0</v>
      </c>
      <c r="AG33" s="3">
        <v>0</v>
      </c>
      <c r="AH33" s="3">
        <v>0</v>
      </c>
      <c r="AI33" s="3">
        <v>0</v>
      </c>
      <c r="AJ33" s="3">
        <v>0</v>
      </c>
      <c r="AK33" s="3">
        <v>0</v>
      </c>
      <c r="AL33" s="3">
        <v>0</v>
      </c>
      <c r="AM33" s="3">
        <v>0</v>
      </c>
      <c r="AN33" s="3">
        <v>0</v>
      </c>
      <c r="AO33" s="3">
        <v>0</v>
      </c>
      <c r="AP33" s="3">
        <v>0</v>
      </c>
      <c r="AQ33" s="3">
        <v>0</v>
      </c>
      <c r="AR33" s="3">
        <v>0</v>
      </c>
      <c r="AS33" s="3">
        <v>0</v>
      </c>
      <c r="AT33" s="3">
        <v>0</v>
      </c>
      <c r="AU33" s="3">
        <v>0</v>
      </c>
      <c r="AV33" s="3">
        <v>0</v>
      </c>
      <c r="AW33" s="10">
        <v>0</v>
      </c>
    </row>
    <row r="34" spans="1:49" x14ac:dyDescent="0.35">
      <c r="A34" s="27" t="s">
        <v>340</v>
      </c>
      <c r="B34" s="3" t="s">
        <v>167</v>
      </c>
      <c r="C34" s="4">
        <f t="shared" si="6"/>
        <v>0</v>
      </c>
      <c r="D34" s="3">
        <v>0</v>
      </c>
      <c r="E34" s="3">
        <v>0</v>
      </c>
      <c r="F34" s="3">
        <v>0</v>
      </c>
      <c r="G34" s="3">
        <v>0</v>
      </c>
      <c r="H34" s="3">
        <v>0</v>
      </c>
      <c r="I34" s="3">
        <v>0</v>
      </c>
      <c r="J34" s="3">
        <v>0</v>
      </c>
      <c r="K34" s="3">
        <v>0</v>
      </c>
      <c r="L34" s="3">
        <v>0</v>
      </c>
      <c r="M34" s="3">
        <v>0</v>
      </c>
      <c r="N34" s="3">
        <v>0</v>
      </c>
      <c r="O34" s="3">
        <v>0</v>
      </c>
      <c r="P34" s="3">
        <v>0</v>
      </c>
      <c r="Q34" s="3">
        <v>0</v>
      </c>
      <c r="R34" s="3">
        <v>0</v>
      </c>
      <c r="S34" s="3">
        <v>0</v>
      </c>
      <c r="T34" s="3">
        <v>0</v>
      </c>
      <c r="U34" s="3">
        <v>0</v>
      </c>
      <c r="V34" s="3">
        <v>0</v>
      </c>
      <c r="W34" s="3">
        <v>0</v>
      </c>
      <c r="X34" s="3">
        <v>0</v>
      </c>
      <c r="Y34" s="3">
        <v>0</v>
      </c>
      <c r="Z34" s="3">
        <v>0</v>
      </c>
      <c r="AA34" s="3">
        <v>0</v>
      </c>
      <c r="AB34" s="3">
        <v>0</v>
      </c>
      <c r="AC34" s="3">
        <v>0</v>
      </c>
      <c r="AD34" s="3">
        <v>0</v>
      </c>
      <c r="AE34" s="3">
        <v>0</v>
      </c>
      <c r="AF34" s="3">
        <v>0</v>
      </c>
      <c r="AG34" s="3">
        <v>0</v>
      </c>
      <c r="AH34" s="3">
        <v>0</v>
      </c>
      <c r="AI34" s="3">
        <v>0</v>
      </c>
      <c r="AJ34" s="3">
        <v>0</v>
      </c>
      <c r="AK34" s="3">
        <v>0</v>
      </c>
      <c r="AL34" s="3">
        <v>0</v>
      </c>
      <c r="AM34" s="3">
        <v>0</v>
      </c>
      <c r="AN34" s="3">
        <v>0</v>
      </c>
      <c r="AO34" s="3">
        <v>0</v>
      </c>
      <c r="AP34" s="3">
        <v>0</v>
      </c>
      <c r="AQ34" s="3">
        <v>0</v>
      </c>
      <c r="AR34" s="3">
        <v>0</v>
      </c>
      <c r="AS34" s="3">
        <v>0</v>
      </c>
      <c r="AT34" s="3">
        <v>0</v>
      </c>
      <c r="AU34" s="3">
        <v>0</v>
      </c>
      <c r="AV34" s="3">
        <v>0</v>
      </c>
      <c r="AW34" s="10">
        <v>0</v>
      </c>
    </row>
    <row r="35" spans="1:49" x14ac:dyDescent="0.35">
      <c r="A35" s="27" t="s">
        <v>340</v>
      </c>
      <c r="B35" s="3" t="s">
        <v>132</v>
      </c>
      <c r="C35" s="4">
        <f t="shared" si="6"/>
        <v>0</v>
      </c>
      <c r="D35" s="3">
        <v>0</v>
      </c>
      <c r="E35" s="3">
        <v>0</v>
      </c>
      <c r="F35" s="3">
        <v>0</v>
      </c>
      <c r="G35" s="3">
        <v>0</v>
      </c>
      <c r="H35" s="3">
        <v>0</v>
      </c>
      <c r="I35" s="3">
        <v>0</v>
      </c>
      <c r="J35" s="3">
        <v>0</v>
      </c>
      <c r="K35" s="3">
        <v>0</v>
      </c>
      <c r="L35" s="3">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10">
        <v>0</v>
      </c>
    </row>
    <row r="36" spans="1:49" x14ac:dyDescent="0.35">
      <c r="A36" s="27" t="s">
        <v>341</v>
      </c>
      <c r="B36" s="3" t="s">
        <v>162</v>
      </c>
      <c r="C36" s="145">
        <f t="shared" si="6"/>
        <v>379.60869565217394</v>
      </c>
      <c r="D36" s="145">
        <v>527</v>
      </c>
      <c r="E36" s="145">
        <v>58</v>
      </c>
      <c r="F36" s="145">
        <v>800</v>
      </c>
      <c r="G36" s="145">
        <v>643</v>
      </c>
      <c r="H36" s="145">
        <v>646</v>
      </c>
      <c r="I36" s="145">
        <v>294</v>
      </c>
      <c r="J36" s="145">
        <v>641</v>
      </c>
      <c r="K36" s="145">
        <v>872</v>
      </c>
      <c r="L36" s="145">
        <v>734</v>
      </c>
      <c r="M36" s="145">
        <v>0</v>
      </c>
      <c r="N36" s="145">
        <v>147</v>
      </c>
      <c r="O36" s="145">
        <v>495</v>
      </c>
      <c r="P36" s="145">
        <v>147</v>
      </c>
      <c r="Q36" s="145">
        <v>147</v>
      </c>
      <c r="R36" s="145">
        <v>1108</v>
      </c>
      <c r="S36" s="145">
        <v>1004</v>
      </c>
      <c r="T36" s="145">
        <v>673</v>
      </c>
      <c r="U36" s="145">
        <v>441</v>
      </c>
      <c r="V36" s="145">
        <v>586</v>
      </c>
      <c r="W36" s="145">
        <v>816</v>
      </c>
      <c r="X36" s="145">
        <v>133</v>
      </c>
      <c r="Y36" s="145">
        <v>204</v>
      </c>
      <c r="Z36" s="145">
        <v>471</v>
      </c>
      <c r="AA36" s="145">
        <v>178</v>
      </c>
      <c r="AB36" s="145">
        <v>476</v>
      </c>
      <c r="AC36" s="145">
        <v>178</v>
      </c>
      <c r="AD36" s="145">
        <v>910</v>
      </c>
      <c r="AE36" s="145">
        <v>211</v>
      </c>
      <c r="AF36" s="145">
        <v>0</v>
      </c>
      <c r="AG36" s="145">
        <v>422</v>
      </c>
      <c r="AH36" s="145">
        <v>271</v>
      </c>
      <c r="AI36" s="145">
        <v>59</v>
      </c>
      <c r="AJ36" s="145">
        <v>869</v>
      </c>
      <c r="AK36" s="145">
        <v>0</v>
      </c>
      <c r="AL36" s="145">
        <v>0</v>
      </c>
      <c r="AM36" s="145">
        <v>0</v>
      </c>
      <c r="AN36" s="145">
        <v>483</v>
      </c>
      <c r="AO36" s="145">
        <v>422</v>
      </c>
      <c r="AP36" s="145">
        <v>616</v>
      </c>
      <c r="AQ36" s="145">
        <v>61</v>
      </c>
      <c r="AR36" s="145">
        <v>0</v>
      </c>
      <c r="AS36" s="145">
        <v>270</v>
      </c>
      <c r="AT36" s="145">
        <v>59</v>
      </c>
      <c r="AU36" s="145">
        <v>59</v>
      </c>
      <c r="AV36" s="145">
        <v>270</v>
      </c>
      <c r="AW36" s="195">
        <v>61</v>
      </c>
    </row>
    <row r="37" spans="1:49" x14ac:dyDescent="0.35">
      <c r="A37" s="27" t="s">
        <v>341</v>
      </c>
      <c r="B37" s="3" t="s">
        <v>166</v>
      </c>
      <c r="C37" s="145">
        <f t="shared" si="6"/>
        <v>163.04347826086956</v>
      </c>
      <c r="D37" s="145">
        <v>264</v>
      </c>
      <c r="E37" s="145">
        <v>58</v>
      </c>
      <c r="F37" s="145">
        <v>133</v>
      </c>
      <c r="G37" s="145">
        <v>161</v>
      </c>
      <c r="H37" s="145">
        <v>129</v>
      </c>
      <c r="I37" s="145">
        <v>147</v>
      </c>
      <c r="J37" s="145">
        <v>214</v>
      </c>
      <c r="K37" s="145">
        <v>174</v>
      </c>
      <c r="L37" s="145">
        <v>122</v>
      </c>
      <c r="M37" s="145">
        <v>0</v>
      </c>
      <c r="N37" s="145">
        <v>147</v>
      </c>
      <c r="O37" s="145">
        <v>165</v>
      </c>
      <c r="P37" s="145">
        <v>147</v>
      </c>
      <c r="Q37" s="145">
        <v>147</v>
      </c>
      <c r="R37" s="145">
        <v>369</v>
      </c>
      <c r="S37" s="145">
        <v>201</v>
      </c>
      <c r="T37" s="145">
        <v>96</v>
      </c>
      <c r="U37" s="145">
        <v>88</v>
      </c>
      <c r="V37" s="145">
        <v>293</v>
      </c>
      <c r="W37" s="145">
        <v>816</v>
      </c>
      <c r="X37" s="145">
        <v>66</v>
      </c>
      <c r="Y37" s="145">
        <v>204</v>
      </c>
      <c r="Z37" s="145">
        <v>235</v>
      </c>
      <c r="AA37" s="145">
        <v>178</v>
      </c>
      <c r="AB37" s="145">
        <v>119</v>
      </c>
      <c r="AC37" s="145">
        <v>178</v>
      </c>
      <c r="AD37" s="145">
        <v>228</v>
      </c>
      <c r="AE37" s="145">
        <v>106</v>
      </c>
      <c r="AF37" s="145">
        <v>0</v>
      </c>
      <c r="AG37" s="145">
        <v>422</v>
      </c>
      <c r="AH37" s="145">
        <v>135</v>
      </c>
      <c r="AI37" s="145">
        <v>59</v>
      </c>
      <c r="AJ37" s="145">
        <v>217</v>
      </c>
      <c r="AK37" s="145">
        <v>0</v>
      </c>
      <c r="AL37" s="145">
        <v>0</v>
      </c>
      <c r="AM37" s="145">
        <v>0</v>
      </c>
      <c r="AN37" s="145">
        <v>242</v>
      </c>
      <c r="AO37" s="145">
        <v>422</v>
      </c>
      <c r="AP37" s="145">
        <v>308</v>
      </c>
      <c r="AQ37" s="145">
        <v>61</v>
      </c>
      <c r="AR37" s="145">
        <v>0</v>
      </c>
      <c r="AS37" s="145">
        <v>135</v>
      </c>
      <c r="AT37" s="145">
        <v>59</v>
      </c>
      <c r="AU37" s="145">
        <v>59</v>
      </c>
      <c r="AV37" s="145">
        <v>135</v>
      </c>
      <c r="AW37" s="195">
        <v>61</v>
      </c>
    </row>
    <row r="38" spans="1:49" x14ac:dyDescent="0.35">
      <c r="A38" s="27" t="s">
        <v>341</v>
      </c>
      <c r="B38" s="3" t="s">
        <v>133</v>
      </c>
      <c r="C38" s="4">
        <f t="shared" si="6"/>
        <v>2.8913043478260869</v>
      </c>
      <c r="D38" s="3">
        <v>3</v>
      </c>
      <c r="E38" s="3">
        <v>1</v>
      </c>
      <c r="F38" s="3">
        <v>6</v>
      </c>
      <c r="G38" s="3">
        <v>5</v>
      </c>
      <c r="H38" s="3">
        <v>5</v>
      </c>
      <c r="I38" s="3">
        <v>2</v>
      </c>
      <c r="J38" s="3">
        <v>5</v>
      </c>
      <c r="K38" s="3">
        <v>8</v>
      </c>
      <c r="L38" s="3">
        <v>9</v>
      </c>
      <c r="M38" s="3">
        <v>0</v>
      </c>
      <c r="N38" s="3">
        <v>1</v>
      </c>
      <c r="O38" s="3">
        <v>4</v>
      </c>
      <c r="P38" s="3">
        <v>1</v>
      </c>
      <c r="Q38" s="3">
        <v>1</v>
      </c>
      <c r="R38" s="3">
        <v>10</v>
      </c>
      <c r="S38" s="3">
        <v>7</v>
      </c>
      <c r="T38" s="3">
        <v>7</v>
      </c>
      <c r="U38" s="3">
        <v>5</v>
      </c>
      <c r="V38" s="3">
        <v>3</v>
      </c>
      <c r="W38" s="3">
        <v>4</v>
      </c>
      <c r="X38" s="3">
        <v>2</v>
      </c>
      <c r="Y38" s="3">
        <v>1</v>
      </c>
      <c r="Z38" s="3">
        <v>3</v>
      </c>
      <c r="AA38" s="3">
        <v>1</v>
      </c>
      <c r="AB38" s="3">
        <v>4</v>
      </c>
      <c r="AC38" s="3">
        <v>1</v>
      </c>
      <c r="AD38" s="3">
        <v>6</v>
      </c>
      <c r="AE38" s="3">
        <v>2</v>
      </c>
      <c r="AF38" s="3">
        <v>0</v>
      </c>
      <c r="AG38" s="3">
        <v>2</v>
      </c>
      <c r="AH38" s="3">
        <v>2</v>
      </c>
      <c r="AI38" s="3">
        <v>1</v>
      </c>
      <c r="AJ38" s="3">
        <v>5</v>
      </c>
      <c r="AK38" s="3">
        <v>0</v>
      </c>
      <c r="AL38" s="3">
        <v>0</v>
      </c>
      <c r="AM38" s="3">
        <v>0</v>
      </c>
      <c r="AN38" s="3">
        <v>3</v>
      </c>
      <c r="AO38" s="3">
        <v>2</v>
      </c>
      <c r="AP38" s="3">
        <v>3</v>
      </c>
      <c r="AQ38" s="3">
        <v>1</v>
      </c>
      <c r="AR38" s="3">
        <v>0</v>
      </c>
      <c r="AS38" s="3">
        <v>2</v>
      </c>
      <c r="AT38" s="3">
        <v>1</v>
      </c>
      <c r="AU38" s="3">
        <v>1</v>
      </c>
      <c r="AV38" s="3">
        <v>2</v>
      </c>
      <c r="AW38" s="10">
        <v>1</v>
      </c>
    </row>
    <row r="39" spans="1:49" x14ac:dyDescent="0.35">
      <c r="A39" s="27" t="s">
        <v>341</v>
      </c>
      <c r="B39" s="3" t="s">
        <v>167</v>
      </c>
      <c r="C39" s="4">
        <f t="shared" si="6"/>
        <v>0</v>
      </c>
      <c r="D39" s="4">
        <v>0</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16">
        <v>0</v>
      </c>
    </row>
    <row r="40" spans="1:49" x14ac:dyDescent="0.35">
      <c r="A40" s="27" t="s">
        <v>341</v>
      </c>
      <c r="B40" s="3" t="s">
        <v>132</v>
      </c>
      <c r="C40" s="4">
        <f t="shared" si="6"/>
        <v>2.1956521739130435</v>
      </c>
      <c r="D40" s="3">
        <v>2</v>
      </c>
      <c r="E40" s="3">
        <v>1</v>
      </c>
      <c r="F40" s="3">
        <v>6</v>
      </c>
      <c r="G40" s="3">
        <v>4</v>
      </c>
      <c r="H40" s="3">
        <v>5</v>
      </c>
      <c r="I40" s="3">
        <v>2</v>
      </c>
      <c r="J40" s="3">
        <v>3</v>
      </c>
      <c r="K40" s="3">
        <v>5</v>
      </c>
      <c r="L40" s="3">
        <v>6</v>
      </c>
      <c r="M40" s="3">
        <v>0</v>
      </c>
      <c r="N40" s="3">
        <v>1</v>
      </c>
      <c r="O40" s="3">
        <v>3</v>
      </c>
      <c r="P40" s="3">
        <v>1</v>
      </c>
      <c r="Q40" s="3">
        <v>1</v>
      </c>
      <c r="R40" s="3">
        <v>3</v>
      </c>
      <c r="S40" s="3">
        <v>5</v>
      </c>
      <c r="T40" s="3">
        <v>7</v>
      </c>
      <c r="U40" s="3">
        <v>5</v>
      </c>
      <c r="V40" s="3">
        <v>2</v>
      </c>
      <c r="W40" s="3">
        <v>1</v>
      </c>
      <c r="X40" s="3">
        <v>2</v>
      </c>
      <c r="Y40" s="3">
        <v>1</v>
      </c>
      <c r="Z40" s="3">
        <v>2</v>
      </c>
      <c r="AA40" s="3">
        <v>1</v>
      </c>
      <c r="AB40" s="3">
        <v>4</v>
      </c>
      <c r="AC40" s="3">
        <v>1</v>
      </c>
      <c r="AD40" s="3">
        <v>4</v>
      </c>
      <c r="AE40" s="3">
        <v>2</v>
      </c>
      <c r="AF40" s="3">
        <v>0</v>
      </c>
      <c r="AG40" s="3">
        <v>1</v>
      </c>
      <c r="AH40" s="3">
        <v>2</v>
      </c>
      <c r="AI40" s="3">
        <v>1</v>
      </c>
      <c r="AJ40" s="3">
        <v>4</v>
      </c>
      <c r="AK40" s="3">
        <v>0</v>
      </c>
      <c r="AL40" s="3">
        <v>0</v>
      </c>
      <c r="AM40" s="3">
        <v>0</v>
      </c>
      <c r="AN40" s="3">
        <v>2</v>
      </c>
      <c r="AO40" s="3">
        <v>1</v>
      </c>
      <c r="AP40" s="3">
        <v>2</v>
      </c>
      <c r="AQ40" s="3">
        <v>1</v>
      </c>
      <c r="AR40" s="3">
        <v>0</v>
      </c>
      <c r="AS40" s="3">
        <v>2</v>
      </c>
      <c r="AT40" s="3">
        <v>1</v>
      </c>
      <c r="AU40" s="3">
        <v>1</v>
      </c>
      <c r="AV40" s="3">
        <v>2</v>
      </c>
      <c r="AW40" s="10">
        <v>1</v>
      </c>
    </row>
    <row r="41" spans="1:49" x14ac:dyDescent="0.35">
      <c r="A41" s="27" t="s">
        <v>333</v>
      </c>
      <c r="B41" s="3" t="s">
        <v>162</v>
      </c>
      <c r="C41" s="145">
        <f t="shared" si="6"/>
        <v>2412.695652173913</v>
      </c>
      <c r="D41" s="145">
        <v>3900</v>
      </c>
      <c r="E41" s="145">
        <v>3382</v>
      </c>
      <c r="F41" s="145">
        <v>3237</v>
      </c>
      <c r="G41" s="145">
        <v>2706</v>
      </c>
      <c r="H41" s="145">
        <v>2721</v>
      </c>
      <c r="I41" s="145">
        <v>3165</v>
      </c>
      <c r="J41" s="145">
        <v>2452</v>
      </c>
      <c r="K41" s="145">
        <v>3089</v>
      </c>
      <c r="L41" s="145">
        <v>3137</v>
      </c>
      <c r="M41" s="145">
        <v>2205</v>
      </c>
      <c r="N41" s="145">
        <v>1560</v>
      </c>
      <c r="O41" s="145">
        <v>2239</v>
      </c>
      <c r="P41" s="145">
        <v>3872</v>
      </c>
      <c r="Q41" s="145">
        <v>3018</v>
      </c>
      <c r="R41" s="145">
        <v>3245</v>
      </c>
      <c r="S41" s="145">
        <v>3878</v>
      </c>
      <c r="T41" s="145">
        <v>3949</v>
      </c>
      <c r="U41" s="145">
        <v>4118</v>
      </c>
      <c r="V41" s="145">
        <v>2078</v>
      </c>
      <c r="W41" s="145">
        <v>2400</v>
      </c>
      <c r="X41" s="145">
        <v>2366</v>
      </c>
      <c r="Y41" s="145">
        <v>2398</v>
      </c>
      <c r="Z41" s="145">
        <v>1969</v>
      </c>
      <c r="AA41" s="145">
        <v>1498</v>
      </c>
      <c r="AB41" s="145">
        <v>2724</v>
      </c>
      <c r="AC41" s="145">
        <v>2398</v>
      </c>
      <c r="AD41" s="145">
        <v>1864</v>
      </c>
      <c r="AE41" s="145">
        <v>2715</v>
      </c>
      <c r="AF41" s="145">
        <v>1902</v>
      </c>
      <c r="AG41" s="145">
        <v>1142</v>
      </c>
      <c r="AH41" s="145">
        <v>1480</v>
      </c>
      <c r="AI41" s="145">
        <v>1561</v>
      </c>
      <c r="AJ41" s="145">
        <v>1276</v>
      </c>
      <c r="AK41" s="145">
        <v>1435</v>
      </c>
      <c r="AL41" s="145">
        <v>1321</v>
      </c>
      <c r="AM41" s="145">
        <v>1297</v>
      </c>
      <c r="AN41" s="145">
        <v>4235</v>
      </c>
      <c r="AO41" s="145">
        <v>2164</v>
      </c>
      <c r="AP41" s="145">
        <v>1710</v>
      </c>
      <c r="AQ41" s="145">
        <v>536</v>
      </c>
      <c r="AR41" s="145">
        <v>1366</v>
      </c>
      <c r="AS41" s="145">
        <v>2657</v>
      </c>
      <c r="AT41" s="145">
        <v>2443</v>
      </c>
      <c r="AU41" s="145">
        <v>1669</v>
      </c>
      <c r="AV41" s="145">
        <v>2273</v>
      </c>
      <c r="AW41" s="195">
        <v>2234</v>
      </c>
    </row>
    <row r="42" spans="1:49" x14ac:dyDescent="0.35">
      <c r="A42" s="27" t="s">
        <v>333</v>
      </c>
      <c r="B42" s="3" t="s">
        <v>166</v>
      </c>
      <c r="C42" s="145">
        <f t="shared" si="6"/>
        <v>104.56521739130434</v>
      </c>
      <c r="D42" s="145">
        <v>103</v>
      </c>
      <c r="E42" s="145">
        <v>97</v>
      </c>
      <c r="F42" s="145">
        <v>85</v>
      </c>
      <c r="G42" s="145">
        <v>77</v>
      </c>
      <c r="H42" s="145">
        <v>88</v>
      </c>
      <c r="I42" s="145">
        <v>102</v>
      </c>
      <c r="J42" s="145">
        <v>74</v>
      </c>
      <c r="K42" s="145">
        <v>103</v>
      </c>
      <c r="L42" s="145">
        <v>105</v>
      </c>
      <c r="M42" s="145">
        <v>100</v>
      </c>
      <c r="N42" s="145">
        <v>71</v>
      </c>
      <c r="O42" s="145">
        <v>80</v>
      </c>
      <c r="P42" s="145">
        <v>114</v>
      </c>
      <c r="Q42" s="145">
        <v>84</v>
      </c>
      <c r="R42" s="145">
        <v>112</v>
      </c>
      <c r="S42" s="145">
        <v>121</v>
      </c>
      <c r="T42" s="145">
        <v>123</v>
      </c>
      <c r="U42" s="145">
        <v>125</v>
      </c>
      <c r="V42" s="145">
        <v>99</v>
      </c>
      <c r="W42" s="145">
        <v>160</v>
      </c>
      <c r="X42" s="145">
        <v>82</v>
      </c>
      <c r="Y42" s="145">
        <v>109</v>
      </c>
      <c r="Z42" s="145">
        <v>90</v>
      </c>
      <c r="AA42" s="145">
        <v>94</v>
      </c>
      <c r="AB42" s="145">
        <v>130</v>
      </c>
      <c r="AC42" s="145">
        <v>96</v>
      </c>
      <c r="AD42" s="145">
        <v>81</v>
      </c>
      <c r="AE42" s="145">
        <v>97</v>
      </c>
      <c r="AF42" s="145">
        <v>100</v>
      </c>
      <c r="AG42" s="145">
        <v>63</v>
      </c>
      <c r="AH42" s="145">
        <v>123</v>
      </c>
      <c r="AI42" s="145">
        <v>92</v>
      </c>
      <c r="AJ42" s="145">
        <v>106</v>
      </c>
      <c r="AK42" s="145">
        <v>96</v>
      </c>
      <c r="AL42" s="145">
        <v>102</v>
      </c>
      <c r="AM42" s="145">
        <v>130</v>
      </c>
      <c r="AN42" s="145">
        <v>184</v>
      </c>
      <c r="AO42" s="145">
        <v>108</v>
      </c>
      <c r="AP42" s="145">
        <v>114</v>
      </c>
      <c r="AQ42" s="145">
        <v>107</v>
      </c>
      <c r="AR42" s="145">
        <v>124</v>
      </c>
      <c r="AS42" s="145">
        <v>127</v>
      </c>
      <c r="AT42" s="145">
        <v>106</v>
      </c>
      <c r="AU42" s="145">
        <v>119</v>
      </c>
      <c r="AV42" s="145">
        <v>95</v>
      </c>
      <c r="AW42" s="195">
        <v>112</v>
      </c>
    </row>
    <row r="43" spans="1:49" x14ac:dyDescent="0.35">
      <c r="A43" s="27" t="s">
        <v>333</v>
      </c>
      <c r="B43" s="3" t="s">
        <v>133</v>
      </c>
      <c r="C43" s="4">
        <f t="shared" si="6"/>
        <v>28.543478260869566</v>
      </c>
      <c r="D43" s="3">
        <v>48</v>
      </c>
      <c r="E43" s="3">
        <v>41</v>
      </c>
      <c r="F43" s="3">
        <v>45</v>
      </c>
      <c r="G43" s="3">
        <v>39</v>
      </c>
      <c r="H43" s="3">
        <v>36</v>
      </c>
      <c r="I43" s="3">
        <v>41</v>
      </c>
      <c r="J43" s="3">
        <v>37</v>
      </c>
      <c r="K43" s="3">
        <v>34</v>
      </c>
      <c r="L43" s="3">
        <v>38</v>
      </c>
      <c r="M43" s="3">
        <v>29</v>
      </c>
      <c r="N43" s="3">
        <v>26</v>
      </c>
      <c r="O43" s="3">
        <v>32</v>
      </c>
      <c r="P43" s="3">
        <v>42</v>
      </c>
      <c r="Q43" s="3">
        <v>42</v>
      </c>
      <c r="R43" s="3">
        <v>41</v>
      </c>
      <c r="S43" s="3">
        <v>43</v>
      </c>
      <c r="T43" s="3">
        <v>41</v>
      </c>
      <c r="U43" s="3">
        <v>42</v>
      </c>
      <c r="V43" s="3">
        <v>23</v>
      </c>
      <c r="W43" s="3">
        <v>22</v>
      </c>
      <c r="X43" s="3">
        <v>32</v>
      </c>
      <c r="Y43" s="3">
        <v>27</v>
      </c>
      <c r="Z43" s="3">
        <v>23</v>
      </c>
      <c r="AA43" s="3">
        <v>17</v>
      </c>
      <c r="AB43" s="3">
        <v>24</v>
      </c>
      <c r="AC43" s="3">
        <v>26</v>
      </c>
      <c r="AD43" s="3">
        <v>29</v>
      </c>
      <c r="AE43" s="3">
        <v>33</v>
      </c>
      <c r="AF43" s="3">
        <v>23</v>
      </c>
      <c r="AG43" s="3">
        <v>25</v>
      </c>
      <c r="AH43" s="3">
        <v>15</v>
      </c>
      <c r="AI43" s="3">
        <v>21</v>
      </c>
      <c r="AJ43" s="3">
        <v>14</v>
      </c>
      <c r="AK43" s="3">
        <v>21</v>
      </c>
      <c r="AL43" s="3">
        <v>15</v>
      </c>
      <c r="AM43" s="3">
        <v>11</v>
      </c>
      <c r="AN43" s="3">
        <v>33</v>
      </c>
      <c r="AO43" s="3">
        <v>24</v>
      </c>
      <c r="AP43" s="3">
        <v>22</v>
      </c>
      <c r="AQ43" s="3">
        <v>6</v>
      </c>
      <c r="AR43" s="3">
        <v>12</v>
      </c>
      <c r="AS43" s="3">
        <v>24</v>
      </c>
      <c r="AT43" s="3">
        <v>28</v>
      </c>
      <c r="AU43" s="3">
        <v>17</v>
      </c>
      <c r="AV43" s="3">
        <v>26</v>
      </c>
      <c r="AW43" s="10">
        <v>23</v>
      </c>
    </row>
    <row r="44" spans="1:49" x14ac:dyDescent="0.35">
      <c r="A44" s="27" t="s">
        <v>333</v>
      </c>
      <c r="B44" s="3" t="s">
        <v>167</v>
      </c>
      <c r="C44" s="4">
        <f t="shared" si="6"/>
        <v>0</v>
      </c>
      <c r="D44" s="4">
        <v>0</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3">
        <v>0</v>
      </c>
      <c r="X44" s="4">
        <v>0</v>
      </c>
      <c r="Y44" s="4">
        <v>0</v>
      </c>
      <c r="Z44" s="4">
        <v>0</v>
      </c>
      <c r="AA44" s="4">
        <v>0</v>
      </c>
      <c r="AB44" s="4">
        <v>0</v>
      </c>
      <c r="AC44" s="4">
        <v>0</v>
      </c>
      <c r="AD44" s="4">
        <v>0</v>
      </c>
      <c r="AE44" s="4">
        <v>0</v>
      </c>
      <c r="AF44" s="4">
        <v>0</v>
      </c>
      <c r="AG44" s="4">
        <v>0</v>
      </c>
      <c r="AH44" s="4">
        <v>0</v>
      </c>
      <c r="AI44" s="4">
        <v>0</v>
      </c>
      <c r="AJ44" s="4">
        <v>0</v>
      </c>
      <c r="AK44" s="4">
        <v>0</v>
      </c>
      <c r="AL44" s="3">
        <v>0</v>
      </c>
      <c r="AM44" s="4">
        <v>0</v>
      </c>
      <c r="AN44" s="4">
        <v>0</v>
      </c>
      <c r="AO44" s="4">
        <v>0</v>
      </c>
      <c r="AP44" s="3">
        <v>0</v>
      </c>
      <c r="AQ44" s="3">
        <v>0</v>
      </c>
      <c r="AR44" s="4">
        <v>0</v>
      </c>
      <c r="AS44" s="4">
        <v>0</v>
      </c>
      <c r="AT44" s="4">
        <v>0</v>
      </c>
      <c r="AU44" s="4">
        <v>0</v>
      </c>
      <c r="AV44" s="3">
        <v>0</v>
      </c>
      <c r="AW44" s="16">
        <v>0</v>
      </c>
    </row>
    <row r="45" spans="1:49" x14ac:dyDescent="0.35">
      <c r="A45" s="27" t="s">
        <v>333</v>
      </c>
      <c r="B45" s="3" t="s">
        <v>132</v>
      </c>
      <c r="C45" s="4">
        <f t="shared" si="6"/>
        <v>23.543478260869566</v>
      </c>
      <c r="D45" s="3">
        <v>38</v>
      </c>
      <c r="E45" s="3">
        <v>35</v>
      </c>
      <c r="F45" s="3">
        <v>38</v>
      </c>
      <c r="G45" s="3">
        <v>35</v>
      </c>
      <c r="H45" s="3">
        <v>31</v>
      </c>
      <c r="I45" s="3">
        <v>31</v>
      </c>
      <c r="J45" s="3">
        <v>33</v>
      </c>
      <c r="K45" s="3">
        <v>30</v>
      </c>
      <c r="L45" s="3">
        <v>30</v>
      </c>
      <c r="M45" s="3">
        <v>22</v>
      </c>
      <c r="N45" s="3">
        <v>22</v>
      </c>
      <c r="O45" s="3">
        <v>28</v>
      </c>
      <c r="P45" s="3">
        <v>34</v>
      </c>
      <c r="Q45" s="3">
        <v>36</v>
      </c>
      <c r="R45" s="3">
        <v>29</v>
      </c>
      <c r="S45" s="3">
        <v>32</v>
      </c>
      <c r="T45" s="3">
        <v>32</v>
      </c>
      <c r="U45" s="3">
        <v>33</v>
      </c>
      <c r="V45" s="3">
        <v>21</v>
      </c>
      <c r="W45" s="3">
        <v>15</v>
      </c>
      <c r="X45" s="3">
        <v>29</v>
      </c>
      <c r="Y45" s="3">
        <v>22</v>
      </c>
      <c r="Z45" s="3">
        <v>22</v>
      </c>
      <c r="AA45" s="3">
        <v>16</v>
      </c>
      <c r="AB45" s="3">
        <v>21</v>
      </c>
      <c r="AC45" s="3">
        <v>25</v>
      </c>
      <c r="AD45" s="3">
        <v>23</v>
      </c>
      <c r="AE45" s="3">
        <v>28</v>
      </c>
      <c r="AF45" s="3">
        <v>19</v>
      </c>
      <c r="AG45" s="3">
        <v>18</v>
      </c>
      <c r="AH45" s="3">
        <v>12</v>
      </c>
      <c r="AI45" s="3">
        <v>17</v>
      </c>
      <c r="AJ45" s="3">
        <v>12</v>
      </c>
      <c r="AK45" s="3">
        <v>15</v>
      </c>
      <c r="AL45" s="3">
        <v>13</v>
      </c>
      <c r="AM45" s="3">
        <v>10</v>
      </c>
      <c r="AN45" s="3">
        <v>23</v>
      </c>
      <c r="AO45" s="3">
        <v>20</v>
      </c>
      <c r="AP45" s="3">
        <v>15</v>
      </c>
      <c r="AQ45" s="3">
        <v>5</v>
      </c>
      <c r="AR45" s="3">
        <v>11</v>
      </c>
      <c r="AS45" s="3">
        <v>21</v>
      </c>
      <c r="AT45" s="3">
        <v>23</v>
      </c>
      <c r="AU45" s="3">
        <v>14</v>
      </c>
      <c r="AV45" s="3">
        <v>24</v>
      </c>
      <c r="AW45" s="10">
        <v>20</v>
      </c>
    </row>
    <row r="46" spans="1:49" x14ac:dyDescent="0.35">
      <c r="A46" s="27" t="s">
        <v>334</v>
      </c>
      <c r="B46" s="3" t="s">
        <v>162</v>
      </c>
      <c r="C46" s="145">
        <f t="shared" si="6"/>
        <v>1205.6739130434783</v>
      </c>
      <c r="D46" s="145">
        <v>2018</v>
      </c>
      <c r="E46" s="145">
        <v>1526</v>
      </c>
      <c r="F46" s="145">
        <v>1823</v>
      </c>
      <c r="G46" s="145">
        <v>1618</v>
      </c>
      <c r="H46" s="145">
        <v>1298</v>
      </c>
      <c r="I46" s="145">
        <v>1531</v>
      </c>
      <c r="J46" s="145">
        <v>1985</v>
      </c>
      <c r="K46" s="145">
        <v>2092</v>
      </c>
      <c r="L46" s="145">
        <v>1932</v>
      </c>
      <c r="M46" s="145">
        <v>1546</v>
      </c>
      <c r="N46" s="145">
        <v>1035</v>
      </c>
      <c r="O46" s="145">
        <v>1231</v>
      </c>
      <c r="P46" s="145">
        <v>2418</v>
      </c>
      <c r="Q46" s="145">
        <v>1545</v>
      </c>
      <c r="R46" s="145">
        <v>1965</v>
      </c>
      <c r="S46" s="145">
        <v>2161</v>
      </c>
      <c r="T46" s="145">
        <v>2776</v>
      </c>
      <c r="U46" s="145">
        <v>1969</v>
      </c>
      <c r="V46" s="145">
        <v>1259</v>
      </c>
      <c r="W46" s="145">
        <v>1096</v>
      </c>
      <c r="X46" s="145">
        <v>1065</v>
      </c>
      <c r="Y46" s="145">
        <v>1605</v>
      </c>
      <c r="Z46" s="145">
        <v>845</v>
      </c>
      <c r="AA46" s="145">
        <v>443</v>
      </c>
      <c r="AB46" s="145">
        <v>1246</v>
      </c>
      <c r="AC46" s="145">
        <v>1213</v>
      </c>
      <c r="AD46" s="145">
        <v>1401</v>
      </c>
      <c r="AE46" s="145">
        <v>857</v>
      </c>
      <c r="AF46" s="145">
        <v>723</v>
      </c>
      <c r="AG46" s="145">
        <v>411</v>
      </c>
      <c r="AH46" s="145">
        <v>305</v>
      </c>
      <c r="AI46" s="145">
        <v>1057</v>
      </c>
      <c r="AJ46" s="145">
        <v>800</v>
      </c>
      <c r="AK46" s="145">
        <v>695</v>
      </c>
      <c r="AL46" s="145">
        <v>407</v>
      </c>
      <c r="AM46" s="145">
        <v>341</v>
      </c>
      <c r="AN46" s="145">
        <v>1548</v>
      </c>
      <c r="AO46" s="145">
        <v>1113</v>
      </c>
      <c r="AP46" s="145">
        <v>712</v>
      </c>
      <c r="AQ46" s="145">
        <v>207</v>
      </c>
      <c r="AR46" s="145">
        <v>134</v>
      </c>
      <c r="AS46" s="145">
        <v>826</v>
      </c>
      <c r="AT46" s="145">
        <v>889</v>
      </c>
      <c r="AU46" s="145">
        <v>484</v>
      </c>
      <c r="AV46" s="145">
        <v>716</v>
      </c>
      <c r="AW46" s="195">
        <v>594</v>
      </c>
    </row>
    <row r="47" spans="1:49" x14ac:dyDescent="0.35">
      <c r="A47" s="27" t="s">
        <v>334</v>
      </c>
      <c r="B47" s="3" t="s">
        <v>166</v>
      </c>
      <c r="C47" s="145">
        <f t="shared" si="6"/>
        <v>45.478260869565219</v>
      </c>
      <c r="D47" s="145">
        <v>50</v>
      </c>
      <c r="E47" s="145">
        <v>42</v>
      </c>
      <c r="F47" s="145">
        <v>42</v>
      </c>
      <c r="G47" s="145">
        <v>41</v>
      </c>
      <c r="H47" s="145">
        <v>36</v>
      </c>
      <c r="I47" s="145">
        <v>48</v>
      </c>
      <c r="J47" s="145">
        <v>55</v>
      </c>
      <c r="K47" s="145">
        <v>63</v>
      </c>
      <c r="L47" s="145">
        <v>57</v>
      </c>
      <c r="M47" s="145">
        <v>70</v>
      </c>
      <c r="N47" s="145">
        <v>43</v>
      </c>
      <c r="O47" s="145">
        <v>41</v>
      </c>
      <c r="P47" s="145">
        <v>69</v>
      </c>
      <c r="Q47" s="145">
        <v>42</v>
      </c>
      <c r="R47" s="145">
        <v>60</v>
      </c>
      <c r="S47" s="145">
        <v>58</v>
      </c>
      <c r="T47" s="145">
        <v>73</v>
      </c>
      <c r="U47" s="145">
        <v>56</v>
      </c>
      <c r="V47" s="145">
        <v>55</v>
      </c>
      <c r="W47" s="145">
        <v>69</v>
      </c>
      <c r="X47" s="145">
        <v>33</v>
      </c>
      <c r="Y47" s="145">
        <v>70</v>
      </c>
      <c r="Z47" s="145">
        <v>37</v>
      </c>
      <c r="AA47" s="145">
        <v>26</v>
      </c>
      <c r="AB47" s="145">
        <v>52</v>
      </c>
      <c r="AC47" s="145">
        <v>49</v>
      </c>
      <c r="AD47" s="145">
        <v>54</v>
      </c>
      <c r="AE47" s="145">
        <v>29</v>
      </c>
      <c r="AF47" s="145">
        <v>40</v>
      </c>
      <c r="AG47" s="145">
        <v>22</v>
      </c>
      <c r="AH47" s="145">
        <v>22</v>
      </c>
      <c r="AI47" s="145">
        <v>59</v>
      </c>
      <c r="AJ47" s="145">
        <v>50</v>
      </c>
      <c r="AK47" s="145">
        <v>46</v>
      </c>
      <c r="AL47" s="145">
        <v>31</v>
      </c>
      <c r="AM47" s="145">
        <v>34</v>
      </c>
      <c r="AN47" s="145">
        <v>62</v>
      </c>
      <c r="AO47" s="145">
        <v>53</v>
      </c>
      <c r="AP47" s="145">
        <v>42</v>
      </c>
      <c r="AQ47" s="145">
        <v>35</v>
      </c>
      <c r="AR47" s="145">
        <v>12</v>
      </c>
      <c r="AS47" s="145">
        <v>39</v>
      </c>
      <c r="AT47" s="145">
        <v>37</v>
      </c>
      <c r="AU47" s="145">
        <v>32</v>
      </c>
      <c r="AV47" s="145">
        <v>28</v>
      </c>
      <c r="AW47" s="195">
        <v>28</v>
      </c>
    </row>
    <row r="48" spans="1:49" x14ac:dyDescent="0.35">
      <c r="A48" s="27" t="s">
        <v>334</v>
      </c>
      <c r="B48" s="3" t="s">
        <v>133</v>
      </c>
      <c r="C48" s="4">
        <f t="shared" si="6"/>
        <v>0</v>
      </c>
      <c r="D48" s="3">
        <v>0</v>
      </c>
      <c r="E48" s="3">
        <v>0</v>
      </c>
      <c r="F48" s="3">
        <v>0</v>
      </c>
      <c r="G48" s="3">
        <v>0</v>
      </c>
      <c r="H48" s="3">
        <v>0</v>
      </c>
      <c r="I48" s="3">
        <v>0</v>
      </c>
      <c r="J48" s="3">
        <v>0</v>
      </c>
      <c r="K48" s="3">
        <v>0</v>
      </c>
      <c r="L48" s="3">
        <v>0</v>
      </c>
      <c r="M48" s="3">
        <v>0</v>
      </c>
      <c r="N48" s="3">
        <v>0</v>
      </c>
      <c r="O48" s="3">
        <v>0</v>
      </c>
      <c r="P48" s="3">
        <v>0</v>
      </c>
      <c r="Q48" s="3">
        <v>0</v>
      </c>
      <c r="R48" s="3">
        <v>0</v>
      </c>
      <c r="S48" s="3">
        <v>0</v>
      </c>
      <c r="T48" s="3">
        <v>0</v>
      </c>
      <c r="U48" s="3">
        <v>0</v>
      </c>
      <c r="V48" s="3">
        <v>0</v>
      </c>
      <c r="W48" s="3">
        <v>0</v>
      </c>
      <c r="X48" s="3">
        <v>0</v>
      </c>
      <c r="Y48" s="3">
        <v>0</v>
      </c>
      <c r="Z48" s="3">
        <v>0</v>
      </c>
      <c r="AA48" s="3">
        <v>0</v>
      </c>
      <c r="AB48" s="3">
        <v>0</v>
      </c>
      <c r="AC48" s="3">
        <v>0</v>
      </c>
      <c r="AD48" s="3">
        <v>0</v>
      </c>
      <c r="AE48" s="3">
        <v>0</v>
      </c>
      <c r="AF48" s="3">
        <v>0</v>
      </c>
      <c r="AG48" s="3">
        <v>0</v>
      </c>
      <c r="AH48" s="3">
        <v>0</v>
      </c>
      <c r="AI48" s="3">
        <v>0</v>
      </c>
      <c r="AJ48" s="3">
        <v>0</v>
      </c>
      <c r="AK48" s="3">
        <v>0</v>
      </c>
      <c r="AL48" s="3">
        <v>0</v>
      </c>
      <c r="AM48" s="3">
        <v>0</v>
      </c>
      <c r="AN48" s="3">
        <v>0</v>
      </c>
      <c r="AO48" s="3">
        <v>0</v>
      </c>
      <c r="AP48" s="3">
        <v>0</v>
      </c>
      <c r="AQ48" s="3">
        <v>0</v>
      </c>
      <c r="AR48" s="3">
        <v>0</v>
      </c>
      <c r="AS48" s="3">
        <v>0</v>
      </c>
      <c r="AT48" s="3">
        <v>0</v>
      </c>
      <c r="AU48" s="3">
        <v>0</v>
      </c>
      <c r="AV48" s="3">
        <v>0</v>
      </c>
      <c r="AW48" s="10">
        <v>0</v>
      </c>
    </row>
    <row r="49" spans="1:49" x14ac:dyDescent="0.35">
      <c r="A49" s="27" t="s">
        <v>334</v>
      </c>
      <c r="B49" s="3" t="s">
        <v>167</v>
      </c>
      <c r="C49" s="4">
        <f t="shared" si="6"/>
        <v>642.10869565217388</v>
      </c>
      <c r="D49" s="4">
        <v>1059</v>
      </c>
      <c r="E49" s="4">
        <v>940</v>
      </c>
      <c r="F49" s="4">
        <v>1020</v>
      </c>
      <c r="G49" s="4">
        <v>798</v>
      </c>
      <c r="H49" s="4">
        <v>742</v>
      </c>
      <c r="I49" s="4">
        <v>997</v>
      </c>
      <c r="J49" s="3">
        <v>1065</v>
      </c>
      <c r="K49" s="4">
        <v>1011</v>
      </c>
      <c r="L49" s="4">
        <v>1072</v>
      </c>
      <c r="M49" s="4">
        <v>775</v>
      </c>
      <c r="N49" s="3">
        <v>575</v>
      </c>
      <c r="O49" s="3">
        <v>669</v>
      </c>
      <c r="P49" s="4">
        <v>1313</v>
      </c>
      <c r="Q49" s="4">
        <v>803</v>
      </c>
      <c r="R49" s="4">
        <v>970</v>
      </c>
      <c r="S49" s="4">
        <v>1160</v>
      </c>
      <c r="T49" s="4">
        <v>1446</v>
      </c>
      <c r="U49" s="4">
        <v>987</v>
      </c>
      <c r="V49" s="4">
        <v>633</v>
      </c>
      <c r="W49" s="4">
        <v>546</v>
      </c>
      <c r="X49" s="4">
        <v>569</v>
      </c>
      <c r="Y49" s="4">
        <v>1129</v>
      </c>
      <c r="Z49" s="4">
        <v>399</v>
      </c>
      <c r="AA49" s="4">
        <v>210</v>
      </c>
      <c r="AB49" s="4">
        <v>728</v>
      </c>
      <c r="AC49" s="4">
        <v>584</v>
      </c>
      <c r="AD49" s="4">
        <v>708</v>
      </c>
      <c r="AE49" s="4">
        <v>434</v>
      </c>
      <c r="AF49" s="4">
        <v>398</v>
      </c>
      <c r="AG49" s="4">
        <v>292</v>
      </c>
      <c r="AH49" s="4">
        <v>153</v>
      </c>
      <c r="AI49" s="4">
        <v>491</v>
      </c>
      <c r="AJ49" s="4">
        <v>418</v>
      </c>
      <c r="AK49" s="4">
        <v>391</v>
      </c>
      <c r="AL49" s="4">
        <v>209</v>
      </c>
      <c r="AM49" s="4">
        <v>142</v>
      </c>
      <c r="AN49" s="4">
        <v>641</v>
      </c>
      <c r="AO49" s="4">
        <v>483</v>
      </c>
      <c r="AP49" s="4">
        <v>324</v>
      </c>
      <c r="AQ49" s="4">
        <v>100</v>
      </c>
      <c r="AR49" s="4">
        <v>96</v>
      </c>
      <c r="AS49" s="4">
        <v>562</v>
      </c>
      <c r="AT49" s="4">
        <v>494</v>
      </c>
      <c r="AU49" s="4">
        <v>259</v>
      </c>
      <c r="AV49" s="4">
        <v>382</v>
      </c>
      <c r="AW49" s="16">
        <v>360</v>
      </c>
    </row>
    <row r="50" spans="1:49" x14ac:dyDescent="0.35">
      <c r="A50" s="27" t="s">
        <v>334</v>
      </c>
      <c r="B50" s="3" t="s">
        <v>132</v>
      </c>
      <c r="C50" s="4">
        <f t="shared" si="6"/>
        <v>25.413043478260871</v>
      </c>
      <c r="D50" s="3">
        <v>40</v>
      </c>
      <c r="E50" s="3">
        <v>36</v>
      </c>
      <c r="F50" s="3">
        <v>43</v>
      </c>
      <c r="G50" s="3">
        <v>39</v>
      </c>
      <c r="H50" s="3">
        <v>36</v>
      </c>
      <c r="I50" s="3">
        <v>32</v>
      </c>
      <c r="J50" s="3">
        <v>36</v>
      </c>
      <c r="K50" s="3">
        <v>33</v>
      </c>
      <c r="L50" s="3">
        <v>34</v>
      </c>
      <c r="M50" s="3">
        <v>22</v>
      </c>
      <c r="N50" s="3">
        <v>24</v>
      </c>
      <c r="O50" s="3">
        <v>30</v>
      </c>
      <c r="P50" s="3">
        <v>35</v>
      </c>
      <c r="Q50" s="3">
        <v>37</v>
      </c>
      <c r="R50" s="3">
        <v>33</v>
      </c>
      <c r="S50" s="3">
        <v>37</v>
      </c>
      <c r="T50" s="3">
        <v>38</v>
      </c>
      <c r="U50" s="3">
        <v>35</v>
      </c>
      <c r="V50" s="3">
        <v>23</v>
      </c>
      <c r="W50" s="3">
        <v>16</v>
      </c>
      <c r="X50" s="3">
        <v>32</v>
      </c>
      <c r="Y50" s="3">
        <v>23</v>
      </c>
      <c r="Z50" s="3">
        <v>23</v>
      </c>
      <c r="AA50" s="3">
        <v>17</v>
      </c>
      <c r="AB50" s="3">
        <v>24</v>
      </c>
      <c r="AC50" s="3">
        <v>25</v>
      </c>
      <c r="AD50" s="3">
        <v>26</v>
      </c>
      <c r="AE50" s="3">
        <v>30</v>
      </c>
      <c r="AF50" s="3">
        <v>18</v>
      </c>
      <c r="AG50" s="3">
        <v>19</v>
      </c>
      <c r="AH50" s="3">
        <v>14</v>
      </c>
      <c r="AI50" s="3">
        <v>18</v>
      </c>
      <c r="AJ50" s="3">
        <v>16</v>
      </c>
      <c r="AK50" s="3">
        <v>15</v>
      </c>
      <c r="AL50" s="3">
        <v>13</v>
      </c>
      <c r="AM50" s="3">
        <v>10</v>
      </c>
      <c r="AN50" s="3">
        <v>25</v>
      </c>
      <c r="AO50" s="3">
        <v>21</v>
      </c>
      <c r="AP50" s="3">
        <v>17</v>
      </c>
      <c r="AQ50" s="3">
        <v>6</v>
      </c>
      <c r="AR50" s="3">
        <v>11</v>
      </c>
      <c r="AS50" s="3">
        <v>21</v>
      </c>
      <c r="AT50" s="3">
        <v>24</v>
      </c>
      <c r="AU50" s="3">
        <v>15</v>
      </c>
      <c r="AV50" s="3">
        <v>26</v>
      </c>
      <c r="AW50" s="10">
        <v>21</v>
      </c>
    </row>
    <row r="51" spans="1:49" x14ac:dyDescent="0.35">
      <c r="A51" s="27" t="s">
        <v>335</v>
      </c>
      <c r="B51" s="3" t="s">
        <v>162</v>
      </c>
      <c r="C51" s="145">
        <f t="shared" si="6"/>
        <v>8.5652173913043477</v>
      </c>
      <c r="D51" s="145">
        <v>0</v>
      </c>
      <c r="E51" s="145">
        <v>0</v>
      </c>
      <c r="F51" s="145">
        <v>0</v>
      </c>
      <c r="G51" s="145">
        <v>0</v>
      </c>
      <c r="H51" s="145">
        <v>0</v>
      </c>
      <c r="I51" s="145">
        <v>54</v>
      </c>
      <c r="J51" s="145">
        <v>54</v>
      </c>
      <c r="K51" s="145">
        <v>0</v>
      </c>
      <c r="L51" s="145">
        <v>0</v>
      </c>
      <c r="M51" s="145">
        <v>0</v>
      </c>
      <c r="N51" s="145">
        <v>0</v>
      </c>
      <c r="O51" s="145">
        <v>54</v>
      </c>
      <c r="P51" s="145">
        <v>0</v>
      </c>
      <c r="Q51" s="145">
        <v>54</v>
      </c>
      <c r="R51" s="145">
        <v>0</v>
      </c>
      <c r="S51" s="145">
        <v>0</v>
      </c>
      <c r="T51" s="145">
        <v>0</v>
      </c>
      <c r="U51" s="145">
        <v>0</v>
      </c>
      <c r="V51" s="145">
        <v>0</v>
      </c>
      <c r="W51" s="145">
        <v>0</v>
      </c>
      <c r="X51" s="145">
        <v>19</v>
      </c>
      <c r="Y51" s="145">
        <v>55</v>
      </c>
      <c r="Z51" s="145">
        <v>0</v>
      </c>
      <c r="AA51" s="145">
        <v>0</v>
      </c>
      <c r="AB51" s="145">
        <v>54</v>
      </c>
      <c r="AC51" s="145">
        <v>0</v>
      </c>
      <c r="AD51" s="145">
        <v>0</v>
      </c>
      <c r="AE51" s="145">
        <v>0</v>
      </c>
      <c r="AF51" s="145">
        <v>0</v>
      </c>
      <c r="AG51" s="145">
        <v>0</v>
      </c>
      <c r="AH51" s="145">
        <v>0</v>
      </c>
      <c r="AI51" s="145">
        <v>0</v>
      </c>
      <c r="AJ51" s="145">
        <v>0</v>
      </c>
      <c r="AK51" s="145">
        <v>0</v>
      </c>
      <c r="AL51" s="145">
        <v>0</v>
      </c>
      <c r="AM51" s="145">
        <v>0</v>
      </c>
      <c r="AN51" s="145">
        <v>0</v>
      </c>
      <c r="AO51" s="145">
        <v>0</v>
      </c>
      <c r="AP51" s="145">
        <v>0</v>
      </c>
      <c r="AQ51" s="145">
        <v>0</v>
      </c>
      <c r="AR51" s="145">
        <v>0</v>
      </c>
      <c r="AS51" s="145">
        <v>0</v>
      </c>
      <c r="AT51" s="145">
        <v>50</v>
      </c>
      <c r="AU51" s="145">
        <v>0</v>
      </c>
      <c r="AV51" s="145">
        <v>0</v>
      </c>
      <c r="AW51" s="195">
        <v>0</v>
      </c>
    </row>
    <row r="52" spans="1:49" x14ac:dyDescent="0.35">
      <c r="A52" s="27" t="s">
        <v>335</v>
      </c>
      <c r="B52" s="3" t="s">
        <v>166</v>
      </c>
      <c r="C52" s="145">
        <f t="shared" si="6"/>
        <v>8.5652173913043477</v>
      </c>
      <c r="D52" s="145">
        <v>0</v>
      </c>
      <c r="E52" s="145">
        <v>0</v>
      </c>
      <c r="F52" s="145">
        <v>0</v>
      </c>
      <c r="G52" s="145">
        <v>0</v>
      </c>
      <c r="H52" s="145">
        <v>0</v>
      </c>
      <c r="I52" s="145">
        <v>54</v>
      </c>
      <c r="J52" s="145">
        <v>54</v>
      </c>
      <c r="K52" s="145">
        <v>0</v>
      </c>
      <c r="L52" s="145">
        <v>0</v>
      </c>
      <c r="M52" s="145">
        <v>0</v>
      </c>
      <c r="N52" s="145">
        <v>0</v>
      </c>
      <c r="O52" s="145">
        <v>54</v>
      </c>
      <c r="P52" s="145">
        <v>0</v>
      </c>
      <c r="Q52" s="145">
        <v>54</v>
      </c>
      <c r="R52" s="145">
        <v>0</v>
      </c>
      <c r="S52" s="145">
        <v>0</v>
      </c>
      <c r="T52" s="145">
        <v>0</v>
      </c>
      <c r="U52" s="145">
        <v>0</v>
      </c>
      <c r="V52" s="145">
        <v>0</v>
      </c>
      <c r="W52" s="145">
        <v>0</v>
      </c>
      <c r="X52" s="145">
        <v>19</v>
      </c>
      <c r="Y52" s="145">
        <v>55</v>
      </c>
      <c r="Z52" s="145">
        <v>0</v>
      </c>
      <c r="AA52" s="145">
        <v>0</v>
      </c>
      <c r="AB52" s="145">
        <v>54</v>
      </c>
      <c r="AC52" s="145">
        <v>0</v>
      </c>
      <c r="AD52" s="145">
        <v>0</v>
      </c>
      <c r="AE52" s="145">
        <v>0</v>
      </c>
      <c r="AF52" s="145">
        <v>0</v>
      </c>
      <c r="AG52" s="145">
        <v>0</v>
      </c>
      <c r="AH52" s="145">
        <v>0</v>
      </c>
      <c r="AI52" s="145">
        <v>0</v>
      </c>
      <c r="AJ52" s="145">
        <v>0</v>
      </c>
      <c r="AK52" s="145">
        <v>0</v>
      </c>
      <c r="AL52" s="145">
        <v>0</v>
      </c>
      <c r="AM52" s="145">
        <v>0</v>
      </c>
      <c r="AN52" s="145">
        <v>0</v>
      </c>
      <c r="AO52" s="145">
        <v>0</v>
      </c>
      <c r="AP52" s="145">
        <v>0</v>
      </c>
      <c r="AQ52" s="145">
        <v>0</v>
      </c>
      <c r="AR52" s="145">
        <v>0</v>
      </c>
      <c r="AS52" s="145">
        <v>0</v>
      </c>
      <c r="AT52" s="145">
        <v>50</v>
      </c>
      <c r="AU52" s="145">
        <v>0</v>
      </c>
      <c r="AV52" s="145">
        <v>0</v>
      </c>
      <c r="AW52" s="195">
        <v>0</v>
      </c>
    </row>
    <row r="53" spans="1:49" x14ac:dyDescent="0.35">
      <c r="A53" s="27" t="s">
        <v>335</v>
      </c>
      <c r="B53" s="3" t="s">
        <v>133</v>
      </c>
      <c r="C53" s="4">
        <f t="shared" si="6"/>
        <v>0.32608695652173914</v>
      </c>
      <c r="D53" s="3">
        <v>0</v>
      </c>
      <c r="E53" s="3">
        <v>0</v>
      </c>
      <c r="F53" s="3">
        <v>0</v>
      </c>
      <c r="G53" s="3">
        <v>0</v>
      </c>
      <c r="H53" s="3">
        <v>0</v>
      </c>
      <c r="I53" s="3">
        <v>2</v>
      </c>
      <c r="J53" s="3">
        <v>2</v>
      </c>
      <c r="K53" s="3">
        <v>0</v>
      </c>
      <c r="L53" s="3">
        <v>0</v>
      </c>
      <c r="M53" s="3">
        <v>0</v>
      </c>
      <c r="N53" s="3">
        <v>0</v>
      </c>
      <c r="O53" s="3">
        <v>2</v>
      </c>
      <c r="P53" s="3">
        <v>0</v>
      </c>
      <c r="Q53" s="3">
        <v>2</v>
      </c>
      <c r="R53" s="3">
        <v>0</v>
      </c>
      <c r="S53" s="3">
        <v>0</v>
      </c>
      <c r="T53" s="3">
        <v>0</v>
      </c>
      <c r="U53" s="3">
        <v>0</v>
      </c>
      <c r="V53" s="3">
        <v>0</v>
      </c>
      <c r="W53" s="3">
        <v>0</v>
      </c>
      <c r="X53" s="3">
        <v>1</v>
      </c>
      <c r="Y53" s="3">
        <v>2</v>
      </c>
      <c r="Z53" s="3">
        <v>0</v>
      </c>
      <c r="AA53" s="3">
        <v>0</v>
      </c>
      <c r="AB53" s="3">
        <v>2</v>
      </c>
      <c r="AC53" s="3">
        <v>0</v>
      </c>
      <c r="AD53" s="3">
        <v>0</v>
      </c>
      <c r="AE53" s="3">
        <v>0</v>
      </c>
      <c r="AF53" s="3">
        <v>0</v>
      </c>
      <c r="AG53" s="3">
        <v>0</v>
      </c>
      <c r="AH53" s="3">
        <v>0</v>
      </c>
      <c r="AI53" s="3">
        <v>0</v>
      </c>
      <c r="AJ53" s="3">
        <v>0</v>
      </c>
      <c r="AK53" s="3">
        <v>0</v>
      </c>
      <c r="AL53" s="3">
        <v>0</v>
      </c>
      <c r="AM53" s="3">
        <v>0</v>
      </c>
      <c r="AN53" s="3">
        <v>0</v>
      </c>
      <c r="AO53" s="3">
        <v>0</v>
      </c>
      <c r="AP53" s="3">
        <v>0</v>
      </c>
      <c r="AQ53" s="3">
        <v>0</v>
      </c>
      <c r="AR53" s="3">
        <v>0</v>
      </c>
      <c r="AS53" s="3">
        <v>0</v>
      </c>
      <c r="AT53" s="3">
        <v>2</v>
      </c>
      <c r="AU53" s="3">
        <v>0</v>
      </c>
      <c r="AV53" s="3">
        <v>0</v>
      </c>
      <c r="AW53" s="10">
        <v>0</v>
      </c>
    </row>
    <row r="54" spans="1:49" x14ac:dyDescent="0.35">
      <c r="A54" s="27" t="s">
        <v>335</v>
      </c>
      <c r="B54" s="3" t="s">
        <v>167</v>
      </c>
      <c r="C54" s="4">
        <f t="shared" si="6"/>
        <v>0</v>
      </c>
      <c r="D54" s="4">
        <v>0</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16">
        <v>0</v>
      </c>
    </row>
    <row r="55" spans="1:49" x14ac:dyDescent="0.35">
      <c r="A55" s="27" t="s">
        <v>335</v>
      </c>
      <c r="B55" s="3" t="s">
        <v>132</v>
      </c>
      <c r="C55" s="4">
        <f t="shared" si="6"/>
        <v>0.17391304347826086</v>
      </c>
      <c r="D55" s="3">
        <v>0</v>
      </c>
      <c r="E55" s="3">
        <v>0</v>
      </c>
      <c r="F55" s="3">
        <v>0</v>
      </c>
      <c r="G55" s="3">
        <v>0</v>
      </c>
      <c r="H55" s="3">
        <v>0</v>
      </c>
      <c r="I55" s="3">
        <v>1</v>
      </c>
      <c r="J55" s="3">
        <v>1</v>
      </c>
      <c r="K55" s="3">
        <v>0</v>
      </c>
      <c r="L55" s="3">
        <v>0</v>
      </c>
      <c r="M55" s="3">
        <v>0</v>
      </c>
      <c r="N55" s="3">
        <v>0</v>
      </c>
      <c r="O55" s="3">
        <v>1</v>
      </c>
      <c r="P55" s="3">
        <v>0</v>
      </c>
      <c r="Q55" s="3">
        <v>1</v>
      </c>
      <c r="R55" s="3">
        <v>0</v>
      </c>
      <c r="S55" s="3">
        <v>0</v>
      </c>
      <c r="T55" s="3">
        <v>0</v>
      </c>
      <c r="U55" s="3">
        <v>0</v>
      </c>
      <c r="V55" s="3">
        <v>0</v>
      </c>
      <c r="W55" s="3">
        <v>0</v>
      </c>
      <c r="X55" s="3">
        <v>1</v>
      </c>
      <c r="Y55" s="3">
        <v>1</v>
      </c>
      <c r="Z55" s="3">
        <v>0</v>
      </c>
      <c r="AA55" s="3">
        <v>0</v>
      </c>
      <c r="AB55" s="3">
        <v>1</v>
      </c>
      <c r="AC55" s="3">
        <v>0</v>
      </c>
      <c r="AD55" s="3">
        <v>0</v>
      </c>
      <c r="AE55" s="3">
        <v>0</v>
      </c>
      <c r="AF55" s="3">
        <v>0</v>
      </c>
      <c r="AG55" s="3">
        <v>0</v>
      </c>
      <c r="AH55" s="3">
        <v>0</v>
      </c>
      <c r="AI55" s="3">
        <v>0</v>
      </c>
      <c r="AJ55" s="3">
        <v>0</v>
      </c>
      <c r="AK55" s="3">
        <v>0</v>
      </c>
      <c r="AL55" s="3">
        <v>0</v>
      </c>
      <c r="AM55" s="3">
        <v>0</v>
      </c>
      <c r="AN55" s="3">
        <v>0</v>
      </c>
      <c r="AO55" s="3">
        <v>0</v>
      </c>
      <c r="AP55" s="3">
        <v>0</v>
      </c>
      <c r="AQ55" s="3">
        <v>0</v>
      </c>
      <c r="AR55" s="3">
        <v>0</v>
      </c>
      <c r="AS55" s="3">
        <v>0</v>
      </c>
      <c r="AT55" s="3">
        <v>1</v>
      </c>
      <c r="AU55" s="3">
        <v>0</v>
      </c>
      <c r="AV55" s="3">
        <v>0</v>
      </c>
      <c r="AW55" s="10">
        <v>0</v>
      </c>
    </row>
    <row r="56" spans="1:49" x14ac:dyDescent="0.35">
      <c r="A56" s="27" t="s">
        <v>336</v>
      </c>
      <c r="B56" s="3" t="s">
        <v>162</v>
      </c>
      <c r="C56" s="145">
        <f t="shared" si="6"/>
        <v>1010.695652173913</v>
      </c>
      <c r="D56" s="145">
        <v>130</v>
      </c>
      <c r="E56" s="145">
        <v>100</v>
      </c>
      <c r="F56" s="145">
        <v>430</v>
      </c>
      <c r="G56" s="145">
        <v>300</v>
      </c>
      <c r="H56" s="145">
        <v>300</v>
      </c>
      <c r="I56" s="145">
        <v>920</v>
      </c>
      <c r="J56" s="145">
        <v>720</v>
      </c>
      <c r="K56" s="145">
        <v>594</v>
      </c>
      <c r="L56" s="145">
        <v>360</v>
      </c>
      <c r="M56" s="145">
        <v>455</v>
      </c>
      <c r="N56" s="145">
        <v>698</v>
      </c>
      <c r="O56" s="145">
        <v>0</v>
      </c>
      <c r="P56" s="145">
        <v>330</v>
      </c>
      <c r="Q56" s="145">
        <v>400</v>
      </c>
      <c r="R56" s="145">
        <v>165</v>
      </c>
      <c r="S56" s="145">
        <v>400</v>
      </c>
      <c r="T56" s="145">
        <v>530</v>
      </c>
      <c r="U56" s="145">
        <v>300</v>
      </c>
      <c r="V56" s="145">
        <v>1030</v>
      </c>
      <c r="W56" s="145">
        <v>950</v>
      </c>
      <c r="X56" s="145">
        <v>220</v>
      </c>
      <c r="Y56" s="145">
        <v>630</v>
      </c>
      <c r="Z56" s="145">
        <v>364</v>
      </c>
      <c r="AA56" s="145">
        <v>230</v>
      </c>
      <c r="AB56" s="145">
        <v>400</v>
      </c>
      <c r="AC56" s="145">
        <v>0</v>
      </c>
      <c r="AD56" s="145">
        <v>500</v>
      </c>
      <c r="AE56" s="145">
        <v>600</v>
      </c>
      <c r="AF56" s="145">
        <v>660</v>
      </c>
      <c r="AG56" s="145">
        <v>800</v>
      </c>
      <c r="AH56" s="145">
        <v>732</v>
      </c>
      <c r="AI56" s="145">
        <v>620</v>
      </c>
      <c r="AJ56" s="145">
        <v>700</v>
      </c>
      <c r="AK56" s="145">
        <v>300</v>
      </c>
      <c r="AL56" s="145">
        <v>220</v>
      </c>
      <c r="AM56" s="145">
        <v>1100</v>
      </c>
      <c r="AN56" s="145">
        <v>1900</v>
      </c>
      <c r="AO56" s="145">
        <v>4600</v>
      </c>
      <c r="AP56" s="145">
        <v>3060</v>
      </c>
      <c r="AQ56" s="145">
        <v>1400</v>
      </c>
      <c r="AR56" s="145">
        <v>3100</v>
      </c>
      <c r="AS56" s="145">
        <v>4700</v>
      </c>
      <c r="AT56" s="145">
        <v>5420</v>
      </c>
      <c r="AU56" s="145">
        <v>3724</v>
      </c>
      <c r="AV56" s="145">
        <v>440</v>
      </c>
      <c r="AW56" s="195">
        <v>960</v>
      </c>
    </row>
    <row r="57" spans="1:49" x14ac:dyDescent="0.35">
      <c r="A57" s="27" t="s">
        <v>336</v>
      </c>
      <c r="B57" s="3" t="s">
        <v>166</v>
      </c>
      <c r="C57" s="145">
        <f t="shared" si="6"/>
        <v>239.08695652173913</v>
      </c>
      <c r="D57" s="145">
        <v>130</v>
      </c>
      <c r="E57" s="145">
        <v>100</v>
      </c>
      <c r="F57" s="145">
        <v>143</v>
      </c>
      <c r="G57" s="145">
        <v>100</v>
      </c>
      <c r="H57" s="145">
        <v>150</v>
      </c>
      <c r="I57" s="145">
        <v>184</v>
      </c>
      <c r="J57" s="145">
        <v>240</v>
      </c>
      <c r="K57" s="145">
        <v>198</v>
      </c>
      <c r="L57" s="145">
        <v>180</v>
      </c>
      <c r="M57" s="145">
        <v>228</v>
      </c>
      <c r="N57" s="145">
        <v>175</v>
      </c>
      <c r="O57" s="145">
        <v>0</v>
      </c>
      <c r="P57" s="145">
        <v>110</v>
      </c>
      <c r="Q57" s="145">
        <v>100</v>
      </c>
      <c r="R57" s="145">
        <v>83</v>
      </c>
      <c r="S57" s="145">
        <v>200</v>
      </c>
      <c r="T57" s="145">
        <v>133</v>
      </c>
      <c r="U57" s="145">
        <v>150</v>
      </c>
      <c r="V57" s="145">
        <v>343</v>
      </c>
      <c r="W57" s="145">
        <v>317</v>
      </c>
      <c r="X57" s="145">
        <v>110</v>
      </c>
      <c r="Y57" s="145">
        <v>158</v>
      </c>
      <c r="Z57" s="145">
        <v>182</v>
      </c>
      <c r="AA57" s="145">
        <v>115</v>
      </c>
      <c r="AB57" s="145">
        <v>100</v>
      </c>
      <c r="AC57" s="145">
        <v>0</v>
      </c>
      <c r="AD57" s="145">
        <v>100</v>
      </c>
      <c r="AE57" s="145">
        <v>100</v>
      </c>
      <c r="AF57" s="145">
        <v>165</v>
      </c>
      <c r="AG57" s="145">
        <v>133</v>
      </c>
      <c r="AH57" s="145">
        <v>146</v>
      </c>
      <c r="AI57" s="145">
        <v>103</v>
      </c>
      <c r="AJ57" s="145">
        <v>100</v>
      </c>
      <c r="AK57" s="145">
        <v>100</v>
      </c>
      <c r="AL57" s="145">
        <v>110</v>
      </c>
      <c r="AM57" s="145">
        <v>550</v>
      </c>
      <c r="AN57" s="145">
        <v>633</v>
      </c>
      <c r="AO57" s="145">
        <v>511</v>
      </c>
      <c r="AP57" s="145">
        <v>383</v>
      </c>
      <c r="AQ57" s="145">
        <v>233</v>
      </c>
      <c r="AR57" s="145">
        <v>1033</v>
      </c>
      <c r="AS57" s="145">
        <v>1175</v>
      </c>
      <c r="AT57" s="145">
        <v>678</v>
      </c>
      <c r="AU57" s="145">
        <v>532</v>
      </c>
      <c r="AV57" s="145">
        <v>147</v>
      </c>
      <c r="AW57" s="195">
        <v>137</v>
      </c>
    </row>
    <row r="58" spans="1:49" x14ac:dyDescent="0.35">
      <c r="A58" s="27" t="s">
        <v>336</v>
      </c>
      <c r="B58" s="3" t="s">
        <v>133</v>
      </c>
      <c r="C58" s="4">
        <f t="shared" si="6"/>
        <v>10.978260869565217</v>
      </c>
      <c r="D58" s="3">
        <v>2</v>
      </c>
      <c r="E58" s="3">
        <v>1</v>
      </c>
      <c r="F58" s="3">
        <v>5</v>
      </c>
      <c r="G58" s="3">
        <v>3</v>
      </c>
      <c r="H58" s="3">
        <v>3</v>
      </c>
      <c r="I58" s="3">
        <v>12</v>
      </c>
      <c r="J58" s="3">
        <v>10</v>
      </c>
      <c r="K58" s="3">
        <v>9</v>
      </c>
      <c r="L58" s="3">
        <v>5</v>
      </c>
      <c r="M58" s="3">
        <v>7</v>
      </c>
      <c r="N58" s="3">
        <v>11</v>
      </c>
      <c r="O58" s="3">
        <v>0</v>
      </c>
      <c r="P58" s="3">
        <v>4</v>
      </c>
      <c r="Q58" s="3">
        <v>4</v>
      </c>
      <c r="R58" s="3">
        <v>2</v>
      </c>
      <c r="S58" s="3">
        <v>4</v>
      </c>
      <c r="T58" s="3">
        <v>6</v>
      </c>
      <c r="U58" s="3">
        <v>3</v>
      </c>
      <c r="V58" s="3">
        <v>11</v>
      </c>
      <c r="W58" s="3">
        <v>11</v>
      </c>
      <c r="X58" s="3">
        <v>3</v>
      </c>
      <c r="Y58" s="3">
        <v>7</v>
      </c>
      <c r="Z58" s="3">
        <v>6</v>
      </c>
      <c r="AA58" s="3">
        <v>3</v>
      </c>
      <c r="AB58" s="3">
        <v>4</v>
      </c>
      <c r="AC58" s="3">
        <v>0</v>
      </c>
      <c r="AD58" s="3">
        <v>5</v>
      </c>
      <c r="AE58" s="3">
        <v>6</v>
      </c>
      <c r="AF58" s="3">
        <v>9</v>
      </c>
      <c r="AG58" s="3">
        <v>8</v>
      </c>
      <c r="AH58" s="3">
        <v>9</v>
      </c>
      <c r="AI58" s="3">
        <v>7</v>
      </c>
      <c r="AJ58" s="3">
        <v>7</v>
      </c>
      <c r="AK58" s="3">
        <v>3</v>
      </c>
      <c r="AL58" s="3">
        <v>3</v>
      </c>
      <c r="AM58" s="3">
        <v>11</v>
      </c>
      <c r="AN58" s="3">
        <v>19</v>
      </c>
      <c r="AO58" s="3">
        <v>46</v>
      </c>
      <c r="AP58" s="3">
        <v>32</v>
      </c>
      <c r="AQ58" s="3">
        <v>14</v>
      </c>
      <c r="AR58" s="3">
        <v>31</v>
      </c>
      <c r="AS58" s="3">
        <v>47</v>
      </c>
      <c r="AT58" s="3">
        <v>55</v>
      </c>
      <c r="AU58" s="3">
        <v>39</v>
      </c>
      <c r="AV58" s="3">
        <v>6</v>
      </c>
      <c r="AW58" s="10">
        <v>12</v>
      </c>
    </row>
    <row r="59" spans="1:49" x14ac:dyDescent="0.35">
      <c r="A59" s="27" t="s">
        <v>336</v>
      </c>
      <c r="B59" s="3" t="s">
        <v>167</v>
      </c>
      <c r="C59" s="4">
        <f t="shared" si="6"/>
        <v>0</v>
      </c>
      <c r="D59" s="4">
        <v>0</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16">
        <v>0</v>
      </c>
    </row>
    <row r="60" spans="1:49" x14ac:dyDescent="0.35">
      <c r="A60" s="27" t="s">
        <v>336</v>
      </c>
      <c r="B60" s="3" t="s">
        <v>132</v>
      </c>
      <c r="C60" s="4">
        <f t="shared" si="6"/>
        <v>3.6956521739130435</v>
      </c>
      <c r="D60" s="3">
        <v>1</v>
      </c>
      <c r="E60" s="3">
        <v>1</v>
      </c>
      <c r="F60" s="3">
        <v>3</v>
      </c>
      <c r="G60" s="3">
        <v>3</v>
      </c>
      <c r="H60" s="3">
        <v>2</v>
      </c>
      <c r="I60" s="3">
        <v>5</v>
      </c>
      <c r="J60" s="3">
        <v>3</v>
      </c>
      <c r="K60" s="3">
        <v>3</v>
      </c>
      <c r="L60" s="3">
        <v>2</v>
      </c>
      <c r="M60" s="3">
        <v>2</v>
      </c>
      <c r="N60" s="3">
        <v>4</v>
      </c>
      <c r="O60" s="3">
        <v>0</v>
      </c>
      <c r="P60" s="3">
        <v>3</v>
      </c>
      <c r="Q60" s="3">
        <v>4</v>
      </c>
      <c r="R60" s="3">
        <v>2</v>
      </c>
      <c r="S60" s="3">
        <v>2</v>
      </c>
      <c r="T60" s="3">
        <v>4</v>
      </c>
      <c r="U60" s="3">
        <v>2</v>
      </c>
      <c r="V60" s="3">
        <v>3</v>
      </c>
      <c r="W60" s="3">
        <v>3</v>
      </c>
      <c r="X60" s="3">
        <v>2</v>
      </c>
      <c r="Y60" s="3">
        <v>4</v>
      </c>
      <c r="Z60" s="3">
        <v>2</v>
      </c>
      <c r="AA60" s="3">
        <v>2</v>
      </c>
      <c r="AB60" s="3">
        <v>4</v>
      </c>
      <c r="AC60" s="3">
        <v>0</v>
      </c>
      <c r="AD60" s="3">
        <v>5</v>
      </c>
      <c r="AE60" s="3">
        <v>6</v>
      </c>
      <c r="AF60" s="3">
        <v>4</v>
      </c>
      <c r="AG60" s="3">
        <v>6</v>
      </c>
      <c r="AH60" s="3">
        <v>5</v>
      </c>
      <c r="AI60" s="3">
        <v>6</v>
      </c>
      <c r="AJ60" s="3">
        <v>7</v>
      </c>
      <c r="AK60" s="3">
        <v>3</v>
      </c>
      <c r="AL60" s="3">
        <v>2</v>
      </c>
      <c r="AM60" s="3">
        <v>2</v>
      </c>
      <c r="AN60" s="3">
        <v>3</v>
      </c>
      <c r="AO60" s="3">
        <v>9</v>
      </c>
      <c r="AP60" s="3">
        <v>8</v>
      </c>
      <c r="AQ60" s="3">
        <v>6</v>
      </c>
      <c r="AR60" s="3">
        <v>3</v>
      </c>
      <c r="AS60" s="3">
        <v>4</v>
      </c>
      <c r="AT60" s="3">
        <v>8</v>
      </c>
      <c r="AU60" s="3">
        <v>7</v>
      </c>
      <c r="AV60" s="3">
        <v>3</v>
      </c>
      <c r="AW60" s="10">
        <v>7</v>
      </c>
    </row>
    <row r="61" spans="1:49" x14ac:dyDescent="0.35">
      <c r="A61" s="27" t="s">
        <v>337</v>
      </c>
      <c r="B61" s="3" t="s">
        <v>162</v>
      </c>
      <c r="C61" s="145">
        <f t="shared" si="6"/>
        <v>31049.456521739132</v>
      </c>
      <c r="D61" s="145">
        <v>36677</v>
      </c>
      <c r="E61" s="145">
        <v>34881</v>
      </c>
      <c r="F61" s="145">
        <v>39396</v>
      </c>
      <c r="G61" s="145">
        <v>36800</v>
      </c>
      <c r="H61" s="145">
        <v>48656</v>
      </c>
      <c r="I61" s="145">
        <v>45475</v>
      </c>
      <c r="J61" s="145">
        <v>40107</v>
      </c>
      <c r="K61" s="145">
        <v>44356</v>
      </c>
      <c r="L61" s="145">
        <v>39164</v>
      </c>
      <c r="M61" s="145">
        <v>43943</v>
      </c>
      <c r="N61" s="145">
        <v>39824</v>
      </c>
      <c r="O61" s="145">
        <v>38395</v>
      </c>
      <c r="P61" s="145">
        <v>37674</v>
      </c>
      <c r="Q61" s="145">
        <v>32417</v>
      </c>
      <c r="R61" s="145">
        <v>31186</v>
      </c>
      <c r="S61" s="145">
        <v>31799</v>
      </c>
      <c r="T61" s="145">
        <v>32393</v>
      </c>
      <c r="U61" s="145">
        <v>31243</v>
      </c>
      <c r="V61" s="145">
        <v>27252</v>
      </c>
      <c r="W61" s="145">
        <v>33096</v>
      </c>
      <c r="X61" s="145">
        <v>30858</v>
      </c>
      <c r="Y61" s="145">
        <v>36019</v>
      </c>
      <c r="Z61" s="145">
        <v>30733</v>
      </c>
      <c r="AA61" s="145">
        <v>31265</v>
      </c>
      <c r="AB61" s="145">
        <v>25116</v>
      </c>
      <c r="AC61" s="145">
        <v>27191</v>
      </c>
      <c r="AD61" s="145">
        <v>29936</v>
      </c>
      <c r="AE61" s="145">
        <v>32874</v>
      </c>
      <c r="AF61" s="145">
        <v>33003</v>
      </c>
      <c r="AG61" s="145">
        <v>28262</v>
      </c>
      <c r="AH61" s="145">
        <v>32865</v>
      </c>
      <c r="AI61" s="145">
        <v>37192</v>
      </c>
      <c r="AJ61" s="145">
        <v>29141</v>
      </c>
      <c r="AK61" s="145">
        <v>31495</v>
      </c>
      <c r="AL61" s="145">
        <v>31376</v>
      </c>
      <c r="AM61" s="145">
        <v>28875</v>
      </c>
      <c r="AN61" s="145">
        <v>26595</v>
      </c>
      <c r="AO61" s="145">
        <v>27319</v>
      </c>
      <c r="AP61" s="145">
        <v>20310</v>
      </c>
      <c r="AQ61" s="145">
        <v>13557</v>
      </c>
      <c r="AR61" s="145">
        <v>12043</v>
      </c>
      <c r="AS61" s="145">
        <v>13606</v>
      </c>
      <c r="AT61" s="145">
        <v>14046</v>
      </c>
      <c r="AU61" s="145">
        <v>16264</v>
      </c>
      <c r="AV61" s="145">
        <v>20586</v>
      </c>
      <c r="AW61" s="195">
        <v>23014</v>
      </c>
    </row>
    <row r="62" spans="1:49" x14ac:dyDescent="0.35">
      <c r="A62" s="27" t="s">
        <v>337</v>
      </c>
      <c r="B62" s="3" t="s">
        <v>166</v>
      </c>
      <c r="C62" s="145">
        <f t="shared" si="6"/>
        <v>447.73913043478262</v>
      </c>
      <c r="D62" s="145">
        <v>422</v>
      </c>
      <c r="E62" s="145">
        <v>356</v>
      </c>
      <c r="F62" s="145">
        <v>386</v>
      </c>
      <c r="G62" s="145">
        <v>361</v>
      </c>
      <c r="H62" s="145">
        <v>416</v>
      </c>
      <c r="I62" s="145">
        <v>464</v>
      </c>
      <c r="J62" s="145">
        <v>456</v>
      </c>
      <c r="K62" s="145">
        <v>448</v>
      </c>
      <c r="L62" s="145">
        <v>435</v>
      </c>
      <c r="M62" s="145">
        <v>478</v>
      </c>
      <c r="N62" s="145">
        <v>394</v>
      </c>
      <c r="O62" s="145">
        <v>441</v>
      </c>
      <c r="P62" s="145">
        <v>443</v>
      </c>
      <c r="Q62" s="145">
        <v>386</v>
      </c>
      <c r="R62" s="145">
        <v>385</v>
      </c>
      <c r="S62" s="145">
        <v>413</v>
      </c>
      <c r="T62" s="145">
        <v>356</v>
      </c>
      <c r="U62" s="145">
        <v>401</v>
      </c>
      <c r="V62" s="145">
        <v>395</v>
      </c>
      <c r="W62" s="145">
        <v>441</v>
      </c>
      <c r="X62" s="145">
        <v>454</v>
      </c>
      <c r="Y62" s="145">
        <v>409</v>
      </c>
      <c r="Z62" s="145">
        <v>445</v>
      </c>
      <c r="AA62" s="145">
        <v>453</v>
      </c>
      <c r="AB62" s="145">
        <v>412</v>
      </c>
      <c r="AC62" s="145">
        <v>461</v>
      </c>
      <c r="AD62" s="145">
        <v>410</v>
      </c>
      <c r="AE62" s="145">
        <v>483</v>
      </c>
      <c r="AF62" s="145">
        <v>500</v>
      </c>
      <c r="AG62" s="145">
        <v>449</v>
      </c>
      <c r="AH62" s="145">
        <v>548</v>
      </c>
      <c r="AI62" s="145">
        <v>496</v>
      </c>
      <c r="AJ62" s="145">
        <v>399</v>
      </c>
      <c r="AK62" s="145">
        <v>456</v>
      </c>
      <c r="AL62" s="145">
        <v>532</v>
      </c>
      <c r="AM62" s="145">
        <v>555</v>
      </c>
      <c r="AN62" s="145">
        <v>543</v>
      </c>
      <c r="AO62" s="145">
        <v>497</v>
      </c>
      <c r="AP62" s="145">
        <v>432</v>
      </c>
      <c r="AQ62" s="145">
        <v>616</v>
      </c>
      <c r="AR62" s="145">
        <v>634</v>
      </c>
      <c r="AS62" s="145">
        <v>567</v>
      </c>
      <c r="AT62" s="145">
        <v>390</v>
      </c>
      <c r="AU62" s="145">
        <v>378</v>
      </c>
      <c r="AV62" s="145">
        <v>374</v>
      </c>
      <c r="AW62" s="195">
        <v>426</v>
      </c>
    </row>
    <row r="63" spans="1:49" x14ac:dyDescent="0.35">
      <c r="A63" s="27" t="s">
        <v>337</v>
      </c>
      <c r="B63" s="3" t="s">
        <v>133</v>
      </c>
      <c r="C63" s="4">
        <f t="shared" si="6"/>
        <v>406.04347826086956</v>
      </c>
      <c r="D63" s="4">
        <v>493</v>
      </c>
      <c r="E63" s="4">
        <v>475</v>
      </c>
      <c r="F63" s="4">
        <v>568</v>
      </c>
      <c r="G63" s="4">
        <v>536</v>
      </c>
      <c r="H63" s="4">
        <v>679</v>
      </c>
      <c r="I63" s="4">
        <v>599</v>
      </c>
      <c r="J63" s="4">
        <v>502</v>
      </c>
      <c r="K63" s="4">
        <v>568</v>
      </c>
      <c r="L63" s="4">
        <v>554</v>
      </c>
      <c r="M63" s="4">
        <v>583</v>
      </c>
      <c r="N63" s="4">
        <v>510</v>
      </c>
      <c r="O63" s="4">
        <v>506</v>
      </c>
      <c r="P63" s="4">
        <v>445</v>
      </c>
      <c r="Q63" s="4">
        <v>382</v>
      </c>
      <c r="R63" s="4">
        <v>407</v>
      </c>
      <c r="S63" s="4">
        <v>419</v>
      </c>
      <c r="T63" s="4">
        <v>447</v>
      </c>
      <c r="U63" s="4">
        <v>431</v>
      </c>
      <c r="V63" s="4">
        <v>388</v>
      </c>
      <c r="W63" s="4">
        <v>413</v>
      </c>
      <c r="X63" s="4">
        <v>404</v>
      </c>
      <c r="Y63" s="4">
        <v>474</v>
      </c>
      <c r="Z63" s="4">
        <v>416</v>
      </c>
      <c r="AA63" s="4">
        <v>394</v>
      </c>
      <c r="AB63" s="4">
        <v>332</v>
      </c>
      <c r="AC63" s="4">
        <v>362</v>
      </c>
      <c r="AD63" s="4">
        <v>403</v>
      </c>
      <c r="AE63" s="4">
        <v>388</v>
      </c>
      <c r="AF63" s="4">
        <v>423</v>
      </c>
      <c r="AG63" s="4">
        <v>354</v>
      </c>
      <c r="AH63" s="4">
        <v>381</v>
      </c>
      <c r="AI63" s="4">
        <v>427</v>
      </c>
      <c r="AJ63" s="4">
        <v>366</v>
      </c>
      <c r="AK63" s="4">
        <v>374</v>
      </c>
      <c r="AL63" s="4">
        <v>382</v>
      </c>
      <c r="AM63" s="4">
        <v>347</v>
      </c>
      <c r="AN63" s="4">
        <v>320</v>
      </c>
      <c r="AO63" s="4">
        <v>296</v>
      </c>
      <c r="AP63" s="4">
        <v>246</v>
      </c>
      <c r="AQ63" s="3">
        <v>197</v>
      </c>
      <c r="AR63" s="3">
        <v>182</v>
      </c>
      <c r="AS63" s="4">
        <v>194</v>
      </c>
      <c r="AT63" s="4">
        <v>205</v>
      </c>
      <c r="AU63" s="4">
        <v>235</v>
      </c>
      <c r="AV63" s="4">
        <v>308</v>
      </c>
      <c r="AW63" s="16">
        <v>363</v>
      </c>
    </row>
    <row r="64" spans="1:49" x14ac:dyDescent="0.35">
      <c r="A64" s="27" t="s">
        <v>337</v>
      </c>
      <c r="B64" s="3" t="s">
        <v>167</v>
      </c>
      <c r="C64" s="4">
        <f t="shared" si="6"/>
        <v>6113.9239376936075</v>
      </c>
      <c r="D64" s="4">
        <v>7322</v>
      </c>
      <c r="E64" s="4">
        <v>7059</v>
      </c>
      <c r="F64" s="4">
        <v>7606</v>
      </c>
      <c r="G64" s="4">
        <v>7087</v>
      </c>
      <c r="H64" s="4">
        <v>9758</v>
      </c>
      <c r="I64" s="4">
        <v>9454</v>
      </c>
      <c r="J64" s="4">
        <v>8755</v>
      </c>
      <c r="K64" s="4">
        <v>9318</v>
      </c>
      <c r="L64" s="4">
        <v>7777</v>
      </c>
      <c r="M64" s="4">
        <v>9012</v>
      </c>
      <c r="N64" s="4">
        <v>8497</v>
      </c>
      <c r="O64" s="4">
        <v>7841</v>
      </c>
      <c r="P64" s="4">
        <v>8215</v>
      </c>
      <c r="Q64" s="4">
        <v>6682</v>
      </c>
      <c r="R64" s="4">
        <v>6274</v>
      </c>
      <c r="S64" s="4">
        <v>6549</v>
      </c>
      <c r="T64" s="4">
        <v>6287</v>
      </c>
      <c r="U64" s="4">
        <v>6139</v>
      </c>
      <c r="V64" s="4">
        <v>5238</v>
      </c>
      <c r="W64" s="4">
        <v>7016</v>
      </c>
      <c r="X64" s="4">
        <v>6300</v>
      </c>
      <c r="Y64" s="4">
        <v>7298</v>
      </c>
      <c r="Z64" s="4">
        <v>6164</v>
      </c>
      <c r="AA64" s="4">
        <v>6515</v>
      </c>
      <c r="AB64" s="4">
        <v>5148</v>
      </c>
      <c r="AC64" s="4">
        <v>5533</v>
      </c>
      <c r="AD64" s="4">
        <v>6080</v>
      </c>
      <c r="AE64" s="4">
        <v>6652</v>
      </c>
      <c r="AF64" s="4">
        <v>6890</v>
      </c>
      <c r="AG64" s="4">
        <v>5790.2432504218432</v>
      </c>
      <c r="AH64" s="4">
        <v>6450</v>
      </c>
      <c r="AI64" s="4">
        <v>7056.43993514469</v>
      </c>
      <c r="AJ64" s="4">
        <v>5251.9123084903149</v>
      </c>
      <c r="AK64" s="4">
        <v>6081</v>
      </c>
      <c r="AL64" s="4">
        <v>5768</v>
      </c>
      <c r="AM64" s="4">
        <v>5219</v>
      </c>
      <c r="AN64" s="4">
        <v>4823</v>
      </c>
      <c r="AO64" s="4">
        <v>5426</v>
      </c>
      <c r="AP64" s="4">
        <v>3399</v>
      </c>
      <c r="AQ64" s="4">
        <v>1411</v>
      </c>
      <c r="AR64" s="4">
        <v>1236</v>
      </c>
      <c r="AS64" s="4">
        <v>1945</v>
      </c>
      <c r="AT64" s="4">
        <v>2737.8170389059051</v>
      </c>
      <c r="AU64" s="4">
        <v>3015</v>
      </c>
      <c r="AV64" s="4">
        <v>3241.088600943232</v>
      </c>
      <c r="AW64" s="16">
        <v>3924</v>
      </c>
    </row>
    <row r="65" spans="1:49" x14ac:dyDescent="0.35">
      <c r="A65" s="27" t="s">
        <v>337</v>
      </c>
      <c r="B65" s="3" t="s">
        <v>132</v>
      </c>
      <c r="C65" s="4">
        <f t="shared" si="6"/>
        <v>71.239130434782609</v>
      </c>
      <c r="D65" s="4">
        <v>87</v>
      </c>
      <c r="E65" s="3">
        <v>98</v>
      </c>
      <c r="F65" s="3">
        <v>102</v>
      </c>
      <c r="G65" s="3">
        <v>102</v>
      </c>
      <c r="H65" s="4">
        <v>117</v>
      </c>
      <c r="I65" s="3">
        <v>98</v>
      </c>
      <c r="J65" s="4">
        <v>88</v>
      </c>
      <c r="K65" s="3">
        <v>99</v>
      </c>
      <c r="L65" s="3">
        <v>90</v>
      </c>
      <c r="M65" s="3">
        <v>92</v>
      </c>
      <c r="N65" s="3">
        <v>101</v>
      </c>
      <c r="O65" s="3">
        <v>87</v>
      </c>
      <c r="P65" s="3">
        <v>85</v>
      </c>
      <c r="Q65" s="3">
        <v>84</v>
      </c>
      <c r="R65" s="3">
        <v>81</v>
      </c>
      <c r="S65" s="4">
        <v>77</v>
      </c>
      <c r="T65" s="3">
        <v>91</v>
      </c>
      <c r="U65" s="3">
        <v>78</v>
      </c>
      <c r="V65" s="3">
        <v>69</v>
      </c>
      <c r="W65" s="3">
        <v>75</v>
      </c>
      <c r="X65" s="3">
        <v>68</v>
      </c>
      <c r="Y65" s="4">
        <v>88</v>
      </c>
      <c r="Z65" s="4">
        <v>69</v>
      </c>
      <c r="AA65" s="3">
        <v>69</v>
      </c>
      <c r="AB65" s="3">
        <v>61</v>
      </c>
      <c r="AC65" s="3">
        <v>59</v>
      </c>
      <c r="AD65" s="3">
        <v>73</v>
      </c>
      <c r="AE65" s="4">
        <v>68</v>
      </c>
      <c r="AF65" s="4">
        <v>66</v>
      </c>
      <c r="AG65" s="4">
        <v>63</v>
      </c>
      <c r="AH65" s="3">
        <v>60</v>
      </c>
      <c r="AI65" s="3">
        <v>75</v>
      </c>
      <c r="AJ65" s="4">
        <v>73</v>
      </c>
      <c r="AK65" s="3">
        <v>69</v>
      </c>
      <c r="AL65" s="3">
        <v>59</v>
      </c>
      <c r="AM65" s="3">
        <v>52</v>
      </c>
      <c r="AN65" s="3">
        <v>49</v>
      </c>
      <c r="AO65" s="3">
        <v>55</v>
      </c>
      <c r="AP65" s="3">
        <v>47</v>
      </c>
      <c r="AQ65" s="3">
        <v>22</v>
      </c>
      <c r="AR65" s="3">
        <v>19</v>
      </c>
      <c r="AS65" s="4">
        <v>24</v>
      </c>
      <c r="AT65" s="3">
        <v>36</v>
      </c>
      <c r="AU65" s="3">
        <v>43</v>
      </c>
      <c r="AV65" s="4">
        <v>55</v>
      </c>
      <c r="AW65" s="16">
        <v>54</v>
      </c>
    </row>
    <row r="66" spans="1:49" x14ac:dyDescent="0.35">
      <c r="A66" s="27" t="s">
        <v>342</v>
      </c>
      <c r="B66" s="3" t="s">
        <v>162</v>
      </c>
      <c r="C66" s="145">
        <f t="shared" si="6"/>
        <v>233.2608695652174</v>
      </c>
      <c r="D66" s="145">
        <v>0</v>
      </c>
      <c r="E66" s="145">
        <v>0</v>
      </c>
      <c r="F66" s="145">
        <v>0</v>
      </c>
      <c r="G66" s="145">
        <v>0</v>
      </c>
      <c r="H66" s="145">
        <v>0</v>
      </c>
      <c r="I66" s="145">
        <v>0</v>
      </c>
      <c r="J66" s="145">
        <v>0</v>
      </c>
      <c r="K66" s="145">
        <v>0</v>
      </c>
      <c r="L66" s="145">
        <v>0</v>
      </c>
      <c r="M66" s="145">
        <v>0</v>
      </c>
      <c r="N66" s="145">
        <v>0</v>
      </c>
      <c r="O66" s="145">
        <v>1500</v>
      </c>
      <c r="P66" s="145">
        <v>0</v>
      </c>
      <c r="Q66" s="145">
        <v>0</v>
      </c>
      <c r="R66" s="145">
        <v>0</v>
      </c>
      <c r="S66" s="145">
        <v>900</v>
      </c>
      <c r="T66" s="145">
        <v>900</v>
      </c>
      <c r="U66" s="145">
        <v>0</v>
      </c>
      <c r="V66" s="145">
        <v>708</v>
      </c>
      <c r="W66" s="145">
        <v>0</v>
      </c>
      <c r="X66" s="145">
        <v>0</v>
      </c>
      <c r="Y66" s="145">
        <v>0</v>
      </c>
      <c r="Z66" s="145">
        <v>900</v>
      </c>
      <c r="AA66" s="145">
        <v>0</v>
      </c>
      <c r="AB66" s="145">
        <v>0</v>
      </c>
      <c r="AC66" s="145">
        <v>0</v>
      </c>
      <c r="AD66" s="145">
        <v>0</v>
      </c>
      <c r="AE66" s="145">
        <v>0</v>
      </c>
      <c r="AF66" s="145">
        <v>0</v>
      </c>
      <c r="AG66" s="145">
        <v>589</v>
      </c>
      <c r="AH66" s="145">
        <v>0</v>
      </c>
      <c r="AI66" s="145">
        <v>0</v>
      </c>
      <c r="AJ66" s="145">
        <v>0</v>
      </c>
      <c r="AK66" s="145">
        <v>0</v>
      </c>
      <c r="AL66" s="145">
        <v>0</v>
      </c>
      <c r="AM66" s="145">
        <v>0</v>
      </c>
      <c r="AN66" s="145">
        <v>0</v>
      </c>
      <c r="AO66" s="145">
        <v>980</v>
      </c>
      <c r="AP66" s="145">
        <v>0</v>
      </c>
      <c r="AQ66" s="145">
        <v>0</v>
      </c>
      <c r="AR66" s="145">
        <v>0</v>
      </c>
      <c r="AS66" s="145">
        <v>0</v>
      </c>
      <c r="AT66" s="145">
        <v>0</v>
      </c>
      <c r="AU66" s="145">
        <v>0</v>
      </c>
      <c r="AV66" s="145">
        <v>0</v>
      </c>
      <c r="AW66" s="195">
        <v>4253</v>
      </c>
    </row>
    <row r="67" spans="1:49" x14ac:dyDescent="0.35">
      <c r="A67" s="27" t="s">
        <v>342</v>
      </c>
      <c r="B67" s="3" t="s">
        <v>166</v>
      </c>
      <c r="C67" s="145">
        <f t="shared" si="6"/>
        <v>176.39130434782609</v>
      </c>
      <c r="D67" s="145">
        <v>0</v>
      </c>
      <c r="E67" s="145">
        <v>0</v>
      </c>
      <c r="F67" s="145">
        <v>0</v>
      </c>
      <c r="G67" s="145">
        <v>0</v>
      </c>
      <c r="H67" s="145">
        <v>0</v>
      </c>
      <c r="I67" s="145">
        <v>0</v>
      </c>
      <c r="J67" s="145">
        <v>0</v>
      </c>
      <c r="K67" s="145">
        <v>0</v>
      </c>
      <c r="L67" s="145">
        <v>0</v>
      </c>
      <c r="M67" s="145">
        <v>0</v>
      </c>
      <c r="N67" s="145">
        <v>0</v>
      </c>
      <c r="O67" s="145">
        <v>1500</v>
      </c>
      <c r="P67" s="145">
        <v>0</v>
      </c>
      <c r="Q67" s="145">
        <v>0</v>
      </c>
      <c r="R67" s="145">
        <v>0</v>
      </c>
      <c r="S67" s="145">
        <v>900</v>
      </c>
      <c r="T67" s="145">
        <v>900</v>
      </c>
      <c r="U67" s="145">
        <v>0</v>
      </c>
      <c r="V67" s="145">
        <v>708</v>
      </c>
      <c r="W67" s="145">
        <v>0</v>
      </c>
      <c r="X67" s="145">
        <v>0</v>
      </c>
      <c r="Y67" s="145">
        <v>0</v>
      </c>
      <c r="Z67" s="145">
        <v>900</v>
      </c>
      <c r="AA67" s="145">
        <v>0</v>
      </c>
      <c r="AB67" s="145">
        <v>0</v>
      </c>
      <c r="AC67" s="145">
        <v>0</v>
      </c>
      <c r="AD67" s="145">
        <v>0</v>
      </c>
      <c r="AE67" s="145">
        <v>0</v>
      </c>
      <c r="AF67" s="145">
        <v>0</v>
      </c>
      <c r="AG67" s="145">
        <v>589</v>
      </c>
      <c r="AH67" s="145">
        <v>0</v>
      </c>
      <c r="AI67" s="145">
        <v>0</v>
      </c>
      <c r="AJ67" s="145">
        <v>0</v>
      </c>
      <c r="AK67" s="145">
        <v>0</v>
      </c>
      <c r="AL67" s="145">
        <v>0</v>
      </c>
      <c r="AM67" s="145">
        <v>0</v>
      </c>
      <c r="AN67" s="145">
        <v>0</v>
      </c>
      <c r="AO67" s="145">
        <v>490</v>
      </c>
      <c r="AP67" s="145">
        <v>0</v>
      </c>
      <c r="AQ67" s="145">
        <v>0</v>
      </c>
      <c r="AR67" s="145">
        <v>0</v>
      </c>
      <c r="AS67" s="145">
        <v>0</v>
      </c>
      <c r="AT67" s="145">
        <v>0</v>
      </c>
      <c r="AU67" s="145">
        <v>0</v>
      </c>
      <c r="AV67" s="145">
        <v>0</v>
      </c>
      <c r="AW67" s="195">
        <v>2127</v>
      </c>
    </row>
    <row r="68" spans="1:49" x14ac:dyDescent="0.35">
      <c r="A68" s="27" t="s">
        <v>342</v>
      </c>
      <c r="B68" s="3" t="s">
        <v>133</v>
      </c>
      <c r="C68" s="4">
        <f t="shared" si="6"/>
        <v>0.19565217391304349</v>
      </c>
      <c r="D68" s="3">
        <v>0</v>
      </c>
      <c r="E68" s="3">
        <v>0</v>
      </c>
      <c r="F68" s="3">
        <v>0</v>
      </c>
      <c r="G68" s="3">
        <v>0</v>
      </c>
      <c r="H68" s="3">
        <v>0</v>
      </c>
      <c r="I68" s="3">
        <v>0</v>
      </c>
      <c r="J68" s="3">
        <v>0</v>
      </c>
      <c r="K68" s="3">
        <v>0</v>
      </c>
      <c r="L68" s="3">
        <v>0</v>
      </c>
      <c r="M68" s="3">
        <v>0</v>
      </c>
      <c r="N68" s="3">
        <v>0</v>
      </c>
      <c r="O68" s="3">
        <v>1</v>
      </c>
      <c r="P68" s="3">
        <v>0</v>
      </c>
      <c r="Q68" s="3">
        <v>0</v>
      </c>
      <c r="R68" s="3">
        <v>0</v>
      </c>
      <c r="S68" s="3">
        <v>1</v>
      </c>
      <c r="T68" s="3">
        <v>1</v>
      </c>
      <c r="U68" s="3">
        <v>0</v>
      </c>
      <c r="V68" s="3">
        <v>1</v>
      </c>
      <c r="W68" s="3">
        <v>0</v>
      </c>
      <c r="X68" s="3">
        <v>0</v>
      </c>
      <c r="Y68" s="3">
        <v>0</v>
      </c>
      <c r="Z68" s="3">
        <v>1</v>
      </c>
      <c r="AA68" s="3">
        <v>0</v>
      </c>
      <c r="AB68" s="3">
        <v>0</v>
      </c>
      <c r="AC68" s="3">
        <v>0</v>
      </c>
      <c r="AD68" s="3">
        <v>0</v>
      </c>
      <c r="AE68" s="3">
        <v>0</v>
      </c>
      <c r="AF68" s="3">
        <v>0</v>
      </c>
      <c r="AG68" s="3">
        <v>1</v>
      </c>
      <c r="AH68" s="3">
        <v>0</v>
      </c>
      <c r="AI68" s="3">
        <v>0</v>
      </c>
      <c r="AJ68" s="3">
        <v>0</v>
      </c>
      <c r="AK68" s="3">
        <v>0</v>
      </c>
      <c r="AL68" s="3">
        <v>0</v>
      </c>
      <c r="AM68" s="3">
        <v>0</v>
      </c>
      <c r="AN68" s="3">
        <v>0</v>
      </c>
      <c r="AO68" s="3">
        <v>1</v>
      </c>
      <c r="AP68" s="3">
        <v>0</v>
      </c>
      <c r="AQ68" s="3">
        <v>0</v>
      </c>
      <c r="AR68" s="3">
        <v>0</v>
      </c>
      <c r="AS68" s="3">
        <v>0</v>
      </c>
      <c r="AT68" s="3">
        <v>0</v>
      </c>
      <c r="AU68" s="3">
        <v>0</v>
      </c>
      <c r="AV68" s="3">
        <v>0</v>
      </c>
      <c r="AW68" s="10">
        <v>2</v>
      </c>
    </row>
    <row r="69" spans="1:49" x14ac:dyDescent="0.35">
      <c r="A69" s="27" t="s">
        <v>342</v>
      </c>
      <c r="B69" s="3" t="s">
        <v>167</v>
      </c>
      <c r="C69" s="4">
        <f t="shared" si="6"/>
        <v>0</v>
      </c>
      <c r="D69" s="4">
        <v>0</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16">
        <v>0</v>
      </c>
    </row>
    <row r="70" spans="1:49" x14ac:dyDescent="0.35">
      <c r="A70" s="27" t="s">
        <v>342</v>
      </c>
      <c r="B70" s="3" t="s">
        <v>132</v>
      </c>
      <c r="C70" s="4">
        <f t="shared" si="6"/>
        <v>0.21739130434782608</v>
      </c>
      <c r="D70" s="3">
        <v>0</v>
      </c>
      <c r="E70" s="3">
        <v>0</v>
      </c>
      <c r="F70" s="3">
        <v>0</v>
      </c>
      <c r="G70" s="3">
        <v>0</v>
      </c>
      <c r="H70" s="3">
        <v>0</v>
      </c>
      <c r="I70" s="3">
        <v>0</v>
      </c>
      <c r="J70" s="3">
        <v>0</v>
      </c>
      <c r="K70" s="3">
        <v>0</v>
      </c>
      <c r="L70" s="3">
        <v>0</v>
      </c>
      <c r="M70" s="3">
        <v>0</v>
      </c>
      <c r="N70" s="3">
        <v>0</v>
      </c>
      <c r="O70" s="3">
        <v>1</v>
      </c>
      <c r="P70" s="3">
        <v>0</v>
      </c>
      <c r="Q70" s="3">
        <v>0</v>
      </c>
      <c r="R70" s="3">
        <v>0</v>
      </c>
      <c r="S70" s="3">
        <v>1</v>
      </c>
      <c r="T70" s="3">
        <v>1</v>
      </c>
      <c r="U70" s="3">
        <v>0</v>
      </c>
      <c r="V70" s="3">
        <v>1</v>
      </c>
      <c r="W70" s="3">
        <v>0</v>
      </c>
      <c r="X70" s="3">
        <v>0</v>
      </c>
      <c r="Y70" s="3">
        <v>0</v>
      </c>
      <c r="Z70" s="3">
        <v>1</v>
      </c>
      <c r="AA70" s="3">
        <v>0</v>
      </c>
      <c r="AB70" s="3">
        <v>0</v>
      </c>
      <c r="AC70" s="3">
        <v>0</v>
      </c>
      <c r="AD70" s="3">
        <v>0</v>
      </c>
      <c r="AE70" s="3">
        <v>0</v>
      </c>
      <c r="AF70" s="3">
        <v>0</v>
      </c>
      <c r="AG70" s="3">
        <v>1</v>
      </c>
      <c r="AH70" s="3">
        <v>0</v>
      </c>
      <c r="AI70" s="3">
        <v>0</v>
      </c>
      <c r="AJ70" s="3">
        <v>0</v>
      </c>
      <c r="AK70" s="3">
        <v>0</v>
      </c>
      <c r="AL70" s="3">
        <v>0</v>
      </c>
      <c r="AM70" s="3">
        <v>0</v>
      </c>
      <c r="AN70" s="3">
        <v>0</v>
      </c>
      <c r="AO70" s="3">
        <v>2</v>
      </c>
      <c r="AP70" s="3">
        <v>0</v>
      </c>
      <c r="AQ70" s="3">
        <v>0</v>
      </c>
      <c r="AR70" s="3">
        <v>0</v>
      </c>
      <c r="AS70" s="3">
        <v>0</v>
      </c>
      <c r="AT70" s="3">
        <v>0</v>
      </c>
      <c r="AU70" s="3">
        <v>0</v>
      </c>
      <c r="AV70" s="3">
        <v>0</v>
      </c>
      <c r="AW70" s="10">
        <v>2</v>
      </c>
    </row>
    <row r="71" spans="1:49" x14ac:dyDescent="0.35">
      <c r="A71" s="27" t="s">
        <v>338</v>
      </c>
      <c r="B71" s="3" t="s">
        <v>162</v>
      </c>
      <c r="C71" s="145">
        <f t="shared" si="6"/>
        <v>10861.391304347826</v>
      </c>
      <c r="D71" s="145">
        <v>20689</v>
      </c>
      <c r="E71" s="145">
        <v>17981</v>
      </c>
      <c r="F71" s="145">
        <v>13069</v>
      </c>
      <c r="G71" s="145">
        <v>9669</v>
      </c>
      <c r="H71" s="145">
        <v>11371</v>
      </c>
      <c r="I71" s="145">
        <v>9397</v>
      </c>
      <c r="J71" s="145">
        <v>7933</v>
      </c>
      <c r="K71" s="145">
        <v>7970</v>
      </c>
      <c r="L71" s="145">
        <v>7844</v>
      </c>
      <c r="M71" s="145">
        <v>7786</v>
      </c>
      <c r="N71" s="145">
        <v>7681</v>
      </c>
      <c r="O71" s="145">
        <v>7904</v>
      </c>
      <c r="P71" s="145">
        <v>9303</v>
      </c>
      <c r="Q71" s="145">
        <v>8474</v>
      </c>
      <c r="R71" s="145">
        <v>8905</v>
      </c>
      <c r="S71" s="145">
        <v>6602</v>
      </c>
      <c r="T71" s="145">
        <v>9259</v>
      </c>
      <c r="U71" s="145">
        <v>8351</v>
      </c>
      <c r="V71" s="145">
        <v>8981</v>
      </c>
      <c r="W71" s="145">
        <v>9736</v>
      </c>
      <c r="X71" s="145">
        <v>7124</v>
      </c>
      <c r="Y71" s="145">
        <v>7899</v>
      </c>
      <c r="Z71" s="145">
        <v>7095</v>
      </c>
      <c r="AA71" s="145">
        <v>8032</v>
      </c>
      <c r="AB71" s="145">
        <v>9541</v>
      </c>
      <c r="AC71" s="145">
        <v>11704</v>
      </c>
      <c r="AD71" s="145">
        <v>15053</v>
      </c>
      <c r="AE71" s="145">
        <v>13982</v>
      </c>
      <c r="AF71" s="145">
        <v>15764</v>
      </c>
      <c r="AG71" s="145">
        <v>16459</v>
      </c>
      <c r="AH71" s="145">
        <v>17345</v>
      </c>
      <c r="AI71" s="145">
        <v>13659</v>
      </c>
      <c r="AJ71" s="145">
        <v>13669</v>
      </c>
      <c r="AK71" s="145">
        <v>14432</v>
      </c>
      <c r="AL71" s="145">
        <v>15909</v>
      </c>
      <c r="AM71" s="145">
        <v>17590</v>
      </c>
      <c r="AN71" s="145">
        <v>17553</v>
      </c>
      <c r="AO71" s="145">
        <v>19681</v>
      </c>
      <c r="AP71" s="145">
        <v>16245</v>
      </c>
      <c r="AQ71" s="145">
        <v>7021</v>
      </c>
      <c r="AR71" s="145">
        <v>2739</v>
      </c>
      <c r="AS71" s="145">
        <v>4478</v>
      </c>
      <c r="AT71" s="145">
        <v>5113</v>
      </c>
      <c r="AU71" s="145">
        <v>7001</v>
      </c>
      <c r="AV71" s="145">
        <v>7771</v>
      </c>
      <c r="AW71" s="195">
        <v>7860</v>
      </c>
    </row>
    <row r="72" spans="1:49" x14ac:dyDescent="0.35">
      <c r="A72" s="27" t="s">
        <v>338</v>
      </c>
      <c r="B72" s="3" t="s">
        <v>166</v>
      </c>
      <c r="C72" s="145">
        <f t="shared" si="6"/>
        <v>133.82608695652175</v>
      </c>
      <c r="D72" s="145">
        <v>230</v>
      </c>
      <c r="E72" s="145">
        <v>200</v>
      </c>
      <c r="F72" s="145">
        <v>156</v>
      </c>
      <c r="G72" s="145">
        <v>134</v>
      </c>
      <c r="H72" s="145">
        <v>156</v>
      </c>
      <c r="I72" s="145">
        <v>138</v>
      </c>
      <c r="J72" s="145">
        <v>139</v>
      </c>
      <c r="K72" s="145">
        <v>148</v>
      </c>
      <c r="L72" s="145">
        <v>148</v>
      </c>
      <c r="M72" s="145">
        <v>118</v>
      </c>
      <c r="N72" s="145">
        <v>104</v>
      </c>
      <c r="O72" s="145">
        <v>118</v>
      </c>
      <c r="P72" s="145">
        <v>105</v>
      </c>
      <c r="Q72" s="145">
        <v>93</v>
      </c>
      <c r="R72" s="145">
        <v>107</v>
      </c>
      <c r="S72" s="145">
        <v>73</v>
      </c>
      <c r="T72" s="145">
        <v>104</v>
      </c>
      <c r="U72" s="145">
        <v>106</v>
      </c>
      <c r="V72" s="145">
        <v>103</v>
      </c>
      <c r="W72" s="145">
        <v>89</v>
      </c>
      <c r="X72" s="145">
        <v>79</v>
      </c>
      <c r="Y72" s="145">
        <v>83</v>
      </c>
      <c r="Z72" s="145">
        <v>83</v>
      </c>
      <c r="AA72" s="145">
        <v>99</v>
      </c>
      <c r="AB72" s="145">
        <v>104</v>
      </c>
      <c r="AC72" s="145">
        <v>139</v>
      </c>
      <c r="AD72" s="145">
        <v>173</v>
      </c>
      <c r="AE72" s="145">
        <v>133</v>
      </c>
      <c r="AF72" s="145">
        <v>166</v>
      </c>
      <c r="AG72" s="145">
        <v>166</v>
      </c>
      <c r="AH72" s="145">
        <v>181</v>
      </c>
      <c r="AI72" s="145">
        <v>118</v>
      </c>
      <c r="AJ72" s="145">
        <v>145</v>
      </c>
      <c r="AK72" s="145">
        <v>143</v>
      </c>
      <c r="AL72" s="145">
        <v>143</v>
      </c>
      <c r="AM72" s="145">
        <v>189</v>
      </c>
      <c r="AN72" s="145">
        <v>169</v>
      </c>
      <c r="AO72" s="145">
        <v>187</v>
      </c>
      <c r="AP72" s="145">
        <v>198</v>
      </c>
      <c r="AQ72" s="145">
        <v>213</v>
      </c>
      <c r="AR72" s="145">
        <v>98</v>
      </c>
      <c r="AS72" s="145">
        <v>121</v>
      </c>
      <c r="AT72" s="145">
        <v>119</v>
      </c>
      <c r="AU72" s="145">
        <v>121</v>
      </c>
      <c r="AV72" s="145">
        <v>90</v>
      </c>
      <c r="AW72" s="195">
        <v>127</v>
      </c>
    </row>
    <row r="73" spans="1:49" x14ac:dyDescent="0.35">
      <c r="A73" s="27" t="s">
        <v>338</v>
      </c>
      <c r="B73" s="3" t="s">
        <v>133</v>
      </c>
      <c r="C73" s="4">
        <f t="shared" si="6"/>
        <v>0</v>
      </c>
      <c r="D73" s="3">
        <v>0</v>
      </c>
      <c r="E73" s="3">
        <v>0</v>
      </c>
      <c r="F73" s="3">
        <v>0</v>
      </c>
      <c r="G73" s="3">
        <v>0</v>
      </c>
      <c r="H73" s="3">
        <v>0</v>
      </c>
      <c r="I73" s="3">
        <v>0</v>
      </c>
      <c r="J73" s="3">
        <v>0</v>
      </c>
      <c r="K73" s="3">
        <v>0</v>
      </c>
      <c r="L73" s="3">
        <v>0</v>
      </c>
      <c r="M73" s="3">
        <v>0</v>
      </c>
      <c r="N73" s="3">
        <v>0</v>
      </c>
      <c r="O73" s="3">
        <v>0</v>
      </c>
      <c r="P73" s="3">
        <v>0</v>
      </c>
      <c r="Q73" s="3">
        <v>0</v>
      </c>
      <c r="R73" s="3">
        <v>0</v>
      </c>
      <c r="S73" s="3">
        <v>0</v>
      </c>
      <c r="T73" s="3">
        <v>0</v>
      </c>
      <c r="U73" s="3">
        <v>0</v>
      </c>
      <c r="V73" s="3">
        <v>0</v>
      </c>
      <c r="W73" s="3">
        <v>0</v>
      </c>
      <c r="X73" s="3">
        <v>0</v>
      </c>
      <c r="Y73" s="3">
        <v>0</v>
      </c>
      <c r="Z73" s="3">
        <v>0</v>
      </c>
      <c r="AA73" s="3">
        <v>0</v>
      </c>
      <c r="AB73" s="3">
        <v>0</v>
      </c>
      <c r="AC73" s="3">
        <v>0</v>
      </c>
      <c r="AD73" s="3">
        <v>0</v>
      </c>
      <c r="AE73" s="3">
        <v>0</v>
      </c>
      <c r="AF73" s="3">
        <v>0</v>
      </c>
      <c r="AG73" s="3">
        <v>0</v>
      </c>
      <c r="AH73" s="3">
        <v>0</v>
      </c>
      <c r="AI73" s="3">
        <v>0</v>
      </c>
      <c r="AJ73" s="3">
        <v>0</v>
      </c>
      <c r="AK73" s="3">
        <v>0</v>
      </c>
      <c r="AL73" s="3">
        <v>0</v>
      </c>
      <c r="AM73" s="3">
        <v>0</v>
      </c>
      <c r="AN73" s="3">
        <v>0</v>
      </c>
      <c r="AO73" s="3">
        <v>0</v>
      </c>
      <c r="AP73" s="3">
        <v>0</v>
      </c>
      <c r="AQ73" s="3">
        <v>0</v>
      </c>
      <c r="AR73" s="3">
        <v>0</v>
      </c>
      <c r="AS73" s="3">
        <v>0</v>
      </c>
      <c r="AT73" s="3">
        <v>0</v>
      </c>
      <c r="AU73" s="3">
        <v>0</v>
      </c>
      <c r="AV73" s="3">
        <v>0</v>
      </c>
      <c r="AW73" s="10">
        <v>0</v>
      </c>
    </row>
    <row r="74" spans="1:49" x14ac:dyDescent="0.35">
      <c r="A74" s="27" t="s">
        <v>338</v>
      </c>
      <c r="B74" s="3" t="s">
        <v>167</v>
      </c>
      <c r="C74" s="4">
        <f t="shared" si="6"/>
        <v>0</v>
      </c>
      <c r="D74" s="4">
        <v>0</v>
      </c>
      <c r="E74" s="4">
        <v>0</v>
      </c>
      <c r="F74" s="4">
        <v>0</v>
      </c>
      <c r="G74" s="4">
        <v>0</v>
      </c>
      <c r="H74" s="4">
        <v>0</v>
      </c>
      <c r="I74" s="4">
        <v>0</v>
      </c>
      <c r="J74" s="4">
        <v>0</v>
      </c>
      <c r="K74" s="4">
        <v>0</v>
      </c>
      <c r="L74" s="4">
        <v>0</v>
      </c>
      <c r="M74" s="4">
        <v>0</v>
      </c>
      <c r="N74" s="4">
        <v>0</v>
      </c>
      <c r="O74" s="4">
        <v>0</v>
      </c>
      <c r="P74" s="4">
        <v>0</v>
      </c>
      <c r="Q74" s="4">
        <v>0</v>
      </c>
      <c r="R74" s="4">
        <v>0</v>
      </c>
      <c r="S74" s="4">
        <v>0</v>
      </c>
      <c r="T74" s="4">
        <v>0</v>
      </c>
      <c r="U74" s="4">
        <v>0</v>
      </c>
      <c r="V74" s="4">
        <v>0</v>
      </c>
      <c r="W74" s="4">
        <v>0</v>
      </c>
      <c r="X74" s="4">
        <v>0</v>
      </c>
      <c r="Y74" s="4">
        <v>0</v>
      </c>
      <c r="Z74" s="4">
        <v>0</v>
      </c>
      <c r="AA74" s="4">
        <v>0</v>
      </c>
      <c r="AB74" s="4">
        <v>0</v>
      </c>
      <c r="AC74" s="4">
        <v>0</v>
      </c>
      <c r="AD74" s="4">
        <v>0</v>
      </c>
      <c r="AE74" s="4">
        <v>0</v>
      </c>
      <c r="AF74" s="4">
        <v>0</v>
      </c>
      <c r="AG74" s="4">
        <v>0</v>
      </c>
      <c r="AH74" s="4">
        <v>0</v>
      </c>
      <c r="AI74" s="4">
        <v>0</v>
      </c>
      <c r="AJ74" s="4">
        <v>0</v>
      </c>
      <c r="AK74" s="4">
        <v>0</v>
      </c>
      <c r="AL74" s="4">
        <v>0</v>
      </c>
      <c r="AM74" s="4">
        <v>0</v>
      </c>
      <c r="AN74" s="4">
        <v>0</v>
      </c>
      <c r="AO74" s="4">
        <v>0</v>
      </c>
      <c r="AP74" s="4">
        <v>0</v>
      </c>
      <c r="AQ74" s="4">
        <v>0</v>
      </c>
      <c r="AR74" s="4">
        <v>0</v>
      </c>
      <c r="AS74" s="4">
        <v>0</v>
      </c>
      <c r="AT74" s="4">
        <v>0</v>
      </c>
      <c r="AU74" s="4">
        <v>0</v>
      </c>
      <c r="AV74" s="4">
        <v>0</v>
      </c>
      <c r="AW74" s="16">
        <v>0</v>
      </c>
    </row>
    <row r="75" spans="1:49" x14ac:dyDescent="0.35">
      <c r="A75" s="27" t="s">
        <v>338</v>
      </c>
      <c r="B75" s="3" t="s">
        <v>132</v>
      </c>
      <c r="C75" s="4">
        <f t="shared" si="6"/>
        <v>81.086956521739125</v>
      </c>
      <c r="D75" s="3">
        <v>90</v>
      </c>
      <c r="E75" s="3">
        <v>90</v>
      </c>
      <c r="F75" s="3">
        <v>84</v>
      </c>
      <c r="G75" s="3">
        <v>72</v>
      </c>
      <c r="H75" s="3">
        <v>73</v>
      </c>
      <c r="I75" s="3">
        <v>68</v>
      </c>
      <c r="J75" s="3">
        <v>57</v>
      </c>
      <c r="K75" s="3">
        <v>54</v>
      </c>
      <c r="L75" s="3">
        <v>53</v>
      </c>
      <c r="M75" s="3">
        <v>66</v>
      </c>
      <c r="N75" s="3">
        <v>74</v>
      </c>
      <c r="O75" s="3">
        <v>67</v>
      </c>
      <c r="P75" s="3">
        <v>89</v>
      </c>
      <c r="Q75" s="3">
        <v>91</v>
      </c>
      <c r="R75" s="3">
        <v>83</v>
      </c>
      <c r="S75" s="3">
        <v>91</v>
      </c>
      <c r="T75" s="3">
        <v>89</v>
      </c>
      <c r="U75" s="3">
        <v>79</v>
      </c>
      <c r="V75" s="3">
        <v>87</v>
      </c>
      <c r="W75" s="3">
        <v>110</v>
      </c>
      <c r="X75" s="3">
        <v>90</v>
      </c>
      <c r="Y75" s="3">
        <v>95</v>
      </c>
      <c r="Z75" s="3">
        <v>86</v>
      </c>
      <c r="AA75" s="3">
        <v>81</v>
      </c>
      <c r="AB75" s="3">
        <v>92</v>
      </c>
      <c r="AC75" s="3">
        <v>84</v>
      </c>
      <c r="AD75" s="3">
        <v>87</v>
      </c>
      <c r="AE75" s="3">
        <v>105</v>
      </c>
      <c r="AF75" s="3">
        <v>95</v>
      </c>
      <c r="AG75" s="3">
        <v>99</v>
      </c>
      <c r="AH75" s="3">
        <v>96</v>
      </c>
      <c r="AI75" s="3">
        <v>116</v>
      </c>
      <c r="AJ75" s="3">
        <v>94</v>
      </c>
      <c r="AK75" s="3">
        <v>101</v>
      </c>
      <c r="AL75" s="3">
        <v>111</v>
      </c>
      <c r="AM75" s="3">
        <v>93</v>
      </c>
      <c r="AN75" s="3">
        <v>104</v>
      </c>
      <c r="AO75" s="3">
        <v>105</v>
      </c>
      <c r="AP75" s="3">
        <v>82</v>
      </c>
      <c r="AQ75" s="3">
        <v>33</v>
      </c>
      <c r="AR75" s="3">
        <v>28</v>
      </c>
      <c r="AS75" s="3">
        <v>37</v>
      </c>
      <c r="AT75" s="3">
        <v>43</v>
      </c>
      <c r="AU75" s="3">
        <v>58</v>
      </c>
      <c r="AV75" s="3">
        <v>86</v>
      </c>
      <c r="AW75" s="10">
        <v>62</v>
      </c>
    </row>
    <row r="76" spans="1:49" s="42" customFormat="1" x14ac:dyDescent="0.35">
      <c r="A76" s="54" t="s">
        <v>339</v>
      </c>
      <c r="B76" s="21" t="s">
        <v>162</v>
      </c>
      <c r="C76" s="145">
        <f t="shared" si="6"/>
        <v>410537.78260869568</v>
      </c>
      <c r="D76" s="145">
        <v>426027</v>
      </c>
      <c r="E76" s="145">
        <v>413164</v>
      </c>
      <c r="F76" s="145">
        <v>367929</v>
      </c>
      <c r="G76" s="145">
        <v>324404</v>
      </c>
      <c r="H76" s="145">
        <v>354380</v>
      </c>
      <c r="I76" s="145">
        <v>329238</v>
      </c>
      <c r="J76" s="145">
        <v>297447</v>
      </c>
      <c r="K76" s="145">
        <v>313154</v>
      </c>
      <c r="L76" s="145">
        <v>314460</v>
      </c>
      <c r="M76" s="145">
        <v>360445</v>
      </c>
      <c r="N76" s="145">
        <v>341272</v>
      </c>
      <c r="O76" s="145">
        <v>330316</v>
      </c>
      <c r="P76" s="145">
        <v>325375</v>
      </c>
      <c r="Q76" s="145">
        <v>311488</v>
      </c>
      <c r="R76" s="145">
        <v>320602</v>
      </c>
      <c r="S76" s="145">
        <v>314049</v>
      </c>
      <c r="T76" s="145">
        <v>326348</v>
      </c>
      <c r="U76" s="145">
        <v>338978</v>
      </c>
      <c r="V76" s="145">
        <v>396375</v>
      </c>
      <c r="W76" s="145">
        <v>462395</v>
      </c>
      <c r="X76" s="145">
        <v>410725</v>
      </c>
      <c r="Y76" s="145">
        <v>462882</v>
      </c>
      <c r="Z76" s="145">
        <v>408179</v>
      </c>
      <c r="AA76" s="145">
        <v>413878</v>
      </c>
      <c r="AB76" s="145">
        <v>480322</v>
      </c>
      <c r="AC76" s="145">
        <v>457580</v>
      </c>
      <c r="AD76" s="145">
        <v>496395</v>
      </c>
      <c r="AE76" s="145">
        <v>508788</v>
      </c>
      <c r="AF76" s="145">
        <v>539335</v>
      </c>
      <c r="AG76" s="145">
        <v>504018</v>
      </c>
      <c r="AH76" s="145">
        <v>551596</v>
      </c>
      <c r="AI76" s="145">
        <v>536015</v>
      </c>
      <c r="AJ76" s="145">
        <v>533280</v>
      </c>
      <c r="AK76" s="145">
        <v>541065</v>
      </c>
      <c r="AL76" s="145">
        <v>504022</v>
      </c>
      <c r="AM76" s="145">
        <v>526574</v>
      </c>
      <c r="AN76" s="145">
        <v>606434</v>
      </c>
      <c r="AO76" s="145">
        <v>587445</v>
      </c>
      <c r="AP76" s="145">
        <v>503239</v>
      </c>
      <c r="AQ76" s="145">
        <v>294922</v>
      </c>
      <c r="AR76" s="145">
        <v>277246</v>
      </c>
      <c r="AS76" s="145">
        <v>295699</v>
      </c>
      <c r="AT76" s="145">
        <v>325222</v>
      </c>
      <c r="AU76" s="145">
        <v>350489</v>
      </c>
      <c r="AV76" s="145">
        <v>386980</v>
      </c>
      <c r="AW76" s="195">
        <v>414562</v>
      </c>
    </row>
    <row r="77" spans="1:49" x14ac:dyDescent="0.35">
      <c r="A77" s="27" t="s">
        <v>339</v>
      </c>
      <c r="B77" s="3" t="s">
        <v>166</v>
      </c>
      <c r="C77" s="145">
        <f t="shared" si="6"/>
        <v>659.73913043478262</v>
      </c>
      <c r="D77" s="145">
        <v>550</v>
      </c>
      <c r="E77" s="145">
        <v>558</v>
      </c>
      <c r="F77" s="145">
        <v>487</v>
      </c>
      <c r="G77" s="145">
        <v>449</v>
      </c>
      <c r="H77" s="145">
        <v>500</v>
      </c>
      <c r="I77" s="145">
        <v>474</v>
      </c>
      <c r="J77" s="145">
        <v>448</v>
      </c>
      <c r="K77" s="145">
        <v>475</v>
      </c>
      <c r="L77" s="145">
        <v>449</v>
      </c>
      <c r="M77" s="145">
        <v>508</v>
      </c>
      <c r="N77" s="145">
        <v>482</v>
      </c>
      <c r="O77" s="145">
        <v>487</v>
      </c>
      <c r="P77" s="145">
        <v>446</v>
      </c>
      <c r="Q77" s="145">
        <v>437</v>
      </c>
      <c r="R77" s="145">
        <v>498</v>
      </c>
      <c r="S77" s="145">
        <v>460</v>
      </c>
      <c r="T77" s="145">
        <v>494</v>
      </c>
      <c r="U77" s="145">
        <v>548</v>
      </c>
      <c r="V77" s="145">
        <v>606</v>
      </c>
      <c r="W77" s="145">
        <v>681</v>
      </c>
      <c r="X77" s="145">
        <v>635</v>
      </c>
      <c r="Y77" s="145">
        <v>672</v>
      </c>
      <c r="Z77" s="145">
        <v>606</v>
      </c>
      <c r="AA77" s="145">
        <v>640</v>
      </c>
      <c r="AB77" s="145">
        <v>682</v>
      </c>
      <c r="AC77" s="145">
        <v>661</v>
      </c>
      <c r="AD77" s="145">
        <v>752</v>
      </c>
      <c r="AE77" s="145">
        <v>708</v>
      </c>
      <c r="AF77" s="145">
        <v>763</v>
      </c>
      <c r="AG77" s="145">
        <v>733</v>
      </c>
      <c r="AH77" s="145">
        <v>760</v>
      </c>
      <c r="AI77" s="145">
        <v>760</v>
      </c>
      <c r="AJ77" s="145">
        <v>762</v>
      </c>
      <c r="AK77" s="145">
        <v>802</v>
      </c>
      <c r="AL77" s="145">
        <v>803</v>
      </c>
      <c r="AM77" s="145">
        <v>815</v>
      </c>
      <c r="AN77" s="145">
        <v>835</v>
      </c>
      <c r="AO77" s="145">
        <v>811</v>
      </c>
      <c r="AP77" s="145">
        <v>832</v>
      </c>
      <c r="AQ77" s="145">
        <v>1121</v>
      </c>
      <c r="AR77" s="145">
        <v>937</v>
      </c>
      <c r="AS77" s="145">
        <v>847</v>
      </c>
      <c r="AT77" s="145">
        <v>791</v>
      </c>
      <c r="AU77" s="145">
        <v>808</v>
      </c>
      <c r="AV77" s="145">
        <v>876</v>
      </c>
      <c r="AW77" s="195">
        <v>899</v>
      </c>
    </row>
    <row r="78" spans="1:49" x14ac:dyDescent="0.35">
      <c r="A78" s="27" t="s">
        <v>339</v>
      </c>
      <c r="B78" s="3" t="s">
        <v>133</v>
      </c>
      <c r="C78" s="4">
        <f t="shared" si="6"/>
        <v>6625.434782608696</v>
      </c>
      <c r="D78" s="4">
        <v>7259</v>
      </c>
      <c r="E78" s="4">
        <v>7025</v>
      </c>
      <c r="F78" s="4">
        <v>7544</v>
      </c>
      <c r="G78" s="4">
        <v>6992</v>
      </c>
      <c r="H78" s="4">
        <v>7510</v>
      </c>
      <c r="I78" s="4">
        <v>7036</v>
      </c>
      <c r="J78" s="4">
        <v>6383</v>
      </c>
      <c r="K78" s="4">
        <v>6854</v>
      </c>
      <c r="L78" s="4">
        <v>6616</v>
      </c>
      <c r="M78" s="4">
        <v>7313</v>
      </c>
      <c r="N78" s="4">
        <v>6987</v>
      </c>
      <c r="O78" s="4">
        <v>6630</v>
      </c>
      <c r="P78" s="4">
        <v>6643</v>
      </c>
      <c r="Q78" s="4">
        <v>6248</v>
      </c>
      <c r="R78" s="4">
        <v>6305</v>
      </c>
      <c r="S78" s="4">
        <v>6391</v>
      </c>
      <c r="T78" s="4">
        <v>6587</v>
      </c>
      <c r="U78" s="4">
        <v>6168</v>
      </c>
      <c r="V78" s="4">
        <v>6402</v>
      </c>
      <c r="W78" s="4">
        <v>7439</v>
      </c>
      <c r="X78" s="4">
        <v>6567</v>
      </c>
      <c r="Y78" s="4">
        <v>7442</v>
      </c>
      <c r="Z78" s="4">
        <v>6588</v>
      </c>
      <c r="AA78" s="4">
        <v>6653</v>
      </c>
      <c r="AB78" s="4">
        <v>7445</v>
      </c>
      <c r="AC78" s="4">
        <v>7061</v>
      </c>
      <c r="AD78" s="4">
        <v>7433</v>
      </c>
      <c r="AE78" s="4">
        <v>7654</v>
      </c>
      <c r="AF78" s="4">
        <v>7935</v>
      </c>
      <c r="AG78" s="4">
        <v>7288</v>
      </c>
      <c r="AH78" s="4">
        <v>8087</v>
      </c>
      <c r="AI78" s="4">
        <v>8083</v>
      </c>
      <c r="AJ78" s="4">
        <v>7632</v>
      </c>
      <c r="AK78" s="4">
        <v>7671</v>
      </c>
      <c r="AL78" s="4">
        <v>6861</v>
      </c>
      <c r="AM78" s="4">
        <v>7039</v>
      </c>
      <c r="AN78" s="4">
        <v>8118</v>
      </c>
      <c r="AO78" s="4">
        <v>7929</v>
      </c>
      <c r="AP78" s="4">
        <v>6313</v>
      </c>
      <c r="AQ78" s="4">
        <v>3168</v>
      </c>
      <c r="AR78" s="4">
        <v>3129</v>
      </c>
      <c r="AS78" s="4">
        <v>3649</v>
      </c>
      <c r="AT78" s="4">
        <v>4181</v>
      </c>
      <c r="AU78" s="4">
        <v>4428</v>
      </c>
      <c r="AV78" s="4">
        <v>4913</v>
      </c>
      <c r="AW78" s="16">
        <v>5171</v>
      </c>
    </row>
    <row r="79" spans="1:49" x14ac:dyDescent="0.35">
      <c r="A79" s="27" t="s">
        <v>339</v>
      </c>
      <c r="B79" s="3" t="s">
        <v>167</v>
      </c>
      <c r="C79" s="4">
        <f t="shared" si="6"/>
        <v>126573.65660390472</v>
      </c>
      <c r="D79" s="4">
        <v>132151</v>
      </c>
      <c r="E79" s="4">
        <v>129355</v>
      </c>
      <c r="F79" s="4">
        <v>106850</v>
      </c>
      <c r="G79" s="4">
        <v>88696</v>
      </c>
      <c r="H79" s="4">
        <v>95923</v>
      </c>
      <c r="I79" s="4">
        <v>88054.901845873974</v>
      </c>
      <c r="J79" s="4">
        <v>79433.459741295446</v>
      </c>
      <c r="K79" s="4">
        <v>83863.710250637872</v>
      </c>
      <c r="L79" s="4">
        <v>86651</v>
      </c>
      <c r="M79" s="4">
        <v>103435.57544477088</v>
      </c>
      <c r="N79" s="4">
        <v>97798.572484490302</v>
      </c>
      <c r="O79" s="4">
        <v>95367.41943053178</v>
      </c>
      <c r="P79" s="4">
        <v>90505.093027751849</v>
      </c>
      <c r="Q79" s="4">
        <v>87608</v>
      </c>
      <c r="R79" s="4">
        <v>90572</v>
      </c>
      <c r="S79" s="4">
        <v>87178</v>
      </c>
      <c r="T79" s="4">
        <v>91193</v>
      </c>
      <c r="U79" s="4">
        <v>100359</v>
      </c>
      <c r="V79" s="4">
        <v>123845</v>
      </c>
      <c r="W79" s="4">
        <v>144802</v>
      </c>
      <c r="X79" s="4">
        <v>128507.68817339317</v>
      </c>
      <c r="Y79" s="4">
        <v>144835.10278466885</v>
      </c>
      <c r="Z79" s="4">
        <v>126213.66893800879</v>
      </c>
      <c r="AA79" s="4">
        <v>128402</v>
      </c>
      <c r="AB79" s="4">
        <v>148621.72114195427</v>
      </c>
      <c r="AC79" s="4">
        <v>141573.10580469761</v>
      </c>
      <c r="AD79" s="4">
        <v>155093</v>
      </c>
      <c r="AE79" s="4">
        <v>158881.1141251176</v>
      </c>
      <c r="AF79" s="4">
        <v>168550</v>
      </c>
      <c r="AG79" s="4">
        <v>158268</v>
      </c>
      <c r="AH79" s="4">
        <v>172717</v>
      </c>
      <c r="AI79" s="4">
        <v>166219</v>
      </c>
      <c r="AJ79" s="4">
        <v>167156</v>
      </c>
      <c r="AK79" s="4">
        <v>169707</v>
      </c>
      <c r="AL79" s="4">
        <v>159548</v>
      </c>
      <c r="AM79" s="4">
        <v>167664</v>
      </c>
      <c r="AN79" s="4">
        <v>192391.2447540689</v>
      </c>
      <c r="AO79" s="4">
        <v>186465</v>
      </c>
      <c r="AP79" s="4">
        <v>161598.8258323562</v>
      </c>
      <c r="AQ79" s="4">
        <v>97368</v>
      </c>
      <c r="AR79" s="4">
        <v>90878</v>
      </c>
      <c r="AS79" s="4">
        <v>104482</v>
      </c>
      <c r="AT79" s="4">
        <v>114651</v>
      </c>
      <c r="AU79" s="4">
        <v>123992</v>
      </c>
      <c r="AV79" s="4">
        <v>137308</v>
      </c>
      <c r="AW79" s="16">
        <v>147656</v>
      </c>
    </row>
    <row r="80" spans="1:49" ht="15" thickBot="1" x14ac:dyDescent="0.4">
      <c r="A80" s="7" t="s">
        <v>339</v>
      </c>
      <c r="B80" s="8" t="s">
        <v>132</v>
      </c>
      <c r="C80" s="22">
        <f t="shared" si="6"/>
        <v>641.52173913043475</v>
      </c>
      <c r="D80" s="22">
        <v>774</v>
      </c>
      <c r="E80" s="22">
        <v>740</v>
      </c>
      <c r="F80" s="22">
        <v>755</v>
      </c>
      <c r="G80" s="22">
        <v>722</v>
      </c>
      <c r="H80" s="22">
        <v>709</v>
      </c>
      <c r="I80" s="22">
        <v>695</v>
      </c>
      <c r="J80" s="22">
        <v>664</v>
      </c>
      <c r="K80" s="22">
        <v>659</v>
      </c>
      <c r="L80" s="22">
        <v>700</v>
      </c>
      <c r="M80" s="22">
        <v>709</v>
      </c>
      <c r="N80" s="22">
        <v>708</v>
      </c>
      <c r="O80" s="22">
        <v>678</v>
      </c>
      <c r="P80" s="22">
        <v>729</v>
      </c>
      <c r="Q80" s="22">
        <v>712</v>
      </c>
      <c r="R80" s="22">
        <v>644</v>
      </c>
      <c r="S80" s="22">
        <v>682</v>
      </c>
      <c r="T80" s="22">
        <v>660</v>
      </c>
      <c r="U80" s="22">
        <v>619</v>
      </c>
      <c r="V80" s="22">
        <v>654</v>
      </c>
      <c r="W80" s="22">
        <v>679</v>
      </c>
      <c r="X80" s="22">
        <v>647</v>
      </c>
      <c r="Y80" s="22">
        <v>689</v>
      </c>
      <c r="Z80" s="22">
        <v>674</v>
      </c>
      <c r="AA80" s="22">
        <v>647</v>
      </c>
      <c r="AB80" s="22">
        <v>704</v>
      </c>
      <c r="AC80" s="22">
        <v>692</v>
      </c>
      <c r="AD80" s="22">
        <v>660</v>
      </c>
      <c r="AE80" s="22">
        <v>719</v>
      </c>
      <c r="AF80" s="22">
        <v>707</v>
      </c>
      <c r="AG80" s="22">
        <v>688</v>
      </c>
      <c r="AH80" s="22">
        <v>726</v>
      </c>
      <c r="AI80" s="22">
        <v>705</v>
      </c>
      <c r="AJ80" s="22">
        <v>700</v>
      </c>
      <c r="AK80" s="22">
        <v>675</v>
      </c>
      <c r="AL80" s="22">
        <v>628</v>
      </c>
      <c r="AM80" s="22">
        <v>646</v>
      </c>
      <c r="AN80" s="22">
        <v>726</v>
      </c>
      <c r="AO80" s="22">
        <v>724</v>
      </c>
      <c r="AP80" s="22">
        <v>605</v>
      </c>
      <c r="AQ80" s="8">
        <v>263</v>
      </c>
      <c r="AR80" s="8">
        <v>296</v>
      </c>
      <c r="AS80" s="22">
        <v>349</v>
      </c>
      <c r="AT80" s="22">
        <v>411</v>
      </c>
      <c r="AU80" s="22">
        <v>434</v>
      </c>
      <c r="AV80" s="22">
        <v>442</v>
      </c>
      <c r="AW80" s="178">
        <v>461</v>
      </c>
    </row>
    <row r="81" spans="1:49" s="2" customFormat="1" x14ac:dyDescent="0.3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row>
    <row r="82" spans="1:49" s="2" customFormat="1" x14ac:dyDescent="0.35">
      <c r="A82" s="51" t="s">
        <v>138</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row>
    <row r="84" spans="1:49" x14ac:dyDescent="0.35">
      <c r="A84" s="456" t="s">
        <v>171</v>
      </c>
      <c r="B84" s="456" t="s">
        <v>160</v>
      </c>
      <c r="C84" s="456" t="s">
        <v>153</v>
      </c>
      <c r="D84" s="14">
        <v>42736</v>
      </c>
      <c r="E84" s="14">
        <v>42767</v>
      </c>
      <c r="F84" s="14">
        <v>42795</v>
      </c>
      <c r="G84" s="14">
        <v>42826</v>
      </c>
      <c r="H84" s="14">
        <v>42856</v>
      </c>
      <c r="I84" s="14">
        <v>42887</v>
      </c>
      <c r="J84" s="14">
        <v>42917</v>
      </c>
      <c r="K84" s="14">
        <v>42948</v>
      </c>
      <c r="L84" s="14">
        <v>42979</v>
      </c>
      <c r="M84" s="14">
        <v>43009</v>
      </c>
      <c r="N84" s="14">
        <v>43040</v>
      </c>
      <c r="O84" s="14">
        <v>43070</v>
      </c>
      <c r="P84" s="14">
        <v>43101</v>
      </c>
      <c r="Q84" s="14">
        <v>43132</v>
      </c>
      <c r="R84" s="14">
        <v>43160</v>
      </c>
      <c r="S84" s="14">
        <v>43191</v>
      </c>
      <c r="T84" s="14">
        <v>43221</v>
      </c>
      <c r="U84" s="14">
        <v>43252</v>
      </c>
      <c r="V84" s="14">
        <v>43282</v>
      </c>
      <c r="W84" s="14">
        <v>43313</v>
      </c>
      <c r="X84" s="14">
        <v>43344</v>
      </c>
      <c r="Y84" s="14">
        <v>43374</v>
      </c>
      <c r="Z84" s="14">
        <v>43405</v>
      </c>
      <c r="AA84" s="14">
        <v>43435</v>
      </c>
      <c r="AB84" s="14">
        <v>43466</v>
      </c>
      <c r="AC84" s="14">
        <v>43497</v>
      </c>
      <c r="AD84" s="14">
        <v>43525</v>
      </c>
      <c r="AE84" s="14">
        <v>43556</v>
      </c>
      <c r="AF84" s="14">
        <v>43586</v>
      </c>
      <c r="AG84" s="14">
        <v>43617</v>
      </c>
      <c r="AH84" s="14">
        <v>43647</v>
      </c>
      <c r="AI84" s="14">
        <v>43678</v>
      </c>
      <c r="AJ84" s="14">
        <v>43709</v>
      </c>
      <c r="AK84" s="14">
        <v>43739</v>
      </c>
      <c r="AL84" s="14">
        <v>43770</v>
      </c>
      <c r="AM84" s="14">
        <v>43800</v>
      </c>
      <c r="AN84" s="14">
        <v>43831</v>
      </c>
      <c r="AO84" s="14">
        <v>43862</v>
      </c>
      <c r="AP84" s="14">
        <v>43891</v>
      </c>
      <c r="AQ84" s="14">
        <v>43922</v>
      </c>
      <c r="AR84" s="14">
        <v>43952</v>
      </c>
      <c r="AS84" s="14">
        <v>43983</v>
      </c>
      <c r="AT84" s="14">
        <v>44013</v>
      </c>
      <c r="AU84" s="14">
        <v>44044</v>
      </c>
      <c r="AV84" s="14">
        <v>44075</v>
      </c>
      <c r="AW84" s="15">
        <v>44105</v>
      </c>
    </row>
    <row r="85" spans="1:49" x14ac:dyDescent="0.35">
      <c r="A85" s="39" t="s">
        <v>356</v>
      </c>
      <c r="B85" s="3" t="s">
        <v>357</v>
      </c>
      <c r="C85" s="231">
        <f t="shared" ref="C85:C92" si="7">AVERAGE(D85:AW85)</f>
        <v>33.184782608695649</v>
      </c>
      <c r="D85" s="231">
        <v>74</v>
      </c>
      <c r="E85" s="231">
        <v>0</v>
      </c>
      <c r="F85" s="231">
        <v>0</v>
      </c>
      <c r="G85" s="231">
        <v>0</v>
      </c>
      <c r="H85" s="231">
        <v>0</v>
      </c>
      <c r="I85" s="231">
        <v>0</v>
      </c>
      <c r="J85" s="231">
        <v>0</v>
      </c>
      <c r="K85" s="231">
        <v>0</v>
      </c>
      <c r="L85" s="231">
        <v>0</v>
      </c>
      <c r="M85" s="231">
        <v>453</v>
      </c>
      <c r="N85" s="231">
        <v>116</v>
      </c>
      <c r="O85" s="231">
        <v>0</v>
      </c>
      <c r="P85" s="231">
        <v>152</v>
      </c>
      <c r="Q85" s="231">
        <v>0</v>
      </c>
      <c r="R85" s="231">
        <v>165.5</v>
      </c>
      <c r="S85" s="231">
        <v>0</v>
      </c>
      <c r="T85" s="231">
        <v>0</v>
      </c>
      <c r="U85" s="231">
        <v>0</v>
      </c>
      <c r="V85" s="231">
        <v>31</v>
      </c>
      <c r="W85" s="231">
        <v>0</v>
      </c>
      <c r="X85" s="231">
        <v>252</v>
      </c>
      <c r="Y85" s="231">
        <v>0</v>
      </c>
      <c r="Z85" s="231">
        <v>0</v>
      </c>
      <c r="AA85" s="231">
        <v>0</v>
      </c>
      <c r="AB85" s="231">
        <v>0</v>
      </c>
      <c r="AC85" s="231">
        <v>0</v>
      </c>
      <c r="AD85" s="231">
        <v>0</v>
      </c>
      <c r="AE85" s="231">
        <v>188</v>
      </c>
      <c r="AF85" s="231">
        <v>0</v>
      </c>
      <c r="AG85" s="231">
        <v>0</v>
      </c>
      <c r="AH85" s="231">
        <v>0</v>
      </c>
      <c r="AI85" s="231">
        <v>0</v>
      </c>
      <c r="AJ85" s="231">
        <v>0</v>
      </c>
      <c r="AK85" s="231">
        <v>0</v>
      </c>
      <c r="AL85" s="231">
        <v>0</v>
      </c>
      <c r="AM85" s="231">
        <v>0</v>
      </c>
      <c r="AN85" s="145">
        <v>95</v>
      </c>
      <c r="AO85" s="145">
        <v>0</v>
      </c>
      <c r="AP85" s="145">
        <v>0</v>
      </c>
      <c r="AQ85" s="145">
        <v>0</v>
      </c>
      <c r="AR85" s="145">
        <v>0</v>
      </c>
      <c r="AS85" s="145">
        <v>0</v>
      </c>
      <c r="AT85" s="145">
        <v>0</v>
      </c>
      <c r="AU85" s="145">
        <v>0</v>
      </c>
      <c r="AV85" s="145">
        <v>0</v>
      </c>
      <c r="AW85" s="145">
        <v>0</v>
      </c>
    </row>
    <row r="86" spans="1:49" x14ac:dyDescent="0.35">
      <c r="A86" s="39" t="s">
        <v>358</v>
      </c>
      <c r="B86" s="3" t="s">
        <v>357</v>
      </c>
      <c r="C86" s="231">
        <f t="shared" si="7"/>
        <v>40.765652173913047</v>
      </c>
      <c r="D86" s="231">
        <v>0</v>
      </c>
      <c r="E86" s="231">
        <v>0</v>
      </c>
      <c r="F86" s="231">
        <v>0</v>
      </c>
      <c r="G86" s="231">
        <v>0</v>
      </c>
      <c r="H86" s="231">
        <v>0</v>
      </c>
      <c r="I86" s="231">
        <v>0</v>
      </c>
      <c r="J86" s="231">
        <v>0</v>
      </c>
      <c r="K86" s="231">
        <v>0</v>
      </c>
      <c r="L86" s="231">
        <v>0</v>
      </c>
      <c r="M86" s="231">
        <v>0</v>
      </c>
      <c r="N86" s="231">
        <v>0</v>
      </c>
      <c r="O86" s="231">
        <v>0</v>
      </c>
      <c r="P86" s="231">
        <v>0</v>
      </c>
      <c r="Q86" s="231">
        <v>0</v>
      </c>
      <c r="R86" s="231">
        <v>0</v>
      </c>
      <c r="S86" s="231">
        <v>0</v>
      </c>
      <c r="T86" s="231">
        <v>0</v>
      </c>
      <c r="U86" s="231">
        <v>0</v>
      </c>
      <c r="V86" s="231">
        <v>0</v>
      </c>
      <c r="W86" s="231">
        <v>0</v>
      </c>
      <c r="X86" s="231">
        <v>0</v>
      </c>
      <c r="Y86" s="231">
        <v>0</v>
      </c>
      <c r="Z86" s="231">
        <v>0</v>
      </c>
      <c r="AA86" s="231">
        <v>0</v>
      </c>
      <c r="AB86" s="231">
        <v>371.88</v>
      </c>
      <c r="AC86" s="231">
        <v>0</v>
      </c>
      <c r="AD86" s="231">
        <v>0</v>
      </c>
      <c r="AE86" s="231">
        <v>0</v>
      </c>
      <c r="AF86" s="231">
        <v>522.5</v>
      </c>
      <c r="AG86" s="231">
        <v>980.84</v>
      </c>
      <c r="AH86" s="231">
        <v>0</v>
      </c>
      <c r="AI86" s="231">
        <v>0</v>
      </c>
      <c r="AJ86" s="231">
        <v>0</v>
      </c>
      <c r="AK86" s="231">
        <v>0</v>
      </c>
      <c r="AL86" s="231">
        <v>0</v>
      </c>
      <c r="AM86" s="231">
        <v>0</v>
      </c>
      <c r="AN86" s="145">
        <v>0</v>
      </c>
      <c r="AO86" s="145">
        <v>0</v>
      </c>
      <c r="AP86" s="145">
        <v>0</v>
      </c>
      <c r="AQ86" s="145">
        <v>0</v>
      </c>
      <c r="AR86" s="145">
        <v>0</v>
      </c>
      <c r="AS86" s="145">
        <v>0</v>
      </c>
      <c r="AT86" s="145">
        <v>0</v>
      </c>
      <c r="AU86" s="145">
        <v>0</v>
      </c>
      <c r="AV86" s="145">
        <v>0</v>
      </c>
      <c r="AW86" s="145">
        <v>0</v>
      </c>
    </row>
    <row r="87" spans="1:49" x14ac:dyDescent="0.35">
      <c r="A87" s="39" t="s">
        <v>359</v>
      </c>
      <c r="B87" s="3" t="s">
        <v>357</v>
      </c>
      <c r="C87" s="231">
        <f t="shared" si="7"/>
        <v>2.8047826086956524</v>
      </c>
      <c r="D87" s="231">
        <v>0</v>
      </c>
      <c r="E87" s="231">
        <v>0</v>
      </c>
      <c r="F87" s="231">
        <v>0</v>
      </c>
      <c r="G87" s="231">
        <v>0</v>
      </c>
      <c r="H87" s="231">
        <v>0</v>
      </c>
      <c r="I87" s="231">
        <v>0</v>
      </c>
      <c r="J87" s="231">
        <v>0</v>
      </c>
      <c r="K87" s="231">
        <v>0</v>
      </c>
      <c r="L87" s="231">
        <v>0</v>
      </c>
      <c r="M87" s="231">
        <v>0</v>
      </c>
      <c r="N87" s="231">
        <v>0</v>
      </c>
      <c r="O87" s="231">
        <v>0</v>
      </c>
      <c r="P87" s="231">
        <v>0</v>
      </c>
      <c r="Q87" s="231">
        <v>0</v>
      </c>
      <c r="R87" s="231">
        <v>0</v>
      </c>
      <c r="S87" s="231">
        <v>0</v>
      </c>
      <c r="T87" s="231">
        <v>0</v>
      </c>
      <c r="U87" s="231">
        <v>0</v>
      </c>
      <c r="V87" s="231">
        <v>0</v>
      </c>
      <c r="W87" s="231">
        <v>0</v>
      </c>
      <c r="X87" s="231">
        <v>0</v>
      </c>
      <c r="Y87" s="231">
        <v>0</v>
      </c>
      <c r="Z87" s="231">
        <v>0</v>
      </c>
      <c r="AA87" s="231">
        <v>0</v>
      </c>
      <c r="AB87" s="231">
        <v>0</v>
      </c>
      <c r="AC87" s="231">
        <v>0</v>
      </c>
      <c r="AD87" s="231">
        <v>0</v>
      </c>
      <c r="AE87" s="231">
        <v>0</v>
      </c>
      <c r="AF87" s="231">
        <v>10.84</v>
      </c>
      <c r="AG87" s="231">
        <v>0</v>
      </c>
      <c r="AH87" s="231">
        <v>9.8800000000000008</v>
      </c>
      <c r="AI87" s="231">
        <v>13</v>
      </c>
      <c r="AJ87" s="231">
        <v>0</v>
      </c>
      <c r="AK87" s="231">
        <v>0</v>
      </c>
      <c r="AL87" s="231">
        <v>0</v>
      </c>
      <c r="AM87" s="231">
        <v>0</v>
      </c>
      <c r="AN87" s="145">
        <v>7.51</v>
      </c>
      <c r="AO87" s="145">
        <v>3.95</v>
      </c>
      <c r="AP87" s="145">
        <v>0</v>
      </c>
      <c r="AQ87" s="145">
        <v>22.07</v>
      </c>
      <c r="AR87" s="145">
        <v>12.33</v>
      </c>
      <c r="AS87" s="145">
        <v>0</v>
      </c>
      <c r="AT87" s="145">
        <v>17.48</v>
      </c>
      <c r="AU87" s="145">
        <v>10.28</v>
      </c>
      <c r="AV87" s="145">
        <v>21.68</v>
      </c>
      <c r="AW87" s="145">
        <v>0</v>
      </c>
    </row>
    <row r="88" spans="1:49" x14ac:dyDescent="0.35">
      <c r="A88" s="39" t="s">
        <v>360</v>
      </c>
      <c r="B88" s="3" t="s">
        <v>357</v>
      </c>
      <c r="C88" s="231">
        <f t="shared" si="7"/>
        <v>1251.7793478260867</v>
      </c>
      <c r="D88" s="231">
        <v>981.48</v>
      </c>
      <c r="E88" s="231">
        <v>1103.8</v>
      </c>
      <c r="F88" s="231">
        <v>1459.96</v>
      </c>
      <c r="G88" s="231">
        <v>3277.67</v>
      </c>
      <c r="H88" s="231">
        <v>4004.98</v>
      </c>
      <c r="I88" s="231">
        <v>3312</v>
      </c>
      <c r="J88" s="231">
        <v>1691.24</v>
      </c>
      <c r="K88" s="231">
        <v>3082.75</v>
      </c>
      <c r="L88" s="231">
        <v>2687.49</v>
      </c>
      <c r="M88" s="231">
        <v>2594.8200000000002</v>
      </c>
      <c r="N88" s="231">
        <v>2626.92</v>
      </c>
      <c r="O88" s="231">
        <v>2318.7199999999998</v>
      </c>
      <c r="P88" s="231">
        <v>1510.87</v>
      </c>
      <c r="Q88" s="231">
        <v>1563.19</v>
      </c>
      <c r="R88" s="231">
        <v>1861.49</v>
      </c>
      <c r="S88" s="231">
        <v>1390.62</v>
      </c>
      <c r="T88" s="231">
        <v>2053.6999999999998</v>
      </c>
      <c r="U88" s="231">
        <v>1452.51</v>
      </c>
      <c r="V88" s="231">
        <v>746.28</v>
      </c>
      <c r="W88" s="231">
        <v>791.45</v>
      </c>
      <c r="X88" s="231">
        <v>608.54</v>
      </c>
      <c r="Y88" s="231">
        <v>1013.64</v>
      </c>
      <c r="Z88" s="231">
        <v>888.77</v>
      </c>
      <c r="AA88" s="231">
        <v>834.44</v>
      </c>
      <c r="AB88" s="231">
        <v>1566.77</v>
      </c>
      <c r="AC88" s="231">
        <v>387.48</v>
      </c>
      <c r="AD88" s="231">
        <v>497.16</v>
      </c>
      <c r="AE88" s="231">
        <v>512.29999999999995</v>
      </c>
      <c r="AF88" s="231">
        <v>487.52</v>
      </c>
      <c r="AG88" s="231">
        <v>258.86</v>
      </c>
      <c r="AH88" s="231">
        <v>573.41999999999996</v>
      </c>
      <c r="AI88" s="231">
        <v>1376.48</v>
      </c>
      <c r="AJ88" s="231">
        <v>1048.32</v>
      </c>
      <c r="AK88" s="231">
        <v>1262.52</v>
      </c>
      <c r="AL88" s="231">
        <v>1016.41</v>
      </c>
      <c r="AM88" s="231">
        <v>904.01</v>
      </c>
      <c r="AN88" s="145">
        <v>876.93</v>
      </c>
      <c r="AO88" s="145">
        <v>849.28</v>
      </c>
      <c r="AP88" s="145">
        <v>865.71</v>
      </c>
      <c r="AQ88" s="145">
        <v>246.6</v>
      </c>
      <c r="AR88" s="145">
        <v>234.65</v>
      </c>
      <c r="AS88" s="145">
        <v>157.30000000000001</v>
      </c>
      <c r="AT88" s="145">
        <v>186.1</v>
      </c>
      <c r="AU88" s="145">
        <v>106.95</v>
      </c>
      <c r="AV88" s="145">
        <v>166.56</v>
      </c>
      <c r="AW88" s="145">
        <v>143.19</v>
      </c>
    </row>
    <row r="89" spans="1:49" x14ac:dyDescent="0.35">
      <c r="A89" s="39" t="s">
        <v>361</v>
      </c>
      <c r="B89" s="3" t="s">
        <v>357</v>
      </c>
      <c r="C89" s="231">
        <f t="shared" si="7"/>
        <v>1.5163043478260869</v>
      </c>
      <c r="D89" s="231">
        <v>0</v>
      </c>
      <c r="E89" s="231">
        <v>0</v>
      </c>
      <c r="F89" s="231">
        <v>0</v>
      </c>
      <c r="G89" s="231">
        <v>0</v>
      </c>
      <c r="H89" s="231">
        <v>0</v>
      </c>
      <c r="I89" s="231">
        <v>0</v>
      </c>
      <c r="J89" s="231">
        <v>0</v>
      </c>
      <c r="K89" s="231">
        <v>0</v>
      </c>
      <c r="L89" s="231">
        <v>0</v>
      </c>
      <c r="M89" s="231">
        <v>0</v>
      </c>
      <c r="N89" s="231">
        <v>0</v>
      </c>
      <c r="O89" s="231">
        <v>0</v>
      </c>
      <c r="P89" s="231">
        <v>0</v>
      </c>
      <c r="Q89" s="231">
        <v>0</v>
      </c>
      <c r="R89" s="231">
        <v>0</v>
      </c>
      <c r="S89" s="231">
        <v>0</v>
      </c>
      <c r="T89" s="231">
        <v>0</v>
      </c>
      <c r="U89" s="231">
        <v>0</v>
      </c>
      <c r="V89" s="231">
        <v>0</v>
      </c>
      <c r="W89" s="231">
        <v>0</v>
      </c>
      <c r="X89" s="231">
        <v>0</v>
      </c>
      <c r="Y89" s="231">
        <v>0</v>
      </c>
      <c r="Z89" s="231">
        <v>0</v>
      </c>
      <c r="AA89" s="231">
        <v>0</v>
      </c>
      <c r="AB89" s="231">
        <v>0</v>
      </c>
      <c r="AC89" s="231">
        <v>0</v>
      </c>
      <c r="AD89" s="231">
        <v>0</v>
      </c>
      <c r="AE89" s="231">
        <v>0</v>
      </c>
      <c r="AF89" s="231">
        <v>0</v>
      </c>
      <c r="AG89" s="231">
        <v>0</v>
      </c>
      <c r="AH89" s="231">
        <v>0</v>
      </c>
      <c r="AI89" s="231">
        <v>0</v>
      </c>
      <c r="AJ89" s="231">
        <v>0</v>
      </c>
      <c r="AK89" s="231">
        <v>0</v>
      </c>
      <c r="AL89" s="231">
        <v>0</v>
      </c>
      <c r="AM89" s="231">
        <v>0</v>
      </c>
      <c r="AN89" s="145">
        <v>0</v>
      </c>
      <c r="AO89" s="145">
        <v>0</v>
      </c>
      <c r="AP89" s="145">
        <v>0</v>
      </c>
      <c r="AQ89" s="145">
        <v>0</v>
      </c>
      <c r="AR89" s="145">
        <v>0</v>
      </c>
      <c r="AS89" s="145">
        <v>0</v>
      </c>
      <c r="AT89" s="145">
        <v>0</v>
      </c>
      <c r="AU89" s="145">
        <v>0</v>
      </c>
      <c r="AV89" s="145">
        <v>69.75</v>
      </c>
      <c r="AW89" s="145">
        <v>0</v>
      </c>
    </row>
    <row r="90" spans="1:49" x14ac:dyDescent="0.35">
      <c r="A90" s="39" t="s">
        <v>362</v>
      </c>
      <c r="B90" s="3" t="s">
        <v>357</v>
      </c>
      <c r="C90" s="231">
        <f t="shared" si="7"/>
        <v>21.542826086956524</v>
      </c>
      <c r="D90" s="231">
        <v>38.85</v>
      </c>
      <c r="E90" s="231">
        <v>70.05</v>
      </c>
      <c r="F90" s="231">
        <v>87.5</v>
      </c>
      <c r="G90" s="231">
        <v>74.37</v>
      </c>
      <c r="H90" s="231">
        <v>46.7</v>
      </c>
      <c r="I90" s="231">
        <v>78.45</v>
      </c>
      <c r="J90" s="231">
        <v>86.4</v>
      </c>
      <c r="K90" s="231">
        <v>21.7</v>
      </c>
      <c r="L90" s="231">
        <v>15</v>
      </c>
      <c r="M90" s="231">
        <v>28.2</v>
      </c>
      <c r="N90" s="231">
        <v>4.2</v>
      </c>
      <c r="O90" s="231">
        <v>19.2</v>
      </c>
      <c r="P90" s="231">
        <v>28.5</v>
      </c>
      <c r="Q90" s="231">
        <v>23.28</v>
      </c>
      <c r="R90" s="231">
        <v>9</v>
      </c>
      <c r="S90" s="231">
        <v>25.5</v>
      </c>
      <c r="T90" s="231">
        <v>19.5</v>
      </c>
      <c r="U90" s="231">
        <v>13.5</v>
      </c>
      <c r="V90" s="231">
        <v>24</v>
      </c>
      <c r="W90" s="231">
        <v>15</v>
      </c>
      <c r="X90" s="231">
        <v>10.5</v>
      </c>
      <c r="Y90" s="231">
        <v>2.0699999999999998</v>
      </c>
      <c r="Z90" s="231">
        <v>0</v>
      </c>
      <c r="AA90" s="231">
        <v>0</v>
      </c>
      <c r="AB90" s="231">
        <v>32.9</v>
      </c>
      <c r="AC90" s="231">
        <v>0</v>
      </c>
      <c r="AD90" s="231">
        <v>1.5</v>
      </c>
      <c r="AE90" s="231">
        <v>0</v>
      </c>
      <c r="AF90" s="231">
        <v>92.8</v>
      </c>
      <c r="AG90" s="231">
        <v>4</v>
      </c>
      <c r="AH90" s="231">
        <v>66.3</v>
      </c>
      <c r="AI90" s="231">
        <v>6</v>
      </c>
      <c r="AJ90" s="231">
        <v>0</v>
      </c>
      <c r="AK90" s="231">
        <v>10</v>
      </c>
      <c r="AL90" s="231">
        <v>4</v>
      </c>
      <c r="AM90" s="231">
        <v>4</v>
      </c>
      <c r="AN90" s="145">
        <v>4</v>
      </c>
      <c r="AO90" s="145">
        <v>4</v>
      </c>
      <c r="AP90" s="145">
        <v>0</v>
      </c>
      <c r="AQ90" s="145">
        <v>0</v>
      </c>
      <c r="AR90" s="145">
        <v>0</v>
      </c>
      <c r="AS90" s="145">
        <v>0</v>
      </c>
      <c r="AT90" s="145">
        <v>8</v>
      </c>
      <c r="AU90" s="145">
        <v>4</v>
      </c>
      <c r="AV90" s="145">
        <v>8</v>
      </c>
      <c r="AW90" s="145">
        <v>0</v>
      </c>
    </row>
    <row r="91" spans="1:49" x14ac:dyDescent="0.35">
      <c r="A91" s="39" t="s">
        <v>363</v>
      </c>
      <c r="B91" s="3" t="s">
        <v>357</v>
      </c>
      <c r="C91" s="231">
        <f t="shared" si="7"/>
        <v>0</v>
      </c>
      <c r="D91" s="231">
        <v>0</v>
      </c>
      <c r="E91" s="231">
        <v>0</v>
      </c>
      <c r="F91" s="231">
        <v>0</v>
      </c>
      <c r="G91" s="231">
        <v>0</v>
      </c>
      <c r="H91" s="231">
        <v>0</v>
      </c>
      <c r="I91" s="231">
        <v>0</v>
      </c>
      <c r="J91" s="231">
        <v>0</v>
      </c>
      <c r="K91" s="231">
        <v>0</v>
      </c>
      <c r="L91" s="231">
        <v>0</v>
      </c>
      <c r="M91" s="231">
        <v>0</v>
      </c>
      <c r="N91" s="231">
        <v>0</v>
      </c>
      <c r="O91" s="231">
        <v>0</v>
      </c>
      <c r="P91" s="231">
        <v>0</v>
      </c>
      <c r="Q91" s="231">
        <v>0</v>
      </c>
      <c r="R91" s="231">
        <v>0</v>
      </c>
      <c r="S91" s="231">
        <v>0</v>
      </c>
      <c r="T91" s="231">
        <v>0</v>
      </c>
      <c r="U91" s="231">
        <v>0</v>
      </c>
      <c r="V91" s="231">
        <v>0</v>
      </c>
      <c r="W91" s="231">
        <v>0</v>
      </c>
      <c r="X91" s="231">
        <v>0</v>
      </c>
      <c r="Y91" s="231">
        <v>0</v>
      </c>
      <c r="Z91" s="231">
        <v>0</v>
      </c>
      <c r="AA91" s="231">
        <v>0</v>
      </c>
      <c r="AB91" s="231">
        <v>0</v>
      </c>
      <c r="AC91" s="231">
        <v>0</v>
      </c>
      <c r="AD91" s="231">
        <v>0</v>
      </c>
      <c r="AE91" s="231">
        <v>0</v>
      </c>
      <c r="AF91" s="231">
        <v>0</v>
      </c>
      <c r="AG91" s="231">
        <v>0</v>
      </c>
      <c r="AH91" s="231">
        <v>0</v>
      </c>
      <c r="AI91" s="231">
        <v>0</v>
      </c>
      <c r="AJ91" s="231">
        <v>0</v>
      </c>
      <c r="AK91" s="231">
        <v>0</v>
      </c>
      <c r="AL91" s="231">
        <v>0</v>
      </c>
      <c r="AM91" s="231">
        <v>0</v>
      </c>
      <c r="AN91" s="145">
        <v>0</v>
      </c>
      <c r="AO91" s="145">
        <v>0</v>
      </c>
      <c r="AP91" s="145">
        <v>0</v>
      </c>
      <c r="AQ91" s="145">
        <v>0</v>
      </c>
      <c r="AR91" s="145">
        <v>0</v>
      </c>
      <c r="AS91" s="145">
        <v>0</v>
      </c>
      <c r="AT91" s="145">
        <v>0</v>
      </c>
      <c r="AU91" s="145">
        <v>0</v>
      </c>
      <c r="AV91" s="145">
        <v>0</v>
      </c>
      <c r="AW91" s="145">
        <v>0</v>
      </c>
    </row>
    <row r="92" spans="1:49" s="51" customFormat="1" x14ac:dyDescent="0.35">
      <c r="A92" s="573" t="s">
        <v>170</v>
      </c>
      <c r="B92" s="574"/>
      <c r="C92" s="207">
        <f t="shared" si="7"/>
        <v>1351.5936956521743</v>
      </c>
      <c r="D92" s="207">
        <f>SUM(D85:D91)</f>
        <v>1094.33</v>
      </c>
      <c r="E92" s="207">
        <f t="shared" ref="E92:AW92" si="8">SUM(E85:E91)</f>
        <v>1173.8499999999999</v>
      </c>
      <c r="F92" s="207">
        <f t="shared" si="8"/>
        <v>1547.46</v>
      </c>
      <c r="G92" s="207">
        <f t="shared" si="8"/>
        <v>3352.04</v>
      </c>
      <c r="H92" s="207">
        <f t="shared" si="8"/>
        <v>4051.68</v>
      </c>
      <c r="I92" s="207">
        <f t="shared" si="8"/>
        <v>3390.45</v>
      </c>
      <c r="J92" s="207">
        <f t="shared" si="8"/>
        <v>1777.64</v>
      </c>
      <c r="K92" s="207">
        <f t="shared" si="8"/>
        <v>3104.45</v>
      </c>
      <c r="L92" s="207">
        <f t="shared" si="8"/>
        <v>2702.49</v>
      </c>
      <c r="M92" s="207">
        <f t="shared" si="8"/>
        <v>3076.02</v>
      </c>
      <c r="N92" s="207">
        <f t="shared" si="8"/>
        <v>2747.12</v>
      </c>
      <c r="O92" s="207">
        <f t="shared" si="8"/>
        <v>2337.9199999999996</v>
      </c>
      <c r="P92" s="207">
        <f t="shared" si="8"/>
        <v>1691.37</v>
      </c>
      <c r="Q92" s="207">
        <f t="shared" si="8"/>
        <v>1586.47</v>
      </c>
      <c r="R92" s="207">
        <f t="shared" si="8"/>
        <v>2035.99</v>
      </c>
      <c r="S92" s="207">
        <f t="shared" si="8"/>
        <v>1416.12</v>
      </c>
      <c r="T92" s="207">
        <f t="shared" si="8"/>
        <v>2073.1999999999998</v>
      </c>
      <c r="U92" s="207">
        <f t="shared" si="8"/>
        <v>1466.01</v>
      </c>
      <c r="V92" s="207">
        <f t="shared" si="8"/>
        <v>801.28</v>
      </c>
      <c r="W92" s="207">
        <f t="shared" si="8"/>
        <v>806.45</v>
      </c>
      <c r="X92" s="207">
        <f t="shared" si="8"/>
        <v>871.04</v>
      </c>
      <c r="Y92" s="207">
        <f t="shared" si="8"/>
        <v>1015.71</v>
      </c>
      <c r="Z92" s="207">
        <f t="shared" si="8"/>
        <v>888.77</v>
      </c>
      <c r="AA92" s="207">
        <f t="shared" si="8"/>
        <v>834.44</v>
      </c>
      <c r="AB92" s="207">
        <f t="shared" si="8"/>
        <v>1971.5500000000002</v>
      </c>
      <c r="AC92" s="207">
        <f t="shared" si="8"/>
        <v>387.48</v>
      </c>
      <c r="AD92" s="207">
        <f t="shared" si="8"/>
        <v>498.66</v>
      </c>
      <c r="AE92" s="207">
        <f t="shared" si="8"/>
        <v>700.3</v>
      </c>
      <c r="AF92" s="207">
        <f t="shared" si="8"/>
        <v>1113.6600000000001</v>
      </c>
      <c r="AG92" s="207">
        <f t="shared" si="8"/>
        <v>1243.7</v>
      </c>
      <c r="AH92" s="207">
        <f t="shared" si="8"/>
        <v>649.59999999999991</v>
      </c>
      <c r="AI92" s="207">
        <f t="shared" si="8"/>
        <v>1395.48</v>
      </c>
      <c r="AJ92" s="207">
        <f t="shared" si="8"/>
        <v>1048.32</v>
      </c>
      <c r="AK92" s="207">
        <f t="shared" si="8"/>
        <v>1272.52</v>
      </c>
      <c r="AL92" s="207">
        <f t="shared" si="8"/>
        <v>1020.41</v>
      </c>
      <c r="AM92" s="207">
        <f t="shared" si="8"/>
        <v>908.01</v>
      </c>
      <c r="AN92" s="207">
        <f t="shared" si="8"/>
        <v>983.43999999999994</v>
      </c>
      <c r="AO92" s="207">
        <f t="shared" si="8"/>
        <v>857.23</v>
      </c>
      <c r="AP92" s="207">
        <f t="shared" si="8"/>
        <v>865.71</v>
      </c>
      <c r="AQ92" s="207">
        <f t="shared" si="8"/>
        <v>268.67</v>
      </c>
      <c r="AR92" s="207">
        <f t="shared" si="8"/>
        <v>246.98000000000002</v>
      </c>
      <c r="AS92" s="207">
        <f t="shared" si="8"/>
        <v>157.30000000000001</v>
      </c>
      <c r="AT92" s="207">
        <f t="shared" si="8"/>
        <v>211.57999999999998</v>
      </c>
      <c r="AU92" s="207">
        <f t="shared" si="8"/>
        <v>121.23</v>
      </c>
      <c r="AV92" s="207">
        <f t="shared" si="8"/>
        <v>265.99</v>
      </c>
      <c r="AW92" s="207">
        <f t="shared" si="8"/>
        <v>143.19</v>
      </c>
    </row>
    <row r="93" spans="1:49" x14ac:dyDescent="0.35">
      <c r="A93" s="31"/>
      <c r="B93" s="19"/>
      <c r="C93" s="19"/>
      <c r="D93" s="35"/>
      <c r="E93" s="35"/>
      <c r="F93" s="35"/>
      <c r="G93" s="35"/>
      <c r="H93" s="35"/>
      <c r="I93" s="35"/>
      <c r="J93" s="35"/>
      <c r="K93" s="35"/>
      <c r="L93" s="35"/>
      <c r="M93" s="35"/>
      <c r="N93" s="35"/>
      <c r="O93" s="35"/>
      <c r="P93" s="36"/>
      <c r="Q93" s="36"/>
      <c r="R93" s="36"/>
      <c r="S93" s="36"/>
      <c r="T93" s="36"/>
      <c r="U93" s="36"/>
      <c r="V93" s="36"/>
      <c r="W93" s="36"/>
      <c r="X93" s="36"/>
      <c r="Y93" s="36"/>
      <c r="Z93" s="36"/>
      <c r="AA93" s="36"/>
      <c r="AB93" s="37"/>
      <c r="AC93" s="37"/>
      <c r="AD93" s="37"/>
      <c r="AE93" s="37"/>
      <c r="AF93" s="37"/>
      <c r="AG93" s="37"/>
      <c r="AH93" s="37"/>
      <c r="AI93" s="37"/>
      <c r="AJ93" s="37"/>
      <c r="AK93" s="37"/>
      <c r="AL93" s="37"/>
      <c r="AM93" s="37"/>
      <c r="AN93" s="36"/>
      <c r="AO93" s="36"/>
      <c r="AP93" s="36"/>
      <c r="AQ93" s="36"/>
      <c r="AR93" s="34"/>
      <c r="AS93" s="34"/>
      <c r="AT93" s="34"/>
    </row>
    <row r="94" spans="1:49" x14ac:dyDescent="0.35">
      <c r="A94" s="74" t="s">
        <v>139</v>
      </c>
      <c r="B94" s="19"/>
      <c r="C94" s="19"/>
      <c r="D94" s="35"/>
      <c r="E94" s="35"/>
      <c r="F94" s="35"/>
      <c r="G94" s="35"/>
      <c r="H94" s="35"/>
      <c r="I94" s="35"/>
      <c r="J94" s="35"/>
      <c r="K94" s="35"/>
      <c r="L94" s="35"/>
      <c r="M94" s="35"/>
      <c r="N94" s="35"/>
      <c r="O94" s="35"/>
      <c r="P94" s="36"/>
      <c r="Q94" s="36"/>
      <c r="R94" s="36"/>
      <c r="S94" s="36"/>
      <c r="T94" s="36"/>
      <c r="U94" s="36"/>
      <c r="V94" s="36"/>
      <c r="W94" s="36"/>
      <c r="X94" s="36"/>
      <c r="Y94" s="36"/>
      <c r="Z94" s="36"/>
      <c r="AA94" s="36"/>
      <c r="AB94" s="37"/>
      <c r="AC94" s="37"/>
      <c r="AD94" s="37"/>
      <c r="AE94" s="37"/>
      <c r="AF94" s="37"/>
      <c r="AG94" s="37"/>
      <c r="AH94" s="37"/>
      <c r="AI94" s="37"/>
      <c r="AJ94" s="37"/>
      <c r="AK94" s="37"/>
      <c r="AL94" s="37"/>
      <c r="AM94" s="37"/>
      <c r="AN94" s="36"/>
      <c r="AO94" s="36"/>
      <c r="AP94" s="36"/>
      <c r="AQ94" s="36"/>
      <c r="AR94" s="34"/>
      <c r="AS94" s="34"/>
      <c r="AT94" s="34"/>
    </row>
    <row r="95" spans="1:49" x14ac:dyDescent="0.35">
      <c r="A95" s="11"/>
    </row>
    <row r="96" spans="1:49" ht="21" customHeight="1" x14ac:dyDescent="0.35">
      <c r="A96" s="456" t="s">
        <v>171</v>
      </c>
      <c r="B96" s="456" t="s">
        <v>160</v>
      </c>
      <c r="C96" s="456" t="s">
        <v>153</v>
      </c>
      <c r="D96" s="14">
        <v>42736</v>
      </c>
      <c r="E96" s="14">
        <v>42767</v>
      </c>
      <c r="F96" s="14">
        <v>42795</v>
      </c>
      <c r="G96" s="14">
        <v>42826</v>
      </c>
      <c r="H96" s="14">
        <v>42856</v>
      </c>
      <c r="I96" s="14">
        <v>42887</v>
      </c>
      <c r="J96" s="14">
        <v>42917</v>
      </c>
      <c r="K96" s="14">
        <v>42948</v>
      </c>
      <c r="L96" s="14">
        <v>42979</v>
      </c>
      <c r="M96" s="14">
        <v>43009</v>
      </c>
      <c r="N96" s="14">
        <v>43040</v>
      </c>
      <c r="O96" s="14">
        <v>43070</v>
      </c>
      <c r="P96" s="14">
        <v>43101</v>
      </c>
      <c r="Q96" s="14">
        <v>43132</v>
      </c>
      <c r="R96" s="14">
        <v>43160</v>
      </c>
      <c r="S96" s="14">
        <v>43191</v>
      </c>
      <c r="T96" s="14">
        <v>43221</v>
      </c>
      <c r="U96" s="14">
        <v>43252</v>
      </c>
      <c r="V96" s="14">
        <v>43282</v>
      </c>
      <c r="W96" s="14">
        <v>43313</v>
      </c>
      <c r="X96" s="14">
        <v>43344</v>
      </c>
      <c r="Y96" s="14">
        <v>43374</v>
      </c>
      <c r="Z96" s="14">
        <v>43405</v>
      </c>
      <c r="AA96" s="14">
        <v>43435</v>
      </c>
      <c r="AB96" s="14">
        <v>43466</v>
      </c>
      <c r="AC96" s="14">
        <v>43497</v>
      </c>
      <c r="AD96" s="14">
        <v>43525</v>
      </c>
      <c r="AE96" s="14">
        <v>43556</v>
      </c>
      <c r="AF96" s="14">
        <v>43586</v>
      </c>
      <c r="AG96" s="14">
        <v>43617</v>
      </c>
      <c r="AH96" s="14">
        <v>43647</v>
      </c>
      <c r="AI96" s="14">
        <v>43678</v>
      </c>
      <c r="AJ96" s="14">
        <v>43709</v>
      </c>
      <c r="AK96" s="14">
        <v>43739</v>
      </c>
      <c r="AL96" s="14">
        <v>43770</v>
      </c>
      <c r="AM96" s="14">
        <v>43800</v>
      </c>
      <c r="AN96" s="14">
        <v>43831</v>
      </c>
      <c r="AO96" s="14">
        <v>43862</v>
      </c>
      <c r="AP96" s="14">
        <v>43891</v>
      </c>
      <c r="AQ96" s="14">
        <v>43922</v>
      </c>
      <c r="AR96" s="14">
        <v>43952</v>
      </c>
      <c r="AS96" s="14">
        <v>43983</v>
      </c>
      <c r="AT96" s="14">
        <v>44013</v>
      </c>
      <c r="AU96" s="14">
        <v>44044</v>
      </c>
      <c r="AV96" s="14">
        <v>44075</v>
      </c>
      <c r="AW96" s="15">
        <v>44105</v>
      </c>
    </row>
    <row r="97" spans="1:49" s="34" customFormat="1" x14ac:dyDescent="0.35">
      <c r="A97" s="38" t="s">
        <v>364</v>
      </c>
      <c r="B97" s="40" t="s">
        <v>365</v>
      </c>
      <c r="C97" s="145">
        <f t="shared" ref="C97:C112" si="9">AVERAGE(D97:AW97)</f>
        <v>0</v>
      </c>
      <c r="D97" s="145">
        <v>0</v>
      </c>
      <c r="E97" s="145">
        <v>0</v>
      </c>
      <c r="F97" s="145">
        <v>0</v>
      </c>
      <c r="G97" s="145">
        <v>0</v>
      </c>
      <c r="H97" s="145">
        <v>0</v>
      </c>
      <c r="I97" s="145">
        <v>0</v>
      </c>
      <c r="J97" s="145">
        <v>0</v>
      </c>
      <c r="K97" s="145">
        <v>0</v>
      </c>
      <c r="L97" s="145">
        <v>0</v>
      </c>
      <c r="M97" s="145">
        <v>0</v>
      </c>
      <c r="N97" s="145">
        <v>0</v>
      </c>
      <c r="O97" s="145">
        <v>0</v>
      </c>
      <c r="P97" s="145">
        <v>0</v>
      </c>
      <c r="Q97" s="145">
        <v>0</v>
      </c>
      <c r="R97" s="145">
        <v>0</v>
      </c>
      <c r="S97" s="145">
        <v>0</v>
      </c>
      <c r="T97" s="145">
        <v>0</v>
      </c>
      <c r="U97" s="145">
        <v>0</v>
      </c>
      <c r="V97" s="145">
        <v>0</v>
      </c>
      <c r="W97" s="145">
        <v>0</v>
      </c>
      <c r="X97" s="145">
        <v>0</v>
      </c>
      <c r="Y97" s="145">
        <v>0</v>
      </c>
      <c r="Z97" s="145">
        <v>0</v>
      </c>
      <c r="AA97" s="145">
        <v>0</v>
      </c>
      <c r="AB97" s="145">
        <v>0</v>
      </c>
      <c r="AC97" s="145">
        <v>0</v>
      </c>
      <c r="AD97" s="145">
        <v>0</v>
      </c>
      <c r="AE97" s="145">
        <v>0</v>
      </c>
      <c r="AF97" s="145">
        <v>0</v>
      </c>
      <c r="AG97" s="145">
        <v>0</v>
      </c>
      <c r="AH97" s="145">
        <v>0</v>
      </c>
      <c r="AI97" s="145">
        <v>0</v>
      </c>
      <c r="AJ97" s="145">
        <v>0</v>
      </c>
      <c r="AK97" s="145">
        <v>0</v>
      </c>
      <c r="AL97" s="145">
        <v>0</v>
      </c>
      <c r="AM97" s="145">
        <v>0</v>
      </c>
      <c r="AN97" s="145">
        <v>0</v>
      </c>
      <c r="AO97" s="145">
        <v>0</v>
      </c>
      <c r="AP97" s="145">
        <v>0</v>
      </c>
      <c r="AQ97" s="145">
        <v>0</v>
      </c>
      <c r="AR97" s="145">
        <v>0</v>
      </c>
      <c r="AS97" s="145">
        <v>0</v>
      </c>
      <c r="AT97" s="145">
        <v>0</v>
      </c>
      <c r="AU97" s="145">
        <v>0</v>
      </c>
      <c r="AV97" s="145">
        <v>0</v>
      </c>
      <c r="AW97" s="145">
        <v>0</v>
      </c>
    </row>
    <row r="98" spans="1:49" x14ac:dyDescent="0.35">
      <c r="A98" s="13" t="s">
        <v>364</v>
      </c>
      <c r="B98" s="23" t="s">
        <v>172</v>
      </c>
      <c r="C98" s="102">
        <f t="shared" si="9"/>
        <v>0</v>
      </c>
      <c r="D98" s="4">
        <v>0</v>
      </c>
      <c r="E98" s="4">
        <v>0</v>
      </c>
      <c r="F98" s="4">
        <v>0</v>
      </c>
      <c r="G98" s="4">
        <v>0</v>
      </c>
      <c r="H98" s="4">
        <v>0</v>
      </c>
      <c r="I98" s="4">
        <v>0</v>
      </c>
      <c r="J98" s="4">
        <v>0</v>
      </c>
      <c r="K98" s="4">
        <v>0</v>
      </c>
      <c r="L98" s="4">
        <v>0</v>
      </c>
      <c r="M98" s="4">
        <v>0</v>
      </c>
      <c r="N98" s="4">
        <v>0</v>
      </c>
      <c r="O98" s="4">
        <v>0</v>
      </c>
      <c r="P98" s="4">
        <v>0</v>
      </c>
      <c r="Q98" s="4">
        <v>0</v>
      </c>
      <c r="R98" s="4">
        <v>0</v>
      </c>
      <c r="S98" s="4">
        <v>0</v>
      </c>
      <c r="T98" s="4">
        <v>0</v>
      </c>
      <c r="U98" s="4">
        <v>0</v>
      </c>
      <c r="V98" s="4">
        <v>0</v>
      </c>
      <c r="W98" s="4">
        <v>0</v>
      </c>
      <c r="X98" s="4">
        <v>0</v>
      </c>
      <c r="Y98" s="4">
        <v>0</v>
      </c>
      <c r="Z98" s="4">
        <v>0</v>
      </c>
      <c r="AA98" s="4">
        <v>0</v>
      </c>
      <c r="AB98" s="4">
        <v>0</v>
      </c>
      <c r="AC98" s="4">
        <v>0</v>
      </c>
      <c r="AD98" s="4">
        <v>0</v>
      </c>
      <c r="AE98" s="4">
        <v>0</v>
      </c>
      <c r="AF98" s="4">
        <v>0</v>
      </c>
      <c r="AG98" s="4">
        <v>0</v>
      </c>
      <c r="AH98" s="4">
        <v>0</v>
      </c>
      <c r="AI98" s="4">
        <v>0</v>
      </c>
      <c r="AJ98" s="4">
        <v>0</v>
      </c>
      <c r="AK98" s="4">
        <v>0</v>
      </c>
      <c r="AL98" s="4">
        <v>0</v>
      </c>
      <c r="AM98" s="4">
        <v>0</v>
      </c>
      <c r="AN98" s="4">
        <v>0</v>
      </c>
      <c r="AO98" s="4">
        <v>0</v>
      </c>
      <c r="AP98" s="4">
        <v>0</v>
      </c>
      <c r="AQ98" s="4">
        <v>0</v>
      </c>
      <c r="AR98" s="4">
        <v>0</v>
      </c>
      <c r="AS98" s="4">
        <v>0</v>
      </c>
      <c r="AT98" s="4">
        <v>0</v>
      </c>
      <c r="AU98" s="4">
        <v>0</v>
      </c>
      <c r="AV98" s="4">
        <v>0</v>
      </c>
      <c r="AW98" s="4">
        <v>0</v>
      </c>
    </row>
    <row r="99" spans="1:49" x14ac:dyDescent="0.35">
      <c r="A99" s="13" t="s">
        <v>364</v>
      </c>
      <c r="B99" s="23" t="s">
        <v>173</v>
      </c>
      <c r="C99" s="102">
        <f t="shared" si="9"/>
        <v>0</v>
      </c>
      <c r="D99" s="3">
        <v>0</v>
      </c>
      <c r="E99" s="3">
        <v>0</v>
      </c>
      <c r="F99" s="3">
        <v>0</v>
      </c>
      <c r="G99" s="3">
        <v>0</v>
      </c>
      <c r="H99" s="3">
        <v>0</v>
      </c>
      <c r="I99" s="3">
        <v>0</v>
      </c>
      <c r="J99" s="3">
        <v>0</v>
      </c>
      <c r="K99" s="3">
        <v>0</v>
      </c>
      <c r="L99" s="3">
        <v>0</v>
      </c>
      <c r="M99" s="3">
        <v>0</v>
      </c>
      <c r="N99" s="3">
        <v>0</v>
      </c>
      <c r="O99" s="3">
        <v>0</v>
      </c>
      <c r="P99" s="3">
        <v>0</v>
      </c>
      <c r="Q99" s="3">
        <v>0</v>
      </c>
      <c r="R99" s="3">
        <v>0</v>
      </c>
      <c r="S99" s="3">
        <v>0</v>
      </c>
      <c r="T99" s="3">
        <v>0</v>
      </c>
      <c r="U99" s="3">
        <v>0</v>
      </c>
      <c r="V99" s="3">
        <v>0</v>
      </c>
      <c r="W99" s="3">
        <v>0</v>
      </c>
      <c r="X99" s="3">
        <v>0</v>
      </c>
      <c r="Y99" s="3">
        <v>0</v>
      </c>
      <c r="Z99" s="3">
        <v>0</v>
      </c>
      <c r="AA99" s="3">
        <v>0</v>
      </c>
      <c r="AB99" s="3">
        <v>0</v>
      </c>
      <c r="AC99" s="3">
        <v>0</v>
      </c>
      <c r="AD99" s="3">
        <v>0</v>
      </c>
      <c r="AE99" s="3">
        <v>0</v>
      </c>
      <c r="AF99" s="3">
        <v>0</v>
      </c>
      <c r="AG99" s="3">
        <v>0</v>
      </c>
      <c r="AH99" s="3">
        <v>0</v>
      </c>
      <c r="AI99" s="3">
        <v>0</v>
      </c>
      <c r="AJ99" s="3">
        <v>0</v>
      </c>
      <c r="AK99" s="3">
        <v>0</v>
      </c>
      <c r="AL99" s="3">
        <v>0</v>
      </c>
      <c r="AM99" s="3">
        <v>0</v>
      </c>
      <c r="AN99" s="3">
        <v>0</v>
      </c>
      <c r="AO99" s="3">
        <v>0</v>
      </c>
      <c r="AP99" s="3">
        <v>0</v>
      </c>
      <c r="AQ99" s="3">
        <v>0</v>
      </c>
      <c r="AR99" s="3">
        <v>0</v>
      </c>
      <c r="AS99" s="3">
        <v>0</v>
      </c>
      <c r="AT99" s="3">
        <v>0</v>
      </c>
      <c r="AU99" s="3">
        <v>0</v>
      </c>
      <c r="AV99" s="3">
        <v>0</v>
      </c>
      <c r="AW99" s="3">
        <v>0</v>
      </c>
    </row>
    <row r="100" spans="1:49" s="34" customFormat="1" x14ac:dyDescent="0.35">
      <c r="A100" s="38"/>
      <c r="B100" s="40"/>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3"/>
      <c r="AS100" s="3"/>
      <c r="AT100" s="3"/>
      <c r="AU100" s="28"/>
      <c r="AV100" s="28"/>
      <c r="AW100" s="28"/>
    </row>
    <row r="101" spans="1:49" s="34" customFormat="1" x14ac:dyDescent="0.35">
      <c r="A101" s="38" t="s">
        <v>366</v>
      </c>
      <c r="B101" s="40" t="s">
        <v>365</v>
      </c>
      <c r="C101" s="145">
        <f t="shared" si="9"/>
        <v>1.5163043478260869</v>
      </c>
      <c r="D101" s="145">
        <v>0</v>
      </c>
      <c r="E101" s="145">
        <v>0</v>
      </c>
      <c r="F101" s="145">
        <v>0</v>
      </c>
      <c r="G101" s="145">
        <v>0</v>
      </c>
      <c r="H101" s="145">
        <v>0</v>
      </c>
      <c r="I101" s="145">
        <v>0</v>
      </c>
      <c r="J101" s="145">
        <v>0</v>
      </c>
      <c r="K101" s="145">
        <v>0</v>
      </c>
      <c r="L101" s="145">
        <v>0</v>
      </c>
      <c r="M101" s="145">
        <v>0</v>
      </c>
      <c r="N101" s="145">
        <v>0</v>
      </c>
      <c r="O101" s="145">
        <v>0</v>
      </c>
      <c r="P101" s="145">
        <v>0</v>
      </c>
      <c r="Q101" s="145">
        <v>0</v>
      </c>
      <c r="R101" s="145">
        <v>0</v>
      </c>
      <c r="S101" s="145">
        <v>0</v>
      </c>
      <c r="T101" s="145">
        <v>0</v>
      </c>
      <c r="U101" s="145">
        <v>0</v>
      </c>
      <c r="V101" s="145">
        <v>0</v>
      </c>
      <c r="W101" s="145">
        <v>0</v>
      </c>
      <c r="X101" s="145">
        <v>0</v>
      </c>
      <c r="Y101" s="145">
        <v>0</v>
      </c>
      <c r="Z101" s="145">
        <v>0</v>
      </c>
      <c r="AA101" s="145">
        <v>0</v>
      </c>
      <c r="AB101" s="145">
        <v>0</v>
      </c>
      <c r="AC101" s="145">
        <v>0</v>
      </c>
      <c r="AD101" s="145">
        <v>0</v>
      </c>
      <c r="AE101" s="145">
        <v>0</v>
      </c>
      <c r="AF101" s="145">
        <v>0</v>
      </c>
      <c r="AG101" s="145">
        <v>0</v>
      </c>
      <c r="AH101" s="145">
        <v>0</v>
      </c>
      <c r="AI101" s="145">
        <v>0</v>
      </c>
      <c r="AJ101" s="145">
        <v>0</v>
      </c>
      <c r="AK101" s="145">
        <v>0</v>
      </c>
      <c r="AL101" s="145">
        <v>0</v>
      </c>
      <c r="AM101" s="145">
        <v>0</v>
      </c>
      <c r="AN101" s="145">
        <v>0</v>
      </c>
      <c r="AO101" s="145">
        <v>0</v>
      </c>
      <c r="AP101" s="145">
        <v>0</v>
      </c>
      <c r="AQ101" s="145">
        <v>0</v>
      </c>
      <c r="AR101" s="145">
        <v>0</v>
      </c>
      <c r="AS101" s="145">
        <v>0</v>
      </c>
      <c r="AT101" s="145">
        <v>0</v>
      </c>
      <c r="AU101" s="145">
        <v>0</v>
      </c>
      <c r="AV101" s="145">
        <v>69.75</v>
      </c>
      <c r="AW101" s="145">
        <v>0</v>
      </c>
    </row>
    <row r="102" spans="1:49" x14ac:dyDescent="0.35">
      <c r="A102" s="13" t="s">
        <v>366</v>
      </c>
      <c r="B102" s="23" t="s">
        <v>172</v>
      </c>
      <c r="C102" s="102">
        <f t="shared" si="9"/>
        <v>6.5217391304347824E-2</v>
      </c>
      <c r="D102" s="3">
        <v>0</v>
      </c>
      <c r="E102" s="3">
        <v>0</v>
      </c>
      <c r="F102" s="3">
        <v>0</v>
      </c>
      <c r="G102" s="3">
        <v>0</v>
      </c>
      <c r="H102" s="3">
        <v>0</v>
      </c>
      <c r="I102" s="3">
        <v>0</v>
      </c>
      <c r="J102" s="3">
        <v>0</v>
      </c>
      <c r="K102" s="3">
        <v>0</v>
      </c>
      <c r="L102" s="3">
        <v>0</v>
      </c>
      <c r="M102" s="3">
        <v>0</v>
      </c>
      <c r="N102" s="3">
        <v>0</v>
      </c>
      <c r="O102" s="3">
        <v>0</v>
      </c>
      <c r="P102" s="3">
        <v>0</v>
      </c>
      <c r="Q102" s="3">
        <v>0</v>
      </c>
      <c r="R102" s="3">
        <v>0</v>
      </c>
      <c r="S102" s="3">
        <v>0</v>
      </c>
      <c r="T102" s="3">
        <v>0</v>
      </c>
      <c r="U102" s="3">
        <v>0</v>
      </c>
      <c r="V102" s="3">
        <v>0</v>
      </c>
      <c r="W102" s="3">
        <v>0</v>
      </c>
      <c r="X102" s="3">
        <v>0</v>
      </c>
      <c r="Y102" s="3">
        <v>0</v>
      </c>
      <c r="Z102" s="3">
        <v>0</v>
      </c>
      <c r="AA102" s="3">
        <v>0</v>
      </c>
      <c r="AB102" s="3">
        <v>0</v>
      </c>
      <c r="AC102" s="3">
        <v>0</v>
      </c>
      <c r="AD102" s="3">
        <v>0</v>
      </c>
      <c r="AE102" s="3">
        <v>0</v>
      </c>
      <c r="AF102" s="3">
        <v>0</v>
      </c>
      <c r="AG102" s="3">
        <v>0</v>
      </c>
      <c r="AH102" s="3">
        <v>0</v>
      </c>
      <c r="AI102" s="3">
        <v>0</v>
      </c>
      <c r="AJ102" s="3">
        <v>0</v>
      </c>
      <c r="AK102" s="3">
        <v>0</v>
      </c>
      <c r="AL102" s="3">
        <v>0</v>
      </c>
      <c r="AM102" s="3">
        <v>0</v>
      </c>
      <c r="AN102" s="3">
        <v>0</v>
      </c>
      <c r="AO102" s="3">
        <v>0</v>
      </c>
      <c r="AP102" s="3">
        <v>0</v>
      </c>
      <c r="AQ102" s="3">
        <v>0</v>
      </c>
      <c r="AR102" s="3">
        <v>0</v>
      </c>
      <c r="AS102" s="3">
        <v>0</v>
      </c>
      <c r="AT102" s="3">
        <v>0</v>
      </c>
      <c r="AU102" s="3">
        <v>0</v>
      </c>
      <c r="AV102" s="28">
        <v>3</v>
      </c>
      <c r="AW102" s="4">
        <v>0</v>
      </c>
    </row>
    <row r="103" spans="1:49" x14ac:dyDescent="0.35">
      <c r="A103" s="13" t="s">
        <v>366</v>
      </c>
      <c r="B103" s="23" t="s">
        <v>173</v>
      </c>
      <c r="C103" s="102">
        <f t="shared" si="9"/>
        <v>4.3478260869565216E-2</v>
      </c>
      <c r="D103" s="3">
        <v>0</v>
      </c>
      <c r="E103" s="3">
        <v>0</v>
      </c>
      <c r="F103" s="3">
        <v>0</v>
      </c>
      <c r="G103" s="3">
        <v>0</v>
      </c>
      <c r="H103" s="3">
        <v>0</v>
      </c>
      <c r="I103" s="3">
        <v>0</v>
      </c>
      <c r="J103" s="3">
        <v>0</v>
      </c>
      <c r="K103" s="3">
        <v>0</v>
      </c>
      <c r="L103" s="3">
        <v>0</v>
      </c>
      <c r="M103" s="3">
        <v>0</v>
      </c>
      <c r="N103" s="3">
        <v>0</v>
      </c>
      <c r="O103" s="3">
        <v>0</v>
      </c>
      <c r="P103" s="3">
        <v>0</v>
      </c>
      <c r="Q103" s="3">
        <v>0</v>
      </c>
      <c r="R103" s="3">
        <v>0</v>
      </c>
      <c r="S103" s="3">
        <v>0</v>
      </c>
      <c r="T103" s="3">
        <v>0</v>
      </c>
      <c r="U103" s="3">
        <v>0</v>
      </c>
      <c r="V103" s="3">
        <v>0</v>
      </c>
      <c r="W103" s="3">
        <v>0</v>
      </c>
      <c r="X103" s="3">
        <v>0</v>
      </c>
      <c r="Y103" s="3">
        <v>0</v>
      </c>
      <c r="Z103" s="3">
        <v>0</v>
      </c>
      <c r="AA103" s="3">
        <v>0</v>
      </c>
      <c r="AB103" s="3">
        <v>0</v>
      </c>
      <c r="AC103" s="3">
        <v>0</v>
      </c>
      <c r="AD103" s="3">
        <v>0</v>
      </c>
      <c r="AE103" s="3">
        <v>0</v>
      </c>
      <c r="AF103" s="3">
        <v>0</v>
      </c>
      <c r="AG103" s="3">
        <v>0</v>
      </c>
      <c r="AH103" s="3">
        <v>0</v>
      </c>
      <c r="AI103" s="3">
        <v>0</v>
      </c>
      <c r="AJ103" s="3">
        <v>0</v>
      </c>
      <c r="AK103" s="3">
        <v>0</v>
      </c>
      <c r="AL103" s="3">
        <v>0</v>
      </c>
      <c r="AM103" s="3">
        <v>0</v>
      </c>
      <c r="AN103" s="3">
        <v>0</v>
      </c>
      <c r="AO103" s="3">
        <v>0</v>
      </c>
      <c r="AP103" s="3">
        <v>0</v>
      </c>
      <c r="AQ103" s="3">
        <v>0</v>
      </c>
      <c r="AR103" s="3">
        <v>0</v>
      </c>
      <c r="AS103" s="3">
        <v>0</v>
      </c>
      <c r="AT103" s="3">
        <v>0</v>
      </c>
      <c r="AU103" s="3">
        <v>0</v>
      </c>
      <c r="AV103" s="28">
        <v>2</v>
      </c>
      <c r="AW103" s="3">
        <v>0</v>
      </c>
    </row>
    <row r="104" spans="1:49" s="34" customFormat="1" x14ac:dyDescent="0.35">
      <c r="A104" s="38"/>
      <c r="B104" s="40"/>
      <c r="C104" s="3"/>
      <c r="D104" s="3"/>
      <c r="E104" s="3"/>
      <c r="F104" s="3"/>
      <c r="G104" s="3"/>
      <c r="H104" s="3"/>
      <c r="I104" s="3"/>
      <c r="J104" s="3"/>
      <c r="K104" s="3"/>
      <c r="L104" s="3"/>
      <c r="M104" s="3"/>
      <c r="N104" s="3"/>
      <c r="O104" s="3"/>
      <c r="P104" s="3"/>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3"/>
      <c r="AS104" s="3"/>
      <c r="AT104" s="3"/>
      <c r="AU104" s="3"/>
      <c r="AV104" s="28"/>
      <c r="AW104" s="28"/>
    </row>
    <row r="105" spans="1:49" s="34" customFormat="1" x14ac:dyDescent="0.35">
      <c r="A105" s="38" t="s">
        <v>367</v>
      </c>
      <c r="B105" s="40" t="s">
        <v>365</v>
      </c>
      <c r="C105" s="145">
        <f t="shared" si="9"/>
        <v>0</v>
      </c>
      <c r="D105" s="145">
        <v>0</v>
      </c>
      <c r="E105" s="145">
        <v>0</v>
      </c>
      <c r="F105" s="145">
        <v>0</v>
      </c>
      <c r="G105" s="145">
        <v>0</v>
      </c>
      <c r="H105" s="145">
        <v>0</v>
      </c>
      <c r="I105" s="145">
        <v>0</v>
      </c>
      <c r="J105" s="145">
        <v>0</v>
      </c>
      <c r="K105" s="145">
        <v>0</v>
      </c>
      <c r="L105" s="145">
        <v>0</v>
      </c>
      <c r="M105" s="145">
        <v>0</v>
      </c>
      <c r="N105" s="145">
        <v>0</v>
      </c>
      <c r="O105" s="145">
        <v>0</v>
      </c>
      <c r="P105" s="145">
        <v>0</v>
      </c>
      <c r="Q105" s="145">
        <v>0</v>
      </c>
      <c r="R105" s="145">
        <v>0</v>
      </c>
      <c r="S105" s="145">
        <v>0</v>
      </c>
      <c r="T105" s="145">
        <v>0</v>
      </c>
      <c r="U105" s="145">
        <v>0</v>
      </c>
      <c r="V105" s="145">
        <v>0</v>
      </c>
      <c r="W105" s="145">
        <v>0</v>
      </c>
      <c r="X105" s="145">
        <v>0</v>
      </c>
      <c r="Y105" s="145">
        <v>0</v>
      </c>
      <c r="Z105" s="145">
        <v>0</v>
      </c>
      <c r="AA105" s="145">
        <v>0</v>
      </c>
      <c r="AB105" s="145">
        <v>0</v>
      </c>
      <c r="AC105" s="145">
        <v>0</v>
      </c>
      <c r="AD105" s="145">
        <v>0</v>
      </c>
      <c r="AE105" s="145">
        <v>0</v>
      </c>
      <c r="AF105" s="145">
        <v>0</v>
      </c>
      <c r="AG105" s="145">
        <v>0</v>
      </c>
      <c r="AH105" s="145">
        <v>0</v>
      </c>
      <c r="AI105" s="145">
        <v>0</v>
      </c>
      <c r="AJ105" s="145">
        <v>0</v>
      </c>
      <c r="AK105" s="145">
        <v>0</v>
      </c>
      <c r="AL105" s="145">
        <v>0</v>
      </c>
      <c r="AM105" s="145">
        <v>0</v>
      </c>
      <c r="AN105" s="145">
        <v>0</v>
      </c>
      <c r="AO105" s="145">
        <v>0</v>
      </c>
      <c r="AP105" s="145">
        <v>0</v>
      </c>
      <c r="AQ105" s="145">
        <v>0</v>
      </c>
      <c r="AR105" s="145">
        <v>0</v>
      </c>
      <c r="AS105" s="145">
        <v>0</v>
      </c>
      <c r="AT105" s="145">
        <v>0</v>
      </c>
      <c r="AU105" s="145">
        <v>0</v>
      </c>
      <c r="AV105" s="145">
        <v>0</v>
      </c>
      <c r="AW105" s="145">
        <v>0</v>
      </c>
    </row>
    <row r="106" spans="1:49" x14ac:dyDescent="0.35">
      <c r="A106" s="13" t="s">
        <v>367</v>
      </c>
      <c r="B106" s="23" t="s">
        <v>172</v>
      </c>
      <c r="C106" s="102">
        <f t="shared" si="9"/>
        <v>0</v>
      </c>
      <c r="D106" s="3">
        <v>0</v>
      </c>
      <c r="E106" s="3">
        <v>0</v>
      </c>
      <c r="F106" s="3">
        <v>0</v>
      </c>
      <c r="G106" s="3">
        <v>0</v>
      </c>
      <c r="H106" s="3">
        <v>0</v>
      </c>
      <c r="I106" s="3">
        <v>0</v>
      </c>
      <c r="J106" s="3">
        <v>0</v>
      </c>
      <c r="K106" s="3">
        <v>0</v>
      </c>
      <c r="L106" s="3">
        <v>0</v>
      </c>
      <c r="M106" s="3">
        <v>0</v>
      </c>
      <c r="N106" s="3">
        <v>0</v>
      </c>
      <c r="O106" s="3">
        <v>0</v>
      </c>
      <c r="P106" s="3">
        <v>0</v>
      </c>
      <c r="Q106" s="3">
        <v>0</v>
      </c>
      <c r="R106" s="3">
        <v>0</v>
      </c>
      <c r="S106" s="3">
        <v>0</v>
      </c>
      <c r="T106" s="3">
        <v>0</v>
      </c>
      <c r="U106" s="3">
        <v>0</v>
      </c>
      <c r="V106" s="3">
        <v>0</v>
      </c>
      <c r="W106" s="3">
        <v>0</v>
      </c>
      <c r="X106" s="3">
        <v>0</v>
      </c>
      <c r="Y106" s="3">
        <v>0</v>
      </c>
      <c r="Z106" s="3">
        <v>0</v>
      </c>
      <c r="AA106" s="3">
        <v>0</v>
      </c>
      <c r="AB106" s="3">
        <v>0</v>
      </c>
      <c r="AC106" s="3">
        <v>0</v>
      </c>
      <c r="AD106" s="3">
        <v>0</v>
      </c>
      <c r="AE106" s="3">
        <v>0</v>
      </c>
      <c r="AF106" s="3">
        <v>0</v>
      </c>
      <c r="AG106" s="3">
        <v>0</v>
      </c>
      <c r="AH106" s="3">
        <v>0</v>
      </c>
      <c r="AI106" s="3">
        <v>0</v>
      </c>
      <c r="AJ106" s="3">
        <v>0</v>
      </c>
      <c r="AK106" s="3">
        <v>0</v>
      </c>
      <c r="AL106" s="3">
        <v>0</v>
      </c>
      <c r="AM106" s="3">
        <v>0</v>
      </c>
      <c r="AN106" s="3">
        <v>0</v>
      </c>
      <c r="AO106" s="3">
        <v>0</v>
      </c>
      <c r="AP106" s="3">
        <v>0</v>
      </c>
      <c r="AQ106" s="3">
        <v>0</v>
      </c>
      <c r="AR106" s="3">
        <v>0</v>
      </c>
      <c r="AS106" s="3">
        <v>0</v>
      </c>
      <c r="AT106" s="3">
        <v>0</v>
      </c>
      <c r="AU106" s="3">
        <v>0</v>
      </c>
      <c r="AV106" s="3">
        <v>0</v>
      </c>
      <c r="AW106" s="3">
        <v>0</v>
      </c>
    </row>
    <row r="107" spans="1:49" x14ac:dyDescent="0.35">
      <c r="A107" s="13" t="s">
        <v>367</v>
      </c>
      <c r="B107" s="23" t="s">
        <v>173</v>
      </c>
      <c r="C107" s="102">
        <f t="shared" si="9"/>
        <v>0</v>
      </c>
      <c r="D107" s="3">
        <v>0</v>
      </c>
      <c r="E107" s="3">
        <v>0</v>
      </c>
      <c r="F107" s="3">
        <v>0</v>
      </c>
      <c r="G107" s="3">
        <v>0</v>
      </c>
      <c r="H107" s="3">
        <v>0</v>
      </c>
      <c r="I107" s="3">
        <v>0</v>
      </c>
      <c r="J107" s="3">
        <v>0</v>
      </c>
      <c r="K107" s="3">
        <v>0</v>
      </c>
      <c r="L107" s="3">
        <v>0</v>
      </c>
      <c r="M107" s="3">
        <v>0</v>
      </c>
      <c r="N107" s="3">
        <v>0</v>
      </c>
      <c r="O107" s="3">
        <v>0</v>
      </c>
      <c r="P107" s="3">
        <v>0</v>
      </c>
      <c r="Q107" s="3">
        <v>0</v>
      </c>
      <c r="R107" s="3">
        <v>0</v>
      </c>
      <c r="S107" s="3">
        <v>0</v>
      </c>
      <c r="T107" s="3">
        <v>0</v>
      </c>
      <c r="U107" s="3">
        <v>0</v>
      </c>
      <c r="V107" s="3">
        <v>0</v>
      </c>
      <c r="W107" s="3">
        <v>0</v>
      </c>
      <c r="X107" s="3">
        <v>0</v>
      </c>
      <c r="Y107" s="3">
        <v>0</v>
      </c>
      <c r="Z107" s="3">
        <v>0</v>
      </c>
      <c r="AA107" s="3">
        <v>0</v>
      </c>
      <c r="AB107" s="3">
        <v>0</v>
      </c>
      <c r="AC107" s="3">
        <v>0</v>
      </c>
      <c r="AD107" s="3">
        <v>0</v>
      </c>
      <c r="AE107" s="3">
        <v>0</v>
      </c>
      <c r="AF107" s="3">
        <v>0</v>
      </c>
      <c r="AG107" s="3">
        <v>0</v>
      </c>
      <c r="AH107" s="3">
        <v>0</v>
      </c>
      <c r="AI107" s="3">
        <v>0</v>
      </c>
      <c r="AJ107" s="3">
        <v>0</v>
      </c>
      <c r="AK107" s="3">
        <v>0</v>
      </c>
      <c r="AL107" s="3">
        <v>0</v>
      </c>
      <c r="AM107" s="3">
        <v>0</v>
      </c>
      <c r="AN107" s="3">
        <v>0</v>
      </c>
      <c r="AO107" s="3">
        <v>0</v>
      </c>
      <c r="AP107" s="3">
        <v>0</v>
      </c>
      <c r="AQ107" s="3">
        <v>0</v>
      </c>
      <c r="AR107" s="3">
        <v>0</v>
      </c>
      <c r="AS107" s="3">
        <v>0</v>
      </c>
      <c r="AT107" s="3">
        <v>0</v>
      </c>
      <c r="AU107" s="3">
        <v>0</v>
      </c>
      <c r="AV107" s="3">
        <v>0</v>
      </c>
      <c r="AW107" s="3">
        <v>0</v>
      </c>
    </row>
    <row r="108" spans="1:49" s="34" customFormat="1" x14ac:dyDescent="0.35">
      <c r="A108" s="38"/>
      <c r="B108" s="40"/>
      <c r="C108" s="28"/>
      <c r="D108" s="28"/>
      <c r="E108" s="28"/>
      <c r="F108" s="28"/>
      <c r="G108" s="28"/>
      <c r="H108" s="28"/>
      <c r="I108" s="28"/>
      <c r="J108" s="28"/>
      <c r="K108" s="28"/>
      <c r="L108" s="28"/>
      <c r="M108" s="28"/>
      <c r="N108" s="28"/>
      <c r="O108" s="28"/>
      <c r="P108" s="28"/>
      <c r="Q108" s="28"/>
      <c r="R108" s="28"/>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s="34" customFormat="1" x14ac:dyDescent="0.35">
      <c r="A109" s="40" t="s">
        <v>368</v>
      </c>
      <c r="B109" s="40" t="s">
        <v>365</v>
      </c>
      <c r="C109" s="145">
        <f t="shared" si="9"/>
        <v>0</v>
      </c>
      <c r="D109" s="145">
        <v>0</v>
      </c>
      <c r="E109" s="145">
        <v>0</v>
      </c>
      <c r="F109" s="145">
        <v>0</v>
      </c>
      <c r="G109" s="145">
        <v>0</v>
      </c>
      <c r="H109" s="145">
        <v>0</v>
      </c>
      <c r="I109" s="145">
        <v>0</v>
      </c>
      <c r="J109" s="145">
        <v>0</v>
      </c>
      <c r="K109" s="145">
        <v>0</v>
      </c>
      <c r="L109" s="145">
        <v>0</v>
      </c>
      <c r="M109" s="145">
        <v>0</v>
      </c>
      <c r="N109" s="145">
        <v>0</v>
      </c>
      <c r="O109" s="145">
        <v>0</v>
      </c>
      <c r="P109" s="145">
        <v>0</v>
      </c>
      <c r="Q109" s="145">
        <v>0</v>
      </c>
      <c r="R109" s="145">
        <v>0</v>
      </c>
      <c r="S109" s="145">
        <v>0</v>
      </c>
      <c r="T109" s="145">
        <v>0</v>
      </c>
      <c r="U109" s="145">
        <v>0</v>
      </c>
      <c r="V109" s="145">
        <v>0</v>
      </c>
      <c r="W109" s="145">
        <v>0</v>
      </c>
      <c r="X109" s="145">
        <v>0</v>
      </c>
      <c r="Y109" s="145">
        <v>0</v>
      </c>
      <c r="Z109" s="145">
        <v>0</v>
      </c>
      <c r="AA109" s="145">
        <v>0</v>
      </c>
      <c r="AB109" s="145">
        <v>0</v>
      </c>
      <c r="AC109" s="145">
        <v>0</v>
      </c>
      <c r="AD109" s="145">
        <v>0</v>
      </c>
      <c r="AE109" s="145">
        <v>0</v>
      </c>
      <c r="AF109" s="145">
        <v>0</v>
      </c>
      <c r="AG109" s="145">
        <v>0</v>
      </c>
      <c r="AH109" s="145">
        <v>0</v>
      </c>
      <c r="AI109" s="145">
        <v>0</v>
      </c>
      <c r="AJ109" s="145">
        <v>0</v>
      </c>
      <c r="AK109" s="145">
        <v>0</v>
      </c>
      <c r="AL109" s="145">
        <v>0</v>
      </c>
      <c r="AM109" s="145">
        <v>0</v>
      </c>
      <c r="AN109" s="145">
        <v>0</v>
      </c>
      <c r="AO109" s="145">
        <v>0</v>
      </c>
      <c r="AP109" s="145">
        <v>0</v>
      </c>
      <c r="AQ109" s="145">
        <v>0</v>
      </c>
      <c r="AR109" s="145">
        <v>0</v>
      </c>
      <c r="AS109" s="145">
        <v>0</v>
      </c>
      <c r="AT109" s="145">
        <v>0</v>
      </c>
      <c r="AU109" s="145">
        <v>0</v>
      </c>
      <c r="AV109" s="145">
        <v>0</v>
      </c>
      <c r="AW109" s="145">
        <v>0</v>
      </c>
    </row>
    <row r="110" spans="1:49" x14ac:dyDescent="0.35">
      <c r="A110" s="40" t="s">
        <v>368</v>
      </c>
      <c r="B110" s="23" t="s">
        <v>172</v>
      </c>
      <c r="C110" s="102">
        <f t="shared" si="9"/>
        <v>0</v>
      </c>
      <c r="D110" s="3">
        <v>0</v>
      </c>
      <c r="E110" s="3">
        <v>0</v>
      </c>
      <c r="F110" s="3">
        <v>0</v>
      </c>
      <c r="G110" s="3">
        <v>0</v>
      </c>
      <c r="H110" s="3">
        <v>0</v>
      </c>
      <c r="I110" s="3">
        <v>0</v>
      </c>
      <c r="J110" s="3">
        <v>0</v>
      </c>
      <c r="K110" s="3">
        <v>0</v>
      </c>
      <c r="L110" s="3">
        <v>0</v>
      </c>
      <c r="M110" s="3">
        <v>0</v>
      </c>
      <c r="N110" s="3">
        <v>0</v>
      </c>
      <c r="O110" s="3">
        <v>0</v>
      </c>
      <c r="P110" s="3">
        <v>0</v>
      </c>
      <c r="Q110" s="3">
        <v>0</v>
      </c>
      <c r="R110" s="3">
        <v>0</v>
      </c>
      <c r="S110" s="3">
        <v>0</v>
      </c>
      <c r="T110" s="3">
        <v>0</v>
      </c>
      <c r="U110" s="3">
        <v>0</v>
      </c>
      <c r="V110" s="3">
        <v>0</v>
      </c>
      <c r="W110" s="3">
        <v>0</v>
      </c>
      <c r="X110" s="3">
        <v>0</v>
      </c>
      <c r="Y110" s="3">
        <v>0</v>
      </c>
      <c r="Z110" s="3">
        <v>0</v>
      </c>
      <c r="AA110" s="3">
        <v>0</v>
      </c>
      <c r="AB110" s="3">
        <v>0</v>
      </c>
      <c r="AC110" s="3">
        <v>0</v>
      </c>
      <c r="AD110" s="3">
        <v>0</v>
      </c>
      <c r="AE110" s="3">
        <v>0</v>
      </c>
      <c r="AF110" s="3">
        <v>0</v>
      </c>
      <c r="AG110" s="3">
        <v>0</v>
      </c>
      <c r="AH110" s="3">
        <v>0</v>
      </c>
      <c r="AI110" s="3">
        <v>0</v>
      </c>
      <c r="AJ110" s="3">
        <v>0</v>
      </c>
      <c r="AK110" s="3">
        <v>0</v>
      </c>
      <c r="AL110" s="3">
        <v>0</v>
      </c>
      <c r="AM110" s="3">
        <v>0</v>
      </c>
      <c r="AN110" s="3">
        <v>0</v>
      </c>
      <c r="AO110" s="3">
        <v>0</v>
      </c>
      <c r="AP110" s="3">
        <v>0</v>
      </c>
      <c r="AQ110" s="3">
        <v>0</v>
      </c>
      <c r="AR110" s="3">
        <v>0</v>
      </c>
      <c r="AS110" s="3">
        <v>0</v>
      </c>
      <c r="AT110" s="3">
        <v>0</v>
      </c>
      <c r="AU110" s="3">
        <v>0</v>
      </c>
      <c r="AV110" s="3">
        <v>0</v>
      </c>
      <c r="AW110" s="3">
        <v>0</v>
      </c>
    </row>
    <row r="111" spans="1:49" x14ac:dyDescent="0.35">
      <c r="A111" s="40" t="s">
        <v>368</v>
      </c>
      <c r="B111" s="23" t="s">
        <v>173</v>
      </c>
      <c r="C111" s="102">
        <f t="shared" si="9"/>
        <v>0</v>
      </c>
      <c r="D111" s="3">
        <v>0</v>
      </c>
      <c r="E111" s="3">
        <v>0</v>
      </c>
      <c r="F111" s="3">
        <v>0</v>
      </c>
      <c r="G111" s="3">
        <v>0</v>
      </c>
      <c r="H111" s="3">
        <v>0</v>
      </c>
      <c r="I111" s="3">
        <v>0</v>
      </c>
      <c r="J111" s="3">
        <v>0</v>
      </c>
      <c r="K111" s="3">
        <v>0</v>
      </c>
      <c r="L111" s="3">
        <v>0</v>
      </c>
      <c r="M111" s="3">
        <v>0</v>
      </c>
      <c r="N111" s="3">
        <v>0</v>
      </c>
      <c r="O111" s="3">
        <v>0</v>
      </c>
      <c r="P111" s="3">
        <v>0</v>
      </c>
      <c r="Q111" s="3">
        <v>0</v>
      </c>
      <c r="R111" s="3">
        <v>0</v>
      </c>
      <c r="S111" s="3">
        <v>0</v>
      </c>
      <c r="T111" s="3">
        <v>0</v>
      </c>
      <c r="U111" s="3">
        <v>0</v>
      </c>
      <c r="V111" s="3">
        <v>0</v>
      </c>
      <c r="W111" s="3">
        <v>0</v>
      </c>
      <c r="X111" s="3">
        <v>0</v>
      </c>
      <c r="Y111" s="3">
        <v>0</v>
      </c>
      <c r="Z111" s="3">
        <v>0</v>
      </c>
      <c r="AA111" s="3">
        <v>0</v>
      </c>
      <c r="AB111" s="3">
        <v>0</v>
      </c>
      <c r="AC111" s="3">
        <v>0</v>
      </c>
      <c r="AD111" s="3">
        <v>0</v>
      </c>
      <c r="AE111" s="3">
        <v>0</v>
      </c>
      <c r="AF111" s="3">
        <v>0</v>
      </c>
      <c r="AG111" s="3">
        <v>0</v>
      </c>
      <c r="AH111" s="3">
        <v>0</v>
      </c>
      <c r="AI111" s="3">
        <v>0</v>
      </c>
      <c r="AJ111" s="3">
        <v>0</v>
      </c>
      <c r="AK111" s="3">
        <v>0</v>
      </c>
      <c r="AL111" s="3">
        <v>0</v>
      </c>
      <c r="AM111" s="3">
        <v>0</v>
      </c>
      <c r="AN111" s="3">
        <v>0</v>
      </c>
      <c r="AO111" s="3">
        <v>0</v>
      </c>
      <c r="AP111" s="3">
        <v>0</v>
      </c>
      <c r="AQ111" s="3">
        <v>0</v>
      </c>
      <c r="AR111" s="3">
        <v>0</v>
      </c>
      <c r="AS111" s="3">
        <v>0</v>
      </c>
      <c r="AT111" s="3">
        <v>0</v>
      </c>
      <c r="AU111" s="3">
        <v>0</v>
      </c>
      <c r="AV111" s="3">
        <v>0</v>
      </c>
      <c r="AW111" s="3">
        <v>0</v>
      </c>
    </row>
    <row r="112" spans="1:49" s="101" customFormat="1" ht="15" thickBot="1" x14ac:dyDescent="0.4">
      <c r="A112" s="575" t="s">
        <v>175</v>
      </c>
      <c r="B112" s="576" t="s">
        <v>175</v>
      </c>
      <c r="C112" s="196">
        <f t="shared" si="9"/>
        <v>1.5163043478260869</v>
      </c>
      <c r="D112" s="207">
        <f>D109+D105+D101+D97</f>
        <v>0</v>
      </c>
      <c r="E112" s="207">
        <f t="shared" ref="E112:AW112" si="10">E109+E105+E101+E97</f>
        <v>0</v>
      </c>
      <c r="F112" s="207">
        <f t="shared" si="10"/>
        <v>0</v>
      </c>
      <c r="G112" s="207">
        <f t="shared" si="10"/>
        <v>0</v>
      </c>
      <c r="H112" s="207">
        <f t="shared" si="10"/>
        <v>0</v>
      </c>
      <c r="I112" s="207">
        <f t="shared" si="10"/>
        <v>0</v>
      </c>
      <c r="J112" s="207">
        <f t="shared" si="10"/>
        <v>0</v>
      </c>
      <c r="K112" s="207">
        <f t="shared" si="10"/>
        <v>0</v>
      </c>
      <c r="L112" s="207">
        <f t="shared" si="10"/>
        <v>0</v>
      </c>
      <c r="M112" s="207">
        <f t="shared" si="10"/>
        <v>0</v>
      </c>
      <c r="N112" s="207">
        <f t="shared" si="10"/>
        <v>0</v>
      </c>
      <c r="O112" s="207">
        <f t="shared" si="10"/>
        <v>0</v>
      </c>
      <c r="P112" s="207">
        <f t="shared" si="10"/>
        <v>0</v>
      </c>
      <c r="Q112" s="207">
        <f t="shared" si="10"/>
        <v>0</v>
      </c>
      <c r="R112" s="207">
        <f t="shared" si="10"/>
        <v>0</v>
      </c>
      <c r="S112" s="207">
        <f t="shared" si="10"/>
        <v>0</v>
      </c>
      <c r="T112" s="207">
        <f t="shared" si="10"/>
        <v>0</v>
      </c>
      <c r="U112" s="207">
        <f t="shared" si="10"/>
        <v>0</v>
      </c>
      <c r="V112" s="207">
        <f t="shared" si="10"/>
        <v>0</v>
      </c>
      <c r="W112" s="207">
        <f t="shared" si="10"/>
        <v>0</v>
      </c>
      <c r="X112" s="207">
        <f t="shared" si="10"/>
        <v>0</v>
      </c>
      <c r="Y112" s="207">
        <f t="shared" si="10"/>
        <v>0</v>
      </c>
      <c r="Z112" s="207">
        <f t="shared" si="10"/>
        <v>0</v>
      </c>
      <c r="AA112" s="207">
        <f t="shared" si="10"/>
        <v>0</v>
      </c>
      <c r="AB112" s="207">
        <f t="shared" si="10"/>
        <v>0</v>
      </c>
      <c r="AC112" s="207">
        <f t="shared" si="10"/>
        <v>0</v>
      </c>
      <c r="AD112" s="207">
        <f t="shared" si="10"/>
        <v>0</v>
      </c>
      <c r="AE112" s="207">
        <f t="shared" si="10"/>
        <v>0</v>
      </c>
      <c r="AF112" s="207">
        <f t="shared" si="10"/>
        <v>0</v>
      </c>
      <c r="AG112" s="207">
        <f t="shared" si="10"/>
        <v>0</v>
      </c>
      <c r="AH112" s="207">
        <f t="shared" si="10"/>
        <v>0</v>
      </c>
      <c r="AI112" s="207">
        <f t="shared" si="10"/>
        <v>0</v>
      </c>
      <c r="AJ112" s="207">
        <f t="shared" si="10"/>
        <v>0</v>
      </c>
      <c r="AK112" s="207">
        <f t="shared" si="10"/>
        <v>0</v>
      </c>
      <c r="AL112" s="207">
        <f t="shared" si="10"/>
        <v>0</v>
      </c>
      <c r="AM112" s="207">
        <f t="shared" si="10"/>
        <v>0</v>
      </c>
      <c r="AN112" s="207">
        <f t="shared" si="10"/>
        <v>0</v>
      </c>
      <c r="AO112" s="207">
        <f t="shared" si="10"/>
        <v>0</v>
      </c>
      <c r="AP112" s="207">
        <f t="shared" si="10"/>
        <v>0</v>
      </c>
      <c r="AQ112" s="207">
        <f t="shared" si="10"/>
        <v>0</v>
      </c>
      <c r="AR112" s="207">
        <f t="shared" si="10"/>
        <v>0</v>
      </c>
      <c r="AS112" s="207">
        <f t="shared" si="10"/>
        <v>0</v>
      </c>
      <c r="AT112" s="207">
        <f t="shared" si="10"/>
        <v>0</v>
      </c>
      <c r="AU112" s="207">
        <f t="shared" si="10"/>
        <v>0</v>
      </c>
      <c r="AV112" s="207">
        <f t="shared" si="10"/>
        <v>69.75</v>
      </c>
      <c r="AW112" s="248">
        <f t="shared" si="10"/>
        <v>0</v>
      </c>
    </row>
    <row r="113" spans="1:1" x14ac:dyDescent="0.35">
      <c r="A113" s="11"/>
    </row>
    <row r="114" spans="1:1" x14ac:dyDescent="0.35">
      <c r="A114" s="11"/>
    </row>
  </sheetData>
  <mergeCells count="3">
    <mergeCell ref="A14:A16"/>
    <mergeCell ref="A92:B92"/>
    <mergeCell ref="A112:B112"/>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09B08-4E13-4B32-96C9-84CB45A8ECED}">
  <dimension ref="A1:AX114"/>
  <sheetViews>
    <sheetView topLeftCell="B70" zoomScaleNormal="100" workbookViewId="0">
      <selection activeCell="D85" sqref="D85:AW91"/>
    </sheetView>
  </sheetViews>
  <sheetFormatPr defaultRowHeight="14.5" x14ac:dyDescent="0.35"/>
  <cols>
    <col min="1" max="1" width="55.54296875" bestFit="1" customWidth="1"/>
    <col min="2" max="2" width="60.54296875" customWidth="1"/>
    <col min="3" max="3" width="35.453125" customWidth="1"/>
    <col min="4" max="42" width="12.08984375" customWidth="1"/>
    <col min="43" max="49" width="11.08984375" customWidth="1"/>
  </cols>
  <sheetData>
    <row r="1" spans="1:50" ht="26" x14ac:dyDescent="0.6">
      <c r="A1" s="26" t="s">
        <v>0</v>
      </c>
    </row>
    <row r="2" spans="1:50" ht="21" x14ac:dyDescent="0.5">
      <c r="A2" s="66" t="s">
        <v>344</v>
      </c>
      <c r="B2" s="66" t="s">
        <v>386</v>
      </c>
      <c r="C2" s="66"/>
    </row>
    <row r="3" spans="1:50" x14ac:dyDescent="0.35">
      <c r="B3" s="111" t="s">
        <v>157</v>
      </c>
    </row>
    <row r="4" spans="1:50" x14ac:dyDescent="0.35">
      <c r="A4" s="73" t="s">
        <v>346</v>
      </c>
    </row>
    <row r="5" spans="1:50" x14ac:dyDescent="0.35">
      <c r="A5" s="73"/>
    </row>
    <row r="6" spans="1:50" x14ac:dyDescent="0.35">
      <c r="A6" s="51" t="s">
        <v>152</v>
      </c>
    </row>
    <row r="8" spans="1:50" x14ac:dyDescent="0.35">
      <c r="A8" s="5"/>
      <c r="B8" s="6"/>
      <c r="C8" s="456" t="s">
        <v>153</v>
      </c>
      <c r="D8" s="113">
        <v>42736</v>
      </c>
      <c r="E8" s="113">
        <v>42767</v>
      </c>
      <c r="F8" s="113">
        <v>42795</v>
      </c>
      <c r="G8" s="113">
        <v>42826</v>
      </c>
      <c r="H8" s="113">
        <v>42856</v>
      </c>
      <c r="I8" s="113">
        <v>42887</v>
      </c>
      <c r="J8" s="113">
        <v>42917</v>
      </c>
      <c r="K8" s="113">
        <v>42948</v>
      </c>
      <c r="L8" s="113">
        <v>42979</v>
      </c>
      <c r="M8" s="113">
        <v>43009</v>
      </c>
      <c r="N8" s="113">
        <v>43040</v>
      </c>
      <c r="O8" s="113">
        <v>43070</v>
      </c>
      <c r="P8" s="113">
        <v>43101</v>
      </c>
      <c r="Q8" s="113">
        <v>43132</v>
      </c>
      <c r="R8" s="113">
        <v>43160</v>
      </c>
      <c r="S8" s="113">
        <v>43191</v>
      </c>
      <c r="T8" s="113">
        <v>43221</v>
      </c>
      <c r="U8" s="113">
        <v>43252</v>
      </c>
      <c r="V8" s="113">
        <v>43282</v>
      </c>
      <c r="W8" s="113">
        <v>43313</v>
      </c>
      <c r="X8" s="113">
        <v>43344</v>
      </c>
      <c r="Y8" s="113">
        <v>43374</v>
      </c>
      <c r="Z8" s="113">
        <v>43405</v>
      </c>
      <c r="AA8" s="113">
        <v>43435</v>
      </c>
      <c r="AB8" s="113">
        <v>43466</v>
      </c>
      <c r="AC8" s="113">
        <v>43497</v>
      </c>
      <c r="AD8" s="113">
        <v>43525</v>
      </c>
      <c r="AE8" s="113">
        <v>43556</v>
      </c>
      <c r="AF8" s="113">
        <v>43586</v>
      </c>
      <c r="AG8" s="113">
        <v>43617</v>
      </c>
      <c r="AH8" s="113">
        <v>43647</v>
      </c>
      <c r="AI8" s="113">
        <v>43678</v>
      </c>
      <c r="AJ8" s="113">
        <v>43709</v>
      </c>
      <c r="AK8" s="113">
        <v>43739</v>
      </c>
      <c r="AL8" s="113">
        <v>43770</v>
      </c>
      <c r="AM8" s="113">
        <v>43800</v>
      </c>
      <c r="AN8" s="113">
        <v>43831</v>
      </c>
      <c r="AO8" s="113">
        <v>43862</v>
      </c>
      <c r="AP8" s="113">
        <v>43891</v>
      </c>
      <c r="AQ8" s="113">
        <v>43922</v>
      </c>
      <c r="AR8" s="113">
        <v>43952</v>
      </c>
      <c r="AS8" s="113">
        <v>43983</v>
      </c>
      <c r="AT8" s="113">
        <v>44013</v>
      </c>
      <c r="AU8" s="113">
        <v>44044</v>
      </c>
      <c r="AV8" s="113">
        <v>44075</v>
      </c>
      <c r="AW8" s="113">
        <v>44105</v>
      </c>
    </row>
    <row r="9" spans="1:50" x14ac:dyDescent="0.35">
      <c r="A9" s="86" t="s">
        <v>154</v>
      </c>
      <c r="B9" s="8" t="s">
        <v>347</v>
      </c>
      <c r="C9" s="112">
        <f>AVERAGE(D9:AW9)</f>
        <v>11655.934782608696</v>
      </c>
      <c r="D9" s="114">
        <v>11556</v>
      </c>
      <c r="E9" s="114">
        <v>11506</v>
      </c>
      <c r="F9" s="114">
        <v>11568</v>
      </c>
      <c r="G9" s="114">
        <v>11557</v>
      </c>
      <c r="H9" s="114">
        <v>11579</v>
      </c>
      <c r="I9" s="114">
        <v>11547</v>
      </c>
      <c r="J9" s="114">
        <v>11490</v>
      </c>
      <c r="K9" s="114">
        <v>11454</v>
      </c>
      <c r="L9" s="114">
        <v>11414</v>
      </c>
      <c r="M9" s="114">
        <v>11523</v>
      </c>
      <c r="N9" s="114">
        <v>11550</v>
      </c>
      <c r="O9" s="114">
        <v>11547</v>
      </c>
      <c r="P9" s="114">
        <v>11552</v>
      </c>
      <c r="Q9" s="114">
        <v>11549</v>
      </c>
      <c r="R9" s="114">
        <v>11519</v>
      </c>
      <c r="S9" s="114">
        <v>11548</v>
      </c>
      <c r="T9" s="114">
        <v>11548</v>
      </c>
      <c r="U9" s="114">
        <v>11582</v>
      </c>
      <c r="V9" s="114">
        <v>11596</v>
      </c>
      <c r="W9" s="114">
        <v>11611</v>
      </c>
      <c r="X9" s="114">
        <v>11578</v>
      </c>
      <c r="Y9" s="114">
        <v>11575</v>
      </c>
      <c r="Z9" s="114">
        <v>11593</v>
      </c>
      <c r="AA9" s="114">
        <v>11623</v>
      </c>
      <c r="AB9" s="114">
        <v>11670</v>
      </c>
      <c r="AC9" s="114">
        <v>11674</v>
      </c>
      <c r="AD9" s="114">
        <v>11693</v>
      </c>
      <c r="AE9" s="114">
        <v>11652</v>
      </c>
      <c r="AF9" s="114">
        <v>11640</v>
      </c>
      <c r="AG9" s="114">
        <v>11624</v>
      </c>
      <c r="AH9" s="114">
        <v>11599</v>
      </c>
      <c r="AI9" s="114">
        <v>11613</v>
      </c>
      <c r="AJ9" s="114">
        <v>11617</v>
      </c>
      <c r="AK9" s="114">
        <v>11607</v>
      </c>
      <c r="AL9" s="114">
        <v>11559</v>
      </c>
      <c r="AM9" s="114">
        <v>11589</v>
      </c>
      <c r="AN9" s="114">
        <v>11563</v>
      </c>
      <c r="AO9" s="114">
        <v>11580</v>
      </c>
      <c r="AP9" s="114">
        <v>11519</v>
      </c>
      <c r="AQ9" s="114">
        <v>11699</v>
      </c>
      <c r="AR9" s="114">
        <v>11853</v>
      </c>
      <c r="AS9" s="114">
        <v>11973</v>
      </c>
      <c r="AT9" s="114">
        <v>12065</v>
      </c>
      <c r="AU9" s="114">
        <v>12259</v>
      </c>
      <c r="AV9" s="114">
        <v>12397</v>
      </c>
      <c r="AW9" s="114">
        <v>12563</v>
      </c>
    </row>
    <row r="10" spans="1:50" x14ac:dyDescent="0.35">
      <c r="A10" s="19"/>
      <c r="B10" s="19"/>
      <c r="C10" s="19"/>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row>
    <row r="11" spans="1:50" x14ac:dyDescent="0.35">
      <c r="A11" s="51" t="s">
        <v>348</v>
      </c>
      <c r="B11" s="19"/>
      <c r="C11" s="19"/>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row>
    <row r="12" spans="1:50" x14ac:dyDescent="0.35">
      <c r="A12" s="19"/>
      <c r="B12" s="19"/>
      <c r="C12" s="19"/>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row>
    <row r="13" spans="1:50" x14ac:dyDescent="0.35">
      <c r="A13" s="24"/>
      <c r="B13" s="6"/>
      <c r="C13" s="456" t="s">
        <v>153</v>
      </c>
      <c r="D13" s="14">
        <v>42736</v>
      </c>
      <c r="E13" s="14">
        <v>42767</v>
      </c>
      <c r="F13" s="14">
        <v>42795</v>
      </c>
      <c r="G13" s="14">
        <v>42826</v>
      </c>
      <c r="H13" s="14">
        <v>42856</v>
      </c>
      <c r="I13" s="14">
        <v>42887</v>
      </c>
      <c r="J13" s="14">
        <v>42917</v>
      </c>
      <c r="K13" s="14">
        <v>42948</v>
      </c>
      <c r="L13" s="14">
        <v>42979</v>
      </c>
      <c r="M13" s="14">
        <v>43009</v>
      </c>
      <c r="N13" s="14">
        <v>43040</v>
      </c>
      <c r="O13" s="14">
        <v>43070</v>
      </c>
      <c r="P13" s="14">
        <v>43101</v>
      </c>
      <c r="Q13" s="14">
        <v>43132</v>
      </c>
      <c r="R13" s="14">
        <v>43160</v>
      </c>
      <c r="S13" s="14">
        <v>43191</v>
      </c>
      <c r="T13" s="14">
        <v>43221</v>
      </c>
      <c r="U13" s="14">
        <v>43252</v>
      </c>
      <c r="V13" s="14">
        <v>43282</v>
      </c>
      <c r="W13" s="14">
        <v>43313</v>
      </c>
      <c r="X13" s="14">
        <v>43344</v>
      </c>
      <c r="Y13" s="14">
        <v>43374</v>
      </c>
      <c r="Z13" s="14">
        <v>43405</v>
      </c>
      <c r="AA13" s="14">
        <v>43435</v>
      </c>
      <c r="AB13" s="14">
        <v>43466</v>
      </c>
      <c r="AC13" s="14">
        <v>43497</v>
      </c>
      <c r="AD13" s="14">
        <v>43525</v>
      </c>
      <c r="AE13" s="14">
        <v>43556</v>
      </c>
      <c r="AF13" s="14">
        <v>43586</v>
      </c>
      <c r="AG13" s="14">
        <v>43617</v>
      </c>
      <c r="AH13" s="14">
        <v>43647</v>
      </c>
      <c r="AI13" s="14">
        <v>43678</v>
      </c>
      <c r="AJ13" s="14">
        <v>43709</v>
      </c>
      <c r="AK13" s="14">
        <v>43739</v>
      </c>
      <c r="AL13" s="14">
        <v>43770</v>
      </c>
      <c r="AM13" s="14">
        <v>43800</v>
      </c>
      <c r="AN13" s="14">
        <v>43831</v>
      </c>
      <c r="AO13" s="14">
        <v>43862</v>
      </c>
      <c r="AP13" s="14">
        <v>43891</v>
      </c>
      <c r="AQ13" s="15">
        <v>43922</v>
      </c>
      <c r="AR13" s="15">
        <v>43952</v>
      </c>
      <c r="AS13" s="15">
        <v>43983</v>
      </c>
      <c r="AT13" s="15">
        <v>44013</v>
      </c>
      <c r="AU13" s="15">
        <v>44044</v>
      </c>
      <c r="AV13" s="15">
        <v>44075</v>
      </c>
      <c r="AW13" s="15">
        <v>44105</v>
      </c>
      <c r="AX13" s="51"/>
    </row>
    <row r="14" spans="1:50" x14ac:dyDescent="0.35">
      <c r="A14" s="570" t="s">
        <v>117</v>
      </c>
      <c r="B14" s="3" t="s">
        <v>349</v>
      </c>
      <c r="C14" s="145">
        <f t="shared" ref="C14:C16" si="0">AVERAGE(D14:AW14)</f>
        <v>133749.47608695654</v>
      </c>
      <c r="D14" s="145">
        <f t="shared" ref="D14:AW14" si="1">D92+D21+D112</f>
        <v>106904.8</v>
      </c>
      <c r="E14" s="145">
        <f t="shared" si="1"/>
        <v>101213.79</v>
      </c>
      <c r="F14" s="145">
        <f t="shared" si="1"/>
        <v>111225.08</v>
      </c>
      <c r="G14" s="145">
        <f t="shared" si="1"/>
        <v>110906.05</v>
      </c>
      <c r="H14" s="145">
        <f t="shared" si="1"/>
        <v>117240.84</v>
      </c>
      <c r="I14" s="145">
        <f t="shared" si="1"/>
        <v>117342.04</v>
      </c>
      <c r="J14" s="145">
        <f t="shared" si="1"/>
        <v>117464.1</v>
      </c>
      <c r="K14" s="145">
        <f t="shared" si="1"/>
        <v>128500.42</v>
      </c>
      <c r="L14" s="145">
        <f t="shared" si="1"/>
        <v>129050.79</v>
      </c>
      <c r="M14" s="145">
        <f t="shared" si="1"/>
        <v>141196.21</v>
      </c>
      <c r="N14" s="145">
        <f t="shared" si="1"/>
        <v>152441.4</v>
      </c>
      <c r="O14" s="145">
        <f t="shared" si="1"/>
        <v>141020.93</v>
      </c>
      <c r="P14" s="145">
        <f t="shared" si="1"/>
        <v>151244.75</v>
      </c>
      <c r="Q14" s="145">
        <f t="shared" si="1"/>
        <v>126830.8</v>
      </c>
      <c r="R14" s="145">
        <f t="shared" si="1"/>
        <v>134444.32999999999</v>
      </c>
      <c r="S14" s="145">
        <f t="shared" si="1"/>
        <v>150038</v>
      </c>
      <c r="T14" s="145">
        <f t="shared" si="1"/>
        <v>155905.81</v>
      </c>
      <c r="U14" s="145">
        <f t="shared" si="1"/>
        <v>147639.29999999999</v>
      </c>
      <c r="V14" s="145">
        <f t="shared" si="1"/>
        <v>142931.26999999999</v>
      </c>
      <c r="W14" s="145">
        <f t="shared" si="1"/>
        <v>154157.42000000001</v>
      </c>
      <c r="X14" s="145">
        <f t="shared" si="1"/>
        <v>135754.49</v>
      </c>
      <c r="Y14" s="145">
        <f t="shared" si="1"/>
        <v>157458.35</v>
      </c>
      <c r="Z14" s="145">
        <f t="shared" si="1"/>
        <v>154201.37</v>
      </c>
      <c r="AA14" s="145">
        <f t="shared" si="1"/>
        <v>146067.42000000001</v>
      </c>
      <c r="AB14" s="145">
        <f t="shared" si="1"/>
        <v>171419.22</v>
      </c>
      <c r="AC14" s="145">
        <f t="shared" si="1"/>
        <v>159069.54999999999</v>
      </c>
      <c r="AD14" s="145">
        <f t="shared" si="1"/>
        <v>165996.79</v>
      </c>
      <c r="AE14" s="145">
        <f t="shared" si="1"/>
        <v>157641.70000000001</v>
      </c>
      <c r="AF14" s="145">
        <f t="shared" si="1"/>
        <v>176270.67</v>
      </c>
      <c r="AG14" s="145">
        <f t="shared" si="1"/>
        <v>154953.34</v>
      </c>
      <c r="AH14" s="145">
        <f t="shared" si="1"/>
        <v>169302.62</v>
      </c>
      <c r="AI14" s="145">
        <f t="shared" si="1"/>
        <v>194503.45</v>
      </c>
      <c r="AJ14" s="145">
        <f t="shared" si="1"/>
        <v>177636.85</v>
      </c>
      <c r="AK14" s="145">
        <f t="shared" si="1"/>
        <v>173260.85</v>
      </c>
      <c r="AL14" s="145">
        <f t="shared" si="1"/>
        <v>155605.14000000001</v>
      </c>
      <c r="AM14" s="145">
        <f t="shared" si="1"/>
        <v>154762.10999999999</v>
      </c>
      <c r="AN14" s="145">
        <f t="shared" si="1"/>
        <v>156646.25</v>
      </c>
      <c r="AO14" s="145">
        <f t="shared" si="1"/>
        <v>152153</v>
      </c>
      <c r="AP14" s="145">
        <f t="shared" si="1"/>
        <v>130834.36</v>
      </c>
      <c r="AQ14" s="145">
        <f t="shared" si="1"/>
        <v>59243.28</v>
      </c>
      <c r="AR14" s="145">
        <f t="shared" si="1"/>
        <v>48685.25</v>
      </c>
      <c r="AS14" s="145">
        <f t="shared" si="1"/>
        <v>50809.86</v>
      </c>
      <c r="AT14" s="145">
        <f t="shared" si="1"/>
        <v>65526.9</v>
      </c>
      <c r="AU14" s="145">
        <f t="shared" si="1"/>
        <v>74410.44</v>
      </c>
      <c r="AV14" s="145">
        <f t="shared" si="1"/>
        <v>86844.18</v>
      </c>
      <c r="AW14" s="145">
        <f t="shared" si="1"/>
        <v>85720.33</v>
      </c>
      <c r="AX14" s="42"/>
    </row>
    <row r="15" spans="1:50" s="96" customFormat="1" x14ac:dyDescent="0.35">
      <c r="A15" s="571"/>
      <c r="B15" s="92" t="s">
        <v>350</v>
      </c>
      <c r="C15" s="202">
        <f t="shared" si="0"/>
        <v>11.509314738716435</v>
      </c>
      <c r="D15" s="202">
        <f t="shared" ref="D15:AW15" si="2">D14/D9</f>
        <v>9.2510211145725165</v>
      </c>
      <c r="E15" s="202">
        <f t="shared" si="2"/>
        <v>8.7966095949939156</v>
      </c>
      <c r="F15" s="202">
        <f t="shared" si="2"/>
        <v>9.6148928077455054</v>
      </c>
      <c r="G15" s="202">
        <f t="shared" si="2"/>
        <v>9.5964393873842688</v>
      </c>
      <c r="H15" s="202">
        <f t="shared" si="2"/>
        <v>10.125299248639779</v>
      </c>
      <c r="I15" s="202">
        <f t="shared" si="2"/>
        <v>10.162123495280159</v>
      </c>
      <c r="J15" s="202">
        <f t="shared" si="2"/>
        <v>10.223159268929505</v>
      </c>
      <c r="K15" s="202">
        <f t="shared" si="2"/>
        <v>11.218824864676096</v>
      </c>
      <c r="L15" s="202">
        <f t="shared" si="2"/>
        <v>11.306359733660416</v>
      </c>
      <c r="M15" s="202">
        <f t="shared" si="2"/>
        <v>12.253424455436951</v>
      </c>
      <c r="N15" s="202">
        <f t="shared" si="2"/>
        <v>13.19838961038961</v>
      </c>
      <c r="O15" s="202">
        <f t="shared" si="2"/>
        <v>12.212776478739066</v>
      </c>
      <c r="P15" s="202">
        <f t="shared" si="2"/>
        <v>13.092516447368421</v>
      </c>
      <c r="Q15" s="202">
        <f t="shared" si="2"/>
        <v>10.981972465148498</v>
      </c>
      <c r="R15" s="202">
        <f t="shared" si="2"/>
        <v>11.671527910408889</v>
      </c>
      <c r="S15" s="202">
        <f t="shared" si="2"/>
        <v>12.992552822999654</v>
      </c>
      <c r="T15" s="202">
        <f t="shared" si="2"/>
        <v>13.50067630758573</v>
      </c>
      <c r="U15" s="202">
        <f t="shared" si="2"/>
        <v>12.747306164738387</v>
      </c>
      <c r="V15" s="202">
        <f t="shared" si="2"/>
        <v>12.325911521214211</v>
      </c>
      <c r="W15" s="202">
        <f t="shared" si="2"/>
        <v>13.276842649211956</v>
      </c>
      <c r="X15" s="202">
        <f t="shared" si="2"/>
        <v>11.72521074451546</v>
      </c>
      <c r="Y15" s="202">
        <f t="shared" si="2"/>
        <v>13.603313174946004</v>
      </c>
      <c r="Z15" s="202">
        <f t="shared" si="2"/>
        <v>13.301248166997325</v>
      </c>
      <c r="AA15" s="202">
        <f t="shared" si="2"/>
        <v>12.567101436806333</v>
      </c>
      <c r="AB15" s="202">
        <f t="shared" si="2"/>
        <v>14.688879177377892</v>
      </c>
      <c r="AC15" s="202">
        <f t="shared" si="2"/>
        <v>13.625967962994688</v>
      </c>
      <c r="AD15" s="202">
        <f t="shared" si="2"/>
        <v>14.196253313948517</v>
      </c>
      <c r="AE15" s="202">
        <f t="shared" si="2"/>
        <v>13.5291537933402</v>
      </c>
      <c r="AF15" s="202">
        <f t="shared" si="2"/>
        <v>15.143528350515465</v>
      </c>
      <c r="AG15" s="202">
        <f t="shared" si="2"/>
        <v>13.330466276668961</v>
      </c>
      <c r="AH15" s="202">
        <f t="shared" si="2"/>
        <v>14.596311751013017</v>
      </c>
      <c r="AI15" s="202">
        <f t="shared" si="2"/>
        <v>16.748768621372601</v>
      </c>
      <c r="AJ15" s="202">
        <f t="shared" si="2"/>
        <v>15.291112163209091</v>
      </c>
      <c r="AK15" s="202">
        <f t="shared" si="2"/>
        <v>14.927272335659517</v>
      </c>
      <c r="AL15" s="202">
        <f t="shared" si="2"/>
        <v>13.461816766156243</v>
      </c>
      <c r="AM15" s="202">
        <f t="shared" si="2"/>
        <v>13.354224695832254</v>
      </c>
      <c r="AN15" s="202">
        <f t="shared" si="2"/>
        <v>13.547197959007178</v>
      </c>
      <c r="AO15" s="202">
        <f t="shared" si="2"/>
        <v>13.139291882556131</v>
      </c>
      <c r="AP15" s="202">
        <f t="shared" si="2"/>
        <v>11.358135254796423</v>
      </c>
      <c r="AQ15" s="145">
        <f t="shared" si="2"/>
        <v>5.0639610223095994</v>
      </c>
      <c r="AR15" s="145">
        <f t="shared" si="2"/>
        <v>4.1074200624314523</v>
      </c>
      <c r="AS15" s="145">
        <f t="shared" si="2"/>
        <v>4.2437033324981206</v>
      </c>
      <c r="AT15" s="145">
        <f t="shared" si="2"/>
        <v>5.4311562370493167</v>
      </c>
      <c r="AU15" s="145">
        <f t="shared" si="2"/>
        <v>6.0698621420996819</v>
      </c>
      <c r="AV15" s="145">
        <f t="shared" si="2"/>
        <v>7.0052577236428162</v>
      </c>
      <c r="AW15" s="145">
        <f t="shared" si="2"/>
        <v>6.8232372840881954</v>
      </c>
      <c r="AX15" s="95"/>
    </row>
    <row r="16" spans="1:50" x14ac:dyDescent="0.35">
      <c r="A16" s="572"/>
      <c r="B16" s="8" t="s">
        <v>351</v>
      </c>
      <c r="C16" s="196">
        <f t="shared" si="0"/>
        <v>425.52636911108192</v>
      </c>
      <c r="D16" s="196">
        <f t="shared" ref="D16:AW16" si="3">(D21+D92)/D25</f>
        <v>305.35657142857144</v>
      </c>
      <c r="E16" s="196">
        <f t="shared" si="3"/>
        <v>289.07654285714284</v>
      </c>
      <c r="F16" s="196">
        <f t="shared" si="3"/>
        <v>323.25604651162791</v>
      </c>
      <c r="G16" s="196">
        <f t="shared" si="3"/>
        <v>302.12683923705725</v>
      </c>
      <c r="H16" s="196">
        <f t="shared" si="3"/>
        <v>342.74368421052628</v>
      </c>
      <c r="I16" s="196">
        <f t="shared" si="3"/>
        <v>342.07883381924194</v>
      </c>
      <c r="J16" s="196">
        <f t="shared" si="3"/>
        <v>353.77439759036145</v>
      </c>
      <c r="K16" s="196">
        <f t="shared" si="3"/>
        <v>418.52416938110747</v>
      </c>
      <c r="L16" s="196">
        <f t="shared" si="3"/>
        <v>382.89255192878335</v>
      </c>
      <c r="M16" s="196">
        <f t="shared" si="3"/>
        <v>403.32345714285714</v>
      </c>
      <c r="N16" s="196">
        <f t="shared" si="3"/>
        <v>437.99827586206897</v>
      </c>
      <c r="O16" s="196">
        <f t="shared" si="3"/>
        <v>425.98619335347428</v>
      </c>
      <c r="P16" s="196">
        <f t="shared" si="3"/>
        <v>411.99795640326977</v>
      </c>
      <c r="Q16" s="196">
        <f t="shared" si="3"/>
        <v>357.21070422535212</v>
      </c>
      <c r="R16" s="196">
        <f t="shared" si="3"/>
        <v>409.85161585365847</v>
      </c>
      <c r="S16" s="196">
        <f t="shared" si="3"/>
        <v>427.26638176638176</v>
      </c>
      <c r="T16" s="196">
        <f t="shared" si="3"/>
        <v>513.95646864686466</v>
      </c>
      <c r="U16" s="196">
        <f t="shared" si="3"/>
        <v>485.46809210526311</v>
      </c>
      <c r="V16" s="196">
        <f t="shared" si="3"/>
        <v>445.10520249221179</v>
      </c>
      <c r="W16" s="196">
        <f t="shared" si="3"/>
        <v>467.08915151515157</v>
      </c>
      <c r="X16" s="196">
        <f t="shared" si="3"/>
        <v>429.38446202531645</v>
      </c>
      <c r="Y16" s="196">
        <f t="shared" si="3"/>
        <v>459.0097667638484</v>
      </c>
      <c r="Z16" s="196">
        <f t="shared" si="3"/>
        <v>437.86752840909088</v>
      </c>
      <c r="AA16" s="196">
        <f t="shared" si="3"/>
        <v>463.64577777777782</v>
      </c>
      <c r="AB16" s="196">
        <f t="shared" si="3"/>
        <v>441.6101030927835</v>
      </c>
      <c r="AC16" s="196">
        <f t="shared" si="3"/>
        <v>439.13687845303866</v>
      </c>
      <c r="AD16" s="196">
        <f t="shared" si="3"/>
        <v>447.22450134770889</v>
      </c>
      <c r="AE16" s="196">
        <f t="shared" si="3"/>
        <v>436.53656509695293</v>
      </c>
      <c r="AF16" s="196">
        <f t="shared" si="3"/>
        <v>510.5439710144928</v>
      </c>
      <c r="AG16" s="196">
        <f t="shared" si="3"/>
        <v>461.10815476190476</v>
      </c>
      <c r="AH16" s="196">
        <f t="shared" si="3"/>
        <v>519.15527607361958</v>
      </c>
      <c r="AI16" s="196">
        <f t="shared" si="3"/>
        <v>550.95028328611897</v>
      </c>
      <c r="AJ16" s="196">
        <f t="shared" si="3"/>
        <v>526.92537091988129</v>
      </c>
      <c r="AK16" s="196">
        <f t="shared" si="3"/>
        <v>507.88519061583577</v>
      </c>
      <c r="AL16" s="196">
        <f t="shared" si="3"/>
        <v>486.09262500000006</v>
      </c>
      <c r="AM16" s="196">
        <f t="shared" si="3"/>
        <v>480.39940993788815</v>
      </c>
      <c r="AN16" s="196">
        <f t="shared" si="3"/>
        <v>405.7726683937824</v>
      </c>
      <c r="AO16" s="196">
        <f t="shared" si="3"/>
        <v>416.81369863013697</v>
      </c>
      <c r="AP16" s="196">
        <f t="shared" si="3"/>
        <v>454.17312500000003</v>
      </c>
      <c r="AQ16" s="196">
        <f t="shared" si="3"/>
        <v>435.50205882352941</v>
      </c>
      <c r="AR16" s="196">
        <f t="shared" si="3"/>
        <v>345.26418439716315</v>
      </c>
      <c r="AS16" s="196">
        <f t="shared" si="3"/>
        <v>313.64111111111112</v>
      </c>
      <c r="AT16" s="196">
        <f t="shared" si="3"/>
        <v>360.00494505494504</v>
      </c>
      <c r="AU16" s="196">
        <f t="shared" si="3"/>
        <v>393.57904761904763</v>
      </c>
      <c r="AV16" s="196">
        <f t="shared" si="3"/>
        <v>464.40737967914436</v>
      </c>
      <c r="AW16" s="196">
        <f t="shared" si="3"/>
        <v>542.4957594936709</v>
      </c>
      <c r="AX16" s="42"/>
    </row>
    <row r="17" spans="1:50" x14ac:dyDescent="0.35">
      <c r="A17" s="97"/>
      <c r="B17" s="19"/>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42"/>
    </row>
    <row r="18" spans="1:50" x14ac:dyDescent="0.35">
      <c r="A18" s="99" t="s">
        <v>352</v>
      </c>
      <c r="B18" s="19"/>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42"/>
    </row>
    <row r="19" spans="1:50" ht="15" thickBot="1" x14ac:dyDescent="0.4"/>
    <row r="20" spans="1:50" s="2" customFormat="1" x14ac:dyDescent="0.35">
      <c r="A20" s="91" t="s">
        <v>353</v>
      </c>
      <c r="B20" s="33" t="s">
        <v>354</v>
      </c>
      <c r="C20" s="456" t="s">
        <v>153</v>
      </c>
      <c r="D20" s="14">
        <v>42736</v>
      </c>
      <c r="E20" s="14">
        <v>42767</v>
      </c>
      <c r="F20" s="14">
        <v>42795</v>
      </c>
      <c r="G20" s="14">
        <v>42826</v>
      </c>
      <c r="H20" s="14">
        <v>42856</v>
      </c>
      <c r="I20" s="14">
        <v>42887</v>
      </c>
      <c r="J20" s="14">
        <v>42917</v>
      </c>
      <c r="K20" s="14">
        <v>42948</v>
      </c>
      <c r="L20" s="14">
        <v>42979</v>
      </c>
      <c r="M20" s="14">
        <v>43009</v>
      </c>
      <c r="N20" s="14">
        <v>43040</v>
      </c>
      <c r="O20" s="14">
        <v>43070</v>
      </c>
      <c r="P20" s="14">
        <v>43101</v>
      </c>
      <c r="Q20" s="14">
        <v>43132</v>
      </c>
      <c r="R20" s="14">
        <v>43160</v>
      </c>
      <c r="S20" s="14">
        <v>43191</v>
      </c>
      <c r="T20" s="14">
        <v>43221</v>
      </c>
      <c r="U20" s="14">
        <v>43252</v>
      </c>
      <c r="V20" s="14">
        <v>43282</v>
      </c>
      <c r="W20" s="14">
        <v>43313</v>
      </c>
      <c r="X20" s="14">
        <v>43344</v>
      </c>
      <c r="Y20" s="14">
        <v>43374</v>
      </c>
      <c r="Z20" s="14">
        <v>43405</v>
      </c>
      <c r="AA20" s="14">
        <v>43435</v>
      </c>
      <c r="AB20" s="14">
        <v>43466</v>
      </c>
      <c r="AC20" s="14">
        <v>43497</v>
      </c>
      <c r="AD20" s="14">
        <v>43525</v>
      </c>
      <c r="AE20" s="14">
        <v>43556</v>
      </c>
      <c r="AF20" s="14">
        <v>43586</v>
      </c>
      <c r="AG20" s="14">
        <v>43617</v>
      </c>
      <c r="AH20" s="14">
        <v>43647</v>
      </c>
      <c r="AI20" s="14">
        <v>43678</v>
      </c>
      <c r="AJ20" s="14">
        <v>43709</v>
      </c>
      <c r="AK20" s="14">
        <v>43739</v>
      </c>
      <c r="AL20" s="14">
        <v>43770</v>
      </c>
      <c r="AM20" s="14">
        <v>43800</v>
      </c>
      <c r="AN20" s="14">
        <v>43831</v>
      </c>
      <c r="AO20" s="14">
        <v>43862</v>
      </c>
      <c r="AP20" s="14">
        <v>43891</v>
      </c>
      <c r="AQ20" s="14">
        <v>43922</v>
      </c>
      <c r="AR20" s="14">
        <v>43952</v>
      </c>
      <c r="AS20" s="14">
        <v>43983</v>
      </c>
      <c r="AT20" s="14">
        <v>44013</v>
      </c>
      <c r="AU20" s="14">
        <v>44044</v>
      </c>
      <c r="AV20" s="14">
        <v>44075</v>
      </c>
      <c r="AW20" s="15">
        <v>44105</v>
      </c>
    </row>
    <row r="21" spans="1:50" s="88" customFormat="1" x14ac:dyDescent="0.35">
      <c r="A21" s="423" t="s">
        <v>134</v>
      </c>
      <c r="B21" s="87" t="s">
        <v>162</v>
      </c>
      <c r="C21" s="193">
        <f>AVERAGE(D21:AW21)</f>
        <v>129771.76086956522</v>
      </c>
      <c r="D21" s="193">
        <v>100978</v>
      </c>
      <c r="E21" s="193">
        <v>95340</v>
      </c>
      <c r="F21" s="193">
        <v>104976</v>
      </c>
      <c r="G21" s="193">
        <v>104266</v>
      </c>
      <c r="H21" s="193">
        <v>111556</v>
      </c>
      <c r="I21" s="193">
        <v>105921</v>
      </c>
      <c r="J21" s="193">
        <v>111117</v>
      </c>
      <c r="K21" s="193">
        <v>121823</v>
      </c>
      <c r="L21" s="193">
        <v>126527</v>
      </c>
      <c r="M21" s="193">
        <v>136729</v>
      </c>
      <c r="N21" s="193">
        <v>148643</v>
      </c>
      <c r="O21" s="193">
        <v>136363</v>
      </c>
      <c r="P21" s="193">
        <v>143755</v>
      </c>
      <c r="Q21" s="193">
        <v>121995</v>
      </c>
      <c r="R21" s="193">
        <v>129049</v>
      </c>
      <c r="S21" s="193">
        <v>143152</v>
      </c>
      <c r="T21" s="193">
        <v>148722</v>
      </c>
      <c r="U21" s="193">
        <v>141867</v>
      </c>
      <c r="V21" s="193">
        <v>137799</v>
      </c>
      <c r="W21" s="193">
        <v>148799</v>
      </c>
      <c r="X21" s="193">
        <v>132415</v>
      </c>
      <c r="Y21" s="193">
        <v>153890</v>
      </c>
      <c r="Z21" s="193">
        <v>152501</v>
      </c>
      <c r="AA21" s="193">
        <v>143961</v>
      </c>
      <c r="AB21" s="193">
        <v>170279</v>
      </c>
      <c r="AC21" s="193">
        <v>157254</v>
      </c>
      <c r="AD21" s="193">
        <v>163525</v>
      </c>
      <c r="AE21" s="193">
        <v>155276</v>
      </c>
      <c r="AF21" s="193">
        <v>173812</v>
      </c>
      <c r="AG21" s="193">
        <v>152484</v>
      </c>
      <c r="AH21" s="193">
        <v>167522</v>
      </c>
      <c r="AI21" s="193">
        <v>191870</v>
      </c>
      <c r="AJ21" s="193">
        <v>175559</v>
      </c>
      <c r="AK21" s="193">
        <v>170976</v>
      </c>
      <c r="AL21" s="193">
        <v>154856</v>
      </c>
      <c r="AM21" s="193">
        <v>153686</v>
      </c>
      <c r="AN21" s="193">
        <v>156123</v>
      </c>
      <c r="AO21" s="193">
        <v>147344</v>
      </c>
      <c r="AP21" s="193">
        <v>123658</v>
      </c>
      <c r="AQ21" s="193">
        <v>57465</v>
      </c>
      <c r="AR21" s="193">
        <v>47352</v>
      </c>
      <c r="AS21" s="193">
        <v>48802</v>
      </c>
      <c r="AT21" s="193">
        <v>62396</v>
      </c>
      <c r="AU21" s="193">
        <v>71113</v>
      </c>
      <c r="AV21" s="193">
        <v>83529</v>
      </c>
      <c r="AW21" s="194">
        <v>82476</v>
      </c>
    </row>
    <row r="22" spans="1:50" s="51" customFormat="1" x14ac:dyDescent="0.35">
      <c r="A22" s="29" t="s">
        <v>134</v>
      </c>
      <c r="B22" s="9" t="s">
        <v>166</v>
      </c>
      <c r="C22" s="193">
        <f>AVERAGE(D22:AW22)</f>
        <v>412.64819114963672</v>
      </c>
      <c r="D22" s="193">
        <f>D21/D25</f>
        <v>288.50857142857143</v>
      </c>
      <c r="E22" s="193">
        <f t="shared" ref="E22:AW22" si="4">E21/E25</f>
        <v>272.39999999999998</v>
      </c>
      <c r="F22" s="193">
        <f t="shared" si="4"/>
        <v>305.16279069767444</v>
      </c>
      <c r="G22" s="193">
        <f t="shared" si="4"/>
        <v>284.10354223433245</v>
      </c>
      <c r="H22" s="193">
        <f t="shared" si="4"/>
        <v>326.18713450292398</v>
      </c>
      <c r="I22" s="193">
        <f t="shared" si="4"/>
        <v>308.80758017492712</v>
      </c>
      <c r="J22" s="193">
        <f t="shared" si="4"/>
        <v>334.68975903614455</v>
      </c>
      <c r="K22" s="193">
        <f t="shared" si="4"/>
        <v>396.81758957654722</v>
      </c>
      <c r="L22" s="193">
        <f t="shared" si="4"/>
        <v>375.45103857566767</v>
      </c>
      <c r="M22" s="193">
        <f t="shared" si="4"/>
        <v>390.65428571428572</v>
      </c>
      <c r="N22" s="193">
        <f t="shared" si="4"/>
        <v>427.13505747126436</v>
      </c>
      <c r="O22" s="193">
        <f t="shared" si="4"/>
        <v>411.97280966767374</v>
      </c>
      <c r="P22" s="193">
        <f t="shared" si="4"/>
        <v>391.70299727520438</v>
      </c>
      <c r="Q22" s="193">
        <f t="shared" si="4"/>
        <v>343.64788732394368</v>
      </c>
      <c r="R22" s="193">
        <f t="shared" si="4"/>
        <v>393.4420731707317</v>
      </c>
      <c r="S22" s="193">
        <f t="shared" si="4"/>
        <v>407.84045584045583</v>
      </c>
      <c r="T22" s="193">
        <f t="shared" si="4"/>
        <v>490.83168316831683</v>
      </c>
      <c r="U22" s="193">
        <f t="shared" si="4"/>
        <v>466.66776315789474</v>
      </c>
      <c r="V22" s="193">
        <f t="shared" si="4"/>
        <v>429.28037383177571</v>
      </c>
      <c r="W22" s="193">
        <f t="shared" si="4"/>
        <v>450.90606060606058</v>
      </c>
      <c r="X22" s="193">
        <f t="shared" si="4"/>
        <v>419.03481012658227</v>
      </c>
      <c r="Y22" s="193">
        <f t="shared" si="4"/>
        <v>448.65889212827989</v>
      </c>
      <c r="Z22" s="193">
        <f t="shared" si="4"/>
        <v>433.24147727272725</v>
      </c>
      <c r="AA22" s="193">
        <f t="shared" si="4"/>
        <v>457.01904761904763</v>
      </c>
      <c r="AB22" s="193">
        <f t="shared" si="4"/>
        <v>438.86340206185565</v>
      </c>
      <c r="AC22" s="193">
        <f t="shared" si="4"/>
        <v>434.40331491712709</v>
      </c>
      <c r="AD22" s="193">
        <f t="shared" si="4"/>
        <v>440.76819407008088</v>
      </c>
      <c r="AE22" s="193">
        <f t="shared" si="4"/>
        <v>430.12742382271466</v>
      </c>
      <c r="AF22" s="193">
        <f t="shared" si="4"/>
        <v>503.80289855072465</v>
      </c>
      <c r="AG22" s="193">
        <f t="shared" si="4"/>
        <v>453.82142857142856</v>
      </c>
      <c r="AH22" s="193">
        <f t="shared" si="4"/>
        <v>513.87116564417181</v>
      </c>
      <c r="AI22" s="193">
        <f t="shared" si="4"/>
        <v>543.5410764872521</v>
      </c>
      <c r="AJ22" s="193">
        <f t="shared" si="4"/>
        <v>520.946587537092</v>
      </c>
      <c r="AK22" s="193">
        <f t="shared" si="4"/>
        <v>501.39589442815247</v>
      </c>
      <c r="AL22" s="193">
        <f t="shared" si="4"/>
        <v>483.92500000000001</v>
      </c>
      <c r="AM22" s="193">
        <f t="shared" si="4"/>
        <v>477.28571428571428</v>
      </c>
      <c r="AN22" s="193">
        <f t="shared" si="4"/>
        <v>404.46373056994821</v>
      </c>
      <c r="AO22" s="193">
        <f t="shared" si="4"/>
        <v>403.68219178082194</v>
      </c>
      <c r="AP22" s="193">
        <f t="shared" si="4"/>
        <v>429.36805555555554</v>
      </c>
      <c r="AQ22" s="193">
        <f t="shared" si="4"/>
        <v>422.53676470588238</v>
      </c>
      <c r="AR22" s="193">
        <f t="shared" si="4"/>
        <v>335.82978723404256</v>
      </c>
      <c r="AS22" s="193">
        <f t="shared" si="4"/>
        <v>301.24691358024694</v>
      </c>
      <c r="AT22" s="193">
        <f t="shared" si="4"/>
        <v>342.83516483516485</v>
      </c>
      <c r="AU22" s="193">
        <f t="shared" si="4"/>
        <v>376.25925925925924</v>
      </c>
      <c r="AV22" s="193">
        <f t="shared" si="4"/>
        <v>446.67914438502675</v>
      </c>
      <c r="AW22" s="194">
        <f t="shared" si="4"/>
        <v>522</v>
      </c>
    </row>
    <row r="23" spans="1:50" s="51" customFormat="1" x14ac:dyDescent="0.35">
      <c r="A23" s="29" t="s">
        <v>134</v>
      </c>
      <c r="B23" s="9" t="s">
        <v>133</v>
      </c>
      <c r="C23" s="126">
        <f>AVERAGE(D23:AW23)</f>
        <v>2223.282608695652</v>
      </c>
      <c r="D23" s="126">
        <v>1935</v>
      </c>
      <c r="E23" s="126">
        <v>1901</v>
      </c>
      <c r="F23" s="126">
        <v>1968</v>
      </c>
      <c r="G23" s="126">
        <v>1857</v>
      </c>
      <c r="H23" s="126">
        <v>2045</v>
      </c>
      <c r="I23" s="126">
        <v>1956</v>
      </c>
      <c r="J23" s="126">
        <v>1887</v>
      </c>
      <c r="K23" s="126">
        <v>2130</v>
      </c>
      <c r="L23" s="126">
        <v>2241</v>
      </c>
      <c r="M23" s="126">
        <v>2372</v>
      </c>
      <c r="N23" s="126">
        <v>2516</v>
      </c>
      <c r="O23" s="126">
        <v>2291</v>
      </c>
      <c r="P23" s="126">
        <v>2608</v>
      </c>
      <c r="Q23" s="126">
        <v>2236</v>
      </c>
      <c r="R23" s="126">
        <v>2356</v>
      </c>
      <c r="S23" s="126">
        <v>2524</v>
      </c>
      <c r="T23" s="126">
        <v>2487</v>
      </c>
      <c r="U23" s="126">
        <v>2328</v>
      </c>
      <c r="V23" s="126">
        <v>2283</v>
      </c>
      <c r="W23" s="126">
        <v>2525</v>
      </c>
      <c r="X23" s="126">
        <v>2214</v>
      </c>
      <c r="Y23" s="126">
        <v>2676</v>
      </c>
      <c r="Z23" s="126">
        <v>2667</v>
      </c>
      <c r="AA23" s="126">
        <v>2411</v>
      </c>
      <c r="AB23" s="126">
        <v>2905</v>
      </c>
      <c r="AC23" s="126">
        <v>2665</v>
      </c>
      <c r="AD23" s="126">
        <v>2840</v>
      </c>
      <c r="AE23" s="126">
        <v>2798</v>
      </c>
      <c r="AF23" s="126">
        <v>3002</v>
      </c>
      <c r="AG23" s="126">
        <v>2518</v>
      </c>
      <c r="AH23" s="126">
        <v>2674</v>
      </c>
      <c r="AI23" s="126">
        <v>2998</v>
      </c>
      <c r="AJ23" s="126">
        <v>2742</v>
      </c>
      <c r="AK23" s="126">
        <v>2833</v>
      </c>
      <c r="AL23" s="126">
        <v>2484</v>
      </c>
      <c r="AM23" s="126">
        <v>2551</v>
      </c>
      <c r="AN23" s="126">
        <v>2833</v>
      </c>
      <c r="AO23" s="126">
        <v>2811</v>
      </c>
      <c r="AP23" s="126">
        <v>2089</v>
      </c>
      <c r="AQ23" s="126">
        <v>851</v>
      </c>
      <c r="AR23" s="126">
        <v>731</v>
      </c>
      <c r="AS23" s="126">
        <v>810</v>
      </c>
      <c r="AT23" s="126">
        <v>977</v>
      </c>
      <c r="AU23" s="126">
        <v>1119</v>
      </c>
      <c r="AV23" s="126">
        <v>1297</v>
      </c>
      <c r="AW23" s="404">
        <v>1329</v>
      </c>
    </row>
    <row r="24" spans="1:50" s="51" customFormat="1" x14ac:dyDescent="0.35">
      <c r="A24" s="29" t="s">
        <v>134</v>
      </c>
      <c r="B24" s="9" t="s">
        <v>167</v>
      </c>
      <c r="C24" s="126">
        <f>AVERAGE(D24:AW24)</f>
        <v>41951.199292213205</v>
      </c>
      <c r="D24" s="126">
        <f>SUM(D29,D34,D39,D44,D49,D54,D59,D64,D69,D74,D79)</f>
        <v>29759</v>
      </c>
      <c r="E24" s="126">
        <f t="shared" ref="E24:AW24" si="5">SUM(E29,E34,E39,E44,E49,E54,E59,E64,E69,E74,E79)</f>
        <v>28487</v>
      </c>
      <c r="F24" s="126">
        <f t="shared" si="5"/>
        <v>31061</v>
      </c>
      <c r="G24" s="126">
        <f t="shared" si="5"/>
        <v>32107</v>
      </c>
      <c r="H24" s="126">
        <f t="shared" si="5"/>
        <v>32800</v>
      </c>
      <c r="I24" s="126">
        <f t="shared" si="5"/>
        <v>30762</v>
      </c>
      <c r="J24" s="126">
        <f t="shared" si="5"/>
        <v>34385.989949256509</v>
      </c>
      <c r="K24" s="126">
        <f t="shared" si="5"/>
        <v>38491.456795783146</v>
      </c>
      <c r="L24" s="126">
        <f t="shared" si="5"/>
        <v>40565.258217745461</v>
      </c>
      <c r="M24" s="126">
        <f t="shared" si="5"/>
        <v>44080.539830064219</v>
      </c>
      <c r="N24" s="126">
        <f t="shared" si="5"/>
        <v>49314.261069661829</v>
      </c>
      <c r="O24" s="126">
        <f t="shared" si="5"/>
        <v>44846</v>
      </c>
      <c r="P24" s="126">
        <f t="shared" si="5"/>
        <v>48074.499479460792</v>
      </c>
      <c r="Q24" s="126">
        <f t="shared" si="5"/>
        <v>40834.53884301061</v>
      </c>
      <c r="R24" s="126">
        <f t="shared" si="5"/>
        <v>42824.17081722492</v>
      </c>
      <c r="S24" s="126">
        <f t="shared" si="5"/>
        <v>47744.446602939366</v>
      </c>
      <c r="T24" s="126">
        <f t="shared" si="5"/>
        <v>49972</v>
      </c>
      <c r="U24" s="126">
        <f t="shared" si="5"/>
        <v>47767.778622682716</v>
      </c>
      <c r="V24" s="126">
        <f t="shared" si="5"/>
        <v>46735</v>
      </c>
      <c r="W24" s="126">
        <f t="shared" si="5"/>
        <v>49857.07841365668</v>
      </c>
      <c r="X24" s="126">
        <f t="shared" si="5"/>
        <v>44785</v>
      </c>
      <c r="Y24" s="126">
        <f t="shared" si="5"/>
        <v>49930.894191677449</v>
      </c>
      <c r="Z24" s="126">
        <f t="shared" si="5"/>
        <v>49975</v>
      </c>
      <c r="AA24" s="126">
        <f t="shared" si="5"/>
        <v>47255</v>
      </c>
      <c r="AB24" s="126">
        <f t="shared" si="5"/>
        <v>53660</v>
      </c>
      <c r="AC24" s="126">
        <f t="shared" si="5"/>
        <v>50136</v>
      </c>
      <c r="AD24" s="126">
        <f t="shared" si="5"/>
        <v>51354</v>
      </c>
      <c r="AE24" s="126">
        <f t="shared" si="5"/>
        <v>48776</v>
      </c>
      <c r="AF24" s="126">
        <f t="shared" si="5"/>
        <v>55877</v>
      </c>
      <c r="AG24" s="126">
        <f t="shared" si="5"/>
        <v>50039</v>
      </c>
      <c r="AH24" s="126">
        <f t="shared" si="5"/>
        <v>55479</v>
      </c>
      <c r="AI24" s="126">
        <f t="shared" si="5"/>
        <v>63674.25460864394</v>
      </c>
      <c r="AJ24" s="126">
        <f t="shared" si="5"/>
        <v>55379</v>
      </c>
      <c r="AK24" s="126">
        <f t="shared" si="5"/>
        <v>55463</v>
      </c>
      <c r="AL24" s="126">
        <f t="shared" si="5"/>
        <v>51958</v>
      </c>
      <c r="AM24" s="126">
        <f t="shared" si="5"/>
        <v>50063</v>
      </c>
      <c r="AN24" s="126">
        <f t="shared" si="5"/>
        <v>49426</v>
      </c>
      <c r="AO24" s="126">
        <f t="shared" si="5"/>
        <v>47421</v>
      </c>
      <c r="AP24" s="126">
        <f t="shared" si="5"/>
        <v>41157</v>
      </c>
      <c r="AQ24" s="126">
        <f t="shared" si="5"/>
        <v>18469</v>
      </c>
      <c r="AR24" s="126">
        <f t="shared" si="5"/>
        <v>14616</v>
      </c>
      <c r="AS24" s="126">
        <f t="shared" si="5"/>
        <v>16130</v>
      </c>
      <c r="AT24" s="126">
        <f t="shared" si="5"/>
        <v>20471</v>
      </c>
      <c r="AU24" s="126">
        <f t="shared" si="5"/>
        <v>22994</v>
      </c>
      <c r="AV24" s="126">
        <f t="shared" si="5"/>
        <v>27464</v>
      </c>
      <c r="AW24" s="404">
        <f t="shared" si="5"/>
        <v>27334</v>
      </c>
    </row>
    <row r="25" spans="1:50" s="51" customFormat="1" x14ac:dyDescent="0.35">
      <c r="A25" s="29" t="s">
        <v>134</v>
      </c>
      <c r="B25" s="9" t="s">
        <v>132</v>
      </c>
      <c r="C25" s="126">
        <f>AVERAGE(D25:AW25)</f>
        <v>313.95652173913044</v>
      </c>
      <c r="D25" s="126">
        <v>350</v>
      </c>
      <c r="E25" s="126">
        <v>350</v>
      </c>
      <c r="F25" s="126">
        <v>344</v>
      </c>
      <c r="G25" s="126">
        <v>367</v>
      </c>
      <c r="H25" s="126">
        <v>342</v>
      </c>
      <c r="I25" s="126">
        <v>343</v>
      </c>
      <c r="J25" s="126">
        <v>332</v>
      </c>
      <c r="K25" s="126">
        <v>307</v>
      </c>
      <c r="L25" s="126">
        <v>337</v>
      </c>
      <c r="M25" s="126">
        <v>350</v>
      </c>
      <c r="N25" s="126">
        <v>348</v>
      </c>
      <c r="O25" s="126">
        <v>331</v>
      </c>
      <c r="P25" s="126">
        <v>367</v>
      </c>
      <c r="Q25" s="126">
        <v>355</v>
      </c>
      <c r="R25" s="126">
        <v>328</v>
      </c>
      <c r="S25" s="126">
        <v>351</v>
      </c>
      <c r="T25" s="126">
        <v>303</v>
      </c>
      <c r="U25" s="126">
        <v>304</v>
      </c>
      <c r="V25" s="126">
        <v>321</v>
      </c>
      <c r="W25" s="126">
        <v>330</v>
      </c>
      <c r="X25" s="126">
        <v>316</v>
      </c>
      <c r="Y25" s="126">
        <v>343</v>
      </c>
      <c r="Z25" s="126">
        <v>352</v>
      </c>
      <c r="AA25" s="126">
        <v>315</v>
      </c>
      <c r="AB25" s="126">
        <v>388</v>
      </c>
      <c r="AC25" s="126">
        <v>362</v>
      </c>
      <c r="AD25" s="126">
        <v>371</v>
      </c>
      <c r="AE25" s="126">
        <v>361</v>
      </c>
      <c r="AF25" s="126">
        <v>345</v>
      </c>
      <c r="AG25" s="126">
        <v>336</v>
      </c>
      <c r="AH25" s="126">
        <v>326</v>
      </c>
      <c r="AI25" s="126">
        <v>353</v>
      </c>
      <c r="AJ25" s="126">
        <v>337</v>
      </c>
      <c r="AK25" s="126">
        <v>341</v>
      </c>
      <c r="AL25" s="126">
        <v>320</v>
      </c>
      <c r="AM25" s="126">
        <v>322</v>
      </c>
      <c r="AN25" s="126">
        <v>386</v>
      </c>
      <c r="AO25" s="126">
        <v>365</v>
      </c>
      <c r="AP25" s="126">
        <v>288</v>
      </c>
      <c r="AQ25" s="126">
        <v>136</v>
      </c>
      <c r="AR25" s="126">
        <v>141</v>
      </c>
      <c r="AS25" s="126">
        <v>162</v>
      </c>
      <c r="AT25" s="126">
        <v>182</v>
      </c>
      <c r="AU25" s="126">
        <v>189</v>
      </c>
      <c r="AV25" s="126">
        <v>187</v>
      </c>
      <c r="AW25" s="404">
        <v>158</v>
      </c>
    </row>
    <row r="26" spans="1:50" x14ac:dyDescent="0.35">
      <c r="A26" s="27" t="s">
        <v>355</v>
      </c>
      <c r="B26" s="3" t="s">
        <v>162</v>
      </c>
      <c r="C26" s="145">
        <f t="shared" ref="C26:C80" si="6">AVERAGE(D26:AW26)</f>
        <v>0</v>
      </c>
      <c r="D26" s="145">
        <v>0</v>
      </c>
      <c r="E26" s="145">
        <v>0</v>
      </c>
      <c r="F26" s="145">
        <v>0</v>
      </c>
      <c r="G26" s="145">
        <v>0</v>
      </c>
      <c r="H26" s="145">
        <v>0</v>
      </c>
      <c r="I26" s="145">
        <v>0</v>
      </c>
      <c r="J26" s="145">
        <v>0</v>
      </c>
      <c r="K26" s="145">
        <v>0</v>
      </c>
      <c r="L26" s="145">
        <v>0</v>
      </c>
      <c r="M26" s="145">
        <v>0</v>
      </c>
      <c r="N26" s="145">
        <v>0</v>
      </c>
      <c r="O26" s="145">
        <v>0</v>
      </c>
      <c r="P26" s="145">
        <v>0</v>
      </c>
      <c r="Q26" s="145">
        <v>0</v>
      </c>
      <c r="R26" s="145">
        <v>0</v>
      </c>
      <c r="S26" s="145">
        <v>0</v>
      </c>
      <c r="T26" s="145">
        <v>0</v>
      </c>
      <c r="U26" s="145">
        <v>0</v>
      </c>
      <c r="V26" s="145">
        <v>0</v>
      </c>
      <c r="W26" s="145">
        <v>0</v>
      </c>
      <c r="X26" s="145">
        <v>0</v>
      </c>
      <c r="Y26" s="145">
        <v>0</v>
      </c>
      <c r="Z26" s="145">
        <v>0</v>
      </c>
      <c r="AA26" s="145">
        <v>0</v>
      </c>
      <c r="AB26" s="145">
        <v>0</v>
      </c>
      <c r="AC26" s="145">
        <v>0</v>
      </c>
      <c r="AD26" s="145">
        <v>0</v>
      </c>
      <c r="AE26" s="145">
        <v>0</v>
      </c>
      <c r="AF26" s="145">
        <v>0</v>
      </c>
      <c r="AG26" s="145">
        <v>0</v>
      </c>
      <c r="AH26" s="145">
        <v>0</v>
      </c>
      <c r="AI26" s="145">
        <v>0</v>
      </c>
      <c r="AJ26" s="145">
        <v>0</v>
      </c>
      <c r="AK26" s="145">
        <v>0</v>
      </c>
      <c r="AL26" s="145">
        <v>0</v>
      </c>
      <c r="AM26" s="145">
        <v>0</v>
      </c>
      <c r="AN26" s="145">
        <v>0</v>
      </c>
      <c r="AO26" s="145">
        <v>0</v>
      </c>
      <c r="AP26" s="145">
        <v>0</v>
      </c>
      <c r="AQ26" s="145">
        <v>0</v>
      </c>
      <c r="AR26" s="145">
        <v>0</v>
      </c>
      <c r="AS26" s="145">
        <v>0</v>
      </c>
      <c r="AT26" s="145">
        <v>0</v>
      </c>
      <c r="AU26" s="145">
        <v>0</v>
      </c>
      <c r="AV26" s="145">
        <v>0</v>
      </c>
      <c r="AW26" s="195">
        <v>0</v>
      </c>
    </row>
    <row r="27" spans="1:50" x14ac:dyDescent="0.35">
      <c r="A27" s="90" t="s">
        <v>355</v>
      </c>
      <c r="B27" s="12" t="s">
        <v>166</v>
      </c>
      <c r="C27" s="145">
        <f t="shared" si="6"/>
        <v>0</v>
      </c>
      <c r="D27" s="223">
        <v>0</v>
      </c>
      <c r="E27" s="223">
        <v>0</v>
      </c>
      <c r="F27" s="223">
        <v>0</v>
      </c>
      <c r="G27" s="223">
        <v>0</v>
      </c>
      <c r="H27" s="223">
        <v>0</v>
      </c>
      <c r="I27" s="223">
        <v>0</v>
      </c>
      <c r="J27" s="223">
        <v>0</v>
      </c>
      <c r="K27" s="223">
        <v>0</v>
      </c>
      <c r="L27" s="223">
        <v>0</v>
      </c>
      <c r="M27" s="223">
        <v>0</v>
      </c>
      <c r="N27" s="223">
        <v>0</v>
      </c>
      <c r="O27" s="223">
        <v>0</v>
      </c>
      <c r="P27" s="223">
        <v>0</v>
      </c>
      <c r="Q27" s="223">
        <v>0</v>
      </c>
      <c r="R27" s="223">
        <v>0</v>
      </c>
      <c r="S27" s="223">
        <v>0</v>
      </c>
      <c r="T27" s="223">
        <v>0</v>
      </c>
      <c r="U27" s="223">
        <v>0</v>
      </c>
      <c r="V27" s="223">
        <v>0</v>
      </c>
      <c r="W27" s="223">
        <v>0</v>
      </c>
      <c r="X27" s="223">
        <v>0</v>
      </c>
      <c r="Y27" s="223">
        <v>0</v>
      </c>
      <c r="Z27" s="223">
        <v>0</v>
      </c>
      <c r="AA27" s="223">
        <v>0</v>
      </c>
      <c r="AB27" s="223">
        <v>0</v>
      </c>
      <c r="AC27" s="223">
        <v>0</v>
      </c>
      <c r="AD27" s="223">
        <v>0</v>
      </c>
      <c r="AE27" s="223">
        <v>0</v>
      </c>
      <c r="AF27" s="223">
        <v>0</v>
      </c>
      <c r="AG27" s="223">
        <v>0</v>
      </c>
      <c r="AH27" s="223">
        <v>0</v>
      </c>
      <c r="AI27" s="223">
        <v>0</v>
      </c>
      <c r="AJ27" s="223">
        <v>0</v>
      </c>
      <c r="AK27" s="223">
        <v>0</v>
      </c>
      <c r="AL27" s="223">
        <v>0</v>
      </c>
      <c r="AM27" s="223">
        <v>0</v>
      </c>
      <c r="AN27" s="223">
        <v>0</v>
      </c>
      <c r="AO27" s="223">
        <v>0</v>
      </c>
      <c r="AP27" s="223">
        <v>0</v>
      </c>
      <c r="AQ27" s="223">
        <v>0</v>
      </c>
      <c r="AR27" s="223">
        <v>0</v>
      </c>
      <c r="AS27" s="223">
        <v>0</v>
      </c>
      <c r="AT27" s="223">
        <v>0</v>
      </c>
      <c r="AU27" s="223">
        <v>0</v>
      </c>
      <c r="AV27" s="223">
        <v>0</v>
      </c>
      <c r="AW27" s="224">
        <v>0</v>
      </c>
    </row>
    <row r="28" spans="1:50" x14ac:dyDescent="0.35">
      <c r="A28" s="27" t="s">
        <v>355</v>
      </c>
      <c r="B28" s="3" t="s">
        <v>133</v>
      </c>
      <c r="C28" s="4">
        <f t="shared" si="6"/>
        <v>0</v>
      </c>
      <c r="D28" s="3">
        <v>0</v>
      </c>
      <c r="E28" s="3">
        <v>0</v>
      </c>
      <c r="F28" s="3">
        <v>0</v>
      </c>
      <c r="G28" s="3">
        <v>0</v>
      </c>
      <c r="H28" s="3">
        <v>0</v>
      </c>
      <c r="I28" s="3">
        <v>0</v>
      </c>
      <c r="J28" s="3">
        <v>0</v>
      </c>
      <c r="K28" s="3">
        <v>0</v>
      </c>
      <c r="L28" s="3">
        <v>0</v>
      </c>
      <c r="M28" s="3">
        <v>0</v>
      </c>
      <c r="N28" s="3">
        <v>0</v>
      </c>
      <c r="O28" s="3">
        <v>0</v>
      </c>
      <c r="P28" s="3">
        <v>0</v>
      </c>
      <c r="Q28" s="3">
        <v>0</v>
      </c>
      <c r="R28" s="3">
        <v>0</v>
      </c>
      <c r="S28" s="3">
        <v>0</v>
      </c>
      <c r="T28" s="3">
        <v>0</v>
      </c>
      <c r="U28" s="3">
        <v>0</v>
      </c>
      <c r="V28" s="3">
        <v>0</v>
      </c>
      <c r="W28" s="3">
        <v>0</v>
      </c>
      <c r="X28" s="3">
        <v>0</v>
      </c>
      <c r="Y28" s="3">
        <v>0</v>
      </c>
      <c r="Z28" s="3">
        <v>0</v>
      </c>
      <c r="AA28" s="3">
        <v>0</v>
      </c>
      <c r="AB28" s="3">
        <v>0</v>
      </c>
      <c r="AC28" s="3">
        <v>0</v>
      </c>
      <c r="AD28" s="3">
        <v>0</v>
      </c>
      <c r="AE28" s="3">
        <v>0</v>
      </c>
      <c r="AF28" s="3">
        <v>0</v>
      </c>
      <c r="AG28" s="3">
        <v>0</v>
      </c>
      <c r="AH28" s="3">
        <v>0</v>
      </c>
      <c r="AI28" s="3">
        <v>0</v>
      </c>
      <c r="AJ28" s="3">
        <v>0</v>
      </c>
      <c r="AK28" s="3">
        <v>0</v>
      </c>
      <c r="AL28" s="3">
        <v>0</v>
      </c>
      <c r="AM28" s="3">
        <v>0</v>
      </c>
      <c r="AN28" s="3">
        <v>0</v>
      </c>
      <c r="AO28" s="3">
        <v>0</v>
      </c>
      <c r="AP28" s="3">
        <v>0</v>
      </c>
      <c r="AQ28" s="3">
        <v>0</v>
      </c>
      <c r="AR28" s="3">
        <v>0</v>
      </c>
      <c r="AS28" s="3">
        <v>0</v>
      </c>
      <c r="AT28" s="3">
        <v>0</v>
      </c>
      <c r="AU28" s="3">
        <v>0</v>
      </c>
      <c r="AV28" s="3">
        <v>0</v>
      </c>
      <c r="AW28" s="10">
        <v>0</v>
      </c>
    </row>
    <row r="29" spans="1:50" x14ac:dyDescent="0.35">
      <c r="A29" s="27" t="s">
        <v>355</v>
      </c>
      <c r="B29" s="3" t="s">
        <v>167</v>
      </c>
      <c r="C29" s="4">
        <f t="shared" si="6"/>
        <v>0</v>
      </c>
      <c r="D29" s="3">
        <v>0</v>
      </c>
      <c r="E29" s="3">
        <v>0</v>
      </c>
      <c r="F29" s="3">
        <v>0</v>
      </c>
      <c r="G29" s="3">
        <v>0</v>
      </c>
      <c r="H29" s="3">
        <v>0</v>
      </c>
      <c r="I29" s="3">
        <v>0</v>
      </c>
      <c r="J29" s="3">
        <v>0</v>
      </c>
      <c r="K29" s="3">
        <v>0</v>
      </c>
      <c r="L29" s="3">
        <v>0</v>
      </c>
      <c r="M29" s="3">
        <v>0</v>
      </c>
      <c r="N29" s="3">
        <v>0</v>
      </c>
      <c r="O29" s="3">
        <v>0</v>
      </c>
      <c r="P29" s="3">
        <v>0</v>
      </c>
      <c r="Q29" s="3">
        <v>0</v>
      </c>
      <c r="R29" s="3">
        <v>0</v>
      </c>
      <c r="S29" s="3">
        <v>0</v>
      </c>
      <c r="T29" s="3">
        <v>0</v>
      </c>
      <c r="U29" s="3">
        <v>0</v>
      </c>
      <c r="V29" s="3">
        <v>0</v>
      </c>
      <c r="W29" s="3">
        <v>0</v>
      </c>
      <c r="X29" s="3">
        <v>0</v>
      </c>
      <c r="Y29" s="3">
        <v>0</v>
      </c>
      <c r="Z29" s="3">
        <v>0</v>
      </c>
      <c r="AA29" s="3">
        <v>0</v>
      </c>
      <c r="AB29" s="3">
        <v>0</v>
      </c>
      <c r="AC29" s="3">
        <v>0</v>
      </c>
      <c r="AD29" s="3">
        <v>0</v>
      </c>
      <c r="AE29" s="3">
        <v>0</v>
      </c>
      <c r="AF29" s="3">
        <v>0</v>
      </c>
      <c r="AG29" s="3">
        <v>0</v>
      </c>
      <c r="AH29" s="3">
        <v>0</v>
      </c>
      <c r="AI29" s="3">
        <v>0</v>
      </c>
      <c r="AJ29" s="3">
        <v>0</v>
      </c>
      <c r="AK29" s="3">
        <v>0</v>
      </c>
      <c r="AL29" s="3">
        <v>0</v>
      </c>
      <c r="AM29" s="3">
        <v>0</v>
      </c>
      <c r="AN29" s="3">
        <v>0</v>
      </c>
      <c r="AO29" s="3">
        <v>0</v>
      </c>
      <c r="AP29" s="3">
        <v>0</v>
      </c>
      <c r="AQ29" s="3">
        <v>0</v>
      </c>
      <c r="AR29" s="3">
        <v>0</v>
      </c>
      <c r="AS29" s="3">
        <v>0</v>
      </c>
      <c r="AT29" s="3">
        <v>0</v>
      </c>
      <c r="AU29" s="3">
        <v>0</v>
      </c>
      <c r="AV29" s="3">
        <v>0</v>
      </c>
      <c r="AW29" s="10">
        <v>0</v>
      </c>
    </row>
    <row r="30" spans="1:50" x14ac:dyDescent="0.35">
      <c r="A30" s="27" t="s">
        <v>355</v>
      </c>
      <c r="B30" s="3" t="s">
        <v>132</v>
      </c>
      <c r="C30" s="4">
        <f t="shared" si="6"/>
        <v>0</v>
      </c>
      <c r="D30" s="3">
        <v>0</v>
      </c>
      <c r="E30" s="3">
        <v>0</v>
      </c>
      <c r="F30" s="3">
        <v>0</v>
      </c>
      <c r="G30" s="3">
        <v>0</v>
      </c>
      <c r="H30" s="3">
        <v>0</v>
      </c>
      <c r="I30" s="3">
        <v>0</v>
      </c>
      <c r="J30" s="3">
        <v>0</v>
      </c>
      <c r="K30" s="3">
        <v>0</v>
      </c>
      <c r="L30" s="3">
        <v>0</v>
      </c>
      <c r="M30" s="3">
        <v>0</v>
      </c>
      <c r="N30" s="3">
        <v>0</v>
      </c>
      <c r="O30" s="3">
        <v>0</v>
      </c>
      <c r="P30" s="3">
        <v>0</v>
      </c>
      <c r="Q30" s="3">
        <v>0</v>
      </c>
      <c r="R30" s="3">
        <v>0</v>
      </c>
      <c r="S30" s="3">
        <v>0</v>
      </c>
      <c r="T30" s="3">
        <v>0</v>
      </c>
      <c r="U30" s="3">
        <v>0</v>
      </c>
      <c r="V30" s="3">
        <v>0</v>
      </c>
      <c r="W30" s="3">
        <v>0</v>
      </c>
      <c r="X30" s="3">
        <v>0</v>
      </c>
      <c r="Y30" s="3">
        <v>0</v>
      </c>
      <c r="Z30" s="3">
        <v>0</v>
      </c>
      <c r="AA30" s="3">
        <v>0</v>
      </c>
      <c r="AB30" s="3">
        <v>0</v>
      </c>
      <c r="AC30" s="3">
        <v>0</v>
      </c>
      <c r="AD30" s="3">
        <v>0</v>
      </c>
      <c r="AE30" s="3">
        <v>0</v>
      </c>
      <c r="AF30" s="3">
        <v>0</v>
      </c>
      <c r="AG30" s="3">
        <v>0</v>
      </c>
      <c r="AH30" s="3">
        <v>0</v>
      </c>
      <c r="AI30" s="3">
        <v>0</v>
      </c>
      <c r="AJ30" s="3">
        <v>0</v>
      </c>
      <c r="AK30" s="3">
        <v>0</v>
      </c>
      <c r="AL30" s="3">
        <v>0</v>
      </c>
      <c r="AM30" s="3">
        <v>0</v>
      </c>
      <c r="AN30" s="3">
        <v>0</v>
      </c>
      <c r="AO30" s="3">
        <v>0</v>
      </c>
      <c r="AP30" s="3">
        <v>0</v>
      </c>
      <c r="AQ30" s="3">
        <v>0</v>
      </c>
      <c r="AR30" s="3">
        <v>0</v>
      </c>
      <c r="AS30" s="3">
        <v>0</v>
      </c>
      <c r="AT30" s="3">
        <v>0</v>
      </c>
      <c r="AU30" s="3">
        <v>0</v>
      </c>
      <c r="AV30" s="3">
        <v>0</v>
      </c>
      <c r="AW30" s="10">
        <v>0</v>
      </c>
    </row>
    <row r="31" spans="1:50" x14ac:dyDescent="0.35">
      <c r="A31" s="27" t="s">
        <v>340</v>
      </c>
      <c r="B31" s="3" t="s">
        <v>162</v>
      </c>
      <c r="C31" s="145">
        <f t="shared" si="6"/>
        <v>0</v>
      </c>
      <c r="D31" s="145">
        <v>0</v>
      </c>
      <c r="E31" s="145">
        <v>0</v>
      </c>
      <c r="F31" s="145">
        <v>0</v>
      </c>
      <c r="G31" s="145">
        <v>0</v>
      </c>
      <c r="H31" s="145">
        <v>0</v>
      </c>
      <c r="I31" s="145">
        <v>0</v>
      </c>
      <c r="J31" s="145">
        <v>0</v>
      </c>
      <c r="K31" s="145">
        <v>0</v>
      </c>
      <c r="L31" s="145">
        <v>0</v>
      </c>
      <c r="M31" s="145">
        <v>0</v>
      </c>
      <c r="N31" s="145">
        <v>0</v>
      </c>
      <c r="O31" s="145">
        <v>0</v>
      </c>
      <c r="P31" s="145">
        <v>0</v>
      </c>
      <c r="Q31" s="145">
        <v>0</v>
      </c>
      <c r="R31" s="145">
        <v>0</v>
      </c>
      <c r="S31" s="145">
        <v>0</v>
      </c>
      <c r="T31" s="145">
        <v>0</v>
      </c>
      <c r="U31" s="145">
        <v>0</v>
      </c>
      <c r="V31" s="145">
        <v>0</v>
      </c>
      <c r="W31" s="145">
        <v>0</v>
      </c>
      <c r="X31" s="145">
        <v>0</v>
      </c>
      <c r="Y31" s="145">
        <v>0</v>
      </c>
      <c r="Z31" s="145">
        <v>0</v>
      </c>
      <c r="AA31" s="145">
        <v>0</v>
      </c>
      <c r="AB31" s="145">
        <v>0</v>
      </c>
      <c r="AC31" s="145">
        <v>0</v>
      </c>
      <c r="AD31" s="145">
        <v>0</v>
      </c>
      <c r="AE31" s="145">
        <v>0</v>
      </c>
      <c r="AF31" s="145">
        <v>0</v>
      </c>
      <c r="AG31" s="145">
        <v>0</v>
      </c>
      <c r="AH31" s="145">
        <v>0</v>
      </c>
      <c r="AI31" s="145">
        <v>0</v>
      </c>
      <c r="AJ31" s="145">
        <v>0</v>
      </c>
      <c r="AK31" s="145">
        <v>0</v>
      </c>
      <c r="AL31" s="145">
        <v>0</v>
      </c>
      <c r="AM31" s="145">
        <v>0</v>
      </c>
      <c r="AN31" s="145">
        <v>0</v>
      </c>
      <c r="AO31" s="145">
        <v>0</v>
      </c>
      <c r="AP31" s="145">
        <v>0</v>
      </c>
      <c r="AQ31" s="145">
        <v>0</v>
      </c>
      <c r="AR31" s="145">
        <v>0</v>
      </c>
      <c r="AS31" s="145">
        <v>0</v>
      </c>
      <c r="AT31" s="145">
        <v>0</v>
      </c>
      <c r="AU31" s="145">
        <v>0</v>
      </c>
      <c r="AV31" s="145">
        <v>0</v>
      </c>
      <c r="AW31" s="195">
        <v>0</v>
      </c>
    </row>
    <row r="32" spans="1:50" x14ac:dyDescent="0.35">
      <c r="A32" s="27" t="s">
        <v>340</v>
      </c>
      <c r="B32" s="3" t="s">
        <v>166</v>
      </c>
      <c r="C32" s="145">
        <f t="shared" si="6"/>
        <v>0</v>
      </c>
      <c r="D32" s="145">
        <v>0</v>
      </c>
      <c r="E32" s="145">
        <v>0</v>
      </c>
      <c r="F32" s="145">
        <v>0</v>
      </c>
      <c r="G32" s="145">
        <v>0</v>
      </c>
      <c r="H32" s="145">
        <v>0</v>
      </c>
      <c r="I32" s="145">
        <v>0</v>
      </c>
      <c r="J32" s="145">
        <v>0</v>
      </c>
      <c r="K32" s="145">
        <v>0</v>
      </c>
      <c r="L32" s="145">
        <v>0</v>
      </c>
      <c r="M32" s="145">
        <v>0</v>
      </c>
      <c r="N32" s="145">
        <v>0</v>
      </c>
      <c r="O32" s="145">
        <v>0</v>
      </c>
      <c r="P32" s="145">
        <v>0</v>
      </c>
      <c r="Q32" s="145">
        <v>0</v>
      </c>
      <c r="R32" s="145">
        <v>0</v>
      </c>
      <c r="S32" s="145">
        <v>0</v>
      </c>
      <c r="T32" s="145">
        <v>0</v>
      </c>
      <c r="U32" s="145">
        <v>0</v>
      </c>
      <c r="V32" s="145">
        <v>0</v>
      </c>
      <c r="W32" s="145">
        <v>0</v>
      </c>
      <c r="X32" s="145">
        <v>0</v>
      </c>
      <c r="Y32" s="145">
        <v>0</v>
      </c>
      <c r="Z32" s="145">
        <v>0</v>
      </c>
      <c r="AA32" s="145">
        <v>0</v>
      </c>
      <c r="AB32" s="145">
        <v>0</v>
      </c>
      <c r="AC32" s="145">
        <v>0</v>
      </c>
      <c r="AD32" s="145">
        <v>0</v>
      </c>
      <c r="AE32" s="145">
        <v>0</v>
      </c>
      <c r="AF32" s="145">
        <v>0</v>
      </c>
      <c r="AG32" s="145">
        <v>0</v>
      </c>
      <c r="AH32" s="145">
        <v>0</v>
      </c>
      <c r="AI32" s="145">
        <v>0</v>
      </c>
      <c r="AJ32" s="145">
        <v>0</v>
      </c>
      <c r="AK32" s="145">
        <v>0</v>
      </c>
      <c r="AL32" s="145">
        <v>0</v>
      </c>
      <c r="AM32" s="145">
        <v>0</v>
      </c>
      <c r="AN32" s="145">
        <v>0</v>
      </c>
      <c r="AO32" s="145">
        <v>0</v>
      </c>
      <c r="AP32" s="145">
        <v>0</v>
      </c>
      <c r="AQ32" s="145">
        <v>0</v>
      </c>
      <c r="AR32" s="145">
        <v>0</v>
      </c>
      <c r="AS32" s="145">
        <v>0</v>
      </c>
      <c r="AT32" s="145">
        <v>0</v>
      </c>
      <c r="AU32" s="145">
        <v>0</v>
      </c>
      <c r="AV32" s="145">
        <v>0</v>
      </c>
      <c r="AW32" s="195">
        <v>0</v>
      </c>
    </row>
    <row r="33" spans="1:49" x14ac:dyDescent="0.35">
      <c r="A33" s="27" t="s">
        <v>340</v>
      </c>
      <c r="B33" s="3" t="s">
        <v>133</v>
      </c>
      <c r="C33" s="4">
        <f t="shared" si="6"/>
        <v>0</v>
      </c>
      <c r="D33" s="3">
        <v>0</v>
      </c>
      <c r="E33" s="3">
        <v>0</v>
      </c>
      <c r="F33" s="3">
        <v>0</v>
      </c>
      <c r="G33" s="3">
        <v>0</v>
      </c>
      <c r="H33" s="3">
        <v>0</v>
      </c>
      <c r="I33" s="3">
        <v>0</v>
      </c>
      <c r="J33" s="3">
        <v>0</v>
      </c>
      <c r="K33" s="3">
        <v>0</v>
      </c>
      <c r="L33" s="3">
        <v>0</v>
      </c>
      <c r="M33" s="3">
        <v>0</v>
      </c>
      <c r="N33" s="3">
        <v>0</v>
      </c>
      <c r="O33" s="3">
        <v>0</v>
      </c>
      <c r="P33" s="3">
        <v>0</v>
      </c>
      <c r="Q33" s="3">
        <v>0</v>
      </c>
      <c r="R33" s="3">
        <v>0</v>
      </c>
      <c r="S33" s="3">
        <v>0</v>
      </c>
      <c r="T33" s="3">
        <v>0</v>
      </c>
      <c r="U33" s="3">
        <v>0</v>
      </c>
      <c r="V33" s="3">
        <v>0</v>
      </c>
      <c r="W33" s="3">
        <v>0</v>
      </c>
      <c r="X33" s="3">
        <v>0</v>
      </c>
      <c r="Y33" s="3">
        <v>0</v>
      </c>
      <c r="Z33" s="3">
        <v>0</v>
      </c>
      <c r="AA33" s="3">
        <v>0</v>
      </c>
      <c r="AB33" s="3">
        <v>0</v>
      </c>
      <c r="AC33" s="3">
        <v>0</v>
      </c>
      <c r="AD33" s="3">
        <v>0</v>
      </c>
      <c r="AE33" s="3">
        <v>0</v>
      </c>
      <c r="AF33" s="3">
        <v>0</v>
      </c>
      <c r="AG33" s="3">
        <v>0</v>
      </c>
      <c r="AH33" s="3">
        <v>0</v>
      </c>
      <c r="AI33" s="3">
        <v>0</v>
      </c>
      <c r="AJ33" s="3">
        <v>0</v>
      </c>
      <c r="AK33" s="3">
        <v>0</v>
      </c>
      <c r="AL33" s="3">
        <v>0</v>
      </c>
      <c r="AM33" s="3">
        <v>0</v>
      </c>
      <c r="AN33" s="3">
        <v>0</v>
      </c>
      <c r="AO33" s="3">
        <v>0</v>
      </c>
      <c r="AP33" s="3">
        <v>0</v>
      </c>
      <c r="AQ33" s="3">
        <v>0</v>
      </c>
      <c r="AR33" s="3">
        <v>0</v>
      </c>
      <c r="AS33" s="3">
        <v>0</v>
      </c>
      <c r="AT33" s="3">
        <v>0</v>
      </c>
      <c r="AU33" s="3">
        <v>0</v>
      </c>
      <c r="AV33" s="3">
        <v>0</v>
      </c>
      <c r="AW33" s="10">
        <v>0</v>
      </c>
    </row>
    <row r="34" spans="1:49" x14ac:dyDescent="0.35">
      <c r="A34" s="27" t="s">
        <v>340</v>
      </c>
      <c r="B34" s="3" t="s">
        <v>167</v>
      </c>
      <c r="C34" s="4">
        <f t="shared" si="6"/>
        <v>0</v>
      </c>
      <c r="D34" s="3">
        <v>0</v>
      </c>
      <c r="E34" s="3">
        <v>0</v>
      </c>
      <c r="F34" s="3">
        <v>0</v>
      </c>
      <c r="G34" s="3">
        <v>0</v>
      </c>
      <c r="H34" s="3">
        <v>0</v>
      </c>
      <c r="I34" s="3">
        <v>0</v>
      </c>
      <c r="J34" s="3">
        <v>0</v>
      </c>
      <c r="K34" s="3">
        <v>0</v>
      </c>
      <c r="L34" s="3">
        <v>0</v>
      </c>
      <c r="M34" s="3">
        <v>0</v>
      </c>
      <c r="N34" s="3">
        <v>0</v>
      </c>
      <c r="O34" s="3">
        <v>0</v>
      </c>
      <c r="P34" s="3">
        <v>0</v>
      </c>
      <c r="Q34" s="3">
        <v>0</v>
      </c>
      <c r="R34" s="3">
        <v>0</v>
      </c>
      <c r="S34" s="3">
        <v>0</v>
      </c>
      <c r="T34" s="3">
        <v>0</v>
      </c>
      <c r="U34" s="3">
        <v>0</v>
      </c>
      <c r="V34" s="3">
        <v>0</v>
      </c>
      <c r="W34" s="3">
        <v>0</v>
      </c>
      <c r="X34" s="3">
        <v>0</v>
      </c>
      <c r="Y34" s="3">
        <v>0</v>
      </c>
      <c r="Z34" s="3">
        <v>0</v>
      </c>
      <c r="AA34" s="3">
        <v>0</v>
      </c>
      <c r="AB34" s="3">
        <v>0</v>
      </c>
      <c r="AC34" s="3">
        <v>0</v>
      </c>
      <c r="AD34" s="3">
        <v>0</v>
      </c>
      <c r="AE34" s="3">
        <v>0</v>
      </c>
      <c r="AF34" s="3">
        <v>0</v>
      </c>
      <c r="AG34" s="3">
        <v>0</v>
      </c>
      <c r="AH34" s="3">
        <v>0</v>
      </c>
      <c r="AI34" s="3">
        <v>0</v>
      </c>
      <c r="AJ34" s="3">
        <v>0</v>
      </c>
      <c r="AK34" s="3">
        <v>0</v>
      </c>
      <c r="AL34" s="3">
        <v>0</v>
      </c>
      <c r="AM34" s="3">
        <v>0</v>
      </c>
      <c r="AN34" s="3">
        <v>0</v>
      </c>
      <c r="AO34" s="3">
        <v>0</v>
      </c>
      <c r="AP34" s="3">
        <v>0</v>
      </c>
      <c r="AQ34" s="3">
        <v>0</v>
      </c>
      <c r="AR34" s="3">
        <v>0</v>
      </c>
      <c r="AS34" s="3">
        <v>0</v>
      </c>
      <c r="AT34" s="3">
        <v>0</v>
      </c>
      <c r="AU34" s="3">
        <v>0</v>
      </c>
      <c r="AV34" s="3">
        <v>0</v>
      </c>
      <c r="AW34" s="10">
        <v>0</v>
      </c>
    </row>
    <row r="35" spans="1:49" x14ac:dyDescent="0.35">
      <c r="A35" s="27" t="s">
        <v>340</v>
      </c>
      <c r="B35" s="3" t="s">
        <v>132</v>
      </c>
      <c r="C35" s="4">
        <f t="shared" si="6"/>
        <v>0</v>
      </c>
      <c r="D35" s="3">
        <v>0</v>
      </c>
      <c r="E35" s="3">
        <v>0</v>
      </c>
      <c r="F35" s="3">
        <v>0</v>
      </c>
      <c r="G35" s="3">
        <v>0</v>
      </c>
      <c r="H35" s="3">
        <v>0</v>
      </c>
      <c r="I35" s="3">
        <v>0</v>
      </c>
      <c r="J35" s="3">
        <v>0</v>
      </c>
      <c r="K35" s="3">
        <v>0</v>
      </c>
      <c r="L35" s="3">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10">
        <v>0</v>
      </c>
    </row>
    <row r="36" spans="1:49" x14ac:dyDescent="0.35">
      <c r="A36" s="27" t="s">
        <v>341</v>
      </c>
      <c r="B36" s="3" t="s">
        <v>162</v>
      </c>
      <c r="C36" s="145">
        <f t="shared" si="6"/>
        <v>224.7391304347826</v>
      </c>
      <c r="D36" s="145">
        <v>0</v>
      </c>
      <c r="E36" s="145">
        <v>0</v>
      </c>
      <c r="F36" s="145">
        <v>250</v>
      </c>
      <c r="G36" s="145">
        <v>0</v>
      </c>
      <c r="H36" s="145">
        <v>52</v>
      </c>
      <c r="I36" s="145">
        <v>52</v>
      </c>
      <c r="J36" s="145">
        <v>188</v>
      </c>
      <c r="K36" s="145">
        <v>0</v>
      </c>
      <c r="L36" s="145">
        <v>0</v>
      </c>
      <c r="M36" s="145">
        <v>0</v>
      </c>
      <c r="N36" s="145">
        <v>0</v>
      </c>
      <c r="O36" s="145">
        <v>188</v>
      </c>
      <c r="P36" s="145">
        <v>294</v>
      </c>
      <c r="Q36" s="145">
        <v>190</v>
      </c>
      <c r="R36" s="145">
        <v>107</v>
      </c>
      <c r="S36" s="145">
        <v>436</v>
      </c>
      <c r="T36" s="145">
        <v>256</v>
      </c>
      <c r="U36" s="145">
        <v>161</v>
      </c>
      <c r="V36" s="145">
        <v>0</v>
      </c>
      <c r="W36" s="145">
        <v>107</v>
      </c>
      <c r="X36" s="145">
        <v>321</v>
      </c>
      <c r="Y36" s="145">
        <v>54</v>
      </c>
      <c r="Z36" s="145">
        <v>1463</v>
      </c>
      <c r="AA36" s="145">
        <v>632</v>
      </c>
      <c r="AB36" s="145">
        <v>537</v>
      </c>
      <c r="AC36" s="145">
        <v>205</v>
      </c>
      <c r="AD36" s="145">
        <v>637</v>
      </c>
      <c r="AE36" s="145">
        <v>165</v>
      </c>
      <c r="AF36" s="145">
        <v>447</v>
      </c>
      <c r="AG36" s="145">
        <v>499</v>
      </c>
      <c r="AH36" s="145">
        <v>109</v>
      </c>
      <c r="AI36" s="145">
        <v>274</v>
      </c>
      <c r="AJ36" s="145">
        <v>110</v>
      </c>
      <c r="AK36" s="145">
        <v>274</v>
      </c>
      <c r="AL36" s="145">
        <v>165</v>
      </c>
      <c r="AM36" s="145">
        <v>55</v>
      </c>
      <c r="AN36" s="145">
        <v>222</v>
      </c>
      <c r="AO36" s="145">
        <v>277</v>
      </c>
      <c r="AP36" s="145">
        <v>111</v>
      </c>
      <c r="AQ36" s="145">
        <v>443</v>
      </c>
      <c r="AR36" s="145">
        <v>282</v>
      </c>
      <c r="AS36" s="145">
        <v>55</v>
      </c>
      <c r="AT36" s="145">
        <v>333</v>
      </c>
      <c r="AU36" s="145">
        <v>111</v>
      </c>
      <c r="AV36" s="145">
        <v>166</v>
      </c>
      <c r="AW36" s="195">
        <v>110</v>
      </c>
    </row>
    <row r="37" spans="1:49" x14ac:dyDescent="0.35">
      <c r="A37" s="27" t="s">
        <v>341</v>
      </c>
      <c r="B37" s="3" t="s">
        <v>166</v>
      </c>
      <c r="C37" s="145">
        <f t="shared" si="6"/>
        <v>87.413043478260875</v>
      </c>
      <c r="D37" s="145">
        <v>0</v>
      </c>
      <c r="E37" s="145">
        <v>0</v>
      </c>
      <c r="F37" s="145">
        <v>250</v>
      </c>
      <c r="G37" s="145">
        <v>0</v>
      </c>
      <c r="H37" s="145">
        <v>52</v>
      </c>
      <c r="I37" s="145">
        <v>52</v>
      </c>
      <c r="J37" s="145">
        <v>188</v>
      </c>
      <c r="K37" s="145">
        <v>0</v>
      </c>
      <c r="L37" s="145">
        <v>0</v>
      </c>
      <c r="M37" s="145">
        <v>0</v>
      </c>
      <c r="N37" s="145">
        <v>0</v>
      </c>
      <c r="O37" s="145">
        <v>188</v>
      </c>
      <c r="P37" s="145">
        <v>98</v>
      </c>
      <c r="Q37" s="145">
        <v>190</v>
      </c>
      <c r="R37" s="145">
        <v>54</v>
      </c>
      <c r="S37" s="145">
        <v>109</v>
      </c>
      <c r="T37" s="145">
        <v>128</v>
      </c>
      <c r="U37" s="145">
        <v>54</v>
      </c>
      <c r="V37" s="145">
        <v>0</v>
      </c>
      <c r="W37" s="145">
        <v>54</v>
      </c>
      <c r="X37" s="145">
        <v>160</v>
      </c>
      <c r="Y37" s="145">
        <v>54</v>
      </c>
      <c r="Z37" s="145">
        <v>244</v>
      </c>
      <c r="AA37" s="145">
        <v>632</v>
      </c>
      <c r="AB37" s="145">
        <v>67</v>
      </c>
      <c r="AC37" s="145">
        <v>68</v>
      </c>
      <c r="AD37" s="145">
        <v>127</v>
      </c>
      <c r="AE37" s="145">
        <v>55</v>
      </c>
      <c r="AF37" s="145">
        <v>64</v>
      </c>
      <c r="AG37" s="145">
        <v>83</v>
      </c>
      <c r="AH37" s="145">
        <v>55</v>
      </c>
      <c r="AI37" s="145">
        <v>55</v>
      </c>
      <c r="AJ37" s="145">
        <v>55</v>
      </c>
      <c r="AK37" s="145">
        <v>55</v>
      </c>
      <c r="AL37" s="145">
        <v>55</v>
      </c>
      <c r="AM37" s="145">
        <v>55</v>
      </c>
      <c r="AN37" s="145">
        <v>55</v>
      </c>
      <c r="AO37" s="145">
        <v>55</v>
      </c>
      <c r="AP37" s="145">
        <v>55</v>
      </c>
      <c r="AQ37" s="145">
        <v>111</v>
      </c>
      <c r="AR37" s="145">
        <v>141</v>
      </c>
      <c r="AS37" s="145">
        <v>55</v>
      </c>
      <c r="AT37" s="145">
        <v>83</v>
      </c>
      <c r="AU37" s="145">
        <v>55</v>
      </c>
      <c r="AV37" s="145">
        <v>55</v>
      </c>
      <c r="AW37" s="195">
        <v>55</v>
      </c>
    </row>
    <row r="38" spans="1:49" x14ac:dyDescent="0.35">
      <c r="A38" s="27" t="s">
        <v>341</v>
      </c>
      <c r="B38" s="3" t="s">
        <v>133</v>
      </c>
      <c r="C38" s="4">
        <f t="shared" si="6"/>
        <v>2.5652173913043477</v>
      </c>
      <c r="D38" s="3">
        <v>0</v>
      </c>
      <c r="E38" s="3">
        <v>0</v>
      </c>
      <c r="F38" s="3">
        <v>1</v>
      </c>
      <c r="G38" s="3">
        <v>0</v>
      </c>
      <c r="H38" s="3">
        <v>1</v>
      </c>
      <c r="I38" s="3">
        <v>1</v>
      </c>
      <c r="J38" s="3">
        <v>1</v>
      </c>
      <c r="K38" s="3">
        <v>0</v>
      </c>
      <c r="L38" s="3">
        <v>0</v>
      </c>
      <c r="M38" s="3">
        <v>0</v>
      </c>
      <c r="N38" s="3">
        <v>0</v>
      </c>
      <c r="O38" s="3">
        <v>1</v>
      </c>
      <c r="P38" s="3">
        <v>3</v>
      </c>
      <c r="Q38" s="3">
        <v>1</v>
      </c>
      <c r="R38" s="3">
        <v>2</v>
      </c>
      <c r="S38" s="3">
        <v>4</v>
      </c>
      <c r="T38" s="3">
        <v>2</v>
      </c>
      <c r="U38" s="3">
        <v>3</v>
      </c>
      <c r="V38" s="3">
        <v>0</v>
      </c>
      <c r="W38" s="3">
        <v>2</v>
      </c>
      <c r="X38" s="3">
        <v>2</v>
      </c>
      <c r="Y38" s="3">
        <v>1</v>
      </c>
      <c r="Z38" s="3">
        <v>9</v>
      </c>
      <c r="AA38" s="3">
        <v>3</v>
      </c>
      <c r="AB38" s="3">
        <v>8</v>
      </c>
      <c r="AC38" s="3">
        <v>3</v>
      </c>
      <c r="AD38" s="3">
        <v>5</v>
      </c>
      <c r="AE38" s="3">
        <v>3</v>
      </c>
      <c r="AF38" s="3">
        <v>7</v>
      </c>
      <c r="AG38" s="3">
        <v>6</v>
      </c>
      <c r="AH38" s="3">
        <v>2</v>
      </c>
      <c r="AI38" s="3">
        <v>5</v>
      </c>
      <c r="AJ38" s="3">
        <v>2</v>
      </c>
      <c r="AK38" s="3">
        <v>5</v>
      </c>
      <c r="AL38" s="3">
        <v>3</v>
      </c>
      <c r="AM38" s="3">
        <v>1</v>
      </c>
      <c r="AN38" s="3">
        <v>4</v>
      </c>
      <c r="AO38" s="3">
        <v>5</v>
      </c>
      <c r="AP38" s="3">
        <v>2</v>
      </c>
      <c r="AQ38" s="3">
        <v>4</v>
      </c>
      <c r="AR38" s="3">
        <v>2</v>
      </c>
      <c r="AS38" s="3">
        <v>1</v>
      </c>
      <c r="AT38" s="3">
        <v>6</v>
      </c>
      <c r="AU38" s="3">
        <v>2</v>
      </c>
      <c r="AV38" s="3">
        <v>3</v>
      </c>
      <c r="AW38" s="10">
        <v>2</v>
      </c>
    </row>
    <row r="39" spans="1:49" x14ac:dyDescent="0.35">
      <c r="A39" s="27" t="s">
        <v>341</v>
      </c>
      <c r="B39" s="3" t="s">
        <v>167</v>
      </c>
      <c r="C39" s="4">
        <f t="shared" si="6"/>
        <v>0</v>
      </c>
      <c r="D39" s="4">
        <v>0</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16">
        <v>0</v>
      </c>
    </row>
    <row r="40" spans="1:49" x14ac:dyDescent="0.35">
      <c r="A40" s="27" t="s">
        <v>341</v>
      </c>
      <c r="B40" s="3" t="s">
        <v>132</v>
      </c>
      <c r="C40" s="4">
        <f t="shared" si="6"/>
        <v>2.4130434782608696</v>
      </c>
      <c r="D40" s="3">
        <v>0</v>
      </c>
      <c r="E40" s="3">
        <v>0</v>
      </c>
      <c r="F40" s="3">
        <v>1</v>
      </c>
      <c r="G40" s="3">
        <v>0</v>
      </c>
      <c r="H40" s="3">
        <v>1</v>
      </c>
      <c r="I40" s="3">
        <v>1</v>
      </c>
      <c r="J40" s="3">
        <v>1</v>
      </c>
      <c r="K40" s="3">
        <v>0</v>
      </c>
      <c r="L40" s="3">
        <v>0</v>
      </c>
      <c r="M40" s="3">
        <v>0</v>
      </c>
      <c r="N40" s="3">
        <v>0</v>
      </c>
      <c r="O40" s="3">
        <v>1</v>
      </c>
      <c r="P40" s="3">
        <v>3</v>
      </c>
      <c r="Q40" s="3">
        <v>1</v>
      </c>
      <c r="R40" s="3">
        <v>2</v>
      </c>
      <c r="S40" s="3">
        <v>4</v>
      </c>
      <c r="T40" s="3">
        <v>2</v>
      </c>
      <c r="U40" s="3">
        <v>3</v>
      </c>
      <c r="V40" s="3">
        <v>0</v>
      </c>
      <c r="W40" s="3">
        <v>2</v>
      </c>
      <c r="X40" s="3">
        <v>2</v>
      </c>
      <c r="Y40" s="3">
        <v>1</v>
      </c>
      <c r="Z40" s="3">
        <v>6</v>
      </c>
      <c r="AA40" s="3">
        <v>1</v>
      </c>
      <c r="AB40" s="3">
        <v>8</v>
      </c>
      <c r="AC40" s="3">
        <v>3</v>
      </c>
      <c r="AD40" s="3">
        <v>5</v>
      </c>
      <c r="AE40" s="3">
        <v>3</v>
      </c>
      <c r="AF40" s="3">
        <v>7</v>
      </c>
      <c r="AG40" s="3">
        <v>6</v>
      </c>
      <c r="AH40" s="3">
        <v>2</v>
      </c>
      <c r="AI40" s="3">
        <v>5</v>
      </c>
      <c r="AJ40" s="3">
        <v>2</v>
      </c>
      <c r="AK40" s="3">
        <v>5</v>
      </c>
      <c r="AL40" s="3">
        <v>3</v>
      </c>
      <c r="AM40" s="3">
        <v>1</v>
      </c>
      <c r="AN40" s="3">
        <v>4</v>
      </c>
      <c r="AO40" s="3">
        <v>5</v>
      </c>
      <c r="AP40" s="3">
        <v>2</v>
      </c>
      <c r="AQ40" s="3">
        <v>4</v>
      </c>
      <c r="AR40" s="3">
        <v>2</v>
      </c>
      <c r="AS40" s="3">
        <v>1</v>
      </c>
      <c r="AT40" s="3">
        <v>4</v>
      </c>
      <c r="AU40" s="3">
        <v>2</v>
      </c>
      <c r="AV40" s="3">
        <v>3</v>
      </c>
      <c r="AW40" s="10">
        <v>2</v>
      </c>
    </row>
    <row r="41" spans="1:49" x14ac:dyDescent="0.35">
      <c r="A41" s="27" t="s">
        <v>333</v>
      </c>
      <c r="B41" s="3" t="s">
        <v>162</v>
      </c>
      <c r="C41" s="145">
        <f t="shared" si="6"/>
        <v>1618.9565217391305</v>
      </c>
      <c r="D41" s="145">
        <v>2395</v>
      </c>
      <c r="E41" s="145">
        <v>2146</v>
      </c>
      <c r="F41" s="145">
        <v>2161</v>
      </c>
      <c r="G41" s="145">
        <v>1358</v>
      </c>
      <c r="H41" s="145">
        <v>2229</v>
      </c>
      <c r="I41" s="145">
        <v>2233</v>
      </c>
      <c r="J41" s="145">
        <v>1264</v>
      </c>
      <c r="K41" s="145">
        <v>1837</v>
      </c>
      <c r="L41" s="145">
        <v>995</v>
      </c>
      <c r="M41" s="145">
        <v>1225</v>
      </c>
      <c r="N41" s="145">
        <v>217</v>
      </c>
      <c r="O41" s="145">
        <v>1843</v>
      </c>
      <c r="P41" s="145">
        <v>351</v>
      </c>
      <c r="Q41" s="145">
        <v>855</v>
      </c>
      <c r="R41" s="145">
        <v>1319</v>
      </c>
      <c r="S41" s="145">
        <v>740</v>
      </c>
      <c r="T41" s="145">
        <v>1350</v>
      </c>
      <c r="U41" s="145">
        <v>1276</v>
      </c>
      <c r="V41" s="145">
        <v>1327</v>
      </c>
      <c r="W41" s="145">
        <v>262</v>
      </c>
      <c r="X41" s="145">
        <v>532</v>
      </c>
      <c r="Y41" s="145">
        <v>3291</v>
      </c>
      <c r="Z41" s="145">
        <v>1033</v>
      </c>
      <c r="AA41" s="145">
        <v>1123</v>
      </c>
      <c r="AB41" s="145">
        <v>2484</v>
      </c>
      <c r="AC41" s="145">
        <v>738</v>
      </c>
      <c r="AD41" s="145">
        <v>1843</v>
      </c>
      <c r="AE41" s="145">
        <v>1682</v>
      </c>
      <c r="AF41" s="145">
        <v>631</v>
      </c>
      <c r="AG41" s="145">
        <v>1268</v>
      </c>
      <c r="AH41" s="145">
        <v>348</v>
      </c>
      <c r="AI41" s="145">
        <v>1218</v>
      </c>
      <c r="AJ41" s="145">
        <v>8883</v>
      </c>
      <c r="AK41" s="145">
        <v>5528</v>
      </c>
      <c r="AL41" s="145">
        <v>1757</v>
      </c>
      <c r="AM41" s="145">
        <v>2922</v>
      </c>
      <c r="AN41" s="145">
        <v>3366</v>
      </c>
      <c r="AO41" s="145">
        <v>1141</v>
      </c>
      <c r="AP41" s="145">
        <v>404</v>
      </c>
      <c r="AQ41" s="145">
        <v>931</v>
      </c>
      <c r="AR41" s="145">
        <v>358</v>
      </c>
      <c r="AS41" s="145">
        <v>355</v>
      </c>
      <c r="AT41" s="145">
        <v>1170</v>
      </c>
      <c r="AU41" s="145">
        <v>1936</v>
      </c>
      <c r="AV41" s="145">
        <v>1496</v>
      </c>
      <c r="AW41" s="195">
        <v>651</v>
      </c>
    </row>
    <row r="42" spans="1:49" x14ac:dyDescent="0.35">
      <c r="A42" s="27" t="s">
        <v>333</v>
      </c>
      <c r="B42" s="3" t="s">
        <v>166</v>
      </c>
      <c r="C42" s="145">
        <f t="shared" si="6"/>
        <v>295.86956521739131</v>
      </c>
      <c r="D42" s="145">
        <v>399</v>
      </c>
      <c r="E42" s="145">
        <v>307</v>
      </c>
      <c r="F42" s="145">
        <v>540</v>
      </c>
      <c r="G42" s="145">
        <v>170</v>
      </c>
      <c r="H42" s="145">
        <v>279</v>
      </c>
      <c r="I42" s="145">
        <v>372</v>
      </c>
      <c r="J42" s="145">
        <v>211</v>
      </c>
      <c r="K42" s="145">
        <v>367</v>
      </c>
      <c r="L42" s="145">
        <v>199</v>
      </c>
      <c r="M42" s="145">
        <v>204</v>
      </c>
      <c r="N42" s="145">
        <v>217</v>
      </c>
      <c r="O42" s="145">
        <v>263</v>
      </c>
      <c r="P42" s="145">
        <v>88</v>
      </c>
      <c r="Q42" s="145">
        <v>143</v>
      </c>
      <c r="R42" s="145">
        <v>165</v>
      </c>
      <c r="S42" s="145">
        <v>148</v>
      </c>
      <c r="T42" s="145">
        <v>169</v>
      </c>
      <c r="U42" s="145">
        <v>425</v>
      </c>
      <c r="V42" s="145">
        <v>442</v>
      </c>
      <c r="W42" s="145">
        <v>131</v>
      </c>
      <c r="X42" s="145">
        <v>133</v>
      </c>
      <c r="Y42" s="145">
        <v>253</v>
      </c>
      <c r="Z42" s="145">
        <v>258</v>
      </c>
      <c r="AA42" s="145">
        <v>187</v>
      </c>
      <c r="AB42" s="145">
        <v>226</v>
      </c>
      <c r="AC42" s="145">
        <v>184</v>
      </c>
      <c r="AD42" s="145">
        <v>230</v>
      </c>
      <c r="AE42" s="145">
        <v>240</v>
      </c>
      <c r="AF42" s="145">
        <v>158</v>
      </c>
      <c r="AG42" s="145">
        <v>181</v>
      </c>
      <c r="AH42" s="145">
        <v>116</v>
      </c>
      <c r="AI42" s="145">
        <v>174</v>
      </c>
      <c r="AJ42" s="145">
        <v>2221</v>
      </c>
      <c r="AK42" s="145">
        <v>691</v>
      </c>
      <c r="AL42" s="145">
        <v>586</v>
      </c>
      <c r="AM42" s="145">
        <v>365</v>
      </c>
      <c r="AN42" s="145">
        <v>421</v>
      </c>
      <c r="AO42" s="145">
        <v>380</v>
      </c>
      <c r="AP42" s="145">
        <v>202</v>
      </c>
      <c r="AQ42" s="145">
        <v>186</v>
      </c>
      <c r="AR42" s="145">
        <v>119</v>
      </c>
      <c r="AS42" s="145">
        <v>89</v>
      </c>
      <c r="AT42" s="145">
        <v>146</v>
      </c>
      <c r="AU42" s="145">
        <v>194</v>
      </c>
      <c r="AV42" s="145">
        <v>214</v>
      </c>
      <c r="AW42" s="195">
        <v>217</v>
      </c>
    </row>
    <row r="43" spans="1:49" x14ac:dyDescent="0.35">
      <c r="A43" s="27" t="s">
        <v>333</v>
      </c>
      <c r="B43" s="3" t="s">
        <v>133</v>
      </c>
      <c r="C43" s="4">
        <f t="shared" si="6"/>
        <v>8.195652173913043</v>
      </c>
      <c r="D43" s="3">
        <v>12</v>
      </c>
      <c r="E43" s="3">
        <v>11</v>
      </c>
      <c r="F43" s="3">
        <v>11</v>
      </c>
      <c r="G43" s="3">
        <v>9</v>
      </c>
      <c r="H43" s="3">
        <v>13</v>
      </c>
      <c r="I43" s="3">
        <v>13</v>
      </c>
      <c r="J43" s="3">
        <v>8</v>
      </c>
      <c r="K43" s="3">
        <v>10</v>
      </c>
      <c r="L43" s="3">
        <v>5</v>
      </c>
      <c r="M43" s="3">
        <v>7</v>
      </c>
      <c r="N43" s="3">
        <v>1</v>
      </c>
      <c r="O43" s="3">
        <v>11</v>
      </c>
      <c r="P43" s="3">
        <v>4</v>
      </c>
      <c r="Q43" s="3">
        <v>7</v>
      </c>
      <c r="R43" s="3">
        <v>10</v>
      </c>
      <c r="S43" s="3">
        <v>5</v>
      </c>
      <c r="T43" s="3">
        <v>9</v>
      </c>
      <c r="U43" s="3">
        <v>8</v>
      </c>
      <c r="V43" s="3">
        <v>7</v>
      </c>
      <c r="W43" s="3">
        <v>2</v>
      </c>
      <c r="X43" s="3">
        <v>6</v>
      </c>
      <c r="Y43" s="3">
        <v>18</v>
      </c>
      <c r="Z43" s="3">
        <v>7</v>
      </c>
      <c r="AA43" s="3">
        <v>8</v>
      </c>
      <c r="AB43" s="3">
        <v>14</v>
      </c>
      <c r="AC43" s="3">
        <v>4</v>
      </c>
      <c r="AD43" s="3">
        <v>10</v>
      </c>
      <c r="AE43" s="3">
        <v>11</v>
      </c>
      <c r="AF43" s="3">
        <v>5</v>
      </c>
      <c r="AG43" s="3">
        <v>7</v>
      </c>
      <c r="AH43" s="3">
        <v>3</v>
      </c>
      <c r="AI43" s="3">
        <v>7</v>
      </c>
      <c r="AJ43" s="3">
        <v>16</v>
      </c>
      <c r="AK43" s="3">
        <v>14</v>
      </c>
      <c r="AL43" s="3">
        <v>10</v>
      </c>
      <c r="AM43" s="3">
        <v>12</v>
      </c>
      <c r="AN43" s="3">
        <v>11</v>
      </c>
      <c r="AO43" s="3">
        <v>6</v>
      </c>
      <c r="AP43" s="3">
        <v>2</v>
      </c>
      <c r="AQ43" s="3">
        <v>6</v>
      </c>
      <c r="AR43" s="3">
        <v>3</v>
      </c>
      <c r="AS43" s="3">
        <v>4</v>
      </c>
      <c r="AT43" s="3">
        <v>8</v>
      </c>
      <c r="AU43" s="3">
        <v>11</v>
      </c>
      <c r="AV43" s="3">
        <v>8</v>
      </c>
      <c r="AW43" s="10">
        <v>3</v>
      </c>
    </row>
    <row r="44" spans="1:49" x14ac:dyDescent="0.35">
      <c r="A44" s="27" t="s">
        <v>333</v>
      </c>
      <c r="B44" s="3" t="s">
        <v>167</v>
      </c>
      <c r="C44" s="4">
        <f t="shared" si="6"/>
        <v>0</v>
      </c>
      <c r="D44" s="4">
        <v>0</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3">
        <v>0</v>
      </c>
      <c r="X44" s="4">
        <v>0</v>
      </c>
      <c r="Y44" s="4">
        <v>0</v>
      </c>
      <c r="Z44" s="4">
        <v>0</v>
      </c>
      <c r="AA44" s="4">
        <v>0</v>
      </c>
      <c r="AB44" s="4">
        <v>0</v>
      </c>
      <c r="AC44" s="4">
        <v>0</v>
      </c>
      <c r="AD44" s="4">
        <v>0</v>
      </c>
      <c r="AE44" s="4">
        <v>0</v>
      </c>
      <c r="AF44" s="4">
        <v>0</v>
      </c>
      <c r="AG44" s="4">
        <v>0</v>
      </c>
      <c r="AH44" s="4">
        <v>0</v>
      </c>
      <c r="AI44" s="4">
        <v>0</v>
      </c>
      <c r="AJ44" s="4">
        <v>0</v>
      </c>
      <c r="AK44" s="4">
        <v>0</v>
      </c>
      <c r="AL44" s="3">
        <v>0</v>
      </c>
      <c r="AM44" s="4">
        <v>0</v>
      </c>
      <c r="AN44" s="4">
        <v>0</v>
      </c>
      <c r="AO44" s="4">
        <v>0</v>
      </c>
      <c r="AP44" s="3">
        <v>0</v>
      </c>
      <c r="AQ44" s="3">
        <v>0</v>
      </c>
      <c r="AR44" s="4">
        <v>0</v>
      </c>
      <c r="AS44" s="4">
        <v>0</v>
      </c>
      <c r="AT44" s="4">
        <v>0</v>
      </c>
      <c r="AU44" s="4">
        <v>0</v>
      </c>
      <c r="AV44" s="3">
        <v>0</v>
      </c>
      <c r="AW44" s="16">
        <v>0</v>
      </c>
    </row>
    <row r="45" spans="1:49" x14ac:dyDescent="0.35">
      <c r="A45" s="27" t="s">
        <v>333</v>
      </c>
      <c r="B45" s="3" t="s">
        <v>132</v>
      </c>
      <c r="C45" s="4">
        <f t="shared" si="6"/>
        <v>5.6956521739130439</v>
      </c>
      <c r="D45" s="3">
        <v>6</v>
      </c>
      <c r="E45" s="3">
        <v>7</v>
      </c>
      <c r="F45" s="3">
        <v>4</v>
      </c>
      <c r="G45" s="3">
        <v>8</v>
      </c>
      <c r="H45" s="3">
        <v>8</v>
      </c>
      <c r="I45" s="3">
        <v>6</v>
      </c>
      <c r="J45" s="3">
        <v>6</v>
      </c>
      <c r="K45" s="3">
        <v>5</v>
      </c>
      <c r="L45" s="3">
        <v>5</v>
      </c>
      <c r="M45" s="3">
        <v>6</v>
      </c>
      <c r="N45" s="3">
        <v>1</v>
      </c>
      <c r="O45" s="3">
        <v>7</v>
      </c>
      <c r="P45" s="3">
        <v>4</v>
      </c>
      <c r="Q45" s="3">
        <v>6</v>
      </c>
      <c r="R45" s="3">
        <v>8</v>
      </c>
      <c r="S45" s="3">
        <v>5</v>
      </c>
      <c r="T45" s="3">
        <v>8</v>
      </c>
      <c r="U45" s="3">
        <v>3</v>
      </c>
      <c r="V45" s="3">
        <v>3</v>
      </c>
      <c r="W45" s="3">
        <v>2</v>
      </c>
      <c r="X45" s="3">
        <v>4</v>
      </c>
      <c r="Y45" s="3">
        <v>13</v>
      </c>
      <c r="Z45" s="3">
        <v>4</v>
      </c>
      <c r="AA45" s="3">
        <v>6</v>
      </c>
      <c r="AB45" s="3">
        <v>11</v>
      </c>
      <c r="AC45" s="3">
        <v>4</v>
      </c>
      <c r="AD45" s="3">
        <v>8</v>
      </c>
      <c r="AE45" s="3">
        <v>7</v>
      </c>
      <c r="AF45" s="3">
        <v>4</v>
      </c>
      <c r="AG45" s="3">
        <v>7</v>
      </c>
      <c r="AH45" s="3">
        <v>3</v>
      </c>
      <c r="AI45" s="3">
        <v>7</v>
      </c>
      <c r="AJ45" s="3">
        <v>4</v>
      </c>
      <c r="AK45" s="3">
        <v>8</v>
      </c>
      <c r="AL45" s="3">
        <v>3</v>
      </c>
      <c r="AM45" s="3">
        <v>8</v>
      </c>
      <c r="AN45" s="3">
        <v>8</v>
      </c>
      <c r="AO45" s="3">
        <v>3</v>
      </c>
      <c r="AP45" s="3">
        <v>2</v>
      </c>
      <c r="AQ45" s="3">
        <v>5</v>
      </c>
      <c r="AR45" s="3">
        <v>3</v>
      </c>
      <c r="AS45" s="3">
        <v>4</v>
      </c>
      <c r="AT45" s="3">
        <v>8</v>
      </c>
      <c r="AU45" s="3">
        <v>10</v>
      </c>
      <c r="AV45" s="3">
        <v>7</v>
      </c>
      <c r="AW45" s="10">
        <v>3</v>
      </c>
    </row>
    <row r="46" spans="1:49" x14ac:dyDescent="0.35">
      <c r="A46" s="27" t="s">
        <v>334</v>
      </c>
      <c r="B46" s="3" t="s">
        <v>162</v>
      </c>
      <c r="C46" s="145">
        <f t="shared" si="6"/>
        <v>537.36956521739125</v>
      </c>
      <c r="D46" s="145">
        <v>1354</v>
      </c>
      <c r="E46" s="145">
        <v>981</v>
      </c>
      <c r="F46" s="145">
        <v>952</v>
      </c>
      <c r="G46" s="145">
        <v>526</v>
      </c>
      <c r="H46" s="145">
        <v>375</v>
      </c>
      <c r="I46" s="145">
        <v>470</v>
      </c>
      <c r="J46" s="145">
        <v>227</v>
      </c>
      <c r="K46" s="145">
        <v>137</v>
      </c>
      <c r="L46" s="145">
        <v>378</v>
      </c>
      <c r="M46" s="145">
        <v>100</v>
      </c>
      <c r="N46" s="145">
        <v>4</v>
      </c>
      <c r="O46" s="145">
        <v>159</v>
      </c>
      <c r="P46" s="145">
        <v>326</v>
      </c>
      <c r="Q46" s="145">
        <v>324</v>
      </c>
      <c r="R46" s="145">
        <v>612</v>
      </c>
      <c r="S46" s="145">
        <v>324</v>
      </c>
      <c r="T46" s="145">
        <v>599</v>
      </c>
      <c r="U46" s="145">
        <v>446</v>
      </c>
      <c r="V46" s="145">
        <v>104</v>
      </c>
      <c r="W46" s="145">
        <v>147</v>
      </c>
      <c r="X46" s="145">
        <v>269</v>
      </c>
      <c r="Y46" s="145">
        <v>453</v>
      </c>
      <c r="Z46" s="145">
        <v>925</v>
      </c>
      <c r="AA46" s="145">
        <v>494</v>
      </c>
      <c r="AB46" s="145">
        <v>981</v>
      </c>
      <c r="AC46" s="145">
        <v>314</v>
      </c>
      <c r="AD46" s="145">
        <v>1644</v>
      </c>
      <c r="AE46" s="145">
        <v>552</v>
      </c>
      <c r="AF46" s="145">
        <v>458</v>
      </c>
      <c r="AG46" s="145">
        <v>1233</v>
      </c>
      <c r="AH46" s="145">
        <v>158</v>
      </c>
      <c r="AI46" s="145">
        <v>836</v>
      </c>
      <c r="AJ46" s="145">
        <v>609</v>
      </c>
      <c r="AK46" s="145">
        <v>598</v>
      </c>
      <c r="AL46" s="145">
        <v>361</v>
      </c>
      <c r="AM46" s="145">
        <v>424</v>
      </c>
      <c r="AN46" s="145">
        <v>968</v>
      </c>
      <c r="AO46" s="145">
        <v>490</v>
      </c>
      <c r="AP46" s="145">
        <v>250</v>
      </c>
      <c r="AQ46" s="145">
        <v>505</v>
      </c>
      <c r="AR46" s="145">
        <v>420</v>
      </c>
      <c r="AS46" s="145">
        <v>326</v>
      </c>
      <c r="AT46" s="145">
        <v>1675</v>
      </c>
      <c r="AU46" s="145">
        <v>676</v>
      </c>
      <c r="AV46" s="145">
        <v>415</v>
      </c>
      <c r="AW46" s="195">
        <v>140</v>
      </c>
    </row>
    <row r="47" spans="1:49" x14ac:dyDescent="0.35">
      <c r="A47" s="27" t="s">
        <v>334</v>
      </c>
      <c r="B47" s="3" t="s">
        <v>166</v>
      </c>
      <c r="C47" s="145">
        <f t="shared" si="6"/>
        <v>69.195652173913047</v>
      </c>
      <c r="D47" s="145">
        <v>226</v>
      </c>
      <c r="E47" s="145">
        <v>140</v>
      </c>
      <c r="F47" s="145">
        <v>238</v>
      </c>
      <c r="G47" s="145">
        <v>66</v>
      </c>
      <c r="H47" s="145">
        <v>47</v>
      </c>
      <c r="I47" s="145">
        <v>67</v>
      </c>
      <c r="J47" s="145">
        <v>38</v>
      </c>
      <c r="K47" s="145">
        <v>27</v>
      </c>
      <c r="L47" s="145">
        <v>76</v>
      </c>
      <c r="M47" s="145">
        <v>17</v>
      </c>
      <c r="N47" s="145">
        <v>2</v>
      </c>
      <c r="O47" s="145">
        <v>26</v>
      </c>
      <c r="P47" s="145">
        <v>47</v>
      </c>
      <c r="Q47" s="145">
        <v>46</v>
      </c>
      <c r="R47" s="145">
        <v>68</v>
      </c>
      <c r="S47" s="145">
        <v>41</v>
      </c>
      <c r="T47" s="145">
        <v>60</v>
      </c>
      <c r="U47" s="145">
        <v>74</v>
      </c>
      <c r="V47" s="145">
        <v>35</v>
      </c>
      <c r="W47" s="145">
        <v>37</v>
      </c>
      <c r="X47" s="145">
        <v>45</v>
      </c>
      <c r="Y47" s="145">
        <v>32</v>
      </c>
      <c r="Z47" s="145">
        <v>103</v>
      </c>
      <c r="AA47" s="145">
        <v>82</v>
      </c>
      <c r="AB47" s="145">
        <v>52</v>
      </c>
      <c r="AC47" s="145">
        <v>45</v>
      </c>
      <c r="AD47" s="145">
        <v>137</v>
      </c>
      <c r="AE47" s="145">
        <v>55</v>
      </c>
      <c r="AF47" s="145">
        <v>46</v>
      </c>
      <c r="AG47" s="145">
        <v>103</v>
      </c>
      <c r="AH47" s="145">
        <v>32</v>
      </c>
      <c r="AI47" s="145">
        <v>70</v>
      </c>
      <c r="AJ47" s="145">
        <v>102</v>
      </c>
      <c r="AK47" s="145">
        <v>54</v>
      </c>
      <c r="AL47" s="145">
        <v>60</v>
      </c>
      <c r="AM47" s="145">
        <v>53</v>
      </c>
      <c r="AN47" s="145">
        <v>81</v>
      </c>
      <c r="AO47" s="145">
        <v>70</v>
      </c>
      <c r="AP47" s="145">
        <v>83</v>
      </c>
      <c r="AQ47" s="145">
        <v>63</v>
      </c>
      <c r="AR47" s="145">
        <v>84</v>
      </c>
      <c r="AS47" s="145">
        <v>65</v>
      </c>
      <c r="AT47" s="145">
        <v>140</v>
      </c>
      <c r="AU47" s="145">
        <v>68</v>
      </c>
      <c r="AV47" s="145">
        <v>52</v>
      </c>
      <c r="AW47" s="195">
        <v>28</v>
      </c>
    </row>
    <row r="48" spans="1:49" x14ac:dyDescent="0.35">
      <c r="A48" s="27" t="s">
        <v>334</v>
      </c>
      <c r="B48" s="3" t="s">
        <v>133</v>
      </c>
      <c r="C48" s="4">
        <f t="shared" si="6"/>
        <v>0</v>
      </c>
      <c r="D48" s="3">
        <v>0</v>
      </c>
      <c r="E48" s="3">
        <v>0</v>
      </c>
      <c r="F48" s="3">
        <v>0</v>
      </c>
      <c r="G48" s="3">
        <v>0</v>
      </c>
      <c r="H48" s="3">
        <v>0</v>
      </c>
      <c r="I48" s="3">
        <v>0</v>
      </c>
      <c r="J48" s="3">
        <v>0</v>
      </c>
      <c r="K48" s="3">
        <v>0</v>
      </c>
      <c r="L48" s="3">
        <v>0</v>
      </c>
      <c r="M48" s="3">
        <v>0</v>
      </c>
      <c r="N48" s="3">
        <v>0</v>
      </c>
      <c r="O48" s="3">
        <v>0</v>
      </c>
      <c r="P48" s="3">
        <v>0</v>
      </c>
      <c r="Q48" s="3">
        <v>0</v>
      </c>
      <c r="R48" s="3">
        <v>0</v>
      </c>
      <c r="S48" s="3">
        <v>0</v>
      </c>
      <c r="T48" s="3">
        <v>0</v>
      </c>
      <c r="U48" s="3">
        <v>0</v>
      </c>
      <c r="V48" s="3">
        <v>0</v>
      </c>
      <c r="W48" s="3">
        <v>0</v>
      </c>
      <c r="X48" s="3">
        <v>0</v>
      </c>
      <c r="Y48" s="3">
        <v>0</v>
      </c>
      <c r="Z48" s="3">
        <v>0</v>
      </c>
      <c r="AA48" s="3">
        <v>0</v>
      </c>
      <c r="AB48" s="3">
        <v>0</v>
      </c>
      <c r="AC48" s="3">
        <v>0</v>
      </c>
      <c r="AD48" s="3">
        <v>0</v>
      </c>
      <c r="AE48" s="3">
        <v>0</v>
      </c>
      <c r="AF48" s="3">
        <v>0</v>
      </c>
      <c r="AG48" s="3">
        <v>0</v>
      </c>
      <c r="AH48" s="3">
        <v>0</v>
      </c>
      <c r="AI48" s="3">
        <v>0</v>
      </c>
      <c r="AJ48" s="3">
        <v>0</v>
      </c>
      <c r="AK48" s="3">
        <v>0</v>
      </c>
      <c r="AL48" s="3">
        <v>0</v>
      </c>
      <c r="AM48" s="3">
        <v>0</v>
      </c>
      <c r="AN48" s="3">
        <v>0</v>
      </c>
      <c r="AO48" s="3">
        <v>0</v>
      </c>
      <c r="AP48" s="3">
        <v>0</v>
      </c>
      <c r="AQ48" s="3">
        <v>0</v>
      </c>
      <c r="AR48" s="3">
        <v>0</v>
      </c>
      <c r="AS48" s="3">
        <v>0</v>
      </c>
      <c r="AT48" s="3">
        <v>0</v>
      </c>
      <c r="AU48" s="3">
        <v>0</v>
      </c>
      <c r="AV48" s="3">
        <v>0</v>
      </c>
      <c r="AW48" s="10">
        <v>0</v>
      </c>
    </row>
    <row r="49" spans="1:49" x14ac:dyDescent="0.35">
      <c r="A49" s="27" t="s">
        <v>334</v>
      </c>
      <c r="B49" s="3" t="s">
        <v>167</v>
      </c>
      <c r="C49" s="4">
        <f t="shared" si="6"/>
        <v>218.65217391304347</v>
      </c>
      <c r="D49" s="4">
        <v>395</v>
      </c>
      <c r="E49" s="4">
        <v>302</v>
      </c>
      <c r="F49" s="4">
        <v>294</v>
      </c>
      <c r="G49" s="4">
        <v>206</v>
      </c>
      <c r="H49" s="4">
        <v>131</v>
      </c>
      <c r="I49" s="4">
        <v>193</v>
      </c>
      <c r="J49" s="3">
        <v>97</v>
      </c>
      <c r="K49" s="4">
        <v>47</v>
      </c>
      <c r="L49" s="4">
        <v>123</v>
      </c>
      <c r="M49" s="4">
        <v>32</v>
      </c>
      <c r="N49" s="3">
        <v>2</v>
      </c>
      <c r="O49" s="3">
        <v>64</v>
      </c>
      <c r="P49" s="4">
        <v>148</v>
      </c>
      <c r="Q49" s="4">
        <v>151</v>
      </c>
      <c r="R49" s="4">
        <v>354</v>
      </c>
      <c r="S49" s="4">
        <v>148</v>
      </c>
      <c r="T49" s="4">
        <v>237</v>
      </c>
      <c r="U49" s="4">
        <v>215</v>
      </c>
      <c r="V49" s="4">
        <v>34</v>
      </c>
      <c r="W49" s="4">
        <v>76</v>
      </c>
      <c r="X49" s="4">
        <v>132</v>
      </c>
      <c r="Y49" s="4">
        <v>173</v>
      </c>
      <c r="Z49" s="4">
        <v>407</v>
      </c>
      <c r="AA49" s="4">
        <v>187</v>
      </c>
      <c r="AB49" s="4">
        <v>444</v>
      </c>
      <c r="AC49" s="4">
        <v>145</v>
      </c>
      <c r="AD49" s="4">
        <v>580</v>
      </c>
      <c r="AE49" s="4">
        <v>255</v>
      </c>
      <c r="AF49" s="4">
        <v>237</v>
      </c>
      <c r="AG49" s="4">
        <v>534</v>
      </c>
      <c r="AH49" s="4">
        <v>84</v>
      </c>
      <c r="AI49" s="4">
        <v>342</v>
      </c>
      <c r="AJ49" s="4">
        <v>173</v>
      </c>
      <c r="AK49" s="4">
        <v>244</v>
      </c>
      <c r="AL49" s="4">
        <v>184</v>
      </c>
      <c r="AM49" s="4">
        <v>206</v>
      </c>
      <c r="AN49" s="4">
        <v>379</v>
      </c>
      <c r="AO49" s="4">
        <v>270</v>
      </c>
      <c r="AP49" s="4">
        <v>112</v>
      </c>
      <c r="AQ49" s="4">
        <v>266</v>
      </c>
      <c r="AR49" s="4">
        <v>166</v>
      </c>
      <c r="AS49" s="4">
        <v>154</v>
      </c>
      <c r="AT49" s="4">
        <v>630</v>
      </c>
      <c r="AU49" s="4">
        <v>255</v>
      </c>
      <c r="AV49" s="4">
        <v>173</v>
      </c>
      <c r="AW49" s="16">
        <v>77</v>
      </c>
    </row>
    <row r="50" spans="1:49" x14ac:dyDescent="0.35">
      <c r="A50" s="27" t="s">
        <v>334</v>
      </c>
      <c r="B50" s="3" t="s">
        <v>132</v>
      </c>
      <c r="C50" s="4">
        <f t="shared" si="6"/>
        <v>7.6521739130434785</v>
      </c>
      <c r="D50" s="3">
        <v>6</v>
      </c>
      <c r="E50" s="3">
        <v>7</v>
      </c>
      <c r="F50" s="3">
        <v>4</v>
      </c>
      <c r="G50" s="3">
        <v>8</v>
      </c>
      <c r="H50" s="3">
        <v>8</v>
      </c>
      <c r="I50" s="3">
        <v>7</v>
      </c>
      <c r="J50" s="3">
        <v>6</v>
      </c>
      <c r="K50" s="3">
        <v>5</v>
      </c>
      <c r="L50" s="3">
        <v>5</v>
      </c>
      <c r="M50" s="3">
        <v>6</v>
      </c>
      <c r="N50" s="3">
        <v>2</v>
      </c>
      <c r="O50" s="3">
        <v>6</v>
      </c>
      <c r="P50" s="3">
        <v>7</v>
      </c>
      <c r="Q50" s="3">
        <v>7</v>
      </c>
      <c r="R50" s="3">
        <v>9</v>
      </c>
      <c r="S50" s="3">
        <v>8</v>
      </c>
      <c r="T50" s="3">
        <v>10</v>
      </c>
      <c r="U50" s="3">
        <v>6</v>
      </c>
      <c r="V50" s="3">
        <v>3</v>
      </c>
      <c r="W50" s="3">
        <v>4</v>
      </c>
      <c r="X50" s="3">
        <v>6</v>
      </c>
      <c r="Y50" s="3">
        <v>14</v>
      </c>
      <c r="Z50" s="3">
        <v>9</v>
      </c>
      <c r="AA50" s="3">
        <v>6</v>
      </c>
      <c r="AB50" s="3">
        <v>19</v>
      </c>
      <c r="AC50" s="3">
        <v>7</v>
      </c>
      <c r="AD50" s="3">
        <v>12</v>
      </c>
      <c r="AE50" s="3">
        <v>10</v>
      </c>
      <c r="AF50" s="3">
        <v>10</v>
      </c>
      <c r="AG50" s="3">
        <v>12</v>
      </c>
      <c r="AH50" s="3">
        <v>5</v>
      </c>
      <c r="AI50" s="3">
        <v>12</v>
      </c>
      <c r="AJ50" s="3">
        <v>6</v>
      </c>
      <c r="AK50" s="3">
        <v>11</v>
      </c>
      <c r="AL50" s="3">
        <v>6</v>
      </c>
      <c r="AM50" s="3">
        <v>8</v>
      </c>
      <c r="AN50" s="3">
        <v>12</v>
      </c>
      <c r="AO50" s="3">
        <v>7</v>
      </c>
      <c r="AP50" s="3">
        <v>3</v>
      </c>
      <c r="AQ50" s="3">
        <v>8</v>
      </c>
      <c r="AR50" s="3">
        <v>5</v>
      </c>
      <c r="AS50" s="3">
        <v>5</v>
      </c>
      <c r="AT50" s="3">
        <v>12</v>
      </c>
      <c r="AU50" s="3">
        <v>10</v>
      </c>
      <c r="AV50" s="3">
        <v>8</v>
      </c>
      <c r="AW50" s="10">
        <v>5</v>
      </c>
    </row>
    <row r="51" spans="1:49" x14ac:dyDescent="0.35">
      <c r="A51" s="27" t="s">
        <v>335</v>
      </c>
      <c r="B51" s="3" t="s">
        <v>162</v>
      </c>
      <c r="C51" s="145">
        <f t="shared" si="6"/>
        <v>411.71739130434781</v>
      </c>
      <c r="D51" s="145">
        <v>0</v>
      </c>
      <c r="E51" s="145">
        <v>0</v>
      </c>
      <c r="F51" s="145">
        <v>0</v>
      </c>
      <c r="G51" s="145">
        <v>54</v>
      </c>
      <c r="H51" s="145">
        <v>0</v>
      </c>
      <c r="I51" s="145">
        <v>54</v>
      </c>
      <c r="J51" s="145">
        <v>0</v>
      </c>
      <c r="K51" s="145">
        <v>0</v>
      </c>
      <c r="L51" s="145">
        <v>107</v>
      </c>
      <c r="M51" s="145">
        <v>107</v>
      </c>
      <c r="N51" s="145">
        <v>0</v>
      </c>
      <c r="O51" s="145">
        <v>0</v>
      </c>
      <c r="P51" s="145">
        <v>0</v>
      </c>
      <c r="Q51" s="145">
        <v>54</v>
      </c>
      <c r="R51" s="145">
        <v>81</v>
      </c>
      <c r="S51" s="145">
        <v>0</v>
      </c>
      <c r="T51" s="145">
        <v>0</v>
      </c>
      <c r="U51" s="145">
        <v>27</v>
      </c>
      <c r="V51" s="145">
        <v>0</v>
      </c>
      <c r="W51" s="145">
        <v>0</v>
      </c>
      <c r="X51" s="145">
        <v>0</v>
      </c>
      <c r="Y51" s="145">
        <v>0</v>
      </c>
      <c r="Z51" s="145">
        <v>0</v>
      </c>
      <c r="AA51" s="145">
        <v>0</v>
      </c>
      <c r="AB51" s="145">
        <v>37</v>
      </c>
      <c r="AC51" s="145">
        <v>223</v>
      </c>
      <c r="AD51" s="145">
        <v>28</v>
      </c>
      <c r="AE51" s="145">
        <v>56</v>
      </c>
      <c r="AF51" s="145">
        <v>140</v>
      </c>
      <c r="AG51" s="145">
        <v>167</v>
      </c>
      <c r="AH51" s="145">
        <v>359</v>
      </c>
      <c r="AI51" s="145">
        <v>209</v>
      </c>
      <c r="AJ51" s="145">
        <v>0</v>
      </c>
      <c r="AK51" s="145">
        <v>711</v>
      </c>
      <c r="AL51" s="145">
        <v>1095</v>
      </c>
      <c r="AM51" s="145">
        <v>1039</v>
      </c>
      <c r="AN51" s="145">
        <v>438</v>
      </c>
      <c r="AO51" s="145">
        <v>385</v>
      </c>
      <c r="AP51" s="145">
        <v>656</v>
      </c>
      <c r="AQ51" s="145">
        <v>438</v>
      </c>
      <c r="AR51" s="145">
        <v>711</v>
      </c>
      <c r="AS51" s="145">
        <v>547</v>
      </c>
      <c r="AT51" s="145">
        <v>1588</v>
      </c>
      <c r="AU51" s="145">
        <v>2544</v>
      </c>
      <c r="AV51" s="145">
        <v>3009</v>
      </c>
      <c r="AW51" s="195">
        <v>4075</v>
      </c>
    </row>
    <row r="52" spans="1:49" x14ac:dyDescent="0.35">
      <c r="A52" s="27" t="s">
        <v>335</v>
      </c>
      <c r="B52" s="3" t="s">
        <v>166</v>
      </c>
      <c r="C52" s="145">
        <f t="shared" si="6"/>
        <v>103.1304347826087</v>
      </c>
      <c r="D52" s="145">
        <v>0</v>
      </c>
      <c r="E52" s="145">
        <v>0</v>
      </c>
      <c r="F52" s="145">
        <v>0</v>
      </c>
      <c r="G52" s="145">
        <v>54</v>
      </c>
      <c r="H52" s="145">
        <v>0</v>
      </c>
      <c r="I52" s="145">
        <v>54</v>
      </c>
      <c r="J52" s="145">
        <v>0</v>
      </c>
      <c r="K52" s="145">
        <v>0</v>
      </c>
      <c r="L52" s="145">
        <v>107</v>
      </c>
      <c r="M52" s="145">
        <v>107</v>
      </c>
      <c r="N52" s="145">
        <v>0</v>
      </c>
      <c r="O52" s="145">
        <v>0</v>
      </c>
      <c r="P52" s="145">
        <v>0</v>
      </c>
      <c r="Q52" s="145">
        <v>54</v>
      </c>
      <c r="R52" s="145">
        <v>41</v>
      </c>
      <c r="S52" s="145">
        <v>0</v>
      </c>
      <c r="T52" s="145">
        <v>0</v>
      </c>
      <c r="U52" s="145">
        <v>27</v>
      </c>
      <c r="V52" s="145">
        <v>0</v>
      </c>
      <c r="W52" s="145">
        <v>0</v>
      </c>
      <c r="X52" s="145">
        <v>0</v>
      </c>
      <c r="Y52" s="145">
        <v>0</v>
      </c>
      <c r="Z52" s="145">
        <v>0</v>
      </c>
      <c r="AA52" s="145">
        <v>0</v>
      </c>
      <c r="AB52" s="145">
        <v>37</v>
      </c>
      <c r="AC52" s="145">
        <v>112</v>
      </c>
      <c r="AD52" s="145">
        <v>28</v>
      </c>
      <c r="AE52" s="145">
        <v>56</v>
      </c>
      <c r="AF52" s="145">
        <v>140</v>
      </c>
      <c r="AG52" s="145">
        <v>83</v>
      </c>
      <c r="AH52" s="145">
        <v>90</v>
      </c>
      <c r="AI52" s="145">
        <v>70</v>
      </c>
      <c r="AJ52" s="145">
        <v>0</v>
      </c>
      <c r="AK52" s="145">
        <v>711</v>
      </c>
      <c r="AL52" s="145">
        <v>365</v>
      </c>
      <c r="AM52" s="145">
        <v>520</v>
      </c>
      <c r="AN52" s="145">
        <v>146</v>
      </c>
      <c r="AO52" s="145">
        <v>128</v>
      </c>
      <c r="AP52" s="145">
        <v>164</v>
      </c>
      <c r="AQ52" s="145">
        <v>219</v>
      </c>
      <c r="AR52" s="145">
        <v>178</v>
      </c>
      <c r="AS52" s="145">
        <v>91</v>
      </c>
      <c r="AT52" s="145">
        <v>227</v>
      </c>
      <c r="AU52" s="145">
        <v>231</v>
      </c>
      <c r="AV52" s="145">
        <v>334</v>
      </c>
      <c r="AW52" s="195">
        <v>370</v>
      </c>
    </row>
    <row r="53" spans="1:49" x14ac:dyDescent="0.35">
      <c r="A53" s="27" t="s">
        <v>335</v>
      </c>
      <c r="B53" s="3" t="s">
        <v>133</v>
      </c>
      <c r="C53" s="4">
        <f t="shared" si="6"/>
        <v>15.065217391304348</v>
      </c>
      <c r="D53" s="3">
        <v>0</v>
      </c>
      <c r="E53" s="3">
        <v>0</v>
      </c>
      <c r="F53" s="3">
        <v>0</v>
      </c>
      <c r="G53" s="3">
        <v>2</v>
      </c>
      <c r="H53" s="3">
        <v>0</v>
      </c>
      <c r="I53" s="3">
        <v>2</v>
      </c>
      <c r="J53" s="3">
        <v>0</v>
      </c>
      <c r="K53" s="3">
        <v>0</v>
      </c>
      <c r="L53" s="3">
        <v>4</v>
      </c>
      <c r="M53" s="3">
        <v>4</v>
      </c>
      <c r="N53" s="3">
        <v>0</v>
      </c>
      <c r="O53" s="3">
        <v>0</v>
      </c>
      <c r="P53" s="3">
        <v>0</v>
      </c>
      <c r="Q53" s="3">
        <v>2</v>
      </c>
      <c r="R53" s="3">
        <v>3</v>
      </c>
      <c r="S53" s="3">
        <v>0</v>
      </c>
      <c r="T53" s="3">
        <v>0</v>
      </c>
      <c r="U53" s="3">
        <v>1</v>
      </c>
      <c r="V53" s="3">
        <v>0</v>
      </c>
      <c r="W53" s="3">
        <v>0</v>
      </c>
      <c r="X53" s="3">
        <v>0</v>
      </c>
      <c r="Y53" s="3">
        <v>0</v>
      </c>
      <c r="Z53" s="3">
        <v>0</v>
      </c>
      <c r="AA53" s="3">
        <v>0</v>
      </c>
      <c r="AB53" s="3">
        <v>2</v>
      </c>
      <c r="AC53" s="3">
        <v>8</v>
      </c>
      <c r="AD53" s="3">
        <v>1</v>
      </c>
      <c r="AE53" s="3">
        <v>2</v>
      </c>
      <c r="AF53" s="3">
        <v>5</v>
      </c>
      <c r="AG53" s="3">
        <v>6</v>
      </c>
      <c r="AH53" s="3">
        <v>13</v>
      </c>
      <c r="AI53" s="3">
        <v>8</v>
      </c>
      <c r="AJ53" s="3">
        <v>0</v>
      </c>
      <c r="AK53" s="3">
        <v>26</v>
      </c>
      <c r="AL53" s="3">
        <v>40</v>
      </c>
      <c r="AM53" s="3">
        <v>38</v>
      </c>
      <c r="AN53" s="3">
        <v>16</v>
      </c>
      <c r="AO53" s="3">
        <v>14</v>
      </c>
      <c r="AP53" s="3">
        <v>24</v>
      </c>
      <c r="AQ53" s="3">
        <v>16</v>
      </c>
      <c r="AR53" s="3">
        <v>26</v>
      </c>
      <c r="AS53" s="3">
        <v>20</v>
      </c>
      <c r="AT53" s="3">
        <v>58</v>
      </c>
      <c r="AU53" s="3">
        <v>93</v>
      </c>
      <c r="AV53" s="3">
        <v>110</v>
      </c>
      <c r="AW53" s="10">
        <v>149</v>
      </c>
    </row>
    <row r="54" spans="1:49" x14ac:dyDescent="0.35">
      <c r="A54" s="27" t="s">
        <v>335</v>
      </c>
      <c r="B54" s="3" t="s">
        <v>167</v>
      </c>
      <c r="C54" s="4">
        <f t="shared" si="6"/>
        <v>0</v>
      </c>
      <c r="D54" s="4">
        <v>0</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16">
        <v>0</v>
      </c>
    </row>
    <row r="55" spans="1:49" x14ac:dyDescent="0.35">
      <c r="A55" s="27" t="s">
        <v>335</v>
      </c>
      <c r="B55" s="3" t="s">
        <v>132</v>
      </c>
      <c r="C55" s="4">
        <f t="shared" si="6"/>
        <v>1.9347826086956521</v>
      </c>
      <c r="D55" s="3">
        <v>0</v>
      </c>
      <c r="E55" s="3">
        <v>0</v>
      </c>
      <c r="F55" s="3">
        <v>0</v>
      </c>
      <c r="G55" s="3">
        <v>1</v>
      </c>
      <c r="H55" s="3">
        <v>0</v>
      </c>
      <c r="I55" s="3">
        <v>1</v>
      </c>
      <c r="J55" s="3">
        <v>0</v>
      </c>
      <c r="K55" s="3">
        <v>0</v>
      </c>
      <c r="L55" s="3">
        <v>1</v>
      </c>
      <c r="M55" s="3">
        <v>1</v>
      </c>
      <c r="N55" s="3">
        <v>0</v>
      </c>
      <c r="O55" s="3">
        <v>0</v>
      </c>
      <c r="P55" s="3">
        <v>0</v>
      </c>
      <c r="Q55" s="3">
        <v>1</v>
      </c>
      <c r="R55" s="3">
        <v>2</v>
      </c>
      <c r="S55" s="3">
        <v>0</v>
      </c>
      <c r="T55" s="3">
        <v>0</v>
      </c>
      <c r="U55" s="3">
        <v>1</v>
      </c>
      <c r="V55" s="3">
        <v>0</v>
      </c>
      <c r="W55" s="3">
        <v>0</v>
      </c>
      <c r="X55" s="3">
        <v>0</v>
      </c>
      <c r="Y55" s="3">
        <v>0</v>
      </c>
      <c r="Z55" s="3">
        <v>0</v>
      </c>
      <c r="AA55" s="3">
        <v>0</v>
      </c>
      <c r="AB55" s="3">
        <v>1</v>
      </c>
      <c r="AC55" s="3">
        <v>2</v>
      </c>
      <c r="AD55" s="3">
        <v>1</v>
      </c>
      <c r="AE55" s="3">
        <v>1</v>
      </c>
      <c r="AF55" s="3">
        <v>1</v>
      </c>
      <c r="AG55" s="3">
        <v>2</v>
      </c>
      <c r="AH55" s="3">
        <v>4</v>
      </c>
      <c r="AI55" s="3">
        <v>3</v>
      </c>
      <c r="AJ55" s="3">
        <v>0</v>
      </c>
      <c r="AK55" s="3">
        <v>1</v>
      </c>
      <c r="AL55" s="3">
        <v>3</v>
      </c>
      <c r="AM55" s="3">
        <v>2</v>
      </c>
      <c r="AN55" s="3">
        <v>3</v>
      </c>
      <c r="AO55" s="3">
        <v>3</v>
      </c>
      <c r="AP55" s="3">
        <v>4</v>
      </c>
      <c r="AQ55" s="3">
        <v>2</v>
      </c>
      <c r="AR55" s="3">
        <v>4</v>
      </c>
      <c r="AS55" s="3">
        <v>6</v>
      </c>
      <c r="AT55" s="3">
        <v>7</v>
      </c>
      <c r="AU55" s="3">
        <v>11</v>
      </c>
      <c r="AV55" s="3">
        <v>9</v>
      </c>
      <c r="AW55" s="10">
        <v>11</v>
      </c>
    </row>
    <row r="56" spans="1:49" x14ac:dyDescent="0.35">
      <c r="A56" s="27" t="s">
        <v>336</v>
      </c>
      <c r="B56" s="3" t="s">
        <v>162</v>
      </c>
      <c r="C56" s="145">
        <f t="shared" si="6"/>
        <v>359.3478260869565</v>
      </c>
      <c r="D56" s="145">
        <v>258</v>
      </c>
      <c r="E56" s="145">
        <v>216</v>
      </c>
      <c r="F56" s="145">
        <v>191</v>
      </c>
      <c r="G56" s="145">
        <v>116</v>
      </c>
      <c r="H56" s="145">
        <v>540</v>
      </c>
      <c r="I56" s="145">
        <v>685</v>
      </c>
      <c r="J56" s="145">
        <v>969</v>
      </c>
      <c r="K56" s="145">
        <v>616</v>
      </c>
      <c r="L56" s="145">
        <v>1087</v>
      </c>
      <c r="M56" s="145">
        <v>400</v>
      </c>
      <c r="N56" s="145">
        <v>270</v>
      </c>
      <c r="O56" s="145">
        <v>170</v>
      </c>
      <c r="P56" s="145">
        <v>0</v>
      </c>
      <c r="Q56" s="145">
        <v>0</v>
      </c>
      <c r="R56" s="145">
        <v>0</v>
      </c>
      <c r="S56" s="145">
        <v>390</v>
      </c>
      <c r="T56" s="145">
        <v>100</v>
      </c>
      <c r="U56" s="145">
        <v>0</v>
      </c>
      <c r="V56" s="145">
        <v>0</v>
      </c>
      <c r="W56" s="145">
        <v>838</v>
      </c>
      <c r="X56" s="145">
        <v>698</v>
      </c>
      <c r="Y56" s="145">
        <v>975</v>
      </c>
      <c r="Z56" s="145">
        <v>1033</v>
      </c>
      <c r="AA56" s="145">
        <v>590</v>
      </c>
      <c r="AB56" s="145">
        <v>390</v>
      </c>
      <c r="AC56" s="145">
        <v>1560</v>
      </c>
      <c r="AD56" s="145">
        <v>498</v>
      </c>
      <c r="AE56" s="145">
        <v>0</v>
      </c>
      <c r="AF56" s="145">
        <v>390</v>
      </c>
      <c r="AG56" s="145">
        <v>200</v>
      </c>
      <c r="AH56" s="145">
        <v>370</v>
      </c>
      <c r="AI56" s="145">
        <v>200</v>
      </c>
      <c r="AJ56" s="145">
        <v>191</v>
      </c>
      <c r="AK56" s="145">
        <v>386</v>
      </c>
      <c r="AL56" s="145">
        <v>187</v>
      </c>
      <c r="AM56" s="145">
        <v>423</v>
      </c>
      <c r="AN56" s="145">
        <v>572</v>
      </c>
      <c r="AO56" s="145">
        <v>116</v>
      </c>
      <c r="AP56" s="145">
        <v>116</v>
      </c>
      <c r="AQ56" s="145">
        <v>191</v>
      </c>
      <c r="AR56" s="145">
        <v>116</v>
      </c>
      <c r="AS56" s="145">
        <v>0</v>
      </c>
      <c r="AT56" s="145">
        <v>150</v>
      </c>
      <c r="AU56" s="145">
        <v>332</v>
      </c>
      <c r="AV56" s="145">
        <v>0</v>
      </c>
      <c r="AW56" s="195">
        <v>0</v>
      </c>
    </row>
    <row r="57" spans="1:49" x14ac:dyDescent="0.35">
      <c r="A57" s="27" t="s">
        <v>336</v>
      </c>
      <c r="B57" s="3" t="s">
        <v>166</v>
      </c>
      <c r="C57" s="145">
        <f t="shared" si="6"/>
        <v>188.7391304347826</v>
      </c>
      <c r="D57" s="145">
        <v>129</v>
      </c>
      <c r="E57" s="145">
        <v>108</v>
      </c>
      <c r="F57" s="145">
        <v>64</v>
      </c>
      <c r="G57" s="145">
        <v>58</v>
      </c>
      <c r="H57" s="145">
        <v>180</v>
      </c>
      <c r="I57" s="145">
        <v>137</v>
      </c>
      <c r="J57" s="145">
        <v>121</v>
      </c>
      <c r="K57" s="145">
        <v>123</v>
      </c>
      <c r="L57" s="145">
        <v>155</v>
      </c>
      <c r="M57" s="145">
        <v>400</v>
      </c>
      <c r="N57" s="145">
        <v>135</v>
      </c>
      <c r="O57" s="145">
        <v>85</v>
      </c>
      <c r="P57" s="145">
        <v>0</v>
      </c>
      <c r="Q57" s="145">
        <v>0</v>
      </c>
      <c r="R57" s="145">
        <v>0</v>
      </c>
      <c r="S57" s="145">
        <v>390</v>
      </c>
      <c r="T57" s="145">
        <v>100</v>
      </c>
      <c r="U57" s="145">
        <v>0</v>
      </c>
      <c r="V57" s="145">
        <v>0</v>
      </c>
      <c r="W57" s="145">
        <v>419</v>
      </c>
      <c r="X57" s="145">
        <v>175</v>
      </c>
      <c r="Y57" s="145">
        <v>975</v>
      </c>
      <c r="Z57" s="145">
        <v>517</v>
      </c>
      <c r="AA57" s="145">
        <v>197</v>
      </c>
      <c r="AB57" s="145">
        <v>390</v>
      </c>
      <c r="AC57" s="145">
        <v>1560</v>
      </c>
      <c r="AD57" s="145">
        <v>166</v>
      </c>
      <c r="AE57" s="145">
        <v>0</v>
      </c>
      <c r="AF57" s="145">
        <v>390</v>
      </c>
      <c r="AG57" s="145">
        <v>200</v>
      </c>
      <c r="AH57" s="145">
        <v>123</v>
      </c>
      <c r="AI57" s="145">
        <v>200</v>
      </c>
      <c r="AJ57" s="145">
        <v>96</v>
      </c>
      <c r="AK57" s="145">
        <v>97</v>
      </c>
      <c r="AL57" s="145">
        <v>94</v>
      </c>
      <c r="AM57" s="145">
        <v>212</v>
      </c>
      <c r="AN57" s="145">
        <v>191</v>
      </c>
      <c r="AO57" s="145">
        <v>116</v>
      </c>
      <c r="AP57" s="145">
        <v>116</v>
      </c>
      <c r="AQ57" s="145">
        <v>64</v>
      </c>
      <c r="AR57" s="145">
        <v>58</v>
      </c>
      <c r="AS57" s="145">
        <v>0</v>
      </c>
      <c r="AT57" s="145">
        <v>75</v>
      </c>
      <c r="AU57" s="145">
        <v>66</v>
      </c>
      <c r="AV57" s="145">
        <v>0</v>
      </c>
      <c r="AW57" s="195">
        <v>0</v>
      </c>
    </row>
    <row r="58" spans="1:49" x14ac:dyDescent="0.35">
      <c r="A58" s="27" t="s">
        <v>336</v>
      </c>
      <c r="B58" s="3" t="s">
        <v>133</v>
      </c>
      <c r="C58" s="4">
        <f t="shared" si="6"/>
        <v>3.5869565217391304</v>
      </c>
      <c r="D58" s="3">
        <v>3</v>
      </c>
      <c r="E58" s="3">
        <v>3</v>
      </c>
      <c r="F58" s="3">
        <v>3</v>
      </c>
      <c r="G58" s="3">
        <v>2</v>
      </c>
      <c r="H58" s="3">
        <v>8</v>
      </c>
      <c r="I58" s="3">
        <v>8</v>
      </c>
      <c r="J58" s="3">
        <v>12</v>
      </c>
      <c r="K58" s="3">
        <v>7</v>
      </c>
      <c r="L58" s="3">
        <v>12</v>
      </c>
      <c r="M58" s="3">
        <v>4</v>
      </c>
      <c r="N58" s="3">
        <v>2</v>
      </c>
      <c r="O58" s="3">
        <v>3</v>
      </c>
      <c r="P58" s="3">
        <v>0</v>
      </c>
      <c r="Q58" s="3">
        <v>0</v>
      </c>
      <c r="R58" s="3">
        <v>0</v>
      </c>
      <c r="S58" s="3">
        <v>2</v>
      </c>
      <c r="T58" s="3">
        <v>1</v>
      </c>
      <c r="U58" s="3">
        <v>0</v>
      </c>
      <c r="V58" s="3">
        <v>0</v>
      </c>
      <c r="W58" s="3">
        <v>5</v>
      </c>
      <c r="X58" s="3">
        <v>6</v>
      </c>
      <c r="Y58" s="3">
        <v>5</v>
      </c>
      <c r="Z58" s="3">
        <v>6</v>
      </c>
      <c r="AA58" s="3">
        <v>5</v>
      </c>
      <c r="AB58" s="3">
        <v>2</v>
      </c>
      <c r="AC58" s="3">
        <v>8</v>
      </c>
      <c r="AD58" s="3">
        <v>4</v>
      </c>
      <c r="AE58" s="3">
        <v>0</v>
      </c>
      <c r="AF58" s="3">
        <v>2</v>
      </c>
      <c r="AG58" s="3">
        <v>2</v>
      </c>
      <c r="AH58" s="3">
        <v>5</v>
      </c>
      <c r="AI58" s="3">
        <v>2</v>
      </c>
      <c r="AJ58" s="3">
        <v>3</v>
      </c>
      <c r="AK58" s="3">
        <v>4</v>
      </c>
      <c r="AL58" s="3">
        <v>3</v>
      </c>
      <c r="AM58" s="3">
        <v>7</v>
      </c>
      <c r="AN58" s="3">
        <v>10</v>
      </c>
      <c r="AO58" s="3">
        <v>2</v>
      </c>
      <c r="AP58" s="3">
        <v>2</v>
      </c>
      <c r="AQ58" s="3">
        <v>3</v>
      </c>
      <c r="AR58" s="3">
        <v>2</v>
      </c>
      <c r="AS58" s="3">
        <v>0</v>
      </c>
      <c r="AT58" s="3">
        <v>2</v>
      </c>
      <c r="AU58" s="3">
        <v>5</v>
      </c>
      <c r="AV58" s="3">
        <v>0</v>
      </c>
      <c r="AW58" s="10">
        <v>0</v>
      </c>
    </row>
    <row r="59" spans="1:49" x14ac:dyDescent="0.35">
      <c r="A59" s="27" t="s">
        <v>336</v>
      </c>
      <c r="B59" s="3" t="s">
        <v>167</v>
      </c>
      <c r="C59" s="4">
        <f t="shared" si="6"/>
        <v>0</v>
      </c>
      <c r="D59" s="4">
        <v>0</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16">
        <v>0</v>
      </c>
    </row>
    <row r="60" spans="1:49" x14ac:dyDescent="0.35">
      <c r="A60" s="27" t="s">
        <v>336</v>
      </c>
      <c r="B60" s="3" t="s">
        <v>132</v>
      </c>
      <c r="C60" s="4">
        <f t="shared" si="6"/>
        <v>2.0434782608695654</v>
      </c>
      <c r="D60" s="3">
        <v>2</v>
      </c>
      <c r="E60" s="3">
        <v>2</v>
      </c>
      <c r="F60" s="3">
        <v>3</v>
      </c>
      <c r="G60" s="3">
        <v>2</v>
      </c>
      <c r="H60" s="3">
        <v>3</v>
      </c>
      <c r="I60" s="3">
        <v>5</v>
      </c>
      <c r="J60" s="3">
        <v>8</v>
      </c>
      <c r="K60" s="3">
        <v>5</v>
      </c>
      <c r="L60" s="3">
        <v>7</v>
      </c>
      <c r="M60" s="3">
        <v>1</v>
      </c>
      <c r="N60" s="3">
        <v>2</v>
      </c>
      <c r="O60" s="3">
        <v>2</v>
      </c>
      <c r="P60" s="3">
        <v>0</v>
      </c>
      <c r="Q60" s="3">
        <v>0</v>
      </c>
      <c r="R60" s="3">
        <v>0</v>
      </c>
      <c r="S60" s="3">
        <v>1</v>
      </c>
      <c r="T60" s="3">
        <v>1</v>
      </c>
      <c r="U60" s="3">
        <v>0</v>
      </c>
      <c r="V60" s="3">
        <v>0</v>
      </c>
      <c r="W60" s="3">
        <v>2</v>
      </c>
      <c r="X60" s="3">
        <v>4</v>
      </c>
      <c r="Y60" s="3">
        <v>1</v>
      </c>
      <c r="Z60" s="3">
        <v>2</v>
      </c>
      <c r="AA60" s="3">
        <v>3</v>
      </c>
      <c r="AB60" s="3">
        <v>1</v>
      </c>
      <c r="AC60" s="3">
        <v>1</v>
      </c>
      <c r="AD60" s="3">
        <v>3</v>
      </c>
      <c r="AE60" s="3">
        <v>0</v>
      </c>
      <c r="AF60" s="3">
        <v>1</v>
      </c>
      <c r="AG60" s="3">
        <v>1</v>
      </c>
      <c r="AH60" s="3">
        <v>3</v>
      </c>
      <c r="AI60" s="3">
        <v>1</v>
      </c>
      <c r="AJ60" s="3">
        <v>2</v>
      </c>
      <c r="AK60" s="3">
        <v>4</v>
      </c>
      <c r="AL60" s="3">
        <v>2</v>
      </c>
      <c r="AM60" s="3">
        <v>2</v>
      </c>
      <c r="AN60" s="3">
        <v>3</v>
      </c>
      <c r="AO60" s="3">
        <v>1</v>
      </c>
      <c r="AP60" s="3">
        <v>1</v>
      </c>
      <c r="AQ60" s="3">
        <v>3</v>
      </c>
      <c r="AR60" s="3">
        <v>2</v>
      </c>
      <c r="AS60" s="3">
        <v>0</v>
      </c>
      <c r="AT60" s="3">
        <v>2</v>
      </c>
      <c r="AU60" s="3">
        <v>5</v>
      </c>
      <c r="AV60" s="3">
        <v>0</v>
      </c>
      <c r="AW60" s="10">
        <v>0</v>
      </c>
    </row>
    <row r="61" spans="1:49" x14ac:dyDescent="0.35">
      <c r="A61" s="27" t="s">
        <v>337</v>
      </c>
      <c r="B61" s="3" t="s">
        <v>162</v>
      </c>
      <c r="C61" s="145">
        <f t="shared" si="6"/>
        <v>17771.239130434784</v>
      </c>
      <c r="D61" s="145">
        <v>17884</v>
      </c>
      <c r="E61" s="145">
        <v>16858</v>
      </c>
      <c r="F61" s="145">
        <v>20314</v>
      </c>
      <c r="G61" s="145">
        <v>21019</v>
      </c>
      <c r="H61" s="145">
        <v>24688</v>
      </c>
      <c r="I61" s="145">
        <v>24450</v>
      </c>
      <c r="J61" s="145">
        <v>22031</v>
      </c>
      <c r="K61" s="145">
        <v>17477</v>
      </c>
      <c r="L61" s="145">
        <v>19184</v>
      </c>
      <c r="M61" s="145">
        <v>22062</v>
      </c>
      <c r="N61" s="145">
        <v>25523</v>
      </c>
      <c r="O61" s="145">
        <v>19678</v>
      </c>
      <c r="P61" s="145">
        <v>16807</v>
      </c>
      <c r="Q61" s="145">
        <v>14399</v>
      </c>
      <c r="R61" s="145">
        <v>14210</v>
      </c>
      <c r="S61" s="145">
        <v>15944</v>
      </c>
      <c r="T61" s="145">
        <v>17059</v>
      </c>
      <c r="U61" s="145">
        <v>14185</v>
      </c>
      <c r="V61" s="145">
        <v>14725</v>
      </c>
      <c r="W61" s="145">
        <v>16307</v>
      </c>
      <c r="X61" s="145">
        <v>13203</v>
      </c>
      <c r="Y61" s="145">
        <v>14825</v>
      </c>
      <c r="Z61" s="145">
        <v>18852</v>
      </c>
      <c r="AA61" s="145">
        <v>17528</v>
      </c>
      <c r="AB61" s="145">
        <v>20424</v>
      </c>
      <c r="AC61" s="145">
        <v>16976</v>
      </c>
      <c r="AD61" s="145">
        <v>17792</v>
      </c>
      <c r="AE61" s="145">
        <v>16847</v>
      </c>
      <c r="AF61" s="145">
        <v>19309</v>
      </c>
      <c r="AG61" s="145">
        <v>16420</v>
      </c>
      <c r="AH61" s="145">
        <v>20168</v>
      </c>
      <c r="AI61" s="145">
        <v>26360</v>
      </c>
      <c r="AJ61" s="145">
        <v>18436</v>
      </c>
      <c r="AK61" s="145">
        <v>17431</v>
      </c>
      <c r="AL61" s="145">
        <v>15934</v>
      </c>
      <c r="AM61" s="145">
        <v>18759</v>
      </c>
      <c r="AN61" s="145">
        <v>17988</v>
      </c>
      <c r="AO61" s="145">
        <v>18061</v>
      </c>
      <c r="AP61" s="145">
        <v>13602</v>
      </c>
      <c r="AQ61" s="145">
        <v>11118</v>
      </c>
      <c r="AR61" s="145">
        <v>12196</v>
      </c>
      <c r="AS61" s="145">
        <v>13044</v>
      </c>
      <c r="AT61" s="145">
        <v>15362</v>
      </c>
      <c r="AU61" s="145">
        <v>15488</v>
      </c>
      <c r="AV61" s="145">
        <v>16044</v>
      </c>
      <c r="AW61" s="195">
        <v>20506</v>
      </c>
    </row>
    <row r="62" spans="1:49" x14ac:dyDescent="0.35">
      <c r="A62" s="27" t="s">
        <v>337</v>
      </c>
      <c r="B62" s="3" t="s">
        <v>166</v>
      </c>
      <c r="C62" s="145">
        <f t="shared" si="6"/>
        <v>399.32608695652175</v>
      </c>
      <c r="D62" s="145">
        <v>365</v>
      </c>
      <c r="E62" s="145">
        <v>392</v>
      </c>
      <c r="F62" s="145">
        <v>363</v>
      </c>
      <c r="G62" s="145">
        <v>362</v>
      </c>
      <c r="H62" s="145">
        <v>358</v>
      </c>
      <c r="I62" s="145">
        <v>408</v>
      </c>
      <c r="J62" s="145">
        <v>355</v>
      </c>
      <c r="K62" s="145">
        <v>350</v>
      </c>
      <c r="L62" s="145">
        <v>343</v>
      </c>
      <c r="M62" s="145">
        <v>460</v>
      </c>
      <c r="N62" s="145">
        <v>464</v>
      </c>
      <c r="O62" s="145">
        <v>428</v>
      </c>
      <c r="P62" s="145">
        <v>454</v>
      </c>
      <c r="Q62" s="145">
        <v>306</v>
      </c>
      <c r="R62" s="145">
        <v>330</v>
      </c>
      <c r="S62" s="145">
        <v>380</v>
      </c>
      <c r="T62" s="145">
        <v>517</v>
      </c>
      <c r="U62" s="145">
        <v>394</v>
      </c>
      <c r="V62" s="145">
        <v>387</v>
      </c>
      <c r="W62" s="145">
        <v>408</v>
      </c>
      <c r="X62" s="145">
        <v>339</v>
      </c>
      <c r="Y62" s="145">
        <v>390</v>
      </c>
      <c r="Z62" s="145">
        <v>377</v>
      </c>
      <c r="AA62" s="145">
        <v>417</v>
      </c>
      <c r="AB62" s="145">
        <v>444</v>
      </c>
      <c r="AC62" s="145">
        <v>377</v>
      </c>
      <c r="AD62" s="145">
        <v>387</v>
      </c>
      <c r="AE62" s="145">
        <v>443</v>
      </c>
      <c r="AF62" s="145">
        <v>460</v>
      </c>
      <c r="AG62" s="145">
        <v>469</v>
      </c>
      <c r="AH62" s="145">
        <v>429</v>
      </c>
      <c r="AI62" s="145">
        <v>549</v>
      </c>
      <c r="AJ62" s="145">
        <v>429</v>
      </c>
      <c r="AK62" s="145">
        <v>415</v>
      </c>
      <c r="AL62" s="145">
        <v>389</v>
      </c>
      <c r="AM62" s="145">
        <v>458</v>
      </c>
      <c r="AN62" s="145">
        <v>428</v>
      </c>
      <c r="AO62" s="145">
        <v>452</v>
      </c>
      <c r="AP62" s="145">
        <v>368</v>
      </c>
      <c r="AQ62" s="145">
        <v>412</v>
      </c>
      <c r="AR62" s="145">
        <v>348</v>
      </c>
      <c r="AS62" s="145">
        <v>303</v>
      </c>
      <c r="AT62" s="145">
        <v>349</v>
      </c>
      <c r="AU62" s="145">
        <v>292</v>
      </c>
      <c r="AV62" s="145">
        <v>365</v>
      </c>
      <c r="AW62" s="195">
        <v>456</v>
      </c>
    </row>
    <row r="63" spans="1:49" x14ac:dyDescent="0.35">
      <c r="A63" s="27" t="s">
        <v>337</v>
      </c>
      <c r="B63" s="3" t="s">
        <v>133</v>
      </c>
      <c r="C63" s="4">
        <f t="shared" si="6"/>
        <v>333.93478260869563</v>
      </c>
      <c r="D63" s="4">
        <v>317</v>
      </c>
      <c r="E63" s="4">
        <v>281</v>
      </c>
      <c r="F63" s="4">
        <v>359</v>
      </c>
      <c r="G63" s="4">
        <v>353</v>
      </c>
      <c r="H63" s="4">
        <v>438</v>
      </c>
      <c r="I63" s="4">
        <v>446</v>
      </c>
      <c r="J63" s="4">
        <v>377</v>
      </c>
      <c r="K63" s="4">
        <v>328</v>
      </c>
      <c r="L63" s="4">
        <v>343</v>
      </c>
      <c r="M63" s="4">
        <v>372</v>
      </c>
      <c r="N63" s="4">
        <v>419</v>
      </c>
      <c r="O63" s="4">
        <v>343</v>
      </c>
      <c r="P63" s="4">
        <v>330</v>
      </c>
      <c r="Q63" s="4">
        <v>270</v>
      </c>
      <c r="R63" s="4">
        <v>308</v>
      </c>
      <c r="S63" s="4">
        <v>322</v>
      </c>
      <c r="T63" s="4">
        <v>315</v>
      </c>
      <c r="U63" s="4">
        <v>300</v>
      </c>
      <c r="V63" s="4">
        <v>277</v>
      </c>
      <c r="W63" s="4">
        <v>330</v>
      </c>
      <c r="X63" s="4">
        <v>262</v>
      </c>
      <c r="Y63" s="4">
        <v>323</v>
      </c>
      <c r="Z63" s="4">
        <v>343</v>
      </c>
      <c r="AA63" s="4">
        <v>322</v>
      </c>
      <c r="AB63" s="4">
        <v>401</v>
      </c>
      <c r="AC63" s="4">
        <v>328</v>
      </c>
      <c r="AD63" s="4">
        <v>349</v>
      </c>
      <c r="AE63" s="4">
        <v>344</v>
      </c>
      <c r="AF63" s="4">
        <v>369</v>
      </c>
      <c r="AG63" s="4">
        <v>313</v>
      </c>
      <c r="AH63" s="4">
        <v>409</v>
      </c>
      <c r="AI63" s="4">
        <v>499</v>
      </c>
      <c r="AJ63" s="4">
        <v>382</v>
      </c>
      <c r="AK63" s="4">
        <v>359</v>
      </c>
      <c r="AL63" s="4">
        <v>308</v>
      </c>
      <c r="AM63" s="4">
        <v>363</v>
      </c>
      <c r="AN63" s="4">
        <v>385</v>
      </c>
      <c r="AO63" s="4">
        <v>349</v>
      </c>
      <c r="AP63" s="4">
        <v>281</v>
      </c>
      <c r="AQ63" s="3">
        <v>222</v>
      </c>
      <c r="AR63" s="3">
        <v>209</v>
      </c>
      <c r="AS63" s="4">
        <v>242</v>
      </c>
      <c r="AT63" s="4">
        <v>259</v>
      </c>
      <c r="AU63" s="4">
        <v>265</v>
      </c>
      <c r="AV63" s="4">
        <v>300</v>
      </c>
      <c r="AW63" s="16">
        <v>347</v>
      </c>
    </row>
    <row r="64" spans="1:49" x14ac:dyDescent="0.35">
      <c r="A64" s="27" t="s">
        <v>337</v>
      </c>
      <c r="B64" s="3" t="s">
        <v>167</v>
      </c>
      <c r="C64" s="4">
        <f t="shared" si="6"/>
        <v>3458.9028306078494</v>
      </c>
      <c r="D64" s="4">
        <v>3670</v>
      </c>
      <c r="E64" s="4">
        <v>3796</v>
      </c>
      <c r="F64" s="4">
        <v>4320</v>
      </c>
      <c r="G64" s="4">
        <v>4587</v>
      </c>
      <c r="H64" s="4">
        <v>4978</v>
      </c>
      <c r="I64" s="4">
        <v>4914</v>
      </c>
      <c r="J64" s="4">
        <v>4783.5302079610647</v>
      </c>
      <c r="K64" s="4">
        <v>3409</v>
      </c>
      <c r="L64" s="4">
        <v>4331</v>
      </c>
      <c r="M64" s="4">
        <v>4982</v>
      </c>
      <c r="N64" s="4">
        <v>5923</v>
      </c>
      <c r="O64" s="4">
        <v>4698</v>
      </c>
      <c r="P64" s="4">
        <v>3049</v>
      </c>
      <c r="Q64" s="4">
        <v>2842</v>
      </c>
      <c r="R64" s="4">
        <v>2247</v>
      </c>
      <c r="S64" s="4">
        <v>2846</v>
      </c>
      <c r="T64" s="4">
        <v>3497</v>
      </c>
      <c r="U64" s="4">
        <v>2341</v>
      </c>
      <c r="V64" s="4">
        <v>2935</v>
      </c>
      <c r="W64" s="4">
        <v>2850</v>
      </c>
      <c r="X64" s="4">
        <v>2479</v>
      </c>
      <c r="Y64" s="4">
        <v>2349</v>
      </c>
      <c r="Z64" s="4">
        <v>3822</v>
      </c>
      <c r="AA64" s="4">
        <v>3560</v>
      </c>
      <c r="AB64" s="4">
        <v>3495</v>
      </c>
      <c r="AC64" s="4">
        <v>2961</v>
      </c>
      <c r="AD64" s="4">
        <v>3062</v>
      </c>
      <c r="AE64" s="4">
        <v>2856</v>
      </c>
      <c r="AF64" s="4">
        <v>3279</v>
      </c>
      <c r="AG64" s="4">
        <v>2651</v>
      </c>
      <c r="AH64" s="4">
        <v>3327</v>
      </c>
      <c r="AI64" s="4">
        <v>5113</v>
      </c>
      <c r="AJ64" s="4">
        <v>3052</v>
      </c>
      <c r="AK64" s="4">
        <v>3169</v>
      </c>
      <c r="AL64" s="4">
        <v>3213</v>
      </c>
      <c r="AM64" s="4">
        <v>3847</v>
      </c>
      <c r="AN64" s="4">
        <v>2990</v>
      </c>
      <c r="AO64" s="4">
        <v>3418</v>
      </c>
      <c r="AP64" s="4">
        <v>2490</v>
      </c>
      <c r="AQ64" s="4">
        <v>2003</v>
      </c>
      <c r="AR64" s="4">
        <v>2511</v>
      </c>
      <c r="AS64" s="4">
        <v>2412</v>
      </c>
      <c r="AT64" s="4">
        <v>3336</v>
      </c>
      <c r="AU64" s="4">
        <v>3316</v>
      </c>
      <c r="AV64" s="4">
        <v>3032</v>
      </c>
      <c r="AW64" s="16">
        <v>4368</v>
      </c>
    </row>
    <row r="65" spans="1:49" x14ac:dyDescent="0.35">
      <c r="A65" s="27" t="s">
        <v>337</v>
      </c>
      <c r="B65" s="3" t="s">
        <v>132</v>
      </c>
      <c r="C65" s="4">
        <f t="shared" si="6"/>
        <v>44.804347826086953</v>
      </c>
      <c r="D65" s="4">
        <v>49</v>
      </c>
      <c r="E65" s="3">
        <v>43</v>
      </c>
      <c r="F65" s="3">
        <v>56</v>
      </c>
      <c r="G65" s="3">
        <v>58</v>
      </c>
      <c r="H65" s="4">
        <v>69</v>
      </c>
      <c r="I65" s="3">
        <v>60</v>
      </c>
      <c r="J65" s="4">
        <v>62</v>
      </c>
      <c r="K65" s="3">
        <v>50</v>
      </c>
      <c r="L65" s="3">
        <v>56</v>
      </c>
      <c r="M65" s="3">
        <v>48</v>
      </c>
      <c r="N65" s="3">
        <v>55</v>
      </c>
      <c r="O65" s="3">
        <v>46</v>
      </c>
      <c r="P65" s="3">
        <v>37</v>
      </c>
      <c r="Q65" s="3">
        <v>47</v>
      </c>
      <c r="R65" s="3">
        <v>43</v>
      </c>
      <c r="S65" s="4">
        <v>42</v>
      </c>
      <c r="T65" s="3">
        <v>33</v>
      </c>
      <c r="U65" s="3">
        <v>36</v>
      </c>
      <c r="V65" s="3">
        <v>38</v>
      </c>
      <c r="W65" s="3">
        <v>40</v>
      </c>
      <c r="X65" s="3">
        <v>39</v>
      </c>
      <c r="Y65" s="4">
        <v>38</v>
      </c>
      <c r="Z65" s="4">
        <v>50</v>
      </c>
      <c r="AA65" s="3">
        <v>42</v>
      </c>
      <c r="AB65" s="3">
        <v>46</v>
      </c>
      <c r="AC65" s="3">
        <v>45</v>
      </c>
      <c r="AD65" s="3">
        <v>46</v>
      </c>
      <c r="AE65" s="4">
        <v>38</v>
      </c>
      <c r="AF65" s="4">
        <v>42</v>
      </c>
      <c r="AG65" s="4">
        <v>35</v>
      </c>
      <c r="AH65" s="3">
        <v>47</v>
      </c>
      <c r="AI65" s="3">
        <v>48</v>
      </c>
      <c r="AJ65" s="4">
        <v>43</v>
      </c>
      <c r="AK65" s="3">
        <v>42</v>
      </c>
      <c r="AL65" s="3">
        <v>41</v>
      </c>
      <c r="AM65" s="3">
        <v>41</v>
      </c>
      <c r="AN65" s="3">
        <v>42</v>
      </c>
      <c r="AO65" s="3">
        <v>40</v>
      </c>
      <c r="AP65" s="3">
        <v>37</v>
      </c>
      <c r="AQ65" s="3">
        <v>27</v>
      </c>
      <c r="AR65" s="3">
        <v>35</v>
      </c>
      <c r="AS65" s="4">
        <v>43</v>
      </c>
      <c r="AT65" s="3">
        <v>44</v>
      </c>
      <c r="AU65" s="3">
        <v>53</v>
      </c>
      <c r="AV65" s="4">
        <v>44</v>
      </c>
      <c r="AW65" s="16">
        <v>45</v>
      </c>
    </row>
    <row r="66" spans="1:49" x14ac:dyDescent="0.35">
      <c r="A66" s="27" t="s">
        <v>342</v>
      </c>
      <c r="B66" s="3" t="s">
        <v>162</v>
      </c>
      <c r="C66" s="145">
        <f t="shared" si="6"/>
        <v>61.978260869565219</v>
      </c>
      <c r="D66" s="145">
        <v>0</v>
      </c>
      <c r="E66" s="145">
        <v>0</v>
      </c>
      <c r="F66" s="145">
        <v>0</v>
      </c>
      <c r="G66" s="145">
        <v>0</v>
      </c>
      <c r="H66" s="145">
        <v>0</v>
      </c>
      <c r="I66" s="145">
        <v>0</v>
      </c>
      <c r="J66" s="145">
        <v>0</v>
      </c>
      <c r="K66" s="145">
        <v>0</v>
      </c>
      <c r="L66" s="145">
        <v>0</v>
      </c>
      <c r="M66" s="145">
        <v>0</v>
      </c>
      <c r="N66" s="145">
        <v>0</v>
      </c>
      <c r="O66" s="145">
        <v>25</v>
      </c>
      <c r="P66" s="145">
        <v>969</v>
      </c>
      <c r="Q66" s="145">
        <v>0</v>
      </c>
      <c r="R66" s="145">
        <v>0</v>
      </c>
      <c r="S66" s="145">
        <v>0</v>
      </c>
      <c r="T66" s="145">
        <v>0</v>
      </c>
      <c r="U66" s="145">
        <v>0</v>
      </c>
      <c r="V66" s="145">
        <v>0</v>
      </c>
      <c r="W66" s="145">
        <v>0</v>
      </c>
      <c r="X66" s="145">
        <v>0</v>
      </c>
      <c r="Y66" s="145">
        <v>957</v>
      </c>
      <c r="Z66" s="145">
        <v>0</v>
      </c>
      <c r="AA66" s="145">
        <v>0</v>
      </c>
      <c r="AB66" s="145">
        <v>0</v>
      </c>
      <c r="AC66" s="145">
        <v>0</v>
      </c>
      <c r="AD66" s="145">
        <v>0</v>
      </c>
      <c r="AE66" s="145">
        <v>0</v>
      </c>
      <c r="AF66" s="145">
        <v>0</v>
      </c>
      <c r="AG66" s="145">
        <v>0</v>
      </c>
      <c r="AH66" s="145">
        <v>0</v>
      </c>
      <c r="AI66" s="145">
        <v>0</v>
      </c>
      <c r="AJ66" s="145">
        <v>0</v>
      </c>
      <c r="AK66" s="145">
        <v>0</v>
      </c>
      <c r="AL66" s="145">
        <v>0</v>
      </c>
      <c r="AM66" s="145">
        <v>0</v>
      </c>
      <c r="AN66" s="145">
        <v>0</v>
      </c>
      <c r="AO66" s="145">
        <v>0</v>
      </c>
      <c r="AP66" s="145">
        <v>0</v>
      </c>
      <c r="AQ66" s="145">
        <v>0</v>
      </c>
      <c r="AR66" s="145">
        <v>0</v>
      </c>
      <c r="AS66" s="145">
        <v>0</v>
      </c>
      <c r="AT66" s="145">
        <v>0</v>
      </c>
      <c r="AU66" s="145">
        <v>0</v>
      </c>
      <c r="AV66" s="145">
        <v>900</v>
      </c>
      <c r="AW66" s="195">
        <v>0</v>
      </c>
    </row>
    <row r="67" spans="1:49" x14ac:dyDescent="0.35">
      <c r="A67" s="27" t="s">
        <v>342</v>
      </c>
      <c r="B67" s="3" t="s">
        <v>166</v>
      </c>
      <c r="C67" s="145">
        <f t="shared" si="6"/>
        <v>61.978260869565219</v>
      </c>
      <c r="D67" s="145">
        <v>0</v>
      </c>
      <c r="E67" s="145">
        <v>0</v>
      </c>
      <c r="F67" s="145">
        <v>0</v>
      </c>
      <c r="G67" s="145">
        <v>0</v>
      </c>
      <c r="H67" s="145">
        <v>0</v>
      </c>
      <c r="I67" s="145">
        <v>0</v>
      </c>
      <c r="J67" s="145">
        <v>0</v>
      </c>
      <c r="K67" s="145">
        <v>0</v>
      </c>
      <c r="L67" s="145">
        <v>0</v>
      </c>
      <c r="M67" s="145">
        <v>0</v>
      </c>
      <c r="N67" s="145">
        <v>0</v>
      </c>
      <c r="O67" s="145">
        <v>25</v>
      </c>
      <c r="P67" s="145">
        <v>969</v>
      </c>
      <c r="Q67" s="145">
        <v>0</v>
      </c>
      <c r="R67" s="145">
        <v>0</v>
      </c>
      <c r="S67" s="145">
        <v>0</v>
      </c>
      <c r="T67" s="145">
        <v>0</v>
      </c>
      <c r="U67" s="145">
        <v>0</v>
      </c>
      <c r="V67" s="145">
        <v>0</v>
      </c>
      <c r="W67" s="145">
        <v>0</v>
      </c>
      <c r="X67" s="145">
        <v>0</v>
      </c>
      <c r="Y67" s="145">
        <v>957</v>
      </c>
      <c r="Z67" s="145">
        <v>0</v>
      </c>
      <c r="AA67" s="145">
        <v>0</v>
      </c>
      <c r="AB67" s="145">
        <v>0</v>
      </c>
      <c r="AC67" s="145">
        <v>0</v>
      </c>
      <c r="AD67" s="145">
        <v>0</v>
      </c>
      <c r="AE67" s="145">
        <v>0</v>
      </c>
      <c r="AF67" s="145">
        <v>0</v>
      </c>
      <c r="AG67" s="145">
        <v>0</v>
      </c>
      <c r="AH67" s="145">
        <v>0</v>
      </c>
      <c r="AI67" s="145">
        <v>0</v>
      </c>
      <c r="AJ67" s="145">
        <v>0</v>
      </c>
      <c r="AK67" s="145">
        <v>0</v>
      </c>
      <c r="AL67" s="145">
        <v>0</v>
      </c>
      <c r="AM67" s="145">
        <v>0</v>
      </c>
      <c r="AN67" s="145">
        <v>0</v>
      </c>
      <c r="AO67" s="145">
        <v>0</v>
      </c>
      <c r="AP67" s="145">
        <v>0</v>
      </c>
      <c r="AQ67" s="145">
        <v>0</v>
      </c>
      <c r="AR67" s="145">
        <v>0</v>
      </c>
      <c r="AS67" s="145">
        <v>0</v>
      </c>
      <c r="AT67" s="145">
        <v>0</v>
      </c>
      <c r="AU67" s="145">
        <v>0</v>
      </c>
      <c r="AV67" s="145">
        <v>900</v>
      </c>
      <c r="AW67" s="195">
        <v>0</v>
      </c>
    </row>
    <row r="68" spans="1:49" x14ac:dyDescent="0.35">
      <c r="A68" s="27" t="s">
        <v>342</v>
      </c>
      <c r="B68" s="3" t="s">
        <v>133</v>
      </c>
      <c r="C68" s="4">
        <f t="shared" si="6"/>
        <v>0.10869565217391304</v>
      </c>
      <c r="D68" s="3">
        <v>0</v>
      </c>
      <c r="E68" s="3">
        <v>0</v>
      </c>
      <c r="F68" s="3">
        <v>0</v>
      </c>
      <c r="G68" s="3">
        <v>0</v>
      </c>
      <c r="H68" s="3">
        <v>0</v>
      </c>
      <c r="I68" s="3">
        <v>0</v>
      </c>
      <c r="J68" s="3">
        <v>0</v>
      </c>
      <c r="K68" s="3">
        <v>0</v>
      </c>
      <c r="L68" s="3">
        <v>0</v>
      </c>
      <c r="M68" s="3">
        <v>0</v>
      </c>
      <c r="N68" s="3">
        <v>0</v>
      </c>
      <c r="O68" s="3">
        <v>1</v>
      </c>
      <c r="P68" s="3">
        <v>1</v>
      </c>
      <c r="Q68" s="3">
        <v>0</v>
      </c>
      <c r="R68" s="3">
        <v>0</v>
      </c>
      <c r="S68" s="3">
        <v>0</v>
      </c>
      <c r="T68" s="3">
        <v>0</v>
      </c>
      <c r="U68" s="3">
        <v>0</v>
      </c>
      <c r="V68" s="3">
        <v>0</v>
      </c>
      <c r="W68" s="3">
        <v>0</v>
      </c>
      <c r="X68" s="3">
        <v>0</v>
      </c>
      <c r="Y68" s="3">
        <v>2</v>
      </c>
      <c r="Z68" s="3">
        <v>0</v>
      </c>
      <c r="AA68" s="3">
        <v>0</v>
      </c>
      <c r="AB68" s="3">
        <v>0</v>
      </c>
      <c r="AC68" s="3">
        <v>0</v>
      </c>
      <c r="AD68" s="3">
        <v>0</v>
      </c>
      <c r="AE68" s="3">
        <v>0</v>
      </c>
      <c r="AF68" s="3">
        <v>0</v>
      </c>
      <c r="AG68" s="3">
        <v>0</v>
      </c>
      <c r="AH68" s="3">
        <v>0</v>
      </c>
      <c r="AI68" s="3">
        <v>0</v>
      </c>
      <c r="AJ68" s="3">
        <v>0</v>
      </c>
      <c r="AK68" s="3">
        <v>0</v>
      </c>
      <c r="AL68" s="3">
        <v>0</v>
      </c>
      <c r="AM68" s="3">
        <v>0</v>
      </c>
      <c r="AN68" s="3">
        <v>0</v>
      </c>
      <c r="AO68" s="3">
        <v>0</v>
      </c>
      <c r="AP68" s="3">
        <v>0</v>
      </c>
      <c r="AQ68" s="3">
        <v>0</v>
      </c>
      <c r="AR68" s="3">
        <v>0</v>
      </c>
      <c r="AS68" s="3">
        <v>0</v>
      </c>
      <c r="AT68" s="3">
        <v>0</v>
      </c>
      <c r="AU68" s="3">
        <v>0</v>
      </c>
      <c r="AV68" s="3">
        <v>1</v>
      </c>
      <c r="AW68" s="10">
        <v>0</v>
      </c>
    </row>
    <row r="69" spans="1:49" x14ac:dyDescent="0.35">
      <c r="A69" s="27" t="s">
        <v>342</v>
      </c>
      <c r="B69" s="3" t="s">
        <v>167</v>
      </c>
      <c r="C69" s="4">
        <f t="shared" si="6"/>
        <v>0</v>
      </c>
      <c r="D69" s="4">
        <v>0</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16">
        <v>0</v>
      </c>
    </row>
    <row r="70" spans="1:49" x14ac:dyDescent="0.35">
      <c r="A70" s="27" t="s">
        <v>342</v>
      </c>
      <c r="B70" s="3" t="s">
        <v>132</v>
      </c>
      <c r="C70" s="4">
        <f t="shared" si="6"/>
        <v>8.6956521739130432E-2</v>
      </c>
      <c r="D70" s="3">
        <v>0</v>
      </c>
      <c r="E70" s="3">
        <v>0</v>
      </c>
      <c r="F70" s="3">
        <v>0</v>
      </c>
      <c r="G70" s="3">
        <v>0</v>
      </c>
      <c r="H70" s="3">
        <v>0</v>
      </c>
      <c r="I70" s="3">
        <v>0</v>
      </c>
      <c r="J70" s="3">
        <v>0</v>
      </c>
      <c r="K70" s="3">
        <v>0</v>
      </c>
      <c r="L70" s="3">
        <v>0</v>
      </c>
      <c r="M70" s="3">
        <v>0</v>
      </c>
      <c r="N70" s="3">
        <v>0</v>
      </c>
      <c r="O70" s="3">
        <v>1</v>
      </c>
      <c r="P70" s="3">
        <v>1</v>
      </c>
      <c r="Q70" s="3">
        <v>0</v>
      </c>
      <c r="R70" s="3">
        <v>0</v>
      </c>
      <c r="S70" s="3">
        <v>0</v>
      </c>
      <c r="T70" s="3">
        <v>0</v>
      </c>
      <c r="U70" s="3">
        <v>0</v>
      </c>
      <c r="V70" s="3">
        <v>0</v>
      </c>
      <c r="W70" s="3">
        <v>0</v>
      </c>
      <c r="X70" s="3">
        <v>0</v>
      </c>
      <c r="Y70" s="3">
        <v>1</v>
      </c>
      <c r="Z70" s="3">
        <v>0</v>
      </c>
      <c r="AA70" s="3">
        <v>0</v>
      </c>
      <c r="AB70" s="3">
        <v>0</v>
      </c>
      <c r="AC70" s="3">
        <v>0</v>
      </c>
      <c r="AD70" s="3">
        <v>0</v>
      </c>
      <c r="AE70" s="3">
        <v>0</v>
      </c>
      <c r="AF70" s="3">
        <v>0</v>
      </c>
      <c r="AG70" s="3">
        <v>0</v>
      </c>
      <c r="AH70" s="3">
        <v>0</v>
      </c>
      <c r="AI70" s="3">
        <v>0</v>
      </c>
      <c r="AJ70" s="3">
        <v>0</v>
      </c>
      <c r="AK70" s="3">
        <v>0</v>
      </c>
      <c r="AL70" s="3">
        <v>0</v>
      </c>
      <c r="AM70" s="3">
        <v>0</v>
      </c>
      <c r="AN70" s="3">
        <v>0</v>
      </c>
      <c r="AO70" s="3">
        <v>0</v>
      </c>
      <c r="AP70" s="3">
        <v>0</v>
      </c>
      <c r="AQ70" s="3">
        <v>0</v>
      </c>
      <c r="AR70" s="3">
        <v>0</v>
      </c>
      <c r="AS70" s="3">
        <v>0</v>
      </c>
      <c r="AT70" s="3">
        <v>0</v>
      </c>
      <c r="AU70" s="3">
        <v>0</v>
      </c>
      <c r="AV70" s="3">
        <v>1</v>
      </c>
      <c r="AW70" s="10">
        <v>0</v>
      </c>
    </row>
    <row r="71" spans="1:49" x14ac:dyDescent="0.35">
      <c r="A71" s="27" t="s">
        <v>338</v>
      </c>
      <c r="B71" s="3" t="s">
        <v>162</v>
      </c>
      <c r="C71" s="145">
        <f t="shared" si="6"/>
        <v>14.130434782608695</v>
      </c>
      <c r="D71" s="145">
        <v>11</v>
      </c>
      <c r="E71" s="145">
        <v>26</v>
      </c>
      <c r="F71" s="145">
        <v>34</v>
      </c>
      <c r="G71" s="145">
        <v>14</v>
      </c>
      <c r="H71" s="145">
        <v>5</v>
      </c>
      <c r="I71" s="145">
        <v>12</v>
      </c>
      <c r="J71" s="145">
        <v>10</v>
      </c>
      <c r="K71" s="145">
        <v>0</v>
      </c>
      <c r="L71" s="145">
        <v>0</v>
      </c>
      <c r="M71" s="145">
        <v>47</v>
      </c>
      <c r="N71" s="145">
        <v>5</v>
      </c>
      <c r="O71" s="145">
        <v>30</v>
      </c>
      <c r="P71" s="145">
        <v>25</v>
      </c>
      <c r="Q71" s="145">
        <v>100</v>
      </c>
      <c r="R71" s="145">
        <v>50</v>
      </c>
      <c r="S71" s="145">
        <v>50</v>
      </c>
      <c r="T71" s="145">
        <v>5</v>
      </c>
      <c r="U71" s="145">
        <v>13</v>
      </c>
      <c r="V71" s="145">
        <v>15</v>
      </c>
      <c r="W71" s="145">
        <v>5</v>
      </c>
      <c r="X71" s="145">
        <v>6</v>
      </c>
      <c r="Y71" s="145">
        <v>14</v>
      </c>
      <c r="Z71" s="145">
        <v>3</v>
      </c>
      <c r="AA71" s="145">
        <v>8</v>
      </c>
      <c r="AB71" s="145">
        <v>2</v>
      </c>
      <c r="AC71" s="145">
        <v>5</v>
      </c>
      <c r="AD71" s="145">
        <v>16</v>
      </c>
      <c r="AE71" s="145">
        <v>17</v>
      </c>
      <c r="AF71" s="145">
        <v>24</v>
      </c>
      <c r="AG71" s="145">
        <v>7</v>
      </c>
      <c r="AH71" s="145">
        <v>15</v>
      </c>
      <c r="AI71" s="145">
        <v>5</v>
      </c>
      <c r="AJ71" s="145">
        <v>5</v>
      </c>
      <c r="AK71" s="145">
        <v>40</v>
      </c>
      <c r="AL71" s="145">
        <v>3</v>
      </c>
      <c r="AM71" s="145">
        <v>0</v>
      </c>
      <c r="AN71" s="145">
        <v>5</v>
      </c>
      <c r="AO71" s="145">
        <v>5</v>
      </c>
      <c r="AP71" s="145">
        <v>1</v>
      </c>
      <c r="AQ71" s="145">
        <v>5</v>
      </c>
      <c r="AR71" s="145">
        <v>0</v>
      </c>
      <c r="AS71" s="145">
        <v>6</v>
      </c>
      <c r="AT71" s="145">
        <v>1</v>
      </c>
      <c r="AU71" s="145">
        <v>0</v>
      </c>
      <c r="AV71" s="145">
        <v>0</v>
      </c>
      <c r="AW71" s="195">
        <v>0</v>
      </c>
    </row>
    <row r="72" spans="1:49" x14ac:dyDescent="0.35">
      <c r="A72" s="27" t="s">
        <v>338</v>
      </c>
      <c r="B72" s="3" t="s">
        <v>166</v>
      </c>
      <c r="C72" s="145">
        <f t="shared" si="6"/>
        <v>8.9130434782608692</v>
      </c>
      <c r="D72" s="145">
        <v>6</v>
      </c>
      <c r="E72" s="145">
        <v>13</v>
      </c>
      <c r="F72" s="145">
        <v>17</v>
      </c>
      <c r="G72" s="145">
        <v>5</v>
      </c>
      <c r="H72" s="145">
        <v>5</v>
      </c>
      <c r="I72" s="145">
        <v>6</v>
      </c>
      <c r="J72" s="145">
        <v>5</v>
      </c>
      <c r="K72" s="145">
        <v>0</v>
      </c>
      <c r="L72" s="145">
        <v>0</v>
      </c>
      <c r="M72" s="145">
        <v>12</v>
      </c>
      <c r="N72" s="145">
        <v>5</v>
      </c>
      <c r="O72" s="145">
        <v>10</v>
      </c>
      <c r="P72" s="145">
        <v>8</v>
      </c>
      <c r="Q72" s="145">
        <v>50</v>
      </c>
      <c r="R72" s="145">
        <v>50</v>
      </c>
      <c r="S72" s="145">
        <v>50</v>
      </c>
      <c r="T72" s="145">
        <v>5</v>
      </c>
      <c r="U72" s="145">
        <v>4</v>
      </c>
      <c r="V72" s="145">
        <v>5</v>
      </c>
      <c r="W72" s="145">
        <v>2</v>
      </c>
      <c r="X72" s="145">
        <v>6</v>
      </c>
      <c r="Y72" s="145">
        <v>7</v>
      </c>
      <c r="Z72" s="145">
        <v>3</v>
      </c>
      <c r="AA72" s="145">
        <v>8</v>
      </c>
      <c r="AB72" s="145">
        <v>2</v>
      </c>
      <c r="AC72" s="145">
        <v>5</v>
      </c>
      <c r="AD72" s="145">
        <v>5</v>
      </c>
      <c r="AE72" s="145">
        <v>6</v>
      </c>
      <c r="AF72" s="145">
        <v>24</v>
      </c>
      <c r="AG72" s="145">
        <v>7</v>
      </c>
      <c r="AH72" s="145">
        <v>5</v>
      </c>
      <c r="AI72" s="145">
        <v>3</v>
      </c>
      <c r="AJ72" s="145">
        <v>5</v>
      </c>
      <c r="AK72" s="145">
        <v>40</v>
      </c>
      <c r="AL72" s="145">
        <v>3</v>
      </c>
      <c r="AM72" s="145">
        <v>0</v>
      </c>
      <c r="AN72" s="145">
        <v>5</v>
      </c>
      <c r="AO72" s="145">
        <v>5</v>
      </c>
      <c r="AP72" s="145">
        <v>1</v>
      </c>
      <c r="AQ72" s="145">
        <v>5</v>
      </c>
      <c r="AR72" s="145">
        <v>0</v>
      </c>
      <c r="AS72" s="145">
        <v>6</v>
      </c>
      <c r="AT72" s="145">
        <v>1</v>
      </c>
      <c r="AU72" s="145">
        <v>0</v>
      </c>
      <c r="AV72" s="145">
        <v>0</v>
      </c>
      <c r="AW72" s="195">
        <v>0</v>
      </c>
    </row>
    <row r="73" spans="1:49" x14ac:dyDescent="0.35">
      <c r="A73" s="27" t="s">
        <v>338</v>
      </c>
      <c r="B73" s="3" t="s">
        <v>133</v>
      </c>
      <c r="C73" s="4">
        <f t="shared" si="6"/>
        <v>0</v>
      </c>
      <c r="D73" s="3">
        <v>0</v>
      </c>
      <c r="E73" s="3">
        <v>0</v>
      </c>
      <c r="F73" s="3">
        <v>0</v>
      </c>
      <c r="G73" s="3">
        <v>0</v>
      </c>
      <c r="H73" s="3">
        <v>0</v>
      </c>
      <c r="I73" s="3">
        <v>0</v>
      </c>
      <c r="J73" s="3">
        <v>0</v>
      </c>
      <c r="K73" s="3">
        <v>0</v>
      </c>
      <c r="L73" s="3">
        <v>0</v>
      </c>
      <c r="M73" s="3">
        <v>0</v>
      </c>
      <c r="N73" s="3">
        <v>0</v>
      </c>
      <c r="O73" s="3">
        <v>0</v>
      </c>
      <c r="P73" s="3">
        <v>0</v>
      </c>
      <c r="Q73" s="3">
        <v>0</v>
      </c>
      <c r="R73" s="3">
        <v>0</v>
      </c>
      <c r="S73" s="3">
        <v>0</v>
      </c>
      <c r="T73" s="3">
        <v>0</v>
      </c>
      <c r="U73" s="3">
        <v>0</v>
      </c>
      <c r="V73" s="3">
        <v>0</v>
      </c>
      <c r="W73" s="3">
        <v>0</v>
      </c>
      <c r="X73" s="3">
        <v>0</v>
      </c>
      <c r="Y73" s="3">
        <v>0</v>
      </c>
      <c r="Z73" s="3">
        <v>0</v>
      </c>
      <c r="AA73" s="3">
        <v>0</v>
      </c>
      <c r="AB73" s="3">
        <v>0</v>
      </c>
      <c r="AC73" s="3">
        <v>0</v>
      </c>
      <c r="AD73" s="3">
        <v>0</v>
      </c>
      <c r="AE73" s="3">
        <v>0</v>
      </c>
      <c r="AF73" s="3">
        <v>0</v>
      </c>
      <c r="AG73" s="3">
        <v>0</v>
      </c>
      <c r="AH73" s="3">
        <v>0</v>
      </c>
      <c r="AI73" s="3">
        <v>0</v>
      </c>
      <c r="AJ73" s="3">
        <v>0</v>
      </c>
      <c r="AK73" s="3">
        <v>0</v>
      </c>
      <c r="AL73" s="3">
        <v>0</v>
      </c>
      <c r="AM73" s="3">
        <v>0</v>
      </c>
      <c r="AN73" s="3">
        <v>0</v>
      </c>
      <c r="AO73" s="3">
        <v>0</v>
      </c>
      <c r="AP73" s="3">
        <v>0</v>
      </c>
      <c r="AQ73" s="3">
        <v>0</v>
      </c>
      <c r="AR73" s="3">
        <v>0</v>
      </c>
      <c r="AS73" s="3">
        <v>0</v>
      </c>
      <c r="AT73" s="3">
        <v>0</v>
      </c>
      <c r="AU73" s="3">
        <v>0</v>
      </c>
      <c r="AV73" s="3">
        <v>0</v>
      </c>
      <c r="AW73" s="10">
        <v>0</v>
      </c>
    </row>
    <row r="74" spans="1:49" x14ac:dyDescent="0.35">
      <c r="A74" s="27" t="s">
        <v>338</v>
      </c>
      <c r="B74" s="3" t="s">
        <v>167</v>
      </c>
      <c r="C74" s="4">
        <f t="shared" si="6"/>
        <v>0</v>
      </c>
      <c r="D74" s="4">
        <v>0</v>
      </c>
      <c r="E74" s="4">
        <v>0</v>
      </c>
      <c r="F74" s="4">
        <v>0</v>
      </c>
      <c r="G74" s="4">
        <v>0</v>
      </c>
      <c r="H74" s="4">
        <v>0</v>
      </c>
      <c r="I74" s="4">
        <v>0</v>
      </c>
      <c r="J74" s="4">
        <v>0</v>
      </c>
      <c r="K74" s="4">
        <v>0</v>
      </c>
      <c r="L74" s="4">
        <v>0</v>
      </c>
      <c r="M74" s="4">
        <v>0</v>
      </c>
      <c r="N74" s="4">
        <v>0</v>
      </c>
      <c r="O74" s="4">
        <v>0</v>
      </c>
      <c r="P74" s="4">
        <v>0</v>
      </c>
      <c r="Q74" s="4">
        <v>0</v>
      </c>
      <c r="R74" s="4">
        <v>0</v>
      </c>
      <c r="S74" s="4">
        <v>0</v>
      </c>
      <c r="T74" s="4">
        <v>0</v>
      </c>
      <c r="U74" s="4">
        <v>0</v>
      </c>
      <c r="V74" s="4">
        <v>0</v>
      </c>
      <c r="W74" s="4">
        <v>0</v>
      </c>
      <c r="X74" s="4">
        <v>0</v>
      </c>
      <c r="Y74" s="4">
        <v>0</v>
      </c>
      <c r="Z74" s="4">
        <v>0</v>
      </c>
      <c r="AA74" s="4">
        <v>0</v>
      </c>
      <c r="AB74" s="4">
        <v>0</v>
      </c>
      <c r="AC74" s="4">
        <v>0</v>
      </c>
      <c r="AD74" s="4">
        <v>0</v>
      </c>
      <c r="AE74" s="4">
        <v>0</v>
      </c>
      <c r="AF74" s="4">
        <v>0</v>
      </c>
      <c r="AG74" s="4">
        <v>0</v>
      </c>
      <c r="AH74" s="4">
        <v>0</v>
      </c>
      <c r="AI74" s="4">
        <v>0</v>
      </c>
      <c r="AJ74" s="4">
        <v>0</v>
      </c>
      <c r="AK74" s="4">
        <v>0</v>
      </c>
      <c r="AL74" s="4">
        <v>0</v>
      </c>
      <c r="AM74" s="4">
        <v>0</v>
      </c>
      <c r="AN74" s="4">
        <v>0</v>
      </c>
      <c r="AO74" s="4">
        <v>0</v>
      </c>
      <c r="AP74" s="4">
        <v>0</v>
      </c>
      <c r="AQ74" s="4">
        <v>0</v>
      </c>
      <c r="AR74" s="4">
        <v>0</v>
      </c>
      <c r="AS74" s="4">
        <v>0</v>
      </c>
      <c r="AT74" s="4">
        <v>0</v>
      </c>
      <c r="AU74" s="4">
        <v>0</v>
      </c>
      <c r="AV74" s="4">
        <v>0</v>
      </c>
      <c r="AW74" s="16">
        <v>0</v>
      </c>
    </row>
    <row r="75" spans="1:49" x14ac:dyDescent="0.35">
      <c r="A75" s="27" t="s">
        <v>338</v>
      </c>
      <c r="B75" s="3" t="s">
        <v>132</v>
      </c>
      <c r="C75" s="4">
        <f t="shared" si="6"/>
        <v>1.5434782608695652</v>
      </c>
      <c r="D75" s="3">
        <v>2</v>
      </c>
      <c r="E75" s="3">
        <v>2</v>
      </c>
      <c r="F75" s="3">
        <v>2</v>
      </c>
      <c r="G75" s="3">
        <v>3</v>
      </c>
      <c r="H75" s="3">
        <v>1</v>
      </c>
      <c r="I75" s="3">
        <v>2</v>
      </c>
      <c r="J75" s="3">
        <v>2</v>
      </c>
      <c r="K75" s="3">
        <v>0</v>
      </c>
      <c r="L75" s="3">
        <v>1</v>
      </c>
      <c r="M75" s="3">
        <v>4</v>
      </c>
      <c r="N75" s="3">
        <v>1</v>
      </c>
      <c r="O75" s="3">
        <v>3</v>
      </c>
      <c r="P75" s="3">
        <v>3</v>
      </c>
      <c r="Q75" s="3">
        <v>2</v>
      </c>
      <c r="R75" s="3">
        <v>1</v>
      </c>
      <c r="S75" s="3">
        <v>1</v>
      </c>
      <c r="T75" s="3">
        <v>1</v>
      </c>
      <c r="U75" s="3">
        <v>3</v>
      </c>
      <c r="V75" s="3">
        <v>3</v>
      </c>
      <c r="W75" s="3">
        <v>2</v>
      </c>
      <c r="X75" s="3">
        <v>1</v>
      </c>
      <c r="Y75" s="3">
        <v>2</v>
      </c>
      <c r="Z75" s="3">
        <v>1</v>
      </c>
      <c r="AA75" s="3">
        <v>1</v>
      </c>
      <c r="AB75" s="3">
        <v>1</v>
      </c>
      <c r="AC75" s="3">
        <v>1</v>
      </c>
      <c r="AD75" s="3">
        <v>3</v>
      </c>
      <c r="AE75" s="3">
        <v>3</v>
      </c>
      <c r="AF75" s="3">
        <v>1</v>
      </c>
      <c r="AG75" s="3">
        <v>1</v>
      </c>
      <c r="AH75" s="3">
        <v>3</v>
      </c>
      <c r="AI75" s="3">
        <v>2</v>
      </c>
      <c r="AJ75" s="3">
        <v>1</v>
      </c>
      <c r="AK75" s="3">
        <v>1</v>
      </c>
      <c r="AL75" s="3">
        <v>1</v>
      </c>
      <c r="AM75" s="3">
        <v>2</v>
      </c>
      <c r="AN75" s="3">
        <v>1</v>
      </c>
      <c r="AO75" s="3">
        <v>1</v>
      </c>
      <c r="AP75" s="3">
        <v>1</v>
      </c>
      <c r="AQ75" s="3">
        <v>1</v>
      </c>
      <c r="AR75" s="3">
        <v>1</v>
      </c>
      <c r="AS75" s="3">
        <v>1</v>
      </c>
      <c r="AT75" s="3">
        <v>1</v>
      </c>
      <c r="AU75" s="3">
        <v>0</v>
      </c>
      <c r="AV75" s="3">
        <v>0</v>
      </c>
      <c r="AW75" s="10">
        <v>0</v>
      </c>
    </row>
    <row r="76" spans="1:49" s="42" customFormat="1" x14ac:dyDescent="0.35">
      <c r="A76" s="54" t="s">
        <v>339</v>
      </c>
      <c r="B76" s="21" t="s">
        <v>162</v>
      </c>
      <c r="C76" s="145">
        <f t="shared" si="6"/>
        <v>108772.21739130435</v>
      </c>
      <c r="D76" s="145">
        <v>79075</v>
      </c>
      <c r="E76" s="145">
        <v>75113</v>
      </c>
      <c r="F76" s="145">
        <v>81074</v>
      </c>
      <c r="G76" s="145">
        <v>81178</v>
      </c>
      <c r="H76" s="145">
        <v>83666</v>
      </c>
      <c r="I76" s="145">
        <v>77965</v>
      </c>
      <c r="J76" s="145">
        <v>86428</v>
      </c>
      <c r="K76" s="145">
        <v>101757</v>
      </c>
      <c r="L76" s="145">
        <v>104776</v>
      </c>
      <c r="M76" s="145">
        <v>112788</v>
      </c>
      <c r="N76" s="145">
        <v>122624</v>
      </c>
      <c r="O76" s="145">
        <v>114270</v>
      </c>
      <c r="P76" s="145">
        <v>124982</v>
      </c>
      <c r="Q76" s="145">
        <v>106072</v>
      </c>
      <c r="R76" s="145">
        <v>112670</v>
      </c>
      <c r="S76" s="145">
        <v>125268</v>
      </c>
      <c r="T76" s="145">
        <v>129353</v>
      </c>
      <c r="U76" s="145">
        <v>125758</v>
      </c>
      <c r="V76" s="145">
        <v>121627</v>
      </c>
      <c r="W76" s="145">
        <v>131134</v>
      </c>
      <c r="X76" s="145">
        <v>117386</v>
      </c>
      <c r="Y76" s="145">
        <v>133322</v>
      </c>
      <c r="Z76" s="145">
        <v>129192</v>
      </c>
      <c r="AA76" s="145">
        <v>123587</v>
      </c>
      <c r="AB76" s="145">
        <v>145424</v>
      </c>
      <c r="AC76" s="145">
        <v>137233</v>
      </c>
      <c r="AD76" s="145">
        <v>141067</v>
      </c>
      <c r="AE76" s="145">
        <v>135957</v>
      </c>
      <c r="AF76" s="145">
        <v>152413</v>
      </c>
      <c r="AG76" s="145">
        <v>132690</v>
      </c>
      <c r="AH76" s="145">
        <v>145994</v>
      </c>
      <c r="AI76" s="145">
        <v>162768</v>
      </c>
      <c r="AJ76" s="145">
        <v>147326</v>
      </c>
      <c r="AK76" s="145">
        <v>146008</v>
      </c>
      <c r="AL76" s="145">
        <v>135353</v>
      </c>
      <c r="AM76" s="145">
        <v>130064</v>
      </c>
      <c r="AN76" s="145">
        <v>132565</v>
      </c>
      <c r="AO76" s="145">
        <v>126870</v>
      </c>
      <c r="AP76" s="145">
        <v>108517</v>
      </c>
      <c r="AQ76" s="145">
        <v>43834</v>
      </c>
      <c r="AR76" s="145">
        <v>33269</v>
      </c>
      <c r="AS76" s="145">
        <v>34468</v>
      </c>
      <c r="AT76" s="145">
        <v>42117</v>
      </c>
      <c r="AU76" s="145">
        <v>50027</v>
      </c>
      <c r="AV76" s="145">
        <v>61499</v>
      </c>
      <c r="AW76" s="195">
        <v>56994</v>
      </c>
    </row>
    <row r="77" spans="1:49" x14ac:dyDescent="0.35">
      <c r="A77" s="27" t="s">
        <v>339</v>
      </c>
      <c r="B77" s="3" t="s">
        <v>166</v>
      </c>
      <c r="C77" s="145">
        <f t="shared" si="6"/>
        <v>406.47826086956519</v>
      </c>
      <c r="D77" s="145">
        <v>266</v>
      </c>
      <c r="E77" s="145">
        <v>249</v>
      </c>
      <c r="F77" s="145">
        <v>280</v>
      </c>
      <c r="G77" s="145">
        <v>264</v>
      </c>
      <c r="H77" s="145">
        <v>305</v>
      </c>
      <c r="I77" s="145">
        <v>275</v>
      </c>
      <c r="J77" s="145">
        <v>321</v>
      </c>
      <c r="K77" s="145">
        <v>397</v>
      </c>
      <c r="L77" s="145">
        <v>374</v>
      </c>
      <c r="M77" s="145">
        <v>376</v>
      </c>
      <c r="N77" s="145">
        <v>417</v>
      </c>
      <c r="O77" s="145">
        <v>407</v>
      </c>
      <c r="P77" s="145">
        <v>381</v>
      </c>
      <c r="Q77" s="145">
        <v>350</v>
      </c>
      <c r="R77" s="145">
        <v>401</v>
      </c>
      <c r="S77" s="145">
        <v>413</v>
      </c>
      <c r="T77" s="145">
        <v>492</v>
      </c>
      <c r="U77" s="145">
        <v>466</v>
      </c>
      <c r="V77" s="145">
        <v>427</v>
      </c>
      <c r="W77" s="145">
        <v>454</v>
      </c>
      <c r="X77" s="145">
        <v>428</v>
      </c>
      <c r="Y77" s="145">
        <v>452</v>
      </c>
      <c r="Z77" s="145">
        <v>431</v>
      </c>
      <c r="AA77" s="145">
        <v>461</v>
      </c>
      <c r="AB77" s="145">
        <v>439</v>
      </c>
      <c r="AC77" s="145">
        <v>430</v>
      </c>
      <c r="AD77" s="145">
        <v>434</v>
      </c>
      <c r="AE77" s="145">
        <v>430</v>
      </c>
      <c r="AF77" s="145">
        <v>505</v>
      </c>
      <c r="AG77" s="145">
        <v>451</v>
      </c>
      <c r="AH77" s="145">
        <v>531</v>
      </c>
      <c r="AI77" s="145">
        <v>548</v>
      </c>
      <c r="AJ77" s="145">
        <v>503</v>
      </c>
      <c r="AK77" s="145">
        <v>497</v>
      </c>
      <c r="AL77" s="145">
        <v>494</v>
      </c>
      <c r="AM77" s="145">
        <v>471</v>
      </c>
      <c r="AN77" s="145">
        <v>395</v>
      </c>
      <c r="AO77" s="145">
        <v>396</v>
      </c>
      <c r="AP77" s="145">
        <v>432</v>
      </c>
      <c r="AQ77" s="145">
        <v>414</v>
      </c>
      <c r="AR77" s="145">
        <v>317</v>
      </c>
      <c r="AS77" s="145">
        <v>283</v>
      </c>
      <c r="AT77" s="145">
        <v>324</v>
      </c>
      <c r="AU77" s="145">
        <v>368</v>
      </c>
      <c r="AV77" s="145">
        <v>449</v>
      </c>
      <c r="AW77" s="195">
        <v>500</v>
      </c>
    </row>
    <row r="78" spans="1:49" x14ac:dyDescent="0.35">
      <c r="A78" s="27" t="s">
        <v>339</v>
      </c>
      <c r="B78" s="3" t="s">
        <v>133</v>
      </c>
      <c r="C78" s="4">
        <f t="shared" si="6"/>
        <v>1859.8260869565217</v>
      </c>
      <c r="D78" s="4">
        <v>1603</v>
      </c>
      <c r="E78" s="4">
        <v>1606</v>
      </c>
      <c r="F78" s="4">
        <v>1594</v>
      </c>
      <c r="G78" s="4">
        <v>1491</v>
      </c>
      <c r="H78" s="4">
        <v>1585</v>
      </c>
      <c r="I78" s="4">
        <v>1486</v>
      </c>
      <c r="J78" s="4">
        <v>1489</v>
      </c>
      <c r="K78" s="4">
        <v>1785</v>
      </c>
      <c r="L78" s="4">
        <v>1877</v>
      </c>
      <c r="M78" s="4">
        <v>1985</v>
      </c>
      <c r="N78" s="4">
        <v>2094</v>
      </c>
      <c r="O78" s="4">
        <v>1932</v>
      </c>
      <c r="P78" s="4">
        <v>2270</v>
      </c>
      <c r="Q78" s="4">
        <v>1956</v>
      </c>
      <c r="R78" s="4">
        <v>2033</v>
      </c>
      <c r="S78" s="4">
        <v>2191</v>
      </c>
      <c r="T78" s="4">
        <v>2160</v>
      </c>
      <c r="U78" s="4">
        <v>2016</v>
      </c>
      <c r="V78" s="4">
        <v>1999</v>
      </c>
      <c r="W78" s="4">
        <v>2186</v>
      </c>
      <c r="X78" s="4">
        <v>1938</v>
      </c>
      <c r="Y78" s="4">
        <v>2327</v>
      </c>
      <c r="Z78" s="4">
        <v>2302</v>
      </c>
      <c r="AA78" s="4">
        <v>2073</v>
      </c>
      <c r="AB78" s="4">
        <v>2478</v>
      </c>
      <c r="AC78" s="4">
        <v>2314</v>
      </c>
      <c r="AD78" s="4">
        <v>2471</v>
      </c>
      <c r="AE78" s="4">
        <v>2438</v>
      </c>
      <c r="AF78" s="4">
        <v>2614</v>
      </c>
      <c r="AG78" s="4">
        <v>2184</v>
      </c>
      <c r="AH78" s="4">
        <v>2242</v>
      </c>
      <c r="AI78" s="4">
        <v>2477</v>
      </c>
      <c r="AJ78" s="4">
        <v>2339</v>
      </c>
      <c r="AK78" s="4">
        <v>2425</v>
      </c>
      <c r="AL78" s="4">
        <v>2120</v>
      </c>
      <c r="AM78" s="4">
        <v>2130</v>
      </c>
      <c r="AN78" s="4">
        <v>2407</v>
      </c>
      <c r="AO78" s="4">
        <v>2435</v>
      </c>
      <c r="AP78" s="4">
        <v>1778</v>
      </c>
      <c r="AQ78" s="4">
        <v>600</v>
      </c>
      <c r="AR78" s="4">
        <v>489</v>
      </c>
      <c r="AS78" s="4">
        <v>543</v>
      </c>
      <c r="AT78" s="4">
        <v>644</v>
      </c>
      <c r="AU78" s="4">
        <v>743</v>
      </c>
      <c r="AV78" s="4">
        <v>875</v>
      </c>
      <c r="AW78" s="16">
        <v>828</v>
      </c>
    </row>
    <row r="79" spans="1:49" x14ac:dyDescent="0.35">
      <c r="A79" s="27" t="s">
        <v>339</v>
      </c>
      <c r="B79" s="3" t="s">
        <v>167</v>
      </c>
      <c r="C79" s="4">
        <f t="shared" si="6"/>
        <v>38273.644287692317</v>
      </c>
      <c r="D79" s="4">
        <v>25694</v>
      </c>
      <c r="E79" s="4">
        <v>24389</v>
      </c>
      <c r="F79" s="4">
        <v>26447</v>
      </c>
      <c r="G79" s="4">
        <v>27314</v>
      </c>
      <c r="H79" s="4">
        <v>27691</v>
      </c>
      <c r="I79" s="4">
        <v>25655</v>
      </c>
      <c r="J79" s="4">
        <v>29505.459741295443</v>
      </c>
      <c r="K79" s="4">
        <v>35035.456795783146</v>
      </c>
      <c r="L79" s="4">
        <v>36111.258217745461</v>
      </c>
      <c r="M79" s="4">
        <v>39066.539830064219</v>
      </c>
      <c r="N79" s="4">
        <v>43389.261069661829</v>
      </c>
      <c r="O79" s="4">
        <v>40084</v>
      </c>
      <c r="P79" s="4">
        <v>44877.499479460792</v>
      </c>
      <c r="Q79" s="4">
        <v>37841.53884301061</v>
      </c>
      <c r="R79" s="4">
        <v>40223.17081722492</v>
      </c>
      <c r="S79" s="4">
        <v>44750.446602939366</v>
      </c>
      <c r="T79" s="4">
        <v>46238</v>
      </c>
      <c r="U79" s="4">
        <v>45211.778622682716</v>
      </c>
      <c r="V79" s="4">
        <v>43766</v>
      </c>
      <c r="W79" s="4">
        <v>46931.07841365668</v>
      </c>
      <c r="X79" s="4">
        <v>42174</v>
      </c>
      <c r="Y79" s="4">
        <v>47408.894191677449</v>
      </c>
      <c r="Z79" s="4">
        <v>45746</v>
      </c>
      <c r="AA79" s="4">
        <v>43508</v>
      </c>
      <c r="AB79" s="4">
        <v>49721</v>
      </c>
      <c r="AC79" s="4">
        <v>47030</v>
      </c>
      <c r="AD79" s="4">
        <v>47712</v>
      </c>
      <c r="AE79" s="4">
        <v>45665</v>
      </c>
      <c r="AF79" s="4">
        <v>52361</v>
      </c>
      <c r="AG79" s="4">
        <v>46854</v>
      </c>
      <c r="AH79" s="4">
        <v>52068</v>
      </c>
      <c r="AI79" s="4">
        <v>58219.25460864394</v>
      </c>
      <c r="AJ79" s="4">
        <v>52154</v>
      </c>
      <c r="AK79" s="4">
        <v>52050</v>
      </c>
      <c r="AL79" s="4">
        <v>48561</v>
      </c>
      <c r="AM79" s="4">
        <v>46010</v>
      </c>
      <c r="AN79" s="4">
        <v>46057</v>
      </c>
      <c r="AO79" s="4">
        <v>43733</v>
      </c>
      <c r="AP79" s="4">
        <v>38555</v>
      </c>
      <c r="AQ79" s="4">
        <v>16200</v>
      </c>
      <c r="AR79" s="4">
        <v>11939</v>
      </c>
      <c r="AS79" s="4">
        <v>13564</v>
      </c>
      <c r="AT79" s="4">
        <v>16505</v>
      </c>
      <c r="AU79" s="4">
        <v>19423</v>
      </c>
      <c r="AV79" s="4">
        <v>24259</v>
      </c>
      <c r="AW79" s="16">
        <v>22889</v>
      </c>
    </row>
    <row r="80" spans="1:49" ht="15" thickBot="1" x14ac:dyDescent="0.4">
      <c r="A80" s="7" t="s">
        <v>339</v>
      </c>
      <c r="B80" s="8" t="s">
        <v>132</v>
      </c>
      <c r="C80" s="22">
        <f t="shared" si="6"/>
        <v>266.21739130434781</v>
      </c>
      <c r="D80" s="22">
        <v>297</v>
      </c>
      <c r="E80" s="22">
        <v>302</v>
      </c>
      <c r="F80" s="22">
        <v>290</v>
      </c>
      <c r="G80" s="22">
        <v>307</v>
      </c>
      <c r="H80" s="22">
        <v>274</v>
      </c>
      <c r="I80" s="22">
        <v>284</v>
      </c>
      <c r="J80" s="22">
        <v>269</v>
      </c>
      <c r="K80" s="22">
        <v>256</v>
      </c>
      <c r="L80" s="22">
        <v>280</v>
      </c>
      <c r="M80" s="22">
        <v>300</v>
      </c>
      <c r="N80" s="22">
        <v>294</v>
      </c>
      <c r="O80" s="22">
        <v>281</v>
      </c>
      <c r="P80" s="22">
        <v>328</v>
      </c>
      <c r="Q80" s="22">
        <v>303</v>
      </c>
      <c r="R80" s="22">
        <v>281</v>
      </c>
      <c r="S80" s="22">
        <v>303</v>
      </c>
      <c r="T80" s="22">
        <v>263</v>
      </c>
      <c r="U80" s="22">
        <v>270</v>
      </c>
      <c r="V80" s="22">
        <v>285</v>
      </c>
      <c r="W80" s="22">
        <v>289</v>
      </c>
      <c r="X80" s="22">
        <v>274</v>
      </c>
      <c r="Y80" s="22">
        <v>295</v>
      </c>
      <c r="Z80" s="22">
        <v>300</v>
      </c>
      <c r="AA80" s="22">
        <v>268</v>
      </c>
      <c r="AB80" s="22">
        <v>331</v>
      </c>
      <c r="AC80" s="22">
        <v>319</v>
      </c>
      <c r="AD80" s="22">
        <v>325</v>
      </c>
      <c r="AE80" s="22">
        <v>316</v>
      </c>
      <c r="AF80" s="22">
        <v>302</v>
      </c>
      <c r="AG80" s="22">
        <v>294</v>
      </c>
      <c r="AH80" s="22">
        <v>275</v>
      </c>
      <c r="AI80" s="22">
        <v>297</v>
      </c>
      <c r="AJ80" s="22">
        <v>293</v>
      </c>
      <c r="AK80" s="22">
        <v>294</v>
      </c>
      <c r="AL80" s="22">
        <v>274</v>
      </c>
      <c r="AM80" s="22">
        <v>276</v>
      </c>
      <c r="AN80" s="22">
        <v>336</v>
      </c>
      <c r="AO80" s="22">
        <v>320</v>
      </c>
      <c r="AP80" s="22">
        <v>251</v>
      </c>
      <c r="AQ80" s="8">
        <v>106</v>
      </c>
      <c r="AR80" s="8">
        <v>105</v>
      </c>
      <c r="AS80" s="22">
        <v>122</v>
      </c>
      <c r="AT80" s="22">
        <v>130</v>
      </c>
      <c r="AU80" s="22">
        <v>136</v>
      </c>
      <c r="AV80" s="22">
        <v>137</v>
      </c>
      <c r="AW80" s="178">
        <v>114</v>
      </c>
    </row>
    <row r="81" spans="1:49" s="2" customFormat="1" x14ac:dyDescent="0.3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row>
    <row r="82" spans="1:49" s="2" customFormat="1" x14ac:dyDescent="0.35">
      <c r="A82" s="51" t="s">
        <v>138</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row>
    <row r="84" spans="1:49" x14ac:dyDescent="0.35">
      <c r="A84" s="456" t="s">
        <v>171</v>
      </c>
      <c r="B84" s="456" t="s">
        <v>160</v>
      </c>
      <c r="C84" s="456" t="s">
        <v>153</v>
      </c>
      <c r="D84" s="14">
        <v>42736</v>
      </c>
      <c r="E84" s="14">
        <v>42767</v>
      </c>
      <c r="F84" s="14">
        <v>42795</v>
      </c>
      <c r="G84" s="14">
        <v>42826</v>
      </c>
      <c r="H84" s="14">
        <v>42856</v>
      </c>
      <c r="I84" s="14">
        <v>42887</v>
      </c>
      <c r="J84" s="14">
        <v>42917</v>
      </c>
      <c r="K84" s="14">
        <v>42948</v>
      </c>
      <c r="L84" s="14">
        <v>42979</v>
      </c>
      <c r="M84" s="14">
        <v>43009</v>
      </c>
      <c r="N84" s="14">
        <v>43040</v>
      </c>
      <c r="O84" s="14">
        <v>43070</v>
      </c>
      <c r="P84" s="14">
        <v>43101</v>
      </c>
      <c r="Q84" s="14">
        <v>43132</v>
      </c>
      <c r="R84" s="14">
        <v>43160</v>
      </c>
      <c r="S84" s="14">
        <v>43191</v>
      </c>
      <c r="T84" s="14">
        <v>43221</v>
      </c>
      <c r="U84" s="14">
        <v>43252</v>
      </c>
      <c r="V84" s="14">
        <v>43282</v>
      </c>
      <c r="W84" s="14">
        <v>43313</v>
      </c>
      <c r="X84" s="14">
        <v>43344</v>
      </c>
      <c r="Y84" s="14">
        <v>43374</v>
      </c>
      <c r="Z84" s="14">
        <v>43405</v>
      </c>
      <c r="AA84" s="14">
        <v>43435</v>
      </c>
      <c r="AB84" s="14">
        <v>43466</v>
      </c>
      <c r="AC84" s="14">
        <v>43497</v>
      </c>
      <c r="AD84" s="14">
        <v>43525</v>
      </c>
      <c r="AE84" s="14">
        <v>43556</v>
      </c>
      <c r="AF84" s="14">
        <v>43586</v>
      </c>
      <c r="AG84" s="14">
        <v>43617</v>
      </c>
      <c r="AH84" s="14">
        <v>43647</v>
      </c>
      <c r="AI84" s="14">
        <v>43678</v>
      </c>
      <c r="AJ84" s="14">
        <v>43709</v>
      </c>
      <c r="AK84" s="14">
        <v>43739</v>
      </c>
      <c r="AL84" s="14">
        <v>43770</v>
      </c>
      <c r="AM84" s="14">
        <v>43800</v>
      </c>
      <c r="AN84" s="14">
        <v>43831</v>
      </c>
      <c r="AO84" s="14">
        <v>43862</v>
      </c>
      <c r="AP84" s="14">
        <v>43891</v>
      </c>
      <c r="AQ84" s="14">
        <v>43922</v>
      </c>
      <c r="AR84" s="14">
        <v>43952</v>
      </c>
      <c r="AS84" s="14">
        <v>43983</v>
      </c>
      <c r="AT84" s="14">
        <v>44013</v>
      </c>
      <c r="AU84" s="14">
        <v>44044</v>
      </c>
      <c r="AV84" s="14">
        <v>44075</v>
      </c>
      <c r="AW84" s="15">
        <v>44105</v>
      </c>
    </row>
    <row r="85" spans="1:49" x14ac:dyDescent="0.35">
      <c r="A85" s="39" t="s">
        <v>356</v>
      </c>
      <c r="B85" s="3" t="s">
        <v>357</v>
      </c>
      <c r="C85" s="231">
        <f t="shared" ref="C85:C92" si="7">AVERAGE(D85:AW85)</f>
        <v>51.225869565217387</v>
      </c>
      <c r="D85" s="231">
        <v>0</v>
      </c>
      <c r="E85" s="231">
        <v>126.5</v>
      </c>
      <c r="F85" s="231">
        <v>0</v>
      </c>
      <c r="G85" s="231">
        <v>238</v>
      </c>
      <c r="H85" s="231">
        <v>0</v>
      </c>
      <c r="I85" s="231">
        <v>0</v>
      </c>
      <c r="J85" s="231">
        <v>206</v>
      </c>
      <c r="K85" s="231">
        <v>0</v>
      </c>
      <c r="L85" s="231">
        <v>0</v>
      </c>
      <c r="M85" s="231">
        <v>0</v>
      </c>
      <c r="N85" s="231">
        <v>0</v>
      </c>
      <c r="O85" s="231">
        <v>216</v>
      </c>
      <c r="P85" s="231">
        <v>0</v>
      </c>
      <c r="Q85" s="231">
        <v>0</v>
      </c>
      <c r="R85" s="231">
        <v>0</v>
      </c>
      <c r="S85" s="231">
        <v>128</v>
      </c>
      <c r="T85" s="231">
        <v>285.5</v>
      </c>
      <c r="U85" s="231">
        <v>64</v>
      </c>
      <c r="V85" s="231">
        <v>87.5</v>
      </c>
      <c r="W85" s="231">
        <v>64</v>
      </c>
      <c r="X85" s="231">
        <v>169.5</v>
      </c>
      <c r="Y85" s="231">
        <v>120.5</v>
      </c>
      <c r="Z85" s="231">
        <v>34.5</v>
      </c>
      <c r="AA85" s="231">
        <v>0</v>
      </c>
      <c r="AB85" s="231">
        <v>0</v>
      </c>
      <c r="AC85" s="231">
        <v>0</v>
      </c>
      <c r="AD85" s="231">
        <v>0</v>
      </c>
      <c r="AE85" s="231">
        <v>0</v>
      </c>
      <c r="AF85" s="231">
        <v>220</v>
      </c>
      <c r="AG85" s="231">
        <v>0</v>
      </c>
      <c r="AH85" s="231">
        <v>0</v>
      </c>
      <c r="AI85" s="231">
        <v>328</v>
      </c>
      <c r="AJ85" s="231">
        <v>0</v>
      </c>
      <c r="AK85" s="231">
        <v>0</v>
      </c>
      <c r="AL85" s="231">
        <v>0</v>
      </c>
      <c r="AM85" s="231">
        <v>0</v>
      </c>
      <c r="AN85" s="145">
        <v>68.39</v>
      </c>
      <c r="AO85" s="145">
        <v>0</v>
      </c>
      <c r="AP85" s="145">
        <v>0</v>
      </c>
      <c r="AQ85" s="145">
        <v>0</v>
      </c>
      <c r="AR85" s="145">
        <v>0</v>
      </c>
      <c r="AS85" s="145">
        <v>0</v>
      </c>
      <c r="AT85" s="145">
        <v>0</v>
      </c>
      <c r="AU85" s="145">
        <v>0</v>
      </c>
      <c r="AV85" s="145">
        <v>0</v>
      </c>
      <c r="AW85" s="145">
        <v>0</v>
      </c>
    </row>
    <row r="86" spans="1:49" x14ac:dyDescent="0.35">
      <c r="A86" s="39" t="s">
        <v>358</v>
      </c>
      <c r="B86" s="3" t="s">
        <v>357</v>
      </c>
      <c r="C86" s="231">
        <f t="shared" si="7"/>
        <v>480.43434782608693</v>
      </c>
      <c r="D86" s="231">
        <v>0</v>
      </c>
      <c r="E86" s="231">
        <v>0</v>
      </c>
      <c r="F86" s="231">
        <v>301.98</v>
      </c>
      <c r="G86" s="231">
        <v>155.06</v>
      </c>
      <c r="H86" s="231">
        <v>0</v>
      </c>
      <c r="I86" s="231">
        <v>6584.03</v>
      </c>
      <c r="J86" s="231">
        <v>0</v>
      </c>
      <c r="K86" s="231">
        <v>1125</v>
      </c>
      <c r="L86" s="231">
        <v>183.65</v>
      </c>
      <c r="M86" s="231">
        <v>0</v>
      </c>
      <c r="N86" s="231">
        <v>0</v>
      </c>
      <c r="O86" s="231">
        <v>218.77</v>
      </c>
      <c r="P86" s="231">
        <v>371.56</v>
      </c>
      <c r="Q86" s="231">
        <v>0</v>
      </c>
      <c r="R86" s="231">
        <v>0</v>
      </c>
      <c r="S86" s="231">
        <v>0</v>
      </c>
      <c r="T86" s="231">
        <v>0</v>
      </c>
      <c r="U86" s="231">
        <v>0</v>
      </c>
      <c r="V86" s="231">
        <v>0</v>
      </c>
      <c r="W86" s="231">
        <v>0</v>
      </c>
      <c r="X86" s="231">
        <v>0</v>
      </c>
      <c r="Y86" s="231">
        <v>0</v>
      </c>
      <c r="Z86" s="231">
        <v>0</v>
      </c>
      <c r="AA86" s="231">
        <v>0</v>
      </c>
      <c r="AB86" s="231">
        <v>0</v>
      </c>
      <c r="AC86" s="231">
        <v>0</v>
      </c>
      <c r="AD86" s="231">
        <v>0</v>
      </c>
      <c r="AE86" s="231">
        <v>0</v>
      </c>
      <c r="AF86" s="231">
        <v>147.06</v>
      </c>
      <c r="AG86" s="231">
        <v>833.32</v>
      </c>
      <c r="AH86" s="231">
        <v>0</v>
      </c>
      <c r="AI86" s="231">
        <v>994.17</v>
      </c>
      <c r="AJ86" s="231">
        <v>0</v>
      </c>
      <c r="AK86" s="231">
        <v>704.21</v>
      </c>
      <c r="AL86" s="231">
        <v>55.86</v>
      </c>
      <c r="AM86" s="231">
        <v>427.51</v>
      </c>
      <c r="AN86" s="145">
        <v>0</v>
      </c>
      <c r="AO86" s="145">
        <v>4171.6000000000004</v>
      </c>
      <c r="AP86" s="145">
        <v>4965.68</v>
      </c>
      <c r="AQ86" s="145">
        <v>0</v>
      </c>
      <c r="AR86" s="145">
        <v>0</v>
      </c>
      <c r="AS86" s="145">
        <v>0</v>
      </c>
      <c r="AT86" s="145">
        <v>380.02</v>
      </c>
      <c r="AU86" s="145">
        <v>0</v>
      </c>
      <c r="AV86" s="145">
        <v>0</v>
      </c>
      <c r="AW86" s="145">
        <v>480.5</v>
      </c>
    </row>
    <row r="87" spans="1:49" x14ac:dyDescent="0.35">
      <c r="A87" s="39" t="s">
        <v>359</v>
      </c>
      <c r="B87" s="3" t="s">
        <v>357</v>
      </c>
      <c r="C87" s="231">
        <f t="shared" si="7"/>
        <v>2.1595652173913042</v>
      </c>
      <c r="D87" s="231">
        <v>11.54</v>
      </c>
      <c r="E87" s="231">
        <v>5</v>
      </c>
      <c r="F87" s="231">
        <v>0</v>
      </c>
      <c r="G87" s="231">
        <v>18</v>
      </c>
      <c r="H87" s="231">
        <v>0</v>
      </c>
      <c r="I87" s="231">
        <v>14.29</v>
      </c>
      <c r="J87" s="231">
        <v>0</v>
      </c>
      <c r="K87" s="231">
        <v>22.49</v>
      </c>
      <c r="L87" s="231">
        <v>0</v>
      </c>
      <c r="M87" s="231">
        <v>28.02</v>
      </c>
      <c r="N87" s="231">
        <v>0</v>
      </c>
      <c r="O87" s="231">
        <v>0</v>
      </c>
      <c r="P87" s="231">
        <v>0</v>
      </c>
      <c r="Q87" s="231">
        <v>0</v>
      </c>
      <c r="R87" s="231">
        <v>0</v>
      </c>
      <c r="S87" s="231">
        <v>0</v>
      </c>
      <c r="T87" s="231">
        <v>0</v>
      </c>
      <c r="U87" s="231">
        <v>0</v>
      </c>
      <c r="V87" s="231">
        <v>0</v>
      </c>
      <c r="W87" s="231">
        <v>0</v>
      </c>
      <c r="X87" s="231">
        <v>0</v>
      </c>
      <c r="Y87" s="231">
        <v>0</v>
      </c>
      <c r="Z87" s="231">
        <v>0</v>
      </c>
      <c r="AA87" s="231">
        <v>0</v>
      </c>
      <c r="AB87" s="231">
        <v>0</v>
      </c>
      <c r="AC87" s="231">
        <v>0</v>
      </c>
      <c r="AD87" s="231">
        <v>0</v>
      </c>
      <c r="AE87" s="231">
        <v>0</v>
      </c>
      <c r="AF87" s="231">
        <v>0</v>
      </c>
      <c r="AG87" s="231">
        <v>0</v>
      </c>
      <c r="AH87" s="231">
        <v>0</v>
      </c>
      <c r="AI87" s="231">
        <v>0</v>
      </c>
      <c r="AJ87" s="231">
        <v>0</v>
      </c>
      <c r="AK87" s="231">
        <v>0</v>
      </c>
      <c r="AL87" s="231">
        <v>0</v>
      </c>
      <c r="AM87" s="231">
        <v>0</v>
      </c>
      <c r="AN87" s="231">
        <v>0</v>
      </c>
      <c r="AO87" s="231">
        <v>0</v>
      </c>
      <c r="AP87" s="231">
        <v>0</v>
      </c>
      <c r="AQ87" s="231">
        <v>0</v>
      </c>
      <c r="AR87" s="231">
        <v>0</v>
      </c>
      <c r="AS87" s="231">
        <v>0</v>
      </c>
      <c r="AT87" s="231">
        <v>0</v>
      </c>
      <c r="AU87" s="231">
        <v>0</v>
      </c>
      <c r="AV87" s="231">
        <v>0</v>
      </c>
      <c r="AW87" s="231">
        <v>0</v>
      </c>
    </row>
    <row r="88" spans="1:49" x14ac:dyDescent="0.35">
      <c r="A88" s="39" t="s">
        <v>360</v>
      </c>
      <c r="B88" s="3" t="s">
        <v>357</v>
      </c>
      <c r="C88" s="231">
        <f t="shared" si="7"/>
        <v>635.53891304347815</v>
      </c>
      <c r="D88" s="231">
        <v>891.34</v>
      </c>
      <c r="E88" s="231">
        <v>604.33000000000004</v>
      </c>
      <c r="F88" s="231">
        <v>648.52</v>
      </c>
      <c r="G88" s="231">
        <v>712.11</v>
      </c>
      <c r="H88" s="231">
        <v>715.84</v>
      </c>
      <c r="I88" s="231">
        <v>720.25</v>
      </c>
      <c r="J88" s="231">
        <v>765.1</v>
      </c>
      <c r="K88" s="231">
        <v>1020.53</v>
      </c>
      <c r="L88" s="231">
        <v>825.14</v>
      </c>
      <c r="M88" s="231">
        <v>924.64</v>
      </c>
      <c r="N88" s="231">
        <v>823.07</v>
      </c>
      <c r="O88" s="231">
        <v>874.16</v>
      </c>
      <c r="P88" s="231">
        <v>3441.81</v>
      </c>
      <c r="Q88" s="231">
        <v>1486.57</v>
      </c>
      <c r="R88" s="231">
        <v>1713.51</v>
      </c>
      <c r="S88" s="231">
        <v>1541.02</v>
      </c>
      <c r="T88" s="231">
        <v>1534.47</v>
      </c>
      <c r="U88" s="231">
        <v>1515.3</v>
      </c>
      <c r="V88" s="231">
        <v>1205.95</v>
      </c>
      <c r="W88" s="231">
        <v>1211.24</v>
      </c>
      <c r="X88" s="231">
        <v>590.99</v>
      </c>
      <c r="Y88" s="231">
        <v>675.69</v>
      </c>
      <c r="Z88" s="231">
        <v>303.87</v>
      </c>
      <c r="AA88" s="231">
        <v>322.42</v>
      </c>
      <c r="AB88" s="231">
        <v>270.22000000000003</v>
      </c>
      <c r="AC88" s="231">
        <v>164.55</v>
      </c>
      <c r="AD88" s="231">
        <v>165.96</v>
      </c>
      <c r="AE88" s="231">
        <v>223.7</v>
      </c>
      <c r="AF88" s="231">
        <v>262.93</v>
      </c>
      <c r="AG88" s="231">
        <v>230.02</v>
      </c>
      <c r="AH88" s="231">
        <v>166.62</v>
      </c>
      <c r="AI88" s="231">
        <v>239.62</v>
      </c>
      <c r="AJ88" s="231">
        <v>220.23</v>
      </c>
      <c r="AK88" s="231">
        <v>176.98</v>
      </c>
      <c r="AL88" s="231">
        <v>180.28</v>
      </c>
      <c r="AM88" s="231">
        <v>138.12</v>
      </c>
      <c r="AN88" s="145">
        <v>46.86</v>
      </c>
      <c r="AO88" s="145">
        <v>131.32</v>
      </c>
      <c r="AP88" s="145">
        <v>108.13</v>
      </c>
      <c r="AQ88" s="145">
        <v>143.04</v>
      </c>
      <c r="AR88" s="145">
        <v>153.25</v>
      </c>
      <c r="AS88" s="145">
        <v>173.91</v>
      </c>
      <c r="AT88" s="145">
        <v>268.02</v>
      </c>
      <c r="AU88" s="145">
        <v>162.11000000000001</v>
      </c>
      <c r="AV88" s="145">
        <v>228.67</v>
      </c>
      <c r="AW88" s="145">
        <v>312.38</v>
      </c>
    </row>
    <row r="89" spans="1:49" x14ac:dyDescent="0.35">
      <c r="A89" s="39" t="s">
        <v>361</v>
      </c>
      <c r="B89" s="3" t="s">
        <v>357</v>
      </c>
      <c r="C89" s="231">
        <f t="shared" si="7"/>
        <v>2759.4391304347823</v>
      </c>
      <c r="D89" s="231">
        <v>4949.92</v>
      </c>
      <c r="E89" s="231">
        <v>5069.96</v>
      </c>
      <c r="F89" s="231">
        <v>5273.58</v>
      </c>
      <c r="G89" s="231">
        <v>5474.38</v>
      </c>
      <c r="H89" s="231">
        <v>4946.5</v>
      </c>
      <c r="I89" s="231">
        <v>4076.22</v>
      </c>
      <c r="J89" s="231">
        <v>5365</v>
      </c>
      <c r="K89" s="231">
        <v>4482.5</v>
      </c>
      <c r="L89" s="231">
        <v>1497</v>
      </c>
      <c r="M89" s="231">
        <v>3465</v>
      </c>
      <c r="N89" s="231">
        <v>2957.33</v>
      </c>
      <c r="O89" s="231">
        <v>3327.5</v>
      </c>
      <c r="P89" s="231">
        <v>3634.88</v>
      </c>
      <c r="Q89" s="231">
        <v>3324.23</v>
      </c>
      <c r="R89" s="231">
        <v>3662.82</v>
      </c>
      <c r="S89" s="231">
        <v>5148.4799999999996</v>
      </c>
      <c r="T89" s="231">
        <v>5186.84</v>
      </c>
      <c r="U89" s="231">
        <v>4136</v>
      </c>
      <c r="V89" s="231">
        <v>3782.32</v>
      </c>
      <c r="W89" s="231">
        <v>4061.18</v>
      </c>
      <c r="X89" s="231">
        <v>2506</v>
      </c>
      <c r="Y89" s="231">
        <v>2549.16</v>
      </c>
      <c r="Z89" s="231">
        <v>1284</v>
      </c>
      <c r="AA89" s="231">
        <v>1763</v>
      </c>
      <c r="AB89" s="231">
        <v>787.5</v>
      </c>
      <c r="AC89" s="231">
        <v>1545</v>
      </c>
      <c r="AD89" s="231">
        <v>2229.33</v>
      </c>
      <c r="AE89" s="231">
        <v>2046</v>
      </c>
      <c r="AF89" s="231">
        <v>1695.68</v>
      </c>
      <c r="AG89" s="231">
        <v>1379</v>
      </c>
      <c r="AH89" s="231">
        <v>1556</v>
      </c>
      <c r="AI89" s="231">
        <v>1051.6600000000001</v>
      </c>
      <c r="AJ89" s="231">
        <v>1794.62</v>
      </c>
      <c r="AK89" s="231">
        <v>1329.66</v>
      </c>
      <c r="AL89" s="231">
        <v>457.5</v>
      </c>
      <c r="AM89" s="231">
        <v>436.98</v>
      </c>
      <c r="AN89" s="145">
        <v>390</v>
      </c>
      <c r="AO89" s="145">
        <v>490.08</v>
      </c>
      <c r="AP89" s="145">
        <v>2070.0500000000002</v>
      </c>
      <c r="AQ89" s="145">
        <v>1620.24</v>
      </c>
      <c r="AR89" s="145">
        <v>1177</v>
      </c>
      <c r="AS89" s="145">
        <v>1833.95</v>
      </c>
      <c r="AT89" s="145">
        <v>2476.86</v>
      </c>
      <c r="AU89" s="145">
        <v>3111.33</v>
      </c>
      <c r="AV89" s="145">
        <v>3086.51</v>
      </c>
      <c r="AW89" s="145">
        <v>2445.4499999999998</v>
      </c>
    </row>
    <row r="90" spans="1:49" x14ac:dyDescent="0.35">
      <c r="A90" s="39" t="s">
        <v>362</v>
      </c>
      <c r="B90" s="3" t="s">
        <v>357</v>
      </c>
      <c r="C90" s="231">
        <f t="shared" si="7"/>
        <v>9.6782608695652179</v>
      </c>
      <c r="D90" s="231">
        <v>44</v>
      </c>
      <c r="E90" s="231">
        <v>31</v>
      </c>
      <c r="F90" s="231">
        <v>0</v>
      </c>
      <c r="G90" s="231">
        <v>17</v>
      </c>
      <c r="H90" s="231">
        <v>0</v>
      </c>
      <c r="I90" s="231">
        <v>17.25</v>
      </c>
      <c r="J90" s="231">
        <v>0</v>
      </c>
      <c r="K90" s="231">
        <v>13.4</v>
      </c>
      <c r="L90" s="231">
        <v>2</v>
      </c>
      <c r="M90" s="231">
        <v>16.55</v>
      </c>
      <c r="N90" s="231">
        <v>0</v>
      </c>
      <c r="O90" s="231">
        <v>2</v>
      </c>
      <c r="P90" s="231">
        <v>0</v>
      </c>
      <c r="Q90" s="231">
        <v>4</v>
      </c>
      <c r="R90" s="231">
        <v>6</v>
      </c>
      <c r="S90" s="231">
        <v>1</v>
      </c>
      <c r="T90" s="231">
        <v>0</v>
      </c>
      <c r="U90" s="231">
        <v>0</v>
      </c>
      <c r="V90" s="231">
        <v>4</v>
      </c>
      <c r="W90" s="231">
        <v>4</v>
      </c>
      <c r="X90" s="231">
        <v>4</v>
      </c>
      <c r="Y90" s="231">
        <v>205</v>
      </c>
      <c r="Z90" s="231">
        <v>6</v>
      </c>
      <c r="AA90" s="231">
        <v>2</v>
      </c>
      <c r="AB90" s="231">
        <v>8</v>
      </c>
      <c r="AC90" s="231">
        <v>4</v>
      </c>
      <c r="AD90" s="231">
        <v>0</v>
      </c>
      <c r="AE90" s="231">
        <v>44</v>
      </c>
      <c r="AF90" s="231">
        <v>0</v>
      </c>
      <c r="AG90" s="231">
        <v>6</v>
      </c>
      <c r="AH90" s="231">
        <v>0</v>
      </c>
      <c r="AI90" s="231">
        <v>2</v>
      </c>
      <c r="AJ90" s="231">
        <v>0</v>
      </c>
      <c r="AK90" s="231">
        <v>2</v>
      </c>
      <c r="AL90" s="231">
        <v>0</v>
      </c>
      <c r="AM90" s="231">
        <v>0</v>
      </c>
      <c r="AN90" s="231">
        <v>0</v>
      </c>
      <c r="AO90" s="231">
        <v>0</v>
      </c>
      <c r="AP90" s="231">
        <v>0</v>
      </c>
      <c r="AQ90" s="231">
        <v>0</v>
      </c>
      <c r="AR90" s="231">
        <v>0</v>
      </c>
      <c r="AS90" s="231">
        <v>0</v>
      </c>
      <c r="AT90" s="231">
        <v>0</v>
      </c>
      <c r="AU90" s="231">
        <v>0</v>
      </c>
      <c r="AV90" s="231">
        <v>0</v>
      </c>
      <c r="AW90" s="231">
        <v>0</v>
      </c>
    </row>
    <row r="91" spans="1:49" x14ac:dyDescent="0.35">
      <c r="A91" s="39" t="s">
        <v>363</v>
      </c>
      <c r="B91" s="3" t="s">
        <v>357</v>
      </c>
      <c r="C91" s="231">
        <f t="shared" si="7"/>
        <v>0</v>
      </c>
      <c r="D91" s="231">
        <v>0</v>
      </c>
      <c r="E91" s="231">
        <v>0</v>
      </c>
      <c r="F91" s="231">
        <v>0</v>
      </c>
      <c r="G91" s="231">
        <v>0</v>
      </c>
      <c r="H91" s="231">
        <v>0</v>
      </c>
      <c r="I91" s="231">
        <v>0</v>
      </c>
      <c r="J91" s="231">
        <v>0</v>
      </c>
      <c r="K91" s="231">
        <v>0</v>
      </c>
      <c r="L91" s="231">
        <v>0</v>
      </c>
      <c r="M91" s="231">
        <v>0</v>
      </c>
      <c r="N91" s="231">
        <v>0</v>
      </c>
      <c r="O91" s="231">
        <v>0</v>
      </c>
      <c r="P91" s="231">
        <v>0</v>
      </c>
      <c r="Q91" s="231">
        <v>0</v>
      </c>
      <c r="R91" s="231">
        <v>0</v>
      </c>
      <c r="S91" s="231">
        <v>0</v>
      </c>
      <c r="T91" s="231">
        <v>0</v>
      </c>
      <c r="U91" s="231">
        <v>0</v>
      </c>
      <c r="V91" s="231">
        <v>0</v>
      </c>
      <c r="W91" s="231">
        <v>0</v>
      </c>
      <c r="X91" s="231">
        <v>0</v>
      </c>
      <c r="Y91" s="231">
        <v>0</v>
      </c>
      <c r="Z91" s="231">
        <v>0</v>
      </c>
      <c r="AA91" s="231">
        <v>0</v>
      </c>
      <c r="AB91" s="231">
        <v>0</v>
      </c>
      <c r="AC91" s="231">
        <v>0</v>
      </c>
      <c r="AD91" s="231">
        <v>0</v>
      </c>
      <c r="AE91" s="231">
        <v>0</v>
      </c>
      <c r="AF91" s="231">
        <v>0</v>
      </c>
      <c r="AG91" s="231">
        <v>0</v>
      </c>
      <c r="AH91" s="231">
        <v>0</v>
      </c>
      <c r="AI91" s="231">
        <v>0</v>
      </c>
      <c r="AJ91" s="231">
        <v>0</v>
      </c>
      <c r="AK91" s="231">
        <v>0</v>
      </c>
      <c r="AL91" s="231">
        <v>0</v>
      </c>
      <c r="AM91" s="231">
        <v>0</v>
      </c>
      <c r="AN91" s="145">
        <v>0</v>
      </c>
      <c r="AO91" s="145">
        <v>0</v>
      </c>
      <c r="AP91" s="145">
        <v>0</v>
      </c>
      <c r="AQ91" s="145">
        <v>0</v>
      </c>
      <c r="AR91" s="145">
        <v>0</v>
      </c>
      <c r="AS91" s="145">
        <v>0</v>
      </c>
      <c r="AT91" s="145">
        <v>0</v>
      </c>
      <c r="AU91" s="145">
        <v>0</v>
      </c>
      <c r="AV91" s="145">
        <v>0</v>
      </c>
      <c r="AW91" s="145">
        <v>0</v>
      </c>
    </row>
    <row r="92" spans="1:49" s="51" customFormat="1" x14ac:dyDescent="0.35">
      <c r="A92" s="573" t="s">
        <v>170</v>
      </c>
      <c r="B92" s="574"/>
      <c r="C92" s="207">
        <f t="shared" si="7"/>
        <v>3938.4760869565216</v>
      </c>
      <c r="D92" s="207">
        <f>SUM(D85:D91)</f>
        <v>5896.8</v>
      </c>
      <c r="E92" s="207">
        <f t="shared" ref="E92:AW92" si="8">SUM(E85:E91)</f>
        <v>5836.79</v>
      </c>
      <c r="F92" s="207">
        <f t="shared" si="8"/>
        <v>6224.08</v>
      </c>
      <c r="G92" s="207">
        <f t="shared" si="8"/>
        <v>6614.55</v>
      </c>
      <c r="H92" s="207">
        <f t="shared" si="8"/>
        <v>5662.34</v>
      </c>
      <c r="I92" s="207">
        <f t="shared" si="8"/>
        <v>11412.039999999999</v>
      </c>
      <c r="J92" s="207">
        <f t="shared" si="8"/>
        <v>6336.1</v>
      </c>
      <c r="K92" s="207">
        <f t="shared" si="8"/>
        <v>6663.92</v>
      </c>
      <c r="L92" s="207">
        <f t="shared" si="8"/>
        <v>2507.79</v>
      </c>
      <c r="M92" s="207">
        <f t="shared" si="8"/>
        <v>4434.21</v>
      </c>
      <c r="N92" s="207">
        <f t="shared" si="8"/>
        <v>3780.4</v>
      </c>
      <c r="O92" s="207">
        <f t="shared" si="8"/>
        <v>4638.43</v>
      </c>
      <c r="P92" s="207">
        <f t="shared" si="8"/>
        <v>7448.25</v>
      </c>
      <c r="Q92" s="207">
        <f t="shared" si="8"/>
        <v>4814.8</v>
      </c>
      <c r="R92" s="207">
        <f t="shared" si="8"/>
        <v>5382.33</v>
      </c>
      <c r="S92" s="207">
        <f t="shared" si="8"/>
        <v>6818.5</v>
      </c>
      <c r="T92" s="207">
        <f t="shared" si="8"/>
        <v>7006.81</v>
      </c>
      <c r="U92" s="207">
        <f t="shared" si="8"/>
        <v>5715.3</v>
      </c>
      <c r="V92" s="207">
        <f t="shared" si="8"/>
        <v>5079.7700000000004</v>
      </c>
      <c r="W92" s="207">
        <f t="shared" si="8"/>
        <v>5340.42</v>
      </c>
      <c r="X92" s="207">
        <f t="shared" si="8"/>
        <v>3270.49</v>
      </c>
      <c r="Y92" s="207">
        <f t="shared" si="8"/>
        <v>3550.35</v>
      </c>
      <c r="Z92" s="207">
        <f t="shared" si="8"/>
        <v>1628.37</v>
      </c>
      <c r="AA92" s="207">
        <f t="shared" si="8"/>
        <v>2087.42</v>
      </c>
      <c r="AB92" s="207">
        <f t="shared" si="8"/>
        <v>1065.72</v>
      </c>
      <c r="AC92" s="207">
        <f t="shared" si="8"/>
        <v>1713.55</v>
      </c>
      <c r="AD92" s="207">
        <f t="shared" si="8"/>
        <v>2395.29</v>
      </c>
      <c r="AE92" s="207">
        <f t="shared" si="8"/>
        <v>2313.6999999999998</v>
      </c>
      <c r="AF92" s="207">
        <f t="shared" si="8"/>
        <v>2325.67</v>
      </c>
      <c r="AG92" s="207">
        <f t="shared" si="8"/>
        <v>2448.34</v>
      </c>
      <c r="AH92" s="207">
        <f t="shared" si="8"/>
        <v>1722.62</v>
      </c>
      <c r="AI92" s="207">
        <f t="shared" si="8"/>
        <v>2615.4499999999998</v>
      </c>
      <c r="AJ92" s="207">
        <f t="shared" si="8"/>
        <v>2014.85</v>
      </c>
      <c r="AK92" s="207">
        <f t="shared" si="8"/>
        <v>2212.8500000000004</v>
      </c>
      <c r="AL92" s="207">
        <f t="shared" si="8"/>
        <v>693.64</v>
      </c>
      <c r="AM92" s="207">
        <f t="shared" si="8"/>
        <v>1002.61</v>
      </c>
      <c r="AN92" s="207">
        <f t="shared" si="8"/>
        <v>505.25</v>
      </c>
      <c r="AO92" s="207">
        <f t="shared" si="8"/>
        <v>4793</v>
      </c>
      <c r="AP92" s="207">
        <f t="shared" si="8"/>
        <v>7143.8600000000006</v>
      </c>
      <c r="AQ92" s="207">
        <f t="shared" si="8"/>
        <v>1763.28</v>
      </c>
      <c r="AR92" s="207">
        <f t="shared" si="8"/>
        <v>1330.25</v>
      </c>
      <c r="AS92" s="207">
        <f t="shared" si="8"/>
        <v>2007.8600000000001</v>
      </c>
      <c r="AT92" s="207">
        <f t="shared" si="8"/>
        <v>3124.9</v>
      </c>
      <c r="AU92" s="207">
        <f t="shared" si="8"/>
        <v>3273.44</v>
      </c>
      <c r="AV92" s="207">
        <f t="shared" si="8"/>
        <v>3315.1800000000003</v>
      </c>
      <c r="AW92" s="207">
        <f t="shared" si="8"/>
        <v>3238.33</v>
      </c>
    </row>
    <row r="93" spans="1:49" x14ac:dyDescent="0.35">
      <c r="A93" s="31"/>
      <c r="B93" s="19"/>
      <c r="C93" s="19"/>
      <c r="D93" s="35"/>
      <c r="E93" s="35"/>
      <c r="F93" s="35"/>
      <c r="G93" s="35"/>
      <c r="H93" s="35"/>
      <c r="I93" s="35"/>
      <c r="J93" s="35"/>
      <c r="K93" s="35"/>
      <c r="L93" s="35"/>
      <c r="M93" s="35"/>
      <c r="N93" s="35"/>
      <c r="O93" s="35"/>
      <c r="P93" s="36"/>
      <c r="Q93" s="36"/>
      <c r="R93" s="36"/>
      <c r="S93" s="36"/>
      <c r="T93" s="36"/>
      <c r="U93" s="36"/>
      <c r="V93" s="36"/>
      <c r="W93" s="36"/>
      <c r="X93" s="36"/>
      <c r="Y93" s="36"/>
      <c r="Z93" s="36"/>
      <c r="AA93" s="36"/>
      <c r="AB93" s="37"/>
      <c r="AC93" s="37"/>
      <c r="AD93" s="37"/>
      <c r="AE93" s="37"/>
      <c r="AF93" s="37"/>
      <c r="AG93" s="37"/>
      <c r="AH93" s="37"/>
      <c r="AI93" s="37"/>
      <c r="AJ93" s="37"/>
      <c r="AK93" s="37"/>
      <c r="AL93" s="37"/>
      <c r="AM93" s="37"/>
      <c r="AN93" s="36"/>
      <c r="AO93" s="36"/>
      <c r="AP93" s="36"/>
      <c r="AQ93" s="36"/>
      <c r="AR93" s="34"/>
      <c r="AS93" s="34"/>
      <c r="AT93" s="34"/>
    </row>
    <row r="94" spans="1:49" x14ac:dyDescent="0.35">
      <c r="A94" s="74" t="s">
        <v>139</v>
      </c>
      <c r="B94" s="19"/>
      <c r="C94" s="19"/>
      <c r="D94" s="35"/>
      <c r="E94" s="35"/>
      <c r="F94" s="35"/>
      <c r="G94" s="35"/>
      <c r="H94" s="35"/>
      <c r="I94" s="35"/>
      <c r="J94" s="35"/>
      <c r="K94" s="35"/>
      <c r="L94" s="35"/>
      <c r="M94" s="35"/>
      <c r="N94" s="35"/>
      <c r="O94" s="35"/>
      <c r="P94" s="36"/>
      <c r="Q94" s="36"/>
      <c r="R94" s="36"/>
      <c r="S94" s="36"/>
      <c r="T94" s="36"/>
      <c r="U94" s="36"/>
      <c r="V94" s="36"/>
      <c r="W94" s="36"/>
      <c r="X94" s="36"/>
      <c r="Y94" s="36"/>
      <c r="Z94" s="36"/>
      <c r="AA94" s="36"/>
      <c r="AB94" s="37"/>
      <c r="AC94" s="37"/>
      <c r="AD94" s="37"/>
      <c r="AE94" s="37"/>
      <c r="AF94" s="37"/>
      <c r="AG94" s="37"/>
      <c r="AH94" s="37"/>
      <c r="AI94" s="37"/>
      <c r="AJ94" s="37"/>
      <c r="AK94" s="37"/>
      <c r="AL94" s="37"/>
      <c r="AM94" s="37"/>
      <c r="AN94" s="36"/>
      <c r="AO94" s="36"/>
      <c r="AP94" s="36"/>
      <c r="AQ94" s="36"/>
      <c r="AR94" s="34"/>
      <c r="AS94" s="34"/>
      <c r="AT94" s="34"/>
    </row>
    <row r="95" spans="1:49" x14ac:dyDescent="0.35">
      <c r="A95" s="11"/>
    </row>
    <row r="96" spans="1:49" ht="21" customHeight="1" x14ac:dyDescent="0.35">
      <c r="A96" s="456" t="s">
        <v>171</v>
      </c>
      <c r="B96" s="456" t="s">
        <v>160</v>
      </c>
      <c r="C96" s="456" t="s">
        <v>153</v>
      </c>
      <c r="D96" s="14">
        <v>42736</v>
      </c>
      <c r="E96" s="14">
        <v>42767</v>
      </c>
      <c r="F96" s="14">
        <v>42795</v>
      </c>
      <c r="G96" s="14">
        <v>42826</v>
      </c>
      <c r="H96" s="14">
        <v>42856</v>
      </c>
      <c r="I96" s="14">
        <v>42887</v>
      </c>
      <c r="J96" s="14">
        <v>42917</v>
      </c>
      <c r="K96" s="14">
        <v>42948</v>
      </c>
      <c r="L96" s="14">
        <v>42979</v>
      </c>
      <c r="M96" s="14">
        <v>43009</v>
      </c>
      <c r="N96" s="14">
        <v>43040</v>
      </c>
      <c r="O96" s="14">
        <v>43070</v>
      </c>
      <c r="P96" s="14">
        <v>43101</v>
      </c>
      <c r="Q96" s="14">
        <v>43132</v>
      </c>
      <c r="R96" s="14">
        <v>43160</v>
      </c>
      <c r="S96" s="14">
        <v>43191</v>
      </c>
      <c r="T96" s="14">
        <v>43221</v>
      </c>
      <c r="U96" s="14">
        <v>43252</v>
      </c>
      <c r="V96" s="14">
        <v>43282</v>
      </c>
      <c r="W96" s="14">
        <v>43313</v>
      </c>
      <c r="X96" s="14">
        <v>43344</v>
      </c>
      <c r="Y96" s="14">
        <v>43374</v>
      </c>
      <c r="Z96" s="14">
        <v>43405</v>
      </c>
      <c r="AA96" s="14">
        <v>43435</v>
      </c>
      <c r="AB96" s="14">
        <v>43466</v>
      </c>
      <c r="AC96" s="14">
        <v>43497</v>
      </c>
      <c r="AD96" s="14">
        <v>43525</v>
      </c>
      <c r="AE96" s="14">
        <v>43556</v>
      </c>
      <c r="AF96" s="14">
        <v>43586</v>
      </c>
      <c r="AG96" s="14">
        <v>43617</v>
      </c>
      <c r="AH96" s="14">
        <v>43647</v>
      </c>
      <c r="AI96" s="14">
        <v>43678</v>
      </c>
      <c r="AJ96" s="14">
        <v>43709</v>
      </c>
      <c r="AK96" s="14">
        <v>43739</v>
      </c>
      <c r="AL96" s="14">
        <v>43770</v>
      </c>
      <c r="AM96" s="14">
        <v>43800</v>
      </c>
      <c r="AN96" s="14">
        <v>43831</v>
      </c>
      <c r="AO96" s="14">
        <v>43862</v>
      </c>
      <c r="AP96" s="14">
        <v>43891</v>
      </c>
      <c r="AQ96" s="14">
        <v>43922</v>
      </c>
      <c r="AR96" s="14">
        <v>43952</v>
      </c>
      <c r="AS96" s="14">
        <v>43983</v>
      </c>
      <c r="AT96" s="14">
        <v>44013</v>
      </c>
      <c r="AU96" s="14">
        <v>44044</v>
      </c>
      <c r="AV96" s="14">
        <v>44075</v>
      </c>
      <c r="AW96" s="15">
        <v>44105</v>
      </c>
    </row>
    <row r="97" spans="1:49" s="34" customFormat="1" x14ac:dyDescent="0.35">
      <c r="A97" s="38" t="s">
        <v>364</v>
      </c>
      <c r="B97" s="40" t="s">
        <v>365</v>
      </c>
      <c r="C97" s="145">
        <f t="shared" ref="C97:C111" si="9">AVERAGE(D97:AW97)</f>
        <v>0</v>
      </c>
      <c r="D97" s="145">
        <v>0</v>
      </c>
      <c r="E97" s="145">
        <v>0</v>
      </c>
      <c r="F97" s="145">
        <v>0</v>
      </c>
      <c r="G97" s="145">
        <v>0</v>
      </c>
      <c r="H97" s="145">
        <v>0</v>
      </c>
      <c r="I97" s="145">
        <v>0</v>
      </c>
      <c r="J97" s="145">
        <v>0</v>
      </c>
      <c r="K97" s="145">
        <v>0</v>
      </c>
      <c r="L97" s="145">
        <v>0</v>
      </c>
      <c r="M97" s="145">
        <v>0</v>
      </c>
      <c r="N97" s="145">
        <v>0</v>
      </c>
      <c r="O97" s="145">
        <v>0</v>
      </c>
      <c r="P97" s="145">
        <v>0</v>
      </c>
      <c r="Q97" s="145">
        <v>0</v>
      </c>
      <c r="R97" s="145">
        <v>0</v>
      </c>
      <c r="S97" s="145">
        <v>0</v>
      </c>
      <c r="T97" s="145">
        <v>0</v>
      </c>
      <c r="U97" s="145">
        <v>0</v>
      </c>
      <c r="V97" s="145">
        <v>0</v>
      </c>
      <c r="W97" s="145">
        <v>0</v>
      </c>
      <c r="X97" s="145">
        <v>0</v>
      </c>
      <c r="Y97" s="145">
        <v>0</v>
      </c>
      <c r="Z97" s="145">
        <v>0</v>
      </c>
      <c r="AA97" s="145">
        <v>0</v>
      </c>
      <c r="AB97" s="145">
        <v>0</v>
      </c>
      <c r="AC97" s="145">
        <v>0</v>
      </c>
      <c r="AD97" s="145">
        <v>0</v>
      </c>
      <c r="AE97" s="145">
        <v>0</v>
      </c>
      <c r="AF97" s="145">
        <v>0</v>
      </c>
      <c r="AG97" s="145">
        <v>0</v>
      </c>
      <c r="AH97" s="145">
        <v>0</v>
      </c>
      <c r="AI97" s="145">
        <v>0</v>
      </c>
      <c r="AJ97" s="145">
        <v>0</v>
      </c>
      <c r="AK97" s="145">
        <v>0</v>
      </c>
      <c r="AL97" s="145">
        <v>0</v>
      </c>
      <c r="AM97" s="145">
        <v>0</v>
      </c>
      <c r="AN97" s="145">
        <v>0</v>
      </c>
      <c r="AO97" s="145">
        <v>0</v>
      </c>
      <c r="AP97" s="145">
        <v>0</v>
      </c>
      <c r="AQ97" s="145">
        <v>0</v>
      </c>
      <c r="AR97" s="145">
        <v>0</v>
      </c>
      <c r="AS97" s="145">
        <v>0</v>
      </c>
      <c r="AT97" s="145">
        <v>0</v>
      </c>
      <c r="AU97" s="145">
        <v>0</v>
      </c>
      <c r="AV97" s="145">
        <v>0</v>
      </c>
      <c r="AW97" s="145">
        <v>0</v>
      </c>
    </row>
    <row r="98" spans="1:49" x14ac:dyDescent="0.35">
      <c r="A98" s="13" t="s">
        <v>364</v>
      </c>
      <c r="B98" s="23" t="s">
        <v>172</v>
      </c>
      <c r="C98" s="102">
        <f t="shared" si="9"/>
        <v>0</v>
      </c>
      <c r="D98" s="4">
        <v>0</v>
      </c>
      <c r="E98" s="4">
        <v>0</v>
      </c>
      <c r="F98" s="4">
        <v>0</v>
      </c>
      <c r="G98" s="4">
        <v>0</v>
      </c>
      <c r="H98" s="4">
        <v>0</v>
      </c>
      <c r="I98" s="4">
        <v>0</v>
      </c>
      <c r="J98" s="4">
        <v>0</v>
      </c>
      <c r="K98" s="4">
        <v>0</v>
      </c>
      <c r="L98" s="4">
        <v>0</v>
      </c>
      <c r="M98" s="4">
        <v>0</v>
      </c>
      <c r="N98" s="4">
        <v>0</v>
      </c>
      <c r="O98" s="4">
        <v>0</v>
      </c>
      <c r="P98" s="4">
        <v>0</v>
      </c>
      <c r="Q98" s="4">
        <v>0</v>
      </c>
      <c r="R98" s="4">
        <v>0</v>
      </c>
      <c r="S98" s="4">
        <v>0</v>
      </c>
      <c r="T98" s="4">
        <v>0</v>
      </c>
      <c r="U98" s="4">
        <v>0</v>
      </c>
      <c r="V98" s="4">
        <v>0</v>
      </c>
      <c r="W98" s="4">
        <v>0</v>
      </c>
      <c r="X98" s="4">
        <v>0</v>
      </c>
      <c r="Y98" s="4">
        <v>0</v>
      </c>
      <c r="Z98" s="4">
        <v>0</v>
      </c>
      <c r="AA98" s="4">
        <v>0</v>
      </c>
      <c r="AB98" s="4">
        <v>0</v>
      </c>
      <c r="AC98" s="4">
        <v>0</v>
      </c>
      <c r="AD98" s="4">
        <v>0</v>
      </c>
      <c r="AE98" s="4">
        <v>0</v>
      </c>
      <c r="AF98" s="4">
        <v>0</v>
      </c>
      <c r="AG98" s="4">
        <v>0</v>
      </c>
      <c r="AH98" s="4">
        <v>0</v>
      </c>
      <c r="AI98" s="4">
        <v>0</v>
      </c>
      <c r="AJ98" s="4">
        <v>0</v>
      </c>
      <c r="AK98" s="4">
        <v>0</v>
      </c>
      <c r="AL98" s="4">
        <v>0</v>
      </c>
      <c r="AM98" s="4">
        <v>0</v>
      </c>
      <c r="AN98" s="4">
        <v>0</v>
      </c>
      <c r="AO98" s="4">
        <v>0</v>
      </c>
      <c r="AP98" s="4">
        <v>0</v>
      </c>
      <c r="AQ98" s="4">
        <v>0</v>
      </c>
      <c r="AR98" s="4">
        <v>0</v>
      </c>
      <c r="AS98" s="4">
        <v>0</v>
      </c>
      <c r="AT98" s="4">
        <v>0</v>
      </c>
      <c r="AU98" s="4">
        <v>0</v>
      </c>
      <c r="AV98" s="4">
        <v>0</v>
      </c>
      <c r="AW98" s="4">
        <v>0</v>
      </c>
    </row>
    <row r="99" spans="1:49" x14ac:dyDescent="0.35">
      <c r="A99" s="13" t="s">
        <v>364</v>
      </c>
      <c r="B99" s="23" t="s">
        <v>173</v>
      </c>
      <c r="C99" s="102">
        <f t="shared" si="9"/>
        <v>0</v>
      </c>
      <c r="D99" s="3">
        <v>0</v>
      </c>
      <c r="E99" s="3">
        <v>0</v>
      </c>
      <c r="F99" s="3">
        <v>0</v>
      </c>
      <c r="G99" s="3">
        <v>0</v>
      </c>
      <c r="H99" s="3">
        <v>0</v>
      </c>
      <c r="I99" s="3">
        <v>0</v>
      </c>
      <c r="J99" s="3">
        <v>0</v>
      </c>
      <c r="K99" s="3">
        <v>0</v>
      </c>
      <c r="L99" s="3">
        <v>0</v>
      </c>
      <c r="M99" s="3">
        <v>0</v>
      </c>
      <c r="N99" s="3">
        <v>0</v>
      </c>
      <c r="O99" s="3">
        <v>0</v>
      </c>
      <c r="P99" s="3">
        <v>0</v>
      </c>
      <c r="Q99" s="3">
        <v>0</v>
      </c>
      <c r="R99" s="3">
        <v>0</v>
      </c>
      <c r="S99" s="3">
        <v>0</v>
      </c>
      <c r="T99" s="3">
        <v>0</v>
      </c>
      <c r="U99" s="3">
        <v>0</v>
      </c>
      <c r="V99" s="3">
        <v>0</v>
      </c>
      <c r="W99" s="3">
        <v>0</v>
      </c>
      <c r="X99" s="3">
        <v>0</v>
      </c>
      <c r="Y99" s="3">
        <v>0</v>
      </c>
      <c r="Z99" s="3">
        <v>0</v>
      </c>
      <c r="AA99" s="3">
        <v>0</v>
      </c>
      <c r="AB99" s="3">
        <v>0</v>
      </c>
      <c r="AC99" s="3">
        <v>0</v>
      </c>
      <c r="AD99" s="3">
        <v>0</v>
      </c>
      <c r="AE99" s="3">
        <v>0</v>
      </c>
      <c r="AF99" s="3">
        <v>0</v>
      </c>
      <c r="AG99" s="3">
        <v>0</v>
      </c>
      <c r="AH99" s="3">
        <v>0</v>
      </c>
      <c r="AI99" s="3">
        <v>0</v>
      </c>
      <c r="AJ99" s="3">
        <v>0</v>
      </c>
      <c r="AK99" s="3">
        <v>0</v>
      </c>
      <c r="AL99" s="3">
        <v>0</v>
      </c>
      <c r="AM99" s="3">
        <v>0</v>
      </c>
      <c r="AN99" s="3">
        <v>0</v>
      </c>
      <c r="AO99" s="3">
        <v>0</v>
      </c>
      <c r="AP99" s="3">
        <v>0</v>
      </c>
      <c r="AQ99" s="3">
        <v>0</v>
      </c>
      <c r="AR99" s="3">
        <v>0</v>
      </c>
      <c r="AS99" s="3">
        <v>0</v>
      </c>
      <c r="AT99" s="3">
        <v>0</v>
      </c>
      <c r="AU99" s="3">
        <v>0</v>
      </c>
      <c r="AV99" s="3">
        <v>0</v>
      </c>
      <c r="AW99" s="3">
        <v>0</v>
      </c>
    </row>
    <row r="100" spans="1:49" s="34" customFormat="1" x14ac:dyDescent="0.35">
      <c r="A100" s="38"/>
      <c r="B100" s="40"/>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3"/>
      <c r="AS100" s="3"/>
      <c r="AT100" s="3"/>
      <c r="AU100" s="28"/>
      <c r="AV100" s="28"/>
      <c r="AW100" s="28"/>
    </row>
    <row r="101" spans="1:49" s="34" customFormat="1" x14ac:dyDescent="0.35">
      <c r="A101" s="38" t="s">
        <v>366</v>
      </c>
      <c r="B101" s="40" t="s">
        <v>365</v>
      </c>
      <c r="C101" s="145">
        <f t="shared" si="9"/>
        <v>0</v>
      </c>
      <c r="D101" s="145">
        <v>0</v>
      </c>
      <c r="E101" s="145">
        <v>0</v>
      </c>
      <c r="F101" s="145">
        <v>0</v>
      </c>
      <c r="G101" s="145">
        <v>0</v>
      </c>
      <c r="H101" s="145">
        <v>0</v>
      </c>
      <c r="I101" s="145">
        <v>0</v>
      </c>
      <c r="J101" s="145">
        <v>0</v>
      </c>
      <c r="K101" s="145">
        <v>0</v>
      </c>
      <c r="L101" s="145">
        <v>0</v>
      </c>
      <c r="M101" s="145">
        <v>0</v>
      </c>
      <c r="N101" s="145">
        <v>0</v>
      </c>
      <c r="O101" s="145">
        <v>0</v>
      </c>
      <c r="P101" s="145">
        <v>0</v>
      </c>
      <c r="Q101" s="145">
        <v>0</v>
      </c>
      <c r="R101" s="145">
        <v>0</v>
      </c>
      <c r="S101" s="145">
        <v>0</v>
      </c>
      <c r="T101" s="145">
        <v>0</v>
      </c>
      <c r="U101" s="145">
        <v>0</v>
      </c>
      <c r="V101" s="145">
        <v>0</v>
      </c>
      <c r="W101" s="145">
        <v>0</v>
      </c>
      <c r="X101" s="145">
        <v>0</v>
      </c>
      <c r="Y101" s="145">
        <v>0</v>
      </c>
      <c r="Z101" s="145">
        <v>0</v>
      </c>
      <c r="AA101" s="145">
        <v>0</v>
      </c>
      <c r="AB101" s="145">
        <v>0</v>
      </c>
      <c r="AC101" s="145">
        <v>0</v>
      </c>
      <c r="AD101" s="145">
        <v>0</v>
      </c>
      <c r="AE101" s="145">
        <v>0</v>
      </c>
      <c r="AF101" s="145">
        <v>0</v>
      </c>
      <c r="AG101" s="145">
        <v>0</v>
      </c>
      <c r="AH101" s="145">
        <v>0</v>
      </c>
      <c r="AI101" s="145">
        <v>0</v>
      </c>
      <c r="AJ101" s="145">
        <v>0</v>
      </c>
      <c r="AK101" s="145">
        <v>0</v>
      </c>
      <c r="AL101" s="145">
        <v>0</v>
      </c>
      <c r="AM101" s="145">
        <v>0</v>
      </c>
      <c r="AN101" s="145">
        <v>0</v>
      </c>
      <c r="AO101" s="145">
        <v>0</v>
      </c>
      <c r="AP101" s="145">
        <v>0</v>
      </c>
      <c r="AQ101" s="145">
        <v>0</v>
      </c>
      <c r="AR101" s="145">
        <v>0</v>
      </c>
      <c r="AS101" s="145">
        <v>0</v>
      </c>
      <c r="AT101" s="145">
        <v>0</v>
      </c>
      <c r="AU101" s="145">
        <v>0</v>
      </c>
      <c r="AV101" s="145">
        <v>0</v>
      </c>
      <c r="AW101" s="145">
        <v>0</v>
      </c>
    </row>
    <row r="102" spans="1:49" x14ac:dyDescent="0.35">
      <c r="A102" s="13" t="s">
        <v>366</v>
      </c>
      <c r="B102" s="23" t="s">
        <v>172</v>
      </c>
      <c r="C102" s="102">
        <f t="shared" si="9"/>
        <v>0</v>
      </c>
      <c r="D102" s="4">
        <v>0</v>
      </c>
      <c r="E102" s="4">
        <v>0</v>
      </c>
      <c r="F102" s="4">
        <v>0</v>
      </c>
      <c r="G102" s="4">
        <v>0</v>
      </c>
      <c r="H102" s="4">
        <v>0</v>
      </c>
      <c r="I102" s="4">
        <v>0</v>
      </c>
      <c r="J102" s="4">
        <v>0</v>
      </c>
      <c r="K102" s="4">
        <v>0</v>
      </c>
      <c r="L102" s="4">
        <v>0</v>
      </c>
      <c r="M102" s="4">
        <v>0</v>
      </c>
      <c r="N102" s="4">
        <v>0</v>
      </c>
      <c r="O102" s="4">
        <v>0</v>
      </c>
      <c r="P102" s="4">
        <v>0</v>
      </c>
      <c r="Q102" s="4">
        <v>0</v>
      </c>
      <c r="R102" s="4">
        <v>0</v>
      </c>
      <c r="S102" s="4">
        <v>0</v>
      </c>
      <c r="T102" s="4">
        <v>0</v>
      </c>
      <c r="U102" s="4">
        <v>0</v>
      </c>
      <c r="V102" s="4">
        <v>0</v>
      </c>
      <c r="W102" s="4">
        <v>0</v>
      </c>
      <c r="X102" s="4">
        <v>0</v>
      </c>
      <c r="Y102" s="4">
        <v>0</v>
      </c>
      <c r="Z102" s="4">
        <v>0</v>
      </c>
      <c r="AA102" s="4">
        <v>0</v>
      </c>
      <c r="AB102" s="4">
        <v>0</v>
      </c>
      <c r="AC102" s="4">
        <v>0</v>
      </c>
      <c r="AD102" s="4">
        <v>0</v>
      </c>
      <c r="AE102" s="4">
        <v>0</v>
      </c>
      <c r="AF102" s="4">
        <v>0</v>
      </c>
      <c r="AG102" s="4">
        <v>0</v>
      </c>
      <c r="AH102" s="4">
        <v>0</v>
      </c>
      <c r="AI102" s="4">
        <v>0</v>
      </c>
      <c r="AJ102" s="4">
        <v>0</v>
      </c>
      <c r="AK102" s="4">
        <v>0</v>
      </c>
      <c r="AL102" s="4">
        <v>0</v>
      </c>
      <c r="AM102" s="4">
        <v>0</v>
      </c>
      <c r="AN102" s="4">
        <v>0</v>
      </c>
      <c r="AO102" s="4">
        <v>0</v>
      </c>
      <c r="AP102" s="4">
        <v>0</v>
      </c>
      <c r="AQ102" s="4">
        <v>0</v>
      </c>
      <c r="AR102" s="4">
        <v>0</v>
      </c>
      <c r="AS102" s="4">
        <v>0</v>
      </c>
      <c r="AT102" s="4">
        <v>0</v>
      </c>
      <c r="AU102" s="4">
        <v>0</v>
      </c>
      <c r="AV102" s="4">
        <v>0</v>
      </c>
      <c r="AW102" s="4">
        <v>0</v>
      </c>
    </row>
    <row r="103" spans="1:49" x14ac:dyDescent="0.35">
      <c r="A103" s="13" t="s">
        <v>366</v>
      </c>
      <c r="B103" s="23" t="s">
        <v>173</v>
      </c>
      <c r="C103" s="102">
        <f t="shared" si="9"/>
        <v>0</v>
      </c>
      <c r="D103" s="3">
        <v>0</v>
      </c>
      <c r="E103" s="3">
        <v>0</v>
      </c>
      <c r="F103" s="3">
        <v>0</v>
      </c>
      <c r="G103" s="3">
        <v>0</v>
      </c>
      <c r="H103" s="3">
        <v>0</v>
      </c>
      <c r="I103" s="3">
        <v>0</v>
      </c>
      <c r="J103" s="3">
        <v>0</v>
      </c>
      <c r="K103" s="3">
        <v>0</v>
      </c>
      <c r="L103" s="3">
        <v>0</v>
      </c>
      <c r="M103" s="3">
        <v>0</v>
      </c>
      <c r="N103" s="3">
        <v>0</v>
      </c>
      <c r="O103" s="3">
        <v>0</v>
      </c>
      <c r="P103" s="3">
        <v>0</v>
      </c>
      <c r="Q103" s="3">
        <v>0</v>
      </c>
      <c r="R103" s="3">
        <v>0</v>
      </c>
      <c r="S103" s="3">
        <v>0</v>
      </c>
      <c r="T103" s="3">
        <v>0</v>
      </c>
      <c r="U103" s="3">
        <v>0</v>
      </c>
      <c r="V103" s="3">
        <v>0</v>
      </c>
      <c r="W103" s="3">
        <v>0</v>
      </c>
      <c r="X103" s="3">
        <v>0</v>
      </c>
      <c r="Y103" s="3">
        <v>0</v>
      </c>
      <c r="Z103" s="3">
        <v>0</v>
      </c>
      <c r="AA103" s="3">
        <v>0</v>
      </c>
      <c r="AB103" s="3">
        <v>0</v>
      </c>
      <c r="AC103" s="3">
        <v>0</v>
      </c>
      <c r="AD103" s="3">
        <v>0</v>
      </c>
      <c r="AE103" s="3">
        <v>0</v>
      </c>
      <c r="AF103" s="3">
        <v>0</v>
      </c>
      <c r="AG103" s="3">
        <v>0</v>
      </c>
      <c r="AH103" s="3">
        <v>0</v>
      </c>
      <c r="AI103" s="3">
        <v>0</v>
      </c>
      <c r="AJ103" s="3">
        <v>0</v>
      </c>
      <c r="AK103" s="3">
        <v>0</v>
      </c>
      <c r="AL103" s="3">
        <v>0</v>
      </c>
      <c r="AM103" s="3">
        <v>0</v>
      </c>
      <c r="AN103" s="3">
        <v>0</v>
      </c>
      <c r="AO103" s="3">
        <v>0</v>
      </c>
      <c r="AP103" s="3">
        <v>0</v>
      </c>
      <c r="AQ103" s="3">
        <v>0</v>
      </c>
      <c r="AR103" s="3">
        <v>0</v>
      </c>
      <c r="AS103" s="3">
        <v>0</v>
      </c>
      <c r="AT103" s="3">
        <v>0</v>
      </c>
      <c r="AU103" s="3">
        <v>0</v>
      </c>
      <c r="AV103" s="3">
        <v>0</v>
      </c>
      <c r="AW103" s="3">
        <v>0</v>
      </c>
    </row>
    <row r="104" spans="1:49" s="34" customFormat="1" x14ac:dyDescent="0.35">
      <c r="A104" s="38"/>
      <c r="B104" s="40"/>
      <c r="C104" s="3"/>
      <c r="D104" s="3"/>
      <c r="E104" s="3"/>
      <c r="F104" s="3"/>
      <c r="G104" s="3"/>
      <c r="H104" s="3"/>
      <c r="I104" s="3"/>
      <c r="J104" s="3"/>
      <c r="K104" s="3"/>
      <c r="L104" s="3"/>
      <c r="M104" s="3"/>
      <c r="N104" s="3"/>
      <c r="O104" s="3"/>
      <c r="P104" s="3"/>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3"/>
      <c r="AS104" s="3"/>
      <c r="AT104" s="3"/>
      <c r="AU104" s="3"/>
      <c r="AV104" s="28"/>
      <c r="AW104" s="28"/>
    </row>
    <row r="105" spans="1:49" s="34" customFormat="1" x14ac:dyDescent="0.35">
      <c r="A105" s="38" t="s">
        <v>367</v>
      </c>
      <c r="B105" s="40" t="s">
        <v>365</v>
      </c>
      <c r="C105" s="145">
        <f t="shared" si="9"/>
        <v>0</v>
      </c>
      <c r="D105" s="145">
        <v>0</v>
      </c>
      <c r="E105" s="145">
        <v>0</v>
      </c>
      <c r="F105" s="145">
        <v>0</v>
      </c>
      <c r="G105" s="145">
        <v>0</v>
      </c>
      <c r="H105" s="145">
        <v>0</v>
      </c>
      <c r="I105" s="145">
        <v>0</v>
      </c>
      <c r="J105" s="145">
        <v>0</v>
      </c>
      <c r="K105" s="145">
        <v>0</v>
      </c>
      <c r="L105" s="145">
        <v>0</v>
      </c>
      <c r="M105" s="145">
        <v>0</v>
      </c>
      <c r="N105" s="145">
        <v>0</v>
      </c>
      <c r="O105" s="145">
        <v>0</v>
      </c>
      <c r="P105" s="145">
        <v>0</v>
      </c>
      <c r="Q105" s="145">
        <v>0</v>
      </c>
      <c r="R105" s="145">
        <v>0</v>
      </c>
      <c r="S105" s="145">
        <v>0</v>
      </c>
      <c r="T105" s="145">
        <v>0</v>
      </c>
      <c r="U105" s="145">
        <v>0</v>
      </c>
      <c r="V105" s="145">
        <v>0</v>
      </c>
      <c r="W105" s="145">
        <v>0</v>
      </c>
      <c r="X105" s="145">
        <v>0</v>
      </c>
      <c r="Y105" s="145">
        <v>0</v>
      </c>
      <c r="Z105" s="145">
        <v>0</v>
      </c>
      <c r="AA105" s="145">
        <v>0</v>
      </c>
      <c r="AB105" s="145">
        <v>0</v>
      </c>
      <c r="AC105" s="145">
        <v>0</v>
      </c>
      <c r="AD105" s="145">
        <v>0</v>
      </c>
      <c r="AE105" s="145">
        <v>0</v>
      </c>
      <c r="AF105" s="145">
        <v>0</v>
      </c>
      <c r="AG105" s="145">
        <v>0</v>
      </c>
      <c r="AH105" s="145">
        <v>0</v>
      </c>
      <c r="AI105" s="145">
        <v>0</v>
      </c>
      <c r="AJ105" s="145">
        <v>0</v>
      </c>
      <c r="AK105" s="145">
        <v>0</v>
      </c>
      <c r="AL105" s="145">
        <v>0</v>
      </c>
      <c r="AM105" s="145">
        <v>0</v>
      </c>
      <c r="AN105" s="145">
        <v>0</v>
      </c>
      <c r="AO105" s="145">
        <v>0</v>
      </c>
      <c r="AP105" s="145">
        <v>0</v>
      </c>
      <c r="AQ105" s="145">
        <v>0</v>
      </c>
      <c r="AR105" s="145">
        <v>0</v>
      </c>
      <c r="AS105" s="145">
        <v>0</v>
      </c>
      <c r="AT105" s="145">
        <v>0</v>
      </c>
      <c r="AU105" s="145">
        <v>0</v>
      </c>
      <c r="AV105" s="145">
        <v>0</v>
      </c>
      <c r="AW105" s="145">
        <v>0</v>
      </c>
    </row>
    <row r="106" spans="1:49" x14ac:dyDescent="0.35">
      <c r="A106" s="13" t="s">
        <v>367</v>
      </c>
      <c r="B106" s="23" t="s">
        <v>172</v>
      </c>
      <c r="C106" s="102">
        <f t="shared" si="9"/>
        <v>0</v>
      </c>
      <c r="D106" s="4">
        <v>0</v>
      </c>
      <c r="E106" s="4">
        <v>0</v>
      </c>
      <c r="F106" s="4">
        <v>0</v>
      </c>
      <c r="G106" s="4">
        <v>0</v>
      </c>
      <c r="H106" s="4">
        <v>0</v>
      </c>
      <c r="I106" s="4">
        <v>0</v>
      </c>
      <c r="J106" s="4">
        <v>0</v>
      </c>
      <c r="K106" s="4">
        <v>0</v>
      </c>
      <c r="L106" s="4">
        <v>0</v>
      </c>
      <c r="M106" s="4">
        <v>0</v>
      </c>
      <c r="N106" s="4">
        <v>0</v>
      </c>
      <c r="O106" s="4">
        <v>0</v>
      </c>
      <c r="P106" s="4">
        <v>0</v>
      </c>
      <c r="Q106" s="4">
        <v>0</v>
      </c>
      <c r="R106" s="4">
        <v>0</v>
      </c>
      <c r="S106" s="4">
        <v>0</v>
      </c>
      <c r="T106" s="4">
        <v>0</v>
      </c>
      <c r="U106" s="4">
        <v>0</v>
      </c>
      <c r="V106" s="4">
        <v>0</v>
      </c>
      <c r="W106" s="4">
        <v>0</v>
      </c>
      <c r="X106" s="4">
        <v>0</v>
      </c>
      <c r="Y106" s="4">
        <v>0</v>
      </c>
      <c r="Z106" s="4">
        <v>0</v>
      </c>
      <c r="AA106" s="4">
        <v>0</v>
      </c>
      <c r="AB106" s="4">
        <v>0</v>
      </c>
      <c r="AC106" s="4">
        <v>0</v>
      </c>
      <c r="AD106" s="4">
        <v>0</v>
      </c>
      <c r="AE106" s="4">
        <v>0</v>
      </c>
      <c r="AF106" s="4">
        <v>0</v>
      </c>
      <c r="AG106" s="4">
        <v>0</v>
      </c>
      <c r="AH106" s="4">
        <v>0</v>
      </c>
      <c r="AI106" s="4">
        <v>0</v>
      </c>
      <c r="AJ106" s="4">
        <v>0</v>
      </c>
      <c r="AK106" s="4">
        <v>0</v>
      </c>
      <c r="AL106" s="4">
        <v>0</v>
      </c>
      <c r="AM106" s="4">
        <v>0</v>
      </c>
      <c r="AN106" s="4">
        <v>0</v>
      </c>
      <c r="AO106" s="4">
        <v>0</v>
      </c>
      <c r="AP106" s="4">
        <v>0</v>
      </c>
      <c r="AQ106" s="4">
        <v>0</v>
      </c>
      <c r="AR106" s="4">
        <v>0</v>
      </c>
      <c r="AS106" s="4">
        <v>0</v>
      </c>
      <c r="AT106" s="4">
        <v>0</v>
      </c>
      <c r="AU106" s="4">
        <v>0</v>
      </c>
      <c r="AV106" s="4">
        <v>0</v>
      </c>
      <c r="AW106" s="4">
        <v>0</v>
      </c>
    </row>
    <row r="107" spans="1:49" x14ac:dyDescent="0.35">
      <c r="A107" s="13" t="s">
        <v>367</v>
      </c>
      <c r="B107" s="23" t="s">
        <v>173</v>
      </c>
      <c r="C107" s="102">
        <f t="shared" si="9"/>
        <v>0</v>
      </c>
      <c r="D107" s="3">
        <v>0</v>
      </c>
      <c r="E107" s="3">
        <v>0</v>
      </c>
      <c r="F107" s="3">
        <v>0</v>
      </c>
      <c r="G107" s="3">
        <v>0</v>
      </c>
      <c r="H107" s="3">
        <v>0</v>
      </c>
      <c r="I107" s="3">
        <v>0</v>
      </c>
      <c r="J107" s="3">
        <v>0</v>
      </c>
      <c r="K107" s="3">
        <v>0</v>
      </c>
      <c r="L107" s="3">
        <v>0</v>
      </c>
      <c r="M107" s="3">
        <v>0</v>
      </c>
      <c r="N107" s="3">
        <v>0</v>
      </c>
      <c r="O107" s="3">
        <v>0</v>
      </c>
      <c r="P107" s="3">
        <v>0</v>
      </c>
      <c r="Q107" s="3">
        <v>0</v>
      </c>
      <c r="R107" s="3">
        <v>0</v>
      </c>
      <c r="S107" s="3">
        <v>0</v>
      </c>
      <c r="T107" s="3">
        <v>0</v>
      </c>
      <c r="U107" s="3">
        <v>0</v>
      </c>
      <c r="V107" s="3">
        <v>0</v>
      </c>
      <c r="W107" s="3">
        <v>0</v>
      </c>
      <c r="X107" s="3">
        <v>0</v>
      </c>
      <c r="Y107" s="3">
        <v>0</v>
      </c>
      <c r="Z107" s="3">
        <v>0</v>
      </c>
      <c r="AA107" s="3">
        <v>0</v>
      </c>
      <c r="AB107" s="3">
        <v>0</v>
      </c>
      <c r="AC107" s="3">
        <v>0</v>
      </c>
      <c r="AD107" s="3">
        <v>0</v>
      </c>
      <c r="AE107" s="3">
        <v>0</v>
      </c>
      <c r="AF107" s="3">
        <v>0</v>
      </c>
      <c r="AG107" s="3">
        <v>0</v>
      </c>
      <c r="AH107" s="3">
        <v>0</v>
      </c>
      <c r="AI107" s="3">
        <v>0</v>
      </c>
      <c r="AJ107" s="3">
        <v>0</v>
      </c>
      <c r="AK107" s="3">
        <v>0</v>
      </c>
      <c r="AL107" s="3">
        <v>0</v>
      </c>
      <c r="AM107" s="3">
        <v>0</v>
      </c>
      <c r="AN107" s="3">
        <v>0</v>
      </c>
      <c r="AO107" s="3">
        <v>0</v>
      </c>
      <c r="AP107" s="3">
        <v>0</v>
      </c>
      <c r="AQ107" s="3">
        <v>0</v>
      </c>
      <c r="AR107" s="3">
        <v>0</v>
      </c>
      <c r="AS107" s="3">
        <v>0</v>
      </c>
      <c r="AT107" s="3">
        <v>0</v>
      </c>
      <c r="AU107" s="3">
        <v>0</v>
      </c>
      <c r="AV107" s="3">
        <v>0</v>
      </c>
      <c r="AW107" s="3">
        <v>0</v>
      </c>
    </row>
    <row r="108" spans="1:49" s="34" customFormat="1" x14ac:dyDescent="0.35">
      <c r="A108" s="38"/>
      <c r="B108" s="40"/>
      <c r="C108" s="28"/>
      <c r="D108" s="28"/>
      <c r="E108" s="28"/>
      <c r="F108" s="28"/>
      <c r="G108" s="28"/>
      <c r="H108" s="28"/>
      <c r="I108" s="28"/>
      <c r="J108" s="28"/>
      <c r="K108" s="28"/>
      <c r="L108" s="28"/>
      <c r="M108" s="28"/>
      <c r="N108" s="28"/>
      <c r="O108" s="28"/>
      <c r="P108" s="28"/>
      <c r="Q108" s="28"/>
      <c r="R108" s="28"/>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s="34" customFormat="1" x14ac:dyDescent="0.35">
      <c r="A109" s="40" t="s">
        <v>368</v>
      </c>
      <c r="B109" s="40" t="s">
        <v>365</v>
      </c>
      <c r="C109" s="145">
        <f t="shared" si="9"/>
        <v>39.239130434782609</v>
      </c>
      <c r="D109" s="145">
        <v>30</v>
      </c>
      <c r="E109" s="145">
        <v>37</v>
      </c>
      <c r="F109" s="145">
        <v>25</v>
      </c>
      <c r="G109" s="145">
        <v>25.5</v>
      </c>
      <c r="H109" s="145">
        <v>22.5</v>
      </c>
      <c r="I109" s="145">
        <v>9</v>
      </c>
      <c r="J109" s="145">
        <v>11</v>
      </c>
      <c r="K109" s="145">
        <v>13.5</v>
      </c>
      <c r="L109" s="145">
        <v>16</v>
      </c>
      <c r="M109" s="145">
        <v>33</v>
      </c>
      <c r="N109" s="145">
        <v>18</v>
      </c>
      <c r="O109" s="145">
        <v>19.5</v>
      </c>
      <c r="P109" s="145">
        <v>41.5</v>
      </c>
      <c r="Q109" s="145">
        <v>21</v>
      </c>
      <c r="R109" s="145">
        <v>13</v>
      </c>
      <c r="S109" s="145">
        <v>67.5</v>
      </c>
      <c r="T109" s="145">
        <v>177</v>
      </c>
      <c r="U109" s="145">
        <v>57</v>
      </c>
      <c r="V109" s="145">
        <v>52.5</v>
      </c>
      <c r="W109" s="145">
        <v>18</v>
      </c>
      <c r="X109" s="145">
        <v>69</v>
      </c>
      <c r="Y109" s="145">
        <v>18</v>
      </c>
      <c r="Z109" s="145">
        <v>72</v>
      </c>
      <c r="AA109" s="145">
        <v>19</v>
      </c>
      <c r="AB109" s="145">
        <v>74.5</v>
      </c>
      <c r="AC109" s="145">
        <v>102</v>
      </c>
      <c r="AD109" s="145">
        <v>76.5</v>
      </c>
      <c r="AE109" s="145">
        <v>52</v>
      </c>
      <c r="AF109" s="145">
        <v>133</v>
      </c>
      <c r="AG109" s="145">
        <v>21</v>
      </c>
      <c r="AH109" s="145">
        <v>58</v>
      </c>
      <c r="AI109" s="145">
        <v>18</v>
      </c>
      <c r="AJ109" s="145">
        <v>63</v>
      </c>
      <c r="AK109" s="145">
        <v>72</v>
      </c>
      <c r="AL109" s="145">
        <v>55.5</v>
      </c>
      <c r="AM109" s="145">
        <v>73.5</v>
      </c>
      <c r="AN109" s="145">
        <v>18</v>
      </c>
      <c r="AO109" s="145">
        <v>16</v>
      </c>
      <c r="AP109" s="145">
        <v>32.5</v>
      </c>
      <c r="AQ109" s="145">
        <v>15</v>
      </c>
      <c r="AR109" s="145">
        <v>3</v>
      </c>
      <c r="AS109" s="145">
        <v>0</v>
      </c>
      <c r="AT109" s="145">
        <v>6</v>
      </c>
      <c r="AU109" s="145">
        <v>24</v>
      </c>
      <c r="AV109" s="145">
        <v>0</v>
      </c>
      <c r="AW109" s="145">
        <v>6</v>
      </c>
    </row>
    <row r="110" spans="1:49" x14ac:dyDescent="0.35">
      <c r="A110" s="40" t="s">
        <v>368</v>
      </c>
      <c r="B110" s="23" t="s">
        <v>172</v>
      </c>
      <c r="C110" s="102">
        <f t="shared" si="9"/>
        <v>25.847826086956523</v>
      </c>
      <c r="D110" s="131">
        <v>20</v>
      </c>
      <c r="E110" s="131">
        <v>24</v>
      </c>
      <c r="F110" s="131">
        <v>14</v>
      </c>
      <c r="G110" s="131">
        <v>17</v>
      </c>
      <c r="H110" s="131">
        <v>15</v>
      </c>
      <c r="I110" s="131">
        <v>6</v>
      </c>
      <c r="J110" s="131">
        <v>7</v>
      </c>
      <c r="K110" s="131">
        <v>9</v>
      </c>
      <c r="L110" s="131">
        <v>10</v>
      </c>
      <c r="M110" s="131">
        <v>22</v>
      </c>
      <c r="N110" s="131">
        <v>12</v>
      </c>
      <c r="O110" s="131">
        <v>13</v>
      </c>
      <c r="P110" s="131">
        <v>27</v>
      </c>
      <c r="Q110" s="131">
        <v>14</v>
      </c>
      <c r="R110" s="131">
        <v>8</v>
      </c>
      <c r="S110" s="131">
        <v>45</v>
      </c>
      <c r="T110" s="131">
        <v>118</v>
      </c>
      <c r="U110" s="131">
        <v>38</v>
      </c>
      <c r="V110" s="131">
        <v>35</v>
      </c>
      <c r="W110" s="131">
        <v>12</v>
      </c>
      <c r="X110" s="131">
        <v>46</v>
      </c>
      <c r="Y110" s="131">
        <v>12</v>
      </c>
      <c r="Z110" s="131">
        <v>48</v>
      </c>
      <c r="AA110" s="131">
        <v>10</v>
      </c>
      <c r="AB110" s="131">
        <v>49</v>
      </c>
      <c r="AC110" s="131">
        <v>67</v>
      </c>
      <c r="AD110" s="131">
        <v>51</v>
      </c>
      <c r="AE110" s="131">
        <v>34</v>
      </c>
      <c r="AF110" s="131">
        <v>88</v>
      </c>
      <c r="AG110" s="131">
        <v>14</v>
      </c>
      <c r="AH110" s="131">
        <v>38</v>
      </c>
      <c r="AI110" s="131">
        <v>12</v>
      </c>
      <c r="AJ110" s="131">
        <v>42</v>
      </c>
      <c r="AK110" s="131">
        <v>48</v>
      </c>
      <c r="AL110" s="131">
        <v>37</v>
      </c>
      <c r="AM110" s="131">
        <v>49</v>
      </c>
      <c r="AN110" s="131">
        <v>12</v>
      </c>
      <c r="AO110" s="131">
        <v>10</v>
      </c>
      <c r="AP110" s="131">
        <v>20</v>
      </c>
      <c r="AQ110" s="131">
        <v>10</v>
      </c>
      <c r="AR110" s="131">
        <v>2</v>
      </c>
      <c r="AS110" s="131">
        <v>0</v>
      </c>
      <c r="AT110" s="131">
        <v>4</v>
      </c>
      <c r="AU110" s="131">
        <v>16</v>
      </c>
      <c r="AV110" s="131">
        <v>0</v>
      </c>
      <c r="AW110" s="131">
        <v>4</v>
      </c>
    </row>
    <row r="111" spans="1:49" x14ac:dyDescent="0.35">
      <c r="A111" s="40" t="s">
        <v>368</v>
      </c>
      <c r="B111" s="23" t="s">
        <v>173</v>
      </c>
      <c r="C111" s="102">
        <f t="shared" si="9"/>
        <v>5.4130434782608692</v>
      </c>
      <c r="D111" s="131">
        <v>7</v>
      </c>
      <c r="E111" s="131">
        <v>4</v>
      </c>
      <c r="F111" s="131">
        <v>4</v>
      </c>
      <c r="G111" s="131">
        <v>3</v>
      </c>
      <c r="H111" s="131">
        <v>6</v>
      </c>
      <c r="I111" s="131">
        <v>4</v>
      </c>
      <c r="J111" s="131">
        <v>4</v>
      </c>
      <c r="K111" s="131">
        <v>4</v>
      </c>
      <c r="L111" s="131">
        <v>3</v>
      </c>
      <c r="M111" s="131">
        <v>7</v>
      </c>
      <c r="N111" s="131">
        <v>3</v>
      </c>
      <c r="O111" s="131">
        <v>5</v>
      </c>
      <c r="P111" s="131">
        <v>6</v>
      </c>
      <c r="Q111" s="131">
        <v>5</v>
      </c>
      <c r="R111" s="131">
        <v>3</v>
      </c>
      <c r="S111" s="131">
        <v>6</v>
      </c>
      <c r="T111" s="131">
        <v>8</v>
      </c>
      <c r="U111" s="131">
        <v>7</v>
      </c>
      <c r="V111" s="131">
        <v>6</v>
      </c>
      <c r="W111" s="131">
        <v>6</v>
      </c>
      <c r="X111" s="131">
        <v>8</v>
      </c>
      <c r="Y111" s="131">
        <v>5</v>
      </c>
      <c r="Z111" s="131">
        <v>10</v>
      </c>
      <c r="AA111" s="131">
        <v>4</v>
      </c>
      <c r="AB111" s="131">
        <v>13</v>
      </c>
      <c r="AC111" s="131">
        <v>10</v>
      </c>
      <c r="AD111" s="131">
        <v>9</v>
      </c>
      <c r="AE111" s="131">
        <v>8</v>
      </c>
      <c r="AF111" s="131">
        <v>16</v>
      </c>
      <c r="AG111" s="131">
        <v>5</v>
      </c>
      <c r="AH111" s="131">
        <v>7</v>
      </c>
      <c r="AI111" s="131">
        <v>6</v>
      </c>
      <c r="AJ111" s="131">
        <v>7</v>
      </c>
      <c r="AK111" s="131">
        <v>7</v>
      </c>
      <c r="AL111" s="131">
        <v>9</v>
      </c>
      <c r="AM111" s="131">
        <v>4</v>
      </c>
      <c r="AN111" s="131">
        <v>1</v>
      </c>
      <c r="AO111" s="131">
        <v>4</v>
      </c>
      <c r="AP111" s="131">
        <v>5</v>
      </c>
      <c r="AQ111" s="131">
        <v>3</v>
      </c>
      <c r="AR111" s="131">
        <v>1</v>
      </c>
      <c r="AS111" s="131">
        <v>0</v>
      </c>
      <c r="AT111" s="131">
        <v>1</v>
      </c>
      <c r="AU111" s="131">
        <v>3</v>
      </c>
      <c r="AV111" s="131">
        <v>0</v>
      </c>
      <c r="AW111" s="131">
        <v>2</v>
      </c>
    </row>
    <row r="112" spans="1:49" s="101" customFormat="1" x14ac:dyDescent="0.35">
      <c r="A112" s="575" t="s">
        <v>175</v>
      </c>
      <c r="B112" s="576" t="s">
        <v>175</v>
      </c>
      <c r="C112" s="72"/>
      <c r="D112" s="72">
        <f>D109+D105+D101+D97</f>
        <v>30</v>
      </c>
      <c r="E112" s="72">
        <f t="shared" ref="E112:AW112" si="10">E109+E105+E101+E97</f>
        <v>37</v>
      </c>
      <c r="F112" s="72">
        <f t="shared" si="10"/>
        <v>25</v>
      </c>
      <c r="G112" s="72">
        <f t="shared" si="10"/>
        <v>25.5</v>
      </c>
      <c r="H112" s="72">
        <f t="shared" si="10"/>
        <v>22.5</v>
      </c>
      <c r="I112" s="72">
        <f t="shared" si="10"/>
        <v>9</v>
      </c>
      <c r="J112" s="72">
        <f t="shared" si="10"/>
        <v>11</v>
      </c>
      <c r="K112" s="72">
        <f t="shared" si="10"/>
        <v>13.5</v>
      </c>
      <c r="L112" s="72">
        <f t="shared" si="10"/>
        <v>16</v>
      </c>
      <c r="M112" s="72">
        <f t="shared" si="10"/>
        <v>33</v>
      </c>
      <c r="N112" s="72">
        <f t="shared" si="10"/>
        <v>18</v>
      </c>
      <c r="O112" s="72">
        <f t="shared" si="10"/>
        <v>19.5</v>
      </c>
      <c r="P112" s="72">
        <f t="shared" si="10"/>
        <v>41.5</v>
      </c>
      <c r="Q112" s="72">
        <f t="shared" si="10"/>
        <v>21</v>
      </c>
      <c r="R112" s="72">
        <f t="shared" si="10"/>
        <v>13</v>
      </c>
      <c r="S112" s="72">
        <f t="shared" si="10"/>
        <v>67.5</v>
      </c>
      <c r="T112" s="72">
        <f t="shared" si="10"/>
        <v>177</v>
      </c>
      <c r="U112" s="72">
        <f t="shared" si="10"/>
        <v>57</v>
      </c>
      <c r="V112" s="72">
        <f t="shared" si="10"/>
        <v>52.5</v>
      </c>
      <c r="W112" s="72">
        <f t="shared" si="10"/>
        <v>18</v>
      </c>
      <c r="X112" s="72">
        <f t="shared" si="10"/>
        <v>69</v>
      </c>
      <c r="Y112" s="72">
        <f t="shared" si="10"/>
        <v>18</v>
      </c>
      <c r="Z112" s="72">
        <f t="shared" si="10"/>
        <v>72</v>
      </c>
      <c r="AA112" s="72">
        <f t="shared" si="10"/>
        <v>19</v>
      </c>
      <c r="AB112" s="72">
        <f t="shared" si="10"/>
        <v>74.5</v>
      </c>
      <c r="AC112" s="72">
        <f t="shared" si="10"/>
        <v>102</v>
      </c>
      <c r="AD112" s="72">
        <f t="shared" si="10"/>
        <v>76.5</v>
      </c>
      <c r="AE112" s="72">
        <f t="shared" si="10"/>
        <v>52</v>
      </c>
      <c r="AF112" s="72">
        <f t="shared" si="10"/>
        <v>133</v>
      </c>
      <c r="AG112" s="72">
        <f t="shared" si="10"/>
        <v>21</v>
      </c>
      <c r="AH112" s="72">
        <f t="shared" si="10"/>
        <v>58</v>
      </c>
      <c r="AI112" s="72">
        <f t="shared" si="10"/>
        <v>18</v>
      </c>
      <c r="AJ112" s="72">
        <f t="shared" si="10"/>
        <v>63</v>
      </c>
      <c r="AK112" s="72">
        <f t="shared" si="10"/>
        <v>72</v>
      </c>
      <c r="AL112" s="72">
        <f t="shared" si="10"/>
        <v>55.5</v>
      </c>
      <c r="AM112" s="72">
        <f t="shared" si="10"/>
        <v>73.5</v>
      </c>
      <c r="AN112" s="72">
        <f t="shared" si="10"/>
        <v>18</v>
      </c>
      <c r="AO112" s="72">
        <f t="shared" si="10"/>
        <v>16</v>
      </c>
      <c r="AP112" s="72">
        <f t="shared" si="10"/>
        <v>32.5</v>
      </c>
      <c r="AQ112" s="72">
        <f t="shared" si="10"/>
        <v>15</v>
      </c>
      <c r="AR112" s="72">
        <f t="shared" si="10"/>
        <v>3</v>
      </c>
      <c r="AS112" s="72">
        <f t="shared" si="10"/>
        <v>0</v>
      </c>
      <c r="AT112" s="72">
        <f t="shared" si="10"/>
        <v>6</v>
      </c>
      <c r="AU112" s="72">
        <f t="shared" si="10"/>
        <v>24</v>
      </c>
      <c r="AV112" s="72">
        <f t="shared" si="10"/>
        <v>0</v>
      </c>
      <c r="AW112" s="100">
        <f t="shared" si="10"/>
        <v>6</v>
      </c>
    </row>
    <row r="113" spans="1:1" x14ac:dyDescent="0.35">
      <c r="A113" s="11"/>
    </row>
    <row r="114" spans="1:1" x14ac:dyDescent="0.35">
      <c r="A114" s="11"/>
    </row>
  </sheetData>
  <mergeCells count="3">
    <mergeCell ref="A14:A16"/>
    <mergeCell ref="A92:B92"/>
    <mergeCell ref="A112:B11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86CDD-C4A2-407A-9736-E58C946287C9}">
  <dimension ref="A1:P49"/>
  <sheetViews>
    <sheetView tabSelected="1" zoomScale="80" zoomScaleNormal="80" workbookViewId="0">
      <selection activeCell="C18" sqref="C18"/>
    </sheetView>
  </sheetViews>
  <sheetFormatPr defaultRowHeight="14.5" x14ac:dyDescent="0.35"/>
  <cols>
    <col min="2" max="2" width="3.54296875" customWidth="1"/>
    <col min="3" max="3" width="41.90625" bestFit="1" customWidth="1"/>
    <col min="4" max="4" width="40.54296875" customWidth="1"/>
    <col min="5" max="5" width="42.36328125" customWidth="1"/>
    <col min="6" max="6" width="35.90625" customWidth="1"/>
  </cols>
  <sheetData>
    <row r="1" spans="1:16" ht="26" x14ac:dyDescent="0.6">
      <c r="A1" s="26" t="s">
        <v>0</v>
      </c>
    </row>
    <row r="2" spans="1:16" ht="21" x14ac:dyDescent="0.5">
      <c r="A2" s="66" t="s">
        <v>61</v>
      </c>
    </row>
    <row r="4" spans="1:16" x14ac:dyDescent="0.35">
      <c r="A4" s="51" t="s">
        <v>1</v>
      </c>
      <c r="B4" t="s">
        <v>62</v>
      </c>
    </row>
    <row r="6" spans="1:16" x14ac:dyDescent="0.35">
      <c r="B6" t="s">
        <v>63</v>
      </c>
      <c r="C6" t="s">
        <v>64</v>
      </c>
    </row>
    <row r="7" spans="1:16" ht="15" customHeight="1" x14ac:dyDescent="0.35">
      <c r="B7" t="s">
        <v>65</v>
      </c>
      <c r="C7" s="283" t="s">
        <v>66</v>
      </c>
      <c r="D7" s="282"/>
      <c r="E7" s="282"/>
      <c r="F7" s="282"/>
      <c r="G7" s="282"/>
      <c r="H7" s="282"/>
      <c r="I7" s="282"/>
      <c r="J7" s="282"/>
      <c r="K7" s="282"/>
      <c r="L7" s="282"/>
      <c r="M7" s="282"/>
      <c r="N7" s="282"/>
      <c r="O7" s="282"/>
      <c r="P7" s="282"/>
    </row>
    <row r="8" spans="1:16" x14ac:dyDescent="0.35">
      <c r="B8" t="s">
        <v>67</v>
      </c>
      <c r="C8" s="11" t="s">
        <v>68</v>
      </c>
    </row>
    <row r="9" spans="1:16" x14ac:dyDescent="0.35">
      <c r="B9" t="s">
        <v>69</v>
      </c>
      <c r="C9" t="s">
        <v>70</v>
      </c>
    </row>
    <row r="10" spans="1:16" x14ac:dyDescent="0.35">
      <c r="B10" t="s">
        <v>71</v>
      </c>
      <c r="C10" s="110" t="s">
        <v>72</v>
      </c>
    </row>
    <row r="11" spans="1:16" x14ac:dyDescent="0.35">
      <c r="B11" t="s">
        <v>73</v>
      </c>
      <c r="C11" s="453" t="s">
        <v>74</v>
      </c>
    </row>
    <row r="12" spans="1:16" x14ac:dyDescent="0.35">
      <c r="B12" s="62" t="s">
        <v>75</v>
      </c>
      <c r="C12" s="304" t="s">
        <v>76</v>
      </c>
    </row>
    <row r="13" spans="1:16" x14ac:dyDescent="0.35">
      <c r="B13" s="62" t="s">
        <v>77</v>
      </c>
      <c r="C13" t="s">
        <v>78</v>
      </c>
    </row>
    <row r="14" spans="1:16" x14ac:dyDescent="0.35">
      <c r="B14" s="62" t="s">
        <v>79</v>
      </c>
      <c r="C14" t="s">
        <v>80</v>
      </c>
    </row>
    <row r="15" spans="1:16" x14ac:dyDescent="0.35">
      <c r="B15" s="62" t="s">
        <v>81</v>
      </c>
      <c r="C15" t="s">
        <v>82</v>
      </c>
    </row>
    <row r="16" spans="1:16" x14ac:dyDescent="0.35">
      <c r="B16" s="62"/>
      <c r="C16" t="s">
        <v>83</v>
      </c>
    </row>
    <row r="17" spans="2:6" x14ac:dyDescent="0.35">
      <c r="B17" s="62"/>
      <c r="C17" t="s">
        <v>84</v>
      </c>
    </row>
    <row r="18" spans="2:6" x14ac:dyDescent="0.35">
      <c r="B18" s="62"/>
    </row>
    <row r="19" spans="2:6" x14ac:dyDescent="0.35">
      <c r="B19" s="62"/>
    </row>
    <row r="20" spans="2:6" x14ac:dyDescent="0.35">
      <c r="B20" s="62"/>
    </row>
    <row r="21" spans="2:6" ht="15" thickBot="1" x14ac:dyDescent="0.4">
      <c r="B21" s="79"/>
    </row>
    <row r="22" spans="2:6" ht="15.5" x14ac:dyDescent="0.35">
      <c r="C22" s="481" t="s">
        <v>85</v>
      </c>
      <c r="D22" s="482"/>
      <c r="E22" s="482"/>
      <c r="F22" s="483"/>
    </row>
    <row r="23" spans="2:6" ht="14.4" customHeight="1" x14ac:dyDescent="0.35">
      <c r="C23" s="513" t="s">
        <v>86</v>
      </c>
      <c r="D23" s="515" t="s">
        <v>87</v>
      </c>
      <c r="E23" s="515" t="s">
        <v>88</v>
      </c>
      <c r="F23" s="507" t="s">
        <v>89</v>
      </c>
    </row>
    <row r="24" spans="2:6" ht="34.25" customHeight="1" x14ac:dyDescent="0.35">
      <c r="C24" s="514"/>
      <c r="D24" s="516"/>
      <c r="E24" s="516"/>
      <c r="F24" s="508"/>
    </row>
    <row r="25" spans="2:6" ht="14.4" customHeight="1" x14ac:dyDescent="0.35">
      <c r="C25" s="495">
        <v>1</v>
      </c>
      <c r="D25" s="498" t="s">
        <v>90</v>
      </c>
      <c r="E25" s="501" t="s">
        <v>91</v>
      </c>
      <c r="F25" s="504" t="s">
        <v>92</v>
      </c>
    </row>
    <row r="26" spans="2:6" ht="60" customHeight="1" x14ac:dyDescent="0.35">
      <c r="C26" s="509"/>
      <c r="D26" s="510"/>
      <c r="E26" s="511"/>
      <c r="F26" s="512"/>
    </row>
    <row r="27" spans="2:6" ht="14.4" customHeight="1" x14ac:dyDescent="0.35">
      <c r="C27" s="495">
        <v>2</v>
      </c>
      <c r="D27" s="498" t="s">
        <v>93</v>
      </c>
      <c r="E27" s="501" t="s">
        <v>94</v>
      </c>
      <c r="F27" s="504" t="s">
        <v>95</v>
      </c>
    </row>
    <row r="28" spans="2:6" ht="14.4" customHeight="1" x14ac:dyDescent="0.35">
      <c r="C28" s="509"/>
      <c r="D28" s="510"/>
      <c r="E28" s="511"/>
      <c r="F28" s="512"/>
    </row>
    <row r="29" spans="2:6" ht="14.4" customHeight="1" x14ac:dyDescent="0.35">
      <c r="C29" s="495">
        <v>3</v>
      </c>
      <c r="D29" s="498" t="s">
        <v>96</v>
      </c>
      <c r="E29" s="501" t="s">
        <v>97</v>
      </c>
      <c r="F29" s="504" t="s">
        <v>98</v>
      </c>
    </row>
    <row r="30" spans="2:6" ht="14.4" customHeight="1" x14ac:dyDescent="0.35">
      <c r="C30" s="509"/>
      <c r="D30" s="510"/>
      <c r="E30" s="511"/>
      <c r="F30" s="512"/>
    </row>
    <row r="31" spans="2:6" ht="14.4" customHeight="1" x14ac:dyDescent="0.35">
      <c r="C31" s="495">
        <v>4</v>
      </c>
      <c r="D31" s="498" t="s">
        <v>99</v>
      </c>
      <c r="E31" s="501" t="s">
        <v>100</v>
      </c>
      <c r="F31" s="504" t="s">
        <v>101</v>
      </c>
    </row>
    <row r="32" spans="2:6" ht="42.9" customHeight="1" x14ac:dyDescent="0.35">
      <c r="C32" s="496"/>
      <c r="D32" s="499"/>
      <c r="E32" s="502"/>
      <c r="F32" s="505"/>
    </row>
    <row r="33" spans="3:6" ht="15" customHeight="1" thickBot="1" x14ac:dyDescent="0.4">
      <c r="C33" s="497"/>
      <c r="D33" s="500"/>
      <c r="E33" s="503"/>
      <c r="F33" s="506"/>
    </row>
    <row r="34" spans="3:6" ht="31.5" thickBot="1" x14ac:dyDescent="0.4">
      <c r="C34" s="449"/>
      <c r="D34" s="455"/>
      <c r="E34" s="450"/>
      <c r="F34" s="451"/>
    </row>
    <row r="35" spans="3:6" ht="15.5" x14ac:dyDescent="0.35">
      <c r="C35" s="481" t="s">
        <v>102</v>
      </c>
      <c r="D35" s="482"/>
      <c r="E35" s="482"/>
      <c r="F35" s="483"/>
    </row>
    <row r="36" spans="3:6" ht="119.25" customHeight="1" x14ac:dyDescent="0.35">
      <c r="C36" s="492" t="s">
        <v>103</v>
      </c>
      <c r="D36" s="493" t="s">
        <v>104</v>
      </c>
      <c r="E36" s="493" t="s">
        <v>105</v>
      </c>
      <c r="F36" s="494" t="s">
        <v>106</v>
      </c>
    </row>
    <row r="37" spans="3:6" x14ac:dyDescent="0.35">
      <c r="C37" s="492"/>
      <c r="D37" s="493"/>
      <c r="E37" s="493"/>
      <c r="F37" s="494"/>
    </row>
    <row r="38" spans="3:6" x14ac:dyDescent="0.35">
      <c r="C38" s="484" t="s">
        <v>107</v>
      </c>
      <c r="D38" s="486" t="s">
        <v>96</v>
      </c>
      <c r="E38" s="488" t="s">
        <v>91</v>
      </c>
      <c r="F38" s="490" t="s">
        <v>108</v>
      </c>
    </row>
    <row r="39" spans="3:6" ht="36.65" customHeight="1" x14ac:dyDescent="0.35">
      <c r="C39" s="484"/>
      <c r="D39" s="486"/>
      <c r="E39" s="488"/>
      <c r="F39" s="490"/>
    </row>
    <row r="40" spans="3:6" x14ac:dyDescent="0.35">
      <c r="C40" s="484"/>
      <c r="D40" s="486"/>
      <c r="E40" s="488"/>
      <c r="F40" s="490"/>
    </row>
    <row r="41" spans="3:6" x14ac:dyDescent="0.35">
      <c r="C41" s="484"/>
      <c r="D41" s="486"/>
      <c r="E41" s="488"/>
      <c r="F41" s="490"/>
    </row>
    <row r="42" spans="3:6" x14ac:dyDescent="0.35">
      <c r="C42" s="484" t="s">
        <v>109</v>
      </c>
      <c r="D42" s="486" t="s">
        <v>99</v>
      </c>
      <c r="E42" s="488" t="s">
        <v>94</v>
      </c>
      <c r="F42" s="490" t="s">
        <v>95</v>
      </c>
    </row>
    <row r="43" spans="3:6" x14ac:dyDescent="0.35">
      <c r="C43" s="484"/>
      <c r="D43" s="486"/>
      <c r="E43" s="488"/>
      <c r="F43" s="490"/>
    </row>
    <row r="44" spans="3:6" x14ac:dyDescent="0.35">
      <c r="C44" s="484" t="s">
        <v>110</v>
      </c>
      <c r="D44" s="486" t="s">
        <v>111</v>
      </c>
      <c r="E44" s="488" t="s">
        <v>97</v>
      </c>
      <c r="F44" s="490" t="s">
        <v>112</v>
      </c>
    </row>
    <row r="45" spans="3:6" x14ac:dyDescent="0.35">
      <c r="C45" s="484"/>
      <c r="D45" s="486"/>
      <c r="E45" s="488"/>
      <c r="F45" s="490"/>
    </row>
    <row r="46" spans="3:6" x14ac:dyDescent="0.35">
      <c r="C46" s="484"/>
      <c r="D46" s="486"/>
      <c r="E46" s="488"/>
      <c r="F46" s="490"/>
    </row>
    <row r="47" spans="3:6" x14ac:dyDescent="0.35">
      <c r="C47" s="484" t="s">
        <v>113</v>
      </c>
      <c r="D47" s="486" t="s">
        <v>114</v>
      </c>
      <c r="E47" s="488" t="s">
        <v>100</v>
      </c>
      <c r="F47" s="490" t="s">
        <v>115</v>
      </c>
    </row>
    <row r="48" spans="3:6" x14ac:dyDescent="0.35">
      <c r="C48" s="484"/>
      <c r="D48" s="486"/>
      <c r="E48" s="488"/>
      <c r="F48" s="490"/>
    </row>
    <row r="49" spans="3:6" ht="15" thickBot="1" x14ac:dyDescent="0.4">
      <c r="C49" s="485"/>
      <c r="D49" s="487"/>
      <c r="E49" s="489"/>
      <c r="F49" s="491"/>
    </row>
  </sheetData>
  <mergeCells count="42">
    <mergeCell ref="F27:F28"/>
    <mergeCell ref="C29:C30"/>
    <mergeCell ref="D29:D30"/>
    <mergeCell ref="E29:E30"/>
    <mergeCell ref="F29:F30"/>
    <mergeCell ref="C31:C33"/>
    <mergeCell ref="D31:D33"/>
    <mergeCell ref="E31:E33"/>
    <mergeCell ref="F31:F33"/>
    <mergeCell ref="C22:F22"/>
    <mergeCell ref="F23:F24"/>
    <mergeCell ref="C25:C26"/>
    <mergeCell ref="D25:D26"/>
    <mergeCell ref="E25:E26"/>
    <mergeCell ref="F25:F26"/>
    <mergeCell ref="C23:C24"/>
    <mergeCell ref="D23:D24"/>
    <mergeCell ref="E23:E24"/>
    <mergeCell ref="C27:C28"/>
    <mergeCell ref="D27:D28"/>
    <mergeCell ref="E27:E28"/>
    <mergeCell ref="F36:F37"/>
    <mergeCell ref="C38:C41"/>
    <mergeCell ref="D38:D41"/>
    <mergeCell ref="E38:E41"/>
    <mergeCell ref="F38:F41"/>
    <mergeCell ref="C35:F35"/>
    <mergeCell ref="C47:C49"/>
    <mergeCell ref="D47:D49"/>
    <mergeCell ref="E47:E49"/>
    <mergeCell ref="F47:F49"/>
    <mergeCell ref="C44:C46"/>
    <mergeCell ref="D44:D46"/>
    <mergeCell ref="E44:E46"/>
    <mergeCell ref="F44:F46"/>
    <mergeCell ref="C42:C43"/>
    <mergeCell ref="D42:D43"/>
    <mergeCell ref="E42:E43"/>
    <mergeCell ref="F42:F43"/>
    <mergeCell ref="C36:C37"/>
    <mergeCell ref="D36:D37"/>
    <mergeCell ref="E36:E37"/>
  </mergeCells>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37F35-B2E5-4BFD-98F9-F213CFDD0D1E}">
  <dimension ref="A1:AX114"/>
  <sheetViews>
    <sheetView topLeftCell="A70" zoomScaleNormal="100" workbookViewId="0">
      <selection activeCell="AW85" sqref="D85:AW91"/>
    </sheetView>
  </sheetViews>
  <sheetFormatPr defaultRowHeight="14.5" x14ac:dyDescent="0.35"/>
  <cols>
    <col min="1" max="1" width="55.54296875" bestFit="1" customWidth="1"/>
    <col min="2" max="2" width="60.54296875" customWidth="1"/>
    <col min="3" max="3" width="35.453125" customWidth="1"/>
    <col min="4" max="42" width="12.08984375" customWidth="1"/>
    <col min="43" max="45" width="11.08984375" customWidth="1"/>
    <col min="46" max="49" width="12.08984375" customWidth="1"/>
  </cols>
  <sheetData>
    <row r="1" spans="1:50" ht="26" x14ac:dyDescent="0.6">
      <c r="A1" s="26" t="s">
        <v>0</v>
      </c>
    </row>
    <row r="2" spans="1:50" ht="21" x14ac:dyDescent="0.5">
      <c r="A2" s="66" t="s">
        <v>344</v>
      </c>
      <c r="B2" s="66" t="s">
        <v>387</v>
      </c>
      <c r="C2" s="66"/>
    </row>
    <row r="3" spans="1:50" x14ac:dyDescent="0.35">
      <c r="B3" s="111" t="s">
        <v>155</v>
      </c>
    </row>
    <row r="4" spans="1:50" x14ac:dyDescent="0.35">
      <c r="A4" s="73" t="s">
        <v>346</v>
      </c>
    </row>
    <row r="5" spans="1:50" x14ac:dyDescent="0.35">
      <c r="A5" s="73"/>
    </row>
    <row r="6" spans="1:50" x14ac:dyDescent="0.35">
      <c r="A6" s="51" t="s">
        <v>152</v>
      </c>
    </row>
    <row r="8" spans="1:50" x14ac:dyDescent="0.35">
      <c r="A8" s="5"/>
      <c r="B8" s="6"/>
      <c r="C8" s="456" t="s">
        <v>153</v>
      </c>
      <c r="D8" s="14">
        <v>42736</v>
      </c>
      <c r="E8" s="14">
        <v>42767</v>
      </c>
      <c r="F8" s="14">
        <v>42795</v>
      </c>
      <c r="G8" s="14">
        <v>42826</v>
      </c>
      <c r="H8" s="14">
        <v>42856</v>
      </c>
      <c r="I8" s="14">
        <v>42887</v>
      </c>
      <c r="J8" s="14">
        <v>42917</v>
      </c>
      <c r="K8" s="14">
        <v>42948</v>
      </c>
      <c r="L8" s="14">
        <v>42979</v>
      </c>
      <c r="M8" s="14">
        <v>43009</v>
      </c>
      <c r="N8" s="14">
        <v>43040</v>
      </c>
      <c r="O8" s="14">
        <v>43070</v>
      </c>
      <c r="P8" s="14">
        <v>43101</v>
      </c>
      <c r="Q8" s="14">
        <v>43132</v>
      </c>
      <c r="R8" s="14">
        <v>43160</v>
      </c>
      <c r="S8" s="14">
        <v>43191</v>
      </c>
      <c r="T8" s="14">
        <v>43221</v>
      </c>
      <c r="U8" s="14">
        <v>43252</v>
      </c>
      <c r="V8" s="14">
        <v>43282</v>
      </c>
      <c r="W8" s="14">
        <v>43313</v>
      </c>
      <c r="X8" s="14">
        <v>43344</v>
      </c>
      <c r="Y8" s="14">
        <v>43374</v>
      </c>
      <c r="Z8" s="14">
        <v>43405</v>
      </c>
      <c r="AA8" s="14">
        <v>43435</v>
      </c>
      <c r="AB8" s="14">
        <v>43466</v>
      </c>
      <c r="AC8" s="14">
        <v>43497</v>
      </c>
      <c r="AD8" s="14">
        <v>43525</v>
      </c>
      <c r="AE8" s="14">
        <v>43556</v>
      </c>
      <c r="AF8" s="14">
        <v>43586</v>
      </c>
      <c r="AG8" s="14">
        <v>43617</v>
      </c>
      <c r="AH8" s="14">
        <v>43647</v>
      </c>
      <c r="AI8" s="14">
        <v>43678</v>
      </c>
      <c r="AJ8" s="14">
        <v>43709</v>
      </c>
      <c r="AK8" s="14">
        <v>43739</v>
      </c>
      <c r="AL8" s="14">
        <v>43770</v>
      </c>
      <c r="AM8" s="14">
        <v>43800</v>
      </c>
      <c r="AN8" s="14">
        <v>43831</v>
      </c>
      <c r="AO8" s="14">
        <v>43862</v>
      </c>
      <c r="AP8" s="14">
        <v>43891</v>
      </c>
      <c r="AQ8" s="14">
        <v>43922</v>
      </c>
      <c r="AR8" s="14">
        <v>43952</v>
      </c>
      <c r="AS8" s="14">
        <v>43983</v>
      </c>
      <c r="AT8" s="14">
        <v>44013</v>
      </c>
      <c r="AU8" s="14">
        <v>44044</v>
      </c>
      <c r="AV8" s="14">
        <v>44075</v>
      </c>
      <c r="AW8" s="14">
        <v>44105</v>
      </c>
    </row>
    <row r="9" spans="1:50" x14ac:dyDescent="0.35">
      <c r="A9" s="86" t="s">
        <v>154</v>
      </c>
      <c r="B9" s="8" t="s">
        <v>347</v>
      </c>
      <c r="C9" s="22">
        <f>AVERAGE(D9:AW9)</f>
        <v>11433.58695652174</v>
      </c>
      <c r="D9" s="22">
        <v>11578</v>
      </c>
      <c r="E9" s="22">
        <v>11475</v>
      </c>
      <c r="F9" s="22">
        <v>11418</v>
      </c>
      <c r="G9" s="22">
        <v>11442</v>
      </c>
      <c r="H9" s="22">
        <v>11490</v>
      </c>
      <c r="I9" s="22">
        <v>11523</v>
      </c>
      <c r="J9" s="22">
        <v>11506</v>
      </c>
      <c r="K9" s="22">
        <v>11423</v>
      </c>
      <c r="L9" s="22">
        <v>11397</v>
      </c>
      <c r="M9" s="22">
        <v>11446</v>
      </c>
      <c r="N9" s="22">
        <v>11491</v>
      </c>
      <c r="O9" s="22">
        <v>11546</v>
      </c>
      <c r="P9" s="22">
        <v>11593</v>
      </c>
      <c r="Q9" s="22">
        <v>11581</v>
      </c>
      <c r="R9" s="22">
        <v>11473</v>
      </c>
      <c r="S9" s="22">
        <v>11459</v>
      </c>
      <c r="T9" s="22">
        <v>11502</v>
      </c>
      <c r="U9" s="22">
        <v>11485</v>
      </c>
      <c r="V9" s="22">
        <v>11482</v>
      </c>
      <c r="W9" s="22">
        <v>11483</v>
      </c>
      <c r="X9" s="22">
        <v>11461</v>
      </c>
      <c r="Y9" s="22">
        <v>11464</v>
      </c>
      <c r="Z9" s="22">
        <v>11479</v>
      </c>
      <c r="AA9" s="22">
        <v>11467</v>
      </c>
      <c r="AB9" s="22">
        <v>11465</v>
      </c>
      <c r="AC9" s="22">
        <v>11415</v>
      </c>
      <c r="AD9" s="22">
        <v>11359</v>
      </c>
      <c r="AE9" s="22">
        <v>11382</v>
      </c>
      <c r="AF9" s="22">
        <v>11376</v>
      </c>
      <c r="AG9" s="22">
        <v>11336</v>
      </c>
      <c r="AH9" s="22">
        <v>11334</v>
      </c>
      <c r="AI9" s="22">
        <v>11276</v>
      </c>
      <c r="AJ9" s="22">
        <v>11251</v>
      </c>
      <c r="AK9" s="22">
        <v>11138</v>
      </c>
      <c r="AL9" s="22">
        <v>11071</v>
      </c>
      <c r="AM9" s="22">
        <v>11062</v>
      </c>
      <c r="AN9" s="22">
        <v>11043</v>
      </c>
      <c r="AO9" s="22">
        <v>11005</v>
      </c>
      <c r="AP9" s="22">
        <v>11104</v>
      </c>
      <c r="AQ9" s="22">
        <v>11247</v>
      </c>
      <c r="AR9" s="22">
        <v>11415</v>
      </c>
      <c r="AS9" s="22">
        <v>11520</v>
      </c>
      <c r="AT9" s="22">
        <v>11649</v>
      </c>
      <c r="AU9" s="22">
        <v>11833</v>
      </c>
      <c r="AV9" s="22">
        <v>11933</v>
      </c>
      <c r="AW9" s="22">
        <v>12067</v>
      </c>
    </row>
    <row r="10" spans="1:50" x14ac:dyDescent="0.35">
      <c r="A10" s="19"/>
      <c r="B10" s="19"/>
      <c r="C10" s="19"/>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row>
    <row r="11" spans="1:50" x14ac:dyDescent="0.35">
      <c r="A11" s="51" t="s">
        <v>348</v>
      </c>
      <c r="B11" s="19"/>
      <c r="C11" s="19"/>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row>
    <row r="12" spans="1:50" x14ac:dyDescent="0.35">
      <c r="A12" s="19"/>
      <c r="B12" s="19"/>
      <c r="C12" s="19"/>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row>
    <row r="13" spans="1:50" x14ac:dyDescent="0.35">
      <c r="A13" s="24"/>
      <c r="B13" s="6"/>
      <c r="C13" s="456" t="s">
        <v>153</v>
      </c>
      <c r="D13" s="14">
        <v>42736</v>
      </c>
      <c r="E13" s="14">
        <v>42767</v>
      </c>
      <c r="F13" s="14">
        <v>42795</v>
      </c>
      <c r="G13" s="14">
        <v>42826</v>
      </c>
      <c r="H13" s="14">
        <v>42856</v>
      </c>
      <c r="I13" s="14">
        <v>42887</v>
      </c>
      <c r="J13" s="14">
        <v>42917</v>
      </c>
      <c r="K13" s="14">
        <v>42948</v>
      </c>
      <c r="L13" s="14">
        <v>42979</v>
      </c>
      <c r="M13" s="14">
        <v>43009</v>
      </c>
      <c r="N13" s="14">
        <v>43040</v>
      </c>
      <c r="O13" s="14">
        <v>43070</v>
      </c>
      <c r="P13" s="14">
        <v>43101</v>
      </c>
      <c r="Q13" s="14">
        <v>43132</v>
      </c>
      <c r="R13" s="14">
        <v>43160</v>
      </c>
      <c r="S13" s="14">
        <v>43191</v>
      </c>
      <c r="T13" s="14">
        <v>43221</v>
      </c>
      <c r="U13" s="14">
        <v>43252</v>
      </c>
      <c r="V13" s="14">
        <v>43282</v>
      </c>
      <c r="W13" s="14">
        <v>43313</v>
      </c>
      <c r="X13" s="14">
        <v>43344</v>
      </c>
      <c r="Y13" s="14">
        <v>43374</v>
      </c>
      <c r="Z13" s="14">
        <v>43405</v>
      </c>
      <c r="AA13" s="14">
        <v>43435</v>
      </c>
      <c r="AB13" s="14">
        <v>43466</v>
      </c>
      <c r="AC13" s="14">
        <v>43497</v>
      </c>
      <c r="AD13" s="14">
        <v>43525</v>
      </c>
      <c r="AE13" s="14">
        <v>43556</v>
      </c>
      <c r="AF13" s="14">
        <v>43586</v>
      </c>
      <c r="AG13" s="14">
        <v>43617</v>
      </c>
      <c r="AH13" s="14">
        <v>43647</v>
      </c>
      <c r="AI13" s="14">
        <v>43678</v>
      </c>
      <c r="AJ13" s="14">
        <v>43709</v>
      </c>
      <c r="AK13" s="14">
        <v>43739</v>
      </c>
      <c r="AL13" s="14">
        <v>43770</v>
      </c>
      <c r="AM13" s="14">
        <v>43800</v>
      </c>
      <c r="AN13" s="14">
        <v>43831</v>
      </c>
      <c r="AO13" s="14">
        <v>43862</v>
      </c>
      <c r="AP13" s="14">
        <v>43891</v>
      </c>
      <c r="AQ13" s="15">
        <v>43922</v>
      </c>
      <c r="AR13" s="15">
        <v>43952</v>
      </c>
      <c r="AS13" s="15">
        <v>43983</v>
      </c>
      <c r="AT13" s="15">
        <v>44013</v>
      </c>
      <c r="AU13" s="15">
        <v>44044</v>
      </c>
      <c r="AV13" s="15">
        <v>44075</v>
      </c>
      <c r="AW13" s="15">
        <v>44105</v>
      </c>
      <c r="AX13" s="51"/>
    </row>
    <row r="14" spans="1:50" x14ac:dyDescent="0.35">
      <c r="A14" s="570" t="s">
        <v>117</v>
      </c>
      <c r="B14" s="3" t="s">
        <v>349</v>
      </c>
      <c r="C14" s="145">
        <f t="shared" ref="C14:C16" si="0">AVERAGE(D14:AW14)</f>
        <v>222692.40456521738</v>
      </c>
      <c r="D14" s="145">
        <f t="shared" ref="D14:AW14" si="1">D92+D21+D112</f>
        <v>286805.8</v>
      </c>
      <c r="E14" s="145">
        <f t="shared" si="1"/>
        <v>275508.98</v>
      </c>
      <c r="F14" s="145">
        <f t="shared" si="1"/>
        <v>293532.48</v>
      </c>
      <c r="G14" s="145">
        <f t="shared" si="1"/>
        <v>252252.99</v>
      </c>
      <c r="H14" s="145">
        <f t="shared" si="1"/>
        <v>276497</v>
      </c>
      <c r="I14" s="145">
        <f t="shared" si="1"/>
        <v>257808.56</v>
      </c>
      <c r="J14" s="145">
        <f t="shared" si="1"/>
        <v>233695.98</v>
      </c>
      <c r="K14" s="145">
        <f t="shared" si="1"/>
        <v>283695.56</v>
      </c>
      <c r="L14" s="145">
        <f t="shared" si="1"/>
        <v>243512.61</v>
      </c>
      <c r="M14" s="145">
        <f t="shared" si="1"/>
        <v>266450.78000000003</v>
      </c>
      <c r="N14" s="145">
        <f t="shared" si="1"/>
        <v>246482.57</v>
      </c>
      <c r="O14" s="145">
        <f t="shared" si="1"/>
        <v>230385.63</v>
      </c>
      <c r="P14" s="145">
        <f t="shared" si="1"/>
        <v>263760.71999999997</v>
      </c>
      <c r="Q14" s="145">
        <f t="shared" si="1"/>
        <v>240329.54</v>
      </c>
      <c r="R14" s="145">
        <f t="shared" si="1"/>
        <v>261699.67</v>
      </c>
      <c r="S14" s="145">
        <f t="shared" si="1"/>
        <v>263555.02</v>
      </c>
      <c r="T14" s="145">
        <f t="shared" si="1"/>
        <v>280918.49</v>
      </c>
      <c r="U14" s="145">
        <f t="shared" si="1"/>
        <v>219571.31</v>
      </c>
      <c r="V14" s="145">
        <f t="shared" si="1"/>
        <v>242916.96</v>
      </c>
      <c r="W14" s="145">
        <f t="shared" si="1"/>
        <v>235615.22</v>
      </c>
      <c r="X14" s="145">
        <f t="shared" si="1"/>
        <v>225474.36</v>
      </c>
      <c r="Y14" s="145">
        <f t="shared" si="1"/>
        <v>272102.51</v>
      </c>
      <c r="Z14" s="145">
        <f t="shared" si="1"/>
        <v>217991.81</v>
      </c>
      <c r="AA14" s="145">
        <f t="shared" si="1"/>
        <v>217174.91</v>
      </c>
      <c r="AB14" s="145">
        <f t="shared" si="1"/>
        <v>224360.75</v>
      </c>
      <c r="AC14" s="145">
        <f t="shared" si="1"/>
        <v>203357.81</v>
      </c>
      <c r="AD14" s="145">
        <f t="shared" si="1"/>
        <v>227009.57</v>
      </c>
      <c r="AE14" s="145">
        <f t="shared" si="1"/>
        <v>264935.40000000002</v>
      </c>
      <c r="AF14" s="145">
        <f t="shared" si="1"/>
        <v>273635.40999999997</v>
      </c>
      <c r="AG14" s="145">
        <f t="shared" si="1"/>
        <v>246384.79</v>
      </c>
      <c r="AH14" s="145">
        <f t="shared" si="1"/>
        <v>244136.8</v>
      </c>
      <c r="AI14" s="145">
        <f t="shared" si="1"/>
        <v>248009.16</v>
      </c>
      <c r="AJ14" s="145">
        <f t="shared" si="1"/>
        <v>231973.82</v>
      </c>
      <c r="AK14" s="145">
        <f t="shared" si="1"/>
        <v>253740.48</v>
      </c>
      <c r="AL14" s="145">
        <f t="shared" si="1"/>
        <v>204762.6</v>
      </c>
      <c r="AM14" s="145">
        <f t="shared" si="1"/>
        <v>212089.28</v>
      </c>
      <c r="AN14" s="145">
        <f t="shared" si="1"/>
        <v>245154.87</v>
      </c>
      <c r="AO14" s="145">
        <f t="shared" si="1"/>
        <v>198957.59</v>
      </c>
      <c r="AP14" s="145">
        <f t="shared" si="1"/>
        <v>144202.35999999999</v>
      </c>
      <c r="AQ14" s="145">
        <f t="shared" si="1"/>
        <v>58589.52</v>
      </c>
      <c r="AR14" s="145">
        <f t="shared" si="1"/>
        <v>75546.210000000006</v>
      </c>
      <c r="AS14" s="145">
        <f t="shared" si="1"/>
        <v>91404.47</v>
      </c>
      <c r="AT14" s="145">
        <f t="shared" si="1"/>
        <v>109543.15</v>
      </c>
      <c r="AU14" s="145">
        <f t="shared" si="1"/>
        <v>127165.41</v>
      </c>
      <c r="AV14" s="145">
        <f t="shared" si="1"/>
        <v>134034.06</v>
      </c>
      <c r="AW14" s="145">
        <f t="shared" si="1"/>
        <v>137117.64000000001</v>
      </c>
      <c r="AX14" s="42"/>
    </row>
    <row r="15" spans="1:50" s="96" customFormat="1" x14ac:dyDescent="0.35">
      <c r="A15" s="571"/>
      <c r="B15" s="92" t="s">
        <v>350</v>
      </c>
      <c r="C15" s="202">
        <f t="shared" si="0"/>
        <v>19.496652301377804</v>
      </c>
      <c r="D15" s="202">
        <f t="shared" ref="D15:AW15" si="2">D14/D9</f>
        <v>24.771618586975297</v>
      </c>
      <c r="E15" s="202">
        <f t="shared" si="2"/>
        <v>24.009497167755988</v>
      </c>
      <c r="F15" s="202">
        <f t="shared" si="2"/>
        <v>25.707871781397792</v>
      </c>
      <c r="G15" s="202">
        <f t="shared" si="2"/>
        <v>22.046232302045095</v>
      </c>
      <c r="H15" s="202">
        <f t="shared" si="2"/>
        <v>24.064142732811138</v>
      </c>
      <c r="I15" s="202">
        <f t="shared" si="2"/>
        <v>22.373388874425064</v>
      </c>
      <c r="J15" s="202">
        <f t="shared" si="2"/>
        <v>20.310792629932209</v>
      </c>
      <c r="K15" s="202">
        <f t="shared" si="2"/>
        <v>24.83546879103563</v>
      </c>
      <c r="L15" s="202">
        <f t="shared" si="2"/>
        <v>21.366377994209</v>
      </c>
      <c r="M15" s="202">
        <f t="shared" si="2"/>
        <v>23.278942862135246</v>
      </c>
      <c r="N15" s="202">
        <f t="shared" si="2"/>
        <v>21.450053955269343</v>
      </c>
      <c r="O15" s="202">
        <f t="shared" si="2"/>
        <v>19.953718170795081</v>
      </c>
      <c r="P15" s="202">
        <f t="shared" si="2"/>
        <v>22.751722591218837</v>
      </c>
      <c r="Q15" s="202">
        <f t="shared" si="2"/>
        <v>20.752054226750712</v>
      </c>
      <c r="R15" s="202">
        <f t="shared" si="2"/>
        <v>22.810047067026932</v>
      </c>
      <c r="S15" s="202">
        <f t="shared" si="2"/>
        <v>22.999827210053233</v>
      </c>
      <c r="T15" s="202">
        <f t="shared" si="2"/>
        <v>24.423447226569291</v>
      </c>
      <c r="U15" s="202">
        <f t="shared" si="2"/>
        <v>19.118094035698736</v>
      </c>
      <c r="V15" s="202">
        <f t="shared" si="2"/>
        <v>21.156328165824767</v>
      </c>
      <c r="W15" s="202">
        <f t="shared" si="2"/>
        <v>20.51861186101193</v>
      </c>
      <c r="X15" s="202">
        <f t="shared" si="2"/>
        <v>19.673183840851582</v>
      </c>
      <c r="Y15" s="202">
        <f t="shared" si="2"/>
        <v>23.735389916259596</v>
      </c>
      <c r="Z15" s="202">
        <f t="shared" si="2"/>
        <v>18.990487847373466</v>
      </c>
      <c r="AA15" s="202">
        <f t="shared" si="2"/>
        <v>18.939121827853842</v>
      </c>
      <c r="AB15" s="202">
        <f t="shared" si="2"/>
        <v>19.569188835586569</v>
      </c>
      <c r="AC15" s="202">
        <f t="shared" si="2"/>
        <v>17.814963644327637</v>
      </c>
      <c r="AD15" s="202">
        <f t="shared" si="2"/>
        <v>19.98499603838366</v>
      </c>
      <c r="AE15" s="202">
        <f t="shared" si="2"/>
        <v>23.276700052714816</v>
      </c>
      <c r="AF15" s="202">
        <f t="shared" si="2"/>
        <v>24.053745604781994</v>
      </c>
      <c r="AG15" s="202">
        <f t="shared" si="2"/>
        <v>21.734720359915315</v>
      </c>
      <c r="AH15" s="202">
        <f t="shared" si="2"/>
        <v>21.540215281454032</v>
      </c>
      <c r="AI15" s="202">
        <f t="shared" si="2"/>
        <v>21.994427101809151</v>
      </c>
      <c r="AJ15" s="202">
        <f t="shared" si="2"/>
        <v>20.618062394453826</v>
      </c>
      <c r="AK15" s="202">
        <f t="shared" si="2"/>
        <v>22.781511941102533</v>
      </c>
      <c r="AL15" s="202">
        <f t="shared" si="2"/>
        <v>18.495402402673651</v>
      </c>
      <c r="AM15" s="202">
        <f t="shared" si="2"/>
        <v>19.172778882661362</v>
      </c>
      <c r="AN15" s="202">
        <f t="shared" si="2"/>
        <v>22.200024449877752</v>
      </c>
      <c r="AO15" s="202">
        <f t="shared" si="2"/>
        <v>18.078835983643799</v>
      </c>
      <c r="AP15" s="202">
        <f t="shared" si="2"/>
        <v>12.986523775216137</v>
      </c>
      <c r="AQ15" s="145">
        <f t="shared" si="2"/>
        <v>5.2093464923979722</v>
      </c>
      <c r="AR15" s="145">
        <f t="shared" si="2"/>
        <v>6.6181524310118274</v>
      </c>
      <c r="AS15" s="145">
        <f t="shared" si="2"/>
        <v>7.934415798611111</v>
      </c>
      <c r="AT15" s="145">
        <f t="shared" si="2"/>
        <v>9.4036526740492743</v>
      </c>
      <c r="AU15" s="145">
        <f t="shared" si="2"/>
        <v>10.746675399307023</v>
      </c>
      <c r="AV15" s="145">
        <f t="shared" si="2"/>
        <v>11.232218218385988</v>
      </c>
      <c r="AW15" s="145">
        <f t="shared" si="2"/>
        <v>11.36302643573382</v>
      </c>
      <c r="AX15" s="95"/>
    </row>
    <row r="16" spans="1:50" x14ac:dyDescent="0.35">
      <c r="A16" s="572"/>
      <c r="B16" s="8" t="s">
        <v>351</v>
      </c>
      <c r="C16" s="196">
        <f t="shared" si="0"/>
        <v>469.0951942565959</v>
      </c>
      <c r="D16" s="196">
        <f t="shared" ref="D16:AW16" si="3">(D21+D92)/D25</f>
        <v>488.5959114139693</v>
      </c>
      <c r="E16" s="196">
        <f t="shared" si="3"/>
        <v>470.15184300341292</v>
      </c>
      <c r="F16" s="196">
        <f t="shared" si="3"/>
        <v>495.83189189189187</v>
      </c>
      <c r="G16" s="196">
        <f t="shared" si="3"/>
        <v>459.47721311475408</v>
      </c>
      <c r="H16" s="196">
        <f t="shared" si="3"/>
        <v>512.98144712430428</v>
      </c>
      <c r="I16" s="196">
        <f t="shared" si="3"/>
        <v>498.66259187620892</v>
      </c>
      <c r="J16" s="196">
        <f t="shared" si="3"/>
        <v>485.8544282744283</v>
      </c>
      <c r="K16" s="196">
        <f t="shared" si="3"/>
        <v>522.45959484346224</v>
      </c>
      <c r="L16" s="196">
        <f t="shared" si="3"/>
        <v>462.07326375711574</v>
      </c>
      <c r="M16" s="196">
        <f t="shared" si="3"/>
        <v>489.79922794117653</v>
      </c>
      <c r="N16" s="196">
        <f t="shared" si="3"/>
        <v>456.44920370370374</v>
      </c>
      <c r="O16" s="196">
        <f t="shared" si="3"/>
        <v>427.43159554730983</v>
      </c>
      <c r="P16" s="196">
        <f t="shared" si="3"/>
        <v>444.79042158516017</v>
      </c>
      <c r="Q16" s="196">
        <f t="shared" si="3"/>
        <v>447.54104283054005</v>
      </c>
      <c r="R16" s="196">
        <f t="shared" si="3"/>
        <v>491.91667293233087</v>
      </c>
      <c r="S16" s="196">
        <f t="shared" si="3"/>
        <v>494.47470919324581</v>
      </c>
      <c r="T16" s="196">
        <f t="shared" si="3"/>
        <v>515.44677064220184</v>
      </c>
      <c r="U16" s="196">
        <f t="shared" si="3"/>
        <v>493.41867415730337</v>
      </c>
      <c r="V16" s="196">
        <f t="shared" si="3"/>
        <v>499.82913580246912</v>
      </c>
      <c r="W16" s="196">
        <f t="shared" si="3"/>
        <v>485.80457731958762</v>
      </c>
      <c r="X16" s="196">
        <f t="shared" si="3"/>
        <v>470.71891440501042</v>
      </c>
      <c r="Y16" s="196">
        <f t="shared" si="3"/>
        <v>498.35624542124543</v>
      </c>
      <c r="Z16" s="196">
        <f t="shared" si="3"/>
        <v>457.00589098532492</v>
      </c>
      <c r="AA16" s="196">
        <f t="shared" si="3"/>
        <v>471.09524945770067</v>
      </c>
      <c r="AB16" s="196">
        <f t="shared" si="3"/>
        <v>459.75563524590166</v>
      </c>
      <c r="AC16" s="196">
        <f t="shared" si="3"/>
        <v>419.29445360824741</v>
      </c>
      <c r="AD16" s="196">
        <f t="shared" si="3"/>
        <v>454.92899799599201</v>
      </c>
      <c r="AE16" s="196">
        <f t="shared" si="3"/>
        <v>517.45195312500005</v>
      </c>
      <c r="AF16" s="196">
        <f t="shared" si="3"/>
        <v>495.71632246376805</v>
      </c>
      <c r="AG16" s="196">
        <f t="shared" si="3"/>
        <v>485.96605522682449</v>
      </c>
      <c r="AH16" s="196">
        <f t="shared" si="3"/>
        <v>487.29900199600797</v>
      </c>
      <c r="AI16" s="196">
        <f t="shared" si="3"/>
        <v>484.39289062500001</v>
      </c>
      <c r="AJ16" s="196">
        <f t="shared" si="3"/>
        <v>463.02159680638727</v>
      </c>
      <c r="AK16" s="196">
        <f t="shared" si="3"/>
        <v>515.73268292682928</v>
      </c>
      <c r="AL16" s="196">
        <f t="shared" si="3"/>
        <v>455.02800000000002</v>
      </c>
      <c r="AM16" s="196">
        <f t="shared" si="3"/>
        <v>485.33016018306637</v>
      </c>
      <c r="AN16" s="196">
        <f t="shared" si="3"/>
        <v>489.33107784431138</v>
      </c>
      <c r="AO16" s="196">
        <f t="shared" si="3"/>
        <v>454.2410730593607</v>
      </c>
      <c r="AP16" s="196">
        <f t="shared" si="3"/>
        <v>419.19290697674415</v>
      </c>
      <c r="AQ16" s="196">
        <f t="shared" si="3"/>
        <v>427.66072992700725</v>
      </c>
      <c r="AR16" s="196">
        <f t="shared" si="3"/>
        <v>424.41691011235957</v>
      </c>
      <c r="AS16" s="196">
        <f t="shared" si="3"/>
        <v>371.56288617886179</v>
      </c>
      <c r="AT16" s="196">
        <f t="shared" si="3"/>
        <v>395.46263537906134</v>
      </c>
      <c r="AU16" s="196">
        <f t="shared" si="3"/>
        <v>422.47644518272426</v>
      </c>
      <c r="AV16" s="196">
        <f t="shared" si="3"/>
        <v>448.27444816053509</v>
      </c>
      <c r="AW16" s="196">
        <f t="shared" si="3"/>
        <v>461.6755555555556</v>
      </c>
      <c r="AX16" s="42"/>
    </row>
    <row r="17" spans="1:50" x14ac:dyDescent="0.35">
      <c r="A17" s="97"/>
      <c r="B17" s="19"/>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42"/>
    </row>
    <row r="18" spans="1:50" x14ac:dyDescent="0.35">
      <c r="A18" s="99" t="s">
        <v>352</v>
      </c>
      <c r="B18" s="19"/>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42"/>
    </row>
    <row r="19" spans="1:50" ht="15" thickBot="1" x14ac:dyDescent="0.4"/>
    <row r="20" spans="1:50" s="2" customFormat="1" x14ac:dyDescent="0.35">
      <c r="A20" s="91" t="s">
        <v>353</v>
      </c>
      <c r="B20" s="33" t="s">
        <v>354</v>
      </c>
      <c r="C20" s="456" t="s">
        <v>153</v>
      </c>
      <c r="D20" s="14">
        <v>42736</v>
      </c>
      <c r="E20" s="14">
        <v>42767</v>
      </c>
      <c r="F20" s="14">
        <v>42795</v>
      </c>
      <c r="G20" s="14">
        <v>42826</v>
      </c>
      <c r="H20" s="14">
        <v>42856</v>
      </c>
      <c r="I20" s="14">
        <v>42887</v>
      </c>
      <c r="J20" s="14">
        <v>42917</v>
      </c>
      <c r="K20" s="14">
        <v>42948</v>
      </c>
      <c r="L20" s="14">
        <v>42979</v>
      </c>
      <c r="M20" s="14">
        <v>43009</v>
      </c>
      <c r="N20" s="14">
        <v>43040</v>
      </c>
      <c r="O20" s="14">
        <v>43070</v>
      </c>
      <c r="P20" s="14">
        <v>43101</v>
      </c>
      <c r="Q20" s="14">
        <v>43132</v>
      </c>
      <c r="R20" s="14">
        <v>43160</v>
      </c>
      <c r="S20" s="14">
        <v>43191</v>
      </c>
      <c r="T20" s="14">
        <v>43221</v>
      </c>
      <c r="U20" s="14">
        <v>43252</v>
      </c>
      <c r="V20" s="14">
        <v>43282</v>
      </c>
      <c r="W20" s="14">
        <v>43313</v>
      </c>
      <c r="X20" s="14">
        <v>43344</v>
      </c>
      <c r="Y20" s="14">
        <v>43374</v>
      </c>
      <c r="Z20" s="14">
        <v>43405</v>
      </c>
      <c r="AA20" s="14">
        <v>43435</v>
      </c>
      <c r="AB20" s="14">
        <v>43466</v>
      </c>
      <c r="AC20" s="14">
        <v>43497</v>
      </c>
      <c r="AD20" s="14">
        <v>43525</v>
      </c>
      <c r="AE20" s="14">
        <v>43556</v>
      </c>
      <c r="AF20" s="14">
        <v>43586</v>
      </c>
      <c r="AG20" s="14">
        <v>43617</v>
      </c>
      <c r="AH20" s="14">
        <v>43647</v>
      </c>
      <c r="AI20" s="14">
        <v>43678</v>
      </c>
      <c r="AJ20" s="14">
        <v>43709</v>
      </c>
      <c r="AK20" s="14">
        <v>43739</v>
      </c>
      <c r="AL20" s="14">
        <v>43770</v>
      </c>
      <c r="AM20" s="14">
        <v>43800</v>
      </c>
      <c r="AN20" s="14">
        <v>43831</v>
      </c>
      <c r="AO20" s="14">
        <v>43862</v>
      </c>
      <c r="AP20" s="14">
        <v>43891</v>
      </c>
      <c r="AQ20" s="14">
        <v>43922</v>
      </c>
      <c r="AR20" s="14">
        <v>43952</v>
      </c>
      <c r="AS20" s="14">
        <v>43983</v>
      </c>
      <c r="AT20" s="14">
        <v>44013</v>
      </c>
      <c r="AU20" s="14">
        <v>44044</v>
      </c>
      <c r="AV20" s="14">
        <v>44075</v>
      </c>
      <c r="AW20" s="15">
        <v>44105</v>
      </c>
    </row>
    <row r="21" spans="1:50" s="88" customFormat="1" x14ac:dyDescent="0.35">
      <c r="A21" s="423" t="s">
        <v>134</v>
      </c>
      <c r="B21" s="87" t="s">
        <v>162</v>
      </c>
      <c r="C21" s="193">
        <f>AVERAGE(D21:AW21)</f>
        <v>221368.26086956522</v>
      </c>
      <c r="D21" s="193">
        <v>285225</v>
      </c>
      <c r="E21" s="193">
        <v>273982</v>
      </c>
      <c r="F21" s="193">
        <v>291710</v>
      </c>
      <c r="G21" s="193">
        <v>250334</v>
      </c>
      <c r="H21" s="193">
        <v>274506</v>
      </c>
      <c r="I21" s="193">
        <v>255943</v>
      </c>
      <c r="J21" s="193">
        <v>231288</v>
      </c>
      <c r="K21" s="193">
        <v>281580</v>
      </c>
      <c r="L21" s="193">
        <v>241556</v>
      </c>
      <c r="M21" s="193">
        <v>264012</v>
      </c>
      <c r="N21" s="193">
        <v>244587</v>
      </c>
      <c r="O21" s="193">
        <v>229300</v>
      </c>
      <c r="P21" s="193">
        <v>262141</v>
      </c>
      <c r="Q21" s="193">
        <v>238762</v>
      </c>
      <c r="R21" s="193">
        <v>260059</v>
      </c>
      <c r="S21" s="193">
        <v>261550</v>
      </c>
      <c r="T21" s="193">
        <v>279048</v>
      </c>
      <c r="U21" s="193">
        <v>218762</v>
      </c>
      <c r="V21" s="193">
        <v>241092</v>
      </c>
      <c r="W21" s="193">
        <v>233930</v>
      </c>
      <c r="X21" s="193">
        <v>224318</v>
      </c>
      <c r="Y21" s="193">
        <v>270524</v>
      </c>
      <c r="Z21" s="193">
        <v>217005</v>
      </c>
      <c r="AA21" s="193">
        <v>216329</v>
      </c>
      <c r="AB21" s="193">
        <v>223484</v>
      </c>
      <c r="AC21" s="193">
        <v>202399</v>
      </c>
      <c r="AD21" s="193">
        <v>225982</v>
      </c>
      <c r="AE21" s="193">
        <v>263921</v>
      </c>
      <c r="AF21" s="193">
        <v>271247</v>
      </c>
      <c r="AG21" s="193">
        <v>245157</v>
      </c>
      <c r="AH21" s="193">
        <v>243108</v>
      </c>
      <c r="AI21" s="193">
        <v>246347</v>
      </c>
      <c r="AJ21" s="193">
        <v>231262</v>
      </c>
      <c r="AK21" s="193">
        <v>252668</v>
      </c>
      <c r="AL21" s="193">
        <v>204376</v>
      </c>
      <c r="AM21" s="193">
        <v>211548</v>
      </c>
      <c r="AN21" s="193">
        <v>244765</v>
      </c>
      <c r="AO21" s="193">
        <v>198427</v>
      </c>
      <c r="AP21" s="193">
        <v>143757</v>
      </c>
      <c r="AQ21" s="193">
        <v>58348</v>
      </c>
      <c r="AR21" s="193">
        <v>75211</v>
      </c>
      <c r="AS21" s="193">
        <v>90613</v>
      </c>
      <c r="AT21" s="193">
        <v>108781</v>
      </c>
      <c r="AU21" s="193">
        <v>126300</v>
      </c>
      <c r="AV21" s="193">
        <v>132353</v>
      </c>
      <c r="AW21" s="194">
        <v>135343</v>
      </c>
    </row>
    <row r="22" spans="1:50" s="51" customFormat="1" x14ac:dyDescent="0.35">
      <c r="A22" s="29" t="s">
        <v>134</v>
      </c>
      <c r="B22" s="9" t="s">
        <v>166</v>
      </c>
      <c r="C22" s="193">
        <f>AVERAGE(D22:AW22)</f>
        <v>466.2926783286224</v>
      </c>
      <c r="D22" s="193">
        <f>D21/D25</f>
        <v>485.9028960817717</v>
      </c>
      <c r="E22" s="193">
        <f t="shared" ref="E22:AW22" si="4">E21/E25</f>
        <v>467.54607508532422</v>
      </c>
      <c r="F22" s="193">
        <f t="shared" si="4"/>
        <v>492.75337837837839</v>
      </c>
      <c r="G22" s="193">
        <f t="shared" si="4"/>
        <v>455.98178506375228</v>
      </c>
      <c r="H22" s="193">
        <f t="shared" si="4"/>
        <v>509.28756957328386</v>
      </c>
      <c r="I22" s="193">
        <f t="shared" si="4"/>
        <v>495.05415860735008</v>
      </c>
      <c r="J22" s="193">
        <f t="shared" si="4"/>
        <v>480.84823284823284</v>
      </c>
      <c r="K22" s="193">
        <f t="shared" si="4"/>
        <v>518.56353591160223</v>
      </c>
      <c r="L22" s="193">
        <f t="shared" si="4"/>
        <v>458.36053130929793</v>
      </c>
      <c r="M22" s="193">
        <f t="shared" si="4"/>
        <v>485.31617647058823</v>
      </c>
      <c r="N22" s="193">
        <f t="shared" si="4"/>
        <v>452.93888888888887</v>
      </c>
      <c r="O22" s="193">
        <f t="shared" si="4"/>
        <v>425.417439703154</v>
      </c>
      <c r="P22" s="193">
        <f t="shared" si="4"/>
        <v>442.05902192242831</v>
      </c>
      <c r="Q22" s="193">
        <f t="shared" si="4"/>
        <v>444.6219739292365</v>
      </c>
      <c r="R22" s="193">
        <f t="shared" si="4"/>
        <v>488.83270676691728</v>
      </c>
      <c r="S22" s="193">
        <f t="shared" si="4"/>
        <v>490.71294559099437</v>
      </c>
      <c r="T22" s="193">
        <f t="shared" si="4"/>
        <v>512.01467889908258</v>
      </c>
      <c r="U22" s="193">
        <f t="shared" si="4"/>
        <v>491.6</v>
      </c>
      <c r="V22" s="193">
        <f t="shared" si="4"/>
        <v>496.07407407407408</v>
      </c>
      <c r="W22" s="193">
        <f t="shared" si="4"/>
        <v>482.32989690721649</v>
      </c>
      <c r="X22" s="193">
        <f t="shared" si="4"/>
        <v>468.30480167014616</v>
      </c>
      <c r="Y22" s="193">
        <f t="shared" si="4"/>
        <v>495.46520146520146</v>
      </c>
      <c r="Z22" s="193">
        <f t="shared" si="4"/>
        <v>454.93710691823901</v>
      </c>
      <c r="AA22" s="193">
        <f t="shared" si="4"/>
        <v>469.2603036876356</v>
      </c>
      <c r="AB22" s="193">
        <f t="shared" si="4"/>
        <v>457.9590163934426</v>
      </c>
      <c r="AC22" s="193">
        <f t="shared" si="4"/>
        <v>417.31752577319588</v>
      </c>
      <c r="AD22" s="193">
        <f t="shared" si="4"/>
        <v>452.86973947895791</v>
      </c>
      <c r="AE22" s="193">
        <f t="shared" si="4"/>
        <v>515.470703125</v>
      </c>
      <c r="AF22" s="193">
        <f t="shared" si="4"/>
        <v>491.38949275362319</v>
      </c>
      <c r="AG22" s="193">
        <f t="shared" si="4"/>
        <v>483.54437869822488</v>
      </c>
      <c r="AH22" s="193">
        <f t="shared" si="4"/>
        <v>485.24550898203591</v>
      </c>
      <c r="AI22" s="193">
        <f t="shared" si="4"/>
        <v>481.146484375</v>
      </c>
      <c r="AJ22" s="193">
        <f t="shared" si="4"/>
        <v>461.60079840319361</v>
      </c>
      <c r="AK22" s="193">
        <f t="shared" si="4"/>
        <v>513.55284552845524</v>
      </c>
      <c r="AL22" s="193">
        <f t="shared" si="4"/>
        <v>454.16888888888889</v>
      </c>
      <c r="AM22" s="193">
        <f t="shared" si="4"/>
        <v>484.09153318077801</v>
      </c>
      <c r="AN22" s="193">
        <f t="shared" si="4"/>
        <v>488.55289421157687</v>
      </c>
      <c r="AO22" s="193">
        <f t="shared" si="4"/>
        <v>453.02968036529683</v>
      </c>
      <c r="AP22" s="193">
        <f t="shared" si="4"/>
        <v>417.89825581395348</v>
      </c>
      <c r="AQ22" s="193">
        <f t="shared" si="4"/>
        <v>425.89781021897812</v>
      </c>
      <c r="AR22" s="193">
        <f t="shared" si="4"/>
        <v>422.53370786516854</v>
      </c>
      <c r="AS22" s="193">
        <f t="shared" si="4"/>
        <v>368.34552845528458</v>
      </c>
      <c r="AT22" s="193">
        <f t="shared" si="4"/>
        <v>392.71119133574007</v>
      </c>
      <c r="AU22" s="193">
        <f t="shared" si="4"/>
        <v>419.60132890365446</v>
      </c>
      <c r="AV22" s="193">
        <f t="shared" si="4"/>
        <v>442.6521739130435</v>
      </c>
      <c r="AW22" s="194">
        <f t="shared" si="4"/>
        <v>455.70033670033672</v>
      </c>
    </row>
    <row r="23" spans="1:50" s="51" customFormat="1" x14ac:dyDescent="0.35">
      <c r="A23" s="29" t="s">
        <v>134</v>
      </c>
      <c r="B23" s="9" t="s">
        <v>133</v>
      </c>
      <c r="C23" s="126">
        <f>AVERAGE(D23:AW23)</f>
        <v>2523.6521739130435</v>
      </c>
      <c r="D23" s="126">
        <v>3501</v>
      </c>
      <c r="E23" s="126">
        <v>3276</v>
      </c>
      <c r="F23" s="126">
        <v>3366</v>
      </c>
      <c r="G23" s="126">
        <v>2880</v>
      </c>
      <c r="H23" s="126">
        <v>3031</v>
      </c>
      <c r="I23" s="126">
        <v>2834</v>
      </c>
      <c r="J23" s="126">
        <v>2576</v>
      </c>
      <c r="K23" s="126">
        <v>3161</v>
      </c>
      <c r="L23" s="126">
        <v>2749</v>
      </c>
      <c r="M23" s="126">
        <v>3121</v>
      </c>
      <c r="N23" s="126">
        <v>2837</v>
      </c>
      <c r="O23" s="126">
        <v>2670</v>
      </c>
      <c r="P23" s="126">
        <v>3114</v>
      </c>
      <c r="Q23" s="126">
        <v>2694</v>
      </c>
      <c r="R23" s="126">
        <v>2960</v>
      </c>
      <c r="S23" s="126">
        <v>2885</v>
      </c>
      <c r="T23" s="126">
        <v>3047</v>
      </c>
      <c r="U23" s="126">
        <v>2389</v>
      </c>
      <c r="V23" s="126">
        <v>2653</v>
      </c>
      <c r="W23" s="126">
        <v>2650</v>
      </c>
      <c r="X23" s="126">
        <v>2411</v>
      </c>
      <c r="Y23" s="126">
        <v>2952</v>
      </c>
      <c r="Z23" s="126">
        <v>2443</v>
      </c>
      <c r="AA23" s="126">
        <v>2465</v>
      </c>
      <c r="AB23" s="126">
        <v>2546</v>
      </c>
      <c r="AC23" s="126">
        <v>2490</v>
      </c>
      <c r="AD23" s="126">
        <v>2685</v>
      </c>
      <c r="AE23" s="126">
        <v>2984</v>
      </c>
      <c r="AF23" s="126">
        <v>3110</v>
      </c>
      <c r="AG23" s="126">
        <v>2809</v>
      </c>
      <c r="AH23" s="126">
        <v>2781</v>
      </c>
      <c r="AI23" s="126">
        <v>2858</v>
      </c>
      <c r="AJ23" s="126">
        <v>2596</v>
      </c>
      <c r="AK23" s="126">
        <v>2723</v>
      </c>
      <c r="AL23" s="126">
        <v>2198</v>
      </c>
      <c r="AM23" s="126">
        <v>2338</v>
      </c>
      <c r="AN23" s="126">
        <v>2687</v>
      </c>
      <c r="AO23" s="126">
        <v>2236</v>
      </c>
      <c r="AP23" s="126">
        <v>1564</v>
      </c>
      <c r="AQ23" s="126">
        <v>664</v>
      </c>
      <c r="AR23" s="126">
        <v>860</v>
      </c>
      <c r="AS23" s="126">
        <v>1186</v>
      </c>
      <c r="AT23" s="126">
        <v>1413</v>
      </c>
      <c r="AU23" s="126">
        <v>1524</v>
      </c>
      <c r="AV23" s="126">
        <v>1567</v>
      </c>
      <c r="AW23" s="404">
        <v>1604</v>
      </c>
    </row>
    <row r="24" spans="1:50" s="51" customFormat="1" x14ac:dyDescent="0.35">
      <c r="A24" s="29" t="s">
        <v>134</v>
      </c>
      <c r="B24" s="9" t="s">
        <v>167</v>
      </c>
      <c r="C24" s="126">
        <f>AVERAGE(D24:AW24)</f>
        <v>79240.049315424098</v>
      </c>
      <c r="D24" s="126">
        <f>SUM(D29,D34,D39,D44,D49,D54,D59,D64,D69,D74,D79)</f>
        <v>102174</v>
      </c>
      <c r="E24" s="126">
        <f t="shared" ref="E24:AW24" si="5">SUM(E29,E34,E39,E44,E49,E54,E59,E64,E69,E74,E79)</f>
        <v>98469</v>
      </c>
      <c r="F24" s="126">
        <f t="shared" si="5"/>
        <v>105853</v>
      </c>
      <c r="G24" s="126">
        <f t="shared" si="5"/>
        <v>91490</v>
      </c>
      <c r="H24" s="126">
        <f t="shared" si="5"/>
        <v>103411</v>
      </c>
      <c r="I24" s="126">
        <f t="shared" si="5"/>
        <v>94015</v>
      </c>
      <c r="J24" s="126">
        <f t="shared" si="5"/>
        <v>83394</v>
      </c>
      <c r="K24" s="126">
        <f t="shared" si="5"/>
        <v>102942</v>
      </c>
      <c r="L24" s="126">
        <f t="shared" si="5"/>
        <v>87844</v>
      </c>
      <c r="M24" s="126">
        <f t="shared" si="5"/>
        <v>95225</v>
      </c>
      <c r="N24" s="126">
        <f t="shared" si="5"/>
        <v>89073.653988078266</v>
      </c>
      <c r="O24" s="126">
        <f t="shared" si="5"/>
        <v>82638</v>
      </c>
      <c r="P24" s="126">
        <f t="shared" si="5"/>
        <v>94190.806435851831</v>
      </c>
      <c r="Q24" s="126">
        <f t="shared" si="5"/>
        <v>85164</v>
      </c>
      <c r="R24" s="126">
        <f t="shared" si="5"/>
        <v>93157.447552388272</v>
      </c>
      <c r="S24" s="126">
        <f t="shared" si="5"/>
        <v>94198.121238396692</v>
      </c>
      <c r="T24" s="126">
        <f t="shared" si="5"/>
        <v>101271.90178887705</v>
      </c>
      <c r="U24" s="126">
        <f t="shared" si="5"/>
        <v>76166.636054404808</v>
      </c>
      <c r="V24" s="126">
        <f t="shared" si="5"/>
        <v>85535.517989617772</v>
      </c>
      <c r="W24" s="126">
        <f t="shared" si="5"/>
        <v>82156.496710176565</v>
      </c>
      <c r="X24" s="126">
        <f t="shared" si="5"/>
        <v>78283.669753144932</v>
      </c>
      <c r="Y24" s="126">
        <f t="shared" si="5"/>
        <v>95667.516354425083</v>
      </c>
      <c r="Z24" s="126">
        <f t="shared" si="5"/>
        <v>74863</v>
      </c>
      <c r="AA24" s="126">
        <f t="shared" si="5"/>
        <v>75240</v>
      </c>
      <c r="AB24" s="126">
        <f t="shared" si="5"/>
        <v>76951.518023064389</v>
      </c>
      <c r="AC24" s="126">
        <f t="shared" si="5"/>
        <v>70325.660837701114</v>
      </c>
      <c r="AD24" s="126">
        <f t="shared" si="5"/>
        <v>78572.80450856706</v>
      </c>
      <c r="AE24" s="126">
        <f t="shared" si="5"/>
        <v>91409</v>
      </c>
      <c r="AF24" s="126">
        <f t="shared" si="5"/>
        <v>94678</v>
      </c>
      <c r="AG24" s="126">
        <f t="shared" si="5"/>
        <v>86128.954658401679</v>
      </c>
      <c r="AH24" s="126">
        <f t="shared" si="5"/>
        <v>84845</v>
      </c>
      <c r="AI24" s="126">
        <f t="shared" si="5"/>
        <v>85794</v>
      </c>
      <c r="AJ24" s="126">
        <f t="shared" si="5"/>
        <v>82568.6885469923</v>
      </c>
      <c r="AK24" s="126">
        <f t="shared" si="5"/>
        <v>90441</v>
      </c>
      <c r="AL24" s="126">
        <f t="shared" si="5"/>
        <v>73799</v>
      </c>
      <c r="AM24" s="126">
        <f t="shared" si="5"/>
        <v>76099</v>
      </c>
      <c r="AN24" s="126">
        <f t="shared" si="5"/>
        <v>88679</v>
      </c>
      <c r="AO24" s="126">
        <f t="shared" si="5"/>
        <v>72456</v>
      </c>
      <c r="AP24" s="126">
        <f t="shared" si="5"/>
        <v>49923.819461778206</v>
      </c>
      <c r="AQ24" s="126">
        <f t="shared" si="5"/>
        <v>20063</v>
      </c>
      <c r="AR24" s="126">
        <f t="shared" si="5"/>
        <v>26204</v>
      </c>
      <c r="AS24" s="126">
        <f t="shared" si="5"/>
        <v>34067.228508990287</v>
      </c>
      <c r="AT24" s="126">
        <f t="shared" si="5"/>
        <v>41399</v>
      </c>
      <c r="AU24" s="126">
        <f t="shared" si="5"/>
        <v>47304</v>
      </c>
      <c r="AV24" s="126">
        <f t="shared" si="5"/>
        <v>49757</v>
      </c>
      <c r="AW24" s="404">
        <f t="shared" si="5"/>
        <v>51152.82609865188</v>
      </c>
    </row>
    <row r="25" spans="1:50" s="51" customFormat="1" x14ac:dyDescent="0.35">
      <c r="A25" s="29" t="s">
        <v>134</v>
      </c>
      <c r="B25" s="9" t="s">
        <v>132</v>
      </c>
      <c r="C25" s="126">
        <f>AVERAGE(D25:AW25)</f>
        <v>469.93478260869563</v>
      </c>
      <c r="D25" s="126">
        <v>587</v>
      </c>
      <c r="E25" s="126">
        <v>586</v>
      </c>
      <c r="F25" s="126">
        <v>592</v>
      </c>
      <c r="G25" s="126">
        <v>549</v>
      </c>
      <c r="H25" s="126">
        <v>539</v>
      </c>
      <c r="I25" s="126">
        <v>517</v>
      </c>
      <c r="J25" s="126">
        <v>481</v>
      </c>
      <c r="K25" s="126">
        <v>543</v>
      </c>
      <c r="L25" s="126">
        <v>527</v>
      </c>
      <c r="M25" s="126">
        <v>544</v>
      </c>
      <c r="N25" s="126">
        <v>540</v>
      </c>
      <c r="O25" s="126">
        <v>539</v>
      </c>
      <c r="P25" s="126">
        <v>593</v>
      </c>
      <c r="Q25" s="126">
        <v>537</v>
      </c>
      <c r="R25" s="126">
        <v>532</v>
      </c>
      <c r="S25" s="126">
        <v>533</v>
      </c>
      <c r="T25" s="126">
        <v>545</v>
      </c>
      <c r="U25" s="126">
        <v>445</v>
      </c>
      <c r="V25" s="126">
        <v>486</v>
      </c>
      <c r="W25" s="126">
        <v>485</v>
      </c>
      <c r="X25" s="126">
        <v>479</v>
      </c>
      <c r="Y25" s="126">
        <v>546</v>
      </c>
      <c r="Z25" s="126">
        <v>477</v>
      </c>
      <c r="AA25" s="126">
        <v>461</v>
      </c>
      <c r="AB25" s="126">
        <v>488</v>
      </c>
      <c r="AC25" s="126">
        <v>485</v>
      </c>
      <c r="AD25" s="126">
        <v>499</v>
      </c>
      <c r="AE25" s="126">
        <v>512</v>
      </c>
      <c r="AF25" s="126">
        <v>552</v>
      </c>
      <c r="AG25" s="126">
        <v>507</v>
      </c>
      <c r="AH25" s="126">
        <v>501</v>
      </c>
      <c r="AI25" s="126">
        <v>512</v>
      </c>
      <c r="AJ25" s="126">
        <v>501</v>
      </c>
      <c r="AK25" s="126">
        <v>492</v>
      </c>
      <c r="AL25" s="126">
        <v>450</v>
      </c>
      <c r="AM25" s="126">
        <v>437</v>
      </c>
      <c r="AN25" s="126">
        <v>501</v>
      </c>
      <c r="AO25" s="126">
        <v>438</v>
      </c>
      <c r="AP25" s="126">
        <v>344</v>
      </c>
      <c r="AQ25" s="126">
        <v>137</v>
      </c>
      <c r="AR25" s="126">
        <v>178</v>
      </c>
      <c r="AS25" s="126">
        <v>246</v>
      </c>
      <c r="AT25" s="126">
        <v>277</v>
      </c>
      <c r="AU25" s="126">
        <v>301</v>
      </c>
      <c r="AV25" s="126">
        <v>299</v>
      </c>
      <c r="AW25" s="404">
        <v>297</v>
      </c>
    </row>
    <row r="26" spans="1:50" x14ac:dyDescent="0.35">
      <c r="A26" s="27" t="s">
        <v>355</v>
      </c>
      <c r="B26" s="3" t="s">
        <v>162</v>
      </c>
      <c r="C26" s="145">
        <f t="shared" ref="C26:C80" si="6">AVERAGE(D26:AW26)</f>
        <v>0</v>
      </c>
      <c r="D26" s="145">
        <v>0</v>
      </c>
      <c r="E26" s="145">
        <v>0</v>
      </c>
      <c r="F26" s="145">
        <v>0</v>
      </c>
      <c r="G26" s="145">
        <v>0</v>
      </c>
      <c r="H26" s="145">
        <v>0</v>
      </c>
      <c r="I26" s="145">
        <v>0</v>
      </c>
      <c r="J26" s="145">
        <v>0</v>
      </c>
      <c r="K26" s="145">
        <v>0</v>
      </c>
      <c r="L26" s="145">
        <v>0</v>
      </c>
      <c r="M26" s="145">
        <v>0</v>
      </c>
      <c r="N26" s="145">
        <v>0</v>
      </c>
      <c r="O26" s="145">
        <v>0</v>
      </c>
      <c r="P26" s="145">
        <v>0</v>
      </c>
      <c r="Q26" s="145">
        <v>0</v>
      </c>
      <c r="R26" s="145">
        <v>0</v>
      </c>
      <c r="S26" s="145">
        <v>0</v>
      </c>
      <c r="T26" s="145">
        <v>0</v>
      </c>
      <c r="U26" s="145">
        <v>0</v>
      </c>
      <c r="V26" s="145">
        <v>0</v>
      </c>
      <c r="W26" s="145">
        <v>0</v>
      </c>
      <c r="X26" s="145">
        <v>0</v>
      </c>
      <c r="Y26" s="145">
        <v>0</v>
      </c>
      <c r="Z26" s="145">
        <v>0</v>
      </c>
      <c r="AA26" s="145">
        <v>0</v>
      </c>
      <c r="AB26" s="145">
        <v>0</v>
      </c>
      <c r="AC26" s="145">
        <v>0</v>
      </c>
      <c r="AD26" s="145">
        <v>0</v>
      </c>
      <c r="AE26" s="145">
        <v>0</v>
      </c>
      <c r="AF26" s="145">
        <v>0</v>
      </c>
      <c r="AG26" s="145">
        <v>0</v>
      </c>
      <c r="AH26" s="145">
        <v>0</v>
      </c>
      <c r="AI26" s="145">
        <v>0</v>
      </c>
      <c r="AJ26" s="145">
        <v>0</v>
      </c>
      <c r="AK26" s="145">
        <v>0</v>
      </c>
      <c r="AL26" s="145">
        <v>0</v>
      </c>
      <c r="AM26" s="145">
        <v>0</v>
      </c>
      <c r="AN26" s="145">
        <v>0</v>
      </c>
      <c r="AO26" s="145">
        <v>0</v>
      </c>
      <c r="AP26" s="145">
        <v>0</v>
      </c>
      <c r="AQ26" s="145">
        <v>0</v>
      </c>
      <c r="AR26" s="145">
        <v>0</v>
      </c>
      <c r="AS26" s="145">
        <v>0</v>
      </c>
      <c r="AT26" s="145">
        <v>0</v>
      </c>
      <c r="AU26" s="145">
        <v>0</v>
      </c>
      <c r="AV26" s="145">
        <v>0</v>
      </c>
      <c r="AW26" s="195">
        <v>0</v>
      </c>
    </row>
    <row r="27" spans="1:50" x14ac:dyDescent="0.35">
      <c r="A27" s="90" t="s">
        <v>355</v>
      </c>
      <c r="B27" s="12" t="s">
        <v>166</v>
      </c>
      <c r="C27" s="145">
        <f t="shared" si="6"/>
        <v>0</v>
      </c>
      <c r="D27" s="223">
        <v>0</v>
      </c>
      <c r="E27" s="223">
        <v>0</v>
      </c>
      <c r="F27" s="223">
        <v>0</v>
      </c>
      <c r="G27" s="223">
        <v>0</v>
      </c>
      <c r="H27" s="223">
        <v>0</v>
      </c>
      <c r="I27" s="223">
        <v>0</v>
      </c>
      <c r="J27" s="223">
        <v>0</v>
      </c>
      <c r="K27" s="223">
        <v>0</v>
      </c>
      <c r="L27" s="223">
        <v>0</v>
      </c>
      <c r="M27" s="223">
        <v>0</v>
      </c>
      <c r="N27" s="223">
        <v>0</v>
      </c>
      <c r="O27" s="223">
        <v>0</v>
      </c>
      <c r="P27" s="223">
        <v>0</v>
      </c>
      <c r="Q27" s="223">
        <v>0</v>
      </c>
      <c r="R27" s="223">
        <v>0</v>
      </c>
      <c r="S27" s="223">
        <v>0</v>
      </c>
      <c r="T27" s="223">
        <v>0</v>
      </c>
      <c r="U27" s="223">
        <v>0</v>
      </c>
      <c r="V27" s="223">
        <v>0</v>
      </c>
      <c r="W27" s="223">
        <v>0</v>
      </c>
      <c r="X27" s="223">
        <v>0</v>
      </c>
      <c r="Y27" s="223">
        <v>0</v>
      </c>
      <c r="Z27" s="223">
        <v>0</v>
      </c>
      <c r="AA27" s="223">
        <v>0</v>
      </c>
      <c r="AB27" s="223">
        <v>0</v>
      </c>
      <c r="AC27" s="223">
        <v>0</v>
      </c>
      <c r="AD27" s="223">
        <v>0</v>
      </c>
      <c r="AE27" s="223">
        <v>0</v>
      </c>
      <c r="AF27" s="223">
        <v>0</v>
      </c>
      <c r="AG27" s="223">
        <v>0</v>
      </c>
      <c r="AH27" s="223">
        <v>0</v>
      </c>
      <c r="AI27" s="223">
        <v>0</v>
      </c>
      <c r="AJ27" s="223">
        <v>0</v>
      </c>
      <c r="AK27" s="223">
        <v>0</v>
      </c>
      <c r="AL27" s="223">
        <v>0</v>
      </c>
      <c r="AM27" s="223">
        <v>0</v>
      </c>
      <c r="AN27" s="223">
        <v>0</v>
      </c>
      <c r="AO27" s="223">
        <v>0</v>
      </c>
      <c r="AP27" s="223">
        <v>0</v>
      </c>
      <c r="AQ27" s="223">
        <v>0</v>
      </c>
      <c r="AR27" s="223">
        <v>0</v>
      </c>
      <c r="AS27" s="223">
        <v>0</v>
      </c>
      <c r="AT27" s="223">
        <v>0</v>
      </c>
      <c r="AU27" s="223">
        <v>0</v>
      </c>
      <c r="AV27" s="223">
        <v>0</v>
      </c>
      <c r="AW27" s="224">
        <v>0</v>
      </c>
    </row>
    <row r="28" spans="1:50" x14ac:dyDescent="0.35">
      <c r="A28" s="27" t="s">
        <v>355</v>
      </c>
      <c r="B28" s="3" t="s">
        <v>133</v>
      </c>
      <c r="C28" s="4">
        <f t="shared" si="6"/>
        <v>0</v>
      </c>
      <c r="D28" s="3">
        <v>0</v>
      </c>
      <c r="E28" s="3">
        <v>0</v>
      </c>
      <c r="F28" s="3">
        <v>0</v>
      </c>
      <c r="G28" s="3">
        <v>0</v>
      </c>
      <c r="H28" s="3">
        <v>0</v>
      </c>
      <c r="I28" s="3">
        <v>0</v>
      </c>
      <c r="J28" s="3">
        <v>0</v>
      </c>
      <c r="K28" s="3">
        <v>0</v>
      </c>
      <c r="L28" s="3">
        <v>0</v>
      </c>
      <c r="M28" s="3">
        <v>0</v>
      </c>
      <c r="N28" s="3">
        <v>0</v>
      </c>
      <c r="O28" s="3">
        <v>0</v>
      </c>
      <c r="P28" s="3">
        <v>0</v>
      </c>
      <c r="Q28" s="3">
        <v>0</v>
      </c>
      <c r="R28" s="3">
        <v>0</v>
      </c>
      <c r="S28" s="3">
        <v>0</v>
      </c>
      <c r="T28" s="3">
        <v>0</v>
      </c>
      <c r="U28" s="3">
        <v>0</v>
      </c>
      <c r="V28" s="3">
        <v>0</v>
      </c>
      <c r="W28" s="3">
        <v>0</v>
      </c>
      <c r="X28" s="3">
        <v>0</v>
      </c>
      <c r="Y28" s="3">
        <v>0</v>
      </c>
      <c r="Z28" s="3">
        <v>0</v>
      </c>
      <c r="AA28" s="3">
        <v>0</v>
      </c>
      <c r="AB28" s="3">
        <v>0</v>
      </c>
      <c r="AC28" s="3">
        <v>0</v>
      </c>
      <c r="AD28" s="3">
        <v>0</v>
      </c>
      <c r="AE28" s="3">
        <v>0</v>
      </c>
      <c r="AF28" s="3">
        <v>0</v>
      </c>
      <c r="AG28" s="3">
        <v>0</v>
      </c>
      <c r="AH28" s="3">
        <v>0</v>
      </c>
      <c r="AI28" s="3">
        <v>0</v>
      </c>
      <c r="AJ28" s="3">
        <v>0</v>
      </c>
      <c r="AK28" s="3">
        <v>0</v>
      </c>
      <c r="AL28" s="3">
        <v>0</v>
      </c>
      <c r="AM28" s="3">
        <v>0</v>
      </c>
      <c r="AN28" s="3">
        <v>0</v>
      </c>
      <c r="AO28" s="3">
        <v>0</v>
      </c>
      <c r="AP28" s="3">
        <v>0</v>
      </c>
      <c r="AQ28" s="3">
        <v>0</v>
      </c>
      <c r="AR28" s="3">
        <v>0</v>
      </c>
      <c r="AS28" s="3">
        <v>0</v>
      </c>
      <c r="AT28" s="3">
        <v>0</v>
      </c>
      <c r="AU28" s="3">
        <v>0</v>
      </c>
      <c r="AV28" s="3">
        <v>0</v>
      </c>
      <c r="AW28" s="10">
        <v>0</v>
      </c>
    </row>
    <row r="29" spans="1:50" x14ac:dyDescent="0.35">
      <c r="A29" s="27" t="s">
        <v>355</v>
      </c>
      <c r="B29" s="3" t="s">
        <v>167</v>
      </c>
      <c r="C29" s="4">
        <f t="shared" si="6"/>
        <v>0</v>
      </c>
      <c r="D29" s="3">
        <v>0</v>
      </c>
      <c r="E29" s="3">
        <v>0</v>
      </c>
      <c r="F29" s="3">
        <v>0</v>
      </c>
      <c r="G29" s="3">
        <v>0</v>
      </c>
      <c r="H29" s="3">
        <v>0</v>
      </c>
      <c r="I29" s="3">
        <v>0</v>
      </c>
      <c r="J29" s="3">
        <v>0</v>
      </c>
      <c r="K29" s="3">
        <v>0</v>
      </c>
      <c r="L29" s="3">
        <v>0</v>
      </c>
      <c r="M29" s="3">
        <v>0</v>
      </c>
      <c r="N29" s="3">
        <v>0</v>
      </c>
      <c r="O29" s="3">
        <v>0</v>
      </c>
      <c r="P29" s="3">
        <v>0</v>
      </c>
      <c r="Q29" s="3">
        <v>0</v>
      </c>
      <c r="R29" s="3">
        <v>0</v>
      </c>
      <c r="S29" s="3">
        <v>0</v>
      </c>
      <c r="T29" s="3">
        <v>0</v>
      </c>
      <c r="U29" s="3">
        <v>0</v>
      </c>
      <c r="V29" s="3">
        <v>0</v>
      </c>
      <c r="W29" s="3">
        <v>0</v>
      </c>
      <c r="X29" s="3">
        <v>0</v>
      </c>
      <c r="Y29" s="3">
        <v>0</v>
      </c>
      <c r="Z29" s="3">
        <v>0</v>
      </c>
      <c r="AA29" s="3">
        <v>0</v>
      </c>
      <c r="AB29" s="3">
        <v>0</v>
      </c>
      <c r="AC29" s="3">
        <v>0</v>
      </c>
      <c r="AD29" s="3">
        <v>0</v>
      </c>
      <c r="AE29" s="3">
        <v>0</v>
      </c>
      <c r="AF29" s="3">
        <v>0</v>
      </c>
      <c r="AG29" s="3">
        <v>0</v>
      </c>
      <c r="AH29" s="3">
        <v>0</v>
      </c>
      <c r="AI29" s="3">
        <v>0</v>
      </c>
      <c r="AJ29" s="3">
        <v>0</v>
      </c>
      <c r="AK29" s="3">
        <v>0</v>
      </c>
      <c r="AL29" s="3">
        <v>0</v>
      </c>
      <c r="AM29" s="3">
        <v>0</v>
      </c>
      <c r="AN29" s="3">
        <v>0</v>
      </c>
      <c r="AO29" s="3">
        <v>0</v>
      </c>
      <c r="AP29" s="3">
        <v>0</v>
      </c>
      <c r="AQ29" s="3">
        <v>0</v>
      </c>
      <c r="AR29" s="3">
        <v>0</v>
      </c>
      <c r="AS29" s="3">
        <v>0</v>
      </c>
      <c r="AT29" s="3">
        <v>0</v>
      </c>
      <c r="AU29" s="3">
        <v>0</v>
      </c>
      <c r="AV29" s="3">
        <v>0</v>
      </c>
      <c r="AW29" s="10">
        <v>0</v>
      </c>
    </row>
    <row r="30" spans="1:50" x14ac:dyDescent="0.35">
      <c r="A30" s="27" t="s">
        <v>355</v>
      </c>
      <c r="B30" s="3" t="s">
        <v>132</v>
      </c>
      <c r="C30" s="4">
        <f t="shared" si="6"/>
        <v>0</v>
      </c>
      <c r="D30" s="3">
        <v>0</v>
      </c>
      <c r="E30" s="3">
        <v>0</v>
      </c>
      <c r="F30" s="3">
        <v>0</v>
      </c>
      <c r="G30" s="3">
        <v>0</v>
      </c>
      <c r="H30" s="3">
        <v>0</v>
      </c>
      <c r="I30" s="3">
        <v>0</v>
      </c>
      <c r="J30" s="3">
        <v>0</v>
      </c>
      <c r="K30" s="3">
        <v>0</v>
      </c>
      <c r="L30" s="3">
        <v>0</v>
      </c>
      <c r="M30" s="3">
        <v>0</v>
      </c>
      <c r="N30" s="3">
        <v>0</v>
      </c>
      <c r="O30" s="3">
        <v>0</v>
      </c>
      <c r="P30" s="3">
        <v>0</v>
      </c>
      <c r="Q30" s="3">
        <v>0</v>
      </c>
      <c r="R30" s="3">
        <v>0</v>
      </c>
      <c r="S30" s="3">
        <v>0</v>
      </c>
      <c r="T30" s="3">
        <v>0</v>
      </c>
      <c r="U30" s="3">
        <v>0</v>
      </c>
      <c r="V30" s="3">
        <v>0</v>
      </c>
      <c r="W30" s="3">
        <v>0</v>
      </c>
      <c r="X30" s="3">
        <v>0</v>
      </c>
      <c r="Y30" s="3">
        <v>0</v>
      </c>
      <c r="Z30" s="3">
        <v>0</v>
      </c>
      <c r="AA30" s="3">
        <v>0</v>
      </c>
      <c r="AB30" s="3">
        <v>0</v>
      </c>
      <c r="AC30" s="3">
        <v>0</v>
      </c>
      <c r="AD30" s="3">
        <v>0</v>
      </c>
      <c r="AE30" s="3">
        <v>0</v>
      </c>
      <c r="AF30" s="3">
        <v>0</v>
      </c>
      <c r="AG30" s="3">
        <v>0</v>
      </c>
      <c r="AH30" s="3">
        <v>0</v>
      </c>
      <c r="AI30" s="3">
        <v>0</v>
      </c>
      <c r="AJ30" s="3">
        <v>0</v>
      </c>
      <c r="AK30" s="3">
        <v>0</v>
      </c>
      <c r="AL30" s="3">
        <v>0</v>
      </c>
      <c r="AM30" s="3">
        <v>0</v>
      </c>
      <c r="AN30" s="3">
        <v>0</v>
      </c>
      <c r="AO30" s="3">
        <v>0</v>
      </c>
      <c r="AP30" s="3">
        <v>0</v>
      </c>
      <c r="AQ30" s="3">
        <v>0</v>
      </c>
      <c r="AR30" s="3">
        <v>0</v>
      </c>
      <c r="AS30" s="3">
        <v>0</v>
      </c>
      <c r="AT30" s="3">
        <v>0</v>
      </c>
      <c r="AU30" s="3">
        <v>0</v>
      </c>
      <c r="AV30" s="3">
        <v>0</v>
      </c>
      <c r="AW30" s="10">
        <v>0</v>
      </c>
    </row>
    <row r="31" spans="1:50" x14ac:dyDescent="0.35">
      <c r="A31" s="27" t="s">
        <v>340</v>
      </c>
      <c r="B31" s="3" t="s">
        <v>162</v>
      </c>
      <c r="C31" s="145">
        <f t="shared" si="6"/>
        <v>0</v>
      </c>
      <c r="D31" s="145">
        <v>0</v>
      </c>
      <c r="E31" s="145">
        <v>0</v>
      </c>
      <c r="F31" s="145">
        <v>0</v>
      </c>
      <c r="G31" s="145">
        <v>0</v>
      </c>
      <c r="H31" s="145">
        <v>0</v>
      </c>
      <c r="I31" s="145">
        <v>0</v>
      </c>
      <c r="J31" s="145">
        <v>0</v>
      </c>
      <c r="K31" s="145">
        <v>0</v>
      </c>
      <c r="L31" s="145">
        <v>0</v>
      </c>
      <c r="M31" s="145">
        <v>0</v>
      </c>
      <c r="N31" s="145">
        <v>0</v>
      </c>
      <c r="O31" s="145">
        <v>0</v>
      </c>
      <c r="P31" s="145">
        <v>0</v>
      </c>
      <c r="Q31" s="145">
        <v>0</v>
      </c>
      <c r="R31" s="145">
        <v>0</v>
      </c>
      <c r="S31" s="145">
        <v>0</v>
      </c>
      <c r="T31" s="145">
        <v>0</v>
      </c>
      <c r="U31" s="145">
        <v>0</v>
      </c>
      <c r="V31" s="145">
        <v>0</v>
      </c>
      <c r="W31" s="145">
        <v>0</v>
      </c>
      <c r="X31" s="145">
        <v>0</v>
      </c>
      <c r="Y31" s="145">
        <v>0</v>
      </c>
      <c r="Z31" s="145">
        <v>0</v>
      </c>
      <c r="AA31" s="145">
        <v>0</v>
      </c>
      <c r="AB31" s="145">
        <v>0</v>
      </c>
      <c r="AC31" s="145">
        <v>0</v>
      </c>
      <c r="AD31" s="145">
        <v>0</v>
      </c>
      <c r="AE31" s="145">
        <v>0</v>
      </c>
      <c r="AF31" s="145">
        <v>0</v>
      </c>
      <c r="AG31" s="145">
        <v>0</v>
      </c>
      <c r="AH31" s="145">
        <v>0</v>
      </c>
      <c r="AI31" s="145">
        <v>0</v>
      </c>
      <c r="AJ31" s="145">
        <v>0</v>
      </c>
      <c r="AK31" s="145">
        <v>0</v>
      </c>
      <c r="AL31" s="145">
        <v>0</v>
      </c>
      <c r="AM31" s="145">
        <v>0</v>
      </c>
      <c r="AN31" s="145">
        <v>0</v>
      </c>
      <c r="AO31" s="145">
        <v>0</v>
      </c>
      <c r="AP31" s="145">
        <v>0</v>
      </c>
      <c r="AQ31" s="145">
        <v>0</v>
      </c>
      <c r="AR31" s="145">
        <v>0</v>
      </c>
      <c r="AS31" s="145">
        <v>0</v>
      </c>
      <c r="AT31" s="145">
        <v>0</v>
      </c>
      <c r="AU31" s="145">
        <v>0</v>
      </c>
      <c r="AV31" s="145">
        <v>0</v>
      </c>
      <c r="AW31" s="195">
        <v>0</v>
      </c>
    </row>
    <row r="32" spans="1:50" x14ac:dyDescent="0.35">
      <c r="A32" s="27" t="s">
        <v>340</v>
      </c>
      <c r="B32" s="3" t="s">
        <v>166</v>
      </c>
      <c r="C32" s="145">
        <f t="shared" si="6"/>
        <v>0</v>
      </c>
      <c r="D32" s="145">
        <v>0</v>
      </c>
      <c r="E32" s="145">
        <v>0</v>
      </c>
      <c r="F32" s="145">
        <v>0</v>
      </c>
      <c r="G32" s="145">
        <v>0</v>
      </c>
      <c r="H32" s="145">
        <v>0</v>
      </c>
      <c r="I32" s="145">
        <v>0</v>
      </c>
      <c r="J32" s="145">
        <v>0</v>
      </c>
      <c r="K32" s="145">
        <v>0</v>
      </c>
      <c r="L32" s="145">
        <v>0</v>
      </c>
      <c r="M32" s="145">
        <v>0</v>
      </c>
      <c r="N32" s="145">
        <v>0</v>
      </c>
      <c r="O32" s="145">
        <v>0</v>
      </c>
      <c r="P32" s="145">
        <v>0</v>
      </c>
      <c r="Q32" s="145">
        <v>0</v>
      </c>
      <c r="R32" s="145">
        <v>0</v>
      </c>
      <c r="S32" s="145">
        <v>0</v>
      </c>
      <c r="T32" s="145">
        <v>0</v>
      </c>
      <c r="U32" s="145">
        <v>0</v>
      </c>
      <c r="V32" s="145">
        <v>0</v>
      </c>
      <c r="W32" s="145">
        <v>0</v>
      </c>
      <c r="X32" s="145">
        <v>0</v>
      </c>
      <c r="Y32" s="145">
        <v>0</v>
      </c>
      <c r="Z32" s="145">
        <v>0</v>
      </c>
      <c r="AA32" s="145">
        <v>0</v>
      </c>
      <c r="AB32" s="145">
        <v>0</v>
      </c>
      <c r="AC32" s="145">
        <v>0</v>
      </c>
      <c r="AD32" s="145">
        <v>0</v>
      </c>
      <c r="AE32" s="145">
        <v>0</v>
      </c>
      <c r="AF32" s="145">
        <v>0</v>
      </c>
      <c r="AG32" s="145">
        <v>0</v>
      </c>
      <c r="AH32" s="145">
        <v>0</v>
      </c>
      <c r="AI32" s="145">
        <v>0</v>
      </c>
      <c r="AJ32" s="145">
        <v>0</v>
      </c>
      <c r="AK32" s="145">
        <v>0</v>
      </c>
      <c r="AL32" s="145">
        <v>0</v>
      </c>
      <c r="AM32" s="145">
        <v>0</v>
      </c>
      <c r="AN32" s="145">
        <v>0</v>
      </c>
      <c r="AO32" s="145">
        <v>0</v>
      </c>
      <c r="AP32" s="145">
        <v>0</v>
      </c>
      <c r="AQ32" s="145">
        <v>0</v>
      </c>
      <c r="AR32" s="145">
        <v>0</v>
      </c>
      <c r="AS32" s="145">
        <v>0</v>
      </c>
      <c r="AT32" s="145">
        <v>0</v>
      </c>
      <c r="AU32" s="145">
        <v>0</v>
      </c>
      <c r="AV32" s="145">
        <v>0</v>
      </c>
      <c r="AW32" s="195">
        <v>0</v>
      </c>
    </row>
    <row r="33" spans="1:49" x14ac:dyDescent="0.35">
      <c r="A33" s="27" t="s">
        <v>340</v>
      </c>
      <c r="B33" s="3" t="s">
        <v>133</v>
      </c>
      <c r="C33" s="4">
        <f t="shared" si="6"/>
        <v>0</v>
      </c>
      <c r="D33" s="3">
        <v>0</v>
      </c>
      <c r="E33" s="3">
        <v>0</v>
      </c>
      <c r="F33" s="3">
        <v>0</v>
      </c>
      <c r="G33" s="3">
        <v>0</v>
      </c>
      <c r="H33" s="3">
        <v>0</v>
      </c>
      <c r="I33" s="3">
        <v>0</v>
      </c>
      <c r="J33" s="3">
        <v>0</v>
      </c>
      <c r="K33" s="3">
        <v>0</v>
      </c>
      <c r="L33" s="3">
        <v>0</v>
      </c>
      <c r="M33" s="3">
        <v>0</v>
      </c>
      <c r="N33" s="3">
        <v>0</v>
      </c>
      <c r="O33" s="3">
        <v>0</v>
      </c>
      <c r="P33" s="3">
        <v>0</v>
      </c>
      <c r="Q33" s="3">
        <v>0</v>
      </c>
      <c r="R33" s="3">
        <v>0</v>
      </c>
      <c r="S33" s="3">
        <v>0</v>
      </c>
      <c r="T33" s="3">
        <v>0</v>
      </c>
      <c r="U33" s="3">
        <v>0</v>
      </c>
      <c r="V33" s="3">
        <v>0</v>
      </c>
      <c r="W33" s="3">
        <v>0</v>
      </c>
      <c r="X33" s="3">
        <v>0</v>
      </c>
      <c r="Y33" s="3">
        <v>0</v>
      </c>
      <c r="Z33" s="3">
        <v>0</v>
      </c>
      <c r="AA33" s="3">
        <v>0</v>
      </c>
      <c r="AB33" s="3">
        <v>0</v>
      </c>
      <c r="AC33" s="3">
        <v>0</v>
      </c>
      <c r="AD33" s="3">
        <v>0</v>
      </c>
      <c r="AE33" s="3">
        <v>0</v>
      </c>
      <c r="AF33" s="3">
        <v>0</v>
      </c>
      <c r="AG33" s="3">
        <v>0</v>
      </c>
      <c r="AH33" s="3">
        <v>0</v>
      </c>
      <c r="AI33" s="3">
        <v>0</v>
      </c>
      <c r="AJ33" s="3">
        <v>0</v>
      </c>
      <c r="AK33" s="3">
        <v>0</v>
      </c>
      <c r="AL33" s="3">
        <v>0</v>
      </c>
      <c r="AM33" s="3">
        <v>0</v>
      </c>
      <c r="AN33" s="3">
        <v>0</v>
      </c>
      <c r="AO33" s="3">
        <v>0</v>
      </c>
      <c r="AP33" s="3">
        <v>0</v>
      </c>
      <c r="AQ33" s="3">
        <v>0</v>
      </c>
      <c r="AR33" s="3">
        <v>0</v>
      </c>
      <c r="AS33" s="3">
        <v>0</v>
      </c>
      <c r="AT33" s="3">
        <v>0</v>
      </c>
      <c r="AU33" s="3">
        <v>0</v>
      </c>
      <c r="AV33" s="3">
        <v>0</v>
      </c>
      <c r="AW33" s="10">
        <v>0</v>
      </c>
    </row>
    <row r="34" spans="1:49" x14ac:dyDescent="0.35">
      <c r="A34" s="27" t="s">
        <v>340</v>
      </c>
      <c r="B34" s="3" t="s">
        <v>167</v>
      </c>
      <c r="C34" s="4">
        <f t="shared" si="6"/>
        <v>0</v>
      </c>
      <c r="D34" s="3">
        <v>0</v>
      </c>
      <c r="E34" s="3">
        <v>0</v>
      </c>
      <c r="F34" s="3">
        <v>0</v>
      </c>
      <c r="G34" s="3">
        <v>0</v>
      </c>
      <c r="H34" s="3">
        <v>0</v>
      </c>
      <c r="I34" s="3">
        <v>0</v>
      </c>
      <c r="J34" s="3">
        <v>0</v>
      </c>
      <c r="K34" s="3">
        <v>0</v>
      </c>
      <c r="L34" s="3">
        <v>0</v>
      </c>
      <c r="M34" s="3">
        <v>0</v>
      </c>
      <c r="N34" s="3">
        <v>0</v>
      </c>
      <c r="O34" s="3">
        <v>0</v>
      </c>
      <c r="P34" s="3">
        <v>0</v>
      </c>
      <c r="Q34" s="3">
        <v>0</v>
      </c>
      <c r="R34" s="3">
        <v>0</v>
      </c>
      <c r="S34" s="3">
        <v>0</v>
      </c>
      <c r="T34" s="3">
        <v>0</v>
      </c>
      <c r="U34" s="3">
        <v>0</v>
      </c>
      <c r="V34" s="3">
        <v>0</v>
      </c>
      <c r="W34" s="3">
        <v>0</v>
      </c>
      <c r="X34" s="3">
        <v>0</v>
      </c>
      <c r="Y34" s="3">
        <v>0</v>
      </c>
      <c r="Z34" s="3">
        <v>0</v>
      </c>
      <c r="AA34" s="3">
        <v>0</v>
      </c>
      <c r="AB34" s="3">
        <v>0</v>
      </c>
      <c r="AC34" s="3">
        <v>0</v>
      </c>
      <c r="AD34" s="3">
        <v>0</v>
      </c>
      <c r="AE34" s="3">
        <v>0</v>
      </c>
      <c r="AF34" s="3">
        <v>0</v>
      </c>
      <c r="AG34" s="3">
        <v>0</v>
      </c>
      <c r="AH34" s="3">
        <v>0</v>
      </c>
      <c r="AI34" s="3">
        <v>0</v>
      </c>
      <c r="AJ34" s="3">
        <v>0</v>
      </c>
      <c r="AK34" s="3">
        <v>0</v>
      </c>
      <c r="AL34" s="3">
        <v>0</v>
      </c>
      <c r="AM34" s="3">
        <v>0</v>
      </c>
      <c r="AN34" s="3">
        <v>0</v>
      </c>
      <c r="AO34" s="3">
        <v>0</v>
      </c>
      <c r="AP34" s="3">
        <v>0</v>
      </c>
      <c r="AQ34" s="3">
        <v>0</v>
      </c>
      <c r="AR34" s="3">
        <v>0</v>
      </c>
      <c r="AS34" s="3">
        <v>0</v>
      </c>
      <c r="AT34" s="3">
        <v>0</v>
      </c>
      <c r="AU34" s="3">
        <v>0</v>
      </c>
      <c r="AV34" s="3">
        <v>0</v>
      </c>
      <c r="AW34" s="10">
        <v>0</v>
      </c>
    </row>
    <row r="35" spans="1:49" x14ac:dyDescent="0.35">
      <c r="A35" s="27" t="s">
        <v>340</v>
      </c>
      <c r="B35" s="3" t="s">
        <v>132</v>
      </c>
      <c r="C35" s="4">
        <f t="shared" si="6"/>
        <v>0</v>
      </c>
      <c r="D35" s="3">
        <v>0</v>
      </c>
      <c r="E35" s="3">
        <v>0</v>
      </c>
      <c r="F35" s="3">
        <v>0</v>
      </c>
      <c r="G35" s="3">
        <v>0</v>
      </c>
      <c r="H35" s="3">
        <v>0</v>
      </c>
      <c r="I35" s="3">
        <v>0</v>
      </c>
      <c r="J35" s="3">
        <v>0</v>
      </c>
      <c r="K35" s="3">
        <v>0</v>
      </c>
      <c r="L35" s="3">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10">
        <v>0</v>
      </c>
    </row>
    <row r="36" spans="1:49" x14ac:dyDescent="0.35">
      <c r="A36" s="27" t="s">
        <v>341</v>
      </c>
      <c r="B36" s="3" t="s">
        <v>162</v>
      </c>
      <c r="C36" s="145">
        <f t="shared" si="6"/>
        <v>301.89130434782606</v>
      </c>
      <c r="D36" s="145">
        <v>58</v>
      </c>
      <c r="E36" s="145">
        <v>0</v>
      </c>
      <c r="F36" s="145">
        <v>0</v>
      </c>
      <c r="G36" s="145">
        <v>58</v>
      </c>
      <c r="H36" s="145">
        <v>199</v>
      </c>
      <c r="I36" s="145">
        <v>0</v>
      </c>
      <c r="J36" s="145">
        <v>115</v>
      </c>
      <c r="K36" s="145">
        <v>111</v>
      </c>
      <c r="L36" s="145">
        <v>52</v>
      </c>
      <c r="M36" s="145">
        <v>0</v>
      </c>
      <c r="N36" s="145">
        <v>280</v>
      </c>
      <c r="O36" s="145">
        <v>303</v>
      </c>
      <c r="P36" s="145">
        <v>58</v>
      </c>
      <c r="Q36" s="145">
        <v>58</v>
      </c>
      <c r="R36" s="145">
        <v>175</v>
      </c>
      <c r="S36" s="145">
        <v>58</v>
      </c>
      <c r="T36" s="145">
        <v>170</v>
      </c>
      <c r="U36" s="145">
        <v>58</v>
      </c>
      <c r="V36" s="145">
        <v>0</v>
      </c>
      <c r="W36" s="145">
        <v>106</v>
      </c>
      <c r="X36" s="145">
        <v>272</v>
      </c>
      <c r="Y36" s="145">
        <v>0</v>
      </c>
      <c r="Z36" s="145">
        <v>0</v>
      </c>
      <c r="AA36" s="145">
        <v>0</v>
      </c>
      <c r="AB36" s="145">
        <v>0</v>
      </c>
      <c r="AC36" s="145">
        <v>60</v>
      </c>
      <c r="AD36" s="145">
        <v>0</v>
      </c>
      <c r="AE36" s="145">
        <v>517</v>
      </c>
      <c r="AF36" s="145">
        <v>1168</v>
      </c>
      <c r="AG36" s="145">
        <v>843</v>
      </c>
      <c r="AH36" s="145">
        <v>982</v>
      </c>
      <c r="AI36" s="145">
        <v>619</v>
      </c>
      <c r="AJ36" s="145">
        <v>651</v>
      </c>
      <c r="AK36" s="145">
        <v>1187</v>
      </c>
      <c r="AL36" s="145">
        <v>543</v>
      </c>
      <c r="AM36" s="145">
        <v>358</v>
      </c>
      <c r="AN36" s="145">
        <v>365</v>
      </c>
      <c r="AO36" s="145">
        <v>584</v>
      </c>
      <c r="AP36" s="145">
        <v>304</v>
      </c>
      <c r="AQ36" s="145">
        <v>744</v>
      </c>
      <c r="AR36" s="145">
        <v>422</v>
      </c>
      <c r="AS36" s="145">
        <v>703</v>
      </c>
      <c r="AT36" s="145">
        <v>476</v>
      </c>
      <c r="AU36" s="145">
        <v>233</v>
      </c>
      <c r="AV36" s="145">
        <v>410</v>
      </c>
      <c r="AW36" s="195">
        <v>587</v>
      </c>
    </row>
    <row r="37" spans="1:49" x14ac:dyDescent="0.35">
      <c r="A37" s="27" t="s">
        <v>341</v>
      </c>
      <c r="B37" s="3" t="s">
        <v>166</v>
      </c>
      <c r="C37" s="145">
        <f t="shared" si="6"/>
        <v>64.695652173913047</v>
      </c>
      <c r="D37" s="145">
        <v>58</v>
      </c>
      <c r="E37" s="145">
        <v>0</v>
      </c>
      <c r="F37" s="145">
        <v>0</v>
      </c>
      <c r="G37" s="145">
        <v>58</v>
      </c>
      <c r="H37" s="145">
        <v>199</v>
      </c>
      <c r="I37" s="145">
        <v>0</v>
      </c>
      <c r="J37" s="145">
        <v>58</v>
      </c>
      <c r="K37" s="145">
        <v>55</v>
      </c>
      <c r="L37" s="145">
        <v>52</v>
      </c>
      <c r="M37" s="145">
        <v>0</v>
      </c>
      <c r="N37" s="145">
        <v>140</v>
      </c>
      <c r="O37" s="145">
        <v>101</v>
      </c>
      <c r="P37" s="145">
        <v>58</v>
      </c>
      <c r="Q37" s="145">
        <v>58</v>
      </c>
      <c r="R37" s="145">
        <v>87</v>
      </c>
      <c r="S37" s="145">
        <v>58</v>
      </c>
      <c r="T37" s="145">
        <v>57</v>
      </c>
      <c r="U37" s="145">
        <v>58</v>
      </c>
      <c r="V37" s="145">
        <v>0</v>
      </c>
      <c r="W37" s="145">
        <v>53</v>
      </c>
      <c r="X37" s="145">
        <v>136</v>
      </c>
      <c r="Y37" s="145">
        <v>0</v>
      </c>
      <c r="Z37" s="145">
        <v>0</v>
      </c>
      <c r="AA37" s="145">
        <v>0</v>
      </c>
      <c r="AB37" s="145">
        <v>0</v>
      </c>
      <c r="AC37" s="145">
        <v>60</v>
      </c>
      <c r="AD37" s="145">
        <v>0</v>
      </c>
      <c r="AE37" s="145">
        <v>74</v>
      </c>
      <c r="AF37" s="145">
        <v>146</v>
      </c>
      <c r="AG37" s="145">
        <v>105</v>
      </c>
      <c r="AH37" s="145">
        <v>98</v>
      </c>
      <c r="AI37" s="145">
        <v>88</v>
      </c>
      <c r="AJ37" s="145">
        <v>59</v>
      </c>
      <c r="AK37" s="145">
        <v>99</v>
      </c>
      <c r="AL37" s="145">
        <v>109</v>
      </c>
      <c r="AM37" s="145">
        <v>60</v>
      </c>
      <c r="AN37" s="145">
        <v>61</v>
      </c>
      <c r="AO37" s="145">
        <v>73</v>
      </c>
      <c r="AP37" s="145">
        <v>61</v>
      </c>
      <c r="AQ37" s="145">
        <v>124</v>
      </c>
      <c r="AR37" s="145">
        <v>141</v>
      </c>
      <c r="AS37" s="145">
        <v>88</v>
      </c>
      <c r="AT37" s="145">
        <v>68</v>
      </c>
      <c r="AU37" s="145">
        <v>58</v>
      </c>
      <c r="AV37" s="145">
        <v>59</v>
      </c>
      <c r="AW37" s="195">
        <v>59</v>
      </c>
    </row>
    <row r="38" spans="1:49" x14ac:dyDescent="0.35">
      <c r="A38" s="27" t="s">
        <v>341</v>
      </c>
      <c r="B38" s="3" t="s">
        <v>133</v>
      </c>
      <c r="C38" s="4">
        <f t="shared" si="6"/>
        <v>3.7391304347826089</v>
      </c>
      <c r="D38" s="3">
        <v>1</v>
      </c>
      <c r="E38" s="3">
        <v>0</v>
      </c>
      <c r="F38" s="3">
        <v>0</v>
      </c>
      <c r="G38" s="3">
        <v>1</v>
      </c>
      <c r="H38" s="3">
        <v>1</v>
      </c>
      <c r="I38" s="3">
        <v>0</v>
      </c>
      <c r="J38" s="3">
        <v>2</v>
      </c>
      <c r="K38" s="3">
        <v>2</v>
      </c>
      <c r="L38" s="3">
        <v>1</v>
      </c>
      <c r="M38" s="3">
        <v>0</v>
      </c>
      <c r="N38" s="3">
        <v>2</v>
      </c>
      <c r="O38" s="3">
        <v>3</v>
      </c>
      <c r="P38" s="3">
        <v>1</v>
      </c>
      <c r="Q38" s="3">
        <v>1</v>
      </c>
      <c r="R38" s="3">
        <v>3</v>
      </c>
      <c r="S38" s="3">
        <v>1</v>
      </c>
      <c r="T38" s="3">
        <v>3</v>
      </c>
      <c r="U38" s="3">
        <v>1</v>
      </c>
      <c r="V38" s="3">
        <v>0</v>
      </c>
      <c r="W38" s="3">
        <v>2</v>
      </c>
      <c r="X38" s="3">
        <v>2</v>
      </c>
      <c r="Y38" s="3">
        <v>0</v>
      </c>
      <c r="Z38" s="3">
        <v>0</v>
      </c>
      <c r="AA38" s="3">
        <v>0</v>
      </c>
      <c r="AB38" s="3">
        <v>0</v>
      </c>
      <c r="AC38" s="3">
        <v>1</v>
      </c>
      <c r="AD38" s="3">
        <v>0</v>
      </c>
      <c r="AE38" s="3">
        <v>9</v>
      </c>
      <c r="AF38" s="3">
        <v>8</v>
      </c>
      <c r="AG38" s="3">
        <v>8</v>
      </c>
      <c r="AH38" s="3">
        <v>11</v>
      </c>
      <c r="AI38" s="3">
        <v>7</v>
      </c>
      <c r="AJ38" s="3">
        <v>11</v>
      </c>
      <c r="AK38" s="3">
        <v>12</v>
      </c>
      <c r="AL38" s="3">
        <v>6</v>
      </c>
      <c r="AM38" s="3">
        <v>6</v>
      </c>
      <c r="AN38" s="3">
        <v>6</v>
      </c>
      <c r="AO38" s="3">
        <v>8</v>
      </c>
      <c r="AP38" s="3">
        <v>6</v>
      </c>
      <c r="AQ38" s="3">
        <v>6</v>
      </c>
      <c r="AR38" s="3">
        <v>3</v>
      </c>
      <c r="AS38" s="3">
        <v>8</v>
      </c>
      <c r="AT38" s="3">
        <v>8</v>
      </c>
      <c r="AU38" s="3">
        <v>4</v>
      </c>
      <c r="AV38" s="3">
        <v>7</v>
      </c>
      <c r="AW38" s="10">
        <v>10</v>
      </c>
    </row>
    <row r="39" spans="1:49" x14ac:dyDescent="0.35">
      <c r="A39" s="27" t="s">
        <v>341</v>
      </c>
      <c r="B39" s="3" t="s">
        <v>167</v>
      </c>
      <c r="C39" s="4">
        <f t="shared" si="6"/>
        <v>0</v>
      </c>
      <c r="D39" s="4">
        <v>0</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16">
        <v>0</v>
      </c>
    </row>
    <row r="40" spans="1:49" x14ac:dyDescent="0.35">
      <c r="A40" s="27" t="s">
        <v>341</v>
      </c>
      <c r="B40" s="3" t="s">
        <v>132</v>
      </c>
      <c r="C40" s="4">
        <f t="shared" si="6"/>
        <v>3.5869565217391304</v>
      </c>
      <c r="D40" s="3">
        <v>1</v>
      </c>
      <c r="E40" s="3">
        <v>0</v>
      </c>
      <c r="F40" s="3">
        <v>0</v>
      </c>
      <c r="G40" s="3">
        <v>1</v>
      </c>
      <c r="H40" s="3">
        <v>1</v>
      </c>
      <c r="I40" s="3">
        <v>0</v>
      </c>
      <c r="J40" s="3">
        <v>2</v>
      </c>
      <c r="K40" s="3">
        <v>2</v>
      </c>
      <c r="L40" s="3">
        <v>1</v>
      </c>
      <c r="M40" s="3">
        <v>0</v>
      </c>
      <c r="N40" s="3">
        <v>2</v>
      </c>
      <c r="O40" s="3">
        <v>3</v>
      </c>
      <c r="P40" s="3">
        <v>1</v>
      </c>
      <c r="Q40" s="3">
        <v>1</v>
      </c>
      <c r="R40" s="3">
        <v>2</v>
      </c>
      <c r="S40" s="3">
        <v>1</v>
      </c>
      <c r="T40" s="3">
        <v>3</v>
      </c>
      <c r="U40" s="3">
        <v>1</v>
      </c>
      <c r="V40" s="3">
        <v>0</v>
      </c>
      <c r="W40" s="3">
        <v>2</v>
      </c>
      <c r="X40" s="3">
        <v>2</v>
      </c>
      <c r="Y40" s="3">
        <v>0</v>
      </c>
      <c r="Z40" s="3">
        <v>0</v>
      </c>
      <c r="AA40" s="3">
        <v>0</v>
      </c>
      <c r="AB40" s="3">
        <v>0</v>
      </c>
      <c r="AC40" s="3">
        <v>1</v>
      </c>
      <c r="AD40" s="3">
        <v>0</v>
      </c>
      <c r="AE40" s="3">
        <v>7</v>
      </c>
      <c r="AF40" s="3">
        <v>8</v>
      </c>
      <c r="AG40" s="3">
        <v>8</v>
      </c>
      <c r="AH40" s="3">
        <v>10</v>
      </c>
      <c r="AI40" s="3">
        <v>7</v>
      </c>
      <c r="AJ40" s="3">
        <v>11</v>
      </c>
      <c r="AK40" s="3">
        <v>12</v>
      </c>
      <c r="AL40" s="3">
        <v>5</v>
      </c>
      <c r="AM40" s="3">
        <v>6</v>
      </c>
      <c r="AN40" s="3">
        <v>6</v>
      </c>
      <c r="AO40" s="3">
        <v>8</v>
      </c>
      <c r="AP40" s="3">
        <v>5</v>
      </c>
      <c r="AQ40" s="3">
        <v>6</v>
      </c>
      <c r="AR40" s="3">
        <v>3</v>
      </c>
      <c r="AS40" s="3">
        <v>8</v>
      </c>
      <c r="AT40" s="3">
        <v>7</v>
      </c>
      <c r="AU40" s="3">
        <v>4</v>
      </c>
      <c r="AV40" s="3">
        <v>7</v>
      </c>
      <c r="AW40" s="10">
        <v>10</v>
      </c>
    </row>
    <row r="41" spans="1:49" x14ac:dyDescent="0.35">
      <c r="A41" s="27" t="s">
        <v>333</v>
      </c>
      <c r="B41" s="3" t="s">
        <v>162</v>
      </c>
      <c r="C41" s="145">
        <f t="shared" si="6"/>
        <v>509.5</v>
      </c>
      <c r="D41" s="145">
        <v>271</v>
      </c>
      <c r="E41" s="145">
        <v>531</v>
      </c>
      <c r="F41" s="145">
        <v>796</v>
      </c>
      <c r="G41" s="145">
        <v>468</v>
      </c>
      <c r="H41" s="145">
        <v>275</v>
      </c>
      <c r="I41" s="145">
        <v>259</v>
      </c>
      <c r="J41" s="145">
        <v>481</v>
      </c>
      <c r="K41" s="145">
        <v>263</v>
      </c>
      <c r="L41" s="145">
        <v>304</v>
      </c>
      <c r="M41" s="145">
        <v>504</v>
      </c>
      <c r="N41" s="145">
        <v>944</v>
      </c>
      <c r="O41" s="145">
        <v>597</v>
      </c>
      <c r="P41" s="145">
        <v>465</v>
      </c>
      <c r="Q41" s="145">
        <v>300</v>
      </c>
      <c r="R41" s="145">
        <v>747</v>
      </c>
      <c r="S41" s="145">
        <v>326</v>
      </c>
      <c r="T41" s="145">
        <v>338</v>
      </c>
      <c r="U41" s="145">
        <v>576</v>
      </c>
      <c r="V41" s="145">
        <v>740</v>
      </c>
      <c r="W41" s="145">
        <v>290</v>
      </c>
      <c r="X41" s="145">
        <v>97</v>
      </c>
      <c r="Y41" s="145">
        <v>705</v>
      </c>
      <c r="Z41" s="145">
        <v>633</v>
      </c>
      <c r="AA41" s="145">
        <v>631</v>
      </c>
      <c r="AB41" s="145">
        <v>747</v>
      </c>
      <c r="AC41" s="145">
        <v>305</v>
      </c>
      <c r="AD41" s="145">
        <v>663</v>
      </c>
      <c r="AE41" s="145">
        <v>742</v>
      </c>
      <c r="AF41" s="145">
        <v>410</v>
      </c>
      <c r="AG41" s="145">
        <v>99</v>
      </c>
      <c r="AH41" s="145">
        <v>403</v>
      </c>
      <c r="AI41" s="145">
        <v>481</v>
      </c>
      <c r="AJ41" s="145">
        <v>342</v>
      </c>
      <c r="AK41" s="145">
        <v>416</v>
      </c>
      <c r="AL41" s="145">
        <v>444</v>
      </c>
      <c r="AM41" s="145">
        <v>54</v>
      </c>
      <c r="AN41" s="145">
        <v>1248</v>
      </c>
      <c r="AO41" s="145">
        <v>301</v>
      </c>
      <c r="AP41" s="145">
        <v>950</v>
      </c>
      <c r="AQ41" s="145">
        <v>656</v>
      </c>
      <c r="AR41" s="145">
        <v>1231</v>
      </c>
      <c r="AS41" s="145">
        <v>352</v>
      </c>
      <c r="AT41" s="145">
        <v>769</v>
      </c>
      <c r="AU41" s="145">
        <v>510</v>
      </c>
      <c r="AV41" s="145">
        <v>491</v>
      </c>
      <c r="AW41" s="195">
        <v>282</v>
      </c>
    </row>
    <row r="42" spans="1:49" x14ac:dyDescent="0.35">
      <c r="A42" s="27" t="s">
        <v>333</v>
      </c>
      <c r="B42" s="3" t="s">
        <v>166</v>
      </c>
      <c r="C42" s="145">
        <f t="shared" si="6"/>
        <v>106.71739130434783</v>
      </c>
      <c r="D42" s="145">
        <v>68</v>
      </c>
      <c r="E42" s="145">
        <v>66</v>
      </c>
      <c r="F42" s="145">
        <v>133</v>
      </c>
      <c r="G42" s="145">
        <v>94</v>
      </c>
      <c r="H42" s="145">
        <v>69</v>
      </c>
      <c r="I42" s="145">
        <v>130</v>
      </c>
      <c r="J42" s="145">
        <v>241</v>
      </c>
      <c r="K42" s="145">
        <v>66</v>
      </c>
      <c r="L42" s="145">
        <v>101</v>
      </c>
      <c r="M42" s="145">
        <v>84</v>
      </c>
      <c r="N42" s="145">
        <v>135</v>
      </c>
      <c r="O42" s="145">
        <v>99</v>
      </c>
      <c r="P42" s="145">
        <v>66</v>
      </c>
      <c r="Q42" s="145">
        <v>100</v>
      </c>
      <c r="R42" s="145">
        <v>107</v>
      </c>
      <c r="S42" s="145">
        <v>65</v>
      </c>
      <c r="T42" s="145">
        <v>68</v>
      </c>
      <c r="U42" s="145">
        <v>144</v>
      </c>
      <c r="V42" s="145">
        <v>123</v>
      </c>
      <c r="W42" s="145">
        <v>58</v>
      </c>
      <c r="X42" s="145">
        <v>48</v>
      </c>
      <c r="Y42" s="145">
        <v>141</v>
      </c>
      <c r="Z42" s="145">
        <v>90</v>
      </c>
      <c r="AA42" s="145">
        <v>210</v>
      </c>
      <c r="AB42" s="145">
        <v>149</v>
      </c>
      <c r="AC42" s="145">
        <v>153</v>
      </c>
      <c r="AD42" s="145">
        <v>221</v>
      </c>
      <c r="AE42" s="145">
        <v>93</v>
      </c>
      <c r="AF42" s="145">
        <v>205</v>
      </c>
      <c r="AG42" s="145">
        <v>50</v>
      </c>
      <c r="AH42" s="145">
        <v>81</v>
      </c>
      <c r="AI42" s="145">
        <v>80</v>
      </c>
      <c r="AJ42" s="145">
        <v>49</v>
      </c>
      <c r="AK42" s="145">
        <v>104</v>
      </c>
      <c r="AL42" s="145">
        <v>63</v>
      </c>
      <c r="AM42" s="145">
        <v>54</v>
      </c>
      <c r="AN42" s="145">
        <v>156</v>
      </c>
      <c r="AO42" s="145">
        <v>100</v>
      </c>
      <c r="AP42" s="145">
        <v>136</v>
      </c>
      <c r="AQ42" s="145">
        <v>82</v>
      </c>
      <c r="AR42" s="145">
        <v>154</v>
      </c>
      <c r="AS42" s="145">
        <v>70</v>
      </c>
      <c r="AT42" s="145">
        <v>128</v>
      </c>
      <c r="AU42" s="145">
        <v>64</v>
      </c>
      <c r="AV42" s="145">
        <v>164</v>
      </c>
      <c r="AW42" s="195">
        <v>47</v>
      </c>
    </row>
    <row r="43" spans="1:49" x14ac:dyDescent="0.35">
      <c r="A43" s="27" t="s">
        <v>333</v>
      </c>
      <c r="B43" s="3" t="s">
        <v>133</v>
      </c>
      <c r="C43" s="4">
        <f t="shared" si="6"/>
        <v>5.4347826086956523</v>
      </c>
      <c r="D43" s="3">
        <v>4</v>
      </c>
      <c r="E43" s="3">
        <v>8</v>
      </c>
      <c r="F43" s="3">
        <v>7</v>
      </c>
      <c r="G43" s="3">
        <v>5</v>
      </c>
      <c r="H43" s="3">
        <v>4</v>
      </c>
      <c r="I43" s="3">
        <v>2</v>
      </c>
      <c r="J43" s="3">
        <v>3</v>
      </c>
      <c r="K43" s="3">
        <v>4</v>
      </c>
      <c r="L43" s="3">
        <v>3</v>
      </c>
      <c r="M43" s="3">
        <v>7</v>
      </c>
      <c r="N43" s="3">
        <v>10</v>
      </c>
      <c r="O43" s="3">
        <v>6</v>
      </c>
      <c r="P43" s="3">
        <v>8</v>
      </c>
      <c r="Q43" s="3">
        <v>3</v>
      </c>
      <c r="R43" s="3">
        <v>7</v>
      </c>
      <c r="S43" s="3">
        <v>5</v>
      </c>
      <c r="T43" s="3">
        <v>5</v>
      </c>
      <c r="U43" s="3">
        <v>5</v>
      </c>
      <c r="V43" s="3">
        <v>6</v>
      </c>
      <c r="W43" s="3">
        <v>6</v>
      </c>
      <c r="X43" s="3">
        <v>2</v>
      </c>
      <c r="Y43" s="3">
        <v>5</v>
      </c>
      <c r="Z43" s="3">
        <v>7</v>
      </c>
      <c r="AA43" s="3">
        <v>5</v>
      </c>
      <c r="AB43" s="3">
        <v>5</v>
      </c>
      <c r="AC43" s="3">
        <v>2</v>
      </c>
      <c r="AD43" s="3">
        <v>4</v>
      </c>
      <c r="AE43" s="3">
        <v>8</v>
      </c>
      <c r="AF43" s="3">
        <v>2</v>
      </c>
      <c r="AG43" s="3">
        <v>2</v>
      </c>
      <c r="AH43" s="3">
        <v>6</v>
      </c>
      <c r="AI43" s="3">
        <v>6</v>
      </c>
      <c r="AJ43" s="3">
        <v>7</v>
      </c>
      <c r="AK43" s="3">
        <v>5</v>
      </c>
      <c r="AL43" s="3">
        <v>9</v>
      </c>
      <c r="AM43" s="3">
        <v>1</v>
      </c>
      <c r="AN43" s="3">
        <v>10</v>
      </c>
      <c r="AO43" s="3">
        <v>3</v>
      </c>
      <c r="AP43" s="3">
        <v>7</v>
      </c>
      <c r="AQ43" s="3">
        <v>8</v>
      </c>
      <c r="AR43" s="3">
        <v>10</v>
      </c>
      <c r="AS43" s="3">
        <v>5</v>
      </c>
      <c r="AT43" s="3">
        <v>6</v>
      </c>
      <c r="AU43" s="3">
        <v>8</v>
      </c>
      <c r="AV43" s="3">
        <v>3</v>
      </c>
      <c r="AW43" s="10">
        <v>6</v>
      </c>
    </row>
    <row r="44" spans="1:49" x14ac:dyDescent="0.35">
      <c r="A44" s="27" t="s">
        <v>333</v>
      </c>
      <c r="B44" s="3" t="s">
        <v>167</v>
      </c>
      <c r="C44" s="4">
        <f t="shared" si="6"/>
        <v>0</v>
      </c>
      <c r="D44" s="4">
        <v>0</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3">
        <v>0</v>
      </c>
      <c r="X44" s="4">
        <v>0</v>
      </c>
      <c r="Y44" s="4">
        <v>0</v>
      </c>
      <c r="Z44" s="4">
        <v>0</v>
      </c>
      <c r="AA44" s="4">
        <v>0</v>
      </c>
      <c r="AB44" s="4">
        <v>0</v>
      </c>
      <c r="AC44" s="4">
        <v>0</v>
      </c>
      <c r="AD44" s="4">
        <v>0</v>
      </c>
      <c r="AE44" s="4">
        <v>0</v>
      </c>
      <c r="AF44" s="4">
        <v>0</v>
      </c>
      <c r="AG44" s="4">
        <v>0</v>
      </c>
      <c r="AH44" s="4">
        <v>0</v>
      </c>
      <c r="AI44" s="4">
        <v>0</v>
      </c>
      <c r="AJ44" s="4">
        <v>0</v>
      </c>
      <c r="AK44" s="4">
        <v>0</v>
      </c>
      <c r="AL44" s="3">
        <v>0</v>
      </c>
      <c r="AM44" s="4">
        <v>0</v>
      </c>
      <c r="AN44" s="4">
        <v>0</v>
      </c>
      <c r="AO44" s="4">
        <v>0</v>
      </c>
      <c r="AP44" s="3">
        <v>0</v>
      </c>
      <c r="AQ44" s="3">
        <v>0</v>
      </c>
      <c r="AR44" s="4">
        <v>0</v>
      </c>
      <c r="AS44" s="4">
        <v>0</v>
      </c>
      <c r="AT44" s="4">
        <v>0</v>
      </c>
      <c r="AU44" s="4">
        <v>0</v>
      </c>
      <c r="AV44" s="3">
        <v>0</v>
      </c>
      <c r="AW44" s="16">
        <v>0</v>
      </c>
    </row>
    <row r="45" spans="1:49" x14ac:dyDescent="0.35">
      <c r="A45" s="27" t="s">
        <v>333</v>
      </c>
      <c r="B45" s="3" t="s">
        <v>132</v>
      </c>
      <c r="C45" s="4">
        <f t="shared" si="6"/>
        <v>5</v>
      </c>
      <c r="D45" s="3">
        <v>4</v>
      </c>
      <c r="E45" s="3">
        <v>8</v>
      </c>
      <c r="F45" s="3">
        <v>6</v>
      </c>
      <c r="G45" s="3">
        <v>5</v>
      </c>
      <c r="H45" s="3">
        <v>4</v>
      </c>
      <c r="I45" s="3">
        <v>2</v>
      </c>
      <c r="J45" s="3">
        <v>2</v>
      </c>
      <c r="K45" s="3">
        <v>4</v>
      </c>
      <c r="L45" s="3">
        <v>3</v>
      </c>
      <c r="M45" s="3">
        <v>6</v>
      </c>
      <c r="N45" s="3">
        <v>7</v>
      </c>
      <c r="O45" s="3">
        <v>6</v>
      </c>
      <c r="P45" s="3">
        <v>7</v>
      </c>
      <c r="Q45" s="3">
        <v>3</v>
      </c>
      <c r="R45" s="3">
        <v>7</v>
      </c>
      <c r="S45" s="3">
        <v>5</v>
      </c>
      <c r="T45" s="3">
        <v>5</v>
      </c>
      <c r="U45" s="3">
        <v>4</v>
      </c>
      <c r="V45" s="3">
        <v>6</v>
      </c>
      <c r="W45" s="3">
        <v>5</v>
      </c>
      <c r="X45" s="3">
        <v>2</v>
      </c>
      <c r="Y45" s="3">
        <v>5</v>
      </c>
      <c r="Z45" s="3">
        <v>7</v>
      </c>
      <c r="AA45" s="3">
        <v>3</v>
      </c>
      <c r="AB45" s="3">
        <v>5</v>
      </c>
      <c r="AC45" s="3">
        <v>2</v>
      </c>
      <c r="AD45" s="3">
        <v>3</v>
      </c>
      <c r="AE45" s="3">
        <v>8</v>
      </c>
      <c r="AF45" s="3">
        <v>2</v>
      </c>
      <c r="AG45" s="3">
        <v>2</v>
      </c>
      <c r="AH45" s="3">
        <v>5</v>
      </c>
      <c r="AI45" s="3">
        <v>6</v>
      </c>
      <c r="AJ45" s="3">
        <v>7</v>
      </c>
      <c r="AK45" s="3">
        <v>4</v>
      </c>
      <c r="AL45" s="3">
        <v>7</v>
      </c>
      <c r="AM45" s="3">
        <v>1</v>
      </c>
      <c r="AN45" s="3">
        <v>8</v>
      </c>
      <c r="AO45" s="3">
        <v>3</v>
      </c>
      <c r="AP45" s="3">
        <v>7</v>
      </c>
      <c r="AQ45" s="3">
        <v>8</v>
      </c>
      <c r="AR45" s="3">
        <v>8</v>
      </c>
      <c r="AS45" s="3">
        <v>5</v>
      </c>
      <c r="AT45" s="3">
        <v>6</v>
      </c>
      <c r="AU45" s="3">
        <v>8</v>
      </c>
      <c r="AV45" s="3">
        <v>3</v>
      </c>
      <c r="AW45" s="10">
        <v>6</v>
      </c>
    </row>
    <row r="46" spans="1:49" x14ac:dyDescent="0.35">
      <c r="A46" s="27" t="s">
        <v>334</v>
      </c>
      <c r="B46" s="3" t="s">
        <v>162</v>
      </c>
      <c r="C46" s="145">
        <f t="shared" si="6"/>
        <v>670.54347826086962</v>
      </c>
      <c r="D46" s="145">
        <v>351</v>
      </c>
      <c r="E46" s="145">
        <v>616</v>
      </c>
      <c r="F46" s="145">
        <v>754</v>
      </c>
      <c r="G46" s="145">
        <v>403</v>
      </c>
      <c r="H46" s="145">
        <v>270</v>
      </c>
      <c r="I46" s="145">
        <v>275</v>
      </c>
      <c r="J46" s="145">
        <v>392</v>
      </c>
      <c r="K46" s="145">
        <v>287</v>
      </c>
      <c r="L46" s="145">
        <v>512</v>
      </c>
      <c r="M46" s="145">
        <v>199</v>
      </c>
      <c r="N46" s="145">
        <v>642</v>
      </c>
      <c r="O46" s="145">
        <v>756</v>
      </c>
      <c r="P46" s="145">
        <v>518</v>
      </c>
      <c r="Q46" s="145">
        <v>285</v>
      </c>
      <c r="R46" s="145">
        <v>675</v>
      </c>
      <c r="S46" s="145">
        <v>460</v>
      </c>
      <c r="T46" s="145">
        <v>520</v>
      </c>
      <c r="U46" s="145">
        <v>215</v>
      </c>
      <c r="V46" s="145">
        <v>358</v>
      </c>
      <c r="W46" s="145">
        <v>300</v>
      </c>
      <c r="X46" s="145">
        <v>224</v>
      </c>
      <c r="Y46" s="145">
        <v>356</v>
      </c>
      <c r="Z46" s="145">
        <v>613</v>
      </c>
      <c r="AA46" s="145">
        <v>1305</v>
      </c>
      <c r="AB46" s="145">
        <v>563</v>
      </c>
      <c r="AC46" s="145">
        <v>296</v>
      </c>
      <c r="AD46" s="145">
        <v>165</v>
      </c>
      <c r="AE46" s="145">
        <v>1783</v>
      </c>
      <c r="AF46" s="145">
        <v>469</v>
      </c>
      <c r="AG46" s="145">
        <v>703</v>
      </c>
      <c r="AH46" s="145">
        <v>1426</v>
      </c>
      <c r="AI46" s="145">
        <v>707</v>
      </c>
      <c r="AJ46" s="145">
        <v>1565</v>
      </c>
      <c r="AK46" s="145">
        <v>1293</v>
      </c>
      <c r="AL46" s="145">
        <v>943</v>
      </c>
      <c r="AM46" s="145">
        <v>544</v>
      </c>
      <c r="AN46" s="145">
        <v>889</v>
      </c>
      <c r="AO46" s="145">
        <v>995</v>
      </c>
      <c r="AP46" s="145">
        <v>858</v>
      </c>
      <c r="AQ46" s="145">
        <v>935</v>
      </c>
      <c r="AR46" s="145">
        <v>1185</v>
      </c>
      <c r="AS46" s="145">
        <v>994</v>
      </c>
      <c r="AT46" s="145">
        <v>821</v>
      </c>
      <c r="AU46" s="145">
        <v>691</v>
      </c>
      <c r="AV46" s="145">
        <v>669</v>
      </c>
      <c r="AW46" s="195">
        <v>1065</v>
      </c>
    </row>
    <row r="47" spans="1:49" x14ac:dyDescent="0.35">
      <c r="A47" s="27" t="s">
        <v>334</v>
      </c>
      <c r="B47" s="3" t="s">
        <v>166</v>
      </c>
      <c r="C47" s="145">
        <f t="shared" si="6"/>
        <v>83.804347826086953</v>
      </c>
      <c r="D47" s="145">
        <v>70</v>
      </c>
      <c r="E47" s="145">
        <v>77</v>
      </c>
      <c r="F47" s="145">
        <v>126</v>
      </c>
      <c r="G47" s="145">
        <v>67</v>
      </c>
      <c r="H47" s="145">
        <v>54</v>
      </c>
      <c r="I47" s="145">
        <v>138</v>
      </c>
      <c r="J47" s="145">
        <v>98</v>
      </c>
      <c r="K47" s="145">
        <v>48</v>
      </c>
      <c r="L47" s="145">
        <v>128</v>
      </c>
      <c r="M47" s="145">
        <v>40</v>
      </c>
      <c r="N47" s="145">
        <v>80</v>
      </c>
      <c r="O47" s="145">
        <v>84</v>
      </c>
      <c r="P47" s="145">
        <v>74</v>
      </c>
      <c r="Q47" s="145">
        <v>95</v>
      </c>
      <c r="R47" s="145">
        <v>84</v>
      </c>
      <c r="S47" s="145">
        <v>77</v>
      </c>
      <c r="T47" s="145">
        <v>65</v>
      </c>
      <c r="U47" s="145">
        <v>54</v>
      </c>
      <c r="V47" s="145">
        <v>60</v>
      </c>
      <c r="W47" s="145">
        <v>43</v>
      </c>
      <c r="X47" s="145">
        <v>56</v>
      </c>
      <c r="Y47" s="145">
        <v>71</v>
      </c>
      <c r="Z47" s="145">
        <v>88</v>
      </c>
      <c r="AA47" s="145">
        <v>261</v>
      </c>
      <c r="AB47" s="145">
        <v>113</v>
      </c>
      <c r="AC47" s="145">
        <v>74</v>
      </c>
      <c r="AD47" s="145">
        <v>41</v>
      </c>
      <c r="AE47" s="145">
        <v>127</v>
      </c>
      <c r="AF47" s="145">
        <v>67</v>
      </c>
      <c r="AG47" s="145">
        <v>88</v>
      </c>
      <c r="AH47" s="145">
        <v>102</v>
      </c>
      <c r="AI47" s="145">
        <v>54</v>
      </c>
      <c r="AJ47" s="145">
        <v>92</v>
      </c>
      <c r="AK47" s="145">
        <v>108</v>
      </c>
      <c r="AL47" s="145">
        <v>105</v>
      </c>
      <c r="AM47" s="145">
        <v>78</v>
      </c>
      <c r="AN47" s="145">
        <v>63</v>
      </c>
      <c r="AO47" s="145">
        <v>90</v>
      </c>
      <c r="AP47" s="145">
        <v>71</v>
      </c>
      <c r="AQ47" s="145">
        <v>78</v>
      </c>
      <c r="AR47" s="145">
        <v>118</v>
      </c>
      <c r="AS47" s="145">
        <v>83</v>
      </c>
      <c r="AT47" s="145">
        <v>68</v>
      </c>
      <c r="AU47" s="145">
        <v>63</v>
      </c>
      <c r="AV47" s="145">
        <v>67</v>
      </c>
      <c r="AW47" s="195">
        <v>67</v>
      </c>
    </row>
    <row r="48" spans="1:49" x14ac:dyDescent="0.35">
      <c r="A48" s="27" t="s">
        <v>334</v>
      </c>
      <c r="B48" s="3" t="s">
        <v>133</v>
      </c>
      <c r="C48" s="4">
        <f t="shared" si="6"/>
        <v>0</v>
      </c>
      <c r="D48" s="3">
        <v>0</v>
      </c>
      <c r="E48" s="3">
        <v>0</v>
      </c>
      <c r="F48" s="3">
        <v>0</v>
      </c>
      <c r="G48" s="3">
        <v>0</v>
      </c>
      <c r="H48" s="3">
        <v>0</v>
      </c>
      <c r="I48" s="3">
        <v>0</v>
      </c>
      <c r="J48" s="3">
        <v>0</v>
      </c>
      <c r="K48" s="3">
        <v>0</v>
      </c>
      <c r="L48" s="3">
        <v>0</v>
      </c>
      <c r="M48" s="3">
        <v>0</v>
      </c>
      <c r="N48" s="3">
        <v>0</v>
      </c>
      <c r="O48" s="3">
        <v>0</v>
      </c>
      <c r="P48" s="3">
        <v>0</v>
      </c>
      <c r="Q48" s="3">
        <v>0</v>
      </c>
      <c r="R48" s="3">
        <v>0</v>
      </c>
      <c r="S48" s="3">
        <v>0</v>
      </c>
      <c r="T48" s="3">
        <v>0</v>
      </c>
      <c r="U48" s="3">
        <v>0</v>
      </c>
      <c r="V48" s="3">
        <v>0</v>
      </c>
      <c r="W48" s="3">
        <v>0</v>
      </c>
      <c r="X48" s="3">
        <v>0</v>
      </c>
      <c r="Y48" s="3">
        <v>0</v>
      </c>
      <c r="Z48" s="3">
        <v>0</v>
      </c>
      <c r="AA48" s="3">
        <v>0</v>
      </c>
      <c r="AB48" s="3">
        <v>0</v>
      </c>
      <c r="AC48" s="3">
        <v>0</v>
      </c>
      <c r="AD48" s="3">
        <v>0</v>
      </c>
      <c r="AE48" s="3">
        <v>0</v>
      </c>
      <c r="AF48" s="3">
        <v>0</v>
      </c>
      <c r="AG48" s="3">
        <v>0</v>
      </c>
      <c r="AH48" s="3">
        <v>0</v>
      </c>
      <c r="AI48" s="3">
        <v>0</v>
      </c>
      <c r="AJ48" s="3">
        <v>0</v>
      </c>
      <c r="AK48" s="3">
        <v>0</v>
      </c>
      <c r="AL48" s="3">
        <v>0</v>
      </c>
      <c r="AM48" s="3">
        <v>0</v>
      </c>
      <c r="AN48" s="3">
        <v>0</v>
      </c>
      <c r="AO48" s="3">
        <v>0</v>
      </c>
      <c r="AP48" s="3">
        <v>0</v>
      </c>
      <c r="AQ48" s="3">
        <v>0</v>
      </c>
      <c r="AR48" s="3">
        <v>0</v>
      </c>
      <c r="AS48" s="3">
        <v>0</v>
      </c>
      <c r="AT48" s="3">
        <v>0</v>
      </c>
      <c r="AU48" s="3">
        <v>0</v>
      </c>
      <c r="AV48" s="3">
        <v>0</v>
      </c>
      <c r="AW48" s="10">
        <v>0</v>
      </c>
    </row>
    <row r="49" spans="1:49" x14ac:dyDescent="0.35">
      <c r="A49" s="27" t="s">
        <v>334</v>
      </c>
      <c r="B49" s="3" t="s">
        <v>167</v>
      </c>
      <c r="C49" s="4">
        <f t="shared" si="6"/>
        <v>357.3478260869565</v>
      </c>
      <c r="D49" s="4">
        <v>194</v>
      </c>
      <c r="E49" s="4">
        <v>343</v>
      </c>
      <c r="F49" s="4">
        <v>326</v>
      </c>
      <c r="G49" s="4">
        <v>203</v>
      </c>
      <c r="H49" s="4">
        <v>129</v>
      </c>
      <c r="I49" s="4">
        <v>139</v>
      </c>
      <c r="J49" s="3">
        <v>158</v>
      </c>
      <c r="K49" s="4">
        <v>152</v>
      </c>
      <c r="L49" s="4">
        <v>269</v>
      </c>
      <c r="M49" s="4">
        <v>118</v>
      </c>
      <c r="N49" s="3">
        <v>367</v>
      </c>
      <c r="O49" s="3">
        <v>421</v>
      </c>
      <c r="P49" s="4">
        <v>328</v>
      </c>
      <c r="Q49" s="4">
        <v>146</v>
      </c>
      <c r="R49" s="4">
        <v>376</v>
      </c>
      <c r="S49" s="4">
        <v>260</v>
      </c>
      <c r="T49" s="4">
        <v>287</v>
      </c>
      <c r="U49" s="4">
        <v>118</v>
      </c>
      <c r="V49" s="4">
        <v>142</v>
      </c>
      <c r="W49" s="4">
        <v>168</v>
      </c>
      <c r="X49" s="4">
        <v>109</v>
      </c>
      <c r="Y49" s="4">
        <v>150</v>
      </c>
      <c r="Z49" s="4">
        <v>277</v>
      </c>
      <c r="AA49" s="4">
        <v>509</v>
      </c>
      <c r="AB49" s="4">
        <v>280</v>
      </c>
      <c r="AC49" s="4">
        <v>152</v>
      </c>
      <c r="AD49" s="4">
        <v>101</v>
      </c>
      <c r="AE49" s="4">
        <v>1009</v>
      </c>
      <c r="AF49" s="4">
        <v>267</v>
      </c>
      <c r="AG49" s="4">
        <v>393</v>
      </c>
      <c r="AH49" s="4">
        <v>740</v>
      </c>
      <c r="AI49" s="4">
        <v>359</v>
      </c>
      <c r="AJ49" s="4">
        <v>885</v>
      </c>
      <c r="AK49" s="4">
        <v>748</v>
      </c>
      <c r="AL49" s="4">
        <v>553</v>
      </c>
      <c r="AM49" s="4">
        <v>306</v>
      </c>
      <c r="AN49" s="4">
        <v>463</v>
      </c>
      <c r="AO49" s="4">
        <v>678</v>
      </c>
      <c r="AP49" s="4">
        <v>451</v>
      </c>
      <c r="AQ49" s="4">
        <v>463</v>
      </c>
      <c r="AR49" s="4">
        <v>540</v>
      </c>
      <c r="AS49" s="4">
        <v>551</v>
      </c>
      <c r="AT49" s="4">
        <v>454</v>
      </c>
      <c r="AU49" s="4">
        <v>377</v>
      </c>
      <c r="AV49" s="4">
        <v>414</v>
      </c>
      <c r="AW49" s="16">
        <v>565</v>
      </c>
    </row>
    <row r="50" spans="1:49" x14ac:dyDescent="0.35">
      <c r="A50" s="27" t="s">
        <v>334</v>
      </c>
      <c r="B50" s="3" t="s">
        <v>132</v>
      </c>
      <c r="C50" s="4">
        <f t="shared" si="6"/>
        <v>8.0869565217391308</v>
      </c>
      <c r="D50" s="3">
        <v>5</v>
      </c>
      <c r="E50" s="3">
        <v>8</v>
      </c>
      <c r="F50" s="3">
        <v>6</v>
      </c>
      <c r="G50" s="3">
        <v>6</v>
      </c>
      <c r="H50" s="3">
        <v>5</v>
      </c>
      <c r="I50" s="3">
        <v>2</v>
      </c>
      <c r="J50" s="3">
        <v>4</v>
      </c>
      <c r="K50" s="3">
        <v>6</v>
      </c>
      <c r="L50" s="3">
        <v>4</v>
      </c>
      <c r="M50" s="3">
        <v>5</v>
      </c>
      <c r="N50" s="3">
        <v>8</v>
      </c>
      <c r="O50" s="3">
        <v>9</v>
      </c>
      <c r="P50" s="3">
        <v>7</v>
      </c>
      <c r="Q50" s="3">
        <v>3</v>
      </c>
      <c r="R50" s="3">
        <v>8</v>
      </c>
      <c r="S50" s="3">
        <v>6</v>
      </c>
      <c r="T50" s="3">
        <v>8</v>
      </c>
      <c r="U50" s="3">
        <v>4</v>
      </c>
      <c r="V50" s="3">
        <v>6</v>
      </c>
      <c r="W50" s="3">
        <v>7</v>
      </c>
      <c r="X50" s="3">
        <v>4</v>
      </c>
      <c r="Y50" s="3">
        <v>5</v>
      </c>
      <c r="Z50" s="3">
        <v>7</v>
      </c>
      <c r="AA50" s="3">
        <v>5</v>
      </c>
      <c r="AB50" s="3">
        <v>5</v>
      </c>
      <c r="AC50" s="3">
        <v>4</v>
      </c>
      <c r="AD50" s="3">
        <v>4</v>
      </c>
      <c r="AE50" s="3">
        <v>14</v>
      </c>
      <c r="AF50" s="3">
        <v>7</v>
      </c>
      <c r="AG50" s="3">
        <v>8</v>
      </c>
      <c r="AH50" s="3">
        <v>14</v>
      </c>
      <c r="AI50" s="3">
        <v>13</v>
      </c>
      <c r="AJ50" s="3">
        <v>17</v>
      </c>
      <c r="AK50" s="3">
        <v>12</v>
      </c>
      <c r="AL50" s="3">
        <v>9</v>
      </c>
      <c r="AM50" s="3">
        <v>7</v>
      </c>
      <c r="AN50" s="3">
        <v>14</v>
      </c>
      <c r="AO50" s="3">
        <v>11</v>
      </c>
      <c r="AP50" s="3">
        <v>12</v>
      </c>
      <c r="AQ50" s="3">
        <v>12</v>
      </c>
      <c r="AR50" s="3">
        <v>10</v>
      </c>
      <c r="AS50" s="3">
        <v>12</v>
      </c>
      <c r="AT50" s="3">
        <v>12</v>
      </c>
      <c r="AU50" s="3">
        <v>11</v>
      </c>
      <c r="AV50" s="3">
        <v>10</v>
      </c>
      <c r="AW50" s="10">
        <v>16</v>
      </c>
    </row>
    <row r="51" spans="1:49" x14ac:dyDescent="0.35">
      <c r="A51" s="27" t="s">
        <v>335</v>
      </c>
      <c r="B51" s="3" t="s">
        <v>162</v>
      </c>
      <c r="C51" s="145">
        <f t="shared" si="6"/>
        <v>274.80434782608694</v>
      </c>
      <c r="D51" s="145">
        <v>0</v>
      </c>
      <c r="E51" s="145">
        <v>0</v>
      </c>
      <c r="F51" s="145">
        <v>64</v>
      </c>
      <c r="G51" s="145">
        <v>0</v>
      </c>
      <c r="H51" s="145">
        <v>24</v>
      </c>
      <c r="I51" s="145">
        <v>0</v>
      </c>
      <c r="J51" s="145">
        <v>0</v>
      </c>
      <c r="K51" s="145">
        <v>0</v>
      </c>
      <c r="L51" s="145">
        <v>0</v>
      </c>
      <c r="M51" s="145">
        <v>48</v>
      </c>
      <c r="N51" s="145">
        <v>0</v>
      </c>
      <c r="O51" s="145">
        <v>0</v>
      </c>
      <c r="P51" s="145">
        <v>0</v>
      </c>
      <c r="Q51" s="145">
        <v>117</v>
      </c>
      <c r="R51" s="145">
        <v>0</v>
      </c>
      <c r="S51" s="145">
        <v>0</v>
      </c>
      <c r="T51" s="145">
        <v>117</v>
      </c>
      <c r="U51" s="145">
        <v>157</v>
      </c>
      <c r="V51" s="145">
        <v>39</v>
      </c>
      <c r="W51" s="145">
        <v>156</v>
      </c>
      <c r="X51" s="145">
        <v>1016</v>
      </c>
      <c r="Y51" s="145">
        <v>46</v>
      </c>
      <c r="Z51" s="145">
        <v>39</v>
      </c>
      <c r="AA51" s="145">
        <v>0</v>
      </c>
      <c r="AB51" s="145">
        <v>432</v>
      </c>
      <c r="AC51" s="145">
        <v>982</v>
      </c>
      <c r="AD51" s="145">
        <v>1068</v>
      </c>
      <c r="AE51" s="145">
        <v>1147</v>
      </c>
      <c r="AF51" s="145">
        <v>440</v>
      </c>
      <c r="AG51" s="145">
        <v>422</v>
      </c>
      <c r="AH51" s="145">
        <v>276</v>
      </c>
      <c r="AI51" s="145">
        <v>678</v>
      </c>
      <c r="AJ51" s="145">
        <v>1779</v>
      </c>
      <c r="AK51" s="145">
        <v>1148</v>
      </c>
      <c r="AL51" s="145">
        <v>376</v>
      </c>
      <c r="AM51" s="145">
        <v>158</v>
      </c>
      <c r="AN51" s="145">
        <v>197</v>
      </c>
      <c r="AO51" s="145">
        <v>125</v>
      </c>
      <c r="AP51" s="145">
        <v>27</v>
      </c>
      <c r="AQ51" s="145">
        <v>118</v>
      </c>
      <c r="AR51" s="145">
        <v>0</v>
      </c>
      <c r="AS51" s="145">
        <v>55</v>
      </c>
      <c r="AT51" s="145">
        <v>133</v>
      </c>
      <c r="AU51" s="145">
        <v>79</v>
      </c>
      <c r="AV51" s="145">
        <v>550</v>
      </c>
      <c r="AW51" s="195">
        <v>628</v>
      </c>
    </row>
    <row r="52" spans="1:49" x14ac:dyDescent="0.35">
      <c r="A52" s="27" t="s">
        <v>335</v>
      </c>
      <c r="B52" s="3" t="s">
        <v>166</v>
      </c>
      <c r="C52" s="145">
        <f t="shared" si="6"/>
        <v>125.58695652173913</v>
      </c>
      <c r="D52" s="145">
        <v>0</v>
      </c>
      <c r="E52" s="145">
        <v>0</v>
      </c>
      <c r="F52" s="145">
        <v>64</v>
      </c>
      <c r="G52" s="145">
        <v>0</v>
      </c>
      <c r="H52" s="145">
        <v>24</v>
      </c>
      <c r="I52" s="145">
        <v>0</v>
      </c>
      <c r="J52" s="145">
        <v>0</v>
      </c>
      <c r="K52" s="145">
        <v>0</v>
      </c>
      <c r="L52" s="145">
        <v>0</v>
      </c>
      <c r="M52" s="145">
        <v>48</v>
      </c>
      <c r="N52" s="145">
        <v>0</v>
      </c>
      <c r="O52" s="145">
        <v>0</v>
      </c>
      <c r="P52" s="145">
        <v>0</v>
      </c>
      <c r="Q52" s="145">
        <v>117</v>
      </c>
      <c r="R52" s="145">
        <v>0</v>
      </c>
      <c r="S52" s="145">
        <v>0</v>
      </c>
      <c r="T52" s="145">
        <v>59</v>
      </c>
      <c r="U52" s="145">
        <v>78</v>
      </c>
      <c r="V52" s="145">
        <v>39</v>
      </c>
      <c r="W52" s="145">
        <v>156</v>
      </c>
      <c r="X52" s="145">
        <v>1016</v>
      </c>
      <c r="Y52" s="145">
        <v>46</v>
      </c>
      <c r="Z52" s="145">
        <v>39</v>
      </c>
      <c r="AA52" s="145">
        <v>0</v>
      </c>
      <c r="AB52" s="145">
        <v>432</v>
      </c>
      <c r="AC52" s="145">
        <v>491</v>
      </c>
      <c r="AD52" s="145">
        <v>356</v>
      </c>
      <c r="AE52" s="145">
        <v>229</v>
      </c>
      <c r="AF52" s="145">
        <v>88</v>
      </c>
      <c r="AG52" s="145">
        <v>141</v>
      </c>
      <c r="AH52" s="145">
        <v>138</v>
      </c>
      <c r="AI52" s="145">
        <v>169</v>
      </c>
      <c r="AJ52" s="145">
        <v>445</v>
      </c>
      <c r="AK52" s="145">
        <v>574</v>
      </c>
      <c r="AL52" s="145">
        <v>75</v>
      </c>
      <c r="AM52" s="145">
        <v>53</v>
      </c>
      <c r="AN52" s="145">
        <v>66</v>
      </c>
      <c r="AO52" s="145">
        <v>63</v>
      </c>
      <c r="AP52" s="145">
        <v>27</v>
      </c>
      <c r="AQ52" s="145">
        <v>59</v>
      </c>
      <c r="AR52" s="145">
        <v>0</v>
      </c>
      <c r="AS52" s="145">
        <v>55</v>
      </c>
      <c r="AT52" s="145">
        <v>67</v>
      </c>
      <c r="AU52" s="145">
        <v>79</v>
      </c>
      <c r="AV52" s="145">
        <v>275</v>
      </c>
      <c r="AW52" s="195">
        <v>209</v>
      </c>
    </row>
    <row r="53" spans="1:49" x14ac:dyDescent="0.35">
      <c r="A53" s="27" t="s">
        <v>335</v>
      </c>
      <c r="B53" s="3" t="s">
        <v>133</v>
      </c>
      <c r="C53" s="4">
        <f t="shared" si="6"/>
        <v>7.2173913043478262</v>
      </c>
      <c r="D53" s="3">
        <v>0</v>
      </c>
      <c r="E53" s="3">
        <v>0</v>
      </c>
      <c r="F53" s="3">
        <v>2</v>
      </c>
      <c r="G53" s="3">
        <v>0</v>
      </c>
      <c r="H53" s="3">
        <v>1</v>
      </c>
      <c r="I53" s="3">
        <v>0</v>
      </c>
      <c r="J53" s="3">
        <v>0</v>
      </c>
      <c r="K53" s="3">
        <v>0</v>
      </c>
      <c r="L53" s="3">
        <v>0</v>
      </c>
      <c r="M53" s="3">
        <v>2</v>
      </c>
      <c r="N53" s="3">
        <v>0</v>
      </c>
      <c r="O53" s="3">
        <v>0</v>
      </c>
      <c r="P53" s="3">
        <v>0</v>
      </c>
      <c r="Q53" s="3">
        <v>3</v>
      </c>
      <c r="R53" s="3">
        <v>0</v>
      </c>
      <c r="S53" s="3">
        <v>0</v>
      </c>
      <c r="T53" s="3">
        <v>3</v>
      </c>
      <c r="U53" s="3">
        <v>4</v>
      </c>
      <c r="V53" s="3">
        <v>1</v>
      </c>
      <c r="W53" s="3">
        <v>4</v>
      </c>
      <c r="X53" s="3">
        <v>26</v>
      </c>
      <c r="Y53" s="3">
        <v>2</v>
      </c>
      <c r="Z53" s="3">
        <v>1</v>
      </c>
      <c r="AA53" s="3">
        <v>0</v>
      </c>
      <c r="AB53" s="3">
        <v>11</v>
      </c>
      <c r="AC53" s="3">
        <v>25</v>
      </c>
      <c r="AD53" s="3">
        <v>28</v>
      </c>
      <c r="AE53" s="3">
        <v>30</v>
      </c>
      <c r="AF53" s="3">
        <v>12</v>
      </c>
      <c r="AG53" s="3">
        <v>11</v>
      </c>
      <c r="AH53" s="3">
        <v>7</v>
      </c>
      <c r="AI53" s="3">
        <v>18</v>
      </c>
      <c r="AJ53" s="3">
        <v>45</v>
      </c>
      <c r="AK53" s="3">
        <v>29</v>
      </c>
      <c r="AL53" s="3">
        <v>12</v>
      </c>
      <c r="AM53" s="3">
        <v>4</v>
      </c>
      <c r="AN53" s="3">
        <v>5</v>
      </c>
      <c r="AO53" s="3">
        <v>4</v>
      </c>
      <c r="AP53" s="3">
        <v>1</v>
      </c>
      <c r="AQ53" s="3">
        <v>3</v>
      </c>
      <c r="AR53" s="3">
        <v>0</v>
      </c>
      <c r="AS53" s="3">
        <v>2</v>
      </c>
      <c r="AT53" s="3">
        <v>4</v>
      </c>
      <c r="AU53" s="3">
        <v>2</v>
      </c>
      <c r="AV53" s="3">
        <v>14</v>
      </c>
      <c r="AW53" s="10">
        <v>16</v>
      </c>
    </row>
    <row r="54" spans="1:49" x14ac:dyDescent="0.35">
      <c r="A54" s="27" t="s">
        <v>335</v>
      </c>
      <c r="B54" s="3" t="s">
        <v>167</v>
      </c>
      <c r="C54" s="4">
        <f t="shared" si="6"/>
        <v>0</v>
      </c>
      <c r="D54" s="4">
        <v>0</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16">
        <v>0</v>
      </c>
    </row>
    <row r="55" spans="1:49" x14ac:dyDescent="0.35">
      <c r="A55" s="27" t="s">
        <v>335</v>
      </c>
      <c r="B55" s="3" t="s">
        <v>132</v>
      </c>
      <c r="C55" s="4">
        <f t="shared" si="6"/>
        <v>1.5</v>
      </c>
      <c r="D55" s="3">
        <v>0</v>
      </c>
      <c r="E55" s="3">
        <v>0</v>
      </c>
      <c r="F55" s="3">
        <v>1</v>
      </c>
      <c r="G55" s="3">
        <v>0</v>
      </c>
      <c r="H55" s="3">
        <v>1</v>
      </c>
      <c r="I55" s="3">
        <v>0</v>
      </c>
      <c r="J55" s="3">
        <v>0</v>
      </c>
      <c r="K55" s="3">
        <v>0</v>
      </c>
      <c r="L55" s="3">
        <v>0</v>
      </c>
      <c r="M55" s="3">
        <v>1</v>
      </c>
      <c r="N55" s="3">
        <v>0</v>
      </c>
      <c r="O55" s="3">
        <v>0</v>
      </c>
      <c r="P55" s="3">
        <v>0</v>
      </c>
      <c r="Q55" s="3">
        <v>1</v>
      </c>
      <c r="R55" s="3">
        <v>0</v>
      </c>
      <c r="S55" s="3">
        <v>0</v>
      </c>
      <c r="T55" s="3">
        <v>2</v>
      </c>
      <c r="U55" s="3">
        <v>2</v>
      </c>
      <c r="V55" s="3">
        <v>1</v>
      </c>
      <c r="W55" s="3">
        <v>1</v>
      </c>
      <c r="X55" s="3">
        <v>1</v>
      </c>
      <c r="Y55" s="3">
        <v>1</v>
      </c>
      <c r="Z55" s="3">
        <v>1</v>
      </c>
      <c r="AA55" s="3">
        <v>0</v>
      </c>
      <c r="AB55" s="3">
        <v>1</v>
      </c>
      <c r="AC55" s="3">
        <v>2</v>
      </c>
      <c r="AD55" s="3">
        <v>3</v>
      </c>
      <c r="AE55" s="3">
        <v>5</v>
      </c>
      <c r="AF55" s="3">
        <v>5</v>
      </c>
      <c r="AG55" s="3">
        <v>3</v>
      </c>
      <c r="AH55" s="3">
        <v>2</v>
      </c>
      <c r="AI55" s="3">
        <v>4</v>
      </c>
      <c r="AJ55" s="3">
        <v>4</v>
      </c>
      <c r="AK55" s="3">
        <v>2</v>
      </c>
      <c r="AL55" s="3">
        <v>5</v>
      </c>
      <c r="AM55" s="3">
        <v>3</v>
      </c>
      <c r="AN55" s="3">
        <v>3</v>
      </c>
      <c r="AO55" s="3">
        <v>2</v>
      </c>
      <c r="AP55" s="3">
        <v>1</v>
      </c>
      <c r="AQ55" s="3">
        <v>2</v>
      </c>
      <c r="AR55" s="3">
        <v>0</v>
      </c>
      <c r="AS55" s="3">
        <v>1</v>
      </c>
      <c r="AT55" s="3">
        <v>2</v>
      </c>
      <c r="AU55" s="3">
        <v>1</v>
      </c>
      <c r="AV55" s="3">
        <v>2</v>
      </c>
      <c r="AW55" s="10">
        <v>3</v>
      </c>
    </row>
    <row r="56" spans="1:49" x14ac:dyDescent="0.35">
      <c r="A56" s="27" t="s">
        <v>336</v>
      </c>
      <c r="B56" s="3" t="s">
        <v>162</v>
      </c>
      <c r="C56" s="145">
        <f t="shared" si="6"/>
        <v>774.54347826086962</v>
      </c>
      <c r="D56" s="145">
        <v>1098</v>
      </c>
      <c r="E56" s="145">
        <v>1431</v>
      </c>
      <c r="F56" s="145">
        <v>2080</v>
      </c>
      <c r="G56" s="145">
        <v>625</v>
      </c>
      <c r="H56" s="145">
        <v>275</v>
      </c>
      <c r="I56" s="145">
        <v>650</v>
      </c>
      <c r="J56" s="145">
        <v>1245</v>
      </c>
      <c r="K56" s="145">
        <v>475</v>
      </c>
      <c r="L56" s="145">
        <v>494</v>
      </c>
      <c r="M56" s="145">
        <v>690</v>
      </c>
      <c r="N56" s="145">
        <v>970</v>
      </c>
      <c r="O56" s="145">
        <v>1100</v>
      </c>
      <c r="P56" s="145">
        <v>1121</v>
      </c>
      <c r="Q56" s="145">
        <v>550</v>
      </c>
      <c r="R56" s="145">
        <v>625</v>
      </c>
      <c r="S56" s="145">
        <v>100</v>
      </c>
      <c r="T56" s="145">
        <v>600</v>
      </c>
      <c r="U56" s="145">
        <v>175</v>
      </c>
      <c r="V56" s="145">
        <v>648</v>
      </c>
      <c r="W56" s="145">
        <v>798</v>
      </c>
      <c r="X56" s="145">
        <v>3850</v>
      </c>
      <c r="Y56" s="145">
        <v>3550</v>
      </c>
      <c r="Z56" s="145">
        <v>1273</v>
      </c>
      <c r="AA56" s="145">
        <v>1298</v>
      </c>
      <c r="AB56" s="145">
        <v>775</v>
      </c>
      <c r="AC56" s="145">
        <v>500</v>
      </c>
      <c r="AD56" s="145">
        <v>450</v>
      </c>
      <c r="AE56" s="145">
        <v>600</v>
      </c>
      <c r="AF56" s="145">
        <v>225</v>
      </c>
      <c r="AG56" s="145">
        <v>375</v>
      </c>
      <c r="AH56" s="145">
        <v>275</v>
      </c>
      <c r="AI56" s="145">
        <v>675</v>
      </c>
      <c r="AJ56" s="145">
        <v>0</v>
      </c>
      <c r="AK56" s="145">
        <v>650</v>
      </c>
      <c r="AL56" s="145">
        <v>375</v>
      </c>
      <c r="AM56" s="145">
        <v>275</v>
      </c>
      <c r="AN56" s="145">
        <v>898</v>
      </c>
      <c r="AO56" s="145">
        <v>625</v>
      </c>
      <c r="AP56" s="145">
        <v>300</v>
      </c>
      <c r="AQ56" s="145">
        <v>200</v>
      </c>
      <c r="AR56" s="145">
        <v>440</v>
      </c>
      <c r="AS56" s="145">
        <v>545</v>
      </c>
      <c r="AT56" s="145">
        <v>500</v>
      </c>
      <c r="AU56" s="145">
        <v>625</v>
      </c>
      <c r="AV56" s="145">
        <v>0</v>
      </c>
      <c r="AW56" s="195">
        <v>600</v>
      </c>
    </row>
    <row r="57" spans="1:49" x14ac:dyDescent="0.35">
      <c r="A57" s="27" t="s">
        <v>336</v>
      </c>
      <c r="B57" s="3" t="s">
        <v>166</v>
      </c>
      <c r="C57" s="145">
        <f t="shared" si="6"/>
        <v>168.04347826086956</v>
      </c>
      <c r="D57" s="145">
        <v>157</v>
      </c>
      <c r="E57" s="145">
        <v>159</v>
      </c>
      <c r="F57" s="145">
        <v>260</v>
      </c>
      <c r="G57" s="145">
        <v>104</v>
      </c>
      <c r="H57" s="145">
        <v>92</v>
      </c>
      <c r="I57" s="145">
        <v>130</v>
      </c>
      <c r="J57" s="145">
        <v>178</v>
      </c>
      <c r="K57" s="145">
        <v>119</v>
      </c>
      <c r="L57" s="145">
        <v>124</v>
      </c>
      <c r="M57" s="145">
        <v>173</v>
      </c>
      <c r="N57" s="145">
        <v>162</v>
      </c>
      <c r="O57" s="145">
        <v>183</v>
      </c>
      <c r="P57" s="145">
        <v>160</v>
      </c>
      <c r="Q57" s="145">
        <v>110</v>
      </c>
      <c r="R57" s="145">
        <v>125</v>
      </c>
      <c r="S57" s="145">
        <v>100</v>
      </c>
      <c r="T57" s="145">
        <v>150</v>
      </c>
      <c r="U57" s="145">
        <v>88</v>
      </c>
      <c r="V57" s="145">
        <v>108</v>
      </c>
      <c r="W57" s="145">
        <v>266</v>
      </c>
      <c r="X57" s="145">
        <v>1283</v>
      </c>
      <c r="Y57" s="145">
        <v>507</v>
      </c>
      <c r="Z57" s="145">
        <v>127</v>
      </c>
      <c r="AA57" s="145">
        <v>144</v>
      </c>
      <c r="AB57" s="145">
        <v>129</v>
      </c>
      <c r="AC57" s="145">
        <v>250</v>
      </c>
      <c r="AD57" s="145">
        <v>113</v>
      </c>
      <c r="AE57" s="145">
        <v>100</v>
      </c>
      <c r="AF57" s="145">
        <v>225</v>
      </c>
      <c r="AG57" s="145">
        <v>125</v>
      </c>
      <c r="AH57" s="145">
        <v>138</v>
      </c>
      <c r="AI57" s="145">
        <v>169</v>
      </c>
      <c r="AJ57" s="145">
        <v>0</v>
      </c>
      <c r="AK57" s="145">
        <v>108</v>
      </c>
      <c r="AL57" s="145">
        <v>125</v>
      </c>
      <c r="AM57" s="145">
        <v>138</v>
      </c>
      <c r="AN57" s="145">
        <v>100</v>
      </c>
      <c r="AO57" s="145">
        <v>104</v>
      </c>
      <c r="AP57" s="145">
        <v>150</v>
      </c>
      <c r="AQ57" s="145">
        <v>100</v>
      </c>
      <c r="AR57" s="145">
        <v>147</v>
      </c>
      <c r="AS57" s="145">
        <v>109</v>
      </c>
      <c r="AT57" s="145">
        <v>167</v>
      </c>
      <c r="AU57" s="145">
        <v>104</v>
      </c>
      <c r="AV57" s="145">
        <v>0</v>
      </c>
      <c r="AW57" s="195">
        <v>120</v>
      </c>
    </row>
    <row r="58" spans="1:49" x14ac:dyDescent="0.35">
      <c r="A58" s="27" t="s">
        <v>336</v>
      </c>
      <c r="B58" s="3" t="s">
        <v>133</v>
      </c>
      <c r="C58" s="4">
        <f t="shared" si="6"/>
        <v>7.9130434782608692</v>
      </c>
      <c r="D58" s="3">
        <v>11</v>
      </c>
      <c r="E58" s="3">
        <v>11</v>
      </c>
      <c r="F58" s="3">
        <v>20</v>
      </c>
      <c r="G58" s="3">
        <v>7</v>
      </c>
      <c r="H58" s="3">
        <v>3</v>
      </c>
      <c r="I58" s="3">
        <v>7</v>
      </c>
      <c r="J58" s="3">
        <v>12</v>
      </c>
      <c r="K58" s="3">
        <v>5</v>
      </c>
      <c r="L58" s="3">
        <v>5</v>
      </c>
      <c r="M58" s="3">
        <v>6</v>
      </c>
      <c r="N58" s="3">
        <v>10</v>
      </c>
      <c r="O58" s="3">
        <v>11</v>
      </c>
      <c r="P58" s="3">
        <v>12</v>
      </c>
      <c r="Q58" s="3">
        <v>6</v>
      </c>
      <c r="R58" s="3">
        <v>7</v>
      </c>
      <c r="S58" s="3">
        <v>1</v>
      </c>
      <c r="T58" s="3">
        <v>6</v>
      </c>
      <c r="U58" s="3">
        <v>2</v>
      </c>
      <c r="V58" s="3">
        <v>7</v>
      </c>
      <c r="W58" s="3">
        <v>9</v>
      </c>
      <c r="X58" s="3">
        <v>39</v>
      </c>
      <c r="Y58" s="3">
        <v>36</v>
      </c>
      <c r="Z58" s="3">
        <v>14</v>
      </c>
      <c r="AA58" s="3">
        <v>13</v>
      </c>
      <c r="AB58" s="3">
        <v>8</v>
      </c>
      <c r="AC58" s="3">
        <v>5</v>
      </c>
      <c r="AD58" s="3">
        <v>5</v>
      </c>
      <c r="AE58" s="3">
        <v>6</v>
      </c>
      <c r="AF58" s="3">
        <v>3</v>
      </c>
      <c r="AG58" s="3">
        <v>4</v>
      </c>
      <c r="AH58" s="3">
        <v>3</v>
      </c>
      <c r="AI58" s="3">
        <v>7</v>
      </c>
      <c r="AJ58" s="3">
        <v>0</v>
      </c>
      <c r="AK58" s="3">
        <v>7</v>
      </c>
      <c r="AL58" s="3">
        <v>4</v>
      </c>
      <c r="AM58" s="3">
        <v>3</v>
      </c>
      <c r="AN58" s="3">
        <v>10</v>
      </c>
      <c r="AO58" s="3">
        <v>8</v>
      </c>
      <c r="AP58" s="3">
        <v>3</v>
      </c>
      <c r="AQ58" s="3">
        <v>2</v>
      </c>
      <c r="AR58" s="3">
        <v>3</v>
      </c>
      <c r="AS58" s="3">
        <v>5</v>
      </c>
      <c r="AT58" s="3">
        <v>5</v>
      </c>
      <c r="AU58" s="3">
        <v>7</v>
      </c>
      <c r="AV58" s="3">
        <v>0</v>
      </c>
      <c r="AW58" s="10">
        <v>6</v>
      </c>
    </row>
    <row r="59" spans="1:49" x14ac:dyDescent="0.35">
      <c r="A59" s="27" t="s">
        <v>336</v>
      </c>
      <c r="B59" s="3" t="s">
        <v>167</v>
      </c>
      <c r="C59" s="4">
        <f t="shared" si="6"/>
        <v>0</v>
      </c>
      <c r="D59" s="4">
        <v>0</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16">
        <v>0</v>
      </c>
    </row>
    <row r="60" spans="1:49" x14ac:dyDescent="0.35">
      <c r="A60" s="27" t="s">
        <v>336</v>
      </c>
      <c r="B60" s="3" t="s">
        <v>132</v>
      </c>
      <c r="C60" s="4">
        <f t="shared" si="6"/>
        <v>4.5869565217391308</v>
      </c>
      <c r="D60" s="3">
        <v>7</v>
      </c>
      <c r="E60" s="3">
        <v>9</v>
      </c>
      <c r="F60" s="3">
        <v>8</v>
      </c>
      <c r="G60" s="3">
        <v>6</v>
      </c>
      <c r="H60" s="3">
        <v>3</v>
      </c>
      <c r="I60" s="3">
        <v>5</v>
      </c>
      <c r="J60" s="3">
        <v>7</v>
      </c>
      <c r="K60" s="3">
        <v>4</v>
      </c>
      <c r="L60" s="3">
        <v>4</v>
      </c>
      <c r="M60" s="3">
        <v>4</v>
      </c>
      <c r="N60" s="3">
        <v>6</v>
      </c>
      <c r="O60" s="3">
        <v>6</v>
      </c>
      <c r="P60" s="3">
        <v>7</v>
      </c>
      <c r="Q60" s="3">
        <v>5</v>
      </c>
      <c r="R60" s="3">
        <v>5</v>
      </c>
      <c r="S60" s="3">
        <v>1</v>
      </c>
      <c r="T60" s="3">
        <v>4</v>
      </c>
      <c r="U60" s="3">
        <v>2</v>
      </c>
      <c r="V60" s="3">
        <v>6</v>
      </c>
      <c r="W60" s="3">
        <v>3</v>
      </c>
      <c r="X60" s="3">
        <v>3</v>
      </c>
      <c r="Y60" s="3">
        <v>7</v>
      </c>
      <c r="Z60" s="3">
        <v>10</v>
      </c>
      <c r="AA60" s="3">
        <v>9</v>
      </c>
      <c r="AB60" s="3">
        <v>6</v>
      </c>
      <c r="AC60" s="3">
        <v>2</v>
      </c>
      <c r="AD60" s="3">
        <v>4</v>
      </c>
      <c r="AE60" s="3">
        <v>6</v>
      </c>
      <c r="AF60" s="3">
        <v>1</v>
      </c>
      <c r="AG60" s="3">
        <v>3</v>
      </c>
      <c r="AH60" s="3">
        <v>2</v>
      </c>
      <c r="AI60" s="3">
        <v>4</v>
      </c>
      <c r="AJ60" s="3">
        <v>0</v>
      </c>
      <c r="AK60" s="3">
        <v>6</v>
      </c>
      <c r="AL60" s="3">
        <v>3</v>
      </c>
      <c r="AM60" s="3">
        <v>2</v>
      </c>
      <c r="AN60" s="3">
        <v>9</v>
      </c>
      <c r="AO60" s="3">
        <v>6</v>
      </c>
      <c r="AP60" s="3">
        <v>2</v>
      </c>
      <c r="AQ60" s="3">
        <v>2</v>
      </c>
      <c r="AR60" s="3">
        <v>3</v>
      </c>
      <c r="AS60" s="3">
        <v>5</v>
      </c>
      <c r="AT60" s="3">
        <v>3</v>
      </c>
      <c r="AU60" s="3">
        <v>6</v>
      </c>
      <c r="AV60" s="3">
        <v>0</v>
      </c>
      <c r="AW60" s="10">
        <v>5</v>
      </c>
    </row>
    <row r="61" spans="1:49" x14ac:dyDescent="0.35">
      <c r="A61" s="27" t="s">
        <v>337</v>
      </c>
      <c r="B61" s="3" t="s">
        <v>162</v>
      </c>
      <c r="C61" s="145">
        <f t="shared" si="6"/>
        <v>45729.84782608696</v>
      </c>
      <c r="D61" s="145">
        <v>58773</v>
      </c>
      <c r="E61" s="145">
        <v>58071</v>
      </c>
      <c r="F61" s="145">
        <v>54649</v>
      </c>
      <c r="G61" s="145">
        <v>46422</v>
      </c>
      <c r="H61" s="145">
        <v>47022</v>
      </c>
      <c r="I61" s="145">
        <v>53819</v>
      </c>
      <c r="J61" s="145">
        <v>54058</v>
      </c>
      <c r="K61" s="145">
        <v>62153</v>
      </c>
      <c r="L61" s="145">
        <v>53961</v>
      </c>
      <c r="M61" s="145">
        <v>57670</v>
      </c>
      <c r="N61" s="145">
        <v>51513</v>
      </c>
      <c r="O61" s="145">
        <v>53459</v>
      </c>
      <c r="P61" s="145">
        <v>46959</v>
      </c>
      <c r="Q61" s="145">
        <v>51429</v>
      </c>
      <c r="R61" s="145">
        <v>52888</v>
      </c>
      <c r="S61" s="145">
        <v>54706</v>
      </c>
      <c r="T61" s="145">
        <v>54618</v>
      </c>
      <c r="U61" s="145">
        <v>56016</v>
      </c>
      <c r="V61" s="145">
        <v>58350</v>
      </c>
      <c r="W61" s="145">
        <v>58958</v>
      </c>
      <c r="X61" s="145">
        <v>53794</v>
      </c>
      <c r="Y61" s="145">
        <v>62273</v>
      </c>
      <c r="Z61" s="145">
        <v>52727</v>
      </c>
      <c r="AA61" s="145">
        <v>54916</v>
      </c>
      <c r="AB61" s="145">
        <v>52356</v>
      </c>
      <c r="AC61" s="145">
        <v>41180</v>
      </c>
      <c r="AD61" s="145">
        <v>46229</v>
      </c>
      <c r="AE61" s="145">
        <v>57747</v>
      </c>
      <c r="AF61" s="145">
        <v>56064</v>
      </c>
      <c r="AG61" s="145">
        <v>47942</v>
      </c>
      <c r="AH61" s="145">
        <v>47871</v>
      </c>
      <c r="AI61" s="145">
        <v>50753</v>
      </c>
      <c r="AJ61" s="145">
        <v>42635</v>
      </c>
      <c r="AK61" s="145">
        <v>45858</v>
      </c>
      <c r="AL61" s="145">
        <v>36211</v>
      </c>
      <c r="AM61" s="145">
        <v>37521</v>
      </c>
      <c r="AN61" s="145">
        <v>37738</v>
      </c>
      <c r="AO61" s="145">
        <v>26953</v>
      </c>
      <c r="AP61" s="145">
        <v>26007</v>
      </c>
      <c r="AQ61" s="145">
        <v>12021</v>
      </c>
      <c r="AR61" s="145">
        <v>12416</v>
      </c>
      <c r="AS61" s="145">
        <v>14123</v>
      </c>
      <c r="AT61" s="145">
        <v>16652</v>
      </c>
      <c r="AU61" s="145">
        <v>28913</v>
      </c>
      <c r="AV61" s="145">
        <v>29414</v>
      </c>
      <c r="AW61" s="195">
        <v>27765</v>
      </c>
    </row>
    <row r="62" spans="1:49" x14ac:dyDescent="0.35">
      <c r="A62" s="27" t="s">
        <v>337</v>
      </c>
      <c r="B62" s="3" t="s">
        <v>166</v>
      </c>
      <c r="C62" s="145">
        <f t="shared" si="6"/>
        <v>849.6521739130435</v>
      </c>
      <c r="D62" s="145">
        <v>890</v>
      </c>
      <c r="E62" s="145">
        <v>984</v>
      </c>
      <c r="F62" s="145">
        <v>749</v>
      </c>
      <c r="G62" s="145">
        <v>749</v>
      </c>
      <c r="H62" s="145">
        <v>758</v>
      </c>
      <c r="I62" s="145">
        <v>1145</v>
      </c>
      <c r="J62" s="145">
        <v>965</v>
      </c>
      <c r="K62" s="145">
        <v>1110</v>
      </c>
      <c r="L62" s="145">
        <v>964</v>
      </c>
      <c r="M62" s="145">
        <v>901</v>
      </c>
      <c r="N62" s="145">
        <v>991</v>
      </c>
      <c r="O62" s="145">
        <v>862</v>
      </c>
      <c r="P62" s="145">
        <v>886</v>
      </c>
      <c r="Q62" s="145">
        <v>843</v>
      </c>
      <c r="R62" s="145">
        <v>998</v>
      </c>
      <c r="S62" s="145">
        <v>977</v>
      </c>
      <c r="T62" s="145">
        <v>958</v>
      </c>
      <c r="U62" s="145">
        <v>1143</v>
      </c>
      <c r="V62" s="145">
        <v>972</v>
      </c>
      <c r="W62" s="145">
        <v>999</v>
      </c>
      <c r="X62" s="145">
        <v>961</v>
      </c>
      <c r="Y62" s="145">
        <v>944</v>
      </c>
      <c r="Z62" s="145">
        <v>824</v>
      </c>
      <c r="AA62" s="145">
        <v>998</v>
      </c>
      <c r="AB62" s="145">
        <v>844</v>
      </c>
      <c r="AC62" s="145">
        <v>858</v>
      </c>
      <c r="AD62" s="145">
        <v>889</v>
      </c>
      <c r="AE62" s="145">
        <v>917</v>
      </c>
      <c r="AF62" s="145">
        <v>790</v>
      </c>
      <c r="AG62" s="145">
        <v>827</v>
      </c>
      <c r="AH62" s="145">
        <v>870</v>
      </c>
      <c r="AI62" s="145">
        <v>875</v>
      </c>
      <c r="AJ62" s="145">
        <v>836</v>
      </c>
      <c r="AK62" s="145">
        <v>805</v>
      </c>
      <c r="AL62" s="145">
        <v>739</v>
      </c>
      <c r="AM62" s="145">
        <v>750</v>
      </c>
      <c r="AN62" s="145">
        <v>662</v>
      </c>
      <c r="AO62" s="145">
        <v>550</v>
      </c>
      <c r="AP62" s="145">
        <v>722</v>
      </c>
      <c r="AQ62" s="145">
        <v>633</v>
      </c>
      <c r="AR62" s="145">
        <v>540</v>
      </c>
      <c r="AS62" s="145">
        <v>441</v>
      </c>
      <c r="AT62" s="145">
        <v>505</v>
      </c>
      <c r="AU62" s="145">
        <v>850</v>
      </c>
      <c r="AV62" s="145">
        <v>949</v>
      </c>
      <c r="AW62" s="195">
        <v>661</v>
      </c>
    </row>
    <row r="63" spans="1:49" x14ac:dyDescent="0.35">
      <c r="A63" s="27" t="s">
        <v>337</v>
      </c>
      <c r="B63" s="3" t="s">
        <v>133</v>
      </c>
      <c r="C63" s="4">
        <f t="shared" si="6"/>
        <v>374.91304347826087</v>
      </c>
      <c r="D63" s="4">
        <v>562</v>
      </c>
      <c r="E63" s="4">
        <v>519</v>
      </c>
      <c r="F63" s="4">
        <v>475</v>
      </c>
      <c r="G63" s="4">
        <v>362</v>
      </c>
      <c r="H63" s="4">
        <v>350</v>
      </c>
      <c r="I63" s="4">
        <v>430</v>
      </c>
      <c r="J63" s="4">
        <v>443</v>
      </c>
      <c r="K63" s="4">
        <v>507</v>
      </c>
      <c r="L63" s="4">
        <v>460</v>
      </c>
      <c r="M63" s="4">
        <v>496</v>
      </c>
      <c r="N63" s="4">
        <v>432</v>
      </c>
      <c r="O63" s="4">
        <v>441</v>
      </c>
      <c r="P63" s="4">
        <v>399</v>
      </c>
      <c r="Q63" s="4">
        <v>397</v>
      </c>
      <c r="R63" s="4">
        <v>458</v>
      </c>
      <c r="S63" s="4">
        <v>461</v>
      </c>
      <c r="T63" s="4">
        <v>448</v>
      </c>
      <c r="U63" s="4">
        <v>455</v>
      </c>
      <c r="V63" s="4">
        <v>459</v>
      </c>
      <c r="W63" s="4">
        <v>495</v>
      </c>
      <c r="X63" s="4">
        <v>393</v>
      </c>
      <c r="Y63" s="4">
        <v>500</v>
      </c>
      <c r="Z63" s="4">
        <v>430</v>
      </c>
      <c r="AA63" s="4">
        <v>444</v>
      </c>
      <c r="AB63" s="4">
        <v>417</v>
      </c>
      <c r="AC63" s="4">
        <v>327</v>
      </c>
      <c r="AD63" s="4">
        <v>419</v>
      </c>
      <c r="AE63" s="4">
        <v>493</v>
      </c>
      <c r="AF63" s="4">
        <v>489</v>
      </c>
      <c r="AG63" s="4">
        <v>408</v>
      </c>
      <c r="AH63" s="4">
        <v>410</v>
      </c>
      <c r="AI63" s="4">
        <v>418</v>
      </c>
      <c r="AJ63" s="4">
        <v>319</v>
      </c>
      <c r="AK63" s="4">
        <v>342</v>
      </c>
      <c r="AL63" s="4">
        <v>254</v>
      </c>
      <c r="AM63" s="4">
        <v>300</v>
      </c>
      <c r="AN63" s="4">
        <v>290</v>
      </c>
      <c r="AO63" s="4">
        <v>220</v>
      </c>
      <c r="AP63" s="4">
        <v>201</v>
      </c>
      <c r="AQ63" s="3">
        <v>102</v>
      </c>
      <c r="AR63" s="3">
        <v>110</v>
      </c>
      <c r="AS63" s="4">
        <v>129</v>
      </c>
      <c r="AT63" s="4">
        <v>136</v>
      </c>
      <c r="AU63" s="4">
        <v>216</v>
      </c>
      <c r="AV63" s="4">
        <v>216</v>
      </c>
      <c r="AW63" s="16">
        <v>214</v>
      </c>
    </row>
    <row r="64" spans="1:49" x14ac:dyDescent="0.35">
      <c r="A64" s="27" t="s">
        <v>337</v>
      </c>
      <c r="B64" s="3" t="s">
        <v>167</v>
      </c>
      <c r="C64" s="4">
        <f t="shared" si="6"/>
        <v>11032.697299548225</v>
      </c>
      <c r="D64" s="4">
        <v>12433</v>
      </c>
      <c r="E64" s="4">
        <v>12908</v>
      </c>
      <c r="F64" s="4">
        <v>12388</v>
      </c>
      <c r="G64" s="4">
        <v>11529</v>
      </c>
      <c r="H64" s="4">
        <v>12162</v>
      </c>
      <c r="I64" s="4">
        <v>12952</v>
      </c>
      <c r="J64" s="4">
        <v>12878</v>
      </c>
      <c r="K64" s="4">
        <v>15042</v>
      </c>
      <c r="L64" s="4">
        <v>12685</v>
      </c>
      <c r="M64" s="4">
        <v>13450</v>
      </c>
      <c r="N64" s="4">
        <v>12206.653988078262</v>
      </c>
      <c r="O64" s="4">
        <v>12874</v>
      </c>
      <c r="P64" s="4">
        <v>11199.806435851835</v>
      </c>
      <c r="Q64" s="4">
        <v>12301</v>
      </c>
      <c r="R64" s="4">
        <v>12528.447552388272</v>
      </c>
      <c r="S64" s="4">
        <v>12955.121238396694</v>
      </c>
      <c r="T64" s="4">
        <v>13214</v>
      </c>
      <c r="U64" s="4">
        <v>13953.636054404804</v>
      </c>
      <c r="V64" s="4">
        <v>14814.265262421075</v>
      </c>
      <c r="W64" s="4">
        <v>14087</v>
      </c>
      <c r="X64" s="4">
        <v>13498.669753144928</v>
      </c>
      <c r="Y64" s="4">
        <v>15311</v>
      </c>
      <c r="Z64" s="4">
        <v>12081</v>
      </c>
      <c r="AA64" s="4">
        <v>13372</v>
      </c>
      <c r="AB64" s="4">
        <v>12652.649395880568</v>
      </c>
      <c r="AC64" s="4">
        <v>9881</v>
      </c>
      <c r="AD64" s="4">
        <v>10419</v>
      </c>
      <c r="AE64" s="4">
        <v>13705</v>
      </c>
      <c r="AF64" s="4">
        <v>13105</v>
      </c>
      <c r="AG64" s="4">
        <v>11179</v>
      </c>
      <c r="AH64" s="4">
        <v>10919</v>
      </c>
      <c r="AI64" s="4">
        <v>12203</v>
      </c>
      <c r="AJ64" s="4">
        <v>11059</v>
      </c>
      <c r="AK64" s="4">
        <v>11853</v>
      </c>
      <c r="AL64" s="4">
        <v>9551</v>
      </c>
      <c r="AM64" s="4">
        <v>9588</v>
      </c>
      <c r="AN64" s="4">
        <v>9846</v>
      </c>
      <c r="AO64" s="4">
        <v>6767</v>
      </c>
      <c r="AP64" s="4">
        <v>6599</v>
      </c>
      <c r="AQ64" s="4">
        <v>2842</v>
      </c>
      <c r="AR64" s="4">
        <v>2919</v>
      </c>
      <c r="AS64" s="4">
        <v>3292</v>
      </c>
      <c r="AT64" s="4">
        <v>4050</v>
      </c>
      <c r="AU64" s="4">
        <v>7549</v>
      </c>
      <c r="AV64" s="4">
        <v>7603</v>
      </c>
      <c r="AW64" s="16">
        <v>7098.8260986518808</v>
      </c>
    </row>
    <row r="65" spans="1:49" x14ac:dyDescent="0.35">
      <c r="A65" s="27" t="s">
        <v>337</v>
      </c>
      <c r="B65" s="3" t="s">
        <v>132</v>
      </c>
      <c r="C65" s="4">
        <f t="shared" si="6"/>
        <v>52.913043478260867</v>
      </c>
      <c r="D65" s="4">
        <v>66</v>
      </c>
      <c r="E65" s="3">
        <v>59</v>
      </c>
      <c r="F65" s="3">
        <v>73</v>
      </c>
      <c r="G65" s="3">
        <v>62</v>
      </c>
      <c r="H65" s="4">
        <v>62</v>
      </c>
      <c r="I65" s="3">
        <v>47</v>
      </c>
      <c r="J65" s="4">
        <v>56</v>
      </c>
      <c r="K65" s="3">
        <v>56</v>
      </c>
      <c r="L65" s="3">
        <v>56</v>
      </c>
      <c r="M65" s="3">
        <v>64</v>
      </c>
      <c r="N65" s="3">
        <v>52</v>
      </c>
      <c r="O65" s="3">
        <v>62</v>
      </c>
      <c r="P65" s="3">
        <v>53</v>
      </c>
      <c r="Q65" s="3">
        <v>61</v>
      </c>
      <c r="R65" s="3">
        <v>53</v>
      </c>
      <c r="S65" s="4">
        <v>56</v>
      </c>
      <c r="T65" s="3">
        <v>57</v>
      </c>
      <c r="U65" s="3">
        <v>49</v>
      </c>
      <c r="V65" s="3">
        <v>60</v>
      </c>
      <c r="W65" s="3">
        <v>59</v>
      </c>
      <c r="X65" s="3">
        <v>56</v>
      </c>
      <c r="Y65" s="4">
        <v>66</v>
      </c>
      <c r="Z65" s="4">
        <v>64</v>
      </c>
      <c r="AA65" s="3">
        <v>55</v>
      </c>
      <c r="AB65" s="3">
        <v>62</v>
      </c>
      <c r="AC65" s="3">
        <v>48</v>
      </c>
      <c r="AD65" s="3">
        <v>52</v>
      </c>
      <c r="AE65" s="4">
        <v>63</v>
      </c>
      <c r="AF65" s="4">
        <v>71</v>
      </c>
      <c r="AG65" s="4">
        <v>58</v>
      </c>
      <c r="AH65" s="3">
        <v>55</v>
      </c>
      <c r="AI65" s="3">
        <v>58</v>
      </c>
      <c r="AJ65" s="4">
        <v>51</v>
      </c>
      <c r="AK65" s="3">
        <v>57</v>
      </c>
      <c r="AL65" s="3">
        <v>49</v>
      </c>
      <c r="AM65" s="3">
        <v>50</v>
      </c>
      <c r="AN65" s="3">
        <v>57</v>
      </c>
      <c r="AO65" s="3">
        <v>49</v>
      </c>
      <c r="AP65" s="3">
        <v>36</v>
      </c>
      <c r="AQ65" s="3">
        <v>19</v>
      </c>
      <c r="AR65" s="3">
        <v>23</v>
      </c>
      <c r="AS65" s="4">
        <v>32</v>
      </c>
      <c r="AT65" s="3">
        <v>33</v>
      </c>
      <c r="AU65" s="3">
        <v>34</v>
      </c>
      <c r="AV65" s="4">
        <v>31</v>
      </c>
      <c r="AW65" s="16">
        <v>42</v>
      </c>
    </row>
    <row r="66" spans="1:49" x14ac:dyDescent="0.35">
      <c r="A66" s="27" t="s">
        <v>342</v>
      </c>
      <c r="B66" s="3" t="s">
        <v>162</v>
      </c>
      <c r="C66" s="145">
        <f t="shared" si="6"/>
        <v>328.19565217391306</v>
      </c>
      <c r="D66" s="145">
        <v>0</v>
      </c>
      <c r="E66" s="145">
        <v>0</v>
      </c>
      <c r="F66" s="145">
        <v>0</v>
      </c>
      <c r="G66" s="145">
        <v>2299</v>
      </c>
      <c r="H66" s="145">
        <v>0</v>
      </c>
      <c r="I66" s="145">
        <v>0</v>
      </c>
      <c r="J66" s="145">
        <v>0</v>
      </c>
      <c r="K66" s="145">
        <v>0</v>
      </c>
      <c r="L66" s="145">
        <v>0</v>
      </c>
      <c r="M66" s="145">
        <v>0</v>
      </c>
      <c r="N66" s="145">
        <v>0</v>
      </c>
      <c r="O66" s="145">
        <v>0</v>
      </c>
      <c r="P66" s="145">
        <v>831</v>
      </c>
      <c r="Q66" s="145">
        <v>0</v>
      </c>
      <c r="R66" s="145">
        <v>958</v>
      </c>
      <c r="S66" s="145">
        <v>900</v>
      </c>
      <c r="T66" s="145">
        <v>0</v>
      </c>
      <c r="U66" s="145">
        <v>2500</v>
      </c>
      <c r="V66" s="145">
        <v>0</v>
      </c>
      <c r="W66" s="145">
        <v>0</v>
      </c>
      <c r="X66" s="145">
        <v>715</v>
      </c>
      <c r="Y66" s="145">
        <v>0</v>
      </c>
      <c r="Z66" s="145">
        <v>1356</v>
      </c>
      <c r="AA66" s="145">
        <v>0</v>
      </c>
      <c r="AB66" s="145">
        <v>1554</v>
      </c>
      <c r="AC66" s="145">
        <v>0</v>
      </c>
      <c r="AD66" s="145">
        <v>0</v>
      </c>
      <c r="AE66" s="145">
        <v>974</v>
      </c>
      <c r="AF66" s="145">
        <v>0</v>
      </c>
      <c r="AG66" s="145">
        <v>0</v>
      </c>
      <c r="AH66" s="145">
        <v>0</v>
      </c>
      <c r="AI66" s="145">
        <v>0</v>
      </c>
      <c r="AJ66" s="145">
        <v>0</v>
      </c>
      <c r="AK66" s="145">
        <v>0</v>
      </c>
      <c r="AL66" s="145">
        <v>0</v>
      </c>
      <c r="AM66" s="145">
        <v>0</v>
      </c>
      <c r="AN66" s="145">
        <v>0</v>
      </c>
      <c r="AO66" s="145">
        <v>0</v>
      </c>
      <c r="AP66" s="145">
        <v>3010</v>
      </c>
      <c r="AQ66" s="145">
        <v>0</v>
      </c>
      <c r="AR66" s="145">
        <v>0</v>
      </c>
      <c r="AS66" s="145">
        <v>0</v>
      </c>
      <c r="AT66" s="145">
        <v>0</v>
      </c>
      <c r="AU66" s="145">
        <v>0</v>
      </c>
      <c r="AV66" s="145">
        <v>0</v>
      </c>
      <c r="AW66" s="195">
        <v>0</v>
      </c>
    </row>
    <row r="67" spans="1:49" x14ac:dyDescent="0.35">
      <c r="A67" s="27" t="s">
        <v>342</v>
      </c>
      <c r="B67" s="3" t="s">
        <v>166</v>
      </c>
      <c r="C67" s="145">
        <f t="shared" si="6"/>
        <v>311.30434782608694</v>
      </c>
      <c r="D67" s="145">
        <v>0</v>
      </c>
      <c r="E67" s="145">
        <v>0</v>
      </c>
      <c r="F67" s="145">
        <v>0</v>
      </c>
      <c r="G67" s="145">
        <v>2299</v>
      </c>
      <c r="H67" s="145">
        <v>0</v>
      </c>
      <c r="I67" s="145">
        <v>0</v>
      </c>
      <c r="J67" s="145">
        <v>0</v>
      </c>
      <c r="K67" s="145">
        <v>0</v>
      </c>
      <c r="L67" s="145">
        <v>0</v>
      </c>
      <c r="M67" s="145">
        <v>0</v>
      </c>
      <c r="N67" s="145">
        <v>0</v>
      </c>
      <c r="O67" s="145">
        <v>0</v>
      </c>
      <c r="P67" s="145">
        <v>831</v>
      </c>
      <c r="Q67" s="145">
        <v>0</v>
      </c>
      <c r="R67" s="145">
        <v>958</v>
      </c>
      <c r="S67" s="145">
        <v>900</v>
      </c>
      <c r="T67" s="145">
        <v>0</v>
      </c>
      <c r="U67" s="145">
        <v>2500</v>
      </c>
      <c r="V67" s="145">
        <v>0</v>
      </c>
      <c r="W67" s="145">
        <v>0</v>
      </c>
      <c r="X67" s="145">
        <v>715</v>
      </c>
      <c r="Y67" s="145">
        <v>0</v>
      </c>
      <c r="Z67" s="145">
        <v>1356</v>
      </c>
      <c r="AA67" s="145">
        <v>0</v>
      </c>
      <c r="AB67" s="145">
        <v>777</v>
      </c>
      <c r="AC67" s="145">
        <v>0</v>
      </c>
      <c r="AD67" s="145">
        <v>0</v>
      </c>
      <c r="AE67" s="145">
        <v>974</v>
      </c>
      <c r="AF67" s="145">
        <v>0</v>
      </c>
      <c r="AG67" s="145">
        <v>0</v>
      </c>
      <c r="AH67" s="145">
        <v>0</v>
      </c>
      <c r="AI67" s="145">
        <v>0</v>
      </c>
      <c r="AJ67" s="145">
        <v>0</v>
      </c>
      <c r="AK67" s="145">
        <v>0</v>
      </c>
      <c r="AL67" s="145">
        <v>0</v>
      </c>
      <c r="AM67" s="145">
        <v>0</v>
      </c>
      <c r="AN67" s="145">
        <v>0</v>
      </c>
      <c r="AO67" s="145">
        <v>0</v>
      </c>
      <c r="AP67" s="145">
        <v>3010</v>
      </c>
      <c r="AQ67" s="145">
        <v>0</v>
      </c>
      <c r="AR67" s="145">
        <v>0</v>
      </c>
      <c r="AS67" s="145">
        <v>0</v>
      </c>
      <c r="AT67" s="145">
        <v>0</v>
      </c>
      <c r="AU67" s="145">
        <v>0</v>
      </c>
      <c r="AV67" s="145">
        <v>0</v>
      </c>
      <c r="AW67" s="195">
        <v>0</v>
      </c>
    </row>
    <row r="68" spans="1:49" x14ac:dyDescent="0.35">
      <c r="A68" s="27" t="s">
        <v>342</v>
      </c>
      <c r="B68" s="3" t="s">
        <v>133</v>
      </c>
      <c r="C68" s="4">
        <f t="shared" si="6"/>
        <v>0.2608695652173913</v>
      </c>
      <c r="D68" s="3">
        <v>0</v>
      </c>
      <c r="E68" s="3">
        <v>0</v>
      </c>
      <c r="F68" s="3">
        <v>0</v>
      </c>
      <c r="G68" s="3">
        <v>1</v>
      </c>
      <c r="H68" s="3">
        <v>0</v>
      </c>
      <c r="I68" s="3">
        <v>0</v>
      </c>
      <c r="J68" s="3">
        <v>0</v>
      </c>
      <c r="K68" s="3">
        <v>0</v>
      </c>
      <c r="L68" s="3">
        <v>0</v>
      </c>
      <c r="M68" s="3">
        <v>0</v>
      </c>
      <c r="N68" s="3">
        <v>0</v>
      </c>
      <c r="O68" s="3">
        <v>0</v>
      </c>
      <c r="P68" s="3">
        <v>1</v>
      </c>
      <c r="Q68" s="3">
        <v>0</v>
      </c>
      <c r="R68" s="3">
        <v>1</v>
      </c>
      <c r="S68" s="3">
        <v>1</v>
      </c>
      <c r="T68" s="3">
        <v>0</v>
      </c>
      <c r="U68" s="3">
        <v>1</v>
      </c>
      <c r="V68" s="3">
        <v>0</v>
      </c>
      <c r="W68" s="3">
        <v>0</v>
      </c>
      <c r="X68" s="3">
        <v>1</v>
      </c>
      <c r="Y68" s="3">
        <v>0</v>
      </c>
      <c r="Z68" s="3">
        <v>2</v>
      </c>
      <c r="AA68" s="3">
        <v>0</v>
      </c>
      <c r="AB68" s="3">
        <v>2</v>
      </c>
      <c r="AC68" s="3">
        <v>0</v>
      </c>
      <c r="AD68" s="3">
        <v>0</v>
      </c>
      <c r="AE68" s="3">
        <v>1</v>
      </c>
      <c r="AF68" s="3">
        <v>0</v>
      </c>
      <c r="AG68" s="3">
        <v>0</v>
      </c>
      <c r="AH68" s="3">
        <v>0</v>
      </c>
      <c r="AI68" s="3">
        <v>0</v>
      </c>
      <c r="AJ68" s="3">
        <v>0</v>
      </c>
      <c r="AK68" s="3">
        <v>0</v>
      </c>
      <c r="AL68" s="3">
        <v>0</v>
      </c>
      <c r="AM68" s="3">
        <v>0</v>
      </c>
      <c r="AN68" s="3">
        <v>0</v>
      </c>
      <c r="AO68" s="3">
        <v>0</v>
      </c>
      <c r="AP68" s="3">
        <v>1</v>
      </c>
      <c r="AQ68" s="3">
        <v>0</v>
      </c>
      <c r="AR68" s="3">
        <v>0</v>
      </c>
      <c r="AS68" s="3">
        <v>0</v>
      </c>
      <c r="AT68" s="3">
        <v>0</v>
      </c>
      <c r="AU68" s="3">
        <v>0</v>
      </c>
      <c r="AV68" s="3">
        <v>0</v>
      </c>
      <c r="AW68" s="10">
        <v>0</v>
      </c>
    </row>
    <row r="69" spans="1:49" x14ac:dyDescent="0.35">
      <c r="A69" s="27" t="s">
        <v>342</v>
      </c>
      <c r="B69" s="3" t="s">
        <v>167</v>
      </c>
      <c r="C69" s="4">
        <f t="shared" si="6"/>
        <v>0</v>
      </c>
      <c r="D69" s="4">
        <v>0</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16">
        <v>0</v>
      </c>
    </row>
    <row r="70" spans="1:49" x14ac:dyDescent="0.35">
      <c r="A70" s="27" t="s">
        <v>342</v>
      </c>
      <c r="B70" s="3" t="s">
        <v>132</v>
      </c>
      <c r="C70" s="4">
        <f t="shared" si="6"/>
        <v>0.2391304347826087</v>
      </c>
      <c r="D70" s="3">
        <v>0</v>
      </c>
      <c r="E70" s="3">
        <v>0</v>
      </c>
      <c r="F70" s="3">
        <v>0</v>
      </c>
      <c r="G70" s="3">
        <v>1</v>
      </c>
      <c r="H70" s="3">
        <v>0</v>
      </c>
      <c r="I70" s="3">
        <v>0</v>
      </c>
      <c r="J70" s="3">
        <v>0</v>
      </c>
      <c r="K70" s="3">
        <v>0</v>
      </c>
      <c r="L70" s="3">
        <v>0</v>
      </c>
      <c r="M70" s="3">
        <v>0</v>
      </c>
      <c r="N70" s="3">
        <v>0</v>
      </c>
      <c r="O70" s="3">
        <v>0</v>
      </c>
      <c r="P70" s="3">
        <v>1</v>
      </c>
      <c r="Q70" s="3">
        <v>0</v>
      </c>
      <c r="R70" s="3">
        <v>1</v>
      </c>
      <c r="S70" s="3">
        <v>1</v>
      </c>
      <c r="T70" s="3">
        <v>0</v>
      </c>
      <c r="U70" s="3">
        <v>1</v>
      </c>
      <c r="V70" s="3">
        <v>0</v>
      </c>
      <c r="W70" s="3">
        <v>0</v>
      </c>
      <c r="X70" s="3">
        <v>1</v>
      </c>
      <c r="Y70" s="3">
        <v>0</v>
      </c>
      <c r="Z70" s="3">
        <v>1</v>
      </c>
      <c r="AA70" s="3">
        <v>0</v>
      </c>
      <c r="AB70" s="3">
        <v>2</v>
      </c>
      <c r="AC70" s="3">
        <v>0</v>
      </c>
      <c r="AD70" s="3">
        <v>0</v>
      </c>
      <c r="AE70" s="3">
        <v>1</v>
      </c>
      <c r="AF70" s="3">
        <v>0</v>
      </c>
      <c r="AG70" s="3">
        <v>0</v>
      </c>
      <c r="AH70" s="3">
        <v>0</v>
      </c>
      <c r="AI70" s="3">
        <v>0</v>
      </c>
      <c r="AJ70" s="3">
        <v>0</v>
      </c>
      <c r="AK70" s="3">
        <v>0</v>
      </c>
      <c r="AL70" s="3">
        <v>0</v>
      </c>
      <c r="AM70" s="3">
        <v>0</v>
      </c>
      <c r="AN70" s="3">
        <v>0</v>
      </c>
      <c r="AO70" s="3">
        <v>0</v>
      </c>
      <c r="AP70" s="3">
        <v>1</v>
      </c>
      <c r="AQ70" s="3">
        <v>0</v>
      </c>
      <c r="AR70" s="3">
        <v>0</v>
      </c>
      <c r="AS70" s="3">
        <v>0</v>
      </c>
      <c r="AT70" s="3">
        <v>0</v>
      </c>
      <c r="AU70" s="3">
        <v>0</v>
      </c>
      <c r="AV70" s="3">
        <v>0</v>
      </c>
      <c r="AW70" s="10">
        <v>0</v>
      </c>
    </row>
    <row r="71" spans="1:49" x14ac:dyDescent="0.35">
      <c r="A71" s="27" t="s">
        <v>338</v>
      </c>
      <c r="B71" s="3" t="s">
        <v>162</v>
      </c>
      <c r="C71" s="145">
        <f t="shared" si="6"/>
        <v>158.02173913043478</v>
      </c>
      <c r="D71" s="145">
        <v>40</v>
      </c>
      <c r="E71" s="145">
        <v>0</v>
      </c>
      <c r="F71" s="145">
        <v>200</v>
      </c>
      <c r="G71" s="145">
        <v>40</v>
      </c>
      <c r="H71" s="145">
        <v>80</v>
      </c>
      <c r="I71" s="145">
        <v>20</v>
      </c>
      <c r="J71" s="145">
        <v>42</v>
      </c>
      <c r="K71" s="145">
        <v>41</v>
      </c>
      <c r="L71" s="145">
        <v>20</v>
      </c>
      <c r="M71" s="145">
        <v>61</v>
      </c>
      <c r="N71" s="145">
        <v>20</v>
      </c>
      <c r="O71" s="145">
        <v>20</v>
      </c>
      <c r="P71" s="145">
        <v>21</v>
      </c>
      <c r="Q71" s="145">
        <v>4</v>
      </c>
      <c r="R71" s="145">
        <v>133</v>
      </c>
      <c r="S71" s="145">
        <v>172</v>
      </c>
      <c r="T71" s="145">
        <v>41</v>
      </c>
      <c r="U71" s="145">
        <v>75</v>
      </c>
      <c r="V71" s="145">
        <v>102</v>
      </c>
      <c r="W71" s="145">
        <v>5</v>
      </c>
      <c r="X71" s="145">
        <v>0</v>
      </c>
      <c r="Y71" s="145">
        <v>6</v>
      </c>
      <c r="Z71" s="145">
        <v>0</v>
      </c>
      <c r="AA71" s="145">
        <v>51</v>
      </c>
      <c r="AB71" s="145">
        <v>8</v>
      </c>
      <c r="AC71" s="145">
        <v>106</v>
      </c>
      <c r="AD71" s="145">
        <v>545</v>
      </c>
      <c r="AE71" s="145">
        <v>670</v>
      </c>
      <c r="AF71" s="145">
        <v>704</v>
      </c>
      <c r="AG71" s="145">
        <v>670</v>
      </c>
      <c r="AH71" s="145">
        <v>637</v>
      </c>
      <c r="AI71" s="145">
        <v>536</v>
      </c>
      <c r="AJ71" s="145">
        <v>307</v>
      </c>
      <c r="AK71" s="145">
        <v>34</v>
      </c>
      <c r="AL71" s="145">
        <v>536</v>
      </c>
      <c r="AM71" s="145">
        <v>638</v>
      </c>
      <c r="AN71" s="145">
        <v>1</v>
      </c>
      <c r="AO71" s="145">
        <v>269</v>
      </c>
      <c r="AP71" s="145">
        <v>413</v>
      </c>
      <c r="AQ71" s="145">
        <v>0</v>
      </c>
      <c r="AR71" s="145">
        <v>0</v>
      </c>
      <c r="AS71" s="145">
        <v>0</v>
      </c>
      <c r="AT71" s="145">
        <v>0</v>
      </c>
      <c r="AU71" s="145">
        <v>1</v>
      </c>
      <c r="AV71" s="145">
        <v>0</v>
      </c>
      <c r="AW71" s="195">
        <v>0</v>
      </c>
    </row>
    <row r="72" spans="1:49" x14ac:dyDescent="0.35">
      <c r="A72" s="27" t="s">
        <v>338</v>
      </c>
      <c r="B72" s="3" t="s">
        <v>166</v>
      </c>
      <c r="C72" s="145">
        <f t="shared" si="6"/>
        <v>113.78260869565217</v>
      </c>
      <c r="D72" s="145">
        <v>20</v>
      </c>
      <c r="E72" s="145">
        <v>0</v>
      </c>
      <c r="F72" s="145">
        <v>33</v>
      </c>
      <c r="G72" s="145">
        <v>10</v>
      </c>
      <c r="H72" s="145">
        <v>27</v>
      </c>
      <c r="I72" s="145">
        <v>10</v>
      </c>
      <c r="J72" s="145">
        <v>21</v>
      </c>
      <c r="K72" s="145">
        <v>10</v>
      </c>
      <c r="L72" s="145">
        <v>10</v>
      </c>
      <c r="M72" s="145">
        <v>15</v>
      </c>
      <c r="N72" s="145">
        <v>20</v>
      </c>
      <c r="O72" s="145">
        <v>10</v>
      </c>
      <c r="P72" s="145">
        <v>10</v>
      </c>
      <c r="Q72" s="145">
        <v>2</v>
      </c>
      <c r="R72" s="145">
        <v>66</v>
      </c>
      <c r="S72" s="145">
        <v>43</v>
      </c>
      <c r="T72" s="145">
        <v>21</v>
      </c>
      <c r="U72" s="145">
        <v>25</v>
      </c>
      <c r="V72" s="145">
        <v>34</v>
      </c>
      <c r="W72" s="145">
        <v>5</v>
      </c>
      <c r="X72" s="145">
        <v>0</v>
      </c>
      <c r="Y72" s="145">
        <v>2</v>
      </c>
      <c r="Z72" s="145">
        <v>0</v>
      </c>
      <c r="AA72" s="145">
        <v>17</v>
      </c>
      <c r="AB72" s="145">
        <v>3</v>
      </c>
      <c r="AC72" s="145">
        <v>35</v>
      </c>
      <c r="AD72" s="145">
        <v>182</v>
      </c>
      <c r="AE72" s="145">
        <v>670</v>
      </c>
      <c r="AF72" s="145">
        <v>704</v>
      </c>
      <c r="AG72" s="145">
        <v>670</v>
      </c>
      <c r="AH72" s="145">
        <v>637</v>
      </c>
      <c r="AI72" s="145">
        <v>536</v>
      </c>
      <c r="AJ72" s="145">
        <v>154</v>
      </c>
      <c r="AK72" s="145">
        <v>34</v>
      </c>
      <c r="AL72" s="145">
        <v>536</v>
      </c>
      <c r="AM72" s="145">
        <v>319</v>
      </c>
      <c r="AN72" s="145">
        <v>1</v>
      </c>
      <c r="AO72" s="145">
        <v>135</v>
      </c>
      <c r="AP72" s="145">
        <v>207</v>
      </c>
      <c r="AQ72" s="145">
        <v>0</v>
      </c>
      <c r="AR72" s="145">
        <v>0</v>
      </c>
      <c r="AS72" s="145">
        <v>0</v>
      </c>
      <c r="AT72" s="145">
        <v>0</v>
      </c>
      <c r="AU72" s="145">
        <v>0</v>
      </c>
      <c r="AV72" s="145">
        <v>0</v>
      </c>
      <c r="AW72" s="195">
        <v>0</v>
      </c>
    </row>
    <row r="73" spans="1:49" x14ac:dyDescent="0.35">
      <c r="A73" s="27" t="s">
        <v>338</v>
      </c>
      <c r="B73" s="3" t="s">
        <v>133</v>
      </c>
      <c r="C73" s="4">
        <f t="shared" si="6"/>
        <v>0</v>
      </c>
      <c r="D73" s="3">
        <v>0</v>
      </c>
      <c r="E73" s="3">
        <v>0</v>
      </c>
      <c r="F73" s="3">
        <v>0</v>
      </c>
      <c r="G73" s="3">
        <v>0</v>
      </c>
      <c r="H73" s="3">
        <v>0</v>
      </c>
      <c r="I73" s="3">
        <v>0</v>
      </c>
      <c r="J73" s="3">
        <v>0</v>
      </c>
      <c r="K73" s="3">
        <v>0</v>
      </c>
      <c r="L73" s="3">
        <v>0</v>
      </c>
      <c r="M73" s="3">
        <v>0</v>
      </c>
      <c r="N73" s="3">
        <v>0</v>
      </c>
      <c r="O73" s="3">
        <v>0</v>
      </c>
      <c r="P73" s="3">
        <v>0</v>
      </c>
      <c r="Q73" s="3">
        <v>0</v>
      </c>
      <c r="R73" s="3">
        <v>0</v>
      </c>
      <c r="S73" s="3">
        <v>0</v>
      </c>
      <c r="T73" s="3">
        <v>0</v>
      </c>
      <c r="U73" s="3">
        <v>0</v>
      </c>
      <c r="V73" s="3">
        <v>0</v>
      </c>
      <c r="W73" s="3">
        <v>0</v>
      </c>
      <c r="X73" s="3">
        <v>0</v>
      </c>
      <c r="Y73" s="3">
        <v>0</v>
      </c>
      <c r="Z73" s="3">
        <v>0</v>
      </c>
      <c r="AA73" s="3">
        <v>0</v>
      </c>
      <c r="AB73" s="3">
        <v>0</v>
      </c>
      <c r="AC73" s="3">
        <v>0</v>
      </c>
      <c r="AD73" s="3">
        <v>0</v>
      </c>
      <c r="AE73" s="3">
        <v>0</v>
      </c>
      <c r="AF73" s="3">
        <v>0</v>
      </c>
      <c r="AG73" s="3">
        <v>0</v>
      </c>
      <c r="AH73" s="3">
        <v>0</v>
      </c>
      <c r="AI73" s="3">
        <v>0</v>
      </c>
      <c r="AJ73" s="3">
        <v>0</v>
      </c>
      <c r="AK73" s="3">
        <v>0</v>
      </c>
      <c r="AL73" s="3">
        <v>0</v>
      </c>
      <c r="AM73" s="3">
        <v>0</v>
      </c>
      <c r="AN73" s="3">
        <v>0</v>
      </c>
      <c r="AO73" s="3">
        <v>0</v>
      </c>
      <c r="AP73" s="3">
        <v>0</v>
      </c>
      <c r="AQ73" s="3">
        <v>0</v>
      </c>
      <c r="AR73" s="3">
        <v>0</v>
      </c>
      <c r="AS73" s="3">
        <v>0</v>
      </c>
      <c r="AT73" s="3">
        <v>0</v>
      </c>
      <c r="AU73" s="3">
        <v>0</v>
      </c>
      <c r="AV73" s="3">
        <v>0</v>
      </c>
      <c r="AW73" s="10">
        <v>0</v>
      </c>
    </row>
    <row r="74" spans="1:49" x14ac:dyDescent="0.35">
      <c r="A74" s="27" t="s">
        <v>338</v>
      </c>
      <c r="B74" s="3" t="s">
        <v>167</v>
      </c>
      <c r="C74" s="4">
        <f t="shared" si="6"/>
        <v>0</v>
      </c>
      <c r="D74" s="4">
        <v>0</v>
      </c>
      <c r="E74" s="4">
        <v>0</v>
      </c>
      <c r="F74" s="4">
        <v>0</v>
      </c>
      <c r="G74" s="4">
        <v>0</v>
      </c>
      <c r="H74" s="4">
        <v>0</v>
      </c>
      <c r="I74" s="4">
        <v>0</v>
      </c>
      <c r="J74" s="4">
        <v>0</v>
      </c>
      <c r="K74" s="4">
        <v>0</v>
      </c>
      <c r="L74" s="4">
        <v>0</v>
      </c>
      <c r="M74" s="4">
        <v>0</v>
      </c>
      <c r="N74" s="4">
        <v>0</v>
      </c>
      <c r="O74" s="4">
        <v>0</v>
      </c>
      <c r="P74" s="4">
        <v>0</v>
      </c>
      <c r="Q74" s="4">
        <v>0</v>
      </c>
      <c r="R74" s="4">
        <v>0</v>
      </c>
      <c r="S74" s="4">
        <v>0</v>
      </c>
      <c r="T74" s="4">
        <v>0</v>
      </c>
      <c r="U74" s="4">
        <v>0</v>
      </c>
      <c r="V74" s="4">
        <v>0</v>
      </c>
      <c r="W74" s="4">
        <v>0</v>
      </c>
      <c r="X74" s="4">
        <v>0</v>
      </c>
      <c r="Y74" s="4">
        <v>0</v>
      </c>
      <c r="Z74" s="4">
        <v>0</v>
      </c>
      <c r="AA74" s="4">
        <v>0</v>
      </c>
      <c r="AB74" s="4">
        <v>0</v>
      </c>
      <c r="AC74" s="4">
        <v>0</v>
      </c>
      <c r="AD74" s="4">
        <v>0</v>
      </c>
      <c r="AE74" s="4">
        <v>0</v>
      </c>
      <c r="AF74" s="4">
        <v>0</v>
      </c>
      <c r="AG74" s="4">
        <v>0</v>
      </c>
      <c r="AH74" s="4">
        <v>0</v>
      </c>
      <c r="AI74" s="4">
        <v>0</v>
      </c>
      <c r="AJ74" s="4">
        <v>0</v>
      </c>
      <c r="AK74" s="4">
        <v>0</v>
      </c>
      <c r="AL74" s="4">
        <v>0</v>
      </c>
      <c r="AM74" s="4">
        <v>0</v>
      </c>
      <c r="AN74" s="4">
        <v>0</v>
      </c>
      <c r="AO74" s="4">
        <v>0</v>
      </c>
      <c r="AP74" s="4">
        <v>0</v>
      </c>
      <c r="AQ74" s="4">
        <v>0</v>
      </c>
      <c r="AR74" s="4">
        <v>0</v>
      </c>
      <c r="AS74" s="4">
        <v>0</v>
      </c>
      <c r="AT74" s="4">
        <v>0</v>
      </c>
      <c r="AU74" s="4">
        <v>0</v>
      </c>
      <c r="AV74" s="4">
        <v>0</v>
      </c>
      <c r="AW74" s="16">
        <v>0</v>
      </c>
    </row>
    <row r="75" spans="1:49" x14ac:dyDescent="0.35">
      <c r="A75" s="27" t="s">
        <v>338</v>
      </c>
      <c r="B75" s="3" t="s">
        <v>132</v>
      </c>
      <c r="C75" s="4">
        <f t="shared" si="6"/>
        <v>1.9565217391304348</v>
      </c>
      <c r="D75" s="3">
        <v>2</v>
      </c>
      <c r="E75" s="3">
        <v>0</v>
      </c>
      <c r="F75" s="3">
        <v>6</v>
      </c>
      <c r="G75" s="3">
        <v>4</v>
      </c>
      <c r="H75" s="3">
        <v>3</v>
      </c>
      <c r="I75" s="3">
        <v>2</v>
      </c>
      <c r="J75" s="3">
        <v>2</v>
      </c>
      <c r="K75" s="3">
        <v>4</v>
      </c>
      <c r="L75" s="3">
        <v>2</v>
      </c>
      <c r="M75" s="3">
        <v>4</v>
      </c>
      <c r="N75" s="3">
        <v>1</v>
      </c>
      <c r="O75" s="3">
        <v>2</v>
      </c>
      <c r="P75" s="3">
        <v>2</v>
      </c>
      <c r="Q75" s="3">
        <v>2</v>
      </c>
      <c r="R75" s="3">
        <v>2</v>
      </c>
      <c r="S75" s="3">
        <v>4</v>
      </c>
      <c r="T75" s="3">
        <v>2</v>
      </c>
      <c r="U75" s="3">
        <v>3</v>
      </c>
      <c r="V75" s="3">
        <v>3</v>
      </c>
      <c r="W75" s="3">
        <v>1</v>
      </c>
      <c r="X75" s="3">
        <v>1</v>
      </c>
      <c r="Y75" s="3">
        <v>3</v>
      </c>
      <c r="Z75" s="3">
        <v>0</v>
      </c>
      <c r="AA75" s="3">
        <v>3</v>
      </c>
      <c r="AB75" s="3">
        <v>3</v>
      </c>
      <c r="AC75" s="3">
        <v>3</v>
      </c>
      <c r="AD75" s="3">
        <v>3</v>
      </c>
      <c r="AE75" s="3">
        <v>1</v>
      </c>
      <c r="AF75" s="3">
        <v>1</v>
      </c>
      <c r="AG75" s="3">
        <v>1</v>
      </c>
      <c r="AH75" s="3">
        <v>1</v>
      </c>
      <c r="AI75" s="3">
        <v>1</v>
      </c>
      <c r="AJ75" s="3">
        <v>2</v>
      </c>
      <c r="AK75" s="3">
        <v>1</v>
      </c>
      <c r="AL75" s="3">
        <v>1</v>
      </c>
      <c r="AM75" s="3">
        <v>2</v>
      </c>
      <c r="AN75" s="3">
        <v>1</v>
      </c>
      <c r="AO75" s="3">
        <v>2</v>
      </c>
      <c r="AP75" s="3">
        <v>2</v>
      </c>
      <c r="AQ75" s="3">
        <v>0</v>
      </c>
      <c r="AR75" s="3">
        <v>0</v>
      </c>
      <c r="AS75" s="3">
        <v>1</v>
      </c>
      <c r="AT75" s="3">
        <v>1</v>
      </c>
      <c r="AU75" s="3">
        <v>2</v>
      </c>
      <c r="AV75" s="3">
        <v>2</v>
      </c>
      <c r="AW75" s="10">
        <v>1</v>
      </c>
    </row>
    <row r="76" spans="1:49" s="42" customFormat="1" x14ac:dyDescent="0.35">
      <c r="A76" s="54" t="s">
        <v>339</v>
      </c>
      <c r="B76" s="21" t="s">
        <v>162</v>
      </c>
      <c r="C76" s="145">
        <f t="shared" si="6"/>
        <v>172620.97826086957</v>
      </c>
      <c r="D76" s="145">
        <v>224635</v>
      </c>
      <c r="E76" s="145">
        <v>213333</v>
      </c>
      <c r="F76" s="145">
        <v>233167</v>
      </c>
      <c r="G76" s="145">
        <v>200019</v>
      </c>
      <c r="H76" s="145">
        <v>226361</v>
      </c>
      <c r="I76" s="145">
        <v>200920</v>
      </c>
      <c r="J76" s="145">
        <v>174954</v>
      </c>
      <c r="K76" s="145">
        <v>218250</v>
      </c>
      <c r="L76" s="145">
        <v>186212</v>
      </c>
      <c r="M76" s="145">
        <v>204839</v>
      </c>
      <c r="N76" s="145">
        <v>190218</v>
      </c>
      <c r="O76" s="145">
        <v>173065</v>
      </c>
      <c r="P76" s="145">
        <v>212168</v>
      </c>
      <c r="Q76" s="145">
        <v>186018</v>
      </c>
      <c r="R76" s="145">
        <v>203858</v>
      </c>
      <c r="S76" s="145">
        <v>204829</v>
      </c>
      <c r="T76" s="145">
        <v>222643</v>
      </c>
      <c r="U76" s="145">
        <v>158990</v>
      </c>
      <c r="V76" s="145">
        <v>180855</v>
      </c>
      <c r="W76" s="145">
        <v>173317</v>
      </c>
      <c r="X76" s="145">
        <v>164350</v>
      </c>
      <c r="Y76" s="145">
        <v>203588</v>
      </c>
      <c r="Z76" s="145">
        <v>160363</v>
      </c>
      <c r="AA76" s="145">
        <v>158129</v>
      </c>
      <c r="AB76" s="145">
        <v>167050</v>
      </c>
      <c r="AC76" s="145">
        <v>158970</v>
      </c>
      <c r="AD76" s="145">
        <v>176862</v>
      </c>
      <c r="AE76" s="145">
        <v>199741</v>
      </c>
      <c r="AF76" s="145">
        <v>211769</v>
      </c>
      <c r="AG76" s="145">
        <v>194103</v>
      </c>
      <c r="AH76" s="145">
        <v>191238</v>
      </c>
      <c r="AI76" s="145">
        <v>191898</v>
      </c>
      <c r="AJ76" s="145">
        <v>183982</v>
      </c>
      <c r="AK76" s="145">
        <v>202082</v>
      </c>
      <c r="AL76" s="145">
        <v>164949</v>
      </c>
      <c r="AM76" s="145">
        <v>172001</v>
      </c>
      <c r="AN76" s="145">
        <v>203429</v>
      </c>
      <c r="AO76" s="145">
        <v>168574</v>
      </c>
      <c r="AP76" s="145">
        <v>111889</v>
      </c>
      <c r="AQ76" s="145">
        <v>43673</v>
      </c>
      <c r="AR76" s="145">
        <v>59518</v>
      </c>
      <c r="AS76" s="145">
        <v>73841</v>
      </c>
      <c r="AT76" s="145">
        <v>89430</v>
      </c>
      <c r="AU76" s="145">
        <v>95249</v>
      </c>
      <c r="AV76" s="145">
        <v>100820</v>
      </c>
      <c r="AW76" s="195">
        <v>104416</v>
      </c>
    </row>
    <row r="77" spans="1:49" x14ac:dyDescent="0.35">
      <c r="A77" s="27" t="s">
        <v>339</v>
      </c>
      <c r="B77" s="3" t="s">
        <v>166</v>
      </c>
      <c r="C77" s="145">
        <f t="shared" si="6"/>
        <v>411.97826086956519</v>
      </c>
      <c r="D77" s="145">
        <v>429</v>
      </c>
      <c r="E77" s="145">
        <v>406</v>
      </c>
      <c r="F77" s="145">
        <v>448</v>
      </c>
      <c r="G77" s="145">
        <v>412</v>
      </c>
      <c r="H77" s="145">
        <v>477</v>
      </c>
      <c r="I77" s="145">
        <v>424</v>
      </c>
      <c r="J77" s="145">
        <v>410</v>
      </c>
      <c r="K77" s="145">
        <v>447</v>
      </c>
      <c r="L77" s="145">
        <v>394</v>
      </c>
      <c r="M77" s="145">
        <v>425</v>
      </c>
      <c r="N77" s="145">
        <v>388</v>
      </c>
      <c r="O77" s="145">
        <v>363</v>
      </c>
      <c r="P77" s="145">
        <v>393</v>
      </c>
      <c r="Q77" s="145">
        <v>388</v>
      </c>
      <c r="R77" s="145">
        <v>426</v>
      </c>
      <c r="S77" s="145">
        <v>427</v>
      </c>
      <c r="T77" s="145">
        <v>460</v>
      </c>
      <c r="U77" s="145">
        <v>406</v>
      </c>
      <c r="V77" s="145">
        <v>424</v>
      </c>
      <c r="W77" s="145">
        <v>409</v>
      </c>
      <c r="X77" s="145">
        <v>389</v>
      </c>
      <c r="Y77" s="145">
        <v>425</v>
      </c>
      <c r="Z77" s="145">
        <v>388</v>
      </c>
      <c r="AA77" s="145">
        <v>389</v>
      </c>
      <c r="AB77" s="145">
        <v>391</v>
      </c>
      <c r="AC77" s="145">
        <v>363</v>
      </c>
      <c r="AD77" s="145">
        <v>393</v>
      </c>
      <c r="AE77" s="145">
        <v>450</v>
      </c>
      <c r="AF77" s="145">
        <v>436</v>
      </c>
      <c r="AG77" s="145">
        <v>434</v>
      </c>
      <c r="AH77" s="145">
        <v>436</v>
      </c>
      <c r="AI77" s="145">
        <v>428</v>
      </c>
      <c r="AJ77" s="145">
        <v>418</v>
      </c>
      <c r="AK77" s="145">
        <v>465</v>
      </c>
      <c r="AL77" s="145">
        <v>414</v>
      </c>
      <c r="AM77" s="145">
        <v>442</v>
      </c>
      <c r="AN77" s="145">
        <v>457</v>
      </c>
      <c r="AO77" s="145">
        <v>437</v>
      </c>
      <c r="AP77" s="145">
        <v>370</v>
      </c>
      <c r="AQ77" s="145">
        <v>393</v>
      </c>
      <c r="AR77" s="145">
        <v>399</v>
      </c>
      <c r="AS77" s="145">
        <v>350</v>
      </c>
      <c r="AT77" s="145">
        <v>374</v>
      </c>
      <c r="AU77" s="145">
        <v>365</v>
      </c>
      <c r="AV77" s="145">
        <v>380</v>
      </c>
      <c r="AW77" s="195">
        <v>409</v>
      </c>
    </row>
    <row r="78" spans="1:49" x14ac:dyDescent="0.35">
      <c r="A78" s="27" t="s">
        <v>339</v>
      </c>
      <c r="B78" s="3" t="s">
        <v>133</v>
      </c>
      <c r="C78" s="4">
        <f t="shared" si="6"/>
        <v>2124.1739130434785</v>
      </c>
      <c r="D78" s="4">
        <v>2923</v>
      </c>
      <c r="E78" s="4">
        <v>2738</v>
      </c>
      <c r="F78" s="4">
        <v>2862</v>
      </c>
      <c r="G78" s="4">
        <v>2504</v>
      </c>
      <c r="H78" s="4">
        <v>2672</v>
      </c>
      <c r="I78" s="4">
        <v>2395</v>
      </c>
      <c r="J78" s="4">
        <v>2116</v>
      </c>
      <c r="K78" s="4">
        <v>2643</v>
      </c>
      <c r="L78" s="4">
        <v>2280</v>
      </c>
      <c r="M78" s="4">
        <v>2610</v>
      </c>
      <c r="N78" s="4">
        <v>2383</v>
      </c>
      <c r="O78" s="4">
        <v>2209</v>
      </c>
      <c r="P78" s="4">
        <v>2693</v>
      </c>
      <c r="Q78" s="4">
        <v>2284</v>
      </c>
      <c r="R78" s="4">
        <v>2484</v>
      </c>
      <c r="S78" s="4">
        <v>2416</v>
      </c>
      <c r="T78" s="4">
        <v>2582</v>
      </c>
      <c r="U78" s="4">
        <v>1921</v>
      </c>
      <c r="V78" s="4">
        <v>2180</v>
      </c>
      <c r="W78" s="4">
        <v>2134</v>
      </c>
      <c r="X78" s="4">
        <v>1948</v>
      </c>
      <c r="Y78" s="4">
        <v>2409</v>
      </c>
      <c r="Z78" s="4">
        <v>1989</v>
      </c>
      <c r="AA78" s="4">
        <v>2003</v>
      </c>
      <c r="AB78" s="4">
        <v>2103</v>
      </c>
      <c r="AC78" s="4">
        <v>2130</v>
      </c>
      <c r="AD78" s="4">
        <v>2229</v>
      </c>
      <c r="AE78" s="4">
        <v>2437</v>
      </c>
      <c r="AF78" s="4">
        <v>2596</v>
      </c>
      <c r="AG78" s="4">
        <v>2376</v>
      </c>
      <c r="AH78" s="4">
        <v>2344</v>
      </c>
      <c r="AI78" s="4">
        <v>2402</v>
      </c>
      <c r="AJ78" s="4">
        <v>2214</v>
      </c>
      <c r="AK78" s="4">
        <v>2328</v>
      </c>
      <c r="AL78" s="4">
        <v>1913</v>
      </c>
      <c r="AM78" s="4">
        <v>2024</v>
      </c>
      <c r="AN78" s="4">
        <v>2366</v>
      </c>
      <c r="AO78" s="4">
        <v>1993</v>
      </c>
      <c r="AP78" s="4">
        <v>1345</v>
      </c>
      <c r="AQ78" s="4">
        <v>543</v>
      </c>
      <c r="AR78" s="4">
        <v>734</v>
      </c>
      <c r="AS78" s="4">
        <v>1037</v>
      </c>
      <c r="AT78" s="4">
        <v>1254</v>
      </c>
      <c r="AU78" s="4">
        <v>1287</v>
      </c>
      <c r="AV78" s="4">
        <v>1327</v>
      </c>
      <c r="AW78" s="16">
        <v>1352</v>
      </c>
    </row>
    <row r="79" spans="1:49" x14ac:dyDescent="0.35">
      <c r="A79" s="27" t="s">
        <v>339</v>
      </c>
      <c r="B79" s="3" t="s">
        <v>167</v>
      </c>
      <c r="C79" s="4">
        <f t="shared" si="6"/>
        <v>67850.004189788917</v>
      </c>
      <c r="D79" s="4">
        <v>89547</v>
      </c>
      <c r="E79" s="4">
        <v>85218</v>
      </c>
      <c r="F79" s="4">
        <v>93139</v>
      </c>
      <c r="G79" s="4">
        <v>79758</v>
      </c>
      <c r="H79" s="4">
        <v>91120</v>
      </c>
      <c r="I79" s="4">
        <v>80924</v>
      </c>
      <c r="J79" s="4">
        <v>70358</v>
      </c>
      <c r="K79" s="4">
        <v>87748</v>
      </c>
      <c r="L79" s="4">
        <v>74890</v>
      </c>
      <c r="M79" s="4">
        <v>81657</v>
      </c>
      <c r="N79" s="4">
        <v>76500</v>
      </c>
      <c r="O79" s="4">
        <v>69343</v>
      </c>
      <c r="P79" s="4">
        <v>82663</v>
      </c>
      <c r="Q79" s="4">
        <v>72717</v>
      </c>
      <c r="R79" s="4">
        <v>80253</v>
      </c>
      <c r="S79" s="4">
        <v>80983</v>
      </c>
      <c r="T79" s="4">
        <v>87770.901788877047</v>
      </c>
      <c r="U79" s="4">
        <v>62095</v>
      </c>
      <c r="V79" s="4">
        <v>70579.252727196697</v>
      </c>
      <c r="W79" s="4">
        <v>67901.496710176565</v>
      </c>
      <c r="X79" s="4">
        <v>64676</v>
      </c>
      <c r="Y79" s="4">
        <v>80206.516354425083</v>
      </c>
      <c r="Z79" s="4">
        <v>62505</v>
      </c>
      <c r="AA79" s="4">
        <v>61359</v>
      </c>
      <c r="AB79" s="4">
        <v>64018.868627183816</v>
      </c>
      <c r="AC79" s="4">
        <v>60292.660837701122</v>
      </c>
      <c r="AD79" s="4">
        <v>68052.80450856706</v>
      </c>
      <c r="AE79" s="4">
        <v>76695</v>
      </c>
      <c r="AF79" s="4">
        <v>81306</v>
      </c>
      <c r="AG79" s="4">
        <v>74556.954658401679</v>
      </c>
      <c r="AH79" s="4">
        <v>73186</v>
      </c>
      <c r="AI79" s="4">
        <v>73232</v>
      </c>
      <c r="AJ79" s="4">
        <v>70624.6885469923</v>
      </c>
      <c r="AK79" s="4">
        <v>77840</v>
      </c>
      <c r="AL79" s="4">
        <v>63695</v>
      </c>
      <c r="AM79" s="4">
        <v>66205</v>
      </c>
      <c r="AN79" s="4">
        <v>78370</v>
      </c>
      <c r="AO79" s="4">
        <v>65011</v>
      </c>
      <c r="AP79" s="4">
        <v>42873.819461778206</v>
      </c>
      <c r="AQ79" s="4">
        <v>16758</v>
      </c>
      <c r="AR79" s="4">
        <v>22745</v>
      </c>
      <c r="AS79" s="4">
        <v>30224.228508990283</v>
      </c>
      <c r="AT79" s="4">
        <v>36895</v>
      </c>
      <c r="AU79" s="4">
        <v>39378</v>
      </c>
      <c r="AV79" s="4">
        <v>41740</v>
      </c>
      <c r="AW79" s="16">
        <v>43489</v>
      </c>
    </row>
    <row r="80" spans="1:49" ht="15" thickBot="1" x14ac:dyDescent="0.4">
      <c r="A80" s="7" t="s">
        <v>339</v>
      </c>
      <c r="B80" s="8" t="s">
        <v>132</v>
      </c>
      <c r="C80" s="22">
        <f t="shared" si="6"/>
        <v>415.91304347826087</v>
      </c>
      <c r="D80" s="22">
        <v>524</v>
      </c>
      <c r="E80" s="22">
        <v>525</v>
      </c>
      <c r="F80" s="22">
        <v>520</v>
      </c>
      <c r="G80" s="22">
        <v>485</v>
      </c>
      <c r="H80" s="22">
        <v>475</v>
      </c>
      <c r="I80" s="22">
        <v>474</v>
      </c>
      <c r="J80" s="22">
        <v>427</v>
      </c>
      <c r="K80" s="22">
        <v>488</v>
      </c>
      <c r="L80" s="22">
        <v>473</v>
      </c>
      <c r="M80" s="22">
        <v>482</v>
      </c>
      <c r="N80" s="22">
        <v>490</v>
      </c>
      <c r="O80" s="22">
        <v>477</v>
      </c>
      <c r="P80" s="22">
        <v>540</v>
      </c>
      <c r="Q80" s="22">
        <v>480</v>
      </c>
      <c r="R80" s="22">
        <v>479</v>
      </c>
      <c r="S80" s="22">
        <v>480</v>
      </c>
      <c r="T80" s="22">
        <v>484</v>
      </c>
      <c r="U80" s="22">
        <v>392</v>
      </c>
      <c r="V80" s="22">
        <v>427</v>
      </c>
      <c r="W80" s="22">
        <v>424</v>
      </c>
      <c r="X80" s="22">
        <v>423</v>
      </c>
      <c r="Y80" s="22">
        <v>479</v>
      </c>
      <c r="Z80" s="22">
        <v>413</v>
      </c>
      <c r="AA80" s="22">
        <v>406</v>
      </c>
      <c r="AB80" s="22">
        <v>427</v>
      </c>
      <c r="AC80" s="22">
        <v>438</v>
      </c>
      <c r="AD80" s="22">
        <v>450</v>
      </c>
      <c r="AE80" s="22">
        <v>444</v>
      </c>
      <c r="AF80" s="22">
        <v>486</v>
      </c>
      <c r="AG80" s="22">
        <v>447</v>
      </c>
      <c r="AH80" s="22">
        <v>439</v>
      </c>
      <c r="AI80" s="22">
        <v>448</v>
      </c>
      <c r="AJ80" s="22">
        <v>440</v>
      </c>
      <c r="AK80" s="22">
        <v>435</v>
      </c>
      <c r="AL80" s="22">
        <v>398</v>
      </c>
      <c r="AM80" s="22">
        <v>389</v>
      </c>
      <c r="AN80" s="22">
        <v>445</v>
      </c>
      <c r="AO80" s="22">
        <v>386</v>
      </c>
      <c r="AP80" s="22">
        <v>302</v>
      </c>
      <c r="AQ80" s="8">
        <v>111</v>
      </c>
      <c r="AR80" s="8">
        <v>149</v>
      </c>
      <c r="AS80" s="22">
        <v>211</v>
      </c>
      <c r="AT80" s="22">
        <v>239</v>
      </c>
      <c r="AU80" s="22">
        <v>261</v>
      </c>
      <c r="AV80" s="22">
        <v>265</v>
      </c>
      <c r="AW80" s="178">
        <v>255</v>
      </c>
    </row>
    <row r="81" spans="1:49" s="2" customFormat="1" x14ac:dyDescent="0.3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row>
    <row r="82" spans="1:49" s="2" customFormat="1" x14ac:dyDescent="0.35">
      <c r="A82" s="51" t="s">
        <v>138</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row>
    <row r="84" spans="1:49" x14ac:dyDescent="0.35">
      <c r="A84" s="456" t="s">
        <v>171</v>
      </c>
      <c r="B84" s="456" t="s">
        <v>160</v>
      </c>
      <c r="C84" s="456" t="s">
        <v>153</v>
      </c>
      <c r="D84" s="14">
        <v>42736</v>
      </c>
      <c r="E84" s="14">
        <v>42767</v>
      </c>
      <c r="F84" s="14">
        <v>42795</v>
      </c>
      <c r="G84" s="14">
        <v>42826</v>
      </c>
      <c r="H84" s="14">
        <v>42856</v>
      </c>
      <c r="I84" s="14">
        <v>42887</v>
      </c>
      <c r="J84" s="14">
        <v>42917</v>
      </c>
      <c r="K84" s="14">
        <v>42948</v>
      </c>
      <c r="L84" s="14">
        <v>42979</v>
      </c>
      <c r="M84" s="14">
        <v>43009</v>
      </c>
      <c r="N84" s="14">
        <v>43040</v>
      </c>
      <c r="O84" s="14">
        <v>43070</v>
      </c>
      <c r="P84" s="14">
        <v>43101</v>
      </c>
      <c r="Q84" s="14">
        <v>43132</v>
      </c>
      <c r="R84" s="14">
        <v>43160</v>
      </c>
      <c r="S84" s="14">
        <v>43191</v>
      </c>
      <c r="T84" s="14">
        <v>43221</v>
      </c>
      <c r="U84" s="14">
        <v>43252</v>
      </c>
      <c r="V84" s="14">
        <v>43282</v>
      </c>
      <c r="W84" s="14">
        <v>43313</v>
      </c>
      <c r="X84" s="14">
        <v>43344</v>
      </c>
      <c r="Y84" s="14">
        <v>43374</v>
      </c>
      <c r="Z84" s="14">
        <v>43405</v>
      </c>
      <c r="AA84" s="14">
        <v>43435</v>
      </c>
      <c r="AB84" s="14">
        <v>43466</v>
      </c>
      <c r="AC84" s="14">
        <v>43497</v>
      </c>
      <c r="AD84" s="14">
        <v>43525</v>
      </c>
      <c r="AE84" s="14">
        <v>43556</v>
      </c>
      <c r="AF84" s="14">
        <v>43586</v>
      </c>
      <c r="AG84" s="14">
        <v>43617</v>
      </c>
      <c r="AH84" s="14">
        <v>43647</v>
      </c>
      <c r="AI84" s="14">
        <v>43678</v>
      </c>
      <c r="AJ84" s="14">
        <v>43709</v>
      </c>
      <c r="AK84" s="14">
        <v>43739</v>
      </c>
      <c r="AL84" s="14">
        <v>43770</v>
      </c>
      <c r="AM84" s="14">
        <v>43800</v>
      </c>
      <c r="AN84" s="14">
        <v>43831</v>
      </c>
      <c r="AO84" s="14">
        <v>43862</v>
      </c>
      <c r="AP84" s="14">
        <v>43891</v>
      </c>
      <c r="AQ84" s="14">
        <v>43922</v>
      </c>
      <c r="AR84" s="14">
        <v>43952</v>
      </c>
      <c r="AS84" s="14">
        <v>43983</v>
      </c>
      <c r="AT84" s="14">
        <v>44013</v>
      </c>
      <c r="AU84" s="14">
        <v>44044</v>
      </c>
      <c r="AV84" s="14">
        <v>44075</v>
      </c>
      <c r="AW84" s="15">
        <v>44105</v>
      </c>
    </row>
    <row r="85" spans="1:49" x14ac:dyDescent="0.35">
      <c r="A85" s="39" t="s">
        <v>356</v>
      </c>
      <c r="B85" s="3" t="s">
        <v>357</v>
      </c>
      <c r="C85" s="231">
        <f t="shared" ref="C85:C92" si="7">AVERAGE(D85:AW85)</f>
        <v>2.1630434782608696</v>
      </c>
      <c r="D85" s="231">
        <v>0</v>
      </c>
      <c r="E85" s="231">
        <v>0</v>
      </c>
      <c r="F85" s="231">
        <v>0</v>
      </c>
      <c r="G85" s="231">
        <v>0</v>
      </c>
      <c r="H85" s="231">
        <v>99.5</v>
      </c>
      <c r="I85" s="231">
        <v>0</v>
      </c>
      <c r="J85" s="231">
        <v>0</v>
      </c>
      <c r="K85" s="231">
        <v>0</v>
      </c>
      <c r="L85" s="231">
        <v>0</v>
      </c>
      <c r="M85" s="231">
        <v>0</v>
      </c>
      <c r="N85" s="231">
        <v>0</v>
      </c>
      <c r="O85" s="231">
        <v>0</v>
      </c>
      <c r="P85" s="231">
        <v>0</v>
      </c>
      <c r="Q85" s="231">
        <v>0</v>
      </c>
      <c r="R85" s="231">
        <v>0</v>
      </c>
      <c r="S85" s="231">
        <v>0</v>
      </c>
      <c r="T85" s="231">
        <v>0</v>
      </c>
      <c r="U85" s="231">
        <v>0</v>
      </c>
      <c r="V85" s="231">
        <v>0</v>
      </c>
      <c r="W85" s="231">
        <v>0</v>
      </c>
      <c r="X85" s="231">
        <v>0</v>
      </c>
      <c r="Y85" s="231">
        <v>0</v>
      </c>
      <c r="Z85" s="231">
        <v>0</v>
      </c>
      <c r="AA85" s="231">
        <v>0</v>
      </c>
      <c r="AB85" s="231">
        <v>0</v>
      </c>
      <c r="AC85" s="231">
        <v>0</v>
      </c>
      <c r="AD85" s="231">
        <v>0</v>
      </c>
      <c r="AE85" s="231">
        <v>0</v>
      </c>
      <c r="AF85" s="231">
        <v>0</v>
      </c>
      <c r="AG85" s="231">
        <v>0</v>
      </c>
      <c r="AH85" s="231">
        <v>0</v>
      </c>
      <c r="AI85" s="231">
        <v>0</v>
      </c>
      <c r="AJ85" s="231">
        <v>0</v>
      </c>
      <c r="AK85" s="231">
        <v>0</v>
      </c>
      <c r="AL85" s="231">
        <v>0</v>
      </c>
      <c r="AM85" s="231">
        <v>0</v>
      </c>
      <c r="AN85" s="231">
        <v>0</v>
      </c>
      <c r="AO85" s="231">
        <v>0</v>
      </c>
      <c r="AP85" s="231">
        <v>0</v>
      </c>
      <c r="AQ85" s="231">
        <v>0</v>
      </c>
      <c r="AR85" s="231">
        <v>0</v>
      </c>
      <c r="AS85" s="231">
        <v>0</v>
      </c>
      <c r="AT85" s="231">
        <v>0</v>
      </c>
      <c r="AU85" s="231">
        <v>0</v>
      </c>
      <c r="AV85" s="231">
        <v>0</v>
      </c>
      <c r="AW85" s="231">
        <v>0</v>
      </c>
    </row>
    <row r="86" spans="1:49" x14ac:dyDescent="0.35">
      <c r="A86" s="39" t="s">
        <v>358</v>
      </c>
      <c r="B86" s="3" t="s">
        <v>357</v>
      </c>
      <c r="C86" s="231">
        <f t="shared" si="7"/>
        <v>121.8276086956522</v>
      </c>
      <c r="D86" s="231">
        <v>0</v>
      </c>
      <c r="E86" s="231">
        <v>0</v>
      </c>
      <c r="F86" s="231">
        <v>91.2</v>
      </c>
      <c r="G86" s="231">
        <v>265.2</v>
      </c>
      <c r="H86" s="231">
        <v>45.6</v>
      </c>
      <c r="I86" s="231">
        <v>264.2</v>
      </c>
      <c r="J86" s="231">
        <v>228.6</v>
      </c>
      <c r="K86" s="231">
        <v>264.2</v>
      </c>
      <c r="L86" s="231">
        <v>0</v>
      </c>
      <c r="M86" s="231">
        <v>0</v>
      </c>
      <c r="N86" s="231">
        <v>0</v>
      </c>
      <c r="O86" s="231">
        <v>0</v>
      </c>
      <c r="P86" s="231">
        <v>386.84</v>
      </c>
      <c r="Q86" s="231">
        <v>0</v>
      </c>
      <c r="R86" s="231">
        <v>170.79</v>
      </c>
      <c r="S86" s="231">
        <v>102.59</v>
      </c>
      <c r="T86" s="231">
        <v>287.08999999999997</v>
      </c>
      <c r="U86" s="231">
        <v>0</v>
      </c>
      <c r="V86" s="231">
        <v>0</v>
      </c>
      <c r="W86" s="231">
        <v>0</v>
      </c>
      <c r="X86" s="231">
        <v>0</v>
      </c>
      <c r="Y86" s="231">
        <v>0</v>
      </c>
      <c r="Z86" s="231">
        <v>0</v>
      </c>
      <c r="AA86" s="231">
        <v>211.55</v>
      </c>
      <c r="AB86" s="231">
        <v>0</v>
      </c>
      <c r="AC86" s="231">
        <v>0</v>
      </c>
      <c r="AD86" s="231">
        <v>164.08</v>
      </c>
      <c r="AE86" s="231">
        <v>136.80000000000001</v>
      </c>
      <c r="AF86" s="231">
        <v>1121.99</v>
      </c>
      <c r="AG86" s="231">
        <v>357.64</v>
      </c>
      <c r="AH86" s="231">
        <v>25</v>
      </c>
      <c r="AI86" s="231">
        <v>658.22</v>
      </c>
      <c r="AJ86" s="231">
        <v>0</v>
      </c>
      <c r="AK86" s="231">
        <v>339.97</v>
      </c>
      <c r="AL86" s="231">
        <v>0</v>
      </c>
      <c r="AM86" s="231">
        <v>265.25</v>
      </c>
      <c r="AN86" s="145">
        <v>0</v>
      </c>
      <c r="AO86" s="145">
        <v>0</v>
      </c>
      <c r="AP86" s="145">
        <v>0</v>
      </c>
      <c r="AQ86" s="145">
        <v>0</v>
      </c>
      <c r="AR86" s="145">
        <v>0</v>
      </c>
      <c r="AS86" s="145">
        <v>217.26</v>
      </c>
      <c r="AT86" s="145">
        <v>0</v>
      </c>
      <c r="AU86" s="145">
        <v>0</v>
      </c>
      <c r="AV86" s="145">
        <v>0</v>
      </c>
      <c r="AW86" s="145">
        <v>0</v>
      </c>
    </row>
    <row r="87" spans="1:49" x14ac:dyDescent="0.35">
      <c r="A87" s="39" t="s">
        <v>359</v>
      </c>
      <c r="B87" s="3" t="s">
        <v>357</v>
      </c>
      <c r="C87" s="231">
        <f t="shared" si="7"/>
        <v>28.392391304347822</v>
      </c>
      <c r="D87" s="231">
        <v>48.34</v>
      </c>
      <c r="E87" s="231">
        <v>127.89</v>
      </c>
      <c r="F87" s="231">
        <v>47.76</v>
      </c>
      <c r="G87" s="231">
        <v>56.68</v>
      </c>
      <c r="H87" s="231">
        <v>29.5</v>
      </c>
      <c r="I87" s="231">
        <v>54.01</v>
      </c>
      <c r="J87" s="231">
        <v>0</v>
      </c>
      <c r="K87" s="231">
        <v>39.71</v>
      </c>
      <c r="L87" s="231">
        <v>0</v>
      </c>
      <c r="M87" s="231">
        <v>0</v>
      </c>
      <c r="N87" s="231">
        <v>29.1</v>
      </c>
      <c r="O87" s="231">
        <v>0</v>
      </c>
      <c r="P87" s="231">
        <v>0</v>
      </c>
      <c r="Q87" s="231">
        <v>49.72</v>
      </c>
      <c r="R87" s="231">
        <v>15.26</v>
      </c>
      <c r="S87" s="231">
        <v>84.4</v>
      </c>
      <c r="T87" s="231">
        <v>128.68</v>
      </c>
      <c r="U87" s="231">
        <v>0</v>
      </c>
      <c r="V87" s="231">
        <v>46.9</v>
      </c>
      <c r="W87" s="231">
        <v>97.06</v>
      </c>
      <c r="X87" s="231">
        <v>18.71</v>
      </c>
      <c r="Y87" s="231">
        <v>0</v>
      </c>
      <c r="Z87" s="231">
        <v>6.36</v>
      </c>
      <c r="AA87" s="231">
        <v>19.87</v>
      </c>
      <c r="AB87" s="231">
        <v>12.68</v>
      </c>
      <c r="AC87" s="231">
        <v>0</v>
      </c>
      <c r="AD87" s="231">
        <v>31.05</v>
      </c>
      <c r="AE87" s="231">
        <v>0</v>
      </c>
      <c r="AF87" s="231">
        <v>83.86</v>
      </c>
      <c r="AG87" s="231">
        <v>41.9</v>
      </c>
      <c r="AH87" s="231">
        <v>52.36</v>
      </c>
      <c r="AI87" s="231">
        <v>66.849999999999994</v>
      </c>
      <c r="AJ87" s="231">
        <v>0</v>
      </c>
      <c r="AK87" s="231">
        <v>85.6</v>
      </c>
      <c r="AL87" s="231">
        <v>0</v>
      </c>
      <c r="AM87" s="231">
        <v>10.26</v>
      </c>
      <c r="AN87" s="145">
        <v>0</v>
      </c>
      <c r="AO87" s="145">
        <v>1</v>
      </c>
      <c r="AP87" s="145">
        <v>1</v>
      </c>
      <c r="AQ87" s="145">
        <v>0</v>
      </c>
      <c r="AR87" s="145">
        <v>0</v>
      </c>
      <c r="AS87" s="145">
        <v>19.54</v>
      </c>
      <c r="AT87" s="145">
        <v>0</v>
      </c>
      <c r="AU87" s="145">
        <v>0</v>
      </c>
      <c r="AV87" s="145">
        <v>0</v>
      </c>
      <c r="AW87" s="145">
        <v>0</v>
      </c>
    </row>
    <row r="88" spans="1:49" x14ac:dyDescent="0.35">
      <c r="A88" s="39" t="s">
        <v>360</v>
      </c>
      <c r="B88" s="3" t="s">
        <v>357</v>
      </c>
      <c r="C88" s="231">
        <f t="shared" si="7"/>
        <v>1097.2778260869566</v>
      </c>
      <c r="D88" s="231">
        <v>1532.46</v>
      </c>
      <c r="E88" s="231">
        <v>1367.12</v>
      </c>
      <c r="F88" s="231">
        <v>1663.1</v>
      </c>
      <c r="G88" s="231">
        <v>1576.69</v>
      </c>
      <c r="H88" s="231">
        <v>1810.36</v>
      </c>
      <c r="I88" s="231">
        <v>1520.93</v>
      </c>
      <c r="J88" s="231">
        <v>1613.88</v>
      </c>
      <c r="K88" s="231">
        <v>1791.23</v>
      </c>
      <c r="L88" s="231">
        <v>1143.6099999999999</v>
      </c>
      <c r="M88" s="231">
        <v>1922.78</v>
      </c>
      <c r="N88" s="231">
        <v>1860.47</v>
      </c>
      <c r="O88" s="231">
        <v>1085.6300000000001</v>
      </c>
      <c r="P88" s="231">
        <v>1228.8800000000001</v>
      </c>
      <c r="Q88" s="231">
        <v>1497.4</v>
      </c>
      <c r="R88" s="231">
        <v>1449.62</v>
      </c>
      <c r="S88" s="231">
        <v>1775.95</v>
      </c>
      <c r="T88" s="231">
        <v>1436.95</v>
      </c>
      <c r="U88" s="231">
        <v>809.31</v>
      </c>
      <c r="V88" s="231">
        <v>1342.98</v>
      </c>
      <c r="W88" s="231">
        <v>1560.24</v>
      </c>
      <c r="X88" s="231">
        <v>1137.6500000000001</v>
      </c>
      <c r="Y88" s="231">
        <v>1116.01</v>
      </c>
      <c r="Z88" s="231">
        <v>978.45</v>
      </c>
      <c r="AA88" s="231">
        <v>593.07000000000005</v>
      </c>
      <c r="AB88" s="231">
        <v>864.07</v>
      </c>
      <c r="AC88" s="231">
        <v>958.81</v>
      </c>
      <c r="AD88" s="231">
        <v>811.72</v>
      </c>
      <c r="AE88" s="231">
        <v>877.6</v>
      </c>
      <c r="AF88" s="231">
        <v>1098</v>
      </c>
      <c r="AG88" s="231">
        <v>803.53</v>
      </c>
      <c r="AH88" s="231">
        <v>951.44</v>
      </c>
      <c r="AI88" s="231">
        <v>918.47</v>
      </c>
      <c r="AJ88" s="231">
        <v>675.4</v>
      </c>
      <c r="AK88" s="231">
        <v>490.54</v>
      </c>
      <c r="AL88" s="231">
        <v>386.6</v>
      </c>
      <c r="AM88" s="231">
        <v>245.35</v>
      </c>
      <c r="AN88" s="145">
        <v>389.87</v>
      </c>
      <c r="AO88" s="145">
        <v>529.59</v>
      </c>
      <c r="AP88" s="145">
        <v>444.36</v>
      </c>
      <c r="AQ88" s="145">
        <v>241.52</v>
      </c>
      <c r="AR88" s="145">
        <v>335.21</v>
      </c>
      <c r="AS88" s="145">
        <v>554.66999999999996</v>
      </c>
      <c r="AT88" s="145">
        <v>762.15</v>
      </c>
      <c r="AU88" s="145">
        <v>865.41</v>
      </c>
      <c r="AV88" s="145">
        <v>1681.06</v>
      </c>
      <c r="AW88" s="145">
        <v>1774.64</v>
      </c>
    </row>
    <row r="89" spans="1:49" x14ac:dyDescent="0.35">
      <c r="A89" s="39" t="s">
        <v>361</v>
      </c>
      <c r="B89" s="3" t="s">
        <v>357</v>
      </c>
      <c r="C89" s="231">
        <f t="shared" si="7"/>
        <v>0</v>
      </c>
      <c r="D89" s="231">
        <v>0</v>
      </c>
      <c r="E89" s="231">
        <v>0</v>
      </c>
      <c r="F89" s="231">
        <v>0</v>
      </c>
      <c r="G89" s="231">
        <v>0</v>
      </c>
      <c r="H89" s="231">
        <v>0</v>
      </c>
      <c r="I89" s="231">
        <v>0</v>
      </c>
      <c r="J89" s="231">
        <v>0</v>
      </c>
      <c r="K89" s="231">
        <v>0</v>
      </c>
      <c r="L89" s="231">
        <v>0</v>
      </c>
      <c r="M89" s="231">
        <v>0</v>
      </c>
      <c r="N89" s="231">
        <v>0</v>
      </c>
      <c r="O89" s="231">
        <v>0</v>
      </c>
      <c r="P89" s="231">
        <v>0</v>
      </c>
      <c r="Q89" s="231">
        <v>0</v>
      </c>
      <c r="R89" s="231">
        <v>0</v>
      </c>
      <c r="S89" s="231">
        <v>0</v>
      </c>
      <c r="T89" s="231">
        <v>0</v>
      </c>
      <c r="U89" s="231">
        <v>0</v>
      </c>
      <c r="V89" s="231">
        <v>0</v>
      </c>
      <c r="W89" s="231">
        <v>0</v>
      </c>
      <c r="X89" s="231">
        <v>0</v>
      </c>
      <c r="Y89" s="231">
        <v>0</v>
      </c>
      <c r="Z89" s="231">
        <v>0</v>
      </c>
      <c r="AA89" s="231">
        <v>0</v>
      </c>
      <c r="AB89" s="231">
        <v>0</v>
      </c>
      <c r="AC89" s="231">
        <v>0</v>
      </c>
      <c r="AD89" s="231">
        <v>0</v>
      </c>
      <c r="AE89" s="231">
        <v>0</v>
      </c>
      <c r="AF89" s="231">
        <v>0</v>
      </c>
      <c r="AG89" s="231">
        <v>0</v>
      </c>
      <c r="AH89" s="231">
        <v>0</v>
      </c>
      <c r="AI89" s="231">
        <v>0</v>
      </c>
      <c r="AJ89" s="231">
        <v>0</v>
      </c>
      <c r="AK89" s="231">
        <v>0</v>
      </c>
      <c r="AL89" s="231">
        <v>0</v>
      </c>
      <c r="AM89" s="231">
        <v>0</v>
      </c>
      <c r="AN89" s="231">
        <v>0</v>
      </c>
      <c r="AO89" s="231">
        <v>0</v>
      </c>
      <c r="AP89" s="231">
        <v>0</v>
      </c>
      <c r="AQ89" s="231">
        <v>0</v>
      </c>
      <c r="AR89" s="231">
        <v>0</v>
      </c>
      <c r="AS89" s="231">
        <v>0</v>
      </c>
      <c r="AT89" s="231">
        <v>0</v>
      </c>
      <c r="AU89" s="231">
        <v>0</v>
      </c>
      <c r="AV89" s="231">
        <v>0</v>
      </c>
      <c r="AW89" s="231">
        <v>0</v>
      </c>
    </row>
    <row r="90" spans="1:49" x14ac:dyDescent="0.35">
      <c r="A90" s="39" t="s">
        <v>362</v>
      </c>
      <c r="B90" s="3" t="s">
        <v>357</v>
      </c>
      <c r="C90" s="231">
        <f t="shared" si="7"/>
        <v>11.354565217391302</v>
      </c>
      <c r="D90" s="231">
        <v>0</v>
      </c>
      <c r="E90" s="231">
        <v>31.97</v>
      </c>
      <c r="F90" s="231">
        <v>20.420000000000002</v>
      </c>
      <c r="G90" s="231">
        <v>20.420000000000002</v>
      </c>
      <c r="H90" s="231">
        <v>6.04</v>
      </c>
      <c r="I90" s="231">
        <v>26.42</v>
      </c>
      <c r="J90" s="231">
        <v>0</v>
      </c>
      <c r="K90" s="231">
        <v>20.420000000000002</v>
      </c>
      <c r="L90" s="231">
        <v>0</v>
      </c>
      <c r="M90" s="231">
        <v>8</v>
      </c>
      <c r="N90" s="231">
        <v>6</v>
      </c>
      <c r="O90" s="231">
        <v>0</v>
      </c>
      <c r="P90" s="231">
        <v>4</v>
      </c>
      <c r="Q90" s="231">
        <v>20.420000000000002</v>
      </c>
      <c r="R90" s="231">
        <v>5</v>
      </c>
      <c r="S90" s="231">
        <v>42.08</v>
      </c>
      <c r="T90" s="231">
        <v>17.77</v>
      </c>
      <c r="U90" s="231">
        <v>0</v>
      </c>
      <c r="V90" s="231">
        <v>13.08</v>
      </c>
      <c r="W90" s="231">
        <v>27.92</v>
      </c>
      <c r="X90" s="231">
        <v>0</v>
      </c>
      <c r="Y90" s="231">
        <v>0</v>
      </c>
      <c r="Z90" s="231">
        <v>2</v>
      </c>
      <c r="AA90" s="231">
        <v>21.42</v>
      </c>
      <c r="AB90" s="231">
        <v>0</v>
      </c>
      <c r="AC90" s="231">
        <v>0</v>
      </c>
      <c r="AD90" s="231">
        <v>20.72</v>
      </c>
      <c r="AE90" s="231">
        <v>0</v>
      </c>
      <c r="AF90" s="231">
        <v>84.56</v>
      </c>
      <c r="AG90" s="231">
        <v>24.72</v>
      </c>
      <c r="AH90" s="231">
        <v>0</v>
      </c>
      <c r="AI90" s="231">
        <v>18.62</v>
      </c>
      <c r="AJ90" s="231">
        <v>36.42</v>
      </c>
      <c r="AK90" s="231">
        <v>23.47</v>
      </c>
      <c r="AL90" s="231">
        <v>0</v>
      </c>
      <c r="AM90" s="231">
        <v>20.420000000000002</v>
      </c>
      <c r="AN90" s="231">
        <v>0</v>
      </c>
      <c r="AO90" s="231">
        <v>0</v>
      </c>
      <c r="AP90" s="231">
        <v>0</v>
      </c>
      <c r="AQ90" s="231">
        <v>0</v>
      </c>
      <c r="AR90" s="231">
        <v>0</v>
      </c>
      <c r="AS90" s="231">
        <v>0</v>
      </c>
      <c r="AT90" s="231">
        <v>0</v>
      </c>
      <c r="AU90" s="231">
        <v>0</v>
      </c>
      <c r="AV90" s="231">
        <v>0</v>
      </c>
      <c r="AW90" s="231">
        <v>0</v>
      </c>
    </row>
    <row r="91" spans="1:49" x14ac:dyDescent="0.35">
      <c r="A91" s="39" t="s">
        <v>363</v>
      </c>
      <c r="B91" s="3" t="s">
        <v>357</v>
      </c>
      <c r="C91" s="231">
        <f t="shared" si="7"/>
        <v>63.128260869565217</v>
      </c>
      <c r="D91" s="231">
        <v>0</v>
      </c>
      <c r="E91" s="231">
        <v>0</v>
      </c>
      <c r="F91" s="231">
        <v>0</v>
      </c>
      <c r="G91" s="231">
        <v>0</v>
      </c>
      <c r="H91" s="231">
        <v>0</v>
      </c>
      <c r="I91" s="231">
        <v>0</v>
      </c>
      <c r="J91" s="231">
        <v>565.5</v>
      </c>
      <c r="K91" s="231">
        <v>0</v>
      </c>
      <c r="L91" s="231">
        <v>813</v>
      </c>
      <c r="M91" s="231">
        <v>508</v>
      </c>
      <c r="N91" s="231">
        <v>0</v>
      </c>
      <c r="O91" s="231">
        <v>0</v>
      </c>
      <c r="P91" s="231">
        <v>0</v>
      </c>
      <c r="Q91" s="231">
        <v>0</v>
      </c>
      <c r="R91" s="231">
        <v>0</v>
      </c>
      <c r="S91" s="231">
        <v>0</v>
      </c>
      <c r="T91" s="231">
        <v>0</v>
      </c>
      <c r="U91" s="231">
        <v>0</v>
      </c>
      <c r="V91" s="231">
        <v>422</v>
      </c>
      <c r="W91" s="231">
        <v>0</v>
      </c>
      <c r="X91" s="231">
        <v>0</v>
      </c>
      <c r="Y91" s="231">
        <v>462.5</v>
      </c>
      <c r="Z91" s="231">
        <v>0</v>
      </c>
      <c r="AA91" s="231">
        <v>0</v>
      </c>
      <c r="AB91" s="231">
        <v>0</v>
      </c>
      <c r="AC91" s="231">
        <v>0</v>
      </c>
      <c r="AD91" s="231">
        <v>0</v>
      </c>
      <c r="AE91" s="231">
        <v>0</v>
      </c>
      <c r="AF91" s="231">
        <v>0</v>
      </c>
      <c r="AG91" s="231">
        <v>0</v>
      </c>
      <c r="AH91" s="231">
        <v>0</v>
      </c>
      <c r="AI91" s="231">
        <v>0</v>
      </c>
      <c r="AJ91" s="231">
        <v>0</v>
      </c>
      <c r="AK91" s="231">
        <v>132.9</v>
      </c>
      <c r="AL91" s="231">
        <v>0</v>
      </c>
      <c r="AM91" s="231">
        <v>0</v>
      </c>
      <c r="AN91" s="231">
        <v>0</v>
      </c>
      <c r="AO91" s="231">
        <v>0</v>
      </c>
      <c r="AP91" s="231">
        <v>0</v>
      </c>
      <c r="AQ91" s="231">
        <v>0</v>
      </c>
      <c r="AR91" s="231">
        <v>0</v>
      </c>
      <c r="AS91" s="231">
        <v>0</v>
      </c>
      <c r="AT91" s="231">
        <v>0</v>
      </c>
      <c r="AU91" s="231">
        <v>0</v>
      </c>
      <c r="AV91" s="231">
        <v>0</v>
      </c>
      <c r="AW91" s="231">
        <v>0</v>
      </c>
    </row>
    <row r="92" spans="1:49" s="51" customFormat="1" x14ac:dyDescent="0.35">
      <c r="A92" s="573" t="s">
        <v>170</v>
      </c>
      <c r="B92" s="574"/>
      <c r="C92" s="207">
        <f t="shared" si="7"/>
        <v>1324.1436956521741</v>
      </c>
      <c r="D92" s="207">
        <f>SUM(D85:D91)</f>
        <v>1580.8</v>
      </c>
      <c r="E92" s="207">
        <f t="shared" ref="E92:AW92" si="8">SUM(E85:E91)</f>
        <v>1526.98</v>
      </c>
      <c r="F92" s="207">
        <f t="shared" si="8"/>
        <v>1822.48</v>
      </c>
      <c r="G92" s="207">
        <f t="shared" si="8"/>
        <v>1918.9900000000002</v>
      </c>
      <c r="H92" s="207">
        <f t="shared" si="8"/>
        <v>1990.9999999999998</v>
      </c>
      <c r="I92" s="207">
        <f t="shared" si="8"/>
        <v>1865.5600000000002</v>
      </c>
      <c r="J92" s="207">
        <f t="shared" si="8"/>
        <v>2407.98</v>
      </c>
      <c r="K92" s="207">
        <f t="shared" si="8"/>
        <v>2115.56</v>
      </c>
      <c r="L92" s="207">
        <f t="shared" si="8"/>
        <v>1956.61</v>
      </c>
      <c r="M92" s="207">
        <f t="shared" si="8"/>
        <v>2438.7799999999997</v>
      </c>
      <c r="N92" s="207">
        <f t="shared" si="8"/>
        <v>1895.57</v>
      </c>
      <c r="O92" s="207">
        <f t="shared" si="8"/>
        <v>1085.6300000000001</v>
      </c>
      <c r="P92" s="207">
        <f t="shared" si="8"/>
        <v>1619.72</v>
      </c>
      <c r="Q92" s="207">
        <f t="shared" si="8"/>
        <v>1567.5400000000002</v>
      </c>
      <c r="R92" s="207">
        <f t="shared" si="8"/>
        <v>1640.6699999999998</v>
      </c>
      <c r="S92" s="207">
        <f t="shared" si="8"/>
        <v>2005.02</v>
      </c>
      <c r="T92" s="207">
        <f t="shared" si="8"/>
        <v>1870.49</v>
      </c>
      <c r="U92" s="207">
        <f t="shared" si="8"/>
        <v>809.31</v>
      </c>
      <c r="V92" s="207">
        <f t="shared" si="8"/>
        <v>1824.96</v>
      </c>
      <c r="W92" s="207">
        <f t="shared" si="8"/>
        <v>1685.22</v>
      </c>
      <c r="X92" s="207">
        <f t="shared" si="8"/>
        <v>1156.3600000000001</v>
      </c>
      <c r="Y92" s="207">
        <f t="shared" si="8"/>
        <v>1578.51</v>
      </c>
      <c r="Z92" s="207">
        <f t="shared" si="8"/>
        <v>986.81000000000006</v>
      </c>
      <c r="AA92" s="207">
        <f t="shared" si="8"/>
        <v>845.91</v>
      </c>
      <c r="AB92" s="207">
        <f t="shared" si="8"/>
        <v>876.75</v>
      </c>
      <c r="AC92" s="207">
        <f t="shared" si="8"/>
        <v>958.81</v>
      </c>
      <c r="AD92" s="207">
        <f t="shared" si="8"/>
        <v>1027.57</v>
      </c>
      <c r="AE92" s="207">
        <f t="shared" si="8"/>
        <v>1014.4000000000001</v>
      </c>
      <c r="AF92" s="207">
        <f t="shared" si="8"/>
        <v>2388.41</v>
      </c>
      <c r="AG92" s="207">
        <f t="shared" si="8"/>
        <v>1227.79</v>
      </c>
      <c r="AH92" s="207">
        <f t="shared" si="8"/>
        <v>1028.8</v>
      </c>
      <c r="AI92" s="207">
        <f t="shared" si="8"/>
        <v>1662.1599999999999</v>
      </c>
      <c r="AJ92" s="207">
        <f t="shared" si="8"/>
        <v>711.81999999999994</v>
      </c>
      <c r="AK92" s="207">
        <f t="shared" si="8"/>
        <v>1072.4800000000002</v>
      </c>
      <c r="AL92" s="207">
        <f t="shared" si="8"/>
        <v>386.6</v>
      </c>
      <c r="AM92" s="207">
        <f t="shared" si="8"/>
        <v>541.28</v>
      </c>
      <c r="AN92" s="207">
        <f t="shared" si="8"/>
        <v>389.87</v>
      </c>
      <c r="AO92" s="207">
        <f t="shared" si="8"/>
        <v>530.59</v>
      </c>
      <c r="AP92" s="207">
        <f t="shared" si="8"/>
        <v>445.36</v>
      </c>
      <c r="AQ92" s="207">
        <f t="shared" si="8"/>
        <v>241.52</v>
      </c>
      <c r="AR92" s="207">
        <f t="shared" si="8"/>
        <v>335.21</v>
      </c>
      <c r="AS92" s="207">
        <f t="shared" si="8"/>
        <v>791.46999999999991</v>
      </c>
      <c r="AT92" s="207">
        <f t="shared" si="8"/>
        <v>762.15</v>
      </c>
      <c r="AU92" s="207">
        <f t="shared" si="8"/>
        <v>865.41</v>
      </c>
      <c r="AV92" s="207">
        <f t="shared" si="8"/>
        <v>1681.06</v>
      </c>
      <c r="AW92" s="207">
        <f t="shared" si="8"/>
        <v>1774.64</v>
      </c>
    </row>
    <row r="93" spans="1:49" x14ac:dyDescent="0.35">
      <c r="A93" s="31"/>
      <c r="B93" s="19"/>
      <c r="C93" s="19"/>
      <c r="D93" s="35"/>
      <c r="E93" s="35"/>
      <c r="F93" s="35"/>
      <c r="G93" s="35"/>
      <c r="H93" s="35"/>
      <c r="I93" s="35"/>
      <c r="J93" s="35"/>
      <c r="K93" s="35"/>
      <c r="L93" s="35"/>
      <c r="M93" s="35"/>
      <c r="N93" s="35"/>
      <c r="O93" s="35"/>
      <c r="P93" s="36"/>
      <c r="Q93" s="36"/>
      <c r="R93" s="36"/>
      <c r="S93" s="36"/>
      <c r="T93" s="36"/>
      <c r="U93" s="36"/>
      <c r="V93" s="36"/>
      <c r="W93" s="36"/>
      <c r="X93" s="36"/>
      <c r="Y93" s="36"/>
      <c r="Z93" s="36"/>
      <c r="AA93" s="36"/>
      <c r="AB93" s="37"/>
      <c r="AC93" s="37"/>
      <c r="AD93" s="37"/>
      <c r="AE93" s="37"/>
      <c r="AF93" s="37"/>
      <c r="AG93" s="37"/>
      <c r="AH93" s="37"/>
      <c r="AI93" s="37"/>
      <c r="AJ93" s="37"/>
      <c r="AK93" s="37"/>
      <c r="AL93" s="37"/>
      <c r="AM93" s="37"/>
      <c r="AN93" s="36"/>
      <c r="AO93" s="36"/>
      <c r="AP93" s="36"/>
      <c r="AQ93" s="36"/>
      <c r="AR93" s="34"/>
      <c r="AS93" s="34"/>
      <c r="AT93" s="34"/>
    </row>
    <row r="94" spans="1:49" x14ac:dyDescent="0.35">
      <c r="A94" s="74" t="s">
        <v>139</v>
      </c>
      <c r="B94" s="19"/>
      <c r="C94" s="19"/>
      <c r="D94" s="35"/>
      <c r="E94" s="35"/>
      <c r="F94" s="35"/>
      <c r="G94" s="35"/>
      <c r="H94" s="35"/>
      <c r="I94" s="35"/>
      <c r="J94" s="35"/>
      <c r="K94" s="35"/>
      <c r="L94" s="35"/>
      <c r="M94" s="35"/>
      <c r="N94" s="35"/>
      <c r="O94" s="35"/>
      <c r="P94" s="36"/>
      <c r="Q94" s="36"/>
      <c r="R94" s="36"/>
      <c r="S94" s="36"/>
      <c r="T94" s="36"/>
      <c r="U94" s="36"/>
      <c r="V94" s="36"/>
      <c r="W94" s="36"/>
      <c r="X94" s="36"/>
      <c r="Y94" s="36"/>
      <c r="Z94" s="36"/>
      <c r="AA94" s="36"/>
      <c r="AB94" s="37"/>
      <c r="AC94" s="37"/>
      <c r="AD94" s="37"/>
      <c r="AE94" s="37"/>
      <c r="AF94" s="37"/>
      <c r="AG94" s="37"/>
      <c r="AH94" s="37"/>
      <c r="AI94" s="37"/>
      <c r="AJ94" s="37"/>
      <c r="AK94" s="37"/>
      <c r="AL94" s="37"/>
      <c r="AM94" s="37"/>
      <c r="AN94" s="36"/>
      <c r="AO94" s="36"/>
      <c r="AP94" s="36"/>
      <c r="AQ94" s="36"/>
      <c r="AR94" s="34"/>
      <c r="AS94" s="34"/>
      <c r="AT94" s="34"/>
    </row>
    <row r="95" spans="1:49" x14ac:dyDescent="0.35">
      <c r="A95" s="11"/>
    </row>
    <row r="96" spans="1:49" ht="21" customHeight="1" x14ac:dyDescent="0.35">
      <c r="A96" s="456" t="s">
        <v>171</v>
      </c>
      <c r="B96" s="456" t="s">
        <v>160</v>
      </c>
      <c r="C96" s="456" t="s">
        <v>153</v>
      </c>
      <c r="D96" s="14">
        <v>42736</v>
      </c>
      <c r="E96" s="14">
        <v>42767</v>
      </c>
      <c r="F96" s="14">
        <v>42795</v>
      </c>
      <c r="G96" s="14">
        <v>42826</v>
      </c>
      <c r="H96" s="14">
        <v>42856</v>
      </c>
      <c r="I96" s="14">
        <v>42887</v>
      </c>
      <c r="J96" s="14">
        <v>42917</v>
      </c>
      <c r="K96" s="14">
        <v>42948</v>
      </c>
      <c r="L96" s="14">
        <v>42979</v>
      </c>
      <c r="M96" s="14">
        <v>43009</v>
      </c>
      <c r="N96" s="14">
        <v>43040</v>
      </c>
      <c r="O96" s="14">
        <v>43070</v>
      </c>
      <c r="P96" s="14">
        <v>43101</v>
      </c>
      <c r="Q96" s="14">
        <v>43132</v>
      </c>
      <c r="R96" s="14">
        <v>43160</v>
      </c>
      <c r="S96" s="14">
        <v>43191</v>
      </c>
      <c r="T96" s="14">
        <v>43221</v>
      </c>
      <c r="U96" s="14">
        <v>43252</v>
      </c>
      <c r="V96" s="14">
        <v>43282</v>
      </c>
      <c r="W96" s="14">
        <v>43313</v>
      </c>
      <c r="X96" s="14">
        <v>43344</v>
      </c>
      <c r="Y96" s="14">
        <v>43374</v>
      </c>
      <c r="Z96" s="14">
        <v>43405</v>
      </c>
      <c r="AA96" s="14">
        <v>43435</v>
      </c>
      <c r="AB96" s="14">
        <v>43466</v>
      </c>
      <c r="AC96" s="14">
        <v>43497</v>
      </c>
      <c r="AD96" s="14">
        <v>43525</v>
      </c>
      <c r="AE96" s="14">
        <v>43556</v>
      </c>
      <c r="AF96" s="14">
        <v>43586</v>
      </c>
      <c r="AG96" s="14">
        <v>43617</v>
      </c>
      <c r="AH96" s="14">
        <v>43647</v>
      </c>
      <c r="AI96" s="14">
        <v>43678</v>
      </c>
      <c r="AJ96" s="14">
        <v>43709</v>
      </c>
      <c r="AK96" s="14">
        <v>43739</v>
      </c>
      <c r="AL96" s="14">
        <v>43770</v>
      </c>
      <c r="AM96" s="14">
        <v>43800</v>
      </c>
      <c r="AN96" s="14">
        <v>43831</v>
      </c>
      <c r="AO96" s="14">
        <v>43862</v>
      </c>
      <c r="AP96" s="14">
        <v>43891</v>
      </c>
      <c r="AQ96" s="14">
        <v>43922</v>
      </c>
      <c r="AR96" s="14">
        <v>43952</v>
      </c>
      <c r="AS96" s="14">
        <v>43983</v>
      </c>
      <c r="AT96" s="14">
        <v>44013</v>
      </c>
      <c r="AU96" s="14">
        <v>44044</v>
      </c>
      <c r="AV96" s="14">
        <v>44075</v>
      </c>
      <c r="AW96" s="15">
        <v>44105</v>
      </c>
    </row>
    <row r="97" spans="1:49" s="34" customFormat="1" x14ac:dyDescent="0.35">
      <c r="A97" s="38" t="s">
        <v>364</v>
      </c>
      <c r="B97" s="40" t="s">
        <v>365</v>
      </c>
      <c r="C97" s="145">
        <v>0</v>
      </c>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3"/>
      <c r="AS97" s="3"/>
      <c r="AT97" s="3"/>
      <c r="AU97" s="28"/>
      <c r="AV97" s="28"/>
      <c r="AW97" s="28"/>
    </row>
    <row r="98" spans="1:49" x14ac:dyDescent="0.35">
      <c r="A98" s="13" t="s">
        <v>364</v>
      </c>
      <c r="B98" s="23" t="s">
        <v>172</v>
      </c>
      <c r="C98" s="102">
        <v>0</v>
      </c>
      <c r="D98" s="4"/>
      <c r="E98" s="4"/>
      <c r="F98" s="4"/>
      <c r="G98" s="4"/>
      <c r="H98" s="4"/>
      <c r="I98" s="4"/>
      <c r="J98" s="4"/>
      <c r="K98" s="3"/>
      <c r="L98" s="3"/>
      <c r="M98" s="4"/>
      <c r="N98" s="4"/>
      <c r="O98" s="3"/>
      <c r="P98" s="3"/>
      <c r="Q98" s="3"/>
      <c r="R98" s="3"/>
      <c r="S98" s="3"/>
      <c r="T98" s="3"/>
      <c r="U98" s="4"/>
      <c r="V98" s="4"/>
      <c r="W98" s="4"/>
      <c r="X98" s="4"/>
      <c r="Y98" s="4"/>
      <c r="Z98" s="3"/>
      <c r="AA98" s="4"/>
      <c r="AB98" s="4"/>
      <c r="AC98" s="3"/>
      <c r="AD98" s="3"/>
      <c r="AE98" s="4"/>
      <c r="AF98" s="4"/>
      <c r="AG98" s="4"/>
      <c r="AH98" s="4"/>
      <c r="AI98" s="4"/>
      <c r="AJ98" s="4"/>
      <c r="AK98" s="4"/>
      <c r="AL98" s="4"/>
      <c r="AM98" s="4"/>
      <c r="AN98" s="4"/>
      <c r="AO98" s="4"/>
      <c r="AP98" s="4"/>
      <c r="AQ98" s="3"/>
      <c r="AR98" s="3"/>
      <c r="AS98" s="3"/>
      <c r="AT98" s="3"/>
      <c r="AU98" s="3"/>
      <c r="AV98" s="3"/>
      <c r="AW98" s="3"/>
    </row>
    <row r="99" spans="1:49" x14ac:dyDescent="0.35">
      <c r="A99" s="13" t="s">
        <v>364</v>
      </c>
      <c r="B99" s="23" t="s">
        <v>173</v>
      </c>
      <c r="C99" s="102">
        <v>0</v>
      </c>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row>
    <row r="100" spans="1:49" s="34" customFormat="1" x14ac:dyDescent="0.35">
      <c r="A100" s="38"/>
      <c r="B100" s="40"/>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3"/>
      <c r="AS100" s="3"/>
      <c r="AT100" s="3"/>
      <c r="AU100" s="28"/>
      <c r="AV100" s="28"/>
      <c r="AW100" s="28"/>
    </row>
    <row r="101" spans="1:49" s="34" customFormat="1" x14ac:dyDescent="0.35">
      <c r="A101" s="38" t="s">
        <v>366</v>
      </c>
      <c r="B101" s="40" t="s">
        <v>365</v>
      </c>
      <c r="C101" s="145">
        <v>0</v>
      </c>
      <c r="D101" s="3"/>
      <c r="E101" s="3"/>
      <c r="F101" s="3"/>
      <c r="G101" s="3"/>
      <c r="H101" s="3"/>
      <c r="I101" s="3"/>
      <c r="J101" s="3"/>
      <c r="K101" s="3"/>
      <c r="L101" s="3"/>
      <c r="M101" s="3"/>
      <c r="N101" s="3"/>
      <c r="O101" s="3"/>
      <c r="P101" s="3"/>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3"/>
      <c r="AS101" s="3"/>
      <c r="AT101" s="3"/>
      <c r="AU101" s="3"/>
      <c r="AV101" s="28"/>
      <c r="AW101" s="28"/>
    </row>
    <row r="102" spans="1:49" x14ac:dyDescent="0.35">
      <c r="A102" s="13" t="s">
        <v>366</v>
      </c>
      <c r="B102" s="23" t="s">
        <v>172</v>
      </c>
      <c r="C102" s="102">
        <v>0</v>
      </c>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row>
    <row r="103" spans="1:49" x14ac:dyDescent="0.35">
      <c r="A103" s="13" t="s">
        <v>366</v>
      </c>
      <c r="B103" s="23" t="s">
        <v>173</v>
      </c>
      <c r="C103" s="102">
        <v>0</v>
      </c>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row>
    <row r="104" spans="1:49" s="34" customFormat="1" x14ac:dyDescent="0.35">
      <c r="A104" s="38"/>
      <c r="B104" s="40"/>
      <c r="C104" s="3"/>
      <c r="D104" s="3"/>
      <c r="E104" s="3"/>
      <c r="F104" s="3"/>
      <c r="G104" s="3"/>
      <c r="H104" s="3"/>
      <c r="I104" s="3"/>
      <c r="J104" s="3"/>
      <c r="K104" s="3"/>
      <c r="L104" s="3"/>
      <c r="M104" s="3"/>
      <c r="N104" s="3"/>
      <c r="O104" s="3"/>
      <c r="P104" s="3"/>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3"/>
      <c r="AS104" s="3"/>
      <c r="AT104" s="3"/>
      <c r="AU104" s="3"/>
      <c r="AV104" s="28"/>
      <c r="AW104" s="28"/>
    </row>
    <row r="105" spans="1:49" s="34" customFormat="1" x14ac:dyDescent="0.35">
      <c r="A105" s="38" t="s">
        <v>367</v>
      </c>
      <c r="B105" s="40" t="s">
        <v>365</v>
      </c>
      <c r="C105" s="145">
        <v>0</v>
      </c>
      <c r="D105" s="28"/>
      <c r="E105" s="28"/>
      <c r="F105" s="28"/>
      <c r="G105" s="28"/>
      <c r="H105" s="28"/>
      <c r="I105" s="28"/>
      <c r="J105" s="28"/>
      <c r="K105" s="28"/>
      <c r="L105" s="28"/>
      <c r="M105" s="28"/>
      <c r="N105" s="28"/>
      <c r="O105" s="28"/>
      <c r="P105" s="28"/>
      <c r="Q105" s="28"/>
      <c r="R105" s="28"/>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row>
    <row r="106" spans="1:49" x14ac:dyDescent="0.35">
      <c r="A106" s="13" t="s">
        <v>367</v>
      </c>
      <c r="B106" s="23" t="s">
        <v>172</v>
      </c>
      <c r="C106" s="102">
        <v>0</v>
      </c>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row>
    <row r="107" spans="1:49" x14ac:dyDescent="0.35">
      <c r="A107" s="13" t="s">
        <v>367</v>
      </c>
      <c r="B107" s="23" t="s">
        <v>173</v>
      </c>
      <c r="C107" s="102">
        <v>0</v>
      </c>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row>
    <row r="108" spans="1:49" s="34" customFormat="1" x14ac:dyDescent="0.35">
      <c r="A108" s="38"/>
      <c r="B108" s="40"/>
      <c r="C108" s="28"/>
      <c r="D108" s="28"/>
      <c r="E108" s="28"/>
      <c r="F108" s="28"/>
      <c r="G108" s="28"/>
      <c r="H108" s="28"/>
      <c r="I108" s="28"/>
      <c r="J108" s="28"/>
      <c r="K108" s="28"/>
      <c r="L108" s="28"/>
      <c r="M108" s="28"/>
      <c r="N108" s="28"/>
      <c r="O108" s="28"/>
      <c r="P108" s="28"/>
      <c r="Q108" s="28"/>
      <c r="R108" s="28"/>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s="34" customFormat="1" x14ac:dyDescent="0.35">
      <c r="A109" s="40" t="s">
        <v>368</v>
      </c>
      <c r="B109" s="40" t="s">
        <v>365</v>
      </c>
      <c r="C109" s="145">
        <v>0</v>
      </c>
      <c r="D109" s="28"/>
      <c r="E109" s="28"/>
      <c r="F109" s="28"/>
      <c r="G109" s="28"/>
      <c r="H109" s="28"/>
      <c r="I109" s="28"/>
      <c r="J109" s="28"/>
      <c r="K109" s="28"/>
      <c r="L109" s="28"/>
      <c r="M109" s="28"/>
      <c r="N109" s="28"/>
      <c r="O109" s="28"/>
      <c r="P109" s="28"/>
      <c r="Q109" s="28"/>
      <c r="R109" s="28"/>
      <c r="S109" s="28"/>
      <c r="T109" s="28"/>
      <c r="U109" s="28"/>
      <c r="V109" s="28"/>
      <c r="W109" s="28"/>
      <c r="X109" s="3"/>
      <c r="Y109" s="3"/>
      <c r="Z109" s="3"/>
      <c r="AA109" s="3"/>
      <c r="AB109" s="3"/>
      <c r="AC109" s="28"/>
      <c r="AD109" s="28"/>
      <c r="AE109" s="3"/>
      <c r="AF109" s="3"/>
      <c r="AG109" s="28"/>
      <c r="AH109" s="3"/>
      <c r="AI109" s="3"/>
      <c r="AJ109" s="3"/>
      <c r="AK109" s="28"/>
      <c r="AL109" s="3"/>
      <c r="AM109" s="3"/>
      <c r="AN109" s="3"/>
      <c r="AO109" s="3"/>
      <c r="AP109" s="3"/>
      <c r="AQ109" s="3"/>
      <c r="AR109" s="3"/>
      <c r="AS109" s="3"/>
      <c r="AT109" s="3"/>
      <c r="AU109" s="3"/>
      <c r="AV109" s="3"/>
      <c r="AW109" s="28"/>
    </row>
    <row r="110" spans="1:49" x14ac:dyDescent="0.35">
      <c r="A110" s="40" t="s">
        <v>368</v>
      </c>
      <c r="B110" s="23" t="s">
        <v>172</v>
      </c>
      <c r="C110" s="102">
        <v>0</v>
      </c>
      <c r="D110" s="3"/>
      <c r="E110" s="4"/>
      <c r="F110" s="4"/>
      <c r="G110" s="3"/>
      <c r="H110" s="3"/>
      <c r="I110" s="3"/>
      <c r="J110" s="3"/>
      <c r="K110" s="3"/>
      <c r="L110" s="3"/>
      <c r="M110" s="4"/>
      <c r="N110" s="3"/>
      <c r="O110" s="4"/>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row>
    <row r="111" spans="1:49" x14ac:dyDescent="0.35">
      <c r="A111" s="40" t="s">
        <v>368</v>
      </c>
      <c r="B111" s="23" t="s">
        <v>173</v>
      </c>
      <c r="C111" s="102">
        <v>0</v>
      </c>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row>
    <row r="112" spans="1:49" s="101" customFormat="1" x14ac:dyDescent="0.35">
      <c r="A112" s="575" t="s">
        <v>175</v>
      </c>
      <c r="B112" s="576" t="s">
        <v>175</v>
      </c>
      <c r="C112" s="72"/>
      <c r="D112" s="72">
        <f>D109+D105+D101+D97</f>
        <v>0</v>
      </c>
      <c r="E112" s="72">
        <f t="shared" ref="E112:AW112" si="9">E109+E105+E101+E97</f>
        <v>0</v>
      </c>
      <c r="F112" s="72">
        <f t="shared" si="9"/>
        <v>0</v>
      </c>
      <c r="G112" s="72">
        <f t="shared" si="9"/>
        <v>0</v>
      </c>
      <c r="H112" s="72">
        <f t="shared" si="9"/>
        <v>0</v>
      </c>
      <c r="I112" s="72">
        <f t="shared" si="9"/>
        <v>0</v>
      </c>
      <c r="J112" s="72">
        <f t="shared" si="9"/>
        <v>0</v>
      </c>
      <c r="K112" s="72">
        <f t="shared" si="9"/>
        <v>0</v>
      </c>
      <c r="L112" s="72">
        <f t="shared" si="9"/>
        <v>0</v>
      </c>
      <c r="M112" s="72">
        <f t="shared" si="9"/>
        <v>0</v>
      </c>
      <c r="N112" s="72">
        <f t="shared" si="9"/>
        <v>0</v>
      </c>
      <c r="O112" s="72">
        <f t="shared" si="9"/>
        <v>0</v>
      </c>
      <c r="P112" s="72">
        <f t="shared" si="9"/>
        <v>0</v>
      </c>
      <c r="Q112" s="72">
        <f t="shared" si="9"/>
        <v>0</v>
      </c>
      <c r="R112" s="72">
        <f t="shared" si="9"/>
        <v>0</v>
      </c>
      <c r="S112" s="72">
        <f t="shared" si="9"/>
        <v>0</v>
      </c>
      <c r="T112" s="72">
        <f t="shared" si="9"/>
        <v>0</v>
      </c>
      <c r="U112" s="72">
        <f t="shared" si="9"/>
        <v>0</v>
      </c>
      <c r="V112" s="72">
        <f t="shared" si="9"/>
        <v>0</v>
      </c>
      <c r="W112" s="72">
        <f t="shared" si="9"/>
        <v>0</v>
      </c>
      <c r="X112" s="72">
        <f t="shared" si="9"/>
        <v>0</v>
      </c>
      <c r="Y112" s="72">
        <f t="shared" si="9"/>
        <v>0</v>
      </c>
      <c r="Z112" s="72">
        <f t="shared" si="9"/>
        <v>0</v>
      </c>
      <c r="AA112" s="72">
        <f t="shared" si="9"/>
        <v>0</v>
      </c>
      <c r="AB112" s="72">
        <f t="shared" si="9"/>
        <v>0</v>
      </c>
      <c r="AC112" s="72">
        <f t="shared" si="9"/>
        <v>0</v>
      </c>
      <c r="AD112" s="72">
        <f t="shared" si="9"/>
        <v>0</v>
      </c>
      <c r="AE112" s="72">
        <f t="shared" si="9"/>
        <v>0</v>
      </c>
      <c r="AF112" s="72">
        <f t="shared" si="9"/>
        <v>0</v>
      </c>
      <c r="AG112" s="72">
        <f t="shared" si="9"/>
        <v>0</v>
      </c>
      <c r="AH112" s="72">
        <f t="shared" si="9"/>
        <v>0</v>
      </c>
      <c r="AI112" s="72">
        <f t="shared" si="9"/>
        <v>0</v>
      </c>
      <c r="AJ112" s="72">
        <f t="shared" si="9"/>
        <v>0</v>
      </c>
      <c r="AK112" s="72">
        <f t="shared" si="9"/>
        <v>0</v>
      </c>
      <c r="AL112" s="72">
        <f t="shared" si="9"/>
        <v>0</v>
      </c>
      <c r="AM112" s="72">
        <f t="shared" si="9"/>
        <v>0</v>
      </c>
      <c r="AN112" s="72">
        <f t="shared" si="9"/>
        <v>0</v>
      </c>
      <c r="AO112" s="72">
        <f t="shared" si="9"/>
        <v>0</v>
      </c>
      <c r="AP112" s="72">
        <f t="shared" si="9"/>
        <v>0</v>
      </c>
      <c r="AQ112" s="72">
        <f t="shared" si="9"/>
        <v>0</v>
      </c>
      <c r="AR112" s="72">
        <f t="shared" si="9"/>
        <v>0</v>
      </c>
      <c r="AS112" s="72">
        <f t="shared" si="9"/>
        <v>0</v>
      </c>
      <c r="AT112" s="72">
        <f t="shared" si="9"/>
        <v>0</v>
      </c>
      <c r="AU112" s="72">
        <f t="shared" si="9"/>
        <v>0</v>
      </c>
      <c r="AV112" s="72">
        <f t="shared" si="9"/>
        <v>0</v>
      </c>
      <c r="AW112" s="100">
        <f t="shared" si="9"/>
        <v>0</v>
      </c>
    </row>
    <row r="113" spans="1:1" x14ac:dyDescent="0.35">
      <c r="A113" s="11"/>
    </row>
    <row r="114" spans="1:1" x14ac:dyDescent="0.35">
      <c r="A114" s="11"/>
    </row>
  </sheetData>
  <mergeCells count="3">
    <mergeCell ref="A14:A16"/>
    <mergeCell ref="A92:B92"/>
    <mergeCell ref="A112:B112"/>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A7A7C-6766-4A54-81E1-4E8EBBCC3AB4}">
  <dimension ref="A1:AX114"/>
  <sheetViews>
    <sheetView topLeftCell="A67" zoomScaleNormal="100" workbookViewId="0">
      <selection activeCell="AW85" sqref="D85:AW91"/>
    </sheetView>
  </sheetViews>
  <sheetFormatPr defaultRowHeight="14.5" x14ac:dyDescent="0.35"/>
  <cols>
    <col min="1" max="1" width="55.54296875" bestFit="1" customWidth="1"/>
    <col min="2" max="2" width="60.54296875" customWidth="1"/>
    <col min="3" max="3" width="39.90625" customWidth="1"/>
    <col min="4" max="4" width="12.54296875" customWidth="1"/>
    <col min="5" max="5" width="13.08984375" customWidth="1"/>
    <col min="6" max="6" width="13.90625" customWidth="1"/>
    <col min="7" max="7" width="13" customWidth="1"/>
    <col min="8" max="9" width="13.90625" customWidth="1"/>
    <col min="10" max="10" width="12.453125" customWidth="1"/>
    <col min="11" max="11" width="13.90625" customWidth="1"/>
    <col min="12" max="12" width="13.08984375" customWidth="1"/>
    <col min="13" max="13" width="13.90625" customWidth="1"/>
    <col min="14" max="14" width="13.453125" customWidth="1"/>
    <col min="15" max="15" width="13.08984375" customWidth="1"/>
    <col min="16" max="16" width="13.54296875" customWidth="1"/>
    <col min="17" max="17" width="13.08984375" customWidth="1"/>
    <col min="18" max="28" width="13.90625" customWidth="1"/>
    <col min="29" max="29" width="13.08984375" customWidth="1"/>
    <col min="30" max="42" width="13.90625" customWidth="1"/>
    <col min="43" max="43" width="13" customWidth="1"/>
    <col min="44" max="44" width="13.54296875" customWidth="1"/>
    <col min="45" max="45" width="12.90625" customWidth="1"/>
    <col min="46" max="46" width="12.453125" customWidth="1"/>
    <col min="47" max="48" width="13.08984375" customWidth="1"/>
    <col min="49" max="49" width="12.90625" customWidth="1"/>
  </cols>
  <sheetData>
    <row r="1" spans="1:50" ht="26" x14ac:dyDescent="0.6">
      <c r="A1" s="26" t="s">
        <v>0</v>
      </c>
    </row>
    <row r="2" spans="1:50" ht="21" x14ac:dyDescent="0.5">
      <c r="A2" s="66" t="s">
        <v>344</v>
      </c>
      <c r="B2" s="66" t="s">
        <v>388</v>
      </c>
      <c r="C2" s="66"/>
    </row>
    <row r="3" spans="1:50" x14ac:dyDescent="0.35">
      <c r="B3" s="111" t="s">
        <v>155</v>
      </c>
    </row>
    <row r="4" spans="1:50" x14ac:dyDescent="0.35">
      <c r="A4" s="73" t="s">
        <v>346</v>
      </c>
    </row>
    <row r="5" spans="1:50" x14ac:dyDescent="0.35">
      <c r="A5" s="73"/>
    </row>
    <row r="6" spans="1:50" x14ac:dyDescent="0.35">
      <c r="A6" s="51" t="s">
        <v>152</v>
      </c>
    </row>
    <row r="8" spans="1:50" x14ac:dyDescent="0.35">
      <c r="A8" s="5"/>
      <c r="B8" s="6"/>
      <c r="C8" s="456" t="s">
        <v>153</v>
      </c>
      <c r="D8" s="14">
        <v>42736</v>
      </c>
      <c r="E8" s="14">
        <v>42767</v>
      </c>
      <c r="F8" s="14">
        <v>42795</v>
      </c>
      <c r="G8" s="14">
        <v>42826</v>
      </c>
      <c r="H8" s="14">
        <v>42856</v>
      </c>
      <c r="I8" s="14">
        <v>42887</v>
      </c>
      <c r="J8" s="14">
        <v>42917</v>
      </c>
      <c r="K8" s="14">
        <v>42948</v>
      </c>
      <c r="L8" s="14">
        <v>42979</v>
      </c>
      <c r="M8" s="14">
        <v>43009</v>
      </c>
      <c r="N8" s="14">
        <v>43040</v>
      </c>
      <c r="O8" s="14">
        <v>43070</v>
      </c>
      <c r="P8" s="14">
        <v>43101</v>
      </c>
      <c r="Q8" s="14">
        <v>43132</v>
      </c>
      <c r="R8" s="14">
        <v>43160</v>
      </c>
      <c r="S8" s="14">
        <v>43191</v>
      </c>
      <c r="T8" s="14">
        <v>43221</v>
      </c>
      <c r="U8" s="14">
        <v>43252</v>
      </c>
      <c r="V8" s="14">
        <v>43282</v>
      </c>
      <c r="W8" s="14">
        <v>43313</v>
      </c>
      <c r="X8" s="14">
        <v>43344</v>
      </c>
      <c r="Y8" s="14">
        <v>43374</v>
      </c>
      <c r="Z8" s="14">
        <v>43405</v>
      </c>
      <c r="AA8" s="14">
        <v>43435</v>
      </c>
      <c r="AB8" s="14">
        <v>43466</v>
      </c>
      <c r="AC8" s="14">
        <v>43497</v>
      </c>
      <c r="AD8" s="14">
        <v>43525</v>
      </c>
      <c r="AE8" s="14">
        <v>43556</v>
      </c>
      <c r="AF8" s="14">
        <v>43586</v>
      </c>
      <c r="AG8" s="14">
        <v>43617</v>
      </c>
      <c r="AH8" s="14">
        <v>43647</v>
      </c>
      <c r="AI8" s="14">
        <v>43678</v>
      </c>
      <c r="AJ8" s="14">
        <v>43709</v>
      </c>
      <c r="AK8" s="14">
        <v>43739</v>
      </c>
      <c r="AL8" s="14">
        <v>43770</v>
      </c>
      <c r="AM8" s="14">
        <v>43800</v>
      </c>
      <c r="AN8" s="14">
        <v>43831</v>
      </c>
      <c r="AO8" s="14">
        <v>43862</v>
      </c>
      <c r="AP8" s="14">
        <v>43891</v>
      </c>
      <c r="AQ8" s="14">
        <v>43922</v>
      </c>
      <c r="AR8" s="14">
        <v>43952</v>
      </c>
      <c r="AS8" s="14">
        <v>43983</v>
      </c>
      <c r="AT8" s="14">
        <v>44013</v>
      </c>
      <c r="AU8" s="14">
        <v>44044</v>
      </c>
      <c r="AV8" s="14">
        <v>44075</v>
      </c>
      <c r="AW8" s="14">
        <v>44105</v>
      </c>
    </row>
    <row r="9" spans="1:50" x14ac:dyDescent="0.35">
      <c r="A9" s="86" t="s">
        <v>154</v>
      </c>
      <c r="B9" s="8" t="s">
        <v>347</v>
      </c>
      <c r="C9" s="22">
        <f>AVERAGE(D9:AW9)</f>
        <v>55054.586956521736</v>
      </c>
      <c r="D9" s="22">
        <v>53442</v>
      </c>
      <c r="E9" s="22">
        <v>53361</v>
      </c>
      <c r="F9" s="22">
        <v>53396</v>
      </c>
      <c r="G9" s="22">
        <v>53398</v>
      </c>
      <c r="H9" s="22">
        <v>53440</v>
      </c>
      <c r="I9" s="22">
        <v>53522</v>
      </c>
      <c r="J9" s="22">
        <v>53475</v>
      </c>
      <c r="K9" s="22">
        <v>53310</v>
      </c>
      <c r="L9" s="22">
        <v>53219</v>
      </c>
      <c r="M9" s="22">
        <v>53396</v>
      </c>
      <c r="N9" s="22">
        <v>53628</v>
      </c>
      <c r="O9" s="22">
        <v>53922</v>
      </c>
      <c r="P9" s="22">
        <v>54190</v>
      </c>
      <c r="Q9" s="22">
        <v>54341</v>
      </c>
      <c r="R9" s="22">
        <v>54396</v>
      </c>
      <c r="S9" s="22">
        <v>54416</v>
      </c>
      <c r="T9" s="22">
        <v>54506</v>
      </c>
      <c r="U9" s="22">
        <v>54598</v>
      </c>
      <c r="V9" s="22">
        <v>54555</v>
      </c>
      <c r="W9" s="22">
        <v>54565</v>
      </c>
      <c r="X9" s="22">
        <v>54558</v>
      </c>
      <c r="Y9" s="22">
        <v>54501</v>
      </c>
      <c r="Z9" s="22">
        <v>54710</v>
      </c>
      <c r="AA9" s="22">
        <v>54847</v>
      </c>
      <c r="AB9" s="22">
        <v>55110</v>
      </c>
      <c r="AC9" s="22">
        <v>55102</v>
      </c>
      <c r="AD9" s="22">
        <v>55116</v>
      </c>
      <c r="AE9" s="22">
        <v>55115</v>
      </c>
      <c r="AF9" s="22">
        <v>55099</v>
      </c>
      <c r="AG9" s="22">
        <v>54987</v>
      </c>
      <c r="AH9" s="22">
        <v>54999</v>
      </c>
      <c r="AI9" s="22">
        <v>55007</v>
      </c>
      <c r="AJ9" s="22">
        <v>54965</v>
      </c>
      <c r="AK9" s="22">
        <v>54909</v>
      </c>
      <c r="AL9" s="22">
        <v>54763</v>
      </c>
      <c r="AM9" s="22">
        <v>54684</v>
      </c>
      <c r="AN9" s="22">
        <v>54911</v>
      </c>
      <c r="AO9" s="22">
        <v>55072</v>
      </c>
      <c r="AP9" s="22">
        <v>55157</v>
      </c>
      <c r="AQ9" s="22">
        <v>56339</v>
      </c>
      <c r="AR9" s="22">
        <v>57305</v>
      </c>
      <c r="AS9" s="22">
        <v>58017</v>
      </c>
      <c r="AT9" s="22">
        <v>58803</v>
      </c>
      <c r="AU9" s="22">
        <v>59634</v>
      </c>
      <c r="AV9" s="22">
        <v>60438</v>
      </c>
      <c r="AW9" s="22">
        <v>61287</v>
      </c>
    </row>
    <row r="10" spans="1:50" x14ac:dyDescent="0.35">
      <c r="A10" s="19"/>
      <c r="B10" s="19"/>
      <c r="C10" s="19"/>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row>
    <row r="11" spans="1:50" x14ac:dyDescent="0.35">
      <c r="A11" s="51" t="s">
        <v>348</v>
      </c>
      <c r="B11" s="19"/>
      <c r="C11" s="19"/>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row>
    <row r="12" spans="1:50" x14ac:dyDescent="0.35">
      <c r="A12" s="19"/>
      <c r="B12" s="19"/>
      <c r="C12" s="19"/>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row>
    <row r="13" spans="1:50" x14ac:dyDescent="0.35">
      <c r="A13" s="24"/>
      <c r="B13" s="6"/>
      <c r="C13" s="456" t="s">
        <v>153</v>
      </c>
      <c r="D13" s="14">
        <v>42736</v>
      </c>
      <c r="E13" s="14">
        <v>42767</v>
      </c>
      <c r="F13" s="14">
        <v>42795</v>
      </c>
      <c r="G13" s="14">
        <v>42826</v>
      </c>
      <c r="H13" s="14">
        <v>42856</v>
      </c>
      <c r="I13" s="14">
        <v>42887</v>
      </c>
      <c r="J13" s="14">
        <v>42917</v>
      </c>
      <c r="K13" s="14">
        <v>42948</v>
      </c>
      <c r="L13" s="14">
        <v>42979</v>
      </c>
      <c r="M13" s="14">
        <v>43009</v>
      </c>
      <c r="N13" s="14">
        <v>43040</v>
      </c>
      <c r="O13" s="14">
        <v>43070</v>
      </c>
      <c r="P13" s="14">
        <v>43101</v>
      </c>
      <c r="Q13" s="14">
        <v>43132</v>
      </c>
      <c r="R13" s="14">
        <v>43160</v>
      </c>
      <c r="S13" s="14">
        <v>43191</v>
      </c>
      <c r="T13" s="14">
        <v>43221</v>
      </c>
      <c r="U13" s="14">
        <v>43252</v>
      </c>
      <c r="V13" s="14">
        <v>43282</v>
      </c>
      <c r="W13" s="14">
        <v>43313</v>
      </c>
      <c r="X13" s="14">
        <v>43344</v>
      </c>
      <c r="Y13" s="14">
        <v>43374</v>
      </c>
      <c r="Z13" s="14">
        <v>43405</v>
      </c>
      <c r="AA13" s="14">
        <v>43435</v>
      </c>
      <c r="AB13" s="14">
        <v>43466</v>
      </c>
      <c r="AC13" s="14">
        <v>43497</v>
      </c>
      <c r="AD13" s="14">
        <v>43525</v>
      </c>
      <c r="AE13" s="14">
        <v>43556</v>
      </c>
      <c r="AF13" s="14">
        <v>43586</v>
      </c>
      <c r="AG13" s="14">
        <v>43617</v>
      </c>
      <c r="AH13" s="14">
        <v>43647</v>
      </c>
      <c r="AI13" s="14">
        <v>43678</v>
      </c>
      <c r="AJ13" s="14">
        <v>43709</v>
      </c>
      <c r="AK13" s="14">
        <v>43739</v>
      </c>
      <c r="AL13" s="14">
        <v>43770</v>
      </c>
      <c r="AM13" s="14">
        <v>43800</v>
      </c>
      <c r="AN13" s="14">
        <v>43831</v>
      </c>
      <c r="AO13" s="14">
        <v>43862</v>
      </c>
      <c r="AP13" s="14">
        <v>43891</v>
      </c>
      <c r="AQ13" s="15">
        <v>43922</v>
      </c>
      <c r="AR13" s="15">
        <v>43952</v>
      </c>
      <c r="AS13" s="15">
        <v>43983</v>
      </c>
      <c r="AT13" s="15">
        <v>44013</v>
      </c>
      <c r="AU13" s="15">
        <v>44044</v>
      </c>
      <c r="AV13" s="15">
        <v>44075</v>
      </c>
      <c r="AW13" s="15">
        <v>44105</v>
      </c>
      <c r="AX13" s="51"/>
    </row>
    <row r="14" spans="1:50" x14ac:dyDescent="0.35">
      <c r="A14" s="570" t="s">
        <v>117</v>
      </c>
      <c r="B14" s="3" t="s">
        <v>349</v>
      </c>
      <c r="C14" s="145">
        <f t="shared" ref="C14:C16" si="0">AVERAGE(D14:AW14)</f>
        <v>1048460.2882608698</v>
      </c>
      <c r="D14" s="145">
        <f t="shared" ref="D14:AW14" si="1">D92+D21+D112</f>
        <v>964048.2</v>
      </c>
      <c r="E14" s="145">
        <f t="shared" si="1"/>
        <v>899289.8</v>
      </c>
      <c r="F14" s="145">
        <f t="shared" si="1"/>
        <v>1028589.63</v>
      </c>
      <c r="G14" s="145">
        <f t="shared" si="1"/>
        <v>961258.02</v>
      </c>
      <c r="H14" s="145">
        <f t="shared" si="1"/>
        <v>1043588.37</v>
      </c>
      <c r="I14" s="145">
        <f t="shared" si="1"/>
        <v>1040574.99</v>
      </c>
      <c r="J14" s="145">
        <f t="shared" si="1"/>
        <v>939860.45</v>
      </c>
      <c r="K14" s="145">
        <f t="shared" si="1"/>
        <v>1070563</v>
      </c>
      <c r="L14" s="145">
        <f t="shared" si="1"/>
        <v>967073.34</v>
      </c>
      <c r="M14" s="145">
        <f t="shared" si="1"/>
        <v>1058933.6200000001</v>
      </c>
      <c r="N14" s="145">
        <f t="shared" si="1"/>
        <v>960330.32</v>
      </c>
      <c r="O14" s="145">
        <f t="shared" si="1"/>
        <v>947559.15</v>
      </c>
      <c r="P14" s="145">
        <f t="shared" si="1"/>
        <v>1004180.97</v>
      </c>
      <c r="Q14" s="145">
        <f t="shared" si="1"/>
        <v>988246.98</v>
      </c>
      <c r="R14" s="145">
        <f t="shared" si="1"/>
        <v>1054212.1599999999</v>
      </c>
      <c r="S14" s="145">
        <f t="shared" si="1"/>
        <v>1119003.42</v>
      </c>
      <c r="T14" s="145">
        <f t="shared" si="1"/>
        <v>1197857.6200000001</v>
      </c>
      <c r="U14" s="145">
        <f t="shared" si="1"/>
        <v>1132152.22</v>
      </c>
      <c r="V14" s="145">
        <f t="shared" si="1"/>
        <v>1030792.46</v>
      </c>
      <c r="W14" s="145">
        <f t="shared" si="1"/>
        <v>1117852.57</v>
      </c>
      <c r="X14" s="145">
        <f t="shared" si="1"/>
        <v>1005601.22</v>
      </c>
      <c r="Y14" s="145">
        <f t="shared" si="1"/>
        <v>1175686.72</v>
      </c>
      <c r="Z14" s="145">
        <f t="shared" si="1"/>
        <v>1047224.76</v>
      </c>
      <c r="AA14" s="145">
        <f t="shared" si="1"/>
        <v>1042854.09</v>
      </c>
      <c r="AB14" s="145">
        <f t="shared" si="1"/>
        <v>1097108.73</v>
      </c>
      <c r="AC14" s="145">
        <f t="shared" si="1"/>
        <v>996240.6</v>
      </c>
      <c r="AD14" s="145">
        <f t="shared" si="1"/>
        <v>1136785.5900000001</v>
      </c>
      <c r="AE14" s="145">
        <f t="shared" si="1"/>
        <v>1157595.42</v>
      </c>
      <c r="AF14" s="145">
        <f t="shared" si="1"/>
        <v>1240998.27</v>
      </c>
      <c r="AG14" s="145">
        <f t="shared" si="1"/>
        <v>1159870.02</v>
      </c>
      <c r="AH14" s="145">
        <f t="shared" si="1"/>
        <v>1187495.19</v>
      </c>
      <c r="AI14" s="145">
        <f t="shared" si="1"/>
        <v>1273219.92</v>
      </c>
      <c r="AJ14" s="145">
        <f t="shared" si="1"/>
        <v>1170384.3500000001</v>
      </c>
      <c r="AK14" s="145">
        <f t="shared" si="1"/>
        <v>1263197.31</v>
      </c>
      <c r="AL14" s="145">
        <f t="shared" si="1"/>
        <v>1123184.67</v>
      </c>
      <c r="AM14" s="145">
        <f t="shared" si="1"/>
        <v>1154312.99</v>
      </c>
      <c r="AN14" s="145">
        <f t="shared" si="1"/>
        <v>1341544.22</v>
      </c>
      <c r="AO14" s="145">
        <f t="shared" si="1"/>
        <v>1320821.78</v>
      </c>
      <c r="AP14" s="145">
        <f t="shared" si="1"/>
        <v>1124720.0900000001</v>
      </c>
      <c r="AQ14" s="145">
        <f t="shared" si="1"/>
        <v>787667.21</v>
      </c>
      <c r="AR14" s="145">
        <f t="shared" si="1"/>
        <v>773739.01</v>
      </c>
      <c r="AS14" s="145">
        <f t="shared" si="1"/>
        <v>792127.21</v>
      </c>
      <c r="AT14" s="145">
        <f t="shared" si="1"/>
        <v>746169.95</v>
      </c>
      <c r="AU14" s="145">
        <f t="shared" si="1"/>
        <v>797573.47</v>
      </c>
      <c r="AV14" s="145">
        <f t="shared" si="1"/>
        <v>866070.25</v>
      </c>
      <c r="AW14" s="145">
        <f t="shared" si="1"/>
        <v>921012.93</v>
      </c>
      <c r="AX14" s="42"/>
    </row>
    <row r="15" spans="1:50" s="96" customFormat="1" x14ac:dyDescent="0.35">
      <c r="A15" s="571"/>
      <c r="B15" s="92" t="s">
        <v>350</v>
      </c>
      <c r="C15" s="202">
        <f t="shared" si="0"/>
        <v>19.096387049769966</v>
      </c>
      <c r="D15" s="202">
        <f t="shared" ref="D15:AW15" si="2">D14/D9</f>
        <v>18.039148983945211</v>
      </c>
      <c r="E15" s="202">
        <f t="shared" si="2"/>
        <v>16.852941286707523</v>
      </c>
      <c r="F15" s="202">
        <f t="shared" si="2"/>
        <v>19.263421042774741</v>
      </c>
      <c r="G15" s="202">
        <f t="shared" si="2"/>
        <v>18.001760740102625</v>
      </c>
      <c r="H15" s="202">
        <f t="shared" si="2"/>
        <v>19.528225486526946</v>
      </c>
      <c r="I15" s="202">
        <f t="shared" si="2"/>
        <v>19.442004969918912</v>
      </c>
      <c r="J15" s="202">
        <f t="shared" si="2"/>
        <v>17.575697989714818</v>
      </c>
      <c r="K15" s="202">
        <f t="shared" si="2"/>
        <v>20.081842055899457</v>
      </c>
      <c r="L15" s="202">
        <f t="shared" si="2"/>
        <v>18.171580450590955</v>
      </c>
      <c r="M15" s="202">
        <f t="shared" si="2"/>
        <v>19.831703123829502</v>
      </c>
      <c r="N15" s="202">
        <f t="shared" si="2"/>
        <v>17.90725591109122</v>
      </c>
      <c r="O15" s="202">
        <f t="shared" si="2"/>
        <v>17.57277456325804</v>
      </c>
      <c r="P15" s="202">
        <f t="shared" si="2"/>
        <v>18.530743126038015</v>
      </c>
      <c r="Q15" s="202">
        <f t="shared" si="2"/>
        <v>18.186028597191807</v>
      </c>
      <c r="R15" s="202">
        <f t="shared" si="2"/>
        <v>19.380325023898816</v>
      </c>
      <c r="S15" s="202">
        <f t="shared" si="2"/>
        <v>20.563867612466922</v>
      </c>
      <c r="T15" s="202">
        <f t="shared" si="2"/>
        <v>21.97661945473893</v>
      </c>
      <c r="U15" s="202">
        <f t="shared" si="2"/>
        <v>20.736148210557161</v>
      </c>
      <c r="V15" s="202">
        <f t="shared" si="2"/>
        <v>18.894555219503253</v>
      </c>
      <c r="W15" s="202">
        <f t="shared" si="2"/>
        <v>20.486622743516907</v>
      </c>
      <c r="X15" s="202">
        <f t="shared" si="2"/>
        <v>18.431783056563656</v>
      </c>
      <c r="Y15" s="202">
        <f t="shared" si="2"/>
        <v>21.571837580961816</v>
      </c>
      <c r="Z15" s="202">
        <f t="shared" si="2"/>
        <v>19.141377444708464</v>
      </c>
      <c r="AA15" s="202">
        <f t="shared" si="2"/>
        <v>19.013876602184258</v>
      </c>
      <c r="AB15" s="202">
        <f t="shared" si="2"/>
        <v>19.90761622210125</v>
      </c>
      <c r="AC15" s="202">
        <f t="shared" si="2"/>
        <v>18.079935392544733</v>
      </c>
      <c r="AD15" s="202">
        <f t="shared" si="2"/>
        <v>20.625328216851731</v>
      </c>
      <c r="AE15" s="202">
        <f t="shared" si="2"/>
        <v>21.003273519005713</v>
      </c>
      <c r="AF15" s="202">
        <f t="shared" si="2"/>
        <v>22.523063394979946</v>
      </c>
      <c r="AG15" s="202">
        <f t="shared" si="2"/>
        <v>21.093531562005566</v>
      </c>
      <c r="AH15" s="202">
        <f t="shared" si="2"/>
        <v>21.591214203894616</v>
      </c>
      <c r="AI15" s="202">
        <f t="shared" si="2"/>
        <v>23.146507171814495</v>
      </c>
      <c r="AJ15" s="202">
        <f t="shared" si="2"/>
        <v>21.293265714545623</v>
      </c>
      <c r="AK15" s="202">
        <f t="shared" si="2"/>
        <v>23.005287111402502</v>
      </c>
      <c r="AL15" s="202">
        <f t="shared" si="2"/>
        <v>20.509918558150574</v>
      </c>
      <c r="AM15" s="202">
        <f t="shared" si="2"/>
        <v>21.108788493892181</v>
      </c>
      <c r="AN15" s="202">
        <f t="shared" si="2"/>
        <v>24.431247291071006</v>
      </c>
      <c r="AO15" s="202">
        <f t="shared" si="2"/>
        <v>23.983544814061592</v>
      </c>
      <c r="AP15" s="202">
        <f t="shared" si="2"/>
        <v>20.391248436281888</v>
      </c>
      <c r="AQ15" s="145">
        <f t="shared" si="2"/>
        <v>13.980851807806316</v>
      </c>
      <c r="AR15" s="145">
        <f t="shared" si="2"/>
        <v>13.502120408341332</v>
      </c>
      <c r="AS15" s="145">
        <f t="shared" si="2"/>
        <v>13.653363841632624</v>
      </c>
      <c r="AT15" s="145">
        <f t="shared" si="2"/>
        <v>12.689317721884937</v>
      </c>
      <c r="AU15" s="145">
        <f t="shared" si="2"/>
        <v>13.374475467015461</v>
      </c>
      <c r="AV15" s="145">
        <f t="shared" si="2"/>
        <v>14.329895926403918</v>
      </c>
      <c r="AW15" s="145">
        <f t="shared" si="2"/>
        <v>15.027867737040483</v>
      </c>
      <c r="AX15" s="95"/>
    </row>
    <row r="16" spans="1:50" x14ac:dyDescent="0.35">
      <c r="A16" s="572"/>
      <c r="B16" s="8" t="s">
        <v>351</v>
      </c>
      <c r="C16" s="196">
        <f t="shared" si="0"/>
        <v>450.62972875184545</v>
      </c>
      <c r="D16" s="196">
        <f t="shared" ref="D16:AW16" si="3">(D21+D92)/D25</f>
        <v>366.8263037685573</v>
      </c>
      <c r="E16" s="196">
        <f t="shared" si="3"/>
        <v>355.53235759493674</v>
      </c>
      <c r="F16" s="196">
        <f t="shared" si="3"/>
        <v>384.37883364485981</v>
      </c>
      <c r="G16" s="196">
        <f t="shared" si="3"/>
        <v>369.04724270353302</v>
      </c>
      <c r="H16" s="196">
        <f t="shared" si="3"/>
        <v>395.29854869268661</v>
      </c>
      <c r="I16" s="196">
        <f t="shared" si="3"/>
        <v>406.45546484375001</v>
      </c>
      <c r="J16" s="196">
        <f t="shared" si="3"/>
        <v>365.62138132295718</v>
      </c>
      <c r="K16" s="196">
        <f t="shared" si="3"/>
        <v>391.77726939970717</v>
      </c>
      <c r="L16" s="196">
        <f t="shared" si="3"/>
        <v>371.86513076923075</v>
      </c>
      <c r="M16" s="196">
        <f t="shared" si="3"/>
        <v>394.00786006698922</v>
      </c>
      <c r="N16" s="196">
        <f t="shared" si="3"/>
        <v>363.18866111951587</v>
      </c>
      <c r="O16" s="196">
        <f t="shared" si="3"/>
        <v>369.22570148090415</v>
      </c>
      <c r="P16" s="196">
        <f t="shared" si="3"/>
        <v>363.77344927536228</v>
      </c>
      <c r="Q16" s="196">
        <f t="shared" si="3"/>
        <v>372.29671439336852</v>
      </c>
      <c r="R16" s="196">
        <f t="shared" si="3"/>
        <v>408.51440310077516</v>
      </c>
      <c r="S16" s="196">
        <f t="shared" si="3"/>
        <v>423.79466666666661</v>
      </c>
      <c r="T16" s="196">
        <f t="shared" si="3"/>
        <v>449.97750563486107</v>
      </c>
      <c r="U16" s="196">
        <f t="shared" si="3"/>
        <v>435.23403306420607</v>
      </c>
      <c r="V16" s="196">
        <f t="shared" si="3"/>
        <v>400.25610097087377</v>
      </c>
      <c r="W16" s="196">
        <f t="shared" si="3"/>
        <v>427.23473623853215</v>
      </c>
      <c r="X16" s="196">
        <f t="shared" si="3"/>
        <v>411.77117936117935</v>
      </c>
      <c r="Y16" s="196">
        <f t="shared" si="3"/>
        <v>439.815645342312</v>
      </c>
      <c r="Z16" s="196">
        <f t="shared" si="3"/>
        <v>401.93983109404991</v>
      </c>
      <c r="AA16" s="196">
        <f t="shared" si="3"/>
        <v>409.65720628683692</v>
      </c>
      <c r="AB16" s="196">
        <f t="shared" si="3"/>
        <v>412.75714339480618</v>
      </c>
      <c r="AC16" s="196">
        <f t="shared" si="3"/>
        <v>389.6093896713615</v>
      </c>
      <c r="AD16" s="196">
        <f t="shared" si="3"/>
        <v>441.3212970873787</v>
      </c>
      <c r="AE16" s="196">
        <f t="shared" si="3"/>
        <v>438.52062144751795</v>
      </c>
      <c r="AF16" s="196">
        <f t="shared" si="3"/>
        <v>466.53412406015036</v>
      </c>
      <c r="AG16" s="196">
        <f t="shared" si="3"/>
        <v>459.84953211736718</v>
      </c>
      <c r="AH16" s="196">
        <f t="shared" si="3"/>
        <v>466.03618131868132</v>
      </c>
      <c r="AI16" s="196">
        <f t="shared" si="3"/>
        <v>500.97812672176303</v>
      </c>
      <c r="AJ16" s="196">
        <f t="shared" si="3"/>
        <v>477.42445940432481</v>
      </c>
      <c r="AK16" s="196">
        <f t="shared" si="3"/>
        <v>527.54534670008354</v>
      </c>
      <c r="AL16" s="196">
        <f t="shared" si="3"/>
        <v>498.49585885486016</v>
      </c>
      <c r="AM16" s="196">
        <f t="shared" si="3"/>
        <v>509.14688575209527</v>
      </c>
      <c r="AN16" s="196">
        <f t="shared" si="3"/>
        <v>537.26100120144167</v>
      </c>
      <c r="AO16" s="196">
        <f t="shared" si="3"/>
        <v>540.65566107245195</v>
      </c>
      <c r="AP16" s="196">
        <f t="shared" si="3"/>
        <v>553.20245450073787</v>
      </c>
      <c r="AQ16" s="196">
        <f t="shared" si="3"/>
        <v>758.77091522157991</v>
      </c>
      <c r="AR16" s="196">
        <f t="shared" si="3"/>
        <v>691.45577301161757</v>
      </c>
      <c r="AS16" s="196">
        <f t="shared" si="3"/>
        <v>570.69683717579244</v>
      </c>
      <c r="AT16" s="196">
        <f t="shared" si="3"/>
        <v>488.65091683038634</v>
      </c>
      <c r="AU16" s="196">
        <f t="shared" si="3"/>
        <v>485.14201338199513</v>
      </c>
      <c r="AV16" s="196">
        <f t="shared" si="3"/>
        <v>510.93466076696166</v>
      </c>
      <c r="AW16" s="196">
        <f t="shared" si="3"/>
        <v>526.4880960548885</v>
      </c>
      <c r="AX16" s="42"/>
    </row>
    <row r="17" spans="1:50" x14ac:dyDescent="0.35">
      <c r="A17" s="97"/>
      <c r="B17" s="19"/>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42"/>
    </row>
    <row r="18" spans="1:50" x14ac:dyDescent="0.35">
      <c r="A18" s="99" t="s">
        <v>352</v>
      </c>
      <c r="B18" s="19"/>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42"/>
    </row>
    <row r="19" spans="1:50" ht="15" thickBot="1" x14ac:dyDescent="0.4"/>
    <row r="20" spans="1:50" s="2" customFormat="1" x14ac:dyDescent="0.35">
      <c r="A20" s="91" t="s">
        <v>353</v>
      </c>
      <c r="B20" s="33" t="s">
        <v>354</v>
      </c>
      <c r="C20" s="456" t="s">
        <v>153</v>
      </c>
      <c r="D20" s="14">
        <v>42736</v>
      </c>
      <c r="E20" s="14">
        <v>42767</v>
      </c>
      <c r="F20" s="14">
        <v>42795</v>
      </c>
      <c r="G20" s="14">
        <v>42826</v>
      </c>
      <c r="H20" s="14">
        <v>42856</v>
      </c>
      <c r="I20" s="14">
        <v>42887</v>
      </c>
      <c r="J20" s="14">
        <v>42917</v>
      </c>
      <c r="K20" s="14">
        <v>42948</v>
      </c>
      <c r="L20" s="14">
        <v>42979</v>
      </c>
      <c r="M20" s="14">
        <v>43009</v>
      </c>
      <c r="N20" s="14">
        <v>43040</v>
      </c>
      <c r="O20" s="14">
        <v>43070</v>
      </c>
      <c r="P20" s="14">
        <v>43101</v>
      </c>
      <c r="Q20" s="14">
        <v>43132</v>
      </c>
      <c r="R20" s="14">
        <v>43160</v>
      </c>
      <c r="S20" s="14">
        <v>43191</v>
      </c>
      <c r="T20" s="14">
        <v>43221</v>
      </c>
      <c r="U20" s="14">
        <v>43252</v>
      </c>
      <c r="V20" s="14">
        <v>43282</v>
      </c>
      <c r="W20" s="14">
        <v>43313</v>
      </c>
      <c r="X20" s="14">
        <v>43344</v>
      </c>
      <c r="Y20" s="14">
        <v>43374</v>
      </c>
      <c r="Z20" s="14">
        <v>43405</v>
      </c>
      <c r="AA20" s="14">
        <v>43435</v>
      </c>
      <c r="AB20" s="14">
        <v>43466</v>
      </c>
      <c r="AC20" s="14">
        <v>43497</v>
      </c>
      <c r="AD20" s="14">
        <v>43525</v>
      </c>
      <c r="AE20" s="14">
        <v>43556</v>
      </c>
      <c r="AF20" s="14">
        <v>43586</v>
      </c>
      <c r="AG20" s="14">
        <v>43617</v>
      </c>
      <c r="AH20" s="14">
        <v>43647</v>
      </c>
      <c r="AI20" s="14">
        <v>43678</v>
      </c>
      <c r="AJ20" s="14">
        <v>43709</v>
      </c>
      <c r="AK20" s="14">
        <v>43739</v>
      </c>
      <c r="AL20" s="14">
        <v>43770</v>
      </c>
      <c r="AM20" s="14">
        <v>43800</v>
      </c>
      <c r="AN20" s="14">
        <v>43831</v>
      </c>
      <c r="AO20" s="14">
        <v>43862</v>
      </c>
      <c r="AP20" s="14">
        <v>43891</v>
      </c>
      <c r="AQ20" s="14">
        <v>43922</v>
      </c>
      <c r="AR20" s="14">
        <v>43952</v>
      </c>
      <c r="AS20" s="14">
        <v>43983</v>
      </c>
      <c r="AT20" s="14">
        <v>44013</v>
      </c>
      <c r="AU20" s="14">
        <v>44044</v>
      </c>
      <c r="AV20" s="14">
        <v>44075</v>
      </c>
      <c r="AW20" s="15">
        <v>44105</v>
      </c>
    </row>
    <row r="21" spans="1:50" s="88" customFormat="1" x14ac:dyDescent="0.35">
      <c r="A21" s="423" t="s">
        <v>134</v>
      </c>
      <c r="B21" s="87" t="s">
        <v>162</v>
      </c>
      <c r="C21" s="193">
        <f>AVERAGE(D21:AW21)</f>
        <v>1044070.5217391305</v>
      </c>
      <c r="D21" s="193">
        <v>959428</v>
      </c>
      <c r="E21" s="193">
        <v>894389</v>
      </c>
      <c r="F21" s="193">
        <v>1023352</v>
      </c>
      <c r="G21" s="193">
        <v>954667</v>
      </c>
      <c r="H21" s="193">
        <v>1037996</v>
      </c>
      <c r="I21" s="193">
        <v>1035948</v>
      </c>
      <c r="J21" s="193">
        <v>934990</v>
      </c>
      <c r="K21" s="193">
        <v>1066165</v>
      </c>
      <c r="L21" s="193">
        <v>961156</v>
      </c>
      <c r="M21" s="193">
        <v>1053485</v>
      </c>
      <c r="N21" s="193">
        <v>954460</v>
      </c>
      <c r="O21" s="193">
        <v>941873</v>
      </c>
      <c r="P21" s="193">
        <v>999243</v>
      </c>
      <c r="Q21" s="193">
        <v>984364</v>
      </c>
      <c r="R21" s="193">
        <v>1048684</v>
      </c>
      <c r="S21" s="193">
        <v>1113252</v>
      </c>
      <c r="T21" s="193">
        <v>1191482</v>
      </c>
      <c r="U21" s="193">
        <v>1127840</v>
      </c>
      <c r="V21" s="193">
        <v>1026179</v>
      </c>
      <c r="W21" s="193">
        <v>1112802</v>
      </c>
      <c r="X21" s="193">
        <v>1002425</v>
      </c>
      <c r="Y21" s="193">
        <v>1164811</v>
      </c>
      <c r="Z21" s="193">
        <v>1041144</v>
      </c>
      <c r="AA21" s="193">
        <v>1037361</v>
      </c>
      <c r="AB21" s="193">
        <v>1092044</v>
      </c>
      <c r="AC21" s="193">
        <v>992448</v>
      </c>
      <c r="AD21" s="193">
        <v>1131468</v>
      </c>
      <c r="AE21" s="193">
        <v>1152701</v>
      </c>
      <c r="AF21" s="193">
        <v>1233715</v>
      </c>
      <c r="AG21" s="193">
        <v>1155016</v>
      </c>
      <c r="AH21" s="193">
        <v>1183280</v>
      </c>
      <c r="AI21" s="193">
        <v>1268504</v>
      </c>
      <c r="AJ21" s="193">
        <v>1164914</v>
      </c>
      <c r="AK21" s="193">
        <v>1259460</v>
      </c>
      <c r="AL21" s="193">
        <v>1119164</v>
      </c>
      <c r="AM21" s="193">
        <v>1151624</v>
      </c>
      <c r="AN21" s="193">
        <v>1338003</v>
      </c>
      <c r="AO21" s="193">
        <v>1318389</v>
      </c>
      <c r="AP21" s="193">
        <v>1121150</v>
      </c>
      <c r="AQ21" s="193">
        <v>786742</v>
      </c>
      <c r="AR21" s="193">
        <v>773143</v>
      </c>
      <c r="AS21" s="193">
        <v>791622</v>
      </c>
      <c r="AT21" s="193">
        <v>745402</v>
      </c>
      <c r="AU21" s="193">
        <v>796992</v>
      </c>
      <c r="AV21" s="193">
        <v>864918</v>
      </c>
      <c r="AW21" s="194">
        <v>919049</v>
      </c>
    </row>
    <row r="22" spans="1:50" s="51" customFormat="1" x14ac:dyDescent="0.35">
      <c r="A22" s="29" t="s">
        <v>134</v>
      </c>
      <c r="B22" s="9" t="s">
        <v>166</v>
      </c>
      <c r="C22" s="193">
        <f>AVERAGE(D22:AW22)</f>
        <v>448.94841107408092</v>
      </c>
      <c r="D22" s="193">
        <f>D21/D25</f>
        <v>365.21811952797867</v>
      </c>
      <c r="E22" s="193">
        <f t="shared" ref="E22:AW22" si="4">E21/E25</f>
        <v>353.79311708860757</v>
      </c>
      <c r="F22" s="193">
        <f t="shared" si="4"/>
        <v>382.56149532710282</v>
      </c>
      <c r="G22" s="193">
        <f t="shared" si="4"/>
        <v>366.61559139784947</v>
      </c>
      <c r="H22" s="193">
        <f t="shared" si="4"/>
        <v>393.32929139825694</v>
      </c>
      <c r="I22" s="193">
        <f t="shared" si="4"/>
        <v>404.66718750000001</v>
      </c>
      <c r="J22" s="193">
        <f t="shared" si="4"/>
        <v>363.80933852140078</v>
      </c>
      <c r="K22" s="193">
        <f t="shared" si="4"/>
        <v>390.2507320644217</v>
      </c>
      <c r="L22" s="193">
        <f t="shared" si="4"/>
        <v>369.67538461538459</v>
      </c>
      <c r="M22" s="193">
        <f t="shared" si="4"/>
        <v>392.06736136955715</v>
      </c>
      <c r="N22" s="193">
        <f t="shared" si="4"/>
        <v>360.99092284417549</v>
      </c>
      <c r="O22" s="193">
        <f t="shared" si="4"/>
        <v>367.05884645362431</v>
      </c>
      <c r="P22" s="193">
        <f t="shared" si="4"/>
        <v>362.04456521739132</v>
      </c>
      <c r="Q22" s="193">
        <f t="shared" si="4"/>
        <v>370.89826676714392</v>
      </c>
      <c r="R22" s="193">
        <f t="shared" si="4"/>
        <v>406.46666666666664</v>
      </c>
      <c r="S22" s="193">
        <f t="shared" si="4"/>
        <v>421.68636363636364</v>
      </c>
      <c r="T22" s="193">
        <f t="shared" si="4"/>
        <v>447.58903080390684</v>
      </c>
      <c r="U22" s="193">
        <f t="shared" si="4"/>
        <v>433.61783929257979</v>
      </c>
      <c r="V22" s="193">
        <f t="shared" si="4"/>
        <v>398.51611650485438</v>
      </c>
      <c r="W22" s="193">
        <f t="shared" si="4"/>
        <v>425.38302752293578</v>
      </c>
      <c r="X22" s="193">
        <f t="shared" si="4"/>
        <v>410.493447993448</v>
      </c>
      <c r="Y22" s="193">
        <f t="shared" si="4"/>
        <v>435.76917321361765</v>
      </c>
      <c r="Z22" s="193">
        <f t="shared" si="4"/>
        <v>399.67140115163147</v>
      </c>
      <c r="AA22" s="193">
        <f t="shared" si="4"/>
        <v>407.60746561886049</v>
      </c>
      <c r="AB22" s="193">
        <f t="shared" si="4"/>
        <v>411.00639819345128</v>
      </c>
      <c r="AC22" s="193">
        <f t="shared" si="4"/>
        <v>388.28169014084506</v>
      </c>
      <c r="AD22" s="193">
        <f t="shared" si="4"/>
        <v>439.4050485436893</v>
      </c>
      <c r="AE22" s="193">
        <f t="shared" si="4"/>
        <v>436.7946191739295</v>
      </c>
      <c r="AF22" s="193">
        <f t="shared" si="4"/>
        <v>463.80263157894734</v>
      </c>
      <c r="AG22" s="193">
        <f t="shared" si="4"/>
        <v>457.97620935765264</v>
      </c>
      <c r="AH22" s="193">
        <f t="shared" si="4"/>
        <v>464.39560439560438</v>
      </c>
      <c r="AI22" s="193">
        <f t="shared" si="4"/>
        <v>499.21448248720975</v>
      </c>
      <c r="AJ22" s="193">
        <f t="shared" si="4"/>
        <v>475.28110975112202</v>
      </c>
      <c r="AK22" s="193">
        <f t="shared" si="4"/>
        <v>526.09022556390983</v>
      </c>
      <c r="AL22" s="193">
        <f t="shared" si="4"/>
        <v>496.74389702618731</v>
      </c>
      <c r="AM22" s="193">
        <f t="shared" si="4"/>
        <v>507.9947066607852</v>
      </c>
      <c r="AN22" s="193">
        <f t="shared" si="4"/>
        <v>535.84421305566684</v>
      </c>
      <c r="AO22" s="193">
        <f t="shared" si="4"/>
        <v>539.6598444535407</v>
      </c>
      <c r="AP22" s="193">
        <f t="shared" si="4"/>
        <v>551.47565174618785</v>
      </c>
      <c r="AQ22" s="193">
        <f t="shared" si="4"/>
        <v>757.94026974951828</v>
      </c>
      <c r="AR22" s="193">
        <f t="shared" si="4"/>
        <v>690.92314566577306</v>
      </c>
      <c r="AS22" s="193">
        <f t="shared" si="4"/>
        <v>570.33285302593663</v>
      </c>
      <c r="AT22" s="193">
        <f t="shared" si="4"/>
        <v>488.14800261951541</v>
      </c>
      <c r="AU22" s="193">
        <f t="shared" si="4"/>
        <v>484.78832116788323</v>
      </c>
      <c r="AV22" s="193">
        <f t="shared" si="4"/>
        <v>510.27610619469027</v>
      </c>
      <c r="AW22" s="194">
        <f t="shared" si="4"/>
        <v>525.47112635791882</v>
      </c>
    </row>
    <row r="23" spans="1:50" s="51" customFormat="1" x14ac:dyDescent="0.35">
      <c r="A23" s="29" t="s">
        <v>134</v>
      </c>
      <c r="B23" s="9" t="s">
        <v>133</v>
      </c>
      <c r="C23" s="126">
        <f>AVERAGE(D23:AW23)</f>
        <v>27506.021739130436</v>
      </c>
      <c r="D23" s="126">
        <v>27363</v>
      </c>
      <c r="E23" s="126">
        <v>25336</v>
      </c>
      <c r="F23" s="126">
        <v>28703</v>
      </c>
      <c r="G23" s="126">
        <v>26957</v>
      </c>
      <c r="H23" s="126">
        <v>29277</v>
      </c>
      <c r="I23" s="126">
        <v>29307</v>
      </c>
      <c r="J23" s="126">
        <v>26317</v>
      </c>
      <c r="K23" s="126">
        <v>31003</v>
      </c>
      <c r="L23" s="126">
        <v>28107</v>
      </c>
      <c r="M23" s="126">
        <v>31412</v>
      </c>
      <c r="N23" s="126">
        <v>29732</v>
      </c>
      <c r="O23" s="126">
        <v>28231</v>
      </c>
      <c r="P23" s="126">
        <v>28767</v>
      </c>
      <c r="Q23" s="126">
        <v>27398</v>
      </c>
      <c r="R23" s="126">
        <v>28138</v>
      </c>
      <c r="S23" s="126">
        <v>29316</v>
      </c>
      <c r="T23" s="126">
        <v>32080</v>
      </c>
      <c r="U23" s="126">
        <v>30244</v>
      </c>
      <c r="V23" s="126">
        <v>27972</v>
      </c>
      <c r="W23" s="126">
        <v>31032</v>
      </c>
      <c r="X23" s="126">
        <v>27244</v>
      </c>
      <c r="Y23" s="126">
        <v>31483</v>
      </c>
      <c r="Z23" s="126">
        <v>28406</v>
      </c>
      <c r="AA23" s="126">
        <v>28191</v>
      </c>
      <c r="AB23" s="126">
        <v>30618</v>
      </c>
      <c r="AC23" s="126">
        <v>28326</v>
      </c>
      <c r="AD23" s="126">
        <v>31751</v>
      </c>
      <c r="AE23" s="126">
        <v>32528</v>
      </c>
      <c r="AF23" s="126">
        <v>33594</v>
      </c>
      <c r="AG23" s="126">
        <v>30891</v>
      </c>
      <c r="AH23" s="126">
        <v>31723</v>
      </c>
      <c r="AI23" s="126">
        <v>32759</v>
      </c>
      <c r="AJ23" s="126">
        <v>30051</v>
      </c>
      <c r="AK23" s="126">
        <v>31739</v>
      </c>
      <c r="AL23" s="126">
        <v>27796</v>
      </c>
      <c r="AM23" s="126">
        <v>28130</v>
      </c>
      <c r="AN23" s="126">
        <v>31292</v>
      </c>
      <c r="AO23" s="126">
        <v>30620</v>
      </c>
      <c r="AP23" s="126">
        <v>23952</v>
      </c>
      <c r="AQ23" s="126">
        <v>14042</v>
      </c>
      <c r="AR23" s="126">
        <v>14318</v>
      </c>
      <c r="AS23" s="126">
        <v>16349</v>
      </c>
      <c r="AT23" s="126">
        <v>16325</v>
      </c>
      <c r="AU23" s="126">
        <v>17554</v>
      </c>
      <c r="AV23" s="126">
        <v>18890</v>
      </c>
      <c r="AW23" s="404">
        <v>20013</v>
      </c>
    </row>
    <row r="24" spans="1:50" s="51" customFormat="1" x14ac:dyDescent="0.35">
      <c r="A24" s="29" t="s">
        <v>134</v>
      </c>
      <c r="B24" s="9" t="s">
        <v>167</v>
      </c>
      <c r="C24" s="126">
        <f>AVERAGE(D24:AW24)</f>
        <v>336075.85097205872</v>
      </c>
      <c r="D24" s="126">
        <f>SUM(D29,D34,D39,D44,D49,D54,D59,D64,D69,D74,D79)</f>
        <v>320631</v>
      </c>
      <c r="E24" s="126">
        <f t="shared" ref="E24:AW24" si="5">SUM(E29,E34,E39,E44,E49,E54,E59,E64,E69,E74,E79)</f>
        <v>298655</v>
      </c>
      <c r="F24" s="126">
        <f t="shared" si="5"/>
        <v>341129</v>
      </c>
      <c r="G24" s="126">
        <f t="shared" si="5"/>
        <v>320373</v>
      </c>
      <c r="H24" s="126">
        <f t="shared" si="5"/>
        <v>344810.41548525676</v>
      </c>
      <c r="I24" s="126">
        <f t="shared" si="5"/>
        <v>343171.25764034968</v>
      </c>
      <c r="J24" s="126">
        <f t="shared" si="5"/>
        <v>313743.00708397891</v>
      </c>
      <c r="K24" s="126">
        <f t="shared" si="5"/>
        <v>363261.10717529495</v>
      </c>
      <c r="L24" s="126">
        <f t="shared" si="5"/>
        <v>327151.93722685461</v>
      </c>
      <c r="M24" s="126">
        <f t="shared" si="5"/>
        <v>353202.22250980494</v>
      </c>
      <c r="N24" s="126">
        <f t="shared" si="5"/>
        <v>317403.99836045236</v>
      </c>
      <c r="O24" s="126">
        <f t="shared" si="5"/>
        <v>316915.48416341824</v>
      </c>
      <c r="P24" s="126">
        <f t="shared" si="5"/>
        <v>328363.00200445449</v>
      </c>
      <c r="Q24" s="126">
        <f t="shared" si="5"/>
        <v>315209.57939635811</v>
      </c>
      <c r="R24" s="126">
        <f t="shared" si="5"/>
        <v>330415.49179059092</v>
      </c>
      <c r="S24" s="126">
        <f t="shared" si="5"/>
        <v>350722.16482681601</v>
      </c>
      <c r="T24" s="126">
        <f t="shared" si="5"/>
        <v>373296.65535736852</v>
      </c>
      <c r="U24" s="126">
        <f t="shared" si="5"/>
        <v>351406.60692534334</v>
      </c>
      <c r="V24" s="126">
        <f t="shared" si="5"/>
        <v>322503.13392010075</v>
      </c>
      <c r="W24" s="126">
        <f t="shared" si="5"/>
        <v>350705.06264763547</v>
      </c>
      <c r="X24" s="126">
        <f t="shared" si="5"/>
        <v>316120.76586047455</v>
      </c>
      <c r="Y24" s="126">
        <f t="shared" si="5"/>
        <v>366522.54172245396</v>
      </c>
      <c r="Z24" s="126">
        <f t="shared" si="5"/>
        <v>323324.62976058869</v>
      </c>
      <c r="AA24" s="126">
        <f t="shared" si="5"/>
        <v>320592.58060916897</v>
      </c>
      <c r="AB24" s="126">
        <f t="shared" si="5"/>
        <v>327209.94815794233</v>
      </c>
      <c r="AC24" s="126">
        <f t="shared" si="5"/>
        <v>310001.71904804296</v>
      </c>
      <c r="AD24" s="126">
        <f t="shared" si="5"/>
        <v>353674.57776211161</v>
      </c>
      <c r="AE24" s="126">
        <f t="shared" si="5"/>
        <v>356764.23617289239</v>
      </c>
      <c r="AF24" s="126">
        <f t="shared" si="5"/>
        <v>383625.74905064609</v>
      </c>
      <c r="AG24" s="126">
        <f t="shared" si="5"/>
        <v>357213.21283093363</v>
      </c>
      <c r="AH24" s="126">
        <f t="shared" si="5"/>
        <v>368959.05912529392</v>
      </c>
      <c r="AI24" s="126">
        <f t="shared" si="5"/>
        <v>398390.80989239231</v>
      </c>
      <c r="AJ24" s="126">
        <f t="shared" si="5"/>
        <v>372517.50825674564</v>
      </c>
      <c r="AK24" s="126">
        <f t="shared" si="5"/>
        <v>402263.6261273204</v>
      </c>
      <c r="AL24" s="126">
        <f t="shared" si="5"/>
        <v>359719.34717878303</v>
      </c>
      <c r="AM24" s="126">
        <f t="shared" si="5"/>
        <v>374957.56246341846</v>
      </c>
      <c r="AN24" s="126">
        <f t="shared" si="5"/>
        <v>425989.08936347195</v>
      </c>
      <c r="AO24" s="126">
        <f t="shared" si="5"/>
        <v>421324.2679768306</v>
      </c>
      <c r="AP24" s="126">
        <f t="shared" si="5"/>
        <v>363995.30289787549</v>
      </c>
      <c r="AQ24" s="126">
        <f t="shared" si="5"/>
        <v>262508.01771604398</v>
      </c>
      <c r="AR24" s="126">
        <f t="shared" si="5"/>
        <v>254451.9540403662</v>
      </c>
      <c r="AS24" s="126">
        <f t="shared" si="5"/>
        <v>266867.00018833776</v>
      </c>
      <c r="AT24" s="126">
        <f t="shared" si="5"/>
        <v>244132.23096382036</v>
      </c>
      <c r="AU24" s="126">
        <f t="shared" si="5"/>
        <v>262801.07148887648</v>
      </c>
      <c r="AV24" s="126">
        <f t="shared" si="5"/>
        <v>283269.44648882194</v>
      </c>
      <c r="AW24" s="404">
        <f t="shared" si="5"/>
        <v>299223.76305697032</v>
      </c>
    </row>
    <row r="25" spans="1:50" s="51" customFormat="1" x14ac:dyDescent="0.35">
      <c r="A25" s="29" t="s">
        <v>134</v>
      </c>
      <c r="B25" s="9" t="s">
        <v>132</v>
      </c>
      <c r="C25" s="126">
        <f>AVERAGE(D25:AW25)</f>
        <v>2390.891304347826</v>
      </c>
      <c r="D25" s="126">
        <v>2627</v>
      </c>
      <c r="E25" s="126">
        <v>2528</v>
      </c>
      <c r="F25" s="126">
        <v>2675</v>
      </c>
      <c r="G25" s="126">
        <v>2604</v>
      </c>
      <c r="H25" s="126">
        <v>2639</v>
      </c>
      <c r="I25" s="126">
        <v>2560</v>
      </c>
      <c r="J25" s="126">
        <v>2570</v>
      </c>
      <c r="K25" s="126">
        <v>2732</v>
      </c>
      <c r="L25" s="126">
        <v>2600</v>
      </c>
      <c r="M25" s="126">
        <v>2687</v>
      </c>
      <c r="N25" s="126">
        <v>2644</v>
      </c>
      <c r="O25" s="126">
        <v>2566</v>
      </c>
      <c r="P25" s="126">
        <v>2760</v>
      </c>
      <c r="Q25" s="126">
        <v>2654</v>
      </c>
      <c r="R25" s="126">
        <v>2580</v>
      </c>
      <c r="S25" s="126">
        <v>2640</v>
      </c>
      <c r="T25" s="126">
        <v>2662</v>
      </c>
      <c r="U25" s="126">
        <v>2601</v>
      </c>
      <c r="V25" s="126">
        <v>2575</v>
      </c>
      <c r="W25" s="126">
        <v>2616</v>
      </c>
      <c r="X25" s="126">
        <v>2442</v>
      </c>
      <c r="Y25" s="126">
        <v>2673</v>
      </c>
      <c r="Z25" s="126">
        <v>2605</v>
      </c>
      <c r="AA25" s="126">
        <v>2545</v>
      </c>
      <c r="AB25" s="126">
        <v>2657</v>
      </c>
      <c r="AC25" s="126">
        <v>2556</v>
      </c>
      <c r="AD25" s="126">
        <v>2575</v>
      </c>
      <c r="AE25" s="126">
        <v>2639</v>
      </c>
      <c r="AF25" s="126">
        <v>2660</v>
      </c>
      <c r="AG25" s="126">
        <v>2522</v>
      </c>
      <c r="AH25" s="126">
        <v>2548</v>
      </c>
      <c r="AI25" s="126">
        <v>2541</v>
      </c>
      <c r="AJ25" s="126">
        <v>2451</v>
      </c>
      <c r="AK25" s="126">
        <v>2394</v>
      </c>
      <c r="AL25" s="126">
        <v>2253</v>
      </c>
      <c r="AM25" s="126">
        <v>2267</v>
      </c>
      <c r="AN25" s="126">
        <v>2497</v>
      </c>
      <c r="AO25" s="126">
        <v>2443</v>
      </c>
      <c r="AP25" s="126">
        <v>2033</v>
      </c>
      <c r="AQ25" s="126">
        <v>1038</v>
      </c>
      <c r="AR25" s="126">
        <v>1119</v>
      </c>
      <c r="AS25" s="126">
        <v>1388</v>
      </c>
      <c r="AT25" s="126">
        <v>1527</v>
      </c>
      <c r="AU25" s="126">
        <v>1644</v>
      </c>
      <c r="AV25" s="126">
        <v>1695</v>
      </c>
      <c r="AW25" s="404">
        <v>1749</v>
      </c>
    </row>
    <row r="26" spans="1:50" x14ac:dyDescent="0.35">
      <c r="A26" s="27" t="s">
        <v>355</v>
      </c>
      <c r="B26" s="3" t="s">
        <v>162</v>
      </c>
      <c r="C26" s="145">
        <f t="shared" ref="C26:C80" si="6">AVERAGE(D26:AW26)</f>
        <v>0</v>
      </c>
      <c r="D26" s="145">
        <v>0</v>
      </c>
      <c r="E26" s="145">
        <v>0</v>
      </c>
      <c r="F26" s="145">
        <v>0</v>
      </c>
      <c r="G26" s="145">
        <v>0</v>
      </c>
      <c r="H26" s="145">
        <v>0</v>
      </c>
      <c r="I26" s="145">
        <v>0</v>
      </c>
      <c r="J26" s="145">
        <v>0</v>
      </c>
      <c r="K26" s="145">
        <v>0</v>
      </c>
      <c r="L26" s="145">
        <v>0</v>
      </c>
      <c r="M26" s="145">
        <v>0</v>
      </c>
      <c r="N26" s="145">
        <v>0</v>
      </c>
      <c r="O26" s="145">
        <v>0</v>
      </c>
      <c r="P26" s="145">
        <v>0</v>
      </c>
      <c r="Q26" s="145">
        <v>0</v>
      </c>
      <c r="R26" s="145">
        <v>0</v>
      </c>
      <c r="S26" s="145">
        <v>0</v>
      </c>
      <c r="T26" s="145">
        <v>0</v>
      </c>
      <c r="U26" s="145">
        <v>0</v>
      </c>
      <c r="V26" s="145">
        <v>0</v>
      </c>
      <c r="W26" s="145">
        <v>0</v>
      </c>
      <c r="X26" s="145">
        <v>0</v>
      </c>
      <c r="Y26" s="145">
        <v>0</v>
      </c>
      <c r="Z26" s="145">
        <v>0</v>
      </c>
      <c r="AA26" s="145">
        <v>0</v>
      </c>
      <c r="AB26" s="145">
        <v>0</v>
      </c>
      <c r="AC26" s="145">
        <v>0</v>
      </c>
      <c r="AD26" s="145">
        <v>0</v>
      </c>
      <c r="AE26" s="145">
        <v>0</v>
      </c>
      <c r="AF26" s="145">
        <v>0</v>
      </c>
      <c r="AG26" s="145">
        <v>0</v>
      </c>
      <c r="AH26" s="145">
        <v>0</v>
      </c>
      <c r="AI26" s="145">
        <v>0</v>
      </c>
      <c r="AJ26" s="145">
        <v>0</v>
      </c>
      <c r="AK26" s="145">
        <v>0</v>
      </c>
      <c r="AL26" s="145">
        <v>0</v>
      </c>
      <c r="AM26" s="145">
        <v>0</v>
      </c>
      <c r="AN26" s="145">
        <v>0</v>
      </c>
      <c r="AO26" s="145">
        <v>0</v>
      </c>
      <c r="AP26" s="145">
        <v>0</v>
      </c>
      <c r="AQ26" s="145">
        <v>0</v>
      </c>
      <c r="AR26" s="145">
        <v>0</v>
      </c>
      <c r="AS26" s="145">
        <v>0</v>
      </c>
      <c r="AT26" s="145">
        <v>0</v>
      </c>
      <c r="AU26" s="145">
        <v>0</v>
      </c>
      <c r="AV26" s="145">
        <v>0</v>
      </c>
      <c r="AW26" s="195">
        <v>0</v>
      </c>
    </row>
    <row r="27" spans="1:50" x14ac:dyDescent="0.35">
      <c r="A27" s="90" t="s">
        <v>355</v>
      </c>
      <c r="B27" s="12" t="s">
        <v>166</v>
      </c>
      <c r="C27" s="145">
        <f t="shared" si="6"/>
        <v>0</v>
      </c>
      <c r="D27" s="223">
        <v>0</v>
      </c>
      <c r="E27" s="223">
        <v>0</v>
      </c>
      <c r="F27" s="223">
        <v>0</v>
      </c>
      <c r="G27" s="223">
        <v>0</v>
      </c>
      <c r="H27" s="223">
        <v>0</v>
      </c>
      <c r="I27" s="223">
        <v>0</v>
      </c>
      <c r="J27" s="223">
        <v>0</v>
      </c>
      <c r="K27" s="223">
        <v>0</v>
      </c>
      <c r="L27" s="223">
        <v>0</v>
      </c>
      <c r="M27" s="223">
        <v>0</v>
      </c>
      <c r="N27" s="223">
        <v>0</v>
      </c>
      <c r="O27" s="223">
        <v>0</v>
      </c>
      <c r="P27" s="223">
        <v>0</v>
      </c>
      <c r="Q27" s="223">
        <v>0</v>
      </c>
      <c r="R27" s="223">
        <v>0</v>
      </c>
      <c r="S27" s="223">
        <v>0</v>
      </c>
      <c r="T27" s="223">
        <v>0</v>
      </c>
      <c r="U27" s="223">
        <v>0</v>
      </c>
      <c r="V27" s="223">
        <v>0</v>
      </c>
      <c r="W27" s="223">
        <v>0</v>
      </c>
      <c r="X27" s="223">
        <v>0</v>
      </c>
      <c r="Y27" s="223">
        <v>0</v>
      </c>
      <c r="Z27" s="223">
        <v>0</v>
      </c>
      <c r="AA27" s="223">
        <v>0</v>
      </c>
      <c r="AB27" s="223">
        <v>0</v>
      </c>
      <c r="AC27" s="223">
        <v>0</v>
      </c>
      <c r="AD27" s="223">
        <v>0</v>
      </c>
      <c r="AE27" s="223">
        <v>0</v>
      </c>
      <c r="AF27" s="223">
        <v>0</v>
      </c>
      <c r="AG27" s="223">
        <v>0</v>
      </c>
      <c r="AH27" s="223">
        <v>0</v>
      </c>
      <c r="AI27" s="223">
        <v>0</v>
      </c>
      <c r="AJ27" s="223">
        <v>0</v>
      </c>
      <c r="AK27" s="223">
        <v>0</v>
      </c>
      <c r="AL27" s="223">
        <v>0</v>
      </c>
      <c r="AM27" s="223">
        <v>0</v>
      </c>
      <c r="AN27" s="223">
        <v>0</v>
      </c>
      <c r="AO27" s="223">
        <v>0</v>
      </c>
      <c r="AP27" s="223">
        <v>0</v>
      </c>
      <c r="AQ27" s="223">
        <v>0</v>
      </c>
      <c r="AR27" s="223">
        <v>0</v>
      </c>
      <c r="AS27" s="223">
        <v>0</v>
      </c>
      <c r="AT27" s="223">
        <v>0</v>
      </c>
      <c r="AU27" s="223">
        <v>0</v>
      </c>
      <c r="AV27" s="223">
        <v>0</v>
      </c>
      <c r="AW27" s="224">
        <v>0</v>
      </c>
    </row>
    <row r="28" spans="1:50" x14ac:dyDescent="0.35">
      <c r="A28" s="27" t="s">
        <v>355</v>
      </c>
      <c r="B28" s="3" t="s">
        <v>133</v>
      </c>
      <c r="C28" s="4">
        <f t="shared" si="6"/>
        <v>0</v>
      </c>
      <c r="D28" s="3">
        <v>0</v>
      </c>
      <c r="E28" s="3">
        <v>0</v>
      </c>
      <c r="F28" s="3">
        <v>0</v>
      </c>
      <c r="G28" s="3">
        <v>0</v>
      </c>
      <c r="H28" s="3">
        <v>0</v>
      </c>
      <c r="I28" s="3">
        <v>0</v>
      </c>
      <c r="J28" s="3">
        <v>0</v>
      </c>
      <c r="K28" s="3">
        <v>0</v>
      </c>
      <c r="L28" s="3">
        <v>0</v>
      </c>
      <c r="M28" s="3">
        <v>0</v>
      </c>
      <c r="N28" s="3">
        <v>0</v>
      </c>
      <c r="O28" s="3">
        <v>0</v>
      </c>
      <c r="P28" s="3">
        <v>0</v>
      </c>
      <c r="Q28" s="3">
        <v>0</v>
      </c>
      <c r="R28" s="3">
        <v>0</v>
      </c>
      <c r="S28" s="3">
        <v>0</v>
      </c>
      <c r="T28" s="3">
        <v>0</v>
      </c>
      <c r="U28" s="3">
        <v>0</v>
      </c>
      <c r="V28" s="3">
        <v>0</v>
      </c>
      <c r="W28" s="3">
        <v>0</v>
      </c>
      <c r="X28" s="3">
        <v>0</v>
      </c>
      <c r="Y28" s="3">
        <v>0</v>
      </c>
      <c r="Z28" s="3">
        <v>0</v>
      </c>
      <c r="AA28" s="3">
        <v>0</v>
      </c>
      <c r="AB28" s="3">
        <v>0</v>
      </c>
      <c r="AC28" s="3">
        <v>0</v>
      </c>
      <c r="AD28" s="3">
        <v>0</v>
      </c>
      <c r="AE28" s="3">
        <v>0</v>
      </c>
      <c r="AF28" s="3">
        <v>0</v>
      </c>
      <c r="AG28" s="3">
        <v>0</v>
      </c>
      <c r="AH28" s="3">
        <v>0</v>
      </c>
      <c r="AI28" s="3">
        <v>0</v>
      </c>
      <c r="AJ28" s="3">
        <v>0</v>
      </c>
      <c r="AK28" s="3">
        <v>0</v>
      </c>
      <c r="AL28" s="3">
        <v>0</v>
      </c>
      <c r="AM28" s="3">
        <v>0</v>
      </c>
      <c r="AN28" s="3">
        <v>0</v>
      </c>
      <c r="AO28" s="3">
        <v>0</v>
      </c>
      <c r="AP28" s="3">
        <v>0</v>
      </c>
      <c r="AQ28" s="3">
        <v>0</v>
      </c>
      <c r="AR28" s="3">
        <v>0</v>
      </c>
      <c r="AS28" s="3">
        <v>0</v>
      </c>
      <c r="AT28" s="3">
        <v>0</v>
      </c>
      <c r="AU28" s="3">
        <v>0</v>
      </c>
      <c r="AV28" s="3">
        <v>0</v>
      </c>
      <c r="AW28" s="10">
        <v>0</v>
      </c>
    </row>
    <row r="29" spans="1:50" x14ac:dyDescent="0.35">
      <c r="A29" s="27" t="s">
        <v>355</v>
      </c>
      <c r="B29" s="3" t="s">
        <v>167</v>
      </c>
      <c r="C29" s="4">
        <f t="shared" si="6"/>
        <v>0</v>
      </c>
      <c r="D29" s="3">
        <v>0</v>
      </c>
      <c r="E29" s="3">
        <v>0</v>
      </c>
      <c r="F29" s="3">
        <v>0</v>
      </c>
      <c r="G29" s="3">
        <v>0</v>
      </c>
      <c r="H29" s="3">
        <v>0</v>
      </c>
      <c r="I29" s="3">
        <v>0</v>
      </c>
      <c r="J29" s="3">
        <v>0</v>
      </c>
      <c r="K29" s="3">
        <v>0</v>
      </c>
      <c r="L29" s="3">
        <v>0</v>
      </c>
      <c r="M29" s="3">
        <v>0</v>
      </c>
      <c r="N29" s="3">
        <v>0</v>
      </c>
      <c r="O29" s="3">
        <v>0</v>
      </c>
      <c r="P29" s="3">
        <v>0</v>
      </c>
      <c r="Q29" s="3">
        <v>0</v>
      </c>
      <c r="R29" s="3">
        <v>0</v>
      </c>
      <c r="S29" s="3">
        <v>0</v>
      </c>
      <c r="T29" s="3">
        <v>0</v>
      </c>
      <c r="U29" s="3">
        <v>0</v>
      </c>
      <c r="V29" s="3">
        <v>0</v>
      </c>
      <c r="W29" s="3">
        <v>0</v>
      </c>
      <c r="X29" s="3">
        <v>0</v>
      </c>
      <c r="Y29" s="3">
        <v>0</v>
      </c>
      <c r="Z29" s="3">
        <v>0</v>
      </c>
      <c r="AA29" s="3">
        <v>0</v>
      </c>
      <c r="AB29" s="3">
        <v>0</v>
      </c>
      <c r="AC29" s="3">
        <v>0</v>
      </c>
      <c r="AD29" s="3">
        <v>0</v>
      </c>
      <c r="AE29" s="3">
        <v>0</v>
      </c>
      <c r="AF29" s="3">
        <v>0</v>
      </c>
      <c r="AG29" s="3">
        <v>0</v>
      </c>
      <c r="AH29" s="3">
        <v>0</v>
      </c>
      <c r="AI29" s="3">
        <v>0</v>
      </c>
      <c r="AJ29" s="3">
        <v>0</v>
      </c>
      <c r="AK29" s="3">
        <v>0</v>
      </c>
      <c r="AL29" s="3">
        <v>0</v>
      </c>
      <c r="AM29" s="3">
        <v>0</v>
      </c>
      <c r="AN29" s="3">
        <v>0</v>
      </c>
      <c r="AO29" s="3">
        <v>0</v>
      </c>
      <c r="AP29" s="3">
        <v>0</v>
      </c>
      <c r="AQ29" s="3">
        <v>0</v>
      </c>
      <c r="AR29" s="3">
        <v>0</v>
      </c>
      <c r="AS29" s="3">
        <v>0</v>
      </c>
      <c r="AT29" s="3">
        <v>0</v>
      </c>
      <c r="AU29" s="3">
        <v>0</v>
      </c>
      <c r="AV29" s="3">
        <v>0</v>
      </c>
      <c r="AW29" s="10">
        <v>0</v>
      </c>
    </row>
    <row r="30" spans="1:50" x14ac:dyDescent="0.35">
      <c r="A30" s="27" t="s">
        <v>355</v>
      </c>
      <c r="B30" s="3" t="s">
        <v>132</v>
      </c>
      <c r="C30" s="4">
        <f t="shared" si="6"/>
        <v>0</v>
      </c>
      <c r="D30" s="3">
        <v>0</v>
      </c>
      <c r="E30" s="3">
        <v>0</v>
      </c>
      <c r="F30" s="3">
        <v>0</v>
      </c>
      <c r="G30" s="3">
        <v>0</v>
      </c>
      <c r="H30" s="3">
        <v>0</v>
      </c>
      <c r="I30" s="3">
        <v>0</v>
      </c>
      <c r="J30" s="3">
        <v>0</v>
      </c>
      <c r="K30" s="3">
        <v>0</v>
      </c>
      <c r="L30" s="3">
        <v>0</v>
      </c>
      <c r="M30" s="3">
        <v>0</v>
      </c>
      <c r="N30" s="3">
        <v>0</v>
      </c>
      <c r="O30" s="3">
        <v>0</v>
      </c>
      <c r="P30" s="3">
        <v>0</v>
      </c>
      <c r="Q30" s="3">
        <v>0</v>
      </c>
      <c r="R30" s="3">
        <v>0</v>
      </c>
      <c r="S30" s="3">
        <v>0</v>
      </c>
      <c r="T30" s="3">
        <v>0</v>
      </c>
      <c r="U30" s="3">
        <v>0</v>
      </c>
      <c r="V30" s="3">
        <v>0</v>
      </c>
      <c r="W30" s="3">
        <v>0</v>
      </c>
      <c r="X30" s="3">
        <v>0</v>
      </c>
      <c r="Y30" s="3">
        <v>0</v>
      </c>
      <c r="Z30" s="3">
        <v>0</v>
      </c>
      <c r="AA30" s="3">
        <v>0</v>
      </c>
      <c r="AB30" s="3">
        <v>0</v>
      </c>
      <c r="AC30" s="3">
        <v>0</v>
      </c>
      <c r="AD30" s="3">
        <v>0</v>
      </c>
      <c r="AE30" s="3">
        <v>0</v>
      </c>
      <c r="AF30" s="3">
        <v>0</v>
      </c>
      <c r="AG30" s="3">
        <v>0</v>
      </c>
      <c r="AH30" s="3">
        <v>0</v>
      </c>
      <c r="AI30" s="3">
        <v>0</v>
      </c>
      <c r="AJ30" s="3">
        <v>0</v>
      </c>
      <c r="AK30" s="3">
        <v>0</v>
      </c>
      <c r="AL30" s="3">
        <v>0</v>
      </c>
      <c r="AM30" s="3">
        <v>0</v>
      </c>
      <c r="AN30" s="3">
        <v>0</v>
      </c>
      <c r="AO30" s="3">
        <v>0</v>
      </c>
      <c r="AP30" s="3">
        <v>0</v>
      </c>
      <c r="AQ30" s="3">
        <v>0</v>
      </c>
      <c r="AR30" s="3">
        <v>0</v>
      </c>
      <c r="AS30" s="3">
        <v>0</v>
      </c>
      <c r="AT30" s="3">
        <v>0</v>
      </c>
      <c r="AU30" s="3">
        <v>0</v>
      </c>
      <c r="AV30" s="3">
        <v>0</v>
      </c>
      <c r="AW30" s="10">
        <v>0</v>
      </c>
    </row>
    <row r="31" spans="1:50" x14ac:dyDescent="0.35">
      <c r="A31" s="27" t="s">
        <v>340</v>
      </c>
      <c r="B31" s="3" t="s">
        <v>162</v>
      </c>
      <c r="C31" s="145">
        <f t="shared" si="6"/>
        <v>0</v>
      </c>
      <c r="D31" s="145">
        <v>0</v>
      </c>
      <c r="E31" s="145">
        <v>0</v>
      </c>
      <c r="F31" s="145">
        <v>0</v>
      </c>
      <c r="G31" s="145">
        <v>0</v>
      </c>
      <c r="H31" s="145">
        <v>0</v>
      </c>
      <c r="I31" s="145">
        <v>0</v>
      </c>
      <c r="J31" s="145">
        <v>0</v>
      </c>
      <c r="K31" s="145">
        <v>0</v>
      </c>
      <c r="L31" s="145">
        <v>0</v>
      </c>
      <c r="M31" s="145">
        <v>0</v>
      </c>
      <c r="N31" s="145">
        <v>0</v>
      </c>
      <c r="O31" s="145">
        <v>0</v>
      </c>
      <c r="P31" s="145">
        <v>0</v>
      </c>
      <c r="Q31" s="145">
        <v>0</v>
      </c>
      <c r="R31" s="145">
        <v>0</v>
      </c>
      <c r="S31" s="145">
        <v>0</v>
      </c>
      <c r="T31" s="145">
        <v>0</v>
      </c>
      <c r="U31" s="145">
        <v>0</v>
      </c>
      <c r="V31" s="145">
        <v>0</v>
      </c>
      <c r="W31" s="145">
        <v>0</v>
      </c>
      <c r="X31" s="145">
        <v>0</v>
      </c>
      <c r="Y31" s="145">
        <v>0</v>
      </c>
      <c r="Z31" s="145">
        <v>0</v>
      </c>
      <c r="AA31" s="145">
        <v>0</v>
      </c>
      <c r="AB31" s="145">
        <v>0</v>
      </c>
      <c r="AC31" s="145">
        <v>0</v>
      </c>
      <c r="AD31" s="145">
        <v>0</v>
      </c>
      <c r="AE31" s="145">
        <v>0</v>
      </c>
      <c r="AF31" s="145">
        <v>0</v>
      </c>
      <c r="AG31" s="145">
        <v>0</v>
      </c>
      <c r="AH31" s="145">
        <v>0</v>
      </c>
      <c r="AI31" s="145">
        <v>0</v>
      </c>
      <c r="AJ31" s="145">
        <v>0</v>
      </c>
      <c r="AK31" s="145">
        <v>0</v>
      </c>
      <c r="AL31" s="145">
        <v>0</v>
      </c>
      <c r="AM31" s="145">
        <v>0</v>
      </c>
      <c r="AN31" s="145">
        <v>0</v>
      </c>
      <c r="AO31" s="145">
        <v>0</v>
      </c>
      <c r="AP31" s="145">
        <v>0</v>
      </c>
      <c r="AQ31" s="145">
        <v>0</v>
      </c>
      <c r="AR31" s="145">
        <v>0</v>
      </c>
      <c r="AS31" s="145">
        <v>0</v>
      </c>
      <c r="AT31" s="145">
        <v>0</v>
      </c>
      <c r="AU31" s="145">
        <v>0</v>
      </c>
      <c r="AV31" s="145">
        <v>0</v>
      </c>
      <c r="AW31" s="195">
        <v>0</v>
      </c>
    </row>
    <row r="32" spans="1:50" x14ac:dyDescent="0.35">
      <c r="A32" s="27" t="s">
        <v>340</v>
      </c>
      <c r="B32" s="3" t="s">
        <v>166</v>
      </c>
      <c r="C32" s="145">
        <f t="shared" si="6"/>
        <v>0</v>
      </c>
      <c r="D32" s="145">
        <v>0</v>
      </c>
      <c r="E32" s="145">
        <v>0</v>
      </c>
      <c r="F32" s="145">
        <v>0</v>
      </c>
      <c r="G32" s="145">
        <v>0</v>
      </c>
      <c r="H32" s="145">
        <v>0</v>
      </c>
      <c r="I32" s="145">
        <v>0</v>
      </c>
      <c r="J32" s="145">
        <v>0</v>
      </c>
      <c r="K32" s="145">
        <v>0</v>
      </c>
      <c r="L32" s="145">
        <v>0</v>
      </c>
      <c r="M32" s="145">
        <v>0</v>
      </c>
      <c r="N32" s="145">
        <v>0</v>
      </c>
      <c r="O32" s="145">
        <v>0</v>
      </c>
      <c r="P32" s="145">
        <v>0</v>
      </c>
      <c r="Q32" s="145">
        <v>0</v>
      </c>
      <c r="R32" s="145">
        <v>0</v>
      </c>
      <c r="S32" s="145">
        <v>0</v>
      </c>
      <c r="T32" s="145">
        <v>0</v>
      </c>
      <c r="U32" s="145">
        <v>0</v>
      </c>
      <c r="V32" s="145">
        <v>0</v>
      </c>
      <c r="W32" s="145">
        <v>0</v>
      </c>
      <c r="X32" s="145">
        <v>0</v>
      </c>
      <c r="Y32" s="145">
        <v>0</v>
      </c>
      <c r="Z32" s="145">
        <v>0</v>
      </c>
      <c r="AA32" s="145">
        <v>0</v>
      </c>
      <c r="AB32" s="145">
        <v>0</v>
      </c>
      <c r="AC32" s="145">
        <v>0</v>
      </c>
      <c r="AD32" s="145">
        <v>0</v>
      </c>
      <c r="AE32" s="145">
        <v>0</v>
      </c>
      <c r="AF32" s="145">
        <v>0</v>
      </c>
      <c r="AG32" s="145">
        <v>0</v>
      </c>
      <c r="AH32" s="145">
        <v>0</v>
      </c>
      <c r="AI32" s="145">
        <v>0</v>
      </c>
      <c r="AJ32" s="145">
        <v>0</v>
      </c>
      <c r="AK32" s="145">
        <v>0</v>
      </c>
      <c r="AL32" s="145">
        <v>0</v>
      </c>
      <c r="AM32" s="145">
        <v>0</v>
      </c>
      <c r="AN32" s="145">
        <v>0</v>
      </c>
      <c r="AO32" s="145">
        <v>0</v>
      </c>
      <c r="AP32" s="145">
        <v>0</v>
      </c>
      <c r="AQ32" s="145">
        <v>0</v>
      </c>
      <c r="AR32" s="145">
        <v>0</v>
      </c>
      <c r="AS32" s="145">
        <v>0</v>
      </c>
      <c r="AT32" s="145">
        <v>0</v>
      </c>
      <c r="AU32" s="145">
        <v>0</v>
      </c>
      <c r="AV32" s="145">
        <v>0</v>
      </c>
      <c r="AW32" s="195">
        <v>0</v>
      </c>
    </row>
    <row r="33" spans="1:49" x14ac:dyDescent="0.35">
      <c r="A33" s="27" t="s">
        <v>340</v>
      </c>
      <c r="B33" s="3" t="s">
        <v>133</v>
      </c>
      <c r="C33" s="4">
        <f t="shared" si="6"/>
        <v>0</v>
      </c>
      <c r="D33" s="3">
        <v>0</v>
      </c>
      <c r="E33" s="3">
        <v>0</v>
      </c>
      <c r="F33" s="3">
        <v>0</v>
      </c>
      <c r="G33" s="3">
        <v>0</v>
      </c>
      <c r="H33" s="3">
        <v>0</v>
      </c>
      <c r="I33" s="3">
        <v>0</v>
      </c>
      <c r="J33" s="3">
        <v>0</v>
      </c>
      <c r="K33" s="3">
        <v>0</v>
      </c>
      <c r="L33" s="3">
        <v>0</v>
      </c>
      <c r="M33" s="3">
        <v>0</v>
      </c>
      <c r="N33" s="3">
        <v>0</v>
      </c>
      <c r="O33" s="3">
        <v>0</v>
      </c>
      <c r="P33" s="3">
        <v>0</v>
      </c>
      <c r="Q33" s="3">
        <v>0</v>
      </c>
      <c r="R33" s="3">
        <v>0</v>
      </c>
      <c r="S33" s="3">
        <v>0</v>
      </c>
      <c r="T33" s="3">
        <v>0</v>
      </c>
      <c r="U33" s="3">
        <v>0</v>
      </c>
      <c r="V33" s="3">
        <v>0</v>
      </c>
      <c r="W33" s="3">
        <v>0</v>
      </c>
      <c r="X33" s="3">
        <v>0</v>
      </c>
      <c r="Y33" s="3">
        <v>0</v>
      </c>
      <c r="Z33" s="3">
        <v>0</v>
      </c>
      <c r="AA33" s="3">
        <v>0</v>
      </c>
      <c r="AB33" s="3">
        <v>0</v>
      </c>
      <c r="AC33" s="3">
        <v>0</v>
      </c>
      <c r="AD33" s="3">
        <v>0</v>
      </c>
      <c r="AE33" s="3">
        <v>0</v>
      </c>
      <c r="AF33" s="3">
        <v>0</v>
      </c>
      <c r="AG33" s="3">
        <v>0</v>
      </c>
      <c r="AH33" s="3">
        <v>0</v>
      </c>
      <c r="AI33" s="3">
        <v>0</v>
      </c>
      <c r="AJ33" s="3">
        <v>0</v>
      </c>
      <c r="AK33" s="3">
        <v>0</v>
      </c>
      <c r="AL33" s="3">
        <v>0</v>
      </c>
      <c r="AM33" s="3">
        <v>0</v>
      </c>
      <c r="AN33" s="3">
        <v>0</v>
      </c>
      <c r="AO33" s="3">
        <v>0</v>
      </c>
      <c r="AP33" s="3">
        <v>0</v>
      </c>
      <c r="AQ33" s="3">
        <v>0</v>
      </c>
      <c r="AR33" s="3">
        <v>0</v>
      </c>
      <c r="AS33" s="3">
        <v>0</v>
      </c>
      <c r="AT33" s="3">
        <v>0</v>
      </c>
      <c r="AU33" s="3">
        <v>0</v>
      </c>
      <c r="AV33" s="3">
        <v>0</v>
      </c>
      <c r="AW33" s="10">
        <v>0</v>
      </c>
    </row>
    <row r="34" spans="1:49" x14ac:dyDescent="0.35">
      <c r="A34" s="27" t="s">
        <v>340</v>
      </c>
      <c r="B34" s="3" t="s">
        <v>167</v>
      </c>
      <c r="C34" s="4">
        <f t="shared" si="6"/>
        <v>0</v>
      </c>
      <c r="D34" s="3">
        <v>0</v>
      </c>
      <c r="E34" s="3">
        <v>0</v>
      </c>
      <c r="F34" s="3">
        <v>0</v>
      </c>
      <c r="G34" s="3">
        <v>0</v>
      </c>
      <c r="H34" s="3">
        <v>0</v>
      </c>
      <c r="I34" s="3">
        <v>0</v>
      </c>
      <c r="J34" s="3">
        <v>0</v>
      </c>
      <c r="K34" s="3">
        <v>0</v>
      </c>
      <c r="L34" s="3">
        <v>0</v>
      </c>
      <c r="M34" s="3">
        <v>0</v>
      </c>
      <c r="N34" s="3">
        <v>0</v>
      </c>
      <c r="O34" s="3">
        <v>0</v>
      </c>
      <c r="P34" s="3">
        <v>0</v>
      </c>
      <c r="Q34" s="3">
        <v>0</v>
      </c>
      <c r="R34" s="3">
        <v>0</v>
      </c>
      <c r="S34" s="3">
        <v>0</v>
      </c>
      <c r="T34" s="3">
        <v>0</v>
      </c>
      <c r="U34" s="3">
        <v>0</v>
      </c>
      <c r="V34" s="3">
        <v>0</v>
      </c>
      <c r="W34" s="3">
        <v>0</v>
      </c>
      <c r="X34" s="3">
        <v>0</v>
      </c>
      <c r="Y34" s="3">
        <v>0</v>
      </c>
      <c r="Z34" s="3">
        <v>0</v>
      </c>
      <c r="AA34" s="3">
        <v>0</v>
      </c>
      <c r="AB34" s="3">
        <v>0</v>
      </c>
      <c r="AC34" s="3">
        <v>0</v>
      </c>
      <c r="AD34" s="3">
        <v>0</v>
      </c>
      <c r="AE34" s="3">
        <v>0</v>
      </c>
      <c r="AF34" s="3">
        <v>0</v>
      </c>
      <c r="AG34" s="3">
        <v>0</v>
      </c>
      <c r="AH34" s="3">
        <v>0</v>
      </c>
      <c r="AI34" s="3">
        <v>0</v>
      </c>
      <c r="AJ34" s="3">
        <v>0</v>
      </c>
      <c r="AK34" s="3">
        <v>0</v>
      </c>
      <c r="AL34" s="3">
        <v>0</v>
      </c>
      <c r="AM34" s="3">
        <v>0</v>
      </c>
      <c r="AN34" s="3">
        <v>0</v>
      </c>
      <c r="AO34" s="3">
        <v>0</v>
      </c>
      <c r="AP34" s="3">
        <v>0</v>
      </c>
      <c r="AQ34" s="3">
        <v>0</v>
      </c>
      <c r="AR34" s="3">
        <v>0</v>
      </c>
      <c r="AS34" s="3">
        <v>0</v>
      </c>
      <c r="AT34" s="3">
        <v>0</v>
      </c>
      <c r="AU34" s="3">
        <v>0</v>
      </c>
      <c r="AV34" s="3">
        <v>0</v>
      </c>
      <c r="AW34" s="10">
        <v>0</v>
      </c>
    </row>
    <row r="35" spans="1:49" x14ac:dyDescent="0.35">
      <c r="A35" s="27" t="s">
        <v>340</v>
      </c>
      <c r="B35" s="3" t="s">
        <v>132</v>
      </c>
      <c r="C35" s="4">
        <f t="shared" si="6"/>
        <v>0</v>
      </c>
      <c r="D35" s="3">
        <v>0</v>
      </c>
      <c r="E35" s="3">
        <v>0</v>
      </c>
      <c r="F35" s="3">
        <v>0</v>
      </c>
      <c r="G35" s="3">
        <v>0</v>
      </c>
      <c r="H35" s="3">
        <v>0</v>
      </c>
      <c r="I35" s="3">
        <v>0</v>
      </c>
      <c r="J35" s="3">
        <v>0</v>
      </c>
      <c r="K35" s="3">
        <v>0</v>
      </c>
      <c r="L35" s="3">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10">
        <v>0</v>
      </c>
    </row>
    <row r="36" spans="1:49" x14ac:dyDescent="0.35">
      <c r="A36" s="27" t="s">
        <v>341</v>
      </c>
      <c r="B36" s="3" t="s">
        <v>162</v>
      </c>
      <c r="C36" s="145">
        <f t="shared" si="6"/>
        <v>1627.0652173913043</v>
      </c>
      <c r="D36" s="145">
        <v>714</v>
      </c>
      <c r="E36" s="145">
        <v>324</v>
      </c>
      <c r="F36" s="145">
        <v>1062</v>
      </c>
      <c r="G36" s="145">
        <v>1314</v>
      </c>
      <c r="H36" s="145">
        <v>303</v>
      </c>
      <c r="I36" s="145">
        <v>1174</v>
      </c>
      <c r="J36" s="145">
        <v>2292</v>
      </c>
      <c r="K36" s="145">
        <v>1235</v>
      </c>
      <c r="L36" s="145">
        <v>919</v>
      </c>
      <c r="M36" s="145">
        <v>1386</v>
      </c>
      <c r="N36" s="145">
        <v>1276</v>
      </c>
      <c r="O36" s="145">
        <v>696</v>
      </c>
      <c r="P36" s="145">
        <v>1917</v>
      </c>
      <c r="Q36" s="145">
        <v>1284</v>
      </c>
      <c r="R36" s="145">
        <v>2077</v>
      </c>
      <c r="S36" s="145">
        <v>1303</v>
      </c>
      <c r="T36" s="145">
        <v>2351</v>
      </c>
      <c r="U36" s="145">
        <v>2226</v>
      </c>
      <c r="V36" s="145">
        <v>3671</v>
      </c>
      <c r="W36" s="145">
        <v>1799</v>
      </c>
      <c r="X36" s="145">
        <v>2158</v>
      </c>
      <c r="Y36" s="145">
        <v>1830</v>
      </c>
      <c r="Z36" s="145">
        <v>423</v>
      </c>
      <c r="AA36" s="145">
        <v>797</v>
      </c>
      <c r="AB36" s="145">
        <v>1415</v>
      </c>
      <c r="AC36" s="145">
        <v>791</v>
      </c>
      <c r="AD36" s="145">
        <v>1395</v>
      </c>
      <c r="AE36" s="145">
        <v>856</v>
      </c>
      <c r="AF36" s="145">
        <v>7962</v>
      </c>
      <c r="AG36" s="145">
        <v>1787</v>
      </c>
      <c r="AH36" s="145">
        <v>1631</v>
      </c>
      <c r="AI36" s="145">
        <v>1678</v>
      </c>
      <c r="AJ36" s="145">
        <v>1922</v>
      </c>
      <c r="AK36" s="145">
        <v>1938</v>
      </c>
      <c r="AL36" s="145">
        <v>1202</v>
      </c>
      <c r="AM36" s="145">
        <v>1209</v>
      </c>
      <c r="AN36" s="145">
        <v>1739</v>
      </c>
      <c r="AO36" s="145">
        <v>1653</v>
      </c>
      <c r="AP36" s="145">
        <v>85</v>
      </c>
      <c r="AQ36" s="145">
        <v>916</v>
      </c>
      <c r="AR36" s="145">
        <v>531</v>
      </c>
      <c r="AS36" s="145">
        <v>2061</v>
      </c>
      <c r="AT36" s="145">
        <v>2278</v>
      </c>
      <c r="AU36" s="145">
        <v>1778</v>
      </c>
      <c r="AV36" s="145">
        <v>2241</v>
      </c>
      <c r="AW36" s="195">
        <v>3246</v>
      </c>
    </row>
    <row r="37" spans="1:49" x14ac:dyDescent="0.35">
      <c r="A37" s="27" t="s">
        <v>341</v>
      </c>
      <c r="B37" s="3" t="s">
        <v>166</v>
      </c>
      <c r="C37" s="145">
        <f t="shared" si="6"/>
        <v>234.7608695652174</v>
      </c>
      <c r="D37" s="145">
        <v>143</v>
      </c>
      <c r="E37" s="145">
        <v>108</v>
      </c>
      <c r="F37" s="145">
        <v>152</v>
      </c>
      <c r="G37" s="145">
        <v>164</v>
      </c>
      <c r="H37" s="145">
        <v>101</v>
      </c>
      <c r="I37" s="145">
        <v>196</v>
      </c>
      <c r="J37" s="145">
        <v>255</v>
      </c>
      <c r="K37" s="145">
        <v>137</v>
      </c>
      <c r="L37" s="145">
        <v>153</v>
      </c>
      <c r="M37" s="145">
        <v>198</v>
      </c>
      <c r="N37" s="145">
        <v>182</v>
      </c>
      <c r="O37" s="145">
        <v>116</v>
      </c>
      <c r="P37" s="145">
        <v>213</v>
      </c>
      <c r="Q37" s="145">
        <v>321</v>
      </c>
      <c r="R37" s="145">
        <v>173</v>
      </c>
      <c r="S37" s="145">
        <v>145</v>
      </c>
      <c r="T37" s="145">
        <v>294</v>
      </c>
      <c r="U37" s="145">
        <v>202</v>
      </c>
      <c r="V37" s="145">
        <v>282</v>
      </c>
      <c r="W37" s="145">
        <v>257</v>
      </c>
      <c r="X37" s="145">
        <v>360</v>
      </c>
      <c r="Y37" s="145">
        <v>152</v>
      </c>
      <c r="Z37" s="145">
        <v>212</v>
      </c>
      <c r="AA37" s="145">
        <v>159</v>
      </c>
      <c r="AB37" s="145">
        <v>157</v>
      </c>
      <c r="AC37" s="145">
        <v>158</v>
      </c>
      <c r="AD37" s="145">
        <v>199</v>
      </c>
      <c r="AE37" s="145">
        <v>428</v>
      </c>
      <c r="AF37" s="145">
        <v>995</v>
      </c>
      <c r="AG37" s="145">
        <v>357</v>
      </c>
      <c r="AH37" s="145">
        <v>163</v>
      </c>
      <c r="AI37" s="145">
        <v>210</v>
      </c>
      <c r="AJ37" s="145">
        <v>320</v>
      </c>
      <c r="AK37" s="145">
        <v>194</v>
      </c>
      <c r="AL37" s="145">
        <v>240</v>
      </c>
      <c r="AM37" s="145">
        <v>173</v>
      </c>
      <c r="AN37" s="145">
        <v>290</v>
      </c>
      <c r="AO37" s="145">
        <v>165</v>
      </c>
      <c r="AP37" s="145">
        <v>85</v>
      </c>
      <c r="AQ37" s="145">
        <v>183</v>
      </c>
      <c r="AR37" s="145">
        <v>177</v>
      </c>
      <c r="AS37" s="145">
        <v>206</v>
      </c>
      <c r="AT37" s="145">
        <v>325</v>
      </c>
      <c r="AU37" s="145">
        <v>444</v>
      </c>
      <c r="AV37" s="145">
        <v>249</v>
      </c>
      <c r="AW37" s="195">
        <v>406</v>
      </c>
    </row>
    <row r="38" spans="1:49" x14ac:dyDescent="0.35">
      <c r="A38" s="27" t="s">
        <v>341</v>
      </c>
      <c r="B38" s="3" t="s">
        <v>133</v>
      </c>
      <c r="C38" s="4">
        <f t="shared" si="6"/>
        <v>9.9782608695652169</v>
      </c>
      <c r="D38" s="3">
        <v>5</v>
      </c>
      <c r="E38" s="3">
        <v>3</v>
      </c>
      <c r="F38" s="3">
        <v>9</v>
      </c>
      <c r="G38" s="3">
        <v>9</v>
      </c>
      <c r="H38" s="3">
        <v>3</v>
      </c>
      <c r="I38" s="3">
        <v>8</v>
      </c>
      <c r="J38" s="3">
        <v>13</v>
      </c>
      <c r="K38" s="3">
        <v>11</v>
      </c>
      <c r="L38" s="3">
        <v>6</v>
      </c>
      <c r="M38" s="3">
        <v>9</v>
      </c>
      <c r="N38" s="3">
        <v>9</v>
      </c>
      <c r="O38" s="3">
        <v>7</v>
      </c>
      <c r="P38" s="3">
        <v>13</v>
      </c>
      <c r="Q38" s="3">
        <v>7</v>
      </c>
      <c r="R38" s="3">
        <v>13</v>
      </c>
      <c r="S38" s="3">
        <v>10</v>
      </c>
      <c r="T38" s="3">
        <v>14</v>
      </c>
      <c r="U38" s="3">
        <v>14</v>
      </c>
      <c r="V38" s="3">
        <v>21</v>
      </c>
      <c r="W38" s="3">
        <v>11</v>
      </c>
      <c r="X38" s="3">
        <v>11</v>
      </c>
      <c r="Y38" s="3">
        <v>15</v>
      </c>
      <c r="Z38" s="3">
        <v>2</v>
      </c>
      <c r="AA38" s="3">
        <v>5</v>
      </c>
      <c r="AB38" s="3">
        <v>9</v>
      </c>
      <c r="AC38" s="3">
        <v>6</v>
      </c>
      <c r="AD38" s="3">
        <v>8</v>
      </c>
      <c r="AE38" s="3">
        <v>4</v>
      </c>
      <c r="AF38" s="3">
        <v>39</v>
      </c>
      <c r="AG38" s="3">
        <v>9</v>
      </c>
      <c r="AH38" s="3">
        <v>13</v>
      </c>
      <c r="AI38" s="3">
        <v>11</v>
      </c>
      <c r="AJ38" s="3">
        <v>11</v>
      </c>
      <c r="AK38" s="3">
        <v>12</v>
      </c>
      <c r="AL38" s="3">
        <v>7</v>
      </c>
      <c r="AM38" s="3">
        <v>9</v>
      </c>
      <c r="AN38" s="3">
        <v>9</v>
      </c>
      <c r="AO38" s="3">
        <v>11</v>
      </c>
      <c r="AP38" s="3">
        <v>1</v>
      </c>
      <c r="AQ38" s="3">
        <v>5</v>
      </c>
      <c r="AR38" s="3">
        <v>3</v>
      </c>
      <c r="AS38" s="3">
        <v>13</v>
      </c>
      <c r="AT38" s="3">
        <v>12</v>
      </c>
      <c r="AU38" s="3">
        <v>9</v>
      </c>
      <c r="AV38" s="3">
        <v>14</v>
      </c>
      <c r="AW38" s="10">
        <v>16</v>
      </c>
    </row>
    <row r="39" spans="1:49" x14ac:dyDescent="0.35">
      <c r="A39" s="27" t="s">
        <v>341</v>
      </c>
      <c r="B39" s="3" t="s">
        <v>167</v>
      </c>
      <c r="C39" s="4">
        <f t="shared" si="6"/>
        <v>0</v>
      </c>
      <c r="D39" s="4">
        <v>0</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16">
        <v>0</v>
      </c>
    </row>
    <row r="40" spans="1:49" x14ac:dyDescent="0.35">
      <c r="A40" s="27" t="s">
        <v>341</v>
      </c>
      <c r="B40" s="3" t="s">
        <v>132</v>
      </c>
      <c r="C40" s="4">
        <f t="shared" si="6"/>
        <v>6.9347826086956523</v>
      </c>
      <c r="D40" s="3">
        <v>5</v>
      </c>
      <c r="E40" s="3">
        <v>3</v>
      </c>
      <c r="F40" s="3">
        <v>7</v>
      </c>
      <c r="G40" s="3">
        <v>8</v>
      </c>
      <c r="H40" s="3">
        <v>3</v>
      </c>
      <c r="I40" s="3">
        <v>6</v>
      </c>
      <c r="J40" s="3">
        <v>9</v>
      </c>
      <c r="K40" s="3">
        <v>9</v>
      </c>
      <c r="L40" s="3">
        <v>6</v>
      </c>
      <c r="M40" s="3">
        <v>7</v>
      </c>
      <c r="N40" s="3">
        <v>7</v>
      </c>
      <c r="O40" s="3">
        <v>6</v>
      </c>
      <c r="P40" s="3">
        <v>9</v>
      </c>
      <c r="Q40" s="3">
        <v>4</v>
      </c>
      <c r="R40" s="3">
        <v>12</v>
      </c>
      <c r="S40" s="3">
        <v>9</v>
      </c>
      <c r="T40" s="3">
        <v>8</v>
      </c>
      <c r="U40" s="3">
        <v>11</v>
      </c>
      <c r="V40" s="3">
        <v>13</v>
      </c>
      <c r="W40" s="3">
        <v>7</v>
      </c>
      <c r="X40" s="3">
        <v>6</v>
      </c>
      <c r="Y40" s="3">
        <v>12</v>
      </c>
      <c r="Z40" s="3">
        <v>2</v>
      </c>
      <c r="AA40" s="3">
        <v>5</v>
      </c>
      <c r="AB40" s="3">
        <v>9</v>
      </c>
      <c r="AC40" s="3">
        <v>5</v>
      </c>
      <c r="AD40" s="3">
        <v>7</v>
      </c>
      <c r="AE40" s="3">
        <v>2</v>
      </c>
      <c r="AF40" s="3">
        <v>8</v>
      </c>
      <c r="AG40" s="3">
        <v>5</v>
      </c>
      <c r="AH40" s="3">
        <v>10</v>
      </c>
      <c r="AI40" s="3">
        <v>8</v>
      </c>
      <c r="AJ40" s="3">
        <v>6</v>
      </c>
      <c r="AK40" s="3">
        <v>10</v>
      </c>
      <c r="AL40" s="3">
        <v>5</v>
      </c>
      <c r="AM40" s="3">
        <v>7</v>
      </c>
      <c r="AN40" s="3">
        <v>6</v>
      </c>
      <c r="AO40" s="3">
        <v>10</v>
      </c>
      <c r="AP40" s="3">
        <v>1</v>
      </c>
      <c r="AQ40" s="3">
        <v>5</v>
      </c>
      <c r="AR40" s="3">
        <v>3</v>
      </c>
      <c r="AS40" s="3">
        <v>10</v>
      </c>
      <c r="AT40" s="3">
        <v>7</v>
      </c>
      <c r="AU40" s="3">
        <v>4</v>
      </c>
      <c r="AV40" s="3">
        <v>9</v>
      </c>
      <c r="AW40" s="10">
        <v>8</v>
      </c>
    </row>
    <row r="41" spans="1:49" x14ac:dyDescent="0.35">
      <c r="A41" s="27" t="s">
        <v>333</v>
      </c>
      <c r="B41" s="3" t="s">
        <v>162</v>
      </c>
      <c r="C41" s="145">
        <f t="shared" si="6"/>
        <v>11406.391304347826</v>
      </c>
      <c r="D41" s="145">
        <v>11659</v>
      </c>
      <c r="E41" s="145">
        <v>11106</v>
      </c>
      <c r="F41" s="145">
        <v>14283</v>
      </c>
      <c r="G41" s="145">
        <v>11933</v>
      </c>
      <c r="H41" s="145">
        <v>18003</v>
      </c>
      <c r="I41" s="145">
        <v>13956</v>
      </c>
      <c r="J41" s="145">
        <v>10220</v>
      </c>
      <c r="K41" s="145">
        <v>12767</v>
      </c>
      <c r="L41" s="145">
        <v>11620</v>
      </c>
      <c r="M41" s="145">
        <v>12176</v>
      </c>
      <c r="N41" s="145">
        <v>11709</v>
      </c>
      <c r="O41" s="145">
        <v>11624</v>
      </c>
      <c r="P41" s="145">
        <v>15673</v>
      </c>
      <c r="Q41" s="145">
        <v>12214</v>
      </c>
      <c r="R41" s="145">
        <v>15132</v>
      </c>
      <c r="S41" s="145">
        <v>13394</v>
      </c>
      <c r="T41" s="145">
        <v>14019</v>
      </c>
      <c r="U41" s="145">
        <v>12522</v>
      </c>
      <c r="V41" s="145">
        <v>11704</v>
      </c>
      <c r="W41" s="145">
        <v>8844</v>
      </c>
      <c r="X41" s="145">
        <v>10110</v>
      </c>
      <c r="Y41" s="145">
        <v>12636</v>
      </c>
      <c r="Z41" s="145">
        <v>14255</v>
      </c>
      <c r="AA41" s="145">
        <v>16098</v>
      </c>
      <c r="AB41" s="145">
        <v>14636</v>
      </c>
      <c r="AC41" s="145">
        <v>10928</v>
      </c>
      <c r="AD41" s="145">
        <v>9530</v>
      </c>
      <c r="AE41" s="145">
        <v>11186</v>
      </c>
      <c r="AF41" s="145">
        <v>8940</v>
      </c>
      <c r="AG41" s="145">
        <v>9555</v>
      </c>
      <c r="AH41" s="145">
        <v>12350</v>
      </c>
      <c r="AI41" s="145">
        <v>12761</v>
      </c>
      <c r="AJ41" s="145">
        <v>9431</v>
      </c>
      <c r="AK41" s="145">
        <v>10099</v>
      </c>
      <c r="AL41" s="145">
        <v>9532</v>
      </c>
      <c r="AM41" s="145">
        <v>7982</v>
      </c>
      <c r="AN41" s="145">
        <v>11565</v>
      </c>
      <c r="AO41" s="145">
        <v>7557</v>
      </c>
      <c r="AP41" s="145">
        <v>8296</v>
      </c>
      <c r="AQ41" s="145">
        <v>9043</v>
      </c>
      <c r="AR41" s="145">
        <v>7059</v>
      </c>
      <c r="AS41" s="145">
        <v>8184</v>
      </c>
      <c r="AT41" s="145">
        <v>10442</v>
      </c>
      <c r="AU41" s="145">
        <v>8146</v>
      </c>
      <c r="AV41" s="145">
        <v>9092</v>
      </c>
      <c r="AW41" s="195">
        <v>10723</v>
      </c>
    </row>
    <row r="42" spans="1:49" x14ac:dyDescent="0.35">
      <c r="A42" s="27" t="s">
        <v>333</v>
      </c>
      <c r="B42" s="3" t="s">
        <v>166</v>
      </c>
      <c r="C42" s="145">
        <f t="shared" si="6"/>
        <v>115.15217391304348</v>
      </c>
      <c r="D42" s="145">
        <v>124</v>
      </c>
      <c r="E42" s="145">
        <v>131</v>
      </c>
      <c r="F42" s="145">
        <v>120</v>
      </c>
      <c r="G42" s="145">
        <v>112</v>
      </c>
      <c r="H42" s="145">
        <v>176</v>
      </c>
      <c r="I42" s="145">
        <v>124</v>
      </c>
      <c r="J42" s="145">
        <v>117</v>
      </c>
      <c r="K42" s="145">
        <v>110</v>
      </c>
      <c r="L42" s="145">
        <v>108</v>
      </c>
      <c r="M42" s="145">
        <v>119</v>
      </c>
      <c r="N42" s="145">
        <v>116</v>
      </c>
      <c r="O42" s="145">
        <v>112</v>
      </c>
      <c r="P42" s="145">
        <v>119</v>
      </c>
      <c r="Q42" s="145">
        <v>117</v>
      </c>
      <c r="R42" s="145">
        <v>104</v>
      </c>
      <c r="S42" s="145">
        <v>112</v>
      </c>
      <c r="T42" s="145">
        <v>114</v>
      </c>
      <c r="U42" s="145">
        <v>106</v>
      </c>
      <c r="V42" s="145">
        <v>118</v>
      </c>
      <c r="W42" s="145">
        <v>98</v>
      </c>
      <c r="X42" s="145">
        <v>133</v>
      </c>
      <c r="Y42" s="145">
        <v>112</v>
      </c>
      <c r="Z42" s="145">
        <v>124</v>
      </c>
      <c r="AA42" s="145">
        <v>145</v>
      </c>
      <c r="AB42" s="145">
        <v>138</v>
      </c>
      <c r="AC42" s="145">
        <v>120</v>
      </c>
      <c r="AD42" s="145">
        <v>93</v>
      </c>
      <c r="AE42" s="145">
        <v>102</v>
      </c>
      <c r="AF42" s="145">
        <v>94</v>
      </c>
      <c r="AG42" s="145">
        <v>117</v>
      </c>
      <c r="AH42" s="145">
        <v>112</v>
      </c>
      <c r="AI42" s="145">
        <v>124</v>
      </c>
      <c r="AJ42" s="145">
        <v>114</v>
      </c>
      <c r="AK42" s="145">
        <v>123</v>
      </c>
      <c r="AL42" s="145">
        <v>121</v>
      </c>
      <c r="AM42" s="145">
        <v>108</v>
      </c>
      <c r="AN42" s="145">
        <v>123</v>
      </c>
      <c r="AO42" s="145">
        <v>97</v>
      </c>
      <c r="AP42" s="145">
        <v>102</v>
      </c>
      <c r="AQ42" s="145">
        <v>102</v>
      </c>
      <c r="AR42" s="145">
        <v>99</v>
      </c>
      <c r="AS42" s="145">
        <v>105</v>
      </c>
      <c r="AT42" s="145">
        <v>120</v>
      </c>
      <c r="AU42" s="145">
        <v>106</v>
      </c>
      <c r="AV42" s="145">
        <v>98</v>
      </c>
      <c r="AW42" s="195">
        <v>108</v>
      </c>
    </row>
    <row r="43" spans="1:49" x14ac:dyDescent="0.35">
      <c r="A43" s="27" t="s">
        <v>333</v>
      </c>
      <c r="B43" s="3" t="s">
        <v>133</v>
      </c>
      <c r="C43" s="4">
        <f t="shared" si="6"/>
        <v>142.30434782608697</v>
      </c>
      <c r="D43" s="3">
        <v>146</v>
      </c>
      <c r="E43" s="3">
        <v>155</v>
      </c>
      <c r="F43" s="3">
        <v>226</v>
      </c>
      <c r="G43" s="3">
        <v>186</v>
      </c>
      <c r="H43" s="3">
        <v>221</v>
      </c>
      <c r="I43" s="3">
        <v>197</v>
      </c>
      <c r="J43" s="3">
        <v>155</v>
      </c>
      <c r="K43" s="3">
        <v>184</v>
      </c>
      <c r="L43" s="3">
        <v>175</v>
      </c>
      <c r="M43" s="3">
        <v>177</v>
      </c>
      <c r="N43" s="3">
        <v>166</v>
      </c>
      <c r="O43" s="3">
        <v>171</v>
      </c>
      <c r="P43" s="3">
        <v>202</v>
      </c>
      <c r="Q43" s="3">
        <v>157</v>
      </c>
      <c r="R43" s="3">
        <v>217</v>
      </c>
      <c r="S43" s="3">
        <v>179</v>
      </c>
      <c r="T43" s="3">
        <v>181</v>
      </c>
      <c r="U43" s="3">
        <v>162</v>
      </c>
      <c r="V43" s="3">
        <v>145</v>
      </c>
      <c r="W43" s="3">
        <v>127</v>
      </c>
      <c r="X43" s="3">
        <v>119</v>
      </c>
      <c r="Y43" s="3">
        <v>167</v>
      </c>
      <c r="Z43" s="3">
        <v>174</v>
      </c>
      <c r="AA43" s="3">
        <v>166</v>
      </c>
      <c r="AB43" s="3">
        <v>156</v>
      </c>
      <c r="AC43" s="3">
        <v>116</v>
      </c>
      <c r="AD43" s="3">
        <v>115</v>
      </c>
      <c r="AE43" s="3">
        <v>126</v>
      </c>
      <c r="AF43" s="3">
        <v>107</v>
      </c>
      <c r="AG43" s="3">
        <v>103</v>
      </c>
      <c r="AH43" s="3">
        <v>128</v>
      </c>
      <c r="AI43" s="3">
        <v>135</v>
      </c>
      <c r="AJ43" s="3">
        <v>102</v>
      </c>
      <c r="AK43" s="3">
        <v>114</v>
      </c>
      <c r="AL43" s="3">
        <v>110</v>
      </c>
      <c r="AM43" s="3">
        <v>85</v>
      </c>
      <c r="AN43" s="3">
        <v>113</v>
      </c>
      <c r="AO43" s="3">
        <v>85</v>
      </c>
      <c r="AP43" s="3">
        <v>90</v>
      </c>
      <c r="AQ43" s="3">
        <v>98</v>
      </c>
      <c r="AR43" s="3">
        <v>84</v>
      </c>
      <c r="AS43" s="3">
        <v>94</v>
      </c>
      <c r="AT43" s="3">
        <v>110</v>
      </c>
      <c r="AU43" s="3">
        <v>94</v>
      </c>
      <c r="AV43" s="3">
        <v>105</v>
      </c>
      <c r="AW43" s="10">
        <v>121</v>
      </c>
    </row>
    <row r="44" spans="1:49" x14ac:dyDescent="0.35">
      <c r="A44" s="27" t="s">
        <v>333</v>
      </c>
      <c r="B44" s="3" t="s">
        <v>167</v>
      </c>
      <c r="C44" s="4">
        <f t="shared" si="6"/>
        <v>0</v>
      </c>
      <c r="D44" s="4">
        <v>0</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3">
        <v>0</v>
      </c>
      <c r="X44" s="4">
        <v>0</v>
      </c>
      <c r="Y44" s="4">
        <v>0</v>
      </c>
      <c r="Z44" s="4">
        <v>0</v>
      </c>
      <c r="AA44" s="4">
        <v>0</v>
      </c>
      <c r="AB44" s="4">
        <v>0</v>
      </c>
      <c r="AC44" s="4">
        <v>0</v>
      </c>
      <c r="AD44" s="4">
        <v>0</v>
      </c>
      <c r="AE44" s="4">
        <v>0</v>
      </c>
      <c r="AF44" s="4">
        <v>0</v>
      </c>
      <c r="AG44" s="4">
        <v>0</v>
      </c>
      <c r="AH44" s="4">
        <v>0</v>
      </c>
      <c r="AI44" s="4">
        <v>0</v>
      </c>
      <c r="AJ44" s="4">
        <v>0</v>
      </c>
      <c r="AK44" s="4">
        <v>0</v>
      </c>
      <c r="AL44" s="3">
        <v>0</v>
      </c>
      <c r="AM44" s="4">
        <v>0</v>
      </c>
      <c r="AN44" s="4">
        <v>0</v>
      </c>
      <c r="AO44" s="4">
        <v>0</v>
      </c>
      <c r="AP44" s="3">
        <v>0</v>
      </c>
      <c r="AQ44" s="3">
        <v>0</v>
      </c>
      <c r="AR44" s="4">
        <v>0</v>
      </c>
      <c r="AS44" s="4">
        <v>0</v>
      </c>
      <c r="AT44" s="4">
        <v>0</v>
      </c>
      <c r="AU44" s="4">
        <v>0</v>
      </c>
      <c r="AV44" s="3">
        <v>0</v>
      </c>
      <c r="AW44" s="16">
        <v>0</v>
      </c>
    </row>
    <row r="45" spans="1:49" x14ac:dyDescent="0.35">
      <c r="A45" s="27" t="s">
        <v>333</v>
      </c>
      <c r="B45" s="3" t="s">
        <v>132</v>
      </c>
      <c r="C45" s="4">
        <f t="shared" si="6"/>
        <v>98.869565217391298</v>
      </c>
      <c r="D45" s="3">
        <v>94</v>
      </c>
      <c r="E45" s="3">
        <v>85</v>
      </c>
      <c r="F45" s="3">
        <v>119</v>
      </c>
      <c r="G45" s="3">
        <v>107</v>
      </c>
      <c r="H45" s="3">
        <v>102</v>
      </c>
      <c r="I45" s="3">
        <v>113</v>
      </c>
      <c r="J45" s="3">
        <v>87</v>
      </c>
      <c r="K45" s="3">
        <v>116</v>
      </c>
      <c r="L45" s="3">
        <v>108</v>
      </c>
      <c r="M45" s="3">
        <v>102</v>
      </c>
      <c r="N45" s="3">
        <v>101</v>
      </c>
      <c r="O45" s="3">
        <v>104</v>
      </c>
      <c r="P45" s="3">
        <v>132</v>
      </c>
      <c r="Q45" s="3">
        <v>104</v>
      </c>
      <c r="R45" s="3">
        <v>145</v>
      </c>
      <c r="S45" s="3">
        <v>120</v>
      </c>
      <c r="T45" s="3">
        <v>123</v>
      </c>
      <c r="U45" s="3">
        <v>118</v>
      </c>
      <c r="V45" s="3">
        <v>99</v>
      </c>
      <c r="W45" s="3">
        <v>90</v>
      </c>
      <c r="X45" s="3">
        <v>76</v>
      </c>
      <c r="Y45" s="3">
        <v>113</v>
      </c>
      <c r="Z45" s="3">
        <v>115</v>
      </c>
      <c r="AA45" s="3">
        <v>111</v>
      </c>
      <c r="AB45" s="3">
        <v>106</v>
      </c>
      <c r="AC45" s="3">
        <v>91</v>
      </c>
      <c r="AD45" s="3">
        <v>102</v>
      </c>
      <c r="AE45" s="3">
        <v>110</v>
      </c>
      <c r="AF45" s="3">
        <v>95</v>
      </c>
      <c r="AG45" s="3">
        <v>82</v>
      </c>
      <c r="AH45" s="3">
        <v>110</v>
      </c>
      <c r="AI45" s="3">
        <v>103</v>
      </c>
      <c r="AJ45" s="3">
        <v>83</v>
      </c>
      <c r="AK45" s="3">
        <v>82</v>
      </c>
      <c r="AL45" s="3">
        <v>79</v>
      </c>
      <c r="AM45" s="3">
        <v>74</v>
      </c>
      <c r="AN45" s="3">
        <v>94</v>
      </c>
      <c r="AO45" s="3">
        <v>78</v>
      </c>
      <c r="AP45" s="3">
        <v>81</v>
      </c>
      <c r="AQ45" s="3">
        <v>89</v>
      </c>
      <c r="AR45" s="3">
        <v>71</v>
      </c>
      <c r="AS45" s="3">
        <v>78</v>
      </c>
      <c r="AT45" s="3">
        <v>87</v>
      </c>
      <c r="AU45" s="3">
        <v>77</v>
      </c>
      <c r="AV45" s="3">
        <v>93</v>
      </c>
      <c r="AW45" s="10">
        <v>99</v>
      </c>
    </row>
    <row r="46" spans="1:49" x14ac:dyDescent="0.35">
      <c r="A46" s="27" t="s">
        <v>334</v>
      </c>
      <c r="B46" s="3" t="s">
        <v>162</v>
      </c>
      <c r="C46" s="145">
        <f t="shared" si="6"/>
        <v>4423.673913043478</v>
      </c>
      <c r="D46" s="145">
        <v>3510</v>
      </c>
      <c r="E46" s="145">
        <v>3917</v>
      </c>
      <c r="F46" s="145">
        <v>5338</v>
      </c>
      <c r="G46" s="145">
        <v>5265</v>
      </c>
      <c r="H46" s="145">
        <v>4821</v>
      </c>
      <c r="I46" s="145">
        <v>5134</v>
      </c>
      <c r="J46" s="145">
        <v>5885</v>
      </c>
      <c r="K46" s="145">
        <v>5959</v>
      </c>
      <c r="L46" s="145">
        <v>5364</v>
      </c>
      <c r="M46" s="145">
        <v>4740</v>
      </c>
      <c r="N46" s="145">
        <v>5758</v>
      </c>
      <c r="O46" s="145">
        <v>5293</v>
      </c>
      <c r="P46" s="145">
        <v>6423</v>
      </c>
      <c r="Q46" s="145">
        <v>5998</v>
      </c>
      <c r="R46" s="145">
        <v>7846</v>
      </c>
      <c r="S46" s="145">
        <v>5412</v>
      </c>
      <c r="T46" s="145">
        <v>6152</v>
      </c>
      <c r="U46" s="145">
        <v>5085</v>
      </c>
      <c r="V46" s="145">
        <v>5646</v>
      </c>
      <c r="W46" s="145">
        <v>4149</v>
      </c>
      <c r="X46" s="145">
        <v>5349</v>
      </c>
      <c r="Y46" s="145">
        <v>5469</v>
      </c>
      <c r="Z46" s="145">
        <v>4542</v>
      </c>
      <c r="AA46" s="145">
        <v>4107</v>
      </c>
      <c r="AB46" s="145">
        <v>4119</v>
      </c>
      <c r="AC46" s="145">
        <v>3398</v>
      </c>
      <c r="AD46" s="145">
        <v>3392</v>
      </c>
      <c r="AE46" s="145">
        <v>3527</v>
      </c>
      <c r="AF46" s="145">
        <v>3906</v>
      </c>
      <c r="AG46" s="145">
        <v>3400</v>
      </c>
      <c r="AH46" s="145">
        <v>4092</v>
      </c>
      <c r="AI46" s="145">
        <v>4452</v>
      </c>
      <c r="AJ46" s="145">
        <v>2846</v>
      </c>
      <c r="AK46" s="145">
        <v>4083</v>
      </c>
      <c r="AL46" s="145">
        <v>3137</v>
      </c>
      <c r="AM46" s="145">
        <v>2672</v>
      </c>
      <c r="AN46" s="145">
        <v>3963</v>
      </c>
      <c r="AO46" s="145">
        <v>2734</v>
      </c>
      <c r="AP46" s="145">
        <v>2281</v>
      </c>
      <c r="AQ46" s="145">
        <v>2892</v>
      </c>
      <c r="AR46" s="145">
        <v>1874</v>
      </c>
      <c r="AS46" s="145">
        <v>3369</v>
      </c>
      <c r="AT46" s="145">
        <v>4170</v>
      </c>
      <c r="AU46" s="145">
        <v>3701</v>
      </c>
      <c r="AV46" s="145">
        <v>3846</v>
      </c>
      <c r="AW46" s="195">
        <v>4473</v>
      </c>
    </row>
    <row r="47" spans="1:49" x14ac:dyDescent="0.35">
      <c r="A47" s="27" t="s">
        <v>334</v>
      </c>
      <c r="B47" s="3" t="s">
        <v>166</v>
      </c>
      <c r="C47" s="145">
        <f t="shared" si="6"/>
        <v>41.978260869565219</v>
      </c>
      <c r="D47" s="145">
        <v>35</v>
      </c>
      <c r="E47" s="145">
        <v>45</v>
      </c>
      <c r="F47" s="145">
        <v>42</v>
      </c>
      <c r="G47" s="145">
        <v>46</v>
      </c>
      <c r="H47" s="145">
        <v>46</v>
      </c>
      <c r="I47" s="145">
        <v>43</v>
      </c>
      <c r="J47" s="145">
        <v>62</v>
      </c>
      <c r="K47" s="145">
        <v>48</v>
      </c>
      <c r="L47" s="145">
        <v>48</v>
      </c>
      <c r="M47" s="145">
        <v>45</v>
      </c>
      <c r="N47" s="145">
        <v>55</v>
      </c>
      <c r="O47" s="145">
        <v>49</v>
      </c>
      <c r="P47" s="145">
        <v>47</v>
      </c>
      <c r="Q47" s="145">
        <v>55</v>
      </c>
      <c r="R47" s="145">
        <v>51</v>
      </c>
      <c r="S47" s="145">
        <v>44</v>
      </c>
      <c r="T47" s="145">
        <v>48</v>
      </c>
      <c r="U47" s="145">
        <v>40</v>
      </c>
      <c r="V47" s="145">
        <v>51</v>
      </c>
      <c r="W47" s="145">
        <v>44</v>
      </c>
      <c r="X47" s="145">
        <v>65</v>
      </c>
      <c r="Y47" s="145">
        <v>44</v>
      </c>
      <c r="Z47" s="145">
        <v>38</v>
      </c>
      <c r="AA47" s="145">
        <v>36</v>
      </c>
      <c r="AB47" s="145">
        <v>36</v>
      </c>
      <c r="AC47" s="145">
        <v>36</v>
      </c>
      <c r="AD47" s="145">
        <v>32</v>
      </c>
      <c r="AE47" s="145">
        <v>32</v>
      </c>
      <c r="AF47" s="145">
        <v>39</v>
      </c>
      <c r="AG47" s="145">
        <v>40</v>
      </c>
      <c r="AH47" s="145">
        <v>35</v>
      </c>
      <c r="AI47" s="145">
        <v>41</v>
      </c>
      <c r="AJ47" s="145">
        <v>33</v>
      </c>
      <c r="AK47" s="145">
        <v>44</v>
      </c>
      <c r="AL47" s="145">
        <v>37</v>
      </c>
      <c r="AM47" s="145">
        <v>33</v>
      </c>
      <c r="AN47" s="145">
        <v>40</v>
      </c>
      <c r="AO47" s="145">
        <v>31</v>
      </c>
      <c r="AP47" s="145">
        <v>28</v>
      </c>
      <c r="AQ47" s="145">
        <v>31</v>
      </c>
      <c r="AR47" s="145">
        <v>26</v>
      </c>
      <c r="AS47" s="145">
        <v>39</v>
      </c>
      <c r="AT47" s="145">
        <v>44</v>
      </c>
      <c r="AU47" s="145">
        <v>46</v>
      </c>
      <c r="AV47" s="145">
        <v>38</v>
      </c>
      <c r="AW47" s="195">
        <v>43</v>
      </c>
    </row>
    <row r="48" spans="1:49" x14ac:dyDescent="0.35">
      <c r="A48" s="27" t="s">
        <v>334</v>
      </c>
      <c r="B48" s="3" t="s">
        <v>133</v>
      </c>
      <c r="C48" s="4">
        <f t="shared" si="6"/>
        <v>0</v>
      </c>
      <c r="D48" s="3">
        <v>0</v>
      </c>
      <c r="E48" s="3">
        <v>0</v>
      </c>
      <c r="F48" s="3">
        <v>0</v>
      </c>
      <c r="G48" s="3">
        <v>0</v>
      </c>
      <c r="H48" s="3">
        <v>0</v>
      </c>
      <c r="I48" s="3">
        <v>0</v>
      </c>
      <c r="J48" s="3">
        <v>0</v>
      </c>
      <c r="K48" s="3">
        <v>0</v>
      </c>
      <c r="L48" s="3">
        <v>0</v>
      </c>
      <c r="M48" s="3">
        <v>0</v>
      </c>
      <c r="N48" s="3">
        <v>0</v>
      </c>
      <c r="O48" s="3">
        <v>0</v>
      </c>
      <c r="P48" s="3">
        <v>0</v>
      </c>
      <c r="Q48" s="3">
        <v>0</v>
      </c>
      <c r="R48" s="3">
        <v>0</v>
      </c>
      <c r="S48" s="3">
        <v>0</v>
      </c>
      <c r="T48" s="3">
        <v>0</v>
      </c>
      <c r="U48" s="3">
        <v>0</v>
      </c>
      <c r="V48" s="3">
        <v>0</v>
      </c>
      <c r="W48" s="3">
        <v>0</v>
      </c>
      <c r="X48" s="3">
        <v>0</v>
      </c>
      <c r="Y48" s="3">
        <v>0</v>
      </c>
      <c r="Z48" s="3">
        <v>0</v>
      </c>
      <c r="AA48" s="3">
        <v>0</v>
      </c>
      <c r="AB48" s="3">
        <v>0</v>
      </c>
      <c r="AC48" s="3">
        <v>0</v>
      </c>
      <c r="AD48" s="3">
        <v>0</v>
      </c>
      <c r="AE48" s="3">
        <v>0</v>
      </c>
      <c r="AF48" s="3">
        <v>0</v>
      </c>
      <c r="AG48" s="3">
        <v>0</v>
      </c>
      <c r="AH48" s="3">
        <v>0</v>
      </c>
      <c r="AI48" s="3">
        <v>0</v>
      </c>
      <c r="AJ48" s="3">
        <v>0</v>
      </c>
      <c r="AK48" s="3">
        <v>0</v>
      </c>
      <c r="AL48" s="3">
        <v>0</v>
      </c>
      <c r="AM48" s="3">
        <v>0</v>
      </c>
      <c r="AN48" s="3">
        <v>0</v>
      </c>
      <c r="AO48" s="3">
        <v>0</v>
      </c>
      <c r="AP48" s="3">
        <v>0</v>
      </c>
      <c r="AQ48" s="3">
        <v>0</v>
      </c>
      <c r="AR48" s="3">
        <v>0</v>
      </c>
      <c r="AS48" s="3">
        <v>0</v>
      </c>
      <c r="AT48" s="3">
        <v>0</v>
      </c>
      <c r="AU48" s="3">
        <v>0</v>
      </c>
      <c r="AV48" s="3">
        <v>0</v>
      </c>
      <c r="AW48" s="10">
        <v>0</v>
      </c>
    </row>
    <row r="49" spans="1:49" x14ac:dyDescent="0.35">
      <c r="A49" s="27" t="s">
        <v>334</v>
      </c>
      <c r="B49" s="3" t="s">
        <v>167</v>
      </c>
      <c r="C49" s="4">
        <f t="shared" si="6"/>
        <v>2310.4347826086955</v>
      </c>
      <c r="D49" s="4">
        <v>1847</v>
      </c>
      <c r="E49" s="4">
        <v>2119</v>
      </c>
      <c r="F49" s="4">
        <v>2961</v>
      </c>
      <c r="G49" s="4">
        <v>3140</v>
      </c>
      <c r="H49" s="4">
        <v>2704</v>
      </c>
      <c r="I49" s="4">
        <v>2973</v>
      </c>
      <c r="J49" s="3">
        <v>2979</v>
      </c>
      <c r="K49" s="4">
        <v>3238</v>
      </c>
      <c r="L49" s="4">
        <v>2728</v>
      </c>
      <c r="M49" s="4">
        <v>2740</v>
      </c>
      <c r="N49" s="3">
        <v>2900</v>
      </c>
      <c r="O49" s="3">
        <v>2902</v>
      </c>
      <c r="P49" s="4">
        <v>3270</v>
      </c>
      <c r="Q49" s="4">
        <v>3045</v>
      </c>
      <c r="R49" s="4">
        <v>4174</v>
      </c>
      <c r="S49" s="4">
        <v>2888</v>
      </c>
      <c r="T49" s="4">
        <v>3427</v>
      </c>
      <c r="U49" s="4">
        <v>2717</v>
      </c>
      <c r="V49" s="4">
        <v>2905</v>
      </c>
      <c r="W49" s="4">
        <v>2397</v>
      </c>
      <c r="X49" s="4">
        <v>2612</v>
      </c>
      <c r="Y49" s="4">
        <v>3344</v>
      </c>
      <c r="Z49" s="4">
        <v>2619</v>
      </c>
      <c r="AA49" s="4">
        <v>2211</v>
      </c>
      <c r="AB49" s="4">
        <v>1995</v>
      </c>
      <c r="AC49" s="4">
        <v>1806</v>
      </c>
      <c r="AD49" s="4">
        <v>1880</v>
      </c>
      <c r="AE49" s="4">
        <v>1868</v>
      </c>
      <c r="AF49" s="4">
        <v>1989</v>
      </c>
      <c r="AG49" s="4">
        <v>1560</v>
      </c>
      <c r="AH49" s="4">
        <v>1932</v>
      </c>
      <c r="AI49" s="4">
        <v>2339</v>
      </c>
      <c r="AJ49" s="4">
        <v>1479</v>
      </c>
      <c r="AK49" s="4">
        <v>1895</v>
      </c>
      <c r="AL49" s="4">
        <v>1421</v>
      </c>
      <c r="AM49" s="4">
        <v>1283</v>
      </c>
      <c r="AN49" s="4">
        <v>1870</v>
      </c>
      <c r="AO49" s="4">
        <v>1569</v>
      </c>
      <c r="AP49" s="4">
        <v>1225</v>
      </c>
      <c r="AQ49" s="4">
        <v>1428</v>
      </c>
      <c r="AR49" s="4">
        <v>1000</v>
      </c>
      <c r="AS49" s="4">
        <v>1462</v>
      </c>
      <c r="AT49" s="4">
        <v>1813</v>
      </c>
      <c r="AU49" s="4">
        <v>1774</v>
      </c>
      <c r="AV49" s="4">
        <v>1765</v>
      </c>
      <c r="AW49" s="16">
        <v>2087</v>
      </c>
    </row>
    <row r="50" spans="1:49" x14ac:dyDescent="0.35">
      <c r="A50" s="27" t="s">
        <v>334</v>
      </c>
      <c r="B50" s="3" t="s">
        <v>132</v>
      </c>
      <c r="C50" s="4">
        <f t="shared" si="6"/>
        <v>104.34782608695652</v>
      </c>
      <c r="D50" s="3">
        <v>99</v>
      </c>
      <c r="E50" s="3">
        <v>87</v>
      </c>
      <c r="F50" s="3">
        <v>126</v>
      </c>
      <c r="G50" s="3">
        <v>115</v>
      </c>
      <c r="H50" s="3">
        <v>105</v>
      </c>
      <c r="I50" s="3">
        <v>119</v>
      </c>
      <c r="J50" s="3">
        <v>95</v>
      </c>
      <c r="K50" s="3">
        <v>124</v>
      </c>
      <c r="L50" s="3">
        <v>111</v>
      </c>
      <c r="M50" s="3">
        <v>105</v>
      </c>
      <c r="N50" s="3">
        <v>105</v>
      </c>
      <c r="O50" s="3">
        <v>108</v>
      </c>
      <c r="P50" s="3">
        <v>138</v>
      </c>
      <c r="Q50" s="3">
        <v>109</v>
      </c>
      <c r="R50" s="3">
        <v>154</v>
      </c>
      <c r="S50" s="3">
        <v>123</v>
      </c>
      <c r="T50" s="3">
        <v>129</v>
      </c>
      <c r="U50" s="3">
        <v>127</v>
      </c>
      <c r="V50" s="3">
        <v>111</v>
      </c>
      <c r="W50" s="3">
        <v>94</v>
      </c>
      <c r="X50" s="3">
        <v>82</v>
      </c>
      <c r="Y50" s="3">
        <v>124</v>
      </c>
      <c r="Z50" s="3">
        <v>119</v>
      </c>
      <c r="AA50" s="3">
        <v>113</v>
      </c>
      <c r="AB50" s="3">
        <v>114</v>
      </c>
      <c r="AC50" s="3">
        <v>94</v>
      </c>
      <c r="AD50" s="3">
        <v>107</v>
      </c>
      <c r="AE50" s="3">
        <v>110</v>
      </c>
      <c r="AF50" s="3">
        <v>101</v>
      </c>
      <c r="AG50" s="3">
        <v>86</v>
      </c>
      <c r="AH50" s="3">
        <v>117</v>
      </c>
      <c r="AI50" s="3">
        <v>108</v>
      </c>
      <c r="AJ50" s="3">
        <v>85</v>
      </c>
      <c r="AK50" s="3">
        <v>92</v>
      </c>
      <c r="AL50" s="3">
        <v>84</v>
      </c>
      <c r="AM50" s="3">
        <v>80</v>
      </c>
      <c r="AN50" s="3">
        <v>99</v>
      </c>
      <c r="AO50" s="3">
        <v>88</v>
      </c>
      <c r="AP50" s="3">
        <v>81</v>
      </c>
      <c r="AQ50" s="3">
        <v>93</v>
      </c>
      <c r="AR50" s="3">
        <v>73</v>
      </c>
      <c r="AS50" s="3">
        <v>87</v>
      </c>
      <c r="AT50" s="3">
        <v>94</v>
      </c>
      <c r="AU50" s="3">
        <v>80</v>
      </c>
      <c r="AV50" s="3">
        <v>100</v>
      </c>
      <c r="AW50" s="10">
        <v>105</v>
      </c>
    </row>
    <row r="51" spans="1:49" x14ac:dyDescent="0.35">
      <c r="A51" s="27" t="s">
        <v>335</v>
      </c>
      <c r="B51" s="3" t="s">
        <v>162</v>
      </c>
      <c r="C51" s="145">
        <f t="shared" si="6"/>
        <v>1824.6304347826087</v>
      </c>
      <c r="D51" s="145">
        <v>226</v>
      </c>
      <c r="E51" s="145">
        <v>2516</v>
      </c>
      <c r="F51" s="145">
        <v>2581</v>
      </c>
      <c r="G51" s="145">
        <v>2374</v>
      </c>
      <c r="H51" s="145">
        <v>2487</v>
      </c>
      <c r="I51" s="145">
        <v>2656</v>
      </c>
      <c r="J51" s="145">
        <v>2398</v>
      </c>
      <c r="K51" s="145">
        <v>1682</v>
      </c>
      <c r="L51" s="145">
        <v>1597</v>
      </c>
      <c r="M51" s="145">
        <v>912</v>
      </c>
      <c r="N51" s="145">
        <v>1025</v>
      </c>
      <c r="O51" s="145">
        <v>1235</v>
      </c>
      <c r="P51" s="145">
        <v>2235</v>
      </c>
      <c r="Q51" s="145">
        <v>1521</v>
      </c>
      <c r="R51" s="145">
        <v>1425</v>
      </c>
      <c r="S51" s="145">
        <v>1752</v>
      </c>
      <c r="T51" s="145">
        <v>1369</v>
      </c>
      <c r="U51" s="145">
        <v>1247</v>
      </c>
      <c r="V51" s="145">
        <v>927</v>
      </c>
      <c r="W51" s="145">
        <v>826</v>
      </c>
      <c r="X51" s="145">
        <v>1060</v>
      </c>
      <c r="Y51" s="145">
        <v>1847</v>
      </c>
      <c r="Z51" s="145">
        <v>1678</v>
      </c>
      <c r="AA51" s="145">
        <v>2180</v>
      </c>
      <c r="AB51" s="145">
        <v>2371</v>
      </c>
      <c r="AC51" s="145">
        <v>2404</v>
      </c>
      <c r="AD51" s="145">
        <v>2242</v>
      </c>
      <c r="AE51" s="145">
        <v>2283</v>
      </c>
      <c r="AF51" s="145">
        <v>2178</v>
      </c>
      <c r="AG51" s="145">
        <v>1885</v>
      </c>
      <c r="AH51" s="145">
        <v>2439</v>
      </c>
      <c r="AI51" s="145">
        <v>2351</v>
      </c>
      <c r="AJ51" s="145">
        <v>2022</v>
      </c>
      <c r="AK51" s="145">
        <v>2377</v>
      </c>
      <c r="AL51" s="145">
        <v>2482</v>
      </c>
      <c r="AM51" s="145">
        <v>2730</v>
      </c>
      <c r="AN51" s="145">
        <v>1328</v>
      </c>
      <c r="AO51" s="145">
        <v>1588</v>
      </c>
      <c r="AP51" s="145">
        <v>2037</v>
      </c>
      <c r="AQ51" s="145">
        <v>1064</v>
      </c>
      <c r="AR51" s="145">
        <v>1228</v>
      </c>
      <c r="AS51" s="145">
        <v>1253</v>
      </c>
      <c r="AT51" s="145">
        <v>1510</v>
      </c>
      <c r="AU51" s="145">
        <v>2246</v>
      </c>
      <c r="AV51" s="145">
        <v>2050</v>
      </c>
      <c r="AW51" s="195">
        <v>2109</v>
      </c>
    </row>
    <row r="52" spans="1:49" x14ac:dyDescent="0.35">
      <c r="A52" s="27" t="s">
        <v>335</v>
      </c>
      <c r="B52" s="3" t="s">
        <v>166</v>
      </c>
      <c r="C52" s="145">
        <f t="shared" si="6"/>
        <v>179.69565217391303</v>
      </c>
      <c r="D52" s="145">
        <v>113</v>
      </c>
      <c r="E52" s="145">
        <v>280</v>
      </c>
      <c r="F52" s="145">
        <v>323</v>
      </c>
      <c r="G52" s="145">
        <v>216</v>
      </c>
      <c r="H52" s="145">
        <v>497</v>
      </c>
      <c r="I52" s="145">
        <v>332</v>
      </c>
      <c r="J52" s="145">
        <v>218</v>
      </c>
      <c r="K52" s="145">
        <v>153</v>
      </c>
      <c r="L52" s="145">
        <v>145</v>
      </c>
      <c r="M52" s="145">
        <v>101</v>
      </c>
      <c r="N52" s="145">
        <v>114</v>
      </c>
      <c r="O52" s="145">
        <v>95</v>
      </c>
      <c r="P52" s="145">
        <v>160</v>
      </c>
      <c r="Q52" s="145">
        <v>127</v>
      </c>
      <c r="R52" s="145">
        <v>95</v>
      </c>
      <c r="S52" s="145">
        <v>135</v>
      </c>
      <c r="T52" s="145">
        <v>124</v>
      </c>
      <c r="U52" s="145">
        <v>139</v>
      </c>
      <c r="V52" s="145">
        <v>93</v>
      </c>
      <c r="W52" s="145">
        <v>92</v>
      </c>
      <c r="X52" s="145">
        <v>132</v>
      </c>
      <c r="Y52" s="145">
        <v>168</v>
      </c>
      <c r="Z52" s="145">
        <v>140</v>
      </c>
      <c r="AA52" s="145">
        <v>104</v>
      </c>
      <c r="AB52" s="145">
        <v>95</v>
      </c>
      <c r="AC52" s="145">
        <v>114</v>
      </c>
      <c r="AD52" s="145">
        <v>125</v>
      </c>
      <c r="AE52" s="145">
        <v>120</v>
      </c>
      <c r="AF52" s="145">
        <v>115</v>
      </c>
      <c r="AG52" s="145">
        <v>135</v>
      </c>
      <c r="AH52" s="145">
        <v>163</v>
      </c>
      <c r="AI52" s="145">
        <v>181</v>
      </c>
      <c r="AJ52" s="145">
        <v>184</v>
      </c>
      <c r="AK52" s="145">
        <v>183</v>
      </c>
      <c r="AL52" s="145">
        <v>155</v>
      </c>
      <c r="AM52" s="145">
        <v>161</v>
      </c>
      <c r="AN52" s="145">
        <v>166</v>
      </c>
      <c r="AO52" s="145">
        <v>132</v>
      </c>
      <c r="AP52" s="145">
        <v>204</v>
      </c>
      <c r="AQ52" s="145">
        <v>532</v>
      </c>
      <c r="AR52" s="145">
        <v>175</v>
      </c>
      <c r="AS52" s="145">
        <v>209</v>
      </c>
      <c r="AT52" s="145">
        <v>252</v>
      </c>
      <c r="AU52" s="145">
        <v>321</v>
      </c>
      <c r="AV52" s="145">
        <v>256</v>
      </c>
      <c r="AW52" s="195">
        <v>192</v>
      </c>
    </row>
    <row r="53" spans="1:49" x14ac:dyDescent="0.35">
      <c r="A53" s="27" t="s">
        <v>335</v>
      </c>
      <c r="B53" s="3" t="s">
        <v>133</v>
      </c>
      <c r="C53" s="4">
        <f t="shared" si="6"/>
        <v>93.347826086956516</v>
      </c>
      <c r="D53" s="3">
        <v>12</v>
      </c>
      <c r="E53" s="3">
        <v>133</v>
      </c>
      <c r="F53" s="3">
        <v>137</v>
      </c>
      <c r="G53" s="3">
        <v>126</v>
      </c>
      <c r="H53" s="3">
        <v>132</v>
      </c>
      <c r="I53" s="3">
        <v>141</v>
      </c>
      <c r="J53" s="3">
        <v>111</v>
      </c>
      <c r="K53" s="3">
        <v>71</v>
      </c>
      <c r="L53" s="3">
        <v>84</v>
      </c>
      <c r="M53" s="3">
        <v>48</v>
      </c>
      <c r="N53" s="3">
        <v>54</v>
      </c>
      <c r="O53" s="3">
        <v>64</v>
      </c>
      <c r="P53" s="3">
        <v>117</v>
      </c>
      <c r="Q53" s="3">
        <v>80</v>
      </c>
      <c r="R53" s="3">
        <v>75</v>
      </c>
      <c r="S53" s="3">
        <v>91</v>
      </c>
      <c r="T53" s="3">
        <v>72</v>
      </c>
      <c r="U53" s="3">
        <v>63</v>
      </c>
      <c r="V53" s="3">
        <v>47</v>
      </c>
      <c r="W53" s="3">
        <v>42</v>
      </c>
      <c r="X53" s="3">
        <v>54</v>
      </c>
      <c r="Y53" s="3">
        <v>96</v>
      </c>
      <c r="Z53" s="3">
        <v>88</v>
      </c>
      <c r="AA53" s="3">
        <v>114</v>
      </c>
      <c r="AB53" s="3">
        <v>123</v>
      </c>
      <c r="AC53" s="3">
        <v>125</v>
      </c>
      <c r="AD53" s="3">
        <v>116</v>
      </c>
      <c r="AE53" s="3">
        <v>118</v>
      </c>
      <c r="AF53" s="3">
        <v>113</v>
      </c>
      <c r="AG53" s="3">
        <v>97</v>
      </c>
      <c r="AH53" s="3">
        <v>126</v>
      </c>
      <c r="AI53" s="3">
        <v>122</v>
      </c>
      <c r="AJ53" s="3">
        <v>105</v>
      </c>
      <c r="AK53" s="3">
        <v>123</v>
      </c>
      <c r="AL53" s="3">
        <v>128</v>
      </c>
      <c r="AM53" s="3">
        <v>141</v>
      </c>
      <c r="AN53" s="3">
        <v>68</v>
      </c>
      <c r="AO53" s="3">
        <v>81</v>
      </c>
      <c r="AP53" s="3">
        <v>76</v>
      </c>
      <c r="AQ53" s="3">
        <v>54</v>
      </c>
      <c r="AR53" s="3">
        <v>62</v>
      </c>
      <c r="AS53" s="3">
        <v>63</v>
      </c>
      <c r="AT53" s="3">
        <v>76</v>
      </c>
      <c r="AU53" s="3">
        <v>114</v>
      </c>
      <c r="AV53" s="3">
        <v>104</v>
      </c>
      <c r="AW53" s="10">
        <v>107</v>
      </c>
    </row>
    <row r="54" spans="1:49" x14ac:dyDescent="0.35">
      <c r="A54" s="27" t="s">
        <v>335</v>
      </c>
      <c r="B54" s="3" t="s">
        <v>167</v>
      </c>
      <c r="C54" s="4">
        <f t="shared" si="6"/>
        <v>0</v>
      </c>
      <c r="D54" s="4">
        <v>0</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16">
        <v>0</v>
      </c>
    </row>
    <row r="55" spans="1:49" x14ac:dyDescent="0.35">
      <c r="A55" s="27" t="s">
        <v>335</v>
      </c>
      <c r="B55" s="3" t="s">
        <v>132</v>
      </c>
      <c r="C55" s="4">
        <f t="shared" si="6"/>
        <v>11.521739130434783</v>
      </c>
      <c r="D55" s="3">
        <v>2</v>
      </c>
      <c r="E55" s="3">
        <v>9</v>
      </c>
      <c r="F55" s="3">
        <v>8</v>
      </c>
      <c r="G55" s="3">
        <v>11</v>
      </c>
      <c r="H55" s="3">
        <v>5</v>
      </c>
      <c r="I55" s="3">
        <v>8</v>
      </c>
      <c r="J55" s="3">
        <v>11</v>
      </c>
      <c r="K55" s="3">
        <v>11</v>
      </c>
      <c r="L55" s="3">
        <v>11</v>
      </c>
      <c r="M55" s="3">
        <v>9</v>
      </c>
      <c r="N55" s="3">
        <v>9</v>
      </c>
      <c r="O55" s="3">
        <v>13</v>
      </c>
      <c r="P55" s="3">
        <v>14</v>
      </c>
      <c r="Q55" s="3">
        <v>12</v>
      </c>
      <c r="R55" s="3">
        <v>15</v>
      </c>
      <c r="S55" s="3">
        <v>13</v>
      </c>
      <c r="T55" s="3">
        <v>11</v>
      </c>
      <c r="U55" s="3">
        <v>9</v>
      </c>
      <c r="V55" s="3">
        <v>10</v>
      </c>
      <c r="W55" s="3">
        <v>9</v>
      </c>
      <c r="X55" s="3">
        <v>8</v>
      </c>
      <c r="Y55" s="3">
        <v>11</v>
      </c>
      <c r="Z55" s="3">
        <v>12</v>
      </c>
      <c r="AA55" s="3">
        <v>21</v>
      </c>
      <c r="AB55" s="3">
        <v>25</v>
      </c>
      <c r="AC55" s="3">
        <v>21</v>
      </c>
      <c r="AD55" s="3">
        <v>18</v>
      </c>
      <c r="AE55" s="3">
        <v>19</v>
      </c>
      <c r="AF55" s="3">
        <v>19</v>
      </c>
      <c r="AG55" s="3">
        <v>14</v>
      </c>
      <c r="AH55" s="3">
        <v>15</v>
      </c>
      <c r="AI55" s="3">
        <v>13</v>
      </c>
      <c r="AJ55" s="3">
        <v>11</v>
      </c>
      <c r="AK55" s="3">
        <v>13</v>
      </c>
      <c r="AL55" s="3">
        <v>16</v>
      </c>
      <c r="AM55" s="3">
        <v>17</v>
      </c>
      <c r="AN55" s="3">
        <v>8</v>
      </c>
      <c r="AO55" s="3">
        <v>12</v>
      </c>
      <c r="AP55" s="3">
        <v>10</v>
      </c>
      <c r="AQ55" s="3">
        <v>2</v>
      </c>
      <c r="AR55" s="3">
        <v>7</v>
      </c>
      <c r="AS55" s="3">
        <v>6</v>
      </c>
      <c r="AT55" s="3">
        <v>6</v>
      </c>
      <c r="AU55" s="3">
        <v>7</v>
      </c>
      <c r="AV55" s="3">
        <v>8</v>
      </c>
      <c r="AW55" s="10">
        <v>11</v>
      </c>
    </row>
    <row r="56" spans="1:49" x14ac:dyDescent="0.35">
      <c r="A56" s="27" t="s">
        <v>336</v>
      </c>
      <c r="B56" s="3" t="s">
        <v>162</v>
      </c>
      <c r="C56" s="145">
        <f t="shared" si="6"/>
        <v>3706.108695652174</v>
      </c>
      <c r="D56" s="145">
        <v>3456</v>
      </c>
      <c r="E56" s="145">
        <v>4172</v>
      </c>
      <c r="F56" s="145">
        <v>6172</v>
      </c>
      <c r="G56" s="145">
        <v>5405</v>
      </c>
      <c r="H56" s="145">
        <v>7336</v>
      </c>
      <c r="I56" s="145">
        <v>6404</v>
      </c>
      <c r="J56" s="145">
        <v>8244</v>
      </c>
      <c r="K56" s="145">
        <v>7384</v>
      </c>
      <c r="L56" s="145">
        <v>6300</v>
      </c>
      <c r="M56" s="145">
        <v>5968</v>
      </c>
      <c r="N56" s="145">
        <v>5049</v>
      </c>
      <c r="O56" s="145">
        <v>5013</v>
      </c>
      <c r="P56" s="145">
        <v>3376</v>
      </c>
      <c r="Q56" s="145">
        <v>5041</v>
      </c>
      <c r="R56" s="145">
        <v>5061</v>
      </c>
      <c r="S56" s="145">
        <v>4100</v>
      </c>
      <c r="T56" s="145">
        <v>4896</v>
      </c>
      <c r="U56" s="145">
        <v>4064</v>
      </c>
      <c r="V56" s="145">
        <v>3892</v>
      </c>
      <c r="W56" s="145">
        <v>4116</v>
      </c>
      <c r="X56" s="145">
        <v>3516</v>
      </c>
      <c r="Y56" s="145">
        <v>3004</v>
      </c>
      <c r="Z56" s="145">
        <v>3204</v>
      </c>
      <c r="AA56" s="145">
        <v>2480</v>
      </c>
      <c r="AB56" s="145">
        <v>2796</v>
      </c>
      <c r="AC56" s="145">
        <v>3556</v>
      </c>
      <c r="AD56" s="145">
        <v>1928</v>
      </c>
      <c r="AE56" s="145">
        <v>2092</v>
      </c>
      <c r="AF56" s="145">
        <v>2700</v>
      </c>
      <c r="AG56" s="145">
        <v>2220</v>
      </c>
      <c r="AH56" s="145">
        <v>2276</v>
      </c>
      <c r="AI56" s="145">
        <v>2656</v>
      </c>
      <c r="AJ56" s="145">
        <v>1152</v>
      </c>
      <c r="AK56" s="145">
        <v>1756</v>
      </c>
      <c r="AL56" s="145">
        <v>2952</v>
      </c>
      <c r="AM56" s="145">
        <v>1552</v>
      </c>
      <c r="AN56" s="145">
        <v>2152</v>
      </c>
      <c r="AO56" s="145">
        <v>1312</v>
      </c>
      <c r="AP56" s="145">
        <v>1420</v>
      </c>
      <c r="AQ56" s="145">
        <v>1612</v>
      </c>
      <c r="AR56" s="145">
        <v>1932</v>
      </c>
      <c r="AS56" s="145">
        <v>2320</v>
      </c>
      <c r="AT56" s="145">
        <v>4384</v>
      </c>
      <c r="AU56" s="145">
        <v>2392</v>
      </c>
      <c r="AV56" s="145">
        <v>3348</v>
      </c>
      <c r="AW56" s="195">
        <v>4320</v>
      </c>
    </row>
    <row r="57" spans="1:49" x14ac:dyDescent="0.35">
      <c r="A57" s="27" t="s">
        <v>336</v>
      </c>
      <c r="B57" s="3" t="s">
        <v>166</v>
      </c>
      <c r="C57" s="145">
        <f t="shared" si="6"/>
        <v>222.2608695652174</v>
      </c>
      <c r="D57" s="145">
        <v>150</v>
      </c>
      <c r="E57" s="145">
        <v>220</v>
      </c>
      <c r="F57" s="145">
        <v>199</v>
      </c>
      <c r="G57" s="145">
        <v>235</v>
      </c>
      <c r="H57" s="145">
        <v>293</v>
      </c>
      <c r="I57" s="145">
        <v>256</v>
      </c>
      <c r="J57" s="145">
        <v>344</v>
      </c>
      <c r="K57" s="145">
        <v>273</v>
      </c>
      <c r="L57" s="145">
        <v>350</v>
      </c>
      <c r="M57" s="145">
        <v>298</v>
      </c>
      <c r="N57" s="145">
        <v>240</v>
      </c>
      <c r="O57" s="145">
        <v>313</v>
      </c>
      <c r="P57" s="145">
        <v>260</v>
      </c>
      <c r="Q57" s="145">
        <v>280</v>
      </c>
      <c r="R57" s="145">
        <v>253</v>
      </c>
      <c r="S57" s="145">
        <v>256</v>
      </c>
      <c r="T57" s="145">
        <v>223</v>
      </c>
      <c r="U57" s="145">
        <v>239</v>
      </c>
      <c r="V57" s="145">
        <v>216</v>
      </c>
      <c r="W57" s="145">
        <v>317</v>
      </c>
      <c r="X57" s="145">
        <v>251</v>
      </c>
      <c r="Y57" s="145">
        <v>167</v>
      </c>
      <c r="Z57" s="145">
        <v>178</v>
      </c>
      <c r="AA57" s="145">
        <v>138</v>
      </c>
      <c r="AB57" s="145">
        <v>140</v>
      </c>
      <c r="AC57" s="145">
        <v>198</v>
      </c>
      <c r="AD57" s="145">
        <v>138</v>
      </c>
      <c r="AE57" s="145">
        <v>149</v>
      </c>
      <c r="AF57" s="145">
        <v>169</v>
      </c>
      <c r="AG57" s="145">
        <v>131</v>
      </c>
      <c r="AH57" s="145">
        <v>152</v>
      </c>
      <c r="AI57" s="145">
        <v>156</v>
      </c>
      <c r="AJ57" s="145">
        <v>128</v>
      </c>
      <c r="AK57" s="145">
        <v>125</v>
      </c>
      <c r="AL57" s="145">
        <v>246</v>
      </c>
      <c r="AM57" s="145">
        <v>141</v>
      </c>
      <c r="AN57" s="145">
        <v>179</v>
      </c>
      <c r="AO57" s="145">
        <v>109</v>
      </c>
      <c r="AP57" s="145">
        <v>158</v>
      </c>
      <c r="AQ57" s="145">
        <v>230</v>
      </c>
      <c r="AR57" s="145">
        <v>322</v>
      </c>
      <c r="AS57" s="145">
        <v>258</v>
      </c>
      <c r="AT57" s="145">
        <v>399</v>
      </c>
      <c r="AU57" s="145">
        <v>199</v>
      </c>
      <c r="AV57" s="145">
        <v>239</v>
      </c>
      <c r="AW57" s="195">
        <v>309</v>
      </c>
    </row>
    <row r="58" spans="1:49" x14ac:dyDescent="0.35">
      <c r="A58" s="27" t="s">
        <v>336</v>
      </c>
      <c r="B58" s="3" t="s">
        <v>133</v>
      </c>
      <c r="C58" s="4">
        <f t="shared" si="6"/>
        <v>62.739130434782609</v>
      </c>
      <c r="D58" s="3">
        <v>58</v>
      </c>
      <c r="E58" s="3">
        <v>69</v>
      </c>
      <c r="F58" s="3">
        <v>103</v>
      </c>
      <c r="G58" s="3">
        <v>91</v>
      </c>
      <c r="H58" s="3">
        <v>122</v>
      </c>
      <c r="I58" s="3">
        <v>107</v>
      </c>
      <c r="J58" s="3">
        <v>135</v>
      </c>
      <c r="K58" s="3">
        <v>124</v>
      </c>
      <c r="L58" s="3">
        <v>107</v>
      </c>
      <c r="M58" s="3">
        <v>100</v>
      </c>
      <c r="N58" s="3">
        <v>85</v>
      </c>
      <c r="O58" s="3">
        <v>84</v>
      </c>
      <c r="P58" s="3">
        <v>59</v>
      </c>
      <c r="Q58" s="3">
        <v>85</v>
      </c>
      <c r="R58" s="3">
        <v>86</v>
      </c>
      <c r="S58" s="3">
        <v>69</v>
      </c>
      <c r="T58" s="3">
        <v>84</v>
      </c>
      <c r="U58" s="3">
        <v>68</v>
      </c>
      <c r="V58" s="3">
        <v>65</v>
      </c>
      <c r="W58" s="3">
        <v>69</v>
      </c>
      <c r="X58" s="3">
        <v>59</v>
      </c>
      <c r="Y58" s="3">
        <v>51</v>
      </c>
      <c r="Z58" s="3">
        <v>53</v>
      </c>
      <c r="AA58" s="3">
        <v>44</v>
      </c>
      <c r="AB58" s="3">
        <v>49</v>
      </c>
      <c r="AC58" s="3">
        <v>57</v>
      </c>
      <c r="AD58" s="3">
        <v>34</v>
      </c>
      <c r="AE58" s="3">
        <v>36</v>
      </c>
      <c r="AF58" s="3">
        <v>45</v>
      </c>
      <c r="AG58" s="3">
        <v>39</v>
      </c>
      <c r="AH58" s="3">
        <v>37</v>
      </c>
      <c r="AI58" s="3">
        <v>46</v>
      </c>
      <c r="AJ58" s="3">
        <v>20</v>
      </c>
      <c r="AK58" s="3">
        <v>31</v>
      </c>
      <c r="AL58" s="3">
        <v>52</v>
      </c>
      <c r="AM58" s="3">
        <v>26</v>
      </c>
      <c r="AN58" s="3">
        <v>36</v>
      </c>
      <c r="AO58" s="3">
        <v>23</v>
      </c>
      <c r="AP58" s="3">
        <v>23</v>
      </c>
      <c r="AQ58" s="3">
        <v>29</v>
      </c>
      <c r="AR58" s="3">
        <v>35</v>
      </c>
      <c r="AS58" s="3">
        <v>42</v>
      </c>
      <c r="AT58" s="3">
        <v>76</v>
      </c>
      <c r="AU58" s="3">
        <v>42</v>
      </c>
      <c r="AV58" s="3">
        <v>57</v>
      </c>
      <c r="AW58" s="10">
        <v>74</v>
      </c>
    </row>
    <row r="59" spans="1:49" x14ac:dyDescent="0.35">
      <c r="A59" s="27" t="s">
        <v>336</v>
      </c>
      <c r="B59" s="3" t="s">
        <v>167</v>
      </c>
      <c r="C59" s="4">
        <f t="shared" si="6"/>
        <v>0</v>
      </c>
      <c r="D59" s="4">
        <v>0</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16">
        <v>0</v>
      </c>
    </row>
    <row r="60" spans="1:49" x14ac:dyDescent="0.35">
      <c r="A60" s="27" t="s">
        <v>336</v>
      </c>
      <c r="B60" s="3" t="s">
        <v>132</v>
      </c>
      <c r="C60" s="4">
        <f t="shared" si="6"/>
        <v>16.521739130434781</v>
      </c>
      <c r="D60" s="3">
        <v>23</v>
      </c>
      <c r="E60" s="3">
        <v>19</v>
      </c>
      <c r="F60" s="3">
        <v>31</v>
      </c>
      <c r="G60" s="3">
        <v>23</v>
      </c>
      <c r="H60" s="3">
        <v>25</v>
      </c>
      <c r="I60" s="3">
        <v>25</v>
      </c>
      <c r="J60" s="3">
        <v>24</v>
      </c>
      <c r="K60" s="3">
        <v>27</v>
      </c>
      <c r="L60" s="3">
        <v>18</v>
      </c>
      <c r="M60" s="3">
        <v>20</v>
      </c>
      <c r="N60" s="3">
        <v>21</v>
      </c>
      <c r="O60" s="3">
        <v>16</v>
      </c>
      <c r="P60" s="3">
        <v>13</v>
      </c>
      <c r="Q60" s="3">
        <v>18</v>
      </c>
      <c r="R60" s="3">
        <v>20</v>
      </c>
      <c r="S60" s="3">
        <v>16</v>
      </c>
      <c r="T60" s="3">
        <v>22</v>
      </c>
      <c r="U60" s="3">
        <v>17</v>
      </c>
      <c r="V60" s="3">
        <v>18</v>
      </c>
      <c r="W60" s="3">
        <v>13</v>
      </c>
      <c r="X60" s="3">
        <v>14</v>
      </c>
      <c r="Y60" s="3">
        <v>18</v>
      </c>
      <c r="Z60" s="3">
        <v>18</v>
      </c>
      <c r="AA60" s="3">
        <v>18</v>
      </c>
      <c r="AB60" s="3">
        <v>20</v>
      </c>
      <c r="AC60" s="3">
        <v>18</v>
      </c>
      <c r="AD60" s="3">
        <v>14</v>
      </c>
      <c r="AE60" s="3">
        <v>14</v>
      </c>
      <c r="AF60" s="3">
        <v>16</v>
      </c>
      <c r="AG60" s="3">
        <v>17</v>
      </c>
      <c r="AH60" s="3">
        <v>15</v>
      </c>
      <c r="AI60" s="3">
        <v>17</v>
      </c>
      <c r="AJ60" s="3">
        <v>9</v>
      </c>
      <c r="AK60" s="3">
        <v>14</v>
      </c>
      <c r="AL60" s="3">
        <v>12</v>
      </c>
      <c r="AM60" s="3">
        <v>11</v>
      </c>
      <c r="AN60" s="3">
        <v>12</v>
      </c>
      <c r="AO60" s="3">
        <v>12</v>
      </c>
      <c r="AP60" s="3">
        <v>9</v>
      </c>
      <c r="AQ60" s="3">
        <v>7</v>
      </c>
      <c r="AR60" s="3">
        <v>6</v>
      </c>
      <c r="AS60" s="3">
        <v>9</v>
      </c>
      <c r="AT60" s="3">
        <v>11</v>
      </c>
      <c r="AU60" s="3">
        <v>12</v>
      </c>
      <c r="AV60" s="3">
        <v>14</v>
      </c>
      <c r="AW60" s="10">
        <v>14</v>
      </c>
    </row>
    <row r="61" spans="1:49" x14ac:dyDescent="0.35">
      <c r="A61" s="27" t="s">
        <v>337</v>
      </c>
      <c r="B61" s="3" t="s">
        <v>162</v>
      </c>
      <c r="C61" s="145">
        <f t="shared" si="6"/>
        <v>108190.41304347826</v>
      </c>
      <c r="D61" s="145">
        <v>96863</v>
      </c>
      <c r="E61" s="145">
        <v>100609</v>
      </c>
      <c r="F61" s="145">
        <v>131414</v>
      </c>
      <c r="G61" s="145">
        <v>113211</v>
      </c>
      <c r="H61" s="145">
        <v>128742</v>
      </c>
      <c r="I61" s="145">
        <v>135473</v>
      </c>
      <c r="J61" s="145">
        <v>103778</v>
      </c>
      <c r="K61" s="145">
        <v>121864</v>
      </c>
      <c r="L61" s="145">
        <v>116197</v>
      </c>
      <c r="M61" s="145">
        <v>129301</v>
      </c>
      <c r="N61" s="145">
        <v>114660</v>
      </c>
      <c r="O61" s="145">
        <v>106473</v>
      </c>
      <c r="P61" s="145">
        <v>106849</v>
      </c>
      <c r="Q61" s="145">
        <v>107856</v>
      </c>
      <c r="R61" s="145">
        <v>111957</v>
      </c>
      <c r="S61" s="145">
        <v>120748</v>
      </c>
      <c r="T61" s="145">
        <v>117949</v>
      </c>
      <c r="U61" s="145">
        <v>119545</v>
      </c>
      <c r="V61" s="145">
        <v>122627</v>
      </c>
      <c r="W61" s="145">
        <v>126383</v>
      </c>
      <c r="X61" s="145">
        <v>109201</v>
      </c>
      <c r="Y61" s="145">
        <v>116578</v>
      </c>
      <c r="Z61" s="145">
        <v>117875</v>
      </c>
      <c r="AA61" s="145">
        <v>116623</v>
      </c>
      <c r="AB61" s="145">
        <v>115862</v>
      </c>
      <c r="AC61" s="145">
        <v>108037</v>
      </c>
      <c r="AD61" s="145">
        <v>110434</v>
      </c>
      <c r="AE61" s="145">
        <v>116084</v>
      </c>
      <c r="AF61" s="145">
        <v>117734</v>
      </c>
      <c r="AG61" s="145">
        <v>110924</v>
      </c>
      <c r="AH61" s="145">
        <v>109865</v>
      </c>
      <c r="AI61" s="145">
        <v>115828</v>
      </c>
      <c r="AJ61" s="145">
        <v>111138</v>
      </c>
      <c r="AK61" s="145">
        <v>117417</v>
      </c>
      <c r="AL61" s="145">
        <v>104298</v>
      </c>
      <c r="AM61" s="145">
        <v>97185</v>
      </c>
      <c r="AN61" s="145">
        <v>110961</v>
      </c>
      <c r="AO61" s="145">
        <v>110988</v>
      </c>
      <c r="AP61" s="145">
        <v>88442</v>
      </c>
      <c r="AQ61" s="145">
        <v>44467</v>
      </c>
      <c r="AR61" s="145">
        <v>54499</v>
      </c>
      <c r="AS61" s="145">
        <v>69496</v>
      </c>
      <c r="AT61" s="145">
        <v>70506</v>
      </c>
      <c r="AU61" s="145">
        <v>86568</v>
      </c>
      <c r="AV61" s="145">
        <v>101805</v>
      </c>
      <c r="AW61" s="195">
        <v>111445</v>
      </c>
    </row>
    <row r="62" spans="1:49" x14ac:dyDescent="0.35">
      <c r="A62" s="27" t="s">
        <v>337</v>
      </c>
      <c r="B62" s="3" t="s">
        <v>166</v>
      </c>
      <c r="C62" s="145">
        <f t="shared" si="6"/>
        <v>420.95652173913044</v>
      </c>
      <c r="D62" s="145">
        <v>380</v>
      </c>
      <c r="E62" s="145">
        <v>402</v>
      </c>
      <c r="F62" s="145">
        <v>478</v>
      </c>
      <c r="G62" s="145">
        <v>412</v>
      </c>
      <c r="H62" s="145">
        <v>455</v>
      </c>
      <c r="I62" s="145">
        <v>507</v>
      </c>
      <c r="J62" s="145">
        <v>383</v>
      </c>
      <c r="K62" s="145">
        <v>448</v>
      </c>
      <c r="L62" s="145">
        <v>424</v>
      </c>
      <c r="M62" s="145">
        <v>470</v>
      </c>
      <c r="N62" s="145">
        <v>407</v>
      </c>
      <c r="O62" s="145">
        <v>444</v>
      </c>
      <c r="P62" s="145">
        <v>399</v>
      </c>
      <c r="Q62" s="145">
        <v>412</v>
      </c>
      <c r="R62" s="145">
        <v>406</v>
      </c>
      <c r="S62" s="145">
        <v>404</v>
      </c>
      <c r="T62" s="145">
        <v>432</v>
      </c>
      <c r="U62" s="145">
        <v>448</v>
      </c>
      <c r="V62" s="145">
        <v>424</v>
      </c>
      <c r="W62" s="145">
        <v>439</v>
      </c>
      <c r="X62" s="145">
        <v>414</v>
      </c>
      <c r="Y62" s="145">
        <v>421</v>
      </c>
      <c r="Z62" s="145">
        <v>401</v>
      </c>
      <c r="AA62" s="145">
        <v>411</v>
      </c>
      <c r="AB62" s="145">
        <v>350</v>
      </c>
      <c r="AC62" s="145">
        <v>349</v>
      </c>
      <c r="AD62" s="145">
        <v>394</v>
      </c>
      <c r="AE62" s="145">
        <v>396</v>
      </c>
      <c r="AF62" s="145">
        <v>410</v>
      </c>
      <c r="AG62" s="145">
        <v>412</v>
      </c>
      <c r="AH62" s="145">
        <v>387</v>
      </c>
      <c r="AI62" s="145">
        <v>426</v>
      </c>
      <c r="AJ62" s="145">
        <v>429</v>
      </c>
      <c r="AK62" s="145">
        <v>440</v>
      </c>
      <c r="AL62" s="145">
        <v>400</v>
      </c>
      <c r="AM62" s="145">
        <v>410</v>
      </c>
      <c r="AN62" s="145">
        <v>414</v>
      </c>
      <c r="AO62" s="145">
        <v>449</v>
      </c>
      <c r="AP62" s="145">
        <v>458</v>
      </c>
      <c r="AQ62" s="145">
        <v>468</v>
      </c>
      <c r="AR62" s="145">
        <v>454</v>
      </c>
      <c r="AS62" s="145">
        <v>426</v>
      </c>
      <c r="AT62" s="145">
        <v>375</v>
      </c>
      <c r="AU62" s="145">
        <v>414</v>
      </c>
      <c r="AV62" s="145">
        <v>450</v>
      </c>
      <c r="AW62" s="195">
        <v>432</v>
      </c>
    </row>
    <row r="63" spans="1:49" x14ac:dyDescent="0.35">
      <c r="A63" s="27" t="s">
        <v>337</v>
      </c>
      <c r="B63" s="3" t="s">
        <v>133</v>
      </c>
      <c r="C63" s="4">
        <f t="shared" si="6"/>
        <v>1984.5217391304348</v>
      </c>
      <c r="D63" s="4">
        <v>1815</v>
      </c>
      <c r="E63" s="4">
        <v>1723</v>
      </c>
      <c r="F63" s="4">
        <v>2129</v>
      </c>
      <c r="G63" s="4">
        <v>1845</v>
      </c>
      <c r="H63" s="4">
        <v>2096</v>
      </c>
      <c r="I63" s="4">
        <v>2167</v>
      </c>
      <c r="J63" s="4">
        <v>1848</v>
      </c>
      <c r="K63" s="4">
        <v>2069</v>
      </c>
      <c r="L63" s="4">
        <v>2080</v>
      </c>
      <c r="M63" s="4">
        <v>2222</v>
      </c>
      <c r="N63" s="4">
        <v>2085</v>
      </c>
      <c r="O63" s="4">
        <v>1986</v>
      </c>
      <c r="P63" s="4">
        <v>1928</v>
      </c>
      <c r="Q63" s="4">
        <v>1870</v>
      </c>
      <c r="R63" s="4">
        <v>2059</v>
      </c>
      <c r="S63" s="4">
        <v>2149</v>
      </c>
      <c r="T63" s="4">
        <v>2115</v>
      </c>
      <c r="U63" s="4">
        <v>2212</v>
      </c>
      <c r="V63" s="4">
        <v>2297</v>
      </c>
      <c r="W63" s="4">
        <v>2433</v>
      </c>
      <c r="X63" s="4">
        <v>2080</v>
      </c>
      <c r="Y63" s="4">
        <v>2139</v>
      </c>
      <c r="Z63" s="4">
        <v>2113</v>
      </c>
      <c r="AA63" s="4">
        <v>2163</v>
      </c>
      <c r="AB63" s="4">
        <v>2124</v>
      </c>
      <c r="AC63" s="4">
        <v>1988</v>
      </c>
      <c r="AD63" s="4">
        <v>2134</v>
      </c>
      <c r="AE63" s="4">
        <v>2168</v>
      </c>
      <c r="AF63" s="4">
        <v>2218</v>
      </c>
      <c r="AG63" s="4">
        <v>2224</v>
      </c>
      <c r="AH63" s="4">
        <v>2098</v>
      </c>
      <c r="AI63" s="4">
        <v>2294</v>
      </c>
      <c r="AJ63" s="4">
        <v>2154</v>
      </c>
      <c r="AK63" s="4">
        <v>2233</v>
      </c>
      <c r="AL63" s="4">
        <v>1993</v>
      </c>
      <c r="AM63" s="4">
        <v>1860</v>
      </c>
      <c r="AN63" s="4">
        <v>1995</v>
      </c>
      <c r="AO63" s="4">
        <v>2126</v>
      </c>
      <c r="AP63" s="4">
        <v>1682</v>
      </c>
      <c r="AQ63" s="3">
        <v>896</v>
      </c>
      <c r="AR63" s="3">
        <v>1073</v>
      </c>
      <c r="AS63" s="4">
        <v>1374</v>
      </c>
      <c r="AT63" s="4">
        <v>1416</v>
      </c>
      <c r="AU63" s="4">
        <v>1677</v>
      </c>
      <c r="AV63" s="4">
        <v>1900</v>
      </c>
      <c r="AW63" s="16">
        <v>2038</v>
      </c>
    </row>
    <row r="64" spans="1:49" x14ac:dyDescent="0.35">
      <c r="A64" s="27" t="s">
        <v>337</v>
      </c>
      <c r="B64" s="3" t="s">
        <v>167</v>
      </c>
      <c r="C64" s="4">
        <f t="shared" si="6"/>
        <v>19941.546552905224</v>
      </c>
      <c r="D64" s="4">
        <v>18443</v>
      </c>
      <c r="E64" s="4">
        <v>20465</v>
      </c>
      <c r="F64" s="4">
        <v>28040</v>
      </c>
      <c r="G64" s="4">
        <v>23829</v>
      </c>
      <c r="H64" s="4">
        <v>26908.338271049877</v>
      </c>
      <c r="I64" s="4">
        <v>28706.931788750844</v>
      </c>
      <c r="J64" s="4">
        <v>20174.359854211736</v>
      </c>
      <c r="K64" s="4">
        <v>25044.159338529997</v>
      </c>
      <c r="L64" s="4">
        <v>22846</v>
      </c>
      <c r="M64" s="4">
        <v>25894.163938853173</v>
      </c>
      <c r="N64" s="4">
        <v>22043.027751697002</v>
      </c>
      <c r="O64" s="4">
        <v>20107</v>
      </c>
      <c r="P64" s="4">
        <v>20189.762255355367</v>
      </c>
      <c r="Q64" s="4">
        <v>20745.281858140876</v>
      </c>
      <c r="R64" s="4">
        <v>20671</v>
      </c>
      <c r="S64" s="4">
        <v>22816.114727998818</v>
      </c>
      <c r="T64" s="4">
        <v>21794.086044629832</v>
      </c>
      <c r="U64" s="4">
        <v>21880.457262760861</v>
      </c>
      <c r="V64" s="4">
        <v>22404.026657333612</v>
      </c>
      <c r="W64" s="4">
        <v>22405.580361665921</v>
      </c>
      <c r="X64" s="4">
        <v>20071.502483563654</v>
      </c>
      <c r="Y64" s="4">
        <v>21554.942247417188</v>
      </c>
      <c r="Z64" s="4">
        <v>22357.900179475175</v>
      </c>
      <c r="AA64" s="4">
        <v>21960.649658016646</v>
      </c>
      <c r="AB64" s="4">
        <v>21081.517314091721</v>
      </c>
      <c r="AC64" s="4">
        <v>19715.794271355982</v>
      </c>
      <c r="AD64" s="4">
        <v>19217.172517553245</v>
      </c>
      <c r="AE64" s="4">
        <v>20132.11452492774</v>
      </c>
      <c r="AF64" s="4">
        <v>20967.085113522979</v>
      </c>
      <c r="AG64" s="4">
        <v>18490.765926087824</v>
      </c>
      <c r="AH64" s="4">
        <v>19196.545163155832</v>
      </c>
      <c r="AI64" s="4">
        <v>19584.116368817475</v>
      </c>
      <c r="AJ64" s="4">
        <v>19007.404872374758</v>
      </c>
      <c r="AK64" s="4">
        <v>20367.115076439866</v>
      </c>
      <c r="AL64" s="4">
        <v>17969.478827634808</v>
      </c>
      <c r="AM64" s="4">
        <v>16564.080753147395</v>
      </c>
      <c r="AN64" s="4">
        <v>19860.208631283458</v>
      </c>
      <c r="AO64" s="4">
        <v>18662.795338443684</v>
      </c>
      <c r="AP64" s="4">
        <v>14565.96137510703</v>
      </c>
      <c r="AQ64" s="4">
        <v>7235.9043835419679</v>
      </c>
      <c r="AR64" s="4">
        <v>8791.5627799978956</v>
      </c>
      <c r="AS64" s="4">
        <v>11254.361693975563</v>
      </c>
      <c r="AT64" s="4">
        <v>11387.906711478126</v>
      </c>
      <c r="AU64" s="4">
        <v>14558.910266316727</v>
      </c>
      <c r="AV64" s="4">
        <v>17780.223925132956</v>
      </c>
      <c r="AW64" s="16">
        <v>19567.830919802491</v>
      </c>
    </row>
    <row r="65" spans="1:49" x14ac:dyDescent="0.35">
      <c r="A65" s="27" t="s">
        <v>337</v>
      </c>
      <c r="B65" s="3" t="s">
        <v>132</v>
      </c>
      <c r="C65" s="4">
        <f t="shared" si="6"/>
        <v>258.19565217391306</v>
      </c>
      <c r="D65" s="4">
        <v>255</v>
      </c>
      <c r="E65" s="3">
        <v>250</v>
      </c>
      <c r="F65" s="3">
        <v>275</v>
      </c>
      <c r="G65" s="3">
        <v>275</v>
      </c>
      <c r="H65" s="4">
        <v>283</v>
      </c>
      <c r="I65" s="3">
        <v>267</v>
      </c>
      <c r="J65" s="4">
        <v>271</v>
      </c>
      <c r="K65" s="3">
        <v>272</v>
      </c>
      <c r="L65" s="3">
        <v>274</v>
      </c>
      <c r="M65" s="3">
        <v>275</v>
      </c>
      <c r="N65" s="3">
        <v>282</v>
      </c>
      <c r="O65" s="3">
        <v>240</v>
      </c>
      <c r="P65" s="3">
        <v>268</v>
      </c>
      <c r="Q65" s="3">
        <v>262</v>
      </c>
      <c r="R65" s="3">
        <v>276</v>
      </c>
      <c r="S65" s="4">
        <v>299</v>
      </c>
      <c r="T65" s="3">
        <v>273</v>
      </c>
      <c r="U65" s="3">
        <v>267</v>
      </c>
      <c r="V65" s="3">
        <v>289</v>
      </c>
      <c r="W65" s="3">
        <v>288</v>
      </c>
      <c r="X65" s="3">
        <v>264</v>
      </c>
      <c r="Y65" s="4">
        <v>277</v>
      </c>
      <c r="Z65" s="4">
        <v>294</v>
      </c>
      <c r="AA65" s="3">
        <v>284</v>
      </c>
      <c r="AB65" s="3">
        <v>331</v>
      </c>
      <c r="AC65" s="3">
        <v>310</v>
      </c>
      <c r="AD65" s="3">
        <v>280</v>
      </c>
      <c r="AE65" s="4">
        <v>293</v>
      </c>
      <c r="AF65" s="4">
        <v>287</v>
      </c>
      <c r="AG65" s="4">
        <v>269</v>
      </c>
      <c r="AH65" s="3">
        <v>284</v>
      </c>
      <c r="AI65" s="3">
        <v>272</v>
      </c>
      <c r="AJ65" s="4">
        <v>259</v>
      </c>
      <c r="AK65" s="3">
        <v>267</v>
      </c>
      <c r="AL65" s="3">
        <v>261</v>
      </c>
      <c r="AM65" s="3">
        <v>237</v>
      </c>
      <c r="AN65" s="3">
        <v>268</v>
      </c>
      <c r="AO65" s="3">
        <v>247</v>
      </c>
      <c r="AP65" s="3">
        <v>193</v>
      </c>
      <c r="AQ65" s="3">
        <v>95</v>
      </c>
      <c r="AR65" s="3">
        <v>120</v>
      </c>
      <c r="AS65" s="4">
        <v>163</v>
      </c>
      <c r="AT65" s="3">
        <v>188</v>
      </c>
      <c r="AU65" s="3">
        <v>209</v>
      </c>
      <c r="AV65" s="4">
        <v>226</v>
      </c>
      <c r="AW65" s="16">
        <v>258</v>
      </c>
    </row>
    <row r="66" spans="1:49" x14ac:dyDescent="0.35">
      <c r="A66" s="27" t="s">
        <v>342</v>
      </c>
      <c r="B66" s="3" t="s">
        <v>162</v>
      </c>
      <c r="C66" s="145">
        <f t="shared" si="6"/>
        <v>500.47826086956519</v>
      </c>
      <c r="D66" s="145">
        <v>0</v>
      </c>
      <c r="E66" s="145">
        <v>0</v>
      </c>
      <c r="F66" s="145">
        <v>0</v>
      </c>
      <c r="G66" s="145">
        <v>0</v>
      </c>
      <c r="H66" s="145">
        <v>0</v>
      </c>
      <c r="I66" s="145">
        <v>1798</v>
      </c>
      <c r="J66" s="145">
        <v>2</v>
      </c>
      <c r="K66" s="145">
        <v>1369</v>
      </c>
      <c r="L66" s="145">
        <v>700</v>
      </c>
      <c r="M66" s="145">
        <v>0</v>
      </c>
      <c r="N66" s="145">
        <v>306</v>
      </c>
      <c r="O66" s="145">
        <v>0</v>
      </c>
      <c r="P66" s="145">
        <v>510</v>
      </c>
      <c r="Q66" s="145">
        <v>2024</v>
      </c>
      <c r="R66" s="145">
        <v>0</v>
      </c>
      <c r="S66" s="145">
        <v>510</v>
      </c>
      <c r="T66" s="145">
        <v>750</v>
      </c>
      <c r="U66" s="145">
        <v>3906</v>
      </c>
      <c r="V66" s="145">
        <v>0</v>
      </c>
      <c r="W66" s="145">
        <v>1262</v>
      </c>
      <c r="X66" s="145">
        <v>0</v>
      </c>
      <c r="Y66" s="145">
        <v>637</v>
      </c>
      <c r="Z66" s="145">
        <v>1035</v>
      </c>
      <c r="AA66" s="145">
        <v>0</v>
      </c>
      <c r="AB66" s="145">
        <v>0</v>
      </c>
      <c r="AC66" s="145">
        <v>0</v>
      </c>
      <c r="AD66" s="145">
        <v>0</v>
      </c>
      <c r="AE66" s="145">
        <v>2656</v>
      </c>
      <c r="AF66" s="145">
        <v>0</v>
      </c>
      <c r="AG66" s="145">
        <v>0</v>
      </c>
      <c r="AH66" s="145">
        <v>0</v>
      </c>
      <c r="AI66" s="145">
        <v>0</v>
      </c>
      <c r="AJ66" s="145">
        <v>0</v>
      </c>
      <c r="AK66" s="145">
        <v>0</v>
      </c>
      <c r="AL66" s="145">
        <v>0</v>
      </c>
      <c r="AM66" s="145">
        <v>975</v>
      </c>
      <c r="AN66" s="145">
        <v>1507</v>
      </c>
      <c r="AO66" s="145">
        <v>0</v>
      </c>
      <c r="AP66" s="145">
        <v>0</v>
      </c>
      <c r="AQ66" s="145">
        <v>0</v>
      </c>
      <c r="AR66" s="145">
        <v>0</v>
      </c>
      <c r="AS66" s="145">
        <v>0</v>
      </c>
      <c r="AT66" s="145">
        <v>785</v>
      </c>
      <c r="AU66" s="145">
        <v>1579</v>
      </c>
      <c r="AV66" s="145">
        <v>711</v>
      </c>
      <c r="AW66" s="195">
        <v>0</v>
      </c>
    </row>
    <row r="67" spans="1:49" x14ac:dyDescent="0.35">
      <c r="A67" s="27" t="s">
        <v>342</v>
      </c>
      <c r="B67" s="3" t="s">
        <v>166</v>
      </c>
      <c r="C67" s="145">
        <f t="shared" si="6"/>
        <v>308.43478260869563</v>
      </c>
      <c r="D67" s="145">
        <v>0</v>
      </c>
      <c r="E67" s="145">
        <v>0</v>
      </c>
      <c r="F67" s="145">
        <v>0</v>
      </c>
      <c r="G67" s="145">
        <v>0</v>
      </c>
      <c r="H67" s="145">
        <v>0</v>
      </c>
      <c r="I67" s="145">
        <v>1798</v>
      </c>
      <c r="J67" s="145">
        <v>2</v>
      </c>
      <c r="K67" s="145">
        <v>685</v>
      </c>
      <c r="L67" s="145">
        <v>700</v>
      </c>
      <c r="M67" s="145">
        <v>0</v>
      </c>
      <c r="N67" s="145">
        <v>153</v>
      </c>
      <c r="O67" s="145">
        <v>0</v>
      </c>
      <c r="P67" s="145">
        <v>510</v>
      </c>
      <c r="Q67" s="145">
        <v>506</v>
      </c>
      <c r="R67" s="145">
        <v>0</v>
      </c>
      <c r="S67" s="145">
        <v>510</v>
      </c>
      <c r="T67" s="145">
        <v>750</v>
      </c>
      <c r="U67" s="145">
        <v>1302</v>
      </c>
      <c r="V67" s="145">
        <v>0</v>
      </c>
      <c r="W67" s="145">
        <v>1262</v>
      </c>
      <c r="X67" s="145">
        <v>0</v>
      </c>
      <c r="Y67" s="145">
        <v>637</v>
      </c>
      <c r="Z67" s="145">
        <v>518</v>
      </c>
      <c r="AA67" s="145">
        <v>0</v>
      </c>
      <c r="AB67" s="145">
        <v>0</v>
      </c>
      <c r="AC67" s="145">
        <v>0</v>
      </c>
      <c r="AD67" s="145">
        <v>0</v>
      </c>
      <c r="AE67" s="145">
        <v>1328</v>
      </c>
      <c r="AF67" s="145">
        <v>0</v>
      </c>
      <c r="AG67" s="145">
        <v>0</v>
      </c>
      <c r="AH67" s="145">
        <v>0</v>
      </c>
      <c r="AI67" s="145">
        <v>0</v>
      </c>
      <c r="AJ67" s="145">
        <v>0</v>
      </c>
      <c r="AK67" s="145">
        <v>0</v>
      </c>
      <c r="AL67" s="145">
        <v>0</v>
      </c>
      <c r="AM67" s="145">
        <v>488</v>
      </c>
      <c r="AN67" s="145">
        <v>754</v>
      </c>
      <c r="AO67" s="145">
        <v>0</v>
      </c>
      <c r="AP67" s="145">
        <v>0</v>
      </c>
      <c r="AQ67" s="145">
        <v>0</v>
      </c>
      <c r="AR67" s="145">
        <v>0</v>
      </c>
      <c r="AS67" s="145">
        <v>0</v>
      </c>
      <c r="AT67" s="145">
        <v>785</v>
      </c>
      <c r="AU67" s="145">
        <v>789</v>
      </c>
      <c r="AV67" s="145">
        <v>711</v>
      </c>
      <c r="AW67" s="195">
        <v>0</v>
      </c>
    </row>
    <row r="68" spans="1:49" x14ac:dyDescent="0.35">
      <c r="A68" s="27" t="s">
        <v>342</v>
      </c>
      <c r="B68" s="3" t="s">
        <v>133</v>
      </c>
      <c r="C68" s="4">
        <f t="shared" si="6"/>
        <v>0.84782608695652173</v>
      </c>
      <c r="D68" s="3">
        <v>0</v>
      </c>
      <c r="E68" s="3">
        <v>0</v>
      </c>
      <c r="F68" s="3">
        <v>0</v>
      </c>
      <c r="G68" s="3">
        <v>0</v>
      </c>
      <c r="H68" s="3">
        <v>0</v>
      </c>
      <c r="I68" s="3">
        <v>1</v>
      </c>
      <c r="J68" s="3">
        <v>2</v>
      </c>
      <c r="K68" s="3">
        <v>2</v>
      </c>
      <c r="L68" s="3">
        <v>1</v>
      </c>
      <c r="M68" s="3">
        <v>0</v>
      </c>
      <c r="N68" s="3">
        <v>2</v>
      </c>
      <c r="O68" s="3">
        <v>0</v>
      </c>
      <c r="P68" s="3">
        <v>2</v>
      </c>
      <c r="Q68" s="3">
        <v>5</v>
      </c>
      <c r="R68" s="3">
        <v>0</v>
      </c>
      <c r="S68" s="3">
        <v>2</v>
      </c>
      <c r="T68" s="3">
        <v>1</v>
      </c>
      <c r="U68" s="3">
        <v>4</v>
      </c>
      <c r="V68" s="3">
        <v>0</v>
      </c>
      <c r="W68" s="3">
        <v>1</v>
      </c>
      <c r="X68" s="3">
        <v>0</v>
      </c>
      <c r="Y68" s="3">
        <v>1</v>
      </c>
      <c r="Z68" s="3">
        <v>2</v>
      </c>
      <c r="AA68" s="3">
        <v>0</v>
      </c>
      <c r="AB68" s="3">
        <v>0</v>
      </c>
      <c r="AC68" s="3">
        <v>0</v>
      </c>
      <c r="AD68" s="3">
        <v>0</v>
      </c>
      <c r="AE68" s="3">
        <v>4</v>
      </c>
      <c r="AF68" s="3">
        <v>0</v>
      </c>
      <c r="AG68" s="3">
        <v>1</v>
      </c>
      <c r="AH68" s="3">
        <v>0</v>
      </c>
      <c r="AI68" s="3">
        <v>0</v>
      </c>
      <c r="AJ68" s="3">
        <v>0</v>
      </c>
      <c r="AK68" s="3">
        <v>0</v>
      </c>
      <c r="AL68" s="3">
        <v>0</v>
      </c>
      <c r="AM68" s="3">
        <v>2</v>
      </c>
      <c r="AN68" s="3">
        <v>2</v>
      </c>
      <c r="AO68" s="3">
        <v>0</v>
      </c>
      <c r="AP68" s="3">
        <v>0</v>
      </c>
      <c r="AQ68" s="3">
        <v>0</v>
      </c>
      <c r="AR68" s="3">
        <v>0</v>
      </c>
      <c r="AS68" s="3">
        <v>0</v>
      </c>
      <c r="AT68" s="3">
        <v>1</v>
      </c>
      <c r="AU68" s="3">
        <v>2</v>
      </c>
      <c r="AV68" s="3">
        <v>1</v>
      </c>
      <c r="AW68" s="10">
        <v>0</v>
      </c>
    </row>
    <row r="69" spans="1:49" x14ac:dyDescent="0.35">
      <c r="A69" s="27" t="s">
        <v>342</v>
      </c>
      <c r="B69" s="3" t="s">
        <v>167</v>
      </c>
      <c r="C69" s="4">
        <f t="shared" si="6"/>
        <v>0</v>
      </c>
      <c r="D69" s="4">
        <v>0</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16">
        <v>0</v>
      </c>
    </row>
    <row r="70" spans="1:49" x14ac:dyDescent="0.35">
      <c r="A70" s="27" t="s">
        <v>342</v>
      </c>
      <c r="B70" s="3" t="s">
        <v>132</v>
      </c>
      <c r="C70" s="4">
        <f t="shared" si="6"/>
        <v>0.69565217391304346</v>
      </c>
      <c r="D70" s="3">
        <v>0</v>
      </c>
      <c r="E70" s="3">
        <v>0</v>
      </c>
      <c r="F70" s="3">
        <v>0</v>
      </c>
      <c r="G70" s="3">
        <v>0</v>
      </c>
      <c r="H70" s="3">
        <v>0</v>
      </c>
      <c r="I70" s="3">
        <v>1</v>
      </c>
      <c r="J70" s="3">
        <v>1</v>
      </c>
      <c r="K70" s="3">
        <v>2</v>
      </c>
      <c r="L70" s="3">
        <v>1</v>
      </c>
      <c r="M70" s="3">
        <v>0</v>
      </c>
      <c r="N70" s="3">
        <v>2</v>
      </c>
      <c r="O70" s="3">
        <v>0</v>
      </c>
      <c r="P70" s="3">
        <v>1</v>
      </c>
      <c r="Q70" s="3">
        <v>4</v>
      </c>
      <c r="R70" s="3">
        <v>0</v>
      </c>
      <c r="S70" s="3">
        <v>1</v>
      </c>
      <c r="T70" s="3">
        <v>1</v>
      </c>
      <c r="U70" s="3">
        <v>3</v>
      </c>
      <c r="V70" s="3">
        <v>0</v>
      </c>
      <c r="W70" s="3">
        <v>1</v>
      </c>
      <c r="X70" s="3">
        <v>0</v>
      </c>
      <c r="Y70" s="3">
        <v>1</v>
      </c>
      <c r="Z70" s="3">
        <v>2</v>
      </c>
      <c r="AA70" s="3">
        <v>0</v>
      </c>
      <c r="AB70" s="3">
        <v>0</v>
      </c>
      <c r="AC70" s="3">
        <v>0</v>
      </c>
      <c r="AD70" s="3">
        <v>0</v>
      </c>
      <c r="AE70" s="3">
        <v>2</v>
      </c>
      <c r="AF70" s="3">
        <v>0</v>
      </c>
      <c r="AG70" s="3">
        <v>1</v>
      </c>
      <c r="AH70" s="3">
        <v>0</v>
      </c>
      <c r="AI70" s="3">
        <v>0</v>
      </c>
      <c r="AJ70" s="3">
        <v>0</v>
      </c>
      <c r="AK70" s="3">
        <v>0</v>
      </c>
      <c r="AL70" s="3">
        <v>0</v>
      </c>
      <c r="AM70" s="3">
        <v>2</v>
      </c>
      <c r="AN70" s="3">
        <v>2</v>
      </c>
      <c r="AO70" s="3">
        <v>0</v>
      </c>
      <c r="AP70" s="3">
        <v>0</v>
      </c>
      <c r="AQ70" s="3">
        <v>0</v>
      </c>
      <c r="AR70" s="3">
        <v>0</v>
      </c>
      <c r="AS70" s="3">
        <v>0</v>
      </c>
      <c r="AT70" s="3">
        <v>1</v>
      </c>
      <c r="AU70" s="3">
        <v>2</v>
      </c>
      <c r="AV70" s="3">
        <v>1</v>
      </c>
      <c r="AW70" s="10">
        <v>0</v>
      </c>
    </row>
    <row r="71" spans="1:49" x14ac:dyDescent="0.35">
      <c r="A71" s="27" t="s">
        <v>338</v>
      </c>
      <c r="B71" s="3" t="s">
        <v>162</v>
      </c>
      <c r="C71" s="145">
        <f t="shared" si="6"/>
        <v>62413.32608695652</v>
      </c>
      <c r="D71" s="145">
        <v>37445</v>
      </c>
      <c r="E71" s="145">
        <v>36425</v>
      </c>
      <c r="F71" s="145">
        <v>38382</v>
      </c>
      <c r="G71" s="145">
        <v>35731</v>
      </c>
      <c r="H71" s="145">
        <v>41683</v>
      </c>
      <c r="I71" s="145">
        <v>41492</v>
      </c>
      <c r="J71" s="145">
        <v>36810</v>
      </c>
      <c r="K71" s="145">
        <v>32107</v>
      </c>
      <c r="L71" s="145">
        <v>23876</v>
      </c>
      <c r="M71" s="145">
        <v>39552</v>
      </c>
      <c r="N71" s="145">
        <v>34885</v>
      </c>
      <c r="O71" s="145">
        <v>29095</v>
      </c>
      <c r="P71" s="145">
        <v>35337</v>
      </c>
      <c r="Q71" s="145">
        <v>58449</v>
      </c>
      <c r="R71" s="145">
        <v>76734</v>
      </c>
      <c r="S71" s="145">
        <v>87334</v>
      </c>
      <c r="T71" s="145">
        <v>97195</v>
      </c>
      <c r="U71" s="145">
        <v>90832</v>
      </c>
      <c r="V71" s="145">
        <v>74527</v>
      </c>
      <c r="W71" s="145">
        <v>82332</v>
      </c>
      <c r="X71" s="145">
        <v>74493</v>
      </c>
      <c r="Y71" s="145">
        <v>91799</v>
      </c>
      <c r="Z71" s="145">
        <v>79100</v>
      </c>
      <c r="AA71" s="145">
        <v>81788</v>
      </c>
      <c r="AB71" s="145">
        <v>90336</v>
      </c>
      <c r="AC71" s="145">
        <v>52376</v>
      </c>
      <c r="AD71" s="145">
        <v>68061</v>
      </c>
      <c r="AE71" s="145">
        <v>70424</v>
      </c>
      <c r="AF71" s="145">
        <v>89620</v>
      </c>
      <c r="AG71" s="145">
        <v>91254</v>
      </c>
      <c r="AH71" s="145">
        <v>91868</v>
      </c>
      <c r="AI71" s="145">
        <v>99377</v>
      </c>
      <c r="AJ71" s="145">
        <v>75346</v>
      </c>
      <c r="AK71" s="145">
        <v>81669</v>
      </c>
      <c r="AL71" s="145">
        <v>72274</v>
      </c>
      <c r="AM71" s="145">
        <v>75874</v>
      </c>
      <c r="AN71" s="145">
        <v>69514</v>
      </c>
      <c r="AO71" s="145">
        <v>62886</v>
      </c>
      <c r="AP71" s="145">
        <v>47874</v>
      </c>
      <c r="AQ71" s="145">
        <v>36569</v>
      </c>
      <c r="AR71" s="145">
        <v>41279</v>
      </c>
      <c r="AS71" s="145">
        <v>55066</v>
      </c>
      <c r="AT71" s="145">
        <v>55275</v>
      </c>
      <c r="AU71" s="145">
        <v>54833</v>
      </c>
      <c r="AV71" s="145">
        <v>64476</v>
      </c>
      <c r="AW71" s="195">
        <v>67359</v>
      </c>
    </row>
    <row r="72" spans="1:49" x14ac:dyDescent="0.35">
      <c r="A72" s="27" t="s">
        <v>338</v>
      </c>
      <c r="B72" s="3" t="s">
        <v>166</v>
      </c>
      <c r="C72" s="145">
        <f t="shared" si="6"/>
        <v>126.06521739130434</v>
      </c>
      <c r="D72" s="145">
        <v>65</v>
      </c>
      <c r="E72" s="145">
        <v>65</v>
      </c>
      <c r="F72" s="145">
        <v>66</v>
      </c>
      <c r="G72" s="145">
        <v>62</v>
      </c>
      <c r="H72" s="145">
        <v>72</v>
      </c>
      <c r="I72" s="145">
        <v>75</v>
      </c>
      <c r="J72" s="145">
        <v>66</v>
      </c>
      <c r="K72" s="145">
        <v>75</v>
      </c>
      <c r="L72" s="145">
        <v>64</v>
      </c>
      <c r="M72" s="145">
        <v>63</v>
      </c>
      <c r="N72" s="145">
        <v>54</v>
      </c>
      <c r="O72" s="145">
        <v>59</v>
      </c>
      <c r="P72" s="145">
        <v>72</v>
      </c>
      <c r="Q72" s="145">
        <v>99</v>
      </c>
      <c r="R72" s="145">
        <v>124</v>
      </c>
      <c r="S72" s="145">
        <v>132</v>
      </c>
      <c r="T72" s="145">
        <v>142</v>
      </c>
      <c r="U72" s="145">
        <v>140</v>
      </c>
      <c r="V72" s="145">
        <v>128</v>
      </c>
      <c r="W72" s="145">
        <v>136</v>
      </c>
      <c r="X72" s="145">
        <v>129</v>
      </c>
      <c r="Y72" s="145">
        <v>144</v>
      </c>
      <c r="Z72" s="145">
        <v>171</v>
      </c>
      <c r="AA72" s="145">
        <v>179</v>
      </c>
      <c r="AB72" s="145">
        <v>189</v>
      </c>
      <c r="AC72" s="145">
        <v>216</v>
      </c>
      <c r="AD72" s="145">
        <v>146</v>
      </c>
      <c r="AE72" s="145">
        <v>135</v>
      </c>
      <c r="AF72" s="145">
        <v>166</v>
      </c>
      <c r="AG72" s="145">
        <v>174</v>
      </c>
      <c r="AH72" s="145">
        <v>176</v>
      </c>
      <c r="AI72" s="145">
        <v>192</v>
      </c>
      <c r="AJ72" s="145">
        <v>160</v>
      </c>
      <c r="AK72" s="145">
        <v>167</v>
      </c>
      <c r="AL72" s="145">
        <v>155</v>
      </c>
      <c r="AM72" s="145">
        <v>162</v>
      </c>
      <c r="AN72" s="145">
        <v>132</v>
      </c>
      <c r="AO72" s="145">
        <v>131</v>
      </c>
      <c r="AP72" s="145">
        <v>118</v>
      </c>
      <c r="AQ72" s="145">
        <v>154</v>
      </c>
      <c r="AR72" s="145">
        <v>151</v>
      </c>
      <c r="AS72" s="145">
        <v>150</v>
      </c>
      <c r="AT72" s="145">
        <v>136</v>
      </c>
      <c r="AU72" s="145">
        <v>123</v>
      </c>
      <c r="AV72" s="145">
        <v>140</v>
      </c>
      <c r="AW72" s="195">
        <v>144</v>
      </c>
    </row>
    <row r="73" spans="1:49" x14ac:dyDescent="0.35">
      <c r="A73" s="27" t="s">
        <v>338</v>
      </c>
      <c r="B73" s="3" t="s">
        <v>133</v>
      </c>
      <c r="C73" s="4">
        <f t="shared" si="6"/>
        <v>0</v>
      </c>
      <c r="D73" s="3">
        <v>0</v>
      </c>
      <c r="E73" s="3">
        <v>0</v>
      </c>
      <c r="F73" s="3">
        <v>0</v>
      </c>
      <c r="G73" s="3">
        <v>0</v>
      </c>
      <c r="H73" s="3">
        <v>0</v>
      </c>
      <c r="I73" s="3">
        <v>0</v>
      </c>
      <c r="J73" s="3">
        <v>0</v>
      </c>
      <c r="K73" s="3">
        <v>0</v>
      </c>
      <c r="L73" s="3">
        <v>0</v>
      </c>
      <c r="M73" s="3">
        <v>0</v>
      </c>
      <c r="N73" s="3">
        <v>0</v>
      </c>
      <c r="O73" s="3">
        <v>0</v>
      </c>
      <c r="P73" s="3">
        <v>0</v>
      </c>
      <c r="Q73" s="3">
        <v>0</v>
      </c>
      <c r="R73" s="3">
        <v>0</v>
      </c>
      <c r="S73" s="3">
        <v>0</v>
      </c>
      <c r="T73" s="3">
        <v>0</v>
      </c>
      <c r="U73" s="3">
        <v>0</v>
      </c>
      <c r="V73" s="3">
        <v>0</v>
      </c>
      <c r="W73" s="3">
        <v>0</v>
      </c>
      <c r="X73" s="3">
        <v>0</v>
      </c>
      <c r="Y73" s="3">
        <v>0</v>
      </c>
      <c r="Z73" s="3">
        <v>0</v>
      </c>
      <c r="AA73" s="3">
        <v>0</v>
      </c>
      <c r="AB73" s="3">
        <v>0</v>
      </c>
      <c r="AC73" s="3">
        <v>0</v>
      </c>
      <c r="AD73" s="3">
        <v>0</v>
      </c>
      <c r="AE73" s="3">
        <v>0</v>
      </c>
      <c r="AF73" s="3">
        <v>0</v>
      </c>
      <c r="AG73" s="3">
        <v>0</v>
      </c>
      <c r="AH73" s="3">
        <v>0</v>
      </c>
      <c r="AI73" s="3">
        <v>0</v>
      </c>
      <c r="AJ73" s="3">
        <v>0</v>
      </c>
      <c r="AK73" s="3">
        <v>0</v>
      </c>
      <c r="AL73" s="3">
        <v>0</v>
      </c>
      <c r="AM73" s="3">
        <v>0</v>
      </c>
      <c r="AN73" s="3">
        <v>0</v>
      </c>
      <c r="AO73" s="3">
        <v>0</v>
      </c>
      <c r="AP73" s="3">
        <v>0</v>
      </c>
      <c r="AQ73" s="3">
        <v>0</v>
      </c>
      <c r="AR73" s="3">
        <v>0</v>
      </c>
      <c r="AS73" s="3">
        <v>0</v>
      </c>
      <c r="AT73" s="3">
        <v>0</v>
      </c>
      <c r="AU73" s="3">
        <v>0</v>
      </c>
      <c r="AV73" s="3">
        <v>0</v>
      </c>
      <c r="AW73" s="10">
        <v>0</v>
      </c>
    </row>
    <row r="74" spans="1:49" x14ac:dyDescent="0.35">
      <c r="A74" s="27" t="s">
        <v>338</v>
      </c>
      <c r="B74" s="3" t="s">
        <v>167</v>
      </c>
      <c r="C74" s="4">
        <f t="shared" si="6"/>
        <v>0</v>
      </c>
      <c r="D74" s="4">
        <v>0</v>
      </c>
      <c r="E74" s="4">
        <v>0</v>
      </c>
      <c r="F74" s="4">
        <v>0</v>
      </c>
      <c r="G74" s="4">
        <v>0</v>
      </c>
      <c r="H74" s="4">
        <v>0</v>
      </c>
      <c r="I74" s="4">
        <v>0</v>
      </c>
      <c r="J74" s="4">
        <v>0</v>
      </c>
      <c r="K74" s="4">
        <v>0</v>
      </c>
      <c r="L74" s="4">
        <v>0</v>
      </c>
      <c r="M74" s="4">
        <v>0</v>
      </c>
      <c r="N74" s="4">
        <v>0</v>
      </c>
      <c r="O74" s="4">
        <v>0</v>
      </c>
      <c r="P74" s="4">
        <v>0</v>
      </c>
      <c r="Q74" s="4">
        <v>0</v>
      </c>
      <c r="R74" s="4">
        <v>0</v>
      </c>
      <c r="S74" s="4">
        <v>0</v>
      </c>
      <c r="T74" s="4">
        <v>0</v>
      </c>
      <c r="U74" s="4">
        <v>0</v>
      </c>
      <c r="V74" s="4">
        <v>0</v>
      </c>
      <c r="W74" s="4">
        <v>0</v>
      </c>
      <c r="X74" s="4">
        <v>0</v>
      </c>
      <c r="Y74" s="4">
        <v>0</v>
      </c>
      <c r="Z74" s="4">
        <v>0</v>
      </c>
      <c r="AA74" s="4">
        <v>0</v>
      </c>
      <c r="AB74" s="4">
        <v>0</v>
      </c>
      <c r="AC74" s="4">
        <v>0</v>
      </c>
      <c r="AD74" s="4">
        <v>0</v>
      </c>
      <c r="AE74" s="4">
        <v>0</v>
      </c>
      <c r="AF74" s="4">
        <v>0</v>
      </c>
      <c r="AG74" s="4">
        <v>0</v>
      </c>
      <c r="AH74" s="4">
        <v>0</v>
      </c>
      <c r="AI74" s="4">
        <v>0</v>
      </c>
      <c r="AJ74" s="4">
        <v>0</v>
      </c>
      <c r="AK74" s="4">
        <v>0</v>
      </c>
      <c r="AL74" s="4">
        <v>0</v>
      </c>
      <c r="AM74" s="4">
        <v>0</v>
      </c>
      <c r="AN74" s="4">
        <v>0</v>
      </c>
      <c r="AO74" s="4">
        <v>0</v>
      </c>
      <c r="AP74" s="4">
        <v>0</v>
      </c>
      <c r="AQ74" s="4">
        <v>0</v>
      </c>
      <c r="AR74" s="4">
        <v>0</v>
      </c>
      <c r="AS74" s="4">
        <v>0</v>
      </c>
      <c r="AT74" s="4">
        <v>0</v>
      </c>
      <c r="AU74" s="4">
        <v>0</v>
      </c>
      <c r="AV74" s="4">
        <v>0</v>
      </c>
      <c r="AW74" s="16">
        <v>0</v>
      </c>
    </row>
    <row r="75" spans="1:49" x14ac:dyDescent="0.35">
      <c r="A75" s="27" t="s">
        <v>338</v>
      </c>
      <c r="B75" s="3" t="s">
        <v>132</v>
      </c>
      <c r="C75" s="4">
        <f t="shared" si="6"/>
        <v>507.17391304347825</v>
      </c>
      <c r="D75" s="3">
        <v>572</v>
      </c>
      <c r="E75" s="3">
        <v>557</v>
      </c>
      <c r="F75" s="3">
        <v>580</v>
      </c>
      <c r="G75" s="3">
        <v>573</v>
      </c>
      <c r="H75" s="3">
        <v>575</v>
      </c>
      <c r="I75" s="3">
        <v>555</v>
      </c>
      <c r="J75" s="3">
        <v>555</v>
      </c>
      <c r="K75" s="3">
        <v>429</v>
      </c>
      <c r="L75" s="3">
        <v>375</v>
      </c>
      <c r="M75" s="3">
        <v>630</v>
      </c>
      <c r="N75" s="3">
        <v>650</v>
      </c>
      <c r="O75" s="3">
        <v>492</v>
      </c>
      <c r="P75" s="3">
        <v>492</v>
      </c>
      <c r="Q75" s="3">
        <v>593</v>
      </c>
      <c r="R75" s="3">
        <v>618</v>
      </c>
      <c r="S75" s="3">
        <v>660</v>
      </c>
      <c r="T75" s="3">
        <v>686</v>
      </c>
      <c r="U75" s="3">
        <v>648</v>
      </c>
      <c r="V75" s="3">
        <v>581</v>
      </c>
      <c r="W75" s="3">
        <v>604</v>
      </c>
      <c r="X75" s="3">
        <v>577</v>
      </c>
      <c r="Y75" s="3">
        <v>636</v>
      </c>
      <c r="Z75" s="3">
        <v>462</v>
      </c>
      <c r="AA75" s="3">
        <v>456</v>
      </c>
      <c r="AB75" s="3">
        <v>479</v>
      </c>
      <c r="AC75" s="3">
        <v>243</v>
      </c>
      <c r="AD75" s="3">
        <v>467</v>
      </c>
      <c r="AE75" s="3">
        <v>520</v>
      </c>
      <c r="AF75" s="3">
        <v>539</v>
      </c>
      <c r="AG75" s="3">
        <v>524</v>
      </c>
      <c r="AH75" s="3">
        <v>523</v>
      </c>
      <c r="AI75" s="3">
        <v>517</v>
      </c>
      <c r="AJ75" s="3">
        <v>471</v>
      </c>
      <c r="AK75" s="3">
        <v>489</v>
      </c>
      <c r="AL75" s="3">
        <v>467</v>
      </c>
      <c r="AM75" s="3">
        <v>467</v>
      </c>
      <c r="AN75" s="3">
        <v>528</v>
      </c>
      <c r="AO75" s="3">
        <v>479</v>
      </c>
      <c r="AP75" s="3">
        <v>405</v>
      </c>
      <c r="AQ75" s="3">
        <v>238</v>
      </c>
      <c r="AR75" s="3">
        <v>273</v>
      </c>
      <c r="AS75" s="3">
        <v>367</v>
      </c>
      <c r="AT75" s="3">
        <v>406</v>
      </c>
      <c r="AU75" s="3">
        <v>445</v>
      </c>
      <c r="AV75" s="3">
        <v>460</v>
      </c>
      <c r="AW75" s="10">
        <v>467</v>
      </c>
    </row>
    <row r="76" spans="1:49" s="42" customFormat="1" x14ac:dyDescent="0.35">
      <c r="A76" s="54" t="s">
        <v>339</v>
      </c>
      <c r="B76" s="21" t="s">
        <v>162</v>
      </c>
      <c r="C76" s="145">
        <f t="shared" si="6"/>
        <v>849978.32608695654</v>
      </c>
      <c r="D76" s="145">
        <v>805555</v>
      </c>
      <c r="E76" s="145">
        <v>735319</v>
      </c>
      <c r="F76" s="145">
        <v>824121</v>
      </c>
      <c r="G76" s="145">
        <v>779435</v>
      </c>
      <c r="H76" s="145">
        <v>834621</v>
      </c>
      <c r="I76" s="145">
        <v>827861</v>
      </c>
      <c r="J76" s="145">
        <v>765359</v>
      </c>
      <c r="K76" s="145">
        <v>881798</v>
      </c>
      <c r="L76" s="145">
        <v>794583</v>
      </c>
      <c r="M76" s="145">
        <v>859450</v>
      </c>
      <c r="N76" s="145">
        <v>779790</v>
      </c>
      <c r="O76" s="145">
        <v>782445</v>
      </c>
      <c r="P76" s="145">
        <v>826923</v>
      </c>
      <c r="Q76" s="145">
        <v>789977</v>
      </c>
      <c r="R76" s="145">
        <v>828453</v>
      </c>
      <c r="S76" s="145">
        <v>878698</v>
      </c>
      <c r="T76" s="145">
        <v>946801</v>
      </c>
      <c r="U76" s="145">
        <v>888413</v>
      </c>
      <c r="V76" s="145">
        <v>803186</v>
      </c>
      <c r="W76" s="145">
        <v>883091</v>
      </c>
      <c r="X76" s="145">
        <v>796538</v>
      </c>
      <c r="Y76" s="145">
        <v>931010</v>
      </c>
      <c r="Z76" s="145">
        <v>819032</v>
      </c>
      <c r="AA76" s="145">
        <v>813287</v>
      </c>
      <c r="AB76" s="145">
        <v>860508</v>
      </c>
      <c r="AC76" s="145">
        <v>810958</v>
      </c>
      <c r="AD76" s="145">
        <v>934485</v>
      </c>
      <c r="AE76" s="145">
        <v>943594</v>
      </c>
      <c r="AF76" s="145">
        <v>1000675</v>
      </c>
      <c r="AG76" s="145">
        <v>933990</v>
      </c>
      <c r="AH76" s="145">
        <v>958759</v>
      </c>
      <c r="AI76" s="145">
        <v>1029401</v>
      </c>
      <c r="AJ76" s="145">
        <v>961057</v>
      </c>
      <c r="AK76" s="145">
        <v>1040122</v>
      </c>
      <c r="AL76" s="145">
        <v>923286</v>
      </c>
      <c r="AM76" s="145">
        <v>961445</v>
      </c>
      <c r="AN76" s="145">
        <v>1135274</v>
      </c>
      <c r="AO76" s="145">
        <v>1129672</v>
      </c>
      <c r="AP76" s="145">
        <v>970715</v>
      </c>
      <c r="AQ76" s="145">
        <v>690179</v>
      </c>
      <c r="AR76" s="145">
        <v>664741</v>
      </c>
      <c r="AS76" s="145">
        <v>649872</v>
      </c>
      <c r="AT76" s="145">
        <v>596053</v>
      </c>
      <c r="AU76" s="145">
        <v>635749</v>
      </c>
      <c r="AV76" s="145">
        <v>677348</v>
      </c>
      <c r="AW76" s="195">
        <v>715374</v>
      </c>
    </row>
    <row r="77" spans="1:49" x14ac:dyDescent="0.35">
      <c r="A77" s="27" t="s">
        <v>339</v>
      </c>
      <c r="B77" s="3" t="s">
        <v>166</v>
      </c>
      <c r="C77" s="145">
        <f t="shared" si="6"/>
        <v>421.6521739130435</v>
      </c>
      <c r="D77" s="145">
        <v>348</v>
      </c>
      <c r="E77" s="145">
        <v>329</v>
      </c>
      <c r="F77" s="145">
        <v>351</v>
      </c>
      <c r="G77" s="145">
        <v>341</v>
      </c>
      <c r="H77" s="145">
        <v>361</v>
      </c>
      <c r="I77" s="145">
        <v>369</v>
      </c>
      <c r="J77" s="145">
        <v>339</v>
      </c>
      <c r="K77" s="145">
        <v>367</v>
      </c>
      <c r="L77" s="145">
        <v>350</v>
      </c>
      <c r="M77" s="145">
        <v>361</v>
      </c>
      <c r="N77" s="145">
        <v>337</v>
      </c>
      <c r="O77" s="145">
        <v>343</v>
      </c>
      <c r="P77" s="145">
        <v>339</v>
      </c>
      <c r="Q77" s="145">
        <v>338</v>
      </c>
      <c r="R77" s="145">
        <v>374</v>
      </c>
      <c r="S77" s="145">
        <v>386</v>
      </c>
      <c r="T77" s="145">
        <v>408</v>
      </c>
      <c r="U77" s="145">
        <v>392</v>
      </c>
      <c r="V77" s="145">
        <v>359</v>
      </c>
      <c r="W77" s="145">
        <v>384</v>
      </c>
      <c r="X77" s="145">
        <v>372</v>
      </c>
      <c r="Y77" s="145">
        <v>397</v>
      </c>
      <c r="Z77" s="145">
        <v>362</v>
      </c>
      <c r="AA77" s="145">
        <v>368</v>
      </c>
      <c r="AB77" s="145">
        <v>376</v>
      </c>
      <c r="AC77" s="145">
        <v>366</v>
      </c>
      <c r="AD77" s="145">
        <v>414</v>
      </c>
      <c r="AE77" s="145">
        <v>409</v>
      </c>
      <c r="AF77" s="145">
        <v>428</v>
      </c>
      <c r="AG77" s="145">
        <v>420</v>
      </c>
      <c r="AH77" s="145">
        <v>432</v>
      </c>
      <c r="AI77" s="145">
        <v>461</v>
      </c>
      <c r="AJ77" s="145">
        <v>445</v>
      </c>
      <c r="AK77" s="145">
        <v>494</v>
      </c>
      <c r="AL77" s="145">
        <v>470</v>
      </c>
      <c r="AM77" s="145">
        <v>482</v>
      </c>
      <c r="AN77" s="145">
        <v>520</v>
      </c>
      <c r="AO77" s="145">
        <v>523</v>
      </c>
      <c r="AP77" s="145">
        <v>541</v>
      </c>
      <c r="AQ77" s="145">
        <v>792</v>
      </c>
      <c r="AR77" s="145">
        <v>700</v>
      </c>
      <c r="AS77" s="145">
        <v>554</v>
      </c>
      <c r="AT77" s="145">
        <v>463</v>
      </c>
      <c r="AU77" s="145">
        <v>456</v>
      </c>
      <c r="AV77" s="145">
        <v>478</v>
      </c>
      <c r="AW77" s="195">
        <v>497</v>
      </c>
    </row>
    <row r="78" spans="1:49" x14ac:dyDescent="0.35">
      <c r="A78" s="27" t="s">
        <v>339</v>
      </c>
      <c r="B78" s="3" t="s">
        <v>133</v>
      </c>
      <c r="C78" s="4">
        <f t="shared" si="6"/>
        <v>25212.282608695652</v>
      </c>
      <c r="D78" s="4">
        <v>25327</v>
      </c>
      <c r="E78" s="4">
        <v>23253</v>
      </c>
      <c r="F78" s="4">
        <v>26099</v>
      </c>
      <c r="G78" s="4">
        <v>24700</v>
      </c>
      <c r="H78" s="4">
        <v>26703</v>
      </c>
      <c r="I78" s="4">
        <v>26686</v>
      </c>
      <c r="J78" s="4">
        <v>24053</v>
      </c>
      <c r="K78" s="4">
        <v>28542</v>
      </c>
      <c r="L78" s="4">
        <v>25654</v>
      </c>
      <c r="M78" s="4">
        <v>28856</v>
      </c>
      <c r="N78" s="4">
        <v>27331</v>
      </c>
      <c r="O78" s="4">
        <v>25919</v>
      </c>
      <c r="P78" s="4">
        <v>26446</v>
      </c>
      <c r="Q78" s="4">
        <v>25194</v>
      </c>
      <c r="R78" s="4">
        <v>25688</v>
      </c>
      <c r="S78" s="4">
        <v>26816</v>
      </c>
      <c r="T78" s="4">
        <v>29613</v>
      </c>
      <c r="U78" s="4">
        <v>27721</v>
      </c>
      <c r="V78" s="4">
        <v>25397</v>
      </c>
      <c r="W78" s="4">
        <v>28349</v>
      </c>
      <c r="X78" s="4">
        <v>24921</v>
      </c>
      <c r="Y78" s="4">
        <v>29014</v>
      </c>
      <c r="Z78" s="4">
        <v>25974</v>
      </c>
      <c r="AA78" s="4">
        <v>25699</v>
      </c>
      <c r="AB78" s="4">
        <v>28157</v>
      </c>
      <c r="AC78" s="4">
        <v>26034</v>
      </c>
      <c r="AD78" s="4">
        <v>29344</v>
      </c>
      <c r="AE78" s="4">
        <v>30072</v>
      </c>
      <c r="AF78" s="4">
        <v>31072</v>
      </c>
      <c r="AG78" s="4">
        <v>28418</v>
      </c>
      <c r="AH78" s="4">
        <v>29321</v>
      </c>
      <c r="AI78" s="4">
        <v>30151</v>
      </c>
      <c r="AJ78" s="4">
        <v>27659</v>
      </c>
      <c r="AK78" s="4">
        <v>29226</v>
      </c>
      <c r="AL78" s="4">
        <v>25506</v>
      </c>
      <c r="AM78" s="4">
        <v>26007</v>
      </c>
      <c r="AN78" s="4">
        <v>29069</v>
      </c>
      <c r="AO78" s="4">
        <v>28294</v>
      </c>
      <c r="AP78" s="4">
        <v>22080</v>
      </c>
      <c r="AQ78" s="4">
        <v>12960</v>
      </c>
      <c r="AR78" s="4">
        <v>13061</v>
      </c>
      <c r="AS78" s="4">
        <v>14763</v>
      </c>
      <c r="AT78" s="4">
        <v>14634</v>
      </c>
      <c r="AU78" s="4">
        <v>15616</v>
      </c>
      <c r="AV78" s="4">
        <v>16709</v>
      </c>
      <c r="AW78" s="16">
        <v>17657</v>
      </c>
    </row>
    <row r="79" spans="1:49" x14ac:dyDescent="0.35">
      <c r="A79" s="27" t="s">
        <v>339</v>
      </c>
      <c r="B79" s="3" t="s">
        <v>167</v>
      </c>
      <c r="C79" s="4">
        <f t="shared" si="6"/>
        <v>313823.8696365449</v>
      </c>
      <c r="D79" s="4">
        <v>300341</v>
      </c>
      <c r="E79" s="4">
        <v>276071</v>
      </c>
      <c r="F79" s="4">
        <v>310128</v>
      </c>
      <c r="G79" s="4">
        <v>293404</v>
      </c>
      <c r="H79" s="4">
        <v>315198.07721420686</v>
      </c>
      <c r="I79" s="4">
        <v>311491.32585159881</v>
      </c>
      <c r="J79" s="4">
        <v>290589.64722976717</v>
      </c>
      <c r="K79" s="4">
        <v>334978.94783676497</v>
      </c>
      <c r="L79" s="4">
        <v>301577.93722685461</v>
      </c>
      <c r="M79" s="4">
        <v>324568.05857095175</v>
      </c>
      <c r="N79" s="4">
        <v>292460.97060875536</v>
      </c>
      <c r="O79" s="4">
        <v>293906.48416341824</v>
      </c>
      <c r="P79" s="4">
        <v>304903.23974909913</v>
      </c>
      <c r="Q79" s="4">
        <v>291419.29753821722</v>
      </c>
      <c r="R79" s="4">
        <v>305570.49179059092</v>
      </c>
      <c r="S79" s="4">
        <v>325018.05009881721</v>
      </c>
      <c r="T79" s="4">
        <v>348075.56931273872</v>
      </c>
      <c r="U79" s="4">
        <v>326809.14966258249</v>
      </c>
      <c r="V79" s="4">
        <v>297194.10726276715</v>
      </c>
      <c r="W79" s="4">
        <v>325902.48228596954</v>
      </c>
      <c r="X79" s="4">
        <v>293437.26337691088</v>
      </c>
      <c r="Y79" s="4">
        <v>341623.59947503678</v>
      </c>
      <c r="Z79" s="4">
        <v>298347.7295811135</v>
      </c>
      <c r="AA79" s="4">
        <v>296420.93095115235</v>
      </c>
      <c r="AB79" s="4">
        <v>304133.4308438506</v>
      </c>
      <c r="AC79" s="4">
        <v>288479.924776687</v>
      </c>
      <c r="AD79" s="4">
        <v>332577.40524455835</v>
      </c>
      <c r="AE79" s="4">
        <v>334764.12164796464</v>
      </c>
      <c r="AF79" s="4">
        <v>360669.66393712308</v>
      </c>
      <c r="AG79" s="4">
        <v>337162.44690484583</v>
      </c>
      <c r="AH79" s="4">
        <v>347830.51396213809</v>
      </c>
      <c r="AI79" s="4">
        <v>376467.69352357485</v>
      </c>
      <c r="AJ79" s="4">
        <v>352031.10338437086</v>
      </c>
      <c r="AK79" s="4">
        <v>380001.51105088054</v>
      </c>
      <c r="AL79" s="4">
        <v>340328.86835114821</v>
      </c>
      <c r="AM79" s="4">
        <v>357110.48171027109</v>
      </c>
      <c r="AN79" s="4">
        <v>404258.88073218853</v>
      </c>
      <c r="AO79" s="4">
        <v>401092.47263838688</v>
      </c>
      <c r="AP79" s="4">
        <v>348204.34152276843</v>
      </c>
      <c r="AQ79" s="4">
        <v>253844.11333250199</v>
      </c>
      <c r="AR79" s="4">
        <v>244660.39126036831</v>
      </c>
      <c r="AS79" s="4">
        <v>254150.63849436221</v>
      </c>
      <c r="AT79" s="4">
        <v>230931.32425234222</v>
      </c>
      <c r="AU79" s="4">
        <v>246468.16122255978</v>
      </c>
      <c r="AV79" s="4">
        <v>263724.22256368899</v>
      </c>
      <c r="AW79" s="16">
        <v>277568.93213716784</v>
      </c>
    </row>
    <row r="80" spans="1:49" ht="15" thickBot="1" x14ac:dyDescent="0.4">
      <c r="A80" s="7" t="s">
        <v>339</v>
      </c>
      <c r="B80" s="8" t="s">
        <v>132</v>
      </c>
      <c r="C80" s="22">
        <f t="shared" si="6"/>
        <v>2086.2391304347825</v>
      </c>
      <c r="D80" s="22">
        <v>2315</v>
      </c>
      <c r="E80" s="22">
        <v>2233</v>
      </c>
      <c r="F80" s="22">
        <v>2345</v>
      </c>
      <c r="G80" s="22">
        <v>2289</v>
      </c>
      <c r="H80" s="22">
        <v>2313</v>
      </c>
      <c r="I80" s="22">
        <v>2242</v>
      </c>
      <c r="J80" s="22">
        <v>2256</v>
      </c>
      <c r="K80" s="22">
        <v>2402</v>
      </c>
      <c r="L80" s="22">
        <v>2273</v>
      </c>
      <c r="M80" s="22">
        <v>2378</v>
      </c>
      <c r="N80" s="22">
        <v>2316</v>
      </c>
      <c r="O80" s="22">
        <v>2282</v>
      </c>
      <c r="P80" s="22">
        <v>2438</v>
      </c>
      <c r="Q80" s="22">
        <v>2339</v>
      </c>
      <c r="R80" s="22">
        <v>2216</v>
      </c>
      <c r="S80" s="22">
        <v>2278</v>
      </c>
      <c r="T80" s="22">
        <v>2320</v>
      </c>
      <c r="U80" s="22">
        <v>2267</v>
      </c>
      <c r="V80" s="22">
        <v>2236</v>
      </c>
      <c r="W80" s="22">
        <v>2297</v>
      </c>
      <c r="X80" s="22">
        <v>2142</v>
      </c>
      <c r="Y80" s="22">
        <v>2343</v>
      </c>
      <c r="Z80" s="22">
        <v>2264</v>
      </c>
      <c r="AA80" s="22">
        <v>2212</v>
      </c>
      <c r="AB80" s="22">
        <v>2289</v>
      </c>
      <c r="AC80" s="22">
        <v>2213</v>
      </c>
      <c r="AD80" s="22">
        <v>2258</v>
      </c>
      <c r="AE80" s="22">
        <v>2309</v>
      </c>
      <c r="AF80" s="22">
        <v>2336</v>
      </c>
      <c r="AG80" s="22">
        <v>2224</v>
      </c>
      <c r="AH80" s="22">
        <v>2217</v>
      </c>
      <c r="AI80" s="22">
        <v>2232</v>
      </c>
      <c r="AJ80" s="22">
        <v>2160</v>
      </c>
      <c r="AK80" s="22">
        <v>2104</v>
      </c>
      <c r="AL80" s="22">
        <v>1963</v>
      </c>
      <c r="AM80" s="22">
        <v>1996</v>
      </c>
      <c r="AN80" s="22">
        <v>2183</v>
      </c>
      <c r="AO80" s="22">
        <v>2162</v>
      </c>
      <c r="AP80" s="22">
        <v>1794</v>
      </c>
      <c r="AQ80" s="8">
        <v>871</v>
      </c>
      <c r="AR80" s="8">
        <v>950</v>
      </c>
      <c r="AS80" s="22">
        <v>1173</v>
      </c>
      <c r="AT80" s="22">
        <v>1287</v>
      </c>
      <c r="AU80" s="22">
        <v>1394</v>
      </c>
      <c r="AV80" s="22">
        <v>1418</v>
      </c>
      <c r="AW80" s="178">
        <v>1438</v>
      </c>
    </row>
    <row r="81" spans="1:49" s="2" customFormat="1" x14ac:dyDescent="0.3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row>
    <row r="82" spans="1:49" s="2" customFormat="1" x14ac:dyDescent="0.35">
      <c r="A82" s="51" t="s">
        <v>138</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row>
    <row r="84" spans="1:49" x14ac:dyDescent="0.35">
      <c r="A84" s="456" t="s">
        <v>171</v>
      </c>
      <c r="B84" s="456" t="s">
        <v>160</v>
      </c>
      <c r="C84" s="456" t="s">
        <v>153</v>
      </c>
      <c r="D84" s="14">
        <v>42736</v>
      </c>
      <c r="E84" s="14">
        <v>42767</v>
      </c>
      <c r="F84" s="14">
        <v>42795</v>
      </c>
      <c r="G84" s="14">
        <v>42826</v>
      </c>
      <c r="H84" s="14">
        <v>42856</v>
      </c>
      <c r="I84" s="14">
        <v>42887</v>
      </c>
      <c r="J84" s="14">
        <v>42917</v>
      </c>
      <c r="K84" s="14">
        <v>42948</v>
      </c>
      <c r="L84" s="14">
        <v>42979</v>
      </c>
      <c r="M84" s="14">
        <v>43009</v>
      </c>
      <c r="N84" s="14">
        <v>43040</v>
      </c>
      <c r="O84" s="14">
        <v>43070</v>
      </c>
      <c r="P84" s="14">
        <v>43101</v>
      </c>
      <c r="Q84" s="14">
        <v>43132</v>
      </c>
      <c r="R84" s="14">
        <v>43160</v>
      </c>
      <c r="S84" s="14">
        <v>43191</v>
      </c>
      <c r="T84" s="14">
        <v>43221</v>
      </c>
      <c r="U84" s="14">
        <v>43252</v>
      </c>
      <c r="V84" s="14">
        <v>43282</v>
      </c>
      <c r="W84" s="14">
        <v>43313</v>
      </c>
      <c r="X84" s="14">
        <v>43344</v>
      </c>
      <c r="Y84" s="14">
        <v>43374</v>
      </c>
      <c r="Z84" s="14">
        <v>43405</v>
      </c>
      <c r="AA84" s="14">
        <v>43435</v>
      </c>
      <c r="AB84" s="14">
        <v>43466</v>
      </c>
      <c r="AC84" s="14">
        <v>43497</v>
      </c>
      <c r="AD84" s="14">
        <v>43525</v>
      </c>
      <c r="AE84" s="14">
        <v>43556</v>
      </c>
      <c r="AF84" s="14">
        <v>43586</v>
      </c>
      <c r="AG84" s="14">
        <v>43617</v>
      </c>
      <c r="AH84" s="14">
        <v>43647</v>
      </c>
      <c r="AI84" s="14">
        <v>43678</v>
      </c>
      <c r="AJ84" s="14">
        <v>43709</v>
      </c>
      <c r="AK84" s="14">
        <v>43739</v>
      </c>
      <c r="AL84" s="14">
        <v>43770</v>
      </c>
      <c r="AM84" s="14">
        <v>43800</v>
      </c>
      <c r="AN84" s="14">
        <v>43831</v>
      </c>
      <c r="AO84" s="14">
        <v>43862</v>
      </c>
      <c r="AP84" s="14">
        <v>43891</v>
      </c>
      <c r="AQ84" s="14">
        <v>43922</v>
      </c>
      <c r="AR84" s="14">
        <v>43952</v>
      </c>
      <c r="AS84" s="14">
        <v>43983</v>
      </c>
      <c r="AT84" s="14">
        <v>44013</v>
      </c>
      <c r="AU84" s="14">
        <v>44044</v>
      </c>
      <c r="AV84" s="14">
        <v>44075</v>
      </c>
      <c r="AW84" s="15">
        <v>44105</v>
      </c>
    </row>
    <row r="85" spans="1:49" x14ac:dyDescent="0.35">
      <c r="A85" s="39" t="s">
        <v>356</v>
      </c>
      <c r="B85" s="3" t="s">
        <v>357</v>
      </c>
      <c r="C85" s="231">
        <f t="shared" ref="C85:C92" si="7">AVERAGE(D85:AW85)</f>
        <v>314.61891304347824</v>
      </c>
      <c r="D85" s="231">
        <v>278</v>
      </c>
      <c r="E85" s="231">
        <v>208</v>
      </c>
      <c r="F85" s="231">
        <v>0</v>
      </c>
      <c r="G85" s="231">
        <v>124</v>
      </c>
      <c r="H85" s="231">
        <v>35</v>
      </c>
      <c r="I85" s="231">
        <v>2</v>
      </c>
      <c r="J85" s="231">
        <v>84</v>
      </c>
      <c r="K85" s="231">
        <v>0</v>
      </c>
      <c r="L85" s="231">
        <v>270.5</v>
      </c>
      <c r="M85" s="231">
        <v>178</v>
      </c>
      <c r="N85" s="231">
        <v>0</v>
      </c>
      <c r="O85" s="231">
        <v>0</v>
      </c>
      <c r="P85" s="231">
        <v>0</v>
      </c>
      <c r="Q85" s="231">
        <v>0</v>
      </c>
      <c r="R85" s="231">
        <v>310</v>
      </c>
      <c r="S85" s="231">
        <v>324.24</v>
      </c>
      <c r="T85" s="231">
        <v>153</v>
      </c>
      <c r="U85" s="231">
        <v>173</v>
      </c>
      <c r="V85" s="231">
        <v>350</v>
      </c>
      <c r="W85" s="231">
        <v>388</v>
      </c>
      <c r="X85" s="231">
        <v>173</v>
      </c>
      <c r="Y85" s="231">
        <v>162</v>
      </c>
      <c r="Z85" s="231">
        <v>337</v>
      </c>
      <c r="AA85" s="231">
        <v>589</v>
      </c>
      <c r="AB85" s="231">
        <v>837.98</v>
      </c>
      <c r="AC85" s="231">
        <v>535</v>
      </c>
      <c r="AD85" s="231">
        <v>548</v>
      </c>
      <c r="AE85" s="231">
        <v>671</v>
      </c>
      <c r="AF85" s="231">
        <v>527</v>
      </c>
      <c r="AG85" s="231">
        <v>618</v>
      </c>
      <c r="AH85" s="231">
        <v>446.25</v>
      </c>
      <c r="AI85" s="231">
        <v>336</v>
      </c>
      <c r="AJ85" s="231">
        <v>607</v>
      </c>
      <c r="AK85" s="231">
        <v>606</v>
      </c>
      <c r="AL85" s="231">
        <v>245.5</v>
      </c>
      <c r="AM85" s="231">
        <v>580</v>
      </c>
      <c r="AN85" s="145">
        <v>951</v>
      </c>
      <c r="AO85" s="145">
        <v>689</v>
      </c>
      <c r="AP85" s="145">
        <v>357</v>
      </c>
      <c r="AQ85" s="145">
        <v>0</v>
      </c>
      <c r="AR85" s="145">
        <v>56</v>
      </c>
      <c r="AS85" s="145">
        <v>282</v>
      </c>
      <c r="AT85" s="145">
        <v>573</v>
      </c>
      <c r="AU85" s="145">
        <v>298</v>
      </c>
      <c r="AV85" s="145">
        <v>180</v>
      </c>
      <c r="AW85" s="145">
        <v>390</v>
      </c>
    </row>
    <row r="86" spans="1:49" x14ac:dyDescent="0.35">
      <c r="A86" s="39" t="s">
        <v>358</v>
      </c>
      <c r="B86" s="3" t="s">
        <v>357</v>
      </c>
      <c r="C86" s="231">
        <f t="shared" si="7"/>
        <v>56.929999999999993</v>
      </c>
      <c r="D86" s="231">
        <v>0</v>
      </c>
      <c r="E86" s="231">
        <v>0</v>
      </c>
      <c r="F86" s="231">
        <v>0</v>
      </c>
      <c r="G86" s="231">
        <v>1380.19</v>
      </c>
      <c r="H86" s="231">
        <v>558.94000000000005</v>
      </c>
      <c r="I86" s="231">
        <v>0</v>
      </c>
      <c r="J86" s="231">
        <v>0</v>
      </c>
      <c r="K86" s="231">
        <v>0</v>
      </c>
      <c r="L86" s="231">
        <v>0</v>
      </c>
      <c r="M86" s="231">
        <v>0</v>
      </c>
      <c r="N86" s="231">
        <v>0</v>
      </c>
      <c r="O86" s="231">
        <v>0</v>
      </c>
      <c r="P86" s="231">
        <v>0</v>
      </c>
      <c r="Q86" s="231">
        <v>0</v>
      </c>
      <c r="R86" s="231">
        <v>0</v>
      </c>
      <c r="S86" s="231">
        <v>0</v>
      </c>
      <c r="T86" s="231">
        <v>0</v>
      </c>
      <c r="U86" s="231">
        <v>0</v>
      </c>
      <c r="V86" s="231">
        <v>0</v>
      </c>
      <c r="W86" s="231">
        <v>0</v>
      </c>
      <c r="X86" s="231">
        <v>0</v>
      </c>
      <c r="Y86" s="231">
        <v>0</v>
      </c>
      <c r="Z86" s="231">
        <v>0</v>
      </c>
      <c r="AA86" s="231">
        <v>0</v>
      </c>
      <c r="AB86" s="231">
        <v>0</v>
      </c>
      <c r="AC86" s="231">
        <v>0</v>
      </c>
      <c r="AD86" s="231">
        <v>0</v>
      </c>
      <c r="AE86" s="231">
        <v>0</v>
      </c>
      <c r="AF86" s="231">
        <v>415.45</v>
      </c>
      <c r="AG86" s="231">
        <v>0</v>
      </c>
      <c r="AH86" s="231">
        <v>0</v>
      </c>
      <c r="AI86" s="231">
        <v>0</v>
      </c>
      <c r="AJ86" s="231">
        <v>264.2</v>
      </c>
      <c r="AK86" s="231">
        <v>0</v>
      </c>
      <c r="AL86" s="231">
        <v>0</v>
      </c>
      <c r="AM86" s="231">
        <v>0</v>
      </c>
      <c r="AN86" s="145">
        <v>0</v>
      </c>
      <c r="AO86" s="145">
        <v>0</v>
      </c>
      <c r="AP86" s="145">
        <v>0</v>
      </c>
      <c r="AQ86" s="145">
        <v>0</v>
      </c>
      <c r="AR86" s="145">
        <v>0</v>
      </c>
      <c r="AS86" s="145">
        <v>0</v>
      </c>
      <c r="AT86" s="145">
        <v>0</v>
      </c>
      <c r="AU86" s="145">
        <v>0</v>
      </c>
      <c r="AV86" s="145">
        <v>0</v>
      </c>
      <c r="AW86" s="145">
        <v>0</v>
      </c>
    </row>
    <row r="87" spans="1:49" x14ac:dyDescent="0.35">
      <c r="A87" s="39" t="s">
        <v>359</v>
      </c>
      <c r="B87" s="3" t="s">
        <v>357</v>
      </c>
      <c r="C87" s="231">
        <f t="shared" si="7"/>
        <v>23.000869565217389</v>
      </c>
      <c r="D87" s="231">
        <v>83.25</v>
      </c>
      <c r="E87" s="231">
        <v>49.4</v>
      </c>
      <c r="F87" s="231">
        <v>0</v>
      </c>
      <c r="G87" s="231">
        <v>476.98</v>
      </c>
      <c r="H87" s="231">
        <v>337.32</v>
      </c>
      <c r="I87" s="231">
        <v>0</v>
      </c>
      <c r="J87" s="231">
        <v>0</v>
      </c>
      <c r="K87" s="231">
        <v>5.0599999999999996</v>
      </c>
      <c r="L87" s="231">
        <v>0</v>
      </c>
      <c r="M87" s="231">
        <v>0</v>
      </c>
      <c r="N87" s="231">
        <v>0</v>
      </c>
      <c r="O87" s="231">
        <v>0</v>
      </c>
      <c r="P87" s="231">
        <v>0</v>
      </c>
      <c r="Q87" s="231">
        <v>0</v>
      </c>
      <c r="R87" s="231">
        <v>0</v>
      </c>
      <c r="S87" s="231">
        <v>0</v>
      </c>
      <c r="T87" s="231">
        <v>56.61</v>
      </c>
      <c r="U87" s="231">
        <v>0</v>
      </c>
      <c r="V87" s="231">
        <v>0</v>
      </c>
      <c r="W87" s="231">
        <v>0</v>
      </c>
      <c r="X87" s="231">
        <v>0</v>
      </c>
      <c r="Y87" s="231">
        <v>0</v>
      </c>
      <c r="Z87" s="231">
        <v>2</v>
      </c>
      <c r="AA87" s="231">
        <v>0</v>
      </c>
      <c r="AB87" s="231">
        <v>6.84</v>
      </c>
      <c r="AC87" s="231">
        <v>6.53</v>
      </c>
      <c r="AD87" s="231">
        <v>0</v>
      </c>
      <c r="AE87" s="231">
        <v>11.74</v>
      </c>
      <c r="AF87" s="231">
        <v>0</v>
      </c>
      <c r="AG87" s="231">
        <v>0</v>
      </c>
      <c r="AH87" s="231">
        <v>0</v>
      </c>
      <c r="AI87" s="231">
        <v>0</v>
      </c>
      <c r="AJ87" s="231">
        <v>8.26</v>
      </c>
      <c r="AK87" s="231">
        <v>0</v>
      </c>
      <c r="AL87" s="231">
        <v>0</v>
      </c>
      <c r="AM87" s="231">
        <v>13.05</v>
      </c>
      <c r="AN87" s="145">
        <v>0</v>
      </c>
      <c r="AO87" s="145">
        <v>1</v>
      </c>
      <c r="AP87" s="145">
        <v>0</v>
      </c>
      <c r="AQ87" s="145">
        <v>0</v>
      </c>
      <c r="AR87" s="145">
        <v>0</v>
      </c>
      <c r="AS87" s="145">
        <v>0</v>
      </c>
      <c r="AT87" s="145">
        <v>0</v>
      </c>
      <c r="AU87" s="145">
        <v>0</v>
      </c>
      <c r="AV87" s="145">
        <v>0</v>
      </c>
      <c r="AW87" s="145">
        <v>0</v>
      </c>
    </row>
    <row r="88" spans="1:49" x14ac:dyDescent="0.35">
      <c r="A88" s="39" t="s">
        <v>360</v>
      </c>
      <c r="B88" s="3" t="s">
        <v>357</v>
      </c>
      <c r="C88" s="231">
        <f t="shared" si="7"/>
        <v>2843.6967391304347</v>
      </c>
      <c r="D88" s="231">
        <v>3298.79</v>
      </c>
      <c r="E88" s="231">
        <v>3529.24</v>
      </c>
      <c r="F88" s="231">
        <v>4289.32</v>
      </c>
      <c r="G88" s="231">
        <v>3852.91</v>
      </c>
      <c r="H88" s="231">
        <v>3757.99</v>
      </c>
      <c r="I88" s="231">
        <v>4296.91</v>
      </c>
      <c r="J88" s="231">
        <v>3509.35</v>
      </c>
      <c r="K88" s="231">
        <v>3770.38</v>
      </c>
      <c r="L88" s="231">
        <v>3857.64</v>
      </c>
      <c r="M88" s="231">
        <v>4229.41</v>
      </c>
      <c r="N88" s="231">
        <v>4469.8</v>
      </c>
      <c r="O88" s="231">
        <v>4292.6499999999996</v>
      </c>
      <c r="P88" s="231">
        <v>3384.22</v>
      </c>
      <c r="Q88" s="231">
        <v>3340.98</v>
      </c>
      <c r="R88" s="231">
        <v>3488.66</v>
      </c>
      <c r="S88" s="231">
        <v>4058.06</v>
      </c>
      <c r="T88" s="231">
        <v>4993.49</v>
      </c>
      <c r="U88" s="231">
        <v>3447.22</v>
      </c>
      <c r="V88" s="231">
        <v>2281.9299999999998</v>
      </c>
      <c r="W88" s="231">
        <v>3071.57</v>
      </c>
      <c r="X88" s="231">
        <v>2684.2</v>
      </c>
      <c r="Y88" s="231">
        <v>3483.22</v>
      </c>
      <c r="Z88" s="231">
        <v>3129.51</v>
      </c>
      <c r="AA88" s="231">
        <v>2849.59</v>
      </c>
      <c r="AB88" s="231">
        <v>2396.91</v>
      </c>
      <c r="AC88" s="231">
        <v>2244.0700000000002</v>
      </c>
      <c r="AD88" s="231">
        <v>2780.09</v>
      </c>
      <c r="AE88" s="231">
        <v>2906.26</v>
      </c>
      <c r="AF88" s="231">
        <v>3404.72</v>
      </c>
      <c r="AG88" s="231">
        <v>3422.12</v>
      </c>
      <c r="AH88" s="231">
        <v>3499.19</v>
      </c>
      <c r="AI88" s="231">
        <v>3839.42</v>
      </c>
      <c r="AJ88" s="231">
        <v>3411.94</v>
      </c>
      <c r="AK88" s="231">
        <v>2460.5100000000002</v>
      </c>
      <c r="AL88" s="231">
        <v>2541.42</v>
      </c>
      <c r="AM88" s="231">
        <v>1893.69</v>
      </c>
      <c r="AN88" s="145">
        <v>1811.82</v>
      </c>
      <c r="AO88" s="145">
        <v>1706.53</v>
      </c>
      <c r="AP88" s="145">
        <v>1165.79</v>
      </c>
      <c r="AQ88" s="145">
        <v>799.21</v>
      </c>
      <c r="AR88" s="145">
        <v>540.01</v>
      </c>
      <c r="AS88" s="145">
        <v>223.21</v>
      </c>
      <c r="AT88" s="145">
        <v>194.95</v>
      </c>
      <c r="AU88" s="145">
        <v>283.47000000000003</v>
      </c>
      <c r="AV88" s="145">
        <v>900.25</v>
      </c>
      <c r="AW88" s="145">
        <v>1017.43</v>
      </c>
    </row>
    <row r="89" spans="1:49" x14ac:dyDescent="0.35">
      <c r="A89" s="39" t="s">
        <v>361</v>
      </c>
      <c r="B89" s="3" t="s">
        <v>357</v>
      </c>
      <c r="C89" s="231">
        <f t="shared" si="7"/>
        <v>169.15760869565219</v>
      </c>
      <c r="D89" s="231">
        <v>395.5</v>
      </c>
      <c r="E89" s="231">
        <v>504</v>
      </c>
      <c r="F89" s="231">
        <v>376.25</v>
      </c>
      <c r="G89" s="231">
        <v>259</v>
      </c>
      <c r="H89" s="231">
        <v>395.5</v>
      </c>
      <c r="I89" s="231">
        <v>49</v>
      </c>
      <c r="J89" s="231">
        <v>213.5</v>
      </c>
      <c r="K89" s="231">
        <v>227.5</v>
      </c>
      <c r="L89" s="231">
        <v>224</v>
      </c>
      <c r="M89" s="231">
        <v>234.5</v>
      </c>
      <c r="N89" s="231">
        <v>59.5</v>
      </c>
      <c r="O89" s="231">
        <v>126</v>
      </c>
      <c r="P89" s="231">
        <v>166.25</v>
      </c>
      <c r="Q89" s="231">
        <v>171.5</v>
      </c>
      <c r="R89" s="231">
        <v>245</v>
      </c>
      <c r="S89" s="231">
        <v>185.5</v>
      </c>
      <c r="T89" s="231">
        <v>17.5</v>
      </c>
      <c r="U89" s="231">
        <v>108.5</v>
      </c>
      <c r="V89" s="231">
        <v>133</v>
      </c>
      <c r="W89" s="231">
        <v>206.5</v>
      </c>
      <c r="X89" s="231">
        <v>56</v>
      </c>
      <c r="Y89" s="231">
        <v>59.5</v>
      </c>
      <c r="Z89" s="231">
        <v>171.5</v>
      </c>
      <c r="AA89" s="231">
        <v>276.5</v>
      </c>
      <c r="AB89" s="231">
        <v>413</v>
      </c>
      <c r="AC89" s="231">
        <v>399</v>
      </c>
      <c r="AD89" s="231">
        <v>383.25</v>
      </c>
      <c r="AE89" s="231">
        <v>339.5</v>
      </c>
      <c r="AF89" s="231">
        <v>17.5</v>
      </c>
      <c r="AG89" s="231">
        <v>129.5</v>
      </c>
      <c r="AH89" s="231">
        <v>35</v>
      </c>
      <c r="AI89" s="231">
        <v>234.5</v>
      </c>
      <c r="AJ89" s="231">
        <v>217</v>
      </c>
      <c r="AK89" s="231">
        <v>253.75</v>
      </c>
      <c r="AL89" s="231">
        <v>73.5</v>
      </c>
      <c r="AM89" s="231">
        <v>77</v>
      </c>
      <c r="AN89" s="145">
        <v>3.5</v>
      </c>
      <c r="AO89" s="145">
        <v>0</v>
      </c>
      <c r="AP89" s="145">
        <v>59.5</v>
      </c>
      <c r="AQ89" s="145">
        <v>63</v>
      </c>
      <c r="AR89" s="145">
        <v>0</v>
      </c>
      <c r="AS89" s="145">
        <v>0</v>
      </c>
      <c r="AT89" s="145">
        <v>0</v>
      </c>
      <c r="AU89" s="145">
        <v>0</v>
      </c>
      <c r="AV89" s="145">
        <v>36</v>
      </c>
      <c r="AW89" s="145">
        <v>185.25</v>
      </c>
    </row>
    <row r="90" spans="1:49" x14ac:dyDescent="0.35">
      <c r="A90" s="39" t="s">
        <v>362</v>
      </c>
      <c r="B90" s="3" t="s">
        <v>357</v>
      </c>
      <c r="C90" s="231">
        <f t="shared" si="7"/>
        <v>79.979347826086951</v>
      </c>
      <c r="D90" s="231">
        <v>169.16</v>
      </c>
      <c r="E90" s="231">
        <v>106.16</v>
      </c>
      <c r="F90" s="231">
        <v>195.81</v>
      </c>
      <c r="G90" s="231">
        <v>238.94</v>
      </c>
      <c r="H90" s="231">
        <v>112.12</v>
      </c>
      <c r="I90" s="231">
        <v>230.08</v>
      </c>
      <c r="J90" s="231">
        <v>168.1</v>
      </c>
      <c r="K90" s="231">
        <v>167.56</v>
      </c>
      <c r="L90" s="231">
        <v>17.2</v>
      </c>
      <c r="M90" s="231">
        <v>46.21</v>
      </c>
      <c r="N90" s="231">
        <v>148.52000000000001</v>
      </c>
      <c r="O90" s="231">
        <v>126</v>
      </c>
      <c r="P90" s="231">
        <v>102.25</v>
      </c>
      <c r="Q90" s="231">
        <v>67.5</v>
      </c>
      <c r="R90" s="231">
        <v>61</v>
      </c>
      <c r="S90" s="231">
        <v>130</v>
      </c>
      <c r="T90" s="231">
        <v>223.02</v>
      </c>
      <c r="U90" s="231">
        <v>91</v>
      </c>
      <c r="V90" s="231">
        <v>80.53</v>
      </c>
      <c r="W90" s="231">
        <v>109.5</v>
      </c>
      <c r="X90" s="231">
        <v>82.52</v>
      </c>
      <c r="Y90" s="231">
        <v>0</v>
      </c>
      <c r="Z90" s="231">
        <v>83.25</v>
      </c>
      <c r="AA90" s="231">
        <v>95</v>
      </c>
      <c r="AB90" s="231">
        <v>65</v>
      </c>
      <c r="AC90" s="231">
        <v>77.5</v>
      </c>
      <c r="AD90" s="231">
        <v>42</v>
      </c>
      <c r="AE90" s="231">
        <v>141.62</v>
      </c>
      <c r="AF90" s="231">
        <v>69.75</v>
      </c>
      <c r="AG90" s="231">
        <v>52</v>
      </c>
      <c r="AH90" s="231">
        <v>74.25</v>
      </c>
      <c r="AI90" s="231">
        <v>71.5</v>
      </c>
      <c r="AJ90" s="231">
        <v>54.25</v>
      </c>
      <c r="AK90" s="231">
        <v>36</v>
      </c>
      <c r="AL90" s="231">
        <v>23.25</v>
      </c>
      <c r="AM90" s="231">
        <v>48.25</v>
      </c>
      <c r="AN90" s="145">
        <v>36</v>
      </c>
      <c r="AO90" s="145">
        <v>36.25</v>
      </c>
      <c r="AP90" s="145">
        <v>0</v>
      </c>
      <c r="AQ90" s="145">
        <v>0</v>
      </c>
      <c r="AR90" s="145">
        <v>0</v>
      </c>
      <c r="AS90" s="145">
        <v>0</v>
      </c>
      <c r="AT90" s="145">
        <v>0</v>
      </c>
      <c r="AU90" s="145">
        <v>0</v>
      </c>
      <c r="AV90" s="145">
        <v>0</v>
      </c>
      <c r="AW90" s="145">
        <v>0</v>
      </c>
    </row>
    <row r="91" spans="1:49" x14ac:dyDescent="0.35">
      <c r="A91" s="39" t="s">
        <v>363</v>
      </c>
      <c r="B91" s="3" t="s">
        <v>357</v>
      </c>
      <c r="C91" s="231">
        <f>AVERAGE(D91:AW91)</f>
        <v>733.22543478260877</v>
      </c>
      <c r="D91" s="231">
        <v>0</v>
      </c>
      <c r="E91" s="231">
        <v>0</v>
      </c>
      <c r="F91" s="231">
        <v>0</v>
      </c>
      <c r="G91" s="231">
        <v>0</v>
      </c>
      <c r="H91" s="231">
        <v>0</v>
      </c>
      <c r="I91" s="231">
        <v>0</v>
      </c>
      <c r="J91" s="231">
        <v>682</v>
      </c>
      <c r="K91" s="231">
        <v>0</v>
      </c>
      <c r="L91" s="231">
        <v>1324</v>
      </c>
      <c r="M91" s="231">
        <v>526</v>
      </c>
      <c r="N91" s="231">
        <v>1133</v>
      </c>
      <c r="O91" s="231">
        <v>1015.5</v>
      </c>
      <c r="P91" s="231">
        <v>1119</v>
      </c>
      <c r="Q91" s="231">
        <v>131.5</v>
      </c>
      <c r="R91" s="231">
        <v>1178.5</v>
      </c>
      <c r="S91" s="231">
        <v>868.12</v>
      </c>
      <c r="T91" s="231">
        <v>914.5</v>
      </c>
      <c r="U91" s="231">
        <v>384</v>
      </c>
      <c r="V91" s="231">
        <v>1635</v>
      </c>
      <c r="W91" s="231">
        <v>1068.5</v>
      </c>
      <c r="X91" s="231">
        <v>124.5</v>
      </c>
      <c r="Y91" s="231">
        <v>7111.5</v>
      </c>
      <c r="Z91" s="231">
        <v>2186</v>
      </c>
      <c r="AA91" s="231">
        <v>1406.5</v>
      </c>
      <c r="AB91" s="231">
        <v>932</v>
      </c>
      <c r="AC91" s="231">
        <v>131.5</v>
      </c>
      <c r="AD91" s="231">
        <v>1181</v>
      </c>
      <c r="AE91" s="231">
        <v>484.8</v>
      </c>
      <c r="AF91" s="231">
        <v>2831.35</v>
      </c>
      <c r="AG91" s="231">
        <v>502.9</v>
      </c>
      <c r="AH91" s="231">
        <v>125.5</v>
      </c>
      <c r="AI91" s="231">
        <v>0</v>
      </c>
      <c r="AJ91" s="231">
        <v>690.7</v>
      </c>
      <c r="AK91" s="231">
        <v>127.3</v>
      </c>
      <c r="AL91" s="231">
        <v>1063.5</v>
      </c>
      <c r="AM91" s="231">
        <v>0</v>
      </c>
      <c r="AN91" s="145">
        <v>735.4</v>
      </c>
      <c r="AO91" s="145">
        <v>0</v>
      </c>
      <c r="AP91" s="145">
        <v>1928.3</v>
      </c>
      <c r="AQ91" s="145">
        <v>0</v>
      </c>
      <c r="AR91" s="145">
        <v>0</v>
      </c>
      <c r="AS91" s="145">
        <v>0</v>
      </c>
      <c r="AT91" s="145">
        <v>0</v>
      </c>
      <c r="AU91" s="145">
        <v>0</v>
      </c>
      <c r="AV91" s="145">
        <v>0</v>
      </c>
      <c r="AW91" s="145">
        <v>186</v>
      </c>
    </row>
    <row r="92" spans="1:49" s="51" customFormat="1" ht="15" thickBot="1" x14ac:dyDescent="0.4">
      <c r="A92" s="573" t="s">
        <v>170</v>
      </c>
      <c r="B92" s="574"/>
      <c r="C92" s="207">
        <f t="shared" si="7"/>
        <v>4220.6089130434784</v>
      </c>
      <c r="D92" s="207">
        <f>SUM(D85:D91)</f>
        <v>4224.7</v>
      </c>
      <c r="E92" s="207">
        <f t="shared" ref="E92:AM92" si="8">SUM(E85:E91)</f>
        <v>4396.7999999999993</v>
      </c>
      <c r="F92" s="207">
        <f t="shared" si="8"/>
        <v>4861.38</v>
      </c>
      <c r="G92" s="207">
        <f t="shared" si="8"/>
        <v>6332.0199999999995</v>
      </c>
      <c r="H92" s="207">
        <f t="shared" si="8"/>
        <v>5196.87</v>
      </c>
      <c r="I92" s="207">
        <f t="shared" si="8"/>
        <v>4577.99</v>
      </c>
      <c r="J92" s="207">
        <f t="shared" si="8"/>
        <v>4656.95</v>
      </c>
      <c r="K92" s="207">
        <f t="shared" si="8"/>
        <v>4170.5</v>
      </c>
      <c r="L92" s="207">
        <f t="shared" si="8"/>
        <v>5693.3399999999992</v>
      </c>
      <c r="M92" s="207">
        <f t="shared" si="8"/>
        <v>5214.12</v>
      </c>
      <c r="N92" s="207">
        <f t="shared" si="8"/>
        <v>5810.8200000000006</v>
      </c>
      <c r="O92" s="207">
        <f t="shared" si="8"/>
        <v>5560.15</v>
      </c>
      <c r="P92" s="207">
        <f t="shared" si="8"/>
        <v>4771.7199999999993</v>
      </c>
      <c r="Q92" s="207">
        <f t="shared" si="8"/>
        <v>3711.48</v>
      </c>
      <c r="R92" s="207">
        <f t="shared" si="8"/>
        <v>5283.16</v>
      </c>
      <c r="S92" s="207">
        <f t="shared" si="8"/>
        <v>5565.92</v>
      </c>
      <c r="T92" s="207">
        <f t="shared" si="8"/>
        <v>6358.12</v>
      </c>
      <c r="U92" s="207">
        <f t="shared" si="8"/>
        <v>4203.7199999999993</v>
      </c>
      <c r="V92" s="207">
        <f t="shared" si="8"/>
        <v>4480.46</v>
      </c>
      <c r="W92" s="207">
        <f t="shared" si="8"/>
        <v>4844.07</v>
      </c>
      <c r="X92" s="207">
        <f t="shared" si="8"/>
        <v>3120.22</v>
      </c>
      <c r="Y92" s="207">
        <f t="shared" si="8"/>
        <v>10816.22</v>
      </c>
      <c r="Z92" s="207">
        <f t="shared" si="8"/>
        <v>5909.26</v>
      </c>
      <c r="AA92" s="207">
        <f t="shared" si="8"/>
        <v>5216.59</v>
      </c>
      <c r="AB92" s="207">
        <f t="shared" si="8"/>
        <v>4651.7299999999996</v>
      </c>
      <c r="AC92" s="207">
        <f t="shared" si="8"/>
        <v>3393.6000000000004</v>
      </c>
      <c r="AD92" s="207">
        <f t="shared" si="8"/>
        <v>4934.34</v>
      </c>
      <c r="AE92" s="207">
        <f t="shared" si="8"/>
        <v>4554.92</v>
      </c>
      <c r="AF92" s="207">
        <f t="shared" si="8"/>
        <v>7265.77</v>
      </c>
      <c r="AG92" s="207">
        <f t="shared" si="8"/>
        <v>4724.5199999999995</v>
      </c>
      <c r="AH92" s="207">
        <f t="shared" si="8"/>
        <v>4180.1900000000005</v>
      </c>
      <c r="AI92" s="207">
        <f t="shared" si="8"/>
        <v>4481.42</v>
      </c>
      <c r="AJ92" s="207">
        <f t="shared" si="8"/>
        <v>5253.3499999999995</v>
      </c>
      <c r="AK92" s="207">
        <f t="shared" si="8"/>
        <v>3483.5600000000004</v>
      </c>
      <c r="AL92" s="207">
        <f t="shared" si="8"/>
        <v>3947.17</v>
      </c>
      <c r="AM92" s="207">
        <f t="shared" si="8"/>
        <v>2611.9899999999998</v>
      </c>
      <c r="AN92" s="207">
        <f t="shared" ref="AN92:AW92" si="9">SUM(AN85:AN91)</f>
        <v>3537.72</v>
      </c>
      <c r="AO92" s="207">
        <f t="shared" si="9"/>
        <v>2432.7799999999997</v>
      </c>
      <c r="AP92" s="207">
        <f t="shared" si="9"/>
        <v>3510.59</v>
      </c>
      <c r="AQ92" s="207">
        <f t="shared" si="9"/>
        <v>862.21</v>
      </c>
      <c r="AR92" s="207">
        <f t="shared" si="9"/>
        <v>596.01</v>
      </c>
      <c r="AS92" s="207">
        <f t="shared" si="9"/>
        <v>505.21000000000004</v>
      </c>
      <c r="AT92" s="207">
        <f t="shared" si="9"/>
        <v>767.95</v>
      </c>
      <c r="AU92" s="207">
        <f t="shared" si="9"/>
        <v>581.47</v>
      </c>
      <c r="AV92" s="207">
        <f t="shared" si="9"/>
        <v>1116.25</v>
      </c>
      <c r="AW92" s="207">
        <f t="shared" si="9"/>
        <v>1778.6799999999998</v>
      </c>
    </row>
    <row r="93" spans="1:49" x14ac:dyDescent="0.35">
      <c r="A93" s="31"/>
      <c r="B93" s="19"/>
      <c r="C93" s="19"/>
      <c r="D93" s="35"/>
      <c r="E93" s="35"/>
      <c r="F93" s="35"/>
      <c r="G93" s="35"/>
      <c r="H93" s="35"/>
      <c r="I93" s="35"/>
      <c r="J93" s="35"/>
      <c r="K93" s="35"/>
      <c r="L93" s="35"/>
      <c r="M93" s="35"/>
      <c r="N93" s="35"/>
      <c r="O93" s="35"/>
      <c r="P93" s="36"/>
      <c r="Q93" s="36"/>
      <c r="R93" s="36"/>
      <c r="S93" s="36"/>
      <c r="T93" s="36"/>
      <c r="U93" s="36"/>
      <c r="V93" s="36"/>
      <c r="W93" s="36"/>
      <c r="X93" s="36"/>
      <c r="Y93" s="36"/>
      <c r="Z93" s="36"/>
      <c r="AA93" s="36"/>
      <c r="AB93" s="37"/>
      <c r="AC93" s="37"/>
      <c r="AD93" s="37"/>
      <c r="AE93" s="37"/>
      <c r="AF93" s="37"/>
      <c r="AG93" s="37"/>
      <c r="AH93" s="37"/>
      <c r="AI93" s="37"/>
      <c r="AJ93" s="37"/>
      <c r="AK93" s="37"/>
      <c r="AL93" s="37"/>
      <c r="AM93" s="37"/>
      <c r="AN93" s="36"/>
      <c r="AO93" s="36"/>
      <c r="AP93" s="36"/>
      <c r="AQ93" s="36"/>
      <c r="AR93" s="34"/>
      <c r="AS93" s="34"/>
      <c r="AT93" s="34"/>
    </row>
    <row r="94" spans="1:49" x14ac:dyDescent="0.35">
      <c r="A94" s="74" t="s">
        <v>139</v>
      </c>
      <c r="B94" s="19"/>
      <c r="C94" s="19"/>
      <c r="D94" s="35"/>
      <c r="E94" s="35"/>
      <c r="F94" s="35"/>
      <c r="G94" s="35"/>
      <c r="H94" s="35"/>
      <c r="I94" s="35"/>
      <c r="J94" s="35"/>
      <c r="K94" s="35"/>
      <c r="L94" s="35"/>
      <c r="M94" s="35"/>
      <c r="N94" s="35"/>
      <c r="O94" s="35"/>
      <c r="P94" s="36"/>
      <c r="Q94" s="36"/>
      <c r="R94" s="36"/>
      <c r="S94" s="36"/>
      <c r="T94" s="36"/>
      <c r="U94" s="36"/>
      <c r="V94" s="36"/>
      <c r="W94" s="36"/>
      <c r="X94" s="36"/>
      <c r="Y94" s="36"/>
      <c r="Z94" s="36"/>
      <c r="AA94" s="36"/>
      <c r="AB94" s="37"/>
      <c r="AC94" s="37"/>
      <c r="AD94" s="37"/>
      <c r="AE94" s="37"/>
      <c r="AF94" s="37"/>
      <c r="AG94" s="37"/>
      <c r="AH94" s="37"/>
      <c r="AI94" s="37"/>
      <c r="AJ94" s="37"/>
      <c r="AK94" s="37"/>
      <c r="AL94" s="37"/>
      <c r="AM94" s="37"/>
      <c r="AN94" s="36"/>
      <c r="AO94" s="36"/>
      <c r="AP94" s="36"/>
      <c r="AQ94" s="36"/>
      <c r="AR94" s="34"/>
      <c r="AS94" s="34"/>
      <c r="AT94" s="34"/>
    </row>
    <row r="95" spans="1:49" x14ac:dyDescent="0.35">
      <c r="A95" s="11"/>
    </row>
    <row r="96" spans="1:49" ht="21" customHeight="1" x14ac:dyDescent="0.35">
      <c r="A96" s="456" t="s">
        <v>171</v>
      </c>
      <c r="B96" s="456" t="s">
        <v>160</v>
      </c>
      <c r="C96" s="456" t="s">
        <v>153</v>
      </c>
      <c r="D96" s="14">
        <v>42736</v>
      </c>
      <c r="E96" s="14">
        <v>42767</v>
      </c>
      <c r="F96" s="14">
        <v>42795</v>
      </c>
      <c r="G96" s="14">
        <v>42826</v>
      </c>
      <c r="H96" s="14">
        <v>42856</v>
      </c>
      <c r="I96" s="14">
        <v>42887</v>
      </c>
      <c r="J96" s="14">
        <v>42917</v>
      </c>
      <c r="K96" s="14">
        <v>42948</v>
      </c>
      <c r="L96" s="14">
        <v>42979</v>
      </c>
      <c r="M96" s="14">
        <v>43009</v>
      </c>
      <c r="N96" s="14">
        <v>43040</v>
      </c>
      <c r="O96" s="14">
        <v>43070</v>
      </c>
      <c r="P96" s="14">
        <v>43101</v>
      </c>
      <c r="Q96" s="14">
        <v>43132</v>
      </c>
      <c r="R96" s="14">
        <v>43160</v>
      </c>
      <c r="S96" s="14">
        <v>43191</v>
      </c>
      <c r="T96" s="14">
        <v>43221</v>
      </c>
      <c r="U96" s="14">
        <v>43252</v>
      </c>
      <c r="V96" s="14">
        <v>43282</v>
      </c>
      <c r="W96" s="14">
        <v>43313</v>
      </c>
      <c r="X96" s="14">
        <v>43344</v>
      </c>
      <c r="Y96" s="14">
        <v>43374</v>
      </c>
      <c r="Z96" s="14">
        <v>43405</v>
      </c>
      <c r="AA96" s="14">
        <v>43435</v>
      </c>
      <c r="AB96" s="14">
        <v>43466</v>
      </c>
      <c r="AC96" s="14">
        <v>43497</v>
      </c>
      <c r="AD96" s="14">
        <v>43525</v>
      </c>
      <c r="AE96" s="14">
        <v>43556</v>
      </c>
      <c r="AF96" s="14">
        <v>43586</v>
      </c>
      <c r="AG96" s="14">
        <v>43617</v>
      </c>
      <c r="AH96" s="14">
        <v>43647</v>
      </c>
      <c r="AI96" s="14">
        <v>43678</v>
      </c>
      <c r="AJ96" s="14">
        <v>43709</v>
      </c>
      <c r="AK96" s="14">
        <v>43739</v>
      </c>
      <c r="AL96" s="14">
        <v>43770</v>
      </c>
      <c r="AM96" s="14">
        <v>43800</v>
      </c>
      <c r="AN96" s="14">
        <v>43831</v>
      </c>
      <c r="AO96" s="14">
        <v>43862</v>
      </c>
      <c r="AP96" s="14">
        <v>43891</v>
      </c>
      <c r="AQ96" s="14">
        <v>43922</v>
      </c>
      <c r="AR96" s="14">
        <v>43952</v>
      </c>
      <c r="AS96" s="14">
        <v>43983</v>
      </c>
      <c r="AT96" s="14">
        <v>44013</v>
      </c>
      <c r="AU96" s="14">
        <v>44044</v>
      </c>
      <c r="AV96" s="14">
        <v>44075</v>
      </c>
      <c r="AW96" s="15">
        <v>44105</v>
      </c>
    </row>
    <row r="97" spans="1:49" s="34" customFormat="1" x14ac:dyDescent="0.35">
      <c r="A97" s="38" t="s">
        <v>364</v>
      </c>
      <c r="B97" s="40" t="s">
        <v>365</v>
      </c>
      <c r="C97" s="145">
        <f t="shared" ref="C97:C111" si="10">AVERAGE(D97:AW97)</f>
        <v>0.78260869565217395</v>
      </c>
      <c r="D97" s="145">
        <v>0</v>
      </c>
      <c r="E97" s="145">
        <v>0</v>
      </c>
      <c r="F97" s="145">
        <v>0</v>
      </c>
      <c r="G97" s="145">
        <v>0</v>
      </c>
      <c r="H97" s="145">
        <v>0</v>
      </c>
      <c r="I97" s="145">
        <v>0</v>
      </c>
      <c r="J97" s="145">
        <v>0</v>
      </c>
      <c r="K97" s="145">
        <v>0</v>
      </c>
      <c r="L97" s="145">
        <v>0</v>
      </c>
      <c r="M97" s="145">
        <v>0</v>
      </c>
      <c r="N97" s="145">
        <v>0</v>
      </c>
      <c r="O97" s="145">
        <v>0</v>
      </c>
      <c r="P97" s="145">
        <v>0</v>
      </c>
      <c r="Q97" s="145">
        <v>0</v>
      </c>
      <c r="R97" s="145">
        <v>0</v>
      </c>
      <c r="S97" s="145">
        <v>0</v>
      </c>
      <c r="T97" s="145">
        <v>0</v>
      </c>
      <c r="U97" s="145">
        <v>0</v>
      </c>
      <c r="V97" s="145">
        <v>0</v>
      </c>
      <c r="W97" s="145">
        <v>0</v>
      </c>
      <c r="X97" s="145">
        <v>0</v>
      </c>
      <c r="Y97" s="145">
        <v>0</v>
      </c>
      <c r="Z97" s="145">
        <v>0</v>
      </c>
      <c r="AA97" s="145">
        <v>0</v>
      </c>
      <c r="AB97" s="145">
        <v>0</v>
      </c>
      <c r="AC97" s="145">
        <v>0</v>
      </c>
      <c r="AD97" s="145">
        <v>0</v>
      </c>
      <c r="AE97" s="145">
        <v>0</v>
      </c>
      <c r="AF97" s="145">
        <v>0</v>
      </c>
      <c r="AG97" s="145">
        <v>0</v>
      </c>
      <c r="AH97" s="145">
        <v>0</v>
      </c>
      <c r="AI97" s="145">
        <v>0</v>
      </c>
      <c r="AJ97" s="145">
        <v>0</v>
      </c>
      <c r="AK97" s="145">
        <v>0</v>
      </c>
      <c r="AL97" s="145">
        <v>0</v>
      </c>
      <c r="AM97" s="145">
        <v>0</v>
      </c>
      <c r="AN97" s="145">
        <v>0</v>
      </c>
      <c r="AO97" s="145">
        <v>0</v>
      </c>
      <c r="AP97" s="145">
        <v>0</v>
      </c>
      <c r="AQ97" s="145">
        <v>0</v>
      </c>
      <c r="AR97" s="145">
        <v>0</v>
      </c>
      <c r="AS97" s="145">
        <v>0</v>
      </c>
      <c r="AT97" s="145">
        <v>0</v>
      </c>
      <c r="AU97" s="145">
        <v>0</v>
      </c>
      <c r="AV97" s="145">
        <v>36</v>
      </c>
      <c r="AW97" s="145">
        <v>0</v>
      </c>
    </row>
    <row r="98" spans="1:49" x14ac:dyDescent="0.35">
      <c r="A98" s="13" t="s">
        <v>364</v>
      </c>
      <c r="B98" s="23" t="s">
        <v>172</v>
      </c>
      <c r="C98" s="102">
        <f t="shared" si="10"/>
        <v>0.19565217391304349</v>
      </c>
      <c r="D98" s="3">
        <v>0</v>
      </c>
      <c r="E98" s="3">
        <v>0</v>
      </c>
      <c r="F98" s="3">
        <v>0</v>
      </c>
      <c r="G98" s="3">
        <v>0</v>
      </c>
      <c r="H98" s="3">
        <v>0</v>
      </c>
      <c r="I98" s="3">
        <v>0</v>
      </c>
      <c r="J98" s="3">
        <v>0</v>
      </c>
      <c r="K98" s="3">
        <v>0</v>
      </c>
      <c r="L98" s="3">
        <v>0</v>
      </c>
      <c r="M98" s="3">
        <v>0</v>
      </c>
      <c r="N98" s="3">
        <v>0</v>
      </c>
      <c r="O98" s="3">
        <v>0</v>
      </c>
      <c r="P98" s="3">
        <v>0</v>
      </c>
      <c r="Q98" s="3">
        <v>0</v>
      </c>
      <c r="R98" s="3">
        <v>0</v>
      </c>
      <c r="S98" s="3">
        <v>0</v>
      </c>
      <c r="T98" s="3">
        <v>0</v>
      </c>
      <c r="U98" s="3">
        <v>0</v>
      </c>
      <c r="V98" s="3">
        <v>0</v>
      </c>
      <c r="W98" s="3">
        <v>0</v>
      </c>
      <c r="X98" s="3">
        <v>0</v>
      </c>
      <c r="Y98" s="3">
        <v>0</v>
      </c>
      <c r="Z98" s="3">
        <v>0</v>
      </c>
      <c r="AA98" s="3">
        <v>0</v>
      </c>
      <c r="AB98" s="3">
        <v>0</v>
      </c>
      <c r="AC98" s="3">
        <v>0</v>
      </c>
      <c r="AD98" s="3">
        <v>0</v>
      </c>
      <c r="AE98" s="3">
        <v>0</v>
      </c>
      <c r="AF98" s="3">
        <v>0</v>
      </c>
      <c r="AG98" s="3">
        <v>0</v>
      </c>
      <c r="AH98" s="3">
        <v>0</v>
      </c>
      <c r="AI98" s="3">
        <v>0</v>
      </c>
      <c r="AJ98" s="3">
        <v>0</v>
      </c>
      <c r="AK98" s="3">
        <v>0</v>
      </c>
      <c r="AL98" s="3">
        <v>0</v>
      </c>
      <c r="AM98" s="3">
        <v>0</v>
      </c>
      <c r="AN98" s="3">
        <v>0</v>
      </c>
      <c r="AO98" s="3">
        <v>0</v>
      </c>
      <c r="AP98" s="3">
        <v>0</v>
      </c>
      <c r="AQ98" s="3">
        <v>0</v>
      </c>
      <c r="AR98" s="3">
        <v>0</v>
      </c>
      <c r="AS98" s="3">
        <v>0</v>
      </c>
      <c r="AT98" s="3">
        <v>0</v>
      </c>
      <c r="AU98" s="3">
        <v>0</v>
      </c>
      <c r="AV98" s="115">
        <v>9</v>
      </c>
      <c r="AW98" s="3">
        <v>0</v>
      </c>
    </row>
    <row r="99" spans="1:49" x14ac:dyDescent="0.35">
      <c r="A99" s="13" t="s">
        <v>364</v>
      </c>
      <c r="B99" s="23" t="s">
        <v>173</v>
      </c>
      <c r="C99" s="102">
        <f t="shared" si="10"/>
        <v>4.3478260869565216E-2</v>
      </c>
      <c r="D99" s="3">
        <v>0</v>
      </c>
      <c r="E99" s="3">
        <v>0</v>
      </c>
      <c r="F99" s="3">
        <v>0</v>
      </c>
      <c r="G99" s="3">
        <v>0</v>
      </c>
      <c r="H99" s="3">
        <v>0</v>
      </c>
      <c r="I99" s="3">
        <v>0</v>
      </c>
      <c r="J99" s="3">
        <v>0</v>
      </c>
      <c r="K99" s="3">
        <v>0</v>
      </c>
      <c r="L99" s="3">
        <v>0</v>
      </c>
      <c r="M99" s="3">
        <v>0</v>
      </c>
      <c r="N99" s="3">
        <v>0</v>
      </c>
      <c r="O99" s="3">
        <v>0</v>
      </c>
      <c r="P99" s="3">
        <v>0</v>
      </c>
      <c r="Q99" s="3">
        <v>0</v>
      </c>
      <c r="R99" s="3">
        <v>0</v>
      </c>
      <c r="S99" s="3">
        <v>0</v>
      </c>
      <c r="T99" s="3">
        <v>0</v>
      </c>
      <c r="U99" s="3">
        <v>0</v>
      </c>
      <c r="V99" s="3">
        <v>0</v>
      </c>
      <c r="W99" s="3">
        <v>0</v>
      </c>
      <c r="X99" s="3">
        <v>0</v>
      </c>
      <c r="Y99" s="3">
        <v>0</v>
      </c>
      <c r="Z99" s="3">
        <v>0</v>
      </c>
      <c r="AA99" s="3">
        <v>0</v>
      </c>
      <c r="AB99" s="3">
        <v>0</v>
      </c>
      <c r="AC99" s="3">
        <v>0</v>
      </c>
      <c r="AD99" s="3">
        <v>0</v>
      </c>
      <c r="AE99" s="3">
        <v>0</v>
      </c>
      <c r="AF99" s="3">
        <v>0</v>
      </c>
      <c r="AG99" s="3">
        <v>0</v>
      </c>
      <c r="AH99" s="3">
        <v>0</v>
      </c>
      <c r="AI99" s="3">
        <v>0</v>
      </c>
      <c r="AJ99" s="3">
        <v>0</v>
      </c>
      <c r="AK99" s="3">
        <v>0</v>
      </c>
      <c r="AL99" s="3">
        <v>0</v>
      </c>
      <c r="AM99" s="3">
        <v>0</v>
      </c>
      <c r="AN99" s="3">
        <v>0</v>
      </c>
      <c r="AO99" s="3">
        <v>0</v>
      </c>
      <c r="AP99" s="3">
        <v>0</v>
      </c>
      <c r="AQ99" s="3">
        <v>0</v>
      </c>
      <c r="AR99" s="3">
        <v>0</v>
      </c>
      <c r="AS99" s="3">
        <v>0</v>
      </c>
      <c r="AT99" s="3">
        <v>0</v>
      </c>
      <c r="AU99" s="3">
        <v>0</v>
      </c>
      <c r="AV99" s="115">
        <v>2</v>
      </c>
      <c r="AW99" s="3">
        <v>0</v>
      </c>
    </row>
    <row r="100" spans="1:49" s="34" customFormat="1" x14ac:dyDescent="0.35">
      <c r="A100" s="38"/>
      <c r="B100" s="40"/>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3"/>
      <c r="AS100" s="3"/>
      <c r="AT100" s="3"/>
      <c r="AU100" s="28"/>
      <c r="AV100" s="28"/>
      <c r="AW100" s="28"/>
    </row>
    <row r="101" spans="1:49" s="34" customFormat="1" x14ac:dyDescent="0.35">
      <c r="A101" s="38" t="s">
        <v>366</v>
      </c>
      <c r="B101" s="40" t="s">
        <v>365</v>
      </c>
      <c r="C101" s="145">
        <f t="shared" si="10"/>
        <v>4.0271739130434785</v>
      </c>
      <c r="D101" s="145">
        <v>0</v>
      </c>
      <c r="E101" s="145">
        <v>0</v>
      </c>
      <c r="F101" s="145">
        <v>0</v>
      </c>
      <c r="G101" s="145">
        <v>0</v>
      </c>
      <c r="H101" s="145">
        <v>0</v>
      </c>
      <c r="I101" s="145">
        <v>0</v>
      </c>
      <c r="J101" s="145">
        <v>0</v>
      </c>
      <c r="K101" s="145">
        <v>0</v>
      </c>
      <c r="L101" s="145">
        <v>0</v>
      </c>
      <c r="M101" s="145">
        <v>0</v>
      </c>
      <c r="N101" s="145">
        <v>0</v>
      </c>
      <c r="O101" s="145">
        <v>0</v>
      </c>
      <c r="P101" s="145">
        <v>0</v>
      </c>
      <c r="Q101" s="145">
        <v>0</v>
      </c>
      <c r="R101" s="145">
        <v>0</v>
      </c>
      <c r="S101" s="145">
        <v>0</v>
      </c>
      <c r="T101" s="145">
        <v>0</v>
      </c>
      <c r="U101" s="145">
        <v>0</v>
      </c>
      <c r="V101" s="145">
        <v>0</v>
      </c>
      <c r="W101" s="145">
        <v>0</v>
      </c>
      <c r="X101" s="145">
        <v>0</v>
      </c>
      <c r="Y101" s="145">
        <v>0</v>
      </c>
      <c r="Z101" s="145">
        <v>0</v>
      </c>
      <c r="AA101" s="145">
        <v>0</v>
      </c>
      <c r="AB101" s="145">
        <v>0</v>
      </c>
      <c r="AC101" s="145">
        <v>0</v>
      </c>
      <c r="AD101" s="145">
        <v>0</v>
      </c>
      <c r="AE101" s="145">
        <v>0</v>
      </c>
      <c r="AF101" s="145">
        <v>0</v>
      </c>
      <c r="AG101" s="145">
        <v>0</v>
      </c>
      <c r="AH101" s="145">
        <v>0</v>
      </c>
      <c r="AI101" s="145">
        <v>0</v>
      </c>
      <c r="AJ101" s="145">
        <v>0</v>
      </c>
      <c r="AK101" s="145">
        <v>0</v>
      </c>
      <c r="AL101" s="145">
        <v>0</v>
      </c>
      <c r="AM101" s="145">
        <v>0</v>
      </c>
      <c r="AN101" s="145">
        <v>0</v>
      </c>
      <c r="AO101" s="145">
        <v>0</v>
      </c>
      <c r="AP101" s="145">
        <v>0</v>
      </c>
      <c r="AQ101" s="145">
        <v>0</v>
      </c>
      <c r="AR101" s="145">
        <v>0</v>
      </c>
      <c r="AS101" s="145">
        <v>0</v>
      </c>
      <c r="AT101" s="145">
        <v>0</v>
      </c>
      <c r="AU101" s="145">
        <v>0</v>
      </c>
      <c r="AV101" s="145">
        <v>0</v>
      </c>
      <c r="AW101" s="145">
        <v>185.25</v>
      </c>
    </row>
    <row r="102" spans="1:49" x14ac:dyDescent="0.35">
      <c r="A102" s="13" t="s">
        <v>366</v>
      </c>
      <c r="B102" s="23" t="s">
        <v>172</v>
      </c>
      <c r="C102" s="102">
        <f t="shared" si="10"/>
        <v>6.5217391304347824E-2</v>
      </c>
      <c r="D102" s="3">
        <v>0</v>
      </c>
      <c r="E102" s="3">
        <v>0</v>
      </c>
      <c r="F102" s="3">
        <v>0</v>
      </c>
      <c r="G102" s="3">
        <v>0</v>
      </c>
      <c r="H102" s="3">
        <v>0</v>
      </c>
      <c r="I102" s="3">
        <v>0</v>
      </c>
      <c r="J102" s="3">
        <v>0</v>
      </c>
      <c r="K102" s="3">
        <v>0</v>
      </c>
      <c r="L102" s="3">
        <v>0</v>
      </c>
      <c r="M102" s="3">
        <v>0</v>
      </c>
      <c r="N102" s="3">
        <v>0</v>
      </c>
      <c r="O102" s="3">
        <v>0</v>
      </c>
      <c r="P102" s="3">
        <v>0</v>
      </c>
      <c r="Q102" s="3">
        <v>0</v>
      </c>
      <c r="R102" s="3">
        <v>0</v>
      </c>
      <c r="S102" s="3">
        <v>0</v>
      </c>
      <c r="T102" s="3">
        <v>0</v>
      </c>
      <c r="U102" s="3">
        <v>0</v>
      </c>
      <c r="V102" s="3">
        <v>0</v>
      </c>
      <c r="W102" s="3">
        <v>0</v>
      </c>
      <c r="X102" s="3">
        <v>0</v>
      </c>
      <c r="Y102" s="3">
        <v>0</v>
      </c>
      <c r="Z102" s="3">
        <v>0</v>
      </c>
      <c r="AA102" s="3">
        <v>0</v>
      </c>
      <c r="AB102" s="3">
        <v>0</v>
      </c>
      <c r="AC102" s="3">
        <v>0</v>
      </c>
      <c r="AD102" s="3">
        <v>0</v>
      </c>
      <c r="AE102" s="3">
        <v>0</v>
      </c>
      <c r="AF102" s="3">
        <v>0</v>
      </c>
      <c r="AG102" s="3">
        <v>0</v>
      </c>
      <c r="AH102" s="3">
        <v>0</v>
      </c>
      <c r="AI102" s="3">
        <v>0</v>
      </c>
      <c r="AJ102" s="3">
        <v>0</v>
      </c>
      <c r="AK102" s="3">
        <v>0</v>
      </c>
      <c r="AL102" s="3">
        <v>0</v>
      </c>
      <c r="AM102" s="3">
        <v>0</v>
      </c>
      <c r="AN102" s="3">
        <v>0</v>
      </c>
      <c r="AO102" s="3">
        <v>0</v>
      </c>
      <c r="AP102" s="3">
        <v>0</v>
      </c>
      <c r="AQ102" s="3">
        <v>0</v>
      </c>
      <c r="AR102" s="3">
        <v>0</v>
      </c>
      <c r="AS102" s="3">
        <v>0</v>
      </c>
      <c r="AT102" s="3">
        <v>0</v>
      </c>
      <c r="AU102" s="3">
        <v>0</v>
      </c>
      <c r="AV102" s="3">
        <v>0</v>
      </c>
      <c r="AW102" s="115">
        <v>3</v>
      </c>
    </row>
    <row r="103" spans="1:49" x14ac:dyDescent="0.35">
      <c r="A103" s="13" t="s">
        <v>366</v>
      </c>
      <c r="B103" s="23" t="s">
        <v>173</v>
      </c>
      <c r="C103" s="102">
        <f t="shared" si="10"/>
        <v>6.5217391304347824E-2</v>
      </c>
      <c r="D103" s="3">
        <v>0</v>
      </c>
      <c r="E103" s="3">
        <v>0</v>
      </c>
      <c r="F103" s="3">
        <v>0</v>
      </c>
      <c r="G103" s="3">
        <v>0</v>
      </c>
      <c r="H103" s="3">
        <v>0</v>
      </c>
      <c r="I103" s="3">
        <v>0</v>
      </c>
      <c r="J103" s="3">
        <v>0</v>
      </c>
      <c r="K103" s="3">
        <v>0</v>
      </c>
      <c r="L103" s="3">
        <v>0</v>
      </c>
      <c r="M103" s="3">
        <v>0</v>
      </c>
      <c r="N103" s="3">
        <v>0</v>
      </c>
      <c r="O103" s="3">
        <v>0</v>
      </c>
      <c r="P103" s="3">
        <v>0</v>
      </c>
      <c r="Q103" s="3">
        <v>0</v>
      </c>
      <c r="R103" s="3">
        <v>0</v>
      </c>
      <c r="S103" s="3">
        <v>0</v>
      </c>
      <c r="T103" s="3">
        <v>0</v>
      </c>
      <c r="U103" s="3">
        <v>0</v>
      </c>
      <c r="V103" s="3">
        <v>0</v>
      </c>
      <c r="W103" s="3">
        <v>0</v>
      </c>
      <c r="X103" s="3">
        <v>0</v>
      </c>
      <c r="Y103" s="3">
        <v>0</v>
      </c>
      <c r="Z103" s="3">
        <v>0</v>
      </c>
      <c r="AA103" s="3">
        <v>0</v>
      </c>
      <c r="AB103" s="3">
        <v>0</v>
      </c>
      <c r="AC103" s="3">
        <v>0</v>
      </c>
      <c r="AD103" s="3">
        <v>0</v>
      </c>
      <c r="AE103" s="3">
        <v>0</v>
      </c>
      <c r="AF103" s="3">
        <v>0</v>
      </c>
      <c r="AG103" s="3">
        <v>0</v>
      </c>
      <c r="AH103" s="3">
        <v>0</v>
      </c>
      <c r="AI103" s="3">
        <v>0</v>
      </c>
      <c r="AJ103" s="3">
        <v>0</v>
      </c>
      <c r="AK103" s="3">
        <v>0</v>
      </c>
      <c r="AL103" s="3">
        <v>0</v>
      </c>
      <c r="AM103" s="3">
        <v>0</v>
      </c>
      <c r="AN103" s="3">
        <v>0</v>
      </c>
      <c r="AO103" s="3">
        <v>0</v>
      </c>
      <c r="AP103" s="3">
        <v>0</v>
      </c>
      <c r="AQ103" s="3">
        <v>0</v>
      </c>
      <c r="AR103" s="3">
        <v>0</v>
      </c>
      <c r="AS103" s="3">
        <v>0</v>
      </c>
      <c r="AT103" s="3">
        <v>0</v>
      </c>
      <c r="AU103" s="3">
        <v>0</v>
      </c>
      <c r="AV103" s="3">
        <v>0</v>
      </c>
      <c r="AW103" s="115">
        <v>3</v>
      </c>
    </row>
    <row r="104" spans="1:49" s="34" customFormat="1" x14ac:dyDescent="0.35">
      <c r="A104" s="38"/>
      <c r="B104" s="40"/>
      <c r="C104" s="3"/>
      <c r="D104" s="3"/>
      <c r="E104" s="3"/>
      <c r="F104" s="3"/>
      <c r="G104" s="3"/>
      <c r="H104" s="3"/>
      <c r="I104" s="3"/>
      <c r="J104" s="3"/>
      <c r="K104" s="3"/>
      <c r="L104" s="3"/>
      <c r="M104" s="3"/>
      <c r="N104" s="3"/>
      <c r="O104" s="3"/>
      <c r="P104" s="3"/>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3"/>
      <c r="AS104" s="3"/>
      <c r="AT104" s="3"/>
      <c r="AU104" s="3"/>
      <c r="AV104" s="28"/>
      <c r="AW104" s="28"/>
    </row>
    <row r="105" spans="1:49" s="34" customFormat="1" x14ac:dyDescent="0.35">
      <c r="A105" s="38" t="s">
        <v>367</v>
      </c>
      <c r="B105" s="40" t="s">
        <v>365</v>
      </c>
      <c r="C105" s="145">
        <f t="shared" si="10"/>
        <v>0</v>
      </c>
      <c r="D105" s="270">
        <v>0</v>
      </c>
      <c r="E105" s="270">
        <v>0</v>
      </c>
      <c r="F105" s="270">
        <v>0</v>
      </c>
      <c r="G105" s="270">
        <v>0</v>
      </c>
      <c r="H105" s="270">
        <v>0</v>
      </c>
      <c r="I105" s="270">
        <v>0</v>
      </c>
      <c r="J105" s="270">
        <v>0</v>
      </c>
      <c r="K105" s="270">
        <v>0</v>
      </c>
      <c r="L105" s="270">
        <v>0</v>
      </c>
      <c r="M105" s="270">
        <v>0</v>
      </c>
      <c r="N105" s="270">
        <v>0</v>
      </c>
      <c r="O105" s="270">
        <v>0</v>
      </c>
      <c r="P105" s="270">
        <v>0</v>
      </c>
      <c r="Q105" s="270">
        <v>0</v>
      </c>
      <c r="R105" s="270">
        <v>0</v>
      </c>
      <c r="S105" s="270">
        <v>0</v>
      </c>
      <c r="T105" s="270">
        <v>0</v>
      </c>
      <c r="U105" s="270">
        <v>0</v>
      </c>
      <c r="V105" s="270">
        <v>0</v>
      </c>
      <c r="W105" s="270">
        <v>0</v>
      </c>
      <c r="X105" s="270">
        <v>0</v>
      </c>
      <c r="Y105" s="270">
        <v>0</v>
      </c>
      <c r="Z105" s="270">
        <v>0</v>
      </c>
      <c r="AA105" s="270">
        <v>0</v>
      </c>
      <c r="AB105" s="270">
        <v>0</v>
      </c>
      <c r="AC105" s="270">
        <v>0</v>
      </c>
      <c r="AD105" s="270">
        <v>0</v>
      </c>
      <c r="AE105" s="270">
        <v>0</v>
      </c>
      <c r="AF105" s="270">
        <v>0</v>
      </c>
      <c r="AG105" s="270">
        <v>0</v>
      </c>
      <c r="AH105" s="270">
        <v>0</v>
      </c>
      <c r="AI105" s="270">
        <v>0</v>
      </c>
      <c r="AJ105" s="270">
        <v>0</v>
      </c>
      <c r="AK105" s="270">
        <v>0</v>
      </c>
      <c r="AL105" s="270">
        <v>0</v>
      </c>
      <c r="AM105" s="270">
        <v>0</v>
      </c>
      <c r="AN105" s="270">
        <v>0</v>
      </c>
      <c r="AO105" s="270">
        <v>0</v>
      </c>
      <c r="AP105" s="270">
        <v>0</v>
      </c>
      <c r="AQ105" s="270">
        <v>0</v>
      </c>
      <c r="AR105" s="270">
        <v>0</v>
      </c>
      <c r="AS105" s="270">
        <v>0</v>
      </c>
      <c r="AT105" s="270">
        <v>0</v>
      </c>
      <c r="AU105" s="270">
        <v>0</v>
      </c>
      <c r="AV105" s="270">
        <v>0</v>
      </c>
      <c r="AW105" s="270">
        <v>0</v>
      </c>
    </row>
    <row r="106" spans="1:49" x14ac:dyDescent="0.35">
      <c r="A106" s="13" t="s">
        <v>367</v>
      </c>
      <c r="B106" s="23" t="s">
        <v>172</v>
      </c>
      <c r="C106" s="102">
        <f t="shared" si="10"/>
        <v>0</v>
      </c>
      <c r="D106" s="116">
        <v>0</v>
      </c>
      <c r="E106" s="116">
        <v>0</v>
      </c>
      <c r="F106" s="116">
        <v>0</v>
      </c>
      <c r="G106" s="116">
        <v>0</v>
      </c>
      <c r="H106" s="116">
        <v>0</v>
      </c>
      <c r="I106" s="116">
        <v>0</v>
      </c>
      <c r="J106" s="116">
        <v>0</v>
      </c>
      <c r="K106" s="116">
        <v>0</v>
      </c>
      <c r="L106" s="116">
        <v>0</v>
      </c>
      <c r="M106" s="116">
        <v>0</v>
      </c>
      <c r="N106" s="116">
        <v>0</v>
      </c>
      <c r="O106" s="116">
        <v>0</v>
      </c>
      <c r="P106" s="116">
        <v>0</v>
      </c>
      <c r="Q106" s="116">
        <v>0</v>
      </c>
      <c r="R106" s="116">
        <v>0</v>
      </c>
      <c r="S106" s="116">
        <v>0</v>
      </c>
      <c r="T106" s="116">
        <v>0</v>
      </c>
      <c r="U106" s="116">
        <v>0</v>
      </c>
      <c r="V106" s="116">
        <v>0</v>
      </c>
      <c r="W106" s="116">
        <v>0</v>
      </c>
      <c r="X106" s="116">
        <v>0</v>
      </c>
      <c r="Y106" s="116">
        <v>0</v>
      </c>
      <c r="Z106" s="116">
        <v>0</v>
      </c>
      <c r="AA106" s="116">
        <v>0</v>
      </c>
      <c r="AB106" s="116">
        <v>0</v>
      </c>
      <c r="AC106" s="116">
        <v>0</v>
      </c>
      <c r="AD106" s="116">
        <v>0</v>
      </c>
      <c r="AE106" s="116">
        <v>0</v>
      </c>
      <c r="AF106" s="116">
        <v>0</v>
      </c>
      <c r="AG106" s="116">
        <v>0</v>
      </c>
      <c r="AH106" s="116">
        <v>0</v>
      </c>
      <c r="AI106" s="116">
        <v>0</v>
      </c>
      <c r="AJ106" s="116">
        <v>0</v>
      </c>
      <c r="AK106" s="116">
        <v>0</v>
      </c>
      <c r="AL106" s="116">
        <v>0</v>
      </c>
      <c r="AM106" s="116">
        <v>0</v>
      </c>
      <c r="AN106" s="116">
        <v>0</v>
      </c>
      <c r="AO106" s="116">
        <v>0</v>
      </c>
      <c r="AP106" s="116">
        <v>0</v>
      </c>
      <c r="AQ106" s="116">
        <v>0</v>
      </c>
      <c r="AR106" s="116">
        <v>0</v>
      </c>
      <c r="AS106" s="116">
        <v>0</v>
      </c>
      <c r="AT106" s="116">
        <v>0</v>
      </c>
      <c r="AU106" s="116">
        <v>0</v>
      </c>
      <c r="AV106" s="116">
        <v>0</v>
      </c>
      <c r="AW106" s="116">
        <v>0</v>
      </c>
    </row>
    <row r="107" spans="1:49" x14ac:dyDescent="0.35">
      <c r="A107" s="13" t="s">
        <v>367</v>
      </c>
      <c r="B107" s="23" t="s">
        <v>173</v>
      </c>
      <c r="C107" s="102">
        <f t="shared" si="10"/>
        <v>0</v>
      </c>
      <c r="D107" s="116">
        <v>0</v>
      </c>
      <c r="E107" s="116">
        <v>0</v>
      </c>
      <c r="F107" s="116">
        <v>0</v>
      </c>
      <c r="G107" s="116">
        <v>0</v>
      </c>
      <c r="H107" s="116">
        <v>0</v>
      </c>
      <c r="I107" s="116">
        <v>0</v>
      </c>
      <c r="J107" s="116">
        <v>0</v>
      </c>
      <c r="K107" s="116">
        <v>0</v>
      </c>
      <c r="L107" s="116">
        <v>0</v>
      </c>
      <c r="M107" s="116">
        <v>0</v>
      </c>
      <c r="N107" s="116">
        <v>0</v>
      </c>
      <c r="O107" s="116">
        <v>0</v>
      </c>
      <c r="P107" s="116">
        <v>0</v>
      </c>
      <c r="Q107" s="116">
        <v>0</v>
      </c>
      <c r="R107" s="116">
        <v>0</v>
      </c>
      <c r="S107" s="116">
        <v>0</v>
      </c>
      <c r="T107" s="116">
        <v>0</v>
      </c>
      <c r="U107" s="116">
        <v>0</v>
      </c>
      <c r="V107" s="116">
        <v>0</v>
      </c>
      <c r="W107" s="116">
        <v>0</v>
      </c>
      <c r="X107" s="116">
        <v>0</v>
      </c>
      <c r="Y107" s="116">
        <v>0</v>
      </c>
      <c r="Z107" s="116">
        <v>0</v>
      </c>
      <c r="AA107" s="116">
        <v>0</v>
      </c>
      <c r="AB107" s="116">
        <v>0</v>
      </c>
      <c r="AC107" s="116">
        <v>0</v>
      </c>
      <c r="AD107" s="116">
        <v>0</v>
      </c>
      <c r="AE107" s="116">
        <v>0</v>
      </c>
      <c r="AF107" s="116">
        <v>0</v>
      </c>
      <c r="AG107" s="116">
        <v>0</v>
      </c>
      <c r="AH107" s="116">
        <v>0</v>
      </c>
      <c r="AI107" s="116">
        <v>0</v>
      </c>
      <c r="AJ107" s="116">
        <v>0</v>
      </c>
      <c r="AK107" s="116">
        <v>0</v>
      </c>
      <c r="AL107" s="116">
        <v>0</v>
      </c>
      <c r="AM107" s="116">
        <v>0</v>
      </c>
      <c r="AN107" s="116">
        <v>0</v>
      </c>
      <c r="AO107" s="116">
        <v>0</v>
      </c>
      <c r="AP107" s="116">
        <v>0</v>
      </c>
      <c r="AQ107" s="116">
        <v>0</v>
      </c>
      <c r="AR107" s="116">
        <v>0</v>
      </c>
      <c r="AS107" s="116">
        <v>0</v>
      </c>
      <c r="AT107" s="116">
        <v>0</v>
      </c>
      <c r="AU107" s="116">
        <v>0</v>
      </c>
      <c r="AV107" s="116">
        <v>0</v>
      </c>
      <c r="AW107" s="116">
        <v>0</v>
      </c>
    </row>
    <row r="108" spans="1:49" s="34" customFormat="1" x14ac:dyDescent="0.35">
      <c r="A108" s="38"/>
      <c r="B108" s="40"/>
      <c r="C108" s="28"/>
      <c r="D108" s="28"/>
      <c r="E108" s="28"/>
      <c r="F108" s="28"/>
      <c r="G108" s="28"/>
      <c r="H108" s="28"/>
      <c r="I108" s="28"/>
      <c r="J108" s="28"/>
      <c r="K108" s="28"/>
      <c r="L108" s="28"/>
      <c r="M108" s="28"/>
      <c r="N108" s="28"/>
      <c r="O108" s="28"/>
      <c r="P108" s="28"/>
      <c r="Q108" s="28"/>
      <c r="R108" s="28"/>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s="34" customFormat="1" x14ac:dyDescent="0.35">
      <c r="A109" s="40" t="s">
        <v>368</v>
      </c>
      <c r="B109" s="40" t="s">
        <v>365</v>
      </c>
      <c r="C109" s="145">
        <f t="shared" si="10"/>
        <v>164.34782608695653</v>
      </c>
      <c r="D109" s="145">
        <v>395.5</v>
      </c>
      <c r="E109" s="145">
        <v>504</v>
      </c>
      <c r="F109" s="145">
        <v>376.25</v>
      </c>
      <c r="G109" s="145">
        <v>259</v>
      </c>
      <c r="H109" s="145">
        <v>395.5</v>
      </c>
      <c r="I109" s="145">
        <v>49</v>
      </c>
      <c r="J109" s="145">
        <v>213.5</v>
      </c>
      <c r="K109" s="145">
        <v>227.5</v>
      </c>
      <c r="L109" s="145">
        <v>224</v>
      </c>
      <c r="M109" s="145">
        <v>234.5</v>
      </c>
      <c r="N109" s="145">
        <v>59.5</v>
      </c>
      <c r="O109" s="145">
        <v>126</v>
      </c>
      <c r="P109" s="145">
        <v>166.25</v>
      </c>
      <c r="Q109" s="145">
        <v>171.5</v>
      </c>
      <c r="R109" s="145">
        <v>245</v>
      </c>
      <c r="S109" s="145">
        <v>185.5</v>
      </c>
      <c r="T109" s="145">
        <v>17.5</v>
      </c>
      <c r="U109" s="145">
        <v>108.5</v>
      </c>
      <c r="V109" s="145">
        <v>133</v>
      </c>
      <c r="W109" s="145">
        <v>206.5</v>
      </c>
      <c r="X109" s="145">
        <v>56</v>
      </c>
      <c r="Y109" s="145">
        <v>59.5</v>
      </c>
      <c r="Z109" s="145">
        <v>171.5</v>
      </c>
      <c r="AA109" s="145">
        <v>276.5</v>
      </c>
      <c r="AB109" s="145">
        <v>413</v>
      </c>
      <c r="AC109" s="145">
        <v>399</v>
      </c>
      <c r="AD109" s="145">
        <v>383.25</v>
      </c>
      <c r="AE109" s="145">
        <v>339.5</v>
      </c>
      <c r="AF109" s="145">
        <v>17.5</v>
      </c>
      <c r="AG109" s="145">
        <v>129.5</v>
      </c>
      <c r="AH109" s="145">
        <v>35</v>
      </c>
      <c r="AI109" s="145">
        <v>234.5</v>
      </c>
      <c r="AJ109" s="145">
        <v>217</v>
      </c>
      <c r="AK109" s="145">
        <v>253.75</v>
      </c>
      <c r="AL109" s="145">
        <v>73.5</v>
      </c>
      <c r="AM109" s="145">
        <v>77</v>
      </c>
      <c r="AN109" s="145">
        <v>3.5</v>
      </c>
      <c r="AO109" s="145">
        <v>0</v>
      </c>
      <c r="AP109" s="145">
        <v>59.5</v>
      </c>
      <c r="AQ109" s="145">
        <v>63</v>
      </c>
      <c r="AR109" s="145">
        <v>0</v>
      </c>
      <c r="AS109" s="145">
        <v>0</v>
      </c>
      <c r="AT109" s="145">
        <v>0</v>
      </c>
      <c r="AU109" s="145">
        <v>0</v>
      </c>
      <c r="AV109" s="145">
        <v>0</v>
      </c>
      <c r="AW109" s="145">
        <v>0</v>
      </c>
    </row>
    <row r="110" spans="1:49" x14ac:dyDescent="0.35">
      <c r="A110" s="40" t="s">
        <v>368</v>
      </c>
      <c r="B110" s="23" t="s">
        <v>172</v>
      </c>
      <c r="C110" s="102">
        <f t="shared" si="10"/>
        <v>93.913043478260875</v>
      </c>
      <c r="D110" s="115">
        <v>226</v>
      </c>
      <c r="E110" s="115">
        <v>288</v>
      </c>
      <c r="F110" s="115">
        <v>215</v>
      </c>
      <c r="G110" s="115">
        <v>148</v>
      </c>
      <c r="H110" s="115">
        <v>226</v>
      </c>
      <c r="I110" s="115">
        <v>28</v>
      </c>
      <c r="J110" s="115">
        <v>122</v>
      </c>
      <c r="K110" s="115">
        <v>130</v>
      </c>
      <c r="L110" s="115">
        <v>128</v>
      </c>
      <c r="M110" s="115">
        <v>134</v>
      </c>
      <c r="N110" s="115">
        <v>34</v>
      </c>
      <c r="O110" s="115">
        <v>72</v>
      </c>
      <c r="P110" s="115">
        <v>95</v>
      </c>
      <c r="Q110" s="115">
        <v>98</v>
      </c>
      <c r="R110" s="115">
        <v>140</v>
      </c>
      <c r="S110" s="115">
        <v>106</v>
      </c>
      <c r="T110" s="115">
        <v>10</v>
      </c>
      <c r="U110" s="115">
        <v>62</v>
      </c>
      <c r="V110" s="115">
        <v>76</v>
      </c>
      <c r="W110" s="115">
        <v>118</v>
      </c>
      <c r="X110" s="115">
        <v>32</v>
      </c>
      <c r="Y110" s="115">
        <v>34</v>
      </c>
      <c r="Z110" s="115">
        <v>98</v>
      </c>
      <c r="AA110" s="115">
        <v>158</v>
      </c>
      <c r="AB110" s="115">
        <v>236</v>
      </c>
      <c r="AC110" s="115">
        <v>228</v>
      </c>
      <c r="AD110" s="115">
        <v>219</v>
      </c>
      <c r="AE110" s="115">
        <v>194</v>
      </c>
      <c r="AF110" s="115">
        <v>10</v>
      </c>
      <c r="AG110" s="115">
        <v>74</v>
      </c>
      <c r="AH110" s="115">
        <v>20</v>
      </c>
      <c r="AI110" s="115">
        <v>134</v>
      </c>
      <c r="AJ110" s="115">
        <v>124</v>
      </c>
      <c r="AK110" s="115">
        <v>145</v>
      </c>
      <c r="AL110" s="115">
        <v>42</v>
      </c>
      <c r="AM110" s="115">
        <v>44</v>
      </c>
      <c r="AN110" s="115">
        <v>2</v>
      </c>
      <c r="AO110" s="115">
        <v>0</v>
      </c>
      <c r="AP110" s="115">
        <v>34</v>
      </c>
      <c r="AQ110" s="115">
        <v>36</v>
      </c>
      <c r="AR110" s="115">
        <v>0</v>
      </c>
      <c r="AS110" s="115">
        <v>0</v>
      </c>
      <c r="AT110" s="115">
        <v>0</v>
      </c>
      <c r="AU110" s="115">
        <v>0</v>
      </c>
      <c r="AV110" s="115">
        <v>0</v>
      </c>
      <c r="AW110" s="115">
        <v>0</v>
      </c>
    </row>
    <row r="111" spans="1:49" x14ac:dyDescent="0.35">
      <c r="A111" s="40" t="s">
        <v>368</v>
      </c>
      <c r="B111" s="23" t="s">
        <v>173</v>
      </c>
      <c r="C111" s="102">
        <f t="shared" si="10"/>
        <v>7</v>
      </c>
      <c r="D111" s="115">
        <v>15</v>
      </c>
      <c r="E111" s="115">
        <v>13</v>
      </c>
      <c r="F111" s="115">
        <v>14</v>
      </c>
      <c r="G111" s="115">
        <v>11</v>
      </c>
      <c r="H111" s="115">
        <v>17</v>
      </c>
      <c r="I111" s="115">
        <v>6</v>
      </c>
      <c r="J111" s="115">
        <v>6</v>
      </c>
      <c r="K111" s="115">
        <v>10</v>
      </c>
      <c r="L111" s="115">
        <v>8</v>
      </c>
      <c r="M111" s="115">
        <v>9</v>
      </c>
      <c r="N111" s="115">
        <v>4</v>
      </c>
      <c r="O111" s="115">
        <v>6</v>
      </c>
      <c r="P111" s="115">
        <v>5</v>
      </c>
      <c r="Q111" s="115">
        <v>6</v>
      </c>
      <c r="R111" s="115">
        <v>5</v>
      </c>
      <c r="S111" s="115">
        <v>9</v>
      </c>
      <c r="T111" s="115">
        <v>3</v>
      </c>
      <c r="U111" s="115">
        <v>6</v>
      </c>
      <c r="V111" s="115">
        <v>13</v>
      </c>
      <c r="W111" s="115">
        <v>11</v>
      </c>
      <c r="X111" s="115">
        <v>8</v>
      </c>
      <c r="Y111" s="115">
        <v>4</v>
      </c>
      <c r="Z111" s="115">
        <v>10</v>
      </c>
      <c r="AA111" s="115">
        <v>6</v>
      </c>
      <c r="AB111" s="115">
        <v>16</v>
      </c>
      <c r="AC111" s="115">
        <v>10</v>
      </c>
      <c r="AD111" s="115">
        <v>12</v>
      </c>
      <c r="AE111" s="115">
        <v>10</v>
      </c>
      <c r="AF111" s="115">
        <v>5</v>
      </c>
      <c r="AG111" s="115">
        <v>11</v>
      </c>
      <c r="AH111" s="115">
        <v>6</v>
      </c>
      <c r="AI111" s="115">
        <v>10</v>
      </c>
      <c r="AJ111" s="115">
        <v>11</v>
      </c>
      <c r="AK111" s="115">
        <v>14</v>
      </c>
      <c r="AL111" s="115">
        <v>8</v>
      </c>
      <c r="AM111" s="115">
        <v>1</v>
      </c>
      <c r="AN111" s="115">
        <v>1</v>
      </c>
      <c r="AO111" s="115">
        <v>0</v>
      </c>
      <c r="AP111" s="115">
        <v>1</v>
      </c>
      <c r="AQ111" s="115">
        <v>1</v>
      </c>
      <c r="AR111" s="115">
        <v>0</v>
      </c>
      <c r="AS111" s="115">
        <v>0</v>
      </c>
      <c r="AT111" s="115">
        <v>0</v>
      </c>
      <c r="AU111" s="115">
        <v>0</v>
      </c>
      <c r="AV111" s="115">
        <v>0</v>
      </c>
      <c r="AW111" s="115">
        <v>0</v>
      </c>
    </row>
    <row r="112" spans="1:49" s="101" customFormat="1" x14ac:dyDescent="0.35">
      <c r="A112" s="575" t="s">
        <v>175</v>
      </c>
      <c r="B112" s="576" t="s">
        <v>175</v>
      </c>
      <c r="C112" s="72"/>
      <c r="D112" s="72">
        <f>D109+D105+D101+D97</f>
        <v>395.5</v>
      </c>
      <c r="E112" s="72">
        <f t="shared" ref="E112:AW112" si="11">E109+E105+E101+E97</f>
        <v>504</v>
      </c>
      <c r="F112" s="72">
        <f t="shared" si="11"/>
        <v>376.25</v>
      </c>
      <c r="G112" s="72">
        <f t="shared" si="11"/>
        <v>259</v>
      </c>
      <c r="H112" s="72">
        <f t="shared" si="11"/>
        <v>395.5</v>
      </c>
      <c r="I112" s="72">
        <f t="shared" si="11"/>
        <v>49</v>
      </c>
      <c r="J112" s="72">
        <f t="shared" si="11"/>
        <v>213.5</v>
      </c>
      <c r="K112" s="72">
        <f t="shared" si="11"/>
        <v>227.5</v>
      </c>
      <c r="L112" s="72">
        <f t="shared" si="11"/>
        <v>224</v>
      </c>
      <c r="M112" s="72">
        <f t="shared" si="11"/>
        <v>234.5</v>
      </c>
      <c r="N112" s="72">
        <f t="shared" si="11"/>
        <v>59.5</v>
      </c>
      <c r="O112" s="72">
        <f t="shared" si="11"/>
        <v>126</v>
      </c>
      <c r="P112" s="72">
        <f t="shared" si="11"/>
        <v>166.25</v>
      </c>
      <c r="Q112" s="72">
        <f t="shared" si="11"/>
        <v>171.5</v>
      </c>
      <c r="R112" s="72">
        <f t="shared" si="11"/>
        <v>245</v>
      </c>
      <c r="S112" s="72">
        <f t="shared" si="11"/>
        <v>185.5</v>
      </c>
      <c r="T112" s="72">
        <f t="shared" si="11"/>
        <v>17.5</v>
      </c>
      <c r="U112" s="72">
        <f t="shared" si="11"/>
        <v>108.5</v>
      </c>
      <c r="V112" s="72">
        <f t="shared" si="11"/>
        <v>133</v>
      </c>
      <c r="W112" s="72">
        <f t="shared" si="11"/>
        <v>206.5</v>
      </c>
      <c r="X112" s="72">
        <f t="shared" si="11"/>
        <v>56</v>
      </c>
      <c r="Y112" s="72">
        <f t="shared" si="11"/>
        <v>59.5</v>
      </c>
      <c r="Z112" s="72">
        <f t="shared" si="11"/>
        <v>171.5</v>
      </c>
      <c r="AA112" s="72">
        <f t="shared" si="11"/>
        <v>276.5</v>
      </c>
      <c r="AB112" s="72">
        <f t="shared" si="11"/>
        <v>413</v>
      </c>
      <c r="AC112" s="72">
        <f t="shared" si="11"/>
        <v>399</v>
      </c>
      <c r="AD112" s="72">
        <f t="shared" si="11"/>
        <v>383.25</v>
      </c>
      <c r="AE112" s="72">
        <f t="shared" si="11"/>
        <v>339.5</v>
      </c>
      <c r="AF112" s="72">
        <f t="shared" si="11"/>
        <v>17.5</v>
      </c>
      <c r="AG112" s="72">
        <f t="shared" si="11"/>
        <v>129.5</v>
      </c>
      <c r="AH112" s="72">
        <f t="shared" si="11"/>
        <v>35</v>
      </c>
      <c r="AI112" s="72">
        <f t="shared" si="11"/>
        <v>234.5</v>
      </c>
      <c r="AJ112" s="72">
        <f t="shared" si="11"/>
        <v>217</v>
      </c>
      <c r="AK112" s="72">
        <f t="shared" si="11"/>
        <v>253.75</v>
      </c>
      <c r="AL112" s="72">
        <f t="shared" si="11"/>
        <v>73.5</v>
      </c>
      <c r="AM112" s="72">
        <f t="shared" si="11"/>
        <v>77</v>
      </c>
      <c r="AN112" s="72">
        <f t="shared" si="11"/>
        <v>3.5</v>
      </c>
      <c r="AO112" s="72">
        <f t="shared" si="11"/>
        <v>0</v>
      </c>
      <c r="AP112" s="72">
        <f t="shared" si="11"/>
        <v>59.5</v>
      </c>
      <c r="AQ112" s="72">
        <f t="shared" si="11"/>
        <v>63</v>
      </c>
      <c r="AR112" s="72">
        <f t="shared" si="11"/>
        <v>0</v>
      </c>
      <c r="AS112" s="72">
        <f t="shared" si="11"/>
        <v>0</v>
      </c>
      <c r="AT112" s="72">
        <f t="shared" si="11"/>
        <v>0</v>
      </c>
      <c r="AU112" s="72">
        <f t="shared" si="11"/>
        <v>0</v>
      </c>
      <c r="AV112" s="72">
        <f t="shared" si="11"/>
        <v>36</v>
      </c>
      <c r="AW112" s="100">
        <f t="shared" si="11"/>
        <v>185.25</v>
      </c>
    </row>
    <row r="113" spans="1:1" x14ac:dyDescent="0.35">
      <c r="A113" s="11"/>
    </row>
    <row r="114" spans="1:1" x14ac:dyDescent="0.35">
      <c r="A114" s="11"/>
    </row>
  </sheetData>
  <mergeCells count="3">
    <mergeCell ref="A14:A16"/>
    <mergeCell ref="A92:B92"/>
    <mergeCell ref="A112:B112"/>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112C4-C545-4A30-B33C-D0BFE42CA102}">
  <dimension ref="A1:AX114"/>
  <sheetViews>
    <sheetView topLeftCell="B67" zoomScaleNormal="100" workbookViewId="0">
      <selection activeCell="D85" sqref="D85:AW91"/>
    </sheetView>
  </sheetViews>
  <sheetFormatPr defaultRowHeight="14.5" x14ac:dyDescent="0.35"/>
  <cols>
    <col min="1" max="1" width="55.54296875" bestFit="1" customWidth="1"/>
    <col min="2" max="2" width="60.54296875" customWidth="1"/>
    <col min="3" max="3" width="35.453125" customWidth="1"/>
    <col min="4" max="38" width="13.90625" customWidth="1"/>
    <col min="39" max="39" width="14.08984375" customWidth="1"/>
    <col min="40" max="49" width="13.90625" customWidth="1"/>
  </cols>
  <sheetData>
    <row r="1" spans="1:50" ht="26" x14ac:dyDescent="0.6">
      <c r="A1" s="26" t="s">
        <v>0</v>
      </c>
    </row>
    <row r="2" spans="1:50" ht="21" x14ac:dyDescent="0.5">
      <c r="A2" s="66" t="s">
        <v>344</v>
      </c>
      <c r="B2" s="66" t="s">
        <v>389</v>
      </c>
      <c r="C2" s="66"/>
    </row>
    <row r="3" spans="1:50" x14ac:dyDescent="0.35">
      <c r="B3" s="111" t="s">
        <v>156</v>
      </c>
    </row>
    <row r="4" spans="1:50" x14ac:dyDescent="0.35">
      <c r="A4" s="73" t="s">
        <v>346</v>
      </c>
    </row>
    <row r="5" spans="1:50" x14ac:dyDescent="0.35">
      <c r="A5" s="73"/>
    </row>
    <row r="6" spans="1:50" x14ac:dyDescent="0.35">
      <c r="A6" s="51" t="s">
        <v>152</v>
      </c>
    </row>
    <row r="8" spans="1:50" x14ac:dyDescent="0.35">
      <c r="A8" s="5"/>
      <c r="B8" s="6"/>
      <c r="C8" s="456" t="s">
        <v>153</v>
      </c>
      <c r="D8" s="14">
        <v>42736</v>
      </c>
      <c r="E8" s="14">
        <v>42767</v>
      </c>
      <c r="F8" s="14">
        <v>42795</v>
      </c>
      <c r="G8" s="14">
        <v>42826</v>
      </c>
      <c r="H8" s="14">
        <v>42856</v>
      </c>
      <c r="I8" s="14">
        <v>42887</v>
      </c>
      <c r="J8" s="14">
        <v>42917</v>
      </c>
      <c r="K8" s="14">
        <v>42948</v>
      </c>
      <c r="L8" s="14">
        <v>42979</v>
      </c>
      <c r="M8" s="14">
        <v>43009</v>
      </c>
      <c r="N8" s="14">
        <v>43040</v>
      </c>
      <c r="O8" s="14">
        <v>43070</v>
      </c>
      <c r="P8" s="14">
        <v>43101</v>
      </c>
      <c r="Q8" s="14">
        <v>43132</v>
      </c>
      <c r="R8" s="14">
        <v>43160</v>
      </c>
      <c r="S8" s="14">
        <v>43191</v>
      </c>
      <c r="T8" s="14">
        <v>43221</v>
      </c>
      <c r="U8" s="14">
        <v>43252</v>
      </c>
      <c r="V8" s="14">
        <v>43282</v>
      </c>
      <c r="W8" s="14">
        <v>43313</v>
      </c>
      <c r="X8" s="14">
        <v>43344</v>
      </c>
      <c r="Y8" s="14">
        <v>43374</v>
      </c>
      <c r="Z8" s="14">
        <v>43405</v>
      </c>
      <c r="AA8" s="14">
        <v>43435</v>
      </c>
      <c r="AB8" s="14">
        <v>43466</v>
      </c>
      <c r="AC8" s="14">
        <v>43497</v>
      </c>
      <c r="AD8" s="14">
        <v>43525</v>
      </c>
      <c r="AE8" s="14">
        <v>43556</v>
      </c>
      <c r="AF8" s="14">
        <v>43586</v>
      </c>
      <c r="AG8" s="14">
        <v>43617</v>
      </c>
      <c r="AH8" s="14">
        <v>43647</v>
      </c>
      <c r="AI8" s="14">
        <v>43678</v>
      </c>
      <c r="AJ8" s="14">
        <v>43709</v>
      </c>
      <c r="AK8" s="14">
        <v>43739</v>
      </c>
      <c r="AL8" s="14">
        <v>43770</v>
      </c>
      <c r="AM8" s="14">
        <v>43800</v>
      </c>
      <c r="AN8" s="14">
        <v>43831</v>
      </c>
      <c r="AO8" s="14">
        <v>43862</v>
      </c>
      <c r="AP8" s="14">
        <v>43891</v>
      </c>
      <c r="AQ8" s="14">
        <v>43922</v>
      </c>
      <c r="AR8" s="14">
        <v>43952</v>
      </c>
      <c r="AS8" s="14">
        <v>43983</v>
      </c>
      <c r="AT8" s="14">
        <v>44013</v>
      </c>
      <c r="AU8" s="14">
        <v>44044</v>
      </c>
      <c r="AV8" s="14">
        <v>44075</v>
      </c>
      <c r="AW8" s="14">
        <v>44105</v>
      </c>
    </row>
    <row r="9" spans="1:50" x14ac:dyDescent="0.35">
      <c r="A9" s="86" t="s">
        <v>154</v>
      </c>
      <c r="B9" s="8" t="s">
        <v>347</v>
      </c>
      <c r="C9" s="22">
        <f>AVERAGE(D9:AW9)</f>
        <v>236535.23913043478</v>
      </c>
      <c r="D9" s="22">
        <v>236092</v>
      </c>
      <c r="E9" s="22">
        <v>236001</v>
      </c>
      <c r="F9" s="22">
        <v>236212</v>
      </c>
      <c r="G9" s="22">
        <v>236085</v>
      </c>
      <c r="H9" s="22">
        <v>236240</v>
      </c>
      <c r="I9" s="22">
        <v>236284</v>
      </c>
      <c r="J9" s="22">
        <v>236283</v>
      </c>
      <c r="K9" s="22">
        <v>236010</v>
      </c>
      <c r="L9" s="22">
        <v>235905</v>
      </c>
      <c r="M9" s="22">
        <v>236398</v>
      </c>
      <c r="N9" s="22">
        <v>236951</v>
      </c>
      <c r="O9" s="22">
        <v>237834</v>
      </c>
      <c r="P9" s="22">
        <v>238312</v>
      </c>
      <c r="Q9" s="22">
        <v>238436</v>
      </c>
      <c r="R9" s="22">
        <v>238191</v>
      </c>
      <c r="S9" s="22">
        <v>238019</v>
      </c>
      <c r="T9" s="22">
        <v>237801</v>
      </c>
      <c r="U9" s="22">
        <v>236196</v>
      </c>
      <c r="V9" s="22">
        <v>235595</v>
      </c>
      <c r="W9" s="22">
        <v>234522</v>
      </c>
      <c r="X9" s="22">
        <v>234174</v>
      </c>
      <c r="Y9" s="22">
        <v>234361</v>
      </c>
      <c r="Z9" s="22">
        <v>234240</v>
      </c>
      <c r="AA9" s="22">
        <v>234168</v>
      </c>
      <c r="AB9" s="22">
        <v>234030</v>
      </c>
      <c r="AC9" s="22">
        <v>234057</v>
      </c>
      <c r="AD9" s="22">
        <v>233541</v>
      </c>
      <c r="AE9" s="22">
        <v>233027</v>
      </c>
      <c r="AF9" s="22">
        <v>233122</v>
      </c>
      <c r="AG9" s="22">
        <v>232786</v>
      </c>
      <c r="AH9" s="22">
        <v>232762</v>
      </c>
      <c r="AI9" s="22">
        <v>232586</v>
      </c>
      <c r="AJ9" s="22">
        <v>232194</v>
      </c>
      <c r="AK9" s="22">
        <v>232277</v>
      </c>
      <c r="AL9" s="22">
        <v>231699</v>
      </c>
      <c r="AM9" s="22">
        <v>231644</v>
      </c>
      <c r="AN9" s="22">
        <v>232196</v>
      </c>
      <c r="AO9" s="22">
        <v>232340</v>
      </c>
      <c r="AP9" s="22">
        <v>232862</v>
      </c>
      <c r="AQ9" s="22">
        <v>236430</v>
      </c>
      <c r="AR9" s="22">
        <v>239719</v>
      </c>
      <c r="AS9" s="22">
        <v>242360</v>
      </c>
      <c r="AT9" s="22">
        <v>244986</v>
      </c>
      <c r="AU9" s="22">
        <v>248614</v>
      </c>
      <c r="AV9" s="22">
        <v>251965</v>
      </c>
      <c r="AW9" s="22">
        <v>255114</v>
      </c>
    </row>
    <row r="10" spans="1:50" x14ac:dyDescent="0.35">
      <c r="A10" s="19"/>
      <c r="B10" s="19"/>
      <c r="C10" s="19"/>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row>
    <row r="11" spans="1:50" x14ac:dyDescent="0.35">
      <c r="A11" s="51" t="s">
        <v>348</v>
      </c>
      <c r="B11" s="19"/>
      <c r="C11" s="19"/>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row>
    <row r="12" spans="1:50" x14ac:dyDescent="0.35">
      <c r="A12" s="19"/>
      <c r="B12" s="19"/>
      <c r="C12" s="19"/>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row>
    <row r="13" spans="1:50" x14ac:dyDescent="0.35">
      <c r="A13" s="24"/>
      <c r="B13" s="6"/>
      <c r="C13" s="456" t="s">
        <v>153</v>
      </c>
      <c r="D13" s="14">
        <v>42736</v>
      </c>
      <c r="E13" s="14">
        <v>42767</v>
      </c>
      <c r="F13" s="14">
        <v>42795</v>
      </c>
      <c r="G13" s="14">
        <v>42826</v>
      </c>
      <c r="H13" s="14">
        <v>42856</v>
      </c>
      <c r="I13" s="14">
        <v>42887</v>
      </c>
      <c r="J13" s="14">
        <v>42917</v>
      </c>
      <c r="K13" s="14">
        <v>42948</v>
      </c>
      <c r="L13" s="14">
        <v>42979</v>
      </c>
      <c r="M13" s="14">
        <v>43009</v>
      </c>
      <c r="N13" s="14">
        <v>43040</v>
      </c>
      <c r="O13" s="14">
        <v>43070</v>
      </c>
      <c r="P13" s="14">
        <v>43101</v>
      </c>
      <c r="Q13" s="14">
        <v>43132</v>
      </c>
      <c r="R13" s="14">
        <v>43160</v>
      </c>
      <c r="S13" s="14">
        <v>43191</v>
      </c>
      <c r="T13" s="14">
        <v>43221</v>
      </c>
      <c r="U13" s="14">
        <v>43252</v>
      </c>
      <c r="V13" s="14">
        <v>43282</v>
      </c>
      <c r="W13" s="14">
        <v>43313</v>
      </c>
      <c r="X13" s="14">
        <v>43344</v>
      </c>
      <c r="Y13" s="14">
        <v>43374</v>
      </c>
      <c r="Z13" s="14">
        <v>43405</v>
      </c>
      <c r="AA13" s="14">
        <v>43435</v>
      </c>
      <c r="AB13" s="14">
        <v>43466</v>
      </c>
      <c r="AC13" s="14">
        <v>43497</v>
      </c>
      <c r="AD13" s="14">
        <v>43525</v>
      </c>
      <c r="AE13" s="14">
        <v>43556</v>
      </c>
      <c r="AF13" s="14">
        <v>43586</v>
      </c>
      <c r="AG13" s="14">
        <v>43617</v>
      </c>
      <c r="AH13" s="14">
        <v>43647</v>
      </c>
      <c r="AI13" s="14">
        <v>43678</v>
      </c>
      <c r="AJ13" s="14">
        <v>43709</v>
      </c>
      <c r="AK13" s="14">
        <v>43739</v>
      </c>
      <c r="AL13" s="14">
        <v>43770</v>
      </c>
      <c r="AM13" s="14">
        <v>43800</v>
      </c>
      <c r="AN13" s="14">
        <v>43831</v>
      </c>
      <c r="AO13" s="14">
        <v>43862</v>
      </c>
      <c r="AP13" s="14">
        <v>43891</v>
      </c>
      <c r="AQ13" s="15">
        <v>43922</v>
      </c>
      <c r="AR13" s="15">
        <v>43952</v>
      </c>
      <c r="AS13" s="15">
        <v>43983</v>
      </c>
      <c r="AT13" s="15">
        <v>44013</v>
      </c>
      <c r="AU13" s="15">
        <v>44044</v>
      </c>
      <c r="AV13" s="15">
        <v>44075</v>
      </c>
      <c r="AW13" s="15">
        <v>44105</v>
      </c>
      <c r="AX13" s="51"/>
    </row>
    <row r="14" spans="1:50" x14ac:dyDescent="0.35">
      <c r="A14" s="570" t="s">
        <v>117</v>
      </c>
      <c r="B14" s="3" t="s">
        <v>349</v>
      </c>
      <c r="C14" s="145">
        <f t="shared" ref="C14:C16" si="0">AVERAGE(D14:AW14)</f>
        <v>3447029.8610869576</v>
      </c>
      <c r="D14" s="145">
        <f t="shared" ref="D14:AW14" si="1">D92+D21+D112</f>
        <v>2930357.2</v>
      </c>
      <c r="E14" s="145">
        <f t="shared" si="1"/>
        <v>3013801.18</v>
      </c>
      <c r="F14" s="145">
        <f t="shared" si="1"/>
        <v>3365903.9</v>
      </c>
      <c r="G14" s="145">
        <f t="shared" si="1"/>
        <v>3171410.44</v>
      </c>
      <c r="H14" s="145">
        <f t="shared" si="1"/>
        <v>3534817.92</v>
      </c>
      <c r="I14" s="145">
        <f t="shared" si="1"/>
        <v>3585981.83</v>
      </c>
      <c r="J14" s="145">
        <f t="shared" si="1"/>
        <v>3439274.88</v>
      </c>
      <c r="K14" s="145">
        <f t="shared" si="1"/>
        <v>4165292.72</v>
      </c>
      <c r="L14" s="145">
        <f t="shared" si="1"/>
        <v>4119290.14</v>
      </c>
      <c r="M14" s="145">
        <f t="shared" si="1"/>
        <v>4554526.04</v>
      </c>
      <c r="N14" s="145">
        <f t="shared" si="1"/>
        <v>4637505.63</v>
      </c>
      <c r="O14" s="145">
        <f t="shared" si="1"/>
        <v>4829504.1900000004</v>
      </c>
      <c r="P14" s="145">
        <f t="shared" si="1"/>
        <v>4967238.95</v>
      </c>
      <c r="Q14" s="145">
        <f t="shared" si="1"/>
        <v>5041954.68</v>
      </c>
      <c r="R14" s="145">
        <f t="shared" si="1"/>
        <v>5118457.6500000004</v>
      </c>
      <c r="S14" s="145">
        <f t="shared" si="1"/>
        <v>4450888.42</v>
      </c>
      <c r="T14" s="145">
        <f t="shared" si="1"/>
        <v>3805953.91</v>
      </c>
      <c r="U14" s="145">
        <f t="shared" si="1"/>
        <v>3449260.6</v>
      </c>
      <c r="V14" s="145">
        <f t="shared" si="1"/>
        <v>3088945.06</v>
      </c>
      <c r="W14" s="145">
        <f t="shared" si="1"/>
        <v>3341337.55</v>
      </c>
      <c r="X14" s="145">
        <f t="shared" si="1"/>
        <v>3135094.9699999997</v>
      </c>
      <c r="Y14" s="145">
        <f t="shared" si="1"/>
        <v>3605178.91</v>
      </c>
      <c r="Z14" s="145">
        <f t="shared" si="1"/>
        <v>3318855.43</v>
      </c>
      <c r="AA14" s="145">
        <f t="shared" si="1"/>
        <v>3237505.93</v>
      </c>
      <c r="AB14" s="145">
        <f t="shared" si="1"/>
        <v>3234327</v>
      </c>
      <c r="AC14" s="145">
        <f t="shared" si="1"/>
        <v>3294206.07</v>
      </c>
      <c r="AD14" s="145">
        <f t="shared" si="1"/>
        <v>3586483.95</v>
      </c>
      <c r="AE14" s="145">
        <f t="shared" si="1"/>
        <v>3674185.8</v>
      </c>
      <c r="AF14" s="145">
        <f t="shared" si="1"/>
        <v>3830714.14</v>
      </c>
      <c r="AG14" s="145">
        <f t="shared" si="1"/>
        <v>3620879.79</v>
      </c>
      <c r="AH14" s="145">
        <f t="shared" si="1"/>
        <v>3601271.15</v>
      </c>
      <c r="AI14" s="145">
        <f t="shared" si="1"/>
        <v>3643580.61</v>
      </c>
      <c r="AJ14" s="145">
        <f t="shared" si="1"/>
        <v>3559755.16</v>
      </c>
      <c r="AK14" s="145">
        <f t="shared" si="1"/>
        <v>3658579.24</v>
      </c>
      <c r="AL14" s="145">
        <f t="shared" si="1"/>
        <v>3285508.86</v>
      </c>
      <c r="AM14" s="145">
        <f t="shared" si="1"/>
        <v>3530540.41</v>
      </c>
      <c r="AN14" s="145">
        <f t="shared" si="1"/>
        <v>3811262.36</v>
      </c>
      <c r="AO14" s="145">
        <f t="shared" si="1"/>
        <v>3525095.5</v>
      </c>
      <c r="AP14" s="145">
        <f t="shared" si="1"/>
        <v>2969712.4</v>
      </c>
      <c r="AQ14" s="145">
        <f t="shared" si="1"/>
        <v>1602658.94</v>
      </c>
      <c r="AR14" s="145">
        <f t="shared" si="1"/>
        <v>1378597.5</v>
      </c>
      <c r="AS14" s="145">
        <f t="shared" si="1"/>
        <v>1558841.86</v>
      </c>
      <c r="AT14" s="145">
        <f t="shared" si="1"/>
        <v>1949561.77</v>
      </c>
      <c r="AU14" s="145">
        <f t="shared" si="1"/>
        <v>2286341.21</v>
      </c>
      <c r="AV14" s="145">
        <f t="shared" si="1"/>
        <v>2426039.64</v>
      </c>
      <c r="AW14" s="145">
        <f t="shared" si="1"/>
        <v>2626892.12</v>
      </c>
      <c r="AX14" s="42"/>
    </row>
    <row r="15" spans="1:50" s="96" customFormat="1" x14ac:dyDescent="0.35">
      <c r="A15" s="571"/>
      <c r="B15" s="92" t="s">
        <v>350</v>
      </c>
      <c r="C15" s="202">
        <f t="shared" si="0"/>
        <v>14.603282977111897</v>
      </c>
      <c r="D15" s="202">
        <f t="shared" ref="D15:AW15" si="2">D14/D9</f>
        <v>12.411929247920304</v>
      </c>
      <c r="E15" s="202">
        <f t="shared" si="2"/>
        <v>12.770289871653087</v>
      </c>
      <c r="F15" s="202">
        <f t="shared" si="2"/>
        <v>14.249504258886086</v>
      </c>
      <c r="G15" s="202">
        <f t="shared" si="2"/>
        <v>13.433341550712667</v>
      </c>
      <c r="H15" s="202">
        <f t="shared" si="2"/>
        <v>14.962825601083644</v>
      </c>
      <c r="I15" s="202">
        <f t="shared" si="2"/>
        <v>15.176574926783024</v>
      </c>
      <c r="J15" s="202">
        <f t="shared" si="2"/>
        <v>14.555744086540292</v>
      </c>
      <c r="K15" s="202">
        <f t="shared" si="2"/>
        <v>17.648797593322318</v>
      </c>
      <c r="L15" s="202">
        <f t="shared" si="2"/>
        <v>17.461648290625465</v>
      </c>
      <c r="M15" s="202">
        <f t="shared" si="2"/>
        <v>19.266347600233505</v>
      </c>
      <c r="N15" s="202">
        <f t="shared" si="2"/>
        <v>19.571580748762401</v>
      </c>
      <c r="O15" s="202">
        <f t="shared" si="2"/>
        <v>20.306197557960598</v>
      </c>
      <c r="P15" s="202">
        <f t="shared" si="2"/>
        <v>20.843427733391522</v>
      </c>
      <c r="Q15" s="202">
        <f t="shared" si="2"/>
        <v>21.14594557868778</v>
      </c>
      <c r="R15" s="202">
        <f t="shared" si="2"/>
        <v>21.488879302744436</v>
      </c>
      <c r="S15" s="202">
        <f t="shared" si="2"/>
        <v>18.699719014028293</v>
      </c>
      <c r="T15" s="202">
        <f t="shared" si="2"/>
        <v>16.004785135470414</v>
      </c>
      <c r="U15" s="202">
        <f t="shared" si="2"/>
        <v>14.603382783789735</v>
      </c>
      <c r="V15" s="202">
        <f t="shared" si="2"/>
        <v>13.111250493431525</v>
      </c>
      <c r="W15" s="202">
        <f t="shared" si="2"/>
        <v>14.247437553832901</v>
      </c>
      <c r="X15" s="202">
        <f t="shared" si="2"/>
        <v>13.387886656930316</v>
      </c>
      <c r="Y15" s="202">
        <f t="shared" si="2"/>
        <v>15.383015561462871</v>
      </c>
      <c r="Z15" s="202">
        <f t="shared" si="2"/>
        <v>14.168610954576504</v>
      </c>
      <c r="AA15" s="202">
        <f t="shared" si="2"/>
        <v>13.825569377540912</v>
      </c>
      <c r="AB15" s="202">
        <f t="shared" si="2"/>
        <v>13.820138443789258</v>
      </c>
      <c r="AC15" s="202">
        <f t="shared" si="2"/>
        <v>14.074375344467372</v>
      </c>
      <c r="AD15" s="202">
        <f t="shared" si="2"/>
        <v>15.356977789767107</v>
      </c>
      <c r="AE15" s="202">
        <f t="shared" si="2"/>
        <v>15.767210666575117</v>
      </c>
      <c r="AF15" s="202">
        <f t="shared" si="2"/>
        <v>16.432229219035527</v>
      </c>
      <c r="AG15" s="202">
        <f t="shared" si="2"/>
        <v>15.554542756007663</v>
      </c>
      <c r="AH15" s="202">
        <f t="shared" si="2"/>
        <v>15.471903274589495</v>
      </c>
      <c r="AI15" s="202">
        <f t="shared" si="2"/>
        <v>15.665519893716732</v>
      </c>
      <c r="AJ15" s="202">
        <f t="shared" si="2"/>
        <v>15.330952393257363</v>
      </c>
      <c r="AK15" s="202">
        <f t="shared" si="2"/>
        <v>15.750932033735584</v>
      </c>
      <c r="AL15" s="202">
        <f t="shared" si="2"/>
        <v>14.180073543692462</v>
      </c>
      <c r="AM15" s="202">
        <f t="shared" si="2"/>
        <v>15.241234005629329</v>
      </c>
      <c r="AN15" s="202">
        <f t="shared" si="2"/>
        <v>16.413988010129373</v>
      </c>
      <c r="AO15" s="202">
        <f t="shared" si="2"/>
        <v>15.17214211930791</v>
      </c>
      <c r="AP15" s="202">
        <f t="shared" si="2"/>
        <v>12.753100119384012</v>
      </c>
      <c r="AQ15" s="145">
        <f t="shared" si="2"/>
        <v>6.7785769149431117</v>
      </c>
      <c r="AR15" s="145">
        <f t="shared" si="2"/>
        <v>5.7508895832203537</v>
      </c>
      <c r="AS15" s="145">
        <f t="shared" si="2"/>
        <v>6.4319271331902961</v>
      </c>
      <c r="AT15" s="145">
        <f t="shared" si="2"/>
        <v>7.9578497138611999</v>
      </c>
      <c r="AU15" s="145">
        <f t="shared" si="2"/>
        <v>9.1963494010795852</v>
      </c>
      <c r="AV15" s="145">
        <f t="shared" si="2"/>
        <v>9.628478717282162</v>
      </c>
      <c r="AW15" s="145">
        <f t="shared" si="2"/>
        <v>10.296934390115792</v>
      </c>
      <c r="AX15" s="95"/>
    </row>
    <row r="16" spans="1:50" x14ac:dyDescent="0.35">
      <c r="A16" s="572"/>
      <c r="B16" s="8" t="s">
        <v>351</v>
      </c>
      <c r="C16" s="196">
        <f t="shared" si="0"/>
        <v>381.77001782391113</v>
      </c>
      <c r="D16" s="196">
        <f t="shared" ref="D16:AW16" si="3">(D21+D92)/D25</f>
        <v>294.34246364037023</v>
      </c>
      <c r="E16" s="196">
        <f t="shared" si="3"/>
        <v>303.33956724367511</v>
      </c>
      <c r="F16" s="196">
        <f t="shared" si="3"/>
        <v>325.26722075172046</v>
      </c>
      <c r="G16" s="196">
        <f t="shared" si="3"/>
        <v>333.22124377533294</v>
      </c>
      <c r="H16" s="196">
        <f t="shared" si="3"/>
        <v>360.98346583296114</v>
      </c>
      <c r="I16" s="196">
        <f t="shared" si="3"/>
        <v>365.60078477338692</v>
      </c>
      <c r="J16" s="196">
        <f t="shared" si="3"/>
        <v>364.97419828080228</v>
      </c>
      <c r="K16" s="196">
        <f t="shared" si="3"/>
        <v>412.80280357903712</v>
      </c>
      <c r="L16" s="196">
        <f t="shared" si="3"/>
        <v>414.23474780344941</v>
      </c>
      <c r="M16" s="196">
        <f t="shared" si="3"/>
        <v>427.19772992553834</v>
      </c>
      <c r="N16" s="196">
        <f t="shared" si="3"/>
        <v>431.27692453773113</v>
      </c>
      <c r="O16" s="196">
        <f t="shared" si="3"/>
        <v>468.47898951085267</v>
      </c>
      <c r="P16" s="196">
        <f t="shared" si="3"/>
        <v>443.30415448457984</v>
      </c>
      <c r="Q16" s="196">
        <f t="shared" si="3"/>
        <v>462.32033538071556</v>
      </c>
      <c r="R16" s="196">
        <f t="shared" si="3"/>
        <v>496.52783616692432</v>
      </c>
      <c r="S16" s="196">
        <f t="shared" si="3"/>
        <v>438.43058238034729</v>
      </c>
      <c r="T16" s="196">
        <f t="shared" si="3"/>
        <v>364.54148717948721</v>
      </c>
      <c r="U16" s="196">
        <f t="shared" si="3"/>
        <v>345.84445181255529</v>
      </c>
      <c r="V16" s="196">
        <f t="shared" si="3"/>
        <v>317.65305651930612</v>
      </c>
      <c r="W16" s="196">
        <f t="shared" si="3"/>
        <v>340.78738743746521</v>
      </c>
      <c r="X16" s="196">
        <f t="shared" si="3"/>
        <v>322.08761673261728</v>
      </c>
      <c r="Y16" s="196">
        <f t="shared" si="3"/>
        <v>351.88154132935665</v>
      </c>
      <c r="Z16" s="196">
        <f t="shared" si="3"/>
        <v>334.09922675837589</v>
      </c>
      <c r="AA16" s="196">
        <f t="shared" si="3"/>
        <v>338.56210837096216</v>
      </c>
      <c r="AB16" s="196">
        <f t="shared" si="3"/>
        <v>326.94472527472527</v>
      </c>
      <c r="AC16" s="196">
        <f t="shared" si="3"/>
        <v>332.45901688182721</v>
      </c>
      <c r="AD16" s="196">
        <f t="shared" si="3"/>
        <v>363.64276497187603</v>
      </c>
      <c r="AE16" s="196">
        <f t="shared" si="3"/>
        <v>370.83845056512672</v>
      </c>
      <c r="AF16" s="196">
        <f t="shared" si="3"/>
        <v>393.13688586714221</v>
      </c>
      <c r="AG16" s="196">
        <f t="shared" si="3"/>
        <v>388.05611578947367</v>
      </c>
      <c r="AH16" s="196">
        <f t="shared" si="3"/>
        <v>387.15598493626879</v>
      </c>
      <c r="AI16" s="196">
        <f t="shared" si="3"/>
        <v>395.78511307420496</v>
      </c>
      <c r="AJ16" s="196">
        <f t="shared" si="3"/>
        <v>396.66082888996607</v>
      </c>
      <c r="AK16" s="196">
        <f t="shared" si="3"/>
        <v>445.98140005323398</v>
      </c>
      <c r="AL16" s="196">
        <f t="shared" si="3"/>
        <v>435.72369064957763</v>
      </c>
      <c r="AM16" s="196">
        <f t="shared" si="3"/>
        <v>424.25807176656156</v>
      </c>
      <c r="AN16" s="196">
        <f t="shared" si="3"/>
        <v>421.75170627376423</v>
      </c>
      <c r="AO16" s="196">
        <f t="shared" si="3"/>
        <v>402.37024414425582</v>
      </c>
      <c r="AP16" s="196">
        <f t="shared" si="3"/>
        <v>383.13130249110321</v>
      </c>
      <c r="AQ16" s="196">
        <f t="shared" si="3"/>
        <v>440.59657958687728</v>
      </c>
      <c r="AR16" s="196">
        <f t="shared" si="3"/>
        <v>371.58962264150944</v>
      </c>
      <c r="AS16" s="196">
        <f t="shared" si="3"/>
        <v>329.20102639915524</v>
      </c>
      <c r="AT16" s="196">
        <f t="shared" si="3"/>
        <v>352.31419360937798</v>
      </c>
      <c r="AU16" s="196">
        <f t="shared" si="3"/>
        <v>368.92927169421489</v>
      </c>
      <c r="AV16" s="196">
        <f t="shared" si="3"/>
        <v>373.5263772845953</v>
      </c>
      <c r="AW16" s="196">
        <f t="shared" si="3"/>
        <v>399.60752284752289</v>
      </c>
      <c r="AX16" s="42"/>
    </row>
    <row r="17" spans="1:50" x14ac:dyDescent="0.35">
      <c r="A17" s="97"/>
      <c r="B17" s="19"/>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42"/>
    </row>
    <row r="18" spans="1:50" x14ac:dyDescent="0.35">
      <c r="A18" s="99" t="s">
        <v>352</v>
      </c>
      <c r="B18" s="19"/>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42"/>
    </row>
    <row r="19" spans="1:50" ht="15" thickBot="1" x14ac:dyDescent="0.4"/>
    <row r="20" spans="1:50" s="2" customFormat="1" x14ac:dyDescent="0.35">
      <c r="A20" s="91" t="s">
        <v>353</v>
      </c>
      <c r="B20" s="33" t="s">
        <v>354</v>
      </c>
      <c r="C20" s="456" t="s">
        <v>153</v>
      </c>
      <c r="D20" s="14">
        <v>42736</v>
      </c>
      <c r="E20" s="14">
        <v>42767</v>
      </c>
      <c r="F20" s="14">
        <v>42795</v>
      </c>
      <c r="G20" s="14">
        <v>42826</v>
      </c>
      <c r="H20" s="14">
        <v>42856</v>
      </c>
      <c r="I20" s="14">
        <v>42887</v>
      </c>
      <c r="J20" s="14">
        <v>42917</v>
      </c>
      <c r="K20" s="14">
        <v>42948</v>
      </c>
      <c r="L20" s="14">
        <v>42979</v>
      </c>
      <c r="M20" s="14">
        <v>43009</v>
      </c>
      <c r="N20" s="14">
        <v>43040</v>
      </c>
      <c r="O20" s="14">
        <v>43070</v>
      </c>
      <c r="P20" s="14">
        <v>43101</v>
      </c>
      <c r="Q20" s="14">
        <v>43132</v>
      </c>
      <c r="R20" s="14">
        <v>43160</v>
      </c>
      <c r="S20" s="14">
        <v>43191</v>
      </c>
      <c r="T20" s="14">
        <v>43221</v>
      </c>
      <c r="U20" s="14">
        <v>43252</v>
      </c>
      <c r="V20" s="14">
        <v>43282</v>
      </c>
      <c r="W20" s="14">
        <v>43313</v>
      </c>
      <c r="X20" s="14">
        <v>43344</v>
      </c>
      <c r="Y20" s="14">
        <v>43374</v>
      </c>
      <c r="Z20" s="14">
        <v>43405</v>
      </c>
      <c r="AA20" s="14">
        <v>43435</v>
      </c>
      <c r="AB20" s="14">
        <v>43466</v>
      </c>
      <c r="AC20" s="14">
        <v>43497</v>
      </c>
      <c r="AD20" s="14">
        <v>43525</v>
      </c>
      <c r="AE20" s="14">
        <v>43556</v>
      </c>
      <c r="AF20" s="14">
        <v>43586</v>
      </c>
      <c r="AG20" s="14">
        <v>43617</v>
      </c>
      <c r="AH20" s="14">
        <v>43647</v>
      </c>
      <c r="AI20" s="14">
        <v>43678</v>
      </c>
      <c r="AJ20" s="14">
        <v>43709</v>
      </c>
      <c r="AK20" s="14">
        <v>43739</v>
      </c>
      <c r="AL20" s="14">
        <v>43770</v>
      </c>
      <c r="AM20" s="14">
        <v>43800</v>
      </c>
      <c r="AN20" s="14">
        <v>43831</v>
      </c>
      <c r="AO20" s="14">
        <v>43862</v>
      </c>
      <c r="AP20" s="14">
        <v>43891</v>
      </c>
      <c r="AQ20" s="14">
        <v>43922</v>
      </c>
      <c r="AR20" s="14">
        <v>43952</v>
      </c>
      <c r="AS20" s="14">
        <v>43983</v>
      </c>
      <c r="AT20" s="14">
        <v>44013</v>
      </c>
      <c r="AU20" s="14">
        <v>44044</v>
      </c>
      <c r="AV20" s="14">
        <v>44075</v>
      </c>
      <c r="AW20" s="15">
        <v>44105</v>
      </c>
    </row>
    <row r="21" spans="1:50" s="88" customFormat="1" x14ac:dyDescent="0.35">
      <c r="A21" s="423" t="s">
        <v>134</v>
      </c>
      <c r="B21" s="87" t="s">
        <v>162</v>
      </c>
      <c r="C21" s="193">
        <f>AVERAGE(D21:AW21)</f>
        <v>2910037.0217391304</v>
      </c>
      <c r="D21" s="193">
        <v>2400278</v>
      </c>
      <c r="E21" s="193">
        <v>2436797</v>
      </c>
      <c r="F21" s="193">
        <v>2762694</v>
      </c>
      <c r="G21" s="193">
        <v>2559666</v>
      </c>
      <c r="H21" s="193">
        <v>2914523</v>
      </c>
      <c r="I21" s="193">
        <v>2942238</v>
      </c>
      <c r="J21" s="193">
        <v>2913914</v>
      </c>
      <c r="K21" s="193">
        <v>3560585</v>
      </c>
      <c r="L21" s="193">
        <v>3499031</v>
      </c>
      <c r="M21" s="193">
        <v>3918244</v>
      </c>
      <c r="N21" s="193">
        <v>3968033</v>
      </c>
      <c r="O21" s="193">
        <v>4169560</v>
      </c>
      <c r="P21" s="193">
        <v>4413406</v>
      </c>
      <c r="Q21" s="193">
        <v>4421908</v>
      </c>
      <c r="R21" s="193">
        <v>4501268</v>
      </c>
      <c r="S21" s="193">
        <v>3816123</v>
      </c>
      <c r="T21" s="193">
        <v>3138732</v>
      </c>
      <c r="U21" s="193">
        <v>2789740</v>
      </c>
      <c r="V21" s="193">
        <v>2574147</v>
      </c>
      <c r="W21" s="193">
        <v>2771835</v>
      </c>
      <c r="X21" s="193">
        <v>2549513</v>
      </c>
      <c r="Y21" s="193">
        <v>2992170</v>
      </c>
      <c r="Z21" s="193">
        <v>2689078</v>
      </c>
      <c r="AA21" s="193">
        <v>2601003</v>
      </c>
      <c r="AB21" s="193">
        <v>2704619</v>
      </c>
      <c r="AC21" s="193">
        <v>2719526</v>
      </c>
      <c r="AD21" s="193">
        <v>2996529</v>
      </c>
      <c r="AE21" s="193">
        <v>3070664</v>
      </c>
      <c r="AF21" s="193">
        <v>3212542</v>
      </c>
      <c r="AG21" s="193">
        <v>3002211</v>
      </c>
      <c r="AH21" s="193">
        <v>3068258</v>
      </c>
      <c r="AI21" s="193">
        <v>3065487</v>
      </c>
      <c r="AJ21" s="193">
        <v>2974694</v>
      </c>
      <c r="AK21" s="193">
        <v>3027900</v>
      </c>
      <c r="AL21" s="193">
        <v>2685139</v>
      </c>
      <c r="AM21" s="193">
        <v>2910457</v>
      </c>
      <c r="AN21" s="193">
        <v>3279114</v>
      </c>
      <c r="AO21" s="193">
        <v>2949673</v>
      </c>
      <c r="AP21" s="193">
        <v>2408017</v>
      </c>
      <c r="AQ21" s="193">
        <v>1291505</v>
      </c>
      <c r="AR21" s="193">
        <v>1376625</v>
      </c>
      <c r="AS21" s="193">
        <v>1556872</v>
      </c>
      <c r="AT21" s="193">
        <v>1774155</v>
      </c>
      <c r="AU21" s="193">
        <v>1994553</v>
      </c>
      <c r="AV21" s="193">
        <v>2145911</v>
      </c>
      <c r="AW21" s="194">
        <v>2342766</v>
      </c>
    </row>
    <row r="22" spans="1:50" s="51" customFormat="1" x14ac:dyDescent="0.35">
      <c r="A22" s="29" t="s">
        <v>134</v>
      </c>
      <c r="B22" s="9" t="s">
        <v>166</v>
      </c>
      <c r="C22" s="193">
        <f>AVERAGE(D22:AW22)</f>
        <v>349.38038435542421</v>
      </c>
      <c r="D22" s="193">
        <f>D21/D25</f>
        <v>264.46430145438518</v>
      </c>
      <c r="E22" s="193">
        <f t="shared" ref="E22:AW22" si="4">E21/E25</f>
        <v>270.39469596094096</v>
      </c>
      <c r="F22" s="193">
        <f t="shared" si="4"/>
        <v>292.50333509793541</v>
      </c>
      <c r="G22" s="193">
        <f t="shared" si="4"/>
        <v>296.42918355529821</v>
      </c>
      <c r="H22" s="193">
        <f t="shared" si="4"/>
        <v>325.42686467172842</v>
      </c>
      <c r="I22" s="193">
        <f t="shared" si="4"/>
        <v>328.44809109176157</v>
      </c>
      <c r="J22" s="193">
        <f t="shared" si="4"/>
        <v>333.97295128939828</v>
      </c>
      <c r="K22" s="193">
        <f t="shared" si="4"/>
        <v>379.26981252662972</v>
      </c>
      <c r="L22" s="193">
        <f t="shared" si="4"/>
        <v>379.54561232237768</v>
      </c>
      <c r="M22" s="193">
        <f t="shared" si="4"/>
        <v>394.26886697524651</v>
      </c>
      <c r="N22" s="193">
        <f t="shared" si="4"/>
        <v>396.60499750124939</v>
      </c>
      <c r="O22" s="193">
        <f t="shared" si="4"/>
        <v>433.0210821476789</v>
      </c>
      <c r="P22" s="193">
        <f t="shared" si="4"/>
        <v>416.24125247571442</v>
      </c>
      <c r="Q22" s="193">
        <f t="shared" si="4"/>
        <v>431.11124110363653</v>
      </c>
      <c r="R22" s="193">
        <f t="shared" si="4"/>
        <v>463.80917053065428</v>
      </c>
      <c r="S22" s="193">
        <f t="shared" si="4"/>
        <v>404.07909783989834</v>
      </c>
      <c r="T22" s="193">
        <f t="shared" si="4"/>
        <v>328.49105180533752</v>
      </c>
      <c r="U22" s="193">
        <f t="shared" si="4"/>
        <v>308.32670203359856</v>
      </c>
      <c r="V22" s="193">
        <f t="shared" si="4"/>
        <v>288.09703413542252</v>
      </c>
      <c r="W22" s="193">
        <f t="shared" si="4"/>
        <v>308.15286270150085</v>
      </c>
      <c r="X22" s="193">
        <f t="shared" si="4"/>
        <v>288.24341435839455</v>
      </c>
      <c r="Y22" s="193">
        <f t="shared" si="4"/>
        <v>318.72283766510441</v>
      </c>
      <c r="Z22" s="193">
        <f t="shared" si="4"/>
        <v>298.32238739738187</v>
      </c>
      <c r="AA22" s="193">
        <f t="shared" si="4"/>
        <v>301.14657867315037</v>
      </c>
      <c r="AB22" s="193">
        <f t="shared" si="4"/>
        <v>297.2108791208791</v>
      </c>
      <c r="AC22" s="193">
        <f t="shared" si="4"/>
        <v>300.06907205119717</v>
      </c>
      <c r="AD22" s="193">
        <f t="shared" si="4"/>
        <v>330.48737178780192</v>
      </c>
      <c r="AE22" s="193">
        <f t="shared" si="4"/>
        <v>336.95424119389884</v>
      </c>
      <c r="AF22" s="193">
        <f t="shared" si="4"/>
        <v>358.06308515381187</v>
      </c>
      <c r="AG22" s="193">
        <f t="shared" si="4"/>
        <v>351.13578947368421</v>
      </c>
      <c r="AH22" s="193">
        <f t="shared" si="4"/>
        <v>355.53395133256083</v>
      </c>
      <c r="AI22" s="193">
        <f t="shared" si="4"/>
        <v>361.07031802120139</v>
      </c>
      <c r="AJ22" s="193">
        <f t="shared" si="4"/>
        <v>360.48158022297622</v>
      </c>
      <c r="AK22" s="193">
        <f t="shared" si="4"/>
        <v>402.96779345222251</v>
      </c>
      <c r="AL22" s="193">
        <f t="shared" si="4"/>
        <v>391.07762889600934</v>
      </c>
      <c r="AM22" s="193">
        <f t="shared" si="4"/>
        <v>382.55218191377497</v>
      </c>
      <c r="AN22" s="193">
        <f t="shared" si="4"/>
        <v>389.62856463878325</v>
      </c>
      <c r="AO22" s="193">
        <f t="shared" si="4"/>
        <v>365.55620275127029</v>
      </c>
      <c r="AP22" s="193">
        <f t="shared" si="4"/>
        <v>342.77822064056937</v>
      </c>
      <c r="AQ22" s="193">
        <f t="shared" si="4"/>
        <v>392.31622114216282</v>
      </c>
      <c r="AR22" s="193">
        <f t="shared" si="4"/>
        <v>371.05795148247978</v>
      </c>
      <c r="AS22" s="193">
        <f t="shared" si="4"/>
        <v>328.80084477296725</v>
      </c>
      <c r="AT22" s="193">
        <f t="shared" si="4"/>
        <v>335.44242768009076</v>
      </c>
      <c r="AU22" s="193">
        <f t="shared" si="4"/>
        <v>343.41477272727275</v>
      </c>
      <c r="AV22" s="193">
        <f t="shared" si="4"/>
        <v>350.18129895561356</v>
      </c>
      <c r="AW22" s="194">
        <f t="shared" si="4"/>
        <v>375.62385762385765</v>
      </c>
    </row>
    <row r="23" spans="1:50" s="51" customFormat="1" x14ac:dyDescent="0.35">
      <c r="A23" s="29" t="s">
        <v>134</v>
      </c>
      <c r="B23" s="9" t="s">
        <v>133</v>
      </c>
      <c r="C23" s="126">
        <f>AVERAGE(D23:AW23)</f>
        <v>67804.173913043473</v>
      </c>
      <c r="D23" s="126">
        <v>63961</v>
      </c>
      <c r="E23" s="126">
        <v>65128</v>
      </c>
      <c r="F23" s="126">
        <v>73521</v>
      </c>
      <c r="G23" s="126">
        <v>65737</v>
      </c>
      <c r="H23" s="126">
        <v>72789</v>
      </c>
      <c r="I23" s="126">
        <v>72087</v>
      </c>
      <c r="J23" s="126">
        <v>68165</v>
      </c>
      <c r="K23" s="126">
        <v>81888</v>
      </c>
      <c r="L23" s="126">
        <v>76963</v>
      </c>
      <c r="M23" s="126">
        <v>86707</v>
      </c>
      <c r="N23" s="126">
        <v>84327</v>
      </c>
      <c r="O23" s="126">
        <v>82474</v>
      </c>
      <c r="P23" s="126">
        <v>89510</v>
      </c>
      <c r="Q23" s="126">
        <v>85858</v>
      </c>
      <c r="R23" s="126">
        <v>88161</v>
      </c>
      <c r="S23" s="126">
        <v>81253</v>
      </c>
      <c r="T23" s="126">
        <v>78302</v>
      </c>
      <c r="U23" s="126">
        <v>71675</v>
      </c>
      <c r="V23" s="126">
        <v>67364</v>
      </c>
      <c r="W23" s="126">
        <v>71681</v>
      </c>
      <c r="X23" s="126">
        <v>66089</v>
      </c>
      <c r="Y23" s="126">
        <v>78761</v>
      </c>
      <c r="Z23" s="126">
        <v>70450</v>
      </c>
      <c r="AA23" s="126">
        <v>66967</v>
      </c>
      <c r="AB23" s="126">
        <v>69490</v>
      </c>
      <c r="AC23" s="126">
        <v>69315</v>
      </c>
      <c r="AD23" s="126">
        <v>75523</v>
      </c>
      <c r="AE23" s="126">
        <v>77146</v>
      </c>
      <c r="AF23" s="126">
        <v>78049</v>
      </c>
      <c r="AG23" s="126">
        <v>72002</v>
      </c>
      <c r="AH23" s="126">
        <v>73776</v>
      </c>
      <c r="AI23" s="126">
        <v>74471</v>
      </c>
      <c r="AJ23" s="126">
        <v>71012</v>
      </c>
      <c r="AK23" s="126">
        <v>69437</v>
      </c>
      <c r="AL23" s="126">
        <v>60386</v>
      </c>
      <c r="AM23" s="126">
        <v>65873</v>
      </c>
      <c r="AN23" s="126">
        <v>74251</v>
      </c>
      <c r="AO23" s="126">
        <v>67893</v>
      </c>
      <c r="AP23" s="126">
        <v>52722</v>
      </c>
      <c r="AQ23" s="126">
        <v>24169</v>
      </c>
      <c r="AR23" s="126">
        <v>25985</v>
      </c>
      <c r="AS23" s="126">
        <v>32577</v>
      </c>
      <c r="AT23" s="126">
        <v>37813</v>
      </c>
      <c r="AU23" s="126">
        <v>42935</v>
      </c>
      <c r="AV23" s="126">
        <v>45150</v>
      </c>
      <c r="AW23" s="404">
        <v>49199</v>
      </c>
    </row>
    <row r="24" spans="1:50" s="51" customFormat="1" x14ac:dyDescent="0.35">
      <c r="A24" s="29" t="s">
        <v>134</v>
      </c>
      <c r="B24" s="9" t="s">
        <v>167</v>
      </c>
      <c r="C24" s="126">
        <f>AVERAGE(D24:AW24)</f>
        <v>807920.91071625496</v>
      </c>
      <c r="D24" s="126">
        <f>SUM(D29,D34,D39,D44,D49,D54,D59,D64,D69,D74,D79)</f>
        <v>642388</v>
      </c>
      <c r="E24" s="126">
        <f t="shared" ref="E24:AW24" si="5">SUM(E29,E34,E39,E44,E49,E54,E59,E64,E69,E74,E79)</f>
        <v>662890</v>
      </c>
      <c r="F24" s="126">
        <f t="shared" si="5"/>
        <v>752676</v>
      </c>
      <c r="G24" s="126">
        <f t="shared" si="5"/>
        <v>697363</v>
      </c>
      <c r="H24" s="126">
        <f t="shared" si="5"/>
        <v>812922.28485983144</v>
      </c>
      <c r="I24" s="126">
        <f t="shared" si="5"/>
        <v>824816.32324931782</v>
      </c>
      <c r="J24" s="126">
        <f t="shared" si="5"/>
        <v>836367.32684437523</v>
      </c>
      <c r="K24" s="126">
        <f t="shared" si="5"/>
        <v>1040099.1840970239</v>
      </c>
      <c r="L24" s="126">
        <f t="shared" si="5"/>
        <v>1037206.9744221318</v>
      </c>
      <c r="M24" s="126">
        <f t="shared" si="5"/>
        <v>1163731.7901196675</v>
      </c>
      <c r="N24" s="126">
        <f t="shared" si="5"/>
        <v>1206491.2610696619</v>
      </c>
      <c r="O24" s="126">
        <f t="shared" si="5"/>
        <v>1302470</v>
      </c>
      <c r="P24" s="126">
        <f t="shared" si="5"/>
        <v>1343801.8511964958</v>
      </c>
      <c r="Q24" s="126">
        <f t="shared" si="5"/>
        <v>1367232.2367450786</v>
      </c>
      <c r="R24" s="126">
        <f t="shared" si="5"/>
        <v>1384871.6830771994</v>
      </c>
      <c r="S24" s="126">
        <f t="shared" si="5"/>
        <v>1142917.8440985987</v>
      </c>
      <c r="T24" s="126">
        <f t="shared" si="5"/>
        <v>871788.3764226085</v>
      </c>
      <c r="U24" s="126">
        <f t="shared" si="5"/>
        <v>755389.20781834645</v>
      </c>
      <c r="V24" s="126">
        <f t="shared" si="5"/>
        <v>681429.37438897742</v>
      </c>
      <c r="W24" s="126">
        <f t="shared" si="5"/>
        <v>730448.93384212756</v>
      </c>
      <c r="X24" s="126">
        <f t="shared" si="5"/>
        <v>668664.28935561923</v>
      </c>
      <c r="Y24" s="126">
        <f t="shared" si="5"/>
        <v>781115.26863817859</v>
      </c>
      <c r="Z24" s="126">
        <f t="shared" si="5"/>
        <v>703651.39746101294</v>
      </c>
      <c r="AA24" s="126">
        <f t="shared" si="5"/>
        <v>685632.84171492269</v>
      </c>
      <c r="AB24" s="126">
        <f t="shared" si="5"/>
        <v>701263.90978426463</v>
      </c>
      <c r="AC24" s="126">
        <f t="shared" si="5"/>
        <v>705404.04437973001</v>
      </c>
      <c r="AD24" s="126">
        <f t="shared" si="5"/>
        <v>781363.88996812352</v>
      </c>
      <c r="AE24" s="126">
        <f t="shared" si="5"/>
        <v>802020.29179229948</v>
      </c>
      <c r="AF24" s="126">
        <f t="shared" si="5"/>
        <v>836044.80287750217</v>
      </c>
      <c r="AG24" s="126">
        <f t="shared" si="5"/>
        <v>795503.86150681018</v>
      </c>
      <c r="AH24" s="126">
        <f t="shared" si="5"/>
        <v>812386.63698102627</v>
      </c>
      <c r="AI24" s="126">
        <f t="shared" si="5"/>
        <v>804845.74926608719</v>
      </c>
      <c r="AJ24" s="126">
        <f t="shared" si="5"/>
        <v>788089.42752294801</v>
      </c>
      <c r="AK24" s="126">
        <f t="shared" si="5"/>
        <v>807300.429114484</v>
      </c>
      <c r="AL24" s="126">
        <f t="shared" si="5"/>
        <v>710920.01222867356</v>
      </c>
      <c r="AM24" s="126">
        <f t="shared" si="5"/>
        <v>771809.14141735737</v>
      </c>
      <c r="AN24" s="126">
        <f t="shared" si="5"/>
        <v>848727.59606544476</v>
      </c>
      <c r="AO24" s="126">
        <f t="shared" si="5"/>
        <v>743017.93208274164</v>
      </c>
      <c r="AP24" s="126">
        <f t="shared" si="5"/>
        <v>598230.62388728408</v>
      </c>
      <c r="AQ24" s="126">
        <f t="shared" si="5"/>
        <v>348655.3255393742</v>
      </c>
      <c r="AR24" s="126">
        <f t="shared" si="5"/>
        <v>369702.45608353405</v>
      </c>
      <c r="AS24" s="126">
        <f t="shared" si="5"/>
        <v>456889.89129432914</v>
      </c>
      <c r="AT24" s="126">
        <f t="shared" si="5"/>
        <v>510154.47004017374</v>
      </c>
      <c r="AU24" s="126">
        <f t="shared" si="5"/>
        <v>572740.97523556894</v>
      </c>
      <c r="AV24" s="126">
        <f t="shared" si="5"/>
        <v>621761.55578792258</v>
      </c>
      <c r="AW24" s="404">
        <f t="shared" si="5"/>
        <v>681163.42067087092</v>
      </c>
    </row>
    <row r="25" spans="1:50" s="51" customFormat="1" x14ac:dyDescent="0.35">
      <c r="A25" s="29" t="s">
        <v>134</v>
      </c>
      <c r="B25" s="9" t="s">
        <v>132</v>
      </c>
      <c r="C25" s="126">
        <f>AVERAGE(D25:AW25)</f>
        <v>8333.608695652174</v>
      </c>
      <c r="D25" s="126">
        <v>9076</v>
      </c>
      <c r="E25" s="126">
        <v>9012</v>
      </c>
      <c r="F25" s="126">
        <v>9445</v>
      </c>
      <c r="G25" s="126">
        <v>8635</v>
      </c>
      <c r="H25" s="126">
        <v>8956</v>
      </c>
      <c r="I25" s="126">
        <v>8958</v>
      </c>
      <c r="J25" s="126">
        <v>8725</v>
      </c>
      <c r="K25" s="126">
        <v>9388</v>
      </c>
      <c r="L25" s="126">
        <v>9219</v>
      </c>
      <c r="M25" s="126">
        <v>9938</v>
      </c>
      <c r="N25" s="126">
        <v>10005</v>
      </c>
      <c r="O25" s="126">
        <v>9629</v>
      </c>
      <c r="P25" s="126">
        <v>10603</v>
      </c>
      <c r="Q25" s="126">
        <v>10257</v>
      </c>
      <c r="R25" s="126">
        <v>9705</v>
      </c>
      <c r="S25" s="126">
        <v>9444</v>
      </c>
      <c r="T25" s="126">
        <v>9555</v>
      </c>
      <c r="U25" s="126">
        <v>9048</v>
      </c>
      <c r="V25" s="126">
        <v>8935</v>
      </c>
      <c r="W25" s="126">
        <v>8995</v>
      </c>
      <c r="X25" s="126">
        <v>8845</v>
      </c>
      <c r="Y25" s="126">
        <v>9388</v>
      </c>
      <c r="Z25" s="126">
        <v>9014</v>
      </c>
      <c r="AA25" s="126">
        <v>8637</v>
      </c>
      <c r="AB25" s="126">
        <v>9100</v>
      </c>
      <c r="AC25" s="126">
        <v>9063</v>
      </c>
      <c r="AD25" s="126">
        <v>9067</v>
      </c>
      <c r="AE25" s="126">
        <v>9113</v>
      </c>
      <c r="AF25" s="126">
        <v>8972</v>
      </c>
      <c r="AG25" s="126">
        <v>8550</v>
      </c>
      <c r="AH25" s="126">
        <v>8630</v>
      </c>
      <c r="AI25" s="126">
        <v>8490</v>
      </c>
      <c r="AJ25" s="126">
        <v>8252</v>
      </c>
      <c r="AK25" s="126">
        <v>7514</v>
      </c>
      <c r="AL25" s="126">
        <v>6866</v>
      </c>
      <c r="AM25" s="126">
        <v>7608</v>
      </c>
      <c r="AN25" s="126">
        <v>8416</v>
      </c>
      <c r="AO25" s="126">
        <v>8069</v>
      </c>
      <c r="AP25" s="126">
        <v>7025</v>
      </c>
      <c r="AQ25" s="126">
        <v>3292</v>
      </c>
      <c r="AR25" s="126">
        <v>3710</v>
      </c>
      <c r="AS25" s="126">
        <v>4735</v>
      </c>
      <c r="AT25" s="126">
        <v>5289</v>
      </c>
      <c r="AU25" s="126">
        <v>5808</v>
      </c>
      <c r="AV25" s="126">
        <v>6128</v>
      </c>
      <c r="AW25" s="404">
        <v>6237</v>
      </c>
    </row>
    <row r="26" spans="1:50" x14ac:dyDescent="0.35">
      <c r="A26" s="27" t="s">
        <v>355</v>
      </c>
      <c r="B26" s="3" t="s">
        <v>162</v>
      </c>
      <c r="C26" s="145">
        <f t="shared" ref="C26:C80" si="6">AVERAGE(D26:AW26)</f>
        <v>1808.9565217391305</v>
      </c>
      <c r="D26" s="145">
        <v>18056</v>
      </c>
      <c r="E26" s="145">
        <v>0</v>
      </c>
      <c r="F26" s="145">
        <v>0</v>
      </c>
      <c r="G26" s="145">
        <v>18838</v>
      </c>
      <c r="H26" s="145">
        <v>0</v>
      </c>
      <c r="I26" s="145">
        <v>0</v>
      </c>
      <c r="J26" s="145">
        <v>0</v>
      </c>
      <c r="K26" s="145">
        <v>0</v>
      </c>
      <c r="L26" s="145">
        <v>9759</v>
      </c>
      <c r="M26" s="145">
        <v>0</v>
      </c>
      <c r="N26" s="145">
        <v>0</v>
      </c>
      <c r="O26" s="145">
        <v>0</v>
      </c>
      <c r="P26" s="145">
        <v>0</v>
      </c>
      <c r="Q26" s="145">
        <v>0</v>
      </c>
      <c r="R26" s="145">
        <v>0</v>
      </c>
      <c r="S26" s="145">
        <v>0</v>
      </c>
      <c r="T26" s="145">
        <v>0</v>
      </c>
      <c r="U26" s="145">
        <v>0</v>
      </c>
      <c r="V26" s="145">
        <v>0</v>
      </c>
      <c r="W26" s="145">
        <v>0</v>
      </c>
      <c r="X26" s="145">
        <v>0</v>
      </c>
      <c r="Y26" s="145">
        <v>0</v>
      </c>
      <c r="Z26" s="145">
        <v>0</v>
      </c>
      <c r="AA26" s="145">
        <v>0</v>
      </c>
      <c r="AB26" s="145">
        <v>0</v>
      </c>
      <c r="AC26" s="145">
        <v>0</v>
      </c>
      <c r="AD26" s="145">
        <v>0</v>
      </c>
      <c r="AE26" s="145">
        <v>0</v>
      </c>
      <c r="AF26" s="145">
        <v>36559</v>
      </c>
      <c r="AG26" s="145">
        <v>0</v>
      </c>
      <c r="AH26" s="145">
        <v>0</v>
      </c>
      <c r="AI26" s="145">
        <v>0</v>
      </c>
      <c r="AJ26" s="145">
        <v>0</v>
      </c>
      <c r="AK26" s="145">
        <v>0</v>
      </c>
      <c r="AL26" s="145">
        <v>0</v>
      </c>
      <c r="AM26" s="145">
        <v>0</v>
      </c>
      <c r="AN26" s="145">
        <v>0</v>
      </c>
      <c r="AO26" s="145">
        <v>0</v>
      </c>
      <c r="AP26" s="145">
        <v>0</v>
      </c>
      <c r="AQ26" s="145">
        <v>0</v>
      </c>
      <c r="AR26" s="145">
        <v>0</v>
      </c>
      <c r="AS26" s="145">
        <v>0</v>
      </c>
      <c r="AT26" s="145">
        <v>0</v>
      </c>
      <c r="AU26" s="145">
        <v>0</v>
      </c>
      <c r="AV26" s="145">
        <v>0</v>
      </c>
      <c r="AW26" s="195">
        <v>0</v>
      </c>
    </row>
    <row r="27" spans="1:50" x14ac:dyDescent="0.35">
      <c r="A27" s="90" t="s">
        <v>355</v>
      </c>
      <c r="B27" s="12" t="s">
        <v>166</v>
      </c>
      <c r="C27" s="145">
        <f t="shared" si="6"/>
        <v>1407.9347826086957</v>
      </c>
      <c r="D27" s="223">
        <v>9028</v>
      </c>
      <c r="E27" s="223">
        <v>0</v>
      </c>
      <c r="F27" s="223">
        <v>0</v>
      </c>
      <c r="G27" s="223">
        <v>9419</v>
      </c>
      <c r="H27" s="223">
        <v>0</v>
      </c>
      <c r="I27" s="223">
        <v>0</v>
      </c>
      <c r="J27" s="223">
        <v>0</v>
      </c>
      <c r="K27" s="223">
        <v>0</v>
      </c>
      <c r="L27" s="223">
        <v>9759</v>
      </c>
      <c r="M27" s="223">
        <v>0</v>
      </c>
      <c r="N27" s="223">
        <v>0</v>
      </c>
      <c r="O27" s="223">
        <v>0</v>
      </c>
      <c r="P27" s="223">
        <v>0</v>
      </c>
      <c r="Q27" s="223">
        <v>0</v>
      </c>
      <c r="R27" s="223">
        <v>0</v>
      </c>
      <c r="S27" s="223">
        <v>0</v>
      </c>
      <c r="T27" s="223">
        <v>0</v>
      </c>
      <c r="U27" s="223">
        <v>0</v>
      </c>
      <c r="V27" s="223">
        <v>0</v>
      </c>
      <c r="W27" s="223">
        <v>0</v>
      </c>
      <c r="X27" s="223">
        <v>0</v>
      </c>
      <c r="Y27" s="223">
        <v>0</v>
      </c>
      <c r="Z27" s="223">
        <v>0</v>
      </c>
      <c r="AA27" s="223">
        <v>0</v>
      </c>
      <c r="AB27" s="223">
        <v>0</v>
      </c>
      <c r="AC27" s="223">
        <v>0</v>
      </c>
      <c r="AD27" s="223">
        <v>0</v>
      </c>
      <c r="AE27" s="223">
        <v>0</v>
      </c>
      <c r="AF27" s="223">
        <v>36559</v>
      </c>
      <c r="AG27" s="223">
        <v>0</v>
      </c>
      <c r="AH27" s="223">
        <v>0</v>
      </c>
      <c r="AI27" s="223">
        <v>0</v>
      </c>
      <c r="AJ27" s="223">
        <v>0</v>
      </c>
      <c r="AK27" s="223">
        <v>0</v>
      </c>
      <c r="AL27" s="223">
        <v>0</v>
      </c>
      <c r="AM27" s="223">
        <v>0</v>
      </c>
      <c r="AN27" s="223">
        <v>0</v>
      </c>
      <c r="AO27" s="223">
        <v>0</v>
      </c>
      <c r="AP27" s="223">
        <v>0</v>
      </c>
      <c r="AQ27" s="223">
        <v>0</v>
      </c>
      <c r="AR27" s="223">
        <v>0</v>
      </c>
      <c r="AS27" s="223">
        <v>0</v>
      </c>
      <c r="AT27" s="223">
        <v>0</v>
      </c>
      <c r="AU27" s="223">
        <v>0</v>
      </c>
      <c r="AV27" s="223">
        <v>0</v>
      </c>
      <c r="AW27" s="224">
        <v>0</v>
      </c>
    </row>
    <row r="28" spans="1:50" x14ac:dyDescent="0.35">
      <c r="A28" s="27" t="s">
        <v>355</v>
      </c>
      <c r="B28" s="3" t="s">
        <v>133</v>
      </c>
      <c r="C28" s="4">
        <f t="shared" si="6"/>
        <v>0.13043478260869565</v>
      </c>
      <c r="D28" s="3">
        <v>2</v>
      </c>
      <c r="E28" s="3">
        <v>0</v>
      </c>
      <c r="F28" s="3">
        <v>0</v>
      </c>
      <c r="G28" s="3">
        <v>2</v>
      </c>
      <c r="H28" s="3">
        <v>0</v>
      </c>
      <c r="I28" s="3">
        <v>0</v>
      </c>
      <c r="J28" s="3">
        <v>0</v>
      </c>
      <c r="K28" s="3">
        <v>0</v>
      </c>
      <c r="L28" s="3">
        <v>1</v>
      </c>
      <c r="M28" s="3">
        <v>0</v>
      </c>
      <c r="N28" s="3">
        <v>0</v>
      </c>
      <c r="O28" s="3">
        <v>0</v>
      </c>
      <c r="P28" s="3">
        <v>0</v>
      </c>
      <c r="Q28" s="3">
        <v>0</v>
      </c>
      <c r="R28" s="3">
        <v>0</v>
      </c>
      <c r="S28" s="3">
        <v>0</v>
      </c>
      <c r="T28" s="3">
        <v>0</v>
      </c>
      <c r="U28" s="3">
        <v>0</v>
      </c>
      <c r="V28" s="3">
        <v>0</v>
      </c>
      <c r="W28" s="3">
        <v>0</v>
      </c>
      <c r="X28" s="3">
        <v>0</v>
      </c>
      <c r="Y28" s="3">
        <v>0</v>
      </c>
      <c r="Z28" s="3">
        <v>0</v>
      </c>
      <c r="AA28" s="3">
        <v>0</v>
      </c>
      <c r="AB28" s="3">
        <v>0</v>
      </c>
      <c r="AC28" s="3">
        <v>0</v>
      </c>
      <c r="AD28" s="3">
        <v>0</v>
      </c>
      <c r="AE28" s="3">
        <v>0</v>
      </c>
      <c r="AF28" s="3">
        <v>1</v>
      </c>
      <c r="AG28" s="3">
        <v>0</v>
      </c>
      <c r="AH28" s="3">
        <v>0</v>
      </c>
      <c r="AI28" s="3">
        <v>0</v>
      </c>
      <c r="AJ28" s="3">
        <v>0</v>
      </c>
      <c r="AK28" s="3">
        <v>0</v>
      </c>
      <c r="AL28" s="3">
        <v>0</v>
      </c>
      <c r="AM28" s="3">
        <v>0</v>
      </c>
      <c r="AN28" s="3">
        <v>0</v>
      </c>
      <c r="AO28" s="3">
        <v>0</v>
      </c>
      <c r="AP28" s="3">
        <v>0</v>
      </c>
      <c r="AQ28" s="3">
        <v>0</v>
      </c>
      <c r="AR28" s="3">
        <v>0</v>
      </c>
      <c r="AS28" s="3">
        <v>0</v>
      </c>
      <c r="AT28" s="3">
        <v>0</v>
      </c>
      <c r="AU28" s="3">
        <v>0</v>
      </c>
      <c r="AV28" s="3">
        <v>0</v>
      </c>
      <c r="AW28" s="10">
        <v>0</v>
      </c>
    </row>
    <row r="29" spans="1:50" x14ac:dyDescent="0.35">
      <c r="A29" s="27" t="s">
        <v>355</v>
      </c>
      <c r="B29" s="3" t="s">
        <v>167</v>
      </c>
      <c r="C29" s="4">
        <f t="shared" si="6"/>
        <v>98.891304347826093</v>
      </c>
      <c r="D29" s="3">
        <v>748</v>
      </c>
      <c r="E29" s="3">
        <v>0</v>
      </c>
      <c r="F29" s="3">
        <v>0</v>
      </c>
      <c r="G29" s="3">
        <v>810</v>
      </c>
      <c r="H29" s="3">
        <v>0</v>
      </c>
      <c r="I29" s="3">
        <v>0</v>
      </c>
      <c r="J29" s="3">
        <v>0</v>
      </c>
      <c r="K29" s="3">
        <v>0</v>
      </c>
      <c r="L29" s="3">
        <v>432</v>
      </c>
      <c r="M29" s="3">
        <v>0</v>
      </c>
      <c r="N29" s="3">
        <v>0</v>
      </c>
      <c r="O29" s="3">
        <v>0</v>
      </c>
      <c r="P29" s="3">
        <v>0</v>
      </c>
      <c r="Q29" s="3">
        <v>0</v>
      </c>
      <c r="R29" s="3">
        <v>0</v>
      </c>
      <c r="S29" s="3">
        <v>0</v>
      </c>
      <c r="T29" s="3">
        <v>0</v>
      </c>
      <c r="U29" s="3">
        <v>0</v>
      </c>
      <c r="V29" s="3">
        <v>0</v>
      </c>
      <c r="W29" s="3">
        <v>0</v>
      </c>
      <c r="X29" s="3">
        <v>0</v>
      </c>
      <c r="Y29" s="3">
        <v>0</v>
      </c>
      <c r="Z29" s="3">
        <v>0</v>
      </c>
      <c r="AA29" s="3">
        <v>0</v>
      </c>
      <c r="AB29" s="3">
        <v>0</v>
      </c>
      <c r="AC29" s="3">
        <v>0</v>
      </c>
      <c r="AD29" s="3">
        <v>0</v>
      </c>
      <c r="AE29" s="3">
        <v>0</v>
      </c>
      <c r="AF29" s="3">
        <v>2559</v>
      </c>
      <c r="AG29" s="3">
        <v>0</v>
      </c>
      <c r="AH29" s="3">
        <v>0</v>
      </c>
      <c r="AI29" s="3">
        <v>0</v>
      </c>
      <c r="AJ29" s="3">
        <v>0</v>
      </c>
      <c r="AK29" s="3">
        <v>0</v>
      </c>
      <c r="AL29" s="3">
        <v>0</v>
      </c>
      <c r="AM29" s="3">
        <v>0</v>
      </c>
      <c r="AN29" s="3">
        <v>0</v>
      </c>
      <c r="AO29" s="3">
        <v>0</v>
      </c>
      <c r="AP29" s="3">
        <v>0</v>
      </c>
      <c r="AQ29" s="3">
        <v>0</v>
      </c>
      <c r="AR29" s="3">
        <v>0</v>
      </c>
      <c r="AS29" s="3">
        <v>0</v>
      </c>
      <c r="AT29" s="3">
        <v>0</v>
      </c>
      <c r="AU29" s="3">
        <v>0</v>
      </c>
      <c r="AV29" s="3">
        <v>0</v>
      </c>
      <c r="AW29" s="10">
        <v>0</v>
      </c>
    </row>
    <row r="30" spans="1:50" x14ac:dyDescent="0.35">
      <c r="A30" s="27" t="s">
        <v>355</v>
      </c>
      <c r="B30" s="3" t="s">
        <v>132</v>
      </c>
      <c r="C30" s="4">
        <f t="shared" si="6"/>
        <v>0.13043478260869565</v>
      </c>
      <c r="D30" s="3">
        <v>2</v>
      </c>
      <c r="E30" s="3">
        <v>0</v>
      </c>
      <c r="F30" s="3">
        <v>0</v>
      </c>
      <c r="G30" s="3">
        <v>2</v>
      </c>
      <c r="H30" s="3">
        <v>0</v>
      </c>
      <c r="I30" s="3">
        <v>0</v>
      </c>
      <c r="J30" s="3">
        <v>0</v>
      </c>
      <c r="K30" s="3">
        <v>0</v>
      </c>
      <c r="L30" s="3">
        <v>1</v>
      </c>
      <c r="M30" s="3">
        <v>0</v>
      </c>
      <c r="N30" s="3">
        <v>0</v>
      </c>
      <c r="O30" s="3">
        <v>0</v>
      </c>
      <c r="P30" s="3">
        <v>0</v>
      </c>
      <c r="Q30" s="3">
        <v>0</v>
      </c>
      <c r="R30" s="3">
        <v>0</v>
      </c>
      <c r="S30" s="3">
        <v>0</v>
      </c>
      <c r="T30" s="3">
        <v>0</v>
      </c>
      <c r="U30" s="3">
        <v>0</v>
      </c>
      <c r="V30" s="3">
        <v>0</v>
      </c>
      <c r="W30" s="3">
        <v>0</v>
      </c>
      <c r="X30" s="3">
        <v>0</v>
      </c>
      <c r="Y30" s="3">
        <v>0</v>
      </c>
      <c r="Z30" s="3">
        <v>0</v>
      </c>
      <c r="AA30" s="3">
        <v>0</v>
      </c>
      <c r="AB30" s="3">
        <v>0</v>
      </c>
      <c r="AC30" s="3">
        <v>0</v>
      </c>
      <c r="AD30" s="3">
        <v>0</v>
      </c>
      <c r="AE30" s="3">
        <v>0</v>
      </c>
      <c r="AF30" s="3">
        <v>1</v>
      </c>
      <c r="AG30" s="3">
        <v>0</v>
      </c>
      <c r="AH30" s="3">
        <v>0</v>
      </c>
      <c r="AI30" s="3">
        <v>0</v>
      </c>
      <c r="AJ30" s="3">
        <v>0</v>
      </c>
      <c r="AK30" s="3">
        <v>0</v>
      </c>
      <c r="AL30" s="3">
        <v>0</v>
      </c>
      <c r="AM30" s="3">
        <v>0</v>
      </c>
      <c r="AN30" s="3">
        <v>0</v>
      </c>
      <c r="AO30" s="3">
        <v>0</v>
      </c>
      <c r="AP30" s="3">
        <v>0</v>
      </c>
      <c r="AQ30" s="3">
        <v>0</v>
      </c>
      <c r="AR30" s="3">
        <v>0</v>
      </c>
      <c r="AS30" s="3">
        <v>0</v>
      </c>
      <c r="AT30" s="3">
        <v>0</v>
      </c>
      <c r="AU30" s="3">
        <v>0</v>
      </c>
      <c r="AV30" s="3">
        <v>0</v>
      </c>
      <c r="AW30" s="10">
        <v>0</v>
      </c>
    </row>
    <row r="31" spans="1:50" x14ac:dyDescent="0.35">
      <c r="A31" s="27" t="s">
        <v>340</v>
      </c>
      <c r="B31" s="3" t="s">
        <v>162</v>
      </c>
      <c r="C31" s="145">
        <f t="shared" si="6"/>
        <v>0</v>
      </c>
      <c r="D31" s="145">
        <v>0</v>
      </c>
      <c r="E31" s="145">
        <v>0</v>
      </c>
      <c r="F31" s="145">
        <v>0</v>
      </c>
      <c r="G31" s="145">
        <v>0</v>
      </c>
      <c r="H31" s="145">
        <v>0</v>
      </c>
      <c r="I31" s="145">
        <v>0</v>
      </c>
      <c r="J31" s="145">
        <v>0</v>
      </c>
      <c r="K31" s="145">
        <v>0</v>
      </c>
      <c r="L31" s="145">
        <v>0</v>
      </c>
      <c r="M31" s="145">
        <v>0</v>
      </c>
      <c r="N31" s="145">
        <v>0</v>
      </c>
      <c r="O31" s="145">
        <v>0</v>
      </c>
      <c r="P31" s="145">
        <v>0</v>
      </c>
      <c r="Q31" s="145">
        <v>0</v>
      </c>
      <c r="R31" s="145">
        <v>0</v>
      </c>
      <c r="S31" s="145">
        <v>0</v>
      </c>
      <c r="T31" s="145">
        <v>0</v>
      </c>
      <c r="U31" s="145">
        <v>0</v>
      </c>
      <c r="V31" s="145">
        <v>0</v>
      </c>
      <c r="W31" s="145">
        <v>0</v>
      </c>
      <c r="X31" s="145">
        <v>0</v>
      </c>
      <c r="Y31" s="145">
        <v>0</v>
      </c>
      <c r="Z31" s="145">
        <v>0</v>
      </c>
      <c r="AA31" s="145">
        <v>0</v>
      </c>
      <c r="AB31" s="145">
        <v>0</v>
      </c>
      <c r="AC31" s="145">
        <v>0</v>
      </c>
      <c r="AD31" s="145">
        <v>0</v>
      </c>
      <c r="AE31" s="145">
        <v>0</v>
      </c>
      <c r="AF31" s="145">
        <v>0</v>
      </c>
      <c r="AG31" s="145">
        <v>0</v>
      </c>
      <c r="AH31" s="145">
        <v>0</v>
      </c>
      <c r="AI31" s="145">
        <v>0</v>
      </c>
      <c r="AJ31" s="145">
        <v>0</v>
      </c>
      <c r="AK31" s="145">
        <v>0</v>
      </c>
      <c r="AL31" s="145">
        <v>0</v>
      </c>
      <c r="AM31" s="145">
        <v>0</v>
      </c>
      <c r="AN31" s="145">
        <v>0</v>
      </c>
      <c r="AO31" s="145">
        <v>0</v>
      </c>
      <c r="AP31" s="145">
        <v>0</v>
      </c>
      <c r="AQ31" s="145">
        <v>0</v>
      </c>
      <c r="AR31" s="145">
        <v>0</v>
      </c>
      <c r="AS31" s="145">
        <v>0</v>
      </c>
      <c r="AT31" s="145">
        <v>0</v>
      </c>
      <c r="AU31" s="145">
        <v>0</v>
      </c>
      <c r="AV31" s="145">
        <v>0</v>
      </c>
      <c r="AW31" s="195">
        <v>0</v>
      </c>
    </row>
    <row r="32" spans="1:50" x14ac:dyDescent="0.35">
      <c r="A32" s="27" t="s">
        <v>340</v>
      </c>
      <c r="B32" s="3" t="s">
        <v>166</v>
      </c>
      <c r="C32" s="145">
        <f t="shared" si="6"/>
        <v>0</v>
      </c>
      <c r="D32" s="145">
        <v>0</v>
      </c>
      <c r="E32" s="145">
        <v>0</v>
      </c>
      <c r="F32" s="145">
        <v>0</v>
      </c>
      <c r="G32" s="145">
        <v>0</v>
      </c>
      <c r="H32" s="145">
        <v>0</v>
      </c>
      <c r="I32" s="145">
        <v>0</v>
      </c>
      <c r="J32" s="145">
        <v>0</v>
      </c>
      <c r="K32" s="145">
        <v>0</v>
      </c>
      <c r="L32" s="145">
        <v>0</v>
      </c>
      <c r="M32" s="145">
        <v>0</v>
      </c>
      <c r="N32" s="145">
        <v>0</v>
      </c>
      <c r="O32" s="145">
        <v>0</v>
      </c>
      <c r="P32" s="145">
        <v>0</v>
      </c>
      <c r="Q32" s="145">
        <v>0</v>
      </c>
      <c r="R32" s="145">
        <v>0</v>
      </c>
      <c r="S32" s="145">
        <v>0</v>
      </c>
      <c r="T32" s="145">
        <v>0</v>
      </c>
      <c r="U32" s="145">
        <v>0</v>
      </c>
      <c r="V32" s="145">
        <v>0</v>
      </c>
      <c r="W32" s="145">
        <v>0</v>
      </c>
      <c r="X32" s="145">
        <v>0</v>
      </c>
      <c r="Y32" s="145">
        <v>0</v>
      </c>
      <c r="Z32" s="145">
        <v>0</v>
      </c>
      <c r="AA32" s="145">
        <v>0</v>
      </c>
      <c r="AB32" s="145">
        <v>0</v>
      </c>
      <c r="AC32" s="145">
        <v>0</v>
      </c>
      <c r="AD32" s="145">
        <v>0</v>
      </c>
      <c r="AE32" s="145">
        <v>0</v>
      </c>
      <c r="AF32" s="145">
        <v>0</v>
      </c>
      <c r="AG32" s="145">
        <v>0</v>
      </c>
      <c r="AH32" s="145">
        <v>0</v>
      </c>
      <c r="AI32" s="145">
        <v>0</v>
      </c>
      <c r="AJ32" s="145">
        <v>0</v>
      </c>
      <c r="AK32" s="145">
        <v>0</v>
      </c>
      <c r="AL32" s="145">
        <v>0</v>
      </c>
      <c r="AM32" s="145">
        <v>0</v>
      </c>
      <c r="AN32" s="145">
        <v>0</v>
      </c>
      <c r="AO32" s="145">
        <v>0</v>
      </c>
      <c r="AP32" s="145">
        <v>0</v>
      </c>
      <c r="AQ32" s="145">
        <v>0</v>
      </c>
      <c r="AR32" s="145">
        <v>0</v>
      </c>
      <c r="AS32" s="145">
        <v>0</v>
      </c>
      <c r="AT32" s="145">
        <v>0</v>
      </c>
      <c r="AU32" s="145">
        <v>0</v>
      </c>
      <c r="AV32" s="145">
        <v>0</v>
      </c>
      <c r="AW32" s="195">
        <v>0</v>
      </c>
    </row>
    <row r="33" spans="1:49" x14ac:dyDescent="0.35">
      <c r="A33" s="27" t="s">
        <v>340</v>
      </c>
      <c r="B33" s="3" t="s">
        <v>133</v>
      </c>
      <c r="C33" s="4">
        <f t="shared" si="6"/>
        <v>0</v>
      </c>
      <c r="D33" s="3">
        <v>0</v>
      </c>
      <c r="E33" s="3">
        <v>0</v>
      </c>
      <c r="F33" s="3">
        <v>0</v>
      </c>
      <c r="G33" s="3">
        <v>0</v>
      </c>
      <c r="H33" s="3">
        <v>0</v>
      </c>
      <c r="I33" s="3">
        <v>0</v>
      </c>
      <c r="J33" s="3">
        <v>0</v>
      </c>
      <c r="K33" s="3">
        <v>0</v>
      </c>
      <c r="L33" s="3">
        <v>0</v>
      </c>
      <c r="M33" s="3">
        <v>0</v>
      </c>
      <c r="N33" s="3">
        <v>0</v>
      </c>
      <c r="O33" s="3">
        <v>0</v>
      </c>
      <c r="P33" s="3">
        <v>0</v>
      </c>
      <c r="Q33" s="3">
        <v>0</v>
      </c>
      <c r="R33" s="3">
        <v>0</v>
      </c>
      <c r="S33" s="3">
        <v>0</v>
      </c>
      <c r="T33" s="3">
        <v>0</v>
      </c>
      <c r="U33" s="3">
        <v>0</v>
      </c>
      <c r="V33" s="3">
        <v>0</v>
      </c>
      <c r="W33" s="3">
        <v>0</v>
      </c>
      <c r="X33" s="3">
        <v>0</v>
      </c>
      <c r="Y33" s="3">
        <v>0</v>
      </c>
      <c r="Z33" s="3">
        <v>0</v>
      </c>
      <c r="AA33" s="3">
        <v>0</v>
      </c>
      <c r="AB33" s="3">
        <v>0</v>
      </c>
      <c r="AC33" s="3">
        <v>0</v>
      </c>
      <c r="AD33" s="3">
        <v>0</v>
      </c>
      <c r="AE33" s="3">
        <v>0</v>
      </c>
      <c r="AF33" s="3">
        <v>0</v>
      </c>
      <c r="AG33" s="3">
        <v>0</v>
      </c>
      <c r="AH33" s="3">
        <v>0</v>
      </c>
      <c r="AI33" s="3">
        <v>0</v>
      </c>
      <c r="AJ33" s="3">
        <v>0</v>
      </c>
      <c r="AK33" s="3">
        <v>0</v>
      </c>
      <c r="AL33" s="3">
        <v>0</v>
      </c>
      <c r="AM33" s="3">
        <v>0</v>
      </c>
      <c r="AN33" s="3">
        <v>0</v>
      </c>
      <c r="AO33" s="3">
        <v>0</v>
      </c>
      <c r="AP33" s="3">
        <v>0</v>
      </c>
      <c r="AQ33" s="3">
        <v>0</v>
      </c>
      <c r="AR33" s="3">
        <v>0</v>
      </c>
      <c r="AS33" s="3">
        <v>0</v>
      </c>
      <c r="AT33" s="3">
        <v>0</v>
      </c>
      <c r="AU33" s="3">
        <v>0</v>
      </c>
      <c r="AV33" s="3">
        <v>0</v>
      </c>
      <c r="AW33" s="10">
        <v>0</v>
      </c>
    </row>
    <row r="34" spans="1:49" x14ac:dyDescent="0.35">
      <c r="A34" s="27" t="s">
        <v>340</v>
      </c>
      <c r="B34" s="3" t="s">
        <v>167</v>
      </c>
      <c r="C34" s="4">
        <f t="shared" si="6"/>
        <v>0</v>
      </c>
      <c r="D34" s="3">
        <v>0</v>
      </c>
      <c r="E34" s="3">
        <v>0</v>
      </c>
      <c r="F34" s="3">
        <v>0</v>
      </c>
      <c r="G34" s="3">
        <v>0</v>
      </c>
      <c r="H34" s="3">
        <v>0</v>
      </c>
      <c r="I34" s="3">
        <v>0</v>
      </c>
      <c r="J34" s="3">
        <v>0</v>
      </c>
      <c r="K34" s="3">
        <v>0</v>
      </c>
      <c r="L34" s="3">
        <v>0</v>
      </c>
      <c r="M34" s="3">
        <v>0</v>
      </c>
      <c r="N34" s="3">
        <v>0</v>
      </c>
      <c r="O34" s="3">
        <v>0</v>
      </c>
      <c r="P34" s="3">
        <v>0</v>
      </c>
      <c r="Q34" s="3">
        <v>0</v>
      </c>
      <c r="R34" s="3">
        <v>0</v>
      </c>
      <c r="S34" s="3">
        <v>0</v>
      </c>
      <c r="T34" s="3">
        <v>0</v>
      </c>
      <c r="U34" s="3">
        <v>0</v>
      </c>
      <c r="V34" s="3">
        <v>0</v>
      </c>
      <c r="W34" s="3">
        <v>0</v>
      </c>
      <c r="X34" s="3">
        <v>0</v>
      </c>
      <c r="Y34" s="3">
        <v>0</v>
      </c>
      <c r="Z34" s="3">
        <v>0</v>
      </c>
      <c r="AA34" s="3">
        <v>0</v>
      </c>
      <c r="AB34" s="3">
        <v>0</v>
      </c>
      <c r="AC34" s="3">
        <v>0</v>
      </c>
      <c r="AD34" s="3">
        <v>0</v>
      </c>
      <c r="AE34" s="3">
        <v>0</v>
      </c>
      <c r="AF34" s="3">
        <v>0</v>
      </c>
      <c r="AG34" s="3">
        <v>0</v>
      </c>
      <c r="AH34" s="3">
        <v>0</v>
      </c>
      <c r="AI34" s="3">
        <v>0</v>
      </c>
      <c r="AJ34" s="3">
        <v>0</v>
      </c>
      <c r="AK34" s="3">
        <v>0</v>
      </c>
      <c r="AL34" s="3">
        <v>0</v>
      </c>
      <c r="AM34" s="3">
        <v>0</v>
      </c>
      <c r="AN34" s="3">
        <v>0</v>
      </c>
      <c r="AO34" s="3">
        <v>0</v>
      </c>
      <c r="AP34" s="3">
        <v>0</v>
      </c>
      <c r="AQ34" s="3">
        <v>0</v>
      </c>
      <c r="AR34" s="3">
        <v>0</v>
      </c>
      <c r="AS34" s="3">
        <v>0</v>
      </c>
      <c r="AT34" s="3">
        <v>0</v>
      </c>
      <c r="AU34" s="3">
        <v>0</v>
      </c>
      <c r="AV34" s="3">
        <v>0</v>
      </c>
      <c r="AW34" s="10">
        <v>0</v>
      </c>
    </row>
    <row r="35" spans="1:49" x14ac:dyDescent="0.35">
      <c r="A35" s="27" t="s">
        <v>340</v>
      </c>
      <c r="B35" s="3" t="s">
        <v>132</v>
      </c>
      <c r="C35" s="4">
        <f t="shared" si="6"/>
        <v>0</v>
      </c>
      <c r="D35" s="3">
        <v>0</v>
      </c>
      <c r="E35" s="3">
        <v>0</v>
      </c>
      <c r="F35" s="3">
        <v>0</v>
      </c>
      <c r="G35" s="3">
        <v>0</v>
      </c>
      <c r="H35" s="3">
        <v>0</v>
      </c>
      <c r="I35" s="3">
        <v>0</v>
      </c>
      <c r="J35" s="3">
        <v>0</v>
      </c>
      <c r="K35" s="3">
        <v>0</v>
      </c>
      <c r="L35" s="3">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10">
        <v>0</v>
      </c>
    </row>
    <row r="36" spans="1:49" x14ac:dyDescent="0.35">
      <c r="A36" s="27" t="s">
        <v>341</v>
      </c>
      <c r="B36" s="3" t="s">
        <v>162</v>
      </c>
      <c r="C36" s="145">
        <f t="shared" si="6"/>
        <v>1654.6739130434783</v>
      </c>
      <c r="D36" s="145">
        <v>2225</v>
      </c>
      <c r="E36" s="145">
        <v>1558</v>
      </c>
      <c r="F36" s="145">
        <v>1874</v>
      </c>
      <c r="G36" s="145">
        <v>1366</v>
      </c>
      <c r="H36" s="145">
        <v>1380</v>
      </c>
      <c r="I36" s="145">
        <v>987</v>
      </c>
      <c r="J36" s="145">
        <v>1064</v>
      </c>
      <c r="K36" s="145">
        <v>1647</v>
      </c>
      <c r="L36" s="145">
        <v>1020</v>
      </c>
      <c r="M36" s="145">
        <v>2071</v>
      </c>
      <c r="N36" s="145">
        <v>1157</v>
      </c>
      <c r="O36" s="145">
        <v>2756</v>
      </c>
      <c r="P36" s="145">
        <v>2394</v>
      </c>
      <c r="Q36" s="145">
        <v>721</v>
      </c>
      <c r="R36" s="145">
        <v>1278</v>
      </c>
      <c r="S36" s="145">
        <v>2691</v>
      </c>
      <c r="T36" s="145">
        <v>1585</v>
      </c>
      <c r="U36" s="145">
        <v>2087</v>
      </c>
      <c r="V36" s="145">
        <v>1771</v>
      </c>
      <c r="W36" s="145">
        <v>1713</v>
      </c>
      <c r="X36" s="145">
        <v>1480</v>
      </c>
      <c r="Y36" s="145">
        <v>1307</v>
      </c>
      <c r="Z36" s="145">
        <v>987</v>
      </c>
      <c r="AA36" s="145">
        <v>2019</v>
      </c>
      <c r="AB36" s="145">
        <v>1564</v>
      </c>
      <c r="AC36" s="145">
        <v>941</v>
      </c>
      <c r="AD36" s="145">
        <v>1393</v>
      </c>
      <c r="AE36" s="145">
        <v>1906</v>
      </c>
      <c r="AF36" s="145">
        <v>1794</v>
      </c>
      <c r="AG36" s="145">
        <v>3744</v>
      </c>
      <c r="AH36" s="145">
        <v>1969</v>
      </c>
      <c r="AI36" s="145">
        <v>1083</v>
      </c>
      <c r="AJ36" s="145">
        <v>1853</v>
      </c>
      <c r="AK36" s="145">
        <v>2281</v>
      </c>
      <c r="AL36" s="145">
        <v>1380</v>
      </c>
      <c r="AM36" s="145">
        <v>702</v>
      </c>
      <c r="AN36" s="145">
        <v>1571</v>
      </c>
      <c r="AO36" s="145">
        <v>1645</v>
      </c>
      <c r="AP36" s="145">
        <v>1786</v>
      </c>
      <c r="AQ36" s="145">
        <v>979</v>
      </c>
      <c r="AR36" s="145">
        <v>1745</v>
      </c>
      <c r="AS36" s="145">
        <v>2558</v>
      </c>
      <c r="AT36" s="145">
        <v>1325</v>
      </c>
      <c r="AU36" s="145">
        <v>1483</v>
      </c>
      <c r="AV36" s="145">
        <v>1715</v>
      </c>
      <c r="AW36" s="195">
        <v>1560</v>
      </c>
    </row>
    <row r="37" spans="1:49" x14ac:dyDescent="0.35">
      <c r="A37" s="27" t="s">
        <v>341</v>
      </c>
      <c r="B37" s="3" t="s">
        <v>166</v>
      </c>
      <c r="C37" s="145">
        <f t="shared" si="6"/>
        <v>124.04347826086956</v>
      </c>
      <c r="D37" s="145">
        <v>111</v>
      </c>
      <c r="E37" s="145">
        <v>173</v>
      </c>
      <c r="F37" s="145">
        <v>125</v>
      </c>
      <c r="G37" s="145">
        <v>137</v>
      </c>
      <c r="H37" s="145">
        <v>77</v>
      </c>
      <c r="I37" s="145">
        <v>76</v>
      </c>
      <c r="J37" s="145">
        <v>71</v>
      </c>
      <c r="K37" s="145">
        <v>87</v>
      </c>
      <c r="L37" s="145">
        <v>73</v>
      </c>
      <c r="M37" s="145">
        <v>159</v>
      </c>
      <c r="N37" s="145">
        <v>96</v>
      </c>
      <c r="O37" s="145">
        <v>125</v>
      </c>
      <c r="P37" s="145">
        <v>150</v>
      </c>
      <c r="Q37" s="145">
        <v>90</v>
      </c>
      <c r="R37" s="145">
        <v>85</v>
      </c>
      <c r="S37" s="145">
        <v>122</v>
      </c>
      <c r="T37" s="145">
        <v>88</v>
      </c>
      <c r="U37" s="145">
        <v>123</v>
      </c>
      <c r="V37" s="145">
        <v>89</v>
      </c>
      <c r="W37" s="145">
        <v>82</v>
      </c>
      <c r="X37" s="145">
        <v>93</v>
      </c>
      <c r="Y37" s="145">
        <v>101</v>
      </c>
      <c r="Z37" s="145">
        <v>82</v>
      </c>
      <c r="AA37" s="145">
        <v>155</v>
      </c>
      <c r="AB37" s="145">
        <v>112</v>
      </c>
      <c r="AC37" s="145">
        <v>86</v>
      </c>
      <c r="AD37" s="145">
        <v>93</v>
      </c>
      <c r="AE37" s="145">
        <v>91</v>
      </c>
      <c r="AF37" s="145">
        <v>128</v>
      </c>
      <c r="AG37" s="145">
        <v>197</v>
      </c>
      <c r="AH37" s="145">
        <v>246</v>
      </c>
      <c r="AI37" s="145">
        <v>64</v>
      </c>
      <c r="AJ37" s="145">
        <v>116</v>
      </c>
      <c r="AK37" s="145">
        <v>175</v>
      </c>
      <c r="AL37" s="145">
        <v>172</v>
      </c>
      <c r="AM37" s="145">
        <v>100</v>
      </c>
      <c r="AN37" s="145">
        <v>131</v>
      </c>
      <c r="AO37" s="145">
        <v>110</v>
      </c>
      <c r="AP37" s="145">
        <v>179</v>
      </c>
      <c r="AQ37" s="145">
        <v>75</v>
      </c>
      <c r="AR37" s="145">
        <v>125</v>
      </c>
      <c r="AS37" s="145">
        <v>256</v>
      </c>
      <c r="AT37" s="145">
        <v>166</v>
      </c>
      <c r="AU37" s="145">
        <v>148</v>
      </c>
      <c r="AV37" s="145">
        <v>143</v>
      </c>
      <c r="AW37" s="195">
        <v>223</v>
      </c>
    </row>
    <row r="38" spans="1:49" x14ac:dyDescent="0.35">
      <c r="A38" s="27" t="s">
        <v>341</v>
      </c>
      <c r="B38" s="3" t="s">
        <v>133</v>
      </c>
      <c r="C38" s="4">
        <f t="shared" si="6"/>
        <v>15.413043478260869</v>
      </c>
      <c r="D38" s="3">
        <v>22</v>
      </c>
      <c r="E38" s="3">
        <v>10</v>
      </c>
      <c r="F38" s="3">
        <v>15</v>
      </c>
      <c r="G38" s="3">
        <v>11</v>
      </c>
      <c r="H38" s="3">
        <v>19</v>
      </c>
      <c r="I38" s="3">
        <v>13</v>
      </c>
      <c r="J38" s="3">
        <v>16</v>
      </c>
      <c r="K38" s="3">
        <v>21</v>
      </c>
      <c r="L38" s="3">
        <v>14</v>
      </c>
      <c r="M38" s="3">
        <v>14</v>
      </c>
      <c r="N38" s="3">
        <v>12</v>
      </c>
      <c r="O38" s="3">
        <v>26</v>
      </c>
      <c r="P38" s="3">
        <v>17</v>
      </c>
      <c r="Q38" s="3">
        <v>8</v>
      </c>
      <c r="R38" s="3">
        <v>15</v>
      </c>
      <c r="S38" s="3">
        <v>25</v>
      </c>
      <c r="T38" s="3">
        <v>20</v>
      </c>
      <c r="U38" s="3">
        <v>19</v>
      </c>
      <c r="V38" s="3">
        <v>21</v>
      </c>
      <c r="W38" s="3">
        <v>21</v>
      </c>
      <c r="X38" s="3">
        <v>18</v>
      </c>
      <c r="Y38" s="3">
        <v>13</v>
      </c>
      <c r="Z38" s="3">
        <v>13</v>
      </c>
      <c r="AA38" s="3">
        <v>14</v>
      </c>
      <c r="AB38" s="3">
        <v>16</v>
      </c>
      <c r="AC38" s="3">
        <v>11</v>
      </c>
      <c r="AD38" s="3">
        <v>17</v>
      </c>
      <c r="AE38" s="3">
        <v>21</v>
      </c>
      <c r="AF38" s="3">
        <v>14</v>
      </c>
      <c r="AG38" s="3">
        <v>25</v>
      </c>
      <c r="AH38" s="3">
        <v>12</v>
      </c>
      <c r="AI38" s="3">
        <v>17</v>
      </c>
      <c r="AJ38" s="3">
        <v>16</v>
      </c>
      <c r="AK38" s="3">
        <v>15</v>
      </c>
      <c r="AL38" s="3">
        <v>9</v>
      </c>
      <c r="AM38" s="3">
        <v>7</v>
      </c>
      <c r="AN38" s="3">
        <v>14</v>
      </c>
      <c r="AO38" s="3">
        <v>15</v>
      </c>
      <c r="AP38" s="3">
        <v>13</v>
      </c>
      <c r="AQ38" s="3">
        <v>13</v>
      </c>
      <c r="AR38" s="3">
        <v>16</v>
      </c>
      <c r="AS38" s="3">
        <v>16</v>
      </c>
      <c r="AT38" s="3">
        <v>9</v>
      </c>
      <c r="AU38" s="3">
        <v>12</v>
      </c>
      <c r="AV38" s="3">
        <v>13</v>
      </c>
      <c r="AW38" s="10">
        <v>11</v>
      </c>
    </row>
    <row r="39" spans="1:49" x14ac:dyDescent="0.35">
      <c r="A39" s="27" t="s">
        <v>341</v>
      </c>
      <c r="B39" s="3" t="s">
        <v>167</v>
      </c>
      <c r="C39" s="4">
        <f t="shared" si="6"/>
        <v>0</v>
      </c>
      <c r="D39" s="4">
        <v>0</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16">
        <v>0</v>
      </c>
    </row>
    <row r="40" spans="1:49" x14ac:dyDescent="0.35">
      <c r="A40" s="27" t="s">
        <v>341</v>
      </c>
      <c r="B40" s="3" t="s">
        <v>132</v>
      </c>
      <c r="C40" s="4">
        <f t="shared" si="6"/>
        <v>14.021739130434783</v>
      </c>
      <c r="D40" s="3">
        <v>20</v>
      </c>
      <c r="E40" s="3">
        <v>9</v>
      </c>
      <c r="F40" s="3">
        <v>15</v>
      </c>
      <c r="G40" s="3">
        <v>10</v>
      </c>
      <c r="H40" s="3">
        <v>18</v>
      </c>
      <c r="I40" s="3">
        <v>13</v>
      </c>
      <c r="J40" s="3">
        <v>15</v>
      </c>
      <c r="K40" s="3">
        <v>19</v>
      </c>
      <c r="L40" s="3">
        <v>14</v>
      </c>
      <c r="M40" s="3">
        <v>13</v>
      </c>
      <c r="N40" s="3">
        <v>12</v>
      </c>
      <c r="O40" s="3">
        <v>22</v>
      </c>
      <c r="P40" s="3">
        <v>16</v>
      </c>
      <c r="Q40" s="3">
        <v>8</v>
      </c>
      <c r="R40" s="3">
        <v>15</v>
      </c>
      <c r="S40" s="3">
        <v>22</v>
      </c>
      <c r="T40" s="3">
        <v>18</v>
      </c>
      <c r="U40" s="3">
        <v>17</v>
      </c>
      <c r="V40" s="3">
        <v>20</v>
      </c>
      <c r="W40" s="3">
        <v>21</v>
      </c>
      <c r="X40" s="3">
        <v>16</v>
      </c>
      <c r="Y40" s="3">
        <v>13</v>
      </c>
      <c r="Z40" s="3">
        <v>12</v>
      </c>
      <c r="AA40" s="3">
        <v>13</v>
      </c>
      <c r="AB40" s="3">
        <v>14</v>
      </c>
      <c r="AC40" s="3">
        <v>11</v>
      </c>
      <c r="AD40" s="3">
        <v>15</v>
      </c>
      <c r="AE40" s="3">
        <v>21</v>
      </c>
      <c r="AF40" s="3">
        <v>14</v>
      </c>
      <c r="AG40" s="3">
        <v>19</v>
      </c>
      <c r="AH40" s="3">
        <v>8</v>
      </c>
      <c r="AI40" s="3">
        <v>17</v>
      </c>
      <c r="AJ40" s="3">
        <v>16</v>
      </c>
      <c r="AK40" s="3">
        <v>13</v>
      </c>
      <c r="AL40" s="3">
        <v>8</v>
      </c>
      <c r="AM40" s="3">
        <v>7</v>
      </c>
      <c r="AN40" s="3">
        <v>12</v>
      </c>
      <c r="AO40" s="3">
        <v>15</v>
      </c>
      <c r="AP40" s="3">
        <v>10</v>
      </c>
      <c r="AQ40" s="3">
        <v>13</v>
      </c>
      <c r="AR40" s="3">
        <v>14</v>
      </c>
      <c r="AS40" s="3">
        <v>10</v>
      </c>
      <c r="AT40" s="3">
        <v>8</v>
      </c>
      <c r="AU40" s="3">
        <v>10</v>
      </c>
      <c r="AV40" s="3">
        <v>12</v>
      </c>
      <c r="AW40" s="10">
        <v>7</v>
      </c>
    </row>
    <row r="41" spans="1:49" x14ac:dyDescent="0.35">
      <c r="A41" s="27" t="s">
        <v>333</v>
      </c>
      <c r="B41" s="3" t="s">
        <v>162</v>
      </c>
      <c r="C41" s="145">
        <f t="shared" si="6"/>
        <v>6486.652173913043</v>
      </c>
      <c r="D41" s="145">
        <v>5045</v>
      </c>
      <c r="E41" s="145">
        <v>6733</v>
      </c>
      <c r="F41" s="145">
        <v>6620</v>
      </c>
      <c r="G41" s="145">
        <v>6058</v>
      </c>
      <c r="H41" s="145">
        <v>7822</v>
      </c>
      <c r="I41" s="145">
        <v>6263</v>
      </c>
      <c r="J41" s="145">
        <v>5581</v>
      </c>
      <c r="K41" s="145">
        <v>3999</v>
      </c>
      <c r="L41" s="145">
        <v>2542</v>
      </c>
      <c r="M41" s="145">
        <v>6135</v>
      </c>
      <c r="N41" s="145">
        <v>5132</v>
      </c>
      <c r="O41" s="145">
        <v>4663</v>
      </c>
      <c r="P41" s="145">
        <v>8246</v>
      </c>
      <c r="Q41" s="145">
        <v>7280</v>
      </c>
      <c r="R41" s="145">
        <v>6703</v>
      </c>
      <c r="S41" s="145">
        <v>4217</v>
      </c>
      <c r="T41" s="145">
        <v>7959</v>
      </c>
      <c r="U41" s="145">
        <v>5639</v>
      </c>
      <c r="V41" s="145">
        <v>4430</v>
      </c>
      <c r="W41" s="145">
        <v>7508</v>
      </c>
      <c r="X41" s="145">
        <v>6224</v>
      </c>
      <c r="Y41" s="145">
        <v>8179</v>
      </c>
      <c r="Z41" s="145">
        <v>8284</v>
      </c>
      <c r="AA41" s="145">
        <v>5616</v>
      </c>
      <c r="AB41" s="145">
        <v>7106</v>
      </c>
      <c r="AC41" s="145">
        <v>8950</v>
      </c>
      <c r="AD41" s="145">
        <v>10558</v>
      </c>
      <c r="AE41" s="145">
        <v>10924</v>
      </c>
      <c r="AF41" s="145">
        <v>11188</v>
      </c>
      <c r="AG41" s="145">
        <v>7515</v>
      </c>
      <c r="AH41" s="145">
        <v>5595</v>
      </c>
      <c r="AI41" s="145">
        <v>7758</v>
      </c>
      <c r="AJ41" s="145">
        <v>5705</v>
      </c>
      <c r="AK41" s="145">
        <v>7828</v>
      </c>
      <c r="AL41" s="145">
        <v>6621</v>
      </c>
      <c r="AM41" s="145">
        <v>4682</v>
      </c>
      <c r="AN41" s="145">
        <v>6467</v>
      </c>
      <c r="AO41" s="145">
        <v>4685</v>
      </c>
      <c r="AP41" s="145">
        <v>5159</v>
      </c>
      <c r="AQ41" s="145">
        <v>4324</v>
      </c>
      <c r="AR41" s="145">
        <v>11777</v>
      </c>
      <c r="AS41" s="145">
        <v>6139</v>
      </c>
      <c r="AT41" s="145">
        <v>4946</v>
      </c>
      <c r="AU41" s="145">
        <v>5576</v>
      </c>
      <c r="AV41" s="145">
        <v>5959</v>
      </c>
      <c r="AW41" s="195">
        <v>2046</v>
      </c>
    </row>
    <row r="42" spans="1:49" x14ac:dyDescent="0.35">
      <c r="A42" s="27" t="s">
        <v>333</v>
      </c>
      <c r="B42" s="3" t="s">
        <v>166</v>
      </c>
      <c r="C42" s="145">
        <f t="shared" si="6"/>
        <v>128.5</v>
      </c>
      <c r="D42" s="145">
        <v>90</v>
      </c>
      <c r="E42" s="145">
        <v>120</v>
      </c>
      <c r="F42" s="145">
        <v>123</v>
      </c>
      <c r="G42" s="145">
        <v>121</v>
      </c>
      <c r="H42" s="145">
        <v>122</v>
      </c>
      <c r="I42" s="145">
        <v>123</v>
      </c>
      <c r="J42" s="145">
        <v>107</v>
      </c>
      <c r="K42" s="145">
        <v>95</v>
      </c>
      <c r="L42" s="145">
        <v>82</v>
      </c>
      <c r="M42" s="145">
        <v>110</v>
      </c>
      <c r="N42" s="145">
        <v>139</v>
      </c>
      <c r="O42" s="145">
        <v>95</v>
      </c>
      <c r="P42" s="145">
        <v>125</v>
      </c>
      <c r="Q42" s="145">
        <v>130</v>
      </c>
      <c r="R42" s="145">
        <v>120</v>
      </c>
      <c r="S42" s="145">
        <v>108</v>
      </c>
      <c r="T42" s="145">
        <v>124</v>
      </c>
      <c r="U42" s="145">
        <v>104</v>
      </c>
      <c r="V42" s="145">
        <v>90</v>
      </c>
      <c r="W42" s="145">
        <v>127</v>
      </c>
      <c r="X42" s="145">
        <v>120</v>
      </c>
      <c r="Y42" s="145">
        <v>130</v>
      </c>
      <c r="Z42" s="145">
        <v>140</v>
      </c>
      <c r="AA42" s="145">
        <v>137</v>
      </c>
      <c r="AB42" s="145">
        <v>145</v>
      </c>
      <c r="AC42" s="145">
        <v>172</v>
      </c>
      <c r="AD42" s="145">
        <v>165</v>
      </c>
      <c r="AE42" s="145">
        <v>144</v>
      </c>
      <c r="AF42" s="145">
        <v>200</v>
      </c>
      <c r="AG42" s="145">
        <v>130</v>
      </c>
      <c r="AH42" s="145">
        <v>130</v>
      </c>
      <c r="AI42" s="145">
        <v>141</v>
      </c>
      <c r="AJ42" s="145">
        <v>130</v>
      </c>
      <c r="AK42" s="145">
        <v>170</v>
      </c>
      <c r="AL42" s="145">
        <v>132</v>
      </c>
      <c r="AM42" s="145">
        <v>106</v>
      </c>
      <c r="AN42" s="145">
        <v>147</v>
      </c>
      <c r="AO42" s="145">
        <v>127</v>
      </c>
      <c r="AP42" s="145">
        <v>123</v>
      </c>
      <c r="AQ42" s="145">
        <v>135</v>
      </c>
      <c r="AR42" s="145">
        <v>214</v>
      </c>
      <c r="AS42" s="145">
        <v>136</v>
      </c>
      <c r="AT42" s="145">
        <v>127</v>
      </c>
      <c r="AU42" s="145">
        <v>121</v>
      </c>
      <c r="AV42" s="145">
        <v>132</v>
      </c>
      <c r="AW42" s="195">
        <v>102</v>
      </c>
    </row>
    <row r="43" spans="1:49" x14ac:dyDescent="0.35">
      <c r="A43" s="27" t="s">
        <v>333</v>
      </c>
      <c r="B43" s="3" t="s">
        <v>133</v>
      </c>
      <c r="C43" s="4">
        <f t="shared" si="6"/>
        <v>62</v>
      </c>
      <c r="D43" s="3">
        <v>65</v>
      </c>
      <c r="E43" s="3">
        <v>68</v>
      </c>
      <c r="F43" s="3">
        <v>63</v>
      </c>
      <c r="G43" s="3">
        <v>68</v>
      </c>
      <c r="H43" s="3">
        <v>77</v>
      </c>
      <c r="I43" s="3">
        <v>87</v>
      </c>
      <c r="J43" s="3">
        <v>79</v>
      </c>
      <c r="K43" s="3">
        <v>67</v>
      </c>
      <c r="L43" s="3">
        <v>38</v>
      </c>
      <c r="M43" s="3">
        <v>60</v>
      </c>
      <c r="N43" s="3">
        <v>54</v>
      </c>
      <c r="O43" s="3">
        <v>56</v>
      </c>
      <c r="P43" s="3">
        <v>73</v>
      </c>
      <c r="Q43" s="3">
        <v>76</v>
      </c>
      <c r="R43" s="3">
        <v>73</v>
      </c>
      <c r="S43" s="3">
        <v>44</v>
      </c>
      <c r="T43" s="3">
        <v>90</v>
      </c>
      <c r="U43" s="3">
        <v>67</v>
      </c>
      <c r="V43" s="3">
        <v>53</v>
      </c>
      <c r="W43" s="3">
        <v>71</v>
      </c>
      <c r="X43" s="3">
        <v>60</v>
      </c>
      <c r="Y43" s="3">
        <v>77</v>
      </c>
      <c r="Z43" s="3">
        <v>70</v>
      </c>
      <c r="AA43" s="3">
        <v>52</v>
      </c>
      <c r="AB43" s="3">
        <v>56</v>
      </c>
      <c r="AC43" s="3">
        <v>65</v>
      </c>
      <c r="AD43" s="3">
        <v>84</v>
      </c>
      <c r="AE43" s="3">
        <v>90</v>
      </c>
      <c r="AF43" s="3">
        <v>85</v>
      </c>
      <c r="AG43" s="3">
        <v>66</v>
      </c>
      <c r="AH43" s="3">
        <v>50</v>
      </c>
      <c r="AI43" s="3">
        <v>65</v>
      </c>
      <c r="AJ43" s="3">
        <v>49</v>
      </c>
      <c r="AK43" s="3">
        <v>55</v>
      </c>
      <c r="AL43" s="3">
        <v>57</v>
      </c>
      <c r="AM43" s="3">
        <v>45</v>
      </c>
      <c r="AN43" s="3">
        <v>54</v>
      </c>
      <c r="AO43" s="3">
        <v>41</v>
      </c>
      <c r="AP43" s="3">
        <v>47</v>
      </c>
      <c r="AQ43" s="3">
        <v>43</v>
      </c>
      <c r="AR43" s="3">
        <v>85</v>
      </c>
      <c r="AS43" s="3">
        <v>56</v>
      </c>
      <c r="AT43" s="3">
        <v>45</v>
      </c>
      <c r="AU43" s="3">
        <v>51</v>
      </c>
      <c r="AV43" s="3">
        <v>54</v>
      </c>
      <c r="AW43" s="10">
        <v>21</v>
      </c>
    </row>
    <row r="44" spans="1:49" x14ac:dyDescent="0.35">
      <c r="A44" s="27" t="s">
        <v>333</v>
      </c>
      <c r="B44" s="3" t="s">
        <v>167</v>
      </c>
      <c r="C44" s="4">
        <f t="shared" si="6"/>
        <v>0</v>
      </c>
      <c r="D44" s="4">
        <v>0</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3">
        <v>0</v>
      </c>
      <c r="X44" s="4">
        <v>0</v>
      </c>
      <c r="Y44" s="4">
        <v>0</v>
      </c>
      <c r="Z44" s="4">
        <v>0</v>
      </c>
      <c r="AA44" s="4">
        <v>0</v>
      </c>
      <c r="AB44" s="4">
        <v>0</v>
      </c>
      <c r="AC44" s="4">
        <v>0</v>
      </c>
      <c r="AD44" s="4">
        <v>0</v>
      </c>
      <c r="AE44" s="4">
        <v>0</v>
      </c>
      <c r="AF44" s="4">
        <v>0</v>
      </c>
      <c r="AG44" s="4">
        <v>0</v>
      </c>
      <c r="AH44" s="4">
        <v>0</v>
      </c>
      <c r="AI44" s="4">
        <v>0</v>
      </c>
      <c r="AJ44" s="4">
        <v>0</v>
      </c>
      <c r="AK44" s="4">
        <v>0</v>
      </c>
      <c r="AL44" s="3">
        <v>0</v>
      </c>
      <c r="AM44" s="4">
        <v>0</v>
      </c>
      <c r="AN44" s="4">
        <v>0</v>
      </c>
      <c r="AO44" s="4">
        <v>0</v>
      </c>
      <c r="AP44" s="3">
        <v>0</v>
      </c>
      <c r="AQ44" s="3">
        <v>0</v>
      </c>
      <c r="AR44" s="4">
        <v>0</v>
      </c>
      <c r="AS44" s="4">
        <v>0</v>
      </c>
      <c r="AT44" s="4">
        <v>0</v>
      </c>
      <c r="AU44" s="4">
        <v>0</v>
      </c>
      <c r="AV44" s="3">
        <v>0</v>
      </c>
      <c r="AW44" s="16">
        <v>0</v>
      </c>
    </row>
    <row r="45" spans="1:49" x14ac:dyDescent="0.35">
      <c r="A45" s="27" t="s">
        <v>333</v>
      </c>
      <c r="B45" s="3" t="s">
        <v>132</v>
      </c>
      <c r="C45" s="4">
        <f t="shared" si="6"/>
        <v>49.956521739130437</v>
      </c>
      <c r="D45" s="3">
        <v>56</v>
      </c>
      <c r="E45" s="3">
        <v>56</v>
      </c>
      <c r="F45" s="3">
        <v>54</v>
      </c>
      <c r="G45" s="3">
        <v>50</v>
      </c>
      <c r="H45" s="3">
        <v>64</v>
      </c>
      <c r="I45" s="3">
        <v>51</v>
      </c>
      <c r="J45" s="3">
        <v>52</v>
      </c>
      <c r="K45" s="3">
        <v>42</v>
      </c>
      <c r="L45" s="3">
        <v>31</v>
      </c>
      <c r="M45" s="3">
        <v>56</v>
      </c>
      <c r="N45" s="3">
        <v>37</v>
      </c>
      <c r="O45" s="3">
        <v>49</v>
      </c>
      <c r="P45" s="3">
        <v>66</v>
      </c>
      <c r="Q45" s="3">
        <v>56</v>
      </c>
      <c r="R45" s="3">
        <v>56</v>
      </c>
      <c r="S45" s="3">
        <v>39</v>
      </c>
      <c r="T45" s="3">
        <v>64</v>
      </c>
      <c r="U45" s="3">
        <v>54</v>
      </c>
      <c r="V45" s="3">
        <v>49</v>
      </c>
      <c r="W45" s="3">
        <v>59</v>
      </c>
      <c r="X45" s="3">
        <v>52</v>
      </c>
      <c r="Y45" s="3">
        <v>63</v>
      </c>
      <c r="Z45" s="3">
        <v>59</v>
      </c>
      <c r="AA45" s="3">
        <v>41</v>
      </c>
      <c r="AB45" s="3">
        <v>49</v>
      </c>
      <c r="AC45" s="3">
        <v>52</v>
      </c>
      <c r="AD45" s="3">
        <v>64</v>
      </c>
      <c r="AE45" s="3">
        <v>76</v>
      </c>
      <c r="AF45" s="3">
        <v>56</v>
      </c>
      <c r="AG45" s="3">
        <v>58</v>
      </c>
      <c r="AH45" s="3">
        <v>43</v>
      </c>
      <c r="AI45" s="3">
        <v>55</v>
      </c>
      <c r="AJ45" s="3">
        <v>44</v>
      </c>
      <c r="AK45" s="3">
        <v>46</v>
      </c>
      <c r="AL45" s="3">
        <v>50</v>
      </c>
      <c r="AM45" s="3">
        <v>44</v>
      </c>
      <c r="AN45" s="3">
        <v>44</v>
      </c>
      <c r="AO45" s="3">
        <v>37</v>
      </c>
      <c r="AP45" s="3">
        <v>42</v>
      </c>
      <c r="AQ45" s="3">
        <v>32</v>
      </c>
      <c r="AR45" s="3">
        <v>55</v>
      </c>
      <c r="AS45" s="3">
        <v>45</v>
      </c>
      <c r="AT45" s="3">
        <v>39</v>
      </c>
      <c r="AU45" s="3">
        <v>46</v>
      </c>
      <c r="AV45" s="3">
        <v>45</v>
      </c>
      <c r="AW45" s="10">
        <v>20</v>
      </c>
    </row>
    <row r="46" spans="1:49" x14ac:dyDescent="0.35">
      <c r="A46" s="27" t="s">
        <v>334</v>
      </c>
      <c r="B46" s="3" t="s">
        <v>162</v>
      </c>
      <c r="C46" s="145">
        <f t="shared" si="6"/>
        <v>1751.2608695652175</v>
      </c>
      <c r="D46" s="145">
        <v>2639</v>
      </c>
      <c r="E46" s="145">
        <v>2600</v>
      </c>
      <c r="F46" s="145">
        <v>3487</v>
      </c>
      <c r="G46" s="145">
        <v>1765</v>
      </c>
      <c r="H46" s="145">
        <v>2702</v>
      </c>
      <c r="I46" s="145">
        <v>2867</v>
      </c>
      <c r="J46" s="145">
        <v>1956</v>
      </c>
      <c r="K46" s="145">
        <v>2394</v>
      </c>
      <c r="L46" s="145">
        <v>1221</v>
      </c>
      <c r="M46" s="145">
        <v>2026</v>
      </c>
      <c r="N46" s="145">
        <v>2548</v>
      </c>
      <c r="O46" s="145">
        <v>2638</v>
      </c>
      <c r="P46" s="145">
        <v>1520</v>
      </c>
      <c r="Q46" s="145">
        <v>2478</v>
      </c>
      <c r="R46" s="145">
        <v>1469</v>
      </c>
      <c r="S46" s="145">
        <v>1059</v>
      </c>
      <c r="T46" s="145">
        <v>1814</v>
      </c>
      <c r="U46" s="145">
        <v>1579</v>
      </c>
      <c r="V46" s="145">
        <v>1165</v>
      </c>
      <c r="W46" s="145">
        <v>1997</v>
      </c>
      <c r="X46" s="145">
        <v>1125</v>
      </c>
      <c r="Y46" s="145">
        <v>2253</v>
      </c>
      <c r="Z46" s="145">
        <v>1350</v>
      </c>
      <c r="AA46" s="145">
        <v>1600</v>
      </c>
      <c r="AB46" s="145">
        <v>1020</v>
      </c>
      <c r="AC46" s="145">
        <v>1338</v>
      </c>
      <c r="AD46" s="145">
        <v>1879</v>
      </c>
      <c r="AE46" s="145">
        <v>2446</v>
      </c>
      <c r="AF46" s="145">
        <v>1862</v>
      </c>
      <c r="AG46" s="145">
        <v>1328</v>
      </c>
      <c r="AH46" s="145">
        <v>870</v>
      </c>
      <c r="AI46" s="145">
        <v>2826</v>
      </c>
      <c r="AJ46" s="145">
        <v>1447</v>
      </c>
      <c r="AK46" s="145">
        <v>1668</v>
      </c>
      <c r="AL46" s="145">
        <v>1485</v>
      </c>
      <c r="AM46" s="145">
        <v>1267</v>
      </c>
      <c r="AN46" s="145">
        <v>1311</v>
      </c>
      <c r="AO46" s="145">
        <v>1426</v>
      </c>
      <c r="AP46" s="145">
        <v>1406</v>
      </c>
      <c r="AQ46" s="145">
        <v>1068</v>
      </c>
      <c r="AR46" s="145">
        <v>1806</v>
      </c>
      <c r="AS46" s="145">
        <v>1081</v>
      </c>
      <c r="AT46" s="145">
        <v>1398</v>
      </c>
      <c r="AU46" s="145">
        <v>1383</v>
      </c>
      <c r="AV46" s="145">
        <v>1420</v>
      </c>
      <c r="AW46" s="195">
        <v>571</v>
      </c>
    </row>
    <row r="47" spans="1:49" x14ac:dyDescent="0.35">
      <c r="A47" s="27" t="s">
        <v>334</v>
      </c>
      <c r="B47" s="3" t="s">
        <v>166</v>
      </c>
      <c r="C47" s="145">
        <f t="shared" si="6"/>
        <v>29.934782608695652</v>
      </c>
      <c r="D47" s="145">
        <v>39</v>
      </c>
      <c r="E47" s="145">
        <v>42</v>
      </c>
      <c r="F47" s="145">
        <v>52</v>
      </c>
      <c r="G47" s="145">
        <v>34</v>
      </c>
      <c r="H47" s="145">
        <v>38</v>
      </c>
      <c r="I47" s="145">
        <v>52</v>
      </c>
      <c r="J47" s="145">
        <v>32</v>
      </c>
      <c r="K47" s="145">
        <v>43</v>
      </c>
      <c r="L47" s="145">
        <v>28</v>
      </c>
      <c r="M47" s="145">
        <v>30</v>
      </c>
      <c r="N47" s="145">
        <v>52</v>
      </c>
      <c r="O47" s="145">
        <v>39</v>
      </c>
      <c r="P47" s="145">
        <v>21</v>
      </c>
      <c r="Q47" s="145">
        <v>41</v>
      </c>
      <c r="R47" s="145">
        <v>23</v>
      </c>
      <c r="S47" s="145">
        <v>17</v>
      </c>
      <c r="T47" s="145">
        <v>25</v>
      </c>
      <c r="U47" s="145">
        <v>24</v>
      </c>
      <c r="V47" s="145">
        <v>18</v>
      </c>
      <c r="W47" s="145">
        <v>28</v>
      </c>
      <c r="X47" s="145">
        <v>18</v>
      </c>
      <c r="Y47" s="145">
        <v>31</v>
      </c>
      <c r="Z47" s="145">
        <v>21</v>
      </c>
      <c r="AA47" s="145">
        <v>33</v>
      </c>
      <c r="AB47" s="145">
        <v>20</v>
      </c>
      <c r="AC47" s="145">
        <v>24</v>
      </c>
      <c r="AD47" s="145">
        <v>25</v>
      </c>
      <c r="AE47" s="145">
        <v>28</v>
      </c>
      <c r="AF47" s="145">
        <v>30</v>
      </c>
      <c r="AG47" s="145">
        <v>21</v>
      </c>
      <c r="AH47" s="145">
        <v>19</v>
      </c>
      <c r="AI47" s="145">
        <v>42</v>
      </c>
      <c r="AJ47" s="145">
        <v>28</v>
      </c>
      <c r="AK47" s="145">
        <v>33</v>
      </c>
      <c r="AL47" s="145">
        <v>30</v>
      </c>
      <c r="AM47" s="145">
        <v>28</v>
      </c>
      <c r="AN47" s="145">
        <v>25</v>
      </c>
      <c r="AO47" s="145">
        <v>30</v>
      </c>
      <c r="AP47" s="145">
        <v>29</v>
      </c>
      <c r="AQ47" s="145">
        <v>24</v>
      </c>
      <c r="AR47" s="145">
        <v>30</v>
      </c>
      <c r="AS47" s="145">
        <v>21</v>
      </c>
      <c r="AT47" s="145">
        <v>32</v>
      </c>
      <c r="AU47" s="145">
        <v>27</v>
      </c>
      <c r="AV47" s="145">
        <v>26</v>
      </c>
      <c r="AW47" s="195">
        <v>24</v>
      </c>
    </row>
    <row r="48" spans="1:49" x14ac:dyDescent="0.35">
      <c r="A48" s="27" t="s">
        <v>334</v>
      </c>
      <c r="B48" s="3" t="s">
        <v>133</v>
      </c>
      <c r="C48" s="4">
        <f t="shared" si="6"/>
        <v>0</v>
      </c>
      <c r="D48" s="3">
        <v>0</v>
      </c>
      <c r="E48" s="3">
        <v>0</v>
      </c>
      <c r="F48" s="3">
        <v>0</v>
      </c>
      <c r="G48" s="3">
        <v>0</v>
      </c>
      <c r="H48" s="3">
        <v>0</v>
      </c>
      <c r="I48" s="3">
        <v>0</v>
      </c>
      <c r="J48" s="3">
        <v>0</v>
      </c>
      <c r="K48" s="3">
        <v>0</v>
      </c>
      <c r="L48" s="3">
        <v>0</v>
      </c>
      <c r="M48" s="3">
        <v>0</v>
      </c>
      <c r="N48" s="3">
        <v>0</v>
      </c>
      <c r="O48" s="3">
        <v>0</v>
      </c>
      <c r="P48" s="3">
        <v>0</v>
      </c>
      <c r="Q48" s="3">
        <v>0</v>
      </c>
      <c r="R48" s="3">
        <v>0</v>
      </c>
      <c r="S48" s="3">
        <v>0</v>
      </c>
      <c r="T48" s="3">
        <v>0</v>
      </c>
      <c r="U48" s="3">
        <v>0</v>
      </c>
      <c r="V48" s="3">
        <v>0</v>
      </c>
      <c r="W48" s="3">
        <v>0</v>
      </c>
      <c r="X48" s="3">
        <v>0</v>
      </c>
      <c r="Y48" s="3">
        <v>0</v>
      </c>
      <c r="Z48" s="3">
        <v>0</v>
      </c>
      <c r="AA48" s="3">
        <v>0</v>
      </c>
      <c r="AB48" s="3">
        <v>0</v>
      </c>
      <c r="AC48" s="3">
        <v>0</v>
      </c>
      <c r="AD48" s="3">
        <v>0</v>
      </c>
      <c r="AE48" s="3">
        <v>0</v>
      </c>
      <c r="AF48" s="3">
        <v>0</v>
      </c>
      <c r="AG48" s="3">
        <v>0</v>
      </c>
      <c r="AH48" s="3">
        <v>0</v>
      </c>
      <c r="AI48" s="3">
        <v>0</v>
      </c>
      <c r="AJ48" s="3">
        <v>0</v>
      </c>
      <c r="AK48" s="3">
        <v>0</v>
      </c>
      <c r="AL48" s="3">
        <v>0</v>
      </c>
      <c r="AM48" s="3">
        <v>0</v>
      </c>
      <c r="AN48" s="3">
        <v>0</v>
      </c>
      <c r="AO48" s="3">
        <v>0</v>
      </c>
      <c r="AP48" s="3">
        <v>0</v>
      </c>
      <c r="AQ48" s="3">
        <v>0</v>
      </c>
      <c r="AR48" s="3">
        <v>0</v>
      </c>
      <c r="AS48" s="3">
        <v>0</v>
      </c>
      <c r="AT48" s="3">
        <v>0</v>
      </c>
      <c r="AU48" s="3">
        <v>0</v>
      </c>
      <c r="AV48" s="3">
        <v>0</v>
      </c>
      <c r="AW48" s="10">
        <v>0</v>
      </c>
    </row>
    <row r="49" spans="1:49" x14ac:dyDescent="0.35">
      <c r="A49" s="27" t="s">
        <v>334</v>
      </c>
      <c r="B49" s="3" t="s">
        <v>167</v>
      </c>
      <c r="C49" s="4">
        <f t="shared" si="6"/>
        <v>857.97826086956525</v>
      </c>
      <c r="D49" s="4">
        <v>940</v>
      </c>
      <c r="E49" s="4">
        <v>1189</v>
      </c>
      <c r="F49" s="4">
        <v>1709</v>
      </c>
      <c r="G49" s="4">
        <v>828</v>
      </c>
      <c r="H49" s="4">
        <v>1436</v>
      </c>
      <c r="I49" s="4">
        <v>1644</v>
      </c>
      <c r="J49" s="3">
        <v>1191</v>
      </c>
      <c r="K49" s="4">
        <v>1322</v>
      </c>
      <c r="L49" s="4">
        <v>636</v>
      </c>
      <c r="M49" s="4">
        <v>912</v>
      </c>
      <c r="N49" s="3">
        <v>1152</v>
      </c>
      <c r="O49" s="3">
        <v>1485</v>
      </c>
      <c r="P49" s="4">
        <v>805</v>
      </c>
      <c r="Q49" s="4">
        <v>1128</v>
      </c>
      <c r="R49" s="4">
        <v>710</v>
      </c>
      <c r="S49" s="4">
        <v>552</v>
      </c>
      <c r="T49" s="4">
        <v>1023</v>
      </c>
      <c r="U49" s="4">
        <v>809</v>
      </c>
      <c r="V49" s="4">
        <v>626</v>
      </c>
      <c r="W49" s="4">
        <v>1073</v>
      </c>
      <c r="X49" s="4">
        <v>630</v>
      </c>
      <c r="Y49" s="4">
        <v>984</v>
      </c>
      <c r="Z49" s="4">
        <v>660</v>
      </c>
      <c r="AA49" s="4">
        <v>716</v>
      </c>
      <c r="AB49" s="4">
        <v>492</v>
      </c>
      <c r="AC49" s="4">
        <v>841</v>
      </c>
      <c r="AD49" s="4">
        <v>903</v>
      </c>
      <c r="AE49" s="4">
        <v>1063</v>
      </c>
      <c r="AF49" s="4">
        <v>855</v>
      </c>
      <c r="AG49" s="4">
        <v>776</v>
      </c>
      <c r="AH49" s="4">
        <v>373</v>
      </c>
      <c r="AI49" s="4">
        <v>1117</v>
      </c>
      <c r="AJ49" s="4">
        <v>687</v>
      </c>
      <c r="AK49" s="4">
        <v>629</v>
      </c>
      <c r="AL49" s="4">
        <v>648</v>
      </c>
      <c r="AM49" s="4">
        <v>668</v>
      </c>
      <c r="AN49" s="4">
        <v>643</v>
      </c>
      <c r="AO49" s="4">
        <v>757</v>
      </c>
      <c r="AP49" s="4">
        <v>731</v>
      </c>
      <c r="AQ49" s="4">
        <v>627</v>
      </c>
      <c r="AR49" s="4">
        <v>747</v>
      </c>
      <c r="AS49" s="4">
        <v>507</v>
      </c>
      <c r="AT49" s="4">
        <v>571</v>
      </c>
      <c r="AU49" s="4">
        <v>623</v>
      </c>
      <c r="AV49" s="4">
        <v>730</v>
      </c>
      <c r="AW49" s="16">
        <v>319</v>
      </c>
    </row>
    <row r="50" spans="1:49" x14ac:dyDescent="0.35">
      <c r="A50" s="27" t="s">
        <v>334</v>
      </c>
      <c r="B50" s="3" t="s">
        <v>132</v>
      </c>
      <c r="C50" s="4">
        <f t="shared" si="6"/>
        <v>58.326086956521742</v>
      </c>
      <c r="D50" s="3">
        <v>68</v>
      </c>
      <c r="E50" s="3">
        <v>62</v>
      </c>
      <c r="F50" s="3">
        <v>67</v>
      </c>
      <c r="G50" s="3">
        <v>52</v>
      </c>
      <c r="H50" s="3">
        <v>72</v>
      </c>
      <c r="I50" s="3">
        <v>55</v>
      </c>
      <c r="J50" s="3">
        <v>62</v>
      </c>
      <c r="K50" s="3">
        <v>56</v>
      </c>
      <c r="L50" s="3">
        <v>43</v>
      </c>
      <c r="M50" s="3">
        <v>67</v>
      </c>
      <c r="N50" s="3">
        <v>49</v>
      </c>
      <c r="O50" s="3">
        <v>67</v>
      </c>
      <c r="P50" s="3">
        <v>71</v>
      </c>
      <c r="Q50" s="3">
        <v>61</v>
      </c>
      <c r="R50" s="3">
        <v>64</v>
      </c>
      <c r="S50" s="3">
        <v>61</v>
      </c>
      <c r="T50" s="3">
        <v>74</v>
      </c>
      <c r="U50" s="3">
        <v>66</v>
      </c>
      <c r="V50" s="3">
        <v>64</v>
      </c>
      <c r="W50" s="3">
        <v>72</v>
      </c>
      <c r="X50" s="3">
        <v>61</v>
      </c>
      <c r="Y50" s="3">
        <v>72</v>
      </c>
      <c r="Z50" s="3">
        <v>64</v>
      </c>
      <c r="AA50" s="3">
        <v>49</v>
      </c>
      <c r="AB50" s="3">
        <v>52</v>
      </c>
      <c r="AC50" s="3">
        <v>55</v>
      </c>
      <c r="AD50" s="3">
        <v>74</v>
      </c>
      <c r="AE50" s="3">
        <v>88</v>
      </c>
      <c r="AF50" s="3">
        <v>62</v>
      </c>
      <c r="AG50" s="3">
        <v>64</v>
      </c>
      <c r="AH50" s="3">
        <v>46</v>
      </c>
      <c r="AI50" s="3">
        <v>67</v>
      </c>
      <c r="AJ50" s="3">
        <v>52</v>
      </c>
      <c r="AK50" s="3">
        <v>50</v>
      </c>
      <c r="AL50" s="3">
        <v>49</v>
      </c>
      <c r="AM50" s="3">
        <v>46</v>
      </c>
      <c r="AN50" s="3">
        <v>53</v>
      </c>
      <c r="AO50" s="3">
        <v>47</v>
      </c>
      <c r="AP50" s="3">
        <v>48</v>
      </c>
      <c r="AQ50" s="3">
        <v>44</v>
      </c>
      <c r="AR50" s="3">
        <v>61</v>
      </c>
      <c r="AS50" s="3">
        <v>52</v>
      </c>
      <c r="AT50" s="3">
        <v>44</v>
      </c>
      <c r="AU50" s="3">
        <v>52</v>
      </c>
      <c r="AV50" s="3">
        <v>54</v>
      </c>
      <c r="AW50" s="10">
        <v>24</v>
      </c>
    </row>
    <row r="51" spans="1:49" x14ac:dyDescent="0.35">
      <c r="A51" s="27" t="s">
        <v>335</v>
      </c>
      <c r="B51" s="3" t="s">
        <v>162</v>
      </c>
      <c r="C51" s="145">
        <f t="shared" si="6"/>
        <v>5480.586956521739</v>
      </c>
      <c r="D51" s="145">
        <v>6949</v>
      </c>
      <c r="E51" s="145">
        <v>6513</v>
      </c>
      <c r="F51" s="145">
        <v>6649</v>
      </c>
      <c r="G51" s="145">
        <v>6841</v>
      </c>
      <c r="H51" s="145">
        <v>7782</v>
      </c>
      <c r="I51" s="145">
        <v>6869</v>
      </c>
      <c r="J51" s="145">
        <v>5479</v>
      </c>
      <c r="K51" s="145">
        <v>5424</v>
      </c>
      <c r="L51" s="145">
        <v>5642</v>
      </c>
      <c r="M51" s="145">
        <v>5315</v>
      </c>
      <c r="N51" s="145">
        <v>5015</v>
      </c>
      <c r="O51" s="145">
        <v>4524</v>
      </c>
      <c r="P51" s="145">
        <v>6710</v>
      </c>
      <c r="Q51" s="145">
        <v>6487</v>
      </c>
      <c r="R51" s="145">
        <v>5093</v>
      </c>
      <c r="S51" s="145">
        <v>5145</v>
      </c>
      <c r="T51" s="145">
        <v>5179</v>
      </c>
      <c r="U51" s="145">
        <v>5784</v>
      </c>
      <c r="V51" s="145">
        <v>5260</v>
      </c>
      <c r="W51" s="145">
        <v>4879</v>
      </c>
      <c r="X51" s="145">
        <v>6001</v>
      </c>
      <c r="Y51" s="145">
        <v>4823</v>
      </c>
      <c r="Z51" s="145">
        <v>5552</v>
      </c>
      <c r="AA51" s="145">
        <v>4250</v>
      </c>
      <c r="AB51" s="145">
        <v>4324</v>
      </c>
      <c r="AC51" s="145">
        <v>3835</v>
      </c>
      <c r="AD51" s="145">
        <v>5548</v>
      </c>
      <c r="AE51" s="145">
        <v>6569</v>
      </c>
      <c r="AF51" s="145">
        <v>9020</v>
      </c>
      <c r="AG51" s="145">
        <v>7241</v>
      </c>
      <c r="AH51" s="145">
        <v>5700</v>
      </c>
      <c r="AI51" s="145">
        <v>5601</v>
      </c>
      <c r="AJ51" s="145">
        <v>5628</v>
      </c>
      <c r="AK51" s="145">
        <v>4606</v>
      </c>
      <c r="AL51" s="145">
        <v>4741</v>
      </c>
      <c r="AM51" s="145">
        <v>5077</v>
      </c>
      <c r="AN51" s="145">
        <v>5087</v>
      </c>
      <c r="AO51" s="145">
        <v>4383</v>
      </c>
      <c r="AP51" s="145">
        <v>3315</v>
      </c>
      <c r="AQ51" s="145">
        <v>2305</v>
      </c>
      <c r="AR51" s="145">
        <v>2027</v>
      </c>
      <c r="AS51" s="145">
        <v>3770</v>
      </c>
      <c r="AT51" s="145">
        <v>4546</v>
      </c>
      <c r="AU51" s="145">
        <v>6516</v>
      </c>
      <c r="AV51" s="145">
        <v>6607</v>
      </c>
      <c r="AW51" s="195">
        <v>7496</v>
      </c>
    </row>
    <row r="52" spans="1:49" x14ac:dyDescent="0.35">
      <c r="A52" s="27" t="s">
        <v>335</v>
      </c>
      <c r="B52" s="3" t="s">
        <v>166</v>
      </c>
      <c r="C52" s="145">
        <f t="shared" si="6"/>
        <v>165.47826086956522</v>
      </c>
      <c r="D52" s="145">
        <v>165</v>
      </c>
      <c r="E52" s="145">
        <v>197</v>
      </c>
      <c r="F52" s="145">
        <v>170</v>
      </c>
      <c r="G52" s="145">
        <v>180</v>
      </c>
      <c r="H52" s="145">
        <v>216</v>
      </c>
      <c r="I52" s="145">
        <v>191</v>
      </c>
      <c r="J52" s="145">
        <v>211</v>
      </c>
      <c r="K52" s="145">
        <v>129</v>
      </c>
      <c r="L52" s="145">
        <v>134</v>
      </c>
      <c r="M52" s="145">
        <v>166</v>
      </c>
      <c r="N52" s="145">
        <v>148</v>
      </c>
      <c r="O52" s="145">
        <v>174</v>
      </c>
      <c r="P52" s="145">
        <v>192</v>
      </c>
      <c r="Q52" s="145">
        <v>185</v>
      </c>
      <c r="R52" s="145">
        <v>164</v>
      </c>
      <c r="S52" s="145">
        <v>184</v>
      </c>
      <c r="T52" s="145">
        <v>179</v>
      </c>
      <c r="U52" s="145">
        <v>193</v>
      </c>
      <c r="V52" s="145">
        <v>219</v>
      </c>
      <c r="W52" s="145">
        <v>212</v>
      </c>
      <c r="X52" s="145">
        <v>182</v>
      </c>
      <c r="Y52" s="145">
        <v>130</v>
      </c>
      <c r="Z52" s="145">
        <v>154</v>
      </c>
      <c r="AA52" s="145">
        <v>129</v>
      </c>
      <c r="AB52" s="145">
        <v>139</v>
      </c>
      <c r="AC52" s="145">
        <v>107</v>
      </c>
      <c r="AD52" s="145">
        <v>154</v>
      </c>
      <c r="AE52" s="145">
        <v>205</v>
      </c>
      <c r="AF52" s="145">
        <v>210</v>
      </c>
      <c r="AG52" s="145">
        <v>207</v>
      </c>
      <c r="AH52" s="145">
        <v>158</v>
      </c>
      <c r="AI52" s="145">
        <v>144</v>
      </c>
      <c r="AJ52" s="145">
        <v>131</v>
      </c>
      <c r="AK52" s="145">
        <v>159</v>
      </c>
      <c r="AL52" s="145">
        <v>163</v>
      </c>
      <c r="AM52" s="145">
        <v>169</v>
      </c>
      <c r="AN52" s="145">
        <v>182</v>
      </c>
      <c r="AO52" s="145">
        <v>219</v>
      </c>
      <c r="AP52" s="145">
        <v>151</v>
      </c>
      <c r="AQ52" s="145">
        <v>128</v>
      </c>
      <c r="AR52" s="145">
        <v>84</v>
      </c>
      <c r="AS52" s="145">
        <v>122</v>
      </c>
      <c r="AT52" s="145">
        <v>142</v>
      </c>
      <c r="AU52" s="145">
        <v>155</v>
      </c>
      <c r="AV52" s="145">
        <v>169</v>
      </c>
      <c r="AW52" s="195">
        <v>110</v>
      </c>
    </row>
    <row r="53" spans="1:49" x14ac:dyDescent="0.35">
      <c r="A53" s="27" t="s">
        <v>335</v>
      </c>
      <c r="B53" s="3" t="s">
        <v>133</v>
      </c>
      <c r="C53" s="4">
        <f t="shared" si="6"/>
        <v>199.63043478260869</v>
      </c>
      <c r="D53" s="3">
        <v>255</v>
      </c>
      <c r="E53" s="3">
        <v>239</v>
      </c>
      <c r="F53" s="3">
        <v>244</v>
      </c>
      <c r="G53" s="3">
        <v>251</v>
      </c>
      <c r="H53" s="3">
        <v>285</v>
      </c>
      <c r="I53" s="3">
        <v>252</v>
      </c>
      <c r="J53" s="3">
        <v>201</v>
      </c>
      <c r="K53" s="3">
        <v>199</v>
      </c>
      <c r="L53" s="3">
        <v>207</v>
      </c>
      <c r="M53" s="3">
        <v>195</v>
      </c>
      <c r="N53" s="3">
        <v>184</v>
      </c>
      <c r="O53" s="3">
        <v>166</v>
      </c>
      <c r="P53" s="3">
        <v>245</v>
      </c>
      <c r="Q53" s="3">
        <v>237</v>
      </c>
      <c r="R53" s="3">
        <v>186</v>
      </c>
      <c r="S53" s="3">
        <v>188</v>
      </c>
      <c r="T53" s="3">
        <v>189</v>
      </c>
      <c r="U53" s="3">
        <v>211</v>
      </c>
      <c r="V53" s="3">
        <v>192</v>
      </c>
      <c r="W53" s="3">
        <v>178</v>
      </c>
      <c r="X53" s="3">
        <v>219</v>
      </c>
      <c r="Y53" s="3">
        <v>176</v>
      </c>
      <c r="Z53" s="3">
        <v>203</v>
      </c>
      <c r="AA53" s="3">
        <v>155</v>
      </c>
      <c r="AB53" s="3">
        <v>158</v>
      </c>
      <c r="AC53" s="3">
        <v>139</v>
      </c>
      <c r="AD53" s="3">
        <v>201</v>
      </c>
      <c r="AE53" s="3">
        <v>238</v>
      </c>
      <c r="AF53" s="3">
        <v>327</v>
      </c>
      <c r="AG53" s="3">
        <v>263</v>
      </c>
      <c r="AH53" s="3">
        <v>207</v>
      </c>
      <c r="AI53" s="3">
        <v>203</v>
      </c>
      <c r="AJ53" s="3">
        <v>204</v>
      </c>
      <c r="AK53" s="3">
        <v>168</v>
      </c>
      <c r="AL53" s="3">
        <v>172</v>
      </c>
      <c r="AM53" s="3">
        <v>184</v>
      </c>
      <c r="AN53" s="3">
        <v>185</v>
      </c>
      <c r="AO53" s="3">
        <v>158</v>
      </c>
      <c r="AP53" s="3">
        <v>120</v>
      </c>
      <c r="AQ53" s="3">
        <v>83</v>
      </c>
      <c r="AR53" s="3">
        <v>73</v>
      </c>
      <c r="AS53" s="3">
        <v>136</v>
      </c>
      <c r="AT53" s="3">
        <v>164</v>
      </c>
      <c r="AU53" s="3">
        <v>235</v>
      </c>
      <c r="AV53" s="3">
        <v>238</v>
      </c>
      <c r="AW53" s="10">
        <v>270</v>
      </c>
    </row>
    <row r="54" spans="1:49" x14ac:dyDescent="0.35">
      <c r="A54" s="27" t="s">
        <v>335</v>
      </c>
      <c r="B54" s="3" t="s">
        <v>167</v>
      </c>
      <c r="C54" s="4">
        <f t="shared" si="6"/>
        <v>0</v>
      </c>
      <c r="D54" s="4">
        <v>0</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16">
        <v>0</v>
      </c>
    </row>
    <row r="55" spans="1:49" x14ac:dyDescent="0.35">
      <c r="A55" s="27" t="s">
        <v>335</v>
      </c>
      <c r="B55" s="3" t="s">
        <v>132</v>
      </c>
      <c r="C55" s="4">
        <f t="shared" si="6"/>
        <v>33.543478260869563</v>
      </c>
      <c r="D55" s="3">
        <v>42</v>
      </c>
      <c r="E55" s="3">
        <v>33</v>
      </c>
      <c r="F55" s="3">
        <v>39</v>
      </c>
      <c r="G55" s="3">
        <v>38</v>
      </c>
      <c r="H55" s="3">
        <v>36</v>
      </c>
      <c r="I55" s="3">
        <v>36</v>
      </c>
      <c r="J55" s="3">
        <v>26</v>
      </c>
      <c r="K55" s="3">
        <v>42</v>
      </c>
      <c r="L55" s="3">
        <v>42</v>
      </c>
      <c r="M55" s="3">
        <v>32</v>
      </c>
      <c r="N55" s="3">
        <v>34</v>
      </c>
      <c r="O55" s="3">
        <v>26</v>
      </c>
      <c r="P55" s="3">
        <v>35</v>
      </c>
      <c r="Q55" s="3">
        <v>35</v>
      </c>
      <c r="R55" s="3">
        <v>31</v>
      </c>
      <c r="S55" s="3">
        <v>28</v>
      </c>
      <c r="T55" s="3">
        <v>29</v>
      </c>
      <c r="U55" s="3">
        <v>30</v>
      </c>
      <c r="V55" s="3">
        <v>24</v>
      </c>
      <c r="W55" s="3">
        <v>23</v>
      </c>
      <c r="X55" s="3">
        <v>33</v>
      </c>
      <c r="Y55" s="3">
        <v>37</v>
      </c>
      <c r="Z55" s="3">
        <v>36</v>
      </c>
      <c r="AA55" s="3">
        <v>33</v>
      </c>
      <c r="AB55" s="3">
        <v>31</v>
      </c>
      <c r="AC55" s="3">
        <v>36</v>
      </c>
      <c r="AD55" s="3">
        <v>36</v>
      </c>
      <c r="AE55" s="3">
        <v>32</v>
      </c>
      <c r="AF55" s="3">
        <v>43</v>
      </c>
      <c r="AG55" s="3">
        <v>35</v>
      </c>
      <c r="AH55" s="3">
        <v>36</v>
      </c>
      <c r="AI55" s="3">
        <v>39</v>
      </c>
      <c r="AJ55" s="3">
        <v>43</v>
      </c>
      <c r="AK55" s="3">
        <v>29</v>
      </c>
      <c r="AL55" s="3">
        <v>29</v>
      </c>
      <c r="AM55" s="3">
        <v>30</v>
      </c>
      <c r="AN55" s="3">
        <v>28</v>
      </c>
      <c r="AO55" s="3">
        <v>20</v>
      </c>
      <c r="AP55" s="3">
        <v>22</v>
      </c>
      <c r="AQ55" s="3">
        <v>18</v>
      </c>
      <c r="AR55" s="3">
        <v>24</v>
      </c>
      <c r="AS55" s="3">
        <v>31</v>
      </c>
      <c r="AT55" s="3">
        <v>32</v>
      </c>
      <c r="AU55" s="3">
        <v>42</v>
      </c>
      <c r="AV55" s="3">
        <v>39</v>
      </c>
      <c r="AW55" s="10">
        <v>68</v>
      </c>
    </row>
    <row r="56" spans="1:49" x14ac:dyDescent="0.35">
      <c r="A56" s="27" t="s">
        <v>336</v>
      </c>
      <c r="B56" s="3" t="s">
        <v>162</v>
      </c>
      <c r="C56" s="145">
        <f t="shared" si="6"/>
        <v>7938.586956521739</v>
      </c>
      <c r="D56" s="145">
        <v>9921</v>
      </c>
      <c r="E56" s="145">
        <v>9482</v>
      </c>
      <c r="F56" s="145">
        <v>13965</v>
      </c>
      <c r="G56" s="145">
        <v>13195</v>
      </c>
      <c r="H56" s="145">
        <v>10270</v>
      </c>
      <c r="I56" s="145">
        <v>12482</v>
      </c>
      <c r="J56" s="145">
        <v>14378</v>
      </c>
      <c r="K56" s="145">
        <v>10508</v>
      </c>
      <c r="L56" s="145">
        <v>10823</v>
      </c>
      <c r="M56" s="145">
        <v>10192</v>
      </c>
      <c r="N56" s="145">
        <v>10902</v>
      </c>
      <c r="O56" s="145">
        <v>10714</v>
      </c>
      <c r="P56" s="145">
        <v>9006</v>
      </c>
      <c r="Q56" s="145">
        <v>7426</v>
      </c>
      <c r="R56" s="145">
        <v>8951</v>
      </c>
      <c r="S56" s="145">
        <v>8319</v>
      </c>
      <c r="T56" s="145">
        <v>8436</v>
      </c>
      <c r="U56" s="145">
        <v>6953</v>
      </c>
      <c r="V56" s="145">
        <v>9542</v>
      </c>
      <c r="W56" s="145">
        <v>11066</v>
      </c>
      <c r="X56" s="145">
        <v>13510</v>
      </c>
      <c r="Y56" s="145">
        <v>12053</v>
      </c>
      <c r="Z56" s="145">
        <v>9876</v>
      </c>
      <c r="AA56" s="145">
        <v>6412</v>
      </c>
      <c r="AB56" s="145">
        <v>6541</v>
      </c>
      <c r="AC56" s="145">
        <v>5451</v>
      </c>
      <c r="AD56" s="145">
        <v>6224</v>
      </c>
      <c r="AE56" s="145">
        <v>5829</v>
      </c>
      <c r="AF56" s="145">
        <v>5576</v>
      </c>
      <c r="AG56" s="145">
        <v>5912</v>
      </c>
      <c r="AH56" s="145">
        <v>7427</v>
      </c>
      <c r="AI56" s="145">
        <v>7471</v>
      </c>
      <c r="AJ56" s="145">
        <v>4486</v>
      </c>
      <c r="AK56" s="145">
        <v>2325</v>
      </c>
      <c r="AL56" s="145">
        <v>1975</v>
      </c>
      <c r="AM56" s="145">
        <v>1484</v>
      </c>
      <c r="AN56" s="145">
        <v>2449</v>
      </c>
      <c r="AO56" s="145">
        <v>2134</v>
      </c>
      <c r="AP56" s="145">
        <v>1738</v>
      </c>
      <c r="AQ56" s="145">
        <v>3792</v>
      </c>
      <c r="AR56" s="145">
        <v>5671</v>
      </c>
      <c r="AS56" s="145">
        <v>6320</v>
      </c>
      <c r="AT56" s="145">
        <v>8295</v>
      </c>
      <c r="AU56" s="145">
        <v>8137</v>
      </c>
      <c r="AV56" s="145">
        <v>9401</v>
      </c>
      <c r="AW56" s="195">
        <v>8155</v>
      </c>
    </row>
    <row r="57" spans="1:49" x14ac:dyDescent="0.35">
      <c r="A57" s="27" t="s">
        <v>336</v>
      </c>
      <c r="B57" s="3" t="s">
        <v>166</v>
      </c>
      <c r="C57" s="145">
        <f t="shared" si="6"/>
        <v>156.15217391304347</v>
      </c>
      <c r="D57" s="145">
        <v>187</v>
      </c>
      <c r="E57" s="145">
        <v>202</v>
      </c>
      <c r="F57" s="145">
        <v>179</v>
      </c>
      <c r="G57" s="145">
        <v>231</v>
      </c>
      <c r="H57" s="145">
        <v>239</v>
      </c>
      <c r="I57" s="145">
        <v>223</v>
      </c>
      <c r="J57" s="145">
        <v>232</v>
      </c>
      <c r="K57" s="145">
        <v>214</v>
      </c>
      <c r="L57" s="145">
        <v>235</v>
      </c>
      <c r="M57" s="145">
        <v>204</v>
      </c>
      <c r="N57" s="145">
        <v>248</v>
      </c>
      <c r="O57" s="145">
        <v>238</v>
      </c>
      <c r="P57" s="145">
        <v>180</v>
      </c>
      <c r="Q57" s="145">
        <v>186</v>
      </c>
      <c r="R57" s="145">
        <v>199</v>
      </c>
      <c r="S57" s="145">
        <v>157</v>
      </c>
      <c r="T57" s="145">
        <v>228</v>
      </c>
      <c r="U57" s="145">
        <v>151</v>
      </c>
      <c r="V57" s="145">
        <v>149</v>
      </c>
      <c r="W57" s="145">
        <v>154</v>
      </c>
      <c r="X57" s="145">
        <v>214</v>
      </c>
      <c r="Y57" s="145">
        <v>165</v>
      </c>
      <c r="Z57" s="145">
        <v>143</v>
      </c>
      <c r="AA57" s="145">
        <v>136</v>
      </c>
      <c r="AB57" s="145">
        <v>104</v>
      </c>
      <c r="AC57" s="145">
        <v>107</v>
      </c>
      <c r="AD57" s="145">
        <v>111</v>
      </c>
      <c r="AE57" s="145">
        <v>104</v>
      </c>
      <c r="AF57" s="145">
        <v>103</v>
      </c>
      <c r="AG57" s="145">
        <v>126</v>
      </c>
      <c r="AH57" s="145">
        <v>195</v>
      </c>
      <c r="AI57" s="145">
        <v>159</v>
      </c>
      <c r="AJ57" s="145">
        <v>160</v>
      </c>
      <c r="AK57" s="145">
        <v>80</v>
      </c>
      <c r="AL57" s="145">
        <v>86</v>
      </c>
      <c r="AM57" s="145">
        <v>106</v>
      </c>
      <c r="AN57" s="145">
        <v>111</v>
      </c>
      <c r="AO57" s="145">
        <v>126</v>
      </c>
      <c r="AP57" s="145">
        <v>91</v>
      </c>
      <c r="AQ57" s="145">
        <v>81</v>
      </c>
      <c r="AR57" s="145">
        <v>90</v>
      </c>
      <c r="AS57" s="145">
        <v>94</v>
      </c>
      <c r="AT57" s="145">
        <v>119</v>
      </c>
      <c r="AU57" s="145">
        <v>118</v>
      </c>
      <c r="AV57" s="145">
        <v>124</v>
      </c>
      <c r="AW57" s="195">
        <v>94</v>
      </c>
    </row>
    <row r="58" spans="1:49" x14ac:dyDescent="0.35">
      <c r="A58" s="27" t="s">
        <v>336</v>
      </c>
      <c r="B58" s="3" t="s">
        <v>133</v>
      </c>
      <c r="C58" s="4">
        <f t="shared" si="6"/>
        <v>100.45652173913044</v>
      </c>
      <c r="D58" s="3">
        <v>126</v>
      </c>
      <c r="E58" s="3">
        <v>120</v>
      </c>
      <c r="F58" s="3">
        <v>179</v>
      </c>
      <c r="G58" s="3">
        <v>167</v>
      </c>
      <c r="H58" s="3">
        <v>130</v>
      </c>
      <c r="I58" s="3">
        <v>158</v>
      </c>
      <c r="J58" s="3">
        <v>182</v>
      </c>
      <c r="K58" s="3">
        <v>133</v>
      </c>
      <c r="L58" s="3">
        <v>137</v>
      </c>
      <c r="M58" s="3">
        <v>129</v>
      </c>
      <c r="N58" s="3">
        <v>138</v>
      </c>
      <c r="O58" s="3">
        <v>131</v>
      </c>
      <c r="P58" s="3">
        <v>114</v>
      </c>
      <c r="Q58" s="3">
        <v>94</v>
      </c>
      <c r="R58" s="3">
        <v>111</v>
      </c>
      <c r="S58" s="3">
        <v>103</v>
      </c>
      <c r="T58" s="3">
        <v>107</v>
      </c>
      <c r="U58" s="3">
        <v>88</v>
      </c>
      <c r="V58" s="3">
        <v>121</v>
      </c>
      <c r="W58" s="3">
        <v>141</v>
      </c>
      <c r="X58" s="3">
        <v>171</v>
      </c>
      <c r="Y58" s="3">
        <v>153</v>
      </c>
      <c r="Z58" s="3">
        <v>125</v>
      </c>
      <c r="AA58" s="3">
        <v>80</v>
      </c>
      <c r="AB58" s="3">
        <v>83</v>
      </c>
      <c r="AC58" s="3">
        <v>69</v>
      </c>
      <c r="AD58" s="3">
        <v>79</v>
      </c>
      <c r="AE58" s="3">
        <v>74</v>
      </c>
      <c r="AF58" s="3">
        <v>71</v>
      </c>
      <c r="AG58" s="3">
        <v>76</v>
      </c>
      <c r="AH58" s="3">
        <v>94</v>
      </c>
      <c r="AI58" s="3">
        <v>95</v>
      </c>
      <c r="AJ58" s="3">
        <v>57</v>
      </c>
      <c r="AK58" s="3">
        <v>30</v>
      </c>
      <c r="AL58" s="3">
        <v>25</v>
      </c>
      <c r="AM58" s="3">
        <v>19</v>
      </c>
      <c r="AN58" s="3">
        <v>31</v>
      </c>
      <c r="AO58" s="3">
        <v>27</v>
      </c>
      <c r="AP58" s="3">
        <v>22</v>
      </c>
      <c r="AQ58" s="3">
        <v>48</v>
      </c>
      <c r="AR58" s="3">
        <v>72</v>
      </c>
      <c r="AS58" s="3">
        <v>80</v>
      </c>
      <c r="AT58" s="3">
        <v>105</v>
      </c>
      <c r="AU58" s="3">
        <v>103</v>
      </c>
      <c r="AV58" s="3">
        <v>119</v>
      </c>
      <c r="AW58" s="10">
        <v>104</v>
      </c>
    </row>
    <row r="59" spans="1:49" x14ac:dyDescent="0.35">
      <c r="A59" s="27" t="s">
        <v>336</v>
      </c>
      <c r="B59" s="3" t="s">
        <v>167</v>
      </c>
      <c r="C59" s="4">
        <f t="shared" si="6"/>
        <v>0</v>
      </c>
      <c r="D59" s="4">
        <v>0</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16">
        <v>0</v>
      </c>
    </row>
    <row r="60" spans="1:49" x14ac:dyDescent="0.35">
      <c r="A60" s="27" t="s">
        <v>336</v>
      </c>
      <c r="B60" s="3" t="s">
        <v>132</v>
      </c>
      <c r="C60" s="4">
        <f t="shared" si="6"/>
        <v>50.695652173913047</v>
      </c>
      <c r="D60" s="3">
        <v>53</v>
      </c>
      <c r="E60" s="3">
        <v>47</v>
      </c>
      <c r="F60" s="3">
        <v>78</v>
      </c>
      <c r="G60" s="3">
        <v>57</v>
      </c>
      <c r="H60" s="3">
        <v>43</v>
      </c>
      <c r="I60" s="3">
        <v>56</v>
      </c>
      <c r="J60" s="3">
        <v>62</v>
      </c>
      <c r="K60" s="3">
        <v>49</v>
      </c>
      <c r="L60" s="3">
        <v>46</v>
      </c>
      <c r="M60" s="3">
        <v>50</v>
      </c>
      <c r="N60" s="3">
        <v>44</v>
      </c>
      <c r="O60" s="3">
        <v>45</v>
      </c>
      <c r="P60" s="3">
        <v>50</v>
      </c>
      <c r="Q60" s="3">
        <v>40</v>
      </c>
      <c r="R60" s="3">
        <v>45</v>
      </c>
      <c r="S60" s="3">
        <v>53</v>
      </c>
      <c r="T60" s="3">
        <v>37</v>
      </c>
      <c r="U60" s="3">
        <v>46</v>
      </c>
      <c r="V60" s="3">
        <v>64</v>
      </c>
      <c r="W60" s="3">
        <v>72</v>
      </c>
      <c r="X60" s="3">
        <v>63</v>
      </c>
      <c r="Y60" s="3">
        <v>73</v>
      </c>
      <c r="Z60" s="3">
        <v>69</v>
      </c>
      <c r="AA60" s="3">
        <v>47</v>
      </c>
      <c r="AB60" s="3">
        <v>63</v>
      </c>
      <c r="AC60" s="3">
        <v>51</v>
      </c>
      <c r="AD60" s="3">
        <v>56</v>
      </c>
      <c r="AE60" s="3">
        <v>56</v>
      </c>
      <c r="AF60" s="3">
        <v>54</v>
      </c>
      <c r="AG60" s="3">
        <v>47</v>
      </c>
      <c r="AH60" s="3">
        <v>38</v>
      </c>
      <c r="AI60" s="3">
        <v>47</v>
      </c>
      <c r="AJ60" s="3">
        <v>28</v>
      </c>
      <c r="AK60" s="3">
        <v>29</v>
      </c>
      <c r="AL60" s="3">
        <v>23</v>
      </c>
      <c r="AM60" s="3">
        <v>14</v>
      </c>
      <c r="AN60" s="3">
        <v>22</v>
      </c>
      <c r="AO60" s="3">
        <v>17</v>
      </c>
      <c r="AP60" s="3">
        <v>19</v>
      </c>
      <c r="AQ60" s="3">
        <v>47</v>
      </c>
      <c r="AR60" s="3">
        <v>63</v>
      </c>
      <c r="AS60" s="3">
        <v>67</v>
      </c>
      <c r="AT60" s="3">
        <v>70</v>
      </c>
      <c r="AU60" s="3">
        <v>69</v>
      </c>
      <c r="AV60" s="3">
        <v>76</v>
      </c>
      <c r="AW60" s="10">
        <v>87</v>
      </c>
    </row>
    <row r="61" spans="1:49" x14ac:dyDescent="0.35">
      <c r="A61" s="27" t="s">
        <v>337</v>
      </c>
      <c r="B61" s="3" t="s">
        <v>162</v>
      </c>
      <c r="C61" s="145">
        <f t="shared" si="6"/>
        <v>263304.80434782611</v>
      </c>
      <c r="D61" s="145">
        <v>297510</v>
      </c>
      <c r="E61" s="145">
        <v>271172</v>
      </c>
      <c r="F61" s="145">
        <v>300901</v>
      </c>
      <c r="G61" s="145">
        <v>267582</v>
      </c>
      <c r="H61" s="145">
        <v>297821</v>
      </c>
      <c r="I61" s="145">
        <v>304672</v>
      </c>
      <c r="J61" s="145">
        <v>286568</v>
      </c>
      <c r="K61" s="145">
        <v>312930</v>
      </c>
      <c r="L61" s="145">
        <v>278223</v>
      </c>
      <c r="M61" s="145">
        <v>289845</v>
      </c>
      <c r="N61" s="145">
        <v>269576</v>
      </c>
      <c r="O61" s="145">
        <v>240659</v>
      </c>
      <c r="P61" s="145">
        <v>268986</v>
      </c>
      <c r="Q61" s="145">
        <v>244544</v>
      </c>
      <c r="R61" s="145">
        <v>268952</v>
      </c>
      <c r="S61" s="145">
        <v>248161</v>
      </c>
      <c r="T61" s="145">
        <v>264122</v>
      </c>
      <c r="U61" s="145">
        <v>266210</v>
      </c>
      <c r="V61" s="145">
        <v>255356</v>
      </c>
      <c r="W61" s="145">
        <v>321852</v>
      </c>
      <c r="X61" s="145">
        <v>287751</v>
      </c>
      <c r="Y61" s="145">
        <v>350419</v>
      </c>
      <c r="Z61" s="145">
        <v>309397</v>
      </c>
      <c r="AA61" s="145">
        <v>298277</v>
      </c>
      <c r="AB61" s="145">
        <v>300848</v>
      </c>
      <c r="AC61" s="145">
        <v>312114</v>
      </c>
      <c r="AD61" s="145">
        <v>319953</v>
      </c>
      <c r="AE61" s="145">
        <v>331366</v>
      </c>
      <c r="AF61" s="145">
        <v>334660</v>
      </c>
      <c r="AG61" s="145">
        <v>299057</v>
      </c>
      <c r="AH61" s="145">
        <v>307005</v>
      </c>
      <c r="AI61" s="145">
        <v>303842</v>
      </c>
      <c r="AJ61" s="145">
        <v>282492</v>
      </c>
      <c r="AK61" s="145">
        <v>284111</v>
      </c>
      <c r="AL61" s="145">
        <v>246486</v>
      </c>
      <c r="AM61" s="145">
        <v>247480</v>
      </c>
      <c r="AN61" s="145">
        <v>260847</v>
      </c>
      <c r="AO61" s="145">
        <v>252060</v>
      </c>
      <c r="AP61" s="145">
        <v>199061</v>
      </c>
      <c r="AQ61" s="145">
        <v>103301</v>
      </c>
      <c r="AR61" s="145">
        <v>105583</v>
      </c>
      <c r="AS61" s="145">
        <v>124892</v>
      </c>
      <c r="AT61" s="145">
        <v>146762</v>
      </c>
      <c r="AU61" s="145">
        <v>162498</v>
      </c>
      <c r="AV61" s="145">
        <v>180836</v>
      </c>
      <c r="AW61" s="195">
        <v>205281</v>
      </c>
    </row>
    <row r="62" spans="1:49" x14ac:dyDescent="0.35">
      <c r="A62" s="27" t="s">
        <v>337</v>
      </c>
      <c r="B62" s="3" t="s">
        <v>166</v>
      </c>
      <c r="C62" s="145">
        <f t="shared" si="6"/>
        <v>325.91304347826087</v>
      </c>
      <c r="D62" s="145">
        <v>319</v>
      </c>
      <c r="E62" s="145">
        <v>317</v>
      </c>
      <c r="F62" s="145">
        <v>325</v>
      </c>
      <c r="G62" s="145">
        <v>315</v>
      </c>
      <c r="H62" s="145">
        <v>343</v>
      </c>
      <c r="I62" s="145">
        <v>328</v>
      </c>
      <c r="J62" s="145">
        <v>334</v>
      </c>
      <c r="K62" s="145">
        <v>357</v>
      </c>
      <c r="L62" s="145">
        <v>321</v>
      </c>
      <c r="M62" s="145">
        <v>330</v>
      </c>
      <c r="N62" s="145">
        <v>306</v>
      </c>
      <c r="O62" s="145">
        <v>304</v>
      </c>
      <c r="P62" s="145">
        <v>308</v>
      </c>
      <c r="Q62" s="145">
        <v>291</v>
      </c>
      <c r="R62" s="145">
        <v>321</v>
      </c>
      <c r="S62" s="145">
        <v>304</v>
      </c>
      <c r="T62" s="145">
        <v>326</v>
      </c>
      <c r="U62" s="145">
        <v>327</v>
      </c>
      <c r="V62" s="145">
        <v>305</v>
      </c>
      <c r="W62" s="145">
        <v>358</v>
      </c>
      <c r="X62" s="145">
        <v>327</v>
      </c>
      <c r="Y62" s="145">
        <v>365</v>
      </c>
      <c r="Z62" s="145">
        <v>354</v>
      </c>
      <c r="AA62" s="145">
        <v>360</v>
      </c>
      <c r="AB62" s="145">
        <v>349</v>
      </c>
      <c r="AC62" s="145">
        <v>350</v>
      </c>
      <c r="AD62" s="145">
        <v>356</v>
      </c>
      <c r="AE62" s="145">
        <v>369</v>
      </c>
      <c r="AF62" s="145">
        <v>374</v>
      </c>
      <c r="AG62" s="145">
        <v>358</v>
      </c>
      <c r="AH62" s="145">
        <v>369</v>
      </c>
      <c r="AI62" s="145">
        <v>354</v>
      </c>
      <c r="AJ62" s="145">
        <v>357</v>
      </c>
      <c r="AK62" s="145">
        <v>376</v>
      </c>
      <c r="AL62" s="145">
        <v>352</v>
      </c>
      <c r="AM62" s="145">
        <v>350</v>
      </c>
      <c r="AN62" s="145">
        <v>360</v>
      </c>
      <c r="AO62" s="145">
        <v>335</v>
      </c>
      <c r="AP62" s="145">
        <v>297</v>
      </c>
      <c r="AQ62" s="145">
        <v>310</v>
      </c>
      <c r="AR62" s="145">
        <v>266</v>
      </c>
      <c r="AS62" s="145">
        <v>237</v>
      </c>
      <c r="AT62" s="145">
        <v>250</v>
      </c>
      <c r="AU62" s="145">
        <v>248</v>
      </c>
      <c r="AV62" s="145">
        <v>258</v>
      </c>
      <c r="AW62" s="195">
        <v>272</v>
      </c>
    </row>
    <row r="63" spans="1:49" x14ac:dyDescent="0.35">
      <c r="A63" s="27" t="s">
        <v>337</v>
      </c>
      <c r="B63" s="3" t="s">
        <v>133</v>
      </c>
      <c r="C63" s="4">
        <f t="shared" si="6"/>
        <v>5233.869565217391</v>
      </c>
      <c r="D63" s="4">
        <v>5648</v>
      </c>
      <c r="E63" s="4">
        <v>5199</v>
      </c>
      <c r="F63" s="4">
        <v>5750</v>
      </c>
      <c r="G63" s="4">
        <v>5091</v>
      </c>
      <c r="H63" s="4">
        <v>5580</v>
      </c>
      <c r="I63" s="4">
        <v>5642</v>
      </c>
      <c r="J63" s="4">
        <v>5303</v>
      </c>
      <c r="K63" s="4">
        <v>5832</v>
      </c>
      <c r="L63" s="4">
        <v>5186</v>
      </c>
      <c r="M63" s="4">
        <v>5475</v>
      </c>
      <c r="N63" s="4">
        <v>5028</v>
      </c>
      <c r="O63" s="4">
        <v>4441</v>
      </c>
      <c r="P63" s="4">
        <v>5008</v>
      </c>
      <c r="Q63" s="4">
        <v>4610</v>
      </c>
      <c r="R63" s="4">
        <v>5008</v>
      </c>
      <c r="S63" s="4">
        <v>4619</v>
      </c>
      <c r="T63" s="4">
        <v>5012</v>
      </c>
      <c r="U63" s="4">
        <v>4977</v>
      </c>
      <c r="V63" s="4">
        <v>4775</v>
      </c>
      <c r="W63" s="4">
        <v>6830</v>
      </c>
      <c r="X63" s="4">
        <v>6024</v>
      </c>
      <c r="Y63" s="4">
        <v>7380</v>
      </c>
      <c r="Z63" s="4">
        <v>6434</v>
      </c>
      <c r="AA63" s="4">
        <v>6143</v>
      </c>
      <c r="AB63" s="4">
        <v>6268</v>
      </c>
      <c r="AC63" s="4">
        <v>6552</v>
      </c>
      <c r="AD63" s="4">
        <v>6881</v>
      </c>
      <c r="AE63" s="4">
        <v>7007</v>
      </c>
      <c r="AF63" s="4">
        <v>6932</v>
      </c>
      <c r="AG63" s="4">
        <v>6264</v>
      </c>
      <c r="AH63" s="4">
        <v>6506</v>
      </c>
      <c r="AI63" s="4">
        <v>6545</v>
      </c>
      <c r="AJ63" s="4">
        <v>6107</v>
      </c>
      <c r="AK63" s="4">
        <v>6273</v>
      </c>
      <c r="AL63" s="4">
        <v>5377</v>
      </c>
      <c r="AM63" s="4">
        <v>5422</v>
      </c>
      <c r="AN63" s="4">
        <v>5673</v>
      </c>
      <c r="AO63" s="4">
        <v>5410</v>
      </c>
      <c r="AP63" s="4">
        <v>4104</v>
      </c>
      <c r="AQ63" s="3">
        <v>1802</v>
      </c>
      <c r="AR63" s="3">
        <v>1858</v>
      </c>
      <c r="AS63" s="4">
        <v>2266</v>
      </c>
      <c r="AT63" s="4">
        <v>2662</v>
      </c>
      <c r="AU63" s="4">
        <v>2922</v>
      </c>
      <c r="AV63" s="4">
        <v>3274</v>
      </c>
      <c r="AW63" s="16">
        <v>3658</v>
      </c>
    </row>
    <row r="64" spans="1:49" x14ac:dyDescent="0.35">
      <c r="A64" s="27" t="s">
        <v>337</v>
      </c>
      <c r="B64" s="3" t="s">
        <v>167</v>
      </c>
      <c r="C64" s="4">
        <f t="shared" si="6"/>
        <v>39473.349725980152</v>
      </c>
      <c r="D64" s="4">
        <v>48959</v>
      </c>
      <c r="E64" s="4">
        <v>43088</v>
      </c>
      <c r="F64" s="4">
        <v>48415</v>
      </c>
      <c r="G64" s="4">
        <v>42523</v>
      </c>
      <c r="H64" s="4">
        <v>47716.284859831474</v>
      </c>
      <c r="I64" s="4">
        <v>49477</v>
      </c>
      <c r="J64" s="4">
        <v>45330.957081397537</v>
      </c>
      <c r="K64" s="4">
        <v>49453.854332016701</v>
      </c>
      <c r="L64" s="4">
        <v>43955.862650094416</v>
      </c>
      <c r="M64" s="4">
        <v>44771.16500349206</v>
      </c>
      <c r="N64" s="4">
        <v>43242</v>
      </c>
      <c r="O64" s="4">
        <v>38829</v>
      </c>
      <c r="P64" s="4">
        <v>42972</v>
      </c>
      <c r="Q64" s="4">
        <v>37864</v>
      </c>
      <c r="R64" s="4">
        <v>42688</v>
      </c>
      <c r="S64" s="4">
        <v>39016</v>
      </c>
      <c r="T64" s="4">
        <v>39058</v>
      </c>
      <c r="U64" s="4">
        <v>40100</v>
      </c>
      <c r="V64" s="4">
        <v>38448.069371521364</v>
      </c>
      <c r="W64" s="4">
        <v>47949</v>
      </c>
      <c r="X64" s="4">
        <v>43287</v>
      </c>
      <c r="Y64" s="4">
        <v>52612.243028835779</v>
      </c>
      <c r="Z64" s="4">
        <v>46298</v>
      </c>
      <c r="AA64" s="4">
        <v>44699</v>
      </c>
      <c r="AB64" s="4">
        <v>44577</v>
      </c>
      <c r="AC64" s="4">
        <v>45882</v>
      </c>
      <c r="AD64" s="4">
        <v>45192</v>
      </c>
      <c r="AE64" s="4">
        <v>48739</v>
      </c>
      <c r="AF64" s="4">
        <v>50767</v>
      </c>
      <c r="AG64" s="4">
        <v>43648</v>
      </c>
      <c r="AH64" s="4">
        <v>44353.41311047526</v>
      </c>
      <c r="AI64" s="4">
        <v>42626</v>
      </c>
      <c r="AJ64" s="4">
        <v>39140</v>
      </c>
      <c r="AK64" s="4">
        <v>39496</v>
      </c>
      <c r="AL64" s="4">
        <v>32569</v>
      </c>
      <c r="AM64" s="4">
        <v>31690</v>
      </c>
      <c r="AN64" s="4">
        <v>34876</v>
      </c>
      <c r="AO64" s="4">
        <v>32537</v>
      </c>
      <c r="AP64" s="4">
        <v>25666</v>
      </c>
      <c r="AQ64" s="4">
        <v>15625</v>
      </c>
      <c r="AR64" s="4">
        <v>14864</v>
      </c>
      <c r="AS64" s="4">
        <v>18261</v>
      </c>
      <c r="AT64" s="4">
        <v>22144</v>
      </c>
      <c r="AU64" s="4">
        <v>24182</v>
      </c>
      <c r="AV64" s="4">
        <v>27216.237957422538</v>
      </c>
      <c r="AW64" s="16">
        <v>30971</v>
      </c>
    </row>
    <row r="65" spans="1:49" x14ac:dyDescent="0.35">
      <c r="A65" s="27" t="s">
        <v>337</v>
      </c>
      <c r="B65" s="3" t="s">
        <v>132</v>
      </c>
      <c r="C65" s="4">
        <f t="shared" si="6"/>
        <v>800.17391304347825</v>
      </c>
      <c r="D65" s="4">
        <v>934</v>
      </c>
      <c r="E65" s="3">
        <v>855</v>
      </c>
      <c r="F65" s="3">
        <v>926</v>
      </c>
      <c r="G65" s="3">
        <v>849</v>
      </c>
      <c r="H65" s="4">
        <v>869</v>
      </c>
      <c r="I65" s="3">
        <v>928</v>
      </c>
      <c r="J65" s="4">
        <v>859</v>
      </c>
      <c r="K65" s="3">
        <v>876</v>
      </c>
      <c r="L65" s="3">
        <v>868</v>
      </c>
      <c r="M65" s="3">
        <v>877</v>
      </c>
      <c r="N65" s="3">
        <v>880</v>
      </c>
      <c r="O65" s="3">
        <v>792</v>
      </c>
      <c r="P65" s="3">
        <v>874</v>
      </c>
      <c r="Q65" s="3">
        <v>841</v>
      </c>
      <c r="R65" s="3">
        <v>837</v>
      </c>
      <c r="S65" s="4">
        <v>815</v>
      </c>
      <c r="T65" s="3">
        <v>811</v>
      </c>
      <c r="U65" s="3">
        <v>813</v>
      </c>
      <c r="V65" s="3">
        <v>837</v>
      </c>
      <c r="W65" s="3">
        <v>898</v>
      </c>
      <c r="X65" s="3">
        <v>881</v>
      </c>
      <c r="Y65" s="4">
        <v>960</v>
      </c>
      <c r="Z65" s="4">
        <v>875</v>
      </c>
      <c r="AA65" s="3">
        <v>829</v>
      </c>
      <c r="AB65" s="3">
        <v>862</v>
      </c>
      <c r="AC65" s="3">
        <v>893</v>
      </c>
      <c r="AD65" s="3">
        <v>898</v>
      </c>
      <c r="AE65" s="4">
        <v>897</v>
      </c>
      <c r="AF65" s="4">
        <v>894</v>
      </c>
      <c r="AG65" s="4">
        <v>835</v>
      </c>
      <c r="AH65" s="3">
        <v>831</v>
      </c>
      <c r="AI65" s="3">
        <v>858</v>
      </c>
      <c r="AJ65" s="4">
        <v>791</v>
      </c>
      <c r="AK65" s="3">
        <v>755</v>
      </c>
      <c r="AL65" s="3">
        <v>700</v>
      </c>
      <c r="AM65" s="3">
        <v>707</v>
      </c>
      <c r="AN65" s="3">
        <v>724</v>
      </c>
      <c r="AO65" s="3">
        <v>752</v>
      </c>
      <c r="AP65" s="3">
        <v>671</v>
      </c>
      <c r="AQ65" s="3">
        <v>333</v>
      </c>
      <c r="AR65" s="3">
        <v>397</v>
      </c>
      <c r="AS65" s="4">
        <v>528</v>
      </c>
      <c r="AT65" s="3">
        <v>586</v>
      </c>
      <c r="AU65" s="3">
        <v>654</v>
      </c>
      <c r="AV65" s="4">
        <v>702</v>
      </c>
      <c r="AW65" s="16">
        <v>756</v>
      </c>
    </row>
    <row r="66" spans="1:49" x14ac:dyDescent="0.35">
      <c r="A66" s="27" t="s">
        <v>342</v>
      </c>
      <c r="B66" s="3" t="s">
        <v>162</v>
      </c>
      <c r="C66" s="145">
        <f t="shared" si="6"/>
        <v>1693.9782608695652</v>
      </c>
      <c r="D66" s="145">
        <v>0</v>
      </c>
      <c r="E66" s="145">
        <v>0</v>
      </c>
      <c r="F66" s="145">
        <v>0</v>
      </c>
      <c r="G66" s="145">
        <v>0</v>
      </c>
      <c r="H66" s="145">
        <v>1582</v>
      </c>
      <c r="I66" s="145">
        <v>0</v>
      </c>
      <c r="J66" s="145">
        <v>0</v>
      </c>
      <c r="K66" s="145">
        <v>3000</v>
      </c>
      <c r="L66" s="145">
        <v>0</v>
      </c>
      <c r="M66" s="145">
        <v>0</v>
      </c>
      <c r="N66" s="145">
        <v>736</v>
      </c>
      <c r="O66" s="145">
        <v>11706</v>
      </c>
      <c r="P66" s="145">
        <v>736</v>
      </c>
      <c r="Q66" s="145">
        <v>0</v>
      </c>
      <c r="R66" s="145">
        <v>3620</v>
      </c>
      <c r="S66" s="145">
        <v>0</v>
      </c>
      <c r="T66" s="145">
        <v>0</v>
      </c>
      <c r="U66" s="145">
        <v>0</v>
      </c>
      <c r="V66" s="145">
        <v>0</v>
      </c>
      <c r="W66" s="145">
        <v>0</v>
      </c>
      <c r="X66" s="145">
        <v>4348</v>
      </c>
      <c r="Y66" s="145">
        <v>806</v>
      </c>
      <c r="Z66" s="145">
        <v>0</v>
      </c>
      <c r="AA66" s="145">
        <v>0</v>
      </c>
      <c r="AB66" s="145">
        <v>0</v>
      </c>
      <c r="AC66" s="145">
        <v>0</v>
      </c>
      <c r="AD66" s="145">
        <v>0</v>
      </c>
      <c r="AE66" s="145">
        <v>0</v>
      </c>
      <c r="AF66" s="145">
        <v>1907</v>
      </c>
      <c r="AG66" s="145">
        <v>0</v>
      </c>
      <c r="AH66" s="145">
        <v>0</v>
      </c>
      <c r="AI66" s="145">
        <v>0</v>
      </c>
      <c r="AJ66" s="145">
        <v>0</v>
      </c>
      <c r="AK66" s="145">
        <v>6988</v>
      </c>
      <c r="AL66" s="145">
        <v>7238</v>
      </c>
      <c r="AM66" s="145">
        <v>0</v>
      </c>
      <c r="AN66" s="145">
        <v>0</v>
      </c>
      <c r="AO66" s="145">
        <v>3800</v>
      </c>
      <c r="AP66" s="145">
        <v>8625</v>
      </c>
      <c r="AQ66" s="145">
        <v>2240</v>
      </c>
      <c r="AR66" s="145">
        <v>0</v>
      </c>
      <c r="AS66" s="145">
        <v>0</v>
      </c>
      <c r="AT66" s="145">
        <v>9313</v>
      </c>
      <c r="AU66" s="145">
        <v>0</v>
      </c>
      <c r="AV66" s="145">
        <v>11278</v>
      </c>
      <c r="AW66" s="195">
        <v>0</v>
      </c>
    </row>
    <row r="67" spans="1:49" x14ac:dyDescent="0.35">
      <c r="A67" s="27" t="s">
        <v>342</v>
      </c>
      <c r="B67" s="3" t="s">
        <v>166</v>
      </c>
      <c r="C67" s="145">
        <f t="shared" si="6"/>
        <v>1187.6739130434783</v>
      </c>
      <c r="D67" s="145">
        <v>0</v>
      </c>
      <c r="E67" s="145">
        <v>0</v>
      </c>
      <c r="F67" s="145">
        <v>0</v>
      </c>
      <c r="G67" s="145">
        <v>0</v>
      </c>
      <c r="H67" s="145">
        <v>1582</v>
      </c>
      <c r="I67" s="145">
        <v>0</v>
      </c>
      <c r="J67" s="145">
        <v>0</v>
      </c>
      <c r="K67" s="145">
        <v>1500</v>
      </c>
      <c r="L67" s="145">
        <v>0</v>
      </c>
      <c r="M67" s="145">
        <v>0</v>
      </c>
      <c r="N67" s="145">
        <v>736</v>
      </c>
      <c r="O67" s="145">
        <v>3902</v>
      </c>
      <c r="P67" s="145">
        <v>736</v>
      </c>
      <c r="Q67" s="145">
        <v>0</v>
      </c>
      <c r="R67" s="145">
        <v>1810</v>
      </c>
      <c r="S67" s="145">
        <v>0</v>
      </c>
      <c r="T67" s="145">
        <v>0</v>
      </c>
      <c r="U67" s="145">
        <v>0</v>
      </c>
      <c r="V67" s="145">
        <v>0</v>
      </c>
      <c r="W67" s="145">
        <v>0</v>
      </c>
      <c r="X67" s="145">
        <v>4348</v>
      </c>
      <c r="Y67" s="145">
        <v>806</v>
      </c>
      <c r="Z67" s="145">
        <v>0</v>
      </c>
      <c r="AA67" s="145">
        <v>0</v>
      </c>
      <c r="AB67" s="145">
        <v>0</v>
      </c>
      <c r="AC67" s="145">
        <v>0</v>
      </c>
      <c r="AD67" s="145">
        <v>0</v>
      </c>
      <c r="AE67" s="145">
        <v>0</v>
      </c>
      <c r="AF67" s="145">
        <v>1907</v>
      </c>
      <c r="AG67" s="145">
        <v>0</v>
      </c>
      <c r="AH67" s="145">
        <v>0</v>
      </c>
      <c r="AI67" s="145">
        <v>0</v>
      </c>
      <c r="AJ67" s="145">
        <v>0</v>
      </c>
      <c r="AK67" s="145">
        <v>6988</v>
      </c>
      <c r="AL67" s="145">
        <v>7238</v>
      </c>
      <c r="AM67" s="145">
        <v>0</v>
      </c>
      <c r="AN67" s="145">
        <v>0</v>
      </c>
      <c r="AO67" s="145">
        <v>3800</v>
      </c>
      <c r="AP67" s="145">
        <v>8625</v>
      </c>
      <c r="AQ67" s="145">
        <v>2240</v>
      </c>
      <c r="AR67" s="145">
        <v>0</v>
      </c>
      <c r="AS67" s="145">
        <v>0</v>
      </c>
      <c r="AT67" s="145">
        <v>4656</v>
      </c>
      <c r="AU67" s="145">
        <v>0</v>
      </c>
      <c r="AV67" s="145">
        <v>3759</v>
      </c>
      <c r="AW67" s="195">
        <v>0</v>
      </c>
    </row>
    <row r="68" spans="1:49" x14ac:dyDescent="0.35">
      <c r="A68" s="27" t="s">
        <v>342</v>
      </c>
      <c r="B68" s="3" t="s">
        <v>133</v>
      </c>
      <c r="C68" s="4">
        <f t="shared" si="6"/>
        <v>0.60869565217391308</v>
      </c>
      <c r="D68" s="3">
        <v>0</v>
      </c>
      <c r="E68" s="3">
        <v>0</v>
      </c>
      <c r="F68" s="3">
        <v>0</v>
      </c>
      <c r="G68" s="3">
        <v>0</v>
      </c>
      <c r="H68" s="3">
        <v>1</v>
      </c>
      <c r="I68" s="3">
        <v>0</v>
      </c>
      <c r="J68" s="3">
        <v>0</v>
      </c>
      <c r="K68" s="3">
        <v>2</v>
      </c>
      <c r="L68" s="3">
        <v>0</v>
      </c>
      <c r="M68" s="3">
        <v>0</v>
      </c>
      <c r="N68" s="3">
        <v>2</v>
      </c>
      <c r="O68" s="3">
        <v>3</v>
      </c>
      <c r="P68" s="3">
        <v>2</v>
      </c>
      <c r="Q68" s="3">
        <v>0</v>
      </c>
      <c r="R68" s="3">
        <v>4</v>
      </c>
      <c r="S68" s="3">
        <v>0</v>
      </c>
      <c r="T68" s="3">
        <v>0</v>
      </c>
      <c r="U68" s="3">
        <v>0</v>
      </c>
      <c r="V68" s="3">
        <v>0</v>
      </c>
      <c r="W68" s="3">
        <v>0</v>
      </c>
      <c r="X68" s="3">
        <v>1</v>
      </c>
      <c r="Y68" s="3">
        <v>1</v>
      </c>
      <c r="Z68" s="3">
        <v>0</v>
      </c>
      <c r="AA68" s="3">
        <v>0</v>
      </c>
      <c r="AB68" s="3">
        <v>0</v>
      </c>
      <c r="AC68" s="3">
        <v>1</v>
      </c>
      <c r="AD68" s="3">
        <v>0</v>
      </c>
      <c r="AE68" s="3">
        <v>0</v>
      </c>
      <c r="AF68" s="3">
        <v>1</v>
      </c>
      <c r="AG68" s="3">
        <v>0</v>
      </c>
      <c r="AH68" s="3">
        <v>0</v>
      </c>
      <c r="AI68" s="3">
        <v>0</v>
      </c>
      <c r="AJ68" s="3">
        <v>0</v>
      </c>
      <c r="AK68" s="3">
        <v>1</v>
      </c>
      <c r="AL68" s="3">
        <v>1</v>
      </c>
      <c r="AM68" s="3">
        <v>0</v>
      </c>
      <c r="AN68" s="3">
        <v>0</v>
      </c>
      <c r="AO68" s="3">
        <v>1</v>
      </c>
      <c r="AP68" s="3">
        <v>1</v>
      </c>
      <c r="AQ68" s="3">
        <v>1</v>
      </c>
      <c r="AR68" s="3">
        <v>0</v>
      </c>
      <c r="AS68" s="3">
        <v>0</v>
      </c>
      <c r="AT68" s="3">
        <v>2</v>
      </c>
      <c r="AU68" s="3">
        <v>0</v>
      </c>
      <c r="AV68" s="3">
        <v>3</v>
      </c>
      <c r="AW68" s="10">
        <v>0</v>
      </c>
    </row>
    <row r="69" spans="1:49" x14ac:dyDescent="0.35">
      <c r="A69" s="27" t="s">
        <v>342</v>
      </c>
      <c r="B69" s="3" t="s">
        <v>167</v>
      </c>
      <c r="C69" s="4">
        <f t="shared" si="6"/>
        <v>0</v>
      </c>
      <c r="D69" s="4">
        <v>0</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16">
        <v>0</v>
      </c>
    </row>
    <row r="70" spans="1:49" x14ac:dyDescent="0.35">
      <c r="A70" s="27" t="s">
        <v>342</v>
      </c>
      <c r="B70" s="3" t="s">
        <v>132</v>
      </c>
      <c r="C70" s="4">
        <f t="shared" si="6"/>
        <v>0.52173913043478259</v>
      </c>
      <c r="D70" s="3">
        <v>0</v>
      </c>
      <c r="E70" s="3">
        <v>0</v>
      </c>
      <c r="F70" s="3">
        <v>0</v>
      </c>
      <c r="G70" s="3">
        <v>0</v>
      </c>
      <c r="H70" s="3">
        <v>1</v>
      </c>
      <c r="I70" s="3">
        <v>0</v>
      </c>
      <c r="J70" s="3">
        <v>0</v>
      </c>
      <c r="K70" s="3">
        <v>2</v>
      </c>
      <c r="L70" s="3">
        <v>0</v>
      </c>
      <c r="M70" s="3">
        <v>0</v>
      </c>
      <c r="N70" s="3">
        <v>1</v>
      </c>
      <c r="O70" s="3">
        <v>3</v>
      </c>
      <c r="P70" s="3">
        <v>1</v>
      </c>
      <c r="Q70" s="3">
        <v>0</v>
      </c>
      <c r="R70" s="3">
        <v>2</v>
      </c>
      <c r="S70" s="3">
        <v>0</v>
      </c>
      <c r="T70" s="3">
        <v>0</v>
      </c>
      <c r="U70" s="3">
        <v>0</v>
      </c>
      <c r="V70" s="3">
        <v>0</v>
      </c>
      <c r="W70" s="3">
        <v>0</v>
      </c>
      <c r="X70" s="3">
        <v>1</v>
      </c>
      <c r="Y70" s="3">
        <v>1</v>
      </c>
      <c r="Z70" s="3">
        <v>0</v>
      </c>
      <c r="AA70" s="3">
        <v>0</v>
      </c>
      <c r="AB70" s="3">
        <v>0</v>
      </c>
      <c r="AC70" s="3">
        <v>1</v>
      </c>
      <c r="AD70" s="3">
        <v>0</v>
      </c>
      <c r="AE70" s="3">
        <v>0</v>
      </c>
      <c r="AF70" s="3">
        <v>1</v>
      </c>
      <c r="AG70" s="3">
        <v>0</v>
      </c>
      <c r="AH70" s="3">
        <v>0</v>
      </c>
      <c r="AI70" s="3">
        <v>0</v>
      </c>
      <c r="AJ70" s="3">
        <v>0</v>
      </c>
      <c r="AK70" s="3">
        <v>1</v>
      </c>
      <c r="AL70" s="3">
        <v>1</v>
      </c>
      <c r="AM70" s="3">
        <v>0</v>
      </c>
      <c r="AN70" s="3">
        <v>0</v>
      </c>
      <c r="AO70" s="3">
        <v>1</v>
      </c>
      <c r="AP70" s="3">
        <v>1</v>
      </c>
      <c r="AQ70" s="3">
        <v>1</v>
      </c>
      <c r="AR70" s="3">
        <v>0</v>
      </c>
      <c r="AS70" s="3">
        <v>0</v>
      </c>
      <c r="AT70" s="3">
        <v>2</v>
      </c>
      <c r="AU70" s="3">
        <v>0</v>
      </c>
      <c r="AV70" s="3">
        <v>3</v>
      </c>
      <c r="AW70" s="10">
        <v>0</v>
      </c>
    </row>
    <row r="71" spans="1:49" x14ac:dyDescent="0.35">
      <c r="A71" s="27" t="s">
        <v>338</v>
      </c>
      <c r="B71" s="3" t="s">
        <v>162</v>
      </c>
      <c r="C71" s="145">
        <f t="shared" si="6"/>
        <v>475.58695652173913</v>
      </c>
      <c r="D71" s="145">
        <v>6164</v>
      </c>
      <c r="E71" s="145">
        <v>95</v>
      </c>
      <c r="F71" s="145">
        <v>59</v>
      </c>
      <c r="G71" s="145">
        <v>3396</v>
      </c>
      <c r="H71" s="145">
        <v>108</v>
      </c>
      <c r="I71" s="145">
        <v>271</v>
      </c>
      <c r="J71" s="145">
        <v>109</v>
      </c>
      <c r="K71" s="145">
        <v>67</v>
      </c>
      <c r="L71" s="145">
        <v>2684</v>
      </c>
      <c r="M71" s="145">
        <v>73</v>
      </c>
      <c r="N71" s="145">
        <v>69</v>
      </c>
      <c r="O71" s="145">
        <v>83</v>
      </c>
      <c r="P71" s="145">
        <v>108</v>
      </c>
      <c r="Q71" s="145">
        <v>59</v>
      </c>
      <c r="R71" s="145">
        <v>45</v>
      </c>
      <c r="S71" s="145">
        <v>211</v>
      </c>
      <c r="T71" s="145">
        <v>86</v>
      </c>
      <c r="U71" s="145">
        <v>193</v>
      </c>
      <c r="V71" s="145">
        <v>712</v>
      </c>
      <c r="W71" s="145">
        <v>682</v>
      </c>
      <c r="X71" s="145">
        <v>79</v>
      </c>
      <c r="Y71" s="145">
        <v>24</v>
      </c>
      <c r="Z71" s="145">
        <v>85</v>
      </c>
      <c r="AA71" s="145">
        <v>26</v>
      </c>
      <c r="AB71" s="145">
        <v>70</v>
      </c>
      <c r="AC71" s="145">
        <v>88</v>
      </c>
      <c r="AD71" s="145">
        <v>64</v>
      </c>
      <c r="AE71" s="145">
        <v>328</v>
      </c>
      <c r="AF71" s="145">
        <v>3531</v>
      </c>
      <c r="AG71" s="145">
        <v>231</v>
      </c>
      <c r="AH71" s="145">
        <v>179</v>
      </c>
      <c r="AI71" s="145">
        <v>277</v>
      </c>
      <c r="AJ71" s="145">
        <v>379</v>
      </c>
      <c r="AK71" s="145">
        <v>260</v>
      </c>
      <c r="AL71" s="145">
        <v>116</v>
      </c>
      <c r="AM71" s="145">
        <v>167</v>
      </c>
      <c r="AN71" s="145">
        <v>50</v>
      </c>
      <c r="AO71" s="145">
        <v>80</v>
      </c>
      <c r="AP71" s="145">
        <v>52</v>
      </c>
      <c r="AQ71" s="145">
        <v>55</v>
      </c>
      <c r="AR71" s="145">
        <v>24</v>
      </c>
      <c r="AS71" s="145">
        <v>6</v>
      </c>
      <c r="AT71" s="145">
        <v>12</v>
      </c>
      <c r="AU71" s="145">
        <v>39</v>
      </c>
      <c r="AV71" s="145">
        <v>160</v>
      </c>
      <c r="AW71" s="195">
        <v>221</v>
      </c>
    </row>
    <row r="72" spans="1:49" x14ac:dyDescent="0.35">
      <c r="A72" s="27" t="s">
        <v>338</v>
      </c>
      <c r="B72" s="3" t="s">
        <v>166</v>
      </c>
      <c r="C72" s="145">
        <f t="shared" si="6"/>
        <v>47.478260869565219</v>
      </c>
      <c r="D72" s="145">
        <v>560</v>
      </c>
      <c r="E72" s="145">
        <v>19</v>
      </c>
      <c r="F72" s="145">
        <v>8</v>
      </c>
      <c r="G72" s="145">
        <v>212</v>
      </c>
      <c r="H72" s="145">
        <v>10</v>
      </c>
      <c r="I72" s="145">
        <v>19</v>
      </c>
      <c r="J72" s="145">
        <v>11</v>
      </c>
      <c r="K72" s="145">
        <v>8</v>
      </c>
      <c r="L72" s="145">
        <v>383</v>
      </c>
      <c r="M72" s="145">
        <v>9</v>
      </c>
      <c r="N72" s="145">
        <v>10</v>
      </c>
      <c r="O72" s="145">
        <v>10</v>
      </c>
      <c r="P72" s="145">
        <v>18</v>
      </c>
      <c r="Q72" s="145">
        <v>10</v>
      </c>
      <c r="R72" s="145">
        <v>11</v>
      </c>
      <c r="S72" s="145">
        <v>19</v>
      </c>
      <c r="T72" s="145">
        <v>11</v>
      </c>
      <c r="U72" s="145">
        <v>19</v>
      </c>
      <c r="V72" s="145">
        <v>47</v>
      </c>
      <c r="W72" s="145">
        <v>49</v>
      </c>
      <c r="X72" s="145">
        <v>10</v>
      </c>
      <c r="Y72" s="145">
        <v>8</v>
      </c>
      <c r="Z72" s="145">
        <v>8</v>
      </c>
      <c r="AA72" s="145">
        <v>4</v>
      </c>
      <c r="AB72" s="145">
        <v>10</v>
      </c>
      <c r="AC72" s="145">
        <v>15</v>
      </c>
      <c r="AD72" s="145">
        <v>6</v>
      </c>
      <c r="AE72" s="145">
        <v>30</v>
      </c>
      <c r="AF72" s="145">
        <v>392</v>
      </c>
      <c r="AG72" s="145">
        <v>19</v>
      </c>
      <c r="AH72" s="145">
        <v>14</v>
      </c>
      <c r="AI72" s="145">
        <v>23</v>
      </c>
      <c r="AJ72" s="145">
        <v>47</v>
      </c>
      <c r="AK72" s="145">
        <v>26</v>
      </c>
      <c r="AL72" s="145">
        <v>12</v>
      </c>
      <c r="AM72" s="145">
        <v>15</v>
      </c>
      <c r="AN72" s="145">
        <v>10</v>
      </c>
      <c r="AO72" s="145">
        <v>10</v>
      </c>
      <c r="AP72" s="145">
        <v>13</v>
      </c>
      <c r="AQ72" s="145">
        <v>9</v>
      </c>
      <c r="AR72" s="145">
        <v>12</v>
      </c>
      <c r="AS72" s="145">
        <v>3</v>
      </c>
      <c r="AT72" s="145">
        <v>12</v>
      </c>
      <c r="AU72" s="145">
        <v>10</v>
      </c>
      <c r="AV72" s="145">
        <v>11</v>
      </c>
      <c r="AW72" s="195">
        <v>12</v>
      </c>
    </row>
    <row r="73" spans="1:49" x14ac:dyDescent="0.35">
      <c r="A73" s="27" t="s">
        <v>338</v>
      </c>
      <c r="B73" s="3" t="s">
        <v>133</v>
      </c>
      <c r="C73" s="4">
        <f t="shared" si="6"/>
        <v>0</v>
      </c>
      <c r="D73" s="3">
        <v>0</v>
      </c>
      <c r="E73" s="3">
        <v>0</v>
      </c>
      <c r="F73" s="3">
        <v>0</v>
      </c>
      <c r="G73" s="3">
        <v>0</v>
      </c>
      <c r="H73" s="3">
        <v>0</v>
      </c>
      <c r="I73" s="3">
        <v>0</v>
      </c>
      <c r="J73" s="3">
        <v>0</v>
      </c>
      <c r="K73" s="3">
        <v>0</v>
      </c>
      <c r="L73" s="3">
        <v>0</v>
      </c>
      <c r="M73" s="3">
        <v>0</v>
      </c>
      <c r="N73" s="3">
        <v>0</v>
      </c>
      <c r="O73" s="3">
        <v>0</v>
      </c>
      <c r="P73" s="3">
        <v>0</v>
      </c>
      <c r="Q73" s="3">
        <v>0</v>
      </c>
      <c r="R73" s="3">
        <v>0</v>
      </c>
      <c r="S73" s="3">
        <v>0</v>
      </c>
      <c r="T73" s="3">
        <v>0</v>
      </c>
      <c r="U73" s="3">
        <v>0</v>
      </c>
      <c r="V73" s="3">
        <v>0</v>
      </c>
      <c r="W73" s="3">
        <v>0</v>
      </c>
      <c r="X73" s="3">
        <v>0</v>
      </c>
      <c r="Y73" s="3">
        <v>0</v>
      </c>
      <c r="Z73" s="3">
        <v>0</v>
      </c>
      <c r="AA73" s="3">
        <v>0</v>
      </c>
      <c r="AB73" s="3">
        <v>0</v>
      </c>
      <c r="AC73" s="3">
        <v>0</v>
      </c>
      <c r="AD73" s="3">
        <v>0</v>
      </c>
      <c r="AE73" s="3">
        <v>0</v>
      </c>
      <c r="AF73" s="3">
        <v>0</v>
      </c>
      <c r="AG73" s="3">
        <v>0</v>
      </c>
      <c r="AH73" s="3">
        <v>0</v>
      </c>
      <c r="AI73" s="3">
        <v>0</v>
      </c>
      <c r="AJ73" s="3">
        <v>0</v>
      </c>
      <c r="AK73" s="3">
        <v>0</v>
      </c>
      <c r="AL73" s="3">
        <v>0</v>
      </c>
      <c r="AM73" s="3">
        <v>0</v>
      </c>
      <c r="AN73" s="3">
        <v>0</v>
      </c>
      <c r="AO73" s="3">
        <v>0</v>
      </c>
      <c r="AP73" s="3">
        <v>0</v>
      </c>
      <c r="AQ73" s="3">
        <v>0</v>
      </c>
      <c r="AR73" s="3">
        <v>0</v>
      </c>
      <c r="AS73" s="3">
        <v>0</v>
      </c>
      <c r="AT73" s="3">
        <v>0</v>
      </c>
      <c r="AU73" s="3">
        <v>0</v>
      </c>
      <c r="AV73" s="3">
        <v>0</v>
      </c>
      <c r="AW73" s="10">
        <v>0</v>
      </c>
    </row>
    <row r="74" spans="1:49" x14ac:dyDescent="0.35">
      <c r="A74" s="27" t="s">
        <v>338</v>
      </c>
      <c r="B74" s="3" t="s">
        <v>167</v>
      </c>
      <c r="C74" s="4">
        <f t="shared" si="6"/>
        <v>0</v>
      </c>
      <c r="D74" s="4">
        <v>0</v>
      </c>
      <c r="E74" s="4">
        <v>0</v>
      </c>
      <c r="F74" s="4">
        <v>0</v>
      </c>
      <c r="G74" s="4">
        <v>0</v>
      </c>
      <c r="H74" s="4">
        <v>0</v>
      </c>
      <c r="I74" s="4">
        <v>0</v>
      </c>
      <c r="J74" s="4">
        <v>0</v>
      </c>
      <c r="K74" s="4">
        <v>0</v>
      </c>
      <c r="L74" s="4">
        <v>0</v>
      </c>
      <c r="M74" s="4">
        <v>0</v>
      </c>
      <c r="N74" s="4">
        <v>0</v>
      </c>
      <c r="O74" s="4">
        <v>0</v>
      </c>
      <c r="P74" s="4">
        <v>0</v>
      </c>
      <c r="Q74" s="4">
        <v>0</v>
      </c>
      <c r="R74" s="4">
        <v>0</v>
      </c>
      <c r="S74" s="4">
        <v>0</v>
      </c>
      <c r="T74" s="4">
        <v>0</v>
      </c>
      <c r="U74" s="4">
        <v>0</v>
      </c>
      <c r="V74" s="4">
        <v>0</v>
      </c>
      <c r="W74" s="4">
        <v>0</v>
      </c>
      <c r="X74" s="4">
        <v>0</v>
      </c>
      <c r="Y74" s="4">
        <v>0</v>
      </c>
      <c r="Z74" s="4">
        <v>0</v>
      </c>
      <c r="AA74" s="4">
        <v>0</v>
      </c>
      <c r="AB74" s="4">
        <v>0</v>
      </c>
      <c r="AC74" s="4">
        <v>0</v>
      </c>
      <c r="AD74" s="4">
        <v>0</v>
      </c>
      <c r="AE74" s="4">
        <v>0</v>
      </c>
      <c r="AF74" s="4">
        <v>0</v>
      </c>
      <c r="AG74" s="4">
        <v>0</v>
      </c>
      <c r="AH74" s="4">
        <v>0</v>
      </c>
      <c r="AI74" s="4">
        <v>0</v>
      </c>
      <c r="AJ74" s="4">
        <v>0</v>
      </c>
      <c r="AK74" s="4">
        <v>0</v>
      </c>
      <c r="AL74" s="4">
        <v>0</v>
      </c>
      <c r="AM74" s="4">
        <v>0</v>
      </c>
      <c r="AN74" s="4">
        <v>0</v>
      </c>
      <c r="AO74" s="4">
        <v>0</v>
      </c>
      <c r="AP74" s="4">
        <v>0</v>
      </c>
      <c r="AQ74" s="4">
        <v>0</v>
      </c>
      <c r="AR74" s="4">
        <v>0</v>
      </c>
      <c r="AS74" s="4">
        <v>0</v>
      </c>
      <c r="AT74" s="4">
        <v>0</v>
      </c>
      <c r="AU74" s="4">
        <v>0</v>
      </c>
      <c r="AV74" s="4">
        <v>0</v>
      </c>
      <c r="AW74" s="16">
        <v>0</v>
      </c>
    </row>
    <row r="75" spans="1:49" x14ac:dyDescent="0.35">
      <c r="A75" s="27" t="s">
        <v>338</v>
      </c>
      <c r="B75" s="3" t="s">
        <v>132</v>
      </c>
      <c r="C75" s="4">
        <f t="shared" si="6"/>
        <v>8.6304347826086953</v>
      </c>
      <c r="D75" s="3">
        <v>11</v>
      </c>
      <c r="E75" s="3">
        <v>5</v>
      </c>
      <c r="F75" s="3">
        <v>7</v>
      </c>
      <c r="G75" s="3">
        <v>16</v>
      </c>
      <c r="H75" s="3">
        <v>11</v>
      </c>
      <c r="I75" s="3">
        <v>14</v>
      </c>
      <c r="J75" s="3">
        <v>10</v>
      </c>
      <c r="K75" s="3">
        <v>8</v>
      </c>
      <c r="L75" s="3">
        <v>7</v>
      </c>
      <c r="M75" s="3">
        <v>8</v>
      </c>
      <c r="N75" s="3">
        <v>7</v>
      </c>
      <c r="O75" s="3">
        <v>8</v>
      </c>
      <c r="P75" s="3">
        <v>6</v>
      </c>
      <c r="Q75" s="3">
        <v>6</v>
      </c>
      <c r="R75" s="3">
        <v>4</v>
      </c>
      <c r="S75" s="3">
        <v>11</v>
      </c>
      <c r="T75" s="3">
        <v>8</v>
      </c>
      <c r="U75" s="3">
        <v>10</v>
      </c>
      <c r="V75" s="3">
        <v>15</v>
      </c>
      <c r="W75" s="3">
        <v>14</v>
      </c>
      <c r="X75" s="3">
        <v>8</v>
      </c>
      <c r="Y75" s="3">
        <v>3</v>
      </c>
      <c r="Z75" s="3">
        <v>10</v>
      </c>
      <c r="AA75" s="3">
        <v>6</v>
      </c>
      <c r="AB75" s="3">
        <v>7</v>
      </c>
      <c r="AC75" s="3">
        <v>6</v>
      </c>
      <c r="AD75" s="3">
        <v>11</v>
      </c>
      <c r="AE75" s="3">
        <v>11</v>
      </c>
      <c r="AF75" s="3">
        <v>9</v>
      </c>
      <c r="AG75" s="3">
        <v>12</v>
      </c>
      <c r="AH75" s="3">
        <v>13</v>
      </c>
      <c r="AI75" s="3">
        <v>12</v>
      </c>
      <c r="AJ75" s="3">
        <v>8</v>
      </c>
      <c r="AK75" s="3">
        <v>10</v>
      </c>
      <c r="AL75" s="3">
        <v>10</v>
      </c>
      <c r="AM75" s="3">
        <v>11</v>
      </c>
      <c r="AN75" s="3">
        <v>5</v>
      </c>
      <c r="AO75" s="3">
        <v>8</v>
      </c>
      <c r="AP75" s="3">
        <v>4</v>
      </c>
      <c r="AQ75" s="3">
        <v>6</v>
      </c>
      <c r="AR75" s="3">
        <v>2</v>
      </c>
      <c r="AS75" s="3">
        <v>2</v>
      </c>
      <c r="AT75" s="3">
        <v>1</v>
      </c>
      <c r="AU75" s="3">
        <v>4</v>
      </c>
      <c r="AV75" s="3">
        <v>14</v>
      </c>
      <c r="AW75" s="10">
        <v>18</v>
      </c>
    </row>
    <row r="76" spans="1:49" s="42" customFormat="1" x14ac:dyDescent="0.35">
      <c r="A76" s="54" t="s">
        <v>339</v>
      </c>
      <c r="B76" s="21" t="s">
        <v>162</v>
      </c>
      <c r="C76" s="145">
        <f t="shared" si="6"/>
        <v>2619441.8913043477</v>
      </c>
      <c r="D76" s="145">
        <v>2051768</v>
      </c>
      <c r="E76" s="145">
        <v>2138644</v>
      </c>
      <c r="F76" s="145">
        <v>2429138</v>
      </c>
      <c r="G76" s="145">
        <v>2240625</v>
      </c>
      <c r="H76" s="145">
        <v>2585056</v>
      </c>
      <c r="I76" s="145">
        <v>2607826</v>
      </c>
      <c r="J76" s="145">
        <v>2598780</v>
      </c>
      <c r="K76" s="145">
        <v>3220614</v>
      </c>
      <c r="L76" s="145">
        <v>3187117</v>
      </c>
      <c r="M76" s="145">
        <v>3602586</v>
      </c>
      <c r="N76" s="145">
        <v>3672899</v>
      </c>
      <c r="O76" s="145">
        <v>3891817</v>
      </c>
      <c r="P76" s="145">
        <v>4115701</v>
      </c>
      <c r="Q76" s="145">
        <v>4152913</v>
      </c>
      <c r="R76" s="145">
        <v>4205158</v>
      </c>
      <c r="S76" s="145">
        <v>3546320</v>
      </c>
      <c r="T76" s="145">
        <v>2849550</v>
      </c>
      <c r="U76" s="145">
        <v>2501295</v>
      </c>
      <c r="V76" s="145">
        <v>2295911</v>
      </c>
      <c r="W76" s="145">
        <v>2422139</v>
      </c>
      <c r="X76" s="145">
        <v>2228995</v>
      </c>
      <c r="Y76" s="145">
        <v>2612306</v>
      </c>
      <c r="Z76" s="145">
        <v>2353547</v>
      </c>
      <c r="AA76" s="145">
        <v>2282803</v>
      </c>
      <c r="AB76" s="145">
        <v>2383146</v>
      </c>
      <c r="AC76" s="145">
        <v>2386809</v>
      </c>
      <c r="AD76" s="145">
        <v>2650910</v>
      </c>
      <c r="AE76" s="145">
        <v>2711297</v>
      </c>
      <c r="AF76" s="145">
        <v>2806443</v>
      </c>
      <c r="AG76" s="145">
        <v>2677181</v>
      </c>
      <c r="AH76" s="145">
        <v>2739513</v>
      </c>
      <c r="AI76" s="145">
        <v>2736629</v>
      </c>
      <c r="AJ76" s="145">
        <v>2672704</v>
      </c>
      <c r="AK76" s="145">
        <v>2717833</v>
      </c>
      <c r="AL76" s="145">
        <v>2415097</v>
      </c>
      <c r="AM76" s="145">
        <v>2649597</v>
      </c>
      <c r="AN76" s="145">
        <v>3001333</v>
      </c>
      <c r="AO76" s="145">
        <v>2679460</v>
      </c>
      <c r="AP76" s="145">
        <v>2186874</v>
      </c>
      <c r="AQ76" s="145">
        <v>1173440</v>
      </c>
      <c r="AR76" s="145">
        <v>1247993</v>
      </c>
      <c r="AS76" s="145">
        <v>1412107</v>
      </c>
      <c r="AT76" s="145">
        <v>1597559</v>
      </c>
      <c r="AU76" s="145">
        <v>1808922</v>
      </c>
      <c r="AV76" s="145">
        <v>1928536</v>
      </c>
      <c r="AW76" s="195">
        <v>2117436</v>
      </c>
    </row>
    <row r="77" spans="1:49" x14ac:dyDescent="0.35">
      <c r="A77" s="27" t="s">
        <v>339</v>
      </c>
      <c r="B77" s="3" t="s">
        <v>166</v>
      </c>
      <c r="C77" s="145">
        <f t="shared" si="6"/>
        <v>346.41304347826087</v>
      </c>
      <c r="D77" s="145">
        <v>250</v>
      </c>
      <c r="E77" s="145">
        <v>261</v>
      </c>
      <c r="F77" s="145">
        <v>283</v>
      </c>
      <c r="G77" s="145">
        <v>286</v>
      </c>
      <c r="H77" s="145">
        <v>318</v>
      </c>
      <c r="I77" s="145">
        <v>322</v>
      </c>
      <c r="J77" s="145">
        <v>329</v>
      </c>
      <c r="K77" s="145">
        <v>376</v>
      </c>
      <c r="L77" s="145">
        <v>379</v>
      </c>
      <c r="M77" s="145">
        <v>396</v>
      </c>
      <c r="N77" s="145">
        <v>400</v>
      </c>
      <c r="O77" s="145">
        <v>440</v>
      </c>
      <c r="P77" s="145">
        <v>422</v>
      </c>
      <c r="Q77" s="145">
        <v>440</v>
      </c>
      <c r="R77" s="145">
        <v>472</v>
      </c>
      <c r="S77" s="145">
        <v>409</v>
      </c>
      <c r="T77" s="145">
        <v>325</v>
      </c>
      <c r="U77" s="145">
        <v>302</v>
      </c>
      <c r="V77" s="145">
        <v>282</v>
      </c>
      <c r="W77" s="145">
        <v>298</v>
      </c>
      <c r="X77" s="145">
        <v>279</v>
      </c>
      <c r="Y77" s="145">
        <v>308</v>
      </c>
      <c r="Z77" s="145">
        <v>288</v>
      </c>
      <c r="AA77" s="145">
        <v>291</v>
      </c>
      <c r="AB77" s="145">
        <v>288</v>
      </c>
      <c r="AC77" s="145">
        <v>291</v>
      </c>
      <c r="AD77" s="145">
        <v>324</v>
      </c>
      <c r="AE77" s="145">
        <v>329</v>
      </c>
      <c r="AF77" s="145">
        <v>346</v>
      </c>
      <c r="AG77" s="145">
        <v>346</v>
      </c>
      <c r="AH77" s="145">
        <v>348</v>
      </c>
      <c r="AI77" s="145">
        <v>357</v>
      </c>
      <c r="AJ77" s="145">
        <v>356</v>
      </c>
      <c r="AK77" s="145">
        <v>399</v>
      </c>
      <c r="AL77" s="145">
        <v>389</v>
      </c>
      <c r="AM77" s="145">
        <v>381</v>
      </c>
      <c r="AN77" s="145">
        <v>388</v>
      </c>
      <c r="AO77" s="145">
        <v>364</v>
      </c>
      <c r="AP77" s="145">
        <v>342</v>
      </c>
      <c r="AQ77" s="145">
        <v>398</v>
      </c>
      <c r="AR77" s="145">
        <v>379</v>
      </c>
      <c r="AS77" s="145">
        <v>334</v>
      </c>
      <c r="AT77" s="145">
        <v>336</v>
      </c>
      <c r="AU77" s="145">
        <v>349</v>
      </c>
      <c r="AV77" s="145">
        <v>353</v>
      </c>
      <c r="AW77" s="195">
        <v>382</v>
      </c>
    </row>
    <row r="78" spans="1:49" x14ac:dyDescent="0.35">
      <c r="A78" s="27" t="s">
        <v>339</v>
      </c>
      <c r="B78" s="3" t="s">
        <v>133</v>
      </c>
      <c r="C78" s="4">
        <f t="shared" si="6"/>
        <v>62192.065217391304</v>
      </c>
      <c r="D78" s="4">
        <v>57843</v>
      </c>
      <c r="E78" s="4">
        <v>59492</v>
      </c>
      <c r="F78" s="4">
        <v>67270</v>
      </c>
      <c r="G78" s="4">
        <v>60147</v>
      </c>
      <c r="H78" s="4">
        <v>66697</v>
      </c>
      <c r="I78" s="4">
        <v>65935</v>
      </c>
      <c r="J78" s="4">
        <v>62384</v>
      </c>
      <c r="K78" s="4">
        <v>75634</v>
      </c>
      <c r="L78" s="4">
        <v>71380</v>
      </c>
      <c r="M78" s="4">
        <v>80834</v>
      </c>
      <c r="N78" s="4">
        <v>78909</v>
      </c>
      <c r="O78" s="4">
        <v>77651</v>
      </c>
      <c r="P78" s="4">
        <v>84051</v>
      </c>
      <c r="Q78" s="4">
        <v>80833</v>
      </c>
      <c r="R78" s="4">
        <v>82764</v>
      </c>
      <c r="S78" s="4">
        <v>76274</v>
      </c>
      <c r="T78" s="4">
        <v>72884</v>
      </c>
      <c r="U78" s="4">
        <v>66313</v>
      </c>
      <c r="V78" s="4">
        <v>62202</v>
      </c>
      <c r="W78" s="4">
        <v>64440</v>
      </c>
      <c r="X78" s="4">
        <v>59596</v>
      </c>
      <c r="Y78" s="4">
        <v>70961</v>
      </c>
      <c r="Z78" s="4">
        <v>63605</v>
      </c>
      <c r="AA78" s="4">
        <v>60523</v>
      </c>
      <c r="AB78" s="4">
        <v>62909</v>
      </c>
      <c r="AC78" s="4">
        <v>62478</v>
      </c>
      <c r="AD78" s="4">
        <v>68261</v>
      </c>
      <c r="AE78" s="4">
        <v>69716</v>
      </c>
      <c r="AF78" s="4">
        <v>70618</v>
      </c>
      <c r="AG78" s="4">
        <v>65308</v>
      </c>
      <c r="AH78" s="4">
        <v>66907</v>
      </c>
      <c r="AI78" s="4">
        <v>67546</v>
      </c>
      <c r="AJ78" s="4">
        <v>64579</v>
      </c>
      <c r="AK78" s="4">
        <v>62895</v>
      </c>
      <c r="AL78" s="4">
        <v>54745</v>
      </c>
      <c r="AM78" s="4">
        <v>60196</v>
      </c>
      <c r="AN78" s="4">
        <v>68294</v>
      </c>
      <c r="AO78" s="4">
        <v>62241</v>
      </c>
      <c r="AP78" s="4">
        <v>48415</v>
      </c>
      <c r="AQ78" s="4">
        <v>22179</v>
      </c>
      <c r="AR78" s="4">
        <v>23881</v>
      </c>
      <c r="AS78" s="4">
        <v>30023</v>
      </c>
      <c r="AT78" s="4">
        <v>34826</v>
      </c>
      <c r="AU78" s="4">
        <v>39612</v>
      </c>
      <c r="AV78" s="4">
        <v>41449</v>
      </c>
      <c r="AW78" s="16">
        <v>45135</v>
      </c>
    </row>
    <row r="79" spans="1:49" x14ac:dyDescent="0.35">
      <c r="A79" s="27" t="s">
        <v>339</v>
      </c>
      <c r="B79" s="3" t="s">
        <v>167</v>
      </c>
      <c r="C79" s="4">
        <f t="shared" si="6"/>
        <v>767490.69142505736</v>
      </c>
      <c r="D79" s="4">
        <v>591741</v>
      </c>
      <c r="E79" s="4">
        <v>618613</v>
      </c>
      <c r="F79" s="4">
        <v>702552</v>
      </c>
      <c r="G79" s="4">
        <v>653202</v>
      </c>
      <c r="H79" s="4">
        <v>763770</v>
      </c>
      <c r="I79" s="4">
        <v>773695.32324931782</v>
      </c>
      <c r="J79" s="4">
        <v>789845.3697629777</v>
      </c>
      <c r="K79" s="4">
        <v>989323.32976500725</v>
      </c>
      <c r="L79" s="4">
        <v>992183.11177203734</v>
      </c>
      <c r="M79" s="4">
        <v>1118048.6251161755</v>
      </c>
      <c r="N79" s="4">
        <v>1162097.2610696619</v>
      </c>
      <c r="O79" s="4">
        <v>1262156</v>
      </c>
      <c r="P79" s="4">
        <v>1300024.8511964958</v>
      </c>
      <c r="Q79" s="4">
        <v>1328240.2367450786</v>
      </c>
      <c r="R79" s="4">
        <v>1341473.6830771994</v>
      </c>
      <c r="S79" s="4">
        <v>1103349.8440985987</v>
      </c>
      <c r="T79" s="4">
        <v>831707.3764226085</v>
      </c>
      <c r="U79" s="4">
        <v>714480.20781834645</v>
      </c>
      <c r="V79" s="4">
        <v>642355.30501745606</v>
      </c>
      <c r="W79" s="4">
        <v>681426.93384212756</v>
      </c>
      <c r="X79" s="4">
        <v>624747.28935561923</v>
      </c>
      <c r="Y79" s="4">
        <v>727519.02560934285</v>
      </c>
      <c r="Z79" s="4">
        <v>656693.39746101294</v>
      </c>
      <c r="AA79" s="4">
        <v>640217.84171492269</v>
      </c>
      <c r="AB79" s="4">
        <v>656194.90978426463</v>
      </c>
      <c r="AC79" s="4">
        <v>658681.04437973001</v>
      </c>
      <c r="AD79" s="4">
        <v>735268.88996812352</v>
      </c>
      <c r="AE79" s="4">
        <v>752218.29179229948</v>
      </c>
      <c r="AF79" s="4">
        <v>781863.80287750217</v>
      </c>
      <c r="AG79" s="4">
        <v>751079.86150681018</v>
      </c>
      <c r="AH79" s="4">
        <v>767660.22387055098</v>
      </c>
      <c r="AI79" s="4">
        <v>761102.74926608719</v>
      </c>
      <c r="AJ79" s="4">
        <v>748262.42752294801</v>
      </c>
      <c r="AK79" s="4">
        <v>767175.429114484</v>
      </c>
      <c r="AL79" s="4">
        <v>677703.01222867356</v>
      </c>
      <c r="AM79" s="4">
        <v>739451.14141735737</v>
      </c>
      <c r="AN79" s="4">
        <v>813208.59606544476</v>
      </c>
      <c r="AO79" s="4">
        <v>709723.93208274164</v>
      </c>
      <c r="AP79" s="4">
        <v>571833.62388728408</v>
      </c>
      <c r="AQ79" s="4">
        <v>332403.3255393742</v>
      </c>
      <c r="AR79" s="4">
        <v>354091.45608353405</v>
      </c>
      <c r="AS79" s="4">
        <v>438121.89129432914</v>
      </c>
      <c r="AT79" s="4">
        <v>487439.47004017374</v>
      </c>
      <c r="AU79" s="4">
        <v>547935.97523556894</v>
      </c>
      <c r="AV79" s="4">
        <v>593815.31783050008</v>
      </c>
      <c r="AW79" s="16">
        <v>649873.42067087092</v>
      </c>
    </row>
    <row r="80" spans="1:49" ht="15" thickBot="1" x14ac:dyDescent="0.4">
      <c r="A80" s="7" t="s">
        <v>339</v>
      </c>
      <c r="B80" s="8" t="s">
        <v>132</v>
      </c>
      <c r="C80" s="22">
        <f t="shared" si="6"/>
        <v>7571.739130434783</v>
      </c>
      <c r="D80" s="22">
        <v>8192</v>
      </c>
      <c r="E80" s="22">
        <v>8198</v>
      </c>
      <c r="F80" s="22">
        <v>8591</v>
      </c>
      <c r="G80" s="22">
        <v>7833</v>
      </c>
      <c r="H80" s="22">
        <v>8124</v>
      </c>
      <c r="I80" s="22">
        <v>8090</v>
      </c>
      <c r="J80" s="22">
        <v>7899</v>
      </c>
      <c r="K80" s="22">
        <v>8575</v>
      </c>
      <c r="L80" s="22">
        <v>8410</v>
      </c>
      <c r="M80" s="22">
        <v>9101</v>
      </c>
      <c r="N80" s="22">
        <v>9181</v>
      </c>
      <c r="O80" s="22">
        <v>8855</v>
      </c>
      <c r="P80" s="22">
        <v>9752</v>
      </c>
      <c r="Q80" s="22">
        <v>9448</v>
      </c>
      <c r="R80" s="22">
        <v>8902</v>
      </c>
      <c r="S80" s="22">
        <v>8668</v>
      </c>
      <c r="T80" s="22">
        <v>8765</v>
      </c>
      <c r="U80" s="22">
        <v>8281</v>
      </c>
      <c r="V80" s="22">
        <v>8137</v>
      </c>
      <c r="W80" s="22">
        <v>8133</v>
      </c>
      <c r="X80" s="22">
        <v>7999</v>
      </c>
      <c r="Y80" s="22">
        <v>8474</v>
      </c>
      <c r="Z80" s="22">
        <v>8175</v>
      </c>
      <c r="AA80" s="22">
        <v>7848</v>
      </c>
      <c r="AB80" s="22">
        <v>8282</v>
      </c>
      <c r="AC80" s="22">
        <v>8208</v>
      </c>
      <c r="AD80" s="22">
        <v>8187</v>
      </c>
      <c r="AE80" s="22">
        <v>8237</v>
      </c>
      <c r="AF80" s="22">
        <v>8108</v>
      </c>
      <c r="AG80" s="22">
        <v>7732</v>
      </c>
      <c r="AH80" s="22">
        <v>7863</v>
      </c>
      <c r="AI80" s="22">
        <v>7671</v>
      </c>
      <c r="AJ80" s="22">
        <v>7511</v>
      </c>
      <c r="AK80" s="22">
        <v>6806</v>
      </c>
      <c r="AL80" s="22">
        <v>6208</v>
      </c>
      <c r="AM80" s="22">
        <v>6949</v>
      </c>
      <c r="AN80" s="22">
        <v>7745</v>
      </c>
      <c r="AO80" s="22">
        <v>7370</v>
      </c>
      <c r="AP80" s="22">
        <v>6389</v>
      </c>
      <c r="AQ80" s="8">
        <v>2947</v>
      </c>
      <c r="AR80" s="8">
        <v>3296</v>
      </c>
      <c r="AS80" s="22">
        <v>4226</v>
      </c>
      <c r="AT80" s="22">
        <v>4748</v>
      </c>
      <c r="AU80" s="22">
        <v>5186</v>
      </c>
      <c r="AV80" s="22">
        <v>5459</v>
      </c>
      <c r="AW80" s="178">
        <v>5541</v>
      </c>
    </row>
    <row r="81" spans="1:49" s="2" customFormat="1" x14ac:dyDescent="0.3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row>
    <row r="82" spans="1:49" s="2" customFormat="1" x14ac:dyDescent="0.35">
      <c r="A82" s="51" t="s">
        <v>138</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row>
    <row r="84" spans="1:49" x14ac:dyDescent="0.35">
      <c r="A84" s="456" t="s">
        <v>171</v>
      </c>
      <c r="B84" s="456" t="s">
        <v>160</v>
      </c>
      <c r="C84" s="456" t="s">
        <v>153</v>
      </c>
      <c r="D84" s="14">
        <v>42736</v>
      </c>
      <c r="E84" s="14">
        <v>42767</v>
      </c>
      <c r="F84" s="14">
        <v>42795</v>
      </c>
      <c r="G84" s="14">
        <v>42826</v>
      </c>
      <c r="H84" s="14">
        <v>42856</v>
      </c>
      <c r="I84" s="14">
        <v>42887</v>
      </c>
      <c r="J84" s="14">
        <v>42917</v>
      </c>
      <c r="K84" s="14">
        <v>42948</v>
      </c>
      <c r="L84" s="14">
        <v>42979</v>
      </c>
      <c r="M84" s="14">
        <v>43009</v>
      </c>
      <c r="N84" s="14">
        <v>43040</v>
      </c>
      <c r="O84" s="14">
        <v>43070</v>
      </c>
      <c r="P84" s="14">
        <v>43101</v>
      </c>
      <c r="Q84" s="14">
        <v>43132</v>
      </c>
      <c r="R84" s="14">
        <v>43160</v>
      </c>
      <c r="S84" s="14">
        <v>43191</v>
      </c>
      <c r="T84" s="14">
        <v>43221</v>
      </c>
      <c r="U84" s="14">
        <v>43252</v>
      </c>
      <c r="V84" s="14">
        <v>43282</v>
      </c>
      <c r="W84" s="14">
        <v>43313</v>
      </c>
      <c r="X84" s="14">
        <v>43344</v>
      </c>
      <c r="Y84" s="14">
        <v>43374</v>
      </c>
      <c r="Z84" s="14">
        <v>43405</v>
      </c>
      <c r="AA84" s="14">
        <v>43435</v>
      </c>
      <c r="AB84" s="14">
        <v>43466</v>
      </c>
      <c r="AC84" s="14">
        <v>43497</v>
      </c>
      <c r="AD84" s="14">
        <v>43525</v>
      </c>
      <c r="AE84" s="14">
        <v>43556</v>
      </c>
      <c r="AF84" s="14">
        <v>43586</v>
      </c>
      <c r="AG84" s="14">
        <v>43617</v>
      </c>
      <c r="AH84" s="14">
        <v>43647</v>
      </c>
      <c r="AI84" s="14">
        <v>43678</v>
      </c>
      <c r="AJ84" s="14">
        <v>43709</v>
      </c>
      <c r="AK84" s="14">
        <v>43739</v>
      </c>
      <c r="AL84" s="14">
        <v>43770</v>
      </c>
      <c r="AM84" s="14">
        <v>43800</v>
      </c>
      <c r="AN84" s="14">
        <v>43831</v>
      </c>
      <c r="AO84" s="14">
        <v>43862</v>
      </c>
      <c r="AP84" s="14">
        <v>43891</v>
      </c>
      <c r="AQ84" s="14">
        <v>43922</v>
      </c>
      <c r="AR84" s="14">
        <v>43952</v>
      </c>
      <c r="AS84" s="14">
        <v>43983</v>
      </c>
      <c r="AT84" s="14">
        <v>44013</v>
      </c>
      <c r="AU84" s="14">
        <v>44044</v>
      </c>
      <c r="AV84" s="14">
        <v>44075</v>
      </c>
      <c r="AW84" s="15">
        <v>44105</v>
      </c>
    </row>
    <row r="85" spans="1:49" x14ac:dyDescent="0.35">
      <c r="A85" s="39" t="s">
        <v>356</v>
      </c>
      <c r="B85" s="3" t="s">
        <v>357</v>
      </c>
      <c r="C85" s="231">
        <f t="shared" ref="C85:C92" si="7">AVERAGE(D85:AW85)</f>
        <v>931.24456521739114</v>
      </c>
      <c r="D85" s="231">
        <v>314.5</v>
      </c>
      <c r="E85" s="231">
        <v>2419.35</v>
      </c>
      <c r="F85" s="231">
        <v>841.3</v>
      </c>
      <c r="G85" s="231">
        <v>338</v>
      </c>
      <c r="H85" s="231">
        <v>1231.92</v>
      </c>
      <c r="I85" s="231">
        <v>2433.4699999999998</v>
      </c>
      <c r="J85" s="231">
        <v>2751.06</v>
      </c>
      <c r="K85" s="231">
        <v>1755.75</v>
      </c>
      <c r="L85" s="231">
        <v>1772.95</v>
      </c>
      <c r="M85" s="231">
        <v>230</v>
      </c>
      <c r="N85" s="231">
        <v>2914.7</v>
      </c>
      <c r="O85" s="231">
        <v>784.9</v>
      </c>
      <c r="P85" s="231">
        <v>1296.5</v>
      </c>
      <c r="Q85" s="231">
        <v>1536.01</v>
      </c>
      <c r="R85" s="231">
        <v>283</v>
      </c>
      <c r="S85" s="231">
        <v>543.53</v>
      </c>
      <c r="T85" s="231">
        <v>1058.0999999999999</v>
      </c>
      <c r="U85" s="231">
        <v>445.7</v>
      </c>
      <c r="V85" s="231">
        <v>2223</v>
      </c>
      <c r="W85" s="231">
        <v>2009.6</v>
      </c>
      <c r="X85" s="231">
        <v>1550.02</v>
      </c>
      <c r="Y85" s="231">
        <v>145.04</v>
      </c>
      <c r="Z85" s="231">
        <v>4007.02</v>
      </c>
      <c r="AA85" s="231">
        <v>648.4</v>
      </c>
      <c r="AB85" s="231">
        <v>1663.6</v>
      </c>
      <c r="AC85" s="231">
        <v>347.2</v>
      </c>
      <c r="AD85" s="231">
        <v>1031.32</v>
      </c>
      <c r="AE85" s="231">
        <v>2082.5300000000002</v>
      </c>
      <c r="AF85" s="231">
        <v>983.8</v>
      </c>
      <c r="AG85" s="231">
        <v>212</v>
      </c>
      <c r="AH85" s="231">
        <v>879.6</v>
      </c>
      <c r="AI85" s="231">
        <v>160</v>
      </c>
      <c r="AJ85" s="231">
        <v>21</v>
      </c>
      <c r="AK85" s="231">
        <v>55</v>
      </c>
      <c r="AL85" s="231">
        <v>0</v>
      </c>
      <c r="AM85" s="231">
        <v>625.96</v>
      </c>
      <c r="AN85" s="145">
        <v>0</v>
      </c>
      <c r="AO85" s="145">
        <v>1010.42</v>
      </c>
      <c r="AP85" s="145">
        <v>0</v>
      </c>
      <c r="AQ85" s="145">
        <v>0</v>
      </c>
      <c r="AR85" s="145">
        <v>0</v>
      </c>
      <c r="AS85" s="145">
        <v>0</v>
      </c>
      <c r="AT85" s="145">
        <v>0</v>
      </c>
      <c r="AU85" s="145">
        <v>1</v>
      </c>
      <c r="AV85" s="145">
        <v>0</v>
      </c>
      <c r="AW85" s="145">
        <v>230</v>
      </c>
    </row>
    <row r="86" spans="1:49" x14ac:dyDescent="0.35">
      <c r="A86" s="39" t="s">
        <v>358</v>
      </c>
      <c r="B86" s="3" t="s">
        <v>357</v>
      </c>
      <c r="C86" s="231">
        <f t="shared" si="7"/>
        <v>2190.3556521739133</v>
      </c>
      <c r="D86" s="231">
        <v>825.86</v>
      </c>
      <c r="E86" s="231">
        <v>3035.78</v>
      </c>
      <c r="F86" s="231">
        <v>1995.08</v>
      </c>
      <c r="G86" s="231">
        <v>11436.25</v>
      </c>
      <c r="H86" s="231">
        <v>2236.84</v>
      </c>
      <c r="I86" s="231">
        <v>4574.68</v>
      </c>
      <c r="J86" s="231">
        <v>1150.06</v>
      </c>
      <c r="K86" s="231">
        <v>7227.65</v>
      </c>
      <c r="L86" s="231">
        <v>1082.78</v>
      </c>
      <c r="M86" s="231">
        <v>286.92</v>
      </c>
      <c r="N86" s="231">
        <v>838.48</v>
      </c>
      <c r="O86" s="231">
        <v>932.66</v>
      </c>
      <c r="P86" s="231">
        <v>244.41</v>
      </c>
      <c r="Q86" s="231">
        <v>740.77</v>
      </c>
      <c r="R86" s="231">
        <v>2121.14</v>
      </c>
      <c r="S86" s="231">
        <v>343.2</v>
      </c>
      <c r="T86" s="231">
        <v>908</v>
      </c>
      <c r="U86" s="231">
        <v>1027.29</v>
      </c>
      <c r="V86" s="231">
        <v>1415.59</v>
      </c>
      <c r="W86" s="231">
        <v>1815.03</v>
      </c>
      <c r="X86" s="231">
        <v>370.52</v>
      </c>
      <c r="Y86" s="231">
        <v>693.28</v>
      </c>
      <c r="Z86" s="231">
        <v>2604.8000000000002</v>
      </c>
      <c r="AA86" s="231">
        <v>754.25</v>
      </c>
      <c r="AB86" s="231">
        <v>1574.46</v>
      </c>
      <c r="AC86" s="231">
        <v>2585.83</v>
      </c>
      <c r="AD86" s="231">
        <v>1437.11</v>
      </c>
      <c r="AE86" s="231">
        <v>2155.6799999999998</v>
      </c>
      <c r="AF86" s="231">
        <v>842.61</v>
      </c>
      <c r="AG86" s="231">
        <v>781.75</v>
      </c>
      <c r="AH86" s="231">
        <v>1898.53</v>
      </c>
      <c r="AI86" s="231">
        <v>451.36</v>
      </c>
      <c r="AJ86" s="231">
        <v>854.94</v>
      </c>
      <c r="AK86" s="231">
        <v>4339.7299999999996</v>
      </c>
      <c r="AL86" s="231">
        <v>2594.61</v>
      </c>
      <c r="AM86" s="231">
        <v>5923.05</v>
      </c>
      <c r="AN86" s="145">
        <v>498.08</v>
      </c>
      <c r="AO86" s="145">
        <v>7685.79</v>
      </c>
      <c r="AP86" s="145">
        <v>145.91999999999999</v>
      </c>
      <c r="AQ86" s="145">
        <v>5481.85</v>
      </c>
      <c r="AR86" s="145">
        <v>0</v>
      </c>
      <c r="AS86" s="145">
        <v>111.72</v>
      </c>
      <c r="AT86" s="145">
        <v>685.86</v>
      </c>
      <c r="AU86" s="145">
        <v>1556.69</v>
      </c>
      <c r="AV86" s="145">
        <v>705.02</v>
      </c>
      <c r="AW86" s="145">
        <v>9784.4500000000007</v>
      </c>
    </row>
    <row r="87" spans="1:49" x14ac:dyDescent="0.35">
      <c r="A87" s="39" t="s">
        <v>359</v>
      </c>
      <c r="B87" s="3" t="s">
        <v>357</v>
      </c>
      <c r="C87" s="231">
        <f t="shared" si="7"/>
        <v>267.70369565217391</v>
      </c>
      <c r="D87" s="231">
        <v>265.72000000000003</v>
      </c>
      <c r="E87" s="231">
        <v>462.9</v>
      </c>
      <c r="F87" s="231">
        <v>96.86</v>
      </c>
      <c r="G87" s="231">
        <v>457.18</v>
      </c>
      <c r="H87" s="231">
        <v>1435.32</v>
      </c>
      <c r="I87" s="231">
        <v>543.79</v>
      </c>
      <c r="J87" s="231">
        <v>283.83</v>
      </c>
      <c r="K87" s="231">
        <v>128.85</v>
      </c>
      <c r="L87" s="231">
        <v>319.01</v>
      </c>
      <c r="M87" s="231">
        <v>82.45</v>
      </c>
      <c r="N87" s="231">
        <v>8.09</v>
      </c>
      <c r="O87" s="231">
        <v>9.3699999999999992</v>
      </c>
      <c r="P87" s="231">
        <v>84.74</v>
      </c>
      <c r="Q87" s="231">
        <v>75.34</v>
      </c>
      <c r="R87" s="231">
        <v>99.43</v>
      </c>
      <c r="S87" s="231">
        <v>9.6</v>
      </c>
      <c r="T87" s="231">
        <v>249.07</v>
      </c>
      <c r="U87" s="231">
        <v>72.59</v>
      </c>
      <c r="V87" s="231">
        <v>751.49</v>
      </c>
      <c r="W87" s="231">
        <v>158.33000000000001</v>
      </c>
      <c r="X87" s="231">
        <v>797.02</v>
      </c>
      <c r="Y87" s="231">
        <v>25.43</v>
      </c>
      <c r="Z87" s="231">
        <v>473.93</v>
      </c>
      <c r="AA87" s="231">
        <v>30.46</v>
      </c>
      <c r="AB87" s="231">
        <v>143.47999999999999</v>
      </c>
      <c r="AC87" s="231">
        <v>308.19</v>
      </c>
      <c r="AD87" s="231">
        <v>253.8</v>
      </c>
      <c r="AE87" s="231">
        <v>571.21</v>
      </c>
      <c r="AF87" s="231">
        <v>18.43</v>
      </c>
      <c r="AG87" s="231">
        <v>661.87</v>
      </c>
      <c r="AH87" s="231">
        <v>361.36</v>
      </c>
      <c r="AI87" s="231">
        <v>535.24</v>
      </c>
      <c r="AJ87" s="231">
        <v>200.48</v>
      </c>
      <c r="AK87" s="231">
        <v>235.26</v>
      </c>
      <c r="AL87" s="231">
        <v>225.63</v>
      </c>
      <c r="AM87" s="231">
        <v>146.47</v>
      </c>
      <c r="AN87" s="145">
        <v>205.11</v>
      </c>
      <c r="AO87" s="145">
        <v>285.25</v>
      </c>
      <c r="AP87" s="145">
        <v>0</v>
      </c>
      <c r="AQ87" s="145">
        <v>0</v>
      </c>
      <c r="AR87" s="145">
        <v>379.5</v>
      </c>
      <c r="AS87" s="145">
        <v>77.28</v>
      </c>
      <c r="AT87" s="145">
        <v>140.37</v>
      </c>
      <c r="AU87" s="145">
        <v>249.87</v>
      </c>
      <c r="AV87" s="145">
        <v>181.81</v>
      </c>
      <c r="AW87" s="145">
        <v>212.96</v>
      </c>
    </row>
    <row r="88" spans="1:49" x14ac:dyDescent="0.35">
      <c r="A88" s="39" t="s">
        <v>360</v>
      </c>
      <c r="B88" s="3" t="s">
        <v>357</v>
      </c>
      <c r="C88" s="231">
        <f t="shared" si="7"/>
        <v>10415.167826086958</v>
      </c>
      <c r="D88" s="231">
        <v>10802.54</v>
      </c>
      <c r="E88" s="231">
        <v>10816.78</v>
      </c>
      <c r="F88" s="231">
        <v>12663.63</v>
      </c>
      <c r="G88" s="231">
        <v>11317.09</v>
      </c>
      <c r="H88" s="231">
        <v>11616.66</v>
      </c>
      <c r="I88" s="231">
        <v>14244.39</v>
      </c>
      <c r="J88" s="231">
        <v>11354.63</v>
      </c>
      <c r="K88" s="231">
        <v>15696.02</v>
      </c>
      <c r="L88" s="231">
        <v>16162.4</v>
      </c>
      <c r="M88" s="231">
        <v>17582.919999999998</v>
      </c>
      <c r="N88" s="231">
        <v>20500.830000000002</v>
      </c>
      <c r="O88" s="231">
        <v>21157.96</v>
      </c>
      <c r="P88" s="231">
        <v>18404.650000000001</v>
      </c>
      <c r="Q88" s="231">
        <v>17708.96</v>
      </c>
      <c r="R88" s="231">
        <v>14636.3</v>
      </c>
      <c r="S88" s="231">
        <v>12549.99</v>
      </c>
      <c r="T88" s="231">
        <v>16503.59</v>
      </c>
      <c r="U88" s="231">
        <v>17772.189999999999</v>
      </c>
      <c r="V88" s="231">
        <v>8876.7000000000007</v>
      </c>
      <c r="W88" s="231">
        <v>13555.59</v>
      </c>
      <c r="X88" s="231">
        <v>10313.93</v>
      </c>
      <c r="Y88" s="231">
        <v>8683.27</v>
      </c>
      <c r="Z88" s="231">
        <v>8076.78</v>
      </c>
      <c r="AA88" s="231">
        <v>8257.2099999999991</v>
      </c>
      <c r="AB88" s="231">
        <v>7852.48</v>
      </c>
      <c r="AC88" s="231">
        <v>8718.7099999999991</v>
      </c>
      <c r="AD88" s="231">
        <v>8480.14</v>
      </c>
      <c r="AE88" s="231">
        <v>9138.35</v>
      </c>
      <c r="AF88" s="231">
        <v>9315.4</v>
      </c>
      <c r="AG88" s="231">
        <v>10868.29</v>
      </c>
      <c r="AH88" s="231">
        <v>8756.8799999999992</v>
      </c>
      <c r="AI88" s="231">
        <v>10177.25</v>
      </c>
      <c r="AJ88" s="231">
        <v>10780.38</v>
      </c>
      <c r="AK88" s="231">
        <v>10902.9</v>
      </c>
      <c r="AL88" s="231">
        <v>9808.3799999999992</v>
      </c>
      <c r="AM88" s="231">
        <v>7760.13</v>
      </c>
      <c r="AN88" s="145">
        <v>6430.89</v>
      </c>
      <c r="AO88" s="145">
        <v>6723.56</v>
      </c>
      <c r="AP88" s="145">
        <v>5090.4799999999996</v>
      </c>
      <c r="AQ88" s="145">
        <v>1234.49</v>
      </c>
      <c r="AR88" s="145">
        <v>1555.72</v>
      </c>
      <c r="AS88" s="145">
        <v>1610.26</v>
      </c>
      <c r="AT88" s="145">
        <v>2045.43</v>
      </c>
      <c r="AU88" s="145">
        <v>2761.07</v>
      </c>
      <c r="AV88" s="145">
        <v>5088.37</v>
      </c>
      <c r="AW88" s="145">
        <v>4743.1499999999996</v>
      </c>
    </row>
    <row r="89" spans="1:49" x14ac:dyDescent="0.35">
      <c r="A89" s="39" t="s">
        <v>361</v>
      </c>
      <c r="B89" s="3" t="s">
        <v>357</v>
      </c>
      <c r="C89" s="231">
        <f t="shared" si="7"/>
        <v>261452.32608695651</v>
      </c>
      <c r="D89" s="231">
        <v>258905</v>
      </c>
      <c r="E89" s="231">
        <v>280105</v>
      </c>
      <c r="F89" s="231">
        <v>293755</v>
      </c>
      <c r="G89" s="231">
        <v>294045</v>
      </c>
      <c r="H89" s="231">
        <v>301850</v>
      </c>
      <c r="I89" s="231">
        <v>310930</v>
      </c>
      <c r="J89" s="231">
        <v>254875</v>
      </c>
      <c r="K89" s="231">
        <v>289900</v>
      </c>
      <c r="L89" s="231">
        <v>300460</v>
      </c>
      <c r="M89" s="231">
        <v>309035</v>
      </c>
      <c r="N89" s="231">
        <v>322580</v>
      </c>
      <c r="O89" s="231">
        <v>318520</v>
      </c>
      <c r="P89" s="231">
        <v>266885</v>
      </c>
      <c r="Q89" s="231">
        <v>299935</v>
      </c>
      <c r="R89" s="231">
        <v>299655</v>
      </c>
      <c r="S89" s="231">
        <v>310350</v>
      </c>
      <c r="T89" s="231">
        <v>322760</v>
      </c>
      <c r="U89" s="231">
        <v>320060</v>
      </c>
      <c r="V89" s="231">
        <v>250715</v>
      </c>
      <c r="W89" s="231">
        <v>275955</v>
      </c>
      <c r="X89" s="231">
        <v>286230</v>
      </c>
      <c r="Y89" s="231">
        <v>301715</v>
      </c>
      <c r="Z89" s="231">
        <v>307285</v>
      </c>
      <c r="AA89" s="231">
        <v>313345</v>
      </c>
      <c r="AB89" s="231">
        <v>259130</v>
      </c>
      <c r="AC89" s="231">
        <v>281130</v>
      </c>
      <c r="AD89" s="231">
        <v>289335</v>
      </c>
      <c r="AE89" s="231">
        <v>294735</v>
      </c>
      <c r="AF89" s="231">
        <v>303490</v>
      </c>
      <c r="AG89" s="231">
        <v>303000</v>
      </c>
      <c r="AH89" s="231">
        <v>260115</v>
      </c>
      <c r="AI89" s="231">
        <v>283365</v>
      </c>
      <c r="AJ89" s="231">
        <v>286510</v>
      </c>
      <c r="AK89" s="231">
        <v>307475</v>
      </c>
      <c r="AL89" s="231">
        <v>293830</v>
      </c>
      <c r="AM89" s="231">
        <v>302785</v>
      </c>
      <c r="AN89" s="145">
        <v>261800</v>
      </c>
      <c r="AO89" s="145">
        <v>278370</v>
      </c>
      <c r="AP89" s="145">
        <v>278215</v>
      </c>
      <c r="AQ89" s="145">
        <v>152215</v>
      </c>
      <c r="AR89" s="145">
        <v>0</v>
      </c>
      <c r="AS89" s="145">
        <v>75</v>
      </c>
      <c r="AT89" s="145">
        <v>86172</v>
      </c>
      <c r="AU89" s="145">
        <v>143600</v>
      </c>
      <c r="AV89" s="145">
        <v>137070</v>
      </c>
      <c r="AW89" s="145">
        <v>134540</v>
      </c>
    </row>
    <row r="90" spans="1:49" x14ac:dyDescent="0.35">
      <c r="A90" s="39" t="s">
        <v>362</v>
      </c>
      <c r="B90" s="3" t="s">
        <v>357</v>
      </c>
      <c r="C90" s="231">
        <f t="shared" si="7"/>
        <v>82.884782608695673</v>
      </c>
      <c r="D90" s="231">
        <v>60.58</v>
      </c>
      <c r="E90" s="231">
        <v>59.37</v>
      </c>
      <c r="F90" s="231">
        <v>103.03</v>
      </c>
      <c r="G90" s="231">
        <v>105.92</v>
      </c>
      <c r="H90" s="231">
        <v>74.180000000000007</v>
      </c>
      <c r="I90" s="231">
        <v>87.5</v>
      </c>
      <c r="J90" s="231">
        <v>71.3</v>
      </c>
      <c r="K90" s="231">
        <v>99.45</v>
      </c>
      <c r="L90" s="231">
        <v>2</v>
      </c>
      <c r="M90" s="231">
        <v>29.75</v>
      </c>
      <c r="N90" s="231">
        <v>50.53</v>
      </c>
      <c r="O90" s="231">
        <v>19.3</v>
      </c>
      <c r="P90" s="231">
        <v>32.65</v>
      </c>
      <c r="Q90" s="231">
        <v>115.6</v>
      </c>
      <c r="R90" s="231">
        <v>226.28</v>
      </c>
      <c r="S90" s="231">
        <v>46.1</v>
      </c>
      <c r="T90" s="231">
        <v>64.150000000000006</v>
      </c>
      <c r="U90" s="231">
        <v>82.83</v>
      </c>
      <c r="V90" s="231">
        <v>101.28</v>
      </c>
      <c r="W90" s="231">
        <v>54</v>
      </c>
      <c r="X90" s="231">
        <v>90.48</v>
      </c>
      <c r="Y90" s="231">
        <v>31.89</v>
      </c>
      <c r="Z90" s="231">
        <v>44.9</v>
      </c>
      <c r="AA90" s="231">
        <v>122.61</v>
      </c>
      <c r="AB90" s="231">
        <v>213.98</v>
      </c>
      <c r="AC90" s="231">
        <v>93.43</v>
      </c>
      <c r="AD90" s="231">
        <v>82.58</v>
      </c>
      <c r="AE90" s="231">
        <v>104.03</v>
      </c>
      <c r="AF90" s="231">
        <v>31.9</v>
      </c>
      <c r="AG90" s="231">
        <v>144.88</v>
      </c>
      <c r="AH90" s="231">
        <v>170.78</v>
      </c>
      <c r="AI90" s="231">
        <v>39.76</v>
      </c>
      <c r="AJ90" s="231">
        <v>184.36</v>
      </c>
      <c r="AK90" s="231">
        <v>196.35</v>
      </c>
      <c r="AL90" s="231">
        <v>81.239999999999995</v>
      </c>
      <c r="AM90" s="231">
        <v>57.8</v>
      </c>
      <c r="AN90" s="145">
        <v>164.28</v>
      </c>
      <c r="AO90" s="145">
        <v>77.48</v>
      </c>
      <c r="AP90" s="145">
        <v>29</v>
      </c>
      <c r="AQ90" s="145">
        <v>7.6</v>
      </c>
      <c r="AR90" s="145">
        <v>37.28</v>
      </c>
      <c r="AS90" s="145">
        <v>20.6</v>
      </c>
      <c r="AT90" s="145">
        <v>191.11</v>
      </c>
      <c r="AU90" s="145">
        <v>19.579999999999998</v>
      </c>
      <c r="AV90" s="145">
        <v>13.44</v>
      </c>
      <c r="AW90" s="145">
        <v>75.56</v>
      </c>
    </row>
    <row r="91" spans="1:49" x14ac:dyDescent="0.35">
      <c r="A91" s="39" t="s">
        <v>363</v>
      </c>
      <c r="B91" s="3" t="s">
        <v>357</v>
      </c>
      <c r="C91" s="231">
        <f t="shared" si="7"/>
        <v>200.83065217391302</v>
      </c>
      <c r="D91" s="231">
        <v>0</v>
      </c>
      <c r="E91" s="231">
        <v>0</v>
      </c>
      <c r="F91" s="231">
        <v>0</v>
      </c>
      <c r="G91" s="231">
        <v>0</v>
      </c>
      <c r="H91" s="231">
        <v>0</v>
      </c>
      <c r="I91" s="231">
        <v>0</v>
      </c>
      <c r="J91" s="231">
        <v>0</v>
      </c>
      <c r="K91" s="231">
        <v>0</v>
      </c>
      <c r="L91" s="231">
        <v>0</v>
      </c>
      <c r="M91" s="231">
        <v>0</v>
      </c>
      <c r="N91" s="231">
        <v>0</v>
      </c>
      <c r="O91" s="231">
        <v>0</v>
      </c>
      <c r="P91" s="231">
        <v>0</v>
      </c>
      <c r="Q91" s="231">
        <v>0</v>
      </c>
      <c r="R91" s="231">
        <v>513.5</v>
      </c>
      <c r="S91" s="231">
        <v>573</v>
      </c>
      <c r="T91" s="231">
        <v>2919</v>
      </c>
      <c r="U91" s="231">
        <v>0</v>
      </c>
      <c r="V91" s="231">
        <v>0</v>
      </c>
      <c r="W91" s="231">
        <v>0</v>
      </c>
      <c r="X91" s="231">
        <v>0</v>
      </c>
      <c r="Y91" s="231">
        <v>0</v>
      </c>
      <c r="Z91" s="231">
        <v>0</v>
      </c>
      <c r="AA91" s="231">
        <v>0</v>
      </c>
      <c r="AB91" s="231">
        <v>0</v>
      </c>
      <c r="AC91" s="231">
        <v>366.71</v>
      </c>
      <c r="AD91" s="231">
        <v>0</v>
      </c>
      <c r="AE91" s="231">
        <v>0</v>
      </c>
      <c r="AF91" s="231">
        <v>0</v>
      </c>
      <c r="AG91" s="231">
        <v>0</v>
      </c>
      <c r="AH91" s="231">
        <v>716</v>
      </c>
      <c r="AI91" s="231">
        <v>0</v>
      </c>
      <c r="AJ91" s="231">
        <v>0</v>
      </c>
      <c r="AK91" s="231">
        <v>0</v>
      </c>
      <c r="AL91" s="231">
        <v>0</v>
      </c>
      <c r="AM91" s="231">
        <v>0</v>
      </c>
      <c r="AN91" s="145">
        <v>1250</v>
      </c>
      <c r="AO91" s="145">
        <v>2900</v>
      </c>
      <c r="AP91" s="145">
        <v>0</v>
      </c>
      <c r="AQ91" s="145">
        <v>0</v>
      </c>
      <c r="AR91" s="145">
        <v>0</v>
      </c>
      <c r="AS91" s="145">
        <v>0</v>
      </c>
      <c r="AT91" s="145">
        <v>0</v>
      </c>
      <c r="AU91" s="145">
        <v>0</v>
      </c>
      <c r="AV91" s="145">
        <v>0</v>
      </c>
      <c r="AW91" s="145">
        <v>0</v>
      </c>
    </row>
    <row r="92" spans="1:49" s="51" customFormat="1" x14ac:dyDescent="0.35">
      <c r="A92" s="573" t="s">
        <v>170</v>
      </c>
      <c r="B92" s="574"/>
      <c r="C92" s="207">
        <f t="shared" si="7"/>
        <v>275540.51326086948</v>
      </c>
      <c r="D92" s="207">
        <f>SUM(D85:D91)</f>
        <v>271174.2</v>
      </c>
      <c r="E92" s="207">
        <f t="shared" ref="E92:AW92" si="8">SUM(E85:E91)</f>
        <v>296899.18</v>
      </c>
      <c r="F92" s="207">
        <f t="shared" si="8"/>
        <v>309454.90000000002</v>
      </c>
      <c r="G92" s="207">
        <f t="shared" si="8"/>
        <v>317699.44</v>
      </c>
      <c r="H92" s="207">
        <f t="shared" si="8"/>
        <v>318444.92</v>
      </c>
      <c r="I92" s="207">
        <f t="shared" si="8"/>
        <v>332813.83</v>
      </c>
      <c r="J92" s="207">
        <f t="shared" si="8"/>
        <v>270485.88</v>
      </c>
      <c r="K92" s="207">
        <f t="shared" si="8"/>
        <v>314807.72000000003</v>
      </c>
      <c r="L92" s="207">
        <f t="shared" si="8"/>
        <v>319799.14</v>
      </c>
      <c r="M92" s="207">
        <f t="shared" si="8"/>
        <v>327247.03999999998</v>
      </c>
      <c r="N92" s="207">
        <f t="shared" si="8"/>
        <v>346892.63</v>
      </c>
      <c r="O92" s="207">
        <f t="shared" si="8"/>
        <v>341424.19</v>
      </c>
      <c r="P92" s="207">
        <f t="shared" si="8"/>
        <v>286947.95</v>
      </c>
      <c r="Q92" s="207">
        <f t="shared" si="8"/>
        <v>320111.68</v>
      </c>
      <c r="R92" s="207">
        <f t="shared" si="8"/>
        <v>317534.65000000002</v>
      </c>
      <c r="S92" s="207">
        <f t="shared" si="8"/>
        <v>324415.42</v>
      </c>
      <c r="T92" s="207">
        <f t="shared" si="8"/>
        <v>344461.91000000003</v>
      </c>
      <c r="U92" s="207">
        <f t="shared" si="8"/>
        <v>339460.60000000003</v>
      </c>
      <c r="V92" s="207">
        <f t="shared" si="8"/>
        <v>264083.06000000006</v>
      </c>
      <c r="W92" s="207">
        <f t="shared" si="8"/>
        <v>293547.55</v>
      </c>
      <c r="X92" s="207">
        <f t="shared" si="8"/>
        <v>299351.96999999997</v>
      </c>
      <c r="Y92" s="207">
        <f t="shared" si="8"/>
        <v>311293.91000000003</v>
      </c>
      <c r="Z92" s="207">
        <f t="shared" si="8"/>
        <v>322492.43000000005</v>
      </c>
      <c r="AA92" s="207">
        <f t="shared" si="8"/>
        <v>323157.93</v>
      </c>
      <c r="AB92" s="207">
        <f t="shared" si="8"/>
        <v>270578</v>
      </c>
      <c r="AC92" s="207">
        <f t="shared" si="8"/>
        <v>293550.07</v>
      </c>
      <c r="AD92" s="207">
        <f t="shared" si="8"/>
        <v>300619.95</v>
      </c>
      <c r="AE92" s="207">
        <f t="shared" si="8"/>
        <v>308786.80000000005</v>
      </c>
      <c r="AF92" s="207">
        <f t="shared" si="8"/>
        <v>314682.14</v>
      </c>
      <c r="AG92" s="207">
        <f t="shared" si="8"/>
        <v>315668.78999999998</v>
      </c>
      <c r="AH92" s="207">
        <f t="shared" si="8"/>
        <v>272898.15000000002</v>
      </c>
      <c r="AI92" s="207">
        <f t="shared" si="8"/>
        <v>294728.61</v>
      </c>
      <c r="AJ92" s="207">
        <f t="shared" si="8"/>
        <v>298551.15999999997</v>
      </c>
      <c r="AK92" s="207">
        <f t="shared" si="8"/>
        <v>323204.24</v>
      </c>
      <c r="AL92" s="207">
        <f t="shared" si="8"/>
        <v>306539.86</v>
      </c>
      <c r="AM92" s="207">
        <f t="shared" si="8"/>
        <v>317298.40999999997</v>
      </c>
      <c r="AN92" s="207">
        <f t="shared" si="8"/>
        <v>270348.36000000004</v>
      </c>
      <c r="AO92" s="207">
        <f t="shared" si="8"/>
        <v>297052.5</v>
      </c>
      <c r="AP92" s="207">
        <f t="shared" si="8"/>
        <v>283480.40000000002</v>
      </c>
      <c r="AQ92" s="207">
        <f t="shared" si="8"/>
        <v>158938.94</v>
      </c>
      <c r="AR92" s="207">
        <f t="shared" si="8"/>
        <v>1972.5</v>
      </c>
      <c r="AS92" s="207">
        <f t="shared" si="8"/>
        <v>1894.86</v>
      </c>
      <c r="AT92" s="207">
        <f t="shared" si="8"/>
        <v>89234.77</v>
      </c>
      <c r="AU92" s="207">
        <f t="shared" si="8"/>
        <v>148188.21</v>
      </c>
      <c r="AV92" s="207">
        <f t="shared" si="8"/>
        <v>143058.64000000001</v>
      </c>
      <c r="AW92" s="207">
        <f t="shared" si="8"/>
        <v>149586.12</v>
      </c>
    </row>
    <row r="93" spans="1:49" x14ac:dyDescent="0.35">
      <c r="A93" s="31"/>
      <c r="B93" s="19"/>
      <c r="C93" s="19"/>
      <c r="D93" s="35"/>
      <c r="E93" s="35"/>
      <c r="F93" s="35"/>
      <c r="G93" s="35"/>
      <c r="H93" s="35"/>
      <c r="I93" s="35"/>
      <c r="J93" s="35"/>
      <c r="K93" s="35"/>
      <c r="L93" s="35"/>
      <c r="M93" s="35"/>
      <c r="N93" s="35"/>
      <c r="O93" s="35"/>
      <c r="P93" s="36"/>
      <c r="Q93" s="36"/>
      <c r="R93" s="36"/>
      <c r="S93" s="36"/>
      <c r="T93" s="36"/>
      <c r="U93" s="36"/>
      <c r="V93" s="36"/>
      <c r="W93" s="36"/>
      <c r="X93" s="36"/>
      <c r="Y93" s="36"/>
      <c r="Z93" s="36"/>
      <c r="AA93" s="36"/>
      <c r="AB93" s="37"/>
      <c r="AC93" s="37"/>
      <c r="AD93" s="37"/>
      <c r="AE93" s="37"/>
      <c r="AF93" s="37"/>
      <c r="AG93" s="37"/>
      <c r="AH93" s="37"/>
      <c r="AI93" s="37"/>
      <c r="AJ93" s="37"/>
      <c r="AK93" s="37"/>
      <c r="AL93" s="37"/>
      <c r="AM93" s="37"/>
      <c r="AN93" s="36"/>
      <c r="AO93" s="36"/>
      <c r="AP93" s="36"/>
      <c r="AQ93" s="36"/>
      <c r="AR93" s="34"/>
      <c r="AS93" s="34"/>
      <c r="AT93" s="34"/>
    </row>
    <row r="94" spans="1:49" x14ac:dyDescent="0.35">
      <c r="A94" s="74" t="s">
        <v>139</v>
      </c>
      <c r="B94" s="19"/>
      <c r="C94" s="19"/>
      <c r="D94" s="35"/>
      <c r="E94" s="35"/>
      <c r="F94" s="35"/>
      <c r="G94" s="35"/>
      <c r="H94" s="35"/>
      <c r="I94" s="35"/>
      <c r="J94" s="35"/>
      <c r="K94" s="35"/>
      <c r="L94" s="35"/>
      <c r="M94" s="35"/>
      <c r="N94" s="35"/>
      <c r="O94" s="35"/>
      <c r="P94" s="36"/>
      <c r="Q94" s="36"/>
      <c r="R94" s="36"/>
      <c r="S94" s="36"/>
      <c r="T94" s="36"/>
      <c r="U94" s="36"/>
      <c r="V94" s="36"/>
      <c r="W94" s="36"/>
      <c r="X94" s="36"/>
      <c r="Y94" s="36"/>
      <c r="Z94" s="36"/>
      <c r="AA94" s="36"/>
      <c r="AB94" s="37"/>
      <c r="AC94" s="37"/>
      <c r="AD94" s="37"/>
      <c r="AE94" s="37"/>
      <c r="AF94" s="37"/>
      <c r="AG94" s="37"/>
      <c r="AH94" s="37"/>
      <c r="AI94" s="37"/>
      <c r="AJ94" s="37"/>
      <c r="AK94" s="37"/>
      <c r="AL94" s="37"/>
      <c r="AM94" s="37"/>
      <c r="AN94" s="36"/>
      <c r="AO94" s="36"/>
      <c r="AP94" s="36"/>
      <c r="AQ94" s="36"/>
      <c r="AR94" s="34"/>
      <c r="AS94" s="34"/>
      <c r="AT94" s="34"/>
    </row>
    <row r="95" spans="1:49" x14ac:dyDescent="0.35">
      <c r="A95" s="11"/>
    </row>
    <row r="96" spans="1:49" ht="21" customHeight="1" x14ac:dyDescent="0.35">
      <c r="A96" s="456" t="s">
        <v>171</v>
      </c>
      <c r="B96" s="456" t="s">
        <v>160</v>
      </c>
      <c r="C96" s="456" t="s">
        <v>153</v>
      </c>
      <c r="D96" s="14">
        <v>42736</v>
      </c>
      <c r="E96" s="14">
        <v>42767</v>
      </c>
      <c r="F96" s="14">
        <v>42795</v>
      </c>
      <c r="G96" s="14">
        <v>42826</v>
      </c>
      <c r="H96" s="14">
        <v>42856</v>
      </c>
      <c r="I96" s="14">
        <v>42887</v>
      </c>
      <c r="J96" s="14">
        <v>42917</v>
      </c>
      <c r="K96" s="14">
        <v>42948</v>
      </c>
      <c r="L96" s="14">
        <v>42979</v>
      </c>
      <c r="M96" s="14">
        <v>43009</v>
      </c>
      <c r="N96" s="14">
        <v>43040</v>
      </c>
      <c r="O96" s="14">
        <v>43070</v>
      </c>
      <c r="P96" s="14">
        <v>43101</v>
      </c>
      <c r="Q96" s="14">
        <v>43132</v>
      </c>
      <c r="R96" s="14">
        <v>43160</v>
      </c>
      <c r="S96" s="14">
        <v>43191</v>
      </c>
      <c r="T96" s="14">
        <v>43221</v>
      </c>
      <c r="U96" s="14">
        <v>43252</v>
      </c>
      <c r="V96" s="14">
        <v>43282</v>
      </c>
      <c r="W96" s="14">
        <v>43313</v>
      </c>
      <c r="X96" s="14">
        <v>43344</v>
      </c>
      <c r="Y96" s="14">
        <v>43374</v>
      </c>
      <c r="Z96" s="14">
        <v>43405</v>
      </c>
      <c r="AA96" s="14">
        <v>43435</v>
      </c>
      <c r="AB96" s="14">
        <v>43466</v>
      </c>
      <c r="AC96" s="14">
        <v>43497</v>
      </c>
      <c r="AD96" s="14">
        <v>43525</v>
      </c>
      <c r="AE96" s="14">
        <v>43556</v>
      </c>
      <c r="AF96" s="14">
        <v>43586</v>
      </c>
      <c r="AG96" s="14">
        <v>43617</v>
      </c>
      <c r="AH96" s="14">
        <v>43647</v>
      </c>
      <c r="AI96" s="14">
        <v>43678</v>
      </c>
      <c r="AJ96" s="14">
        <v>43709</v>
      </c>
      <c r="AK96" s="14">
        <v>43739</v>
      </c>
      <c r="AL96" s="14">
        <v>43770</v>
      </c>
      <c r="AM96" s="14">
        <v>43800</v>
      </c>
      <c r="AN96" s="14">
        <v>43831</v>
      </c>
      <c r="AO96" s="14">
        <v>43862</v>
      </c>
      <c r="AP96" s="14">
        <v>43891</v>
      </c>
      <c r="AQ96" s="14">
        <v>43922</v>
      </c>
      <c r="AR96" s="14">
        <v>43952</v>
      </c>
      <c r="AS96" s="14">
        <v>43983</v>
      </c>
      <c r="AT96" s="14">
        <v>44013</v>
      </c>
      <c r="AU96" s="14">
        <v>44044</v>
      </c>
      <c r="AV96" s="14">
        <v>44075</v>
      </c>
      <c r="AW96" s="15">
        <v>44105</v>
      </c>
    </row>
    <row r="97" spans="1:49" s="34" customFormat="1" x14ac:dyDescent="0.35">
      <c r="A97" s="38" t="s">
        <v>364</v>
      </c>
      <c r="B97" s="40" t="s">
        <v>365</v>
      </c>
      <c r="C97" s="145">
        <f t="shared" ref="C97:C112" si="9">AVERAGE(D97:AW97)</f>
        <v>6708.04347826087</v>
      </c>
      <c r="D97" s="145">
        <v>11405</v>
      </c>
      <c r="E97" s="145">
        <v>9805</v>
      </c>
      <c r="F97" s="145">
        <v>8975</v>
      </c>
      <c r="G97" s="145">
        <v>11370</v>
      </c>
      <c r="H97" s="145">
        <v>7475</v>
      </c>
      <c r="I97" s="145">
        <v>8375</v>
      </c>
      <c r="J97" s="145">
        <v>9775</v>
      </c>
      <c r="K97" s="145">
        <v>7750</v>
      </c>
      <c r="L97" s="145">
        <v>8185</v>
      </c>
      <c r="M97" s="145">
        <v>7235</v>
      </c>
      <c r="N97" s="145">
        <v>7430</v>
      </c>
      <c r="O97" s="145">
        <v>6520</v>
      </c>
      <c r="P97" s="145">
        <v>9185</v>
      </c>
      <c r="Q97" s="145">
        <v>3160</v>
      </c>
      <c r="R97" s="145">
        <v>6180</v>
      </c>
      <c r="S97" s="145">
        <v>7425</v>
      </c>
      <c r="T97" s="145">
        <v>6185</v>
      </c>
      <c r="U97" s="145">
        <v>7310</v>
      </c>
      <c r="V97" s="145">
        <v>8165</v>
      </c>
      <c r="W97" s="145">
        <v>5730</v>
      </c>
      <c r="X97" s="145">
        <v>6780</v>
      </c>
      <c r="Y97" s="145">
        <v>6440</v>
      </c>
      <c r="Z97" s="145">
        <v>5860</v>
      </c>
      <c r="AA97" s="145">
        <v>6295</v>
      </c>
      <c r="AB97" s="145">
        <v>9455</v>
      </c>
      <c r="AC97" s="145">
        <v>7980</v>
      </c>
      <c r="AD97" s="145">
        <v>5910</v>
      </c>
      <c r="AE97" s="145">
        <v>7185</v>
      </c>
      <c r="AF97" s="145">
        <v>7165</v>
      </c>
      <c r="AG97" s="145">
        <v>9375</v>
      </c>
      <c r="AH97" s="145">
        <v>8340</v>
      </c>
      <c r="AI97" s="145">
        <v>6840</v>
      </c>
      <c r="AJ97" s="145">
        <v>7360</v>
      </c>
      <c r="AK97" s="145">
        <v>6800</v>
      </c>
      <c r="AL97" s="145">
        <v>7180</v>
      </c>
      <c r="AM97" s="145">
        <v>6985</v>
      </c>
      <c r="AN97" s="145">
        <v>9800</v>
      </c>
      <c r="AO97" s="145">
        <v>6795</v>
      </c>
      <c r="AP97" s="145">
        <v>4840</v>
      </c>
      <c r="AQ97" s="145">
        <v>1615</v>
      </c>
      <c r="AR97" s="145">
        <v>0</v>
      </c>
      <c r="AS97" s="145">
        <v>0</v>
      </c>
      <c r="AT97" s="145">
        <v>2995</v>
      </c>
      <c r="AU97" s="145">
        <v>3200</v>
      </c>
      <c r="AV97" s="145">
        <v>3720</v>
      </c>
      <c r="AW97" s="145">
        <v>2015</v>
      </c>
    </row>
    <row r="98" spans="1:49" x14ac:dyDescent="0.35">
      <c r="A98" s="13" t="s">
        <v>364</v>
      </c>
      <c r="B98" s="23" t="s">
        <v>172</v>
      </c>
      <c r="C98" s="102">
        <f t="shared" si="9"/>
        <v>1341.608695652174</v>
      </c>
      <c r="D98" s="131">
        <v>2281</v>
      </c>
      <c r="E98" s="131">
        <v>1961</v>
      </c>
      <c r="F98" s="131">
        <v>1795</v>
      </c>
      <c r="G98" s="131">
        <v>2274</v>
      </c>
      <c r="H98" s="131">
        <v>1495</v>
      </c>
      <c r="I98" s="131">
        <v>1675</v>
      </c>
      <c r="J98" s="131">
        <v>1955</v>
      </c>
      <c r="K98" s="131">
        <v>1550</v>
      </c>
      <c r="L98" s="131">
        <v>1637</v>
      </c>
      <c r="M98" s="131">
        <v>1447</v>
      </c>
      <c r="N98" s="131">
        <v>1486</v>
      </c>
      <c r="O98" s="131">
        <v>1304</v>
      </c>
      <c r="P98" s="131">
        <v>1837</v>
      </c>
      <c r="Q98" s="131">
        <v>632</v>
      </c>
      <c r="R98" s="131">
        <v>1236</v>
      </c>
      <c r="S98" s="131">
        <v>1485</v>
      </c>
      <c r="T98" s="131">
        <v>1237</v>
      </c>
      <c r="U98" s="131">
        <v>1462</v>
      </c>
      <c r="V98" s="131">
        <v>1633</v>
      </c>
      <c r="W98" s="131">
        <v>1146</v>
      </c>
      <c r="X98" s="131">
        <v>1356</v>
      </c>
      <c r="Y98" s="131">
        <v>1288</v>
      </c>
      <c r="Z98" s="131">
        <v>1172</v>
      </c>
      <c r="AA98" s="131">
        <v>1259</v>
      </c>
      <c r="AB98" s="131">
        <v>1891</v>
      </c>
      <c r="AC98" s="131">
        <v>1596</v>
      </c>
      <c r="AD98" s="131">
        <v>1182</v>
      </c>
      <c r="AE98" s="131">
        <v>1437</v>
      </c>
      <c r="AF98" s="131">
        <v>1433</v>
      </c>
      <c r="AG98" s="131">
        <v>1875</v>
      </c>
      <c r="AH98" s="131">
        <v>1668</v>
      </c>
      <c r="AI98" s="131">
        <v>1368</v>
      </c>
      <c r="AJ98" s="131">
        <v>1472</v>
      </c>
      <c r="AK98" s="131">
        <v>1360</v>
      </c>
      <c r="AL98" s="131">
        <v>1436</v>
      </c>
      <c r="AM98" s="131">
        <v>1397</v>
      </c>
      <c r="AN98" s="131">
        <v>1960</v>
      </c>
      <c r="AO98" s="131">
        <v>1359</v>
      </c>
      <c r="AP98" s="131">
        <v>968</v>
      </c>
      <c r="AQ98" s="131">
        <v>323</v>
      </c>
      <c r="AR98" s="131">
        <v>0</v>
      </c>
      <c r="AS98" s="131">
        <v>0</v>
      </c>
      <c r="AT98" s="131">
        <v>599</v>
      </c>
      <c r="AU98" s="131">
        <v>640</v>
      </c>
      <c r="AV98" s="131">
        <v>744</v>
      </c>
      <c r="AW98" s="131">
        <v>403</v>
      </c>
    </row>
    <row r="99" spans="1:49" x14ac:dyDescent="0.35">
      <c r="A99" s="13" t="s">
        <v>364</v>
      </c>
      <c r="B99" s="23" t="s">
        <v>173</v>
      </c>
      <c r="C99" s="102">
        <f t="shared" si="9"/>
        <v>474.06521739130437</v>
      </c>
      <c r="D99" s="131">
        <v>791</v>
      </c>
      <c r="E99" s="131">
        <v>693</v>
      </c>
      <c r="F99" s="131">
        <v>650</v>
      </c>
      <c r="G99" s="131">
        <v>668</v>
      </c>
      <c r="H99" s="131">
        <v>484</v>
      </c>
      <c r="I99" s="131">
        <v>498</v>
      </c>
      <c r="J99" s="131">
        <v>701</v>
      </c>
      <c r="K99" s="131">
        <v>547</v>
      </c>
      <c r="L99" s="131">
        <v>547</v>
      </c>
      <c r="M99" s="131">
        <v>528</v>
      </c>
      <c r="N99" s="131">
        <v>483</v>
      </c>
      <c r="O99" s="131">
        <v>472</v>
      </c>
      <c r="P99" s="131">
        <v>541</v>
      </c>
      <c r="Q99" s="131">
        <v>274</v>
      </c>
      <c r="R99" s="131">
        <v>437</v>
      </c>
      <c r="S99" s="131">
        <v>569</v>
      </c>
      <c r="T99" s="131">
        <v>465</v>
      </c>
      <c r="U99" s="131">
        <v>531</v>
      </c>
      <c r="V99" s="131">
        <v>631</v>
      </c>
      <c r="W99" s="131">
        <v>498</v>
      </c>
      <c r="X99" s="131">
        <v>486</v>
      </c>
      <c r="Y99" s="131">
        <v>539</v>
      </c>
      <c r="Z99" s="131">
        <v>455</v>
      </c>
      <c r="AA99" s="131">
        <v>453</v>
      </c>
      <c r="AB99" s="131">
        <v>683</v>
      </c>
      <c r="AC99" s="131">
        <v>583</v>
      </c>
      <c r="AD99" s="131">
        <v>449</v>
      </c>
      <c r="AE99" s="131">
        <v>516</v>
      </c>
      <c r="AF99" s="131">
        <v>485</v>
      </c>
      <c r="AG99" s="131">
        <v>529</v>
      </c>
      <c r="AH99" s="131">
        <v>566</v>
      </c>
      <c r="AI99" s="131">
        <v>497</v>
      </c>
      <c r="AJ99" s="131">
        <v>539</v>
      </c>
      <c r="AK99" s="131">
        <v>541</v>
      </c>
      <c r="AL99" s="131">
        <v>517</v>
      </c>
      <c r="AM99" s="131">
        <v>464</v>
      </c>
      <c r="AN99" s="131">
        <v>625</v>
      </c>
      <c r="AO99" s="131">
        <v>511</v>
      </c>
      <c r="AP99" s="131">
        <v>372</v>
      </c>
      <c r="AQ99" s="131">
        <v>107</v>
      </c>
      <c r="AR99" s="131">
        <v>0</v>
      </c>
      <c r="AS99" s="131">
        <v>0</v>
      </c>
      <c r="AT99" s="131">
        <v>175</v>
      </c>
      <c r="AU99" s="131">
        <v>262</v>
      </c>
      <c r="AV99" s="131">
        <v>259</v>
      </c>
      <c r="AW99" s="131">
        <v>186</v>
      </c>
    </row>
    <row r="100" spans="1:49" s="34" customFormat="1" x14ac:dyDescent="0.35">
      <c r="A100" s="38"/>
      <c r="B100" s="40"/>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3"/>
      <c r="AS100" s="3"/>
      <c r="AT100" s="3"/>
      <c r="AU100" s="28"/>
      <c r="AV100" s="28"/>
      <c r="AW100" s="28"/>
    </row>
    <row r="101" spans="1:49" s="34" customFormat="1" x14ac:dyDescent="0.35">
      <c r="A101" s="38" t="s">
        <v>366</v>
      </c>
      <c r="B101" s="40" t="s">
        <v>365</v>
      </c>
      <c r="C101" s="145">
        <f t="shared" si="9"/>
        <v>254744.23913043478</v>
      </c>
      <c r="D101" s="145">
        <v>247500</v>
      </c>
      <c r="E101" s="145">
        <v>270300</v>
      </c>
      <c r="F101" s="145">
        <v>284780</v>
      </c>
      <c r="G101" s="145">
        <v>282675</v>
      </c>
      <c r="H101" s="145">
        <v>294375</v>
      </c>
      <c r="I101" s="145">
        <v>302555</v>
      </c>
      <c r="J101" s="145">
        <v>245100</v>
      </c>
      <c r="K101" s="145">
        <v>282150</v>
      </c>
      <c r="L101" s="145">
        <v>292275</v>
      </c>
      <c r="M101" s="145">
        <v>301800</v>
      </c>
      <c r="N101" s="145">
        <v>315150</v>
      </c>
      <c r="O101" s="145">
        <v>312000</v>
      </c>
      <c r="P101" s="145">
        <v>257700</v>
      </c>
      <c r="Q101" s="145">
        <v>296775</v>
      </c>
      <c r="R101" s="145">
        <v>293475</v>
      </c>
      <c r="S101" s="145">
        <v>302925</v>
      </c>
      <c r="T101" s="145">
        <v>316575</v>
      </c>
      <c r="U101" s="145">
        <v>312750</v>
      </c>
      <c r="V101" s="145">
        <v>242550</v>
      </c>
      <c r="W101" s="145">
        <v>270225</v>
      </c>
      <c r="X101" s="145">
        <v>279450</v>
      </c>
      <c r="Y101" s="145">
        <v>295275</v>
      </c>
      <c r="Z101" s="145">
        <v>301425</v>
      </c>
      <c r="AA101" s="145">
        <v>307050</v>
      </c>
      <c r="AB101" s="145">
        <v>249675</v>
      </c>
      <c r="AC101" s="145">
        <v>273150</v>
      </c>
      <c r="AD101" s="145">
        <v>283425</v>
      </c>
      <c r="AE101" s="145">
        <v>287550</v>
      </c>
      <c r="AF101" s="145">
        <v>296325</v>
      </c>
      <c r="AG101" s="145">
        <v>293625</v>
      </c>
      <c r="AH101" s="145">
        <v>251775</v>
      </c>
      <c r="AI101" s="145">
        <v>276525</v>
      </c>
      <c r="AJ101" s="145">
        <v>279150</v>
      </c>
      <c r="AK101" s="145">
        <v>300675</v>
      </c>
      <c r="AL101" s="145">
        <v>286650</v>
      </c>
      <c r="AM101" s="145">
        <v>295800</v>
      </c>
      <c r="AN101" s="145">
        <v>252000</v>
      </c>
      <c r="AO101" s="145">
        <v>271575</v>
      </c>
      <c r="AP101" s="145">
        <v>273375</v>
      </c>
      <c r="AQ101" s="145">
        <v>150600</v>
      </c>
      <c r="AR101" s="145">
        <v>0</v>
      </c>
      <c r="AS101" s="145">
        <v>75</v>
      </c>
      <c r="AT101" s="145">
        <v>83175</v>
      </c>
      <c r="AU101" s="145">
        <v>140400</v>
      </c>
      <c r="AV101" s="145">
        <v>133350</v>
      </c>
      <c r="AW101" s="145">
        <v>132525</v>
      </c>
    </row>
    <row r="102" spans="1:49" x14ac:dyDescent="0.35">
      <c r="A102" s="13" t="s">
        <v>366</v>
      </c>
      <c r="B102" s="23" t="s">
        <v>172</v>
      </c>
      <c r="C102" s="102">
        <f t="shared" si="9"/>
        <v>3396.6304347826085</v>
      </c>
      <c r="D102" s="115">
        <v>3300</v>
      </c>
      <c r="E102" s="115">
        <v>3604</v>
      </c>
      <c r="F102" s="115">
        <v>3798</v>
      </c>
      <c r="G102" s="115">
        <v>3769</v>
      </c>
      <c r="H102" s="115">
        <v>3925</v>
      </c>
      <c r="I102" s="115">
        <v>4035</v>
      </c>
      <c r="J102" s="115">
        <v>3268</v>
      </c>
      <c r="K102" s="115">
        <v>3762</v>
      </c>
      <c r="L102" s="115">
        <v>3897</v>
      </c>
      <c r="M102" s="115">
        <v>4024</v>
      </c>
      <c r="N102" s="115">
        <v>4202</v>
      </c>
      <c r="O102" s="115">
        <v>4160</v>
      </c>
      <c r="P102" s="115">
        <v>3436</v>
      </c>
      <c r="Q102" s="115">
        <v>3957</v>
      </c>
      <c r="R102" s="115">
        <v>3913</v>
      </c>
      <c r="S102" s="115">
        <v>4039</v>
      </c>
      <c r="T102" s="115">
        <v>4221</v>
      </c>
      <c r="U102" s="115">
        <v>4170</v>
      </c>
      <c r="V102" s="115">
        <v>3234</v>
      </c>
      <c r="W102" s="115">
        <v>3603</v>
      </c>
      <c r="X102" s="115">
        <v>3726</v>
      </c>
      <c r="Y102" s="115">
        <v>3937</v>
      </c>
      <c r="Z102" s="115">
        <v>4019</v>
      </c>
      <c r="AA102" s="115">
        <v>4094</v>
      </c>
      <c r="AB102" s="115">
        <v>3329</v>
      </c>
      <c r="AC102" s="115">
        <v>3642</v>
      </c>
      <c r="AD102" s="115">
        <v>3779</v>
      </c>
      <c r="AE102" s="115">
        <v>3834</v>
      </c>
      <c r="AF102" s="115">
        <v>3951</v>
      </c>
      <c r="AG102" s="115">
        <v>3915</v>
      </c>
      <c r="AH102" s="115">
        <v>3357</v>
      </c>
      <c r="AI102" s="115">
        <v>3687</v>
      </c>
      <c r="AJ102" s="115">
        <v>3722</v>
      </c>
      <c r="AK102" s="115">
        <v>4009</v>
      </c>
      <c r="AL102" s="115">
        <v>3822</v>
      </c>
      <c r="AM102" s="115">
        <v>3944</v>
      </c>
      <c r="AN102" s="115">
        <v>3360</v>
      </c>
      <c r="AO102" s="115">
        <v>3621</v>
      </c>
      <c r="AP102" s="115">
        <v>3645</v>
      </c>
      <c r="AQ102" s="115">
        <v>2008</v>
      </c>
      <c r="AR102" s="115">
        <v>0</v>
      </c>
      <c r="AS102" s="115">
        <v>1</v>
      </c>
      <c r="AT102" s="115">
        <v>1109</v>
      </c>
      <c r="AU102" s="115">
        <v>1872</v>
      </c>
      <c r="AV102" s="115">
        <v>1778</v>
      </c>
      <c r="AW102" s="115">
        <v>1767</v>
      </c>
    </row>
    <row r="103" spans="1:49" x14ac:dyDescent="0.35">
      <c r="A103" s="13" t="s">
        <v>366</v>
      </c>
      <c r="B103" s="23" t="s">
        <v>173</v>
      </c>
      <c r="C103" s="102">
        <f t="shared" si="9"/>
        <v>3337.4347826086955</v>
      </c>
      <c r="D103" s="115">
        <v>3194</v>
      </c>
      <c r="E103" s="115">
        <v>3496</v>
      </c>
      <c r="F103" s="115">
        <v>3717</v>
      </c>
      <c r="G103" s="115">
        <v>3688</v>
      </c>
      <c r="H103" s="115">
        <v>3839</v>
      </c>
      <c r="I103" s="115">
        <v>3947</v>
      </c>
      <c r="J103" s="115">
        <v>3201</v>
      </c>
      <c r="K103" s="115">
        <v>3662</v>
      </c>
      <c r="L103" s="115">
        <v>3809</v>
      </c>
      <c r="M103" s="115">
        <v>3929</v>
      </c>
      <c r="N103" s="115">
        <v>4120</v>
      </c>
      <c r="O103" s="115">
        <v>4077</v>
      </c>
      <c r="P103" s="115">
        <v>3361</v>
      </c>
      <c r="Q103" s="115">
        <v>3870</v>
      </c>
      <c r="R103" s="115">
        <v>3844</v>
      </c>
      <c r="S103" s="115">
        <v>3971</v>
      </c>
      <c r="T103" s="115">
        <v>4145</v>
      </c>
      <c r="U103" s="115">
        <v>4102</v>
      </c>
      <c r="V103" s="115">
        <v>3179</v>
      </c>
      <c r="W103" s="115">
        <v>3538</v>
      </c>
      <c r="X103" s="115">
        <v>3648</v>
      </c>
      <c r="Y103" s="115">
        <v>3856</v>
      </c>
      <c r="Z103" s="115">
        <v>3947</v>
      </c>
      <c r="AA103" s="115">
        <v>4029</v>
      </c>
      <c r="AB103" s="115">
        <v>3278</v>
      </c>
      <c r="AC103" s="115">
        <v>3589</v>
      </c>
      <c r="AD103" s="115">
        <v>3735</v>
      </c>
      <c r="AE103" s="115">
        <v>3779</v>
      </c>
      <c r="AF103" s="115">
        <v>3895</v>
      </c>
      <c r="AG103" s="115">
        <v>3877</v>
      </c>
      <c r="AH103" s="115">
        <v>3321</v>
      </c>
      <c r="AI103" s="115">
        <v>3604</v>
      </c>
      <c r="AJ103" s="115">
        <v>3678</v>
      </c>
      <c r="AK103" s="115">
        <v>3949</v>
      </c>
      <c r="AL103" s="115">
        <v>3787</v>
      </c>
      <c r="AM103" s="115">
        <v>3895</v>
      </c>
      <c r="AN103" s="115">
        <v>3325</v>
      </c>
      <c r="AO103" s="115">
        <v>3582</v>
      </c>
      <c r="AP103" s="115">
        <v>3612</v>
      </c>
      <c r="AQ103" s="115">
        <v>1986</v>
      </c>
      <c r="AR103" s="115">
        <v>0</v>
      </c>
      <c r="AS103" s="115">
        <v>1</v>
      </c>
      <c r="AT103" s="115">
        <v>1105</v>
      </c>
      <c r="AU103" s="115">
        <v>1848</v>
      </c>
      <c r="AV103" s="115">
        <v>1754</v>
      </c>
      <c r="AW103" s="115">
        <v>1753</v>
      </c>
    </row>
    <row r="104" spans="1:49" s="34" customFormat="1" x14ac:dyDescent="0.35">
      <c r="A104" s="38"/>
      <c r="B104" s="40"/>
      <c r="C104" s="3"/>
      <c r="D104" s="3"/>
      <c r="E104" s="3"/>
      <c r="F104" s="3"/>
      <c r="G104" s="3"/>
      <c r="H104" s="3"/>
      <c r="I104" s="3"/>
      <c r="J104" s="3"/>
      <c r="K104" s="3"/>
      <c r="L104" s="3"/>
      <c r="M104" s="3"/>
      <c r="N104" s="3"/>
      <c r="O104" s="3"/>
      <c r="P104" s="3"/>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3"/>
      <c r="AS104" s="3"/>
      <c r="AT104" s="3"/>
      <c r="AU104" s="3"/>
      <c r="AV104" s="28"/>
      <c r="AW104" s="28"/>
    </row>
    <row r="105" spans="1:49" s="34" customFormat="1" x14ac:dyDescent="0.35">
      <c r="A105" s="38" t="s">
        <v>367</v>
      </c>
      <c r="B105" s="40" t="s">
        <v>365</v>
      </c>
      <c r="C105" s="145">
        <f t="shared" si="9"/>
        <v>0</v>
      </c>
      <c r="D105" s="145">
        <v>0</v>
      </c>
      <c r="E105" s="145">
        <v>0</v>
      </c>
      <c r="F105" s="145">
        <v>0</v>
      </c>
      <c r="G105" s="145">
        <v>0</v>
      </c>
      <c r="H105" s="145">
        <v>0</v>
      </c>
      <c r="I105" s="145">
        <v>0</v>
      </c>
      <c r="J105" s="145">
        <v>0</v>
      </c>
      <c r="K105" s="145">
        <v>0</v>
      </c>
      <c r="L105" s="145">
        <v>0</v>
      </c>
      <c r="M105" s="145">
        <v>0</v>
      </c>
      <c r="N105" s="145">
        <v>0</v>
      </c>
      <c r="O105" s="145">
        <v>0</v>
      </c>
      <c r="P105" s="145">
        <v>0</v>
      </c>
      <c r="Q105" s="145">
        <v>0</v>
      </c>
      <c r="R105" s="145">
        <v>0</v>
      </c>
      <c r="S105" s="145">
        <v>0</v>
      </c>
      <c r="T105" s="145">
        <v>0</v>
      </c>
      <c r="U105" s="145">
        <v>0</v>
      </c>
      <c r="V105" s="145">
        <v>0</v>
      </c>
      <c r="W105" s="145">
        <v>0</v>
      </c>
      <c r="X105" s="145">
        <v>0</v>
      </c>
      <c r="Y105" s="145">
        <v>0</v>
      </c>
      <c r="Z105" s="145">
        <v>0</v>
      </c>
      <c r="AA105" s="145">
        <v>0</v>
      </c>
      <c r="AB105" s="145">
        <v>0</v>
      </c>
      <c r="AC105" s="145">
        <v>0</v>
      </c>
      <c r="AD105" s="145">
        <v>0</v>
      </c>
      <c r="AE105" s="145">
        <v>0</v>
      </c>
      <c r="AF105" s="145">
        <v>0</v>
      </c>
      <c r="AG105" s="145">
        <v>0</v>
      </c>
      <c r="AH105" s="145">
        <v>0</v>
      </c>
      <c r="AI105" s="145">
        <v>0</v>
      </c>
      <c r="AJ105" s="145">
        <v>0</v>
      </c>
      <c r="AK105" s="145">
        <v>0</v>
      </c>
      <c r="AL105" s="145">
        <v>0</v>
      </c>
      <c r="AM105" s="145">
        <v>0</v>
      </c>
      <c r="AN105" s="145">
        <v>0</v>
      </c>
      <c r="AO105" s="145">
        <v>0</v>
      </c>
      <c r="AP105" s="145">
        <v>0</v>
      </c>
      <c r="AQ105" s="145">
        <v>0</v>
      </c>
      <c r="AR105" s="145">
        <v>0</v>
      </c>
      <c r="AS105" s="145">
        <v>0</v>
      </c>
      <c r="AT105" s="145">
        <v>0</v>
      </c>
      <c r="AU105" s="145">
        <v>0</v>
      </c>
      <c r="AV105" s="145">
        <v>0</v>
      </c>
      <c r="AW105" s="145">
        <v>0</v>
      </c>
    </row>
    <row r="106" spans="1:49" x14ac:dyDescent="0.35">
      <c r="A106" s="13" t="s">
        <v>367</v>
      </c>
      <c r="B106" s="23" t="s">
        <v>172</v>
      </c>
      <c r="C106" s="102">
        <f t="shared" si="9"/>
        <v>0</v>
      </c>
      <c r="D106" s="3">
        <v>0</v>
      </c>
      <c r="E106" s="3">
        <v>0</v>
      </c>
      <c r="F106" s="3">
        <v>0</v>
      </c>
      <c r="G106" s="3">
        <v>0</v>
      </c>
      <c r="H106" s="3">
        <v>0</v>
      </c>
      <c r="I106" s="3">
        <v>0</v>
      </c>
      <c r="J106" s="3">
        <v>0</v>
      </c>
      <c r="K106" s="3">
        <v>0</v>
      </c>
      <c r="L106" s="3">
        <v>0</v>
      </c>
      <c r="M106" s="3">
        <v>0</v>
      </c>
      <c r="N106" s="3">
        <v>0</v>
      </c>
      <c r="O106" s="3">
        <v>0</v>
      </c>
      <c r="P106" s="3">
        <v>0</v>
      </c>
      <c r="Q106" s="3">
        <v>0</v>
      </c>
      <c r="R106" s="3">
        <v>0</v>
      </c>
      <c r="S106" s="3">
        <v>0</v>
      </c>
      <c r="T106" s="3">
        <v>0</v>
      </c>
      <c r="U106" s="3">
        <v>0</v>
      </c>
      <c r="V106" s="3">
        <v>0</v>
      </c>
      <c r="W106" s="3">
        <v>0</v>
      </c>
      <c r="X106" s="3">
        <v>0</v>
      </c>
      <c r="Y106" s="3">
        <v>0</v>
      </c>
      <c r="Z106" s="3">
        <v>0</v>
      </c>
      <c r="AA106" s="3">
        <v>0</v>
      </c>
      <c r="AB106" s="3">
        <v>0</v>
      </c>
      <c r="AC106" s="3">
        <v>0</v>
      </c>
      <c r="AD106" s="3">
        <v>0</v>
      </c>
      <c r="AE106" s="3">
        <v>0</v>
      </c>
      <c r="AF106" s="3">
        <v>0</v>
      </c>
      <c r="AG106" s="3">
        <v>0</v>
      </c>
      <c r="AH106" s="3">
        <v>0</v>
      </c>
      <c r="AI106" s="3">
        <v>0</v>
      </c>
      <c r="AJ106" s="3">
        <v>0</v>
      </c>
      <c r="AK106" s="3">
        <v>0</v>
      </c>
      <c r="AL106" s="3">
        <v>0</v>
      </c>
      <c r="AM106" s="3">
        <v>0</v>
      </c>
      <c r="AN106" s="3">
        <v>0</v>
      </c>
      <c r="AO106" s="3">
        <v>0</v>
      </c>
      <c r="AP106" s="3">
        <v>0</v>
      </c>
      <c r="AQ106" s="3">
        <v>0</v>
      </c>
      <c r="AR106" s="3">
        <v>0</v>
      </c>
      <c r="AS106" s="3">
        <v>0</v>
      </c>
      <c r="AT106" s="3">
        <v>0</v>
      </c>
      <c r="AU106" s="3">
        <v>0</v>
      </c>
      <c r="AV106" s="3">
        <v>0</v>
      </c>
      <c r="AW106" s="3">
        <v>0</v>
      </c>
    </row>
    <row r="107" spans="1:49" x14ac:dyDescent="0.35">
      <c r="A107" s="13" t="s">
        <v>367</v>
      </c>
      <c r="B107" s="23" t="s">
        <v>173</v>
      </c>
      <c r="C107" s="102">
        <f t="shared" si="9"/>
        <v>0</v>
      </c>
      <c r="D107" s="3">
        <v>0</v>
      </c>
      <c r="E107" s="3">
        <v>0</v>
      </c>
      <c r="F107" s="3">
        <v>0</v>
      </c>
      <c r="G107" s="3">
        <v>0</v>
      </c>
      <c r="H107" s="3">
        <v>0</v>
      </c>
      <c r="I107" s="3">
        <v>0</v>
      </c>
      <c r="J107" s="3">
        <v>0</v>
      </c>
      <c r="K107" s="3">
        <v>0</v>
      </c>
      <c r="L107" s="3">
        <v>0</v>
      </c>
      <c r="M107" s="3">
        <v>0</v>
      </c>
      <c r="N107" s="3">
        <v>0</v>
      </c>
      <c r="O107" s="3">
        <v>0</v>
      </c>
      <c r="P107" s="3">
        <v>0</v>
      </c>
      <c r="Q107" s="3">
        <v>0</v>
      </c>
      <c r="R107" s="3">
        <v>0</v>
      </c>
      <c r="S107" s="3">
        <v>0</v>
      </c>
      <c r="T107" s="3">
        <v>0</v>
      </c>
      <c r="U107" s="3">
        <v>0</v>
      </c>
      <c r="V107" s="3">
        <v>0</v>
      </c>
      <c r="W107" s="3">
        <v>0</v>
      </c>
      <c r="X107" s="3">
        <v>0</v>
      </c>
      <c r="Y107" s="3">
        <v>0</v>
      </c>
      <c r="Z107" s="3">
        <v>0</v>
      </c>
      <c r="AA107" s="3">
        <v>0</v>
      </c>
      <c r="AB107" s="3">
        <v>0</v>
      </c>
      <c r="AC107" s="3">
        <v>0</v>
      </c>
      <c r="AD107" s="3">
        <v>0</v>
      </c>
      <c r="AE107" s="3">
        <v>0</v>
      </c>
      <c r="AF107" s="3">
        <v>0</v>
      </c>
      <c r="AG107" s="3">
        <v>0</v>
      </c>
      <c r="AH107" s="3">
        <v>0</v>
      </c>
      <c r="AI107" s="3">
        <v>0</v>
      </c>
      <c r="AJ107" s="3">
        <v>0</v>
      </c>
      <c r="AK107" s="3">
        <v>0</v>
      </c>
      <c r="AL107" s="3">
        <v>0</v>
      </c>
      <c r="AM107" s="3">
        <v>0</v>
      </c>
      <c r="AN107" s="3">
        <v>0</v>
      </c>
      <c r="AO107" s="3">
        <v>0</v>
      </c>
      <c r="AP107" s="3">
        <v>0</v>
      </c>
      <c r="AQ107" s="3">
        <v>0</v>
      </c>
      <c r="AR107" s="3">
        <v>0</v>
      </c>
      <c r="AS107" s="3">
        <v>0</v>
      </c>
      <c r="AT107" s="3">
        <v>0</v>
      </c>
      <c r="AU107" s="3">
        <v>0</v>
      </c>
      <c r="AV107" s="3">
        <v>0</v>
      </c>
      <c r="AW107" s="3">
        <v>0</v>
      </c>
    </row>
    <row r="108" spans="1:49" s="34" customFormat="1" x14ac:dyDescent="0.35">
      <c r="A108" s="38"/>
      <c r="B108" s="40"/>
      <c r="C108" s="28"/>
      <c r="D108" s="28"/>
      <c r="E108" s="28"/>
      <c r="F108" s="28"/>
      <c r="G108" s="28"/>
      <c r="H108" s="28"/>
      <c r="I108" s="28"/>
      <c r="J108" s="28"/>
      <c r="K108" s="28"/>
      <c r="L108" s="28"/>
      <c r="M108" s="28"/>
      <c r="N108" s="28"/>
      <c r="O108" s="28"/>
      <c r="P108" s="28"/>
      <c r="Q108" s="28"/>
      <c r="R108" s="28"/>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s="34" customFormat="1" x14ac:dyDescent="0.35">
      <c r="A109" s="40" t="s">
        <v>368</v>
      </c>
      <c r="B109" s="40" t="s">
        <v>365</v>
      </c>
      <c r="C109" s="145">
        <f t="shared" si="9"/>
        <v>4.3478260869565216E-2</v>
      </c>
      <c r="D109" s="145">
        <v>0</v>
      </c>
      <c r="E109" s="145">
        <v>0</v>
      </c>
      <c r="F109" s="145">
        <v>0</v>
      </c>
      <c r="G109" s="145">
        <v>0</v>
      </c>
      <c r="H109" s="145">
        <v>0</v>
      </c>
      <c r="I109" s="145">
        <v>0</v>
      </c>
      <c r="J109" s="145">
        <v>0</v>
      </c>
      <c r="K109" s="145">
        <v>0</v>
      </c>
      <c r="L109" s="145">
        <v>0</v>
      </c>
      <c r="M109" s="145">
        <v>0</v>
      </c>
      <c r="N109" s="145">
        <v>0</v>
      </c>
      <c r="O109" s="145">
        <v>0</v>
      </c>
      <c r="P109" s="145">
        <v>0</v>
      </c>
      <c r="Q109" s="145">
        <v>0</v>
      </c>
      <c r="R109" s="145">
        <v>0</v>
      </c>
      <c r="S109" s="145">
        <v>0</v>
      </c>
      <c r="T109" s="145">
        <v>0</v>
      </c>
      <c r="U109" s="145">
        <v>0</v>
      </c>
      <c r="V109" s="145">
        <v>0</v>
      </c>
      <c r="W109" s="145">
        <v>0</v>
      </c>
      <c r="X109" s="145">
        <v>0</v>
      </c>
      <c r="Y109" s="145">
        <v>0</v>
      </c>
      <c r="Z109" s="145">
        <v>0</v>
      </c>
      <c r="AA109" s="145">
        <v>0</v>
      </c>
      <c r="AB109" s="145">
        <v>0</v>
      </c>
      <c r="AC109" s="145">
        <v>0</v>
      </c>
      <c r="AD109" s="145">
        <v>0</v>
      </c>
      <c r="AE109" s="145">
        <v>0</v>
      </c>
      <c r="AF109" s="145">
        <v>0</v>
      </c>
      <c r="AG109" s="145">
        <v>0</v>
      </c>
      <c r="AH109" s="145">
        <v>0</v>
      </c>
      <c r="AI109" s="145">
        <v>0</v>
      </c>
      <c r="AJ109" s="145">
        <v>0</v>
      </c>
      <c r="AK109" s="145">
        <v>0</v>
      </c>
      <c r="AL109" s="145">
        <v>0</v>
      </c>
      <c r="AM109" s="145">
        <v>0</v>
      </c>
      <c r="AN109" s="145">
        <v>0</v>
      </c>
      <c r="AO109" s="145">
        <v>0</v>
      </c>
      <c r="AP109" s="145">
        <v>0</v>
      </c>
      <c r="AQ109" s="145">
        <v>0</v>
      </c>
      <c r="AR109" s="145">
        <v>0</v>
      </c>
      <c r="AS109" s="145">
        <v>0</v>
      </c>
      <c r="AT109" s="145">
        <v>2</v>
      </c>
      <c r="AU109" s="145">
        <v>0</v>
      </c>
      <c r="AV109" s="145">
        <v>0</v>
      </c>
      <c r="AW109" s="145">
        <v>0</v>
      </c>
    </row>
    <row r="110" spans="1:49" x14ac:dyDescent="0.35">
      <c r="A110" s="40" t="s">
        <v>368</v>
      </c>
      <c r="B110" s="23" t="s">
        <v>172</v>
      </c>
      <c r="C110" s="102">
        <f t="shared" si="9"/>
        <v>2.1739130434782608E-2</v>
      </c>
      <c r="D110" s="3">
        <v>0</v>
      </c>
      <c r="E110" s="4">
        <v>0</v>
      </c>
      <c r="F110" s="3">
        <v>0</v>
      </c>
      <c r="G110" s="4">
        <v>0</v>
      </c>
      <c r="H110" s="3">
        <v>0</v>
      </c>
      <c r="I110" s="4">
        <v>0</v>
      </c>
      <c r="J110" s="3">
        <v>0</v>
      </c>
      <c r="K110" s="4">
        <v>0</v>
      </c>
      <c r="L110" s="3">
        <v>0</v>
      </c>
      <c r="M110" s="4">
        <v>0</v>
      </c>
      <c r="N110" s="3">
        <v>0</v>
      </c>
      <c r="O110" s="4">
        <v>0</v>
      </c>
      <c r="P110" s="3">
        <v>0</v>
      </c>
      <c r="Q110" s="4">
        <v>0</v>
      </c>
      <c r="R110" s="3">
        <v>0</v>
      </c>
      <c r="S110" s="4">
        <v>0</v>
      </c>
      <c r="T110" s="3">
        <v>0</v>
      </c>
      <c r="U110" s="4">
        <v>0</v>
      </c>
      <c r="V110" s="3">
        <v>0</v>
      </c>
      <c r="W110" s="4">
        <v>0</v>
      </c>
      <c r="X110" s="3">
        <v>0</v>
      </c>
      <c r="Y110" s="4">
        <v>0</v>
      </c>
      <c r="Z110" s="3">
        <v>0</v>
      </c>
      <c r="AA110" s="4">
        <v>0</v>
      </c>
      <c r="AB110" s="3">
        <v>0</v>
      </c>
      <c r="AC110" s="4">
        <v>0</v>
      </c>
      <c r="AD110" s="3">
        <v>0</v>
      </c>
      <c r="AE110" s="4">
        <v>0</v>
      </c>
      <c r="AF110" s="3">
        <v>0</v>
      </c>
      <c r="AG110" s="4">
        <v>0</v>
      </c>
      <c r="AH110" s="3">
        <v>0</v>
      </c>
      <c r="AI110" s="4">
        <v>0</v>
      </c>
      <c r="AJ110" s="3">
        <v>0</v>
      </c>
      <c r="AK110" s="4">
        <v>0</v>
      </c>
      <c r="AL110" s="3">
        <v>0</v>
      </c>
      <c r="AM110" s="4">
        <v>0</v>
      </c>
      <c r="AN110" s="3">
        <v>0</v>
      </c>
      <c r="AO110" s="4">
        <v>0</v>
      </c>
      <c r="AP110" s="3">
        <v>0</v>
      </c>
      <c r="AQ110" s="4">
        <v>0</v>
      </c>
      <c r="AR110" s="3">
        <v>0</v>
      </c>
      <c r="AS110" s="4">
        <v>0</v>
      </c>
      <c r="AT110" s="28">
        <v>1</v>
      </c>
      <c r="AU110" s="4">
        <v>0</v>
      </c>
      <c r="AV110" s="4">
        <v>0</v>
      </c>
      <c r="AW110" s="4">
        <v>0</v>
      </c>
    </row>
    <row r="111" spans="1:49" x14ac:dyDescent="0.35">
      <c r="A111" s="40" t="s">
        <v>368</v>
      </c>
      <c r="B111" s="23" t="s">
        <v>173</v>
      </c>
      <c r="C111" s="102">
        <f t="shared" si="9"/>
        <v>2.1739130434782608E-2</v>
      </c>
      <c r="D111" s="3">
        <v>0</v>
      </c>
      <c r="E111" s="3">
        <v>0</v>
      </c>
      <c r="F111" s="3">
        <v>0</v>
      </c>
      <c r="G111" s="3">
        <v>0</v>
      </c>
      <c r="H111" s="3">
        <v>0</v>
      </c>
      <c r="I111" s="3">
        <v>0</v>
      </c>
      <c r="J111" s="3">
        <v>0</v>
      </c>
      <c r="K111" s="3">
        <v>0</v>
      </c>
      <c r="L111" s="3">
        <v>0</v>
      </c>
      <c r="M111" s="3">
        <v>0</v>
      </c>
      <c r="N111" s="3">
        <v>0</v>
      </c>
      <c r="O111" s="3">
        <v>0</v>
      </c>
      <c r="P111" s="3">
        <v>0</v>
      </c>
      <c r="Q111" s="3">
        <v>0</v>
      </c>
      <c r="R111" s="3">
        <v>0</v>
      </c>
      <c r="S111" s="3">
        <v>0</v>
      </c>
      <c r="T111" s="3">
        <v>0</v>
      </c>
      <c r="U111" s="3">
        <v>0</v>
      </c>
      <c r="V111" s="3">
        <v>0</v>
      </c>
      <c r="W111" s="3">
        <v>0</v>
      </c>
      <c r="X111" s="3">
        <v>0</v>
      </c>
      <c r="Y111" s="3">
        <v>0</v>
      </c>
      <c r="Z111" s="3">
        <v>0</v>
      </c>
      <c r="AA111" s="3">
        <v>0</v>
      </c>
      <c r="AB111" s="3">
        <v>0</v>
      </c>
      <c r="AC111" s="3">
        <v>0</v>
      </c>
      <c r="AD111" s="3">
        <v>0</v>
      </c>
      <c r="AE111" s="3">
        <v>0</v>
      </c>
      <c r="AF111" s="3">
        <v>0</v>
      </c>
      <c r="AG111" s="3">
        <v>0</v>
      </c>
      <c r="AH111" s="3">
        <v>0</v>
      </c>
      <c r="AI111" s="3">
        <v>0</v>
      </c>
      <c r="AJ111" s="3">
        <v>0</v>
      </c>
      <c r="AK111" s="3">
        <v>0</v>
      </c>
      <c r="AL111" s="3">
        <v>0</v>
      </c>
      <c r="AM111" s="3">
        <v>0</v>
      </c>
      <c r="AN111" s="3">
        <v>0</v>
      </c>
      <c r="AO111" s="3">
        <v>0</v>
      </c>
      <c r="AP111" s="3">
        <v>0</v>
      </c>
      <c r="AQ111" s="3">
        <v>0</v>
      </c>
      <c r="AR111" s="3">
        <v>0</v>
      </c>
      <c r="AS111" s="3">
        <v>0</v>
      </c>
      <c r="AT111" s="28">
        <v>1</v>
      </c>
      <c r="AU111" s="3">
        <v>0</v>
      </c>
      <c r="AV111" s="3">
        <v>0</v>
      </c>
      <c r="AW111" s="3">
        <v>0</v>
      </c>
    </row>
    <row r="112" spans="1:49" s="101" customFormat="1" ht="15" thickBot="1" x14ac:dyDescent="0.4">
      <c r="A112" s="575" t="s">
        <v>175</v>
      </c>
      <c r="B112" s="576" t="s">
        <v>175</v>
      </c>
      <c r="C112" s="196">
        <f t="shared" si="9"/>
        <v>261452.32608695651</v>
      </c>
      <c r="D112" s="207">
        <f>D109+D105+D101+D97</f>
        <v>258905</v>
      </c>
      <c r="E112" s="207">
        <f t="shared" ref="E112:AW112" si="10">E109+E105+E101+E97</f>
        <v>280105</v>
      </c>
      <c r="F112" s="207">
        <f t="shared" si="10"/>
        <v>293755</v>
      </c>
      <c r="G112" s="207">
        <f t="shared" si="10"/>
        <v>294045</v>
      </c>
      <c r="H112" s="207">
        <f t="shared" si="10"/>
        <v>301850</v>
      </c>
      <c r="I112" s="207">
        <f t="shared" si="10"/>
        <v>310930</v>
      </c>
      <c r="J112" s="207">
        <f t="shared" si="10"/>
        <v>254875</v>
      </c>
      <c r="K112" s="207">
        <f t="shared" si="10"/>
        <v>289900</v>
      </c>
      <c r="L112" s="207">
        <f t="shared" si="10"/>
        <v>300460</v>
      </c>
      <c r="M112" s="207">
        <f t="shared" si="10"/>
        <v>309035</v>
      </c>
      <c r="N112" s="207">
        <f t="shared" si="10"/>
        <v>322580</v>
      </c>
      <c r="O112" s="207">
        <f t="shared" si="10"/>
        <v>318520</v>
      </c>
      <c r="P112" s="207">
        <f t="shared" si="10"/>
        <v>266885</v>
      </c>
      <c r="Q112" s="207">
        <f t="shared" si="10"/>
        <v>299935</v>
      </c>
      <c r="R112" s="207">
        <f t="shared" si="10"/>
        <v>299655</v>
      </c>
      <c r="S112" s="207">
        <f t="shared" si="10"/>
        <v>310350</v>
      </c>
      <c r="T112" s="207">
        <f t="shared" si="10"/>
        <v>322760</v>
      </c>
      <c r="U112" s="207">
        <f t="shared" si="10"/>
        <v>320060</v>
      </c>
      <c r="V112" s="207">
        <f t="shared" si="10"/>
        <v>250715</v>
      </c>
      <c r="W112" s="207">
        <f t="shared" si="10"/>
        <v>275955</v>
      </c>
      <c r="X112" s="207">
        <f t="shared" si="10"/>
        <v>286230</v>
      </c>
      <c r="Y112" s="207">
        <f t="shared" si="10"/>
        <v>301715</v>
      </c>
      <c r="Z112" s="207">
        <f t="shared" si="10"/>
        <v>307285</v>
      </c>
      <c r="AA112" s="207">
        <f t="shared" si="10"/>
        <v>313345</v>
      </c>
      <c r="AB112" s="207">
        <f t="shared" si="10"/>
        <v>259130</v>
      </c>
      <c r="AC112" s="207">
        <f t="shared" si="10"/>
        <v>281130</v>
      </c>
      <c r="AD112" s="207">
        <f t="shared" si="10"/>
        <v>289335</v>
      </c>
      <c r="AE112" s="207">
        <f t="shared" si="10"/>
        <v>294735</v>
      </c>
      <c r="AF112" s="207">
        <f t="shared" si="10"/>
        <v>303490</v>
      </c>
      <c r="AG112" s="207">
        <f t="shared" si="10"/>
        <v>303000</v>
      </c>
      <c r="AH112" s="207">
        <f t="shared" si="10"/>
        <v>260115</v>
      </c>
      <c r="AI112" s="207">
        <f t="shared" si="10"/>
        <v>283365</v>
      </c>
      <c r="AJ112" s="207">
        <f t="shared" si="10"/>
        <v>286510</v>
      </c>
      <c r="AK112" s="207">
        <f t="shared" si="10"/>
        <v>307475</v>
      </c>
      <c r="AL112" s="207">
        <f t="shared" si="10"/>
        <v>293830</v>
      </c>
      <c r="AM112" s="207">
        <f t="shared" si="10"/>
        <v>302785</v>
      </c>
      <c r="AN112" s="207">
        <f t="shared" si="10"/>
        <v>261800</v>
      </c>
      <c r="AO112" s="207">
        <f t="shared" si="10"/>
        <v>278370</v>
      </c>
      <c r="AP112" s="207">
        <f t="shared" si="10"/>
        <v>278215</v>
      </c>
      <c r="AQ112" s="207">
        <f t="shared" si="10"/>
        <v>152215</v>
      </c>
      <c r="AR112" s="207">
        <f t="shared" si="10"/>
        <v>0</v>
      </c>
      <c r="AS112" s="207">
        <f t="shared" si="10"/>
        <v>75</v>
      </c>
      <c r="AT112" s="207">
        <f t="shared" si="10"/>
        <v>86172</v>
      </c>
      <c r="AU112" s="207">
        <f t="shared" si="10"/>
        <v>143600</v>
      </c>
      <c r="AV112" s="207">
        <f t="shared" si="10"/>
        <v>137070</v>
      </c>
      <c r="AW112" s="248">
        <f t="shared" si="10"/>
        <v>134540</v>
      </c>
    </row>
    <row r="113" spans="1:1" x14ac:dyDescent="0.35">
      <c r="A113" s="11"/>
    </row>
    <row r="114" spans="1:1" x14ac:dyDescent="0.35">
      <c r="A114" s="11"/>
    </row>
  </sheetData>
  <mergeCells count="3">
    <mergeCell ref="A14:A16"/>
    <mergeCell ref="A92:B92"/>
    <mergeCell ref="A112:B112"/>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E50D9-BB08-43D3-A08B-64D9FC6F0596}">
  <dimension ref="A1:AX114"/>
  <sheetViews>
    <sheetView topLeftCell="A58" zoomScaleNormal="100" workbookViewId="0">
      <selection activeCell="AW85" sqref="D85:AW91"/>
    </sheetView>
  </sheetViews>
  <sheetFormatPr defaultRowHeight="14.5" x14ac:dyDescent="0.35"/>
  <cols>
    <col min="1" max="1" width="55.54296875" bestFit="1" customWidth="1"/>
    <col min="2" max="2" width="59.08984375" customWidth="1"/>
    <col min="3" max="3" width="36.54296875" customWidth="1"/>
    <col min="4" max="41" width="12.90625" customWidth="1"/>
    <col min="42" max="49" width="11.90625" customWidth="1"/>
  </cols>
  <sheetData>
    <row r="1" spans="1:50" ht="26" x14ac:dyDescent="0.6">
      <c r="A1" s="26" t="s">
        <v>0</v>
      </c>
    </row>
    <row r="2" spans="1:50" ht="21" x14ac:dyDescent="0.5">
      <c r="A2" s="66" t="s">
        <v>344</v>
      </c>
      <c r="B2" s="66" t="s">
        <v>390</v>
      </c>
      <c r="C2" s="66"/>
    </row>
    <row r="3" spans="1:50" x14ac:dyDescent="0.35">
      <c r="B3" s="111" t="s">
        <v>155</v>
      </c>
    </row>
    <row r="4" spans="1:50" x14ac:dyDescent="0.35">
      <c r="A4" s="73" t="s">
        <v>346</v>
      </c>
    </row>
    <row r="5" spans="1:50" x14ac:dyDescent="0.35">
      <c r="A5" s="73"/>
    </row>
    <row r="6" spans="1:50" x14ac:dyDescent="0.35">
      <c r="A6" s="51" t="s">
        <v>152</v>
      </c>
    </row>
    <row r="8" spans="1:50" x14ac:dyDescent="0.35">
      <c r="A8" s="5"/>
      <c r="B8" s="6"/>
      <c r="C8" s="456" t="s">
        <v>153</v>
      </c>
      <c r="D8" s="14">
        <v>42736</v>
      </c>
      <c r="E8" s="14">
        <v>42767</v>
      </c>
      <c r="F8" s="14">
        <v>42795</v>
      </c>
      <c r="G8" s="14">
        <v>42826</v>
      </c>
      <c r="H8" s="14">
        <v>42856</v>
      </c>
      <c r="I8" s="14">
        <v>42887</v>
      </c>
      <c r="J8" s="14">
        <v>42917</v>
      </c>
      <c r="K8" s="14">
        <v>42948</v>
      </c>
      <c r="L8" s="14">
        <v>42979</v>
      </c>
      <c r="M8" s="14">
        <v>43009</v>
      </c>
      <c r="N8" s="14">
        <v>43040</v>
      </c>
      <c r="O8" s="14">
        <v>43070</v>
      </c>
      <c r="P8" s="14">
        <v>43101</v>
      </c>
      <c r="Q8" s="14">
        <v>43132</v>
      </c>
      <c r="R8" s="14">
        <v>43160</v>
      </c>
      <c r="S8" s="14">
        <v>43191</v>
      </c>
      <c r="T8" s="14">
        <v>43221</v>
      </c>
      <c r="U8" s="14">
        <v>43252</v>
      </c>
      <c r="V8" s="14">
        <v>43282</v>
      </c>
      <c r="W8" s="14">
        <v>43313</v>
      </c>
      <c r="X8" s="14">
        <v>43344</v>
      </c>
      <c r="Y8" s="14">
        <v>43374</v>
      </c>
      <c r="Z8" s="14">
        <v>43405</v>
      </c>
      <c r="AA8" s="14">
        <v>43435</v>
      </c>
      <c r="AB8" s="14">
        <v>43466</v>
      </c>
      <c r="AC8" s="14">
        <v>43497</v>
      </c>
      <c r="AD8" s="14">
        <v>43525</v>
      </c>
      <c r="AE8" s="14">
        <v>43556</v>
      </c>
      <c r="AF8" s="14">
        <v>43586</v>
      </c>
      <c r="AG8" s="14">
        <v>43617</v>
      </c>
      <c r="AH8" s="14">
        <v>43647</v>
      </c>
      <c r="AI8" s="14">
        <v>43678</v>
      </c>
      <c r="AJ8" s="14">
        <v>43709</v>
      </c>
      <c r="AK8" s="14">
        <v>43739</v>
      </c>
      <c r="AL8" s="14">
        <v>43770</v>
      </c>
      <c r="AM8" s="14">
        <v>43800</v>
      </c>
      <c r="AN8" s="14">
        <v>43831</v>
      </c>
      <c r="AO8" s="14">
        <v>43862</v>
      </c>
      <c r="AP8" s="14">
        <v>43891</v>
      </c>
      <c r="AQ8" s="14">
        <v>43922</v>
      </c>
      <c r="AR8" s="14">
        <v>43952</v>
      </c>
      <c r="AS8" s="14">
        <v>43983</v>
      </c>
      <c r="AT8" s="14">
        <v>44013</v>
      </c>
      <c r="AU8" s="14">
        <v>44044</v>
      </c>
      <c r="AV8" s="14">
        <v>44075</v>
      </c>
      <c r="AW8" s="14">
        <v>44105</v>
      </c>
    </row>
    <row r="9" spans="1:50" x14ac:dyDescent="0.35">
      <c r="A9" s="86" t="s">
        <v>154</v>
      </c>
      <c r="B9" s="8" t="s">
        <v>347</v>
      </c>
      <c r="C9" s="22">
        <f>AVERAGE(D9:AW9)</f>
        <v>8122.695652173913</v>
      </c>
      <c r="D9" s="22">
        <v>8240</v>
      </c>
      <c r="E9" s="22">
        <v>8222</v>
      </c>
      <c r="F9" s="22">
        <v>8187</v>
      </c>
      <c r="G9" s="22">
        <v>8205</v>
      </c>
      <c r="H9" s="22">
        <v>8239</v>
      </c>
      <c r="I9" s="22">
        <v>8230</v>
      </c>
      <c r="J9" s="22">
        <v>8228</v>
      </c>
      <c r="K9" s="22">
        <v>8201</v>
      </c>
      <c r="L9" s="22">
        <v>8191</v>
      </c>
      <c r="M9" s="22">
        <v>8198</v>
      </c>
      <c r="N9" s="22">
        <v>8170</v>
      </c>
      <c r="O9" s="22">
        <v>8214</v>
      </c>
      <c r="P9" s="22">
        <v>8288</v>
      </c>
      <c r="Q9" s="22">
        <v>8262</v>
      </c>
      <c r="R9" s="22">
        <v>8238</v>
      </c>
      <c r="S9" s="22">
        <v>8219</v>
      </c>
      <c r="T9" s="22">
        <v>8151</v>
      </c>
      <c r="U9" s="22">
        <v>8101</v>
      </c>
      <c r="V9" s="22">
        <v>8068</v>
      </c>
      <c r="W9" s="22">
        <v>8053</v>
      </c>
      <c r="X9" s="22">
        <v>8076</v>
      </c>
      <c r="Y9" s="22">
        <v>8042</v>
      </c>
      <c r="Z9" s="22">
        <v>8067</v>
      </c>
      <c r="AA9" s="22">
        <v>8122</v>
      </c>
      <c r="AB9" s="22">
        <v>8128</v>
      </c>
      <c r="AC9" s="22">
        <v>8100</v>
      </c>
      <c r="AD9" s="22">
        <v>8077</v>
      </c>
      <c r="AE9" s="22">
        <v>8069</v>
      </c>
      <c r="AF9" s="22">
        <v>8014</v>
      </c>
      <c r="AG9" s="22">
        <v>7976</v>
      </c>
      <c r="AH9" s="22">
        <v>7922</v>
      </c>
      <c r="AI9" s="22">
        <v>7943</v>
      </c>
      <c r="AJ9" s="22">
        <v>7910</v>
      </c>
      <c r="AK9" s="22">
        <v>7905</v>
      </c>
      <c r="AL9" s="22">
        <v>7860</v>
      </c>
      <c r="AM9" s="22">
        <v>7837</v>
      </c>
      <c r="AN9" s="22">
        <v>7863</v>
      </c>
      <c r="AO9" s="22">
        <v>7854</v>
      </c>
      <c r="AP9" s="22">
        <v>7870</v>
      </c>
      <c r="AQ9" s="22">
        <v>7993</v>
      </c>
      <c r="AR9" s="22">
        <v>8074</v>
      </c>
      <c r="AS9" s="22">
        <v>8208</v>
      </c>
      <c r="AT9" s="22">
        <v>8284</v>
      </c>
      <c r="AU9" s="22">
        <v>8415</v>
      </c>
      <c r="AV9" s="22">
        <v>8527</v>
      </c>
      <c r="AW9" s="22">
        <v>8603</v>
      </c>
    </row>
    <row r="10" spans="1:50" x14ac:dyDescent="0.35">
      <c r="A10" s="19"/>
      <c r="B10" s="19"/>
      <c r="C10" s="19"/>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row>
    <row r="11" spans="1:50" x14ac:dyDescent="0.35">
      <c r="A11" s="51" t="s">
        <v>348</v>
      </c>
      <c r="B11" s="19"/>
      <c r="C11" s="19"/>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row>
    <row r="12" spans="1:50" x14ac:dyDescent="0.35">
      <c r="A12" s="19"/>
      <c r="B12" s="19"/>
      <c r="C12" s="19"/>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row>
    <row r="13" spans="1:50" x14ac:dyDescent="0.35">
      <c r="A13" s="24"/>
      <c r="B13" s="6"/>
      <c r="C13" s="456" t="s">
        <v>153</v>
      </c>
      <c r="D13" s="14">
        <v>42736</v>
      </c>
      <c r="E13" s="14">
        <v>42767</v>
      </c>
      <c r="F13" s="14">
        <v>42795</v>
      </c>
      <c r="G13" s="14">
        <v>42826</v>
      </c>
      <c r="H13" s="14">
        <v>42856</v>
      </c>
      <c r="I13" s="14">
        <v>42887</v>
      </c>
      <c r="J13" s="14">
        <v>42917</v>
      </c>
      <c r="K13" s="14">
        <v>42948</v>
      </c>
      <c r="L13" s="14">
        <v>42979</v>
      </c>
      <c r="M13" s="14">
        <v>43009</v>
      </c>
      <c r="N13" s="14">
        <v>43040</v>
      </c>
      <c r="O13" s="14">
        <v>43070</v>
      </c>
      <c r="P13" s="14">
        <v>43101</v>
      </c>
      <c r="Q13" s="14">
        <v>43132</v>
      </c>
      <c r="R13" s="14">
        <v>43160</v>
      </c>
      <c r="S13" s="14">
        <v>43191</v>
      </c>
      <c r="T13" s="14">
        <v>43221</v>
      </c>
      <c r="U13" s="14">
        <v>43252</v>
      </c>
      <c r="V13" s="14">
        <v>43282</v>
      </c>
      <c r="W13" s="14">
        <v>43313</v>
      </c>
      <c r="X13" s="14">
        <v>43344</v>
      </c>
      <c r="Y13" s="14">
        <v>43374</v>
      </c>
      <c r="Z13" s="14">
        <v>43405</v>
      </c>
      <c r="AA13" s="14">
        <v>43435</v>
      </c>
      <c r="AB13" s="14">
        <v>43466</v>
      </c>
      <c r="AC13" s="14">
        <v>43497</v>
      </c>
      <c r="AD13" s="14">
        <v>43525</v>
      </c>
      <c r="AE13" s="14">
        <v>43556</v>
      </c>
      <c r="AF13" s="14">
        <v>43586</v>
      </c>
      <c r="AG13" s="14">
        <v>43617</v>
      </c>
      <c r="AH13" s="14">
        <v>43647</v>
      </c>
      <c r="AI13" s="14">
        <v>43678</v>
      </c>
      <c r="AJ13" s="14">
        <v>43709</v>
      </c>
      <c r="AK13" s="14">
        <v>43739</v>
      </c>
      <c r="AL13" s="14">
        <v>43770</v>
      </c>
      <c r="AM13" s="14">
        <v>43800</v>
      </c>
      <c r="AN13" s="14">
        <v>43831</v>
      </c>
      <c r="AO13" s="14">
        <v>43862</v>
      </c>
      <c r="AP13" s="14">
        <v>43891</v>
      </c>
      <c r="AQ13" s="15">
        <v>43922</v>
      </c>
      <c r="AR13" s="15">
        <v>43952</v>
      </c>
      <c r="AS13" s="15">
        <v>43983</v>
      </c>
      <c r="AT13" s="15">
        <v>44013</v>
      </c>
      <c r="AU13" s="15">
        <v>44044</v>
      </c>
      <c r="AV13" s="15">
        <v>44075</v>
      </c>
      <c r="AW13" s="15">
        <v>44105</v>
      </c>
      <c r="AX13" s="51"/>
    </row>
    <row r="14" spans="1:50" x14ac:dyDescent="0.35">
      <c r="A14" s="570" t="s">
        <v>117</v>
      </c>
      <c r="B14" s="3" t="s">
        <v>349</v>
      </c>
      <c r="C14" s="145">
        <f t="shared" ref="C14:C16" si="0">AVERAGE(D14:AW14)</f>
        <v>181967.60543478257</v>
      </c>
      <c r="D14" s="145">
        <f t="shared" ref="D14:AW14" si="1">D92+D21+D112</f>
        <v>283343.51</v>
      </c>
      <c r="E14" s="145">
        <f t="shared" si="1"/>
        <v>258332.35</v>
      </c>
      <c r="F14" s="145">
        <f t="shared" si="1"/>
        <v>277463.40000000002</v>
      </c>
      <c r="G14" s="145">
        <f t="shared" si="1"/>
        <v>263339.07</v>
      </c>
      <c r="H14" s="145">
        <f t="shared" si="1"/>
        <v>303602.96999999997</v>
      </c>
      <c r="I14" s="145">
        <f t="shared" si="1"/>
        <v>303428.40000000002</v>
      </c>
      <c r="J14" s="145">
        <f t="shared" si="1"/>
        <v>291066.88</v>
      </c>
      <c r="K14" s="145">
        <f t="shared" si="1"/>
        <v>349899.49</v>
      </c>
      <c r="L14" s="145">
        <f t="shared" si="1"/>
        <v>310916.08</v>
      </c>
      <c r="M14" s="145">
        <f t="shared" si="1"/>
        <v>313309.27</v>
      </c>
      <c r="N14" s="145">
        <f t="shared" si="1"/>
        <v>298548.42</v>
      </c>
      <c r="O14" s="145">
        <f t="shared" si="1"/>
        <v>294830.58</v>
      </c>
      <c r="P14" s="145">
        <f t="shared" si="1"/>
        <v>357536.5</v>
      </c>
      <c r="Q14" s="145">
        <f t="shared" si="1"/>
        <v>318267.98</v>
      </c>
      <c r="R14" s="145">
        <f t="shared" si="1"/>
        <v>320583.11</v>
      </c>
      <c r="S14" s="145">
        <f t="shared" si="1"/>
        <v>261950.36</v>
      </c>
      <c r="T14" s="145">
        <f t="shared" si="1"/>
        <v>142145.67000000001</v>
      </c>
      <c r="U14" s="145">
        <f t="shared" si="1"/>
        <v>145699</v>
      </c>
      <c r="V14" s="145">
        <f t="shared" si="1"/>
        <v>141709.10999999999</v>
      </c>
      <c r="W14" s="145">
        <f t="shared" si="1"/>
        <v>138595.54999999999</v>
      </c>
      <c r="X14" s="145">
        <f t="shared" si="1"/>
        <v>131907.91</v>
      </c>
      <c r="Y14" s="145">
        <f t="shared" si="1"/>
        <v>175595.88</v>
      </c>
      <c r="Z14" s="145">
        <f t="shared" si="1"/>
        <v>139793.75</v>
      </c>
      <c r="AA14" s="145">
        <f t="shared" si="1"/>
        <v>140999.04999999999</v>
      </c>
      <c r="AB14" s="145">
        <f t="shared" si="1"/>
        <v>151940.74</v>
      </c>
      <c r="AC14" s="145">
        <f t="shared" si="1"/>
        <v>127153.01</v>
      </c>
      <c r="AD14" s="145">
        <f t="shared" si="1"/>
        <v>145653.5</v>
      </c>
      <c r="AE14" s="145">
        <f t="shared" si="1"/>
        <v>155895.99</v>
      </c>
      <c r="AF14" s="145">
        <f t="shared" si="1"/>
        <v>161559.14000000001</v>
      </c>
      <c r="AG14" s="145">
        <f t="shared" si="1"/>
        <v>139269.35</v>
      </c>
      <c r="AH14" s="145">
        <f t="shared" si="1"/>
        <v>142798.26999999999</v>
      </c>
      <c r="AI14" s="145">
        <f t="shared" si="1"/>
        <v>137006.87</v>
      </c>
      <c r="AJ14" s="145">
        <f t="shared" si="1"/>
        <v>129060.77</v>
      </c>
      <c r="AK14" s="145">
        <f t="shared" si="1"/>
        <v>138046.64000000001</v>
      </c>
      <c r="AL14" s="145">
        <f t="shared" si="1"/>
        <v>110247.91</v>
      </c>
      <c r="AM14" s="145">
        <f t="shared" si="1"/>
        <v>111974.84</v>
      </c>
      <c r="AN14" s="145">
        <f t="shared" si="1"/>
        <v>143477.07999999999</v>
      </c>
      <c r="AO14" s="145">
        <f t="shared" si="1"/>
        <v>114245.77</v>
      </c>
      <c r="AP14" s="145">
        <f t="shared" si="1"/>
        <v>90124.81</v>
      </c>
      <c r="AQ14" s="145">
        <f t="shared" si="1"/>
        <v>40452.22</v>
      </c>
      <c r="AR14" s="145">
        <f t="shared" si="1"/>
        <v>42824.25</v>
      </c>
      <c r="AS14" s="145">
        <f t="shared" si="1"/>
        <v>59955.97</v>
      </c>
      <c r="AT14" s="145">
        <f t="shared" si="1"/>
        <v>70075.210000000006</v>
      </c>
      <c r="AU14" s="145">
        <f t="shared" si="1"/>
        <v>65172.41</v>
      </c>
      <c r="AV14" s="145">
        <f t="shared" si="1"/>
        <v>58503.67</v>
      </c>
      <c r="AW14" s="145">
        <f t="shared" si="1"/>
        <v>72207.14</v>
      </c>
      <c r="AX14" s="42"/>
    </row>
    <row r="15" spans="1:50" s="96" customFormat="1" x14ac:dyDescent="0.35">
      <c r="A15" s="571"/>
      <c r="B15" s="92" t="s">
        <v>350</v>
      </c>
      <c r="C15" s="202">
        <f t="shared" si="0"/>
        <v>22.342876642930715</v>
      </c>
      <c r="D15" s="202">
        <f t="shared" ref="D15:AW15" si="2">D14/D9</f>
        <v>34.386348300970873</v>
      </c>
      <c r="E15" s="202">
        <f t="shared" si="2"/>
        <v>31.419648504013622</v>
      </c>
      <c r="F15" s="202">
        <f t="shared" si="2"/>
        <v>33.890729204836937</v>
      </c>
      <c r="G15" s="202">
        <f t="shared" si="2"/>
        <v>32.094950639853749</v>
      </c>
      <c r="H15" s="202">
        <f t="shared" si="2"/>
        <v>36.849492656875832</v>
      </c>
      <c r="I15" s="202">
        <f t="shared" si="2"/>
        <v>36.86857837181045</v>
      </c>
      <c r="J15" s="202">
        <f t="shared" si="2"/>
        <v>35.375167719980553</v>
      </c>
      <c r="K15" s="202">
        <f t="shared" si="2"/>
        <v>42.665466406535785</v>
      </c>
      <c r="L15" s="202">
        <f t="shared" si="2"/>
        <v>37.958256623122942</v>
      </c>
      <c r="M15" s="202">
        <f t="shared" si="2"/>
        <v>38.217768968040986</v>
      </c>
      <c r="N15" s="202">
        <f t="shared" si="2"/>
        <v>36.542034271725825</v>
      </c>
      <c r="O15" s="202">
        <f t="shared" si="2"/>
        <v>35.893666910153399</v>
      </c>
      <c r="P15" s="202">
        <f t="shared" si="2"/>
        <v>43.139056467181469</v>
      </c>
      <c r="Q15" s="202">
        <f t="shared" si="2"/>
        <v>38.521905107722098</v>
      </c>
      <c r="R15" s="202">
        <f t="shared" si="2"/>
        <v>38.915162660840011</v>
      </c>
      <c r="S15" s="202">
        <f t="shared" si="2"/>
        <v>31.871317678549701</v>
      </c>
      <c r="T15" s="202">
        <f t="shared" si="2"/>
        <v>17.439046742730955</v>
      </c>
      <c r="U15" s="202">
        <f t="shared" si="2"/>
        <v>17.98531045549932</v>
      </c>
      <c r="V15" s="202">
        <f t="shared" si="2"/>
        <v>17.564341844323252</v>
      </c>
      <c r="W15" s="202">
        <f t="shared" si="2"/>
        <v>17.210424686452253</v>
      </c>
      <c r="X15" s="202">
        <f t="shared" si="2"/>
        <v>16.333322189202576</v>
      </c>
      <c r="Y15" s="202">
        <f t="shared" si="2"/>
        <v>21.834852026858989</v>
      </c>
      <c r="Z15" s="202">
        <f t="shared" si="2"/>
        <v>17.32908764100657</v>
      </c>
      <c r="AA15" s="202">
        <f t="shared" si="2"/>
        <v>17.360139128293522</v>
      </c>
      <c r="AB15" s="202">
        <f t="shared" si="2"/>
        <v>18.693496555118109</v>
      </c>
      <c r="AC15" s="202">
        <f t="shared" si="2"/>
        <v>15.697902469135801</v>
      </c>
      <c r="AD15" s="202">
        <f t="shared" si="2"/>
        <v>18.033118732202549</v>
      </c>
      <c r="AE15" s="202">
        <f t="shared" si="2"/>
        <v>19.320360639484445</v>
      </c>
      <c r="AF15" s="202">
        <f t="shared" si="2"/>
        <v>20.159613176940358</v>
      </c>
      <c r="AG15" s="202">
        <f t="shared" si="2"/>
        <v>17.461051905717152</v>
      </c>
      <c r="AH15" s="202">
        <f t="shared" si="2"/>
        <v>18.025532693764198</v>
      </c>
      <c r="AI15" s="202">
        <f t="shared" si="2"/>
        <v>17.248756137479543</v>
      </c>
      <c r="AJ15" s="202">
        <f t="shared" si="2"/>
        <v>16.316152970922882</v>
      </c>
      <c r="AK15" s="202">
        <f t="shared" si="2"/>
        <v>17.463205566097407</v>
      </c>
      <c r="AL15" s="202">
        <f t="shared" si="2"/>
        <v>14.02645165394402</v>
      </c>
      <c r="AM15" s="202">
        <f t="shared" si="2"/>
        <v>14.287972438433073</v>
      </c>
      <c r="AN15" s="202">
        <f t="shared" si="2"/>
        <v>18.247116876510237</v>
      </c>
      <c r="AO15" s="202">
        <f t="shared" si="2"/>
        <v>14.54618920295391</v>
      </c>
      <c r="AP15" s="202">
        <f t="shared" si="2"/>
        <v>11.451691232528589</v>
      </c>
      <c r="AQ15" s="145">
        <f t="shared" si="2"/>
        <v>5.0609558363568121</v>
      </c>
      <c r="AR15" s="145">
        <f t="shared" si="2"/>
        <v>5.3039695318305675</v>
      </c>
      <c r="AS15" s="145">
        <f t="shared" si="2"/>
        <v>7.3045772417153998</v>
      </c>
      <c r="AT15" s="145">
        <f t="shared" si="2"/>
        <v>8.4591030902945441</v>
      </c>
      <c r="AU15" s="145">
        <f t="shared" si="2"/>
        <v>7.7447902554961381</v>
      </c>
      <c r="AV15" s="145">
        <f t="shared" si="2"/>
        <v>6.8609909698604428</v>
      </c>
      <c r="AW15" s="145">
        <f t="shared" si="2"/>
        <v>8.3932511914448451</v>
      </c>
      <c r="AX15" s="95"/>
    </row>
    <row r="16" spans="1:50" x14ac:dyDescent="0.35">
      <c r="A16" s="572"/>
      <c r="B16" s="8" t="s">
        <v>351</v>
      </c>
      <c r="C16" s="196">
        <f t="shared" si="0"/>
        <v>581.67545369596974</v>
      </c>
      <c r="D16" s="196">
        <f t="shared" ref="D16:AW16" si="3">(D21+D92)/D25</f>
        <v>660.47438228438227</v>
      </c>
      <c r="E16" s="196">
        <f t="shared" si="3"/>
        <v>600.77290697674425</v>
      </c>
      <c r="F16" s="196">
        <f t="shared" si="3"/>
        <v>640.79307159353357</v>
      </c>
      <c r="G16" s="196">
        <f t="shared" si="3"/>
        <v>643.86080684596584</v>
      </c>
      <c r="H16" s="196">
        <f t="shared" si="3"/>
        <v>707.69923076923067</v>
      </c>
      <c r="I16" s="196">
        <f t="shared" si="3"/>
        <v>689.61</v>
      </c>
      <c r="J16" s="196">
        <f t="shared" si="3"/>
        <v>711.65496332518342</v>
      </c>
      <c r="K16" s="196">
        <f t="shared" si="3"/>
        <v>791.62780542986422</v>
      </c>
      <c r="L16" s="196">
        <f t="shared" si="3"/>
        <v>771.50392059553349</v>
      </c>
      <c r="M16" s="196">
        <f t="shared" si="3"/>
        <v>754.96209638554217</v>
      </c>
      <c r="N16" s="196">
        <f t="shared" si="3"/>
        <v>709.14114014251777</v>
      </c>
      <c r="O16" s="196">
        <f t="shared" si="3"/>
        <v>719.09897560975617</v>
      </c>
      <c r="P16" s="196">
        <f t="shared" si="3"/>
        <v>805.26238738738743</v>
      </c>
      <c r="Q16" s="196">
        <f t="shared" si="3"/>
        <v>702.57832229580572</v>
      </c>
      <c r="R16" s="196">
        <f t="shared" si="3"/>
        <v>759.67561611374401</v>
      </c>
      <c r="S16" s="196">
        <f t="shared" si="3"/>
        <v>653.24279301745628</v>
      </c>
      <c r="T16" s="196">
        <f t="shared" si="3"/>
        <v>548.8249806949807</v>
      </c>
      <c r="U16" s="196">
        <f t="shared" si="3"/>
        <v>566.92217898832689</v>
      </c>
      <c r="V16" s="196">
        <f t="shared" si="3"/>
        <v>534.75135849056596</v>
      </c>
      <c r="W16" s="196">
        <f t="shared" si="3"/>
        <v>554.3821999999999</v>
      </c>
      <c r="X16" s="196">
        <f t="shared" si="3"/>
        <v>495.89439849624063</v>
      </c>
      <c r="Y16" s="196">
        <f t="shared" si="3"/>
        <v>627.12814285714285</v>
      </c>
      <c r="Z16" s="196">
        <f t="shared" si="3"/>
        <v>537.66826923076928</v>
      </c>
      <c r="AA16" s="196">
        <f t="shared" si="3"/>
        <v>580.24300411522631</v>
      </c>
      <c r="AB16" s="196">
        <f t="shared" si="3"/>
        <v>550.50992753623188</v>
      </c>
      <c r="AC16" s="196">
        <f t="shared" si="3"/>
        <v>449.3039222614841</v>
      </c>
      <c r="AD16" s="196">
        <f t="shared" si="3"/>
        <v>518.33985765124555</v>
      </c>
      <c r="AE16" s="196">
        <f t="shared" si="3"/>
        <v>539.43249134948098</v>
      </c>
      <c r="AF16" s="196">
        <f t="shared" si="3"/>
        <v>576.99692857142861</v>
      </c>
      <c r="AG16" s="196">
        <f t="shared" si="3"/>
        <v>525.54471698113207</v>
      </c>
      <c r="AH16" s="196">
        <f t="shared" si="3"/>
        <v>538.86139622641508</v>
      </c>
      <c r="AI16" s="196">
        <f t="shared" si="3"/>
        <v>526.94949999999994</v>
      </c>
      <c r="AJ16" s="196">
        <f t="shared" si="3"/>
        <v>535.521867219917</v>
      </c>
      <c r="AK16" s="196">
        <f t="shared" si="3"/>
        <v>563.45567346938776</v>
      </c>
      <c r="AL16" s="196">
        <f t="shared" si="3"/>
        <v>498.85932126696832</v>
      </c>
      <c r="AM16" s="196">
        <f t="shared" si="3"/>
        <v>491.11771929824562</v>
      </c>
      <c r="AN16" s="196">
        <f t="shared" si="3"/>
        <v>564.8703937007873</v>
      </c>
      <c r="AO16" s="196">
        <f t="shared" si="3"/>
        <v>464.41369918699189</v>
      </c>
      <c r="AP16" s="196">
        <f t="shared" si="3"/>
        <v>448.38213930348257</v>
      </c>
      <c r="AQ16" s="196">
        <f t="shared" si="3"/>
        <v>487.37614457831324</v>
      </c>
      <c r="AR16" s="196">
        <f t="shared" si="3"/>
        <v>475.82499999999999</v>
      </c>
      <c r="AS16" s="196">
        <f t="shared" si="3"/>
        <v>472.09425196850395</v>
      </c>
      <c r="AT16" s="196">
        <f t="shared" si="3"/>
        <v>490.03643356643363</v>
      </c>
      <c r="AU16" s="196">
        <f t="shared" si="3"/>
        <v>446.38636986301373</v>
      </c>
      <c r="AV16" s="196">
        <f t="shared" si="3"/>
        <v>392.64208053691272</v>
      </c>
      <c r="AW16" s="196">
        <f t="shared" si="3"/>
        <v>432.37808383233534</v>
      </c>
      <c r="AX16" s="42"/>
    </row>
    <row r="17" spans="1:50" x14ac:dyDescent="0.35">
      <c r="A17" s="97"/>
      <c r="B17" s="19"/>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42"/>
    </row>
    <row r="18" spans="1:50" x14ac:dyDescent="0.35">
      <c r="A18" s="99" t="s">
        <v>352</v>
      </c>
      <c r="B18" s="19"/>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42"/>
    </row>
    <row r="19" spans="1:50" ht="15" thickBot="1" x14ac:dyDescent="0.4"/>
    <row r="20" spans="1:50" s="2" customFormat="1" x14ac:dyDescent="0.35">
      <c r="A20" s="91" t="s">
        <v>353</v>
      </c>
      <c r="B20" s="33" t="s">
        <v>354</v>
      </c>
      <c r="C20" s="456" t="s">
        <v>153</v>
      </c>
      <c r="D20" s="14">
        <v>42736</v>
      </c>
      <c r="E20" s="14">
        <v>42767</v>
      </c>
      <c r="F20" s="14">
        <v>42795</v>
      </c>
      <c r="G20" s="14">
        <v>42826</v>
      </c>
      <c r="H20" s="14">
        <v>42856</v>
      </c>
      <c r="I20" s="14">
        <v>42887</v>
      </c>
      <c r="J20" s="14">
        <v>42917</v>
      </c>
      <c r="K20" s="14">
        <v>42948</v>
      </c>
      <c r="L20" s="14">
        <v>42979</v>
      </c>
      <c r="M20" s="14">
        <v>43009</v>
      </c>
      <c r="N20" s="14">
        <v>43040</v>
      </c>
      <c r="O20" s="14">
        <v>43070</v>
      </c>
      <c r="P20" s="14">
        <v>43101</v>
      </c>
      <c r="Q20" s="14">
        <v>43132</v>
      </c>
      <c r="R20" s="14">
        <v>43160</v>
      </c>
      <c r="S20" s="14">
        <v>43191</v>
      </c>
      <c r="T20" s="14">
        <v>43221</v>
      </c>
      <c r="U20" s="14">
        <v>43252</v>
      </c>
      <c r="V20" s="14">
        <v>43282</v>
      </c>
      <c r="W20" s="14">
        <v>43313</v>
      </c>
      <c r="X20" s="14">
        <v>43344</v>
      </c>
      <c r="Y20" s="14">
        <v>43374</v>
      </c>
      <c r="Z20" s="14">
        <v>43405</v>
      </c>
      <c r="AA20" s="14">
        <v>43435</v>
      </c>
      <c r="AB20" s="14">
        <v>43466</v>
      </c>
      <c r="AC20" s="14">
        <v>43497</v>
      </c>
      <c r="AD20" s="14">
        <v>43525</v>
      </c>
      <c r="AE20" s="14">
        <v>43556</v>
      </c>
      <c r="AF20" s="14">
        <v>43586</v>
      </c>
      <c r="AG20" s="14">
        <v>43617</v>
      </c>
      <c r="AH20" s="14">
        <v>43647</v>
      </c>
      <c r="AI20" s="14">
        <v>43678</v>
      </c>
      <c r="AJ20" s="14">
        <v>43709</v>
      </c>
      <c r="AK20" s="14">
        <v>43739</v>
      </c>
      <c r="AL20" s="14">
        <v>43770</v>
      </c>
      <c r="AM20" s="14">
        <v>43800</v>
      </c>
      <c r="AN20" s="14">
        <v>43831</v>
      </c>
      <c r="AO20" s="14">
        <v>43862</v>
      </c>
      <c r="AP20" s="14">
        <v>43891</v>
      </c>
      <c r="AQ20" s="14">
        <v>43922</v>
      </c>
      <c r="AR20" s="14">
        <v>43952</v>
      </c>
      <c r="AS20" s="14">
        <v>43983</v>
      </c>
      <c r="AT20" s="14">
        <v>44013</v>
      </c>
      <c r="AU20" s="14">
        <v>44044</v>
      </c>
      <c r="AV20" s="14">
        <v>44075</v>
      </c>
      <c r="AW20" s="15">
        <v>44105</v>
      </c>
    </row>
    <row r="21" spans="1:50" s="88" customFormat="1" x14ac:dyDescent="0.35">
      <c r="A21" s="423" t="s">
        <v>134</v>
      </c>
      <c r="B21" s="87" t="s">
        <v>162</v>
      </c>
      <c r="C21" s="193">
        <f>AVERAGE(D21:AW21)</f>
        <v>180416.58695652173</v>
      </c>
      <c r="D21" s="193">
        <v>281243</v>
      </c>
      <c r="E21" s="193">
        <v>256295</v>
      </c>
      <c r="F21" s="193">
        <v>274639</v>
      </c>
      <c r="G21" s="193">
        <v>261640</v>
      </c>
      <c r="H21" s="193">
        <v>301082</v>
      </c>
      <c r="I21" s="193">
        <v>301438</v>
      </c>
      <c r="J21" s="193">
        <v>288616</v>
      </c>
      <c r="K21" s="193">
        <v>347482</v>
      </c>
      <c r="L21" s="193">
        <v>308579</v>
      </c>
      <c r="M21" s="193">
        <v>311945</v>
      </c>
      <c r="N21" s="193">
        <v>296507</v>
      </c>
      <c r="O21" s="193">
        <v>294188</v>
      </c>
      <c r="P21" s="193">
        <v>355705</v>
      </c>
      <c r="Q21" s="193">
        <v>315827</v>
      </c>
      <c r="R21" s="193">
        <v>318121</v>
      </c>
      <c r="S21" s="193">
        <v>257170</v>
      </c>
      <c r="T21" s="193">
        <v>138390</v>
      </c>
      <c r="U21" s="193">
        <v>142588</v>
      </c>
      <c r="V21" s="193">
        <v>140754</v>
      </c>
      <c r="W21" s="193">
        <v>137100</v>
      </c>
      <c r="X21" s="193">
        <v>130517</v>
      </c>
      <c r="Y21" s="193">
        <v>173008</v>
      </c>
      <c r="Z21" s="193">
        <v>138346</v>
      </c>
      <c r="AA21" s="193">
        <v>139615</v>
      </c>
      <c r="AB21" s="193">
        <v>150617</v>
      </c>
      <c r="AC21" s="193">
        <v>125976</v>
      </c>
      <c r="AD21" s="193">
        <v>144255</v>
      </c>
      <c r="AE21" s="193">
        <v>154163</v>
      </c>
      <c r="AF21" s="193">
        <v>159531</v>
      </c>
      <c r="AG21" s="193">
        <v>138044</v>
      </c>
      <c r="AH21" s="193">
        <v>141860</v>
      </c>
      <c r="AI21" s="193">
        <v>135802</v>
      </c>
      <c r="AJ21" s="193">
        <v>127723</v>
      </c>
      <c r="AK21" s="193">
        <v>136151</v>
      </c>
      <c r="AL21" s="193">
        <v>109742</v>
      </c>
      <c r="AM21" s="193">
        <v>111602</v>
      </c>
      <c r="AN21" s="193">
        <v>142677</v>
      </c>
      <c r="AO21" s="193">
        <v>113939</v>
      </c>
      <c r="AP21" s="193">
        <v>89975</v>
      </c>
      <c r="AQ21" s="193">
        <v>40117</v>
      </c>
      <c r="AR21" s="193">
        <v>42601</v>
      </c>
      <c r="AS21" s="193">
        <v>59579</v>
      </c>
      <c r="AT21" s="193">
        <v>69567</v>
      </c>
      <c r="AU21" s="193">
        <v>64878</v>
      </c>
      <c r="AV21" s="193">
        <v>58028</v>
      </c>
      <c r="AW21" s="194">
        <v>71541</v>
      </c>
    </row>
    <row r="22" spans="1:50" s="51" customFormat="1" x14ac:dyDescent="0.35">
      <c r="A22" s="29" t="s">
        <v>134</v>
      </c>
      <c r="B22" s="9" t="s">
        <v>166</v>
      </c>
      <c r="C22" s="193">
        <f>AVERAGE(D22:AW22)</f>
        <v>576.64420567838897</v>
      </c>
      <c r="D22" s="193">
        <f>D21/D25</f>
        <v>655.57808857808857</v>
      </c>
      <c r="E22" s="193">
        <f t="shared" ref="E22:AW22" si="4">E21/E25</f>
        <v>596.03488372093022</v>
      </c>
      <c r="F22" s="193">
        <f t="shared" si="4"/>
        <v>634.27020785219395</v>
      </c>
      <c r="G22" s="193">
        <f t="shared" si="4"/>
        <v>639.70660146699265</v>
      </c>
      <c r="H22" s="193">
        <f t="shared" si="4"/>
        <v>701.82284382284388</v>
      </c>
      <c r="I22" s="193">
        <f t="shared" si="4"/>
        <v>685.08636363636367</v>
      </c>
      <c r="J22" s="193">
        <f t="shared" si="4"/>
        <v>705.66259168704153</v>
      </c>
      <c r="K22" s="193">
        <f t="shared" si="4"/>
        <v>786.15837104072398</v>
      </c>
      <c r="L22" s="193">
        <f t="shared" si="4"/>
        <v>765.70471464019852</v>
      </c>
      <c r="M22" s="193">
        <f t="shared" si="4"/>
        <v>751.67469879518069</v>
      </c>
      <c r="N22" s="193">
        <f t="shared" si="4"/>
        <v>704.29216152019001</v>
      </c>
      <c r="O22" s="193">
        <f t="shared" si="4"/>
        <v>717.53170731707314</v>
      </c>
      <c r="P22" s="193">
        <f t="shared" si="4"/>
        <v>801.13738738738743</v>
      </c>
      <c r="Q22" s="193">
        <f t="shared" si="4"/>
        <v>697.18984547461366</v>
      </c>
      <c r="R22" s="193">
        <f t="shared" si="4"/>
        <v>753.84123222748815</v>
      </c>
      <c r="S22" s="193">
        <f t="shared" si="4"/>
        <v>641.32169576059846</v>
      </c>
      <c r="T22" s="193">
        <f t="shared" si="4"/>
        <v>534.32432432432438</v>
      </c>
      <c r="U22" s="193">
        <f t="shared" si="4"/>
        <v>554.81712062256804</v>
      </c>
      <c r="V22" s="193">
        <f t="shared" si="4"/>
        <v>531.14716981132074</v>
      </c>
      <c r="W22" s="193">
        <f t="shared" si="4"/>
        <v>548.4</v>
      </c>
      <c r="X22" s="193">
        <f t="shared" si="4"/>
        <v>490.66541353383457</v>
      </c>
      <c r="Y22" s="193">
        <f t="shared" si="4"/>
        <v>617.88571428571424</v>
      </c>
      <c r="Z22" s="193">
        <f t="shared" si="4"/>
        <v>532.1</v>
      </c>
      <c r="AA22" s="193">
        <f t="shared" si="4"/>
        <v>574.54732510288068</v>
      </c>
      <c r="AB22" s="193">
        <f t="shared" si="4"/>
        <v>545.713768115942</v>
      </c>
      <c r="AC22" s="193">
        <f t="shared" si="4"/>
        <v>445.14487632508832</v>
      </c>
      <c r="AD22" s="193">
        <f t="shared" si="4"/>
        <v>513.36298932384341</v>
      </c>
      <c r="AE22" s="193">
        <f t="shared" si="4"/>
        <v>533.4359861591696</v>
      </c>
      <c r="AF22" s="193">
        <f t="shared" si="4"/>
        <v>569.75357142857138</v>
      </c>
      <c r="AG22" s="193">
        <f t="shared" si="4"/>
        <v>520.92075471698115</v>
      </c>
      <c r="AH22" s="193">
        <f t="shared" si="4"/>
        <v>535.32075471698113</v>
      </c>
      <c r="AI22" s="193">
        <f t="shared" si="4"/>
        <v>522.31538461538457</v>
      </c>
      <c r="AJ22" s="193">
        <f t="shared" si="4"/>
        <v>529.97095435684651</v>
      </c>
      <c r="AK22" s="193">
        <f t="shared" si="4"/>
        <v>555.71836734693875</v>
      </c>
      <c r="AL22" s="193">
        <f t="shared" si="4"/>
        <v>496.57013574660635</v>
      </c>
      <c r="AM22" s="193">
        <f t="shared" si="4"/>
        <v>489.48245614035091</v>
      </c>
      <c r="AN22" s="193">
        <f t="shared" si="4"/>
        <v>561.72047244094483</v>
      </c>
      <c r="AO22" s="193">
        <f t="shared" si="4"/>
        <v>463.16666666666669</v>
      </c>
      <c r="AP22" s="193">
        <f t="shared" si="4"/>
        <v>447.63681592039802</v>
      </c>
      <c r="AQ22" s="193">
        <f t="shared" si="4"/>
        <v>483.33734939759034</v>
      </c>
      <c r="AR22" s="193">
        <f t="shared" si="4"/>
        <v>473.34444444444443</v>
      </c>
      <c r="AS22" s="193">
        <f t="shared" si="4"/>
        <v>469.12598425196853</v>
      </c>
      <c r="AT22" s="193">
        <f t="shared" si="4"/>
        <v>486.48251748251749</v>
      </c>
      <c r="AU22" s="193">
        <f t="shared" si="4"/>
        <v>444.36986301369865</v>
      </c>
      <c r="AV22" s="193">
        <f t="shared" si="4"/>
        <v>389.44966442953017</v>
      </c>
      <c r="AW22" s="194">
        <f t="shared" si="4"/>
        <v>428.38922155688624</v>
      </c>
    </row>
    <row r="23" spans="1:50" s="51" customFormat="1" x14ac:dyDescent="0.35">
      <c r="A23" s="29" t="s">
        <v>134</v>
      </c>
      <c r="B23" s="9" t="s">
        <v>133</v>
      </c>
      <c r="C23" s="126">
        <f>AVERAGE(D23:AW23)</f>
        <v>1957.804347826087</v>
      </c>
      <c r="D23" s="126">
        <v>3062</v>
      </c>
      <c r="E23" s="126">
        <v>2862</v>
      </c>
      <c r="F23" s="126">
        <v>3059</v>
      </c>
      <c r="G23" s="126">
        <v>2965</v>
      </c>
      <c r="H23" s="126">
        <v>3253</v>
      </c>
      <c r="I23" s="126">
        <v>3075</v>
      </c>
      <c r="J23" s="126">
        <v>2921</v>
      </c>
      <c r="K23" s="126">
        <v>3347</v>
      </c>
      <c r="L23" s="126">
        <v>2988</v>
      </c>
      <c r="M23" s="126">
        <v>3094</v>
      </c>
      <c r="N23" s="126">
        <v>2946</v>
      </c>
      <c r="O23" s="126">
        <v>2936</v>
      </c>
      <c r="P23" s="126">
        <v>3524</v>
      </c>
      <c r="Q23" s="126">
        <v>3098</v>
      </c>
      <c r="R23" s="126">
        <v>3193</v>
      </c>
      <c r="S23" s="126">
        <v>2720</v>
      </c>
      <c r="T23" s="126">
        <v>1430</v>
      </c>
      <c r="U23" s="126">
        <v>1593</v>
      </c>
      <c r="V23" s="126">
        <v>1467</v>
      </c>
      <c r="W23" s="126">
        <v>1538</v>
      </c>
      <c r="X23" s="126">
        <v>1504</v>
      </c>
      <c r="Y23" s="126">
        <v>1915</v>
      </c>
      <c r="Z23" s="126">
        <v>1601</v>
      </c>
      <c r="AA23" s="126">
        <v>1661</v>
      </c>
      <c r="AB23" s="126">
        <v>1846</v>
      </c>
      <c r="AC23" s="126">
        <v>1543</v>
      </c>
      <c r="AD23" s="126">
        <v>1676</v>
      </c>
      <c r="AE23" s="126">
        <v>1873</v>
      </c>
      <c r="AF23" s="126">
        <v>1944</v>
      </c>
      <c r="AG23" s="126">
        <v>1648</v>
      </c>
      <c r="AH23" s="126">
        <v>1669</v>
      </c>
      <c r="AI23" s="126">
        <v>1652</v>
      </c>
      <c r="AJ23" s="126">
        <v>1521</v>
      </c>
      <c r="AK23" s="126">
        <v>1584</v>
      </c>
      <c r="AL23" s="126">
        <v>1184</v>
      </c>
      <c r="AM23" s="126">
        <v>1217</v>
      </c>
      <c r="AN23" s="126">
        <v>1665</v>
      </c>
      <c r="AO23" s="126">
        <v>1394</v>
      </c>
      <c r="AP23" s="126">
        <v>1110</v>
      </c>
      <c r="AQ23" s="126">
        <v>459</v>
      </c>
      <c r="AR23" s="126">
        <v>501</v>
      </c>
      <c r="AS23" s="126">
        <v>681</v>
      </c>
      <c r="AT23" s="126">
        <v>779</v>
      </c>
      <c r="AU23" s="126">
        <v>800</v>
      </c>
      <c r="AV23" s="126">
        <v>725</v>
      </c>
      <c r="AW23" s="404">
        <v>836</v>
      </c>
    </row>
    <row r="24" spans="1:50" s="51" customFormat="1" x14ac:dyDescent="0.35">
      <c r="A24" s="29" t="s">
        <v>134</v>
      </c>
      <c r="B24" s="9" t="s">
        <v>167</v>
      </c>
      <c r="C24" s="126">
        <f>AVERAGE(D24:AW24)</f>
        <v>65738.408634458057</v>
      </c>
      <c r="D24" s="126">
        <f>SUM(D29,D34,D39,D44,D49,D54,D59,D64,D69,D74,D79)</f>
        <v>110178</v>
      </c>
      <c r="E24" s="126">
        <f>SUM(E29,E34,E39,E44,E49,E54,E59,E64,E69,E74,E79)</f>
        <v>98289</v>
      </c>
      <c r="F24" s="126">
        <f t="shared" ref="F24:AW24" si="5">SUM(F29,F34,F39,F44,F49,F54,F59,F64,F69,F74,F79)</f>
        <v>103880</v>
      </c>
      <c r="G24" s="126">
        <f t="shared" si="5"/>
        <v>100714</v>
      </c>
      <c r="H24" s="126">
        <f t="shared" si="5"/>
        <v>115897</v>
      </c>
      <c r="I24" s="126">
        <f t="shared" si="5"/>
        <v>116572</v>
      </c>
      <c r="J24" s="126">
        <f t="shared" si="5"/>
        <v>110797</v>
      </c>
      <c r="K24" s="126">
        <f t="shared" si="5"/>
        <v>136019</v>
      </c>
      <c r="L24" s="126">
        <f t="shared" si="5"/>
        <v>120145</v>
      </c>
      <c r="M24" s="126">
        <f t="shared" si="5"/>
        <v>121345</v>
      </c>
      <c r="N24" s="126">
        <f t="shared" si="5"/>
        <v>115407</v>
      </c>
      <c r="O24" s="126">
        <f t="shared" si="5"/>
        <v>114505</v>
      </c>
      <c r="P24" s="126">
        <f t="shared" si="5"/>
        <v>133903</v>
      </c>
      <c r="Q24" s="126">
        <f t="shared" si="5"/>
        <v>118633</v>
      </c>
      <c r="R24" s="126">
        <f t="shared" si="5"/>
        <v>117255</v>
      </c>
      <c r="S24" s="126">
        <f t="shared" si="5"/>
        <v>94585</v>
      </c>
      <c r="T24" s="126">
        <f t="shared" si="5"/>
        <v>48390</v>
      </c>
      <c r="U24" s="126">
        <f t="shared" si="5"/>
        <v>48092</v>
      </c>
      <c r="V24" s="126">
        <f t="shared" si="5"/>
        <v>47544</v>
      </c>
      <c r="W24" s="126">
        <f t="shared" si="5"/>
        <v>46169</v>
      </c>
      <c r="X24" s="126">
        <f t="shared" si="5"/>
        <v>43782</v>
      </c>
      <c r="Y24" s="126">
        <f t="shared" si="5"/>
        <v>59071</v>
      </c>
      <c r="Z24" s="126">
        <f t="shared" si="5"/>
        <v>46775</v>
      </c>
      <c r="AA24" s="126">
        <f t="shared" si="5"/>
        <v>47871</v>
      </c>
      <c r="AB24" s="126">
        <f t="shared" si="5"/>
        <v>51500</v>
      </c>
      <c r="AC24" s="126">
        <f t="shared" si="5"/>
        <v>42256</v>
      </c>
      <c r="AD24" s="126">
        <f t="shared" si="5"/>
        <v>49867</v>
      </c>
      <c r="AE24" s="126">
        <f t="shared" si="5"/>
        <v>52597.304287058258</v>
      </c>
      <c r="AF24" s="126">
        <f t="shared" si="5"/>
        <v>53484.37170002886</v>
      </c>
      <c r="AG24" s="126">
        <f t="shared" si="5"/>
        <v>46634.121197983259</v>
      </c>
      <c r="AH24" s="126">
        <f t="shared" si="5"/>
        <v>48067</v>
      </c>
      <c r="AI24" s="126">
        <f t="shared" si="5"/>
        <v>45762</v>
      </c>
      <c r="AJ24" s="126">
        <f t="shared" si="5"/>
        <v>43959</v>
      </c>
      <c r="AK24" s="126">
        <f t="shared" si="5"/>
        <v>45854</v>
      </c>
      <c r="AL24" s="126">
        <f t="shared" si="5"/>
        <v>37101</v>
      </c>
      <c r="AM24" s="126">
        <f t="shared" si="5"/>
        <v>37795</v>
      </c>
      <c r="AN24" s="126">
        <f t="shared" si="5"/>
        <v>49522</v>
      </c>
      <c r="AO24" s="126">
        <f t="shared" si="5"/>
        <v>39080</v>
      </c>
      <c r="AP24" s="126">
        <f t="shared" si="5"/>
        <v>29955</v>
      </c>
      <c r="AQ24" s="126">
        <f t="shared" si="5"/>
        <v>12558</v>
      </c>
      <c r="AR24" s="126">
        <f t="shared" si="5"/>
        <v>13157</v>
      </c>
      <c r="AS24" s="126">
        <f t="shared" si="5"/>
        <v>20590</v>
      </c>
      <c r="AT24" s="126">
        <f t="shared" si="5"/>
        <v>23605</v>
      </c>
      <c r="AU24" s="126">
        <f t="shared" si="5"/>
        <v>20590</v>
      </c>
      <c r="AV24" s="126">
        <f t="shared" si="5"/>
        <v>19375</v>
      </c>
      <c r="AW24" s="404">
        <f t="shared" si="5"/>
        <v>24840</v>
      </c>
    </row>
    <row r="25" spans="1:50" s="51" customFormat="1" x14ac:dyDescent="0.35">
      <c r="A25" s="29" t="s">
        <v>134</v>
      </c>
      <c r="B25" s="9" t="s">
        <v>132</v>
      </c>
      <c r="C25" s="126">
        <f>AVERAGE(D25:AW25)</f>
        <v>295.86956521739131</v>
      </c>
      <c r="D25" s="126">
        <v>429</v>
      </c>
      <c r="E25" s="126">
        <v>430</v>
      </c>
      <c r="F25" s="126">
        <v>433</v>
      </c>
      <c r="G25" s="126">
        <v>409</v>
      </c>
      <c r="H25" s="126">
        <v>429</v>
      </c>
      <c r="I25" s="126">
        <v>440</v>
      </c>
      <c r="J25" s="126">
        <v>409</v>
      </c>
      <c r="K25" s="126">
        <v>442</v>
      </c>
      <c r="L25" s="126">
        <v>403</v>
      </c>
      <c r="M25" s="126">
        <v>415</v>
      </c>
      <c r="N25" s="126">
        <v>421</v>
      </c>
      <c r="O25" s="126">
        <v>410</v>
      </c>
      <c r="P25" s="126">
        <v>444</v>
      </c>
      <c r="Q25" s="126">
        <v>453</v>
      </c>
      <c r="R25" s="126">
        <v>422</v>
      </c>
      <c r="S25" s="126">
        <v>401</v>
      </c>
      <c r="T25" s="126">
        <v>259</v>
      </c>
      <c r="U25" s="126">
        <v>257</v>
      </c>
      <c r="V25" s="126">
        <v>265</v>
      </c>
      <c r="W25" s="126">
        <v>250</v>
      </c>
      <c r="X25" s="126">
        <v>266</v>
      </c>
      <c r="Y25" s="126">
        <v>280</v>
      </c>
      <c r="Z25" s="126">
        <v>260</v>
      </c>
      <c r="AA25" s="126">
        <v>243</v>
      </c>
      <c r="AB25" s="126">
        <v>276</v>
      </c>
      <c r="AC25" s="126">
        <v>283</v>
      </c>
      <c r="AD25" s="126">
        <v>281</v>
      </c>
      <c r="AE25" s="126">
        <v>289</v>
      </c>
      <c r="AF25" s="126">
        <v>280</v>
      </c>
      <c r="AG25" s="126">
        <v>265</v>
      </c>
      <c r="AH25" s="126">
        <v>265</v>
      </c>
      <c r="AI25" s="126">
        <v>260</v>
      </c>
      <c r="AJ25" s="126">
        <v>241</v>
      </c>
      <c r="AK25" s="126">
        <v>245</v>
      </c>
      <c r="AL25" s="126">
        <v>221</v>
      </c>
      <c r="AM25" s="126">
        <v>228</v>
      </c>
      <c r="AN25" s="126">
        <v>254</v>
      </c>
      <c r="AO25" s="126">
        <v>246</v>
      </c>
      <c r="AP25" s="126">
        <v>201</v>
      </c>
      <c r="AQ25" s="126">
        <v>83</v>
      </c>
      <c r="AR25" s="126">
        <v>90</v>
      </c>
      <c r="AS25" s="126">
        <v>127</v>
      </c>
      <c r="AT25" s="126">
        <v>143</v>
      </c>
      <c r="AU25" s="126">
        <v>146</v>
      </c>
      <c r="AV25" s="126">
        <v>149</v>
      </c>
      <c r="AW25" s="404">
        <v>167</v>
      </c>
    </row>
    <row r="26" spans="1:50" x14ac:dyDescent="0.35">
      <c r="A26" s="27" t="s">
        <v>355</v>
      </c>
      <c r="B26" s="3" t="s">
        <v>162</v>
      </c>
      <c r="C26" s="145">
        <f t="shared" ref="C26:C80" si="6">AVERAGE(D26:AW26)</f>
        <v>0</v>
      </c>
      <c r="D26" s="145">
        <v>0</v>
      </c>
      <c r="E26" s="145">
        <v>0</v>
      </c>
      <c r="F26" s="145">
        <v>0</v>
      </c>
      <c r="G26" s="145">
        <v>0</v>
      </c>
      <c r="H26" s="145">
        <v>0</v>
      </c>
      <c r="I26" s="145">
        <v>0</v>
      </c>
      <c r="J26" s="145">
        <v>0</v>
      </c>
      <c r="K26" s="145">
        <v>0</v>
      </c>
      <c r="L26" s="145">
        <v>0</v>
      </c>
      <c r="M26" s="145">
        <v>0</v>
      </c>
      <c r="N26" s="145">
        <v>0</v>
      </c>
      <c r="O26" s="145">
        <v>0</v>
      </c>
      <c r="P26" s="145">
        <v>0</v>
      </c>
      <c r="Q26" s="145">
        <v>0</v>
      </c>
      <c r="R26" s="145">
        <v>0</v>
      </c>
      <c r="S26" s="145">
        <v>0</v>
      </c>
      <c r="T26" s="145">
        <v>0</v>
      </c>
      <c r="U26" s="145">
        <v>0</v>
      </c>
      <c r="V26" s="145">
        <v>0</v>
      </c>
      <c r="W26" s="145">
        <v>0</v>
      </c>
      <c r="X26" s="145">
        <v>0</v>
      </c>
      <c r="Y26" s="145">
        <v>0</v>
      </c>
      <c r="Z26" s="145">
        <v>0</v>
      </c>
      <c r="AA26" s="145">
        <v>0</v>
      </c>
      <c r="AB26" s="145">
        <v>0</v>
      </c>
      <c r="AC26" s="145">
        <v>0</v>
      </c>
      <c r="AD26" s="145">
        <v>0</v>
      </c>
      <c r="AE26" s="145">
        <v>0</v>
      </c>
      <c r="AF26" s="145">
        <v>0</v>
      </c>
      <c r="AG26" s="145">
        <v>0</v>
      </c>
      <c r="AH26" s="145">
        <v>0</v>
      </c>
      <c r="AI26" s="145">
        <v>0</v>
      </c>
      <c r="AJ26" s="145">
        <v>0</v>
      </c>
      <c r="AK26" s="145">
        <v>0</v>
      </c>
      <c r="AL26" s="145">
        <v>0</v>
      </c>
      <c r="AM26" s="145">
        <v>0</v>
      </c>
      <c r="AN26" s="145">
        <v>0</v>
      </c>
      <c r="AO26" s="145">
        <v>0</v>
      </c>
      <c r="AP26" s="145">
        <v>0</v>
      </c>
      <c r="AQ26" s="145">
        <v>0</v>
      </c>
      <c r="AR26" s="145">
        <v>0</v>
      </c>
      <c r="AS26" s="145">
        <v>0</v>
      </c>
      <c r="AT26" s="145">
        <v>0</v>
      </c>
      <c r="AU26" s="145">
        <v>0</v>
      </c>
      <c r="AV26" s="145">
        <v>0</v>
      </c>
      <c r="AW26" s="195">
        <v>0</v>
      </c>
    </row>
    <row r="27" spans="1:50" x14ac:dyDescent="0.35">
      <c r="A27" s="90" t="s">
        <v>355</v>
      </c>
      <c r="B27" s="12" t="s">
        <v>166</v>
      </c>
      <c r="C27" s="145">
        <f t="shared" si="6"/>
        <v>0</v>
      </c>
      <c r="D27" s="223">
        <v>0</v>
      </c>
      <c r="E27" s="223">
        <v>0</v>
      </c>
      <c r="F27" s="223">
        <v>0</v>
      </c>
      <c r="G27" s="223">
        <v>0</v>
      </c>
      <c r="H27" s="223">
        <v>0</v>
      </c>
      <c r="I27" s="223">
        <v>0</v>
      </c>
      <c r="J27" s="223">
        <v>0</v>
      </c>
      <c r="K27" s="223">
        <v>0</v>
      </c>
      <c r="L27" s="223">
        <v>0</v>
      </c>
      <c r="M27" s="223">
        <v>0</v>
      </c>
      <c r="N27" s="223">
        <v>0</v>
      </c>
      <c r="O27" s="223">
        <v>0</v>
      </c>
      <c r="P27" s="223">
        <v>0</v>
      </c>
      <c r="Q27" s="223">
        <v>0</v>
      </c>
      <c r="R27" s="223">
        <v>0</v>
      </c>
      <c r="S27" s="223">
        <v>0</v>
      </c>
      <c r="T27" s="223">
        <v>0</v>
      </c>
      <c r="U27" s="223">
        <v>0</v>
      </c>
      <c r="V27" s="223">
        <v>0</v>
      </c>
      <c r="W27" s="223">
        <v>0</v>
      </c>
      <c r="X27" s="223">
        <v>0</v>
      </c>
      <c r="Y27" s="223">
        <v>0</v>
      </c>
      <c r="Z27" s="223">
        <v>0</v>
      </c>
      <c r="AA27" s="223">
        <v>0</v>
      </c>
      <c r="AB27" s="223">
        <v>0</v>
      </c>
      <c r="AC27" s="223">
        <v>0</v>
      </c>
      <c r="AD27" s="223">
        <v>0</v>
      </c>
      <c r="AE27" s="223">
        <v>0</v>
      </c>
      <c r="AF27" s="223">
        <v>0</v>
      </c>
      <c r="AG27" s="223">
        <v>0</v>
      </c>
      <c r="AH27" s="223">
        <v>0</v>
      </c>
      <c r="AI27" s="223">
        <v>0</v>
      </c>
      <c r="AJ27" s="223">
        <v>0</v>
      </c>
      <c r="AK27" s="223">
        <v>0</v>
      </c>
      <c r="AL27" s="223">
        <v>0</v>
      </c>
      <c r="AM27" s="223">
        <v>0</v>
      </c>
      <c r="AN27" s="223">
        <v>0</v>
      </c>
      <c r="AO27" s="223">
        <v>0</v>
      </c>
      <c r="AP27" s="223">
        <v>0</v>
      </c>
      <c r="AQ27" s="223">
        <v>0</v>
      </c>
      <c r="AR27" s="223">
        <v>0</v>
      </c>
      <c r="AS27" s="223">
        <v>0</v>
      </c>
      <c r="AT27" s="223">
        <v>0</v>
      </c>
      <c r="AU27" s="223">
        <v>0</v>
      </c>
      <c r="AV27" s="223">
        <v>0</v>
      </c>
      <c r="AW27" s="224">
        <v>0</v>
      </c>
    </row>
    <row r="28" spans="1:50" x14ac:dyDescent="0.35">
      <c r="A28" s="27" t="s">
        <v>355</v>
      </c>
      <c r="B28" s="3" t="s">
        <v>133</v>
      </c>
      <c r="C28" s="4">
        <f t="shared" si="6"/>
        <v>0</v>
      </c>
      <c r="D28" s="3">
        <v>0</v>
      </c>
      <c r="E28" s="3">
        <v>0</v>
      </c>
      <c r="F28" s="3">
        <v>0</v>
      </c>
      <c r="G28" s="3">
        <v>0</v>
      </c>
      <c r="H28" s="3">
        <v>0</v>
      </c>
      <c r="I28" s="3">
        <v>0</v>
      </c>
      <c r="J28" s="3">
        <v>0</v>
      </c>
      <c r="K28" s="3">
        <v>0</v>
      </c>
      <c r="L28" s="3">
        <v>0</v>
      </c>
      <c r="M28" s="3">
        <v>0</v>
      </c>
      <c r="N28" s="3">
        <v>0</v>
      </c>
      <c r="O28" s="3">
        <v>0</v>
      </c>
      <c r="P28" s="3">
        <v>0</v>
      </c>
      <c r="Q28" s="3">
        <v>0</v>
      </c>
      <c r="R28" s="3">
        <v>0</v>
      </c>
      <c r="S28" s="3">
        <v>0</v>
      </c>
      <c r="T28" s="3">
        <v>0</v>
      </c>
      <c r="U28" s="3">
        <v>0</v>
      </c>
      <c r="V28" s="3">
        <v>0</v>
      </c>
      <c r="W28" s="3">
        <v>0</v>
      </c>
      <c r="X28" s="3">
        <v>0</v>
      </c>
      <c r="Y28" s="3">
        <v>0</v>
      </c>
      <c r="Z28" s="3">
        <v>0</v>
      </c>
      <c r="AA28" s="3">
        <v>0</v>
      </c>
      <c r="AB28" s="3">
        <v>0</v>
      </c>
      <c r="AC28" s="3">
        <v>0</v>
      </c>
      <c r="AD28" s="3">
        <v>0</v>
      </c>
      <c r="AE28" s="3">
        <v>0</v>
      </c>
      <c r="AF28" s="3">
        <v>0</v>
      </c>
      <c r="AG28" s="3">
        <v>0</v>
      </c>
      <c r="AH28" s="3">
        <v>0</v>
      </c>
      <c r="AI28" s="3">
        <v>0</v>
      </c>
      <c r="AJ28" s="3">
        <v>0</v>
      </c>
      <c r="AK28" s="3">
        <v>0</v>
      </c>
      <c r="AL28" s="3">
        <v>0</v>
      </c>
      <c r="AM28" s="3">
        <v>0</v>
      </c>
      <c r="AN28" s="3">
        <v>0</v>
      </c>
      <c r="AO28" s="3">
        <v>0</v>
      </c>
      <c r="AP28" s="3">
        <v>0</v>
      </c>
      <c r="AQ28" s="3">
        <v>0</v>
      </c>
      <c r="AR28" s="3">
        <v>0</v>
      </c>
      <c r="AS28" s="3">
        <v>0</v>
      </c>
      <c r="AT28" s="3">
        <v>0</v>
      </c>
      <c r="AU28" s="3">
        <v>0</v>
      </c>
      <c r="AV28" s="3">
        <v>0</v>
      </c>
      <c r="AW28" s="10">
        <v>0</v>
      </c>
    </row>
    <row r="29" spans="1:50" x14ac:dyDescent="0.35">
      <c r="A29" s="27" t="s">
        <v>355</v>
      </c>
      <c r="B29" s="3" t="s">
        <v>167</v>
      </c>
      <c r="C29" s="4">
        <f t="shared" si="6"/>
        <v>0</v>
      </c>
      <c r="D29" s="3">
        <v>0</v>
      </c>
      <c r="E29" s="3">
        <v>0</v>
      </c>
      <c r="F29" s="3">
        <v>0</v>
      </c>
      <c r="G29" s="3">
        <v>0</v>
      </c>
      <c r="H29" s="3">
        <v>0</v>
      </c>
      <c r="I29" s="3">
        <v>0</v>
      </c>
      <c r="J29" s="3">
        <v>0</v>
      </c>
      <c r="K29" s="3">
        <v>0</v>
      </c>
      <c r="L29" s="3">
        <v>0</v>
      </c>
      <c r="M29" s="3">
        <v>0</v>
      </c>
      <c r="N29" s="3">
        <v>0</v>
      </c>
      <c r="O29" s="3">
        <v>0</v>
      </c>
      <c r="P29" s="3">
        <v>0</v>
      </c>
      <c r="Q29" s="3">
        <v>0</v>
      </c>
      <c r="R29" s="3">
        <v>0</v>
      </c>
      <c r="S29" s="3">
        <v>0</v>
      </c>
      <c r="T29" s="3">
        <v>0</v>
      </c>
      <c r="U29" s="3">
        <v>0</v>
      </c>
      <c r="V29" s="3">
        <v>0</v>
      </c>
      <c r="W29" s="3">
        <v>0</v>
      </c>
      <c r="X29" s="3">
        <v>0</v>
      </c>
      <c r="Y29" s="3">
        <v>0</v>
      </c>
      <c r="Z29" s="3">
        <v>0</v>
      </c>
      <c r="AA29" s="3">
        <v>0</v>
      </c>
      <c r="AB29" s="3">
        <v>0</v>
      </c>
      <c r="AC29" s="3">
        <v>0</v>
      </c>
      <c r="AD29" s="3">
        <v>0</v>
      </c>
      <c r="AE29" s="3">
        <v>0</v>
      </c>
      <c r="AF29" s="3">
        <v>0</v>
      </c>
      <c r="AG29" s="3">
        <v>0</v>
      </c>
      <c r="AH29" s="3">
        <v>0</v>
      </c>
      <c r="AI29" s="3">
        <v>0</v>
      </c>
      <c r="AJ29" s="3">
        <v>0</v>
      </c>
      <c r="AK29" s="3">
        <v>0</v>
      </c>
      <c r="AL29" s="3">
        <v>0</v>
      </c>
      <c r="AM29" s="3">
        <v>0</v>
      </c>
      <c r="AN29" s="3">
        <v>0</v>
      </c>
      <c r="AO29" s="3">
        <v>0</v>
      </c>
      <c r="AP29" s="3">
        <v>0</v>
      </c>
      <c r="AQ29" s="3">
        <v>0</v>
      </c>
      <c r="AR29" s="3">
        <v>0</v>
      </c>
      <c r="AS29" s="3">
        <v>0</v>
      </c>
      <c r="AT29" s="3">
        <v>0</v>
      </c>
      <c r="AU29" s="3">
        <v>0</v>
      </c>
      <c r="AV29" s="3">
        <v>0</v>
      </c>
      <c r="AW29" s="10">
        <v>0</v>
      </c>
    </row>
    <row r="30" spans="1:50" x14ac:dyDescent="0.35">
      <c r="A30" s="27" t="s">
        <v>355</v>
      </c>
      <c r="B30" s="3" t="s">
        <v>132</v>
      </c>
      <c r="C30" s="4">
        <f t="shared" si="6"/>
        <v>0</v>
      </c>
      <c r="D30" s="3">
        <v>0</v>
      </c>
      <c r="E30" s="3">
        <v>0</v>
      </c>
      <c r="F30" s="3">
        <v>0</v>
      </c>
      <c r="G30" s="3">
        <v>0</v>
      </c>
      <c r="H30" s="3">
        <v>0</v>
      </c>
      <c r="I30" s="3">
        <v>0</v>
      </c>
      <c r="J30" s="3">
        <v>0</v>
      </c>
      <c r="K30" s="3">
        <v>0</v>
      </c>
      <c r="L30" s="3">
        <v>0</v>
      </c>
      <c r="M30" s="3">
        <v>0</v>
      </c>
      <c r="N30" s="3">
        <v>0</v>
      </c>
      <c r="O30" s="3">
        <v>0</v>
      </c>
      <c r="P30" s="3">
        <v>0</v>
      </c>
      <c r="Q30" s="3">
        <v>0</v>
      </c>
      <c r="R30" s="3">
        <v>0</v>
      </c>
      <c r="S30" s="3">
        <v>0</v>
      </c>
      <c r="T30" s="3">
        <v>0</v>
      </c>
      <c r="U30" s="3">
        <v>0</v>
      </c>
      <c r="V30" s="3">
        <v>0</v>
      </c>
      <c r="W30" s="3">
        <v>0</v>
      </c>
      <c r="X30" s="3">
        <v>0</v>
      </c>
      <c r="Y30" s="3">
        <v>0</v>
      </c>
      <c r="Z30" s="3">
        <v>0</v>
      </c>
      <c r="AA30" s="3">
        <v>0</v>
      </c>
      <c r="AB30" s="3">
        <v>0</v>
      </c>
      <c r="AC30" s="3">
        <v>0</v>
      </c>
      <c r="AD30" s="3">
        <v>0</v>
      </c>
      <c r="AE30" s="3">
        <v>0</v>
      </c>
      <c r="AF30" s="3">
        <v>0</v>
      </c>
      <c r="AG30" s="3">
        <v>0</v>
      </c>
      <c r="AH30" s="3">
        <v>0</v>
      </c>
      <c r="AI30" s="3">
        <v>0</v>
      </c>
      <c r="AJ30" s="3">
        <v>0</v>
      </c>
      <c r="AK30" s="3">
        <v>0</v>
      </c>
      <c r="AL30" s="3">
        <v>0</v>
      </c>
      <c r="AM30" s="3">
        <v>0</v>
      </c>
      <c r="AN30" s="3">
        <v>0</v>
      </c>
      <c r="AO30" s="3">
        <v>0</v>
      </c>
      <c r="AP30" s="3">
        <v>0</v>
      </c>
      <c r="AQ30" s="3">
        <v>0</v>
      </c>
      <c r="AR30" s="3">
        <v>0</v>
      </c>
      <c r="AS30" s="3">
        <v>0</v>
      </c>
      <c r="AT30" s="3">
        <v>0</v>
      </c>
      <c r="AU30" s="3">
        <v>0</v>
      </c>
      <c r="AV30" s="3">
        <v>0</v>
      </c>
      <c r="AW30" s="10">
        <v>0</v>
      </c>
    </row>
    <row r="31" spans="1:50" x14ac:dyDescent="0.35">
      <c r="A31" s="27" t="s">
        <v>340</v>
      </c>
      <c r="B31" s="3" t="s">
        <v>162</v>
      </c>
      <c r="C31" s="145">
        <f t="shared" si="6"/>
        <v>0</v>
      </c>
      <c r="D31" s="145">
        <v>0</v>
      </c>
      <c r="E31" s="145">
        <v>0</v>
      </c>
      <c r="F31" s="145">
        <v>0</v>
      </c>
      <c r="G31" s="145">
        <v>0</v>
      </c>
      <c r="H31" s="145">
        <v>0</v>
      </c>
      <c r="I31" s="145">
        <v>0</v>
      </c>
      <c r="J31" s="145">
        <v>0</v>
      </c>
      <c r="K31" s="145">
        <v>0</v>
      </c>
      <c r="L31" s="145">
        <v>0</v>
      </c>
      <c r="M31" s="145">
        <v>0</v>
      </c>
      <c r="N31" s="145">
        <v>0</v>
      </c>
      <c r="O31" s="145">
        <v>0</v>
      </c>
      <c r="P31" s="145">
        <v>0</v>
      </c>
      <c r="Q31" s="145">
        <v>0</v>
      </c>
      <c r="R31" s="145">
        <v>0</v>
      </c>
      <c r="S31" s="145">
        <v>0</v>
      </c>
      <c r="T31" s="145">
        <v>0</v>
      </c>
      <c r="U31" s="145">
        <v>0</v>
      </c>
      <c r="V31" s="145">
        <v>0</v>
      </c>
      <c r="W31" s="145">
        <v>0</v>
      </c>
      <c r="X31" s="145">
        <v>0</v>
      </c>
      <c r="Y31" s="145">
        <v>0</v>
      </c>
      <c r="Z31" s="145">
        <v>0</v>
      </c>
      <c r="AA31" s="145">
        <v>0</v>
      </c>
      <c r="AB31" s="145">
        <v>0</v>
      </c>
      <c r="AC31" s="145">
        <v>0</v>
      </c>
      <c r="AD31" s="145">
        <v>0</v>
      </c>
      <c r="AE31" s="145">
        <v>0</v>
      </c>
      <c r="AF31" s="145">
        <v>0</v>
      </c>
      <c r="AG31" s="145">
        <v>0</v>
      </c>
      <c r="AH31" s="145">
        <v>0</v>
      </c>
      <c r="AI31" s="145">
        <v>0</v>
      </c>
      <c r="AJ31" s="145">
        <v>0</v>
      </c>
      <c r="AK31" s="145">
        <v>0</v>
      </c>
      <c r="AL31" s="145">
        <v>0</v>
      </c>
      <c r="AM31" s="145">
        <v>0</v>
      </c>
      <c r="AN31" s="145">
        <v>0</v>
      </c>
      <c r="AO31" s="145">
        <v>0</v>
      </c>
      <c r="AP31" s="145">
        <v>0</v>
      </c>
      <c r="AQ31" s="145">
        <v>0</v>
      </c>
      <c r="AR31" s="145">
        <v>0</v>
      </c>
      <c r="AS31" s="145">
        <v>0</v>
      </c>
      <c r="AT31" s="145">
        <v>0</v>
      </c>
      <c r="AU31" s="145">
        <v>0</v>
      </c>
      <c r="AV31" s="145">
        <v>0</v>
      </c>
      <c r="AW31" s="195">
        <v>0</v>
      </c>
    </row>
    <row r="32" spans="1:50" x14ac:dyDescent="0.35">
      <c r="A32" s="27" t="s">
        <v>340</v>
      </c>
      <c r="B32" s="3" t="s">
        <v>166</v>
      </c>
      <c r="C32" s="145">
        <f t="shared" si="6"/>
        <v>0</v>
      </c>
      <c r="D32" s="145">
        <v>0</v>
      </c>
      <c r="E32" s="145">
        <v>0</v>
      </c>
      <c r="F32" s="145">
        <v>0</v>
      </c>
      <c r="G32" s="145">
        <v>0</v>
      </c>
      <c r="H32" s="145">
        <v>0</v>
      </c>
      <c r="I32" s="145">
        <v>0</v>
      </c>
      <c r="J32" s="145">
        <v>0</v>
      </c>
      <c r="K32" s="145">
        <v>0</v>
      </c>
      <c r="L32" s="145">
        <v>0</v>
      </c>
      <c r="M32" s="145">
        <v>0</v>
      </c>
      <c r="N32" s="145">
        <v>0</v>
      </c>
      <c r="O32" s="145">
        <v>0</v>
      </c>
      <c r="P32" s="145">
        <v>0</v>
      </c>
      <c r="Q32" s="145">
        <v>0</v>
      </c>
      <c r="R32" s="145">
        <v>0</v>
      </c>
      <c r="S32" s="145">
        <v>0</v>
      </c>
      <c r="T32" s="145">
        <v>0</v>
      </c>
      <c r="U32" s="145">
        <v>0</v>
      </c>
      <c r="V32" s="145">
        <v>0</v>
      </c>
      <c r="W32" s="145">
        <v>0</v>
      </c>
      <c r="X32" s="145">
        <v>0</v>
      </c>
      <c r="Y32" s="145">
        <v>0</v>
      </c>
      <c r="Z32" s="145">
        <v>0</v>
      </c>
      <c r="AA32" s="145">
        <v>0</v>
      </c>
      <c r="AB32" s="145">
        <v>0</v>
      </c>
      <c r="AC32" s="145">
        <v>0</v>
      </c>
      <c r="AD32" s="145">
        <v>0</v>
      </c>
      <c r="AE32" s="145">
        <v>0</v>
      </c>
      <c r="AF32" s="145">
        <v>0</v>
      </c>
      <c r="AG32" s="145">
        <v>0</v>
      </c>
      <c r="AH32" s="145">
        <v>0</v>
      </c>
      <c r="AI32" s="145">
        <v>0</v>
      </c>
      <c r="AJ32" s="145">
        <v>0</v>
      </c>
      <c r="AK32" s="145">
        <v>0</v>
      </c>
      <c r="AL32" s="145">
        <v>0</v>
      </c>
      <c r="AM32" s="145">
        <v>0</v>
      </c>
      <c r="AN32" s="145">
        <v>0</v>
      </c>
      <c r="AO32" s="145">
        <v>0</v>
      </c>
      <c r="AP32" s="145">
        <v>0</v>
      </c>
      <c r="AQ32" s="145">
        <v>0</v>
      </c>
      <c r="AR32" s="145">
        <v>0</v>
      </c>
      <c r="AS32" s="145">
        <v>0</v>
      </c>
      <c r="AT32" s="145">
        <v>0</v>
      </c>
      <c r="AU32" s="145">
        <v>0</v>
      </c>
      <c r="AV32" s="145">
        <v>0</v>
      </c>
      <c r="AW32" s="195">
        <v>0</v>
      </c>
    </row>
    <row r="33" spans="1:49" x14ac:dyDescent="0.35">
      <c r="A33" s="27" t="s">
        <v>340</v>
      </c>
      <c r="B33" s="3" t="s">
        <v>133</v>
      </c>
      <c r="C33" s="4">
        <f t="shared" si="6"/>
        <v>0</v>
      </c>
      <c r="D33" s="3">
        <v>0</v>
      </c>
      <c r="E33" s="3">
        <v>0</v>
      </c>
      <c r="F33" s="3">
        <v>0</v>
      </c>
      <c r="G33" s="3">
        <v>0</v>
      </c>
      <c r="H33" s="3">
        <v>0</v>
      </c>
      <c r="I33" s="3">
        <v>0</v>
      </c>
      <c r="J33" s="3">
        <v>0</v>
      </c>
      <c r="K33" s="3">
        <v>0</v>
      </c>
      <c r="L33" s="3">
        <v>0</v>
      </c>
      <c r="M33" s="3">
        <v>0</v>
      </c>
      <c r="N33" s="3">
        <v>0</v>
      </c>
      <c r="O33" s="3">
        <v>0</v>
      </c>
      <c r="P33" s="3">
        <v>0</v>
      </c>
      <c r="Q33" s="3">
        <v>0</v>
      </c>
      <c r="R33" s="3">
        <v>0</v>
      </c>
      <c r="S33" s="3">
        <v>0</v>
      </c>
      <c r="T33" s="3">
        <v>0</v>
      </c>
      <c r="U33" s="3">
        <v>0</v>
      </c>
      <c r="V33" s="3">
        <v>0</v>
      </c>
      <c r="W33" s="3">
        <v>0</v>
      </c>
      <c r="X33" s="3">
        <v>0</v>
      </c>
      <c r="Y33" s="3">
        <v>0</v>
      </c>
      <c r="Z33" s="3">
        <v>0</v>
      </c>
      <c r="AA33" s="3">
        <v>0</v>
      </c>
      <c r="AB33" s="3">
        <v>0</v>
      </c>
      <c r="AC33" s="3">
        <v>0</v>
      </c>
      <c r="AD33" s="3">
        <v>0</v>
      </c>
      <c r="AE33" s="3">
        <v>0</v>
      </c>
      <c r="AF33" s="3">
        <v>0</v>
      </c>
      <c r="AG33" s="3">
        <v>0</v>
      </c>
      <c r="AH33" s="3">
        <v>0</v>
      </c>
      <c r="AI33" s="3">
        <v>0</v>
      </c>
      <c r="AJ33" s="3">
        <v>0</v>
      </c>
      <c r="AK33" s="3">
        <v>0</v>
      </c>
      <c r="AL33" s="3">
        <v>0</v>
      </c>
      <c r="AM33" s="3">
        <v>0</v>
      </c>
      <c r="AN33" s="3">
        <v>0</v>
      </c>
      <c r="AO33" s="3">
        <v>0</v>
      </c>
      <c r="AP33" s="3">
        <v>0</v>
      </c>
      <c r="AQ33" s="3">
        <v>0</v>
      </c>
      <c r="AR33" s="3">
        <v>0</v>
      </c>
      <c r="AS33" s="3">
        <v>0</v>
      </c>
      <c r="AT33" s="3">
        <v>0</v>
      </c>
      <c r="AU33" s="3">
        <v>0</v>
      </c>
      <c r="AV33" s="3">
        <v>0</v>
      </c>
      <c r="AW33" s="10">
        <v>0</v>
      </c>
    </row>
    <row r="34" spans="1:49" x14ac:dyDescent="0.35">
      <c r="A34" s="27" t="s">
        <v>340</v>
      </c>
      <c r="B34" s="3" t="s">
        <v>167</v>
      </c>
      <c r="C34" s="4">
        <f t="shared" si="6"/>
        <v>0</v>
      </c>
      <c r="D34" s="3">
        <v>0</v>
      </c>
      <c r="E34" s="3">
        <v>0</v>
      </c>
      <c r="F34" s="3">
        <v>0</v>
      </c>
      <c r="G34" s="3">
        <v>0</v>
      </c>
      <c r="H34" s="3">
        <v>0</v>
      </c>
      <c r="I34" s="3">
        <v>0</v>
      </c>
      <c r="J34" s="3">
        <v>0</v>
      </c>
      <c r="K34" s="3">
        <v>0</v>
      </c>
      <c r="L34" s="3">
        <v>0</v>
      </c>
      <c r="M34" s="3">
        <v>0</v>
      </c>
      <c r="N34" s="3">
        <v>0</v>
      </c>
      <c r="O34" s="3">
        <v>0</v>
      </c>
      <c r="P34" s="3">
        <v>0</v>
      </c>
      <c r="Q34" s="3">
        <v>0</v>
      </c>
      <c r="R34" s="3">
        <v>0</v>
      </c>
      <c r="S34" s="3">
        <v>0</v>
      </c>
      <c r="T34" s="3">
        <v>0</v>
      </c>
      <c r="U34" s="3">
        <v>0</v>
      </c>
      <c r="V34" s="3">
        <v>0</v>
      </c>
      <c r="W34" s="3">
        <v>0</v>
      </c>
      <c r="X34" s="3">
        <v>0</v>
      </c>
      <c r="Y34" s="3">
        <v>0</v>
      </c>
      <c r="Z34" s="3">
        <v>0</v>
      </c>
      <c r="AA34" s="3">
        <v>0</v>
      </c>
      <c r="AB34" s="3">
        <v>0</v>
      </c>
      <c r="AC34" s="3">
        <v>0</v>
      </c>
      <c r="AD34" s="3">
        <v>0</v>
      </c>
      <c r="AE34" s="3">
        <v>0</v>
      </c>
      <c r="AF34" s="3">
        <v>0</v>
      </c>
      <c r="AG34" s="3">
        <v>0</v>
      </c>
      <c r="AH34" s="3">
        <v>0</v>
      </c>
      <c r="AI34" s="3">
        <v>0</v>
      </c>
      <c r="AJ34" s="3">
        <v>0</v>
      </c>
      <c r="AK34" s="3">
        <v>0</v>
      </c>
      <c r="AL34" s="3">
        <v>0</v>
      </c>
      <c r="AM34" s="3">
        <v>0</v>
      </c>
      <c r="AN34" s="3">
        <v>0</v>
      </c>
      <c r="AO34" s="3">
        <v>0</v>
      </c>
      <c r="AP34" s="3">
        <v>0</v>
      </c>
      <c r="AQ34" s="3">
        <v>0</v>
      </c>
      <c r="AR34" s="3">
        <v>0</v>
      </c>
      <c r="AS34" s="3">
        <v>0</v>
      </c>
      <c r="AT34" s="3">
        <v>0</v>
      </c>
      <c r="AU34" s="3">
        <v>0</v>
      </c>
      <c r="AV34" s="3">
        <v>0</v>
      </c>
      <c r="AW34" s="10">
        <v>0</v>
      </c>
    </row>
    <row r="35" spans="1:49" x14ac:dyDescent="0.35">
      <c r="A35" s="27" t="s">
        <v>340</v>
      </c>
      <c r="B35" s="3" t="s">
        <v>132</v>
      </c>
      <c r="C35" s="4">
        <f t="shared" si="6"/>
        <v>0</v>
      </c>
      <c r="D35" s="3">
        <v>0</v>
      </c>
      <c r="E35" s="3">
        <v>0</v>
      </c>
      <c r="F35" s="3">
        <v>0</v>
      </c>
      <c r="G35" s="3">
        <v>0</v>
      </c>
      <c r="H35" s="3">
        <v>0</v>
      </c>
      <c r="I35" s="3">
        <v>0</v>
      </c>
      <c r="J35" s="3">
        <v>0</v>
      </c>
      <c r="K35" s="3">
        <v>0</v>
      </c>
      <c r="L35" s="3">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10">
        <v>0</v>
      </c>
    </row>
    <row r="36" spans="1:49" x14ac:dyDescent="0.35">
      <c r="A36" s="27" t="s">
        <v>341</v>
      </c>
      <c r="B36" s="3" t="s">
        <v>162</v>
      </c>
      <c r="C36" s="145">
        <f t="shared" si="6"/>
        <v>22.869565217391305</v>
      </c>
      <c r="D36" s="145">
        <v>0</v>
      </c>
      <c r="E36" s="145">
        <v>106</v>
      </c>
      <c r="F36" s="145">
        <v>0</v>
      </c>
      <c r="G36" s="145">
        <v>0</v>
      </c>
      <c r="H36" s="145">
        <v>159</v>
      </c>
      <c r="I36" s="145">
        <v>0</v>
      </c>
      <c r="J36" s="145">
        <v>0</v>
      </c>
      <c r="K36" s="145">
        <v>0</v>
      </c>
      <c r="L36" s="145">
        <v>65</v>
      </c>
      <c r="M36" s="145">
        <v>0</v>
      </c>
      <c r="N36" s="145">
        <v>52</v>
      </c>
      <c r="O36" s="145">
        <v>0</v>
      </c>
      <c r="P36" s="145">
        <v>0</v>
      </c>
      <c r="Q36" s="145">
        <v>0</v>
      </c>
      <c r="R36" s="145">
        <v>0</v>
      </c>
      <c r="S36" s="145">
        <v>0</v>
      </c>
      <c r="T36" s="145">
        <v>53</v>
      </c>
      <c r="U36" s="145">
        <v>0</v>
      </c>
      <c r="V36" s="145">
        <v>0</v>
      </c>
      <c r="W36" s="145">
        <v>0</v>
      </c>
      <c r="X36" s="145">
        <v>0</v>
      </c>
      <c r="Y36" s="145">
        <v>0</v>
      </c>
      <c r="Z36" s="145">
        <v>0</v>
      </c>
      <c r="AA36" s="145">
        <v>0</v>
      </c>
      <c r="AB36" s="145">
        <v>0</v>
      </c>
      <c r="AC36" s="145">
        <v>0</v>
      </c>
      <c r="AD36" s="145">
        <v>0</v>
      </c>
      <c r="AE36" s="145">
        <v>110</v>
      </c>
      <c r="AF36" s="145">
        <v>110</v>
      </c>
      <c r="AG36" s="145">
        <v>55</v>
      </c>
      <c r="AH36" s="145">
        <v>0</v>
      </c>
      <c r="AI36" s="145">
        <v>0</v>
      </c>
      <c r="AJ36" s="145">
        <v>67</v>
      </c>
      <c r="AK36" s="145">
        <v>0</v>
      </c>
      <c r="AL36" s="145">
        <v>0</v>
      </c>
      <c r="AM36" s="145">
        <v>0</v>
      </c>
      <c r="AN36" s="145">
        <v>55</v>
      </c>
      <c r="AO36" s="145">
        <v>0</v>
      </c>
      <c r="AP36" s="145">
        <v>55</v>
      </c>
      <c r="AQ36" s="145">
        <v>0</v>
      </c>
      <c r="AR36" s="145">
        <v>55</v>
      </c>
      <c r="AS36" s="145">
        <v>0</v>
      </c>
      <c r="AT36" s="145">
        <v>0</v>
      </c>
      <c r="AU36" s="145">
        <v>55</v>
      </c>
      <c r="AV36" s="145">
        <v>55</v>
      </c>
      <c r="AW36" s="195">
        <v>0</v>
      </c>
    </row>
    <row r="37" spans="1:49" x14ac:dyDescent="0.35">
      <c r="A37" s="27" t="s">
        <v>341</v>
      </c>
      <c r="B37" s="3" t="s">
        <v>166</v>
      </c>
      <c r="C37" s="145">
        <f t="shared" si="6"/>
        <v>17.586956521739129</v>
      </c>
      <c r="D37" s="145">
        <v>0</v>
      </c>
      <c r="E37" s="145">
        <v>53</v>
      </c>
      <c r="F37" s="145">
        <v>0</v>
      </c>
      <c r="G37" s="145">
        <v>0</v>
      </c>
      <c r="H37" s="145">
        <v>79</v>
      </c>
      <c r="I37" s="145">
        <v>0</v>
      </c>
      <c r="J37" s="145">
        <v>0</v>
      </c>
      <c r="K37" s="145">
        <v>0</v>
      </c>
      <c r="L37" s="145">
        <v>65</v>
      </c>
      <c r="M37" s="145">
        <v>0</v>
      </c>
      <c r="N37" s="145">
        <v>52</v>
      </c>
      <c r="O37" s="145">
        <v>0</v>
      </c>
      <c r="P37" s="145">
        <v>0</v>
      </c>
      <c r="Q37" s="145">
        <v>0</v>
      </c>
      <c r="R37" s="145">
        <v>0</v>
      </c>
      <c r="S37" s="145">
        <v>0</v>
      </c>
      <c r="T37" s="145">
        <v>53</v>
      </c>
      <c r="U37" s="145">
        <v>0</v>
      </c>
      <c r="V37" s="145">
        <v>0</v>
      </c>
      <c r="W37" s="145">
        <v>0</v>
      </c>
      <c r="X37" s="145">
        <v>0</v>
      </c>
      <c r="Y37" s="145">
        <v>0</v>
      </c>
      <c r="Z37" s="145">
        <v>0</v>
      </c>
      <c r="AA37" s="145">
        <v>0</v>
      </c>
      <c r="AB37" s="145">
        <v>0</v>
      </c>
      <c r="AC37" s="145">
        <v>0</v>
      </c>
      <c r="AD37" s="145">
        <v>0</v>
      </c>
      <c r="AE37" s="145">
        <v>55</v>
      </c>
      <c r="AF37" s="145">
        <v>55</v>
      </c>
      <c r="AG37" s="145">
        <v>55</v>
      </c>
      <c r="AH37" s="145">
        <v>0</v>
      </c>
      <c r="AI37" s="145">
        <v>0</v>
      </c>
      <c r="AJ37" s="145">
        <v>67</v>
      </c>
      <c r="AK37" s="145">
        <v>0</v>
      </c>
      <c r="AL37" s="145">
        <v>0</v>
      </c>
      <c r="AM37" s="145">
        <v>0</v>
      </c>
      <c r="AN37" s="145">
        <v>55</v>
      </c>
      <c r="AO37" s="145">
        <v>0</v>
      </c>
      <c r="AP37" s="145">
        <v>55</v>
      </c>
      <c r="AQ37" s="145">
        <v>0</v>
      </c>
      <c r="AR37" s="145">
        <v>55</v>
      </c>
      <c r="AS37" s="145">
        <v>0</v>
      </c>
      <c r="AT37" s="145">
        <v>0</v>
      </c>
      <c r="AU37" s="145">
        <v>55</v>
      </c>
      <c r="AV37" s="145">
        <v>55</v>
      </c>
      <c r="AW37" s="195">
        <v>0</v>
      </c>
    </row>
    <row r="38" spans="1:49" x14ac:dyDescent="0.35">
      <c r="A38" s="27" t="s">
        <v>341</v>
      </c>
      <c r="B38" s="3" t="s">
        <v>133</v>
      </c>
      <c r="C38" s="4">
        <f t="shared" si="6"/>
        <v>0.45652173913043476</v>
      </c>
      <c r="D38" s="3">
        <v>0</v>
      </c>
      <c r="E38" s="3">
        <v>2</v>
      </c>
      <c r="F38" s="3">
        <v>0</v>
      </c>
      <c r="G38" s="3">
        <v>0</v>
      </c>
      <c r="H38" s="3">
        <v>3</v>
      </c>
      <c r="I38" s="3">
        <v>0</v>
      </c>
      <c r="J38" s="3">
        <v>0</v>
      </c>
      <c r="K38" s="3">
        <v>0</v>
      </c>
      <c r="L38" s="3">
        <v>1</v>
      </c>
      <c r="M38" s="3">
        <v>0</v>
      </c>
      <c r="N38" s="3">
        <v>1</v>
      </c>
      <c r="O38" s="3">
        <v>0</v>
      </c>
      <c r="P38" s="3">
        <v>0</v>
      </c>
      <c r="Q38" s="3">
        <v>0</v>
      </c>
      <c r="R38" s="3">
        <v>0</v>
      </c>
      <c r="S38" s="3">
        <v>0</v>
      </c>
      <c r="T38" s="3">
        <v>1</v>
      </c>
      <c r="U38" s="3">
        <v>0</v>
      </c>
      <c r="V38" s="3">
        <v>0</v>
      </c>
      <c r="W38" s="3">
        <v>0</v>
      </c>
      <c r="X38" s="3">
        <v>0</v>
      </c>
      <c r="Y38" s="3">
        <v>0</v>
      </c>
      <c r="Z38" s="3">
        <v>0</v>
      </c>
      <c r="AA38" s="3">
        <v>0</v>
      </c>
      <c r="AB38" s="3">
        <v>0</v>
      </c>
      <c r="AC38" s="3">
        <v>0</v>
      </c>
      <c r="AD38" s="3">
        <v>0</v>
      </c>
      <c r="AE38" s="3">
        <v>2</v>
      </c>
      <c r="AF38" s="3">
        <v>2</v>
      </c>
      <c r="AG38" s="3">
        <v>1</v>
      </c>
      <c r="AH38" s="3">
        <v>0</v>
      </c>
      <c r="AI38" s="3">
        <v>0</v>
      </c>
      <c r="AJ38" s="3">
        <v>1</v>
      </c>
      <c r="AK38" s="3">
        <v>0</v>
      </c>
      <c r="AL38" s="3">
        <v>1</v>
      </c>
      <c r="AM38" s="3">
        <v>0</v>
      </c>
      <c r="AN38" s="3">
        <v>1</v>
      </c>
      <c r="AO38" s="3">
        <v>1</v>
      </c>
      <c r="AP38" s="3">
        <v>1</v>
      </c>
      <c r="AQ38" s="3">
        <v>0</v>
      </c>
      <c r="AR38" s="3">
        <v>1</v>
      </c>
      <c r="AS38" s="3">
        <v>0</v>
      </c>
      <c r="AT38" s="3">
        <v>0</v>
      </c>
      <c r="AU38" s="3">
        <v>1</v>
      </c>
      <c r="AV38" s="3">
        <v>1</v>
      </c>
      <c r="AW38" s="10">
        <v>0</v>
      </c>
    </row>
    <row r="39" spans="1:49" x14ac:dyDescent="0.35">
      <c r="A39" s="27" t="s">
        <v>341</v>
      </c>
      <c r="B39" s="3" t="s">
        <v>167</v>
      </c>
      <c r="C39" s="4">
        <f t="shared" si="6"/>
        <v>0</v>
      </c>
      <c r="D39" s="4">
        <v>0</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16">
        <v>0</v>
      </c>
    </row>
    <row r="40" spans="1:49" x14ac:dyDescent="0.35">
      <c r="A40" s="27" t="s">
        <v>341</v>
      </c>
      <c r="B40" s="3" t="s">
        <v>132</v>
      </c>
      <c r="C40" s="4">
        <f t="shared" si="6"/>
        <v>0.43478260869565216</v>
      </c>
      <c r="D40" s="3">
        <v>0</v>
      </c>
      <c r="E40" s="3">
        <v>2</v>
      </c>
      <c r="F40" s="3">
        <v>0</v>
      </c>
      <c r="G40" s="3">
        <v>0</v>
      </c>
      <c r="H40" s="3">
        <v>2</v>
      </c>
      <c r="I40" s="3">
        <v>0</v>
      </c>
      <c r="J40" s="3">
        <v>0</v>
      </c>
      <c r="K40" s="3">
        <v>0</v>
      </c>
      <c r="L40" s="3">
        <v>1</v>
      </c>
      <c r="M40" s="3">
        <v>0</v>
      </c>
      <c r="N40" s="3">
        <v>1</v>
      </c>
      <c r="O40" s="3">
        <v>0</v>
      </c>
      <c r="P40" s="3">
        <v>0</v>
      </c>
      <c r="Q40" s="3">
        <v>0</v>
      </c>
      <c r="R40" s="3">
        <v>0</v>
      </c>
      <c r="S40" s="3">
        <v>0</v>
      </c>
      <c r="T40" s="3">
        <v>1</v>
      </c>
      <c r="U40" s="3">
        <v>0</v>
      </c>
      <c r="V40" s="3">
        <v>0</v>
      </c>
      <c r="W40" s="3">
        <v>0</v>
      </c>
      <c r="X40" s="3">
        <v>0</v>
      </c>
      <c r="Y40" s="3">
        <v>0</v>
      </c>
      <c r="Z40" s="3">
        <v>0</v>
      </c>
      <c r="AA40" s="3">
        <v>0</v>
      </c>
      <c r="AB40" s="3">
        <v>0</v>
      </c>
      <c r="AC40" s="3">
        <v>0</v>
      </c>
      <c r="AD40" s="3">
        <v>0</v>
      </c>
      <c r="AE40" s="3">
        <v>2</v>
      </c>
      <c r="AF40" s="3">
        <v>2</v>
      </c>
      <c r="AG40" s="3">
        <v>1</v>
      </c>
      <c r="AH40" s="3">
        <v>0</v>
      </c>
      <c r="AI40" s="3">
        <v>0</v>
      </c>
      <c r="AJ40" s="3">
        <v>1</v>
      </c>
      <c r="AK40" s="3">
        <v>0</v>
      </c>
      <c r="AL40" s="3">
        <v>1</v>
      </c>
      <c r="AM40" s="3">
        <v>0</v>
      </c>
      <c r="AN40" s="3">
        <v>1</v>
      </c>
      <c r="AO40" s="3">
        <v>1</v>
      </c>
      <c r="AP40" s="3">
        <v>1</v>
      </c>
      <c r="AQ40" s="3">
        <v>0</v>
      </c>
      <c r="AR40" s="3">
        <v>1</v>
      </c>
      <c r="AS40" s="3">
        <v>0</v>
      </c>
      <c r="AT40" s="3">
        <v>0</v>
      </c>
      <c r="AU40" s="3">
        <v>1</v>
      </c>
      <c r="AV40" s="3">
        <v>1</v>
      </c>
      <c r="AW40" s="10">
        <v>0</v>
      </c>
    </row>
    <row r="41" spans="1:49" x14ac:dyDescent="0.35">
      <c r="A41" s="27" t="s">
        <v>333</v>
      </c>
      <c r="B41" s="3" t="s">
        <v>162</v>
      </c>
      <c r="C41" s="145">
        <f t="shared" si="6"/>
        <v>425.45652173913044</v>
      </c>
      <c r="D41" s="145">
        <v>194</v>
      </c>
      <c r="E41" s="145">
        <v>583</v>
      </c>
      <c r="F41" s="145">
        <v>1095</v>
      </c>
      <c r="G41" s="145">
        <v>546</v>
      </c>
      <c r="H41" s="145">
        <v>341</v>
      </c>
      <c r="I41" s="145">
        <v>812</v>
      </c>
      <c r="J41" s="145">
        <v>476</v>
      </c>
      <c r="K41" s="145">
        <v>668</v>
      </c>
      <c r="L41" s="145">
        <v>523</v>
      </c>
      <c r="M41" s="145">
        <v>504</v>
      </c>
      <c r="N41" s="145">
        <v>1414</v>
      </c>
      <c r="O41" s="145">
        <v>496</v>
      </c>
      <c r="P41" s="145">
        <v>1348</v>
      </c>
      <c r="Q41" s="145">
        <v>385</v>
      </c>
      <c r="R41" s="145">
        <v>210</v>
      </c>
      <c r="S41" s="145">
        <v>133</v>
      </c>
      <c r="T41" s="145">
        <v>223</v>
      </c>
      <c r="U41" s="145">
        <v>472</v>
      </c>
      <c r="V41" s="145">
        <v>516</v>
      </c>
      <c r="W41" s="145">
        <v>231</v>
      </c>
      <c r="X41" s="145">
        <v>268</v>
      </c>
      <c r="Y41" s="145">
        <v>178</v>
      </c>
      <c r="Z41" s="145">
        <v>44</v>
      </c>
      <c r="AA41" s="145">
        <v>796</v>
      </c>
      <c r="AB41" s="145">
        <v>366</v>
      </c>
      <c r="AC41" s="145">
        <v>184</v>
      </c>
      <c r="AD41" s="145">
        <v>404</v>
      </c>
      <c r="AE41" s="145">
        <v>668</v>
      </c>
      <c r="AF41" s="145">
        <v>694</v>
      </c>
      <c r="AG41" s="145">
        <v>838</v>
      </c>
      <c r="AH41" s="145">
        <v>600</v>
      </c>
      <c r="AI41" s="145">
        <v>427</v>
      </c>
      <c r="AJ41" s="145">
        <v>238</v>
      </c>
      <c r="AK41" s="145">
        <v>288</v>
      </c>
      <c r="AL41" s="145">
        <v>251</v>
      </c>
      <c r="AM41" s="145">
        <v>137</v>
      </c>
      <c r="AN41" s="145">
        <v>92</v>
      </c>
      <c r="AO41" s="145">
        <v>284</v>
      </c>
      <c r="AP41" s="145">
        <v>220</v>
      </c>
      <c r="AQ41" s="145">
        <v>352</v>
      </c>
      <c r="AR41" s="145">
        <v>50</v>
      </c>
      <c r="AS41" s="145">
        <v>368</v>
      </c>
      <c r="AT41" s="145">
        <v>92</v>
      </c>
      <c r="AU41" s="145">
        <v>138</v>
      </c>
      <c r="AV41" s="145">
        <v>275</v>
      </c>
      <c r="AW41" s="195">
        <v>149</v>
      </c>
    </row>
    <row r="42" spans="1:49" x14ac:dyDescent="0.35">
      <c r="A42" s="27" t="s">
        <v>333</v>
      </c>
      <c r="B42" s="3" t="s">
        <v>166</v>
      </c>
      <c r="C42" s="145">
        <f t="shared" si="6"/>
        <v>96.347826086956516</v>
      </c>
      <c r="D42" s="145">
        <v>97</v>
      </c>
      <c r="E42" s="145">
        <v>117</v>
      </c>
      <c r="F42" s="145">
        <v>100</v>
      </c>
      <c r="G42" s="145">
        <v>91</v>
      </c>
      <c r="H42" s="145">
        <v>68</v>
      </c>
      <c r="I42" s="145">
        <v>116</v>
      </c>
      <c r="J42" s="145">
        <v>59</v>
      </c>
      <c r="K42" s="145">
        <v>74</v>
      </c>
      <c r="L42" s="145">
        <v>87</v>
      </c>
      <c r="M42" s="145">
        <v>84</v>
      </c>
      <c r="N42" s="145">
        <v>141</v>
      </c>
      <c r="O42" s="145">
        <v>124</v>
      </c>
      <c r="P42" s="145">
        <v>96</v>
      </c>
      <c r="Q42" s="145">
        <v>96</v>
      </c>
      <c r="R42" s="145">
        <v>105</v>
      </c>
      <c r="S42" s="145">
        <v>67</v>
      </c>
      <c r="T42" s="145">
        <v>74</v>
      </c>
      <c r="U42" s="145">
        <v>94</v>
      </c>
      <c r="V42" s="145">
        <v>64</v>
      </c>
      <c r="W42" s="145">
        <v>77</v>
      </c>
      <c r="X42" s="145">
        <v>67</v>
      </c>
      <c r="Y42" s="145">
        <v>59</v>
      </c>
      <c r="Z42" s="145">
        <v>44</v>
      </c>
      <c r="AA42" s="145">
        <v>133</v>
      </c>
      <c r="AB42" s="145">
        <v>122</v>
      </c>
      <c r="AC42" s="145">
        <v>46</v>
      </c>
      <c r="AD42" s="145">
        <v>81</v>
      </c>
      <c r="AE42" s="145">
        <v>223</v>
      </c>
      <c r="AF42" s="145">
        <v>231</v>
      </c>
      <c r="AG42" s="145">
        <v>279</v>
      </c>
      <c r="AH42" s="145">
        <v>100</v>
      </c>
      <c r="AI42" s="145">
        <v>71</v>
      </c>
      <c r="AJ42" s="145">
        <v>79</v>
      </c>
      <c r="AK42" s="145">
        <v>72</v>
      </c>
      <c r="AL42" s="145">
        <v>84</v>
      </c>
      <c r="AM42" s="145">
        <v>46</v>
      </c>
      <c r="AN42" s="145">
        <v>31</v>
      </c>
      <c r="AO42" s="145">
        <v>95</v>
      </c>
      <c r="AP42" s="145">
        <v>110</v>
      </c>
      <c r="AQ42" s="145">
        <v>176</v>
      </c>
      <c r="AR42" s="145">
        <v>50</v>
      </c>
      <c r="AS42" s="145">
        <v>123</v>
      </c>
      <c r="AT42" s="145">
        <v>46</v>
      </c>
      <c r="AU42" s="145">
        <v>46</v>
      </c>
      <c r="AV42" s="145">
        <v>137</v>
      </c>
      <c r="AW42" s="195">
        <v>50</v>
      </c>
    </row>
    <row r="43" spans="1:49" x14ac:dyDescent="0.35">
      <c r="A43" s="27" t="s">
        <v>333</v>
      </c>
      <c r="B43" s="3" t="s">
        <v>133</v>
      </c>
      <c r="C43" s="4">
        <f t="shared" si="6"/>
        <v>6.0869565217391308</v>
      </c>
      <c r="D43" s="3">
        <v>2</v>
      </c>
      <c r="E43" s="3">
        <v>6</v>
      </c>
      <c r="F43" s="3">
        <v>17</v>
      </c>
      <c r="G43" s="3">
        <v>12</v>
      </c>
      <c r="H43" s="3">
        <v>7</v>
      </c>
      <c r="I43" s="3">
        <v>10</v>
      </c>
      <c r="J43" s="3">
        <v>9</v>
      </c>
      <c r="K43" s="3">
        <v>11</v>
      </c>
      <c r="L43" s="3">
        <v>6</v>
      </c>
      <c r="M43" s="3">
        <v>9</v>
      </c>
      <c r="N43" s="3">
        <v>16</v>
      </c>
      <c r="O43" s="3">
        <v>7</v>
      </c>
      <c r="P43" s="3">
        <v>20</v>
      </c>
      <c r="Q43" s="3">
        <v>5</v>
      </c>
      <c r="R43" s="3">
        <v>3</v>
      </c>
      <c r="S43" s="3">
        <v>3</v>
      </c>
      <c r="T43" s="3">
        <v>5</v>
      </c>
      <c r="U43" s="3">
        <v>6</v>
      </c>
      <c r="V43" s="3">
        <v>11</v>
      </c>
      <c r="W43" s="3">
        <v>3</v>
      </c>
      <c r="X43" s="3">
        <v>6</v>
      </c>
      <c r="Y43" s="3">
        <v>4</v>
      </c>
      <c r="Z43" s="3">
        <v>1</v>
      </c>
      <c r="AA43" s="3">
        <v>8</v>
      </c>
      <c r="AB43" s="3">
        <v>4</v>
      </c>
      <c r="AC43" s="3">
        <v>4</v>
      </c>
      <c r="AD43" s="3">
        <v>5</v>
      </c>
      <c r="AE43" s="3">
        <v>5</v>
      </c>
      <c r="AF43" s="3">
        <v>9</v>
      </c>
      <c r="AG43" s="3">
        <v>7</v>
      </c>
      <c r="AH43" s="3">
        <v>7</v>
      </c>
      <c r="AI43" s="3">
        <v>8</v>
      </c>
      <c r="AJ43" s="3">
        <v>5</v>
      </c>
      <c r="AK43" s="3">
        <v>4</v>
      </c>
      <c r="AL43" s="3">
        <v>3</v>
      </c>
      <c r="AM43" s="3">
        <v>4</v>
      </c>
      <c r="AN43" s="3">
        <v>3</v>
      </c>
      <c r="AO43" s="3">
        <v>4</v>
      </c>
      <c r="AP43" s="3">
        <v>2</v>
      </c>
      <c r="AQ43" s="3">
        <v>3</v>
      </c>
      <c r="AR43" s="3">
        <v>1</v>
      </c>
      <c r="AS43" s="3">
        <v>5</v>
      </c>
      <c r="AT43" s="3">
        <v>2</v>
      </c>
      <c r="AU43" s="3">
        <v>3</v>
      </c>
      <c r="AV43" s="3">
        <v>2</v>
      </c>
      <c r="AW43" s="10">
        <v>3</v>
      </c>
    </row>
    <row r="44" spans="1:49" x14ac:dyDescent="0.35">
      <c r="A44" s="27" t="s">
        <v>333</v>
      </c>
      <c r="B44" s="3" t="s">
        <v>167</v>
      </c>
      <c r="C44" s="4">
        <f t="shared" si="6"/>
        <v>0</v>
      </c>
      <c r="D44" s="4">
        <v>0</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3">
        <v>0</v>
      </c>
      <c r="X44" s="4">
        <v>0</v>
      </c>
      <c r="Y44" s="4">
        <v>0</v>
      </c>
      <c r="Z44" s="4">
        <v>0</v>
      </c>
      <c r="AA44" s="4">
        <v>0</v>
      </c>
      <c r="AB44" s="4">
        <v>0</v>
      </c>
      <c r="AC44" s="4">
        <v>0</v>
      </c>
      <c r="AD44" s="4">
        <v>0</v>
      </c>
      <c r="AE44" s="4">
        <v>0</v>
      </c>
      <c r="AF44" s="4">
        <v>0</v>
      </c>
      <c r="AG44" s="4">
        <v>0</v>
      </c>
      <c r="AH44" s="4">
        <v>0</v>
      </c>
      <c r="AI44" s="4">
        <v>0</v>
      </c>
      <c r="AJ44" s="4">
        <v>0</v>
      </c>
      <c r="AK44" s="4">
        <v>0</v>
      </c>
      <c r="AL44" s="3">
        <v>0</v>
      </c>
      <c r="AM44" s="4">
        <v>0</v>
      </c>
      <c r="AN44" s="4">
        <v>0</v>
      </c>
      <c r="AO44" s="4">
        <v>0</v>
      </c>
      <c r="AP44" s="3">
        <v>0</v>
      </c>
      <c r="AQ44" s="3">
        <v>0</v>
      </c>
      <c r="AR44" s="4">
        <v>0</v>
      </c>
      <c r="AS44" s="4">
        <v>0</v>
      </c>
      <c r="AT44" s="4">
        <v>0</v>
      </c>
      <c r="AU44" s="4">
        <v>0</v>
      </c>
      <c r="AV44" s="3">
        <v>0</v>
      </c>
      <c r="AW44" s="16">
        <v>0</v>
      </c>
    </row>
    <row r="45" spans="1:49" x14ac:dyDescent="0.35">
      <c r="A45" s="27" t="s">
        <v>333</v>
      </c>
      <c r="B45" s="3" t="s">
        <v>132</v>
      </c>
      <c r="C45" s="4">
        <f t="shared" si="6"/>
        <v>4.4347826086956523</v>
      </c>
      <c r="D45" s="3">
        <v>2</v>
      </c>
      <c r="E45" s="3">
        <v>5</v>
      </c>
      <c r="F45" s="3">
        <v>11</v>
      </c>
      <c r="G45" s="3">
        <v>6</v>
      </c>
      <c r="H45" s="3">
        <v>5</v>
      </c>
      <c r="I45" s="3">
        <v>7</v>
      </c>
      <c r="J45" s="3">
        <v>8</v>
      </c>
      <c r="K45" s="3">
        <v>9</v>
      </c>
      <c r="L45" s="3">
        <v>6</v>
      </c>
      <c r="M45" s="3">
        <v>6</v>
      </c>
      <c r="N45" s="3">
        <v>10</v>
      </c>
      <c r="O45" s="3">
        <v>4</v>
      </c>
      <c r="P45" s="3">
        <v>14</v>
      </c>
      <c r="Q45" s="3">
        <v>4</v>
      </c>
      <c r="R45" s="3">
        <v>2</v>
      </c>
      <c r="S45" s="3">
        <v>2</v>
      </c>
      <c r="T45" s="3">
        <v>3</v>
      </c>
      <c r="U45" s="3">
        <v>5</v>
      </c>
      <c r="V45" s="3">
        <v>8</v>
      </c>
      <c r="W45" s="3">
        <v>3</v>
      </c>
      <c r="X45" s="3">
        <v>4</v>
      </c>
      <c r="Y45" s="3">
        <v>3</v>
      </c>
      <c r="Z45" s="3">
        <v>1</v>
      </c>
      <c r="AA45" s="3">
        <v>6</v>
      </c>
      <c r="AB45" s="3">
        <v>3</v>
      </c>
      <c r="AC45" s="3">
        <v>4</v>
      </c>
      <c r="AD45" s="3">
        <v>5</v>
      </c>
      <c r="AE45" s="3">
        <v>3</v>
      </c>
      <c r="AF45" s="3">
        <v>3</v>
      </c>
      <c r="AG45" s="3">
        <v>3</v>
      </c>
      <c r="AH45" s="3">
        <v>6</v>
      </c>
      <c r="AI45" s="3">
        <v>6</v>
      </c>
      <c r="AJ45" s="3">
        <v>3</v>
      </c>
      <c r="AK45" s="3">
        <v>4</v>
      </c>
      <c r="AL45" s="3">
        <v>3</v>
      </c>
      <c r="AM45" s="3">
        <v>3</v>
      </c>
      <c r="AN45" s="3">
        <v>3</v>
      </c>
      <c r="AO45" s="3">
        <v>3</v>
      </c>
      <c r="AP45" s="3">
        <v>2</v>
      </c>
      <c r="AQ45" s="3">
        <v>2</v>
      </c>
      <c r="AR45" s="3">
        <v>1</v>
      </c>
      <c r="AS45" s="3">
        <v>3</v>
      </c>
      <c r="AT45" s="3">
        <v>2</v>
      </c>
      <c r="AU45" s="3">
        <v>3</v>
      </c>
      <c r="AV45" s="3">
        <v>2</v>
      </c>
      <c r="AW45" s="10">
        <v>3</v>
      </c>
    </row>
    <row r="46" spans="1:49" x14ac:dyDescent="0.35">
      <c r="A46" s="27" t="s">
        <v>334</v>
      </c>
      <c r="B46" s="3" t="s">
        <v>162</v>
      </c>
      <c r="C46" s="145">
        <f t="shared" si="6"/>
        <v>261.47826086956519</v>
      </c>
      <c r="D46" s="145">
        <v>2</v>
      </c>
      <c r="E46" s="145">
        <v>424</v>
      </c>
      <c r="F46" s="145">
        <v>229</v>
      </c>
      <c r="G46" s="145">
        <v>372</v>
      </c>
      <c r="H46" s="145">
        <v>457</v>
      </c>
      <c r="I46" s="145">
        <v>154</v>
      </c>
      <c r="J46" s="145">
        <v>698</v>
      </c>
      <c r="K46" s="145">
        <v>718</v>
      </c>
      <c r="L46" s="145">
        <v>527</v>
      </c>
      <c r="M46" s="145">
        <v>384</v>
      </c>
      <c r="N46" s="145">
        <v>524</v>
      </c>
      <c r="O46" s="145">
        <v>182</v>
      </c>
      <c r="P46" s="145">
        <v>915</v>
      </c>
      <c r="Q46" s="145">
        <v>265</v>
      </c>
      <c r="R46" s="145">
        <v>17</v>
      </c>
      <c r="S46" s="145">
        <v>212</v>
      </c>
      <c r="T46" s="145">
        <v>265</v>
      </c>
      <c r="U46" s="145">
        <v>181</v>
      </c>
      <c r="V46" s="145">
        <v>210</v>
      </c>
      <c r="W46" s="145">
        <v>140</v>
      </c>
      <c r="X46" s="145">
        <v>381</v>
      </c>
      <c r="Y46" s="145">
        <v>169</v>
      </c>
      <c r="Z46" s="145">
        <v>7</v>
      </c>
      <c r="AA46" s="145">
        <v>288</v>
      </c>
      <c r="AB46" s="145">
        <v>284</v>
      </c>
      <c r="AC46" s="145">
        <v>259</v>
      </c>
      <c r="AD46" s="145">
        <v>198</v>
      </c>
      <c r="AE46" s="145">
        <v>218</v>
      </c>
      <c r="AF46" s="145">
        <v>255</v>
      </c>
      <c r="AG46" s="145">
        <v>325</v>
      </c>
      <c r="AH46" s="145">
        <v>197</v>
      </c>
      <c r="AI46" s="145">
        <v>276</v>
      </c>
      <c r="AJ46" s="145">
        <v>212</v>
      </c>
      <c r="AK46" s="145">
        <v>253</v>
      </c>
      <c r="AL46" s="145">
        <v>234</v>
      </c>
      <c r="AM46" s="145">
        <v>213</v>
      </c>
      <c r="AN46" s="145">
        <v>188</v>
      </c>
      <c r="AO46" s="145">
        <v>169</v>
      </c>
      <c r="AP46" s="145">
        <v>203</v>
      </c>
      <c r="AQ46" s="145">
        <v>28</v>
      </c>
      <c r="AR46" s="145">
        <v>129</v>
      </c>
      <c r="AS46" s="145">
        <v>102</v>
      </c>
      <c r="AT46" s="145">
        <v>140</v>
      </c>
      <c r="AU46" s="145">
        <v>211</v>
      </c>
      <c r="AV46" s="145">
        <v>138</v>
      </c>
      <c r="AW46" s="195">
        <v>75</v>
      </c>
    </row>
    <row r="47" spans="1:49" x14ac:dyDescent="0.35">
      <c r="A47" s="27" t="s">
        <v>334</v>
      </c>
      <c r="B47" s="3" t="s">
        <v>166</v>
      </c>
      <c r="C47" s="145">
        <f t="shared" si="6"/>
        <v>55.217391304347828</v>
      </c>
      <c r="D47" s="145">
        <v>2</v>
      </c>
      <c r="E47" s="145">
        <v>71</v>
      </c>
      <c r="F47" s="145">
        <v>21</v>
      </c>
      <c r="G47" s="145">
        <v>62</v>
      </c>
      <c r="H47" s="145">
        <v>76</v>
      </c>
      <c r="I47" s="145">
        <v>22</v>
      </c>
      <c r="J47" s="145">
        <v>100</v>
      </c>
      <c r="K47" s="145">
        <v>80</v>
      </c>
      <c r="L47" s="145">
        <v>88</v>
      </c>
      <c r="M47" s="145">
        <v>77</v>
      </c>
      <c r="N47" s="145">
        <v>52</v>
      </c>
      <c r="O47" s="145">
        <v>46</v>
      </c>
      <c r="P47" s="145">
        <v>65</v>
      </c>
      <c r="Q47" s="145">
        <v>66</v>
      </c>
      <c r="R47" s="145">
        <v>9</v>
      </c>
      <c r="S47" s="145">
        <v>106</v>
      </c>
      <c r="T47" s="145">
        <v>66</v>
      </c>
      <c r="U47" s="145">
        <v>36</v>
      </c>
      <c r="V47" s="145">
        <v>26</v>
      </c>
      <c r="W47" s="145">
        <v>47</v>
      </c>
      <c r="X47" s="145">
        <v>95</v>
      </c>
      <c r="Y47" s="145">
        <v>56</v>
      </c>
      <c r="Z47" s="145">
        <v>7</v>
      </c>
      <c r="AA47" s="145">
        <v>48</v>
      </c>
      <c r="AB47" s="145">
        <v>95</v>
      </c>
      <c r="AC47" s="145">
        <v>65</v>
      </c>
      <c r="AD47" s="145">
        <v>49</v>
      </c>
      <c r="AE47" s="145">
        <v>44</v>
      </c>
      <c r="AF47" s="145">
        <v>51</v>
      </c>
      <c r="AG47" s="145">
        <v>81</v>
      </c>
      <c r="AH47" s="145">
        <v>33</v>
      </c>
      <c r="AI47" s="145">
        <v>46</v>
      </c>
      <c r="AJ47" s="145">
        <v>53</v>
      </c>
      <c r="AK47" s="145">
        <v>63</v>
      </c>
      <c r="AL47" s="145">
        <v>58</v>
      </c>
      <c r="AM47" s="145">
        <v>71</v>
      </c>
      <c r="AN47" s="145">
        <v>47</v>
      </c>
      <c r="AO47" s="145">
        <v>42</v>
      </c>
      <c r="AP47" s="145">
        <v>68</v>
      </c>
      <c r="AQ47" s="145">
        <v>28</v>
      </c>
      <c r="AR47" s="145">
        <v>64</v>
      </c>
      <c r="AS47" s="145">
        <v>51</v>
      </c>
      <c r="AT47" s="145">
        <v>70</v>
      </c>
      <c r="AU47" s="145">
        <v>53</v>
      </c>
      <c r="AV47" s="145">
        <v>46</v>
      </c>
      <c r="AW47" s="195">
        <v>38</v>
      </c>
    </row>
    <row r="48" spans="1:49" x14ac:dyDescent="0.35">
      <c r="A48" s="27" t="s">
        <v>334</v>
      </c>
      <c r="B48" s="3" t="s">
        <v>133</v>
      </c>
      <c r="C48" s="4">
        <f t="shared" si="6"/>
        <v>0</v>
      </c>
      <c r="D48" s="3">
        <v>0</v>
      </c>
      <c r="E48" s="3">
        <v>0</v>
      </c>
      <c r="F48" s="3">
        <v>0</v>
      </c>
      <c r="G48" s="3">
        <v>0</v>
      </c>
      <c r="H48" s="3">
        <v>0</v>
      </c>
      <c r="I48" s="3">
        <v>0</v>
      </c>
      <c r="J48" s="3">
        <v>0</v>
      </c>
      <c r="K48" s="3">
        <v>0</v>
      </c>
      <c r="L48" s="3">
        <v>0</v>
      </c>
      <c r="M48" s="3">
        <v>0</v>
      </c>
      <c r="N48" s="3">
        <v>0</v>
      </c>
      <c r="O48" s="3">
        <v>0</v>
      </c>
      <c r="P48" s="3">
        <v>0</v>
      </c>
      <c r="Q48" s="3">
        <v>0</v>
      </c>
      <c r="R48" s="3">
        <v>0</v>
      </c>
      <c r="S48" s="3">
        <v>0</v>
      </c>
      <c r="T48" s="3">
        <v>0</v>
      </c>
      <c r="U48" s="3">
        <v>0</v>
      </c>
      <c r="V48" s="3">
        <v>0</v>
      </c>
      <c r="W48" s="3">
        <v>0</v>
      </c>
      <c r="X48" s="3">
        <v>0</v>
      </c>
      <c r="Y48" s="3">
        <v>0</v>
      </c>
      <c r="Z48" s="3">
        <v>0</v>
      </c>
      <c r="AA48" s="3">
        <v>0</v>
      </c>
      <c r="AB48" s="3">
        <v>0</v>
      </c>
      <c r="AC48" s="3">
        <v>0</v>
      </c>
      <c r="AD48" s="3">
        <v>0</v>
      </c>
      <c r="AE48" s="3">
        <v>0</v>
      </c>
      <c r="AF48" s="3">
        <v>0</v>
      </c>
      <c r="AG48" s="3">
        <v>0</v>
      </c>
      <c r="AH48" s="3">
        <v>0</v>
      </c>
      <c r="AI48" s="3">
        <v>0</v>
      </c>
      <c r="AJ48" s="3">
        <v>0</v>
      </c>
      <c r="AK48" s="3">
        <v>0</v>
      </c>
      <c r="AL48" s="3">
        <v>0</v>
      </c>
      <c r="AM48" s="3">
        <v>0</v>
      </c>
      <c r="AN48" s="3">
        <v>0</v>
      </c>
      <c r="AO48" s="3">
        <v>0</v>
      </c>
      <c r="AP48" s="3">
        <v>0</v>
      </c>
      <c r="AQ48" s="3">
        <v>0</v>
      </c>
      <c r="AR48" s="3">
        <v>0</v>
      </c>
      <c r="AS48" s="3">
        <v>0</v>
      </c>
      <c r="AT48" s="3">
        <v>0</v>
      </c>
      <c r="AU48" s="3">
        <v>0</v>
      </c>
      <c r="AV48" s="3">
        <v>0</v>
      </c>
      <c r="AW48" s="10">
        <v>0</v>
      </c>
    </row>
    <row r="49" spans="1:49" x14ac:dyDescent="0.35">
      <c r="A49" s="27" t="s">
        <v>334</v>
      </c>
      <c r="B49" s="3" t="s">
        <v>167</v>
      </c>
      <c r="C49" s="4">
        <f t="shared" si="6"/>
        <v>175.2608695652174</v>
      </c>
      <c r="D49" s="4">
        <v>1</v>
      </c>
      <c r="E49" s="4">
        <v>233</v>
      </c>
      <c r="F49" s="4">
        <v>162</v>
      </c>
      <c r="G49" s="4">
        <v>234</v>
      </c>
      <c r="H49" s="4">
        <v>283</v>
      </c>
      <c r="I49" s="4">
        <v>147</v>
      </c>
      <c r="J49" s="3">
        <v>388</v>
      </c>
      <c r="K49" s="4">
        <v>355</v>
      </c>
      <c r="L49" s="4">
        <v>381</v>
      </c>
      <c r="M49" s="4">
        <v>223</v>
      </c>
      <c r="N49" s="3">
        <v>509</v>
      </c>
      <c r="O49" s="3">
        <v>173</v>
      </c>
      <c r="P49" s="4">
        <v>498</v>
      </c>
      <c r="Q49" s="4">
        <v>132</v>
      </c>
      <c r="R49" s="4">
        <v>8</v>
      </c>
      <c r="S49" s="4">
        <v>134</v>
      </c>
      <c r="T49" s="4">
        <v>168</v>
      </c>
      <c r="U49" s="4">
        <v>111</v>
      </c>
      <c r="V49" s="4">
        <v>193</v>
      </c>
      <c r="W49" s="4">
        <v>83</v>
      </c>
      <c r="X49" s="4">
        <v>231</v>
      </c>
      <c r="Y49" s="4">
        <v>113</v>
      </c>
      <c r="Z49" s="4">
        <v>5</v>
      </c>
      <c r="AA49" s="4">
        <v>422</v>
      </c>
      <c r="AB49" s="4">
        <v>226</v>
      </c>
      <c r="AC49" s="4">
        <v>153</v>
      </c>
      <c r="AD49" s="4">
        <v>132</v>
      </c>
      <c r="AE49" s="4">
        <v>167</v>
      </c>
      <c r="AF49" s="4">
        <v>163</v>
      </c>
      <c r="AG49" s="4">
        <v>197</v>
      </c>
      <c r="AH49" s="4">
        <v>143</v>
      </c>
      <c r="AI49" s="4">
        <v>219</v>
      </c>
      <c r="AJ49" s="4">
        <v>118</v>
      </c>
      <c r="AK49" s="4">
        <v>126</v>
      </c>
      <c r="AL49" s="4">
        <v>179</v>
      </c>
      <c r="AM49" s="4">
        <v>151</v>
      </c>
      <c r="AN49" s="4">
        <v>144</v>
      </c>
      <c r="AO49" s="4">
        <v>138</v>
      </c>
      <c r="AP49" s="4">
        <v>106</v>
      </c>
      <c r="AQ49" s="4">
        <v>16</v>
      </c>
      <c r="AR49" s="4">
        <v>77</v>
      </c>
      <c r="AS49" s="4">
        <v>50</v>
      </c>
      <c r="AT49" s="4">
        <v>83</v>
      </c>
      <c r="AU49" s="4">
        <v>117</v>
      </c>
      <c r="AV49" s="4">
        <v>130</v>
      </c>
      <c r="AW49" s="16">
        <v>40</v>
      </c>
    </row>
    <row r="50" spans="1:49" x14ac:dyDescent="0.35">
      <c r="A50" s="27" t="s">
        <v>334</v>
      </c>
      <c r="B50" s="3" t="s">
        <v>132</v>
      </c>
      <c r="C50" s="4">
        <f t="shared" si="6"/>
        <v>4.6304347826086953</v>
      </c>
      <c r="D50" s="3">
        <v>1</v>
      </c>
      <c r="E50" s="3">
        <v>6</v>
      </c>
      <c r="F50" s="3">
        <v>11</v>
      </c>
      <c r="G50" s="3">
        <v>6</v>
      </c>
      <c r="H50" s="3">
        <v>6</v>
      </c>
      <c r="I50" s="3">
        <v>7</v>
      </c>
      <c r="J50" s="3">
        <v>7</v>
      </c>
      <c r="K50" s="3">
        <v>9</v>
      </c>
      <c r="L50" s="3">
        <v>6</v>
      </c>
      <c r="M50" s="3">
        <v>5</v>
      </c>
      <c r="N50" s="3">
        <v>10</v>
      </c>
      <c r="O50" s="3">
        <v>4</v>
      </c>
      <c r="P50" s="3">
        <v>14</v>
      </c>
      <c r="Q50" s="3">
        <v>4</v>
      </c>
      <c r="R50" s="3">
        <v>2</v>
      </c>
      <c r="S50" s="3">
        <v>2</v>
      </c>
      <c r="T50" s="3">
        <v>4</v>
      </c>
      <c r="U50" s="3">
        <v>5</v>
      </c>
      <c r="V50" s="3">
        <v>8</v>
      </c>
      <c r="W50" s="3">
        <v>3</v>
      </c>
      <c r="X50" s="3">
        <v>4</v>
      </c>
      <c r="Y50" s="3">
        <v>3</v>
      </c>
      <c r="Z50" s="3">
        <v>1</v>
      </c>
      <c r="AA50" s="3">
        <v>6</v>
      </c>
      <c r="AB50" s="3">
        <v>3</v>
      </c>
      <c r="AC50" s="3">
        <v>4</v>
      </c>
      <c r="AD50" s="3">
        <v>4</v>
      </c>
      <c r="AE50" s="3">
        <v>5</v>
      </c>
      <c r="AF50" s="3">
        <v>5</v>
      </c>
      <c r="AG50" s="3">
        <v>4</v>
      </c>
      <c r="AH50" s="3">
        <v>6</v>
      </c>
      <c r="AI50" s="3">
        <v>6</v>
      </c>
      <c r="AJ50" s="3">
        <v>4</v>
      </c>
      <c r="AK50" s="3">
        <v>4</v>
      </c>
      <c r="AL50" s="3">
        <v>4</v>
      </c>
      <c r="AM50" s="3">
        <v>3</v>
      </c>
      <c r="AN50" s="3">
        <v>4</v>
      </c>
      <c r="AO50" s="3">
        <v>4</v>
      </c>
      <c r="AP50" s="3">
        <v>3</v>
      </c>
      <c r="AQ50" s="3">
        <v>1</v>
      </c>
      <c r="AR50" s="3">
        <v>2</v>
      </c>
      <c r="AS50" s="3">
        <v>2</v>
      </c>
      <c r="AT50" s="3">
        <v>2</v>
      </c>
      <c r="AU50" s="3">
        <v>4</v>
      </c>
      <c r="AV50" s="3">
        <v>3</v>
      </c>
      <c r="AW50" s="10">
        <v>2</v>
      </c>
    </row>
    <row r="51" spans="1:49" x14ac:dyDescent="0.35">
      <c r="A51" s="27" t="s">
        <v>335</v>
      </c>
      <c r="B51" s="3" t="s">
        <v>162</v>
      </c>
      <c r="C51" s="145">
        <f t="shared" si="6"/>
        <v>1891.1739130434783</v>
      </c>
      <c r="D51" s="145">
        <v>0</v>
      </c>
      <c r="E51" s="145">
        <v>35</v>
      </c>
      <c r="F51" s="145">
        <v>139</v>
      </c>
      <c r="G51" s="145">
        <v>70</v>
      </c>
      <c r="H51" s="145">
        <v>70</v>
      </c>
      <c r="I51" s="145">
        <v>453</v>
      </c>
      <c r="J51" s="145">
        <v>558</v>
      </c>
      <c r="K51" s="145">
        <v>662</v>
      </c>
      <c r="L51" s="145">
        <v>2021</v>
      </c>
      <c r="M51" s="145">
        <v>2021</v>
      </c>
      <c r="N51" s="145">
        <v>1463</v>
      </c>
      <c r="O51" s="145">
        <v>1742</v>
      </c>
      <c r="P51" s="145">
        <v>4486</v>
      </c>
      <c r="Q51" s="145">
        <v>3504</v>
      </c>
      <c r="R51" s="145">
        <v>4797</v>
      </c>
      <c r="S51" s="145">
        <v>2733</v>
      </c>
      <c r="T51" s="145">
        <v>3330</v>
      </c>
      <c r="U51" s="145">
        <v>3295</v>
      </c>
      <c r="V51" s="145">
        <v>2453</v>
      </c>
      <c r="W51" s="145">
        <v>2208</v>
      </c>
      <c r="X51" s="145">
        <v>2453</v>
      </c>
      <c r="Y51" s="145">
        <v>2243</v>
      </c>
      <c r="Z51" s="145">
        <v>2944</v>
      </c>
      <c r="AA51" s="145">
        <v>2700</v>
      </c>
      <c r="AB51" s="145">
        <v>2009</v>
      </c>
      <c r="AC51" s="145">
        <v>1763</v>
      </c>
      <c r="AD51" s="145">
        <v>1904</v>
      </c>
      <c r="AE51" s="145">
        <v>1763</v>
      </c>
      <c r="AF51" s="145">
        <v>2010</v>
      </c>
      <c r="AG51" s="145">
        <v>1798</v>
      </c>
      <c r="AH51" s="145">
        <v>1551</v>
      </c>
      <c r="AI51" s="145">
        <v>2045</v>
      </c>
      <c r="AJ51" s="145">
        <v>1798</v>
      </c>
      <c r="AK51" s="145">
        <v>2151</v>
      </c>
      <c r="AL51" s="145">
        <v>1834</v>
      </c>
      <c r="AM51" s="145">
        <v>2080</v>
      </c>
      <c r="AN51" s="145">
        <v>2080</v>
      </c>
      <c r="AO51" s="145">
        <v>1622</v>
      </c>
      <c r="AP51" s="145">
        <v>1904</v>
      </c>
      <c r="AQ51" s="145">
        <v>1692</v>
      </c>
      <c r="AR51" s="145">
        <v>1551</v>
      </c>
      <c r="AS51" s="145">
        <v>1481</v>
      </c>
      <c r="AT51" s="145">
        <v>1975</v>
      </c>
      <c r="AU51" s="145">
        <v>2183</v>
      </c>
      <c r="AV51" s="145">
        <v>1904</v>
      </c>
      <c r="AW51" s="195">
        <v>1516</v>
      </c>
    </row>
    <row r="52" spans="1:49" x14ac:dyDescent="0.35">
      <c r="A52" s="27" t="s">
        <v>335</v>
      </c>
      <c r="B52" s="3" t="s">
        <v>166</v>
      </c>
      <c r="C52" s="145">
        <f t="shared" si="6"/>
        <v>420.23913043478262</v>
      </c>
      <c r="D52" s="145">
        <v>0</v>
      </c>
      <c r="E52" s="145">
        <v>35</v>
      </c>
      <c r="F52" s="145">
        <v>70</v>
      </c>
      <c r="G52" s="145">
        <v>70</v>
      </c>
      <c r="H52" s="145">
        <v>70</v>
      </c>
      <c r="I52" s="145">
        <v>151</v>
      </c>
      <c r="J52" s="145">
        <v>139</v>
      </c>
      <c r="K52" s="145">
        <v>165</v>
      </c>
      <c r="L52" s="145">
        <v>404</v>
      </c>
      <c r="M52" s="145">
        <v>404</v>
      </c>
      <c r="N52" s="145">
        <v>366</v>
      </c>
      <c r="O52" s="145">
        <v>290</v>
      </c>
      <c r="P52" s="145">
        <v>897</v>
      </c>
      <c r="Q52" s="145">
        <v>438</v>
      </c>
      <c r="R52" s="145">
        <v>533</v>
      </c>
      <c r="S52" s="145">
        <v>456</v>
      </c>
      <c r="T52" s="145">
        <v>333</v>
      </c>
      <c r="U52" s="145">
        <v>471</v>
      </c>
      <c r="V52" s="145">
        <v>350</v>
      </c>
      <c r="W52" s="145">
        <v>368</v>
      </c>
      <c r="X52" s="145">
        <v>350</v>
      </c>
      <c r="Y52" s="145">
        <v>449</v>
      </c>
      <c r="Z52" s="145">
        <v>589</v>
      </c>
      <c r="AA52" s="145">
        <v>450</v>
      </c>
      <c r="AB52" s="145">
        <v>502</v>
      </c>
      <c r="AC52" s="145">
        <v>588</v>
      </c>
      <c r="AD52" s="145">
        <v>635</v>
      </c>
      <c r="AE52" s="145">
        <v>441</v>
      </c>
      <c r="AF52" s="145">
        <v>502</v>
      </c>
      <c r="AG52" s="145">
        <v>360</v>
      </c>
      <c r="AH52" s="145">
        <v>388</v>
      </c>
      <c r="AI52" s="145">
        <v>511</v>
      </c>
      <c r="AJ52" s="145">
        <v>450</v>
      </c>
      <c r="AK52" s="145">
        <v>430</v>
      </c>
      <c r="AL52" s="145">
        <v>458</v>
      </c>
      <c r="AM52" s="145">
        <v>347</v>
      </c>
      <c r="AN52" s="145">
        <v>693</v>
      </c>
      <c r="AO52" s="145">
        <v>811</v>
      </c>
      <c r="AP52" s="145">
        <v>381</v>
      </c>
      <c r="AQ52" s="145">
        <v>564</v>
      </c>
      <c r="AR52" s="145">
        <v>776</v>
      </c>
      <c r="AS52" s="145">
        <v>740</v>
      </c>
      <c r="AT52" s="145">
        <v>494</v>
      </c>
      <c r="AU52" s="145">
        <v>728</v>
      </c>
      <c r="AV52" s="145">
        <v>381</v>
      </c>
      <c r="AW52" s="195">
        <v>303</v>
      </c>
    </row>
    <row r="53" spans="1:49" x14ac:dyDescent="0.35">
      <c r="A53" s="27" t="s">
        <v>335</v>
      </c>
      <c r="B53" s="3" t="s">
        <v>133</v>
      </c>
      <c r="C53" s="4">
        <f t="shared" si="6"/>
        <v>53.847826086956523</v>
      </c>
      <c r="D53" s="3">
        <v>0</v>
      </c>
      <c r="E53" s="3">
        <v>1</v>
      </c>
      <c r="F53" s="3">
        <v>4</v>
      </c>
      <c r="G53" s="3">
        <v>2</v>
      </c>
      <c r="H53" s="3">
        <v>2</v>
      </c>
      <c r="I53" s="3">
        <v>13</v>
      </c>
      <c r="J53" s="3">
        <v>16</v>
      </c>
      <c r="K53" s="3">
        <v>19</v>
      </c>
      <c r="L53" s="3">
        <v>58</v>
      </c>
      <c r="M53" s="3">
        <v>58</v>
      </c>
      <c r="N53" s="3">
        <v>42</v>
      </c>
      <c r="O53" s="3">
        <v>50</v>
      </c>
      <c r="P53" s="3">
        <v>128</v>
      </c>
      <c r="Q53" s="3">
        <v>100</v>
      </c>
      <c r="R53" s="3">
        <v>137</v>
      </c>
      <c r="S53" s="3">
        <v>78</v>
      </c>
      <c r="T53" s="3">
        <v>95</v>
      </c>
      <c r="U53" s="3">
        <v>94</v>
      </c>
      <c r="V53" s="3">
        <v>70</v>
      </c>
      <c r="W53" s="3">
        <v>63</v>
      </c>
      <c r="X53" s="3">
        <v>70</v>
      </c>
      <c r="Y53" s="3">
        <v>64</v>
      </c>
      <c r="Z53" s="3">
        <v>84</v>
      </c>
      <c r="AA53" s="3">
        <v>77</v>
      </c>
      <c r="AB53" s="3">
        <v>57</v>
      </c>
      <c r="AC53" s="3">
        <v>50</v>
      </c>
      <c r="AD53" s="3">
        <v>54</v>
      </c>
      <c r="AE53" s="3">
        <v>50</v>
      </c>
      <c r="AF53" s="3">
        <v>57</v>
      </c>
      <c r="AG53" s="3">
        <v>51</v>
      </c>
      <c r="AH53" s="3">
        <v>44</v>
      </c>
      <c r="AI53" s="3">
        <v>58</v>
      </c>
      <c r="AJ53" s="3">
        <v>51</v>
      </c>
      <c r="AK53" s="3">
        <v>61</v>
      </c>
      <c r="AL53" s="3">
        <v>52</v>
      </c>
      <c r="AM53" s="3">
        <v>59</v>
      </c>
      <c r="AN53" s="3">
        <v>59</v>
      </c>
      <c r="AO53" s="3">
        <v>46</v>
      </c>
      <c r="AP53" s="3">
        <v>54</v>
      </c>
      <c r="AQ53" s="3">
        <v>48</v>
      </c>
      <c r="AR53" s="3">
        <v>44</v>
      </c>
      <c r="AS53" s="3">
        <v>42</v>
      </c>
      <c r="AT53" s="3">
        <v>56</v>
      </c>
      <c r="AU53" s="3">
        <v>62</v>
      </c>
      <c r="AV53" s="3">
        <v>54</v>
      </c>
      <c r="AW53" s="10">
        <v>43</v>
      </c>
    </row>
    <row r="54" spans="1:49" x14ac:dyDescent="0.35">
      <c r="A54" s="27" t="s">
        <v>335</v>
      </c>
      <c r="B54" s="3" t="s">
        <v>167</v>
      </c>
      <c r="C54" s="4">
        <f t="shared" si="6"/>
        <v>0</v>
      </c>
      <c r="D54" s="4">
        <v>0</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16">
        <v>0</v>
      </c>
    </row>
    <row r="55" spans="1:49" x14ac:dyDescent="0.35">
      <c r="A55" s="27" t="s">
        <v>335</v>
      </c>
      <c r="B55" s="3" t="s">
        <v>132</v>
      </c>
      <c r="C55" s="4">
        <f t="shared" si="6"/>
        <v>4.3695652173913047</v>
      </c>
      <c r="D55" s="3">
        <v>0</v>
      </c>
      <c r="E55" s="3">
        <v>1</v>
      </c>
      <c r="F55" s="3">
        <v>2</v>
      </c>
      <c r="G55" s="3">
        <v>1</v>
      </c>
      <c r="H55" s="3">
        <v>1</v>
      </c>
      <c r="I55" s="3">
        <v>3</v>
      </c>
      <c r="J55" s="3">
        <v>4</v>
      </c>
      <c r="K55" s="3">
        <v>4</v>
      </c>
      <c r="L55" s="3">
        <v>5</v>
      </c>
      <c r="M55" s="3">
        <v>5</v>
      </c>
      <c r="N55" s="3">
        <v>4</v>
      </c>
      <c r="O55" s="3">
        <v>6</v>
      </c>
      <c r="P55" s="3">
        <v>5</v>
      </c>
      <c r="Q55" s="3">
        <v>8</v>
      </c>
      <c r="R55" s="3">
        <v>9</v>
      </c>
      <c r="S55" s="3">
        <v>6</v>
      </c>
      <c r="T55" s="3">
        <v>10</v>
      </c>
      <c r="U55" s="3">
        <v>7</v>
      </c>
      <c r="V55" s="3">
        <v>7</v>
      </c>
      <c r="W55" s="3">
        <v>6</v>
      </c>
      <c r="X55" s="3">
        <v>7</v>
      </c>
      <c r="Y55" s="3">
        <v>5</v>
      </c>
      <c r="Z55" s="3">
        <v>5</v>
      </c>
      <c r="AA55" s="3">
        <v>6</v>
      </c>
      <c r="AB55" s="3">
        <v>4</v>
      </c>
      <c r="AC55" s="3">
        <v>3</v>
      </c>
      <c r="AD55" s="3">
        <v>3</v>
      </c>
      <c r="AE55" s="3">
        <v>4</v>
      </c>
      <c r="AF55" s="3">
        <v>4</v>
      </c>
      <c r="AG55" s="3">
        <v>5</v>
      </c>
      <c r="AH55" s="3">
        <v>4</v>
      </c>
      <c r="AI55" s="3">
        <v>4</v>
      </c>
      <c r="AJ55" s="3">
        <v>4</v>
      </c>
      <c r="AK55" s="3">
        <v>5</v>
      </c>
      <c r="AL55" s="3">
        <v>4</v>
      </c>
      <c r="AM55" s="3">
        <v>6</v>
      </c>
      <c r="AN55" s="3">
        <v>3</v>
      </c>
      <c r="AO55" s="3">
        <v>2</v>
      </c>
      <c r="AP55" s="3">
        <v>5</v>
      </c>
      <c r="AQ55" s="3">
        <v>3</v>
      </c>
      <c r="AR55" s="3">
        <v>2</v>
      </c>
      <c r="AS55" s="3">
        <v>2</v>
      </c>
      <c r="AT55" s="3">
        <v>4</v>
      </c>
      <c r="AU55" s="3">
        <v>3</v>
      </c>
      <c r="AV55" s="3">
        <v>5</v>
      </c>
      <c r="AW55" s="10">
        <v>5</v>
      </c>
    </row>
    <row r="56" spans="1:49" x14ac:dyDescent="0.35">
      <c r="A56" s="27" t="s">
        <v>336</v>
      </c>
      <c r="B56" s="3" t="s">
        <v>162</v>
      </c>
      <c r="C56" s="145">
        <f t="shared" si="6"/>
        <v>333.76086956521738</v>
      </c>
      <c r="D56" s="145">
        <v>688</v>
      </c>
      <c r="E56" s="145">
        <v>437</v>
      </c>
      <c r="F56" s="145">
        <v>375</v>
      </c>
      <c r="G56" s="145">
        <v>250</v>
      </c>
      <c r="H56" s="145">
        <v>350</v>
      </c>
      <c r="I56" s="145">
        <v>62</v>
      </c>
      <c r="J56" s="145">
        <v>125</v>
      </c>
      <c r="K56" s="145">
        <v>100</v>
      </c>
      <c r="L56" s="145">
        <v>125</v>
      </c>
      <c r="M56" s="145">
        <v>0</v>
      </c>
      <c r="N56" s="145">
        <v>249</v>
      </c>
      <c r="O56" s="145">
        <v>325</v>
      </c>
      <c r="P56" s="145">
        <v>313</v>
      </c>
      <c r="Q56" s="145">
        <v>250</v>
      </c>
      <c r="R56" s="145">
        <v>313</v>
      </c>
      <c r="S56" s="145">
        <v>313</v>
      </c>
      <c r="T56" s="145">
        <v>374</v>
      </c>
      <c r="U56" s="145">
        <v>500</v>
      </c>
      <c r="V56" s="145">
        <v>375</v>
      </c>
      <c r="W56" s="145">
        <v>375</v>
      </c>
      <c r="X56" s="145">
        <v>125</v>
      </c>
      <c r="Y56" s="145">
        <v>250</v>
      </c>
      <c r="Z56" s="145">
        <v>250</v>
      </c>
      <c r="AA56" s="145">
        <v>438</v>
      </c>
      <c r="AB56" s="145">
        <v>250</v>
      </c>
      <c r="AC56" s="145">
        <v>125</v>
      </c>
      <c r="AD56" s="145">
        <v>125</v>
      </c>
      <c r="AE56" s="145">
        <v>313</v>
      </c>
      <c r="AF56" s="145">
        <v>125</v>
      </c>
      <c r="AG56" s="145">
        <v>688</v>
      </c>
      <c r="AH56" s="145">
        <v>375</v>
      </c>
      <c r="AI56" s="145">
        <v>500</v>
      </c>
      <c r="AJ56" s="145">
        <v>500</v>
      </c>
      <c r="AK56" s="145">
        <v>437</v>
      </c>
      <c r="AL56" s="145">
        <v>500</v>
      </c>
      <c r="AM56" s="145">
        <v>500</v>
      </c>
      <c r="AN56" s="145">
        <v>938</v>
      </c>
      <c r="AO56" s="145">
        <v>750</v>
      </c>
      <c r="AP56" s="145">
        <v>250</v>
      </c>
      <c r="AQ56" s="145">
        <v>63</v>
      </c>
      <c r="AR56" s="145">
        <v>313</v>
      </c>
      <c r="AS56" s="145">
        <v>413</v>
      </c>
      <c r="AT56" s="145">
        <v>538</v>
      </c>
      <c r="AU56" s="145">
        <v>125</v>
      </c>
      <c r="AV56" s="145">
        <v>313</v>
      </c>
      <c r="AW56" s="195">
        <v>250</v>
      </c>
    </row>
    <row r="57" spans="1:49" x14ac:dyDescent="0.35">
      <c r="A57" s="27" t="s">
        <v>336</v>
      </c>
      <c r="B57" s="3" t="s">
        <v>166</v>
      </c>
      <c r="C57" s="145">
        <f t="shared" si="6"/>
        <v>195.34782608695653</v>
      </c>
      <c r="D57" s="145">
        <v>344</v>
      </c>
      <c r="E57" s="145">
        <v>219</v>
      </c>
      <c r="F57" s="145">
        <v>375</v>
      </c>
      <c r="G57" s="145">
        <v>250</v>
      </c>
      <c r="H57" s="145">
        <v>175</v>
      </c>
      <c r="I57" s="145">
        <v>62</v>
      </c>
      <c r="J57" s="145">
        <v>125</v>
      </c>
      <c r="K57" s="145">
        <v>100</v>
      </c>
      <c r="L57" s="145">
        <v>63</v>
      </c>
      <c r="M57" s="145">
        <v>0</v>
      </c>
      <c r="N57" s="145">
        <v>125</v>
      </c>
      <c r="O57" s="145">
        <v>163</v>
      </c>
      <c r="P57" s="145">
        <v>104</v>
      </c>
      <c r="Q57" s="145">
        <v>250</v>
      </c>
      <c r="R57" s="145">
        <v>313</v>
      </c>
      <c r="S57" s="145">
        <v>104</v>
      </c>
      <c r="T57" s="145">
        <v>187</v>
      </c>
      <c r="U57" s="145">
        <v>250</v>
      </c>
      <c r="V57" s="145">
        <v>94</v>
      </c>
      <c r="W57" s="145">
        <v>188</v>
      </c>
      <c r="X57" s="145">
        <v>125</v>
      </c>
      <c r="Y57" s="145">
        <v>250</v>
      </c>
      <c r="Z57" s="145">
        <v>125</v>
      </c>
      <c r="AA57" s="145">
        <v>146</v>
      </c>
      <c r="AB57" s="145">
        <v>125</v>
      </c>
      <c r="AC57" s="145">
        <v>125</v>
      </c>
      <c r="AD57" s="145">
        <v>125</v>
      </c>
      <c r="AE57" s="145">
        <v>104</v>
      </c>
      <c r="AF57" s="145">
        <v>125</v>
      </c>
      <c r="AG57" s="145">
        <v>229</v>
      </c>
      <c r="AH57" s="145">
        <v>375</v>
      </c>
      <c r="AI57" s="145">
        <v>500</v>
      </c>
      <c r="AJ57" s="145">
        <v>500</v>
      </c>
      <c r="AK57" s="145">
        <v>219</v>
      </c>
      <c r="AL57" s="145">
        <v>250</v>
      </c>
      <c r="AM57" s="145">
        <v>167</v>
      </c>
      <c r="AN57" s="145">
        <v>313</v>
      </c>
      <c r="AO57" s="145">
        <v>375</v>
      </c>
      <c r="AP57" s="145">
        <v>250</v>
      </c>
      <c r="AQ57" s="145">
        <v>63</v>
      </c>
      <c r="AR57" s="145">
        <v>156</v>
      </c>
      <c r="AS57" s="145">
        <v>138</v>
      </c>
      <c r="AT57" s="145">
        <v>179</v>
      </c>
      <c r="AU57" s="145">
        <v>125</v>
      </c>
      <c r="AV57" s="145">
        <v>156</v>
      </c>
      <c r="AW57" s="195">
        <v>250</v>
      </c>
    </row>
    <row r="58" spans="1:49" x14ac:dyDescent="0.35">
      <c r="A58" s="27" t="s">
        <v>336</v>
      </c>
      <c r="B58" s="3" t="s">
        <v>133</v>
      </c>
      <c r="C58" s="4">
        <f t="shared" si="6"/>
        <v>5.2608695652173916</v>
      </c>
      <c r="D58" s="3">
        <v>11</v>
      </c>
      <c r="E58" s="3">
        <v>7</v>
      </c>
      <c r="F58" s="3">
        <v>6</v>
      </c>
      <c r="G58" s="3">
        <v>4</v>
      </c>
      <c r="H58" s="3">
        <v>5</v>
      </c>
      <c r="I58" s="3">
        <v>1</v>
      </c>
      <c r="J58" s="3">
        <v>2</v>
      </c>
      <c r="K58" s="3">
        <v>1</v>
      </c>
      <c r="L58" s="3">
        <v>2</v>
      </c>
      <c r="M58" s="3">
        <v>0</v>
      </c>
      <c r="N58" s="3">
        <v>4</v>
      </c>
      <c r="O58" s="3">
        <v>4</v>
      </c>
      <c r="P58" s="3">
        <v>5</v>
      </c>
      <c r="Q58" s="3">
        <v>4</v>
      </c>
      <c r="R58" s="3">
        <v>5</v>
      </c>
      <c r="S58" s="3">
        <v>5</v>
      </c>
      <c r="T58" s="3">
        <v>6</v>
      </c>
      <c r="U58" s="3">
        <v>8</v>
      </c>
      <c r="V58" s="3">
        <v>6</v>
      </c>
      <c r="W58" s="3">
        <v>6</v>
      </c>
      <c r="X58" s="3">
        <v>2</v>
      </c>
      <c r="Y58" s="3">
        <v>4</v>
      </c>
      <c r="Z58" s="3">
        <v>4</v>
      </c>
      <c r="AA58" s="3">
        <v>7</v>
      </c>
      <c r="AB58" s="3">
        <v>4</v>
      </c>
      <c r="AC58" s="3">
        <v>2</v>
      </c>
      <c r="AD58" s="3">
        <v>2</v>
      </c>
      <c r="AE58" s="3">
        <v>5</v>
      </c>
      <c r="AF58" s="3">
        <v>2</v>
      </c>
      <c r="AG58" s="3">
        <v>11</v>
      </c>
      <c r="AH58" s="3">
        <v>6</v>
      </c>
      <c r="AI58" s="3">
        <v>8</v>
      </c>
      <c r="AJ58" s="3">
        <v>8</v>
      </c>
      <c r="AK58" s="3">
        <v>7</v>
      </c>
      <c r="AL58" s="3">
        <v>8</v>
      </c>
      <c r="AM58" s="3">
        <v>8</v>
      </c>
      <c r="AN58" s="3">
        <v>15</v>
      </c>
      <c r="AO58" s="3">
        <v>12</v>
      </c>
      <c r="AP58" s="3">
        <v>4</v>
      </c>
      <c r="AQ58" s="3">
        <v>1</v>
      </c>
      <c r="AR58" s="3">
        <v>5</v>
      </c>
      <c r="AS58" s="3">
        <v>6</v>
      </c>
      <c r="AT58" s="3">
        <v>8</v>
      </c>
      <c r="AU58" s="3">
        <v>2</v>
      </c>
      <c r="AV58" s="3">
        <v>5</v>
      </c>
      <c r="AW58" s="10">
        <v>4</v>
      </c>
    </row>
    <row r="59" spans="1:49" x14ac:dyDescent="0.35">
      <c r="A59" s="27" t="s">
        <v>336</v>
      </c>
      <c r="B59" s="3" t="s">
        <v>167</v>
      </c>
      <c r="C59" s="4">
        <f t="shared" si="6"/>
        <v>0</v>
      </c>
      <c r="D59" s="4">
        <v>0</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16">
        <v>0</v>
      </c>
    </row>
    <row r="60" spans="1:49" x14ac:dyDescent="0.35">
      <c r="A60" s="27" t="s">
        <v>336</v>
      </c>
      <c r="B60" s="3" t="s">
        <v>132</v>
      </c>
      <c r="C60" s="4">
        <f t="shared" si="6"/>
        <v>1.7826086956521738</v>
      </c>
      <c r="D60" s="3">
        <v>2</v>
      </c>
      <c r="E60" s="3">
        <v>2</v>
      </c>
      <c r="F60" s="3">
        <v>1</v>
      </c>
      <c r="G60" s="3">
        <v>1</v>
      </c>
      <c r="H60" s="3">
        <v>2</v>
      </c>
      <c r="I60" s="3">
        <v>1</v>
      </c>
      <c r="J60" s="3">
        <v>1</v>
      </c>
      <c r="K60" s="3">
        <v>1</v>
      </c>
      <c r="L60" s="3">
        <v>2</v>
      </c>
      <c r="M60" s="3">
        <v>0</v>
      </c>
      <c r="N60" s="3">
        <v>2</v>
      </c>
      <c r="O60" s="3">
        <v>2</v>
      </c>
      <c r="P60" s="3">
        <v>3</v>
      </c>
      <c r="Q60" s="3">
        <v>1</v>
      </c>
      <c r="R60" s="3">
        <v>1</v>
      </c>
      <c r="S60" s="3">
        <v>3</v>
      </c>
      <c r="T60" s="3">
        <v>2</v>
      </c>
      <c r="U60" s="3">
        <v>2</v>
      </c>
      <c r="V60" s="3">
        <v>4</v>
      </c>
      <c r="W60" s="3">
        <v>2</v>
      </c>
      <c r="X60" s="3">
        <v>1</v>
      </c>
      <c r="Y60" s="3">
        <v>1</v>
      </c>
      <c r="Z60" s="3">
        <v>2</v>
      </c>
      <c r="AA60" s="3">
        <v>3</v>
      </c>
      <c r="AB60" s="3">
        <v>2</v>
      </c>
      <c r="AC60" s="3">
        <v>1</v>
      </c>
      <c r="AD60" s="3">
        <v>1</v>
      </c>
      <c r="AE60" s="3">
        <v>3</v>
      </c>
      <c r="AF60" s="3">
        <v>1</v>
      </c>
      <c r="AG60" s="3">
        <v>3</v>
      </c>
      <c r="AH60" s="3">
        <v>1</v>
      </c>
      <c r="AI60" s="3">
        <v>1</v>
      </c>
      <c r="AJ60" s="3">
        <v>1</v>
      </c>
      <c r="AK60" s="3">
        <v>2</v>
      </c>
      <c r="AL60" s="3">
        <v>2</v>
      </c>
      <c r="AM60" s="3">
        <v>3</v>
      </c>
      <c r="AN60" s="3">
        <v>3</v>
      </c>
      <c r="AO60" s="3">
        <v>2</v>
      </c>
      <c r="AP60" s="3">
        <v>1</v>
      </c>
      <c r="AQ60" s="3">
        <v>1</v>
      </c>
      <c r="AR60" s="3">
        <v>2</v>
      </c>
      <c r="AS60" s="3">
        <v>3</v>
      </c>
      <c r="AT60" s="3">
        <v>3</v>
      </c>
      <c r="AU60" s="3">
        <v>1</v>
      </c>
      <c r="AV60" s="3">
        <v>2</v>
      </c>
      <c r="AW60" s="10">
        <v>1</v>
      </c>
    </row>
    <row r="61" spans="1:49" x14ac:dyDescent="0.35">
      <c r="A61" s="27" t="s">
        <v>337</v>
      </c>
      <c r="B61" s="3" t="s">
        <v>162</v>
      </c>
      <c r="C61" s="145">
        <f t="shared" si="6"/>
        <v>20759.869565217392</v>
      </c>
      <c r="D61" s="145">
        <v>11117</v>
      </c>
      <c r="E61" s="145">
        <v>12932</v>
      </c>
      <c r="F61" s="145">
        <v>19435</v>
      </c>
      <c r="G61" s="145">
        <v>13883</v>
      </c>
      <c r="H61" s="145">
        <v>17511</v>
      </c>
      <c r="I61" s="145">
        <v>16779</v>
      </c>
      <c r="J61" s="145">
        <v>15337</v>
      </c>
      <c r="K61" s="145">
        <v>16761</v>
      </c>
      <c r="L61" s="145">
        <v>16441</v>
      </c>
      <c r="M61" s="145">
        <v>18634</v>
      </c>
      <c r="N61" s="145">
        <v>14309</v>
      </c>
      <c r="O61" s="145">
        <v>13112</v>
      </c>
      <c r="P61" s="145">
        <v>29841</v>
      </c>
      <c r="Q61" s="145">
        <v>28726</v>
      </c>
      <c r="R61" s="145">
        <v>32801</v>
      </c>
      <c r="S61" s="145">
        <v>20882</v>
      </c>
      <c r="T61" s="145">
        <v>23872</v>
      </c>
      <c r="U61" s="145">
        <v>28234</v>
      </c>
      <c r="V61" s="145">
        <v>30885</v>
      </c>
      <c r="W61" s="145">
        <v>27612</v>
      </c>
      <c r="X61" s="145">
        <v>31161</v>
      </c>
      <c r="Y61" s="145">
        <v>46734</v>
      </c>
      <c r="Z61" s="145">
        <v>33399</v>
      </c>
      <c r="AA61" s="145">
        <v>29319</v>
      </c>
      <c r="AB61" s="145">
        <v>25398</v>
      </c>
      <c r="AC61" s="145">
        <v>21021</v>
      </c>
      <c r="AD61" s="145">
        <v>18044</v>
      </c>
      <c r="AE61" s="145">
        <v>19039</v>
      </c>
      <c r="AF61" s="145">
        <v>25066</v>
      </c>
      <c r="AG61" s="145">
        <v>20588</v>
      </c>
      <c r="AH61" s="145">
        <v>20058</v>
      </c>
      <c r="AI61" s="145">
        <v>20901</v>
      </c>
      <c r="AJ61" s="145">
        <v>17315</v>
      </c>
      <c r="AK61" s="145">
        <v>22874</v>
      </c>
      <c r="AL61" s="145">
        <v>21422</v>
      </c>
      <c r="AM61" s="145">
        <v>18944</v>
      </c>
      <c r="AN61" s="145">
        <v>17777</v>
      </c>
      <c r="AO61" s="145">
        <v>16082</v>
      </c>
      <c r="AP61" s="145">
        <v>14582</v>
      </c>
      <c r="AQ61" s="145">
        <v>10131</v>
      </c>
      <c r="AR61" s="145">
        <v>12122</v>
      </c>
      <c r="AS61" s="145">
        <v>15177</v>
      </c>
      <c r="AT61" s="145">
        <v>19064</v>
      </c>
      <c r="AU61" s="145">
        <v>21443</v>
      </c>
      <c r="AV61" s="145">
        <v>14710</v>
      </c>
      <c r="AW61" s="195">
        <v>13479</v>
      </c>
    </row>
    <row r="62" spans="1:49" x14ac:dyDescent="0.35">
      <c r="A62" s="27" t="s">
        <v>337</v>
      </c>
      <c r="B62" s="3" t="s">
        <v>166</v>
      </c>
      <c r="C62" s="145">
        <f t="shared" si="6"/>
        <v>801.52173913043475</v>
      </c>
      <c r="D62" s="145">
        <v>654</v>
      </c>
      <c r="E62" s="145">
        <v>404</v>
      </c>
      <c r="F62" s="145">
        <v>589</v>
      </c>
      <c r="G62" s="145">
        <v>578</v>
      </c>
      <c r="H62" s="145">
        <v>674</v>
      </c>
      <c r="I62" s="145">
        <v>524</v>
      </c>
      <c r="J62" s="145">
        <v>511</v>
      </c>
      <c r="K62" s="145">
        <v>645</v>
      </c>
      <c r="L62" s="145">
        <v>685</v>
      </c>
      <c r="M62" s="145">
        <v>666</v>
      </c>
      <c r="N62" s="145">
        <v>622</v>
      </c>
      <c r="O62" s="145">
        <v>423</v>
      </c>
      <c r="P62" s="145">
        <v>933</v>
      </c>
      <c r="Q62" s="145">
        <v>821</v>
      </c>
      <c r="R62" s="145">
        <v>863</v>
      </c>
      <c r="S62" s="145">
        <v>633</v>
      </c>
      <c r="T62" s="145">
        <v>702</v>
      </c>
      <c r="U62" s="145">
        <v>911</v>
      </c>
      <c r="V62" s="145">
        <v>753</v>
      </c>
      <c r="W62" s="145">
        <v>812</v>
      </c>
      <c r="X62" s="145">
        <v>866</v>
      </c>
      <c r="Y62" s="145">
        <v>1298</v>
      </c>
      <c r="Z62" s="145">
        <v>903</v>
      </c>
      <c r="AA62" s="145">
        <v>1128</v>
      </c>
      <c r="AB62" s="145">
        <v>1104</v>
      </c>
      <c r="AC62" s="145">
        <v>809</v>
      </c>
      <c r="AD62" s="145">
        <v>820</v>
      </c>
      <c r="AE62" s="145">
        <v>793</v>
      </c>
      <c r="AF62" s="145">
        <v>836</v>
      </c>
      <c r="AG62" s="145">
        <v>763</v>
      </c>
      <c r="AH62" s="145">
        <v>716</v>
      </c>
      <c r="AI62" s="145">
        <v>697</v>
      </c>
      <c r="AJ62" s="145">
        <v>753</v>
      </c>
      <c r="AK62" s="145">
        <v>817</v>
      </c>
      <c r="AL62" s="145">
        <v>793</v>
      </c>
      <c r="AM62" s="145">
        <v>824</v>
      </c>
      <c r="AN62" s="145">
        <v>1046</v>
      </c>
      <c r="AO62" s="145">
        <v>893</v>
      </c>
      <c r="AP62" s="145">
        <v>911</v>
      </c>
      <c r="AQ62" s="145">
        <v>1447</v>
      </c>
      <c r="AR62" s="145">
        <v>1102</v>
      </c>
      <c r="AS62" s="145">
        <v>949</v>
      </c>
      <c r="AT62" s="145">
        <v>953</v>
      </c>
      <c r="AU62" s="145">
        <v>932</v>
      </c>
      <c r="AV62" s="145">
        <v>640</v>
      </c>
      <c r="AW62" s="195">
        <v>674</v>
      </c>
    </row>
    <row r="63" spans="1:49" x14ac:dyDescent="0.35">
      <c r="A63" s="27" t="s">
        <v>337</v>
      </c>
      <c r="B63" s="3" t="s">
        <v>133</v>
      </c>
      <c r="C63" s="4">
        <f t="shared" si="6"/>
        <v>131.04347826086956</v>
      </c>
      <c r="D63" s="4">
        <v>74</v>
      </c>
      <c r="E63" s="4">
        <v>114</v>
      </c>
      <c r="F63" s="4">
        <v>155</v>
      </c>
      <c r="G63" s="4">
        <v>131</v>
      </c>
      <c r="H63" s="4">
        <v>139</v>
      </c>
      <c r="I63" s="4">
        <v>150</v>
      </c>
      <c r="J63" s="4">
        <v>131</v>
      </c>
      <c r="K63" s="4">
        <v>146</v>
      </c>
      <c r="L63" s="4">
        <v>123</v>
      </c>
      <c r="M63" s="4">
        <v>127</v>
      </c>
      <c r="N63" s="4">
        <v>107</v>
      </c>
      <c r="O63" s="4">
        <v>110</v>
      </c>
      <c r="P63" s="4">
        <v>197</v>
      </c>
      <c r="Q63" s="4">
        <v>193</v>
      </c>
      <c r="R63" s="4">
        <v>222</v>
      </c>
      <c r="S63" s="4">
        <v>150</v>
      </c>
      <c r="T63" s="4">
        <v>158</v>
      </c>
      <c r="U63" s="4">
        <v>164</v>
      </c>
      <c r="V63" s="4">
        <v>189</v>
      </c>
      <c r="W63" s="4">
        <v>164</v>
      </c>
      <c r="X63" s="4">
        <v>195</v>
      </c>
      <c r="Y63" s="4">
        <v>280</v>
      </c>
      <c r="Z63" s="4">
        <v>193</v>
      </c>
      <c r="AA63" s="4">
        <v>154</v>
      </c>
      <c r="AB63" s="4">
        <v>151</v>
      </c>
      <c r="AC63" s="4">
        <v>117</v>
      </c>
      <c r="AD63" s="4">
        <v>91</v>
      </c>
      <c r="AE63" s="4">
        <v>107</v>
      </c>
      <c r="AF63" s="4">
        <v>140</v>
      </c>
      <c r="AG63" s="4">
        <v>102</v>
      </c>
      <c r="AH63" s="4">
        <v>117</v>
      </c>
      <c r="AI63" s="4">
        <v>128</v>
      </c>
      <c r="AJ63" s="4">
        <v>97</v>
      </c>
      <c r="AK63" s="4">
        <v>139</v>
      </c>
      <c r="AL63" s="4">
        <v>121</v>
      </c>
      <c r="AM63" s="4">
        <v>94</v>
      </c>
      <c r="AN63" s="4">
        <v>91</v>
      </c>
      <c r="AO63" s="4">
        <v>92</v>
      </c>
      <c r="AP63" s="4">
        <v>66</v>
      </c>
      <c r="AQ63" s="3">
        <v>45</v>
      </c>
      <c r="AR63" s="3">
        <v>64</v>
      </c>
      <c r="AS63" s="4">
        <v>85</v>
      </c>
      <c r="AT63" s="4">
        <v>109</v>
      </c>
      <c r="AU63" s="4">
        <v>138</v>
      </c>
      <c r="AV63" s="4">
        <v>89</v>
      </c>
      <c r="AW63" s="16">
        <v>79</v>
      </c>
    </row>
    <row r="64" spans="1:49" x14ac:dyDescent="0.35">
      <c r="A64" s="27" t="s">
        <v>337</v>
      </c>
      <c r="B64" s="3" t="s">
        <v>167</v>
      </c>
      <c r="C64" s="4">
        <f t="shared" si="6"/>
        <v>5131.891304347826</v>
      </c>
      <c r="D64" s="4">
        <v>2633</v>
      </c>
      <c r="E64" s="4">
        <v>2784</v>
      </c>
      <c r="F64" s="4">
        <v>4257</v>
      </c>
      <c r="G64" s="4">
        <v>2747</v>
      </c>
      <c r="H64" s="4">
        <v>3832</v>
      </c>
      <c r="I64" s="4">
        <v>3444</v>
      </c>
      <c r="J64" s="4">
        <v>3252</v>
      </c>
      <c r="K64" s="4">
        <v>3477</v>
      </c>
      <c r="L64" s="4">
        <v>3745</v>
      </c>
      <c r="M64" s="4">
        <v>4379</v>
      </c>
      <c r="N64" s="4">
        <v>3241</v>
      </c>
      <c r="O64" s="4">
        <v>2894</v>
      </c>
      <c r="P64" s="4">
        <v>8225</v>
      </c>
      <c r="Q64" s="4">
        <v>7680</v>
      </c>
      <c r="R64" s="4">
        <v>8994</v>
      </c>
      <c r="S64" s="4">
        <v>5436</v>
      </c>
      <c r="T64" s="4">
        <v>5777</v>
      </c>
      <c r="U64" s="4">
        <v>7156</v>
      </c>
      <c r="V64" s="4">
        <v>7746</v>
      </c>
      <c r="W64" s="4">
        <v>6871</v>
      </c>
      <c r="X64" s="4">
        <v>7471</v>
      </c>
      <c r="Y64" s="4">
        <v>12128</v>
      </c>
      <c r="Z64" s="4">
        <v>8546</v>
      </c>
      <c r="AA64" s="4">
        <v>7494</v>
      </c>
      <c r="AB64" s="4">
        <v>6329</v>
      </c>
      <c r="AC64" s="4">
        <v>5170</v>
      </c>
      <c r="AD64" s="4">
        <v>4682</v>
      </c>
      <c r="AE64" s="4">
        <v>4790</v>
      </c>
      <c r="AF64" s="4">
        <v>6344</v>
      </c>
      <c r="AG64" s="4">
        <v>5386</v>
      </c>
      <c r="AH64" s="4">
        <v>4974</v>
      </c>
      <c r="AI64" s="4">
        <v>5133</v>
      </c>
      <c r="AJ64" s="4">
        <v>4370</v>
      </c>
      <c r="AK64" s="4">
        <v>5597</v>
      </c>
      <c r="AL64" s="4">
        <v>5209</v>
      </c>
      <c r="AM64" s="4">
        <v>4922</v>
      </c>
      <c r="AN64" s="4">
        <v>4559</v>
      </c>
      <c r="AO64" s="4">
        <v>3989</v>
      </c>
      <c r="AP64" s="4">
        <v>3732</v>
      </c>
      <c r="AQ64" s="4">
        <v>2707</v>
      </c>
      <c r="AR64" s="4">
        <v>3109</v>
      </c>
      <c r="AS64" s="4">
        <v>3815</v>
      </c>
      <c r="AT64" s="4">
        <v>4831</v>
      </c>
      <c r="AU64" s="4">
        <v>5185</v>
      </c>
      <c r="AV64" s="4">
        <v>3652</v>
      </c>
      <c r="AW64" s="16">
        <v>3373</v>
      </c>
    </row>
    <row r="65" spans="1:49" x14ac:dyDescent="0.35">
      <c r="A65" s="27" t="s">
        <v>337</v>
      </c>
      <c r="B65" s="3" t="s">
        <v>132</v>
      </c>
      <c r="C65" s="4">
        <f t="shared" si="6"/>
        <v>26.543478260869566</v>
      </c>
      <c r="D65" s="4">
        <v>17</v>
      </c>
      <c r="E65" s="3">
        <v>32</v>
      </c>
      <c r="F65" s="3">
        <v>33</v>
      </c>
      <c r="G65" s="3">
        <v>24</v>
      </c>
      <c r="H65" s="4">
        <v>26</v>
      </c>
      <c r="I65" s="3">
        <v>32</v>
      </c>
      <c r="J65" s="4">
        <v>30</v>
      </c>
      <c r="K65" s="3">
        <v>26</v>
      </c>
      <c r="L65" s="3">
        <v>24</v>
      </c>
      <c r="M65" s="3">
        <v>28</v>
      </c>
      <c r="N65" s="3">
        <v>23</v>
      </c>
      <c r="O65" s="3">
        <v>31</v>
      </c>
      <c r="P65" s="3">
        <v>32</v>
      </c>
      <c r="Q65" s="3">
        <v>35</v>
      </c>
      <c r="R65" s="3">
        <v>38</v>
      </c>
      <c r="S65" s="4">
        <v>33</v>
      </c>
      <c r="T65" s="3">
        <v>34</v>
      </c>
      <c r="U65" s="3">
        <v>31</v>
      </c>
      <c r="V65" s="3">
        <v>41</v>
      </c>
      <c r="W65" s="3">
        <v>34</v>
      </c>
      <c r="X65" s="3">
        <v>36</v>
      </c>
      <c r="Y65" s="4">
        <v>36</v>
      </c>
      <c r="Z65" s="4">
        <v>37</v>
      </c>
      <c r="AA65" s="3">
        <v>26</v>
      </c>
      <c r="AB65" s="3">
        <v>23</v>
      </c>
      <c r="AC65" s="3">
        <v>26</v>
      </c>
      <c r="AD65" s="3">
        <v>22</v>
      </c>
      <c r="AE65" s="4">
        <v>24</v>
      </c>
      <c r="AF65" s="4">
        <v>30</v>
      </c>
      <c r="AG65" s="4">
        <v>27</v>
      </c>
      <c r="AH65" s="3">
        <v>28</v>
      </c>
      <c r="AI65" s="3">
        <v>30</v>
      </c>
      <c r="AJ65" s="4">
        <v>23</v>
      </c>
      <c r="AK65" s="3">
        <v>28</v>
      </c>
      <c r="AL65" s="3">
        <v>27</v>
      </c>
      <c r="AM65" s="3">
        <v>23</v>
      </c>
      <c r="AN65" s="3">
        <v>17</v>
      </c>
      <c r="AO65" s="3">
        <v>18</v>
      </c>
      <c r="AP65" s="3">
        <v>16</v>
      </c>
      <c r="AQ65" s="3">
        <v>7</v>
      </c>
      <c r="AR65" s="3">
        <v>11</v>
      </c>
      <c r="AS65" s="4">
        <v>16</v>
      </c>
      <c r="AT65" s="3">
        <v>20</v>
      </c>
      <c r="AU65" s="3">
        <v>23</v>
      </c>
      <c r="AV65" s="4">
        <v>23</v>
      </c>
      <c r="AW65" s="16">
        <v>20</v>
      </c>
    </row>
    <row r="66" spans="1:49" x14ac:dyDescent="0.35">
      <c r="A66" s="27" t="s">
        <v>342</v>
      </c>
      <c r="B66" s="3" t="s">
        <v>162</v>
      </c>
      <c r="C66" s="145">
        <f t="shared" si="6"/>
        <v>28.260869565217391</v>
      </c>
      <c r="D66" s="145">
        <v>0</v>
      </c>
      <c r="E66" s="145">
        <v>0</v>
      </c>
      <c r="F66" s="145">
        <v>0</v>
      </c>
      <c r="G66" s="145">
        <v>0</v>
      </c>
      <c r="H66" s="145">
        <v>0</v>
      </c>
      <c r="I66" s="145">
        <v>0</v>
      </c>
      <c r="J66" s="145">
        <v>0</v>
      </c>
      <c r="K66" s="145">
        <v>0</v>
      </c>
      <c r="L66" s="145">
        <v>0</v>
      </c>
      <c r="M66" s="145">
        <v>0</v>
      </c>
      <c r="N66" s="145">
        <v>0</v>
      </c>
      <c r="O66" s="145">
        <v>0</v>
      </c>
      <c r="P66" s="145">
        <v>0</v>
      </c>
      <c r="Q66" s="145">
        <v>0</v>
      </c>
      <c r="R66" s="145">
        <v>700</v>
      </c>
      <c r="S66" s="145">
        <v>0</v>
      </c>
      <c r="T66" s="145">
        <v>0</v>
      </c>
      <c r="U66" s="145">
        <v>0</v>
      </c>
      <c r="V66" s="145">
        <v>600</v>
      </c>
      <c r="W66" s="145">
        <v>0</v>
      </c>
      <c r="X66" s="145">
        <v>0</v>
      </c>
      <c r="Y66" s="145">
        <v>0</v>
      </c>
      <c r="Z66" s="145">
        <v>0</v>
      </c>
      <c r="AA66" s="145">
        <v>0</v>
      </c>
      <c r="AB66" s="145">
        <v>0</v>
      </c>
      <c r="AC66" s="145">
        <v>0</v>
      </c>
      <c r="AD66" s="145">
        <v>0</v>
      </c>
      <c r="AE66" s="145">
        <v>0</v>
      </c>
      <c r="AF66" s="145">
        <v>0</v>
      </c>
      <c r="AG66" s="145">
        <v>0</v>
      </c>
      <c r="AH66" s="145">
        <v>0</v>
      </c>
      <c r="AI66" s="145">
        <v>0</v>
      </c>
      <c r="AJ66" s="145">
        <v>0</v>
      </c>
      <c r="AK66" s="145">
        <v>0</v>
      </c>
      <c r="AL66" s="145">
        <v>0</v>
      </c>
      <c r="AM66" s="145">
        <v>0</v>
      </c>
      <c r="AN66" s="145">
        <v>0</v>
      </c>
      <c r="AO66" s="145">
        <v>0</v>
      </c>
      <c r="AP66" s="145">
        <v>0</v>
      </c>
      <c r="AQ66" s="145">
        <v>0</v>
      </c>
      <c r="AR66" s="145">
        <v>0</v>
      </c>
      <c r="AS66" s="145">
        <v>0</v>
      </c>
      <c r="AT66" s="145">
        <v>0</v>
      </c>
      <c r="AU66" s="145">
        <v>0</v>
      </c>
      <c r="AV66" s="145">
        <v>0</v>
      </c>
      <c r="AW66" s="195">
        <v>0</v>
      </c>
    </row>
    <row r="67" spans="1:49" x14ac:dyDescent="0.35">
      <c r="A67" s="27" t="s">
        <v>342</v>
      </c>
      <c r="B67" s="3" t="s">
        <v>166</v>
      </c>
      <c r="C67" s="145">
        <f t="shared" si="6"/>
        <v>28.260869565217391</v>
      </c>
      <c r="D67" s="145">
        <v>0</v>
      </c>
      <c r="E67" s="145">
        <v>0</v>
      </c>
      <c r="F67" s="145">
        <v>0</v>
      </c>
      <c r="G67" s="145">
        <v>0</v>
      </c>
      <c r="H67" s="145">
        <v>0</v>
      </c>
      <c r="I67" s="145">
        <v>0</v>
      </c>
      <c r="J67" s="145">
        <v>0</v>
      </c>
      <c r="K67" s="145">
        <v>0</v>
      </c>
      <c r="L67" s="145">
        <v>0</v>
      </c>
      <c r="M67" s="145">
        <v>0</v>
      </c>
      <c r="N67" s="145">
        <v>0</v>
      </c>
      <c r="O67" s="145">
        <v>0</v>
      </c>
      <c r="P67" s="145">
        <v>0</v>
      </c>
      <c r="Q67" s="145">
        <v>0</v>
      </c>
      <c r="R67" s="145">
        <v>700</v>
      </c>
      <c r="S67" s="145">
        <v>0</v>
      </c>
      <c r="T67" s="145">
        <v>0</v>
      </c>
      <c r="U67" s="145">
        <v>0</v>
      </c>
      <c r="V67" s="145">
        <v>600</v>
      </c>
      <c r="W67" s="145">
        <v>0</v>
      </c>
      <c r="X67" s="145">
        <v>0</v>
      </c>
      <c r="Y67" s="145">
        <v>0</v>
      </c>
      <c r="Z67" s="145">
        <v>0</v>
      </c>
      <c r="AA67" s="145">
        <v>0</v>
      </c>
      <c r="AB67" s="145">
        <v>0</v>
      </c>
      <c r="AC67" s="145">
        <v>0</v>
      </c>
      <c r="AD67" s="145">
        <v>0</v>
      </c>
      <c r="AE67" s="145">
        <v>0</v>
      </c>
      <c r="AF67" s="145">
        <v>0</v>
      </c>
      <c r="AG67" s="145">
        <v>0</v>
      </c>
      <c r="AH67" s="145">
        <v>0</v>
      </c>
      <c r="AI67" s="145">
        <v>0</v>
      </c>
      <c r="AJ67" s="145">
        <v>0</v>
      </c>
      <c r="AK67" s="145">
        <v>0</v>
      </c>
      <c r="AL67" s="145">
        <v>0</v>
      </c>
      <c r="AM67" s="145">
        <v>0</v>
      </c>
      <c r="AN67" s="145">
        <v>0</v>
      </c>
      <c r="AO67" s="145">
        <v>0</v>
      </c>
      <c r="AP67" s="145">
        <v>0</v>
      </c>
      <c r="AQ67" s="145">
        <v>0</v>
      </c>
      <c r="AR67" s="145">
        <v>0</v>
      </c>
      <c r="AS67" s="145">
        <v>0</v>
      </c>
      <c r="AT67" s="145">
        <v>0</v>
      </c>
      <c r="AU67" s="145">
        <v>0</v>
      </c>
      <c r="AV67" s="145">
        <v>0</v>
      </c>
      <c r="AW67" s="195">
        <v>0</v>
      </c>
    </row>
    <row r="68" spans="1:49" x14ac:dyDescent="0.35">
      <c r="A68" s="27" t="s">
        <v>342</v>
      </c>
      <c r="B68" s="3" t="s">
        <v>133</v>
      </c>
      <c r="C68" s="4">
        <f t="shared" si="6"/>
        <v>4.3478260869565216E-2</v>
      </c>
      <c r="D68" s="3">
        <v>0</v>
      </c>
      <c r="E68" s="3">
        <v>0</v>
      </c>
      <c r="F68" s="3">
        <v>0</v>
      </c>
      <c r="G68" s="3">
        <v>0</v>
      </c>
      <c r="H68" s="3">
        <v>0</v>
      </c>
      <c r="I68" s="3">
        <v>0</v>
      </c>
      <c r="J68" s="3">
        <v>0</v>
      </c>
      <c r="K68" s="3">
        <v>0</v>
      </c>
      <c r="L68" s="3">
        <v>0</v>
      </c>
      <c r="M68" s="3">
        <v>0</v>
      </c>
      <c r="N68" s="3">
        <v>0</v>
      </c>
      <c r="O68" s="3">
        <v>0</v>
      </c>
      <c r="P68" s="3">
        <v>0</v>
      </c>
      <c r="Q68" s="3">
        <v>0</v>
      </c>
      <c r="R68" s="3">
        <v>1</v>
      </c>
      <c r="S68" s="3">
        <v>0</v>
      </c>
      <c r="T68" s="3">
        <v>0</v>
      </c>
      <c r="U68" s="3">
        <v>0</v>
      </c>
      <c r="V68" s="3">
        <v>1</v>
      </c>
      <c r="W68" s="3">
        <v>0</v>
      </c>
      <c r="X68" s="3">
        <v>0</v>
      </c>
      <c r="Y68" s="3">
        <v>0</v>
      </c>
      <c r="Z68" s="3">
        <v>0</v>
      </c>
      <c r="AA68" s="3">
        <v>0</v>
      </c>
      <c r="AB68" s="3">
        <v>0</v>
      </c>
      <c r="AC68" s="3">
        <v>0</v>
      </c>
      <c r="AD68" s="3">
        <v>0</v>
      </c>
      <c r="AE68" s="3">
        <v>0</v>
      </c>
      <c r="AF68" s="3">
        <v>0</v>
      </c>
      <c r="AG68" s="3">
        <v>0</v>
      </c>
      <c r="AH68" s="3">
        <v>0</v>
      </c>
      <c r="AI68" s="3">
        <v>0</v>
      </c>
      <c r="AJ68" s="3">
        <v>0</v>
      </c>
      <c r="AK68" s="3">
        <v>0</v>
      </c>
      <c r="AL68" s="3">
        <v>0</v>
      </c>
      <c r="AM68" s="3">
        <v>0</v>
      </c>
      <c r="AN68" s="3">
        <v>0</v>
      </c>
      <c r="AO68" s="3">
        <v>0</v>
      </c>
      <c r="AP68" s="3">
        <v>0</v>
      </c>
      <c r="AQ68" s="3">
        <v>0</v>
      </c>
      <c r="AR68" s="3">
        <v>0</v>
      </c>
      <c r="AS68" s="3">
        <v>0</v>
      </c>
      <c r="AT68" s="3">
        <v>0</v>
      </c>
      <c r="AU68" s="3">
        <v>0</v>
      </c>
      <c r="AV68" s="3">
        <v>0</v>
      </c>
      <c r="AW68" s="10">
        <v>0</v>
      </c>
    </row>
    <row r="69" spans="1:49" x14ac:dyDescent="0.35">
      <c r="A69" s="27" t="s">
        <v>342</v>
      </c>
      <c r="B69" s="3" t="s">
        <v>167</v>
      </c>
      <c r="C69" s="4">
        <f t="shared" si="6"/>
        <v>0</v>
      </c>
      <c r="D69" s="4">
        <v>0</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16">
        <v>0</v>
      </c>
    </row>
    <row r="70" spans="1:49" x14ac:dyDescent="0.35">
      <c r="A70" s="27" t="s">
        <v>342</v>
      </c>
      <c r="B70" s="3" t="s">
        <v>132</v>
      </c>
      <c r="C70" s="4">
        <f t="shared" si="6"/>
        <v>4.3478260869565216E-2</v>
      </c>
      <c r="D70" s="3">
        <v>0</v>
      </c>
      <c r="E70" s="3">
        <v>0</v>
      </c>
      <c r="F70" s="3">
        <v>0</v>
      </c>
      <c r="G70" s="3">
        <v>0</v>
      </c>
      <c r="H70" s="3">
        <v>0</v>
      </c>
      <c r="I70" s="3">
        <v>0</v>
      </c>
      <c r="J70" s="3">
        <v>0</v>
      </c>
      <c r="K70" s="3">
        <v>0</v>
      </c>
      <c r="L70" s="3">
        <v>0</v>
      </c>
      <c r="M70" s="3">
        <v>0</v>
      </c>
      <c r="N70" s="3">
        <v>0</v>
      </c>
      <c r="O70" s="3">
        <v>0</v>
      </c>
      <c r="P70" s="3">
        <v>0</v>
      </c>
      <c r="Q70" s="3">
        <v>0</v>
      </c>
      <c r="R70" s="3">
        <v>1</v>
      </c>
      <c r="S70" s="3">
        <v>0</v>
      </c>
      <c r="T70" s="3">
        <v>0</v>
      </c>
      <c r="U70" s="3">
        <v>0</v>
      </c>
      <c r="V70" s="3">
        <v>1</v>
      </c>
      <c r="W70" s="3">
        <v>0</v>
      </c>
      <c r="X70" s="3">
        <v>0</v>
      </c>
      <c r="Y70" s="3">
        <v>0</v>
      </c>
      <c r="Z70" s="3">
        <v>0</v>
      </c>
      <c r="AA70" s="3">
        <v>0</v>
      </c>
      <c r="AB70" s="3">
        <v>0</v>
      </c>
      <c r="AC70" s="3">
        <v>0</v>
      </c>
      <c r="AD70" s="3">
        <v>0</v>
      </c>
      <c r="AE70" s="3">
        <v>0</v>
      </c>
      <c r="AF70" s="3">
        <v>0</v>
      </c>
      <c r="AG70" s="3">
        <v>0</v>
      </c>
      <c r="AH70" s="3">
        <v>0</v>
      </c>
      <c r="AI70" s="3">
        <v>0</v>
      </c>
      <c r="AJ70" s="3">
        <v>0</v>
      </c>
      <c r="AK70" s="3">
        <v>0</v>
      </c>
      <c r="AL70" s="3">
        <v>0</v>
      </c>
      <c r="AM70" s="3">
        <v>0</v>
      </c>
      <c r="AN70" s="3">
        <v>0</v>
      </c>
      <c r="AO70" s="3">
        <v>0</v>
      </c>
      <c r="AP70" s="3">
        <v>0</v>
      </c>
      <c r="AQ70" s="3">
        <v>0</v>
      </c>
      <c r="AR70" s="3">
        <v>0</v>
      </c>
      <c r="AS70" s="3">
        <v>0</v>
      </c>
      <c r="AT70" s="3">
        <v>0</v>
      </c>
      <c r="AU70" s="3">
        <v>0</v>
      </c>
      <c r="AV70" s="3">
        <v>0</v>
      </c>
      <c r="AW70" s="10">
        <v>0</v>
      </c>
    </row>
    <row r="71" spans="1:49" x14ac:dyDescent="0.35">
      <c r="A71" s="27" t="s">
        <v>338</v>
      </c>
      <c r="B71" s="3" t="s">
        <v>162</v>
      </c>
      <c r="C71" s="145">
        <f t="shared" si="6"/>
        <v>628.67391304347825</v>
      </c>
      <c r="D71" s="145">
        <v>1041</v>
      </c>
      <c r="E71" s="145">
        <v>3302</v>
      </c>
      <c r="F71" s="145">
        <v>2951</v>
      </c>
      <c r="G71" s="145">
        <v>738</v>
      </c>
      <c r="H71" s="145">
        <v>505</v>
      </c>
      <c r="I71" s="145">
        <v>823</v>
      </c>
      <c r="J71" s="145">
        <v>2667</v>
      </c>
      <c r="K71" s="145">
        <v>1034</v>
      </c>
      <c r="L71" s="145">
        <v>1026</v>
      </c>
      <c r="M71" s="145">
        <v>336</v>
      </c>
      <c r="N71" s="145">
        <v>278</v>
      </c>
      <c r="O71" s="145">
        <v>227</v>
      </c>
      <c r="P71" s="145">
        <v>1098</v>
      </c>
      <c r="Q71" s="145">
        <v>905</v>
      </c>
      <c r="R71" s="145">
        <v>1266</v>
      </c>
      <c r="S71" s="145">
        <v>246</v>
      </c>
      <c r="T71" s="145">
        <v>327</v>
      </c>
      <c r="U71" s="145">
        <v>142</v>
      </c>
      <c r="V71" s="145">
        <v>372</v>
      </c>
      <c r="W71" s="145">
        <v>371</v>
      </c>
      <c r="X71" s="145">
        <v>353</v>
      </c>
      <c r="Y71" s="145">
        <v>285</v>
      </c>
      <c r="Z71" s="145">
        <v>309</v>
      </c>
      <c r="AA71" s="145">
        <v>430</v>
      </c>
      <c r="AB71" s="145">
        <v>462</v>
      </c>
      <c r="AC71" s="145">
        <v>200</v>
      </c>
      <c r="AD71" s="145">
        <v>317</v>
      </c>
      <c r="AE71" s="145">
        <v>613</v>
      </c>
      <c r="AF71" s="145">
        <v>926</v>
      </c>
      <c r="AG71" s="145">
        <v>480</v>
      </c>
      <c r="AH71" s="145">
        <v>646</v>
      </c>
      <c r="AI71" s="145">
        <v>443</v>
      </c>
      <c r="AJ71" s="145">
        <v>263</v>
      </c>
      <c r="AK71" s="145">
        <v>291</v>
      </c>
      <c r="AL71" s="145">
        <v>382</v>
      </c>
      <c r="AM71" s="145">
        <v>338</v>
      </c>
      <c r="AN71" s="145">
        <v>530</v>
      </c>
      <c r="AO71" s="145">
        <v>292</v>
      </c>
      <c r="AP71" s="145">
        <v>172</v>
      </c>
      <c r="AQ71" s="145">
        <v>0</v>
      </c>
      <c r="AR71" s="145">
        <v>120</v>
      </c>
      <c r="AS71" s="145">
        <v>31</v>
      </c>
      <c r="AT71" s="145">
        <v>150</v>
      </c>
      <c r="AU71" s="145">
        <v>465</v>
      </c>
      <c r="AV71" s="145">
        <v>378</v>
      </c>
      <c r="AW71" s="195">
        <v>388</v>
      </c>
    </row>
    <row r="72" spans="1:49" x14ac:dyDescent="0.35">
      <c r="A72" s="27" t="s">
        <v>338</v>
      </c>
      <c r="B72" s="3" t="s">
        <v>166</v>
      </c>
      <c r="C72" s="145">
        <f t="shared" si="6"/>
        <v>59.173913043478258</v>
      </c>
      <c r="D72" s="145">
        <v>69</v>
      </c>
      <c r="E72" s="145">
        <v>165</v>
      </c>
      <c r="F72" s="145">
        <v>164</v>
      </c>
      <c r="G72" s="145">
        <v>57</v>
      </c>
      <c r="H72" s="145">
        <v>63</v>
      </c>
      <c r="I72" s="145">
        <v>51</v>
      </c>
      <c r="J72" s="145">
        <v>191</v>
      </c>
      <c r="K72" s="145">
        <v>80</v>
      </c>
      <c r="L72" s="145">
        <v>68</v>
      </c>
      <c r="M72" s="145">
        <v>67</v>
      </c>
      <c r="N72" s="145">
        <v>46</v>
      </c>
      <c r="O72" s="145">
        <v>57</v>
      </c>
      <c r="P72" s="145">
        <v>183</v>
      </c>
      <c r="Q72" s="145">
        <v>113</v>
      </c>
      <c r="R72" s="145">
        <v>115</v>
      </c>
      <c r="S72" s="145">
        <v>49</v>
      </c>
      <c r="T72" s="145">
        <v>33</v>
      </c>
      <c r="U72" s="145">
        <v>28</v>
      </c>
      <c r="V72" s="145">
        <v>37</v>
      </c>
      <c r="W72" s="145">
        <v>31</v>
      </c>
      <c r="X72" s="145">
        <v>39</v>
      </c>
      <c r="Y72" s="145">
        <v>32</v>
      </c>
      <c r="Z72" s="145">
        <v>31</v>
      </c>
      <c r="AA72" s="145">
        <v>48</v>
      </c>
      <c r="AB72" s="145">
        <v>38</v>
      </c>
      <c r="AC72" s="145">
        <v>40</v>
      </c>
      <c r="AD72" s="145">
        <v>40</v>
      </c>
      <c r="AE72" s="145">
        <v>44</v>
      </c>
      <c r="AF72" s="145">
        <v>42</v>
      </c>
      <c r="AG72" s="145">
        <v>48</v>
      </c>
      <c r="AH72" s="145">
        <v>50</v>
      </c>
      <c r="AI72" s="145">
        <v>44</v>
      </c>
      <c r="AJ72" s="145">
        <v>44</v>
      </c>
      <c r="AK72" s="145">
        <v>58</v>
      </c>
      <c r="AL72" s="145">
        <v>38</v>
      </c>
      <c r="AM72" s="145">
        <v>38</v>
      </c>
      <c r="AN72" s="145">
        <v>53</v>
      </c>
      <c r="AO72" s="145">
        <v>42</v>
      </c>
      <c r="AP72" s="145">
        <v>34</v>
      </c>
      <c r="AQ72" s="145">
        <v>0</v>
      </c>
      <c r="AR72" s="145">
        <v>40</v>
      </c>
      <c r="AS72" s="145">
        <v>31</v>
      </c>
      <c r="AT72" s="145">
        <v>50</v>
      </c>
      <c r="AU72" s="145">
        <v>58</v>
      </c>
      <c r="AV72" s="145">
        <v>38</v>
      </c>
      <c r="AW72" s="195">
        <v>35</v>
      </c>
    </row>
    <row r="73" spans="1:49" x14ac:dyDescent="0.35">
      <c r="A73" s="27" t="s">
        <v>338</v>
      </c>
      <c r="B73" s="3" t="s">
        <v>133</v>
      </c>
      <c r="C73" s="4">
        <f t="shared" si="6"/>
        <v>0</v>
      </c>
      <c r="D73" s="3">
        <v>0</v>
      </c>
      <c r="E73" s="3">
        <v>0</v>
      </c>
      <c r="F73" s="3">
        <v>0</v>
      </c>
      <c r="G73" s="3">
        <v>0</v>
      </c>
      <c r="H73" s="3">
        <v>0</v>
      </c>
      <c r="I73" s="3">
        <v>0</v>
      </c>
      <c r="J73" s="3">
        <v>0</v>
      </c>
      <c r="K73" s="3">
        <v>0</v>
      </c>
      <c r="L73" s="3">
        <v>0</v>
      </c>
      <c r="M73" s="3">
        <v>0</v>
      </c>
      <c r="N73" s="3">
        <v>0</v>
      </c>
      <c r="O73" s="3">
        <v>0</v>
      </c>
      <c r="P73" s="3">
        <v>0</v>
      </c>
      <c r="Q73" s="3">
        <v>0</v>
      </c>
      <c r="R73" s="3">
        <v>0</v>
      </c>
      <c r="S73" s="3">
        <v>0</v>
      </c>
      <c r="T73" s="3">
        <v>0</v>
      </c>
      <c r="U73" s="3">
        <v>0</v>
      </c>
      <c r="V73" s="3">
        <v>0</v>
      </c>
      <c r="W73" s="3">
        <v>0</v>
      </c>
      <c r="X73" s="3">
        <v>0</v>
      </c>
      <c r="Y73" s="3">
        <v>0</v>
      </c>
      <c r="Z73" s="3">
        <v>0</v>
      </c>
      <c r="AA73" s="3">
        <v>0</v>
      </c>
      <c r="AB73" s="3">
        <v>0</v>
      </c>
      <c r="AC73" s="3">
        <v>0</v>
      </c>
      <c r="AD73" s="3">
        <v>0</v>
      </c>
      <c r="AE73" s="3">
        <v>0</v>
      </c>
      <c r="AF73" s="3">
        <v>0</v>
      </c>
      <c r="AG73" s="3">
        <v>0</v>
      </c>
      <c r="AH73" s="3">
        <v>0</v>
      </c>
      <c r="AI73" s="3">
        <v>0</v>
      </c>
      <c r="AJ73" s="3">
        <v>0</v>
      </c>
      <c r="AK73" s="3">
        <v>0</v>
      </c>
      <c r="AL73" s="3">
        <v>0</v>
      </c>
      <c r="AM73" s="3">
        <v>0</v>
      </c>
      <c r="AN73" s="3">
        <v>0</v>
      </c>
      <c r="AO73" s="3">
        <v>0</v>
      </c>
      <c r="AP73" s="3">
        <v>0</v>
      </c>
      <c r="AQ73" s="3">
        <v>0</v>
      </c>
      <c r="AR73" s="3">
        <v>0</v>
      </c>
      <c r="AS73" s="3">
        <v>0</v>
      </c>
      <c r="AT73" s="3">
        <v>0</v>
      </c>
      <c r="AU73" s="3">
        <v>0</v>
      </c>
      <c r="AV73" s="3">
        <v>0</v>
      </c>
      <c r="AW73" s="10">
        <v>0</v>
      </c>
    </row>
    <row r="74" spans="1:49" x14ac:dyDescent="0.35">
      <c r="A74" s="27" t="s">
        <v>338</v>
      </c>
      <c r="B74" s="3" t="s">
        <v>167</v>
      </c>
      <c r="C74" s="4">
        <f t="shared" si="6"/>
        <v>0</v>
      </c>
      <c r="D74" s="4">
        <v>0</v>
      </c>
      <c r="E74" s="4">
        <v>0</v>
      </c>
      <c r="F74" s="4">
        <v>0</v>
      </c>
      <c r="G74" s="4">
        <v>0</v>
      </c>
      <c r="H74" s="4">
        <v>0</v>
      </c>
      <c r="I74" s="4">
        <v>0</v>
      </c>
      <c r="J74" s="4">
        <v>0</v>
      </c>
      <c r="K74" s="4">
        <v>0</v>
      </c>
      <c r="L74" s="4">
        <v>0</v>
      </c>
      <c r="M74" s="4">
        <v>0</v>
      </c>
      <c r="N74" s="4">
        <v>0</v>
      </c>
      <c r="O74" s="4">
        <v>0</v>
      </c>
      <c r="P74" s="4">
        <v>0</v>
      </c>
      <c r="Q74" s="4">
        <v>0</v>
      </c>
      <c r="R74" s="4">
        <v>0</v>
      </c>
      <c r="S74" s="4">
        <v>0</v>
      </c>
      <c r="T74" s="4">
        <v>0</v>
      </c>
      <c r="U74" s="4">
        <v>0</v>
      </c>
      <c r="V74" s="4">
        <v>0</v>
      </c>
      <c r="W74" s="4">
        <v>0</v>
      </c>
      <c r="X74" s="4">
        <v>0</v>
      </c>
      <c r="Y74" s="4">
        <v>0</v>
      </c>
      <c r="Z74" s="4">
        <v>0</v>
      </c>
      <c r="AA74" s="4">
        <v>0</v>
      </c>
      <c r="AB74" s="4">
        <v>0</v>
      </c>
      <c r="AC74" s="4">
        <v>0</v>
      </c>
      <c r="AD74" s="4">
        <v>0</v>
      </c>
      <c r="AE74" s="4">
        <v>0</v>
      </c>
      <c r="AF74" s="4">
        <v>0</v>
      </c>
      <c r="AG74" s="4">
        <v>0</v>
      </c>
      <c r="AH74" s="4">
        <v>0</v>
      </c>
      <c r="AI74" s="4">
        <v>0</v>
      </c>
      <c r="AJ74" s="4">
        <v>0</v>
      </c>
      <c r="AK74" s="4">
        <v>0</v>
      </c>
      <c r="AL74" s="4">
        <v>0</v>
      </c>
      <c r="AM74" s="4">
        <v>0</v>
      </c>
      <c r="AN74" s="4">
        <v>0</v>
      </c>
      <c r="AO74" s="4">
        <v>0</v>
      </c>
      <c r="AP74" s="4">
        <v>0</v>
      </c>
      <c r="AQ74" s="4">
        <v>0</v>
      </c>
      <c r="AR74" s="4">
        <v>0</v>
      </c>
      <c r="AS74" s="4">
        <v>0</v>
      </c>
      <c r="AT74" s="4">
        <v>0</v>
      </c>
      <c r="AU74" s="4">
        <v>0</v>
      </c>
      <c r="AV74" s="4">
        <v>0</v>
      </c>
      <c r="AW74" s="16">
        <v>0</v>
      </c>
    </row>
    <row r="75" spans="1:49" x14ac:dyDescent="0.35">
      <c r="A75" s="27" t="s">
        <v>338</v>
      </c>
      <c r="B75" s="3" t="s">
        <v>132</v>
      </c>
      <c r="C75" s="4">
        <f t="shared" si="6"/>
        <v>9.4130434782608692</v>
      </c>
      <c r="D75" s="3">
        <v>15</v>
      </c>
      <c r="E75" s="3">
        <v>20</v>
      </c>
      <c r="F75" s="3">
        <v>18</v>
      </c>
      <c r="G75" s="3">
        <v>13</v>
      </c>
      <c r="H75" s="3">
        <v>8</v>
      </c>
      <c r="I75" s="3">
        <v>16</v>
      </c>
      <c r="J75" s="3">
        <v>14</v>
      </c>
      <c r="K75" s="3">
        <v>13</v>
      </c>
      <c r="L75" s="3">
        <v>15</v>
      </c>
      <c r="M75" s="3">
        <v>5</v>
      </c>
      <c r="N75" s="3">
        <v>6</v>
      </c>
      <c r="O75" s="3">
        <v>4</v>
      </c>
      <c r="P75" s="3">
        <v>6</v>
      </c>
      <c r="Q75" s="3">
        <v>8</v>
      </c>
      <c r="R75" s="3">
        <v>11</v>
      </c>
      <c r="S75" s="3">
        <v>5</v>
      </c>
      <c r="T75" s="3">
        <v>10</v>
      </c>
      <c r="U75" s="3">
        <v>5</v>
      </c>
      <c r="V75" s="3">
        <v>10</v>
      </c>
      <c r="W75" s="3">
        <v>12</v>
      </c>
      <c r="X75" s="3">
        <v>9</v>
      </c>
      <c r="Y75" s="3">
        <v>9</v>
      </c>
      <c r="Z75" s="3">
        <v>10</v>
      </c>
      <c r="AA75" s="3">
        <v>9</v>
      </c>
      <c r="AB75" s="3">
        <v>12</v>
      </c>
      <c r="AC75" s="3">
        <v>5</v>
      </c>
      <c r="AD75" s="3">
        <v>8</v>
      </c>
      <c r="AE75" s="3">
        <v>14</v>
      </c>
      <c r="AF75" s="3">
        <v>22</v>
      </c>
      <c r="AG75" s="3">
        <v>10</v>
      </c>
      <c r="AH75" s="3">
        <v>13</v>
      </c>
      <c r="AI75" s="3">
        <v>10</v>
      </c>
      <c r="AJ75" s="3">
        <v>6</v>
      </c>
      <c r="AK75" s="3">
        <v>5</v>
      </c>
      <c r="AL75" s="3">
        <v>10</v>
      </c>
      <c r="AM75" s="3">
        <v>9</v>
      </c>
      <c r="AN75" s="3">
        <v>10</v>
      </c>
      <c r="AO75" s="3">
        <v>7</v>
      </c>
      <c r="AP75" s="3">
        <v>5</v>
      </c>
      <c r="AQ75" s="3">
        <v>0</v>
      </c>
      <c r="AR75" s="3">
        <v>3</v>
      </c>
      <c r="AS75" s="3">
        <v>1</v>
      </c>
      <c r="AT75" s="3">
        <v>3</v>
      </c>
      <c r="AU75" s="3">
        <v>8</v>
      </c>
      <c r="AV75" s="3">
        <v>10</v>
      </c>
      <c r="AW75" s="10">
        <v>11</v>
      </c>
    </row>
    <row r="76" spans="1:49" s="42" customFormat="1" x14ac:dyDescent="0.35">
      <c r="A76" s="54" t="s">
        <v>339</v>
      </c>
      <c r="B76" s="21" t="s">
        <v>162</v>
      </c>
      <c r="C76" s="145">
        <f t="shared" si="6"/>
        <v>156065.32608695651</v>
      </c>
      <c r="D76" s="145">
        <v>268202</v>
      </c>
      <c r="E76" s="145">
        <v>238476</v>
      </c>
      <c r="F76" s="145">
        <v>250413</v>
      </c>
      <c r="G76" s="145">
        <v>245782</v>
      </c>
      <c r="H76" s="145">
        <v>281690</v>
      </c>
      <c r="I76" s="145">
        <v>282354</v>
      </c>
      <c r="J76" s="145">
        <v>268756</v>
      </c>
      <c r="K76" s="145">
        <v>327539</v>
      </c>
      <c r="L76" s="145">
        <v>287851</v>
      </c>
      <c r="M76" s="145">
        <v>290066</v>
      </c>
      <c r="N76" s="145">
        <v>278217</v>
      </c>
      <c r="O76" s="145">
        <v>278104</v>
      </c>
      <c r="P76" s="145">
        <v>317705</v>
      </c>
      <c r="Q76" s="145">
        <v>281792</v>
      </c>
      <c r="R76" s="145">
        <v>278018</v>
      </c>
      <c r="S76" s="145">
        <v>232652</v>
      </c>
      <c r="T76" s="145">
        <v>109947</v>
      </c>
      <c r="U76" s="145">
        <v>109765</v>
      </c>
      <c r="V76" s="145">
        <v>105344</v>
      </c>
      <c r="W76" s="145">
        <v>106163</v>
      </c>
      <c r="X76" s="145">
        <v>95777</v>
      </c>
      <c r="Y76" s="145">
        <v>123149</v>
      </c>
      <c r="Z76" s="145">
        <v>101393</v>
      </c>
      <c r="AA76" s="145">
        <v>105645</v>
      </c>
      <c r="AB76" s="145">
        <v>121848</v>
      </c>
      <c r="AC76" s="145">
        <v>102424</v>
      </c>
      <c r="AD76" s="145">
        <v>123262</v>
      </c>
      <c r="AE76" s="145">
        <v>131440</v>
      </c>
      <c r="AF76" s="145">
        <v>130345</v>
      </c>
      <c r="AG76" s="145">
        <v>113273</v>
      </c>
      <c r="AH76" s="145">
        <v>118433</v>
      </c>
      <c r="AI76" s="145">
        <v>111210</v>
      </c>
      <c r="AJ76" s="145">
        <v>107328</v>
      </c>
      <c r="AK76" s="145">
        <v>109858</v>
      </c>
      <c r="AL76" s="145">
        <v>85120</v>
      </c>
      <c r="AM76" s="145">
        <v>89390</v>
      </c>
      <c r="AN76" s="145">
        <v>121017</v>
      </c>
      <c r="AO76" s="145">
        <v>94740</v>
      </c>
      <c r="AP76" s="145">
        <v>72590</v>
      </c>
      <c r="AQ76" s="145">
        <v>27850</v>
      </c>
      <c r="AR76" s="145">
        <v>28261</v>
      </c>
      <c r="AS76" s="145">
        <v>42008</v>
      </c>
      <c r="AT76" s="145">
        <v>47610</v>
      </c>
      <c r="AU76" s="145">
        <v>40258</v>
      </c>
      <c r="AV76" s="145">
        <v>40256</v>
      </c>
      <c r="AW76" s="195">
        <v>55684</v>
      </c>
    </row>
    <row r="77" spans="1:49" x14ac:dyDescent="0.35">
      <c r="A77" s="27" t="s">
        <v>339</v>
      </c>
      <c r="B77" s="3" t="s">
        <v>166</v>
      </c>
      <c r="C77" s="145">
        <f t="shared" si="6"/>
        <v>536.47826086956525</v>
      </c>
      <c r="D77" s="145">
        <v>653</v>
      </c>
      <c r="E77" s="145">
        <v>610</v>
      </c>
      <c r="F77" s="145">
        <v>637</v>
      </c>
      <c r="G77" s="145">
        <v>645</v>
      </c>
      <c r="H77" s="145">
        <v>708</v>
      </c>
      <c r="I77" s="145">
        <v>699</v>
      </c>
      <c r="J77" s="145">
        <v>717</v>
      </c>
      <c r="K77" s="145">
        <v>795</v>
      </c>
      <c r="L77" s="145">
        <v>764</v>
      </c>
      <c r="M77" s="145">
        <v>759</v>
      </c>
      <c r="N77" s="145">
        <v>713</v>
      </c>
      <c r="O77" s="145">
        <v>740</v>
      </c>
      <c r="P77" s="145">
        <v>790</v>
      </c>
      <c r="Q77" s="145">
        <v>677</v>
      </c>
      <c r="R77" s="145">
        <v>717</v>
      </c>
      <c r="S77" s="145">
        <v>630</v>
      </c>
      <c r="T77" s="145">
        <v>491</v>
      </c>
      <c r="U77" s="145">
        <v>492</v>
      </c>
      <c r="V77" s="145">
        <v>468</v>
      </c>
      <c r="W77" s="145">
        <v>485</v>
      </c>
      <c r="X77" s="145">
        <v>416</v>
      </c>
      <c r="Y77" s="145">
        <v>505</v>
      </c>
      <c r="Z77" s="145">
        <v>453</v>
      </c>
      <c r="AA77" s="145">
        <v>491</v>
      </c>
      <c r="AB77" s="145">
        <v>485</v>
      </c>
      <c r="AC77" s="145">
        <v>402</v>
      </c>
      <c r="AD77" s="145">
        <v>485</v>
      </c>
      <c r="AE77" s="145">
        <v>498</v>
      </c>
      <c r="AF77" s="145">
        <v>523</v>
      </c>
      <c r="AG77" s="145">
        <v>482</v>
      </c>
      <c r="AH77" s="145">
        <v>508</v>
      </c>
      <c r="AI77" s="145">
        <v>490</v>
      </c>
      <c r="AJ77" s="145">
        <v>497</v>
      </c>
      <c r="AK77" s="145">
        <v>509</v>
      </c>
      <c r="AL77" s="145">
        <v>441</v>
      </c>
      <c r="AM77" s="145">
        <v>436</v>
      </c>
      <c r="AN77" s="145">
        <v>511</v>
      </c>
      <c r="AO77" s="145">
        <v>421</v>
      </c>
      <c r="AP77" s="145">
        <v>399</v>
      </c>
      <c r="AQ77" s="145">
        <v>376</v>
      </c>
      <c r="AR77" s="145">
        <v>362</v>
      </c>
      <c r="AS77" s="145">
        <v>382</v>
      </c>
      <c r="AT77" s="145">
        <v>390</v>
      </c>
      <c r="AU77" s="145">
        <v>330</v>
      </c>
      <c r="AV77" s="145">
        <v>317</v>
      </c>
      <c r="AW77" s="195">
        <v>379</v>
      </c>
    </row>
    <row r="78" spans="1:49" x14ac:dyDescent="0.35">
      <c r="A78" s="27" t="s">
        <v>339</v>
      </c>
      <c r="B78" s="3" t="s">
        <v>133</v>
      </c>
      <c r="C78" s="4">
        <f t="shared" si="6"/>
        <v>1761.0652173913043</v>
      </c>
      <c r="D78" s="4">
        <v>2975</v>
      </c>
      <c r="E78" s="4">
        <v>2732</v>
      </c>
      <c r="F78" s="4">
        <v>2877</v>
      </c>
      <c r="G78" s="4">
        <v>2816</v>
      </c>
      <c r="H78" s="4">
        <v>3097</v>
      </c>
      <c r="I78" s="4">
        <v>2901</v>
      </c>
      <c r="J78" s="4">
        <v>2763</v>
      </c>
      <c r="K78" s="4">
        <v>3170</v>
      </c>
      <c r="L78" s="4">
        <v>2798</v>
      </c>
      <c r="M78" s="4">
        <v>2900</v>
      </c>
      <c r="N78" s="4">
        <v>2776</v>
      </c>
      <c r="O78" s="4">
        <v>2765</v>
      </c>
      <c r="P78" s="4">
        <v>3174</v>
      </c>
      <c r="Q78" s="4">
        <v>2796</v>
      </c>
      <c r="R78" s="4">
        <v>2825</v>
      </c>
      <c r="S78" s="4">
        <v>2484</v>
      </c>
      <c r="T78" s="4">
        <v>1165</v>
      </c>
      <c r="U78" s="4">
        <v>1321</v>
      </c>
      <c r="V78" s="4">
        <v>1190</v>
      </c>
      <c r="W78" s="4">
        <v>1302</v>
      </c>
      <c r="X78" s="4">
        <v>1231</v>
      </c>
      <c r="Y78" s="4">
        <v>1563</v>
      </c>
      <c r="Z78" s="4">
        <v>1319</v>
      </c>
      <c r="AA78" s="4">
        <v>1415</v>
      </c>
      <c r="AB78" s="4">
        <v>1630</v>
      </c>
      <c r="AC78" s="4">
        <v>1370</v>
      </c>
      <c r="AD78" s="4">
        <v>1524</v>
      </c>
      <c r="AE78" s="4">
        <v>1704</v>
      </c>
      <c r="AF78" s="4">
        <v>1734</v>
      </c>
      <c r="AG78" s="4">
        <v>1476</v>
      </c>
      <c r="AH78" s="4">
        <v>1495</v>
      </c>
      <c r="AI78" s="4">
        <v>1450</v>
      </c>
      <c r="AJ78" s="4">
        <v>1359</v>
      </c>
      <c r="AK78" s="4">
        <v>1373</v>
      </c>
      <c r="AL78" s="4">
        <v>999</v>
      </c>
      <c r="AM78" s="4">
        <v>1052</v>
      </c>
      <c r="AN78" s="4">
        <v>1496</v>
      </c>
      <c r="AO78" s="4">
        <v>1239</v>
      </c>
      <c r="AP78" s="4">
        <v>983</v>
      </c>
      <c r="AQ78" s="4">
        <v>362</v>
      </c>
      <c r="AR78" s="4">
        <v>386</v>
      </c>
      <c r="AS78" s="4">
        <v>543</v>
      </c>
      <c r="AT78" s="4">
        <v>604</v>
      </c>
      <c r="AU78" s="4">
        <v>594</v>
      </c>
      <c r="AV78" s="4">
        <v>574</v>
      </c>
      <c r="AW78" s="16">
        <v>707</v>
      </c>
    </row>
    <row r="79" spans="1:49" x14ac:dyDescent="0.35">
      <c r="A79" s="27" t="s">
        <v>339</v>
      </c>
      <c r="B79" s="3" t="s">
        <v>167</v>
      </c>
      <c r="C79" s="4">
        <f t="shared" si="6"/>
        <v>60431.25646054501</v>
      </c>
      <c r="D79" s="4">
        <v>107544</v>
      </c>
      <c r="E79" s="4">
        <v>95272</v>
      </c>
      <c r="F79" s="4">
        <v>99461</v>
      </c>
      <c r="G79" s="4">
        <v>97733</v>
      </c>
      <c r="H79" s="4">
        <v>111782</v>
      </c>
      <c r="I79" s="4">
        <v>112981</v>
      </c>
      <c r="J79" s="4">
        <v>107157</v>
      </c>
      <c r="K79" s="4">
        <v>132187</v>
      </c>
      <c r="L79" s="4">
        <v>116019</v>
      </c>
      <c r="M79" s="4">
        <v>116743</v>
      </c>
      <c r="N79" s="4">
        <v>111657</v>
      </c>
      <c r="O79" s="4">
        <v>111438</v>
      </c>
      <c r="P79" s="4">
        <v>125180</v>
      </c>
      <c r="Q79" s="4">
        <v>110821</v>
      </c>
      <c r="R79" s="4">
        <v>108253</v>
      </c>
      <c r="S79" s="4">
        <v>89015</v>
      </c>
      <c r="T79" s="4">
        <v>42445</v>
      </c>
      <c r="U79" s="4">
        <v>40825</v>
      </c>
      <c r="V79" s="4">
        <v>39605</v>
      </c>
      <c r="W79" s="4">
        <v>39215</v>
      </c>
      <c r="X79" s="4">
        <v>36080</v>
      </c>
      <c r="Y79" s="4">
        <v>46830</v>
      </c>
      <c r="Z79" s="4">
        <v>38224</v>
      </c>
      <c r="AA79" s="4">
        <v>39955</v>
      </c>
      <c r="AB79" s="4">
        <v>44945</v>
      </c>
      <c r="AC79" s="4">
        <v>36933</v>
      </c>
      <c r="AD79" s="4">
        <v>45053</v>
      </c>
      <c r="AE79" s="4">
        <v>47640.304287058258</v>
      </c>
      <c r="AF79" s="4">
        <v>46977.37170002886</v>
      </c>
      <c r="AG79" s="4">
        <v>41051.121197983259</v>
      </c>
      <c r="AH79" s="4">
        <v>42950</v>
      </c>
      <c r="AI79" s="4">
        <v>40410</v>
      </c>
      <c r="AJ79" s="4">
        <v>39471</v>
      </c>
      <c r="AK79" s="4">
        <v>40131</v>
      </c>
      <c r="AL79" s="4">
        <v>31713</v>
      </c>
      <c r="AM79" s="4">
        <v>32722</v>
      </c>
      <c r="AN79" s="4">
        <v>44819</v>
      </c>
      <c r="AO79" s="4">
        <v>34953</v>
      </c>
      <c r="AP79" s="4">
        <v>26117</v>
      </c>
      <c r="AQ79" s="4">
        <v>9835</v>
      </c>
      <c r="AR79" s="4">
        <v>9971</v>
      </c>
      <c r="AS79" s="4">
        <v>16725</v>
      </c>
      <c r="AT79" s="4">
        <v>18691</v>
      </c>
      <c r="AU79" s="4">
        <v>15288</v>
      </c>
      <c r="AV79" s="4">
        <v>15593</v>
      </c>
      <c r="AW79" s="16">
        <v>21427</v>
      </c>
    </row>
    <row r="80" spans="1:49" ht="15" thickBot="1" x14ac:dyDescent="0.4">
      <c r="A80" s="7" t="s">
        <v>339</v>
      </c>
      <c r="B80" s="8" t="s">
        <v>132</v>
      </c>
      <c r="C80" s="22">
        <f t="shared" si="6"/>
        <v>267.19565217391306</v>
      </c>
      <c r="D80" s="22">
        <v>411</v>
      </c>
      <c r="E80" s="22">
        <v>391</v>
      </c>
      <c r="F80" s="22">
        <v>393</v>
      </c>
      <c r="G80" s="22">
        <v>381</v>
      </c>
      <c r="H80" s="22">
        <v>398</v>
      </c>
      <c r="I80" s="22">
        <v>404</v>
      </c>
      <c r="J80" s="22">
        <v>375</v>
      </c>
      <c r="K80" s="22">
        <v>412</v>
      </c>
      <c r="L80" s="22">
        <v>377</v>
      </c>
      <c r="M80" s="22">
        <v>382</v>
      </c>
      <c r="N80" s="22">
        <v>390</v>
      </c>
      <c r="O80" s="22">
        <v>376</v>
      </c>
      <c r="P80" s="22">
        <v>402</v>
      </c>
      <c r="Q80" s="22">
        <v>416</v>
      </c>
      <c r="R80" s="22">
        <v>388</v>
      </c>
      <c r="S80" s="22">
        <v>369</v>
      </c>
      <c r="T80" s="22">
        <v>224</v>
      </c>
      <c r="U80" s="22">
        <v>223</v>
      </c>
      <c r="V80" s="22">
        <v>225</v>
      </c>
      <c r="W80" s="22">
        <v>219</v>
      </c>
      <c r="X80" s="22">
        <v>230</v>
      </c>
      <c r="Y80" s="22">
        <v>244</v>
      </c>
      <c r="Z80" s="22">
        <v>224</v>
      </c>
      <c r="AA80" s="22">
        <v>215</v>
      </c>
      <c r="AB80" s="22">
        <v>251</v>
      </c>
      <c r="AC80" s="22">
        <v>255</v>
      </c>
      <c r="AD80" s="22">
        <v>254</v>
      </c>
      <c r="AE80" s="22">
        <v>264</v>
      </c>
      <c r="AF80" s="22">
        <v>249</v>
      </c>
      <c r="AG80" s="22">
        <v>235</v>
      </c>
      <c r="AH80" s="22">
        <v>233</v>
      </c>
      <c r="AI80" s="22">
        <v>227</v>
      </c>
      <c r="AJ80" s="22">
        <v>216</v>
      </c>
      <c r="AK80" s="22">
        <v>216</v>
      </c>
      <c r="AL80" s="22">
        <v>193</v>
      </c>
      <c r="AM80" s="22">
        <v>205</v>
      </c>
      <c r="AN80" s="22">
        <v>237</v>
      </c>
      <c r="AO80" s="22">
        <v>225</v>
      </c>
      <c r="AP80" s="22">
        <v>182</v>
      </c>
      <c r="AQ80" s="8">
        <v>74</v>
      </c>
      <c r="AR80" s="8">
        <v>78</v>
      </c>
      <c r="AS80" s="22">
        <v>110</v>
      </c>
      <c r="AT80" s="22">
        <v>122</v>
      </c>
      <c r="AU80" s="22">
        <v>122</v>
      </c>
      <c r="AV80" s="22">
        <v>127</v>
      </c>
      <c r="AW80" s="178">
        <v>147</v>
      </c>
    </row>
    <row r="81" spans="1:49" s="2" customFormat="1" x14ac:dyDescent="0.3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row>
    <row r="82" spans="1:49" s="2" customFormat="1" x14ac:dyDescent="0.35">
      <c r="A82" s="51" t="s">
        <v>138</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row>
    <row r="84" spans="1:49" x14ac:dyDescent="0.35">
      <c r="A84" s="456" t="s">
        <v>171</v>
      </c>
      <c r="B84" s="456" t="s">
        <v>160</v>
      </c>
      <c r="C84" s="456" t="s">
        <v>153</v>
      </c>
      <c r="D84" s="14">
        <v>42736</v>
      </c>
      <c r="E84" s="14">
        <v>42767</v>
      </c>
      <c r="F84" s="14">
        <v>42795</v>
      </c>
      <c r="G84" s="14">
        <v>42826</v>
      </c>
      <c r="H84" s="14">
        <v>42856</v>
      </c>
      <c r="I84" s="14">
        <v>42887</v>
      </c>
      <c r="J84" s="14">
        <v>42917</v>
      </c>
      <c r="K84" s="14">
        <v>42948</v>
      </c>
      <c r="L84" s="14">
        <v>42979</v>
      </c>
      <c r="M84" s="14">
        <v>43009</v>
      </c>
      <c r="N84" s="14">
        <v>43040</v>
      </c>
      <c r="O84" s="14">
        <v>43070</v>
      </c>
      <c r="P84" s="14">
        <v>43101</v>
      </c>
      <c r="Q84" s="14">
        <v>43132</v>
      </c>
      <c r="R84" s="14">
        <v>43160</v>
      </c>
      <c r="S84" s="14">
        <v>43191</v>
      </c>
      <c r="T84" s="14">
        <v>43221</v>
      </c>
      <c r="U84" s="14">
        <v>43252</v>
      </c>
      <c r="V84" s="14">
        <v>43282</v>
      </c>
      <c r="W84" s="14">
        <v>43313</v>
      </c>
      <c r="X84" s="14">
        <v>43344</v>
      </c>
      <c r="Y84" s="14">
        <v>43374</v>
      </c>
      <c r="Z84" s="14">
        <v>43405</v>
      </c>
      <c r="AA84" s="14">
        <v>43435</v>
      </c>
      <c r="AB84" s="14">
        <v>43466</v>
      </c>
      <c r="AC84" s="14">
        <v>43497</v>
      </c>
      <c r="AD84" s="14">
        <v>43525</v>
      </c>
      <c r="AE84" s="14">
        <v>43556</v>
      </c>
      <c r="AF84" s="14">
        <v>43586</v>
      </c>
      <c r="AG84" s="14">
        <v>43617</v>
      </c>
      <c r="AH84" s="14">
        <v>43647</v>
      </c>
      <c r="AI84" s="14">
        <v>43678</v>
      </c>
      <c r="AJ84" s="14">
        <v>43709</v>
      </c>
      <c r="AK84" s="14">
        <v>43739</v>
      </c>
      <c r="AL84" s="14">
        <v>43770</v>
      </c>
      <c r="AM84" s="14">
        <v>43800</v>
      </c>
      <c r="AN84" s="14">
        <v>43831</v>
      </c>
      <c r="AO84" s="14">
        <v>43862</v>
      </c>
      <c r="AP84" s="14">
        <v>43891</v>
      </c>
      <c r="AQ84" s="14">
        <v>43922</v>
      </c>
      <c r="AR84" s="14">
        <v>43952</v>
      </c>
      <c r="AS84" s="14">
        <v>43983</v>
      </c>
      <c r="AT84" s="14">
        <v>44013</v>
      </c>
      <c r="AU84" s="14">
        <v>44044</v>
      </c>
      <c r="AV84" s="14">
        <v>44075</v>
      </c>
      <c r="AW84" s="15">
        <v>44105</v>
      </c>
    </row>
    <row r="85" spans="1:49" x14ac:dyDescent="0.35">
      <c r="A85" s="39" t="s">
        <v>356</v>
      </c>
      <c r="B85" s="3" t="s">
        <v>357</v>
      </c>
      <c r="C85" s="231">
        <f t="shared" ref="C85:C92" si="7">AVERAGE(D85:AW85)</f>
        <v>51.135869565217391</v>
      </c>
      <c r="D85" s="231">
        <v>0</v>
      </c>
      <c r="E85" s="231">
        <v>146</v>
      </c>
      <c r="F85" s="231">
        <v>146</v>
      </c>
      <c r="G85" s="231">
        <v>0</v>
      </c>
      <c r="H85" s="231">
        <v>0</v>
      </c>
      <c r="I85" s="231">
        <v>134.44999999999999</v>
      </c>
      <c r="J85" s="231">
        <v>0</v>
      </c>
      <c r="K85" s="231">
        <v>0</v>
      </c>
      <c r="L85" s="231">
        <v>0</v>
      </c>
      <c r="M85" s="231">
        <v>0</v>
      </c>
      <c r="N85" s="231">
        <v>176</v>
      </c>
      <c r="O85" s="231">
        <v>0</v>
      </c>
      <c r="P85" s="231">
        <v>269.10000000000002</v>
      </c>
      <c r="Q85" s="231">
        <v>0</v>
      </c>
      <c r="R85" s="231">
        <v>0</v>
      </c>
      <c r="S85" s="231">
        <v>111</v>
      </c>
      <c r="T85" s="231">
        <v>0</v>
      </c>
      <c r="U85" s="231">
        <v>178.66</v>
      </c>
      <c r="V85" s="231">
        <v>0</v>
      </c>
      <c r="W85" s="231">
        <v>0</v>
      </c>
      <c r="X85" s="231">
        <v>0</v>
      </c>
      <c r="Y85" s="231">
        <v>112.5</v>
      </c>
      <c r="Z85" s="231">
        <v>235.46</v>
      </c>
      <c r="AA85" s="231">
        <v>0</v>
      </c>
      <c r="AB85" s="231">
        <v>56.16</v>
      </c>
      <c r="AC85" s="231">
        <v>0</v>
      </c>
      <c r="AD85" s="231">
        <v>0</v>
      </c>
      <c r="AE85" s="231">
        <v>51.12</v>
      </c>
      <c r="AF85" s="231">
        <v>733.8</v>
      </c>
      <c r="AG85" s="231">
        <v>0</v>
      </c>
      <c r="AH85" s="231">
        <v>0</v>
      </c>
      <c r="AI85" s="231">
        <v>0</v>
      </c>
      <c r="AJ85" s="231">
        <v>0</v>
      </c>
      <c r="AK85" s="231">
        <v>0</v>
      </c>
      <c r="AL85" s="231">
        <v>0</v>
      </c>
      <c r="AM85" s="231">
        <v>0</v>
      </c>
      <c r="AN85" s="145">
        <v>0</v>
      </c>
      <c r="AO85" s="145">
        <v>0</v>
      </c>
      <c r="AP85" s="145">
        <v>0</v>
      </c>
      <c r="AQ85" s="145">
        <v>0</v>
      </c>
      <c r="AR85" s="145">
        <v>0</v>
      </c>
      <c r="AS85" s="145">
        <v>0</v>
      </c>
      <c r="AT85" s="145">
        <v>0</v>
      </c>
      <c r="AU85" s="145">
        <v>0</v>
      </c>
      <c r="AV85" s="145">
        <v>0</v>
      </c>
      <c r="AW85" s="145">
        <v>2</v>
      </c>
    </row>
    <row r="86" spans="1:49" x14ac:dyDescent="0.35">
      <c r="A86" s="39" t="s">
        <v>358</v>
      </c>
      <c r="B86" s="3" t="s">
        <v>357</v>
      </c>
      <c r="C86" s="231">
        <f t="shared" si="7"/>
        <v>172.95282608695652</v>
      </c>
      <c r="D86" s="231">
        <v>0</v>
      </c>
      <c r="E86" s="231">
        <v>0</v>
      </c>
      <c r="F86" s="231">
        <v>321.91000000000003</v>
      </c>
      <c r="G86" s="231">
        <v>0</v>
      </c>
      <c r="H86" s="231">
        <v>560</v>
      </c>
      <c r="I86" s="231">
        <v>409.6</v>
      </c>
      <c r="J86" s="231">
        <v>1148.3599999999999</v>
      </c>
      <c r="K86" s="231">
        <v>0</v>
      </c>
      <c r="L86" s="231">
        <v>0</v>
      </c>
      <c r="M86" s="231">
        <v>0</v>
      </c>
      <c r="N86" s="231">
        <v>231.27</v>
      </c>
      <c r="O86" s="231">
        <v>0</v>
      </c>
      <c r="P86" s="231">
        <v>399.9</v>
      </c>
      <c r="Q86" s="231">
        <v>230</v>
      </c>
      <c r="R86" s="231">
        <v>0</v>
      </c>
      <c r="S86" s="231">
        <v>2175.75</v>
      </c>
      <c r="T86" s="231">
        <v>861.27</v>
      </c>
      <c r="U86" s="231">
        <v>0</v>
      </c>
      <c r="V86" s="231">
        <v>0</v>
      </c>
      <c r="W86" s="231">
        <v>0</v>
      </c>
      <c r="X86" s="231">
        <v>0</v>
      </c>
      <c r="Y86" s="231">
        <v>581.34</v>
      </c>
      <c r="Z86" s="231">
        <v>2</v>
      </c>
      <c r="AA86" s="231">
        <v>99</v>
      </c>
      <c r="AB86" s="231">
        <v>0</v>
      </c>
      <c r="AC86" s="231">
        <v>0</v>
      </c>
      <c r="AD86" s="231">
        <v>0</v>
      </c>
      <c r="AE86" s="231">
        <v>133.9</v>
      </c>
      <c r="AF86" s="231">
        <v>0</v>
      </c>
      <c r="AG86" s="231">
        <v>93.5</v>
      </c>
      <c r="AH86" s="231">
        <v>0</v>
      </c>
      <c r="AI86" s="231">
        <v>0</v>
      </c>
      <c r="AJ86" s="231">
        <v>0</v>
      </c>
      <c r="AK86" s="231">
        <v>602.72</v>
      </c>
      <c r="AL86" s="231">
        <v>0</v>
      </c>
      <c r="AM86" s="231">
        <v>0</v>
      </c>
      <c r="AN86" s="145">
        <v>105.31</v>
      </c>
      <c r="AO86" s="145">
        <v>0</v>
      </c>
      <c r="AP86" s="145">
        <v>0</v>
      </c>
      <c r="AQ86" s="145">
        <v>0</v>
      </c>
      <c r="AR86" s="145">
        <v>0</v>
      </c>
      <c r="AS86" s="145">
        <v>0</v>
      </c>
      <c r="AT86" s="145">
        <v>0</v>
      </c>
      <c r="AU86" s="145">
        <v>0</v>
      </c>
      <c r="AV86" s="145">
        <v>0</v>
      </c>
      <c r="AW86" s="145">
        <v>0</v>
      </c>
    </row>
    <row r="87" spans="1:49" x14ac:dyDescent="0.35">
      <c r="A87" s="39" t="s">
        <v>359</v>
      </c>
      <c r="B87" s="3" t="s">
        <v>357</v>
      </c>
      <c r="C87" s="231">
        <f t="shared" si="7"/>
        <v>14.776086956521739</v>
      </c>
      <c r="D87" s="231">
        <v>23.09</v>
      </c>
      <c r="E87" s="231">
        <v>107.94</v>
      </c>
      <c r="F87" s="231">
        <v>9.6</v>
      </c>
      <c r="G87" s="231">
        <v>0</v>
      </c>
      <c r="H87" s="231">
        <v>168.97</v>
      </c>
      <c r="I87" s="231">
        <v>0</v>
      </c>
      <c r="J87" s="231">
        <v>0</v>
      </c>
      <c r="K87" s="231">
        <v>18.98</v>
      </c>
      <c r="L87" s="231">
        <v>0</v>
      </c>
      <c r="M87" s="231">
        <v>0</v>
      </c>
      <c r="N87" s="231">
        <v>36.25</v>
      </c>
      <c r="O87" s="231">
        <v>7.98</v>
      </c>
      <c r="P87" s="231">
        <v>0</v>
      </c>
      <c r="Q87" s="231">
        <v>0</v>
      </c>
      <c r="R87" s="231">
        <v>0</v>
      </c>
      <c r="S87" s="231">
        <v>0</v>
      </c>
      <c r="T87" s="231">
        <v>124.99</v>
      </c>
      <c r="U87" s="231">
        <v>0</v>
      </c>
      <c r="V87" s="231">
        <v>33.119999999999997</v>
      </c>
      <c r="W87" s="231">
        <v>0</v>
      </c>
      <c r="X87" s="231">
        <v>11.75</v>
      </c>
      <c r="Y87" s="231">
        <v>8.23</v>
      </c>
      <c r="Z87" s="231">
        <v>0</v>
      </c>
      <c r="AA87" s="231">
        <v>0</v>
      </c>
      <c r="AB87" s="231">
        <v>0</v>
      </c>
      <c r="AC87" s="231">
        <v>19.02</v>
      </c>
      <c r="AD87" s="231">
        <v>0</v>
      </c>
      <c r="AE87" s="231">
        <v>11.73</v>
      </c>
      <c r="AF87" s="231">
        <v>0</v>
      </c>
      <c r="AG87" s="231">
        <v>49.27</v>
      </c>
      <c r="AH87" s="231">
        <v>0</v>
      </c>
      <c r="AI87" s="231">
        <v>1</v>
      </c>
      <c r="AJ87" s="231">
        <v>41.3</v>
      </c>
      <c r="AK87" s="231">
        <v>6.48</v>
      </c>
      <c r="AL87" s="231">
        <v>0</v>
      </c>
      <c r="AM87" s="231">
        <v>0</v>
      </c>
      <c r="AN87" s="231">
        <v>0</v>
      </c>
      <c r="AO87" s="231">
        <v>0</v>
      </c>
      <c r="AP87" s="231">
        <v>0</v>
      </c>
      <c r="AQ87" s="231">
        <v>0</v>
      </c>
      <c r="AR87" s="231">
        <v>0</v>
      </c>
      <c r="AS87" s="231">
        <v>0</v>
      </c>
      <c r="AT87" s="231">
        <v>0</v>
      </c>
      <c r="AU87" s="231">
        <v>0</v>
      </c>
      <c r="AV87" s="231">
        <v>0</v>
      </c>
      <c r="AW87" s="231">
        <v>0</v>
      </c>
    </row>
    <row r="88" spans="1:49" x14ac:dyDescent="0.35">
      <c r="A88" s="39" t="s">
        <v>360</v>
      </c>
      <c r="B88" s="3" t="s">
        <v>357</v>
      </c>
      <c r="C88" s="231">
        <f t="shared" si="7"/>
        <v>1300.6806521739129</v>
      </c>
      <c r="D88" s="231">
        <v>2046.42</v>
      </c>
      <c r="E88" s="231">
        <v>1742.81</v>
      </c>
      <c r="F88" s="231">
        <v>2330.04</v>
      </c>
      <c r="G88" s="231">
        <v>1687.07</v>
      </c>
      <c r="H88" s="231">
        <v>1791</v>
      </c>
      <c r="I88" s="231">
        <v>1446.35</v>
      </c>
      <c r="J88" s="231">
        <v>1302.52</v>
      </c>
      <c r="K88" s="231">
        <v>2398.5100000000002</v>
      </c>
      <c r="L88" s="231">
        <v>2337.08</v>
      </c>
      <c r="M88" s="231">
        <v>1364.27</v>
      </c>
      <c r="N88" s="231">
        <v>1577.9</v>
      </c>
      <c r="O88" s="231">
        <v>634.6</v>
      </c>
      <c r="P88" s="231">
        <v>1162.5</v>
      </c>
      <c r="Q88" s="231">
        <v>2210.98</v>
      </c>
      <c r="R88" s="231">
        <v>2461.11</v>
      </c>
      <c r="S88" s="231">
        <v>2493.61</v>
      </c>
      <c r="T88" s="231">
        <v>2761.56</v>
      </c>
      <c r="U88" s="231">
        <v>2907.29</v>
      </c>
      <c r="V88" s="231">
        <v>921.99</v>
      </c>
      <c r="W88" s="231">
        <v>1465.05</v>
      </c>
      <c r="X88" s="231">
        <v>1318.16</v>
      </c>
      <c r="Y88" s="231">
        <v>1830.81</v>
      </c>
      <c r="Z88" s="231">
        <v>1200.29</v>
      </c>
      <c r="AA88" s="231">
        <v>1245.1099999999999</v>
      </c>
      <c r="AB88" s="231">
        <v>1262.58</v>
      </c>
      <c r="AC88" s="231">
        <v>1154.24</v>
      </c>
      <c r="AD88" s="231">
        <v>1377.2</v>
      </c>
      <c r="AE88" s="231">
        <v>1507.74</v>
      </c>
      <c r="AF88" s="231">
        <v>1291.8399999999999</v>
      </c>
      <c r="AG88" s="231">
        <v>1078.83</v>
      </c>
      <c r="AH88" s="231">
        <v>931.27</v>
      </c>
      <c r="AI88" s="231">
        <v>1201.8699999999999</v>
      </c>
      <c r="AJ88" s="231">
        <v>1271.05</v>
      </c>
      <c r="AK88" s="231">
        <v>1266.94</v>
      </c>
      <c r="AL88" s="231">
        <v>505.91</v>
      </c>
      <c r="AM88" s="231">
        <v>347.09</v>
      </c>
      <c r="AN88" s="145">
        <v>667.02</v>
      </c>
      <c r="AO88" s="145">
        <v>306.77</v>
      </c>
      <c r="AP88" s="145">
        <v>149.81</v>
      </c>
      <c r="AQ88" s="145">
        <v>335.22</v>
      </c>
      <c r="AR88" s="145">
        <v>223.25</v>
      </c>
      <c r="AS88" s="145">
        <v>376.97</v>
      </c>
      <c r="AT88" s="145">
        <v>504.46</v>
      </c>
      <c r="AU88" s="145">
        <v>294.41000000000003</v>
      </c>
      <c r="AV88" s="145">
        <v>475.67</v>
      </c>
      <c r="AW88" s="145">
        <v>664.14</v>
      </c>
    </row>
    <row r="89" spans="1:49" x14ac:dyDescent="0.35">
      <c r="A89" s="39" t="s">
        <v>361</v>
      </c>
      <c r="B89" s="3" t="s">
        <v>357</v>
      </c>
      <c r="C89" s="231">
        <f t="shared" si="7"/>
        <v>0</v>
      </c>
      <c r="D89" s="231">
        <v>0</v>
      </c>
      <c r="E89" s="231">
        <v>0</v>
      </c>
      <c r="F89" s="231">
        <v>0</v>
      </c>
      <c r="G89" s="231">
        <v>0</v>
      </c>
      <c r="H89" s="231">
        <v>0</v>
      </c>
      <c r="I89" s="231">
        <v>0</v>
      </c>
      <c r="J89" s="231">
        <v>0</v>
      </c>
      <c r="K89" s="231">
        <v>0</v>
      </c>
      <c r="L89" s="231">
        <v>0</v>
      </c>
      <c r="M89" s="231">
        <v>0</v>
      </c>
      <c r="N89" s="231">
        <v>0</v>
      </c>
      <c r="O89" s="231">
        <v>0</v>
      </c>
      <c r="P89" s="231">
        <v>0</v>
      </c>
      <c r="Q89" s="231">
        <v>0</v>
      </c>
      <c r="R89" s="231">
        <v>0</v>
      </c>
      <c r="S89" s="231">
        <v>0</v>
      </c>
      <c r="T89" s="231">
        <v>0</v>
      </c>
      <c r="U89" s="231">
        <v>0</v>
      </c>
      <c r="V89" s="231">
        <v>0</v>
      </c>
      <c r="W89" s="231">
        <v>0</v>
      </c>
      <c r="X89" s="231">
        <v>0</v>
      </c>
      <c r="Y89" s="231">
        <v>0</v>
      </c>
      <c r="Z89" s="231">
        <v>0</v>
      </c>
      <c r="AA89" s="231">
        <v>0</v>
      </c>
      <c r="AB89" s="231">
        <v>0</v>
      </c>
      <c r="AC89" s="231">
        <v>0</v>
      </c>
      <c r="AD89" s="231">
        <v>0</v>
      </c>
      <c r="AE89" s="231">
        <v>0</v>
      </c>
      <c r="AF89" s="231">
        <v>0</v>
      </c>
      <c r="AG89" s="231">
        <v>0</v>
      </c>
      <c r="AH89" s="231">
        <v>0</v>
      </c>
      <c r="AI89" s="231">
        <v>0</v>
      </c>
      <c r="AJ89" s="231">
        <v>0</v>
      </c>
      <c r="AK89" s="231">
        <v>0</v>
      </c>
      <c r="AL89" s="231">
        <v>0</v>
      </c>
      <c r="AM89" s="231">
        <v>0</v>
      </c>
      <c r="AN89" s="231">
        <v>0</v>
      </c>
      <c r="AO89" s="231">
        <v>0</v>
      </c>
      <c r="AP89" s="231">
        <v>0</v>
      </c>
      <c r="AQ89" s="231">
        <v>0</v>
      </c>
      <c r="AR89" s="231">
        <v>0</v>
      </c>
      <c r="AS89" s="231">
        <v>0</v>
      </c>
      <c r="AT89" s="231">
        <v>0</v>
      </c>
      <c r="AU89" s="231">
        <v>0</v>
      </c>
      <c r="AV89" s="231">
        <v>0</v>
      </c>
      <c r="AW89" s="231">
        <v>0</v>
      </c>
    </row>
    <row r="90" spans="1:49" x14ac:dyDescent="0.35">
      <c r="A90" s="39" t="s">
        <v>362</v>
      </c>
      <c r="B90" s="3" t="s">
        <v>357</v>
      </c>
      <c r="C90" s="231">
        <f t="shared" si="7"/>
        <v>11.47304347826087</v>
      </c>
      <c r="D90" s="231">
        <v>31</v>
      </c>
      <c r="E90" s="231">
        <v>40.6</v>
      </c>
      <c r="F90" s="231">
        <v>16.850000000000001</v>
      </c>
      <c r="G90" s="231">
        <v>12</v>
      </c>
      <c r="H90" s="231">
        <v>1</v>
      </c>
      <c r="I90" s="231">
        <v>0</v>
      </c>
      <c r="J90" s="231">
        <v>0</v>
      </c>
      <c r="K90" s="231">
        <v>0</v>
      </c>
      <c r="L90" s="231">
        <v>0</v>
      </c>
      <c r="M90" s="231">
        <v>0</v>
      </c>
      <c r="N90" s="231">
        <v>20</v>
      </c>
      <c r="O90" s="231">
        <v>0</v>
      </c>
      <c r="P90" s="231">
        <v>0</v>
      </c>
      <c r="Q90" s="231">
        <v>0</v>
      </c>
      <c r="R90" s="231">
        <v>1</v>
      </c>
      <c r="S90" s="231">
        <v>0</v>
      </c>
      <c r="T90" s="231">
        <v>7.85</v>
      </c>
      <c r="U90" s="231">
        <v>25.05</v>
      </c>
      <c r="V90" s="231">
        <v>0</v>
      </c>
      <c r="W90" s="231">
        <v>30.5</v>
      </c>
      <c r="X90" s="231">
        <v>61</v>
      </c>
      <c r="Y90" s="231">
        <v>55</v>
      </c>
      <c r="Z90" s="231">
        <v>10</v>
      </c>
      <c r="AA90" s="231">
        <v>39.94</v>
      </c>
      <c r="AB90" s="231">
        <v>5</v>
      </c>
      <c r="AC90" s="231">
        <v>3.75</v>
      </c>
      <c r="AD90" s="231">
        <v>21.3</v>
      </c>
      <c r="AE90" s="231">
        <v>28.5</v>
      </c>
      <c r="AF90" s="231">
        <v>2.5</v>
      </c>
      <c r="AG90" s="231">
        <v>3.75</v>
      </c>
      <c r="AH90" s="231">
        <v>7</v>
      </c>
      <c r="AI90" s="231">
        <v>2</v>
      </c>
      <c r="AJ90" s="231">
        <v>25.42</v>
      </c>
      <c r="AK90" s="231">
        <v>19.5</v>
      </c>
      <c r="AL90" s="231">
        <v>0</v>
      </c>
      <c r="AM90" s="231">
        <v>25.75</v>
      </c>
      <c r="AN90" s="145">
        <v>27.75</v>
      </c>
      <c r="AO90" s="145">
        <v>0</v>
      </c>
      <c r="AP90" s="145">
        <v>0</v>
      </c>
      <c r="AQ90" s="145">
        <v>0</v>
      </c>
      <c r="AR90" s="145">
        <v>0</v>
      </c>
      <c r="AS90" s="145">
        <v>0</v>
      </c>
      <c r="AT90" s="145">
        <v>3.75</v>
      </c>
      <c r="AU90" s="145">
        <v>0</v>
      </c>
      <c r="AV90" s="145">
        <v>0</v>
      </c>
      <c r="AW90" s="145">
        <v>0</v>
      </c>
    </row>
    <row r="91" spans="1:49" x14ac:dyDescent="0.35">
      <c r="A91" s="39" t="s">
        <v>363</v>
      </c>
      <c r="B91" s="3" t="s">
        <v>357</v>
      </c>
      <c r="C91" s="231">
        <f t="shared" si="7"/>
        <v>0</v>
      </c>
      <c r="D91" s="231">
        <v>0</v>
      </c>
      <c r="E91" s="231">
        <v>0</v>
      </c>
      <c r="F91" s="231">
        <v>0</v>
      </c>
      <c r="G91" s="231">
        <v>0</v>
      </c>
      <c r="H91" s="231">
        <v>0</v>
      </c>
      <c r="I91" s="231">
        <v>0</v>
      </c>
      <c r="J91" s="231">
        <v>0</v>
      </c>
      <c r="K91" s="231">
        <v>0</v>
      </c>
      <c r="L91" s="231">
        <v>0</v>
      </c>
      <c r="M91" s="231">
        <v>0</v>
      </c>
      <c r="N91" s="231">
        <v>0</v>
      </c>
      <c r="O91" s="231">
        <v>0</v>
      </c>
      <c r="P91" s="231">
        <v>0</v>
      </c>
      <c r="Q91" s="231">
        <v>0</v>
      </c>
      <c r="R91" s="231">
        <v>0</v>
      </c>
      <c r="S91" s="231">
        <v>0</v>
      </c>
      <c r="T91" s="231">
        <v>0</v>
      </c>
      <c r="U91" s="231">
        <v>0</v>
      </c>
      <c r="V91" s="231">
        <v>0</v>
      </c>
      <c r="W91" s="231">
        <v>0</v>
      </c>
      <c r="X91" s="231">
        <v>0</v>
      </c>
      <c r="Y91" s="231">
        <v>0</v>
      </c>
      <c r="Z91" s="231">
        <v>0</v>
      </c>
      <c r="AA91" s="231">
        <v>0</v>
      </c>
      <c r="AB91" s="231">
        <v>0</v>
      </c>
      <c r="AC91" s="231">
        <v>0</v>
      </c>
      <c r="AD91" s="231">
        <v>0</v>
      </c>
      <c r="AE91" s="231">
        <v>0</v>
      </c>
      <c r="AF91" s="231">
        <v>0</v>
      </c>
      <c r="AG91" s="231">
        <v>0</v>
      </c>
      <c r="AH91" s="231">
        <v>0</v>
      </c>
      <c r="AI91" s="231">
        <v>0</v>
      </c>
      <c r="AJ91" s="231">
        <v>0</v>
      </c>
      <c r="AK91" s="231">
        <v>0</v>
      </c>
      <c r="AL91" s="231">
        <v>0</v>
      </c>
      <c r="AM91" s="231">
        <v>0</v>
      </c>
      <c r="AN91" s="145">
        <v>0</v>
      </c>
      <c r="AO91" s="145">
        <v>0</v>
      </c>
      <c r="AP91" s="145">
        <v>0</v>
      </c>
      <c r="AQ91" s="145">
        <v>0</v>
      </c>
      <c r="AR91" s="145">
        <v>0</v>
      </c>
      <c r="AS91" s="145">
        <v>0</v>
      </c>
      <c r="AT91" s="145">
        <v>0</v>
      </c>
      <c r="AU91" s="145">
        <v>0</v>
      </c>
      <c r="AV91" s="145">
        <v>0</v>
      </c>
      <c r="AW91" s="145">
        <v>0</v>
      </c>
    </row>
    <row r="92" spans="1:49" s="51" customFormat="1" x14ac:dyDescent="0.35">
      <c r="A92" s="573" t="s">
        <v>170</v>
      </c>
      <c r="B92" s="574"/>
      <c r="C92" s="207">
        <f t="shared" si="7"/>
        <v>1551.0184782608701</v>
      </c>
      <c r="D92" s="207">
        <f>SUM(D85:D91)</f>
        <v>2100.5100000000002</v>
      </c>
      <c r="E92" s="207">
        <f t="shared" ref="E92:AW92" si="8">SUM(E85:E91)</f>
        <v>2037.35</v>
      </c>
      <c r="F92" s="207">
        <f t="shared" si="8"/>
        <v>2824.4</v>
      </c>
      <c r="G92" s="207">
        <f t="shared" si="8"/>
        <v>1699.07</v>
      </c>
      <c r="H92" s="207">
        <f t="shared" si="8"/>
        <v>2520.9700000000003</v>
      </c>
      <c r="I92" s="207">
        <f t="shared" si="8"/>
        <v>1990.3999999999999</v>
      </c>
      <c r="J92" s="207">
        <f t="shared" si="8"/>
        <v>2450.88</v>
      </c>
      <c r="K92" s="207">
        <f t="shared" si="8"/>
        <v>2417.4900000000002</v>
      </c>
      <c r="L92" s="207">
        <f t="shared" si="8"/>
        <v>2337.08</v>
      </c>
      <c r="M92" s="207">
        <f t="shared" si="8"/>
        <v>1364.27</v>
      </c>
      <c r="N92" s="207">
        <f t="shared" si="8"/>
        <v>2041.42</v>
      </c>
      <c r="O92" s="207">
        <f t="shared" si="8"/>
        <v>642.58000000000004</v>
      </c>
      <c r="P92" s="207">
        <f t="shared" si="8"/>
        <v>1831.5</v>
      </c>
      <c r="Q92" s="207">
        <f t="shared" si="8"/>
        <v>2440.98</v>
      </c>
      <c r="R92" s="207">
        <f t="shared" si="8"/>
        <v>2462.11</v>
      </c>
      <c r="S92" s="207">
        <f t="shared" si="8"/>
        <v>4780.3600000000006</v>
      </c>
      <c r="T92" s="207">
        <f t="shared" si="8"/>
        <v>3755.6699999999996</v>
      </c>
      <c r="U92" s="207">
        <f t="shared" si="8"/>
        <v>3111</v>
      </c>
      <c r="V92" s="207">
        <f t="shared" si="8"/>
        <v>955.11</v>
      </c>
      <c r="W92" s="207">
        <f t="shared" si="8"/>
        <v>1495.55</v>
      </c>
      <c r="X92" s="207">
        <f t="shared" si="8"/>
        <v>1390.91</v>
      </c>
      <c r="Y92" s="207">
        <f t="shared" si="8"/>
        <v>2587.88</v>
      </c>
      <c r="Z92" s="207">
        <f t="shared" si="8"/>
        <v>1447.75</v>
      </c>
      <c r="AA92" s="207">
        <f t="shared" si="8"/>
        <v>1384.05</v>
      </c>
      <c r="AB92" s="207">
        <f t="shared" si="8"/>
        <v>1323.74</v>
      </c>
      <c r="AC92" s="207">
        <f t="shared" si="8"/>
        <v>1177.01</v>
      </c>
      <c r="AD92" s="207">
        <f t="shared" si="8"/>
        <v>1398.5</v>
      </c>
      <c r="AE92" s="207">
        <f t="shared" si="8"/>
        <v>1732.99</v>
      </c>
      <c r="AF92" s="207">
        <f t="shared" si="8"/>
        <v>2028.1399999999999</v>
      </c>
      <c r="AG92" s="207">
        <f t="shared" si="8"/>
        <v>1225.3499999999999</v>
      </c>
      <c r="AH92" s="207">
        <f t="shared" si="8"/>
        <v>938.27</v>
      </c>
      <c r="AI92" s="207">
        <f t="shared" si="8"/>
        <v>1204.8699999999999</v>
      </c>
      <c r="AJ92" s="207">
        <f t="shared" si="8"/>
        <v>1337.77</v>
      </c>
      <c r="AK92" s="207">
        <f t="shared" si="8"/>
        <v>1895.64</v>
      </c>
      <c r="AL92" s="207">
        <f t="shared" si="8"/>
        <v>505.91</v>
      </c>
      <c r="AM92" s="207">
        <f t="shared" si="8"/>
        <v>372.84</v>
      </c>
      <c r="AN92" s="207">
        <f t="shared" si="8"/>
        <v>800.07999999999993</v>
      </c>
      <c r="AO92" s="207">
        <f t="shared" si="8"/>
        <v>306.77</v>
      </c>
      <c r="AP92" s="207">
        <f t="shared" si="8"/>
        <v>149.81</v>
      </c>
      <c r="AQ92" s="207">
        <f t="shared" si="8"/>
        <v>335.22</v>
      </c>
      <c r="AR92" s="207">
        <f t="shared" si="8"/>
        <v>223.25</v>
      </c>
      <c r="AS92" s="207">
        <f t="shared" si="8"/>
        <v>376.97</v>
      </c>
      <c r="AT92" s="207">
        <f t="shared" si="8"/>
        <v>508.21</v>
      </c>
      <c r="AU92" s="207">
        <f t="shared" si="8"/>
        <v>294.41000000000003</v>
      </c>
      <c r="AV92" s="207">
        <f t="shared" si="8"/>
        <v>475.67</v>
      </c>
      <c r="AW92" s="207">
        <f t="shared" si="8"/>
        <v>666.14</v>
      </c>
    </row>
    <row r="93" spans="1:49" x14ac:dyDescent="0.35">
      <c r="A93" s="31"/>
      <c r="B93" s="19"/>
      <c r="C93" s="19"/>
      <c r="D93" s="35"/>
      <c r="E93" s="35"/>
      <c r="F93" s="35"/>
      <c r="G93" s="35"/>
      <c r="H93" s="35"/>
      <c r="I93" s="35"/>
      <c r="J93" s="35"/>
      <c r="K93" s="35"/>
      <c r="L93" s="35"/>
      <c r="M93" s="35"/>
      <c r="N93" s="35"/>
      <c r="O93" s="35"/>
      <c r="P93" s="36"/>
      <c r="Q93" s="36"/>
      <c r="R93" s="36"/>
      <c r="S93" s="36"/>
      <c r="T93" s="36"/>
      <c r="U93" s="36"/>
      <c r="V93" s="36"/>
      <c r="W93" s="36"/>
      <c r="X93" s="36"/>
      <c r="Y93" s="36"/>
      <c r="Z93" s="36"/>
      <c r="AA93" s="36"/>
      <c r="AB93" s="37"/>
      <c r="AC93" s="37"/>
      <c r="AD93" s="37"/>
      <c r="AE93" s="37"/>
      <c r="AF93" s="37"/>
      <c r="AG93" s="37"/>
      <c r="AH93" s="37"/>
      <c r="AI93" s="37"/>
      <c r="AJ93" s="37"/>
      <c r="AK93" s="37"/>
      <c r="AL93" s="37"/>
      <c r="AM93" s="37"/>
      <c r="AN93" s="36"/>
      <c r="AO93" s="36"/>
      <c r="AP93" s="36"/>
      <c r="AQ93" s="36"/>
      <c r="AR93" s="34"/>
      <c r="AS93" s="34"/>
      <c r="AT93" s="34"/>
    </row>
    <row r="94" spans="1:49" x14ac:dyDescent="0.35">
      <c r="A94" s="74" t="s">
        <v>139</v>
      </c>
      <c r="B94" s="19"/>
      <c r="C94" s="19"/>
      <c r="D94" s="35"/>
      <c r="E94" s="35"/>
      <c r="F94" s="35"/>
      <c r="G94" s="35"/>
      <c r="H94" s="35"/>
      <c r="I94" s="35"/>
      <c r="J94" s="35"/>
      <c r="K94" s="35"/>
      <c r="L94" s="35"/>
      <c r="M94" s="35"/>
      <c r="N94" s="35"/>
      <c r="O94" s="35"/>
      <c r="P94" s="36"/>
      <c r="Q94" s="36"/>
      <c r="R94" s="36"/>
      <c r="S94" s="36"/>
      <c r="T94" s="36"/>
      <c r="U94" s="36"/>
      <c r="V94" s="36"/>
      <c r="W94" s="36"/>
      <c r="X94" s="36"/>
      <c r="Y94" s="36"/>
      <c r="Z94" s="36"/>
      <c r="AA94" s="36"/>
      <c r="AB94" s="37"/>
      <c r="AC94" s="37"/>
      <c r="AD94" s="37"/>
      <c r="AE94" s="37"/>
      <c r="AF94" s="37"/>
      <c r="AG94" s="37"/>
      <c r="AH94" s="37"/>
      <c r="AI94" s="37"/>
      <c r="AJ94" s="37"/>
      <c r="AK94" s="37"/>
      <c r="AL94" s="37"/>
      <c r="AM94" s="37"/>
      <c r="AN94" s="36"/>
      <c r="AO94" s="36"/>
      <c r="AP94" s="36"/>
      <c r="AQ94" s="36"/>
      <c r="AR94" s="34"/>
      <c r="AS94" s="34"/>
      <c r="AT94" s="34"/>
    </row>
    <row r="95" spans="1:49" x14ac:dyDescent="0.35">
      <c r="A95" s="11"/>
    </row>
    <row r="96" spans="1:49" ht="21" customHeight="1" x14ac:dyDescent="0.35">
      <c r="A96" s="456" t="s">
        <v>171</v>
      </c>
      <c r="B96" s="456" t="s">
        <v>160</v>
      </c>
      <c r="C96" s="456" t="s">
        <v>153</v>
      </c>
      <c r="D96" s="14">
        <v>42736</v>
      </c>
      <c r="E96" s="14">
        <v>42767</v>
      </c>
      <c r="F96" s="14">
        <v>42795</v>
      </c>
      <c r="G96" s="14">
        <v>42826</v>
      </c>
      <c r="H96" s="14">
        <v>42856</v>
      </c>
      <c r="I96" s="14">
        <v>42887</v>
      </c>
      <c r="J96" s="14">
        <v>42917</v>
      </c>
      <c r="K96" s="14">
        <v>42948</v>
      </c>
      <c r="L96" s="14">
        <v>42979</v>
      </c>
      <c r="M96" s="14">
        <v>43009</v>
      </c>
      <c r="N96" s="14">
        <v>43040</v>
      </c>
      <c r="O96" s="14">
        <v>43070</v>
      </c>
      <c r="P96" s="14">
        <v>43101</v>
      </c>
      <c r="Q96" s="14">
        <v>43132</v>
      </c>
      <c r="R96" s="14">
        <v>43160</v>
      </c>
      <c r="S96" s="14">
        <v>43191</v>
      </c>
      <c r="T96" s="14">
        <v>43221</v>
      </c>
      <c r="U96" s="14">
        <v>43252</v>
      </c>
      <c r="V96" s="14">
        <v>43282</v>
      </c>
      <c r="W96" s="14">
        <v>43313</v>
      </c>
      <c r="X96" s="14">
        <v>43344</v>
      </c>
      <c r="Y96" s="14">
        <v>43374</v>
      </c>
      <c r="Z96" s="14">
        <v>43405</v>
      </c>
      <c r="AA96" s="14">
        <v>43435</v>
      </c>
      <c r="AB96" s="14">
        <v>43466</v>
      </c>
      <c r="AC96" s="14">
        <v>43497</v>
      </c>
      <c r="AD96" s="14">
        <v>43525</v>
      </c>
      <c r="AE96" s="14">
        <v>43556</v>
      </c>
      <c r="AF96" s="14">
        <v>43586</v>
      </c>
      <c r="AG96" s="14">
        <v>43617</v>
      </c>
      <c r="AH96" s="14">
        <v>43647</v>
      </c>
      <c r="AI96" s="14">
        <v>43678</v>
      </c>
      <c r="AJ96" s="14">
        <v>43709</v>
      </c>
      <c r="AK96" s="14">
        <v>43739</v>
      </c>
      <c r="AL96" s="14">
        <v>43770</v>
      </c>
      <c r="AM96" s="14">
        <v>43800</v>
      </c>
      <c r="AN96" s="14">
        <v>43831</v>
      </c>
      <c r="AO96" s="14">
        <v>43862</v>
      </c>
      <c r="AP96" s="14">
        <v>43891</v>
      </c>
      <c r="AQ96" s="14">
        <v>43922</v>
      </c>
      <c r="AR96" s="14">
        <v>43952</v>
      </c>
      <c r="AS96" s="14">
        <v>43983</v>
      </c>
      <c r="AT96" s="14">
        <v>44013</v>
      </c>
      <c r="AU96" s="14">
        <v>44044</v>
      </c>
      <c r="AV96" s="14">
        <v>44075</v>
      </c>
      <c r="AW96" s="15">
        <v>44105</v>
      </c>
    </row>
    <row r="97" spans="1:49" s="34" customFormat="1" x14ac:dyDescent="0.35">
      <c r="A97" s="38" t="s">
        <v>364</v>
      </c>
      <c r="B97" s="40" t="s">
        <v>365</v>
      </c>
      <c r="C97" s="145">
        <v>0</v>
      </c>
      <c r="D97" s="145"/>
      <c r="E97" s="145"/>
      <c r="F97" s="145"/>
      <c r="G97" s="145"/>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row>
    <row r="98" spans="1:49" x14ac:dyDescent="0.35">
      <c r="A98" s="13" t="s">
        <v>364</v>
      </c>
      <c r="B98" s="23" t="s">
        <v>172</v>
      </c>
      <c r="C98" s="102">
        <v>0</v>
      </c>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row>
    <row r="99" spans="1:49" x14ac:dyDescent="0.35">
      <c r="A99" s="13" t="s">
        <v>364</v>
      </c>
      <c r="B99" s="23" t="s">
        <v>173</v>
      </c>
      <c r="C99" s="102">
        <v>0</v>
      </c>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row>
    <row r="100" spans="1:49" s="34" customFormat="1" x14ac:dyDescent="0.35">
      <c r="A100" s="38"/>
      <c r="B100" s="40"/>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3"/>
      <c r="AS100" s="3"/>
      <c r="AT100" s="3"/>
      <c r="AU100" s="28"/>
      <c r="AV100" s="28"/>
      <c r="AW100" s="28"/>
    </row>
    <row r="101" spans="1:49" s="34" customFormat="1" x14ac:dyDescent="0.35">
      <c r="A101" s="38" t="s">
        <v>366</v>
      </c>
      <c r="B101" s="40" t="s">
        <v>365</v>
      </c>
      <c r="C101" s="145">
        <v>0</v>
      </c>
      <c r="D101" s="145"/>
      <c r="E101" s="145"/>
      <c r="F101" s="145"/>
      <c r="G101" s="145"/>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row>
    <row r="102" spans="1:49" x14ac:dyDescent="0.35">
      <c r="A102" s="13" t="s">
        <v>366</v>
      </c>
      <c r="B102" s="23" t="s">
        <v>172</v>
      </c>
      <c r="C102" s="102">
        <v>0</v>
      </c>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row>
    <row r="103" spans="1:49" x14ac:dyDescent="0.35">
      <c r="A103" s="13" t="s">
        <v>366</v>
      </c>
      <c r="B103" s="23" t="s">
        <v>173</v>
      </c>
      <c r="C103" s="102">
        <v>0</v>
      </c>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row>
    <row r="104" spans="1:49" s="34" customFormat="1" x14ac:dyDescent="0.35">
      <c r="A104" s="38"/>
      <c r="B104" s="40"/>
      <c r="C104" s="3"/>
      <c r="D104" s="3"/>
      <c r="E104" s="3"/>
      <c r="F104" s="3"/>
      <c r="G104" s="3"/>
      <c r="H104" s="3"/>
      <c r="I104" s="3"/>
      <c r="J104" s="3"/>
      <c r="K104" s="3"/>
      <c r="L104" s="3"/>
      <c r="M104" s="3"/>
      <c r="N104" s="3"/>
      <c r="O104" s="3"/>
      <c r="P104" s="3"/>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3"/>
      <c r="AS104" s="3"/>
      <c r="AT104" s="3"/>
      <c r="AU104" s="3"/>
      <c r="AV104" s="28"/>
      <c r="AW104" s="28"/>
    </row>
    <row r="105" spans="1:49" s="34" customFormat="1" x14ac:dyDescent="0.35">
      <c r="A105" s="38" t="s">
        <v>367</v>
      </c>
      <c r="B105" s="40" t="s">
        <v>365</v>
      </c>
      <c r="C105" s="145">
        <v>0</v>
      </c>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row>
    <row r="106" spans="1:49" x14ac:dyDescent="0.35">
      <c r="A106" s="13" t="s">
        <v>367</v>
      </c>
      <c r="B106" s="23" t="s">
        <v>172</v>
      </c>
      <c r="C106" s="102">
        <v>0</v>
      </c>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row>
    <row r="107" spans="1:49" x14ac:dyDescent="0.35">
      <c r="A107" s="13" t="s">
        <v>367</v>
      </c>
      <c r="B107" s="23" t="s">
        <v>173</v>
      </c>
      <c r="C107" s="102">
        <v>0</v>
      </c>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row>
    <row r="108" spans="1:49" s="34" customFormat="1" x14ac:dyDescent="0.35">
      <c r="A108" s="38"/>
      <c r="B108" s="40"/>
      <c r="C108" s="28"/>
      <c r="D108" s="28"/>
      <c r="E108" s="28"/>
      <c r="F108" s="28"/>
      <c r="G108" s="28"/>
      <c r="H108" s="28"/>
      <c r="I108" s="28"/>
      <c r="J108" s="28"/>
      <c r="K108" s="28"/>
      <c r="L108" s="28"/>
      <c r="M108" s="28"/>
      <c r="N108" s="28"/>
      <c r="O108" s="28"/>
      <c r="P108" s="28"/>
      <c r="Q108" s="28"/>
      <c r="R108" s="28"/>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s="34" customFormat="1" x14ac:dyDescent="0.35">
      <c r="A109" s="40" t="s">
        <v>368</v>
      </c>
      <c r="B109" s="40" t="s">
        <v>365</v>
      </c>
      <c r="C109" s="145">
        <v>0</v>
      </c>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145"/>
    </row>
    <row r="110" spans="1:49" x14ac:dyDescent="0.35">
      <c r="A110" s="40" t="s">
        <v>368</v>
      </c>
      <c r="B110" s="23" t="s">
        <v>172</v>
      </c>
      <c r="C110" s="102">
        <v>0</v>
      </c>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row>
    <row r="111" spans="1:49" x14ac:dyDescent="0.35">
      <c r="A111" s="40" t="s">
        <v>368</v>
      </c>
      <c r="B111" s="23" t="s">
        <v>173</v>
      </c>
      <c r="C111" s="102">
        <v>0</v>
      </c>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row>
    <row r="112" spans="1:49" s="101" customFormat="1" ht="15" thickBot="1" x14ac:dyDescent="0.4">
      <c r="A112" s="575" t="s">
        <v>175</v>
      </c>
      <c r="B112" s="576" t="s">
        <v>175</v>
      </c>
      <c r="C112" s="196">
        <f t="shared" ref="C112" si="9">AVERAGE(D112:AW112)</f>
        <v>0</v>
      </c>
      <c r="D112" s="207">
        <f>D109+D105+D101+D97</f>
        <v>0</v>
      </c>
      <c r="E112" s="207">
        <f t="shared" ref="E112:AW112" si="10">E109+E105+E101+E97</f>
        <v>0</v>
      </c>
      <c r="F112" s="207">
        <f t="shared" si="10"/>
        <v>0</v>
      </c>
      <c r="G112" s="207">
        <f t="shared" si="10"/>
        <v>0</v>
      </c>
      <c r="H112" s="207">
        <f t="shared" si="10"/>
        <v>0</v>
      </c>
      <c r="I112" s="207">
        <f t="shared" si="10"/>
        <v>0</v>
      </c>
      <c r="J112" s="207">
        <f t="shared" si="10"/>
        <v>0</v>
      </c>
      <c r="K112" s="207">
        <f t="shared" si="10"/>
        <v>0</v>
      </c>
      <c r="L112" s="207">
        <f t="shared" si="10"/>
        <v>0</v>
      </c>
      <c r="M112" s="207">
        <f t="shared" si="10"/>
        <v>0</v>
      </c>
      <c r="N112" s="207">
        <f t="shared" si="10"/>
        <v>0</v>
      </c>
      <c r="O112" s="207">
        <f t="shared" si="10"/>
        <v>0</v>
      </c>
      <c r="P112" s="207">
        <f t="shared" si="10"/>
        <v>0</v>
      </c>
      <c r="Q112" s="207">
        <f t="shared" si="10"/>
        <v>0</v>
      </c>
      <c r="R112" s="207">
        <f t="shared" si="10"/>
        <v>0</v>
      </c>
      <c r="S112" s="207">
        <f t="shared" si="10"/>
        <v>0</v>
      </c>
      <c r="T112" s="207">
        <f t="shared" si="10"/>
        <v>0</v>
      </c>
      <c r="U112" s="207">
        <f t="shared" si="10"/>
        <v>0</v>
      </c>
      <c r="V112" s="207">
        <f t="shared" si="10"/>
        <v>0</v>
      </c>
      <c r="W112" s="207">
        <f t="shared" si="10"/>
        <v>0</v>
      </c>
      <c r="X112" s="207">
        <f t="shared" si="10"/>
        <v>0</v>
      </c>
      <c r="Y112" s="207">
        <f t="shared" si="10"/>
        <v>0</v>
      </c>
      <c r="Z112" s="207">
        <f t="shared" si="10"/>
        <v>0</v>
      </c>
      <c r="AA112" s="207">
        <f t="shared" si="10"/>
        <v>0</v>
      </c>
      <c r="AB112" s="207">
        <f t="shared" si="10"/>
        <v>0</v>
      </c>
      <c r="AC112" s="207">
        <f t="shared" si="10"/>
        <v>0</v>
      </c>
      <c r="AD112" s="207">
        <f t="shared" si="10"/>
        <v>0</v>
      </c>
      <c r="AE112" s="207">
        <f t="shared" si="10"/>
        <v>0</v>
      </c>
      <c r="AF112" s="207">
        <f t="shared" si="10"/>
        <v>0</v>
      </c>
      <c r="AG112" s="207">
        <f t="shared" si="10"/>
        <v>0</v>
      </c>
      <c r="AH112" s="207">
        <f t="shared" si="10"/>
        <v>0</v>
      </c>
      <c r="AI112" s="207">
        <f t="shared" si="10"/>
        <v>0</v>
      </c>
      <c r="AJ112" s="207">
        <f t="shared" si="10"/>
        <v>0</v>
      </c>
      <c r="AK112" s="207">
        <f t="shared" si="10"/>
        <v>0</v>
      </c>
      <c r="AL112" s="207">
        <f t="shared" si="10"/>
        <v>0</v>
      </c>
      <c r="AM112" s="207">
        <f t="shared" si="10"/>
        <v>0</v>
      </c>
      <c r="AN112" s="207">
        <f t="shared" si="10"/>
        <v>0</v>
      </c>
      <c r="AO112" s="207">
        <f t="shared" si="10"/>
        <v>0</v>
      </c>
      <c r="AP112" s="207">
        <f t="shared" si="10"/>
        <v>0</v>
      </c>
      <c r="AQ112" s="207">
        <f t="shared" si="10"/>
        <v>0</v>
      </c>
      <c r="AR112" s="207">
        <f t="shared" si="10"/>
        <v>0</v>
      </c>
      <c r="AS112" s="207">
        <f t="shared" si="10"/>
        <v>0</v>
      </c>
      <c r="AT112" s="207">
        <f t="shared" si="10"/>
        <v>0</v>
      </c>
      <c r="AU112" s="207">
        <f t="shared" si="10"/>
        <v>0</v>
      </c>
      <c r="AV112" s="207">
        <f t="shared" si="10"/>
        <v>0</v>
      </c>
      <c r="AW112" s="248">
        <f t="shared" si="10"/>
        <v>0</v>
      </c>
    </row>
    <row r="113" spans="1:1" x14ac:dyDescent="0.35">
      <c r="A113" s="11"/>
    </row>
    <row r="114" spans="1:1" x14ac:dyDescent="0.35">
      <c r="A114" s="11"/>
    </row>
  </sheetData>
  <mergeCells count="3">
    <mergeCell ref="A14:A16"/>
    <mergeCell ref="A92:B92"/>
    <mergeCell ref="A112:B112"/>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1FEC7-A065-447E-9448-73671E965209}">
  <dimension ref="A1:AX114"/>
  <sheetViews>
    <sheetView topLeftCell="A67" zoomScaleNormal="100" workbookViewId="0">
      <selection activeCell="AW85" sqref="D85:AW91"/>
    </sheetView>
  </sheetViews>
  <sheetFormatPr defaultRowHeight="14.5" x14ac:dyDescent="0.35"/>
  <cols>
    <col min="1" max="1" width="55.54296875" bestFit="1" customWidth="1"/>
    <col min="2" max="2" width="60.54296875" customWidth="1"/>
    <col min="3" max="3" width="35.453125" customWidth="1"/>
    <col min="4" max="42" width="12.08984375" customWidth="1"/>
    <col min="43" max="45" width="11.08984375" customWidth="1"/>
    <col min="46" max="49" width="12.08984375" customWidth="1"/>
  </cols>
  <sheetData>
    <row r="1" spans="1:50" ht="26" x14ac:dyDescent="0.6">
      <c r="A1" s="26" t="s">
        <v>0</v>
      </c>
    </row>
    <row r="2" spans="1:50" ht="21" x14ac:dyDescent="0.5">
      <c r="A2" s="66" t="s">
        <v>344</v>
      </c>
      <c r="B2" s="66" t="s">
        <v>391</v>
      </c>
      <c r="C2" s="66"/>
    </row>
    <row r="3" spans="1:50" x14ac:dyDescent="0.35">
      <c r="B3" s="111" t="s">
        <v>158</v>
      </c>
    </row>
    <row r="4" spans="1:50" x14ac:dyDescent="0.35">
      <c r="A4" s="73" t="s">
        <v>346</v>
      </c>
    </row>
    <row r="5" spans="1:50" x14ac:dyDescent="0.35">
      <c r="A5" s="73"/>
    </row>
    <row r="6" spans="1:50" x14ac:dyDescent="0.35">
      <c r="A6" s="51" t="s">
        <v>152</v>
      </c>
    </row>
    <row r="8" spans="1:50" x14ac:dyDescent="0.35">
      <c r="A8" s="5"/>
      <c r="B8" s="6"/>
      <c r="C8" s="456" t="s">
        <v>153</v>
      </c>
      <c r="D8" s="14">
        <v>42736</v>
      </c>
      <c r="E8" s="14">
        <v>42767</v>
      </c>
      <c r="F8" s="14">
        <v>42795</v>
      </c>
      <c r="G8" s="14">
        <v>42826</v>
      </c>
      <c r="H8" s="14">
        <v>42856</v>
      </c>
      <c r="I8" s="14">
        <v>42887</v>
      </c>
      <c r="J8" s="14">
        <v>42917</v>
      </c>
      <c r="K8" s="14">
        <v>42948</v>
      </c>
      <c r="L8" s="14">
        <v>42979</v>
      </c>
      <c r="M8" s="14">
        <v>43009</v>
      </c>
      <c r="N8" s="14">
        <v>43040</v>
      </c>
      <c r="O8" s="14">
        <v>43070</v>
      </c>
      <c r="P8" s="14">
        <v>43101</v>
      </c>
      <c r="Q8" s="14">
        <v>43132</v>
      </c>
      <c r="R8" s="14">
        <v>43160</v>
      </c>
      <c r="S8" s="14">
        <v>43191</v>
      </c>
      <c r="T8" s="14">
        <v>43221</v>
      </c>
      <c r="U8" s="14">
        <v>43252</v>
      </c>
      <c r="V8" s="14">
        <v>43282</v>
      </c>
      <c r="W8" s="14">
        <v>43313</v>
      </c>
      <c r="X8" s="14">
        <v>43344</v>
      </c>
      <c r="Y8" s="14">
        <v>43374</v>
      </c>
      <c r="Z8" s="14">
        <v>43405</v>
      </c>
      <c r="AA8" s="14">
        <v>43435</v>
      </c>
      <c r="AB8" s="14">
        <v>43466</v>
      </c>
      <c r="AC8" s="14">
        <v>43497</v>
      </c>
      <c r="AD8" s="14">
        <v>43525</v>
      </c>
      <c r="AE8" s="14">
        <v>43556</v>
      </c>
      <c r="AF8" s="14">
        <v>43586</v>
      </c>
      <c r="AG8" s="14">
        <v>43617</v>
      </c>
      <c r="AH8" s="14">
        <v>43647</v>
      </c>
      <c r="AI8" s="14">
        <v>43678</v>
      </c>
      <c r="AJ8" s="14">
        <v>43709</v>
      </c>
      <c r="AK8" s="14">
        <v>43739</v>
      </c>
      <c r="AL8" s="14">
        <v>43770</v>
      </c>
      <c r="AM8" s="14">
        <v>43800</v>
      </c>
      <c r="AN8" s="14">
        <v>43831</v>
      </c>
      <c r="AO8" s="14">
        <v>43862</v>
      </c>
      <c r="AP8" s="14">
        <v>43891</v>
      </c>
      <c r="AQ8" s="14">
        <v>43922</v>
      </c>
      <c r="AR8" s="14">
        <v>43952</v>
      </c>
      <c r="AS8" s="14">
        <v>43983</v>
      </c>
      <c r="AT8" s="14">
        <v>44013</v>
      </c>
      <c r="AU8" s="14">
        <v>44044</v>
      </c>
      <c r="AV8" s="14">
        <v>44075</v>
      </c>
      <c r="AW8" s="14">
        <v>44105</v>
      </c>
    </row>
    <row r="9" spans="1:50" x14ac:dyDescent="0.35">
      <c r="A9" s="86" t="s">
        <v>154</v>
      </c>
      <c r="B9" s="8" t="s">
        <v>347</v>
      </c>
      <c r="C9" s="22">
        <f>AVERAGE(D9:AW9)</f>
        <v>14021.869565217392</v>
      </c>
      <c r="D9" s="22">
        <v>13991</v>
      </c>
      <c r="E9" s="22">
        <v>13963</v>
      </c>
      <c r="F9" s="22">
        <v>13999</v>
      </c>
      <c r="G9" s="22">
        <v>13951</v>
      </c>
      <c r="H9" s="22">
        <v>13955</v>
      </c>
      <c r="I9" s="22">
        <v>13993</v>
      </c>
      <c r="J9" s="22">
        <v>14019</v>
      </c>
      <c r="K9" s="22">
        <v>14050</v>
      </c>
      <c r="L9" s="22">
        <v>14068</v>
      </c>
      <c r="M9" s="22">
        <v>14123</v>
      </c>
      <c r="N9" s="22">
        <v>14105</v>
      </c>
      <c r="O9" s="22">
        <v>14072</v>
      </c>
      <c r="P9" s="22">
        <v>14082</v>
      </c>
      <c r="Q9" s="22">
        <v>14090</v>
      </c>
      <c r="R9" s="22">
        <v>14094</v>
      </c>
      <c r="S9" s="22">
        <v>14071</v>
      </c>
      <c r="T9" s="22">
        <v>14059</v>
      </c>
      <c r="U9" s="22">
        <v>14090</v>
      </c>
      <c r="V9" s="22">
        <v>14065</v>
      </c>
      <c r="W9" s="22">
        <v>14043</v>
      </c>
      <c r="X9" s="22">
        <v>13982</v>
      </c>
      <c r="Y9" s="22">
        <v>13943</v>
      </c>
      <c r="Z9" s="22">
        <v>13923</v>
      </c>
      <c r="AA9" s="22">
        <v>13957</v>
      </c>
      <c r="AB9" s="22">
        <v>14008</v>
      </c>
      <c r="AC9" s="22">
        <v>13970</v>
      </c>
      <c r="AD9" s="22">
        <v>13908</v>
      </c>
      <c r="AE9" s="22">
        <v>13837</v>
      </c>
      <c r="AF9" s="22">
        <v>13841</v>
      </c>
      <c r="AG9" s="22">
        <v>13812</v>
      </c>
      <c r="AH9" s="22">
        <v>13841</v>
      </c>
      <c r="AI9" s="22">
        <v>13798</v>
      </c>
      <c r="AJ9" s="22">
        <v>13796</v>
      </c>
      <c r="AK9" s="22">
        <v>13855</v>
      </c>
      <c r="AL9" s="22">
        <v>13793</v>
      </c>
      <c r="AM9" s="22">
        <v>13759</v>
      </c>
      <c r="AN9" s="22">
        <v>13792</v>
      </c>
      <c r="AO9" s="22">
        <v>13773</v>
      </c>
      <c r="AP9" s="22">
        <v>13735</v>
      </c>
      <c r="AQ9" s="22">
        <v>13888</v>
      </c>
      <c r="AR9" s="22">
        <v>14058</v>
      </c>
      <c r="AS9" s="22">
        <v>14202</v>
      </c>
      <c r="AT9" s="22">
        <v>14392</v>
      </c>
      <c r="AU9" s="22">
        <v>14600</v>
      </c>
      <c r="AV9" s="22">
        <v>14762</v>
      </c>
      <c r="AW9" s="22">
        <v>14898</v>
      </c>
    </row>
    <row r="10" spans="1:50" x14ac:dyDescent="0.35">
      <c r="A10" s="19"/>
      <c r="B10" s="19"/>
      <c r="C10" s="19"/>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row>
    <row r="11" spans="1:50" x14ac:dyDescent="0.35">
      <c r="A11" s="51" t="s">
        <v>348</v>
      </c>
      <c r="B11" s="19"/>
      <c r="C11" s="19"/>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row>
    <row r="12" spans="1:50" x14ac:dyDescent="0.35">
      <c r="A12" s="19"/>
      <c r="B12" s="19"/>
      <c r="C12" s="19"/>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row>
    <row r="13" spans="1:50" x14ac:dyDescent="0.35">
      <c r="A13" s="24"/>
      <c r="B13" s="6"/>
      <c r="C13" s="456" t="s">
        <v>153</v>
      </c>
      <c r="D13" s="14">
        <v>42736</v>
      </c>
      <c r="E13" s="14">
        <v>42767</v>
      </c>
      <c r="F13" s="14">
        <v>42795</v>
      </c>
      <c r="G13" s="14">
        <v>42826</v>
      </c>
      <c r="H13" s="14">
        <v>42856</v>
      </c>
      <c r="I13" s="14">
        <v>42887</v>
      </c>
      <c r="J13" s="14">
        <v>42917</v>
      </c>
      <c r="K13" s="14">
        <v>42948</v>
      </c>
      <c r="L13" s="14">
        <v>42979</v>
      </c>
      <c r="M13" s="14">
        <v>43009</v>
      </c>
      <c r="N13" s="14">
        <v>43040</v>
      </c>
      <c r="O13" s="14">
        <v>43070</v>
      </c>
      <c r="P13" s="14">
        <v>43101</v>
      </c>
      <c r="Q13" s="14">
        <v>43132</v>
      </c>
      <c r="R13" s="14">
        <v>43160</v>
      </c>
      <c r="S13" s="14">
        <v>43191</v>
      </c>
      <c r="T13" s="14">
        <v>43221</v>
      </c>
      <c r="U13" s="14">
        <v>43252</v>
      </c>
      <c r="V13" s="14">
        <v>43282</v>
      </c>
      <c r="W13" s="14">
        <v>43313</v>
      </c>
      <c r="X13" s="14">
        <v>43344</v>
      </c>
      <c r="Y13" s="14">
        <v>43374</v>
      </c>
      <c r="Z13" s="14">
        <v>43405</v>
      </c>
      <c r="AA13" s="14">
        <v>43435</v>
      </c>
      <c r="AB13" s="14">
        <v>43466</v>
      </c>
      <c r="AC13" s="14">
        <v>43497</v>
      </c>
      <c r="AD13" s="14">
        <v>43525</v>
      </c>
      <c r="AE13" s="14">
        <v>43556</v>
      </c>
      <c r="AF13" s="14">
        <v>43586</v>
      </c>
      <c r="AG13" s="14">
        <v>43617</v>
      </c>
      <c r="AH13" s="14">
        <v>43647</v>
      </c>
      <c r="AI13" s="14">
        <v>43678</v>
      </c>
      <c r="AJ13" s="14">
        <v>43709</v>
      </c>
      <c r="AK13" s="14">
        <v>43739</v>
      </c>
      <c r="AL13" s="14">
        <v>43770</v>
      </c>
      <c r="AM13" s="14">
        <v>43800</v>
      </c>
      <c r="AN13" s="14">
        <v>43831</v>
      </c>
      <c r="AO13" s="14">
        <v>43862</v>
      </c>
      <c r="AP13" s="14">
        <v>43891</v>
      </c>
      <c r="AQ13" s="15">
        <v>43922</v>
      </c>
      <c r="AR13" s="15">
        <v>43952</v>
      </c>
      <c r="AS13" s="15">
        <v>43983</v>
      </c>
      <c r="AT13" s="15">
        <v>44013</v>
      </c>
      <c r="AU13" s="15">
        <v>44044</v>
      </c>
      <c r="AV13" s="15">
        <v>44075</v>
      </c>
      <c r="AW13" s="15">
        <v>44105</v>
      </c>
      <c r="AX13" s="51"/>
    </row>
    <row r="14" spans="1:50" x14ac:dyDescent="0.35">
      <c r="A14" s="570" t="s">
        <v>117</v>
      </c>
      <c r="B14" s="3" t="s">
        <v>349</v>
      </c>
      <c r="C14" s="145">
        <f t="shared" ref="C14:C16" si="0">AVERAGE(D14:AW14)</f>
        <v>162015.16326086957</v>
      </c>
      <c r="D14" s="145">
        <f t="shared" ref="D14:AW14" si="1">D92+D21+D112</f>
        <v>181637.03</v>
      </c>
      <c r="E14" s="145">
        <f t="shared" si="1"/>
        <v>162017.85</v>
      </c>
      <c r="F14" s="145">
        <f t="shared" si="1"/>
        <v>169191.03</v>
      </c>
      <c r="G14" s="145">
        <f t="shared" si="1"/>
        <v>160695.41</v>
      </c>
      <c r="H14" s="145">
        <f t="shared" si="1"/>
        <v>198418.96</v>
      </c>
      <c r="I14" s="145">
        <f t="shared" si="1"/>
        <v>167825.02</v>
      </c>
      <c r="J14" s="145">
        <f t="shared" si="1"/>
        <v>158570.83000000002</v>
      </c>
      <c r="K14" s="145">
        <f t="shared" si="1"/>
        <v>172505.00999999998</v>
      </c>
      <c r="L14" s="145">
        <f t="shared" si="1"/>
        <v>162011.96000000002</v>
      </c>
      <c r="M14" s="145">
        <f t="shared" si="1"/>
        <v>190890.25999999998</v>
      </c>
      <c r="N14" s="145">
        <f t="shared" si="1"/>
        <v>182619.46</v>
      </c>
      <c r="O14" s="145">
        <f t="shared" si="1"/>
        <v>169524.62000000002</v>
      </c>
      <c r="P14" s="145">
        <f t="shared" si="1"/>
        <v>218894.95</v>
      </c>
      <c r="Q14" s="145">
        <f t="shared" si="1"/>
        <v>192621.87</v>
      </c>
      <c r="R14" s="145">
        <f t="shared" si="1"/>
        <v>193562.47</v>
      </c>
      <c r="S14" s="145">
        <f t="shared" si="1"/>
        <v>181540.74</v>
      </c>
      <c r="T14" s="145">
        <f t="shared" si="1"/>
        <v>184155.9</v>
      </c>
      <c r="U14" s="145">
        <f t="shared" si="1"/>
        <v>180173.14</v>
      </c>
      <c r="V14" s="145">
        <f t="shared" si="1"/>
        <v>173528.44</v>
      </c>
      <c r="W14" s="145">
        <f t="shared" si="1"/>
        <v>189753.48</v>
      </c>
      <c r="X14" s="145">
        <f t="shared" si="1"/>
        <v>163345.29</v>
      </c>
      <c r="Y14" s="145">
        <f t="shared" si="1"/>
        <v>206434.78999999998</v>
      </c>
      <c r="Z14" s="145">
        <f t="shared" si="1"/>
        <v>172911.01</v>
      </c>
      <c r="AA14" s="145">
        <f t="shared" si="1"/>
        <v>169027.21</v>
      </c>
      <c r="AB14" s="145">
        <f t="shared" si="1"/>
        <v>185031.52</v>
      </c>
      <c r="AC14" s="145">
        <f t="shared" si="1"/>
        <v>162373.53</v>
      </c>
      <c r="AD14" s="145">
        <f t="shared" si="1"/>
        <v>180659.87</v>
      </c>
      <c r="AE14" s="145">
        <f t="shared" si="1"/>
        <v>179177.83</v>
      </c>
      <c r="AF14" s="145">
        <f t="shared" si="1"/>
        <v>179386.76</v>
      </c>
      <c r="AG14" s="145">
        <f t="shared" si="1"/>
        <v>174044.48</v>
      </c>
      <c r="AH14" s="145">
        <f t="shared" si="1"/>
        <v>172886.14</v>
      </c>
      <c r="AI14" s="145">
        <f t="shared" si="1"/>
        <v>166333.67000000001</v>
      </c>
      <c r="AJ14" s="145">
        <f t="shared" si="1"/>
        <v>168597.97</v>
      </c>
      <c r="AK14" s="145">
        <f t="shared" si="1"/>
        <v>179869.59</v>
      </c>
      <c r="AL14" s="145">
        <f t="shared" si="1"/>
        <v>151267.53</v>
      </c>
      <c r="AM14" s="145">
        <f t="shared" si="1"/>
        <v>139839.01</v>
      </c>
      <c r="AN14" s="145">
        <f t="shared" si="1"/>
        <v>166104.48000000001</v>
      </c>
      <c r="AO14" s="145">
        <f t="shared" si="1"/>
        <v>155518.25</v>
      </c>
      <c r="AP14" s="145">
        <f t="shared" si="1"/>
        <v>116706.15</v>
      </c>
      <c r="AQ14" s="145">
        <f t="shared" si="1"/>
        <v>57784.27</v>
      </c>
      <c r="AR14" s="145">
        <f t="shared" si="1"/>
        <v>71656.55</v>
      </c>
      <c r="AS14" s="145">
        <f t="shared" si="1"/>
        <v>99714.37</v>
      </c>
      <c r="AT14" s="145">
        <f t="shared" si="1"/>
        <v>109444.63</v>
      </c>
      <c r="AU14" s="145">
        <f t="shared" si="1"/>
        <v>105497.64</v>
      </c>
      <c r="AV14" s="145">
        <f t="shared" si="1"/>
        <v>113656.29</v>
      </c>
      <c r="AW14" s="145">
        <f t="shared" si="1"/>
        <v>115290.25</v>
      </c>
      <c r="AX14" s="42"/>
    </row>
    <row r="15" spans="1:50" s="96" customFormat="1" x14ac:dyDescent="0.35">
      <c r="A15" s="571"/>
      <c r="B15" s="92" t="s">
        <v>350</v>
      </c>
      <c r="C15" s="202">
        <f t="shared" si="0"/>
        <v>11.569859220564206</v>
      </c>
      <c r="D15" s="202">
        <f t="shared" ref="D15:AW15" si="2">D14/D9</f>
        <v>12.982419412479452</v>
      </c>
      <c r="E15" s="202">
        <f t="shared" si="2"/>
        <v>11.603369619709232</v>
      </c>
      <c r="F15" s="202">
        <f t="shared" si="2"/>
        <v>12.085936852632331</v>
      </c>
      <c r="G15" s="202">
        <f t="shared" si="2"/>
        <v>11.518558526270519</v>
      </c>
      <c r="H15" s="202">
        <f t="shared" si="2"/>
        <v>14.218485130777498</v>
      </c>
      <c r="I15" s="202">
        <f t="shared" si="2"/>
        <v>11.993498177660259</v>
      </c>
      <c r="J15" s="202">
        <f t="shared" si="2"/>
        <v>11.311137028318711</v>
      </c>
      <c r="K15" s="202">
        <f t="shared" si="2"/>
        <v>12.27793665480427</v>
      </c>
      <c r="L15" s="202">
        <f t="shared" si="2"/>
        <v>11.516346317884562</v>
      </c>
      <c r="M15" s="202">
        <f t="shared" si="2"/>
        <v>13.516268498194433</v>
      </c>
      <c r="N15" s="202">
        <f t="shared" si="2"/>
        <v>12.947143566111308</v>
      </c>
      <c r="O15" s="202">
        <f t="shared" si="2"/>
        <v>12.046945707788518</v>
      </c>
      <c r="P15" s="202">
        <f t="shared" si="2"/>
        <v>15.544308336883967</v>
      </c>
      <c r="Q15" s="202">
        <f t="shared" si="2"/>
        <v>13.670821149751596</v>
      </c>
      <c r="R15" s="202">
        <f t="shared" si="2"/>
        <v>13.733678870441322</v>
      </c>
      <c r="S15" s="202">
        <f t="shared" si="2"/>
        <v>12.901765332954303</v>
      </c>
      <c r="T15" s="202">
        <f t="shared" si="2"/>
        <v>13.098790810157194</v>
      </c>
      <c r="U15" s="202">
        <f t="shared" si="2"/>
        <v>12.787305890702626</v>
      </c>
      <c r="V15" s="202">
        <f t="shared" si="2"/>
        <v>12.337606825453253</v>
      </c>
      <c r="W15" s="202">
        <f t="shared" si="2"/>
        <v>13.512317880794702</v>
      </c>
      <c r="X15" s="202">
        <f t="shared" si="2"/>
        <v>11.682541124302675</v>
      </c>
      <c r="Y15" s="202">
        <f t="shared" si="2"/>
        <v>14.805622176002293</v>
      </c>
      <c r="Z15" s="202">
        <f t="shared" si="2"/>
        <v>12.419091431444373</v>
      </c>
      <c r="AA15" s="202">
        <f t="shared" si="2"/>
        <v>12.110568890162641</v>
      </c>
      <c r="AB15" s="202">
        <f t="shared" si="2"/>
        <v>13.208989149057681</v>
      </c>
      <c r="AC15" s="202">
        <f t="shared" si="2"/>
        <v>11.623015748031497</v>
      </c>
      <c r="AD15" s="202">
        <f t="shared" si="2"/>
        <v>12.989636899626115</v>
      </c>
      <c r="AE15" s="202">
        <f t="shared" si="2"/>
        <v>12.949181903591818</v>
      </c>
      <c r="AF15" s="202">
        <f t="shared" si="2"/>
        <v>12.960534643450618</v>
      </c>
      <c r="AG15" s="202">
        <f t="shared" si="2"/>
        <v>12.600961482768607</v>
      </c>
      <c r="AH15" s="202">
        <f t="shared" si="2"/>
        <v>12.490870601835129</v>
      </c>
      <c r="AI15" s="202">
        <f t="shared" si="2"/>
        <v>12.054911581388607</v>
      </c>
      <c r="AJ15" s="202">
        <f t="shared" si="2"/>
        <v>12.220786459843433</v>
      </c>
      <c r="AK15" s="202">
        <f t="shared" si="2"/>
        <v>12.982287260916637</v>
      </c>
      <c r="AL15" s="202">
        <f t="shared" si="2"/>
        <v>10.96697817733633</v>
      </c>
      <c r="AM15" s="202">
        <f t="shared" si="2"/>
        <v>10.163457373355623</v>
      </c>
      <c r="AN15" s="202">
        <f t="shared" si="2"/>
        <v>12.043538283062645</v>
      </c>
      <c r="AO15" s="202">
        <f t="shared" si="2"/>
        <v>11.291530530748567</v>
      </c>
      <c r="AP15" s="202">
        <f t="shared" si="2"/>
        <v>8.4969894430287578</v>
      </c>
      <c r="AQ15" s="145">
        <f t="shared" si="2"/>
        <v>4.1607337269585249</v>
      </c>
      <c r="AR15" s="145">
        <f t="shared" si="2"/>
        <v>5.0972079954474321</v>
      </c>
      <c r="AS15" s="145">
        <f t="shared" si="2"/>
        <v>7.0211498380509783</v>
      </c>
      <c r="AT15" s="145">
        <f t="shared" si="2"/>
        <v>7.604546275708727</v>
      </c>
      <c r="AU15" s="145">
        <f t="shared" si="2"/>
        <v>7.2258657534246575</v>
      </c>
      <c r="AV15" s="145">
        <f t="shared" si="2"/>
        <v>7.6992473919523094</v>
      </c>
      <c r="AW15" s="145">
        <f t="shared" si="2"/>
        <v>7.7386394146865349</v>
      </c>
      <c r="AX15" s="95"/>
    </row>
    <row r="16" spans="1:50" x14ac:dyDescent="0.35">
      <c r="A16" s="572"/>
      <c r="B16" s="8" t="s">
        <v>351</v>
      </c>
      <c r="C16" s="196">
        <f t="shared" si="0"/>
        <v>416.10235524199504</v>
      </c>
      <c r="D16" s="196">
        <f t="shared" ref="D16:AW16" si="3">(D21+D92)/D25</f>
        <v>381.99276371308019</v>
      </c>
      <c r="E16" s="196">
        <f t="shared" si="3"/>
        <v>356.57097130242823</v>
      </c>
      <c r="F16" s="196">
        <f t="shared" si="3"/>
        <v>357.41105708245243</v>
      </c>
      <c r="G16" s="196">
        <f t="shared" si="3"/>
        <v>378.63162735849056</v>
      </c>
      <c r="H16" s="196">
        <f t="shared" si="3"/>
        <v>427.48272138228941</v>
      </c>
      <c r="I16" s="196">
        <f t="shared" si="3"/>
        <v>411.75484029484028</v>
      </c>
      <c r="J16" s="196">
        <f t="shared" si="3"/>
        <v>374.263475177305</v>
      </c>
      <c r="K16" s="196">
        <f t="shared" si="3"/>
        <v>410.73214797136035</v>
      </c>
      <c r="L16" s="196">
        <f t="shared" si="3"/>
        <v>390.20473429951693</v>
      </c>
      <c r="M16" s="196">
        <f t="shared" si="3"/>
        <v>422.06177383592012</v>
      </c>
      <c r="N16" s="196">
        <f t="shared" si="3"/>
        <v>406.9764732142857</v>
      </c>
      <c r="O16" s="196">
        <f t="shared" si="3"/>
        <v>403.38433333333336</v>
      </c>
      <c r="P16" s="196">
        <f t="shared" si="3"/>
        <v>466.39434968017059</v>
      </c>
      <c r="Q16" s="196">
        <f t="shared" si="3"/>
        <v>421.73103070175438</v>
      </c>
      <c r="R16" s="196">
        <f t="shared" si="3"/>
        <v>455.69058962264148</v>
      </c>
      <c r="S16" s="196">
        <f t="shared" si="3"/>
        <v>400.04490066225162</v>
      </c>
      <c r="T16" s="196">
        <f t="shared" si="3"/>
        <v>463.23400503778333</v>
      </c>
      <c r="U16" s="196">
        <f t="shared" si="3"/>
        <v>429.88883054892602</v>
      </c>
      <c r="V16" s="196">
        <f t="shared" si="3"/>
        <v>444.53753846153847</v>
      </c>
      <c r="W16" s="196">
        <f t="shared" si="3"/>
        <v>481.21461928934008</v>
      </c>
      <c r="X16" s="196">
        <f t="shared" si="3"/>
        <v>447.29120547945206</v>
      </c>
      <c r="Y16" s="196">
        <f t="shared" si="3"/>
        <v>506.93348894348895</v>
      </c>
      <c r="Z16" s="196">
        <f t="shared" si="3"/>
        <v>447.80158031088087</v>
      </c>
      <c r="AA16" s="196">
        <f t="shared" si="3"/>
        <v>425.59095717884128</v>
      </c>
      <c r="AB16" s="196">
        <f t="shared" si="3"/>
        <v>442.32325358851676</v>
      </c>
      <c r="AC16" s="196">
        <f t="shared" si="3"/>
        <v>393.01193704600485</v>
      </c>
      <c r="AD16" s="196">
        <f t="shared" si="3"/>
        <v>426.9784160756501</v>
      </c>
      <c r="AE16" s="196">
        <f t="shared" si="3"/>
        <v>428.52112440191382</v>
      </c>
      <c r="AF16" s="196">
        <f t="shared" si="3"/>
        <v>436.30841849148419</v>
      </c>
      <c r="AG16" s="196">
        <f t="shared" si="3"/>
        <v>441.59512690355331</v>
      </c>
      <c r="AH16" s="196">
        <f t="shared" si="3"/>
        <v>442.86702564102569</v>
      </c>
      <c r="AI16" s="196">
        <f t="shared" si="3"/>
        <v>406.429511002445</v>
      </c>
      <c r="AJ16" s="196">
        <f t="shared" si="3"/>
        <v>407.66772397094428</v>
      </c>
      <c r="AK16" s="196">
        <f t="shared" si="3"/>
        <v>439.75879901960781</v>
      </c>
      <c r="AL16" s="196">
        <f t="shared" si="3"/>
        <v>403.00409090909091</v>
      </c>
      <c r="AM16" s="196">
        <f t="shared" si="3"/>
        <v>370.79843501326263</v>
      </c>
      <c r="AN16" s="196">
        <f t="shared" si="3"/>
        <v>389.5222535211268</v>
      </c>
      <c r="AO16" s="196">
        <f t="shared" si="3"/>
        <v>365.83117647058822</v>
      </c>
      <c r="AP16" s="196">
        <f t="shared" si="3"/>
        <v>352.4536253776435</v>
      </c>
      <c r="AQ16" s="196">
        <f t="shared" si="3"/>
        <v>515.93098214285715</v>
      </c>
      <c r="AR16" s="196">
        <f t="shared" si="3"/>
        <v>429.0811377245509</v>
      </c>
      <c r="AS16" s="196">
        <f t="shared" si="3"/>
        <v>395.6919444444444</v>
      </c>
      <c r="AT16" s="196">
        <f t="shared" si="3"/>
        <v>397.8641090909091</v>
      </c>
      <c r="AU16" s="196">
        <f t="shared" si="3"/>
        <v>374.1051063829787</v>
      </c>
      <c r="AV16" s="196">
        <f t="shared" si="3"/>
        <v>370.21592833876218</v>
      </c>
      <c r="AW16" s="196">
        <f t="shared" si="3"/>
        <v>398.92820069204151</v>
      </c>
      <c r="AX16" s="42"/>
    </row>
    <row r="17" spans="1:50" x14ac:dyDescent="0.35">
      <c r="A17" s="97"/>
      <c r="B17" s="19"/>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42"/>
    </row>
    <row r="18" spans="1:50" x14ac:dyDescent="0.35">
      <c r="A18" s="99" t="s">
        <v>352</v>
      </c>
      <c r="B18" s="19"/>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42"/>
    </row>
    <row r="19" spans="1:50" ht="15" thickBot="1" x14ac:dyDescent="0.4"/>
    <row r="20" spans="1:50" s="2" customFormat="1" x14ac:dyDescent="0.35">
      <c r="A20" s="91" t="s">
        <v>353</v>
      </c>
      <c r="B20" s="33" t="s">
        <v>354</v>
      </c>
      <c r="C20" s="456" t="s">
        <v>153</v>
      </c>
      <c r="D20" s="14">
        <v>42736</v>
      </c>
      <c r="E20" s="14">
        <v>42767</v>
      </c>
      <c r="F20" s="14">
        <v>42795</v>
      </c>
      <c r="G20" s="14">
        <v>42826</v>
      </c>
      <c r="H20" s="14">
        <v>42856</v>
      </c>
      <c r="I20" s="14">
        <v>42887</v>
      </c>
      <c r="J20" s="14">
        <v>42917</v>
      </c>
      <c r="K20" s="14">
        <v>42948</v>
      </c>
      <c r="L20" s="14">
        <v>42979</v>
      </c>
      <c r="M20" s="14">
        <v>43009</v>
      </c>
      <c r="N20" s="14">
        <v>43040</v>
      </c>
      <c r="O20" s="14">
        <v>43070</v>
      </c>
      <c r="P20" s="14">
        <v>43101</v>
      </c>
      <c r="Q20" s="14">
        <v>43132</v>
      </c>
      <c r="R20" s="14">
        <v>43160</v>
      </c>
      <c r="S20" s="14">
        <v>43191</v>
      </c>
      <c r="T20" s="14">
        <v>43221</v>
      </c>
      <c r="U20" s="14">
        <v>43252</v>
      </c>
      <c r="V20" s="14">
        <v>43282</v>
      </c>
      <c r="W20" s="14">
        <v>43313</v>
      </c>
      <c r="X20" s="14">
        <v>43344</v>
      </c>
      <c r="Y20" s="14">
        <v>43374</v>
      </c>
      <c r="Z20" s="14">
        <v>43405</v>
      </c>
      <c r="AA20" s="14">
        <v>43435</v>
      </c>
      <c r="AB20" s="14">
        <v>43466</v>
      </c>
      <c r="AC20" s="14">
        <v>43497</v>
      </c>
      <c r="AD20" s="14">
        <v>43525</v>
      </c>
      <c r="AE20" s="14">
        <v>43556</v>
      </c>
      <c r="AF20" s="14">
        <v>43586</v>
      </c>
      <c r="AG20" s="14">
        <v>43617</v>
      </c>
      <c r="AH20" s="14">
        <v>43647</v>
      </c>
      <c r="AI20" s="14">
        <v>43678</v>
      </c>
      <c r="AJ20" s="14">
        <v>43709</v>
      </c>
      <c r="AK20" s="14">
        <v>43739</v>
      </c>
      <c r="AL20" s="14">
        <v>43770</v>
      </c>
      <c r="AM20" s="14">
        <v>43800</v>
      </c>
      <c r="AN20" s="14">
        <v>43831</v>
      </c>
      <c r="AO20" s="14">
        <v>43862</v>
      </c>
      <c r="AP20" s="14">
        <v>43891</v>
      </c>
      <c r="AQ20" s="14">
        <v>43922</v>
      </c>
      <c r="AR20" s="14">
        <v>43952</v>
      </c>
      <c r="AS20" s="14">
        <v>43983</v>
      </c>
      <c r="AT20" s="14">
        <v>44013</v>
      </c>
      <c r="AU20" s="14">
        <v>44044</v>
      </c>
      <c r="AV20" s="14">
        <v>44075</v>
      </c>
      <c r="AW20" s="15">
        <v>44105</v>
      </c>
    </row>
    <row r="21" spans="1:50" s="88" customFormat="1" x14ac:dyDescent="0.35">
      <c r="A21" s="423" t="s">
        <v>134</v>
      </c>
      <c r="B21" s="87" t="s">
        <v>162</v>
      </c>
      <c r="C21" s="193">
        <f>AVERAGE(D21:AW21)</f>
        <v>158464.21739130435</v>
      </c>
      <c r="D21" s="193">
        <v>174886</v>
      </c>
      <c r="E21" s="193">
        <v>156068</v>
      </c>
      <c r="F21" s="193">
        <v>164984</v>
      </c>
      <c r="G21" s="193">
        <v>155534</v>
      </c>
      <c r="H21" s="193">
        <v>193004</v>
      </c>
      <c r="I21" s="193">
        <v>162783</v>
      </c>
      <c r="J21" s="193">
        <v>154625</v>
      </c>
      <c r="K21" s="193">
        <v>167492</v>
      </c>
      <c r="L21" s="193">
        <v>154775</v>
      </c>
      <c r="M21" s="193">
        <v>184801</v>
      </c>
      <c r="N21" s="193">
        <v>175820</v>
      </c>
      <c r="O21" s="193">
        <v>165311</v>
      </c>
      <c r="P21" s="193">
        <v>214841</v>
      </c>
      <c r="Q21" s="193">
        <v>188892</v>
      </c>
      <c r="R21" s="193">
        <v>187814</v>
      </c>
      <c r="S21" s="193">
        <v>177460</v>
      </c>
      <c r="T21" s="193">
        <v>179982</v>
      </c>
      <c r="U21" s="193">
        <v>176954</v>
      </c>
      <c r="V21" s="193">
        <v>170175</v>
      </c>
      <c r="W21" s="193">
        <v>186768</v>
      </c>
      <c r="X21" s="193">
        <v>161327</v>
      </c>
      <c r="Y21" s="193">
        <v>203220</v>
      </c>
      <c r="Z21" s="193">
        <v>169284</v>
      </c>
      <c r="AA21" s="193">
        <v>164665</v>
      </c>
      <c r="AB21" s="193">
        <v>182513</v>
      </c>
      <c r="AC21" s="193">
        <v>161248</v>
      </c>
      <c r="AD21" s="193">
        <v>174436</v>
      </c>
      <c r="AE21" s="193">
        <v>175390</v>
      </c>
      <c r="AF21" s="193">
        <v>177389</v>
      </c>
      <c r="AG21" s="193">
        <v>172134</v>
      </c>
      <c r="AH21" s="193">
        <v>169024</v>
      </c>
      <c r="AI21" s="193">
        <v>163549</v>
      </c>
      <c r="AJ21" s="193">
        <v>166659</v>
      </c>
      <c r="AK21" s="193">
        <v>170024</v>
      </c>
      <c r="AL21" s="193">
        <v>147355</v>
      </c>
      <c r="AM21" s="193">
        <v>138361</v>
      </c>
      <c r="AN21" s="193">
        <v>163635</v>
      </c>
      <c r="AO21" s="193">
        <v>153955</v>
      </c>
      <c r="AP21" s="193">
        <v>115382</v>
      </c>
      <c r="AQ21" s="193">
        <v>57395</v>
      </c>
      <c r="AR21" s="193">
        <v>71193</v>
      </c>
      <c r="AS21" s="193">
        <v>99341</v>
      </c>
      <c r="AT21" s="193">
        <v>108716</v>
      </c>
      <c r="AU21" s="193">
        <v>104787</v>
      </c>
      <c r="AV21" s="193">
        <v>111164</v>
      </c>
      <c r="AW21" s="194">
        <v>114239</v>
      </c>
    </row>
    <row r="22" spans="1:50" s="51" customFormat="1" x14ac:dyDescent="0.35">
      <c r="A22" s="29" t="s">
        <v>134</v>
      </c>
      <c r="B22" s="9" t="s">
        <v>166</v>
      </c>
      <c r="C22" s="193">
        <f>AVERAGE(D22:AW22)</f>
        <v>407.88854755362524</v>
      </c>
      <c r="D22" s="193">
        <f>D21/D25</f>
        <v>368.957805907173</v>
      </c>
      <c r="E22" s="193">
        <f t="shared" ref="E22:AW22" si="4">E21/E25</f>
        <v>344.52097130242828</v>
      </c>
      <c r="F22" s="193">
        <f t="shared" si="4"/>
        <v>348.8033826638478</v>
      </c>
      <c r="G22" s="193">
        <f t="shared" si="4"/>
        <v>366.82547169811323</v>
      </c>
      <c r="H22" s="193">
        <f t="shared" si="4"/>
        <v>416.85529157667389</v>
      </c>
      <c r="I22" s="193">
        <f t="shared" si="4"/>
        <v>399.95823095823096</v>
      </c>
      <c r="J22" s="193">
        <f t="shared" si="4"/>
        <v>365.54373522458627</v>
      </c>
      <c r="K22" s="193">
        <f t="shared" si="4"/>
        <v>399.74224343675417</v>
      </c>
      <c r="L22" s="193">
        <f t="shared" si="4"/>
        <v>373.85265700483092</v>
      </c>
      <c r="M22" s="193">
        <f t="shared" si="4"/>
        <v>409.75831485587582</v>
      </c>
      <c r="N22" s="193">
        <f t="shared" si="4"/>
        <v>392.45535714285717</v>
      </c>
      <c r="O22" s="193">
        <f t="shared" si="4"/>
        <v>393.59761904761905</v>
      </c>
      <c r="P22" s="193">
        <f t="shared" si="4"/>
        <v>458.08315565031984</v>
      </c>
      <c r="Q22" s="193">
        <f t="shared" si="4"/>
        <v>414.23684210526318</v>
      </c>
      <c r="R22" s="193">
        <f t="shared" si="4"/>
        <v>442.95754716981133</v>
      </c>
      <c r="S22" s="193">
        <f t="shared" si="4"/>
        <v>391.74392935982343</v>
      </c>
      <c r="T22" s="193">
        <f t="shared" si="4"/>
        <v>453.35516372795968</v>
      </c>
      <c r="U22" s="193">
        <f t="shared" si="4"/>
        <v>422.32458233890213</v>
      </c>
      <c r="V22" s="193">
        <f t="shared" si="4"/>
        <v>436.34615384615387</v>
      </c>
      <c r="W22" s="193">
        <f t="shared" si="4"/>
        <v>474.03045685279187</v>
      </c>
      <c r="X22" s="193">
        <f t="shared" si="4"/>
        <v>441.99178082191781</v>
      </c>
      <c r="Y22" s="193">
        <f t="shared" si="4"/>
        <v>499.3120393120393</v>
      </c>
      <c r="Z22" s="193">
        <f t="shared" si="4"/>
        <v>438.559585492228</v>
      </c>
      <c r="AA22" s="193">
        <f t="shared" si="4"/>
        <v>414.77329974811084</v>
      </c>
      <c r="AB22" s="193">
        <f t="shared" si="4"/>
        <v>436.63397129186603</v>
      </c>
      <c r="AC22" s="193">
        <f t="shared" si="4"/>
        <v>390.43099273607749</v>
      </c>
      <c r="AD22" s="193">
        <f t="shared" si="4"/>
        <v>412.37825059101652</v>
      </c>
      <c r="AE22" s="193">
        <f t="shared" si="4"/>
        <v>419.59330143540672</v>
      </c>
      <c r="AF22" s="193">
        <f t="shared" si="4"/>
        <v>431.60340632603408</v>
      </c>
      <c r="AG22" s="193">
        <f t="shared" si="4"/>
        <v>436.88832487309645</v>
      </c>
      <c r="AH22" s="193">
        <f t="shared" si="4"/>
        <v>433.39487179487179</v>
      </c>
      <c r="AI22" s="193">
        <f t="shared" si="4"/>
        <v>399.87530562347189</v>
      </c>
      <c r="AJ22" s="193">
        <f t="shared" si="4"/>
        <v>403.53268765133174</v>
      </c>
      <c r="AK22" s="193">
        <f t="shared" si="4"/>
        <v>416.72549019607845</v>
      </c>
      <c r="AL22" s="193">
        <f t="shared" si="4"/>
        <v>393.99732620320856</v>
      </c>
      <c r="AM22" s="193">
        <f t="shared" si="4"/>
        <v>367.0053050397878</v>
      </c>
      <c r="AN22" s="193">
        <f t="shared" si="4"/>
        <v>384.11971830985914</v>
      </c>
      <c r="AO22" s="193">
        <f t="shared" si="4"/>
        <v>362.24705882352941</v>
      </c>
      <c r="AP22" s="193">
        <f t="shared" si="4"/>
        <v>348.58610271903325</v>
      </c>
      <c r="AQ22" s="193">
        <f t="shared" si="4"/>
        <v>512.45535714285711</v>
      </c>
      <c r="AR22" s="193">
        <f t="shared" si="4"/>
        <v>426.30538922155688</v>
      </c>
      <c r="AS22" s="193">
        <f t="shared" si="4"/>
        <v>394.21031746031747</v>
      </c>
      <c r="AT22" s="193">
        <f t="shared" si="4"/>
        <v>395.33090909090907</v>
      </c>
      <c r="AU22" s="193">
        <f t="shared" si="4"/>
        <v>371.58510638297872</v>
      </c>
      <c r="AV22" s="193">
        <f t="shared" si="4"/>
        <v>362.09771986970685</v>
      </c>
      <c r="AW22" s="194">
        <f t="shared" si="4"/>
        <v>395.29065743944636</v>
      </c>
    </row>
    <row r="23" spans="1:50" s="51" customFormat="1" x14ac:dyDescent="0.35">
      <c r="A23" s="29" t="s">
        <v>134</v>
      </c>
      <c r="B23" s="9" t="s">
        <v>133</v>
      </c>
      <c r="C23" s="126">
        <f>AVERAGE(D23:AW23)</f>
        <v>2573.6304347826085</v>
      </c>
      <c r="D23" s="126">
        <v>3008</v>
      </c>
      <c r="E23" s="126">
        <v>2704</v>
      </c>
      <c r="F23" s="126">
        <v>2917</v>
      </c>
      <c r="G23" s="126">
        <v>2676</v>
      </c>
      <c r="H23" s="126">
        <v>3287</v>
      </c>
      <c r="I23" s="126">
        <v>2702</v>
      </c>
      <c r="J23" s="126">
        <v>2550</v>
      </c>
      <c r="K23" s="126">
        <v>2920</v>
      </c>
      <c r="L23" s="126">
        <v>2767</v>
      </c>
      <c r="M23" s="126">
        <v>3139</v>
      </c>
      <c r="N23" s="126">
        <v>2897</v>
      </c>
      <c r="O23" s="126">
        <v>2636</v>
      </c>
      <c r="P23" s="126">
        <v>3288</v>
      </c>
      <c r="Q23" s="126">
        <v>3102</v>
      </c>
      <c r="R23" s="126">
        <v>3130</v>
      </c>
      <c r="S23" s="126">
        <v>3007</v>
      </c>
      <c r="T23" s="126">
        <v>2704</v>
      </c>
      <c r="U23" s="126">
        <v>2698</v>
      </c>
      <c r="V23" s="126">
        <v>2615</v>
      </c>
      <c r="W23" s="126">
        <v>2774</v>
      </c>
      <c r="X23" s="126">
        <v>2385</v>
      </c>
      <c r="Y23" s="126">
        <v>2968</v>
      </c>
      <c r="Z23" s="126">
        <v>2700</v>
      </c>
      <c r="AA23" s="126">
        <v>2680</v>
      </c>
      <c r="AB23" s="126">
        <v>2930</v>
      </c>
      <c r="AC23" s="126">
        <v>2624</v>
      </c>
      <c r="AD23" s="126">
        <v>2878</v>
      </c>
      <c r="AE23" s="126">
        <v>2831</v>
      </c>
      <c r="AF23" s="126">
        <v>2873</v>
      </c>
      <c r="AG23" s="126">
        <v>2656</v>
      </c>
      <c r="AH23" s="126">
        <v>2694</v>
      </c>
      <c r="AI23" s="126">
        <v>2637</v>
      </c>
      <c r="AJ23" s="126">
        <v>2666</v>
      </c>
      <c r="AK23" s="126">
        <v>2648</v>
      </c>
      <c r="AL23" s="126">
        <v>2272</v>
      </c>
      <c r="AM23" s="126">
        <v>2418</v>
      </c>
      <c r="AN23" s="126">
        <v>2804</v>
      </c>
      <c r="AO23" s="126">
        <v>2583</v>
      </c>
      <c r="AP23" s="126">
        <v>1898</v>
      </c>
      <c r="AQ23" s="126">
        <v>851</v>
      </c>
      <c r="AR23" s="126">
        <v>1056</v>
      </c>
      <c r="AS23" s="126">
        <v>1475</v>
      </c>
      <c r="AT23" s="126">
        <v>1679</v>
      </c>
      <c r="AU23" s="126">
        <v>1802</v>
      </c>
      <c r="AV23" s="126">
        <v>1912</v>
      </c>
      <c r="AW23" s="404">
        <v>1946</v>
      </c>
    </row>
    <row r="24" spans="1:50" s="51" customFormat="1" x14ac:dyDescent="0.35">
      <c r="A24" s="29" t="s">
        <v>134</v>
      </c>
      <c r="B24" s="9" t="s">
        <v>167</v>
      </c>
      <c r="C24" s="126">
        <f>AVERAGE(D24:AW24)</f>
        <v>62045.316034341726</v>
      </c>
      <c r="D24" s="126">
        <f>SUM(D29,D34,D39,D44,D49,D54,D59,D64,D69,D74,D79)</f>
        <v>75184</v>
      </c>
      <c r="E24" s="126">
        <f t="shared" ref="E24:AW24" si="5">SUM(E29,E34,E39,E44,E49,E54,E59,E64,E69,E74,E79)</f>
        <v>67103</v>
      </c>
      <c r="F24" s="126">
        <f t="shared" si="5"/>
        <v>70680</v>
      </c>
      <c r="G24" s="126">
        <f t="shared" si="5"/>
        <v>63978</v>
      </c>
      <c r="H24" s="126">
        <f t="shared" si="5"/>
        <v>80199</v>
      </c>
      <c r="I24" s="126">
        <f t="shared" si="5"/>
        <v>70482</v>
      </c>
      <c r="J24" s="126">
        <f t="shared" si="5"/>
        <v>67792</v>
      </c>
      <c r="K24" s="126">
        <f t="shared" si="5"/>
        <v>70944.058212875039</v>
      </c>
      <c r="L24" s="126">
        <f t="shared" si="5"/>
        <v>65363.403465227282</v>
      </c>
      <c r="M24" s="126">
        <f t="shared" si="5"/>
        <v>74596.993905185169</v>
      </c>
      <c r="N24" s="126">
        <f t="shared" si="5"/>
        <v>73947</v>
      </c>
      <c r="O24" s="126">
        <f t="shared" si="5"/>
        <v>67598</v>
      </c>
      <c r="P24" s="126">
        <f t="shared" si="5"/>
        <v>88792</v>
      </c>
      <c r="Q24" s="126">
        <f t="shared" si="5"/>
        <v>78338</v>
      </c>
      <c r="R24" s="126">
        <f t="shared" si="5"/>
        <v>76372</v>
      </c>
      <c r="S24" s="126">
        <f t="shared" si="5"/>
        <v>70580.07017986491</v>
      </c>
      <c r="T24" s="126">
        <f t="shared" si="5"/>
        <v>68403.436400539227</v>
      </c>
      <c r="U24" s="126">
        <f t="shared" si="5"/>
        <v>68527.355602391603</v>
      </c>
      <c r="V24" s="126">
        <f t="shared" si="5"/>
        <v>65057.487765712845</v>
      </c>
      <c r="W24" s="126">
        <f t="shared" si="5"/>
        <v>71594.036948054592</v>
      </c>
      <c r="X24" s="126">
        <f t="shared" si="5"/>
        <v>63010</v>
      </c>
      <c r="Y24" s="126">
        <f t="shared" si="5"/>
        <v>76428</v>
      </c>
      <c r="Z24" s="126">
        <f t="shared" si="5"/>
        <v>65662.401734322164</v>
      </c>
      <c r="AA24" s="126">
        <f t="shared" si="5"/>
        <v>63201.241958420578</v>
      </c>
      <c r="AB24" s="126">
        <f t="shared" si="5"/>
        <v>69452</v>
      </c>
      <c r="AC24" s="126">
        <f t="shared" si="5"/>
        <v>62244</v>
      </c>
      <c r="AD24" s="126">
        <f t="shared" si="5"/>
        <v>65848</v>
      </c>
      <c r="AE24" s="126">
        <f t="shared" si="5"/>
        <v>65640</v>
      </c>
      <c r="AF24" s="126">
        <f t="shared" si="5"/>
        <v>67919.615868211986</v>
      </c>
      <c r="AG24" s="126">
        <f t="shared" si="5"/>
        <v>65093</v>
      </c>
      <c r="AH24" s="126">
        <f t="shared" si="5"/>
        <v>63625.367771400204</v>
      </c>
      <c r="AI24" s="126">
        <f t="shared" si="5"/>
        <v>61262.496244752983</v>
      </c>
      <c r="AJ24" s="126">
        <f t="shared" si="5"/>
        <v>64550.819295661007</v>
      </c>
      <c r="AK24" s="126">
        <f t="shared" si="5"/>
        <v>67766</v>
      </c>
      <c r="AL24" s="126">
        <f t="shared" si="5"/>
        <v>57106.763540536092</v>
      </c>
      <c r="AM24" s="126">
        <f t="shared" si="5"/>
        <v>50734.704016481752</v>
      </c>
      <c r="AN24" s="126">
        <f t="shared" si="5"/>
        <v>60959.069426117989</v>
      </c>
      <c r="AO24" s="126">
        <f t="shared" si="5"/>
        <v>56035</v>
      </c>
      <c r="AP24" s="126">
        <f t="shared" si="5"/>
        <v>41510</v>
      </c>
      <c r="AQ24" s="126">
        <f t="shared" si="5"/>
        <v>19101</v>
      </c>
      <c r="AR24" s="126">
        <f t="shared" si="5"/>
        <v>23395</v>
      </c>
      <c r="AS24" s="126">
        <f t="shared" si="5"/>
        <v>35658</v>
      </c>
      <c r="AT24" s="126">
        <f t="shared" si="5"/>
        <v>39696.215243964885</v>
      </c>
      <c r="AU24" s="126">
        <f t="shared" si="5"/>
        <v>34816</v>
      </c>
      <c r="AV24" s="126">
        <f t="shared" si="5"/>
        <v>39060</v>
      </c>
      <c r="AW24" s="404">
        <f t="shared" si="5"/>
        <v>38778</v>
      </c>
    </row>
    <row r="25" spans="1:50" s="51" customFormat="1" x14ac:dyDescent="0.35">
      <c r="A25" s="29" t="s">
        <v>134</v>
      </c>
      <c r="B25" s="9" t="s">
        <v>132</v>
      </c>
      <c r="C25" s="126">
        <f>AVERAGE(D25:AW25)</f>
        <v>390</v>
      </c>
      <c r="D25" s="126">
        <v>474</v>
      </c>
      <c r="E25" s="126">
        <v>453</v>
      </c>
      <c r="F25" s="126">
        <v>473</v>
      </c>
      <c r="G25" s="126">
        <v>424</v>
      </c>
      <c r="H25" s="126">
        <v>463</v>
      </c>
      <c r="I25" s="126">
        <v>407</v>
      </c>
      <c r="J25" s="126">
        <v>423</v>
      </c>
      <c r="K25" s="126">
        <v>419</v>
      </c>
      <c r="L25" s="126">
        <v>414</v>
      </c>
      <c r="M25" s="126">
        <v>451</v>
      </c>
      <c r="N25" s="126">
        <v>448</v>
      </c>
      <c r="O25" s="126">
        <v>420</v>
      </c>
      <c r="P25" s="126">
        <v>469</v>
      </c>
      <c r="Q25" s="126">
        <v>456</v>
      </c>
      <c r="R25" s="126">
        <v>424</v>
      </c>
      <c r="S25" s="126">
        <v>453</v>
      </c>
      <c r="T25" s="126">
        <v>397</v>
      </c>
      <c r="U25" s="126">
        <v>419</v>
      </c>
      <c r="V25" s="126">
        <v>390</v>
      </c>
      <c r="W25" s="126">
        <v>394</v>
      </c>
      <c r="X25" s="126">
        <v>365</v>
      </c>
      <c r="Y25" s="126">
        <v>407</v>
      </c>
      <c r="Z25" s="126">
        <v>386</v>
      </c>
      <c r="AA25" s="126">
        <v>397</v>
      </c>
      <c r="AB25" s="126">
        <v>418</v>
      </c>
      <c r="AC25" s="126">
        <v>413</v>
      </c>
      <c r="AD25" s="126">
        <v>423</v>
      </c>
      <c r="AE25" s="126">
        <v>418</v>
      </c>
      <c r="AF25" s="126">
        <v>411</v>
      </c>
      <c r="AG25" s="126">
        <v>394</v>
      </c>
      <c r="AH25" s="126">
        <v>390</v>
      </c>
      <c r="AI25" s="126">
        <v>409</v>
      </c>
      <c r="AJ25" s="126">
        <v>413</v>
      </c>
      <c r="AK25" s="126">
        <v>408</v>
      </c>
      <c r="AL25" s="126">
        <v>374</v>
      </c>
      <c r="AM25" s="126">
        <v>377</v>
      </c>
      <c r="AN25" s="126">
        <v>426</v>
      </c>
      <c r="AO25" s="126">
        <v>425</v>
      </c>
      <c r="AP25" s="126">
        <v>331</v>
      </c>
      <c r="AQ25" s="126">
        <v>112</v>
      </c>
      <c r="AR25" s="126">
        <v>167</v>
      </c>
      <c r="AS25" s="126">
        <v>252</v>
      </c>
      <c r="AT25" s="126">
        <v>275</v>
      </c>
      <c r="AU25" s="126">
        <v>282</v>
      </c>
      <c r="AV25" s="126">
        <v>307</v>
      </c>
      <c r="AW25" s="404">
        <v>289</v>
      </c>
    </row>
    <row r="26" spans="1:50" x14ac:dyDescent="0.35">
      <c r="A26" s="27" t="s">
        <v>355</v>
      </c>
      <c r="B26" s="3" t="s">
        <v>162</v>
      </c>
      <c r="C26" s="145">
        <f t="shared" ref="C26:C80" si="6">AVERAGE(D26:AW26)</f>
        <v>0</v>
      </c>
      <c r="D26" s="145">
        <v>0</v>
      </c>
      <c r="E26" s="145">
        <v>0</v>
      </c>
      <c r="F26" s="145">
        <v>0</v>
      </c>
      <c r="G26" s="145">
        <v>0</v>
      </c>
      <c r="H26" s="145">
        <v>0</v>
      </c>
      <c r="I26" s="145">
        <v>0</v>
      </c>
      <c r="J26" s="145">
        <v>0</v>
      </c>
      <c r="K26" s="145">
        <v>0</v>
      </c>
      <c r="L26" s="145">
        <v>0</v>
      </c>
      <c r="M26" s="145">
        <v>0</v>
      </c>
      <c r="N26" s="145">
        <v>0</v>
      </c>
      <c r="O26" s="145">
        <v>0</v>
      </c>
      <c r="P26" s="145">
        <v>0</v>
      </c>
      <c r="Q26" s="145">
        <v>0</v>
      </c>
      <c r="R26" s="145">
        <v>0</v>
      </c>
      <c r="S26" s="145">
        <v>0</v>
      </c>
      <c r="T26" s="145">
        <v>0</v>
      </c>
      <c r="U26" s="145">
        <v>0</v>
      </c>
      <c r="V26" s="145">
        <v>0</v>
      </c>
      <c r="W26" s="145">
        <v>0</v>
      </c>
      <c r="X26" s="145">
        <v>0</v>
      </c>
      <c r="Y26" s="145">
        <v>0</v>
      </c>
      <c r="Z26" s="145">
        <v>0</v>
      </c>
      <c r="AA26" s="145">
        <v>0</v>
      </c>
      <c r="AB26" s="145">
        <v>0</v>
      </c>
      <c r="AC26" s="145">
        <v>0</v>
      </c>
      <c r="AD26" s="145">
        <v>0</v>
      </c>
      <c r="AE26" s="145">
        <v>0</v>
      </c>
      <c r="AF26" s="145">
        <v>0</v>
      </c>
      <c r="AG26" s="145">
        <v>0</v>
      </c>
      <c r="AH26" s="145">
        <v>0</v>
      </c>
      <c r="AI26" s="145">
        <v>0</v>
      </c>
      <c r="AJ26" s="145">
        <v>0</v>
      </c>
      <c r="AK26" s="145">
        <v>0</v>
      </c>
      <c r="AL26" s="145">
        <v>0</v>
      </c>
      <c r="AM26" s="145">
        <v>0</v>
      </c>
      <c r="AN26" s="145">
        <v>0</v>
      </c>
      <c r="AO26" s="145">
        <v>0</v>
      </c>
      <c r="AP26" s="145">
        <v>0</v>
      </c>
      <c r="AQ26" s="145">
        <v>0</v>
      </c>
      <c r="AR26" s="145">
        <v>0</v>
      </c>
      <c r="AS26" s="145">
        <v>0</v>
      </c>
      <c r="AT26" s="145">
        <v>0</v>
      </c>
      <c r="AU26" s="145">
        <v>0</v>
      </c>
      <c r="AV26" s="145">
        <v>0</v>
      </c>
      <c r="AW26" s="195">
        <v>0</v>
      </c>
    </row>
    <row r="27" spans="1:50" x14ac:dyDescent="0.35">
      <c r="A27" s="90" t="s">
        <v>355</v>
      </c>
      <c r="B27" s="12" t="s">
        <v>166</v>
      </c>
      <c r="C27" s="145">
        <f t="shared" si="6"/>
        <v>0</v>
      </c>
      <c r="D27" s="223">
        <v>0</v>
      </c>
      <c r="E27" s="223">
        <v>0</v>
      </c>
      <c r="F27" s="223">
        <v>0</v>
      </c>
      <c r="G27" s="223">
        <v>0</v>
      </c>
      <c r="H27" s="223">
        <v>0</v>
      </c>
      <c r="I27" s="223">
        <v>0</v>
      </c>
      <c r="J27" s="223">
        <v>0</v>
      </c>
      <c r="K27" s="223">
        <v>0</v>
      </c>
      <c r="L27" s="223">
        <v>0</v>
      </c>
      <c r="M27" s="223">
        <v>0</v>
      </c>
      <c r="N27" s="223">
        <v>0</v>
      </c>
      <c r="O27" s="223">
        <v>0</v>
      </c>
      <c r="P27" s="223">
        <v>0</v>
      </c>
      <c r="Q27" s="223">
        <v>0</v>
      </c>
      <c r="R27" s="223">
        <v>0</v>
      </c>
      <c r="S27" s="223">
        <v>0</v>
      </c>
      <c r="T27" s="223">
        <v>0</v>
      </c>
      <c r="U27" s="223">
        <v>0</v>
      </c>
      <c r="V27" s="223">
        <v>0</v>
      </c>
      <c r="W27" s="223">
        <v>0</v>
      </c>
      <c r="X27" s="223">
        <v>0</v>
      </c>
      <c r="Y27" s="223">
        <v>0</v>
      </c>
      <c r="Z27" s="223">
        <v>0</v>
      </c>
      <c r="AA27" s="223">
        <v>0</v>
      </c>
      <c r="AB27" s="223">
        <v>0</v>
      </c>
      <c r="AC27" s="223">
        <v>0</v>
      </c>
      <c r="AD27" s="223">
        <v>0</v>
      </c>
      <c r="AE27" s="223">
        <v>0</v>
      </c>
      <c r="AF27" s="223">
        <v>0</v>
      </c>
      <c r="AG27" s="223">
        <v>0</v>
      </c>
      <c r="AH27" s="223">
        <v>0</v>
      </c>
      <c r="AI27" s="223">
        <v>0</v>
      </c>
      <c r="AJ27" s="223">
        <v>0</v>
      </c>
      <c r="AK27" s="223">
        <v>0</v>
      </c>
      <c r="AL27" s="223">
        <v>0</v>
      </c>
      <c r="AM27" s="223">
        <v>0</v>
      </c>
      <c r="AN27" s="223">
        <v>0</v>
      </c>
      <c r="AO27" s="223">
        <v>0</v>
      </c>
      <c r="AP27" s="223">
        <v>0</v>
      </c>
      <c r="AQ27" s="223">
        <v>0</v>
      </c>
      <c r="AR27" s="223">
        <v>0</v>
      </c>
      <c r="AS27" s="223">
        <v>0</v>
      </c>
      <c r="AT27" s="223">
        <v>0</v>
      </c>
      <c r="AU27" s="223">
        <v>0</v>
      </c>
      <c r="AV27" s="223">
        <v>0</v>
      </c>
      <c r="AW27" s="224">
        <v>0</v>
      </c>
    </row>
    <row r="28" spans="1:50" x14ac:dyDescent="0.35">
      <c r="A28" s="27" t="s">
        <v>355</v>
      </c>
      <c r="B28" s="3" t="s">
        <v>133</v>
      </c>
      <c r="C28" s="4">
        <f t="shared" si="6"/>
        <v>0</v>
      </c>
      <c r="D28" s="3">
        <v>0</v>
      </c>
      <c r="E28" s="3">
        <v>0</v>
      </c>
      <c r="F28" s="3">
        <v>0</v>
      </c>
      <c r="G28" s="3">
        <v>0</v>
      </c>
      <c r="H28" s="3">
        <v>0</v>
      </c>
      <c r="I28" s="3">
        <v>0</v>
      </c>
      <c r="J28" s="3">
        <v>0</v>
      </c>
      <c r="K28" s="3">
        <v>0</v>
      </c>
      <c r="L28" s="3">
        <v>0</v>
      </c>
      <c r="M28" s="3">
        <v>0</v>
      </c>
      <c r="N28" s="3">
        <v>0</v>
      </c>
      <c r="O28" s="3">
        <v>0</v>
      </c>
      <c r="P28" s="3">
        <v>0</v>
      </c>
      <c r="Q28" s="3">
        <v>0</v>
      </c>
      <c r="R28" s="3">
        <v>0</v>
      </c>
      <c r="S28" s="3">
        <v>0</v>
      </c>
      <c r="T28" s="3">
        <v>0</v>
      </c>
      <c r="U28" s="3">
        <v>0</v>
      </c>
      <c r="V28" s="3">
        <v>0</v>
      </c>
      <c r="W28" s="3">
        <v>0</v>
      </c>
      <c r="X28" s="3">
        <v>0</v>
      </c>
      <c r="Y28" s="3">
        <v>0</v>
      </c>
      <c r="Z28" s="3">
        <v>0</v>
      </c>
      <c r="AA28" s="3">
        <v>0</v>
      </c>
      <c r="AB28" s="3">
        <v>0</v>
      </c>
      <c r="AC28" s="3">
        <v>0</v>
      </c>
      <c r="AD28" s="3">
        <v>0</v>
      </c>
      <c r="AE28" s="3">
        <v>0</v>
      </c>
      <c r="AF28" s="3">
        <v>0</v>
      </c>
      <c r="AG28" s="3">
        <v>0</v>
      </c>
      <c r="AH28" s="3">
        <v>0</v>
      </c>
      <c r="AI28" s="3">
        <v>0</v>
      </c>
      <c r="AJ28" s="3">
        <v>0</v>
      </c>
      <c r="AK28" s="3">
        <v>0</v>
      </c>
      <c r="AL28" s="3">
        <v>0</v>
      </c>
      <c r="AM28" s="3">
        <v>0</v>
      </c>
      <c r="AN28" s="3">
        <v>0</v>
      </c>
      <c r="AO28" s="3">
        <v>0</v>
      </c>
      <c r="AP28" s="3">
        <v>0</v>
      </c>
      <c r="AQ28" s="3">
        <v>0</v>
      </c>
      <c r="AR28" s="3">
        <v>0</v>
      </c>
      <c r="AS28" s="3">
        <v>0</v>
      </c>
      <c r="AT28" s="3">
        <v>0</v>
      </c>
      <c r="AU28" s="3">
        <v>0</v>
      </c>
      <c r="AV28" s="3">
        <v>0</v>
      </c>
      <c r="AW28" s="10">
        <v>0</v>
      </c>
    </row>
    <row r="29" spans="1:50" x14ac:dyDescent="0.35">
      <c r="A29" s="27" t="s">
        <v>355</v>
      </c>
      <c r="B29" s="3" t="s">
        <v>167</v>
      </c>
      <c r="C29" s="4">
        <f t="shared" si="6"/>
        <v>0</v>
      </c>
      <c r="D29" s="3">
        <v>0</v>
      </c>
      <c r="E29" s="3">
        <v>0</v>
      </c>
      <c r="F29" s="3">
        <v>0</v>
      </c>
      <c r="G29" s="3">
        <v>0</v>
      </c>
      <c r="H29" s="3">
        <v>0</v>
      </c>
      <c r="I29" s="3">
        <v>0</v>
      </c>
      <c r="J29" s="3">
        <v>0</v>
      </c>
      <c r="K29" s="3">
        <v>0</v>
      </c>
      <c r="L29" s="3">
        <v>0</v>
      </c>
      <c r="M29" s="3">
        <v>0</v>
      </c>
      <c r="N29" s="3">
        <v>0</v>
      </c>
      <c r="O29" s="3">
        <v>0</v>
      </c>
      <c r="P29" s="3">
        <v>0</v>
      </c>
      <c r="Q29" s="3">
        <v>0</v>
      </c>
      <c r="R29" s="3">
        <v>0</v>
      </c>
      <c r="S29" s="3">
        <v>0</v>
      </c>
      <c r="T29" s="3">
        <v>0</v>
      </c>
      <c r="U29" s="3">
        <v>0</v>
      </c>
      <c r="V29" s="3">
        <v>0</v>
      </c>
      <c r="W29" s="3">
        <v>0</v>
      </c>
      <c r="X29" s="3">
        <v>0</v>
      </c>
      <c r="Y29" s="3">
        <v>0</v>
      </c>
      <c r="Z29" s="3">
        <v>0</v>
      </c>
      <c r="AA29" s="3">
        <v>0</v>
      </c>
      <c r="AB29" s="3">
        <v>0</v>
      </c>
      <c r="AC29" s="3">
        <v>0</v>
      </c>
      <c r="AD29" s="3">
        <v>0</v>
      </c>
      <c r="AE29" s="3">
        <v>0</v>
      </c>
      <c r="AF29" s="3">
        <v>0</v>
      </c>
      <c r="AG29" s="3">
        <v>0</v>
      </c>
      <c r="AH29" s="3">
        <v>0</v>
      </c>
      <c r="AI29" s="3">
        <v>0</v>
      </c>
      <c r="AJ29" s="3">
        <v>0</v>
      </c>
      <c r="AK29" s="3">
        <v>0</v>
      </c>
      <c r="AL29" s="3">
        <v>0</v>
      </c>
      <c r="AM29" s="3">
        <v>0</v>
      </c>
      <c r="AN29" s="3">
        <v>0</v>
      </c>
      <c r="AO29" s="3">
        <v>0</v>
      </c>
      <c r="AP29" s="3">
        <v>0</v>
      </c>
      <c r="AQ29" s="3">
        <v>0</v>
      </c>
      <c r="AR29" s="3">
        <v>0</v>
      </c>
      <c r="AS29" s="3">
        <v>0</v>
      </c>
      <c r="AT29" s="3">
        <v>0</v>
      </c>
      <c r="AU29" s="3">
        <v>0</v>
      </c>
      <c r="AV29" s="3">
        <v>0</v>
      </c>
      <c r="AW29" s="10">
        <v>0</v>
      </c>
    </row>
    <row r="30" spans="1:50" x14ac:dyDescent="0.35">
      <c r="A30" s="27" t="s">
        <v>355</v>
      </c>
      <c r="B30" s="3" t="s">
        <v>132</v>
      </c>
      <c r="C30" s="4">
        <f t="shared" si="6"/>
        <v>0</v>
      </c>
      <c r="D30" s="3">
        <v>0</v>
      </c>
      <c r="E30" s="3">
        <v>0</v>
      </c>
      <c r="F30" s="3">
        <v>0</v>
      </c>
      <c r="G30" s="3">
        <v>0</v>
      </c>
      <c r="H30" s="3">
        <v>0</v>
      </c>
      <c r="I30" s="3">
        <v>0</v>
      </c>
      <c r="J30" s="3">
        <v>0</v>
      </c>
      <c r="K30" s="3">
        <v>0</v>
      </c>
      <c r="L30" s="3">
        <v>0</v>
      </c>
      <c r="M30" s="3">
        <v>0</v>
      </c>
      <c r="N30" s="3">
        <v>0</v>
      </c>
      <c r="O30" s="3">
        <v>0</v>
      </c>
      <c r="P30" s="3">
        <v>0</v>
      </c>
      <c r="Q30" s="3">
        <v>0</v>
      </c>
      <c r="R30" s="3">
        <v>0</v>
      </c>
      <c r="S30" s="3">
        <v>0</v>
      </c>
      <c r="T30" s="3">
        <v>0</v>
      </c>
      <c r="U30" s="3">
        <v>0</v>
      </c>
      <c r="V30" s="3">
        <v>0</v>
      </c>
      <c r="W30" s="3">
        <v>0</v>
      </c>
      <c r="X30" s="3">
        <v>0</v>
      </c>
      <c r="Y30" s="3">
        <v>0</v>
      </c>
      <c r="Z30" s="3">
        <v>0</v>
      </c>
      <c r="AA30" s="3">
        <v>0</v>
      </c>
      <c r="AB30" s="3">
        <v>0</v>
      </c>
      <c r="AC30" s="3">
        <v>0</v>
      </c>
      <c r="AD30" s="3">
        <v>0</v>
      </c>
      <c r="AE30" s="3">
        <v>0</v>
      </c>
      <c r="AF30" s="3">
        <v>0</v>
      </c>
      <c r="AG30" s="3">
        <v>0</v>
      </c>
      <c r="AH30" s="3">
        <v>0</v>
      </c>
      <c r="AI30" s="3">
        <v>0</v>
      </c>
      <c r="AJ30" s="3">
        <v>0</v>
      </c>
      <c r="AK30" s="3">
        <v>0</v>
      </c>
      <c r="AL30" s="3">
        <v>0</v>
      </c>
      <c r="AM30" s="3">
        <v>0</v>
      </c>
      <c r="AN30" s="3">
        <v>0</v>
      </c>
      <c r="AO30" s="3">
        <v>0</v>
      </c>
      <c r="AP30" s="3">
        <v>0</v>
      </c>
      <c r="AQ30" s="3">
        <v>0</v>
      </c>
      <c r="AR30" s="3">
        <v>0</v>
      </c>
      <c r="AS30" s="3">
        <v>0</v>
      </c>
      <c r="AT30" s="3">
        <v>0</v>
      </c>
      <c r="AU30" s="3">
        <v>0</v>
      </c>
      <c r="AV30" s="3">
        <v>0</v>
      </c>
      <c r="AW30" s="10">
        <v>0</v>
      </c>
    </row>
    <row r="31" spans="1:50" x14ac:dyDescent="0.35">
      <c r="A31" s="27" t="s">
        <v>340</v>
      </c>
      <c r="B31" s="3" t="s">
        <v>162</v>
      </c>
      <c r="C31" s="145">
        <f t="shared" si="6"/>
        <v>0</v>
      </c>
      <c r="D31" s="145">
        <v>0</v>
      </c>
      <c r="E31" s="145">
        <v>0</v>
      </c>
      <c r="F31" s="145">
        <v>0</v>
      </c>
      <c r="G31" s="145">
        <v>0</v>
      </c>
      <c r="H31" s="145">
        <v>0</v>
      </c>
      <c r="I31" s="145">
        <v>0</v>
      </c>
      <c r="J31" s="145">
        <v>0</v>
      </c>
      <c r="K31" s="145">
        <v>0</v>
      </c>
      <c r="L31" s="145">
        <v>0</v>
      </c>
      <c r="M31" s="145">
        <v>0</v>
      </c>
      <c r="N31" s="145">
        <v>0</v>
      </c>
      <c r="O31" s="145">
        <v>0</v>
      </c>
      <c r="P31" s="145">
        <v>0</v>
      </c>
      <c r="Q31" s="145">
        <v>0</v>
      </c>
      <c r="R31" s="145">
        <v>0</v>
      </c>
      <c r="S31" s="145">
        <v>0</v>
      </c>
      <c r="T31" s="145">
        <v>0</v>
      </c>
      <c r="U31" s="145">
        <v>0</v>
      </c>
      <c r="V31" s="145">
        <v>0</v>
      </c>
      <c r="W31" s="145">
        <v>0</v>
      </c>
      <c r="X31" s="145">
        <v>0</v>
      </c>
      <c r="Y31" s="145">
        <v>0</v>
      </c>
      <c r="Z31" s="145">
        <v>0</v>
      </c>
      <c r="AA31" s="145">
        <v>0</v>
      </c>
      <c r="AB31" s="145">
        <v>0</v>
      </c>
      <c r="AC31" s="145">
        <v>0</v>
      </c>
      <c r="AD31" s="145">
        <v>0</v>
      </c>
      <c r="AE31" s="145">
        <v>0</v>
      </c>
      <c r="AF31" s="145">
        <v>0</v>
      </c>
      <c r="AG31" s="145">
        <v>0</v>
      </c>
      <c r="AH31" s="145">
        <v>0</v>
      </c>
      <c r="AI31" s="145">
        <v>0</v>
      </c>
      <c r="AJ31" s="145">
        <v>0</v>
      </c>
      <c r="AK31" s="145">
        <v>0</v>
      </c>
      <c r="AL31" s="145">
        <v>0</v>
      </c>
      <c r="AM31" s="145">
        <v>0</v>
      </c>
      <c r="AN31" s="145">
        <v>0</v>
      </c>
      <c r="AO31" s="145">
        <v>0</v>
      </c>
      <c r="AP31" s="145">
        <v>0</v>
      </c>
      <c r="AQ31" s="145">
        <v>0</v>
      </c>
      <c r="AR31" s="145">
        <v>0</v>
      </c>
      <c r="AS31" s="145">
        <v>0</v>
      </c>
      <c r="AT31" s="145">
        <v>0</v>
      </c>
      <c r="AU31" s="145">
        <v>0</v>
      </c>
      <c r="AV31" s="145">
        <v>0</v>
      </c>
      <c r="AW31" s="195">
        <v>0</v>
      </c>
    </row>
    <row r="32" spans="1:50" x14ac:dyDescent="0.35">
      <c r="A32" s="27" t="s">
        <v>340</v>
      </c>
      <c r="B32" s="3" t="s">
        <v>166</v>
      </c>
      <c r="C32" s="145">
        <f t="shared" si="6"/>
        <v>0</v>
      </c>
      <c r="D32" s="145">
        <v>0</v>
      </c>
      <c r="E32" s="145">
        <v>0</v>
      </c>
      <c r="F32" s="145">
        <v>0</v>
      </c>
      <c r="G32" s="145">
        <v>0</v>
      </c>
      <c r="H32" s="145">
        <v>0</v>
      </c>
      <c r="I32" s="145">
        <v>0</v>
      </c>
      <c r="J32" s="145">
        <v>0</v>
      </c>
      <c r="K32" s="145">
        <v>0</v>
      </c>
      <c r="L32" s="145">
        <v>0</v>
      </c>
      <c r="M32" s="145">
        <v>0</v>
      </c>
      <c r="N32" s="145">
        <v>0</v>
      </c>
      <c r="O32" s="145">
        <v>0</v>
      </c>
      <c r="P32" s="145">
        <v>0</v>
      </c>
      <c r="Q32" s="145">
        <v>0</v>
      </c>
      <c r="R32" s="145">
        <v>0</v>
      </c>
      <c r="S32" s="145">
        <v>0</v>
      </c>
      <c r="T32" s="145">
        <v>0</v>
      </c>
      <c r="U32" s="145">
        <v>0</v>
      </c>
      <c r="V32" s="145">
        <v>0</v>
      </c>
      <c r="W32" s="145">
        <v>0</v>
      </c>
      <c r="X32" s="145">
        <v>0</v>
      </c>
      <c r="Y32" s="145">
        <v>0</v>
      </c>
      <c r="Z32" s="145">
        <v>0</v>
      </c>
      <c r="AA32" s="145">
        <v>0</v>
      </c>
      <c r="AB32" s="145">
        <v>0</v>
      </c>
      <c r="AC32" s="145">
        <v>0</v>
      </c>
      <c r="AD32" s="145">
        <v>0</v>
      </c>
      <c r="AE32" s="145">
        <v>0</v>
      </c>
      <c r="AF32" s="145">
        <v>0</v>
      </c>
      <c r="AG32" s="145">
        <v>0</v>
      </c>
      <c r="AH32" s="145">
        <v>0</v>
      </c>
      <c r="AI32" s="145">
        <v>0</v>
      </c>
      <c r="AJ32" s="145">
        <v>0</v>
      </c>
      <c r="AK32" s="145">
        <v>0</v>
      </c>
      <c r="AL32" s="145">
        <v>0</v>
      </c>
      <c r="AM32" s="145">
        <v>0</v>
      </c>
      <c r="AN32" s="145">
        <v>0</v>
      </c>
      <c r="AO32" s="145">
        <v>0</v>
      </c>
      <c r="AP32" s="145">
        <v>0</v>
      </c>
      <c r="AQ32" s="145">
        <v>0</v>
      </c>
      <c r="AR32" s="145">
        <v>0</v>
      </c>
      <c r="AS32" s="145">
        <v>0</v>
      </c>
      <c r="AT32" s="145">
        <v>0</v>
      </c>
      <c r="AU32" s="145">
        <v>0</v>
      </c>
      <c r="AV32" s="145">
        <v>0</v>
      </c>
      <c r="AW32" s="195">
        <v>0</v>
      </c>
    </row>
    <row r="33" spans="1:49" x14ac:dyDescent="0.35">
      <c r="A33" s="27" t="s">
        <v>340</v>
      </c>
      <c r="B33" s="3" t="s">
        <v>133</v>
      </c>
      <c r="C33" s="4">
        <f t="shared" si="6"/>
        <v>0</v>
      </c>
      <c r="D33" s="3">
        <v>0</v>
      </c>
      <c r="E33" s="3">
        <v>0</v>
      </c>
      <c r="F33" s="3">
        <v>0</v>
      </c>
      <c r="G33" s="3">
        <v>0</v>
      </c>
      <c r="H33" s="3">
        <v>0</v>
      </c>
      <c r="I33" s="3">
        <v>0</v>
      </c>
      <c r="J33" s="3">
        <v>0</v>
      </c>
      <c r="K33" s="3">
        <v>0</v>
      </c>
      <c r="L33" s="3">
        <v>0</v>
      </c>
      <c r="M33" s="3">
        <v>0</v>
      </c>
      <c r="N33" s="3">
        <v>0</v>
      </c>
      <c r="O33" s="3">
        <v>0</v>
      </c>
      <c r="P33" s="3">
        <v>0</v>
      </c>
      <c r="Q33" s="3">
        <v>0</v>
      </c>
      <c r="R33" s="3">
        <v>0</v>
      </c>
      <c r="S33" s="3">
        <v>0</v>
      </c>
      <c r="T33" s="3">
        <v>0</v>
      </c>
      <c r="U33" s="3">
        <v>0</v>
      </c>
      <c r="V33" s="3">
        <v>0</v>
      </c>
      <c r="W33" s="3">
        <v>0</v>
      </c>
      <c r="X33" s="3">
        <v>0</v>
      </c>
      <c r="Y33" s="3">
        <v>0</v>
      </c>
      <c r="Z33" s="3">
        <v>0</v>
      </c>
      <c r="AA33" s="3">
        <v>0</v>
      </c>
      <c r="AB33" s="3">
        <v>0</v>
      </c>
      <c r="AC33" s="3">
        <v>0</v>
      </c>
      <c r="AD33" s="3">
        <v>0</v>
      </c>
      <c r="AE33" s="3">
        <v>0</v>
      </c>
      <c r="AF33" s="3">
        <v>0</v>
      </c>
      <c r="AG33" s="3">
        <v>0</v>
      </c>
      <c r="AH33" s="3">
        <v>0</v>
      </c>
      <c r="AI33" s="3">
        <v>0</v>
      </c>
      <c r="AJ33" s="3">
        <v>0</v>
      </c>
      <c r="AK33" s="3">
        <v>0</v>
      </c>
      <c r="AL33" s="3">
        <v>0</v>
      </c>
      <c r="AM33" s="3">
        <v>0</v>
      </c>
      <c r="AN33" s="3">
        <v>0</v>
      </c>
      <c r="AO33" s="3">
        <v>0</v>
      </c>
      <c r="AP33" s="3">
        <v>0</v>
      </c>
      <c r="AQ33" s="3">
        <v>0</v>
      </c>
      <c r="AR33" s="3">
        <v>0</v>
      </c>
      <c r="AS33" s="3">
        <v>0</v>
      </c>
      <c r="AT33" s="3">
        <v>0</v>
      </c>
      <c r="AU33" s="3">
        <v>0</v>
      </c>
      <c r="AV33" s="3">
        <v>0</v>
      </c>
      <c r="AW33" s="10">
        <v>0</v>
      </c>
    </row>
    <row r="34" spans="1:49" x14ac:dyDescent="0.35">
      <c r="A34" s="27" t="s">
        <v>340</v>
      </c>
      <c r="B34" s="3" t="s">
        <v>167</v>
      </c>
      <c r="C34" s="4">
        <f t="shared" si="6"/>
        <v>0</v>
      </c>
      <c r="D34" s="3">
        <v>0</v>
      </c>
      <c r="E34" s="3">
        <v>0</v>
      </c>
      <c r="F34" s="3">
        <v>0</v>
      </c>
      <c r="G34" s="3">
        <v>0</v>
      </c>
      <c r="H34" s="3">
        <v>0</v>
      </c>
      <c r="I34" s="3">
        <v>0</v>
      </c>
      <c r="J34" s="3">
        <v>0</v>
      </c>
      <c r="K34" s="3">
        <v>0</v>
      </c>
      <c r="L34" s="3">
        <v>0</v>
      </c>
      <c r="M34" s="3">
        <v>0</v>
      </c>
      <c r="N34" s="3">
        <v>0</v>
      </c>
      <c r="O34" s="3">
        <v>0</v>
      </c>
      <c r="P34" s="3">
        <v>0</v>
      </c>
      <c r="Q34" s="3">
        <v>0</v>
      </c>
      <c r="R34" s="3">
        <v>0</v>
      </c>
      <c r="S34" s="3">
        <v>0</v>
      </c>
      <c r="T34" s="3">
        <v>0</v>
      </c>
      <c r="U34" s="3">
        <v>0</v>
      </c>
      <c r="V34" s="3">
        <v>0</v>
      </c>
      <c r="W34" s="3">
        <v>0</v>
      </c>
      <c r="X34" s="3">
        <v>0</v>
      </c>
      <c r="Y34" s="3">
        <v>0</v>
      </c>
      <c r="Z34" s="3">
        <v>0</v>
      </c>
      <c r="AA34" s="3">
        <v>0</v>
      </c>
      <c r="AB34" s="3">
        <v>0</v>
      </c>
      <c r="AC34" s="3">
        <v>0</v>
      </c>
      <c r="AD34" s="3">
        <v>0</v>
      </c>
      <c r="AE34" s="3">
        <v>0</v>
      </c>
      <c r="AF34" s="3">
        <v>0</v>
      </c>
      <c r="AG34" s="3">
        <v>0</v>
      </c>
      <c r="AH34" s="3">
        <v>0</v>
      </c>
      <c r="AI34" s="3">
        <v>0</v>
      </c>
      <c r="AJ34" s="3">
        <v>0</v>
      </c>
      <c r="AK34" s="3">
        <v>0</v>
      </c>
      <c r="AL34" s="3">
        <v>0</v>
      </c>
      <c r="AM34" s="3">
        <v>0</v>
      </c>
      <c r="AN34" s="3">
        <v>0</v>
      </c>
      <c r="AO34" s="3">
        <v>0</v>
      </c>
      <c r="AP34" s="3">
        <v>0</v>
      </c>
      <c r="AQ34" s="3">
        <v>0</v>
      </c>
      <c r="AR34" s="3">
        <v>0</v>
      </c>
      <c r="AS34" s="3">
        <v>0</v>
      </c>
      <c r="AT34" s="3">
        <v>0</v>
      </c>
      <c r="AU34" s="3">
        <v>0</v>
      </c>
      <c r="AV34" s="3">
        <v>0</v>
      </c>
      <c r="AW34" s="10">
        <v>0</v>
      </c>
    </row>
    <row r="35" spans="1:49" x14ac:dyDescent="0.35">
      <c r="A35" s="27" t="s">
        <v>340</v>
      </c>
      <c r="B35" s="3" t="s">
        <v>132</v>
      </c>
      <c r="C35" s="4">
        <f t="shared" si="6"/>
        <v>0</v>
      </c>
      <c r="D35" s="3">
        <v>0</v>
      </c>
      <c r="E35" s="3">
        <v>0</v>
      </c>
      <c r="F35" s="3">
        <v>0</v>
      </c>
      <c r="G35" s="3">
        <v>0</v>
      </c>
      <c r="H35" s="3">
        <v>0</v>
      </c>
      <c r="I35" s="3">
        <v>0</v>
      </c>
      <c r="J35" s="3">
        <v>0</v>
      </c>
      <c r="K35" s="3">
        <v>0</v>
      </c>
      <c r="L35" s="3">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10">
        <v>0</v>
      </c>
    </row>
    <row r="36" spans="1:49" x14ac:dyDescent="0.35">
      <c r="A36" s="27" t="s">
        <v>341</v>
      </c>
      <c r="B36" s="3" t="s">
        <v>162</v>
      </c>
      <c r="C36" s="145">
        <f t="shared" si="6"/>
        <v>59.913043478260867</v>
      </c>
      <c r="D36" s="145">
        <v>116</v>
      </c>
      <c r="E36" s="145">
        <v>0</v>
      </c>
      <c r="F36" s="145">
        <v>53</v>
      </c>
      <c r="G36" s="145">
        <v>106</v>
      </c>
      <c r="H36" s="145">
        <v>0</v>
      </c>
      <c r="I36" s="145">
        <v>0</v>
      </c>
      <c r="J36" s="145">
        <v>265</v>
      </c>
      <c r="K36" s="145">
        <v>0</v>
      </c>
      <c r="L36" s="145">
        <v>53</v>
      </c>
      <c r="M36" s="145">
        <v>0</v>
      </c>
      <c r="N36" s="145">
        <v>0</v>
      </c>
      <c r="O36" s="145">
        <v>0</v>
      </c>
      <c r="P36" s="145">
        <v>0</v>
      </c>
      <c r="Q36" s="145">
        <v>0</v>
      </c>
      <c r="R36" s="145">
        <v>54</v>
      </c>
      <c r="S36" s="145">
        <v>54</v>
      </c>
      <c r="T36" s="145">
        <v>54</v>
      </c>
      <c r="U36" s="145">
        <v>0</v>
      </c>
      <c r="V36" s="145">
        <v>0</v>
      </c>
      <c r="W36" s="145">
        <v>54</v>
      </c>
      <c r="X36" s="145">
        <v>0</v>
      </c>
      <c r="Y36" s="145">
        <v>160</v>
      </c>
      <c r="Z36" s="145">
        <v>107</v>
      </c>
      <c r="AA36" s="145">
        <v>107</v>
      </c>
      <c r="AB36" s="145">
        <v>0</v>
      </c>
      <c r="AC36" s="145">
        <v>55</v>
      </c>
      <c r="AD36" s="145">
        <v>54</v>
      </c>
      <c r="AE36" s="145">
        <v>55</v>
      </c>
      <c r="AF36" s="145">
        <v>110</v>
      </c>
      <c r="AG36" s="145">
        <v>110</v>
      </c>
      <c r="AH36" s="145">
        <v>55</v>
      </c>
      <c r="AI36" s="145">
        <v>110</v>
      </c>
      <c r="AJ36" s="145">
        <v>0</v>
      </c>
      <c r="AK36" s="145">
        <v>55</v>
      </c>
      <c r="AL36" s="145">
        <v>55</v>
      </c>
      <c r="AM36" s="145">
        <v>0</v>
      </c>
      <c r="AN36" s="145">
        <v>55</v>
      </c>
      <c r="AO36" s="145">
        <v>111</v>
      </c>
      <c r="AP36" s="145">
        <v>55</v>
      </c>
      <c r="AQ36" s="145">
        <v>55</v>
      </c>
      <c r="AR36" s="145">
        <v>55</v>
      </c>
      <c r="AS36" s="145">
        <v>111</v>
      </c>
      <c r="AT36" s="145">
        <v>111</v>
      </c>
      <c r="AU36" s="145">
        <v>111</v>
      </c>
      <c r="AV36" s="145">
        <v>0</v>
      </c>
      <c r="AW36" s="195">
        <v>250</v>
      </c>
    </row>
    <row r="37" spans="1:49" x14ac:dyDescent="0.35">
      <c r="A37" s="27" t="s">
        <v>341</v>
      </c>
      <c r="B37" s="3" t="s">
        <v>166</v>
      </c>
      <c r="C37" s="145">
        <f t="shared" si="6"/>
        <v>44.413043478260867</v>
      </c>
      <c r="D37" s="145">
        <v>58</v>
      </c>
      <c r="E37" s="145">
        <v>0</v>
      </c>
      <c r="F37" s="145">
        <v>53</v>
      </c>
      <c r="G37" s="145">
        <v>53</v>
      </c>
      <c r="H37" s="145">
        <v>0</v>
      </c>
      <c r="I37" s="145">
        <v>0</v>
      </c>
      <c r="J37" s="145">
        <v>265</v>
      </c>
      <c r="K37" s="145">
        <v>0</v>
      </c>
      <c r="L37" s="145">
        <v>53</v>
      </c>
      <c r="M37" s="145">
        <v>0</v>
      </c>
      <c r="N37" s="145">
        <v>0</v>
      </c>
      <c r="O37" s="145">
        <v>0</v>
      </c>
      <c r="P37" s="145">
        <v>0</v>
      </c>
      <c r="Q37" s="145">
        <v>0</v>
      </c>
      <c r="R37" s="145">
        <v>54</v>
      </c>
      <c r="S37" s="145">
        <v>54</v>
      </c>
      <c r="T37" s="145">
        <v>54</v>
      </c>
      <c r="U37" s="145">
        <v>0</v>
      </c>
      <c r="V37" s="145">
        <v>0</v>
      </c>
      <c r="W37" s="145">
        <v>54</v>
      </c>
      <c r="X37" s="145">
        <v>0</v>
      </c>
      <c r="Y37" s="145">
        <v>53</v>
      </c>
      <c r="Z37" s="145">
        <v>54</v>
      </c>
      <c r="AA37" s="145">
        <v>54</v>
      </c>
      <c r="AB37" s="145">
        <v>0</v>
      </c>
      <c r="AC37" s="145">
        <v>55</v>
      </c>
      <c r="AD37" s="145">
        <v>54</v>
      </c>
      <c r="AE37" s="145">
        <v>55</v>
      </c>
      <c r="AF37" s="145">
        <v>55</v>
      </c>
      <c r="AG37" s="145">
        <v>55</v>
      </c>
      <c r="AH37" s="145">
        <v>55</v>
      </c>
      <c r="AI37" s="145">
        <v>55</v>
      </c>
      <c r="AJ37" s="145">
        <v>0</v>
      </c>
      <c r="AK37" s="145">
        <v>55</v>
      </c>
      <c r="AL37" s="145">
        <v>55</v>
      </c>
      <c r="AM37" s="145">
        <v>0</v>
      </c>
      <c r="AN37" s="145">
        <v>55</v>
      </c>
      <c r="AO37" s="145">
        <v>55</v>
      </c>
      <c r="AP37" s="145">
        <v>55</v>
      </c>
      <c r="AQ37" s="145">
        <v>55</v>
      </c>
      <c r="AR37" s="145">
        <v>55</v>
      </c>
      <c r="AS37" s="145">
        <v>55</v>
      </c>
      <c r="AT37" s="145">
        <v>55</v>
      </c>
      <c r="AU37" s="145">
        <v>55</v>
      </c>
      <c r="AV37" s="145">
        <v>0</v>
      </c>
      <c r="AW37" s="195">
        <v>250</v>
      </c>
    </row>
    <row r="38" spans="1:49" x14ac:dyDescent="0.35">
      <c r="A38" s="27" t="s">
        <v>341</v>
      </c>
      <c r="B38" s="3" t="s">
        <v>133</v>
      </c>
      <c r="C38" s="4">
        <f t="shared" si="6"/>
        <v>0.93478260869565222</v>
      </c>
      <c r="D38" s="3">
        <v>2</v>
      </c>
      <c r="E38" s="3">
        <v>0</v>
      </c>
      <c r="F38" s="3">
        <v>1</v>
      </c>
      <c r="G38" s="3">
        <v>2</v>
      </c>
      <c r="H38" s="3">
        <v>0</v>
      </c>
      <c r="I38" s="3">
        <v>0</v>
      </c>
      <c r="J38" s="3">
        <v>1</v>
      </c>
      <c r="K38" s="3">
        <v>0</v>
      </c>
      <c r="L38" s="3">
        <v>1</v>
      </c>
      <c r="M38" s="3">
        <v>0</v>
      </c>
      <c r="N38" s="3">
        <v>0</v>
      </c>
      <c r="O38" s="3">
        <v>0</v>
      </c>
      <c r="P38" s="3">
        <v>0</v>
      </c>
      <c r="Q38" s="3">
        <v>0</v>
      </c>
      <c r="R38" s="3">
        <v>1</v>
      </c>
      <c r="S38" s="3">
        <v>1</v>
      </c>
      <c r="T38" s="3">
        <v>1</v>
      </c>
      <c r="U38" s="3">
        <v>0</v>
      </c>
      <c r="V38" s="3">
        <v>0</v>
      </c>
      <c r="W38" s="3">
        <v>1</v>
      </c>
      <c r="X38" s="3">
        <v>0</v>
      </c>
      <c r="Y38" s="3">
        <v>3</v>
      </c>
      <c r="Z38" s="3">
        <v>2</v>
      </c>
      <c r="AA38" s="3">
        <v>2</v>
      </c>
      <c r="AB38" s="3">
        <v>0</v>
      </c>
      <c r="AC38" s="3">
        <v>1</v>
      </c>
      <c r="AD38" s="3">
        <v>1</v>
      </c>
      <c r="AE38" s="3">
        <v>1</v>
      </c>
      <c r="AF38" s="3">
        <v>2</v>
      </c>
      <c r="AG38" s="3">
        <v>2</v>
      </c>
      <c r="AH38" s="3">
        <v>1</v>
      </c>
      <c r="AI38" s="3">
        <v>2</v>
      </c>
      <c r="AJ38" s="3">
        <v>0</v>
      </c>
      <c r="AK38" s="3">
        <v>1</v>
      </c>
      <c r="AL38" s="3">
        <v>1</v>
      </c>
      <c r="AM38" s="3">
        <v>0</v>
      </c>
      <c r="AN38" s="3">
        <v>1</v>
      </c>
      <c r="AO38" s="3">
        <v>2</v>
      </c>
      <c r="AP38" s="3">
        <v>1</v>
      </c>
      <c r="AQ38" s="3">
        <v>1</v>
      </c>
      <c r="AR38" s="3">
        <v>1</v>
      </c>
      <c r="AS38" s="3">
        <v>2</v>
      </c>
      <c r="AT38" s="3">
        <v>2</v>
      </c>
      <c r="AU38" s="3">
        <v>2</v>
      </c>
      <c r="AV38" s="3">
        <v>0</v>
      </c>
      <c r="AW38" s="10">
        <v>1</v>
      </c>
    </row>
    <row r="39" spans="1:49" x14ac:dyDescent="0.35">
      <c r="A39" s="27" t="s">
        <v>341</v>
      </c>
      <c r="B39" s="3" t="s">
        <v>167</v>
      </c>
      <c r="C39" s="4">
        <f t="shared" si="6"/>
        <v>0</v>
      </c>
      <c r="D39" s="4">
        <v>0</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16">
        <v>0</v>
      </c>
    </row>
    <row r="40" spans="1:49" x14ac:dyDescent="0.35">
      <c r="A40" s="27" t="s">
        <v>341</v>
      </c>
      <c r="B40" s="3" t="s">
        <v>132</v>
      </c>
      <c r="C40" s="4">
        <f t="shared" si="6"/>
        <v>0.93478260869565222</v>
      </c>
      <c r="D40" s="3">
        <v>2</v>
      </c>
      <c r="E40" s="3">
        <v>0</v>
      </c>
      <c r="F40" s="3">
        <v>1</v>
      </c>
      <c r="G40" s="3">
        <v>2</v>
      </c>
      <c r="H40" s="3">
        <v>0</v>
      </c>
      <c r="I40" s="3">
        <v>0</v>
      </c>
      <c r="J40" s="3">
        <v>1</v>
      </c>
      <c r="K40" s="3">
        <v>0</v>
      </c>
      <c r="L40" s="3">
        <v>1</v>
      </c>
      <c r="M40" s="3">
        <v>0</v>
      </c>
      <c r="N40" s="3">
        <v>0</v>
      </c>
      <c r="O40" s="3">
        <v>0</v>
      </c>
      <c r="P40" s="3">
        <v>0</v>
      </c>
      <c r="Q40" s="3">
        <v>0</v>
      </c>
      <c r="R40" s="3">
        <v>1</v>
      </c>
      <c r="S40" s="3">
        <v>1</v>
      </c>
      <c r="T40" s="3">
        <v>1</v>
      </c>
      <c r="U40" s="3">
        <v>0</v>
      </c>
      <c r="V40" s="3">
        <v>0</v>
      </c>
      <c r="W40" s="3">
        <v>1</v>
      </c>
      <c r="X40" s="3">
        <v>0</v>
      </c>
      <c r="Y40" s="3">
        <v>3</v>
      </c>
      <c r="Z40" s="3">
        <v>2</v>
      </c>
      <c r="AA40" s="3">
        <v>2</v>
      </c>
      <c r="AB40" s="3">
        <v>0</v>
      </c>
      <c r="AC40" s="3">
        <v>1</v>
      </c>
      <c r="AD40" s="3">
        <v>1</v>
      </c>
      <c r="AE40" s="3">
        <v>1</v>
      </c>
      <c r="AF40" s="3">
        <v>2</v>
      </c>
      <c r="AG40" s="3">
        <v>2</v>
      </c>
      <c r="AH40" s="3">
        <v>1</v>
      </c>
      <c r="AI40" s="3">
        <v>2</v>
      </c>
      <c r="AJ40" s="3">
        <v>0</v>
      </c>
      <c r="AK40" s="3">
        <v>1</v>
      </c>
      <c r="AL40" s="3">
        <v>1</v>
      </c>
      <c r="AM40" s="3">
        <v>0</v>
      </c>
      <c r="AN40" s="3">
        <v>1</v>
      </c>
      <c r="AO40" s="3">
        <v>2</v>
      </c>
      <c r="AP40" s="3">
        <v>1</v>
      </c>
      <c r="AQ40" s="3">
        <v>1</v>
      </c>
      <c r="AR40" s="3">
        <v>1</v>
      </c>
      <c r="AS40" s="3">
        <v>2</v>
      </c>
      <c r="AT40" s="3">
        <v>2</v>
      </c>
      <c r="AU40" s="3">
        <v>2</v>
      </c>
      <c r="AV40" s="3">
        <v>0</v>
      </c>
      <c r="AW40" s="10">
        <v>1</v>
      </c>
    </row>
    <row r="41" spans="1:49" x14ac:dyDescent="0.35">
      <c r="A41" s="27" t="s">
        <v>333</v>
      </c>
      <c r="B41" s="3" t="s">
        <v>162</v>
      </c>
      <c r="C41" s="145">
        <f t="shared" si="6"/>
        <v>446.02173913043481</v>
      </c>
      <c r="D41" s="145">
        <v>445</v>
      </c>
      <c r="E41" s="145">
        <v>360</v>
      </c>
      <c r="F41" s="145">
        <v>492</v>
      </c>
      <c r="G41" s="145">
        <v>160</v>
      </c>
      <c r="H41" s="145">
        <v>513</v>
      </c>
      <c r="I41" s="145">
        <v>594</v>
      </c>
      <c r="J41" s="145">
        <v>752</v>
      </c>
      <c r="K41" s="145">
        <v>877</v>
      </c>
      <c r="L41" s="145">
        <v>88</v>
      </c>
      <c r="M41" s="145">
        <v>887</v>
      </c>
      <c r="N41" s="145">
        <v>818</v>
      </c>
      <c r="O41" s="145">
        <v>160</v>
      </c>
      <c r="P41" s="145">
        <v>280</v>
      </c>
      <c r="Q41" s="145">
        <v>652</v>
      </c>
      <c r="R41" s="145">
        <v>675</v>
      </c>
      <c r="S41" s="145">
        <v>599</v>
      </c>
      <c r="T41" s="145">
        <v>894</v>
      </c>
      <c r="U41" s="145">
        <v>874</v>
      </c>
      <c r="V41" s="145">
        <v>595</v>
      </c>
      <c r="W41" s="145">
        <v>315</v>
      </c>
      <c r="X41" s="145">
        <v>134</v>
      </c>
      <c r="Y41" s="145">
        <v>636</v>
      </c>
      <c r="Z41" s="145">
        <v>370</v>
      </c>
      <c r="AA41" s="145">
        <v>451</v>
      </c>
      <c r="AB41" s="145">
        <v>230</v>
      </c>
      <c r="AC41" s="145">
        <v>410</v>
      </c>
      <c r="AD41" s="145">
        <v>475</v>
      </c>
      <c r="AE41" s="145">
        <v>546</v>
      </c>
      <c r="AF41" s="145">
        <v>208</v>
      </c>
      <c r="AG41" s="145">
        <v>575</v>
      </c>
      <c r="AH41" s="145">
        <v>529</v>
      </c>
      <c r="AI41" s="145">
        <v>513</v>
      </c>
      <c r="AJ41" s="145">
        <v>425</v>
      </c>
      <c r="AK41" s="145">
        <v>457</v>
      </c>
      <c r="AL41" s="145">
        <v>520</v>
      </c>
      <c r="AM41" s="145">
        <v>91</v>
      </c>
      <c r="AN41" s="145">
        <v>298</v>
      </c>
      <c r="AO41" s="145">
        <v>463</v>
      </c>
      <c r="AP41" s="145">
        <v>789</v>
      </c>
      <c r="AQ41" s="145">
        <v>46</v>
      </c>
      <c r="AR41" s="145">
        <v>94</v>
      </c>
      <c r="AS41" s="145">
        <v>218</v>
      </c>
      <c r="AT41" s="145">
        <v>177</v>
      </c>
      <c r="AU41" s="145">
        <v>232</v>
      </c>
      <c r="AV41" s="145">
        <v>194</v>
      </c>
      <c r="AW41" s="195">
        <v>406</v>
      </c>
    </row>
    <row r="42" spans="1:49" x14ac:dyDescent="0.35">
      <c r="A42" s="27" t="s">
        <v>333</v>
      </c>
      <c r="B42" s="3" t="s">
        <v>166</v>
      </c>
      <c r="C42" s="145">
        <f t="shared" si="6"/>
        <v>85.347826086956516</v>
      </c>
      <c r="D42" s="145">
        <v>56</v>
      </c>
      <c r="E42" s="145">
        <v>45</v>
      </c>
      <c r="F42" s="145">
        <v>98</v>
      </c>
      <c r="G42" s="145">
        <v>80</v>
      </c>
      <c r="H42" s="145">
        <v>103</v>
      </c>
      <c r="I42" s="145">
        <v>85</v>
      </c>
      <c r="J42" s="145">
        <v>94</v>
      </c>
      <c r="K42" s="145">
        <v>97</v>
      </c>
      <c r="L42" s="145">
        <v>44</v>
      </c>
      <c r="M42" s="145">
        <v>89</v>
      </c>
      <c r="N42" s="145">
        <v>117</v>
      </c>
      <c r="O42" s="145">
        <v>80</v>
      </c>
      <c r="P42" s="145">
        <v>93</v>
      </c>
      <c r="Q42" s="145">
        <v>72</v>
      </c>
      <c r="R42" s="145">
        <v>113</v>
      </c>
      <c r="S42" s="145">
        <v>120</v>
      </c>
      <c r="T42" s="145">
        <v>69</v>
      </c>
      <c r="U42" s="145">
        <v>109</v>
      </c>
      <c r="V42" s="145">
        <v>85</v>
      </c>
      <c r="W42" s="145">
        <v>53</v>
      </c>
      <c r="X42" s="145">
        <v>45</v>
      </c>
      <c r="Y42" s="145">
        <v>80</v>
      </c>
      <c r="Z42" s="145">
        <v>62</v>
      </c>
      <c r="AA42" s="145">
        <v>64</v>
      </c>
      <c r="AB42" s="145">
        <v>77</v>
      </c>
      <c r="AC42" s="145">
        <v>82</v>
      </c>
      <c r="AD42" s="145">
        <v>79</v>
      </c>
      <c r="AE42" s="145">
        <v>136</v>
      </c>
      <c r="AF42" s="145">
        <v>104</v>
      </c>
      <c r="AG42" s="145">
        <v>72</v>
      </c>
      <c r="AH42" s="145">
        <v>106</v>
      </c>
      <c r="AI42" s="145">
        <v>86</v>
      </c>
      <c r="AJ42" s="145">
        <v>106</v>
      </c>
      <c r="AK42" s="145">
        <v>76</v>
      </c>
      <c r="AL42" s="145">
        <v>87</v>
      </c>
      <c r="AM42" s="145">
        <v>46</v>
      </c>
      <c r="AN42" s="145">
        <v>99</v>
      </c>
      <c r="AO42" s="145">
        <v>93</v>
      </c>
      <c r="AP42" s="145">
        <v>131</v>
      </c>
      <c r="AQ42" s="145">
        <v>46</v>
      </c>
      <c r="AR42" s="145">
        <v>31</v>
      </c>
      <c r="AS42" s="145">
        <v>109</v>
      </c>
      <c r="AT42" s="145">
        <v>177</v>
      </c>
      <c r="AU42" s="145">
        <v>46</v>
      </c>
      <c r="AV42" s="145">
        <v>49</v>
      </c>
      <c r="AW42" s="195">
        <v>135</v>
      </c>
    </row>
    <row r="43" spans="1:49" x14ac:dyDescent="0.35">
      <c r="A43" s="27" t="s">
        <v>333</v>
      </c>
      <c r="B43" s="3" t="s">
        <v>133</v>
      </c>
      <c r="C43" s="4">
        <f t="shared" si="6"/>
        <v>6.0217391304347823</v>
      </c>
      <c r="D43" s="3">
        <v>10</v>
      </c>
      <c r="E43" s="3">
        <v>8</v>
      </c>
      <c r="F43" s="3">
        <v>6</v>
      </c>
      <c r="G43" s="3">
        <v>2</v>
      </c>
      <c r="H43" s="3">
        <v>6</v>
      </c>
      <c r="I43" s="3">
        <v>7</v>
      </c>
      <c r="J43" s="3">
        <v>8</v>
      </c>
      <c r="K43" s="3">
        <v>11</v>
      </c>
      <c r="L43" s="3">
        <v>2</v>
      </c>
      <c r="M43" s="3">
        <v>10</v>
      </c>
      <c r="N43" s="3">
        <v>9</v>
      </c>
      <c r="O43" s="3">
        <v>2</v>
      </c>
      <c r="P43" s="3">
        <v>3</v>
      </c>
      <c r="Q43" s="3">
        <v>12</v>
      </c>
      <c r="R43" s="3">
        <v>7</v>
      </c>
      <c r="S43" s="3">
        <v>7</v>
      </c>
      <c r="T43" s="3">
        <v>15</v>
      </c>
      <c r="U43" s="3">
        <v>10</v>
      </c>
      <c r="V43" s="3">
        <v>7</v>
      </c>
      <c r="W43" s="3">
        <v>7</v>
      </c>
      <c r="X43" s="3">
        <v>3</v>
      </c>
      <c r="Y43" s="3">
        <v>9</v>
      </c>
      <c r="Z43" s="3">
        <v>6</v>
      </c>
      <c r="AA43" s="3">
        <v>10</v>
      </c>
      <c r="AB43" s="3">
        <v>5</v>
      </c>
      <c r="AC43" s="3">
        <v>5</v>
      </c>
      <c r="AD43" s="3">
        <v>6</v>
      </c>
      <c r="AE43" s="3">
        <v>5</v>
      </c>
      <c r="AF43" s="3">
        <v>2</v>
      </c>
      <c r="AG43" s="3">
        <v>10</v>
      </c>
      <c r="AH43" s="3">
        <v>7</v>
      </c>
      <c r="AI43" s="3">
        <v>7</v>
      </c>
      <c r="AJ43" s="3">
        <v>4</v>
      </c>
      <c r="AK43" s="3">
        <v>6</v>
      </c>
      <c r="AL43" s="3">
        <v>6</v>
      </c>
      <c r="AM43" s="3">
        <v>2</v>
      </c>
      <c r="AN43" s="3">
        <v>4</v>
      </c>
      <c r="AO43" s="3">
        <v>5</v>
      </c>
      <c r="AP43" s="3">
        <v>7</v>
      </c>
      <c r="AQ43" s="3">
        <v>1</v>
      </c>
      <c r="AR43" s="3">
        <v>3</v>
      </c>
      <c r="AS43" s="3">
        <v>2</v>
      </c>
      <c r="AT43" s="3">
        <v>1</v>
      </c>
      <c r="AU43" s="3">
        <v>5</v>
      </c>
      <c r="AV43" s="3">
        <v>4</v>
      </c>
      <c r="AW43" s="10">
        <v>3</v>
      </c>
    </row>
    <row r="44" spans="1:49" x14ac:dyDescent="0.35">
      <c r="A44" s="27" t="s">
        <v>333</v>
      </c>
      <c r="B44" s="3" t="s">
        <v>167</v>
      </c>
      <c r="C44" s="4">
        <f t="shared" si="6"/>
        <v>0</v>
      </c>
      <c r="D44" s="4">
        <v>0</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3">
        <v>0</v>
      </c>
      <c r="X44" s="4">
        <v>0</v>
      </c>
      <c r="Y44" s="4">
        <v>0</v>
      </c>
      <c r="Z44" s="4">
        <v>0</v>
      </c>
      <c r="AA44" s="4">
        <v>0</v>
      </c>
      <c r="AB44" s="4">
        <v>0</v>
      </c>
      <c r="AC44" s="4">
        <v>0</v>
      </c>
      <c r="AD44" s="4">
        <v>0</v>
      </c>
      <c r="AE44" s="4">
        <v>0</v>
      </c>
      <c r="AF44" s="4">
        <v>0</v>
      </c>
      <c r="AG44" s="4">
        <v>0</v>
      </c>
      <c r="AH44" s="4">
        <v>0</v>
      </c>
      <c r="AI44" s="4">
        <v>0</v>
      </c>
      <c r="AJ44" s="4">
        <v>0</v>
      </c>
      <c r="AK44" s="4">
        <v>0</v>
      </c>
      <c r="AL44" s="3">
        <v>0</v>
      </c>
      <c r="AM44" s="4">
        <v>0</v>
      </c>
      <c r="AN44" s="4">
        <v>0</v>
      </c>
      <c r="AO44" s="4">
        <v>0</v>
      </c>
      <c r="AP44" s="3">
        <v>0</v>
      </c>
      <c r="AQ44" s="3">
        <v>0</v>
      </c>
      <c r="AR44" s="4">
        <v>0</v>
      </c>
      <c r="AS44" s="4">
        <v>0</v>
      </c>
      <c r="AT44" s="4">
        <v>0</v>
      </c>
      <c r="AU44" s="4">
        <v>0</v>
      </c>
      <c r="AV44" s="3">
        <v>0</v>
      </c>
      <c r="AW44" s="16">
        <v>0</v>
      </c>
    </row>
    <row r="45" spans="1:49" x14ac:dyDescent="0.35">
      <c r="A45" s="27" t="s">
        <v>333</v>
      </c>
      <c r="B45" s="3" t="s">
        <v>132</v>
      </c>
      <c r="C45" s="4">
        <f t="shared" si="6"/>
        <v>5.3043478260869561</v>
      </c>
      <c r="D45" s="3">
        <v>8</v>
      </c>
      <c r="E45" s="3">
        <v>8</v>
      </c>
      <c r="F45" s="3">
        <v>5</v>
      </c>
      <c r="G45" s="3">
        <v>2</v>
      </c>
      <c r="H45" s="3">
        <v>5</v>
      </c>
      <c r="I45" s="3">
        <v>7</v>
      </c>
      <c r="J45" s="3">
        <v>8</v>
      </c>
      <c r="K45" s="3">
        <v>9</v>
      </c>
      <c r="L45" s="3">
        <v>2</v>
      </c>
      <c r="M45" s="3">
        <v>10</v>
      </c>
      <c r="N45" s="3">
        <v>7</v>
      </c>
      <c r="O45" s="3">
        <v>2</v>
      </c>
      <c r="P45" s="3">
        <v>3</v>
      </c>
      <c r="Q45" s="3">
        <v>9</v>
      </c>
      <c r="R45" s="3">
        <v>6</v>
      </c>
      <c r="S45" s="3">
        <v>5</v>
      </c>
      <c r="T45" s="3">
        <v>13</v>
      </c>
      <c r="U45" s="3">
        <v>8</v>
      </c>
      <c r="V45" s="3">
        <v>7</v>
      </c>
      <c r="W45" s="3">
        <v>6</v>
      </c>
      <c r="X45" s="3">
        <v>3</v>
      </c>
      <c r="Y45" s="3">
        <v>8</v>
      </c>
      <c r="Z45" s="3">
        <v>6</v>
      </c>
      <c r="AA45" s="3">
        <v>7</v>
      </c>
      <c r="AB45" s="3">
        <v>3</v>
      </c>
      <c r="AC45" s="3">
        <v>5</v>
      </c>
      <c r="AD45" s="3">
        <v>6</v>
      </c>
      <c r="AE45" s="3">
        <v>4</v>
      </c>
      <c r="AF45" s="3">
        <v>2</v>
      </c>
      <c r="AG45" s="3">
        <v>8</v>
      </c>
      <c r="AH45" s="3">
        <v>5</v>
      </c>
      <c r="AI45" s="3">
        <v>6</v>
      </c>
      <c r="AJ45" s="3">
        <v>4</v>
      </c>
      <c r="AK45" s="3">
        <v>6</v>
      </c>
      <c r="AL45" s="3">
        <v>6</v>
      </c>
      <c r="AM45" s="3">
        <v>2</v>
      </c>
      <c r="AN45" s="3">
        <v>3</v>
      </c>
      <c r="AO45" s="3">
        <v>5</v>
      </c>
      <c r="AP45" s="3">
        <v>6</v>
      </c>
      <c r="AQ45" s="3">
        <v>1</v>
      </c>
      <c r="AR45" s="3">
        <v>3</v>
      </c>
      <c r="AS45" s="3">
        <v>2</v>
      </c>
      <c r="AT45" s="3">
        <v>1</v>
      </c>
      <c r="AU45" s="3">
        <v>5</v>
      </c>
      <c r="AV45" s="3">
        <v>4</v>
      </c>
      <c r="AW45" s="10">
        <v>3</v>
      </c>
    </row>
    <row r="46" spans="1:49" x14ac:dyDescent="0.35">
      <c r="A46" s="27" t="s">
        <v>334</v>
      </c>
      <c r="B46" s="3" t="s">
        <v>162</v>
      </c>
      <c r="C46" s="145">
        <f t="shared" si="6"/>
        <v>646.36956521739125</v>
      </c>
      <c r="D46" s="145">
        <v>739</v>
      </c>
      <c r="E46" s="145">
        <v>386</v>
      </c>
      <c r="F46" s="145">
        <v>560</v>
      </c>
      <c r="G46" s="145">
        <v>390</v>
      </c>
      <c r="H46" s="145">
        <v>330</v>
      </c>
      <c r="I46" s="145">
        <v>687</v>
      </c>
      <c r="J46" s="145">
        <v>576</v>
      </c>
      <c r="K46" s="145">
        <v>361</v>
      </c>
      <c r="L46" s="145">
        <v>283</v>
      </c>
      <c r="M46" s="145">
        <v>734</v>
      </c>
      <c r="N46" s="145">
        <v>281</v>
      </c>
      <c r="O46" s="145">
        <v>94</v>
      </c>
      <c r="P46" s="145">
        <v>67</v>
      </c>
      <c r="Q46" s="145">
        <v>782</v>
      </c>
      <c r="R46" s="145">
        <v>1087</v>
      </c>
      <c r="S46" s="145">
        <v>860</v>
      </c>
      <c r="T46" s="145">
        <v>1595</v>
      </c>
      <c r="U46" s="145">
        <v>1032</v>
      </c>
      <c r="V46" s="145">
        <v>1007</v>
      </c>
      <c r="W46" s="145">
        <v>501</v>
      </c>
      <c r="X46" s="145">
        <v>99</v>
      </c>
      <c r="Y46" s="145">
        <v>976</v>
      </c>
      <c r="Z46" s="145">
        <v>1516</v>
      </c>
      <c r="AA46" s="145">
        <v>1460</v>
      </c>
      <c r="AB46" s="145">
        <v>524</v>
      </c>
      <c r="AC46" s="145">
        <v>622</v>
      </c>
      <c r="AD46" s="145">
        <v>697</v>
      </c>
      <c r="AE46" s="145">
        <v>637</v>
      </c>
      <c r="AF46" s="145">
        <v>643</v>
      </c>
      <c r="AG46" s="145">
        <v>818</v>
      </c>
      <c r="AH46" s="145">
        <v>1101</v>
      </c>
      <c r="AI46" s="145">
        <v>623</v>
      </c>
      <c r="AJ46" s="145">
        <v>54</v>
      </c>
      <c r="AK46" s="145">
        <v>1018</v>
      </c>
      <c r="AL46" s="145">
        <v>503</v>
      </c>
      <c r="AM46" s="145">
        <v>184</v>
      </c>
      <c r="AN46" s="145">
        <v>940</v>
      </c>
      <c r="AO46" s="145">
        <v>1254</v>
      </c>
      <c r="AP46" s="145">
        <v>482</v>
      </c>
      <c r="AQ46" s="145">
        <v>218</v>
      </c>
      <c r="AR46" s="145">
        <v>503</v>
      </c>
      <c r="AS46" s="145">
        <v>688</v>
      </c>
      <c r="AT46" s="145">
        <v>268</v>
      </c>
      <c r="AU46" s="145">
        <v>1290</v>
      </c>
      <c r="AV46" s="145">
        <v>245</v>
      </c>
      <c r="AW46" s="195">
        <v>18</v>
      </c>
    </row>
    <row r="47" spans="1:49" x14ac:dyDescent="0.35">
      <c r="A47" s="27" t="s">
        <v>334</v>
      </c>
      <c r="B47" s="3" t="s">
        <v>166</v>
      </c>
      <c r="C47" s="145">
        <f t="shared" si="6"/>
        <v>108.45652173913044</v>
      </c>
      <c r="D47" s="145">
        <v>82</v>
      </c>
      <c r="E47" s="145">
        <v>48</v>
      </c>
      <c r="F47" s="145">
        <v>93</v>
      </c>
      <c r="G47" s="145">
        <v>97</v>
      </c>
      <c r="H47" s="145">
        <v>66</v>
      </c>
      <c r="I47" s="145">
        <v>114</v>
      </c>
      <c r="J47" s="145">
        <v>72</v>
      </c>
      <c r="K47" s="145">
        <v>40</v>
      </c>
      <c r="L47" s="145">
        <v>94</v>
      </c>
      <c r="M47" s="145">
        <v>92</v>
      </c>
      <c r="N47" s="145">
        <v>56</v>
      </c>
      <c r="O47" s="145">
        <v>47</v>
      </c>
      <c r="P47" s="145">
        <v>22</v>
      </c>
      <c r="Q47" s="145">
        <v>87</v>
      </c>
      <c r="R47" s="145">
        <v>155</v>
      </c>
      <c r="S47" s="145">
        <v>172</v>
      </c>
      <c r="T47" s="145">
        <v>133</v>
      </c>
      <c r="U47" s="145">
        <v>129</v>
      </c>
      <c r="V47" s="145">
        <v>144</v>
      </c>
      <c r="W47" s="145">
        <v>72</v>
      </c>
      <c r="X47" s="145">
        <v>33</v>
      </c>
      <c r="Y47" s="145">
        <v>98</v>
      </c>
      <c r="Z47" s="145">
        <v>190</v>
      </c>
      <c r="AA47" s="145">
        <v>182</v>
      </c>
      <c r="AB47" s="145">
        <v>175</v>
      </c>
      <c r="AC47" s="145">
        <v>156</v>
      </c>
      <c r="AD47" s="145">
        <v>116</v>
      </c>
      <c r="AE47" s="145">
        <v>127</v>
      </c>
      <c r="AF47" s="145">
        <v>161</v>
      </c>
      <c r="AG47" s="145">
        <v>82</v>
      </c>
      <c r="AH47" s="145">
        <v>184</v>
      </c>
      <c r="AI47" s="145">
        <v>89</v>
      </c>
      <c r="AJ47" s="145">
        <v>18</v>
      </c>
      <c r="AK47" s="145">
        <v>170</v>
      </c>
      <c r="AL47" s="145">
        <v>72</v>
      </c>
      <c r="AM47" s="145">
        <v>92</v>
      </c>
      <c r="AN47" s="145">
        <v>235</v>
      </c>
      <c r="AO47" s="145">
        <v>179</v>
      </c>
      <c r="AP47" s="145">
        <v>69</v>
      </c>
      <c r="AQ47" s="145">
        <v>109</v>
      </c>
      <c r="AR47" s="145">
        <v>126</v>
      </c>
      <c r="AS47" s="145">
        <v>172</v>
      </c>
      <c r="AT47" s="145">
        <v>89</v>
      </c>
      <c r="AU47" s="145">
        <v>184</v>
      </c>
      <c r="AV47" s="145">
        <v>61</v>
      </c>
      <c r="AW47" s="195">
        <v>5</v>
      </c>
    </row>
    <row r="48" spans="1:49" x14ac:dyDescent="0.35">
      <c r="A48" s="27" t="s">
        <v>334</v>
      </c>
      <c r="B48" s="3" t="s">
        <v>133</v>
      </c>
      <c r="C48" s="4">
        <f t="shared" si="6"/>
        <v>0</v>
      </c>
      <c r="D48" s="3">
        <v>0</v>
      </c>
      <c r="E48" s="3">
        <v>0</v>
      </c>
      <c r="F48" s="3">
        <v>0</v>
      </c>
      <c r="G48" s="3">
        <v>0</v>
      </c>
      <c r="H48" s="3">
        <v>0</v>
      </c>
      <c r="I48" s="3">
        <v>0</v>
      </c>
      <c r="J48" s="3">
        <v>0</v>
      </c>
      <c r="K48" s="3">
        <v>0</v>
      </c>
      <c r="L48" s="3">
        <v>0</v>
      </c>
      <c r="M48" s="3">
        <v>0</v>
      </c>
      <c r="N48" s="3">
        <v>0</v>
      </c>
      <c r="O48" s="3">
        <v>0</v>
      </c>
      <c r="P48" s="3">
        <v>0</v>
      </c>
      <c r="Q48" s="3">
        <v>0</v>
      </c>
      <c r="R48" s="3">
        <v>0</v>
      </c>
      <c r="S48" s="3">
        <v>0</v>
      </c>
      <c r="T48" s="3">
        <v>0</v>
      </c>
      <c r="U48" s="3">
        <v>0</v>
      </c>
      <c r="V48" s="3">
        <v>0</v>
      </c>
      <c r="W48" s="3">
        <v>0</v>
      </c>
      <c r="X48" s="3">
        <v>0</v>
      </c>
      <c r="Y48" s="3">
        <v>0</v>
      </c>
      <c r="Z48" s="3">
        <v>0</v>
      </c>
      <c r="AA48" s="3">
        <v>0</v>
      </c>
      <c r="AB48" s="3">
        <v>0</v>
      </c>
      <c r="AC48" s="3">
        <v>0</v>
      </c>
      <c r="AD48" s="3">
        <v>0</v>
      </c>
      <c r="AE48" s="3">
        <v>0</v>
      </c>
      <c r="AF48" s="3">
        <v>0</v>
      </c>
      <c r="AG48" s="3">
        <v>0</v>
      </c>
      <c r="AH48" s="3">
        <v>0</v>
      </c>
      <c r="AI48" s="3">
        <v>0</v>
      </c>
      <c r="AJ48" s="3">
        <v>0</v>
      </c>
      <c r="AK48" s="3">
        <v>0</v>
      </c>
      <c r="AL48" s="3">
        <v>0</v>
      </c>
      <c r="AM48" s="3">
        <v>0</v>
      </c>
      <c r="AN48" s="3">
        <v>0</v>
      </c>
      <c r="AO48" s="3">
        <v>0</v>
      </c>
      <c r="AP48" s="3">
        <v>0</v>
      </c>
      <c r="AQ48" s="3">
        <v>0</v>
      </c>
      <c r="AR48" s="3">
        <v>0</v>
      </c>
      <c r="AS48" s="3">
        <v>0</v>
      </c>
      <c r="AT48" s="3">
        <v>0</v>
      </c>
      <c r="AU48" s="3">
        <v>0</v>
      </c>
      <c r="AV48" s="3">
        <v>0</v>
      </c>
      <c r="AW48" s="10">
        <v>0</v>
      </c>
    </row>
    <row r="49" spans="1:49" x14ac:dyDescent="0.35">
      <c r="A49" s="27" t="s">
        <v>334</v>
      </c>
      <c r="B49" s="3" t="s">
        <v>167</v>
      </c>
      <c r="C49" s="4">
        <f t="shared" si="6"/>
        <v>375.45652173913044</v>
      </c>
      <c r="D49" s="4">
        <v>447</v>
      </c>
      <c r="E49" s="4">
        <v>238</v>
      </c>
      <c r="F49" s="4">
        <v>356</v>
      </c>
      <c r="G49" s="4">
        <v>174</v>
      </c>
      <c r="H49" s="4">
        <v>142</v>
      </c>
      <c r="I49" s="4">
        <v>402</v>
      </c>
      <c r="J49" s="3">
        <v>275</v>
      </c>
      <c r="K49" s="4">
        <v>106</v>
      </c>
      <c r="L49" s="4">
        <v>174</v>
      </c>
      <c r="M49" s="4">
        <v>446</v>
      </c>
      <c r="N49" s="3">
        <v>155</v>
      </c>
      <c r="O49" s="3">
        <v>53</v>
      </c>
      <c r="P49" s="4">
        <v>34</v>
      </c>
      <c r="Q49" s="4">
        <v>490</v>
      </c>
      <c r="R49" s="4">
        <v>526</v>
      </c>
      <c r="S49" s="4">
        <v>476</v>
      </c>
      <c r="T49" s="4">
        <v>996</v>
      </c>
      <c r="U49" s="4">
        <v>628</v>
      </c>
      <c r="V49" s="4">
        <v>633</v>
      </c>
      <c r="W49" s="4">
        <v>304</v>
      </c>
      <c r="X49" s="4">
        <v>49</v>
      </c>
      <c r="Y49" s="4">
        <v>544</v>
      </c>
      <c r="Z49" s="4">
        <v>754</v>
      </c>
      <c r="AA49" s="4">
        <v>934</v>
      </c>
      <c r="AB49" s="4">
        <v>326</v>
      </c>
      <c r="AC49" s="4">
        <v>380</v>
      </c>
      <c r="AD49" s="4">
        <v>425</v>
      </c>
      <c r="AE49" s="4">
        <v>389</v>
      </c>
      <c r="AF49" s="4">
        <v>365</v>
      </c>
      <c r="AG49" s="4">
        <v>481</v>
      </c>
      <c r="AH49" s="4">
        <v>657</v>
      </c>
      <c r="AI49" s="4">
        <v>352</v>
      </c>
      <c r="AJ49" s="4">
        <v>21</v>
      </c>
      <c r="AK49" s="4">
        <v>627</v>
      </c>
      <c r="AL49" s="4">
        <v>274</v>
      </c>
      <c r="AM49" s="4">
        <v>104</v>
      </c>
      <c r="AN49" s="4">
        <v>566</v>
      </c>
      <c r="AO49" s="4">
        <v>583</v>
      </c>
      <c r="AP49" s="4">
        <v>253</v>
      </c>
      <c r="AQ49" s="4">
        <v>125</v>
      </c>
      <c r="AR49" s="4">
        <v>319</v>
      </c>
      <c r="AS49" s="4">
        <v>420</v>
      </c>
      <c r="AT49" s="4">
        <v>146</v>
      </c>
      <c r="AU49" s="4">
        <v>797</v>
      </c>
      <c r="AV49" s="4">
        <v>154</v>
      </c>
      <c r="AW49" s="16">
        <v>171</v>
      </c>
    </row>
    <row r="50" spans="1:49" x14ac:dyDescent="0.35">
      <c r="A50" s="27" t="s">
        <v>334</v>
      </c>
      <c r="B50" s="3" t="s">
        <v>132</v>
      </c>
      <c r="C50" s="4">
        <f t="shared" si="6"/>
        <v>5.8478260869565215</v>
      </c>
      <c r="D50" s="3">
        <v>9</v>
      </c>
      <c r="E50" s="3">
        <v>8</v>
      </c>
      <c r="F50" s="3">
        <v>6</v>
      </c>
      <c r="G50" s="3">
        <v>4</v>
      </c>
      <c r="H50" s="3">
        <v>5</v>
      </c>
      <c r="I50" s="3">
        <v>6</v>
      </c>
      <c r="J50" s="3">
        <v>8</v>
      </c>
      <c r="K50" s="3">
        <v>9</v>
      </c>
      <c r="L50" s="3">
        <v>3</v>
      </c>
      <c r="M50" s="3">
        <v>8</v>
      </c>
      <c r="N50" s="3">
        <v>5</v>
      </c>
      <c r="O50" s="3">
        <v>2</v>
      </c>
      <c r="P50" s="3">
        <v>3</v>
      </c>
      <c r="Q50" s="3">
        <v>9</v>
      </c>
      <c r="R50" s="3">
        <v>7</v>
      </c>
      <c r="S50" s="3">
        <v>5</v>
      </c>
      <c r="T50" s="3">
        <v>12</v>
      </c>
      <c r="U50" s="3">
        <v>8</v>
      </c>
      <c r="V50" s="3">
        <v>7</v>
      </c>
      <c r="W50" s="3">
        <v>7</v>
      </c>
      <c r="X50" s="3">
        <v>3</v>
      </c>
      <c r="Y50" s="3">
        <v>10</v>
      </c>
      <c r="Z50" s="3">
        <v>8</v>
      </c>
      <c r="AA50" s="3">
        <v>8</v>
      </c>
      <c r="AB50" s="3">
        <v>3</v>
      </c>
      <c r="AC50" s="3">
        <v>4</v>
      </c>
      <c r="AD50" s="3">
        <v>6</v>
      </c>
      <c r="AE50" s="3">
        <v>5</v>
      </c>
      <c r="AF50" s="3">
        <v>4</v>
      </c>
      <c r="AG50" s="3">
        <v>10</v>
      </c>
      <c r="AH50" s="3">
        <v>6</v>
      </c>
      <c r="AI50" s="3">
        <v>7</v>
      </c>
      <c r="AJ50" s="3">
        <v>3</v>
      </c>
      <c r="AK50" s="3">
        <v>6</v>
      </c>
      <c r="AL50" s="3">
        <v>7</v>
      </c>
      <c r="AM50" s="3">
        <v>2</v>
      </c>
      <c r="AN50" s="3">
        <v>4</v>
      </c>
      <c r="AO50" s="3">
        <v>7</v>
      </c>
      <c r="AP50" s="3">
        <v>7</v>
      </c>
      <c r="AQ50" s="3">
        <v>2</v>
      </c>
      <c r="AR50" s="3">
        <v>4</v>
      </c>
      <c r="AS50" s="3">
        <v>4</v>
      </c>
      <c r="AT50" s="3">
        <v>3</v>
      </c>
      <c r="AU50" s="3">
        <v>7</v>
      </c>
      <c r="AV50" s="3">
        <v>4</v>
      </c>
      <c r="AW50" s="10">
        <v>4</v>
      </c>
    </row>
    <row r="51" spans="1:49" x14ac:dyDescent="0.35">
      <c r="A51" s="27" t="s">
        <v>335</v>
      </c>
      <c r="B51" s="3" t="s">
        <v>162</v>
      </c>
      <c r="C51" s="145">
        <f t="shared" si="6"/>
        <v>1173.0869565217392</v>
      </c>
      <c r="D51" s="145">
        <v>5609</v>
      </c>
      <c r="E51" s="145">
        <v>3939</v>
      </c>
      <c r="F51" s="145">
        <v>3242</v>
      </c>
      <c r="G51" s="145">
        <v>3730</v>
      </c>
      <c r="H51" s="145">
        <v>4510</v>
      </c>
      <c r="I51" s="145">
        <v>3939</v>
      </c>
      <c r="J51" s="145">
        <v>3939</v>
      </c>
      <c r="K51" s="145">
        <v>3869</v>
      </c>
      <c r="L51" s="145">
        <v>3521</v>
      </c>
      <c r="M51" s="145">
        <v>4602</v>
      </c>
      <c r="N51" s="145">
        <v>3556</v>
      </c>
      <c r="O51" s="145">
        <v>3730</v>
      </c>
      <c r="P51" s="145">
        <v>1324</v>
      </c>
      <c r="Q51" s="145">
        <v>837</v>
      </c>
      <c r="R51" s="145">
        <v>976</v>
      </c>
      <c r="S51" s="145">
        <v>697</v>
      </c>
      <c r="T51" s="145">
        <v>976</v>
      </c>
      <c r="U51" s="145">
        <v>906</v>
      </c>
      <c r="V51" s="145">
        <v>0</v>
      </c>
      <c r="W51" s="145">
        <v>0</v>
      </c>
      <c r="X51" s="145">
        <v>0</v>
      </c>
      <c r="Y51" s="145">
        <v>0</v>
      </c>
      <c r="Z51" s="145">
        <v>0</v>
      </c>
      <c r="AA51" s="145">
        <v>0</v>
      </c>
      <c r="AB51" s="145">
        <v>0</v>
      </c>
      <c r="AC51" s="145">
        <v>0</v>
      </c>
      <c r="AD51" s="145">
        <v>0</v>
      </c>
      <c r="AE51" s="145">
        <v>0</v>
      </c>
      <c r="AF51" s="145">
        <v>0</v>
      </c>
      <c r="AG51" s="145">
        <v>0</v>
      </c>
      <c r="AH51" s="145">
        <v>0</v>
      </c>
      <c r="AI51" s="145">
        <v>0</v>
      </c>
      <c r="AJ51" s="145">
        <v>0</v>
      </c>
      <c r="AK51" s="145">
        <v>0</v>
      </c>
      <c r="AL51" s="145">
        <v>0</v>
      </c>
      <c r="AM51" s="145">
        <v>0</v>
      </c>
      <c r="AN51" s="145">
        <v>0</v>
      </c>
      <c r="AO51" s="145">
        <v>0</v>
      </c>
      <c r="AP51" s="145">
        <v>0</v>
      </c>
      <c r="AQ51" s="145">
        <v>0</v>
      </c>
      <c r="AR51" s="145">
        <v>0</v>
      </c>
      <c r="AS51" s="145">
        <v>0</v>
      </c>
      <c r="AT51" s="145">
        <v>0</v>
      </c>
      <c r="AU51" s="145">
        <v>0</v>
      </c>
      <c r="AV51" s="145">
        <v>0</v>
      </c>
      <c r="AW51" s="195">
        <v>60</v>
      </c>
    </row>
    <row r="52" spans="1:49" x14ac:dyDescent="0.35">
      <c r="A52" s="27" t="s">
        <v>335</v>
      </c>
      <c r="B52" s="3" t="s">
        <v>166</v>
      </c>
      <c r="C52" s="145">
        <f t="shared" si="6"/>
        <v>173.43478260869566</v>
      </c>
      <c r="D52" s="145">
        <v>312</v>
      </c>
      <c r="E52" s="145">
        <v>303</v>
      </c>
      <c r="F52" s="145">
        <v>249</v>
      </c>
      <c r="G52" s="145">
        <v>311</v>
      </c>
      <c r="H52" s="145">
        <v>251</v>
      </c>
      <c r="I52" s="145">
        <v>232</v>
      </c>
      <c r="J52" s="145">
        <v>263</v>
      </c>
      <c r="K52" s="145">
        <v>228</v>
      </c>
      <c r="L52" s="145">
        <v>251</v>
      </c>
      <c r="M52" s="145">
        <v>271</v>
      </c>
      <c r="N52" s="145">
        <v>237</v>
      </c>
      <c r="O52" s="145">
        <v>287</v>
      </c>
      <c r="P52" s="145">
        <v>331</v>
      </c>
      <c r="Q52" s="145">
        <v>837</v>
      </c>
      <c r="R52" s="145">
        <v>976</v>
      </c>
      <c r="S52" s="145">
        <v>697</v>
      </c>
      <c r="T52" s="145">
        <v>976</v>
      </c>
      <c r="U52" s="145">
        <v>906</v>
      </c>
      <c r="V52" s="145">
        <v>0</v>
      </c>
      <c r="W52" s="145">
        <v>0</v>
      </c>
      <c r="X52" s="145">
        <v>0</v>
      </c>
      <c r="Y52" s="145">
        <v>0</v>
      </c>
      <c r="Z52" s="145">
        <v>0</v>
      </c>
      <c r="AA52" s="145">
        <v>0</v>
      </c>
      <c r="AB52" s="145">
        <v>0</v>
      </c>
      <c r="AC52" s="145">
        <v>0</v>
      </c>
      <c r="AD52" s="145">
        <v>0</v>
      </c>
      <c r="AE52" s="145">
        <v>0</v>
      </c>
      <c r="AF52" s="145">
        <v>0</v>
      </c>
      <c r="AG52" s="145">
        <v>0</v>
      </c>
      <c r="AH52" s="145">
        <v>0</v>
      </c>
      <c r="AI52" s="145">
        <v>0</v>
      </c>
      <c r="AJ52" s="145">
        <v>0</v>
      </c>
      <c r="AK52" s="145">
        <v>0</v>
      </c>
      <c r="AL52" s="145">
        <v>0</v>
      </c>
      <c r="AM52" s="145">
        <v>0</v>
      </c>
      <c r="AN52" s="145">
        <v>0</v>
      </c>
      <c r="AO52" s="145">
        <v>0</v>
      </c>
      <c r="AP52" s="145">
        <v>0</v>
      </c>
      <c r="AQ52" s="145">
        <v>0</v>
      </c>
      <c r="AR52" s="145">
        <v>0</v>
      </c>
      <c r="AS52" s="145">
        <v>0</v>
      </c>
      <c r="AT52" s="145">
        <v>0</v>
      </c>
      <c r="AU52" s="145">
        <v>0</v>
      </c>
      <c r="AV52" s="145">
        <v>0</v>
      </c>
      <c r="AW52" s="195">
        <v>60</v>
      </c>
    </row>
    <row r="53" spans="1:49" x14ac:dyDescent="0.35">
      <c r="A53" s="27" t="s">
        <v>335</v>
      </c>
      <c r="B53" s="3" t="s">
        <v>133</v>
      </c>
      <c r="C53" s="4">
        <f t="shared" si="6"/>
        <v>34.239130434782609</v>
      </c>
      <c r="D53" s="3">
        <v>188</v>
      </c>
      <c r="E53" s="3">
        <v>113</v>
      </c>
      <c r="F53" s="3">
        <v>93</v>
      </c>
      <c r="G53" s="3">
        <v>107</v>
      </c>
      <c r="H53" s="3">
        <v>130</v>
      </c>
      <c r="I53" s="3">
        <v>113</v>
      </c>
      <c r="J53" s="3">
        <v>113</v>
      </c>
      <c r="K53" s="3">
        <v>111</v>
      </c>
      <c r="L53" s="3">
        <v>101</v>
      </c>
      <c r="M53" s="3">
        <v>132</v>
      </c>
      <c r="N53" s="3">
        <v>102</v>
      </c>
      <c r="O53" s="3">
        <v>107</v>
      </c>
      <c r="P53" s="3">
        <v>38</v>
      </c>
      <c r="Q53" s="3">
        <v>24</v>
      </c>
      <c r="R53" s="3">
        <v>28</v>
      </c>
      <c r="S53" s="3">
        <v>20</v>
      </c>
      <c r="T53" s="3">
        <v>28</v>
      </c>
      <c r="U53" s="3">
        <v>26</v>
      </c>
      <c r="V53" s="3">
        <v>0</v>
      </c>
      <c r="W53" s="3">
        <v>0</v>
      </c>
      <c r="X53" s="3">
        <v>0</v>
      </c>
      <c r="Y53" s="3">
        <v>0</v>
      </c>
      <c r="Z53" s="3">
        <v>0</v>
      </c>
      <c r="AA53" s="3">
        <v>0</v>
      </c>
      <c r="AB53" s="3">
        <v>0</v>
      </c>
      <c r="AC53" s="3">
        <v>0</v>
      </c>
      <c r="AD53" s="3">
        <v>0</v>
      </c>
      <c r="AE53" s="3">
        <v>0</v>
      </c>
      <c r="AF53" s="3">
        <v>0</v>
      </c>
      <c r="AG53" s="3">
        <v>0</v>
      </c>
      <c r="AH53" s="3">
        <v>0</v>
      </c>
      <c r="AI53" s="3">
        <v>0</v>
      </c>
      <c r="AJ53" s="3">
        <v>0</v>
      </c>
      <c r="AK53" s="3">
        <v>0</v>
      </c>
      <c r="AL53" s="3">
        <v>0</v>
      </c>
      <c r="AM53" s="3">
        <v>0</v>
      </c>
      <c r="AN53" s="3">
        <v>0</v>
      </c>
      <c r="AO53" s="3">
        <v>0</v>
      </c>
      <c r="AP53" s="3">
        <v>0</v>
      </c>
      <c r="AQ53" s="3">
        <v>0</v>
      </c>
      <c r="AR53" s="3">
        <v>0</v>
      </c>
      <c r="AS53" s="3">
        <v>0</v>
      </c>
      <c r="AT53" s="3">
        <v>0</v>
      </c>
      <c r="AU53" s="3">
        <v>0</v>
      </c>
      <c r="AV53" s="3">
        <v>0</v>
      </c>
      <c r="AW53" s="10">
        <v>1</v>
      </c>
    </row>
    <row r="54" spans="1:49" x14ac:dyDescent="0.35">
      <c r="A54" s="27" t="s">
        <v>335</v>
      </c>
      <c r="B54" s="3" t="s">
        <v>167</v>
      </c>
      <c r="C54" s="4">
        <f t="shared" si="6"/>
        <v>0</v>
      </c>
      <c r="D54" s="4">
        <v>0</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16">
        <v>0</v>
      </c>
    </row>
    <row r="55" spans="1:49" x14ac:dyDescent="0.35">
      <c r="A55" s="27" t="s">
        <v>335</v>
      </c>
      <c r="B55" s="3" t="s">
        <v>132</v>
      </c>
      <c r="C55" s="4">
        <f t="shared" si="6"/>
        <v>4.1739130434782608</v>
      </c>
      <c r="D55" s="3">
        <v>18</v>
      </c>
      <c r="E55" s="3">
        <v>13</v>
      </c>
      <c r="F55" s="3">
        <v>13</v>
      </c>
      <c r="G55" s="3">
        <v>12</v>
      </c>
      <c r="H55" s="3">
        <v>18</v>
      </c>
      <c r="I55" s="3">
        <v>17</v>
      </c>
      <c r="J55" s="3">
        <v>15</v>
      </c>
      <c r="K55" s="3">
        <v>17</v>
      </c>
      <c r="L55" s="3">
        <v>14</v>
      </c>
      <c r="M55" s="3">
        <v>17</v>
      </c>
      <c r="N55" s="3">
        <v>15</v>
      </c>
      <c r="O55" s="3">
        <v>13</v>
      </c>
      <c r="P55" s="3">
        <v>4</v>
      </c>
      <c r="Q55" s="3">
        <v>1</v>
      </c>
      <c r="R55" s="3">
        <v>1</v>
      </c>
      <c r="S55" s="3">
        <v>1</v>
      </c>
      <c r="T55" s="3">
        <v>1</v>
      </c>
      <c r="U55" s="3">
        <v>1</v>
      </c>
      <c r="V55" s="3">
        <v>0</v>
      </c>
      <c r="W55" s="3">
        <v>0</v>
      </c>
      <c r="X55" s="3">
        <v>0</v>
      </c>
      <c r="Y55" s="3">
        <v>0</v>
      </c>
      <c r="Z55" s="3">
        <v>0</v>
      </c>
      <c r="AA55" s="3">
        <v>0</v>
      </c>
      <c r="AB55" s="3">
        <v>0</v>
      </c>
      <c r="AC55" s="3">
        <v>0</v>
      </c>
      <c r="AD55" s="3">
        <v>0</v>
      </c>
      <c r="AE55" s="3">
        <v>0</v>
      </c>
      <c r="AF55" s="3">
        <v>0</v>
      </c>
      <c r="AG55" s="3">
        <v>0</v>
      </c>
      <c r="AH55" s="3">
        <v>0</v>
      </c>
      <c r="AI55" s="3">
        <v>0</v>
      </c>
      <c r="AJ55" s="3">
        <v>0</v>
      </c>
      <c r="AK55" s="3">
        <v>0</v>
      </c>
      <c r="AL55" s="3">
        <v>0</v>
      </c>
      <c r="AM55" s="3">
        <v>0</v>
      </c>
      <c r="AN55" s="3">
        <v>0</v>
      </c>
      <c r="AO55" s="3">
        <v>0</v>
      </c>
      <c r="AP55" s="3">
        <v>0</v>
      </c>
      <c r="AQ55" s="3">
        <v>0</v>
      </c>
      <c r="AR55" s="3">
        <v>0</v>
      </c>
      <c r="AS55" s="3">
        <v>0</v>
      </c>
      <c r="AT55" s="3">
        <v>0</v>
      </c>
      <c r="AU55" s="3">
        <v>0</v>
      </c>
      <c r="AV55" s="3">
        <v>0</v>
      </c>
      <c r="AW55" s="10">
        <v>1</v>
      </c>
    </row>
    <row r="56" spans="1:49" x14ac:dyDescent="0.35">
      <c r="A56" s="27" t="s">
        <v>336</v>
      </c>
      <c r="B56" s="3" t="s">
        <v>162</v>
      </c>
      <c r="C56" s="145">
        <f t="shared" si="6"/>
        <v>2207.717391304348</v>
      </c>
      <c r="D56" s="145">
        <v>1116</v>
      </c>
      <c r="E56" s="145">
        <v>1365</v>
      </c>
      <c r="F56" s="145">
        <v>1676</v>
      </c>
      <c r="G56" s="145">
        <v>1178</v>
      </c>
      <c r="H56" s="145">
        <v>2418</v>
      </c>
      <c r="I56" s="145">
        <v>1550</v>
      </c>
      <c r="J56" s="145">
        <v>1984</v>
      </c>
      <c r="K56" s="145">
        <v>2542</v>
      </c>
      <c r="L56" s="145">
        <v>3661</v>
      </c>
      <c r="M56" s="145">
        <v>3597</v>
      </c>
      <c r="N56" s="145">
        <v>2790</v>
      </c>
      <c r="O56" s="145">
        <v>3784</v>
      </c>
      <c r="P56" s="145">
        <v>6140</v>
      </c>
      <c r="Q56" s="145">
        <v>4836</v>
      </c>
      <c r="R56" s="145">
        <v>3782</v>
      </c>
      <c r="S56" s="145">
        <v>5395</v>
      </c>
      <c r="T56" s="145">
        <v>4217</v>
      </c>
      <c r="U56" s="145">
        <v>2666</v>
      </c>
      <c r="V56" s="145">
        <v>3785</v>
      </c>
      <c r="W56" s="145">
        <v>3226</v>
      </c>
      <c r="X56" s="145">
        <v>1426</v>
      </c>
      <c r="Y56" s="145">
        <v>2973</v>
      </c>
      <c r="Z56" s="145">
        <v>3290</v>
      </c>
      <c r="AA56" s="145">
        <v>3414</v>
      </c>
      <c r="AB56" s="145">
        <v>3101</v>
      </c>
      <c r="AC56" s="145">
        <v>1240</v>
      </c>
      <c r="AD56" s="145">
        <v>1552</v>
      </c>
      <c r="AE56" s="145">
        <v>2174</v>
      </c>
      <c r="AF56" s="145">
        <v>1553</v>
      </c>
      <c r="AG56" s="145">
        <v>1739</v>
      </c>
      <c r="AH56" s="145">
        <v>1116</v>
      </c>
      <c r="AI56" s="145">
        <v>870</v>
      </c>
      <c r="AJ56" s="145">
        <v>1553</v>
      </c>
      <c r="AK56" s="145">
        <v>1243</v>
      </c>
      <c r="AL56" s="145">
        <v>1055</v>
      </c>
      <c r="AM56" s="145">
        <v>1117</v>
      </c>
      <c r="AN56" s="145">
        <v>1740</v>
      </c>
      <c r="AO56" s="145">
        <v>683</v>
      </c>
      <c r="AP56" s="145">
        <v>620</v>
      </c>
      <c r="AQ56" s="145">
        <v>249</v>
      </c>
      <c r="AR56" s="145">
        <v>621</v>
      </c>
      <c r="AS56" s="145">
        <v>1180</v>
      </c>
      <c r="AT56" s="145">
        <v>1118</v>
      </c>
      <c r="AU56" s="145">
        <v>683</v>
      </c>
      <c r="AV56" s="145">
        <v>1241</v>
      </c>
      <c r="AW56" s="195">
        <v>2296</v>
      </c>
    </row>
    <row r="57" spans="1:49" x14ac:dyDescent="0.35">
      <c r="A57" s="27" t="s">
        <v>336</v>
      </c>
      <c r="B57" s="3" t="s">
        <v>166</v>
      </c>
      <c r="C57" s="145">
        <f t="shared" si="6"/>
        <v>280.76086956521738</v>
      </c>
      <c r="D57" s="145">
        <v>159</v>
      </c>
      <c r="E57" s="145">
        <v>171</v>
      </c>
      <c r="F57" s="145">
        <v>152</v>
      </c>
      <c r="G57" s="145">
        <v>196</v>
      </c>
      <c r="H57" s="145">
        <v>220</v>
      </c>
      <c r="I57" s="145">
        <v>258</v>
      </c>
      <c r="J57" s="145">
        <v>331</v>
      </c>
      <c r="K57" s="145">
        <v>318</v>
      </c>
      <c r="L57" s="145">
        <v>366</v>
      </c>
      <c r="M57" s="145">
        <v>400</v>
      </c>
      <c r="N57" s="145">
        <v>349</v>
      </c>
      <c r="O57" s="145">
        <v>473</v>
      </c>
      <c r="P57" s="145">
        <v>409</v>
      </c>
      <c r="Q57" s="145">
        <v>605</v>
      </c>
      <c r="R57" s="145">
        <v>540</v>
      </c>
      <c r="S57" s="145">
        <v>599</v>
      </c>
      <c r="T57" s="145">
        <v>469</v>
      </c>
      <c r="U57" s="145">
        <v>333</v>
      </c>
      <c r="V57" s="145">
        <v>315</v>
      </c>
      <c r="W57" s="145">
        <v>358</v>
      </c>
      <c r="X57" s="145">
        <v>158</v>
      </c>
      <c r="Y57" s="145">
        <v>425</v>
      </c>
      <c r="Z57" s="145">
        <v>411</v>
      </c>
      <c r="AA57" s="145">
        <v>379</v>
      </c>
      <c r="AB57" s="145">
        <v>517</v>
      </c>
      <c r="AC57" s="145">
        <v>177</v>
      </c>
      <c r="AD57" s="145">
        <v>172</v>
      </c>
      <c r="AE57" s="145">
        <v>217</v>
      </c>
      <c r="AF57" s="145">
        <v>155</v>
      </c>
      <c r="AG57" s="145">
        <v>193</v>
      </c>
      <c r="AH57" s="145">
        <v>223</v>
      </c>
      <c r="AI57" s="145">
        <v>174</v>
      </c>
      <c r="AJ57" s="145">
        <v>222</v>
      </c>
      <c r="AK57" s="145">
        <v>155</v>
      </c>
      <c r="AL57" s="145">
        <v>176</v>
      </c>
      <c r="AM57" s="145">
        <v>124</v>
      </c>
      <c r="AN57" s="145">
        <v>174</v>
      </c>
      <c r="AO57" s="145">
        <v>98</v>
      </c>
      <c r="AP57" s="145">
        <v>620</v>
      </c>
      <c r="AQ57" s="145">
        <v>83</v>
      </c>
      <c r="AR57" s="145">
        <v>104</v>
      </c>
      <c r="AS57" s="145">
        <v>131</v>
      </c>
      <c r="AT57" s="145">
        <v>186</v>
      </c>
      <c r="AU57" s="145">
        <v>137</v>
      </c>
      <c r="AV57" s="145">
        <v>155</v>
      </c>
      <c r="AW57" s="195">
        <v>328</v>
      </c>
    </row>
    <row r="58" spans="1:49" x14ac:dyDescent="0.35">
      <c r="A58" s="27" t="s">
        <v>336</v>
      </c>
      <c r="B58" s="3" t="s">
        <v>133</v>
      </c>
      <c r="C58" s="4">
        <f t="shared" si="6"/>
        <v>35.586956521739133</v>
      </c>
      <c r="D58" s="3">
        <v>18</v>
      </c>
      <c r="E58" s="3">
        <v>22</v>
      </c>
      <c r="F58" s="3">
        <v>27</v>
      </c>
      <c r="G58" s="3">
        <v>19</v>
      </c>
      <c r="H58" s="3">
        <v>39</v>
      </c>
      <c r="I58" s="3">
        <v>25</v>
      </c>
      <c r="J58" s="3">
        <v>32</v>
      </c>
      <c r="K58" s="3">
        <v>41</v>
      </c>
      <c r="L58" s="3">
        <v>59</v>
      </c>
      <c r="M58" s="3">
        <v>58</v>
      </c>
      <c r="N58" s="3">
        <v>45</v>
      </c>
      <c r="O58" s="3">
        <v>61</v>
      </c>
      <c r="P58" s="3">
        <v>99</v>
      </c>
      <c r="Q58" s="3">
        <v>78</v>
      </c>
      <c r="R58" s="3">
        <v>61</v>
      </c>
      <c r="S58" s="3">
        <v>87</v>
      </c>
      <c r="T58" s="3">
        <v>68</v>
      </c>
      <c r="U58" s="3">
        <v>43</v>
      </c>
      <c r="V58" s="3">
        <v>61</v>
      </c>
      <c r="W58" s="3">
        <v>52</v>
      </c>
      <c r="X58" s="3">
        <v>23</v>
      </c>
      <c r="Y58" s="3">
        <v>48</v>
      </c>
      <c r="Z58" s="3">
        <v>53</v>
      </c>
      <c r="AA58" s="3">
        <v>55</v>
      </c>
      <c r="AB58" s="3">
        <v>50</v>
      </c>
      <c r="AC58" s="3">
        <v>20</v>
      </c>
      <c r="AD58" s="3">
        <v>25</v>
      </c>
      <c r="AE58" s="3">
        <v>35</v>
      </c>
      <c r="AF58" s="3">
        <v>25</v>
      </c>
      <c r="AG58" s="3">
        <v>28</v>
      </c>
      <c r="AH58" s="3">
        <v>18</v>
      </c>
      <c r="AI58" s="3">
        <v>14</v>
      </c>
      <c r="AJ58" s="3">
        <v>25</v>
      </c>
      <c r="AK58" s="3">
        <v>20</v>
      </c>
      <c r="AL58" s="3">
        <v>17</v>
      </c>
      <c r="AM58" s="3">
        <v>18</v>
      </c>
      <c r="AN58" s="3">
        <v>28</v>
      </c>
      <c r="AO58" s="3">
        <v>11</v>
      </c>
      <c r="AP58" s="3">
        <v>10</v>
      </c>
      <c r="AQ58" s="3">
        <v>4</v>
      </c>
      <c r="AR58" s="3">
        <v>10</v>
      </c>
      <c r="AS58" s="3">
        <v>19</v>
      </c>
      <c r="AT58" s="3">
        <v>18</v>
      </c>
      <c r="AU58" s="3">
        <v>11</v>
      </c>
      <c r="AV58" s="3">
        <v>20</v>
      </c>
      <c r="AW58" s="10">
        <v>37</v>
      </c>
    </row>
    <row r="59" spans="1:49" x14ac:dyDescent="0.35">
      <c r="A59" s="27" t="s">
        <v>336</v>
      </c>
      <c r="B59" s="3" t="s">
        <v>167</v>
      </c>
      <c r="C59" s="4">
        <f t="shared" si="6"/>
        <v>0</v>
      </c>
      <c r="D59" s="4">
        <v>0</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16">
        <v>0</v>
      </c>
    </row>
    <row r="60" spans="1:49" x14ac:dyDescent="0.35">
      <c r="A60" s="27" t="s">
        <v>336</v>
      </c>
      <c r="B60" s="3" t="s">
        <v>132</v>
      </c>
      <c r="C60" s="4">
        <f t="shared" si="6"/>
        <v>7.8478260869565215</v>
      </c>
      <c r="D60" s="3">
        <v>7</v>
      </c>
      <c r="E60" s="3">
        <v>8</v>
      </c>
      <c r="F60" s="3">
        <v>11</v>
      </c>
      <c r="G60" s="3">
        <v>6</v>
      </c>
      <c r="H60" s="3">
        <v>11</v>
      </c>
      <c r="I60" s="3">
        <v>6</v>
      </c>
      <c r="J60" s="3">
        <v>6</v>
      </c>
      <c r="K60" s="3">
        <v>8</v>
      </c>
      <c r="L60" s="3">
        <v>10</v>
      </c>
      <c r="M60" s="3">
        <v>9</v>
      </c>
      <c r="N60" s="3">
        <v>8</v>
      </c>
      <c r="O60" s="3">
        <v>8</v>
      </c>
      <c r="P60" s="3">
        <v>15</v>
      </c>
      <c r="Q60" s="3">
        <v>8</v>
      </c>
      <c r="R60" s="3">
        <v>7</v>
      </c>
      <c r="S60" s="3">
        <v>9</v>
      </c>
      <c r="T60" s="3">
        <v>9</v>
      </c>
      <c r="U60" s="3">
        <v>8</v>
      </c>
      <c r="V60" s="3">
        <v>12</v>
      </c>
      <c r="W60" s="3">
        <v>9</v>
      </c>
      <c r="X60" s="3">
        <v>9</v>
      </c>
      <c r="Y60" s="3">
        <v>7</v>
      </c>
      <c r="Z60" s="3">
        <v>8</v>
      </c>
      <c r="AA60" s="3">
        <v>9</v>
      </c>
      <c r="AB60" s="3">
        <v>6</v>
      </c>
      <c r="AC60" s="3">
        <v>7</v>
      </c>
      <c r="AD60" s="3">
        <v>9</v>
      </c>
      <c r="AE60" s="3">
        <v>10</v>
      </c>
      <c r="AF60" s="3">
        <v>10</v>
      </c>
      <c r="AG60" s="3">
        <v>9</v>
      </c>
      <c r="AH60" s="3">
        <v>5</v>
      </c>
      <c r="AI60" s="3">
        <v>5</v>
      </c>
      <c r="AJ60" s="3">
        <v>7</v>
      </c>
      <c r="AK60" s="3">
        <v>8</v>
      </c>
      <c r="AL60" s="3">
        <v>6</v>
      </c>
      <c r="AM60" s="3">
        <v>9</v>
      </c>
      <c r="AN60" s="3">
        <v>10</v>
      </c>
      <c r="AO60" s="3">
        <v>7</v>
      </c>
      <c r="AP60" s="3">
        <v>1</v>
      </c>
      <c r="AQ60" s="3">
        <v>3</v>
      </c>
      <c r="AR60" s="3">
        <v>6</v>
      </c>
      <c r="AS60" s="3">
        <v>9</v>
      </c>
      <c r="AT60" s="3">
        <v>6</v>
      </c>
      <c r="AU60" s="3">
        <v>5</v>
      </c>
      <c r="AV60" s="3">
        <v>8</v>
      </c>
      <c r="AW60" s="10">
        <v>7</v>
      </c>
    </row>
    <row r="61" spans="1:49" x14ac:dyDescent="0.35">
      <c r="A61" s="27" t="s">
        <v>337</v>
      </c>
      <c r="B61" s="3" t="s">
        <v>162</v>
      </c>
      <c r="C61" s="145">
        <f t="shared" si="6"/>
        <v>36474.021739130432</v>
      </c>
      <c r="D61" s="145">
        <v>36842</v>
      </c>
      <c r="E61" s="145">
        <v>28872</v>
      </c>
      <c r="F61" s="145">
        <v>35076</v>
      </c>
      <c r="G61" s="145">
        <v>38743</v>
      </c>
      <c r="H61" s="145">
        <v>46633</v>
      </c>
      <c r="I61" s="145">
        <v>33409</v>
      </c>
      <c r="J61" s="145">
        <v>28839</v>
      </c>
      <c r="K61" s="145">
        <v>36375</v>
      </c>
      <c r="L61" s="145">
        <v>31686</v>
      </c>
      <c r="M61" s="145">
        <v>42178</v>
      </c>
      <c r="N61" s="145">
        <v>37355</v>
      </c>
      <c r="O61" s="145">
        <v>35959</v>
      </c>
      <c r="P61" s="145">
        <v>44791</v>
      </c>
      <c r="Q61" s="145">
        <v>35156</v>
      </c>
      <c r="R61" s="145">
        <v>37424</v>
      </c>
      <c r="S61" s="145">
        <v>35863</v>
      </c>
      <c r="T61" s="145">
        <v>38440</v>
      </c>
      <c r="U61" s="145">
        <v>33238</v>
      </c>
      <c r="V61" s="145">
        <v>39054</v>
      </c>
      <c r="W61" s="145">
        <v>41920</v>
      </c>
      <c r="X61" s="145">
        <v>38960</v>
      </c>
      <c r="Y61" s="145">
        <v>46207</v>
      </c>
      <c r="Z61" s="145">
        <v>33396</v>
      </c>
      <c r="AA61" s="145">
        <v>32346</v>
      </c>
      <c r="AB61" s="145">
        <v>37756</v>
      </c>
      <c r="AC61" s="145">
        <v>31006</v>
      </c>
      <c r="AD61" s="145">
        <v>34726</v>
      </c>
      <c r="AE61" s="145">
        <v>38930</v>
      </c>
      <c r="AF61" s="145">
        <v>41677</v>
      </c>
      <c r="AG61" s="145">
        <v>44001</v>
      </c>
      <c r="AH61" s="145">
        <v>42241</v>
      </c>
      <c r="AI61" s="145">
        <v>40933</v>
      </c>
      <c r="AJ61" s="145">
        <v>34782</v>
      </c>
      <c r="AK61" s="145">
        <v>31303</v>
      </c>
      <c r="AL61" s="145">
        <v>29999</v>
      </c>
      <c r="AM61" s="145">
        <v>35462</v>
      </c>
      <c r="AN61" s="145">
        <v>44377</v>
      </c>
      <c r="AO61" s="145">
        <v>43991</v>
      </c>
      <c r="AP61" s="145">
        <v>31880</v>
      </c>
      <c r="AQ61" s="145">
        <v>19140</v>
      </c>
      <c r="AR61" s="145">
        <v>26521</v>
      </c>
      <c r="AS61" s="145">
        <v>30444</v>
      </c>
      <c r="AT61" s="145">
        <v>32654</v>
      </c>
      <c r="AU61" s="145">
        <v>37305</v>
      </c>
      <c r="AV61" s="145">
        <v>37261</v>
      </c>
      <c r="AW61" s="195">
        <v>42654</v>
      </c>
    </row>
    <row r="62" spans="1:49" x14ac:dyDescent="0.35">
      <c r="A62" s="27" t="s">
        <v>337</v>
      </c>
      <c r="B62" s="3" t="s">
        <v>166</v>
      </c>
      <c r="C62" s="145">
        <f t="shared" si="6"/>
        <v>542.89130434782612</v>
      </c>
      <c r="D62" s="145">
        <v>478</v>
      </c>
      <c r="E62" s="145">
        <v>380</v>
      </c>
      <c r="F62" s="145">
        <v>480</v>
      </c>
      <c r="G62" s="145">
        <v>524</v>
      </c>
      <c r="H62" s="145">
        <v>549</v>
      </c>
      <c r="I62" s="145">
        <v>464</v>
      </c>
      <c r="J62" s="145">
        <v>481</v>
      </c>
      <c r="K62" s="145">
        <v>498</v>
      </c>
      <c r="L62" s="145">
        <v>473</v>
      </c>
      <c r="M62" s="145">
        <v>555</v>
      </c>
      <c r="N62" s="145">
        <v>498</v>
      </c>
      <c r="O62" s="145">
        <v>529</v>
      </c>
      <c r="P62" s="145">
        <v>605</v>
      </c>
      <c r="Q62" s="145">
        <v>510</v>
      </c>
      <c r="R62" s="145">
        <v>576</v>
      </c>
      <c r="S62" s="145">
        <v>454</v>
      </c>
      <c r="T62" s="145">
        <v>601</v>
      </c>
      <c r="U62" s="145">
        <v>482</v>
      </c>
      <c r="V62" s="145">
        <v>651</v>
      </c>
      <c r="W62" s="145">
        <v>635</v>
      </c>
      <c r="X62" s="145">
        <v>639</v>
      </c>
      <c r="Y62" s="145">
        <v>670</v>
      </c>
      <c r="Z62" s="145">
        <v>566</v>
      </c>
      <c r="AA62" s="145">
        <v>505</v>
      </c>
      <c r="AB62" s="145">
        <v>581</v>
      </c>
      <c r="AC62" s="145">
        <v>500</v>
      </c>
      <c r="AD62" s="145">
        <v>543</v>
      </c>
      <c r="AE62" s="145">
        <v>526</v>
      </c>
      <c r="AF62" s="145">
        <v>571</v>
      </c>
      <c r="AG62" s="145">
        <v>647</v>
      </c>
      <c r="AH62" s="145">
        <v>630</v>
      </c>
      <c r="AI62" s="145">
        <v>640</v>
      </c>
      <c r="AJ62" s="145">
        <v>535</v>
      </c>
      <c r="AK62" s="145">
        <v>460</v>
      </c>
      <c r="AL62" s="145">
        <v>462</v>
      </c>
      <c r="AM62" s="145">
        <v>479</v>
      </c>
      <c r="AN62" s="145">
        <v>584</v>
      </c>
      <c r="AO62" s="145">
        <v>571</v>
      </c>
      <c r="AP62" s="145">
        <v>514</v>
      </c>
      <c r="AQ62" s="145">
        <v>617</v>
      </c>
      <c r="AR62" s="145">
        <v>631</v>
      </c>
      <c r="AS62" s="145">
        <v>411</v>
      </c>
      <c r="AT62" s="145">
        <v>553</v>
      </c>
      <c r="AU62" s="145">
        <v>557</v>
      </c>
      <c r="AV62" s="145">
        <v>540</v>
      </c>
      <c r="AW62" s="195">
        <v>618</v>
      </c>
    </row>
    <row r="63" spans="1:49" x14ac:dyDescent="0.35">
      <c r="A63" s="27" t="s">
        <v>337</v>
      </c>
      <c r="B63" s="3" t="s">
        <v>133</v>
      </c>
      <c r="C63" s="4">
        <f t="shared" si="6"/>
        <v>595.52173913043475</v>
      </c>
      <c r="D63" s="4">
        <v>520</v>
      </c>
      <c r="E63" s="4">
        <v>445</v>
      </c>
      <c r="F63" s="4">
        <v>558</v>
      </c>
      <c r="G63" s="4">
        <v>609</v>
      </c>
      <c r="H63" s="4">
        <v>739</v>
      </c>
      <c r="I63" s="4">
        <v>491</v>
      </c>
      <c r="J63" s="4">
        <v>406</v>
      </c>
      <c r="K63" s="4">
        <v>506</v>
      </c>
      <c r="L63" s="4">
        <v>464</v>
      </c>
      <c r="M63" s="4">
        <v>583</v>
      </c>
      <c r="N63" s="4">
        <v>566</v>
      </c>
      <c r="O63" s="4">
        <v>526</v>
      </c>
      <c r="P63" s="4">
        <v>630</v>
      </c>
      <c r="Q63" s="4">
        <v>557</v>
      </c>
      <c r="R63" s="4">
        <v>588</v>
      </c>
      <c r="S63" s="4">
        <v>591</v>
      </c>
      <c r="T63" s="4">
        <v>596</v>
      </c>
      <c r="U63" s="4">
        <v>556</v>
      </c>
      <c r="V63" s="4">
        <v>613</v>
      </c>
      <c r="W63" s="4">
        <v>661</v>
      </c>
      <c r="X63" s="4">
        <v>632</v>
      </c>
      <c r="Y63" s="4">
        <v>751</v>
      </c>
      <c r="Z63" s="4">
        <v>567</v>
      </c>
      <c r="AA63" s="4">
        <v>556</v>
      </c>
      <c r="AB63" s="4">
        <v>656</v>
      </c>
      <c r="AC63" s="4">
        <v>557</v>
      </c>
      <c r="AD63" s="4">
        <v>615</v>
      </c>
      <c r="AE63" s="4">
        <v>670</v>
      </c>
      <c r="AF63" s="4">
        <v>702</v>
      </c>
      <c r="AG63" s="4">
        <v>711</v>
      </c>
      <c r="AH63" s="4">
        <v>665</v>
      </c>
      <c r="AI63" s="4">
        <v>657</v>
      </c>
      <c r="AJ63" s="4">
        <v>589</v>
      </c>
      <c r="AK63" s="4">
        <v>547</v>
      </c>
      <c r="AL63" s="4">
        <v>552</v>
      </c>
      <c r="AM63" s="4">
        <v>618</v>
      </c>
      <c r="AN63" s="4">
        <v>759</v>
      </c>
      <c r="AO63" s="4">
        <v>736</v>
      </c>
      <c r="AP63" s="4">
        <v>584</v>
      </c>
      <c r="AQ63" s="3">
        <v>379</v>
      </c>
      <c r="AR63" s="3">
        <v>463</v>
      </c>
      <c r="AS63" s="4">
        <v>531</v>
      </c>
      <c r="AT63" s="4">
        <v>553</v>
      </c>
      <c r="AU63" s="4">
        <v>714</v>
      </c>
      <c r="AV63" s="4">
        <v>697</v>
      </c>
      <c r="AW63" s="16">
        <v>728</v>
      </c>
    </row>
    <row r="64" spans="1:49" x14ac:dyDescent="0.35">
      <c r="A64" s="27" t="s">
        <v>337</v>
      </c>
      <c r="B64" s="3" t="s">
        <v>167</v>
      </c>
      <c r="C64" s="4">
        <f t="shared" si="6"/>
        <v>6226.9613705896572</v>
      </c>
      <c r="D64" s="4">
        <v>7589</v>
      </c>
      <c r="E64" s="4">
        <v>5240</v>
      </c>
      <c r="F64" s="4">
        <v>6079</v>
      </c>
      <c r="G64" s="4">
        <v>6954</v>
      </c>
      <c r="H64" s="4">
        <v>8521</v>
      </c>
      <c r="I64" s="4">
        <v>6606</v>
      </c>
      <c r="J64" s="4">
        <v>5867</v>
      </c>
      <c r="K64" s="4">
        <v>7232.0582128750384</v>
      </c>
      <c r="L64" s="4">
        <v>5872</v>
      </c>
      <c r="M64" s="4">
        <v>8800</v>
      </c>
      <c r="N64" s="4">
        <v>7182</v>
      </c>
      <c r="O64" s="4">
        <v>7270</v>
      </c>
      <c r="P64" s="4">
        <v>9414</v>
      </c>
      <c r="Q64" s="4">
        <v>6393</v>
      </c>
      <c r="R64" s="4">
        <v>7225</v>
      </c>
      <c r="S64" s="4">
        <v>6584.0701798649152</v>
      </c>
      <c r="T64" s="4">
        <v>7420.8100074497488</v>
      </c>
      <c r="U64" s="4">
        <v>5741.37927168633</v>
      </c>
      <c r="V64" s="4">
        <v>7183.265262421075</v>
      </c>
      <c r="W64" s="4">
        <v>7640</v>
      </c>
      <c r="X64" s="4">
        <v>7046</v>
      </c>
      <c r="Y64" s="4">
        <v>8104</v>
      </c>
      <c r="Z64" s="4">
        <v>5622</v>
      </c>
      <c r="AA64" s="4">
        <v>4979.2419584205754</v>
      </c>
      <c r="AB64" s="4">
        <v>5790</v>
      </c>
      <c r="AC64" s="4">
        <v>4498</v>
      </c>
      <c r="AD64" s="4">
        <v>5361</v>
      </c>
      <c r="AE64" s="4">
        <v>5743</v>
      </c>
      <c r="AF64" s="4">
        <v>7002</v>
      </c>
      <c r="AG64" s="4">
        <v>7980</v>
      </c>
      <c r="AH64" s="4">
        <v>6918.1103010877059</v>
      </c>
      <c r="AI64" s="4">
        <v>6189.0726093539824</v>
      </c>
      <c r="AJ64" s="4">
        <v>5811</v>
      </c>
      <c r="AK64" s="4">
        <v>4814</v>
      </c>
      <c r="AL64" s="4">
        <v>4087</v>
      </c>
      <c r="AM64" s="4">
        <v>4658</v>
      </c>
      <c r="AN64" s="4">
        <v>6889</v>
      </c>
      <c r="AO64" s="4">
        <v>6395</v>
      </c>
      <c r="AP64" s="4">
        <v>4558</v>
      </c>
      <c r="AQ64" s="4">
        <v>2314</v>
      </c>
      <c r="AR64" s="4">
        <v>4152</v>
      </c>
      <c r="AS64" s="4">
        <v>4779</v>
      </c>
      <c r="AT64" s="4">
        <v>5059.2152439648835</v>
      </c>
      <c r="AU64" s="4">
        <v>4771</v>
      </c>
      <c r="AV64" s="4">
        <v>5110</v>
      </c>
      <c r="AW64" s="16">
        <v>6997</v>
      </c>
    </row>
    <row r="65" spans="1:49" x14ac:dyDescent="0.35">
      <c r="A65" s="27" t="s">
        <v>337</v>
      </c>
      <c r="B65" s="3" t="s">
        <v>132</v>
      </c>
      <c r="C65" s="4">
        <f t="shared" si="6"/>
        <v>67.608695652173907</v>
      </c>
      <c r="D65" s="4">
        <v>77</v>
      </c>
      <c r="E65" s="3">
        <v>76</v>
      </c>
      <c r="F65" s="3">
        <v>73</v>
      </c>
      <c r="G65" s="3">
        <v>74</v>
      </c>
      <c r="H65" s="4">
        <v>85</v>
      </c>
      <c r="I65" s="3">
        <v>72</v>
      </c>
      <c r="J65" s="4">
        <v>60</v>
      </c>
      <c r="K65" s="3">
        <v>73</v>
      </c>
      <c r="L65" s="3">
        <v>67</v>
      </c>
      <c r="M65" s="3">
        <v>76</v>
      </c>
      <c r="N65" s="3">
        <v>75</v>
      </c>
      <c r="O65" s="3">
        <v>68</v>
      </c>
      <c r="P65" s="3">
        <v>74</v>
      </c>
      <c r="Q65" s="3">
        <v>69</v>
      </c>
      <c r="R65" s="3">
        <v>65</v>
      </c>
      <c r="S65" s="4">
        <v>79</v>
      </c>
      <c r="T65" s="3">
        <v>64</v>
      </c>
      <c r="U65" s="3">
        <v>69</v>
      </c>
      <c r="V65" s="3">
        <v>60</v>
      </c>
      <c r="W65" s="3">
        <v>66</v>
      </c>
      <c r="X65" s="3">
        <v>61</v>
      </c>
      <c r="Y65" s="4">
        <v>69</v>
      </c>
      <c r="Z65" s="4">
        <v>59</v>
      </c>
      <c r="AA65" s="3">
        <v>64</v>
      </c>
      <c r="AB65" s="3">
        <v>65</v>
      </c>
      <c r="AC65" s="3">
        <v>62</v>
      </c>
      <c r="AD65" s="3">
        <v>64</v>
      </c>
      <c r="AE65" s="4">
        <v>74</v>
      </c>
      <c r="AF65" s="4">
        <v>73</v>
      </c>
      <c r="AG65" s="4">
        <v>68</v>
      </c>
      <c r="AH65" s="3">
        <v>67</v>
      </c>
      <c r="AI65" s="3">
        <v>64</v>
      </c>
      <c r="AJ65" s="4">
        <v>65</v>
      </c>
      <c r="AK65" s="3">
        <v>68</v>
      </c>
      <c r="AL65" s="3">
        <v>65</v>
      </c>
      <c r="AM65" s="3">
        <v>74</v>
      </c>
      <c r="AN65" s="3">
        <v>76</v>
      </c>
      <c r="AO65" s="3">
        <v>77</v>
      </c>
      <c r="AP65" s="3">
        <v>62</v>
      </c>
      <c r="AQ65" s="3">
        <v>31</v>
      </c>
      <c r="AR65" s="3">
        <v>42</v>
      </c>
      <c r="AS65" s="4">
        <v>74</v>
      </c>
      <c r="AT65" s="3">
        <v>59</v>
      </c>
      <c r="AU65" s="3">
        <v>67</v>
      </c>
      <c r="AV65" s="4">
        <v>69</v>
      </c>
      <c r="AW65" s="16">
        <v>69</v>
      </c>
    </row>
    <row r="66" spans="1:49" x14ac:dyDescent="0.35">
      <c r="A66" s="27" t="s">
        <v>342</v>
      </c>
      <c r="B66" s="3" t="s">
        <v>162</v>
      </c>
      <c r="C66" s="145">
        <f t="shared" si="6"/>
        <v>240.41304347826087</v>
      </c>
      <c r="D66" s="145">
        <v>0</v>
      </c>
      <c r="E66" s="145">
        <v>0</v>
      </c>
      <c r="F66" s="145">
        <v>0</v>
      </c>
      <c r="G66" s="145">
        <v>0</v>
      </c>
      <c r="H66" s="145">
        <v>0</v>
      </c>
      <c r="I66" s="145">
        <v>0</v>
      </c>
      <c r="J66" s="145">
        <v>0</v>
      </c>
      <c r="K66" s="145">
        <v>620</v>
      </c>
      <c r="L66" s="145">
        <v>0</v>
      </c>
      <c r="M66" s="145">
        <v>0</v>
      </c>
      <c r="N66" s="145">
        <v>0</v>
      </c>
      <c r="O66" s="145">
        <v>0</v>
      </c>
      <c r="P66" s="145">
        <v>0</v>
      </c>
      <c r="Q66" s="145">
        <v>0</v>
      </c>
      <c r="R66" s="145">
        <v>0</v>
      </c>
      <c r="S66" s="145">
        <v>0</v>
      </c>
      <c r="T66" s="145">
        <v>800</v>
      </c>
      <c r="U66" s="145">
        <v>844</v>
      </c>
      <c r="V66" s="145">
        <v>0</v>
      </c>
      <c r="W66" s="145">
        <v>0</v>
      </c>
      <c r="X66" s="145">
        <v>0</v>
      </c>
      <c r="Y66" s="145">
        <v>5000</v>
      </c>
      <c r="Z66" s="145">
        <v>0</v>
      </c>
      <c r="AA66" s="145">
        <v>0</v>
      </c>
      <c r="AB66" s="145">
        <v>0</v>
      </c>
      <c r="AC66" s="145">
        <v>1040</v>
      </c>
      <c r="AD66" s="145">
        <v>2755</v>
      </c>
      <c r="AE66" s="145">
        <v>0</v>
      </c>
      <c r="AF66" s="145">
        <v>0</v>
      </c>
      <c r="AG66" s="145">
        <v>0</v>
      </c>
      <c r="AH66" s="145">
        <v>0</v>
      </c>
      <c r="AI66" s="145">
        <v>0</v>
      </c>
      <c r="AJ66" s="145">
        <v>0</v>
      </c>
      <c r="AK66" s="145">
        <v>0</v>
      </c>
      <c r="AL66" s="145">
        <v>0</v>
      </c>
      <c r="AM66" s="145">
        <v>0</v>
      </c>
      <c r="AN66" s="145">
        <v>0</v>
      </c>
      <c r="AO66" s="145">
        <v>0</v>
      </c>
      <c r="AP66" s="145">
        <v>0</v>
      </c>
      <c r="AQ66" s="145">
        <v>0</v>
      </c>
      <c r="AR66" s="145">
        <v>0</v>
      </c>
      <c r="AS66" s="145">
        <v>0</v>
      </c>
      <c r="AT66" s="145">
        <v>0</v>
      </c>
      <c r="AU66" s="145">
        <v>0</v>
      </c>
      <c r="AV66" s="145">
        <v>0</v>
      </c>
      <c r="AW66" s="195">
        <v>0</v>
      </c>
    </row>
    <row r="67" spans="1:49" x14ac:dyDescent="0.35">
      <c r="A67" s="27" t="s">
        <v>342</v>
      </c>
      <c r="B67" s="3" t="s">
        <v>166</v>
      </c>
      <c r="C67" s="145">
        <f t="shared" si="6"/>
        <v>240.41304347826087</v>
      </c>
      <c r="D67" s="145">
        <v>0</v>
      </c>
      <c r="E67" s="145">
        <v>0</v>
      </c>
      <c r="F67" s="145">
        <v>0</v>
      </c>
      <c r="G67" s="145">
        <v>0</v>
      </c>
      <c r="H67" s="145">
        <v>0</v>
      </c>
      <c r="I67" s="145">
        <v>0</v>
      </c>
      <c r="J67" s="145">
        <v>0</v>
      </c>
      <c r="K67" s="145">
        <v>620</v>
      </c>
      <c r="L67" s="145">
        <v>0</v>
      </c>
      <c r="M67" s="145">
        <v>0</v>
      </c>
      <c r="N67" s="145">
        <v>0</v>
      </c>
      <c r="O67" s="145">
        <v>0</v>
      </c>
      <c r="P67" s="145">
        <v>0</v>
      </c>
      <c r="Q67" s="145">
        <v>0</v>
      </c>
      <c r="R67" s="145">
        <v>0</v>
      </c>
      <c r="S67" s="145">
        <v>0</v>
      </c>
      <c r="T67" s="145">
        <v>800</v>
      </c>
      <c r="U67" s="145">
        <v>844</v>
      </c>
      <c r="V67" s="145">
        <v>0</v>
      </c>
      <c r="W67" s="145">
        <v>0</v>
      </c>
      <c r="X67" s="145">
        <v>0</v>
      </c>
      <c r="Y67" s="145">
        <v>5000</v>
      </c>
      <c r="Z67" s="145">
        <v>0</v>
      </c>
      <c r="AA67" s="145">
        <v>0</v>
      </c>
      <c r="AB67" s="145">
        <v>0</v>
      </c>
      <c r="AC67" s="145">
        <v>1040</v>
      </c>
      <c r="AD67" s="145">
        <v>2755</v>
      </c>
      <c r="AE67" s="145">
        <v>0</v>
      </c>
      <c r="AF67" s="145">
        <v>0</v>
      </c>
      <c r="AG67" s="145">
        <v>0</v>
      </c>
      <c r="AH67" s="145">
        <v>0</v>
      </c>
      <c r="AI67" s="145">
        <v>0</v>
      </c>
      <c r="AJ67" s="145">
        <v>0</v>
      </c>
      <c r="AK67" s="145">
        <v>0</v>
      </c>
      <c r="AL67" s="145">
        <v>0</v>
      </c>
      <c r="AM67" s="145">
        <v>0</v>
      </c>
      <c r="AN67" s="145">
        <v>0</v>
      </c>
      <c r="AO67" s="145">
        <v>0</v>
      </c>
      <c r="AP67" s="145">
        <v>0</v>
      </c>
      <c r="AQ67" s="145">
        <v>0</v>
      </c>
      <c r="AR67" s="145">
        <v>0</v>
      </c>
      <c r="AS67" s="145">
        <v>0</v>
      </c>
      <c r="AT67" s="145">
        <v>0</v>
      </c>
      <c r="AU67" s="145">
        <v>0</v>
      </c>
      <c r="AV67" s="145">
        <v>0</v>
      </c>
      <c r="AW67" s="195">
        <v>0</v>
      </c>
    </row>
    <row r="68" spans="1:49" x14ac:dyDescent="0.35">
      <c r="A68" s="27" t="s">
        <v>342</v>
      </c>
      <c r="B68" s="3" t="s">
        <v>133</v>
      </c>
      <c r="C68" s="4">
        <f t="shared" si="6"/>
        <v>0.13043478260869565</v>
      </c>
      <c r="D68" s="3">
        <v>0</v>
      </c>
      <c r="E68" s="3">
        <v>0</v>
      </c>
      <c r="F68" s="3">
        <v>0</v>
      </c>
      <c r="G68" s="3">
        <v>0</v>
      </c>
      <c r="H68" s="3">
        <v>0</v>
      </c>
      <c r="I68" s="3">
        <v>0</v>
      </c>
      <c r="J68" s="3">
        <v>0</v>
      </c>
      <c r="K68" s="3">
        <v>1</v>
      </c>
      <c r="L68" s="3">
        <v>0</v>
      </c>
      <c r="M68" s="3">
        <v>0</v>
      </c>
      <c r="N68" s="3">
        <v>0</v>
      </c>
      <c r="O68" s="3">
        <v>0</v>
      </c>
      <c r="P68" s="3">
        <v>0</v>
      </c>
      <c r="Q68" s="3">
        <v>0</v>
      </c>
      <c r="R68" s="3">
        <v>0</v>
      </c>
      <c r="S68" s="3">
        <v>0</v>
      </c>
      <c r="T68" s="3">
        <v>1</v>
      </c>
      <c r="U68" s="3">
        <v>1</v>
      </c>
      <c r="V68" s="3">
        <v>0</v>
      </c>
      <c r="W68" s="3">
        <v>0</v>
      </c>
      <c r="X68" s="3">
        <v>0</v>
      </c>
      <c r="Y68" s="3">
        <v>1</v>
      </c>
      <c r="Z68" s="3">
        <v>0</v>
      </c>
      <c r="AA68" s="3">
        <v>0</v>
      </c>
      <c r="AB68" s="3">
        <v>0</v>
      </c>
      <c r="AC68" s="3">
        <v>1</v>
      </c>
      <c r="AD68" s="3">
        <v>1</v>
      </c>
      <c r="AE68" s="3">
        <v>0</v>
      </c>
      <c r="AF68" s="3">
        <v>0</v>
      </c>
      <c r="AG68" s="3">
        <v>0</v>
      </c>
      <c r="AH68" s="3">
        <v>0</v>
      </c>
      <c r="AI68" s="3">
        <v>0</v>
      </c>
      <c r="AJ68" s="3">
        <v>0</v>
      </c>
      <c r="AK68" s="3">
        <v>0</v>
      </c>
      <c r="AL68" s="3">
        <v>0</v>
      </c>
      <c r="AM68" s="3">
        <v>0</v>
      </c>
      <c r="AN68" s="3">
        <v>0</v>
      </c>
      <c r="AO68" s="3">
        <v>0</v>
      </c>
      <c r="AP68" s="3">
        <v>0</v>
      </c>
      <c r="AQ68" s="3">
        <v>0</v>
      </c>
      <c r="AR68" s="3">
        <v>0</v>
      </c>
      <c r="AS68" s="3">
        <v>0</v>
      </c>
      <c r="AT68" s="3">
        <v>0</v>
      </c>
      <c r="AU68" s="3">
        <v>0</v>
      </c>
      <c r="AV68" s="3">
        <v>0</v>
      </c>
      <c r="AW68" s="10">
        <v>0</v>
      </c>
    </row>
    <row r="69" spans="1:49" x14ac:dyDescent="0.35">
      <c r="A69" s="27" t="s">
        <v>342</v>
      </c>
      <c r="B69" s="3" t="s">
        <v>167</v>
      </c>
      <c r="C69" s="4">
        <f t="shared" si="6"/>
        <v>0</v>
      </c>
      <c r="D69" s="4">
        <v>0</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16">
        <v>0</v>
      </c>
    </row>
    <row r="70" spans="1:49" x14ac:dyDescent="0.35">
      <c r="A70" s="27" t="s">
        <v>342</v>
      </c>
      <c r="B70" s="3" t="s">
        <v>132</v>
      </c>
      <c r="C70" s="4">
        <f t="shared" si="6"/>
        <v>0.13043478260869565</v>
      </c>
      <c r="D70" s="3">
        <v>0</v>
      </c>
      <c r="E70" s="3">
        <v>0</v>
      </c>
      <c r="F70" s="3">
        <v>0</v>
      </c>
      <c r="G70" s="3">
        <v>0</v>
      </c>
      <c r="H70" s="3">
        <v>0</v>
      </c>
      <c r="I70" s="3">
        <v>0</v>
      </c>
      <c r="J70" s="3">
        <v>0</v>
      </c>
      <c r="K70" s="3">
        <v>1</v>
      </c>
      <c r="L70" s="3">
        <v>0</v>
      </c>
      <c r="M70" s="3">
        <v>0</v>
      </c>
      <c r="N70" s="3">
        <v>0</v>
      </c>
      <c r="O70" s="3">
        <v>0</v>
      </c>
      <c r="P70" s="3">
        <v>0</v>
      </c>
      <c r="Q70" s="3">
        <v>0</v>
      </c>
      <c r="R70" s="3">
        <v>0</v>
      </c>
      <c r="S70" s="3">
        <v>0</v>
      </c>
      <c r="T70" s="3">
        <v>1</v>
      </c>
      <c r="U70" s="3">
        <v>1</v>
      </c>
      <c r="V70" s="3">
        <v>0</v>
      </c>
      <c r="W70" s="3">
        <v>0</v>
      </c>
      <c r="X70" s="3">
        <v>0</v>
      </c>
      <c r="Y70" s="3">
        <v>1</v>
      </c>
      <c r="Z70" s="3">
        <v>0</v>
      </c>
      <c r="AA70" s="3">
        <v>0</v>
      </c>
      <c r="AB70" s="3">
        <v>0</v>
      </c>
      <c r="AC70" s="3">
        <v>1</v>
      </c>
      <c r="AD70" s="3">
        <v>1</v>
      </c>
      <c r="AE70" s="3">
        <v>0</v>
      </c>
      <c r="AF70" s="3">
        <v>0</v>
      </c>
      <c r="AG70" s="3">
        <v>0</v>
      </c>
      <c r="AH70" s="3">
        <v>0</v>
      </c>
      <c r="AI70" s="3">
        <v>0</v>
      </c>
      <c r="AJ70" s="3">
        <v>0</v>
      </c>
      <c r="AK70" s="3">
        <v>0</v>
      </c>
      <c r="AL70" s="3">
        <v>0</v>
      </c>
      <c r="AM70" s="3">
        <v>0</v>
      </c>
      <c r="AN70" s="3">
        <v>0</v>
      </c>
      <c r="AO70" s="3">
        <v>0</v>
      </c>
      <c r="AP70" s="3">
        <v>0</v>
      </c>
      <c r="AQ70" s="3">
        <v>0</v>
      </c>
      <c r="AR70" s="3">
        <v>0</v>
      </c>
      <c r="AS70" s="3">
        <v>0</v>
      </c>
      <c r="AT70" s="3">
        <v>0</v>
      </c>
      <c r="AU70" s="3">
        <v>0</v>
      </c>
      <c r="AV70" s="3">
        <v>0</v>
      </c>
      <c r="AW70" s="10">
        <v>0</v>
      </c>
    </row>
    <row r="71" spans="1:49" x14ac:dyDescent="0.35">
      <c r="A71" s="27" t="s">
        <v>338</v>
      </c>
      <c r="B71" s="3" t="s">
        <v>162</v>
      </c>
      <c r="C71" s="145">
        <f t="shared" si="6"/>
        <v>301.39130434782606</v>
      </c>
      <c r="D71" s="145">
        <v>151</v>
      </c>
      <c r="E71" s="145">
        <v>220</v>
      </c>
      <c r="F71" s="145">
        <v>150</v>
      </c>
      <c r="G71" s="145">
        <v>65</v>
      </c>
      <c r="H71" s="145">
        <v>250</v>
      </c>
      <c r="I71" s="145">
        <v>150</v>
      </c>
      <c r="J71" s="145">
        <v>154</v>
      </c>
      <c r="K71" s="145">
        <v>269</v>
      </c>
      <c r="L71" s="145">
        <v>328</v>
      </c>
      <c r="M71" s="145">
        <v>498</v>
      </c>
      <c r="N71" s="145">
        <v>223</v>
      </c>
      <c r="O71" s="145">
        <v>368</v>
      </c>
      <c r="P71" s="145">
        <v>400</v>
      </c>
      <c r="Q71" s="145">
        <v>252</v>
      </c>
      <c r="R71" s="145">
        <v>376</v>
      </c>
      <c r="S71" s="145">
        <v>170</v>
      </c>
      <c r="T71" s="145">
        <v>269</v>
      </c>
      <c r="U71" s="145">
        <v>378</v>
      </c>
      <c r="V71" s="145">
        <v>368</v>
      </c>
      <c r="W71" s="145">
        <v>212</v>
      </c>
      <c r="X71" s="145">
        <v>80</v>
      </c>
      <c r="Y71" s="145">
        <v>116</v>
      </c>
      <c r="Z71" s="145">
        <v>81</v>
      </c>
      <c r="AA71" s="145">
        <v>74</v>
      </c>
      <c r="AB71" s="145">
        <v>580</v>
      </c>
      <c r="AC71" s="145">
        <v>217</v>
      </c>
      <c r="AD71" s="145">
        <v>58</v>
      </c>
      <c r="AE71" s="145">
        <v>215</v>
      </c>
      <c r="AF71" s="145">
        <v>236</v>
      </c>
      <c r="AG71" s="145">
        <v>431</v>
      </c>
      <c r="AH71" s="145">
        <v>301</v>
      </c>
      <c r="AI71" s="145">
        <v>623</v>
      </c>
      <c r="AJ71" s="145">
        <v>553</v>
      </c>
      <c r="AK71" s="145">
        <v>595</v>
      </c>
      <c r="AL71" s="145">
        <v>263</v>
      </c>
      <c r="AM71" s="145">
        <v>649</v>
      </c>
      <c r="AN71" s="145">
        <v>462</v>
      </c>
      <c r="AO71" s="145">
        <v>717</v>
      </c>
      <c r="AP71" s="145">
        <v>300</v>
      </c>
      <c r="AQ71" s="145">
        <v>231</v>
      </c>
      <c r="AR71" s="145">
        <v>327</v>
      </c>
      <c r="AS71" s="145">
        <v>374</v>
      </c>
      <c r="AT71" s="145">
        <v>344</v>
      </c>
      <c r="AU71" s="145">
        <v>260</v>
      </c>
      <c r="AV71" s="145">
        <v>260</v>
      </c>
      <c r="AW71" s="195">
        <v>266</v>
      </c>
    </row>
    <row r="72" spans="1:49" x14ac:dyDescent="0.35">
      <c r="A72" s="27" t="s">
        <v>338</v>
      </c>
      <c r="B72" s="3" t="s">
        <v>166</v>
      </c>
      <c r="C72" s="145">
        <f t="shared" si="6"/>
        <v>45.869565217391305</v>
      </c>
      <c r="D72" s="145">
        <v>38</v>
      </c>
      <c r="E72" s="145">
        <v>44</v>
      </c>
      <c r="F72" s="145">
        <v>50</v>
      </c>
      <c r="G72" s="145">
        <v>32</v>
      </c>
      <c r="H72" s="145">
        <v>83</v>
      </c>
      <c r="I72" s="145">
        <v>50</v>
      </c>
      <c r="J72" s="145">
        <v>38</v>
      </c>
      <c r="K72" s="145">
        <v>45</v>
      </c>
      <c r="L72" s="145">
        <v>55</v>
      </c>
      <c r="M72" s="145">
        <v>55</v>
      </c>
      <c r="N72" s="145">
        <v>37</v>
      </c>
      <c r="O72" s="145">
        <v>41</v>
      </c>
      <c r="P72" s="145">
        <v>33</v>
      </c>
      <c r="Q72" s="145">
        <v>36</v>
      </c>
      <c r="R72" s="145">
        <v>38</v>
      </c>
      <c r="S72" s="145">
        <v>34</v>
      </c>
      <c r="T72" s="145">
        <v>38</v>
      </c>
      <c r="U72" s="145">
        <v>54</v>
      </c>
      <c r="V72" s="145">
        <v>53</v>
      </c>
      <c r="W72" s="145">
        <v>35</v>
      </c>
      <c r="X72" s="145">
        <v>40</v>
      </c>
      <c r="Y72" s="145">
        <v>29</v>
      </c>
      <c r="Z72" s="145">
        <v>27</v>
      </c>
      <c r="AA72" s="145">
        <v>37</v>
      </c>
      <c r="AB72" s="145">
        <v>145</v>
      </c>
      <c r="AC72" s="145">
        <v>43</v>
      </c>
      <c r="AD72" s="145">
        <v>29</v>
      </c>
      <c r="AE72" s="145">
        <v>43</v>
      </c>
      <c r="AF72" s="145">
        <v>34</v>
      </c>
      <c r="AG72" s="145">
        <v>39</v>
      </c>
      <c r="AH72" s="145">
        <v>30</v>
      </c>
      <c r="AI72" s="145">
        <v>57</v>
      </c>
      <c r="AJ72" s="145">
        <v>46</v>
      </c>
      <c r="AK72" s="145">
        <v>54</v>
      </c>
      <c r="AL72" s="145">
        <v>38</v>
      </c>
      <c r="AM72" s="145">
        <v>54</v>
      </c>
      <c r="AN72" s="145">
        <v>58</v>
      </c>
      <c r="AO72" s="145">
        <v>48</v>
      </c>
      <c r="AP72" s="145">
        <v>50</v>
      </c>
      <c r="AQ72" s="145">
        <v>46</v>
      </c>
      <c r="AR72" s="145">
        <v>54</v>
      </c>
      <c r="AS72" s="145">
        <v>53</v>
      </c>
      <c r="AT72" s="145">
        <v>43</v>
      </c>
      <c r="AU72" s="145">
        <v>43</v>
      </c>
      <c r="AV72" s="145">
        <v>43</v>
      </c>
      <c r="AW72" s="195">
        <v>38</v>
      </c>
    </row>
    <row r="73" spans="1:49" x14ac:dyDescent="0.35">
      <c r="A73" s="27" t="s">
        <v>338</v>
      </c>
      <c r="B73" s="3" t="s">
        <v>133</v>
      </c>
      <c r="C73" s="4">
        <f t="shared" si="6"/>
        <v>0</v>
      </c>
      <c r="D73" s="3">
        <v>0</v>
      </c>
      <c r="E73" s="3">
        <v>0</v>
      </c>
      <c r="F73" s="3">
        <v>0</v>
      </c>
      <c r="G73" s="3">
        <v>0</v>
      </c>
      <c r="H73" s="3">
        <v>0</v>
      </c>
      <c r="I73" s="3">
        <v>0</v>
      </c>
      <c r="J73" s="3">
        <v>0</v>
      </c>
      <c r="K73" s="3">
        <v>0</v>
      </c>
      <c r="L73" s="3">
        <v>0</v>
      </c>
      <c r="M73" s="3">
        <v>0</v>
      </c>
      <c r="N73" s="3">
        <v>0</v>
      </c>
      <c r="O73" s="3">
        <v>0</v>
      </c>
      <c r="P73" s="3">
        <v>0</v>
      </c>
      <c r="Q73" s="3">
        <v>0</v>
      </c>
      <c r="R73" s="3">
        <v>0</v>
      </c>
      <c r="S73" s="3">
        <v>0</v>
      </c>
      <c r="T73" s="3">
        <v>0</v>
      </c>
      <c r="U73" s="3">
        <v>0</v>
      </c>
      <c r="V73" s="3">
        <v>0</v>
      </c>
      <c r="W73" s="3">
        <v>0</v>
      </c>
      <c r="X73" s="3">
        <v>0</v>
      </c>
      <c r="Y73" s="3">
        <v>0</v>
      </c>
      <c r="Z73" s="3">
        <v>0</v>
      </c>
      <c r="AA73" s="3">
        <v>0</v>
      </c>
      <c r="AB73" s="3">
        <v>0</v>
      </c>
      <c r="AC73" s="3">
        <v>0</v>
      </c>
      <c r="AD73" s="3">
        <v>0</v>
      </c>
      <c r="AE73" s="3">
        <v>0</v>
      </c>
      <c r="AF73" s="3">
        <v>0</v>
      </c>
      <c r="AG73" s="3">
        <v>0</v>
      </c>
      <c r="AH73" s="3">
        <v>0</v>
      </c>
      <c r="AI73" s="3">
        <v>0</v>
      </c>
      <c r="AJ73" s="3">
        <v>0</v>
      </c>
      <c r="AK73" s="3">
        <v>0</v>
      </c>
      <c r="AL73" s="3">
        <v>0</v>
      </c>
      <c r="AM73" s="3">
        <v>0</v>
      </c>
      <c r="AN73" s="3">
        <v>0</v>
      </c>
      <c r="AO73" s="3">
        <v>0</v>
      </c>
      <c r="AP73" s="3">
        <v>0</v>
      </c>
      <c r="AQ73" s="3">
        <v>0</v>
      </c>
      <c r="AR73" s="3">
        <v>0</v>
      </c>
      <c r="AS73" s="3">
        <v>0</v>
      </c>
      <c r="AT73" s="3">
        <v>0</v>
      </c>
      <c r="AU73" s="3">
        <v>0</v>
      </c>
      <c r="AV73" s="3">
        <v>0</v>
      </c>
      <c r="AW73" s="10">
        <v>0</v>
      </c>
    </row>
    <row r="74" spans="1:49" x14ac:dyDescent="0.35">
      <c r="A74" s="27" t="s">
        <v>338</v>
      </c>
      <c r="B74" s="3" t="s">
        <v>167</v>
      </c>
      <c r="C74" s="4">
        <f t="shared" si="6"/>
        <v>0</v>
      </c>
      <c r="D74" s="4">
        <v>0</v>
      </c>
      <c r="E74" s="4">
        <v>0</v>
      </c>
      <c r="F74" s="4">
        <v>0</v>
      </c>
      <c r="G74" s="4">
        <v>0</v>
      </c>
      <c r="H74" s="4">
        <v>0</v>
      </c>
      <c r="I74" s="4">
        <v>0</v>
      </c>
      <c r="J74" s="4">
        <v>0</v>
      </c>
      <c r="K74" s="4">
        <v>0</v>
      </c>
      <c r="L74" s="4">
        <v>0</v>
      </c>
      <c r="M74" s="4">
        <v>0</v>
      </c>
      <c r="N74" s="4">
        <v>0</v>
      </c>
      <c r="O74" s="4">
        <v>0</v>
      </c>
      <c r="P74" s="4">
        <v>0</v>
      </c>
      <c r="Q74" s="4">
        <v>0</v>
      </c>
      <c r="R74" s="4">
        <v>0</v>
      </c>
      <c r="S74" s="4">
        <v>0</v>
      </c>
      <c r="T74" s="4">
        <v>0</v>
      </c>
      <c r="U74" s="4">
        <v>0</v>
      </c>
      <c r="V74" s="4">
        <v>0</v>
      </c>
      <c r="W74" s="4">
        <v>0</v>
      </c>
      <c r="X74" s="4">
        <v>0</v>
      </c>
      <c r="Y74" s="4">
        <v>0</v>
      </c>
      <c r="Z74" s="4">
        <v>0</v>
      </c>
      <c r="AA74" s="4">
        <v>0</v>
      </c>
      <c r="AB74" s="4">
        <v>0</v>
      </c>
      <c r="AC74" s="4">
        <v>0</v>
      </c>
      <c r="AD74" s="4">
        <v>0</v>
      </c>
      <c r="AE74" s="4">
        <v>0</v>
      </c>
      <c r="AF74" s="4">
        <v>0</v>
      </c>
      <c r="AG74" s="4">
        <v>0</v>
      </c>
      <c r="AH74" s="4">
        <v>0</v>
      </c>
      <c r="AI74" s="4">
        <v>0</v>
      </c>
      <c r="AJ74" s="4">
        <v>0</v>
      </c>
      <c r="AK74" s="4">
        <v>0</v>
      </c>
      <c r="AL74" s="4">
        <v>0</v>
      </c>
      <c r="AM74" s="4">
        <v>0</v>
      </c>
      <c r="AN74" s="4">
        <v>0</v>
      </c>
      <c r="AO74" s="4">
        <v>0</v>
      </c>
      <c r="AP74" s="4">
        <v>0</v>
      </c>
      <c r="AQ74" s="4">
        <v>0</v>
      </c>
      <c r="AR74" s="4">
        <v>0</v>
      </c>
      <c r="AS74" s="4">
        <v>0</v>
      </c>
      <c r="AT74" s="4">
        <v>0</v>
      </c>
      <c r="AU74" s="4">
        <v>0</v>
      </c>
      <c r="AV74" s="4">
        <v>0</v>
      </c>
      <c r="AW74" s="16">
        <v>0</v>
      </c>
    </row>
    <row r="75" spans="1:49" x14ac:dyDescent="0.35">
      <c r="A75" s="27" t="s">
        <v>338</v>
      </c>
      <c r="B75" s="3" t="s">
        <v>132</v>
      </c>
      <c r="C75" s="4">
        <f t="shared" si="6"/>
        <v>6.5869565217391308</v>
      </c>
      <c r="D75" s="3">
        <v>4</v>
      </c>
      <c r="E75" s="3">
        <v>5</v>
      </c>
      <c r="F75" s="3">
        <v>3</v>
      </c>
      <c r="G75" s="3">
        <v>2</v>
      </c>
      <c r="H75" s="3">
        <v>3</v>
      </c>
      <c r="I75" s="3">
        <v>3</v>
      </c>
      <c r="J75" s="3">
        <v>4</v>
      </c>
      <c r="K75" s="3">
        <v>6</v>
      </c>
      <c r="L75" s="3">
        <v>6</v>
      </c>
      <c r="M75" s="3">
        <v>9</v>
      </c>
      <c r="N75" s="3">
        <v>6</v>
      </c>
      <c r="O75" s="3">
        <v>9</v>
      </c>
      <c r="P75" s="3">
        <v>12</v>
      </c>
      <c r="Q75" s="3">
        <v>7</v>
      </c>
      <c r="R75" s="3">
        <v>10</v>
      </c>
      <c r="S75" s="3">
        <v>5</v>
      </c>
      <c r="T75" s="3">
        <v>7</v>
      </c>
      <c r="U75" s="3">
        <v>7</v>
      </c>
      <c r="V75" s="3">
        <v>7</v>
      </c>
      <c r="W75" s="3">
        <v>6</v>
      </c>
      <c r="X75" s="3">
        <v>2</v>
      </c>
      <c r="Y75" s="3">
        <v>4</v>
      </c>
      <c r="Z75" s="3">
        <v>3</v>
      </c>
      <c r="AA75" s="3">
        <v>2</v>
      </c>
      <c r="AB75" s="3">
        <v>4</v>
      </c>
      <c r="AC75" s="3">
        <v>5</v>
      </c>
      <c r="AD75" s="3">
        <v>2</v>
      </c>
      <c r="AE75" s="3">
        <v>5</v>
      </c>
      <c r="AF75" s="3">
        <v>7</v>
      </c>
      <c r="AG75" s="3">
        <v>11</v>
      </c>
      <c r="AH75" s="3">
        <v>10</v>
      </c>
      <c r="AI75" s="3">
        <v>11</v>
      </c>
      <c r="AJ75" s="3">
        <v>12</v>
      </c>
      <c r="AK75" s="3">
        <v>11</v>
      </c>
      <c r="AL75" s="3">
        <v>7</v>
      </c>
      <c r="AM75" s="3">
        <v>12</v>
      </c>
      <c r="AN75" s="3">
        <v>8</v>
      </c>
      <c r="AO75" s="3">
        <v>15</v>
      </c>
      <c r="AP75" s="3">
        <v>6</v>
      </c>
      <c r="AQ75" s="3">
        <v>5</v>
      </c>
      <c r="AR75" s="3">
        <v>6</v>
      </c>
      <c r="AS75" s="3">
        <v>7</v>
      </c>
      <c r="AT75" s="3">
        <v>8</v>
      </c>
      <c r="AU75" s="3">
        <v>6</v>
      </c>
      <c r="AV75" s="3">
        <v>6</v>
      </c>
      <c r="AW75" s="10">
        <v>7</v>
      </c>
    </row>
    <row r="76" spans="1:49" s="42" customFormat="1" x14ac:dyDescent="0.35">
      <c r="A76" s="54" t="s">
        <v>339</v>
      </c>
      <c r="B76" s="21" t="s">
        <v>162</v>
      </c>
      <c r="C76" s="145">
        <f t="shared" si="6"/>
        <v>116915.47826086957</v>
      </c>
      <c r="D76" s="145">
        <v>129869</v>
      </c>
      <c r="E76" s="145">
        <v>120926</v>
      </c>
      <c r="F76" s="145">
        <v>123735</v>
      </c>
      <c r="G76" s="145">
        <v>111163</v>
      </c>
      <c r="H76" s="145">
        <v>138350</v>
      </c>
      <c r="I76" s="145">
        <v>122454</v>
      </c>
      <c r="J76" s="145">
        <v>118116</v>
      </c>
      <c r="K76" s="145">
        <v>122580</v>
      </c>
      <c r="L76" s="145">
        <v>115155</v>
      </c>
      <c r="M76" s="145">
        <v>132304</v>
      </c>
      <c r="N76" s="145">
        <v>130797</v>
      </c>
      <c r="O76" s="145">
        <v>121215</v>
      </c>
      <c r="P76" s="145">
        <v>161839</v>
      </c>
      <c r="Q76" s="145">
        <v>146377</v>
      </c>
      <c r="R76" s="145">
        <v>143438</v>
      </c>
      <c r="S76" s="145">
        <v>133823</v>
      </c>
      <c r="T76" s="145">
        <v>132738</v>
      </c>
      <c r="U76" s="145">
        <v>137015</v>
      </c>
      <c r="V76" s="145">
        <v>125366</v>
      </c>
      <c r="W76" s="145">
        <v>140540</v>
      </c>
      <c r="X76" s="145">
        <v>120627</v>
      </c>
      <c r="Y76" s="145">
        <v>147152</v>
      </c>
      <c r="Z76" s="145">
        <v>130523</v>
      </c>
      <c r="AA76" s="145">
        <v>126813</v>
      </c>
      <c r="AB76" s="145">
        <v>140323</v>
      </c>
      <c r="AC76" s="145">
        <v>126658</v>
      </c>
      <c r="AD76" s="145">
        <v>134120</v>
      </c>
      <c r="AE76" s="145">
        <v>132834</v>
      </c>
      <c r="AF76" s="145">
        <v>132963</v>
      </c>
      <c r="AG76" s="145">
        <v>124461</v>
      </c>
      <c r="AH76" s="145">
        <v>123682</v>
      </c>
      <c r="AI76" s="145">
        <v>119877</v>
      </c>
      <c r="AJ76" s="145">
        <v>129292</v>
      </c>
      <c r="AK76" s="145">
        <v>135354</v>
      </c>
      <c r="AL76" s="145">
        <v>114962</v>
      </c>
      <c r="AM76" s="145">
        <v>100857</v>
      </c>
      <c r="AN76" s="145">
        <v>115763</v>
      </c>
      <c r="AO76" s="145">
        <v>106736</v>
      </c>
      <c r="AP76" s="145">
        <v>81256</v>
      </c>
      <c r="AQ76" s="145">
        <v>37456</v>
      </c>
      <c r="AR76" s="145">
        <v>43072</v>
      </c>
      <c r="AS76" s="145">
        <v>66327</v>
      </c>
      <c r="AT76" s="145">
        <v>74044</v>
      </c>
      <c r="AU76" s="145">
        <v>64907</v>
      </c>
      <c r="AV76" s="145">
        <v>71963</v>
      </c>
      <c r="AW76" s="195">
        <v>68290</v>
      </c>
    </row>
    <row r="77" spans="1:49" x14ac:dyDescent="0.35">
      <c r="A77" s="27" t="s">
        <v>339</v>
      </c>
      <c r="B77" s="3" t="s">
        <v>166</v>
      </c>
      <c r="C77" s="145">
        <f t="shared" si="6"/>
        <v>364.13043478260869</v>
      </c>
      <c r="D77" s="145">
        <v>326</v>
      </c>
      <c r="E77" s="145">
        <v>322</v>
      </c>
      <c r="F77" s="145">
        <v>306</v>
      </c>
      <c r="G77" s="145">
        <v>320</v>
      </c>
      <c r="H77" s="145">
        <v>367</v>
      </c>
      <c r="I77" s="145">
        <v>369</v>
      </c>
      <c r="J77" s="145">
        <v>330</v>
      </c>
      <c r="K77" s="145">
        <v>355</v>
      </c>
      <c r="L77" s="145">
        <v>331</v>
      </c>
      <c r="M77" s="145">
        <v>354</v>
      </c>
      <c r="N77" s="145">
        <v>354</v>
      </c>
      <c r="O77" s="145">
        <v>342</v>
      </c>
      <c r="P77" s="145">
        <v>407</v>
      </c>
      <c r="Q77" s="145">
        <v>376</v>
      </c>
      <c r="R77" s="145">
        <v>404</v>
      </c>
      <c r="S77" s="145">
        <v>361</v>
      </c>
      <c r="T77" s="145">
        <v>405</v>
      </c>
      <c r="U77" s="145">
        <v>391</v>
      </c>
      <c r="V77" s="145">
        <v>381</v>
      </c>
      <c r="W77" s="145">
        <v>432</v>
      </c>
      <c r="X77" s="145">
        <v>397</v>
      </c>
      <c r="Y77" s="145">
        <v>438</v>
      </c>
      <c r="Z77" s="145">
        <v>402</v>
      </c>
      <c r="AA77" s="145">
        <v>385</v>
      </c>
      <c r="AB77" s="145">
        <v>399</v>
      </c>
      <c r="AC77" s="145">
        <v>365</v>
      </c>
      <c r="AD77" s="145">
        <v>378</v>
      </c>
      <c r="AE77" s="145">
        <v>386</v>
      </c>
      <c r="AF77" s="145">
        <v>390</v>
      </c>
      <c r="AG77" s="145">
        <v>387</v>
      </c>
      <c r="AH77" s="145">
        <v>383</v>
      </c>
      <c r="AI77" s="145">
        <v>349</v>
      </c>
      <c r="AJ77" s="145">
        <v>368</v>
      </c>
      <c r="AK77" s="145">
        <v>396</v>
      </c>
      <c r="AL77" s="145">
        <v>376</v>
      </c>
      <c r="AM77" s="145">
        <v>332</v>
      </c>
      <c r="AN77" s="145">
        <v>330</v>
      </c>
      <c r="AO77" s="145">
        <v>309</v>
      </c>
      <c r="AP77" s="145">
        <v>307</v>
      </c>
      <c r="AQ77" s="145">
        <v>462</v>
      </c>
      <c r="AR77" s="145">
        <v>347</v>
      </c>
      <c r="AS77" s="145">
        <v>368</v>
      </c>
      <c r="AT77" s="145">
        <v>343</v>
      </c>
      <c r="AU77" s="145">
        <v>308</v>
      </c>
      <c r="AV77" s="145">
        <v>302</v>
      </c>
      <c r="AW77" s="195">
        <v>310</v>
      </c>
    </row>
    <row r="78" spans="1:49" x14ac:dyDescent="0.35">
      <c r="A78" s="27" t="s">
        <v>339</v>
      </c>
      <c r="B78" s="3" t="s">
        <v>133</v>
      </c>
      <c r="C78" s="4">
        <f t="shared" si="6"/>
        <v>1901.195652173913</v>
      </c>
      <c r="D78" s="4">
        <v>2270</v>
      </c>
      <c r="E78" s="4">
        <v>2116</v>
      </c>
      <c r="F78" s="4">
        <v>2232</v>
      </c>
      <c r="G78" s="4">
        <v>1937</v>
      </c>
      <c r="H78" s="4">
        <v>2373</v>
      </c>
      <c r="I78" s="4">
        <v>2066</v>
      </c>
      <c r="J78" s="4">
        <v>1990</v>
      </c>
      <c r="K78" s="4">
        <v>2250</v>
      </c>
      <c r="L78" s="4">
        <v>2140</v>
      </c>
      <c r="M78" s="4">
        <v>2356</v>
      </c>
      <c r="N78" s="4">
        <v>2175</v>
      </c>
      <c r="O78" s="4">
        <v>1940</v>
      </c>
      <c r="P78" s="4">
        <v>2518</v>
      </c>
      <c r="Q78" s="4">
        <v>2431</v>
      </c>
      <c r="R78" s="4">
        <v>2445</v>
      </c>
      <c r="S78" s="4">
        <v>2301</v>
      </c>
      <c r="T78" s="4">
        <v>1995</v>
      </c>
      <c r="U78" s="4">
        <v>2062</v>
      </c>
      <c r="V78" s="4">
        <v>1934</v>
      </c>
      <c r="W78" s="4">
        <v>2053</v>
      </c>
      <c r="X78" s="4">
        <v>1727</v>
      </c>
      <c r="Y78" s="4">
        <v>2156</v>
      </c>
      <c r="Z78" s="4">
        <v>2072</v>
      </c>
      <c r="AA78" s="4">
        <v>2057</v>
      </c>
      <c r="AB78" s="4">
        <v>2219</v>
      </c>
      <c r="AC78" s="4">
        <v>2040</v>
      </c>
      <c r="AD78" s="4">
        <v>2230</v>
      </c>
      <c r="AE78" s="4">
        <v>2120</v>
      </c>
      <c r="AF78" s="4">
        <v>2142</v>
      </c>
      <c r="AG78" s="4">
        <v>1905</v>
      </c>
      <c r="AH78" s="4">
        <v>2003</v>
      </c>
      <c r="AI78" s="4">
        <v>1957</v>
      </c>
      <c r="AJ78" s="4">
        <v>2048</v>
      </c>
      <c r="AK78" s="4">
        <v>2074</v>
      </c>
      <c r="AL78" s="4">
        <v>1696</v>
      </c>
      <c r="AM78" s="4">
        <v>1780</v>
      </c>
      <c r="AN78" s="4">
        <v>2012</v>
      </c>
      <c r="AO78" s="4">
        <v>1829</v>
      </c>
      <c r="AP78" s="4">
        <v>1296</v>
      </c>
      <c r="AQ78" s="4">
        <v>466</v>
      </c>
      <c r="AR78" s="4">
        <v>579</v>
      </c>
      <c r="AS78" s="4">
        <v>921</v>
      </c>
      <c r="AT78" s="4">
        <v>1105</v>
      </c>
      <c r="AU78" s="4">
        <v>1070</v>
      </c>
      <c r="AV78" s="4">
        <v>1191</v>
      </c>
      <c r="AW78" s="16">
        <v>1176</v>
      </c>
    </row>
    <row r="79" spans="1:49" x14ac:dyDescent="0.35">
      <c r="A79" s="27" t="s">
        <v>339</v>
      </c>
      <c r="B79" s="3" t="s">
        <v>167</v>
      </c>
      <c r="C79" s="4">
        <f t="shared" si="6"/>
        <v>55442.898142012942</v>
      </c>
      <c r="D79" s="4">
        <v>67148</v>
      </c>
      <c r="E79" s="4">
        <v>61625</v>
      </c>
      <c r="F79" s="4">
        <v>64245</v>
      </c>
      <c r="G79" s="4">
        <v>56850</v>
      </c>
      <c r="H79" s="4">
        <v>71536</v>
      </c>
      <c r="I79" s="4">
        <v>63474</v>
      </c>
      <c r="J79" s="4">
        <v>61650</v>
      </c>
      <c r="K79" s="4">
        <v>63606</v>
      </c>
      <c r="L79" s="4">
        <v>59317.403465227282</v>
      </c>
      <c r="M79" s="4">
        <v>65350.993905185176</v>
      </c>
      <c r="N79" s="4">
        <v>66610</v>
      </c>
      <c r="O79" s="4">
        <v>60275</v>
      </c>
      <c r="P79" s="4">
        <v>79344</v>
      </c>
      <c r="Q79" s="4">
        <v>71455</v>
      </c>
      <c r="R79" s="4">
        <v>68621</v>
      </c>
      <c r="S79" s="4">
        <v>63520</v>
      </c>
      <c r="T79" s="4">
        <v>59986.626393089478</v>
      </c>
      <c r="U79" s="4">
        <v>62157.976330705278</v>
      </c>
      <c r="V79" s="4">
        <v>57241.22250329177</v>
      </c>
      <c r="W79" s="4">
        <v>63650.0369480546</v>
      </c>
      <c r="X79" s="4">
        <v>55915</v>
      </c>
      <c r="Y79" s="4">
        <v>67780</v>
      </c>
      <c r="Z79" s="4">
        <v>59286.401734322171</v>
      </c>
      <c r="AA79" s="4">
        <v>57288</v>
      </c>
      <c r="AB79" s="4">
        <v>63336</v>
      </c>
      <c r="AC79" s="4">
        <v>57366</v>
      </c>
      <c r="AD79" s="4">
        <v>60062</v>
      </c>
      <c r="AE79" s="4">
        <v>59508</v>
      </c>
      <c r="AF79" s="4">
        <v>60552.615868211993</v>
      </c>
      <c r="AG79" s="4">
        <v>56632</v>
      </c>
      <c r="AH79" s="4">
        <v>56050.257470312499</v>
      </c>
      <c r="AI79" s="4">
        <v>54721.423635398998</v>
      </c>
      <c r="AJ79" s="4">
        <v>58718.819295661007</v>
      </c>
      <c r="AK79" s="4">
        <v>62325</v>
      </c>
      <c r="AL79" s="4">
        <v>52745.763540536092</v>
      </c>
      <c r="AM79" s="4">
        <v>45972.704016481752</v>
      </c>
      <c r="AN79" s="4">
        <v>53504.069426117989</v>
      </c>
      <c r="AO79" s="4">
        <v>49057</v>
      </c>
      <c r="AP79" s="4">
        <v>36699</v>
      </c>
      <c r="AQ79" s="4">
        <v>16662</v>
      </c>
      <c r="AR79" s="4">
        <v>18924</v>
      </c>
      <c r="AS79" s="4">
        <v>30459</v>
      </c>
      <c r="AT79" s="4">
        <v>34491</v>
      </c>
      <c r="AU79" s="4">
        <v>29248</v>
      </c>
      <c r="AV79" s="4">
        <v>33796</v>
      </c>
      <c r="AW79" s="16">
        <v>31610</v>
      </c>
    </row>
    <row r="80" spans="1:49" ht="15" thickBot="1" x14ac:dyDescent="0.4">
      <c r="A80" s="7" t="s">
        <v>339</v>
      </c>
      <c r="B80" s="8" t="s">
        <v>132</v>
      </c>
      <c r="C80" s="22">
        <f t="shared" si="6"/>
        <v>321.36956521739131</v>
      </c>
      <c r="D80" s="22">
        <v>398</v>
      </c>
      <c r="E80" s="22">
        <v>376</v>
      </c>
      <c r="F80" s="22">
        <v>404</v>
      </c>
      <c r="G80" s="22">
        <v>347</v>
      </c>
      <c r="H80" s="22">
        <v>377</v>
      </c>
      <c r="I80" s="22">
        <v>332</v>
      </c>
      <c r="J80" s="22">
        <v>358</v>
      </c>
      <c r="K80" s="22">
        <v>345</v>
      </c>
      <c r="L80" s="22">
        <v>348</v>
      </c>
      <c r="M80" s="22">
        <v>374</v>
      </c>
      <c r="N80" s="22">
        <v>370</v>
      </c>
      <c r="O80" s="22">
        <v>354</v>
      </c>
      <c r="P80" s="22">
        <v>398</v>
      </c>
      <c r="Q80" s="22">
        <v>389</v>
      </c>
      <c r="R80" s="22">
        <v>355</v>
      </c>
      <c r="S80" s="22">
        <v>371</v>
      </c>
      <c r="T80" s="22">
        <v>328</v>
      </c>
      <c r="U80" s="22">
        <v>350</v>
      </c>
      <c r="V80" s="22">
        <v>329</v>
      </c>
      <c r="W80" s="22">
        <v>325</v>
      </c>
      <c r="X80" s="22">
        <v>304</v>
      </c>
      <c r="Y80" s="22">
        <v>336</v>
      </c>
      <c r="Z80" s="22">
        <v>325</v>
      </c>
      <c r="AA80" s="22">
        <v>329</v>
      </c>
      <c r="AB80" s="22">
        <v>352</v>
      </c>
      <c r="AC80" s="22">
        <v>347</v>
      </c>
      <c r="AD80" s="22">
        <v>355</v>
      </c>
      <c r="AE80" s="22">
        <v>344</v>
      </c>
      <c r="AF80" s="22">
        <v>341</v>
      </c>
      <c r="AG80" s="22">
        <v>322</v>
      </c>
      <c r="AH80" s="22">
        <v>323</v>
      </c>
      <c r="AI80" s="22">
        <v>343</v>
      </c>
      <c r="AJ80" s="22">
        <v>351</v>
      </c>
      <c r="AK80" s="22">
        <v>342</v>
      </c>
      <c r="AL80" s="22">
        <v>306</v>
      </c>
      <c r="AM80" s="22">
        <v>304</v>
      </c>
      <c r="AN80" s="22">
        <v>351</v>
      </c>
      <c r="AO80" s="22">
        <v>345</v>
      </c>
      <c r="AP80" s="22">
        <v>265</v>
      </c>
      <c r="AQ80" s="8">
        <v>81</v>
      </c>
      <c r="AR80" s="8">
        <v>124</v>
      </c>
      <c r="AS80" s="22">
        <v>180</v>
      </c>
      <c r="AT80" s="22">
        <v>216</v>
      </c>
      <c r="AU80" s="22">
        <v>211</v>
      </c>
      <c r="AV80" s="22">
        <v>238</v>
      </c>
      <c r="AW80" s="178">
        <v>220</v>
      </c>
    </row>
    <row r="81" spans="1:49" s="2" customFormat="1" x14ac:dyDescent="0.3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row>
    <row r="82" spans="1:49" s="2" customFormat="1" x14ac:dyDescent="0.35">
      <c r="A82" s="51" t="s">
        <v>138</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row>
    <row r="84" spans="1:49" x14ac:dyDescent="0.35">
      <c r="A84" s="456" t="s">
        <v>171</v>
      </c>
      <c r="B84" s="456" t="s">
        <v>160</v>
      </c>
      <c r="C84" s="456" t="s">
        <v>153</v>
      </c>
      <c r="D84" s="14">
        <v>42736</v>
      </c>
      <c r="E84" s="14">
        <v>42767</v>
      </c>
      <c r="F84" s="14">
        <v>42795</v>
      </c>
      <c r="G84" s="14">
        <v>42826</v>
      </c>
      <c r="H84" s="14">
        <v>42856</v>
      </c>
      <c r="I84" s="14">
        <v>42887</v>
      </c>
      <c r="J84" s="14">
        <v>42917</v>
      </c>
      <c r="K84" s="14">
        <v>42948</v>
      </c>
      <c r="L84" s="14">
        <v>42979</v>
      </c>
      <c r="M84" s="14">
        <v>43009</v>
      </c>
      <c r="N84" s="14">
        <v>43040</v>
      </c>
      <c r="O84" s="14">
        <v>43070</v>
      </c>
      <c r="P84" s="14">
        <v>43101</v>
      </c>
      <c r="Q84" s="14">
        <v>43132</v>
      </c>
      <c r="R84" s="14">
        <v>43160</v>
      </c>
      <c r="S84" s="14">
        <v>43191</v>
      </c>
      <c r="T84" s="14">
        <v>43221</v>
      </c>
      <c r="U84" s="14">
        <v>43252</v>
      </c>
      <c r="V84" s="14">
        <v>43282</v>
      </c>
      <c r="W84" s="14">
        <v>43313</v>
      </c>
      <c r="X84" s="14">
        <v>43344</v>
      </c>
      <c r="Y84" s="14">
        <v>43374</v>
      </c>
      <c r="Z84" s="14">
        <v>43405</v>
      </c>
      <c r="AA84" s="14">
        <v>43435</v>
      </c>
      <c r="AB84" s="14">
        <v>43466</v>
      </c>
      <c r="AC84" s="14">
        <v>43497</v>
      </c>
      <c r="AD84" s="14">
        <v>43525</v>
      </c>
      <c r="AE84" s="14">
        <v>43556</v>
      </c>
      <c r="AF84" s="14">
        <v>43586</v>
      </c>
      <c r="AG84" s="14">
        <v>43617</v>
      </c>
      <c r="AH84" s="14">
        <v>43647</v>
      </c>
      <c r="AI84" s="14">
        <v>43678</v>
      </c>
      <c r="AJ84" s="14">
        <v>43709</v>
      </c>
      <c r="AK84" s="14">
        <v>43739</v>
      </c>
      <c r="AL84" s="14">
        <v>43770</v>
      </c>
      <c r="AM84" s="14">
        <v>43800</v>
      </c>
      <c r="AN84" s="14">
        <v>43831</v>
      </c>
      <c r="AO84" s="14">
        <v>43862</v>
      </c>
      <c r="AP84" s="14">
        <v>43891</v>
      </c>
      <c r="AQ84" s="14">
        <v>43922</v>
      </c>
      <c r="AR84" s="14">
        <v>43952</v>
      </c>
      <c r="AS84" s="14">
        <v>43983</v>
      </c>
      <c r="AT84" s="14">
        <v>44013</v>
      </c>
      <c r="AU84" s="14">
        <v>44044</v>
      </c>
      <c r="AV84" s="14">
        <v>44075</v>
      </c>
      <c r="AW84" s="15">
        <v>44105</v>
      </c>
    </row>
    <row r="85" spans="1:49" x14ac:dyDescent="0.35">
      <c r="A85" s="39" t="s">
        <v>356</v>
      </c>
      <c r="B85" s="3" t="s">
        <v>357</v>
      </c>
      <c r="C85" s="231">
        <f t="shared" ref="C85:C92" si="7">AVERAGE(D85:AW85)</f>
        <v>55.990217391304348</v>
      </c>
      <c r="D85" s="231">
        <v>154</v>
      </c>
      <c r="E85" s="231">
        <v>0</v>
      </c>
      <c r="F85" s="231">
        <v>0</v>
      </c>
      <c r="G85" s="231">
        <v>0</v>
      </c>
      <c r="H85" s="231">
        <v>0</v>
      </c>
      <c r="I85" s="231">
        <v>0</v>
      </c>
      <c r="J85" s="231">
        <v>0</v>
      </c>
      <c r="K85" s="231">
        <v>0</v>
      </c>
      <c r="L85" s="231">
        <v>0</v>
      </c>
      <c r="M85" s="231">
        <v>0</v>
      </c>
      <c r="N85" s="231">
        <v>669.6</v>
      </c>
      <c r="O85" s="231">
        <v>0</v>
      </c>
      <c r="P85" s="231">
        <v>0</v>
      </c>
      <c r="Q85" s="231">
        <v>73.75</v>
      </c>
      <c r="R85" s="231">
        <v>0</v>
      </c>
      <c r="S85" s="231">
        <v>26</v>
      </c>
      <c r="T85" s="231">
        <v>0</v>
      </c>
      <c r="U85" s="231">
        <v>0</v>
      </c>
      <c r="V85" s="231">
        <v>0</v>
      </c>
      <c r="W85" s="231">
        <v>0</v>
      </c>
      <c r="X85" s="231">
        <v>137.08000000000001</v>
      </c>
      <c r="Y85" s="231">
        <v>52</v>
      </c>
      <c r="Z85" s="231">
        <v>150.08000000000001</v>
      </c>
      <c r="AA85" s="231">
        <v>0</v>
      </c>
      <c r="AB85" s="231">
        <v>0</v>
      </c>
      <c r="AC85" s="231">
        <v>0</v>
      </c>
      <c r="AD85" s="231">
        <v>0</v>
      </c>
      <c r="AE85" s="231">
        <v>0</v>
      </c>
      <c r="AF85" s="231">
        <v>0</v>
      </c>
      <c r="AG85" s="231">
        <v>314.18</v>
      </c>
      <c r="AH85" s="231">
        <v>0</v>
      </c>
      <c r="AI85" s="231">
        <v>0</v>
      </c>
      <c r="AJ85" s="231">
        <v>0</v>
      </c>
      <c r="AK85" s="231">
        <v>89</v>
      </c>
      <c r="AL85" s="231">
        <v>285.56</v>
      </c>
      <c r="AM85" s="231">
        <v>218.5</v>
      </c>
      <c r="AN85" s="145">
        <v>340.8</v>
      </c>
      <c r="AO85" s="145">
        <v>34</v>
      </c>
      <c r="AP85" s="145">
        <v>31</v>
      </c>
      <c r="AQ85" s="145">
        <v>0</v>
      </c>
      <c r="AR85" s="145">
        <v>0</v>
      </c>
      <c r="AS85" s="145">
        <v>0</v>
      </c>
      <c r="AT85" s="145">
        <v>0</v>
      </c>
      <c r="AU85" s="145">
        <v>0</v>
      </c>
      <c r="AV85" s="145">
        <v>0</v>
      </c>
      <c r="AW85" s="145">
        <v>0</v>
      </c>
    </row>
    <row r="86" spans="1:49" x14ac:dyDescent="0.35">
      <c r="A86" s="39" t="s">
        <v>358</v>
      </c>
      <c r="B86" s="3" t="s">
        <v>357</v>
      </c>
      <c r="C86" s="231">
        <f t="shared" si="7"/>
        <v>714.55913043478267</v>
      </c>
      <c r="D86" s="231">
        <v>594.62</v>
      </c>
      <c r="E86" s="231">
        <v>693.47</v>
      </c>
      <c r="F86" s="231">
        <v>0</v>
      </c>
      <c r="G86" s="231">
        <v>1040.6199999999999</v>
      </c>
      <c r="H86" s="231">
        <v>304.19</v>
      </c>
      <c r="I86" s="231">
        <v>624.38</v>
      </c>
      <c r="J86" s="231">
        <v>150</v>
      </c>
      <c r="K86" s="231">
        <v>270.26</v>
      </c>
      <c r="L86" s="231">
        <v>2231.11</v>
      </c>
      <c r="M86" s="231">
        <v>974.14</v>
      </c>
      <c r="N86" s="231">
        <v>1567.85</v>
      </c>
      <c r="O86" s="231">
        <v>1173.49</v>
      </c>
      <c r="P86" s="231">
        <v>157.19999999999999</v>
      </c>
      <c r="Q86" s="231">
        <v>0</v>
      </c>
      <c r="R86" s="231">
        <v>393.31</v>
      </c>
      <c r="S86" s="231">
        <v>0</v>
      </c>
      <c r="T86" s="231">
        <v>0</v>
      </c>
      <c r="U86" s="231">
        <v>116.39</v>
      </c>
      <c r="V86" s="231">
        <v>546.66</v>
      </c>
      <c r="W86" s="231">
        <v>45.6</v>
      </c>
      <c r="X86" s="231">
        <v>0</v>
      </c>
      <c r="Y86" s="231">
        <v>576.17999999999995</v>
      </c>
      <c r="Z86" s="231">
        <v>1214.93</v>
      </c>
      <c r="AA86" s="231">
        <v>1954.05</v>
      </c>
      <c r="AB86" s="231">
        <v>363.37</v>
      </c>
      <c r="AC86" s="231">
        <v>0</v>
      </c>
      <c r="AD86" s="231">
        <v>4221.88</v>
      </c>
      <c r="AE86" s="231">
        <v>1610.8</v>
      </c>
      <c r="AF86" s="231">
        <v>0</v>
      </c>
      <c r="AG86" s="231">
        <v>0</v>
      </c>
      <c r="AH86" s="231">
        <v>740.37</v>
      </c>
      <c r="AI86" s="231">
        <v>218.89</v>
      </c>
      <c r="AJ86" s="231">
        <v>345.18</v>
      </c>
      <c r="AK86" s="231">
        <v>6584.78</v>
      </c>
      <c r="AL86" s="231">
        <v>1191.24</v>
      </c>
      <c r="AM86" s="231">
        <v>99</v>
      </c>
      <c r="AN86" s="145">
        <v>583.05999999999995</v>
      </c>
      <c r="AO86" s="145">
        <v>417.82</v>
      </c>
      <c r="AP86" s="145">
        <v>0</v>
      </c>
      <c r="AQ86" s="145">
        <v>55.86</v>
      </c>
      <c r="AR86" s="145">
        <v>0</v>
      </c>
      <c r="AS86" s="145">
        <v>0</v>
      </c>
      <c r="AT86" s="145">
        <v>263.24</v>
      </c>
      <c r="AU86" s="145">
        <v>314.16000000000003</v>
      </c>
      <c r="AV86" s="145">
        <v>1231.6199999999999</v>
      </c>
      <c r="AW86" s="145">
        <v>0</v>
      </c>
    </row>
    <row r="87" spans="1:49" x14ac:dyDescent="0.35">
      <c r="A87" s="39" t="s">
        <v>359</v>
      </c>
      <c r="B87" s="3" t="s">
        <v>357</v>
      </c>
      <c r="C87" s="231">
        <f t="shared" si="7"/>
        <v>128.86695652173907</v>
      </c>
      <c r="D87" s="231">
        <v>1025.8800000000001</v>
      </c>
      <c r="E87" s="231">
        <v>508.06</v>
      </c>
      <c r="F87" s="231">
        <v>82.7</v>
      </c>
      <c r="G87" s="231">
        <v>38.1</v>
      </c>
      <c r="H87" s="231">
        <v>251.24</v>
      </c>
      <c r="I87" s="231">
        <v>116.36</v>
      </c>
      <c r="J87" s="231">
        <v>143.25</v>
      </c>
      <c r="K87" s="231">
        <v>239.71</v>
      </c>
      <c r="L87" s="231">
        <v>43.07</v>
      </c>
      <c r="M87" s="231">
        <v>78.48</v>
      </c>
      <c r="N87" s="231">
        <v>103.9</v>
      </c>
      <c r="O87" s="231">
        <v>101.76</v>
      </c>
      <c r="P87" s="231">
        <v>61.22</v>
      </c>
      <c r="Q87" s="231">
        <v>94.7</v>
      </c>
      <c r="R87" s="231">
        <v>118.93</v>
      </c>
      <c r="S87" s="231">
        <v>216.89</v>
      </c>
      <c r="T87" s="231">
        <v>21.31</v>
      </c>
      <c r="U87" s="231">
        <v>80</v>
      </c>
      <c r="V87" s="231">
        <v>111.41</v>
      </c>
      <c r="W87" s="231">
        <v>88.96</v>
      </c>
      <c r="X87" s="231">
        <v>4.91</v>
      </c>
      <c r="Y87" s="231">
        <v>22.41</v>
      </c>
      <c r="Z87" s="231">
        <v>130.63999999999999</v>
      </c>
      <c r="AA87" s="231">
        <v>253.84</v>
      </c>
      <c r="AB87" s="231">
        <v>50.43</v>
      </c>
      <c r="AC87" s="231">
        <v>56.3</v>
      </c>
      <c r="AD87" s="231">
        <v>265.43</v>
      </c>
      <c r="AE87" s="231">
        <v>218.65</v>
      </c>
      <c r="AF87" s="231">
        <v>10.78</v>
      </c>
      <c r="AG87" s="231">
        <v>15.86</v>
      </c>
      <c r="AH87" s="231">
        <v>82.66</v>
      </c>
      <c r="AI87" s="231">
        <v>174.19</v>
      </c>
      <c r="AJ87" s="231">
        <v>42.84</v>
      </c>
      <c r="AK87" s="231">
        <v>958.88</v>
      </c>
      <c r="AL87" s="231">
        <v>0</v>
      </c>
      <c r="AM87" s="231">
        <v>29.67</v>
      </c>
      <c r="AN87" s="145">
        <v>15.86</v>
      </c>
      <c r="AO87" s="145">
        <v>2.15</v>
      </c>
      <c r="AP87" s="145">
        <v>0</v>
      </c>
      <c r="AQ87" s="145">
        <v>0</v>
      </c>
      <c r="AR87" s="145">
        <v>0</v>
      </c>
      <c r="AS87" s="145">
        <v>23.5</v>
      </c>
      <c r="AT87" s="145">
        <v>0</v>
      </c>
      <c r="AU87" s="145">
        <v>0</v>
      </c>
      <c r="AV87" s="145">
        <v>42.95</v>
      </c>
      <c r="AW87" s="145">
        <v>0</v>
      </c>
    </row>
    <row r="88" spans="1:49" x14ac:dyDescent="0.35">
      <c r="A88" s="39" t="s">
        <v>360</v>
      </c>
      <c r="B88" s="3" t="s">
        <v>357</v>
      </c>
      <c r="C88" s="231">
        <f t="shared" si="7"/>
        <v>2252.9852173913036</v>
      </c>
      <c r="D88" s="231">
        <v>3627.65</v>
      </c>
      <c r="E88" s="231">
        <v>3716.42</v>
      </c>
      <c r="F88" s="231">
        <v>3846.88</v>
      </c>
      <c r="G88" s="231">
        <v>3762.74</v>
      </c>
      <c r="H88" s="231">
        <v>3840.36</v>
      </c>
      <c r="I88" s="231">
        <v>3790.68</v>
      </c>
      <c r="J88" s="231">
        <v>3086.6</v>
      </c>
      <c r="K88" s="231">
        <v>3631.36</v>
      </c>
      <c r="L88" s="231">
        <v>3842.19</v>
      </c>
      <c r="M88" s="231">
        <v>3955.84</v>
      </c>
      <c r="N88" s="231">
        <v>3851.11</v>
      </c>
      <c r="O88" s="231">
        <v>2716.92</v>
      </c>
      <c r="P88" s="231">
        <v>3490.78</v>
      </c>
      <c r="Q88" s="231">
        <v>2862.88</v>
      </c>
      <c r="R88" s="231">
        <v>4498.41</v>
      </c>
      <c r="S88" s="231">
        <v>3127.1</v>
      </c>
      <c r="T88" s="231">
        <v>3648.59</v>
      </c>
      <c r="U88" s="231">
        <v>2915.31</v>
      </c>
      <c r="V88" s="231">
        <v>2374.02</v>
      </c>
      <c r="W88" s="231">
        <v>2526.33</v>
      </c>
      <c r="X88" s="231">
        <v>1697.2</v>
      </c>
      <c r="Y88" s="231">
        <v>2295.48</v>
      </c>
      <c r="Z88" s="231">
        <v>1958.51</v>
      </c>
      <c r="AA88" s="231">
        <v>1969.12</v>
      </c>
      <c r="AB88" s="231">
        <v>1808.67</v>
      </c>
      <c r="AC88" s="231">
        <v>950.03</v>
      </c>
      <c r="AD88" s="231">
        <v>1580.91</v>
      </c>
      <c r="AE88" s="231">
        <v>1754.33</v>
      </c>
      <c r="AF88" s="231">
        <v>1858.98</v>
      </c>
      <c r="AG88" s="231">
        <v>1459.44</v>
      </c>
      <c r="AH88" s="231">
        <v>2654.31</v>
      </c>
      <c r="AI88" s="231">
        <v>2176.69</v>
      </c>
      <c r="AJ88" s="231">
        <v>1074.55</v>
      </c>
      <c r="AK88" s="231">
        <v>1265.5</v>
      </c>
      <c r="AL88" s="231">
        <v>1347.73</v>
      </c>
      <c r="AM88" s="231">
        <v>1032.8399999999999</v>
      </c>
      <c r="AN88" s="145">
        <v>1193.76</v>
      </c>
      <c r="AO88" s="145">
        <v>1029.28</v>
      </c>
      <c r="AP88" s="145">
        <v>1204.1500000000001</v>
      </c>
      <c r="AQ88" s="145">
        <v>333.41</v>
      </c>
      <c r="AR88" s="145">
        <v>463.55</v>
      </c>
      <c r="AS88" s="145">
        <v>349.87</v>
      </c>
      <c r="AT88" s="145">
        <v>401.39</v>
      </c>
      <c r="AU88" s="145">
        <v>396.48</v>
      </c>
      <c r="AV88" s="145">
        <v>1217.72</v>
      </c>
      <c r="AW88" s="145">
        <v>1051.25</v>
      </c>
    </row>
    <row r="89" spans="1:49" x14ac:dyDescent="0.35">
      <c r="A89" s="39" t="s">
        <v>361</v>
      </c>
      <c r="B89" s="3" t="s">
        <v>357</v>
      </c>
      <c r="C89" s="231">
        <f t="shared" si="7"/>
        <v>184.56130434782608</v>
      </c>
      <c r="D89" s="231">
        <v>572.46</v>
      </c>
      <c r="E89" s="231">
        <v>491.2</v>
      </c>
      <c r="F89" s="231">
        <v>135.6</v>
      </c>
      <c r="G89" s="231">
        <v>155.6</v>
      </c>
      <c r="H89" s="231">
        <v>494.46</v>
      </c>
      <c r="I89" s="231">
        <v>240.8</v>
      </c>
      <c r="J89" s="231">
        <v>257.38</v>
      </c>
      <c r="K89" s="231">
        <v>408.24</v>
      </c>
      <c r="L89" s="231">
        <v>467.2</v>
      </c>
      <c r="M89" s="231">
        <v>540.4</v>
      </c>
      <c r="N89" s="231">
        <v>294</v>
      </c>
      <c r="O89" s="231">
        <v>103.2</v>
      </c>
      <c r="P89" s="231">
        <v>156</v>
      </c>
      <c r="Q89" s="231">
        <v>312.52</v>
      </c>
      <c r="R89" s="231">
        <v>349.66</v>
      </c>
      <c r="S89" s="231">
        <v>320.39999999999998</v>
      </c>
      <c r="T89" s="231">
        <v>252</v>
      </c>
      <c r="U89" s="231">
        <v>49.72</v>
      </c>
      <c r="V89" s="231">
        <v>158.80000000000001</v>
      </c>
      <c r="W89" s="231">
        <v>154.91999999999999</v>
      </c>
      <c r="X89" s="231">
        <v>84</v>
      </c>
      <c r="Y89" s="231">
        <v>112.86</v>
      </c>
      <c r="Z89" s="231">
        <v>59.6</v>
      </c>
      <c r="AA89" s="231">
        <v>67.599999999999994</v>
      </c>
      <c r="AB89" s="231">
        <v>140.4</v>
      </c>
      <c r="AC89" s="231">
        <v>59.6</v>
      </c>
      <c r="AD89" s="231">
        <v>48</v>
      </c>
      <c r="AE89" s="231">
        <v>56</v>
      </c>
      <c r="AF89" s="231">
        <v>64</v>
      </c>
      <c r="AG89" s="231">
        <v>56</v>
      </c>
      <c r="AH89" s="231">
        <v>168</v>
      </c>
      <c r="AI89" s="231">
        <v>104</v>
      </c>
      <c r="AJ89" s="231">
        <v>231.2</v>
      </c>
      <c r="AK89" s="231">
        <v>448</v>
      </c>
      <c r="AL89" s="231">
        <v>544</v>
      </c>
      <c r="AM89" s="231">
        <v>48</v>
      </c>
      <c r="AN89" s="145">
        <v>168</v>
      </c>
      <c r="AO89" s="145">
        <v>40</v>
      </c>
      <c r="AP89" s="145">
        <v>44</v>
      </c>
      <c r="AQ89" s="145">
        <v>0</v>
      </c>
      <c r="AR89" s="145">
        <v>0</v>
      </c>
      <c r="AS89" s="145">
        <v>0</v>
      </c>
      <c r="AT89" s="145">
        <v>32</v>
      </c>
      <c r="AU89" s="145">
        <v>0</v>
      </c>
      <c r="AV89" s="145">
        <v>0</v>
      </c>
      <c r="AW89" s="145">
        <v>0</v>
      </c>
    </row>
    <row r="90" spans="1:49" x14ac:dyDescent="0.35">
      <c r="A90" s="39" t="s">
        <v>362</v>
      </c>
      <c r="B90" s="3" t="s">
        <v>357</v>
      </c>
      <c r="C90" s="231">
        <f t="shared" si="7"/>
        <v>29.421739130434791</v>
      </c>
      <c r="D90" s="231">
        <v>203.96</v>
      </c>
      <c r="E90" s="231">
        <v>49.5</v>
      </c>
      <c r="F90" s="231">
        <v>6.25</v>
      </c>
      <c r="G90" s="231">
        <v>8.75</v>
      </c>
      <c r="H90" s="231">
        <v>30.25</v>
      </c>
      <c r="I90" s="231">
        <v>29</v>
      </c>
      <c r="J90" s="231">
        <v>51.22</v>
      </c>
      <c r="K90" s="231">
        <v>55.2</v>
      </c>
      <c r="L90" s="231">
        <v>186.19</v>
      </c>
      <c r="M90" s="231">
        <v>0</v>
      </c>
      <c r="N90" s="231">
        <v>19</v>
      </c>
      <c r="O90" s="231">
        <v>15.05</v>
      </c>
      <c r="P90" s="231">
        <v>32.75</v>
      </c>
      <c r="Q90" s="231">
        <v>73.5</v>
      </c>
      <c r="R90" s="231">
        <v>38.5</v>
      </c>
      <c r="S90" s="231">
        <v>69.95</v>
      </c>
      <c r="T90" s="231">
        <v>0</v>
      </c>
      <c r="U90" s="231">
        <v>8</v>
      </c>
      <c r="V90" s="231">
        <v>3.75</v>
      </c>
      <c r="W90" s="231">
        <v>14.75</v>
      </c>
      <c r="X90" s="231">
        <v>11.1</v>
      </c>
      <c r="Y90" s="231">
        <v>43</v>
      </c>
      <c r="Z90" s="231">
        <v>53.65</v>
      </c>
      <c r="AA90" s="231">
        <v>50</v>
      </c>
      <c r="AB90" s="231">
        <v>15.25</v>
      </c>
      <c r="AC90" s="231">
        <v>0</v>
      </c>
      <c r="AD90" s="231">
        <v>59.65</v>
      </c>
      <c r="AE90" s="231">
        <v>92.05</v>
      </c>
      <c r="AF90" s="231">
        <v>0</v>
      </c>
      <c r="AG90" s="231">
        <v>9</v>
      </c>
      <c r="AH90" s="231">
        <v>48.8</v>
      </c>
      <c r="AI90" s="231">
        <v>6.9</v>
      </c>
      <c r="AJ90" s="231">
        <v>14</v>
      </c>
      <c r="AK90" s="231">
        <v>51.43</v>
      </c>
      <c r="AL90" s="231">
        <v>0</v>
      </c>
      <c r="AM90" s="231">
        <v>2</v>
      </c>
      <c r="AN90" s="145">
        <v>0</v>
      </c>
      <c r="AO90" s="145">
        <v>0</v>
      </c>
      <c r="AP90" s="145">
        <v>1</v>
      </c>
      <c r="AQ90" s="145">
        <v>0</v>
      </c>
      <c r="AR90" s="145">
        <v>0</v>
      </c>
      <c r="AS90" s="145">
        <v>0</v>
      </c>
      <c r="AT90" s="145">
        <v>0</v>
      </c>
      <c r="AU90" s="145">
        <v>0</v>
      </c>
      <c r="AV90" s="145">
        <v>0</v>
      </c>
      <c r="AW90" s="145">
        <v>0</v>
      </c>
    </row>
    <row r="91" spans="1:49" x14ac:dyDescent="0.35">
      <c r="A91" s="39" t="s">
        <v>363</v>
      </c>
      <c r="B91" s="3" t="s">
        <v>357</v>
      </c>
      <c r="C91" s="231">
        <f t="shared" si="7"/>
        <v>0</v>
      </c>
      <c r="D91" s="231">
        <v>0</v>
      </c>
      <c r="E91" s="231">
        <v>0</v>
      </c>
      <c r="F91" s="231">
        <v>0</v>
      </c>
      <c r="G91" s="231">
        <v>0</v>
      </c>
      <c r="H91" s="231">
        <v>0</v>
      </c>
      <c r="I91" s="231">
        <v>0</v>
      </c>
      <c r="J91" s="231">
        <v>0</v>
      </c>
      <c r="K91" s="231">
        <v>0</v>
      </c>
      <c r="L91" s="231">
        <v>0</v>
      </c>
      <c r="M91" s="231">
        <v>0</v>
      </c>
      <c r="N91" s="231">
        <v>0</v>
      </c>
      <c r="O91" s="231">
        <v>0</v>
      </c>
      <c r="P91" s="231">
        <v>0</v>
      </c>
      <c r="Q91" s="231">
        <v>0</v>
      </c>
      <c r="R91" s="231">
        <v>0</v>
      </c>
      <c r="S91" s="231">
        <v>0</v>
      </c>
      <c r="T91" s="231">
        <v>0</v>
      </c>
      <c r="U91" s="231">
        <v>0</v>
      </c>
      <c r="V91" s="231">
        <v>0</v>
      </c>
      <c r="W91" s="231">
        <v>0</v>
      </c>
      <c r="X91" s="231">
        <v>0</v>
      </c>
      <c r="Y91" s="231">
        <v>0</v>
      </c>
      <c r="Z91" s="231">
        <v>0</v>
      </c>
      <c r="AA91" s="231">
        <v>0</v>
      </c>
      <c r="AB91" s="231">
        <v>0</v>
      </c>
      <c r="AC91" s="231">
        <v>0</v>
      </c>
      <c r="AD91" s="231">
        <v>0</v>
      </c>
      <c r="AE91" s="231">
        <v>0</v>
      </c>
      <c r="AF91" s="231">
        <v>0</v>
      </c>
      <c r="AG91" s="231">
        <v>0</v>
      </c>
      <c r="AH91" s="231">
        <v>0</v>
      </c>
      <c r="AI91" s="231">
        <v>0</v>
      </c>
      <c r="AJ91" s="231">
        <v>0</v>
      </c>
      <c r="AK91" s="231">
        <v>0</v>
      </c>
      <c r="AL91" s="231">
        <v>0</v>
      </c>
      <c r="AM91" s="231">
        <v>0</v>
      </c>
      <c r="AN91" s="145">
        <v>0</v>
      </c>
      <c r="AO91" s="145">
        <v>0</v>
      </c>
      <c r="AP91" s="145">
        <v>0</v>
      </c>
      <c r="AQ91" s="145">
        <v>0</v>
      </c>
      <c r="AR91" s="145">
        <v>0</v>
      </c>
      <c r="AS91" s="145">
        <v>0</v>
      </c>
      <c r="AT91" s="145">
        <v>0</v>
      </c>
      <c r="AU91" s="145">
        <v>0</v>
      </c>
      <c r="AV91" s="145">
        <v>0</v>
      </c>
      <c r="AW91" s="145">
        <v>0</v>
      </c>
    </row>
    <row r="92" spans="1:49" s="51" customFormat="1" x14ac:dyDescent="0.35">
      <c r="A92" s="573" t="s">
        <v>170</v>
      </c>
      <c r="B92" s="574"/>
      <c r="C92" s="207">
        <f t="shared" si="7"/>
        <v>3366.3845652173909</v>
      </c>
      <c r="D92" s="207">
        <f>SUM(D85:D91)</f>
        <v>6178.57</v>
      </c>
      <c r="E92" s="207">
        <f t="shared" ref="E92:AW92" si="8">SUM(E85:E91)</f>
        <v>5458.65</v>
      </c>
      <c r="F92" s="207">
        <f t="shared" si="8"/>
        <v>4071.43</v>
      </c>
      <c r="G92" s="207">
        <f t="shared" si="8"/>
        <v>5005.8099999999995</v>
      </c>
      <c r="H92" s="207">
        <f t="shared" si="8"/>
        <v>4920.5</v>
      </c>
      <c r="I92" s="207">
        <f t="shared" si="8"/>
        <v>4801.22</v>
      </c>
      <c r="J92" s="207">
        <f t="shared" si="8"/>
        <v>3688.45</v>
      </c>
      <c r="K92" s="207">
        <f t="shared" si="8"/>
        <v>4604.7699999999995</v>
      </c>
      <c r="L92" s="207">
        <f t="shared" si="8"/>
        <v>6769.76</v>
      </c>
      <c r="M92" s="207">
        <f t="shared" si="8"/>
        <v>5548.86</v>
      </c>
      <c r="N92" s="207">
        <f t="shared" si="8"/>
        <v>6505.46</v>
      </c>
      <c r="O92" s="207">
        <f t="shared" si="8"/>
        <v>4110.42</v>
      </c>
      <c r="P92" s="207">
        <f t="shared" si="8"/>
        <v>3897.9500000000003</v>
      </c>
      <c r="Q92" s="207">
        <f t="shared" si="8"/>
        <v>3417.35</v>
      </c>
      <c r="R92" s="207">
        <f t="shared" si="8"/>
        <v>5398.8099999999995</v>
      </c>
      <c r="S92" s="207">
        <f t="shared" si="8"/>
        <v>3760.3399999999997</v>
      </c>
      <c r="T92" s="207">
        <f t="shared" si="8"/>
        <v>3921.9</v>
      </c>
      <c r="U92" s="207">
        <f t="shared" si="8"/>
        <v>3169.4199999999996</v>
      </c>
      <c r="V92" s="207">
        <f t="shared" si="8"/>
        <v>3194.6400000000003</v>
      </c>
      <c r="W92" s="207">
        <f t="shared" si="8"/>
        <v>2830.56</v>
      </c>
      <c r="X92" s="207">
        <f t="shared" si="8"/>
        <v>1934.29</v>
      </c>
      <c r="Y92" s="207">
        <f t="shared" si="8"/>
        <v>3101.93</v>
      </c>
      <c r="Z92" s="207">
        <f t="shared" si="8"/>
        <v>3567.41</v>
      </c>
      <c r="AA92" s="207">
        <f t="shared" si="8"/>
        <v>4294.6100000000006</v>
      </c>
      <c r="AB92" s="207">
        <f t="shared" si="8"/>
        <v>2378.1200000000003</v>
      </c>
      <c r="AC92" s="207">
        <f t="shared" si="8"/>
        <v>1065.9299999999998</v>
      </c>
      <c r="AD92" s="207">
        <f t="shared" si="8"/>
        <v>6175.87</v>
      </c>
      <c r="AE92" s="207">
        <f t="shared" si="8"/>
        <v>3731.83</v>
      </c>
      <c r="AF92" s="207">
        <f t="shared" si="8"/>
        <v>1933.76</v>
      </c>
      <c r="AG92" s="207">
        <f t="shared" si="8"/>
        <v>1854.48</v>
      </c>
      <c r="AH92" s="207">
        <f t="shared" si="8"/>
        <v>3694.1400000000003</v>
      </c>
      <c r="AI92" s="207">
        <f t="shared" si="8"/>
        <v>2680.67</v>
      </c>
      <c r="AJ92" s="207">
        <f t="shared" si="8"/>
        <v>1707.77</v>
      </c>
      <c r="AK92" s="207">
        <f t="shared" si="8"/>
        <v>9397.59</v>
      </c>
      <c r="AL92" s="207">
        <f t="shared" si="8"/>
        <v>3368.5299999999997</v>
      </c>
      <c r="AM92" s="207">
        <f t="shared" si="8"/>
        <v>1430.01</v>
      </c>
      <c r="AN92" s="207">
        <f t="shared" si="8"/>
        <v>2301.48</v>
      </c>
      <c r="AO92" s="207">
        <f t="shared" si="8"/>
        <v>1523.25</v>
      </c>
      <c r="AP92" s="207">
        <f t="shared" si="8"/>
        <v>1280.1500000000001</v>
      </c>
      <c r="AQ92" s="207">
        <f t="shared" si="8"/>
        <v>389.27000000000004</v>
      </c>
      <c r="AR92" s="207">
        <f t="shared" si="8"/>
        <v>463.55</v>
      </c>
      <c r="AS92" s="207">
        <f t="shared" si="8"/>
        <v>373.37</v>
      </c>
      <c r="AT92" s="207">
        <f t="shared" si="8"/>
        <v>696.63</v>
      </c>
      <c r="AU92" s="207">
        <f t="shared" si="8"/>
        <v>710.6400000000001</v>
      </c>
      <c r="AV92" s="207">
        <f t="shared" si="8"/>
        <v>2492.29</v>
      </c>
      <c r="AW92" s="207">
        <f t="shared" si="8"/>
        <v>1051.25</v>
      </c>
    </row>
    <row r="93" spans="1:49" x14ac:dyDescent="0.35">
      <c r="A93" s="31"/>
      <c r="B93" s="19"/>
      <c r="C93" s="19"/>
      <c r="D93" s="35"/>
      <c r="E93" s="35"/>
      <c r="F93" s="35"/>
      <c r="G93" s="35"/>
      <c r="H93" s="35"/>
      <c r="I93" s="35"/>
      <c r="J93" s="35"/>
      <c r="K93" s="35"/>
      <c r="L93" s="35"/>
      <c r="M93" s="35"/>
      <c r="N93" s="35"/>
      <c r="O93" s="35"/>
      <c r="P93" s="36"/>
      <c r="Q93" s="36"/>
      <c r="R93" s="36"/>
      <c r="S93" s="36"/>
      <c r="T93" s="36"/>
      <c r="U93" s="36"/>
      <c r="V93" s="36"/>
      <c r="W93" s="36"/>
      <c r="X93" s="36"/>
      <c r="Y93" s="36"/>
      <c r="Z93" s="36"/>
      <c r="AA93" s="36"/>
      <c r="AB93" s="37"/>
      <c r="AC93" s="37"/>
      <c r="AD93" s="37"/>
      <c r="AE93" s="37"/>
      <c r="AF93" s="37"/>
      <c r="AG93" s="37"/>
      <c r="AH93" s="37"/>
      <c r="AI93" s="37"/>
      <c r="AJ93" s="37"/>
      <c r="AK93" s="37"/>
      <c r="AL93" s="37"/>
      <c r="AM93" s="37"/>
      <c r="AN93" s="36"/>
      <c r="AO93" s="36"/>
      <c r="AP93" s="36"/>
      <c r="AQ93" s="36"/>
      <c r="AR93" s="34"/>
      <c r="AS93" s="34"/>
      <c r="AT93" s="34"/>
    </row>
    <row r="94" spans="1:49" x14ac:dyDescent="0.35">
      <c r="A94" s="74" t="s">
        <v>139</v>
      </c>
      <c r="B94" s="19"/>
      <c r="C94" s="19"/>
      <c r="D94" s="35"/>
      <c r="E94" s="35"/>
      <c r="F94" s="35"/>
      <c r="G94" s="35"/>
      <c r="H94" s="35"/>
      <c r="I94" s="35"/>
      <c r="J94" s="35"/>
      <c r="K94" s="35"/>
      <c r="L94" s="35"/>
      <c r="M94" s="35"/>
      <c r="N94" s="35"/>
      <c r="O94" s="35"/>
      <c r="P94" s="36"/>
      <c r="Q94" s="36"/>
      <c r="R94" s="36"/>
      <c r="S94" s="36"/>
      <c r="T94" s="36"/>
      <c r="U94" s="36"/>
      <c r="V94" s="36"/>
      <c r="W94" s="36"/>
      <c r="X94" s="36"/>
      <c r="Y94" s="36"/>
      <c r="Z94" s="36"/>
      <c r="AA94" s="36"/>
      <c r="AB94" s="37"/>
      <c r="AC94" s="37"/>
      <c r="AD94" s="37"/>
      <c r="AE94" s="37"/>
      <c r="AF94" s="37"/>
      <c r="AG94" s="37"/>
      <c r="AH94" s="37"/>
      <c r="AI94" s="37"/>
      <c r="AJ94" s="37"/>
      <c r="AK94" s="37"/>
      <c r="AL94" s="37"/>
      <c r="AM94" s="37"/>
      <c r="AN94" s="36"/>
      <c r="AO94" s="36"/>
      <c r="AP94" s="36"/>
      <c r="AQ94" s="36"/>
      <c r="AR94" s="34"/>
      <c r="AS94" s="34"/>
      <c r="AT94" s="34"/>
    </row>
    <row r="95" spans="1:49" x14ac:dyDescent="0.35">
      <c r="A95" s="11"/>
    </row>
    <row r="96" spans="1:49" ht="21" customHeight="1" x14ac:dyDescent="0.35">
      <c r="A96" s="456" t="s">
        <v>171</v>
      </c>
      <c r="B96" s="456" t="s">
        <v>160</v>
      </c>
      <c r="C96" s="456" t="s">
        <v>153</v>
      </c>
      <c r="D96" s="14">
        <v>42736</v>
      </c>
      <c r="E96" s="14">
        <v>42767</v>
      </c>
      <c r="F96" s="14">
        <v>42795</v>
      </c>
      <c r="G96" s="14">
        <v>42826</v>
      </c>
      <c r="H96" s="14">
        <v>42856</v>
      </c>
      <c r="I96" s="14">
        <v>42887</v>
      </c>
      <c r="J96" s="14">
        <v>42917</v>
      </c>
      <c r="K96" s="14">
        <v>42948</v>
      </c>
      <c r="L96" s="14">
        <v>42979</v>
      </c>
      <c r="M96" s="14">
        <v>43009</v>
      </c>
      <c r="N96" s="14">
        <v>43040</v>
      </c>
      <c r="O96" s="14">
        <v>43070</v>
      </c>
      <c r="P96" s="14">
        <v>43101</v>
      </c>
      <c r="Q96" s="14">
        <v>43132</v>
      </c>
      <c r="R96" s="14">
        <v>43160</v>
      </c>
      <c r="S96" s="14">
        <v>43191</v>
      </c>
      <c r="T96" s="14">
        <v>43221</v>
      </c>
      <c r="U96" s="14">
        <v>43252</v>
      </c>
      <c r="V96" s="14">
        <v>43282</v>
      </c>
      <c r="W96" s="14">
        <v>43313</v>
      </c>
      <c r="X96" s="14">
        <v>43344</v>
      </c>
      <c r="Y96" s="14">
        <v>43374</v>
      </c>
      <c r="Z96" s="14">
        <v>43405</v>
      </c>
      <c r="AA96" s="14">
        <v>43435</v>
      </c>
      <c r="AB96" s="14">
        <v>43466</v>
      </c>
      <c r="AC96" s="14">
        <v>43497</v>
      </c>
      <c r="AD96" s="14">
        <v>43525</v>
      </c>
      <c r="AE96" s="14">
        <v>43556</v>
      </c>
      <c r="AF96" s="14">
        <v>43586</v>
      </c>
      <c r="AG96" s="14">
        <v>43617</v>
      </c>
      <c r="AH96" s="14">
        <v>43647</v>
      </c>
      <c r="AI96" s="14">
        <v>43678</v>
      </c>
      <c r="AJ96" s="14">
        <v>43709</v>
      </c>
      <c r="AK96" s="14">
        <v>43739</v>
      </c>
      <c r="AL96" s="14">
        <v>43770</v>
      </c>
      <c r="AM96" s="14">
        <v>43800</v>
      </c>
      <c r="AN96" s="14">
        <v>43831</v>
      </c>
      <c r="AO96" s="14">
        <v>43862</v>
      </c>
      <c r="AP96" s="14">
        <v>43891</v>
      </c>
      <c r="AQ96" s="14">
        <v>43922</v>
      </c>
      <c r="AR96" s="14">
        <v>43952</v>
      </c>
      <c r="AS96" s="14">
        <v>43983</v>
      </c>
      <c r="AT96" s="14">
        <v>44013</v>
      </c>
      <c r="AU96" s="14">
        <v>44044</v>
      </c>
      <c r="AV96" s="14">
        <v>44075</v>
      </c>
      <c r="AW96" s="15">
        <v>44105</v>
      </c>
    </row>
    <row r="97" spans="1:49" s="34" customFormat="1" x14ac:dyDescent="0.35">
      <c r="A97" s="38" t="s">
        <v>364</v>
      </c>
      <c r="B97" s="40" t="s">
        <v>365</v>
      </c>
      <c r="C97" s="145">
        <f t="shared" ref="C97:C112" si="9">AVERAGE(D97:AW97)</f>
        <v>0</v>
      </c>
      <c r="D97" s="145">
        <v>0</v>
      </c>
      <c r="E97" s="145">
        <v>0</v>
      </c>
      <c r="F97" s="145">
        <v>0</v>
      </c>
      <c r="G97" s="145">
        <v>0</v>
      </c>
      <c r="H97" s="145">
        <v>0</v>
      </c>
      <c r="I97" s="145">
        <v>0</v>
      </c>
      <c r="J97" s="145">
        <v>0</v>
      </c>
      <c r="K97" s="145">
        <v>0</v>
      </c>
      <c r="L97" s="145">
        <v>0</v>
      </c>
      <c r="M97" s="145">
        <v>0</v>
      </c>
      <c r="N97" s="145">
        <v>0</v>
      </c>
      <c r="O97" s="145">
        <v>0</v>
      </c>
      <c r="P97" s="145">
        <v>0</v>
      </c>
      <c r="Q97" s="145">
        <v>0</v>
      </c>
      <c r="R97" s="145">
        <v>0</v>
      </c>
      <c r="S97" s="145">
        <v>0</v>
      </c>
      <c r="T97" s="145">
        <v>0</v>
      </c>
      <c r="U97" s="145">
        <v>0</v>
      </c>
      <c r="V97" s="145">
        <v>0</v>
      </c>
      <c r="W97" s="145">
        <v>0</v>
      </c>
      <c r="X97" s="145">
        <v>0</v>
      </c>
      <c r="Y97" s="145">
        <v>0</v>
      </c>
      <c r="Z97" s="145">
        <v>0</v>
      </c>
      <c r="AA97" s="145">
        <v>0</v>
      </c>
      <c r="AB97" s="145">
        <v>0</v>
      </c>
      <c r="AC97" s="145">
        <v>0</v>
      </c>
      <c r="AD97" s="145">
        <v>0</v>
      </c>
      <c r="AE97" s="145">
        <v>0</v>
      </c>
      <c r="AF97" s="145">
        <v>0</v>
      </c>
      <c r="AG97" s="145">
        <v>0</v>
      </c>
      <c r="AH97" s="145">
        <v>0</v>
      </c>
      <c r="AI97" s="145">
        <v>0</v>
      </c>
      <c r="AJ97" s="145">
        <v>0</v>
      </c>
      <c r="AK97" s="145">
        <v>0</v>
      </c>
      <c r="AL97" s="145">
        <v>0</v>
      </c>
      <c r="AM97" s="145">
        <v>0</v>
      </c>
      <c r="AN97" s="145">
        <v>0</v>
      </c>
      <c r="AO97" s="145">
        <v>0</v>
      </c>
      <c r="AP97" s="145">
        <v>0</v>
      </c>
      <c r="AQ97" s="145">
        <v>0</v>
      </c>
      <c r="AR97" s="145">
        <v>0</v>
      </c>
      <c r="AS97" s="145">
        <v>0</v>
      </c>
      <c r="AT97" s="145">
        <v>0</v>
      </c>
      <c r="AU97" s="145">
        <v>0</v>
      </c>
      <c r="AV97" s="145">
        <v>0</v>
      </c>
      <c r="AW97" s="145">
        <v>0</v>
      </c>
    </row>
    <row r="98" spans="1:49" x14ac:dyDescent="0.35">
      <c r="A98" s="13" t="s">
        <v>364</v>
      </c>
      <c r="B98" s="23" t="s">
        <v>172</v>
      </c>
      <c r="C98" s="102">
        <f t="shared" si="9"/>
        <v>0</v>
      </c>
      <c r="D98" s="4">
        <v>0</v>
      </c>
      <c r="E98" s="4">
        <v>0</v>
      </c>
      <c r="F98" s="4">
        <v>0</v>
      </c>
      <c r="G98" s="4">
        <v>0</v>
      </c>
      <c r="H98" s="4">
        <v>0</v>
      </c>
      <c r="I98" s="4">
        <v>0</v>
      </c>
      <c r="J98" s="4">
        <v>0</v>
      </c>
      <c r="K98" s="4">
        <v>0</v>
      </c>
      <c r="L98" s="4">
        <v>0</v>
      </c>
      <c r="M98" s="4">
        <v>0</v>
      </c>
      <c r="N98" s="4">
        <v>0</v>
      </c>
      <c r="O98" s="4">
        <v>0</v>
      </c>
      <c r="P98" s="4">
        <v>0</v>
      </c>
      <c r="Q98" s="4">
        <v>0</v>
      </c>
      <c r="R98" s="4">
        <v>0</v>
      </c>
      <c r="S98" s="4">
        <v>0</v>
      </c>
      <c r="T98" s="4">
        <v>0</v>
      </c>
      <c r="U98" s="4">
        <v>0</v>
      </c>
      <c r="V98" s="4">
        <v>0</v>
      </c>
      <c r="W98" s="4">
        <v>0</v>
      </c>
      <c r="X98" s="4">
        <v>0</v>
      </c>
      <c r="Y98" s="4">
        <v>0</v>
      </c>
      <c r="Z98" s="4">
        <v>0</v>
      </c>
      <c r="AA98" s="4">
        <v>0</v>
      </c>
      <c r="AB98" s="4">
        <v>0</v>
      </c>
      <c r="AC98" s="4">
        <v>0</v>
      </c>
      <c r="AD98" s="4">
        <v>0</v>
      </c>
      <c r="AE98" s="4">
        <v>0</v>
      </c>
      <c r="AF98" s="4">
        <v>0</v>
      </c>
      <c r="AG98" s="4">
        <v>0</v>
      </c>
      <c r="AH98" s="4">
        <v>0</v>
      </c>
      <c r="AI98" s="4">
        <v>0</v>
      </c>
      <c r="AJ98" s="4">
        <v>0</v>
      </c>
      <c r="AK98" s="4">
        <v>0</v>
      </c>
      <c r="AL98" s="4">
        <v>0</v>
      </c>
      <c r="AM98" s="4">
        <v>0</v>
      </c>
      <c r="AN98" s="4">
        <v>0</v>
      </c>
      <c r="AO98" s="4">
        <v>0</v>
      </c>
      <c r="AP98" s="4">
        <v>0</v>
      </c>
      <c r="AQ98" s="4">
        <v>0</v>
      </c>
      <c r="AR98" s="4">
        <v>0</v>
      </c>
      <c r="AS98" s="4">
        <v>0</v>
      </c>
      <c r="AT98" s="4">
        <v>0</v>
      </c>
      <c r="AU98" s="4">
        <v>0</v>
      </c>
      <c r="AV98" s="4">
        <v>0</v>
      </c>
      <c r="AW98" s="4">
        <v>0</v>
      </c>
    </row>
    <row r="99" spans="1:49" x14ac:dyDescent="0.35">
      <c r="A99" s="13" t="s">
        <v>364</v>
      </c>
      <c r="B99" s="23" t="s">
        <v>173</v>
      </c>
      <c r="C99" s="102">
        <f t="shared" si="9"/>
        <v>0</v>
      </c>
      <c r="D99" s="3">
        <v>0</v>
      </c>
      <c r="E99" s="3">
        <v>0</v>
      </c>
      <c r="F99" s="3">
        <v>0</v>
      </c>
      <c r="G99" s="3">
        <v>0</v>
      </c>
      <c r="H99" s="3">
        <v>0</v>
      </c>
      <c r="I99" s="3">
        <v>0</v>
      </c>
      <c r="J99" s="3">
        <v>0</v>
      </c>
      <c r="K99" s="3">
        <v>0</v>
      </c>
      <c r="L99" s="3">
        <v>0</v>
      </c>
      <c r="M99" s="3">
        <v>0</v>
      </c>
      <c r="N99" s="3">
        <v>0</v>
      </c>
      <c r="O99" s="3">
        <v>0</v>
      </c>
      <c r="P99" s="3">
        <v>0</v>
      </c>
      <c r="Q99" s="3">
        <v>0</v>
      </c>
      <c r="R99" s="3">
        <v>0</v>
      </c>
      <c r="S99" s="3">
        <v>0</v>
      </c>
      <c r="T99" s="3">
        <v>0</v>
      </c>
      <c r="U99" s="3">
        <v>0</v>
      </c>
      <c r="V99" s="3">
        <v>0</v>
      </c>
      <c r="W99" s="3">
        <v>0</v>
      </c>
      <c r="X99" s="3">
        <v>0</v>
      </c>
      <c r="Y99" s="3">
        <v>0</v>
      </c>
      <c r="Z99" s="3">
        <v>0</v>
      </c>
      <c r="AA99" s="3">
        <v>0</v>
      </c>
      <c r="AB99" s="3">
        <v>0</v>
      </c>
      <c r="AC99" s="3">
        <v>0</v>
      </c>
      <c r="AD99" s="3">
        <v>0</v>
      </c>
      <c r="AE99" s="3">
        <v>0</v>
      </c>
      <c r="AF99" s="3">
        <v>0</v>
      </c>
      <c r="AG99" s="3">
        <v>0</v>
      </c>
      <c r="AH99" s="3">
        <v>0</v>
      </c>
      <c r="AI99" s="3">
        <v>0</v>
      </c>
      <c r="AJ99" s="3">
        <v>0</v>
      </c>
      <c r="AK99" s="3">
        <v>0</v>
      </c>
      <c r="AL99" s="3">
        <v>0</v>
      </c>
      <c r="AM99" s="3">
        <v>0</v>
      </c>
      <c r="AN99" s="3">
        <v>0</v>
      </c>
      <c r="AO99" s="3">
        <v>0</v>
      </c>
      <c r="AP99" s="3">
        <v>0</v>
      </c>
      <c r="AQ99" s="3">
        <v>0</v>
      </c>
      <c r="AR99" s="3">
        <v>0</v>
      </c>
      <c r="AS99" s="3">
        <v>0</v>
      </c>
      <c r="AT99" s="3">
        <v>0</v>
      </c>
      <c r="AU99" s="3">
        <v>0</v>
      </c>
      <c r="AV99" s="3">
        <v>0</v>
      </c>
      <c r="AW99" s="3">
        <v>0</v>
      </c>
    </row>
    <row r="100" spans="1:49" s="34" customFormat="1" x14ac:dyDescent="0.35">
      <c r="A100" s="38"/>
      <c r="B100" s="40"/>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3"/>
      <c r="AS100" s="3"/>
      <c r="AT100" s="3"/>
      <c r="AU100" s="28"/>
      <c r="AV100" s="28"/>
      <c r="AW100" s="28"/>
    </row>
    <row r="101" spans="1:49" s="34" customFormat="1" x14ac:dyDescent="0.35">
      <c r="A101" s="38" t="s">
        <v>366</v>
      </c>
      <c r="B101" s="40" t="s">
        <v>365</v>
      </c>
      <c r="C101" s="145">
        <f t="shared" si="9"/>
        <v>0</v>
      </c>
      <c r="D101" s="145">
        <v>0</v>
      </c>
      <c r="E101" s="145">
        <v>0</v>
      </c>
      <c r="F101" s="145">
        <v>0</v>
      </c>
      <c r="G101" s="145">
        <v>0</v>
      </c>
      <c r="H101" s="145">
        <v>0</v>
      </c>
      <c r="I101" s="145">
        <v>0</v>
      </c>
      <c r="J101" s="145">
        <v>0</v>
      </c>
      <c r="K101" s="145">
        <v>0</v>
      </c>
      <c r="L101" s="145">
        <v>0</v>
      </c>
      <c r="M101" s="145">
        <v>0</v>
      </c>
      <c r="N101" s="145">
        <v>0</v>
      </c>
      <c r="O101" s="145">
        <v>0</v>
      </c>
      <c r="P101" s="145">
        <v>0</v>
      </c>
      <c r="Q101" s="145">
        <v>0</v>
      </c>
      <c r="R101" s="145">
        <v>0</v>
      </c>
      <c r="S101" s="145">
        <v>0</v>
      </c>
      <c r="T101" s="145">
        <v>0</v>
      </c>
      <c r="U101" s="145">
        <v>0</v>
      </c>
      <c r="V101" s="145">
        <v>0</v>
      </c>
      <c r="W101" s="145">
        <v>0</v>
      </c>
      <c r="X101" s="145">
        <v>0</v>
      </c>
      <c r="Y101" s="145">
        <v>0</v>
      </c>
      <c r="Z101" s="145">
        <v>0</v>
      </c>
      <c r="AA101" s="145">
        <v>0</v>
      </c>
      <c r="AB101" s="145">
        <v>0</v>
      </c>
      <c r="AC101" s="145">
        <v>0</v>
      </c>
      <c r="AD101" s="145">
        <v>0</v>
      </c>
      <c r="AE101" s="145">
        <v>0</v>
      </c>
      <c r="AF101" s="145">
        <v>0</v>
      </c>
      <c r="AG101" s="145">
        <v>0</v>
      </c>
      <c r="AH101" s="145">
        <v>0</v>
      </c>
      <c r="AI101" s="145">
        <v>0</v>
      </c>
      <c r="AJ101" s="145">
        <v>0</v>
      </c>
      <c r="AK101" s="145">
        <v>0</v>
      </c>
      <c r="AL101" s="145">
        <v>0</v>
      </c>
      <c r="AM101" s="145">
        <v>0</v>
      </c>
      <c r="AN101" s="145">
        <v>0</v>
      </c>
      <c r="AO101" s="145">
        <v>0</v>
      </c>
      <c r="AP101" s="145">
        <v>0</v>
      </c>
      <c r="AQ101" s="145">
        <v>0</v>
      </c>
      <c r="AR101" s="145">
        <v>0</v>
      </c>
      <c r="AS101" s="145">
        <v>0</v>
      </c>
      <c r="AT101" s="145">
        <v>0</v>
      </c>
      <c r="AU101" s="145">
        <v>0</v>
      </c>
      <c r="AV101" s="145">
        <v>0</v>
      </c>
      <c r="AW101" s="145">
        <v>0</v>
      </c>
    </row>
    <row r="102" spans="1:49" x14ac:dyDescent="0.35">
      <c r="A102" s="13" t="s">
        <v>366</v>
      </c>
      <c r="B102" s="23" t="s">
        <v>172</v>
      </c>
      <c r="C102" s="102">
        <f t="shared" si="9"/>
        <v>0</v>
      </c>
      <c r="D102" s="4">
        <v>0</v>
      </c>
      <c r="E102" s="4">
        <v>0</v>
      </c>
      <c r="F102" s="4">
        <v>0</v>
      </c>
      <c r="G102" s="4">
        <v>0</v>
      </c>
      <c r="H102" s="4">
        <v>0</v>
      </c>
      <c r="I102" s="4">
        <v>0</v>
      </c>
      <c r="J102" s="4">
        <v>0</v>
      </c>
      <c r="K102" s="4">
        <v>0</v>
      </c>
      <c r="L102" s="4">
        <v>0</v>
      </c>
      <c r="M102" s="4">
        <v>0</v>
      </c>
      <c r="N102" s="4">
        <v>0</v>
      </c>
      <c r="O102" s="4">
        <v>0</v>
      </c>
      <c r="P102" s="4">
        <v>0</v>
      </c>
      <c r="Q102" s="4">
        <v>0</v>
      </c>
      <c r="R102" s="4">
        <v>0</v>
      </c>
      <c r="S102" s="4">
        <v>0</v>
      </c>
      <c r="T102" s="4">
        <v>0</v>
      </c>
      <c r="U102" s="4">
        <v>0</v>
      </c>
      <c r="V102" s="4">
        <v>0</v>
      </c>
      <c r="W102" s="4">
        <v>0</v>
      </c>
      <c r="X102" s="4">
        <v>0</v>
      </c>
      <c r="Y102" s="4">
        <v>0</v>
      </c>
      <c r="Z102" s="4">
        <v>0</v>
      </c>
      <c r="AA102" s="4">
        <v>0</v>
      </c>
      <c r="AB102" s="4">
        <v>0</v>
      </c>
      <c r="AC102" s="4">
        <v>0</v>
      </c>
      <c r="AD102" s="4">
        <v>0</v>
      </c>
      <c r="AE102" s="4">
        <v>0</v>
      </c>
      <c r="AF102" s="4">
        <v>0</v>
      </c>
      <c r="AG102" s="4">
        <v>0</v>
      </c>
      <c r="AH102" s="4">
        <v>0</v>
      </c>
      <c r="AI102" s="4">
        <v>0</v>
      </c>
      <c r="AJ102" s="4">
        <v>0</v>
      </c>
      <c r="AK102" s="4">
        <v>0</v>
      </c>
      <c r="AL102" s="4">
        <v>0</v>
      </c>
      <c r="AM102" s="4">
        <v>0</v>
      </c>
      <c r="AN102" s="4">
        <v>0</v>
      </c>
      <c r="AO102" s="4">
        <v>0</v>
      </c>
      <c r="AP102" s="4">
        <v>0</v>
      </c>
      <c r="AQ102" s="4">
        <v>0</v>
      </c>
      <c r="AR102" s="4">
        <v>0</v>
      </c>
      <c r="AS102" s="4">
        <v>0</v>
      </c>
      <c r="AT102" s="4">
        <v>0</v>
      </c>
      <c r="AU102" s="4">
        <v>0</v>
      </c>
      <c r="AV102" s="4">
        <v>0</v>
      </c>
      <c r="AW102" s="4">
        <v>0</v>
      </c>
    </row>
    <row r="103" spans="1:49" x14ac:dyDescent="0.35">
      <c r="A103" s="13" t="s">
        <v>366</v>
      </c>
      <c r="B103" s="23" t="s">
        <v>173</v>
      </c>
      <c r="C103" s="102">
        <f t="shared" si="9"/>
        <v>0</v>
      </c>
      <c r="D103" s="3">
        <v>0</v>
      </c>
      <c r="E103" s="3">
        <v>0</v>
      </c>
      <c r="F103" s="3">
        <v>0</v>
      </c>
      <c r="G103" s="3">
        <v>0</v>
      </c>
      <c r="H103" s="3">
        <v>0</v>
      </c>
      <c r="I103" s="3">
        <v>0</v>
      </c>
      <c r="J103" s="3">
        <v>0</v>
      </c>
      <c r="K103" s="3">
        <v>0</v>
      </c>
      <c r="L103" s="3">
        <v>0</v>
      </c>
      <c r="M103" s="3">
        <v>0</v>
      </c>
      <c r="N103" s="3">
        <v>0</v>
      </c>
      <c r="O103" s="3">
        <v>0</v>
      </c>
      <c r="P103" s="3">
        <v>0</v>
      </c>
      <c r="Q103" s="3">
        <v>0</v>
      </c>
      <c r="R103" s="3">
        <v>0</v>
      </c>
      <c r="S103" s="3">
        <v>0</v>
      </c>
      <c r="T103" s="3">
        <v>0</v>
      </c>
      <c r="U103" s="3">
        <v>0</v>
      </c>
      <c r="V103" s="3">
        <v>0</v>
      </c>
      <c r="W103" s="3">
        <v>0</v>
      </c>
      <c r="X103" s="3">
        <v>0</v>
      </c>
      <c r="Y103" s="3">
        <v>0</v>
      </c>
      <c r="Z103" s="3">
        <v>0</v>
      </c>
      <c r="AA103" s="3">
        <v>0</v>
      </c>
      <c r="AB103" s="3">
        <v>0</v>
      </c>
      <c r="AC103" s="3">
        <v>0</v>
      </c>
      <c r="AD103" s="3">
        <v>0</v>
      </c>
      <c r="AE103" s="3">
        <v>0</v>
      </c>
      <c r="AF103" s="3">
        <v>0</v>
      </c>
      <c r="AG103" s="3">
        <v>0</v>
      </c>
      <c r="AH103" s="3">
        <v>0</v>
      </c>
      <c r="AI103" s="3">
        <v>0</v>
      </c>
      <c r="AJ103" s="3">
        <v>0</v>
      </c>
      <c r="AK103" s="3">
        <v>0</v>
      </c>
      <c r="AL103" s="3">
        <v>0</v>
      </c>
      <c r="AM103" s="3">
        <v>0</v>
      </c>
      <c r="AN103" s="3">
        <v>0</v>
      </c>
      <c r="AO103" s="3">
        <v>0</v>
      </c>
      <c r="AP103" s="3">
        <v>0</v>
      </c>
      <c r="AQ103" s="3">
        <v>0</v>
      </c>
      <c r="AR103" s="3">
        <v>0</v>
      </c>
      <c r="AS103" s="3">
        <v>0</v>
      </c>
      <c r="AT103" s="3">
        <v>0</v>
      </c>
      <c r="AU103" s="3">
        <v>0</v>
      </c>
      <c r="AV103" s="3">
        <v>0</v>
      </c>
      <c r="AW103" s="3">
        <v>0</v>
      </c>
    </row>
    <row r="104" spans="1:49" s="34" customFormat="1" x14ac:dyDescent="0.35">
      <c r="A104" s="38"/>
      <c r="B104" s="40"/>
      <c r="C104" s="3"/>
      <c r="D104" s="3"/>
      <c r="E104" s="3"/>
      <c r="F104" s="3"/>
      <c r="G104" s="3"/>
      <c r="H104" s="3"/>
      <c r="I104" s="3"/>
      <c r="J104" s="3"/>
      <c r="K104" s="3"/>
      <c r="L104" s="3"/>
      <c r="M104" s="3"/>
      <c r="N104" s="3"/>
      <c r="O104" s="3"/>
      <c r="P104" s="3"/>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3"/>
      <c r="AS104" s="3"/>
      <c r="AT104" s="3"/>
      <c r="AU104" s="3"/>
      <c r="AV104" s="28"/>
      <c r="AW104" s="28"/>
    </row>
    <row r="105" spans="1:49" s="34" customFormat="1" x14ac:dyDescent="0.35">
      <c r="A105" s="38" t="s">
        <v>367</v>
      </c>
      <c r="B105" s="40" t="s">
        <v>365</v>
      </c>
      <c r="C105" s="145">
        <f t="shared" si="9"/>
        <v>0</v>
      </c>
      <c r="D105" s="145">
        <v>0</v>
      </c>
      <c r="E105" s="145">
        <v>0</v>
      </c>
      <c r="F105" s="145">
        <v>0</v>
      </c>
      <c r="G105" s="145">
        <v>0</v>
      </c>
      <c r="H105" s="145">
        <v>0</v>
      </c>
      <c r="I105" s="145">
        <v>0</v>
      </c>
      <c r="J105" s="145">
        <v>0</v>
      </c>
      <c r="K105" s="145">
        <v>0</v>
      </c>
      <c r="L105" s="145">
        <v>0</v>
      </c>
      <c r="M105" s="145">
        <v>0</v>
      </c>
      <c r="N105" s="145">
        <v>0</v>
      </c>
      <c r="O105" s="145">
        <v>0</v>
      </c>
      <c r="P105" s="145">
        <v>0</v>
      </c>
      <c r="Q105" s="145">
        <v>0</v>
      </c>
      <c r="R105" s="145">
        <v>0</v>
      </c>
      <c r="S105" s="145">
        <v>0</v>
      </c>
      <c r="T105" s="145">
        <v>0</v>
      </c>
      <c r="U105" s="145">
        <v>0</v>
      </c>
      <c r="V105" s="145">
        <v>0</v>
      </c>
      <c r="W105" s="145">
        <v>0</v>
      </c>
      <c r="X105" s="145">
        <v>0</v>
      </c>
      <c r="Y105" s="145">
        <v>0</v>
      </c>
      <c r="Z105" s="145">
        <v>0</v>
      </c>
      <c r="AA105" s="145">
        <v>0</v>
      </c>
      <c r="AB105" s="145">
        <v>0</v>
      </c>
      <c r="AC105" s="145">
        <v>0</v>
      </c>
      <c r="AD105" s="145">
        <v>0</v>
      </c>
      <c r="AE105" s="145">
        <v>0</v>
      </c>
      <c r="AF105" s="145">
        <v>0</v>
      </c>
      <c r="AG105" s="145">
        <v>0</v>
      </c>
      <c r="AH105" s="145">
        <v>0</v>
      </c>
      <c r="AI105" s="145">
        <v>0</v>
      </c>
      <c r="AJ105" s="145">
        <v>0</v>
      </c>
      <c r="AK105" s="145">
        <v>0</v>
      </c>
      <c r="AL105" s="145">
        <v>0</v>
      </c>
      <c r="AM105" s="145">
        <v>0</v>
      </c>
      <c r="AN105" s="145">
        <v>0</v>
      </c>
      <c r="AO105" s="145">
        <v>0</v>
      </c>
      <c r="AP105" s="145">
        <v>0</v>
      </c>
      <c r="AQ105" s="145">
        <v>0</v>
      </c>
      <c r="AR105" s="145">
        <v>0</v>
      </c>
      <c r="AS105" s="145">
        <v>0</v>
      </c>
      <c r="AT105" s="145">
        <v>0</v>
      </c>
      <c r="AU105" s="145">
        <v>0</v>
      </c>
      <c r="AV105" s="145">
        <v>0</v>
      </c>
      <c r="AW105" s="145">
        <v>0</v>
      </c>
    </row>
    <row r="106" spans="1:49" x14ac:dyDescent="0.35">
      <c r="A106" s="13" t="s">
        <v>367</v>
      </c>
      <c r="B106" s="23" t="s">
        <v>172</v>
      </c>
      <c r="C106" s="102">
        <f t="shared" si="9"/>
        <v>0</v>
      </c>
      <c r="D106" s="4">
        <v>0</v>
      </c>
      <c r="E106" s="4">
        <v>0</v>
      </c>
      <c r="F106" s="4">
        <v>0</v>
      </c>
      <c r="G106" s="4">
        <v>0</v>
      </c>
      <c r="H106" s="4">
        <v>0</v>
      </c>
      <c r="I106" s="4">
        <v>0</v>
      </c>
      <c r="J106" s="4">
        <v>0</v>
      </c>
      <c r="K106" s="4">
        <v>0</v>
      </c>
      <c r="L106" s="4">
        <v>0</v>
      </c>
      <c r="M106" s="4">
        <v>0</v>
      </c>
      <c r="N106" s="4">
        <v>0</v>
      </c>
      <c r="O106" s="4">
        <v>0</v>
      </c>
      <c r="P106" s="4">
        <v>0</v>
      </c>
      <c r="Q106" s="4">
        <v>0</v>
      </c>
      <c r="R106" s="4">
        <v>0</v>
      </c>
      <c r="S106" s="4">
        <v>0</v>
      </c>
      <c r="T106" s="4">
        <v>0</v>
      </c>
      <c r="U106" s="4">
        <v>0</v>
      </c>
      <c r="V106" s="4">
        <v>0</v>
      </c>
      <c r="W106" s="4">
        <v>0</v>
      </c>
      <c r="X106" s="4">
        <v>0</v>
      </c>
      <c r="Y106" s="4">
        <v>0</v>
      </c>
      <c r="Z106" s="4">
        <v>0</v>
      </c>
      <c r="AA106" s="4">
        <v>0</v>
      </c>
      <c r="AB106" s="4">
        <v>0</v>
      </c>
      <c r="AC106" s="4">
        <v>0</v>
      </c>
      <c r="AD106" s="4">
        <v>0</v>
      </c>
      <c r="AE106" s="4">
        <v>0</v>
      </c>
      <c r="AF106" s="4">
        <v>0</v>
      </c>
      <c r="AG106" s="4">
        <v>0</v>
      </c>
      <c r="AH106" s="4">
        <v>0</v>
      </c>
      <c r="AI106" s="4">
        <v>0</v>
      </c>
      <c r="AJ106" s="4">
        <v>0</v>
      </c>
      <c r="AK106" s="4">
        <v>0</v>
      </c>
      <c r="AL106" s="4">
        <v>0</v>
      </c>
      <c r="AM106" s="4">
        <v>0</v>
      </c>
      <c r="AN106" s="4">
        <v>0</v>
      </c>
      <c r="AO106" s="4">
        <v>0</v>
      </c>
      <c r="AP106" s="4">
        <v>0</v>
      </c>
      <c r="AQ106" s="4">
        <v>0</v>
      </c>
      <c r="AR106" s="4">
        <v>0</v>
      </c>
      <c r="AS106" s="4">
        <v>0</v>
      </c>
      <c r="AT106" s="4">
        <v>0</v>
      </c>
      <c r="AU106" s="4">
        <v>0</v>
      </c>
      <c r="AV106" s="4">
        <v>0</v>
      </c>
      <c r="AW106" s="4">
        <v>0</v>
      </c>
    </row>
    <row r="107" spans="1:49" x14ac:dyDescent="0.35">
      <c r="A107" s="13" t="s">
        <v>367</v>
      </c>
      <c r="B107" s="23" t="s">
        <v>173</v>
      </c>
      <c r="C107" s="102">
        <f t="shared" si="9"/>
        <v>0</v>
      </c>
      <c r="D107" s="3">
        <v>0</v>
      </c>
      <c r="E107" s="3">
        <v>0</v>
      </c>
      <c r="F107" s="3">
        <v>0</v>
      </c>
      <c r="G107" s="3">
        <v>0</v>
      </c>
      <c r="H107" s="3">
        <v>0</v>
      </c>
      <c r="I107" s="3">
        <v>0</v>
      </c>
      <c r="J107" s="3">
        <v>0</v>
      </c>
      <c r="K107" s="3">
        <v>0</v>
      </c>
      <c r="L107" s="3">
        <v>0</v>
      </c>
      <c r="M107" s="3">
        <v>0</v>
      </c>
      <c r="N107" s="3">
        <v>0</v>
      </c>
      <c r="O107" s="3">
        <v>0</v>
      </c>
      <c r="P107" s="3">
        <v>0</v>
      </c>
      <c r="Q107" s="3">
        <v>0</v>
      </c>
      <c r="R107" s="3">
        <v>0</v>
      </c>
      <c r="S107" s="3">
        <v>0</v>
      </c>
      <c r="T107" s="3">
        <v>0</v>
      </c>
      <c r="U107" s="3">
        <v>0</v>
      </c>
      <c r="V107" s="3">
        <v>0</v>
      </c>
      <c r="W107" s="3">
        <v>0</v>
      </c>
      <c r="X107" s="3">
        <v>0</v>
      </c>
      <c r="Y107" s="3">
        <v>0</v>
      </c>
      <c r="Z107" s="3">
        <v>0</v>
      </c>
      <c r="AA107" s="3">
        <v>0</v>
      </c>
      <c r="AB107" s="3">
        <v>0</v>
      </c>
      <c r="AC107" s="3">
        <v>0</v>
      </c>
      <c r="AD107" s="3">
        <v>0</v>
      </c>
      <c r="AE107" s="3">
        <v>0</v>
      </c>
      <c r="AF107" s="3">
        <v>0</v>
      </c>
      <c r="AG107" s="3">
        <v>0</v>
      </c>
      <c r="AH107" s="3">
        <v>0</v>
      </c>
      <c r="AI107" s="3">
        <v>0</v>
      </c>
      <c r="AJ107" s="3">
        <v>0</v>
      </c>
      <c r="AK107" s="3">
        <v>0</v>
      </c>
      <c r="AL107" s="3">
        <v>0</v>
      </c>
      <c r="AM107" s="3">
        <v>0</v>
      </c>
      <c r="AN107" s="3">
        <v>0</v>
      </c>
      <c r="AO107" s="3">
        <v>0</v>
      </c>
      <c r="AP107" s="3">
        <v>0</v>
      </c>
      <c r="AQ107" s="3">
        <v>0</v>
      </c>
      <c r="AR107" s="3">
        <v>0</v>
      </c>
      <c r="AS107" s="3">
        <v>0</v>
      </c>
      <c r="AT107" s="3">
        <v>0</v>
      </c>
      <c r="AU107" s="3">
        <v>0</v>
      </c>
      <c r="AV107" s="3">
        <v>0</v>
      </c>
      <c r="AW107" s="3">
        <v>0</v>
      </c>
    </row>
    <row r="108" spans="1:49" s="34" customFormat="1" x14ac:dyDescent="0.35">
      <c r="A108" s="38"/>
      <c r="B108" s="40"/>
      <c r="C108" s="28"/>
      <c r="D108" s="28"/>
      <c r="E108" s="28"/>
      <c r="F108" s="28"/>
      <c r="G108" s="28"/>
      <c r="H108" s="28"/>
      <c r="I108" s="28"/>
      <c r="J108" s="28"/>
      <c r="K108" s="28"/>
      <c r="L108" s="28"/>
      <c r="M108" s="28"/>
      <c r="N108" s="28"/>
      <c r="O108" s="28"/>
      <c r="P108" s="28"/>
      <c r="Q108" s="28"/>
      <c r="R108" s="28"/>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s="34" customFormat="1" x14ac:dyDescent="0.35">
      <c r="A109" s="40" t="s">
        <v>368</v>
      </c>
      <c r="B109" s="40" t="s">
        <v>365</v>
      </c>
      <c r="C109" s="145">
        <f t="shared" si="9"/>
        <v>184.56130434782608</v>
      </c>
      <c r="D109" s="145">
        <v>572.46</v>
      </c>
      <c r="E109" s="145">
        <v>491.2</v>
      </c>
      <c r="F109" s="145">
        <v>135.6</v>
      </c>
      <c r="G109" s="145">
        <v>155.6</v>
      </c>
      <c r="H109" s="145">
        <v>494.46</v>
      </c>
      <c r="I109" s="145">
        <v>240.8</v>
      </c>
      <c r="J109" s="145">
        <v>257.38</v>
      </c>
      <c r="K109" s="145">
        <v>408.24</v>
      </c>
      <c r="L109" s="145">
        <v>467.2</v>
      </c>
      <c r="M109" s="145">
        <v>540.4</v>
      </c>
      <c r="N109" s="145">
        <v>294</v>
      </c>
      <c r="O109" s="145">
        <v>103.2</v>
      </c>
      <c r="P109" s="145">
        <v>156</v>
      </c>
      <c r="Q109" s="145">
        <v>312.52</v>
      </c>
      <c r="R109" s="145">
        <v>349.66</v>
      </c>
      <c r="S109" s="145">
        <v>320.39999999999998</v>
      </c>
      <c r="T109" s="145">
        <v>252</v>
      </c>
      <c r="U109" s="145">
        <v>49.72</v>
      </c>
      <c r="V109" s="145">
        <v>158.80000000000001</v>
      </c>
      <c r="W109" s="145">
        <v>154.91999999999999</v>
      </c>
      <c r="X109" s="145">
        <v>84</v>
      </c>
      <c r="Y109" s="145">
        <v>112.86</v>
      </c>
      <c r="Z109" s="145">
        <v>59.6</v>
      </c>
      <c r="AA109" s="145">
        <v>67.599999999999994</v>
      </c>
      <c r="AB109" s="145">
        <v>140.4</v>
      </c>
      <c r="AC109" s="145">
        <v>59.6</v>
      </c>
      <c r="AD109" s="145">
        <v>48</v>
      </c>
      <c r="AE109" s="145">
        <v>56</v>
      </c>
      <c r="AF109" s="145">
        <v>64</v>
      </c>
      <c r="AG109" s="145">
        <v>56</v>
      </c>
      <c r="AH109" s="145">
        <v>168</v>
      </c>
      <c r="AI109" s="145">
        <v>104</v>
      </c>
      <c r="AJ109" s="145">
        <v>231.2</v>
      </c>
      <c r="AK109" s="145">
        <v>448</v>
      </c>
      <c r="AL109" s="145">
        <v>544</v>
      </c>
      <c r="AM109" s="145">
        <v>48</v>
      </c>
      <c r="AN109" s="145">
        <v>168</v>
      </c>
      <c r="AO109" s="145">
        <v>40</v>
      </c>
      <c r="AP109" s="145">
        <v>44</v>
      </c>
      <c r="AQ109" s="145">
        <v>0</v>
      </c>
      <c r="AR109" s="145">
        <v>0</v>
      </c>
      <c r="AS109" s="145">
        <v>0</v>
      </c>
      <c r="AT109" s="145">
        <v>32</v>
      </c>
      <c r="AU109" s="145">
        <v>0</v>
      </c>
      <c r="AV109" s="145">
        <v>0</v>
      </c>
      <c r="AW109" s="145">
        <v>0</v>
      </c>
    </row>
    <row r="110" spans="1:49" x14ac:dyDescent="0.35">
      <c r="A110" s="40" t="s">
        <v>368</v>
      </c>
      <c r="B110" s="23" t="s">
        <v>172</v>
      </c>
      <c r="C110" s="102">
        <f t="shared" si="9"/>
        <v>43.586956521739133</v>
      </c>
      <c r="D110" s="115">
        <v>140</v>
      </c>
      <c r="E110" s="115">
        <v>121</v>
      </c>
      <c r="F110" s="115">
        <v>30</v>
      </c>
      <c r="G110" s="115">
        <v>38</v>
      </c>
      <c r="H110" s="115">
        <v>116</v>
      </c>
      <c r="I110" s="115">
        <v>53</v>
      </c>
      <c r="J110" s="115">
        <v>64</v>
      </c>
      <c r="K110" s="115">
        <v>98</v>
      </c>
      <c r="L110" s="115">
        <v>106</v>
      </c>
      <c r="M110" s="115">
        <v>124</v>
      </c>
      <c r="N110" s="115">
        <v>66</v>
      </c>
      <c r="O110" s="115">
        <v>24</v>
      </c>
      <c r="P110" s="115">
        <v>36</v>
      </c>
      <c r="Q110" s="115">
        <v>68</v>
      </c>
      <c r="R110" s="115">
        <v>78</v>
      </c>
      <c r="S110" s="115">
        <v>72</v>
      </c>
      <c r="T110" s="115">
        <v>54</v>
      </c>
      <c r="U110" s="115">
        <v>14</v>
      </c>
      <c r="V110" s="115">
        <v>34</v>
      </c>
      <c r="W110" s="115">
        <v>40</v>
      </c>
      <c r="X110" s="115">
        <v>18</v>
      </c>
      <c r="Y110" s="115">
        <v>26</v>
      </c>
      <c r="Z110" s="115">
        <v>14</v>
      </c>
      <c r="AA110" s="115">
        <v>16</v>
      </c>
      <c r="AB110" s="115">
        <v>30</v>
      </c>
      <c r="AC110" s="115">
        <v>14</v>
      </c>
      <c r="AD110" s="115">
        <v>12</v>
      </c>
      <c r="AE110" s="115">
        <v>14</v>
      </c>
      <c r="AF110" s="115">
        <v>16</v>
      </c>
      <c r="AG110" s="115">
        <v>14</v>
      </c>
      <c r="AH110" s="115">
        <v>42</v>
      </c>
      <c r="AI110" s="115">
        <v>26</v>
      </c>
      <c r="AJ110" s="115">
        <v>56</v>
      </c>
      <c r="AK110" s="115">
        <v>112</v>
      </c>
      <c r="AL110" s="115">
        <v>136</v>
      </c>
      <c r="AM110" s="115">
        <v>12</v>
      </c>
      <c r="AN110" s="115">
        <v>42</v>
      </c>
      <c r="AO110" s="115">
        <v>10</v>
      </c>
      <c r="AP110" s="115">
        <v>11</v>
      </c>
      <c r="AQ110" s="115">
        <v>0</v>
      </c>
      <c r="AR110" s="115">
        <v>0</v>
      </c>
      <c r="AS110" s="115">
        <v>0</v>
      </c>
      <c r="AT110" s="115">
        <v>8</v>
      </c>
      <c r="AU110" s="115">
        <v>0</v>
      </c>
      <c r="AV110" s="115">
        <v>0</v>
      </c>
      <c r="AW110" s="115">
        <v>0</v>
      </c>
    </row>
    <row r="111" spans="1:49" x14ac:dyDescent="0.35">
      <c r="A111" s="40" t="s">
        <v>368</v>
      </c>
      <c r="B111" s="23" t="s">
        <v>173</v>
      </c>
      <c r="C111" s="102">
        <f t="shared" si="9"/>
        <v>6.7391304347826084</v>
      </c>
      <c r="D111" s="115">
        <v>20</v>
      </c>
      <c r="E111" s="115">
        <v>11</v>
      </c>
      <c r="F111" s="115">
        <v>9</v>
      </c>
      <c r="G111" s="115">
        <v>6</v>
      </c>
      <c r="H111" s="115">
        <v>13</v>
      </c>
      <c r="I111" s="115">
        <v>4</v>
      </c>
      <c r="J111" s="115">
        <v>14</v>
      </c>
      <c r="K111" s="115">
        <v>12</v>
      </c>
      <c r="L111" s="115">
        <v>11</v>
      </c>
      <c r="M111" s="115">
        <v>20</v>
      </c>
      <c r="N111" s="115">
        <v>13</v>
      </c>
      <c r="O111" s="115">
        <v>4</v>
      </c>
      <c r="P111" s="115">
        <v>4</v>
      </c>
      <c r="Q111" s="115">
        <v>12</v>
      </c>
      <c r="R111" s="115">
        <v>10</v>
      </c>
      <c r="S111" s="115">
        <v>11</v>
      </c>
      <c r="T111" s="115">
        <v>15</v>
      </c>
      <c r="U111" s="115">
        <v>2</v>
      </c>
      <c r="V111" s="115">
        <v>9</v>
      </c>
      <c r="W111" s="115">
        <v>8</v>
      </c>
      <c r="X111" s="115">
        <v>2</v>
      </c>
      <c r="Y111" s="115">
        <v>5</v>
      </c>
      <c r="Z111" s="115">
        <v>3</v>
      </c>
      <c r="AA111" s="115">
        <v>5</v>
      </c>
      <c r="AB111" s="115">
        <v>7</v>
      </c>
      <c r="AC111" s="115">
        <v>4</v>
      </c>
      <c r="AD111" s="115">
        <v>5</v>
      </c>
      <c r="AE111" s="115">
        <v>2</v>
      </c>
      <c r="AF111" s="115">
        <v>4</v>
      </c>
      <c r="AG111" s="115">
        <v>3</v>
      </c>
      <c r="AH111" s="115">
        <v>8</v>
      </c>
      <c r="AI111" s="115">
        <v>5</v>
      </c>
      <c r="AJ111" s="115">
        <v>10</v>
      </c>
      <c r="AK111" s="115">
        <v>13</v>
      </c>
      <c r="AL111" s="115">
        <v>12</v>
      </c>
      <c r="AM111" s="115">
        <v>4</v>
      </c>
      <c r="AN111" s="115">
        <v>5</v>
      </c>
      <c r="AO111" s="115">
        <v>2</v>
      </c>
      <c r="AP111" s="115">
        <v>2</v>
      </c>
      <c r="AQ111" s="115">
        <v>0</v>
      </c>
      <c r="AR111" s="115">
        <v>0</v>
      </c>
      <c r="AS111" s="115">
        <v>0</v>
      </c>
      <c r="AT111" s="115">
        <v>1</v>
      </c>
      <c r="AU111" s="115">
        <v>0</v>
      </c>
      <c r="AV111" s="115">
        <v>0</v>
      </c>
      <c r="AW111" s="115">
        <v>0</v>
      </c>
    </row>
    <row r="112" spans="1:49" s="101" customFormat="1" ht="15" thickBot="1" x14ac:dyDescent="0.4">
      <c r="A112" s="575" t="s">
        <v>175</v>
      </c>
      <c r="B112" s="576" t="s">
        <v>175</v>
      </c>
      <c r="C112" s="229">
        <f t="shared" si="9"/>
        <v>184.56130434782608</v>
      </c>
      <c r="D112" s="207">
        <f>D109+D105+D101+D97</f>
        <v>572.46</v>
      </c>
      <c r="E112" s="207">
        <f t="shared" ref="E112:AW112" si="10">E109+E105+E101+E97</f>
        <v>491.2</v>
      </c>
      <c r="F112" s="207">
        <f t="shared" si="10"/>
        <v>135.6</v>
      </c>
      <c r="G112" s="207">
        <f t="shared" si="10"/>
        <v>155.6</v>
      </c>
      <c r="H112" s="207">
        <f t="shared" si="10"/>
        <v>494.46</v>
      </c>
      <c r="I112" s="207">
        <f t="shared" si="10"/>
        <v>240.8</v>
      </c>
      <c r="J112" s="207">
        <f t="shared" si="10"/>
        <v>257.38</v>
      </c>
      <c r="K112" s="207">
        <f t="shared" si="10"/>
        <v>408.24</v>
      </c>
      <c r="L112" s="207">
        <f t="shared" si="10"/>
        <v>467.2</v>
      </c>
      <c r="M112" s="207">
        <f t="shared" si="10"/>
        <v>540.4</v>
      </c>
      <c r="N112" s="207">
        <f t="shared" si="10"/>
        <v>294</v>
      </c>
      <c r="O112" s="207">
        <f t="shared" si="10"/>
        <v>103.2</v>
      </c>
      <c r="P112" s="207">
        <f t="shared" si="10"/>
        <v>156</v>
      </c>
      <c r="Q112" s="207">
        <f t="shared" si="10"/>
        <v>312.52</v>
      </c>
      <c r="R112" s="207">
        <f t="shared" si="10"/>
        <v>349.66</v>
      </c>
      <c r="S112" s="207">
        <f t="shared" si="10"/>
        <v>320.39999999999998</v>
      </c>
      <c r="T112" s="207">
        <f t="shared" si="10"/>
        <v>252</v>
      </c>
      <c r="U112" s="207">
        <f t="shared" si="10"/>
        <v>49.72</v>
      </c>
      <c r="V112" s="207">
        <f t="shared" si="10"/>
        <v>158.80000000000001</v>
      </c>
      <c r="W112" s="207">
        <f t="shared" si="10"/>
        <v>154.91999999999999</v>
      </c>
      <c r="X112" s="207">
        <f t="shared" si="10"/>
        <v>84</v>
      </c>
      <c r="Y112" s="207">
        <f t="shared" si="10"/>
        <v>112.86</v>
      </c>
      <c r="Z112" s="207">
        <f t="shared" si="10"/>
        <v>59.6</v>
      </c>
      <c r="AA112" s="207">
        <f t="shared" si="10"/>
        <v>67.599999999999994</v>
      </c>
      <c r="AB112" s="207">
        <f t="shared" si="10"/>
        <v>140.4</v>
      </c>
      <c r="AC112" s="207">
        <f t="shared" si="10"/>
        <v>59.6</v>
      </c>
      <c r="AD112" s="207">
        <f t="shared" si="10"/>
        <v>48</v>
      </c>
      <c r="AE112" s="207">
        <f t="shared" si="10"/>
        <v>56</v>
      </c>
      <c r="AF112" s="207">
        <f t="shared" si="10"/>
        <v>64</v>
      </c>
      <c r="AG112" s="207">
        <f t="shared" si="10"/>
        <v>56</v>
      </c>
      <c r="AH112" s="207">
        <f t="shared" si="10"/>
        <v>168</v>
      </c>
      <c r="AI112" s="207">
        <f t="shared" si="10"/>
        <v>104</v>
      </c>
      <c r="AJ112" s="207">
        <f t="shared" si="10"/>
        <v>231.2</v>
      </c>
      <c r="AK112" s="207">
        <f t="shared" si="10"/>
        <v>448</v>
      </c>
      <c r="AL112" s="207">
        <f t="shared" si="10"/>
        <v>544</v>
      </c>
      <c r="AM112" s="207">
        <f t="shared" si="10"/>
        <v>48</v>
      </c>
      <c r="AN112" s="207">
        <f t="shared" si="10"/>
        <v>168</v>
      </c>
      <c r="AO112" s="207">
        <f t="shared" si="10"/>
        <v>40</v>
      </c>
      <c r="AP112" s="207">
        <f t="shared" si="10"/>
        <v>44</v>
      </c>
      <c r="AQ112" s="207">
        <f t="shared" si="10"/>
        <v>0</v>
      </c>
      <c r="AR112" s="207">
        <f t="shared" si="10"/>
        <v>0</v>
      </c>
      <c r="AS112" s="207">
        <f t="shared" si="10"/>
        <v>0</v>
      </c>
      <c r="AT112" s="207">
        <f t="shared" si="10"/>
        <v>32</v>
      </c>
      <c r="AU112" s="207">
        <f t="shared" si="10"/>
        <v>0</v>
      </c>
      <c r="AV112" s="207">
        <f t="shared" si="10"/>
        <v>0</v>
      </c>
      <c r="AW112" s="248">
        <f t="shared" si="10"/>
        <v>0</v>
      </c>
    </row>
    <row r="113" spans="1:1" x14ac:dyDescent="0.35">
      <c r="A113" s="11"/>
    </row>
    <row r="114" spans="1:1" x14ac:dyDescent="0.35">
      <c r="A114" s="11"/>
    </row>
  </sheetData>
  <mergeCells count="3">
    <mergeCell ref="A14:A16"/>
    <mergeCell ref="A92:B92"/>
    <mergeCell ref="A112:B112"/>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9BA9E-834A-4596-84EE-57584C9F3557}">
  <dimension ref="A1:AX114"/>
  <sheetViews>
    <sheetView topLeftCell="B60" zoomScaleNormal="100" workbookViewId="0">
      <selection activeCell="D85" sqref="D85:AW91"/>
    </sheetView>
  </sheetViews>
  <sheetFormatPr defaultRowHeight="14.5" x14ac:dyDescent="0.35"/>
  <cols>
    <col min="1" max="1" width="54.453125" bestFit="1" customWidth="1"/>
    <col min="2" max="2" width="66.08984375" customWidth="1"/>
    <col min="3" max="3" width="36.90625" customWidth="1"/>
    <col min="4" max="49" width="12.90625" customWidth="1"/>
  </cols>
  <sheetData>
    <row r="1" spans="1:50" ht="26" x14ac:dyDescent="0.6">
      <c r="A1" s="26" t="s">
        <v>0</v>
      </c>
    </row>
    <row r="2" spans="1:50" ht="21" x14ac:dyDescent="0.5">
      <c r="A2" s="66" t="s">
        <v>344</v>
      </c>
      <c r="B2" s="66" t="s">
        <v>392</v>
      </c>
      <c r="C2" s="66"/>
    </row>
    <row r="3" spans="1:50" x14ac:dyDescent="0.35">
      <c r="B3" s="111" t="s">
        <v>155</v>
      </c>
    </row>
    <row r="4" spans="1:50" x14ac:dyDescent="0.35">
      <c r="A4" s="73" t="s">
        <v>346</v>
      </c>
    </row>
    <row r="5" spans="1:50" x14ac:dyDescent="0.35">
      <c r="A5" s="73"/>
    </row>
    <row r="6" spans="1:50" x14ac:dyDescent="0.35">
      <c r="A6" s="51" t="s">
        <v>152</v>
      </c>
    </row>
    <row r="8" spans="1:50" x14ac:dyDescent="0.35">
      <c r="A8" s="5"/>
      <c r="B8" s="6"/>
      <c r="C8" s="456" t="s">
        <v>153</v>
      </c>
      <c r="D8" s="14">
        <v>42736</v>
      </c>
      <c r="E8" s="14">
        <v>42767</v>
      </c>
      <c r="F8" s="14">
        <v>42795</v>
      </c>
      <c r="G8" s="14">
        <v>42826</v>
      </c>
      <c r="H8" s="14">
        <v>42856</v>
      </c>
      <c r="I8" s="14">
        <v>42887</v>
      </c>
      <c r="J8" s="14">
        <v>42917</v>
      </c>
      <c r="K8" s="14">
        <v>42948</v>
      </c>
      <c r="L8" s="14">
        <v>42979</v>
      </c>
      <c r="M8" s="14">
        <v>43009</v>
      </c>
      <c r="N8" s="14">
        <v>43040</v>
      </c>
      <c r="O8" s="14">
        <v>43070</v>
      </c>
      <c r="P8" s="14">
        <v>43101</v>
      </c>
      <c r="Q8" s="14">
        <v>43132</v>
      </c>
      <c r="R8" s="14">
        <v>43160</v>
      </c>
      <c r="S8" s="14">
        <v>43191</v>
      </c>
      <c r="T8" s="14">
        <v>43221</v>
      </c>
      <c r="U8" s="14">
        <v>43252</v>
      </c>
      <c r="V8" s="14">
        <v>43282</v>
      </c>
      <c r="W8" s="14">
        <v>43313</v>
      </c>
      <c r="X8" s="14">
        <v>43344</v>
      </c>
      <c r="Y8" s="14">
        <v>43374</v>
      </c>
      <c r="Z8" s="14">
        <v>43405</v>
      </c>
      <c r="AA8" s="14">
        <v>43435</v>
      </c>
      <c r="AB8" s="14">
        <v>43466</v>
      </c>
      <c r="AC8" s="14">
        <v>43497</v>
      </c>
      <c r="AD8" s="14">
        <v>43525</v>
      </c>
      <c r="AE8" s="14">
        <v>43556</v>
      </c>
      <c r="AF8" s="14">
        <v>43586</v>
      </c>
      <c r="AG8" s="14">
        <v>43617</v>
      </c>
      <c r="AH8" s="14">
        <v>43647</v>
      </c>
      <c r="AI8" s="14">
        <v>43678</v>
      </c>
      <c r="AJ8" s="14">
        <v>43709</v>
      </c>
      <c r="AK8" s="14">
        <v>43739</v>
      </c>
      <c r="AL8" s="14">
        <v>43770</v>
      </c>
      <c r="AM8" s="14">
        <v>43800</v>
      </c>
      <c r="AN8" s="14">
        <v>43831</v>
      </c>
      <c r="AO8" s="14">
        <v>43862</v>
      </c>
      <c r="AP8" s="14">
        <v>43891</v>
      </c>
      <c r="AQ8" s="14">
        <v>43922</v>
      </c>
      <c r="AR8" s="14">
        <v>43952</v>
      </c>
      <c r="AS8" s="14">
        <v>43983</v>
      </c>
      <c r="AT8" s="14">
        <v>44013</v>
      </c>
      <c r="AU8" s="14">
        <v>44044</v>
      </c>
      <c r="AV8" s="14">
        <v>44075</v>
      </c>
      <c r="AW8" s="14">
        <v>44105</v>
      </c>
    </row>
    <row r="9" spans="1:50" x14ac:dyDescent="0.35">
      <c r="A9" s="86" t="s">
        <v>154</v>
      </c>
      <c r="B9" s="8" t="s">
        <v>347</v>
      </c>
      <c r="C9" s="22">
        <f>AVERAGE(D9:AW9)</f>
        <v>16429.67391304348</v>
      </c>
      <c r="D9" s="22">
        <v>16408</v>
      </c>
      <c r="E9" s="22">
        <v>16370</v>
      </c>
      <c r="F9" s="22">
        <v>16328</v>
      </c>
      <c r="G9" s="22">
        <v>16181</v>
      </c>
      <c r="H9" s="22">
        <v>16159</v>
      </c>
      <c r="I9" s="22">
        <v>16163</v>
      </c>
      <c r="J9" s="22">
        <v>16189</v>
      </c>
      <c r="K9" s="22">
        <v>16211</v>
      </c>
      <c r="L9" s="22">
        <v>16165</v>
      </c>
      <c r="M9" s="22">
        <v>16200</v>
      </c>
      <c r="N9" s="22">
        <v>16276</v>
      </c>
      <c r="O9" s="22">
        <v>16299</v>
      </c>
      <c r="P9" s="22">
        <v>16383</v>
      </c>
      <c r="Q9" s="22">
        <v>16385</v>
      </c>
      <c r="R9" s="22">
        <v>16363</v>
      </c>
      <c r="S9" s="22">
        <v>16368</v>
      </c>
      <c r="T9" s="22">
        <v>16315</v>
      </c>
      <c r="U9" s="22">
        <v>16257</v>
      </c>
      <c r="V9" s="22">
        <v>16283</v>
      </c>
      <c r="W9" s="22">
        <v>16256</v>
      </c>
      <c r="X9" s="22">
        <v>16300</v>
      </c>
      <c r="Y9" s="22">
        <v>16236</v>
      </c>
      <c r="Z9" s="22">
        <v>16311</v>
      </c>
      <c r="AA9" s="22">
        <v>16269</v>
      </c>
      <c r="AB9" s="22">
        <v>16383</v>
      </c>
      <c r="AC9" s="22">
        <v>16425</v>
      </c>
      <c r="AD9" s="22">
        <v>16328</v>
      </c>
      <c r="AE9" s="22">
        <v>16318</v>
      </c>
      <c r="AF9" s="22">
        <v>16366</v>
      </c>
      <c r="AG9" s="22">
        <v>16317</v>
      </c>
      <c r="AH9" s="22">
        <v>16280</v>
      </c>
      <c r="AI9" s="22">
        <v>16285</v>
      </c>
      <c r="AJ9" s="22">
        <v>16225</v>
      </c>
      <c r="AK9" s="22">
        <v>16249</v>
      </c>
      <c r="AL9" s="22">
        <v>16266</v>
      </c>
      <c r="AM9" s="22">
        <v>16273</v>
      </c>
      <c r="AN9" s="22">
        <v>16387</v>
      </c>
      <c r="AO9" s="22">
        <v>16405</v>
      </c>
      <c r="AP9" s="22">
        <v>16360</v>
      </c>
      <c r="AQ9" s="22">
        <v>16593</v>
      </c>
      <c r="AR9" s="22">
        <v>16773</v>
      </c>
      <c r="AS9" s="22">
        <v>16958</v>
      </c>
      <c r="AT9" s="22">
        <v>17122</v>
      </c>
      <c r="AU9" s="22">
        <v>17397</v>
      </c>
      <c r="AV9" s="22">
        <v>17576</v>
      </c>
      <c r="AW9" s="22">
        <v>17804</v>
      </c>
    </row>
    <row r="10" spans="1:50" x14ac:dyDescent="0.35">
      <c r="A10" s="19"/>
      <c r="B10" s="19"/>
      <c r="C10" s="19"/>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row>
    <row r="11" spans="1:50" x14ac:dyDescent="0.35">
      <c r="A11" s="51" t="s">
        <v>348</v>
      </c>
      <c r="B11" s="19"/>
      <c r="C11" s="19"/>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row>
    <row r="12" spans="1:50" x14ac:dyDescent="0.35">
      <c r="A12" s="19"/>
      <c r="B12" s="19"/>
      <c r="C12" s="19"/>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row>
    <row r="13" spans="1:50" x14ac:dyDescent="0.35">
      <c r="A13" s="24"/>
      <c r="B13" s="6"/>
      <c r="C13" s="456" t="s">
        <v>153</v>
      </c>
      <c r="D13" s="14">
        <v>42736</v>
      </c>
      <c r="E13" s="14">
        <v>42767</v>
      </c>
      <c r="F13" s="14">
        <v>42795</v>
      </c>
      <c r="G13" s="14">
        <v>42826</v>
      </c>
      <c r="H13" s="14">
        <v>42856</v>
      </c>
      <c r="I13" s="14">
        <v>42887</v>
      </c>
      <c r="J13" s="14">
        <v>42917</v>
      </c>
      <c r="K13" s="14">
        <v>42948</v>
      </c>
      <c r="L13" s="14">
        <v>42979</v>
      </c>
      <c r="M13" s="14">
        <v>43009</v>
      </c>
      <c r="N13" s="14">
        <v>43040</v>
      </c>
      <c r="O13" s="14">
        <v>43070</v>
      </c>
      <c r="P13" s="14">
        <v>43101</v>
      </c>
      <c r="Q13" s="14">
        <v>43132</v>
      </c>
      <c r="R13" s="14">
        <v>43160</v>
      </c>
      <c r="S13" s="14">
        <v>43191</v>
      </c>
      <c r="T13" s="14">
        <v>43221</v>
      </c>
      <c r="U13" s="14">
        <v>43252</v>
      </c>
      <c r="V13" s="14">
        <v>43282</v>
      </c>
      <c r="W13" s="14">
        <v>43313</v>
      </c>
      <c r="X13" s="14">
        <v>43344</v>
      </c>
      <c r="Y13" s="14">
        <v>43374</v>
      </c>
      <c r="Z13" s="14">
        <v>43405</v>
      </c>
      <c r="AA13" s="14">
        <v>43435</v>
      </c>
      <c r="AB13" s="14">
        <v>43466</v>
      </c>
      <c r="AC13" s="14">
        <v>43497</v>
      </c>
      <c r="AD13" s="14">
        <v>43525</v>
      </c>
      <c r="AE13" s="14">
        <v>43556</v>
      </c>
      <c r="AF13" s="14">
        <v>43586</v>
      </c>
      <c r="AG13" s="14">
        <v>43617</v>
      </c>
      <c r="AH13" s="14">
        <v>43647</v>
      </c>
      <c r="AI13" s="14">
        <v>43678</v>
      </c>
      <c r="AJ13" s="14">
        <v>43709</v>
      </c>
      <c r="AK13" s="14">
        <v>43739</v>
      </c>
      <c r="AL13" s="14">
        <v>43770</v>
      </c>
      <c r="AM13" s="14">
        <v>43800</v>
      </c>
      <c r="AN13" s="14">
        <v>43831</v>
      </c>
      <c r="AO13" s="14">
        <v>43862</v>
      </c>
      <c r="AP13" s="14">
        <v>43891</v>
      </c>
      <c r="AQ13" s="15">
        <v>43922</v>
      </c>
      <c r="AR13" s="15">
        <v>43952</v>
      </c>
      <c r="AS13" s="15">
        <v>43983</v>
      </c>
      <c r="AT13" s="15">
        <v>44013</v>
      </c>
      <c r="AU13" s="15">
        <v>44044</v>
      </c>
      <c r="AV13" s="15">
        <v>44075</v>
      </c>
      <c r="AW13" s="15">
        <v>44105</v>
      </c>
      <c r="AX13" s="51"/>
    </row>
    <row r="14" spans="1:50" x14ac:dyDescent="0.35">
      <c r="A14" s="570" t="s">
        <v>117</v>
      </c>
      <c r="B14" s="3" t="s">
        <v>349</v>
      </c>
      <c r="C14" s="145">
        <f t="shared" ref="C14:C16" si="0">AVERAGE(D14:AW14)</f>
        <v>367416.68282608694</v>
      </c>
      <c r="D14" s="145">
        <f t="shared" ref="D14:AW14" si="1">D92+D21+D112</f>
        <v>281331.77</v>
      </c>
      <c r="E14" s="145">
        <f t="shared" si="1"/>
        <v>250351.51</v>
      </c>
      <c r="F14" s="145">
        <f t="shared" si="1"/>
        <v>286318.76</v>
      </c>
      <c r="G14" s="145">
        <f t="shared" si="1"/>
        <v>281873.59000000003</v>
      </c>
      <c r="H14" s="145">
        <f t="shared" si="1"/>
        <v>290873.05</v>
      </c>
      <c r="I14" s="145">
        <f t="shared" si="1"/>
        <v>304266.52</v>
      </c>
      <c r="J14" s="145">
        <f t="shared" si="1"/>
        <v>274983.42</v>
      </c>
      <c r="K14" s="145">
        <f t="shared" si="1"/>
        <v>311920.25</v>
      </c>
      <c r="L14" s="145">
        <f t="shared" si="1"/>
        <v>302531.20000000001</v>
      </c>
      <c r="M14" s="145">
        <f t="shared" si="1"/>
        <v>315651.63</v>
      </c>
      <c r="N14" s="145">
        <f t="shared" si="1"/>
        <v>332209.98</v>
      </c>
      <c r="O14" s="145">
        <f t="shared" si="1"/>
        <v>309391.53999999998</v>
      </c>
      <c r="P14" s="145">
        <f t="shared" si="1"/>
        <v>344744.48</v>
      </c>
      <c r="Q14" s="145">
        <f t="shared" si="1"/>
        <v>303941.57</v>
      </c>
      <c r="R14" s="145">
        <f t="shared" si="1"/>
        <v>293236.65000000002</v>
      </c>
      <c r="S14" s="145">
        <f t="shared" si="1"/>
        <v>308570.5</v>
      </c>
      <c r="T14" s="145">
        <f t="shared" si="1"/>
        <v>306152.96999999997</v>
      </c>
      <c r="U14" s="145">
        <f t="shared" si="1"/>
        <v>282776.67</v>
      </c>
      <c r="V14" s="145">
        <f t="shared" si="1"/>
        <v>300746.69</v>
      </c>
      <c r="W14" s="145">
        <f t="shared" si="1"/>
        <v>333201.69</v>
      </c>
      <c r="X14" s="145">
        <f t="shared" si="1"/>
        <v>307206.65999999997</v>
      </c>
      <c r="Y14" s="145">
        <f t="shared" si="1"/>
        <v>354332.05</v>
      </c>
      <c r="Z14" s="145">
        <f t="shared" si="1"/>
        <v>335030.38</v>
      </c>
      <c r="AA14" s="145">
        <f t="shared" si="1"/>
        <v>339009.83</v>
      </c>
      <c r="AB14" s="145">
        <f t="shared" si="1"/>
        <v>373316.04</v>
      </c>
      <c r="AC14" s="145">
        <f t="shared" si="1"/>
        <v>368783</v>
      </c>
      <c r="AD14" s="145">
        <f t="shared" si="1"/>
        <v>456616.96000000002</v>
      </c>
      <c r="AE14" s="145">
        <f t="shared" si="1"/>
        <v>457501.66</v>
      </c>
      <c r="AF14" s="145">
        <f t="shared" si="1"/>
        <v>512435.31</v>
      </c>
      <c r="AG14" s="145">
        <f t="shared" si="1"/>
        <v>503692.68</v>
      </c>
      <c r="AH14" s="145">
        <f t="shared" si="1"/>
        <v>518193.52</v>
      </c>
      <c r="AI14" s="145">
        <f t="shared" si="1"/>
        <v>496900.28</v>
      </c>
      <c r="AJ14" s="145">
        <f t="shared" si="1"/>
        <v>482584.65</v>
      </c>
      <c r="AK14" s="145">
        <f t="shared" si="1"/>
        <v>514916.52</v>
      </c>
      <c r="AL14" s="145">
        <f t="shared" si="1"/>
        <v>470303.71</v>
      </c>
      <c r="AM14" s="145">
        <f t="shared" si="1"/>
        <v>461070.68</v>
      </c>
      <c r="AN14" s="145">
        <f t="shared" si="1"/>
        <v>522386</v>
      </c>
      <c r="AO14" s="145">
        <f t="shared" si="1"/>
        <v>539824.68000000005</v>
      </c>
      <c r="AP14" s="145">
        <f t="shared" si="1"/>
        <v>499380.05</v>
      </c>
      <c r="AQ14" s="145">
        <f t="shared" si="1"/>
        <v>318361.15999999997</v>
      </c>
      <c r="AR14" s="145">
        <f t="shared" si="1"/>
        <v>274521.34999999998</v>
      </c>
      <c r="AS14" s="145">
        <f t="shared" si="1"/>
        <v>268341.84000000003</v>
      </c>
      <c r="AT14" s="145">
        <f t="shared" si="1"/>
        <v>301194.44</v>
      </c>
      <c r="AU14" s="145">
        <f t="shared" si="1"/>
        <v>372588.56</v>
      </c>
      <c r="AV14" s="145">
        <f t="shared" si="1"/>
        <v>393998.52</v>
      </c>
      <c r="AW14" s="145">
        <f t="shared" si="1"/>
        <v>443602.44</v>
      </c>
      <c r="AX14" s="42"/>
    </row>
    <row r="15" spans="1:50" s="96" customFormat="1" x14ac:dyDescent="0.35">
      <c r="A15" s="571"/>
      <c r="B15" s="92" t="s">
        <v>350</v>
      </c>
      <c r="C15" s="202">
        <f t="shared" si="0"/>
        <v>22.370680692028827</v>
      </c>
      <c r="D15" s="202">
        <f t="shared" ref="D15:AW15" si="2">D14/D9</f>
        <v>17.146012311067771</v>
      </c>
      <c r="E15" s="202">
        <f t="shared" si="2"/>
        <v>15.293311545510081</v>
      </c>
      <c r="F15" s="202">
        <f t="shared" si="2"/>
        <v>17.535445859872613</v>
      </c>
      <c r="G15" s="202">
        <f t="shared" si="2"/>
        <v>17.420035226500218</v>
      </c>
      <c r="H15" s="202">
        <f t="shared" si="2"/>
        <v>18.000683829444892</v>
      </c>
      <c r="I15" s="202">
        <f t="shared" si="2"/>
        <v>18.824879044731794</v>
      </c>
      <c r="J15" s="202">
        <f t="shared" si="2"/>
        <v>16.985818765828647</v>
      </c>
      <c r="K15" s="202">
        <f t="shared" si="2"/>
        <v>19.241271358953796</v>
      </c>
      <c r="L15" s="202">
        <f t="shared" si="2"/>
        <v>18.71519950510362</v>
      </c>
      <c r="M15" s="202">
        <f t="shared" si="2"/>
        <v>19.484668518518518</v>
      </c>
      <c r="N15" s="202">
        <f t="shared" si="2"/>
        <v>20.411033423445563</v>
      </c>
      <c r="O15" s="202">
        <f t="shared" si="2"/>
        <v>18.982240628259401</v>
      </c>
      <c r="P15" s="202">
        <f t="shared" si="2"/>
        <v>21.042817554782395</v>
      </c>
      <c r="Q15" s="202">
        <f t="shared" si="2"/>
        <v>18.549989014342387</v>
      </c>
      <c r="R15" s="202">
        <f t="shared" si="2"/>
        <v>17.92071441667176</v>
      </c>
      <c r="S15" s="202">
        <f t="shared" si="2"/>
        <v>18.852058895405669</v>
      </c>
      <c r="T15" s="202">
        <f t="shared" si="2"/>
        <v>18.765122280110326</v>
      </c>
      <c r="U15" s="202">
        <f t="shared" si="2"/>
        <v>17.394148366857351</v>
      </c>
      <c r="V15" s="202">
        <f t="shared" si="2"/>
        <v>18.469980347601794</v>
      </c>
      <c r="W15" s="202">
        <f t="shared" si="2"/>
        <v>20.497151205708661</v>
      </c>
      <c r="X15" s="202">
        <f t="shared" si="2"/>
        <v>18.847034355828221</v>
      </c>
      <c r="Y15" s="202">
        <f t="shared" si="2"/>
        <v>21.823851318058633</v>
      </c>
      <c r="Z15" s="202">
        <f t="shared" si="2"/>
        <v>20.540149592299674</v>
      </c>
      <c r="AA15" s="202">
        <f t="shared" si="2"/>
        <v>20.837779211998281</v>
      </c>
      <c r="AB15" s="202">
        <f t="shared" si="2"/>
        <v>22.786793627540742</v>
      </c>
      <c r="AC15" s="202">
        <f t="shared" si="2"/>
        <v>22.452541856925418</v>
      </c>
      <c r="AD15" s="202">
        <f t="shared" si="2"/>
        <v>27.965271925526704</v>
      </c>
      <c r="AE15" s="202">
        <f t="shared" si="2"/>
        <v>28.036625811986763</v>
      </c>
      <c r="AF15" s="202">
        <f t="shared" si="2"/>
        <v>31.310968471220825</v>
      </c>
      <c r="AG15" s="202">
        <f t="shared" si="2"/>
        <v>30.869196543482257</v>
      </c>
      <c r="AH15" s="202">
        <f t="shared" si="2"/>
        <v>31.830068796068797</v>
      </c>
      <c r="AI15" s="202">
        <f t="shared" si="2"/>
        <v>30.512758980657047</v>
      </c>
      <c r="AJ15" s="202">
        <f t="shared" si="2"/>
        <v>29.743275808936826</v>
      </c>
      <c r="AK15" s="202">
        <f t="shared" si="2"/>
        <v>31.689120561265309</v>
      </c>
      <c r="AL15" s="202">
        <f t="shared" si="2"/>
        <v>28.913298290913563</v>
      </c>
      <c r="AM15" s="202">
        <f t="shared" si="2"/>
        <v>28.33347753948258</v>
      </c>
      <c r="AN15" s="202">
        <f t="shared" si="2"/>
        <v>31.878074083114665</v>
      </c>
      <c r="AO15" s="202">
        <f t="shared" si="2"/>
        <v>32.906106674794273</v>
      </c>
      <c r="AP15" s="202">
        <f t="shared" si="2"/>
        <v>30.52445293398533</v>
      </c>
      <c r="AQ15" s="145">
        <f t="shared" si="2"/>
        <v>19.186473814259024</v>
      </c>
      <c r="AR15" s="145">
        <f t="shared" si="2"/>
        <v>16.366860430453706</v>
      </c>
      <c r="AS15" s="145">
        <f t="shared" si="2"/>
        <v>15.823908479773559</v>
      </c>
      <c r="AT15" s="145">
        <f t="shared" si="2"/>
        <v>17.591078145076509</v>
      </c>
      <c r="AU15" s="145">
        <f t="shared" si="2"/>
        <v>21.416828188768179</v>
      </c>
      <c r="AV15" s="145">
        <f t="shared" si="2"/>
        <v>22.416847974510699</v>
      </c>
      <c r="AW15" s="145">
        <f t="shared" si="2"/>
        <v>24.915886317681419</v>
      </c>
      <c r="AX15" s="95"/>
    </row>
    <row r="16" spans="1:50" x14ac:dyDescent="0.35">
      <c r="A16" s="572"/>
      <c r="B16" s="8" t="s">
        <v>351</v>
      </c>
      <c r="C16" s="196">
        <f t="shared" si="0"/>
        <v>536.10151723384411</v>
      </c>
      <c r="D16" s="196">
        <f t="shared" ref="D16:AW16" si="3">(D21+D92)/D25</f>
        <v>333.33148104265405</v>
      </c>
      <c r="E16" s="196">
        <f t="shared" si="3"/>
        <v>321.37549422336332</v>
      </c>
      <c r="F16" s="196">
        <f t="shared" si="3"/>
        <v>350.0229339853301</v>
      </c>
      <c r="G16" s="196">
        <f t="shared" si="3"/>
        <v>354.55797484276735</v>
      </c>
      <c r="H16" s="196">
        <f t="shared" si="3"/>
        <v>357.77742927429273</v>
      </c>
      <c r="I16" s="196">
        <f t="shared" si="3"/>
        <v>389.58581306017931</v>
      </c>
      <c r="J16" s="196">
        <f t="shared" si="3"/>
        <v>371.59921621621618</v>
      </c>
      <c r="K16" s="196">
        <f t="shared" si="3"/>
        <v>388.92799251870326</v>
      </c>
      <c r="L16" s="196">
        <f t="shared" si="3"/>
        <v>386.8685421994885</v>
      </c>
      <c r="M16" s="196">
        <f t="shared" si="3"/>
        <v>387.30261349693251</v>
      </c>
      <c r="N16" s="196">
        <f t="shared" si="3"/>
        <v>411.15096534653463</v>
      </c>
      <c r="O16" s="196">
        <f t="shared" si="3"/>
        <v>406.55918528252295</v>
      </c>
      <c r="P16" s="196">
        <f t="shared" si="3"/>
        <v>398.08831408775978</v>
      </c>
      <c r="Q16" s="196">
        <f t="shared" si="3"/>
        <v>391.17319176319177</v>
      </c>
      <c r="R16" s="196">
        <f t="shared" si="3"/>
        <v>385.33068331143238</v>
      </c>
      <c r="S16" s="196">
        <f t="shared" si="3"/>
        <v>386.19586983729664</v>
      </c>
      <c r="T16" s="196">
        <f t="shared" si="3"/>
        <v>409.29541443850263</v>
      </c>
      <c r="U16" s="196">
        <f t="shared" si="3"/>
        <v>390.03678620689652</v>
      </c>
      <c r="V16" s="196">
        <f t="shared" si="3"/>
        <v>411.98176712328768</v>
      </c>
      <c r="W16" s="196">
        <f t="shared" si="3"/>
        <v>464.71644351464437</v>
      </c>
      <c r="X16" s="196">
        <f t="shared" si="3"/>
        <v>414.02514824797839</v>
      </c>
      <c r="Y16" s="196">
        <f t="shared" si="3"/>
        <v>445.70069182389938</v>
      </c>
      <c r="Z16" s="196">
        <f t="shared" si="3"/>
        <v>448.50117804551542</v>
      </c>
      <c r="AA16" s="196">
        <f t="shared" si="3"/>
        <v>464.39702739726027</v>
      </c>
      <c r="AB16" s="196">
        <f t="shared" si="3"/>
        <v>483.57</v>
      </c>
      <c r="AC16" s="196">
        <f t="shared" si="3"/>
        <v>475.84903225806454</v>
      </c>
      <c r="AD16" s="196">
        <f t="shared" si="3"/>
        <v>587.66661518661522</v>
      </c>
      <c r="AE16" s="196">
        <f t="shared" si="3"/>
        <v>576.92517023959647</v>
      </c>
      <c r="AF16" s="196">
        <f t="shared" si="3"/>
        <v>651.124917407878</v>
      </c>
      <c r="AG16" s="196">
        <f t="shared" si="3"/>
        <v>677.917469717362</v>
      </c>
      <c r="AH16" s="196">
        <f t="shared" si="3"/>
        <v>682.73191040843221</v>
      </c>
      <c r="AI16" s="196">
        <f t="shared" si="3"/>
        <v>665.19448460508704</v>
      </c>
      <c r="AJ16" s="196">
        <f t="shared" si="3"/>
        <v>668.39979224376737</v>
      </c>
      <c r="AK16" s="196">
        <f t="shared" si="3"/>
        <v>730.37804255319156</v>
      </c>
      <c r="AL16" s="196">
        <f t="shared" si="3"/>
        <v>714.74727963525834</v>
      </c>
      <c r="AM16" s="196">
        <f t="shared" si="3"/>
        <v>690.2255688622754</v>
      </c>
      <c r="AN16" s="196">
        <f t="shared" si="3"/>
        <v>702.13172043010752</v>
      </c>
      <c r="AO16" s="196">
        <f t="shared" si="3"/>
        <v>754.99955244755256</v>
      </c>
      <c r="AP16" s="196">
        <f t="shared" si="3"/>
        <v>760.09140030441404</v>
      </c>
      <c r="AQ16" s="196">
        <f t="shared" si="3"/>
        <v>1023.6693247588423</v>
      </c>
      <c r="AR16" s="196">
        <f t="shared" si="3"/>
        <v>849.91130030959744</v>
      </c>
      <c r="AS16" s="196">
        <f t="shared" si="3"/>
        <v>646.60684337349403</v>
      </c>
      <c r="AT16" s="196">
        <f t="shared" si="3"/>
        <v>657.62978165938864</v>
      </c>
      <c r="AU16" s="196">
        <f t="shared" si="3"/>
        <v>717.8970327552986</v>
      </c>
      <c r="AV16" s="196">
        <f t="shared" si="3"/>
        <v>694.88275132275135</v>
      </c>
      <c r="AW16" s="196">
        <f t="shared" si="3"/>
        <v>779.61764499121261</v>
      </c>
      <c r="AX16" s="42"/>
    </row>
    <row r="17" spans="1:50" x14ac:dyDescent="0.35">
      <c r="A17" s="97"/>
      <c r="B17" s="19"/>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42"/>
    </row>
    <row r="18" spans="1:50" x14ac:dyDescent="0.35">
      <c r="A18" s="99" t="s">
        <v>352</v>
      </c>
      <c r="B18" s="19"/>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42"/>
    </row>
    <row r="19" spans="1:50" ht="15" thickBot="1" x14ac:dyDescent="0.4"/>
    <row r="20" spans="1:50" s="2" customFormat="1" x14ac:dyDescent="0.35">
      <c r="A20" s="91" t="s">
        <v>353</v>
      </c>
      <c r="B20" s="33" t="s">
        <v>354</v>
      </c>
      <c r="C20" s="456" t="s">
        <v>153</v>
      </c>
      <c r="D20" s="14">
        <v>42736</v>
      </c>
      <c r="E20" s="14">
        <v>42767</v>
      </c>
      <c r="F20" s="14">
        <v>42795</v>
      </c>
      <c r="G20" s="14">
        <v>42826</v>
      </c>
      <c r="H20" s="14">
        <v>42856</v>
      </c>
      <c r="I20" s="14">
        <v>42887</v>
      </c>
      <c r="J20" s="14">
        <v>42917</v>
      </c>
      <c r="K20" s="14">
        <v>42948</v>
      </c>
      <c r="L20" s="14">
        <v>42979</v>
      </c>
      <c r="M20" s="14">
        <v>43009</v>
      </c>
      <c r="N20" s="14">
        <v>43040</v>
      </c>
      <c r="O20" s="14">
        <v>43070</v>
      </c>
      <c r="P20" s="14">
        <v>43101</v>
      </c>
      <c r="Q20" s="14">
        <v>43132</v>
      </c>
      <c r="R20" s="14">
        <v>43160</v>
      </c>
      <c r="S20" s="14">
        <v>43191</v>
      </c>
      <c r="T20" s="14">
        <v>43221</v>
      </c>
      <c r="U20" s="14">
        <v>43252</v>
      </c>
      <c r="V20" s="14">
        <v>43282</v>
      </c>
      <c r="W20" s="14">
        <v>43313</v>
      </c>
      <c r="X20" s="14">
        <v>43344</v>
      </c>
      <c r="Y20" s="14">
        <v>43374</v>
      </c>
      <c r="Z20" s="14">
        <v>43405</v>
      </c>
      <c r="AA20" s="14">
        <v>43435</v>
      </c>
      <c r="AB20" s="14">
        <v>43466</v>
      </c>
      <c r="AC20" s="14">
        <v>43497</v>
      </c>
      <c r="AD20" s="14">
        <v>43525</v>
      </c>
      <c r="AE20" s="14">
        <v>43556</v>
      </c>
      <c r="AF20" s="14">
        <v>43586</v>
      </c>
      <c r="AG20" s="14">
        <v>43617</v>
      </c>
      <c r="AH20" s="14">
        <v>43647</v>
      </c>
      <c r="AI20" s="14">
        <v>43678</v>
      </c>
      <c r="AJ20" s="14">
        <v>43709</v>
      </c>
      <c r="AK20" s="14">
        <v>43739</v>
      </c>
      <c r="AL20" s="14">
        <v>43770</v>
      </c>
      <c r="AM20" s="14">
        <v>43800</v>
      </c>
      <c r="AN20" s="14">
        <v>43831</v>
      </c>
      <c r="AO20" s="14">
        <v>43862</v>
      </c>
      <c r="AP20" s="14">
        <v>43891</v>
      </c>
      <c r="AQ20" s="14">
        <v>43922</v>
      </c>
      <c r="AR20" s="14">
        <v>43952</v>
      </c>
      <c r="AS20" s="14">
        <v>43983</v>
      </c>
      <c r="AT20" s="14">
        <v>44013</v>
      </c>
      <c r="AU20" s="14">
        <v>44044</v>
      </c>
      <c r="AV20" s="14">
        <v>44075</v>
      </c>
      <c r="AW20" s="15">
        <v>44105</v>
      </c>
    </row>
    <row r="21" spans="1:50" s="88" customFormat="1" x14ac:dyDescent="0.35">
      <c r="A21" s="423" t="s">
        <v>134</v>
      </c>
      <c r="B21" s="87" t="s">
        <v>162</v>
      </c>
      <c r="C21" s="193">
        <f>AVERAGE(D21:AW21)</f>
        <v>366868.23913043475</v>
      </c>
      <c r="D21" s="193">
        <v>280890</v>
      </c>
      <c r="E21" s="193">
        <v>249826</v>
      </c>
      <c r="F21" s="193">
        <v>285652</v>
      </c>
      <c r="G21" s="193">
        <v>281049</v>
      </c>
      <c r="H21" s="193">
        <v>289641</v>
      </c>
      <c r="I21" s="193">
        <v>303742</v>
      </c>
      <c r="J21" s="193">
        <v>272569</v>
      </c>
      <c r="K21" s="193">
        <v>311697</v>
      </c>
      <c r="L21" s="193">
        <v>302357</v>
      </c>
      <c r="M21" s="193">
        <v>315419</v>
      </c>
      <c r="N21" s="193">
        <v>331993</v>
      </c>
      <c r="O21" s="193">
        <v>309228</v>
      </c>
      <c r="P21" s="193">
        <v>344652</v>
      </c>
      <c r="Q21" s="193">
        <v>303552</v>
      </c>
      <c r="R21" s="193">
        <v>292999</v>
      </c>
      <c r="S21" s="193">
        <v>308193</v>
      </c>
      <c r="T21" s="193">
        <v>305592</v>
      </c>
      <c r="U21" s="193">
        <v>282731</v>
      </c>
      <c r="V21" s="193">
        <v>300313</v>
      </c>
      <c r="W21" s="193">
        <v>332904</v>
      </c>
      <c r="X21" s="193">
        <v>306968</v>
      </c>
      <c r="Y21" s="193">
        <v>354131</v>
      </c>
      <c r="Z21" s="193">
        <v>334708</v>
      </c>
      <c r="AA21" s="193">
        <v>338864</v>
      </c>
      <c r="AB21" s="193">
        <v>373040</v>
      </c>
      <c r="AC21" s="193">
        <v>368701</v>
      </c>
      <c r="AD21" s="193">
        <v>456530</v>
      </c>
      <c r="AE21" s="193">
        <v>457403</v>
      </c>
      <c r="AF21" s="193">
        <v>512282</v>
      </c>
      <c r="AG21" s="193">
        <v>503649</v>
      </c>
      <c r="AH21" s="193">
        <v>518076</v>
      </c>
      <c r="AI21" s="193">
        <v>496765</v>
      </c>
      <c r="AJ21" s="193">
        <v>482182</v>
      </c>
      <c r="AK21" s="193">
        <v>514742</v>
      </c>
      <c r="AL21" s="193">
        <v>469338</v>
      </c>
      <c r="AM21" s="193">
        <v>461023</v>
      </c>
      <c r="AN21" s="193">
        <v>522296</v>
      </c>
      <c r="AO21" s="193">
        <v>539745</v>
      </c>
      <c r="AP21" s="193">
        <v>499289</v>
      </c>
      <c r="AQ21" s="193">
        <v>318276</v>
      </c>
      <c r="AR21" s="193">
        <v>274435</v>
      </c>
      <c r="AS21" s="193">
        <v>266053</v>
      </c>
      <c r="AT21" s="193">
        <v>301087</v>
      </c>
      <c r="AU21" s="193">
        <v>364016</v>
      </c>
      <c r="AV21" s="193">
        <v>393871</v>
      </c>
      <c r="AW21" s="194">
        <v>443470</v>
      </c>
    </row>
    <row r="22" spans="1:50" s="51" customFormat="1" x14ac:dyDescent="0.35">
      <c r="A22" s="29" t="s">
        <v>134</v>
      </c>
      <c r="B22" s="9" t="s">
        <v>166</v>
      </c>
      <c r="C22" s="193">
        <f>AVERAGE(D22:AW22)</f>
        <v>535.20017443542247</v>
      </c>
      <c r="D22" s="193">
        <f>D21/D25</f>
        <v>332.80805687203792</v>
      </c>
      <c r="E22" s="193">
        <f t="shared" ref="E22:AW22" si="4">E21/E25</f>
        <v>320.70089858793324</v>
      </c>
      <c r="F22" s="193">
        <f t="shared" si="4"/>
        <v>349.20782396088021</v>
      </c>
      <c r="G22" s="193">
        <f t="shared" si="4"/>
        <v>353.52075471698112</v>
      </c>
      <c r="H22" s="193">
        <f t="shared" si="4"/>
        <v>356.26199261992622</v>
      </c>
      <c r="I22" s="193">
        <f t="shared" si="4"/>
        <v>388.91421254801537</v>
      </c>
      <c r="J22" s="193">
        <f t="shared" si="4"/>
        <v>368.33648648648648</v>
      </c>
      <c r="K22" s="193">
        <f t="shared" si="4"/>
        <v>388.64962593516208</v>
      </c>
      <c r="L22" s="193">
        <f t="shared" si="4"/>
        <v>386.64578005115089</v>
      </c>
      <c r="M22" s="193">
        <f t="shared" si="4"/>
        <v>387.01717791411045</v>
      </c>
      <c r="N22" s="193">
        <f t="shared" si="4"/>
        <v>410.88242574257424</v>
      </c>
      <c r="O22" s="193">
        <f t="shared" si="4"/>
        <v>406.34428383705648</v>
      </c>
      <c r="P22" s="193">
        <f t="shared" si="4"/>
        <v>397.98152424942265</v>
      </c>
      <c r="Q22" s="193">
        <f t="shared" si="4"/>
        <v>390.67181467181467</v>
      </c>
      <c r="R22" s="193">
        <f t="shared" si="4"/>
        <v>385.01839684625492</v>
      </c>
      <c r="S22" s="193">
        <f t="shared" si="4"/>
        <v>385.72340425531917</v>
      </c>
      <c r="T22" s="193">
        <f t="shared" si="4"/>
        <v>408.54545454545456</v>
      </c>
      <c r="U22" s="193">
        <f t="shared" si="4"/>
        <v>389.97379310344826</v>
      </c>
      <c r="V22" s="193">
        <f t="shared" si="4"/>
        <v>411.3876712328767</v>
      </c>
      <c r="W22" s="193">
        <f t="shared" si="4"/>
        <v>464.30125523012555</v>
      </c>
      <c r="X22" s="193">
        <f t="shared" si="4"/>
        <v>413.70350404312666</v>
      </c>
      <c r="Y22" s="193">
        <f t="shared" si="4"/>
        <v>445.44779874213839</v>
      </c>
      <c r="Z22" s="193">
        <f t="shared" si="4"/>
        <v>448.06961178045515</v>
      </c>
      <c r="AA22" s="193">
        <f t="shared" si="4"/>
        <v>464.19726027397257</v>
      </c>
      <c r="AB22" s="193">
        <f t="shared" si="4"/>
        <v>483.21243523316065</v>
      </c>
      <c r="AC22" s="193">
        <f t="shared" si="4"/>
        <v>475.74322580645162</v>
      </c>
      <c r="AD22" s="193">
        <f t="shared" si="4"/>
        <v>587.55469755469755</v>
      </c>
      <c r="AE22" s="193">
        <f t="shared" si="4"/>
        <v>576.80075662042873</v>
      </c>
      <c r="AF22" s="193">
        <f t="shared" si="4"/>
        <v>650.93011435832273</v>
      </c>
      <c r="AG22" s="193">
        <f t="shared" si="4"/>
        <v>677.85868102288021</v>
      </c>
      <c r="AH22" s="193">
        <f t="shared" si="4"/>
        <v>682.57707509881425</v>
      </c>
      <c r="AI22" s="193">
        <f t="shared" si="4"/>
        <v>665.01338688085673</v>
      </c>
      <c r="AJ22" s="193">
        <f t="shared" si="4"/>
        <v>667.84210526315792</v>
      </c>
      <c r="AK22" s="193">
        <f t="shared" si="4"/>
        <v>730.13049645390072</v>
      </c>
      <c r="AL22" s="193">
        <f t="shared" si="4"/>
        <v>713.27963525835867</v>
      </c>
      <c r="AM22" s="193">
        <f t="shared" si="4"/>
        <v>690.15419161676641</v>
      </c>
      <c r="AN22" s="193">
        <f t="shared" si="4"/>
        <v>702.01075268817203</v>
      </c>
      <c r="AO22" s="193">
        <f t="shared" si="4"/>
        <v>754.88811188811189</v>
      </c>
      <c r="AP22" s="193">
        <f t="shared" si="4"/>
        <v>759.95281582952816</v>
      </c>
      <c r="AQ22" s="193">
        <f t="shared" si="4"/>
        <v>1023.395498392283</v>
      </c>
      <c r="AR22" s="193">
        <f t="shared" si="4"/>
        <v>849.64396284829718</v>
      </c>
      <c r="AS22" s="193">
        <f t="shared" si="4"/>
        <v>641.09156626506024</v>
      </c>
      <c r="AT22" s="193">
        <f t="shared" si="4"/>
        <v>657.39519650655018</v>
      </c>
      <c r="AU22" s="193">
        <f t="shared" si="4"/>
        <v>701.37957610789977</v>
      </c>
      <c r="AV22" s="193">
        <f t="shared" si="4"/>
        <v>694.65784832451504</v>
      </c>
      <c r="AW22" s="194">
        <f t="shared" si="4"/>
        <v>779.38488576449913</v>
      </c>
    </row>
    <row r="23" spans="1:50" s="51" customFormat="1" x14ac:dyDescent="0.35">
      <c r="A23" s="29" t="s">
        <v>134</v>
      </c>
      <c r="B23" s="9" t="s">
        <v>133</v>
      </c>
      <c r="C23" s="126">
        <f>AVERAGE(D23:AW23)</f>
        <v>6810.739130434783</v>
      </c>
      <c r="D23" s="126">
        <v>6515</v>
      </c>
      <c r="E23" s="126">
        <v>5808</v>
      </c>
      <c r="F23" s="126">
        <v>6567</v>
      </c>
      <c r="G23" s="126">
        <v>6233</v>
      </c>
      <c r="H23" s="126">
        <v>6437</v>
      </c>
      <c r="I23" s="126">
        <v>6503</v>
      </c>
      <c r="J23" s="126">
        <v>5938</v>
      </c>
      <c r="K23" s="126">
        <v>6886</v>
      </c>
      <c r="L23" s="126">
        <v>6529</v>
      </c>
      <c r="M23" s="126">
        <v>6965</v>
      </c>
      <c r="N23" s="126">
        <v>6768</v>
      </c>
      <c r="O23" s="126">
        <v>6074</v>
      </c>
      <c r="P23" s="126">
        <v>6917</v>
      </c>
      <c r="Q23" s="126">
        <v>6082</v>
      </c>
      <c r="R23" s="126">
        <v>6473</v>
      </c>
      <c r="S23" s="126">
        <v>6577</v>
      </c>
      <c r="T23" s="126">
        <v>6787</v>
      </c>
      <c r="U23" s="126">
        <v>6471</v>
      </c>
      <c r="V23" s="126">
        <v>6415</v>
      </c>
      <c r="W23" s="126">
        <v>7033</v>
      </c>
      <c r="X23" s="126">
        <v>6229</v>
      </c>
      <c r="Y23" s="126">
        <v>7144</v>
      </c>
      <c r="Z23" s="126">
        <v>6468</v>
      </c>
      <c r="AA23" s="126">
        <v>6523</v>
      </c>
      <c r="AB23" s="126">
        <v>7009</v>
      </c>
      <c r="AC23" s="126">
        <v>6854</v>
      </c>
      <c r="AD23" s="126">
        <v>8173</v>
      </c>
      <c r="AE23" s="126">
        <v>8199</v>
      </c>
      <c r="AF23" s="126">
        <v>8860</v>
      </c>
      <c r="AG23" s="126">
        <v>8425</v>
      </c>
      <c r="AH23" s="126">
        <v>8804</v>
      </c>
      <c r="AI23" s="126">
        <v>8443</v>
      </c>
      <c r="AJ23" s="126">
        <v>7818</v>
      </c>
      <c r="AK23" s="126">
        <v>8392</v>
      </c>
      <c r="AL23" s="126">
        <v>7462</v>
      </c>
      <c r="AM23" s="126">
        <v>7438</v>
      </c>
      <c r="AN23" s="126">
        <v>8825</v>
      </c>
      <c r="AO23" s="126">
        <v>8748</v>
      </c>
      <c r="AP23" s="126">
        <v>7439</v>
      </c>
      <c r="AQ23" s="126">
        <v>4113</v>
      </c>
      <c r="AR23" s="126">
        <v>3663</v>
      </c>
      <c r="AS23" s="126">
        <v>3991</v>
      </c>
      <c r="AT23" s="126">
        <v>4839</v>
      </c>
      <c r="AU23" s="126">
        <v>5782</v>
      </c>
      <c r="AV23" s="126">
        <v>6454</v>
      </c>
      <c r="AW23" s="404">
        <v>7221</v>
      </c>
    </row>
    <row r="24" spans="1:50" s="51" customFormat="1" x14ac:dyDescent="0.35">
      <c r="A24" s="29" t="s">
        <v>134</v>
      </c>
      <c r="B24" s="9" t="s">
        <v>167</v>
      </c>
      <c r="C24" s="126">
        <f>AVERAGE(D24:AW24)</f>
        <v>110948.75389505303</v>
      </c>
      <c r="D24" s="126">
        <f>SUM(D29,D34,D39,D44,D49,D54,D59,D64,D69,D74,D79)</f>
        <v>78806</v>
      </c>
      <c r="E24" s="126">
        <f t="shared" ref="E24:AW24" si="5">SUM(E29,E34,E39,E44,E49,E54,E59,E64,E69,E74,E79)</f>
        <v>68523</v>
      </c>
      <c r="F24" s="126">
        <f t="shared" si="5"/>
        <v>80714</v>
      </c>
      <c r="G24" s="126">
        <f t="shared" si="5"/>
        <v>79076</v>
      </c>
      <c r="H24" s="126">
        <f t="shared" si="5"/>
        <v>82939</v>
      </c>
      <c r="I24" s="126">
        <f t="shared" si="5"/>
        <v>87905.132064703677</v>
      </c>
      <c r="J24" s="126">
        <f t="shared" si="5"/>
        <v>79335.203514193854</v>
      </c>
      <c r="K24" s="126">
        <f t="shared" si="5"/>
        <v>89811.316527098999</v>
      </c>
      <c r="L24" s="126">
        <f t="shared" si="5"/>
        <v>86825</v>
      </c>
      <c r="M24" s="126">
        <f t="shared" si="5"/>
        <v>89309</v>
      </c>
      <c r="N24" s="126">
        <f t="shared" si="5"/>
        <v>95438.203263370771</v>
      </c>
      <c r="O24" s="126">
        <f t="shared" si="5"/>
        <v>88138</v>
      </c>
      <c r="P24" s="126">
        <f t="shared" si="5"/>
        <v>92207.463488051973</v>
      </c>
      <c r="Q24" s="126">
        <f t="shared" si="5"/>
        <v>83918</v>
      </c>
      <c r="R24" s="126">
        <f t="shared" si="5"/>
        <v>84131</v>
      </c>
      <c r="S24" s="126">
        <f t="shared" si="5"/>
        <v>87898</v>
      </c>
      <c r="T24" s="126">
        <f t="shared" si="5"/>
        <v>86572</v>
      </c>
      <c r="U24" s="126">
        <f t="shared" si="5"/>
        <v>77921</v>
      </c>
      <c r="V24" s="126">
        <f t="shared" si="5"/>
        <v>84557</v>
      </c>
      <c r="W24" s="126">
        <f t="shared" si="5"/>
        <v>93607.980351410355</v>
      </c>
      <c r="X24" s="126">
        <f t="shared" si="5"/>
        <v>87461</v>
      </c>
      <c r="Y24" s="126">
        <f t="shared" si="5"/>
        <v>102906.54906327525</v>
      </c>
      <c r="Z24" s="126">
        <f t="shared" si="5"/>
        <v>98711</v>
      </c>
      <c r="AA24" s="126">
        <f t="shared" si="5"/>
        <v>100541.12489590398</v>
      </c>
      <c r="AB24" s="126">
        <f t="shared" si="5"/>
        <v>108516</v>
      </c>
      <c r="AC24" s="126">
        <f t="shared" si="5"/>
        <v>109189</v>
      </c>
      <c r="AD24" s="126">
        <f t="shared" si="5"/>
        <v>137874</v>
      </c>
      <c r="AE24" s="126">
        <f t="shared" si="5"/>
        <v>138414</v>
      </c>
      <c r="AF24" s="126">
        <f t="shared" si="5"/>
        <v>158070</v>
      </c>
      <c r="AG24" s="126">
        <f t="shared" si="5"/>
        <v>157894</v>
      </c>
      <c r="AH24" s="126">
        <f t="shared" si="5"/>
        <v>161310</v>
      </c>
      <c r="AI24" s="126">
        <f t="shared" si="5"/>
        <v>154456</v>
      </c>
      <c r="AJ24" s="126">
        <f t="shared" si="5"/>
        <v>152717.76444708122</v>
      </c>
      <c r="AK24" s="126">
        <f t="shared" si="5"/>
        <v>161691</v>
      </c>
      <c r="AL24" s="126">
        <f t="shared" si="5"/>
        <v>147517</v>
      </c>
      <c r="AM24" s="126">
        <f t="shared" si="5"/>
        <v>144245</v>
      </c>
      <c r="AN24" s="126">
        <f t="shared" si="5"/>
        <v>161157.9415573497</v>
      </c>
      <c r="AO24" s="126">
        <f t="shared" si="5"/>
        <v>170051</v>
      </c>
      <c r="AP24" s="126">
        <f t="shared" si="5"/>
        <v>160223</v>
      </c>
      <c r="AQ24" s="126">
        <f t="shared" si="5"/>
        <v>106467</v>
      </c>
      <c r="AR24" s="126">
        <f t="shared" si="5"/>
        <v>90320</v>
      </c>
      <c r="AS24" s="126">
        <f t="shared" si="5"/>
        <v>92415</v>
      </c>
      <c r="AT24" s="126">
        <f t="shared" si="5"/>
        <v>101158</v>
      </c>
      <c r="AU24" s="126">
        <f t="shared" si="5"/>
        <v>122383</v>
      </c>
      <c r="AV24" s="126">
        <f t="shared" si="5"/>
        <v>132393</v>
      </c>
      <c r="AW24" s="404">
        <f t="shared" si="5"/>
        <v>147929</v>
      </c>
    </row>
    <row r="25" spans="1:50" s="51" customFormat="1" x14ac:dyDescent="0.35">
      <c r="A25" s="29" t="s">
        <v>134</v>
      </c>
      <c r="B25" s="9" t="s">
        <v>132</v>
      </c>
      <c r="C25" s="126">
        <f>AVERAGE(D25:AW25)</f>
        <v>714.32608695652175</v>
      </c>
      <c r="D25" s="126">
        <v>844</v>
      </c>
      <c r="E25" s="126">
        <v>779</v>
      </c>
      <c r="F25" s="126">
        <v>818</v>
      </c>
      <c r="G25" s="126">
        <v>795</v>
      </c>
      <c r="H25" s="126">
        <v>813</v>
      </c>
      <c r="I25" s="126">
        <v>781</v>
      </c>
      <c r="J25" s="126">
        <v>740</v>
      </c>
      <c r="K25" s="126">
        <v>802</v>
      </c>
      <c r="L25" s="126">
        <v>782</v>
      </c>
      <c r="M25" s="126">
        <v>815</v>
      </c>
      <c r="N25" s="126">
        <v>808</v>
      </c>
      <c r="O25" s="126">
        <v>761</v>
      </c>
      <c r="P25" s="126">
        <v>866</v>
      </c>
      <c r="Q25" s="126">
        <v>777</v>
      </c>
      <c r="R25" s="126">
        <v>761</v>
      </c>
      <c r="S25" s="126">
        <v>799</v>
      </c>
      <c r="T25" s="126">
        <v>748</v>
      </c>
      <c r="U25" s="126">
        <v>725</v>
      </c>
      <c r="V25" s="126">
        <v>730</v>
      </c>
      <c r="W25" s="126">
        <v>717</v>
      </c>
      <c r="X25" s="126">
        <v>742</v>
      </c>
      <c r="Y25" s="126">
        <v>795</v>
      </c>
      <c r="Z25" s="126">
        <v>747</v>
      </c>
      <c r="AA25" s="126">
        <v>730</v>
      </c>
      <c r="AB25" s="126">
        <v>772</v>
      </c>
      <c r="AC25" s="126">
        <v>775</v>
      </c>
      <c r="AD25" s="126">
        <v>777</v>
      </c>
      <c r="AE25" s="126">
        <v>793</v>
      </c>
      <c r="AF25" s="126">
        <v>787</v>
      </c>
      <c r="AG25" s="126">
        <v>743</v>
      </c>
      <c r="AH25" s="126">
        <v>759</v>
      </c>
      <c r="AI25" s="126">
        <v>747</v>
      </c>
      <c r="AJ25" s="126">
        <v>722</v>
      </c>
      <c r="AK25" s="126">
        <v>705</v>
      </c>
      <c r="AL25" s="126">
        <v>658</v>
      </c>
      <c r="AM25" s="126">
        <v>668</v>
      </c>
      <c r="AN25" s="126">
        <v>744</v>
      </c>
      <c r="AO25" s="126">
        <v>715</v>
      </c>
      <c r="AP25" s="126">
        <v>657</v>
      </c>
      <c r="AQ25" s="126">
        <v>311</v>
      </c>
      <c r="AR25" s="126">
        <v>323</v>
      </c>
      <c r="AS25" s="126">
        <v>415</v>
      </c>
      <c r="AT25" s="126">
        <v>458</v>
      </c>
      <c r="AU25" s="126">
        <v>519</v>
      </c>
      <c r="AV25" s="126">
        <v>567</v>
      </c>
      <c r="AW25" s="404">
        <v>569</v>
      </c>
    </row>
    <row r="26" spans="1:50" x14ac:dyDescent="0.35">
      <c r="A26" s="27" t="s">
        <v>355</v>
      </c>
      <c r="B26" s="3" t="s">
        <v>162</v>
      </c>
      <c r="C26" s="145">
        <f t="shared" ref="C26:C80" si="6">AVERAGE(D26:AW26)</f>
        <v>0</v>
      </c>
      <c r="D26" s="145">
        <v>0</v>
      </c>
      <c r="E26" s="145">
        <v>0</v>
      </c>
      <c r="F26" s="145">
        <v>0</v>
      </c>
      <c r="G26" s="145">
        <v>0</v>
      </c>
      <c r="H26" s="145">
        <v>0</v>
      </c>
      <c r="I26" s="145">
        <v>0</v>
      </c>
      <c r="J26" s="145">
        <v>0</v>
      </c>
      <c r="K26" s="145">
        <v>0</v>
      </c>
      <c r="L26" s="145">
        <v>0</v>
      </c>
      <c r="M26" s="145">
        <v>0</v>
      </c>
      <c r="N26" s="145">
        <v>0</v>
      </c>
      <c r="O26" s="145">
        <v>0</v>
      </c>
      <c r="P26" s="145">
        <v>0</v>
      </c>
      <c r="Q26" s="145">
        <v>0</v>
      </c>
      <c r="R26" s="145">
        <v>0</v>
      </c>
      <c r="S26" s="145">
        <v>0</v>
      </c>
      <c r="T26" s="145">
        <v>0</v>
      </c>
      <c r="U26" s="145">
        <v>0</v>
      </c>
      <c r="V26" s="145">
        <v>0</v>
      </c>
      <c r="W26" s="145">
        <v>0</v>
      </c>
      <c r="X26" s="145">
        <v>0</v>
      </c>
      <c r="Y26" s="145">
        <v>0</v>
      </c>
      <c r="Z26" s="145">
        <v>0</v>
      </c>
      <c r="AA26" s="145">
        <v>0</v>
      </c>
      <c r="AB26" s="145">
        <v>0</v>
      </c>
      <c r="AC26" s="145">
        <v>0</v>
      </c>
      <c r="AD26" s="145">
        <v>0</v>
      </c>
      <c r="AE26" s="145">
        <v>0</v>
      </c>
      <c r="AF26" s="145">
        <v>0</v>
      </c>
      <c r="AG26" s="145">
        <v>0</v>
      </c>
      <c r="AH26" s="145">
        <v>0</v>
      </c>
      <c r="AI26" s="145">
        <v>0</v>
      </c>
      <c r="AJ26" s="145">
        <v>0</v>
      </c>
      <c r="AK26" s="145">
        <v>0</v>
      </c>
      <c r="AL26" s="145">
        <v>0</v>
      </c>
      <c r="AM26" s="145">
        <v>0</v>
      </c>
      <c r="AN26" s="145">
        <v>0</v>
      </c>
      <c r="AO26" s="145">
        <v>0</v>
      </c>
      <c r="AP26" s="145">
        <v>0</v>
      </c>
      <c r="AQ26" s="145">
        <v>0</v>
      </c>
      <c r="AR26" s="145">
        <v>0</v>
      </c>
      <c r="AS26" s="145">
        <v>0</v>
      </c>
      <c r="AT26" s="145">
        <v>0</v>
      </c>
      <c r="AU26" s="145">
        <v>0</v>
      </c>
      <c r="AV26" s="145">
        <v>0</v>
      </c>
      <c r="AW26" s="195">
        <v>0</v>
      </c>
    </row>
    <row r="27" spans="1:50" x14ac:dyDescent="0.35">
      <c r="A27" s="90" t="s">
        <v>355</v>
      </c>
      <c r="B27" s="12" t="s">
        <v>166</v>
      </c>
      <c r="C27" s="145">
        <f t="shared" si="6"/>
        <v>0</v>
      </c>
      <c r="D27" s="223">
        <v>0</v>
      </c>
      <c r="E27" s="223">
        <v>0</v>
      </c>
      <c r="F27" s="223">
        <v>0</v>
      </c>
      <c r="G27" s="223">
        <v>0</v>
      </c>
      <c r="H27" s="223">
        <v>0</v>
      </c>
      <c r="I27" s="223">
        <v>0</v>
      </c>
      <c r="J27" s="223">
        <v>0</v>
      </c>
      <c r="K27" s="223">
        <v>0</v>
      </c>
      <c r="L27" s="223">
        <v>0</v>
      </c>
      <c r="M27" s="223">
        <v>0</v>
      </c>
      <c r="N27" s="223">
        <v>0</v>
      </c>
      <c r="O27" s="223">
        <v>0</v>
      </c>
      <c r="P27" s="223">
        <v>0</v>
      </c>
      <c r="Q27" s="223">
        <v>0</v>
      </c>
      <c r="R27" s="223">
        <v>0</v>
      </c>
      <c r="S27" s="223">
        <v>0</v>
      </c>
      <c r="T27" s="223">
        <v>0</v>
      </c>
      <c r="U27" s="223">
        <v>0</v>
      </c>
      <c r="V27" s="223">
        <v>0</v>
      </c>
      <c r="W27" s="223">
        <v>0</v>
      </c>
      <c r="X27" s="223">
        <v>0</v>
      </c>
      <c r="Y27" s="223">
        <v>0</v>
      </c>
      <c r="Z27" s="223">
        <v>0</v>
      </c>
      <c r="AA27" s="223">
        <v>0</v>
      </c>
      <c r="AB27" s="223">
        <v>0</v>
      </c>
      <c r="AC27" s="223">
        <v>0</v>
      </c>
      <c r="AD27" s="223">
        <v>0</v>
      </c>
      <c r="AE27" s="223">
        <v>0</v>
      </c>
      <c r="AF27" s="223">
        <v>0</v>
      </c>
      <c r="AG27" s="223">
        <v>0</v>
      </c>
      <c r="AH27" s="223">
        <v>0</v>
      </c>
      <c r="AI27" s="223">
        <v>0</v>
      </c>
      <c r="AJ27" s="223">
        <v>0</v>
      </c>
      <c r="AK27" s="223">
        <v>0</v>
      </c>
      <c r="AL27" s="223">
        <v>0</v>
      </c>
      <c r="AM27" s="223">
        <v>0</v>
      </c>
      <c r="AN27" s="223">
        <v>0</v>
      </c>
      <c r="AO27" s="223">
        <v>0</v>
      </c>
      <c r="AP27" s="223">
        <v>0</v>
      </c>
      <c r="AQ27" s="223">
        <v>0</v>
      </c>
      <c r="AR27" s="223">
        <v>0</v>
      </c>
      <c r="AS27" s="223">
        <v>0</v>
      </c>
      <c r="AT27" s="223">
        <v>0</v>
      </c>
      <c r="AU27" s="223">
        <v>0</v>
      </c>
      <c r="AV27" s="223">
        <v>0</v>
      </c>
      <c r="AW27" s="224">
        <v>0</v>
      </c>
    </row>
    <row r="28" spans="1:50" x14ac:dyDescent="0.35">
      <c r="A28" s="27" t="s">
        <v>355</v>
      </c>
      <c r="B28" s="3" t="s">
        <v>133</v>
      </c>
      <c r="C28" s="4">
        <f t="shared" si="6"/>
        <v>0</v>
      </c>
      <c r="D28" s="3">
        <v>0</v>
      </c>
      <c r="E28" s="3">
        <v>0</v>
      </c>
      <c r="F28" s="3">
        <v>0</v>
      </c>
      <c r="G28" s="3">
        <v>0</v>
      </c>
      <c r="H28" s="3">
        <v>0</v>
      </c>
      <c r="I28" s="3">
        <v>0</v>
      </c>
      <c r="J28" s="3">
        <v>0</v>
      </c>
      <c r="K28" s="3">
        <v>0</v>
      </c>
      <c r="L28" s="3">
        <v>0</v>
      </c>
      <c r="M28" s="3">
        <v>0</v>
      </c>
      <c r="N28" s="3">
        <v>0</v>
      </c>
      <c r="O28" s="3">
        <v>0</v>
      </c>
      <c r="P28" s="3">
        <v>0</v>
      </c>
      <c r="Q28" s="3">
        <v>0</v>
      </c>
      <c r="R28" s="3">
        <v>0</v>
      </c>
      <c r="S28" s="3">
        <v>0</v>
      </c>
      <c r="T28" s="3">
        <v>0</v>
      </c>
      <c r="U28" s="3">
        <v>0</v>
      </c>
      <c r="V28" s="3">
        <v>0</v>
      </c>
      <c r="W28" s="3">
        <v>0</v>
      </c>
      <c r="X28" s="3">
        <v>0</v>
      </c>
      <c r="Y28" s="3">
        <v>0</v>
      </c>
      <c r="Z28" s="3">
        <v>0</v>
      </c>
      <c r="AA28" s="3">
        <v>0</v>
      </c>
      <c r="AB28" s="3">
        <v>0</v>
      </c>
      <c r="AC28" s="3">
        <v>0</v>
      </c>
      <c r="AD28" s="3">
        <v>0</v>
      </c>
      <c r="AE28" s="3">
        <v>0</v>
      </c>
      <c r="AF28" s="3">
        <v>0</v>
      </c>
      <c r="AG28" s="3">
        <v>0</v>
      </c>
      <c r="AH28" s="3">
        <v>0</v>
      </c>
      <c r="AI28" s="3">
        <v>0</v>
      </c>
      <c r="AJ28" s="3">
        <v>0</v>
      </c>
      <c r="AK28" s="3">
        <v>0</v>
      </c>
      <c r="AL28" s="3">
        <v>0</v>
      </c>
      <c r="AM28" s="3">
        <v>0</v>
      </c>
      <c r="AN28" s="3">
        <v>0</v>
      </c>
      <c r="AO28" s="3">
        <v>0</v>
      </c>
      <c r="AP28" s="3">
        <v>0</v>
      </c>
      <c r="AQ28" s="3">
        <v>0</v>
      </c>
      <c r="AR28" s="3">
        <v>0</v>
      </c>
      <c r="AS28" s="3">
        <v>0</v>
      </c>
      <c r="AT28" s="3">
        <v>0</v>
      </c>
      <c r="AU28" s="3">
        <v>0</v>
      </c>
      <c r="AV28" s="3">
        <v>0</v>
      </c>
      <c r="AW28" s="10">
        <v>0</v>
      </c>
    </row>
    <row r="29" spans="1:50" x14ac:dyDescent="0.35">
      <c r="A29" s="27" t="s">
        <v>355</v>
      </c>
      <c r="B29" s="3" t="s">
        <v>167</v>
      </c>
      <c r="C29" s="4">
        <f t="shared" si="6"/>
        <v>0</v>
      </c>
      <c r="D29" s="3">
        <v>0</v>
      </c>
      <c r="E29" s="3">
        <v>0</v>
      </c>
      <c r="F29" s="3">
        <v>0</v>
      </c>
      <c r="G29" s="3">
        <v>0</v>
      </c>
      <c r="H29" s="3">
        <v>0</v>
      </c>
      <c r="I29" s="3">
        <v>0</v>
      </c>
      <c r="J29" s="3">
        <v>0</v>
      </c>
      <c r="K29" s="3">
        <v>0</v>
      </c>
      <c r="L29" s="3">
        <v>0</v>
      </c>
      <c r="M29" s="3">
        <v>0</v>
      </c>
      <c r="N29" s="3">
        <v>0</v>
      </c>
      <c r="O29" s="3">
        <v>0</v>
      </c>
      <c r="P29" s="3">
        <v>0</v>
      </c>
      <c r="Q29" s="3">
        <v>0</v>
      </c>
      <c r="R29" s="3">
        <v>0</v>
      </c>
      <c r="S29" s="3">
        <v>0</v>
      </c>
      <c r="T29" s="3">
        <v>0</v>
      </c>
      <c r="U29" s="3">
        <v>0</v>
      </c>
      <c r="V29" s="3">
        <v>0</v>
      </c>
      <c r="W29" s="3">
        <v>0</v>
      </c>
      <c r="X29" s="3">
        <v>0</v>
      </c>
      <c r="Y29" s="3">
        <v>0</v>
      </c>
      <c r="Z29" s="3">
        <v>0</v>
      </c>
      <c r="AA29" s="3">
        <v>0</v>
      </c>
      <c r="AB29" s="3">
        <v>0</v>
      </c>
      <c r="AC29" s="3">
        <v>0</v>
      </c>
      <c r="AD29" s="3">
        <v>0</v>
      </c>
      <c r="AE29" s="3">
        <v>0</v>
      </c>
      <c r="AF29" s="3">
        <v>0</v>
      </c>
      <c r="AG29" s="3">
        <v>0</v>
      </c>
      <c r="AH29" s="3">
        <v>0</v>
      </c>
      <c r="AI29" s="3">
        <v>0</v>
      </c>
      <c r="AJ29" s="3">
        <v>0</v>
      </c>
      <c r="AK29" s="3">
        <v>0</v>
      </c>
      <c r="AL29" s="3">
        <v>0</v>
      </c>
      <c r="AM29" s="3">
        <v>0</v>
      </c>
      <c r="AN29" s="3">
        <v>0</v>
      </c>
      <c r="AO29" s="3">
        <v>0</v>
      </c>
      <c r="AP29" s="3">
        <v>0</v>
      </c>
      <c r="AQ29" s="3">
        <v>0</v>
      </c>
      <c r="AR29" s="3">
        <v>0</v>
      </c>
      <c r="AS29" s="3">
        <v>0</v>
      </c>
      <c r="AT29" s="3">
        <v>0</v>
      </c>
      <c r="AU29" s="3">
        <v>0</v>
      </c>
      <c r="AV29" s="3">
        <v>0</v>
      </c>
      <c r="AW29" s="10">
        <v>0</v>
      </c>
    </row>
    <row r="30" spans="1:50" x14ac:dyDescent="0.35">
      <c r="A30" s="27" t="s">
        <v>355</v>
      </c>
      <c r="B30" s="3" t="s">
        <v>132</v>
      </c>
      <c r="C30" s="4">
        <f t="shared" si="6"/>
        <v>0</v>
      </c>
      <c r="D30" s="3">
        <v>0</v>
      </c>
      <c r="E30" s="3">
        <v>0</v>
      </c>
      <c r="F30" s="3">
        <v>0</v>
      </c>
      <c r="G30" s="3">
        <v>0</v>
      </c>
      <c r="H30" s="3">
        <v>0</v>
      </c>
      <c r="I30" s="3">
        <v>0</v>
      </c>
      <c r="J30" s="3">
        <v>0</v>
      </c>
      <c r="K30" s="3">
        <v>0</v>
      </c>
      <c r="L30" s="3">
        <v>0</v>
      </c>
      <c r="M30" s="3">
        <v>0</v>
      </c>
      <c r="N30" s="3">
        <v>0</v>
      </c>
      <c r="O30" s="3">
        <v>0</v>
      </c>
      <c r="P30" s="3">
        <v>0</v>
      </c>
      <c r="Q30" s="3">
        <v>0</v>
      </c>
      <c r="R30" s="3">
        <v>0</v>
      </c>
      <c r="S30" s="3">
        <v>0</v>
      </c>
      <c r="T30" s="3">
        <v>0</v>
      </c>
      <c r="U30" s="3">
        <v>0</v>
      </c>
      <c r="V30" s="3">
        <v>0</v>
      </c>
      <c r="W30" s="3">
        <v>0</v>
      </c>
      <c r="X30" s="3">
        <v>0</v>
      </c>
      <c r="Y30" s="3">
        <v>0</v>
      </c>
      <c r="Z30" s="3">
        <v>0</v>
      </c>
      <c r="AA30" s="3">
        <v>0</v>
      </c>
      <c r="AB30" s="3">
        <v>0</v>
      </c>
      <c r="AC30" s="3">
        <v>0</v>
      </c>
      <c r="AD30" s="3">
        <v>0</v>
      </c>
      <c r="AE30" s="3">
        <v>0</v>
      </c>
      <c r="AF30" s="3">
        <v>0</v>
      </c>
      <c r="AG30" s="3">
        <v>0</v>
      </c>
      <c r="AH30" s="3">
        <v>0</v>
      </c>
      <c r="AI30" s="3">
        <v>0</v>
      </c>
      <c r="AJ30" s="3">
        <v>0</v>
      </c>
      <c r="AK30" s="3">
        <v>0</v>
      </c>
      <c r="AL30" s="3">
        <v>0</v>
      </c>
      <c r="AM30" s="3">
        <v>0</v>
      </c>
      <c r="AN30" s="3">
        <v>0</v>
      </c>
      <c r="AO30" s="3">
        <v>0</v>
      </c>
      <c r="AP30" s="3">
        <v>0</v>
      </c>
      <c r="AQ30" s="3">
        <v>0</v>
      </c>
      <c r="AR30" s="3">
        <v>0</v>
      </c>
      <c r="AS30" s="3">
        <v>0</v>
      </c>
      <c r="AT30" s="3">
        <v>0</v>
      </c>
      <c r="AU30" s="3">
        <v>0</v>
      </c>
      <c r="AV30" s="3">
        <v>0</v>
      </c>
      <c r="AW30" s="10">
        <v>0</v>
      </c>
    </row>
    <row r="31" spans="1:50" x14ac:dyDescent="0.35">
      <c r="A31" s="27" t="s">
        <v>340</v>
      </c>
      <c r="B31" s="3" t="s">
        <v>162</v>
      </c>
      <c r="C31" s="145">
        <f t="shared" si="6"/>
        <v>0</v>
      </c>
      <c r="D31" s="145">
        <v>0</v>
      </c>
      <c r="E31" s="145">
        <v>0</v>
      </c>
      <c r="F31" s="145">
        <v>0</v>
      </c>
      <c r="G31" s="145">
        <v>0</v>
      </c>
      <c r="H31" s="145">
        <v>0</v>
      </c>
      <c r="I31" s="145">
        <v>0</v>
      </c>
      <c r="J31" s="145">
        <v>0</v>
      </c>
      <c r="K31" s="145">
        <v>0</v>
      </c>
      <c r="L31" s="145">
        <v>0</v>
      </c>
      <c r="M31" s="145">
        <v>0</v>
      </c>
      <c r="N31" s="145">
        <v>0</v>
      </c>
      <c r="O31" s="145">
        <v>0</v>
      </c>
      <c r="P31" s="145">
        <v>0</v>
      </c>
      <c r="Q31" s="145">
        <v>0</v>
      </c>
      <c r="R31" s="145">
        <v>0</v>
      </c>
      <c r="S31" s="145">
        <v>0</v>
      </c>
      <c r="T31" s="145">
        <v>0</v>
      </c>
      <c r="U31" s="145">
        <v>0</v>
      </c>
      <c r="V31" s="145">
        <v>0</v>
      </c>
      <c r="W31" s="145">
        <v>0</v>
      </c>
      <c r="X31" s="145">
        <v>0</v>
      </c>
      <c r="Y31" s="145">
        <v>0</v>
      </c>
      <c r="Z31" s="145">
        <v>0</v>
      </c>
      <c r="AA31" s="145">
        <v>0</v>
      </c>
      <c r="AB31" s="145">
        <v>0</v>
      </c>
      <c r="AC31" s="145">
        <v>0</v>
      </c>
      <c r="AD31" s="145">
        <v>0</v>
      </c>
      <c r="AE31" s="145">
        <v>0</v>
      </c>
      <c r="AF31" s="145">
        <v>0</v>
      </c>
      <c r="AG31" s="145">
        <v>0</v>
      </c>
      <c r="AH31" s="145">
        <v>0</v>
      </c>
      <c r="AI31" s="145">
        <v>0</v>
      </c>
      <c r="AJ31" s="145">
        <v>0</v>
      </c>
      <c r="AK31" s="145">
        <v>0</v>
      </c>
      <c r="AL31" s="145">
        <v>0</v>
      </c>
      <c r="AM31" s="145">
        <v>0</v>
      </c>
      <c r="AN31" s="145">
        <v>0</v>
      </c>
      <c r="AO31" s="145">
        <v>0</v>
      </c>
      <c r="AP31" s="145">
        <v>0</v>
      </c>
      <c r="AQ31" s="145">
        <v>0</v>
      </c>
      <c r="AR31" s="145">
        <v>0</v>
      </c>
      <c r="AS31" s="145">
        <v>0</v>
      </c>
      <c r="AT31" s="145">
        <v>0</v>
      </c>
      <c r="AU31" s="145">
        <v>0</v>
      </c>
      <c r="AV31" s="145">
        <v>0</v>
      </c>
      <c r="AW31" s="195">
        <v>0</v>
      </c>
    </row>
    <row r="32" spans="1:50" x14ac:dyDescent="0.35">
      <c r="A32" s="27" t="s">
        <v>340</v>
      </c>
      <c r="B32" s="3" t="s">
        <v>166</v>
      </c>
      <c r="C32" s="145">
        <f t="shared" si="6"/>
        <v>0</v>
      </c>
      <c r="D32" s="145">
        <v>0</v>
      </c>
      <c r="E32" s="145">
        <v>0</v>
      </c>
      <c r="F32" s="145">
        <v>0</v>
      </c>
      <c r="G32" s="145">
        <v>0</v>
      </c>
      <c r="H32" s="145">
        <v>0</v>
      </c>
      <c r="I32" s="145">
        <v>0</v>
      </c>
      <c r="J32" s="145">
        <v>0</v>
      </c>
      <c r="K32" s="145">
        <v>0</v>
      </c>
      <c r="L32" s="145">
        <v>0</v>
      </c>
      <c r="M32" s="145">
        <v>0</v>
      </c>
      <c r="N32" s="145">
        <v>0</v>
      </c>
      <c r="O32" s="145">
        <v>0</v>
      </c>
      <c r="P32" s="145">
        <v>0</v>
      </c>
      <c r="Q32" s="145">
        <v>0</v>
      </c>
      <c r="R32" s="145">
        <v>0</v>
      </c>
      <c r="S32" s="145">
        <v>0</v>
      </c>
      <c r="T32" s="145">
        <v>0</v>
      </c>
      <c r="U32" s="145">
        <v>0</v>
      </c>
      <c r="V32" s="145">
        <v>0</v>
      </c>
      <c r="W32" s="145">
        <v>0</v>
      </c>
      <c r="X32" s="145">
        <v>0</v>
      </c>
      <c r="Y32" s="145">
        <v>0</v>
      </c>
      <c r="Z32" s="145">
        <v>0</v>
      </c>
      <c r="AA32" s="145">
        <v>0</v>
      </c>
      <c r="AB32" s="145">
        <v>0</v>
      </c>
      <c r="AC32" s="145">
        <v>0</v>
      </c>
      <c r="AD32" s="145">
        <v>0</v>
      </c>
      <c r="AE32" s="145">
        <v>0</v>
      </c>
      <c r="AF32" s="145">
        <v>0</v>
      </c>
      <c r="AG32" s="145">
        <v>0</v>
      </c>
      <c r="AH32" s="145">
        <v>0</v>
      </c>
      <c r="AI32" s="145">
        <v>0</v>
      </c>
      <c r="AJ32" s="145">
        <v>0</v>
      </c>
      <c r="AK32" s="145">
        <v>0</v>
      </c>
      <c r="AL32" s="145">
        <v>0</v>
      </c>
      <c r="AM32" s="145">
        <v>0</v>
      </c>
      <c r="AN32" s="145">
        <v>0</v>
      </c>
      <c r="AO32" s="145">
        <v>0</v>
      </c>
      <c r="AP32" s="145">
        <v>0</v>
      </c>
      <c r="AQ32" s="145">
        <v>0</v>
      </c>
      <c r="AR32" s="145">
        <v>0</v>
      </c>
      <c r="AS32" s="145">
        <v>0</v>
      </c>
      <c r="AT32" s="145">
        <v>0</v>
      </c>
      <c r="AU32" s="145">
        <v>0</v>
      </c>
      <c r="AV32" s="145">
        <v>0</v>
      </c>
      <c r="AW32" s="195">
        <v>0</v>
      </c>
    </row>
    <row r="33" spans="1:49" x14ac:dyDescent="0.35">
      <c r="A33" s="27" t="s">
        <v>340</v>
      </c>
      <c r="B33" s="3" t="s">
        <v>133</v>
      </c>
      <c r="C33" s="4">
        <f t="shared" si="6"/>
        <v>0</v>
      </c>
      <c r="D33" s="3">
        <v>0</v>
      </c>
      <c r="E33" s="3">
        <v>0</v>
      </c>
      <c r="F33" s="3">
        <v>0</v>
      </c>
      <c r="G33" s="3">
        <v>0</v>
      </c>
      <c r="H33" s="3">
        <v>0</v>
      </c>
      <c r="I33" s="3">
        <v>0</v>
      </c>
      <c r="J33" s="3">
        <v>0</v>
      </c>
      <c r="K33" s="3">
        <v>0</v>
      </c>
      <c r="L33" s="3">
        <v>0</v>
      </c>
      <c r="M33" s="3">
        <v>0</v>
      </c>
      <c r="N33" s="3">
        <v>0</v>
      </c>
      <c r="O33" s="3">
        <v>0</v>
      </c>
      <c r="P33" s="3">
        <v>0</v>
      </c>
      <c r="Q33" s="3">
        <v>0</v>
      </c>
      <c r="R33" s="3">
        <v>0</v>
      </c>
      <c r="S33" s="3">
        <v>0</v>
      </c>
      <c r="T33" s="3">
        <v>0</v>
      </c>
      <c r="U33" s="3">
        <v>0</v>
      </c>
      <c r="V33" s="3">
        <v>0</v>
      </c>
      <c r="W33" s="3">
        <v>0</v>
      </c>
      <c r="X33" s="3">
        <v>0</v>
      </c>
      <c r="Y33" s="3">
        <v>0</v>
      </c>
      <c r="Z33" s="3">
        <v>0</v>
      </c>
      <c r="AA33" s="3">
        <v>0</v>
      </c>
      <c r="AB33" s="3">
        <v>0</v>
      </c>
      <c r="AC33" s="3">
        <v>0</v>
      </c>
      <c r="AD33" s="3">
        <v>0</v>
      </c>
      <c r="AE33" s="3">
        <v>0</v>
      </c>
      <c r="AF33" s="3">
        <v>0</v>
      </c>
      <c r="AG33" s="3">
        <v>0</v>
      </c>
      <c r="AH33" s="3">
        <v>0</v>
      </c>
      <c r="AI33" s="3">
        <v>0</v>
      </c>
      <c r="AJ33" s="3">
        <v>0</v>
      </c>
      <c r="AK33" s="3">
        <v>0</v>
      </c>
      <c r="AL33" s="3">
        <v>0</v>
      </c>
      <c r="AM33" s="3">
        <v>0</v>
      </c>
      <c r="AN33" s="3">
        <v>0</v>
      </c>
      <c r="AO33" s="3">
        <v>0</v>
      </c>
      <c r="AP33" s="3">
        <v>0</v>
      </c>
      <c r="AQ33" s="3">
        <v>0</v>
      </c>
      <c r="AR33" s="3">
        <v>0</v>
      </c>
      <c r="AS33" s="3">
        <v>0</v>
      </c>
      <c r="AT33" s="3">
        <v>0</v>
      </c>
      <c r="AU33" s="3">
        <v>0</v>
      </c>
      <c r="AV33" s="3">
        <v>0</v>
      </c>
      <c r="AW33" s="10">
        <v>0</v>
      </c>
    </row>
    <row r="34" spans="1:49" x14ac:dyDescent="0.35">
      <c r="A34" s="27" t="s">
        <v>340</v>
      </c>
      <c r="B34" s="3" t="s">
        <v>167</v>
      </c>
      <c r="C34" s="4">
        <f t="shared" si="6"/>
        <v>0</v>
      </c>
      <c r="D34" s="3">
        <v>0</v>
      </c>
      <c r="E34" s="3">
        <v>0</v>
      </c>
      <c r="F34" s="3">
        <v>0</v>
      </c>
      <c r="G34" s="3">
        <v>0</v>
      </c>
      <c r="H34" s="3">
        <v>0</v>
      </c>
      <c r="I34" s="3">
        <v>0</v>
      </c>
      <c r="J34" s="3">
        <v>0</v>
      </c>
      <c r="K34" s="3">
        <v>0</v>
      </c>
      <c r="L34" s="3">
        <v>0</v>
      </c>
      <c r="M34" s="3">
        <v>0</v>
      </c>
      <c r="N34" s="3">
        <v>0</v>
      </c>
      <c r="O34" s="3">
        <v>0</v>
      </c>
      <c r="P34" s="3">
        <v>0</v>
      </c>
      <c r="Q34" s="3">
        <v>0</v>
      </c>
      <c r="R34" s="3">
        <v>0</v>
      </c>
      <c r="S34" s="3">
        <v>0</v>
      </c>
      <c r="T34" s="3">
        <v>0</v>
      </c>
      <c r="U34" s="3">
        <v>0</v>
      </c>
      <c r="V34" s="3">
        <v>0</v>
      </c>
      <c r="W34" s="3">
        <v>0</v>
      </c>
      <c r="X34" s="3">
        <v>0</v>
      </c>
      <c r="Y34" s="3">
        <v>0</v>
      </c>
      <c r="Z34" s="3">
        <v>0</v>
      </c>
      <c r="AA34" s="3">
        <v>0</v>
      </c>
      <c r="AB34" s="3">
        <v>0</v>
      </c>
      <c r="AC34" s="3">
        <v>0</v>
      </c>
      <c r="AD34" s="3">
        <v>0</v>
      </c>
      <c r="AE34" s="3">
        <v>0</v>
      </c>
      <c r="AF34" s="3">
        <v>0</v>
      </c>
      <c r="AG34" s="3">
        <v>0</v>
      </c>
      <c r="AH34" s="3">
        <v>0</v>
      </c>
      <c r="AI34" s="3">
        <v>0</v>
      </c>
      <c r="AJ34" s="3">
        <v>0</v>
      </c>
      <c r="AK34" s="3">
        <v>0</v>
      </c>
      <c r="AL34" s="3">
        <v>0</v>
      </c>
      <c r="AM34" s="3">
        <v>0</v>
      </c>
      <c r="AN34" s="3">
        <v>0</v>
      </c>
      <c r="AO34" s="3">
        <v>0</v>
      </c>
      <c r="AP34" s="3">
        <v>0</v>
      </c>
      <c r="AQ34" s="3">
        <v>0</v>
      </c>
      <c r="AR34" s="3">
        <v>0</v>
      </c>
      <c r="AS34" s="3">
        <v>0</v>
      </c>
      <c r="AT34" s="3">
        <v>0</v>
      </c>
      <c r="AU34" s="3">
        <v>0</v>
      </c>
      <c r="AV34" s="3">
        <v>0</v>
      </c>
      <c r="AW34" s="10">
        <v>0</v>
      </c>
    </row>
    <row r="35" spans="1:49" x14ac:dyDescent="0.35">
      <c r="A35" s="27" t="s">
        <v>340</v>
      </c>
      <c r="B35" s="3" t="s">
        <v>132</v>
      </c>
      <c r="C35" s="4">
        <f t="shared" si="6"/>
        <v>0</v>
      </c>
      <c r="D35" s="3">
        <v>0</v>
      </c>
      <c r="E35" s="3">
        <v>0</v>
      </c>
      <c r="F35" s="3">
        <v>0</v>
      </c>
      <c r="G35" s="3">
        <v>0</v>
      </c>
      <c r="H35" s="3">
        <v>0</v>
      </c>
      <c r="I35" s="3">
        <v>0</v>
      </c>
      <c r="J35" s="3">
        <v>0</v>
      </c>
      <c r="K35" s="3">
        <v>0</v>
      </c>
      <c r="L35" s="3">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10">
        <v>0</v>
      </c>
    </row>
    <row r="36" spans="1:49" x14ac:dyDescent="0.35">
      <c r="A36" s="27" t="s">
        <v>341</v>
      </c>
      <c r="B36" s="3" t="s">
        <v>162</v>
      </c>
      <c r="C36" s="145">
        <f t="shared" si="6"/>
        <v>232.93478260869566</v>
      </c>
      <c r="D36" s="145">
        <v>316</v>
      </c>
      <c r="E36" s="145">
        <v>141</v>
      </c>
      <c r="F36" s="145">
        <v>303</v>
      </c>
      <c r="G36" s="145">
        <v>305</v>
      </c>
      <c r="H36" s="145">
        <v>106</v>
      </c>
      <c r="I36" s="145">
        <v>292</v>
      </c>
      <c r="J36" s="145">
        <v>106</v>
      </c>
      <c r="K36" s="145">
        <v>106</v>
      </c>
      <c r="L36" s="145">
        <v>0</v>
      </c>
      <c r="M36" s="145">
        <v>0</v>
      </c>
      <c r="N36" s="145">
        <v>105</v>
      </c>
      <c r="O36" s="145">
        <v>273</v>
      </c>
      <c r="P36" s="145">
        <v>240</v>
      </c>
      <c r="Q36" s="145">
        <v>161</v>
      </c>
      <c r="R36" s="145">
        <v>107</v>
      </c>
      <c r="S36" s="145">
        <v>551</v>
      </c>
      <c r="T36" s="145">
        <v>329</v>
      </c>
      <c r="U36" s="145">
        <v>518</v>
      </c>
      <c r="V36" s="145">
        <v>842</v>
      </c>
      <c r="W36" s="145">
        <v>0</v>
      </c>
      <c r="X36" s="145">
        <v>378</v>
      </c>
      <c r="Y36" s="145">
        <v>54</v>
      </c>
      <c r="Z36" s="145">
        <v>0</v>
      </c>
      <c r="AA36" s="145">
        <v>189</v>
      </c>
      <c r="AB36" s="145">
        <v>525</v>
      </c>
      <c r="AC36" s="145">
        <v>244</v>
      </c>
      <c r="AD36" s="145">
        <v>165</v>
      </c>
      <c r="AE36" s="145">
        <v>118</v>
      </c>
      <c r="AF36" s="145">
        <v>110</v>
      </c>
      <c r="AG36" s="145">
        <v>465</v>
      </c>
      <c r="AH36" s="145">
        <v>165</v>
      </c>
      <c r="AI36" s="145">
        <v>219</v>
      </c>
      <c r="AJ36" s="145">
        <v>219</v>
      </c>
      <c r="AK36" s="145">
        <v>165</v>
      </c>
      <c r="AL36" s="145">
        <v>219</v>
      </c>
      <c r="AM36" s="145">
        <v>715</v>
      </c>
      <c r="AN36" s="145">
        <v>222</v>
      </c>
      <c r="AO36" s="145">
        <v>367</v>
      </c>
      <c r="AP36" s="145">
        <v>111</v>
      </c>
      <c r="AQ36" s="145">
        <v>0</v>
      </c>
      <c r="AR36" s="145">
        <v>111</v>
      </c>
      <c r="AS36" s="145">
        <v>120</v>
      </c>
      <c r="AT36" s="145">
        <v>201</v>
      </c>
      <c r="AU36" s="145">
        <v>527</v>
      </c>
      <c r="AV36" s="145">
        <v>55</v>
      </c>
      <c r="AW36" s="195">
        <v>250</v>
      </c>
    </row>
    <row r="37" spans="1:49" x14ac:dyDescent="0.35">
      <c r="A37" s="27" t="s">
        <v>341</v>
      </c>
      <c r="B37" s="3" t="s">
        <v>166</v>
      </c>
      <c r="C37" s="145">
        <f t="shared" si="6"/>
        <v>86.065217391304344</v>
      </c>
      <c r="D37" s="145">
        <v>63</v>
      </c>
      <c r="E37" s="145">
        <v>47</v>
      </c>
      <c r="F37" s="145">
        <v>151</v>
      </c>
      <c r="G37" s="145">
        <v>102</v>
      </c>
      <c r="H37" s="145">
        <v>53</v>
      </c>
      <c r="I37" s="145">
        <v>97</v>
      </c>
      <c r="J37" s="145">
        <v>53</v>
      </c>
      <c r="K37" s="145">
        <v>53</v>
      </c>
      <c r="L37" s="145">
        <v>0</v>
      </c>
      <c r="M37" s="145">
        <v>0</v>
      </c>
      <c r="N37" s="145">
        <v>53</v>
      </c>
      <c r="O37" s="145">
        <v>136</v>
      </c>
      <c r="P37" s="145">
        <v>120</v>
      </c>
      <c r="Q37" s="145">
        <v>54</v>
      </c>
      <c r="R37" s="145">
        <v>54</v>
      </c>
      <c r="S37" s="145">
        <v>138</v>
      </c>
      <c r="T37" s="145">
        <v>110</v>
      </c>
      <c r="U37" s="145">
        <v>130</v>
      </c>
      <c r="V37" s="145">
        <v>168</v>
      </c>
      <c r="W37" s="145">
        <v>0</v>
      </c>
      <c r="X37" s="145">
        <v>189</v>
      </c>
      <c r="Y37" s="145">
        <v>54</v>
      </c>
      <c r="Z37" s="145">
        <v>0</v>
      </c>
      <c r="AA37" s="145">
        <v>189</v>
      </c>
      <c r="AB37" s="145">
        <v>131</v>
      </c>
      <c r="AC37" s="145">
        <v>122</v>
      </c>
      <c r="AD37" s="145">
        <v>55</v>
      </c>
      <c r="AE37" s="145">
        <v>59</v>
      </c>
      <c r="AF37" s="145">
        <v>55</v>
      </c>
      <c r="AG37" s="145">
        <v>116</v>
      </c>
      <c r="AH37" s="145">
        <v>55</v>
      </c>
      <c r="AI37" s="145">
        <v>73</v>
      </c>
      <c r="AJ37" s="145">
        <v>55</v>
      </c>
      <c r="AK37" s="145">
        <v>55</v>
      </c>
      <c r="AL37" s="145">
        <v>55</v>
      </c>
      <c r="AM37" s="145">
        <v>143</v>
      </c>
      <c r="AN37" s="145">
        <v>55</v>
      </c>
      <c r="AO37" s="145">
        <v>92</v>
      </c>
      <c r="AP37" s="145">
        <v>55</v>
      </c>
      <c r="AQ37" s="145">
        <v>0</v>
      </c>
      <c r="AR37" s="145">
        <v>55</v>
      </c>
      <c r="AS37" s="145">
        <v>120</v>
      </c>
      <c r="AT37" s="145">
        <v>201</v>
      </c>
      <c r="AU37" s="145">
        <v>88</v>
      </c>
      <c r="AV37" s="145">
        <v>55</v>
      </c>
      <c r="AW37" s="195">
        <v>250</v>
      </c>
    </row>
    <row r="38" spans="1:49" x14ac:dyDescent="0.35">
      <c r="A38" s="27" t="s">
        <v>341</v>
      </c>
      <c r="B38" s="3" t="s">
        <v>133</v>
      </c>
      <c r="C38" s="4">
        <f t="shared" si="6"/>
        <v>2.5217391304347827</v>
      </c>
      <c r="D38" s="3">
        <v>5</v>
      </c>
      <c r="E38" s="3">
        <v>3</v>
      </c>
      <c r="F38" s="3">
        <v>2</v>
      </c>
      <c r="G38" s="3">
        <v>3</v>
      </c>
      <c r="H38" s="3">
        <v>2</v>
      </c>
      <c r="I38" s="3">
        <v>3</v>
      </c>
      <c r="J38" s="3">
        <v>2</v>
      </c>
      <c r="K38" s="3">
        <v>2</v>
      </c>
      <c r="L38" s="3">
        <v>0</v>
      </c>
      <c r="M38" s="3">
        <v>0</v>
      </c>
      <c r="N38" s="3">
        <v>2</v>
      </c>
      <c r="O38" s="3">
        <v>2</v>
      </c>
      <c r="P38" s="3">
        <v>2</v>
      </c>
      <c r="Q38" s="3">
        <v>3</v>
      </c>
      <c r="R38" s="3">
        <v>2</v>
      </c>
      <c r="S38" s="3">
        <v>4</v>
      </c>
      <c r="T38" s="3">
        <v>3</v>
      </c>
      <c r="U38" s="3">
        <v>4</v>
      </c>
      <c r="V38" s="3">
        <v>5</v>
      </c>
      <c r="W38" s="3">
        <v>0</v>
      </c>
      <c r="X38" s="3">
        <v>2</v>
      </c>
      <c r="Y38" s="3">
        <v>1</v>
      </c>
      <c r="Z38" s="3">
        <v>0</v>
      </c>
      <c r="AA38" s="3">
        <v>1</v>
      </c>
      <c r="AB38" s="3">
        <v>4</v>
      </c>
      <c r="AC38" s="3">
        <v>2</v>
      </c>
      <c r="AD38" s="3">
        <v>3</v>
      </c>
      <c r="AE38" s="3">
        <v>2</v>
      </c>
      <c r="AF38" s="3">
        <v>2</v>
      </c>
      <c r="AG38" s="3">
        <v>4</v>
      </c>
      <c r="AH38" s="3">
        <v>3</v>
      </c>
      <c r="AI38" s="3">
        <v>4</v>
      </c>
      <c r="AJ38" s="3">
        <v>4</v>
      </c>
      <c r="AK38" s="3">
        <v>3</v>
      </c>
      <c r="AL38" s="3">
        <v>4</v>
      </c>
      <c r="AM38" s="3">
        <v>5</v>
      </c>
      <c r="AN38" s="3">
        <v>4</v>
      </c>
      <c r="AO38" s="3">
        <v>4</v>
      </c>
      <c r="AP38" s="3">
        <v>2</v>
      </c>
      <c r="AQ38" s="3">
        <v>0</v>
      </c>
      <c r="AR38" s="3">
        <v>2</v>
      </c>
      <c r="AS38" s="3">
        <v>2</v>
      </c>
      <c r="AT38" s="3">
        <v>1</v>
      </c>
      <c r="AU38" s="3">
        <v>6</v>
      </c>
      <c r="AV38" s="3">
        <v>1</v>
      </c>
      <c r="AW38" s="10">
        <v>1</v>
      </c>
    </row>
    <row r="39" spans="1:49" x14ac:dyDescent="0.35">
      <c r="A39" s="27" t="s">
        <v>341</v>
      </c>
      <c r="B39" s="3" t="s">
        <v>167</v>
      </c>
      <c r="C39" s="4">
        <f t="shared" si="6"/>
        <v>0</v>
      </c>
      <c r="D39" s="4">
        <v>0</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16">
        <v>0</v>
      </c>
    </row>
    <row r="40" spans="1:49" x14ac:dyDescent="0.35">
      <c r="A40" s="27" t="s">
        <v>341</v>
      </c>
      <c r="B40" s="3" t="s">
        <v>132</v>
      </c>
      <c r="C40" s="4">
        <f t="shared" si="6"/>
        <v>2.4782608695652173</v>
      </c>
      <c r="D40" s="3">
        <v>5</v>
      </c>
      <c r="E40" s="3">
        <v>3</v>
      </c>
      <c r="F40" s="3">
        <v>2</v>
      </c>
      <c r="G40" s="3">
        <v>3</v>
      </c>
      <c r="H40" s="3">
        <v>2</v>
      </c>
      <c r="I40" s="3">
        <v>3</v>
      </c>
      <c r="J40" s="3">
        <v>2</v>
      </c>
      <c r="K40" s="3">
        <v>2</v>
      </c>
      <c r="L40" s="3">
        <v>0</v>
      </c>
      <c r="M40" s="3">
        <v>0</v>
      </c>
      <c r="N40" s="3">
        <v>2</v>
      </c>
      <c r="O40" s="3">
        <v>2</v>
      </c>
      <c r="P40" s="3">
        <v>2</v>
      </c>
      <c r="Q40" s="3">
        <v>3</v>
      </c>
      <c r="R40" s="3">
        <v>2</v>
      </c>
      <c r="S40" s="3">
        <v>4</v>
      </c>
      <c r="T40" s="3">
        <v>3</v>
      </c>
      <c r="U40" s="3">
        <v>4</v>
      </c>
      <c r="V40" s="3">
        <v>5</v>
      </c>
      <c r="W40" s="3">
        <v>0</v>
      </c>
      <c r="X40" s="3">
        <v>2</v>
      </c>
      <c r="Y40" s="3">
        <v>1</v>
      </c>
      <c r="Z40" s="3">
        <v>0</v>
      </c>
      <c r="AA40" s="3">
        <v>1</v>
      </c>
      <c r="AB40" s="3">
        <v>4</v>
      </c>
      <c r="AC40" s="3">
        <v>2</v>
      </c>
      <c r="AD40" s="3">
        <v>3</v>
      </c>
      <c r="AE40" s="3">
        <v>2</v>
      </c>
      <c r="AF40" s="3">
        <v>2</v>
      </c>
      <c r="AG40" s="3">
        <v>4</v>
      </c>
      <c r="AH40" s="3">
        <v>3</v>
      </c>
      <c r="AI40" s="3">
        <v>3</v>
      </c>
      <c r="AJ40" s="3">
        <v>4</v>
      </c>
      <c r="AK40" s="3">
        <v>3</v>
      </c>
      <c r="AL40" s="3">
        <v>4</v>
      </c>
      <c r="AM40" s="3">
        <v>5</v>
      </c>
      <c r="AN40" s="3">
        <v>4</v>
      </c>
      <c r="AO40" s="3">
        <v>4</v>
      </c>
      <c r="AP40" s="3">
        <v>2</v>
      </c>
      <c r="AQ40" s="3">
        <v>0</v>
      </c>
      <c r="AR40" s="3">
        <v>2</v>
      </c>
      <c r="AS40" s="3">
        <v>1</v>
      </c>
      <c r="AT40" s="3">
        <v>1</v>
      </c>
      <c r="AU40" s="3">
        <v>6</v>
      </c>
      <c r="AV40" s="3">
        <v>1</v>
      </c>
      <c r="AW40" s="10">
        <v>1</v>
      </c>
    </row>
    <row r="41" spans="1:49" x14ac:dyDescent="0.35">
      <c r="A41" s="27" t="s">
        <v>333</v>
      </c>
      <c r="B41" s="3" t="s">
        <v>162</v>
      </c>
      <c r="C41" s="145">
        <f t="shared" si="6"/>
        <v>1958.0652173913043</v>
      </c>
      <c r="D41" s="145">
        <v>3708</v>
      </c>
      <c r="E41" s="145">
        <v>1501</v>
      </c>
      <c r="F41" s="145">
        <v>2235</v>
      </c>
      <c r="G41" s="145">
        <v>1473</v>
      </c>
      <c r="H41" s="145">
        <v>2261</v>
      </c>
      <c r="I41" s="145">
        <v>2514</v>
      </c>
      <c r="J41" s="145">
        <v>1571</v>
      </c>
      <c r="K41" s="145">
        <v>1581</v>
      </c>
      <c r="L41" s="145">
        <v>2064</v>
      </c>
      <c r="M41" s="145">
        <v>1096</v>
      </c>
      <c r="N41" s="145">
        <v>1090</v>
      </c>
      <c r="O41" s="145">
        <v>2056</v>
      </c>
      <c r="P41" s="145">
        <v>2682</v>
      </c>
      <c r="Q41" s="145">
        <v>3554</v>
      </c>
      <c r="R41" s="145">
        <v>2456</v>
      </c>
      <c r="S41" s="145">
        <v>2082</v>
      </c>
      <c r="T41" s="145">
        <v>2714</v>
      </c>
      <c r="U41" s="145">
        <v>1548</v>
      </c>
      <c r="V41" s="145">
        <v>2249</v>
      </c>
      <c r="W41" s="145">
        <v>1925</v>
      </c>
      <c r="X41" s="145">
        <v>2056</v>
      </c>
      <c r="Y41" s="145">
        <v>1586</v>
      </c>
      <c r="Z41" s="145">
        <v>1623</v>
      </c>
      <c r="AA41" s="145">
        <v>1445</v>
      </c>
      <c r="AB41" s="145">
        <v>3388</v>
      </c>
      <c r="AC41" s="145">
        <v>2450</v>
      </c>
      <c r="AD41" s="145">
        <v>3059</v>
      </c>
      <c r="AE41" s="145">
        <v>2447</v>
      </c>
      <c r="AF41" s="145">
        <v>1814</v>
      </c>
      <c r="AG41" s="145">
        <v>1506</v>
      </c>
      <c r="AH41" s="145">
        <v>577</v>
      </c>
      <c r="AI41" s="145">
        <v>1720</v>
      </c>
      <c r="AJ41" s="145">
        <v>1086</v>
      </c>
      <c r="AK41" s="145">
        <v>2503</v>
      </c>
      <c r="AL41" s="145">
        <v>2113</v>
      </c>
      <c r="AM41" s="145">
        <v>1991</v>
      </c>
      <c r="AN41" s="145">
        <v>678</v>
      </c>
      <c r="AO41" s="145">
        <v>1613</v>
      </c>
      <c r="AP41" s="145">
        <v>1759</v>
      </c>
      <c r="AQ41" s="145">
        <v>1273</v>
      </c>
      <c r="AR41" s="145">
        <v>1812</v>
      </c>
      <c r="AS41" s="145">
        <v>2348</v>
      </c>
      <c r="AT41" s="145">
        <v>2114</v>
      </c>
      <c r="AU41" s="145">
        <v>2031</v>
      </c>
      <c r="AV41" s="145">
        <v>1642</v>
      </c>
      <c r="AW41" s="195">
        <v>1077</v>
      </c>
    </row>
    <row r="42" spans="1:49" x14ac:dyDescent="0.35">
      <c r="A42" s="27" t="s">
        <v>333</v>
      </c>
      <c r="B42" s="3" t="s">
        <v>166</v>
      </c>
      <c r="C42" s="145">
        <f t="shared" si="6"/>
        <v>115.65217391304348</v>
      </c>
      <c r="D42" s="145">
        <v>106</v>
      </c>
      <c r="E42" s="145">
        <v>100</v>
      </c>
      <c r="F42" s="145">
        <v>149</v>
      </c>
      <c r="G42" s="145">
        <v>92</v>
      </c>
      <c r="H42" s="145">
        <v>87</v>
      </c>
      <c r="I42" s="145">
        <v>109</v>
      </c>
      <c r="J42" s="145">
        <v>87</v>
      </c>
      <c r="K42" s="145">
        <v>83</v>
      </c>
      <c r="L42" s="145">
        <v>94</v>
      </c>
      <c r="M42" s="145">
        <v>91</v>
      </c>
      <c r="N42" s="145">
        <v>84</v>
      </c>
      <c r="O42" s="145">
        <v>89</v>
      </c>
      <c r="P42" s="145">
        <v>112</v>
      </c>
      <c r="Q42" s="145">
        <v>118</v>
      </c>
      <c r="R42" s="145">
        <v>117</v>
      </c>
      <c r="S42" s="145">
        <v>208</v>
      </c>
      <c r="T42" s="145">
        <v>97</v>
      </c>
      <c r="U42" s="145">
        <v>111</v>
      </c>
      <c r="V42" s="145">
        <v>125</v>
      </c>
      <c r="W42" s="145">
        <v>138</v>
      </c>
      <c r="X42" s="145">
        <v>93</v>
      </c>
      <c r="Y42" s="145">
        <v>144</v>
      </c>
      <c r="Z42" s="145">
        <v>101</v>
      </c>
      <c r="AA42" s="145">
        <v>131</v>
      </c>
      <c r="AB42" s="145">
        <v>136</v>
      </c>
      <c r="AC42" s="145">
        <v>144</v>
      </c>
      <c r="AD42" s="145">
        <v>127</v>
      </c>
      <c r="AE42" s="145">
        <v>163</v>
      </c>
      <c r="AF42" s="145">
        <v>121</v>
      </c>
      <c r="AG42" s="145">
        <v>116</v>
      </c>
      <c r="AH42" s="145">
        <v>58</v>
      </c>
      <c r="AI42" s="145">
        <v>101</v>
      </c>
      <c r="AJ42" s="145">
        <v>68</v>
      </c>
      <c r="AK42" s="145">
        <v>147</v>
      </c>
      <c r="AL42" s="145">
        <v>141</v>
      </c>
      <c r="AM42" s="145">
        <v>124</v>
      </c>
      <c r="AN42" s="145">
        <v>75</v>
      </c>
      <c r="AO42" s="145">
        <v>108</v>
      </c>
      <c r="AP42" s="145">
        <v>110</v>
      </c>
      <c r="AQ42" s="145">
        <v>98</v>
      </c>
      <c r="AR42" s="145">
        <v>129</v>
      </c>
      <c r="AS42" s="145">
        <v>130</v>
      </c>
      <c r="AT42" s="145">
        <v>132</v>
      </c>
      <c r="AU42" s="145">
        <v>135</v>
      </c>
      <c r="AV42" s="145">
        <v>137</v>
      </c>
      <c r="AW42" s="195">
        <v>154</v>
      </c>
    </row>
    <row r="43" spans="1:49" x14ac:dyDescent="0.35">
      <c r="A43" s="27" t="s">
        <v>333</v>
      </c>
      <c r="B43" s="3" t="s">
        <v>133</v>
      </c>
      <c r="C43" s="4">
        <f t="shared" si="6"/>
        <v>21.782608695652176</v>
      </c>
      <c r="D43" s="3">
        <v>44</v>
      </c>
      <c r="E43" s="3">
        <v>20</v>
      </c>
      <c r="F43" s="3">
        <v>27</v>
      </c>
      <c r="G43" s="3">
        <v>19</v>
      </c>
      <c r="H43" s="3">
        <v>36</v>
      </c>
      <c r="I43" s="3">
        <v>30</v>
      </c>
      <c r="J43" s="3">
        <v>21</v>
      </c>
      <c r="K43" s="3">
        <v>24</v>
      </c>
      <c r="L43" s="3">
        <v>28</v>
      </c>
      <c r="M43" s="3">
        <v>15</v>
      </c>
      <c r="N43" s="3">
        <v>19</v>
      </c>
      <c r="O43" s="3">
        <v>25</v>
      </c>
      <c r="P43" s="3">
        <v>29</v>
      </c>
      <c r="Q43" s="3">
        <v>44</v>
      </c>
      <c r="R43" s="3">
        <v>26</v>
      </c>
      <c r="S43" s="3">
        <v>17</v>
      </c>
      <c r="T43" s="3">
        <v>34</v>
      </c>
      <c r="U43" s="3">
        <v>18</v>
      </c>
      <c r="V43" s="3">
        <v>25</v>
      </c>
      <c r="W43" s="3">
        <v>20</v>
      </c>
      <c r="X43" s="3">
        <v>27</v>
      </c>
      <c r="Y43" s="3">
        <v>13</v>
      </c>
      <c r="Z43" s="3">
        <v>18</v>
      </c>
      <c r="AA43" s="3">
        <v>13</v>
      </c>
      <c r="AB43" s="3">
        <v>32</v>
      </c>
      <c r="AC43" s="3">
        <v>26</v>
      </c>
      <c r="AD43" s="3">
        <v>30</v>
      </c>
      <c r="AE43" s="3">
        <v>18</v>
      </c>
      <c r="AF43" s="3">
        <v>16</v>
      </c>
      <c r="AG43" s="3">
        <v>16</v>
      </c>
      <c r="AH43" s="3">
        <v>11</v>
      </c>
      <c r="AI43" s="3">
        <v>22</v>
      </c>
      <c r="AJ43" s="3">
        <v>17</v>
      </c>
      <c r="AK43" s="3">
        <v>23</v>
      </c>
      <c r="AL43" s="3">
        <v>18</v>
      </c>
      <c r="AM43" s="3">
        <v>21</v>
      </c>
      <c r="AN43" s="3">
        <v>12</v>
      </c>
      <c r="AO43" s="3">
        <v>18</v>
      </c>
      <c r="AP43" s="3">
        <v>18</v>
      </c>
      <c r="AQ43" s="3">
        <v>14</v>
      </c>
      <c r="AR43" s="3">
        <v>15</v>
      </c>
      <c r="AS43" s="3">
        <v>22</v>
      </c>
      <c r="AT43" s="3">
        <v>19</v>
      </c>
      <c r="AU43" s="3">
        <v>20</v>
      </c>
      <c r="AV43" s="3">
        <v>13</v>
      </c>
      <c r="AW43" s="10">
        <v>9</v>
      </c>
    </row>
    <row r="44" spans="1:49" x14ac:dyDescent="0.35">
      <c r="A44" s="27" t="s">
        <v>333</v>
      </c>
      <c r="B44" s="3" t="s">
        <v>167</v>
      </c>
      <c r="C44" s="4">
        <f t="shared" si="6"/>
        <v>0</v>
      </c>
      <c r="D44" s="4">
        <v>0</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3">
        <v>0</v>
      </c>
      <c r="X44" s="4">
        <v>0</v>
      </c>
      <c r="Y44" s="4">
        <v>0</v>
      </c>
      <c r="Z44" s="4">
        <v>0</v>
      </c>
      <c r="AA44" s="4">
        <v>0</v>
      </c>
      <c r="AB44" s="4">
        <v>0</v>
      </c>
      <c r="AC44" s="4">
        <v>0</v>
      </c>
      <c r="AD44" s="4">
        <v>0</v>
      </c>
      <c r="AE44" s="4">
        <v>0</v>
      </c>
      <c r="AF44" s="4">
        <v>0</v>
      </c>
      <c r="AG44" s="4">
        <v>0</v>
      </c>
      <c r="AH44" s="4">
        <v>0</v>
      </c>
      <c r="AI44" s="4">
        <v>0</v>
      </c>
      <c r="AJ44" s="4">
        <v>0</v>
      </c>
      <c r="AK44" s="4">
        <v>0</v>
      </c>
      <c r="AL44" s="3">
        <v>0</v>
      </c>
      <c r="AM44" s="4">
        <v>0</v>
      </c>
      <c r="AN44" s="4">
        <v>0</v>
      </c>
      <c r="AO44" s="4">
        <v>0</v>
      </c>
      <c r="AP44" s="3">
        <v>0</v>
      </c>
      <c r="AQ44" s="3">
        <v>0</v>
      </c>
      <c r="AR44" s="4">
        <v>0</v>
      </c>
      <c r="AS44" s="4">
        <v>0</v>
      </c>
      <c r="AT44" s="4">
        <v>0</v>
      </c>
      <c r="AU44" s="4">
        <v>0</v>
      </c>
      <c r="AV44" s="3">
        <v>0</v>
      </c>
      <c r="AW44" s="16">
        <v>0</v>
      </c>
    </row>
    <row r="45" spans="1:49" x14ac:dyDescent="0.35">
      <c r="A45" s="27" t="s">
        <v>333</v>
      </c>
      <c r="B45" s="3" t="s">
        <v>132</v>
      </c>
      <c r="C45" s="4">
        <f t="shared" si="6"/>
        <v>17.195652173913043</v>
      </c>
      <c r="D45" s="3">
        <v>35</v>
      </c>
      <c r="E45" s="3">
        <v>15</v>
      </c>
      <c r="F45" s="3">
        <v>15</v>
      </c>
      <c r="G45" s="3">
        <v>16</v>
      </c>
      <c r="H45" s="3">
        <v>26</v>
      </c>
      <c r="I45" s="3">
        <v>23</v>
      </c>
      <c r="J45" s="3">
        <v>18</v>
      </c>
      <c r="K45" s="3">
        <v>19</v>
      </c>
      <c r="L45" s="3">
        <v>22</v>
      </c>
      <c r="M45" s="3">
        <v>12</v>
      </c>
      <c r="N45" s="3">
        <v>13</v>
      </c>
      <c r="O45" s="3">
        <v>23</v>
      </c>
      <c r="P45" s="3">
        <v>24</v>
      </c>
      <c r="Q45" s="3">
        <v>30</v>
      </c>
      <c r="R45" s="3">
        <v>21</v>
      </c>
      <c r="S45" s="3">
        <v>10</v>
      </c>
      <c r="T45" s="3">
        <v>28</v>
      </c>
      <c r="U45" s="3">
        <v>14</v>
      </c>
      <c r="V45" s="3">
        <v>18</v>
      </c>
      <c r="W45" s="3">
        <v>14</v>
      </c>
      <c r="X45" s="3">
        <v>22</v>
      </c>
      <c r="Y45" s="3">
        <v>11</v>
      </c>
      <c r="Z45" s="3">
        <v>16</v>
      </c>
      <c r="AA45" s="3">
        <v>11</v>
      </c>
      <c r="AB45" s="3">
        <v>25</v>
      </c>
      <c r="AC45" s="3">
        <v>17</v>
      </c>
      <c r="AD45" s="3">
        <v>24</v>
      </c>
      <c r="AE45" s="3">
        <v>15</v>
      </c>
      <c r="AF45" s="3">
        <v>15</v>
      </c>
      <c r="AG45" s="3">
        <v>13</v>
      </c>
      <c r="AH45" s="3">
        <v>10</v>
      </c>
      <c r="AI45" s="3">
        <v>17</v>
      </c>
      <c r="AJ45" s="3">
        <v>16</v>
      </c>
      <c r="AK45" s="3">
        <v>17</v>
      </c>
      <c r="AL45" s="3">
        <v>15</v>
      </c>
      <c r="AM45" s="3">
        <v>16</v>
      </c>
      <c r="AN45" s="3">
        <v>9</v>
      </c>
      <c r="AO45" s="3">
        <v>15</v>
      </c>
      <c r="AP45" s="3">
        <v>16</v>
      </c>
      <c r="AQ45" s="3">
        <v>13</v>
      </c>
      <c r="AR45" s="3">
        <v>14</v>
      </c>
      <c r="AS45" s="3">
        <v>18</v>
      </c>
      <c r="AT45" s="3">
        <v>16</v>
      </c>
      <c r="AU45" s="3">
        <v>15</v>
      </c>
      <c r="AV45" s="3">
        <v>12</v>
      </c>
      <c r="AW45" s="10">
        <v>7</v>
      </c>
    </row>
    <row r="46" spans="1:49" x14ac:dyDescent="0.35">
      <c r="A46" s="27" t="s">
        <v>334</v>
      </c>
      <c r="B46" s="3" t="s">
        <v>162</v>
      </c>
      <c r="C46" s="145">
        <f t="shared" si="6"/>
        <v>814.04347826086962</v>
      </c>
      <c r="D46" s="145">
        <v>1205</v>
      </c>
      <c r="E46" s="145">
        <v>518</v>
      </c>
      <c r="F46" s="145">
        <v>350</v>
      </c>
      <c r="G46" s="145">
        <v>672</v>
      </c>
      <c r="H46" s="145">
        <v>612</v>
      </c>
      <c r="I46" s="145">
        <v>1478</v>
      </c>
      <c r="J46" s="145">
        <v>1090</v>
      </c>
      <c r="K46" s="145">
        <v>1810</v>
      </c>
      <c r="L46" s="145">
        <v>572</v>
      </c>
      <c r="M46" s="145">
        <v>462</v>
      </c>
      <c r="N46" s="145">
        <v>634</v>
      </c>
      <c r="O46" s="145">
        <v>861</v>
      </c>
      <c r="P46" s="145">
        <v>1499</v>
      </c>
      <c r="Q46" s="145">
        <v>843</v>
      </c>
      <c r="R46" s="145">
        <v>506</v>
      </c>
      <c r="S46" s="145">
        <v>719</v>
      </c>
      <c r="T46" s="145">
        <v>850</v>
      </c>
      <c r="U46" s="145">
        <v>461</v>
      </c>
      <c r="V46" s="145">
        <v>1290</v>
      </c>
      <c r="W46" s="145">
        <v>370</v>
      </c>
      <c r="X46" s="145">
        <v>610</v>
      </c>
      <c r="Y46" s="145">
        <v>338</v>
      </c>
      <c r="Z46" s="145">
        <v>517</v>
      </c>
      <c r="AA46" s="145">
        <v>284</v>
      </c>
      <c r="AB46" s="145">
        <v>1552</v>
      </c>
      <c r="AC46" s="145">
        <v>1408</v>
      </c>
      <c r="AD46" s="145">
        <v>1581</v>
      </c>
      <c r="AE46" s="145">
        <v>838</v>
      </c>
      <c r="AF46" s="145">
        <v>744</v>
      </c>
      <c r="AG46" s="145">
        <v>752</v>
      </c>
      <c r="AH46" s="145">
        <v>518</v>
      </c>
      <c r="AI46" s="145">
        <v>831</v>
      </c>
      <c r="AJ46" s="145">
        <v>577</v>
      </c>
      <c r="AK46" s="145">
        <v>1429</v>
      </c>
      <c r="AL46" s="145">
        <v>756</v>
      </c>
      <c r="AM46" s="145">
        <v>738</v>
      </c>
      <c r="AN46" s="145">
        <v>542</v>
      </c>
      <c r="AO46" s="145">
        <v>930</v>
      </c>
      <c r="AP46" s="145">
        <v>893</v>
      </c>
      <c r="AQ46" s="145">
        <v>403</v>
      </c>
      <c r="AR46" s="145">
        <v>456</v>
      </c>
      <c r="AS46" s="145">
        <v>821</v>
      </c>
      <c r="AT46" s="145">
        <v>975</v>
      </c>
      <c r="AU46" s="145">
        <v>1221</v>
      </c>
      <c r="AV46" s="145">
        <v>593</v>
      </c>
      <c r="AW46" s="195">
        <v>337</v>
      </c>
    </row>
    <row r="47" spans="1:49" x14ac:dyDescent="0.35">
      <c r="A47" s="27" t="s">
        <v>334</v>
      </c>
      <c r="B47" s="3" t="s">
        <v>166</v>
      </c>
      <c r="C47" s="145">
        <f t="shared" si="6"/>
        <v>42.913043478260867</v>
      </c>
      <c r="D47" s="145">
        <v>32</v>
      </c>
      <c r="E47" s="145">
        <v>29</v>
      </c>
      <c r="F47" s="145">
        <v>21</v>
      </c>
      <c r="G47" s="145">
        <v>35</v>
      </c>
      <c r="H47" s="145">
        <v>22</v>
      </c>
      <c r="I47" s="145">
        <v>59</v>
      </c>
      <c r="J47" s="145">
        <v>61</v>
      </c>
      <c r="K47" s="145">
        <v>86</v>
      </c>
      <c r="L47" s="145">
        <v>26</v>
      </c>
      <c r="M47" s="145">
        <v>38</v>
      </c>
      <c r="N47" s="145">
        <v>42</v>
      </c>
      <c r="O47" s="145">
        <v>36</v>
      </c>
      <c r="P47" s="145">
        <v>60</v>
      </c>
      <c r="Q47" s="145">
        <v>28</v>
      </c>
      <c r="R47" s="145">
        <v>22</v>
      </c>
      <c r="S47" s="145">
        <v>51</v>
      </c>
      <c r="T47" s="145">
        <v>27</v>
      </c>
      <c r="U47" s="145">
        <v>26</v>
      </c>
      <c r="V47" s="145">
        <v>56</v>
      </c>
      <c r="W47" s="145">
        <v>26</v>
      </c>
      <c r="X47" s="145">
        <v>27</v>
      </c>
      <c r="Y47" s="145">
        <v>31</v>
      </c>
      <c r="Z47" s="145">
        <v>34</v>
      </c>
      <c r="AA47" s="145">
        <v>24</v>
      </c>
      <c r="AB47" s="145">
        <v>62</v>
      </c>
      <c r="AC47" s="145">
        <v>78</v>
      </c>
      <c r="AD47" s="145">
        <v>63</v>
      </c>
      <c r="AE47" s="145">
        <v>52</v>
      </c>
      <c r="AF47" s="145">
        <v>47</v>
      </c>
      <c r="AG47" s="145">
        <v>50</v>
      </c>
      <c r="AH47" s="145">
        <v>40</v>
      </c>
      <c r="AI47" s="145">
        <v>42</v>
      </c>
      <c r="AJ47" s="145">
        <v>30</v>
      </c>
      <c r="AK47" s="145">
        <v>71</v>
      </c>
      <c r="AL47" s="145">
        <v>40</v>
      </c>
      <c r="AM47" s="145">
        <v>41</v>
      </c>
      <c r="AN47" s="145">
        <v>42</v>
      </c>
      <c r="AO47" s="145">
        <v>49</v>
      </c>
      <c r="AP47" s="145">
        <v>56</v>
      </c>
      <c r="AQ47" s="145">
        <v>31</v>
      </c>
      <c r="AR47" s="145">
        <v>29</v>
      </c>
      <c r="AS47" s="145">
        <v>46</v>
      </c>
      <c r="AT47" s="145">
        <v>57</v>
      </c>
      <c r="AU47" s="145">
        <v>61</v>
      </c>
      <c r="AV47" s="145">
        <v>46</v>
      </c>
      <c r="AW47" s="195">
        <v>42</v>
      </c>
    </row>
    <row r="48" spans="1:49" x14ac:dyDescent="0.35">
      <c r="A48" s="27" t="s">
        <v>334</v>
      </c>
      <c r="B48" s="3" t="s">
        <v>133</v>
      </c>
      <c r="C48" s="4">
        <f t="shared" si="6"/>
        <v>0</v>
      </c>
      <c r="D48" s="3">
        <v>0</v>
      </c>
      <c r="E48" s="3">
        <v>0</v>
      </c>
      <c r="F48" s="3">
        <v>0</v>
      </c>
      <c r="G48" s="3">
        <v>0</v>
      </c>
      <c r="H48" s="3">
        <v>0</v>
      </c>
      <c r="I48" s="3">
        <v>0</v>
      </c>
      <c r="J48" s="3">
        <v>0</v>
      </c>
      <c r="K48" s="3">
        <v>0</v>
      </c>
      <c r="L48" s="3">
        <v>0</v>
      </c>
      <c r="M48" s="3">
        <v>0</v>
      </c>
      <c r="N48" s="3">
        <v>0</v>
      </c>
      <c r="O48" s="3">
        <v>0</v>
      </c>
      <c r="P48" s="3">
        <v>0</v>
      </c>
      <c r="Q48" s="3">
        <v>0</v>
      </c>
      <c r="R48" s="3">
        <v>0</v>
      </c>
      <c r="S48" s="3">
        <v>0</v>
      </c>
      <c r="T48" s="3">
        <v>0</v>
      </c>
      <c r="U48" s="3">
        <v>0</v>
      </c>
      <c r="V48" s="3">
        <v>0</v>
      </c>
      <c r="W48" s="3">
        <v>0</v>
      </c>
      <c r="X48" s="3">
        <v>0</v>
      </c>
      <c r="Y48" s="3">
        <v>0</v>
      </c>
      <c r="Z48" s="3">
        <v>0</v>
      </c>
      <c r="AA48" s="3">
        <v>0</v>
      </c>
      <c r="AB48" s="3">
        <v>0</v>
      </c>
      <c r="AC48" s="3">
        <v>0</v>
      </c>
      <c r="AD48" s="3">
        <v>0</v>
      </c>
      <c r="AE48" s="3">
        <v>0</v>
      </c>
      <c r="AF48" s="3">
        <v>0</v>
      </c>
      <c r="AG48" s="3">
        <v>0</v>
      </c>
      <c r="AH48" s="3">
        <v>0</v>
      </c>
      <c r="AI48" s="3">
        <v>0</v>
      </c>
      <c r="AJ48" s="3">
        <v>0</v>
      </c>
      <c r="AK48" s="3">
        <v>0</v>
      </c>
      <c r="AL48" s="3">
        <v>0</v>
      </c>
      <c r="AM48" s="3">
        <v>0</v>
      </c>
      <c r="AN48" s="3">
        <v>0</v>
      </c>
      <c r="AO48" s="3">
        <v>0</v>
      </c>
      <c r="AP48" s="3">
        <v>0</v>
      </c>
      <c r="AQ48" s="3">
        <v>0</v>
      </c>
      <c r="AR48" s="3">
        <v>0</v>
      </c>
      <c r="AS48" s="3">
        <v>0</v>
      </c>
      <c r="AT48" s="3">
        <v>0</v>
      </c>
      <c r="AU48" s="3">
        <v>0</v>
      </c>
      <c r="AV48" s="3">
        <v>0</v>
      </c>
      <c r="AW48" s="10">
        <v>0</v>
      </c>
    </row>
    <row r="49" spans="1:49" x14ac:dyDescent="0.35">
      <c r="A49" s="27" t="s">
        <v>334</v>
      </c>
      <c r="B49" s="3" t="s">
        <v>167</v>
      </c>
      <c r="C49" s="4">
        <f t="shared" si="6"/>
        <v>424.43478260869563</v>
      </c>
      <c r="D49" s="4">
        <v>709</v>
      </c>
      <c r="E49" s="4">
        <v>269</v>
      </c>
      <c r="F49" s="4">
        <v>340</v>
      </c>
      <c r="G49" s="4">
        <v>364</v>
      </c>
      <c r="H49" s="4">
        <v>314</v>
      </c>
      <c r="I49" s="4">
        <v>765</v>
      </c>
      <c r="J49" s="3">
        <v>417</v>
      </c>
      <c r="K49" s="4">
        <v>783</v>
      </c>
      <c r="L49" s="4">
        <v>300</v>
      </c>
      <c r="M49" s="4">
        <v>214</v>
      </c>
      <c r="N49" s="3">
        <v>370</v>
      </c>
      <c r="O49" s="3">
        <v>439</v>
      </c>
      <c r="P49" s="4">
        <v>744</v>
      </c>
      <c r="Q49" s="4">
        <v>570</v>
      </c>
      <c r="R49" s="4">
        <v>374</v>
      </c>
      <c r="S49" s="4">
        <v>356</v>
      </c>
      <c r="T49" s="4">
        <v>534</v>
      </c>
      <c r="U49" s="4">
        <v>264</v>
      </c>
      <c r="V49" s="4">
        <v>788</v>
      </c>
      <c r="W49" s="4">
        <v>158</v>
      </c>
      <c r="X49" s="4">
        <v>291</v>
      </c>
      <c r="Y49" s="4">
        <v>190</v>
      </c>
      <c r="Z49" s="4">
        <v>252</v>
      </c>
      <c r="AA49" s="4">
        <v>202</v>
      </c>
      <c r="AB49" s="4">
        <v>691</v>
      </c>
      <c r="AC49" s="4">
        <v>642</v>
      </c>
      <c r="AD49" s="4">
        <v>753</v>
      </c>
      <c r="AE49" s="4">
        <v>308</v>
      </c>
      <c r="AF49" s="4">
        <v>346</v>
      </c>
      <c r="AG49" s="4">
        <v>347</v>
      </c>
      <c r="AH49" s="4">
        <v>234</v>
      </c>
      <c r="AI49" s="4">
        <v>433</v>
      </c>
      <c r="AJ49" s="4">
        <v>284</v>
      </c>
      <c r="AK49" s="4">
        <v>728</v>
      </c>
      <c r="AL49" s="4">
        <v>352</v>
      </c>
      <c r="AM49" s="4">
        <v>376</v>
      </c>
      <c r="AN49" s="4">
        <v>302</v>
      </c>
      <c r="AO49" s="4">
        <v>513</v>
      </c>
      <c r="AP49" s="4">
        <v>488</v>
      </c>
      <c r="AQ49" s="4">
        <v>242</v>
      </c>
      <c r="AR49" s="4">
        <v>297</v>
      </c>
      <c r="AS49" s="4">
        <v>431</v>
      </c>
      <c r="AT49" s="4">
        <v>478</v>
      </c>
      <c r="AU49" s="4">
        <v>737</v>
      </c>
      <c r="AV49" s="4">
        <v>393</v>
      </c>
      <c r="AW49" s="16">
        <v>142</v>
      </c>
    </row>
    <row r="50" spans="1:49" x14ac:dyDescent="0.35">
      <c r="A50" s="27" t="s">
        <v>334</v>
      </c>
      <c r="B50" s="3" t="s">
        <v>132</v>
      </c>
      <c r="C50" s="4">
        <f t="shared" si="6"/>
        <v>18.978260869565219</v>
      </c>
      <c r="D50" s="3">
        <v>38</v>
      </c>
      <c r="E50" s="3">
        <v>18</v>
      </c>
      <c r="F50" s="3">
        <v>17</v>
      </c>
      <c r="G50" s="3">
        <v>19</v>
      </c>
      <c r="H50" s="3">
        <v>28</v>
      </c>
      <c r="I50" s="3">
        <v>25</v>
      </c>
      <c r="J50" s="3">
        <v>18</v>
      </c>
      <c r="K50" s="3">
        <v>21</v>
      </c>
      <c r="L50" s="3">
        <v>22</v>
      </c>
      <c r="M50" s="3">
        <v>12</v>
      </c>
      <c r="N50" s="3">
        <v>15</v>
      </c>
      <c r="O50" s="3">
        <v>24</v>
      </c>
      <c r="P50" s="3">
        <v>25</v>
      </c>
      <c r="Q50" s="3">
        <v>30</v>
      </c>
      <c r="R50" s="3">
        <v>23</v>
      </c>
      <c r="S50" s="3">
        <v>14</v>
      </c>
      <c r="T50" s="3">
        <v>31</v>
      </c>
      <c r="U50" s="3">
        <v>18</v>
      </c>
      <c r="V50" s="3">
        <v>23</v>
      </c>
      <c r="W50" s="3">
        <v>14</v>
      </c>
      <c r="X50" s="3">
        <v>23</v>
      </c>
      <c r="Y50" s="3">
        <v>11</v>
      </c>
      <c r="Z50" s="3">
        <v>15</v>
      </c>
      <c r="AA50" s="3">
        <v>12</v>
      </c>
      <c r="AB50" s="3">
        <v>25</v>
      </c>
      <c r="AC50" s="3">
        <v>18</v>
      </c>
      <c r="AD50" s="3">
        <v>25</v>
      </c>
      <c r="AE50" s="3">
        <v>16</v>
      </c>
      <c r="AF50" s="3">
        <v>16</v>
      </c>
      <c r="AG50" s="3">
        <v>15</v>
      </c>
      <c r="AH50" s="3">
        <v>13</v>
      </c>
      <c r="AI50" s="3">
        <v>20</v>
      </c>
      <c r="AJ50" s="3">
        <v>19</v>
      </c>
      <c r="AK50" s="3">
        <v>20</v>
      </c>
      <c r="AL50" s="3">
        <v>19</v>
      </c>
      <c r="AM50" s="3">
        <v>18</v>
      </c>
      <c r="AN50" s="3">
        <v>13</v>
      </c>
      <c r="AO50" s="3">
        <v>19</v>
      </c>
      <c r="AP50" s="3">
        <v>16</v>
      </c>
      <c r="AQ50" s="3">
        <v>13</v>
      </c>
      <c r="AR50" s="3">
        <v>16</v>
      </c>
      <c r="AS50" s="3">
        <v>18</v>
      </c>
      <c r="AT50" s="3">
        <v>17</v>
      </c>
      <c r="AU50" s="3">
        <v>20</v>
      </c>
      <c r="AV50" s="3">
        <v>13</v>
      </c>
      <c r="AW50" s="10">
        <v>8</v>
      </c>
    </row>
    <row r="51" spans="1:49" x14ac:dyDescent="0.35">
      <c r="A51" s="27" t="s">
        <v>335</v>
      </c>
      <c r="B51" s="3" t="s">
        <v>162</v>
      </c>
      <c r="C51" s="145">
        <f t="shared" si="6"/>
        <v>4401.478260869565</v>
      </c>
      <c r="D51" s="145">
        <v>4132</v>
      </c>
      <c r="E51" s="145">
        <v>4536</v>
      </c>
      <c r="F51" s="145">
        <v>5244</v>
      </c>
      <c r="G51" s="145">
        <v>5368</v>
      </c>
      <c r="H51" s="145">
        <v>4384</v>
      </c>
      <c r="I51" s="145">
        <v>5151</v>
      </c>
      <c r="J51" s="145">
        <v>5029</v>
      </c>
      <c r="K51" s="145">
        <v>5185</v>
      </c>
      <c r="L51" s="145">
        <v>5828</v>
      </c>
      <c r="M51" s="145">
        <v>6631</v>
      </c>
      <c r="N51" s="145">
        <v>5245</v>
      </c>
      <c r="O51" s="145">
        <v>4384</v>
      </c>
      <c r="P51" s="145">
        <v>3660</v>
      </c>
      <c r="Q51" s="145">
        <v>3319</v>
      </c>
      <c r="R51" s="145">
        <v>3753</v>
      </c>
      <c r="S51" s="145">
        <v>3450</v>
      </c>
      <c r="T51" s="145">
        <v>4779</v>
      </c>
      <c r="U51" s="145">
        <v>4305</v>
      </c>
      <c r="V51" s="145">
        <v>4963</v>
      </c>
      <c r="W51" s="145">
        <v>5211</v>
      </c>
      <c r="X51" s="145">
        <v>4285</v>
      </c>
      <c r="Y51" s="145">
        <v>5542</v>
      </c>
      <c r="Z51" s="145">
        <v>4579</v>
      </c>
      <c r="AA51" s="145">
        <v>4937</v>
      </c>
      <c r="AB51" s="145">
        <v>4843</v>
      </c>
      <c r="AC51" s="145">
        <v>4687</v>
      </c>
      <c r="AD51" s="145">
        <v>4719</v>
      </c>
      <c r="AE51" s="145">
        <v>4470</v>
      </c>
      <c r="AF51" s="145">
        <v>4733</v>
      </c>
      <c r="AG51" s="145">
        <v>3937</v>
      </c>
      <c r="AH51" s="145">
        <v>6007</v>
      </c>
      <c r="AI51" s="145">
        <v>4999</v>
      </c>
      <c r="AJ51" s="145">
        <v>4374</v>
      </c>
      <c r="AK51" s="145">
        <v>5819</v>
      </c>
      <c r="AL51" s="145">
        <v>5408</v>
      </c>
      <c r="AM51" s="145">
        <v>5313</v>
      </c>
      <c r="AN51" s="145">
        <v>6563</v>
      </c>
      <c r="AO51" s="145">
        <v>3966</v>
      </c>
      <c r="AP51" s="145">
        <v>3566</v>
      </c>
      <c r="AQ51" s="145">
        <v>2030</v>
      </c>
      <c r="AR51" s="145">
        <v>1624</v>
      </c>
      <c r="AS51" s="145">
        <v>1874</v>
      </c>
      <c r="AT51" s="145">
        <v>2313</v>
      </c>
      <c r="AU51" s="145">
        <v>2311</v>
      </c>
      <c r="AV51" s="145">
        <v>2447</v>
      </c>
      <c r="AW51" s="195">
        <v>2565</v>
      </c>
    </row>
    <row r="52" spans="1:49" x14ac:dyDescent="0.35">
      <c r="A52" s="27" t="s">
        <v>335</v>
      </c>
      <c r="B52" s="3" t="s">
        <v>166</v>
      </c>
      <c r="C52" s="145">
        <f t="shared" si="6"/>
        <v>339.6521739130435</v>
      </c>
      <c r="D52" s="145">
        <v>318</v>
      </c>
      <c r="E52" s="145">
        <v>283</v>
      </c>
      <c r="F52" s="145">
        <v>291</v>
      </c>
      <c r="G52" s="145">
        <v>336</v>
      </c>
      <c r="H52" s="145">
        <v>209</v>
      </c>
      <c r="I52" s="145">
        <v>303</v>
      </c>
      <c r="J52" s="145">
        <v>387</v>
      </c>
      <c r="K52" s="145">
        <v>399</v>
      </c>
      <c r="L52" s="145">
        <v>364</v>
      </c>
      <c r="M52" s="145">
        <v>316</v>
      </c>
      <c r="N52" s="145">
        <v>328</v>
      </c>
      <c r="O52" s="145">
        <v>337</v>
      </c>
      <c r="P52" s="145">
        <v>305</v>
      </c>
      <c r="Q52" s="145">
        <v>302</v>
      </c>
      <c r="R52" s="145">
        <v>375</v>
      </c>
      <c r="S52" s="145">
        <v>230</v>
      </c>
      <c r="T52" s="145">
        <v>368</v>
      </c>
      <c r="U52" s="145">
        <v>307</v>
      </c>
      <c r="V52" s="145">
        <v>496</v>
      </c>
      <c r="W52" s="145">
        <v>401</v>
      </c>
      <c r="X52" s="145">
        <v>268</v>
      </c>
      <c r="Y52" s="145">
        <v>326</v>
      </c>
      <c r="Z52" s="145">
        <v>305</v>
      </c>
      <c r="AA52" s="145">
        <v>309</v>
      </c>
      <c r="AB52" s="145">
        <v>373</v>
      </c>
      <c r="AC52" s="145">
        <v>247</v>
      </c>
      <c r="AD52" s="145">
        <v>295</v>
      </c>
      <c r="AE52" s="145">
        <v>373</v>
      </c>
      <c r="AF52" s="145">
        <v>278</v>
      </c>
      <c r="AG52" s="145">
        <v>262</v>
      </c>
      <c r="AH52" s="145">
        <v>429</v>
      </c>
      <c r="AI52" s="145">
        <v>417</v>
      </c>
      <c r="AJ52" s="145">
        <v>365</v>
      </c>
      <c r="AK52" s="145">
        <v>323</v>
      </c>
      <c r="AL52" s="145">
        <v>338</v>
      </c>
      <c r="AM52" s="145">
        <v>332</v>
      </c>
      <c r="AN52" s="145">
        <v>365</v>
      </c>
      <c r="AO52" s="145">
        <v>264</v>
      </c>
      <c r="AP52" s="145">
        <v>274</v>
      </c>
      <c r="AQ52" s="145">
        <v>507</v>
      </c>
      <c r="AR52" s="145">
        <v>541</v>
      </c>
      <c r="AS52" s="145">
        <v>468</v>
      </c>
      <c r="AT52" s="145">
        <v>386</v>
      </c>
      <c r="AU52" s="145">
        <v>385</v>
      </c>
      <c r="AV52" s="145">
        <v>306</v>
      </c>
      <c r="AW52" s="195">
        <v>233</v>
      </c>
    </row>
    <row r="53" spans="1:49" x14ac:dyDescent="0.35">
      <c r="A53" s="27" t="s">
        <v>335</v>
      </c>
      <c r="B53" s="3" t="s">
        <v>133</v>
      </c>
      <c r="C53" s="4">
        <f t="shared" si="6"/>
        <v>141.69565217391303</v>
      </c>
      <c r="D53" s="3">
        <v>134</v>
      </c>
      <c r="E53" s="3">
        <v>147</v>
      </c>
      <c r="F53" s="3">
        <v>170</v>
      </c>
      <c r="G53" s="3">
        <v>174</v>
      </c>
      <c r="H53" s="3">
        <v>142</v>
      </c>
      <c r="I53" s="3">
        <v>167</v>
      </c>
      <c r="J53" s="3">
        <v>163</v>
      </c>
      <c r="K53" s="3">
        <v>168</v>
      </c>
      <c r="L53" s="3">
        <v>189</v>
      </c>
      <c r="M53" s="3">
        <v>215</v>
      </c>
      <c r="N53" s="3">
        <v>170</v>
      </c>
      <c r="O53" s="3">
        <v>142</v>
      </c>
      <c r="P53" s="3">
        <v>118</v>
      </c>
      <c r="Q53" s="3">
        <v>107</v>
      </c>
      <c r="R53" s="3">
        <v>121</v>
      </c>
      <c r="S53" s="3">
        <v>111</v>
      </c>
      <c r="T53" s="3">
        <v>154</v>
      </c>
      <c r="U53" s="3">
        <v>139</v>
      </c>
      <c r="V53" s="3">
        <v>160</v>
      </c>
      <c r="W53" s="3">
        <v>168</v>
      </c>
      <c r="X53" s="3">
        <v>138</v>
      </c>
      <c r="Y53" s="3">
        <v>178</v>
      </c>
      <c r="Z53" s="3">
        <v>147</v>
      </c>
      <c r="AA53" s="3">
        <v>159</v>
      </c>
      <c r="AB53" s="3">
        <v>155</v>
      </c>
      <c r="AC53" s="3">
        <v>150</v>
      </c>
      <c r="AD53" s="3">
        <v>151</v>
      </c>
      <c r="AE53" s="3">
        <v>143</v>
      </c>
      <c r="AF53" s="3">
        <v>151</v>
      </c>
      <c r="AG53" s="3">
        <v>126</v>
      </c>
      <c r="AH53" s="3">
        <v>192</v>
      </c>
      <c r="AI53" s="3">
        <v>160</v>
      </c>
      <c r="AJ53" s="3">
        <v>140</v>
      </c>
      <c r="AK53" s="3">
        <v>187</v>
      </c>
      <c r="AL53" s="3">
        <v>175</v>
      </c>
      <c r="AM53" s="3">
        <v>170</v>
      </c>
      <c r="AN53" s="3">
        <v>211</v>
      </c>
      <c r="AO53" s="3">
        <v>127</v>
      </c>
      <c r="AP53" s="3">
        <v>114</v>
      </c>
      <c r="AQ53" s="3">
        <v>65</v>
      </c>
      <c r="AR53" s="3">
        <v>52</v>
      </c>
      <c r="AS53" s="3">
        <v>60</v>
      </c>
      <c r="AT53" s="3">
        <v>74</v>
      </c>
      <c r="AU53" s="3">
        <v>74</v>
      </c>
      <c r="AV53" s="3">
        <v>78</v>
      </c>
      <c r="AW53" s="10">
        <v>82</v>
      </c>
    </row>
    <row r="54" spans="1:49" x14ac:dyDescent="0.35">
      <c r="A54" s="27" t="s">
        <v>335</v>
      </c>
      <c r="B54" s="3" t="s">
        <v>167</v>
      </c>
      <c r="C54" s="4">
        <f t="shared" si="6"/>
        <v>0</v>
      </c>
      <c r="D54" s="4">
        <v>0</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16">
        <v>0</v>
      </c>
    </row>
    <row r="55" spans="1:49" x14ac:dyDescent="0.35">
      <c r="A55" s="27" t="s">
        <v>335</v>
      </c>
      <c r="B55" s="3" t="s">
        <v>132</v>
      </c>
      <c r="C55" s="4">
        <f t="shared" si="6"/>
        <v>13.543478260869565</v>
      </c>
      <c r="D55" s="3">
        <v>13</v>
      </c>
      <c r="E55" s="3">
        <v>16</v>
      </c>
      <c r="F55" s="3">
        <v>18</v>
      </c>
      <c r="G55" s="3">
        <v>16</v>
      </c>
      <c r="H55" s="3">
        <v>21</v>
      </c>
      <c r="I55" s="3">
        <v>17</v>
      </c>
      <c r="J55" s="3">
        <v>13</v>
      </c>
      <c r="K55" s="3">
        <v>13</v>
      </c>
      <c r="L55" s="3">
        <v>16</v>
      </c>
      <c r="M55" s="3">
        <v>21</v>
      </c>
      <c r="N55" s="3">
        <v>16</v>
      </c>
      <c r="O55" s="3">
        <v>13</v>
      </c>
      <c r="P55" s="3">
        <v>12</v>
      </c>
      <c r="Q55" s="3">
        <v>11</v>
      </c>
      <c r="R55" s="3">
        <v>10</v>
      </c>
      <c r="S55" s="3">
        <v>15</v>
      </c>
      <c r="T55" s="3">
        <v>13</v>
      </c>
      <c r="U55" s="3">
        <v>14</v>
      </c>
      <c r="V55" s="3">
        <v>10</v>
      </c>
      <c r="W55" s="3">
        <v>13</v>
      </c>
      <c r="X55" s="3">
        <v>16</v>
      </c>
      <c r="Y55" s="3">
        <v>17</v>
      </c>
      <c r="Z55" s="3">
        <v>15</v>
      </c>
      <c r="AA55" s="3">
        <v>16</v>
      </c>
      <c r="AB55" s="3">
        <v>13</v>
      </c>
      <c r="AC55" s="3">
        <v>19</v>
      </c>
      <c r="AD55" s="3">
        <v>16</v>
      </c>
      <c r="AE55" s="3">
        <v>12</v>
      </c>
      <c r="AF55" s="3">
        <v>17</v>
      </c>
      <c r="AG55" s="3">
        <v>15</v>
      </c>
      <c r="AH55" s="3">
        <v>14</v>
      </c>
      <c r="AI55" s="3">
        <v>12</v>
      </c>
      <c r="AJ55" s="3">
        <v>12</v>
      </c>
      <c r="AK55" s="3">
        <v>18</v>
      </c>
      <c r="AL55" s="3">
        <v>16</v>
      </c>
      <c r="AM55" s="3">
        <v>16</v>
      </c>
      <c r="AN55" s="3">
        <v>18</v>
      </c>
      <c r="AO55" s="3">
        <v>15</v>
      </c>
      <c r="AP55" s="3">
        <v>13</v>
      </c>
      <c r="AQ55" s="3">
        <v>4</v>
      </c>
      <c r="AR55" s="3">
        <v>3</v>
      </c>
      <c r="AS55" s="3">
        <v>4</v>
      </c>
      <c r="AT55" s="3">
        <v>6</v>
      </c>
      <c r="AU55" s="3">
        <v>6</v>
      </c>
      <c r="AV55" s="3">
        <v>8</v>
      </c>
      <c r="AW55" s="10">
        <v>11</v>
      </c>
    </row>
    <row r="56" spans="1:49" x14ac:dyDescent="0.35">
      <c r="A56" s="27" t="s">
        <v>336</v>
      </c>
      <c r="B56" s="3" t="s">
        <v>162</v>
      </c>
      <c r="C56" s="145">
        <f t="shared" si="6"/>
        <v>233.2391304347826</v>
      </c>
      <c r="D56" s="145">
        <v>472</v>
      </c>
      <c r="E56" s="145">
        <v>200</v>
      </c>
      <c r="F56" s="145">
        <v>124</v>
      </c>
      <c r="G56" s="145">
        <v>124</v>
      </c>
      <c r="H56" s="145">
        <v>324</v>
      </c>
      <c r="I56" s="145">
        <v>224</v>
      </c>
      <c r="J56" s="145">
        <v>100</v>
      </c>
      <c r="K56" s="145">
        <v>624</v>
      </c>
      <c r="L56" s="145">
        <v>87</v>
      </c>
      <c r="M56" s="145">
        <v>124</v>
      </c>
      <c r="N56" s="145">
        <v>0</v>
      </c>
      <c r="O56" s="145">
        <v>100</v>
      </c>
      <c r="P56" s="145">
        <v>100</v>
      </c>
      <c r="Q56" s="145">
        <v>162</v>
      </c>
      <c r="R56" s="145">
        <v>0</v>
      </c>
      <c r="S56" s="145">
        <v>772</v>
      </c>
      <c r="T56" s="145">
        <v>324</v>
      </c>
      <c r="U56" s="145">
        <v>300</v>
      </c>
      <c r="V56" s="145">
        <v>100</v>
      </c>
      <c r="W56" s="145">
        <v>100</v>
      </c>
      <c r="X56" s="145">
        <v>200</v>
      </c>
      <c r="Y56" s="145">
        <v>100</v>
      </c>
      <c r="Z56" s="145">
        <v>100</v>
      </c>
      <c r="AA56" s="145">
        <v>596</v>
      </c>
      <c r="AB56" s="145">
        <v>100</v>
      </c>
      <c r="AC56" s="145">
        <v>100</v>
      </c>
      <c r="AD56" s="145">
        <v>0</v>
      </c>
      <c r="AE56" s="145">
        <v>100</v>
      </c>
      <c r="AF56" s="145">
        <v>100</v>
      </c>
      <c r="AG56" s="145">
        <v>100</v>
      </c>
      <c r="AH56" s="145">
        <v>0</v>
      </c>
      <c r="AI56" s="145">
        <v>200</v>
      </c>
      <c r="AJ56" s="145">
        <v>100</v>
      </c>
      <c r="AK56" s="145">
        <v>0</v>
      </c>
      <c r="AL56" s="145">
        <v>0</v>
      </c>
      <c r="AM56" s="145">
        <v>100</v>
      </c>
      <c r="AN56" s="145">
        <v>400</v>
      </c>
      <c r="AO56" s="145">
        <v>100</v>
      </c>
      <c r="AP56" s="145">
        <v>400</v>
      </c>
      <c r="AQ56" s="145">
        <v>200</v>
      </c>
      <c r="AR56" s="145">
        <v>124</v>
      </c>
      <c r="AS56" s="145">
        <v>400</v>
      </c>
      <c r="AT56" s="145">
        <v>600</v>
      </c>
      <c r="AU56" s="145">
        <v>724</v>
      </c>
      <c r="AV56" s="145">
        <v>1024</v>
      </c>
      <c r="AW56" s="195">
        <v>500</v>
      </c>
    </row>
    <row r="57" spans="1:49" x14ac:dyDescent="0.35">
      <c r="A57" s="27" t="s">
        <v>336</v>
      </c>
      <c r="B57" s="3" t="s">
        <v>166</v>
      </c>
      <c r="C57" s="145">
        <f t="shared" si="6"/>
        <v>103.10869565217391</v>
      </c>
      <c r="D57" s="145">
        <v>236</v>
      </c>
      <c r="E57" s="145">
        <v>100</v>
      </c>
      <c r="F57" s="145">
        <v>124</v>
      </c>
      <c r="G57" s="145">
        <v>124</v>
      </c>
      <c r="H57" s="145">
        <v>108</v>
      </c>
      <c r="I57" s="145">
        <v>112</v>
      </c>
      <c r="J57" s="145">
        <v>100</v>
      </c>
      <c r="K57" s="145">
        <v>104</v>
      </c>
      <c r="L57" s="145">
        <v>87</v>
      </c>
      <c r="M57" s="145">
        <v>124</v>
      </c>
      <c r="N57" s="145">
        <v>0</v>
      </c>
      <c r="O57" s="145">
        <v>100</v>
      </c>
      <c r="P57" s="145">
        <v>100</v>
      </c>
      <c r="Q57" s="145">
        <v>81</v>
      </c>
      <c r="R57" s="145">
        <v>0</v>
      </c>
      <c r="S57" s="145">
        <v>257</v>
      </c>
      <c r="T57" s="145">
        <v>108</v>
      </c>
      <c r="U57" s="145">
        <v>150</v>
      </c>
      <c r="V57" s="145">
        <v>100</v>
      </c>
      <c r="W57" s="145">
        <v>100</v>
      </c>
      <c r="X57" s="145">
        <v>100</v>
      </c>
      <c r="Y57" s="145">
        <v>100</v>
      </c>
      <c r="Z57" s="145">
        <v>100</v>
      </c>
      <c r="AA57" s="145">
        <v>298</v>
      </c>
      <c r="AB57" s="145">
        <v>100</v>
      </c>
      <c r="AC57" s="145">
        <v>100</v>
      </c>
      <c r="AD57" s="145">
        <v>0</v>
      </c>
      <c r="AE57" s="145">
        <v>100</v>
      </c>
      <c r="AF57" s="145">
        <v>100</v>
      </c>
      <c r="AG57" s="145">
        <v>100</v>
      </c>
      <c r="AH57" s="145">
        <v>0</v>
      </c>
      <c r="AI57" s="145">
        <v>100</v>
      </c>
      <c r="AJ57" s="145">
        <v>100</v>
      </c>
      <c r="AK57" s="145">
        <v>0</v>
      </c>
      <c r="AL57" s="145">
        <v>0</v>
      </c>
      <c r="AM57" s="145">
        <v>100</v>
      </c>
      <c r="AN57" s="145">
        <v>100</v>
      </c>
      <c r="AO57" s="145">
        <v>100</v>
      </c>
      <c r="AP57" s="145">
        <v>100</v>
      </c>
      <c r="AQ57" s="145">
        <v>100</v>
      </c>
      <c r="AR57" s="145">
        <v>124</v>
      </c>
      <c r="AS57" s="145">
        <v>100</v>
      </c>
      <c r="AT57" s="145">
        <v>150</v>
      </c>
      <c r="AU57" s="145">
        <v>103</v>
      </c>
      <c r="AV57" s="145">
        <v>128</v>
      </c>
      <c r="AW57" s="195">
        <v>125</v>
      </c>
    </row>
    <row r="58" spans="1:49" x14ac:dyDescent="0.35">
      <c r="A58" s="27" t="s">
        <v>336</v>
      </c>
      <c r="B58" s="3" t="s">
        <v>133</v>
      </c>
      <c r="C58" s="4">
        <f t="shared" si="6"/>
        <v>2.6739130434782608</v>
      </c>
      <c r="D58" s="3">
        <v>7</v>
      </c>
      <c r="E58" s="3">
        <v>2</v>
      </c>
      <c r="F58" s="3">
        <v>2</v>
      </c>
      <c r="G58" s="3">
        <v>2</v>
      </c>
      <c r="H58" s="3">
        <v>4</v>
      </c>
      <c r="I58" s="3">
        <v>3</v>
      </c>
      <c r="J58" s="3">
        <v>1</v>
      </c>
      <c r="K58" s="3">
        <v>7</v>
      </c>
      <c r="L58" s="3">
        <v>1</v>
      </c>
      <c r="M58" s="3">
        <v>2</v>
      </c>
      <c r="N58" s="3">
        <v>0</v>
      </c>
      <c r="O58" s="3">
        <v>1</v>
      </c>
      <c r="P58" s="3">
        <v>1</v>
      </c>
      <c r="Q58" s="3">
        <v>2</v>
      </c>
      <c r="R58" s="3">
        <v>0</v>
      </c>
      <c r="S58" s="3">
        <v>10</v>
      </c>
      <c r="T58" s="3">
        <v>4</v>
      </c>
      <c r="U58" s="3">
        <v>3</v>
      </c>
      <c r="V58" s="3">
        <v>1</v>
      </c>
      <c r="W58" s="3">
        <v>1</v>
      </c>
      <c r="X58" s="3">
        <v>2</v>
      </c>
      <c r="Y58" s="3">
        <v>1</v>
      </c>
      <c r="Z58" s="3">
        <v>1</v>
      </c>
      <c r="AA58" s="3">
        <v>9</v>
      </c>
      <c r="AB58" s="3">
        <v>1</v>
      </c>
      <c r="AC58" s="3">
        <v>1</v>
      </c>
      <c r="AD58" s="3">
        <v>0</v>
      </c>
      <c r="AE58" s="3">
        <v>1</v>
      </c>
      <c r="AF58" s="3">
        <v>1</v>
      </c>
      <c r="AG58" s="3">
        <v>1</v>
      </c>
      <c r="AH58" s="3">
        <v>0</v>
      </c>
      <c r="AI58" s="3">
        <v>2</v>
      </c>
      <c r="AJ58" s="3">
        <v>1</v>
      </c>
      <c r="AK58" s="3">
        <v>0</v>
      </c>
      <c r="AL58" s="3">
        <v>0</v>
      </c>
      <c r="AM58" s="3">
        <v>1</v>
      </c>
      <c r="AN58" s="3">
        <v>4</v>
      </c>
      <c r="AO58" s="3">
        <v>1</v>
      </c>
      <c r="AP58" s="3">
        <v>4</v>
      </c>
      <c r="AQ58" s="3">
        <v>2</v>
      </c>
      <c r="AR58" s="3">
        <v>2</v>
      </c>
      <c r="AS58" s="3">
        <v>4</v>
      </c>
      <c r="AT58" s="3">
        <v>6</v>
      </c>
      <c r="AU58" s="3">
        <v>8</v>
      </c>
      <c r="AV58" s="3">
        <v>11</v>
      </c>
      <c r="AW58" s="10">
        <v>5</v>
      </c>
    </row>
    <row r="59" spans="1:49" x14ac:dyDescent="0.35">
      <c r="A59" s="27" t="s">
        <v>336</v>
      </c>
      <c r="B59" s="3" t="s">
        <v>167</v>
      </c>
      <c r="C59" s="4">
        <f t="shared" si="6"/>
        <v>0</v>
      </c>
      <c r="D59" s="4">
        <v>0</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16">
        <v>0</v>
      </c>
    </row>
    <row r="60" spans="1:49" x14ac:dyDescent="0.35">
      <c r="A60" s="27" t="s">
        <v>336</v>
      </c>
      <c r="B60" s="3" t="s">
        <v>132</v>
      </c>
      <c r="C60" s="4">
        <f t="shared" si="6"/>
        <v>1.9130434782608696</v>
      </c>
      <c r="D60" s="3">
        <v>2</v>
      </c>
      <c r="E60" s="3">
        <v>2</v>
      </c>
      <c r="F60" s="3">
        <v>1</v>
      </c>
      <c r="G60" s="3">
        <v>1</v>
      </c>
      <c r="H60" s="3">
        <v>3</v>
      </c>
      <c r="I60" s="3">
        <v>2</v>
      </c>
      <c r="J60" s="3">
        <v>1</v>
      </c>
      <c r="K60" s="3">
        <v>6</v>
      </c>
      <c r="L60" s="3">
        <v>1</v>
      </c>
      <c r="M60" s="3">
        <v>1</v>
      </c>
      <c r="N60" s="3">
        <v>0</v>
      </c>
      <c r="O60" s="3">
        <v>1</v>
      </c>
      <c r="P60" s="3">
        <v>1</v>
      </c>
      <c r="Q60" s="3">
        <v>2</v>
      </c>
      <c r="R60" s="3">
        <v>0</v>
      </c>
      <c r="S60" s="3">
        <v>3</v>
      </c>
      <c r="T60" s="3">
        <v>3</v>
      </c>
      <c r="U60" s="3">
        <v>2</v>
      </c>
      <c r="V60" s="3">
        <v>1</v>
      </c>
      <c r="W60" s="3">
        <v>1</v>
      </c>
      <c r="X60" s="3">
        <v>2</v>
      </c>
      <c r="Y60" s="3">
        <v>1</v>
      </c>
      <c r="Z60" s="3">
        <v>1</v>
      </c>
      <c r="AA60" s="3">
        <v>2</v>
      </c>
      <c r="AB60" s="3">
        <v>1</v>
      </c>
      <c r="AC60" s="3">
        <v>1</v>
      </c>
      <c r="AD60" s="3">
        <v>0</v>
      </c>
      <c r="AE60" s="3">
        <v>1</v>
      </c>
      <c r="AF60" s="3">
        <v>1</v>
      </c>
      <c r="AG60" s="3">
        <v>1</v>
      </c>
      <c r="AH60" s="3">
        <v>0</v>
      </c>
      <c r="AI60" s="3">
        <v>2</v>
      </c>
      <c r="AJ60" s="3">
        <v>1</v>
      </c>
      <c r="AK60" s="3">
        <v>0</v>
      </c>
      <c r="AL60" s="3">
        <v>0</v>
      </c>
      <c r="AM60" s="3">
        <v>1</v>
      </c>
      <c r="AN60" s="3">
        <v>4</v>
      </c>
      <c r="AO60" s="3">
        <v>1</v>
      </c>
      <c r="AP60" s="3">
        <v>4</v>
      </c>
      <c r="AQ60" s="3">
        <v>2</v>
      </c>
      <c r="AR60" s="3">
        <v>1</v>
      </c>
      <c r="AS60" s="3">
        <v>4</v>
      </c>
      <c r="AT60" s="3">
        <v>4</v>
      </c>
      <c r="AU60" s="3">
        <v>7</v>
      </c>
      <c r="AV60" s="3">
        <v>8</v>
      </c>
      <c r="AW60" s="10">
        <v>4</v>
      </c>
    </row>
    <row r="61" spans="1:49" x14ac:dyDescent="0.35">
      <c r="A61" s="27" t="s">
        <v>337</v>
      </c>
      <c r="B61" s="3" t="s">
        <v>162</v>
      </c>
      <c r="C61" s="145">
        <f t="shared" si="6"/>
        <v>38389.782608695656</v>
      </c>
      <c r="D61" s="145">
        <v>56183</v>
      </c>
      <c r="E61" s="145">
        <v>47332</v>
      </c>
      <c r="F61" s="145">
        <v>47593</v>
      </c>
      <c r="G61" s="145">
        <v>46767</v>
      </c>
      <c r="H61" s="145">
        <v>45765</v>
      </c>
      <c r="I61" s="145">
        <v>45625</v>
      </c>
      <c r="J61" s="145">
        <v>35709</v>
      </c>
      <c r="K61" s="145">
        <v>42284</v>
      </c>
      <c r="L61" s="145">
        <v>37708</v>
      </c>
      <c r="M61" s="145">
        <v>43927</v>
      </c>
      <c r="N61" s="145">
        <v>40944</v>
      </c>
      <c r="O61" s="145">
        <v>38882</v>
      </c>
      <c r="P61" s="145">
        <v>39285</v>
      </c>
      <c r="Q61" s="145">
        <v>32602</v>
      </c>
      <c r="R61" s="145">
        <v>37201</v>
      </c>
      <c r="S61" s="145">
        <v>42969</v>
      </c>
      <c r="T61" s="145">
        <v>44851</v>
      </c>
      <c r="U61" s="145">
        <v>47684</v>
      </c>
      <c r="V61" s="145">
        <v>49723</v>
      </c>
      <c r="W61" s="145">
        <v>58894</v>
      </c>
      <c r="X61" s="145">
        <v>47448</v>
      </c>
      <c r="Y61" s="145">
        <v>56686</v>
      </c>
      <c r="Z61" s="145">
        <v>45964</v>
      </c>
      <c r="AA61" s="145">
        <v>45166</v>
      </c>
      <c r="AB61" s="145">
        <v>43569</v>
      </c>
      <c r="AC61" s="145">
        <v>36396</v>
      </c>
      <c r="AD61" s="145">
        <v>37564</v>
      </c>
      <c r="AE61" s="145">
        <v>37380</v>
      </c>
      <c r="AF61" s="145">
        <v>42636</v>
      </c>
      <c r="AG61" s="145">
        <v>34626</v>
      </c>
      <c r="AH61" s="145">
        <v>38956</v>
      </c>
      <c r="AI61" s="145">
        <v>34238</v>
      </c>
      <c r="AJ61" s="145">
        <v>37078</v>
      </c>
      <c r="AK61" s="145">
        <v>33551</v>
      </c>
      <c r="AL61" s="145">
        <v>32912</v>
      </c>
      <c r="AM61" s="145">
        <v>32808</v>
      </c>
      <c r="AN61" s="145">
        <v>42638</v>
      </c>
      <c r="AO61" s="145">
        <v>31007</v>
      </c>
      <c r="AP61" s="145">
        <v>25509</v>
      </c>
      <c r="AQ61" s="145">
        <v>10953</v>
      </c>
      <c r="AR61" s="145">
        <v>12744</v>
      </c>
      <c r="AS61" s="145">
        <v>16405</v>
      </c>
      <c r="AT61" s="145">
        <v>19593</v>
      </c>
      <c r="AU61" s="145">
        <v>30355</v>
      </c>
      <c r="AV61" s="145">
        <v>28131</v>
      </c>
      <c r="AW61" s="195">
        <v>29689</v>
      </c>
    </row>
    <row r="62" spans="1:49" x14ac:dyDescent="0.35">
      <c r="A62" s="27" t="s">
        <v>337</v>
      </c>
      <c r="B62" s="3" t="s">
        <v>166</v>
      </c>
      <c r="C62" s="145">
        <f t="shared" si="6"/>
        <v>451</v>
      </c>
      <c r="D62" s="145">
        <v>530</v>
      </c>
      <c r="E62" s="145">
        <v>460</v>
      </c>
      <c r="F62" s="145">
        <v>453</v>
      </c>
      <c r="G62" s="145">
        <v>433</v>
      </c>
      <c r="H62" s="145">
        <v>449</v>
      </c>
      <c r="I62" s="145">
        <v>407</v>
      </c>
      <c r="J62" s="145">
        <v>415</v>
      </c>
      <c r="K62" s="145">
        <v>427</v>
      </c>
      <c r="L62" s="145">
        <v>433</v>
      </c>
      <c r="M62" s="145">
        <v>435</v>
      </c>
      <c r="N62" s="145">
        <v>431</v>
      </c>
      <c r="O62" s="145">
        <v>486</v>
      </c>
      <c r="P62" s="145">
        <v>446</v>
      </c>
      <c r="Q62" s="145">
        <v>429</v>
      </c>
      <c r="R62" s="145">
        <v>423</v>
      </c>
      <c r="S62" s="145">
        <v>448</v>
      </c>
      <c r="T62" s="145">
        <v>493</v>
      </c>
      <c r="U62" s="145">
        <v>513</v>
      </c>
      <c r="V62" s="145">
        <v>559</v>
      </c>
      <c r="W62" s="145">
        <v>601</v>
      </c>
      <c r="X62" s="145">
        <v>521</v>
      </c>
      <c r="Y62" s="145">
        <v>603</v>
      </c>
      <c r="Z62" s="145">
        <v>511</v>
      </c>
      <c r="AA62" s="145">
        <v>502</v>
      </c>
      <c r="AB62" s="145">
        <v>507</v>
      </c>
      <c r="AC62" s="145">
        <v>433</v>
      </c>
      <c r="AD62" s="145">
        <v>400</v>
      </c>
      <c r="AE62" s="145">
        <v>461</v>
      </c>
      <c r="AF62" s="145">
        <v>463</v>
      </c>
      <c r="AG62" s="145">
        <v>398</v>
      </c>
      <c r="AH62" s="145">
        <v>475</v>
      </c>
      <c r="AI62" s="145">
        <v>469</v>
      </c>
      <c r="AJ62" s="145">
        <v>553</v>
      </c>
      <c r="AK62" s="145">
        <v>441</v>
      </c>
      <c r="AL62" s="145">
        <v>464</v>
      </c>
      <c r="AM62" s="145">
        <v>391</v>
      </c>
      <c r="AN62" s="145">
        <v>474</v>
      </c>
      <c r="AO62" s="145">
        <v>431</v>
      </c>
      <c r="AP62" s="145">
        <v>349</v>
      </c>
      <c r="AQ62" s="145">
        <v>378</v>
      </c>
      <c r="AR62" s="145">
        <v>531</v>
      </c>
      <c r="AS62" s="145">
        <v>322</v>
      </c>
      <c r="AT62" s="145">
        <v>363</v>
      </c>
      <c r="AU62" s="145">
        <v>370</v>
      </c>
      <c r="AV62" s="145">
        <v>320</v>
      </c>
      <c r="AW62" s="195">
        <v>345</v>
      </c>
    </row>
    <row r="63" spans="1:49" x14ac:dyDescent="0.35">
      <c r="A63" s="27" t="s">
        <v>337</v>
      </c>
      <c r="B63" s="3" t="s">
        <v>133</v>
      </c>
      <c r="C63" s="4">
        <f t="shared" si="6"/>
        <v>578.63043478260875</v>
      </c>
      <c r="D63" s="4">
        <v>763</v>
      </c>
      <c r="E63" s="4">
        <v>638</v>
      </c>
      <c r="F63" s="4">
        <v>690</v>
      </c>
      <c r="G63" s="4">
        <v>685</v>
      </c>
      <c r="H63" s="4">
        <v>690</v>
      </c>
      <c r="I63" s="4">
        <v>710</v>
      </c>
      <c r="J63" s="4">
        <v>551</v>
      </c>
      <c r="K63" s="4">
        <v>659</v>
      </c>
      <c r="L63" s="4">
        <v>573</v>
      </c>
      <c r="M63" s="4">
        <v>673</v>
      </c>
      <c r="N63" s="4">
        <v>609</v>
      </c>
      <c r="O63" s="4">
        <v>579</v>
      </c>
      <c r="P63" s="4">
        <v>595</v>
      </c>
      <c r="Q63" s="4">
        <v>523</v>
      </c>
      <c r="R63" s="4">
        <v>610</v>
      </c>
      <c r="S63" s="4">
        <v>688</v>
      </c>
      <c r="T63" s="4">
        <v>707</v>
      </c>
      <c r="U63" s="4">
        <v>809</v>
      </c>
      <c r="V63" s="4">
        <v>779</v>
      </c>
      <c r="W63" s="4">
        <v>938</v>
      </c>
      <c r="X63" s="4">
        <v>741</v>
      </c>
      <c r="Y63" s="4">
        <v>834</v>
      </c>
      <c r="Z63" s="4">
        <v>678</v>
      </c>
      <c r="AA63" s="4">
        <v>645</v>
      </c>
      <c r="AB63" s="4">
        <v>592</v>
      </c>
      <c r="AC63" s="4">
        <v>558</v>
      </c>
      <c r="AD63" s="4">
        <v>602</v>
      </c>
      <c r="AE63" s="4">
        <v>610</v>
      </c>
      <c r="AF63" s="4">
        <v>654</v>
      </c>
      <c r="AG63" s="4">
        <v>532</v>
      </c>
      <c r="AH63" s="4">
        <v>596</v>
      </c>
      <c r="AI63" s="4">
        <v>564</v>
      </c>
      <c r="AJ63" s="4">
        <v>573</v>
      </c>
      <c r="AK63" s="4">
        <v>540</v>
      </c>
      <c r="AL63" s="4">
        <v>488</v>
      </c>
      <c r="AM63" s="4">
        <v>520</v>
      </c>
      <c r="AN63" s="4">
        <v>666</v>
      </c>
      <c r="AO63" s="4">
        <v>502</v>
      </c>
      <c r="AP63" s="4">
        <v>382</v>
      </c>
      <c r="AQ63" s="3">
        <v>130</v>
      </c>
      <c r="AR63" s="3">
        <v>173</v>
      </c>
      <c r="AS63" s="4">
        <v>212</v>
      </c>
      <c r="AT63" s="4">
        <v>257</v>
      </c>
      <c r="AU63" s="4">
        <v>390</v>
      </c>
      <c r="AV63" s="4">
        <v>364</v>
      </c>
      <c r="AW63" s="16">
        <v>345</v>
      </c>
    </row>
    <row r="64" spans="1:49" x14ac:dyDescent="0.35">
      <c r="A64" s="27" t="s">
        <v>337</v>
      </c>
      <c r="B64" s="3" t="s">
        <v>167</v>
      </c>
      <c r="C64" s="4">
        <f t="shared" si="6"/>
        <v>7043.3338397533053</v>
      </c>
      <c r="D64" s="4">
        <v>11027</v>
      </c>
      <c r="E64" s="4">
        <v>9324</v>
      </c>
      <c r="F64" s="4">
        <v>9107</v>
      </c>
      <c r="G64" s="4">
        <v>8757</v>
      </c>
      <c r="H64" s="4">
        <v>8456</v>
      </c>
      <c r="I64" s="4">
        <v>8663</v>
      </c>
      <c r="J64" s="4">
        <v>6847</v>
      </c>
      <c r="K64" s="4">
        <v>8234.8931406000611</v>
      </c>
      <c r="L64" s="4">
        <v>7225</v>
      </c>
      <c r="M64" s="4">
        <v>8434</v>
      </c>
      <c r="N64" s="4">
        <v>7926</v>
      </c>
      <c r="O64" s="4">
        <v>7385</v>
      </c>
      <c r="P64" s="4">
        <v>7072.4634880519716</v>
      </c>
      <c r="Q64" s="4">
        <v>5570</v>
      </c>
      <c r="R64" s="4">
        <v>6116</v>
      </c>
      <c r="S64" s="4">
        <v>7433</v>
      </c>
      <c r="T64" s="4">
        <v>7995</v>
      </c>
      <c r="U64" s="4">
        <v>8145</v>
      </c>
      <c r="V64" s="4">
        <v>9213</v>
      </c>
      <c r="W64" s="4">
        <v>10640</v>
      </c>
      <c r="X64" s="4">
        <v>8714</v>
      </c>
      <c r="Y64" s="4">
        <v>10779</v>
      </c>
      <c r="Z64" s="4">
        <v>8685</v>
      </c>
      <c r="AA64" s="4">
        <v>8995</v>
      </c>
      <c r="AB64" s="4">
        <v>8642</v>
      </c>
      <c r="AC64" s="4">
        <v>6861</v>
      </c>
      <c r="AD64" s="4">
        <v>6630</v>
      </c>
      <c r="AE64" s="4">
        <v>6107</v>
      </c>
      <c r="AF64" s="4">
        <v>7808</v>
      </c>
      <c r="AG64" s="4">
        <v>6381</v>
      </c>
      <c r="AH64" s="4">
        <v>6698</v>
      </c>
      <c r="AI64" s="4">
        <v>5890</v>
      </c>
      <c r="AJ64" s="4">
        <v>6955</v>
      </c>
      <c r="AK64" s="4">
        <v>6122</v>
      </c>
      <c r="AL64" s="4">
        <v>5774</v>
      </c>
      <c r="AM64" s="4">
        <v>5726</v>
      </c>
      <c r="AN64" s="4">
        <v>7874</v>
      </c>
      <c r="AO64" s="4">
        <v>5407</v>
      </c>
      <c r="AP64" s="4">
        <v>4600</v>
      </c>
      <c r="AQ64" s="4">
        <v>2087</v>
      </c>
      <c r="AR64" s="4">
        <v>1971</v>
      </c>
      <c r="AS64" s="4">
        <v>3026</v>
      </c>
      <c r="AT64" s="4">
        <v>3447</v>
      </c>
      <c r="AU64" s="4">
        <v>5517</v>
      </c>
      <c r="AV64" s="4">
        <v>4797</v>
      </c>
      <c r="AW64" s="16">
        <v>4930</v>
      </c>
    </row>
    <row r="65" spans="1:49" x14ac:dyDescent="0.35">
      <c r="A65" s="27" t="s">
        <v>337</v>
      </c>
      <c r="B65" s="3" t="s">
        <v>132</v>
      </c>
      <c r="C65" s="4">
        <f t="shared" si="6"/>
        <v>84.652173913043484</v>
      </c>
      <c r="D65" s="4">
        <v>106</v>
      </c>
      <c r="E65" s="3">
        <v>103</v>
      </c>
      <c r="F65" s="3">
        <v>105</v>
      </c>
      <c r="G65" s="3">
        <v>108</v>
      </c>
      <c r="H65" s="4">
        <v>102</v>
      </c>
      <c r="I65" s="3">
        <v>112</v>
      </c>
      <c r="J65" s="4">
        <v>86</v>
      </c>
      <c r="K65" s="3">
        <v>99</v>
      </c>
      <c r="L65" s="3">
        <v>87</v>
      </c>
      <c r="M65" s="3">
        <v>101</v>
      </c>
      <c r="N65" s="3">
        <v>95</v>
      </c>
      <c r="O65" s="3">
        <v>80</v>
      </c>
      <c r="P65" s="3">
        <v>88</v>
      </c>
      <c r="Q65" s="3">
        <v>76</v>
      </c>
      <c r="R65" s="3">
        <v>88</v>
      </c>
      <c r="S65" s="4">
        <v>96</v>
      </c>
      <c r="T65" s="3">
        <v>91</v>
      </c>
      <c r="U65" s="3">
        <v>93</v>
      </c>
      <c r="V65" s="3">
        <v>89</v>
      </c>
      <c r="W65" s="3">
        <v>98</v>
      </c>
      <c r="X65" s="3">
        <v>91</v>
      </c>
      <c r="Y65" s="4">
        <v>94</v>
      </c>
      <c r="Z65" s="4">
        <v>90</v>
      </c>
      <c r="AA65" s="3">
        <v>90</v>
      </c>
      <c r="AB65" s="3">
        <v>86</v>
      </c>
      <c r="AC65" s="3">
        <v>84</v>
      </c>
      <c r="AD65" s="3">
        <v>94</v>
      </c>
      <c r="AE65" s="4">
        <v>81</v>
      </c>
      <c r="AF65" s="4">
        <v>92</v>
      </c>
      <c r="AG65" s="4">
        <v>87</v>
      </c>
      <c r="AH65" s="3">
        <v>82</v>
      </c>
      <c r="AI65" s="3">
        <v>73</v>
      </c>
      <c r="AJ65" s="4">
        <v>67</v>
      </c>
      <c r="AK65" s="3">
        <v>76</v>
      </c>
      <c r="AL65" s="3">
        <v>71</v>
      </c>
      <c r="AM65" s="3">
        <v>84</v>
      </c>
      <c r="AN65" s="3">
        <v>90</v>
      </c>
      <c r="AO65" s="3">
        <v>72</v>
      </c>
      <c r="AP65" s="3">
        <v>73</v>
      </c>
      <c r="AQ65" s="3">
        <v>29</v>
      </c>
      <c r="AR65" s="3">
        <v>24</v>
      </c>
      <c r="AS65" s="4">
        <v>51</v>
      </c>
      <c r="AT65" s="3">
        <v>54</v>
      </c>
      <c r="AU65" s="3">
        <v>82</v>
      </c>
      <c r="AV65" s="4">
        <v>88</v>
      </c>
      <c r="AW65" s="16">
        <v>86</v>
      </c>
    </row>
    <row r="66" spans="1:49" x14ac:dyDescent="0.35">
      <c r="A66" s="27" t="s">
        <v>342</v>
      </c>
      <c r="B66" s="3" t="s">
        <v>162</v>
      </c>
      <c r="C66" s="145">
        <f t="shared" si="6"/>
        <v>315.73913043478262</v>
      </c>
      <c r="D66" s="145">
        <v>0</v>
      </c>
      <c r="E66" s="145">
        <v>3922</v>
      </c>
      <c r="F66" s="145">
        <v>0</v>
      </c>
      <c r="G66" s="145">
        <v>2470</v>
      </c>
      <c r="H66" s="145">
        <v>0</v>
      </c>
      <c r="I66" s="145">
        <v>0</v>
      </c>
      <c r="J66" s="145">
        <v>0</v>
      </c>
      <c r="K66" s="145">
        <v>0</v>
      </c>
      <c r="L66" s="145">
        <v>0</v>
      </c>
      <c r="M66" s="145">
        <v>0</v>
      </c>
      <c r="N66" s="145">
        <v>0</v>
      </c>
      <c r="O66" s="145">
        <v>80</v>
      </c>
      <c r="P66" s="145">
        <v>0</v>
      </c>
      <c r="Q66" s="145">
        <v>0</v>
      </c>
      <c r="R66" s="145">
        <v>0</v>
      </c>
      <c r="S66" s="145">
        <v>1220</v>
      </c>
      <c r="T66" s="145">
        <v>160</v>
      </c>
      <c r="U66" s="145">
        <v>160</v>
      </c>
      <c r="V66" s="145">
        <v>970</v>
      </c>
      <c r="W66" s="145">
        <v>0</v>
      </c>
      <c r="X66" s="145">
        <v>240</v>
      </c>
      <c r="Y66" s="145">
        <v>80</v>
      </c>
      <c r="Z66" s="145">
        <v>0</v>
      </c>
      <c r="AA66" s="145">
        <v>80</v>
      </c>
      <c r="AB66" s="145">
        <v>240</v>
      </c>
      <c r="AC66" s="145">
        <v>160</v>
      </c>
      <c r="AD66" s="145">
        <v>80</v>
      </c>
      <c r="AE66" s="145">
        <v>80</v>
      </c>
      <c r="AF66" s="145">
        <v>0</v>
      </c>
      <c r="AG66" s="145">
        <v>0</v>
      </c>
      <c r="AH66" s="145">
        <v>0</v>
      </c>
      <c r="AI66" s="145">
        <v>0</v>
      </c>
      <c r="AJ66" s="145">
        <v>0</v>
      </c>
      <c r="AK66" s="145">
        <v>1839</v>
      </c>
      <c r="AL66" s="145">
        <v>0</v>
      </c>
      <c r="AM66" s="145">
        <v>1283</v>
      </c>
      <c r="AN66" s="145">
        <v>0</v>
      </c>
      <c r="AO66" s="145">
        <v>80</v>
      </c>
      <c r="AP66" s="145">
        <v>900</v>
      </c>
      <c r="AQ66" s="145">
        <v>0</v>
      </c>
      <c r="AR66" s="145">
        <v>0</v>
      </c>
      <c r="AS66" s="145">
        <v>80</v>
      </c>
      <c r="AT66" s="145">
        <v>160</v>
      </c>
      <c r="AU66" s="145">
        <v>160</v>
      </c>
      <c r="AV66" s="145">
        <v>80</v>
      </c>
      <c r="AW66" s="195">
        <v>0</v>
      </c>
    </row>
    <row r="67" spans="1:49" x14ac:dyDescent="0.35">
      <c r="A67" s="27" t="s">
        <v>342</v>
      </c>
      <c r="B67" s="3" t="s">
        <v>166</v>
      </c>
      <c r="C67" s="145">
        <f t="shared" si="6"/>
        <v>243.7608695652174</v>
      </c>
      <c r="D67" s="145">
        <v>0</v>
      </c>
      <c r="E67" s="145">
        <v>3922</v>
      </c>
      <c r="F67" s="145">
        <v>0</v>
      </c>
      <c r="G67" s="145">
        <v>2470</v>
      </c>
      <c r="H67" s="145">
        <v>0</v>
      </c>
      <c r="I67" s="145">
        <v>0</v>
      </c>
      <c r="J67" s="145">
        <v>0</v>
      </c>
      <c r="K67" s="145">
        <v>0</v>
      </c>
      <c r="L67" s="145">
        <v>0</v>
      </c>
      <c r="M67" s="145">
        <v>0</v>
      </c>
      <c r="N67" s="145">
        <v>0</v>
      </c>
      <c r="O67" s="145">
        <v>80</v>
      </c>
      <c r="P67" s="145">
        <v>0</v>
      </c>
      <c r="Q67" s="145">
        <v>0</v>
      </c>
      <c r="R67" s="145">
        <v>0</v>
      </c>
      <c r="S67" s="145">
        <v>244</v>
      </c>
      <c r="T67" s="145">
        <v>80</v>
      </c>
      <c r="U67" s="145">
        <v>80</v>
      </c>
      <c r="V67" s="145">
        <v>194</v>
      </c>
      <c r="W67" s="145">
        <v>0</v>
      </c>
      <c r="X67" s="145">
        <v>80</v>
      </c>
      <c r="Y67" s="145">
        <v>80</v>
      </c>
      <c r="Z67" s="145">
        <v>0</v>
      </c>
      <c r="AA67" s="145">
        <v>80</v>
      </c>
      <c r="AB67" s="145">
        <v>80</v>
      </c>
      <c r="AC67" s="145">
        <v>80</v>
      </c>
      <c r="AD67" s="145">
        <v>80</v>
      </c>
      <c r="AE67" s="145">
        <v>80</v>
      </c>
      <c r="AF67" s="145">
        <v>0</v>
      </c>
      <c r="AG67" s="145">
        <v>0</v>
      </c>
      <c r="AH67" s="145">
        <v>0</v>
      </c>
      <c r="AI67" s="145">
        <v>0</v>
      </c>
      <c r="AJ67" s="145">
        <v>0</v>
      </c>
      <c r="AK67" s="145">
        <v>920</v>
      </c>
      <c r="AL67" s="145">
        <v>0</v>
      </c>
      <c r="AM67" s="145">
        <v>1283</v>
      </c>
      <c r="AN67" s="145">
        <v>0</v>
      </c>
      <c r="AO67" s="145">
        <v>80</v>
      </c>
      <c r="AP67" s="145">
        <v>900</v>
      </c>
      <c r="AQ67" s="145">
        <v>0</v>
      </c>
      <c r="AR67" s="145">
        <v>0</v>
      </c>
      <c r="AS67" s="145">
        <v>80</v>
      </c>
      <c r="AT67" s="145">
        <v>80</v>
      </c>
      <c r="AU67" s="145">
        <v>160</v>
      </c>
      <c r="AV67" s="145">
        <v>80</v>
      </c>
      <c r="AW67" s="195">
        <v>0</v>
      </c>
    </row>
    <row r="68" spans="1:49" x14ac:dyDescent="0.35">
      <c r="A68" s="27" t="s">
        <v>342</v>
      </c>
      <c r="B68" s="3" t="s">
        <v>133</v>
      </c>
      <c r="C68" s="4">
        <f t="shared" si="6"/>
        <v>0.19565217391304349</v>
      </c>
      <c r="D68" s="3">
        <v>0</v>
      </c>
      <c r="E68" s="3">
        <v>2</v>
      </c>
      <c r="F68" s="3">
        <v>0</v>
      </c>
      <c r="G68" s="3">
        <v>2</v>
      </c>
      <c r="H68" s="3">
        <v>0</v>
      </c>
      <c r="I68" s="3">
        <v>0</v>
      </c>
      <c r="J68" s="3">
        <v>0</v>
      </c>
      <c r="K68" s="3">
        <v>0</v>
      </c>
      <c r="L68" s="3">
        <v>0</v>
      </c>
      <c r="M68" s="3">
        <v>0</v>
      </c>
      <c r="N68" s="3">
        <v>0</v>
      </c>
      <c r="O68" s="3">
        <v>0</v>
      </c>
      <c r="P68" s="3">
        <v>0</v>
      </c>
      <c r="Q68" s="3">
        <v>0</v>
      </c>
      <c r="R68" s="3">
        <v>0</v>
      </c>
      <c r="S68" s="3">
        <v>1</v>
      </c>
      <c r="T68" s="3">
        <v>0</v>
      </c>
      <c r="U68" s="3">
        <v>0</v>
      </c>
      <c r="V68" s="3">
        <v>1</v>
      </c>
      <c r="W68" s="3">
        <v>0</v>
      </c>
      <c r="X68" s="3">
        <v>0</v>
      </c>
      <c r="Y68" s="3">
        <v>0</v>
      </c>
      <c r="Z68" s="3">
        <v>0</v>
      </c>
      <c r="AA68" s="3">
        <v>0</v>
      </c>
      <c r="AB68" s="3">
        <v>0</v>
      </c>
      <c r="AC68" s="3">
        <v>0</v>
      </c>
      <c r="AD68" s="3">
        <v>0</v>
      </c>
      <c r="AE68" s="3">
        <v>0</v>
      </c>
      <c r="AF68" s="3">
        <v>0</v>
      </c>
      <c r="AG68" s="3">
        <v>0</v>
      </c>
      <c r="AH68" s="3">
        <v>0</v>
      </c>
      <c r="AI68" s="3">
        <v>0</v>
      </c>
      <c r="AJ68" s="3">
        <v>0</v>
      </c>
      <c r="AK68" s="3">
        <v>1</v>
      </c>
      <c r="AL68" s="3">
        <v>0</v>
      </c>
      <c r="AM68" s="3">
        <v>1</v>
      </c>
      <c r="AN68" s="3">
        <v>0</v>
      </c>
      <c r="AO68" s="3">
        <v>0</v>
      </c>
      <c r="AP68" s="3">
        <v>1</v>
      </c>
      <c r="AQ68" s="3">
        <v>0</v>
      </c>
      <c r="AR68" s="3">
        <v>0</v>
      </c>
      <c r="AS68" s="3">
        <v>0</v>
      </c>
      <c r="AT68" s="3">
        <v>0</v>
      </c>
      <c r="AU68" s="3">
        <v>0</v>
      </c>
      <c r="AV68" s="3">
        <v>0</v>
      </c>
      <c r="AW68" s="10">
        <v>0</v>
      </c>
    </row>
    <row r="69" spans="1:49" x14ac:dyDescent="0.35">
      <c r="A69" s="27" t="s">
        <v>342</v>
      </c>
      <c r="B69" s="3" t="s">
        <v>167</v>
      </c>
      <c r="C69" s="4">
        <f t="shared" si="6"/>
        <v>0</v>
      </c>
      <c r="D69" s="4">
        <v>0</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16">
        <v>0</v>
      </c>
    </row>
    <row r="70" spans="1:49" x14ac:dyDescent="0.35">
      <c r="A70" s="27" t="s">
        <v>342</v>
      </c>
      <c r="B70" s="3" t="s">
        <v>132</v>
      </c>
      <c r="C70" s="4">
        <f t="shared" si="6"/>
        <v>0.86956521739130432</v>
      </c>
      <c r="D70" s="3">
        <v>0</v>
      </c>
      <c r="E70" s="3">
        <v>1</v>
      </c>
      <c r="F70" s="3">
        <v>0</v>
      </c>
      <c r="G70" s="3">
        <v>1</v>
      </c>
      <c r="H70" s="3">
        <v>0</v>
      </c>
      <c r="I70" s="3">
        <v>0</v>
      </c>
      <c r="J70" s="3">
        <v>0</v>
      </c>
      <c r="K70" s="3">
        <v>0</v>
      </c>
      <c r="L70" s="3">
        <v>0</v>
      </c>
      <c r="M70" s="3">
        <v>0</v>
      </c>
      <c r="N70" s="3">
        <v>0</v>
      </c>
      <c r="O70" s="3">
        <v>1</v>
      </c>
      <c r="P70" s="3">
        <v>0</v>
      </c>
      <c r="Q70" s="3">
        <v>1</v>
      </c>
      <c r="R70" s="3">
        <v>0</v>
      </c>
      <c r="S70" s="3">
        <v>5</v>
      </c>
      <c r="T70" s="3">
        <v>2</v>
      </c>
      <c r="U70" s="3">
        <v>2</v>
      </c>
      <c r="V70" s="3">
        <v>5</v>
      </c>
      <c r="W70" s="3">
        <v>0</v>
      </c>
      <c r="X70" s="3">
        <v>3</v>
      </c>
      <c r="Y70" s="3">
        <v>1</v>
      </c>
      <c r="Z70" s="3">
        <v>0</v>
      </c>
      <c r="AA70" s="3">
        <v>1</v>
      </c>
      <c r="AB70" s="3">
        <v>3</v>
      </c>
      <c r="AC70" s="3">
        <v>2</v>
      </c>
      <c r="AD70" s="3">
        <v>1</v>
      </c>
      <c r="AE70" s="3">
        <v>1</v>
      </c>
      <c r="AF70" s="3">
        <v>0</v>
      </c>
      <c r="AG70" s="3">
        <v>0</v>
      </c>
      <c r="AH70" s="3">
        <v>0</v>
      </c>
      <c r="AI70" s="3">
        <v>0</v>
      </c>
      <c r="AJ70" s="3">
        <v>0</v>
      </c>
      <c r="AK70" s="3">
        <v>2</v>
      </c>
      <c r="AL70" s="3">
        <v>0</v>
      </c>
      <c r="AM70" s="3">
        <v>1</v>
      </c>
      <c r="AN70" s="3">
        <v>0</v>
      </c>
      <c r="AO70" s="3">
        <v>1</v>
      </c>
      <c r="AP70" s="3">
        <v>1</v>
      </c>
      <c r="AQ70" s="3">
        <v>0</v>
      </c>
      <c r="AR70" s="3">
        <v>0</v>
      </c>
      <c r="AS70" s="3">
        <v>1</v>
      </c>
      <c r="AT70" s="3">
        <v>2</v>
      </c>
      <c r="AU70" s="3">
        <v>1</v>
      </c>
      <c r="AV70" s="3">
        <v>1</v>
      </c>
      <c r="AW70" s="10">
        <v>0</v>
      </c>
    </row>
    <row r="71" spans="1:49" x14ac:dyDescent="0.35">
      <c r="A71" s="27" t="s">
        <v>338</v>
      </c>
      <c r="B71" s="3" t="s">
        <v>162</v>
      </c>
      <c r="C71" s="145">
        <f t="shared" si="6"/>
        <v>4547.804347826087</v>
      </c>
      <c r="D71" s="145">
        <v>2604</v>
      </c>
      <c r="E71" s="145">
        <v>2476</v>
      </c>
      <c r="F71" s="145">
        <v>3289</v>
      </c>
      <c r="G71" s="145">
        <v>3395</v>
      </c>
      <c r="H71" s="145">
        <v>4219</v>
      </c>
      <c r="I71" s="145">
        <v>5595</v>
      </c>
      <c r="J71" s="145">
        <v>4819</v>
      </c>
      <c r="K71" s="145">
        <v>5982</v>
      </c>
      <c r="L71" s="145">
        <v>8571</v>
      </c>
      <c r="M71" s="145">
        <v>8774</v>
      </c>
      <c r="N71" s="145">
        <v>18493</v>
      </c>
      <c r="O71" s="145">
        <v>21297</v>
      </c>
      <c r="P71" s="145">
        <v>28372</v>
      </c>
      <c r="Q71" s="145">
        <v>19886</v>
      </c>
      <c r="R71" s="145">
        <v>1825</v>
      </c>
      <c r="S71" s="145">
        <v>869</v>
      </c>
      <c r="T71" s="145">
        <v>850</v>
      </c>
      <c r="U71" s="145">
        <v>954</v>
      </c>
      <c r="V71" s="145">
        <v>885</v>
      </c>
      <c r="W71" s="145">
        <v>694</v>
      </c>
      <c r="X71" s="145">
        <v>906</v>
      </c>
      <c r="Y71" s="145">
        <v>852</v>
      </c>
      <c r="Z71" s="145">
        <v>754</v>
      </c>
      <c r="AA71" s="145">
        <v>657</v>
      </c>
      <c r="AB71" s="145">
        <v>1459</v>
      </c>
      <c r="AC71" s="145">
        <v>1414</v>
      </c>
      <c r="AD71" s="145">
        <v>3026</v>
      </c>
      <c r="AE71" s="145">
        <v>2879</v>
      </c>
      <c r="AF71" s="145">
        <v>3215</v>
      </c>
      <c r="AG71" s="145">
        <v>3024</v>
      </c>
      <c r="AH71" s="145">
        <v>3862</v>
      </c>
      <c r="AI71" s="145">
        <v>3801</v>
      </c>
      <c r="AJ71" s="145">
        <v>1823</v>
      </c>
      <c r="AK71" s="145">
        <v>2553</v>
      </c>
      <c r="AL71" s="145">
        <v>2726</v>
      </c>
      <c r="AM71" s="145">
        <v>1884</v>
      </c>
      <c r="AN71" s="145">
        <v>2464</v>
      </c>
      <c r="AO71" s="145">
        <v>1752</v>
      </c>
      <c r="AP71" s="145">
        <v>1647</v>
      </c>
      <c r="AQ71" s="145">
        <v>1162</v>
      </c>
      <c r="AR71" s="145">
        <v>1216</v>
      </c>
      <c r="AS71" s="145">
        <v>1667</v>
      </c>
      <c r="AT71" s="145">
        <v>3118</v>
      </c>
      <c r="AU71" s="145">
        <v>4109</v>
      </c>
      <c r="AV71" s="145">
        <v>5328</v>
      </c>
      <c r="AW71" s="195">
        <v>8052</v>
      </c>
    </row>
    <row r="72" spans="1:49" x14ac:dyDescent="0.35">
      <c r="A72" s="27" t="s">
        <v>338</v>
      </c>
      <c r="B72" s="3" t="s">
        <v>166</v>
      </c>
      <c r="C72" s="145">
        <f t="shared" si="6"/>
        <v>64.413043478260875</v>
      </c>
      <c r="D72" s="145">
        <v>39</v>
      </c>
      <c r="E72" s="145">
        <v>35</v>
      </c>
      <c r="F72" s="145">
        <v>51</v>
      </c>
      <c r="G72" s="145">
        <v>54</v>
      </c>
      <c r="H72" s="145">
        <v>70</v>
      </c>
      <c r="I72" s="145">
        <v>82</v>
      </c>
      <c r="J72" s="145">
        <v>73</v>
      </c>
      <c r="K72" s="145">
        <v>80</v>
      </c>
      <c r="L72" s="145">
        <v>136</v>
      </c>
      <c r="M72" s="145">
        <v>135</v>
      </c>
      <c r="N72" s="145">
        <v>240</v>
      </c>
      <c r="O72" s="145">
        <v>257</v>
      </c>
      <c r="P72" s="145">
        <v>305</v>
      </c>
      <c r="Q72" s="145">
        <v>246</v>
      </c>
      <c r="R72" s="145">
        <v>32</v>
      </c>
      <c r="S72" s="145">
        <v>14</v>
      </c>
      <c r="T72" s="145">
        <v>16</v>
      </c>
      <c r="U72" s="145">
        <v>17</v>
      </c>
      <c r="V72" s="145">
        <v>17</v>
      </c>
      <c r="W72" s="145">
        <v>13</v>
      </c>
      <c r="X72" s="145">
        <v>15</v>
      </c>
      <c r="Y72" s="145">
        <v>13</v>
      </c>
      <c r="Z72" s="145">
        <v>14</v>
      </c>
      <c r="AA72" s="145">
        <v>13</v>
      </c>
      <c r="AB72" s="145">
        <v>17</v>
      </c>
      <c r="AC72" s="145">
        <v>20</v>
      </c>
      <c r="AD72" s="145">
        <v>44</v>
      </c>
      <c r="AE72" s="145">
        <v>38</v>
      </c>
      <c r="AF72" s="145">
        <v>39</v>
      </c>
      <c r="AG72" s="145">
        <v>44</v>
      </c>
      <c r="AH72" s="145">
        <v>59</v>
      </c>
      <c r="AI72" s="145">
        <v>63</v>
      </c>
      <c r="AJ72" s="145">
        <v>27</v>
      </c>
      <c r="AK72" s="145">
        <v>46</v>
      </c>
      <c r="AL72" s="145">
        <v>37</v>
      </c>
      <c r="AM72" s="145">
        <v>24</v>
      </c>
      <c r="AN72" s="145">
        <v>33</v>
      </c>
      <c r="AO72" s="145">
        <v>28</v>
      </c>
      <c r="AP72" s="145">
        <v>27</v>
      </c>
      <c r="AQ72" s="145">
        <v>28</v>
      </c>
      <c r="AR72" s="145">
        <v>28</v>
      </c>
      <c r="AS72" s="145">
        <v>42</v>
      </c>
      <c r="AT72" s="145">
        <v>60</v>
      </c>
      <c r="AU72" s="145">
        <v>71</v>
      </c>
      <c r="AV72" s="145">
        <v>82</v>
      </c>
      <c r="AW72" s="195">
        <v>139</v>
      </c>
    </row>
    <row r="73" spans="1:49" x14ac:dyDescent="0.35">
      <c r="A73" s="27" t="s">
        <v>338</v>
      </c>
      <c r="B73" s="3" t="s">
        <v>133</v>
      </c>
      <c r="C73" s="4">
        <f t="shared" si="6"/>
        <v>0</v>
      </c>
      <c r="D73" s="3">
        <v>0</v>
      </c>
      <c r="E73" s="3">
        <v>0</v>
      </c>
      <c r="F73" s="3">
        <v>0</v>
      </c>
      <c r="G73" s="3">
        <v>0</v>
      </c>
      <c r="H73" s="3">
        <v>0</v>
      </c>
      <c r="I73" s="3">
        <v>0</v>
      </c>
      <c r="J73" s="3">
        <v>0</v>
      </c>
      <c r="K73" s="3">
        <v>0</v>
      </c>
      <c r="L73" s="3">
        <v>0</v>
      </c>
      <c r="M73" s="3">
        <v>0</v>
      </c>
      <c r="N73" s="3">
        <v>0</v>
      </c>
      <c r="O73" s="3">
        <v>0</v>
      </c>
      <c r="P73" s="3">
        <v>0</v>
      </c>
      <c r="Q73" s="3">
        <v>0</v>
      </c>
      <c r="R73" s="3">
        <v>0</v>
      </c>
      <c r="S73" s="3">
        <v>0</v>
      </c>
      <c r="T73" s="3">
        <v>0</v>
      </c>
      <c r="U73" s="3">
        <v>0</v>
      </c>
      <c r="V73" s="3">
        <v>0</v>
      </c>
      <c r="W73" s="3">
        <v>0</v>
      </c>
      <c r="X73" s="3">
        <v>0</v>
      </c>
      <c r="Y73" s="3">
        <v>0</v>
      </c>
      <c r="Z73" s="3">
        <v>0</v>
      </c>
      <c r="AA73" s="3">
        <v>0</v>
      </c>
      <c r="AB73" s="3">
        <v>0</v>
      </c>
      <c r="AC73" s="3">
        <v>0</v>
      </c>
      <c r="AD73" s="3">
        <v>0</v>
      </c>
      <c r="AE73" s="3">
        <v>0</v>
      </c>
      <c r="AF73" s="3">
        <v>0</v>
      </c>
      <c r="AG73" s="3">
        <v>0</v>
      </c>
      <c r="AH73" s="3">
        <v>0</v>
      </c>
      <c r="AI73" s="3">
        <v>0</v>
      </c>
      <c r="AJ73" s="3">
        <v>0</v>
      </c>
      <c r="AK73" s="3">
        <v>0</v>
      </c>
      <c r="AL73" s="3">
        <v>0</v>
      </c>
      <c r="AM73" s="3">
        <v>0</v>
      </c>
      <c r="AN73" s="3">
        <v>0</v>
      </c>
      <c r="AO73" s="3">
        <v>0</v>
      </c>
      <c r="AP73" s="3">
        <v>0</v>
      </c>
      <c r="AQ73" s="3">
        <v>0</v>
      </c>
      <c r="AR73" s="3">
        <v>0</v>
      </c>
      <c r="AS73" s="3">
        <v>0</v>
      </c>
      <c r="AT73" s="3">
        <v>0</v>
      </c>
      <c r="AU73" s="3">
        <v>0</v>
      </c>
      <c r="AV73" s="3">
        <v>0</v>
      </c>
      <c r="AW73" s="10">
        <v>0</v>
      </c>
    </row>
    <row r="74" spans="1:49" x14ac:dyDescent="0.35">
      <c r="A74" s="27" t="s">
        <v>338</v>
      </c>
      <c r="B74" s="3" t="s">
        <v>167</v>
      </c>
      <c r="C74" s="4">
        <f t="shared" si="6"/>
        <v>0</v>
      </c>
      <c r="D74" s="4">
        <v>0</v>
      </c>
      <c r="E74" s="4">
        <v>0</v>
      </c>
      <c r="F74" s="4">
        <v>0</v>
      </c>
      <c r="G74" s="4">
        <v>0</v>
      </c>
      <c r="H74" s="4">
        <v>0</v>
      </c>
      <c r="I74" s="4">
        <v>0</v>
      </c>
      <c r="J74" s="4">
        <v>0</v>
      </c>
      <c r="K74" s="4">
        <v>0</v>
      </c>
      <c r="L74" s="4">
        <v>0</v>
      </c>
      <c r="M74" s="4">
        <v>0</v>
      </c>
      <c r="N74" s="4">
        <v>0</v>
      </c>
      <c r="O74" s="4">
        <v>0</v>
      </c>
      <c r="P74" s="4">
        <v>0</v>
      </c>
      <c r="Q74" s="4">
        <v>0</v>
      </c>
      <c r="R74" s="4">
        <v>0</v>
      </c>
      <c r="S74" s="4">
        <v>0</v>
      </c>
      <c r="T74" s="4">
        <v>0</v>
      </c>
      <c r="U74" s="4">
        <v>0</v>
      </c>
      <c r="V74" s="4">
        <v>0</v>
      </c>
      <c r="W74" s="4">
        <v>0</v>
      </c>
      <c r="X74" s="4">
        <v>0</v>
      </c>
      <c r="Y74" s="4">
        <v>0</v>
      </c>
      <c r="Z74" s="4">
        <v>0</v>
      </c>
      <c r="AA74" s="4">
        <v>0</v>
      </c>
      <c r="AB74" s="4">
        <v>0</v>
      </c>
      <c r="AC74" s="4">
        <v>0</v>
      </c>
      <c r="AD74" s="4">
        <v>0</v>
      </c>
      <c r="AE74" s="4">
        <v>0</v>
      </c>
      <c r="AF74" s="4">
        <v>0</v>
      </c>
      <c r="AG74" s="4">
        <v>0</v>
      </c>
      <c r="AH74" s="4">
        <v>0</v>
      </c>
      <c r="AI74" s="4">
        <v>0</v>
      </c>
      <c r="AJ74" s="4">
        <v>0</v>
      </c>
      <c r="AK74" s="4">
        <v>0</v>
      </c>
      <c r="AL74" s="4">
        <v>0</v>
      </c>
      <c r="AM74" s="4">
        <v>0</v>
      </c>
      <c r="AN74" s="4">
        <v>0</v>
      </c>
      <c r="AO74" s="4">
        <v>0</v>
      </c>
      <c r="AP74" s="4">
        <v>0</v>
      </c>
      <c r="AQ74" s="4">
        <v>0</v>
      </c>
      <c r="AR74" s="4">
        <v>0</v>
      </c>
      <c r="AS74" s="4">
        <v>0</v>
      </c>
      <c r="AT74" s="4">
        <v>0</v>
      </c>
      <c r="AU74" s="4">
        <v>0</v>
      </c>
      <c r="AV74" s="4">
        <v>0</v>
      </c>
      <c r="AW74" s="16">
        <v>0</v>
      </c>
    </row>
    <row r="75" spans="1:49" x14ac:dyDescent="0.35">
      <c r="A75" s="27" t="s">
        <v>338</v>
      </c>
      <c r="B75" s="3" t="s">
        <v>132</v>
      </c>
      <c r="C75" s="4">
        <f t="shared" si="6"/>
        <v>64.478260869565219</v>
      </c>
      <c r="D75" s="3">
        <v>66</v>
      </c>
      <c r="E75" s="3">
        <v>70</v>
      </c>
      <c r="F75" s="3">
        <v>64</v>
      </c>
      <c r="G75" s="3">
        <v>63</v>
      </c>
      <c r="H75" s="3">
        <v>60</v>
      </c>
      <c r="I75" s="3">
        <v>68</v>
      </c>
      <c r="J75" s="3">
        <v>66</v>
      </c>
      <c r="K75" s="3">
        <v>75</v>
      </c>
      <c r="L75" s="3">
        <v>63</v>
      </c>
      <c r="M75" s="3">
        <v>65</v>
      </c>
      <c r="N75" s="3">
        <v>77</v>
      </c>
      <c r="O75" s="3">
        <v>83</v>
      </c>
      <c r="P75" s="3">
        <v>93</v>
      </c>
      <c r="Q75" s="3">
        <v>81</v>
      </c>
      <c r="R75" s="3">
        <v>57</v>
      </c>
      <c r="S75" s="3">
        <v>61</v>
      </c>
      <c r="T75" s="3">
        <v>53</v>
      </c>
      <c r="U75" s="3">
        <v>56</v>
      </c>
      <c r="V75" s="3">
        <v>53</v>
      </c>
      <c r="W75" s="3">
        <v>53</v>
      </c>
      <c r="X75" s="3">
        <v>61</v>
      </c>
      <c r="Y75" s="3">
        <v>67</v>
      </c>
      <c r="Z75" s="3">
        <v>53</v>
      </c>
      <c r="AA75" s="3">
        <v>52</v>
      </c>
      <c r="AB75" s="3">
        <v>84</v>
      </c>
      <c r="AC75" s="3">
        <v>71</v>
      </c>
      <c r="AD75" s="3">
        <v>69</v>
      </c>
      <c r="AE75" s="3">
        <v>75</v>
      </c>
      <c r="AF75" s="3">
        <v>82</v>
      </c>
      <c r="AG75" s="3">
        <v>69</v>
      </c>
      <c r="AH75" s="3">
        <v>65</v>
      </c>
      <c r="AI75" s="3">
        <v>60</v>
      </c>
      <c r="AJ75" s="3">
        <v>67</v>
      </c>
      <c r="AK75" s="3">
        <v>55</v>
      </c>
      <c r="AL75" s="3">
        <v>74</v>
      </c>
      <c r="AM75" s="3">
        <v>80</v>
      </c>
      <c r="AN75" s="3">
        <v>75</v>
      </c>
      <c r="AO75" s="3">
        <v>62</v>
      </c>
      <c r="AP75" s="3">
        <v>60</v>
      </c>
      <c r="AQ75" s="3">
        <v>42</v>
      </c>
      <c r="AR75" s="3">
        <v>43</v>
      </c>
      <c r="AS75" s="3">
        <v>40</v>
      </c>
      <c r="AT75" s="3">
        <v>52</v>
      </c>
      <c r="AU75" s="3">
        <v>58</v>
      </c>
      <c r="AV75" s="3">
        <v>65</v>
      </c>
      <c r="AW75" s="10">
        <v>58</v>
      </c>
    </row>
    <row r="76" spans="1:49" s="42" customFormat="1" x14ac:dyDescent="0.35">
      <c r="A76" s="54" t="s">
        <v>339</v>
      </c>
      <c r="B76" s="21" t="s">
        <v>162</v>
      </c>
      <c r="C76" s="145">
        <f t="shared" si="6"/>
        <v>315975.32608695654</v>
      </c>
      <c r="D76" s="145">
        <v>212271</v>
      </c>
      <c r="E76" s="145">
        <v>189200</v>
      </c>
      <c r="F76" s="145">
        <v>226513</v>
      </c>
      <c r="G76" s="145">
        <v>220475</v>
      </c>
      <c r="H76" s="145">
        <v>231970</v>
      </c>
      <c r="I76" s="145">
        <v>242863</v>
      </c>
      <c r="J76" s="145">
        <v>224145</v>
      </c>
      <c r="K76" s="145">
        <v>254125</v>
      </c>
      <c r="L76" s="145">
        <v>247527</v>
      </c>
      <c r="M76" s="145">
        <v>254406</v>
      </c>
      <c r="N76" s="145">
        <v>265482</v>
      </c>
      <c r="O76" s="145">
        <v>241297</v>
      </c>
      <c r="P76" s="145">
        <v>268816</v>
      </c>
      <c r="Q76" s="145">
        <v>243025</v>
      </c>
      <c r="R76" s="145">
        <v>247150</v>
      </c>
      <c r="S76" s="145">
        <v>255561</v>
      </c>
      <c r="T76" s="145">
        <v>250735</v>
      </c>
      <c r="U76" s="145">
        <v>226801</v>
      </c>
      <c r="V76" s="145">
        <v>239290</v>
      </c>
      <c r="W76" s="145">
        <v>265711</v>
      </c>
      <c r="X76" s="145">
        <v>250845</v>
      </c>
      <c r="Y76" s="145">
        <v>288892</v>
      </c>
      <c r="Z76" s="145">
        <v>281171</v>
      </c>
      <c r="AA76" s="145">
        <v>285510</v>
      </c>
      <c r="AB76" s="145">
        <v>317363</v>
      </c>
      <c r="AC76" s="145">
        <v>321843</v>
      </c>
      <c r="AD76" s="145">
        <v>406338</v>
      </c>
      <c r="AE76" s="145">
        <v>409091</v>
      </c>
      <c r="AF76" s="145">
        <v>458931</v>
      </c>
      <c r="AG76" s="145">
        <v>459240</v>
      </c>
      <c r="AH76" s="145">
        <v>467992</v>
      </c>
      <c r="AI76" s="145">
        <v>450757</v>
      </c>
      <c r="AJ76" s="145">
        <v>436925</v>
      </c>
      <c r="AK76" s="145">
        <v>466883</v>
      </c>
      <c r="AL76" s="145">
        <v>425205</v>
      </c>
      <c r="AM76" s="145">
        <v>416190</v>
      </c>
      <c r="AN76" s="145">
        <v>468789</v>
      </c>
      <c r="AO76" s="145">
        <v>499931</v>
      </c>
      <c r="AP76" s="145">
        <v>464505</v>
      </c>
      <c r="AQ76" s="145">
        <v>302255</v>
      </c>
      <c r="AR76" s="145">
        <v>256347</v>
      </c>
      <c r="AS76" s="145">
        <v>242337</v>
      </c>
      <c r="AT76" s="145">
        <v>272013</v>
      </c>
      <c r="AU76" s="145">
        <v>322578</v>
      </c>
      <c r="AV76" s="145">
        <v>354571</v>
      </c>
      <c r="AW76" s="195">
        <v>401000</v>
      </c>
    </row>
    <row r="77" spans="1:49" x14ac:dyDescent="0.35">
      <c r="A77" s="27" t="s">
        <v>339</v>
      </c>
      <c r="B77" s="3" t="s">
        <v>166</v>
      </c>
      <c r="C77" s="145">
        <f t="shared" si="6"/>
        <v>531</v>
      </c>
      <c r="D77" s="145">
        <v>291</v>
      </c>
      <c r="E77" s="145">
        <v>282</v>
      </c>
      <c r="F77" s="145">
        <v>321</v>
      </c>
      <c r="G77" s="145">
        <v>324</v>
      </c>
      <c r="H77" s="145">
        <v>330</v>
      </c>
      <c r="I77" s="145">
        <v>369</v>
      </c>
      <c r="J77" s="145">
        <v>345</v>
      </c>
      <c r="K77" s="145">
        <v>362</v>
      </c>
      <c r="L77" s="145">
        <v>360</v>
      </c>
      <c r="M77" s="145">
        <v>356</v>
      </c>
      <c r="N77" s="145">
        <v>372</v>
      </c>
      <c r="O77" s="145">
        <v>359</v>
      </c>
      <c r="P77" s="145">
        <v>347</v>
      </c>
      <c r="Q77" s="145">
        <v>352</v>
      </c>
      <c r="R77" s="145">
        <v>369</v>
      </c>
      <c r="S77" s="145">
        <v>363</v>
      </c>
      <c r="T77" s="145">
        <v>389</v>
      </c>
      <c r="U77" s="145">
        <v>359</v>
      </c>
      <c r="V77" s="145">
        <v>380</v>
      </c>
      <c r="W77" s="145">
        <v>428</v>
      </c>
      <c r="X77" s="145">
        <v>387</v>
      </c>
      <c r="Y77" s="145">
        <v>413</v>
      </c>
      <c r="Z77" s="145">
        <v>426</v>
      </c>
      <c r="AA77" s="145">
        <v>448</v>
      </c>
      <c r="AB77" s="145">
        <v>470</v>
      </c>
      <c r="AC77" s="145">
        <v>470</v>
      </c>
      <c r="AD77" s="145">
        <v>600</v>
      </c>
      <c r="AE77" s="145">
        <v>578</v>
      </c>
      <c r="AF77" s="145">
        <v>663</v>
      </c>
      <c r="AG77" s="145">
        <v>707</v>
      </c>
      <c r="AH77" s="145">
        <v>688</v>
      </c>
      <c r="AI77" s="145">
        <v>672</v>
      </c>
      <c r="AJ77" s="145">
        <v>674</v>
      </c>
      <c r="AK77" s="145">
        <v>748</v>
      </c>
      <c r="AL77" s="145">
        <v>726</v>
      </c>
      <c r="AM77" s="145">
        <v>720</v>
      </c>
      <c r="AN77" s="145">
        <v>718</v>
      </c>
      <c r="AO77" s="145">
        <v>781</v>
      </c>
      <c r="AP77" s="145">
        <v>804</v>
      </c>
      <c r="AQ77" s="145">
        <v>1095</v>
      </c>
      <c r="AR77" s="145">
        <v>890</v>
      </c>
      <c r="AS77" s="145">
        <v>683</v>
      </c>
      <c r="AT77" s="145">
        <v>689</v>
      </c>
      <c r="AU77" s="145">
        <v>743</v>
      </c>
      <c r="AV77" s="145">
        <v>750</v>
      </c>
      <c r="AW77" s="195">
        <v>825</v>
      </c>
    </row>
    <row r="78" spans="1:49" x14ac:dyDescent="0.35">
      <c r="A78" s="27" t="s">
        <v>339</v>
      </c>
      <c r="B78" s="3" t="s">
        <v>133</v>
      </c>
      <c r="C78" s="4">
        <f t="shared" si="6"/>
        <v>6063.239130434783</v>
      </c>
      <c r="D78" s="4">
        <v>5562</v>
      </c>
      <c r="E78" s="4">
        <v>4996</v>
      </c>
      <c r="F78" s="4">
        <v>5676</v>
      </c>
      <c r="G78" s="4">
        <v>5348</v>
      </c>
      <c r="H78" s="4">
        <v>5563</v>
      </c>
      <c r="I78" s="4">
        <v>5590</v>
      </c>
      <c r="J78" s="4">
        <v>5200</v>
      </c>
      <c r="K78" s="4">
        <v>6026</v>
      </c>
      <c r="L78" s="4">
        <v>5738</v>
      </c>
      <c r="M78" s="4">
        <v>6060</v>
      </c>
      <c r="N78" s="4">
        <v>5968</v>
      </c>
      <c r="O78" s="4">
        <v>5325</v>
      </c>
      <c r="P78" s="4">
        <v>6172</v>
      </c>
      <c r="Q78" s="4">
        <v>5403</v>
      </c>
      <c r="R78" s="4">
        <v>5714</v>
      </c>
      <c r="S78" s="4">
        <v>5746</v>
      </c>
      <c r="T78" s="4">
        <v>5885</v>
      </c>
      <c r="U78" s="4">
        <v>5498</v>
      </c>
      <c r="V78" s="4">
        <v>5444</v>
      </c>
      <c r="W78" s="4">
        <v>5906</v>
      </c>
      <c r="X78" s="4">
        <v>5319</v>
      </c>
      <c r="Y78" s="4">
        <v>6117</v>
      </c>
      <c r="Z78" s="4">
        <v>5624</v>
      </c>
      <c r="AA78" s="4">
        <v>5696</v>
      </c>
      <c r="AB78" s="4">
        <v>6225</v>
      </c>
      <c r="AC78" s="4">
        <v>6117</v>
      </c>
      <c r="AD78" s="4">
        <v>7387</v>
      </c>
      <c r="AE78" s="4">
        <v>7425</v>
      </c>
      <c r="AF78" s="4">
        <v>8036</v>
      </c>
      <c r="AG78" s="4">
        <v>7746</v>
      </c>
      <c r="AH78" s="4">
        <v>8002</v>
      </c>
      <c r="AI78" s="4">
        <v>7691</v>
      </c>
      <c r="AJ78" s="4">
        <v>7083</v>
      </c>
      <c r="AK78" s="4">
        <v>7638</v>
      </c>
      <c r="AL78" s="4">
        <v>6777</v>
      </c>
      <c r="AM78" s="4">
        <v>6720</v>
      </c>
      <c r="AN78" s="4">
        <v>7928</v>
      </c>
      <c r="AO78" s="4">
        <v>8096</v>
      </c>
      <c r="AP78" s="4">
        <v>6918</v>
      </c>
      <c r="AQ78" s="4">
        <v>3902</v>
      </c>
      <c r="AR78" s="4">
        <v>3419</v>
      </c>
      <c r="AS78" s="4">
        <v>3691</v>
      </c>
      <c r="AT78" s="4">
        <v>4482</v>
      </c>
      <c r="AU78" s="4">
        <v>5284</v>
      </c>
      <c r="AV78" s="4">
        <v>5987</v>
      </c>
      <c r="AW78" s="16">
        <v>6779</v>
      </c>
    </row>
    <row r="79" spans="1:49" x14ac:dyDescent="0.35">
      <c r="A79" s="27" t="s">
        <v>339</v>
      </c>
      <c r="B79" s="3" t="s">
        <v>167</v>
      </c>
      <c r="C79" s="4">
        <f t="shared" si="6"/>
        <v>103480.98527269103</v>
      </c>
      <c r="D79" s="4">
        <v>67070</v>
      </c>
      <c r="E79" s="4">
        <v>58930</v>
      </c>
      <c r="F79" s="4">
        <v>71267</v>
      </c>
      <c r="G79" s="4">
        <v>69955</v>
      </c>
      <c r="H79" s="4">
        <v>74169</v>
      </c>
      <c r="I79" s="4">
        <v>78477.132064703677</v>
      </c>
      <c r="J79" s="4">
        <v>72071.203514193854</v>
      </c>
      <c r="K79" s="4">
        <v>80793.423386498936</v>
      </c>
      <c r="L79" s="4">
        <v>79300</v>
      </c>
      <c r="M79" s="4">
        <v>80661</v>
      </c>
      <c r="N79" s="4">
        <v>87142.203263370771</v>
      </c>
      <c r="O79" s="4">
        <v>80314</v>
      </c>
      <c r="P79" s="4">
        <v>84391</v>
      </c>
      <c r="Q79" s="4">
        <v>77778</v>
      </c>
      <c r="R79" s="4">
        <v>77641</v>
      </c>
      <c r="S79" s="4">
        <v>80109</v>
      </c>
      <c r="T79" s="4">
        <v>78043</v>
      </c>
      <c r="U79" s="4">
        <v>69512</v>
      </c>
      <c r="V79" s="4">
        <v>74556</v>
      </c>
      <c r="W79" s="4">
        <v>82809.980351410355</v>
      </c>
      <c r="X79" s="4">
        <v>78456</v>
      </c>
      <c r="Y79" s="4">
        <v>91937.549063275248</v>
      </c>
      <c r="Z79" s="4">
        <v>89774</v>
      </c>
      <c r="AA79" s="4">
        <v>91344.12489590398</v>
      </c>
      <c r="AB79" s="4">
        <v>99183</v>
      </c>
      <c r="AC79" s="4">
        <v>101686</v>
      </c>
      <c r="AD79" s="4">
        <v>130491</v>
      </c>
      <c r="AE79" s="4">
        <v>131999</v>
      </c>
      <c r="AF79" s="4">
        <v>149916</v>
      </c>
      <c r="AG79" s="4">
        <v>151166</v>
      </c>
      <c r="AH79" s="4">
        <v>154378</v>
      </c>
      <c r="AI79" s="4">
        <v>148133</v>
      </c>
      <c r="AJ79" s="4">
        <v>145478.76444708122</v>
      </c>
      <c r="AK79" s="4">
        <v>154841</v>
      </c>
      <c r="AL79" s="4">
        <v>141391</v>
      </c>
      <c r="AM79" s="4">
        <v>138143</v>
      </c>
      <c r="AN79" s="4">
        <v>152981.9415573497</v>
      </c>
      <c r="AO79" s="4">
        <v>164131</v>
      </c>
      <c r="AP79" s="4">
        <v>155135</v>
      </c>
      <c r="AQ79" s="4">
        <v>104138</v>
      </c>
      <c r="AR79" s="4">
        <v>88052</v>
      </c>
      <c r="AS79" s="4">
        <v>88958</v>
      </c>
      <c r="AT79" s="4">
        <v>97233</v>
      </c>
      <c r="AU79" s="4">
        <v>116129</v>
      </c>
      <c r="AV79" s="4">
        <v>127203</v>
      </c>
      <c r="AW79" s="16">
        <v>142857</v>
      </c>
    </row>
    <row r="80" spans="1:49" ht="15" thickBot="1" x14ac:dyDescent="0.4">
      <c r="A80" s="7" t="s">
        <v>339</v>
      </c>
      <c r="B80" s="8" t="s">
        <v>132</v>
      </c>
      <c r="C80" s="22">
        <f t="shared" si="6"/>
        <v>625.04347826086962</v>
      </c>
      <c r="D80" s="22">
        <v>730</v>
      </c>
      <c r="E80" s="22">
        <v>671</v>
      </c>
      <c r="F80" s="22">
        <v>706</v>
      </c>
      <c r="G80" s="22">
        <v>680</v>
      </c>
      <c r="H80" s="22">
        <v>703</v>
      </c>
      <c r="I80" s="22">
        <v>659</v>
      </c>
      <c r="J80" s="22">
        <v>650</v>
      </c>
      <c r="K80" s="22">
        <v>702</v>
      </c>
      <c r="L80" s="22">
        <v>688</v>
      </c>
      <c r="M80" s="22">
        <v>715</v>
      </c>
      <c r="N80" s="22">
        <v>713</v>
      </c>
      <c r="O80" s="22">
        <v>672</v>
      </c>
      <c r="P80" s="22">
        <v>775</v>
      </c>
      <c r="Q80" s="22">
        <v>691</v>
      </c>
      <c r="R80" s="22">
        <v>669</v>
      </c>
      <c r="S80" s="22">
        <v>704</v>
      </c>
      <c r="T80" s="22">
        <v>644</v>
      </c>
      <c r="U80" s="22">
        <v>631</v>
      </c>
      <c r="V80" s="22">
        <v>630</v>
      </c>
      <c r="W80" s="22">
        <v>621</v>
      </c>
      <c r="X80" s="22">
        <v>648</v>
      </c>
      <c r="Y80" s="22">
        <v>700</v>
      </c>
      <c r="Z80" s="22">
        <v>660</v>
      </c>
      <c r="AA80" s="22">
        <v>638</v>
      </c>
      <c r="AB80" s="22">
        <v>675</v>
      </c>
      <c r="AC80" s="22">
        <v>685</v>
      </c>
      <c r="AD80" s="22">
        <v>677</v>
      </c>
      <c r="AE80" s="22">
        <v>708</v>
      </c>
      <c r="AF80" s="22">
        <v>692</v>
      </c>
      <c r="AG80" s="22">
        <v>650</v>
      </c>
      <c r="AH80" s="22">
        <v>680</v>
      </c>
      <c r="AI80" s="22">
        <v>671</v>
      </c>
      <c r="AJ80" s="22">
        <v>648</v>
      </c>
      <c r="AK80" s="22">
        <v>624</v>
      </c>
      <c r="AL80" s="22">
        <v>586</v>
      </c>
      <c r="AM80" s="22">
        <v>578</v>
      </c>
      <c r="AN80" s="22">
        <v>653</v>
      </c>
      <c r="AO80" s="22">
        <v>640</v>
      </c>
      <c r="AP80" s="22">
        <v>578</v>
      </c>
      <c r="AQ80" s="8">
        <v>276</v>
      </c>
      <c r="AR80" s="8">
        <v>288</v>
      </c>
      <c r="AS80" s="22">
        <v>355</v>
      </c>
      <c r="AT80" s="22">
        <v>395</v>
      </c>
      <c r="AU80" s="22">
        <v>434</v>
      </c>
      <c r="AV80" s="22">
        <v>473</v>
      </c>
      <c r="AW80" s="178">
        <v>486</v>
      </c>
    </row>
    <row r="81" spans="1:49" s="2" customFormat="1" x14ac:dyDescent="0.3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row>
    <row r="82" spans="1:49" s="2" customFormat="1" x14ac:dyDescent="0.35">
      <c r="A82" s="51" t="s">
        <v>138</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row>
    <row r="84" spans="1:49" x14ac:dyDescent="0.35">
      <c r="A84" s="456" t="s">
        <v>171</v>
      </c>
      <c r="B84" s="456" t="s">
        <v>160</v>
      </c>
      <c r="C84" s="456" t="s">
        <v>153</v>
      </c>
      <c r="D84" s="14">
        <v>42736</v>
      </c>
      <c r="E84" s="14">
        <v>42767</v>
      </c>
      <c r="F84" s="14">
        <v>42795</v>
      </c>
      <c r="G84" s="14">
        <v>42826</v>
      </c>
      <c r="H84" s="14">
        <v>42856</v>
      </c>
      <c r="I84" s="14">
        <v>42887</v>
      </c>
      <c r="J84" s="14">
        <v>42917</v>
      </c>
      <c r="K84" s="14">
        <v>42948</v>
      </c>
      <c r="L84" s="14">
        <v>42979</v>
      </c>
      <c r="M84" s="14">
        <v>43009</v>
      </c>
      <c r="N84" s="14">
        <v>43040</v>
      </c>
      <c r="O84" s="14">
        <v>43070</v>
      </c>
      <c r="P84" s="14">
        <v>43101</v>
      </c>
      <c r="Q84" s="14">
        <v>43132</v>
      </c>
      <c r="R84" s="14">
        <v>43160</v>
      </c>
      <c r="S84" s="14">
        <v>43191</v>
      </c>
      <c r="T84" s="14">
        <v>43221</v>
      </c>
      <c r="U84" s="14">
        <v>43252</v>
      </c>
      <c r="V84" s="14">
        <v>43282</v>
      </c>
      <c r="W84" s="14">
        <v>43313</v>
      </c>
      <c r="X84" s="14">
        <v>43344</v>
      </c>
      <c r="Y84" s="14">
        <v>43374</v>
      </c>
      <c r="Z84" s="14">
        <v>43405</v>
      </c>
      <c r="AA84" s="14">
        <v>43435</v>
      </c>
      <c r="AB84" s="14">
        <v>43466</v>
      </c>
      <c r="AC84" s="14">
        <v>43497</v>
      </c>
      <c r="AD84" s="14">
        <v>43525</v>
      </c>
      <c r="AE84" s="14">
        <v>43556</v>
      </c>
      <c r="AF84" s="14">
        <v>43586</v>
      </c>
      <c r="AG84" s="14">
        <v>43617</v>
      </c>
      <c r="AH84" s="14">
        <v>43647</v>
      </c>
      <c r="AI84" s="14">
        <v>43678</v>
      </c>
      <c r="AJ84" s="14">
        <v>43709</v>
      </c>
      <c r="AK84" s="14">
        <v>43739</v>
      </c>
      <c r="AL84" s="14">
        <v>43770</v>
      </c>
      <c r="AM84" s="14">
        <v>43800</v>
      </c>
      <c r="AN84" s="14">
        <v>43831</v>
      </c>
      <c r="AO84" s="14">
        <v>43862</v>
      </c>
      <c r="AP84" s="14">
        <v>43891</v>
      </c>
      <c r="AQ84" s="14">
        <v>43922</v>
      </c>
      <c r="AR84" s="14">
        <v>43952</v>
      </c>
      <c r="AS84" s="14">
        <v>43983</v>
      </c>
      <c r="AT84" s="14">
        <v>44013</v>
      </c>
      <c r="AU84" s="14">
        <v>44044</v>
      </c>
      <c r="AV84" s="14">
        <v>44075</v>
      </c>
      <c r="AW84" s="15">
        <v>44105</v>
      </c>
    </row>
    <row r="85" spans="1:49" x14ac:dyDescent="0.35">
      <c r="A85" s="39" t="s">
        <v>356</v>
      </c>
      <c r="B85" s="3" t="s">
        <v>357</v>
      </c>
      <c r="C85" s="231">
        <f t="shared" ref="C85:C92" si="7">AVERAGE(D85:AW85)</f>
        <v>23.042608695652174</v>
      </c>
      <c r="D85" s="231">
        <v>0</v>
      </c>
      <c r="E85" s="231">
        <v>0</v>
      </c>
      <c r="F85" s="231">
        <v>86</v>
      </c>
      <c r="G85" s="231">
        <v>164</v>
      </c>
      <c r="H85" s="231">
        <v>0</v>
      </c>
      <c r="I85" s="231">
        <v>0</v>
      </c>
      <c r="J85" s="231">
        <v>0</v>
      </c>
      <c r="K85" s="231">
        <v>0</v>
      </c>
      <c r="L85" s="231">
        <v>0</v>
      </c>
      <c r="M85" s="231">
        <v>0</v>
      </c>
      <c r="N85" s="231">
        <v>0</v>
      </c>
      <c r="O85" s="231">
        <v>0</v>
      </c>
      <c r="P85" s="231">
        <v>0</v>
      </c>
      <c r="Q85" s="231">
        <v>124</v>
      </c>
      <c r="R85" s="231">
        <v>0</v>
      </c>
      <c r="S85" s="231">
        <v>0</v>
      </c>
      <c r="T85" s="231">
        <v>0</v>
      </c>
      <c r="U85" s="231">
        <v>0</v>
      </c>
      <c r="V85" s="231">
        <v>118</v>
      </c>
      <c r="W85" s="231">
        <v>0</v>
      </c>
      <c r="X85" s="231">
        <v>0</v>
      </c>
      <c r="Y85" s="231">
        <v>0</v>
      </c>
      <c r="Z85" s="231">
        <v>0</v>
      </c>
      <c r="AA85" s="231">
        <v>0</v>
      </c>
      <c r="AB85" s="231">
        <v>0</v>
      </c>
      <c r="AC85" s="231">
        <v>0</v>
      </c>
      <c r="AD85" s="231">
        <v>0</v>
      </c>
      <c r="AE85" s="231">
        <v>0</v>
      </c>
      <c r="AF85" s="231">
        <v>30</v>
      </c>
      <c r="AG85" s="231">
        <v>0</v>
      </c>
      <c r="AH85" s="231">
        <v>0</v>
      </c>
      <c r="AI85" s="231">
        <v>0</v>
      </c>
      <c r="AJ85" s="231">
        <v>46</v>
      </c>
      <c r="AK85" s="231">
        <v>123.98</v>
      </c>
      <c r="AL85" s="231">
        <v>277.98</v>
      </c>
      <c r="AM85" s="231">
        <v>0</v>
      </c>
      <c r="AN85" s="145">
        <v>90</v>
      </c>
      <c r="AO85" s="145">
        <v>0</v>
      </c>
      <c r="AP85" s="145">
        <v>0</v>
      </c>
      <c r="AQ85" s="145">
        <v>0</v>
      </c>
      <c r="AR85" s="145">
        <v>0</v>
      </c>
      <c r="AS85" s="145">
        <v>0</v>
      </c>
      <c r="AT85" s="145">
        <v>0</v>
      </c>
      <c r="AU85" s="145">
        <v>0</v>
      </c>
      <c r="AV85" s="145">
        <v>0</v>
      </c>
      <c r="AW85" s="145">
        <v>0</v>
      </c>
    </row>
    <row r="86" spans="1:49" x14ac:dyDescent="0.35">
      <c r="A86" s="39" t="s">
        <v>358</v>
      </c>
      <c r="B86" s="3" t="s">
        <v>357</v>
      </c>
      <c r="C86" s="231">
        <f t="shared" si="7"/>
        <v>281.51565217391305</v>
      </c>
      <c r="D86" s="231">
        <v>0</v>
      </c>
      <c r="E86" s="231">
        <v>0</v>
      </c>
      <c r="F86" s="231">
        <v>0</v>
      </c>
      <c r="G86" s="231">
        <v>91.2</v>
      </c>
      <c r="H86" s="231">
        <v>305.25</v>
      </c>
      <c r="I86" s="231">
        <v>0</v>
      </c>
      <c r="J86" s="231">
        <v>1075</v>
      </c>
      <c r="K86" s="231">
        <v>0</v>
      </c>
      <c r="L86" s="231">
        <v>0</v>
      </c>
      <c r="M86" s="231">
        <v>0</v>
      </c>
      <c r="N86" s="231">
        <v>0</v>
      </c>
      <c r="O86" s="231">
        <v>0</v>
      </c>
      <c r="P86" s="231">
        <v>0</v>
      </c>
      <c r="Q86" s="231">
        <v>0</v>
      </c>
      <c r="R86" s="231">
        <v>0</v>
      </c>
      <c r="S86" s="231">
        <v>0</v>
      </c>
      <c r="T86" s="231">
        <v>0</v>
      </c>
      <c r="U86" s="231">
        <v>0</v>
      </c>
      <c r="V86" s="231">
        <v>46.6</v>
      </c>
      <c r="W86" s="231">
        <v>0</v>
      </c>
      <c r="X86" s="231">
        <v>0</v>
      </c>
      <c r="Y86" s="231">
        <v>0</v>
      </c>
      <c r="Z86" s="231">
        <v>0</v>
      </c>
      <c r="AA86" s="231">
        <v>0</v>
      </c>
      <c r="AB86" s="231">
        <v>0</v>
      </c>
      <c r="AC86" s="231">
        <v>0</v>
      </c>
      <c r="AD86" s="231">
        <v>0</v>
      </c>
      <c r="AE86" s="231">
        <v>0</v>
      </c>
      <c r="AF86" s="231">
        <v>0</v>
      </c>
      <c r="AG86" s="231">
        <v>0</v>
      </c>
      <c r="AH86" s="231">
        <v>0</v>
      </c>
      <c r="AI86" s="231">
        <v>0</v>
      </c>
      <c r="AJ86" s="231">
        <v>130.76</v>
      </c>
      <c r="AK86" s="231">
        <v>0</v>
      </c>
      <c r="AL86" s="231">
        <v>601.91</v>
      </c>
      <c r="AM86" s="231">
        <v>0</v>
      </c>
      <c r="AN86" s="145">
        <v>0</v>
      </c>
      <c r="AO86" s="145">
        <v>0</v>
      </c>
      <c r="AP86" s="145">
        <v>0</v>
      </c>
      <c r="AQ86" s="145">
        <v>0</v>
      </c>
      <c r="AR86" s="145">
        <v>0</v>
      </c>
      <c r="AS86" s="145">
        <v>2211.6</v>
      </c>
      <c r="AT86" s="145">
        <v>0</v>
      </c>
      <c r="AU86" s="145">
        <v>8487.4</v>
      </c>
      <c r="AV86" s="145">
        <v>0</v>
      </c>
      <c r="AW86" s="145">
        <v>0</v>
      </c>
    </row>
    <row r="87" spans="1:49" x14ac:dyDescent="0.35">
      <c r="A87" s="39" t="s">
        <v>359</v>
      </c>
      <c r="B87" s="3" t="s">
        <v>357</v>
      </c>
      <c r="C87" s="231">
        <f t="shared" si="7"/>
        <v>6.155869565217392</v>
      </c>
      <c r="D87" s="231">
        <v>0</v>
      </c>
      <c r="E87" s="231">
        <v>0</v>
      </c>
      <c r="F87" s="231">
        <v>0</v>
      </c>
      <c r="G87" s="231">
        <v>0</v>
      </c>
      <c r="H87" s="231">
        <v>208.74</v>
      </c>
      <c r="I87" s="231">
        <v>0</v>
      </c>
      <c r="J87" s="231">
        <v>25.42</v>
      </c>
      <c r="K87" s="231">
        <v>0</v>
      </c>
      <c r="L87" s="231">
        <v>0</v>
      </c>
      <c r="M87" s="231">
        <v>0</v>
      </c>
      <c r="N87" s="231">
        <v>0</v>
      </c>
      <c r="O87" s="231">
        <v>0</v>
      </c>
      <c r="P87" s="231">
        <v>0</v>
      </c>
      <c r="Q87" s="231">
        <v>1</v>
      </c>
      <c r="R87" s="231">
        <v>0</v>
      </c>
      <c r="S87" s="231">
        <v>0</v>
      </c>
      <c r="T87" s="231">
        <v>14.95</v>
      </c>
      <c r="U87" s="231">
        <v>0</v>
      </c>
      <c r="V87" s="231">
        <v>12.46</v>
      </c>
      <c r="W87" s="231">
        <v>0</v>
      </c>
      <c r="X87" s="231">
        <v>0</v>
      </c>
      <c r="Y87" s="231">
        <v>0</v>
      </c>
      <c r="Z87" s="231">
        <v>0</v>
      </c>
      <c r="AA87" s="231">
        <v>0</v>
      </c>
      <c r="AB87" s="231">
        <v>0</v>
      </c>
      <c r="AC87" s="231">
        <v>0</v>
      </c>
      <c r="AD87" s="231">
        <v>0</v>
      </c>
      <c r="AE87" s="231">
        <v>0</v>
      </c>
      <c r="AF87" s="231">
        <v>0</v>
      </c>
      <c r="AG87" s="231">
        <v>0</v>
      </c>
      <c r="AH87" s="231">
        <v>0</v>
      </c>
      <c r="AI87" s="231">
        <v>0</v>
      </c>
      <c r="AJ87" s="231">
        <v>0</v>
      </c>
      <c r="AK87" s="231">
        <v>0</v>
      </c>
      <c r="AL87" s="231">
        <v>20.6</v>
      </c>
      <c r="AM87" s="231">
        <v>0</v>
      </c>
      <c r="AN87" s="231">
        <v>0</v>
      </c>
      <c r="AO87" s="231">
        <v>0</v>
      </c>
      <c r="AP87" s="231">
        <v>0</v>
      </c>
      <c r="AQ87" s="231">
        <v>0</v>
      </c>
      <c r="AR87" s="231">
        <v>0</v>
      </c>
      <c r="AS87" s="231">
        <v>0</v>
      </c>
      <c r="AT87" s="231">
        <v>0</v>
      </c>
      <c r="AU87" s="231">
        <v>0</v>
      </c>
      <c r="AV87" s="231">
        <v>0</v>
      </c>
      <c r="AW87" s="231">
        <v>0</v>
      </c>
    </row>
    <row r="88" spans="1:49" x14ac:dyDescent="0.35">
      <c r="A88" s="39" t="s">
        <v>360</v>
      </c>
      <c r="B88" s="3" t="s">
        <v>357</v>
      </c>
      <c r="C88" s="231">
        <f t="shared" si="7"/>
        <v>209.55847826086955</v>
      </c>
      <c r="D88" s="231">
        <v>438.78</v>
      </c>
      <c r="E88" s="231">
        <v>519.24</v>
      </c>
      <c r="F88" s="231">
        <v>576.29</v>
      </c>
      <c r="G88" s="231">
        <v>565.82000000000005</v>
      </c>
      <c r="H88" s="231">
        <v>712.11</v>
      </c>
      <c r="I88" s="231">
        <v>524.52</v>
      </c>
      <c r="J88" s="231">
        <v>235.43</v>
      </c>
      <c r="K88" s="231">
        <v>217.24</v>
      </c>
      <c r="L88" s="231">
        <v>165.57</v>
      </c>
      <c r="M88" s="231">
        <v>229.06</v>
      </c>
      <c r="N88" s="231">
        <v>207.34</v>
      </c>
      <c r="O88" s="231">
        <v>158.66</v>
      </c>
      <c r="P88" s="231">
        <v>92.48</v>
      </c>
      <c r="Q88" s="231">
        <v>256.44</v>
      </c>
      <c r="R88" s="231">
        <v>233.65</v>
      </c>
      <c r="S88" s="231">
        <v>361.75</v>
      </c>
      <c r="T88" s="231">
        <v>497.44</v>
      </c>
      <c r="U88" s="231">
        <v>45.67</v>
      </c>
      <c r="V88" s="231">
        <v>244.48</v>
      </c>
      <c r="W88" s="231">
        <v>291.44</v>
      </c>
      <c r="X88" s="231">
        <v>235.26</v>
      </c>
      <c r="Y88" s="231">
        <v>189.75</v>
      </c>
      <c r="Z88" s="231">
        <v>308.39999999999998</v>
      </c>
      <c r="AA88" s="231">
        <v>145.83000000000001</v>
      </c>
      <c r="AB88" s="231">
        <v>263.08999999999997</v>
      </c>
      <c r="AC88" s="231">
        <v>79.62</v>
      </c>
      <c r="AD88" s="231">
        <v>86.96</v>
      </c>
      <c r="AE88" s="231">
        <v>98.66</v>
      </c>
      <c r="AF88" s="231">
        <v>118.76</v>
      </c>
      <c r="AG88" s="231">
        <v>43.68</v>
      </c>
      <c r="AH88" s="231">
        <v>103.22</v>
      </c>
      <c r="AI88" s="231">
        <v>135.28</v>
      </c>
      <c r="AJ88" s="231">
        <v>225.89</v>
      </c>
      <c r="AK88" s="231">
        <v>48.44</v>
      </c>
      <c r="AL88" s="231">
        <v>65.22</v>
      </c>
      <c r="AM88" s="231">
        <v>47.68</v>
      </c>
      <c r="AN88" s="145">
        <v>0</v>
      </c>
      <c r="AO88" s="145">
        <v>79.680000000000007</v>
      </c>
      <c r="AP88" s="145">
        <v>89.55</v>
      </c>
      <c r="AQ88" s="145">
        <v>85.16</v>
      </c>
      <c r="AR88" s="145">
        <v>86.35</v>
      </c>
      <c r="AS88" s="145">
        <v>77.239999999999995</v>
      </c>
      <c r="AT88" s="145">
        <v>107.44</v>
      </c>
      <c r="AU88" s="145">
        <v>85.16</v>
      </c>
      <c r="AV88" s="145">
        <v>127.52</v>
      </c>
      <c r="AW88" s="145">
        <v>132.44</v>
      </c>
    </row>
    <row r="89" spans="1:49" x14ac:dyDescent="0.35">
      <c r="A89" s="39" t="s">
        <v>361</v>
      </c>
      <c r="B89" s="3" t="s">
        <v>357</v>
      </c>
      <c r="C89" s="231">
        <f t="shared" si="7"/>
        <v>0</v>
      </c>
      <c r="D89" s="231">
        <v>0</v>
      </c>
      <c r="E89" s="231">
        <v>0</v>
      </c>
      <c r="F89" s="231">
        <v>0</v>
      </c>
      <c r="G89" s="231">
        <v>0</v>
      </c>
      <c r="H89" s="231">
        <v>0</v>
      </c>
      <c r="I89" s="231">
        <v>0</v>
      </c>
      <c r="J89" s="231">
        <v>0</v>
      </c>
      <c r="K89" s="231">
        <v>0</v>
      </c>
      <c r="L89" s="231">
        <v>0</v>
      </c>
      <c r="M89" s="231">
        <v>0</v>
      </c>
      <c r="N89" s="231">
        <v>0</v>
      </c>
      <c r="O89" s="231">
        <v>0</v>
      </c>
      <c r="P89" s="231">
        <v>0</v>
      </c>
      <c r="Q89" s="231">
        <v>0</v>
      </c>
      <c r="R89" s="231">
        <v>0</v>
      </c>
      <c r="S89" s="231">
        <v>0</v>
      </c>
      <c r="T89" s="231">
        <v>0</v>
      </c>
      <c r="U89" s="231">
        <v>0</v>
      </c>
      <c r="V89" s="231">
        <v>0</v>
      </c>
      <c r="W89" s="231">
        <v>0</v>
      </c>
      <c r="X89" s="231">
        <v>0</v>
      </c>
      <c r="Y89" s="231">
        <v>0</v>
      </c>
      <c r="Z89" s="231">
        <v>0</v>
      </c>
      <c r="AA89" s="231">
        <v>0</v>
      </c>
      <c r="AB89" s="231">
        <v>0</v>
      </c>
      <c r="AC89" s="231">
        <v>0</v>
      </c>
      <c r="AD89" s="231">
        <v>0</v>
      </c>
      <c r="AE89" s="231">
        <v>0</v>
      </c>
      <c r="AF89" s="231">
        <v>0</v>
      </c>
      <c r="AG89" s="231">
        <v>0</v>
      </c>
      <c r="AH89" s="231">
        <v>0</v>
      </c>
      <c r="AI89" s="231">
        <v>0</v>
      </c>
      <c r="AJ89" s="231">
        <v>0</v>
      </c>
      <c r="AK89" s="231">
        <v>0</v>
      </c>
      <c r="AL89" s="231">
        <v>0</v>
      </c>
      <c r="AM89" s="231">
        <v>0</v>
      </c>
      <c r="AN89" s="231">
        <v>0</v>
      </c>
      <c r="AO89" s="231">
        <v>0</v>
      </c>
      <c r="AP89" s="231">
        <v>0</v>
      </c>
      <c r="AQ89" s="231">
        <v>0</v>
      </c>
      <c r="AR89" s="231">
        <v>0</v>
      </c>
      <c r="AS89" s="231">
        <v>0</v>
      </c>
      <c r="AT89" s="231">
        <v>0</v>
      </c>
      <c r="AU89" s="231">
        <v>0</v>
      </c>
      <c r="AV89" s="231">
        <v>0</v>
      </c>
      <c r="AW89" s="231">
        <v>0</v>
      </c>
    </row>
    <row r="90" spans="1:49" x14ac:dyDescent="0.35">
      <c r="A90" s="39" t="s">
        <v>362</v>
      </c>
      <c r="B90" s="3" t="s">
        <v>357</v>
      </c>
      <c r="C90" s="231">
        <f t="shared" si="7"/>
        <v>4.8015217391304352</v>
      </c>
      <c r="D90" s="231">
        <v>2.99</v>
      </c>
      <c r="E90" s="231">
        <v>6.27</v>
      </c>
      <c r="F90" s="231">
        <v>4.47</v>
      </c>
      <c r="G90" s="231">
        <v>3.57</v>
      </c>
      <c r="H90" s="231">
        <v>5.95</v>
      </c>
      <c r="I90" s="231">
        <v>0</v>
      </c>
      <c r="J90" s="231">
        <v>3.57</v>
      </c>
      <c r="K90" s="231">
        <v>6.01</v>
      </c>
      <c r="L90" s="231">
        <v>8.6300000000000008</v>
      </c>
      <c r="M90" s="231">
        <v>3.57</v>
      </c>
      <c r="N90" s="231">
        <v>9.64</v>
      </c>
      <c r="O90" s="231">
        <v>4.88</v>
      </c>
      <c r="P90" s="231">
        <v>0</v>
      </c>
      <c r="Q90" s="231">
        <v>8.1300000000000008</v>
      </c>
      <c r="R90" s="231">
        <v>4</v>
      </c>
      <c r="S90" s="231">
        <v>15.75</v>
      </c>
      <c r="T90" s="231">
        <v>48.58</v>
      </c>
      <c r="U90" s="231">
        <v>0</v>
      </c>
      <c r="V90" s="231">
        <v>12.15</v>
      </c>
      <c r="W90" s="231">
        <v>6.25</v>
      </c>
      <c r="X90" s="231">
        <v>3.4</v>
      </c>
      <c r="Y90" s="231">
        <v>11.3</v>
      </c>
      <c r="Z90" s="231">
        <v>13.98</v>
      </c>
      <c r="AA90" s="231">
        <v>0</v>
      </c>
      <c r="AB90" s="231">
        <v>12.95</v>
      </c>
      <c r="AC90" s="231">
        <v>2.38</v>
      </c>
      <c r="AD90" s="231">
        <v>0</v>
      </c>
      <c r="AE90" s="231">
        <v>0</v>
      </c>
      <c r="AF90" s="231">
        <v>4.55</v>
      </c>
      <c r="AG90" s="231">
        <v>0</v>
      </c>
      <c r="AH90" s="231">
        <v>14.3</v>
      </c>
      <c r="AI90" s="231">
        <v>0</v>
      </c>
      <c r="AJ90" s="231">
        <v>0</v>
      </c>
      <c r="AK90" s="231">
        <v>2.1</v>
      </c>
      <c r="AL90" s="231">
        <v>0</v>
      </c>
      <c r="AM90" s="231">
        <v>0</v>
      </c>
      <c r="AN90" s="145">
        <v>0</v>
      </c>
      <c r="AO90" s="145">
        <v>0</v>
      </c>
      <c r="AP90" s="145">
        <v>1.5</v>
      </c>
      <c r="AQ90" s="145">
        <v>0</v>
      </c>
      <c r="AR90" s="145">
        <v>0</v>
      </c>
      <c r="AS90" s="145">
        <v>0</v>
      </c>
      <c r="AT90" s="145">
        <v>0</v>
      </c>
      <c r="AU90" s="145">
        <v>0</v>
      </c>
      <c r="AV90" s="145">
        <v>0</v>
      </c>
      <c r="AW90" s="145">
        <v>0</v>
      </c>
    </row>
    <row r="91" spans="1:49" x14ac:dyDescent="0.35">
      <c r="A91" s="39" t="s">
        <v>363</v>
      </c>
      <c r="B91" s="3" t="s">
        <v>357</v>
      </c>
      <c r="C91" s="231">
        <f t="shared" si="7"/>
        <v>23.369565217391305</v>
      </c>
      <c r="D91" s="231">
        <v>0</v>
      </c>
      <c r="E91" s="231">
        <v>0</v>
      </c>
      <c r="F91" s="231">
        <v>0</v>
      </c>
      <c r="G91" s="231">
        <v>0</v>
      </c>
      <c r="H91" s="231">
        <v>0</v>
      </c>
      <c r="I91" s="231">
        <v>0</v>
      </c>
      <c r="J91" s="231">
        <v>1075</v>
      </c>
      <c r="K91" s="231">
        <v>0</v>
      </c>
      <c r="L91" s="231">
        <v>0</v>
      </c>
      <c r="M91" s="231">
        <v>0</v>
      </c>
      <c r="N91" s="231">
        <v>0</v>
      </c>
      <c r="O91" s="231">
        <v>0</v>
      </c>
      <c r="P91" s="231">
        <v>0</v>
      </c>
      <c r="Q91" s="231">
        <v>0</v>
      </c>
      <c r="R91" s="231">
        <v>0</v>
      </c>
      <c r="S91" s="231">
        <v>0</v>
      </c>
      <c r="T91" s="231">
        <v>0</v>
      </c>
      <c r="U91" s="231">
        <v>0</v>
      </c>
      <c r="V91" s="231">
        <v>0</v>
      </c>
      <c r="W91" s="231">
        <v>0</v>
      </c>
      <c r="X91" s="231">
        <v>0</v>
      </c>
      <c r="Y91" s="231">
        <v>0</v>
      </c>
      <c r="Z91" s="231">
        <v>0</v>
      </c>
      <c r="AA91" s="231">
        <v>0</v>
      </c>
      <c r="AB91" s="231">
        <v>0</v>
      </c>
      <c r="AC91" s="231">
        <v>0</v>
      </c>
      <c r="AD91" s="231">
        <v>0</v>
      </c>
      <c r="AE91" s="231">
        <v>0</v>
      </c>
      <c r="AF91" s="231">
        <v>0</v>
      </c>
      <c r="AG91" s="231">
        <v>0</v>
      </c>
      <c r="AH91" s="231">
        <v>0</v>
      </c>
      <c r="AI91" s="231">
        <v>0</v>
      </c>
      <c r="AJ91" s="231">
        <v>0</v>
      </c>
      <c r="AK91" s="231">
        <v>0</v>
      </c>
      <c r="AL91" s="231">
        <v>0</v>
      </c>
      <c r="AM91" s="231">
        <v>0</v>
      </c>
      <c r="AN91" s="145">
        <v>0</v>
      </c>
      <c r="AO91" s="145">
        <v>0</v>
      </c>
      <c r="AP91" s="145">
        <v>0</v>
      </c>
      <c r="AQ91" s="145">
        <v>0</v>
      </c>
      <c r="AR91" s="145">
        <v>0</v>
      </c>
      <c r="AS91" s="145">
        <v>0</v>
      </c>
      <c r="AT91" s="145">
        <v>0</v>
      </c>
      <c r="AU91" s="145">
        <v>0</v>
      </c>
      <c r="AV91" s="145">
        <v>0</v>
      </c>
      <c r="AW91" s="145">
        <v>0</v>
      </c>
    </row>
    <row r="92" spans="1:49" s="51" customFormat="1" x14ac:dyDescent="0.35">
      <c r="A92" s="573" t="s">
        <v>170</v>
      </c>
      <c r="B92" s="574"/>
      <c r="C92" s="207">
        <f t="shared" si="7"/>
        <v>548.4436956521738</v>
      </c>
      <c r="D92" s="207">
        <f>SUM(D85:D91)</f>
        <v>441.77</v>
      </c>
      <c r="E92" s="207">
        <f t="shared" ref="E92:AW92" si="8">SUM(E85:E91)</f>
        <v>525.51</v>
      </c>
      <c r="F92" s="207">
        <f t="shared" si="8"/>
        <v>666.76</v>
      </c>
      <c r="G92" s="207">
        <f t="shared" si="8"/>
        <v>824.59</v>
      </c>
      <c r="H92" s="207">
        <f t="shared" si="8"/>
        <v>1232.05</v>
      </c>
      <c r="I92" s="207">
        <f t="shared" si="8"/>
        <v>524.52</v>
      </c>
      <c r="J92" s="207">
        <f t="shared" si="8"/>
        <v>2414.42</v>
      </c>
      <c r="K92" s="207">
        <f t="shared" si="8"/>
        <v>223.25</v>
      </c>
      <c r="L92" s="207">
        <f t="shared" si="8"/>
        <v>174.2</v>
      </c>
      <c r="M92" s="207">
        <f t="shared" si="8"/>
        <v>232.63</v>
      </c>
      <c r="N92" s="207">
        <f t="shared" si="8"/>
        <v>216.98000000000002</v>
      </c>
      <c r="O92" s="207">
        <f t="shared" si="8"/>
        <v>163.54</v>
      </c>
      <c r="P92" s="207">
        <f t="shared" si="8"/>
        <v>92.48</v>
      </c>
      <c r="Q92" s="207">
        <f t="shared" si="8"/>
        <v>389.57</v>
      </c>
      <c r="R92" s="207">
        <f t="shared" si="8"/>
        <v>237.65</v>
      </c>
      <c r="S92" s="207">
        <f t="shared" si="8"/>
        <v>377.5</v>
      </c>
      <c r="T92" s="207">
        <f t="shared" si="8"/>
        <v>560.97</v>
      </c>
      <c r="U92" s="207">
        <f t="shared" si="8"/>
        <v>45.67</v>
      </c>
      <c r="V92" s="207">
        <f t="shared" si="8"/>
        <v>433.68999999999994</v>
      </c>
      <c r="W92" s="207">
        <f t="shared" si="8"/>
        <v>297.69</v>
      </c>
      <c r="X92" s="207">
        <f t="shared" si="8"/>
        <v>238.66</v>
      </c>
      <c r="Y92" s="207">
        <f t="shared" si="8"/>
        <v>201.05</v>
      </c>
      <c r="Z92" s="207">
        <f t="shared" si="8"/>
        <v>322.38</v>
      </c>
      <c r="AA92" s="207">
        <f t="shared" si="8"/>
        <v>145.83000000000001</v>
      </c>
      <c r="AB92" s="207">
        <f t="shared" si="8"/>
        <v>276.03999999999996</v>
      </c>
      <c r="AC92" s="207">
        <f t="shared" si="8"/>
        <v>82</v>
      </c>
      <c r="AD92" s="207">
        <f t="shared" si="8"/>
        <v>86.96</v>
      </c>
      <c r="AE92" s="207">
        <f t="shared" si="8"/>
        <v>98.66</v>
      </c>
      <c r="AF92" s="207">
        <f t="shared" si="8"/>
        <v>153.31</v>
      </c>
      <c r="AG92" s="207">
        <f t="shared" si="8"/>
        <v>43.68</v>
      </c>
      <c r="AH92" s="207">
        <f t="shared" si="8"/>
        <v>117.52</v>
      </c>
      <c r="AI92" s="207">
        <f t="shared" si="8"/>
        <v>135.28</v>
      </c>
      <c r="AJ92" s="207">
        <f t="shared" si="8"/>
        <v>402.65</v>
      </c>
      <c r="AK92" s="207">
        <f t="shared" si="8"/>
        <v>174.52</v>
      </c>
      <c r="AL92" s="207">
        <f t="shared" si="8"/>
        <v>965.71</v>
      </c>
      <c r="AM92" s="207">
        <f t="shared" si="8"/>
        <v>47.68</v>
      </c>
      <c r="AN92" s="207">
        <f t="shared" si="8"/>
        <v>90</v>
      </c>
      <c r="AO92" s="207">
        <f t="shared" si="8"/>
        <v>79.680000000000007</v>
      </c>
      <c r="AP92" s="207">
        <f t="shared" si="8"/>
        <v>91.05</v>
      </c>
      <c r="AQ92" s="207">
        <f t="shared" si="8"/>
        <v>85.16</v>
      </c>
      <c r="AR92" s="207">
        <f t="shared" si="8"/>
        <v>86.35</v>
      </c>
      <c r="AS92" s="207">
        <f t="shared" si="8"/>
        <v>2288.8399999999997</v>
      </c>
      <c r="AT92" s="207">
        <f t="shared" si="8"/>
        <v>107.44</v>
      </c>
      <c r="AU92" s="207">
        <f t="shared" si="8"/>
        <v>8572.56</v>
      </c>
      <c r="AV92" s="207">
        <f t="shared" si="8"/>
        <v>127.52</v>
      </c>
      <c r="AW92" s="207">
        <f t="shared" si="8"/>
        <v>132.44</v>
      </c>
    </row>
    <row r="93" spans="1:49" x14ac:dyDescent="0.35">
      <c r="A93" s="31"/>
      <c r="B93" s="19"/>
      <c r="C93" s="19"/>
      <c r="D93" s="35"/>
      <c r="E93" s="35"/>
      <c r="F93" s="35"/>
      <c r="G93" s="35"/>
      <c r="H93" s="35"/>
      <c r="I93" s="35"/>
      <c r="J93" s="35"/>
      <c r="K93" s="35"/>
      <c r="L93" s="35"/>
      <c r="M93" s="35"/>
      <c r="N93" s="35"/>
      <c r="O93" s="35"/>
      <c r="P93" s="36"/>
      <c r="Q93" s="36"/>
      <c r="R93" s="36"/>
      <c r="S93" s="36"/>
      <c r="T93" s="36"/>
      <c r="U93" s="36"/>
      <c r="V93" s="36"/>
      <c r="W93" s="36"/>
      <c r="X93" s="36"/>
      <c r="Y93" s="36"/>
      <c r="Z93" s="36"/>
      <c r="AA93" s="36"/>
      <c r="AB93" s="37"/>
      <c r="AC93" s="37"/>
      <c r="AD93" s="37"/>
      <c r="AE93" s="37"/>
      <c r="AF93" s="37"/>
      <c r="AG93" s="37"/>
      <c r="AH93" s="37"/>
      <c r="AI93" s="37"/>
      <c r="AJ93" s="37"/>
      <c r="AK93" s="37"/>
      <c r="AL93" s="37"/>
      <c r="AM93" s="37"/>
      <c r="AN93" s="36"/>
      <c r="AO93" s="36"/>
      <c r="AP93" s="36"/>
      <c r="AQ93" s="36"/>
      <c r="AR93" s="34"/>
      <c r="AS93" s="34"/>
      <c r="AT93" s="34"/>
    </row>
    <row r="94" spans="1:49" x14ac:dyDescent="0.35">
      <c r="A94" s="74" t="s">
        <v>139</v>
      </c>
      <c r="B94" s="19"/>
      <c r="C94" s="19"/>
      <c r="D94" s="35"/>
      <c r="E94" s="35"/>
      <c r="F94" s="35"/>
      <c r="G94" s="35"/>
      <c r="H94" s="35"/>
      <c r="I94" s="35"/>
      <c r="J94" s="35"/>
      <c r="K94" s="35"/>
      <c r="L94" s="35"/>
      <c r="M94" s="35"/>
      <c r="N94" s="35"/>
      <c r="O94" s="35"/>
      <c r="P94" s="36"/>
      <c r="Q94" s="36"/>
      <c r="R94" s="36"/>
      <c r="S94" s="36"/>
      <c r="T94" s="36"/>
      <c r="U94" s="36"/>
      <c r="V94" s="36"/>
      <c r="W94" s="36"/>
      <c r="X94" s="36"/>
      <c r="Y94" s="36"/>
      <c r="Z94" s="36"/>
      <c r="AA94" s="36"/>
      <c r="AB94" s="37"/>
      <c r="AC94" s="37"/>
      <c r="AD94" s="37"/>
      <c r="AE94" s="37"/>
      <c r="AF94" s="37"/>
      <c r="AG94" s="37"/>
      <c r="AH94" s="37"/>
      <c r="AI94" s="37"/>
      <c r="AJ94" s="37"/>
      <c r="AK94" s="37"/>
      <c r="AL94" s="37"/>
      <c r="AM94" s="37"/>
      <c r="AN94" s="36"/>
      <c r="AO94" s="36"/>
      <c r="AP94" s="36"/>
      <c r="AQ94" s="36"/>
      <c r="AR94" s="34"/>
      <c r="AS94" s="34"/>
      <c r="AT94" s="34"/>
    </row>
    <row r="95" spans="1:49" x14ac:dyDescent="0.35">
      <c r="A95" s="11"/>
    </row>
    <row r="96" spans="1:49" ht="21" customHeight="1" x14ac:dyDescent="0.35">
      <c r="A96" s="456" t="s">
        <v>171</v>
      </c>
      <c r="B96" s="456" t="s">
        <v>160</v>
      </c>
      <c r="C96" s="456" t="s">
        <v>153</v>
      </c>
      <c r="D96" s="14">
        <v>42736</v>
      </c>
      <c r="E96" s="14">
        <v>42767</v>
      </c>
      <c r="F96" s="14">
        <v>42795</v>
      </c>
      <c r="G96" s="14">
        <v>42826</v>
      </c>
      <c r="H96" s="14">
        <v>42856</v>
      </c>
      <c r="I96" s="14">
        <v>42887</v>
      </c>
      <c r="J96" s="14">
        <v>42917</v>
      </c>
      <c r="K96" s="14">
        <v>42948</v>
      </c>
      <c r="L96" s="14">
        <v>42979</v>
      </c>
      <c r="M96" s="14">
        <v>43009</v>
      </c>
      <c r="N96" s="14">
        <v>43040</v>
      </c>
      <c r="O96" s="14">
        <v>43070</v>
      </c>
      <c r="P96" s="14">
        <v>43101</v>
      </c>
      <c r="Q96" s="14">
        <v>43132</v>
      </c>
      <c r="R96" s="14">
        <v>43160</v>
      </c>
      <c r="S96" s="14">
        <v>43191</v>
      </c>
      <c r="T96" s="14">
        <v>43221</v>
      </c>
      <c r="U96" s="14">
        <v>43252</v>
      </c>
      <c r="V96" s="14">
        <v>43282</v>
      </c>
      <c r="W96" s="14">
        <v>43313</v>
      </c>
      <c r="X96" s="14">
        <v>43344</v>
      </c>
      <c r="Y96" s="14">
        <v>43374</v>
      </c>
      <c r="Z96" s="14">
        <v>43405</v>
      </c>
      <c r="AA96" s="14">
        <v>43435</v>
      </c>
      <c r="AB96" s="14">
        <v>43466</v>
      </c>
      <c r="AC96" s="14">
        <v>43497</v>
      </c>
      <c r="AD96" s="14">
        <v>43525</v>
      </c>
      <c r="AE96" s="14">
        <v>43556</v>
      </c>
      <c r="AF96" s="14">
        <v>43586</v>
      </c>
      <c r="AG96" s="14">
        <v>43617</v>
      </c>
      <c r="AH96" s="14">
        <v>43647</v>
      </c>
      <c r="AI96" s="14">
        <v>43678</v>
      </c>
      <c r="AJ96" s="14">
        <v>43709</v>
      </c>
      <c r="AK96" s="14">
        <v>43739</v>
      </c>
      <c r="AL96" s="14">
        <v>43770</v>
      </c>
      <c r="AM96" s="14">
        <v>43800</v>
      </c>
      <c r="AN96" s="14">
        <v>43831</v>
      </c>
      <c r="AO96" s="14">
        <v>43862</v>
      </c>
      <c r="AP96" s="14">
        <v>43891</v>
      </c>
      <c r="AQ96" s="14">
        <v>43922</v>
      </c>
      <c r="AR96" s="14">
        <v>43952</v>
      </c>
      <c r="AS96" s="14">
        <v>43983</v>
      </c>
      <c r="AT96" s="14">
        <v>44013</v>
      </c>
      <c r="AU96" s="14">
        <v>44044</v>
      </c>
      <c r="AV96" s="14">
        <v>44075</v>
      </c>
      <c r="AW96" s="15">
        <v>44105</v>
      </c>
    </row>
    <row r="97" spans="1:49" s="34" customFormat="1" x14ac:dyDescent="0.35">
      <c r="A97" s="38" t="s">
        <v>364</v>
      </c>
      <c r="B97" s="40" t="s">
        <v>365</v>
      </c>
      <c r="C97" s="145">
        <v>0</v>
      </c>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3"/>
      <c r="AS97" s="3"/>
      <c r="AT97" s="3"/>
      <c r="AU97" s="28"/>
      <c r="AV97" s="28"/>
      <c r="AW97" s="28"/>
    </row>
    <row r="98" spans="1:49" x14ac:dyDescent="0.35">
      <c r="A98" s="13" t="s">
        <v>364</v>
      </c>
      <c r="B98" s="23" t="s">
        <v>172</v>
      </c>
      <c r="C98" s="102">
        <v>0</v>
      </c>
      <c r="D98" s="4"/>
      <c r="E98" s="4"/>
      <c r="F98" s="4"/>
      <c r="G98" s="4"/>
      <c r="H98" s="4"/>
      <c r="I98" s="4"/>
      <c r="J98" s="4"/>
      <c r="K98" s="3"/>
      <c r="L98" s="3"/>
      <c r="M98" s="4"/>
      <c r="N98" s="4"/>
      <c r="O98" s="3"/>
      <c r="P98" s="3"/>
      <c r="Q98" s="3"/>
      <c r="R98" s="3"/>
      <c r="S98" s="3"/>
      <c r="T98" s="3"/>
      <c r="U98" s="4"/>
      <c r="V98" s="4"/>
      <c r="W98" s="4"/>
      <c r="X98" s="4"/>
      <c r="Y98" s="4"/>
      <c r="Z98" s="3"/>
      <c r="AA98" s="4"/>
      <c r="AB98" s="4"/>
      <c r="AC98" s="3"/>
      <c r="AD98" s="3"/>
      <c r="AE98" s="4"/>
      <c r="AF98" s="4"/>
      <c r="AG98" s="4"/>
      <c r="AH98" s="4"/>
      <c r="AI98" s="4"/>
      <c r="AJ98" s="4"/>
      <c r="AK98" s="4"/>
      <c r="AL98" s="4"/>
      <c r="AM98" s="4"/>
      <c r="AN98" s="4"/>
      <c r="AO98" s="4"/>
      <c r="AP98" s="4"/>
      <c r="AQ98" s="3"/>
      <c r="AR98" s="3"/>
      <c r="AS98" s="3"/>
      <c r="AT98" s="3"/>
      <c r="AU98" s="3"/>
      <c r="AV98" s="3"/>
      <c r="AW98" s="3"/>
    </row>
    <row r="99" spans="1:49" x14ac:dyDescent="0.35">
      <c r="A99" s="13" t="s">
        <v>364</v>
      </c>
      <c r="B99" s="23" t="s">
        <v>173</v>
      </c>
      <c r="C99" s="102">
        <v>0</v>
      </c>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row>
    <row r="100" spans="1:49" s="34" customFormat="1" x14ac:dyDescent="0.35">
      <c r="A100" s="38"/>
      <c r="B100" s="40"/>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3"/>
      <c r="AS100" s="3"/>
      <c r="AT100" s="3"/>
      <c r="AU100" s="28"/>
      <c r="AV100" s="28"/>
      <c r="AW100" s="28"/>
    </row>
    <row r="101" spans="1:49" s="34" customFormat="1" x14ac:dyDescent="0.35">
      <c r="A101" s="38" t="s">
        <v>366</v>
      </c>
      <c r="B101" s="40" t="s">
        <v>365</v>
      </c>
      <c r="C101" s="145">
        <v>0</v>
      </c>
      <c r="D101" s="3"/>
      <c r="E101" s="3"/>
      <c r="F101" s="3"/>
      <c r="G101" s="3"/>
      <c r="H101" s="3"/>
      <c r="I101" s="3"/>
      <c r="J101" s="3"/>
      <c r="K101" s="3"/>
      <c r="L101" s="3"/>
      <c r="M101" s="3"/>
      <c r="N101" s="3"/>
      <c r="O101" s="3"/>
      <c r="P101" s="3"/>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3"/>
      <c r="AS101" s="3"/>
      <c r="AT101" s="3"/>
      <c r="AU101" s="3"/>
      <c r="AV101" s="28"/>
      <c r="AW101" s="28"/>
    </row>
    <row r="102" spans="1:49" x14ac:dyDescent="0.35">
      <c r="A102" s="13" t="s">
        <v>366</v>
      </c>
      <c r="B102" s="23" t="s">
        <v>172</v>
      </c>
      <c r="C102" s="102">
        <v>0</v>
      </c>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row>
    <row r="103" spans="1:49" x14ac:dyDescent="0.35">
      <c r="A103" s="13" t="s">
        <v>366</v>
      </c>
      <c r="B103" s="23" t="s">
        <v>173</v>
      </c>
      <c r="C103" s="102">
        <v>0</v>
      </c>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row>
    <row r="104" spans="1:49" s="34" customFormat="1" x14ac:dyDescent="0.35">
      <c r="A104" s="38"/>
      <c r="B104" s="40"/>
      <c r="C104" s="3"/>
      <c r="D104" s="3"/>
      <c r="E104" s="3"/>
      <c r="F104" s="3"/>
      <c r="G104" s="3"/>
      <c r="H104" s="3"/>
      <c r="I104" s="3"/>
      <c r="J104" s="3"/>
      <c r="K104" s="3"/>
      <c r="L104" s="3"/>
      <c r="M104" s="3"/>
      <c r="N104" s="3"/>
      <c r="O104" s="3"/>
      <c r="P104" s="3"/>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3"/>
      <c r="AS104" s="3"/>
      <c r="AT104" s="3"/>
      <c r="AU104" s="3"/>
      <c r="AV104" s="28"/>
      <c r="AW104" s="28"/>
    </row>
    <row r="105" spans="1:49" s="34" customFormat="1" x14ac:dyDescent="0.35">
      <c r="A105" s="38" t="s">
        <v>367</v>
      </c>
      <c r="B105" s="40" t="s">
        <v>365</v>
      </c>
      <c r="C105" s="145">
        <v>0</v>
      </c>
      <c r="D105" s="28"/>
      <c r="E105" s="28"/>
      <c r="F105" s="28"/>
      <c r="G105" s="28"/>
      <c r="H105" s="28"/>
      <c r="I105" s="28"/>
      <c r="J105" s="28"/>
      <c r="K105" s="28"/>
      <c r="L105" s="28"/>
      <c r="M105" s="28"/>
      <c r="N105" s="28"/>
      <c r="O105" s="28"/>
      <c r="P105" s="28"/>
      <c r="Q105" s="28"/>
      <c r="R105" s="28"/>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row>
    <row r="106" spans="1:49" x14ac:dyDescent="0.35">
      <c r="A106" s="13" t="s">
        <v>367</v>
      </c>
      <c r="B106" s="23" t="s">
        <v>172</v>
      </c>
      <c r="C106" s="102">
        <v>0</v>
      </c>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row>
    <row r="107" spans="1:49" x14ac:dyDescent="0.35">
      <c r="A107" s="13" t="s">
        <v>367</v>
      </c>
      <c r="B107" s="23" t="s">
        <v>173</v>
      </c>
      <c r="C107" s="102">
        <v>0</v>
      </c>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row>
    <row r="108" spans="1:49" s="34" customFormat="1" x14ac:dyDescent="0.35">
      <c r="A108" s="38"/>
      <c r="B108" s="40"/>
      <c r="C108" s="28"/>
      <c r="D108" s="28"/>
      <c r="E108" s="28"/>
      <c r="F108" s="28"/>
      <c r="G108" s="28"/>
      <c r="H108" s="28"/>
      <c r="I108" s="28"/>
      <c r="J108" s="28"/>
      <c r="K108" s="28"/>
      <c r="L108" s="28"/>
      <c r="M108" s="28"/>
      <c r="N108" s="28"/>
      <c r="O108" s="28"/>
      <c r="P108" s="28"/>
      <c r="Q108" s="28"/>
      <c r="R108" s="28"/>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s="34" customFormat="1" x14ac:dyDescent="0.35">
      <c r="A109" s="40" t="s">
        <v>368</v>
      </c>
      <c r="B109" s="40" t="s">
        <v>365</v>
      </c>
      <c r="C109" s="145">
        <v>0</v>
      </c>
      <c r="D109" s="28"/>
      <c r="E109" s="28"/>
      <c r="F109" s="28"/>
      <c r="G109" s="28"/>
      <c r="H109" s="28"/>
      <c r="I109" s="28"/>
      <c r="J109" s="28"/>
      <c r="K109" s="28"/>
      <c r="L109" s="28"/>
      <c r="M109" s="28"/>
      <c r="N109" s="28"/>
      <c r="O109" s="28"/>
      <c r="P109" s="28"/>
      <c r="Q109" s="28"/>
      <c r="R109" s="28"/>
      <c r="S109" s="28"/>
      <c r="T109" s="28"/>
      <c r="U109" s="28"/>
      <c r="V109" s="28"/>
      <c r="W109" s="28"/>
      <c r="X109" s="3"/>
      <c r="Y109" s="3"/>
      <c r="Z109" s="3"/>
      <c r="AA109" s="3"/>
      <c r="AB109" s="3"/>
      <c r="AC109" s="28"/>
      <c r="AD109" s="28"/>
      <c r="AE109" s="3"/>
      <c r="AF109" s="3"/>
      <c r="AG109" s="28"/>
      <c r="AH109" s="3"/>
      <c r="AI109" s="3"/>
      <c r="AJ109" s="3"/>
      <c r="AK109" s="28"/>
      <c r="AL109" s="3"/>
      <c r="AM109" s="3"/>
      <c r="AN109" s="3"/>
      <c r="AO109" s="3"/>
      <c r="AP109" s="3"/>
      <c r="AQ109" s="3"/>
      <c r="AR109" s="3"/>
      <c r="AS109" s="3"/>
      <c r="AT109" s="3"/>
      <c r="AU109" s="3"/>
      <c r="AV109" s="3"/>
      <c r="AW109" s="28"/>
    </row>
    <row r="110" spans="1:49" x14ac:dyDescent="0.35">
      <c r="A110" s="40" t="s">
        <v>368</v>
      </c>
      <c r="B110" s="23" t="s">
        <v>172</v>
      </c>
      <c r="C110" s="102">
        <v>0</v>
      </c>
      <c r="D110" s="3"/>
      <c r="E110" s="4"/>
      <c r="F110" s="4"/>
      <c r="G110" s="3"/>
      <c r="H110" s="3"/>
      <c r="I110" s="3"/>
      <c r="J110" s="3"/>
      <c r="K110" s="3"/>
      <c r="L110" s="3"/>
      <c r="M110" s="4"/>
      <c r="N110" s="3"/>
      <c r="O110" s="4"/>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row>
    <row r="111" spans="1:49" x14ac:dyDescent="0.35">
      <c r="A111" s="40" t="s">
        <v>368</v>
      </c>
      <c r="B111" s="23" t="s">
        <v>173</v>
      </c>
      <c r="C111" s="102">
        <v>0</v>
      </c>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row>
    <row r="112" spans="1:49" s="101" customFormat="1" x14ac:dyDescent="0.35">
      <c r="A112" s="575" t="s">
        <v>175</v>
      </c>
      <c r="B112" s="576" t="s">
        <v>175</v>
      </c>
      <c r="C112" s="72"/>
      <c r="D112" s="72">
        <f>D109+D105+D101+D97</f>
        <v>0</v>
      </c>
      <c r="E112" s="72">
        <f t="shared" ref="E112:AW112" si="9">E109+E105+E101+E97</f>
        <v>0</v>
      </c>
      <c r="F112" s="72">
        <f t="shared" si="9"/>
        <v>0</v>
      </c>
      <c r="G112" s="72">
        <f t="shared" si="9"/>
        <v>0</v>
      </c>
      <c r="H112" s="72">
        <f t="shared" si="9"/>
        <v>0</v>
      </c>
      <c r="I112" s="72">
        <f t="shared" si="9"/>
        <v>0</v>
      </c>
      <c r="J112" s="72">
        <f t="shared" si="9"/>
        <v>0</v>
      </c>
      <c r="K112" s="72">
        <f t="shared" si="9"/>
        <v>0</v>
      </c>
      <c r="L112" s="72">
        <f t="shared" si="9"/>
        <v>0</v>
      </c>
      <c r="M112" s="72">
        <f t="shared" si="9"/>
        <v>0</v>
      </c>
      <c r="N112" s="72">
        <f t="shared" si="9"/>
        <v>0</v>
      </c>
      <c r="O112" s="72">
        <f t="shared" si="9"/>
        <v>0</v>
      </c>
      <c r="P112" s="72">
        <f t="shared" si="9"/>
        <v>0</v>
      </c>
      <c r="Q112" s="72">
        <f t="shared" si="9"/>
        <v>0</v>
      </c>
      <c r="R112" s="72">
        <f t="shared" si="9"/>
        <v>0</v>
      </c>
      <c r="S112" s="72">
        <f t="shared" si="9"/>
        <v>0</v>
      </c>
      <c r="T112" s="72">
        <f t="shared" si="9"/>
        <v>0</v>
      </c>
      <c r="U112" s="72">
        <f t="shared" si="9"/>
        <v>0</v>
      </c>
      <c r="V112" s="72">
        <f t="shared" si="9"/>
        <v>0</v>
      </c>
      <c r="W112" s="72">
        <f t="shared" si="9"/>
        <v>0</v>
      </c>
      <c r="X112" s="72">
        <f t="shared" si="9"/>
        <v>0</v>
      </c>
      <c r="Y112" s="72">
        <f t="shared" si="9"/>
        <v>0</v>
      </c>
      <c r="Z112" s="72">
        <f t="shared" si="9"/>
        <v>0</v>
      </c>
      <c r="AA112" s="72">
        <f t="shared" si="9"/>
        <v>0</v>
      </c>
      <c r="AB112" s="72">
        <f t="shared" si="9"/>
        <v>0</v>
      </c>
      <c r="AC112" s="72">
        <f t="shared" si="9"/>
        <v>0</v>
      </c>
      <c r="AD112" s="72">
        <f t="shared" si="9"/>
        <v>0</v>
      </c>
      <c r="AE112" s="72">
        <f t="shared" si="9"/>
        <v>0</v>
      </c>
      <c r="AF112" s="72">
        <f t="shared" si="9"/>
        <v>0</v>
      </c>
      <c r="AG112" s="72">
        <f t="shared" si="9"/>
        <v>0</v>
      </c>
      <c r="AH112" s="72">
        <f t="shared" si="9"/>
        <v>0</v>
      </c>
      <c r="AI112" s="72">
        <f t="shared" si="9"/>
        <v>0</v>
      </c>
      <c r="AJ112" s="72">
        <f t="shared" si="9"/>
        <v>0</v>
      </c>
      <c r="AK112" s="72">
        <f t="shared" si="9"/>
        <v>0</v>
      </c>
      <c r="AL112" s="72">
        <f t="shared" si="9"/>
        <v>0</v>
      </c>
      <c r="AM112" s="72">
        <f t="shared" si="9"/>
        <v>0</v>
      </c>
      <c r="AN112" s="72">
        <f t="shared" si="9"/>
        <v>0</v>
      </c>
      <c r="AO112" s="72">
        <f t="shared" si="9"/>
        <v>0</v>
      </c>
      <c r="AP112" s="72">
        <f t="shared" si="9"/>
        <v>0</v>
      </c>
      <c r="AQ112" s="72">
        <f t="shared" si="9"/>
        <v>0</v>
      </c>
      <c r="AR112" s="72">
        <f t="shared" si="9"/>
        <v>0</v>
      </c>
      <c r="AS112" s="72">
        <f t="shared" si="9"/>
        <v>0</v>
      </c>
      <c r="AT112" s="72">
        <f t="shared" si="9"/>
        <v>0</v>
      </c>
      <c r="AU112" s="72">
        <f t="shared" si="9"/>
        <v>0</v>
      </c>
      <c r="AV112" s="72">
        <f t="shared" si="9"/>
        <v>0</v>
      </c>
      <c r="AW112" s="100">
        <f t="shared" si="9"/>
        <v>0</v>
      </c>
    </row>
    <row r="113" spans="1:1" x14ac:dyDescent="0.35">
      <c r="A113" s="11"/>
    </row>
    <row r="114" spans="1:1" x14ac:dyDescent="0.35">
      <c r="A114" s="11"/>
    </row>
  </sheetData>
  <mergeCells count="3">
    <mergeCell ref="A14:A16"/>
    <mergeCell ref="A92:B92"/>
    <mergeCell ref="A112:B112"/>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09975-8814-4430-A688-D3856F981958}">
  <dimension ref="A1:AX114"/>
  <sheetViews>
    <sheetView topLeftCell="A67" zoomScaleNormal="100" workbookViewId="0">
      <selection activeCell="D85" sqref="D85:AW91"/>
    </sheetView>
  </sheetViews>
  <sheetFormatPr defaultRowHeight="14.5" x14ac:dyDescent="0.35"/>
  <cols>
    <col min="1" max="1" width="55.08984375" bestFit="1" customWidth="1"/>
    <col min="2" max="2" width="59.08984375" customWidth="1"/>
    <col min="3" max="3" width="36" customWidth="1"/>
    <col min="4" max="15" width="11.54296875" customWidth="1"/>
    <col min="16" max="16" width="12.54296875" customWidth="1"/>
    <col min="17" max="24" width="11.54296875" customWidth="1"/>
    <col min="25" max="42" width="12.54296875" customWidth="1"/>
    <col min="43" max="49" width="11.54296875" customWidth="1"/>
  </cols>
  <sheetData>
    <row r="1" spans="1:50" ht="26" x14ac:dyDescent="0.6">
      <c r="A1" s="26" t="s">
        <v>0</v>
      </c>
    </row>
    <row r="2" spans="1:50" ht="21" x14ac:dyDescent="0.5">
      <c r="A2" s="66" t="s">
        <v>344</v>
      </c>
      <c r="B2" s="66" t="s">
        <v>393</v>
      </c>
      <c r="C2" s="66"/>
    </row>
    <row r="3" spans="1:50" x14ac:dyDescent="0.35">
      <c r="B3" s="111" t="s">
        <v>156</v>
      </c>
    </row>
    <row r="4" spans="1:50" x14ac:dyDescent="0.35">
      <c r="A4" s="73" t="s">
        <v>346</v>
      </c>
    </row>
    <row r="5" spans="1:50" x14ac:dyDescent="0.35">
      <c r="A5" s="73"/>
    </row>
    <row r="6" spans="1:50" x14ac:dyDescent="0.35">
      <c r="A6" s="51" t="s">
        <v>152</v>
      </c>
    </row>
    <row r="8" spans="1:50" x14ac:dyDescent="0.35">
      <c r="A8" s="5"/>
      <c r="B8" s="6"/>
      <c r="C8" s="456" t="s">
        <v>153</v>
      </c>
      <c r="D8" s="14">
        <v>42736</v>
      </c>
      <c r="E8" s="14">
        <v>42767</v>
      </c>
      <c r="F8" s="14">
        <v>42795</v>
      </c>
      <c r="G8" s="14">
        <v>42826</v>
      </c>
      <c r="H8" s="14">
        <v>42856</v>
      </c>
      <c r="I8" s="14">
        <v>42887</v>
      </c>
      <c r="J8" s="14">
        <v>42917</v>
      </c>
      <c r="K8" s="14">
        <v>42948</v>
      </c>
      <c r="L8" s="14">
        <v>42979</v>
      </c>
      <c r="M8" s="14">
        <v>43009</v>
      </c>
      <c r="N8" s="14">
        <v>43040</v>
      </c>
      <c r="O8" s="14">
        <v>43070</v>
      </c>
      <c r="P8" s="14">
        <v>43101</v>
      </c>
      <c r="Q8" s="14">
        <v>43132</v>
      </c>
      <c r="R8" s="14">
        <v>43160</v>
      </c>
      <c r="S8" s="14">
        <v>43191</v>
      </c>
      <c r="T8" s="14">
        <v>43221</v>
      </c>
      <c r="U8" s="14">
        <v>43252</v>
      </c>
      <c r="V8" s="14">
        <v>43282</v>
      </c>
      <c r="W8" s="14">
        <v>43313</v>
      </c>
      <c r="X8" s="14">
        <v>43344</v>
      </c>
      <c r="Y8" s="14">
        <v>43374</v>
      </c>
      <c r="Z8" s="14">
        <v>43405</v>
      </c>
      <c r="AA8" s="14">
        <v>43435</v>
      </c>
      <c r="AB8" s="14">
        <v>43466</v>
      </c>
      <c r="AC8" s="14">
        <v>43497</v>
      </c>
      <c r="AD8" s="14">
        <v>43525</v>
      </c>
      <c r="AE8" s="14">
        <v>43556</v>
      </c>
      <c r="AF8" s="14">
        <v>43586</v>
      </c>
      <c r="AG8" s="14">
        <v>43617</v>
      </c>
      <c r="AH8" s="14">
        <v>43647</v>
      </c>
      <c r="AI8" s="14">
        <v>43678</v>
      </c>
      <c r="AJ8" s="14">
        <v>43709</v>
      </c>
      <c r="AK8" s="14">
        <v>43739</v>
      </c>
      <c r="AL8" s="14">
        <v>43770</v>
      </c>
      <c r="AM8" s="14">
        <v>43800</v>
      </c>
      <c r="AN8" s="14">
        <v>43831</v>
      </c>
      <c r="AO8" s="14">
        <v>43862</v>
      </c>
      <c r="AP8" s="14">
        <v>43891</v>
      </c>
      <c r="AQ8" s="14">
        <v>43922</v>
      </c>
      <c r="AR8" s="14">
        <v>43952</v>
      </c>
      <c r="AS8" s="14">
        <v>43983</v>
      </c>
      <c r="AT8" s="14">
        <v>44013</v>
      </c>
      <c r="AU8" s="14">
        <v>44044</v>
      </c>
      <c r="AV8" s="14">
        <v>44075</v>
      </c>
      <c r="AW8" s="14">
        <v>44105</v>
      </c>
    </row>
    <row r="9" spans="1:50" x14ac:dyDescent="0.35">
      <c r="A9" s="86" t="s">
        <v>154</v>
      </c>
      <c r="B9" s="8" t="s">
        <v>347</v>
      </c>
      <c r="C9" s="22">
        <f>AVERAGE(D9:AW9)</f>
        <v>12385.739130434782</v>
      </c>
      <c r="D9" s="22">
        <v>11925</v>
      </c>
      <c r="E9" s="22">
        <v>11935</v>
      </c>
      <c r="F9" s="22">
        <v>11965</v>
      </c>
      <c r="G9" s="22">
        <v>11998</v>
      </c>
      <c r="H9" s="22">
        <v>12040</v>
      </c>
      <c r="I9" s="22">
        <v>12055</v>
      </c>
      <c r="J9" s="22">
        <v>12039</v>
      </c>
      <c r="K9" s="22">
        <v>12005</v>
      </c>
      <c r="L9" s="22">
        <v>12029</v>
      </c>
      <c r="M9" s="22">
        <v>12045</v>
      </c>
      <c r="N9" s="22">
        <v>12228</v>
      </c>
      <c r="O9" s="22">
        <v>12259</v>
      </c>
      <c r="P9" s="22">
        <v>12360</v>
      </c>
      <c r="Q9" s="22">
        <v>12328</v>
      </c>
      <c r="R9" s="22">
        <v>12287</v>
      </c>
      <c r="S9" s="22">
        <v>12298</v>
      </c>
      <c r="T9" s="22">
        <v>12299</v>
      </c>
      <c r="U9" s="22">
        <v>12338</v>
      </c>
      <c r="V9" s="22">
        <v>12453</v>
      </c>
      <c r="W9" s="22">
        <v>12478</v>
      </c>
      <c r="X9" s="22">
        <v>12429</v>
      </c>
      <c r="Y9" s="22">
        <v>12454</v>
      </c>
      <c r="Z9" s="22">
        <v>12416</v>
      </c>
      <c r="AA9" s="22">
        <v>12433</v>
      </c>
      <c r="AB9" s="22">
        <v>12399</v>
      </c>
      <c r="AC9" s="22">
        <v>12341</v>
      </c>
      <c r="AD9" s="22">
        <v>12318</v>
      </c>
      <c r="AE9" s="22">
        <v>12273</v>
      </c>
      <c r="AF9" s="22">
        <v>12343</v>
      </c>
      <c r="AG9" s="22">
        <v>12321</v>
      </c>
      <c r="AH9" s="22">
        <v>12375</v>
      </c>
      <c r="AI9" s="22">
        <v>12386</v>
      </c>
      <c r="AJ9" s="22">
        <v>12373</v>
      </c>
      <c r="AK9" s="22">
        <v>12369</v>
      </c>
      <c r="AL9" s="22">
        <v>12297</v>
      </c>
      <c r="AM9" s="22">
        <v>12280</v>
      </c>
      <c r="AN9" s="22">
        <v>12316</v>
      </c>
      <c r="AO9" s="22">
        <v>12359</v>
      </c>
      <c r="AP9" s="22">
        <v>12385</v>
      </c>
      <c r="AQ9" s="22">
        <v>12553</v>
      </c>
      <c r="AR9" s="22">
        <v>12724</v>
      </c>
      <c r="AS9" s="22">
        <v>12870</v>
      </c>
      <c r="AT9" s="22">
        <v>13030</v>
      </c>
      <c r="AU9" s="22">
        <v>13290</v>
      </c>
      <c r="AV9" s="22">
        <v>13448</v>
      </c>
      <c r="AW9" s="22">
        <v>13598</v>
      </c>
    </row>
    <row r="10" spans="1:50" x14ac:dyDescent="0.35">
      <c r="A10" s="19"/>
      <c r="B10" s="19"/>
      <c r="C10" s="19"/>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row>
    <row r="11" spans="1:50" x14ac:dyDescent="0.35">
      <c r="A11" s="51" t="s">
        <v>348</v>
      </c>
      <c r="B11" s="19"/>
      <c r="C11" s="19"/>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row>
    <row r="12" spans="1:50" x14ac:dyDescent="0.35">
      <c r="A12" s="19"/>
      <c r="B12" s="19"/>
      <c r="C12" s="19"/>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row>
    <row r="13" spans="1:50" x14ac:dyDescent="0.35">
      <c r="A13" s="24"/>
      <c r="B13" s="6"/>
      <c r="C13" s="456" t="s">
        <v>153</v>
      </c>
      <c r="D13" s="14">
        <v>42736</v>
      </c>
      <c r="E13" s="14">
        <v>42767</v>
      </c>
      <c r="F13" s="14">
        <v>42795</v>
      </c>
      <c r="G13" s="14">
        <v>42826</v>
      </c>
      <c r="H13" s="14">
        <v>42856</v>
      </c>
      <c r="I13" s="14">
        <v>42887</v>
      </c>
      <c r="J13" s="14">
        <v>42917</v>
      </c>
      <c r="K13" s="14">
        <v>42948</v>
      </c>
      <c r="L13" s="14">
        <v>42979</v>
      </c>
      <c r="M13" s="14">
        <v>43009</v>
      </c>
      <c r="N13" s="14">
        <v>43040</v>
      </c>
      <c r="O13" s="14">
        <v>43070</v>
      </c>
      <c r="P13" s="14">
        <v>43101</v>
      </c>
      <c r="Q13" s="14">
        <v>43132</v>
      </c>
      <c r="R13" s="14">
        <v>43160</v>
      </c>
      <c r="S13" s="14">
        <v>43191</v>
      </c>
      <c r="T13" s="14">
        <v>43221</v>
      </c>
      <c r="U13" s="14">
        <v>43252</v>
      </c>
      <c r="V13" s="14">
        <v>43282</v>
      </c>
      <c r="W13" s="14">
        <v>43313</v>
      </c>
      <c r="X13" s="14">
        <v>43344</v>
      </c>
      <c r="Y13" s="14">
        <v>43374</v>
      </c>
      <c r="Z13" s="14">
        <v>43405</v>
      </c>
      <c r="AA13" s="14">
        <v>43435</v>
      </c>
      <c r="AB13" s="14">
        <v>43466</v>
      </c>
      <c r="AC13" s="14">
        <v>43497</v>
      </c>
      <c r="AD13" s="14">
        <v>43525</v>
      </c>
      <c r="AE13" s="14">
        <v>43556</v>
      </c>
      <c r="AF13" s="14">
        <v>43586</v>
      </c>
      <c r="AG13" s="14">
        <v>43617</v>
      </c>
      <c r="AH13" s="14">
        <v>43647</v>
      </c>
      <c r="AI13" s="14">
        <v>43678</v>
      </c>
      <c r="AJ13" s="14">
        <v>43709</v>
      </c>
      <c r="AK13" s="14">
        <v>43739</v>
      </c>
      <c r="AL13" s="14">
        <v>43770</v>
      </c>
      <c r="AM13" s="14">
        <v>43800</v>
      </c>
      <c r="AN13" s="14">
        <v>43831</v>
      </c>
      <c r="AO13" s="14">
        <v>43862</v>
      </c>
      <c r="AP13" s="14">
        <v>43891</v>
      </c>
      <c r="AQ13" s="15">
        <v>43922</v>
      </c>
      <c r="AR13" s="15">
        <v>43952</v>
      </c>
      <c r="AS13" s="15">
        <v>43983</v>
      </c>
      <c r="AT13" s="15">
        <v>44013</v>
      </c>
      <c r="AU13" s="15">
        <v>44044</v>
      </c>
      <c r="AV13" s="15">
        <v>44075</v>
      </c>
      <c r="AW13" s="15">
        <v>44105</v>
      </c>
      <c r="AX13" s="51"/>
    </row>
    <row r="14" spans="1:50" x14ac:dyDescent="0.35">
      <c r="A14" s="570" t="s">
        <v>117</v>
      </c>
      <c r="B14" s="3" t="s">
        <v>349</v>
      </c>
      <c r="C14" s="145">
        <f t="shared" ref="C14:C16" si="0">AVERAGE(D14:AW14)</f>
        <v>101276.16630434783</v>
      </c>
      <c r="D14" s="145">
        <f t="shared" ref="D14:AW14" si="1">D92+D21+D112</f>
        <v>69153.91</v>
      </c>
      <c r="E14" s="145">
        <f t="shared" si="1"/>
        <v>70347.8</v>
      </c>
      <c r="F14" s="145">
        <f t="shared" si="1"/>
        <v>79869.070000000007</v>
      </c>
      <c r="G14" s="145">
        <f t="shared" si="1"/>
        <v>84526.87</v>
      </c>
      <c r="H14" s="145">
        <f t="shared" si="1"/>
        <v>84605.26</v>
      </c>
      <c r="I14" s="145">
        <f t="shared" si="1"/>
        <v>76218.05</v>
      </c>
      <c r="J14" s="145">
        <f t="shared" si="1"/>
        <v>67151.59</v>
      </c>
      <c r="K14" s="145">
        <f t="shared" si="1"/>
        <v>76889.19</v>
      </c>
      <c r="L14" s="145">
        <f t="shared" si="1"/>
        <v>75951.45</v>
      </c>
      <c r="M14" s="145">
        <f t="shared" si="1"/>
        <v>72438.5</v>
      </c>
      <c r="N14" s="145">
        <f t="shared" si="1"/>
        <v>82760.63</v>
      </c>
      <c r="O14" s="145">
        <f t="shared" si="1"/>
        <v>98157.33</v>
      </c>
      <c r="P14" s="145">
        <f t="shared" si="1"/>
        <v>115656.7</v>
      </c>
      <c r="Q14" s="145">
        <f t="shared" si="1"/>
        <v>80351.509999999995</v>
      </c>
      <c r="R14" s="145">
        <f t="shared" si="1"/>
        <v>92982.51</v>
      </c>
      <c r="S14" s="145">
        <f t="shared" si="1"/>
        <v>78291.73</v>
      </c>
      <c r="T14" s="145">
        <f t="shared" si="1"/>
        <v>85208.38</v>
      </c>
      <c r="U14" s="145">
        <f t="shared" si="1"/>
        <v>90579.06</v>
      </c>
      <c r="V14" s="145">
        <f t="shared" si="1"/>
        <v>82164.92</v>
      </c>
      <c r="W14" s="145">
        <f t="shared" si="1"/>
        <v>89076.68</v>
      </c>
      <c r="X14" s="145">
        <f t="shared" si="1"/>
        <v>90562.1</v>
      </c>
      <c r="Y14" s="145">
        <f t="shared" si="1"/>
        <v>110863.41</v>
      </c>
      <c r="Z14" s="145">
        <f t="shared" si="1"/>
        <v>109911.48</v>
      </c>
      <c r="AA14" s="145">
        <f t="shared" si="1"/>
        <v>101185.59</v>
      </c>
      <c r="AB14" s="145">
        <f t="shared" si="1"/>
        <v>114207.99</v>
      </c>
      <c r="AC14" s="145">
        <f t="shared" si="1"/>
        <v>152539.12</v>
      </c>
      <c r="AD14" s="145">
        <f t="shared" si="1"/>
        <v>143976.93</v>
      </c>
      <c r="AE14" s="145">
        <f t="shared" si="1"/>
        <v>148877.42000000001</v>
      </c>
      <c r="AF14" s="145">
        <f t="shared" si="1"/>
        <v>159147.87</v>
      </c>
      <c r="AG14" s="145">
        <f t="shared" si="1"/>
        <v>130914.97</v>
      </c>
      <c r="AH14" s="145">
        <f t="shared" si="1"/>
        <v>139818.14000000001</v>
      </c>
      <c r="AI14" s="145">
        <f t="shared" si="1"/>
        <v>149781.54</v>
      </c>
      <c r="AJ14" s="145">
        <f t="shared" si="1"/>
        <v>150208.03</v>
      </c>
      <c r="AK14" s="145">
        <f t="shared" si="1"/>
        <v>138161.18</v>
      </c>
      <c r="AL14" s="145">
        <f t="shared" si="1"/>
        <v>119185.32</v>
      </c>
      <c r="AM14" s="145">
        <f t="shared" si="1"/>
        <v>136554.79999999999</v>
      </c>
      <c r="AN14" s="145">
        <f t="shared" si="1"/>
        <v>152287.07999999999</v>
      </c>
      <c r="AO14" s="145">
        <f t="shared" si="1"/>
        <v>149954.63</v>
      </c>
      <c r="AP14" s="145">
        <f t="shared" si="1"/>
        <v>113908.2</v>
      </c>
      <c r="AQ14" s="145">
        <f t="shared" si="1"/>
        <v>60266.97</v>
      </c>
      <c r="AR14" s="145">
        <f t="shared" si="1"/>
        <v>64676.76</v>
      </c>
      <c r="AS14" s="145">
        <f t="shared" si="1"/>
        <v>53374.19</v>
      </c>
      <c r="AT14" s="145">
        <f t="shared" si="1"/>
        <v>70243.83</v>
      </c>
      <c r="AU14" s="145">
        <f t="shared" si="1"/>
        <v>75003.38</v>
      </c>
      <c r="AV14" s="145">
        <f t="shared" si="1"/>
        <v>81180.45</v>
      </c>
      <c r="AW14" s="145">
        <f t="shared" si="1"/>
        <v>89531.13</v>
      </c>
      <c r="AX14" s="42"/>
    </row>
    <row r="15" spans="1:50" s="96" customFormat="1" x14ac:dyDescent="0.35">
      <c r="A15" s="571"/>
      <c r="B15" s="92" t="s">
        <v>350</v>
      </c>
      <c r="C15" s="202">
        <f t="shared" si="0"/>
        <v>8.1879991348379821</v>
      </c>
      <c r="D15" s="202">
        <f t="shared" ref="D15:AW15" si="2">D14/D9</f>
        <v>5.7990700209643613</v>
      </c>
      <c r="E15" s="202">
        <f t="shared" si="2"/>
        <v>5.8942438206954337</v>
      </c>
      <c r="F15" s="202">
        <f t="shared" si="2"/>
        <v>6.6752252402841625</v>
      </c>
      <c r="G15" s="202">
        <f t="shared" si="2"/>
        <v>7.0450800133355553</v>
      </c>
      <c r="H15" s="202">
        <f t="shared" si="2"/>
        <v>7.0270149501661123</v>
      </c>
      <c r="I15" s="202">
        <f t="shared" si="2"/>
        <v>6.3225259228535879</v>
      </c>
      <c r="J15" s="202">
        <f t="shared" si="2"/>
        <v>5.5778378602873993</v>
      </c>
      <c r="K15" s="202">
        <f t="shared" si="2"/>
        <v>6.4047638483965015</v>
      </c>
      <c r="L15" s="202">
        <f t="shared" si="2"/>
        <v>6.3140285975559065</v>
      </c>
      <c r="M15" s="202">
        <f t="shared" si="2"/>
        <v>6.0139892071398924</v>
      </c>
      <c r="N15" s="202">
        <f t="shared" si="2"/>
        <v>6.7681247955511941</v>
      </c>
      <c r="O15" s="202">
        <f t="shared" si="2"/>
        <v>8.0069606003752352</v>
      </c>
      <c r="P15" s="202">
        <f t="shared" si="2"/>
        <v>9.3573381877022648</v>
      </c>
      <c r="Q15" s="202">
        <f t="shared" si="2"/>
        <v>6.517805807916937</v>
      </c>
      <c r="R15" s="202">
        <f t="shared" si="2"/>
        <v>7.5675518841051517</v>
      </c>
      <c r="S15" s="202">
        <f t="shared" si="2"/>
        <v>6.3662164579606433</v>
      </c>
      <c r="T15" s="202">
        <f t="shared" si="2"/>
        <v>6.9280738271404179</v>
      </c>
      <c r="U15" s="202">
        <f t="shared" si="2"/>
        <v>7.3414702544982982</v>
      </c>
      <c r="V15" s="202">
        <f t="shared" si="2"/>
        <v>6.5980020878503174</v>
      </c>
      <c r="W15" s="202">
        <f t="shared" si="2"/>
        <v>7.1386985093765025</v>
      </c>
      <c r="X15" s="202">
        <f t="shared" si="2"/>
        <v>7.2863544935232127</v>
      </c>
      <c r="Y15" s="202">
        <f t="shared" si="2"/>
        <v>8.9018315400674481</v>
      </c>
      <c r="Z15" s="202">
        <f t="shared" si="2"/>
        <v>8.8524065721649485</v>
      </c>
      <c r="AA15" s="202">
        <f t="shared" si="2"/>
        <v>8.1384693959623586</v>
      </c>
      <c r="AB15" s="202">
        <f t="shared" si="2"/>
        <v>9.211064601984031</v>
      </c>
      <c r="AC15" s="202">
        <f t="shared" si="2"/>
        <v>12.360353293898386</v>
      </c>
      <c r="AD15" s="202">
        <f t="shared" si="2"/>
        <v>11.688336580613736</v>
      </c>
      <c r="AE15" s="202">
        <f t="shared" si="2"/>
        <v>12.130483174447976</v>
      </c>
      <c r="AF15" s="202">
        <f t="shared" si="2"/>
        <v>12.89377541926598</v>
      </c>
      <c r="AG15" s="202">
        <f t="shared" si="2"/>
        <v>10.625352649947244</v>
      </c>
      <c r="AH15" s="202">
        <f t="shared" si="2"/>
        <v>11.298435555555557</v>
      </c>
      <c r="AI15" s="202">
        <f t="shared" si="2"/>
        <v>12.092809623768773</v>
      </c>
      <c r="AJ15" s="202">
        <f t="shared" si="2"/>
        <v>12.139984643982865</v>
      </c>
      <c r="AK15" s="202">
        <f t="shared" si="2"/>
        <v>11.16995553399628</v>
      </c>
      <c r="AL15" s="202">
        <f t="shared" si="2"/>
        <v>9.6922273725298851</v>
      </c>
      <c r="AM15" s="202">
        <f t="shared" si="2"/>
        <v>11.120097719869706</v>
      </c>
      <c r="AN15" s="202">
        <f t="shared" si="2"/>
        <v>12.364978889249755</v>
      </c>
      <c r="AO15" s="202">
        <f t="shared" si="2"/>
        <v>12.133233271300268</v>
      </c>
      <c r="AP15" s="202">
        <f t="shared" si="2"/>
        <v>9.1972708922083157</v>
      </c>
      <c r="AQ15" s="145">
        <f t="shared" si="2"/>
        <v>4.8010013542579468</v>
      </c>
      <c r="AR15" s="145">
        <f t="shared" si="2"/>
        <v>5.0830524992140838</v>
      </c>
      <c r="AS15" s="145">
        <f t="shared" si="2"/>
        <v>4.1471787101787108</v>
      </c>
      <c r="AT15" s="145">
        <f t="shared" si="2"/>
        <v>5.390930928626247</v>
      </c>
      <c r="AU15" s="145">
        <f t="shared" si="2"/>
        <v>5.6435951843491354</v>
      </c>
      <c r="AV15" s="145">
        <f t="shared" si="2"/>
        <v>6.0366188280785247</v>
      </c>
      <c r="AW15" s="145">
        <f t="shared" si="2"/>
        <v>6.5841395793499045</v>
      </c>
      <c r="AX15" s="95"/>
    </row>
    <row r="16" spans="1:50" x14ac:dyDescent="0.35">
      <c r="A16" s="572"/>
      <c r="B16" s="8" t="s">
        <v>351</v>
      </c>
      <c r="C16" s="196">
        <f t="shared" si="0"/>
        <v>327.4901072882829</v>
      </c>
      <c r="D16" s="196">
        <f t="shared" ref="D16:AW16" si="3">(D21+D92)/D25</f>
        <v>216.78341692789971</v>
      </c>
      <c r="E16" s="196">
        <f t="shared" si="3"/>
        <v>214.47500000000002</v>
      </c>
      <c r="F16" s="196">
        <f t="shared" si="3"/>
        <v>241.29628398791542</v>
      </c>
      <c r="G16" s="196">
        <f t="shared" si="3"/>
        <v>247.87938416422287</v>
      </c>
      <c r="H16" s="196">
        <f t="shared" si="3"/>
        <v>253.30916167664668</v>
      </c>
      <c r="I16" s="196">
        <f t="shared" si="3"/>
        <v>242.73264331210191</v>
      </c>
      <c r="J16" s="196">
        <f t="shared" si="3"/>
        <v>218.02464285714285</v>
      </c>
      <c r="K16" s="196">
        <f t="shared" si="3"/>
        <v>232.99754545454547</v>
      </c>
      <c r="L16" s="196">
        <f t="shared" si="3"/>
        <v>232.97990797546012</v>
      </c>
      <c r="M16" s="196">
        <f t="shared" si="3"/>
        <v>220.17781155015197</v>
      </c>
      <c r="N16" s="196">
        <f t="shared" si="3"/>
        <v>239.88588405797103</v>
      </c>
      <c r="O16" s="196">
        <f t="shared" si="3"/>
        <v>291.2680415430267</v>
      </c>
      <c r="P16" s="196">
        <f t="shared" si="3"/>
        <v>305.16279683377309</v>
      </c>
      <c r="Q16" s="196">
        <f t="shared" si="3"/>
        <v>236.32797058823527</v>
      </c>
      <c r="R16" s="196">
        <f t="shared" si="3"/>
        <v>335.67693140794222</v>
      </c>
      <c r="S16" s="196">
        <f t="shared" si="3"/>
        <v>297.68718631178706</v>
      </c>
      <c r="T16" s="196">
        <f t="shared" si="3"/>
        <v>316.7597769516729</v>
      </c>
      <c r="U16" s="196">
        <f t="shared" si="3"/>
        <v>325.82395683453234</v>
      </c>
      <c r="V16" s="196">
        <f t="shared" si="3"/>
        <v>243.09147928994082</v>
      </c>
      <c r="W16" s="196">
        <f t="shared" si="3"/>
        <v>269.92933333333332</v>
      </c>
      <c r="X16" s="196">
        <f t="shared" si="3"/>
        <v>278.65261538461539</v>
      </c>
      <c r="Y16" s="196">
        <f t="shared" si="3"/>
        <v>298.82320754716983</v>
      </c>
      <c r="Z16" s="196">
        <f t="shared" si="3"/>
        <v>315.83758620689656</v>
      </c>
      <c r="AA16" s="196">
        <f t="shared" si="3"/>
        <v>306.62299999999999</v>
      </c>
      <c r="AB16" s="196">
        <f t="shared" si="3"/>
        <v>313.7582142857143</v>
      </c>
      <c r="AC16" s="196">
        <f t="shared" si="3"/>
        <v>392.13141388174807</v>
      </c>
      <c r="AD16" s="196">
        <f t="shared" si="3"/>
        <v>375.91887728459528</v>
      </c>
      <c r="AE16" s="196">
        <f t="shared" si="3"/>
        <v>429.04155619596543</v>
      </c>
      <c r="AF16" s="196">
        <f t="shared" si="3"/>
        <v>425.52906417112297</v>
      </c>
      <c r="AG16" s="196">
        <f t="shared" si="3"/>
        <v>378.3669653179191</v>
      </c>
      <c r="AH16" s="196">
        <f t="shared" si="3"/>
        <v>412.44289085545728</v>
      </c>
      <c r="AI16" s="196">
        <f t="shared" si="3"/>
        <v>417.21877437325907</v>
      </c>
      <c r="AJ16" s="196">
        <f t="shared" si="3"/>
        <v>417.24452777777776</v>
      </c>
      <c r="AK16" s="196">
        <f t="shared" si="3"/>
        <v>398.15902017291063</v>
      </c>
      <c r="AL16" s="196">
        <f t="shared" si="3"/>
        <v>386.96532467532472</v>
      </c>
      <c r="AM16" s="196">
        <f t="shared" si="3"/>
        <v>424.08322981366456</v>
      </c>
      <c r="AN16" s="196">
        <f t="shared" si="3"/>
        <v>398.65727748691097</v>
      </c>
      <c r="AO16" s="196">
        <f t="shared" si="3"/>
        <v>432.14590778097983</v>
      </c>
      <c r="AP16" s="196">
        <f t="shared" si="3"/>
        <v>377.17947019867546</v>
      </c>
      <c r="AQ16" s="196">
        <f t="shared" si="3"/>
        <v>524.06060869565215</v>
      </c>
      <c r="AR16" s="196">
        <f t="shared" si="3"/>
        <v>446.04662068965519</v>
      </c>
      <c r="AS16" s="196">
        <f t="shared" si="3"/>
        <v>368.09786206896553</v>
      </c>
      <c r="AT16" s="196">
        <f t="shared" si="3"/>
        <v>360.22476923076925</v>
      </c>
      <c r="AU16" s="196">
        <f t="shared" si="3"/>
        <v>308.65588477366259</v>
      </c>
      <c r="AV16" s="196">
        <f t="shared" si="3"/>
        <v>336.84834024896264</v>
      </c>
      <c r="AW16" s="196">
        <f t="shared" si="3"/>
        <v>359.56277108433738</v>
      </c>
      <c r="AX16" s="42"/>
    </row>
    <row r="17" spans="1:50" x14ac:dyDescent="0.35">
      <c r="A17" s="97"/>
      <c r="B17" s="19"/>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42"/>
    </row>
    <row r="18" spans="1:50" x14ac:dyDescent="0.35">
      <c r="A18" s="99" t="s">
        <v>352</v>
      </c>
      <c r="B18" s="19"/>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42"/>
    </row>
    <row r="19" spans="1:50" ht="15" thickBot="1" x14ac:dyDescent="0.4"/>
    <row r="20" spans="1:50" s="2" customFormat="1" x14ac:dyDescent="0.35">
      <c r="A20" s="91" t="s">
        <v>353</v>
      </c>
      <c r="B20" s="33" t="s">
        <v>354</v>
      </c>
      <c r="C20" s="456" t="s">
        <v>153</v>
      </c>
      <c r="D20" s="14">
        <v>42736</v>
      </c>
      <c r="E20" s="14">
        <v>42767</v>
      </c>
      <c r="F20" s="14">
        <v>42795</v>
      </c>
      <c r="G20" s="14">
        <v>42826</v>
      </c>
      <c r="H20" s="14">
        <v>42856</v>
      </c>
      <c r="I20" s="14">
        <v>42887</v>
      </c>
      <c r="J20" s="14">
        <v>42917</v>
      </c>
      <c r="K20" s="14">
        <v>42948</v>
      </c>
      <c r="L20" s="14">
        <v>42979</v>
      </c>
      <c r="M20" s="14">
        <v>43009</v>
      </c>
      <c r="N20" s="14">
        <v>43040</v>
      </c>
      <c r="O20" s="14">
        <v>43070</v>
      </c>
      <c r="P20" s="14">
        <v>43101</v>
      </c>
      <c r="Q20" s="14">
        <v>43132</v>
      </c>
      <c r="R20" s="14">
        <v>43160</v>
      </c>
      <c r="S20" s="14">
        <v>43191</v>
      </c>
      <c r="T20" s="14">
        <v>43221</v>
      </c>
      <c r="U20" s="14">
        <v>43252</v>
      </c>
      <c r="V20" s="14">
        <v>43282</v>
      </c>
      <c r="W20" s="14">
        <v>43313</v>
      </c>
      <c r="X20" s="14">
        <v>43344</v>
      </c>
      <c r="Y20" s="14">
        <v>43374</v>
      </c>
      <c r="Z20" s="14">
        <v>43405</v>
      </c>
      <c r="AA20" s="14">
        <v>43435</v>
      </c>
      <c r="AB20" s="14">
        <v>43466</v>
      </c>
      <c r="AC20" s="14">
        <v>43497</v>
      </c>
      <c r="AD20" s="14">
        <v>43525</v>
      </c>
      <c r="AE20" s="14">
        <v>43556</v>
      </c>
      <c r="AF20" s="14">
        <v>43586</v>
      </c>
      <c r="AG20" s="14">
        <v>43617</v>
      </c>
      <c r="AH20" s="14">
        <v>43647</v>
      </c>
      <c r="AI20" s="14">
        <v>43678</v>
      </c>
      <c r="AJ20" s="14">
        <v>43709</v>
      </c>
      <c r="AK20" s="14">
        <v>43739</v>
      </c>
      <c r="AL20" s="14">
        <v>43770</v>
      </c>
      <c r="AM20" s="14">
        <v>43800</v>
      </c>
      <c r="AN20" s="14">
        <v>43831</v>
      </c>
      <c r="AO20" s="14">
        <v>43862</v>
      </c>
      <c r="AP20" s="14">
        <v>43891</v>
      </c>
      <c r="AQ20" s="14">
        <v>43922</v>
      </c>
      <c r="AR20" s="14">
        <v>43952</v>
      </c>
      <c r="AS20" s="14">
        <v>43983</v>
      </c>
      <c r="AT20" s="14">
        <v>44013</v>
      </c>
      <c r="AU20" s="14">
        <v>44044</v>
      </c>
      <c r="AV20" s="14">
        <v>44075</v>
      </c>
      <c r="AW20" s="15">
        <v>44105</v>
      </c>
    </row>
    <row r="21" spans="1:50" s="88" customFormat="1" x14ac:dyDescent="0.35">
      <c r="A21" s="423" t="s">
        <v>134</v>
      </c>
      <c r="B21" s="87" t="s">
        <v>162</v>
      </c>
      <c r="C21" s="193">
        <f>AVERAGE(D21:AW21)</f>
        <v>100391.32608695653</v>
      </c>
      <c r="D21" s="193">
        <v>68580</v>
      </c>
      <c r="E21" s="193">
        <v>69865</v>
      </c>
      <c r="F21" s="193">
        <v>79194</v>
      </c>
      <c r="G21" s="193">
        <v>83113</v>
      </c>
      <c r="H21" s="193">
        <v>83829</v>
      </c>
      <c r="I21" s="193">
        <v>75488</v>
      </c>
      <c r="J21" s="193">
        <v>66613</v>
      </c>
      <c r="K21" s="193">
        <v>76330</v>
      </c>
      <c r="L21" s="193">
        <v>75429</v>
      </c>
      <c r="M21" s="193">
        <v>71846</v>
      </c>
      <c r="N21" s="193">
        <v>82177</v>
      </c>
      <c r="O21" s="193">
        <v>97651</v>
      </c>
      <c r="P21" s="193">
        <v>114937</v>
      </c>
      <c r="Q21" s="193">
        <v>79577</v>
      </c>
      <c r="R21" s="193">
        <v>90583</v>
      </c>
      <c r="S21" s="193">
        <v>76104</v>
      </c>
      <c r="T21" s="193">
        <v>82600</v>
      </c>
      <c r="U21" s="193">
        <v>87843</v>
      </c>
      <c r="V21" s="193">
        <v>80150</v>
      </c>
      <c r="W21" s="193">
        <v>86007</v>
      </c>
      <c r="X21" s="193">
        <v>87712</v>
      </c>
      <c r="Y21" s="193">
        <v>109112</v>
      </c>
      <c r="Z21" s="193">
        <v>108524</v>
      </c>
      <c r="AA21" s="193">
        <v>100459</v>
      </c>
      <c r="AB21" s="193">
        <v>113477</v>
      </c>
      <c r="AC21" s="193">
        <v>151820</v>
      </c>
      <c r="AD21" s="193">
        <v>143339</v>
      </c>
      <c r="AE21" s="193">
        <v>148161</v>
      </c>
      <c r="AF21" s="193">
        <v>158742</v>
      </c>
      <c r="AG21" s="193">
        <v>130512</v>
      </c>
      <c r="AH21" s="193">
        <v>139351</v>
      </c>
      <c r="AI21" s="193">
        <v>149175</v>
      </c>
      <c r="AJ21" s="193">
        <v>149645</v>
      </c>
      <c r="AK21" s="193">
        <v>137540</v>
      </c>
      <c r="AL21" s="193">
        <v>118733</v>
      </c>
      <c r="AM21" s="193">
        <v>136162</v>
      </c>
      <c r="AN21" s="193">
        <v>151940</v>
      </c>
      <c r="AO21" s="193">
        <v>149600</v>
      </c>
      <c r="AP21" s="193">
        <v>113709</v>
      </c>
      <c r="AQ21" s="193">
        <v>60206</v>
      </c>
      <c r="AR21" s="193">
        <v>64499</v>
      </c>
      <c r="AS21" s="193">
        <v>53168</v>
      </c>
      <c r="AT21" s="193">
        <v>70075</v>
      </c>
      <c r="AU21" s="193">
        <v>74934</v>
      </c>
      <c r="AV21" s="193">
        <v>80252</v>
      </c>
      <c r="AW21" s="194">
        <v>89238</v>
      </c>
    </row>
    <row r="22" spans="1:50" s="51" customFormat="1" x14ac:dyDescent="0.35">
      <c r="A22" s="29" t="s">
        <v>134</v>
      </c>
      <c r="B22" s="9" t="s">
        <v>166</v>
      </c>
      <c r="C22" s="193">
        <f>AVERAGE(D22:AW22)</f>
        <v>324.64919713421949</v>
      </c>
      <c r="D22" s="193">
        <f>D21/D25</f>
        <v>214.98432601880879</v>
      </c>
      <c r="E22" s="193">
        <f t="shared" ref="E22:AW22" si="4">E21/E25</f>
        <v>213.0030487804878</v>
      </c>
      <c r="F22" s="193">
        <f t="shared" si="4"/>
        <v>239.25679758308158</v>
      </c>
      <c r="G22" s="193">
        <f t="shared" si="4"/>
        <v>243.73313782991201</v>
      </c>
      <c r="H22" s="193">
        <f t="shared" si="4"/>
        <v>250.98502994011977</v>
      </c>
      <c r="I22" s="193">
        <f t="shared" si="4"/>
        <v>240.40764331210192</v>
      </c>
      <c r="J22" s="193">
        <f t="shared" si="4"/>
        <v>216.27597402597402</v>
      </c>
      <c r="K22" s="193">
        <f t="shared" si="4"/>
        <v>231.30303030303031</v>
      </c>
      <c r="L22" s="193">
        <f t="shared" si="4"/>
        <v>231.37730061349694</v>
      </c>
      <c r="M22" s="193">
        <f t="shared" si="4"/>
        <v>218.37689969604864</v>
      </c>
      <c r="N22" s="193">
        <f t="shared" si="4"/>
        <v>238.19420289855071</v>
      </c>
      <c r="O22" s="193">
        <f t="shared" si="4"/>
        <v>289.76557863501483</v>
      </c>
      <c r="P22" s="193">
        <f t="shared" si="4"/>
        <v>303.26385224274406</v>
      </c>
      <c r="Q22" s="193">
        <f t="shared" si="4"/>
        <v>234.05</v>
      </c>
      <c r="R22" s="193">
        <f t="shared" si="4"/>
        <v>327.014440433213</v>
      </c>
      <c r="S22" s="193">
        <f t="shared" si="4"/>
        <v>289.36882129277569</v>
      </c>
      <c r="T22" s="193">
        <f t="shared" si="4"/>
        <v>307.06319702602229</v>
      </c>
      <c r="U22" s="193">
        <f t="shared" si="4"/>
        <v>315.98201438848923</v>
      </c>
      <c r="V22" s="193">
        <f t="shared" si="4"/>
        <v>237.1301775147929</v>
      </c>
      <c r="W22" s="193">
        <f t="shared" si="4"/>
        <v>260.62727272727273</v>
      </c>
      <c r="X22" s="193">
        <f t="shared" si="4"/>
        <v>269.88307692307694</v>
      </c>
      <c r="Y22" s="193">
        <f t="shared" si="4"/>
        <v>294.10242587601078</v>
      </c>
      <c r="Z22" s="193">
        <f t="shared" si="4"/>
        <v>311.85057471264366</v>
      </c>
      <c r="AA22" s="193">
        <f t="shared" si="4"/>
        <v>304.42121212121214</v>
      </c>
      <c r="AB22" s="193">
        <f t="shared" si="4"/>
        <v>311.75</v>
      </c>
      <c r="AC22" s="193">
        <f t="shared" si="4"/>
        <v>390.28277634961438</v>
      </c>
      <c r="AD22" s="193">
        <f t="shared" si="4"/>
        <v>374.25326370757182</v>
      </c>
      <c r="AE22" s="193">
        <f t="shared" si="4"/>
        <v>426.97694524495677</v>
      </c>
      <c r="AF22" s="193">
        <f t="shared" si="4"/>
        <v>424.44385026737967</v>
      </c>
      <c r="AG22" s="193">
        <f t="shared" si="4"/>
        <v>377.2023121387283</v>
      </c>
      <c r="AH22" s="193">
        <f t="shared" si="4"/>
        <v>411.06489675516224</v>
      </c>
      <c r="AI22" s="193">
        <f t="shared" si="4"/>
        <v>415.52924791086349</v>
      </c>
      <c r="AJ22" s="193">
        <f t="shared" si="4"/>
        <v>415.68055555555554</v>
      </c>
      <c r="AK22" s="193">
        <f t="shared" si="4"/>
        <v>396.36887608069162</v>
      </c>
      <c r="AL22" s="193">
        <f t="shared" si="4"/>
        <v>385.49675324675326</v>
      </c>
      <c r="AM22" s="193">
        <f t="shared" si="4"/>
        <v>422.86335403726707</v>
      </c>
      <c r="AN22" s="193">
        <f t="shared" si="4"/>
        <v>397.74869109947645</v>
      </c>
      <c r="AO22" s="193">
        <f t="shared" si="4"/>
        <v>431.12391930835736</v>
      </c>
      <c r="AP22" s="193">
        <f t="shared" si="4"/>
        <v>376.5198675496689</v>
      </c>
      <c r="AQ22" s="193">
        <f t="shared" si="4"/>
        <v>523.53043478260872</v>
      </c>
      <c r="AR22" s="193">
        <f t="shared" si="4"/>
        <v>444.82068965517243</v>
      </c>
      <c r="AS22" s="193">
        <f t="shared" si="4"/>
        <v>366.6758620689655</v>
      </c>
      <c r="AT22" s="193">
        <f t="shared" si="4"/>
        <v>359.35897435897436</v>
      </c>
      <c r="AU22" s="193">
        <f t="shared" si="4"/>
        <v>308.37037037037038</v>
      </c>
      <c r="AV22" s="193">
        <f t="shared" si="4"/>
        <v>332.99585062240664</v>
      </c>
      <c r="AW22" s="194">
        <f t="shared" si="4"/>
        <v>358.3855421686747</v>
      </c>
    </row>
    <row r="23" spans="1:50" s="51" customFormat="1" x14ac:dyDescent="0.35">
      <c r="A23" s="29" t="s">
        <v>134</v>
      </c>
      <c r="B23" s="9" t="s">
        <v>133</v>
      </c>
      <c r="C23" s="126">
        <f>AVERAGE(D23:AW23)</f>
        <v>2662.2608695652175</v>
      </c>
      <c r="D23" s="126">
        <v>2320</v>
      </c>
      <c r="E23" s="126">
        <v>2475</v>
      </c>
      <c r="F23" s="126">
        <v>2675</v>
      </c>
      <c r="G23" s="126">
        <v>2747</v>
      </c>
      <c r="H23" s="126">
        <v>2720</v>
      </c>
      <c r="I23" s="126">
        <v>2600</v>
      </c>
      <c r="J23" s="126">
        <v>2245</v>
      </c>
      <c r="K23" s="126">
        <v>2596</v>
      </c>
      <c r="L23" s="126">
        <v>2465</v>
      </c>
      <c r="M23" s="126">
        <v>2566</v>
      </c>
      <c r="N23" s="126">
        <v>2639</v>
      </c>
      <c r="O23" s="126">
        <v>2689</v>
      </c>
      <c r="P23" s="126">
        <v>3006</v>
      </c>
      <c r="Q23" s="126">
        <v>2561</v>
      </c>
      <c r="R23" s="126">
        <v>1760</v>
      </c>
      <c r="S23" s="126">
        <v>1605</v>
      </c>
      <c r="T23" s="126">
        <v>1753</v>
      </c>
      <c r="U23" s="126">
        <v>1714</v>
      </c>
      <c r="V23" s="126">
        <v>2407</v>
      </c>
      <c r="W23" s="126">
        <v>2655</v>
      </c>
      <c r="X23" s="126">
        <v>2642</v>
      </c>
      <c r="Y23" s="126">
        <v>3273</v>
      </c>
      <c r="Z23" s="126">
        <v>3195</v>
      </c>
      <c r="AA23" s="126">
        <v>2917</v>
      </c>
      <c r="AB23" s="126">
        <v>3346</v>
      </c>
      <c r="AC23" s="126">
        <v>3445</v>
      </c>
      <c r="AD23" s="126">
        <v>3933</v>
      </c>
      <c r="AE23" s="126">
        <v>3398</v>
      </c>
      <c r="AF23" s="126">
        <v>4070</v>
      </c>
      <c r="AG23" s="126">
        <v>3406</v>
      </c>
      <c r="AH23" s="126">
        <v>3394</v>
      </c>
      <c r="AI23" s="126">
        <v>3571</v>
      </c>
      <c r="AJ23" s="126">
        <v>3458</v>
      </c>
      <c r="AK23" s="126">
        <v>3409</v>
      </c>
      <c r="AL23" s="126">
        <v>3026</v>
      </c>
      <c r="AM23" s="126">
        <v>3327</v>
      </c>
      <c r="AN23" s="126">
        <v>3622</v>
      </c>
      <c r="AO23" s="126">
        <v>3539</v>
      </c>
      <c r="AP23" s="126">
        <v>2647</v>
      </c>
      <c r="AQ23" s="126">
        <v>1034</v>
      </c>
      <c r="AR23" s="126">
        <v>1124</v>
      </c>
      <c r="AS23" s="126">
        <v>1120</v>
      </c>
      <c r="AT23" s="126">
        <v>1406</v>
      </c>
      <c r="AU23" s="126">
        <v>1882</v>
      </c>
      <c r="AV23" s="126">
        <v>1972</v>
      </c>
      <c r="AW23" s="404">
        <v>2110</v>
      </c>
    </row>
    <row r="24" spans="1:50" s="51" customFormat="1" x14ac:dyDescent="0.35">
      <c r="A24" s="29" t="s">
        <v>134</v>
      </c>
      <c r="B24" s="9" t="s">
        <v>167</v>
      </c>
      <c r="C24" s="126">
        <f>AVERAGE(D24:AW24)</f>
        <v>31937.956521739132</v>
      </c>
      <c r="D24" s="126">
        <f>SUM(D29,D34,D39,D44,D49,D54,D59,D64,D69,D74,D79)</f>
        <v>20217</v>
      </c>
      <c r="E24" s="126">
        <f t="shared" ref="E24:AW24" si="5">SUM(E29,E34,E39,E44,E49,E54,E59,E64,E69,E74,E79)</f>
        <v>19251</v>
      </c>
      <c r="F24" s="126">
        <f t="shared" si="5"/>
        <v>22853</v>
      </c>
      <c r="G24" s="126">
        <f t="shared" si="5"/>
        <v>25498</v>
      </c>
      <c r="H24" s="126">
        <f t="shared" si="5"/>
        <v>25316</v>
      </c>
      <c r="I24" s="126">
        <f t="shared" si="5"/>
        <v>23358</v>
      </c>
      <c r="J24" s="126">
        <f t="shared" si="5"/>
        <v>20794</v>
      </c>
      <c r="K24" s="126">
        <f t="shared" si="5"/>
        <v>23350</v>
      </c>
      <c r="L24" s="126">
        <f t="shared" si="5"/>
        <v>23183</v>
      </c>
      <c r="M24" s="126">
        <f t="shared" si="5"/>
        <v>20878</v>
      </c>
      <c r="N24" s="126">
        <f t="shared" si="5"/>
        <v>25506</v>
      </c>
      <c r="O24" s="126">
        <f t="shared" si="5"/>
        <v>29113</v>
      </c>
      <c r="P24" s="126">
        <f t="shared" si="5"/>
        <v>35962</v>
      </c>
      <c r="Q24" s="126">
        <f t="shared" si="5"/>
        <v>22691</v>
      </c>
      <c r="R24" s="126">
        <f t="shared" si="5"/>
        <v>32219</v>
      </c>
      <c r="S24" s="126">
        <f t="shared" si="5"/>
        <v>27247</v>
      </c>
      <c r="T24" s="126">
        <f t="shared" si="5"/>
        <v>29693</v>
      </c>
      <c r="U24" s="126">
        <f t="shared" si="5"/>
        <v>33058</v>
      </c>
      <c r="V24" s="126">
        <f t="shared" si="5"/>
        <v>26318</v>
      </c>
      <c r="W24" s="126">
        <f t="shared" si="5"/>
        <v>26925</v>
      </c>
      <c r="X24" s="126">
        <f t="shared" si="5"/>
        <v>26785</v>
      </c>
      <c r="Y24" s="126">
        <f t="shared" si="5"/>
        <v>35326</v>
      </c>
      <c r="Z24" s="126">
        <f t="shared" si="5"/>
        <v>33005</v>
      </c>
      <c r="AA24" s="126">
        <f t="shared" si="5"/>
        <v>30473</v>
      </c>
      <c r="AB24" s="126">
        <f t="shared" si="5"/>
        <v>34631</v>
      </c>
      <c r="AC24" s="126">
        <f t="shared" si="5"/>
        <v>40551</v>
      </c>
      <c r="AD24" s="126">
        <f t="shared" si="5"/>
        <v>47773</v>
      </c>
      <c r="AE24" s="126">
        <f t="shared" si="5"/>
        <v>52976</v>
      </c>
      <c r="AF24" s="126">
        <f t="shared" si="5"/>
        <v>52931</v>
      </c>
      <c r="AG24" s="126">
        <f t="shared" si="5"/>
        <v>43713</v>
      </c>
      <c r="AH24" s="126">
        <f t="shared" si="5"/>
        <v>44911</v>
      </c>
      <c r="AI24" s="126">
        <f t="shared" si="5"/>
        <v>49332</v>
      </c>
      <c r="AJ24" s="126">
        <f t="shared" si="5"/>
        <v>49711</v>
      </c>
      <c r="AK24" s="126">
        <f t="shared" si="5"/>
        <v>44129</v>
      </c>
      <c r="AL24" s="126">
        <f t="shared" si="5"/>
        <v>37414</v>
      </c>
      <c r="AM24" s="126">
        <f t="shared" si="5"/>
        <v>42371</v>
      </c>
      <c r="AN24" s="126">
        <f t="shared" si="5"/>
        <v>48065</v>
      </c>
      <c r="AO24" s="126">
        <f t="shared" si="5"/>
        <v>45568</v>
      </c>
      <c r="AP24" s="126">
        <f t="shared" si="5"/>
        <v>32327</v>
      </c>
      <c r="AQ24" s="126">
        <f t="shared" si="5"/>
        <v>18268</v>
      </c>
      <c r="AR24" s="126">
        <f t="shared" si="5"/>
        <v>19642</v>
      </c>
      <c r="AS24" s="126">
        <f t="shared" si="5"/>
        <v>18656</v>
      </c>
      <c r="AT24" s="126">
        <f t="shared" si="5"/>
        <v>23311</v>
      </c>
      <c r="AU24" s="126">
        <f t="shared" si="5"/>
        <v>26151</v>
      </c>
      <c r="AV24" s="126">
        <f t="shared" si="5"/>
        <v>27025</v>
      </c>
      <c r="AW24" s="404">
        <f t="shared" si="5"/>
        <v>30671</v>
      </c>
    </row>
    <row r="25" spans="1:50" s="51" customFormat="1" x14ac:dyDescent="0.35">
      <c r="A25" s="29" t="s">
        <v>134</v>
      </c>
      <c r="B25" s="9" t="s">
        <v>132</v>
      </c>
      <c r="C25" s="126">
        <f>AVERAGE(D25:AW25)</f>
        <v>312.86956521739131</v>
      </c>
      <c r="D25" s="126">
        <v>319</v>
      </c>
      <c r="E25" s="126">
        <v>328</v>
      </c>
      <c r="F25" s="126">
        <v>331</v>
      </c>
      <c r="G25" s="126">
        <v>341</v>
      </c>
      <c r="H25" s="126">
        <v>334</v>
      </c>
      <c r="I25" s="126">
        <v>314</v>
      </c>
      <c r="J25" s="126">
        <v>308</v>
      </c>
      <c r="K25" s="126">
        <v>330</v>
      </c>
      <c r="L25" s="126">
        <v>326</v>
      </c>
      <c r="M25" s="126">
        <v>329</v>
      </c>
      <c r="N25" s="126">
        <v>345</v>
      </c>
      <c r="O25" s="126">
        <v>337</v>
      </c>
      <c r="P25" s="126">
        <v>379</v>
      </c>
      <c r="Q25" s="126">
        <v>340</v>
      </c>
      <c r="R25" s="126">
        <v>277</v>
      </c>
      <c r="S25" s="126">
        <v>263</v>
      </c>
      <c r="T25" s="126">
        <v>269</v>
      </c>
      <c r="U25" s="126">
        <v>278</v>
      </c>
      <c r="V25" s="126">
        <v>338</v>
      </c>
      <c r="W25" s="126">
        <v>330</v>
      </c>
      <c r="X25" s="126">
        <v>325</v>
      </c>
      <c r="Y25" s="126">
        <v>371</v>
      </c>
      <c r="Z25" s="126">
        <v>348</v>
      </c>
      <c r="AA25" s="126">
        <v>330</v>
      </c>
      <c r="AB25" s="126">
        <v>364</v>
      </c>
      <c r="AC25" s="126">
        <v>389</v>
      </c>
      <c r="AD25" s="126">
        <v>383</v>
      </c>
      <c r="AE25" s="126">
        <v>347</v>
      </c>
      <c r="AF25" s="126">
        <v>374</v>
      </c>
      <c r="AG25" s="126">
        <v>346</v>
      </c>
      <c r="AH25" s="126">
        <v>339</v>
      </c>
      <c r="AI25" s="126">
        <v>359</v>
      </c>
      <c r="AJ25" s="126">
        <v>360</v>
      </c>
      <c r="AK25" s="126">
        <v>347</v>
      </c>
      <c r="AL25" s="126">
        <v>308</v>
      </c>
      <c r="AM25" s="126">
        <v>322</v>
      </c>
      <c r="AN25" s="126">
        <v>382</v>
      </c>
      <c r="AO25" s="126">
        <v>347</v>
      </c>
      <c r="AP25" s="126">
        <v>302</v>
      </c>
      <c r="AQ25" s="126">
        <v>115</v>
      </c>
      <c r="AR25" s="126">
        <v>145</v>
      </c>
      <c r="AS25" s="126">
        <v>145</v>
      </c>
      <c r="AT25" s="126">
        <v>195</v>
      </c>
      <c r="AU25" s="126">
        <v>243</v>
      </c>
      <c r="AV25" s="126">
        <v>241</v>
      </c>
      <c r="AW25" s="404">
        <v>249</v>
      </c>
    </row>
    <row r="26" spans="1:50" x14ac:dyDescent="0.35">
      <c r="A26" s="27" t="s">
        <v>355</v>
      </c>
      <c r="B26" s="3" t="s">
        <v>162</v>
      </c>
      <c r="C26" s="145">
        <f t="shared" ref="C26:C80" si="6">AVERAGE(D26:AW26)</f>
        <v>404.04347826086956</v>
      </c>
      <c r="D26" s="145">
        <v>0</v>
      </c>
      <c r="E26" s="145">
        <v>0</v>
      </c>
      <c r="F26" s="145">
        <v>0</v>
      </c>
      <c r="G26" s="145">
        <v>0</v>
      </c>
      <c r="H26" s="145">
        <v>0</v>
      </c>
      <c r="I26" s="145">
        <v>0</v>
      </c>
      <c r="J26" s="145">
        <v>0</v>
      </c>
      <c r="K26" s="145">
        <v>0</v>
      </c>
      <c r="L26" s="145">
        <v>0</v>
      </c>
      <c r="M26" s="145">
        <v>0</v>
      </c>
      <c r="N26" s="145">
        <v>0</v>
      </c>
      <c r="O26" s="145">
        <v>0</v>
      </c>
      <c r="P26" s="145">
        <v>0</v>
      </c>
      <c r="Q26" s="145">
        <v>0</v>
      </c>
      <c r="R26" s="145">
        <v>0</v>
      </c>
      <c r="S26" s="145">
        <v>0</v>
      </c>
      <c r="T26" s="145">
        <v>0</v>
      </c>
      <c r="U26" s="145">
        <v>0</v>
      </c>
      <c r="V26" s="145">
        <v>0</v>
      </c>
      <c r="W26" s="145">
        <v>0</v>
      </c>
      <c r="X26" s="145">
        <v>0</v>
      </c>
      <c r="Y26" s="145">
        <v>0</v>
      </c>
      <c r="Z26" s="145">
        <v>0</v>
      </c>
      <c r="AA26" s="145">
        <v>0</v>
      </c>
      <c r="AB26" s="145">
        <v>0</v>
      </c>
      <c r="AC26" s="145">
        <v>18586</v>
      </c>
      <c r="AD26" s="145">
        <v>0</v>
      </c>
      <c r="AE26" s="145">
        <v>0</v>
      </c>
      <c r="AF26" s="145">
        <v>0</v>
      </c>
      <c r="AG26" s="145">
        <v>0</v>
      </c>
      <c r="AH26" s="145">
        <v>0</v>
      </c>
      <c r="AI26" s="145">
        <v>0</v>
      </c>
      <c r="AJ26" s="145">
        <v>0</v>
      </c>
      <c r="AK26" s="145">
        <v>0</v>
      </c>
      <c r="AL26" s="145">
        <v>0</v>
      </c>
      <c r="AM26" s="145">
        <v>0</v>
      </c>
      <c r="AN26" s="145">
        <v>0</v>
      </c>
      <c r="AO26" s="145">
        <v>0</v>
      </c>
      <c r="AP26" s="145">
        <v>0</v>
      </c>
      <c r="AQ26" s="145">
        <v>0</v>
      </c>
      <c r="AR26" s="145">
        <v>0</v>
      </c>
      <c r="AS26" s="145">
        <v>0</v>
      </c>
      <c r="AT26" s="145">
        <v>0</v>
      </c>
      <c r="AU26" s="145">
        <v>0</v>
      </c>
      <c r="AV26" s="145">
        <v>0</v>
      </c>
      <c r="AW26" s="195">
        <v>0</v>
      </c>
    </row>
    <row r="27" spans="1:50" x14ac:dyDescent="0.35">
      <c r="A27" s="90" t="s">
        <v>355</v>
      </c>
      <c r="B27" s="12" t="s">
        <v>166</v>
      </c>
      <c r="C27" s="145">
        <f t="shared" si="6"/>
        <v>404.04347826086956</v>
      </c>
      <c r="D27" s="223">
        <v>0</v>
      </c>
      <c r="E27" s="223">
        <v>0</v>
      </c>
      <c r="F27" s="223">
        <v>0</v>
      </c>
      <c r="G27" s="223">
        <v>0</v>
      </c>
      <c r="H27" s="223">
        <v>0</v>
      </c>
      <c r="I27" s="223">
        <v>0</v>
      </c>
      <c r="J27" s="223">
        <v>0</v>
      </c>
      <c r="K27" s="223">
        <v>0</v>
      </c>
      <c r="L27" s="223">
        <v>0</v>
      </c>
      <c r="M27" s="223">
        <v>0</v>
      </c>
      <c r="N27" s="223">
        <v>0</v>
      </c>
      <c r="O27" s="223">
        <v>0</v>
      </c>
      <c r="P27" s="223">
        <v>0</v>
      </c>
      <c r="Q27" s="223">
        <v>0</v>
      </c>
      <c r="R27" s="223">
        <v>0</v>
      </c>
      <c r="S27" s="223">
        <v>0</v>
      </c>
      <c r="T27" s="223">
        <v>0</v>
      </c>
      <c r="U27" s="223">
        <v>0</v>
      </c>
      <c r="V27" s="223">
        <v>0</v>
      </c>
      <c r="W27" s="223">
        <v>0</v>
      </c>
      <c r="X27" s="223">
        <v>0</v>
      </c>
      <c r="Y27" s="223">
        <v>0</v>
      </c>
      <c r="Z27" s="223">
        <v>0</v>
      </c>
      <c r="AA27" s="223">
        <v>0</v>
      </c>
      <c r="AB27" s="223">
        <v>0</v>
      </c>
      <c r="AC27" s="223">
        <v>18586</v>
      </c>
      <c r="AD27" s="223">
        <v>0</v>
      </c>
      <c r="AE27" s="223">
        <v>0</v>
      </c>
      <c r="AF27" s="223">
        <v>0</v>
      </c>
      <c r="AG27" s="223">
        <v>0</v>
      </c>
      <c r="AH27" s="223">
        <v>0</v>
      </c>
      <c r="AI27" s="223">
        <v>0</v>
      </c>
      <c r="AJ27" s="223">
        <v>0</v>
      </c>
      <c r="AK27" s="223">
        <v>0</v>
      </c>
      <c r="AL27" s="223">
        <v>0</v>
      </c>
      <c r="AM27" s="223">
        <v>0</v>
      </c>
      <c r="AN27" s="223">
        <v>0</v>
      </c>
      <c r="AO27" s="223">
        <v>0</v>
      </c>
      <c r="AP27" s="223">
        <v>0</v>
      </c>
      <c r="AQ27" s="223">
        <v>0</v>
      </c>
      <c r="AR27" s="223">
        <v>0</v>
      </c>
      <c r="AS27" s="223">
        <v>0</v>
      </c>
      <c r="AT27" s="223">
        <v>0</v>
      </c>
      <c r="AU27" s="223">
        <v>0</v>
      </c>
      <c r="AV27" s="223">
        <v>0</v>
      </c>
      <c r="AW27" s="224">
        <v>0</v>
      </c>
    </row>
    <row r="28" spans="1:50" x14ac:dyDescent="0.35">
      <c r="A28" s="27" t="s">
        <v>355</v>
      </c>
      <c r="B28" s="3" t="s">
        <v>133</v>
      </c>
      <c r="C28" s="4">
        <f t="shared" si="6"/>
        <v>4.3478260869565216E-2</v>
      </c>
      <c r="D28" s="3">
        <v>0</v>
      </c>
      <c r="E28" s="3">
        <v>0</v>
      </c>
      <c r="F28" s="3">
        <v>0</v>
      </c>
      <c r="G28" s="3">
        <v>0</v>
      </c>
      <c r="H28" s="3">
        <v>0</v>
      </c>
      <c r="I28" s="3">
        <v>0</v>
      </c>
      <c r="J28" s="3">
        <v>0</v>
      </c>
      <c r="K28" s="3">
        <v>0</v>
      </c>
      <c r="L28" s="3">
        <v>0</v>
      </c>
      <c r="M28" s="3">
        <v>0</v>
      </c>
      <c r="N28" s="3">
        <v>0</v>
      </c>
      <c r="O28" s="3">
        <v>0</v>
      </c>
      <c r="P28" s="3">
        <v>0</v>
      </c>
      <c r="Q28" s="3">
        <v>0</v>
      </c>
      <c r="R28" s="3">
        <v>0</v>
      </c>
      <c r="S28" s="3">
        <v>0</v>
      </c>
      <c r="T28" s="3">
        <v>0</v>
      </c>
      <c r="U28" s="3">
        <v>0</v>
      </c>
      <c r="V28" s="3">
        <v>0</v>
      </c>
      <c r="W28" s="3">
        <v>0</v>
      </c>
      <c r="X28" s="3">
        <v>0</v>
      </c>
      <c r="Y28" s="3">
        <v>0</v>
      </c>
      <c r="Z28" s="3">
        <v>0</v>
      </c>
      <c r="AA28" s="3">
        <v>0</v>
      </c>
      <c r="AB28" s="3">
        <v>0</v>
      </c>
      <c r="AC28" s="3">
        <v>2</v>
      </c>
      <c r="AD28" s="3">
        <v>0</v>
      </c>
      <c r="AE28" s="3">
        <v>0</v>
      </c>
      <c r="AF28" s="3">
        <v>0</v>
      </c>
      <c r="AG28" s="3">
        <v>0</v>
      </c>
      <c r="AH28" s="3">
        <v>0</v>
      </c>
      <c r="AI28" s="3">
        <v>0</v>
      </c>
      <c r="AJ28" s="3">
        <v>0</v>
      </c>
      <c r="AK28" s="3">
        <v>0</v>
      </c>
      <c r="AL28" s="3">
        <v>0</v>
      </c>
      <c r="AM28" s="3">
        <v>0</v>
      </c>
      <c r="AN28" s="3">
        <v>0</v>
      </c>
      <c r="AO28" s="3">
        <v>0</v>
      </c>
      <c r="AP28" s="3">
        <v>0</v>
      </c>
      <c r="AQ28" s="3">
        <v>0</v>
      </c>
      <c r="AR28" s="3">
        <v>0</v>
      </c>
      <c r="AS28" s="3">
        <v>0</v>
      </c>
      <c r="AT28" s="3">
        <v>0</v>
      </c>
      <c r="AU28" s="3">
        <v>0</v>
      </c>
      <c r="AV28" s="3">
        <v>0</v>
      </c>
      <c r="AW28" s="10">
        <v>0</v>
      </c>
    </row>
    <row r="29" spans="1:50" x14ac:dyDescent="0.35">
      <c r="A29" s="27" t="s">
        <v>355</v>
      </c>
      <c r="B29" s="3" t="s">
        <v>167</v>
      </c>
      <c r="C29" s="4">
        <f t="shared" si="6"/>
        <v>17.173913043478262</v>
      </c>
      <c r="D29" s="3">
        <v>0</v>
      </c>
      <c r="E29" s="3">
        <v>0</v>
      </c>
      <c r="F29" s="3">
        <v>0</v>
      </c>
      <c r="G29" s="3">
        <v>0</v>
      </c>
      <c r="H29" s="3">
        <v>0</v>
      </c>
      <c r="I29" s="3">
        <v>0</v>
      </c>
      <c r="J29" s="3">
        <v>0</v>
      </c>
      <c r="K29" s="3">
        <v>0</v>
      </c>
      <c r="L29" s="3">
        <v>0</v>
      </c>
      <c r="M29" s="3">
        <v>0</v>
      </c>
      <c r="N29" s="3">
        <v>0</v>
      </c>
      <c r="O29" s="3">
        <v>0</v>
      </c>
      <c r="P29" s="3">
        <v>0</v>
      </c>
      <c r="Q29" s="3">
        <v>0</v>
      </c>
      <c r="R29" s="3">
        <v>0</v>
      </c>
      <c r="S29" s="3">
        <v>0</v>
      </c>
      <c r="T29" s="3">
        <v>0</v>
      </c>
      <c r="U29" s="3">
        <v>0</v>
      </c>
      <c r="V29" s="3">
        <v>0</v>
      </c>
      <c r="W29" s="3">
        <v>0</v>
      </c>
      <c r="X29" s="3">
        <v>0</v>
      </c>
      <c r="Y29" s="3">
        <v>0</v>
      </c>
      <c r="Z29" s="3">
        <v>0</v>
      </c>
      <c r="AA29" s="3">
        <v>0</v>
      </c>
      <c r="AB29" s="3">
        <v>0</v>
      </c>
      <c r="AC29" s="3">
        <v>790</v>
      </c>
      <c r="AD29" s="3">
        <v>0</v>
      </c>
      <c r="AE29" s="3">
        <v>0</v>
      </c>
      <c r="AF29" s="3">
        <v>0</v>
      </c>
      <c r="AG29" s="3">
        <v>0</v>
      </c>
      <c r="AH29" s="3">
        <v>0</v>
      </c>
      <c r="AI29" s="3">
        <v>0</v>
      </c>
      <c r="AJ29" s="3">
        <v>0</v>
      </c>
      <c r="AK29" s="3">
        <v>0</v>
      </c>
      <c r="AL29" s="3">
        <v>0</v>
      </c>
      <c r="AM29" s="3">
        <v>0</v>
      </c>
      <c r="AN29" s="3">
        <v>0</v>
      </c>
      <c r="AO29" s="3">
        <v>0</v>
      </c>
      <c r="AP29" s="3">
        <v>0</v>
      </c>
      <c r="AQ29" s="3">
        <v>0</v>
      </c>
      <c r="AR29" s="3">
        <v>0</v>
      </c>
      <c r="AS29" s="3">
        <v>0</v>
      </c>
      <c r="AT29" s="3">
        <v>0</v>
      </c>
      <c r="AU29" s="3">
        <v>0</v>
      </c>
      <c r="AV29" s="3">
        <v>0</v>
      </c>
      <c r="AW29" s="10">
        <v>0</v>
      </c>
    </row>
    <row r="30" spans="1:50" x14ac:dyDescent="0.35">
      <c r="A30" s="27" t="s">
        <v>355</v>
      </c>
      <c r="B30" s="3" t="s">
        <v>132</v>
      </c>
      <c r="C30" s="4">
        <f t="shared" si="6"/>
        <v>2.1739130434782608E-2</v>
      </c>
      <c r="D30" s="3">
        <v>0</v>
      </c>
      <c r="E30" s="3">
        <v>0</v>
      </c>
      <c r="F30" s="3">
        <v>0</v>
      </c>
      <c r="G30" s="3">
        <v>0</v>
      </c>
      <c r="H30" s="3">
        <v>0</v>
      </c>
      <c r="I30" s="3">
        <v>0</v>
      </c>
      <c r="J30" s="3">
        <v>0</v>
      </c>
      <c r="K30" s="3">
        <v>0</v>
      </c>
      <c r="L30" s="3">
        <v>0</v>
      </c>
      <c r="M30" s="3">
        <v>0</v>
      </c>
      <c r="N30" s="3">
        <v>0</v>
      </c>
      <c r="O30" s="3">
        <v>0</v>
      </c>
      <c r="P30" s="3">
        <v>0</v>
      </c>
      <c r="Q30" s="3">
        <v>0</v>
      </c>
      <c r="R30" s="3">
        <v>0</v>
      </c>
      <c r="S30" s="3">
        <v>0</v>
      </c>
      <c r="T30" s="3">
        <v>0</v>
      </c>
      <c r="U30" s="3">
        <v>0</v>
      </c>
      <c r="V30" s="3">
        <v>0</v>
      </c>
      <c r="W30" s="3">
        <v>0</v>
      </c>
      <c r="X30" s="3">
        <v>0</v>
      </c>
      <c r="Y30" s="3">
        <v>0</v>
      </c>
      <c r="Z30" s="3">
        <v>0</v>
      </c>
      <c r="AA30" s="3">
        <v>0</v>
      </c>
      <c r="AB30" s="3">
        <v>0</v>
      </c>
      <c r="AC30" s="3">
        <v>1</v>
      </c>
      <c r="AD30" s="3">
        <v>0</v>
      </c>
      <c r="AE30" s="3">
        <v>0</v>
      </c>
      <c r="AF30" s="3">
        <v>0</v>
      </c>
      <c r="AG30" s="3">
        <v>0</v>
      </c>
      <c r="AH30" s="3">
        <v>0</v>
      </c>
      <c r="AI30" s="3">
        <v>0</v>
      </c>
      <c r="AJ30" s="3">
        <v>0</v>
      </c>
      <c r="AK30" s="3">
        <v>0</v>
      </c>
      <c r="AL30" s="3">
        <v>0</v>
      </c>
      <c r="AM30" s="3">
        <v>0</v>
      </c>
      <c r="AN30" s="3">
        <v>0</v>
      </c>
      <c r="AO30" s="3">
        <v>0</v>
      </c>
      <c r="AP30" s="3">
        <v>0</v>
      </c>
      <c r="AQ30" s="3">
        <v>0</v>
      </c>
      <c r="AR30" s="3">
        <v>0</v>
      </c>
      <c r="AS30" s="3">
        <v>0</v>
      </c>
      <c r="AT30" s="3">
        <v>0</v>
      </c>
      <c r="AU30" s="3">
        <v>0</v>
      </c>
      <c r="AV30" s="3">
        <v>0</v>
      </c>
      <c r="AW30" s="10">
        <v>0</v>
      </c>
    </row>
    <row r="31" spans="1:50" x14ac:dyDescent="0.35">
      <c r="A31" s="27" t="s">
        <v>340</v>
      </c>
      <c r="B31" s="3" t="s">
        <v>162</v>
      </c>
      <c r="C31" s="145">
        <f t="shared" si="6"/>
        <v>0</v>
      </c>
      <c r="D31" s="145">
        <v>0</v>
      </c>
      <c r="E31" s="145">
        <v>0</v>
      </c>
      <c r="F31" s="145">
        <v>0</v>
      </c>
      <c r="G31" s="145">
        <v>0</v>
      </c>
      <c r="H31" s="145">
        <v>0</v>
      </c>
      <c r="I31" s="145">
        <v>0</v>
      </c>
      <c r="J31" s="145">
        <v>0</v>
      </c>
      <c r="K31" s="145">
        <v>0</v>
      </c>
      <c r="L31" s="145">
        <v>0</v>
      </c>
      <c r="M31" s="145">
        <v>0</v>
      </c>
      <c r="N31" s="145">
        <v>0</v>
      </c>
      <c r="O31" s="145">
        <v>0</v>
      </c>
      <c r="P31" s="145">
        <v>0</v>
      </c>
      <c r="Q31" s="145">
        <v>0</v>
      </c>
      <c r="R31" s="145">
        <v>0</v>
      </c>
      <c r="S31" s="145">
        <v>0</v>
      </c>
      <c r="T31" s="145">
        <v>0</v>
      </c>
      <c r="U31" s="145">
        <v>0</v>
      </c>
      <c r="V31" s="145">
        <v>0</v>
      </c>
      <c r="W31" s="145">
        <v>0</v>
      </c>
      <c r="X31" s="145">
        <v>0</v>
      </c>
      <c r="Y31" s="145">
        <v>0</v>
      </c>
      <c r="Z31" s="145">
        <v>0</v>
      </c>
      <c r="AA31" s="145">
        <v>0</v>
      </c>
      <c r="AB31" s="145">
        <v>0</v>
      </c>
      <c r="AC31" s="145">
        <v>0</v>
      </c>
      <c r="AD31" s="145">
        <v>0</v>
      </c>
      <c r="AE31" s="145">
        <v>0</v>
      </c>
      <c r="AF31" s="145">
        <v>0</v>
      </c>
      <c r="AG31" s="145">
        <v>0</v>
      </c>
      <c r="AH31" s="145">
        <v>0</v>
      </c>
      <c r="AI31" s="145">
        <v>0</v>
      </c>
      <c r="AJ31" s="145">
        <v>0</v>
      </c>
      <c r="AK31" s="145">
        <v>0</v>
      </c>
      <c r="AL31" s="145">
        <v>0</v>
      </c>
      <c r="AM31" s="145">
        <v>0</v>
      </c>
      <c r="AN31" s="145">
        <v>0</v>
      </c>
      <c r="AO31" s="145">
        <v>0</v>
      </c>
      <c r="AP31" s="145">
        <v>0</v>
      </c>
      <c r="AQ31" s="145">
        <v>0</v>
      </c>
      <c r="AR31" s="145">
        <v>0</v>
      </c>
      <c r="AS31" s="145">
        <v>0</v>
      </c>
      <c r="AT31" s="145">
        <v>0</v>
      </c>
      <c r="AU31" s="145">
        <v>0</v>
      </c>
      <c r="AV31" s="145">
        <v>0</v>
      </c>
      <c r="AW31" s="195">
        <v>0</v>
      </c>
    </row>
    <row r="32" spans="1:50" x14ac:dyDescent="0.35">
      <c r="A32" s="27" t="s">
        <v>340</v>
      </c>
      <c r="B32" s="3" t="s">
        <v>166</v>
      </c>
      <c r="C32" s="145">
        <f t="shared" si="6"/>
        <v>0</v>
      </c>
      <c r="D32" s="145">
        <v>0</v>
      </c>
      <c r="E32" s="145">
        <v>0</v>
      </c>
      <c r="F32" s="145">
        <v>0</v>
      </c>
      <c r="G32" s="145">
        <v>0</v>
      </c>
      <c r="H32" s="145">
        <v>0</v>
      </c>
      <c r="I32" s="145">
        <v>0</v>
      </c>
      <c r="J32" s="145">
        <v>0</v>
      </c>
      <c r="K32" s="145">
        <v>0</v>
      </c>
      <c r="L32" s="145">
        <v>0</v>
      </c>
      <c r="M32" s="145">
        <v>0</v>
      </c>
      <c r="N32" s="145">
        <v>0</v>
      </c>
      <c r="O32" s="145">
        <v>0</v>
      </c>
      <c r="P32" s="145">
        <v>0</v>
      </c>
      <c r="Q32" s="145">
        <v>0</v>
      </c>
      <c r="R32" s="145">
        <v>0</v>
      </c>
      <c r="S32" s="145">
        <v>0</v>
      </c>
      <c r="T32" s="145">
        <v>0</v>
      </c>
      <c r="U32" s="145">
        <v>0</v>
      </c>
      <c r="V32" s="145">
        <v>0</v>
      </c>
      <c r="W32" s="145">
        <v>0</v>
      </c>
      <c r="X32" s="145">
        <v>0</v>
      </c>
      <c r="Y32" s="145">
        <v>0</v>
      </c>
      <c r="Z32" s="145">
        <v>0</v>
      </c>
      <c r="AA32" s="145">
        <v>0</v>
      </c>
      <c r="AB32" s="145">
        <v>0</v>
      </c>
      <c r="AC32" s="145">
        <v>0</v>
      </c>
      <c r="AD32" s="145">
        <v>0</v>
      </c>
      <c r="AE32" s="145">
        <v>0</v>
      </c>
      <c r="AF32" s="145">
        <v>0</v>
      </c>
      <c r="AG32" s="145">
        <v>0</v>
      </c>
      <c r="AH32" s="145">
        <v>0</v>
      </c>
      <c r="AI32" s="145">
        <v>0</v>
      </c>
      <c r="AJ32" s="145">
        <v>0</v>
      </c>
      <c r="AK32" s="145">
        <v>0</v>
      </c>
      <c r="AL32" s="145">
        <v>0</v>
      </c>
      <c r="AM32" s="145">
        <v>0</v>
      </c>
      <c r="AN32" s="145">
        <v>0</v>
      </c>
      <c r="AO32" s="145">
        <v>0</v>
      </c>
      <c r="AP32" s="145">
        <v>0</v>
      </c>
      <c r="AQ32" s="145">
        <v>0</v>
      </c>
      <c r="AR32" s="145">
        <v>0</v>
      </c>
      <c r="AS32" s="145">
        <v>0</v>
      </c>
      <c r="AT32" s="145">
        <v>0</v>
      </c>
      <c r="AU32" s="145">
        <v>0</v>
      </c>
      <c r="AV32" s="145">
        <v>0</v>
      </c>
      <c r="AW32" s="195">
        <v>0</v>
      </c>
    </row>
    <row r="33" spans="1:49" x14ac:dyDescent="0.35">
      <c r="A33" s="27" t="s">
        <v>340</v>
      </c>
      <c r="B33" s="3" t="s">
        <v>133</v>
      </c>
      <c r="C33" s="4">
        <f t="shared" si="6"/>
        <v>0</v>
      </c>
      <c r="D33" s="3">
        <v>0</v>
      </c>
      <c r="E33" s="3">
        <v>0</v>
      </c>
      <c r="F33" s="3">
        <v>0</v>
      </c>
      <c r="G33" s="3">
        <v>0</v>
      </c>
      <c r="H33" s="3">
        <v>0</v>
      </c>
      <c r="I33" s="3">
        <v>0</v>
      </c>
      <c r="J33" s="3">
        <v>0</v>
      </c>
      <c r="K33" s="3">
        <v>0</v>
      </c>
      <c r="L33" s="3">
        <v>0</v>
      </c>
      <c r="M33" s="3">
        <v>0</v>
      </c>
      <c r="N33" s="3">
        <v>0</v>
      </c>
      <c r="O33" s="3">
        <v>0</v>
      </c>
      <c r="P33" s="3">
        <v>0</v>
      </c>
      <c r="Q33" s="3">
        <v>0</v>
      </c>
      <c r="R33" s="3">
        <v>0</v>
      </c>
      <c r="S33" s="3">
        <v>0</v>
      </c>
      <c r="T33" s="3">
        <v>0</v>
      </c>
      <c r="U33" s="3">
        <v>0</v>
      </c>
      <c r="V33" s="3">
        <v>0</v>
      </c>
      <c r="W33" s="3">
        <v>0</v>
      </c>
      <c r="X33" s="3">
        <v>0</v>
      </c>
      <c r="Y33" s="3">
        <v>0</v>
      </c>
      <c r="Z33" s="3">
        <v>0</v>
      </c>
      <c r="AA33" s="3">
        <v>0</v>
      </c>
      <c r="AB33" s="3">
        <v>0</v>
      </c>
      <c r="AC33" s="3">
        <v>0</v>
      </c>
      <c r="AD33" s="3">
        <v>0</v>
      </c>
      <c r="AE33" s="3">
        <v>0</v>
      </c>
      <c r="AF33" s="3">
        <v>0</v>
      </c>
      <c r="AG33" s="3">
        <v>0</v>
      </c>
      <c r="AH33" s="3">
        <v>0</v>
      </c>
      <c r="AI33" s="3">
        <v>0</v>
      </c>
      <c r="AJ33" s="3">
        <v>0</v>
      </c>
      <c r="AK33" s="3">
        <v>0</v>
      </c>
      <c r="AL33" s="3">
        <v>0</v>
      </c>
      <c r="AM33" s="3">
        <v>0</v>
      </c>
      <c r="AN33" s="3">
        <v>0</v>
      </c>
      <c r="AO33" s="3">
        <v>0</v>
      </c>
      <c r="AP33" s="3">
        <v>0</v>
      </c>
      <c r="AQ33" s="3">
        <v>0</v>
      </c>
      <c r="AR33" s="3">
        <v>0</v>
      </c>
      <c r="AS33" s="3">
        <v>0</v>
      </c>
      <c r="AT33" s="3">
        <v>0</v>
      </c>
      <c r="AU33" s="3">
        <v>0</v>
      </c>
      <c r="AV33" s="3">
        <v>0</v>
      </c>
      <c r="AW33" s="10">
        <v>0</v>
      </c>
    </row>
    <row r="34" spans="1:49" x14ac:dyDescent="0.35">
      <c r="A34" s="27" t="s">
        <v>340</v>
      </c>
      <c r="B34" s="3" t="s">
        <v>167</v>
      </c>
      <c r="C34" s="4">
        <f t="shared" si="6"/>
        <v>0</v>
      </c>
      <c r="D34" s="3">
        <v>0</v>
      </c>
      <c r="E34" s="3">
        <v>0</v>
      </c>
      <c r="F34" s="3">
        <v>0</v>
      </c>
      <c r="G34" s="3">
        <v>0</v>
      </c>
      <c r="H34" s="3">
        <v>0</v>
      </c>
      <c r="I34" s="3">
        <v>0</v>
      </c>
      <c r="J34" s="3">
        <v>0</v>
      </c>
      <c r="K34" s="3">
        <v>0</v>
      </c>
      <c r="L34" s="3">
        <v>0</v>
      </c>
      <c r="M34" s="3">
        <v>0</v>
      </c>
      <c r="N34" s="3">
        <v>0</v>
      </c>
      <c r="O34" s="3">
        <v>0</v>
      </c>
      <c r="P34" s="3">
        <v>0</v>
      </c>
      <c r="Q34" s="3">
        <v>0</v>
      </c>
      <c r="R34" s="3">
        <v>0</v>
      </c>
      <c r="S34" s="3">
        <v>0</v>
      </c>
      <c r="T34" s="3">
        <v>0</v>
      </c>
      <c r="U34" s="3">
        <v>0</v>
      </c>
      <c r="V34" s="3">
        <v>0</v>
      </c>
      <c r="W34" s="3">
        <v>0</v>
      </c>
      <c r="X34" s="3">
        <v>0</v>
      </c>
      <c r="Y34" s="3">
        <v>0</v>
      </c>
      <c r="Z34" s="3">
        <v>0</v>
      </c>
      <c r="AA34" s="3">
        <v>0</v>
      </c>
      <c r="AB34" s="3">
        <v>0</v>
      </c>
      <c r="AC34" s="3">
        <v>0</v>
      </c>
      <c r="AD34" s="3">
        <v>0</v>
      </c>
      <c r="AE34" s="3">
        <v>0</v>
      </c>
      <c r="AF34" s="3">
        <v>0</v>
      </c>
      <c r="AG34" s="3">
        <v>0</v>
      </c>
      <c r="AH34" s="3">
        <v>0</v>
      </c>
      <c r="AI34" s="3">
        <v>0</v>
      </c>
      <c r="AJ34" s="3">
        <v>0</v>
      </c>
      <c r="AK34" s="3">
        <v>0</v>
      </c>
      <c r="AL34" s="3">
        <v>0</v>
      </c>
      <c r="AM34" s="3">
        <v>0</v>
      </c>
      <c r="AN34" s="3">
        <v>0</v>
      </c>
      <c r="AO34" s="3">
        <v>0</v>
      </c>
      <c r="AP34" s="3">
        <v>0</v>
      </c>
      <c r="AQ34" s="3">
        <v>0</v>
      </c>
      <c r="AR34" s="3">
        <v>0</v>
      </c>
      <c r="AS34" s="3">
        <v>0</v>
      </c>
      <c r="AT34" s="3">
        <v>0</v>
      </c>
      <c r="AU34" s="3">
        <v>0</v>
      </c>
      <c r="AV34" s="3">
        <v>0</v>
      </c>
      <c r="AW34" s="10">
        <v>0</v>
      </c>
    </row>
    <row r="35" spans="1:49" x14ac:dyDescent="0.35">
      <c r="A35" s="27" t="s">
        <v>340</v>
      </c>
      <c r="B35" s="3" t="s">
        <v>132</v>
      </c>
      <c r="C35" s="4">
        <f t="shared" si="6"/>
        <v>0</v>
      </c>
      <c r="D35" s="3">
        <v>0</v>
      </c>
      <c r="E35" s="3">
        <v>0</v>
      </c>
      <c r="F35" s="3">
        <v>0</v>
      </c>
      <c r="G35" s="3">
        <v>0</v>
      </c>
      <c r="H35" s="3">
        <v>0</v>
      </c>
      <c r="I35" s="3">
        <v>0</v>
      </c>
      <c r="J35" s="3">
        <v>0</v>
      </c>
      <c r="K35" s="3">
        <v>0</v>
      </c>
      <c r="L35" s="3">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10">
        <v>0</v>
      </c>
    </row>
    <row r="36" spans="1:49" x14ac:dyDescent="0.35">
      <c r="A36" s="27" t="s">
        <v>341</v>
      </c>
      <c r="B36" s="3" t="s">
        <v>162</v>
      </c>
      <c r="C36" s="145">
        <f t="shared" si="6"/>
        <v>129.41304347826087</v>
      </c>
      <c r="D36" s="145">
        <v>502</v>
      </c>
      <c r="E36" s="145">
        <v>253</v>
      </c>
      <c r="F36" s="145">
        <v>283</v>
      </c>
      <c r="G36" s="145">
        <v>53</v>
      </c>
      <c r="H36" s="145">
        <v>106</v>
      </c>
      <c r="I36" s="145">
        <v>58</v>
      </c>
      <c r="J36" s="145">
        <v>106</v>
      </c>
      <c r="K36" s="145">
        <v>106</v>
      </c>
      <c r="L36" s="145">
        <v>0</v>
      </c>
      <c r="M36" s="145">
        <v>437</v>
      </c>
      <c r="N36" s="145">
        <v>306</v>
      </c>
      <c r="O36" s="145">
        <v>53</v>
      </c>
      <c r="P36" s="145">
        <v>332</v>
      </c>
      <c r="Q36" s="145">
        <v>332</v>
      </c>
      <c r="R36" s="145">
        <v>200</v>
      </c>
      <c r="S36" s="145">
        <v>107</v>
      </c>
      <c r="T36" s="145">
        <v>0</v>
      </c>
      <c r="U36" s="145">
        <v>0</v>
      </c>
      <c r="V36" s="145">
        <v>214</v>
      </c>
      <c r="W36" s="145">
        <v>0</v>
      </c>
      <c r="X36" s="145">
        <v>307</v>
      </c>
      <c r="Y36" s="145">
        <v>107</v>
      </c>
      <c r="Z36" s="145">
        <v>304</v>
      </c>
      <c r="AA36" s="145">
        <v>54</v>
      </c>
      <c r="AB36" s="145">
        <v>110</v>
      </c>
      <c r="AC36" s="145">
        <v>203</v>
      </c>
      <c r="AD36" s="145">
        <v>55</v>
      </c>
      <c r="AE36" s="145">
        <v>55</v>
      </c>
      <c r="AF36" s="145">
        <v>55</v>
      </c>
      <c r="AG36" s="145">
        <v>54</v>
      </c>
      <c r="AH36" s="145">
        <v>110</v>
      </c>
      <c r="AI36" s="145">
        <v>110</v>
      </c>
      <c r="AJ36" s="145">
        <v>55</v>
      </c>
      <c r="AK36" s="145">
        <v>165</v>
      </c>
      <c r="AL36" s="145">
        <v>0</v>
      </c>
      <c r="AM36" s="145">
        <v>205</v>
      </c>
      <c r="AN36" s="145">
        <v>55</v>
      </c>
      <c r="AO36" s="145">
        <v>55</v>
      </c>
      <c r="AP36" s="145">
        <v>55</v>
      </c>
      <c r="AQ36" s="145">
        <v>0</v>
      </c>
      <c r="AR36" s="145">
        <v>55</v>
      </c>
      <c r="AS36" s="145">
        <v>0</v>
      </c>
      <c r="AT36" s="145">
        <v>0</v>
      </c>
      <c r="AU36" s="145">
        <v>111</v>
      </c>
      <c r="AV36" s="145">
        <v>0</v>
      </c>
      <c r="AW36" s="195">
        <v>225</v>
      </c>
    </row>
    <row r="37" spans="1:49" x14ac:dyDescent="0.35">
      <c r="A37" s="27" t="s">
        <v>341</v>
      </c>
      <c r="B37" s="3" t="s">
        <v>166</v>
      </c>
      <c r="C37" s="145">
        <f t="shared" si="6"/>
        <v>67.956521739130437</v>
      </c>
      <c r="D37" s="145">
        <v>167</v>
      </c>
      <c r="E37" s="145">
        <v>126</v>
      </c>
      <c r="F37" s="145">
        <v>142</v>
      </c>
      <c r="G37" s="145">
        <v>53</v>
      </c>
      <c r="H37" s="145">
        <v>53</v>
      </c>
      <c r="I37" s="145">
        <v>29</v>
      </c>
      <c r="J37" s="145">
        <v>53</v>
      </c>
      <c r="K37" s="145">
        <v>53</v>
      </c>
      <c r="L37" s="145">
        <v>0</v>
      </c>
      <c r="M37" s="145">
        <v>87</v>
      </c>
      <c r="N37" s="145">
        <v>102</v>
      </c>
      <c r="O37" s="145">
        <v>53</v>
      </c>
      <c r="P37" s="145">
        <v>111</v>
      </c>
      <c r="Q37" s="145">
        <v>111</v>
      </c>
      <c r="R37" s="145">
        <v>200</v>
      </c>
      <c r="S37" s="145">
        <v>54</v>
      </c>
      <c r="T37" s="145">
        <v>0</v>
      </c>
      <c r="U37" s="145">
        <v>0</v>
      </c>
      <c r="V37" s="145">
        <v>71</v>
      </c>
      <c r="W37" s="145">
        <v>0</v>
      </c>
      <c r="X37" s="145">
        <v>102</v>
      </c>
      <c r="Y37" s="145">
        <v>54</v>
      </c>
      <c r="Z37" s="145">
        <v>152</v>
      </c>
      <c r="AA37" s="145">
        <v>54</v>
      </c>
      <c r="AB37" s="145">
        <v>55</v>
      </c>
      <c r="AC37" s="145">
        <v>203</v>
      </c>
      <c r="AD37" s="145">
        <v>55</v>
      </c>
      <c r="AE37" s="145">
        <v>55</v>
      </c>
      <c r="AF37" s="145">
        <v>55</v>
      </c>
      <c r="AG37" s="145">
        <v>54</v>
      </c>
      <c r="AH37" s="145">
        <v>55</v>
      </c>
      <c r="AI37" s="145">
        <v>55</v>
      </c>
      <c r="AJ37" s="145">
        <v>55</v>
      </c>
      <c r="AK37" s="145">
        <v>55</v>
      </c>
      <c r="AL37" s="145">
        <v>0</v>
      </c>
      <c r="AM37" s="145">
        <v>102</v>
      </c>
      <c r="AN37" s="145">
        <v>55</v>
      </c>
      <c r="AO37" s="145">
        <v>55</v>
      </c>
      <c r="AP37" s="145">
        <v>55</v>
      </c>
      <c r="AQ37" s="145">
        <v>0</v>
      </c>
      <c r="AR37" s="145">
        <v>55</v>
      </c>
      <c r="AS37" s="145">
        <v>0</v>
      </c>
      <c r="AT37" s="145">
        <v>0</v>
      </c>
      <c r="AU37" s="145">
        <v>55</v>
      </c>
      <c r="AV37" s="145">
        <v>0</v>
      </c>
      <c r="AW37" s="195">
        <v>225</v>
      </c>
    </row>
    <row r="38" spans="1:49" x14ac:dyDescent="0.35">
      <c r="A38" s="27" t="s">
        <v>341</v>
      </c>
      <c r="B38" s="3" t="s">
        <v>133</v>
      </c>
      <c r="C38" s="4">
        <f t="shared" si="6"/>
        <v>1.5217391304347827</v>
      </c>
      <c r="D38" s="3">
        <v>3</v>
      </c>
      <c r="E38" s="3">
        <v>2</v>
      </c>
      <c r="F38" s="3">
        <v>2</v>
      </c>
      <c r="G38" s="3">
        <v>1</v>
      </c>
      <c r="H38" s="3">
        <v>2</v>
      </c>
      <c r="I38" s="3">
        <v>2</v>
      </c>
      <c r="J38" s="3">
        <v>2</v>
      </c>
      <c r="K38" s="3">
        <v>2</v>
      </c>
      <c r="L38" s="3">
        <v>0</v>
      </c>
      <c r="M38" s="3">
        <v>5</v>
      </c>
      <c r="N38" s="3">
        <v>3</v>
      </c>
      <c r="O38" s="3">
        <v>1</v>
      </c>
      <c r="P38" s="3">
        <v>3</v>
      </c>
      <c r="Q38" s="3">
        <v>3</v>
      </c>
      <c r="R38" s="3">
        <v>1</v>
      </c>
      <c r="S38" s="3">
        <v>2</v>
      </c>
      <c r="T38" s="3">
        <v>0</v>
      </c>
      <c r="U38" s="3">
        <v>0</v>
      </c>
      <c r="V38" s="3">
        <v>4</v>
      </c>
      <c r="W38" s="3">
        <v>0</v>
      </c>
      <c r="X38" s="3">
        <v>3</v>
      </c>
      <c r="Y38" s="3">
        <v>2</v>
      </c>
      <c r="Z38" s="3">
        <v>2</v>
      </c>
      <c r="AA38" s="3">
        <v>1</v>
      </c>
      <c r="AB38" s="3">
        <v>2</v>
      </c>
      <c r="AC38" s="3">
        <v>1</v>
      </c>
      <c r="AD38" s="3">
        <v>1</v>
      </c>
      <c r="AE38" s="3">
        <v>1</v>
      </c>
      <c r="AF38" s="3">
        <v>1</v>
      </c>
      <c r="AG38" s="3">
        <v>1</v>
      </c>
      <c r="AH38" s="3">
        <v>2</v>
      </c>
      <c r="AI38" s="3">
        <v>2</v>
      </c>
      <c r="AJ38" s="3">
        <v>1</v>
      </c>
      <c r="AK38" s="3">
        <v>3</v>
      </c>
      <c r="AL38" s="3">
        <v>0</v>
      </c>
      <c r="AM38" s="3">
        <v>2</v>
      </c>
      <c r="AN38" s="3">
        <v>1</v>
      </c>
      <c r="AO38" s="3">
        <v>1</v>
      </c>
      <c r="AP38" s="3">
        <v>1</v>
      </c>
      <c r="AQ38" s="3">
        <v>0</v>
      </c>
      <c r="AR38" s="3">
        <v>1</v>
      </c>
      <c r="AS38" s="3">
        <v>0</v>
      </c>
      <c r="AT38" s="3">
        <v>0</v>
      </c>
      <c r="AU38" s="3">
        <v>2</v>
      </c>
      <c r="AV38" s="3">
        <v>0</v>
      </c>
      <c r="AW38" s="10">
        <v>1</v>
      </c>
    </row>
    <row r="39" spans="1:49" x14ac:dyDescent="0.35">
      <c r="A39" s="27" t="s">
        <v>341</v>
      </c>
      <c r="B39" s="3" t="s">
        <v>167</v>
      </c>
      <c r="C39" s="4">
        <f t="shared" si="6"/>
        <v>0</v>
      </c>
      <c r="D39" s="4">
        <v>0</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16">
        <v>0</v>
      </c>
    </row>
    <row r="40" spans="1:49" x14ac:dyDescent="0.35">
      <c r="A40" s="27" t="s">
        <v>341</v>
      </c>
      <c r="B40" s="3" t="s">
        <v>132</v>
      </c>
      <c r="C40" s="4">
        <f t="shared" si="6"/>
        <v>1.5</v>
      </c>
      <c r="D40" s="3">
        <v>3</v>
      </c>
      <c r="E40" s="3">
        <v>2</v>
      </c>
      <c r="F40" s="3">
        <v>2</v>
      </c>
      <c r="G40" s="3">
        <v>1</v>
      </c>
      <c r="H40" s="3">
        <v>2</v>
      </c>
      <c r="I40" s="3">
        <v>2</v>
      </c>
      <c r="J40" s="3">
        <v>2</v>
      </c>
      <c r="K40" s="3">
        <v>2</v>
      </c>
      <c r="L40" s="3">
        <v>0</v>
      </c>
      <c r="M40" s="3">
        <v>5</v>
      </c>
      <c r="N40" s="3">
        <v>3</v>
      </c>
      <c r="O40" s="3">
        <v>1</v>
      </c>
      <c r="P40" s="3">
        <v>3</v>
      </c>
      <c r="Q40" s="3">
        <v>3</v>
      </c>
      <c r="R40" s="3">
        <v>1</v>
      </c>
      <c r="S40" s="3">
        <v>2</v>
      </c>
      <c r="T40" s="3">
        <v>0</v>
      </c>
      <c r="U40" s="3">
        <v>0</v>
      </c>
      <c r="V40" s="3">
        <v>3</v>
      </c>
      <c r="W40" s="3">
        <v>0</v>
      </c>
      <c r="X40" s="3">
        <v>3</v>
      </c>
      <c r="Y40" s="3">
        <v>2</v>
      </c>
      <c r="Z40" s="3">
        <v>2</v>
      </c>
      <c r="AA40" s="3">
        <v>1</v>
      </c>
      <c r="AB40" s="3">
        <v>2</v>
      </c>
      <c r="AC40" s="3">
        <v>1</v>
      </c>
      <c r="AD40" s="3">
        <v>1</v>
      </c>
      <c r="AE40" s="3">
        <v>1</v>
      </c>
      <c r="AF40" s="3">
        <v>1</v>
      </c>
      <c r="AG40" s="3">
        <v>1</v>
      </c>
      <c r="AH40" s="3">
        <v>2</v>
      </c>
      <c r="AI40" s="3">
        <v>2</v>
      </c>
      <c r="AJ40" s="3">
        <v>1</v>
      </c>
      <c r="AK40" s="3">
        <v>3</v>
      </c>
      <c r="AL40" s="3">
        <v>0</v>
      </c>
      <c r="AM40" s="3">
        <v>2</v>
      </c>
      <c r="AN40" s="3">
        <v>1</v>
      </c>
      <c r="AO40" s="3">
        <v>1</v>
      </c>
      <c r="AP40" s="3">
        <v>1</v>
      </c>
      <c r="AQ40" s="3">
        <v>0</v>
      </c>
      <c r="AR40" s="3">
        <v>1</v>
      </c>
      <c r="AS40" s="3">
        <v>0</v>
      </c>
      <c r="AT40" s="3">
        <v>0</v>
      </c>
      <c r="AU40" s="3">
        <v>2</v>
      </c>
      <c r="AV40" s="3">
        <v>0</v>
      </c>
      <c r="AW40" s="10">
        <v>1</v>
      </c>
    </row>
    <row r="41" spans="1:49" x14ac:dyDescent="0.35">
      <c r="A41" s="27" t="s">
        <v>333</v>
      </c>
      <c r="B41" s="3" t="s">
        <v>162</v>
      </c>
      <c r="C41" s="145">
        <f t="shared" si="6"/>
        <v>1581.2826086956522</v>
      </c>
      <c r="D41" s="145">
        <v>1959</v>
      </c>
      <c r="E41" s="145">
        <v>2010</v>
      </c>
      <c r="F41" s="145">
        <v>1653</v>
      </c>
      <c r="G41" s="145">
        <v>934</v>
      </c>
      <c r="H41" s="145">
        <v>1669</v>
      </c>
      <c r="I41" s="145">
        <v>747</v>
      </c>
      <c r="J41" s="145">
        <v>813</v>
      </c>
      <c r="K41" s="145">
        <v>1939</v>
      </c>
      <c r="L41" s="145">
        <v>1045</v>
      </c>
      <c r="M41" s="145">
        <v>897</v>
      </c>
      <c r="N41" s="145">
        <v>1796</v>
      </c>
      <c r="O41" s="145">
        <v>5588</v>
      </c>
      <c r="P41" s="145">
        <v>4187</v>
      </c>
      <c r="Q41" s="145">
        <v>2502</v>
      </c>
      <c r="R41" s="145">
        <v>1602</v>
      </c>
      <c r="S41" s="145">
        <v>1171</v>
      </c>
      <c r="T41" s="145">
        <v>2059</v>
      </c>
      <c r="U41" s="145">
        <v>1096</v>
      </c>
      <c r="V41" s="145">
        <v>1787</v>
      </c>
      <c r="W41" s="145">
        <v>837</v>
      </c>
      <c r="X41" s="145">
        <v>1023</v>
      </c>
      <c r="Y41" s="145">
        <v>1065</v>
      </c>
      <c r="Z41" s="145">
        <v>1035</v>
      </c>
      <c r="AA41" s="145">
        <v>832</v>
      </c>
      <c r="AB41" s="145">
        <v>1378</v>
      </c>
      <c r="AC41" s="145">
        <v>2538</v>
      </c>
      <c r="AD41" s="145">
        <v>3203</v>
      </c>
      <c r="AE41" s="145">
        <v>1624</v>
      </c>
      <c r="AF41" s="145">
        <v>777</v>
      </c>
      <c r="AG41" s="145">
        <v>949</v>
      </c>
      <c r="AH41" s="145">
        <v>1057</v>
      </c>
      <c r="AI41" s="145">
        <v>1216</v>
      </c>
      <c r="AJ41" s="145">
        <v>657</v>
      </c>
      <c r="AK41" s="145">
        <v>1278</v>
      </c>
      <c r="AL41" s="145">
        <v>634</v>
      </c>
      <c r="AM41" s="145">
        <v>1295</v>
      </c>
      <c r="AN41" s="145">
        <v>3327</v>
      </c>
      <c r="AO41" s="145">
        <v>3510</v>
      </c>
      <c r="AP41" s="145">
        <v>2006</v>
      </c>
      <c r="AQ41" s="145">
        <v>1444</v>
      </c>
      <c r="AR41" s="145">
        <v>663</v>
      </c>
      <c r="AS41" s="145">
        <v>369</v>
      </c>
      <c r="AT41" s="145">
        <v>1202</v>
      </c>
      <c r="AU41" s="145">
        <v>464</v>
      </c>
      <c r="AV41" s="145">
        <v>1148</v>
      </c>
      <c r="AW41" s="195">
        <v>1754</v>
      </c>
    </row>
    <row r="42" spans="1:49" x14ac:dyDescent="0.35">
      <c r="A42" s="27" t="s">
        <v>333</v>
      </c>
      <c r="B42" s="3" t="s">
        <v>166</v>
      </c>
      <c r="C42" s="145">
        <f t="shared" si="6"/>
        <v>143.13043478260869</v>
      </c>
      <c r="D42" s="145">
        <v>151</v>
      </c>
      <c r="E42" s="145">
        <v>118</v>
      </c>
      <c r="F42" s="145">
        <v>138</v>
      </c>
      <c r="G42" s="145">
        <v>93</v>
      </c>
      <c r="H42" s="145">
        <v>139</v>
      </c>
      <c r="I42" s="145">
        <v>75</v>
      </c>
      <c r="J42" s="145">
        <v>135</v>
      </c>
      <c r="K42" s="145">
        <v>121</v>
      </c>
      <c r="L42" s="145">
        <v>105</v>
      </c>
      <c r="M42" s="145">
        <v>100</v>
      </c>
      <c r="N42" s="145">
        <v>163</v>
      </c>
      <c r="O42" s="145">
        <v>399</v>
      </c>
      <c r="P42" s="145">
        <v>299</v>
      </c>
      <c r="Q42" s="145">
        <v>192</v>
      </c>
      <c r="R42" s="145">
        <v>146</v>
      </c>
      <c r="S42" s="145">
        <v>130</v>
      </c>
      <c r="T42" s="145">
        <v>172</v>
      </c>
      <c r="U42" s="145">
        <v>110</v>
      </c>
      <c r="V42" s="145">
        <v>94</v>
      </c>
      <c r="W42" s="145">
        <v>105</v>
      </c>
      <c r="X42" s="145">
        <v>114</v>
      </c>
      <c r="Y42" s="145">
        <v>89</v>
      </c>
      <c r="Z42" s="145">
        <v>86</v>
      </c>
      <c r="AA42" s="145">
        <v>92</v>
      </c>
      <c r="AB42" s="145">
        <v>98</v>
      </c>
      <c r="AC42" s="145">
        <v>169</v>
      </c>
      <c r="AD42" s="145">
        <v>169</v>
      </c>
      <c r="AE42" s="145">
        <v>102</v>
      </c>
      <c r="AF42" s="145">
        <v>86</v>
      </c>
      <c r="AG42" s="145">
        <v>119</v>
      </c>
      <c r="AH42" s="145">
        <v>88</v>
      </c>
      <c r="AI42" s="145">
        <v>101</v>
      </c>
      <c r="AJ42" s="145">
        <v>110</v>
      </c>
      <c r="AK42" s="145">
        <v>107</v>
      </c>
      <c r="AL42" s="145">
        <v>91</v>
      </c>
      <c r="AM42" s="145">
        <v>130</v>
      </c>
      <c r="AN42" s="145">
        <v>256</v>
      </c>
      <c r="AO42" s="145">
        <v>439</v>
      </c>
      <c r="AP42" s="145">
        <v>251</v>
      </c>
      <c r="AQ42" s="145">
        <v>241</v>
      </c>
      <c r="AR42" s="145">
        <v>133</v>
      </c>
      <c r="AS42" s="145">
        <v>92</v>
      </c>
      <c r="AT42" s="145">
        <v>120</v>
      </c>
      <c r="AU42" s="145">
        <v>66</v>
      </c>
      <c r="AV42" s="145">
        <v>115</v>
      </c>
      <c r="AW42" s="195">
        <v>135</v>
      </c>
    </row>
    <row r="43" spans="1:49" x14ac:dyDescent="0.35">
      <c r="A43" s="27" t="s">
        <v>333</v>
      </c>
      <c r="B43" s="3" t="s">
        <v>133</v>
      </c>
      <c r="C43" s="4">
        <f t="shared" si="6"/>
        <v>13.673913043478262</v>
      </c>
      <c r="D43" s="3">
        <v>17</v>
      </c>
      <c r="E43" s="3">
        <v>17</v>
      </c>
      <c r="F43" s="3">
        <v>12</v>
      </c>
      <c r="G43" s="3">
        <v>11</v>
      </c>
      <c r="H43" s="3">
        <v>16</v>
      </c>
      <c r="I43" s="3">
        <v>11</v>
      </c>
      <c r="J43" s="3">
        <v>10</v>
      </c>
      <c r="K43" s="3">
        <v>21</v>
      </c>
      <c r="L43" s="3">
        <v>10</v>
      </c>
      <c r="M43" s="3">
        <v>9</v>
      </c>
      <c r="N43" s="3">
        <v>14</v>
      </c>
      <c r="O43" s="3">
        <v>35</v>
      </c>
      <c r="P43" s="3">
        <v>24</v>
      </c>
      <c r="Q43" s="3">
        <v>16</v>
      </c>
      <c r="R43" s="3">
        <v>12</v>
      </c>
      <c r="S43" s="3">
        <v>9</v>
      </c>
      <c r="T43" s="3">
        <v>15</v>
      </c>
      <c r="U43" s="3">
        <v>11</v>
      </c>
      <c r="V43" s="3">
        <v>19</v>
      </c>
      <c r="W43" s="3">
        <v>8</v>
      </c>
      <c r="X43" s="3">
        <v>9</v>
      </c>
      <c r="Y43" s="3">
        <v>12</v>
      </c>
      <c r="Z43" s="3">
        <v>16</v>
      </c>
      <c r="AA43" s="3">
        <v>9</v>
      </c>
      <c r="AB43" s="3">
        <v>17</v>
      </c>
      <c r="AC43" s="3">
        <v>20</v>
      </c>
      <c r="AD43" s="3">
        <v>24</v>
      </c>
      <c r="AE43" s="3">
        <v>17</v>
      </c>
      <c r="AF43" s="3">
        <v>9</v>
      </c>
      <c r="AG43" s="3">
        <v>10</v>
      </c>
      <c r="AH43" s="3">
        <v>13</v>
      </c>
      <c r="AI43" s="3">
        <v>14</v>
      </c>
      <c r="AJ43" s="3">
        <v>7</v>
      </c>
      <c r="AK43" s="3">
        <v>15</v>
      </c>
      <c r="AL43" s="3">
        <v>7</v>
      </c>
      <c r="AM43" s="3">
        <v>12</v>
      </c>
      <c r="AN43" s="3">
        <v>24</v>
      </c>
      <c r="AO43" s="3">
        <v>21</v>
      </c>
      <c r="AP43" s="3">
        <v>12</v>
      </c>
      <c r="AQ43" s="3">
        <v>10</v>
      </c>
      <c r="AR43" s="3">
        <v>6</v>
      </c>
      <c r="AS43" s="3">
        <v>4</v>
      </c>
      <c r="AT43" s="3">
        <v>12</v>
      </c>
      <c r="AU43" s="3">
        <v>7</v>
      </c>
      <c r="AV43" s="3">
        <v>10</v>
      </c>
      <c r="AW43" s="10">
        <v>15</v>
      </c>
    </row>
    <row r="44" spans="1:49" x14ac:dyDescent="0.35">
      <c r="A44" s="27" t="s">
        <v>333</v>
      </c>
      <c r="B44" s="3" t="s">
        <v>167</v>
      </c>
      <c r="C44" s="4">
        <f t="shared" si="6"/>
        <v>0</v>
      </c>
      <c r="D44" s="4">
        <v>0</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3">
        <v>0</v>
      </c>
      <c r="X44" s="4">
        <v>0</v>
      </c>
      <c r="Y44" s="4">
        <v>0</v>
      </c>
      <c r="Z44" s="4">
        <v>0</v>
      </c>
      <c r="AA44" s="4">
        <v>0</v>
      </c>
      <c r="AB44" s="4">
        <v>0</v>
      </c>
      <c r="AC44" s="4">
        <v>0</v>
      </c>
      <c r="AD44" s="4">
        <v>0</v>
      </c>
      <c r="AE44" s="4">
        <v>0</v>
      </c>
      <c r="AF44" s="4">
        <v>0</v>
      </c>
      <c r="AG44" s="4">
        <v>0</v>
      </c>
      <c r="AH44" s="4">
        <v>0</v>
      </c>
      <c r="AI44" s="4">
        <v>0</v>
      </c>
      <c r="AJ44" s="4">
        <v>0</v>
      </c>
      <c r="AK44" s="4">
        <v>0</v>
      </c>
      <c r="AL44" s="3">
        <v>0</v>
      </c>
      <c r="AM44" s="4">
        <v>0</v>
      </c>
      <c r="AN44" s="4">
        <v>0</v>
      </c>
      <c r="AO44" s="4">
        <v>0</v>
      </c>
      <c r="AP44" s="3">
        <v>0</v>
      </c>
      <c r="AQ44" s="3">
        <v>0</v>
      </c>
      <c r="AR44" s="4">
        <v>0</v>
      </c>
      <c r="AS44" s="4">
        <v>0</v>
      </c>
      <c r="AT44" s="4">
        <v>0</v>
      </c>
      <c r="AU44" s="4">
        <v>0</v>
      </c>
      <c r="AV44" s="3">
        <v>0</v>
      </c>
      <c r="AW44" s="16">
        <v>0</v>
      </c>
    </row>
    <row r="45" spans="1:49" x14ac:dyDescent="0.35">
      <c r="A45" s="27" t="s">
        <v>333</v>
      </c>
      <c r="B45" s="3" t="s">
        <v>132</v>
      </c>
      <c r="C45" s="4">
        <f t="shared" si="6"/>
        <v>10.913043478260869</v>
      </c>
      <c r="D45" s="3">
        <v>13</v>
      </c>
      <c r="E45" s="3">
        <v>17</v>
      </c>
      <c r="F45" s="3">
        <v>12</v>
      </c>
      <c r="G45" s="3">
        <v>10</v>
      </c>
      <c r="H45" s="3">
        <v>12</v>
      </c>
      <c r="I45" s="3">
        <v>10</v>
      </c>
      <c r="J45" s="3">
        <v>6</v>
      </c>
      <c r="K45" s="3">
        <v>16</v>
      </c>
      <c r="L45" s="3">
        <v>10</v>
      </c>
      <c r="M45" s="3">
        <v>9</v>
      </c>
      <c r="N45" s="3">
        <v>11</v>
      </c>
      <c r="O45" s="3">
        <v>14</v>
      </c>
      <c r="P45" s="3">
        <v>14</v>
      </c>
      <c r="Q45" s="3">
        <v>13</v>
      </c>
      <c r="R45" s="3">
        <v>11</v>
      </c>
      <c r="S45" s="3">
        <v>9</v>
      </c>
      <c r="T45" s="3">
        <v>12</v>
      </c>
      <c r="U45" s="3">
        <v>10</v>
      </c>
      <c r="V45" s="3">
        <v>19</v>
      </c>
      <c r="W45" s="3">
        <v>8</v>
      </c>
      <c r="X45" s="3">
        <v>9</v>
      </c>
      <c r="Y45" s="3">
        <v>12</v>
      </c>
      <c r="Z45" s="3">
        <v>12</v>
      </c>
      <c r="AA45" s="3">
        <v>9</v>
      </c>
      <c r="AB45" s="3">
        <v>14</v>
      </c>
      <c r="AC45" s="3">
        <v>15</v>
      </c>
      <c r="AD45" s="3">
        <v>19</v>
      </c>
      <c r="AE45" s="3">
        <v>16</v>
      </c>
      <c r="AF45" s="3">
        <v>9</v>
      </c>
      <c r="AG45" s="3">
        <v>8</v>
      </c>
      <c r="AH45" s="3">
        <v>12</v>
      </c>
      <c r="AI45" s="3">
        <v>12</v>
      </c>
      <c r="AJ45" s="3">
        <v>6</v>
      </c>
      <c r="AK45" s="3">
        <v>12</v>
      </c>
      <c r="AL45" s="3">
        <v>7</v>
      </c>
      <c r="AM45" s="3">
        <v>10</v>
      </c>
      <c r="AN45" s="3">
        <v>13</v>
      </c>
      <c r="AO45" s="3">
        <v>8</v>
      </c>
      <c r="AP45" s="3">
        <v>8</v>
      </c>
      <c r="AQ45" s="3">
        <v>6</v>
      </c>
      <c r="AR45" s="3">
        <v>5</v>
      </c>
      <c r="AS45" s="3">
        <v>4</v>
      </c>
      <c r="AT45" s="3">
        <v>10</v>
      </c>
      <c r="AU45" s="3">
        <v>7</v>
      </c>
      <c r="AV45" s="3">
        <v>10</v>
      </c>
      <c r="AW45" s="10">
        <v>13</v>
      </c>
    </row>
    <row r="46" spans="1:49" x14ac:dyDescent="0.35">
      <c r="A46" s="27" t="s">
        <v>334</v>
      </c>
      <c r="B46" s="3" t="s">
        <v>162</v>
      </c>
      <c r="C46" s="145">
        <f t="shared" si="6"/>
        <v>442.02173913043481</v>
      </c>
      <c r="D46" s="145">
        <v>257</v>
      </c>
      <c r="E46" s="145">
        <v>470</v>
      </c>
      <c r="F46" s="145">
        <v>496</v>
      </c>
      <c r="G46" s="145">
        <v>351</v>
      </c>
      <c r="H46" s="145">
        <v>390</v>
      </c>
      <c r="I46" s="145">
        <v>309</v>
      </c>
      <c r="J46" s="145">
        <v>629</v>
      </c>
      <c r="K46" s="145">
        <v>604</v>
      </c>
      <c r="L46" s="145">
        <v>154</v>
      </c>
      <c r="M46" s="145">
        <v>314</v>
      </c>
      <c r="N46" s="145">
        <v>895</v>
      </c>
      <c r="O46" s="145">
        <v>2402</v>
      </c>
      <c r="P46" s="145">
        <v>1422</v>
      </c>
      <c r="Q46" s="145">
        <v>631</v>
      </c>
      <c r="R46" s="145">
        <v>127</v>
      </c>
      <c r="S46" s="145">
        <v>259</v>
      </c>
      <c r="T46" s="145">
        <v>206</v>
      </c>
      <c r="U46" s="145">
        <v>207</v>
      </c>
      <c r="V46" s="145">
        <v>502</v>
      </c>
      <c r="W46" s="145">
        <v>205</v>
      </c>
      <c r="X46" s="145">
        <v>282</v>
      </c>
      <c r="Y46" s="145">
        <v>384</v>
      </c>
      <c r="Z46" s="145">
        <v>260</v>
      </c>
      <c r="AA46" s="145">
        <v>300</v>
      </c>
      <c r="AB46" s="145">
        <v>364</v>
      </c>
      <c r="AC46" s="145">
        <v>560</v>
      </c>
      <c r="AD46" s="145">
        <v>427</v>
      </c>
      <c r="AE46" s="145">
        <v>361</v>
      </c>
      <c r="AF46" s="145">
        <v>595</v>
      </c>
      <c r="AG46" s="145">
        <v>332</v>
      </c>
      <c r="AH46" s="145">
        <v>477</v>
      </c>
      <c r="AI46" s="145">
        <v>375</v>
      </c>
      <c r="AJ46" s="145">
        <v>343</v>
      </c>
      <c r="AK46" s="145">
        <v>509</v>
      </c>
      <c r="AL46" s="145">
        <v>214</v>
      </c>
      <c r="AM46" s="145">
        <v>335</v>
      </c>
      <c r="AN46" s="145">
        <v>310</v>
      </c>
      <c r="AO46" s="145">
        <v>355</v>
      </c>
      <c r="AP46" s="145">
        <v>440</v>
      </c>
      <c r="AQ46" s="145">
        <v>448</v>
      </c>
      <c r="AR46" s="145">
        <v>133</v>
      </c>
      <c r="AS46" s="145">
        <v>61</v>
      </c>
      <c r="AT46" s="145">
        <v>606</v>
      </c>
      <c r="AU46" s="145">
        <v>456</v>
      </c>
      <c r="AV46" s="145">
        <v>166</v>
      </c>
      <c r="AW46" s="195">
        <v>410</v>
      </c>
    </row>
    <row r="47" spans="1:49" x14ac:dyDescent="0.35">
      <c r="A47" s="27" t="s">
        <v>334</v>
      </c>
      <c r="B47" s="3" t="s">
        <v>166</v>
      </c>
      <c r="C47" s="145">
        <f t="shared" si="6"/>
        <v>37.434782608695649</v>
      </c>
      <c r="D47" s="145">
        <v>17</v>
      </c>
      <c r="E47" s="145">
        <v>26</v>
      </c>
      <c r="F47" s="145">
        <v>35</v>
      </c>
      <c r="G47" s="145">
        <v>32</v>
      </c>
      <c r="H47" s="145">
        <v>28</v>
      </c>
      <c r="I47" s="145">
        <v>28</v>
      </c>
      <c r="J47" s="145">
        <v>105</v>
      </c>
      <c r="K47" s="145">
        <v>36</v>
      </c>
      <c r="L47" s="145">
        <v>15</v>
      </c>
      <c r="M47" s="145">
        <v>22</v>
      </c>
      <c r="N47" s="145">
        <v>69</v>
      </c>
      <c r="O47" s="145">
        <v>160</v>
      </c>
      <c r="P47" s="145">
        <v>89</v>
      </c>
      <c r="Q47" s="145">
        <v>49</v>
      </c>
      <c r="R47" s="145">
        <v>12</v>
      </c>
      <c r="S47" s="145">
        <v>24</v>
      </c>
      <c r="T47" s="145">
        <v>17</v>
      </c>
      <c r="U47" s="145">
        <v>23</v>
      </c>
      <c r="V47" s="145">
        <v>25</v>
      </c>
      <c r="W47" s="145">
        <v>26</v>
      </c>
      <c r="X47" s="145">
        <v>23</v>
      </c>
      <c r="Y47" s="145">
        <v>27</v>
      </c>
      <c r="Z47" s="145">
        <v>19</v>
      </c>
      <c r="AA47" s="145">
        <v>30</v>
      </c>
      <c r="AB47" s="145">
        <v>23</v>
      </c>
      <c r="AC47" s="145">
        <v>37</v>
      </c>
      <c r="AD47" s="145">
        <v>21</v>
      </c>
      <c r="AE47" s="145">
        <v>21</v>
      </c>
      <c r="AF47" s="145">
        <v>60</v>
      </c>
      <c r="AG47" s="145">
        <v>37</v>
      </c>
      <c r="AH47" s="145">
        <v>37</v>
      </c>
      <c r="AI47" s="145">
        <v>27</v>
      </c>
      <c r="AJ47" s="145">
        <v>49</v>
      </c>
      <c r="AK47" s="145">
        <v>36</v>
      </c>
      <c r="AL47" s="145">
        <v>31</v>
      </c>
      <c r="AM47" s="145">
        <v>28</v>
      </c>
      <c r="AN47" s="145">
        <v>22</v>
      </c>
      <c r="AO47" s="145">
        <v>39</v>
      </c>
      <c r="AP47" s="145">
        <v>49</v>
      </c>
      <c r="AQ47" s="145">
        <v>75</v>
      </c>
      <c r="AR47" s="145">
        <v>22</v>
      </c>
      <c r="AS47" s="145">
        <v>12</v>
      </c>
      <c r="AT47" s="145">
        <v>61</v>
      </c>
      <c r="AU47" s="145">
        <v>51</v>
      </c>
      <c r="AV47" s="145">
        <v>18</v>
      </c>
      <c r="AW47" s="195">
        <v>29</v>
      </c>
    </row>
    <row r="48" spans="1:49" x14ac:dyDescent="0.35">
      <c r="A48" s="27" t="s">
        <v>334</v>
      </c>
      <c r="B48" s="3" t="s">
        <v>133</v>
      </c>
      <c r="C48" s="4">
        <f t="shared" si="6"/>
        <v>0</v>
      </c>
      <c r="D48" s="3">
        <v>0</v>
      </c>
      <c r="E48" s="3">
        <v>0</v>
      </c>
      <c r="F48" s="3">
        <v>0</v>
      </c>
      <c r="G48" s="3">
        <v>0</v>
      </c>
      <c r="H48" s="3">
        <v>0</v>
      </c>
      <c r="I48" s="3">
        <v>0</v>
      </c>
      <c r="J48" s="3">
        <v>0</v>
      </c>
      <c r="K48" s="3">
        <v>0</v>
      </c>
      <c r="L48" s="3">
        <v>0</v>
      </c>
      <c r="M48" s="3">
        <v>0</v>
      </c>
      <c r="N48" s="3">
        <v>0</v>
      </c>
      <c r="O48" s="3">
        <v>0</v>
      </c>
      <c r="P48" s="3">
        <v>0</v>
      </c>
      <c r="Q48" s="3">
        <v>0</v>
      </c>
      <c r="R48" s="3">
        <v>0</v>
      </c>
      <c r="S48" s="3">
        <v>0</v>
      </c>
      <c r="T48" s="3">
        <v>0</v>
      </c>
      <c r="U48" s="3">
        <v>0</v>
      </c>
      <c r="V48" s="3">
        <v>0</v>
      </c>
      <c r="W48" s="3">
        <v>0</v>
      </c>
      <c r="X48" s="3">
        <v>0</v>
      </c>
      <c r="Y48" s="3">
        <v>0</v>
      </c>
      <c r="Z48" s="3">
        <v>0</v>
      </c>
      <c r="AA48" s="3">
        <v>0</v>
      </c>
      <c r="AB48" s="3">
        <v>0</v>
      </c>
      <c r="AC48" s="3">
        <v>0</v>
      </c>
      <c r="AD48" s="3">
        <v>0</v>
      </c>
      <c r="AE48" s="3">
        <v>0</v>
      </c>
      <c r="AF48" s="3">
        <v>0</v>
      </c>
      <c r="AG48" s="3">
        <v>0</v>
      </c>
      <c r="AH48" s="3">
        <v>0</v>
      </c>
      <c r="AI48" s="3">
        <v>0</v>
      </c>
      <c r="AJ48" s="3">
        <v>0</v>
      </c>
      <c r="AK48" s="3">
        <v>0</v>
      </c>
      <c r="AL48" s="3">
        <v>0</v>
      </c>
      <c r="AM48" s="3">
        <v>0</v>
      </c>
      <c r="AN48" s="3">
        <v>0</v>
      </c>
      <c r="AO48" s="3">
        <v>0</v>
      </c>
      <c r="AP48" s="3">
        <v>0</v>
      </c>
      <c r="AQ48" s="3">
        <v>0</v>
      </c>
      <c r="AR48" s="3">
        <v>0</v>
      </c>
      <c r="AS48" s="3">
        <v>0</v>
      </c>
      <c r="AT48" s="3">
        <v>0</v>
      </c>
      <c r="AU48" s="3">
        <v>0</v>
      </c>
      <c r="AV48" s="3">
        <v>0</v>
      </c>
      <c r="AW48" s="10">
        <v>0</v>
      </c>
    </row>
    <row r="49" spans="1:49" x14ac:dyDescent="0.35">
      <c r="A49" s="27" t="s">
        <v>334</v>
      </c>
      <c r="B49" s="3" t="s">
        <v>167</v>
      </c>
      <c r="C49" s="4">
        <f t="shared" si="6"/>
        <v>218.89130434782609</v>
      </c>
      <c r="D49" s="4">
        <v>264</v>
      </c>
      <c r="E49" s="4">
        <v>265</v>
      </c>
      <c r="F49" s="4">
        <v>237</v>
      </c>
      <c r="G49" s="4">
        <v>157</v>
      </c>
      <c r="H49" s="4">
        <v>252</v>
      </c>
      <c r="I49" s="4">
        <v>205</v>
      </c>
      <c r="J49" s="3">
        <v>282</v>
      </c>
      <c r="K49" s="4">
        <v>352</v>
      </c>
      <c r="L49" s="4">
        <v>88</v>
      </c>
      <c r="M49" s="4">
        <v>201</v>
      </c>
      <c r="N49" s="3">
        <v>443</v>
      </c>
      <c r="O49" s="3">
        <v>767</v>
      </c>
      <c r="P49" s="4">
        <v>527</v>
      </c>
      <c r="Q49" s="4">
        <v>273</v>
      </c>
      <c r="R49" s="4">
        <v>78</v>
      </c>
      <c r="S49" s="4">
        <v>117</v>
      </c>
      <c r="T49" s="4">
        <v>103</v>
      </c>
      <c r="U49" s="4">
        <v>115</v>
      </c>
      <c r="V49" s="4">
        <v>231</v>
      </c>
      <c r="W49" s="4">
        <v>111</v>
      </c>
      <c r="X49" s="4">
        <v>184</v>
      </c>
      <c r="Y49" s="4">
        <v>233</v>
      </c>
      <c r="Z49" s="4">
        <v>167</v>
      </c>
      <c r="AA49" s="4">
        <v>141</v>
      </c>
      <c r="AB49" s="4">
        <v>193</v>
      </c>
      <c r="AC49" s="4">
        <v>246</v>
      </c>
      <c r="AD49" s="4">
        <v>248</v>
      </c>
      <c r="AE49" s="4">
        <v>181</v>
      </c>
      <c r="AF49" s="4">
        <v>363</v>
      </c>
      <c r="AG49" s="4">
        <v>113</v>
      </c>
      <c r="AH49" s="4">
        <v>217</v>
      </c>
      <c r="AI49" s="4">
        <v>183</v>
      </c>
      <c r="AJ49" s="4">
        <v>184</v>
      </c>
      <c r="AK49" s="4">
        <v>249</v>
      </c>
      <c r="AL49" s="4">
        <v>98</v>
      </c>
      <c r="AM49" s="4">
        <v>206</v>
      </c>
      <c r="AN49" s="4">
        <v>155</v>
      </c>
      <c r="AO49" s="4">
        <v>172</v>
      </c>
      <c r="AP49" s="4">
        <v>205</v>
      </c>
      <c r="AQ49" s="4">
        <v>306</v>
      </c>
      <c r="AR49" s="4">
        <v>62</v>
      </c>
      <c r="AS49" s="4">
        <v>71</v>
      </c>
      <c r="AT49" s="4">
        <v>341</v>
      </c>
      <c r="AU49" s="4">
        <v>209</v>
      </c>
      <c r="AV49" s="4">
        <v>94</v>
      </c>
      <c r="AW49" s="16">
        <v>180</v>
      </c>
    </row>
    <row r="50" spans="1:49" x14ac:dyDescent="0.35">
      <c r="A50" s="27" t="s">
        <v>334</v>
      </c>
      <c r="B50" s="3" t="s">
        <v>132</v>
      </c>
      <c r="C50" s="4">
        <f t="shared" si="6"/>
        <v>12.021739130434783</v>
      </c>
      <c r="D50" s="3">
        <v>15</v>
      </c>
      <c r="E50" s="3">
        <v>18</v>
      </c>
      <c r="F50" s="3">
        <v>14</v>
      </c>
      <c r="G50" s="3">
        <v>11</v>
      </c>
      <c r="H50" s="3">
        <v>14</v>
      </c>
      <c r="I50" s="3">
        <v>11</v>
      </c>
      <c r="J50" s="3">
        <v>6</v>
      </c>
      <c r="K50" s="3">
        <v>17</v>
      </c>
      <c r="L50" s="3">
        <v>10</v>
      </c>
      <c r="M50" s="3">
        <v>14</v>
      </c>
      <c r="N50" s="3">
        <v>13</v>
      </c>
      <c r="O50" s="3">
        <v>15</v>
      </c>
      <c r="P50" s="3">
        <v>16</v>
      </c>
      <c r="Q50" s="3">
        <v>13</v>
      </c>
      <c r="R50" s="3">
        <v>11</v>
      </c>
      <c r="S50" s="3">
        <v>11</v>
      </c>
      <c r="T50" s="3">
        <v>12</v>
      </c>
      <c r="U50" s="3">
        <v>9</v>
      </c>
      <c r="V50" s="3">
        <v>20</v>
      </c>
      <c r="W50" s="3">
        <v>8</v>
      </c>
      <c r="X50" s="3">
        <v>12</v>
      </c>
      <c r="Y50" s="3">
        <v>14</v>
      </c>
      <c r="Z50" s="3">
        <v>14</v>
      </c>
      <c r="AA50" s="3">
        <v>10</v>
      </c>
      <c r="AB50" s="3">
        <v>16</v>
      </c>
      <c r="AC50" s="3">
        <v>15</v>
      </c>
      <c r="AD50" s="3">
        <v>20</v>
      </c>
      <c r="AE50" s="3">
        <v>17</v>
      </c>
      <c r="AF50" s="3">
        <v>10</v>
      </c>
      <c r="AG50" s="3">
        <v>9</v>
      </c>
      <c r="AH50" s="3">
        <v>13</v>
      </c>
      <c r="AI50" s="3">
        <v>14</v>
      </c>
      <c r="AJ50" s="3">
        <v>7</v>
      </c>
      <c r="AK50" s="3">
        <v>14</v>
      </c>
      <c r="AL50" s="3">
        <v>7</v>
      </c>
      <c r="AM50" s="3">
        <v>12</v>
      </c>
      <c r="AN50" s="3">
        <v>14</v>
      </c>
      <c r="AO50" s="3">
        <v>9</v>
      </c>
      <c r="AP50" s="3">
        <v>9</v>
      </c>
      <c r="AQ50" s="3">
        <v>6</v>
      </c>
      <c r="AR50" s="3">
        <v>6</v>
      </c>
      <c r="AS50" s="3">
        <v>5</v>
      </c>
      <c r="AT50" s="3">
        <v>10</v>
      </c>
      <c r="AU50" s="3">
        <v>9</v>
      </c>
      <c r="AV50" s="3">
        <v>9</v>
      </c>
      <c r="AW50" s="10">
        <v>14</v>
      </c>
    </row>
    <row r="51" spans="1:49" x14ac:dyDescent="0.35">
      <c r="A51" s="27" t="s">
        <v>335</v>
      </c>
      <c r="B51" s="3" t="s">
        <v>162</v>
      </c>
      <c r="C51" s="145">
        <f t="shared" si="6"/>
        <v>25.804347826086957</v>
      </c>
      <c r="D51" s="145">
        <v>74</v>
      </c>
      <c r="E51" s="145">
        <v>258</v>
      </c>
      <c r="F51" s="145">
        <v>185</v>
      </c>
      <c r="G51" s="145">
        <v>129</v>
      </c>
      <c r="H51" s="145">
        <v>148</v>
      </c>
      <c r="I51" s="145">
        <v>55</v>
      </c>
      <c r="J51" s="145">
        <v>0</v>
      </c>
      <c r="K51" s="145">
        <v>0</v>
      </c>
      <c r="L51" s="145">
        <v>0</v>
      </c>
      <c r="M51" s="145">
        <v>74</v>
      </c>
      <c r="N51" s="145">
        <v>0</v>
      </c>
      <c r="O51" s="145">
        <v>0</v>
      </c>
      <c r="P51" s="145">
        <v>37</v>
      </c>
      <c r="Q51" s="145">
        <v>75</v>
      </c>
      <c r="R51" s="145">
        <v>0</v>
      </c>
      <c r="S51" s="145">
        <v>0</v>
      </c>
      <c r="T51" s="145">
        <v>19</v>
      </c>
      <c r="U51" s="145">
        <v>0</v>
      </c>
      <c r="V51" s="145">
        <v>0</v>
      </c>
      <c r="W51" s="145">
        <v>0</v>
      </c>
      <c r="X51" s="145">
        <v>0</v>
      </c>
      <c r="Y51" s="145">
        <v>0</v>
      </c>
      <c r="Z51" s="145">
        <v>0</v>
      </c>
      <c r="AA51" s="145">
        <v>0</v>
      </c>
      <c r="AB51" s="145">
        <v>0</v>
      </c>
      <c r="AC51" s="145">
        <v>0</v>
      </c>
      <c r="AD51" s="145">
        <v>0</v>
      </c>
      <c r="AE51" s="145">
        <v>0</v>
      </c>
      <c r="AF51" s="145">
        <v>0</v>
      </c>
      <c r="AG51" s="145">
        <v>19</v>
      </c>
      <c r="AH51" s="145">
        <v>0</v>
      </c>
      <c r="AI51" s="145">
        <v>38</v>
      </c>
      <c r="AJ51" s="145">
        <v>38</v>
      </c>
      <c r="AK51" s="145">
        <v>38</v>
      </c>
      <c r="AL51" s="145">
        <v>0</v>
      </c>
      <c r="AM51" s="145">
        <v>0</v>
      </c>
      <c r="AN51" s="145">
        <v>0</v>
      </c>
      <c r="AO51" s="145">
        <v>0</v>
      </c>
      <c r="AP51" s="145">
        <v>0</v>
      </c>
      <c r="AQ51" s="145">
        <v>0</v>
      </c>
      <c r="AR51" s="145">
        <v>0</v>
      </c>
      <c r="AS51" s="145">
        <v>0</v>
      </c>
      <c r="AT51" s="145">
        <v>0</v>
      </c>
      <c r="AU51" s="145">
        <v>0</v>
      </c>
      <c r="AV51" s="145">
        <v>0</v>
      </c>
      <c r="AW51" s="195">
        <v>0</v>
      </c>
    </row>
    <row r="52" spans="1:49" x14ac:dyDescent="0.35">
      <c r="A52" s="27" t="s">
        <v>335</v>
      </c>
      <c r="B52" s="3" t="s">
        <v>166</v>
      </c>
      <c r="C52" s="145">
        <f t="shared" si="6"/>
        <v>16.652173913043477</v>
      </c>
      <c r="D52" s="145">
        <v>74</v>
      </c>
      <c r="E52" s="145">
        <v>86</v>
      </c>
      <c r="F52" s="145">
        <v>62</v>
      </c>
      <c r="G52" s="145">
        <v>129</v>
      </c>
      <c r="H52" s="145">
        <v>49</v>
      </c>
      <c r="I52" s="145">
        <v>28</v>
      </c>
      <c r="J52" s="145">
        <v>0</v>
      </c>
      <c r="K52" s="145">
        <v>0</v>
      </c>
      <c r="L52" s="145">
        <v>0</v>
      </c>
      <c r="M52" s="145">
        <v>74</v>
      </c>
      <c r="N52" s="145">
        <v>0</v>
      </c>
      <c r="O52" s="145">
        <v>0</v>
      </c>
      <c r="P52" s="145">
        <v>37</v>
      </c>
      <c r="Q52" s="145">
        <v>75</v>
      </c>
      <c r="R52" s="145">
        <v>0</v>
      </c>
      <c r="S52" s="145">
        <v>0</v>
      </c>
      <c r="T52" s="145">
        <v>19</v>
      </c>
      <c r="U52" s="145">
        <v>0</v>
      </c>
      <c r="V52" s="145">
        <v>0</v>
      </c>
      <c r="W52" s="145">
        <v>0</v>
      </c>
      <c r="X52" s="145">
        <v>0</v>
      </c>
      <c r="Y52" s="145">
        <v>0</v>
      </c>
      <c r="Z52" s="145">
        <v>0</v>
      </c>
      <c r="AA52" s="145">
        <v>0</v>
      </c>
      <c r="AB52" s="145">
        <v>0</v>
      </c>
      <c r="AC52" s="145">
        <v>0</v>
      </c>
      <c r="AD52" s="145">
        <v>0</v>
      </c>
      <c r="AE52" s="145">
        <v>0</v>
      </c>
      <c r="AF52" s="145">
        <v>0</v>
      </c>
      <c r="AG52" s="145">
        <v>19</v>
      </c>
      <c r="AH52" s="145">
        <v>0</v>
      </c>
      <c r="AI52" s="145">
        <v>38</v>
      </c>
      <c r="AJ52" s="145">
        <v>38</v>
      </c>
      <c r="AK52" s="145">
        <v>38</v>
      </c>
      <c r="AL52" s="145">
        <v>0</v>
      </c>
      <c r="AM52" s="145">
        <v>0</v>
      </c>
      <c r="AN52" s="145">
        <v>0</v>
      </c>
      <c r="AO52" s="145">
        <v>0</v>
      </c>
      <c r="AP52" s="145">
        <v>0</v>
      </c>
      <c r="AQ52" s="145">
        <v>0</v>
      </c>
      <c r="AR52" s="145">
        <v>0</v>
      </c>
      <c r="AS52" s="145">
        <v>0</v>
      </c>
      <c r="AT52" s="145">
        <v>0</v>
      </c>
      <c r="AU52" s="145">
        <v>0</v>
      </c>
      <c r="AV52" s="145">
        <v>0</v>
      </c>
      <c r="AW52" s="195">
        <v>0</v>
      </c>
    </row>
    <row r="53" spans="1:49" x14ac:dyDescent="0.35">
      <c r="A53" s="27" t="s">
        <v>335</v>
      </c>
      <c r="B53" s="3" t="s">
        <v>133</v>
      </c>
      <c r="C53" s="4">
        <f t="shared" si="6"/>
        <v>1.3913043478260869</v>
      </c>
      <c r="D53" s="3">
        <v>4</v>
      </c>
      <c r="E53" s="3">
        <v>14</v>
      </c>
      <c r="F53" s="3">
        <v>10</v>
      </c>
      <c r="G53" s="3">
        <v>7</v>
      </c>
      <c r="H53" s="3">
        <v>8</v>
      </c>
      <c r="I53" s="3">
        <v>3</v>
      </c>
      <c r="J53" s="3">
        <v>0</v>
      </c>
      <c r="K53" s="3">
        <v>0</v>
      </c>
      <c r="L53" s="3">
        <v>0</v>
      </c>
      <c r="M53" s="3">
        <v>4</v>
      </c>
      <c r="N53" s="3">
        <v>0</v>
      </c>
      <c r="O53" s="3">
        <v>0</v>
      </c>
      <c r="P53" s="3">
        <v>2</v>
      </c>
      <c r="Q53" s="3">
        <v>4</v>
      </c>
      <c r="R53" s="3">
        <v>0</v>
      </c>
      <c r="S53" s="3">
        <v>0</v>
      </c>
      <c r="T53" s="3">
        <v>1</v>
      </c>
      <c r="U53" s="3">
        <v>0</v>
      </c>
      <c r="V53" s="3">
        <v>0</v>
      </c>
      <c r="W53" s="3">
        <v>0</v>
      </c>
      <c r="X53" s="3">
        <v>0</v>
      </c>
      <c r="Y53" s="3">
        <v>0</v>
      </c>
      <c r="Z53" s="3">
        <v>0</v>
      </c>
      <c r="AA53" s="3">
        <v>0</v>
      </c>
      <c r="AB53" s="3">
        <v>0</v>
      </c>
      <c r="AC53" s="3">
        <v>0</v>
      </c>
      <c r="AD53" s="3">
        <v>0</v>
      </c>
      <c r="AE53" s="3">
        <v>0</v>
      </c>
      <c r="AF53" s="3">
        <v>0</v>
      </c>
      <c r="AG53" s="3">
        <v>1</v>
      </c>
      <c r="AH53" s="3">
        <v>0</v>
      </c>
      <c r="AI53" s="3">
        <v>2</v>
      </c>
      <c r="AJ53" s="3">
        <v>2</v>
      </c>
      <c r="AK53" s="3">
        <v>2</v>
      </c>
      <c r="AL53" s="3">
        <v>0</v>
      </c>
      <c r="AM53" s="3">
        <v>0</v>
      </c>
      <c r="AN53" s="3">
        <v>0</v>
      </c>
      <c r="AO53" s="3">
        <v>0</v>
      </c>
      <c r="AP53" s="3">
        <v>0</v>
      </c>
      <c r="AQ53" s="3">
        <v>0</v>
      </c>
      <c r="AR53" s="3">
        <v>0</v>
      </c>
      <c r="AS53" s="3">
        <v>0</v>
      </c>
      <c r="AT53" s="3">
        <v>0</v>
      </c>
      <c r="AU53" s="3">
        <v>0</v>
      </c>
      <c r="AV53" s="3">
        <v>0</v>
      </c>
      <c r="AW53" s="10">
        <v>0</v>
      </c>
    </row>
    <row r="54" spans="1:49" x14ac:dyDescent="0.35">
      <c r="A54" s="27" t="s">
        <v>335</v>
      </c>
      <c r="B54" s="3" t="s">
        <v>167</v>
      </c>
      <c r="C54" s="4">
        <f t="shared" si="6"/>
        <v>0</v>
      </c>
      <c r="D54" s="4">
        <v>0</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16">
        <v>0</v>
      </c>
    </row>
    <row r="55" spans="1:49" x14ac:dyDescent="0.35">
      <c r="A55" s="27" t="s">
        <v>335</v>
      </c>
      <c r="B55" s="3" t="s">
        <v>132</v>
      </c>
      <c r="C55" s="4">
        <f t="shared" si="6"/>
        <v>0.45652173913043476</v>
      </c>
      <c r="D55" s="3">
        <v>1</v>
      </c>
      <c r="E55" s="3">
        <v>3</v>
      </c>
      <c r="F55" s="3">
        <v>3</v>
      </c>
      <c r="G55" s="3">
        <v>1</v>
      </c>
      <c r="H55" s="3">
        <v>3</v>
      </c>
      <c r="I55" s="3">
        <v>2</v>
      </c>
      <c r="J55" s="3">
        <v>0</v>
      </c>
      <c r="K55" s="3">
        <v>0</v>
      </c>
      <c r="L55" s="3">
        <v>0</v>
      </c>
      <c r="M55" s="3">
        <v>1</v>
      </c>
      <c r="N55" s="3">
        <v>0</v>
      </c>
      <c r="O55" s="3">
        <v>0</v>
      </c>
      <c r="P55" s="3">
        <v>1</v>
      </c>
      <c r="Q55" s="3">
        <v>1</v>
      </c>
      <c r="R55" s="3">
        <v>0</v>
      </c>
      <c r="S55" s="3">
        <v>0</v>
      </c>
      <c r="T55" s="3">
        <v>1</v>
      </c>
      <c r="U55" s="3">
        <v>0</v>
      </c>
      <c r="V55" s="3">
        <v>0</v>
      </c>
      <c r="W55" s="3">
        <v>0</v>
      </c>
      <c r="X55" s="3">
        <v>0</v>
      </c>
      <c r="Y55" s="3">
        <v>0</v>
      </c>
      <c r="Z55" s="3">
        <v>0</v>
      </c>
      <c r="AA55" s="3">
        <v>0</v>
      </c>
      <c r="AB55" s="3">
        <v>0</v>
      </c>
      <c r="AC55" s="3">
        <v>0</v>
      </c>
      <c r="AD55" s="3">
        <v>0</v>
      </c>
      <c r="AE55" s="3">
        <v>0</v>
      </c>
      <c r="AF55" s="3">
        <v>0</v>
      </c>
      <c r="AG55" s="3">
        <v>1</v>
      </c>
      <c r="AH55" s="3">
        <v>0</v>
      </c>
      <c r="AI55" s="3">
        <v>1</v>
      </c>
      <c r="AJ55" s="3">
        <v>1</v>
      </c>
      <c r="AK55" s="3">
        <v>1</v>
      </c>
      <c r="AL55" s="3">
        <v>0</v>
      </c>
      <c r="AM55" s="3">
        <v>0</v>
      </c>
      <c r="AN55" s="3">
        <v>0</v>
      </c>
      <c r="AO55" s="3">
        <v>0</v>
      </c>
      <c r="AP55" s="3">
        <v>0</v>
      </c>
      <c r="AQ55" s="3">
        <v>0</v>
      </c>
      <c r="AR55" s="3">
        <v>0</v>
      </c>
      <c r="AS55" s="3">
        <v>0</v>
      </c>
      <c r="AT55" s="3">
        <v>0</v>
      </c>
      <c r="AU55" s="3">
        <v>0</v>
      </c>
      <c r="AV55" s="3">
        <v>0</v>
      </c>
      <c r="AW55" s="10">
        <v>0</v>
      </c>
    </row>
    <row r="56" spans="1:49" x14ac:dyDescent="0.35">
      <c r="A56" s="27" t="s">
        <v>336</v>
      </c>
      <c r="B56" s="3" t="s">
        <v>162</v>
      </c>
      <c r="C56" s="145">
        <f t="shared" si="6"/>
        <v>145.63043478260869</v>
      </c>
      <c r="D56" s="145">
        <v>204</v>
      </c>
      <c r="E56" s="145">
        <v>0</v>
      </c>
      <c r="F56" s="145">
        <v>0</v>
      </c>
      <c r="G56" s="145">
        <v>0</v>
      </c>
      <c r="H56" s="145">
        <v>160</v>
      </c>
      <c r="I56" s="145">
        <v>241</v>
      </c>
      <c r="J56" s="145">
        <v>159</v>
      </c>
      <c r="K56" s="145">
        <v>80</v>
      </c>
      <c r="L56" s="145">
        <v>0</v>
      </c>
      <c r="M56" s="145">
        <v>80</v>
      </c>
      <c r="N56" s="145">
        <v>321</v>
      </c>
      <c r="O56" s="145">
        <v>320</v>
      </c>
      <c r="P56" s="145">
        <v>0</v>
      </c>
      <c r="Q56" s="145">
        <v>0</v>
      </c>
      <c r="R56" s="145">
        <v>80</v>
      </c>
      <c r="S56" s="145">
        <v>159</v>
      </c>
      <c r="T56" s="145">
        <v>239</v>
      </c>
      <c r="U56" s="145">
        <v>160</v>
      </c>
      <c r="V56" s="145">
        <v>159</v>
      </c>
      <c r="W56" s="145">
        <v>239</v>
      </c>
      <c r="X56" s="145">
        <v>80</v>
      </c>
      <c r="Y56" s="145">
        <v>160</v>
      </c>
      <c r="Z56" s="145">
        <v>80</v>
      </c>
      <c r="AA56" s="145">
        <v>80</v>
      </c>
      <c r="AB56" s="145">
        <v>160</v>
      </c>
      <c r="AC56" s="145">
        <v>399</v>
      </c>
      <c r="AD56" s="145">
        <v>159</v>
      </c>
      <c r="AE56" s="145">
        <v>80</v>
      </c>
      <c r="AF56" s="145">
        <v>0</v>
      </c>
      <c r="AG56" s="145">
        <v>401</v>
      </c>
      <c r="AH56" s="145">
        <v>160</v>
      </c>
      <c r="AI56" s="145">
        <v>0</v>
      </c>
      <c r="AJ56" s="145">
        <v>79</v>
      </c>
      <c r="AK56" s="145">
        <v>80</v>
      </c>
      <c r="AL56" s="145">
        <v>0</v>
      </c>
      <c r="AM56" s="145">
        <v>321</v>
      </c>
      <c r="AN56" s="145">
        <v>481</v>
      </c>
      <c r="AO56" s="145">
        <v>321</v>
      </c>
      <c r="AP56" s="145">
        <v>79</v>
      </c>
      <c r="AQ56" s="145">
        <v>399</v>
      </c>
      <c r="AR56" s="145">
        <v>79</v>
      </c>
      <c r="AS56" s="145">
        <v>0</v>
      </c>
      <c r="AT56" s="145">
        <v>141</v>
      </c>
      <c r="AU56" s="145">
        <v>0</v>
      </c>
      <c r="AV56" s="145">
        <v>279</v>
      </c>
      <c r="AW56" s="195">
        <v>80</v>
      </c>
    </row>
    <row r="57" spans="1:49" x14ac:dyDescent="0.35">
      <c r="A57" s="27" t="s">
        <v>336</v>
      </c>
      <c r="B57" s="3" t="s">
        <v>166</v>
      </c>
      <c r="C57" s="145">
        <f t="shared" si="6"/>
        <v>68.847826086956516</v>
      </c>
      <c r="D57" s="145">
        <v>102</v>
      </c>
      <c r="E57" s="145">
        <v>0</v>
      </c>
      <c r="F57" s="145">
        <v>0</v>
      </c>
      <c r="G57" s="145">
        <v>0</v>
      </c>
      <c r="H57" s="145">
        <v>80</v>
      </c>
      <c r="I57" s="145">
        <v>120</v>
      </c>
      <c r="J57" s="145">
        <v>80</v>
      </c>
      <c r="K57" s="145">
        <v>80</v>
      </c>
      <c r="L57" s="145">
        <v>0</v>
      </c>
      <c r="M57" s="145">
        <v>80</v>
      </c>
      <c r="N57" s="145">
        <v>107</v>
      </c>
      <c r="O57" s="145">
        <v>107</v>
      </c>
      <c r="P57" s="145">
        <v>0</v>
      </c>
      <c r="Q57" s="145">
        <v>0</v>
      </c>
      <c r="R57" s="145">
        <v>80</v>
      </c>
      <c r="S57" s="145">
        <v>80</v>
      </c>
      <c r="T57" s="145">
        <v>80</v>
      </c>
      <c r="U57" s="145">
        <v>160</v>
      </c>
      <c r="V57" s="145">
        <v>80</v>
      </c>
      <c r="W57" s="145">
        <v>80</v>
      </c>
      <c r="X57" s="145">
        <v>80</v>
      </c>
      <c r="Y57" s="145">
        <v>80</v>
      </c>
      <c r="Z57" s="145">
        <v>80</v>
      </c>
      <c r="AA57" s="145">
        <v>80</v>
      </c>
      <c r="AB57" s="145">
        <v>80</v>
      </c>
      <c r="AC57" s="145">
        <v>133</v>
      </c>
      <c r="AD57" s="145">
        <v>80</v>
      </c>
      <c r="AE57" s="145">
        <v>80</v>
      </c>
      <c r="AF57" s="145">
        <v>0</v>
      </c>
      <c r="AG57" s="145">
        <v>134</v>
      </c>
      <c r="AH57" s="145">
        <v>80</v>
      </c>
      <c r="AI57" s="145">
        <v>0</v>
      </c>
      <c r="AJ57" s="145">
        <v>79</v>
      </c>
      <c r="AK57" s="145">
        <v>80</v>
      </c>
      <c r="AL57" s="145">
        <v>0</v>
      </c>
      <c r="AM57" s="145">
        <v>80</v>
      </c>
      <c r="AN57" s="145">
        <v>96</v>
      </c>
      <c r="AO57" s="145">
        <v>80</v>
      </c>
      <c r="AP57" s="145">
        <v>79</v>
      </c>
      <c r="AQ57" s="145">
        <v>80</v>
      </c>
      <c r="AR57" s="145">
        <v>79</v>
      </c>
      <c r="AS57" s="145">
        <v>0</v>
      </c>
      <c r="AT57" s="145">
        <v>71</v>
      </c>
      <c r="AU57" s="145">
        <v>0</v>
      </c>
      <c r="AV57" s="145">
        <v>140</v>
      </c>
      <c r="AW57" s="195">
        <v>80</v>
      </c>
    </row>
    <row r="58" spans="1:49" x14ac:dyDescent="0.35">
      <c r="A58" s="27" t="s">
        <v>336</v>
      </c>
      <c r="B58" s="3" t="s">
        <v>133</v>
      </c>
      <c r="C58" s="4">
        <f t="shared" si="6"/>
        <v>1.826086956521739</v>
      </c>
      <c r="D58" s="3">
        <v>3</v>
      </c>
      <c r="E58" s="3">
        <v>0</v>
      </c>
      <c r="F58" s="3">
        <v>0</v>
      </c>
      <c r="G58" s="3">
        <v>0</v>
      </c>
      <c r="H58" s="3">
        <v>2</v>
      </c>
      <c r="I58" s="3">
        <v>3</v>
      </c>
      <c r="J58" s="3">
        <v>2</v>
      </c>
      <c r="K58" s="3">
        <v>1</v>
      </c>
      <c r="L58" s="3">
        <v>0</v>
      </c>
      <c r="M58" s="3">
        <v>1</v>
      </c>
      <c r="N58" s="3">
        <v>4</v>
      </c>
      <c r="O58" s="3">
        <v>4</v>
      </c>
      <c r="P58" s="3">
        <v>0</v>
      </c>
      <c r="Q58" s="3">
        <v>0</v>
      </c>
      <c r="R58" s="3">
        <v>1</v>
      </c>
      <c r="S58" s="3">
        <v>2</v>
      </c>
      <c r="T58" s="3">
        <v>3</v>
      </c>
      <c r="U58" s="3">
        <v>2</v>
      </c>
      <c r="V58" s="3">
        <v>2</v>
      </c>
      <c r="W58" s="3">
        <v>3</v>
      </c>
      <c r="X58" s="3">
        <v>1</v>
      </c>
      <c r="Y58" s="3">
        <v>2</v>
      </c>
      <c r="Z58" s="3">
        <v>1</v>
      </c>
      <c r="AA58" s="3">
        <v>1</v>
      </c>
      <c r="AB58" s="3">
        <v>2</v>
      </c>
      <c r="AC58" s="3">
        <v>5</v>
      </c>
      <c r="AD58" s="3">
        <v>2</v>
      </c>
      <c r="AE58" s="3">
        <v>1</v>
      </c>
      <c r="AF58" s="3">
        <v>0</v>
      </c>
      <c r="AG58" s="3">
        <v>5</v>
      </c>
      <c r="AH58" s="3">
        <v>2</v>
      </c>
      <c r="AI58" s="3">
        <v>0</v>
      </c>
      <c r="AJ58" s="3">
        <v>1</v>
      </c>
      <c r="AK58" s="3">
        <v>1</v>
      </c>
      <c r="AL58" s="3">
        <v>0</v>
      </c>
      <c r="AM58" s="3">
        <v>4</v>
      </c>
      <c r="AN58" s="3">
        <v>6</v>
      </c>
      <c r="AO58" s="3">
        <v>4</v>
      </c>
      <c r="AP58" s="3">
        <v>1</v>
      </c>
      <c r="AQ58" s="3">
        <v>5</v>
      </c>
      <c r="AR58" s="3">
        <v>1</v>
      </c>
      <c r="AS58" s="3">
        <v>0</v>
      </c>
      <c r="AT58" s="3">
        <v>2</v>
      </c>
      <c r="AU58" s="3">
        <v>0</v>
      </c>
      <c r="AV58" s="3">
        <v>3</v>
      </c>
      <c r="AW58" s="10">
        <v>1</v>
      </c>
    </row>
    <row r="59" spans="1:49" x14ac:dyDescent="0.35">
      <c r="A59" s="27" t="s">
        <v>336</v>
      </c>
      <c r="B59" s="3" t="s">
        <v>167</v>
      </c>
      <c r="C59" s="4">
        <f t="shared" si="6"/>
        <v>0</v>
      </c>
      <c r="D59" s="4">
        <v>0</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16">
        <v>0</v>
      </c>
    </row>
    <row r="60" spans="1:49" x14ac:dyDescent="0.35">
      <c r="A60" s="27" t="s">
        <v>336</v>
      </c>
      <c r="B60" s="3" t="s">
        <v>132</v>
      </c>
      <c r="C60" s="4">
        <f t="shared" si="6"/>
        <v>1.5869565217391304</v>
      </c>
      <c r="D60" s="3">
        <v>2</v>
      </c>
      <c r="E60" s="3">
        <v>0</v>
      </c>
      <c r="F60" s="3">
        <v>0</v>
      </c>
      <c r="G60" s="3">
        <v>0</v>
      </c>
      <c r="H60" s="3">
        <v>2</v>
      </c>
      <c r="I60" s="3">
        <v>2</v>
      </c>
      <c r="J60" s="3">
        <v>2</v>
      </c>
      <c r="K60" s="3">
        <v>1</v>
      </c>
      <c r="L60" s="3">
        <v>0</v>
      </c>
      <c r="M60" s="3">
        <v>1</v>
      </c>
      <c r="N60" s="3">
        <v>3</v>
      </c>
      <c r="O60" s="3">
        <v>3</v>
      </c>
      <c r="P60" s="3">
        <v>0</v>
      </c>
      <c r="Q60" s="3">
        <v>0</v>
      </c>
      <c r="R60" s="3">
        <v>1</v>
      </c>
      <c r="S60" s="3">
        <v>2</v>
      </c>
      <c r="T60" s="3">
        <v>3</v>
      </c>
      <c r="U60" s="3">
        <v>1</v>
      </c>
      <c r="V60" s="3">
        <v>2</v>
      </c>
      <c r="W60" s="3">
        <v>3</v>
      </c>
      <c r="X60" s="3">
        <v>1</v>
      </c>
      <c r="Y60" s="3">
        <v>2</v>
      </c>
      <c r="Z60" s="3">
        <v>1</v>
      </c>
      <c r="AA60" s="3">
        <v>1</v>
      </c>
      <c r="AB60" s="3">
        <v>2</v>
      </c>
      <c r="AC60" s="3">
        <v>3</v>
      </c>
      <c r="AD60" s="3">
        <v>2</v>
      </c>
      <c r="AE60" s="3">
        <v>1</v>
      </c>
      <c r="AF60" s="3">
        <v>0</v>
      </c>
      <c r="AG60" s="3">
        <v>3</v>
      </c>
      <c r="AH60" s="3">
        <v>2</v>
      </c>
      <c r="AI60" s="3">
        <v>0</v>
      </c>
      <c r="AJ60" s="3">
        <v>1</v>
      </c>
      <c r="AK60" s="3">
        <v>1</v>
      </c>
      <c r="AL60" s="3">
        <v>0</v>
      </c>
      <c r="AM60" s="3">
        <v>4</v>
      </c>
      <c r="AN60" s="3">
        <v>5</v>
      </c>
      <c r="AO60" s="3">
        <v>4</v>
      </c>
      <c r="AP60" s="3">
        <v>1</v>
      </c>
      <c r="AQ60" s="3">
        <v>5</v>
      </c>
      <c r="AR60" s="3">
        <v>1</v>
      </c>
      <c r="AS60" s="3">
        <v>0</v>
      </c>
      <c r="AT60" s="3">
        <v>2</v>
      </c>
      <c r="AU60" s="3">
        <v>0</v>
      </c>
      <c r="AV60" s="3">
        <v>2</v>
      </c>
      <c r="AW60" s="10">
        <v>1</v>
      </c>
    </row>
    <row r="61" spans="1:49" x14ac:dyDescent="0.35">
      <c r="A61" s="27" t="s">
        <v>337</v>
      </c>
      <c r="B61" s="3" t="s">
        <v>162</v>
      </c>
      <c r="C61" s="145">
        <f t="shared" si="6"/>
        <v>9070.7391304347821</v>
      </c>
      <c r="D61" s="145">
        <v>7849</v>
      </c>
      <c r="E61" s="145">
        <v>10007</v>
      </c>
      <c r="F61" s="145">
        <v>10941</v>
      </c>
      <c r="G61" s="145">
        <v>10726</v>
      </c>
      <c r="H61" s="145">
        <v>12985</v>
      </c>
      <c r="I61" s="145">
        <v>12067</v>
      </c>
      <c r="J61" s="145">
        <v>9950</v>
      </c>
      <c r="K61" s="145">
        <v>11667</v>
      </c>
      <c r="L61" s="145">
        <v>9298</v>
      </c>
      <c r="M61" s="145">
        <v>9716</v>
      </c>
      <c r="N61" s="145">
        <v>10708</v>
      </c>
      <c r="O61" s="145">
        <v>9432</v>
      </c>
      <c r="P61" s="145">
        <v>9622</v>
      </c>
      <c r="Q61" s="145">
        <v>5563</v>
      </c>
      <c r="R61" s="145">
        <v>7874</v>
      </c>
      <c r="S61" s="145">
        <v>11057</v>
      </c>
      <c r="T61" s="145">
        <v>10978</v>
      </c>
      <c r="U61" s="145">
        <v>12485</v>
      </c>
      <c r="V61" s="145">
        <v>9669</v>
      </c>
      <c r="W61" s="145">
        <v>10890</v>
      </c>
      <c r="X61" s="145">
        <v>10429</v>
      </c>
      <c r="Y61" s="145">
        <v>12255</v>
      </c>
      <c r="Z61" s="145">
        <v>11193</v>
      </c>
      <c r="AA61" s="145">
        <v>11740</v>
      </c>
      <c r="AB61" s="145">
        <v>10703</v>
      </c>
      <c r="AC61" s="145">
        <v>8629</v>
      </c>
      <c r="AD61" s="145">
        <v>7529</v>
      </c>
      <c r="AE61" s="145">
        <v>7916</v>
      </c>
      <c r="AF61" s="145">
        <v>11369</v>
      </c>
      <c r="AG61" s="145">
        <v>9594</v>
      </c>
      <c r="AH61" s="145">
        <v>11126</v>
      </c>
      <c r="AI61" s="145">
        <v>9761</v>
      </c>
      <c r="AJ61" s="145">
        <v>10817</v>
      </c>
      <c r="AK61" s="145">
        <v>13769</v>
      </c>
      <c r="AL61" s="145">
        <v>12243</v>
      </c>
      <c r="AM61" s="145">
        <v>10856</v>
      </c>
      <c r="AN61" s="145">
        <v>11460</v>
      </c>
      <c r="AO61" s="145">
        <v>10342</v>
      </c>
      <c r="AP61" s="145">
        <v>7361</v>
      </c>
      <c r="AQ61" s="145">
        <v>1401</v>
      </c>
      <c r="AR61" s="145">
        <v>1975</v>
      </c>
      <c r="AS61" s="145">
        <v>1527</v>
      </c>
      <c r="AT61" s="145">
        <v>2184</v>
      </c>
      <c r="AU61" s="145">
        <v>2209</v>
      </c>
      <c r="AV61" s="145">
        <v>3022</v>
      </c>
      <c r="AW61" s="195">
        <v>2360</v>
      </c>
    </row>
    <row r="62" spans="1:49" x14ac:dyDescent="0.35">
      <c r="A62" s="27" t="s">
        <v>337</v>
      </c>
      <c r="B62" s="3" t="s">
        <v>166</v>
      </c>
      <c r="C62" s="145">
        <f t="shared" si="6"/>
        <v>495.1521739130435</v>
      </c>
      <c r="D62" s="145">
        <v>280</v>
      </c>
      <c r="E62" s="145">
        <v>477</v>
      </c>
      <c r="F62" s="145">
        <v>438</v>
      </c>
      <c r="G62" s="145">
        <v>565</v>
      </c>
      <c r="H62" s="145">
        <v>448</v>
      </c>
      <c r="I62" s="145">
        <v>710</v>
      </c>
      <c r="J62" s="145">
        <v>433</v>
      </c>
      <c r="K62" s="145">
        <v>729</v>
      </c>
      <c r="L62" s="145">
        <v>620</v>
      </c>
      <c r="M62" s="145">
        <v>648</v>
      </c>
      <c r="N62" s="145">
        <v>510</v>
      </c>
      <c r="O62" s="145">
        <v>674</v>
      </c>
      <c r="P62" s="145">
        <v>458</v>
      </c>
      <c r="Q62" s="145">
        <v>428</v>
      </c>
      <c r="R62" s="145">
        <v>437</v>
      </c>
      <c r="S62" s="145">
        <v>582</v>
      </c>
      <c r="T62" s="145">
        <v>457</v>
      </c>
      <c r="U62" s="145">
        <v>657</v>
      </c>
      <c r="V62" s="145">
        <v>387</v>
      </c>
      <c r="W62" s="145">
        <v>454</v>
      </c>
      <c r="X62" s="145">
        <v>474</v>
      </c>
      <c r="Y62" s="145">
        <v>721</v>
      </c>
      <c r="Z62" s="145">
        <v>487</v>
      </c>
      <c r="AA62" s="145">
        <v>691</v>
      </c>
      <c r="AB62" s="145">
        <v>510</v>
      </c>
      <c r="AC62" s="145">
        <v>431</v>
      </c>
      <c r="AD62" s="145">
        <v>471</v>
      </c>
      <c r="AE62" s="145">
        <v>528</v>
      </c>
      <c r="AF62" s="145">
        <v>812</v>
      </c>
      <c r="AG62" s="145">
        <v>685</v>
      </c>
      <c r="AH62" s="145">
        <v>586</v>
      </c>
      <c r="AI62" s="145">
        <v>574</v>
      </c>
      <c r="AJ62" s="145">
        <v>492</v>
      </c>
      <c r="AK62" s="145">
        <v>810</v>
      </c>
      <c r="AL62" s="145">
        <v>875</v>
      </c>
      <c r="AM62" s="145">
        <v>724</v>
      </c>
      <c r="AN62" s="145">
        <v>477</v>
      </c>
      <c r="AO62" s="145">
        <v>608</v>
      </c>
      <c r="AP62" s="145">
        <v>320</v>
      </c>
      <c r="AQ62" s="145">
        <v>117</v>
      </c>
      <c r="AR62" s="145">
        <v>152</v>
      </c>
      <c r="AS62" s="145">
        <v>191</v>
      </c>
      <c r="AT62" s="145">
        <v>121</v>
      </c>
      <c r="AU62" s="145">
        <v>158</v>
      </c>
      <c r="AV62" s="145">
        <v>201</v>
      </c>
      <c r="AW62" s="195">
        <v>169</v>
      </c>
    </row>
    <row r="63" spans="1:49" x14ac:dyDescent="0.35">
      <c r="A63" s="27" t="s">
        <v>337</v>
      </c>
      <c r="B63" s="3" t="s">
        <v>133</v>
      </c>
      <c r="C63" s="4">
        <f t="shared" si="6"/>
        <v>130.80434782608697</v>
      </c>
      <c r="D63" s="4">
        <v>141</v>
      </c>
      <c r="E63" s="4">
        <v>180</v>
      </c>
      <c r="F63" s="4">
        <v>179</v>
      </c>
      <c r="G63" s="4">
        <v>180</v>
      </c>
      <c r="H63" s="4">
        <v>225</v>
      </c>
      <c r="I63" s="4">
        <v>207</v>
      </c>
      <c r="J63" s="4">
        <v>159</v>
      </c>
      <c r="K63" s="4">
        <v>185</v>
      </c>
      <c r="L63" s="4">
        <v>150</v>
      </c>
      <c r="M63" s="4">
        <v>150</v>
      </c>
      <c r="N63" s="4">
        <v>162</v>
      </c>
      <c r="O63" s="4">
        <v>118</v>
      </c>
      <c r="P63" s="4">
        <v>139</v>
      </c>
      <c r="Q63" s="4">
        <v>87</v>
      </c>
      <c r="R63" s="4">
        <v>110</v>
      </c>
      <c r="S63" s="4">
        <v>152</v>
      </c>
      <c r="T63" s="4">
        <v>156</v>
      </c>
      <c r="U63" s="4">
        <v>182</v>
      </c>
      <c r="V63" s="4">
        <v>127</v>
      </c>
      <c r="W63" s="4">
        <v>163</v>
      </c>
      <c r="X63" s="4">
        <v>140</v>
      </c>
      <c r="Y63" s="4">
        <v>164</v>
      </c>
      <c r="Z63" s="4">
        <v>160</v>
      </c>
      <c r="AA63" s="4">
        <v>156</v>
      </c>
      <c r="AB63" s="4">
        <v>150</v>
      </c>
      <c r="AC63" s="4">
        <v>126</v>
      </c>
      <c r="AD63" s="4">
        <v>97</v>
      </c>
      <c r="AE63" s="4">
        <v>110</v>
      </c>
      <c r="AF63" s="4">
        <v>159</v>
      </c>
      <c r="AG63" s="4">
        <v>147</v>
      </c>
      <c r="AH63" s="4">
        <v>148</v>
      </c>
      <c r="AI63" s="4">
        <v>147</v>
      </c>
      <c r="AJ63" s="4">
        <v>140</v>
      </c>
      <c r="AK63" s="4">
        <v>177</v>
      </c>
      <c r="AL63" s="4">
        <v>154</v>
      </c>
      <c r="AM63" s="4">
        <v>131</v>
      </c>
      <c r="AN63" s="4">
        <v>134</v>
      </c>
      <c r="AO63" s="4">
        <v>119</v>
      </c>
      <c r="AP63" s="4">
        <v>87</v>
      </c>
      <c r="AQ63" s="3">
        <v>13</v>
      </c>
      <c r="AR63" s="3">
        <v>29</v>
      </c>
      <c r="AS63" s="4">
        <v>27</v>
      </c>
      <c r="AT63" s="4">
        <v>37</v>
      </c>
      <c r="AU63" s="4">
        <v>34</v>
      </c>
      <c r="AV63" s="4">
        <v>43</v>
      </c>
      <c r="AW63" s="16">
        <v>36</v>
      </c>
    </row>
    <row r="64" spans="1:49" x14ac:dyDescent="0.35">
      <c r="A64" s="27" t="s">
        <v>337</v>
      </c>
      <c r="B64" s="3" t="s">
        <v>167</v>
      </c>
      <c r="C64" s="4">
        <f t="shared" si="6"/>
        <v>1790.0217391304348</v>
      </c>
      <c r="D64" s="4">
        <v>1006</v>
      </c>
      <c r="E64" s="4">
        <v>1732</v>
      </c>
      <c r="F64" s="4">
        <v>2154</v>
      </c>
      <c r="G64" s="4">
        <v>2953</v>
      </c>
      <c r="H64" s="4">
        <v>3710</v>
      </c>
      <c r="I64" s="4">
        <v>3558</v>
      </c>
      <c r="J64" s="4">
        <v>2938</v>
      </c>
      <c r="K64" s="4">
        <v>3602</v>
      </c>
      <c r="L64" s="4">
        <v>2826</v>
      </c>
      <c r="M64" s="4">
        <v>3053</v>
      </c>
      <c r="N64" s="4">
        <v>3326</v>
      </c>
      <c r="O64" s="4">
        <v>2542</v>
      </c>
      <c r="P64" s="4">
        <v>2867</v>
      </c>
      <c r="Q64" s="4">
        <v>1618</v>
      </c>
      <c r="R64" s="4">
        <v>2456</v>
      </c>
      <c r="S64" s="4">
        <v>3644</v>
      </c>
      <c r="T64" s="4">
        <v>3439</v>
      </c>
      <c r="U64" s="4">
        <v>3882</v>
      </c>
      <c r="V64" s="4">
        <v>3166</v>
      </c>
      <c r="W64" s="4">
        <v>2284</v>
      </c>
      <c r="X64" s="4">
        <v>802</v>
      </c>
      <c r="Y64" s="4">
        <v>1491</v>
      </c>
      <c r="Z64" s="4">
        <v>983</v>
      </c>
      <c r="AA64" s="4">
        <v>1053</v>
      </c>
      <c r="AB64" s="4">
        <v>1431</v>
      </c>
      <c r="AC64" s="4">
        <v>719</v>
      </c>
      <c r="AD64" s="4">
        <v>1032</v>
      </c>
      <c r="AE64" s="4">
        <v>536</v>
      </c>
      <c r="AF64" s="4">
        <v>538</v>
      </c>
      <c r="AG64" s="4">
        <v>584</v>
      </c>
      <c r="AH64" s="4">
        <v>708</v>
      </c>
      <c r="AI64" s="4">
        <v>778</v>
      </c>
      <c r="AJ64" s="4">
        <v>800</v>
      </c>
      <c r="AK64" s="4">
        <v>1272</v>
      </c>
      <c r="AL64" s="4">
        <v>1599</v>
      </c>
      <c r="AM64" s="4">
        <v>1625</v>
      </c>
      <c r="AN64" s="4">
        <v>2742</v>
      </c>
      <c r="AO64" s="4">
        <v>1962</v>
      </c>
      <c r="AP64" s="4">
        <v>1112</v>
      </c>
      <c r="AQ64" s="4">
        <v>442</v>
      </c>
      <c r="AR64" s="4">
        <v>535</v>
      </c>
      <c r="AS64" s="4">
        <v>394</v>
      </c>
      <c r="AT64" s="4">
        <v>547</v>
      </c>
      <c r="AU64" s="4">
        <v>384</v>
      </c>
      <c r="AV64" s="4">
        <v>848</v>
      </c>
      <c r="AW64" s="16">
        <v>668</v>
      </c>
    </row>
    <row r="65" spans="1:49" x14ac:dyDescent="0.35">
      <c r="A65" s="27" t="s">
        <v>337</v>
      </c>
      <c r="B65" s="3" t="s">
        <v>132</v>
      </c>
      <c r="C65" s="4">
        <f t="shared" si="6"/>
        <v>18.413043478260871</v>
      </c>
      <c r="D65" s="4">
        <v>28</v>
      </c>
      <c r="E65" s="3">
        <v>21</v>
      </c>
      <c r="F65" s="3">
        <v>25</v>
      </c>
      <c r="G65" s="3">
        <v>19</v>
      </c>
      <c r="H65" s="4">
        <v>29</v>
      </c>
      <c r="I65" s="3">
        <v>17</v>
      </c>
      <c r="J65" s="4">
        <v>23</v>
      </c>
      <c r="K65" s="3">
        <v>16</v>
      </c>
      <c r="L65" s="3">
        <v>15</v>
      </c>
      <c r="M65" s="3">
        <v>15</v>
      </c>
      <c r="N65" s="3">
        <v>21</v>
      </c>
      <c r="O65" s="3">
        <v>14</v>
      </c>
      <c r="P65" s="3">
        <v>21</v>
      </c>
      <c r="Q65" s="3">
        <v>13</v>
      </c>
      <c r="R65" s="3">
        <v>18</v>
      </c>
      <c r="S65" s="4">
        <v>19</v>
      </c>
      <c r="T65" s="3">
        <v>24</v>
      </c>
      <c r="U65" s="3">
        <v>19</v>
      </c>
      <c r="V65" s="3">
        <v>25</v>
      </c>
      <c r="W65" s="3">
        <v>24</v>
      </c>
      <c r="X65" s="3">
        <v>22</v>
      </c>
      <c r="Y65" s="4">
        <v>17</v>
      </c>
      <c r="Z65" s="4">
        <v>23</v>
      </c>
      <c r="AA65" s="3">
        <v>17</v>
      </c>
      <c r="AB65" s="3">
        <v>21</v>
      </c>
      <c r="AC65" s="3">
        <v>20</v>
      </c>
      <c r="AD65" s="3">
        <v>16</v>
      </c>
      <c r="AE65" s="4">
        <v>15</v>
      </c>
      <c r="AF65" s="4">
        <v>14</v>
      </c>
      <c r="AG65" s="4">
        <v>14</v>
      </c>
      <c r="AH65" s="3">
        <v>19</v>
      </c>
      <c r="AI65" s="3">
        <v>17</v>
      </c>
      <c r="AJ65" s="4">
        <v>22</v>
      </c>
      <c r="AK65" s="3">
        <v>17</v>
      </c>
      <c r="AL65" s="3">
        <v>14</v>
      </c>
      <c r="AM65" s="3">
        <v>15</v>
      </c>
      <c r="AN65" s="3">
        <v>24</v>
      </c>
      <c r="AO65" s="3">
        <v>17</v>
      </c>
      <c r="AP65" s="3">
        <v>23</v>
      </c>
      <c r="AQ65" s="3">
        <v>12</v>
      </c>
      <c r="AR65" s="3">
        <v>13</v>
      </c>
      <c r="AS65" s="4">
        <v>8</v>
      </c>
      <c r="AT65" s="3">
        <v>18</v>
      </c>
      <c r="AU65" s="3">
        <v>14</v>
      </c>
      <c r="AV65" s="4">
        <v>15</v>
      </c>
      <c r="AW65" s="16">
        <v>14</v>
      </c>
    </row>
    <row r="66" spans="1:49" x14ac:dyDescent="0.35">
      <c r="A66" s="27" t="s">
        <v>342</v>
      </c>
      <c r="B66" s="3" t="s">
        <v>162</v>
      </c>
      <c r="C66" s="145">
        <f t="shared" si="6"/>
        <v>271.1521739130435</v>
      </c>
      <c r="D66" s="145">
        <v>0</v>
      </c>
      <c r="E66" s="145">
        <v>0</v>
      </c>
      <c r="F66" s="145">
        <v>0</v>
      </c>
      <c r="G66" s="145">
        <v>0</v>
      </c>
      <c r="H66" s="145">
        <v>0</v>
      </c>
      <c r="I66" s="145">
        <v>0</v>
      </c>
      <c r="J66" s="145">
        <v>0</v>
      </c>
      <c r="K66" s="145">
        <v>0</v>
      </c>
      <c r="L66" s="145">
        <v>0</v>
      </c>
      <c r="M66" s="145">
        <v>490</v>
      </c>
      <c r="N66" s="145">
        <v>0</v>
      </c>
      <c r="O66" s="145">
        <v>0</v>
      </c>
      <c r="P66" s="145">
        <v>0</v>
      </c>
      <c r="Q66" s="145">
        <v>0</v>
      </c>
      <c r="R66" s="145">
        <v>0</v>
      </c>
      <c r="S66" s="145">
        <v>0</v>
      </c>
      <c r="T66" s="145">
        <v>0</v>
      </c>
      <c r="U66" s="145">
        <v>0</v>
      </c>
      <c r="V66" s="145">
        <v>0</v>
      </c>
      <c r="W66" s="145">
        <v>713</v>
      </c>
      <c r="X66" s="145">
        <v>0</v>
      </c>
      <c r="Y66" s="145">
        <v>0</v>
      </c>
      <c r="Z66" s="145">
        <v>0</v>
      </c>
      <c r="AA66" s="145">
        <v>0</v>
      </c>
      <c r="AB66" s="145">
        <v>0</v>
      </c>
      <c r="AC66" s="145">
        <v>713</v>
      </c>
      <c r="AD66" s="145">
        <v>0</v>
      </c>
      <c r="AE66" s="145">
        <v>0</v>
      </c>
      <c r="AF66" s="145">
        <v>0</v>
      </c>
      <c r="AG66" s="145">
        <v>0</v>
      </c>
      <c r="AH66" s="145">
        <v>1543</v>
      </c>
      <c r="AI66" s="145">
        <v>272</v>
      </c>
      <c r="AJ66" s="145">
        <v>0</v>
      </c>
      <c r="AK66" s="145">
        <v>0</v>
      </c>
      <c r="AL66" s="145">
        <v>0</v>
      </c>
      <c r="AM66" s="145">
        <v>1331</v>
      </c>
      <c r="AN66" s="145">
        <v>0</v>
      </c>
      <c r="AO66" s="145">
        <v>0</v>
      </c>
      <c r="AP66" s="145">
        <v>0</v>
      </c>
      <c r="AQ66" s="145">
        <v>0</v>
      </c>
      <c r="AR66" s="145">
        <v>0</v>
      </c>
      <c r="AS66" s="145">
        <v>0</v>
      </c>
      <c r="AT66" s="145">
        <v>5114</v>
      </c>
      <c r="AU66" s="145">
        <v>0</v>
      </c>
      <c r="AV66" s="145">
        <v>2297</v>
      </c>
      <c r="AW66" s="195">
        <v>0</v>
      </c>
    </row>
    <row r="67" spans="1:49" x14ac:dyDescent="0.35">
      <c r="A67" s="27" t="s">
        <v>342</v>
      </c>
      <c r="B67" s="3" t="s">
        <v>166</v>
      </c>
      <c r="C67" s="145">
        <f t="shared" si="6"/>
        <v>254.39130434782609</v>
      </c>
      <c r="D67" s="145">
        <v>0</v>
      </c>
      <c r="E67" s="145">
        <v>0</v>
      </c>
      <c r="F67" s="145">
        <v>0</v>
      </c>
      <c r="G67" s="145">
        <v>0</v>
      </c>
      <c r="H67" s="145">
        <v>0</v>
      </c>
      <c r="I67" s="145">
        <v>0</v>
      </c>
      <c r="J67" s="145">
        <v>0</v>
      </c>
      <c r="K67" s="145">
        <v>0</v>
      </c>
      <c r="L67" s="145">
        <v>0</v>
      </c>
      <c r="M67" s="145">
        <v>490</v>
      </c>
      <c r="N67" s="145">
        <v>0</v>
      </c>
      <c r="O67" s="145">
        <v>0</v>
      </c>
      <c r="P67" s="145">
        <v>0</v>
      </c>
      <c r="Q67" s="145">
        <v>0</v>
      </c>
      <c r="R67" s="145">
        <v>0</v>
      </c>
      <c r="S67" s="145">
        <v>0</v>
      </c>
      <c r="T67" s="145">
        <v>0</v>
      </c>
      <c r="U67" s="145">
        <v>0</v>
      </c>
      <c r="V67" s="145">
        <v>0</v>
      </c>
      <c r="W67" s="145">
        <v>713</v>
      </c>
      <c r="X67" s="145">
        <v>0</v>
      </c>
      <c r="Y67" s="145">
        <v>0</v>
      </c>
      <c r="Z67" s="145">
        <v>0</v>
      </c>
      <c r="AA67" s="145">
        <v>0</v>
      </c>
      <c r="AB67" s="145">
        <v>0</v>
      </c>
      <c r="AC67" s="145">
        <v>713</v>
      </c>
      <c r="AD67" s="145">
        <v>0</v>
      </c>
      <c r="AE67" s="145">
        <v>0</v>
      </c>
      <c r="AF67" s="145">
        <v>0</v>
      </c>
      <c r="AG67" s="145">
        <v>0</v>
      </c>
      <c r="AH67" s="145">
        <v>772</v>
      </c>
      <c r="AI67" s="145">
        <v>272</v>
      </c>
      <c r="AJ67" s="145">
        <v>0</v>
      </c>
      <c r="AK67" s="145">
        <v>0</v>
      </c>
      <c r="AL67" s="145">
        <v>0</v>
      </c>
      <c r="AM67" s="145">
        <v>1331</v>
      </c>
      <c r="AN67" s="145">
        <v>0</v>
      </c>
      <c r="AO67" s="145">
        <v>0</v>
      </c>
      <c r="AP67" s="145">
        <v>0</v>
      </c>
      <c r="AQ67" s="145">
        <v>0</v>
      </c>
      <c r="AR67" s="145">
        <v>0</v>
      </c>
      <c r="AS67" s="145">
        <v>0</v>
      </c>
      <c r="AT67" s="145">
        <v>5114</v>
      </c>
      <c r="AU67" s="145">
        <v>0</v>
      </c>
      <c r="AV67" s="145">
        <v>2297</v>
      </c>
      <c r="AW67" s="195">
        <v>0</v>
      </c>
    </row>
    <row r="68" spans="1:49" x14ac:dyDescent="0.35">
      <c r="A68" s="27" t="s">
        <v>342</v>
      </c>
      <c r="B68" s="3" t="s">
        <v>133</v>
      </c>
      <c r="C68" s="4">
        <f t="shared" si="6"/>
        <v>0.32608695652173914</v>
      </c>
      <c r="D68" s="3">
        <v>0</v>
      </c>
      <c r="E68" s="3">
        <v>0</v>
      </c>
      <c r="F68" s="3">
        <v>0</v>
      </c>
      <c r="G68" s="3">
        <v>0</v>
      </c>
      <c r="H68" s="3">
        <v>0</v>
      </c>
      <c r="I68" s="3">
        <v>0</v>
      </c>
      <c r="J68" s="3">
        <v>0</v>
      </c>
      <c r="K68" s="3">
        <v>0</v>
      </c>
      <c r="L68" s="3">
        <v>0</v>
      </c>
      <c r="M68" s="3">
        <v>2</v>
      </c>
      <c r="N68" s="3">
        <v>0</v>
      </c>
      <c r="O68" s="3">
        <v>0</v>
      </c>
      <c r="P68" s="3">
        <v>0</v>
      </c>
      <c r="Q68" s="3">
        <v>0</v>
      </c>
      <c r="R68" s="3">
        <v>0</v>
      </c>
      <c r="S68" s="3">
        <v>0</v>
      </c>
      <c r="T68" s="3">
        <v>0</v>
      </c>
      <c r="U68" s="3">
        <v>0</v>
      </c>
      <c r="V68" s="3">
        <v>0</v>
      </c>
      <c r="W68" s="3">
        <v>2</v>
      </c>
      <c r="X68" s="3">
        <v>0</v>
      </c>
      <c r="Y68" s="3">
        <v>0</v>
      </c>
      <c r="Z68" s="3">
        <v>0</v>
      </c>
      <c r="AA68" s="3">
        <v>0</v>
      </c>
      <c r="AB68" s="3">
        <v>0</v>
      </c>
      <c r="AC68" s="3">
        <v>2</v>
      </c>
      <c r="AD68" s="3">
        <v>0</v>
      </c>
      <c r="AE68" s="3">
        <v>0</v>
      </c>
      <c r="AF68" s="3">
        <v>0</v>
      </c>
      <c r="AG68" s="3">
        <v>0</v>
      </c>
      <c r="AH68" s="3">
        <v>3</v>
      </c>
      <c r="AI68" s="3">
        <v>1</v>
      </c>
      <c r="AJ68" s="3">
        <v>0</v>
      </c>
      <c r="AK68" s="3">
        <v>0</v>
      </c>
      <c r="AL68" s="3">
        <v>0</v>
      </c>
      <c r="AM68" s="3">
        <v>3</v>
      </c>
      <c r="AN68" s="3">
        <v>0</v>
      </c>
      <c r="AO68" s="3">
        <v>0</v>
      </c>
      <c r="AP68" s="3">
        <v>0</v>
      </c>
      <c r="AQ68" s="3">
        <v>0</v>
      </c>
      <c r="AR68" s="3">
        <v>0</v>
      </c>
      <c r="AS68" s="3">
        <v>0</v>
      </c>
      <c r="AT68" s="3">
        <v>1</v>
      </c>
      <c r="AU68" s="3">
        <v>0</v>
      </c>
      <c r="AV68" s="3">
        <v>1</v>
      </c>
      <c r="AW68" s="10">
        <v>0</v>
      </c>
    </row>
    <row r="69" spans="1:49" x14ac:dyDescent="0.35">
      <c r="A69" s="27" t="s">
        <v>342</v>
      </c>
      <c r="B69" s="3" t="s">
        <v>167</v>
      </c>
      <c r="C69" s="4">
        <f t="shared" si="6"/>
        <v>0</v>
      </c>
      <c r="D69" s="4">
        <v>0</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16">
        <v>0</v>
      </c>
    </row>
    <row r="70" spans="1:49" x14ac:dyDescent="0.35">
      <c r="A70" s="27" t="s">
        <v>342</v>
      </c>
      <c r="B70" s="3" t="s">
        <v>132</v>
      </c>
      <c r="C70" s="4">
        <f t="shared" si="6"/>
        <v>0.19565217391304349</v>
      </c>
      <c r="D70" s="3">
        <v>0</v>
      </c>
      <c r="E70" s="3">
        <v>0</v>
      </c>
      <c r="F70" s="3">
        <v>0</v>
      </c>
      <c r="G70" s="3">
        <v>0</v>
      </c>
      <c r="H70" s="3">
        <v>0</v>
      </c>
      <c r="I70" s="3">
        <v>0</v>
      </c>
      <c r="J70" s="3">
        <v>0</v>
      </c>
      <c r="K70" s="3">
        <v>0</v>
      </c>
      <c r="L70" s="3">
        <v>0</v>
      </c>
      <c r="M70" s="3">
        <v>1</v>
      </c>
      <c r="N70" s="3">
        <v>0</v>
      </c>
      <c r="O70" s="3">
        <v>0</v>
      </c>
      <c r="P70" s="3">
        <v>0</v>
      </c>
      <c r="Q70" s="3">
        <v>0</v>
      </c>
      <c r="R70" s="3">
        <v>0</v>
      </c>
      <c r="S70" s="3">
        <v>0</v>
      </c>
      <c r="T70" s="3">
        <v>0</v>
      </c>
      <c r="U70" s="3">
        <v>0</v>
      </c>
      <c r="V70" s="3">
        <v>0</v>
      </c>
      <c r="W70" s="3">
        <v>1</v>
      </c>
      <c r="X70" s="3">
        <v>0</v>
      </c>
      <c r="Y70" s="3">
        <v>0</v>
      </c>
      <c r="Z70" s="3">
        <v>0</v>
      </c>
      <c r="AA70" s="3">
        <v>0</v>
      </c>
      <c r="AB70" s="3">
        <v>0</v>
      </c>
      <c r="AC70" s="3">
        <v>1</v>
      </c>
      <c r="AD70" s="3">
        <v>0</v>
      </c>
      <c r="AE70" s="3">
        <v>0</v>
      </c>
      <c r="AF70" s="3">
        <v>0</v>
      </c>
      <c r="AG70" s="3">
        <v>0</v>
      </c>
      <c r="AH70" s="3">
        <v>2</v>
      </c>
      <c r="AI70" s="3">
        <v>1</v>
      </c>
      <c r="AJ70" s="3">
        <v>0</v>
      </c>
      <c r="AK70" s="3">
        <v>0</v>
      </c>
      <c r="AL70" s="3">
        <v>0</v>
      </c>
      <c r="AM70" s="3">
        <v>1</v>
      </c>
      <c r="AN70" s="3">
        <v>0</v>
      </c>
      <c r="AO70" s="3">
        <v>0</v>
      </c>
      <c r="AP70" s="3">
        <v>0</v>
      </c>
      <c r="AQ70" s="3">
        <v>0</v>
      </c>
      <c r="AR70" s="3">
        <v>0</v>
      </c>
      <c r="AS70" s="3">
        <v>0</v>
      </c>
      <c r="AT70" s="3">
        <v>1</v>
      </c>
      <c r="AU70" s="3">
        <v>0</v>
      </c>
      <c r="AV70" s="3">
        <v>1</v>
      </c>
      <c r="AW70" s="10">
        <v>0</v>
      </c>
    </row>
    <row r="71" spans="1:49" x14ac:dyDescent="0.35">
      <c r="A71" s="27" t="s">
        <v>338</v>
      </c>
      <c r="B71" s="3" t="s">
        <v>162</v>
      </c>
      <c r="C71" s="145">
        <f t="shared" si="6"/>
        <v>173.97826086956522</v>
      </c>
      <c r="D71" s="145">
        <v>0</v>
      </c>
      <c r="E71" s="145">
        <v>0</v>
      </c>
      <c r="F71" s="145">
        <v>11</v>
      </c>
      <c r="G71" s="145">
        <v>225</v>
      </c>
      <c r="H71" s="145">
        <v>385</v>
      </c>
      <c r="I71" s="145">
        <v>342</v>
      </c>
      <c r="J71" s="145">
        <v>0</v>
      </c>
      <c r="K71" s="145">
        <v>0</v>
      </c>
      <c r="L71" s="145">
        <v>12</v>
      </c>
      <c r="M71" s="145">
        <v>0</v>
      </c>
      <c r="N71" s="145">
        <v>9</v>
      </c>
      <c r="O71" s="145">
        <v>7</v>
      </c>
      <c r="P71" s="145">
        <v>17</v>
      </c>
      <c r="Q71" s="145">
        <v>4</v>
      </c>
      <c r="R71" s="145">
        <v>3</v>
      </c>
      <c r="S71" s="145">
        <v>6</v>
      </c>
      <c r="T71" s="145">
        <v>0</v>
      </c>
      <c r="U71" s="145">
        <v>0</v>
      </c>
      <c r="V71" s="145">
        <v>25</v>
      </c>
      <c r="W71" s="145">
        <v>0</v>
      </c>
      <c r="X71" s="145">
        <v>0</v>
      </c>
      <c r="Y71" s="145">
        <v>0</v>
      </c>
      <c r="Z71" s="145">
        <v>0</v>
      </c>
      <c r="AA71" s="145">
        <v>12</v>
      </c>
      <c r="AB71" s="145">
        <v>2</v>
      </c>
      <c r="AC71" s="145">
        <v>6816</v>
      </c>
      <c r="AD71" s="145">
        <v>0</v>
      </c>
      <c r="AE71" s="145">
        <v>0</v>
      </c>
      <c r="AF71" s="145">
        <v>3</v>
      </c>
      <c r="AG71" s="145">
        <v>0</v>
      </c>
      <c r="AH71" s="145">
        <v>12</v>
      </c>
      <c r="AI71" s="145">
        <v>0</v>
      </c>
      <c r="AJ71" s="145">
        <v>0</v>
      </c>
      <c r="AK71" s="145">
        <v>0</v>
      </c>
      <c r="AL71" s="145">
        <v>0</v>
      </c>
      <c r="AM71" s="145">
        <v>0</v>
      </c>
      <c r="AN71" s="145">
        <v>4</v>
      </c>
      <c r="AO71" s="145">
        <v>0</v>
      </c>
      <c r="AP71" s="145">
        <v>24</v>
      </c>
      <c r="AQ71" s="145">
        <v>5</v>
      </c>
      <c r="AR71" s="145">
        <v>0</v>
      </c>
      <c r="AS71" s="145">
        <v>10</v>
      </c>
      <c r="AT71" s="145">
        <v>20</v>
      </c>
      <c r="AU71" s="145">
        <v>21</v>
      </c>
      <c r="AV71" s="145">
        <v>1</v>
      </c>
      <c r="AW71" s="195">
        <v>27</v>
      </c>
    </row>
    <row r="72" spans="1:49" x14ac:dyDescent="0.35">
      <c r="A72" s="27" t="s">
        <v>338</v>
      </c>
      <c r="B72" s="3" t="s">
        <v>166</v>
      </c>
      <c r="C72" s="145">
        <f t="shared" si="6"/>
        <v>85.956521739130437</v>
      </c>
      <c r="D72" s="145">
        <v>0</v>
      </c>
      <c r="E72" s="145">
        <v>0</v>
      </c>
      <c r="F72" s="145">
        <v>3</v>
      </c>
      <c r="G72" s="145">
        <v>38</v>
      </c>
      <c r="H72" s="145">
        <v>193</v>
      </c>
      <c r="I72" s="145">
        <v>171</v>
      </c>
      <c r="J72" s="145">
        <v>0</v>
      </c>
      <c r="K72" s="145">
        <v>0</v>
      </c>
      <c r="L72" s="145">
        <v>12</v>
      </c>
      <c r="M72" s="145">
        <v>0</v>
      </c>
      <c r="N72" s="145">
        <v>4</v>
      </c>
      <c r="O72" s="145">
        <v>2</v>
      </c>
      <c r="P72" s="145">
        <v>9</v>
      </c>
      <c r="Q72" s="145">
        <v>4</v>
      </c>
      <c r="R72" s="145">
        <v>3</v>
      </c>
      <c r="S72" s="145">
        <v>3</v>
      </c>
      <c r="T72" s="145">
        <v>0</v>
      </c>
      <c r="U72" s="145">
        <v>0</v>
      </c>
      <c r="V72" s="145">
        <v>13</v>
      </c>
      <c r="W72" s="145">
        <v>0</v>
      </c>
      <c r="X72" s="145">
        <v>0</v>
      </c>
      <c r="Y72" s="145">
        <v>0</v>
      </c>
      <c r="Z72" s="145">
        <v>0</v>
      </c>
      <c r="AA72" s="145">
        <v>12</v>
      </c>
      <c r="AB72" s="145">
        <v>2</v>
      </c>
      <c r="AC72" s="145">
        <v>3408</v>
      </c>
      <c r="AD72" s="145">
        <v>0</v>
      </c>
      <c r="AE72" s="145">
        <v>0</v>
      </c>
      <c r="AF72" s="145">
        <v>3</v>
      </c>
      <c r="AG72" s="145">
        <v>0</v>
      </c>
      <c r="AH72" s="145">
        <v>12</v>
      </c>
      <c r="AI72" s="145">
        <v>0</v>
      </c>
      <c r="AJ72" s="145">
        <v>0</v>
      </c>
      <c r="AK72" s="145">
        <v>0</v>
      </c>
      <c r="AL72" s="145">
        <v>0</v>
      </c>
      <c r="AM72" s="145">
        <v>0</v>
      </c>
      <c r="AN72" s="145">
        <v>4</v>
      </c>
      <c r="AO72" s="145">
        <v>0</v>
      </c>
      <c r="AP72" s="145">
        <v>12</v>
      </c>
      <c r="AQ72" s="145">
        <v>5</v>
      </c>
      <c r="AR72" s="145">
        <v>0</v>
      </c>
      <c r="AS72" s="145">
        <v>10</v>
      </c>
      <c r="AT72" s="145">
        <v>10</v>
      </c>
      <c r="AU72" s="145">
        <v>11</v>
      </c>
      <c r="AV72" s="145">
        <v>1</v>
      </c>
      <c r="AW72" s="195">
        <v>9</v>
      </c>
    </row>
    <row r="73" spans="1:49" x14ac:dyDescent="0.35">
      <c r="A73" s="27" t="s">
        <v>338</v>
      </c>
      <c r="B73" s="3" t="s">
        <v>133</v>
      </c>
      <c r="C73" s="4">
        <f t="shared" si="6"/>
        <v>0</v>
      </c>
      <c r="D73" s="3">
        <v>0</v>
      </c>
      <c r="E73" s="3">
        <v>0</v>
      </c>
      <c r="F73" s="3">
        <v>0</v>
      </c>
      <c r="G73" s="3">
        <v>0</v>
      </c>
      <c r="H73" s="3">
        <v>0</v>
      </c>
      <c r="I73" s="3">
        <v>0</v>
      </c>
      <c r="J73" s="3">
        <v>0</v>
      </c>
      <c r="K73" s="3">
        <v>0</v>
      </c>
      <c r="L73" s="3">
        <v>0</v>
      </c>
      <c r="M73" s="3">
        <v>0</v>
      </c>
      <c r="N73" s="3">
        <v>0</v>
      </c>
      <c r="O73" s="3">
        <v>0</v>
      </c>
      <c r="P73" s="3">
        <v>0</v>
      </c>
      <c r="Q73" s="3">
        <v>0</v>
      </c>
      <c r="R73" s="3">
        <v>0</v>
      </c>
      <c r="S73" s="3">
        <v>0</v>
      </c>
      <c r="T73" s="3">
        <v>0</v>
      </c>
      <c r="U73" s="3">
        <v>0</v>
      </c>
      <c r="V73" s="3">
        <v>0</v>
      </c>
      <c r="W73" s="3">
        <v>0</v>
      </c>
      <c r="X73" s="3">
        <v>0</v>
      </c>
      <c r="Y73" s="3">
        <v>0</v>
      </c>
      <c r="Z73" s="3">
        <v>0</v>
      </c>
      <c r="AA73" s="3">
        <v>0</v>
      </c>
      <c r="AB73" s="3">
        <v>0</v>
      </c>
      <c r="AC73" s="3">
        <v>0</v>
      </c>
      <c r="AD73" s="3">
        <v>0</v>
      </c>
      <c r="AE73" s="3">
        <v>0</v>
      </c>
      <c r="AF73" s="3">
        <v>0</v>
      </c>
      <c r="AG73" s="3">
        <v>0</v>
      </c>
      <c r="AH73" s="3">
        <v>0</v>
      </c>
      <c r="AI73" s="3">
        <v>0</v>
      </c>
      <c r="AJ73" s="3">
        <v>0</v>
      </c>
      <c r="AK73" s="3">
        <v>0</v>
      </c>
      <c r="AL73" s="3">
        <v>0</v>
      </c>
      <c r="AM73" s="3">
        <v>0</v>
      </c>
      <c r="AN73" s="3">
        <v>0</v>
      </c>
      <c r="AO73" s="3">
        <v>0</v>
      </c>
      <c r="AP73" s="3">
        <v>0</v>
      </c>
      <c r="AQ73" s="3">
        <v>0</v>
      </c>
      <c r="AR73" s="3">
        <v>0</v>
      </c>
      <c r="AS73" s="3">
        <v>0</v>
      </c>
      <c r="AT73" s="3">
        <v>0</v>
      </c>
      <c r="AU73" s="3">
        <v>0</v>
      </c>
      <c r="AV73" s="3">
        <v>0</v>
      </c>
      <c r="AW73" s="10">
        <v>0</v>
      </c>
    </row>
    <row r="74" spans="1:49" x14ac:dyDescent="0.35">
      <c r="A74" s="27" t="s">
        <v>338</v>
      </c>
      <c r="B74" s="3" t="s">
        <v>167</v>
      </c>
      <c r="C74" s="4">
        <f t="shared" si="6"/>
        <v>0</v>
      </c>
      <c r="D74" s="4">
        <v>0</v>
      </c>
      <c r="E74" s="4">
        <v>0</v>
      </c>
      <c r="F74" s="4">
        <v>0</v>
      </c>
      <c r="G74" s="4">
        <v>0</v>
      </c>
      <c r="H74" s="4">
        <v>0</v>
      </c>
      <c r="I74" s="4">
        <v>0</v>
      </c>
      <c r="J74" s="4">
        <v>0</v>
      </c>
      <c r="K74" s="4">
        <v>0</v>
      </c>
      <c r="L74" s="4">
        <v>0</v>
      </c>
      <c r="M74" s="4">
        <v>0</v>
      </c>
      <c r="N74" s="4">
        <v>0</v>
      </c>
      <c r="O74" s="4">
        <v>0</v>
      </c>
      <c r="P74" s="4">
        <v>0</v>
      </c>
      <c r="Q74" s="4">
        <v>0</v>
      </c>
      <c r="R74" s="4">
        <v>0</v>
      </c>
      <c r="S74" s="4">
        <v>0</v>
      </c>
      <c r="T74" s="4">
        <v>0</v>
      </c>
      <c r="U74" s="4">
        <v>0</v>
      </c>
      <c r="V74" s="4">
        <v>0</v>
      </c>
      <c r="W74" s="4">
        <v>0</v>
      </c>
      <c r="X74" s="4">
        <v>0</v>
      </c>
      <c r="Y74" s="4">
        <v>0</v>
      </c>
      <c r="Z74" s="4">
        <v>0</v>
      </c>
      <c r="AA74" s="4">
        <v>0</v>
      </c>
      <c r="AB74" s="4">
        <v>0</v>
      </c>
      <c r="AC74" s="4">
        <v>0</v>
      </c>
      <c r="AD74" s="4">
        <v>0</v>
      </c>
      <c r="AE74" s="4">
        <v>0</v>
      </c>
      <c r="AF74" s="4">
        <v>0</v>
      </c>
      <c r="AG74" s="4">
        <v>0</v>
      </c>
      <c r="AH74" s="4">
        <v>0</v>
      </c>
      <c r="AI74" s="4">
        <v>0</v>
      </c>
      <c r="AJ74" s="4">
        <v>0</v>
      </c>
      <c r="AK74" s="4">
        <v>0</v>
      </c>
      <c r="AL74" s="4">
        <v>0</v>
      </c>
      <c r="AM74" s="4">
        <v>0</v>
      </c>
      <c r="AN74" s="4">
        <v>0</v>
      </c>
      <c r="AO74" s="4">
        <v>0</v>
      </c>
      <c r="AP74" s="4">
        <v>0</v>
      </c>
      <c r="AQ74" s="4">
        <v>0</v>
      </c>
      <c r="AR74" s="4">
        <v>0</v>
      </c>
      <c r="AS74" s="4">
        <v>0</v>
      </c>
      <c r="AT74" s="4">
        <v>0</v>
      </c>
      <c r="AU74" s="4">
        <v>0</v>
      </c>
      <c r="AV74" s="4">
        <v>0</v>
      </c>
      <c r="AW74" s="16">
        <v>0</v>
      </c>
    </row>
    <row r="75" spans="1:49" x14ac:dyDescent="0.35">
      <c r="A75" s="27" t="s">
        <v>338</v>
      </c>
      <c r="B75" s="3" t="s">
        <v>132</v>
      </c>
      <c r="C75" s="4">
        <f t="shared" si="6"/>
        <v>1.0869565217391304</v>
      </c>
      <c r="D75" s="3">
        <v>0</v>
      </c>
      <c r="E75" s="3">
        <v>0</v>
      </c>
      <c r="F75" s="3">
        <v>4</v>
      </c>
      <c r="G75" s="3">
        <v>6</v>
      </c>
      <c r="H75" s="3">
        <v>2</v>
      </c>
      <c r="I75" s="3">
        <v>2</v>
      </c>
      <c r="J75" s="3">
        <v>0</v>
      </c>
      <c r="K75" s="3">
        <v>0</v>
      </c>
      <c r="L75" s="3">
        <v>1</v>
      </c>
      <c r="M75" s="3">
        <v>0</v>
      </c>
      <c r="N75" s="3">
        <v>2</v>
      </c>
      <c r="O75" s="3">
        <v>3</v>
      </c>
      <c r="P75" s="3">
        <v>2</v>
      </c>
      <c r="Q75" s="3">
        <v>1</v>
      </c>
      <c r="R75" s="3">
        <v>1</v>
      </c>
      <c r="S75" s="3">
        <v>2</v>
      </c>
      <c r="T75" s="3">
        <v>0</v>
      </c>
      <c r="U75" s="3">
        <v>0</v>
      </c>
      <c r="V75" s="3">
        <v>2</v>
      </c>
      <c r="W75" s="3">
        <v>0</v>
      </c>
      <c r="X75" s="3">
        <v>0</v>
      </c>
      <c r="Y75" s="3">
        <v>1</v>
      </c>
      <c r="Z75" s="3">
        <v>0</v>
      </c>
      <c r="AA75" s="3">
        <v>1</v>
      </c>
      <c r="AB75" s="3">
        <v>1</v>
      </c>
      <c r="AC75" s="3">
        <v>2</v>
      </c>
      <c r="AD75" s="3">
        <v>0</v>
      </c>
      <c r="AE75" s="3">
        <v>0</v>
      </c>
      <c r="AF75" s="3">
        <v>1</v>
      </c>
      <c r="AG75" s="3">
        <v>0</v>
      </c>
      <c r="AH75" s="3">
        <v>1</v>
      </c>
      <c r="AI75" s="3">
        <v>0</v>
      </c>
      <c r="AJ75" s="3">
        <v>0</v>
      </c>
      <c r="AK75" s="3">
        <v>1</v>
      </c>
      <c r="AL75" s="3">
        <v>0</v>
      </c>
      <c r="AM75" s="3">
        <v>0</v>
      </c>
      <c r="AN75" s="3">
        <v>1</v>
      </c>
      <c r="AO75" s="3">
        <v>0</v>
      </c>
      <c r="AP75" s="3">
        <v>2</v>
      </c>
      <c r="AQ75" s="3">
        <v>1</v>
      </c>
      <c r="AR75" s="3">
        <v>0</v>
      </c>
      <c r="AS75" s="3">
        <v>1</v>
      </c>
      <c r="AT75" s="3">
        <v>2</v>
      </c>
      <c r="AU75" s="3">
        <v>2</v>
      </c>
      <c r="AV75" s="3">
        <v>2</v>
      </c>
      <c r="AW75" s="10">
        <v>3</v>
      </c>
    </row>
    <row r="76" spans="1:49" s="42" customFormat="1" x14ac:dyDescent="0.35">
      <c r="A76" s="54" t="s">
        <v>339</v>
      </c>
      <c r="B76" s="21" t="s">
        <v>162</v>
      </c>
      <c r="C76" s="145">
        <f t="shared" si="6"/>
        <v>88147.173913043473</v>
      </c>
      <c r="D76" s="145">
        <v>57735</v>
      </c>
      <c r="E76" s="145">
        <v>56866</v>
      </c>
      <c r="F76" s="145">
        <v>65625</v>
      </c>
      <c r="G76" s="145">
        <v>70694</v>
      </c>
      <c r="H76" s="145">
        <v>67985</v>
      </c>
      <c r="I76" s="145">
        <v>61668</v>
      </c>
      <c r="J76" s="145">
        <v>54955</v>
      </c>
      <c r="K76" s="145">
        <v>61933</v>
      </c>
      <c r="L76" s="145">
        <v>64920</v>
      </c>
      <c r="M76" s="145">
        <v>59838</v>
      </c>
      <c r="N76" s="145">
        <v>68143</v>
      </c>
      <c r="O76" s="145">
        <v>79848</v>
      </c>
      <c r="P76" s="145">
        <v>99319</v>
      </c>
      <c r="Q76" s="145">
        <v>70471</v>
      </c>
      <c r="R76" s="145">
        <v>80697</v>
      </c>
      <c r="S76" s="145">
        <v>63344</v>
      </c>
      <c r="T76" s="145">
        <v>69098</v>
      </c>
      <c r="U76" s="145">
        <v>73894</v>
      </c>
      <c r="V76" s="145">
        <v>67794</v>
      </c>
      <c r="W76" s="145">
        <v>73123</v>
      </c>
      <c r="X76" s="145">
        <v>75591</v>
      </c>
      <c r="Y76" s="145">
        <v>95142</v>
      </c>
      <c r="Z76" s="145">
        <v>95653</v>
      </c>
      <c r="AA76" s="145">
        <v>87441</v>
      </c>
      <c r="AB76" s="145">
        <v>100760</v>
      </c>
      <c r="AC76" s="145">
        <v>113378</v>
      </c>
      <c r="AD76" s="145">
        <v>131966</v>
      </c>
      <c r="AE76" s="145">
        <v>138125</v>
      </c>
      <c r="AF76" s="145">
        <v>145943</v>
      </c>
      <c r="AG76" s="145">
        <v>119163</v>
      </c>
      <c r="AH76" s="145">
        <v>124866</v>
      </c>
      <c r="AI76" s="145">
        <v>137403</v>
      </c>
      <c r="AJ76" s="145">
        <v>137656</v>
      </c>
      <c r="AK76" s="145">
        <v>121702</v>
      </c>
      <c r="AL76" s="145">
        <v>105641</v>
      </c>
      <c r="AM76" s="145">
        <v>121819</v>
      </c>
      <c r="AN76" s="145">
        <v>136303</v>
      </c>
      <c r="AO76" s="145">
        <v>135017</v>
      </c>
      <c r="AP76" s="145">
        <v>103744</v>
      </c>
      <c r="AQ76" s="145">
        <v>56510</v>
      </c>
      <c r="AR76" s="145">
        <v>61594</v>
      </c>
      <c r="AS76" s="145">
        <v>51200</v>
      </c>
      <c r="AT76" s="145">
        <v>60809</v>
      </c>
      <c r="AU76" s="145">
        <v>71673</v>
      </c>
      <c r="AV76" s="145">
        <v>73339</v>
      </c>
      <c r="AW76" s="195">
        <v>84382</v>
      </c>
    </row>
    <row r="77" spans="1:49" x14ac:dyDescent="0.35">
      <c r="A77" s="27" t="s">
        <v>339</v>
      </c>
      <c r="B77" s="3" t="s">
        <v>166</v>
      </c>
      <c r="C77" s="145">
        <f t="shared" si="6"/>
        <v>312.41304347826087</v>
      </c>
      <c r="D77" s="145">
        <v>203</v>
      </c>
      <c r="E77" s="145">
        <v>193</v>
      </c>
      <c r="F77" s="145">
        <v>219</v>
      </c>
      <c r="G77" s="145">
        <v>225</v>
      </c>
      <c r="H77" s="145">
        <v>227</v>
      </c>
      <c r="I77" s="145">
        <v>214</v>
      </c>
      <c r="J77" s="145">
        <v>196</v>
      </c>
      <c r="K77" s="145">
        <v>207</v>
      </c>
      <c r="L77" s="145">
        <v>213</v>
      </c>
      <c r="M77" s="145">
        <v>198</v>
      </c>
      <c r="N77" s="145">
        <v>214</v>
      </c>
      <c r="O77" s="145">
        <v>254</v>
      </c>
      <c r="P77" s="145">
        <v>283</v>
      </c>
      <c r="Q77" s="145">
        <v>221</v>
      </c>
      <c r="R77" s="145">
        <v>320</v>
      </c>
      <c r="S77" s="145">
        <v>271</v>
      </c>
      <c r="T77" s="145">
        <v>288</v>
      </c>
      <c r="U77" s="145">
        <v>292</v>
      </c>
      <c r="V77" s="145">
        <v>223</v>
      </c>
      <c r="W77" s="145">
        <v>242</v>
      </c>
      <c r="X77" s="145">
        <v>256</v>
      </c>
      <c r="Y77" s="145">
        <v>271</v>
      </c>
      <c r="Z77" s="145">
        <v>305</v>
      </c>
      <c r="AA77" s="145">
        <v>283</v>
      </c>
      <c r="AB77" s="145">
        <v>303</v>
      </c>
      <c r="AC77" s="145">
        <v>320</v>
      </c>
      <c r="AD77" s="145">
        <v>373</v>
      </c>
      <c r="AE77" s="145">
        <v>428</v>
      </c>
      <c r="AF77" s="145">
        <v>411</v>
      </c>
      <c r="AG77" s="145">
        <v>366</v>
      </c>
      <c r="AH77" s="145">
        <v>399</v>
      </c>
      <c r="AI77" s="145">
        <v>409</v>
      </c>
      <c r="AJ77" s="145">
        <v>406</v>
      </c>
      <c r="AK77" s="145">
        <v>378</v>
      </c>
      <c r="AL77" s="145">
        <v>361</v>
      </c>
      <c r="AM77" s="145">
        <v>407</v>
      </c>
      <c r="AN77" s="145">
        <v>386</v>
      </c>
      <c r="AO77" s="145">
        <v>415</v>
      </c>
      <c r="AP77" s="145">
        <v>377</v>
      </c>
      <c r="AQ77" s="145">
        <v>565</v>
      </c>
      <c r="AR77" s="145">
        <v>470</v>
      </c>
      <c r="AS77" s="145">
        <v>388</v>
      </c>
      <c r="AT77" s="145">
        <v>362</v>
      </c>
      <c r="AU77" s="145">
        <v>321</v>
      </c>
      <c r="AV77" s="145">
        <v>336</v>
      </c>
      <c r="AW77" s="195">
        <v>372</v>
      </c>
    </row>
    <row r="78" spans="1:49" x14ac:dyDescent="0.35">
      <c r="A78" s="27" t="s">
        <v>339</v>
      </c>
      <c r="B78" s="3" t="s">
        <v>133</v>
      </c>
      <c r="C78" s="4">
        <f t="shared" si="6"/>
        <v>2512.6739130434785</v>
      </c>
      <c r="D78" s="4">
        <v>2152</v>
      </c>
      <c r="E78" s="4">
        <v>2262</v>
      </c>
      <c r="F78" s="4">
        <v>2472</v>
      </c>
      <c r="G78" s="4">
        <v>2548</v>
      </c>
      <c r="H78" s="4">
        <v>2467</v>
      </c>
      <c r="I78" s="4">
        <v>2374</v>
      </c>
      <c r="J78" s="4">
        <v>2072</v>
      </c>
      <c r="K78" s="4">
        <v>2387</v>
      </c>
      <c r="L78" s="4">
        <v>2305</v>
      </c>
      <c r="M78" s="4">
        <v>2395</v>
      </c>
      <c r="N78" s="4">
        <v>2456</v>
      </c>
      <c r="O78" s="4">
        <v>2531</v>
      </c>
      <c r="P78" s="4">
        <v>2838</v>
      </c>
      <c r="Q78" s="4">
        <v>2451</v>
      </c>
      <c r="R78" s="4">
        <v>1636</v>
      </c>
      <c r="S78" s="4">
        <v>1440</v>
      </c>
      <c r="T78" s="4">
        <v>1578</v>
      </c>
      <c r="U78" s="4">
        <v>1519</v>
      </c>
      <c r="V78" s="4">
        <v>2255</v>
      </c>
      <c r="W78" s="4">
        <v>2479</v>
      </c>
      <c r="X78" s="4">
        <v>2489</v>
      </c>
      <c r="Y78" s="4">
        <v>3093</v>
      </c>
      <c r="Z78" s="4">
        <v>3016</v>
      </c>
      <c r="AA78" s="4">
        <v>2750</v>
      </c>
      <c r="AB78" s="4">
        <v>3175</v>
      </c>
      <c r="AC78" s="4">
        <v>3289</v>
      </c>
      <c r="AD78" s="4">
        <v>3809</v>
      </c>
      <c r="AE78" s="4">
        <v>3269</v>
      </c>
      <c r="AF78" s="4">
        <v>3901</v>
      </c>
      <c r="AG78" s="4">
        <v>3242</v>
      </c>
      <c r="AH78" s="4">
        <v>3226</v>
      </c>
      <c r="AI78" s="4">
        <v>3405</v>
      </c>
      <c r="AJ78" s="4">
        <v>3307</v>
      </c>
      <c r="AK78" s="4">
        <v>3211</v>
      </c>
      <c r="AL78" s="4">
        <v>2865</v>
      </c>
      <c r="AM78" s="4">
        <v>3175</v>
      </c>
      <c r="AN78" s="4">
        <v>3457</v>
      </c>
      <c r="AO78" s="4">
        <v>3394</v>
      </c>
      <c r="AP78" s="4">
        <v>2546</v>
      </c>
      <c r="AQ78" s="4">
        <v>1006</v>
      </c>
      <c r="AR78" s="4">
        <v>1087</v>
      </c>
      <c r="AS78" s="4">
        <v>1089</v>
      </c>
      <c r="AT78" s="4">
        <v>1354</v>
      </c>
      <c r="AU78" s="4">
        <v>1839</v>
      </c>
      <c r="AV78" s="4">
        <v>1915</v>
      </c>
      <c r="AW78" s="16">
        <v>2057</v>
      </c>
    </row>
    <row r="79" spans="1:49" x14ac:dyDescent="0.35">
      <c r="A79" s="27" t="s">
        <v>339</v>
      </c>
      <c r="B79" s="3" t="s">
        <v>167</v>
      </c>
      <c r="C79" s="4">
        <f t="shared" si="6"/>
        <v>29911.869565217392</v>
      </c>
      <c r="D79" s="4">
        <v>18947</v>
      </c>
      <c r="E79" s="4">
        <v>17254</v>
      </c>
      <c r="F79" s="4">
        <v>20462</v>
      </c>
      <c r="G79" s="4">
        <v>22388</v>
      </c>
      <c r="H79" s="4">
        <v>21354</v>
      </c>
      <c r="I79" s="4">
        <v>19595</v>
      </c>
      <c r="J79" s="4">
        <v>17574</v>
      </c>
      <c r="K79" s="4">
        <v>19396</v>
      </c>
      <c r="L79" s="4">
        <v>20269</v>
      </c>
      <c r="M79" s="4">
        <v>17624</v>
      </c>
      <c r="N79" s="4">
        <v>21737</v>
      </c>
      <c r="O79" s="4">
        <v>25804</v>
      </c>
      <c r="P79" s="4">
        <v>32568</v>
      </c>
      <c r="Q79" s="4">
        <v>20800</v>
      </c>
      <c r="R79" s="4">
        <v>29685</v>
      </c>
      <c r="S79" s="4">
        <v>23486</v>
      </c>
      <c r="T79" s="4">
        <v>26151</v>
      </c>
      <c r="U79" s="4">
        <v>29061</v>
      </c>
      <c r="V79" s="4">
        <v>22921</v>
      </c>
      <c r="W79" s="4">
        <v>24530</v>
      </c>
      <c r="X79" s="4">
        <v>25799</v>
      </c>
      <c r="Y79" s="4">
        <v>33602</v>
      </c>
      <c r="Z79" s="4">
        <v>31855</v>
      </c>
      <c r="AA79" s="4">
        <v>29279</v>
      </c>
      <c r="AB79" s="4">
        <v>33007</v>
      </c>
      <c r="AC79" s="4">
        <v>38796</v>
      </c>
      <c r="AD79" s="4">
        <v>46493</v>
      </c>
      <c r="AE79" s="4">
        <v>52259</v>
      </c>
      <c r="AF79" s="4">
        <v>52030</v>
      </c>
      <c r="AG79" s="4">
        <v>43016</v>
      </c>
      <c r="AH79" s="4">
        <v>43986</v>
      </c>
      <c r="AI79" s="4">
        <v>48371</v>
      </c>
      <c r="AJ79" s="4">
        <v>48727</v>
      </c>
      <c r="AK79" s="4">
        <v>42608</v>
      </c>
      <c r="AL79" s="4">
        <v>35717</v>
      </c>
      <c r="AM79" s="4">
        <v>40540</v>
      </c>
      <c r="AN79" s="4">
        <v>45168</v>
      </c>
      <c r="AO79" s="4">
        <v>43434</v>
      </c>
      <c r="AP79" s="4">
        <v>31010</v>
      </c>
      <c r="AQ79" s="4">
        <v>17520</v>
      </c>
      <c r="AR79" s="4">
        <v>19045</v>
      </c>
      <c r="AS79" s="4">
        <v>18191</v>
      </c>
      <c r="AT79" s="4">
        <v>22423</v>
      </c>
      <c r="AU79" s="4">
        <v>25558</v>
      </c>
      <c r="AV79" s="4">
        <v>26083</v>
      </c>
      <c r="AW79" s="16">
        <v>29823</v>
      </c>
    </row>
    <row r="80" spans="1:49" ht="15" thickBot="1" x14ac:dyDescent="0.4">
      <c r="A80" s="7" t="s">
        <v>339</v>
      </c>
      <c r="B80" s="8" t="s">
        <v>132</v>
      </c>
      <c r="C80" s="22">
        <f t="shared" si="6"/>
        <v>287.43478260869563</v>
      </c>
      <c r="D80" s="22">
        <v>284</v>
      </c>
      <c r="E80" s="22">
        <v>294</v>
      </c>
      <c r="F80" s="22">
        <v>299</v>
      </c>
      <c r="G80" s="22">
        <v>314</v>
      </c>
      <c r="H80" s="22">
        <v>300</v>
      </c>
      <c r="I80" s="22">
        <v>288</v>
      </c>
      <c r="J80" s="22">
        <v>281</v>
      </c>
      <c r="K80" s="22">
        <v>299</v>
      </c>
      <c r="L80" s="22">
        <v>305</v>
      </c>
      <c r="M80" s="22">
        <v>302</v>
      </c>
      <c r="N80" s="22">
        <v>319</v>
      </c>
      <c r="O80" s="22">
        <v>314</v>
      </c>
      <c r="P80" s="22">
        <v>351</v>
      </c>
      <c r="Q80" s="22">
        <v>319</v>
      </c>
      <c r="R80" s="22">
        <v>252</v>
      </c>
      <c r="S80" s="22">
        <v>234</v>
      </c>
      <c r="T80" s="22">
        <v>240</v>
      </c>
      <c r="U80" s="22">
        <v>253</v>
      </c>
      <c r="V80" s="22">
        <v>304</v>
      </c>
      <c r="W80" s="22">
        <v>302</v>
      </c>
      <c r="X80" s="22">
        <v>295</v>
      </c>
      <c r="Y80" s="22">
        <v>351</v>
      </c>
      <c r="Z80" s="22">
        <v>314</v>
      </c>
      <c r="AA80" s="22">
        <v>309</v>
      </c>
      <c r="AB80" s="22">
        <v>333</v>
      </c>
      <c r="AC80" s="22">
        <v>354</v>
      </c>
      <c r="AD80" s="22">
        <v>354</v>
      </c>
      <c r="AE80" s="22">
        <v>323</v>
      </c>
      <c r="AF80" s="22">
        <v>355</v>
      </c>
      <c r="AG80" s="22">
        <v>326</v>
      </c>
      <c r="AH80" s="22">
        <v>313</v>
      </c>
      <c r="AI80" s="22">
        <v>336</v>
      </c>
      <c r="AJ80" s="22">
        <v>339</v>
      </c>
      <c r="AK80" s="22">
        <v>322</v>
      </c>
      <c r="AL80" s="22">
        <v>293</v>
      </c>
      <c r="AM80" s="22">
        <v>299</v>
      </c>
      <c r="AN80" s="22">
        <v>353</v>
      </c>
      <c r="AO80" s="22">
        <v>325</v>
      </c>
      <c r="AP80" s="22">
        <v>275</v>
      </c>
      <c r="AQ80" s="8">
        <v>100</v>
      </c>
      <c r="AR80" s="8">
        <v>131</v>
      </c>
      <c r="AS80" s="22">
        <v>132</v>
      </c>
      <c r="AT80" s="22">
        <v>168</v>
      </c>
      <c r="AU80" s="22">
        <v>223</v>
      </c>
      <c r="AV80" s="22">
        <v>218</v>
      </c>
      <c r="AW80" s="178">
        <v>227</v>
      </c>
    </row>
    <row r="81" spans="1:49" s="2" customFormat="1" x14ac:dyDescent="0.3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row>
    <row r="82" spans="1:49" s="2" customFormat="1" x14ac:dyDescent="0.35">
      <c r="A82" s="51" t="s">
        <v>138</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row>
    <row r="84" spans="1:49" x14ac:dyDescent="0.35">
      <c r="A84" s="456" t="s">
        <v>171</v>
      </c>
      <c r="B84" s="456" t="s">
        <v>160</v>
      </c>
      <c r="C84" s="456" t="s">
        <v>153</v>
      </c>
      <c r="D84" s="14">
        <v>42736</v>
      </c>
      <c r="E84" s="14">
        <v>42767</v>
      </c>
      <c r="F84" s="14">
        <v>42795</v>
      </c>
      <c r="G84" s="14">
        <v>42826</v>
      </c>
      <c r="H84" s="14">
        <v>42856</v>
      </c>
      <c r="I84" s="14">
        <v>42887</v>
      </c>
      <c r="J84" s="14">
        <v>42917</v>
      </c>
      <c r="K84" s="14">
        <v>42948</v>
      </c>
      <c r="L84" s="14">
        <v>42979</v>
      </c>
      <c r="M84" s="14">
        <v>43009</v>
      </c>
      <c r="N84" s="14">
        <v>43040</v>
      </c>
      <c r="O84" s="14">
        <v>43070</v>
      </c>
      <c r="P84" s="14">
        <v>43101</v>
      </c>
      <c r="Q84" s="14">
        <v>43132</v>
      </c>
      <c r="R84" s="14">
        <v>43160</v>
      </c>
      <c r="S84" s="14">
        <v>43191</v>
      </c>
      <c r="T84" s="14">
        <v>43221</v>
      </c>
      <c r="U84" s="14">
        <v>43252</v>
      </c>
      <c r="V84" s="14">
        <v>43282</v>
      </c>
      <c r="W84" s="14">
        <v>43313</v>
      </c>
      <c r="X84" s="14">
        <v>43344</v>
      </c>
      <c r="Y84" s="14">
        <v>43374</v>
      </c>
      <c r="Z84" s="14">
        <v>43405</v>
      </c>
      <c r="AA84" s="14">
        <v>43435</v>
      </c>
      <c r="AB84" s="14">
        <v>43466</v>
      </c>
      <c r="AC84" s="14">
        <v>43497</v>
      </c>
      <c r="AD84" s="14">
        <v>43525</v>
      </c>
      <c r="AE84" s="14">
        <v>43556</v>
      </c>
      <c r="AF84" s="14">
        <v>43586</v>
      </c>
      <c r="AG84" s="14">
        <v>43617</v>
      </c>
      <c r="AH84" s="14">
        <v>43647</v>
      </c>
      <c r="AI84" s="14">
        <v>43678</v>
      </c>
      <c r="AJ84" s="14">
        <v>43709</v>
      </c>
      <c r="AK84" s="14">
        <v>43739</v>
      </c>
      <c r="AL84" s="14">
        <v>43770</v>
      </c>
      <c r="AM84" s="14">
        <v>43800</v>
      </c>
      <c r="AN84" s="14">
        <v>43831</v>
      </c>
      <c r="AO84" s="14">
        <v>43862</v>
      </c>
      <c r="AP84" s="14">
        <v>43891</v>
      </c>
      <c r="AQ84" s="14">
        <v>43922</v>
      </c>
      <c r="AR84" s="14">
        <v>43952</v>
      </c>
      <c r="AS84" s="14">
        <v>43983</v>
      </c>
      <c r="AT84" s="14">
        <v>44013</v>
      </c>
      <c r="AU84" s="14">
        <v>44044</v>
      </c>
      <c r="AV84" s="14">
        <v>44075</v>
      </c>
      <c r="AW84" s="15">
        <v>44105</v>
      </c>
    </row>
    <row r="85" spans="1:49" x14ac:dyDescent="0.35">
      <c r="A85" s="39" t="s">
        <v>356</v>
      </c>
      <c r="B85" s="3" t="s">
        <v>357</v>
      </c>
      <c r="C85" s="231">
        <f t="shared" ref="C85:C92" si="7">AVERAGE(D85:AW85)</f>
        <v>17.370652173913044</v>
      </c>
      <c r="D85" s="231">
        <v>0</v>
      </c>
      <c r="E85" s="231">
        <v>0</v>
      </c>
      <c r="F85" s="231">
        <v>0</v>
      </c>
      <c r="G85" s="231">
        <v>0</v>
      </c>
      <c r="H85" s="231">
        <v>0</v>
      </c>
      <c r="I85" s="231">
        <v>0</v>
      </c>
      <c r="J85" s="231">
        <v>0</v>
      </c>
      <c r="K85" s="231">
        <v>0</v>
      </c>
      <c r="L85" s="231">
        <v>0</v>
      </c>
      <c r="M85" s="231">
        <v>0</v>
      </c>
      <c r="N85" s="231">
        <v>0</v>
      </c>
      <c r="O85" s="231">
        <v>0</v>
      </c>
      <c r="P85" s="231">
        <v>0</v>
      </c>
      <c r="Q85" s="231">
        <v>0</v>
      </c>
      <c r="R85" s="231">
        <v>0</v>
      </c>
      <c r="S85" s="231">
        <v>0</v>
      </c>
      <c r="T85" s="231">
        <v>0</v>
      </c>
      <c r="U85" s="231">
        <v>64.5</v>
      </c>
      <c r="V85" s="231">
        <v>134</v>
      </c>
      <c r="W85" s="231">
        <v>72.5</v>
      </c>
      <c r="X85" s="231">
        <v>290.05</v>
      </c>
      <c r="Y85" s="231">
        <v>0</v>
      </c>
      <c r="Z85" s="231">
        <v>0</v>
      </c>
      <c r="AA85" s="231">
        <v>0</v>
      </c>
      <c r="AB85" s="231">
        <v>0</v>
      </c>
      <c r="AC85" s="231">
        <v>0</v>
      </c>
      <c r="AD85" s="231">
        <v>68.5</v>
      </c>
      <c r="AE85" s="231">
        <v>48.5</v>
      </c>
      <c r="AF85" s="231">
        <v>40.5</v>
      </c>
      <c r="AG85" s="231">
        <v>0</v>
      </c>
      <c r="AH85" s="231">
        <v>0</v>
      </c>
      <c r="AI85" s="231">
        <v>80.5</v>
      </c>
      <c r="AJ85" s="231">
        <v>0</v>
      </c>
      <c r="AK85" s="231">
        <v>0</v>
      </c>
      <c r="AL85" s="231">
        <v>0</v>
      </c>
      <c r="AM85" s="231">
        <v>0</v>
      </c>
      <c r="AN85" s="231">
        <v>0</v>
      </c>
      <c r="AO85" s="231">
        <v>0</v>
      </c>
      <c r="AP85" s="231">
        <v>0</v>
      </c>
      <c r="AQ85" s="231">
        <v>0</v>
      </c>
      <c r="AR85" s="231">
        <v>0</v>
      </c>
      <c r="AS85" s="231">
        <v>0</v>
      </c>
      <c r="AT85" s="231">
        <v>0</v>
      </c>
      <c r="AU85" s="231">
        <v>0</v>
      </c>
      <c r="AV85" s="231">
        <v>0</v>
      </c>
      <c r="AW85" s="231">
        <v>0</v>
      </c>
    </row>
    <row r="86" spans="1:49" x14ac:dyDescent="0.35">
      <c r="A86" s="39" t="s">
        <v>358</v>
      </c>
      <c r="B86" s="3" t="s">
        <v>357</v>
      </c>
      <c r="C86" s="231">
        <f t="shared" si="7"/>
        <v>46.603043478260865</v>
      </c>
      <c r="D86" s="231">
        <v>0</v>
      </c>
      <c r="E86" s="231">
        <v>0</v>
      </c>
      <c r="F86" s="231">
        <v>0</v>
      </c>
      <c r="G86" s="231">
        <v>614.61</v>
      </c>
      <c r="H86" s="231">
        <v>0</v>
      </c>
      <c r="I86" s="231">
        <v>0</v>
      </c>
      <c r="J86" s="231">
        <v>0</v>
      </c>
      <c r="K86" s="231">
        <v>0</v>
      </c>
      <c r="L86" s="231">
        <v>0</v>
      </c>
      <c r="M86" s="231">
        <v>0</v>
      </c>
      <c r="N86" s="231">
        <v>0</v>
      </c>
      <c r="O86" s="231">
        <v>0</v>
      </c>
      <c r="P86" s="231">
        <v>0</v>
      </c>
      <c r="Q86" s="231">
        <v>0</v>
      </c>
      <c r="R86" s="231">
        <v>0</v>
      </c>
      <c r="S86" s="231">
        <v>0</v>
      </c>
      <c r="T86" s="231">
        <v>161.94</v>
      </c>
      <c r="U86" s="231">
        <v>0</v>
      </c>
      <c r="V86" s="231">
        <v>0</v>
      </c>
      <c r="W86" s="231">
        <v>0</v>
      </c>
      <c r="X86" s="231">
        <v>449.88</v>
      </c>
      <c r="Y86" s="231">
        <v>0</v>
      </c>
      <c r="Z86" s="231">
        <v>305.24</v>
      </c>
      <c r="AA86" s="231">
        <v>0</v>
      </c>
      <c r="AB86" s="231">
        <v>135.58000000000001</v>
      </c>
      <c r="AC86" s="231">
        <v>0</v>
      </c>
      <c r="AD86" s="231">
        <v>0</v>
      </c>
      <c r="AE86" s="231">
        <v>0</v>
      </c>
      <c r="AF86" s="231">
        <v>0</v>
      </c>
      <c r="AG86" s="231">
        <v>0</v>
      </c>
      <c r="AH86" s="231">
        <v>0</v>
      </c>
      <c r="AI86" s="231">
        <v>0</v>
      </c>
      <c r="AJ86" s="231">
        <v>0</v>
      </c>
      <c r="AK86" s="231">
        <v>0</v>
      </c>
      <c r="AL86" s="231">
        <v>0</v>
      </c>
      <c r="AM86" s="231">
        <v>0</v>
      </c>
      <c r="AN86" s="145">
        <v>0</v>
      </c>
      <c r="AO86" s="145">
        <v>0</v>
      </c>
      <c r="AP86" s="145">
        <v>0</v>
      </c>
      <c r="AQ86" s="145">
        <v>0</v>
      </c>
      <c r="AR86" s="145">
        <v>0</v>
      </c>
      <c r="AS86" s="145">
        <v>0</v>
      </c>
      <c r="AT86" s="145">
        <v>0</v>
      </c>
      <c r="AU86" s="145">
        <v>0</v>
      </c>
      <c r="AV86" s="145">
        <v>476.49</v>
      </c>
      <c r="AW86" s="145">
        <v>0</v>
      </c>
    </row>
    <row r="87" spans="1:49" x14ac:dyDescent="0.35">
      <c r="A87" s="39" t="s">
        <v>359</v>
      </c>
      <c r="B87" s="3" t="s">
        <v>357</v>
      </c>
      <c r="C87" s="231">
        <f t="shared" si="7"/>
        <v>4.7445652173913047</v>
      </c>
      <c r="D87" s="231">
        <v>0</v>
      </c>
      <c r="E87" s="231">
        <v>0</v>
      </c>
      <c r="F87" s="231">
        <v>0</v>
      </c>
      <c r="G87" s="231">
        <v>0</v>
      </c>
      <c r="H87" s="231">
        <v>17.32</v>
      </c>
      <c r="I87" s="231">
        <v>0</v>
      </c>
      <c r="J87" s="231">
        <v>0</v>
      </c>
      <c r="K87" s="231">
        <v>0</v>
      </c>
      <c r="L87" s="231">
        <v>0</v>
      </c>
      <c r="M87" s="231">
        <v>0</v>
      </c>
      <c r="N87" s="231">
        <v>0</v>
      </c>
      <c r="O87" s="231">
        <v>0</v>
      </c>
      <c r="P87" s="231">
        <v>0</v>
      </c>
      <c r="Q87" s="231">
        <v>0</v>
      </c>
      <c r="R87" s="231">
        <v>3.66</v>
      </c>
      <c r="S87" s="231">
        <v>30.4</v>
      </c>
      <c r="T87" s="231">
        <v>37.47</v>
      </c>
      <c r="U87" s="231">
        <v>0</v>
      </c>
      <c r="V87" s="231">
        <v>27.75</v>
      </c>
      <c r="W87" s="231">
        <v>0</v>
      </c>
      <c r="X87" s="231">
        <v>49.1</v>
      </c>
      <c r="Y87" s="231">
        <v>9.74</v>
      </c>
      <c r="Z87" s="231">
        <v>3.69</v>
      </c>
      <c r="AA87" s="231">
        <v>0</v>
      </c>
      <c r="AB87" s="231">
        <v>18.36</v>
      </c>
      <c r="AC87" s="231">
        <v>0</v>
      </c>
      <c r="AD87" s="231">
        <v>0</v>
      </c>
      <c r="AE87" s="231">
        <v>1</v>
      </c>
      <c r="AF87" s="231">
        <v>0</v>
      </c>
      <c r="AG87" s="231">
        <v>0</v>
      </c>
      <c r="AH87" s="231">
        <v>0</v>
      </c>
      <c r="AI87" s="231">
        <v>0</v>
      </c>
      <c r="AJ87" s="231">
        <v>0</v>
      </c>
      <c r="AK87" s="231">
        <v>1</v>
      </c>
      <c r="AL87" s="231">
        <v>1</v>
      </c>
      <c r="AM87" s="231">
        <v>0</v>
      </c>
      <c r="AN87" s="145">
        <v>0</v>
      </c>
      <c r="AO87" s="145">
        <v>0</v>
      </c>
      <c r="AP87" s="145">
        <v>0</v>
      </c>
      <c r="AQ87" s="145">
        <v>0</v>
      </c>
      <c r="AR87" s="145">
        <v>0</v>
      </c>
      <c r="AS87" s="145">
        <v>0</v>
      </c>
      <c r="AT87" s="145">
        <v>0</v>
      </c>
      <c r="AU87" s="145">
        <v>0</v>
      </c>
      <c r="AV87" s="145">
        <v>17.760000000000002</v>
      </c>
      <c r="AW87" s="145">
        <v>0</v>
      </c>
    </row>
    <row r="88" spans="1:49" x14ac:dyDescent="0.35">
      <c r="A88" s="39" t="s">
        <v>360</v>
      </c>
      <c r="B88" s="3" t="s">
        <v>357</v>
      </c>
      <c r="C88" s="231">
        <f t="shared" si="7"/>
        <v>787.44434782608721</v>
      </c>
      <c r="D88" s="231">
        <v>536.86</v>
      </c>
      <c r="E88" s="231">
        <v>469.9</v>
      </c>
      <c r="F88" s="231">
        <v>647.47</v>
      </c>
      <c r="G88" s="231">
        <v>773.01</v>
      </c>
      <c r="H88" s="231">
        <v>731.04</v>
      </c>
      <c r="I88" s="231">
        <v>699.35</v>
      </c>
      <c r="J88" s="231">
        <v>520.79</v>
      </c>
      <c r="K88" s="231">
        <v>533.54</v>
      </c>
      <c r="L88" s="231">
        <v>491.05</v>
      </c>
      <c r="M88" s="231">
        <v>581.79999999999995</v>
      </c>
      <c r="N88" s="231">
        <v>569.83000000000004</v>
      </c>
      <c r="O88" s="231">
        <v>495.53</v>
      </c>
      <c r="P88" s="231">
        <v>688.2</v>
      </c>
      <c r="Q88" s="231">
        <v>738.91</v>
      </c>
      <c r="R88" s="231">
        <v>2298.6</v>
      </c>
      <c r="S88" s="231">
        <v>2061.16</v>
      </c>
      <c r="T88" s="231">
        <v>2309.3200000000002</v>
      </c>
      <c r="U88" s="231">
        <v>2545.56</v>
      </c>
      <c r="V88" s="231">
        <v>1766.52</v>
      </c>
      <c r="W88" s="231">
        <v>2970.33</v>
      </c>
      <c r="X88" s="231">
        <v>2023.87</v>
      </c>
      <c r="Y88" s="231">
        <v>1664.6</v>
      </c>
      <c r="Z88" s="231">
        <v>1018.85</v>
      </c>
      <c r="AA88" s="231">
        <v>709.69</v>
      </c>
      <c r="AB88" s="231">
        <v>537.15</v>
      </c>
      <c r="AC88" s="231">
        <v>709.32</v>
      </c>
      <c r="AD88" s="231">
        <v>546.53</v>
      </c>
      <c r="AE88" s="231">
        <v>652.16999999999996</v>
      </c>
      <c r="AF88" s="231">
        <v>358.47</v>
      </c>
      <c r="AG88" s="231">
        <v>389.17</v>
      </c>
      <c r="AH88" s="231">
        <v>467.14</v>
      </c>
      <c r="AI88" s="231">
        <v>510.14</v>
      </c>
      <c r="AJ88" s="231">
        <v>550.33000000000004</v>
      </c>
      <c r="AK88" s="231">
        <v>592.58000000000004</v>
      </c>
      <c r="AL88" s="231">
        <v>435.52</v>
      </c>
      <c r="AM88" s="231">
        <v>385.9</v>
      </c>
      <c r="AN88" s="145">
        <v>311.83</v>
      </c>
      <c r="AO88" s="145">
        <v>354.63</v>
      </c>
      <c r="AP88" s="145">
        <v>192.3</v>
      </c>
      <c r="AQ88" s="145">
        <v>60.97</v>
      </c>
      <c r="AR88" s="145">
        <v>177.76</v>
      </c>
      <c r="AS88" s="145">
        <v>206.19</v>
      </c>
      <c r="AT88" s="145">
        <v>164.83</v>
      </c>
      <c r="AU88" s="145">
        <v>65.38</v>
      </c>
      <c r="AV88" s="145">
        <v>425.98</v>
      </c>
      <c r="AW88" s="145">
        <v>282.37</v>
      </c>
    </row>
    <row r="89" spans="1:49" x14ac:dyDescent="0.35">
      <c r="A89" s="39" t="s">
        <v>361</v>
      </c>
      <c r="B89" s="3" t="s">
        <v>357</v>
      </c>
      <c r="C89" s="231">
        <f t="shared" si="7"/>
        <v>0</v>
      </c>
      <c r="D89" s="231">
        <v>0</v>
      </c>
      <c r="E89" s="231">
        <v>0</v>
      </c>
      <c r="F89" s="231">
        <v>0</v>
      </c>
      <c r="G89" s="231">
        <v>0</v>
      </c>
      <c r="H89" s="231">
        <v>0</v>
      </c>
      <c r="I89" s="231">
        <v>0</v>
      </c>
      <c r="J89" s="231">
        <v>0</v>
      </c>
      <c r="K89" s="231">
        <v>0</v>
      </c>
      <c r="L89" s="231">
        <v>0</v>
      </c>
      <c r="M89" s="231">
        <v>0</v>
      </c>
      <c r="N89" s="231">
        <v>0</v>
      </c>
      <c r="O89" s="231">
        <v>0</v>
      </c>
      <c r="P89" s="231">
        <v>0</v>
      </c>
      <c r="Q89" s="231">
        <v>0</v>
      </c>
      <c r="R89" s="231">
        <v>0</v>
      </c>
      <c r="S89" s="231">
        <v>0</v>
      </c>
      <c r="T89" s="231">
        <v>0</v>
      </c>
      <c r="U89" s="231">
        <v>0</v>
      </c>
      <c r="V89" s="231">
        <v>0</v>
      </c>
      <c r="W89" s="231">
        <v>0</v>
      </c>
      <c r="X89" s="231">
        <v>0</v>
      </c>
      <c r="Y89" s="231">
        <v>0</v>
      </c>
      <c r="Z89" s="231">
        <v>0</v>
      </c>
      <c r="AA89" s="231">
        <v>0</v>
      </c>
      <c r="AB89" s="231">
        <v>0</v>
      </c>
      <c r="AC89" s="231">
        <v>0</v>
      </c>
      <c r="AD89" s="231">
        <v>0</v>
      </c>
      <c r="AE89" s="231">
        <v>0</v>
      </c>
      <c r="AF89" s="231">
        <v>0</v>
      </c>
      <c r="AG89" s="231">
        <v>0</v>
      </c>
      <c r="AH89" s="231">
        <v>0</v>
      </c>
      <c r="AI89" s="231">
        <v>0</v>
      </c>
      <c r="AJ89" s="231">
        <v>0</v>
      </c>
      <c r="AK89" s="231">
        <v>0</v>
      </c>
      <c r="AL89" s="231">
        <v>0</v>
      </c>
      <c r="AM89" s="231">
        <v>0</v>
      </c>
      <c r="AN89" s="231">
        <v>0</v>
      </c>
      <c r="AO89" s="231">
        <v>0</v>
      </c>
      <c r="AP89" s="231">
        <v>0</v>
      </c>
      <c r="AQ89" s="231">
        <v>0</v>
      </c>
      <c r="AR89" s="231">
        <v>0</v>
      </c>
      <c r="AS89" s="231">
        <v>0</v>
      </c>
      <c r="AT89" s="231">
        <v>0</v>
      </c>
      <c r="AU89" s="231">
        <v>0</v>
      </c>
      <c r="AV89" s="231">
        <v>0</v>
      </c>
      <c r="AW89" s="231">
        <v>0</v>
      </c>
    </row>
    <row r="90" spans="1:49" x14ac:dyDescent="0.35">
      <c r="A90" s="39" t="s">
        <v>362</v>
      </c>
      <c r="B90" s="3" t="s">
        <v>357</v>
      </c>
      <c r="C90" s="231">
        <f t="shared" si="7"/>
        <v>28.677608695652186</v>
      </c>
      <c r="D90" s="231">
        <v>37.049999999999997</v>
      </c>
      <c r="E90" s="231">
        <v>12.9</v>
      </c>
      <c r="F90" s="231">
        <v>27.6</v>
      </c>
      <c r="G90" s="231">
        <v>26.25</v>
      </c>
      <c r="H90" s="231">
        <v>27.9</v>
      </c>
      <c r="I90" s="231">
        <v>30.7</v>
      </c>
      <c r="J90" s="231">
        <v>17.8</v>
      </c>
      <c r="K90" s="231">
        <v>25.65</v>
      </c>
      <c r="L90" s="231">
        <v>31.4</v>
      </c>
      <c r="M90" s="231">
        <v>10.7</v>
      </c>
      <c r="N90" s="231">
        <v>13.8</v>
      </c>
      <c r="O90" s="231">
        <v>10.8</v>
      </c>
      <c r="P90" s="231">
        <v>31.5</v>
      </c>
      <c r="Q90" s="231">
        <v>35.6</v>
      </c>
      <c r="R90" s="231">
        <v>97.25</v>
      </c>
      <c r="S90" s="231">
        <v>96.17</v>
      </c>
      <c r="T90" s="231">
        <v>99.65</v>
      </c>
      <c r="U90" s="231">
        <v>126</v>
      </c>
      <c r="V90" s="231">
        <v>86.65</v>
      </c>
      <c r="W90" s="231">
        <v>26.85</v>
      </c>
      <c r="X90" s="231">
        <v>37.200000000000003</v>
      </c>
      <c r="Y90" s="231">
        <v>77.069999999999993</v>
      </c>
      <c r="Z90" s="231">
        <v>59.7</v>
      </c>
      <c r="AA90" s="231">
        <v>16.899999999999999</v>
      </c>
      <c r="AB90" s="231">
        <v>39.9</v>
      </c>
      <c r="AC90" s="231">
        <v>9.8000000000000007</v>
      </c>
      <c r="AD90" s="231">
        <v>22.9</v>
      </c>
      <c r="AE90" s="231">
        <v>14.75</v>
      </c>
      <c r="AF90" s="231">
        <v>6.9</v>
      </c>
      <c r="AG90" s="231">
        <v>13.8</v>
      </c>
      <c r="AH90" s="231">
        <v>0</v>
      </c>
      <c r="AI90" s="231">
        <v>15.9</v>
      </c>
      <c r="AJ90" s="231">
        <v>12.7</v>
      </c>
      <c r="AK90" s="231">
        <v>27.6</v>
      </c>
      <c r="AL90" s="231">
        <v>15.8</v>
      </c>
      <c r="AM90" s="231">
        <v>6.9</v>
      </c>
      <c r="AN90" s="145">
        <v>35.25</v>
      </c>
      <c r="AO90" s="145">
        <v>0</v>
      </c>
      <c r="AP90" s="145">
        <v>6.9</v>
      </c>
      <c r="AQ90" s="145">
        <v>0</v>
      </c>
      <c r="AR90" s="145">
        <v>0</v>
      </c>
      <c r="AS90" s="145">
        <v>0</v>
      </c>
      <c r="AT90" s="145">
        <v>4</v>
      </c>
      <c r="AU90" s="145">
        <v>4</v>
      </c>
      <c r="AV90" s="145">
        <v>8.2200000000000006</v>
      </c>
      <c r="AW90" s="145">
        <v>10.76</v>
      </c>
    </row>
    <row r="91" spans="1:49" x14ac:dyDescent="0.35">
      <c r="A91" s="39" t="s">
        <v>363</v>
      </c>
      <c r="B91" s="3" t="s">
        <v>357</v>
      </c>
      <c r="C91" s="231">
        <f t="shared" si="7"/>
        <v>0</v>
      </c>
      <c r="D91" s="231">
        <v>0</v>
      </c>
      <c r="E91" s="231">
        <v>0</v>
      </c>
      <c r="F91" s="231">
        <v>0</v>
      </c>
      <c r="G91" s="231">
        <v>0</v>
      </c>
      <c r="H91" s="231">
        <v>0</v>
      </c>
      <c r="I91" s="231">
        <v>0</v>
      </c>
      <c r="J91" s="231">
        <v>0</v>
      </c>
      <c r="K91" s="231">
        <v>0</v>
      </c>
      <c r="L91" s="231">
        <v>0</v>
      </c>
      <c r="M91" s="231">
        <v>0</v>
      </c>
      <c r="N91" s="231">
        <v>0</v>
      </c>
      <c r="O91" s="231">
        <v>0</v>
      </c>
      <c r="P91" s="231">
        <v>0</v>
      </c>
      <c r="Q91" s="231">
        <v>0</v>
      </c>
      <c r="R91" s="231">
        <v>0</v>
      </c>
      <c r="S91" s="231">
        <v>0</v>
      </c>
      <c r="T91" s="231">
        <v>0</v>
      </c>
      <c r="U91" s="231">
        <v>0</v>
      </c>
      <c r="V91" s="231">
        <v>0</v>
      </c>
      <c r="W91" s="231">
        <v>0</v>
      </c>
      <c r="X91" s="231">
        <v>0</v>
      </c>
      <c r="Y91" s="231">
        <v>0</v>
      </c>
      <c r="Z91" s="231">
        <v>0</v>
      </c>
      <c r="AA91" s="231">
        <v>0</v>
      </c>
      <c r="AB91" s="231">
        <v>0</v>
      </c>
      <c r="AC91" s="231">
        <v>0</v>
      </c>
      <c r="AD91" s="231">
        <v>0</v>
      </c>
      <c r="AE91" s="231">
        <v>0</v>
      </c>
      <c r="AF91" s="231">
        <v>0</v>
      </c>
      <c r="AG91" s="231">
        <v>0</v>
      </c>
      <c r="AH91" s="231">
        <v>0</v>
      </c>
      <c r="AI91" s="231">
        <v>0</v>
      </c>
      <c r="AJ91" s="231">
        <v>0</v>
      </c>
      <c r="AK91" s="231">
        <v>0</v>
      </c>
      <c r="AL91" s="231">
        <v>0</v>
      </c>
      <c r="AM91" s="231">
        <v>0</v>
      </c>
      <c r="AN91" s="145">
        <v>0</v>
      </c>
      <c r="AO91" s="145">
        <v>0</v>
      </c>
      <c r="AP91" s="145">
        <v>0</v>
      </c>
      <c r="AQ91" s="145">
        <v>0</v>
      </c>
      <c r="AR91" s="145">
        <v>0</v>
      </c>
      <c r="AS91" s="145">
        <v>0</v>
      </c>
      <c r="AT91" s="145">
        <v>0</v>
      </c>
      <c r="AU91" s="145">
        <v>0</v>
      </c>
      <c r="AV91" s="145">
        <v>0</v>
      </c>
      <c r="AW91" s="145">
        <v>0</v>
      </c>
    </row>
    <row r="92" spans="1:49" s="51" customFormat="1" x14ac:dyDescent="0.35">
      <c r="A92" s="573" t="s">
        <v>170</v>
      </c>
      <c r="B92" s="574"/>
      <c r="C92" s="207">
        <f t="shared" si="7"/>
        <v>884.84021739130424</v>
      </c>
      <c r="D92" s="207">
        <f>SUM(D85:D91)</f>
        <v>573.91</v>
      </c>
      <c r="E92" s="207">
        <f t="shared" ref="E92:AW92" si="8">SUM(E85:E91)</f>
        <v>482.79999999999995</v>
      </c>
      <c r="F92" s="207">
        <f t="shared" si="8"/>
        <v>675.07</v>
      </c>
      <c r="G92" s="207">
        <f t="shared" si="8"/>
        <v>1413.87</v>
      </c>
      <c r="H92" s="207">
        <f t="shared" si="8"/>
        <v>776.26</v>
      </c>
      <c r="I92" s="207">
        <f t="shared" si="8"/>
        <v>730.05000000000007</v>
      </c>
      <c r="J92" s="207">
        <f t="shared" si="8"/>
        <v>538.58999999999992</v>
      </c>
      <c r="K92" s="207">
        <f t="shared" si="8"/>
        <v>559.18999999999994</v>
      </c>
      <c r="L92" s="207">
        <f t="shared" si="8"/>
        <v>522.45000000000005</v>
      </c>
      <c r="M92" s="207">
        <f t="shared" si="8"/>
        <v>592.5</v>
      </c>
      <c r="N92" s="207">
        <f t="shared" si="8"/>
        <v>583.63</v>
      </c>
      <c r="O92" s="207">
        <f t="shared" si="8"/>
        <v>506.33</v>
      </c>
      <c r="P92" s="207">
        <f t="shared" si="8"/>
        <v>719.7</v>
      </c>
      <c r="Q92" s="207">
        <f t="shared" si="8"/>
        <v>774.51</v>
      </c>
      <c r="R92" s="207">
        <f t="shared" si="8"/>
        <v>2399.5099999999998</v>
      </c>
      <c r="S92" s="207">
        <f t="shared" si="8"/>
        <v>2187.73</v>
      </c>
      <c r="T92" s="207">
        <f t="shared" si="8"/>
        <v>2608.38</v>
      </c>
      <c r="U92" s="207">
        <f t="shared" si="8"/>
        <v>2736.06</v>
      </c>
      <c r="V92" s="207">
        <f t="shared" si="8"/>
        <v>2014.92</v>
      </c>
      <c r="W92" s="207">
        <f t="shared" si="8"/>
        <v>3069.68</v>
      </c>
      <c r="X92" s="207">
        <f t="shared" si="8"/>
        <v>2850.1</v>
      </c>
      <c r="Y92" s="207">
        <f t="shared" si="8"/>
        <v>1751.4099999999999</v>
      </c>
      <c r="Z92" s="207">
        <f t="shared" si="8"/>
        <v>1387.48</v>
      </c>
      <c r="AA92" s="207">
        <f t="shared" si="8"/>
        <v>726.59</v>
      </c>
      <c r="AB92" s="207">
        <f t="shared" si="8"/>
        <v>730.9899999999999</v>
      </c>
      <c r="AC92" s="207">
        <f t="shared" si="8"/>
        <v>719.12</v>
      </c>
      <c r="AD92" s="207">
        <f t="shared" si="8"/>
        <v>637.92999999999995</v>
      </c>
      <c r="AE92" s="207">
        <f t="shared" si="8"/>
        <v>716.42</v>
      </c>
      <c r="AF92" s="207">
        <f t="shared" si="8"/>
        <v>405.87</v>
      </c>
      <c r="AG92" s="207">
        <f t="shared" si="8"/>
        <v>402.97</v>
      </c>
      <c r="AH92" s="207">
        <f t="shared" si="8"/>
        <v>467.14</v>
      </c>
      <c r="AI92" s="207">
        <f t="shared" si="8"/>
        <v>606.54</v>
      </c>
      <c r="AJ92" s="207">
        <f t="shared" si="8"/>
        <v>563.03000000000009</v>
      </c>
      <c r="AK92" s="207">
        <f t="shared" si="8"/>
        <v>621.18000000000006</v>
      </c>
      <c r="AL92" s="207">
        <f t="shared" si="8"/>
        <v>452.32</v>
      </c>
      <c r="AM92" s="207">
        <f t="shared" si="8"/>
        <v>392.79999999999995</v>
      </c>
      <c r="AN92" s="207">
        <f t="shared" si="8"/>
        <v>347.08</v>
      </c>
      <c r="AO92" s="207">
        <f t="shared" si="8"/>
        <v>354.63</v>
      </c>
      <c r="AP92" s="207">
        <f t="shared" si="8"/>
        <v>199.20000000000002</v>
      </c>
      <c r="AQ92" s="207">
        <f t="shared" si="8"/>
        <v>60.97</v>
      </c>
      <c r="AR92" s="207">
        <f t="shared" si="8"/>
        <v>177.76</v>
      </c>
      <c r="AS92" s="207">
        <f t="shared" si="8"/>
        <v>206.19</v>
      </c>
      <c r="AT92" s="207">
        <f t="shared" si="8"/>
        <v>168.83</v>
      </c>
      <c r="AU92" s="207">
        <f t="shared" si="8"/>
        <v>69.38</v>
      </c>
      <c r="AV92" s="207">
        <f t="shared" si="8"/>
        <v>928.45</v>
      </c>
      <c r="AW92" s="207">
        <f t="shared" si="8"/>
        <v>293.13</v>
      </c>
    </row>
    <row r="93" spans="1:49" x14ac:dyDescent="0.35">
      <c r="A93" s="31"/>
      <c r="B93" s="19"/>
      <c r="C93" s="19"/>
      <c r="D93" s="35"/>
      <c r="E93" s="35"/>
      <c r="F93" s="35"/>
      <c r="G93" s="35"/>
      <c r="H93" s="35"/>
      <c r="I93" s="35"/>
      <c r="J93" s="35"/>
      <c r="K93" s="35"/>
      <c r="L93" s="35"/>
      <c r="M93" s="35"/>
      <c r="N93" s="35"/>
      <c r="O93" s="35"/>
      <c r="P93" s="36"/>
      <c r="Q93" s="36"/>
      <c r="R93" s="36"/>
      <c r="S93" s="36"/>
      <c r="T93" s="36"/>
      <c r="U93" s="36"/>
      <c r="V93" s="36"/>
      <c r="W93" s="36"/>
      <c r="X93" s="36"/>
      <c r="Y93" s="36"/>
      <c r="Z93" s="36"/>
      <c r="AA93" s="36"/>
      <c r="AB93" s="37"/>
      <c r="AC93" s="37"/>
      <c r="AD93" s="37"/>
      <c r="AE93" s="37"/>
      <c r="AF93" s="37"/>
      <c r="AG93" s="37"/>
      <c r="AH93" s="37"/>
      <c r="AI93" s="37"/>
      <c r="AJ93" s="37"/>
      <c r="AK93" s="37"/>
      <c r="AL93" s="37"/>
      <c r="AM93" s="37"/>
      <c r="AN93" s="36"/>
      <c r="AO93" s="36"/>
      <c r="AP93" s="36"/>
      <c r="AQ93" s="36"/>
      <c r="AR93" s="34"/>
      <c r="AS93" s="34"/>
      <c r="AT93" s="34"/>
    </row>
    <row r="94" spans="1:49" x14ac:dyDescent="0.35">
      <c r="A94" s="74" t="s">
        <v>139</v>
      </c>
      <c r="B94" s="19"/>
      <c r="C94" s="19"/>
      <c r="D94" s="35"/>
      <c r="E94" s="35"/>
      <c r="F94" s="35"/>
      <c r="G94" s="35"/>
      <c r="H94" s="35"/>
      <c r="I94" s="35"/>
      <c r="J94" s="35"/>
      <c r="K94" s="35"/>
      <c r="L94" s="35"/>
      <c r="M94" s="35"/>
      <c r="N94" s="35"/>
      <c r="O94" s="35"/>
      <c r="P94" s="36"/>
      <c r="Q94" s="36"/>
      <c r="R94" s="36"/>
      <c r="S94" s="36"/>
      <c r="T94" s="36"/>
      <c r="U94" s="36"/>
      <c r="V94" s="36"/>
      <c r="W94" s="36"/>
      <c r="X94" s="36"/>
      <c r="Y94" s="36"/>
      <c r="Z94" s="36"/>
      <c r="AA94" s="36"/>
      <c r="AB94" s="37"/>
      <c r="AC94" s="37"/>
      <c r="AD94" s="37"/>
      <c r="AE94" s="37"/>
      <c r="AF94" s="37"/>
      <c r="AG94" s="37"/>
      <c r="AH94" s="37"/>
      <c r="AI94" s="37"/>
      <c r="AJ94" s="37"/>
      <c r="AK94" s="37"/>
      <c r="AL94" s="37"/>
      <c r="AM94" s="37"/>
      <c r="AN94" s="36"/>
      <c r="AO94" s="36"/>
      <c r="AP94" s="36"/>
      <c r="AQ94" s="36"/>
      <c r="AR94" s="34"/>
      <c r="AS94" s="34"/>
      <c r="AT94" s="34"/>
    </row>
    <row r="95" spans="1:49" x14ac:dyDescent="0.35">
      <c r="A95" s="11"/>
    </row>
    <row r="96" spans="1:49" ht="21" customHeight="1" x14ac:dyDescent="0.35">
      <c r="A96" s="456" t="s">
        <v>171</v>
      </c>
      <c r="B96" s="456" t="s">
        <v>160</v>
      </c>
      <c r="C96" s="456" t="s">
        <v>153</v>
      </c>
      <c r="D96" s="14">
        <v>42736</v>
      </c>
      <c r="E96" s="14">
        <v>42767</v>
      </c>
      <c r="F96" s="14">
        <v>42795</v>
      </c>
      <c r="G96" s="14">
        <v>42826</v>
      </c>
      <c r="H96" s="14">
        <v>42856</v>
      </c>
      <c r="I96" s="14">
        <v>42887</v>
      </c>
      <c r="J96" s="14">
        <v>42917</v>
      </c>
      <c r="K96" s="14">
        <v>42948</v>
      </c>
      <c r="L96" s="14">
        <v>42979</v>
      </c>
      <c r="M96" s="14">
        <v>43009</v>
      </c>
      <c r="N96" s="14">
        <v>43040</v>
      </c>
      <c r="O96" s="14">
        <v>43070</v>
      </c>
      <c r="P96" s="14">
        <v>43101</v>
      </c>
      <c r="Q96" s="14">
        <v>43132</v>
      </c>
      <c r="R96" s="14">
        <v>43160</v>
      </c>
      <c r="S96" s="14">
        <v>43191</v>
      </c>
      <c r="T96" s="14">
        <v>43221</v>
      </c>
      <c r="U96" s="14">
        <v>43252</v>
      </c>
      <c r="V96" s="14">
        <v>43282</v>
      </c>
      <c r="W96" s="14">
        <v>43313</v>
      </c>
      <c r="X96" s="14">
        <v>43344</v>
      </c>
      <c r="Y96" s="14">
        <v>43374</v>
      </c>
      <c r="Z96" s="14">
        <v>43405</v>
      </c>
      <c r="AA96" s="14">
        <v>43435</v>
      </c>
      <c r="AB96" s="14">
        <v>43466</v>
      </c>
      <c r="AC96" s="14">
        <v>43497</v>
      </c>
      <c r="AD96" s="14">
        <v>43525</v>
      </c>
      <c r="AE96" s="14">
        <v>43556</v>
      </c>
      <c r="AF96" s="14">
        <v>43586</v>
      </c>
      <c r="AG96" s="14">
        <v>43617</v>
      </c>
      <c r="AH96" s="14">
        <v>43647</v>
      </c>
      <c r="AI96" s="14">
        <v>43678</v>
      </c>
      <c r="AJ96" s="14">
        <v>43709</v>
      </c>
      <c r="AK96" s="14">
        <v>43739</v>
      </c>
      <c r="AL96" s="14">
        <v>43770</v>
      </c>
      <c r="AM96" s="14">
        <v>43800</v>
      </c>
      <c r="AN96" s="14">
        <v>43831</v>
      </c>
      <c r="AO96" s="14">
        <v>43862</v>
      </c>
      <c r="AP96" s="14">
        <v>43891</v>
      </c>
      <c r="AQ96" s="14">
        <v>43922</v>
      </c>
      <c r="AR96" s="14">
        <v>43952</v>
      </c>
      <c r="AS96" s="14">
        <v>43983</v>
      </c>
      <c r="AT96" s="14">
        <v>44013</v>
      </c>
      <c r="AU96" s="14">
        <v>44044</v>
      </c>
      <c r="AV96" s="14">
        <v>44075</v>
      </c>
      <c r="AW96" s="15">
        <v>44105</v>
      </c>
    </row>
    <row r="97" spans="1:49" s="34" customFormat="1" x14ac:dyDescent="0.35">
      <c r="A97" s="38" t="s">
        <v>364</v>
      </c>
      <c r="B97" s="40" t="s">
        <v>365</v>
      </c>
      <c r="C97" s="145">
        <v>0</v>
      </c>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3"/>
      <c r="AS97" s="3"/>
      <c r="AT97" s="3"/>
      <c r="AU97" s="28"/>
      <c r="AV97" s="28"/>
      <c r="AW97" s="28"/>
    </row>
    <row r="98" spans="1:49" x14ac:dyDescent="0.35">
      <c r="A98" s="13" t="s">
        <v>364</v>
      </c>
      <c r="B98" s="23" t="s">
        <v>172</v>
      </c>
      <c r="C98" s="102">
        <v>0</v>
      </c>
      <c r="D98" s="4"/>
      <c r="E98" s="4"/>
      <c r="F98" s="4"/>
      <c r="G98" s="4"/>
      <c r="H98" s="4"/>
      <c r="I98" s="4"/>
      <c r="J98" s="4"/>
      <c r="K98" s="3"/>
      <c r="L98" s="3"/>
      <c r="M98" s="4"/>
      <c r="N98" s="4"/>
      <c r="O98" s="3"/>
      <c r="P98" s="3"/>
      <c r="Q98" s="3"/>
      <c r="R98" s="3"/>
      <c r="S98" s="3"/>
      <c r="T98" s="3"/>
      <c r="U98" s="4"/>
      <c r="V98" s="4"/>
      <c r="W98" s="4"/>
      <c r="X98" s="4"/>
      <c r="Y98" s="4"/>
      <c r="Z98" s="3"/>
      <c r="AA98" s="4"/>
      <c r="AB98" s="4"/>
      <c r="AC98" s="3"/>
      <c r="AD98" s="3"/>
      <c r="AE98" s="4"/>
      <c r="AF98" s="4"/>
      <c r="AG98" s="4"/>
      <c r="AH98" s="4"/>
      <c r="AI98" s="4"/>
      <c r="AJ98" s="4"/>
      <c r="AK98" s="4"/>
      <c r="AL98" s="4"/>
      <c r="AM98" s="4"/>
      <c r="AN98" s="4"/>
      <c r="AO98" s="4"/>
      <c r="AP98" s="4"/>
      <c r="AQ98" s="3"/>
      <c r="AR98" s="3"/>
      <c r="AS98" s="3"/>
      <c r="AT98" s="3"/>
      <c r="AU98" s="3"/>
      <c r="AV98" s="3"/>
      <c r="AW98" s="3"/>
    </row>
    <row r="99" spans="1:49" x14ac:dyDescent="0.35">
      <c r="A99" s="13" t="s">
        <v>364</v>
      </c>
      <c r="B99" s="23" t="s">
        <v>173</v>
      </c>
      <c r="C99" s="102">
        <v>0</v>
      </c>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row>
    <row r="100" spans="1:49" s="34" customFormat="1" x14ac:dyDescent="0.35">
      <c r="A100" s="38"/>
      <c r="B100" s="40"/>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3"/>
      <c r="AS100" s="3"/>
      <c r="AT100" s="3"/>
      <c r="AU100" s="28"/>
      <c r="AV100" s="28"/>
      <c r="AW100" s="28"/>
    </row>
    <row r="101" spans="1:49" s="34" customFormat="1" x14ac:dyDescent="0.35">
      <c r="A101" s="38" t="s">
        <v>366</v>
      </c>
      <c r="B101" s="40" t="s">
        <v>365</v>
      </c>
      <c r="C101" s="145">
        <v>0</v>
      </c>
      <c r="D101" s="3"/>
      <c r="E101" s="3"/>
      <c r="F101" s="3"/>
      <c r="G101" s="3"/>
      <c r="H101" s="3"/>
      <c r="I101" s="3"/>
      <c r="J101" s="3"/>
      <c r="K101" s="3"/>
      <c r="L101" s="3"/>
      <c r="M101" s="3"/>
      <c r="N101" s="3"/>
      <c r="O101" s="3"/>
      <c r="P101" s="3"/>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3"/>
      <c r="AS101" s="3"/>
      <c r="AT101" s="3"/>
      <c r="AU101" s="3"/>
      <c r="AV101" s="28"/>
      <c r="AW101" s="28"/>
    </row>
    <row r="102" spans="1:49" x14ac:dyDescent="0.35">
      <c r="A102" s="13" t="s">
        <v>366</v>
      </c>
      <c r="B102" s="23" t="s">
        <v>172</v>
      </c>
      <c r="C102" s="102">
        <v>0</v>
      </c>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row>
    <row r="103" spans="1:49" x14ac:dyDescent="0.35">
      <c r="A103" s="13" t="s">
        <v>366</v>
      </c>
      <c r="B103" s="23" t="s">
        <v>173</v>
      </c>
      <c r="C103" s="102">
        <v>0</v>
      </c>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row>
    <row r="104" spans="1:49" s="34" customFormat="1" x14ac:dyDescent="0.35">
      <c r="A104" s="38"/>
      <c r="B104" s="40"/>
      <c r="C104" s="3"/>
      <c r="D104" s="3"/>
      <c r="E104" s="3"/>
      <c r="F104" s="3"/>
      <c r="G104" s="3"/>
      <c r="H104" s="3"/>
      <c r="I104" s="3"/>
      <c r="J104" s="3"/>
      <c r="K104" s="3"/>
      <c r="L104" s="3"/>
      <c r="M104" s="3"/>
      <c r="N104" s="3"/>
      <c r="O104" s="3"/>
      <c r="P104" s="3"/>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3"/>
      <c r="AS104" s="3"/>
      <c r="AT104" s="3"/>
      <c r="AU104" s="3"/>
      <c r="AV104" s="28"/>
      <c r="AW104" s="28"/>
    </row>
    <row r="105" spans="1:49" s="34" customFormat="1" x14ac:dyDescent="0.35">
      <c r="A105" s="38" t="s">
        <v>367</v>
      </c>
      <c r="B105" s="40" t="s">
        <v>365</v>
      </c>
      <c r="C105" s="145">
        <v>0</v>
      </c>
      <c r="D105" s="28"/>
      <c r="E105" s="28"/>
      <c r="F105" s="28"/>
      <c r="G105" s="28"/>
      <c r="H105" s="28"/>
      <c r="I105" s="28"/>
      <c r="J105" s="28"/>
      <c r="K105" s="28"/>
      <c r="L105" s="28"/>
      <c r="M105" s="28"/>
      <c r="N105" s="28"/>
      <c r="O105" s="28"/>
      <c r="P105" s="28"/>
      <c r="Q105" s="28"/>
      <c r="R105" s="28"/>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row>
    <row r="106" spans="1:49" x14ac:dyDescent="0.35">
      <c r="A106" s="13" t="s">
        <v>367</v>
      </c>
      <c r="B106" s="23" t="s">
        <v>172</v>
      </c>
      <c r="C106" s="102">
        <v>0</v>
      </c>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row>
    <row r="107" spans="1:49" x14ac:dyDescent="0.35">
      <c r="A107" s="13" t="s">
        <v>367</v>
      </c>
      <c r="B107" s="23" t="s">
        <v>173</v>
      </c>
      <c r="C107" s="102">
        <v>0</v>
      </c>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row>
    <row r="108" spans="1:49" s="34" customFormat="1" x14ac:dyDescent="0.35">
      <c r="A108" s="38"/>
      <c r="B108" s="40"/>
      <c r="C108" s="28"/>
      <c r="D108" s="28"/>
      <c r="E108" s="28"/>
      <c r="F108" s="28"/>
      <c r="G108" s="28"/>
      <c r="H108" s="28"/>
      <c r="I108" s="28"/>
      <c r="J108" s="28"/>
      <c r="K108" s="28"/>
      <c r="L108" s="28"/>
      <c r="M108" s="28"/>
      <c r="N108" s="28"/>
      <c r="O108" s="28"/>
      <c r="P108" s="28"/>
      <c r="Q108" s="28"/>
      <c r="R108" s="28"/>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s="34" customFormat="1" x14ac:dyDescent="0.35">
      <c r="A109" s="40" t="s">
        <v>368</v>
      </c>
      <c r="B109" s="40" t="s">
        <v>365</v>
      </c>
      <c r="C109" s="145">
        <v>0</v>
      </c>
      <c r="D109" s="28"/>
      <c r="E109" s="28"/>
      <c r="F109" s="28"/>
      <c r="G109" s="28"/>
      <c r="H109" s="28"/>
      <c r="I109" s="28"/>
      <c r="J109" s="28"/>
      <c r="K109" s="28"/>
      <c r="L109" s="28"/>
      <c r="M109" s="28"/>
      <c r="N109" s="28"/>
      <c r="O109" s="28"/>
      <c r="P109" s="28"/>
      <c r="Q109" s="28"/>
      <c r="R109" s="28"/>
      <c r="S109" s="28"/>
      <c r="T109" s="28"/>
      <c r="U109" s="28"/>
      <c r="V109" s="28"/>
      <c r="W109" s="28"/>
      <c r="X109" s="3"/>
      <c r="Y109" s="3"/>
      <c r="Z109" s="3"/>
      <c r="AA109" s="3"/>
      <c r="AB109" s="3"/>
      <c r="AC109" s="28"/>
      <c r="AD109" s="28"/>
      <c r="AE109" s="3"/>
      <c r="AF109" s="3"/>
      <c r="AG109" s="28"/>
      <c r="AH109" s="3"/>
      <c r="AI109" s="3"/>
      <c r="AJ109" s="3"/>
      <c r="AK109" s="28"/>
      <c r="AL109" s="3"/>
      <c r="AM109" s="3"/>
      <c r="AN109" s="3"/>
      <c r="AO109" s="3"/>
      <c r="AP109" s="3"/>
      <c r="AQ109" s="3"/>
      <c r="AR109" s="3"/>
      <c r="AS109" s="3"/>
      <c r="AT109" s="3"/>
      <c r="AU109" s="3"/>
      <c r="AV109" s="3"/>
      <c r="AW109" s="28"/>
    </row>
    <row r="110" spans="1:49" x14ac:dyDescent="0.35">
      <c r="A110" s="40" t="s">
        <v>368</v>
      </c>
      <c r="B110" s="23" t="s">
        <v>172</v>
      </c>
      <c r="C110" s="102">
        <v>0</v>
      </c>
      <c r="D110" s="3"/>
      <c r="E110" s="4"/>
      <c r="F110" s="4"/>
      <c r="G110" s="3"/>
      <c r="H110" s="3"/>
      <c r="I110" s="3"/>
      <c r="J110" s="3"/>
      <c r="K110" s="3"/>
      <c r="L110" s="3"/>
      <c r="M110" s="4"/>
      <c r="N110" s="3"/>
      <c r="O110" s="4"/>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row>
    <row r="111" spans="1:49" x14ac:dyDescent="0.35">
      <c r="A111" s="40" t="s">
        <v>368</v>
      </c>
      <c r="B111" s="23" t="s">
        <v>173</v>
      </c>
      <c r="C111" s="102">
        <v>0</v>
      </c>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row>
    <row r="112" spans="1:49" s="101" customFormat="1" x14ac:dyDescent="0.35">
      <c r="A112" s="575" t="s">
        <v>175</v>
      </c>
      <c r="B112" s="576" t="s">
        <v>175</v>
      </c>
      <c r="C112" s="72"/>
      <c r="D112" s="72">
        <f>D109+D105+D101+D97</f>
        <v>0</v>
      </c>
      <c r="E112" s="72">
        <f t="shared" ref="E112:AW112" si="9">E109+E105+E101+E97</f>
        <v>0</v>
      </c>
      <c r="F112" s="72">
        <f t="shared" si="9"/>
        <v>0</v>
      </c>
      <c r="G112" s="72">
        <f t="shared" si="9"/>
        <v>0</v>
      </c>
      <c r="H112" s="72">
        <f t="shared" si="9"/>
        <v>0</v>
      </c>
      <c r="I112" s="72">
        <f t="shared" si="9"/>
        <v>0</v>
      </c>
      <c r="J112" s="72">
        <f t="shared" si="9"/>
        <v>0</v>
      </c>
      <c r="K112" s="72">
        <f t="shared" si="9"/>
        <v>0</v>
      </c>
      <c r="L112" s="72">
        <f t="shared" si="9"/>
        <v>0</v>
      </c>
      <c r="M112" s="72">
        <f t="shared" si="9"/>
        <v>0</v>
      </c>
      <c r="N112" s="72">
        <f t="shared" si="9"/>
        <v>0</v>
      </c>
      <c r="O112" s="72">
        <f t="shared" si="9"/>
        <v>0</v>
      </c>
      <c r="P112" s="72">
        <f t="shared" si="9"/>
        <v>0</v>
      </c>
      <c r="Q112" s="72">
        <f t="shared" si="9"/>
        <v>0</v>
      </c>
      <c r="R112" s="72">
        <f t="shared" si="9"/>
        <v>0</v>
      </c>
      <c r="S112" s="72">
        <f t="shared" si="9"/>
        <v>0</v>
      </c>
      <c r="T112" s="72">
        <f t="shared" si="9"/>
        <v>0</v>
      </c>
      <c r="U112" s="72">
        <f t="shared" si="9"/>
        <v>0</v>
      </c>
      <c r="V112" s="72">
        <f t="shared" si="9"/>
        <v>0</v>
      </c>
      <c r="W112" s="72">
        <f t="shared" si="9"/>
        <v>0</v>
      </c>
      <c r="X112" s="72">
        <f t="shared" si="9"/>
        <v>0</v>
      </c>
      <c r="Y112" s="72">
        <f t="shared" si="9"/>
        <v>0</v>
      </c>
      <c r="Z112" s="72">
        <f t="shared" si="9"/>
        <v>0</v>
      </c>
      <c r="AA112" s="72">
        <f t="shared" si="9"/>
        <v>0</v>
      </c>
      <c r="AB112" s="72">
        <f t="shared" si="9"/>
        <v>0</v>
      </c>
      <c r="AC112" s="72">
        <f t="shared" si="9"/>
        <v>0</v>
      </c>
      <c r="AD112" s="72">
        <f t="shared" si="9"/>
        <v>0</v>
      </c>
      <c r="AE112" s="72">
        <f t="shared" si="9"/>
        <v>0</v>
      </c>
      <c r="AF112" s="72">
        <f t="shared" si="9"/>
        <v>0</v>
      </c>
      <c r="AG112" s="72">
        <f t="shared" si="9"/>
        <v>0</v>
      </c>
      <c r="AH112" s="72">
        <f t="shared" si="9"/>
        <v>0</v>
      </c>
      <c r="AI112" s="72">
        <f t="shared" si="9"/>
        <v>0</v>
      </c>
      <c r="AJ112" s="72">
        <f t="shared" si="9"/>
        <v>0</v>
      </c>
      <c r="AK112" s="72">
        <f t="shared" si="9"/>
        <v>0</v>
      </c>
      <c r="AL112" s="72">
        <f t="shared" si="9"/>
        <v>0</v>
      </c>
      <c r="AM112" s="72">
        <f t="shared" si="9"/>
        <v>0</v>
      </c>
      <c r="AN112" s="72">
        <f t="shared" si="9"/>
        <v>0</v>
      </c>
      <c r="AO112" s="72">
        <f t="shared" si="9"/>
        <v>0</v>
      </c>
      <c r="AP112" s="72">
        <f t="shared" si="9"/>
        <v>0</v>
      </c>
      <c r="AQ112" s="72">
        <f t="shared" si="9"/>
        <v>0</v>
      </c>
      <c r="AR112" s="72">
        <f t="shared" si="9"/>
        <v>0</v>
      </c>
      <c r="AS112" s="72">
        <f t="shared" si="9"/>
        <v>0</v>
      </c>
      <c r="AT112" s="72">
        <f t="shared" si="9"/>
        <v>0</v>
      </c>
      <c r="AU112" s="72">
        <f t="shared" si="9"/>
        <v>0</v>
      </c>
      <c r="AV112" s="72">
        <f t="shared" si="9"/>
        <v>0</v>
      </c>
      <c r="AW112" s="100">
        <f t="shared" si="9"/>
        <v>0</v>
      </c>
    </row>
    <row r="113" spans="1:1" x14ac:dyDescent="0.35">
      <c r="A113" s="11"/>
    </row>
    <row r="114" spans="1:1" x14ac:dyDescent="0.35">
      <c r="A114" s="11"/>
    </row>
  </sheetData>
  <mergeCells count="3">
    <mergeCell ref="A14:A16"/>
    <mergeCell ref="A92:B92"/>
    <mergeCell ref="A112:B112"/>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2A562-4AAF-4C41-A8FE-905DF915E43B}">
  <dimension ref="A1:AX114"/>
  <sheetViews>
    <sheetView topLeftCell="A64" zoomScaleNormal="100" workbookViewId="0">
      <selection activeCell="D85" sqref="D85:AW91"/>
    </sheetView>
  </sheetViews>
  <sheetFormatPr defaultRowHeight="14.5" x14ac:dyDescent="0.35"/>
  <cols>
    <col min="1" max="1" width="55.08984375" bestFit="1" customWidth="1"/>
    <col min="2" max="2" width="59.08984375" customWidth="1"/>
    <col min="3" max="3" width="36" customWidth="1"/>
    <col min="4" max="49" width="12.54296875" customWidth="1"/>
  </cols>
  <sheetData>
    <row r="1" spans="1:50" ht="26" x14ac:dyDescent="0.6">
      <c r="A1" s="26" t="s">
        <v>0</v>
      </c>
    </row>
    <row r="2" spans="1:50" ht="21" x14ac:dyDescent="0.5">
      <c r="A2" s="66" t="s">
        <v>344</v>
      </c>
      <c r="B2" s="66" t="s">
        <v>394</v>
      </c>
      <c r="C2" s="66"/>
    </row>
    <row r="3" spans="1:50" x14ac:dyDescent="0.35">
      <c r="B3" s="111" t="s">
        <v>155</v>
      </c>
    </row>
    <row r="4" spans="1:50" x14ac:dyDescent="0.35">
      <c r="A4" s="73" t="s">
        <v>346</v>
      </c>
    </row>
    <row r="5" spans="1:50" x14ac:dyDescent="0.35">
      <c r="A5" s="73"/>
    </row>
    <row r="6" spans="1:50" x14ac:dyDescent="0.35">
      <c r="A6" s="51" t="s">
        <v>152</v>
      </c>
    </row>
    <row r="8" spans="1:50" x14ac:dyDescent="0.35">
      <c r="A8" s="5"/>
      <c r="B8" s="6"/>
      <c r="C8" s="456" t="s">
        <v>153</v>
      </c>
      <c r="D8" s="14">
        <v>42736</v>
      </c>
      <c r="E8" s="14">
        <v>42767</v>
      </c>
      <c r="F8" s="14">
        <v>42795</v>
      </c>
      <c r="G8" s="14">
        <v>42826</v>
      </c>
      <c r="H8" s="14">
        <v>42856</v>
      </c>
      <c r="I8" s="14">
        <v>42887</v>
      </c>
      <c r="J8" s="14">
        <v>42917</v>
      </c>
      <c r="K8" s="14">
        <v>42948</v>
      </c>
      <c r="L8" s="14">
        <v>42979</v>
      </c>
      <c r="M8" s="14">
        <v>43009</v>
      </c>
      <c r="N8" s="14">
        <v>43040</v>
      </c>
      <c r="O8" s="14">
        <v>43070</v>
      </c>
      <c r="P8" s="14">
        <v>43101</v>
      </c>
      <c r="Q8" s="14">
        <v>43132</v>
      </c>
      <c r="R8" s="14">
        <v>43160</v>
      </c>
      <c r="S8" s="14">
        <v>43191</v>
      </c>
      <c r="T8" s="14">
        <v>43221</v>
      </c>
      <c r="U8" s="14">
        <v>43252</v>
      </c>
      <c r="V8" s="14">
        <v>43282</v>
      </c>
      <c r="W8" s="14">
        <v>43313</v>
      </c>
      <c r="X8" s="14">
        <v>43344</v>
      </c>
      <c r="Y8" s="14">
        <v>43374</v>
      </c>
      <c r="Z8" s="14">
        <v>43405</v>
      </c>
      <c r="AA8" s="14">
        <v>43435</v>
      </c>
      <c r="AB8" s="14">
        <v>43466</v>
      </c>
      <c r="AC8" s="14">
        <v>43497</v>
      </c>
      <c r="AD8" s="14">
        <v>43525</v>
      </c>
      <c r="AE8" s="14">
        <v>43556</v>
      </c>
      <c r="AF8" s="14">
        <v>43586</v>
      </c>
      <c r="AG8" s="14">
        <v>43617</v>
      </c>
      <c r="AH8" s="14">
        <v>43647</v>
      </c>
      <c r="AI8" s="14">
        <v>43678</v>
      </c>
      <c r="AJ8" s="14">
        <v>43709</v>
      </c>
      <c r="AK8" s="14">
        <v>43739</v>
      </c>
      <c r="AL8" s="14">
        <v>43770</v>
      </c>
      <c r="AM8" s="14">
        <v>43800</v>
      </c>
      <c r="AN8" s="14">
        <v>43831</v>
      </c>
      <c r="AO8" s="14">
        <v>43862</v>
      </c>
      <c r="AP8" s="14">
        <v>43891</v>
      </c>
      <c r="AQ8" s="14">
        <v>43922</v>
      </c>
      <c r="AR8" s="14">
        <v>43952</v>
      </c>
      <c r="AS8" s="14">
        <v>43983</v>
      </c>
      <c r="AT8" s="14">
        <v>44013</v>
      </c>
      <c r="AU8" s="14">
        <v>44044</v>
      </c>
      <c r="AV8" s="14">
        <v>44075</v>
      </c>
      <c r="AW8" s="14">
        <v>44105</v>
      </c>
    </row>
    <row r="9" spans="1:50" x14ac:dyDescent="0.35">
      <c r="A9" s="86" t="s">
        <v>154</v>
      </c>
      <c r="B9" s="8" t="s">
        <v>347</v>
      </c>
      <c r="C9" s="22">
        <f>AVERAGE(D9:AW9)</f>
        <v>12075.847826086956</v>
      </c>
      <c r="D9" s="22">
        <v>11883</v>
      </c>
      <c r="E9" s="22">
        <v>11840</v>
      </c>
      <c r="F9" s="22">
        <v>11881</v>
      </c>
      <c r="G9" s="22">
        <v>11843</v>
      </c>
      <c r="H9" s="22">
        <v>11909</v>
      </c>
      <c r="I9" s="22">
        <v>11899</v>
      </c>
      <c r="J9" s="22">
        <v>11900</v>
      </c>
      <c r="K9" s="22">
        <v>11911</v>
      </c>
      <c r="L9" s="22">
        <v>11921</v>
      </c>
      <c r="M9" s="22">
        <v>11900</v>
      </c>
      <c r="N9" s="22">
        <v>11956</v>
      </c>
      <c r="O9" s="22">
        <v>12089</v>
      </c>
      <c r="P9" s="22">
        <v>12138</v>
      </c>
      <c r="Q9" s="22">
        <v>12139</v>
      </c>
      <c r="R9" s="22">
        <v>12120</v>
      </c>
      <c r="S9" s="22">
        <v>12072</v>
      </c>
      <c r="T9" s="22">
        <v>12097</v>
      </c>
      <c r="U9" s="22">
        <v>12132</v>
      </c>
      <c r="V9" s="22">
        <v>12139</v>
      </c>
      <c r="W9" s="22">
        <v>12164</v>
      </c>
      <c r="X9" s="22">
        <v>12137</v>
      </c>
      <c r="Y9" s="22">
        <v>12113</v>
      </c>
      <c r="Z9" s="22">
        <v>12113</v>
      </c>
      <c r="AA9" s="22">
        <v>12092</v>
      </c>
      <c r="AB9" s="22">
        <v>12136</v>
      </c>
      <c r="AC9" s="22">
        <v>12120</v>
      </c>
      <c r="AD9" s="22">
        <v>12131</v>
      </c>
      <c r="AE9" s="22">
        <v>12098</v>
      </c>
      <c r="AF9" s="22">
        <v>12042</v>
      </c>
      <c r="AG9" s="22">
        <v>12003</v>
      </c>
      <c r="AH9" s="22">
        <v>11986</v>
      </c>
      <c r="AI9" s="22">
        <v>11955</v>
      </c>
      <c r="AJ9" s="22">
        <v>11930</v>
      </c>
      <c r="AK9" s="22">
        <v>11934</v>
      </c>
      <c r="AL9" s="22">
        <v>11853</v>
      </c>
      <c r="AM9" s="22">
        <v>11810</v>
      </c>
      <c r="AN9" s="22">
        <v>11845</v>
      </c>
      <c r="AO9" s="22">
        <v>11833</v>
      </c>
      <c r="AP9" s="22">
        <v>11886</v>
      </c>
      <c r="AQ9" s="22">
        <v>12032</v>
      </c>
      <c r="AR9" s="22">
        <v>12204</v>
      </c>
      <c r="AS9" s="22">
        <v>12339</v>
      </c>
      <c r="AT9" s="22">
        <v>12487</v>
      </c>
      <c r="AU9" s="22">
        <v>12667</v>
      </c>
      <c r="AV9" s="22">
        <v>12813</v>
      </c>
      <c r="AW9" s="22">
        <v>12997</v>
      </c>
    </row>
    <row r="10" spans="1:50" x14ac:dyDescent="0.35">
      <c r="A10" s="19"/>
      <c r="B10" s="19"/>
      <c r="C10" s="19"/>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row>
    <row r="11" spans="1:50" x14ac:dyDescent="0.35">
      <c r="A11" s="51" t="s">
        <v>348</v>
      </c>
      <c r="B11" s="19"/>
      <c r="C11" s="19"/>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row>
    <row r="12" spans="1:50" x14ac:dyDescent="0.35">
      <c r="A12" s="19"/>
      <c r="B12" s="19"/>
      <c r="C12" s="19"/>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row>
    <row r="13" spans="1:50" x14ac:dyDescent="0.35">
      <c r="A13" s="24"/>
      <c r="B13" s="6"/>
      <c r="C13" s="456" t="s">
        <v>153</v>
      </c>
      <c r="D13" s="14">
        <v>42736</v>
      </c>
      <c r="E13" s="14">
        <v>42767</v>
      </c>
      <c r="F13" s="14">
        <v>42795</v>
      </c>
      <c r="G13" s="14">
        <v>42826</v>
      </c>
      <c r="H13" s="14">
        <v>42856</v>
      </c>
      <c r="I13" s="14">
        <v>42887</v>
      </c>
      <c r="J13" s="14">
        <v>42917</v>
      </c>
      <c r="K13" s="14">
        <v>42948</v>
      </c>
      <c r="L13" s="14">
        <v>42979</v>
      </c>
      <c r="M13" s="14">
        <v>43009</v>
      </c>
      <c r="N13" s="14">
        <v>43040</v>
      </c>
      <c r="O13" s="14">
        <v>43070</v>
      </c>
      <c r="P13" s="14">
        <v>43101</v>
      </c>
      <c r="Q13" s="14">
        <v>43132</v>
      </c>
      <c r="R13" s="14">
        <v>43160</v>
      </c>
      <c r="S13" s="14">
        <v>43191</v>
      </c>
      <c r="T13" s="14">
        <v>43221</v>
      </c>
      <c r="U13" s="14">
        <v>43252</v>
      </c>
      <c r="V13" s="14">
        <v>43282</v>
      </c>
      <c r="W13" s="14">
        <v>43313</v>
      </c>
      <c r="X13" s="14">
        <v>43344</v>
      </c>
      <c r="Y13" s="14">
        <v>43374</v>
      </c>
      <c r="Z13" s="14">
        <v>43405</v>
      </c>
      <c r="AA13" s="14">
        <v>43435</v>
      </c>
      <c r="AB13" s="14">
        <v>43466</v>
      </c>
      <c r="AC13" s="14">
        <v>43497</v>
      </c>
      <c r="AD13" s="14">
        <v>43525</v>
      </c>
      <c r="AE13" s="14">
        <v>43556</v>
      </c>
      <c r="AF13" s="14">
        <v>43586</v>
      </c>
      <c r="AG13" s="14">
        <v>43617</v>
      </c>
      <c r="AH13" s="14">
        <v>43647</v>
      </c>
      <c r="AI13" s="14">
        <v>43678</v>
      </c>
      <c r="AJ13" s="14">
        <v>43709</v>
      </c>
      <c r="AK13" s="14">
        <v>43739</v>
      </c>
      <c r="AL13" s="14">
        <v>43770</v>
      </c>
      <c r="AM13" s="14">
        <v>43800</v>
      </c>
      <c r="AN13" s="14">
        <v>43831</v>
      </c>
      <c r="AO13" s="14">
        <v>43862</v>
      </c>
      <c r="AP13" s="14">
        <v>43891</v>
      </c>
      <c r="AQ13" s="15">
        <v>43922</v>
      </c>
      <c r="AR13" s="15">
        <v>43952</v>
      </c>
      <c r="AS13" s="15">
        <v>43983</v>
      </c>
      <c r="AT13" s="15">
        <v>44013</v>
      </c>
      <c r="AU13" s="15">
        <v>44044</v>
      </c>
      <c r="AV13" s="15">
        <v>44075</v>
      </c>
      <c r="AW13" s="15">
        <v>44105</v>
      </c>
      <c r="AX13" s="51"/>
    </row>
    <row r="14" spans="1:50" x14ac:dyDescent="0.35">
      <c r="A14" s="570" t="s">
        <v>117</v>
      </c>
      <c r="B14" s="3" t="s">
        <v>349</v>
      </c>
      <c r="C14" s="145">
        <f t="shared" ref="C14:C16" si="0">AVERAGE(D14:AW14)</f>
        <v>265453.689347826</v>
      </c>
      <c r="D14" s="145">
        <f t="shared" ref="D14:AW14" si="1">D92+D21+D112</f>
        <v>277580.09000000003</v>
      </c>
      <c r="E14" s="145">
        <f t="shared" si="1"/>
        <v>257632.39</v>
      </c>
      <c r="F14" s="145">
        <f t="shared" si="1"/>
        <v>299691.11</v>
      </c>
      <c r="G14" s="145">
        <f t="shared" si="1"/>
        <v>296300.49</v>
      </c>
      <c r="H14" s="145">
        <f t="shared" si="1"/>
        <v>324981.21000000002</v>
      </c>
      <c r="I14" s="145">
        <f t="shared" si="1"/>
        <v>322843.37</v>
      </c>
      <c r="J14" s="145">
        <f t="shared" si="1"/>
        <v>272119.33</v>
      </c>
      <c r="K14" s="145">
        <f t="shared" si="1"/>
        <v>293518.03999999998</v>
      </c>
      <c r="L14" s="145">
        <f t="shared" si="1"/>
        <v>273415.34000000003</v>
      </c>
      <c r="M14" s="145">
        <f t="shared" si="1"/>
        <v>291001.82</v>
      </c>
      <c r="N14" s="145">
        <f t="shared" si="1"/>
        <v>280174.82</v>
      </c>
      <c r="O14" s="145">
        <f t="shared" si="1"/>
        <v>256723.29</v>
      </c>
      <c r="P14" s="145">
        <f t="shared" si="1"/>
        <v>313039.01</v>
      </c>
      <c r="Q14" s="145">
        <f t="shared" si="1"/>
        <v>272181.75</v>
      </c>
      <c r="R14" s="145">
        <f t="shared" si="1"/>
        <v>281653.8</v>
      </c>
      <c r="S14" s="145">
        <f t="shared" si="1"/>
        <v>280516.31</v>
      </c>
      <c r="T14" s="145">
        <f t="shared" si="1"/>
        <v>289375.14</v>
      </c>
      <c r="U14" s="145">
        <f t="shared" si="1"/>
        <v>266615.15000000002</v>
      </c>
      <c r="V14" s="145">
        <f t="shared" si="1"/>
        <v>260613.57</v>
      </c>
      <c r="W14" s="145">
        <f t="shared" si="1"/>
        <v>291583.40000000002</v>
      </c>
      <c r="X14" s="145">
        <f t="shared" si="1"/>
        <v>255903.95</v>
      </c>
      <c r="Y14" s="145">
        <f t="shared" si="1"/>
        <v>288805.71999999997</v>
      </c>
      <c r="Z14" s="145">
        <f t="shared" si="1"/>
        <v>227868.3</v>
      </c>
      <c r="AA14" s="145">
        <f t="shared" si="1"/>
        <v>248002.8</v>
      </c>
      <c r="AB14" s="145">
        <f t="shared" si="1"/>
        <v>281137.7</v>
      </c>
      <c r="AC14" s="145">
        <f t="shared" si="1"/>
        <v>274587.06</v>
      </c>
      <c r="AD14" s="145">
        <f t="shared" si="1"/>
        <v>310603.84999999998</v>
      </c>
      <c r="AE14" s="145">
        <f t="shared" si="1"/>
        <v>312636.36</v>
      </c>
      <c r="AF14" s="145">
        <f t="shared" si="1"/>
        <v>303353.71000000002</v>
      </c>
      <c r="AG14" s="145">
        <f t="shared" si="1"/>
        <v>278491.27</v>
      </c>
      <c r="AH14" s="145">
        <f t="shared" si="1"/>
        <v>305692.26</v>
      </c>
      <c r="AI14" s="145">
        <f t="shared" si="1"/>
        <v>316486.87</v>
      </c>
      <c r="AJ14" s="145">
        <f t="shared" si="1"/>
        <v>289509.23</v>
      </c>
      <c r="AK14" s="145">
        <f t="shared" si="1"/>
        <v>314256.31</v>
      </c>
      <c r="AL14" s="145">
        <f t="shared" si="1"/>
        <v>275508.27</v>
      </c>
      <c r="AM14" s="145">
        <f t="shared" si="1"/>
        <v>269508</v>
      </c>
      <c r="AN14" s="145">
        <f t="shared" si="1"/>
        <v>316153.5</v>
      </c>
      <c r="AO14" s="145">
        <f t="shared" si="1"/>
        <v>298510</v>
      </c>
      <c r="AP14" s="145">
        <f t="shared" si="1"/>
        <v>254083.97</v>
      </c>
      <c r="AQ14" s="145">
        <f t="shared" si="1"/>
        <v>119737</v>
      </c>
      <c r="AR14" s="145">
        <f t="shared" si="1"/>
        <v>127324.52</v>
      </c>
      <c r="AS14" s="145">
        <f t="shared" si="1"/>
        <v>141602.01999999999</v>
      </c>
      <c r="AT14" s="145">
        <f t="shared" si="1"/>
        <v>158393.87</v>
      </c>
      <c r="AU14" s="145">
        <f t="shared" si="1"/>
        <v>165034.01999999999</v>
      </c>
      <c r="AV14" s="145">
        <f t="shared" si="1"/>
        <v>181292.63</v>
      </c>
      <c r="AW14" s="145">
        <f t="shared" si="1"/>
        <v>194827.09</v>
      </c>
      <c r="AX14" s="42"/>
    </row>
    <row r="15" spans="1:50" s="96" customFormat="1" x14ac:dyDescent="0.35">
      <c r="A15" s="571"/>
      <c r="B15" s="92" t="s">
        <v>350</v>
      </c>
      <c r="C15" s="202">
        <f t="shared" si="0"/>
        <v>22.042091275180599</v>
      </c>
      <c r="D15" s="202">
        <f t="shared" ref="D15:AW15" si="2">D14/D9</f>
        <v>23.359428595472526</v>
      </c>
      <c r="E15" s="202">
        <f t="shared" si="2"/>
        <v>21.75949239864865</v>
      </c>
      <c r="F15" s="202">
        <f t="shared" si="2"/>
        <v>25.224401144684791</v>
      </c>
      <c r="G15" s="202">
        <f t="shared" si="2"/>
        <v>25.019039939204593</v>
      </c>
      <c r="H15" s="202">
        <f t="shared" si="2"/>
        <v>27.288706860357713</v>
      </c>
      <c r="I15" s="202">
        <f t="shared" si="2"/>
        <v>27.131974955878643</v>
      </c>
      <c r="J15" s="202">
        <f t="shared" si="2"/>
        <v>22.867170588235297</v>
      </c>
      <c r="K15" s="202">
        <f t="shared" si="2"/>
        <v>24.642602636218619</v>
      </c>
      <c r="L15" s="202">
        <f t="shared" si="2"/>
        <v>22.935604395604397</v>
      </c>
      <c r="M15" s="202">
        <f t="shared" si="2"/>
        <v>24.453934453781514</v>
      </c>
      <c r="N15" s="202">
        <f t="shared" si="2"/>
        <v>23.433825694212111</v>
      </c>
      <c r="O15" s="202">
        <f t="shared" si="2"/>
        <v>21.236106377698736</v>
      </c>
      <c r="P15" s="202">
        <f t="shared" si="2"/>
        <v>25.789999176141045</v>
      </c>
      <c r="Q15" s="202">
        <f t="shared" si="2"/>
        <v>22.422089957986653</v>
      </c>
      <c r="R15" s="202">
        <f t="shared" si="2"/>
        <v>23.238762376237624</v>
      </c>
      <c r="S15" s="202">
        <f t="shared" si="2"/>
        <v>23.236937541418158</v>
      </c>
      <c r="T15" s="202">
        <f t="shared" si="2"/>
        <v>23.921231710341409</v>
      </c>
      <c r="U15" s="202">
        <f t="shared" si="2"/>
        <v>21.976191064952193</v>
      </c>
      <c r="V15" s="202">
        <f t="shared" si="2"/>
        <v>21.469113600790841</v>
      </c>
      <c r="W15" s="202">
        <f t="shared" si="2"/>
        <v>23.97101282472871</v>
      </c>
      <c r="X15" s="202">
        <f t="shared" si="2"/>
        <v>21.084613166350827</v>
      </c>
      <c r="Y15" s="202">
        <f t="shared" si="2"/>
        <v>23.842625278626269</v>
      </c>
      <c r="Z15" s="202">
        <f t="shared" si="2"/>
        <v>18.811879798563528</v>
      </c>
      <c r="AA15" s="202">
        <f t="shared" si="2"/>
        <v>20.509659278862056</v>
      </c>
      <c r="AB15" s="202">
        <f t="shared" si="2"/>
        <v>23.165598220171393</v>
      </c>
      <c r="AC15" s="202">
        <f t="shared" si="2"/>
        <v>22.655698019801982</v>
      </c>
      <c r="AD15" s="202">
        <f t="shared" si="2"/>
        <v>25.60414228010881</v>
      </c>
      <c r="AE15" s="202">
        <f t="shared" si="2"/>
        <v>25.841987105306661</v>
      </c>
      <c r="AF15" s="202">
        <f t="shared" si="2"/>
        <v>25.191306261418372</v>
      </c>
      <c r="AG15" s="202">
        <f t="shared" si="2"/>
        <v>23.201805381987839</v>
      </c>
      <c r="AH15" s="202">
        <f t="shared" si="2"/>
        <v>25.504109794760556</v>
      </c>
      <c r="AI15" s="202">
        <f t="shared" si="2"/>
        <v>26.473180259305728</v>
      </c>
      <c r="AJ15" s="202">
        <f t="shared" si="2"/>
        <v>24.267328583403184</v>
      </c>
      <c r="AK15" s="202">
        <f t="shared" si="2"/>
        <v>26.332856544327132</v>
      </c>
      <c r="AL15" s="202">
        <f t="shared" si="2"/>
        <v>23.243758542141233</v>
      </c>
      <c r="AM15" s="202">
        <f t="shared" si="2"/>
        <v>22.820321761219304</v>
      </c>
      <c r="AN15" s="202">
        <f t="shared" si="2"/>
        <v>26.690882228788517</v>
      </c>
      <c r="AO15" s="202">
        <f t="shared" si="2"/>
        <v>25.226907800219724</v>
      </c>
      <c r="AP15" s="202">
        <f t="shared" si="2"/>
        <v>21.376743227326266</v>
      </c>
      <c r="AQ15" s="145">
        <f t="shared" si="2"/>
        <v>9.9515458776595747</v>
      </c>
      <c r="AR15" s="145">
        <f t="shared" si="2"/>
        <v>10.433015404785317</v>
      </c>
      <c r="AS15" s="145">
        <f t="shared" si="2"/>
        <v>11.475972120917415</v>
      </c>
      <c r="AT15" s="145">
        <f t="shared" si="2"/>
        <v>12.684701689757347</v>
      </c>
      <c r="AU15" s="145">
        <f t="shared" si="2"/>
        <v>13.02865871950738</v>
      </c>
      <c r="AV15" s="145">
        <f t="shared" si="2"/>
        <v>14.149116522282057</v>
      </c>
      <c r="AW15" s="145">
        <f t="shared" si="2"/>
        <v>14.990158498114949</v>
      </c>
      <c r="AX15" s="95"/>
    </row>
    <row r="16" spans="1:50" x14ac:dyDescent="0.35">
      <c r="A16" s="572"/>
      <c r="B16" s="8" t="s">
        <v>351</v>
      </c>
      <c r="C16" s="196">
        <f t="shared" si="0"/>
        <v>444.642502514944</v>
      </c>
      <c r="D16" s="196">
        <f t="shared" ref="D16:AW16" si="3">(D21+D92)/D25</f>
        <v>398.24977044476333</v>
      </c>
      <c r="E16" s="196">
        <f t="shared" si="3"/>
        <v>377.76010263929624</v>
      </c>
      <c r="F16" s="196">
        <f t="shared" si="3"/>
        <v>422.69550070521859</v>
      </c>
      <c r="G16" s="196">
        <f t="shared" si="3"/>
        <v>418.50351694915253</v>
      </c>
      <c r="H16" s="196">
        <f t="shared" si="3"/>
        <v>451.36279166666668</v>
      </c>
      <c r="I16" s="196">
        <f t="shared" si="3"/>
        <v>488.41659606656583</v>
      </c>
      <c r="J16" s="196">
        <f t="shared" si="3"/>
        <v>411.05638972809669</v>
      </c>
      <c r="K16" s="196">
        <f t="shared" si="3"/>
        <v>444.05149773071099</v>
      </c>
      <c r="L16" s="196">
        <f t="shared" si="3"/>
        <v>403.86313146233385</v>
      </c>
      <c r="M16" s="196">
        <f t="shared" si="3"/>
        <v>433.68378539493295</v>
      </c>
      <c r="N16" s="196">
        <f t="shared" si="3"/>
        <v>410.21203513909222</v>
      </c>
      <c r="O16" s="196">
        <f t="shared" si="3"/>
        <v>398.63864906832299</v>
      </c>
      <c r="P16" s="196">
        <f t="shared" si="3"/>
        <v>449.12340028694405</v>
      </c>
      <c r="Q16" s="196">
        <f t="shared" si="3"/>
        <v>422.64246894409939</v>
      </c>
      <c r="R16" s="196">
        <f t="shared" si="3"/>
        <v>448.49331210191082</v>
      </c>
      <c r="S16" s="196">
        <f t="shared" si="3"/>
        <v>426.96546423135464</v>
      </c>
      <c r="T16" s="196">
        <f t="shared" si="3"/>
        <v>451.44327613104525</v>
      </c>
      <c r="U16" s="196">
        <f t="shared" si="3"/>
        <v>422.52797147385104</v>
      </c>
      <c r="V16" s="196">
        <f t="shared" si="3"/>
        <v>416.98171200000002</v>
      </c>
      <c r="W16" s="196">
        <f t="shared" si="3"/>
        <v>460.63728278041077</v>
      </c>
      <c r="X16" s="196">
        <f t="shared" si="3"/>
        <v>401.10336990595613</v>
      </c>
      <c r="Y16" s="196">
        <f t="shared" si="3"/>
        <v>424.09063142437589</v>
      </c>
      <c r="Z16" s="196">
        <f t="shared" si="3"/>
        <v>403.3067256637168</v>
      </c>
      <c r="AA16" s="196">
        <f t="shared" si="3"/>
        <v>426.85507745266779</v>
      </c>
      <c r="AB16" s="196">
        <f t="shared" si="3"/>
        <v>449.10175718849842</v>
      </c>
      <c r="AC16" s="196">
        <f t="shared" si="3"/>
        <v>434.47319620253165</v>
      </c>
      <c r="AD16" s="196">
        <f t="shared" si="3"/>
        <v>480.06777434312204</v>
      </c>
      <c r="AE16" s="196">
        <f t="shared" si="3"/>
        <v>461.79669128508124</v>
      </c>
      <c r="AF16" s="196">
        <f t="shared" si="3"/>
        <v>461.02387537993923</v>
      </c>
      <c r="AG16" s="196">
        <f t="shared" si="3"/>
        <v>438.56892913385832</v>
      </c>
      <c r="AH16" s="196">
        <f t="shared" si="3"/>
        <v>479.89365777080064</v>
      </c>
      <c r="AI16" s="196">
        <f t="shared" si="3"/>
        <v>480.98308510638299</v>
      </c>
      <c r="AJ16" s="196">
        <f t="shared" si="3"/>
        <v>476.1664967105263</v>
      </c>
      <c r="AK16" s="196">
        <f t="shared" si="3"/>
        <v>513.49070261437907</v>
      </c>
      <c r="AL16" s="196">
        <f t="shared" si="3"/>
        <v>483.34784210526317</v>
      </c>
      <c r="AM16" s="196">
        <f t="shared" si="3"/>
        <v>459.12776831345826</v>
      </c>
      <c r="AN16" s="196">
        <f t="shared" si="3"/>
        <v>495.53840125391849</v>
      </c>
      <c r="AO16" s="196">
        <f t="shared" si="3"/>
        <v>493.40495867768595</v>
      </c>
      <c r="AP16" s="196">
        <f t="shared" si="3"/>
        <v>475.81267790262172</v>
      </c>
      <c r="AQ16" s="196">
        <f t="shared" si="3"/>
        <v>549.25229357798162</v>
      </c>
      <c r="AR16" s="196">
        <f t="shared" si="3"/>
        <v>503.25897233201584</v>
      </c>
      <c r="AS16" s="196">
        <f t="shared" si="3"/>
        <v>443.89347962382442</v>
      </c>
      <c r="AT16" s="196">
        <f t="shared" si="3"/>
        <v>410.34681347150257</v>
      </c>
      <c r="AU16" s="196">
        <f t="shared" si="3"/>
        <v>417.80764556962021</v>
      </c>
      <c r="AV16" s="196">
        <f t="shared" si="3"/>
        <v>396.70159737417941</v>
      </c>
      <c r="AW16" s="196">
        <f t="shared" si="3"/>
        <v>436.83204035874439</v>
      </c>
      <c r="AX16" s="42"/>
    </row>
    <row r="17" spans="1:50" x14ac:dyDescent="0.35">
      <c r="A17" s="97"/>
      <c r="B17" s="19"/>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42"/>
    </row>
    <row r="18" spans="1:50" x14ac:dyDescent="0.35">
      <c r="A18" s="99" t="s">
        <v>352</v>
      </c>
      <c r="B18" s="19"/>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42"/>
    </row>
    <row r="19" spans="1:50" ht="15" thickBot="1" x14ac:dyDescent="0.4"/>
    <row r="20" spans="1:50" s="2" customFormat="1" x14ac:dyDescent="0.35">
      <c r="A20" s="91" t="s">
        <v>353</v>
      </c>
      <c r="B20" s="33" t="s">
        <v>354</v>
      </c>
      <c r="C20" s="456" t="s">
        <v>153</v>
      </c>
      <c r="D20" s="14">
        <v>42736</v>
      </c>
      <c r="E20" s="14">
        <v>42767</v>
      </c>
      <c r="F20" s="14">
        <v>42795</v>
      </c>
      <c r="G20" s="14">
        <v>42826</v>
      </c>
      <c r="H20" s="14">
        <v>42856</v>
      </c>
      <c r="I20" s="14">
        <v>42887</v>
      </c>
      <c r="J20" s="14">
        <v>42917</v>
      </c>
      <c r="K20" s="14">
        <v>42948</v>
      </c>
      <c r="L20" s="14">
        <v>42979</v>
      </c>
      <c r="M20" s="14">
        <v>43009</v>
      </c>
      <c r="N20" s="14">
        <v>43040</v>
      </c>
      <c r="O20" s="14">
        <v>43070</v>
      </c>
      <c r="P20" s="14">
        <v>43101</v>
      </c>
      <c r="Q20" s="14">
        <v>43132</v>
      </c>
      <c r="R20" s="14">
        <v>43160</v>
      </c>
      <c r="S20" s="14">
        <v>43191</v>
      </c>
      <c r="T20" s="14">
        <v>43221</v>
      </c>
      <c r="U20" s="14">
        <v>43252</v>
      </c>
      <c r="V20" s="14">
        <v>43282</v>
      </c>
      <c r="W20" s="14">
        <v>43313</v>
      </c>
      <c r="X20" s="14">
        <v>43344</v>
      </c>
      <c r="Y20" s="14">
        <v>43374</v>
      </c>
      <c r="Z20" s="14">
        <v>43405</v>
      </c>
      <c r="AA20" s="14">
        <v>43435</v>
      </c>
      <c r="AB20" s="14">
        <v>43466</v>
      </c>
      <c r="AC20" s="14">
        <v>43497</v>
      </c>
      <c r="AD20" s="14">
        <v>43525</v>
      </c>
      <c r="AE20" s="14">
        <v>43556</v>
      </c>
      <c r="AF20" s="14">
        <v>43586</v>
      </c>
      <c r="AG20" s="14">
        <v>43617</v>
      </c>
      <c r="AH20" s="14">
        <v>43647</v>
      </c>
      <c r="AI20" s="14">
        <v>43678</v>
      </c>
      <c r="AJ20" s="14">
        <v>43709</v>
      </c>
      <c r="AK20" s="14">
        <v>43739</v>
      </c>
      <c r="AL20" s="14">
        <v>43770</v>
      </c>
      <c r="AM20" s="14">
        <v>43800</v>
      </c>
      <c r="AN20" s="14">
        <v>43831</v>
      </c>
      <c r="AO20" s="14">
        <v>43862</v>
      </c>
      <c r="AP20" s="14">
        <v>43891</v>
      </c>
      <c r="AQ20" s="14">
        <v>43922</v>
      </c>
      <c r="AR20" s="14">
        <v>43952</v>
      </c>
      <c r="AS20" s="14">
        <v>43983</v>
      </c>
      <c r="AT20" s="14">
        <v>44013</v>
      </c>
      <c r="AU20" s="14">
        <v>44044</v>
      </c>
      <c r="AV20" s="14">
        <v>44075</v>
      </c>
      <c r="AW20" s="15">
        <v>44105</v>
      </c>
    </row>
    <row r="21" spans="1:50" s="88" customFormat="1" x14ac:dyDescent="0.35">
      <c r="A21" s="423" t="s">
        <v>134</v>
      </c>
      <c r="B21" s="87" t="s">
        <v>162</v>
      </c>
      <c r="C21" s="193">
        <f>AVERAGE(D21:AW21)</f>
        <v>264193.39130434784</v>
      </c>
      <c r="D21" s="193">
        <v>276111</v>
      </c>
      <c r="E21" s="193">
        <v>255840</v>
      </c>
      <c r="F21" s="193">
        <v>297845</v>
      </c>
      <c r="G21" s="193">
        <v>294601</v>
      </c>
      <c r="H21" s="193">
        <v>323265</v>
      </c>
      <c r="I21" s="193">
        <v>321115</v>
      </c>
      <c r="J21" s="193">
        <v>270284</v>
      </c>
      <c r="K21" s="193">
        <v>291821</v>
      </c>
      <c r="L21" s="193">
        <v>271821</v>
      </c>
      <c r="M21" s="193">
        <v>288491</v>
      </c>
      <c r="N21" s="193">
        <v>277657</v>
      </c>
      <c r="O21" s="193">
        <v>254141</v>
      </c>
      <c r="P21" s="193">
        <v>311430</v>
      </c>
      <c r="Q21" s="193">
        <v>270372</v>
      </c>
      <c r="R21" s="193">
        <v>279060</v>
      </c>
      <c r="S21" s="193">
        <v>277993</v>
      </c>
      <c r="T21" s="193">
        <v>286650</v>
      </c>
      <c r="U21" s="193">
        <v>264575</v>
      </c>
      <c r="V21" s="193">
        <v>259311</v>
      </c>
      <c r="W21" s="193">
        <v>290335</v>
      </c>
      <c r="X21" s="193">
        <v>255164</v>
      </c>
      <c r="Y21" s="193">
        <v>287760</v>
      </c>
      <c r="Z21" s="193">
        <v>227194</v>
      </c>
      <c r="AA21" s="193">
        <v>246697</v>
      </c>
      <c r="AB21" s="193">
        <v>280124</v>
      </c>
      <c r="AC21" s="193">
        <v>273557</v>
      </c>
      <c r="AD21" s="193">
        <v>310015</v>
      </c>
      <c r="AE21" s="193">
        <v>311913</v>
      </c>
      <c r="AF21" s="193">
        <v>302703</v>
      </c>
      <c r="AG21" s="193">
        <v>277801</v>
      </c>
      <c r="AH21" s="193">
        <v>305299</v>
      </c>
      <c r="AI21" s="193">
        <v>316114</v>
      </c>
      <c r="AJ21" s="193">
        <v>289048</v>
      </c>
      <c r="AK21" s="193">
        <v>313356</v>
      </c>
      <c r="AL21" s="193">
        <v>274595</v>
      </c>
      <c r="AM21" s="193">
        <v>268398</v>
      </c>
      <c r="AN21" s="193">
        <v>314453</v>
      </c>
      <c r="AO21" s="193">
        <v>297059</v>
      </c>
      <c r="AP21" s="193">
        <v>253050</v>
      </c>
      <c r="AQ21" s="193">
        <v>119557</v>
      </c>
      <c r="AR21" s="193">
        <v>127066</v>
      </c>
      <c r="AS21" s="193">
        <v>141149</v>
      </c>
      <c r="AT21" s="193">
        <v>158210</v>
      </c>
      <c r="AU21" s="193">
        <v>164887</v>
      </c>
      <c r="AV21" s="193">
        <v>180318</v>
      </c>
      <c r="AW21" s="194">
        <v>194691</v>
      </c>
    </row>
    <row r="22" spans="1:50" s="51" customFormat="1" x14ac:dyDescent="0.35">
      <c r="A22" s="29" t="s">
        <v>134</v>
      </c>
      <c r="B22" s="9" t="s">
        <v>166</v>
      </c>
      <c r="C22" s="193">
        <f>AVERAGE(D22:AW22)</f>
        <v>442.63374616240907</v>
      </c>
      <c r="D22" s="193">
        <f>D21/D25</f>
        <v>396.14203730272595</v>
      </c>
      <c r="E22" s="193">
        <f t="shared" ref="E22:AW22" si="4">E21/E25</f>
        <v>375.13196480938416</v>
      </c>
      <c r="F22" s="193">
        <f t="shared" si="4"/>
        <v>420.0916784203103</v>
      </c>
      <c r="G22" s="193">
        <f t="shared" si="4"/>
        <v>416.10310734463275</v>
      </c>
      <c r="H22" s="193">
        <f t="shared" si="4"/>
        <v>448.97916666666669</v>
      </c>
      <c r="I22" s="193">
        <f t="shared" si="4"/>
        <v>485.80181543116493</v>
      </c>
      <c r="J22" s="193">
        <f t="shared" si="4"/>
        <v>408.28398791540786</v>
      </c>
      <c r="K22" s="193">
        <f t="shared" si="4"/>
        <v>441.48411497730712</v>
      </c>
      <c r="L22" s="193">
        <f t="shared" si="4"/>
        <v>401.50812407680945</v>
      </c>
      <c r="M22" s="193">
        <f t="shared" si="4"/>
        <v>429.94187779433679</v>
      </c>
      <c r="N22" s="193">
        <f t="shared" si="4"/>
        <v>406.52562225475845</v>
      </c>
      <c r="O22" s="193">
        <f t="shared" si="4"/>
        <v>394.62888198757764</v>
      </c>
      <c r="P22" s="193">
        <f t="shared" si="4"/>
        <v>446.81492109038737</v>
      </c>
      <c r="Q22" s="193">
        <f t="shared" si="4"/>
        <v>419.83229813664599</v>
      </c>
      <c r="R22" s="193">
        <f t="shared" si="4"/>
        <v>444.36305732484078</v>
      </c>
      <c r="S22" s="193">
        <f t="shared" si="4"/>
        <v>423.1248097412481</v>
      </c>
      <c r="T22" s="193">
        <f t="shared" si="4"/>
        <v>447.19188767550702</v>
      </c>
      <c r="U22" s="193">
        <f t="shared" si="4"/>
        <v>419.29477020602218</v>
      </c>
      <c r="V22" s="193">
        <f t="shared" si="4"/>
        <v>414.89760000000001</v>
      </c>
      <c r="W22" s="193">
        <f t="shared" si="4"/>
        <v>458.66508688783568</v>
      </c>
      <c r="X22" s="193">
        <f t="shared" si="4"/>
        <v>399.94357366771158</v>
      </c>
      <c r="Y22" s="193">
        <f t="shared" si="4"/>
        <v>422.55506607929516</v>
      </c>
      <c r="Z22" s="193">
        <f t="shared" si="4"/>
        <v>402.11327433628321</v>
      </c>
      <c r="AA22" s="193">
        <f t="shared" si="4"/>
        <v>424.60757314974182</v>
      </c>
      <c r="AB22" s="193">
        <f t="shared" si="4"/>
        <v>447.48242811501598</v>
      </c>
      <c r="AC22" s="193">
        <f t="shared" si="4"/>
        <v>432.84335443037975</v>
      </c>
      <c r="AD22" s="193">
        <f t="shared" si="4"/>
        <v>479.15765069551776</v>
      </c>
      <c r="AE22" s="193">
        <f t="shared" si="4"/>
        <v>460.72821270310192</v>
      </c>
      <c r="AF22" s="193">
        <f t="shared" si="4"/>
        <v>460.03495440729483</v>
      </c>
      <c r="AG22" s="193">
        <f t="shared" si="4"/>
        <v>437.48188976377952</v>
      </c>
      <c r="AH22" s="193">
        <f t="shared" si="4"/>
        <v>479.276295133438</v>
      </c>
      <c r="AI22" s="193">
        <f t="shared" si="4"/>
        <v>480.41641337386017</v>
      </c>
      <c r="AJ22" s="193">
        <f t="shared" si="4"/>
        <v>475.40789473684208</v>
      </c>
      <c r="AK22" s="193">
        <f t="shared" si="4"/>
        <v>512.01960784313724</v>
      </c>
      <c r="AL22" s="193">
        <f t="shared" si="4"/>
        <v>481.74561403508773</v>
      </c>
      <c r="AM22" s="193">
        <f t="shared" si="4"/>
        <v>457.236797274276</v>
      </c>
      <c r="AN22" s="193">
        <f t="shared" si="4"/>
        <v>492.87304075235107</v>
      </c>
      <c r="AO22" s="193">
        <f t="shared" si="4"/>
        <v>491.00661157024791</v>
      </c>
      <c r="AP22" s="193">
        <f t="shared" si="4"/>
        <v>473.87640449438203</v>
      </c>
      <c r="AQ22" s="193">
        <f t="shared" si="4"/>
        <v>548.4266055045872</v>
      </c>
      <c r="AR22" s="193">
        <f t="shared" si="4"/>
        <v>502.23715415019763</v>
      </c>
      <c r="AS22" s="193">
        <f t="shared" si="4"/>
        <v>442.47335423197489</v>
      </c>
      <c r="AT22" s="193">
        <f t="shared" si="4"/>
        <v>409.8704663212435</v>
      </c>
      <c r="AU22" s="193">
        <f t="shared" si="4"/>
        <v>417.43544303797466</v>
      </c>
      <c r="AV22" s="193">
        <f t="shared" si="4"/>
        <v>394.56892778993438</v>
      </c>
      <c r="AW22" s="194">
        <f t="shared" si="4"/>
        <v>436.52690582959639</v>
      </c>
    </row>
    <row r="23" spans="1:50" s="51" customFormat="1" x14ac:dyDescent="0.35">
      <c r="A23" s="29" t="s">
        <v>134</v>
      </c>
      <c r="B23" s="9" t="s">
        <v>133</v>
      </c>
      <c r="C23" s="126">
        <f>AVERAGE(D23:AW23)</f>
        <v>4806.978260869565</v>
      </c>
      <c r="D23" s="126">
        <v>5322</v>
      </c>
      <c r="E23" s="126">
        <v>4899</v>
      </c>
      <c r="F23" s="126">
        <v>5872</v>
      </c>
      <c r="G23" s="126">
        <v>5556</v>
      </c>
      <c r="H23" s="126">
        <v>6009</v>
      </c>
      <c r="I23" s="126">
        <v>5744</v>
      </c>
      <c r="J23" s="126">
        <v>4843</v>
      </c>
      <c r="K23" s="126">
        <v>5309</v>
      </c>
      <c r="L23" s="126">
        <v>5124</v>
      </c>
      <c r="M23" s="126">
        <v>5434</v>
      </c>
      <c r="N23" s="126">
        <v>5101</v>
      </c>
      <c r="O23" s="126">
        <v>4811</v>
      </c>
      <c r="P23" s="126">
        <v>5674</v>
      </c>
      <c r="Q23" s="126">
        <v>5061</v>
      </c>
      <c r="R23" s="126">
        <v>5389</v>
      </c>
      <c r="S23" s="126">
        <v>5351</v>
      </c>
      <c r="T23" s="126">
        <v>5303</v>
      </c>
      <c r="U23" s="126">
        <v>4978</v>
      </c>
      <c r="V23" s="126">
        <v>4864</v>
      </c>
      <c r="W23" s="126">
        <v>5385</v>
      </c>
      <c r="X23" s="126">
        <v>4743</v>
      </c>
      <c r="Y23" s="126">
        <v>5560</v>
      </c>
      <c r="Z23" s="126">
        <v>4434</v>
      </c>
      <c r="AA23" s="126">
        <v>4659</v>
      </c>
      <c r="AB23" s="126">
        <v>5231</v>
      </c>
      <c r="AC23" s="126">
        <v>5059</v>
      </c>
      <c r="AD23" s="126">
        <v>5712</v>
      </c>
      <c r="AE23" s="126">
        <v>5963</v>
      </c>
      <c r="AF23" s="126">
        <v>5685</v>
      </c>
      <c r="AG23" s="126">
        <v>5217</v>
      </c>
      <c r="AH23" s="126">
        <v>5503</v>
      </c>
      <c r="AI23" s="126">
        <v>5748</v>
      </c>
      <c r="AJ23" s="126">
        <v>5252</v>
      </c>
      <c r="AK23" s="126">
        <v>5635</v>
      </c>
      <c r="AL23" s="126">
        <v>4783</v>
      </c>
      <c r="AM23" s="126">
        <v>4622</v>
      </c>
      <c r="AN23" s="126">
        <v>5441</v>
      </c>
      <c r="AO23" s="126">
        <v>5126</v>
      </c>
      <c r="AP23" s="126">
        <v>4020</v>
      </c>
      <c r="AQ23" s="126">
        <v>1535</v>
      </c>
      <c r="AR23" s="126">
        <v>1728</v>
      </c>
      <c r="AS23" s="126">
        <v>2212</v>
      </c>
      <c r="AT23" s="126">
        <v>2518</v>
      </c>
      <c r="AU23" s="126">
        <v>2637</v>
      </c>
      <c r="AV23" s="126">
        <v>2935</v>
      </c>
      <c r="AW23" s="404">
        <v>3134</v>
      </c>
    </row>
    <row r="24" spans="1:50" s="51" customFormat="1" x14ac:dyDescent="0.35">
      <c r="A24" s="29" t="s">
        <v>134</v>
      </c>
      <c r="B24" s="9" t="s">
        <v>167</v>
      </c>
      <c r="C24" s="126">
        <f>AVERAGE(D24:AW24)</f>
        <v>79190.553771597741</v>
      </c>
      <c r="D24" s="126">
        <f>SUM(D29,D34,D39,D44,D49,D54,D59,D64,D69,D74,D79)</f>
        <v>80537</v>
      </c>
      <c r="E24" s="126">
        <f>SUM(E29,E34,E39,E44,E49,E54,E59,E64,E69,E74,E79)</f>
        <v>73148</v>
      </c>
      <c r="F24" s="126">
        <f t="shared" ref="F24:AW24" si="5">SUM(F29,F34,F39,F44,F49,F54,F59,F64,F69,F74,F79)</f>
        <v>82525</v>
      </c>
      <c r="G24" s="126">
        <f t="shared" si="5"/>
        <v>82409</v>
      </c>
      <c r="H24" s="126">
        <f t="shared" si="5"/>
        <v>93987.763029316411</v>
      </c>
      <c r="I24" s="126">
        <f t="shared" si="5"/>
        <v>95839.887207513588</v>
      </c>
      <c r="J24" s="126">
        <f t="shared" si="5"/>
        <v>82097.88453505162</v>
      </c>
      <c r="K24" s="126">
        <f t="shared" si="5"/>
        <v>91140.024146917451</v>
      </c>
      <c r="L24" s="126">
        <f t="shared" si="5"/>
        <v>83395.765153548826</v>
      </c>
      <c r="M24" s="126">
        <f t="shared" si="5"/>
        <v>86658.978441991392</v>
      </c>
      <c r="N24" s="126">
        <f t="shared" si="5"/>
        <v>82942.375740891846</v>
      </c>
      <c r="O24" s="126">
        <f t="shared" si="5"/>
        <v>74129.006462622798</v>
      </c>
      <c r="P24" s="126">
        <f t="shared" si="5"/>
        <v>86795.772944614437</v>
      </c>
      <c r="Q24" s="126">
        <f t="shared" si="5"/>
        <v>79886.627500053553</v>
      </c>
      <c r="R24" s="126">
        <f t="shared" si="5"/>
        <v>82387.27327537135</v>
      </c>
      <c r="S24" s="126">
        <f t="shared" si="5"/>
        <v>80931.039149169417</v>
      </c>
      <c r="T24" s="126">
        <f t="shared" si="5"/>
        <v>83700.164252884744</v>
      </c>
      <c r="U24" s="126">
        <f t="shared" si="5"/>
        <v>75367.557245365431</v>
      </c>
      <c r="V24" s="126">
        <f t="shared" si="5"/>
        <v>75107.972638136533</v>
      </c>
      <c r="W24" s="126">
        <f t="shared" si="5"/>
        <v>85016.940602476316</v>
      </c>
      <c r="X24" s="126">
        <f t="shared" si="5"/>
        <v>74105.649079766503</v>
      </c>
      <c r="Y24" s="126">
        <f t="shared" si="5"/>
        <v>84515.67221690384</v>
      </c>
      <c r="Z24" s="126">
        <f t="shared" si="5"/>
        <v>66846.808299555792</v>
      </c>
      <c r="AA24" s="126">
        <f t="shared" si="5"/>
        <v>73013.168346434337</v>
      </c>
      <c r="AB24" s="126">
        <f t="shared" si="5"/>
        <v>82178.427502962237</v>
      </c>
      <c r="AC24" s="126">
        <f t="shared" si="5"/>
        <v>81611.623799757377</v>
      </c>
      <c r="AD24" s="126">
        <f t="shared" si="5"/>
        <v>91804.54704751377</v>
      </c>
      <c r="AE24" s="126">
        <f t="shared" si="5"/>
        <v>90024.919706997214</v>
      </c>
      <c r="AF24" s="126">
        <f t="shared" si="5"/>
        <v>89786.523965186323</v>
      </c>
      <c r="AG24" s="126">
        <f t="shared" si="5"/>
        <v>82802.534392985894</v>
      </c>
      <c r="AH24" s="126">
        <f t="shared" si="5"/>
        <v>91638.651915500683</v>
      </c>
      <c r="AI24" s="126">
        <f t="shared" si="5"/>
        <v>95697.906017179805</v>
      </c>
      <c r="AJ24" s="126">
        <f t="shared" si="5"/>
        <v>85478.505005973842</v>
      </c>
      <c r="AK24" s="126">
        <f t="shared" si="5"/>
        <v>92437.064679012503</v>
      </c>
      <c r="AL24" s="126">
        <f t="shared" si="5"/>
        <v>81156.056136084255</v>
      </c>
      <c r="AM24" s="126">
        <f t="shared" si="5"/>
        <v>81723.199063796812</v>
      </c>
      <c r="AN24" s="126">
        <f t="shared" si="5"/>
        <v>95542.886488244651</v>
      </c>
      <c r="AO24" s="126">
        <f t="shared" si="5"/>
        <v>91724.679720824206</v>
      </c>
      <c r="AP24" s="126">
        <f t="shared" si="5"/>
        <v>78296.499906663696</v>
      </c>
      <c r="AQ24" s="126">
        <f t="shared" si="5"/>
        <v>40597.332263660661</v>
      </c>
      <c r="AR24" s="126">
        <f t="shared" si="5"/>
        <v>43307.267811858823</v>
      </c>
      <c r="AS24" s="126">
        <f t="shared" si="5"/>
        <v>51008.522488539718</v>
      </c>
      <c r="AT24" s="126">
        <f t="shared" si="5"/>
        <v>55194.693624599255</v>
      </c>
      <c r="AU24" s="126">
        <f t="shared" si="5"/>
        <v>55810.700111372345</v>
      </c>
      <c r="AV24" s="126">
        <f t="shared" si="5"/>
        <v>62241.697466008533</v>
      </c>
      <c r="AW24" s="404">
        <f t="shared" si="5"/>
        <v>66215.904110186893</v>
      </c>
    </row>
    <row r="25" spans="1:50" s="51" customFormat="1" x14ac:dyDescent="0.35">
      <c r="A25" s="29" t="s">
        <v>134</v>
      </c>
      <c r="B25" s="9" t="s">
        <v>132</v>
      </c>
      <c r="C25" s="126">
        <f>AVERAGE(D25:AW25)</f>
        <v>599.86956521739125</v>
      </c>
      <c r="D25" s="126">
        <v>697</v>
      </c>
      <c r="E25" s="126">
        <v>682</v>
      </c>
      <c r="F25" s="126">
        <v>709</v>
      </c>
      <c r="G25" s="126">
        <v>708</v>
      </c>
      <c r="H25" s="126">
        <v>720</v>
      </c>
      <c r="I25" s="126">
        <v>661</v>
      </c>
      <c r="J25" s="126">
        <v>662</v>
      </c>
      <c r="K25" s="126">
        <v>661</v>
      </c>
      <c r="L25" s="126">
        <v>677</v>
      </c>
      <c r="M25" s="126">
        <v>671</v>
      </c>
      <c r="N25" s="126">
        <v>683</v>
      </c>
      <c r="O25" s="126">
        <v>644</v>
      </c>
      <c r="P25" s="126">
        <v>697</v>
      </c>
      <c r="Q25" s="126">
        <v>644</v>
      </c>
      <c r="R25" s="126">
        <v>628</v>
      </c>
      <c r="S25" s="126">
        <v>657</v>
      </c>
      <c r="T25" s="126">
        <v>641</v>
      </c>
      <c r="U25" s="126">
        <v>631</v>
      </c>
      <c r="V25" s="126">
        <v>625</v>
      </c>
      <c r="W25" s="126">
        <v>633</v>
      </c>
      <c r="X25" s="126">
        <v>638</v>
      </c>
      <c r="Y25" s="126">
        <v>681</v>
      </c>
      <c r="Z25" s="126">
        <v>565</v>
      </c>
      <c r="AA25" s="126">
        <v>581</v>
      </c>
      <c r="AB25" s="126">
        <v>626</v>
      </c>
      <c r="AC25" s="126">
        <v>632</v>
      </c>
      <c r="AD25" s="126">
        <v>647</v>
      </c>
      <c r="AE25" s="126">
        <v>677</v>
      </c>
      <c r="AF25" s="126">
        <v>658</v>
      </c>
      <c r="AG25" s="126">
        <v>635</v>
      </c>
      <c r="AH25" s="126">
        <v>637</v>
      </c>
      <c r="AI25" s="126">
        <v>658</v>
      </c>
      <c r="AJ25" s="126">
        <v>608</v>
      </c>
      <c r="AK25" s="126">
        <v>612</v>
      </c>
      <c r="AL25" s="126">
        <v>570</v>
      </c>
      <c r="AM25" s="126">
        <v>587</v>
      </c>
      <c r="AN25" s="126">
        <v>638</v>
      </c>
      <c r="AO25" s="126">
        <v>605</v>
      </c>
      <c r="AP25" s="126">
        <v>534</v>
      </c>
      <c r="AQ25" s="126">
        <v>218</v>
      </c>
      <c r="AR25" s="126">
        <v>253</v>
      </c>
      <c r="AS25" s="126">
        <v>319</v>
      </c>
      <c r="AT25" s="126">
        <v>386</v>
      </c>
      <c r="AU25" s="126">
        <v>395</v>
      </c>
      <c r="AV25" s="126">
        <v>457</v>
      </c>
      <c r="AW25" s="404">
        <v>446</v>
      </c>
    </row>
    <row r="26" spans="1:50" x14ac:dyDescent="0.35">
      <c r="A26" s="27" t="s">
        <v>355</v>
      </c>
      <c r="B26" s="3" t="s">
        <v>162</v>
      </c>
      <c r="C26" s="145">
        <f t="shared" ref="C26:C80" si="6">AVERAGE(D26:AW26)</f>
        <v>159.02173913043478</v>
      </c>
      <c r="D26" s="145">
        <v>0</v>
      </c>
      <c r="E26" s="145">
        <v>0</v>
      </c>
      <c r="F26" s="145">
        <v>0</v>
      </c>
      <c r="G26" s="145">
        <v>0</v>
      </c>
      <c r="H26" s="145">
        <v>0</v>
      </c>
      <c r="I26" s="145">
        <v>0</v>
      </c>
      <c r="J26" s="145">
        <v>0</v>
      </c>
      <c r="K26" s="145">
        <v>0</v>
      </c>
      <c r="L26" s="145">
        <v>0</v>
      </c>
      <c r="M26" s="145">
        <v>0</v>
      </c>
      <c r="N26" s="145">
        <v>0</v>
      </c>
      <c r="O26" s="145">
        <v>0</v>
      </c>
      <c r="P26" s="145">
        <v>7315</v>
      </c>
      <c r="Q26" s="145">
        <v>0</v>
      </c>
      <c r="R26" s="145">
        <v>0</v>
      </c>
      <c r="S26" s="145">
        <v>0</v>
      </c>
      <c r="T26" s="145">
        <v>0</v>
      </c>
      <c r="U26" s="145">
        <v>0</v>
      </c>
      <c r="V26" s="145">
        <v>0</v>
      </c>
      <c r="W26" s="145">
        <v>0</v>
      </c>
      <c r="X26" s="145">
        <v>0</v>
      </c>
      <c r="Y26" s="145">
        <v>0</v>
      </c>
      <c r="Z26" s="145">
        <v>0</v>
      </c>
      <c r="AA26" s="145">
        <v>0</v>
      </c>
      <c r="AB26" s="145">
        <v>0</v>
      </c>
      <c r="AC26" s="145">
        <v>0</v>
      </c>
      <c r="AD26" s="145">
        <v>0</v>
      </c>
      <c r="AE26" s="145">
        <v>0</v>
      </c>
      <c r="AF26" s="145">
        <v>0</v>
      </c>
      <c r="AG26" s="145">
        <v>0</v>
      </c>
      <c r="AH26" s="145">
        <v>0</v>
      </c>
      <c r="AI26" s="145">
        <v>0</v>
      </c>
      <c r="AJ26" s="145">
        <v>0</v>
      </c>
      <c r="AK26" s="145">
        <v>0</v>
      </c>
      <c r="AL26" s="145">
        <v>0</v>
      </c>
      <c r="AM26" s="145">
        <v>0</v>
      </c>
      <c r="AN26" s="145">
        <v>0</v>
      </c>
      <c r="AO26" s="145">
        <v>0</v>
      </c>
      <c r="AP26" s="145">
        <v>0</v>
      </c>
      <c r="AQ26" s="145">
        <v>0</v>
      </c>
      <c r="AR26" s="145">
        <v>0</v>
      </c>
      <c r="AS26" s="145">
        <v>0</v>
      </c>
      <c r="AT26" s="145">
        <v>0</v>
      </c>
      <c r="AU26" s="145">
        <v>0</v>
      </c>
      <c r="AV26" s="145">
        <v>0</v>
      </c>
      <c r="AW26" s="195">
        <v>0</v>
      </c>
    </row>
    <row r="27" spans="1:50" x14ac:dyDescent="0.35">
      <c r="A27" s="90" t="s">
        <v>355</v>
      </c>
      <c r="B27" s="12" t="s">
        <v>166</v>
      </c>
      <c r="C27" s="145">
        <f t="shared" si="6"/>
        <v>159.02173913043478</v>
      </c>
      <c r="D27" s="223">
        <v>0</v>
      </c>
      <c r="E27" s="223">
        <v>0</v>
      </c>
      <c r="F27" s="223">
        <v>0</v>
      </c>
      <c r="G27" s="223">
        <v>0</v>
      </c>
      <c r="H27" s="223">
        <v>0</v>
      </c>
      <c r="I27" s="223">
        <v>0</v>
      </c>
      <c r="J27" s="223">
        <v>0</v>
      </c>
      <c r="K27" s="223">
        <v>0</v>
      </c>
      <c r="L27" s="223">
        <v>0</v>
      </c>
      <c r="M27" s="223">
        <v>0</v>
      </c>
      <c r="N27" s="223">
        <v>0</v>
      </c>
      <c r="O27" s="223">
        <v>0</v>
      </c>
      <c r="P27" s="223">
        <v>7315</v>
      </c>
      <c r="Q27" s="223">
        <v>0</v>
      </c>
      <c r="R27" s="223">
        <v>0</v>
      </c>
      <c r="S27" s="223">
        <v>0</v>
      </c>
      <c r="T27" s="223">
        <v>0</v>
      </c>
      <c r="U27" s="223">
        <v>0</v>
      </c>
      <c r="V27" s="223">
        <v>0</v>
      </c>
      <c r="W27" s="223">
        <v>0</v>
      </c>
      <c r="X27" s="223">
        <v>0</v>
      </c>
      <c r="Y27" s="223">
        <v>0</v>
      </c>
      <c r="Z27" s="223">
        <v>0</v>
      </c>
      <c r="AA27" s="223">
        <v>0</v>
      </c>
      <c r="AB27" s="223">
        <v>0</v>
      </c>
      <c r="AC27" s="223">
        <v>0</v>
      </c>
      <c r="AD27" s="223">
        <v>0</v>
      </c>
      <c r="AE27" s="223">
        <v>0</v>
      </c>
      <c r="AF27" s="223">
        <v>0</v>
      </c>
      <c r="AG27" s="223">
        <v>0</v>
      </c>
      <c r="AH27" s="223">
        <v>0</v>
      </c>
      <c r="AI27" s="223">
        <v>0</v>
      </c>
      <c r="AJ27" s="223">
        <v>0</v>
      </c>
      <c r="AK27" s="223">
        <v>0</v>
      </c>
      <c r="AL27" s="223">
        <v>0</v>
      </c>
      <c r="AM27" s="223">
        <v>0</v>
      </c>
      <c r="AN27" s="223">
        <v>0</v>
      </c>
      <c r="AO27" s="223">
        <v>0</v>
      </c>
      <c r="AP27" s="223">
        <v>0</v>
      </c>
      <c r="AQ27" s="223">
        <v>0</v>
      </c>
      <c r="AR27" s="223">
        <v>0</v>
      </c>
      <c r="AS27" s="223">
        <v>0</v>
      </c>
      <c r="AT27" s="223">
        <v>0</v>
      </c>
      <c r="AU27" s="223">
        <v>0</v>
      </c>
      <c r="AV27" s="223">
        <v>0</v>
      </c>
      <c r="AW27" s="224">
        <v>0</v>
      </c>
    </row>
    <row r="28" spans="1:50" x14ac:dyDescent="0.35">
      <c r="A28" s="27" t="s">
        <v>355</v>
      </c>
      <c r="B28" s="3" t="s">
        <v>133</v>
      </c>
      <c r="C28" s="4">
        <f t="shared" si="6"/>
        <v>2.1739130434782608E-2</v>
      </c>
      <c r="D28" s="3">
        <v>0</v>
      </c>
      <c r="E28" s="3">
        <v>0</v>
      </c>
      <c r="F28" s="3">
        <v>0</v>
      </c>
      <c r="G28" s="3">
        <v>0</v>
      </c>
      <c r="H28" s="3">
        <v>0</v>
      </c>
      <c r="I28" s="3">
        <v>0</v>
      </c>
      <c r="J28" s="3">
        <v>0</v>
      </c>
      <c r="K28" s="3">
        <v>0</v>
      </c>
      <c r="L28" s="3">
        <v>0</v>
      </c>
      <c r="M28" s="3">
        <v>0</v>
      </c>
      <c r="N28" s="3">
        <v>0</v>
      </c>
      <c r="O28" s="3">
        <v>0</v>
      </c>
      <c r="P28" s="3">
        <v>1</v>
      </c>
      <c r="Q28" s="3">
        <v>0</v>
      </c>
      <c r="R28" s="3">
        <v>0</v>
      </c>
      <c r="S28" s="3">
        <v>0</v>
      </c>
      <c r="T28" s="3">
        <v>0</v>
      </c>
      <c r="U28" s="3">
        <v>0</v>
      </c>
      <c r="V28" s="3">
        <v>0</v>
      </c>
      <c r="W28" s="3">
        <v>0</v>
      </c>
      <c r="X28" s="3">
        <v>0</v>
      </c>
      <c r="Y28" s="3">
        <v>0</v>
      </c>
      <c r="Z28" s="3">
        <v>0</v>
      </c>
      <c r="AA28" s="3">
        <v>0</v>
      </c>
      <c r="AB28" s="3">
        <v>0</v>
      </c>
      <c r="AC28" s="3">
        <v>0</v>
      </c>
      <c r="AD28" s="3">
        <v>0</v>
      </c>
      <c r="AE28" s="3">
        <v>0</v>
      </c>
      <c r="AF28" s="3">
        <v>0</v>
      </c>
      <c r="AG28" s="3">
        <v>0</v>
      </c>
      <c r="AH28" s="3">
        <v>0</v>
      </c>
      <c r="AI28" s="3">
        <v>0</v>
      </c>
      <c r="AJ28" s="3">
        <v>0</v>
      </c>
      <c r="AK28" s="3">
        <v>0</v>
      </c>
      <c r="AL28" s="3">
        <v>0</v>
      </c>
      <c r="AM28" s="3">
        <v>0</v>
      </c>
      <c r="AN28" s="3">
        <v>0</v>
      </c>
      <c r="AO28" s="3">
        <v>0</v>
      </c>
      <c r="AP28" s="3">
        <v>0</v>
      </c>
      <c r="AQ28" s="3">
        <v>0</v>
      </c>
      <c r="AR28" s="3">
        <v>0</v>
      </c>
      <c r="AS28" s="3">
        <v>0</v>
      </c>
      <c r="AT28" s="3">
        <v>0</v>
      </c>
      <c r="AU28" s="3">
        <v>0</v>
      </c>
      <c r="AV28" s="3">
        <v>0</v>
      </c>
      <c r="AW28" s="10">
        <v>0</v>
      </c>
    </row>
    <row r="29" spans="1:50" x14ac:dyDescent="0.35">
      <c r="A29" s="27" t="s">
        <v>355</v>
      </c>
      <c r="B29" s="3" t="s">
        <v>167</v>
      </c>
      <c r="C29" s="4">
        <f t="shared" si="6"/>
        <v>5.1739130434782608</v>
      </c>
      <c r="D29" s="3">
        <v>0</v>
      </c>
      <c r="E29" s="3">
        <v>0</v>
      </c>
      <c r="F29" s="3">
        <v>0</v>
      </c>
      <c r="G29" s="3">
        <v>0</v>
      </c>
      <c r="H29" s="3">
        <v>0</v>
      </c>
      <c r="I29" s="3">
        <v>0</v>
      </c>
      <c r="J29" s="3">
        <v>0</v>
      </c>
      <c r="K29" s="3">
        <v>0</v>
      </c>
      <c r="L29" s="3">
        <v>0</v>
      </c>
      <c r="M29" s="3">
        <v>0</v>
      </c>
      <c r="N29" s="3">
        <v>0</v>
      </c>
      <c r="O29" s="3">
        <v>0</v>
      </c>
      <c r="P29" s="3">
        <v>238</v>
      </c>
      <c r="Q29" s="3">
        <v>0</v>
      </c>
      <c r="R29" s="3">
        <v>0</v>
      </c>
      <c r="S29" s="3">
        <v>0</v>
      </c>
      <c r="T29" s="3">
        <v>0</v>
      </c>
      <c r="U29" s="3">
        <v>0</v>
      </c>
      <c r="V29" s="3">
        <v>0</v>
      </c>
      <c r="W29" s="3">
        <v>0</v>
      </c>
      <c r="X29" s="3">
        <v>0</v>
      </c>
      <c r="Y29" s="3">
        <v>0</v>
      </c>
      <c r="Z29" s="3">
        <v>0</v>
      </c>
      <c r="AA29" s="3">
        <v>0</v>
      </c>
      <c r="AB29" s="3">
        <v>0</v>
      </c>
      <c r="AC29" s="3">
        <v>0</v>
      </c>
      <c r="AD29" s="3">
        <v>0</v>
      </c>
      <c r="AE29" s="3">
        <v>0</v>
      </c>
      <c r="AF29" s="3">
        <v>0</v>
      </c>
      <c r="AG29" s="3">
        <v>0</v>
      </c>
      <c r="AH29" s="3">
        <v>0</v>
      </c>
      <c r="AI29" s="3">
        <v>0</v>
      </c>
      <c r="AJ29" s="3">
        <v>0</v>
      </c>
      <c r="AK29" s="3">
        <v>0</v>
      </c>
      <c r="AL29" s="3">
        <v>0</v>
      </c>
      <c r="AM29" s="3">
        <v>0</v>
      </c>
      <c r="AN29" s="3">
        <v>0</v>
      </c>
      <c r="AO29" s="3">
        <v>0</v>
      </c>
      <c r="AP29" s="3">
        <v>0</v>
      </c>
      <c r="AQ29" s="3">
        <v>0</v>
      </c>
      <c r="AR29" s="3">
        <v>0</v>
      </c>
      <c r="AS29" s="3">
        <v>0</v>
      </c>
      <c r="AT29" s="3">
        <v>0</v>
      </c>
      <c r="AU29" s="3">
        <v>0</v>
      </c>
      <c r="AV29" s="3">
        <v>0</v>
      </c>
      <c r="AW29" s="10">
        <v>0</v>
      </c>
    </row>
    <row r="30" spans="1:50" x14ac:dyDescent="0.35">
      <c r="A30" s="27" t="s">
        <v>355</v>
      </c>
      <c r="B30" s="3" t="s">
        <v>132</v>
      </c>
      <c r="C30" s="4">
        <f t="shared" si="6"/>
        <v>2.1739130434782608E-2</v>
      </c>
      <c r="D30" s="3">
        <v>0</v>
      </c>
      <c r="E30" s="3">
        <v>0</v>
      </c>
      <c r="F30" s="3">
        <v>0</v>
      </c>
      <c r="G30" s="3">
        <v>0</v>
      </c>
      <c r="H30" s="3">
        <v>0</v>
      </c>
      <c r="I30" s="3">
        <v>0</v>
      </c>
      <c r="J30" s="3">
        <v>0</v>
      </c>
      <c r="K30" s="3">
        <v>0</v>
      </c>
      <c r="L30" s="3">
        <v>0</v>
      </c>
      <c r="M30" s="3">
        <v>0</v>
      </c>
      <c r="N30" s="3">
        <v>0</v>
      </c>
      <c r="O30" s="3">
        <v>0</v>
      </c>
      <c r="P30" s="3">
        <v>1</v>
      </c>
      <c r="Q30" s="3">
        <v>0</v>
      </c>
      <c r="R30" s="3">
        <v>0</v>
      </c>
      <c r="S30" s="3">
        <v>0</v>
      </c>
      <c r="T30" s="3">
        <v>0</v>
      </c>
      <c r="U30" s="3">
        <v>0</v>
      </c>
      <c r="V30" s="3">
        <v>0</v>
      </c>
      <c r="W30" s="3">
        <v>0</v>
      </c>
      <c r="X30" s="3">
        <v>0</v>
      </c>
      <c r="Y30" s="3">
        <v>0</v>
      </c>
      <c r="Z30" s="3">
        <v>0</v>
      </c>
      <c r="AA30" s="3">
        <v>0</v>
      </c>
      <c r="AB30" s="3">
        <v>0</v>
      </c>
      <c r="AC30" s="3">
        <v>0</v>
      </c>
      <c r="AD30" s="3">
        <v>0</v>
      </c>
      <c r="AE30" s="3">
        <v>0</v>
      </c>
      <c r="AF30" s="3">
        <v>0</v>
      </c>
      <c r="AG30" s="3">
        <v>0</v>
      </c>
      <c r="AH30" s="3">
        <v>0</v>
      </c>
      <c r="AI30" s="3">
        <v>0</v>
      </c>
      <c r="AJ30" s="3">
        <v>0</v>
      </c>
      <c r="AK30" s="3">
        <v>0</v>
      </c>
      <c r="AL30" s="3">
        <v>0</v>
      </c>
      <c r="AM30" s="3">
        <v>0</v>
      </c>
      <c r="AN30" s="3">
        <v>0</v>
      </c>
      <c r="AO30" s="3">
        <v>0</v>
      </c>
      <c r="AP30" s="3">
        <v>0</v>
      </c>
      <c r="AQ30" s="3">
        <v>0</v>
      </c>
      <c r="AR30" s="3">
        <v>0</v>
      </c>
      <c r="AS30" s="3">
        <v>0</v>
      </c>
      <c r="AT30" s="3">
        <v>0</v>
      </c>
      <c r="AU30" s="3">
        <v>0</v>
      </c>
      <c r="AV30" s="3">
        <v>0</v>
      </c>
      <c r="AW30" s="10">
        <v>0</v>
      </c>
    </row>
    <row r="31" spans="1:50" x14ac:dyDescent="0.35">
      <c r="A31" s="27" t="s">
        <v>340</v>
      </c>
      <c r="B31" s="3" t="s">
        <v>162</v>
      </c>
      <c r="C31" s="145">
        <f t="shared" si="6"/>
        <v>0</v>
      </c>
      <c r="D31" s="145">
        <v>0</v>
      </c>
      <c r="E31" s="145">
        <v>0</v>
      </c>
      <c r="F31" s="145">
        <v>0</v>
      </c>
      <c r="G31" s="145">
        <v>0</v>
      </c>
      <c r="H31" s="145">
        <v>0</v>
      </c>
      <c r="I31" s="145">
        <v>0</v>
      </c>
      <c r="J31" s="145">
        <v>0</v>
      </c>
      <c r="K31" s="145">
        <v>0</v>
      </c>
      <c r="L31" s="145">
        <v>0</v>
      </c>
      <c r="M31" s="145">
        <v>0</v>
      </c>
      <c r="N31" s="145">
        <v>0</v>
      </c>
      <c r="O31" s="145">
        <v>0</v>
      </c>
      <c r="P31" s="145">
        <v>0</v>
      </c>
      <c r="Q31" s="145">
        <v>0</v>
      </c>
      <c r="R31" s="145">
        <v>0</v>
      </c>
      <c r="S31" s="145">
        <v>0</v>
      </c>
      <c r="T31" s="145">
        <v>0</v>
      </c>
      <c r="U31" s="145">
        <v>0</v>
      </c>
      <c r="V31" s="145">
        <v>0</v>
      </c>
      <c r="W31" s="145">
        <v>0</v>
      </c>
      <c r="X31" s="145">
        <v>0</v>
      </c>
      <c r="Y31" s="145">
        <v>0</v>
      </c>
      <c r="Z31" s="145">
        <v>0</v>
      </c>
      <c r="AA31" s="145">
        <v>0</v>
      </c>
      <c r="AB31" s="145">
        <v>0</v>
      </c>
      <c r="AC31" s="145">
        <v>0</v>
      </c>
      <c r="AD31" s="145">
        <v>0</v>
      </c>
      <c r="AE31" s="145">
        <v>0</v>
      </c>
      <c r="AF31" s="145">
        <v>0</v>
      </c>
      <c r="AG31" s="145">
        <v>0</v>
      </c>
      <c r="AH31" s="145">
        <v>0</v>
      </c>
      <c r="AI31" s="145">
        <v>0</v>
      </c>
      <c r="AJ31" s="145">
        <v>0</v>
      </c>
      <c r="AK31" s="145">
        <v>0</v>
      </c>
      <c r="AL31" s="145">
        <v>0</v>
      </c>
      <c r="AM31" s="145">
        <v>0</v>
      </c>
      <c r="AN31" s="145">
        <v>0</v>
      </c>
      <c r="AO31" s="145">
        <v>0</v>
      </c>
      <c r="AP31" s="145">
        <v>0</v>
      </c>
      <c r="AQ31" s="145">
        <v>0</v>
      </c>
      <c r="AR31" s="145">
        <v>0</v>
      </c>
      <c r="AS31" s="145">
        <v>0</v>
      </c>
      <c r="AT31" s="145">
        <v>0</v>
      </c>
      <c r="AU31" s="145">
        <v>0</v>
      </c>
      <c r="AV31" s="145">
        <v>0</v>
      </c>
      <c r="AW31" s="195">
        <v>0</v>
      </c>
    </row>
    <row r="32" spans="1:50" x14ac:dyDescent="0.35">
      <c r="A32" s="27" t="s">
        <v>340</v>
      </c>
      <c r="B32" s="3" t="s">
        <v>166</v>
      </c>
      <c r="C32" s="145">
        <f t="shared" si="6"/>
        <v>0</v>
      </c>
      <c r="D32" s="145">
        <v>0</v>
      </c>
      <c r="E32" s="145">
        <v>0</v>
      </c>
      <c r="F32" s="145">
        <v>0</v>
      </c>
      <c r="G32" s="145">
        <v>0</v>
      </c>
      <c r="H32" s="145">
        <v>0</v>
      </c>
      <c r="I32" s="145">
        <v>0</v>
      </c>
      <c r="J32" s="145">
        <v>0</v>
      </c>
      <c r="K32" s="145">
        <v>0</v>
      </c>
      <c r="L32" s="145">
        <v>0</v>
      </c>
      <c r="M32" s="145">
        <v>0</v>
      </c>
      <c r="N32" s="145">
        <v>0</v>
      </c>
      <c r="O32" s="145">
        <v>0</v>
      </c>
      <c r="P32" s="145">
        <v>0</v>
      </c>
      <c r="Q32" s="145">
        <v>0</v>
      </c>
      <c r="R32" s="145">
        <v>0</v>
      </c>
      <c r="S32" s="145">
        <v>0</v>
      </c>
      <c r="T32" s="145">
        <v>0</v>
      </c>
      <c r="U32" s="145">
        <v>0</v>
      </c>
      <c r="V32" s="145">
        <v>0</v>
      </c>
      <c r="W32" s="145">
        <v>0</v>
      </c>
      <c r="X32" s="145">
        <v>0</v>
      </c>
      <c r="Y32" s="145">
        <v>0</v>
      </c>
      <c r="Z32" s="145">
        <v>0</v>
      </c>
      <c r="AA32" s="145">
        <v>0</v>
      </c>
      <c r="AB32" s="145">
        <v>0</v>
      </c>
      <c r="AC32" s="145">
        <v>0</v>
      </c>
      <c r="AD32" s="145">
        <v>0</v>
      </c>
      <c r="AE32" s="145">
        <v>0</v>
      </c>
      <c r="AF32" s="145">
        <v>0</v>
      </c>
      <c r="AG32" s="145">
        <v>0</v>
      </c>
      <c r="AH32" s="145">
        <v>0</v>
      </c>
      <c r="AI32" s="145">
        <v>0</v>
      </c>
      <c r="AJ32" s="145">
        <v>0</v>
      </c>
      <c r="AK32" s="145">
        <v>0</v>
      </c>
      <c r="AL32" s="145">
        <v>0</v>
      </c>
      <c r="AM32" s="145">
        <v>0</v>
      </c>
      <c r="AN32" s="145">
        <v>0</v>
      </c>
      <c r="AO32" s="145">
        <v>0</v>
      </c>
      <c r="AP32" s="145">
        <v>0</v>
      </c>
      <c r="AQ32" s="145">
        <v>0</v>
      </c>
      <c r="AR32" s="145">
        <v>0</v>
      </c>
      <c r="AS32" s="145">
        <v>0</v>
      </c>
      <c r="AT32" s="145">
        <v>0</v>
      </c>
      <c r="AU32" s="145">
        <v>0</v>
      </c>
      <c r="AV32" s="145">
        <v>0</v>
      </c>
      <c r="AW32" s="195">
        <v>0</v>
      </c>
    </row>
    <row r="33" spans="1:49" x14ac:dyDescent="0.35">
      <c r="A33" s="27" t="s">
        <v>340</v>
      </c>
      <c r="B33" s="3" t="s">
        <v>133</v>
      </c>
      <c r="C33" s="4">
        <f t="shared" si="6"/>
        <v>0</v>
      </c>
      <c r="D33" s="3">
        <v>0</v>
      </c>
      <c r="E33" s="3">
        <v>0</v>
      </c>
      <c r="F33" s="3">
        <v>0</v>
      </c>
      <c r="G33" s="3">
        <v>0</v>
      </c>
      <c r="H33" s="3">
        <v>0</v>
      </c>
      <c r="I33" s="3">
        <v>0</v>
      </c>
      <c r="J33" s="3">
        <v>0</v>
      </c>
      <c r="K33" s="3">
        <v>0</v>
      </c>
      <c r="L33" s="3">
        <v>0</v>
      </c>
      <c r="M33" s="3">
        <v>0</v>
      </c>
      <c r="N33" s="3">
        <v>0</v>
      </c>
      <c r="O33" s="3">
        <v>0</v>
      </c>
      <c r="P33" s="3">
        <v>0</v>
      </c>
      <c r="Q33" s="3">
        <v>0</v>
      </c>
      <c r="R33" s="3">
        <v>0</v>
      </c>
      <c r="S33" s="3">
        <v>0</v>
      </c>
      <c r="T33" s="3">
        <v>0</v>
      </c>
      <c r="U33" s="3">
        <v>0</v>
      </c>
      <c r="V33" s="3">
        <v>0</v>
      </c>
      <c r="W33" s="3">
        <v>0</v>
      </c>
      <c r="X33" s="3">
        <v>0</v>
      </c>
      <c r="Y33" s="3">
        <v>0</v>
      </c>
      <c r="Z33" s="3">
        <v>0</v>
      </c>
      <c r="AA33" s="3">
        <v>0</v>
      </c>
      <c r="AB33" s="3">
        <v>0</v>
      </c>
      <c r="AC33" s="3">
        <v>0</v>
      </c>
      <c r="AD33" s="3">
        <v>0</v>
      </c>
      <c r="AE33" s="3">
        <v>0</v>
      </c>
      <c r="AF33" s="3">
        <v>0</v>
      </c>
      <c r="AG33" s="3">
        <v>0</v>
      </c>
      <c r="AH33" s="3">
        <v>0</v>
      </c>
      <c r="AI33" s="3">
        <v>0</v>
      </c>
      <c r="AJ33" s="3">
        <v>0</v>
      </c>
      <c r="AK33" s="3">
        <v>0</v>
      </c>
      <c r="AL33" s="3">
        <v>0</v>
      </c>
      <c r="AM33" s="3">
        <v>0</v>
      </c>
      <c r="AN33" s="3">
        <v>0</v>
      </c>
      <c r="AO33" s="3">
        <v>0</v>
      </c>
      <c r="AP33" s="3">
        <v>0</v>
      </c>
      <c r="AQ33" s="3">
        <v>0</v>
      </c>
      <c r="AR33" s="3">
        <v>0</v>
      </c>
      <c r="AS33" s="3">
        <v>0</v>
      </c>
      <c r="AT33" s="3">
        <v>0</v>
      </c>
      <c r="AU33" s="3">
        <v>0</v>
      </c>
      <c r="AV33" s="3">
        <v>0</v>
      </c>
      <c r="AW33" s="10">
        <v>0</v>
      </c>
    </row>
    <row r="34" spans="1:49" x14ac:dyDescent="0.35">
      <c r="A34" s="27" t="s">
        <v>340</v>
      </c>
      <c r="B34" s="3" t="s">
        <v>167</v>
      </c>
      <c r="C34" s="4">
        <f t="shared" si="6"/>
        <v>0</v>
      </c>
      <c r="D34" s="3">
        <v>0</v>
      </c>
      <c r="E34" s="3">
        <v>0</v>
      </c>
      <c r="F34" s="3">
        <v>0</v>
      </c>
      <c r="G34" s="3">
        <v>0</v>
      </c>
      <c r="H34" s="3">
        <v>0</v>
      </c>
      <c r="I34" s="3">
        <v>0</v>
      </c>
      <c r="J34" s="3">
        <v>0</v>
      </c>
      <c r="K34" s="3">
        <v>0</v>
      </c>
      <c r="L34" s="3">
        <v>0</v>
      </c>
      <c r="M34" s="3">
        <v>0</v>
      </c>
      <c r="N34" s="3">
        <v>0</v>
      </c>
      <c r="O34" s="3">
        <v>0</v>
      </c>
      <c r="P34" s="3">
        <v>0</v>
      </c>
      <c r="Q34" s="3">
        <v>0</v>
      </c>
      <c r="R34" s="3">
        <v>0</v>
      </c>
      <c r="S34" s="3">
        <v>0</v>
      </c>
      <c r="T34" s="3">
        <v>0</v>
      </c>
      <c r="U34" s="3">
        <v>0</v>
      </c>
      <c r="V34" s="3">
        <v>0</v>
      </c>
      <c r="W34" s="3">
        <v>0</v>
      </c>
      <c r="X34" s="3">
        <v>0</v>
      </c>
      <c r="Y34" s="3">
        <v>0</v>
      </c>
      <c r="Z34" s="3">
        <v>0</v>
      </c>
      <c r="AA34" s="3">
        <v>0</v>
      </c>
      <c r="AB34" s="3">
        <v>0</v>
      </c>
      <c r="AC34" s="3">
        <v>0</v>
      </c>
      <c r="AD34" s="3">
        <v>0</v>
      </c>
      <c r="AE34" s="3">
        <v>0</v>
      </c>
      <c r="AF34" s="3">
        <v>0</v>
      </c>
      <c r="AG34" s="3">
        <v>0</v>
      </c>
      <c r="AH34" s="3">
        <v>0</v>
      </c>
      <c r="AI34" s="3">
        <v>0</v>
      </c>
      <c r="AJ34" s="3">
        <v>0</v>
      </c>
      <c r="AK34" s="3">
        <v>0</v>
      </c>
      <c r="AL34" s="3">
        <v>0</v>
      </c>
      <c r="AM34" s="3">
        <v>0</v>
      </c>
      <c r="AN34" s="3">
        <v>0</v>
      </c>
      <c r="AO34" s="3">
        <v>0</v>
      </c>
      <c r="AP34" s="3">
        <v>0</v>
      </c>
      <c r="AQ34" s="3">
        <v>0</v>
      </c>
      <c r="AR34" s="3">
        <v>0</v>
      </c>
      <c r="AS34" s="3">
        <v>0</v>
      </c>
      <c r="AT34" s="3">
        <v>0</v>
      </c>
      <c r="AU34" s="3">
        <v>0</v>
      </c>
      <c r="AV34" s="3">
        <v>0</v>
      </c>
      <c r="AW34" s="10">
        <v>0</v>
      </c>
    </row>
    <row r="35" spans="1:49" x14ac:dyDescent="0.35">
      <c r="A35" s="27" t="s">
        <v>340</v>
      </c>
      <c r="B35" s="3" t="s">
        <v>132</v>
      </c>
      <c r="C35" s="4">
        <f t="shared" si="6"/>
        <v>0</v>
      </c>
      <c r="D35" s="3">
        <v>0</v>
      </c>
      <c r="E35" s="3">
        <v>0</v>
      </c>
      <c r="F35" s="3">
        <v>0</v>
      </c>
      <c r="G35" s="3">
        <v>0</v>
      </c>
      <c r="H35" s="3">
        <v>0</v>
      </c>
      <c r="I35" s="3">
        <v>0</v>
      </c>
      <c r="J35" s="3">
        <v>0</v>
      </c>
      <c r="K35" s="3">
        <v>0</v>
      </c>
      <c r="L35" s="3">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10">
        <v>0</v>
      </c>
    </row>
    <row r="36" spans="1:49" x14ac:dyDescent="0.35">
      <c r="A36" s="27" t="s">
        <v>341</v>
      </c>
      <c r="B36" s="3" t="s">
        <v>162</v>
      </c>
      <c r="C36" s="145">
        <f t="shared" si="6"/>
        <v>172.71739130434781</v>
      </c>
      <c r="D36" s="145">
        <v>90</v>
      </c>
      <c r="E36" s="145">
        <v>374</v>
      </c>
      <c r="F36" s="145">
        <v>205</v>
      </c>
      <c r="G36" s="145">
        <v>481</v>
      </c>
      <c r="H36" s="145">
        <v>467</v>
      </c>
      <c r="I36" s="145">
        <v>58</v>
      </c>
      <c r="J36" s="145">
        <v>57</v>
      </c>
      <c r="K36" s="145">
        <v>147</v>
      </c>
      <c r="L36" s="145">
        <v>320</v>
      </c>
      <c r="M36" s="145">
        <v>147</v>
      </c>
      <c r="N36" s="145">
        <v>190</v>
      </c>
      <c r="O36" s="145">
        <v>58</v>
      </c>
      <c r="P36" s="145">
        <v>377</v>
      </c>
      <c r="Q36" s="145">
        <v>58</v>
      </c>
      <c r="R36" s="145">
        <v>169</v>
      </c>
      <c r="S36" s="145">
        <v>58</v>
      </c>
      <c r="T36" s="145">
        <v>465</v>
      </c>
      <c r="U36" s="145">
        <v>233</v>
      </c>
      <c r="V36" s="145">
        <v>0</v>
      </c>
      <c r="W36" s="145">
        <v>213</v>
      </c>
      <c r="X36" s="145">
        <v>170</v>
      </c>
      <c r="Y36" s="145">
        <v>714</v>
      </c>
      <c r="Z36" s="145">
        <v>0</v>
      </c>
      <c r="AA36" s="145">
        <v>749</v>
      </c>
      <c r="AB36" s="145">
        <v>296</v>
      </c>
      <c r="AC36" s="145">
        <v>566</v>
      </c>
      <c r="AD36" s="145">
        <v>238</v>
      </c>
      <c r="AE36" s="145">
        <v>388</v>
      </c>
      <c r="AF36" s="145">
        <v>60</v>
      </c>
      <c r="AG36" s="145">
        <v>60</v>
      </c>
      <c r="AH36" s="145">
        <v>59</v>
      </c>
      <c r="AI36" s="145">
        <v>119</v>
      </c>
      <c r="AJ36" s="145">
        <v>60</v>
      </c>
      <c r="AK36" s="145">
        <v>0</v>
      </c>
      <c r="AL36" s="145">
        <v>0</v>
      </c>
      <c r="AM36" s="145">
        <v>55</v>
      </c>
      <c r="AN36" s="145">
        <v>0</v>
      </c>
      <c r="AO36" s="145">
        <v>61</v>
      </c>
      <c r="AP36" s="145">
        <v>61</v>
      </c>
      <c r="AQ36" s="145">
        <v>0</v>
      </c>
      <c r="AR36" s="145">
        <v>122</v>
      </c>
      <c r="AS36" s="145">
        <v>0</v>
      </c>
      <c r="AT36" s="145">
        <v>0</v>
      </c>
      <c r="AU36" s="145">
        <v>0</v>
      </c>
      <c r="AV36" s="145">
        <v>0</v>
      </c>
      <c r="AW36" s="195">
        <v>0</v>
      </c>
    </row>
    <row r="37" spans="1:49" x14ac:dyDescent="0.35">
      <c r="A37" s="27" t="s">
        <v>341</v>
      </c>
      <c r="B37" s="3" t="s">
        <v>166</v>
      </c>
      <c r="C37" s="145">
        <f t="shared" si="6"/>
        <v>80.739130434782609</v>
      </c>
      <c r="D37" s="145">
        <v>90</v>
      </c>
      <c r="E37" s="145">
        <v>125</v>
      </c>
      <c r="F37" s="145">
        <v>102</v>
      </c>
      <c r="G37" s="145">
        <v>160</v>
      </c>
      <c r="H37" s="145">
        <v>156</v>
      </c>
      <c r="I37" s="145">
        <v>58</v>
      </c>
      <c r="J37" s="145">
        <v>57</v>
      </c>
      <c r="K37" s="145">
        <v>147</v>
      </c>
      <c r="L37" s="145">
        <v>80</v>
      </c>
      <c r="M37" s="145">
        <v>147</v>
      </c>
      <c r="N37" s="145">
        <v>190</v>
      </c>
      <c r="O37" s="145">
        <v>58</v>
      </c>
      <c r="P37" s="145">
        <v>188</v>
      </c>
      <c r="Q37" s="145">
        <v>58</v>
      </c>
      <c r="R37" s="145">
        <v>85</v>
      </c>
      <c r="S37" s="145">
        <v>58</v>
      </c>
      <c r="T37" s="145">
        <v>155</v>
      </c>
      <c r="U37" s="145">
        <v>117</v>
      </c>
      <c r="V37" s="145">
        <v>0</v>
      </c>
      <c r="W37" s="145">
        <v>71</v>
      </c>
      <c r="X37" s="145">
        <v>57</v>
      </c>
      <c r="Y37" s="145">
        <v>119</v>
      </c>
      <c r="Z37" s="145">
        <v>0</v>
      </c>
      <c r="AA37" s="145">
        <v>250</v>
      </c>
      <c r="AB37" s="145">
        <v>148</v>
      </c>
      <c r="AC37" s="145">
        <v>189</v>
      </c>
      <c r="AD37" s="145">
        <v>119</v>
      </c>
      <c r="AE37" s="145">
        <v>194</v>
      </c>
      <c r="AF37" s="145">
        <v>60</v>
      </c>
      <c r="AG37" s="145">
        <v>60</v>
      </c>
      <c r="AH37" s="145">
        <v>59</v>
      </c>
      <c r="AI37" s="145">
        <v>59</v>
      </c>
      <c r="AJ37" s="145">
        <v>60</v>
      </c>
      <c r="AK37" s="145">
        <v>0</v>
      </c>
      <c r="AL37" s="145">
        <v>0</v>
      </c>
      <c r="AM37" s="145">
        <v>55</v>
      </c>
      <c r="AN37" s="145">
        <v>0</v>
      </c>
      <c r="AO37" s="145">
        <v>61</v>
      </c>
      <c r="AP37" s="145">
        <v>61</v>
      </c>
      <c r="AQ37" s="145">
        <v>0</v>
      </c>
      <c r="AR37" s="145">
        <v>61</v>
      </c>
      <c r="AS37" s="145">
        <v>0</v>
      </c>
      <c r="AT37" s="145">
        <v>0</v>
      </c>
      <c r="AU37" s="145">
        <v>0</v>
      </c>
      <c r="AV37" s="145">
        <v>0</v>
      </c>
      <c r="AW37" s="195">
        <v>0</v>
      </c>
    </row>
    <row r="38" spans="1:49" x14ac:dyDescent="0.35">
      <c r="A38" s="27" t="s">
        <v>341</v>
      </c>
      <c r="B38" s="3" t="s">
        <v>133</v>
      </c>
      <c r="C38" s="4">
        <f t="shared" si="6"/>
        <v>1.7391304347826086</v>
      </c>
      <c r="D38" s="3">
        <v>1</v>
      </c>
      <c r="E38" s="3">
        <v>4</v>
      </c>
      <c r="F38" s="3">
        <v>2</v>
      </c>
      <c r="G38" s="3">
        <v>3</v>
      </c>
      <c r="H38" s="3">
        <v>3</v>
      </c>
      <c r="I38" s="3">
        <v>1</v>
      </c>
      <c r="J38" s="3">
        <v>1</v>
      </c>
      <c r="K38" s="3">
        <v>1</v>
      </c>
      <c r="L38" s="3">
        <v>4</v>
      </c>
      <c r="M38" s="3">
        <v>1</v>
      </c>
      <c r="N38" s="3">
        <v>1</v>
      </c>
      <c r="O38" s="3">
        <v>1</v>
      </c>
      <c r="P38" s="3">
        <v>2</v>
      </c>
      <c r="Q38" s="3">
        <v>1</v>
      </c>
      <c r="R38" s="3">
        <v>2</v>
      </c>
      <c r="S38" s="3">
        <v>1</v>
      </c>
      <c r="T38" s="3">
        <v>7</v>
      </c>
      <c r="U38" s="3">
        <v>2</v>
      </c>
      <c r="V38" s="3">
        <v>0</v>
      </c>
      <c r="W38" s="3">
        <v>3</v>
      </c>
      <c r="X38" s="3">
        <v>3</v>
      </c>
      <c r="Y38" s="3">
        <v>7</v>
      </c>
      <c r="Z38" s="3">
        <v>0</v>
      </c>
      <c r="AA38" s="3">
        <v>5</v>
      </c>
      <c r="AB38" s="3">
        <v>5</v>
      </c>
      <c r="AC38" s="3">
        <v>4</v>
      </c>
      <c r="AD38" s="3">
        <v>2</v>
      </c>
      <c r="AE38" s="3">
        <v>2</v>
      </c>
      <c r="AF38" s="3">
        <v>1</v>
      </c>
      <c r="AG38" s="3">
        <v>1</v>
      </c>
      <c r="AH38" s="3">
        <v>1</v>
      </c>
      <c r="AI38" s="3">
        <v>2</v>
      </c>
      <c r="AJ38" s="3">
        <v>1</v>
      </c>
      <c r="AK38" s="3">
        <v>0</v>
      </c>
      <c r="AL38" s="3">
        <v>0</v>
      </c>
      <c r="AM38" s="3">
        <v>1</v>
      </c>
      <c r="AN38" s="3">
        <v>0</v>
      </c>
      <c r="AO38" s="3">
        <v>1</v>
      </c>
      <c r="AP38" s="3">
        <v>1</v>
      </c>
      <c r="AQ38" s="3">
        <v>0</v>
      </c>
      <c r="AR38" s="3">
        <v>2</v>
      </c>
      <c r="AS38" s="3">
        <v>0</v>
      </c>
      <c r="AT38" s="3">
        <v>0</v>
      </c>
      <c r="AU38" s="3">
        <v>0</v>
      </c>
      <c r="AV38" s="3">
        <v>0</v>
      </c>
      <c r="AW38" s="10">
        <v>0</v>
      </c>
    </row>
    <row r="39" spans="1:49" x14ac:dyDescent="0.35">
      <c r="A39" s="27" t="s">
        <v>341</v>
      </c>
      <c r="B39" s="3" t="s">
        <v>167</v>
      </c>
      <c r="C39" s="4">
        <f t="shared" si="6"/>
        <v>0</v>
      </c>
      <c r="D39" s="4">
        <v>0</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16">
        <v>0</v>
      </c>
    </row>
    <row r="40" spans="1:49" x14ac:dyDescent="0.35">
      <c r="A40" s="27" t="s">
        <v>341</v>
      </c>
      <c r="B40" s="3" t="s">
        <v>132</v>
      </c>
      <c r="C40" s="4">
        <f t="shared" si="6"/>
        <v>1.4782608695652173</v>
      </c>
      <c r="D40" s="3">
        <v>1</v>
      </c>
      <c r="E40" s="3">
        <v>3</v>
      </c>
      <c r="F40" s="3">
        <v>2</v>
      </c>
      <c r="G40" s="3">
        <v>3</v>
      </c>
      <c r="H40" s="3">
        <v>3</v>
      </c>
      <c r="I40" s="3">
        <v>1</v>
      </c>
      <c r="J40" s="3">
        <v>1</v>
      </c>
      <c r="K40" s="3">
        <v>1</v>
      </c>
      <c r="L40" s="3">
        <v>4</v>
      </c>
      <c r="M40" s="3">
        <v>1</v>
      </c>
      <c r="N40" s="3">
        <v>1</v>
      </c>
      <c r="O40" s="3">
        <v>1</v>
      </c>
      <c r="P40" s="3">
        <v>2</v>
      </c>
      <c r="Q40" s="3">
        <v>1</v>
      </c>
      <c r="R40" s="3">
        <v>2</v>
      </c>
      <c r="S40" s="3">
        <v>1</v>
      </c>
      <c r="T40" s="3">
        <v>3</v>
      </c>
      <c r="U40" s="3">
        <v>2</v>
      </c>
      <c r="V40" s="3">
        <v>0</v>
      </c>
      <c r="W40" s="3">
        <v>3</v>
      </c>
      <c r="X40" s="3">
        <v>3</v>
      </c>
      <c r="Y40" s="3">
        <v>6</v>
      </c>
      <c r="Z40" s="3">
        <v>0</v>
      </c>
      <c r="AA40" s="3">
        <v>3</v>
      </c>
      <c r="AB40" s="3">
        <v>2</v>
      </c>
      <c r="AC40" s="3">
        <v>3</v>
      </c>
      <c r="AD40" s="3">
        <v>2</v>
      </c>
      <c r="AE40" s="3">
        <v>2</v>
      </c>
      <c r="AF40" s="3">
        <v>1</v>
      </c>
      <c r="AG40" s="3">
        <v>1</v>
      </c>
      <c r="AH40" s="3">
        <v>1</v>
      </c>
      <c r="AI40" s="3">
        <v>2</v>
      </c>
      <c r="AJ40" s="3">
        <v>1</v>
      </c>
      <c r="AK40" s="3">
        <v>0</v>
      </c>
      <c r="AL40" s="3">
        <v>0</v>
      </c>
      <c r="AM40" s="3">
        <v>1</v>
      </c>
      <c r="AN40" s="3">
        <v>0</v>
      </c>
      <c r="AO40" s="3">
        <v>1</v>
      </c>
      <c r="AP40" s="3">
        <v>1</v>
      </c>
      <c r="AQ40" s="3">
        <v>0</v>
      </c>
      <c r="AR40" s="3">
        <v>2</v>
      </c>
      <c r="AS40" s="3">
        <v>0</v>
      </c>
      <c r="AT40" s="3">
        <v>0</v>
      </c>
      <c r="AU40" s="3">
        <v>0</v>
      </c>
      <c r="AV40" s="3">
        <v>0</v>
      </c>
      <c r="AW40" s="10">
        <v>0</v>
      </c>
    </row>
    <row r="41" spans="1:49" x14ac:dyDescent="0.35">
      <c r="A41" s="27" t="s">
        <v>333</v>
      </c>
      <c r="B41" s="3" t="s">
        <v>162</v>
      </c>
      <c r="C41" s="145">
        <f t="shared" si="6"/>
        <v>1344.8695652173913</v>
      </c>
      <c r="D41" s="145">
        <v>1342</v>
      </c>
      <c r="E41" s="145">
        <v>1630</v>
      </c>
      <c r="F41" s="145">
        <v>1614</v>
      </c>
      <c r="G41" s="145">
        <v>1822</v>
      </c>
      <c r="H41" s="145">
        <v>1243</v>
      </c>
      <c r="I41" s="145">
        <v>936</v>
      </c>
      <c r="J41" s="145">
        <v>803</v>
      </c>
      <c r="K41" s="145">
        <v>857</v>
      </c>
      <c r="L41" s="145">
        <v>1618</v>
      </c>
      <c r="M41" s="145">
        <v>1582</v>
      </c>
      <c r="N41" s="145">
        <v>1108</v>
      </c>
      <c r="O41" s="145">
        <v>1134</v>
      </c>
      <c r="P41" s="145">
        <v>1206</v>
      </c>
      <c r="Q41" s="145">
        <v>1166</v>
      </c>
      <c r="R41" s="145">
        <v>875</v>
      </c>
      <c r="S41" s="145">
        <v>2143</v>
      </c>
      <c r="T41" s="145">
        <v>1396</v>
      </c>
      <c r="U41" s="145">
        <v>1938</v>
      </c>
      <c r="V41" s="145">
        <v>1472</v>
      </c>
      <c r="W41" s="145">
        <v>894</v>
      </c>
      <c r="X41" s="145">
        <v>667</v>
      </c>
      <c r="Y41" s="145">
        <v>752</v>
      </c>
      <c r="Z41" s="145">
        <v>669</v>
      </c>
      <c r="AA41" s="145">
        <v>1005</v>
      </c>
      <c r="AB41" s="145">
        <v>1034</v>
      </c>
      <c r="AC41" s="145">
        <v>1136</v>
      </c>
      <c r="AD41" s="145">
        <v>2520</v>
      </c>
      <c r="AE41" s="145">
        <v>2093</v>
      </c>
      <c r="AF41" s="145">
        <v>1500</v>
      </c>
      <c r="AG41" s="145">
        <v>2794</v>
      </c>
      <c r="AH41" s="145">
        <v>680</v>
      </c>
      <c r="AI41" s="145">
        <v>1370</v>
      </c>
      <c r="AJ41" s="145">
        <v>1055</v>
      </c>
      <c r="AK41" s="145">
        <v>868</v>
      </c>
      <c r="AL41" s="145">
        <v>1547</v>
      </c>
      <c r="AM41" s="145">
        <v>1559</v>
      </c>
      <c r="AN41" s="145">
        <v>1455</v>
      </c>
      <c r="AO41" s="145">
        <v>1543</v>
      </c>
      <c r="AP41" s="145">
        <v>1095</v>
      </c>
      <c r="AQ41" s="145">
        <v>407</v>
      </c>
      <c r="AR41" s="145">
        <v>618</v>
      </c>
      <c r="AS41" s="145">
        <v>506</v>
      </c>
      <c r="AT41" s="145">
        <v>2016</v>
      </c>
      <c r="AU41" s="145">
        <v>2678</v>
      </c>
      <c r="AV41" s="145">
        <v>1234</v>
      </c>
      <c r="AW41" s="195">
        <v>2284</v>
      </c>
    </row>
    <row r="42" spans="1:49" x14ac:dyDescent="0.35">
      <c r="A42" s="27" t="s">
        <v>333</v>
      </c>
      <c r="B42" s="3" t="s">
        <v>166</v>
      </c>
      <c r="C42" s="145">
        <f t="shared" si="6"/>
        <v>108.89130434782609</v>
      </c>
      <c r="D42" s="145">
        <v>96</v>
      </c>
      <c r="E42" s="145">
        <v>81</v>
      </c>
      <c r="F42" s="145">
        <v>73</v>
      </c>
      <c r="G42" s="145">
        <v>79</v>
      </c>
      <c r="H42" s="145">
        <v>89</v>
      </c>
      <c r="I42" s="145">
        <v>67</v>
      </c>
      <c r="J42" s="145">
        <v>100</v>
      </c>
      <c r="K42" s="145">
        <v>122</v>
      </c>
      <c r="L42" s="145">
        <v>101</v>
      </c>
      <c r="M42" s="145">
        <v>99</v>
      </c>
      <c r="N42" s="145">
        <v>85</v>
      </c>
      <c r="O42" s="145">
        <v>60</v>
      </c>
      <c r="P42" s="145">
        <v>75</v>
      </c>
      <c r="Q42" s="145">
        <v>97</v>
      </c>
      <c r="R42" s="145">
        <v>73</v>
      </c>
      <c r="S42" s="145">
        <v>97</v>
      </c>
      <c r="T42" s="145">
        <v>116</v>
      </c>
      <c r="U42" s="145">
        <v>102</v>
      </c>
      <c r="V42" s="145">
        <v>113</v>
      </c>
      <c r="W42" s="145">
        <v>81</v>
      </c>
      <c r="X42" s="145">
        <v>83</v>
      </c>
      <c r="Y42" s="145">
        <v>68</v>
      </c>
      <c r="Z42" s="145">
        <v>67</v>
      </c>
      <c r="AA42" s="145">
        <v>112</v>
      </c>
      <c r="AB42" s="145">
        <v>74</v>
      </c>
      <c r="AC42" s="145">
        <v>126</v>
      </c>
      <c r="AD42" s="145">
        <v>126</v>
      </c>
      <c r="AE42" s="145">
        <v>174</v>
      </c>
      <c r="AF42" s="145">
        <v>115</v>
      </c>
      <c r="AG42" s="145">
        <v>349</v>
      </c>
      <c r="AH42" s="145">
        <v>68</v>
      </c>
      <c r="AI42" s="145">
        <v>125</v>
      </c>
      <c r="AJ42" s="145">
        <v>105</v>
      </c>
      <c r="AK42" s="145">
        <v>96</v>
      </c>
      <c r="AL42" s="145">
        <v>155</v>
      </c>
      <c r="AM42" s="145">
        <v>142</v>
      </c>
      <c r="AN42" s="145">
        <v>121</v>
      </c>
      <c r="AO42" s="145">
        <v>129</v>
      </c>
      <c r="AP42" s="145">
        <v>122</v>
      </c>
      <c r="AQ42" s="145">
        <v>68</v>
      </c>
      <c r="AR42" s="145">
        <v>155</v>
      </c>
      <c r="AS42" s="145">
        <v>72</v>
      </c>
      <c r="AT42" s="145">
        <v>155</v>
      </c>
      <c r="AU42" s="145">
        <v>149</v>
      </c>
      <c r="AV42" s="145">
        <v>95</v>
      </c>
      <c r="AW42" s="195">
        <v>152</v>
      </c>
    </row>
    <row r="43" spans="1:49" x14ac:dyDescent="0.35">
      <c r="A43" s="27" t="s">
        <v>333</v>
      </c>
      <c r="B43" s="3" t="s">
        <v>133</v>
      </c>
      <c r="C43" s="4">
        <f t="shared" si="6"/>
        <v>14.347826086956522</v>
      </c>
      <c r="D43" s="3">
        <v>14</v>
      </c>
      <c r="E43" s="3">
        <v>22</v>
      </c>
      <c r="F43" s="3">
        <v>23</v>
      </c>
      <c r="G43" s="3">
        <v>24</v>
      </c>
      <c r="H43" s="3">
        <v>18</v>
      </c>
      <c r="I43" s="3">
        <v>15</v>
      </c>
      <c r="J43" s="3">
        <v>9</v>
      </c>
      <c r="K43" s="3">
        <v>8</v>
      </c>
      <c r="L43" s="3">
        <v>19</v>
      </c>
      <c r="M43" s="3">
        <v>16</v>
      </c>
      <c r="N43" s="3">
        <v>14</v>
      </c>
      <c r="O43" s="3">
        <v>19</v>
      </c>
      <c r="P43" s="3">
        <v>18</v>
      </c>
      <c r="Q43" s="3">
        <v>16</v>
      </c>
      <c r="R43" s="3">
        <v>14</v>
      </c>
      <c r="S43" s="3">
        <v>22</v>
      </c>
      <c r="T43" s="3">
        <v>13</v>
      </c>
      <c r="U43" s="3">
        <v>20</v>
      </c>
      <c r="V43" s="3">
        <v>16</v>
      </c>
      <c r="W43" s="3">
        <v>12</v>
      </c>
      <c r="X43" s="3">
        <v>8</v>
      </c>
      <c r="Y43" s="3">
        <v>11</v>
      </c>
      <c r="Z43" s="3">
        <v>10</v>
      </c>
      <c r="AA43" s="3">
        <v>10</v>
      </c>
      <c r="AB43" s="3">
        <v>14</v>
      </c>
      <c r="AC43" s="3">
        <v>9</v>
      </c>
      <c r="AD43" s="3">
        <v>23</v>
      </c>
      <c r="AE43" s="3">
        <v>15</v>
      </c>
      <c r="AF43" s="3">
        <v>13</v>
      </c>
      <c r="AG43" s="3">
        <v>17</v>
      </c>
      <c r="AH43" s="3">
        <v>10</v>
      </c>
      <c r="AI43" s="3">
        <v>13</v>
      </c>
      <c r="AJ43" s="3">
        <v>10</v>
      </c>
      <c r="AK43" s="3">
        <v>10</v>
      </c>
      <c r="AL43" s="3">
        <v>14</v>
      </c>
      <c r="AM43" s="3">
        <v>14</v>
      </c>
      <c r="AN43" s="3">
        <v>13</v>
      </c>
      <c r="AO43" s="3">
        <v>13</v>
      </c>
      <c r="AP43" s="3">
        <v>10</v>
      </c>
      <c r="AQ43" s="3">
        <v>6</v>
      </c>
      <c r="AR43" s="3">
        <v>5</v>
      </c>
      <c r="AS43" s="3">
        <v>8</v>
      </c>
      <c r="AT43" s="3">
        <v>19</v>
      </c>
      <c r="AU43" s="3">
        <v>19</v>
      </c>
      <c r="AV43" s="3">
        <v>14</v>
      </c>
      <c r="AW43" s="10">
        <v>20</v>
      </c>
    </row>
    <row r="44" spans="1:49" x14ac:dyDescent="0.35">
      <c r="A44" s="27" t="s">
        <v>333</v>
      </c>
      <c r="B44" s="3" t="s">
        <v>167</v>
      </c>
      <c r="C44" s="4">
        <f t="shared" si="6"/>
        <v>0</v>
      </c>
      <c r="D44" s="4">
        <v>0</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3">
        <v>0</v>
      </c>
      <c r="X44" s="4">
        <v>0</v>
      </c>
      <c r="Y44" s="4">
        <v>0</v>
      </c>
      <c r="Z44" s="4">
        <v>0</v>
      </c>
      <c r="AA44" s="4">
        <v>0</v>
      </c>
      <c r="AB44" s="4">
        <v>0</v>
      </c>
      <c r="AC44" s="4">
        <v>0</v>
      </c>
      <c r="AD44" s="4">
        <v>0</v>
      </c>
      <c r="AE44" s="4">
        <v>0</v>
      </c>
      <c r="AF44" s="4">
        <v>0</v>
      </c>
      <c r="AG44" s="4">
        <v>0</v>
      </c>
      <c r="AH44" s="4">
        <v>0</v>
      </c>
      <c r="AI44" s="4">
        <v>0</v>
      </c>
      <c r="AJ44" s="4">
        <v>0</v>
      </c>
      <c r="AK44" s="4">
        <v>0</v>
      </c>
      <c r="AL44" s="3">
        <v>0</v>
      </c>
      <c r="AM44" s="4">
        <v>0</v>
      </c>
      <c r="AN44" s="4">
        <v>0</v>
      </c>
      <c r="AO44" s="4">
        <v>0</v>
      </c>
      <c r="AP44" s="3">
        <v>0</v>
      </c>
      <c r="AQ44" s="3">
        <v>0</v>
      </c>
      <c r="AR44" s="4">
        <v>0</v>
      </c>
      <c r="AS44" s="4">
        <v>0</v>
      </c>
      <c r="AT44" s="4">
        <v>0</v>
      </c>
      <c r="AU44" s="4">
        <v>0</v>
      </c>
      <c r="AV44" s="3">
        <v>0</v>
      </c>
      <c r="AW44" s="16">
        <v>0</v>
      </c>
    </row>
    <row r="45" spans="1:49" x14ac:dyDescent="0.35">
      <c r="A45" s="27" t="s">
        <v>333</v>
      </c>
      <c r="B45" s="3" t="s">
        <v>132</v>
      </c>
      <c r="C45" s="4">
        <f t="shared" si="6"/>
        <v>12.760869565217391</v>
      </c>
      <c r="D45" s="3">
        <v>14</v>
      </c>
      <c r="E45" s="3">
        <v>20</v>
      </c>
      <c r="F45" s="3">
        <v>22</v>
      </c>
      <c r="G45" s="3">
        <v>23</v>
      </c>
      <c r="H45" s="3">
        <v>14</v>
      </c>
      <c r="I45" s="3">
        <v>14</v>
      </c>
      <c r="J45" s="3">
        <v>8</v>
      </c>
      <c r="K45" s="3">
        <v>7</v>
      </c>
      <c r="L45" s="3">
        <v>16</v>
      </c>
      <c r="M45" s="3">
        <v>16</v>
      </c>
      <c r="N45" s="3">
        <v>13</v>
      </c>
      <c r="O45" s="3">
        <v>19</v>
      </c>
      <c r="P45" s="3">
        <v>16</v>
      </c>
      <c r="Q45" s="3">
        <v>12</v>
      </c>
      <c r="R45" s="3">
        <v>12</v>
      </c>
      <c r="S45" s="3">
        <v>22</v>
      </c>
      <c r="T45" s="3">
        <v>12</v>
      </c>
      <c r="U45" s="3">
        <v>19</v>
      </c>
      <c r="V45" s="3">
        <v>13</v>
      </c>
      <c r="W45" s="3">
        <v>11</v>
      </c>
      <c r="X45" s="3">
        <v>8</v>
      </c>
      <c r="Y45" s="3">
        <v>11</v>
      </c>
      <c r="Z45" s="3">
        <v>10</v>
      </c>
      <c r="AA45" s="3">
        <v>9</v>
      </c>
      <c r="AB45" s="3">
        <v>14</v>
      </c>
      <c r="AC45" s="3">
        <v>9</v>
      </c>
      <c r="AD45" s="3">
        <v>20</v>
      </c>
      <c r="AE45" s="3">
        <v>12</v>
      </c>
      <c r="AF45" s="3">
        <v>13</v>
      </c>
      <c r="AG45" s="3">
        <v>8</v>
      </c>
      <c r="AH45" s="3">
        <v>10</v>
      </c>
      <c r="AI45" s="3">
        <v>11</v>
      </c>
      <c r="AJ45" s="3">
        <v>10</v>
      </c>
      <c r="AK45" s="3">
        <v>9</v>
      </c>
      <c r="AL45" s="3">
        <v>10</v>
      </c>
      <c r="AM45" s="3">
        <v>11</v>
      </c>
      <c r="AN45" s="3">
        <v>12</v>
      </c>
      <c r="AO45" s="3">
        <v>12</v>
      </c>
      <c r="AP45" s="3">
        <v>9</v>
      </c>
      <c r="AQ45" s="3">
        <v>6</v>
      </c>
      <c r="AR45" s="3">
        <v>4</v>
      </c>
      <c r="AS45" s="3">
        <v>7</v>
      </c>
      <c r="AT45" s="3">
        <v>13</v>
      </c>
      <c r="AU45" s="3">
        <v>18</v>
      </c>
      <c r="AV45" s="3">
        <v>13</v>
      </c>
      <c r="AW45" s="10">
        <v>15</v>
      </c>
    </row>
    <row r="46" spans="1:49" x14ac:dyDescent="0.35">
      <c r="A46" s="27" t="s">
        <v>334</v>
      </c>
      <c r="B46" s="3" t="s">
        <v>162</v>
      </c>
      <c r="C46" s="145">
        <f t="shared" si="6"/>
        <v>670.02173913043475</v>
      </c>
      <c r="D46" s="145">
        <v>656</v>
      </c>
      <c r="E46" s="145">
        <v>1187</v>
      </c>
      <c r="F46" s="145">
        <v>1272</v>
      </c>
      <c r="G46" s="145">
        <v>1403</v>
      </c>
      <c r="H46" s="145">
        <v>1133</v>
      </c>
      <c r="I46" s="145">
        <v>705</v>
      </c>
      <c r="J46" s="145">
        <v>270</v>
      </c>
      <c r="K46" s="145">
        <v>270</v>
      </c>
      <c r="L46" s="145">
        <v>703</v>
      </c>
      <c r="M46" s="145">
        <v>587</v>
      </c>
      <c r="N46" s="145">
        <v>571</v>
      </c>
      <c r="O46" s="145">
        <v>959</v>
      </c>
      <c r="P46" s="145">
        <v>1160</v>
      </c>
      <c r="Q46" s="145">
        <v>429</v>
      </c>
      <c r="R46" s="145">
        <v>762</v>
      </c>
      <c r="S46" s="145">
        <v>1214</v>
      </c>
      <c r="T46" s="145">
        <v>673</v>
      </c>
      <c r="U46" s="145">
        <v>923</v>
      </c>
      <c r="V46" s="145">
        <v>547</v>
      </c>
      <c r="W46" s="145">
        <v>630</v>
      </c>
      <c r="X46" s="145">
        <v>814</v>
      </c>
      <c r="Y46" s="145">
        <v>650</v>
      </c>
      <c r="Z46" s="145">
        <v>257</v>
      </c>
      <c r="AA46" s="145">
        <v>498</v>
      </c>
      <c r="AB46" s="145">
        <v>661</v>
      </c>
      <c r="AC46" s="145">
        <v>571</v>
      </c>
      <c r="AD46" s="145">
        <v>731</v>
      </c>
      <c r="AE46" s="145">
        <v>488</v>
      </c>
      <c r="AF46" s="145">
        <v>420</v>
      </c>
      <c r="AG46" s="145">
        <v>295</v>
      </c>
      <c r="AH46" s="145">
        <v>467</v>
      </c>
      <c r="AI46" s="145">
        <v>765</v>
      </c>
      <c r="AJ46" s="145">
        <v>372</v>
      </c>
      <c r="AK46" s="145">
        <v>533</v>
      </c>
      <c r="AL46" s="145">
        <v>810</v>
      </c>
      <c r="AM46" s="145">
        <v>687</v>
      </c>
      <c r="AN46" s="145">
        <v>622</v>
      </c>
      <c r="AO46" s="145">
        <v>534</v>
      </c>
      <c r="AP46" s="145">
        <v>566</v>
      </c>
      <c r="AQ46" s="145">
        <v>385</v>
      </c>
      <c r="AR46" s="145">
        <v>423</v>
      </c>
      <c r="AS46" s="145">
        <v>190</v>
      </c>
      <c r="AT46" s="145">
        <v>899</v>
      </c>
      <c r="AU46" s="145">
        <v>670</v>
      </c>
      <c r="AV46" s="145">
        <v>931</v>
      </c>
      <c r="AW46" s="195">
        <v>528</v>
      </c>
    </row>
    <row r="47" spans="1:49" x14ac:dyDescent="0.35">
      <c r="A47" s="27" t="s">
        <v>334</v>
      </c>
      <c r="B47" s="3" t="s">
        <v>166</v>
      </c>
      <c r="C47" s="145">
        <f t="shared" si="6"/>
        <v>47.782608695652172</v>
      </c>
      <c r="D47" s="145">
        <v>44</v>
      </c>
      <c r="E47" s="145">
        <v>52</v>
      </c>
      <c r="F47" s="145">
        <v>53</v>
      </c>
      <c r="G47" s="145">
        <v>52</v>
      </c>
      <c r="H47" s="145">
        <v>71</v>
      </c>
      <c r="I47" s="145">
        <v>47</v>
      </c>
      <c r="J47" s="145">
        <v>30</v>
      </c>
      <c r="K47" s="145">
        <v>39</v>
      </c>
      <c r="L47" s="145">
        <v>35</v>
      </c>
      <c r="M47" s="145">
        <v>37</v>
      </c>
      <c r="N47" s="145">
        <v>41</v>
      </c>
      <c r="O47" s="145">
        <v>48</v>
      </c>
      <c r="P47" s="145">
        <v>64</v>
      </c>
      <c r="Q47" s="145">
        <v>33</v>
      </c>
      <c r="R47" s="145">
        <v>54</v>
      </c>
      <c r="S47" s="145">
        <v>55</v>
      </c>
      <c r="T47" s="145">
        <v>45</v>
      </c>
      <c r="U47" s="145">
        <v>46</v>
      </c>
      <c r="V47" s="145">
        <v>42</v>
      </c>
      <c r="W47" s="145">
        <v>45</v>
      </c>
      <c r="X47" s="145">
        <v>68</v>
      </c>
      <c r="Y47" s="145">
        <v>38</v>
      </c>
      <c r="Z47" s="145">
        <v>26</v>
      </c>
      <c r="AA47" s="145">
        <v>45</v>
      </c>
      <c r="AB47" s="145">
        <v>41</v>
      </c>
      <c r="AC47" s="145">
        <v>48</v>
      </c>
      <c r="AD47" s="145">
        <v>33</v>
      </c>
      <c r="AE47" s="145">
        <v>38</v>
      </c>
      <c r="AF47" s="145">
        <v>30</v>
      </c>
      <c r="AG47" s="145">
        <v>33</v>
      </c>
      <c r="AH47" s="145">
        <v>42</v>
      </c>
      <c r="AI47" s="145">
        <v>64</v>
      </c>
      <c r="AJ47" s="145">
        <v>34</v>
      </c>
      <c r="AK47" s="145">
        <v>59</v>
      </c>
      <c r="AL47" s="145">
        <v>81</v>
      </c>
      <c r="AM47" s="145">
        <v>57</v>
      </c>
      <c r="AN47" s="145">
        <v>52</v>
      </c>
      <c r="AO47" s="145">
        <v>41</v>
      </c>
      <c r="AP47" s="145">
        <v>57</v>
      </c>
      <c r="AQ47" s="145">
        <v>64</v>
      </c>
      <c r="AR47" s="145">
        <v>71</v>
      </c>
      <c r="AS47" s="145">
        <v>27</v>
      </c>
      <c r="AT47" s="145">
        <v>69</v>
      </c>
      <c r="AU47" s="145">
        <v>37</v>
      </c>
      <c r="AV47" s="145">
        <v>72</v>
      </c>
      <c r="AW47" s="195">
        <v>38</v>
      </c>
    </row>
    <row r="48" spans="1:49" x14ac:dyDescent="0.35">
      <c r="A48" s="27" t="s">
        <v>334</v>
      </c>
      <c r="B48" s="3" t="s">
        <v>133</v>
      </c>
      <c r="C48" s="4">
        <f t="shared" si="6"/>
        <v>0</v>
      </c>
      <c r="D48" s="3">
        <v>0</v>
      </c>
      <c r="E48" s="3">
        <v>0</v>
      </c>
      <c r="F48" s="3">
        <v>0</v>
      </c>
      <c r="G48" s="3">
        <v>0</v>
      </c>
      <c r="H48" s="3">
        <v>0</v>
      </c>
      <c r="I48" s="3">
        <v>0</v>
      </c>
      <c r="J48" s="3">
        <v>0</v>
      </c>
      <c r="K48" s="3">
        <v>0</v>
      </c>
      <c r="L48" s="3">
        <v>0</v>
      </c>
      <c r="M48" s="3">
        <v>0</v>
      </c>
      <c r="N48" s="3">
        <v>0</v>
      </c>
      <c r="O48" s="3">
        <v>0</v>
      </c>
      <c r="P48" s="3">
        <v>0</v>
      </c>
      <c r="Q48" s="3">
        <v>0</v>
      </c>
      <c r="R48" s="3">
        <v>0</v>
      </c>
      <c r="S48" s="3">
        <v>0</v>
      </c>
      <c r="T48" s="3">
        <v>0</v>
      </c>
      <c r="U48" s="3">
        <v>0</v>
      </c>
      <c r="V48" s="3">
        <v>0</v>
      </c>
      <c r="W48" s="3">
        <v>0</v>
      </c>
      <c r="X48" s="3">
        <v>0</v>
      </c>
      <c r="Y48" s="3">
        <v>0</v>
      </c>
      <c r="Z48" s="3">
        <v>0</v>
      </c>
      <c r="AA48" s="3">
        <v>0</v>
      </c>
      <c r="AB48" s="3">
        <v>0</v>
      </c>
      <c r="AC48" s="3">
        <v>0</v>
      </c>
      <c r="AD48" s="3">
        <v>0</v>
      </c>
      <c r="AE48" s="3">
        <v>0</v>
      </c>
      <c r="AF48" s="3">
        <v>0</v>
      </c>
      <c r="AG48" s="3">
        <v>0</v>
      </c>
      <c r="AH48" s="3">
        <v>0</v>
      </c>
      <c r="AI48" s="3">
        <v>0</v>
      </c>
      <c r="AJ48" s="3">
        <v>0</v>
      </c>
      <c r="AK48" s="3">
        <v>0</v>
      </c>
      <c r="AL48" s="3">
        <v>0</v>
      </c>
      <c r="AM48" s="3">
        <v>0</v>
      </c>
      <c r="AN48" s="3">
        <v>0</v>
      </c>
      <c r="AO48" s="3">
        <v>0</v>
      </c>
      <c r="AP48" s="3">
        <v>0</v>
      </c>
      <c r="AQ48" s="3">
        <v>0</v>
      </c>
      <c r="AR48" s="3">
        <v>0</v>
      </c>
      <c r="AS48" s="3">
        <v>0</v>
      </c>
      <c r="AT48" s="3">
        <v>0</v>
      </c>
      <c r="AU48" s="3">
        <v>0</v>
      </c>
      <c r="AV48" s="3">
        <v>0</v>
      </c>
      <c r="AW48" s="10">
        <v>0</v>
      </c>
    </row>
    <row r="49" spans="1:49" x14ac:dyDescent="0.35">
      <c r="A49" s="27" t="s">
        <v>334</v>
      </c>
      <c r="B49" s="3" t="s">
        <v>167</v>
      </c>
      <c r="C49" s="4">
        <f t="shared" si="6"/>
        <v>364.80434782608694</v>
      </c>
      <c r="D49" s="4">
        <v>389</v>
      </c>
      <c r="E49" s="4">
        <v>638</v>
      </c>
      <c r="F49" s="4">
        <v>752</v>
      </c>
      <c r="G49" s="4">
        <v>747</v>
      </c>
      <c r="H49" s="4">
        <v>732</v>
      </c>
      <c r="I49" s="4">
        <v>347</v>
      </c>
      <c r="J49" s="3">
        <v>139</v>
      </c>
      <c r="K49" s="4">
        <v>190</v>
      </c>
      <c r="L49" s="4">
        <v>489</v>
      </c>
      <c r="M49" s="4">
        <v>293</v>
      </c>
      <c r="N49" s="3">
        <v>269</v>
      </c>
      <c r="O49" s="3">
        <v>497</v>
      </c>
      <c r="P49" s="4">
        <v>595</v>
      </c>
      <c r="Q49" s="4">
        <v>275</v>
      </c>
      <c r="R49" s="4">
        <v>390</v>
      </c>
      <c r="S49" s="4">
        <v>646</v>
      </c>
      <c r="T49" s="4">
        <v>373</v>
      </c>
      <c r="U49" s="4">
        <v>507</v>
      </c>
      <c r="V49" s="4">
        <v>315</v>
      </c>
      <c r="W49" s="4">
        <v>383</v>
      </c>
      <c r="X49" s="4">
        <v>471</v>
      </c>
      <c r="Y49" s="4">
        <v>368</v>
      </c>
      <c r="Z49" s="4">
        <v>147</v>
      </c>
      <c r="AA49" s="4">
        <v>221</v>
      </c>
      <c r="AB49" s="4">
        <v>370</v>
      </c>
      <c r="AC49" s="4">
        <v>353</v>
      </c>
      <c r="AD49" s="4">
        <v>439</v>
      </c>
      <c r="AE49" s="4">
        <v>275</v>
      </c>
      <c r="AF49" s="4">
        <v>248</v>
      </c>
      <c r="AG49" s="4">
        <v>155</v>
      </c>
      <c r="AH49" s="4">
        <v>240</v>
      </c>
      <c r="AI49" s="4">
        <v>433</v>
      </c>
      <c r="AJ49" s="4">
        <v>165</v>
      </c>
      <c r="AK49" s="4">
        <v>263</v>
      </c>
      <c r="AL49" s="4">
        <v>409</v>
      </c>
      <c r="AM49" s="4">
        <v>352</v>
      </c>
      <c r="AN49" s="4">
        <v>296</v>
      </c>
      <c r="AO49" s="4">
        <v>329</v>
      </c>
      <c r="AP49" s="4">
        <v>270</v>
      </c>
      <c r="AQ49" s="4">
        <v>214</v>
      </c>
      <c r="AR49" s="4">
        <v>163</v>
      </c>
      <c r="AS49" s="4">
        <v>97</v>
      </c>
      <c r="AT49" s="4">
        <v>511</v>
      </c>
      <c r="AU49" s="4">
        <v>331</v>
      </c>
      <c r="AV49" s="4">
        <v>422</v>
      </c>
      <c r="AW49" s="16">
        <v>273</v>
      </c>
    </row>
    <row r="50" spans="1:49" x14ac:dyDescent="0.35">
      <c r="A50" s="27" t="s">
        <v>334</v>
      </c>
      <c r="B50" s="3" t="s">
        <v>132</v>
      </c>
      <c r="C50" s="4">
        <f t="shared" si="6"/>
        <v>14.086956521739131</v>
      </c>
      <c r="D50" s="3">
        <v>15</v>
      </c>
      <c r="E50" s="3">
        <v>23</v>
      </c>
      <c r="F50" s="3">
        <v>24</v>
      </c>
      <c r="G50" s="3">
        <v>27</v>
      </c>
      <c r="H50" s="3">
        <v>16</v>
      </c>
      <c r="I50" s="3">
        <v>15</v>
      </c>
      <c r="J50" s="3">
        <v>9</v>
      </c>
      <c r="K50" s="3">
        <v>7</v>
      </c>
      <c r="L50" s="3">
        <v>20</v>
      </c>
      <c r="M50" s="3">
        <v>16</v>
      </c>
      <c r="N50" s="3">
        <v>14</v>
      </c>
      <c r="O50" s="3">
        <v>20</v>
      </c>
      <c r="P50" s="3">
        <v>18</v>
      </c>
      <c r="Q50" s="3">
        <v>13</v>
      </c>
      <c r="R50" s="3">
        <v>14</v>
      </c>
      <c r="S50" s="3">
        <v>22</v>
      </c>
      <c r="T50" s="3">
        <v>15</v>
      </c>
      <c r="U50" s="3">
        <v>20</v>
      </c>
      <c r="V50" s="3">
        <v>13</v>
      </c>
      <c r="W50" s="3">
        <v>14</v>
      </c>
      <c r="X50" s="3">
        <v>12</v>
      </c>
      <c r="Y50" s="3">
        <v>17</v>
      </c>
      <c r="Z50" s="3">
        <v>10</v>
      </c>
      <c r="AA50" s="3">
        <v>11</v>
      </c>
      <c r="AB50" s="3">
        <v>16</v>
      </c>
      <c r="AC50" s="3">
        <v>12</v>
      </c>
      <c r="AD50" s="3">
        <v>22</v>
      </c>
      <c r="AE50" s="3">
        <v>13</v>
      </c>
      <c r="AF50" s="3">
        <v>14</v>
      </c>
      <c r="AG50" s="3">
        <v>9</v>
      </c>
      <c r="AH50" s="3">
        <v>11</v>
      </c>
      <c r="AI50" s="3">
        <v>12</v>
      </c>
      <c r="AJ50" s="3">
        <v>11</v>
      </c>
      <c r="AK50" s="3">
        <v>9</v>
      </c>
      <c r="AL50" s="3">
        <v>10</v>
      </c>
      <c r="AM50" s="3">
        <v>12</v>
      </c>
      <c r="AN50" s="3">
        <v>12</v>
      </c>
      <c r="AO50" s="3">
        <v>13</v>
      </c>
      <c r="AP50" s="3">
        <v>10</v>
      </c>
      <c r="AQ50" s="3">
        <v>6</v>
      </c>
      <c r="AR50" s="3">
        <v>6</v>
      </c>
      <c r="AS50" s="3">
        <v>7</v>
      </c>
      <c r="AT50" s="3">
        <v>13</v>
      </c>
      <c r="AU50" s="3">
        <v>18</v>
      </c>
      <c r="AV50" s="3">
        <v>13</v>
      </c>
      <c r="AW50" s="10">
        <v>14</v>
      </c>
    </row>
    <row r="51" spans="1:49" x14ac:dyDescent="0.35">
      <c r="A51" s="27" t="s">
        <v>335</v>
      </c>
      <c r="B51" s="3" t="s">
        <v>162</v>
      </c>
      <c r="C51" s="145">
        <f t="shared" si="6"/>
        <v>7.5869565217391308</v>
      </c>
      <c r="D51" s="145">
        <v>0</v>
      </c>
      <c r="E51" s="145">
        <v>0</v>
      </c>
      <c r="F51" s="145">
        <v>0</v>
      </c>
      <c r="G51" s="145">
        <v>0</v>
      </c>
      <c r="H51" s="145">
        <v>0</v>
      </c>
      <c r="I51" s="145">
        <v>0</v>
      </c>
      <c r="J51" s="145">
        <v>0</v>
      </c>
      <c r="K51" s="145">
        <v>0</v>
      </c>
      <c r="L51" s="145">
        <v>0</v>
      </c>
      <c r="M51" s="145">
        <v>0</v>
      </c>
      <c r="N51" s="145">
        <v>0</v>
      </c>
      <c r="O51" s="145">
        <v>0</v>
      </c>
      <c r="P51" s="145">
        <v>0</v>
      </c>
      <c r="Q51" s="145">
        <v>0</v>
      </c>
      <c r="R51" s="145">
        <v>0</v>
      </c>
      <c r="S51" s="145">
        <v>0</v>
      </c>
      <c r="T51" s="145">
        <v>0</v>
      </c>
      <c r="U51" s="145">
        <v>0</v>
      </c>
      <c r="V51" s="145">
        <v>0</v>
      </c>
      <c r="W51" s="145">
        <v>0</v>
      </c>
      <c r="X51" s="145">
        <v>55</v>
      </c>
      <c r="Y51" s="145">
        <v>0</v>
      </c>
      <c r="Z51" s="145">
        <v>0</v>
      </c>
      <c r="AA51" s="145">
        <v>108</v>
      </c>
      <c r="AB51" s="145">
        <v>158</v>
      </c>
      <c r="AC51" s="145">
        <v>0</v>
      </c>
      <c r="AD51" s="145">
        <v>0</v>
      </c>
      <c r="AE51" s="145">
        <v>0</v>
      </c>
      <c r="AF51" s="145">
        <v>0</v>
      </c>
      <c r="AG51" s="145">
        <v>0</v>
      </c>
      <c r="AH51" s="145">
        <v>0</v>
      </c>
      <c r="AI51" s="145">
        <v>0</v>
      </c>
      <c r="AJ51" s="145">
        <v>0</v>
      </c>
      <c r="AK51" s="145">
        <v>0</v>
      </c>
      <c r="AL51" s="145">
        <v>0</v>
      </c>
      <c r="AM51" s="145">
        <v>0</v>
      </c>
      <c r="AN51" s="145">
        <v>0</v>
      </c>
      <c r="AO51" s="145">
        <v>0</v>
      </c>
      <c r="AP51" s="145">
        <v>0</v>
      </c>
      <c r="AQ51" s="145">
        <v>0</v>
      </c>
      <c r="AR51" s="145">
        <v>0</v>
      </c>
      <c r="AS51" s="145">
        <v>0</v>
      </c>
      <c r="AT51" s="145">
        <v>0</v>
      </c>
      <c r="AU51" s="145">
        <v>0</v>
      </c>
      <c r="AV51" s="145">
        <v>0</v>
      </c>
      <c r="AW51" s="195">
        <v>28</v>
      </c>
    </row>
    <row r="52" spans="1:49" x14ac:dyDescent="0.35">
      <c r="A52" s="27" t="s">
        <v>335</v>
      </c>
      <c r="B52" s="3" t="s">
        <v>166</v>
      </c>
      <c r="C52" s="145">
        <f t="shared" si="6"/>
        <v>5.8695652173913047</v>
      </c>
      <c r="D52" s="145">
        <v>0</v>
      </c>
      <c r="E52" s="145">
        <v>0</v>
      </c>
      <c r="F52" s="145">
        <v>0</v>
      </c>
      <c r="G52" s="145">
        <v>0</v>
      </c>
      <c r="H52" s="145">
        <v>0</v>
      </c>
      <c r="I52" s="145">
        <v>0</v>
      </c>
      <c r="J52" s="145">
        <v>0</v>
      </c>
      <c r="K52" s="145">
        <v>0</v>
      </c>
      <c r="L52" s="145">
        <v>0</v>
      </c>
      <c r="M52" s="145">
        <v>0</v>
      </c>
      <c r="N52" s="145">
        <v>0</v>
      </c>
      <c r="O52" s="145">
        <v>0</v>
      </c>
      <c r="P52" s="145">
        <v>0</v>
      </c>
      <c r="Q52" s="145">
        <v>0</v>
      </c>
      <c r="R52" s="145">
        <v>0</v>
      </c>
      <c r="S52" s="145">
        <v>0</v>
      </c>
      <c r="T52" s="145">
        <v>0</v>
      </c>
      <c r="U52" s="145">
        <v>0</v>
      </c>
      <c r="V52" s="145">
        <v>0</v>
      </c>
      <c r="W52" s="145">
        <v>0</v>
      </c>
      <c r="X52" s="145">
        <v>55</v>
      </c>
      <c r="Y52" s="145">
        <v>0</v>
      </c>
      <c r="Z52" s="145">
        <v>0</v>
      </c>
      <c r="AA52" s="145">
        <v>108</v>
      </c>
      <c r="AB52" s="145">
        <v>79</v>
      </c>
      <c r="AC52" s="145">
        <v>0</v>
      </c>
      <c r="AD52" s="145">
        <v>0</v>
      </c>
      <c r="AE52" s="145">
        <v>0</v>
      </c>
      <c r="AF52" s="145">
        <v>0</v>
      </c>
      <c r="AG52" s="145">
        <v>0</v>
      </c>
      <c r="AH52" s="145">
        <v>0</v>
      </c>
      <c r="AI52" s="145">
        <v>0</v>
      </c>
      <c r="AJ52" s="145">
        <v>0</v>
      </c>
      <c r="AK52" s="145">
        <v>0</v>
      </c>
      <c r="AL52" s="145">
        <v>0</v>
      </c>
      <c r="AM52" s="145">
        <v>0</v>
      </c>
      <c r="AN52" s="145">
        <v>0</v>
      </c>
      <c r="AO52" s="145">
        <v>0</v>
      </c>
      <c r="AP52" s="145">
        <v>0</v>
      </c>
      <c r="AQ52" s="145">
        <v>0</v>
      </c>
      <c r="AR52" s="145">
        <v>0</v>
      </c>
      <c r="AS52" s="145">
        <v>0</v>
      </c>
      <c r="AT52" s="145">
        <v>0</v>
      </c>
      <c r="AU52" s="145">
        <v>0</v>
      </c>
      <c r="AV52" s="145">
        <v>0</v>
      </c>
      <c r="AW52" s="195">
        <v>28</v>
      </c>
    </row>
    <row r="53" spans="1:49" x14ac:dyDescent="0.35">
      <c r="A53" s="27" t="s">
        <v>335</v>
      </c>
      <c r="B53" s="3" t="s">
        <v>133</v>
      </c>
      <c r="C53" s="4">
        <f t="shared" si="6"/>
        <v>0.28260869565217389</v>
      </c>
      <c r="D53" s="3">
        <v>0</v>
      </c>
      <c r="E53" s="3">
        <v>0</v>
      </c>
      <c r="F53" s="3">
        <v>0</v>
      </c>
      <c r="G53" s="3">
        <v>0</v>
      </c>
      <c r="H53" s="3">
        <v>0</v>
      </c>
      <c r="I53" s="3">
        <v>0</v>
      </c>
      <c r="J53" s="3">
        <v>0</v>
      </c>
      <c r="K53" s="3">
        <v>0</v>
      </c>
      <c r="L53" s="3">
        <v>0</v>
      </c>
      <c r="M53" s="3">
        <v>0</v>
      </c>
      <c r="N53" s="3">
        <v>0</v>
      </c>
      <c r="O53" s="3">
        <v>0</v>
      </c>
      <c r="P53" s="3">
        <v>0</v>
      </c>
      <c r="Q53" s="3">
        <v>0</v>
      </c>
      <c r="R53" s="3">
        <v>0</v>
      </c>
      <c r="S53" s="3">
        <v>0</v>
      </c>
      <c r="T53" s="3">
        <v>0</v>
      </c>
      <c r="U53" s="3">
        <v>0</v>
      </c>
      <c r="V53" s="3">
        <v>0</v>
      </c>
      <c r="W53" s="3">
        <v>0</v>
      </c>
      <c r="X53" s="3">
        <v>2</v>
      </c>
      <c r="Y53" s="3">
        <v>0</v>
      </c>
      <c r="Z53" s="3">
        <v>0</v>
      </c>
      <c r="AA53" s="3">
        <v>4</v>
      </c>
      <c r="AB53" s="3">
        <v>6</v>
      </c>
      <c r="AC53" s="3">
        <v>0</v>
      </c>
      <c r="AD53" s="3">
        <v>0</v>
      </c>
      <c r="AE53" s="3">
        <v>0</v>
      </c>
      <c r="AF53" s="3">
        <v>0</v>
      </c>
      <c r="AG53" s="3">
        <v>0</v>
      </c>
      <c r="AH53" s="3">
        <v>0</v>
      </c>
      <c r="AI53" s="3">
        <v>0</v>
      </c>
      <c r="AJ53" s="3">
        <v>0</v>
      </c>
      <c r="AK53" s="3">
        <v>0</v>
      </c>
      <c r="AL53" s="3">
        <v>0</v>
      </c>
      <c r="AM53" s="3">
        <v>0</v>
      </c>
      <c r="AN53" s="3">
        <v>0</v>
      </c>
      <c r="AO53" s="3">
        <v>0</v>
      </c>
      <c r="AP53" s="3">
        <v>0</v>
      </c>
      <c r="AQ53" s="3">
        <v>0</v>
      </c>
      <c r="AR53" s="3">
        <v>0</v>
      </c>
      <c r="AS53" s="3">
        <v>0</v>
      </c>
      <c r="AT53" s="3">
        <v>0</v>
      </c>
      <c r="AU53" s="3">
        <v>0</v>
      </c>
      <c r="AV53" s="3">
        <v>0</v>
      </c>
      <c r="AW53" s="10">
        <v>1</v>
      </c>
    </row>
    <row r="54" spans="1:49" x14ac:dyDescent="0.35">
      <c r="A54" s="27" t="s">
        <v>335</v>
      </c>
      <c r="B54" s="3" t="s">
        <v>167</v>
      </c>
      <c r="C54" s="4">
        <f t="shared" si="6"/>
        <v>0</v>
      </c>
      <c r="D54" s="4">
        <v>0</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16">
        <v>0</v>
      </c>
    </row>
    <row r="55" spans="1:49" x14ac:dyDescent="0.35">
      <c r="A55" s="27" t="s">
        <v>335</v>
      </c>
      <c r="B55" s="3" t="s">
        <v>132</v>
      </c>
      <c r="C55" s="4">
        <f t="shared" si="6"/>
        <v>0.10869565217391304</v>
      </c>
      <c r="D55" s="3">
        <v>0</v>
      </c>
      <c r="E55" s="3">
        <v>0</v>
      </c>
      <c r="F55" s="3">
        <v>0</v>
      </c>
      <c r="G55" s="3">
        <v>0</v>
      </c>
      <c r="H55" s="3">
        <v>0</v>
      </c>
      <c r="I55" s="3">
        <v>0</v>
      </c>
      <c r="J55" s="3">
        <v>0</v>
      </c>
      <c r="K55" s="3">
        <v>0</v>
      </c>
      <c r="L55" s="3">
        <v>0</v>
      </c>
      <c r="M55" s="3">
        <v>0</v>
      </c>
      <c r="N55" s="3">
        <v>0</v>
      </c>
      <c r="O55" s="3">
        <v>0</v>
      </c>
      <c r="P55" s="3">
        <v>0</v>
      </c>
      <c r="Q55" s="3">
        <v>0</v>
      </c>
      <c r="R55" s="3">
        <v>0</v>
      </c>
      <c r="S55" s="3">
        <v>0</v>
      </c>
      <c r="T55" s="3">
        <v>0</v>
      </c>
      <c r="U55" s="3">
        <v>0</v>
      </c>
      <c r="V55" s="3">
        <v>0</v>
      </c>
      <c r="W55" s="3">
        <v>0</v>
      </c>
      <c r="X55" s="3">
        <v>1</v>
      </c>
      <c r="Y55" s="3">
        <v>0</v>
      </c>
      <c r="Z55" s="3">
        <v>0</v>
      </c>
      <c r="AA55" s="3">
        <v>1</v>
      </c>
      <c r="AB55" s="3">
        <v>2</v>
      </c>
      <c r="AC55" s="3">
        <v>0</v>
      </c>
      <c r="AD55" s="3">
        <v>0</v>
      </c>
      <c r="AE55" s="3">
        <v>0</v>
      </c>
      <c r="AF55" s="3">
        <v>0</v>
      </c>
      <c r="AG55" s="3">
        <v>0</v>
      </c>
      <c r="AH55" s="3">
        <v>0</v>
      </c>
      <c r="AI55" s="3">
        <v>0</v>
      </c>
      <c r="AJ55" s="3">
        <v>0</v>
      </c>
      <c r="AK55" s="3">
        <v>0</v>
      </c>
      <c r="AL55" s="3">
        <v>0</v>
      </c>
      <c r="AM55" s="3">
        <v>0</v>
      </c>
      <c r="AN55" s="3">
        <v>0</v>
      </c>
      <c r="AO55" s="3">
        <v>0</v>
      </c>
      <c r="AP55" s="3">
        <v>0</v>
      </c>
      <c r="AQ55" s="3">
        <v>0</v>
      </c>
      <c r="AR55" s="3">
        <v>0</v>
      </c>
      <c r="AS55" s="3">
        <v>0</v>
      </c>
      <c r="AT55" s="3">
        <v>0</v>
      </c>
      <c r="AU55" s="3">
        <v>0</v>
      </c>
      <c r="AV55" s="3">
        <v>0</v>
      </c>
      <c r="AW55" s="10">
        <v>1</v>
      </c>
    </row>
    <row r="56" spans="1:49" x14ac:dyDescent="0.35">
      <c r="A56" s="27" t="s">
        <v>336</v>
      </c>
      <c r="B56" s="3" t="s">
        <v>162</v>
      </c>
      <c r="C56" s="145">
        <f t="shared" si="6"/>
        <v>256.43478260869563</v>
      </c>
      <c r="D56" s="145">
        <v>0</v>
      </c>
      <c r="E56" s="145">
        <v>373</v>
      </c>
      <c r="F56" s="145">
        <v>200</v>
      </c>
      <c r="G56" s="145">
        <v>400</v>
      </c>
      <c r="H56" s="145">
        <v>200</v>
      </c>
      <c r="I56" s="145">
        <v>500</v>
      </c>
      <c r="J56" s="145">
        <v>100</v>
      </c>
      <c r="K56" s="145">
        <v>200</v>
      </c>
      <c r="L56" s="145">
        <v>100</v>
      </c>
      <c r="M56" s="145">
        <v>300</v>
      </c>
      <c r="N56" s="145">
        <v>200</v>
      </c>
      <c r="O56" s="145">
        <v>300</v>
      </c>
      <c r="P56" s="145">
        <v>100</v>
      </c>
      <c r="Q56" s="145">
        <v>200</v>
      </c>
      <c r="R56" s="145">
        <v>100</v>
      </c>
      <c r="S56" s="145">
        <v>300</v>
      </c>
      <c r="T56" s="145">
        <v>346</v>
      </c>
      <c r="U56" s="145">
        <v>1019</v>
      </c>
      <c r="V56" s="145">
        <v>200</v>
      </c>
      <c r="W56" s="145">
        <v>600</v>
      </c>
      <c r="X56" s="145">
        <v>300</v>
      </c>
      <c r="Y56" s="145">
        <v>258</v>
      </c>
      <c r="Z56" s="145">
        <v>400</v>
      </c>
      <c r="AA56" s="145">
        <v>100</v>
      </c>
      <c r="AB56" s="145">
        <v>400</v>
      </c>
      <c r="AC56" s="145">
        <v>400</v>
      </c>
      <c r="AD56" s="145">
        <v>100</v>
      </c>
      <c r="AE56" s="145">
        <v>800</v>
      </c>
      <c r="AF56" s="145">
        <v>800</v>
      </c>
      <c r="AG56" s="145">
        <v>0</v>
      </c>
      <c r="AH56" s="145">
        <v>0</v>
      </c>
      <c r="AI56" s="145">
        <v>400</v>
      </c>
      <c r="AJ56" s="145">
        <v>200</v>
      </c>
      <c r="AK56" s="145">
        <v>100</v>
      </c>
      <c r="AL56" s="145">
        <v>0</v>
      </c>
      <c r="AM56" s="145">
        <v>100</v>
      </c>
      <c r="AN56" s="145">
        <v>0</v>
      </c>
      <c r="AO56" s="145">
        <v>0</v>
      </c>
      <c r="AP56" s="145">
        <v>200</v>
      </c>
      <c r="AQ56" s="145">
        <v>100</v>
      </c>
      <c r="AR56" s="145">
        <v>200</v>
      </c>
      <c r="AS56" s="145">
        <v>0</v>
      </c>
      <c r="AT56" s="145">
        <v>400</v>
      </c>
      <c r="AU56" s="145">
        <v>0</v>
      </c>
      <c r="AV56" s="145">
        <v>400</v>
      </c>
      <c r="AW56" s="195">
        <v>400</v>
      </c>
    </row>
    <row r="57" spans="1:49" x14ac:dyDescent="0.35">
      <c r="A57" s="27" t="s">
        <v>336</v>
      </c>
      <c r="B57" s="3" t="s">
        <v>166</v>
      </c>
      <c r="C57" s="145">
        <f t="shared" si="6"/>
        <v>123.65217391304348</v>
      </c>
      <c r="D57" s="145">
        <v>0</v>
      </c>
      <c r="E57" s="145">
        <v>187</v>
      </c>
      <c r="F57" s="145">
        <v>200</v>
      </c>
      <c r="G57" s="145">
        <v>133</v>
      </c>
      <c r="H57" s="145">
        <v>100</v>
      </c>
      <c r="I57" s="145">
        <v>100</v>
      </c>
      <c r="J57" s="145">
        <v>100</v>
      </c>
      <c r="K57" s="145">
        <v>100</v>
      </c>
      <c r="L57" s="145">
        <v>100</v>
      </c>
      <c r="M57" s="145">
        <v>150</v>
      </c>
      <c r="N57" s="145">
        <v>100</v>
      </c>
      <c r="O57" s="145">
        <v>150</v>
      </c>
      <c r="P57" s="145">
        <v>100</v>
      </c>
      <c r="Q57" s="145">
        <v>100</v>
      </c>
      <c r="R57" s="145">
        <v>100</v>
      </c>
      <c r="S57" s="145">
        <v>100</v>
      </c>
      <c r="T57" s="145">
        <v>346</v>
      </c>
      <c r="U57" s="145">
        <v>510</v>
      </c>
      <c r="V57" s="145">
        <v>100</v>
      </c>
      <c r="W57" s="145">
        <v>200</v>
      </c>
      <c r="X57" s="145">
        <v>150</v>
      </c>
      <c r="Y57" s="145">
        <v>129</v>
      </c>
      <c r="Z57" s="145">
        <v>133</v>
      </c>
      <c r="AA57" s="145">
        <v>100</v>
      </c>
      <c r="AB57" s="145">
        <v>400</v>
      </c>
      <c r="AC57" s="145">
        <v>133</v>
      </c>
      <c r="AD57" s="145">
        <v>100</v>
      </c>
      <c r="AE57" s="145">
        <v>267</v>
      </c>
      <c r="AF57" s="145">
        <v>267</v>
      </c>
      <c r="AG57" s="145">
        <v>0</v>
      </c>
      <c r="AH57" s="145">
        <v>0</v>
      </c>
      <c r="AI57" s="145">
        <v>100</v>
      </c>
      <c r="AJ57" s="145">
        <v>100</v>
      </c>
      <c r="AK57" s="145">
        <v>100</v>
      </c>
      <c r="AL57" s="145">
        <v>0</v>
      </c>
      <c r="AM57" s="145">
        <v>100</v>
      </c>
      <c r="AN57" s="145">
        <v>0</v>
      </c>
      <c r="AO57" s="145">
        <v>0</v>
      </c>
      <c r="AP57" s="145">
        <v>100</v>
      </c>
      <c r="AQ57" s="145">
        <v>100</v>
      </c>
      <c r="AR57" s="145">
        <v>100</v>
      </c>
      <c r="AS57" s="145">
        <v>0</v>
      </c>
      <c r="AT57" s="145">
        <v>133</v>
      </c>
      <c r="AU57" s="145">
        <v>0</v>
      </c>
      <c r="AV57" s="145">
        <v>100</v>
      </c>
      <c r="AW57" s="195">
        <v>100</v>
      </c>
    </row>
    <row r="58" spans="1:49" x14ac:dyDescent="0.35">
      <c r="A58" s="27" t="s">
        <v>336</v>
      </c>
      <c r="B58" s="3" t="s">
        <v>133</v>
      </c>
      <c r="C58" s="4">
        <f t="shared" si="6"/>
        <v>2.6086956521739131</v>
      </c>
      <c r="D58" s="3">
        <v>0</v>
      </c>
      <c r="E58" s="3">
        <v>4</v>
      </c>
      <c r="F58" s="3">
        <v>2</v>
      </c>
      <c r="G58" s="3">
        <v>4</v>
      </c>
      <c r="H58" s="3">
        <v>2</v>
      </c>
      <c r="I58" s="3">
        <v>5</v>
      </c>
      <c r="J58" s="3">
        <v>1</v>
      </c>
      <c r="K58" s="3">
        <v>2</v>
      </c>
      <c r="L58" s="3">
        <v>1</v>
      </c>
      <c r="M58" s="3">
        <v>3</v>
      </c>
      <c r="N58" s="3">
        <v>2</v>
      </c>
      <c r="O58" s="3">
        <v>3</v>
      </c>
      <c r="P58" s="3">
        <v>1</v>
      </c>
      <c r="Q58" s="3">
        <v>2</v>
      </c>
      <c r="R58" s="3">
        <v>1</v>
      </c>
      <c r="S58" s="3">
        <v>3</v>
      </c>
      <c r="T58" s="3">
        <v>4</v>
      </c>
      <c r="U58" s="3">
        <v>11</v>
      </c>
      <c r="V58" s="3">
        <v>2</v>
      </c>
      <c r="W58" s="3">
        <v>6</v>
      </c>
      <c r="X58" s="3">
        <v>3</v>
      </c>
      <c r="Y58" s="3">
        <v>3</v>
      </c>
      <c r="Z58" s="3">
        <v>4</v>
      </c>
      <c r="AA58" s="3">
        <v>1</v>
      </c>
      <c r="AB58" s="3">
        <v>4</v>
      </c>
      <c r="AC58" s="3">
        <v>4</v>
      </c>
      <c r="AD58" s="3">
        <v>1</v>
      </c>
      <c r="AE58" s="3">
        <v>8</v>
      </c>
      <c r="AF58" s="3">
        <v>8</v>
      </c>
      <c r="AG58" s="3">
        <v>0</v>
      </c>
      <c r="AH58" s="3">
        <v>0</v>
      </c>
      <c r="AI58" s="3">
        <v>4</v>
      </c>
      <c r="AJ58" s="3">
        <v>2</v>
      </c>
      <c r="AK58" s="3">
        <v>1</v>
      </c>
      <c r="AL58" s="3">
        <v>0</v>
      </c>
      <c r="AM58" s="3">
        <v>1</v>
      </c>
      <c r="AN58" s="3">
        <v>0</v>
      </c>
      <c r="AO58" s="3">
        <v>0</v>
      </c>
      <c r="AP58" s="3">
        <v>2</v>
      </c>
      <c r="AQ58" s="3">
        <v>1</v>
      </c>
      <c r="AR58" s="3">
        <v>2</v>
      </c>
      <c r="AS58" s="3">
        <v>0</v>
      </c>
      <c r="AT58" s="3">
        <v>4</v>
      </c>
      <c r="AU58" s="3">
        <v>0</v>
      </c>
      <c r="AV58" s="3">
        <v>4</v>
      </c>
      <c r="AW58" s="10">
        <v>4</v>
      </c>
    </row>
    <row r="59" spans="1:49" x14ac:dyDescent="0.35">
      <c r="A59" s="27" t="s">
        <v>336</v>
      </c>
      <c r="B59" s="3" t="s">
        <v>167</v>
      </c>
      <c r="C59" s="4">
        <f t="shared" si="6"/>
        <v>0</v>
      </c>
      <c r="D59" s="4">
        <v>0</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16">
        <v>0</v>
      </c>
    </row>
    <row r="60" spans="1:49" x14ac:dyDescent="0.35">
      <c r="A60" s="27" t="s">
        <v>336</v>
      </c>
      <c r="B60" s="3" t="s">
        <v>132</v>
      </c>
      <c r="C60" s="4">
        <f t="shared" si="6"/>
        <v>1.7608695652173914</v>
      </c>
      <c r="D60" s="3">
        <v>0</v>
      </c>
      <c r="E60" s="3">
        <v>2</v>
      </c>
      <c r="F60" s="3">
        <v>1</v>
      </c>
      <c r="G60" s="3">
        <v>3</v>
      </c>
      <c r="H60" s="3">
        <v>2</v>
      </c>
      <c r="I60" s="3">
        <v>5</v>
      </c>
      <c r="J60" s="3">
        <v>1</v>
      </c>
      <c r="K60" s="3">
        <v>2</v>
      </c>
      <c r="L60" s="3">
        <v>1</v>
      </c>
      <c r="M60" s="3">
        <v>2</v>
      </c>
      <c r="N60" s="3">
        <v>2</v>
      </c>
      <c r="O60" s="3">
        <v>2</v>
      </c>
      <c r="P60" s="3">
        <v>1</v>
      </c>
      <c r="Q60" s="3">
        <v>2</v>
      </c>
      <c r="R60" s="3">
        <v>1</v>
      </c>
      <c r="S60" s="3">
        <v>3</v>
      </c>
      <c r="T60" s="3">
        <v>1</v>
      </c>
      <c r="U60" s="3">
        <v>2</v>
      </c>
      <c r="V60" s="3">
        <v>2</v>
      </c>
      <c r="W60" s="3">
        <v>3</v>
      </c>
      <c r="X60" s="3">
        <v>2</v>
      </c>
      <c r="Y60" s="3">
        <v>2</v>
      </c>
      <c r="Z60" s="3">
        <v>3</v>
      </c>
      <c r="AA60" s="3">
        <v>1</v>
      </c>
      <c r="AB60" s="3">
        <v>1</v>
      </c>
      <c r="AC60" s="3">
        <v>3</v>
      </c>
      <c r="AD60" s="3">
        <v>1</v>
      </c>
      <c r="AE60" s="3">
        <v>3</v>
      </c>
      <c r="AF60" s="3">
        <v>3</v>
      </c>
      <c r="AG60" s="3">
        <v>0</v>
      </c>
      <c r="AH60" s="3">
        <v>0</v>
      </c>
      <c r="AI60" s="3">
        <v>4</v>
      </c>
      <c r="AJ60" s="3">
        <v>2</v>
      </c>
      <c r="AK60" s="3">
        <v>1</v>
      </c>
      <c r="AL60" s="3">
        <v>0</v>
      </c>
      <c r="AM60" s="3">
        <v>1</v>
      </c>
      <c r="AN60" s="3">
        <v>0</v>
      </c>
      <c r="AO60" s="3">
        <v>0</v>
      </c>
      <c r="AP60" s="3">
        <v>2</v>
      </c>
      <c r="AQ60" s="3">
        <v>1</v>
      </c>
      <c r="AR60" s="3">
        <v>2</v>
      </c>
      <c r="AS60" s="3">
        <v>0</v>
      </c>
      <c r="AT60" s="3">
        <v>3</v>
      </c>
      <c r="AU60" s="3">
        <v>0</v>
      </c>
      <c r="AV60" s="3">
        <v>4</v>
      </c>
      <c r="AW60" s="10">
        <v>4</v>
      </c>
    </row>
    <row r="61" spans="1:49" x14ac:dyDescent="0.35">
      <c r="A61" s="27" t="s">
        <v>337</v>
      </c>
      <c r="B61" s="3" t="s">
        <v>162</v>
      </c>
      <c r="C61" s="145">
        <f t="shared" si="6"/>
        <v>31453.82608695652</v>
      </c>
      <c r="D61" s="145">
        <v>37492</v>
      </c>
      <c r="E61" s="145">
        <v>29751</v>
      </c>
      <c r="F61" s="145">
        <v>36515</v>
      </c>
      <c r="G61" s="145">
        <v>33835</v>
      </c>
      <c r="H61" s="145">
        <v>42556</v>
      </c>
      <c r="I61" s="145">
        <v>36607</v>
      </c>
      <c r="J61" s="145">
        <v>32052</v>
      </c>
      <c r="K61" s="145">
        <v>34734</v>
      </c>
      <c r="L61" s="145">
        <v>32490</v>
      </c>
      <c r="M61" s="145">
        <v>33466</v>
      </c>
      <c r="N61" s="145">
        <v>33769</v>
      </c>
      <c r="O61" s="145">
        <v>26773</v>
      </c>
      <c r="P61" s="145">
        <v>28895</v>
      </c>
      <c r="Q61" s="145">
        <v>27415</v>
      </c>
      <c r="R61" s="145">
        <v>28452</v>
      </c>
      <c r="S61" s="145">
        <v>32818</v>
      </c>
      <c r="T61" s="145">
        <v>38164</v>
      </c>
      <c r="U61" s="145">
        <v>38481</v>
      </c>
      <c r="V61" s="145">
        <v>36583</v>
      </c>
      <c r="W61" s="145">
        <v>38565</v>
      </c>
      <c r="X61" s="145">
        <v>35616</v>
      </c>
      <c r="Y61" s="145">
        <v>40101</v>
      </c>
      <c r="Z61" s="145">
        <v>35716</v>
      </c>
      <c r="AA61" s="145">
        <v>33537</v>
      </c>
      <c r="AB61" s="145">
        <v>34096</v>
      </c>
      <c r="AC61" s="145">
        <v>32724</v>
      </c>
      <c r="AD61" s="145">
        <v>39748</v>
      </c>
      <c r="AE61" s="145">
        <v>46028</v>
      </c>
      <c r="AF61" s="145">
        <v>40752</v>
      </c>
      <c r="AG61" s="145">
        <v>31632</v>
      </c>
      <c r="AH61" s="145">
        <v>34260</v>
      </c>
      <c r="AI61" s="145">
        <v>34581</v>
      </c>
      <c r="AJ61" s="145">
        <v>34983</v>
      </c>
      <c r="AK61" s="145">
        <v>33884</v>
      </c>
      <c r="AL61" s="145">
        <v>27669</v>
      </c>
      <c r="AM61" s="145">
        <v>25226</v>
      </c>
      <c r="AN61" s="145">
        <v>29581</v>
      </c>
      <c r="AO61" s="145">
        <v>28993</v>
      </c>
      <c r="AP61" s="145">
        <v>21298</v>
      </c>
      <c r="AQ61" s="145">
        <v>10333</v>
      </c>
      <c r="AR61" s="145">
        <v>10635</v>
      </c>
      <c r="AS61" s="145">
        <v>13582</v>
      </c>
      <c r="AT61" s="145">
        <v>19014</v>
      </c>
      <c r="AU61" s="145">
        <v>24391</v>
      </c>
      <c r="AV61" s="145">
        <v>23343</v>
      </c>
      <c r="AW61" s="195">
        <v>25740</v>
      </c>
    </row>
    <row r="62" spans="1:49" x14ac:dyDescent="0.35">
      <c r="A62" s="27" t="s">
        <v>337</v>
      </c>
      <c r="B62" s="3" t="s">
        <v>166</v>
      </c>
      <c r="C62" s="145">
        <f t="shared" si="6"/>
        <v>654.32608695652175</v>
      </c>
      <c r="D62" s="145">
        <v>625</v>
      </c>
      <c r="E62" s="145">
        <v>541</v>
      </c>
      <c r="F62" s="145">
        <v>599</v>
      </c>
      <c r="G62" s="145">
        <v>573</v>
      </c>
      <c r="H62" s="145">
        <v>698</v>
      </c>
      <c r="I62" s="145">
        <v>620</v>
      </c>
      <c r="J62" s="145">
        <v>668</v>
      </c>
      <c r="K62" s="145">
        <v>620</v>
      </c>
      <c r="L62" s="145">
        <v>650</v>
      </c>
      <c r="M62" s="145">
        <v>598</v>
      </c>
      <c r="N62" s="145">
        <v>572</v>
      </c>
      <c r="O62" s="145">
        <v>487</v>
      </c>
      <c r="P62" s="145">
        <v>556</v>
      </c>
      <c r="Q62" s="145">
        <v>609</v>
      </c>
      <c r="R62" s="145">
        <v>569</v>
      </c>
      <c r="S62" s="145">
        <v>608</v>
      </c>
      <c r="T62" s="145">
        <v>720</v>
      </c>
      <c r="U62" s="145">
        <v>713</v>
      </c>
      <c r="V62" s="145">
        <v>642</v>
      </c>
      <c r="W62" s="145">
        <v>728</v>
      </c>
      <c r="X62" s="145">
        <v>660</v>
      </c>
      <c r="Y62" s="145">
        <v>757</v>
      </c>
      <c r="Z62" s="145">
        <v>700</v>
      </c>
      <c r="AA62" s="145">
        <v>684</v>
      </c>
      <c r="AB62" s="145">
        <v>710</v>
      </c>
      <c r="AC62" s="145">
        <v>711</v>
      </c>
      <c r="AD62" s="145">
        <v>764</v>
      </c>
      <c r="AE62" s="145">
        <v>794</v>
      </c>
      <c r="AF62" s="145">
        <v>691</v>
      </c>
      <c r="AG62" s="145">
        <v>633</v>
      </c>
      <c r="AH62" s="145">
        <v>699</v>
      </c>
      <c r="AI62" s="145">
        <v>665</v>
      </c>
      <c r="AJ62" s="145">
        <v>660</v>
      </c>
      <c r="AK62" s="145">
        <v>807</v>
      </c>
      <c r="AL62" s="145">
        <v>769</v>
      </c>
      <c r="AM62" s="145">
        <v>664</v>
      </c>
      <c r="AN62" s="145">
        <v>740</v>
      </c>
      <c r="AO62" s="145">
        <v>604</v>
      </c>
      <c r="AP62" s="145">
        <v>609</v>
      </c>
      <c r="AQ62" s="145">
        <v>689</v>
      </c>
      <c r="AR62" s="145">
        <v>532</v>
      </c>
      <c r="AS62" s="145">
        <v>715</v>
      </c>
      <c r="AT62" s="145">
        <v>576</v>
      </c>
      <c r="AU62" s="145">
        <v>697</v>
      </c>
      <c r="AV62" s="145">
        <v>648</v>
      </c>
      <c r="AW62" s="195">
        <v>525</v>
      </c>
    </row>
    <row r="63" spans="1:49" x14ac:dyDescent="0.35">
      <c r="A63" s="27" t="s">
        <v>337</v>
      </c>
      <c r="B63" s="3" t="s">
        <v>133</v>
      </c>
      <c r="C63" s="4">
        <f t="shared" si="6"/>
        <v>398.5</v>
      </c>
      <c r="D63" s="4">
        <v>432</v>
      </c>
      <c r="E63" s="4">
        <v>365</v>
      </c>
      <c r="F63" s="4">
        <v>430</v>
      </c>
      <c r="G63" s="4">
        <v>375</v>
      </c>
      <c r="H63" s="4">
        <v>443</v>
      </c>
      <c r="I63" s="4">
        <v>394</v>
      </c>
      <c r="J63" s="4">
        <v>334</v>
      </c>
      <c r="K63" s="4">
        <v>359</v>
      </c>
      <c r="L63" s="4">
        <v>349</v>
      </c>
      <c r="M63" s="4">
        <v>389</v>
      </c>
      <c r="N63" s="4">
        <v>399</v>
      </c>
      <c r="O63" s="4">
        <v>333</v>
      </c>
      <c r="P63" s="4">
        <v>361</v>
      </c>
      <c r="Q63" s="4">
        <v>323</v>
      </c>
      <c r="R63" s="4">
        <v>330</v>
      </c>
      <c r="S63" s="4">
        <v>394</v>
      </c>
      <c r="T63" s="4">
        <v>458</v>
      </c>
      <c r="U63" s="4">
        <v>467</v>
      </c>
      <c r="V63" s="4">
        <v>452</v>
      </c>
      <c r="W63" s="4">
        <v>495</v>
      </c>
      <c r="X63" s="4">
        <v>461</v>
      </c>
      <c r="Y63" s="4">
        <v>513</v>
      </c>
      <c r="Z63" s="4">
        <v>458</v>
      </c>
      <c r="AA63" s="4">
        <v>421</v>
      </c>
      <c r="AB63" s="4">
        <v>432</v>
      </c>
      <c r="AC63" s="4">
        <v>392</v>
      </c>
      <c r="AD63" s="4">
        <v>501</v>
      </c>
      <c r="AE63" s="4">
        <v>562</v>
      </c>
      <c r="AF63" s="4">
        <v>547</v>
      </c>
      <c r="AG63" s="4">
        <v>422</v>
      </c>
      <c r="AH63" s="4">
        <v>485</v>
      </c>
      <c r="AI63" s="4">
        <v>491</v>
      </c>
      <c r="AJ63" s="4">
        <v>474</v>
      </c>
      <c r="AK63" s="4">
        <v>477</v>
      </c>
      <c r="AL63" s="4">
        <v>388</v>
      </c>
      <c r="AM63" s="4">
        <v>358</v>
      </c>
      <c r="AN63" s="4">
        <v>413</v>
      </c>
      <c r="AO63" s="4">
        <v>415</v>
      </c>
      <c r="AP63" s="4">
        <v>298</v>
      </c>
      <c r="AQ63" s="3">
        <v>172</v>
      </c>
      <c r="AR63" s="3">
        <v>181</v>
      </c>
      <c r="AS63" s="4">
        <v>220</v>
      </c>
      <c r="AT63" s="4">
        <v>287</v>
      </c>
      <c r="AU63" s="4">
        <v>365</v>
      </c>
      <c r="AV63" s="4">
        <v>343</v>
      </c>
      <c r="AW63" s="16">
        <v>373</v>
      </c>
    </row>
    <row r="64" spans="1:49" x14ac:dyDescent="0.35">
      <c r="A64" s="27" t="s">
        <v>337</v>
      </c>
      <c r="B64" s="3" t="s">
        <v>167</v>
      </c>
      <c r="C64" s="4">
        <f t="shared" si="6"/>
        <v>6008.9690222099625</v>
      </c>
      <c r="D64" s="4">
        <v>7824</v>
      </c>
      <c r="E64" s="4">
        <v>6073</v>
      </c>
      <c r="F64" s="4">
        <v>7629</v>
      </c>
      <c r="G64" s="4">
        <v>7112</v>
      </c>
      <c r="H64" s="4">
        <v>9344.528757082222</v>
      </c>
      <c r="I64" s="4">
        <v>7770</v>
      </c>
      <c r="J64" s="4">
        <v>6875</v>
      </c>
      <c r="K64" s="4">
        <v>7619</v>
      </c>
      <c r="L64" s="4">
        <v>6890.064025397879</v>
      </c>
      <c r="M64" s="4">
        <v>6754</v>
      </c>
      <c r="N64" s="4">
        <v>6791</v>
      </c>
      <c r="O64" s="4">
        <v>4894</v>
      </c>
      <c r="P64" s="4">
        <v>5410</v>
      </c>
      <c r="Q64" s="4">
        <v>5427</v>
      </c>
      <c r="R64" s="4">
        <v>5691</v>
      </c>
      <c r="S64" s="4">
        <v>6267</v>
      </c>
      <c r="T64" s="4">
        <v>7599</v>
      </c>
      <c r="U64" s="4">
        <v>7671</v>
      </c>
      <c r="V64" s="4">
        <v>7017</v>
      </c>
      <c r="W64" s="4">
        <v>7180</v>
      </c>
      <c r="X64" s="4">
        <v>6472</v>
      </c>
      <c r="Y64" s="4">
        <v>7535</v>
      </c>
      <c r="Z64" s="4">
        <v>6664.4886330560175</v>
      </c>
      <c r="AA64" s="4">
        <v>6422.6150369054476</v>
      </c>
      <c r="AB64" s="4">
        <v>6521.5653688175526</v>
      </c>
      <c r="AC64" s="4">
        <v>6512.0972709430453</v>
      </c>
      <c r="AD64" s="4">
        <v>7434.5097902405414</v>
      </c>
      <c r="AE64" s="4">
        <v>9148.1171621105914</v>
      </c>
      <c r="AF64" s="4">
        <v>7569.0788820524895</v>
      </c>
      <c r="AG64" s="4">
        <v>5680.8616741959368</v>
      </c>
      <c r="AH64" s="4">
        <v>6024.9437527293367</v>
      </c>
      <c r="AI64" s="4">
        <v>6215.9054774143779</v>
      </c>
      <c r="AJ64" s="4">
        <v>6318.1155997261239</v>
      </c>
      <c r="AK64" s="4">
        <v>6169.7167158486091</v>
      </c>
      <c r="AL64" s="4">
        <v>4901.730302097516</v>
      </c>
      <c r="AM64" s="4">
        <v>4498.8075549699524</v>
      </c>
      <c r="AN64" s="4">
        <v>5528.0005920593012</v>
      </c>
      <c r="AO64" s="4">
        <v>5207.3753859478429</v>
      </c>
      <c r="AP64" s="4">
        <v>3782.0258673317244</v>
      </c>
      <c r="AQ64" s="4">
        <v>1604.6557006534688</v>
      </c>
      <c r="AR64" s="4">
        <v>1658.4504386264259</v>
      </c>
      <c r="AS64" s="4">
        <v>2149.8416012301846</v>
      </c>
      <c r="AT64" s="4">
        <v>3052</v>
      </c>
      <c r="AU64" s="4">
        <v>3671</v>
      </c>
      <c r="AV64" s="4">
        <v>3588</v>
      </c>
      <c r="AW64" s="16">
        <v>4244.079432221657</v>
      </c>
    </row>
    <row r="65" spans="1:49" x14ac:dyDescent="0.35">
      <c r="A65" s="27" t="s">
        <v>337</v>
      </c>
      <c r="B65" s="3" t="s">
        <v>132</v>
      </c>
      <c r="C65" s="4">
        <f t="shared" si="6"/>
        <v>48.195652173913047</v>
      </c>
      <c r="D65" s="4">
        <v>60</v>
      </c>
      <c r="E65" s="3">
        <v>55</v>
      </c>
      <c r="F65" s="3">
        <v>61</v>
      </c>
      <c r="G65" s="3">
        <v>59</v>
      </c>
      <c r="H65" s="4">
        <v>61</v>
      </c>
      <c r="I65" s="3">
        <v>59</v>
      </c>
      <c r="J65" s="4">
        <v>48</v>
      </c>
      <c r="K65" s="3">
        <v>56</v>
      </c>
      <c r="L65" s="3">
        <v>50</v>
      </c>
      <c r="M65" s="3">
        <v>56</v>
      </c>
      <c r="N65" s="3">
        <v>59</v>
      </c>
      <c r="O65" s="3">
        <v>55</v>
      </c>
      <c r="P65" s="3">
        <v>52</v>
      </c>
      <c r="Q65" s="3">
        <v>45</v>
      </c>
      <c r="R65" s="3">
        <v>50</v>
      </c>
      <c r="S65" s="4">
        <v>54</v>
      </c>
      <c r="T65" s="3">
        <v>53</v>
      </c>
      <c r="U65" s="3">
        <v>54</v>
      </c>
      <c r="V65" s="3">
        <v>57</v>
      </c>
      <c r="W65" s="3">
        <v>53</v>
      </c>
      <c r="X65" s="3">
        <v>54</v>
      </c>
      <c r="Y65" s="4">
        <v>53</v>
      </c>
      <c r="Z65" s="4">
        <v>51</v>
      </c>
      <c r="AA65" s="3">
        <v>49</v>
      </c>
      <c r="AB65" s="3">
        <v>48</v>
      </c>
      <c r="AC65" s="3">
        <v>46</v>
      </c>
      <c r="AD65" s="3">
        <v>52</v>
      </c>
      <c r="AE65" s="4">
        <v>58</v>
      </c>
      <c r="AF65" s="4">
        <v>59</v>
      </c>
      <c r="AG65" s="4">
        <v>50</v>
      </c>
      <c r="AH65" s="3">
        <v>49</v>
      </c>
      <c r="AI65" s="3">
        <v>52</v>
      </c>
      <c r="AJ65" s="4">
        <v>53</v>
      </c>
      <c r="AK65" s="3">
        <v>42</v>
      </c>
      <c r="AL65" s="3">
        <v>36</v>
      </c>
      <c r="AM65" s="3">
        <v>38</v>
      </c>
      <c r="AN65" s="3">
        <v>40</v>
      </c>
      <c r="AO65" s="3">
        <v>48</v>
      </c>
      <c r="AP65" s="3">
        <v>35</v>
      </c>
      <c r="AQ65" s="3">
        <v>15</v>
      </c>
      <c r="AR65" s="3">
        <v>20</v>
      </c>
      <c r="AS65" s="4">
        <v>19</v>
      </c>
      <c r="AT65" s="3">
        <v>33</v>
      </c>
      <c r="AU65" s="3">
        <v>35</v>
      </c>
      <c r="AV65" s="4">
        <v>36</v>
      </c>
      <c r="AW65" s="16">
        <v>49</v>
      </c>
    </row>
    <row r="66" spans="1:49" x14ac:dyDescent="0.35">
      <c r="A66" s="27" t="s">
        <v>342</v>
      </c>
      <c r="B66" s="3" t="s">
        <v>162</v>
      </c>
      <c r="C66" s="145">
        <f t="shared" si="6"/>
        <v>337.13043478260869</v>
      </c>
      <c r="D66" s="145">
        <v>0</v>
      </c>
      <c r="E66" s="145">
        <v>0</v>
      </c>
      <c r="F66" s="145">
        <v>0</v>
      </c>
      <c r="G66" s="145">
        <v>0</v>
      </c>
      <c r="H66" s="145">
        <v>0</v>
      </c>
      <c r="I66" s="145">
        <v>900</v>
      </c>
      <c r="J66" s="145">
        <v>0</v>
      </c>
      <c r="K66" s="145">
        <v>0</v>
      </c>
      <c r="L66" s="145">
        <v>0</v>
      </c>
      <c r="M66" s="145">
        <v>0</v>
      </c>
      <c r="N66" s="145">
        <v>0</v>
      </c>
      <c r="O66" s="145">
        <v>1541</v>
      </c>
      <c r="P66" s="145">
        <v>1301</v>
      </c>
      <c r="Q66" s="145">
        <v>1932</v>
      </c>
      <c r="R66" s="145">
        <v>0</v>
      </c>
      <c r="S66" s="145">
        <v>0</v>
      </c>
      <c r="T66" s="145">
        <v>0</v>
      </c>
      <c r="U66" s="145">
        <v>0</v>
      </c>
      <c r="V66" s="145">
        <v>0</v>
      </c>
      <c r="W66" s="145">
        <v>0</v>
      </c>
      <c r="X66" s="145">
        <v>1928</v>
      </c>
      <c r="Y66" s="145">
        <v>0</v>
      </c>
      <c r="Z66" s="145">
        <v>0</v>
      </c>
      <c r="AA66" s="145">
        <v>0</v>
      </c>
      <c r="AB66" s="145">
        <v>0</v>
      </c>
      <c r="AC66" s="145">
        <v>0</v>
      </c>
      <c r="AD66" s="145">
        <v>0</v>
      </c>
      <c r="AE66" s="145">
        <v>732</v>
      </c>
      <c r="AF66" s="145">
        <v>0</v>
      </c>
      <c r="AG66" s="145">
        <v>814</v>
      </c>
      <c r="AH66" s="145">
        <v>3000</v>
      </c>
      <c r="AI66" s="145">
        <v>0</v>
      </c>
      <c r="AJ66" s="145">
        <v>0</v>
      </c>
      <c r="AK66" s="145">
        <v>0</v>
      </c>
      <c r="AL66" s="145">
        <v>0</v>
      </c>
      <c r="AM66" s="145">
        <v>1291</v>
      </c>
      <c r="AN66" s="145">
        <v>0</v>
      </c>
      <c r="AO66" s="145">
        <v>0</v>
      </c>
      <c r="AP66" s="145">
        <v>0</v>
      </c>
      <c r="AQ66" s="145">
        <v>385</v>
      </c>
      <c r="AR66" s="145">
        <v>0</v>
      </c>
      <c r="AS66" s="145">
        <v>0</v>
      </c>
      <c r="AT66" s="145">
        <v>0</v>
      </c>
      <c r="AU66" s="145">
        <v>0</v>
      </c>
      <c r="AV66" s="145">
        <v>0</v>
      </c>
      <c r="AW66" s="195">
        <v>1684</v>
      </c>
    </row>
    <row r="67" spans="1:49" x14ac:dyDescent="0.35">
      <c r="A67" s="27" t="s">
        <v>342</v>
      </c>
      <c r="B67" s="3" t="s">
        <v>166</v>
      </c>
      <c r="C67" s="145">
        <f t="shared" si="6"/>
        <v>328.28260869565219</v>
      </c>
      <c r="D67" s="145">
        <v>0</v>
      </c>
      <c r="E67" s="145">
        <v>0</v>
      </c>
      <c r="F67" s="145">
        <v>0</v>
      </c>
      <c r="G67" s="145">
        <v>0</v>
      </c>
      <c r="H67" s="145">
        <v>0</v>
      </c>
      <c r="I67" s="145">
        <v>900</v>
      </c>
      <c r="J67" s="145">
        <v>0</v>
      </c>
      <c r="K67" s="145">
        <v>0</v>
      </c>
      <c r="L67" s="145">
        <v>0</v>
      </c>
      <c r="M67" s="145">
        <v>0</v>
      </c>
      <c r="N67" s="145">
        <v>0</v>
      </c>
      <c r="O67" s="145">
        <v>1541</v>
      </c>
      <c r="P67" s="145">
        <v>1301</v>
      </c>
      <c r="Q67" s="145">
        <v>1932</v>
      </c>
      <c r="R67" s="145">
        <v>0</v>
      </c>
      <c r="S67" s="145">
        <v>0</v>
      </c>
      <c r="T67" s="145">
        <v>0</v>
      </c>
      <c r="U67" s="145">
        <v>0</v>
      </c>
      <c r="V67" s="145">
        <v>0</v>
      </c>
      <c r="W67" s="145">
        <v>0</v>
      </c>
      <c r="X67" s="145">
        <v>1928</v>
      </c>
      <c r="Y67" s="145">
        <v>0</v>
      </c>
      <c r="Z67" s="145">
        <v>0</v>
      </c>
      <c r="AA67" s="145">
        <v>0</v>
      </c>
      <c r="AB67" s="145">
        <v>0</v>
      </c>
      <c r="AC67" s="145">
        <v>0</v>
      </c>
      <c r="AD67" s="145">
        <v>0</v>
      </c>
      <c r="AE67" s="145">
        <v>732</v>
      </c>
      <c r="AF67" s="145">
        <v>0</v>
      </c>
      <c r="AG67" s="145">
        <v>407</v>
      </c>
      <c r="AH67" s="145">
        <v>3000</v>
      </c>
      <c r="AI67" s="145">
        <v>0</v>
      </c>
      <c r="AJ67" s="145">
        <v>0</v>
      </c>
      <c r="AK67" s="145">
        <v>0</v>
      </c>
      <c r="AL67" s="145">
        <v>0</v>
      </c>
      <c r="AM67" s="145">
        <v>1291</v>
      </c>
      <c r="AN67" s="145">
        <v>0</v>
      </c>
      <c r="AO67" s="145">
        <v>0</v>
      </c>
      <c r="AP67" s="145">
        <v>0</v>
      </c>
      <c r="AQ67" s="145">
        <v>385</v>
      </c>
      <c r="AR67" s="145">
        <v>0</v>
      </c>
      <c r="AS67" s="145">
        <v>0</v>
      </c>
      <c r="AT67" s="145">
        <v>0</v>
      </c>
      <c r="AU67" s="145">
        <v>0</v>
      </c>
      <c r="AV67" s="145">
        <v>0</v>
      </c>
      <c r="AW67" s="195">
        <v>1684</v>
      </c>
    </row>
    <row r="68" spans="1:49" x14ac:dyDescent="0.35">
      <c r="A68" s="27" t="s">
        <v>342</v>
      </c>
      <c r="B68" s="3" t="s">
        <v>133</v>
      </c>
      <c r="C68" s="4">
        <f t="shared" si="6"/>
        <v>0.2608695652173913</v>
      </c>
      <c r="D68" s="3">
        <v>0</v>
      </c>
      <c r="E68" s="3">
        <v>0</v>
      </c>
      <c r="F68" s="3">
        <v>0</v>
      </c>
      <c r="G68" s="3">
        <v>0</v>
      </c>
      <c r="H68" s="3">
        <v>0</v>
      </c>
      <c r="I68" s="3">
        <v>1</v>
      </c>
      <c r="J68" s="3">
        <v>0</v>
      </c>
      <c r="K68" s="3">
        <v>0</v>
      </c>
      <c r="L68" s="3">
        <v>0</v>
      </c>
      <c r="M68" s="3">
        <v>0</v>
      </c>
      <c r="N68" s="3">
        <v>0</v>
      </c>
      <c r="O68" s="3">
        <v>1</v>
      </c>
      <c r="P68" s="3">
        <v>1</v>
      </c>
      <c r="Q68" s="3">
        <v>1</v>
      </c>
      <c r="R68" s="3">
        <v>0</v>
      </c>
      <c r="S68" s="3">
        <v>0</v>
      </c>
      <c r="T68" s="3">
        <v>0</v>
      </c>
      <c r="U68" s="3">
        <v>0</v>
      </c>
      <c r="V68" s="3">
        <v>0</v>
      </c>
      <c r="W68" s="3">
        <v>0</v>
      </c>
      <c r="X68" s="3">
        <v>1</v>
      </c>
      <c r="Y68" s="3">
        <v>0</v>
      </c>
      <c r="Z68" s="3">
        <v>0</v>
      </c>
      <c r="AA68" s="3">
        <v>0</v>
      </c>
      <c r="AB68" s="3">
        <v>0</v>
      </c>
      <c r="AC68" s="3">
        <v>0</v>
      </c>
      <c r="AD68" s="3">
        <v>0</v>
      </c>
      <c r="AE68" s="3">
        <v>1</v>
      </c>
      <c r="AF68" s="3">
        <v>0</v>
      </c>
      <c r="AG68" s="3">
        <v>2</v>
      </c>
      <c r="AH68" s="3">
        <v>1</v>
      </c>
      <c r="AI68" s="3">
        <v>0</v>
      </c>
      <c r="AJ68" s="3">
        <v>0</v>
      </c>
      <c r="AK68" s="3">
        <v>0</v>
      </c>
      <c r="AL68" s="3">
        <v>0</v>
      </c>
      <c r="AM68" s="3">
        <v>1</v>
      </c>
      <c r="AN68" s="3">
        <v>0</v>
      </c>
      <c r="AO68" s="3">
        <v>0</v>
      </c>
      <c r="AP68" s="3">
        <v>0</v>
      </c>
      <c r="AQ68" s="3">
        <v>1</v>
      </c>
      <c r="AR68" s="3">
        <v>0</v>
      </c>
      <c r="AS68" s="3">
        <v>0</v>
      </c>
      <c r="AT68" s="3">
        <v>0</v>
      </c>
      <c r="AU68" s="3">
        <v>0</v>
      </c>
      <c r="AV68" s="3">
        <v>0</v>
      </c>
      <c r="AW68" s="10">
        <v>1</v>
      </c>
    </row>
    <row r="69" spans="1:49" x14ac:dyDescent="0.35">
      <c r="A69" s="27" t="s">
        <v>342</v>
      </c>
      <c r="B69" s="3" t="s">
        <v>167</v>
      </c>
      <c r="C69" s="4">
        <f t="shared" si="6"/>
        <v>0</v>
      </c>
      <c r="D69" s="4">
        <v>0</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16">
        <v>0</v>
      </c>
    </row>
    <row r="70" spans="1:49" x14ac:dyDescent="0.35">
      <c r="A70" s="27" t="s">
        <v>342</v>
      </c>
      <c r="B70" s="3" t="s">
        <v>132</v>
      </c>
      <c r="C70" s="4">
        <f t="shared" si="6"/>
        <v>0.2608695652173913</v>
      </c>
      <c r="D70" s="3">
        <v>0</v>
      </c>
      <c r="E70" s="3">
        <v>0</v>
      </c>
      <c r="F70" s="3">
        <v>0</v>
      </c>
      <c r="G70" s="3">
        <v>0</v>
      </c>
      <c r="H70" s="3">
        <v>0</v>
      </c>
      <c r="I70" s="3">
        <v>1</v>
      </c>
      <c r="J70" s="3">
        <v>0</v>
      </c>
      <c r="K70" s="3">
        <v>0</v>
      </c>
      <c r="L70" s="3">
        <v>0</v>
      </c>
      <c r="M70" s="3">
        <v>0</v>
      </c>
      <c r="N70" s="3">
        <v>0</v>
      </c>
      <c r="O70" s="3">
        <v>1</v>
      </c>
      <c r="P70" s="3">
        <v>1</v>
      </c>
      <c r="Q70" s="3">
        <v>1</v>
      </c>
      <c r="R70" s="3">
        <v>0</v>
      </c>
      <c r="S70" s="3">
        <v>0</v>
      </c>
      <c r="T70" s="3">
        <v>0</v>
      </c>
      <c r="U70" s="3">
        <v>0</v>
      </c>
      <c r="V70" s="3">
        <v>0</v>
      </c>
      <c r="W70" s="3">
        <v>0</v>
      </c>
      <c r="X70" s="3">
        <v>1</v>
      </c>
      <c r="Y70" s="3">
        <v>0</v>
      </c>
      <c r="Z70" s="3">
        <v>0</v>
      </c>
      <c r="AA70" s="3">
        <v>0</v>
      </c>
      <c r="AB70" s="3">
        <v>0</v>
      </c>
      <c r="AC70" s="3">
        <v>0</v>
      </c>
      <c r="AD70" s="3">
        <v>0</v>
      </c>
      <c r="AE70" s="3">
        <v>1</v>
      </c>
      <c r="AF70" s="3">
        <v>0</v>
      </c>
      <c r="AG70" s="3">
        <v>2</v>
      </c>
      <c r="AH70" s="3">
        <v>1</v>
      </c>
      <c r="AI70" s="3">
        <v>0</v>
      </c>
      <c r="AJ70" s="3">
        <v>0</v>
      </c>
      <c r="AK70" s="3">
        <v>0</v>
      </c>
      <c r="AL70" s="3">
        <v>0</v>
      </c>
      <c r="AM70" s="3">
        <v>1</v>
      </c>
      <c r="AN70" s="3">
        <v>0</v>
      </c>
      <c r="AO70" s="3">
        <v>0</v>
      </c>
      <c r="AP70" s="3">
        <v>0</v>
      </c>
      <c r="AQ70" s="3">
        <v>1</v>
      </c>
      <c r="AR70" s="3">
        <v>0</v>
      </c>
      <c r="AS70" s="3">
        <v>0</v>
      </c>
      <c r="AT70" s="3">
        <v>0</v>
      </c>
      <c r="AU70" s="3">
        <v>0</v>
      </c>
      <c r="AV70" s="3">
        <v>0</v>
      </c>
      <c r="AW70" s="10">
        <v>1</v>
      </c>
    </row>
    <row r="71" spans="1:49" x14ac:dyDescent="0.35">
      <c r="A71" s="27" t="s">
        <v>338</v>
      </c>
      <c r="B71" s="3" t="s">
        <v>162</v>
      </c>
      <c r="C71" s="145">
        <f t="shared" si="6"/>
        <v>5706.239130434783</v>
      </c>
      <c r="D71" s="145">
        <v>7439</v>
      </c>
      <c r="E71" s="145">
        <v>9082</v>
      </c>
      <c r="F71" s="145">
        <v>11407</v>
      </c>
      <c r="G71" s="145">
        <v>12191</v>
      </c>
      <c r="H71" s="145">
        <v>12918</v>
      </c>
      <c r="I71" s="145">
        <v>12671</v>
      </c>
      <c r="J71" s="145">
        <v>9846</v>
      </c>
      <c r="K71" s="145">
        <v>9424</v>
      </c>
      <c r="L71" s="145">
        <v>8541</v>
      </c>
      <c r="M71" s="145">
        <v>6713</v>
      </c>
      <c r="N71" s="145">
        <v>5847</v>
      </c>
      <c r="O71" s="145">
        <v>6133</v>
      </c>
      <c r="P71" s="145">
        <v>12807</v>
      </c>
      <c r="Q71" s="145">
        <v>7603</v>
      </c>
      <c r="R71" s="145">
        <v>6987</v>
      </c>
      <c r="S71" s="145">
        <v>4740</v>
      </c>
      <c r="T71" s="145">
        <v>7924</v>
      </c>
      <c r="U71" s="145">
        <v>8563</v>
      </c>
      <c r="V71" s="145">
        <v>8386</v>
      </c>
      <c r="W71" s="145">
        <v>9891</v>
      </c>
      <c r="X71" s="145">
        <v>6260</v>
      </c>
      <c r="Y71" s="145">
        <v>5242</v>
      </c>
      <c r="Z71" s="145">
        <v>3391</v>
      </c>
      <c r="AA71" s="145">
        <v>4110</v>
      </c>
      <c r="AB71" s="145">
        <v>5931</v>
      </c>
      <c r="AC71" s="145">
        <v>4667</v>
      </c>
      <c r="AD71" s="145">
        <v>3430</v>
      </c>
      <c r="AE71" s="145">
        <v>3441</v>
      </c>
      <c r="AF71" s="145">
        <v>2925</v>
      </c>
      <c r="AG71" s="145">
        <v>2742</v>
      </c>
      <c r="AH71" s="145">
        <v>2894</v>
      </c>
      <c r="AI71" s="145">
        <v>3396</v>
      </c>
      <c r="AJ71" s="145">
        <v>3121</v>
      </c>
      <c r="AK71" s="145">
        <v>4135</v>
      </c>
      <c r="AL71" s="145">
        <v>3280</v>
      </c>
      <c r="AM71" s="145">
        <v>4403</v>
      </c>
      <c r="AN71" s="145">
        <v>4809</v>
      </c>
      <c r="AO71" s="145">
        <v>3646</v>
      </c>
      <c r="AP71" s="145">
        <v>3874</v>
      </c>
      <c r="AQ71" s="145">
        <v>768</v>
      </c>
      <c r="AR71" s="145">
        <v>481</v>
      </c>
      <c r="AS71" s="145">
        <v>270</v>
      </c>
      <c r="AT71" s="145">
        <v>990</v>
      </c>
      <c r="AU71" s="145">
        <v>1431</v>
      </c>
      <c r="AV71" s="145">
        <v>2129</v>
      </c>
      <c r="AW71" s="195">
        <v>1608</v>
      </c>
    </row>
    <row r="72" spans="1:49" x14ac:dyDescent="0.35">
      <c r="A72" s="27" t="s">
        <v>338</v>
      </c>
      <c r="B72" s="3" t="s">
        <v>166</v>
      </c>
      <c r="C72" s="145">
        <f t="shared" si="6"/>
        <v>44.695652173913047</v>
      </c>
      <c r="D72" s="145">
        <v>54</v>
      </c>
      <c r="E72" s="145">
        <v>56</v>
      </c>
      <c r="F72" s="145">
        <v>67</v>
      </c>
      <c r="G72" s="145">
        <v>73</v>
      </c>
      <c r="H72" s="145">
        <v>73</v>
      </c>
      <c r="I72" s="145">
        <v>91</v>
      </c>
      <c r="J72" s="145">
        <v>68</v>
      </c>
      <c r="K72" s="145">
        <v>67</v>
      </c>
      <c r="L72" s="145">
        <v>58</v>
      </c>
      <c r="M72" s="145">
        <v>50</v>
      </c>
      <c r="N72" s="145">
        <v>41</v>
      </c>
      <c r="O72" s="145">
        <v>45</v>
      </c>
      <c r="P72" s="145">
        <v>83</v>
      </c>
      <c r="Q72" s="145">
        <v>56</v>
      </c>
      <c r="R72" s="145">
        <v>46</v>
      </c>
      <c r="S72" s="145">
        <v>36</v>
      </c>
      <c r="T72" s="145">
        <v>47</v>
      </c>
      <c r="U72" s="145">
        <v>59</v>
      </c>
      <c r="V72" s="145">
        <v>65</v>
      </c>
      <c r="W72" s="145">
        <v>71</v>
      </c>
      <c r="X72" s="145">
        <v>50</v>
      </c>
      <c r="Y72" s="145">
        <v>36</v>
      </c>
      <c r="Z72" s="145">
        <v>38</v>
      </c>
      <c r="AA72" s="145">
        <v>36</v>
      </c>
      <c r="AB72" s="145">
        <v>45</v>
      </c>
      <c r="AC72" s="145">
        <v>42</v>
      </c>
      <c r="AD72" s="145">
        <v>28</v>
      </c>
      <c r="AE72" s="145">
        <v>31</v>
      </c>
      <c r="AF72" s="145">
        <v>26</v>
      </c>
      <c r="AG72" s="145">
        <v>26</v>
      </c>
      <c r="AH72" s="145">
        <v>28</v>
      </c>
      <c r="AI72" s="145">
        <v>30</v>
      </c>
      <c r="AJ72" s="145">
        <v>32</v>
      </c>
      <c r="AK72" s="145">
        <v>36</v>
      </c>
      <c r="AL72" s="145">
        <v>36</v>
      </c>
      <c r="AM72" s="145">
        <v>45</v>
      </c>
      <c r="AN72" s="145">
        <v>47</v>
      </c>
      <c r="AO72" s="145">
        <v>34</v>
      </c>
      <c r="AP72" s="145">
        <v>44</v>
      </c>
      <c r="AQ72" s="145">
        <v>21</v>
      </c>
      <c r="AR72" s="145">
        <v>12</v>
      </c>
      <c r="AS72" s="145">
        <v>6</v>
      </c>
      <c r="AT72" s="145">
        <v>25</v>
      </c>
      <c r="AU72" s="145">
        <v>30</v>
      </c>
      <c r="AV72" s="145">
        <v>36</v>
      </c>
      <c r="AW72" s="195">
        <v>30</v>
      </c>
    </row>
    <row r="73" spans="1:49" x14ac:dyDescent="0.35">
      <c r="A73" s="27" t="s">
        <v>338</v>
      </c>
      <c r="B73" s="3" t="s">
        <v>133</v>
      </c>
      <c r="C73" s="4">
        <f t="shared" si="6"/>
        <v>0</v>
      </c>
      <c r="D73" s="3">
        <v>0</v>
      </c>
      <c r="E73" s="3">
        <v>0</v>
      </c>
      <c r="F73" s="3">
        <v>0</v>
      </c>
      <c r="G73" s="3">
        <v>0</v>
      </c>
      <c r="H73" s="3">
        <v>0</v>
      </c>
      <c r="I73" s="3">
        <v>0</v>
      </c>
      <c r="J73" s="3">
        <v>0</v>
      </c>
      <c r="K73" s="3">
        <v>0</v>
      </c>
      <c r="L73" s="3">
        <v>0</v>
      </c>
      <c r="M73" s="3">
        <v>0</v>
      </c>
      <c r="N73" s="3">
        <v>0</v>
      </c>
      <c r="O73" s="3">
        <v>0</v>
      </c>
      <c r="P73" s="3">
        <v>0</v>
      </c>
      <c r="Q73" s="3">
        <v>0</v>
      </c>
      <c r="R73" s="3">
        <v>0</v>
      </c>
      <c r="S73" s="3">
        <v>0</v>
      </c>
      <c r="T73" s="3">
        <v>0</v>
      </c>
      <c r="U73" s="3">
        <v>0</v>
      </c>
      <c r="V73" s="3">
        <v>0</v>
      </c>
      <c r="W73" s="3">
        <v>0</v>
      </c>
      <c r="X73" s="3">
        <v>0</v>
      </c>
      <c r="Y73" s="3">
        <v>0</v>
      </c>
      <c r="Z73" s="3">
        <v>0</v>
      </c>
      <c r="AA73" s="3">
        <v>0</v>
      </c>
      <c r="AB73" s="3">
        <v>0</v>
      </c>
      <c r="AC73" s="3">
        <v>0</v>
      </c>
      <c r="AD73" s="3">
        <v>0</v>
      </c>
      <c r="AE73" s="3">
        <v>0</v>
      </c>
      <c r="AF73" s="3">
        <v>0</v>
      </c>
      <c r="AG73" s="3">
        <v>0</v>
      </c>
      <c r="AH73" s="3">
        <v>0</v>
      </c>
      <c r="AI73" s="3">
        <v>0</v>
      </c>
      <c r="AJ73" s="3">
        <v>0</v>
      </c>
      <c r="AK73" s="3">
        <v>0</v>
      </c>
      <c r="AL73" s="3">
        <v>0</v>
      </c>
      <c r="AM73" s="3">
        <v>0</v>
      </c>
      <c r="AN73" s="3">
        <v>0</v>
      </c>
      <c r="AO73" s="3">
        <v>0</v>
      </c>
      <c r="AP73" s="3">
        <v>0</v>
      </c>
      <c r="AQ73" s="3">
        <v>0</v>
      </c>
      <c r="AR73" s="3">
        <v>0</v>
      </c>
      <c r="AS73" s="3">
        <v>0</v>
      </c>
      <c r="AT73" s="3">
        <v>0</v>
      </c>
      <c r="AU73" s="3">
        <v>0</v>
      </c>
      <c r="AV73" s="3">
        <v>0</v>
      </c>
      <c r="AW73" s="10">
        <v>0</v>
      </c>
    </row>
    <row r="74" spans="1:49" x14ac:dyDescent="0.35">
      <c r="A74" s="27" t="s">
        <v>338</v>
      </c>
      <c r="B74" s="3" t="s">
        <v>167</v>
      </c>
      <c r="C74" s="4">
        <f t="shared" si="6"/>
        <v>0</v>
      </c>
      <c r="D74" s="4">
        <v>0</v>
      </c>
      <c r="E74" s="4">
        <v>0</v>
      </c>
      <c r="F74" s="4">
        <v>0</v>
      </c>
      <c r="G74" s="4">
        <v>0</v>
      </c>
      <c r="H74" s="4">
        <v>0</v>
      </c>
      <c r="I74" s="4">
        <v>0</v>
      </c>
      <c r="J74" s="4">
        <v>0</v>
      </c>
      <c r="K74" s="4">
        <v>0</v>
      </c>
      <c r="L74" s="4">
        <v>0</v>
      </c>
      <c r="M74" s="4">
        <v>0</v>
      </c>
      <c r="N74" s="4">
        <v>0</v>
      </c>
      <c r="O74" s="4">
        <v>0</v>
      </c>
      <c r="P74" s="4">
        <v>0</v>
      </c>
      <c r="Q74" s="4">
        <v>0</v>
      </c>
      <c r="R74" s="4">
        <v>0</v>
      </c>
      <c r="S74" s="4">
        <v>0</v>
      </c>
      <c r="T74" s="4">
        <v>0</v>
      </c>
      <c r="U74" s="4">
        <v>0</v>
      </c>
      <c r="V74" s="4">
        <v>0</v>
      </c>
      <c r="W74" s="4">
        <v>0</v>
      </c>
      <c r="X74" s="4">
        <v>0</v>
      </c>
      <c r="Y74" s="4">
        <v>0</v>
      </c>
      <c r="Z74" s="4">
        <v>0</v>
      </c>
      <c r="AA74" s="4">
        <v>0</v>
      </c>
      <c r="AB74" s="4">
        <v>0</v>
      </c>
      <c r="AC74" s="4">
        <v>0</v>
      </c>
      <c r="AD74" s="4">
        <v>0</v>
      </c>
      <c r="AE74" s="4">
        <v>0</v>
      </c>
      <c r="AF74" s="4">
        <v>0</v>
      </c>
      <c r="AG74" s="4">
        <v>0</v>
      </c>
      <c r="AH74" s="4">
        <v>0</v>
      </c>
      <c r="AI74" s="4">
        <v>0</v>
      </c>
      <c r="AJ74" s="4">
        <v>0</v>
      </c>
      <c r="AK74" s="4">
        <v>0</v>
      </c>
      <c r="AL74" s="4">
        <v>0</v>
      </c>
      <c r="AM74" s="4">
        <v>0</v>
      </c>
      <c r="AN74" s="4">
        <v>0</v>
      </c>
      <c r="AO74" s="4">
        <v>0</v>
      </c>
      <c r="AP74" s="4">
        <v>0</v>
      </c>
      <c r="AQ74" s="4">
        <v>0</v>
      </c>
      <c r="AR74" s="4">
        <v>0</v>
      </c>
      <c r="AS74" s="4">
        <v>0</v>
      </c>
      <c r="AT74" s="4">
        <v>0</v>
      </c>
      <c r="AU74" s="4">
        <v>0</v>
      </c>
      <c r="AV74" s="4">
        <v>0</v>
      </c>
      <c r="AW74" s="16">
        <v>0</v>
      </c>
    </row>
    <row r="75" spans="1:49" x14ac:dyDescent="0.35">
      <c r="A75" s="27" t="s">
        <v>338</v>
      </c>
      <c r="B75" s="3" t="s">
        <v>132</v>
      </c>
      <c r="C75" s="4">
        <f t="shared" si="6"/>
        <v>116.28260869565217</v>
      </c>
      <c r="D75" s="3">
        <v>137</v>
      </c>
      <c r="E75" s="3">
        <v>162</v>
      </c>
      <c r="F75" s="3">
        <v>169</v>
      </c>
      <c r="G75" s="3">
        <v>166</v>
      </c>
      <c r="H75" s="3">
        <v>178</v>
      </c>
      <c r="I75" s="3">
        <v>139</v>
      </c>
      <c r="J75" s="3">
        <v>144</v>
      </c>
      <c r="K75" s="3">
        <v>141</v>
      </c>
      <c r="L75" s="3">
        <v>146</v>
      </c>
      <c r="M75" s="3">
        <v>134</v>
      </c>
      <c r="N75" s="3">
        <v>141</v>
      </c>
      <c r="O75" s="3">
        <v>136</v>
      </c>
      <c r="P75" s="3">
        <v>155</v>
      </c>
      <c r="Q75" s="3">
        <v>135</v>
      </c>
      <c r="R75" s="3">
        <v>151</v>
      </c>
      <c r="S75" s="3">
        <v>130</v>
      </c>
      <c r="T75" s="3">
        <v>167</v>
      </c>
      <c r="U75" s="3">
        <v>144</v>
      </c>
      <c r="V75" s="3">
        <v>129</v>
      </c>
      <c r="W75" s="3">
        <v>140</v>
      </c>
      <c r="X75" s="3">
        <v>125</v>
      </c>
      <c r="Y75" s="3">
        <v>146</v>
      </c>
      <c r="Z75" s="3">
        <v>89</v>
      </c>
      <c r="AA75" s="3">
        <v>115</v>
      </c>
      <c r="AB75" s="3">
        <v>131</v>
      </c>
      <c r="AC75" s="3">
        <v>111</v>
      </c>
      <c r="AD75" s="3">
        <v>122</v>
      </c>
      <c r="AE75" s="3">
        <v>112</v>
      </c>
      <c r="AF75" s="3">
        <v>111</v>
      </c>
      <c r="AG75" s="3">
        <v>107</v>
      </c>
      <c r="AH75" s="3">
        <v>103</v>
      </c>
      <c r="AI75" s="3">
        <v>113</v>
      </c>
      <c r="AJ75" s="3">
        <v>99</v>
      </c>
      <c r="AK75" s="3">
        <v>115</v>
      </c>
      <c r="AL75" s="3">
        <v>91</v>
      </c>
      <c r="AM75" s="3">
        <v>97</v>
      </c>
      <c r="AN75" s="3">
        <v>103</v>
      </c>
      <c r="AO75" s="3">
        <v>107</v>
      </c>
      <c r="AP75" s="3">
        <v>88</v>
      </c>
      <c r="AQ75" s="3">
        <v>37</v>
      </c>
      <c r="AR75" s="3">
        <v>41</v>
      </c>
      <c r="AS75" s="3">
        <v>44</v>
      </c>
      <c r="AT75" s="3">
        <v>39</v>
      </c>
      <c r="AU75" s="3">
        <v>47</v>
      </c>
      <c r="AV75" s="3">
        <v>59</v>
      </c>
      <c r="AW75" s="10">
        <v>53</v>
      </c>
    </row>
    <row r="76" spans="1:49" s="42" customFormat="1" x14ac:dyDescent="0.35">
      <c r="A76" s="54" t="s">
        <v>339</v>
      </c>
      <c r="B76" s="21" t="s">
        <v>162</v>
      </c>
      <c r="C76" s="145">
        <f t="shared" si="6"/>
        <v>224085.73913043478</v>
      </c>
      <c r="D76" s="145">
        <v>229093</v>
      </c>
      <c r="E76" s="145">
        <v>213442</v>
      </c>
      <c r="F76" s="145">
        <v>246633</v>
      </c>
      <c r="G76" s="145">
        <v>244468</v>
      </c>
      <c r="H76" s="145">
        <v>264747</v>
      </c>
      <c r="I76" s="145">
        <v>268738</v>
      </c>
      <c r="J76" s="145">
        <v>227155</v>
      </c>
      <c r="K76" s="145">
        <v>246188</v>
      </c>
      <c r="L76" s="145">
        <v>228049</v>
      </c>
      <c r="M76" s="145">
        <v>245696</v>
      </c>
      <c r="N76" s="145">
        <v>235971</v>
      </c>
      <c r="O76" s="145">
        <v>217243</v>
      </c>
      <c r="P76" s="145">
        <v>258268</v>
      </c>
      <c r="Q76" s="145">
        <v>231569</v>
      </c>
      <c r="R76" s="145">
        <v>241714</v>
      </c>
      <c r="S76" s="145">
        <v>236720</v>
      </c>
      <c r="T76" s="145">
        <v>237683</v>
      </c>
      <c r="U76" s="145">
        <v>213419</v>
      </c>
      <c r="V76" s="145">
        <v>212124</v>
      </c>
      <c r="W76" s="145">
        <v>239541</v>
      </c>
      <c r="X76" s="145">
        <v>209355</v>
      </c>
      <c r="Y76" s="145">
        <v>240043</v>
      </c>
      <c r="Z76" s="145">
        <v>186761</v>
      </c>
      <c r="AA76" s="145">
        <v>206590</v>
      </c>
      <c r="AB76" s="145">
        <v>237548</v>
      </c>
      <c r="AC76" s="145">
        <v>233493</v>
      </c>
      <c r="AD76" s="145">
        <v>263249</v>
      </c>
      <c r="AE76" s="145">
        <v>257944</v>
      </c>
      <c r="AF76" s="145">
        <v>256246</v>
      </c>
      <c r="AG76" s="145">
        <v>239464</v>
      </c>
      <c r="AH76" s="145">
        <v>263940</v>
      </c>
      <c r="AI76" s="145">
        <v>275484</v>
      </c>
      <c r="AJ76" s="145">
        <v>249258</v>
      </c>
      <c r="AK76" s="145">
        <v>273837</v>
      </c>
      <c r="AL76" s="145">
        <v>241289</v>
      </c>
      <c r="AM76" s="145">
        <v>235077</v>
      </c>
      <c r="AN76" s="145">
        <v>277988</v>
      </c>
      <c r="AO76" s="145">
        <v>262282</v>
      </c>
      <c r="AP76" s="145">
        <v>225957</v>
      </c>
      <c r="AQ76" s="145">
        <v>107179</v>
      </c>
      <c r="AR76" s="145">
        <v>114587</v>
      </c>
      <c r="AS76" s="145">
        <v>126601</v>
      </c>
      <c r="AT76" s="145">
        <v>134892</v>
      </c>
      <c r="AU76" s="145">
        <v>135717</v>
      </c>
      <c r="AV76" s="145">
        <v>152282</v>
      </c>
      <c r="AW76" s="195">
        <v>162420</v>
      </c>
    </row>
    <row r="77" spans="1:49" x14ac:dyDescent="0.35">
      <c r="A77" s="27" t="s">
        <v>339</v>
      </c>
      <c r="B77" s="3" t="s">
        <v>166</v>
      </c>
      <c r="C77" s="145">
        <f t="shared" si="6"/>
        <v>413.19565217391306</v>
      </c>
      <c r="D77" s="145">
        <v>360</v>
      </c>
      <c r="E77" s="145">
        <v>350</v>
      </c>
      <c r="F77" s="145">
        <v>385</v>
      </c>
      <c r="G77" s="145">
        <v>381</v>
      </c>
      <c r="H77" s="145">
        <v>404</v>
      </c>
      <c r="I77" s="145">
        <v>450</v>
      </c>
      <c r="J77" s="145">
        <v>371</v>
      </c>
      <c r="K77" s="145">
        <v>405</v>
      </c>
      <c r="L77" s="145">
        <v>371</v>
      </c>
      <c r="M77" s="145">
        <v>403</v>
      </c>
      <c r="N77" s="145">
        <v>384</v>
      </c>
      <c r="O77" s="145">
        <v>375</v>
      </c>
      <c r="P77" s="145">
        <v>407</v>
      </c>
      <c r="Q77" s="145">
        <v>391</v>
      </c>
      <c r="R77" s="145">
        <v>419</v>
      </c>
      <c r="S77" s="145">
        <v>399</v>
      </c>
      <c r="T77" s="145">
        <v>408</v>
      </c>
      <c r="U77" s="145">
        <v>376</v>
      </c>
      <c r="V77" s="145">
        <v>376</v>
      </c>
      <c r="W77" s="145">
        <v>416</v>
      </c>
      <c r="X77" s="145">
        <v>362</v>
      </c>
      <c r="Y77" s="145">
        <v>387</v>
      </c>
      <c r="Z77" s="145">
        <v>365</v>
      </c>
      <c r="AA77" s="145">
        <v>393</v>
      </c>
      <c r="AB77" s="145">
        <v>415</v>
      </c>
      <c r="AC77" s="145">
        <v>401</v>
      </c>
      <c r="AD77" s="145">
        <v>449</v>
      </c>
      <c r="AE77" s="145">
        <v>417</v>
      </c>
      <c r="AF77" s="145">
        <v>430</v>
      </c>
      <c r="AG77" s="145">
        <v>408</v>
      </c>
      <c r="AH77" s="145">
        <v>451</v>
      </c>
      <c r="AI77" s="145">
        <v>458</v>
      </c>
      <c r="AJ77" s="145">
        <v>448</v>
      </c>
      <c r="AK77" s="145">
        <v>480</v>
      </c>
      <c r="AL77" s="145">
        <v>455</v>
      </c>
      <c r="AM77" s="145">
        <v>431</v>
      </c>
      <c r="AN77" s="145">
        <v>468</v>
      </c>
      <c r="AO77" s="145">
        <v>476</v>
      </c>
      <c r="AP77" s="145">
        <v>455</v>
      </c>
      <c r="AQ77" s="145">
        <v>544</v>
      </c>
      <c r="AR77" s="145">
        <v>496</v>
      </c>
      <c r="AS77" s="145">
        <v>423</v>
      </c>
      <c r="AT77" s="145">
        <v>392</v>
      </c>
      <c r="AU77" s="145">
        <v>388</v>
      </c>
      <c r="AV77" s="145">
        <v>369</v>
      </c>
      <c r="AW77" s="195">
        <v>415</v>
      </c>
    </row>
    <row r="78" spans="1:49" x14ac:dyDescent="0.35">
      <c r="A78" s="27" t="s">
        <v>339</v>
      </c>
      <c r="B78" s="3" t="s">
        <v>133</v>
      </c>
      <c r="C78" s="4">
        <f t="shared" si="6"/>
        <v>4389.217391304348</v>
      </c>
      <c r="D78" s="4">
        <v>4875</v>
      </c>
      <c r="E78" s="4">
        <v>4504</v>
      </c>
      <c r="F78" s="4">
        <v>5415</v>
      </c>
      <c r="G78" s="4">
        <v>5150</v>
      </c>
      <c r="H78" s="4">
        <v>5543</v>
      </c>
      <c r="I78" s="4">
        <v>5328</v>
      </c>
      <c r="J78" s="4">
        <v>4498</v>
      </c>
      <c r="K78" s="4">
        <v>4939</v>
      </c>
      <c r="L78" s="4">
        <v>4751</v>
      </c>
      <c r="M78" s="4">
        <v>5025</v>
      </c>
      <c r="N78" s="4">
        <v>4685</v>
      </c>
      <c r="O78" s="4">
        <v>4454</v>
      </c>
      <c r="P78" s="4">
        <v>5290</v>
      </c>
      <c r="Q78" s="4">
        <v>4718</v>
      </c>
      <c r="R78" s="4">
        <v>5042</v>
      </c>
      <c r="S78" s="4">
        <v>4931</v>
      </c>
      <c r="T78" s="4">
        <v>4821</v>
      </c>
      <c r="U78" s="4">
        <v>4478</v>
      </c>
      <c r="V78" s="4">
        <v>4394</v>
      </c>
      <c r="W78" s="4">
        <v>4869</v>
      </c>
      <c r="X78" s="4">
        <v>4265</v>
      </c>
      <c r="Y78" s="4">
        <v>5026</v>
      </c>
      <c r="Z78" s="4">
        <v>3962</v>
      </c>
      <c r="AA78" s="4">
        <v>4218</v>
      </c>
      <c r="AB78" s="4">
        <v>4770</v>
      </c>
      <c r="AC78" s="4">
        <v>4650</v>
      </c>
      <c r="AD78" s="4">
        <v>5185</v>
      </c>
      <c r="AE78" s="4">
        <v>5375</v>
      </c>
      <c r="AF78" s="4">
        <v>5116</v>
      </c>
      <c r="AG78" s="4">
        <v>4775</v>
      </c>
      <c r="AH78" s="4">
        <v>5006</v>
      </c>
      <c r="AI78" s="4">
        <v>5238</v>
      </c>
      <c r="AJ78" s="4">
        <v>4765</v>
      </c>
      <c r="AK78" s="4">
        <v>5147</v>
      </c>
      <c r="AL78" s="4">
        <v>4381</v>
      </c>
      <c r="AM78" s="4">
        <v>4247</v>
      </c>
      <c r="AN78" s="4">
        <v>5015</v>
      </c>
      <c r="AO78" s="4">
        <v>4697</v>
      </c>
      <c r="AP78" s="4">
        <v>3709</v>
      </c>
      <c r="AQ78" s="4">
        <v>1355</v>
      </c>
      <c r="AR78" s="4">
        <v>1538</v>
      </c>
      <c r="AS78" s="4">
        <v>1984</v>
      </c>
      <c r="AT78" s="4">
        <v>2208</v>
      </c>
      <c r="AU78" s="4">
        <v>2253</v>
      </c>
      <c r="AV78" s="4">
        <v>2574</v>
      </c>
      <c r="AW78" s="16">
        <v>2735</v>
      </c>
    </row>
    <row r="79" spans="1:49" x14ac:dyDescent="0.35">
      <c r="A79" s="27" t="s">
        <v>339</v>
      </c>
      <c r="B79" s="3" t="s">
        <v>167</v>
      </c>
      <c r="C79" s="4">
        <f t="shared" si="6"/>
        <v>72811.606488518199</v>
      </c>
      <c r="D79" s="4">
        <v>72324</v>
      </c>
      <c r="E79" s="4">
        <v>66437</v>
      </c>
      <c r="F79" s="4">
        <v>74144</v>
      </c>
      <c r="G79" s="4">
        <v>74550</v>
      </c>
      <c r="H79" s="4">
        <v>83911.234272234185</v>
      </c>
      <c r="I79" s="4">
        <v>87722.887207513588</v>
      </c>
      <c r="J79" s="4">
        <v>75083.88453505162</v>
      </c>
      <c r="K79" s="4">
        <v>83331.024146917451</v>
      </c>
      <c r="L79" s="4">
        <v>76016.701128150948</v>
      </c>
      <c r="M79" s="4">
        <v>79611.978441991392</v>
      </c>
      <c r="N79" s="4">
        <v>75882.375740891846</v>
      </c>
      <c r="O79" s="4">
        <v>68738.006462622798</v>
      </c>
      <c r="P79" s="4">
        <v>80552.772944614437</v>
      </c>
      <c r="Q79" s="4">
        <v>74184.627500053553</v>
      </c>
      <c r="R79" s="4">
        <v>76306.27327537135</v>
      </c>
      <c r="S79" s="4">
        <v>74018.039149169417</v>
      </c>
      <c r="T79" s="4">
        <v>75728.164252884744</v>
      </c>
      <c r="U79" s="4">
        <v>67189.557245365431</v>
      </c>
      <c r="V79" s="4">
        <v>67775.972638136533</v>
      </c>
      <c r="W79" s="4">
        <v>77453.940602476316</v>
      </c>
      <c r="X79" s="4">
        <v>67162.649079766503</v>
      </c>
      <c r="Y79" s="4">
        <v>76612.67221690384</v>
      </c>
      <c r="Z79" s="4">
        <v>60035.319666499774</v>
      </c>
      <c r="AA79" s="4">
        <v>66369.553309528885</v>
      </c>
      <c r="AB79" s="4">
        <v>75286.862134144685</v>
      </c>
      <c r="AC79" s="4">
        <v>74746.526528814327</v>
      </c>
      <c r="AD79" s="4">
        <v>83931.03725727323</v>
      </c>
      <c r="AE79" s="4">
        <v>80601.802544886625</v>
      </c>
      <c r="AF79" s="4">
        <v>81969.445083133833</v>
      </c>
      <c r="AG79" s="4">
        <v>76966.672718789952</v>
      </c>
      <c r="AH79" s="4">
        <v>85373.708162771349</v>
      </c>
      <c r="AI79" s="4">
        <v>89049.000539765431</v>
      </c>
      <c r="AJ79" s="4">
        <v>78995.389406247719</v>
      </c>
      <c r="AK79" s="4">
        <v>86004.347963163891</v>
      </c>
      <c r="AL79" s="4">
        <v>75845.325833986732</v>
      </c>
      <c r="AM79" s="4">
        <v>76872.391508826855</v>
      </c>
      <c r="AN79" s="4">
        <v>89718.885896185355</v>
      </c>
      <c r="AO79" s="4">
        <v>86188.30433487636</v>
      </c>
      <c r="AP79" s="4">
        <v>74244.474039331966</v>
      </c>
      <c r="AQ79" s="4">
        <v>38778.67656300719</v>
      </c>
      <c r="AR79" s="4">
        <v>41485.817373232399</v>
      </c>
      <c r="AS79" s="4">
        <v>48761.680887309536</v>
      </c>
      <c r="AT79" s="4">
        <v>51631.693624599255</v>
      </c>
      <c r="AU79" s="4">
        <v>51808.700111372345</v>
      </c>
      <c r="AV79" s="4">
        <v>58231.697466008533</v>
      </c>
      <c r="AW79" s="16">
        <v>61698.82467796524</v>
      </c>
    </row>
    <row r="80" spans="1:49" ht="15" thickBot="1" x14ac:dyDescent="0.4">
      <c r="A80" s="7" t="s">
        <v>339</v>
      </c>
      <c r="B80" s="8" t="s">
        <v>132</v>
      </c>
      <c r="C80" s="22">
        <f t="shared" si="6"/>
        <v>546.54347826086962</v>
      </c>
      <c r="D80" s="22">
        <v>637</v>
      </c>
      <c r="E80" s="22">
        <v>610</v>
      </c>
      <c r="F80" s="22">
        <v>641</v>
      </c>
      <c r="G80" s="22">
        <v>641</v>
      </c>
      <c r="H80" s="22">
        <v>656</v>
      </c>
      <c r="I80" s="22">
        <v>597</v>
      </c>
      <c r="J80" s="22">
        <v>612</v>
      </c>
      <c r="K80" s="22">
        <v>608</v>
      </c>
      <c r="L80" s="22">
        <v>614</v>
      </c>
      <c r="M80" s="22">
        <v>610</v>
      </c>
      <c r="N80" s="22">
        <v>615</v>
      </c>
      <c r="O80" s="22">
        <v>580</v>
      </c>
      <c r="P80" s="22">
        <v>634</v>
      </c>
      <c r="Q80" s="22">
        <v>593</v>
      </c>
      <c r="R80" s="22">
        <v>577</v>
      </c>
      <c r="S80" s="22">
        <v>594</v>
      </c>
      <c r="T80" s="22">
        <v>582</v>
      </c>
      <c r="U80" s="22">
        <v>568</v>
      </c>
      <c r="V80" s="22">
        <v>564</v>
      </c>
      <c r="W80" s="22">
        <v>576</v>
      </c>
      <c r="X80" s="22">
        <v>579</v>
      </c>
      <c r="Y80" s="22">
        <v>620</v>
      </c>
      <c r="Z80" s="22">
        <v>511</v>
      </c>
      <c r="AA80" s="22">
        <v>526</v>
      </c>
      <c r="AB80" s="22">
        <v>572</v>
      </c>
      <c r="AC80" s="22">
        <v>582</v>
      </c>
      <c r="AD80" s="22">
        <v>586</v>
      </c>
      <c r="AE80" s="22">
        <v>618</v>
      </c>
      <c r="AF80" s="22">
        <v>596</v>
      </c>
      <c r="AG80" s="22">
        <v>587</v>
      </c>
      <c r="AH80" s="22">
        <v>585</v>
      </c>
      <c r="AI80" s="22">
        <v>601</v>
      </c>
      <c r="AJ80" s="22">
        <v>556</v>
      </c>
      <c r="AK80" s="22">
        <v>571</v>
      </c>
      <c r="AL80" s="22">
        <v>530</v>
      </c>
      <c r="AM80" s="22">
        <v>545</v>
      </c>
      <c r="AN80" s="22">
        <v>594</v>
      </c>
      <c r="AO80" s="22">
        <v>551</v>
      </c>
      <c r="AP80" s="22">
        <v>497</v>
      </c>
      <c r="AQ80" s="8">
        <v>197</v>
      </c>
      <c r="AR80" s="8">
        <v>231</v>
      </c>
      <c r="AS80" s="22">
        <v>299</v>
      </c>
      <c r="AT80" s="22">
        <v>344</v>
      </c>
      <c r="AU80" s="22">
        <v>350</v>
      </c>
      <c r="AV80" s="22">
        <v>413</v>
      </c>
      <c r="AW80" s="178">
        <v>391</v>
      </c>
    </row>
    <row r="81" spans="1:49" s="2" customFormat="1" x14ac:dyDescent="0.3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row>
    <row r="82" spans="1:49" s="2" customFormat="1" x14ac:dyDescent="0.35">
      <c r="A82" s="51" t="s">
        <v>138</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row>
    <row r="84" spans="1:49" x14ac:dyDescent="0.35">
      <c r="A84" s="456" t="s">
        <v>171</v>
      </c>
      <c r="B84" s="456" t="s">
        <v>160</v>
      </c>
      <c r="C84" s="456" t="s">
        <v>153</v>
      </c>
      <c r="D84" s="14">
        <v>42736</v>
      </c>
      <c r="E84" s="14">
        <v>42767</v>
      </c>
      <c r="F84" s="14">
        <v>42795</v>
      </c>
      <c r="G84" s="14">
        <v>42826</v>
      </c>
      <c r="H84" s="14">
        <v>42856</v>
      </c>
      <c r="I84" s="14">
        <v>42887</v>
      </c>
      <c r="J84" s="14">
        <v>42917</v>
      </c>
      <c r="K84" s="14">
        <v>42948</v>
      </c>
      <c r="L84" s="14">
        <v>42979</v>
      </c>
      <c r="M84" s="14">
        <v>43009</v>
      </c>
      <c r="N84" s="14">
        <v>43040</v>
      </c>
      <c r="O84" s="14">
        <v>43070</v>
      </c>
      <c r="P84" s="14">
        <v>43101</v>
      </c>
      <c r="Q84" s="14">
        <v>43132</v>
      </c>
      <c r="R84" s="14">
        <v>43160</v>
      </c>
      <c r="S84" s="14">
        <v>43191</v>
      </c>
      <c r="T84" s="14">
        <v>43221</v>
      </c>
      <c r="U84" s="14">
        <v>43252</v>
      </c>
      <c r="V84" s="14">
        <v>43282</v>
      </c>
      <c r="W84" s="14">
        <v>43313</v>
      </c>
      <c r="X84" s="14">
        <v>43344</v>
      </c>
      <c r="Y84" s="14">
        <v>43374</v>
      </c>
      <c r="Z84" s="14">
        <v>43405</v>
      </c>
      <c r="AA84" s="14">
        <v>43435</v>
      </c>
      <c r="AB84" s="14">
        <v>43466</v>
      </c>
      <c r="AC84" s="14">
        <v>43497</v>
      </c>
      <c r="AD84" s="14">
        <v>43525</v>
      </c>
      <c r="AE84" s="14">
        <v>43556</v>
      </c>
      <c r="AF84" s="14">
        <v>43586</v>
      </c>
      <c r="AG84" s="14">
        <v>43617</v>
      </c>
      <c r="AH84" s="14">
        <v>43647</v>
      </c>
      <c r="AI84" s="14">
        <v>43678</v>
      </c>
      <c r="AJ84" s="14">
        <v>43709</v>
      </c>
      <c r="AK84" s="14">
        <v>43739</v>
      </c>
      <c r="AL84" s="14">
        <v>43770</v>
      </c>
      <c r="AM84" s="14">
        <v>43800</v>
      </c>
      <c r="AN84" s="14">
        <v>43831</v>
      </c>
      <c r="AO84" s="14">
        <v>43862</v>
      </c>
      <c r="AP84" s="14">
        <v>43891</v>
      </c>
      <c r="AQ84" s="14">
        <v>43922</v>
      </c>
      <c r="AR84" s="14">
        <v>43952</v>
      </c>
      <c r="AS84" s="14">
        <v>43983</v>
      </c>
      <c r="AT84" s="14">
        <v>44013</v>
      </c>
      <c r="AU84" s="14">
        <v>44044</v>
      </c>
      <c r="AV84" s="14">
        <v>44075</v>
      </c>
      <c r="AW84" s="15">
        <v>44105</v>
      </c>
    </row>
    <row r="85" spans="1:49" x14ac:dyDescent="0.35">
      <c r="A85" s="39" t="s">
        <v>356</v>
      </c>
      <c r="B85" s="3" t="s">
        <v>357</v>
      </c>
      <c r="C85" s="231">
        <f t="shared" ref="C85:C92" si="7">AVERAGE(D85:AW85)</f>
        <v>22.065217391304348</v>
      </c>
      <c r="D85" s="231">
        <v>111</v>
      </c>
      <c r="E85" s="231">
        <v>0</v>
      </c>
      <c r="F85" s="231">
        <v>0</v>
      </c>
      <c r="G85" s="231">
        <v>0</v>
      </c>
      <c r="H85" s="231">
        <v>0</v>
      </c>
      <c r="I85" s="231">
        <v>0</v>
      </c>
      <c r="J85" s="231">
        <v>0</v>
      </c>
      <c r="K85" s="231">
        <v>114</v>
      </c>
      <c r="L85" s="231">
        <v>0</v>
      </c>
      <c r="M85" s="231">
        <v>0</v>
      </c>
      <c r="N85" s="231">
        <v>92</v>
      </c>
      <c r="O85" s="231">
        <v>0</v>
      </c>
      <c r="P85" s="231">
        <v>0</v>
      </c>
      <c r="Q85" s="231">
        <v>162</v>
      </c>
      <c r="R85" s="231">
        <v>0</v>
      </c>
      <c r="S85" s="231">
        <v>0</v>
      </c>
      <c r="T85" s="231">
        <v>0</v>
      </c>
      <c r="U85" s="231">
        <v>0</v>
      </c>
      <c r="V85" s="231">
        <v>0</v>
      </c>
      <c r="W85" s="231">
        <v>184</v>
      </c>
      <c r="X85" s="231">
        <v>0</v>
      </c>
      <c r="Y85" s="231">
        <v>0</v>
      </c>
      <c r="Z85" s="231">
        <v>0</v>
      </c>
      <c r="AA85" s="231">
        <v>154</v>
      </c>
      <c r="AB85" s="231">
        <v>0</v>
      </c>
      <c r="AC85" s="231">
        <v>0</v>
      </c>
      <c r="AD85" s="231">
        <v>0</v>
      </c>
      <c r="AE85" s="231">
        <v>0</v>
      </c>
      <c r="AF85" s="231">
        <v>120</v>
      </c>
      <c r="AG85" s="231">
        <v>78</v>
      </c>
      <c r="AH85" s="231">
        <v>0</v>
      </c>
      <c r="AI85" s="231">
        <v>0</v>
      </c>
      <c r="AJ85" s="231">
        <v>0</v>
      </c>
      <c r="AK85" s="231">
        <v>0</v>
      </c>
      <c r="AL85" s="231">
        <v>0</v>
      </c>
      <c r="AM85" s="231">
        <v>0</v>
      </c>
      <c r="AN85" s="231">
        <v>0</v>
      </c>
      <c r="AO85" s="231">
        <v>0</v>
      </c>
      <c r="AP85" s="231">
        <v>0</v>
      </c>
      <c r="AQ85" s="231">
        <v>0</v>
      </c>
      <c r="AR85" s="231">
        <v>0</v>
      </c>
      <c r="AS85" s="231">
        <v>0</v>
      </c>
      <c r="AT85" s="231">
        <v>0</v>
      </c>
      <c r="AU85" s="231">
        <v>0</v>
      </c>
      <c r="AV85" s="231">
        <v>0</v>
      </c>
      <c r="AW85" s="231">
        <v>0</v>
      </c>
    </row>
    <row r="86" spans="1:49" x14ac:dyDescent="0.35">
      <c r="A86" s="39" t="s">
        <v>358</v>
      </c>
      <c r="B86" s="3" t="s">
        <v>357</v>
      </c>
      <c r="C86" s="231">
        <f t="shared" si="7"/>
        <v>28.111956521739131</v>
      </c>
      <c r="D86" s="231">
        <v>0</v>
      </c>
      <c r="E86" s="231">
        <v>0</v>
      </c>
      <c r="F86" s="231">
        <v>0</v>
      </c>
      <c r="G86" s="231">
        <v>0</v>
      </c>
      <c r="H86" s="231">
        <v>0</v>
      </c>
      <c r="I86" s="231">
        <v>0</v>
      </c>
      <c r="J86" s="231">
        <v>0</v>
      </c>
      <c r="K86" s="231">
        <v>0</v>
      </c>
      <c r="L86" s="231">
        <v>0</v>
      </c>
      <c r="M86" s="231">
        <v>0</v>
      </c>
      <c r="N86" s="231">
        <v>0</v>
      </c>
      <c r="O86" s="231">
        <v>0</v>
      </c>
      <c r="P86" s="231">
        <v>0</v>
      </c>
      <c r="Q86" s="231">
        <v>0</v>
      </c>
      <c r="R86" s="231">
        <v>0</v>
      </c>
      <c r="S86" s="231">
        <v>0</v>
      </c>
      <c r="T86" s="231">
        <v>0</v>
      </c>
      <c r="U86" s="231">
        <v>0</v>
      </c>
      <c r="V86" s="231">
        <v>0</v>
      </c>
      <c r="W86" s="231">
        <v>0</v>
      </c>
      <c r="X86" s="231">
        <v>0</v>
      </c>
      <c r="Y86" s="231">
        <v>0</v>
      </c>
      <c r="Z86" s="231">
        <v>0</v>
      </c>
      <c r="AA86" s="231">
        <v>309.54000000000002</v>
      </c>
      <c r="AB86" s="231">
        <v>0</v>
      </c>
      <c r="AC86" s="231">
        <v>432.26</v>
      </c>
      <c r="AD86" s="231">
        <v>0</v>
      </c>
      <c r="AE86" s="231">
        <v>0</v>
      </c>
      <c r="AF86" s="231">
        <v>0</v>
      </c>
      <c r="AG86" s="231">
        <v>0</v>
      </c>
      <c r="AH86" s="231">
        <v>0</v>
      </c>
      <c r="AI86" s="231">
        <v>0</v>
      </c>
      <c r="AJ86" s="231">
        <v>0</v>
      </c>
      <c r="AK86" s="231">
        <v>0</v>
      </c>
      <c r="AL86" s="231">
        <v>0</v>
      </c>
      <c r="AM86" s="231">
        <v>0</v>
      </c>
      <c r="AN86" s="145">
        <v>0</v>
      </c>
      <c r="AO86" s="145">
        <v>148.72</v>
      </c>
      <c r="AP86" s="145">
        <v>200.15</v>
      </c>
      <c r="AQ86" s="145">
        <v>0</v>
      </c>
      <c r="AR86" s="145">
        <v>202.48</v>
      </c>
      <c r="AS86" s="145">
        <v>0</v>
      </c>
      <c r="AT86" s="145">
        <v>0</v>
      </c>
      <c r="AU86" s="145">
        <v>0</v>
      </c>
      <c r="AV86" s="145">
        <v>0</v>
      </c>
      <c r="AW86" s="145">
        <v>0</v>
      </c>
    </row>
    <row r="87" spans="1:49" x14ac:dyDescent="0.35">
      <c r="A87" s="39" t="s">
        <v>359</v>
      </c>
      <c r="B87" s="3" t="s">
        <v>357</v>
      </c>
      <c r="C87" s="231">
        <f t="shared" si="7"/>
        <v>1.527391304347826</v>
      </c>
      <c r="D87" s="231">
        <v>0</v>
      </c>
      <c r="E87" s="231">
        <v>0</v>
      </c>
      <c r="F87" s="231">
        <v>0</v>
      </c>
      <c r="G87" s="231">
        <v>0</v>
      </c>
      <c r="H87" s="231">
        <v>0</v>
      </c>
      <c r="I87" s="231">
        <v>0</v>
      </c>
      <c r="J87" s="231">
        <v>0</v>
      </c>
      <c r="K87" s="231">
        <v>0</v>
      </c>
      <c r="L87" s="231">
        <v>0</v>
      </c>
      <c r="M87" s="231">
        <v>0</v>
      </c>
      <c r="N87" s="231">
        <v>0</v>
      </c>
      <c r="O87" s="231">
        <v>0</v>
      </c>
      <c r="P87" s="231">
        <v>0</v>
      </c>
      <c r="Q87" s="231">
        <v>0</v>
      </c>
      <c r="R87" s="231">
        <v>0</v>
      </c>
      <c r="S87" s="231">
        <v>0</v>
      </c>
      <c r="T87" s="231">
        <v>0</v>
      </c>
      <c r="U87" s="231">
        <v>0</v>
      </c>
      <c r="V87" s="231">
        <v>0</v>
      </c>
      <c r="W87" s="231">
        <v>0</v>
      </c>
      <c r="X87" s="231">
        <v>18.41</v>
      </c>
      <c r="Y87" s="231">
        <v>25.64</v>
      </c>
      <c r="Z87" s="231">
        <v>4.88</v>
      </c>
      <c r="AA87" s="231">
        <v>0</v>
      </c>
      <c r="AB87" s="231">
        <v>0</v>
      </c>
      <c r="AC87" s="231">
        <v>0</v>
      </c>
      <c r="AD87" s="231">
        <v>0</v>
      </c>
      <c r="AE87" s="231">
        <v>0</v>
      </c>
      <c r="AF87" s="231">
        <v>0</v>
      </c>
      <c r="AG87" s="231">
        <v>7.79</v>
      </c>
      <c r="AH87" s="231">
        <v>0</v>
      </c>
      <c r="AI87" s="231">
        <v>0</v>
      </c>
      <c r="AJ87" s="231">
        <v>0</v>
      </c>
      <c r="AK87" s="231">
        <v>1</v>
      </c>
      <c r="AL87" s="231">
        <v>0</v>
      </c>
      <c r="AM87" s="231">
        <v>0</v>
      </c>
      <c r="AN87" s="145">
        <v>0</v>
      </c>
      <c r="AO87" s="145">
        <v>0</v>
      </c>
      <c r="AP87" s="145">
        <v>12.54</v>
      </c>
      <c r="AQ87" s="145">
        <v>0</v>
      </c>
      <c r="AR87" s="145">
        <v>0</v>
      </c>
      <c r="AS87" s="145">
        <v>0</v>
      </c>
      <c r="AT87" s="145">
        <v>0</v>
      </c>
      <c r="AU87" s="145">
        <v>0</v>
      </c>
      <c r="AV87" s="145">
        <v>0</v>
      </c>
      <c r="AW87" s="145">
        <v>0</v>
      </c>
    </row>
    <row r="88" spans="1:49" x14ac:dyDescent="0.35">
      <c r="A88" s="39" t="s">
        <v>360</v>
      </c>
      <c r="B88" s="3" t="s">
        <v>357</v>
      </c>
      <c r="C88" s="231">
        <f t="shared" si="7"/>
        <v>1125.9782608695655</v>
      </c>
      <c r="D88" s="231">
        <v>1340.29</v>
      </c>
      <c r="E88" s="231">
        <v>1777.69</v>
      </c>
      <c r="F88" s="231">
        <v>1826.91</v>
      </c>
      <c r="G88" s="231">
        <v>1681.19</v>
      </c>
      <c r="H88" s="231">
        <v>1699.91</v>
      </c>
      <c r="I88" s="231">
        <v>1662.12</v>
      </c>
      <c r="J88" s="231">
        <v>1780.83</v>
      </c>
      <c r="K88" s="231">
        <v>1527.74</v>
      </c>
      <c r="L88" s="231">
        <v>1529.36</v>
      </c>
      <c r="M88" s="231">
        <v>2442.44</v>
      </c>
      <c r="N88" s="231">
        <v>2344.62</v>
      </c>
      <c r="O88" s="231">
        <v>2524.5700000000002</v>
      </c>
      <c r="P88" s="231">
        <v>1494.9</v>
      </c>
      <c r="Q88" s="231">
        <v>1561.91</v>
      </c>
      <c r="R88" s="231">
        <v>2450.48</v>
      </c>
      <c r="S88" s="231">
        <v>2413.13</v>
      </c>
      <c r="T88" s="231">
        <v>2632.03</v>
      </c>
      <c r="U88" s="231">
        <v>1957.97</v>
      </c>
      <c r="V88" s="231">
        <v>1139.7</v>
      </c>
      <c r="W88" s="231">
        <v>898.62</v>
      </c>
      <c r="X88" s="231">
        <v>639.04</v>
      </c>
      <c r="Y88" s="231">
        <v>897.7</v>
      </c>
      <c r="Z88" s="231">
        <v>496.73</v>
      </c>
      <c r="AA88" s="231">
        <v>605.16999999999996</v>
      </c>
      <c r="AB88" s="231">
        <v>771.79</v>
      </c>
      <c r="AC88" s="231">
        <v>463.69</v>
      </c>
      <c r="AD88" s="231">
        <v>490.76</v>
      </c>
      <c r="AE88" s="231">
        <v>586.19000000000005</v>
      </c>
      <c r="AF88" s="231">
        <v>441.26</v>
      </c>
      <c r="AG88" s="231">
        <v>465.48</v>
      </c>
      <c r="AH88" s="231">
        <v>287.47000000000003</v>
      </c>
      <c r="AI88" s="231">
        <v>295.47000000000003</v>
      </c>
      <c r="AJ88" s="231">
        <v>382.67</v>
      </c>
      <c r="AK88" s="231">
        <v>757.57</v>
      </c>
      <c r="AL88" s="231">
        <v>825.93</v>
      </c>
      <c r="AM88" s="231">
        <v>1045.6199999999999</v>
      </c>
      <c r="AN88" s="145">
        <v>1595.85</v>
      </c>
      <c r="AO88" s="145">
        <v>1240.83</v>
      </c>
      <c r="AP88" s="145">
        <v>777.76</v>
      </c>
      <c r="AQ88" s="145">
        <v>180</v>
      </c>
      <c r="AR88" s="145">
        <v>48.36</v>
      </c>
      <c r="AS88" s="145">
        <v>434.87</v>
      </c>
      <c r="AT88" s="145">
        <v>163.78</v>
      </c>
      <c r="AU88" s="145">
        <v>131.85</v>
      </c>
      <c r="AV88" s="145">
        <v>946.66</v>
      </c>
      <c r="AW88" s="145">
        <v>136.09</v>
      </c>
    </row>
    <row r="89" spans="1:49" x14ac:dyDescent="0.35">
      <c r="A89" s="39" t="s">
        <v>361</v>
      </c>
      <c r="B89" s="3" t="s">
        <v>357</v>
      </c>
      <c r="C89" s="231">
        <f t="shared" si="7"/>
        <v>0</v>
      </c>
      <c r="D89" s="231">
        <v>0</v>
      </c>
      <c r="E89" s="231">
        <v>0</v>
      </c>
      <c r="F89" s="231">
        <v>0</v>
      </c>
      <c r="G89" s="231">
        <v>0</v>
      </c>
      <c r="H89" s="231">
        <v>0</v>
      </c>
      <c r="I89" s="231">
        <v>0</v>
      </c>
      <c r="J89" s="231">
        <v>0</v>
      </c>
      <c r="K89" s="231">
        <v>0</v>
      </c>
      <c r="L89" s="231">
        <v>0</v>
      </c>
      <c r="M89" s="231">
        <v>0</v>
      </c>
      <c r="N89" s="231">
        <v>0</v>
      </c>
      <c r="O89" s="231">
        <v>0</v>
      </c>
      <c r="P89" s="231">
        <v>0</v>
      </c>
      <c r="Q89" s="231">
        <v>0</v>
      </c>
      <c r="R89" s="231">
        <v>0</v>
      </c>
      <c r="S89" s="231">
        <v>0</v>
      </c>
      <c r="T89" s="231">
        <v>0</v>
      </c>
      <c r="U89" s="231">
        <v>0</v>
      </c>
      <c r="V89" s="231">
        <v>0</v>
      </c>
      <c r="W89" s="231">
        <v>0</v>
      </c>
      <c r="X89" s="231">
        <v>0</v>
      </c>
      <c r="Y89" s="231">
        <v>0</v>
      </c>
      <c r="Z89" s="231">
        <v>0</v>
      </c>
      <c r="AA89" s="231">
        <v>0</v>
      </c>
      <c r="AB89" s="231">
        <v>0</v>
      </c>
      <c r="AC89" s="231">
        <v>0</v>
      </c>
      <c r="AD89" s="231">
        <v>0</v>
      </c>
      <c r="AE89" s="231">
        <v>0</v>
      </c>
      <c r="AF89" s="231">
        <v>0</v>
      </c>
      <c r="AG89" s="231">
        <v>0</v>
      </c>
      <c r="AH89" s="231">
        <v>0</v>
      </c>
      <c r="AI89" s="231">
        <v>0</v>
      </c>
      <c r="AJ89" s="231">
        <v>0</v>
      </c>
      <c r="AK89" s="231">
        <v>0</v>
      </c>
      <c r="AL89" s="231">
        <v>0</v>
      </c>
      <c r="AM89" s="231">
        <v>0</v>
      </c>
      <c r="AN89" s="231">
        <v>0</v>
      </c>
      <c r="AO89" s="231">
        <v>0</v>
      </c>
      <c r="AP89" s="231">
        <v>0</v>
      </c>
      <c r="AQ89" s="231">
        <v>0</v>
      </c>
      <c r="AR89" s="231">
        <v>0</v>
      </c>
      <c r="AS89" s="231">
        <v>0</v>
      </c>
      <c r="AT89" s="231">
        <v>0</v>
      </c>
      <c r="AU89" s="231">
        <v>0</v>
      </c>
      <c r="AV89" s="231">
        <v>0</v>
      </c>
      <c r="AW89" s="231">
        <v>0</v>
      </c>
    </row>
    <row r="90" spans="1:49" x14ac:dyDescent="0.35">
      <c r="A90" s="39" t="s">
        <v>362</v>
      </c>
      <c r="B90" s="3" t="s">
        <v>357</v>
      </c>
      <c r="C90" s="231">
        <f t="shared" si="7"/>
        <v>82.615217391304355</v>
      </c>
      <c r="D90" s="231">
        <v>17.8</v>
      </c>
      <c r="E90" s="231">
        <v>14.7</v>
      </c>
      <c r="F90" s="231">
        <v>19.2</v>
      </c>
      <c r="G90" s="231">
        <v>18.3</v>
      </c>
      <c r="H90" s="231">
        <v>16.3</v>
      </c>
      <c r="I90" s="231">
        <v>66.25</v>
      </c>
      <c r="J90" s="231">
        <v>54.5</v>
      </c>
      <c r="K90" s="231">
        <v>55.3</v>
      </c>
      <c r="L90" s="231">
        <v>64.98</v>
      </c>
      <c r="M90" s="231">
        <v>68.38</v>
      </c>
      <c r="N90" s="231">
        <v>81.2</v>
      </c>
      <c r="O90" s="231">
        <v>57.72</v>
      </c>
      <c r="P90" s="231">
        <v>114.11</v>
      </c>
      <c r="Q90" s="231">
        <v>85.84</v>
      </c>
      <c r="R90" s="231">
        <v>143.32</v>
      </c>
      <c r="S90" s="231">
        <v>110.18</v>
      </c>
      <c r="T90" s="231">
        <v>93.11</v>
      </c>
      <c r="U90" s="231">
        <v>82.18</v>
      </c>
      <c r="V90" s="231">
        <v>162.87</v>
      </c>
      <c r="W90" s="231">
        <v>165.78</v>
      </c>
      <c r="X90" s="231">
        <v>82.5</v>
      </c>
      <c r="Y90" s="231">
        <v>122.38</v>
      </c>
      <c r="Z90" s="231">
        <v>172.69</v>
      </c>
      <c r="AA90" s="231">
        <v>237.09</v>
      </c>
      <c r="AB90" s="231">
        <v>241.91</v>
      </c>
      <c r="AC90" s="231">
        <v>134.11000000000001</v>
      </c>
      <c r="AD90" s="231">
        <v>98.09</v>
      </c>
      <c r="AE90" s="231">
        <v>137.16999999999999</v>
      </c>
      <c r="AF90" s="231">
        <v>89.45</v>
      </c>
      <c r="AG90" s="231">
        <v>139</v>
      </c>
      <c r="AH90" s="231">
        <v>105.79</v>
      </c>
      <c r="AI90" s="231">
        <v>77.400000000000006</v>
      </c>
      <c r="AJ90" s="231">
        <v>78.56</v>
      </c>
      <c r="AK90" s="231">
        <v>141.74</v>
      </c>
      <c r="AL90" s="231">
        <v>87.34</v>
      </c>
      <c r="AM90" s="231">
        <v>64.38</v>
      </c>
      <c r="AN90" s="145">
        <v>104.65</v>
      </c>
      <c r="AO90" s="145">
        <v>61.45</v>
      </c>
      <c r="AP90" s="145">
        <v>43.52</v>
      </c>
      <c r="AQ90" s="145">
        <v>0</v>
      </c>
      <c r="AR90" s="145">
        <v>7.68</v>
      </c>
      <c r="AS90" s="145">
        <v>18.149999999999999</v>
      </c>
      <c r="AT90" s="145">
        <v>20.09</v>
      </c>
      <c r="AU90" s="145">
        <v>15.17</v>
      </c>
      <c r="AV90" s="145">
        <v>27.97</v>
      </c>
      <c r="AW90" s="145">
        <v>0</v>
      </c>
    </row>
    <row r="91" spans="1:49" x14ac:dyDescent="0.35">
      <c r="A91" s="39" t="s">
        <v>363</v>
      </c>
      <c r="B91" s="3" t="s">
        <v>357</v>
      </c>
      <c r="C91" s="231">
        <f t="shared" si="7"/>
        <v>0</v>
      </c>
      <c r="D91" s="231">
        <v>0</v>
      </c>
      <c r="E91" s="231">
        <v>0</v>
      </c>
      <c r="F91" s="231">
        <v>0</v>
      </c>
      <c r="G91" s="231">
        <v>0</v>
      </c>
      <c r="H91" s="231">
        <v>0</v>
      </c>
      <c r="I91" s="231">
        <v>0</v>
      </c>
      <c r="J91" s="231">
        <v>0</v>
      </c>
      <c r="K91" s="231">
        <v>0</v>
      </c>
      <c r="L91" s="231">
        <v>0</v>
      </c>
      <c r="M91" s="231">
        <v>0</v>
      </c>
      <c r="N91" s="231">
        <v>0</v>
      </c>
      <c r="O91" s="231">
        <v>0</v>
      </c>
      <c r="P91" s="231">
        <v>0</v>
      </c>
      <c r="Q91" s="231">
        <v>0</v>
      </c>
      <c r="R91" s="231">
        <v>0</v>
      </c>
      <c r="S91" s="231">
        <v>0</v>
      </c>
      <c r="T91" s="231">
        <v>0</v>
      </c>
      <c r="U91" s="231">
        <v>0</v>
      </c>
      <c r="V91" s="231">
        <v>0</v>
      </c>
      <c r="W91" s="231">
        <v>0</v>
      </c>
      <c r="X91" s="231">
        <v>0</v>
      </c>
      <c r="Y91" s="231">
        <v>0</v>
      </c>
      <c r="Z91" s="231">
        <v>0</v>
      </c>
      <c r="AA91" s="231">
        <v>0</v>
      </c>
      <c r="AB91" s="231">
        <v>0</v>
      </c>
      <c r="AC91" s="231">
        <v>0</v>
      </c>
      <c r="AD91" s="231">
        <v>0</v>
      </c>
      <c r="AE91" s="231">
        <v>0</v>
      </c>
      <c r="AF91" s="231">
        <v>0</v>
      </c>
      <c r="AG91" s="231">
        <v>0</v>
      </c>
      <c r="AH91" s="231">
        <v>0</v>
      </c>
      <c r="AI91" s="231">
        <v>0</v>
      </c>
      <c r="AJ91" s="231">
        <v>0</v>
      </c>
      <c r="AK91" s="231">
        <v>0</v>
      </c>
      <c r="AL91" s="231">
        <v>0</v>
      </c>
      <c r="AM91" s="231">
        <v>0</v>
      </c>
      <c r="AN91" s="145">
        <v>0</v>
      </c>
      <c r="AO91" s="145">
        <v>0</v>
      </c>
      <c r="AP91" s="145">
        <v>0</v>
      </c>
      <c r="AQ91" s="145">
        <v>0</v>
      </c>
      <c r="AR91" s="145">
        <v>0</v>
      </c>
      <c r="AS91" s="145">
        <v>0</v>
      </c>
      <c r="AT91" s="145">
        <v>0</v>
      </c>
      <c r="AU91" s="145">
        <v>0</v>
      </c>
      <c r="AV91" s="145">
        <v>0</v>
      </c>
      <c r="AW91" s="145">
        <v>0</v>
      </c>
    </row>
    <row r="92" spans="1:49" s="51" customFormat="1" x14ac:dyDescent="0.35">
      <c r="A92" s="573" t="s">
        <v>170</v>
      </c>
      <c r="B92" s="574"/>
      <c r="C92" s="207">
        <f t="shared" si="7"/>
        <v>1260.2980434782605</v>
      </c>
      <c r="D92" s="207">
        <f>SUM(D85:D91)</f>
        <v>1469.09</v>
      </c>
      <c r="E92" s="207">
        <f t="shared" ref="E92:AW92" si="8">SUM(E85:E91)</f>
        <v>1792.39</v>
      </c>
      <c r="F92" s="207">
        <f t="shared" si="8"/>
        <v>1846.1100000000001</v>
      </c>
      <c r="G92" s="207">
        <f t="shared" si="8"/>
        <v>1699.49</v>
      </c>
      <c r="H92" s="207">
        <f t="shared" si="8"/>
        <v>1716.21</v>
      </c>
      <c r="I92" s="207">
        <f t="shared" si="8"/>
        <v>1728.37</v>
      </c>
      <c r="J92" s="207">
        <f t="shared" si="8"/>
        <v>1835.33</v>
      </c>
      <c r="K92" s="207">
        <f t="shared" si="8"/>
        <v>1697.04</v>
      </c>
      <c r="L92" s="207">
        <f t="shared" si="8"/>
        <v>1594.34</v>
      </c>
      <c r="M92" s="207">
        <f t="shared" si="8"/>
        <v>2510.8200000000002</v>
      </c>
      <c r="N92" s="207">
        <f t="shared" si="8"/>
        <v>2517.8199999999997</v>
      </c>
      <c r="O92" s="207">
        <f t="shared" si="8"/>
        <v>2582.29</v>
      </c>
      <c r="P92" s="207">
        <f t="shared" si="8"/>
        <v>1609.01</v>
      </c>
      <c r="Q92" s="207">
        <f t="shared" si="8"/>
        <v>1809.75</v>
      </c>
      <c r="R92" s="207">
        <f t="shared" si="8"/>
        <v>2593.8000000000002</v>
      </c>
      <c r="S92" s="207">
        <f t="shared" si="8"/>
        <v>2523.31</v>
      </c>
      <c r="T92" s="207">
        <f t="shared" si="8"/>
        <v>2725.1400000000003</v>
      </c>
      <c r="U92" s="207">
        <f t="shared" si="8"/>
        <v>2040.15</v>
      </c>
      <c r="V92" s="207">
        <f t="shared" si="8"/>
        <v>1302.5700000000002</v>
      </c>
      <c r="W92" s="207">
        <f t="shared" si="8"/>
        <v>1248.3999999999999</v>
      </c>
      <c r="X92" s="207">
        <f t="shared" si="8"/>
        <v>739.94999999999993</v>
      </c>
      <c r="Y92" s="207">
        <f t="shared" si="8"/>
        <v>1045.72</v>
      </c>
      <c r="Z92" s="207">
        <f t="shared" si="8"/>
        <v>674.3</v>
      </c>
      <c r="AA92" s="207">
        <f t="shared" si="8"/>
        <v>1305.8</v>
      </c>
      <c r="AB92" s="207">
        <f t="shared" si="8"/>
        <v>1013.6999999999999</v>
      </c>
      <c r="AC92" s="207">
        <f t="shared" si="8"/>
        <v>1030.06</v>
      </c>
      <c r="AD92" s="207">
        <f t="shared" si="8"/>
        <v>588.85</v>
      </c>
      <c r="AE92" s="207">
        <f t="shared" si="8"/>
        <v>723.36</v>
      </c>
      <c r="AF92" s="207">
        <f t="shared" si="8"/>
        <v>650.71</v>
      </c>
      <c r="AG92" s="207">
        <f t="shared" si="8"/>
        <v>690.27</v>
      </c>
      <c r="AH92" s="207">
        <f t="shared" si="8"/>
        <v>393.26000000000005</v>
      </c>
      <c r="AI92" s="207">
        <f t="shared" si="8"/>
        <v>372.87</v>
      </c>
      <c r="AJ92" s="207">
        <f t="shared" si="8"/>
        <v>461.23</v>
      </c>
      <c r="AK92" s="207">
        <f t="shared" si="8"/>
        <v>900.31000000000006</v>
      </c>
      <c r="AL92" s="207">
        <f t="shared" si="8"/>
        <v>913.27</v>
      </c>
      <c r="AM92" s="207">
        <f t="shared" si="8"/>
        <v>1110</v>
      </c>
      <c r="AN92" s="207">
        <f t="shared" si="8"/>
        <v>1700.5</v>
      </c>
      <c r="AO92" s="207">
        <f t="shared" si="8"/>
        <v>1451</v>
      </c>
      <c r="AP92" s="207">
        <f t="shared" si="8"/>
        <v>1033.97</v>
      </c>
      <c r="AQ92" s="207">
        <f t="shared" si="8"/>
        <v>180</v>
      </c>
      <c r="AR92" s="207">
        <f t="shared" si="8"/>
        <v>258.52</v>
      </c>
      <c r="AS92" s="207">
        <f t="shared" si="8"/>
        <v>453.02</v>
      </c>
      <c r="AT92" s="207">
        <f t="shared" si="8"/>
        <v>183.87</v>
      </c>
      <c r="AU92" s="207">
        <f t="shared" si="8"/>
        <v>147.01999999999998</v>
      </c>
      <c r="AV92" s="207">
        <f t="shared" si="8"/>
        <v>974.63</v>
      </c>
      <c r="AW92" s="207">
        <f t="shared" si="8"/>
        <v>136.09</v>
      </c>
    </row>
    <row r="93" spans="1:49" x14ac:dyDescent="0.35">
      <c r="A93" s="31"/>
      <c r="B93" s="19"/>
      <c r="C93" s="19"/>
      <c r="D93" s="35"/>
      <c r="E93" s="35"/>
      <c r="F93" s="35"/>
      <c r="G93" s="35"/>
      <c r="H93" s="35"/>
      <c r="I93" s="35"/>
      <c r="J93" s="35"/>
      <c r="K93" s="35"/>
      <c r="L93" s="35"/>
      <c r="M93" s="35"/>
      <c r="N93" s="35"/>
      <c r="O93" s="35"/>
      <c r="P93" s="36"/>
      <c r="Q93" s="36"/>
      <c r="R93" s="36"/>
      <c r="S93" s="36"/>
      <c r="T93" s="36"/>
      <c r="U93" s="36"/>
      <c r="V93" s="36"/>
      <c r="W93" s="36"/>
      <c r="X93" s="36"/>
      <c r="Y93" s="36"/>
      <c r="Z93" s="36"/>
      <c r="AA93" s="36"/>
      <c r="AB93" s="37"/>
      <c r="AC93" s="37"/>
      <c r="AD93" s="37"/>
      <c r="AE93" s="37"/>
      <c r="AF93" s="37"/>
      <c r="AG93" s="37"/>
      <c r="AH93" s="37"/>
      <c r="AI93" s="37"/>
      <c r="AJ93" s="37"/>
      <c r="AK93" s="37"/>
      <c r="AL93" s="37"/>
      <c r="AM93" s="37"/>
      <c r="AN93" s="36"/>
      <c r="AO93" s="36"/>
      <c r="AP93" s="36"/>
      <c r="AQ93" s="36"/>
      <c r="AR93" s="34"/>
      <c r="AS93" s="34"/>
      <c r="AT93" s="34"/>
    </row>
    <row r="94" spans="1:49" x14ac:dyDescent="0.35">
      <c r="A94" s="74" t="s">
        <v>139</v>
      </c>
      <c r="B94" s="19"/>
      <c r="C94" s="19"/>
      <c r="D94" s="35"/>
      <c r="E94" s="35"/>
      <c r="F94" s="35"/>
      <c r="G94" s="35"/>
      <c r="H94" s="35"/>
      <c r="I94" s="35"/>
      <c r="J94" s="35"/>
      <c r="K94" s="35"/>
      <c r="L94" s="35"/>
      <c r="M94" s="35"/>
      <c r="N94" s="35"/>
      <c r="O94" s="35"/>
      <c r="P94" s="36"/>
      <c r="Q94" s="36"/>
      <c r="R94" s="36"/>
      <c r="S94" s="36"/>
      <c r="T94" s="36"/>
      <c r="U94" s="36"/>
      <c r="V94" s="36"/>
      <c r="W94" s="36"/>
      <c r="X94" s="36"/>
      <c r="Y94" s="36"/>
      <c r="Z94" s="36"/>
      <c r="AA94" s="36"/>
      <c r="AB94" s="37"/>
      <c r="AC94" s="37"/>
      <c r="AD94" s="37"/>
      <c r="AE94" s="37"/>
      <c r="AF94" s="37"/>
      <c r="AG94" s="37"/>
      <c r="AH94" s="37"/>
      <c r="AI94" s="37"/>
      <c r="AJ94" s="37"/>
      <c r="AK94" s="37"/>
      <c r="AL94" s="37"/>
      <c r="AM94" s="37"/>
      <c r="AN94" s="36"/>
      <c r="AO94" s="36"/>
      <c r="AP94" s="36"/>
      <c r="AQ94" s="36"/>
      <c r="AR94" s="34"/>
      <c r="AS94" s="34"/>
      <c r="AT94" s="34"/>
    </row>
    <row r="95" spans="1:49" x14ac:dyDescent="0.35">
      <c r="A95" s="11"/>
    </row>
    <row r="96" spans="1:49" ht="21" customHeight="1" x14ac:dyDescent="0.35">
      <c r="A96" s="456" t="s">
        <v>171</v>
      </c>
      <c r="B96" s="456" t="s">
        <v>160</v>
      </c>
      <c r="C96" s="456" t="s">
        <v>153</v>
      </c>
      <c r="D96" s="14">
        <v>42736</v>
      </c>
      <c r="E96" s="14">
        <v>42767</v>
      </c>
      <c r="F96" s="14">
        <v>42795</v>
      </c>
      <c r="G96" s="14">
        <v>42826</v>
      </c>
      <c r="H96" s="14">
        <v>42856</v>
      </c>
      <c r="I96" s="14">
        <v>42887</v>
      </c>
      <c r="J96" s="14">
        <v>42917</v>
      </c>
      <c r="K96" s="14">
        <v>42948</v>
      </c>
      <c r="L96" s="14">
        <v>42979</v>
      </c>
      <c r="M96" s="14">
        <v>43009</v>
      </c>
      <c r="N96" s="14">
        <v>43040</v>
      </c>
      <c r="O96" s="14">
        <v>43070</v>
      </c>
      <c r="P96" s="14">
        <v>43101</v>
      </c>
      <c r="Q96" s="14">
        <v>43132</v>
      </c>
      <c r="R96" s="14">
        <v>43160</v>
      </c>
      <c r="S96" s="14">
        <v>43191</v>
      </c>
      <c r="T96" s="14">
        <v>43221</v>
      </c>
      <c r="U96" s="14">
        <v>43252</v>
      </c>
      <c r="V96" s="14">
        <v>43282</v>
      </c>
      <c r="W96" s="14">
        <v>43313</v>
      </c>
      <c r="X96" s="14">
        <v>43344</v>
      </c>
      <c r="Y96" s="14">
        <v>43374</v>
      </c>
      <c r="Z96" s="14">
        <v>43405</v>
      </c>
      <c r="AA96" s="14">
        <v>43435</v>
      </c>
      <c r="AB96" s="14">
        <v>43466</v>
      </c>
      <c r="AC96" s="14">
        <v>43497</v>
      </c>
      <c r="AD96" s="14">
        <v>43525</v>
      </c>
      <c r="AE96" s="14">
        <v>43556</v>
      </c>
      <c r="AF96" s="14">
        <v>43586</v>
      </c>
      <c r="AG96" s="14">
        <v>43617</v>
      </c>
      <c r="AH96" s="14">
        <v>43647</v>
      </c>
      <c r="AI96" s="14">
        <v>43678</v>
      </c>
      <c r="AJ96" s="14">
        <v>43709</v>
      </c>
      <c r="AK96" s="14">
        <v>43739</v>
      </c>
      <c r="AL96" s="14">
        <v>43770</v>
      </c>
      <c r="AM96" s="14">
        <v>43800</v>
      </c>
      <c r="AN96" s="14">
        <v>43831</v>
      </c>
      <c r="AO96" s="14">
        <v>43862</v>
      </c>
      <c r="AP96" s="14">
        <v>43891</v>
      </c>
      <c r="AQ96" s="14">
        <v>43922</v>
      </c>
      <c r="AR96" s="14">
        <v>43952</v>
      </c>
      <c r="AS96" s="14">
        <v>43983</v>
      </c>
      <c r="AT96" s="14">
        <v>44013</v>
      </c>
      <c r="AU96" s="14">
        <v>44044</v>
      </c>
      <c r="AV96" s="14">
        <v>44075</v>
      </c>
      <c r="AW96" s="15">
        <v>44105</v>
      </c>
    </row>
    <row r="97" spans="1:49" s="34" customFormat="1" x14ac:dyDescent="0.35">
      <c r="A97" s="38" t="s">
        <v>364</v>
      </c>
      <c r="B97" s="40" t="s">
        <v>365</v>
      </c>
      <c r="C97" s="145">
        <v>0</v>
      </c>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3"/>
      <c r="AS97" s="3"/>
      <c r="AT97" s="3"/>
      <c r="AU97" s="28"/>
      <c r="AV97" s="28"/>
      <c r="AW97" s="28"/>
    </row>
    <row r="98" spans="1:49" x14ac:dyDescent="0.35">
      <c r="A98" s="13" t="s">
        <v>364</v>
      </c>
      <c r="B98" s="23" t="s">
        <v>172</v>
      </c>
      <c r="C98" s="102">
        <v>0</v>
      </c>
      <c r="D98" s="4"/>
      <c r="E98" s="4"/>
      <c r="F98" s="4"/>
      <c r="G98" s="4"/>
      <c r="H98" s="4"/>
      <c r="I98" s="4"/>
      <c r="J98" s="4"/>
      <c r="K98" s="3"/>
      <c r="L98" s="3"/>
      <c r="M98" s="4"/>
      <c r="N98" s="4"/>
      <c r="O98" s="3"/>
      <c r="P98" s="3"/>
      <c r="Q98" s="3"/>
      <c r="R98" s="3"/>
      <c r="S98" s="3"/>
      <c r="T98" s="3"/>
      <c r="U98" s="4"/>
      <c r="V98" s="4"/>
      <c r="W98" s="4"/>
      <c r="X98" s="4"/>
      <c r="Y98" s="4"/>
      <c r="Z98" s="3"/>
      <c r="AA98" s="4"/>
      <c r="AB98" s="4"/>
      <c r="AC98" s="3"/>
      <c r="AD98" s="3"/>
      <c r="AE98" s="4"/>
      <c r="AF98" s="4"/>
      <c r="AG98" s="4"/>
      <c r="AH98" s="4"/>
      <c r="AI98" s="4"/>
      <c r="AJ98" s="4"/>
      <c r="AK98" s="4"/>
      <c r="AL98" s="4"/>
      <c r="AM98" s="4"/>
      <c r="AN98" s="4"/>
      <c r="AO98" s="4"/>
      <c r="AP98" s="4"/>
      <c r="AQ98" s="3"/>
      <c r="AR98" s="3"/>
      <c r="AS98" s="3"/>
      <c r="AT98" s="3"/>
      <c r="AU98" s="3"/>
      <c r="AV98" s="3"/>
      <c r="AW98" s="3"/>
    </row>
    <row r="99" spans="1:49" x14ac:dyDescent="0.35">
      <c r="A99" s="13" t="s">
        <v>364</v>
      </c>
      <c r="B99" s="23" t="s">
        <v>173</v>
      </c>
      <c r="C99" s="102">
        <v>0</v>
      </c>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row>
    <row r="100" spans="1:49" s="34" customFormat="1" x14ac:dyDescent="0.35">
      <c r="A100" s="38"/>
      <c r="B100" s="40"/>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3"/>
      <c r="AS100" s="3"/>
      <c r="AT100" s="3"/>
      <c r="AU100" s="28"/>
      <c r="AV100" s="28"/>
      <c r="AW100" s="28"/>
    </row>
    <row r="101" spans="1:49" s="34" customFormat="1" x14ac:dyDescent="0.35">
      <c r="A101" s="38" t="s">
        <v>366</v>
      </c>
      <c r="B101" s="40" t="s">
        <v>365</v>
      </c>
      <c r="C101" s="145">
        <v>0</v>
      </c>
      <c r="D101" s="3"/>
      <c r="E101" s="3"/>
      <c r="F101" s="3"/>
      <c r="G101" s="3"/>
      <c r="H101" s="3"/>
      <c r="I101" s="3"/>
      <c r="J101" s="3"/>
      <c r="K101" s="3"/>
      <c r="L101" s="3"/>
      <c r="M101" s="3"/>
      <c r="N101" s="3"/>
      <c r="O101" s="3"/>
      <c r="P101" s="3"/>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3"/>
      <c r="AS101" s="3"/>
      <c r="AT101" s="3"/>
      <c r="AU101" s="3"/>
      <c r="AV101" s="28"/>
      <c r="AW101" s="28"/>
    </row>
    <row r="102" spans="1:49" x14ac:dyDescent="0.35">
      <c r="A102" s="13" t="s">
        <v>366</v>
      </c>
      <c r="B102" s="23" t="s">
        <v>172</v>
      </c>
      <c r="C102" s="102">
        <v>0</v>
      </c>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row>
    <row r="103" spans="1:49" x14ac:dyDescent="0.35">
      <c r="A103" s="13" t="s">
        <v>366</v>
      </c>
      <c r="B103" s="23" t="s">
        <v>173</v>
      </c>
      <c r="C103" s="102">
        <v>0</v>
      </c>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row>
    <row r="104" spans="1:49" s="34" customFormat="1" x14ac:dyDescent="0.35">
      <c r="A104" s="38"/>
      <c r="B104" s="40"/>
      <c r="C104" s="3"/>
      <c r="D104" s="3"/>
      <c r="E104" s="3"/>
      <c r="F104" s="3"/>
      <c r="G104" s="3"/>
      <c r="H104" s="3"/>
      <c r="I104" s="3"/>
      <c r="J104" s="3"/>
      <c r="K104" s="3"/>
      <c r="L104" s="3"/>
      <c r="M104" s="3"/>
      <c r="N104" s="3"/>
      <c r="O104" s="3"/>
      <c r="P104" s="3"/>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3"/>
      <c r="AS104" s="3"/>
      <c r="AT104" s="3"/>
      <c r="AU104" s="3"/>
      <c r="AV104" s="28"/>
      <c r="AW104" s="28"/>
    </row>
    <row r="105" spans="1:49" s="34" customFormat="1" x14ac:dyDescent="0.35">
      <c r="A105" s="38" t="s">
        <v>367</v>
      </c>
      <c r="B105" s="40" t="s">
        <v>365</v>
      </c>
      <c r="C105" s="145">
        <v>0</v>
      </c>
      <c r="D105" s="28"/>
      <c r="E105" s="28"/>
      <c r="F105" s="28"/>
      <c r="G105" s="28"/>
      <c r="H105" s="28"/>
      <c r="I105" s="28"/>
      <c r="J105" s="28"/>
      <c r="K105" s="28"/>
      <c r="L105" s="28"/>
      <c r="M105" s="28"/>
      <c r="N105" s="28"/>
      <c r="O105" s="28"/>
      <c r="P105" s="28"/>
      <c r="Q105" s="28"/>
      <c r="R105" s="28"/>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row>
    <row r="106" spans="1:49" x14ac:dyDescent="0.35">
      <c r="A106" s="13" t="s">
        <v>367</v>
      </c>
      <c r="B106" s="23" t="s">
        <v>172</v>
      </c>
      <c r="C106" s="102">
        <v>0</v>
      </c>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row>
    <row r="107" spans="1:49" x14ac:dyDescent="0.35">
      <c r="A107" s="13" t="s">
        <v>367</v>
      </c>
      <c r="B107" s="23" t="s">
        <v>173</v>
      </c>
      <c r="C107" s="102">
        <v>0</v>
      </c>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row>
    <row r="108" spans="1:49" s="34" customFormat="1" x14ac:dyDescent="0.35">
      <c r="A108" s="38"/>
      <c r="B108" s="40"/>
      <c r="C108" s="28"/>
      <c r="D108" s="28"/>
      <c r="E108" s="28"/>
      <c r="F108" s="28"/>
      <c r="G108" s="28"/>
      <c r="H108" s="28"/>
      <c r="I108" s="28"/>
      <c r="J108" s="28"/>
      <c r="K108" s="28"/>
      <c r="L108" s="28"/>
      <c r="M108" s="28"/>
      <c r="N108" s="28"/>
      <c r="O108" s="28"/>
      <c r="P108" s="28"/>
      <c r="Q108" s="28"/>
      <c r="R108" s="28"/>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s="34" customFormat="1" x14ac:dyDescent="0.35">
      <c r="A109" s="40" t="s">
        <v>368</v>
      </c>
      <c r="B109" s="40" t="s">
        <v>365</v>
      </c>
      <c r="C109" s="145">
        <v>0</v>
      </c>
      <c r="D109" s="28"/>
      <c r="E109" s="28"/>
      <c r="F109" s="28"/>
      <c r="G109" s="28"/>
      <c r="H109" s="28"/>
      <c r="I109" s="28"/>
      <c r="J109" s="28"/>
      <c r="K109" s="28"/>
      <c r="L109" s="28"/>
      <c r="M109" s="28"/>
      <c r="N109" s="28"/>
      <c r="O109" s="28"/>
      <c r="P109" s="28"/>
      <c r="Q109" s="28"/>
      <c r="R109" s="28"/>
      <c r="S109" s="28"/>
      <c r="T109" s="28"/>
      <c r="U109" s="28"/>
      <c r="V109" s="28"/>
      <c r="W109" s="28"/>
      <c r="X109" s="3"/>
      <c r="Y109" s="3"/>
      <c r="Z109" s="3"/>
      <c r="AA109" s="3"/>
      <c r="AB109" s="3"/>
      <c r="AC109" s="28"/>
      <c r="AD109" s="28"/>
      <c r="AE109" s="3"/>
      <c r="AF109" s="3"/>
      <c r="AG109" s="28"/>
      <c r="AH109" s="3"/>
      <c r="AI109" s="3"/>
      <c r="AJ109" s="3"/>
      <c r="AK109" s="28"/>
      <c r="AL109" s="3"/>
      <c r="AM109" s="3"/>
      <c r="AN109" s="3"/>
      <c r="AO109" s="3"/>
      <c r="AP109" s="3"/>
      <c r="AQ109" s="3"/>
      <c r="AR109" s="3"/>
      <c r="AS109" s="3"/>
      <c r="AT109" s="3"/>
      <c r="AU109" s="3"/>
      <c r="AV109" s="3"/>
      <c r="AW109" s="28"/>
    </row>
    <row r="110" spans="1:49" x14ac:dyDescent="0.35">
      <c r="A110" s="40" t="s">
        <v>368</v>
      </c>
      <c r="B110" s="23" t="s">
        <v>172</v>
      </c>
      <c r="C110" s="102">
        <v>0</v>
      </c>
      <c r="D110" s="3"/>
      <c r="E110" s="4"/>
      <c r="F110" s="4"/>
      <c r="G110" s="3"/>
      <c r="H110" s="3"/>
      <c r="I110" s="3"/>
      <c r="J110" s="3"/>
      <c r="K110" s="3"/>
      <c r="L110" s="3"/>
      <c r="M110" s="4"/>
      <c r="N110" s="3"/>
      <c r="O110" s="4"/>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row>
    <row r="111" spans="1:49" x14ac:dyDescent="0.35">
      <c r="A111" s="40" t="s">
        <v>368</v>
      </c>
      <c r="B111" s="23" t="s">
        <v>173</v>
      </c>
      <c r="C111" s="102">
        <v>0</v>
      </c>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row>
    <row r="112" spans="1:49" s="101" customFormat="1" x14ac:dyDescent="0.35">
      <c r="A112" s="575" t="s">
        <v>175</v>
      </c>
      <c r="B112" s="576" t="s">
        <v>175</v>
      </c>
      <c r="C112" s="72"/>
      <c r="D112" s="72">
        <f>D109+D105+D101+D97</f>
        <v>0</v>
      </c>
      <c r="E112" s="72">
        <f t="shared" ref="E112:AW112" si="9">E109+E105+E101+E97</f>
        <v>0</v>
      </c>
      <c r="F112" s="72">
        <f t="shared" si="9"/>
        <v>0</v>
      </c>
      <c r="G112" s="72">
        <f t="shared" si="9"/>
        <v>0</v>
      </c>
      <c r="H112" s="72">
        <f t="shared" si="9"/>
        <v>0</v>
      </c>
      <c r="I112" s="72">
        <f t="shared" si="9"/>
        <v>0</v>
      </c>
      <c r="J112" s="72">
        <f t="shared" si="9"/>
        <v>0</v>
      </c>
      <c r="K112" s="72">
        <f t="shared" si="9"/>
        <v>0</v>
      </c>
      <c r="L112" s="72">
        <f t="shared" si="9"/>
        <v>0</v>
      </c>
      <c r="M112" s="72">
        <f t="shared" si="9"/>
        <v>0</v>
      </c>
      <c r="N112" s="72">
        <f t="shared" si="9"/>
        <v>0</v>
      </c>
      <c r="O112" s="72">
        <f t="shared" si="9"/>
        <v>0</v>
      </c>
      <c r="P112" s="72">
        <f t="shared" si="9"/>
        <v>0</v>
      </c>
      <c r="Q112" s="72">
        <f t="shared" si="9"/>
        <v>0</v>
      </c>
      <c r="R112" s="72">
        <f t="shared" si="9"/>
        <v>0</v>
      </c>
      <c r="S112" s="72">
        <f t="shared" si="9"/>
        <v>0</v>
      </c>
      <c r="T112" s="72">
        <f t="shared" si="9"/>
        <v>0</v>
      </c>
      <c r="U112" s="72">
        <f t="shared" si="9"/>
        <v>0</v>
      </c>
      <c r="V112" s="72">
        <f t="shared" si="9"/>
        <v>0</v>
      </c>
      <c r="W112" s="72">
        <f t="shared" si="9"/>
        <v>0</v>
      </c>
      <c r="X112" s="72">
        <f t="shared" si="9"/>
        <v>0</v>
      </c>
      <c r="Y112" s="72">
        <f t="shared" si="9"/>
        <v>0</v>
      </c>
      <c r="Z112" s="72">
        <f t="shared" si="9"/>
        <v>0</v>
      </c>
      <c r="AA112" s="72">
        <f t="shared" si="9"/>
        <v>0</v>
      </c>
      <c r="AB112" s="72">
        <f t="shared" si="9"/>
        <v>0</v>
      </c>
      <c r="AC112" s="72">
        <f t="shared" si="9"/>
        <v>0</v>
      </c>
      <c r="AD112" s="72">
        <f t="shared" si="9"/>
        <v>0</v>
      </c>
      <c r="AE112" s="72">
        <f t="shared" si="9"/>
        <v>0</v>
      </c>
      <c r="AF112" s="72">
        <f t="shared" si="9"/>
        <v>0</v>
      </c>
      <c r="AG112" s="72">
        <f t="shared" si="9"/>
        <v>0</v>
      </c>
      <c r="AH112" s="72">
        <f t="shared" si="9"/>
        <v>0</v>
      </c>
      <c r="AI112" s="72">
        <f t="shared" si="9"/>
        <v>0</v>
      </c>
      <c r="AJ112" s="72">
        <f t="shared" si="9"/>
        <v>0</v>
      </c>
      <c r="AK112" s="72">
        <f t="shared" si="9"/>
        <v>0</v>
      </c>
      <c r="AL112" s="72">
        <f t="shared" si="9"/>
        <v>0</v>
      </c>
      <c r="AM112" s="72">
        <f t="shared" si="9"/>
        <v>0</v>
      </c>
      <c r="AN112" s="72">
        <f t="shared" si="9"/>
        <v>0</v>
      </c>
      <c r="AO112" s="72">
        <f t="shared" si="9"/>
        <v>0</v>
      </c>
      <c r="AP112" s="72">
        <f t="shared" si="9"/>
        <v>0</v>
      </c>
      <c r="AQ112" s="72">
        <f t="shared" si="9"/>
        <v>0</v>
      </c>
      <c r="AR112" s="72">
        <f t="shared" si="9"/>
        <v>0</v>
      </c>
      <c r="AS112" s="72">
        <f t="shared" si="9"/>
        <v>0</v>
      </c>
      <c r="AT112" s="72">
        <f t="shared" si="9"/>
        <v>0</v>
      </c>
      <c r="AU112" s="72">
        <f t="shared" si="9"/>
        <v>0</v>
      </c>
      <c r="AV112" s="72">
        <f t="shared" si="9"/>
        <v>0</v>
      </c>
      <c r="AW112" s="100">
        <f t="shared" si="9"/>
        <v>0</v>
      </c>
    </row>
    <row r="113" spans="1:1" x14ac:dyDescent="0.35">
      <c r="A113" s="11"/>
    </row>
    <row r="114" spans="1:1" x14ac:dyDescent="0.35">
      <c r="A114" s="11"/>
    </row>
  </sheetData>
  <mergeCells count="3">
    <mergeCell ref="A14:A16"/>
    <mergeCell ref="A92:B92"/>
    <mergeCell ref="A112:B112"/>
  </mergeCell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A53DC-BF1D-426A-9FC4-F9FD00418027}">
  <dimension ref="A1:AX114"/>
  <sheetViews>
    <sheetView topLeftCell="B70" zoomScaleNormal="100" workbookViewId="0">
      <selection activeCell="D85" sqref="D85:AW91"/>
    </sheetView>
  </sheetViews>
  <sheetFormatPr defaultRowHeight="14.5" x14ac:dyDescent="0.35"/>
  <cols>
    <col min="1" max="1" width="55.08984375" bestFit="1" customWidth="1"/>
    <col min="2" max="2" width="59.08984375" customWidth="1"/>
    <col min="3" max="3" width="36" customWidth="1"/>
    <col min="4" max="13" width="11.54296875" customWidth="1"/>
    <col min="14" max="14" width="10.54296875" customWidth="1"/>
    <col min="15" max="19" width="11.54296875" customWidth="1"/>
    <col min="20" max="20" width="10.54296875" customWidth="1"/>
    <col min="21" max="42" width="11.54296875" customWidth="1"/>
    <col min="43" max="49" width="10.54296875" customWidth="1"/>
  </cols>
  <sheetData>
    <row r="1" spans="1:50" ht="26" x14ac:dyDescent="0.6">
      <c r="A1" s="26" t="s">
        <v>0</v>
      </c>
    </row>
    <row r="2" spans="1:50" ht="21" x14ac:dyDescent="0.5">
      <c r="A2" s="66" t="s">
        <v>344</v>
      </c>
      <c r="B2" s="66" t="s">
        <v>395</v>
      </c>
      <c r="C2" s="66"/>
    </row>
    <row r="3" spans="1:50" x14ac:dyDescent="0.35">
      <c r="B3" s="111" t="s">
        <v>158</v>
      </c>
    </row>
    <row r="4" spans="1:50" x14ac:dyDescent="0.35">
      <c r="A4" s="73" t="s">
        <v>346</v>
      </c>
    </row>
    <row r="5" spans="1:50" x14ac:dyDescent="0.35">
      <c r="A5" s="73"/>
    </row>
    <row r="6" spans="1:50" x14ac:dyDescent="0.35">
      <c r="A6" s="51" t="s">
        <v>152</v>
      </c>
    </row>
    <row r="8" spans="1:50" x14ac:dyDescent="0.35">
      <c r="A8" s="5"/>
      <c r="B8" s="6"/>
      <c r="C8" s="456" t="s">
        <v>153</v>
      </c>
      <c r="D8" s="14">
        <v>42736</v>
      </c>
      <c r="E8" s="14">
        <v>42767</v>
      </c>
      <c r="F8" s="14">
        <v>42795</v>
      </c>
      <c r="G8" s="14">
        <v>42826</v>
      </c>
      <c r="H8" s="14">
        <v>42856</v>
      </c>
      <c r="I8" s="14">
        <v>42887</v>
      </c>
      <c r="J8" s="14">
        <v>42917</v>
      </c>
      <c r="K8" s="14">
        <v>42948</v>
      </c>
      <c r="L8" s="14">
        <v>42979</v>
      </c>
      <c r="M8" s="14">
        <v>43009</v>
      </c>
      <c r="N8" s="14">
        <v>43040</v>
      </c>
      <c r="O8" s="14">
        <v>43070</v>
      </c>
      <c r="P8" s="14">
        <v>43101</v>
      </c>
      <c r="Q8" s="14">
        <v>43132</v>
      </c>
      <c r="R8" s="14">
        <v>43160</v>
      </c>
      <c r="S8" s="14">
        <v>43191</v>
      </c>
      <c r="T8" s="14">
        <v>43221</v>
      </c>
      <c r="U8" s="14">
        <v>43252</v>
      </c>
      <c r="V8" s="14">
        <v>43282</v>
      </c>
      <c r="W8" s="14">
        <v>43313</v>
      </c>
      <c r="X8" s="14">
        <v>43344</v>
      </c>
      <c r="Y8" s="14">
        <v>43374</v>
      </c>
      <c r="Z8" s="14">
        <v>43405</v>
      </c>
      <c r="AA8" s="14">
        <v>43435</v>
      </c>
      <c r="AB8" s="14">
        <v>43466</v>
      </c>
      <c r="AC8" s="14">
        <v>43497</v>
      </c>
      <c r="AD8" s="14">
        <v>43525</v>
      </c>
      <c r="AE8" s="14">
        <v>43556</v>
      </c>
      <c r="AF8" s="14">
        <v>43586</v>
      </c>
      <c r="AG8" s="14">
        <v>43617</v>
      </c>
      <c r="AH8" s="14">
        <v>43647</v>
      </c>
      <c r="AI8" s="14">
        <v>43678</v>
      </c>
      <c r="AJ8" s="14">
        <v>43709</v>
      </c>
      <c r="AK8" s="14">
        <v>43739</v>
      </c>
      <c r="AL8" s="14">
        <v>43770</v>
      </c>
      <c r="AM8" s="14">
        <v>43800</v>
      </c>
      <c r="AN8" s="14">
        <v>43831</v>
      </c>
      <c r="AO8" s="14">
        <v>43862</v>
      </c>
      <c r="AP8" s="14">
        <v>43891</v>
      </c>
      <c r="AQ8" s="14">
        <v>43922</v>
      </c>
      <c r="AR8" s="14">
        <v>43952</v>
      </c>
      <c r="AS8" s="14">
        <v>43983</v>
      </c>
      <c r="AT8" s="14">
        <v>44013</v>
      </c>
      <c r="AU8" s="14">
        <v>44044</v>
      </c>
      <c r="AV8" s="14">
        <v>44075</v>
      </c>
      <c r="AW8" s="14">
        <v>44105</v>
      </c>
    </row>
    <row r="9" spans="1:50" x14ac:dyDescent="0.35">
      <c r="A9" s="86" t="s">
        <v>154</v>
      </c>
      <c r="B9" s="8" t="s">
        <v>347</v>
      </c>
      <c r="C9" s="22">
        <f>AVERAGE(D9:AW9)</f>
        <v>898.76086956521738</v>
      </c>
      <c r="D9" s="22">
        <v>908</v>
      </c>
      <c r="E9" s="22">
        <v>903</v>
      </c>
      <c r="F9" s="22">
        <v>894</v>
      </c>
      <c r="G9" s="22">
        <v>886</v>
      </c>
      <c r="H9" s="22">
        <v>907</v>
      </c>
      <c r="I9" s="22">
        <v>909</v>
      </c>
      <c r="J9" s="22">
        <v>892</v>
      </c>
      <c r="K9" s="22">
        <v>915</v>
      </c>
      <c r="L9" s="22">
        <v>919</v>
      </c>
      <c r="M9" s="22">
        <v>920</v>
      </c>
      <c r="N9" s="22">
        <v>910</v>
      </c>
      <c r="O9" s="22">
        <v>908</v>
      </c>
      <c r="P9" s="22">
        <v>908</v>
      </c>
      <c r="Q9" s="22">
        <v>898</v>
      </c>
      <c r="R9" s="22">
        <v>901</v>
      </c>
      <c r="S9" s="22">
        <v>911</v>
      </c>
      <c r="T9" s="22">
        <v>909</v>
      </c>
      <c r="U9" s="22">
        <v>906</v>
      </c>
      <c r="V9" s="22">
        <v>885</v>
      </c>
      <c r="W9" s="22">
        <v>877</v>
      </c>
      <c r="X9" s="22">
        <v>878</v>
      </c>
      <c r="Y9" s="22">
        <v>879</v>
      </c>
      <c r="Z9" s="22">
        <v>897</v>
      </c>
      <c r="AA9" s="22">
        <v>902</v>
      </c>
      <c r="AB9" s="22">
        <v>906</v>
      </c>
      <c r="AC9" s="22">
        <v>903</v>
      </c>
      <c r="AD9" s="22">
        <v>921</v>
      </c>
      <c r="AE9" s="22">
        <v>917</v>
      </c>
      <c r="AF9" s="22">
        <v>913</v>
      </c>
      <c r="AG9" s="22">
        <v>904</v>
      </c>
      <c r="AH9" s="22">
        <v>898</v>
      </c>
      <c r="AI9" s="22">
        <v>893</v>
      </c>
      <c r="AJ9" s="22">
        <v>894</v>
      </c>
      <c r="AK9" s="22">
        <v>910</v>
      </c>
      <c r="AL9" s="22">
        <v>893</v>
      </c>
      <c r="AM9" s="22">
        <v>878</v>
      </c>
      <c r="AN9" s="22">
        <v>869</v>
      </c>
      <c r="AO9" s="22">
        <v>864</v>
      </c>
      <c r="AP9" s="22">
        <v>858</v>
      </c>
      <c r="AQ9" s="22">
        <v>860</v>
      </c>
      <c r="AR9" s="22">
        <v>877</v>
      </c>
      <c r="AS9" s="22">
        <v>881</v>
      </c>
      <c r="AT9" s="22">
        <v>894</v>
      </c>
      <c r="AU9" s="22">
        <v>918</v>
      </c>
      <c r="AV9" s="22">
        <v>931</v>
      </c>
      <c r="AW9" s="22">
        <v>939</v>
      </c>
    </row>
    <row r="10" spans="1:50" x14ac:dyDescent="0.35">
      <c r="A10" s="19"/>
      <c r="B10" s="19"/>
      <c r="C10" s="19"/>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row>
    <row r="11" spans="1:50" x14ac:dyDescent="0.35">
      <c r="A11" s="51" t="s">
        <v>348</v>
      </c>
      <c r="B11" s="19"/>
      <c r="C11" s="19"/>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row>
    <row r="12" spans="1:50" x14ac:dyDescent="0.35">
      <c r="A12" s="19"/>
      <c r="B12" s="19"/>
      <c r="C12" s="19"/>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row>
    <row r="13" spans="1:50" x14ac:dyDescent="0.35">
      <c r="A13" s="24"/>
      <c r="B13" s="6"/>
      <c r="C13" s="456" t="s">
        <v>153</v>
      </c>
      <c r="D13" s="14">
        <v>42736</v>
      </c>
      <c r="E13" s="14">
        <v>42767</v>
      </c>
      <c r="F13" s="14">
        <v>42795</v>
      </c>
      <c r="G13" s="14">
        <v>42826</v>
      </c>
      <c r="H13" s="14">
        <v>42856</v>
      </c>
      <c r="I13" s="14">
        <v>42887</v>
      </c>
      <c r="J13" s="14">
        <v>42917</v>
      </c>
      <c r="K13" s="14">
        <v>42948</v>
      </c>
      <c r="L13" s="14">
        <v>42979</v>
      </c>
      <c r="M13" s="14">
        <v>43009</v>
      </c>
      <c r="N13" s="14">
        <v>43040</v>
      </c>
      <c r="O13" s="14">
        <v>43070</v>
      </c>
      <c r="P13" s="14">
        <v>43101</v>
      </c>
      <c r="Q13" s="14">
        <v>43132</v>
      </c>
      <c r="R13" s="14">
        <v>43160</v>
      </c>
      <c r="S13" s="14">
        <v>43191</v>
      </c>
      <c r="T13" s="14">
        <v>43221</v>
      </c>
      <c r="U13" s="14">
        <v>43252</v>
      </c>
      <c r="V13" s="14">
        <v>43282</v>
      </c>
      <c r="W13" s="14">
        <v>43313</v>
      </c>
      <c r="X13" s="14">
        <v>43344</v>
      </c>
      <c r="Y13" s="14">
        <v>43374</v>
      </c>
      <c r="Z13" s="14">
        <v>43405</v>
      </c>
      <c r="AA13" s="14">
        <v>43435</v>
      </c>
      <c r="AB13" s="14">
        <v>43466</v>
      </c>
      <c r="AC13" s="14">
        <v>43497</v>
      </c>
      <c r="AD13" s="14">
        <v>43525</v>
      </c>
      <c r="AE13" s="14">
        <v>43556</v>
      </c>
      <c r="AF13" s="14">
        <v>43586</v>
      </c>
      <c r="AG13" s="14">
        <v>43617</v>
      </c>
      <c r="AH13" s="14">
        <v>43647</v>
      </c>
      <c r="AI13" s="14">
        <v>43678</v>
      </c>
      <c r="AJ13" s="14">
        <v>43709</v>
      </c>
      <c r="AK13" s="14">
        <v>43739</v>
      </c>
      <c r="AL13" s="14">
        <v>43770</v>
      </c>
      <c r="AM13" s="14">
        <v>43800</v>
      </c>
      <c r="AN13" s="14">
        <v>43831</v>
      </c>
      <c r="AO13" s="14">
        <v>43862</v>
      </c>
      <c r="AP13" s="14">
        <v>43891</v>
      </c>
      <c r="AQ13" s="15">
        <v>43922</v>
      </c>
      <c r="AR13" s="15">
        <v>43952</v>
      </c>
      <c r="AS13" s="15">
        <v>43983</v>
      </c>
      <c r="AT13" s="15">
        <v>44013</v>
      </c>
      <c r="AU13" s="15">
        <v>44044</v>
      </c>
      <c r="AV13" s="15">
        <v>44075</v>
      </c>
      <c r="AW13" s="15">
        <v>44105</v>
      </c>
      <c r="AX13" s="51"/>
    </row>
    <row r="14" spans="1:50" x14ac:dyDescent="0.35">
      <c r="A14" s="570" t="s">
        <v>117</v>
      </c>
      <c r="B14" s="3" t="s">
        <v>349</v>
      </c>
      <c r="C14" s="145">
        <f t="shared" ref="C14:C16" si="0">AVERAGE(D14:AW14)</f>
        <v>13060.959565217387</v>
      </c>
      <c r="D14" s="145">
        <f t="shared" ref="D14:AW14" si="1">D92+D21+D112</f>
        <v>11742.62</v>
      </c>
      <c r="E14" s="145">
        <f t="shared" si="1"/>
        <v>13866.82</v>
      </c>
      <c r="F14" s="145">
        <f t="shared" si="1"/>
        <v>20724.61</v>
      </c>
      <c r="G14" s="145">
        <f t="shared" si="1"/>
        <v>16738.43</v>
      </c>
      <c r="H14" s="145">
        <f t="shared" si="1"/>
        <v>17596.009999999998</v>
      </c>
      <c r="I14" s="145">
        <f t="shared" si="1"/>
        <v>15201.74</v>
      </c>
      <c r="J14" s="145">
        <f t="shared" si="1"/>
        <v>26158.690000000002</v>
      </c>
      <c r="K14" s="145">
        <f t="shared" si="1"/>
        <v>25846.12</v>
      </c>
      <c r="L14" s="145">
        <f t="shared" si="1"/>
        <v>15029.619999999999</v>
      </c>
      <c r="M14" s="145">
        <f t="shared" si="1"/>
        <v>18623.310000000001</v>
      </c>
      <c r="N14" s="145">
        <f t="shared" si="1"/>
        <v>8467.81</v>
      </c>
      <c r="O14" s="145">
        <f t="shared" si="1"/>
        <v>12231.9</v>
      </c>
      <c r="P14" s="145">
        <f t="shared" si="1"/>
        <v>13224.33</v>
      </c>
      <c r="Q14" s="145">
        <f t="shared" si="1"/>
        <v>12677.93</v>
      </c>
      <c r="R14" s="145">
        <f t="shared" si="1"/>
        <v>12445.38</v>
      </c>
      <c r="S14" s="145">
        <f t="shared" si="1"/>
        <v>10360.950000000001</v>
      </c>
      <c r="T14" s="145">
        <f t="shared" si="1"/>
        <v>9793.1299999999992</v>
      </c>
      <c r="U14" s="145">
        <f t="shared" si="1"/>
        <v>22348.2</v>
      </c>
      <c r="V14" s="145">
        <f t="shared" si="1"/>
        <v>18400.260000000002</v>
      </c>
      <c r="W14" s="145">
        <f t="shared" si="1"/>
        <v>17831.16</v>
      </c>
      <c r="X14" s="145">
        <f t="shared" si="1"/>
        <v>12321.6</v>
      </c>
      <c r="Y14" s="145">
        <f t="shared" si="1"/>
        <v>14689.78</v>
      </c>
      <c r="Z14" s="145">
        <f t="shared" si="1"/>
        <v>16596.669999999998</v>
      </c>
      <c r="AA14" s="145">
        <f t="shared" si="1"/>
        <v>15122.55</v>
      </c>
      <c r="AB14" s="145">
        <f t="shared" si="1"/>
        <v>10539.08</v>
      </c>
      <c r="AC14" s="145">
        <f t="shared" si="1"/>
        <v>11001.79</v>
      </c>
      <c r="AD14" s="145">
        <f t="shared" si="1"/>
        <v>10254.370000000001</v>
      </c>
      <c r="AE14" s="145">
        <f t="shared" si="1"/>
        <v>12273.22</v>
      </c>
      <c r="AF14" s="145">
        <f t="shared" si="1"/>
        <v>16357.24</v>
      </c>
      <c r="AG14" s="145">
        <f t="shared" si="1"/>
        <v>10336.34</v>
      </c>
      <c r="AH14" s="145">
        <f t="shared" si="1"/>
        <v>13860.99</v>
      </c>
      <c r="AI14" s="145">
        <f t="shared" si="1"/>
        <v>15203.71</v>
      </c>
      <c r="AJ14" s="145">
        <f t="shared" si="1"/>
        <v>12006.44</v>
      </c>
      <c r="AK14" s="145">
        <f t="shared" si="1"/>
        <v>15776</v>
      </c>
      <c r="AL14" s="145">
        <f t="shared" si="1"/>
        <v>14690.48</v>
      </c>
      <c r="AM14" s="145">
        <f t="shared" si="1"/>
        <v>12385.48</v>
      </c>
      <c r="AN14" s="145">
        <f t="shared" si="1"/>
        <v>13265.62</v>
      </c>
      <c r="AO14" s="145">
        <f t="shared" si="1"/>
        <v>13618.61</v>
      </c>
      <c r="AP14" s="145">
        <f t="shared" si="1"/>
        <v>12371.64</v>
      </c>
      <c r="AQ14" s="145">
        <f t="shared" si="1"/>
        <v>3408</v>
      </c>
      <c r="AR14" s="145">
        <f t="shared" si="1"/>
        <v>2946.28</v>
      </c>
      <c r="AS14" s="145">
        <f t="shared" si="1"/>
        <v>4580.09</v>
      </c>
      <c r="AT14" s="145">
        <f t="shared" si="1"/>
        <v>4388.2700000000004</v>
      </c>
      <c r="AU14" s="145">
        <f t="shared" si="1"/>
        <v>3546.94</v>
      </c>
      <c r="AV14" s="145">
        <f t="shared" si="1"/>
        <v>4752.96</v>
      </c>
      <c r="AW14" s="145">
        <f t="shared" si="1"/>
        <v>5200.97</v>
      </c>
      <c r="AX14" s="42"/>
    </row>
    <row r="15" spans="1:50" s="96" customFormat="1" x14ac:dyDescent="0.35">
      <c r="A15" s="570"/>
      <c r="B15" s="92" t="s">
        <v>350</v>
      </c>
      <c r="C15" s="202">
        <f t="shared" si="0"/>
        <v>14.537639435890014</v>
      </c>
      <c r="D15" s="202">
        <f t="shared" ref="D15:AW15" si="2">D14/D9</f>
        <v>12.932400881057269</v>
      </c>
      <c r="E15" s="202">
        <f t="shared" si="2"/>
        <v>15.356389811738648</v>
      </c>
      <c r="F15" s="202">
        <f t="shared" si="2"/>
        <v>23.181890380313199</v>
      </c>
      <c r="G15" s="202">
        <f t="shared" si="2"/>
        <v>18.892133182844244</v>
      </c>
      <c r="H15" s="202">
        <f t="shared" si="2"/>
        <v>19.400231532524806</v>
      </c>
      <c r="I15" s="202">
        <f t="shared" si="2"/>
        <v>16.723586358635863</v>
      </c>
      <c r="J15" s="202">
        <f t="shared" si="2"/>
        <v>29.325885650224219</v>
      </c>
      <c r="K15" s="202">
        <f t="shared" si="2"/>
        <v>28.247125683060109</v>
      </c>
      <c r="L15" s="202">
        <f t="shared" si="2"/>
        <v>16.354319912948856</v>
      </c>
      <c r="M15" s="202">
        <f t="shared" si="2"/>
        <v>20.242728260869566</v>
      </c>
      <c r="N15" s="202">
        <f t="shared" si="2"/>
        <v>9.3052857142857146</v>
      </c>
      <c r="O15" s="202">
        <f t="shared" si="2"/>
        <v>13.471255506607928</v>
      </c>
      <c r="P15" s="202">
        <f t="shared" si="2"/>
        <v>14.564240088105727</v>
      </c>
      <c r="Q15" s="202">
        <f t="shared" si="2"/>
        <v>14.117962138084632</v>
      </c>
      <c r="R15" s="202">
        <f t="shared" si="2"/>
        <v>13.812852386237513</v>
      </c>
      <c r="S15" s="202">
        <f t="shared" si="2"/>
        <v>11.373161361141603</v>
      </c>
      <c r="T15" s="202">
        <f t="shared" si="2"/>
        <v>10.773520352035202</v>
      </c>
      <c r="U15" s="202">
        <f t="shared" si="2"/>
        <v>24.666887417218543</v>
      </c>
      <c r="V15" s="202">
        <f t="shared" si="2"/>
        <v>20.791254237288136</v>
      </c>
      <c r="W15" s="202">
        <f t="shared" si="2"/>
        <v>20.331995438996579</v>
      </c>
      <c r="X15" s="202">
        <f t="shared" si="2"/>
        <v>14.03371298405467</v>
      </c>
      <c r="Y15" s="202">
        <f t="shared" si="2"/>
        <v>16.711922639362914</v>
      </c>
      <c r="Z15" s="202">
        <f t="shared" si="2"/>
        <v>18.502419175027867</v>
      </c>
      <c r="AA15" s="202">
        <f t="shared" si="2"/>
        <v>16.765576496674058</v>
      </c>
      <c r="AB15" s="202">
        <f t="shared" si="2"/>
        <v>11.632538631346579</v>
      </c>
      <c r="AC15" s="202">
        <f t="shared" si="2"/>
        <v>12.183599114064231</v>
      </c>
      <c r="AD15" s="202">
        <f t="shared" si="2"/>
        <v>11.133952225841478</v>
      </c>
      <c r="AE15" s="202">
        <f t="shared" si="2"/>
        <v>13.384100327153762</v>
      </c>
      <c r="AF15" s="202">
        <f t="shared" si="2"/>
        <v>17.915925520262871</v>
      </c>
      <c r="AG15" s="202">
        <f t="shared" si="2"/>
        <v>11.434004424778761</v>
      </c>
      <c r="AH15" s="202">
        <f t="shared" si="2"/>
        <v>15.435400890868596</v>
      </c>
      <c r="AI15" s="202">
        <f t="shared" si="2"/>
        <v>17.025431131019037</v>
      </c>
      <c r="AJ15" s="202">
        <f t="shared" si="2"/>
        <v>13.430022371364654</v>
      </c>
      <c r="AK15" s="202">
        <f t="shared" si="2"/>
        <v>17.336263736263735</v>
      </c>
      <c r="AL15" s="202">
        <f t="shared" si="2"/>
        <v>16.450705487122061</v>
      </c>
      <c r="AM15" s="202">
        <f t="shared" si="2"/>
        <v>14.106469248291571</v>
      </c>
      <c r="AN15" s="202">
        <f t="shared" si="2"/>
        <v>15.265385500575375</v>
      </c>
      <c r="AO15" s="202">
        <f t="shared" si="2"/>
        <v>15.762280092592594</v>
      </c>
      <c r="AP15" s="202">
        <f t="shared" si="2"/>
        <v>14.419160839160838</v>
      </c>
      <c r="AQ15" s="145">
        <f t="shared" si="2"/>
        <v>3.9627906976744187</v>
      </c>
      <c r="AR15" s="145">
        <f t="shared" si="2"/>
        <v>3.3594982896237173</v>
      </c>
      <c r="AS15" s="145">
        <f t="shared" si="2"/>
        <v>5.1987400681044269</v>
      </c>
      <c r="AT15" s="145">
        <f t="shared" si="2"/>
        <v>4.9085794183445195</v>
      </c>
      <c r="AU15" s="145">
        <f t="shared" si="2"/>
        <v>3.8637690631808281</v>
      </c>
      <c r="AV15" s="145">
        <f t="shared" si="2"/>
        <v>5.1052201933404939</v>
      </c>
      <c r="AW15" s="145">
        <f t="shared" si="2"/>
        <v>5.5388391906283285</v>
      </c>
      <c r="AX15" s="95"/>
    </row>
    <row r="16" spans="1:50" ht="15" thickBot="1" x14ac:dyDescent="0.4">
      <c r="A16" s="586"/>
      <c r="B16" s="8" t="s">
        <v>351</v>
      </c>
      <c r="C16" s="196">
        <f t="shared" si="0"/>
        <v>921.49518856555767</v>
      </c>
      <c r="D16" s="196">
        <f t="shared" ref="D16:AW16" si="3">(D21+D92)/D25</f>
        <v>733.91375000000005</v>
      </c>
      <c r="E16" s="196">
        <f t="shared" si="3"/>
        <v>990.48714285714289</v>
      </c>
      <c r="F16" s="196">
        <f t="shared" si="3"/>
        <v>942.02772727272725</v>
      </c>
      <c r="G16" s="196">
        <f t="shared" si="3"/>
        <v>880.97</v>
      </c>
      <c r="H16" s="196">
        <f t="shared" si="3"/>
        <v>799.8186363636363</v>
      </c>
      <c r="I16" s="196">
        <f t="shared" si="3"/>
        <v>760.08699999999999</v>
      </c>
      <c r="J16" s="196">
        <f t="shared" si="3"/>
        <v>1453.2605555555556</v>
      </c>
      <c r="K16" s="196">
        <f t="shared" si="3"/>
        <v>1174.8236363636363</v>
      </c>
      <c r="L16" s="196">
        <f t="shared" si="3"/>
        <v>884.09529411764697</v>
      </c>
      <c r="M16" s="196">
        <f t="shared" si="3"/>
        <v>980.17421052631585</v>
      </c>
      <c r="N16" s="196">
        <f t="shared" si="3"/>
        <v>604.84357142857141</v>
      </c>
      <c r="O16" s="196">
        <f t="shared" si="3"/>
        <v>873.7071428571428</v>
      </c>
      <c r="P16" s="196">
        <f t="shared" si="3"/>
        <v>826.520625</v>
      </c>
      <c r="Q16" s="196">
        <f t="shared" si="3"/>
        <v>667.25947368421055</v>
      </c>
      <c r="R16" s="196">
        <f t="shared" si="3"/>
        <v>732.08117647058816</v>
      </c>
      <c r="S16" s="196">
        <f t="shared" si="3"/>
        <v>863.41250000000002</v>
      </c>
      <c r="T16" s="196">
        <f t="shared" si="3"/>
        <v>699.50928571428562</v>
      </c>
      <c r="U16" s="196">
        <f t="shared" si="3"/>
        <v>1489.88</v>
      </c>
      <c r="V16" s="196">
        <f t="shared" si="3"/>
        <v>1226.6840000000002</v>
      </c>
      <c r="W16" s="196">
        <f t="shared" si="3"/>
        <v>810.50727272727272</v>
      </c>
      <c r="X16" s="196">
        <f t="shared" si="3"/>
        <v>724.80000000000007</v>
      </c>
      <c r="Y16" s="196">
        <f t="shared" si="3"/>
        <v>918.11125000000004</v>
      </c>
      <c r="Z16" s="196">
        <f t="shared" si="3"/>
        <v>922.03722222222211</v>
      </c>
      <c r="AA16" s="196">
        <f t="shared" si="3"/>
        <v>945.15937499999995</v>
      </c>
      <c r="AB16" s="196">
        <f t="shared" si="3"/>
        <v>1317.385</v>
      </c>
      <c r="AC16" s="196">
        <f t="shared" si="3"/>
        <v>687.61187500000005</v>
      </c>
      <c r="AD16" s="196">
        <f t="shared" si="3"/>
        <v>788.79769230769239</v>
      </c>
      <c r="AE16" s="196">
        <f t="shared" si="3"/>
        <v>944.09384615384613</v>
      </c>
      <c r="AF16" s="196">
        <f t="shared" si="3"/>
        <v>817.86199999999997</v>
      </c>
      <c r="AG16" s="196">
        <f t="shared" si="3"/>
        <v>939.66727272727269</v>
      </c>
      <c r="AH16" s="196">
        <f t="shared" si="3"/>
        <v>924.06600000000003</v>
      </c>
      <c r="AI16" s="196">
        <f t="shared" si="3"/>
        <v>1085.9792857142857</v>
      </c>
      <c r="AJ16" s="196">
        <f t="shared" si="3"/>
        <v>800.42933333333337</v>
      </c>
      <c r="AK16" s="196">
        <f t="shared" si="3"/>
        <v>986</v>
      </c>
      <c r="AL16" s="196">
        <f t="shared" si="3"/>
        <v>816.13777777777773</v>
      </c>
      <c r="AM16" s="196">
        <f t="shared" si="3"/>
        <v>1125.9527272727273</v>
      </c>
      <c r="AN16" s="196">
        <f t="shared" si="3"/>
        <v>1326.5620000000001</v>
      </c>
      <c r="AO16" s="196">
        <f t="shared" si="3"/>
        <v>1047.5853846153846</v>
      </c>
      <c r="AP16" s="196">
        <f t="shared" si="3"/>
        <v>1237.164</v>
      </c>
      <c r="AQ16" s="196">
        <f t="shared" si="3"/>
        <v>1136</v>
      </c>
      <c r="AR16" s="196">
        <f t="shared" si="3"/>
        <v>982.09333333333336</v>
      </c>
      <c r="AS16" s="196">
        <f t="shared" si="3"/>
        <v>763.34833333333336</v>
      </c>
      <c r="AT16" s="196">
        <f t="shared" si="3"/>
        <v>626.89571428571435</v>
      </c>
      <c r="AU16" s="196">
        <f t="shared" si="3"/>
        <v>886.73500000000001</v>
      </c>
      <c r="AV16" s="196">
        <f t="shared" si="3"/>
        <v>594.12</v>
      </c>
      <c r="AW16" s="196">
        <f t="shared" si="3"/>
        <v>650.12125000000003</v>
      </c>
      <c r="AX16" s="42"/>
    </row>
    <row r="17" spans="1:50" x14ac:dyDescent="0.35">
      <c r="A17" s="97"/>
      <c r="B17" s="19"/>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42"/>
    </row>
    <row r="18" spans="1:50" x14ac:dyDescent="0.35">
      <c r="A18" s="99" t="s">
        <v>352</v>
      </c>
      <c r="B18" s="19"/>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42"/>
    </row>
    <row r="19" spans="1:50" ht="15" thickBot="1" x14ac:dyDescent="0.4"/>
    <row r="20" spans="1:50" s="2" customFormat="1" x14ac:dyDescent="0.35">
      <c r="A20" s="91" t="s">
        <v>353</v>
      </c>
      <c r="B20" s="33" t="s">
        <v>354</v>
      </c>
      <c r="C20" s="456" t="s">
        <v>153</v>
      </c>
      <c r="D20" s="14">
        <v>42736</v>
      </c>
      <c r="E20" s="14">
        <v>42767</v>
      </c>
      <c r="F20" s="14">
        <v>42795</v>
      </c>
      <c r="G20" s="14">
        <v>42826</v>
      </c>
      <c r="H20" s="14">
        <v>42856</v>
      </c>
      <c r="I20" s="14">
        <v>42887</v>
      </c>
      <c r="J20" s="14">
        <v>42917</v>
      </c>
      <c r="K20" s="14">
        <v>42948</v>
      </c>
      <c r="L20" s="14">
        <v>42979</v>
      </c>
      <c r="M20" s="14">
        <v>43009</v>
      </c>
      <c r="N20" s="14">
        <v>43040</v>
      </c>
      <c r="O20" s="14">
        <v>43070</v>
      </c>
      <c r="P20" s="14">
        <v>43101</v>
      </c>
      <c r="Q20" s="14">
        <v>43132</v>
      </c>
      <c r="R20" s="14">
        <v>43160</v>
      </c>
      <c r="S20" s="14">
        <v>43191</v>
      </c>
      <c r="T20" s="14">
        <v>43221</v>
      </c>
      <c r="U20" s="14">
        <v>43252</v>
      </c>
      <c r="V20" s="14">
        <v>43282</v>
      </c>
      <c r="W20" s="14">
        <v>43313</v>
      </c>
      <c r="X20" s="14">
        <v>43344</v>
      </c>
      <c r="Y20" s="14">
        <v>43374</v>
      </c>
      <c r="Z20" s="14">
        <v>43405</v>
      </c>
      <c r="AA20" s="14">
        <v>43435</v>
      </c>
      <c r="AB20" s="14">
        <v>43466</v>
      </c>
      <c r="AC20" s="14">
        <v>43497</v>
      </c>
      <c r="AD20" s="14">
        <v>43525</v>
      </c>
      <c r="AE20" s="14">
        <v>43556</v>
      </c>
      <c r="AF20" s="14">
        <v>43586</v>
      </c>
      <c r="AG20" s="14">
        <v>43617</v>
      </c>
      <c r="AH20" s="14">
        <v>43647</v>
      </c>
      <c r="AI20" s="14">
        <v>43678</v>
      </c>
      <c r="AJ20" s="14">
        <v>43709</v>
      </c>
      <c r="AK20" s="14">
        <v>43739</v>
      </c>
      <c r="AL20" s="14">
        <v>43770</v>
      </c>
      <c r="AM20" s="14">
        <v>43800</v>
      </c>
      <c r="AN20" s="14">
        <v>43831</v>
      </c>
      <c r="AO20" s="14">
        <v>43862</v>
      </c>
      <c r="AP20" s="14">
        <v>43891</v>
      </c>
      <c r="AQ20" s="14">
        <v>43922</v>
      </c>
      <c r="AR20" s="14">
        <v>43952</v>
      </c>
      <c r="AS20" s="14">
        <v>43983</v>
      </c>
      <c r="AT20" s="14">
        <v>44013</v>
      </c>
      <c r="AU20" s="14">
        <v>44044</v>
      </c>
      <c r="AV20" s="14">
        <v>44075</v>
      </c>
      <c r="AW20" s="15">
        <v>44105</v>
      </c>
    </row>
    <row r="21" spans="1:50" s="88" customFormat="1" x14ac:dyDescent="0.35">
      <c r="A21" s="423" t="s">
        <v>134</v>
      </c>
      <c r="B21" s="87" t="s">
        <v>162</v>
      </c>
      <c r="C21" s="193">
        <f>AVERAGE(D21:AW21)</f>
        <v>12065.369565217392</v>
      </c>
      <c r="D21" s="193">
        <v>11504</v>
      </c>
      <c r="E21" s="193">
        <v>12067</v>
      </c>
      <c r="F21" s="193">
        <v>19632</v>
      </c>
      <c r="G21" s="193">
        <v>16258</v>
      </c>
      <c r="H21" s="193">
        <v>16278</v>
      </c>
      <c r="I21" s="193">
        <v>12668</v>
      </c>
      <c r="J21" s="193">
        <v>21475</v>
      </c>
      <c r="K21" s="193">
        <v>22554</v>
      </c>
      <c r="L21" s="193">
        <v>13928</v>
      </c>
      <c r="M21" s="193">
        <v>17222</v>
      </c>
      <c r="N21" s="193">
        <v>8179</v>
      </c>
      <c r="O21" s="193">
        <v>10356</v>
      </c>
      <c r="P21" s="193">
        <v>12568</v>
      </c>
      <c r="Q21" s="193">
        <v>10948</v>
      </c>
      <c r="R21" s="193">
        <v>11297</v>
      </c>
      <c r="S21" s="193">
        <v>8193</v>
      </c>
      <c r="T21" s="193">
        <v>8861</v>
      </c>
      <c r="U21" s="193">
        <v>22245</v>
      </c>
      <c r="V21" s="193">
        <v>15739</v>
      </c>
      <c r="W21" s="193">
        <v>16768</v>
      </c>
      <c r="X21" s="193">
        <v>10302</v>
      </c>
      <c r="Y21" s="193">
        <v>14099</v>
      </c>
      <c r="Z21" s="193">
        <v>14199</v>
      </c>
      <c r="AA21" s="193">
        <v>14013</v>
      </c>
      <c r="AB21" s="193">
        <v>10438</v>
      </c>
      <c r="AC21" s="193">
        <v>10648</v>
      </c>
      <c r="AD21" s="193">
        <v>10132</v>
      </c>
      <c r="AE21" s="193">
        <v>10782</v>
      </c>
      <c r="AF21" s="193">
        <v>15944</v>
      </c>
      <c r="AG21" s="193">
        <v>10294</v>
      </c>
      <c r="AH21" s="193">
        <v>11716</v>
      </c>
      <c r="AI21" s="193">
        <v>13620</v>
      </c>
      <c r="AJ21" s="193">
        <v>12000</v>
      </c>
      <c r="AK21" s="193">
        <v>15776</v>
      </c>
      <c r="AL21" s="193">
        <v>13966</v>
      </c>
      <c r="AM21" s="193">
        <v>12225</v>
      </c>
      <c r="AN21" s="193">
        <v>13023</v>
      </c>
      <c r="AO21" s="193">
        <v>13219</v>
      </c>
      <c r="AP21" s="193">
        <v>12269</v>
      </c>
      <c r="AQ21" s="193">
        <v>3408</v>
      </c>
      <c r="AR21" s="193">
        <v>2916</v>
      </c>
      <c r="AS21" s="193">
        <v>3944</v>
      </c>
      <c r="AT21" s="193">
        <v>4061</v>
      </c>
      <c r="AU21" s="193">
        <v>3471</v>
      </c>
      <c r="AV21" s="193">
        <v>4677</v>
      </c>
      <c r="AW21" s="194">
        <v>5125</v>
      </c>
    </row>
    <row r="22" spans="1:50" s="51" customFormat="1" x14ac:dyDescent="0.35">
      <c r="A22" s="29" t="s">
        <v>134</v>
      </c>
      <c r="B22" s="9" t="s">
        <v>166</v>
      </c>
      <c r="C22" s="193">
        <f>AVERAGE(D22:AW22)</f>
        <v>858.30658791411247</v>
      </c>
      <c r="D22" s="193">
        <f>D21/D25</f>
        <v>719</v>
      </c>
      <c r="E22" s="193">
        <f t="shared" ref="E22:AW22" si="4">E21/E25</f>
        <v>861.92857142857144</v>
      </c>
      <c r="F22" s="193">
        <f t="shared" si="4"/>
        <v>892.36363636363637</v>
      </c>
      <c r="G22" s="193">
        <f t="shared" si="4"/>
        <v>855.68421052631584</v>
      </c>
      <c r="H22" s="193">
        <f t="shared" si="4"/>
        <v>739.90909090909088</v>
      </c>
      <c r="I22" s="193">
        <f t="shared" si="4"/>
        <v>633.4</v>
      </c>
      <c r="J22" s="193">
        <f t="shared" si="4"/>
        <v>1193.0555555555557</v>
      </c>
      <c r="K22" s="193">
        <f t="shared" si="4"/>
        <v>1025.1818181818182</v>
      </c>
      <c r="L22" s="193">
        <f t="shared" si="4"/>
        <v>819.29411764705878</v>
      </c>
      <c r="M22" s="193">
        <f t="shared" si="4"/>
        <v>906.42105263157896</v>
      </c>
      <c r="N22" s="193">
        <f t="shared" si="4"/>
        <v>584.21428571428567</v>
      </c>
      <c r="O22" s="193">
        <f t="shared" si="4"/>
        <v>739.71428571428567</v>
      </c>
      <c r="P22" s="193">
        <f t="shared" si="4"/>
        <v>785.5</v>
      </c>
      <c r="Q22" s="193">
        <f t="shared" si="4"/>
        <v>576.21052631578948</v>
      </c>
      <c r="R22" s="193">
        <f t="shared" si="4"/>
        <v>664.52941176470586</v>
      </c>
      <c r="S22" s="193">
        <f t="shared" si="4"/>
        <v>682.75</v>
      </c>
      <c r="T22" s="193">
        <f t="shared" si="4"/>
        <v>632.92857142857144</v>
      </c>
      <c r="U22" s="193">
        <f t="shared" si="4"/>
        <v>1483</v>
      </c>
      <c r="V22" s="193">
        <f t="shared" si="4"/>
        <v>1049.2666666666667</v>
      </c>
      <c r="W22" s="193">
        <f t="shared" si="4"/>
        <v>762.18181818181813</v>
      </c>
      <c r="X22" s="193">
        <f t="shared" si="4"/>
        <v>606</v>
      </c>
      <c r="Y22" s="193">
        <f t="shared" si="4"/>
        <v>881.1875</v>
      </c>
      <c r="Z22" s="193">
        <f t="shared" si="4"/>
        <v>788.83333333333337</v>
      </c>
      <c r="AA22" s="193">
        <f t="shared" si="4"/>
        <v>875.8125</v>
      </c>
      <c r="AB22" s="193">
        <f t="shared" si="4"/>
        <v>1304.75</v>
      </c>
      <c r="AC22" s="193">
        <f t="shared" si="4"/>
        <v>665.5</v>
      </c>
      <c r="AD22" s="193">
        <f t="shared" si="4"/>
        <v>779.38461538461536</v>
      </c>
      <c r="AE22" s="193">
        <f t="shared" si="4"/>
        <v>829.38461538461536</v>
      </c>
      <c r="AF22" s="193">
        <f t="shared" si="4"/>
        <v>797.2</v>
      </c>
      <c r="AG22" s="193">
        <f t="shared" si="4"/>
        <v>935.81818181818187</v>
      </c>
      <c r="AH22" s="193">
        <f t="shared" si="4"/>
        <v>781.06666666666672</v>
      </c>
      <c r="AI22" s="193">
        <f t="shared" si="4"/>
        <v>972.85714285714289</v>
      </c>
      <c r="AJ22" s="193">
        <f t="shared" si="4"/>
        <v>800</v>
      </c>
      <c r="AK22" s="193">
        <f t="shared" si="4"/>
        <v>986</v>
      </c>
      <c r="AL22" s="193">
        <f t="shared" si="4"/>
        <v>775.88888888888891</v>
      </c>
      <c r="AM22" s="193">
        <f t="shared" si="4"/>
        <v>1111.3636363636363</v>
      </c>
      <c r="AN22" s="193">
        <f t="shared" si="4"/>
        <v>1302.3</v>
      </c>
      <c r="AO22" s="193">
        <f t="shared" si="4"/>
        <v>1016.8461538461538</v>
      </c>
      <c r="AP22" s="193">
        <f t="shared" si="4"/>
        <v>1226.9000000000001</v>
      </c>
      <c r="AQ22" s="193">
        <f t="shared" si="4"/>
        <v>1136</v>
      </c>
      <c r="AR22" s="193">
        <f t="shared" si="4"/>
        <v>972</v>
      </c>
      <c r="AS22" s="193">
        <f t="shared" si="4"/>
        <v>657.33333333333337</v>
      </c>
      <c r="AT22" s="193">
        <f t="shared" si="4"/>
        <v>580.14285714285711</v>
      </c>
      <c r="AU22" s="193">
        <f t="shared" si="4"/>
        <v>867.75</v>
      </c>
      <c r="AV22" s="193">
        <f t="shared" si="4"/>
        <v>584.625</v>
      </c>
      <c r="AW22" s="194">
        <f t="shared" si="4"/>
        <v>640.625</v>
      </c>
    </row>
    <row r="23" spans="1:50" s="51" customFormat="1" x14ac:dyDescent="0.35">
      <c r="A23" s="29" t="s">
        <v>134</v>
      </c>
      <c r="B23" s="9" t="s">
        <v>133</v>
      </c>
      <c r="C23" s="126">
        <f>AVERAGE(D23:AW23)</f>
        <v>124.3695652173913</v>
      </c>
      <c r="D23" s="126">
        <v>111</v>
      </c>
      <c r="E23" s="126">
        <v>107</v>
      </c>
      <c r="F23" s="126">
        <v>160</v>
      </c>
      <c r="G23" s="126">
        <v>126</v>
      </c>
      <c r="H23" s="126">
        <v>153</v>
      </c>
      <c r="I23" s="126">
        <v>122</v>
      </c>
      <c r="J23" s="126">
        <v>188</v>
      </c>
      <c r="K23" s="126">
        <v>189</v>
      </c>
      <c r="L23" s="126">
        <v>133</v>
      </c>
      <c r="M23" s="126">
        <v>153</v>
      </c>
      <c r="N23" s="126">
        <v>71</v>
      </c>
      <c r="O23" s="126">
        <v>115</v>
      </c>
      <c r="P23" s="126">
        <v>120</v>
      </c>
      <c r="Q23" s="126">
        <v>119</v>
      </c>
      <c r="R23" s="126">
        <v>116</v>
      </c>
      <c r="S23" s="126">
        <v>91</v>
      </c>
      <c r="T23" s="126">
        <v>100</v>
      </c>
      <c r="U23" s="126">
        <v>229</v>
      </c>
      <c r="V23" s="126">
        <v>173</v>
      </c>
      <c r="W23" s="126">
        <v>173</v>
      </c>
      <c r="X23" s="126">
        <v>128</v>
      </c>
      <c r="Y23" s="126">
        <v>147</v>
      </c>
      <c r="Z23" s="126">
        <v>149</v>
      </c>
      <c r="AA23" s="126">
        <v>138</v>
      </c>
      <c r="AB23" s="126">
        <v>114</v>
      </c>
      <c r="AC23" s="126">
        <v>113</v>
      </c>
      <c r="AD23" s="126">
        <v>112</v>
      </c>
      <c r="AE23" s="126">
        <v>117</v>
      </c>
      <c r="AF23" s="126">
        <v>178</v>
      </c>
      <c r="AG23" s="126">
        <v>118</v>
      </c>
      <c r="AH23" s="126">
        <v>131</v>
      </c>
      <c r="AI23" s="126">
        <v>141</v>
      </c>
      <c r="AJ23" s="126">
        <v>133</v>
      </c>
      <c r="AK23" s="126">
        <v>213</v>
      </c>
      <c r="AL23" s="126">
        <v>194</v>
      </c>
      <c r="AM23" s="126">
        <v>188</v>
      </c>
      <c r="AN23" s="126">
        <v>136</v>
      </c>
      <c r="AO23" s="126">
        <v>138</v>
      </c>
      <c r="AP23" s="126">
        <v>120</v>
      </c>
      <c r="AQ23" s="126">
        <v>31</v>
      </c>
      <c r="AR23" s="126">
        <v>28</v>
      </c>
      <c r="AS23" s="126">
        <v>38</v>
      </c>
      <c r="AT23" s="126">
        <v>38</v>
      </c>
      <c r="AU23" s="126">
        <v>34</v>
      </c>
      <c r="AV23" s="126">
        <v>46</v>
      </c>
      <c r="AW23" s="404">
        <v>49</v>
      </c>
    </row>
    <row r="24" spans="1:50" s="51" customFormat="1" x14ac:dyDescent="0.35">
      <c r="A24" s="29" t="s">
        <v>134</v>
      </c>
      <c r="B24" s="9" t="s">
        <v>167</v>
      </c>
      <c r="C24" s="126">
        <f>AVERAGE(D24:AW24)</f>
        <v>4741.152173913043</v>
      </c>
      <c r="D24" s="126">
        <f>SUM(D29,D34,D39,D44,D49,D54,D59,D64,D69,D74,D79)</f>
        <v>4921</v>
      </c>
      <c r="E24" s="126">
        <f t="shared" ref="E24:AW24" si="5">SUM(E29,E34,E39,E44,E49,E54,E59,E64,E69,E74,E79)</f>
        <v>5422</v>
      </c>
      <c r="F24" s="126">
        <f t="shared" si="5"/>
        <v>8845</v>
      </c>
      <c r="G24" s="126">
        <f t="shared" si="5"/>
        <v>7320</v>
      </c>
      <c r="H24" s="126">
        <f t="shared" si="5"/>
        <v>7149</v>
      </c>
      <c r="I24" s="126">
        <f t="shared" si="5"/>
        <v>5470</v>
      </c>
      <c r="J24" s="126">
        <f t="shared" si="5"/>
        <v>9363</v>
      </c>
      <c r="K24" s="126">
        <f t="shared" si="5"/>
        <v>9924</v>
      </c>
      <c r="L24" s="126">
        <f t="shared" si="5"/>
        <v>5911</v>
      </c>
      <c r="M24" s="126">
        <f t="shared" si="5"/>
        <v>7363</v>
      </c>
      <c r="N24" s="126">
        <f t="shared" si="5"/>
        <v>3247</v>
      </c>
      <c r="O24" s="126">
        <f t="shared" si="5"/>
        <v>4154</v>
      </c>
      <c r="P24" s="126">
        <f t="shared" si="5"/>
        <v>4754</v>
      </c>
      <c r="Q24" s="126">
        <f t="shared" si="5"/>
        <v>4119</v>
      </c>
      <c r="R24" s="126">
        <f t="shared" si="5"/>
        <v>4342</v>
      </c>
      <c r="S24" s="126">
        <f t="shared" si="5"/>
        <v>3120</v>
      </c>
      <c r="T24" s="126">
        <f t="shared" si="5"/>
        <v>3460</v>
      </c>
      <c r="U24" s="126">
        <f t="shared" si="5"/>
        <v>8358</v>
      </c>
      <c r="V24" s="126">
        <f t="shared" si="5"/>
        <v>5944</v>
      </c>
      <c r="W24" s="126">
        <f t="shared" si="5"/>
        <v>6183</v>
      </c>
      <c r="X24" s="126">
        <f t="shared" si="5"/>
        <v>3519</v>
      </c>
      <c r="Y24" s="126">
        <f t="shared" si="5"/>
        <v>4863</v>
      </c>
      <c r="Z24" s="126">
        <f t="shared" si="5"/>
        <v>4823</v>
      </c>
      <c r="AA24" s="126">
        <f t="shared" si="5"/>
        <v>4949</v>
      </c>
      <c r="AB24" s="126">
        <f t="shared" si="5"/>
        <v>3475</v>
      </c>
      <c r="AC24" s="126">
        <f t="shared" si="5"/>
        <v>3976</v>
      </c>
      <c r="AD24" s="126">
        <f t="shared" si="5"/>
        <v>3758</v>
      </c>
      <c r="AE24" s="126">
        <f t="shared" si="5"/>
        <v>4024</v>
      </c>
      <c r="AF24" s="126">
        <f t="shared" si="5"/>
        <v>5851</v>
      </c>
      <c r="AG24" s="126">
        <f t="shared" si="5"/>
        <v>3947</v>
      </c>
      <c r="AH24" s="126">
        <f t="shared" si="5"/>
        <v>4401</v>
      </c>
      <c r="AI24" s="126">
        <f t="shared" si="5"/>
        <v>5049</v>
      </c>
      <c r="AJ24" s="126">
        <f t="shared" si="5"/>
        <v>4450</v>
      </c>
      <c r="AK24" s="126">
        <f t="shared" si="5"/>
        <v>5851</v>
      </c>
      <c r="AL24" s="126">
        <f t="shared" si="5"/>
        <v>5073</v>
      </c>
      <c r="AM24" s="126">
        <f t="shared" si="5"/>
        <v>4410</v>
      </c>
      <c r="AN24" s="126">
        <f t="shared" si="5"/>
        <v>5063</v>
      </c>
      <c r="AO24" s="126">
        <f t="shared" si="5"/>
        <v>5156</v>
      </c>
      <c r="AP24" s="126">
        <f t="shared" si="5"/>
        <v>4795</v>
      </c>
      <c r="AQ24" s="126">
        <f t="shared" si="5"/>
        <v>1347</v>
      </c>
      <c r="AR24" s="126">
        <f t="shared" si="5"/>
        <v>1137</v>
      </c>
      <c r="AS24" s="126">
        <f t="shared" si="5"/>
        <v>1598</v>
      </c>
      <c r="AT24" s="126">
        <f t="shared" si="5"/>
        <v>1634</v>
      </c>
      <c r="AU24" s="126">
        <f t="shared" si="5"/>
        <v>1469</v>
      </c>
      <c r="AV24" s="126">
        <f t="shared" si="5"/>
        <v>1979</v>
      </c>
      <c r="AW24" s="404">
        <f t="shared" si="5"/>
        <v>2127</v>
      </c>
    </row>
    <row r="25" spans="1:50" s="51" customFormat="1" x14ac:dyDescent="0.35">
      <c r="A25" s="29" t="s">
        <v>134</v>
      </c>
      <c r="B25" s="9" t="s">
        <v>132</v>
      </c>
      <c r="C25" s="126">
        <f>AVERAGE(D25:AW25)</f>
        <v>14.260869565217391</v>
      </c>
      <c r="D25" s="126">
        <v>16</v>
      </c>
      <c r="E25" s="126">
        <v>14</v>
      </c>
      <c r="F25" s="126">
        <v>22</v>
      </c>
      <c r="G25" s="126">
        <v>19</v>
      </c>
      <c r="H25" s="126">
        <v>22</v>
      </c>
      <c r="I25" s="126">
        <v>20</v>
      </c>
      <c r="J25" s="126">
        <v>18</v>
      </c>
      <c r="K25" s="126">
        <v>22</v>
      </c>
      <c r="L25" s="126">
        <v>17</v>
      </c>
      <c r="M25" s="126">
        <v>19</v>
      </c>
      <c r="N25" s="126">
        <v>14</v>
      </c>
      <c r="O25" s="126">
        <v>14</v>
      </c>
      <c r="P25" s="126">
        <v>16</v>
      </c>
      <c r="Q25" s="126">
        <v>19</v>
      </c>
      <c r="R25" s="126">
        <v>17</v>
      </c>
      <c r="S25" s="126">
        <v>12</v>
      </c>
      <c r="T25" s="126">
        <v>14</v>
      </c>
      <c r="U25" s="126">
        <v>15</v>
      </c>
      <c r="V25" s="126">
        <v>15</v>
      </c>
      <c r="W25" s="126">
        <v>22</v>
      </c>
      <c r="X25" s="126">
        <v>17</v>
      </c>
      <c r="Y25" s="126">
        <v>16</v>
      </c>
      <c r="Z25" s="126">
        <v>18</v>
      </c>
      <c r="AA25" s="126">
        <v>16</v>
      </c>
      <c r="AB25" s="126">
        <v>8</v>
      </c>
      <c r="AC25" s="126">
        <v>16</v>
      </c>
      <c r="AD25" s="126">
        <v>13</v>
      </c>
      <c r="AE25" s="126">
        <v>13</v>
      </c>
      <c r="AF25" s="126">
        <v>20</v>
      </c>
      <c r="AG25" s="126">
        <v>11</v>
      </c>
      <c r="AH25" s="126">
        <v>15</v>
      </c>
      <c r="AI25" s="126">
        <v>14</v>
      </c>
      <c r="AJ25" s="126">
        <v>15</v>
      </c>
      <c r="AK25" s="126">
        <v>16</v>
      </c>
      <c r="AL25" s="126">
        <v>18</v>
      </c>
      <c r="AM25" s="126">
        <v>11</v>
      </c>
      <c r="AN25" s="126">
        <v>10</v>
      </c>
      <c r="AO25" s="126">
        <v>13</v>
      </c>
      <c r="AP25" s="126">
        <v>10</v>
      </c>
      <c r="AQ25" s="126">
        <v>3</v>
      </c>
      <c r="AR25" s="126">
        <v>3</v>
      </c>
      <c r="AS25" s="126">
        <v>6</v>
      </c>
      <c r="AT25" s="126">
        <v>7</v>
      </c>
      <c r="AU25" s="126">
        <v>4</v>
      </c>
      <c r="AV25" s="126">
        <v>8</v>
      </c>
      <c r="AW25" s="404">
        <v>8</v>
      </c>
    </row>
    <row r="26" spans="1:50" x14ac:dyDescent="0.35">
      <c r="A26" s="27" t="s">
        <v>355</v>
      </c>
      <c r="B26" s="3" t="s">
        <v>162</v>
      </c>
      <c r="C26" s="145">
        <f t="shared" ref="C26:C80" si="6">AVERAGE(D26:AW26)</f>
        <v>0</v>
      </c>
      <c r="D26" s="145">
        <v>0</v>
      </c>
      <c r="E26" s="145">
        <v>0</v>
      </c>
      <c r="F26" s="145">
        <v>0</v>
      </c>
      <c r="G26" s="145">
        <v>0</v>
      </c>
      <c r="H26" s="145">
        <v>0</v>
      </c>
      <c r="I26" s="145">
        <v>0</v>
      </c>
      <c r="J26" s="145">
        <v>0</v>
      </c>
      <c r="K26" s="145">
        <v>0</v>
      </c>
      <c r="L26" s="145">
        <v>0</v>
      </c>
      <c r="M26" s="145">
        <v>0</v>
      </c>
      <c r="N26" s="145">
        <v>0</v>
      </c>
      <c r="O26" s="145">
        <v>0</v>
      </c>
      <c r="P26" s="145">
        <v>0</v>
      </c>
      <c r="Q26" s="145">
        <v>0</v>
      </c>
      <c r="R26" s="145">
        <v>0</v>
      </c>
      <c r="S26" s="145">
        <v>0</v>
      </c>
      <c r="T26" s="145">
        <v>0</v>
      </c>
      <c r="U26" s="145">
        <v>0</v>
      </c>
      <c r="V26" s="145">
        <v>0</v>
      </c>
      <c r="W26" s="145">
        <v>0</v>
      </c>
      <c r="X26" s="145">
        <v>0</v>
      </c>
      <c r="Y26" s="145">
        <v>0</v>
      </c>
      <c r="Z26" s="145">
        <v>0</v>
      </c>
      <c r="AA26" s="145">
        <v>0</v>
      </c>
      <c r="AB26" s="145">
        <v>0</v>
      </c>
      <c r="AC26" s="145">
        <v>0</v>
      </c>
      <c r="AD26" s="145">
        <v>0</v>
      </c>
      <c r="AE26" s="145">
        <v>0</v>
      </c>
      <c r="AF26" s="145">
        <v>0</v>
      </c>
      <c r="AG26" s="145">
        <v>0</v>
      </c>
      <c r="AH26" s="145">
        <v>0</v>
      </c>
      <c r="AI26" s="145">
        <v>0</v>
      </c>
      <c r="AJ26" s="145">
        <v>0</v>
      </c>
      <c r="AK26" s="145">
        <v>0</v>
      </c>
      <c r="AL26" s="145">
        <v>0</v>
      </c>
      <c r="AM26" s="145">
        <v>0</v>
      </c>
      <c r="AN26" s="145">
        <v>0</v>
      </c>
      <c r="AO26" s="145">
        <v>0</v>
      </c>
      <c r="AP26" s="145">
        <v>0</v>
      </c>
      <c r="AQ26" s="145">
        <v>0</v>
      </c>
      <c r="AR26" s="145">
        <v>0</v>
      </c>
      <c r="AS26" s="145">
        <v>0</v>
      </c>
      <c r="AT26" s="145">
        <v>0</v>
      </c>
      <c r="AU26" s="145">
        <v>0</v>
      </c>
      <c r="AV26" s="145">
        <v>0</v>
      </c>
      <c r="AW26" s="195">
        <v>0</v>
      </c>
    </row>
    <row r="27" spans="1:50" x14ac:dyDescent="0.35">
      <c r="A27" s="90" t="s">
        <v>355</v>
      </c>
      <c r="B27" s="12" t="s">
        <v>166</v>
      </c>
      <c r="C27" s="145">
        <f t="shared" si="6"/>
        <v>0</v>
      </c>
      <c r="D27" s="223">
        <v>0</v>
      </c>
      <c r="E27" s="223">
        <v>0</v>
      </c>
      <c r="F27" s="223">
        <v>0</v>
      </c>
      <c r="G27" s="223">
        <v>0</v>
      </c>
      <c r="H27" s="223">
        <v>0</v>
      </c>
      <c r="I27" s="223">
        <v>0</v>
      </c>
      <c r="J27" s="223">
        <v>0</v>
      </c>
      <c r="K27" s="223">
        <v>0</v>
      </c>
      <c r="L27" s="223">
        <v>0</v>
      </c>
      <c r="M27" s="223">
        <v>0</v>
      </c>
      <c r="N27" s="223">
        <v>0</v>
      </c>
      <c r="O27" s="223">
        <v>0</v>
      </c>
      <c r="P27" s="223">
        <v>0</v>
      </c>
      <c r="Q27" s="223">
        <v>0</v>
      </c>
      <c r="R27" s="223">
        <v>0</v>
      </c>
      <c r="S27" s="223">
        <v>0</v>
      </c>
      <c r="T27" s="223">
        <v>0</v>
      </c>
      <c r="U27" s="223">
        <v>0</v>
      </c>
      <c r="V27" s="223">
        <v>0</v>
      </c>
      <c r="W27" s="223">
        <v>0</v>
      </c>
      <c r="X27" s="223">
        <v>0</v>
      </c>
      <c r="Y27" s="223">
        <v>0</v>
      </c>
      <c r="Z27" s="223">
        <v>0</v>
      </c>
      <c r="AA27" s="223">
        <v>0</v>
      </c>
      <c r="AB27" s="223">
        <v>0</v>
      </c>
      <c r="AC27" s="223">
        <v>0</v>
      </c>
      <c r="AD27" s="223">
        <v>0</v>
      </c>
      <c r="AE27" s="223">
        <v>0</v>
      </c>
      <c r="AF27" s="223">
        <v>0</v>
      </c>
      <c r="AG27" s="223">
        <v>0</v>
      </c>
      <c r="AH27" s="223">
        <v>0</v>
      </c>
      <c r="AI27" s="223">
        <v>0</v>
      </c>
      <c r="AJ27" s="223">
        <v>0</v>
      </c>
      <c r="AK27" s="223">
        <v>0</v>
      </c>
      <c r="AL27" s="223">
        <v>0</v>
      </c>
      <c r="AM27" s="223">
        <v>0</v>
      </c>
      <c r="AN27" s="223">
        <v>0</v>
      </c>
      <c r="AO27" s="223">
        <v>0</v>
      </c>
      <c r="AP27" s="223">
        <v>0</v>
      </c>
      <c r="AQ27" s="223">
        <v>0</v>
      </c>
      <c r="AR27" s="223">
        <v>0</v>
      </c>
      <c r="AS27" s="223">
        <v>0</v>
      </c>
      <c r="AT27" s="223">
        <v>0</v>
      </c>
      <c r="AU27" s="223">
        <v>0</v>
      </c>
      <c r="AV27" s="223">
        <v>0</v>
      </c>
      <c r="AW27" s="224">
        <v>0</v>
      </c>
    </row>
    <row r="28" spans="1:50" x14ac:dyDescent="0.35">
      <c r="A28" s="27" t="s">
        <v>355</v>
      </c>
      <c r="B28" s="3" t="s">
        <v>133</v>
      </c>
      <c r="C28" s="4">
        <f t="shared" si="6"/>
        <v>0</v>
      </c>
      <c r="D28" s="3">
        <v>0</v>
      </c>
      <c r="E28" s="3">
        <v>0</v>
      </c>
      <c r="F28" s="3">
        <v>0</v>
      </c>
      <c r="G28" s="3">
        <v>0</v>
      </c>
      <c r="H28" s="3">
        <v>0</v>
      </c>
      <c r="I28" s="3">
        <v>0</v>
      </c>
      <c r="J28" s="3">
        <v>0</v>
      </c>
      <c r="K28" s="3">
        <v>0</v>
      </c>
      <c r="L28" s="3">
        <v>0</v>
      </c>
      <c r="M28" s="3">
        <v>0</v>
      </c>
      <c r="N28" s="3">
        <v>0</v>
      </c>
      <c r="O28" s="3">
        <v>0</v>
      </c>
      <c r="P28" s="3">
        <v>0</v>
      </c>
      <c r="Q28" s="3">
        <v>0</v>
      </c>
      <c r="R28" s="3">
        <v>0</v>
      </c>
      <c r="S28" s="3">
        <v>0</v>
      </c>
      <c r="T28" s="3">
        <v>0</v>
      </c>
      <c r="U28" s="3">
        <v>0</v>
      </c>
      <c r="V28" s="3">
        <v>0</v>
      </c>
      <c r="W28" s="3">
        <v>0</v>
      </c>
      <c r="X28" s="3">
        <v>0</v>
      </c>
      <c r="Y28" s="3">
        <v>0</v>
      </c>
      <c r="Z28" s="3">
        <v>0</v>
      </c>
      <c r="AA28" s="3">
        <v>0</v>
      </c>
      <c r="AB28" s="3">
        <v>0</v>
      </c>
      <c r="AC28" s="3">
        <v>0</v>
      </c>
      <c r="AD28" s="3">
        <v>0</v>
      </c>
      <c r="AE28" s="3">
        <v>0</v>
      </c>
      <c r="AF28" s="3">
        <v>0</v>
      </c>
      <c r="AG28" s="3">
        <v>0</v>
      </c>
      <c r="AH28" s="3">
        <v>0</v>
      </c>
      <c r="AI28" s="3">
        <v>0</v>
      </c>
      <c r="AJ28" s="3">
        <v>0</v>
      </c>
      <c r="AK28" s="3">
        <v>0</v>
      </c>
      <c r="AL28" s="3">
        <v>0</v>
      </c>
      <c r="AM28" s="3">
        <v>0</v>
      </c>
      <c r="AN28" s="3">
        <v>0</v>
      </c>
      <c r="AO28" s="3">
        <v>0</v>
      </c>
      <c r="AP28" s="3">
        <v>0</v>
      </c>
      <c r="AQ28" s="3">
        <v>0</v>
      </c>
      <c r="AR28" s="3">
        <v>0</v>
      </c>
      <c r="AS28" s="3">
        <v>0</v>
      </c>
      <c r="AT28" s="3">
        <v>0</v>
      </c>
      <c r="AU28" s="3">
        <v>0</v>
      </c>
      <c r="AV28" s="3">
        <v>0</v>
      </c>
      <c r="AW28" s="10">
        <v>0</v>
      </c>
    </row>
    <row r="29" spans="1:50" x14ac:dyDescent="0.35">
      <c r="A29" s="27" t="s">
        <v>355</v>
      </c>
      <c r="B29" s="3" t="s">
        <v>167</v>
      </c>
      <c r="C29" s="4">
        <f t="shared" si="6"/>
        <v>0</v>
      </c>
      <c r="D29" s="3">
        <v>0</v>
      </c>
      <c r="E29" s="3">
        <v>0</v>
      </c>
      <c r="F29" s="3">
        <v>0</v>
      </c>
      <c r="G29" s="3">
        <v>0</v>
      </c>
      <c r="H29" s="3">
        <v>0</v>
      </c>
      <c r="I29" s="3">
        <v>0</v>
      </c>
      <c r="J29" s="3">
        <v>0</v>
      </c>
      <c r="K29" s="3">
        <v>0</v>
      </c>
      <c r="L29" s="3">
        <v>0</v>
      </c>
      <c r="M29" s="3">
        <v>0</v>
      </c>
      <c r="N29" s="3">
        <v>0</v>
      </c>
      <c r="O29" s="3">
        <v>0</v>
      </c>
      <c r="P29" s="3">
        <v>0</v>
      </c>
      <c r="Q29" s="3">
        <v>0</v>
      </c>
      <c r="R29" s="3">
        <v>0</v>
      </c>
      <c r="S29" s="3">
        <v>0</v>
      </c>
      <c r="T29" s="3">
        <v>0</v>
      </c>
      <c r="U29" s="3">
        <v>0</v>
      </c>
      <c r="V29" s="3">
        <v>0</v>
      </c>
      <c r="W29" s="3">
        <v>0</v>
      </c>
      <c r="X29" s="3">
        <v>0</v>
      </c>
      <c r="Y29" s="3">
        <v>0</v>
      </c>
      <c r="Z29" s="3">
        <v>0</v>
      </c>
      <c r="AA29" s="3">
        <v>0</v>
      </c>
      <c r="AB29" s="3">
        <v>0</v>
      </c>
      <c r="AC29" s="3">
        <v>0</v>
      </c>
      <c r="AD29" s="3">
        <v>0</v>
      </c>
      <c r="AE29" s="3">
        <v>0</v>
      </c>
      <c r="AF29" s="3">
        <v>0</v>
      </c>
      <c r="AG29" s="3">
        <v>0</v>
      </c>
      <c r="AH29" s="3">
        <v>0</v>
      </c>
      <c r="AI29" s="3">
        <v>0</v>
      </c>
      <c r="AJ29" s="3">
        <v>0</v>
      </c>
      <c r="AK29" s="3">
        <v>0</v>
      </c>
      <c r="AL29" s="3">
        <v>0</v>
      </c>
      <c r="AM29" s="3">
        <v>0</v>
      </c>
      <c r="AN29" s="3">
        <v>0</v>
      </c>
      <c r="AO29" s="3">
        <v>0</v>
      </c>
      <c r="AP29" s="3">
        <v>0</v>
      </c>
      <c r="AQ29" s="3">
        <v>0</v>
      </c>
      <c r="AR29" s="3">
        <v>0</v>
      </c>
      <c r="AS29" s="3">
        <v>0</v>
      </c>
      <c r="AT29" s="3">
        <v>0</v>
      </c>
      <c r="AU29" s="3">
        <v>0</v>
      </c>
      <c r="AV29" s="3">
        <v>0</v>
      </c>
      <c r="AW29" s="10">
        <v>0</v>
      </c>
    </row>
    <row r="30" spans="1:50" x14ac:dyDescent="0.35">
      <c r="A30" s="27" t="s">
        <v>355</v>
      </c>
      <c r="B30" s="3" t="s">
        <v>132</v>
      </c>
      <c r="C30" s="4">
        <f t="shared" si="6"/>
        <v>0</v>
      </c>
      <c r="D30" s="3">
        <v>0</v>
      </c>
      <c r="E30" s="3">
        <v>0</v>
      </c>
      <c r="F30" s="3">
        <v>0</v>
      </c>
      <c r="G30" s="3">
        <v>0</v>
      </c>
      <c r="H30" s="3">
        <v>0</v>
      </c>
      <c r="I30" s="3">
        <v>0</v>
      </c>
      <c r="J30" s="3">
        <v>0</v>
      </c>
      <c r="K30" s="3">
        <v>0</v>
      </c>
      <c r="L30" s="3">
        <v>0</v>
      </c>
      <c r="M30" s="3">
        <v>0</v>
      </c>
      <c r="N30" s="3">
        <v>0</v>
      </c>
      <c r="O30" s="3">
        <v>0</v>
      </c>
      <c r="P30" s="3">
        <v>0</v>
      </c>
      <c r="Q30" s="3">
        <v>0</v>
      </c>
      <c r="R30" s="3">
        <v>0</v>
      </c>
      <c r="S30" s="3">
        <v>0</v>
      </c>
      <c r="T30" s="3">
        <v>0</v>
      </c>
      <c r="U30" s="3">
        <v>0</v>
      </c>
      <c r="V30" s="3">
        <v>0</v>
      </c>
      <c r="W30" s="3">
        <v>0</v>
      </c>
      <c r="X30" s="3">
        <v>0</v>
      </c>
      <c r="Y30" s="3">
        <v>0</v>
      </c>
      <c r="Z30" s="3">
        <v>0</v>
      </c>
      <c r="AA30" s="3">
        <v>0</v>
      </c>
      <c r="AB30" s="3">
        <v>0</v>
      </c>
      <c r="AC30" s="3">
        <v>0</v>
      </c>
      <c r="AD30" s="3">
        <v>0</v>
      </c>
      <c r="AE30" s="3">
        <v>0</v>
      </c>
      <c r="AF30" s="3">
        <v>0</v>
      </c>
      <c r="AG30" s="3">
        <v>0</v>
      </c>
      <c r="AH30" s="3">
        <v>0</v>
      </c>
      <c r="AI30" s="3">
        <v>0</v>
      </c>
      <c r="AJ30" s="3">
        <v>0</v>
      </c>
      <c r="AK30" s="3">
        <v>0</v>
      </c>
      <c r="AL30" s="3">
        <v>0</v>
      </c>
      <c r="AM30" s="3">
        <v>0</v>
      </c>
      <c r="AN30" s="3">
        <v>0</v>
      </c>
      <c r="AO30" s="3">
        <v>0</v>
      </c>
      <c r="AP30" s="3">
        <v>0</v>
      </c>
      <c r="AQ30" s="3">
        <v>0</v>
      </c>
      <c r="AR30" s="3">
        <v>0</v>
      </c>
      <c r="AS30" s="3">
        <v>0</v>
      </c>
      <c r="AT30" s="3">
        <v>0</v>
      </c>
      <c r="AU30" s="3">
        <v>0</v>
      </c>
      <c r="AV30" s="3">
        <v>0</v>
      </c>
      <c r="AW30" s="10">
        <v>0</v>
      </c>
    </row>
    <row r="31" spans="1:50" x14ac:dyDescent="0.35">
      <c r="A31" s="27" t="s">
        <v>340</v>
      </c>
      <c r="B31" s="3" t="s">
        <v>162</v>
      </c>
      <c r="C31" s="145">
        <f t="shared" si="6"/>
        <v>0</v>
      </c>
      <c r="D31" s="145">
        <v>0</v>
      </c>
      <c r="E31" s="145">
        <v>0</v>
      </c>
      <c r="F31" s="145">
        <v>0</v>
      </c>
      <c r="G31" s="145">
        <v>0</v>
      </c>
      <c r="H31" s="145">
        <v>0</v>
      </c>
      <c r="I31" s="145">
        <v>0</v>
      </c>
      <c r="J31" s="145">
        <v>0</v>
      </c>
      <c r="K31" s="145">
        <v>0</v>
      </c>
      <c r="L31" s="145">
        <v>0</v>
      </c>
      <c r="M31" s="145">
        <v>0</v>
      </c>
      <c r="N31" s="145">
        <v>0</v>
      </c>
      <c r="O31" s="145">
        <v>0</v>
      </c>
      <c r="P31" s="145">
        <v>0</v>
      </c>
      <c r="Q31" s="145">
        <v>0</v>
      </c>
      <c r="R31" s="145">
        <v>0</v>
      </c>
      <c r="S31" s="145">
        <v>0</v>
      </c>
      <c r="T31" s="145">
        <v>0</v>
      </c>
      <c r="U31" s="145">
        <v>0</v>
      </c>
      <c r="V31" s="145">
        <v>0</v>
      </c>
      <c r="W31" s="145">
        <v>0</v>
      </c>
      <c r="X31" s="145">
        <v>0</v>
      </c>
      <c r="Y31" s="145">
        <v>0</v>
      </c>
      <c r="Z31" s="145">
        <v>0</v>
      </c>
      <c r="AA31" s="145">
        <v>0</v>
      </c>
      <c r="AB31" s="145">
        <v>0</v>
      </c>
      <c r="AC31" s="145">
        <v>0</v>
      </c>
      <c r="AD31" s="145">
        <v>0</v>
      </c>
      <c r="AE31" s="145">
        <v>0</v>
      </c>
      <c r="AF31" s="145">
        <v>0</v>
      </c>
      <c r="AG31" s="145">
        <v>0</v>
      </c>
      <c r="AH31" s="145">
        <v>0</v>
      </c>
      <c r="AI31" s="145">
        <v>0</v>
      </c>
      <c r="AJ31" s="145">
        <v>0</v>
      </c>
      <c r="AK31" s="145">
        <v>0</v>
      </c>
      <c r="AL31" s="145">
        <v>0</v>
      </c>
      <c r="AM31" s="145">
        <v>0</v>
      </c>
      <c r="AN31" s="145">
        <v>0</v>
      </c>
      <c r="AO31" s="145">
        <v>0</v>
      </c>
      <c r="AP31" s="145">
        <v>0</v>
      </c>
      <c r="AQ31" s="145">
        <v>0</v>
      </c>
      <c r="AR31" s="145">
        <v>0</v>
      </c>
      <c r="AS31" s="145">
        <v>0</v>
      </c>
      <c r="AT31" s="145">
        <v>0</v>
      </c>
      <c r="AU31" s="145">
        <v>0</v>
      </c>
      <c r="AV31" s="145">
        <v>0</v>
      </c>
      <c r="AW31" s="195">
        <v>0</v>
      </c>
    </row>
    <row r="32" spans="1:50" x14ac:dyDescent="0.35">
      <c r="A32" s="27" t="s">
        <v>340</v>
      </c>
      <c r="B32" s="3" t="s">
        <v>166</v>
      </c>
      <c r="C32" s="145">
        <f t="shared" si="6"/>
        <v>0</v>
      </c>
      <c r="D32" s="145">
        <v>0</v>
      </c>
      <c r="E32" s="145">
        <v>0</v>
      </c>
      <c r="F32" s="145">
        <v>0</v>
      </c>
      <c r="G32" s="145">
        <v>0</v>
      </c>
      <c r="H32" s="145">
        <v>0</v>
      </c>
      <c r="I32" s="145">
        <v>0</v>
      </c>
      <c r="J32" s="145">
        <v>0</v>
      </c>
      <c r="K32" s="145">
        <v>0</v>
      </c>
      <c r="L32" s="145">
        <v>0</v>
      </c>
      <c r="M32" s="145">
        <v>0</v>
      </c>
      <c r="N32" s="145">
        <v>0</v>
      </c>
      <c r="O32" s="145">
        <v>0</v>
      </c>
      <c r="P32" s="145">
        <v>0</v>
      </c>
      <c r="Q32" s="145">
        <v>0</v>
      </c>
      <c r="R32" s="145">
        <v>0</v>
      </c>
      <c r="S32" s="145">
        <v>0</v>
      </c>
      <c r="T32" s="145">
        <v>0</v>
      </c>
      <c r="U32" s="145">
        <v>0</v>
      </c>
      <c r="V32" s="145">
        <v>0</v>
      </c>
      <c r="W32" s="145">
        <v>0</v>
      </c>
      <c r="X32" s="145">
        <v>0</v>
      </c>
      <c r="Y32" s="145">
        <v>0</v>
      </c>
      <c r="Z32" s="145">
        <v>0</v>
      </c>
      <c r="AA32" s="145">
        <v>0</v>
      </c>
      <c r="AB32" s="145">
        <v>0</v>
      </c>
      <c r="AC32" s="145">
        <v>0</v>
      </c>
      <c r="AD32" s="145">
        <v>0</v>
      </c>
      <c r="AE32" s="145">
        <v>0</v>
      </c>
      <c r="AF32" s="145">
        <v>0</v>
      </c>
      <c r="AG32" s="145">
        <v>0</v>
      </c>
      <c r="AH32" s="145">
        <v>0</v>
      </c>
      <c r="AI32" s="145">
        <v>0</v>
      </c>
      <c r="AJ32" s="145">
        <v>0</v>
      </c>
      <c r="AK32" s="145">
        <v>0</v>
      </c>
      <c r="AL32" s="145">
        <v>0</v>
      </c>
      <c r="AM32" s="145">
        <v>0</v>
      </c>
      <c r="AN32" s="145">
        <v>0</v>
      </c>
      <c r="AO32" s="145">
        <v>0</v>
      </c>
      <c r="AP32" s="145">
        <v>0</v>
      </c>
      <c r="AQ32" s="145">
        <v>0</v>
      </c>
      <c r="AR32" s="145">
        <v>0</v>
      </c>
      <c r="AS32" s="145">
        <v>0</v>
      </c>
      <c r="AT32" s="145">
        <v>0</v>
      </c>
      <c r="AU32" s="145">
        <v>0</v>
      </c>
      <c r="AV32" s="145">
        <v>0</v>
      </c>
      <c r="AW32" s="195">
        <v>0</v>
      </c>
    </row>
    <row r="33" spans="1:49" x14ac:dyDescent="0.35">
      <c r="A33" s="27" t="s">
        <v>340</v>
      </c>
      <c r="B33" s="3" t="s">
        <v>133</v>
      </c>
      <c r="C33" s="4">
        <f t="shared" si="6"/>
        <v>0</v>
      </c>
      <c r="D33" s="3">
        <v>0</v>
      </c>
      <c r="E33" s="3">
        <v>0</v>
      </c>
      <c r="F33" s="3">
        <v>0</v>
      </c>
      <c r="G33" s="3">
        <v>0</v>
      </c>
      <c r="H33" s="3">
        <v>0</v>
      </c>
      <c r="I33" s="3">
        <v>0</v>
      </c>
      <c r="J33" s="3">
        <v>0</v>
      </c>
      <c r="K33" s="3">
        <v>0</v>
      </c>
      <c r="L33" s="3">
        <v>0</v>
      </c>
      <c r="M33" s="3">
        <v>0</v>
      </c>
      <c r="N33" s="3">
        <v>0</v>
      </c>
      <c r="O33" s="3">
        <v>0</v>
      </c>
      <c r="P33" s="3">
        <v>0</v>
      </c>
      <c r="Q33" s="3">
        <v>0</v>
      </c>
      <c r="R33" s="3">
        <v>0</v>
      </c>
      <c r="S33" s="3">
        <v>0</v>
      </c>
      <c r="T33" s="3">
        <v>0</v>
      </c>
      <c r="U33" s="3">
        <v>0</v>
      </c>
      <c r="V33" s="3">
        <v>0</v>
      </c>
      <c r="W33" s="3">
        <v>0</v>
      </c>
      <c r="X33" s="3">
        <v>0</v>
      </c>
      <c r="Y33" s="3">
        <v>0</v>
      </c>
      <c r="Z33" s="3">
        <v>0</v>
      </c>
      <c r="AA33" s="3">
        <v>0</v>
      </c>
      <c r="AB33" s="3">
        <v>0</v>
      </c>
      <c r="AC33" s="3">
        <v>0</v>
      </c>
      <c r="AD33" s="3">
        <v>0</v>
      </c>
      <c r="AE33" s="3">
        <v>0</v>
      </c>
      <c r="AF33" s="3">
        <v>0</v>
      </c>
      <c r="AG33" s="3">
        <v>0</v>
      </c>
      <c r="AH33" s="3">
        <v>0</v>
      </c>
      <c r="AI33" s="3">
        <v>0</v>
      </c>
      <c r="AJ33" s="3">
        <v>0</v>
      </c>
      <c r="AK33" s="3">
        <v>0</v>
      </c>
      <c r="AL33" s="3">
        <v>0</v>
      </c>
      <c r="AM33" s="3">
        <v>0</v>
      </c>
      <c r="AN33" s="3">
        <v>0</v>
      </c>
      <c r="AO33" s="3">
        <v>0</v>
      </c>
      <c r="AP33" s="3">
        <v>0</v>
      </c>
      <c r="AQ33" s="3">
        <v>0</v>
      </c>
      <c r="AR33" s="3">
        <v>0</v>
      </c>
      <c r="AS33" s="3">
        <v>0</v>
      </c>
      <c r="AT33" s="3">
        <v>0</v>
      </c>
      <c r="AU33" s="3">
        <v>0</v>
      </c>
      <c r="AV33" s="3">
        <v>0</v>
      </c>
      <c r="AW33" s="10">
        <v>0</v>
      </c>
    </row>
    <row r="34" spans="1:49" x14ac:dyDescent="0.35">
      <c r="A34" s="27" t="s">
        <v>340</v>
      </c>
      <c r="B34" s="3" t="s">
        <v>167</v>
      </c>
      <c r="C34" s="4">
        <f t="shared" si="6"/>
        <v>0</v>
      </c>
      <c r="D34" s="3">
        <v>0</v>
      </c>
      <c r="E34" s="3">
        <v>0</v>
      </c>
      <c r="F34" s="3">
        <v>0</v>
      </c>
      <c r="G34" s="3">
        <v>0</v>
      </c>
      <c r="H34" s="3">
        <v>0</v>
      </c>
      <c r="I34" s="3">
        <v>0</v>
      </c>
      <c r="J34" s="3">
        <v>0</v>
      </c>
      <c r="K34" s="3">
        <v>0</v>
      </c>
      <c r="L34" s="3">
        <v>0</v>
      </c>
      <c r="M34" s="3">
        <v>0</v>
      </c>
      <c r="N34" s="3">
        <v>0</v>
      </c>
      <c r="O34" s="3">
        <v>0</v>
      </c>
      <c r="P34" s="3">
        <v>0</v>
      </c>
      <c r="Q34" s="3">
        <v>0</v>
      </c>
      <c r="R34" s="3">
        <v>0</v>
      </c>
      <c r="S34" s="3">
        <v>0</v>
      </c>
      <c r="T34" s="3">
        <v>0</v>
      </c>
      <c r="U34" s="3">
        <v>0</v>
      </c>
      <c r="V34" s="3">
        <v>0</v>
      </c>
      <c r="W34" s="3">
        <v>0</v>
      </c>
      <c r="X34" s="3">
        <v>0</v>
      </c>
      <c r="Y34" s="3">
        <v>0</v>
      </c>
      <c r="Z34" s="3">
        <v>0</v>
      </c>
      <c r="AA34" s="3">
        <v>0</v>
      </c>
      <c r="AB34" s="3">
        <v>0</v>
      </c>
      <c r="AC34" s="3">
        <v>0</v>
      </c>
      <c r="AD34" s="3">
        <v>0</v>
      </c>
      <c r="AE34" s="3">
        <v>0</v>
      </c>
      <c r="AF34" s="3">
        <v>0</v>
      </c>
      <c r="AG34" s="3">
        <v>0</v>
      </c>
      <c r="AH34" s="3">
        <v>0</v>
      </c>
      <c r="AI34" s="3">
        <v>0</v>
      </c>
      <c r="AJ34" s="3">
        <v>0</v>
      </c>
      <c r="AK34" s="3">
        <v>0</v>
      </c>
      <c r="AL34" s="3">
        <v>0</v>
      </c>
      <c r="AM34" s="3">
        <v>0</v>
      </c>
      <c r="AN34" s="3">
        <v>0</v>
      </c>
      <c r="AO34" s="3">
        <v>0</v>
      </c>
      <c r="AP34" s="3">
        <v>0</v>
      </c>
      <c r="AQ34" s="3">
        <v>0</v>
      </c>
      <c r="AR34" s="3">
        <v>0</v>
      </c>
      <c r="AS34" s="3">
        <v>0</v>
      </c>
      <c r="AT34" s="3">
        <v>0</v>
      </c>
      <c r="AU34" s="3">
        <v>0</v>
      </c>
      <c r="AV34" s="3">
        <v>0</v>
      </c>
      <c r="AW34" s="10">
        <v>0</v>
      </c>
    </row>
    <row r="35" spans="1:49" x14ac:dyDescent="0.35">
      <c r="A35" s="27" t="s">
        <v>340</v>
      </c>
      <c r="B35" s="3" t="s">
        <v>132</v>
      </c>
      <c r="C35" s="4">
        <f t="shared" si="6"/>
        <v>0</v>
      </c>
      <c r="D35" s="3">
        <v>0</v>
      </c>
      <c r="E35" s="3">
        <v>0</v>
      </c>
      <c r="F35" s="3">
        <v>0</v>
      </c>
      <c r="G35" s="3">
        <v>0</v>
      </c>
      <c r="H35" s="3">
        <v>0</v>
      </c>
      <c r="I35" s="3">
        <v>0</v>
      </c>
      <c r="J35" s="3">
        <v>0</v>
      </c>
      <c r="K35" s="3">
        <v>0</v>
      </c>
      <c r="L35" s="3">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10">
        <v>0</v>
      </c>
    </row>
    <row r="36" spans="1:49" x14ac:dyDescent="0.35">
      <c r="A36" s="27" t="s">
        <v>341</v>
      </c>
      <c r="B36" s="3" t="s">
        <v>162</v>
      </c>
      <c r="C36" s="145">
        <f t="shared" si="6"/>
        <v>4.7391304347826084</v>
      </c>
      <c r="D36" s="145">
        <v>0</v>
      </c>
      <c r="E36" s="145">
        <v>0</v>
      </c>
      <c r="F36" s="145">
        <v>0</v>
      </c>
      <c r="G36" s="145">
        <v>0</v>
      </c>
      <c r="H36" s="145">
        <v>53</v>
      </c>
      <c r="I36" s="145">
        <v>0</v>
      </c>
      <c r="J36" s="145">
        <v>0</v>
      </c>
      <c r="K36" s="145">
        <v>0</v>
      </c>
      <c r="L36" s="145">
        <v>0</v>
      </c>
      <c r="M36" s="145">
        <v>0</v>
      </c>
      <c r="N36" s="145">
        <v>0</v>
      </c>
      <c r="O36" s="145">
        <v>0</v>
      </c>
      <c r="P36" s="145">
        <v>0</v>
      </c>
      <c r="Q36" s="145">
        <v>0</v>
      </c>
      <c r="R36" s="145">
        <v>0</v>
      </c>
      <c r="S36" s="145">
        <v>0</v>
      </c>
      <c r="T36" s="145">
        <v>0</v>
      </c>
      <c r="U36" s="145">
        <v>0</v>
      </c>
      <c r="V36" s="145">
        <v>0</v>
      </c>
      <c r="W36" s="145">
        <v>0</v>
      </c>
      <c r="X36" s="145">
        <v>0</v>
      </c>
      <c r="Y36" s="145">
        <v>0</v>
      </c>
      <c r="Z36" s="145">
        <v>0</v>
      </c>
      <c r="AA36" s="145">
        <v>0</v>
      </c>
      <c r="AB36" s="145">
        <v>0</v>
      </c>
      <c r="AC36" s="145">
        <v>0</v>
      </c>
      <c r="AD36" s="145">
        <v>0</v>
      </c>
      <c r="AE36" s="145">
        <v>0</v>
      </c>
      <c r="AF36" s="145">
        <v>0</v>
      </c>
      <c r="AG36" s="145">
        <v>0</v>
      </c>
      <c r="AH36" s="145">
        <v>0</v>
      </c>
      <c r="AI36" s="145">
        <v>55</v>
      </c>
      <c r="AJ36" s="145">
        <v>0</v>
      </c>
      <c r="AK36" s="145">
        <v>0</v>
      </c>
      <c r="AL36" s="145">
        <v>55</v>
      </c>
      <c r="AM36" s="145">
        <v>0</v>
      </c>
      <c r="AN36" s="145">
        <v>0</v>
      </c>
      <c r="AO36" s="145">
        <v>0</v>
      </c>
      <c r="AP36" s="145">
        <v>0</v>
      </c>
      <c r="AQ36" s="145">
        <v>0</v>
      </c>
      <c r="AR36" s="145">
        <v>0</v>
      </c>
      <c r="AS36" s="145">
        <v>0</v>
      </c>
      <c r="AT36" s="145">
        <v>55</v>
      </c>
      <c r="AU36" s="145">
        <v>0</v>
      </c>
      <c r="AV36" s="145">
        <v>0</v>
      </c>
      <c r="AW36" s="195">
        <v>0</v>
      </c>
    </row>
    <row r="37" spans="1:49" x14ac:dyDescent="0.35">
      <c r="A37" s="27" t="s">
        <v>341</v>
      </c>
      <c r="B37" s="3" t="s">
        <v>166</v>
      </c>
      <c r="C37" s="145">
        <f t="shared" si="6"/>
        <v>4.7391304347826084</v>
      </c>
      <c r="D37" s="145">
        <v>0</v>
      </c>
      <c r="E37" s="145">
        <v>0</v>
      </c>
      <c r="F37" s="145">
        <v>0</v>
      </c>
      <c r="G37" s="145">
        <v>0</v>
      </c>
      <c r="H37" s="145">
        <v>53</v>
      </c>
      <c r="I37" s="145">
        <v>0</v>
      </c>
      <c r="J37" s="145">
        <v>0</v>
      </c>
      <c r="K37" s="145">
        <v>0</v>
      </c>
      <c r="L37" s="145">
        <v>0</v>
      </c>
      <c r="M37" s="145">
        <v>0</v>
      </c>
      <c r="N37" s="145">
        <v>0</v>
      </c>
      <c r="O37" s="145">
        <v>0</v>
      </c>
      <c r="P37" s="145">
        <v>0</v>
      </c>
      <c r="Q37" s="145">
        <v>0</v>
      </c>
      <c r="R37" s="145">
        <v>0</v>
      </c>
      <c r="S37" s="145">
        <v>0</v>
      </c>
      <c r="T37" s="145">
        <v>0</v>
      </c>
      <c r="U37" s="145">
        <v>0</v>
      </c>
      <c r="V37" s="145">
        <v>0</v>
      </c>
      <c r="W37" s="145">
        <v>0</v>
      </c>
      <c r="X37" s="145">
        <v>0</v>
      </c>
      <c r="Y37" s="145">
        <v>0</v>
      </c>
      <c r="Z37" s="145">
        <v>0</v>
      </c>
      <c r="AA37" s="145">
        <v>0</v>
      </c>
      <c r="AB37" s="145">
        <v>0</v>
      </c>
      <c r="AC37" s="145">
        <v>0</v>
      </c>
      <c r="AD37" s="145">
        <v>0</v>
      </c>
      <c r="AE37" s="145">
        <v>0</v>
      </c>
      <c r="AF37" s="145">
        <v>0</v>
      </c>
      <c r="AG37" s="145">
        <v>0</v>
      </c>
      <c r="AH37" s="145">
        <v>0</v>
      </c>
      <c r="AI37" s="145">
        <v>55</v>
      </c>
      <c r="AJ37" s="145">
        <v>0</v>
      </c>
      <c r="AK37" s="145">
        <v>0</v>
      </c>
      <c r="AL37" s="145">
        <v>55</v>
      </c>
      <c r="AM37" s="145">
        <v>0</v>
      </c>
      <c r="AN37" s="145">
        <v>0</v>
      </c>
      <c r="AO37" s="145">
        <v>0</v>
      </c>
      <c r="AP37" s="145">
        <v>0</v>
      </c>
      <c r="AQ37" s="145">
        <v>0</v>
      </c>
      <c r="AR37" s="145">
        <v>0</v>
      </c>
      <c r="AS37" s="145">
        <v>0</v>
      </c>
      <c r="AT37" s="145">
        <v>55</v>
      </c>
      <c r="AU37" s="145">
        <v>0</v>
      </c>
      <c r="AV37" s="145">
        <v>0</v>
      </c>
      <c r="AW37" s="195">
        <v>0</v>
      </c>
    </row>
    <row r="38" spans="1:49" x14ac:dyDescent="0.35">
      <c r="A38" s="27" t="s">
        <v>341</v>
      </c>
      <c r="B38" s="3" t="s">
        <v>133</v>
      </c>
      <c r="C38" s="4">
        <f t="shared" si="6"/>
        <v>8.6956521739130432E-2</v>
      </c>
      <c r="D38" s="3">
        <v>0</v>
      </c>
      <c r="E38" s="3">
        <v>0</v>
      </c>
      <c r="F38" s="3">
        <v>0</v>
      </c>
      <c r="G38" s="3">
        <v>0</v>
      </c>
      <c r="H38" s="3">
        <v>1</v>
      </c>
      <c r="I38" s="3">
        <v>0</v>
      </c>
      <c r="J38" s="3">
        <v>0</v>
      </c>
      <c r="K38" s="3">
        <v>0</v>
      </c>
      <c r="L38" s="3">
        <v>0</v>
      </c>
      <c r="M38" s="3">
        <v>0</v>
      </c>
      <c r="N38" s="3">
        <v>0</v>
      </c>
      <c r="O38" s="3">
        <v>0</v>
      </c>
      <c r="P38" s="3">
        <v>0</v>
      </c>
      <c r="Q38" s="3">
        <v>0</v>
      </c>
      <c r="R38" s="3">
        <v>0</v>
      </c>
      <c r="S38" s="3">
        <v>0</v>
      </c>
      <c r="T38" s="3">
        <v>0</v>
      </c>
      <c r="U38" s="3">
        <v>0</v>
      </c>
      <c r="V38" s="3">
        <v>0</v>
      </c>
      <c r="W38" s="3">
        <v>0</v>
      </c>
      <c r="X38" s="3">
        <v>0</v>
      </c>
      <c r="Y38" s="3">
        <v>0</v>
      </c>
      <c r="Z38" s="3">
        <v>0</v>
      </c>
      <c r="AA38" s="3">
        <v>0</v>
      </c>
      <c r="AB38" s="3">
        <v>0</v>
      </c>
      <c r="AC38" s="3">
        <v>0</v>
      </c>
      <c r="AD38" s="3">
        <v>0</v>
      </c>
      <c r="AE38" s="3">
        <v>0</v>
      </c>
      <c r="AF38" s="3">
        <v>0</v>
      </c>
      <c r="AG38" s="3">
        <v>0</v>
      </c>
      <c r="AH38" s="3">
        <v>0</v>
      </c>
      <c r="AI38" s="3">
        <v>1</v>
      </c>
      <c r="AJ38" s="3">
        <v>0</v>
      </c>
      <c r="AK38" s="3">
        <v>0</v>
      </c>
      <c r="AL38" s="3">
        <v>1</v>
      </c>
      <c r="AM38" s="3">
        <v>0</v>
      </c>
      <c r="AN38" s="3">
        <v>0</v>
      </c>
      <c r="AO38" s="3">
        <v>0</v>
      </c>
      <c r="AP38" s="3">
        <v>0</v>
      </c>
      <c r="AQ38" s="3">
        <v>0</v>
      </c>
      <c r="AR38" s="3">
        <v>0</v>
      </c>
      <c r="AS38" s="3">
        <v>0</v>
      </c>
      <c r="AT38" s="3">
        <v>1</v>
      </c>
      <c r="AU38" s="3">
        <v>0</v>
      </c>
      <c r="AV38" s="3">
        <v>0</v>
      </c>
      <c r="AW38" s="10">
        <v>0</v>
      </c>
    </row>
    <row r="39" spans="1:49" x14ac:dyDescent="0.35">
      <c r="A39" s="27" t="s">
        <v>341</v>
      </c>
      <c r="B39" s="3" t="s">
        <v>167</v>
      </c>
      <c r="C39" s="4">
        <f t="shared" si="6"/>
        <v>0</v>
      </c>
      <c r="D39" s="4">
        <v>0</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16">
        <v>0</v>
      </c>
    </row>
    <row r="40" spans="1:49" x14ac:dyDescent="0.35">
      <c r="A40" s="27" t="s">
        <v>341</v>
      </c>
      <c r="B40" s="3" t="s">
        <v>132</v>
      </c>
      <c r="C40" s="4">
        <f t="shared" si="6"/>
        <v>8.6956521739130432E-2</v>
      </c>
      <c r="D40" s="3">
        <v>0</v>
      </c>
      <c r="E40" s="3">
        <v>0</v>
      </c>
      <c r="F40" s="3">
        <v>0</v>
      </c>
      <c r="G40" s="3">
        <v>0</v>
      </c>
      <c r="H40" s="3">
        <v>1</v>
      </c>
      <c r="I40" s="3">
        <v>0</v>
      </c>
      <c r="J40" s="3">
        <v>0</v>
      </c>
      <c r="K40" s="3">
        <v>0</v>
      </c>
      <c r="L40" s="3">
        <v>0</v>
      </c>
      <c r="M40" s="3">
        <v>0</v>
      </c>
      <c r="N40" s="3">
        <v>0</v>
      </c>
      <c r="O40" s="3">
        <v>0</v>
      </c>
      <c r="P40" s="3">
        <v>0</v>
      </c>
      <c r="Q40" s="3">
        <v>0</v>
      </c>
      <c r="R40" s="3">
        <v>0</v>
      </c>
      <c r="S40" s="3">
        <v>0</v>
      </c>
      <c r="T40" s="3">
        <v>0</v>
      </c>
      <c r="U40" s="3">
        <v>0</v>
      </c>
      <c r="V40" s="3">
        <v>0</v>
      </c>
      <c r="W40" s="3">
        <v>0</v>
      </c>
      <c r="X40" s="3">
        <v>0</v>
      </c>
      <c r="Y40" s="3">
        <v>0</v>
      </c>
      <c r="Z40" s="3">
        <v>0</v>
      </c>
      <c r="AA40" s="3">
        <v>0</v>
      </c>
      <c r="AB40" s="3">
        <v>0</v>
      </c>
      <c r="AC40" s="3">
        <v>0</v>
      </c>
      <c r="AD40" s="3">
        <v>0</v>
      </c>
      <c r="AE40" s="3">
        <v>0</v>
      </c>
      <c r="AF40" s="3">
        <v>0</v>
      </c>
      <c r="AG40" s="3">
        <v>0</v>
      </c>
      <c r="AH40" s="3">
        <v>0</v>
      </c>
      <c r="AI40" s="3">
        <v>1</v>
      </c>
      <c r="AJ40" s="3">
        <v>0</v>
      </c>
      <c r="AK40" s="3">
        <v>0</v>
      </c>
      <c r="AL40" s="3">
        <v>1</v>
      </c>
      <c r="AM40" s="3">
        <v>0</v>
      </c>
      <c r="AN40" s="3">
        <v>0</v>
      </c>
      <c r="AO40" s="3">
        <v>0</v>
      </c>
      <c r="AP40" s="3">
        <v>0</v>
      </c>
      <c r="AQ40" s="3">
        <v>0</v>
      </c>
      <c r="AR40" s="3">
        <v>0</v>
      </c>
      <c r="AS40" s="3">
        <v>0</v>
      </c>
      <c r="AT40" s="3">
        <v>1</v>
      </c>
      <c r="AU40" s="3">
        <v>0</v>
      </c>
      <c r="AV40" s="3">
        <v>0</v>
      </c>
      <c r="AW40" s="10">
        <v>0</v>
      </c>
    </row>
    <row r="41" spans="1:49" x14ac:dyDescent="0.35">
      <c r="A41" s="27" t="s">
        <v>333</v>
      </c>
      <c r="B41" s="3" t="s">
        <v>162</v>
      </c>
      <c r="C41" s="145">
        <f t="shared" si="6"/>
        <v>77.543478260869563</v>
      </c>
      <c r="D41" s="145">
        <v>0</v>
      </c>
      <c r="E41" s="145">
        <v>0</v>
      </c>
      <c r="F41" s="145">
        <v>44</v>
      </c>
      <c r="G41" s="145">
        <v>0</v>
      </c>
      <c r="H41" s="145">
        <v>271</v>
      </c>
      <c r="I41" s="145">
        <v>44</v>
      </c>
      <c r="J41" s="145">
        <v>44</v>
      </c>
      <c r="K41" s="145">
        <v>0</v>
      </c>
      <c r="L41" s="145">
        <v>44</v>
      </c>
      <c r="M41" s="145">
        <v>197</v>
      </c>
      <c r="N41" s="145">
        <v>0</v>
      </c>
      <c r="O41" s="145">
        <v>0</v>
      </c>
      <c r="P41" s="145">
        <v>145</v>
      </c>
      <c r="Q41" s="145">
        <v>124</v>
      </c>
      <c r="R41" s="145">
        <v>126</v>
      </c>
      <c r="S41" s="145">
        <v>44</v>
      </c>
      <c r="T41" s="145">
        <v>44</v>
      </c>
      <c r="U41" s="145">
        <v>0</v>
      </c>
      <c r="V41" s="145">
        <v>44</v>
      </c>
      <c r="W41" s="145">
        <v>390</v>
      </c>
      <c r="X41" s="145">
        <v>150</v>
      </c>
      <c r="Y41" s="145">
        <v>266</v>
      </c>
      <c r="Z41" s="145">
        <v>44</v>
      </c>
      <c r="AA41" s="145">
        <v>88</v>
      </c>
      <c r="AB41" s="145">
        <v>193</v>
      </c>
      <c r="AC41" s="145">
        <v>45</v>
      </c>
      <c r="AD41" s="145">
        <v>208</v>
      </c>
      <c r="AE41" s="145">
        <v>0</v>
      </c>
      <c r="AF41" s="145">
        <v>91</v>
      </c>
      <c r="AG41" s="145">
        <v>45</v>
      </c>
      <c r="AH41" s="145">
        <v>211</v>
      </c>
      <c r="AI41" s="145">
        <v>211</v>
      </c>
      <c r="AJ41" s="145">
        <v>91</v>
      </c>
      <c r="AK41" s="145">
        <v>54</v>
      </c>
      <c r="AL41" s="145">
        <v>217</v>
      </c>
      <c r="AM41" s="145">
        <v>0</v>
      </c>
      <c r="AN41" s="145">
        <v>0</v>
      </c>
      <c r="AO41" s="145">
        <v>46</v>
      </c>
      <c r="AP41" s="145">
        <v>0</v>
      </c>
      <c r="AQ41" s="145">
        <v>0</v>
      </c>
      <c r="AR41" s="145">
        <v>0</v>
      </c>
      <c r="AS41" s="145">
        <v>0</v>
      </c>
      <c r="AT41" s="145">
        <v>46</v>
      </c>
      <c r="AU41" s="145">
        <v>0</v>
      </c>
      <c r="AV41" s="145">
        <v>0</v>
      </c>
      <c r="AW41" s="195">
        <v>0</v>
      </c>
    </row>
    <row r="42" spans="1:49" x14ac:dyDescent="0.35">
      <c r="A42" s="27" t="s">
        <v>333</v>
      </c>
      <c r="B42" s="3" t="s">
        <v>166</v>
      </c>
      <c r="C42" s="145">
        <f t="shared" si="6"/>
        <v>49.652173913043477</v>
      </c>
      <c r="D42" s="145">
        <v>0</v>
      </c>
      <c r="E42" s="145">
        <v>0</v>
      </c>
      <c r="F42" s="145">
        <v>44</v>
      </c>
      <c r="G42" s="145">
        <v>0</v>
      </c>
      <c r="H42" s="145">
        <v>90</v>
      </c>
      <c r="I42" s="145">
        <v>44</v>
      </c>
      <c r="J42" s="145">
        <v>44</v>
      </c>
      <c r="K42" s="145">
        <v>0</v>
      </c>
      <c r="L42" s="145">
        <v>44</v>
      </c>
      <c r="M42" s="145">
        <v>66</v>
      </c>
      <c r="N42" s="145">
        <v>0</v>
      </c>
      <c r="O42" s="145">
        <v>0</v>
      </c>
      <c r="P42" s="145">
        <v>145</v>
      </c>
      <c r="Q42" s="145">
        <v>124</v>
      </c>
      <c r="R42" s="145">
        <v>63</v>
      </c>
      <c r="S42" s="145">
        <v>44</v>
      </c>
      <c r="T42" s="145">
        <v>44</v>
      </c>
      <c r="U42" s="145">
        <v>0</v>
      </c>
      <c r="V42" s="145">
        <v>44</v>
      </c>
      <c r="W42" s="145">
        <v>130</v>
      </c>
      <c r="X42" s="145">
        <v>150</v>
      </c>
      <c r="Y42" s="145">
        <v>133</v>
      </c>
      <c r="Z42" s="145">
        <v>44</v>
      </c>
      <c r="AA42" s="145">
        <v>44</v>
      </c>
      <c r="AB42" s="145">
        <v>193</v>
      </c>
      <c r="AC42" s="145">
        <v>45</v>
      </c>
      <c r="AD42" s="145">
        <v>104</v>
      </c>
      <c r="AE42" s="145">
        <v>0</v>
      </c>
      <c r="AF42" s="145">
        <v>45</v>
      </c>
      <c r="AG42" s="145">
        <v>45</v>
      </c>
      <c r="AH42" s="145">
        <v>105</v>
      </c>
      <c r="AI42" s="145">
        <v>105</v>
      </c>
      <c r="AJ42" s="145">
        <v>91</v>
      </c>
      <c r="AK42" s="145">
        <v>54</v>
      </c>
      <c r="AL42" s="145">
        <v>108</v>
      </c>
      <c r="AM42" s="145">
        <v>0</v>
      </c>
      <c r="AN42" s="145">
        <v>0</v>
      </c>
      <c r="AO42" s="145">
        <v>46</v>
      </c>
      <c r="AP42" s="145">
        <v>0</v>
      </c>
      <c r="AQ42" s="145">
        <v>0</v>
      </c>
      <c r="AR42" s="145">
        <v>0</v>
      </c>
      <c r="AS42" s="145">
        <v>0</v>
      </c>
      <c r="AT42" s="145">
        <v>46</v>
      </c>
      <c r="AU42" s="145">
        <v>0</v>
      </c>
      <c r="AV42" s="145">
        <v>0</v>
      </c>
      <c r="AW42" s="195">
        <v>0</v>
      </c>
    </row>
    <row r="43" spans="1:49" x14ac:dyDescent="0.35">
      <c r="A43" s="27" t="s">
        <v>333</v>
      </c>
      <c r="B43" s="3" t="s">
        <v>133</v>
      </c>
      <c r="C43" s="4">
        <f t="shared" si="6"/>
        <v>0.95652173913043481</v>
      </c>
      <c r="D43" s="3">
        <v>0</v>
      </c>
      <c r="E43" s="3">
        <v>0</v>
      </c>
      <c r="F43" s="3">
        <v>1</v>
      </c>
      <c r="G43" s="3">
        <v>0</v>
      </c>
      <c r="H43" s="3">
        <v>3</v>
      </c>
      <c r="I43" s="3">
        <v>1</v>
      </c>
      <c r="J43" s="3">
        <v>1</v>
      </c>
      <c r="K43" s="3">
        <v>0</v>
      </c>
      <c r="L43" s="3">
        <v>1</v>
      </c>
      <c r="M43" s="3">
        <v>3</v>
      </c>
      <c r="N43" s="3">
        <v>0</v>
      </c>
      <c r="O43" s="3">
        <v>0</v>
      </c>
      <c r="P43" s="3">
        <v>1</v>
      </c>
      <c r="Q43" s="3">
        <v>1</v>
      </c>
      <c r="R43" s="3">
        <v>2</v>
      </c>
      <c r="S43" s="3">
        <v>1</v>
      </c>
      <c r="T43" s="3">
        <v>1</v>
      </c>
      <c r="U43" s="3">
        <v>0</v>
      </c>
      <c r="V43" s="3">
        <v>1</v>
      </c>
      <c r="W43" s="3">
        <v>3</v>
      </c>
      <c r="X43" s="3">
        <v>1</v>
      </c>
      <c r="Y43" s="3">
        <v>2</v>
      </c>
      <c r="Z43" s="3">
        <v>1</v>
      </c>
      <c r="AA43" s="3">
        <v>2</v>
      </c>
      <c r="AB43" s="3">
        <v>1</v>
      </c>
      <c r="AC43" s="3">
        <v>1</v>
      </c>
      <c r="AD43" s="3">
        <v>2</v>
      </c>
      <c r="AE43" s="3">
        <v>0</v>
      </c>
      <c r="AF43" s="3">
        <v>2</v>
      </c>
      <c r="AG43" s="3">
        <v>1</v>
      </c>
      <c r="AH43" s="3">
        <v>2</v>
      </c>
      <c r="AI43" s="3">
        <v>2</v>
      </c>
      <c r="AJ43" s="3">
        <v>2</v>
      </c>
      <c r="AK43" s="3">
        <v>1</v>
      </c>
      <c r="AL43" s="3">
        <v>2</v>
      </c>
      <c r="AM43" s="3">
        <v>0</v>
      </c>
      <c r="AN43" s="3">
        <v>0</v>
      </c>
      <c r="AO43" s="3">
        <v>1</v>
      </c>
      <c r="AP43" s="3">
        <v>0</v>
      </c>
      <c r="AQ43" s="3">
        <v>0</v>
      </c>
      <c r="AR43" s="3">
        <v>0</v>
      </c>
      <c r="AS43" s="3">
        <v>0</v>
      </c>
      <c r="AT43" s="3">
        <v>1</v>
      </c>
      <c r="AU43" s="3">
        <v>0</v>
      </c>
      <c r="AV43" s="3">
        <v>0</v>
      </c>
      <c r="AW43" s="10">
        <v>0</v>
      </c>
    </row>
    <row r="44" spans="1:49" x14ac:dyDescent="0.35">
      <c r="A44" s="27" t="s">
        <v>333</v>
      </c>
      <c r="B44" s="3" t="s">
        <v>167</v>
      </c>
      <c r="C44" s="4">
        <f t="shared" si="6"/>
        <v>0</v>
      </c>
      <c r="D44" s="4">
        <v>0</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3">
        <v>0</v>
      </c>
      <c r="X44" s="4">
        <v>0</v>
      </c>
      <c r="Y44" s="4">
        <v>0</v>
      </c>
      <c r="Z44" s="4">
        <v>0</v>
      </c>
      <c r="AA44" s="4">
        <v>0</v>
      </c>
      <c r="AB44" s="4">
        <v>0</v>
      </c>
      <c r="AC44" s="4">
        <v>0</v>
      </c>
      <c r="AD44" s="4">
        <v>0</v>
      </c>
      <c r="AE44" s="4">
        <v>0</v>
      </c>
      <c r="AF44" s="4">
        <v>0</v>
      </c>
      <c r="AG44" s="4">
        <v>0</v>
      </c>
      <c r="AH44" s="4">
        <v>0</v>
      </c>
      <c r="AI44" s="4">
        <v>0</v>
      </c>
      <c r="AJ44" s="4">
        <v>0</v>
      </c>
      <c r="AK44" s="4">
        <v>0</v>
      </c>
      <c r="AL44" s="3">
        <v>0</v>
      </c>
      <c r="AM44" s="4">
        <v>0</v>
      </c>
      <c r="AN44" s="4">
        <v>0</v>
      </c>
      <c r="AO44" s="4">
        <v>0</v>
      </c>
      <c r="AP44" s="3">
        <v>0</v>
      </c>
      <c r="AQ44" s="3">
        <v>0</v>
      </c>
      <c r="AR44" s="4">
        <v>0</v>
      </c>
      <c r="AS44" s="4">
        <v>0</v>
      </c>
      <c r="AT44" s="4">
        <v>0</v>
      </c>
      <c r="AU44" s="4">
        <v>0</v>
      </c>
      <c r="AV44" s="3">
        <v>0</v>
      </c>
      <c r="AW44" s="16">
        <v>0</v>
      </c>
    </row>
    <row r="45" spans="1:49" x14ac:dyDescent="0.35">
      <c r="A45" s="27" t="s">
        <v>333</v>
      </c>
      <c r="B45" s="3" t="s">
        <v>132</v>
      </c>
      <c r="C45" s="4">
        <f t="shared" si="6"/>
        <v>0.93478260869565222</v>
      </c>
      <c r="D45" s="3">
        <v>0</v>
      </c>
      <c r="E45" s="3">
        <v>0</v>
      </c>
      <c r="F45" s="3">
        <v>1</v>
      </c>
      <c r="G45" s="3">
        <v>0</v>
      </c>
      <c r="H45" s="3">
        <v>3</v>
      </c>
      <c r="I45" s="3">
        <v>1</v>
      </c>
      <c r="J45" s="3">
        <v>1</v>
      </c>
      <c r="K45" s="3">
        <v>0</v>
      </c>
      <c r="L45" s="3">
        <v>1</v>
      </c>
      <c r="M45" s="3">
        <v>3</v>
      </c>
      <c r="N45" s="3">
        <v>0</v>
      </c>
      <c r="O45" s="3">
        <v>0</v>
      </c>
      <c r="P45" s="3">
        <v>1</v>
      </c>
      <c r="Q45" s="3">
        <v>1</v>
      </c>
      <c r="R45" s="3">
        <v>2</v>
      </c>
      <c r="S45" s="3">
        <v>1</v>
      </c>
      <c r="T45" s="3">
        <v>1</v>
      </c>
      <c r="U45" s="3">
        <v>0</v>
      </c>
      <c r="V45" s="3">
        <v>1</v>
      </c>
      <c r="W45" s="3">
        <v>3</v>
      </c>
      <c r="X45" s="3">
        <v>1</v>
      </c>
      <c r="Y45" s="3">
        <v>2</v>
      </c>
      <c r="Z45" s="3">
        <v>1</v>
      </c>
      <c r="AA45" s="3">
        <v>2</v>
      </c>
      <c r="AB45" s="3">
        <v>1</v>
      </c>
      <c r="AC45" s="3">
        <v>1</v>
      </c>
      <c r="AD45" s="3">
        <v>2</v>
      </c>
      <c r="AE45" s="3">
        <v>0</v>
      </c>
      <c r="AF45" s="3">
        <v>2</v>
      </c>
      <c r="AG45" s="3">
        <v>1</v>
      </c>
      <c r="AH45" s="3">
        <v>2</v>
      </c>
      <c r="AI45" s="3">
        <v>2</v>
      </c>
      <c r="AJ45" s="3">
        <v>1</v>
      </c>
      <c r="AK45" s="3">
        <v>1</v>
      </c>
      <c r="AL45" s="3">
        <v>2</v>
      </c>
      <c r="AM45" s="3">
        <v>0</v>
      </c>
      <c r="AN45" s="3">
        <v>0</v>
      </c>
      <c r="AO45" s="3">
        <v>1</v>
      </c>
      <c r="AP45" s="3">
        <v>0</v>
      </c>
      <c r="AQ45" s="3">
        <v>0</v>
      </c>
      <c r="AR45" s="3">
        <v>0</v>
      </c>
      <c r="AS45" s="3">
        <v>0</v>
      </c>
      <c r="AT45" s="3">
        <v>1</v>
      </c>
      <c r="AU45" s="3">
        <v>0</v>
      </c>
      <c r="AV45" s="3">
        <v>0</v>
      </c>
      <c r="AW45" s="10">
        <v>0</v>
      </c>
    </row>
    <row r="46" spans="1:49" x14ac:dyDescent="0.35">
      <c r="A46" s="27" t="s">
        <v>334</v>
      </c>
      <c r="B46" s="3" t="s">
        <v>162</v>
      </c>
      <c r="C46" s="145">
        <f t="shared" si="6"/>
        <v>44.239130434782609</v>
      </c>
      <c r="D46" s="145">
        <v>0</v>
      </c>
      <c r="E46" s="145">
        <v>0</v>
      </c>
      <c r="F46" s="145">
        <v>7</v>
      </c>
      <c r="G46" s="145">
        <v>0</v>
      </c>
      <c r="H46" s="145">
        <v>199</v>
      </c>
      <c r="I46" s="145">
        <v>7</v>
      </c>
      <c r="J46" s="145">
        <v>0</v>
      </c>
      <c r="K46" s="145">
        <v>0</v>
      </c>
      <c r="L46" s="145">
        <v>6</v>
      </c>
      <c r="M46" s="145">
        <v>292</v>
      </c>
      <c r="N46" s="145">
        <v>0</v>
      </c>
      <c r="O46" s="145">
        <v>0</v>
      </c>
      <c r="P46" s="145">
        <v>0</v>
      </c>
      <c r="Q46" s="145">
        <v>45</v>
      </c>
      <c r="R46" s="145">
        <v>13</v>
      </c>
      <c r="S46" s="145">
        <v>50</v>
      </c>
      <c r="T46" s="145">
        <v>1</v>
      </c>
      <c r="U46" s="145">
        <v>0</v>
      </c>
      <c r="V46" s="145">
        <v>1</v>
      </c>
      <c r="W46" s="145">
        <v>237</v>
      </c>
      <c r="X46" s="145">
        <v>125</v>
      </c>
      <c r="Y46" s="145">
        <v>5</v>
      </c>
      <c r="Z46" s="145">
        <v>1</v>
      </c>
      <c r="AA46" s="145">
        <v>100</v>
      </c>
      <c r="AB46" s="145">
        <v>1</v>
      </c>
      <c r="AC46" s="145">
        <v>1</v>
      </c>
      <c r="AD46" s="145">
        <v>64</v>
      </c>
      <c r="AE46" s="145">
        <v>0</v>
      </c>
      <c r="AF46" s="145">
        <v>65</v>
      </c>
      <c r="AG46" s="145">
        <v>56</v>
      </c>
      <c r="AH46" s="145">
        <v>133</v>
      </c>
      <c r="AI46" s="145">
        <v>192</v>
      </c>
      <c r="AJ46" s="145">
        <v>23</v>
      </c>
      <c r="AK46" s="145">
        <v>14</v>
      </c>
      <c r="AL46" s="145">
        <v>201</v>
      </c>
      <c r="AM46" s="145">
        <v>0</v>
      </c>
      <c r="AN46" s="145">
        <v>0</v>
      </c>
      <c r="AO46" s="145">
        <v>52</v>
      </c>
      <c r="AP46" s="145">
        <v>0</v>
      </c>
      <c r="AQ46" s="145">
        <v>0</v>
      </c>
      <c r="AR46" s="145">
        <v>0</v>
      </c>
      <c r="AS46" s="145">
        <v>0</v>
      </c>
      <c r="AT46" s="145">
        <v>144</v>
      </c>
      <c r="AU46" s="145">
        <v>0</v>
      </c>
      <c r="AV46" s="145">
        <v>0</v>
      </c>
      <c r="AW46" s="195">
        <v>0</v>
      </c>
    </row>
    <row r="47" spans="1:49" x14ac:dyDescent="0.35">
      <c r="A47" s="27" t="s">
        <v>334</v>
      </c>
      <c r="B47" s="3" t="s">
        <v>166</v>
      </c>
      <c r="C47" s="145">
        <f t="shared" si="6"/>
        <v>22.847826086956523</v>
      </c>
      <c r="D47" s="145">
        <v>0</v>
      </c>
      <c r="E47" s="145">
        <v>0</v>
      </c>
      <c r="F47" s="145">
        <v>7</v>
      </c>
      <c r="G47" s="145">
        <v>0</v>
      </c>
      <c r="H47" s="145">
        <v>50</v>
      </c>
      <c r="I47" s="145">
        <v>7</v>
      </c>
      <c r="J47" s="145">
        <v>0</v>
      </c>
      <c r="K47" s="145">
        <v>0</v>
      </c>
      <c r="L47" s="145">
        <v>6</v>
      </c>
      <c r="M47" s="145">
        <v>97</v>
      </c>
      <c r="N47" s="145">
        <v>0</v>
      </c>
      <c r="O47" s="145">
        <v>0</v>
      </c>
      <c r="P47" s="145">
        <v>0</v>
      </c>
      <c r="Q47" s="145">
        <v>45</v>
      </c>
      <c r="R47" s="145">
        <v>7</v>
      </c>
      <c r="S47" s="145">
        <v>50</v>
      </c>
      <c r="T47" s="145">
        <v>1</v>
      </c>
      <c r="U47" s="145">
        <v>0</v>
      </c>
      <c r="V47" s="145">
        <v>1</v>
      </c>
      <c r="W47" s="145">
        <v>119</v>
      </c>
      <c r="X47" s="145">
        <v>125</v>
      </c>
      <c r="Y47" s="145">
        <v>3</v>
      </c>
      <c r="Z47" s="145">
        <v>1</v>
      </c>
      <c r="AA47" s="145">
        <v>50</v>
      </c>
      <c r="AB47" s="145">
        <v>1</v>
      </c>
      <c r="AC47" s="145">
        <v>1</v>
      </c>
      <c r="AD47" s="145">
        <v>32</v>
      </c>
      <c r="AE47" s="145">
        <v>0</v>
      </c>
      <c r="AF47" s="145">
        <v>33</v>
      </c>
      <c r="AG47" s="145">
        <v>56</v>
      </c>
      <c r="AH47" s="145">
        <v>67</v>
      </c>
      <c r="AI47" s="145">
        <v>64</v>
      </c>
      <c r="AJ47" s="145">
        <v>23</v>
      </c>
      <c r="AK47" s="145">
        <v>14</v>
      </c>
      <c r="AL47" s="145">
        <v>67</v>
      </c>
      <c r="AM47" s="145">
        <v>0</v>
      </c>
      <c r="AN47" s="145">
        <v>0</v>
      </c>
      <c r="AO47" s="145">
        <v>52</v>
      </c>
      <c r="AP47" s="145">
        <v>0</v>
      </c>
      <c r="AQ47" s="145">
        <v>0</v>
      </c>
      <c r="AR47" s="145">
        <v>0</v>
      </c>
      <c r="AS47" s="145">
        <v>0</v>
      </c>
      <c r="AT47" s="145">
        <v>72</v>
      </c>
      <c r="AU47" s="145">
        <v>0</v>
      </c>
      <c r="AV47" s="145">
        <v>0</v>
      </c>
      <c r="AW47" s="195">
        <v>0</v>
      </c>
    </row>
    <row r="48" spans="1:49" x14ac:dyDescent="0.35">
      <c r="A48" s="27" t="s">
        <v>334</v>
      </c>
      <c r="B48" s="3" t="s">
        <v>133</v>
      </c>
      <c r="C48" s="4">
        <f t="shared" si="6"/>
        <v>0</v>
      </c>
      <c r="D48" s="3">
        <v>0</v>
      </c>
      <c r="E48" s="3">
        <v>0</v>
      </c>
      <c r="F48" s="3">
        <v>0</v>
      </c>
      <c r="G48" s="3">
        <v>0</v>
      </c>
      <c r="H48" s="3">
        <v>0</v>
      </c>
      <c r="I48" s="3">
        <v>0</v>
      </c>
      <c r="J48" s="3">
        <v>0</v>
      </c>
      <c r="K48" s="3">
        <v>0</v>
      </c>
      <c r="L48" s="3">
        <v>0</v>
      </c>
      <c r="M48" s="3">
        <v>0</v>
      </c>
      <c r="N48" s="3">
        <v>0</v>
      </c>
      <c r="O48" s="3">
        <v>0</v>
      </c>
      <c r="P48" s="3">
        <v>0</v>
      </c>
      <c r="Q48" s="3">
        <v>0</v>
      </c>
      <c r="R48" s="3">
        <v>0</v>
      </c>
      <c r="S48" s="3">
        <v>0</v>
      </c>
      <c r="T48" s="3">
        <v>0</v>
      </c>
      <c r="U48" s="3">
        <v>0</v>
      </c>
      <c r="V48" s="3">
        <v>0</v>
      </c>
      <c r="W48" s="3">
        <v>0</v>
      </c>
      <c r="X48" s="3">
        <v>0</v>
      </c>
      <c r="Y48" s="3">
        <v>0</v>
      </c>
      <c r="Z48" s="3">
        <v>0</v>
      </c>
      <c r="AA48" s="3">
        <v>0</v>
      </c>
      <c r="AB48" s="3">
        <v>0</v>
      </c>
      <c r="AC48" s="3">
        <v>0</v>
      </c>
      <c r="AD48" s="3">
        <v>0</v>
      </c>
      <c r="AE48" s="3">
        <v>0</v>
      </c>
      <c r="AF48" s="3">
        <v>0</v>
      </c>
      <c r="AG48" s="3">
        <v>0</v>
      </c>
      <c r="AH48" s="3">
        <v>0</v>
      </c>
      <c r="AI48" s="3">
        <v>0</v>
      </c>
      <c r="AJ48" s="3">
        <v>0</v>
      </c>
      <c r="AK48" s="3">
        <v>0</v>
      </c>
      <c r="AL48" s="3">
        <v>0</v>
      </c>
      <c r="AM48" s="3">
        <v>0</v>
      </c>
      <c r="AN48" s="3">
        <v>0</v>
      </c>
      <c r="AO48" s="3">
        <v>0</v>
      </c>
      <c r="AP48" s="3">
        <v>0</v>
      </c>
      <c r="AQ48" s="3">
        <v>0</v>
      </c>
      <c r="AR48" s="3">
        <v>0</v>
      </c>
      <c r="AS48" s="3">
        <v>0</v>
      </c>
      <c r="AT48" s="3">
        <v>0</v>
      </c>
      <c r="AU48" s="3">
        <v>0</v>
      </c>
      <c r="AV48" s="3">
        <v>0</v>
      </c>
      <c r="AW48" s="10">
        <v>0</v>
      </c>
    </row>
    <row r="49" spans="1:49" x14ac:dyDescent="0.35">
      <c r="A49" s="27" t="s">
        <v>334</v>
      </c>
      <c r="B49" s="3" t="s">
        <v>167</v>
      </c>
      <c r="C49" s="4">
        <f t="shared" si="6"/>
        <v>27.195652173913043</v>
      </c>
      <c r="D49" s="4">
        <v>0</v>
      </c>
      <c r="E49" s="4">
        <v>0</v>
      </c>
      <c r="F49" s="4">
        <v>3</v>
      </c>
      <c r="G49" s="4">
        <v>0</v>
      </c>
      <c r="H49" s="4">
        <v>119</v>
      </c>
      <c r="I49" s="4">
        <v>4</v>
      </c>
      <c r="J49" s="3">
        <v>0</v>
      </c>
      <c r="K49" s="4">
        <v>0</v>
      </c>
      <c r="L49" s="4">
        <v>3</v>
      </c>
      <c r="M49" s="4">
        <v>122</v>
      </c>
      <c r="N49" s="3">
        <v>0</v>
      </c>
      <c r="O49" s="3">
        <v>0</v>
      </c>
      <c r="P49" s="4">
        <v>0</v>
      </c>
      <c r="Q49" s="4">
        <v>18</v>
      </c>
      <c r="R49" s="4">
        <v>7</v>
      </c>
      <c r="S49" s="4">
        <v>34</v>
      </c>
      <c r="T49" s="4">
        <v>1</v>
      </c>
      <c r="U49" s="4">
        <v>0</v>
      </c>
      <c r="V49" s="4">
        <v>1</v>
      </c>
      <c r="W49" s="4">
        <v>217</v>
      </c>
      <c r="X49" s="4">
        <v>50</v>
      </c>
      <c r="Y49" s="4">
        <v>40</v>
      </c>
      <c r="Z49" s="4">
        <v>1</v>
      </c>
      <c r="AA49" s="4">
        <v>68</v>
      </c>
      <c r="AB49" s="4">
        <v>1</v>
      </c>
      <c r="AC49" s="4">
        <v>1</v>
      </c>
      <c r="AD49" s="4">
        <v>40</v>
      </c>
      <c r="AE49" s="4">
        <v>0</v>
      </c>
      <c r="AF49" s="4">
        <v>43</v>
      </c>
      <c r="AG49" s="4">
        <v>37</v>
      </c>
      <c r="AH49" s="4">
        <v>88</v>
      </c>
      <c r="AI49" s="4">
        <v>85</v>
      </c>
      <c r="AJ49" s="4">
        <v>17</v>
      </c>
      <c r="AK49" s="4">
        <v>9</v>
      </c>
      <c r="AL49" s="4">
        <v>122</v>
      </c>
      <c r="AM49" s="4">
        <v>0</v>
      </c>
      <c r="AN49" s="4">
        <v>0</v>
      </c>
      <c r="AO49" s="4">
        <v>34</v>
      </c>
      <c r="AP49" s="4">
        <v>0</v>
      </c>
      <c r="AQ49" s="4">
        <v>0</v>
      </c>
      <c r="AR49" s="4">
        <v>0</v>
      </c>
      <c r="AS49" s="4">
        <v>0</v>
      </c>
      <c r="AT49" s="4">
        <v>86</v>
      </c>
      <c r="AU49" s="4">
        <v>0</v>
      </c>
      <c r="AV49" s="4">
        <v>0</v>
      </c>
      <c r="AW49" s="16">
        <v>0</v>
      </c>
    </row>
    <row r="50" spans="1:49" x14ac:dyDescent="0.35">
      <c r="A50" s="27" t="s">
        <v>334</v>
      </c>
      <c r="B50" s="3" t="s">
        <v>132</v>
      </c>
      <c r="C50" s="4">
        <f t="shared" si="6"/>
        <v>0.95652173913043481</v>
      </c>
      <c r="D50" s="3">
        <v>0</v>
      </c>
      <c r="E50" s="3">
        <v>0</v>
      </c>
      <c r="F50" s="3">
        <v>1</v>
      </c>
      <c r="G50" s="3">
        <v>0</v>
      </c>
      <c r="H50" s="3">
        <v>4</v>
      </c>
      <c r="I50" s="3">
        <v>1</v>
      </c>
      <c r="J50" s="3">
        <v>0</v>
      </c>
      <c r="K50" s="3">
        <v>0</v>
      </c>
      <c r="L50" s="3">
        <v>1</v>
      </c>
      <c r="M50" s="3">
        <v>3</v>
      </c>
      <c r="N50" s="3">
        <v>0</v>
      </c>
      <c r="O50" s="3">
        <v>0</v>
      </c>
      <c r="P50" s="3">
        <v>0</v>
      </c>
      <c r="Q50" s="3">
        <v>1</v>
      </c>
      <c r="R50" s="3">
        <v>2</v>
      </c>
      <c r="S50" s="3">
        <v>1</v>
      </c>
      <c r="T50" s="3">
        <v>1</v>
      </c>
      <c r="U50" s="3">
        <v>0</v>
      </c>
      <c r="V50" s="3">
        <v>1</v>
      </c>
      <c r="W50" s="3">
        <v>2</v>
      </c>
      <c r="X50" s="3">
        <v>1</v>
      </c>
      <c r="Y50" s="3">
        <v>2</v>
      </c>
      <c r="Z50" s="3">
        <v>1</v>
      </c>
      <c r="AA50" s="3">
        <v>2</v>
      </c>
      <c r="AB50" s="3">
        <v>1</v>
      </c>
      <c r="AC50" s="3">
        <v>1</v>
      </c>
      <c r="AD50" s="3">
        <v>2</v>
      </c>
      <c r="AE50" s="3">
        <v>0</v>
      </c>
      <c r="AF50" s="3">
        <v>2</v>
      </c>
      <c r="AG50" s="3">
        <v>1</v>
      </c>
      <c r="AH50" s="3">
        <v>2</v>
      </c>
      <c r="AI50" s="3">
        <v>3</v>
      </c>
      <c r="AJ50" s="3">
        <v>1</v>
      </c>
      <c r="AK50" s="3">
        <v>1</v>
      </c>
      <c r="AL50" s="3">
        <v>3</v>
      </c>
      <c r="AM50" s="3">
        <v>0</v>
      </c>
      <c r="AN50" s="3">
        <v>0</v>
      </c>
      <c r="AO50" s="3">
        <v>1</v>
      </c>
      <c r="AP50" s="3">
        <v>0</v>
      </c>
      <c r="AQ50" s="3">
        <v>0</v>
      </c>
      <c r="AR50" s="3">
        <v>0</v>
      </c>
      <c r="AS50" s="3">
        <v>0</v>
      </c>
      <c r="AT50" s="3">
        <v>2</v>
      </c>
      <c r="AU50" s="3">
        <v>0</v>
      </c>
      <c r="AV50" s="3">
        <v>0</v>
      </c>
      <c r="AW50" s="10">
        <v>0</v>
      </c>
    </row>
    <row r="51" spans="1:49" x14ac:dyDescent="0.35">
      <c r="A51" s="27" t="s">
        <v>335</v>
      </c>
      <c r="B51" s="3" t="s">
        <v>162</v>
      </c>
      <c r="C51" s="145">
        <f t="shared" si="6"/>
        <v>0</v>
      </c>
      <c r="D51" s="145">
        <v>0</v>
      </c>
      <c r="E51" s="145">
        <v>0</v>
      </c>
      <c r="F51" s="145">
        <v>0</v>
      </c>
      <c r="G51" s="145">
        <v>0</v>
      </c>
      <c r="H51" s="145">
        <v>0</v>
      </c>
      <c r="I51" s="145">
        <v>0</v>
      </c>
      <c r="J51" s="145">
        <v>0</v>
      </c>
      <c r="K51" s="145">
        <v>0</v>
      </c>
      <c r="L51" s="145">
        <v>0</v>
      </c>
      <c r="M51" s="145">
        <v>0</v>
      </c>
      <c r="N51" s="145">
        <v>0</v>
      </c>
      <c r="O51" s="145">
        <v>0</v>
      </c>
      <c r="P51" s="145">
        <v>0</v>
      </c>
      <c r="Q51" s="145">
        <v>0</v>
      </c>
      <c r="R51" s="145">
        <v>0</v>
      </c>
      <c r="S51" s="145">
        <v>0</v>
      </c>
      <c r="T51" s="145">
        <v>0</v>
      </c>
      <c r="U51" s="145">
        <v>0</v>
      </c>
      <c r="V51" s="145">
        <v>0</v>
      </c>
      <c r="W51" s="145">
        <v>0</v>
      </c>
      <c r="X51" s="145">
        <v>0</v>
      </c>
      <c r="Y51" s="145">
        <v>0</v>
      </c>
      <c r="Z51" s="145">
        <v>0</v>
      </c>
      <c r="AA51" s="145">
        <v>0</v>
      </c>
      <c r="AB51" s="145">
        <v>0</v>
      </c>
      <c r="AC51" s="145">
        <v>0</v>
      </c>
      <c r="AD51" s="145">
        <v>0</v>
      </c>
      <c r="AE51" s="145">
        <v>0</v>
      </c>
      <c r="AF51" s="145">
        <v>0</v>
      </c>
      <c r="AG51" s="145">
        <v>0</v>
      </c>
      <c r="AH51" s="145">
        <v>0</v>
      </c>
      <c r="AI51" s="145">
        <v>0</v>
      </c>
      <c r="AJ51" s="145">
        <v>0</v>
      </c>
      <c r="AK51" s="145">
        <v>0</v>
      </c>
      <c r="AL51" s="145">
        <v>0</v>
      </c>
      <c r="AM51" s="145">
        <v>0</v>
      </c>
      <c r="AN51" s="145">
        <v>0</v>
      </c>
      <c r="AO51" s="145">
        <v>0</v>
      </c>
      <c r="AP51" s="145">
        <v>0</v>
      </c>
      <c r="AQ51" s="145">
        <v>0</v>
      </c>
      <c r="AR51" s="145">
        <v>0</v>
      </c>
      <c r="AS51" s="145">
        <v>0</v>
      </c>
      <c r="AT51" s="145">
        <v>0</v>
      </c>
      <c r="AU51" s="145">
        <v>0</v>
      </c>
      <c r="AV51" s="145">
        <v>0</v>
      </c>
      <c r="AW51" s="195">
        <v>0</v>
      </c>
    </row>
    <row r="52" spans="1:49" x14ac:dyDescent="0.35">
      <c r="A52" s="27" t="s">
        <v>335</v>
      </c>
      <c r="B52" s="3" t="s">
        <v>166</v>
      </c>
      <c r="C52" s="145">
        <f t="shared" si="6"/>
        <v>0</v>
      </c>
      <c r="D52" s="145">
        <v>0</v>
      </c>
      <c r="E52" s="145">
        <v>0</v>
      </c>
      <c r="F52" s="145">
        <v>0</v>
      </c>
      <c r="G52" s="145">
        <v>0</v>
      </c>
      <c r="H52" s="145">
        <v>0</v>
      </c>
      <c r="I52" s="145">
        <v>0</v>
      </c>
      <c r="J52" s="145">
        <v>0</v>
      </c>
      <c r="K52" s="145">
        <v>0</v>
      </c>
      <c r="L52" s="145">
        <v>0</v>
      </c>
      <c r="M52" s="145">
        <v>0</v>
      </c>
      <c r="N52" s="145">
        <v>0</v>
      </c>
      <c r="O52" s="145">
        <v>0</v>
      </c>
      <c r="P52" s="145">
        <v>0</v>
      </c>
      <c r="Q52" s="145">
        <v>0</v>
      </c>
      <c r="R52" s="145">
        <v>0</v>
      </c>
      <c r="S52" s="145">
        <v>0</v>
      </c>
      <c r="T52" s="145">
        <v>0</v>
      </c>
      <c r="U52" s="145">
        <v>0</v>
      </c>
      <c r="V52" s="145">
        <v>0</v>
      </c>
      <c r="W52" s="145">
        <v>0</v>
      </c>
      <c r="X52" s="145">
        <v>0</v>
      </c>
      <c r="Y52" s="145">
        <v>0</v>
      </c>
      <c r="Z52" s="145">
        <v>0</v>
      </c>
      <c r="AA52" s="145">
        <v>0</v>
      </c>
      <c r="AB52" s="145">
        <v>0</v>
      </c>
      <c r="AC52" s="145">
        <v>0</v>
      </c>
      <c r="AD52" s="145">
        <v>0</v>
      </c>
      <c r="AE52" s="145">
        <v>0</v>
      </c>
      <c r="AF52" s="145">
        <v>0</v>
      </c>
      <c r="AG52" s="145">
        <v>0</v>
      </c>
      <c r="AH52" s="145">
        <v>0</v>
      </c>
      <c r="AI52" s="145">
        <v>0</v>
      </c>
      <c r="AJ52" s="145">
        <v>0</v>
      </c>
      <c r="AK52" s="145">
        <v>0</v>
      </c>
      <c r="AL52" s="145">
        <v>0</v>
      </c>
      <c r="AM52" s="145">
        <v>0</v>
      </c>
      <c r="AN52" s="145">
        <v>0</v>
      </c>
      <c r="AO52" s="145">
        <v>0</v>
      </c>
      <c r="AP52" s="145">
        <v>0</v>
      </c>
      <c r="AQ52" s="145">
        <v>0</v>
      </c>
      <c r="AR52" s="145">
        <v>0</v>
      </c>
      <c r="AS52" s="145">
        <v>0</v>
      </c>
      <c r="AT52" s="145">
        <v>0</v>
      </c>
      <c r="AU52" s="145">
        <v>0</v>
      </c>
      <c r="AV52" s="145">
        <v>0</v>
      </c>
      <c r="AW52" s="195">
        <v>0</v>
      </c>
    </row>
    <row r="53" spans="1:49" x14ac:dyDescent="0.35">
      <c r="A53" s="27" t="s">
        <v>335</v>
      </c>
      <c r="B53" s="3" t="s">
        <v>133</v>
      </c>
      <c r="C53" s="4">
        <f t="shared" si="6"/>
        <v>0</v>
      </c>
      <c r="D53" s="3">
        <v>0</v>
      </c>
      <c r="E53" s="3">
        <v>0</v>
      </c>
      <c r="F53" s="3">
        <v>0</v>
      </c>
      <c r="G53" s="3">
        <v>0</v>
      </c>
      <c r="H53" s="3">
        <v>0</v>
      </c>
      <c r="I53" s="3">
        <v>0</v>
      </c>
      <c r="J53" s="3">
        <v>0</v>
      </c>
      <c r="K53" s="3">
        <v>0</v>
      </c>
      <c r="L53" s="3">
        <v>0</v>
      </c>
      <c r="M53" s="3">
        <v>0</v>
      </c>
      <c r="N53" s="3">
        <v>0</v>
      </c>
      <c r="O53" s="3">
        <v>0</v>
      </c>
      <c r="P53" s="3">
        <v>0</v>
      </c>
      <c r="Q53" s="3">
        <v>0</v>
      </c>
      <c r="R53" s="3">
        <v>0</v>
      </c>
      <c r="S53" s="3">
        <v>0</v>
      </c>
      <c r="T53" s="3">
        <v>0</v>
      </c>
      <c r="U53" s="3">
        <v>0</v>
      </c>
      <c r="V53" s="3">
        <v>0</v>
      </c>
      <c r="W53" s="3">
        <v>0</v>
      </c>
      <c r="X53" s="3">
        <v>0</v>
      </c>
      <c r="Y53" s="3">
        <v>0</v>
      </c>
      <c r="Z53" s="3">
        <v>0</v>
      </c>
      <c r="AA53" s="3">
        <v>0</v>
      </c>
      <c r="AB53" s="3">
        <v>0</v>
      </c>
      <c r="AC53" s="3">
        <v>0</v>
      </c>
      <c r="AD53" s="3">
        <v>0</v>
      </c>
      <c r="AE53" s="3">
        <v>0</v>
      </c>
      <c r="AF53" s="3">
        <v>0</v>
      </c>
      <c r="AG53" s="3">
        <v>0</v>
      </c>
      <c r="AH53" s="3">
        <v>0</v>
      </c>
      <c r="AI53" s="3">
        <v>0</v>
      </c>
      <c r="AJ53" s="3">
        <v>0</v>
      </c>
      <c r="AK53" s="3">
        <v>0</v>
      </c>
      <c r="AL53" s="3">
        <v>0</v>
      </c>
      <c r="AM53" s="3">
        <v>0</v>
      </c>
      <c r="AN53" s="3">
        <v>0</v>
      </c>
      <c r="AO53" s="3">
        <v>0</v>
      </c>
      <c r="AP53" s="3">
        <v>0</v>
      </c>
      <c r="AQ53" s="3">
        <v>0</v>
      </c>
      <c r="AR53" s="3">
        <v>0</v>
      </c>
      <c r="AS53" s="3">
        <v>0</v>
      </c>
      <c r="AT53" s="3">
        <v>0</v>
      </c>
      <c r="AU53" s="3">
        <v>0</v>
      </c>
      <c r="AV53" s="3">
        <v>0</v>
      </c>
      <c r="AW53" s="10">
        <v>0</v>
      </c>
    </row>
    <row r="54" spans="1:49" x14ac:dyDescent="0.35">
      <c r="A54" s="27" t="s">
        <v>335</v>
      </c>
      <c r="B54" s="3" t="s">
        <v>167</v>
      </c>
      <c r="C54" s="4">
        <f t="shared" si="6"/>
        <v>0</v>
      </c>
      <c r="D54" s="4">
        <v>0</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16">
        <v>0</v>
      </c>
    </row>
    <row r="55" spans="1:49" x14ac:dyDescent="0.35">
      <c r="A55" s="27" t="s">
        <v>335</v>
      </c>
      <c r="B55" s="3" t="s">
        <v>132</v>
      </c>
      <c r="C55" s="4">
        <f t="shared" si="6"/>
        <v>0</v>
      </c>
      <c r="D55" s="3">
        <v>0</v>
      </c>
      <c r="E55" s="3">
        <v>0</v>
      </c>
      <c r="F55" s="3">
        <v>0</v>
      </c>
      <c r="G55" s="3">
        <v>0</v>
      </c>
      <c r="H55" s="3">
        <v>0</v>
      </c>
      <c r="I55" s="3">
        <v>0</v>
      </c>
      <c r="J55" s="3">
        <v>0</v>
      </c>
      <c r="K55" s="3">
        <v>0</v>
      </c>
      <c r="L55" s="3">
        <v>0</v>
      </c>
      <c r="M55" s="3">
        <v>0</v>
      </c>
      <c r="N55" s="3">
        <v>0</v>
      </c>
      <c r="O55" s="3">
        <v>0</v>
      </c>
      <c r="P55" s="3">
        <v>0</v>
      </c>
      <c r="Q55" s="3">
        <v>0</v>
      </c>
      <c r="R55" s="3">
        <v>0</v>
      </c>
      <c r="S55" s="3">
        <v>0</v>
      </c>
      <c r="T55" s="3">
        <v>0</v>
      </c>
      <c r="U55" s="3">
        <v>0</v>
      </c>
      <c r="V55" s="3">
        <v>0</v>
      </c>
      <c r="W55" s="3">
        <v>0</v>
      </c>
      <c r="X55" s="3">
        <v>0</v>
      </c>
      <c r="Y55" s="3">
        <v>0</v>
      </c>
      <c r="Z55" s="3">
        <v>0</v>
      </c>
      <c r="AA55" s="3">
        <v>0</v>
      </c>
      <c r="AB55" s="3">
        <v>0</v>
      </c>
      <c r="AC55" s="3">
        <v>0</v>
      </c>
      <c r="AD55" s="3">
        <v>0</v>
      </c>
      <c r="AE55" s="3">
        <v>0</v>
      </c>
      <c r="AF55" s="3">
        <v>0</v>
      </c>
      <c r="AG55" s="3">
        <v>0</v>
      </c>
      <c r="AH55" s="3">
        <v>0</v>
      </c>
      <c r="AI55" s="3">
        <v>0</v>
      </c>
      <c r="AJ55" s="3">
        <v>0</v>
      </c>
      <c r="AK55" s="3">
        <v>0</v>
      </c>
      <c r="AL55" s="3">
        <v>0</v>
      </c>
      <c r="AM55" s="3">
        <v>0</v>
      </c>
      <c r="AN55" s="3">
        <v>0</v>
      </c>
      <c r="AO55" s="3">
        <v>0</v>
      </c>
      <c r="AP55" s="3">
        <v>0</v>
      </c>
      <c r="AQ55" s="3">
        <v>0</v>
      </c>
      <c r="AR55" s="3">
        <v>0</v>
      </c>
      <c r="AS55" s="3">
        <v>0</v>
      </c>
      <c r="AT55" s="3">
        <v>0</v>
      </c>
      <c r="AU55" s="3">
        <v>0</v>
      </c>
      <c r="AV55" s="3">
        <v>0</v>
      </c>
      <c r="AW55" s="10">
        <v>0</v>
      </c>
    </row>
    <row r="56" spans="1:49" x14ac:dyDescent="0.35">
      <c r="A56" s="27" t="s">
        <v>336</v>
      </c>
      <c r="B56" s="3" t="s">
        <v>162</v>
      </c>
      <c r="C56" s="145">
        <f t="shared" si="6"/>
        <v>3.5217391304347827</v>
      </c>
      <c r="D56" s="145">
        <v>0</v>
      </c>
      <c r="E56" s="145">
        <v>0</v>
      </c>
      <c r="F56" s="145">
        <v>0</v>
      </c>
      <c r="G56" s="145">
        <v>0</v>
      </c>
      <c r="H56" s="145">
        <v>0</v>
      </c>
      <c r="I56" s="145">
        <v>0</v>
      </c>
      <c r="J56" s="145">
        <v>0</v>
      </c>
      <c r="K56" s="145">
        <v>62</v>
      </c>
      <c r="L56" s="145">
        <v>0</v>
      </c>
      <c r="M56" s="145">
        <v>0</v>
      </c>
      <c r="N56" s="145">
        <v>0</v>
      </c>
      <c r="O56" s="145">
        <v>0</v>
      </c>
      <c r="P56" s="145">
        <v>0</v>
      </c>
      <c r="Q56" s="145">
        <v>0</v>
      </c>
      <c r="R56" s="145">
        <v>0</v>
      </c>
      <c r="S56" s="145">
        <v>0</v>
      </c>
      <c r="T56" s="145">
        <v>0</v>
      </c>
      <c r="U56" s="145">
        <v>0</v>
      </c>
      <c r="V56" s="145">
        <v>0</v>
      </c>
      <c r="W56" s="145">
        <v>0</v>
      </c>
      <c r="X56" s="145">
        <v>0</v>
      </c>
      <c r="Y56" s="145">
        <v>0</v>
      </c>
      <c r="Z56" s="145">
        <v>0</v>
      </c>
      <c r="AA56" s="145">
        <v>0</v>
      </c>
      <c r="AB56" s="145">
        <v>0</v>
      </c>
      <c r="AC56" s="145">
        <v>0</v>
      </c>
      <c r="AD56" s="145">
        <v>0</v>
      </c>
      <c r="AE56" s="145">
        <v>0</v>
      </c>
      <c r="AF56" s="145">
        <v>0</v>
      </c>
      <c r="AG56" s="145">
        <v>0</v>
      </c>
      <c r="AH56" s="145">
        <v>0</v>
      </c>
      <c r="AI56" s="145">
        <v>0</v>
      </c>
      <c r="AJ56" s="145">
        <v>0</v>
      </c>
      <c r="AK56" s="145">
        <v>0</v>
      </c>
      <c r="AL56" s="145">
        <v>0</v>
      </c>
      <c r="AM56" s="145">
        <v>0</v>
      </c>
      <c r="AN56" s="145">
        <v>0</v>
      </c>
      <c r="AO56" s="145">
        <v>100</v>
      </c>
      <c r="AP56" s="145">
        <v>0</v>
      </c>
      <c r="AQ56" s="145">
        <v>0</v>
      </c>
      <c r="AR56" s="145">
        <v>0</v>
      </c>
      <c r="AS56" s="145">
        <v>0</v>
      </c>
      <c r="AT56" s="145">
        <v>0</v>
      </c>
      <c r="AU56" s="145">
        <v>0</v>
      </c>
      <c r="AV56" s="145">
        <v>0</v>
      </c>
      <c r="AW56" s="195">
        <v>0</v>
      </c>
    </row>
    <row r="57" spans="1:49" x14ac:dyDescent="0.35">
      <c r="A57" s="27" t="s">
        <v>336</v>
      </c>
      <c r="B57" s="3" t="s">
        <v>166</v>
      </c>
      <c r="C57" s="145">
        <f t="shared" si="6"/>
        <v>3.5217391304347827</v>
      </c>
      <c r="D57" s="145">
        <v>0</v>
      </c>
      <c r="E57" s="145">
        <v>0</v>
      </c>
      <c r="F57" s="145">
        <v>0</v>
      </c>
      <c r="G57" s="145">
        <v>0</v>
      </c>
      <c r="H57" s="145">
        <v>0</v>
      </c>
      <c r="I57" s="145">
        <v>0</v>
      </c>
      <c r="J57" s="145">
        <v>0</v>
      </c>
      <c r="K57" s="145">
        <v>62</v>
      </c>
      <c r="L57" s="145">
        <v>0</v>
      </c>
      <c r="M57" s="145">
        <v>0</v>
      </c>
      <c r="N57" s="145">
        <v>0</v>
      </c>
      <c r="O57" s="145">
        <v>0</v>
      </c>
      <c r="P57" s="145">
        <v>0</v>
      </c>
      <c r="Q57" s="145">
        <v>0</v>
      </c>
      <c r="R57" s="145">
        <v>0</v>
      </c>
      <c r="S57" s="145">
        <v>0</v>
      </c>
      <c r="T57" s="145">
        <v>0</v>
      </c>
      <c r="U57" s="145">
        <v>0</v>
      </c>
      <c r="V57" s="145">
        <v>0</v>
      </c>
      <c r="W57" s="145">
        <v>0</v>
      </c>
      <c r="X57" s="145">
        <v>0</v>
      </c>
      <c r="Y57" s="145">
        <v>0</v>
      </c>
      <c r="Z57" s="145">
        <v>0</v>
      </c>
      <c r="AA57" s="145">
        <v>0</v>
      </c>
      <c r="AB57" s="145">
        <v>0</v>
      </c>
      <c r="AC57" s="145">
        <v>0</v>
      </c>
      <c r="AD57" s="145">
        <v>0</v>
      </c>
      <c r="AE57" s="145">
        <v>0</v>
      </c>
      <c r="AF57" s="145">
        <v>0</v>
      </c>
      <c r="AG57" s="145">
        <v>0</v>
      </c>
      <c r="AH57" s="145">
        <v>0</v>
      </c>
      <c r="AI57" s="145">
        <v>0</v>
      </c>
      <c r="AJ57" s="145">
        <v>0</v>
      </c>
      <c r="AK57" s="145">
        <v>0</v>
      </c>
      <c r="AL57" s="145">
        <v>0</v>
      </c>
      <c r="AM57" s="145">
        <v>0</v>
      </c>
      <c r="AN57" s="145">
        <v>0</v>
      </c>
      <c r="AO57" s="145">
        <v>100</v>
      </c>
      <c r="AP57" s="145">
        <v>0</v>
      </c>
      <c r="AQ57" s="145">
        <v>0</v>
      </c>
      <c r="AR57" s="145">
        <v>0</v>
      </c>
      <c r="AS57" s="145">
        <v>0</v>
      </c>
      <c r="AT57" s="145">
        <v>0</v>
      </c>
      <c r="AU57" s="145">
        <v>0</v>
      </c>
      <c r="AV57" s="145">
        <v>0</v>
      </c>
      <c r="AW57" s="195">
        <v>0</v>
      </c>
    </row>
    <row r="58" spans="1:49" x14ac:dyDescent="0.35">
      <c r="A58" s="27" t="s">
        <v>336</v>
      </c>
      <c r="B58" s="3" t="s">
        <v>133</v>
      </c>
      <c r="C58" s="4">
        <f t="shared" si="6"/>
        <v>4.3478260869565216E-2</v>
      </c>
      <c r="D58" s="3">
        <v>0</v>
      </c>
      <c r="E58" s="3">
        <v>0</v>
      </c>
      <c r="F58" s="3">
        <v>0</v>
      </c>
      <c r="G58" s="3">
        <v>0</v>
      </c>
      <c r="H58" s="3">
        <v>0</v>
      </c>
      <c r="I58" s="3">
        <v>0</v>
      </c>
      <c r="J58" s="3">
        <v>0</v>
      </c>
      <c r="K58" s="3">
        <v>1</v>
      </c>
      <c r="L58" s="3">
        <v>0</v>
      </c>
      <c r="M58" s="3">
        <v>0</v>
      </c>
      <c r="N58" s="3">
        <v>0</v>
      </c>
      <c r="O58" s="3">
        <v>0</v>
      </c>
      <c r="P58" s="3">
        <v>0</v>
      </c>
      <c r="Q58" s="3">
        <v>0</v>
      </c>
      <c r="R58" s="3">
        <v>0</v>
      </c>
      <c r="S58" s="3">
        <v>0</v>
      </c>
      <c r="T58" s="3">
        <v>0</v>
      </c>
      <c r="U58" s="3">
        <v>0</v>
      </c>
      <c r="V58" s="3">
        <v>0</v>
      </c>
      <c r="W58" s="3">
        <v>0</v>
      </c>
      <c r="X58" s="3">
        <v>0</v>
      </c>
      <c r="Y58" s="3">
        <v>0</v>
      </c>
      <c r="Z58" s="3">
        <v>0</v>
      </c>
      <c r="AA58" s="3">
        <v>0</v>
      </c>
      <c r="AB58" s="3">
        <v>0</v>
      </c>
      <c r="AC58" s="3">
        <v>0</v>
      </c>
      <c r="AD58" s="3">
        <v>0</v>
      </c>
      <c r="AE58" s="3">
        <v>0</v>
      </c>
      <c r="AF58" s="3">
        <v>0</v>
      </c>
      <c r="AG58" s="3">
        <v>0</v>
      </c>
      <c r="AH58" s="3">
        <v>0</v>
      </c>
      <c r="AI58" s="3">
        <v>0</v>
      </c>
      <c r="AJ58" s="3">
        <v>0</v>
      </c>
      <c r="AK58" s="3">
        <v>0</v>
      </c>
      <c r="AL58" s="3">
        <v>0</v>
      </c>
      <c r="AM58" s="3">
        <v>0</v>
      </c>
      <c r="AN58" s="3">
        <v>0</v>
      </c>
      <c r="AO58" s="3">
        <v>1</v>
      </c>
      <c r="AP58" s="3">
        <v>0</v>
      </c>
      <c r="AQ58" s="3">
        <v>0</v>
      </c>
      <c r="AR58" s="3">
        <v>0</v>
      </c>
      <c r="AS58" s="3">
        <v>0</v>
      </c>
      <c r="AT58" s="3">
        <v>0</v>
      </c>
      <c r="AU58" s="3">
        <v>0</v>
      </c>
      <c r="AV58" s="3">
        <v>0</v>
      </c>
      <c r="AW58" s="10">
        <v>0</v>
      </c>
    </row>
    <row r="59" spans="1:49" x14ac:dyDescent="0.35">
      <c r="A59" s="27" t="s">
        <v>336</v>
      </c>
      <c r="B59" s="3" t="s">
        <v>167</v>
      </c>
      <c r="C59" s="4">
        <f t="shared" si="6"/>
        <v>0</v>
      </c>
      <c r="D59" s="4">
        <v>0</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16">
        <v>0</v>
      </c>
    </row>
    <row r="60" spans="1:49" x14ac:dyDescent="0.35">
      <c r="A60" s="27" t="s">
        <v>336</v>
      </c>
      <c r="B60" s="3" t="s">
        <v>132</v>
      </c>
      <c r="C60" s="4">
        <f t="shared" si="6"/>
        <v>4.3478260869565216E-2</v>
      </c>
      <c r="D60" s="3">
        <v>0</v>
      </c>
      <c r="E60" s="3">
        <v>0</v>
      </c>
      <c r="F60" s="3">
        <v>0</v>
      </c>
      <c r="G60" s="3">
        <v>0</v>
      </c>
      <c r="H60" s="3">
        <v>0</v>
      </c>
      <c r="I60" s="3">
        <v>0</v>
      </c>
      <c r="J60" s="3">
        <v>0</v>
      </c>
      <c r="K60" s="3">
        <v>1</v>
      </c>
      <c r="L60" s="3">
        <v>0</v>
      </c>
      <c r="M60" s="3">
        <v>0</v>
      </c>
      <c r="N60" s="3">
        <v>0</v>
      </c>
      <c r="O60" s="3">
        <v>0</v>
      </c>
      <c r="P60" s="3">
        <v>0</v>
      </c>
      <c r="Q60" s="3">
        <v>0</v>
      </c>
      <c r="R60" s="3">
        <v>0</v>
      </c>
      <c r="S60" s="3">
        <v>0</v>
      </c>
      <c r="T60" s="3">
        <v>0</v>
      </c>
      <c r="U60" s="3">
        <v>0</v>
      </c>
      <c r="V60" s="3">
        <v>0</v>
      </c>
      <c r="W60" s="3">
        <v>0</v>
      </c>
      <c r="X60" s="3">
        <v>0</v>
      </c>
      <c r="Y60" s="3">
        <v>0</v>
      </c>
      <c r="Z60" s="3">
        <v>0</v>
      </c>
      <c r="AA60" s="3">
        <v>0</v>
      </c>
      <c r="AB60" s="3">
        <v>0</v>
      </c>
      <c r="AC60" s="3">
        <v>0</v>
      </c>
      <c r="AD60" s="3">
        <v>0</v>
      </c>
      <c r="AE60" s="3">
        <v>0</v>
      </c>
      <c r="AF60" s="3">
        <v>0</v>
      </c>
      <c r="AG60" s="3">
        <v>0</v>
      </c>
      <c r="AH60" s="3">
        <v>0</v>
      </c>
      <c r="AI60" s="3">
        <v>0</v>
      </c>
      <c r="AJ60" s="3">
        <v>0</v>
      </c>
      <c r="AK60" s="3">
        <v>0</v>
      </c>
      <c r="AL60" s="3">
        <v>0</v>
      </c>
      <c r="AM60" s="3">
        <v>0</v>
      </c>
      <c r="AN60" s="3">
        <v>0</v>
      </c>
      <c r="AO60" s="3">
        <v>1</v>
      </c>
      <c r="AP60" s="3">
        <v>0</v>
      </c>
      <c r="AQ60" s="3">
        <v>0</v>
      </c>
      <c r="AR60" s="3">
        <v>0</v>
      </c>
      <c r="AS60" s="3">
        <v>0</v>
      </c>
      <c r="AT60" s="3">
        <v>0</v>
      </c>
      <c r="AU60" s="3">
        <v>0</v>
      </c>
      <c r="AV60" s="3">
        <v>0</v>
      </c>
      <c r="AW60" s="10">
        <v>0</v>
      </c>
    </row>
    <row r="61" spans="1:49" x14ac:dyDescent="0.35">
      <c r="A61" s="27" t="s">
        <v>337</v>
      </c>
      <c r="B61" s="3" t="s">
        <v>162</v>
      </c>
      <c r="C61" s="145">
        <f t="shared" si="6"/>
        <v>855.13043478260875</v>
      </c>
      <c r="D61" s="145">
        <v>274</v>
      </c>
      <c r="E61" s="145">
        <v>0</v>
      </c>
      <c r="F61" s="145">
        <v>152</v>
      </c>
      <c r="G61" s="145">
        <v>0</v>
      </c>
      <c r="H61" s="145">
        <v>0</v>
      </c>
      <c r="I61" s="145">
        <v>233</v>
      </c>
      <c r="J61" s="145">
        <v>157</v>
      </c>
      <c r="K61" s="145">
        <v>605</v>
      </c>
      <c r="L61" s="145">
        <v>0</v>
      </c>
      <c r="M61" s="145">
        <v>0</v>
      </c>
      <c r="N61" s="145">
        <v>1723</v>
      </c>
      <c r="O61" s="145">
        <v>976</v>
      </c>
      <c r="P61" s="145">
        <v>1276</v>
      </c>
      <c r="Q61" s="145">
        <v>553</v>
      </c>
      <c r="R61" s="145">
        <v>315</v>
      </c>
      <c r="S61" s="145">
        <v>659</v>
      </c>
      <c r="T61" s="145">
        <v>139</v>
      </c>
      <c r="U61" s="145">
        <v>2384</v>
      </c>
      <c r="V61" s="145">
        <v>299</v>
      </c>
      <c r="W61" s="145">
        <v>1474</v>
      </c>
      <c r="X61" s="145">
        <v>1432</v>
      </c>
      <c r="Y61" s="145">
        <v>4968</v>
      </c>
      <c r="Z61" s="145">
        <v>4801</v>
      </c>
      <c r="AA61" s="145">
        <v>4749</v>
      </c>
      <c r="AB61" s="145">
        <v>3880</v>
      </c>
      <c r="AC61" s="145">
        <v>1023</v>
      </c>
      <c r="AD61" s="145">
        <v>544</v>
      </c>
      <c r="AE61" s="145">
        <v>930</v>
      </c>
      <c r="AF61" s="145">
        <v>1202</v>
      </c>
      <c r="AG61" s="145">
        <v>0</v>
      </c>
      <c r="AH61" s="145">
        <v>320</v>
      </c>
      <c r="AI61" s="145">
        <v>1293</v>
      </c>
      <c r="AJ61" s="145">
        <v>1553</v>
      </c>
      <c r="AK61" s="145">
        <v>145</v>
      </c>
      <c r="AL61" s="145">
        <v>412</v>
      </c>
      <c r="AM61" s="145">
        <v>334</v>
      </c>
      <c r="AN61" s="145">
        <v>42</v>
      </c>
      <c r="AO61" s="145">
        <v>198</v>
      </c>
      <c r="AP61" s="145">
        <v>0</v>
      </c>
      <c r="AQ61" s="145">
        <v>0</v>
      </c>
      <c r="AR61" s="145">
        <v>0</v>
      </c>
      <c r="AS61" s="145">
        <v>0</v>
      </c>
      <c r="AT61" s="145">
        <v>0</v>
      </c>
      <c r="AU61" s="145">
        <v>0</v>
      </c>
      <c r="AV61" s="145">
        <v>0</v>
      </c>
      <c r="AW61" s="195">
        <v>291</v>
      </c>
    </row>
    <row r="62" spans="1:49" x14ac:dyDescent="0.35">
      <c r="A62" s="27" t="s">
        <v>337</v>
      </c>
      <c r="B62" s="3" t="s">
        <v>166</v>
      </c>
      <c r="C62" s="145">
        <f t="shared" si="6"/>
        <v>289.95652173913044</v>
      </c>
      <c r="D62" s="145">
        <v>274</v>
      </c>
      <c r="E62" s="145">
        <v>0</v>
      </c>
      <c r="F62" s="145">
        <v>152</v>
      </c>
      <c r="G62" s="145">
        <v>0</v>
      </c>
      <c r="H62" s="145">
        <v>0</v>
      </c>
      <c r="I62" s="145">
        <v>116</v>
      </c>
      <c r="J62" s="145">
        <v>157</v>
      </c>
      <c r="K62" s="145">
        <v>151</v>
      </c>
      <c r="L62" s="145">
        <v>0</v>
      </c>
      <c r="M62" s="145">
        <v>0</v>
      </c>
      <c r="N62" s="145">
        <v>431</v>
      </c>
      <c r="O62" s="145">
        <v>244</v>
      </c>
      <c r="P62" s="145">
        <v>319</v>
      </c>
      <c r="Q62" s="145">
        <v>184</v>
      </c>
      <c r="R62" s="145">
        <v>158</v>
      </c>
      <c r="S62" s="145">
        <v>220</v>
      </c>
      <c r="T62" s="145">
        <v>139</v>
      </c>
      <c r="U62" s="145">
        <v>596</v>
      </c>
      <c r="V62" s="145">
        <v>100</v>
      </c>
      <c r="W62" s="145">
        <v>295</v>
      </c>
      <c r="X62" s="145">
        <v>477</v>
      </c>
      <c r="Y62" s="145">
        <v>828</v>
      </c>
      <c r="Z62" s="145">
        <v>960</v>
      </c>
      <c r="AA62" s="145">
        <v>950</v>
      </c>
      <c r="AB62" s="145">
        <v>1940</v>
      </c>
      <c r="AC62" s="145">
        <v>256</v>
      </c>
      <c r="AD62" s="145">
        <v>544</v>
      </c>
      <c r="AE62" s="145">
        <v>310</v>
      </c>
      <c r="AF62" s="145">
        <v>301</v>
      </c>
      <c r="AG62" s="145">
        <v>0</v>
      </c>
      <c r="AH62" s="145">
        <v>320</v>
      </c>
      <c r="AI62" s="145">
        <v>1293</v>
      </c>
      <c r="AJ62" s="145">
        <v>518</v>
      </c>
      <c r="AK62" s="145">
        <v>72</v>
      </c>
      <c r="AL62" s="145">
        <v>412</v>
      </c>
      <c r="AM62" s="145">
        <v>334</v>
      </c>
      <c r="AN62" s="145">
        <v>42</v>
      </c>
      <c r="AO62" s="145">
        <v>99</v>
      </c>
      <c r="AP62" s="145">
        <v>0</v>
      </c>
      <c r="AQ62" s="145">
        <v>0</v>
      </c>
      <c r="AR62" s="145">
        <v>0</v>
      </c>
      <c r="AS62" s="145">
        <v>0</v>
      </c>
      <c r="AT62" s="145">
        <v>0</v>
      </c>
      <c r="AU62" s="145">
        <v>0</v>
      </c>
      <c r="AV62" s="145">
        <v>0</v>
      </c>
      <c r="AW62" s="195">
        <v>146</v>
      </c>
    </row>
    <row r="63" spans="1:49" x14ac:dyDescent="0.35">
      <c r="A63" s="27" t="s">
        <v>337</v>
      </c>
      <c r="B63" s="3" t="s">
        <v>133</v>
      </c>
      <c r="C63" s="4">
        <f t="shared" si="6"/>
        <v>8.8913043478260878</v>
      </c>
      <c r="D63" s="4">
        <v>4</v>
      </c>
      <c r="E63" s="4">
        <v>0</v>
      </c>
      <c r="F63" s="4">
        <v>2</v>
      </c>
      <c r="G63" s="4">
        <v>0</v>
      </c>
      <c r="H63" s="4">
        <v>0</v>
      </c>
      <c r="I63" s="4">
        <v>4</v>
      </c>
      <c r="J63" s="4">
        <v>2</v>
      </c>
      <c r="K63" s="4">
        <v>9</v>
      </c>
      <c r="L63" s="4">
        <v>0</v>
      </c>
      <c r="M63" s="4">
        <v>0</v>
      </c>
      <c r="N63" s="4">
        <v>20</v>
      </c>
      <c r="O63" s="4">
        <v>14</v>
      </c>
      <c r="P63" s="4">
        <v>12</v>
      </c>
      <c r="Q63" s="4">
        <v>8</v>
      </c>
      <c r="R63" s="4">
        <v>4</v>
      </c>
      <c r="S63" s="4">
        <v>6</v>
      </c>
      <c r="T63" s="4">
        <v>1</v>
      </c>
      <c r="U63" s="4">
        <v>17</v>
      </c>
      <c r="V63" s="4">
        <v>8</v>
      </c>
      <c r="W63" s="4">
        <v>24</v>
      </c>
      <c r="X63" s="4">
        <v>30</v>
      </c>
      <c r="Y63" s="4">
        <v>46</v>
      </c>
      <c r="Z63" s="4">
        <v>44</v>
      </c>
      <c r="AA63" s="4">
        <v>40</v>
      </c>
      <c r="AB63" s="4">
        <v>34</v>
      </c>
      <c r="AC63" s="4">
        <v>16</v>
      </c>
      <c r="AD63" s="4">
        <v>3</v>
      </c>
      <c r="AE63" s="4">
        <v>11</v>
      </c>
      <c r="AF63" s="4">
        <v>13</v>
      </c>
      <c r="AG63" s="4">
        <v>0</v>
      </c>
      <c r="AH63" s="4">
        <v>3</v>
      </c>
      <c r="AI63" s="4">
        <v>8</v>
      </c>
      <c r="AJ63" s="4">
        <v>9</v>
      </c>
      <c r="AK63" s="4">
        <v>3</v>
      </c>
      <c r="AL63" s="4">
        <v>5</v>
      </c>
      <c r="AM63" s="4">
        <v>3</v>
      </c>
      <c r="AN63" s="4">
        <v>1</v>
      </c>
      <c r="AO63" s="4">
        <v>1</v>
      </c>
      <c r="AP63" s="4">
        <v>0</v>
      </c>
      <c r="AQ63" s="3">
        <v>0</v>
      </c>
      <c r="AR63" s="3">
        <v>0</v>
      </c>
      <c r="AS63" s="4">
        <v>0</v>
      </c>
      <c r="AT63" s="4">
        <v>0</v>
      </c>
      <c r="AU63" s="4">
        <v>0</v>
      </c>
      <c r="AV63" s="4">
        <v>0</v>
      </c>
      <c r="AW63" s="16">
        <v>4</v>
      </c>
    </row>
    <row r="64" spans="1:49" x14ac:dyDescent="0.35">
      <c r="A64" s="27" t="s">
        <v>337</v>
      </c>
      <c r="B64" s="3" t="s">
        <v>167</v>
      </c>
      <c r="C64" s="4">
        <f t="shared" si="6"/>
        <v>202.93478260869566</v>
      </c>
      <c r="D64" s="4">
        <v>48</v>
      </c>
      <c r="E64" s="4">
        <v>0</v>
      </c>
      <c r="F64" s="4">
        <v>30</v>
      </c>
      <c r="G64" s="4">
        <v>0</v>
      </c>
      <c r="H64" s="4">
        <v>0</v>
      </c>
      <c r="I64" s="4">
        <v>31</v>
      </c>
      <c r="J64" s="4">
        <v>32</v>
      </c>
      <c r="K64" s="4">
        <v>99</v>
      </c>
      <c r="L64" s="4">
        <v>0</v>
      </c>
      <c r="M64" s="4">
        <v>0</v>
      </c>
      <c r="N64" s="4">
        <v>364</v>
      </c>
      <c r="O64" s="4">
        <v>175</v>
      </c>
      <c r="P64" s="4">
        <v>290</v>
      </c>
      <c r="Q64" s="4">
        <v>97</v>
      </c>
      <c r="R64" s="4">
        <v>64</v>
      </c>
      <c r="S64" s="4">
        <v>174</v>
      </c>
      <c r="T64" s="4">
        <v>52</v>
      </c>
      <c r="U64" s="4">
        <v>711</v>
      </c>
      <c r="V64" s="4">
        <v>23</v>
      </c>
      <c r="W64" s="4">
        <v>89</v>
      </c>
      <c r="X64" s="4">
        <v>106</v>
      </c>
      <c r="Y64" s="4">
        <v>1350</v>
      </c>
      <c r="Z64" s="4">
        <v>1137</v>
      </c>
      <c r="AA64" s="4">
        <v>1318</v>
      </c>
      <c r="AB64" s="4">
        <v>1051</v>
      </c>
      <c r="AC64" s="4">
        <v>233</v>
      </c>
      <c r="AD64" s="4">
        <v>174</v>
      </c>
      <c r="AE64" s="4">
        <v>188</v>
      </c>
      <c r="AF64" s="4">
        <v>252</v>
      </c>
      <c r="AG64" s="4">
        <v>0</v>
      </c>
      <c r="AH64" s="4">
        <v>70</v>
      </c>
      <c r="AI64" s="4">
        <v>394</v>
      </c>
      <c r="AJ64" s="4">
        <v>476</v>
      </c>
      <c r="AK64" s="4">
        <v>17</v>
      </c>
      <c r="AL64" s="4">
        <v>70</v>
      </c>
      <c r="AM64" s="4">
        <v>70</v>
      </c>
      <c r="AN64" s="4">
        <v>2</v>
      </c>
      <c r="AO64" s="4">
        <v>81</v>
      </c>
      <c r="AP64" s="4">
        <v>0</v>
      </c>
      <c r="AQ64" s="4">
        <v>0</v>
      </c>
      <c r="AR64" s="4">
        <v>0</v>
      </c>
      <c r="AS64" s="4">
        <v>0</v>
      </c>
      <c r="AT64" s="4">
        <v>0</v>
      </c>
      <c r="AU64" s="4">
        <v>0</v>
      </c>
      <c r="AV64" s="4">
        <v>0</v>
      </c>
      <c r="AW64" s="16">
        <v>67</v>
      </c>
    </row>
    <row r="65" spans="1:49" x14ac:dyDescent="0.35">
      <c r="A65" s="27" t="s">
        <v>337</v>
      </c>
      <c r="B65" s="3" t="s">
        <v>132</v>
      </c>
      <c r="C65" s="4">
        <f t="shared" si="6"/>
        <v>1.9347826086956521</v>
      </c>
      <c r="D65" s="4">
        <v>1</v>
      </c>
      <c r="E65" s="3">
        <v>0</v>
      </c>
      <c r="F65" s="3">
        <v>1</v>
      </c>
      <c r="G65" s="3">
        <v>0</v>
      </c>
      <c r="H65" s="4">
        <v>0</v>
      </c>
      <c r="I65" s="3">
        <v>2</v>
      </c>
      <c r="J65" s="4">
        <v>1</v>
      </c>
      <c r="K65" s="3">
        <v>4</v>
      </c>
      <c r="L65" s="3">
        <v>0</v>
      </c>
      <c r="M65" s="3">
        <v>0</v>
      </c>
      <c r="N65" s="3">
        <v>4</v>
      </c>
      <c r="O65" s="3">
        <v>4</v>
      </c>
      <c r="P65" s="3">
        <v>4</v>
      </c>
      <c r="Q65" s="3">
        <v>3</v>
      </c>
      <c r="R65" s="3">
        <v>2</v>
      </c>
      <c r="S65" s="4">
        <v>3</v>
      </c>
      <c r="T65" s="3">
        <v>1</v>
      </c>
      <c r="U65" s="3">
        <v>4</v>
      </c>
      <c r="V65" s="3">
        <v>3</v>
      </c>
      <c r="W65" s="3">
        <v>5</v>
      </c>
      <c r="X65" s="3">
        <v>3</v>
      </c>
      <c r="Y65" s="4">
        <v>6</v>
      </c>
      <c r="Z65" s="4">
        <v>5</v>
      </c>
      <c r="AA65" s="3">
        <v>5</v>
      </c>
      <c r="AB65" s="3">
        <v>2</v>
      </c>
      <c r="AC65" s="3">
        <v>4</v>
      </c>
      <c r="AD65" s="3">
        <v>1</v>
      </c>
      <c r="AE65" s="4">
        <v>3</v>
      </c>
      <c r="AF65" s="4">
        <v>4</v>
      </c>
      <c r="AG65" s="4">
        <v>0</v>
      </c>
      <c r="AH65" s="3">
        <v>1</v>
      </c>
      <c r="AI65" s="3">
        <v>1</v>
      </c>
      <c r="AJ65" s="4">
        <v>3</v>
      </c>
      <c r="AK65" s="3">
        <v>2</v>
      </c>
      <c r="AL65" s="3">
        <v>1</v>
      </c>
      <c r="AM65" s="3">
        <v>1</v>
      </c>
      <c r="AN65" s="3">
        <v>1</v>
      </c>
      <c r="AO65" s="3">
        <v>2</v>
      </c>
      <c r="AP65" s="3">
        <v>0</v>
      </c>
      <c r="AQ65" s="3">
        <v>0</v>
      </c>
      <c r="AR65" s="3">
        <v>0</v>
      </c>
      <c r="AS65" s="4">
        <v>0</v>
      </c>
      <c r="AT65" s="3">
        <v>0</v>
      </c>
      <c r="AU65" s="3">
        <v>0</v>
      </c>
      <c r="AV65" s="4">
        <v>0</v>
      </c>
      <c r="AW65" s="16">
        <v>2</v>
      </c>
    </row>
    <row r="66" spans="1:49" x14ac:dyDescent="0.35">
      <c r="A66" s="27" t="s">
        <v>342</v>
      </c>
      <c r="B66" s="3" t="s">
        <v>162</v>
      </c>
      <c r="C66" s="145">
        <f t="shared" si="6"/>
        <v>0</v>
      </c>
      <c r="D66" s="145">
        <v>0</v>
      </c>
      <c r="E66" s="145">
        <v>0</v>
      </c>
      <c r="F66" s="145">
        <v>0</v>
      </c>
      <c r="G66" s="145">
        <v>0</v>
      </c>
      <c r="H66" s="145">
        <v>0</v>
      </c>
      <c r="I66" s="145">
        <v>0</v>
      </c>
      <c r="J66" s="145">
        <v>0</v>
      </c>
      <c r="K66" s="145">
        <v>0</v>
      </c>
      <c r="L66" s="145">
        <v>0</v>
      </c>
      <c r="M66" s="145">
        <v>0</v>
      </c>
      <c r="N66" s="145">
        <v>0</v>
      </c>
      <c r="O66" s="145">
        <v>0</v>
      </c>
      <c r="P66" s="145">
        <v>0</v>
      </c>
      <c r="Q66" s="145">
        <v>0</v>
      </c>
      <c r="R66" s="145">
        <v>0</v>
      </c>
      <c r="S66" s="145">
        <v>0</v>
      </c>
      <c r="T66" s="145">
        <v>0</v>
      </c>
      <c r="U66" s="145">
        <v>0</v>
      </c>
      <c r="V66" s="145">
        <v>0</v>
      </c>
      <c r="W66" s="145">
        <v>0</v>
      </c>
      <c r="X66" s="145">
        <v>0</v>
      </c>
      <c r="Y66" s="145">
        <v>0</v>
      </c>
      <c r="Z66" s="145">
        <v>0</v>
      </c>
      <c r="AA66" s="145">
        <v>0</v>
      </c>
      <c r="AB66" s="145">
        <v>0</v>
      </c>
      <c r="AC66" s="145">
        <v>0</v>
      </c>
      <c r="AD66" s="145">
        <v>0</v>
      </c>
      <c r="AE66" s="145">
        <v>0</v>
      </c>
      <c r="AF66" s="145">
        <v>0</v>
      </c>
      <c r="AG66" s="145">
        <v>0</v>
      </c>
      <c r="AH66" s="145">
        <v>0</v>
      </c>
      <c r="AI66" s="145">
        <v>0</v>
      </c>
      <c r="AJ66" s="145">
        <v>0</v>
      </c>
      <c r="AK66" s="145">
        <v>0</v>
      </c>
      <c r="AL66" s="145">
        <v>0</v>
      </c>
      <c r="AM66" s="145">
        <v>0</v>
      </c>
      <c r="AN66" s="145">
        <v>0</v>
      </c>
      <c r="AO66" s="145">
        <v>0</v>
      </c>
      <c r="AP66" s="145">
        <v>0</v>
      </c>
      <c r="AQ66" s="145">
        <v>0</v>
      </c>
      <c r="AR66" s="145">
        <v>0</v>
      </c>
      <c r="AS66" s="145">
        <v>0</v>
      </c>
      <c r="AT66" s="145">
        <v>0</v>
      </c>
      <c r="AU66" s="145">
        <v>0</v>
      </c>
      <c r="AV66" s="145">
        <v>0</v>
      </c>
      <c r="AW66" s="195">
        <v>0</v>
      </c>
    </row>
    <row r="67" spans="1:49" x14ac:dyDescent="0.35">
      <c r="A67" s="27" t="s">
        <v>342</v>
      </c>
      <c r="B67" s="3" t="s">
        <v>166</v>
      </c>
      <c r="C67" s="145">
        <f t="shared" si="6"/>
        <v>0</v>
      </c>
      <c r="D67" s="145">
        <v>0</v>
      </c>
      <c r="E67" s="145">
        <v>0</v>
      </c>
      <c r="F67" s="145">
        <v>0</v>
      </c>
      <c r="G67" s="145">
        <v>0</v>
      </c>
      <c r="H67" s="145">
        <v>0</v>
      </c>
      <c r="I67" s="145">
        <v>0</v>
      </c>
      <c r="J67" s="145">
        <v>0</v>
      </c>
      <c r="K67" s="145">
        <v>0</v>
      </c>
      <c r="L67" s="145">
        <v>0</v>
      </c>
      <c r="M67" s="145">
        <v>0</v>
      </c>
      <c r="N67" s="145">
        <v>0</v>
      </c>
      <c r="O67" s="145">
        <v>0</v>
      </c>
      <c r="P67" s="145">
        <v>0</v>
      </c>
      <c r="Q67" s="145">
        <v>0</v>
      </c>
      <c r="R67" s="145">
        <v>0</v>
      </c>
      <c r="S67" s="145">
        <v>0</v>
      </c>
      <c r="T67" s="145">
        <v>0</v>
      </c>
      <c r="U67" s="145">
        <v>0</v>
      </c>
      <c r="V67" s="145">
        <v>0</v>
      </c>
      <c r="W67" s="145">
        <v>0</v>
      </c>
      <c r="X67" s="145">
        <v>0</v>
      </c>
      <c r="Y67" s="145">
        <v>0</v>
      </c>
      <c r="Z67" s="145">
        <v>0</v>
      </c>
      <c r="AA67" s="145">
        <v>0</v>
      </c>
      <c r="AB67" s="145">
        <v>0</v>
      </c>
      <c r="AC67" s="145">
        <v>0</v>
      </c>
      <c r="AD67" s="145">
        <v>0</v>
      </c>
      <c r="AE67" s="145">
        <v>0</v>
      </c>
      <c r="AF67" s="145">
        <v>0</v>
      </c>
      <c r="AG67" s="145">
        <v>0</v>
      </c>
      <c r="AH67" s="145">
        <v>0</v>
      </c>
      <c r="AI67" s="145">
        <v>0</v>
      </c>
      <c r="AJ67" s="145">
        <v>0</v>
      </c>
      <c r="AK67" s="145">
        <v>0</v>
      </c>
      <c r="AL67" s="145">
        <v>0</v>
      </c>
      <c r="AM67" s="145">
        <v>0</v>
      </c>
      <c r="AN67" s="145">
        <v>0</v>
      </c>
      <c r="AO67" s="145">
        <v>0</v>
      </c>
      <c r="AP67" s="145">
        <v>0</v>
      </c>
      <c r="AQ67" s="145">
        <v>0</v>
      </c>
      <c r="AR67" s="145">
        <v>0</v>
      </c>
      <c r="AS67" s="145">
        <v>0</v>
      </c>
      <c r="AT67" s="145">
        <v>0</v>
      </c>
      <c r="AU67" s="145">
        <v>0</v>
      </c>
      <c r="AV67" s="145">
        <v>0</v>
      </c>
      <c r="AW67" s="195">
        <v>0</v>
      </c>
    </row>
    <row r="68" spans="1:49" x14ac:dyDescent="0.35">
      <c r="A68" s="27" t="s">
        <v>342</v>
      </c>
      <c r="B68" s="3" t="s">
        <v>133</v>
      </c>
      <c r="C68" s="4">
        <f t="shared" si="6"/>
        <v>0</v>
      </c>
      <c r="D68" s="3">
        <v>0</v>
      </c>
      <c r="E68" s="3">
        <v>0</v>
      </c>
      <c r="F68" s="3">
        <v>0</v>
      </c>
      <c r="G68" s="3">
        <v>0</v>
      </c>
      <c r="H68" s="3">
        <v>0</v>
      </c>
      <c r="I68" s="3">
        <v>0</v>
      </c>
      <c r="J68" s="3">
        <v>0</v>
      </c>
      <c r="K68" s="3">
        <v>0</v>
      </c>
      <c r="L68" s="3">
        <v>0</v>
      </c>
      <c r="M68" s="3">
        <v>0</v>
      </c>
      <c r="N68" s="3">
        <v>0</v>
      </c>
      <c r="O68" s="3">
        <v>0</v>
      </c>
      <c r="P68" s="3">
        <v>0</v>
      </c>
      <c r="Q68" s="3">
        <v>0</v>
      </c>
      <c r="R68" s="3">
        <v>0</v>
      </c>
      <c r="S68" s="3">
        <v>0</v>
      </c>
      <c r="T68" s="3">
        <v>0</v>
      </c>
      <c r="U68" s="3">
        <v>0</v>
      </c>
      <c r="V68" s="3">
        <v>0</v>
      </c>
      <c r="W68" s="3">
        <v>0</v>
      </c>
      <c r="X68" s="3">
        <v>0</v>
      </c>
      <c r="Y68" s="3">
        <v>0</v>
      </c>
      <c r="Z68" s="3">
        <v>0</v>
      </c>
      <c r="AA68" s="3">
        <v>0</v>
      </c>
      <c r="AB68" s="3">
        <v>0</v>
      </c>
      <c r="AC68" s="3">
        <v>0</v>
      </c>
      <c r="AD68" s="3">
        <v>0</v>
      </c>
      <c r="AE68" s="3">
        <v>0</v>
      </c>
      <c r="AF68" s="3">
        <v>0</v>
      </c>
      <c r="AG68" s="3">
        <v>0</v>
      </c>
      <c r="AH68" s="3">
        <v>0</v>
      </c>
      <c r="AI68" s="3">
        <v>0</v>
      </c>
      <c r="AJ68" s="3">
        <v>0</v>
      </c>
      <c r="AK68" s="3">
        <v>0</v>
      </c>
      <c r="AL68" s="3">
        <v>0</v>
      </c>
      <c r="AM68" s="3">
        <v>0</v>
      </c>
      <c r="AN68" s="3">
        <v>0</v>
      </c>
      <c r="AO68" s="3">
        <v>0</v>
      </c>
      <c r="AP68" s="3">
        <v>0</v>
      </c>
      <c r="AQ68" s="3">
        <v>0</v>
      </c>
      <c r="AR68" s="3">
        <v>0</v>
      </c>
      <c r="AS68" s="3">
        <v>0</v>
      </c>
      <c r="AT68" s="3">
        <v>0</v>
      </c>
      <c r="AU68" s="3">
        <v>0</v>
      </c>
      <c r="AV68" s="3">
        <v>0</v>
      </c>
      <c r="AW68" s="10">
        <v>0</v>
      </c>
    </row>
    <row r="69" spans="1:49" x14ac:dyDescent="0.35">
      <c r="A69" s="27" t="s">
        <v>342</v>
      </c>
      <c r="B69" s="3" t="s">
        <v>167</v>
      </c>
      <c r="C69" s="4">
        <f t="shared" si="6"/>
        <v>0</v>
      </c>
      <c r="D69" s="4">
        <v>0</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16">
        <v>0</v>
      </c>
    </row>
    <row r="70" spans="1:49" x14ac:dyDescent="0.35">
      <c r="A70" s="27" t="s">
        <v>342</v>
      </c>
      <c r="B70" s="3" t="s">
        <v>132</v>
      </c>
      <c r="C70" s="4">
        <f t="shared" si="6"/>
        <v>0</v>
      </c>
      <c r="D70" s="3">
        <v>0</v>
      </c>
      <c r="E70" s="3">
        <v>0</v>
      </c>
      <c r="F70" s="3">
        <v>0</v>
      </c>
      <c r="G70" s="3">
        <v>0</v>
      </c>
      <c r="H70" s="3">
        <v>0</v>
      </c>
      <c r="I70" s="3">
        <v>0</v>
      </c>
      <c r="J70" s="3">
        <v>0</v>
      </c>
      <c r="K70" s="3">
        <v>0</v>
      </c>
      <c r="L70" s="3">
        <v>0</v>
      </c>
      <c r="M70" s="3">
        <v>0</v>
      </c>
      <c r="N70" s="3">
        <v>0</v>
      </c>
      <c r="O70" s="3">
        <v>0</v>
      </c>
      <c r="P70" s="3">
        <v>0</v>
      </c>
      <c r="Q70" s="3">
        <v>0</v>
      </c>
      <c r="R70" s="3">
        <v>0</v>
      </c>
      <c r="S70" s="3">
        <v>0</v>
      </c>
      <c r="T70" s="3">
        <v>0</v>
      </c>
      <c r="U70" s="3">
        <v>0</v>
      </c>
      <c r="V70" s="3">
        <v>0</v>
      </c>
      <c r="W70" s="3">
        <v>0</v>
      </c>
      <c r="X70" s="3">
        <v>0</v>
      </c>
      <c r="Y70" s="3">
        <v>0</v>
      </c>
      <c r="Z70" s="3">
        <v>0</v>
      </c>
      <c r="AA70" s="3">
        <v>0</v>
      </c>
      <c r="AB70" s="3">
        <v>0</v>
      </c>
      <c r="AC70" s="3">
        <v>0</v>
      </c>
      <c r="AD70" s="3">
        <v>0</v>
      </c>
      <c r="AE70" s="3">
        <v>0</v>
      </c>
      <c r="AF70" s="3">
        <v>0</v>
      </c>
      <c r="AG70" s="3">
        <v>0</v>
      </c>
      <c r="AH70" s="3">
        <v>0</v>
      </c>
      <c r="AI70" s="3">
        <v>0</v>
      </c>
      <c r="AJ70" s="3">
        <v>0</v>
      </c>
      <c r="AK70" s="3">
        <v>0</v>
      </c>
      <c r="AL70" s="3">
        <v>0</v>
      </c>
      <c r="AM70" s="3">
        <v>0</v>
      </c>
      <c r="AN70" s="3">
        <v>0</v>
      </c>
      <c r="AO70" s="3">
        <v>0</v>
      </c>
      <c r="AP70" s="3">
        <v>0</v>
      </c>
      <c r="AQ70" s="3">
        <v>0</v>
      </c>
      <c r="AR70" s="3">
        <v>0</v>
      </c>
      <c r="AS70" s="3">
        <v>0</v>
      </c>
      <c r="AT70" s="3">
        <v>0</v>
      </c>
      <c r="AU70" s="3">
        <v>0</v>
      </c>
      <c r="AV70" s="3">
        <v>0</v>
      </c>
      <c r="AW70" s="10">
        <v>0</v>
      </c>
    </row>
    <row r="71" spans="1:49" x14ac:dyDescent="0.35">
      <c r="A71" s="27" t="s">
        <v>338</v>
      </c>
      <c r="B71" s="3" t="s">
        <v>162</v>
      </c>
      <c r="C71" s="145">
        <f t="shared" si="6"/>
        <v>36.673913043478258</v>
      </c>
      <c r="D71" s="145">
        <v>6</v>
      </c>
      <c r="E71" s="145">
        <v>0</v>
      </c>
      <c r="F71" s="145">
        <v>2</v>
      </c>
      <c r="G71" s="145">
        <v>65</v>
      </c>
      <c r="H71" s="145">
        <v>22</v>
      </c>
      <c r="I71" s="145">
        <v>161</v>
      </c>
      <c r="J71" s="145">
        <v>249</v>
      </c>
      <c r="K71" s="145">
        <v>160</v>
      </c>
      <c r="L71" s="145">
        <v>124</v>
      </c>
      <c r="M71" s="145">
        <v>430</v>
      </c>
      <c r="N71" s="145">
        <v>40</v>
      </c>
      <c r="O71" s="145">
        <v>5</v>
      </c>
      <c r="P71" s="145">
        <v>25</v>
      </c>
      <c r="Q71" s="145">
        <v>50</v>
      </c>
      <c r="R71" s="145">
        <v>80</v>
      </c>
      <c r="S71" s="145">
        <v>0</v>
      </c>
      <c r="T71" s="145">
        <v>0</v>
      </c>
      <c r="U71" s="145">
        <v>3</v>
      </c>
      <c r="V71" s="145">
        <v>0</v>
      </c>
      <c r="W71" s="145">
        <v>0</v>
      </c>
      <c r="X71" s="145">
        <v>50</v>
      </c>
      <c r="Y71" s="145">
        <v>50</v>
      </c>
      <c r="Z71" s="145">
        <v>0</v>
      </c>
      <c r="AA71" s="145">
        <v>50</v>
      </c>
      <c r="AB71" s="145">
        <v>0</v>
      </c>
      <c r="AC71" s="145">
        <v>0</v>
      </c>
      <c r="AD71" s="145">
        <v>50</v>
      </c>
      <c r="AE71" s="145">
        <v>2</v>
      </c>
      <c r="AF71" s="145">
        <v>51</v>
      </c>
      <c r="AG71" s="145">
        <v>0</v>
      </c>
      <c r="AH71" s="145">
        <v>0</v>
      </c>
      <c r="AI71" s="145">
        <v>0</v>
      </c>
      <c r="AJ71" s="145">
        <v>12</v>
      </c>
      <c r="AK71" s="145">
        <v>0</v>
      </c>
      <c r="AL71" s="145">
        <v>0</v>
      </c>
      <c r="AM71" s="145">
        <v>0</v>
      </c>
      <c r="AN71" s="145">
        <v>0</v>
      </c>
      <c r="AO71" s="145">
        <v>0</v>
      </c>
      <c r="AP71" s="145">
        <v>0</v>
      </c>
      <c r="AQ71" s="145">
        <v>0</v>
      </c>
      <c r="AR71" s="145">
        <v>0</v>
      </c>
      <c r="AS71" s="145">
        <v>0</v>
      </c>
      <c r="AT71" s="145">
        <v>0</v>
      </c>
      <c r="AU71" s="145">
        <v>0</v>
      </c>
      <c r="AV71" s="145">
        <v>0</v>
      </c>
      <c r="AW71" s="195">
        <v>0</v>
      </c>
    </row>
    <row r="72" spans="1:49" x14ac:dyDescent="0.35">
      <c r="A72" s="27" t="s">
        <v>338</v>
      </c>
      <c r="B72" s="3" t="s">
        <v>166</v>
      </c>
      <c r="C72" s="145">
        <f t="shared" si="6"/>
        <v>17.565217391304348</v>
      </c>
      <c r="D72" s="145">
        <v>6</v>
      </c>
      <c r="E72" s="145">
        <v>0</v>
      </c>
      <c r="F72" s="145">
        <v>2</v>
      </c>
      <c r="G72" s="145">
        <v>32</v>
      </c>
      <c r="H72" s="145">
        <v>11</v>
      </c>
      <c r="I72" s="145">
        <v>54</v>
      </c>
      <c r="J72" s="145">
        <v>50</v>
      </c>
      <c r="K72" s="145">
        <v>80</v>
      </c>
      <c r="L72" s="145">
        <v>31</v>
      </c>
      <c r="M72" s="145">
        <v>143</v>
      </c>
      <c r="N72" s="145">
        <v>13</v>
      </c>
      <c r="O72" s="145">
        <v>5</v>
      </c>
      <c r="P72" s="145">
        <v>8</v>
      </c>
      <c r="Q72" s="145">
        <v>50</v>
      </c>
      <c r="R72" s="145">
        <v>80</v>
      </c>
      <c r="S72" s="145">
        <v>0</v>
      </c>
      <c r="T72" s="145">
        <v>0</v>
      </c>
      <c r="U72" s="145">
        <v>3</v>
      </c>
      <c r="V72" s="145">
        <v>0</v>
      </c>
      <c r="W72" s="145">
        <v>0</v>
      </c>
      <c r="X72" s="145">
        <v>50</v>
      </c>
      <c r="Y72" s="145">
        <v>50</v>
      </c>
      <c r="Z72" s="145">
        <v>0</v>
      </c>
      <c r="AA72" s="145">
        <v>50</v>
      </c>
      <c r="AB72" s="145">
        <v>0</v>
      </c>
      <c r="AC72" s="145">
        <v>0</v>
      </c>
      <c r="AD72" s="145">
        <v>50</v>
      </c>
      <c r="AE72" s="145">
        <v>2</v>
      </c>
      <c r="AF72" s="145">
        <v>26</v>
      </c>
      <c r="AG72" s="145">
        <v>0</v>
      </c>
      <c r="AH72" s="145">
        <v>0</v>
      </c>
      <c r="AI72" s="145">
        <v>0</v>
      </c>
      <c r="AJ72" s="145">
        <v>12</v>
      </c>
      <c r="AK72" s="145">
        <v>0</v>
      </c>
      <c r="AL72" s="145">
        <v>0</v>
      </c>
      <c r="AM72" s="145">
        <v>0</v>
      </c>
      <c r="AN72" s="145">
        <v>0</v>
      </c>
      <c r="AO72" s="145">
        <v>0</v>
      </c>
      <c r="AP72" s="145">
        <v>0</v>
      </c>
      <c r="AQ72" s="145">
        <v>0</v>
      </c>
      <c r="AR72" s="145">
        <v>0</v>
      </c>
      <c r="AS72" s="145">
        <v>0</v>
      </c>
      <c r="AT72" s="145">
        <v>0</v>
      </c>
      <c r="AU72" s="145">
        <v>0</v>
      </c>
      <c r="AV72" s="145">
        <v>0</v>
      </c>
      <c r="AW72" s="195">
        <v>0</v>
      </c>
    </row>
    <row r="73" spans="1:49" x14ac:dyDescent="0.35">
      <c r="A73" s="27" t="s">
        <v>338</v>
      </c>
      <c r="B73" s="3" t="s">
        <v>133</v>
      </c>
      <c r="C73" s="4">
        <f t="shared" si="6"/>
        <v>0</v>
      </c>
      <c r="D73" s="3">
        <v>0</v>
      </c>
      <c r="E73" s="3">
        <v>0</v>
      </c>
      <c r="F73" s="3">
        <v>0</v>
      </c>
      <c r="G73" s="3">
        <v>0</v>
      </c>
      <c r="H73" s="3">
        <v>0</v>
      </c>
      <c r="I73" s="3">
        <v>0</v>
      </c>
      <c r="J73" s="3">
        <v>0</v>
      </c>
      <c r="K73" s="3">
        <v>0</v>
      </c>
      <c r="L73" s="3">
        <v>0</v>
      </c>
      <c r="M73" s="3">
        <v>0</v>
      </c>
      <c r="N73" s="3">
        <v>0</v>
      </c>
      <c r="O73" s="3">
        <v>0</v>
      </c>
      <c r="P73" s="3">
        <v>0</v>
      </c>
      <c r="Q73" s="3">
        <v>0</v>
      </c>
      <c r="R73" s="3">
        <v>0</v>
      </c>
      <c r="S73" s="3">
        <v>0</v>
      </c>
      <c r="T73" s="3">
        <v>0</v>
      </c>
      <c r="U73" s="3">
        <v>0</v>
      </c>
      <c r="V73" s="3">
        <v>0</v>
      </c>
      <c r="W73" s="3">
        <v>0</v>
      </c>
      <c r="X73" s="3">
        <v>0</v>
      </c>
      <c r="Y73" s="3">
        <v>0</v>
      </c>
      <c r="Z73" s="3">
        <v>0</v>
      </c>
      <c r="AA73" s="3">
        <v>0</v>
      </c>
      <c r="AB73" s="3">
        <v>0</v>
      </c>
      <c r="AC73" s="3">
        <v>0</v>
      </c>
      <c r="AD73" s="3">
        <v>0</v>
      </c>
      <c r="AE73" s="3">
        <v>0</v>
      </c>
      <c r="AF73" s="3">
        <v>0</v>
      </c>
      <c r="AG73" s="3">
        <v>0</v>
      </c>
      <c r="AH73" s="3">
        <v>0</v>
      </c>
      <c r="AI73" s="3">
        <v>0</v>
      </c>
      <c r="AJ73" s="3">
        <v>0</v>
      </c>
      <c r="AK73" s="3">
        <v>0</v>
      </c>
      <c r="AL73" s="3">
        <v>0</v>
      </c>
      <c r="AM73" s="3">
        <v>0</v>
      </c>
      <c r="AN73" s="3">
        <v>0</v>
      </c>
      <c r="AO73" s="3">
        <v>0</v>
      </c>
      <c r="AP73" s="3">
        <v>0</v>
      </c>
      <c r="AQ73" s="3">
        <v>0</v>
      </c>
      <c r="AR73" s="3">
        <v>0</v>
      </c>
      <c r="AS73" s="3">
        <v>0</v>
      </c>
      <c r="AT73" s="3">
        <v>0</v>
      </c>
      <c r="AU73" s="3">
        <v>0</v>
      </c>
      <c r="AV73" s="3">
        <v>0</v>
      </c>
      <c r="AW73" s="10">
        <v>0</v>
      </c>
    </row>
    <row r="74" spans="1:49" x14ac:dyDescent="0.35">
      <c r="A74" s="27" t="s">
        <v>338</v>
      </c>
      <c r="B74" s="3" t="s">
        <v>167</v>
      </c>
      <c r="C74" s="4">
        <f t="shared" si="6"/>
        <v>0</v>
      </c>
      <c r="D74" s="4">
        <v>0</v>
      </c>
      <c r="E74" s="4">
        <v>0</v>
      </c>
      <c r="F74" s="4">
        <v>0</v>
      </c>
      <c r="G74" s="4">
        <v>0</v>
      </c>
      <c r="H74" s="4">
        <v>0</v>
      </c>
      <c r="I74" s="4">
        <v>0</v>
      </c>
      <c r="J74" s="4">
        <v>0</v>
      </c>
      <c r="K74" s="4">
        <v>0</v>
      </c>
      <c r="L74" s="4">
        <v>0</v>
      </c>
      <c r="M74" s="4">
        <v>0</v>
      </c>
      <c r="N74" s="4">
        <v>0</v>
      </c>
      <c r="O74" s="4">
        <v>0</v>
      </c>
      <c r="P74" s="4">
        <v>0</v>
      </c>
      <c r="Q74" s="4">
        <v>0</v>
      </c>
      <c r="R74" s="4">
        <v>0</v>
      </c>
      <c r="S74" s="4">
        <v>0</v>
      </c>
      <c r="T74" s="4">
        <v>0</v>
      </c>
      <c r="U74" s="4">
        <v>0</v>
      </c>
      <c r="V74" s="4">
        <v>0</v>
      </c>
      <c r="W74" s="4">
        <v>0</v>
      </c>
      <c r="X74" s="4">
        <v>0</v>
      </c>
      <c r="Y74" s="4">
        <v>0</v>
      </c>
      <c r="Z74" s="4">
        <v>0</v>
      </c>
      <c r="AA74" s="4">
        <v>0</v>
      </c>
      <c r="AB74" s="4">
        <v>0</v>
      </c>
      <c r="AC74" s="4">
        <v>0</v>
      </c>
      <c r="AD74" s="4">
        <v>0</v>
      </c>
      <c r="AE74" s="4">
        <v>0</v>
      </c>
      <c r="AF74" s="4">
        <v>0</v>
      </c>
      <c r="AG74" s="4">
        <v>0</v>
      </c>
      <c r="AH74" s="4">
        <v>0</v>
      </c>
      <c r="AI74" s="4">
        <v>0</v>
      </c>
      <c r="AJ74" s="4">
        <v>0</v>
      </c>
      <c r="AK74" s="4">
        <v>0</v>
      </c>
      <c r="AL74" s="4">
        <v>0</v>
      </c>
      <c r="AM74" s="4">
        <v>0</v>
      </c>
      <c r="AN74" s="4">
        <v>0</v>
      </c>
      <c r="AO74" s="4">
        <v>0</v>
      </c>
      <c r="AP74" s="4">
        <v>0</v>
      </c>
      <c r="AQ74" s="4">
        <v>0</v>
      </c>
      <c r="AR74" s="4">
        <v>0</v>
      </c>
      <c r="AS74" s="4">
        <v>0</v>
      </c>
      <c r="AT74" s="4">
        <v>0</v>
      </c>
      <c r="AU74" s="4">
        <v>0</v>
      </c>
      <c r="AV74" s="4">
        <v>0</v>
      </c>
      <c r="AW74" s="16">
        <v>0</v>
      </c>
    </row>
    <row r="75" spans="1:49" x14ac:dyDescent="0.35">
      <c r="A75" s="27" t="s">
        <v>338</v>
      </c>
      <c r="B75" s="3" t="s">
        <v>132</v>
      </c>
      <c r="C75" s="4">
        <f t="shared" si="6"/>
        <v>0.89130434782608692</v>
      </c>
      <c r="D75" s="3">
        <v>1</v>
      </c>
      <c r="E75" s="3">
        <v>0</v>
      </c>
      <c r="F75" s="3">
        <v>1</v>
      </c>
      <c r="G75" s="3">
        <v>2</v>
      </c>
      <c r="H75" s="3">
        <v>2</v>
      </c>
      <c r="I75" s="3">
        <v>3</v>
      </c>
      <c r="J75" s="3">
        <v>5</v>
      </c>
      <c r="K75" s="3">
        <v>2</v>
      </c>
      <c r="L75" s="3">
        <v>4</v>
      </c>
      <c r="M75" s="3">
        <v>3</v>
      </c>
      <c r="N75" s="3">
        <v>3</v>
      </c>
      <c r="O75" s="3">
        <v>1</v>
      </c>
      <c r="P75" s="3">
        <v>3</v>
      </c>
      <c r="Q75" s="3">
        <v>1</v>
      </c>
      <c r="R75" s="3">
        <v>1</v>
      </c>
      <c r="S75" s="3">
        <v>0</v>
      </c>
      <c r="T75" s="3">
        <v>0</v>
      </c>
      <c r="U75" s="3">
        <v>1</v>
      </c>
      <c r="V75" s="3">
        <v>0</v>
      </c>
      <c r="W75" s="3">
        <v>0</v>
      </c>
      <c r="X75" s="3">
        <v>1</v>
      </c>
      <c r="Y75" s="3">
        <v>1</v>
      </c>
      <c r="Z75" s="3">
        <v>0</v>
      </c>
      <c r="AA75" s="3">
        <v>1</v>
      </c>
      <c r="AB75" s="3">
        <v>0</v>
      </c>
      <c r="AC75" s="3">
        <v>0</v>
      </c>
      <c r="AD75" s="3">
        <v>1</v>
      </c>
      <c r="AE75" s="3">
        <v>1</v>
      </c>
      <c r="AF75" s="3">
        <v>2</v>
      </c>
      <c r="AG75" s="3">
        <v>0</v>
      </c>
      <c r="AH75" s="3">
        <v>0</v>
      </c>
      <c r="AI75" s="3">
        <v>0</v>
      </c>
      <c r="AJ75" s="3">
        <v>1</v>
      </c>
      <c r="AK75" s="3">
        <v>0</v>
      </c>
      <c r="AL75" s="3">
        <v>0</v>
      </c>
      <c r="AM75" s="3">
        <v>0</v>
      </c>
      <c r="AN75" s="3">
        <v>0</v>
      </c>
      <c r="AO75" s="3">
        <v>0</v>
      </c>
      <c r="AP75" s="3">
        <v>0</v>
      </c>
      <c r="AQ75" s="3">
        <v>0</v>
      </c>
      <c r="AR75" s="3">
        <v>0</v>
      </c>
      <c r="AS75" s="3">
        <v>0</v>
      </c>
      <c r="AT75" s="3">
        <v>0</v>
      </c>
      <c r="AU75" s="3">
        <v>0</v>
      </c>
      <c r="AV75" s="3">
        <v>0</v>
      </c>
      <c r="AW75" s="10">
        <v>0</v>
      </c>
    </row>
    <row r="76" spans="1:49" s="42" customFormat="1" x14ac:dyDescent="0.35">
      <c r="A76" s="54" t="s">
        <v>339</v>
      </c>
      <c r="B76" s="21" t="s">
        <v>162</v>
      </c>
      <c r="C76" s="145">
        <f t="shared" si="6"/>
        <v>11043.326086956522</v>
      </c>
      <c r="D76" s="145">
        <v>11224</v>
      </c>
      <c r="E76" s="145">
        <v>12067</v>
      </c>
      <c r="F76" s="145">
        <v>19427</v>
      </c>
      <c r="G76" s="145">
        <v>16193</v>
      </c>
      <c r="H76" s="145">
        <v>15733</v>
      </c>
      <c r="I76" s="145">
        <v>12223</v>
      </c>
      <c r="J76" s="145">
        <v>21025</v>
      </c>
      <c r="K76" s="145">
        <v>21728</v>
      </c>
      <c r="L76" s="145">
        <v>13753</v>
      </c>
      <c r="M76" s="145">
        <v>16302</v>
      </c>
      <c r="N76" s="145">
        <v>6415</v>
      </c>
      <c r="O76" s="145">
        <v>9374</v>
      </c>
      <c r="P76" s="145">
        <v>11122</v>
      </c>
      <c r="Q76" s="145">
        <v>10176</v>
      </c>
      <c r="R76" s="145">
        <v>10763</v>
      </c>
      <c r="S76" s="145">
        <v>7440</v>
      </c>
      <c r="T76" s="145">
        <v>8677</v>
      </c>
      <c r="U76" s="145">
        <v>19858</v>
      </c>
      <c r="V76" s="145">
        <v>15394</v>
      </c>
      <c r="W76" s="145">
        <v>14666</v>
      </c>
      <c r="X76" s="145">
        <v>8546</v>
      </c>
      <c r="Y76" s="145">
        <v>8810</v>
      </c>
      <c r="Z76" s="145">
        <v>9352</v>
      </c>
      <c r="AA76" s="145">
        <v>9025</v>
      </c>
      <c r="AB76" s="145">
        <v>6363</v>
      </c>
      <c r="AC76" s="145">
        <v>9578</v>
      </c>
      <c r="AD76" s="145">
        <v>9265</v>
      </c>
      <c r="AE76" s="145">
        <v>9850</v>
      </c>
      <c r="AF76" s="145">
        <v>14535</v>
      </c>
      <c r="AG76" s="145">
        <v>10193</v>
      </c>
      <c r="AH76" s="145">
        <v>11052</v>
      </c>
      <c r="AI76" s="145">
        <v>11869</v>
      </c>
      <c r="AJ76" s="145">
        <v>10320</v>
      </c>
      <c r="AK76" s="145">
        <v>15564</v>
      </c>
      <c r="AL76" s="145">
        <v>13081</v>
      </c>
      <c r="AM76" s="145">
        <v>11891</v>
      </c>
      <c r="AN76" s="145">
        <v>12981</v>
      </c>
      <c r="AO76" s="145">
        <v>12824</v>
      </c>
      <c r="AP76" s="145">
        <v>12269</v>
      </c>
      <c r="AQ76" s="145">
        <v>3408</v>
      </c>
      <c r="AR76" s="145">
        <v>2916</v>
      </c>
      <c r="AS76" s="145">
        <v>3944</v>
      </c>
      <c r="AT76" s="145">
        <v>3815</v>
      </c>
      <c r="AU76" s="145">
        <v>3471</v>
      </c>
      <c r="AV76" s="145">
        <v>4677</v>
      </c>
      <c r="AW76" s="195">
        <v>4834</v>
      </c>
    </row>
    <row r="77" spans="1:49" x14ac:dyDescent="0.35">
      <c r="A77" s="27" t="s">
        <v>339</v>
      </c>
      <c r="B77" s="3" t="s">
        <v>166</v>
      </c>
      <c r="C77" s="145">
        <f t="shared" si="6"/>
        <v>947.695652173913</v>
      </c>
      <c r="D77" s="145">
        <v>748</v>
      </c>
      <c r="E77" s="145">
        <v>862</v>
      </c>
      <c r="F77" s="145">
        <v>925</v>
      </c>
      <c r="G77" s="145">
        <v>852</v>
      </c>
      <c r="H77" s="145">
        <v>874</v>
      </c>
      <c r="I77" s="145">
        <v>719</v>
      </c>
      <c r="J77" s="145">
        <v>1314</v>
      </c>
      <c r="K77" s="145">
        <v>1207</v>
      </c>
      <c r="L77" s="145">
        <v>860</v>
      </c>
      <c r="M77" s="145">
        <v>1019</v>
      </c>
      <c r="N77" s="145">
        <v>583</v>
      </c>
      <c r="O77" s="145">
        <v>852</v>
      </c>
      <c r="P77" s="145">
        <v>927</v>
      </c>
      <c r="Q77" s="145">
        <v>678</v>
      </c>
      <c r="R77" s="145">
        <v>769</v>
      </c>
      <c r="S77" s="145">
        <v>930</v>
      </c>
      <c r="T77" s="145">
        <v>723</v>
      </c>
      <c r="U77" s="145">
        <v>1655</v>
      </c>
      <c r="V77" s="145">
        <v>1283</v>
      </c>
      <c r="W77" s="145">
        <v>1048</v>
      </c>
      <c r="X77" s="145">
        <v>657</v>
      </c>
      <c r="Y77" s="145">
        <v>881</v>
      </c>
      <c r="Z77" s="145">
        <v>719</v>
      </c>
      <c r="AA77" s="145">
        <v>902</v>
      </c>
      <c r="AB77" s="145">
        <v>1061</v>
      </c>
      <c r="AC77" s="145">
        <v>798</v>
      </c>
      <c r="AD77" s="145">
        <v>927</v>
      </c>
      <c r="AE77" s="145">
        <v>985</v>
      </c>
      <c r="AF77" s="145">
        <v>969</v>
      </c>
      <c r="AG77" s="145">
        <v>1019</v>
      </c>
      <c r="AH77" s="145">
        <v>921</v>
      </c>
      <c r="AI77" s="145">
        <v>1187</v>
      </c>
      <c r="AJ77" s="145">
        <v>860</v>
      </c>
      <c r="AK77" s="145">
        <v>1197</v>
      </c>
      <c r="AL77" s="145">
        <v>872</v>
      </c>
      <c r="AM77" s="145">
        <v>1189</v>
      </c>
      <c r="AN77" s="145">
        <v>1442</v>
      </c>
      <c r="AO77" s="145">
        <v>1166</v>
      </c>
      <c r="AP77" s="145">
        <v>1227</v>
      </c>
      <c r="AQ77" s="145">
        <v>1136</v>
      </c>
      <c r="AR77" s="145">
        <v>972</v>
      </c>
      <c r="AS77" s="145">
        <v>657</v>
      </c>
      <c r="AT77" s="145">
        <v>763</v>
      </c>
      <c r="AU77" s="145">
        <v>868</v>
      </c>
      <c r="AV77" s="145">
        <v>585</v>
      </c>
      <c r="AW77" s="195">
        <v>806</v>
      </c>
    </row>
    <row r="78" spans="1:49" x14ac:dyDescent="0.35">
      <c r="A78" s="27" t="s">
        <v>339</v>
      </c>
      <c r="B78" s="3" t="s">
        <v>133</v>
      </c>
      <c r="C78" s="4">
        <f t="shared" si="6"/>
        <v>114.39130434782609</v>
      </c>
      <c r="D78" s="4">
        <v>107</v>
      </c>
      <c r="E78" s="4">
        <v>107</v>
      </c>
      <c r="F78" s="4">
        <v>157</v>
      </c>
      <c r="G78" s="4">
        <v>126</v>
      </c>
      <c r="H78" s="4">
        <v>149</v>
      </c>
      <c r="I78" s="4">
        <v>117</v>
      </c>
      <c r="J78" s="4">
        <v>185</v>
      </c>
      <c r="K78" s="4">
        <v>179</v>
      </c>
      <c r="L78" s="4">
        <v>132</v>
      </c>
      <c r="M78" s="4">
        <v>150</v>
      </c>
      <c r="N78" s="4">
        <v>51</v>
      </c>
      <c r="O78" s="4">
        <v>101</v>
      </c>
      <c r="P78" s="4">
        <v>107</v>
      </c>
      <c r="Q78" s="4">
        <v>110</v>
      </c>
      <c r="R78" s="4">
        <v>110</v>
      </c>
      <c r="S78" s="4">
        <v>84</v>
      </c>
      <c r="T78" s="4">
        <v>98</v>
      </c>
      <c r="U78" s="4">
        <v>212</v>
      </c>
      <c r="V78" s="4">
        <v>164</v>
      </c>
      <c r="W78" s="4">
        <v>146</v>
      </c>
      <c r="X78" s="4">
        <v>97</v>
      </c>
      <c r="Y78" s="4">
        <v>99</v>
      </c>
      <c r="Z78" s="4">
        <v>104</v>
      </c>
      <c r="AA78" s="4">
        <v>96</v>
      </c>
      <c r="AB78" s="4">
        <v>79</v>
      </c>
      <c r="AC78" s="4">
        <v>96</v>
      </c>
      <c r="AD78" s="4">
        <v>107</v>
      </c>
      <c r="AE78" s="4">
        <v>106</v>
      </c>
      <c r="AF78" s="4">
        <v>163</v>
      </c>
      <c r="AG78" s="4">
        <v>117</v>
      </c>
      <c r="AH78" s="4">
        <v>126</v>
      </c>
      <c r="AI78" s="4">
        <v>130</v>
      </c>
      <c r="AJ78" s="4">
        <v>122</v>
      </c>
      <c r="AK78" s="4">
        <v>209</v>
      </c>
      <c r="AL78" s="4">
        <v>186</v>
      </c>
      <c r="AM78" s="4">
        <v>185</v>
      </c>
      <c r="AN78" s="4">
        <v>135</v>
      </c>
      <c r="AO78" s="4">
        <v>135</v>
      </c>
      <c r="AP78" s="4">
        <v>120</v>
      </c>
      <c r="AQ78" s="4">
        <v>31</v>
      </c>
      <c r="AR78" s="4">
        <v>28</v>
      </c>
      <c r="AS78" s="4">
        <v>38</v>
      </c>
      <c r="AT78" s="4">
        <v>36</v>
      </c>
      <c r="AU78" s="4">
        <v>34</v>
      </c>
      <c r="AV78" s="4">
        <v>46</v>
      </c>
      <c r="AW78" s="16">
        <v>45</v>
      </c>
    </row>
    <row r="79" spans="1:49" x14ac:dyDescent="0.35">
      <c r="A79" s="27" t="s">
        <v>339</v>
      </c>
      <c r="B79" s="3" t="s">
        <v>167</v>
      </c>
      <c r="C79" s="4">
        <f t="shared" si="6"/>
        <v>4511.021739130435</v>
      </c>
      <c r="D79" s="4">
        <v>4873</v>
      </c>
      <c r="E79" s="4">
        <v>5422</v>
      </c>
      <c r="F79" s="4">
        <v>8812</v>
      </c>
      <c r="G79" s="4">
        <v>7320</v>
      </c>
      <c r="H79" s="4">
        <v>7030</v>
      </c>
      <c r="I79" s="4">
        <v>5435</v>
      </c>
      <c r="J79" s="4">
        <v>9331</v>
      </c>
      <c r="K79" s="4">
        <v>9825</v>
      </c>
      <c r="L79" s="4">
        <v>5908</v>
      </c>
      <c r="M79" s="4">
        <v>7241</v>
      </c>
      <c r="N79" s="4">
        <v>2883</v>
      </c>
      <c r="O79" s="4">
        <v>3979</v>
      </c>
      <c r="P79" s="4">
        <v>4464</v>
      </c>
      <c r="Q79" s="4">
        <v>4004</v>
      </c>
      <c r="R79" s="4">
        <v>4271</v>
      </c>
      <c r="S79" s="4">
        <v>2912</v>
      </c>
      <c r="T79" s="4">
        <v>3407</v>
      </c>
      <c r="U79" s="4">
        <v>7647</v>
      </c>
      <c r="V79" s="4">
        <v>5920</v>
      </c>
      <c r="W79" s="4">
        <v>5877</v>
      </c>
      <c r="X79" s="4">
        <v>3363</v>
      </c>
      <c r="Y79" s="4">
        <v>3473</v>
      </c>
      <c r="Z79" s="4">
        <v>3685</v>
      </c>
      <c r="AA79" s="4">
        <v>3563</v>
      </c>
      <c r="AB79" s="4">
        <v>2423</v>
      </c>
      <c r="AC79" s="4">
        <v>3742</v>
      </c>
      <c r="AD79" s="4">
        <v>3544</v>
      </c>
      <c r="AE79" s="4">
        <v>3836</v>
      </c>
      <c r="AF79" s="4">
        <v>5556</v>
      </c>
      <c r="AG79" s="4">
        <v>3910</v>
      </c>
      <c r="AH79" s="4">
        <v>4243</v>
      </c>
      <c r="AI79" s="4">
        <v>4570</v>
      </c>
      <c r="AJ79" s="4">
        <v>3957</v>
      </c>
      <c r="AK79" s="4">
        <v>5825</v>
      </c>
      <c r="AL79" s="4">
        <v>4881</v>
      </c>
      <c r="AM79" s="4">
        <v>4340</v>
      </c>
      <c r="AN79" s="4">
        <v>5061</v>
      </c>
      <c r="AO79" s="4">
        <v>5041</v>
      </c>
      <c r="AP79" s="4">
        <v>4795</v>
      </c>
      <c r="AQ79" s="4">
        <v>1347</v>
      </c>
      <c r="AR79" s="4">
        <v>1137</v>
      </c>
      <c r="AS79" s="4">
        <v>1598</v>
      </c>
      <c r="AT79" s="4">
        <v>1548</v>
      </c>
      <c r="AU79" s="4">
        <v>1469</v>
      </c>
      <c r="AV79" s="4">
        <v>1979</v>
      </c>
      <c r="AW79" s="16">
        <v>2060</v>
      </c>
    </row>
    <row r="80" spans="1:49" ht="15" thickBot="1" x14ac:dyDescent="0.4">
      <c r="A80" s="7" t="s">
        <v>339</v>
      </c>
      <c r="B80" s="8" t="s">
        <v>132</v>
      </c>
      <c r="C80" s="22">
        <f t="shared" si="6"/>
        <v>11.673913043478262</v>
      </c>
      <c r="D80" s="22">
        <v>15</v>
      </c>
      <c r="E80" s="22">
        <v>14</v>
      </c>
      <c r="F80" s="22">
        <v>21</v>
      </c>
      <c r="G80" s="22">
        <v>19</v>
      </c>
      <c r="H80" s="22">
        <v>18</v>
      </c>
      <c r="I80" s="22">
        <v>17</v>
      </c>
      <c r="J80" s="22">
        <v>16</v>
      </c>
      <c r="K80" s="22">
        <v>18</v>
      </c>
      <c r="L80" s="22">
        <v>16</v>
      </c>
      <c r="M80" s="22">
        <v>16</v>
      </c>
      <c r="N80" s="22">
        <v>11</v>
      </c>
      <c r="O80" s="22">
        <v>11</v>
      </c>
      <c r="P80" s="22">
        <v>12</v>
      </c>
      <c r="Q80" s="22">
        <v>15</v>
      </c>
      <c r="R80" s="22">
        <v>14</v>
      </c>
      <c r="S80" s="22">
        <v>8</v>
      </c>
      <c r="T80" s="22">
        <v>12</v>
      </c>
      <c r="U80" s="22">
        <v>12</v>
      </c>
      <c r="V80" s="22">
        <v>12</v>
      </c>
      <c r="W80" s="22">
        <v>14</v>
      </c>
      <c r="X80" s="22">
        <v>13</v>
      </c>
      <c r="Y80" s="22">
        <v>10</v>
      </c>
      <c r="Z80" s="22">
        <v>13</v>
      </c>
      <c r="AA80" s="22">
        <v>10</v>
      </c>
      <c r="AB80" s="22">
        <v>6</v>
      </c>
      <c r="AC80" s="22">
        <v>12</v>
      </c>
      <c r="AD80" s="22">
        <v>10</v>
      </c>
      <c r="AE80" s="22">
        <v>10</v>
      </c>
      <c r="AF80" s="22">
        <v>15</v>
      </c>
      <c r="AG80" s="22">
        <v>10</v>
      </c>
      <c r="AH80" s="22">
        <v>12</v>
      </c>
      <c r="AI80" s="22">
        <v>10</v>
      </c>
      <c r="AJ80" s="22">
        <v>12</v>
      </c>
      <c r="AK80" s="22">
        <v>13</v>
      </c>
      <c r="AL80" s="22">
        <v>15</v>
      </c>
      <c r="AM80" s="22">
        <v>10</v>
      </c>
      <c r="AN80" s="22">
        <v>9</v>
      </c>
      <c r="AO80" s="22">
        <v>11</v>
      </c>
      <c r="AP80" s="22">
        <v>10</v>
      </c>
      <c r="AQ80" s="8">
        <v>3</v>
      </c>
      <c r="AR80" s="8">
        <v>3</v>
      </c>
      <c r="AS80" s="22">
        <v>6</v>
      </c>
      <c r="AT80" s="22">
        <v>5</v>
      </c>
      <c r="AU80" s="22">
        <v>4</v>
      </c>
      <c r="AV80" s="22">
        <v>8</v>
      </c>
      <c r="AW80" s="178">
        <v>6</v>
      </c>
    </row>
    <row r="81" spans="1:49" s="2" customFormat="1" x14ac:dyDescent="0.3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row>
    <row r="82" spans="1:49" s="2" customFormat="1" x14ac:dyDescent="0.35">
      <c r="A82" s="51" t="s">
        <v>138</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row>
    <row r="84" spans="1:49" x14ac:dyDescent="0.35">
      <c r="A84" s="456" t="s">
        <v>171</v>
      </c>
      <c r="B84" s="456" t="s">
        <v>160</v>
      </c>
      <c r="C84" s="456" t="s">
        <v>153</v>
      </c>
      <c r="D84" s="14">
        <v>42736</v>
      </c>
      <c r="E84" s="14">
        <v>42767</v>
      </c>
      <c r="F84" s="14">
        <v>42795</v>
      </c>
      <c r="G84" s="14">
        <v>42826</v>
      </c>
      <c r="H84" s="14">
        <v>42856</v>
      </c>
      <c r="I84" s="14">
        <v>42887</v>
      </c>
      <c r="J84" s="14">
        <v>42917</v>
      </c>
      <c r="K84" s="14">
        <v>42948</v>
      </c>
      <c r="L84" s="14">
        <v>42979</v>
      </c>
      <c r="M84" s="14">
        <v>43009</v>
      </c>
      <c r="N84" s="14">
        <v>43040</v>
      </c>
      <c r="O84" s="14">
        <v>43070</v>
      </c>
      <c r="P84" s="14">
        <v>43101</v>
      </c>
      <c r="Q84" s="14">
        <v>43132</v>
      </c>
      <c r="R84" s="14">
        <v>43160</v>
      </c>
      <c r="S84" s="14">
        <v>43191</v>
      </c>
      <c r="T84" s="14">
        <v>43221</v>
      </c>
      <c r="U84" s="14">
        <v>43252</v>
      </c>
      <c r="V84" s="14">
        <v>43282</v>
      </c>
      <c r="W84" s="14">
        <v>43313</v>
      </c>
      <c r="X84" s="14">
        <v>43344</v>
      </c>
      <c r="Y84" s="14">
        <v>43374</v>
      </c>
      <c r="Z84" s="14">
        <v>43405</v>
      </c>
      <c r="AA84" s="14">
        <v>43435</v>
      </c>
      <c r="AB84" s="14">
        <v>43466</v>
      </c>
      <c r="AC84" s="14">
        <v>43497</v>
      </c>
      <c r="AD84" s="14">
        <v>43525</v>
      </c>
      <c r="AE84" s="14">
        <v>43556</v>
      </c>
      <c r="AF84" s="14">
        <v>43586</v>
      </c>
      <c r="AG84" s="14">
        <v>43617</v>
      </c>
      <c r="AH84" s="14">
        <v>43647</v>
      </c>
      <c r="AI84" s="14">
        <v>43678</v>
      </c>
      <c r="AJ84" s="14">
        <v>43709</v>
      </c>
      <c r="AK84" s="14">
        <v>43739</v>
      </c>
      <c r="AL84" s="14">
        <v>43770</v>
      </c>
      <c r="AM84" s="14">
        <v>43800</v>
      </c>
      <c r="AN84" s="14">
        <v>43831</v>
      </c>
      <c r="AO84" s="14">
        <v>43862</v>
      </c>
      <c r="AP84" s="14">
        <v>43891</v>
      </c>
      <c r="AQ84" s="14">
        <v>43922</v>
      </c>
      <c r="AR84" s="14">
        <v>43952</v>
      </c>
      <c r="AS84" s="14">
        <v>43983</v>
      </c>
      <c r="AT84" s="14">
        <v>44013</v>
      </c>
      <c r="AU84" s="14">
        <v>44044</v>
      </c>
      <c r="AV84" s="14">
        <v>44075</v>
      </c>
      <c r="AW84" s="15">
        <v>44105</v>
      </c>
    </row>
    <row r="85" spans="1:49" x14ac:dyDescent="0.35">
      <c r="A85" s="39" t="s">
        <v>356</v>
      </c>
      <c r="B85" s="3" t="s">
        <v>357</v>
      </c>
      <c r="C85" s="231">
        <f t="shared" ref="C85:C92" si="7">AVERAGE(D85:AW85)</f>
        <v>72.449347826086964</v>
      </c>
      <c r="D85" s="231">
        <v>0</v>
      </c>
      <c r="E85" s="231">
        <v>0</v>
      </c>
      <c r="F85" s="231">
        <v>0</v>
      </c>
      <c r="G85" s="231">
        <v>0</v>
      </c>
      <c r="H85" s="231">
        <v>0</v>
      </c>
      <c r="I85" s="231">
        <v>0</v>
      </c>
      <c r="J85" s="231">
        <v>0</v>
      </c>
      <c r="K85" s="231">
        <v>0</v>
      </c>
      <c r="L85" s="231">
        <v>0</v>
      </c>
      <c r="M85" s="231">
        <v>0</v>
      </c>
      <c r="N85" s="231">
        <v>0</v>
      </c>
      <c r="O85" s="231">
        <v>672.2</v>
      </c>
      <c r="P85" s="231">
        <v>0</v>
      </c>
      <c r="Q85" s="231">
        <v>0</v>
      </c>
      <c r="R85" s="231">
        <v>0</v>
      </c>
      <c r="S85" s="231">
        <v>0</v>
      </c>
      <c r="T85" s="231">
        <v>0</v>
      </c>
      <c r="U85" s="231">
        <v>0</v>
      </c>
      <c r="V85" s="231">
        <v>0</v>
      </c>
      <c r="W85" s="231">
        <v>0</v>
      </c>
      <c r="X85" s="231">
        <v>0</v>
      </c>
      <c r="Y85" s="231">
        <v>0</v>
      </c>
      <c r="Z85" s="231">
        <v>953.2</v>
      </c>
      <c r="AA85" s="231">
        <v>393.03</v>
      </c>
      <c r="AB85" s="231">
        <v>0</v>
      </c>
      <c r="AC85" s="231">
        <v>46.65</v>
      </c>
      <c r="AD85" s="231">
        <v>23.89</v>
      </c>
      <c r="AE85" s="231">
        <v>0</v>
      </c>
      <c r="AF85" s="231">
        <v>0</v>
      </c>
      <c r="AG85" s="231">
        <v>35.9</v>
      </c>
      <c r="AH85" s="231">
        <v>0</v>
      </c>
      <c r="AI85" s="231">
        <v>870.9</v>
      </c>
      <c r="AJ85" s="231">
        <v>0</v>
      </c>
      <c r="AK85" s="231">
        <v>0</v>
      </c>
      <c r="AL85" s="231">
        <v>336.9</v>
      </c>
      <c r="AM85" s="231">
        <v>0</v>
      </c>
      <c r="AN85" s="231">
        <v>0</v>
      </c>
      <c r="AO85" s="231">
        <v>0</v>
      </c>
      <c r="AP85" s="231">
        <v>0</v>
      </c>
      <c r="AQ85" s="231">
        <v>0</v>
      </c>
      <c r="AR85" s="231">
        <v>0</v>
      </c>
      <c r="AS85" s="231">
        <v>0</v>
      </c>
      <c r="AT85" s="231">
        <v>0</v>
      </c>
      <c r="AU85" s="231">
        <v>0</v>
      </c>
      <c r="AV85" s="231">
        <v>0</v>
      </c>
      <c r="AW85" s="231">
        <v>0</v>
      </c>
    </row>
    <row r="86" spans="1:49" x14ac:dyDescent="0.35">
      <c r="A86" s="39" t="s">
        <v>358</v>
      </c>
      <c r="B86" s="3" t="s">
        <v>357</v>
      </c>
      <c r="C86" s="231">
        <f t="shared" si="7"/>
        <v>440.30413043478251</v>
      </c>
      <c r="D86" s="231">
        <v>0</v>
      </c>
      <c r="E86" s="231">
        <v>1003.12</v>
      </c>
      <c r="F86" s="231">
        <v>230.01</v>
      </c>
      <c r="G86" s="231">
        <v>0</v>
      </c>
      <c r="H86" s="231">
        <v>860.14</v>
      </c>
      <c r="I86" s="231">
        <v>1872.55</v>
      </c>
      <c r="J86" s="231">
        <v>2248.4</v>
      </c>
      <c r="K86" s="231">
        <v>2224.08</v>
      </c>
      <c r="L86" s="231">
        <v>263.79000000000002</v>
      </c>
      <c r="M86" s="231">
        <v>281.66000000000003</v>
      </c>
      <c r="N86" s="231">
        <v>0</v>
      </c>
      <c r="O86" s="231">
        <v>455.14</v>
      </c>
      <c r="P86" s="231">
        <v>100</v>
      </c>
      <c r="Q86" s="231">
        <v>286.52999999999997</v>
      </c>
      <c r="R86" s="231">
        <v>725.65</v>
      </c>
      <c r="S86" s="231">
        <v>1000</v>
      </c>
      <c r="T86" s="231">
        <v>465.32</v>
      </c>
      <c r="U86" s="231">
        <v>0</v>
      </c>
      <c r="V86" s="231">
        <v>1798.71</v>
      </c>
      <c r="W86" s="231">
        <v>528.78</v>
      </c>
      <c r="X86" s="231">
        <v>1734.43</v>
      </c>
      <c r="Y86" s="231">
        <v>0</v>
      </c>
      <c r="Z86" s="231">
        <v>1038.8599999999999</v>
      </c>
      <c r="AA86" s="231">
        <v>525.78</v>
      </c>
      <c r="AB86" s="231">
        <v>0</v>
      </c>
      <c r="AC86" s="231">
        <v>0</v>
      </c>
      <c r="AD86" s="231">
        <v>0</v>
      </c>
      <c r="AE86" s="231">
        <v>826.14</v>
      </c>
      <c r="AF86" s="231">
        <v>0</v>
      </c>
      <c r="AG86" s="231">
        <v>0</v>
      </c>
      <c r="AH86" s="231">
        <v>1628.62</v>
      </c>
      <c r="AI86" s="231">
        <v>0</v>
      </c>
      <c r="AJ86" s="231">
        <v>0</v>
      </c>
      <c r="AK86" s="231">
        <v>0</v>
      </c>
      <c r="AL86" s="231">
        <v>0</v>
      </c>
      <c r="AM86" s="231">
        <v>156.28</v>
      </c>
      <c r="AN86" s="231">
        <v>0</v>
      </c>
      <c r="AO86" s="231">
        <v>0</v>
      </c>
      <c r="AP86" s="231">
        <v>0</v>
      </c>
      <c r="AQ86" s="231">
        <v>0</v>
      </c>
      <c r="AR86" s="231">
        <v>0</v>
      </c>
      <c r="AS86" s="231">
        <v>0</v>
      </c>
      <c r="AT86" s="231">
        <v>0</v>
      </c>
      <c r="AU86" s="231">
        <v>0</v>
      </c>
      <c r="AV86" s="231">
        <v>0</v>
      </c>
      <c r="AW86" s="231">
        <v>0</v>
      </c>
    </row>
    <row r="87" spans="1:49" x14ac:dyDescent="0.35">
      <c r="A87" s="39" t="s">
        <v>359</v>
      </c>
      <c r="B87" s="3" t="s">
        <v>357</v>
      </c>
      <c r="C87" s="231">
        <f t="shared" si="7"/>
        <v>143.97978260869567</v>
      </c>
      <c r="D87" s="231">
        <v>0</v>
      </c>
      <c r="E87" s="231">
        <v>420.96</v>
      </c>
      <c r="F87" s="231">
        <v>245.11</v>
      </c>
      <c r="G87" s="231">
        <v>71.459999999999994</v>
      </c>
      <c r="H87" s="231">
        <v>51.5</v>
      </c>
      <c r="I87" s="231">
        <v>285.26</v>
      </c>
      <c r="J87" s="231">
        <v>1449.64</v>
      </c>
      <c r="K87" s="231">
        <v>423.04</v>
      </c>
      <c r="L87" s="231">
        <v>242.56</v>
      </c>
      <c r="M87" s="231">
        <v>574.27</v>
      </c>
      <c r="N87" s="231">
        <v>70.209999999999994</v>
      </c>
      <c r="O87" s="231">
        <v>441.78</v>
      </c>
      <c r="P87" s="231">
        <v>337.92</v>
      </c>
      <c r="Q87" s="231">
        <v>808.71</v>
      </c>
      <c r="R87" s="231">
        <v>29.54</v>
      </c>
      <c r="S87" s="231">
        <v>255.95</v>
      </c>
      <c r="T87" s="231">
        <v>63.74</v>
      </c>
      <c r="U87" s="231">
        <v>0</v>
      </c>
      <c r="V87" s="231">
        <v>157.1</v>
      </c>
      <c r="W87" s="231">
        <v>165.81</v>
      </c>
      <c r="X87" s="231">
        <v>0</v>
      </c>
      <c r="Y87" s="231">
        <v>0</v>
      </c>
      <c r="Z87" s="231">
        <v>241.48</v>
      </c>
      <c r="AA87" s="231">
        <v>31.6</v>
      </c>
      <c r="AB87" s="231">
        <v>0</v>
      </c>
      <c r="AC87" s="231">
        <v>0</v>
      </c>
      <c r="AD87" s="231">
        <v>0</v>
      </c>
      <c r="AE87" s="231">
        <v>71.34</v>
      </c>
      <c r="AF87" s="231">
        <v>0</v>
      </c>
      <c r="AG87" s="231">
        <v>0</v>
      </c>
      <c r="AH87" s="231">
        <v>184.09</v>
      </c>
      <c r="AI87" s="231">
        <v>0</v>
      </c>
      <c r="AJ87" s="231">
        <v>0</v>
      </c>
      <c r="AK87" s="231">
        <v>0</v>
      </c>
      <c r="AL87" s="231">
        <v>0</v>
      </c>
      <c r="AM87" s="231">
        <v>0</v>
      </c>
      <c r="AN87" s="231">
        <v>0</v>
      </c>
      <c r="AO87" s="231">
        <v>0</v>
      </c>
      <c r="AP87" s="231">
        <v>0</v>
      </c>
      <c r="AQ87" s="231">
        <v>0</v>
      </c>
      <c r="AR87" s="231">
        <v>0</v>
      </c>
      <c r="AS87" s="231">
        <v>0</v>
      </c>
      <c r="AT87" s="231">
        <v>0</v>
      </c>
      <c r="AU87" s="231">
        <v>0</v>
      </c>
      <c r="AV87" s="231">
        <v>0</v>
      </c>
      <c r="AW87" s="231">
        <v>0</v>
      </c>
    </row>
    <row r="88" spans="1:49" x14ac:dyDescent="0.35">
      <c r="A88" s="39" t="s">
        <v>360</v>
      </c>
      <c r="B88" s="3" t="s">
        <v>357</v>
      </c>
      <c r="C88" s="231">
        <f t="shared" si="7"/>
        <v>331.30652173913046</v>
      </c>
      <c r="D88" s="231">
        <v>238.62</v>
      </c>
      <c r="E88" s="231">
        <v>364.14</v>
      </c>
      <c r="F88" s="231">
        <v>588.76</v>
      </c>
      <c r="G88" s="231">
        <v>408.97</v>
      </c>
      <c r="H88" s="231">
        <v>406.37</v>
      </c>
      <c r="I88" s="231">
        <v>375.93</v>
      </c>
      <c r="J88" s="231">
        <v>853.35</v>
      </c>
      <c r="K88" s="231">
        <v>618.78</v>
      </c>
      <c r="L88" s="231">
        <v>592.27</v>
      </c>
      <c r="M88" s="231">
        <v>545.38</v>
      </c>
      <c r="N88" s="231">
        <v>218.6</v>
      </c>
      <c r="O88" s="231">
        <v>276.85000000000002</v>
      </c>
      <c r="P88" s="231">
        <v>189.71</v>
      </c>
      <c r="Q88" s="231">
        <v>634.69000000000005</v>
      </c>
      <c r="R88" s="231">
        <v>393.19</v>
      </c>
      <c r="S88" s="231">
        <v>894.4</v>
      </c>
      <c r="T88" s="231">
        <v>403.07</v>
      </c>
      <c r="U88" s="231">
        <v>103.2</v>
      </c>
      <c r="V88" s="231">
        <v>699.15</v>
      </c>
      <c r="W88" s="231">
        <v>368.57</v>
      </c>
      <c r="X88" s="231">
        <v>285.17</v>
      </c>
      <c r="Y88" s="231">
        <v>590.78</v>
      </c>
      <c r="Z88" s="231">
        <v>160.97999999999999</v>
      </c>
      <c r="AA88" s="231">
        <v>159.13999999999999</v>
      </c>
      <c r="AB88" s="231">
        <v>101.08</v>
      </c>
      <c r="AC88" s="231">
        <v>307.14</v>
      </c>
      <c r="AD88" s="231">
        <v>98.48</v>
      </c>
      <c r="AE88" s="231">
        <v>583.96</v>
      </c>
      <c r="AF88" s="231">
        <v>413.24</v>
      </c>
      <c r="AG88" s="231">
        <v>6.44</v>
      </c>
      <c r="AH88" s="231">
        <v>282.27999999999997</v>
      </c>
      <c r="AI88" s="231">
        <v>712.81</v>
      </c>
      <c r="AJ88" s="231">
        <v>6.44</v>
      </c>
      <c r="AK88" s="231">
        <v>0</v>
      </c>
      <c r="AL88" s="231">
        <v>387.58</v>
      </c>
      <c r="AM88" s="231">
        <v>4.2</v>
      </c>
      <c r="AN88" s="145">
        <v>242.62</v>
      </c>
      <c r="AO88" s="145">
        <v>399.61</v>
      </c>
      <c r="AP88" s="145">
        <v>102.64</v>
      </c>
      <c r="AQ88" s="145">
        <v>0</v>
      </c>
      <c r="AR88" s="145">
        <v>30.28</v>
      </c>
      <c r="AS88" s="145">
        <v>636.09</v>
      </c>
      <c r="AT88" s="145">
        <v>327.27</v>
      </c>
      <c r="AU88" s="145">
        <v>75.94</v>
      </c>
      <c r="AV88" s="145">
        <v>75.959999999999994</v>
      </c>
      <c r="AW88" s="145">
        <v>75.97</v>
      </c>
    </row>
    <row r="89" spans="1:49" x14ac:dyDescent="0.35">
      <c r="A89" s="39" t="s">
        <v>361</v>
      </c>
      <c r="B89" s="3" t="s">
        <v>357</v>
      </c>
      <c r="C89" s="231">
        <f t="shared" si="7"/>
        <v>0</v>
      </c>
      <c r="D89" s="231">
        <v>0</v>
      </c>
      <c r="E89" s="231">
        <v>0</v>
      </c>
      <c r="F89" s="231">
        <v>0</v>
      </c>
      <c r="G89" s="231">
        <v>0</v>
      </c>
      <c r="H89" s="231">
        <v>0</v>
      </c>
      <c r="I89" s="231">
        <v>0</v>
      </c>
      <c r="J89" s="231">
        <v>0</v>
      </c>
      <c r="K89" s="231">
        <v>0</v>
      </c>
      <c r="L89" s="231">
        <v>0</v>
      </c>
      <c r="M89" s="231">
        <v>0</v>
      </c>
      <c r="N89" s="231">
        <v>0</v>
      </c>
      <c r="O89" s="231">
        <v>0</v>
      </c>
      <c r="P89" s="231">
        <v>0</v>
      </c>
      <c r="Q89" s="231">
        <v>0</v>
      </c>
      <c r="R89" s="231">
        <v>0</v>
      </c>
      <c r="S89" s="231">
        <v>0</v>
      </c>
      <c r="T89" s="231">
        <v>0</v>
      </c>
      <c r="U89" s="231">
        <v>0</v>
      </c>
      <c r="V89" s="231">
        <v>0</v>
      </c>
      <c r="W89" s="231">
        <v>0</v>
      </c>
      <c r="X89" s="231">
        <v>0</v>
      </c>
      <c r="Y89" s="231">
        <v>0</v>
      </c>
      <c r="Z89" s="231">
        <v>0</v>
      </c>
      <c r="AA89" s="231">
        <v>0</v>
      </c>
      <c r="AB89" s="231">
        <v>0</v>
      </c>
      <c r="AC89" s="231">
        <v>0</v>
      </c>
      <c r="AD89" s="231">
        <v>0</v>
      </c>
      <c r="AE89" s="231">
        <v>0</v>
      </c>
      <c r="AF89" s="231">
        <v>0</v>
      </c>
      <c r="AG89" s="231">
        <v>0</v>
      </c>
      <c r="AH89" s="231">
        <v>0</v>
      </c>
      <c r="AI89" s="231">
        <v>0</v>
      </c>
      <c r="AJ89" s="231">
        <v>0</v>
      </c>
      <c r="AK89" s="231">
        <v>0</v>
      </c>
      <c r="AL89" s="231">
        <v>0</v>
      </c>
      <c r="AM89" s="231">
        <v>0</v>
      </c>
      <c r="AN89" s="231">
        <v>0</v>
      </c>
      <c r="AO89" s="231">
        <v>0</v>
      </c>
      <c r="AP89" s="231">
        <v>0</v>
      </c>
      <c r="AQ89" s="231">
        <v>0</v>
      </c>
      <c r="AR89" s="231">
        <v>0</v>
      </c>
      <c r="AS89" s="231">
        <v>0</v>
      </c>
      <c r="AT89" s="231">
        <v>0</v>
      </c>
      <c r="AU89" s="231">
        <v>0</v>
      </c>
      <c r="AV89" s="231">
        <v>0</v>
      </c>
      <c r="AW89" s="231">
        <v>0</v>
      </c>
    </row>
    <row r="90" spans="1:49" x14ac:dyDescent="0.35">
      <c r="A90" s="39" t="s">
        <v>362</v>
      </c>
      <c r="B90" s="3" t="s">
        <v>357</v>
      </c>
      <c r="C90" s="231">
        <f t="shared" si="7"/>
        <v>7.550217391304348</v>
      </c>
      <c r="D90" s="231">
        <v>0</v>
      </c>
      <c r="E90" s="231">
        <v>11.6</v>
      </c>
      <c r="F90" s="231">
        <v>28.73</v>
      </c>
      <c r="G90" s="231">
        <v>0</v>
      </c>
      <c r="H90" s="231">
        <v>0</v>
      </c>
      <c r="I90" s="231">
        <v>0</v>
      </c>
      <c r="J90" s="231">
        <v>132.30000000000001</v>
      </c>
      <c r="K90" s="231">
        <v>26.22</v>
      </c>
      <c r="L90" s="231">
        <v>3</v>
      </c>
      <c r="M90" s="231">
        <v>0</v>
      </c>
      <c r="N90" s="231">
        <v>0</v>
      </c>
      <c r="O90" s="231">
        <v>29.93</v>
      </c>
      <c r="P90" s="231">
        <v>28.7</v>
      </c>
      <c r="Q90" s="231">
        <v>0</v>
      </c>
      <c r="R90" s="231">
        <v>0</v>
      </c>
      <c r="S90" s="231">
        <v>17.600000000000001</v>
      </c>
      <c r="T90" s="231">
        <v>0</v>
      </c>
      <c r="U90" s="231">
        <v>0</v>
      </c>
      <c r="V90" s="231">
        <v>6.3</v>
      </c>
      <c r="W90" s="231">
        <v>0</v>
      </c>
      <c r="X90" s="231">
        <v>0</v>
      </c>
      <c r="Y90" s="231">
        <v>0</v>
      </c>
      <c r="Z90" s="231">
        <v>3.15</v>
      </c>
      <c r="AA90" s="231">
        <v>0</v>
      </c>
      <c r="AB90" s="231">
        <v>0</v>
      </c>
      <c r="AC90" s="231">
        <v>0</v>
      </c>
      <c r="AD90" s="231">
        <v>0</v>
      </c>
      <c r="AE90" s="231">
        <v>9.7799999999999994</v>
      </c>
      <c r="AF90" s="231">
        <v>0</v>
      </c>
      <c r="AG90" s="231">
        <v>0</v>
      </c>
      <c r="AH90" s="231">
        <v>50</v>
      </c>
      <c r="AI90" s="231">
        <v>0</v>
      </c>
      <c r="AJ90" s="231">
        <v>0</v>
      </c>
      <c r="AK90" s="231">
        <v>0</v>
      </c>
      <c r="AL90" s="231">
        <v>0</v>
      </c>
      <c r="AM90" s="231">
        <v>0</v>
      </c>
      <c r="AN90" s="231">
        <v>0</v>
      </c>
      <c r="AO90" s="231">
        <v>0</v>
      </c>
      <c r="AP90" s="231">
        <v>0</v>
      </c>
      <c r="AQ90" s="231">
        <v>0</v>
      </c>
      <c r="AR90" s="231">
        <v>0</v>
      </c>
      <c r="AS90" s="231">
        <v>0</v>
      </c>
      <c r="AT90" s="231">
        <v>0</v>
      </c>
      <c r="AU90" s="231">
        <v>0</v>
      </c>
      <c r="AV90" s="231">
        <v>0</v>
      </c>
      <c r="AW90" s="231">
        <v>0</v>
      </c>
    </row>
    <row r="91" spans="1:49" x14ac:dyDescent="0.35">
      <c r="A91" s="39" t="s">
        <v>363</v>
      </c>
      <c r="B91" s="3" t="s">
        <v>357</v>
      </c>
      <c r="C91" s="231">
        <f t="shared" si="7"/>
        <v>0</v>
      </c>
      <c r="D91" s="231">
        <v>0</v>
      </c>
      <c r="E91" s="231">
        <v>0</v>
      </c>
      <c r="F91" s="231">
        <v>0</v>
      </c>
      <c r="G91" s="231">
        <v>0</v>
      </c>
      <c r="H91" s="231">
        <v>0</v>
      </c>
      <c r="I91" s="231">
        <v>0</v>
      </c>
      <c r="J91" s="231">
        <v>0</v>
      </c>
      <c r="K91" s="231">
        <v>0</v>
      </c>
      <c r="L91" s="231">
        <v>0</v>
      </c>
      <c r="M91" s="231">
        <v>0</v>
      </c>
      <c r="N91" s="231">
        <v>0</v>
      </c>
      <c r="O91" s="231">
        <v>0</v>
      </c>
      <c r="P91" s="231">
        <v>0</v>
      </c>
      <c r="Q91" s="231">
        <v>0</v>
      </c>
      <c r="R91" s="231">
        <v>0</v>
      </c>
      <c r="S91" s="231">
        <v>0</v>
      </c>
      <c r="T91" s="231">
        <v>0</v>
      </c>
      <c r="U91" s="231">
        <v>0</v>
      </c>
      <c r="V91" s="231">
        <v>0</v>
      </c>
      <c r="W91" s="231">
        <v>0</v>
      </c>
      <c r="X91" s="231">
        <v>0</v>
      </c>
      <c r="Y91" s="231">
        <v>0</v>
      </c>
      <c r="Z91" s="231">
        <v>0</v>
      </c>
      <c r="AA91" s="231">
        <v>0</v>
      </c>
      <c r="AB91" s="231">
        <v>0</v>
      </c>
      <c r="AC91" s="231">
        <v>0</v>
      </c>
      <c r="AD91" s="231">
        <v>0</v>
      </c>
      <c r="AE91" s="231">
        <v>0</v>
      </c>
      <c r="AF91" s="231">
        <v>0</v>
      </c>
      <c r="AG91" s="231">
        <v>0</v>
      </c>
      <c r="AH91" s="231">
        <v>0</v>
      </c>
      <c r="AI91" s="231">
        <v>0</v>
      </c>
      <c r="AJ91" s="231">
        <v>0</v>
      </c>
      <c r="AK91" s="231">
        <v>0</v>
      </c>
      <c r="AL91" s="231">
        <v>0</v>
      </c>
      <c r="AM91" s="231">
        <v>0</v>
      </c>
      <c r="AN91" s="145">
        <v>0</v>
      </c>
      <c r="AO91" s="145">
        <v>0</v>
      </c>
      <c r="AP91" s="145">
        <v>0</v>
      </c>
      <c r="AQ91" s="145">
        <v>0</v>
      </c>
      <c r="AR91" s="145">
        <v>0</v>
      </c>
      <c r="AS91" s="145">
        <v>0</v>
      </c>
      <c r="AT91" s="145">
        <v>0</v>
      </c>
      <c r="AU91" s="145">
        <v>0</v>
      </c>
      <c r="AV91" s="145">
        <v>0</v>
      </c>
      <c r="AW91" s="145">
        <v>0</v>
      </c>
    </row>
    <row r="92" spans="1:49" s="51" customFormat="1" x14ac:dyDescent="0.35">
      <c r="A92" s="573" t="s">
        <v>170</v>
      </c>
      <c r="B92" s="573"/>
      <c r="C92" s="207">
        <f t="shared" si="7"/>
        <v>995.59000000000026</v>
      </c>
      <c r="D92" s="207">
        <f>SUM(D85:D91)</f>
        <v>238.62</v>
      </c>
      <c r="E92" s="207">
        <f t="shared" ref="E92:AW92" si="8">SUM(E85:E91)</f>
        <v>1799.8199999999997</v>
      </c>
      <c r="F92" s="207">
        <f t="shared" si="8"/>
        <v>1092.6100000000001</v>
      </c>
      <c r="G92" s="207">
        <f t="shared" si="8"/>
        <v>480.43</v>
      </c>
      <c r="H92" s="207">
        <f t="shared" si="8"/>
        <v>1318.01</v>
      </c>
      <c r="I92" s="207">
        <f t="shared" si="8"/>
        <v>2533.7399999999998</v>
      </c>
      <c r="J92" s="207">
        <f t="shared" si="8"/>
        <v>4683.6900000000005</v>
      </c>
      <c r="K92" s="207">
        <f t="shared" si="8"/>
        <v>3292.1199999999994</v>
      </c>
      <c r="L92" s="207">
        <f t="shared" si="8"/>
        <v>1101.6199999999999</v>
      </c>
      <c r="M92" s="207">
        <f t="shared" si="8"/>
        <v>1401.31</v>
      </c>
      <c r="N92" s="207">
        <f t="shared" si="8"/>
        <v>288.81</v>
      </c>
      <c r="O92" s="207">
        <f t="shared" si="8"/>
        <v>1875.9000000000003</v>
      </c>
      <c r="P92" s="207">
        <f t="shared" si="8"/>
        <v>656.33</v>
      </c>
      <c r="Q92" s="207">
        <f t="shared" si="8"/>
        <v>1729.93</v>
      </c>
      <c r="R92" s="207">
        <f t="shared" si="8"/>
        <v>1148.3799999999999</v>
      </c>
      <c r="S92" s="207">
        <f t="shared" si="8"/>
        <v>2167.9499999999998</v>
      </c>
      <c r="T92" s="207">
        <f t="shared" si="8"/>
        <v>932.12999999999988</v>
      </c>
      <c r="U92" s="207">
        <f t="shared" si="8"/>
        <v>103.2</v>
      </c>
      <c r="V92" s="207">
        <f t="shared" si="8"/>
        <v>2661.26</v>
      </c>
      <c r="W92" s="207">
        <f t="shared" si="8"/>
        <v>1063.1599999999999</v>
      </c>
      <c r="X92" s="207">
        <f t="shared" si="8"/>
        <v>2019.6000000000001</v>
      </c>
      <c r="Y92" s="207">
        <f t="shared" si="8"/>
        <v>590.78</v>
      </c>
      <c r="Z92" s="207">
        <f t="shared" si="8"/>
        <v>2397.67</v>
      </c>
      <c r="AA92" s="207">
        <f t="shared" si="8"/>
        <v>1109.55</v>
      </c>
      <c r="AB92" s="207">
        <f t="shared" si="8"/>
        <v>101.08</v>
      </c>
      <c r="AC92" s="207">
        <f t="shared" si="8"/>
        <v>353.78999999999996</v>
      </c>
      <c r="AD92" s="207">
        <f t="shared" si="8"/>
        <v>122.37</v>
      </c>
      <c r="AE92" s="207">
        <f t="shared" si="8"/>
        <v>1491.22</v>
      </c>
      <c r="AF92" s="207">
        <f t="shared" si="8"/>
        <v>413.24</v>
      </c>
      <c r="AG92" s="207">
        <f t="shared" si="8"/>
        <v>42.339999999999996</v>
      </c>
      <c r="AH92" s="207">
        <f t="shared" si="8"/>
        <v>2144.9899999999998</v>
      </c>
      <c r="AI92" s="207">
        <f t="shared" si="8"/>
        <v>1583.71</v>
      </c>
      <c r="AJ92" s="207">
        <f t="shared" si="8"/>
        <v>6.44</v>
      </c>
      <c r="AK92" s="207">
        <f t="shared" si="8"/>
        <v>0</v>
      </c>
      <c r="AL92" s="207">
        <f t="shared" si="8"/>
        <v>724.48</v>
      </c>
      <c r="AM92" s="207">
        <f t="shared" si="8"/>
        <v>160.47999999999999</v>
      </c>
      <c r="AN92" s="207">
        <f t="shared" si="8"/>
        <v>242.62</v>
      </c>
      <c r="AO92" s="207">
        <f t="shared" si="8"/>
        <v>399.61</v>
      </c>
      <c r="AP92" s="207">
        <f t="shared" si="8"/>
        <v>102.64</v>
      </c>
      <c r="AQ92" s="207">
        <f t="shared" si="8"/>
        <v>0</v>
      </c>
      <c r="AR92" s="207">
        <f t="shared" si="8"/>
        <v>30.28</v>
      </c>
      <c r="AS92" s="207">
        <f t="shared" si="8"/>
        <v>636.09</v>
      </c>
      <c r="AT92" s="207">
        <f t="shared" si="8"/>
        <v>327.27</v>
      </c>
      <c r="AU92" s="207">
        <f t="shared" si="8"/>
        <v>75.94</v>
      </c>
      <c r="AV92" s="207">
        <f t="shared" si="8"/>
        <v>75.959999999999994</v>
      </c>
      <c r="AW92" s="207">
        <f t="shared" si="8"/>
        <v>75.97</v>
      </c>
    </row>
    <row r="93" spans="1:49" x14ac:dyDescent="0.35">
      <c r="A93" s="31"/>
      <c r="B93" s="19"/>
      <c r="C93" s="19"/>
      <c r="D93" s="35"/>
      <c r="E93" s="35"/>
      <c r="F93" s="35"/>
      <c r="G93" s="35"/>
      <c r="H93" s="35"/>
      <c r="I93" s="35"/>
      <c r="J93" s="35"/>
      <c r="K93" s="35"/>
      <c r="L93" s="35"/>
      <c r="M93" s="35"/>
      <c r="N93" s="35"/>
      <c r="O93" s="35"/>
      <c r="P93" s="36"/>
      <c r="Q93" s="36"/>
      <c r="R93" s="36"/>
      <c r="S93" s="36"/>
      <c r="T93" s="36"/>
      <c r="U93" s="36"/>
      <c r="V93" s="36"/>
      <c r="W93" s="36"/>
      <c r="X93" s="36"/>
      <c r="Y93" s="36"/>
      <c r="Z93" s="36"/>
      <c r="AA93" s="36"/>
      <c r="AB93" s="37"/>
      <c r="AC93" s="37"/>
      <c r="AD93" s="37"/>
      <c r="AE93" s="37"/>
      <c r="AF93" s="37"/>
      <c r="AG93" s="37"/>
      <c r="AH93" s="37"/>
      <c r="AI93" s="37"/>
      <c r="AJ93" s="37"/>
      <c r="AK93" s="37"/>
      <c r="AL93" s="37"/>
      <c r="AM93" s="37"/>
      <c r="AN93" s="36"/>
      <c r="AO93" s="36"/>
      <c r="AP93" s="36"/>
      <c r="AQ93" s="36"/>
      <c r="AR93" s="34"/>
      <c r="AS93" s="34"/>
      <c r="AT93" s="34"/>
    </row>
    <row r="94" spans="1:49" x14ac:dyDescent="0.35">
      <c r="A94" s="74" t="s">
        <v>139</v>
      </c>
      <c r="B94" s="19"/>
      <c r="C94" s="19"/>
      <c r="D94" s="35"/>
      <c r="E94" s="35"/>
      <c r="F94" s="35"/>
      <c r="G94" s="35"/>
      <c r="H94" s="35"/>
      <c r="I94" s="35"/>
      <c r="J94" s="35"/>
      <c r="K94" s="35"/>
      <c r="L94" s="35"/>
      <c r="M94" s="35"/>
      <c r="N94" s="35"/>
      <c r="O94" s="35"/>
      <c r="P94" s="36"/>
      <c r="Q94" s="36"/>
      <c r="R94" s="36"/>
      <c r="S94" s="36"/>
      <c r="T94" s="36"/>
      <c r="U94" s="36"/>
      <c r="V94" s="36"/>
      <c r="W94" s="36"/>
      <c r="X94" s="36"/>
      <c r="Y94" s="36"/>
      <c r="Z94" s="36"/>
      <c r="AA94" s="36"/>
      <c r="AB94" s="37"/>
      <c r="AC94" s="37"/>
      <c r="AD94" s="37"/>
      <c r="AE94" s="37"/>
      <c r="AF94" s="37"/>
      <c r="AG94" s="37"/>
      <c r="AH94" s="37"/>
      <c r="AI94" s="37"/>
      <c r="AJ94" s="37"/>
      <c r="AK94" s="37"/>
      <c r="AL94" s="37"/>
      <c r="AM94" s="37"/>
      <c r="AN94" s="36"/>
      <c r="AO94" s="36"/>
      <c r="AP94" s="36"/>
      <c r="AQ94" s="36"/>
      <c r="AR94" s="34"/>
      <c r="AS94" s="34"/>
      <c r="AT94" s="34"/>
    </row>
    <row r="95" spans="1:49" ht="15" thickBot="1" x14ac:dyDescent="0.4">
      <c r="A95" s="11"/>
    </row>
    <row r="96" spans="1:49" ht="21" customHeight="1" x14ac:dyDescent="0.35">
      <c r="A96" s="456" t="s">
        <v>171</v>
      </c>
      <c r="B96" s="456" t="s">
        <v>160</v>
      </c>
      <c r="C96" s="456" t="s">
        <v>153</v>
      </c>
      <c r="D96" s="14">
        <v>42736</v>
      </c>
      <c r="E96" s="14">
        <v>42767</v>
      </c>
      <c r="F96" s="14">
        <v>42795</v>
      </c>
      <c r="G96" s="14">
        <v>42826</v>
      </c>
      <c r="H96" s="14">
        <v>42856</v>
      </c>
      <c r="I96" s="14">
        <v>42887</v>
      </c>
      <c r="J96" s="14">
        <v>42917</v>
      </c>
      <c r="K96" s="14">
        <v>42948</v>
      </c>
      <c r="L96" s="14">
        <v>42979</v>
      </c>
      <c r="M96" s="14">
        <v>43009</v>
      </c>
      <c r="N96" s="14">
        <v>43040</v>
      </c>
      <c r="O96" s="14">
        <v>43070</v>
      </c>
      <c r="P96" s="14">
        <v>43101</v>
      </c>
      <c r="Q96" s="14">
        <v>43132</v>
      </c>
      <c r="R96" s="14">
        <v>43160</v>
      </c>
      <c r="S96" s="14">
        <v>43191</v>
      </c>
      <c r="T96" s="14">
        <v>43221</v>
      </c>
      <c r="U96" s="14">
        <v>43252</v>
      </c>
      <c r="V96" s="14">
        <v>43282</v>
      </c>
      <c r="W96" s="14">
        <v>43313</v>
      </c>
      <c r="X96" s="14">
        <v>43344</v>
      </c>
      <c r="Y96" s="14">
        <v>43374</v>
      </c>
      <c r="Z96" s="14">
        <v>43405</v>
      </c>
      <c r="AA96" s="14">
        <v>43435</v>
      </c>
      <c r="AB96" s="14">
        <v>43466</v>
      </c>
      <c r="AC96" s="14">
        <v>43497</v>
      </c>
      <c r="AD96" s="14">
        <v>43525</v>
      </c>
      <c r="AE96" s="14">
        <v>43556</v>
      </c>
      <c r="AF96" s="14">
        <v>43586</v>
      </c>
      <c r="AG96" s="14">
        <v>43617</v>
      </c>
      <c r="AH96" s="14">
        <v>43647</v>
      </c>
      <c r="AI96" s="14">
        <v>43678</v>
      </c>
      <c r="AJ96" s="14">
        <v>43709</v>
      </c>
      <c r="AK96" s="14">
        <v>43739</v>
      </c>
      <c r="AL96" s="14">
        <v>43770</v>
      </c>
      <c r="AM96" s="14">
        <v>43800</v>
      </c>
      <c r="AN96" s="14">
        <v>43831</v>
      </c>
      <c r="AO96" s="14">
        <v>43862</v>
      </c>
      <c r="AP96" s="14">
        <v>43891</v>
      </c>
      <c r="AQ96" s="14">
        <v>43922</v>
      </c>
      <c r="AR96" s="14">
        <v>43952</v>
      </c>
      <c r="AS96" s="14">
        <v>43983</v>
      </c>
      <c r="AT96" s="14">
        <v>44013</v>
      </c>
      <c r="AU96" s="14">
        <v>44044</v>
      </c>
      <c r="AV96" s="14">
        <v>44075</v>
      </c>
      <c r="AW96" s="15">
        <v>44105</v>
      </c>
    </row>
    <row r="97" spans="1:49" s="34" customFormat="1" x14ac:dyDescent="0.35">
      <c r="A97" s="133" t="s">
        <v>364</v>
      </c>
      <c r="B97" s="25" t="s">
        <v>365</v>
      </c>
      <c r="C97" s="145">
        <v>0</v>
      </c>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3"/>
      <c r="AS97" s="3"/>
      <c r="AT97" s="3"/>
      <c r="AU97" s="28"/>
      <c r="AV97" s="28"/>
      <c r="AW97" s="28"/>
    </row>
    <row r="98" spans="1:49" x14ac:dyDescent="0.35">
      <c r="A98" s="27" t="s">
        <v>364</v>
      </c>
      <c r="B98" s="3" t="s">
        <v>172</v>
      </c>
      <c r="C98" s="102">
        <v>0</v>
      </c>
      <c r="D98" s="4"/>
      <c r="E98" s="4"/>
      <c r="F98" s="4"/>
      <c r="G98" s="4"/>
      <c r="H98" s="4"/>
      <c r="I98" s="4"/>
      <c r="J98" s="4"/>
      <c r="K98" s="3"/>
      <c r="L98" s="3"/>
      <c r="M98" s="4"/>
      <c r="N98" s="4"/>
      <c r="O98" s="3"/>
      <c r="P98" s="3"/>
      <c r="Q98" s="3"/>
      <c r="R98" s="3"/>
      <c r="S98" s="3"/>
      <c r="T98" s="3"/>
      <c r="U98" s="4"/>
      <c r="V98" s="4"/>
      <c r="W98" s="4"/>
      <c r="X98" s="4"/>
      <c r="Y98" s="4"/>
      <c r="Z98" s="3"/>
      <c r="AA98" s="4"/>
      <c r="AB98" s="4"/>
      <c r="AC98" s="3"/>
      <c r="AD98" s="3"/>
      <c r="AE98" s="4"/>
      <c r="AF98" s="4"/>
      <c r="AG98" s="4"/>
      <c r="AH98" s="4"/>
      <c r="AI98" s="4"/>
      <c r="AJ98" s="4"/>
      <c r="AK98" s="4"/>
      <c r="AL98" s="4"/>
      <c r="AM98" s="4"/>
      <c r="AN98" s="4"/>
      <c r="AO98" s="4"/>
      <c r="AP98" s="4"/>
      <c r="AQ98" s="3"/>
      <c r="AR98" s="3"/>
      <c r="AS98" s="3"/>
      <c r="AT98" s="3"/>
      <c r="AU98" s="3"/>
      <c r="AV98" s="3"/>
      <c r="AW98" s="3"/>
    </row>
    <row r="99" spans="1:49" x14ac:dyDescent="0.35">
      <c r="A99" s="27" t="s">
        <v>364</v>
      </c>
      <c r="B99" s="3" t="s">
        <v>173</v>
      </c>
      <c r="C99" s="102">
        <v>0</v>
      </c>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row>
    <row r="100" spans="1:49" s="34" customFormat="1" x14ac:dyDescent="0.35">
      <c r="A100" s="133"/>
      <c r="B100" s="25"/>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3"/>
      <c r="AS100" s="3"/>
      <c r="AT100" s="3"/>
      <c r="AU100" s="28"/>
      <c r="AV100" s="28"/>
      <c r="AW100" s="28"/>
    </row>
    <row r="101" spans="1:49" s="34" customFormat="1" x14ac:dyDescent="0.35">
      <c r="A101" s="133" t="s">
        <v>366</v>
      </c>
      <c r="B101" s="25" t="s">
        <v>365</v>
      </c>
      <c r="C101" s="145">
        <v>0</v>
      </c>
      <c r="D101" s="3"/>
      <c r="E101" s="3"/>
      <c r="F101" s="3"/>
      <c r="G101" s="3"/>
      <c r="H101" s="3"/>
      <c r="I101" s="3"/>
      <c r="J101" s="3"/>
      <c r="K101" s="3"/>
      <c r="L101" s="3"/>
      <c r="M101" s="3"/>
      <c r="N101" s="3"/>
      <c r="O101" s="3"/>
      <c r="P101" s="3"/>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3"/>
      <c r="AS101" s="3"/>
      <c r="AT101" s="3"/>
      <c r="AU101" s="3"/>
      <c r="AV101" s="28"/>
      <c r="AW101" s="28"/>
    </row>
    <row r="102" spans="1:49" x14ac:dyDescent="0.35">
      <c r="A102" s="27" t="s">
        <v>366</v>
      </c>
      <c r="B102" s="3" t="s">
        <v>172</v>
      </c>
      <c r="C102" s="102">
        <v>0</v>
      </c>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row>
    <row r="103" spans="1:49" x14ac:dyDescent="0.35">
      <c r="A103" s="27" t="s">
        <v>366</v>
      </c>
      <c r="B103" s="3" t="s">
        <v>173</v>
      </c>
      <c r="C103" s="102">
        <v>0</v>
      </c>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row>
    <row r="104" spans="1:49" s="34" customFormat="1" x14ac:dyDescent="0.35">
      <c r="A104" s="133"/>
      <c r="B104" s="25"/>
      <c r="C104" s="3"/>
      <c r="D104" s="3"/>
      <c r="E104" s="3"/>
      <c r="F104" s="3"/>
      <c r="G104" s="3"/>
      <c r="H104" s="3"/>
      <c r="I104" s="3"/>
      <c r="J104" s="3"/>
      <c r="K104" s="3"/>
      <c r="L104" s="3"/>
      <c r="M104" s="3"/>
      <c r="N104" s="3"/>
      <c r="O104" s="3"/>
      <c r="P104" s="3"/>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3"/>
      <c r="AS104" s="3"/>
      <c r="AT104" s="3"/>
      <c r="AU104" s="3"/>
      <c r="AV104" s="28"/>
      <c r="AW104" s="28"/>
    </row>
    <row r="105" spans="1:49" s="34" customFormat="1" x14ac:dyDescent="0.35">
      <c r="A105" s="133" t="s">
        <v>367</v>
      </c>
      <c r="B105" s="25" t="s">
        <v>365</v>
      </c>
      <c r="C105" s="145">
        <v>0</v>
      </c>
      <c r="D105" s="28"/>
      <c r="E105" s="28"/>
      <c r="F105" s="28"/>
      <c r="G105" s="28"/>
      <c r="H105" s="28"/>
      <c r="I105" s="28"/>
      <c r="J105" s="28"/>
      <c r="K105" s="28"/>
      <c r="L105" s="28"/>
      <c r="M105" s="28"/>
      <c r="N105" s="28"/>
      <c r="O105" s="28"/>
      <c r="P105" s="28"/>
      <c r="Q105" s="28"/>
      <c r="R105" s="28"/>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row>
    <row r="106" spans="1:49" x14ac:dyDescent="0.35">
      <c r="A106" s="27" t="s">
        <v>367</v>
      </c>
      <c r="B106" s="3" t="s">
        <v>172</v>
      </c>
      <c r="C106" s="102">
        <v>0</v>
      </c>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row>
    <row r="107" spans="1:49" x14ac:dyDescent="0.35">
      <c r="A107" s="27" t="s">
        <v>367</v>
      </c>
      <c r="B107" s="3" t="s">
        <v>173</v>
      </c>
      <c r="C107" s="102">
        <v>0</v>
      </c>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row>
    <row r="108" spans="1:49" s="34" customFormat="1" x14ac:dyDescent="0.35">
      <c r="A108" s="133"/>
      <c r="B108" s="25"/>
      <c r="C108" s="28"/>
      <c r="D108" s="28"/>
      <c r="E108" s="28"/>
      <c r="F108" s="28"/>
      <c r="G108" s="28"/>
      <c r="H108" s="28"/>
      <c r="I108" s="28"/>
      <c r="J108" s="28"/>
      <c r="K108" s="28"/>
      <c r="L108" s="28"/>
      <c r="M108" s="28"/>
      <c r="N108" s="28"/>
      <c r="O108" s="28"/>
      <c r="P108" s="28"/>
      <c r="Q108" s="28"/>
      <c r="R108" s="28"/>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s="34" customFormat="1" x14ac:dyDescent="0.35">
      <c r="A109" s="25" t="s">
        <v>368</v>
      </c>
      <c r="B109" s="25" t="s">
        <v>365</v>
      </c>
      <c r="C109" s="145">
        <v>0</v>
      </c>
      <c r="D109" s="28"/>
      <c r="E109" s="28"/>
      <c r="F109" s="28"/>
      <c r="G109" s="28"/>
      <c r="H109" s="28"/>
      <c r="I109" s="28"/>
      <c r="J109" s="28"/>
      <c r="K109" s="28"/>
      <c r="L109" s="28"/>
      <c r="M109" s="28"/>
      <c r="N109" s="28"/>
      <c r="O109" s="28"/>
      <c r="P109" s="28"/>
      <c r="Q109" s="28"/>
      <c r="R109" s="28"/>
      <c r="S109" s="28"/>
      <c r="T109" s="28"/>
      <c r="U109" s="28"/>
      <c r="V109" s="28"/>
      <c r="W109" s="28"/>
      <c r="X109" s="3"/>
      <c r="Y109" s="3"/>
      <c r="Z109" s="3"/>
      <c r="AA109" s="3"/>
      <c r="AB109" s="3"/>
      <c r="AC109" s="28"/>
      <c r="AD109" s="28"/>
      <c r="AE109" s="3"/>
      <c r="AF109" s="3"/>
      <c r="AG109" s="28"/>
      <c r="AH109" s="3"/>
      <c r="AI109" s="3"/>
      <c r="AJ109" s="3"/>
      <c r="AK109" s="28"/>
      <c r="AL109" s="3"/>
      <c r="AM109" s="3"/>
      <c r="AN109" s="3"/>
      <c r="AO109" s="3"/>
      <c r="AP109" s="3"/>
      <c r="AQ109" s="3"/>
      <c r="AR109" s="3"/>
      <c r="AS109" s="3"/>
      <c r="AT109" s="3"/>
      <c r="AU109" s="3"/>
      <c r="AV109" s="3"/>
      <c r="AW109" s="28"/>
    </row>
    <row r="110" spans="1:49" x14ac:dyDescent="0.35">
      <c r="A110" s="25" t="s">
        <v>368</v>
      </c>
      <c r="B110" s="3" t="s">
        <v>172</v>
      </c>
      <c r="C110" s="102">
        <v>0</v>
      </c>
      <c r="D110" s="3"/>
      <c r="E110" s="4"/>
      <c r="F110" s="4"/>
      <c r="G110" s="3"/>
      <c r="H110" s="3"/>
      <c r="I110" s="3"/>
      <c r="J110" s="3"/>
      <c r="K110" s="3"/>
      <c r="L110" s="3"/>
      <c r="M110" s="4"/>
      <c r="N110" s="3"/>
      <c r="O110" s="4"/>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row>
    <row r="111" spans="1:49" x14ac:dyDescent="0.35">
      <c r="A111" s="25" t="s">
        <v>368</v>
      </c>
      <c r="B111" s="3" t="s">
        <v>173</v>
      </c>
      <c r="C111" s="102">
        <v>0</v>
      </c>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row>
    <row r="112" spans="1:49" s="101" customFormat="1" ht="14.9" customHeight="1" thickBot="1" x14ac:dyDescent="0.4">
      <c r="A112" s="554" t="s">
        <v>175</v>
      </c>
      <c r="B112" s="555"/>
      <c r="C112" s="72"/>
      <c r="D112" s="72">
        <f t="shared" ref="D112:AW112" si="9">D109+D105+D101+D97</f>
        <v>0</v>
      </c>
      <c r="E112" s="72">
        <f t="shared" si="9"/>
        <v>0</v>
      </c>
      <c r="F112" s="72">
        <f t="shared" si="9"/>
        <v>0</v>
      </c>
      <c r="G112" s="72">
        <f t="shared" si="9"/>
        <v>0</v>
      </c>
      <c r="H112" s="72">
        <f t="shared" si="9"/>
        <v>0</v>
      </c>
      <c r="I112" s="72">
        <f t="shared" si="9"/>
        <v>0</v>
      </c>
      <c r="J112" s="72">
        <f t="shared" si="9"/>
        <v>0</v>
      </c>
      <c r="K112" s="72">
        <f t="shared" si="9"/>
        <v>0</v>
      </c>
      <c r="L112" s="72">
        <f t="shared" si="9"/>
        <v>0</v>
      </c>
      <c r="M112" s="72">
        <f t="shared" si="9"/>
        <v>0</v>
      </c>
      <c r="N112" s="72">
        <f t="shared" si="9"/>
        <v>0</v>
      </c>
      <c r="O112" s="72">
        <f t="shared" si="9"/>
        <v>0</v>
      </c>
      <c r="P112" s="72">
        <f t="shared" si="9"/>
        <v>0</v>
      </c>
      <c r="Q112" s="72">
        <f t="shared" si="9"/>
        <v>0</v>
      </c>
      <c r="R112" s="72">
        <f t="shared" si="9"/>
        <v>0</v>
      </c>
      <c r="S112" s="72">
        <f t="shared" si="9"/>
        <v>0</v>
      </c>
      <c r="T112" s="72">
        <f t="shared" si="9"/>
        <v>0</v>
      </c>
      <c r="U112" s="72">
        <f t="shared" si="9"/>
        <v>0</v>
      </c>
      <c r="V112" s="72">
        <f t="shared" si="9"/>
        <v>0</v>
      </c>
      <c r="W112" s="72">
        <f t="shared" si="9"/>
        <v>0</v>
      </c>
      <c r="X112" s="72">
        <f t="shared" si="9"/>
        <v>0</v>
      </c>
      <c r="Y112" s="72">
        <f t="shared" si="9"/>
        <v>0</v>
      </c>
      <c r="Z112" s="72">
        <f t="shared" si="9"/>
        <v>0</v>
      </c>
      <c r="AA112" s="72">
        <f t="shared" si="9"/>
        <v>0</v>
      </c>
      <c r="AB112" s="72">
        <f t="shared" si="9"/>
        <v>0</v>
      </c>
      <c r="AC112" s="72">
        <f t="shared" si="9"/>
        <v>0</v>
      </c>
      <c r="AD112" s="72">
        <f t="shared" si="9"/>
        <v>0</v>
      </c>
      <c r="AE112" s="72">
        <f t="shared" si="9"/>
        <v>0</v>
      </c>
      <c r="AF112" s="72">
        <f t="shared" si="9"/>
        <v>0</v>
      </c>
      <c r="AG112" s="72">
        <f t="shared" si="9"/>
        <v>0</v>
      </c>
      <c r="AH112" s="72">
        <f t="shared" si="9"/>
        <v>0</v>
      </c>
      <c r="AI112" s="72">
        <f t="shared" si="9"/>
        <v>0</v>
      </c>
      <c r="AJ112" s="72">
        <f t="shared" si="9"/>
        <v>0</v>
      </c>
      <c r="AK112" s="72">
        <f t="shared" si="9"/>
        <v>0</v>
      </c>
      <c r="AL112" s="72">
        <f t="shared" si="9"/>
        <v>0</v>
      </c>
      <c r="AM112" s="72">
        <f t="shared" si="9"/>
        <v>0</v>
      </c>
      <c r="AN112" s="72">
        <f t="shared" si="9"/>
        <v>0</v>
      </c>
      <c r="AO112" s="72">
        <f t="shared" si="9"/>
        <v>0</v>
      </c>
      <c r="AP112" s="72">
        <f t="shared" si="9"/>
        <v>0</v>
      </c>
      <c r="AQ112" s="72">
        <f t="shared" si="9"/>
        <v>0</v>
      </c>
      <c r="AR112" s="72">
        <f t="shared" si="9"/>
        <v>0</v>
      </c>
      <c r="AS112" s="72">
        <f t="shared" si="9"/>
        <v>0</v>
      </c>
      <c r="AT112" s="72">
        <f t="shared" si="9"/>
        <v>0</v>
      </c>
      <c r="AU112" s="72">
        <f t="shared" si="9"/>
        <v>0</v>
      </c>
      <c r="AV112" s="72">
        <f t="shared" si="9"/>
        <v>0</v>
      </c>
      <c r="AW112" s="100">
        <f t="shared" si="9"/>
        <v>0</v>
      </c>
    </row>
    <row r="113" spans="1:1" x14ac:dyDescent="0.35">
      <c r="A113" s="11"/>
    </row>
    <row r="114" spans="1:1" x14ac:dyDescent="0.35">
      <c r="A114" s="11"/>
    </row>
  </sheetData>
  <mergeCells count="3">
    <mergeCell ref="A14:A16"/>
    <mergeCell ref="A92:B92"/>
    <mergeCell ref="A112:B112"/>
  </mergeCell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67E96-5713-4671-94F3-2A7E533F908D}">
  <dimension ref="A1:AX114"/>
  <sheetViews>
    <sheetView topLeftCell="B70" zoomScaleNormal="100" workbookViewId="0">
      <selection activeCell="D85" sqref="D85:AW91"/>
    </sheetView>
  </sheetViews>
  <sheetFormatPr defaultRowHeight="14.5" x14ac:dyDescent="0.35"/>
  <cols>
    <col min="1" max="1" width="55.54296875" bestFit="1" customWidth="1"/>
    <col min="2" max="2" width="60.54296875" customWidth="1"/>
    <col min="3" max="3" width="35.453125" customWidth="1"/>
    <col min="4" max="49" width="12.08984375" customWidth="1"/>
  </cols>
  <sheetData>
    <row r="1" spans="1:50" ht="26" x14ac:dyDescent="0.6">
      <c r="A1" s="26" t="s">
        <v>0</v>
      </c>
    </row>
    <row r="2" spans="1:50" ht="21" x14ac:dyDescent="0.5">
      <c r="A2" s="66" t="s">
        <v>344</v>
      </c>
      <c r="B2" s="66" t="s">
        <v>396</v>
      </c>
      <c r="C2" s="66"/>
    </row>
    <row r="3" spans="1:50" x14ac:dyDescent="0.35">
      <c r="B3" s="111" t="s">
        <v>158</v>
      </c>
    </row>
    <row r="4" spans="1:50" x14ac:dyDescent="0.35">
      <c r="A4" s="73" t="s">
        <v>346</v>
      </c>
    </row>
    <row r="5" spans="1:50" x14ac:dyDescent="0.35">
      <c r="A5" s="73"/>
    </row>
    <row r="6" spans="1:50" x14ac:dyDescent="0.35">
      <c r="A6" s="51" t="s">
        <v>152</v>
      </c>
    </row>
    <row r="8" spans="1:50" x14ac:dyDescent="0.35">
      <c r="A8" s="5"/>
      <c r="B8" s="6"/>
      <c r="C8" s="456" t="s">
        <v>153</v>
      </c>
      <c r="D8" s="14">
        <v>42736</v>
      </c>
      <c r="E8" s="14">
        <v>42767</v>
      </c>
      <c r="F8" s="14">
        <v>42795</v>
      </c>
      <c r="G8" s="14">
        <v>42826</v>
      </c>
      <c r="H8" s="14">
        <v>42856</v>
      </c>
      <c r="I8" s="14">
        <v>42887</v>
      </c>
      <c r="J8" s="14">
        <v>42917</v>
      </c>
      <c r="K8" s="14">
        <v>42948</v>
      </c>
      <c r="L8" s="14">
        <v>42979</v>
      </c>
      <c r="M8" s="14">
        <v>43009</v>
      </c>
      <c r="N8" s="14">
        <v>43040</v>
      </c>
      <c r="O8" s="14">
        <v>43070</v>
      </c>
      <c r="P8" s="14">
        <v>43101</v>
      </c>
      <c r="Q8" s="14">
        <v>43132</v>
      </c>
      <c r="R8" s="14">
        <v>43160</v>
      </c>
      <c r="S8" s="14">
        <v>43191</v>
      </c>
      <c r="T8" s="14">
        <v>43221</v>
      </c>
      <c r="U8" s="14">
        <v>43252</v>
      </c>
      <c r="V8" s="14">
        <v>43282</v>
      </c>
      <c r="W8" s="14">
        <v>43313</v>
      </c>
      <c r="X8" s="14">
        <v>43344</v>
      </c>
      <c r="Y8" s="14">
        <v>43374</v>
      </c>
      <c r="Z8" s="14">
        <v>43405</v>
      </c>
      <c r="AA8" s="14">
        <v>43435</v>
      </c>
      <c r="AB8" s="14">
        <v>43466</v>
      </c>
      <c r="AC8" s="14">
        <v>43497</v>
      </c>
      <c r="AD8" s="14">
        <v>43525</v>
      </c>
      <c r="AE8" s="14">
        <v>43556</v>
      </c>
      <c r="AF8" s="14">
        <v>43586</v>
      </c>
      <c r="AG8" s="14">
        <v>43617</v>
      </c>
      <c r="AH8" s="14">
        <v>43647</v>
      </c>
      <c r="AI8" s="14">
        <v>43678</v>
      </c>
      <c r="AJ8" s="14">
        <v>43709</v>
      </c>
      <c r="AK8" s="14">
        <v>43739</v>
      </c>
      <c r="AL8" s="14">
        <v>43770</v>
      </c>
      <c r="AM8" s="14">
        <v>43800</v>
      </c>
      <c r="AN8" s="14">
        <v>43831</v>
      </c>
      <c r="AO8" s="14">
        <v>43862</v>
      </c>
      <c r="AP8" s="14">
        <v>43891</v>
      </c>
      <c r="AQ8" s="14">
        <v>43922</v>
      </c>
      <c r="AR8" s="14">
        <v>43952</v>
      </c>
      <c r="AS8" s="14">
        <v>43983</v>
      </c>
      <c r="AT8" s="14">
        <v>44013</v>
      </c>
      <c r="AU8" s="14">
        <v>44044</v>
      </c>
      <c r="AV8" s="14">
        <v>44075</v>
      </c>
      <c r="AW8" s="14">
        <v>44105</v>
      </c>
    </row>
    <row r="9" spans="1:50" x14ac:dyDescent="0.35">
      <c r="A9" s="86" t="s">
        <v>154</v>
      </c>
      <c r="B9" s="8" t="s">
        <v>347</v>
      </c>
      <c r="C9" s="22">
        <f>AVERAGE(D9:AW9)</f>
        <v>16863.043478260868</v>
      </c>
      <c r="D9" s="22">
        <v>16843</v>
      </c>
      <c r="E9" s="22">
        <v>16858</v>
      </c>
      <c r="F9" s="22">
        <v>16881</v>
      </c>
      <c r="G9" s="22">
        <v>16888</v>
      </c>
      <c r="H9" s="22">
        <v>16931</v>
      </c>
      <c r="I9" s="22">
        <v>16994</v>
      </c>
      <c r="J9" s="22">
        <v>16974</v>
      </c>
      <c r="K9" s="22">
        <v>16980</v>
      </c>
      <c r="L9" s="22">
        <v>16994</v>
      </c>
      <c r="M9" s="22">
        <v>17029</v>
      </c>
      <c r="N9" s="22">
        <v>17028</v>
      </c>
      <c r="O9" s="22">
        <v>17061</v>
      </c>
      <c r="P9" s="22">
        <v>17113</v>
      </c>
      <c r="Q9" s="22">
        <v>17024</v>
      </c>
      <c r="R9" s="22">
        <v>16991</v>
      </c>
      <c r="S9" s="22">
        <v>16865</v>
      </c>
      <c r="T9" s="22">
        <v>16827</v>
      </c>
      <c r="U9" s="22">
        <v>16813</v>
      </c>
      <c r="V9" s="22">
        <v>16817</v>
      </c>
      <c r="W9" s="22">
        <v>16794</v>
      </c>
      <c r="X9" s="22">
        <v>16761</v>
      </c>
      <c r="Y9" s="22">
        <v>16716</v>
      </c>
      <c r="Z9" s="22">
        <v>16707</v>
      </c>
      <c r="AA9" s="22">
        <v>16740</v>
      </c>
      <c r="AB9" s="22">
        <v>16791</v>
      </c>
      <c r="AC9" s="22">
        <v>16776</v>
      </c>
      <c r="AD9" s="22">
        <v>16761</v>
      </c>
      <c r="AE9" s="22">
        <v>16734</v>
      </c>
      <c r="AF9" s="22">
        <v>16695</v>
      </c>
      <c r="AG9" s="22">
        <v>16691</v>
      </c>
      <c r="AH9" s="22">
        <v>16637</v>
      </c>
      <c r="AI9" s="22">
        <v>16599</v>
      </c>
      <c r="AJ9" s="22">
        <v>16540</v>
      </c>
      <c r="AK9" s="22">
        <v>16537</v>
      </c>
      <c r="AL9" s="22">
        <v>16459</v>
      </c>
      <c r="AM9" s="22">
        <v>16419</v>
      </c>
      <c r="AN9" s="22">
        <v>16428</v>
      </c>
      <c r="AO9" s="22">
        <v>16417</v>
      </c>
      <c r="AP9" s="22">
        <v>16414</v>
      </c>
      <c r="AQ9" s="22">
        <v>16670</v>
      </c>
      <c r="AR9" s="22">
        <v>16885</v>
      </c>
      <c r="AS9" s="22">
        <v>17095</v>
      </c>
      <c r="AT9" s="22">
        <v>17282</v>
      </c>
      <c r="AU9" s="22">
        <v>17556</v>
      </c>
      <c r="AV9" s="22">
        <v>17711</v>
      </c>
      <c r="AW9" s="22">
        <v>17974</v>
      </c>
    </row>
    <row r="10" spans="1:50" x14ac:dyDescent="0.35">
      <c r="A10" s="19"/>
      <c r="B10" s="19"/>
      <c r="C10" s="19"/>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row>
    <row r="11" spans="1:50" x14ac:dyDescent="0.35">
      <c r="A11" s="51" t="s">
        <v>348</v>
      </c>
      <c r="B11" s="19"/>
      <c r="C11" s="19"/>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row>
    <row r="12" spans="1:50" x14ac:dyDescent="0.35">
      <c r="A12" s="19"/>
      <c r="B12" s="19"/>
      <c r="C12" s="19"/>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row>
    <row r="13" spans="1:50" x14ac:dyDescent="0.35">
      <c r="A13" s="24"/>
      <c r="B13" s="6"/>
      <c r="C13" s="456" t="s">
        <v>153</v>
      </c>
      <c r="D13" s="14">
        <v>42736</v>
      </c>
      <c r="E13" s="14">
        <v>42767</v>
      </c>
      <c r="F13" s="14">
        <v>42795</v>
      </c>
      <c r="G13" s="14">
        <v>42826</v>
      </c>
      <c r="H13" s="14">
        <v>42856</v>
      </c>
      <c r="I13" s="14">
        <v>42887</v>
      </c>
      <c r="J13" s="14">
        <v>42917</v>
      </c>
      <c r="K13" s="14">
        <v>42948</v>
      </c>
      <c r="L13" s="14">
        <v>42979</v>
      </c>
      <c r="M13" s="14">
        <v>43009</v>
      </c>
      <c r="N13" s="14">
        <v>43040</v>
      </c>
      <c r="O13" s="14">
        <v>43070</v>
      </c>
      <c r="P13" s="14">
        <v>43101</v>
      </c>
      <c r="Q13" s="14">
        <v>43132</v>
      </c>
      <c r="R13" s="14">
        <v>43160</v>
      </c>
      <c r="S13" s="14">
        <v>43191</v>
      </c>
      <c r="T13" s="14">
        <v>43221</v>
      </c>
      <c r="U13" s="14">
        <v>43252</v>
      </c>
      <c r="V13" s="14">
        <v>43282</v>
      </c>
      <c r="W13" s="14">
        <v>43313</v>
      </c>
      <c r="X13" s="14">
        <v>43344</v>
      </c>
      <c r="Y13" s="14">
        <v>43374</v>
      </c>
      <c r="Z13" s="14">
        <v>43405</v>
      </c>
      <c r="AA13" s="14">
        <v>43435</v>
      </c>
      <c r="AB13" s="14">
        <v>43466</v>
      </c>
      <c r="AC13" s="14">
        <v>43497</v>
      </c>
      <c r="AD13" s="14">
        <v>43525</v>
      </c>
      <c r="AE13" s="14">
        <v>43556</v>
      </c>
      <c r="AF13" s="14">
        <v>43586</v>
      </c>
      <c r="AG13" s="14">
        <v>43617</v>
      </c>
      <c r="AH13" s="14">
        <v>43647</v>
      </c>
      <c r="AI13" s="14">
        <v>43678</v>
      </c>
      <c r="AJ13" s="14">
        <v>43709</v>
      </c>
      <c r="AK13" s="14">
        <v>43739</v>
      </c>
      <c r="AL13" s="14">
        <v>43770</v>
      </c>
      <c r="AM13" s="14">
        <v>43800</v>
      </c>
      <c r="AN13" s="14">
        <v>43831</v>
      </c>
      <c r="AO13" s="14">
        <v>43862</v>
      </c>
      <c r="AP13" s="14">
        <v>43891</v>
      </c>
      <c r="AQ13" s="15">
        <v>43922</v>
      </c>
      <c r="AR13" s="15">
        <v>43952</v>
      </c>
      <c r="AS13" s="15">
        <v>43983</v>
      </c>
      <c r="AT13" s="15">
        <v>44013</v>
      </c>
      <c r="AU13" s="15">
        <v>44044</v>
      </c>
      <c r="AV13" s="15">
        <v>44075</v>
      </c>
      <c r="AW13" s="15">
        <v>44105</v>
      </c>
      <c r="AX13" s="51"/>
    </row>
    <row r="14" spans="1:50" x14ac:dyDescent="0.35">
      <c r="A14" s="570" t="s">
        <v>117</v>
      </c>
      <c r="B14" s="3" t="s">
        <v>349</v>
      </c>
      <c r="C14" s="145">
        <f t="shared" ref="C14:C16" si="0">AVERAGE(D14:AW14)</f>
        <v>288611.41521739127</v>
      </c>
      <c r="D14" s="145">
        <f t="shared" ref="D14:AW14" si="1">D92+D21+D112</f>
        <v>240165.4</v>
      </c>
      <c r="E14" s="145">
        <f t="shared" si="1"/>
        <v>235578.52</v>
      </c>
      <c r="F14" s="145">
        <f t="shared" si="1"/>
        <v>274989.78000000003</v>
      </c>
      <c r="G14" s="145">
        <f t="shared" si="1"/>
        <v>289880.05</v>
      </c>
      <c r="H14" s="145">
        <f t="shared" si="1"/>
        <v>333532.53000000003</v>
      </c>
      <c r="I14" s="145">
        <f t="shared" si="1"/>
        <v>330372.57</v>
      </c>
      <c r="J14" s="145">
        <f t="shared" si="1"/>
        <v>312355.42</v>
      </c>
      <c r="K14" s="145">
        <f t="shared" si="1"/>
        <v>357194.31</v>
      </c>
      <c r="L14" s="145">
        <f t="shared" si="1"/>
        <v>315576.40000000002</v>
      </c>
      <c r="M14" s="145">
        <f t="shared" si="1"/>
        <v>301691.32</v>
      </c>
      <c r="N14" s="145">
        <f t="shared" si="1"/>
        <v>284967.61</v>
      </c>
      <c r="O14" s="145">
        <f t="shared" si="1"/>
        <v>285264.89</v>
      </c>
      <c r="P14" s="145">
        <f t="shared" si="1"/>
        <v>320722.90000000002</v>
      </c>
      <c r="Q14" s="145">
        <f t="shared" si="1"/>
        <v>300431.57</v>
      </c>
      <c r="R14" s="145">
        <f t="shared" si="1"/>
        <v>330443.58</v>
      </c>
      <c r="S14" s="145">
        <f t="shared" si="1"/>
        <v>299238.40000000002</v>
      </c>
      <c r="T14" s="145">
        <f t="shared" si="1"/>
        <v>330768</v>
      </c>
      <c r="U14" s="145">
        <f t="shared" si="1"/>
        <v>303981.53999999998</v>
      </c>
      <c r="V14" s="145">
        <f t="shared" si="1"/>
        <v>276967.84000000003</v>
      </c>
      <c r="W14" s="145">
        <f t="shared" si="1"/>
        <v>311170.77</v>
      </c>
      <c r="X14" s="145">
        <f t="shared" si="1"/>
        <v>283222.90999999997</v>
      </c>
      <c r="Y14" s="145">
        <f t="shared" si="1"/>
        <v>340977.79</v>
      </c>
      <c r="Z14" s="145">
        <f t="shared" si="1"/>
        <v>293025.67</v>
      </c>
      <c r="AA14" s="145">
        <f t="shared" si="1"/>
        <v>302434.99</v>
      </c>
      <c r="AB14" s="145">
        <f t="shared" si="1"/>
        <v>340978.98</v>
      </c>
      <c r="AC14" s="145">
        <f t="shared" si="1"/>
        <v>310171.7</v>
      </c>
      <c r="AD14" s="145">
        <f t="shared" si="1"/>
        <v>351765.59</v>
      </c>
      <c r="AE14" s="145">
        <f t="shared" si="1"/>
        <v>339574.95</v>
      </c>
      <c r="AF14" s="145">
        <f t="shared" si="1"/>
        <v>341807.19</v>
      </c>
      <c r="AG14" s="145">
        <f t="shared" si="1"/>
        <v>301496.95</v>
      </c>
      <c r="AH14" s="145">
        <f t="shared" si="1"/>
        <v>318581.51</v>
      </c>
      <c r="AI14" s="145">
        <f t="shared" si="1"/>
        <v>318657.65000000002</v>
      </c>
      <c r="AJ14" s="145">
        <f t="shared" si="1"/>
        <v>312777.99</v>
      </c>
      <c r="AK14" s="145">
        <f t="shared" si="1"/>
        <v>314207.18</v>
      </c>
      <c r="AL14" s="145">
        <f t="shared" si="1"/>
        <v>271437.59000000003</v>
      </c>
      <c r="AM14" s="145">
        <f t="shared" si="1"/>
        <v>278822.28000000003</v>
      </c>
      <c r="AN14" s="145">
        <f t="shared" si="1"/>
        <v>323801.13</v>
      </c>
      <c r="AO14" s="145">
        <f t="shared" si="1"/>
        <v>298822.83</v>
      </c>
      <c r="AP14" s="145">
        <f t="shared" si="1"/>
        <v>266176.28000000003</v>
      </c>
      <c r="AQ14" s="145">
        <f t="shared" si="1"/>
        <v>132979.96</v>
      </c>
      <c r="AR14" s="145">
        <f t="shared" si="1"/>
        <v>145109</v>
      </c>
      <c r="AS14" s="145">
        <f t="shared" si="1"/>
        <v>194075.56</v>
      </c>
      <c r="AT14" s="145">
        <f t="shared" si="1"/>
        <v>205072.85</v>
      </c>
      <c r="AU14" s="145">
        <f t="shared" si="1"/>
        <v>212499.03</v>
      </c>
      <c r="AV14" s="145">
        <f t="shared" si="1"/>
        <v>221789.27</v>
      </c>
      <c r="AW14" s="145">
        <f t="shared" si="1"/>
        <v>220564.87</v>
      </c>
      <c r="AX14" s="42"/>
    </row>
    <row r="15" spans="1:50" s="96" customFormat="1" x14ac:dyDescent="0.35">
      <c r="A15" s="571"/>
      <c r="B15" s="92" t="s">
        <v>350</v>
      </c>
      <c r="C15" s="202">
        <f t="shared" si="0"/>
        <v>17.138824742698031</v>
      </c>
      <c r="D15" s="202">
        <f t="shared" ref="D15:AW15" si="2">D14/D9</f>
        <v>14.259063112272161</v>
      </c>
      <c r="E15" s="202">
        <f t="shared" si="2"/>
        <v>13.974286392217344</v>
      </c>
      <c r="F15" s="202">
        <f t="shared" si="2"/>
        <v>16.289898702683491</v>
      </c>
      <c r="G15" s="202">
        <f t="shared" si="2"/>
        <v>17.164853742302224</v>
      </c>
      <c r="H15" s="202">
        <f t="shared" si="2"/>
        <v>19.699517453192371</v>
      </c>
      <c r="I15" s="202">
        <f t="shared" si="2"/>
        <v>19.440541955984465</v>
      </c>
      <c r="J15" s="202">
        <f t="shared" si="2"/>
        <v>18.401992459055023</v>
      </c>
      <c r="K15" s="202">
        <f t="shared" si="2"/>
        <v>21.03617844522968</v>
      </c>
      <c r="L15" s="202">
        <f t="shared" si="2"/>
        <v>18.569871719430388</v>
      </c>
      <c r="M15" s="202">
        <f t="shared" si="2"/>
        <v>17.716326266956369</v>
      </c>
      <c r="N15" s="202">
        <f t="shared" si="2"/>
        <v>16.735236669015737</v>
      </c>
      <c r="O15" s="202">
        <f t="shared" si="2"/>
        <v>16.720291307660748</v>
      </c>
      <c r="P15" s="202">
        <f t="shared" si="2"/>
        <v>18.741477239525508</v>
      </c>
      <c r="Q15" s="202">
        <f t="shared" si="2"/>
        <v>17.647531132518797</v>
      </c>
      <c r="R15" s="202">
        <f t="shared" si="2"/>
        <v>19.448153728444471</v>
      </c>
      <c r="S15" s="202">
        <f t="shared" si="2"/>
        <v>17.743160391343018</v>
      </c>
      <c r="T15" s="202">
        <f t="shared" si="2"/>
        <v>19.656979853806384</v>
      </c>
      <c r="U15" s="202">
        <f t="shared" si="2"/>
        <v>18.080148694462618</v>
      </c>
      <c r="V15" s="202">
        <f t="shared" si="2"/>
        <v>16.469515371350422</v>
      </c>
      <c r="W15" s="202">
        <f t="shared" si="2"/>
        <v>18.52868703108253</v>
      </c>
      <c r="X15" s="202">
        <f t="shared" si="2"/>
        <v>16.897733428793028</v>
      </c>
      <c r="Y15" s="202">
        <f t="shared" si="2"/>
        <v>20.398288466140222</v>
      </c>
      <c r="Z15" s="202">
        <f t="shared" si="2"/>
        <v>17.539095588675405</v>
      </c>
      <c r="AA15" s="202">
        <f t="shared" si="2"/>
        <v>18.066606332138591</v>
      </c>
      <c r="AB15" s="202">
        <f t="shared" si="2"/>
        <v>20.307246739324636</v>
      </c>
      <c r="AC15" s="202">
        <f t="shared" si="2"/>
        <v>18.489014067715786</v>
      </c>
      <c r="AD15" s="202">
        <f t="shared" si="2"/>
        <v>20.987148141519004</v>
      </c>
      <c r="AE15" s="202">
        <f t="shared" si="2"/>
        <v>20.292515238436717</v>
      </c>
      <c r="AF15" s="202">
        <f t="shared" si="2"/>
        <v>20.47362623539982</v>
      </c>
      <c r="AG15" s="202">
        <f t="shared" si="2"/>
        <v>18.063444371218022</v>
      </c>
      <c r="AH15" s="202">
        <f t="shared" si="2"/>
        <v>19.148975776882853</v>
      </c>
      <c r="AI15" s="202">
        <f t="shared" si="2"/>
        <v>19.19740044580999</v>
      </c>
      <c r="AJ15" s="202">
        <f t="shared" si="2"/>
        <v>18.910398428053202</v>
      </c>
      <c r="AK15" s="202">
        <f t="shared" si="2"/>
        <v>19.000252766523552</v>
      </c>
      <c r="AL15" s="202">
        <f t="shared" si="2"/>
        <v>16.49174251169573</v>
      </c>
      <c r="AM15" s="202">
        <f t="shared" si="2"/>
        <v>16.981684633656133</v>
      </c>
      <c r="AN15" s="202">
        <f t="shared" si="2"/>
        <v>19.710319576333092</v>
      </c>
      <c r="AO15" s="202">
        <f t="shared" si="2"/>
        <v>18.202036303831395</v>
      </c>
      <c r="AP15" s="202">
        <f t="shared" si="2"/>
        <v>16.216417692213966</v>
      </c>
      <c r="AQ15" s="145">
        <f t="shared" si="2"/>
        <v>7.977202159568086</v>
      </c>
      <c r="AR15" s="145">
        <f t="shared" si="2"/>
        <v>8.5939591353272142</v>
      </c>
      <c r="AS15" s="145">
        <f t="shared" si="2"/>
        <v>11.352767475870138</v>
      </c>
      <c r="AT15" s="145">
        <f t="shared" si="2"/>
        <v>11.866268371716236</v>
      </c>
      <c r="AU15" s="145">
        <f t="shared" si="2"/>
        <v>12.104068694463431</v>
      </c>
      <c r="AV15" s="145">
        <f t="shared" si="2"/>
        <v>12.522684772175484</v>
      </c>
      <c r="AW15" s="145">
        <f t="shared" si="2"/>
        <v>12.271329142094135</v>
      </c>
      <c r="AX15" s="95"/>
    </row>
    <row r="16" spans="1:50" x14ac:dyDescent="0.35">
      <c r="A16" s="572"/>
      <c r="B16" s="8" t="s">
        <v>351</v>
      </c>
      <c r="C16" s="196">
        <f t="shared" si="0"/>
        <v>467.39016330209353</v>
      </c>
      <c r="D16" s="196">
        <f t="shared" ref="D16:AW16" si="3">(D21+D92)/D25</f>
        <v>370.62561728395059</v>
      </c>
      <c r="E16" s="196">
        <f t="shared" si="3"/>
        <v>388.7434323432343</v>
      </c>
      <c r="F16" s="196">
        <f t="shared" si="3"/>
        <v>421.11758039816237</v>
      </c>
      <c r="G16" s="196">
        <f t="shared" si="3"/>
        <v>469.061569579288</v>
      </c>
      <c r="H16" s="196">
        <f t="shared" si="3"/>
        <v>513.91761171032363</v>
      </c>
      <c r="I16" s="196">
        <f t="shared" si="3"/>
        <v>539.82446078431371</v>
      </c>
      <c r="J16" s="196">
        <f t="shared" si="3"/>
        <v>550.89139329805994</v>
      </c>
      <c r="K16" s="196">
        <f t="shared" si="3"/>
        <v>557.24541341653662</v>
      </c>
      <c r="L16" s="196">
        <f t="shared" si="3"/>
        <v>515.64771241830067</v>
      </c>
      <c r="M16" s="196">
        <f t="shared" si="3"/>
        <v>476.60556082148503</v>
      </c>
      <c r="N16" s="196">
        <f t="shared" si="3"/>
        <v>433.74065449010652</v>
      </c>
      <c r="O16" s="196">
        <f t="shared" si="3"/>
        <v>454.24345541401277</v>
      </c>
      <c r="P16" s="196">
        <f t="shared" si="3"/>
        <v>436.9521798365123</v>
      </c>
      <c r="Q16" s="196">
        <f t="shared" si="3"/>
        <v>431.65455459770118</v>
      </c>
      <c r="R16" s="196">
        <f t="shared" si="3"/>
        <v>478.90373913043481</v>
      </c>
      <c r="S16" s="196">
        <f t="shared" si="3"/>
        <v>456.85251908396953</v>
      </c>
      <c r="T16" s="196">
        <f t="shared" si="3"/>
        <v>499.64954682779455</v>
      </c>
      <c r="U16" s="196">
        <f t="shared" si="3"/>
        <v>472.02102484472044</v>
      </c>
      <c r="V16" s="196">
        <f t="shared" si="3"/>
        <v>439.63149206349209</v>
      </c>
      <c r="W16" s="196">
        <f t="shared" si="3"/>
        <v>483.93587869362369</v>
      </c>
      <c r="X16" s="196">
        <f t="shared" si="3"/>
        <v>448.13751582278479</v>
      </c>
      <c r="Y16" s="196">
        <f t="shared" si="3"/>
        <v>492.74247109826587</v>
      </c>
      <c r="Z16" s="196">
        <f t="shared" si="3"/>
        <v>463.64821202531641</v>
      </c>
      <c r="AA16" s="196">
        <f t="shared" si="3"/>
        <v>476.2755748031496</v>
      </c>
      <c r="AB16" s="196">
        <f t="shared" si="3"/>
        <v>473.58191666666664</v>
      </c>
      <c r="AC16" s="196">
        <f t="shared" si="3"/>
        <v>458.83387573964501</v>
      </c>
      <c r="AD16" s="196">
        <f t="shared" si="3"/>
        <v>503.24118741058658</v>
      </c>
      <c r="AE16" s="196">
        <f t="shared" si="3"/>
        <v>490.00714285714287</v>
      </c>
      <c r="AF16" s="196">
        <f t="shared" si="3"/>
        <v>511.68741017964072</v>
      </c>
      <c r="AG16" s="196">
        <f t="shared" si="3"/>
        <v>480.09068471337582</v>
      </c>
      <c r="AH16" s="196">
        <f t="shared" si="3"/>
        <v>487.12769113149847</v>
      </c>
      <c r="AI16" s="196">
        <f t="shared" si="3"/>
        <v>497.12581903276134</v>
      </c>
      <c r="AJ16" s="196">
        <f t="shared" si="3"/>
        <v>473.90604545454545</v>
      </c>
      <c r="AK16" s="196">
        <f t="shared" si="3"/>
        <v>464.80352071005916</v>
      </c>
      <c r="AL16" s="196">
        <f t="shared" si="3"/>
        <v>450.89300664451832</v>
      </c>
      <c r="AM16" s="196">
        <f t="shared" si="3"/>
        <v>445.40300319488824</v>
      </c>
      <c r="AN16" s="196">
        <f t="shared" si="3"/>
        <v>452.86871328671327</v>
      </c>
      <c r="AO16" s="196">
        <f t="shared" si="3"/>
        <v>426.88975714285715</v>
      </c>
      <c r="AP16" s="196">
        <f t="shared" si="3"/>
        <v>489.29463235294122</v>
      </c>
      <c r="AQ16" s="196">
        <f t="shared" si="3"/>
        <v>473.23829181494659</v>
      </c>
      <c r="AR16" s="196">
        <f t="shared" si="3"/>
        <v>447.86728395061726</v>
      </c>
      <c r="AS16" s="196">
        <f t="shared" si="3"/>
        <v>462.08466666666664</v>
      </c>
      <c r="AT16" s="196">
        <f t="shared" si="3"/>
        <v>427.2351041666667</v>
      </c>
      <c r="AU16" s="196">
        <f t="shared" si="3"/>
        <v>419.1302366863905</v>
      </c>
      <c r="AV16" s="196">
        <f t="shared" si="3"/>
        <v>465.9438445378151</v>
      </c>
      <c r="AW16" s="196">
        <f t="shared" si="3"/>
        <v>426.62450676982593</v>
      </c>
      <c r="AX16" s="42"/>
    </row>
    <row r="17" spans="1:50" x14ac:dyDescent="0.35">
      <c r="A17" s="97"/>
      <c r="B17" s="19"/>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42"/>
    </row>
    <row r="18" spans="1:50" x14ac:dyDescent="0.35">
      <c r="A18" s="99" t="s">
        <v>352</v>
      </c>
      <c r="B18" s="19"/>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42"/>
    </row>
    <row r="19" spans="1:50" ht="15" thickBot="1" x14ac:dyDescent="0.4"/>
    <row r="20" spans="1:50" s="2" customFormat="1" x14ac:dyDescent="0.35">
      <c r="A20" s="91" t="s">
        <v>353</v>
      </c>
      <c r="B20" s="33" t="s">
        <v>354</v>
      </c>
      <c r="C20" s="456" t="s">
        <v>153</v>
      </c>
      <c r="D20" s="14">
        <v>42736</v>
      </c>
      <c r="E20" s="14">
        <v>42767</v>
      </c>
      <c r="F20" s="14">
        <v>42795</v>
      </c>
      <c r="G20" s="14">
        <v>42826</v>
      </c>
      <c r="H20" s="14">
        <v>42856</v>
      </c>
      <c r="I20" s="14">
        <v>42887</v>
      </c>
      <c r="J20" s="14">
        <v>42917</v>
      </c>
      <c r="K20" s="14">
        <v>42948</v>
      </c>
      <c r="L20" s="14">
        <v>42979</v>
      </c>
      <c r="M20" s="14">
        <v>43009</v>
      </c>
      <c r="N20" s="14">
        <v>43040</v>
      </c>
      <c r="O20" s="14">
        <v>43070</v>
      </c>
      <c r="P20" s="14">
        <v>43101</v>
      </c>
      <c r="Q20" s="14">
        <v>43132</v>
      </c>
      <c r="R20" s="14">
        <v>43160</v>
      </c>
      <c r="S20" s="14">
        <v>43191</v>
      </c>
      <c r="T20" s="14">
        <v>43221</v>
      </c>
      <c r="U20" s="14">
        <v>43252</v>
      </c>
      <c r="V20" s="14">
        <v>43282</v>
      </c>
      <c r="W20" s="14">
        <v>43313</v>
      </c>
      <c r="X20" s="14">
        <v>43344</v>
      </c>
      <c r="Y20" s="14">
        <v>43374</v>
      </c>
      <c r="Z20" s="14">
        <v>43405</v>
      </c>
      <c r="AA20" s="14">
        <v>43435</v>
      </c>
      <c r="AB20" s="14">
        <v>43466</v>
      </c>
      <c r="AC20" s="14">
        <v>43497</v>
      </c>
      <c r="AD20" s="14">
        <v>43525</v>
      </c>
      <c r="AE20" s="14">
        <v>43556</v>
      </c>
      <c r="AF20" s="14">
        <v>43586</v>
      </c>
      <c r="AG20" s="14">
        <v>43617</v>
      </c>
      <c r="AH20" s="14">
        <v>43647</v>
      </c>
      <c r="AI20" s="14">
        <v>43678</v>
      </c>
      <c r="AJ20" s="14">
        <v>43709</v>
      </c>
      <c r="AK20" s="14">
        <v>43739</v>
      </c>
      <c r="AL20" s="14">
        <v>43770</v>
      </c>
      <c r="AM20" s="14">
        <v>43800</v>
      </c>
      <c r="AN20" s="14">
        <v>43831</v>
      </c>
      <c r="AO20" s="14">
        <v>43862</v>
      </c>
      <c r="AP20" s="14">
        <v>43891</v>
      </c>
      <c r="AQ20" s="14">
        <v>43922</v>
      </c>
      <c r="AR20" s="14">
        <v>43952</v>
      </c>
      <c r="AS20" s="14">
        <v>43983</v>
      </c>
      <c r="AT20" s="14">
        <v>44013</v>
      </c>
      <c r="AU20" s="14">
        <v>44044</v>
      </c>
      <c r="AV20" s="14">
        <v>44075</v>
      </c>
      <c r="AW20" s="15">
        <v>44105</v>
      </c>
    </row>
    <row r="21" spans="1:50" s="88" customFormat="1" x14ac:dyDescent="0.35">
      <c r="A21" s="423" t="s">
        <v>134</v>
      </c>
      <c r="B21" s="87" t="s">
        <v>162</v>
      </c>
      <c r="C21" s="193">
        <f>AVERAGE(D21:AW21)</f>
        <v>286835</v>
      </c>
      <c r="D21" s="193">
        <v>238342</v>
      </c>
      <c r="E21" s="193">
        <v>234309</v>
      </c>
      <c r="F21" s="193">
        <v>272938</v>
      </c>
      <c r="G21" s="193">
        <v>287370</v>
      </c>
      <c r="H21" s="193">
        <v>331129</v>
      </c>
      <c r="I21" s="193">
        <v>328169</v>
      </c>
      <c r="J21" s="193">
        <v>310771</v>
      </c>
      <c r="K21" s="193">
        <v>355259</v>
      </c>
      <c r="L21" s="193">
        <v>313596</v>
      </c>
      <c r="M21" s="193">
        <v>297772</v>
      </c>
      <c r="N21" s="193">
        <v>281361</v>
      </c>
      <c r="O21" s="193">
        <v>282765</v>
      </c>
      <c r="P21" s="193">
        <v>318665</v>
      </c>
      <c r="Q21" s="193">
        <v>298278</v>
      </c>
      <c r="R21" s="193">
        <v>326413</v>
      </c>
      <c r="S21" s="193">
        <v>296822</v>
      </c>
      <c r="T21" s="193">
        <v>328395</v>
      </c>
      <c r="U21" s="193">
        <v>301762</v>
      </c>
      <c r="V21" s="193">
        <v>274610</v>
      </c>
      <c r="W21" s="193">
        <v>308744</v>
      </c>
      <c r="X21" s="193">
        <v>280993</v>
      </c>
      <c r="Y21" s="193">
        <v>338665</v>
      </c>
      <c r="Z21" s="193">
        <v>290636</v>
      </c>
      <c r="AA21" s="193">
        <v>299660</v>
      </c>
      <c r="AB21" s="193">
        <v>339344</v>
      </c>
      <c r="AC21" s="193">
        <v>308759</v>
      </c>
      <c r="AD21" s="193">
        <v>350467</v>
      </c>
      <c r="AE21" s="193">
        <v>337476</v>
      </c>
      <c r="AF21" s="193">
        <v>340009</v>
      </c>
      <c r="AG21" s="193">
        <v>299775</v>
      </c>
      <c r="AH21" s="193">
        <v>317386</v>
      </c>
      <c r="AI21" s="193">
        <v>317049</v>
      </c>
      <c r="AJ21" s="193">
        <v>311525</v>
      </c>
      <c r="AK21" s="193">
        <v>312038</v>
      </c>
      <c r="AL21" s="193">
        <v>270142</v>
      </c>
      <c r="AM21" s="193">
        <v>277996</v>
      </c>
      <c r="AN21" s="193">
        <v>322554</v>
      </c>
      <c r="AO21" s="193">
        <v>297459</v>
      </c>
      <c r="AP21" s="193">
        <v>265770</v>
      </c>
      <c r="AQ21" s="193">
        <v>132839</v>
      </c>
      <c r="AR21" s="193">
        <v>144835</v>
      </c>
      <c r="AS21" s="193">
        <v>193675</v>
      </c>
      <c r="AT21" s="193">
        <v>204669</v>
      </c>
      <c r="AU21" s="193">
        <v>212083</v>
      </c>
      <c r="AV21" s="193">
        <v>221057</v>
      </c>
      <c r="AW21" s="194">
        <v>220079</v>
      </c>
    </row>
    <row r="22" spans="1:50" s="51" customFormat="1" x14ac:dyDescent="0.35">
      <c r="A22" s="29" t="s">
        <v>134</v>
      </c>
      <c r="B22" s="9" t="s">
        <v>166</v>
      </c>
      <c r="C22" s="193">
        <f>AVERAGE(D22:AW22)</f>
        <v>464.61615296727422</v>
      </c>
      <c r="D22" s="193">
        <f>D21/D25</f>
        <v>367.81172839506172</v>
      </c>
      <c r="E22" s="193">
        <f t="shared" ref="E22:AW22" si="4">E21/E25</f>
        <v>386.64851485148517</v>
      </c>
      <c r="F22" s="193">
        <f t="shared" si="4"/>
        <v>417.97549770290965</v>
      </c>
      <c r="G22" s="193">
        <f t="shared" si="4"/>
        <v>465</v>
      </c>
      <c r="H22" s="193">
        <f t="shared" si="4"/>
        <v>510.21417565485365</v>
      </c>
      <c r="I22" s="193">
        <f t="shared" si="4"/>
        <v>536.22385620915031</v>
      </c>
      <c r="J22" s="193">
        <f t="shared" si="4"/>
        <v>548.09700176366846</v>
      </c>
      <c r="K22" s="193">
        <f t="shared" si="4"/>
        <v>554.22620904836197</v>
      </c>
      <c r="L22" s="193">
        <f t="shared" si="4"/>
        <v>512.41176470588232</v>
      </c>
      <c r="M22" s="193">
        <f t="shared" si="4"/>
        <v>470.41390205371249</v>
      </c>
      <c r="N22" s="193">
        <f t="shared" si="4"/>
        <v>428.2511415525114</v>
      </c>
      <c r="O22" s="193">
        <f t="shared" si="4"/>
        <v>450.26273885350321</v>
      </c>
      <c r="P22" s="193">
        <f t="shared" si="4"/>
        <v>434.14850136239784</v>
      </c>
      <c r="Q22" s="193">
        <f t="shared" si="4"/>
        <v>428.56034482758622</v>
      </c>
      <c r="R22" s="193">
        <f t="shared" si="4"/>
        <v>473.06231884057974</v>
      </c>
      <c r="S22" s="193">
        <f t="shared" si="4"/>
        <v>453.16335877862593</v>
      </c>
      <c r="T22" s="193">
        <f t="shared" si="4"/>
        <v>496.06495468277944</v>
      </c>
      <c r="U22" s="193">
        <f t="shared" si="4"/>
        <v>468.5745341614907</v>
      </c>
      <c r="V22" s="193">
        <f t="shared" si="4"/>
        <v>435.88888888888891</v>
      </c>
      <c r="W22" s="193">
        <f t="shared" si="4"/>
        <v>480.16174183514772</v>
      </c>
      <c r="X22" s="193">
        <f t="shared" si="4"/>
        <v>444.60917721518985</v>
      </c>
      <c r="Y22" s="193">
        <f t="shared" si="4"/>
        <v>489.40028901734104</v>
      </c>
      <c r="Z22" s="193">
        <f t="shared" si="4"/>
        <v>459.86708860759495</v>
      </c>
      <c r="AA22" s="193">
        <f t="shared" si="4"/>
        <v>471.90551181102364</v>
      </c>
      <c r="AB22" s="193">
        <f t="shared" si="4"/>
        <v>471.31111111111113</v>
      </c>
      <c r="AC22" s="193">
        <f t="shared" si="4"/>
        <v>456.74408284023667</v>
      </c>
      <c r="AD22" s="193">
        <f t="shared" si="4"/>
        <v>501.38340486409157</v>
      </c>
      <c r="AE22" s="193">
        <f t="shared" si="4"/>
        <v>486.97835497835496</v>
      </c>
      <c r="AF22" s="193">
        <f t="shared" si="4"/>
        <v>508.99550898203591</v>
      </c>
      <c r="AG22" s="193">
        <f t="shared" si="4"/>
        <v>477.34872611464971</v>
      </c>
      <c r="AH22" s="193">
        <f t="shared" si="4"/>
        <v>485.29969418960246</v>
      </c>
      <c r="AI22" s="193">
        <f t="shared" si="4"/>
        <v>494.61622464898596</v>
      </c>
      <c r="AJ22" s="193">
        <f t="shared" si="4"/>
        <v>472.00757575757575</v>
      </c>
      <c r="AK22" s="193">
        <f t="shared" si="4"/>
        <v>461.59467455621302</v>
      </c>
      <c r="AL22" s="193">
        <f t="shared" si="4"/>
        <v>448.74086378737542</v>
      </c>
      <c r="AM22" s="193">
        <f t="shared" si="4"/>
        <v>444.08306709265173</v>
      </c>
      <c r="AN22" s="193">
        <f t="shared" si="4"/>
        <v>451.12447552447554</v>
      </c>
      <c r="AO22" s="193">
        <f t="shared" si="4"/>
        <v>424.94142857142856</v>
      </c>
      <c r="AP22" s="193">
        <f t="shared" si="4"/>
        <v>488.54779411764707</v>
      </c>
      <c r="AQ22" s="193">
        <f t="shared" si="4"/>
        <v>472.73665480427047</v>
      </c>
      <c r="AR22" s="193">
        <f t="shared" si="4"/>
        <v>447.02160493827159</v>
      </c>
      <c r="AS22" s="193">
        <f t="shared" si="4"/>
        <v>461.13095238095241</v>
      </c>
      <c r="AT22" s="193">
        <f t="shared" si="4"/>
        <v>426.39375000000001</v>
      </c>
      <c r="AU22" s="193">
        <f t="shared" si="4"/>
        <v>418.30966469428006</v>
      </c>
      <c r="AV22" s="193">
        <f t="shared" si="4"/>
        <v>464.40546218487395</v>
      </c>
      <c r="AW22" s="194">
        <f t="shared" si="4"/>
        <v>425.68471953578336</v>
      </c>
    </row>
    <row r="23" spans="1:50" s="51" customFormat="1" x14ac:dyDescent="0.35">
      <c r="A23" s="29" t="s">
        <v>134</v>
      </c>
      <c r="B23" s="9" t="s">
        <v>133</v>
      </c>
      <c r="C23" s="126">
        <f>AVERAGE(D23:AW23)</f>
        <v>4182.695652173913</v>
      </c>
      <c r="D23" s="126">
        <v>4135</v>
      </c>
      <c r="E23" s="126">
        <v>3876</v>
      </c>
      <c r="F23" s="126">
        <v>4210</v>
      </c>
      <c r="G23" s="126">
        <v>4283</v>
      </c>
      <c r="H23" s="126">
        <v>4661</v>
      </c>
      <c r="I23" s="126">
        <v>4627</v>
      </c>
      <c r="J23" s="126">
        <v>4209</v>
      </c>
      <c r="K23" s="126">
        <v>4930</v>
      </c>
      <c r="L23" s="126">
        <v>4478</v>
      </c>
      <c r="M23" s="126">
        <v>4363</v>
      </c>
      <c r="N23" s="126">
        <v>4367</v>
      </c>
      <c r="O23" s="126">
        <v>4225</v>
      </c>
      <c r="P23" s="126">
        <v>4713</v>
      </c>
      <c r="Q23" s="126">
        <v>4329</v>
      </c>
      <c r="R23" s="126">
        <v>4646</v>
      </c>
      <c r="S23" s="126">
        <v>4280</v>
      </c>
      <c r="T23" s="126">
        <v>4597</v>
      </c>
      <c r="U23" s="126">
        <v>4316</v>
      </c>
      <c r="V23" s="126">
        <v>3935</v>
      </c>
      <c r="W23" s="126">
        <v>4381</v>
      </c>
      <c r="X23" s="126">
        <v>3900</v>
      </c>
      <c r="Y23" s="126">
        <v>4826</v>
      </c>
      <c r="Z23" s="126">
        <v>4210</v>
      </c>
      <c r="AA23" s="126">
        <v>4153</v>
      </c>
      <c r="AB23" s="126">
        <v>4940</v>
      </c>
      <c r="AC23" s="126">
        <v>4532</v>
      </c>
      <c r="AD23" s="126">
        <v>5012</v>
      </c>
      <c r="AE23" s="126">
        <v>5112</v>
      </c>
      <c r="AF23" s="126">
        <v>4890</v>
      </c>
      <c r="AG23" s="126">
        <v>4277</v>
      </c>
      <c r="AH23" s="126">
        <v>4576</v>
      </c>
      <c r="AI23" s="126">
        <v>4508</v>
      </c>
      <c r="AJ23" s="126">
        <v>4322</v>
      </c>
      <c r="AK23" s="126">
        <v>4394</v>
      </c>
      <c r="AL23" s="126">
        <v>3821</v>
      </c>
      <c r="AM23" s="126">
        <v>4068</v>
      </c>
      <c r="AN23" s="126">
        <v>4873</v>
      </c>
      <c r="AO23" s="126">
        <v>4491</v>
      </c>
      <c r="AP23" s="126">
        <v>3879</v>
      </c>
      <c r="AQ23" s="126">
        <v>1867</v>
      </c>
      <c r="AR23" s="126">
        <v>2034</v>
      </c>
      <c r="AS23" s="126">
        <v>2842</v>
      </c>
      <c r="AT23" s="126">
        <v>3115</v>
      </c>
      <c r="AU23" s="126">
        <v>3268</v>
      </c>
      <c r="AV23" s="126">
        <v>3356</v>
      </c>
      <c r="AW23" s="404">
        <v>3577</v>
      </c>
    </row>
    <row r="24" spans="1:50" s="51" customFormat="1" x14ac:dyDescent="0.35">
      <c r="A24" s="29" t="s">
        <v>134</v>
      </c>
      <c r="B24" s="9" t="s">
        <v>167</v>
      </c>
      <c r="C24" s="126">
        <f>AVERAGE(D24:AW24)</f>
        <v>98743.614039147214</v>
      </c>
      <c r="D24" s="126">
        <f>SUM(D29,D34,D39,D44,D49,D54,D59,D64,D69,D74,D79)</f>
        <v>82234</v>
      </c>
      <c r="E24" s="126">
        <f t="shared" ref="E24:AW24" si="5">SUM(E29,E34,E39,E44,E49,E54,E59,E64,E69,E74,E79)</f>
        <v>81968</v>
      </c>
      <c r="F24" s="126">
        <f t="shared" si="5"/>
        <v>94119</v>
      </c>
      <c r="G24" s="126">
        <f t="shared" si="5"/>
        <v>99328</v>
      </c>
      <c r="H24" s="126">
        <f t="shared" si="5"/>
        <v>115500.44272897473</v>
      </c>
      <c r="I24" s="126">
        <f t="shared" si="5"/>
        <v>114371.44659319245</v>
      </c>
      <c r="J24" s="126">
        <f t="shared" si="5"/>
        <v>109198</v>
      </c>
      <c r="K24" s="126">
        <f t="shared" si="5"/>
        <v>128129.47709436103</v>
      </c>
      <c r="L24" s="126">
        <f t="shared" si="5"/>
        <v>112109</v>
      </c>
      <c r="M24" s="126">
        <f t="shared" si="5"/>
        <v>105605.52483570235</v>
      </c>
      <c r="N24" s="126">
        <f t="shared" si="5"/>
        <v>97826</v>
      </c>
      <c r="O24" s="126">
        <f t="shared" si="5"/>
        <v>97722</v>
      </c>
      <c r="P24" s="126">
        <f t="shared" si="5"/>
        <v>106346.44481509551</v>
      </c>
      <c r="Q24" s="126">
        <f t="shared" si="5"/>
        <v>100653</v>
      </c>
      <c r="R24" s="126">
        <f t="shared" si="5"/>
        <v>112528.89510477654</v>
      </c>
      <c r="S24" s="126">
        <f t="shared" si="5"/>
        <v>102705.78356479811</v>
      </c>
      <c r="T24" s="126">
        <f t="shared" si="5"/>
        <v>112631</v>
      </c>
      <c r="U24" s="126">
        <f t="shared" si="5"/>
        <v>103835</v>
      </c>
      <c r="V24" s="126">
        <f t="shared" si="5"/>
        <v>96427</v>
      </c>
      <c r="W24" s="126">
        <f t="shared" si="5"/>
        <v>106793</v>
      </c>
      <c r="X24" s="126">
        <f t="shared" si="5"/>
        <v>98313</v>
      </c>
      <c r="Y24" s="126">
        <f t="shared" si="5"/>
        <v>117568</v>
      </c>
      <c r="Z24" s="126">
        <f t="shared" si="5"/>
        <v>99207</v>
      </c>
      <c r="AA24" s="126">
        <f t="shared" si="5"/>
        <v>100227</v>
      </c>
      <c r="AB24" s="126">
        <f t="shared" si="5"/>
        <v>115461</v>
      </c>
      <c r="AC24" s="126">
        <f t="shared" si="5"/>
        <v>104260</v>
      </c>
      <c r="AD24" s="126">
        <f t="shared" si="5"/>
        <v>111407</v>
      </c>
      <c r="AE24" s="126">
        <f t="shared" si="5"/>
        <v>108598</v>
      </c>
      <c r="AF24" s="126">
        <f t="shared" si="5"/>
        <v>108168.23106387141</v>
      </c>
      <c r="AG24" s="126">
        <f t="shared" si="5"/>
        <v>98074</v>
      </c>
      <c r="AH24" s="126">
        <f t="shared" si="5"/>
        <v>109127</v>
      </c>
      <c r="AI24" s="126">
        <f t="shared" si="5"/>
        <v>108504</v>
      </c>
      <c r="AJ24" s="126">
        <f t="shared" si="5"/>
        <v>106443</v>
      </c>
      <c r="AK24" s="126">
        <f t="shared" si="5"/>
        <v>108458</v>
      </c>
      <c r="AL24" s="126">
        <f t="shared" si="5"/>
        <v>93676</v>
      </c>
      <c r="AM24" s="126">
        <f t="shared" si="5"/>
        <v>95626</v>
      </c>
      <c r="AN24" s="126">
        <f t="shared" si="5"/>
        <v>109229</v>
      </c>
      <c r="AO24" s="126">
        <f t="shared" si="5"/>
        <v>101387</v>
      </c>
      <c r="AP24" s="126">
        <f t="shared" si="5"/>
        <v>90659</v>
      </c>
      <c r="AQ24" s="126">
        <f t="shared" si="5"/>
        <v>46226</v>
      </c>
      <c r="AR24" s="126">
        <f t="shared" si="5"/>
        <v>50393</v>
      </c>
      <c r="AS24" s="126">
        <f t="shared" si="5"/>
        <v>72103</v>
      </c>
      <c r="AT24" s="126">
        <f t="shared" si="5"/>
        <v>74761</v>
      </c>
      <c r="AU24" s="126">
        <f t="shared" si="5"/>
        <v>74873</v>
      </c>
      <c r="AV24" s="126">
        <f t="shared" si="5"/>
        <v>79695</v>
      </c>
      <c r="AW24" s="404">
        <f t="shared" si="5"/>
        <v>79732</v>
      </c>
    </row>
    <row r="25" spans="1:50" s="51" customFormat="1" x14ac:dyDescent="0.35">
      <c r="A25" s="29" t="s">
        <v>134</v>
      </c>
      <c r="B25" s="9" t="s">
        <v>132</v>
      </c>
      <c r="C25" s="126">
        <f>AVERAGE(D25:AW25)</f>
        <v>616.86956521739125</v>
      </c>
      <c r="D25" s="126">
        <v>648</v>
      </c>
      <c r="E25" s="126">
        <v>606</v>
      </c>
      <c r="F25" s="126">
        <v>653</v>
      </c>
      <c r="G25" s="126">
        <v>618</v>
      </c>
      <c r="H25" s="126">
        <v>649</v>
      </c>
      <c r="I25" s="126">
        <v>612</v>
      </c>
      <c r="J25" s="126">
        <v>567</v>
      </c>
      <c r="K25" s="126">
        <v>641</v>
      </c>
      <c r="L25" s="126">
        <v>612</v>
      </c>
      <c r="M25" s="126">
        <v>633</v>
      </c>
      <c r="N25" s="126">
        <v>657</v>
      </c>
      <c r="O25" s="126">
        <v>628</v>
      </c>
      <c r="P25" s="126">
        <v>734</v>
      </c>
      <c r="Q25" s="126">
        <v>696</v>
      </c>
      <c r="R25" s="126">
        <v>690</v>
      </c>
      <c r="S25" s="126">
        <v>655</v>
      </c>
      <c r="T25" s="126">
        <v>662</v>
      </c>
      <c r="U25" s="126">
        <v>644</v>
      </c>
      <c r="V25" s="126">
        <v>630</v>
      </c>
      <c r="W25" s="126">
        <v>643</v>
      </c>
      <c r="X25" s="126">
        <v>632</v>
      </c>
      <c r="Y25" s="126">
        <v>692</v>
      </c>
      <c r="Z25" s="126">
        <v>632</v>
      </c>
      <c r="AA25" s="126">
        <v>635</v>
      </c>
      <c r="AB25" s="126">
        <v>720</v>
      </c>
      <c r="AC25" s="126">
        <v>676</v>
      </c>
      <c r="AD25" s="126">
        <v>699</v>
      </c>
      <c r="AE25" s="126">
        <v>693</v>
      </c>
      <c r="AF25" s="126">
        <v>668</v>
      </c>
      <c r="AG25" s="126">
        <v>628</v>
      </c>
      <c r="AH25" s="126">
        <v>654</v>
      </c>
      <c r="AI25" s="126">
        <v>641</v>
      </c>
      <c r="AJ25" s="126">
        <v>660</v>
      </c>
      <c r="AK25" s="126">
        <v>676</v>
      </c>
      <c r="AL25" s="126">
        <v>602</v>
      </c>
      <c r="AM25" s="126">
        <v>626</v>
      </c>
      <c r="AN25" s="126">
        <v>715</v>
      </c>
      <c r="AO25" s="126">
        <v>700</v>
      </c>
      <c r="AP25" s="126">
        <v>544</v>
      </c>
      <c r="AQ25" s="126">
        <v>281</v>
      </c>
      <c r="AR25" s="126">
        <v>324</v>
      </c>
      <c r="AS25" s="126">
        <v>420</v>
      </c>
      <c r="AT25" s="126">
        <v>480</v>
      </c>
      <c r="AU25" s="126">
        <v>507</v>
      </c>
      <c r="AV25" s="126">
        <v>476</v>
      </c>
      <c r="AW25" s="404">
        <v>517</v>
      </c>
    </row>
    <row r="26" spans="1:50" x14ac:dyDescent="0.35">
      <c r="A26" s="27" t="s">
        <v>355</v>
      </c>
      <c r="B26" s="3" t="s">
        <v>162</v>
      </c>
      <c r="C26" s="145">
        <f t="shared" ref="C26:C80" si="6">AVERAGE(D26:AW26)</f>
        <v>0</v>
      </c>
      <c r="D26" s="145">
        <v>0</v>
      </c>
      <c r="E26" s="145">
        <v>0</v>
      </c>
      <c r="F26" s="145">
        <v>0</v>
      </c>
      <c r="G26" s="145">
        <v>0</v>
      </c>
      <c r="H26" s="145">
        <v>0</v>
      </c>
      <c r="I26" s="145">
        <v>0</v>
      </c>
      <c r="J26" s="145">
        <v>0</v>
      </c>
      <c r="K26" s="145">
        <v>0</v>
      </c>
      <c r="L26" s="145">
        <v>0</v>
      </c>
      <c r="M26" s="145">
        <v>0</v>
      </c>
      <c r="N26" s="145">
        <v>0</v>
      </c>
      <c r="O26" s="145">
        <v>0</v>
      </c>
      <c r="P26" s="145">
        <v>0</v>
      </c>
      <c r="Q26" s="145">
        <v>0</v>
      </c>
      <c r="R26" s="145">
        <v>0</v>
      </c>
      <c r="S26" s="145">
        <v>0</v>
      </c>
      <c r="T26" s="145">
        <v>0</v>
      </c>
      <c r="U26" s="145">
        <v>0</v>
      </c>
      <c r="V26" s="145">
        <v>0</v>
      </c>
      <c r="W26" s="145">
        <v>0</v>
      </c>
      <c r="X26" s="145">
        <v>0</v>
      </c>
      <c r="Y26" s="145">
        <v>0</v>
      </c>
      <c r="Z26" s="145">
        <v>0</v>
      </c>
      <c r="AA26" s="145">
        <v>0</v>
      </c>
      <c r="AB26" s="145">
        <v>0</v>
      </c>
      <c r="AC26" s="145">
        <v>0</v>
      </c>
      <c r="AD26" s="145">
        <v>0</v>
      </c>
      <c r="AE26" s="145">
        <v>0</v>
      </c>
      <c r="AF26" s="145">
        <v>0</v>
      </c>
      <c r="AG26" s="145">
        <v>0</v>
      </c>
      <c r="AH26" s="145">
        <v>0</v>
      </c>
      <c r="AI26" s="145">
        <v>0</v>
      </c>
      <c r="AJ26" s="145">
        <v>0</v>
      </c>
      <c r="AK26" s="145">
        <v>0</v>
      </c>
      <c r="AL26" s="145">
        <v>0</v>
      </c>
      <c r="AM26" s="145">
        <v>0</v>
      </c>
      <c r="AN26" s="145">
        <v>0</v>
      </c>
      <c r="AO26" s="145">
        <v>0</v>
      </c>
      <c r="AP26" s="145">
        <v>0</v>
      </c>
      <c r="AQ26" s="145">
        <v>0</v>
      </c>
      <c r="AR26" s="145">
        <v>0</v>
      </c>
      <c r="AS26" s="145">
        <v>0</v>
      </c>
      <c r="AT26" s="145">
        <v>0</v>
      </c>
      <c r="AU26" s="145">
        <v>0</v>
      </c>
      <c r="AV26" s="145">
        <v>0</v>
      </c>
      <c r="AW26" s="195">
        <v>0</v>
      </c>
    </row>
    <row r="27" spans="1:50" x14ac:dyDescent="0.35">
      <c r="A27" s="90" t="s">
        <v>355</v>
      </c>
      <c r="B27" s="12" t="s">
        <v>166</v>
      </c>
      <c r="C27" s="145">
        <f t="shared" si="6"/>
        <v>0</v>
      </c>
      <c r="D27" s="223">
        <v>0</v>
      </c>
      <c r="E27" s="223">
        <v>0</v>
      </c>
      <c r="F27" s="223">
        <v>0</v>
      </c>
      <c r="G27" s="223">
        <v>0</v>
      </c>
      <c r="H27" s="223">
        <v>0</v>
      </c>
      <c r="I27" s="223">
        <v>0</v>
      </c>
      <c r="J27" s="223">
        <v>0</v>
      </c>
      <c r="K27" s="223">
        <v>0</v>
      </c>
      <c r="L27" s="223">
        <v>0</v>
      </c>
      <c r="M27" s="223">
        <v>0</v>
      </c>
      <c r="N27" s="223">
        <v>0</v>
      </c>
      <c r="O27" s="223">
        <v>0</v>
      </c>
      <c r="P27" s="223">
        <v>0</v>
      </c>
      <c r="Q27" s="223">
        <v>0</v>
      </c>
      <c r="R27" s="223">
        <v>0</v>
      </c>
      <c r="S27" s="223">
        <v>0</v>
      </c>
      <c r="T27" s="223">
        <v>0</v>
      </c>
      <c r="U27" s="223">
        <v>0</v>
      </c>
      <c r="V27" s="223">
        <v>0</v>
      </c>
      <c r="W27" s="223">
        <v>0</v>
      </c>
      <c r="X27" s="223">
        <v>0</v>
      </c>
      <c r="Y27" s="223">
        <v>0</v>
      </c>
      <c r="Z27" s="223">
        <v>0</v>
      </c>
      <c r="AA27" s="223">
        <v>0</v>
      </c>
      <c r="AB27" s="223">
        <v>0</v>
      </c>
      <c r="AC27" s="223">
        <v>0</v>
      </c>
      <c r="AD27" s="223">
        <v>0</v>
      </c>
      <c r="AE27" s="223">
        <v>0</v>
      </c>
      <c r="AF27" s="223">
        <v>0</v>
      </c>
      <c r="AG27" s="223">
        <v>0</v>
      </c>
      <c r="AH27" s="223">
        <v>0</v>
      </c>
      <c r="AI27" s="223">
        <v>0</v>
      </c>
      <c r="AJ27" s="223">
        <v>0</v>
      </c>
      <c r="AK27" s="223">
        <v>0</v>
      </c>
      <c r="AL27" s="223">
        <v>0</v>
      </c>
      <c r="AM27" s="223">
        <v>0</v>
      </c>
      <c r="AN27" s="223">
        <v>0</v>
      </c>
      <c r="AO27" s="223">
        <v>0</v>
      </c>
      <c r="AP27" s="223">
        <v>0</v>
      </c>
      <c r="AQ27" s="223">
        <v>0</v>
      </c>
      <c r="AR27" s="223">
        <v>0</v>
      </c>
      <c r="AS27" s="223">
        <v>0</v>
      </c>
      <c r="AT27" s="223">
        <v>0</v>
      </c>
      <c r="AU27" s="223">
        <v>0</v>
      </c>
      <c r="AV27" s="223">
        <v>0</v>
      </c>
      <c r="AW27" s="224">
        <v>0</v>
      </c>
    </row>
    <row r="28" spans="1:50" x14ac:dyDescent="0.35">
      <c r="A28" s="27" t="s">
        <v>355</v>
      </c>
      <c r="B28" s="3" t="s">
        <v>133</v>
      </c>
      <c r="C28" s="4">
        <f t="shared" si="6"/>
        <v>0</v>
      </c>
      <c r="D28" s="3">
        <v>0</v>
      </c>
      <c r="E28" s="3">
        <v>0</v>
      </c>
      <c r="F28" s="3">
        <v>0</v>
      </c>
      <c r="G28" s="3">
        <v>0</v>
      </c>
      <c r="H28" s="3">
        <v>0</v>
      </c>
      <c r="I28" s="3">
        <v>0</v>
      </c>
      <c r="J28" s="3">
        <v>0</v>
      </c>
      <c r="K28" s="3">
        <v>0</v>
      </c>
      <c r="L28" s="3">
        <v>0</v>
      </c>
      <c r="M28" s="3">
        <v>0</v>
      </c>
      <c r="N28" s="3">
        <v>0</v>
      </c>
      <c r="O28" s="3">
        <v>0</v>
      </c>
      <c r="P28" s="3">
        <v>0</v>
      </c>
      <c r="Q28" s="3">
        <v>0</v>
      </c>
      <c r="R28" s="3">
        <v>0</v>
      </c>
      <c r="S28" s="3">
        <v>0</v>
      </c>
      <c r="T28" s="3">
        <v>0</v>
      </c>
      <c r="U28" s="3">
        <v>0</v>
      </c>
      <c r="V28" s="3">
        <v>0</v>
      </c>
      <c r="W28" s="3">
        <v>0</v>
      </c>
      <c r="X28" s="3">
        <v>0</v>
      </c>
      <c r="Y28" s="3">
        <v>0</v>
      </c>
      <c r="Z28" s="3">
        <v>0</v>
      </c>
      <c r="AA28" s="3">
        <v>0</v>
      </c>
      <c r="AB28" s="3">
        <v>0</v>
      </c>
      <c r="AC28" s="3">
        <v>0</v>
      </c>
      <c r="AD28" s="3">
        <v>0</v>
      </c>
      <c r="AE28" s="3">
        <v>0</v>
      </c>
      <c r="AF28" s="3">
        <v>0</v>
      </c>
      <c r="AG28" s="3">
        <v>0</v>
      </c>
      <c r="AH28" s="3">
        <v>0</v>
      </c>
      <c r="AI28" s="3">
        <v>0</v>
      </c>
      <c r="AJ28" s="3">
        <v>0</v>
      </c>
      <c r="AK28" s="3">
        <v>0</v>
      </c>
      <c r="AL28" s="3">
        <v>0</v>
      </c>
      <c r="AM28" s="3">
        <v>0</v>
      </c>
      <c r="AN28" s="3">
        <v>0</v>
      </c>
      <c r="AO28" s="3">
        <v>0</v>
      </c>
      <c r="AP28" s="3">
        <v>0</v>
      </c>
      <c r="AQ28" s="3">
        <v>0</v>
      </c>
      <c r="AR28" s="3">
        <v>0</v>
      </c>
      <c r="AS28" s="3">
        <v>0</v>
      </c>
      <c r="AT28" s="3">
        <v>0</v>
      </c>
      <c r="AU28" s="3">
        <v>0</v>
      </c>
      <c r="AV28" s="3">
        <v>0</v>
      </c>
      <c r="AW28" s="10">
        <v>0</v>
      </c>
    </row>
    <row r="29" spans="1:50" x14ac:dyDescent="0.35">
      <c r="A29" s="27" t="s">
        <v>355</v>
      </c>
      <c r="B29" s="3" t="s">
        <v>167</v>
      </c>
      <c r="C29" s="4">
        <f t="shared" si="6"/>
        <v>0</v>
      </c>
      <c r="D29" s="3">
        <v>0</v>
      </c>
      <c r="E29" s="3">
        <v>0</v>
      </c>
      <c r="F29" s="3">
        <v>0</v>
      </c>
      <c r="G29" s="3">
        <v>0</v>
      </c>
      <c r="H29" s="3">
        <v>0</v>
      </c>
      <c r="I29" s="3">
        <v>0</v>
      </c>
      <c r="J29" s="3">
        <v>0</v>
      </c>
      <c r="K29" s="3">
        <v>0</v>
      </c>
      <c r="L29" s="3">
        <v>0</v>
      </c>
      <c r="M29" s="3">
        <v>0</v>
      </c>
      <c r="N29" s="3">
        <v>0</v>
      </c>
      <c r="O29" s="3">
        <v>0</v>
      </c>
      <c r="P29" s="3">
        <v>0</v>
      </c>
      <c r="Q29" s="3">
        <v>0</v>
      </c>
      <c r="R29" s="3">
        <v>0</v>
      </c>
      <c r="S29" s="3">
        <v>0</v>
      </c>
      <c r="T29" s="3">
        <v>0</v>
      </c>
      <c r="U29" s="3">
        <v>0</v>
      </c>
      <c r="V29" s="3">
        <v>0</v>
      </c>
      <c r="W29" s="3">
        <v>0</v>
      </c>
      <c r="X29" s="3">
        <v>0</v>
      </c>
      <c r="Y29" s="3">
        <v>0</v>
      </c>
      <c r="Z29" s="3">
        <v>0</v>
      </c>
      <c r="AA29" s="3">
        <v>0</v>
      </c>
      <c r="AB29" s="3">
        <v>0</v>
      </c>
      <c r="AC29" s="3">
        <v>0</v>
      </c>
      <c r="AD29" s="3">
        <v>0</v>
      </c>
      <c r="AE29" s="3">
        <v>0</v>
      </c>
      <c r="AF29" s="3">
        <v>0</v>
      </c>
      <c r="AG29" s="3">
        <v>0</v>
      </c>
      <c r="AH29" s="3">
        <v>0</v>
      </c>
      <c r="AI29" s="3">
        <v>0</v>
      </c>
      <c r="AJ29" s="3">
        <v>0</v>
      </c>
      <c r="AK29" s="3">
        <v>0</v>
      </c>
      <c r="AL29" s="3">
        <v>0</v>
      </c>
      <c r="AM29" s="3">
        <v>0</v>
      </c>
      <c r="AN29" s="3">
        <v>0</v>
      </c>
      <c r="AO29" s="3">
        <v>0</v>
      </c>
      <c r="AP29" s="3">
        <v>0</v>
      </c>
      <c r="AQ29" s="3">
        <v>0</v>
      </c>
      <c r="AR29" s="3">
        <v>0</v>
      </c>
      <c r="AS29" s="3">
        <v>0</v>
      </c>
      <c r="AT29" s="3">
        <v>0</v>
      </c>
      <c r="AU29" s="3">
        <v>0</v>
      </c>
      <c r="AV29" s="3">
        <v>0</v>
      </c>
      <c r="AW29" s="10">
        <v>0</v>
      </c>
    </row>
    <row r="30" spans="1:50" x14ac:dyDescent="0.35">
      <c r="A30" s="27" t="s">
        <v>355</v>
      </c>
      <c r="B30" s="3" t="s">
        <v>132</v>
      </c>
      <c r="C30" s="4">
        <f t="shared" si="6"/>
        <v>0</v>
      </c>
      <c r="D30" s="3">
        <v>0</v>
      </c>
      <c r="E30" s="3">
        <v>0</v>
      </c>
      <c r="F30" s="3">
        <v>0</v>
      </c>
      <c r="G30" s="3">
        <v>0</v>
      </c>
      <c r="H30" s="3">
        <v>0</v>
      </c>
      <c r="I30" s="3">
        <v>0</v>
      </c>
      <c r="J30" s="3">
        <v>0</v>
      </c>
      <c r="K30" s="3">
        <v>0</v>
      </c>
      <c r="L30" s="3">
        <v>0</v>
      </c>
      <c r="M30" s="3">
        <v>0</v>
      </c>
      <c r="N30" s="3">
        <v>0</v>
      </c>
      <c r="O30" s="3">
        <v>0</v>
      </c>
      <c r="P30" s="3">
        <v>0</v>
      </c>
      <c r="Q30" s="3">
        <v>0</v>
      </c>
      <c r="R30" s="3">
        <v>0</v>
      </c>
      <c r="S30" s="3">
        <v>0</v>
      </c>
      <c r="T30" s="3">
        <v>0</v>
      </c>
      <c r="U30" s="3">
        <v>0</v>
      </c>
      <c r="V30" s="3">
        <v>0</v>
      </c>
      <c r="W30" s="3">
        <v>0</v>
      </c>
      <c r="X30" s="3">
        <v>0</v>
      </c>
      <c r="Y30" s="3">
        <v>0</v>
      </c>
      <c r="Z30" s="3">
        <v>0</v>
      </c>
      <c r="AA30" s="3">
        <v>0</v>
      </c>
      <c r="AB30" s="3">
        <v>0</v>
      </c>
      <c r="AC30" s="3">
        <v>0</v>
      </c>
      <c r="AD30" s="3">
        <v>0</v>
      </c>
      <c r="AE30" s="3">
        <v>0</v>
      </c>
      <c r="AF30" s="3">
        <v>0</v>
      </c>
      <c r="AG30" s="3">
        <v>0</v>
      </c>
      <c r="AH30" s="3">
        <v>0</v>
      </c>
      <c r="AI30" s="3">
        <v>0</v>
      </c>
      <c r="AJ30" s="3">
        <v>0</v>
      </c>
      <c r="AK30" s="3">
        <v>0</v>
      </c>
      <c r="AL30" s="3">
        <v>0</v>
      </c>
      <c r="AM30" s="3">
        <v>0</v>
      </c>
      <c r="AN30" s="3">
        <v>0</v>
      </c>
      <c r="AO30" s="3">
        <v>0</v>
      </c>
      <c r="AP30" s="3">
        <v>0</v>
      </c>
      <c r="AQ30" s="3">
        <v>0</v>
      </c>
      <c r="AR30" s="3">
        <v>0</v>
      </c>
      <c r="AS30" s="3">
        <v>0</v>
      </c>
      <c r="AT30" s="3">
        <v>0</v>
      </c>
      <c r="AU30" s="3">
        <v>0</v>
      </c>
      <c r="AV30" s="3">
        <v>0</v>
      </c>
      <c r="AW30" s="10">
        <v>0</v>
      </c>
    </row>
    <row r="31" spans="1:50" x14ac:dyDescent="0.35">
      <c r="A31" s="27" t="s">
        <v>340</v>
      </c>
      <c r="B31" s="3" t="s">
        <v>162</v>
      </c>
      <c r="C31" s="145">
        <f t="shared" si="6"/>
        <v>0</v>
      </c>
      <c r="D31" s="145">
        <v>0</v>
      </c>
      <c r="E31" s="145">
        <v>0</v>
      </c>
      <c r="F31" s="145">
        <v>0</v>
      </c>
      <c r="G31" s="145">
        <v>0</v>
      </c>
      <c r="H31" s="145">
        <v>0</v>
      </c>
      <c r="I31" s="145">
        <v>0</v>
      </c>
      <c r="J31" s="145">
        <v>0</v>
      </c>
      <c r="K31" s="145">
        <v>0</v>
      </c>
      <c r="L31" s="145">
        <v>0</v>
      </c>
      <c r="M31" s="145">
        <v>0</v>
      </c>
      <c r="N31" s="145">
        <v>0</v>
      </c>
      <c r="O31" s="145">
        <v>0</v>
      </c>
      <c r="P31" s="145">
        <v>0</v>
      </c>
      <c r="Q31" s="145">
        <v>0</v>
      </c>
      <c r="R31" s="145">
        <v>0</v>
      </c>
      <c r="S31" s="145">
        <v>0</v>
      </c>
      <c r="T31" s="145">
        <v>0</v>
      </c>
      <c r="U31" s="145">
        <v>0</v>
      </c>
      <c r="V31" s="145">
        <v>0</v>
      </c>
      <c r="W31" s="145">
        <v>0</v>
      </c>
      <c r="X31" s="145">
        <v>0</v>
      </c>
      <c r="Y31" s="145">
        <v>0</v>
      </c>
      <c r="Z31" s="145">
        <v>0</v>
      </c>
      <c r="AA31" s="145">
        <v>0</v>
      </c>
      <c r="AB31" s="145">
        <v>0</v>
      </c>
      <c r="AC31" s="145">
        <v>0</v>
      </c>
      <c r="AD31" s="145">
        <v>0</v>
      </c>
      <c r="AE31" s="145">
        <v>0</v>
      </c>
      <c r="AF31" s="145">
        <v>0</v>
      </c>
      <c r="AG31" s="145">
        <v>0</v>
      </c>
      <c r="AH31" s="145">
        <v>0</v>
      </c>
      <c r="AI31" s="145">
        <v>0</v>
      </c>
      <c r="AJ31" s="145">
        <v>0</v>
      </c>
      <c r="AK31" s="145">
        <v>0</v>
      </c>
      <c r="AL31" s="145">
        <v>0</v>
      </c>
      <c r="AM31" s="145">
        <v>0</v>
      </c>
      <c r="AN31" s="145">
        <v>0</v>
      </c>
      <c r="AO31" s="145">
        <v>0</v>
      </c>
      <c r="AP31" s="145">
        <v>0</v>
      </c>
      <c r="AQ31" s="145">
        <v>0</v>
      </c>
      <c r="AR31" s="145">
        <v>0</v>
      </c>
      <c r="AS31" s="145">
        <v>0</v>
      </c>
      <c r="AT31" s="145">
        <v>0</v>
      </c>
      <c r="AU31" s="145">
        <v>0</v>
      </c>
      <c r="AV31" s="145">
        <v>0</v>
      </c>
      <c r="AW31" s="195">
        <v>0</v>
      </c>
    </row>
    <row r="32" spans="1:50" x14ac:dyDescent="0.35">
      <c r="A32" s="27" t="s">
        <v>340</v>
      </c>
      <c r="B32" s="3" t="s">
        <v>166</v>
      </c>
      <c r="C32" s="145">
        <f t="shared" si="6"/>
        <v>0</v>
      </c>
      <c r="D32" s="145">
        <v>0</v>
      </c>
      <c r="E32" s="145">
        <v>0</v>
      </c>
      <c r="F32" s="145">
        <v>0</v>
      </c>
      <c r="G32" s="145">
        <v>0</v>
      </c>
      <c r="H32" s="145">
        <v>0</v>
      </c>
      <c r="I32" s="145">
        <v>0</v>
      </c>
      <c r="J32" s="145">
        <v>0</v>
      </c>
      <c r="K32" s="145">
        <v>0</v>
      </c>
      <c r="L32" s="145">
        <v>0</v>
      </c>
      <c r="M32" s="145">
        <v>0</v>
      </c>
      <c r="N32" s="145">
        <v>0</v>
      </c>
      <c r="O32" s="145">
        <v>0</v>
      </c>
      <c r="P32" s="145">
        <v>0</v>
      </c>
      <c r="Q32" s="145">
        <v>0</v>
      </c>
      <c r="R32" s="145">
        <v>0</v>
      </c>
      <c r="S32" s="145">
        <v>0</v>
      </c>
      <c r="T32" s="145">
        <v>0</v>
      </c>
      <c r="U32" s="145">
        <v>0</v>
      </c>
      <c r="V32" s="145">
        <v>0</v>
      </c>
      <c r="W32" s="145">
        <v>0</v>
      </c>
      <c r="X32" s="145">
        <v>0</v>
      </c>
      <c r="Y32" s="145">
        <v>0</v>
      </c>
      <c r="Z32" s="145">
        <v>0</v>
      </c>
      <c r="AA32" s="145">
        <v>0</v>
      </c>
      <c r="AB32" s="145">
        <v>0</v>
      </c>
      <c r="AC32" s="145">
        <v>0</v>
      </c>
      <c r="AD32" s="145">
        <v>0</v>
      </c>
      <c r="AE32" s="145">
        <v>0</v>
      </c>
      <c r="AF32" s="145">
        <v>0</v>
      </c>
      <c r="AG32" s="145">
        <v>0</v>
      </c>
      <c r="AH32" s="145">
        <v>0</v>
      </c>
      <c r="AI32" s="145">
        <v>0</v>
      </c>
      <c r="AJ32" s="145">
        <v>0</v>
      </c>
      <c r="AK32" s="145">
        <v>0</v>
      </c>
      <c r="AL32" s="145">
        <v>0</v>
      </c>
      <c r="AM32" s="145">
        <v>0</v>
      </c>
      <c r="AN32" s="145">
        <v>0</v>
      </c>
      <c r="AO32" s="145">
        <v>0</v>
      </c>
      <c r="AP32" s="145">
        <v>0</v>
      </c>
      <c r="AQ32" s="145">
        <v>0</v>
      </c>
      <c r="AR32" s="145">
        <v>0</v>
      </c>
      <c r="AS32" s="145">
        <v>0</v>
      </c>
      <c r="AT32" s="145">
        <v>0</v>
      </c>
      <c r="AU32" s="145">
        <v>0</v>
      </c>
      <c r="AV32" s="145">
        <v>0</v>
      </c>
      <c r="AW32" s="195">
        <v>0</v>
      </c>
    </row>
    <row r="33" spans="1:49" x14ac:dyDescent="0.35">
      <c r="A33" s="27" t="s">
        <v>340</v>
      </c>
      <c r="B33" s="3" t="s">
        <v>133</v>
      </c>
      <c r="C33" s="4">
        <f t="shared" si="6"/>
        <v>0</v>
      </c>
      <c r="D33" s="3">
        <v>0</v>
      </c>
      <c r="E33" s="3">
        <v>0</v>
      </c>
      <c r="F33" s="3">
        <v>0</v>
      </c>
      <c r="G33" s="3">
        <v>0</v>
      </c>
      <c r="H33" s="3">
        <v>0</v>
      </c>
      <c r="I33" s="3">
        <v>0</v>
      </c>
      <c r="J33" s="3">
        <v>0</v>
      </c>
      <c r="K33" s="3">
        <v>0</v>
      </c>
      <c r="L33" s="3">
        <v>0</v>
      </c>
      <c r="M33" s="3">
        <v>0</v>
      </c>
      <c r="N33" s="3">
        <v>0</v>
      </c>
      <c r="O33" s="3">
        <v>0</v>
      </c>
      <c r="P33" s="3">
        <v>0</v>
      </c>
      <c r="Q33" s="3">
        <v>0</v>
      </c>
      <c r="R33" s="3">
        <v>0</v>
      </c>
      <c r="S33" s="3">
        <v>0</v>
      </c>
      <c r="T33" s="3">
        <v>0</v>
      </c>
      <c r="U33" s="3">
        <v>0</v>
      </c>
      <c r="V33" s="3">
        <v>0</v>
      </c>
      <c r="W33" s="3">
        <v>0</v>
      </c>
      <c r="X33" s="3">
        <v>0</v>
      </c>
      <c r="Y33" s="3">
        <v>0</v>
      </c>
      <c r="Z33" s="3">
        <v>0</v>
      </c>
      <c r="AA33" s="3">
        <v>0</v>
      </c>
      <c r="AB33" s="3">
        <v>0</v>
      </c>
      <c r="AC33" s="3">
        <v>0</v>
      </c>
      <c r="AD33" s="3">
        <v>0</v>
      </c>
      <c r="AE33" s="3">
        <v>0</v>
      </c>
      <c r="AF33" s="3">
        <v>0</v>
      </c>
      <c r="AG33" s="3">
        <v>0</v>
      </c>
      <c r="AH33" s="3">
        <v>0</v>
      </c>
      <c r="AI33" s="3">
        <v>0</v>
      </c>
      <c r="AJ33" s="3">
        <v>0</v>
      </c>
      <c r="AK33" s="3">
        <v>0</v>
      </c>
      <c r="AL33" s="3">
        <v>0</v>
      </c>
      <c r="AM33" s="3">
        <v>0</v>
      </c>
      <c r="AN33" s="3">
        <v>0</v>
      </c>
      <c r="AO33" s="3">
        <v>0</v>
      </c>
      <c r="AP33" s="3">
        <v>0</v>
      </c>
      <c r="AQ33" s="3">
        <v>0</v>
      </c>
      <c r="AR33" s="3">
        <v>0</v>
      </c>
      <c r="AS33" s="3">
        <v>0</v>
      </c>
      <c r="AT33" s="3">
        <v>0</v>
      </c>
      <c r="AU33" s="3">
        <v>0</v>
      </c>
      <c r="AV33" s="3">
        <v>0</v>
      </c>
      <c r="AW33" s="10">
        <v>0</v>
      </c>
    </row>
    <row r="34" spans="1:49" x14ac:dyDescent="0.35">
      <c r="A34" s="27" t="s">
        <v>340</v>
      </c>
      <c r="B34" s="3" t="s">
        <v>167</v>
      </c>
      <c r="C34" s="4">
        <f t="shared" si="6"/>
        <v>0</v>
      </c>
      <c r="D34" s="3">
        <v>0</v>
      </c>
      <c r="E34" s="3">
        <v>0</v>
      </c>
      <c r="F34" s="3">
        <v>0</v>
      </c>
      <c r="G34" s="3">
        <v>0</v>
      </c>
      <c r="H34" s="3">
        <v>0</v>
      </c>
      <c r="I34" s="3">
        <v>0</v>
      </c>
      <c r="J34" s="3">
        <v>0</v>
      </c>
      <c r="K34" s="3">
        <v>0</v>
      </c>
      <c r="L34" s="3">
        <v>0</v>
      </c>
      <c r="M34" s="3">
        <v>0</v>
      </c>
      <c r="N34" s="3">
        <v>0</v>
      </c>
      <c r="O34" s="3">
        <v>0</v>
      </c>
      <c r="P34" s="3">
        <v>0</v>
      </c>
      <c r="Q34" s="3">
        <v>0</v>
      </c>
      <c r="R34" s="3">
        <v>0</v>
      </c>
      <c r="S34" s="3">
        <v>0</v>
      </c>
      <c r="T34" s="3">
        <v>0</v>
      </c>
      <c r="U34" s="3">
        <v>0</v>
      </c>
      <c r="V34" s="3">
        <v>0</v>
      </c>
      <c r="W34" s="3">
        <v>0</v>
      </c>
      <c r="X34" s="3">
        <v>0</v>
      </c>
      <c r="Y34" s="3">
        <v>0</v>
      </c>
      <c r="Z34" s="3">
        <v>0</v>
      </c>
      <c r="AA34" s="3">
        <v>0</v>
      </c>
      <c r="AB34" s="3">
        <v>0</v>
      </c>
      <c r="AC34" s="3">
        <v>0</v>
      </c>
      <c r="AD34" s="3">
        <v>0</v>
      </c>
      <c r="AE34" s="3">
        <v>0</v>
      </c>
      <c r="AF34" s="3">
        <v>0</v>
      </c>
      <c r="AG34" s="3">
        <v>0</v>
      </c>
      <c r="AH34" s="3">
        <v>0</v>
      </c>
      <c r="AI34" s="3">
        <v>0</v>
      </c>
      <c r="AJ34" s="3">
        <v>0</v>
      </c>
      <c r="AK34" s="3">
        <v>0</v>
      </c>
      <c r="AL34" s="3">
        <v>0</v>
      </c>
      <c r="AM34" s="3">
        <v>0</v>
      </c>
      <c r="AN34" s="3">
        <v>0</v>
      </c>
      <c r="AO34" s="3">
        <v>0</v>
      </c>
      <c r="AP34" s="3">
        <v>0</v>
      </c>
      <c r="AQ34" s="3">
        <v>0</v>
      </c>
      <c r="AR34" s="3">
        <v>0</v>
      </c>
      <c r="AS34" s="3">
        <v>0</v>
      </c>
      <c r="AT34" s="3">
        <v>0</v>
      </c>
      <c r="AU34" s="3">
        <v>0</v>
      </c>
      <c r="AV34" s="3">
        <v>0</v>
      </c>
      <c r="AW34" s="10">
        <v>0</v>
      </c>
    </row>
    <row r="35" spans="1:49" x14ac:dyDescent="0.35">
      <c r="A35" s="27" t="s">
        <v>340</v>
      </c>
      <c r="B35" s="3" t="s">
        <v>132</v>
      </c>
      <c r="C35" s="4">
        <f t="shared" si="6"/>
        <v>0</v>
      </c>
      <c r="D35" s="3">
        <v>0</v>
      </c>
      <c r="E35" s="3">
        <v>0</v>
      </c>
      <c r="F35" s="3">
        <v>0</v>
      </c>
      <c r="G35" s="3">
        <v>0</v>
      </c>
      <c r="H35" s="3">
        <v>0</v>
      </c>
      <c r="I35" s="3">
        <v>0</v>
      </c>
      <c r="J35" s="3">
        <v>0</v>
      </c>
      <c r="K35" s="3">
        <v>0</v>
      </c>
      <c r="L35" s="3">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10">
        <v>0</v>
      </c>
    </row>
    <row r="36" spans="1:49" x14ac:dyDescent="0.35">
      <c r="A36" s="27" t="s">
        <v>341</v>
      </c>
      <c r="B36" s="3" t="s">
        <v>162</v>
      </c>
      <c r="C36" s="145">
        <f t="shared" si="6"/>
        <v>256.80434782608694</v>
      </c>
      <c r="D36" s="145">
        <v>356</v>
      </c>
      <c r="E36" s="145">
        <v>106</v>
      </c>
      <c r="F36" s="145">
        <v>900</v>
      </c>
      <c r="G36" s="145">
        <v>256</v>
      </c>
      <c r="H36" s="145">
        <v>331</v>
      </c>
      <c r="I36" s="145">
        <v>253</v>
      </c>
      <c r="J36" s="145">
        <v>0</v>
      </c>
      <c r="K36" s="145">
        <v>339</v>
      </c>
      <c r="L36" s="145">
        <v>106</v>
      </c>
      <c r="M36" s="145">
        <v>53</v>
      </c>
      <c r="N36" s="145">
        <v>318</v>
      </c>
      <c r="O36" s="145">
        <v>265</v>
      </c>
      <c r="P36" s="145">
        <v>160</v>
      </c>
      <c r="Q36" s="145">
        <v>250</v>
      </c>
      <c r="R36" s="145">
        <v>494</v>
      </c>
      <c r="S36" s="145">
        <v>726</v>
      </c>
      <c r="T36" s="145">
        <v>54</v>
      </c>
      <c r="U36" s="145">
        <v>555</v>
      </c>
      <c r="V36" s="145">
        <v>161</v>
      </c>
      <c r="W36" s="145">
        <v>604</v>
      </c>
      <c r="X36" s="145">
        <v>0</v>
      </c>
      <c r="Y36" s="145">
        <v>161</v>
      </c>
      <c r="Z36" s="145">
        <v>54</v>
      </c>
      <c r="AA36" s="145">
        <v>161</v>
      </c>
      <c r="AB36" s="145">
        <v>219</v>
      </c>
      <c r="AC36" s="145">
        <v>54</v>
      </c>
      <c r="AD36" s="145">
        <v>110</v>
      </c>
      <c r="AE36" s="145">
        <v>938</v>
      </c>
      <c r="AF36" s="145">
        <v>219</v>
      </c>
      <c r="AG36" s="145">
        <v>300</v>
      </c>
      <c r="AH36" s="145">
        <v>110</v>
      </c>
      <c r="AI36" s="145">
        <v>198</v>
      </c>
      <c r="AJ36" s="145">
        <v>219</v>
      </c>
      <c r="AK36" s="145">
        <v>110</v>
      </c>
      <c r="AL36" s="145">
        <v>329</v>
      </c>
      <c r="AM36" s="145">
        <v>430</v>
      </c>
      <c r="AN36" s="145">
        <v>351</v>
      </c>
      <c r="AO36" s="145">
        <v>650</v>
      </c>
      <c r="AP36" s="145">
        <v>416</v>
      </c>
      <c r="AQ36" s="145">
        <v>55</v>
      </c>
      <c r="AR36" s="145">
        <v>55</v>
      </c>
      <c r="AS36" s="145">
        <v>111</v>
      </c>
      <c r="AT36" s="145">
        <v>55</v>
      </c>
      <c r="AU36" s="145">
        <v>111</v>
      </c>
      <c r="AV36" s="145">
        <v>55</v>
      </c>
      <c r="AW36" s="195">
        <v>55</v>
      </c>
    </row>
    <row r="37" spans="1:49" x14ac:dyDescent="0.35">
      <c r="A37" s="27" t="s">
        <v>341</v>
      </c>
      <c r="B37" s="3" t="s">
        <v>166</v>
      </c>
      <c r="C37" s="145">
        <f t="shared" si="6"/>
        <v>91.717391304347828</v>
      </c>
      <c r="D37" s="145">
        <v>119</v>
      </c>
      <c r="E37" s="145">
        <v>53</v>
      </c>
      <c r="F37" s="145">
        <v>180</v>
      </c>
      <c r="G37" s="145">
        <v>85</v>
      </c>
      <c r="H37" s="145">
        <v>110</v>
      </c>
      <c r="I37" s="145">
        <v>126</v>
      </c>
      <c r="J37" s="145">
        <v>0</v>
      </c>
      <c r="K37" s="145">
        <v>85</v>
      </c>
      <c r="L37" s="145">
        <v>53</v>
      </c>
      <c r="M37" s="145">
        <v>53</v>
      </c>
      <c r="N37" s="145">
        <v>106</v>
      </c>
      <c r="O37" s="145">
        <v>265</v>
      </c>
      <c r="P37" s="145">
        <v>40</v>
      </c>
      <c r="Q37" s="145">
        <v>250</v>
      </c>
      <c r="R37" s="145">
        <v>165</v>
      </c>
      <c r="S37" s="145">
        <v>121</v>
      </c>
      <c r="T37" s="145">
        <v>54</v>
      </c>
      <c r="U37" s="145">
        <v>139</v>
      </c>
      <c r="V37" s="145">
        <v>54</v>
      </c>
      <c r="W37" s="145">
        <v>201</v>
      </c>
      <c r="X37" s="145">
        <v>0</v>
      </c>
      <c r="Y37" s="145">
        <v>54</v>
      </c>
      <c r="Z37" s="145">
        <v>54</v>
      </c>
      <c r="AA37" s="145">
        <v>54</v>
      </c>
      <c r="AB37" s="145">
        <v>55</v>
      </c>
      <c r="AC37" s="145">
        <v>54</v>
      </c>
      <c r="AD37" s="145">
        <v>55</v>
      </c>
      <c r="AE37" s="145">
        <v>104</v>
      </c>
      <c r="AF37" s="145">
        <v>55</v>
      </c>
      <c r="AG37" s="145">
        <v>300</v>
      </c>
      <c r="AH37" s="145">
        <v>55</v>
      </c>
      <c r="AI37" s="145">
        <v>66</v>
      </c>
      <c r="AJ37" s="145">
        <v>73</v>
      </c>
      <c r="AK37" s="145">
        <v>55</v>
      </c>
      <c r="AL37" s="145">
        <v>82</v>
      </c>
      <c r="AM37" s="145">
        <v>108</v>
      </c>
      <c r="AN37" s="145">
        <v>117</v>
      </c>
      <c r="AO37" s="145">
        <v>130</v>
      </c>
      <c r="AP37" s="145">
        <v>104</v>
      </c>
      <c r="AQ37" s="145">
        <v>55</v>
      </c>
      <c r="AR37" s="145">
        <v>55</v>
      </c>
      <c r="AS37" s="145">
        <v>55</v>
      </c>
      <c r="AT37" s="145">
        <v>55</v>
      </c>
      <c r="AU37" s="145">
        <v>55</v>
      </c>
      <c r="AV37" s="145">
        <v>55</v>
      </c>
      <c r="AW37" s="195">
        <v>55</v>
      </c>
    </row>
    <row r="38" spans="1:49" x14ac:dyDescent="0.35">
      <c r="A38" s="27" t="s">
        <v>341</v>
      </c>
      <c r="B38" s="3" t="s">
        <v>133</v>
      </c>
      <c r="C38" s="4">
        <f t="shared" si="6"/>
        <v>2.7173913043478262</v>
      </c>
      <c r="D38" s="3">
        <v>3</v>
      </c>
      <c r="E38" s="3">
        <v>2</v>
      </c>
      <c r="F38" s="3">
        <v>5</v>
      </c>
      <c r="G38" s="3">
        <v>3</v>
      </c>
      <c r="H38" s="3">
        <v>3</v>
      </c>
      <c r="I38" s="3">
        <v>2</v>
      </c>
      <c r="J38" s="3">
        <v>0</v>
      </c>
      <c r="K38" s="3">
        <v>4</v>
      </c>
      <c r="L38" s="3">
        <v>2</v>
      </c>
      <c r="M38" s="3">
        <v>1</v>
      </c>
      <c r="N38" s="3">
        <v>3</v>
      </c>
      <c r="O38" s="3">
        <v>1</v>
      </c>
      <c r="P38" s="3">
        <v>4</v>
      </c>
      <c r="Q38" s="3">
        <v>1</v>
      </c>
      <c r="R38" s="3">
        <v>3</v>
      </c>
      <c r="S38" s="3">
        <v>6</v>
      </c>
      <c r="T38" s="3">
        <v>1</v>
      </c>
      <c r="U38" s="3">
        <v>4</v>
      </c>
      <c r="V38" s="3">
        <v>3</v>
      </c>
      <c r="W38" s="3">
        <v>3</v>
      </c>
      <c r="X38" s="3">
        <v>0</v>
      </c>
      <c r="Y38" s="3">
        <v>3</v>
      </c>
      <c r="Z38" s="3">
        <v>1</v>
      </c>
      <c r="AA38" s="3">
        <v>3</v>
      </c>
      <c r="AB38" s="3">
        <v>4</v>
      </c>
      <c r="AC38" s="3">
        <v>1</v>
      </c>
      <c r="AD38" s="3">
        <v>2</v>
      </c>
      <c r="AE38" s="3">
        <v>10</v>
      </c>
      <c r="AF38" s="3">
        <v>4</v>
      </c>
      <c r="AG38" s="3">
        <v>1</v>
      </c>
      <c r="AH38" s="3">
        <v>2</v>
      </c>
      <c r="AI38" s="3">
        <v>3</v>
      </c>
      <c r="AJ38" s="3">
        <v>4</v>
      </c>
      <c r="AK38" s="3">
        <v>2</v>
      </c>
      <c r="AL38" s="3">
        <v>6</v>
      </c>
      <c r="AM38" s="3">
        <v>4</v>
      </c>
      <c r="AN38" s="3">
        <v>3</v>
      </c>
      <c r="AO38" s="3">
        <v>5</v>
      </c>
      <c r="AP38" s="3">
        <v>4</v>
      </c>
      <c r="AQ38" s="3">
        <v>1</v>
      </c>
      <c r="AR38" s="3">
        <v>1</v>
      </c>
      <c r="AS38" s="3">
        <v>2</v>
      </c>
      <c r="AT38" s="3">
        <v>1</v>
      </c>
      <c r="AU38" s="3">
        <v>2</v>
      </c>
      <c r="AV38" s="3">
        <v>1</v>
      </c>
      <c r="AW38" s="10">
        <v>1</v>
      </c>
    </row>
    <row r="39" spans="1:49" x14ac:dyDescent="0.35">
      <c r="A39" s="27" t="s">
        <v>341</v>
      </c>
      <c r="B39" s="3" t="s">
        <v>167</v>
      </c>
      <c r="C39" s="4">
        <f t="shared" si="6"/>
        <v>0</v>
      </c>
      <c r="D39" s="4">
        <v>0</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16">
        <v>0</v>
      </c>
    </row>
    <row r="40" spans="1:49" x14ac:dyDescent="0.35">
      <c r="A40" s="27" t="s">
        <v>341</v>
      </c>
      <c r="B40" s="3" t="s">
        <v>132</v>
      </c>
      <c r="C40" s="4">
        <f t="shared" si="6"/>
        <v>2.6304347826086958</v>
      </c>
      <c r="D40" s="3">
        <v>3</v>
      </c>
      <c r="E40" s="3">
        <v>2</v>
      </c>
      <c r="F40" s="3">
        <v>5</v>
      </c>
      <c r="G40" s="3">
        <v>3</v>
      </c>
      <c r="H40" s="3">
        <v>3</v>
      </c>
      <c r="I40" s="3">
        <v>2</v>
      </c>
      <c r="J40" s="3">
        <v>0</v>
      </c>
      <c r="K40" s="3">
        <v>4</v>
      </c>
      <c r="L40" s="3">
        <v>2</v>
      </c>
      <c r="M40" s="3">
        <v>1</v>
      </c>
      <c r="N40" s="3">
        <v>3</v>
      </c>
      <c r="O40" s="3">
        <v>1</v>
      </c>
      <c r="P40" s="3">
        <v>4</v>
      </c>
      <c r="Q40" s="3">
        <v>1</v>
      </c>
      <c r="R40" s="3">
        <v>3</v>
      </c>
      <c r="S40" s="3">
        <v>6</v>
      </c>
      <c r="T40" s="3">
        <v>1</v>
      </c>
      <c r="U40" s="3">
        <v>4</v>
      </c>
      <c r="V40" s="3">
        <v>3</v>
      </c>
      <c r="W40" s="3">
        <v>3</v>
      </c>
      <c r="X40" s="3">
        <v>0</v>
      </c>
      <c r="Y40" s="3">
        <v>3</v>
      </c>
      <c r="Z40" s="3">
        <v>1</v>
      </c>
      <c r="AA40" s="3">
        <v>3</v>
      </c>
      <c r="AB40" s="3">
        <v>4</v>
      </c>
      <c r="AC40" s="3">
        <v>1</v>
      </c>
      <c r="AD40" s="3">
        <v>2</v>
      </c>
      <c r="AE40" s="3">
        <v>9</v>
      </c>
      <c r="AF40" s="3">
        <v>4</v>
      </c>
      <c r="AG40" s="3">
        <v>1</v>
      </c>
      <c r="AH40" s="3">
        <v>2</v>
      </c>
      <c r="AI40" s="3">
        <v>3</v>
      </c>
      <c r="AJ40" s="3">
        <v>3</v>
      </c>
      <c r="AK40" s="3">
        <v>2</v>
      </c>
      <c r="AL40" s="3">
        <v>4</v>
      </c>
      <c r="AM40" s="3">
        <v>4</v>
      </c>
      <c r="AN40" s="3">
        <v>3</v>
      </c>
      <c r="AO40" s="3">
        <v>5</v>
      </c>
      <c r="AP40" s="3">
        <v>4</v>
      </c>
      <c r="AQ40" s="3">
        <v>1</v>
      </c>
      <c r="AR40" s="3">
        <v>1</v>
      </c>
      <c r="AS40" s="3">
        <v>2</v>
      </c>
      <c r="AT40" s="3">
        <v>1</v>
      </c>
      <c r="AU40" s="3">
        <v>2</v>
      </c>
      <c r="AV40" s="3">
        <v>1</v>
      </c>
      <c r="AW40" s="10">
        <v>1</v>
      </c>
    </row>
    <row r="41" spans="1:49" x14ac:dyDescent="0.35">
      <c r="A41" s="27" t="s">
        <v>333</v>
      </c>
      <c r="B41" s="3" t="s">
        <v>162</v>
      </c>
      <c r="C41" s="145">
        <f t="shared" si="6"/>
        <v>2625.608695652174</v>
      </c>
      <c r="D41" s="145">
        <v>2765</v>
      </c>
      <c r="E41" s="145">
        <v>2463</v>
      </c>
      <c r="F41" s="145">
        <v>4815</v>
      </c>
      <c r="G41" s="145">
        <v>2839</v>
      </c>
      <c r="H41" s="145">
        <v>3338</v>
      </c>
      <c r="I41" s="145">
        <v>1772</v>
      </c>
      <c r="J41" s="145">
        <v>1974</v>
      </c>
      <c r="K41" s="145">
        <v>2328</v>
      </c>
      <c r="L41" s="145">
        <v>2737</v>
      </c>
      <c r="M41" s="145">
        <v>2187</v>
      </c>
      <c r="N41" s="145">
        <v>2910</v>
      </c>
      <c r="O41" s="145">
        <v>2642</v>
      </c>
      <c r="P41" s="145">
        <v>4159</v>
      </c>
      <c r="Q41" s="145">
        <v>3020</v>
      </c>
      <c r="R41" s="145">
        <v>4001</v>
      </c>
      <c r="S41" s="145">
        <v>3651</v>
      </c>
      <c r="T41" s="145">
        <v>3406</v>
      </c>
      <c r="U41" s="145">
        <v>2323</v>
      </c>
      <c r="V41" s="145">
        <v>1435</v>
      </c>
      <c r="W41" s="145">
        <v>3527</v>
      </c>
      <c r="X41" s="145">
        <v>2697</v>
      </c>
      <c r="Y41" s="145">
        <v>3661</v>
      </c>
      <c r="Z41" s="145">
        <v>2491</v>
      </c>
      <c r="AA41" s="145">
        <v>2001</v>
      </c>
      <c r="AB41" s="145">
        <v>1810</v>
      </c>
      <c r="AC41" s="145">
        <v>2316</v>
      </c>
      <c r="AD41" s="145">
        <v>4626</v>
      </c>
      <c r="AE41" s="145">
        <v>2829</v>
      </c>
      <c r="AF41" s="145">
        <v>3428</v>
      </c>
      <c r="AG41" s="145">
        <v>2657</v>
      </c>
      <c r="AH41" s="145">
        <v>2851</v>
      </c>
      <c r="AI41" s="145">
        <v>3521</v>
      </c>
      <c r="AJ41" s="145">
        <v>2898</v>
      </c>
      <c r="AK41" s="145">
        <v>1355</v>
      </c>
      <c r="AL41" s="145">
        <v>2195</v>
      </c>
      <c r="AM41" s="145">
        <v>2106</v>
      </c>
      <c r="AN41" s="145">
        <v>3686</v>
      </c>
      <c r="AO41" s="145">
        <v>2793</v>
      </c>
      <c r="AP41" s="145">
        <v>2382</v>
      </c>
      <c r="AQ41" s="145">
        <v>1425</v>
      </c>
      <c r="AR41" s="145">
        <v>1489</v>
      </c>
      <c r="AS41" s="145">
        <v>1529</v>
      </c>
      <c r="AT41" s="145">
        <v>900</v>
      </c>
      <c r="AU41" s="145">
        <v>2274</v>
      </c>
      <c r="AV41" s="145">
        <v>927</v>
      </c>
      <c r="AW41" s="195">
        <v>1639</v>
      </c>
    </row>
    <row r="42" spans="1:49" x14ac:dyDescent="0.35">
      <c r="A42" s="27" t="s">
        <v>333</v>
      </c>
      <c r="B42" s="3" t="s">
        <v>166</v>
      </c>
      <c r="C42" s="145">
        <f t="shared" si="6"/>
        <v>126.06521739130434</v>
      </c>
      <c r="D42" s="145">
        <v>120</v>
      </c>
      <c r="E42" s="145">
        <v>107</v>
      </c>
      <c r="F42" s="145">
        <v>172</v>
      </c>
      <c r="G42" s="145">
        <v>129</v>
      </c>
      <c r="H42" s="145">
        <v>119</v>
      </c>
      <c r="I42" s="145">
        <v>93</v>
      </c>
      <c r="J42" s="145">
        <v>123</v>
      </c>
      <c r="K42" s="145">
        <v>129</v>
      </c>
      <c r="L42" s="145">
        <v>101</v>
      </c>
      <c r="M42" s="145">
        <v>99</v>
      </c>
      <c r="N42" s="145">
        <v>100</v>
      </c>
      <c r="O42" s="145">
        <v>98</v>
      </c>
      <c r="P42" s="145">
        <v>149</v>
      </c>
      <c r="Q42" s="145">
        <v>97</v>
      </c>
      <c r="R42" s="145">
        <v>111</v>
      </c>
      <c r="S42" s="145">
        <v>166</v>
      </c>
      <c r="T42" s="145">
        <v>142</v>
      </c>
      <c r="U42" s="145">
        <v>166</v>
      </c>
      <c r="V42" s="145">
        <v>90</v>
      </c>
      <c r="W42" s="145">
        <v>136</v>
      </c>
      <c r="X42" s="145">
        <v>108</v>
      </c>
      <c r="Y42" s="145">
        <v>146</v>
      </c>
      <c r="Z42" s="145">
        <v>147</v>
      </c>
      <c r="AA42" s="145">
        <v>118</v>
      </c>
      <c r="AB42" s="145">
        <v>106</v>
      </c>
      <c r="AC42" s="145">
        <v>136</v>
      </c>
      <c r="AD42" s="145">
        <v>160</v>
      </c>
      <c r="AE42" s="145">
        <v>141</v>
      </c>
      <c r="AF42" s="145">
        <v>180</v>
      </c>
      <c r="AG42" s="145">
        <v>116</v>
      </c>
      <c r="AH42" s="145">
        <v>168</v>
      </c>
      <c r="AI42" s="145">
        <v>141</v>
      </c>
      <c r="AJ42" s="145">
        <v>153</v>
      </c>
      <c r="AK42" s="145">
        <v>123</v>
      </c>
      <c r="AL42" s="145">
        <v>122</v>
      </c>
      <c r="AM42" s="145">
        <v>124</v>
      </c>
      <c r="AN42" s="145">
        <v>154</v>
      </c>
      <c r="AO42" s="145">
        <v>127</v>
      </c>
      <c r="AP42" s="145">
        <v>132</v>
      </c>
      <c r="AQ42" s="145">
        <v>119</v>
      </c>
      <c r="AR42" s="145">
        <v>106</v>
      </c>
      <c r="AS42" s="145">
        <v>139</v>
      </c>
      <c r="AT42" s="145">
        <v>64</v>
      </c>
      <c r="AU42" s="145">
        <v>120</v>
      </c>
      <c r="AV42" s="145">
        <v>93</v>
      </c>
      <c r="AW42" s="195">
        <v>109</v>
      </c>
    </row>
    <row r="43" spans="1:49" x14ac:dyDescent="0.35">
      <c r="A43" s="27" t="s">
        <v>333</v>
      </c>
      <c r="B43" s="3" t="s">
        <v>133</v>
      </c>
      <c r="C43" s="4">
        <f t="shared" si="6"/>
        <v>25.826086956521738</v>
      </c>
      <c r="D43" s="3">
        <v>25</v>
      </c>
      <c r="E43" s="3">
        <v>31</v>
      </c>
      <c r="F43" s="3">
        <v>37</v>
      </c>
      <c r="G43" s="3">
        <v>24</v>
      </c>
      <c r="H43" s="3">
        <v>35</v>
      </c>
      <c r="I43" s="3">
        <v>23</v>
      </c>
      <c r="J43" s="3">
        <v>18</v>
      </c>
      <c r="K43" s="3">
        <v>23</v>
      </c>
      <c r="L43" s="3">
        <v>33</v>
      </c>
      <c r="M43" s="3">
        <v>27</v>
      </c>
      <c r="N43" s="3">
        <v>35</v>
      </c>
      <c r="O43" s="3">
        <v>32</v>
      </c>
      <c r="P43" s="3">
        <v>36</v>
      </c>
      <c r="Q43" s="3">
        <v>36</v>
      </c>
      <c r="R43" s="3">
        <v>48</v>
      </c>
      <c r="S43" s="3">
        <v>29</v>
      </c>
      <c r="T43" s="3">
        <v>32</v>
      </c>
      <c r="U43" s="3">
        <v>23</v>
      </c>
      <c r="V43" s="3">
        <v>19</v>
      </c>
      <c r="W43" s="3">
        <v>40</v>
      </c>
      <c r="X43" s="3">
        <v>30</v>
      </c>
      <c r="Y43" s="3">
        <v>35</v>
      </c>
      <c r="Z43" s="3">
        <v>24</v>
      </c>
      <c r="AA43" s="3">
        <v>24</v>
      </c>
      <c r="AB43" s="3">
        <v>20</v>
      </c>
      <c r="AC43" s="3">
        <v>23</v>
      </c>
      <c r="AD43" s="3">
        <v>36</v>
      </c>
      <c r="AE43" s="3">
        <v>25</v>
      </c>
      <c r="AF43" s="3">
        <v>29</v>
      </c>
      <c r="AG43" s="3">
        <v>27</v>
      </c>
      <c r="AH43" s="3">
        <v>23</v>
      </c>
      <c r="AI43" s="3">
        <v>30</v>
      </c>
      <c r="AJ43" s="3">
        <v>25</v>
      </c>
      <c r="AK43" s="3">
        <v>13</v>
      </c>
      <c r="AL43" s="3">
        <v>19</v>
      </c>
      <c r="AM43" s="3">
        <v>17</v>
      </c>
      <c r="AN43" s="3">
        <v>28</v>
      </c>
      <c r="AO43" s="3">
        <v>31</v>
      </c>
      <c r="AP43" s="3">
        <v>19</v>
      </c>
      <c r="AQ43" s="3">
        <v>14</v>
      </c>
      <c r="AR43" s="3">
        <v>14</v>
      </c>
      <c r="AS43" s="3">
        <v>11</v>
      </c>
      <c r="AT43" s="3">
        <v>15</v>
      </c>
      <c r="AU43" s="3">
        <v>23</v>
      </c>
      <c r="AV43" s="3">
        <v>11</v>
      </c>
      <c r="AW43" s="10">
        <v>16</v>
      </c>
    </row>
    <row r="44" spans="1:49" x14ac:dyDescent="0.35">
      <c r="A44" s="27" t="s">
        <v>333</v>
      </c>
      <c r="B44" s="3" t="s">
        <v>167</v>
      </c>
      <c r="C44" s="4">
        <f t="shared" si="6"/>
        <v>0</v>
      </c>
      <c r="D44" s="4">
        <v>0</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3">
        <v>0</v>
      </c>
      <c r="X44" s="4">
        <v>0</v>
      </c>
      <c r="Y44" s="4">
        <v>0</v>
      </c>
      <c r="Z44" s="4">
        <v>0</v>
      </c>
      <c r="AA44" s="4">
        <v>0</v>
      </c>
      <c r="AB44" s="4">
        <v>0</v>
      </c>
      <c r="AC44" s="4">
        <v>0</v>
      </c>
      <c r="AD44" s="4">
        <v>0</v>
      </c>
      <c r="AE44" s="4">
        <v>0</v>
      </c>
      <c r="AF44" s="4">
        <v>0</v>
      </c>
      <c r="AG44" s="4">
        <v>0</v>
      </c>
      <c r="AH44" s="4">
        <v>0</v>
      </c>
      <c r="AI44" s="4">
        <v>0</v>
      </c>
      <c r="AJ44" s="4">
        <v>0</v>
      </c>
      <c r="AK44" s="4">
        <v>0</v>
      </c>
      <c r="AL44" s="3">
        <v>0</v>
      </c>
      <c r="AM44" s="4">
        <v>0</v>
      </c>
      <c r="AN44" s="4">
        <v>0</v>
      </c>
      <c r="AO44" s="4">
        <v>0</v>
      </c>
      <c r="AP44" s="3">
        <v>0</v>
      </c>
      <c r="AQ44" s="3">
        <v>0</v>
      </c>
      <c r="AR44" s="4">
        <v>0</v>
      </c>
      <c r="AS44" s="4">
        <v>0</v>
      </c>
      <c r="AT44" s="4">
        <v>0</v>
      </c>
      <c r="AU44" s="4">
        <v>0</v>
      </c>
      <c r="AV44" s="3">
        <v>0</v>
      </c>
      <c r="AW44" s="16">
        <v>0</v>
      </c>
    </row>
    <row r="45" spans="1:49" x14ac:dyDescent="0.35">
      <c r="A45" s="27" t="s">
        <v>333</v>
      </c>
      <c r="B45" s="3" t="s">
        <v>132</v>
      </c>
      <c r="C45" s="4">
        <f t="shared" si="6"/>
        <v>20.739130434782609</v>
      </c>
      <c r="D45" s="3">
        <v>23</v>
      </c>
      <c r="E45" s="3">
        <v>23</v>
      </c>
      <c r="F45" s="3">
        <v>28</v>
      </c>
      <c r="G45" s="3">
        <v>22</v>
      </c>
      <c r="H45" s="3">
        <v>28</v>
      </c>
      <c r="I45" s="3">
        <v>19</v>
      </c>
      <c r="J45" s="3">
        <v>16</v>
      </c>
      <c r="K45" s="3">
        <v>18</v>
      </c>
      <c r="L45" s="3">
        <v>27</v>
      </c>
      <c r="M45" s="3">
        <v>22</v>
      </c>
      <c r="N45" s="3">
        <v>29</v>
      </c>
      <c r="O45" s="3">
        <v>27</v>
      </c>
      <c r="P45" s="3">
        <v>28</v>
      </c>
      <c r="Q45" s="3">
        <v>31</v>
      </c>
      <c r="R45" s="3">
        <v>36</v>
      </c>
      <c r="S45" s="3">
        <v>22</v>
      </c>
      <c r="T45" s="3">
        <v>24</v>
      </c>
      <c r="U45" s="3">
        <v>14</v>
      </c>
      <c r="V45" s="3">
        <v>16</v>
      </c>
      <c r="W45" s="3">
        <v>26</v>
      </c>
      <c r="X45" s="3">
        <v>25</v>
      </c>
      <c r="Y45" s="3">
        <v>25</v>
      </c>
      <c r="Z45" s="3">
        <v>17</v>
      </c>
      <c r="AA45" s="3">
        <v>17</v>
      </c>
      <c r="AB45" s="3">
        <v>17</v>
      </c>
      <c r="AC45" s="3">
        <v>17</v>
      </c>
      <c r="AD45" s="3">
        <v>29</v>
      </c>
      <c r="AE45" s="3">
        <v>20</v>
      </c>
      <c r="AF45" s="3">
        <v>19</v>
      </c>
      <c r="AG45" s="3">
        <v>23</v>
      </c>
      <c r="AH45" s="3">
        <v>17</v>
      </c>
      <c r="AI45" s="3">
        <v>25</v>
      </c>
      <c r="AJ45" s="3">
        <v>19</v>
      </c>
      <c r="AK45" s="3">
        <v>11</v>
      </c>
      <c r="AL45" s="3">
        <v>18</v>
      </c>
      <c r="AM45" s="3">
        <v>17</v>
      </c>
      <c r="AN45" s="3">
        <v>24</v>
      </c>
      <c r="AO45" s="3">
        <v>22</v>
      </c>
      <c r="AP45" s="3">
        <v>18</v>
      </c>
      <c r="AQ45" s="3">
        <v>12</v>
      </c>
      <c r="AR45" s="3">
        <v>14</v>
      </c>
      <c r="AS45" s="3">
        <v>11</v>
      </c>
      <c r="AT45" s="3">
        <v>14</v>
      </c>
      <c r="AU45" s="3">
        <v>19</v>
      </c>
      <c r="AV45" s="3">
        <v>10</v>
      </c>
      <c r="AW45" s="10">
        <v>15</v>
      </c>
    </row>
    <row r="46" spans="1:49" x14ac:dyDescent="0.35">
      <c r="A46" s="27" t="s">
        <v>334</v>
      </c>
      <c r="B46" s="3" t="s">
        <v>162</v>
      </c>
      <c r="C46" s="145">
        <f t="shared" si="6"/>
        <v>1039.2391304347825</v>
      </c>
      <c r="D46" s="145">
        <v>848</v>
      </c>
      <c r="E46" s="145">
        <v>1187</v>
      </c>
      <c r="F46" s="145">
        <v>1398</v>
      </c>
      <c r="G46" s="145">
        <v>1051</v>
      </c>
      <c r="H46" s="145">
        <v>1485</v>
      </c>
      <c r="I46" s="145">
        <v>673</v>
      </c>
      <c r="J46" s="145">
        <v>312</v>
      </c>
      <c r="K46" s="145">
        <v>1025</v>
      </c>
      <c r="L46" s="145">
        <v>1237</v>
      </c>
      <c r="M46" s="145">
        <v>1134</v>
      </c>
      <c r="N46" s="145">
        <v>1012</v>
      </c>
      <c r="O46" s="145">
        <v>1482</v>
      </c>
      <c r="P46" s="145">
        <v>2081</v>
      </c>
      <c r="Q46" s="145">
        <v>1205</v>
      </c>
      <c r="R46" s="145">
        <v>1997</v>
      </c>
      <c r="S46" s="145">
        <v>1312</v>
      </c>
      <c r="T46" s="145">
        <v>1109</v>
      </c>
      <c r="U46" s="145">
        <v>746</v>
      </c>
      <c r="V46" s="145">
        <v>886</v>
      </c>
      <c r="W46" s="145">
        <v>1114</v>
      </c>
      <c r="X46" s="145">
        <v>1005</v>
      </c>
      <c r="Y46" s="145">
        <v>1363</v>
      </c>
      <c r="Z46" s="145">
        <v>543</v>
      </c>
      <c r="AA46" s="145">
        <v>933</v>
      </c>
      <c r="AB46" s="145">
        <v>1012</v>
      </c>
      <c r="AC46" s="145">
        <v>787</v>
      </c>
      <c r="AD46" s="145">
        <v>1311</v>
      </c>
      <c r="AE46" s="145">
        <v>1992</v>
      </c>
      <c r="AF46" s="145">
        <v>1101</v>
      </c>
      <c r="AG46" s="145">
        <v>646</v>
      </c>
      <c r="AH46" s="145">
        <v>876</v>
      </c>
      <c r="AI46" s="145">
        <v>1381</v>
      </c>
      <c r="AJ46" s="145">
        <v>1062</v>
      </c>
      <c r="AK46" s="145">
        <v>706</v>
      </c>
      <c r="AL46" s="145">
        <v>1042</v>
      </c>
      <c r="AM46" s="145">
        <v>851</v>
      </c>
      <c r="AN46" s="145">
        <v>1103</v>
      </c>
      <c r="AO46" s="145">
        <v>1371</v>
      </c>
      <c r="AP46" s="145">
        <v>963</v>
      </c>
      <c r="AQ46" s="145">
        <v>475</v>
      </c>
      <c r="AR46" s="145">
        <v>607</v>
      </c>
      <c r="AS46" s="145">
        <v>343</v>
      </c>
      <c r="AT46" s="145">
        <v>356</v>
      </c>
      <c r="AU46" s="145">
        <v>1389</v>
      </c>
      <c r="AV46" s="145">
        <v>563</v>
      </c>
      <c r="AW46" s="195">
        <v>730</v>
      </c>
    </row>
    <row r="47" spans="1:49" x14ac:dyDescent="0.35">
      <c r="A47" s="27" t="s">
        <v>334</v>
      </c>
      <c r="B47" s="3" t="s">
        <v>166</v>
      </c>
      <c r="C47" s="145">
        <f t="shared" si="6"/>
        <v>46.913043478260867</v>
      </c>
      <c r="D47" s="145">
        <v>40</v>
      </c>
      <c r="E47" s="145">
        <v>49</v>
      </c>
      <c r="F47" s="145">
        <v>44</v>
      </c>
      <c r="G47" s="145">
        <v>46</v>
      </c>
      <c r="H47" s="145">
        <v>51</v>
      </c>
      <c r="I47" s="145">
        <v>34</v>
      </c>
      <c r="J47" s="145">
        <v>21</v>
      </c>
      <c r="K47" s="145">
        <v>51</v>
      </c>
      <c r="L47" s="145">
        <v>43</v>
      </c>
      <c r="M47" s="145">
        <v>52</v>
      </c>
      <c r="N47" s="145">
        <v>34</v>
      </c>
      <c r="O47" s="145">
        <v>53</v>
      </c>
      <c r="P47" s="145">
        <v>67</v>
      </c>
      <c r="Q47" s="145">
        <v>39</v>
      </c>
      <c r="R47" s="145">
        <v>54</v>
      </c>
      <c r="S47" s="145">
        <v>52</v>
      </c>
      <c r="T47" s="145">
        <v>46</v>
      </c>
      <c r="U47" s="145">
        <v>50</v>
      </c>
      <c r="V47" s="145">
        <v>47</v>
      </c>
      <c r="W47" s="145">
        <v>38</v>
      </c>
      <c r="X47" s="145">
        <v>39</v>
      </c>
      <c r="Y47" s="145">
        <v>50</v>
      </c>
      <c r="Z47" s="145">
        <v>36</v>
      </c>
      <c r="AA47" s="145">
        <v>49</v>
      </c>
      <c r="AB47" s="145">
        <v>53</v>
      </c>
      <c r="AC47" s="145">
        <v>49</v>
      </c>
      <c r="AD47" s="145">
        <v>49</v>
      </c>
      <c r="AE47" s="145">
        <v>83</v>
      </c>
      <c r="AF47" s="145">
        <v>61</v>
      </c>
      <c r="AG47" s="145">
        <v>29</v>
      </c>
      <c r="AH47" s="145">
        <v>58</v>
      </c>
      <c r="AI47" s="145">
        <v>51</v>
      </c>
      <c r="AJ47" s="145">
        <v>51</v>
      </c>
      <c r="AK47" s="145">
        <v>54</v>
      </c>
      <c r="AL47" s="145">
        <v>52</v>
      </c>
      <c r="AM47" s="145">
        <v>43</v>
      </c>
      <c r="AN47" s="145">
        <v>44</v>
      </c>
      <c r="AO47" s="145">
        <v>51</v>
      </c>
      <c r="AP47" s="145">
        <v>48</v>
      </c>
      <c r="AQ47" s="145">
        <v>40</v>
      </c>
      <c r="AR47" s="145">
        <v>43</v>
      </c>
      <c r="AS47" s="145">
        <v>29</v>
      </c>
      <c r="AT47" s="145">
        <v>25</v>
      </c>
      <c r="AU47" s="145">
        <v>63</v>
      </c>
      <c r="AV47" s="145">
        <v>51</v>
      </c>
      <c r="AW47" s="195">
        <v>46</v>
      </c>
    </row>
    <row r="48" spans="1:49" x14ac:dyDescent="0.35">
      <c r="A48" s="27" t="s">
        <v>334</v>
      </c>
      <c r="B48" s="3" t="s">
        <v>133</v>
      </c>
      <c r="C48" s="4">
        <f t="shared" si="6"/>
        <v>0</v>
      </c>
      <c r="D48" s="3">
        <v>0</v>
      </c>
      <c r="E48" s="3">
        <v>0</v>
      </c>
      <c r="F48" s="3">
        <v>0</v>
      </c>
      <c r="G48" s="3">
        <v>0</v>
      </c>
      <c r="H48" s="3">
        <v>0</v>
      </c>
      <c r="I48" s="3">
        <v>0</v>
      </c>
      <c r="J48" s="3">
        <v>0</v>
      </c>
      <c r="K48" s="3">
        <v>0</v>
      </c>
      <c r="L48" s="3">
        <v>0</v>
      </c>
      <c r="M48" s="3">
        <v>0</v>
      </c>
      <c r="N48" s="3">
        <v>0</v>
      </c>
      <c r="O48" s="3">
        <v>0</v>
      </c>
      <c r="P48" s="3">
        <v>0</v>
      </c>
      <c r="Q48" s="3">
        <v>0</v>
      </c>
      <c r="R48" s="3">
        <v>0</v>
      </c>
      <c r="S48" s="3">
        <v>0</v>
      </c>
      <c r="T48" s="3">
        <v>0</v>
      </c>
      <c r="U48" s="3">
        <v>0</v>
      </c>
      <c r="V48" s="3">
        <v>0</v>
      </c>
      <c r="W48" s="3">
        <v>0</v>
      </c>
      <c r="X48" s="3">
        <v>0</v>
      </c>
      <c r="Y48" s="3">
        <v>0</v>
      </c>
      <c r="Z48" s="3">
        <v>0</v>
      </c>
      <c r="AA48" s="3">
        <v>0</v>
      </c>
      <c r="AB48" s="3">
        <v>0</v>
      </c>
      <c r="AC48" s="3">
        <v>0</v>
      </c>
      <c r="AD48" s="3">
        <v>0</v>
      </c>
      <c r="AE48" s="3">
        <v>0</v>
      </c>
      <c r="AF48" s="3">
        <v>0</v>
      </c>
      <c r="AG48" s="3">
        <v>0</v>
      </c>
      <c r="AH48" s="3">
        <v>0</v>
      </c>
      <c r="AI48" s="3">
        <v>0</v>
      </c>
      <c r="AJ48" s="3">
        <v>0</v>
      </c>
      <c r="AK48" s="3">
        <v>0</v>
      </c>
      <c r="AL48" s="3">
        <v>0</v>
      </c>
      <c r="AM48" s="3">
        <v>0</v>
      </c>
      <c r="AN48" s="3">
        <v>0</v>
      </c>
      <c r="AO48" s="3">
        <v>0</v>
      </c>
      <c r="AP48" s="3">
        <v>0</v>
      </c>
      <c r="AQ48" s="3">
        <v>0</v>
      </c>
      <c r="AR48" s="3">
        <v>0</v>
      </c>
      <c r="AS48" s="3">
        <v>0</v>
      </c>
      <c r="AT48" s="3">
        <v>0</v>
      </c>
      <c r="AU48" s="3">
        <v>0</v>
      </c>
      <c r="AV48" s="3">
        <v>0</v>
      </c>
      <c r="AW48" s="10">
        <v>0</v>
      </c>
    </row>
    <row r="49" spans="1:49" x14ac:dyDescent="0.35">
      <c r="A49" s="27" t="s">
        <v>334</v>
      </c>
      <c r="B49" s="3" t="s">
        <v>167</v>
      </c>
      <c r="C49" s="4">
        <f t="shared" si="6"/>
        <v>554.04347826086962</v>
      </c>
      <c r="D49" s="4">
        <v>490</v>
      </c>
      <c r="E49" s="4">
        <v>696</v>
      </c>
      <c r="F49" s="4">
        <v>860</v>
      </c>
      <c r="G49" s="4">
        <v>551</v>
      </c>
      <c r="H49" s="4">
        <v>680</v>
      </c>
      <c r="I49" s="4">
        <v>357</v>
      </c>
      <c r="J49" s="3">
        <v>183</v>
      </c>
      <c r="K49" s="4">
        <v>480</v>
      </c>
      <c r="L49" s="4">
        <v>592</v>
      </c>
      <c r="M49" s="4">
        <v>611</v>
      </c>
      <c r="N49" s="3">
        <v>643</v>
      </c>
      <c r="O49" s="3">
        <v>716</v>
      </c>
      <c r="P49" s="4">
        <v>992</v>
      </c>
      <c r="Q49" s="4">
        <v>729</v>
      </c>
      <c r="R49" s="4">
        <v>1008</v>
      </c>
      <c r="S49" s="4">
        <v>708</v>
      </c>
      <c r="T49" s="4">
        <v>545</v>
      </c>
      <c r="U49" s="4">
        <v>430</v>
      </c>
      <c r="V49" s="4">
        <v>508</v>
      </c>
      <c r="W49" s="4">
        <v>657</v>
      </c>
      <c r="X49" s="4">
        <v>702</v>
      </c>
      <c r="Y49" s="4">
        <v>740</v>
      </c>
      <c r="Z49" s="4">
        <v>382</v>
      </c>
      <c r="AA49" s="4">
        <v>644</v>
      </c>
      <c r="AB49" s="4">
        <v>720</v>
      </c>
      <c r="AC49" s="4">
        <v>386</v>
      </c>
      <c r="AD49" s="4">
        <v>571</v>
      </c>
      <c r="AE49" s="4">
        <v>1009</v>
      </c>
      <c r="AF49" s="4">
        <v>559</v>
      </c>
      <c r="AG49" s="4">
        <v>382</v>
      </c>
      <c r="AH49" s="4">
        <v>419</v>
      </c>
      <c r="AI49" s="4">
        <v>608</v>
      </c>
      <c r="AJ49" s="4">
        <v>555</v>
      </c>
      <c r="AK49" s="4">
        <v>330</v>
      </c>
      <c r="AL49" s="4">
        <v>483</v>
      </c>
      <c r="AM49" s="4">
        <v>405</v>
      </c>
      <c r="AN49" s="4">
        <v>596</v>
      </c>
      <c r="AO49" s="4">
        <v>846</v>
      </c>
      <c r="AP49" s="4">
        <v>424</v>
      </c>
      <c r="AQ49" s="4">
        <v>201</v>
      </c>
      <c r="AR49" s="4">
        <v>280</v>
      </c>
      <c r="AS49" s="4">
        <v>155</v>
      </c>
      <c r="AT49" s="4">
        <v>212</v>
      </c>
      <c r="AU49" s="4">
        <v>717</v>
      </c>
      <c r="AV49" s="4">
        <v>294</v>
      </c>
      <c r="AW49" s="16">
        <v>430</v>
      </c>
    </row>
    <row r="50" spans="1:49" x14ac:dyDescent="0.35">
      <c r="A50" s="27" t="s">
        <v>334</v>
      </c>
      <c r="B50" s="3" t="s">
        <v>132</v>
      </c>
      <c r="C50" s="4">
        <f t="shared" si="6"/>
        <v>21.869565217391305</v>
      </c>
      <c r="D50" s="3">
        <v>21</v>
      </c>
      <c r="E50" s="3">
        <v>24</v>
      </c>
      <c r="F50" s="3">
        <v>32</v>
      </c>
      <c r="G50" s="3">
        <v>23</v>
      </c>
      <c r="H50" s="3">
        <v>29</v>
      </c>
      <c r="I50" s="3">
        <v>20</v>
      </c>
      <c r="J50" s="3">
        <v>15</v>
      </c>
      <c r="K50" s="3">
        <v>20</v>
      </c>
      <c r="L50" s="3">
        <v>29</v>
      </c>
      <c r="M50" s="3">
        <v>22</v>
      </c>
      <c r="N50" s="3">
        <v>30</v>
      </c>
      <c r="O50" s="3">
        <v>28</v>
      </c>
      <c r="P50" s="3">
        <v>31</v>
      </c>
      <c r="Q50" s="3">
        <v>31</v>
      </c>
      <c r="R50" s="3">
        <v>37</v>
      </c>
      <c r="S50" s="3">
        <v>25</v>
      </c>
      <c r="T50" s="3">
        <v>24</v>
      </c>
      <c r="U50" s="3">
        <v>15</v>
      </c>
      <c r="V50" s="3">
        <v>19</v>
      </c>
      <c r="W50" s="3">
        <v>29</v>
      </c>
      <c r="X50" s="3">
        <v>26</v>
      </c>
      <c r="Y50" s="3">
        <v>27</v>
      </c>
      <c r="Z50" s="3">
        <v>15</v>
      </c>
      <c r="AA50" s="3">
        <v>19</v>
      </c>
      <c r="AB50" s="3">
        <v>19</v>
      </c>
      <c r="AC50" s="3">
        <v>16</v>
      </c>
      <c r="AD50" s="3">
        <v>27</v>
      </c>
      <c r="AE50" s="3">
        <v>24</v>
      </c>
      <c r="AF50" s="3">
        <v>18</v>
      </c>
      <c r="AG50" s="3">
        <v>22</v>
      </c>
      <c r="AH50" s="3">
        <v>15</v>
      </c>
      <c r="AI50" s="3">
        <v>27</v>
      </c>
      <c r="AJ50" s="3">
        <v>21</v>
      </c>
      <c r="AK50" s="3">
        <v>13</v>
      </c>
      <c r="AL50" s="3">
        <v>20</v>
      </c>
      <c r="AM50" s="3">
        <v>20</v>
      </c>
      <c r="AN50" s="3">
        <v>25</v>
      </c>
      <c r="AO50" s="3">
        <v>27</v>
      </c>
      <c r="AP50" s="3">
        <v>20</v>
      </c>
      <c r="AQ50" s="3">
        <v>12</v>
      </c>
      <c r="AR50" s="3">
        <v>14</v>
      </c>
      <c r="AS50" s="3">
        <v>12</v>
      </c>
      <c r="AT50" s="3">
        <v>14</v>
      </c>
      <c r="AU50" s="3">
        <v>22</v>
      </c>
      <c r="AV50" s="3">
        <v>11</v>
      </c>
      <c r="AW50" s="10">
        <v>16</v>
      </c>
    </row>
    <row r="51" spans="1:49" x14ac:dyDescent="0.35">
      <c r="A51" s="27" t="s">
        <v>335</v>
      </c>
      <c r="B51" s="3" t="s">
        <v>162</v>
      </c>
      <c r="C51" s="145">
        <f t="shared" si="6"/>
        <v>66.739130434782609</v>
      </c>
      <c r="D51" s="145">
        <v>0</v>
      </c>
      <c r="E51" s="145">
        <v>0</v>
      </c>
      <c r="F51" s="145">
        <v>62</v>
      </c>
      <c r="G51" s="145">
        <v>0</v>
      </c>
      <c r="H51" s="145">
        <v>0</v>
      </c>
      <c r="I51" s="145">
        <v>0</v>
      </c>
      <c r="J51" s="145">
        <v>0</v>
      </c>
      <c r="K51" s="145">
        <v>62</v>
      </c>
      <c r="L51" s="145">
        <v>0</v>
      </c>
      <c r="M51" s="145">
        <v>0</v>
      </c>
      <c r="N51" s="145">
        <v>0</v>
      </c>
      <c r="O51" s="145">
        <v>62</v>
      </c>
      <c r="P51" s="145">
        <v>0</v>
      </c>
      <c r="Q51" s="145">
        <v>0</v>
      </c>
      <c r="R51" s="145">
        <v>0</v>
      </c>
      <c r="S51" s="145">
        <v>62</v>
      </c>
      <c r="T51" s="145">
        <v>0</v>
      </c>
      <c r="U51" s="145">
        <v>0</v>
      </c>
      <c r="V51" s="145">
        <v>95</v>
      </c>
      <c r="W51" s="145">
        <v>127</v>
      </c>
      <c r="X51" s="145">
        <v>127</v>
      </c>
      <c r="Y51" s="145">
        <v>64</v>
      </c>
      <c r="Z51" s="145">
        <v>62</v>
      </c>
      <c r="AA51" s="145">
        <v>129</v>
      </c>
      <c r="AB51" s="145">
        <v>129</v>
      </c>
      <c r="AC51" s="145">
        <v>0</v>
      </c>
      <c r="AD51" s="145">
        <v>129</v>
      </c>
      <c r="AE51" s="145">
        <v>194</v>
      </c>
      <c r="AF51" s="145">
        <v>63</v>
      </c>
      <c r="AG51" s="145">
        <v>0</v>
      </c>
      <c r="AH51" s="145">
        <v>126</v>
      </c>
      <c r="AI51" s="145">
        <v>63</v>
      </c>
      <c r="AJ51" s="145">
        <v>0</v>
      </c>
      <c r="AK51" s="145">
        <v>63</v>
      </c>
      <c r="AL51" s="145">
        <v>63</v>
      </c>
      <c r="AM51" s="145">
        <v>38</v>
      </c>
      <c r="AN51" s="145">
        <v>63</v>
      </c>
      <c r="AO51" s="145">
        <v>188</v>
      </c>
      <c r="AP51" s="145">
        <v>63</v>
      </c>
      <c r="AQ51" s="145">
        <v>63</v>
      </c>
      <c r="AR51" s="145">
        <v>63</v>
      </c>
      <c r="AS51" s="145">
        <v>0</v>
      </c>
      <c r="AT51" s="145">
        <v>94</v>
      </c>
      <c r="AU51" s="145">
        <v>63</v>
      </c>
      <c r="AV51" s="145">
        <v>314</v>
      </c>
      <c r="AW51" s="195">
        <v>439</v>
      </c>
    </row>
    <row r="52" spans="1:49" x14ac:dyDescent="0.35">
      <c r="A52" s="27" t="s">
        <v>335</v>
      </c>
      <c r="B52" s="3" t="s">
        <v>166</v>
      </c>
      <c r="C52" s="145">
        <f t="shared" si="6"/>
        <v>46.130434782608695</v>
      </c>
      <c r="D52" s="145">
        <v>0</v>
      </c>
      <c r="E52" s="145">
        <v>0</v>
      </c>
      <c r="F52" s="145">
        <v>62</v>
      </c>
      <c r="G52" s="145">
        <v>0</v>
      </c>
      <c r="H52" s="145">
        <v>0</v>
      </c>
      <c r="I52" s="145">
        <v>0</v>
      </c>
      <c r="J52" s="145">
        <v>0</v>
      </c>
      <c r="K52" s="145">
        <v>62</v>
      </c>
      <c r="L52" s="145">
        <v>0</v>
      </c>
      <c r="M52" s="145">
        <v>0</v>
      </c>
      <c r="N52" s="145">
        <v>0</v>
      </c>
      <c r="O52" s="145">
        <v>62</v>
      </c>
      <c r="P52" s="145">
        <v>0</v>
      </c>
      <c r="Q52" s="145">
        <v>0</v>
      </c>
      <c r="R52" s="145">
        <v>0</v>
      </c>
      <c r="S52" s="145">
        <v>62</v>
      </c>
      <c r="T52" s="145">
        <v>0</v>
      </c>
      <c r="U52" s="145">
        <v>0</v>
      </c>
      <c r="V52" s="145">
        <v>48</v>
      </c>
      <c r="W52" s="145">
        <v>63</v>
      </c>
      <c r="X52" s="145">
        <v>63</v>
      </c>
      <c r="Y52" s="145">
        <v>64</v>
      </c>
      <c r="Z52" s="145">
        <v>62</v>
      </c>
      <c r="AA52" s="145">
        <v>129</v>
      </c>
      <c r="AB52" s="145">
        <v>129</v>
      </c>
      <c r="AC52" s="145">
        <v>0</v>
      </c>
      <c r="AD52" s="145">
        <v>129</v>
      </c>
      <c r="AE52" s="145">
        <v>194</v>
      </c>
      <c r="AF52" s="145">
        <v>63</v>
      </c>
      <c r="AG52" s="145">
        <v>0</v>
      </c>
      <c r="AH52" s="145">
        <v>63</v>
      </c>
      <c r="AI52" s="145">
        <v>63</v>
      </c>
      <c r="AJ52" s="145">
        <v>0</v>
      </c>
      <c r="AK52" s="145">
        <v>63</v>
      </c>
      <c r="AL52" s="145">
        <v>63</v>
      </c>
      <c r="AM52" s="145">
        <v>38</v>
      </c>
      <c r="AN52" s="145">
        <v>63</v>
      </c>
      <c r="AO52" s="145">
        <v>63</v>
      </c>
      <c r="AP52" s="145">
        <v>63</v>
      </c>
      <c r="AQ52" s="145">
        <v>63</v>
      </c>
      <c r="AR52" s="145">
        <v>63</v>
      </c>
      <c r="AS52" s="145">
        <v>0</v>
      </c>
      <c r="AT52" s="145">
        <v>47</v>
      </c>
      <c r="AU52" s="145">
        <v>63</v>
      </c>
      <c r="AV52" s="145">
        <v>105</v>
      </c>
      <c r="AW52" s="195">
        <v>110</v>
      </c>
    </row>
    <row r="53" spans="1:49" x14ac:dyDescent="0.35">
      <c r="A53" s="27" t="s">
        <v>335</v>
      </c>
      <c r="B53" s="3" t="s">
        <v>133</v>
      </c>
      <c r="C53" s="4">
        <f t="shared" si="6"/>
        <v>2.1304347826086958</v>
      </c>
      <c r="D53" s="3">
        <v>0</v>
      </c>
      <c r="E53" s="3">
        <v>0</v>
      </c>
      <c r="F53" s="3">
        <v>2</v>
      </c>
      <c r="G53" s="3">
        <v>0</v>
      </c>
      <c r="H53" s="3">
        <v>0</v>
      </c>
      <c r="I53" s="3">
        <v>0</v>
      </c>
      <c r="J53" s="3">
        <v>0</v>
      </c>
      <c r="K53" s="3">
        <v>2</v>
      </c>
      <c r="L53" s="3">
        <v>0</v>
      </c>
      <c r="M53" s="3">
        <v>0</v>
      </c>
      <c r="N53" s="3">
        <v>0</v>
      </c>
      <c r="O53" s="3">
        <v>2</v>
      </c>
      <c r="P53" s="3">
        <v>0</v>
      </c>
      <c r="Q53" s="3">
        <v>0</v>
      </c>
      <c r="R53" s="3">
        <v>0</v>
      </c>
      <c r="S53" s="3">
        <v>2</v>
      </c>
      <c r="T53" s="3">
        <v>0</v>
      </c>
      <c r="U53" s="3">
        <v>0</v>
      </c>
      <c r="V53" s="3">
        <v>3</v>
      </c>
      <c r="W53" s="3">
        <v>4</v>
      </c>
      <c r="X53" s="3">
        <v>4</v>
      </c>
      <c r="Y53" s="3">
        <v>2</v>
      </c>
      <c r="Z53" s="3">
        <v>2</v>
      </c>
      <c r="AA53" s="3">
        <v>4</v>
      </c>
      <c r="AB53" s="3">
        <v>4</v>
      </c>
      <c r="AC53" s="3">
        <v>0</v>
      </c>
      <c r="AD53" s="3">
        <v>4</v>
      </c>
      <c r="AE53" s="3">
        <v>6</v>
      </c>
      <c r="AF53" s="3">
        <v>2</v>
      </c>
      <c r="AG53" s="3">
        <v>0</v>
      </c>
      <c r="AH53" s="3">
        <v>4</v>
      </c>
      <c r="AI53" s="3">
        <v>2</v>
      </c>
      <c r="AJ53" s="3">
        <v>0</v>
      </c>
      <c r="AK53" s="3">
        <v>2</v>
      </c>
      <c r="AL53" s="3">
        <v>2</v>
      </c>
      <c r="AM53" s="3">
        <v>2</v>
      </c>
      <c r="AN53" s="3">
        <v>2</v>
      </c>
      <c r="AO53" s="3">
        <v>6</v>
      </c>
      <c r="AP53" s="3">
        <v>2</v>
      </c>
      <c r="AQ53" s="3">
        <v>2</v>
      </c>
      <c r="AR53" s="3">
        <v>2</v>
      </c>
      <c r="AS53" s="3">
        <v>0</v>
      </c>
      <c r="AT53" s="3">
        <v>3</v>
      </c>
      <c r="AU53" s="3">
        <v>2</v>
      </c>
      <c r="AV53" s="3">
        <v>10</v>
      </c>
      <c r="AW53" s="10">
        <v>14</v>
      </c>
    </row>
    <row r="54" spans="1:49" x14ac:dyDescent="0.35">
      <c r="A54" s="27" t="s">
        <v>335</v>
      </c>
      <c r="B54" s="3" t="s">
        <v>167</v>
      </c>
      <c r="C54" s="4">
        <f t="shared" si="6"/>
        <v>0</v>
      </c>
      <c r="D54" s="4">
        <v>0</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16">
        <v>0</v>
      </c>
    </row>
    <row r="55" spans="1:49" x14ac:dyDescent="0.35">
      <c r="A55" s="27" t="s">
        <v>335</v>
      </c>
      <c r="B55" s="3" t="s">
        <v>132</v>
      </c>
      <c r="C55" s="4">
        <f t="shared" si="6"/>
        <v>0.86956521739130432</v>
      </c>
      <c r="D55" s="3">
        <v>0</v>
      </c>
      <c r="E55" s="3">
        <v>0</v>
      </c>
      <c r="F55" s="3">
        <v>1</v>
      </c>
      <c r="G55" s="3">
        <v>0</v>
      </c>
      <c r="H55" s="3">
        <v>0</v>
      </c>
      <c r="I55" s="3">
        <v>0</v>
      </c>
      <c r="J55" s="3">
        <v>0</v>
      </c>
      <c r="K55" s="3">
        <v>1</v>
      </c>
      <c r="L55" s="3">
        <v>0</v>
      </c>
      <c r="M55" s="3">
        <v>0</v>
      </c>
      <c r="N55" s="3">
        <v>0</v>
      </c>
      <c r="O55" s="3">
        <v>1</v>
      </c>
      <c r="P55" s="3">
        <v>0</v>
      </c>
      <c r="Q55" s="3">
        <v>0</v>
      </c>
      <c r="R55" s="3">
        <v>0</v>
      </c>
      <c r="S55" s="3">
        <v>1</v>
      </c>
      <c r="T55" s="3">
        <v>0</v>
      </c>
      <c r="U55" s="3">
        <v>0</v>
      </c>
      <c r="V55" s="3">
        <v>2</v>
      </c>
      <c r="W55" s="3">
        <v>2</v>
      </c>
      <c r="X55" s="3">
        <v>2</v>
      </c>
      <c r="Y55" s="3">
        <v>1</v>
      </c>
      <c r="Z55" s="3">
        <v>1</v>
      </c>
      <c r="AA55" s="3">
        <v>1</v>
      </c>
      <c r="AB55" s="3">
        <v>1</v>
      </c>
      <c r="AC55" s="3">
        <v>0</v>
      </c>
      <c r="AD55" s="3">
        <v>1</v>
      </c>
      <c r="AE55" s="3">
        <v>1</v>
      </c>
      <c r="AF55" s="3">
        <v>1</v>
      </c>
      <c r="AG55" s="3">
        <v>0</v>
      </c>
      <c r="AH55" s="3">
        <v>2</v>
      </c>
      <c r="AI55" s="3">
        <v>1</v>
      </c>
      <c r="AJ55" s="3">
        <v>0</v>
      </c>
      <c r="AK55" s="3">
        <v>1</v>
      </c>
      <c r="AL55" s="3">
        <v>1</v>
      </c>
      <c r="AM55" s="3">
        <v>1</v>
      </c>
      <c r="AN55" s="3">
        <v>1</v>
      </c>
      <c r="AO55" s="3">
        <v>3</v>
      </c>
      <c r="AP55" s="3">
        <v>1</v>
      </c>
      <c r="AQ55" s="3">
        <v>1</v>
      </c>
      <c r="AR55" s="3">
        <v>1</v>
      </c>
      <c r="AS55" s="3">
        <v>0</v>
      </c>
      <c r="AT55" s="3">
        <v>2</v>
      </c>
      <c r="AU55" s="3">
        <v>1</v>
      </c>
      <c r="AV55" s="3">
        <v>3</v>
      </c>
      <c r="AW55" s="10">
        <v>4</v>
      </c>
    </row>
    <row r="56" spans="1:49" x14ac:dyDescent="0.35">
      <c r="A56" s="27" t="s">
        <v>336</v>
      </c>
      <c r="B56" s="3" t="s">
        <v>162</v>
      </c>
      <c r="C56" s="145">
        <f t="shared" si="6"/>
        <v>1195.9130434782608</v>
      </c>
      <c r="D56" s="145">
        <v>200</v>
      </c>
      <c r="E56" s="145">
        <v>1690</v>
      </c>
      <c r="F56" s="145">
        <v>2055</v>
      </c>
      <c r="G56" s="145">
        <v>2565</v>
      </c>
      <c r="H56" s="145">
        <v>2335</v>
      </c>
      <c r="I56" s="145">
        <v>2790</v>
      </c>
      <c r="J56" s="145">
        <v>550</v>
      </c>
      <c r="K56" s="145">
        <v>210</v>
      </c>
      <c r="L56" s="145">
        <v>2310</v>
      </c>
      <c r="M56" s="145">
        <v>1760</v>
      </c>
      <c r="N56" s="145">
        <v>1710</v>
      </c>
      <c r="O56" s="145">
        <v>110</v>
      </c>
      <c r="P56" s="145">
        <v>2370</v>
      </c>
      <c r="Q56" s="145">
        <v>1480</v>
      </c>
      <c r="R56" s="145">
        <v>310</v>
      </c>
      <c r="S56" s="145">
        <v>195</v>
      </c>
      <c r="T56" s="145">
        <v>1635</v>
      </c>
      <c r="U56" s="145">
        <v>1180</v>
      </c>
      <c r="V56" s="145">
        <v>1595</v>
      </c>
      <c r="W56" s="145">
        <v>1940</v>
      </c>
      <c r="X56" s="145">
        <v>1090</v>
      </c>
      <c r="Y56" s="145">
        <v>850</v>
      </c>
      <c r="Z56" s="145">
        <v>468</v>
      </c>
      <c r="AA56" s="145">
        <v>1520</v>
      </c>
      <c r="AB56" s="145">
        <v>1080</v>
      </c>
      <c r="AC56" s="145">
        <v>1645</v>
      </c>
      <c r="AD56" s="145">
        <v>980</v>
      </c>
      <c r="AE56" s="145">
        <v>1620</v>
      </c>
      <c r="AF56" s="145">
        <v>1220</v>
      </c>
      <c r="AG56" s="145">
        <v>1110</v>
      </c>
      <c r="AH56" s="145">
        <v>1050</v>
      </c>
      <c r="AI56" s="145">
        <v>1420</v>
      </c>
      <c r="AJ56" s="145">
        <v>1000</v>
      </c>
      <c r="AK56" s="145">
        <v>1940</v>
      </c>
      <c r="AL56" s="145">
        <v>1590</v>
      </c>
      <c r="AM56" s="145">
        <v>1140</v>
      </c>
      <c r="AN56" s="145">
        <v>1956</v>
      </c>
      <c r="AO56" s="145">
        <v>1000</v>
      </c>
      <c r="AP56" s="145">
        <v>1100</v>
      </c>
      <c r="AQ56" s="145">
        <v>400</v>
      </c>
      <c r="AR56" s="145">
        <v>100</v>
      </c>
      <c r="AS56" s="145">
        <v>0</v>
      </c>
      <c r="AT56" s="145">
        <v>840</v>
      </c>
      <c r="AU56" s="145">
        <v>328</v>
      </c>
      <c r="AV56" s="145">
        <v>375</v>
      </c>
      <c r="AW56" s="195">
        <v>200</v>
      </c>
    </row>
    <row r="57" spans="1:49" x14ac:dyDescent="0.35">
      <c r="A57" s="27" t="s">
        <v>336</v>
      </c>
      <c r="B57" s="3" t="s">
        <v>166</v>
      </c>
      <c r="C57" s="145">
        <f t="shared" si="6"/>
        <v>214.08695652173913</v>
      </c>
      <c r="D57" s="145">
        <v>100</v>
      </c>
      <c r="E57" s="145">
        <v>169</v>
      </c>
      <c r="F57" s="145">
        <v>171</v>
      </c>
      <c r="G57" s="145">
        <v>257</v>
      </c>
      <c r="H57" s="145">
        <v>234</v>
      </c>
      <c r="I57" s="145">
        <v>310</v>
      </c>
      <c r="J57" s="145">
        <v>183</v>
      </c>
      <c r="K57" s="145">
        <v>105</v>
      </c>
      <c r="L57" s="145">
        <v>289</v>
      </c>
      <c r="M57" s="145">
        <v>293</v>
      </c>
      <c r="N57" s="145">
        <v>285</v>
      </c>
      <c r="O57" s="145">
        <v>110</v>
      </c>
      <c r="P57" s="145">
        <v>339</v>
      </c>
      <c r="Q57" s="145">
        <v>247</v>
      </c>
      <c r="R57" s="145">
        <v>155</v>
      </c>
      <c r="S57" s="145">
        <v>195</v>
      </c>
      <c r="T57" s="145">
        <v>204</v>
      </c>
      <c r="U57" s="145">
        <v>236</v>
      </c>
      <c r="V57" s="145">
        <v>177</v>
      </c>
      <c r="W57" s="145">
        <v>216</v>
      </c>
      <c r="X57" s="145">
        <v>218</v>
      </c>
      <c r="Y57" s="145">
        <v>170</v>
      </c>
      <c r="Z57" s="145">
        <v>117</v>
      </c>
      <c r="AA57" s="145">
        <v>380</v>
      </c>
      <c r="AB57" s="145">
        <v>216</v>
      </c>
      <c r="AC57" s="145">
        <v>274</v>
      </c>
      <c r="AD57" s="145">
        <v>245</v>
      </c>
      <c r="AE57" s="145">
        <v>270</v>
      </c>
      <c r="AF57" s="145">
        <v>407</v>
      </c>
      <c r="AG57" s="145">
        <v>278</v>
      </c>
      <c r="AH57" s="145">
        <v>210</v>
      </c>
      <c r="AI57" s="145">
        <v>284</v>
      </c>
      <c r="AJ57" s="145">
        <v>200</v>
      </c>
      <c r="AK57" s="145">
        <v>243</v>
      </c>
      <c r="AL57" s="145">
        <v>318</v>
      </c>
      <c r="AM57" s="145">
        <v>190</v>
      </c>
      <c r="AN57" s="145">
        <v>326</v>
      </c>
      <c r="AO57" s="145">
        <v>200</v>
      </c>
      <c r="AP57" s="145">
        <v>183</v>
      </c>
      <c r="AQ57" s="145">
        <v>200</v>
      </c>
      <c r="AR57" s="145">
        <v>100</v>
      </c>
      <c r="AS57" s="145">
        <v>0</v>
      </c>
      <c r="AT57" s="145">
        <v>210</v>
      </c>
      <c r="AU57" s="145">
        <v>109</v>
      </c>
      <c r="AV57" s="145">
        <v>125</v>
      </c>
      <c r="AW57" s="195">
        <v>100</v>
      </c>
    </row>
    <row r="58" spans="1:49" x14ac:dyDescent="0.35">
      <c r="A58" s="27" t="s">
        <v>336</v>
      </c>
      <c r="B58" s="3" t="s">
        <v>133</v>
      </c>
      <c r="C58" s="4">
        <f t="shared" si="6"/>
        <v>10.5</v>
      </c>
      <c r="D58" s="3">
        <v>2</v>
      </c>
      <c r="E58" s="3">
        <v>18</v>
      </c>
      <c r="F58" s="3">
        <v>20</v>
      </c>
      <c r="G58" s="3">
        <v>20</v>
      </c>
      <c r="H58" s="3">
        <v>20</v>
      </c>
      <c r="I58" s="3">
        <v>24</v>
      </c>
      <c r="J58" s="3">
        <v>5</v>
      </c>
      <c r="K58" s="3">
        <v>3</v>
      </c>
      <c r="L58" s="3">
        <v>17</v>
      </c>
      <c r="M58" s="3">
        <v>12</v>
      </c>
      <c r="N58" s="3">
        <v>19</v>
      </c>
      <c r="O58" s="3">
        <v>2</v>
      </c>
      <c r="P58" s="3">
        <v>16</v>
      </c>
      <c r="Q58" s="3">
        <v>17</v>
      </c>
      <c r="R58" s="3">
        <v>4</v>
      </c>
      <c r="S58" s="3">
        <v>3</v>
      </c>
      <c r="T58" s="3">
        <v>16</v>
      </c>
      <c r="U58" s="3">
        <v>9</v>
      </c>
      <c r="V58" s="3">
        <v>17</v>
      </c>
      <c r="W58" s="3">
        <v>22</v>
      </c>
      <c r="X58" s="3">
        <v>9</v>
      </c>
      <c r="Y58" s="3">
        <v>8</v>
      </c>
      <c r="Z58" s="3">
        <v>6</v>
      </c>
      <c r="AA58" s="3">
        <v>11</v>
      </c>
      <c r="AB58" s="3">
        <v>8</v>
      </c>
      <c r="AC58" s="3">
        <v>12</v>
      </c>
      <c r="AD58" s="3">
        <v>7</v>
      </c>
      <c r="AE58" s="3">
        <v>12</v>
      </c>
      <c r="AF58" s="3">
        <v>8</v>
      </c>
      <c r="AG58" s="3">
        <v>9</v>
      </c>
      <c r="AH58" s="3">
        <v>7</v>
      </c>
      <c r="AI58" s="3">
        <v>10</v>
      </c>
      <c r="AJ58" s="3">
        <v>10</v>
      </c>
      <c r="AK58" s="3">
        <v>18</v>
      </c>
      <c r="AL58" s="3">
        <v>11</v>
      </c>
      <c r="AM58" s="3">
        <v>10</v>
      </c>
      <c r="AN58" s="3">
        <v>19</v>
      </c>
      <c r="AO58" s="3">
        <v>10</v>
      </c>
      <c r="AP58" s="3">
        <v>11</v>
      </c>
      <c r="AQ58" s="3">
        <v>4</v>
      </c>
      <c r="AR58" s="3">
        <v>1</v>
      </c>
      <c r="AS58" s="3">
        <v>0</v>
      </c>
      <c r="AT58" s="3">
        <v>7</v>
      </c>
      <c r="AU58" s="3">
        <v>3</v>
      </c>
      <c r="AV58" s="3">
        <v>4</v>
      </c>
      <c r="AW58" s="10">
        <v>2</v>
      </c>
    </row>
    <row r="59" spans="1:49" x14ac:dyDescent="0.35">
      <c r="A59" s="27" t="s">
        <v>336</v>
      </c>
      <c r="B59" s="3" t="s">
        <v>167</v>
      </c>
      <c r="C59" s="4">
        <f t="shared" si="6"/>
        <v>0</v>
      </c>
      <c r="D59" s="4">
        <v>0</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16">
        <v>0</v>
      </c>
    </row>
    <row r="60" spans="1:49" x14ac:dyDescent="0.35">
      <c r="A60" s="27" t="s">
        <v>336</v>
      </c>
      <c r="B60" s="3" t="s">
        <v>132</v>
      </c>
      <c r="C60" s="4">
        <f t="shared" si="6"/>
        <v>5.1739130434782608</v>
      </c>
      <c r="D60" s="3">
        <v>2</v>
      </c>
      <c r="E60" s="3">
        <v>10</v>
      </c>
      <c r="F60" s="3">
        <v>12</v>
      </c>
      <c r="G60" s="3">
        <v>10</v>
      </c>
      <c r="H60" s="3">
        <v>10</v>
      </c>
      <c r="I60" s="3">
        <v>9</v>
      </c>
      <c r="J60" s="3">
        <v>3</v>
      </c>
      <c r="K60" s="3">
        <v>2</v>
      </c>
      <c r="L60" s="3">
        <v>8</v>
      </c>
      <c r="M60" s="3">
        <v>6</v>
      </c>
      <c r="N60" s="3">
        <v>6</v>
      </c>
      <c r="O60" s="3">
        <v>1</v>
      </c>
      <c r="P60" s="3">
        <v>7</v>
      </c>
      <c r="Q60" s="3">
        <v>6</v>
      </c>
      <c r="R60" s="3">
        <v>2</v>
      </c>
      <c r="S60" s="3">
        <v>1</v>
      </c>
      <c r="T60" s="3">
        <v>8</v>
      </c>
      <c r="U60" s="3">
        <v>5</v>
      </c>
      <c r="V60" s="3">
        <v>9</v>
      </c>
      <c r="W60" s="3">
        <v>9</v>
      </c>
      <c r="X60" s="3">
        <v>5</v>
      </c>
      <c r="Y60" s="3">
        <v>5</v>
      </c>
      <c r="Z60" s="3">
        <v>4</v>
      </c>
      <c r="AA60" s="3">
        <v>4</v>
      </c>
      <c r="AB60" s="3">
        <v>5</v>
      </c>
      <c r="AC60" s="3">
        <v>6</v>
      </c>
      <c r="AD60" s="3">
        <v>4</v>
      </c>
      <c r="AE60" s="3">
        <v>6</v>
      </c>
      <c r="AF60" s="3">
        <v>3</v>
      </c>
      <c r="AG60" s="3">
        <v>4</v>
      </c>
      <c r="AH60" s="3">
        <v>5</v>
      </c>
      <c r="AI60" s="3">
        <v>5</v>
      </c>
      <c r="AJ60" s="3">
        <v>5</v>
      </c>
      <c r="AK60" s="3">
        <v>8</v>
      </c>
      <c r="AL60" s="3">
        <v>5</v>
      </c>
      <c r="AM60" s="3">
        <v>6</v>
      </c>
      <c r="AN60" s="3">
        <v>6</v>
      </c>
      <c r="AO60" s="3">
        <v>5</v>
      </c>
      <c r="AP60" s="3">
        <v>6</v>
      </c>
      <c r="AQ60" s="3">
        <v>2</v>
      </c>
      <c r="AR60" s="3">
        <v>1</v>
      </c>
      <c r="AS60" s="3">
        <v>0</v>
      </c>
      <c r="AT60" s="3">
        <v>4</v>
      </c>
      <c r="AU60" s="3">
        <v>3</v>
      </c>
      <c r="AV60" s="3">
        <v>3</v>
      </c>
      <c r="AW60" s="10">
        <v>2</v>
      </c>
    </row>
    <row r="61" spans="1:49" x14ac:dyDescent="0.35">
      <c r="A61" s="27" t="s">
        <v>337</v>
      </c>
      <c r="B61" s="3" t="s">
        <v>162</v>
      </c>
      <c r="C61" s="145">
        <f t="shared" si="6"/>
        <v>17615.543478260868</v>
      </c>
      <c r="D61" s="145">
        <v>13425</v>
      </c>
      <c r="E61" s="145">
        <v>10163</v>
      </c>
      <c r="F61" s="145">
        <v>13808</v>
      </c>
      <c r="G61" s="145">
        <v>17131</v>
      </c>
      <c r="H61" s="145">
        <v>14513</v>
      </c>
      <c r="I61" s="145">
        <v>16944</v>
      </c>
      <c r="J61" s="145">
        <v>15527</v>
      </c>
      <c r="K61" s="145">
        <v>15399</v>
      </c>
      <c r="L61" s="145">
        <v>13835</v>
      </c>
      <c r="M61" s="145">
        <v>13017</v>
      </c>
      <c r="N61" s="145">
        <v>18388</v>
      </c>
      <c r="O61" s="145">
        <v>18210</v>
      </c>
      <c r="P61" s="145">
        <v>17875</v>
      </c>
      <c r="Q61" s="145">
        <v>15039</v>
      </c>
      <c r="R61" s="145">
        <v>17657</v>
      </c>
      <c r="S61" s="145">
        <v>16195</v>
      </c>
      <c r="T61" s="145">
        <v>22661</v>
      </c>
      <c r="U61" s="145">
        <v>17936</v>
      </c>
      <c r="V61" s="145">
        <v>12224</v>
      </c>
      <c r="W61" s="145">
        <v>14015</v>
      </c>
      <c r="X61" s="145">
        <v>12002</v>
      </c>
      <c r="Y61" s="145">
        <v>18723</v>
      </c>
      <c r="Z61" s="145">
        <v>16925</v>
      </c>
      <c r="AA61" s="145">
        <v>23251</v>
      </c>
      <c r="AB61" s="145">
        <v>16026</v>
      </c>
      <c r="AC61" s="145">
        <v>12043</v>
      </c>
      <c r="AD61" s="145">
        <v>39242</v>
      </c>
      <c r="AE61" s="145">
        <v>34368</v>
      </c>
      <c r="AF61" s="145">
        <v>38363</v>
      </c>
      <c r="AG61" s="145">
        <v>30797</v>
      </c>
      <c r="AH61" s="145">
        <v>20748</v>
      </c>
      <c r="AI61" s="145">
        <v>15118</v>
      </c>
      <c r="AJ61" s="145">
        <v>15744</v>
      </c>
      <c r="AK61" s="145">
        <v>15832</v>
      </c>
      <c r="AL61" s="145">
        <v>13185</v>
      </c>
      <c r="AM61" s="145">
        <v>12546</v>
      </c>
      <c r="AN61" s="145">
        <v>20426</v>
      </c>
      <c r="AO61" s="145">
        <v>16130</v>
      </c>
      <c r="AP61" s="145">
        <v>13040</v>
      </c>
      <c r="AQ61" s="145">
        <v>8183</v>
      </c>
      <c r="AR61" s="145">
        <v>10653</v>
      </c>
      <c r="AS61" s="145">
        <v>11856</v>
      </c>
      <c r="AT61" s="145">
        <v>17661</v>
      </c>
      <c r="AU61" s="145">
        <v>20942</v>
      </c>
      <c r="AV61" s="145">
        <v>21965</v>
      </c>
      <c r="AW61" s="195">
        <v>20584</v>
      </c>
    </row>
    <row r="62" spans="1:49" x14ac:dyDescent="0.35">
      <c r="A62" s="27" t="s">
        <v>337</v>
      </c>
      <c r="B62" s="3" t="s">
        <v>166</v>
      </c>
      <c r="C62" s="145">
        <f t="shared" si="6"/>
        <v>329.30434782608694</v>
      </c>
      <c r="D62" s="145">
        <v>258</v>
      </c>
      <c r="E62" s="145">
        <v>231</v>
      </c>
      <c r="F62" s="145">
        <v>234</v>
      </c>
      <c r="G62" s="145">
        <v>290</v>
      </c>
      <c r="H62" s="145">
        <v>316</v>
      </c>
      <c r="I62" s="145">
        <v>320</v>
      </c>
      <c r="J62" s="145">
        <v>330</v>
      </c>
      <c r="K62" s="145">
        <v>280</v>
      </c>
      <c r="L62" s="145">
        <v>301</v>
      </c>
      <c r="M62" s="145">
        <v>260</v>
      </c>
      <c r="N62" s="145">
        <v>323</v>
      </c>
      <c r="O62" s="145">
        <v>289</v>
      </c>
      <c r="P62" s="145">
        <v>314</v>
      </c>
      <c r="Q62" s="145">
        <v>342</v>
      </c>
      <c r="R62" s="145">
        <v>360</v>
      </c>
      <c r="S62" s="145">
        <v>289</v>
      </c>
      <c r="T62" s="145">
        <v>354</v>
      </c>
      <c r="U62" s="145">
        <v>294</v>
      </c>
      <c r="V62" s="145">
        <v>260</v>
      </c>
      <c r="W62" s="145">
        <v>275</v>
      </c>
      <c r="X62" s="145">
        <v>211</v>
      </c>
      <c r="Y62" s="145">
        <v>328</v>
      </c>
      <c r="Z62" s="145">
        <v>292</v>
      </c>
      <c r="AA62" s="145">
        <v>439</v>
      </c>
      <c r="AB62" s="145">
        <v>291</v>
      </c>
      <c r="AC62" s="145">
        <v>280</v>
      </c>
      <c r="AD62" s="145">
        <v>677</v>
      </c>
      <c r="AE62" s="145">
        <v>563</v>
      </c>
      <c r="AF62" s="145">
        <v>698</v>
      </c>
      <c r="AG62" s="145">
        <v>700</v>
      </c>
      <c r="AH62" s="145">
        <v>329</v>
      </c>
      <c r="AI62" s="145">
        <v>226</v>
      </c>
      <c r="AJ62" s="145">
        <v>271</v>
      </c>
      <c r="AK62" s="145">
        <v>255</v>
      </c>
      <c r="AL62" s="145">
        <v>231</v>
      </c>
      <c r="AM62" s="145">
        <v>292</v>
      </c>
      <c r="AN62" s="145">
        <v>329</v>
      </c>
      <c r="AO62" s="145">
        <v>252</v>
      </c>
      <c r="AP62" s="145">
        <v>318</v>
      </c>
      <c r="AQ62" s="145">
        <v>341</v>
      </c>
      <c r="AR62" s="145">
        <v>288</v>
      </c>
      <c r="AS62" s="145">
        <v>263</v>
      </c>
      <c r="AT62" s="145">
        <v>256</v>
      </c>
      <c r="AU62" s="145">
        <v>381</v>
      </c>
      <c r="AV62" s="145">
        <v>385</v>
      </c>
      <c r="AW62" s="195">
        <v>332</v>
      </c>
    </row>
    <row r="63" spans="1:49" x14ac:dyDescent="0.35">
      <c r="A63" s="27" t="s">
        <v>337</v>
      </c>
      <c r="B63" s="3" t="s">
        <v>133</v>
      </c>
      <c r="C63" s="4">
        <f t="shared" si="6"/>
        <v>213.91304347826087</v>
      </c>
      <c r="D63" s="4">
        <v>199</v>
      </c>
      <c r="E63" s="4">
        <v>152</v>
      </c>
      <c r="F63" s="4">
        <v>198</v>
      </c>
      <c r="G63" s="4">
        <v>221</v>
      </c>
      <c r="H63" s="4">
        <v>195</v>
      </c>
      <c r="I63" s="4">
        <v>261</v>
      </c>
      <c r="J63" s="4">
        <v>244</v>
      </c>
      <c r="K63" s="4">
        <v>242</v>
      </c>
      <c r="L63" s="4">
        <v>217</v>
      </c>
      <c r="M63" s="4">
        <v>189</v>
      </c>
      <c r="N63" s="4">
        <v>265</v>
      </c>
      <c r="O63" s="4">
        <v>281</v>
      </c>
      <c r="P63" s="4">
        <v>266</v>
      </c>
      <c r="Q63" s="4">
        <v>245</v>
      </c>
      <c r="R63" s="4">
        <v>284</v>
      </c>
      <c r="S63" s="4">
        <v>229</v>
      </c>
      <c r="T63" s="4">
        <v>297</v>
      </c>
      <c r="U63" s="4">
        <v>258</v>
      </c>
      <c r="V63" s="4">
        <v>165</v>
      </c>
      <c r="W63" s="4">
        <v>166</v>
      </c>
      <c r="X63" s="4">
        <v>173</v>
      </c>
      <c r="Y63" s="4">
        <v>253</v>
      </c>
      <c r="Z63" s="4">
        <v>171</v>
      </c>
      <c r="AA63" s="4">
        <v>165</v>
      </c>
      <c r="AB63" s="4">
        <v>188</v>
      </c>
      <c r="AC63" s="4">
        <v>151</v>
      </c>
      <c r="AD63" s="4">
        <v>221</v>
      </c>
      <c r="AE63" s="4">
        <v>231</v>
      </c>
      <c r="AF63" s="4">
        <v>200</v>
      </c>
      <c r="AG63" s="4">
        <v>187</v>
      </c>
      <c r="AH63" s="4">
        <v>275</v>
      </c>
      <c r="AI63" s="4">
        <v>213</v>
      </c>
      <c r="AJ63" s="4">
        <v>199</v>
      </c>
      <c r="AK63" s="4">
        <v>193</v>
      </c>
      <c r="AL63" s="4">
        <v>167</v>
      </c>
      <c r="AM63" s="4">
        <v>173</v>
      </c>
      <c r="AN63" s="4">
        <v>263</v>
      </c>
      <c r="AO63" s="4">
        <v>213</v>
      </c>
      <c r="AP63" s="4">
        <v>167</v>
      </c>
      <c r="AQ63" s="3">
        <v>127</v>
      </c>
      <c r="AR63" s="3">
        <v>162</v>
      </c>
      <c r="AS63" s="4">
        <v>161</v>
      </c>
      <c r="AT63" s="4">
        <v>252</v>
      </c>
      <c r="AU63" s="4">
        <v>254</v>
      </c>
      <c r="AV63" s="4">
        <v>261</v>
      </c>
      <c r="AW63" s="16">
        <v>246</v>
      </c>
    </row>
    <row r="64" spans="1:49" x14ac:dyDescent="0.35">
      <c r="A64" s="27" t="s">
        <v>337</v>
      </c>
      <c r="B64" s="3" t="s">
        <v>167</v>
      </c>
      <c r="C64" s="4">
        <f t="shared" si="6"/>
        <v>3279.1441173687608</v>
      </c>
      <c r="D64" s="4">
        <v>2839</v>
      </c>
      <c r="E64" s="4">
        <v>2116</v>
      </c>
      <c r="F64" s="4">
        <v>3052</v>
      </c>
      <c r="G64" s="4">
        <v>4284</v>
      </c>
      <c r="H64" s="4">
        <v>3551.4427289747214</v>
      </c>
      <c r="I64" s="4">
        <v>3413.4465931924492</v>
      </c>
      <c r="J64" s="4">
        <v>3049</v>
      </c>
      <c r="K64" s="4">
        <v>3097.4465703000305</v>
      </c>
      <c r="L64" s="4">
        <v>2546</v>
      </c>
      <c r="M64" s="4">
        <v>2779</v>
      </c>
      <c r="N64" s="4">
        <v>4154</v>
      </c>
      <c r="O64" s="4">
        <v>3713</v>
      </c>
      <c r="P64" s="4">
        <v>3693.4448150955091</v>
      </c>
      <c r="Q64" s="4">
        <v>2547</v>
      </c>
      <c r="R64" s="4">
        <v>2983.8951047765422</v>
      </c>
      <c r="S64" s="4">
        <v>3076.7835647981105</v>
      </c>
      <c r="T64" s="4">
        <v>4143</v>
      </c>
      <c r="U64" s="4">
        <v>3576</v>
      </c>
      <c r="V64" s="4">
        <v>2742</v>
      </c>
      <c r="W64" s="4">
        <v>3698</v>
      </c>
      <c r="X64" s="4">
        <v>2440</v>
      </c>
      <c r="Y64" s="4">
        <v>4200</v>
      </c>
      <c r="Z64" s="4">
        <v>2689</v>
      </c>
      <c r="AA64" s="4">
        <v>2632</v>
      </c>
      <c r="AB64" s="4">
        <v>3442</v>
      </c>
      <c r="AC64" s="4">
        <v>2178</v>
      </c>
      <c r="AD64" s="4">
        <v>3355</v>
      </c>
      <c r="AE64" s="4">
        <v>3977</v>
      </c>
      <c r="AF64" s="4">
        <v>2757.1700218256306</v>
      </c>
      <c r="AG64" s="4">
        <v>3146</v>
      </c>
      <c r="AH64" s="4">
        <v>3929</v>
      </c>
      <c r="AI64" s="4">
        <v>3294</v>
      </c>
      <c r="AJ64" s="4">
        <v>3389</v>
      </c>
      <c r="AK64" s="4">
        <v>4086</v>
      </c>
      <c r="AL64" s="4">
        <v>3263</v>
      </c>
      <c r="AM64" s="4">
        <v>2850</v>
      </c>
      <c r="AN64" s="4">
        <v>4734</v>
      </c>
      <c r="AO64" s="4">
        <v>3518</v>
      </c>
      <c r="AP64" s="4">
        <v>2731</v>
      </c>
      <c r="AQ64" s="4">
        <v>1606</v>
      </c>
      <c r="AR64" s="4">
        <v>2192</v>
      </c>
      <c r="AS64" s="4">
        <v>2560</v>
      </c>
      <c r="AT64" s="4">
        <v>3719</v>
      </c>
      <c r="AU64" s="4">
        <v>3837</v>
      </c>
      <c r="AV64" s="4">
        <v>4989</v>
      </c>
      <c r="AW64" s="16">
        <v>4273</v>
      </c>
    </row>
    <row r="65" spans="1:49" x14ac:dyDescent="0.35">
      <c r="A65" s="27" t="s">
        <v>337</v>
      </c>
      <c r="B65" s="3" t="s">
        <v>132</v>
      </c>
      <c r="C65" s="4">
        <f t="shared" si="6"/>
        <v>53.630434782608695</v>
      </c>
      <c r="D65" s="4">
        <v>52</v>
      </c>
      <c r="E65" s="3">
        <v>44</v>
      </c>
      <c r="F65" s="3">
        <v>59</v>
      </c>
      <c r="G65" s="3">
        <v>59</v>
      </c>
      <c r="H65" s="4">
        <v>46</v>
      </c>
      <c r="I65" s="3">
        <v>53</v>
      </c>
      <c r="J65" s="4">
        <v>47</v>
      </c>
      <c r="K65" s="3">
        <v>55</v>
      </c>
      <c r="L65" s="3">
        <v>46</v>
      </c>
      <c r="M65" s="3">
        <v>50</v>
      </c>
      <c r="N65" s="3">
        <v>57</v>
      </c>
      <c r="O65" s="3">
        <v>63</v>
      </c>
      <c r="P65" s="3">
        <v>57</v>
      </c>
      <c r="Q65" s="3">
        <v>44</v>
      </c>
      <c r="R65" s="3">
        <v>49</v>
      </c>
      <c r="S65" s="4">
        <v>56</v>
      </c>
      <c r="T65" s="3">
        <v>64</v>
      </c>
      <c r="U65" s="3">
        <v>61</v>
      </c>
      <c r="V65" s="3">
        <v>47</v>
      </c>
      <c r="W65" s="3">
        <v>51</v>
      </c>
      <c r="X65" s="3">
        <v>57</v>
      </c>
      <c r="Y65" s="4">
        <v>57</v>
      </c>
      <c r="Z65" s="4">
        <v>58</v>
      </c>
      <c r="AA65" s="3">
        <v>53</v>
      </c>
      <c r="AB65" s="3">
        <v>55</v>
      </c>
      <c r="AC65" s="3">
        <v>43</v>
      </c>
      <c r="AD65" s="3">
        <v>58</v>
      </c>
      <c r="AE65" s="4">
        <v>61</v>
      </c>
      <c r="AF65" s="4">
        <v>55</v>
      </c>
      <c r="AG65" s="4">
        <v>44</v>
      </c>
      <c r="AH65" s="3">
        <v>63</v>
      </c>
      <c r="AI65" s="3">
        <v>67</v>
      </c>
      <c r="AJ65" s="4">
        <v>58</v>
      </c>
      <c r="AK65" s="3">
        <v>62</v>
      </c>
      <c r="AL65" s="3">
        <v>57</v>
      </c>
      <c r="AM65" s="3">
        <v>43</v>
      </c>
      <c r="AN65" s="3">
        <v>62</v>
      </c>
      <c r="AO65" s="3">
        <v>64</v>
      </c>
      <c r="AP65" s="3">
        <v>41</v>
      </c>
      <c r="AQ65" s="3">
        <v>24</v>
      </c>
      <c r="AR65" s="3">
        <v>37</v>
      </c>
      <c r="AS65" s="4">
        <v>45</v>
      </c>
      <c r="AT65" s="3">
        <v>69</v>
      </c>
      <c r="AU65" s="3">
        <v>55</v>
      </c>
      <c r="AV65" s="4">
        <v>57</v>
      </c>
      <c r="AW65" s="16">
        <v>62</v>
      </c>
    </row>
    <row r="66" spans="1:49" x14ac:dyDescent="0.35">
      <c r="A66" s="27" t="s">
        <v>342</v>
      </c>
      <c r="B66" s="3" t="s">
        <v>162</v>
      </c>
      <c r="C66" s="145">
        <f t="shared" si="6"/>
        <v>320.06521739130437</v>
      </c>
      <c r="D66" s="145">
        <v>0</v>
      </c>
      <c r="E66" s="145">
        <v>0</v>
      </c>
      <c r="F66" s="145">
        <v>0</v>
      </c>
      <c r="G66" s="145">
        <v>0</v>
      </c>
      <c r="H66" s="145">
        <v>649</v>
      </c>
      <c r="I66" s="145">
        <v>0</v>
      </c>
      <c r="J66" s="145">
        <v>0</v>
      </c>
      <c r="K66" s="145">
        <v>0</v>
      </c>
      <c r="L66" s="145">
        <v>860</v>
      </c>
      <c r="M66" s="145">
        <v>0</v>
      </c>
      <c r="N66" s="145">
        <v>0</v>
      </c>
      <c r="O66" s="145">
        <v>0</v>
      </c>
      <c r="P66" s="145">
        <v>1565</v>
      </c>
      <c r="Q66" s="145">
        <v>1634</v>
      </c>
      <c r="R66" s="145">
        <v>774</v>
      </c>
      <c r="S66" s="145">
        <v>0</v>
      </c>
      <c r="T66" s="145">
        <v>0</v>
      </c>
      <c r="U66" s="145">
        <v>0</v>
      </c>
      <c r="V66" s="145">
        <v>0</v>
      </c>
      <c r="W66" s="145">
        <v>0</v>
      </c>
      <c r="X66" s="145">
        <v>0</v>
      </c>
      <c r="Y66" s="145">
        <v>0</v>
      </c>
      <c r="Z66" s="145">
        <v>0</v>
      </c>
      <c r="AA66" s="145">
        <v>0</v>
      </c>
      <c r="AB66" s="145">
        <v>800</v>
      </c>
      <c r="AC66" s="145">
        <v>0</v>
      </c>
      <c r="AD66" s="145">
        <v>0</v>
      </c>
      <c r="AE66" s="145">
        <v>0</v>
      </c>
      <c r="AF66" s="145">
        <v>0</v>
      </c>
      <c r="AG66" s="145">
        <v>0</v>
      </c>
      <c r="AH66" s="145">
        <v>0</v>
      </c>
      <c r="AI66" s="145">
        <v>0</v>
      </c>
      <c r="AJ66" s="145">
        <v>0</v>
      </c>
      <c r="AK66" s="145">
        <v>845</v>
      </c>
      <c r="AL66" s="145">
        <v>0</v>
      </c>
      <c r="AM66" s="145">
        <v>1000</v>
      </c>
      <c r="AN66" s="145">
        <v>0</v>
      </c>
      <c r="AO66" s="145">
        <v>0</v>
      </c>
      <c r="AP66" s="145">
        <v>0</v>
      </c>
      <c r="AQ66" s="145">
        <v>0</v>
      </c>
      <c r="AR66" s="145">
        <v>750</v>
      </c>
      <c r="AS66" s="145">
        <v>600</v>
      </c>
      <c r="AT66" s="145">
        <v>0</v>
      </c>
      <c r="AU66" s="145">
        <v>1506</v>
      </c>
      <c r="AV66" s="145">
        <v>3740</v>
      </c>
      <c r="AW66" s="195">
        <v>0</v>
      </c>
    </row>
    <row r="67" spans="1:49" x14ac:dyDescent="0.35">
      <c r="A67" s="27" t="s">
        <v>342</v>
      </c>
      <c r="B67" s="3" t="s">
        <v>166</v>
      </c>
      <c r="C67" s="145">
        <f t="shared" si="6"/>
        <v>285.93478260869563</v>
      </c>
      <c r="D67" s="145">
        <v>0</v>
      </c>
      <c r="E67" s="145">
        <v>0</v>
      </c>
      <c r="F67" s="145">
        <v>0</v>
      </c>
      <c r="G67" s="145">
        <v>0</v>
      </c>
      <c r="H67" s="145">
        <v>649</v>
      </c>
      <c r="I67" s="145">
        <v>0</v>
      </c>
      <c r="J67" s="145">
        <v>0</v>
      </c>
      <c r="K67" s="145">
        <v>0</v>
      </c>
      <c r="L67" s="145">
        <v>860</v>
      </c>
      <c r="M67" s="145">
        <v>0</v>
      </c>
      <c r="N67" s="145">
        <v>0</v>
      </c>
      <c r="O67" s="145">
        <v>0</v>
      </c>
      <c r="P67" s="145">
        <v>1565</v>
      </c>
      <c r="Q67" s="145">
        <v>817</v>
      </c>
      <c r="R67" s="145">
        <v>774</v>
      </c>
      <c r="S67" s="145">
        <v>0</v>
      </c>
      <c r="T67" s="145">
        <v>0</v>
      </c>
      <c r="U67" s="145">
        <v>0</v>
      </c>
      <c r="V67" s="145">
        <v>0</v>
      </c>
      <c r="W67" s="145">
        <v>0</v>
      </c>
      <c r="X67" s="145">
        <v>0</v>
      </c>
      <c r="Y67" s="145">
        <v>0</v>
      </c>
      <c r="Z67" s="145">
        <v>0</v>
      </c>
      <c r="AA67" s="145">
        <v>0</v>
      </c>
      <c r="AB67" s="145">
        <v>800</v>
      </c>
      <c r="AC67" s="145">
        <v>0</v>
      </c>
      <c r="AD67" s="145">
        <v>0</v>
      </c>
      <c r="AE67" s="145">
        <v>0</v>
      </c>
      <c r="AF67" s="145">
        <v>0</v>
      </c>
      <c r="AG67" s="145">
        <v>0</v>
      </c>
      <c r="AH67" s="145">
        <v>0</v>
      </c>
      <c r="AI67" s="145">
        <v>0</v>
      </c>
      <c r="AJ67" s="145">
        <v>0</v>
      </c>
      <c r="AK67" s="145">
        <v>845</v>
      </c>
      <c r="AL67" s="145">
        <v>0</v>
      </c>
      <c r="AM67" s="145">
        <v>1000</v>
      </c>
      <c r="AN67" s="145">
        <v>0</v>
      </c>
      <c r="AO67" s="145">
        <v>0</v>
      </c>
      <c r="AP67" s="145">
        <v>0</v>
      </c>
      <c r="AQ67" s="145">
        <v>0</v>
      </c>
      <c r="AR67" s="145">
        <v>750</v>
      </c>
      <c r="AS67" s="145">
        <v>600</v>
      </c>
      <c r="AT67" s="145">
        <v>0</v>
      </c>
      <c r="AU67" s="145">
        <v>753</v>
      </c>
      <c r="AV67" s="145">
        <v>3740</v>
      </c>
      <c r="AW67" s="195">
        <v>0</v>
      </c>
    </row>
    <row r="68" spans="1:49" x14ac:dyDescent="0.35">
      <c r="A68" s="27" t="s">
        <v>342</v>
      </c>
      <c r="B68" s="3" t="s">
        <v>133</v>
      </c>
      <c r="C68" s="4">
        <f t="shared" si="6"/>
        <v>0.41304347826086957</v>
      </c>
      <c r="D68" s="3">
        <v>0</v>
      </c>
      <c r="E68" s="3">
        <v>0</v>
      </c>
      <c r="F68" s="3">
        <v>0</v>
      </c>
      <c r="G68" s="3">
        <v>0</v>
      </c>
      <c r="H68" s="3">
        <v>2</v>
      </c>
      <c r="I68" s="3">
        <v>0</v>
      </c>
      <c r="J68" s="3">
        <v>0</v>
      </c>
      <c r="K68" s="3">
        <v>0</v>
      </c>
      <c r="L68" s="3">
        <v>1</v>
      </c>
      <c r="M68" s="3">
        <v>0</v>
      </c>
      <c r="N68" s="3">
        <v>0</v>
      </c>
      <c r="O68" s="3">
        <v>0</v>
      </c>
      <c r="P68" s="3">
        <v>1</v>
      </c>
      <c r="Q68" s="3">
        <v>2</v>
      </c>
      <c r="R68" s="3">
        <v>1</v>
      </c>
      <c r="S68" s="3">
        <v>0</v>
      </c>
      <c r="T68" s="3">
        <v>0</v>
      </c>
      <c r="U68" s="3">
        <v>0</v>
      </c>
      <c r="V68" s="3">
        <v>0</v>
      </c>
      <c r="W68" s="3">
        <v>0</v>
      </c>
      <c r="X68" s="3">
        <v>0</v>
      </c>
      <c r="Y68" s="3">
        <v>0</v>
      </c>
      <c r="Z68" s="3">
        <v>0</v>
      </c>
      <c r="AA68" s="3">
        <v>0</v>
      </c>
      <c r="AB68" s="3">
        <v>1</v>
      </c>
      <c r="AC68" s="3">
        <v>0</v>
      </c>
      <c r="AD68" s="3">
        <v>0</v>
      </c>
      <c r="AE68" s="3">
        <v>0</v>
      </c>
      <c r="AF68" s="3">
        <v>0</v>
      </c>
      <c r="AG68" s="3">
        <v>0</v>
      </c>
      <c r="AH68" s="3">
        <v>0</v>
      </c>
      <c r="AI68" s="3">
        <v>0</v>
      </c>
      <c r="AJ68" s="3">
        <v>0</v>
      </c>
      <c r="AK68" s="3">
        <v>1</v>
      </c>
      <c r="AL68" s="3">
        <v>0</v>
      </c>
      <c r="AM68" s="3">
        <v>2</v>
      </c>
      <c r="AN68" s="3">
        <v>0</v>
      </c>
      <c r="AO68" s="3">
        <v>0</v>
      </c>
      <c r="AP68" s="3">
        <v>0</v>
      </c>
      <c r="AQ68" s="3">
        <v>0</v>
      </c>
      <c r="AR68" s="3">
        <v>2</v>
      </c>
      <c r="AS68" s="3">
        <v>2</v>
      </c>
      <c r="AT68" s="3">
        <v>0</v>
      </c>
      <c r="AU68" s="3">
        <v>3</v>
      </c>
      <c r="AV68" s="3">
        <v>1</v>
      </c>
      <c r="AW68" s="10">
        <v>0</v>
      </c>
    </row>
    <row r="69" spans="1:49" x14ac:dyDescent="0.35">
      <c r="A69" s="27" t="s">
        <v>342</v>
      </c>
      <c r="B69" s="3" t="s">
        <v>167</v>
      </c>
      <c r="C69" s="4">
        <f t="shared" si="6"/>
        <v>0</v>
      </c>
      <c r="D69" s="4">
        <v>0</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16">
        <v>0</v>
      </c>
    </row>
    <row r="70" spans="1:49" x14ac:dyDescent="0.35">
      <c r="A70" s="27" t="s">
        <v>342</v>
      </c>
      <c r="B70" s="3" t="s">
        <v>132</v>
      </c>
      <c r="C70" s="4">
        <f t="shared" si="6"/>
        <v>0.30434782608695654</v>
      </c>
      <c r="D70" s="3">
        <v>0</v>
      </c>
      <c r="E70" s="3">
        <v>0</v>
      </c>
      <c r="F70" s="3">
        <v>0</v>
      </c>
      <c r="G70" s="3">
        <v>0</v>
      </c>
      <c r="H70" s="3">
        <v>1</v>
      </c>
      <c r="I70" s="3">
        <v>0</v>
      </c>
      <c r="J70" s="3">
        <v>0</v>
      </c>
      <c r="K70" s="3">
        <v>0</v>
      </c>
      <c r="L70" s="3">
        <v>1</v>
      </c>
      <c r="M70" s="3">
        <v>0</v>
      </c>
      <c r="N70" s="3">
        <v>0</v>
      </c>
      <c r="O70" s="3">
        <v>0</v>
      </c>
      <c r="P70" s="3">
        <v>1</v>
      </c>
      <c r="Q70" s="3">
        <v>2</v>
      </c>
      <c r="R70" s="3">
        <v>1</v>
      </c>
      <c r="S70" s="3">
        <v>0</v>
      </c>
      <c r="T70" s="3">
        <v>0</v>
      </c>
      <c r="U70" s="3">
        <v>0</v>
      </c>
      <c r="V70" s="3">
        <v>0</v>
      </c>
      <c r="W70" s="3">
        <v>0</v>
      </c>
      <c r="X70" s="3">
        <v>0</v>
      </c>
      <c r="Y70" s="3">
        <v>0</v>
      </c>
      <c r="Z70" s="3">
        <v>0</v>
      </c>
      <c r="AA70" s="3">
        <v>0</v>
      </c>
      <c r="AB70" s="3">
        <v>1</v>
      </c>
      <c r="AC70" s="3">
        <v>0</v>
      </c>
      <c r="AD70" s="3">
        <v>0</v>
      </c>
      <c r="AE70" s="3">
        <v>0</v>
      </c>
      <c r="AF70" s="3">
        <v>0</v>
      </c>
      <c r="AG70" s="3">
        <v>0</v>
      </c>
      <c r="AH70" s="3">
        <v>0</v>
      </c>
      <c r="AI70" s="3">
        <v>0</v>
      </c>
      <c r="AJ70" s="3">
        <v>0</v>
      </c>
      <c r="AK70" s="3">
        <v>1</v>
      </c>
      <c r="AL70" s="3">
        <v>0</v>
      </c>
      <c r="AM70" s="3">
        <v>1</v>
      </c>
      <c r="AN70" s="3">
        <v>0</v>
      </c>
      <c r="AO70" s="3">
        <v>0</v>
      </c>
      <c r="AP70" s="3">
        <v>0</v>
      </c>
      <c r="AQ70" s="3">
        <v>0</v>
      </c>
      <c r="AR70" s="3">
        <v>1</v>
      </c>
      <c r="AS70" s="3">
        <v>1</v>
      </c>
      <c r="AT70" s="3">
        <v>0</v>
      </c>
      <c r="AU70" s="3">
        <v>2</v>
      </c>
      <c r="AV70" s="3">
        <v>1</v>
      </c>
      <c r="AW70" s="10">
        <v>0</v>
      </c>
    </row>
    <row r="71" spans="1:49" x14ac:dyDescent="0.35">
      <c r="A71" s="27" t="s">
        <v>338</v>
      </c>
      <c r="B71" s="3" t="s">
        <v>162</v>
      </c>
      <c r="C71" s="145">
        <f t="shared" si="6"/>
        <v>11181.717391304348</v>
      </c>
      <c r="D71" s="145">
        <v>9669</v>
      </c>
      <c r="E71" s="145">
        <v>8665</v>
      </c>
      <c r="F71" s="145">
        <v>13323</v>
      </c>
      <c r="G71" s="145">
        <v>16022</v>
      </c>
      <c r="H71" s="145">
        <v>20594</v>
      </c>
      <c r="I71" s="145">
        <v>21053</v>
      </c>
      <c r="J71" s="145">
        <v>21557</v>
      </c>
      <c r="K71" s="145">
        <v>17700</v>
      </c>
      <c r="L71" s="145">
        <v>13632</v>
      </c>
      <c r="M71" s="145">
        <v>14260</v>
      </c>
      <c r="N71" s="145">
        <v>12773</v>
      </c>
      <c r="O71" s="145">
        <v>16508</v>
      </c>
      <c r="P71" s="145">
        <v>18113</v>
      </c>
      <c r="Q71" s="145">
        <v>16564</v>
      </c>
      <c r="R71" s="145">
        <v>13832</v>
      </c>
      <c r="S71" s="145">
        <v>11695</v>
      </c>
      <c r="T71" s="145">
        <v>15515</v>
      </c>
      <c r="U71" s="145">
        <v>14511</v>
      </c>
      <c r="V71" s="145">
        <v>11356</v>
      </c>
      <c r="W71" s="145">
        <v>16064</v>
      </c>
      <c r="X71" s="145">
        <v>13801</v>
      </c>
      <c r="Y71" s="145">
        <v>15876</v>
      </c>
      <c r="Z71" s="145">
        <v>15104</v>
      </c>
      <c r="AA71" s="145">
        <v>14331</v>
      </c>
      <c r="AB71" s="145">
        <v>15162</v>
      </c>
      <c r="AC71" s="145">
        <v>13904</v>
      </c>
      <c r="AD71" s="145">
        <v>8891</v>
      </c>
      <c r="AE71" s="145">
        <v>8044</v>
      </c>
      <c r="AF71" s="145">
        <v>6711</v>
      </c>
      <c r="AG71" s="145">
        <v>4900</v>
      </c>
      <c r="AH71" s="145">
        <v>5885</v>
      </c>
      <c r="AI71" s="145">
        <v>7984</v>
      </c>
      <c r="AJ71" s="145">
        <v>7697</v>
      </c>
      <c r="AK71" s="145">
        <v>7474</v>
      </c>
      <c r="AL71" s="145">
        <v>6848</v>
      </c>
      <c r="AM71" s="145">
        <v>6458</v>
      </c>
      <c r="AN71" s="145">
        <v>7928</v>
      </c>
      <c r="AO71" s="145">
        <v>7221</v>
      </c>
      <c r="AP71" s="145">
        <v>6947</v>
      </c>
      <c r="AQ71" s="145">
        <v>2237</v>
      </c>
      <c r="AR71" s="145">
        <v>1520</v>
      </c>
      <c r="AS71" s="145">
        <v>5182</v>
      </c>
      <c r="AT71" s="145">
        <v>6200</v>
      </c>
      <c r="AU71" s="145">
        <v>6204</v>
      </c>
      <c r="AV71" s="145">
        <v>4180</v>
      </c>
      <c r="AW71" s="195">
        <v>4264</v>
      </c>
    </row>
    <row r="72" spans="1:49" x14ac:dyDescent="0.35">
      <c r="A72" s="27" t="s">
        <v>338</v>
      </c>
      <c r="B72" s="3" t="s">
        <v>166</v>
      </c>
      <c r="C72" s="145">
        <f t="shared" si="6"/>
        <v>191.17391304347825</v>
      </c>
      <c r="D72" s="145">
        <v>193</v>
      </c>
      <c r="E72" s="145">
        <v>197</v>
      </c>
      <c r="F72" s="145">
        <v>251</v>
      </c>
      <c r="G72" s="145">
        <v>272</v>
      </c>
      <c r="H72" s="145">
        <v>322</v>
      </c>
      <c r="I72" s="145">
        <v>405</v>
      </c>
      <c r="J72" s="145">
        <v>423</v>
      </c>
      <c r="K72" s="145">
        <v>361</v>
      </c>
      <c r="L72" s="145">
        <v>284</v>
      </c>
      <c r="M72" s="145">
        <v>291</v>
      </c>
      <c r="N72" s="145">
        <v>250</v>
      </c>
      <c r="O72" s="145">
        <v>206</v>
      </c>
      <c r="P72" s="145">
        <v>208</v>
      </c>
      <c r="Q72" s="145">
        <v>180</v>
      </c>
      <c r="R72" s="145">
        <v>143</v>
      </c>
      <c r="S72" s="145">
        <v>143</v>
      </c>
      <c r="T72" s="145">
        <v>160</v>
      </c>
      <c r="U72" s="145">
        <v>186</v>
      </c>
      <c r="V72" s="145">
        <v>160</v>
      </c>
      <c r="W72" s="145">
        <v>167</v>
      </c>
      <c r="X72" s="145">
        <v>157</v>
      </c>
      <c r="Y72" s="145">
        <v>171</v>
      </c>
      <c r="Z72" s="145">
        <v>139</v>
      </c>
      <c r="AA72" s="145">
        <v>125</v>
      </c>
      <c r="AB72" s="145">
        <v>117</v>
      </c>
      <c r="AC72" s="145">
        <v>110</v>
      </c>
      <c r="AD72" s="145">
        <v>139</v>
      </c>
      <c r="AE72" s="145">
        <v>141</v>
      </c>
      <c r="AF72" s="145">
        <v>129</v>
      </c>
      <c r="AG72" s="145">
        <v>102</v>
      </c>
      <c r="AH72" s="145">
        <v>131</v>
      </c>
      <c r="AI72" s="145">
        <v>160</v>
      </c>
      <c r="AJ72" s="145">
        <v>130</v>
      </c>
      <c r="AK72" s="145">
        <v>149</v>
      </c>
      <c r="AL72" s="145">
        <v>156</v>
      </c>
      <c r="AM72" s="145">
        <v>137</v>
      </c>
      <c r="AN72" s="145">
        <v>144</v>
      </c>
      <c r="AO72" s="145">
        <v>150</v>
      </c>
      <c r="AP72" s="145">
        <v>232</v>
      </c>
      <c r="AQ72" s="145">
        <v>93</v>
      </c>
      <c r="AR72" s="145">
        <v>61</v>
      </c>
      <c r="AS72" s="145">
        <v>179</v>
      </c>
      <c r="AT72" s="145">
        <v>188</v>
      </c>
      <c r="AU72" s="145">
        <v>222</v>
      </c>
      <c r="AV72" s="145">
        <v>246</v>
      </c>
      <c r="AW72" s="195">
        <v>284</v>
      </c>
    </row>
    <row r="73" spans="1:49" x14ac:dyDescent="0.35">
      <c r="A73" s="27" t="s">
        <v>338</v>
      </c>
      <c r="B73" s="3" t="s">
        <v>133</v>
      </c>
      <c r="C73" s="4">
        <f t="shared" si="6"/>
        <v>0</v>
      </c>
      <c r="D73" s="3">
        <v>0</v>
      </c>
      <c r="E73" s="3">
        <v>0</v>
      </c>
      <c r="F73" s="3">
        <v>0</v>
      </c>
      <c r="G73" s="3">
        <v>0</v>
      </c>
      <c r="H73" s="3">
        <v>0</v>
      </c>
      <c r="I73" s="3">
        <v>0</v>
      </c>
      <c r="J73" s="3">
        <v>0</v>
      </c>
      <c r="K73" s="3">
        <v>0</v>
      </c>
      <c r="L73" s="3">
        <v>0</v>
      </c>
      <c r="M73" s="3">
        <v>0</v>
      </c>
      <c r="N73" s="3">
        <v>0</v>
      </c>
      <c r="O73" s="3">
        <v>0</v>
      </c>
      <c r="P73" s="3">
        <v>0</v>
      </c>
      <c r="Q73" s="3">
        <v>0</v>
      </c>
      <c r="R73" s="3">
        <v>0</v>
      </c>
      <c r="S73" s="3">
        <v>0</v>
      </c>
      <c r="T73" s="3">
        <v>0</v>
      </c>
      <c r="U73" s="3">
        <v>0</v>
      </c>
      <c r="V73" s="3">
        <v>0</v>
      </c>
      <c r="W73" s="3">
        <v>0</v>
      </c>
      <c r="X73" s="3">
        <v>0</v>
      </c>
      <c r="Y73" s="3">
        <v>0</v>
      </c>
      <c r="Z73" s="3">
        <v>0</v>
      </c>
      <c r="AA73" s="3">
        <v>0</v>
      </c>
      <c r="AB73" s="3">
        <v>0</v>
      </c>
      <c r="AC73" s="3">
        <v>0</v>
      </c>
      <c r="AD73" s="3">
        <v>0</v>
      </c>
      <c r="AE73" s="3">
        <v>0</v>
      </c>
      <c r="AF73" s="3">
        <v>0</v>
      </c>
      <c r="AG73" s="3">
        <v>0</v>
      </c>
      <c r="AH73" s="3">
        <v>0</v>
      </c>
      <c r="AI73" s="3">
        <v>0</v>
      </c>
      <c r="AJ73" s="3">
        <v>0</v>
      </c>
      <c r="AK73" s="3">
        <v>0</v>
      </c>
      <c r="AL73" s="3">
        <v>0</v>
      </c>
      <c r="AM73" s="3">
        <v>0</v>
      </c>
      <c r="AN73" s="3">
        <v>0</v>
      </c>
      <c r="AO73" s="3">
        <v>0</v>
      </c>
      <c r="AP73" s="3">
        <v>0</v>
      </c>
      <c r="AQ73" s="3">
        <v>0</v>
      </c>
      <c r="AR73" s="3">
        <v>0</v>
      </c>
      <c r="AS73" s="3">
        <v>0</v>
      </c>
      <c r="AT73" s="3">
        <v>0</v>
      </c>
      <c r="AU73" s="3">
        <v>0</v>
      </c>
      <c r="AV73" s="3">
        <v>0</v>
      </c>
      <c r="AW73" s="10">
        <v>0</v>
      </c>
    </row>
    <row r="74" spans="1:49" x14ac:dyDescent="0.35">
      <c r="A74" s="27" t="s">
        <v>338</v>
      </c>
      <c r="B74" s="3" t="s">
        <v>167</v>
      </c>
      <c r="C74" s="4">
        <f t="shared" si="6"/>
        <v>0</v>
      </c>
      <c r="D74" s="4">
        <v>0</v>
      </c>
      <c r="E74" s="4">
        <v>0</v>
      </c>
      <c r="F74" s="4">
        <v>0</v>
      </c>
      <c r="G74" s="4">
        <v>0</v>
      </c>
      <c r="H74" s="4">
        <v>0</v>
      </c>
      <c r="I74" s="4">
        <v>0</v>
      </c>
      <c r="J74" s="4">
        <v>0</v>
      </c>
      <c r="K74" s="4">
        <v>0</v>
      </c>
      <c r="L74" s="4">
        <v>0</v>
      </c>
      <c r="M74" s="4">
        <v>0</v>
      </c>
      <c r="N74" s="4">
        <v>0</v>
      </c>
      <c r="O74" s="4">
        <v>0</v>
      </c>
      <c r="P74" s="4">
        <v>0</v>
      </c>
      <c r="Q74" s="4">
        <v>0</v>
      </c>
      <c r="R74" s="4">
        <v>0</v>
      </c>
      <c r="S74" s="4">
        <v>0</v>
      </c>
      <c r="T74" s="4">
        <v>0</v>
      </c>
      <c r="U74" s="4">
        <v>0</v>
      </c>
      <c r="V74" s="4">
        <v>0</v>
      </c>
      <c r="W74" s="4">
        <v>0</v>
      </c>
      <c r="X74" s="4">
        <v>0</v>
      </c>
      <c r="Y74" s="4">
        <v>0</v>
      </c>
      <c r="Z74" s="4">
        <v>0</v>
      </c>
      <c r="AA74" s="4">
        <v>0</v>
      </c>
      <c r="AB74" s="4">
        <v>0</v>
      </c>
      <c r="AC74" s="4">
        <v>0</v>
      </c>
      <c r="AD74" s="4">
        <v>0</v>
      </c>
      <c r="AE74" s="4">
        <v>0</v>
      </c>
      <c r="AF74" s="4">
        <v>0</v>
      </c>
      <c r="AG74" s="4">
        <v>0</v>
      </c>
      <c r="AH74" s="4">
        <v>0</v>
      </c>
      <c r="AI74" s="4">
        <v>0</v>
      </c>
      <c r="AJ74" s="4">
        <v>0</v>
      </c>
      <c r="AK74" s="4">
        <v>0</v>
      </c>
      <c r="AL74" s="4">
        <v>0</v>
      </c>
      <c r="AM74" s="4">
        <v>0</v>
      </c>
      <c r="AN74" s="4">
        <v>0</v>
      </c>
      <c r="AO74" s="4">
        <v>0</v>
      </c>
      <c r="AP74" s="4">
        <v>0</v>
      </c>
      <c r="AQ74" s="4">
        <v>0</v>
      </c>
      <c r="AR74" s="4">
        <v>0</v>
      </c>
      <c r="AS74" s="4">
        <v>0</v>
      </c>
      <c r="AT74" s="4">
        <v>0</v>
      </c>
      <c r="AU74" s="4">
        <v>0</v>
      </c>
      <c r="AV74" s="4">
        <v>0</v>
      </c>
      <c r="AW74" s="16">
        <v>0</v>
      </c>
    </row>
    <row r="75" spans="1:49" x14ac:dyDescent="0.35">
      <c r="A75" s="27" t="s">
        <v>338</v>
      </c>
      <c r="B75" s="3" t="s">
        <v>132</v>
      </c>
      <c r="C75" s="4">
        <f t="shared" si="6"/>
        <v>61.543478260869563</v>
      </c>
      <c r="D75" s="3">
        <v>50</v>
      </c>
      <c r="E75" s="3">
        <v>44</v>
      </c>
      <c r="F75" s="3">
        <v>53</v>
      </c>
      <c r="G75" s="3">
        <v>59</v>
      </c>
      <c r="H75" s="3">
        <v>64</v>
      </c>
      <c r="I75" s="3">
        <v>52</v>
      </c>
      <c r="J75" s="3">
        <v>51</v>
      </c>
      <c r="K75" s="3">
        <v>49</v>
      </c>
      <c r="L75" s="3">
        <v>48</v>
      </c>
      <c r="M75" s="3">
        <v>49</v>
      </c>
      <c r="N75" s="3">
        <v>51</v>
      </c>
      <c r="O75" s="3">
        <v>80</v>
      </c>
      <c r="P75" s="3">
        <v>87</v>
      </c>
      <c r="Q75" s="3">
        <v>92</v>
      </c>
      <c r="R75" s="3">
        <v>97</v>
      </c>
      <c r="S75" s="3">
        <v>82</v>
      </c>
      <c r="T75" s="3">
        <v>97</v>
      </c>
      <c r="U75" s="3">
        <v>78</v>
      </c>
      <c r="V75" s="3">
        <v>71</v>
      </c>
      <c r="W75" s="3">
        <v>96</v>
      </c>
      <c r="X75" s="3">
        <v>88</v>
      </c>
      <c r="Y75" s="3">
        <v>93</v>
      </c>
      <c r="Z75" s="3">
        <v>109</v>
      </c>
      <c r="AA75" s="3">
        <v>115</v>
      </c>
      <c r="AB75" s="3">
        <v>130</v>
      </c>
      <c r="AC75" s="3">
        <v>126</v>
      </c>
      <c r="AD75" s="3">
        <v>64</v>
      </c>
      <c r="AE75" s="3">
        <v>57</v>
      </c>
      <c r="AF75" s="3">
        <v>52</v>
      </c>
      <c r="AG75" s="3">
        <v>48</v>
      </c>
      <c r="AH75" s="3">
        <v>45</v>
      </c>
      <c r="AI75" s="3">
        <v>50</v>
      </c>
      <c r="AJ75" s="3">
        <v>59</v>
      </c>
      <c r="AK75" s="3">
        <v>50</v>
      </c>
      <c r="AL75" s="3">
        <v>44</v>
      </c>
      <c r="AM75" s="3">
        <v>47</v>
      </c>
      <c r="AN75" s="3">
        <v>55</v>
      </c>
      <c r="AO75" s="3">
        <v>48</v>
      </c>
      <c r="AP75" s="3">
        <v>30</v>
      </c>
      <c r="AQ75" s="3">
        <v>24</v>
      </c>
      <c r="AR75" s="3">
        <v>25</v>
      </c>
      <c r="AS75" s="3">
        <v>29</v>
      </c>
      <c r="AT75" s="3">
        <v>33</v>
      </c>
      <c r="AU75" s="3">
        <v>28</v>
      </c>
      <c r="AV75" s="3">
        <v>17</v>
      </c>
      <c r="AW75" s="10">
        <v>15</v>
      </c>
    </row>
    <row r="76" spans="1:49" s="42" customFormat="1" x14ac:dyDescent="0.35">
      <c r="A76" s="54" t="s">
        <v>339</v>
      </c>
      <c r="B76" s="21" t="s">
        <v>162</v>
      </c>
      <c r="C76" s="145">
        <f t="shared" si="6"/>
        <v>252533.52173913043</v>
      </c>
      <c r="D76" s="145">
        <v>211080</v>
      </c>
      <c r="E76" s="145">
        <v>210034</v>
      </c>
      <c r="F76" s="145">
        <v>236577</v>
      </c>
      <c r="G76" s="145">
        <v>247506</v>
      </c>
      <c r="H76" s="145">
        <v>287884</v>
      </c>
      <c r="I76" s="145">
        <v>284684</v>
      </c>
      <c r="J76" s="145">
        <v>270851</v>
      </c>
      <c r="K76" s="145">
        <v>318196</v>
      </c>
      <c r="L76" s="145">
        <v>278881</v>
      </c>
      <c r="M76" s="145">
        <v>265361</v>
      </c>
      <c r="N76" s="145">
        <v>244250</v>
      </c>
      <c r="O76" s="145">
        <v>243487</v>
      </c>
      <c r="P76" s="145">
        <v>272342</v>
      </c>
      <c r="Q76" s="145">
        <v>259085</v>
      </c>
      <c r="R76" s="145">
        <v>287347</v>
      </c>
      <c r="S76" s="145">
        <v>262986</v>
      </c>
      <c r="T76" s="145">
        <v>284015</v>
      </c>
      <c r="U76" s="145">
        <v>264512</v>
      </c>
      <c r="V76" s="145">
        <v>246858</v>
      </c>
      <c r="W76" s="145">
        <v>271355</v>
      </c>
      <c r="X76" s="145">
        <v>250272</v>
      </c>
      <c r="Y76" s="145">
        <v>297966</v>
      </c>
      <c r="Z76" s="145">
        <v>254991</v>
      </c>
      <c r="AA76" s="145">
        <v>257334</v>
      </c>
      <c r="AB76" s="145">
        <v>303106</v>
      </c>
      <c r="AC76" s="145">
        <v>278010</v>
      </c>
      <c r="AD76" s="145">
        <v>295179</v>
      </c>
      <c r="AE76" s="145">
        <v>287491</v>
      </c>
      <c r="AF76" s="145">
        <v>288903</v>
      </c>
      <c r="AG76" s="145">
        <v>259364</v>
      </c>
      <c r="AH76" s="145">
        <v>285743</v>
      </c>
      <c r="AI76" s="145">
        <v>287366</v>
      </c>
      <c r="AJ76" s="145">
        <v>282905</v>
      </c>
      <c r="AK76" s="145">
        <v>283713</v>
      </c>
      <c r="AL76" s="145">
        <v>244890</v>
      </c>
      <c r="AM76" s="145">
        <v>253427</v>
      </c>
      <c r="AN76" s="145">
        <v>287041</v>
      </c>
      <c r="AO76" s="145">
        <v>268105</v>
      </c>
      <c r="AP76" s="145">
        <v>240859</v>
      </c>
      <c r="AQ76" s="145">
        <v>120001</v>
      </c>
      <c r="AR76" s="145">
        <v>129598</v>
      </c>
      <c r="AS76" s="145">
        <v>174055</v>
      </c>
      <c r="AT76" s="145">
        <v>178562</v>
      </c>
      <c r="AU76" s="145">
        <v>179267</v>
      </c>
      <c r="AV76" s="145">
        <v>188937</v>
      </c>
      <c r="AW76" s="195">
        <v>192166</v>
      </c>
    </row>
    <row r="77" spans="1:49" x14ac:dyDescent="0.35">
      <c r="A77" s="27" t="s">
        <v>339</v>
      </c>
      <c r="B77" s="3" t="s">
        <v>166</v>
      </c>
      <c r="C77" s="145">
        <f t="shared" si="6"/>
        <v>460.97826086956519</v>
      </c>
      <c r="D77" s="145">
        <v>366</v>
      </c>
      <c r="E77" s="145">
        <v>390</v>
      </c>
      <c r="F77" s="145">
        <v>418</v>
      </c>
      <c r="G77" s="145">
        <v>459</v>
      </c>
      <c r="H77" s="145">
        <v>502</v>
      </c>
      <c r="I77" s="145">
        <v>526</v>
      </c>
      <c r="J77" s="145">
        <v>533</v>
      </c>
      <c r="K77" s="145">
        <v>553</v>
      </c>
      <c r="L77" s="145">
        <v>512</v>
      </c>
      <c r="M77" s="145">
        <v>470</v>
      </c>
      <c r="N77" s="145">
        <v>419</v>
      </c>
      <c r="O77" s="145">
        <v>442</v>
      </c>
      <c r="P77" s="145">
        <v>417</v>
      </c>
      <c r="Q77" s="145">
        <v>417</v>
      </c>
      <c r="R77" s="145">
        <v>470</v>
      </c>
      <c r="S77" s="145">
        <v>447</v>
      </c>
      <c r="T77" s="145">
        <v>486</v>
      </c>
      <c r="U77" s="145">
        <v>458</v>
      </c>
      <c r="V77" s="145">
        <v>438</v>
      </c>
      <c r="W77" s="145">
        <v>481</v>
      </c>
      <c r="X77" s="145">
        <v>446</v>
      </c>
      <c r="Y77" s="145">
        <v>484</v>
      </c>
      <c r="Z77" s="145">
        <v>451</v>
      </c>
      <c r="AA77" s="145">
        <v>453</v>
      </c>
      <c r="AB77" s="145">
        <v>462</v>
      </c>
      <c r="AC77" s="145">
        <v>448</v>
      </c>
      <c r="AD77" s="145">
        <v>473</v>
      </c>
      <c r="AE77" s="145">
        <v>465</v>
      </c>
      <c r="AF77" s="145">
        <v>482</v>
      </c>
      <c r="AG77" s="145">
        <v>456</v>
      </c>
      <c r="AH77" s="145">
        <v>490</v>
      </c>
      <c r="AI77" s="145">
        <v>515</v>
      </c>
      <c r="AJ77" s="145">
        <v>480</v>
      </c>
      <c r="AK77" s="145">
        <v>464</v>
      </c>
      <c r="AL77" s="145">
        <v>459</v>
      </c>
      <c r="AM77" s="145">
        <v>447</v>
      </c>
      <c r="AN77" s="145">
        <v>449</v>
      </c>
      <c r="AO77" s="145">
        <v>435</v>
      </c>
      <c r="AP77" s="145">
        <v>491</v>
      </c>
      <c r="AQ77" s="145">
        <v>482</v>
      </c>
      <c r="AR77" s="145">
        <v>468</v>
      </c>
      <c r="AS77" s="145">
        <v>469</v>
      </c>
      <c r="AT77" s="145">
        <v>438</v>
      </c>
      <c r="AU77" s="145">
        <v>411</v>
      </c>
      <c r="AV77" s="145">
        <v>456</v>
      </c>
      <c r="AW77" s="195">
        <v>427</v>
      </c>
    </row>
    <row r="78" spans="1:49" x14ac:dyDescent="0.35">
      <c r="A78" s="27" t="s">
        <v>339</v>
      </c>
      <c r="B78" s="3" t="s">
        <v>133</v>
      </c>
      <c r="C78" s="4">
        <f t="shared" si="6"/>
        <v>3927.195652173913</v>
      </c>
      <c r="D78" s="4">
        <v>3906</v>
      </c>
      <c r="E78" s="4">
        <v>3673</v>
      </c>
      <c r="F78" s="4">
        <v>3948</v>
      </c>
      <c r="G78" s="4">
        <v>4015</v>
      </c>
      <c r="H78" s="4">
        <v>4406</v>
      </c>
      <c r="I78" s="4">
        <v>4317</v>
      </c>
      <c r="J78" s="4">
        <v>3942</v>
      </c>
      <c r="K78" s="4">
        <v>4656</v>
      </c>
      <c r="L78" s="4">
        <v>4208</v>
      </c>
      <c r="M78" s="4">
        <v>4134</v>
      </c>
      <c r="N78" s="4">
        <v>4045</v>
      </c>
      <c r="O78" s="4">
        <v>3907</v>
      </c>
      <c r="P78" s="4">
        <v>4390</v>
      </c>
      <c r="Q78" s="4">
        <v>4028</v>
      </c>
      <c r="R78" s="4">
        <v>4306</v>
      </c>
      <c r="S78" s="4">
        <v>4011</v>
      </c>
      <c r="T78" s="4">
        <v>4251</v>
      </c>
      <c r="U78" s="4">
        <v>4022</v>
      </c>
      <c r="V78" s="4">
        <v>3728</v>
      </c>
      <c r="W78" s="4">
        <v>4146</v>
      </c>
      <c r="X78" s="4">
        <v>3684</v>
      </c>
      <c r="Y78" s="4">
        <v>4525</v>
      </c>
      <c r="Z78" s="4">
        <v>4006</v>
      </c>
      <c r="AA78" s="4">
        <v>3946</v>
      </c>
      <c r="AB78" s="4">
        <v>4715</v>
      </c>
      <c r="AC78" s="4">
        <v>4345</v>
      </c>
      <c r="AD78" s="4">
        <v>4742</v>
      </c>
      <c r="AE78" s="4">
        <v>4828</v>
      </c>
      <c r="AF78" s="4">
        <v>4647</v>
      </c>
      <c r="AG78" s="4">
        <v>4053</v>
      </c>
      <c r="AH78" s="4">
        <v>4265</v>
      </c>
      <c r="AI78" s="4">
        <v>4250</v>
      </c>
      <c r="AJ78" s="4">
        <v>4084</v>
      </c>
      <c r="AK78" s="4">
        <v>4165</v>
      </c>
      <c r="AL78" s="4">
        <v>3616</v>
      </c>
      <c r="AM78" s="4">
        <v>3860</v>
      </c>
      <c r="AN78" s="4">
        <v>4558</v>
      </c>
      <c r="AO78" s="4">
        <v>4226</v>
      </c>
      <c r="AP78" s="4">
        <v>3676</v>
      </c>
      <c r="AQ78" s="4">
        <v>1719</v>
      </c>
      <c r="AR78" s="4">
        <v>1852</v>
      </c>
      <c r="AS78" s="4">
        <v>2666</v>
      </c>
      <c r="AT78" s="4">
        <v>2837</v>
      </c>
      <c r="AU78" s="4">
        <v>2981</v>
      </c>
      <c r="AV78" s="4">
        <v>3068</v>
      </c>
      <c r="AW78" s="16">
        <v>3298</v>
      </c>
    </row>
    <row r="79" spans="1:49" x14ac:dyDescent="0.35">
      <c r="A79" s="27" t="s">
        <v>339</v>
      </c>
      <c r="B79" s="3" t="s">
        <v>167</v>
      </c>
      <c r="C79" s="4">
        <f t="shared" si="6"/>
        <v>94910.426443517586</v>
      </c>
      <c r="D79" s="4">
        <v>78905</v>
      </c>
      <c r="E79" s="4">
        <v>79156</v>
      </c>
      <c r="F79" s="4">
        <v>90207</v>
      </c>
      <c r="G79" s="4">
        <v>94493</v>
      </c>
      <c r="H79" s="4">
        <v>111269</v>
      </c>
      <c r="I79" s="4">
        <v>110601</v>
      </c>
      <c r="J79" s="4">
        <v>105966</v>
      </c>
      <c r="K79" s="4">
        <v>124552.030524061</v>
      </c>
      <c r="L79" s="4">
        <v>108971</v>
      </c>
      <c r="M79" s="4">
        <v>102215.52483570235</v>
      </c>
      <c r="N79" s="4">
        <v>93029</v>
      </c>
      <c r="O79" s="4">
        <v>93293</v>
      </c>
      <c r="P79" s="4">
        <v>101661</v>
      </c>
      <c r="Q79" s="4">
        <v>97377</v>
      </c>
      <c r="R79" s="4">
        <v>108537</v>
      </c>
      <c r="S79" s="4">
        <v>98921</v>
      </c>
      <c r="T79" s="4">
        <v>107943</v>
      </c>
      <c r="U79" s="4">
        <v>99829</v>
      </c>
      <c r="V79" s="4">
        <v>93177</v>
      </c>
      <c r="W79" s="4">
        <v>102438</v>
      </c>
      <c r="X79" s="4">
        <v>95171</v>
      </c>
      <c r="Y79" s="4">
        <v>112628</v>
      </c>
      <c r="Z79" s="4">
        <v>96136</v>
      </c>
      <c r="AA79" s="4">
        <v>96951</v>
      </c>
      <c r="AB79" s="4">
        <v>111299</v>
      </c>
      <c r="AC79" s="4">
        <v>101696</v>
      </c>
      <c r="AD79" s="4">
        <v>107481</v>
      </c>
      <c r="AE79" s="4">
        <v>103612</v>
      </c>
      <c r="AF79" s="4">
        <v>104852.06104204578</v>
      </c>
      <c r="AG79" s="4">
        <v>94546</v>
      </c>
      <c r="AH79" s="4">
        <v>104779</v>
      </c>
      <c r="AI79" s="4">
        <v>104602</v>
      </c>
      <c r="AJ79" s="4">
        <v>102499</v>
      </c>
      <c r="AK79" s="4">
        <v>104042</v>
      </c>
      <c r="AL79" s="4">
        <v>89930</v>
      </c>
      <c r="AM79" s="4">
        <v>92371</v>
      </c>
      <c r="AN79" s="4">
        <v>103899</v>
      </c>
      <c r="AO79" s="4">
        <v>97023</v>
      </c>
      <c r="AP79" s="4">
        <v>87504</v>
      </c>
      <c r="AQ79" s="4">
        <v>44419</v>
      </c>
      <c r="AR79" s="4">
        <v>47921</v>
      </c>
      <c r="AS79" s="4">
        <v>69388</v>
      </c>
      <c r="AT79" s="4">
        <v>70830</v>
      </c>
      <c r="AU79" s="4">
        <v>70319</v>
      </c>
      <c r="AV79" s="4">
        <v>74412</v>
      </c>
      <c r="AW79" s="16">
        <v>75029</v>
      </c>
    </row>
    <row r="80" spans="1:49" ht="15" thickBot="1" x14ac:dyDescent="0.4">
      <c r="A80" s="7" t="s">
        <v>339</v>
      </c>
      <c r="B80" s="8" t="s">
        <v>132</v>
      </c>
      <c r="C80" s="22">
        <f t="shared" si="6"/>
        <v>548.17391304347825</v>
      </c>
      <c r="D80" s="22">
        <v>576</v>
      </c>
      <c r="E80" s="22">
        <v>538</v>
      </c>
      <c r="F80" s="22">
        <v>566</v>
      </c>
      <c r="G80" s="22">
        <v>539</v>
      </c>
      <c r="H80" s="22">
        <v>574</v>
      </c>
      <c r="I80" s="22">
        <v>541</v>
      </c>
      <c r="J80" s="22">
        <v>508</v>
      </c>
      <c r="K80" s="22">
        <v>575</v>
      </c>
      <c r="L80" s="22">
        <v>545</v>
      </c>
      <c r="M80" s="22">
        <v>565</v>
      </c>
      <c r="N80" s="22">
        <v>583</v>
      </c>
      <c r="O80" s="22">
        <v>551</v>
      </c>
      <c r="P80" s="22">
        <v>653</v>
      </c>
      <c r="Q80" s="22">
        <v>622</v>
      </c>
      <c r="R80" s="22">
        <v>611</v>
      </c>
      <c r="S80" s="22">
        <v>588</v>
      </c>
      <c r="T80" s="22">
        <v>584</v>
      </c>
      <c r="U80" s="22">
        <v>578</v>
      </c>
      <c r="V80" s="22">
        <v>564</v>
      </c>
      <c r="W80" s="22">
        <v>564</v>
      </c>
      <c r="X80" s="22">
        <v>561</v>
      </c>
      <c r="Y80" s="22">
        <v>616</v>
      </c>
      <c r="Z80" s="22">
        <v>565</v>
      </c>
      <c r="AA80" s="22">
        <v>568</v>
      </c>
      <c r="AB80" s="22">
        <v>656</v>
      </c>
      <c r="AC80" s="22">
        <v>620</v>
      </c>
      <c r="AD80" s="22">
        <v>624</v>
      </c>
      <c r="AE80" s="22">
        <v>618</v>
      </c>
      <c r="AF80" s="22">
        <v>600</v>
      </c>
      <c r="AG80" s="22">
        <v>569</v>
      </c>
      <c r="AH80" s="22">
        <v>583</v>
      </c>
      <c r="AI80" s="22">
        <v>558</v>
      </c>
      <c r="AJ80" s="22">
        <v>590</v>
      </c>
      <c r="AK80" s="22">
        <v>611</v>
      </c>
      <c r="AL80" s="22">
        <v>533</v>
      </c>
      <c r="AM80" s="22">
        <v>567</v>
      </c>
      <c r="AN80" s="22">
        <v>639</v>
      </c>
      <c r="AO80" s="22">
        <v>617</v>
      </c>
      <c r="AP80" s="22">
        <v>491</v>
      </c>
      <c r="AQ80" s="8">
        <v>249</v>
      </c>
      <c r="AR80" s="8">
        <v>277</v>
      </c>
      <c r="AS80" s="22">
        <v>371</v>
      </c>
      <c r="AT80" s="22">
        <v>408</v>
      </c>
      <c r="AU80" s="22">
        <v>436</v>
      </c>
      <c r="AV80" s="22">
        <v>414</v>
      </c>
      <c r="AW80" s="178">
        <v>450</v>
      </c>
    </row>
    <row r="81" spans="1:49" s="2" customFormat="1" x14ac:dyDescent="0.3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row>
    <row r="82" spans="1:49" s="2" customFormat="1" x14ac:dyDescent="0.35">
      <c r="A82" s="51" t="s">
        <v>138</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row>
    <row r="84" spans="1:49" x14ac:dyDescent="0.35">
      <c r="A84" s="456" t="s">
        <v>171</v>
      </c>
      <c r="B84" s="456" t="s">
        <v>160</v>
      </c>
      <c r="C84" s="456" t="s">
        <v>153</v>
      </c>
      <c r="D84" s="14">
        <v>42736</v>
      </c>
      <c r="E84" s="14">
        <v>42767</v>
      </c>
      <c r="F84" s="14">
        <v>42795</v>
      </c>
      <c r="G84" s="14">
        <v>42826</v>
      </c>
      <c r="H84" s="14">
        <v>42856</v>
      </c>
      <c r="I84" s="14">
        <v>42887</v>
      </c>
      <c r="J84" s="14">
        <v>42917</v>
      </c>
      <c r="K84" s="14">
        <v>42948</v>
      </c>
      <c r="L84" s="14">
        <v>42979</v>
      </c>
      <c r="M84" s="14">
        <v>43009</v>
      </c>
      <c r="N84" s="14">
        <v>43040</v>
      </c>
      <c r="O84" s="14">
        <v>43070</v>
      </c>
      <c r="P84" s="14">
        <v>43101</v>
      </c>
      <c r="Q84" s="14">
        <v>43132</v>
      </c>
      <c r="R84" s="14">
        <v>43160</v>
      </c>
      <c r="S84" s="14">
        <v>43191</v>
      </c>
      <c r="T84" s="14">
        <v>43221</v>
      </c>
      <c r="U84" s="14">
        <v>43252</v>
      </c>
      <c r="V84" s="14">
        <v>43282</v>
      </c>
      <c r="W84" s="14">
        <v>43313</v>
      </c>
      <c r="X84" s="14">
        <v>43344</v>
      </c>
      <c r="Y84" s="14">
        <v>43374</v>
      </c>
      <c r="Z84" s="14">
        <v>43405</v>
      </c>
      <c r="AA84" s="14">
        <v>43435</v>
      </c>
      <c r="AB84" s="14">
        <v>43466</v>
      </c>
      <c r="AC84" s="14">
        <v>43497</v>
      </c>
      <c r="AD84" s="14">
        <v>43525</v>
      </c>
      <c r="AE84" s="14">
        <v>43556</v>
      </c>
      <c r="AF84" s="14">
        <v>43586</v>
      </c>
      <c r="AG84" s="14">
        <v>43617</v>
      </c>
      <c r="AH84" s="14">
        <v>43647</v>
      </c>
      <c r="AI84" s="14">
        <v>43678</v>
      </c>
      <c r="AJ84" s="14">
        <v>43709</v>
      </c>
      <c r="AK84" s="14">
        <v>43739</v>
      </c>
      <c r="AL84" s="14">
        <v>43770</v>
      </c>
      <c r="AM84" s="14">
        <v>43800</v>
      </c>
      <c r="AN84" s="14">
        <v>43831</v>
      </c>
      <c r="AO84" s="14">
        <v>43862</v>
      </c>
      <c r="AP84" s="14">
        <v>43891</v>
      </c>
      <c r="AQ84" s="14">
        <v>43922</v>
      </c>
      <c r="AR84" s="14">
        <v>43952</v>
      </c>
      <c r="AS84" s="14">
        <v>43983</v>
      </c>
      <c r="AT84" s="14">
        <v>44013</v>
      </c>
      <c r="AU84" s="14">
        <v>44044</v>
      </c>
      <c r="AV84" s="14">
        <v>44075</v>
      </c>
      <c r="AW84" s="15">
        <v>44105</v>
      </c>
    </row>
    <row r="85" spans="1:49" x14ac:dyDescent="0.35">
      <c r="A85" s="39" t="s">
        <v>356</v>
      </c>
      <c r="B85" s="3" t="s">
        <v>357</v>
      </c>
      <c r="C85" s="231">
        <f t="shared" ref="C85:C92" si="7">AVERAGE(D85:AW85)</f>
        <v>26.554782608695653</v>
      </c>
      <c r="D85" s="231">
        <v>0</v>
      </c>
      <c r="E85" s="231">
        <v>0</v>
      </c>
      <c r="F85" s="231">
        <v>0</v>
      </c>
      <c r="G85" s="231">
        <v>0</v>
      </c>
      <c r="H85" s="231">
        <v>71.5</v>
      </c>
      <c r="I85" s="231">
        <v>0</v>
      </c>
      <c r="J85" s="231">
        <v>0</v>
      </c>
      <c r="K85" s="231">
        <v>184</v>
      </c>
      <c r="L85" s="231">
        <v>0</v>
      </c>
      <c r="M85" s="231">
        <v>206</v>
      </c>
      <c r="N85" s="231">
        <v>0</v>
      </c>
      <c r="O85" s="231">
        <v>0</v>
      </c>
      <c r="P85" s="231">
        <v>0</v>
      </c>
      <c r="Q85" s="231">
        <v>0</v>
      </c>
      <c r="R85" s="231">
        <v>65</v>
      </c>
      <c r="S85" s="231">
        <v>0</v>
      </c>
      <c r="T85" s="231">
        <v>0</v>
      </c>
      <c r="U85" s="231">
        <v>0</v>
      </c>
      <c r="V85" s="231">
        <v>0</v>
      </c>
      <c r="W85" s="231">
        <v>0</v>
      </c>
      <c r="X85" s="231">
        <v>0</v>
      </c>
      <c r="Y85" s="231">
        <v>0</v>
      </c>
      <c r="Z85" s="231">
        <v>0</v>
      </c>
      <c r="AA85" s="231">
        <v>0</v>
      </c>
      <c r="AB85" s="231">
        <v>0</v>
      </c>
      <c r="AC85" s="231">
        <v>0</v>
      </c>
      <c r="AD85" s="231">
        <v>0</v>
      </c>
      <c r="AE85" s="231">
        <v>0</v>
      </c>
      <c r="AF85" s="231">
        <v>264</v>
      </c>
      <c r="AG85" s="231">
        <v>0</v>
      </c>
      <c r="AH85" s="231">
        <v>0</v>
      </c>
      <c r="AI85" s="231">
        <v>0</v>
      </c>
      <c r="AJ85" s="231">
        <v>0</v>
      </c>
      <c r="AK85" s="231">
        <v>0</v>
      </c>
      <c r="AL85" s="231">
        <v>0</v>
      </c>
      <c r="AM85" s="231">
        <v>0</v>
      </c>
      <c r="AN85" s="145">
        <v>211.36</v>
      </c>
      <c r="AO85" s="145">
        <v>219.66</v>
      </c>
      <c r="AP85" s="145">
        <v>0</v>
      </c>
      <c r="AQ85" s="145">
        <v>0</v>
      </c>
      <c r="AR85" s="145">
        <v>0</v>
      </c>
      <c r="AS85" s="145">
        <v>0</v>
      </c>
      <c r="AT85" s="145">
        <v>0</v>
      </c>
      <c r="AU85" s="145">
        <v>0</v>
      </c>
      <c r="AV85" s="145">
        <v>0</v>
      </c>
      <c r="AW85" s="145">
        <v>0</v>
      </c>
    </row>
    <row r="86" spans="1:49" x14ac:dyDescent="0.35">
      <c r="A86" s="39" t="s">
        <v>358</v>
      </c>
      <c r="B86" s="3" t="s">
        <v>357</v>
      </c>
      <c r="C86" s="231">
        <f t="shared" si="7"/>
        <v>98.133043478260888</v>
      </c>
      <c r="D86" s="231">
        <v>0</v>
      </c>
      <c r="E86" s="231">
        <v>0</v>
      </c>
      <c r="F86" s="231">
        <v>227.87</v>
      </c>
      <c r="G86" s="231">
        <v>359.56</v>
      </c>
      <c r="H86" s="231">
        <v>0</v>
      </c>
      <c r="I86" s="231">
        <v>45.6</v>
      </c>
      <c r="J86" s="231">
        <v>45.6</v>
      </c>
      <c r="K86" s="231">
        <v>0</v>
      </c>
      <c r="L86" s="231">
        <v>557.44000000000005</v>
      </c>
      <c r="M86" s="231">
        <v>335.46</v>
      </c>
      <c r="N86" s="231">
        <v>0</v>
      </c>
      <c r="O86" s="231">
        <v>0</v>
      </c>
      <c r="P86" s="231">
        <v>0</v>
      </c>
      <c r="Q86" s="231">
        <v>0</v>
      </c>
      <c r="R86" s="231">
        <v>1123.1099999999999</v>
      </c>
      <c r="S86" s="231">
        <v>0</v>
      </c>
      <c r="T86" s="231">
        <v>0</v>
      </c>
      <c r="U86" s="231">
        <v>0</v>
      </c>
      <c r="V86" s="231">
        <v>70</v>
      </c>
      <c r="W86" s="231">
        <v>0</v>
      </c>
      <c r="X86" s="231">
        <v>1</v>
      </c>
      <c r="Y86" s="231">
        <v>163.24</v>
      </c>
      <c r="Z86" s="231">
        <v>0</v>
      </c>
      <c r="AA86" s="231">
        <v>0</v>
      </c>
      <c r="AB86" s="231">
        <v>0</v>
      </c>
      <c r="AC86" s="231">
        <v>182.08</v>
      </c>
      <c r="AD86" s="231">
        <v>0</v>
      </c>
      <c r="AE86" s="231">
        <v>335.84</v>
      </c>
      <c r="AF86" s="231">
        <v>289.23</v>
      </c>
      <c r="AG86" s="231">
        <v>147.87</v>
      </c>
      <c r="AH86" s="231">
        <v>0</v>
      </c>
      <c r="AI86" s="231">
        <v>0</v>
      </c>
      <c r="AJ86" s="231">
        <v>0</v>
      </c>
      <c r="AK86" s="231">
        <v>147.87</v>
      </c>
      <c r="AL86" s="231">
        <v>0</v>
      </c>
      <c r="AM86" s="231">
        <v>0</v>
      </c>
      <c r="AN86" s="145">
        <v>149.58000000000001</v>
      </c>
      <c r="AO86" s="145">
        <v>332.77</v>
      </c>
      <c r="AP86" s="145">
        <v>0</v>
      </c>
      <c r="AQ86" s="145">
        <v>0</v>
      </c>
      <c r="AR86" s="145">
        <v>0</v>
      </c>
      <c r="AS86" s="145">
        <v>0</v>
      </c>
      <c r="AT86" s="145">
        <v>0</v>
      </c>
      <c r="AU86" s="145">
        <v>0</v>
      </c>
      <c r="AV86" s="145">
        <v>0</v>
      </c>
      <c r="AW86" s="145">
        <v>0</v>
      </c>
    </row>
    <row r="87" spans="1:49" x14ac:dyDescent="0.35">
      <c r="A87" s="39" t="s">
        <v>359</v>
      </c>
      <c r="B87" s="3" t="s">
        <v>357</v>
      </c>
      <c r="C87" s="231">
        <f t="shared" si="7"/>
        <v>38.360217391304353</v>
      </c>
      <c r="D87" s="231">
        <v>139.11000000000001</v>
      </c>
      <c r="E87" s="231">
        <v>12.2</v>
      </c>
      <c r="F87" s="231">
        <v>34</v>
      </c>
      <c r="G87" s="231">
        <v>131.72</v>
      </c>
      <c r="H87" s="231">
        <v>11.8</v>
      </c>
      <c r="I87" s="231">
        <v>120.53</v>
      </c>
      <c r="J87" s="231">
        <v>79.13</v>
      </c>
      <c r="K87" s="231">
        <v>46.64</v>
      </c>
      <c r="L87" s="231">
        <v>141.30000000000001</v>
      </c>
      <c r="M87" s="231">
        <v>123.16</v>
      </c>
      <c r="N87" s="231">
        <v>25.55</v>
      </c>
      <c r="O87" s="231">
        <v>0</v>
      </c>
      <c r="P87" s="231">
        <v>22.4</v>
      </c>
      <c r="Q87" s="231">
        <v>1</v>
      </c>
      <c r="R87" s="231">
        <v>242</v>
      </c>
      <c r="S87" s="231">
        <v>0</v>
      </c>
      <c r="T87" s="231">
        <v>38.700000000000003</v>
      </c>
      <c r="U87" s="231">
        <v>0</v>
      </c>
      <c r="V87" s="231">
        <v>137.38</v>
      </c>
      <c r="W87" s="231">
        <v>0</v>
      </c>
      <c r="X87" s="231">
        <v>56.94</v>
      </c>
      <c r="Y87" s="231">
        <v>17.14</v>
      </c>
      <c r="Z87" s="231">
        <v>1</v>
      </c>
      <c r="AA87" s="231">
        <v>0</v>
      </c>
      <c r="AB87" s="231">
        <v>0</v>
      </c>
      <c r="AC87" s="231">
        <v>23.03</v>
      </c>
      <c r="AD87" s="231">
        <v>0</v>
      </c>
      <c r="AE87" s="231">
        <v>137.22999999999999</v>
      </c>
      <c r="AF87" s="231">
        <v>0</v>
      </c>
      <c r="AG87" s="231">
        <v>68.44</v>
      </c>
      <c r="AH87" s="231">
        <v>0</v>
      </c>
      <c r="AI87" s="231">
        <v>55.69</v>
      </c>
      <c r="AJ87" s="231">
        <v>1</v>
      </c>
      <c r="AK87" s="231">
        <v>0</v>
      </c>
      <c r="AL87" s="231">
        <v>1</v>
      </c>
      <c r="AM87" s="231">
        <v>0</v>
      </c>
      <c r="AN87" s="145">
        <v>0</v>
      </c>
      <c r="AO87" s="145">
        <v>37.47</v>
      </c>
      <c r="AP87" s="145">
        <v>0</v>
      </c>
      <c r="AQ87" s="145">
        <v>0</v>
      </c>
      <c r="AR87" s="145">
        <v>0</v>
      </c>
      <c r="AS87" s="145">
        <v>0</v>
      </c>
      <c r="AT87" s="145">
        <v>0</v>
      </c>
      <c r="AU87" s="145">
        <v>0</v>
      </c>
      <c r="AV87" s="145">
        <v>59.01</v>
      </c>
      <c r="AW87" s="145">
        <v>0</v>
      </c>
    </row>
    <row r="88" spans="1:49" x14ac:dyDescent="0.35">
      <c r="A88" s="39" t="s">
        <v>360</v>
      </c>
      <c r="B88" s="3" t="s">
        <v>357</v>
      </c>
      <c r="C88" s="231">
        <f t="shared" si="7"/>
        <v>1559.3717391304347</v>
      </c>
      <c r="D88" s="231">
        <v>1617.99</v>
      </c>
      <c r="E88" s="231">
        <v>1236.07</v>
      </c>
      <c r="F88" s="231">
        <v>1723.09</v>
      </c>
      <c r="G88" s="231">
        <v>1946.32</v>
      </c>
      <c r="H88" s="231">
        <v>2237.2800000000002</v>
      </c>
      <c r="I88" s="231">
        <v>1892.59</v>
      </c>
      <c r="J88" s="231">
        <v>1354.54</v>
      </c>
      <c r="K88" s="231">
        <v>1571.82</v>
      </c>
      <c r="L88" s="231">
        <v>1176.9100000000001</v>
      </c>
      <c r="M88" s="231">
        <v>3120</v>
      </c>
      <c r="N88" s="231">
        <v>3503.51</v>
      </c>
      <c r="O88" s="231">
        <v>2432.7399999999998</v>
      </c>
      <c r="P88" s="231">
        <v>1989.6</v>
      </c>
      <c r="Q88" s="231">
        <v>2129.4699999999998</v>
      </c>
      <c r="R88" s="231">
        <v>2494.37</v>
      </c>
      <c r="S88" s="231">
        <v>2366.4499999999998</v>
      </c>
      <c r="T88" s="231">
        <v>2256.8000000000002</v>
      </c>
      <c r="U88" s="231">
        <v>2165.54</v>
      </c>
      <c r="V88" s="231">
        <v>2049.41</v>
      </c>
      <c r="W88" s="231">
        <v>2340.37</v>
      </c>
      <c r="X88" s="231">
        <v>2135.67</v>
      </c>
      <c r="Y88" s="231">
        <v>2061.2199999999998</v>
      </c>
      <c r="Z88" s="231">
        <v>2345.12</v>
      </c>
      <c r="AA88" s="231">
        <v>2762.04</v>
      </c>
      <c r="AB88" s="231">
        <v>1603.23</v>
      </c>
      <c r="AC88" s="231">
        <v>1131.98</v>
      </c>
      <c r="AD88" s="231">
        <v>1285.19</v>
      </c>
      <c r="AE88" s="231">
        <v>1594.13</v>
      </c>
      <c r="AF88" s="231">
        <v>1195.06</v>
      </c>
      <c r="AG88" s="231">
        <v>1397.74</v>
      </c>
      <c r="AH88" s="231">
        <v>1123.96</v>
      </c>
      <c r="AI88" s="231">
        <v>1500.11</v>
      </c>
      <c r="AJ88" s="231">
        <v>1185.29</v>
      </c>
      <c r="AK88" s="231">
        <v>1983.21</v>
      </c>
      <c r="AL88" s="231">
        <v>1274.79</v>
      </c>
      <c r="AM88" s="231">
        <v>796.31</v>
      </c>
      <c r="AN88" s="145">
        <v>870.44</v>
      </c>
      <c r="AO88" s="145">
        <v>726.93</v>
      </c>
      <c r="AP88" s="145">
        <v>394.12</v>
      </c>
      <c r="AQ88" s="145">
        <v>140.96</v>
      </c>
      <c r="AR88" s="145">
        <v>274</v>
      </c>
      <c r="AS88" s="145">
        <v>400.56</v>
      </c>
      <c r="AT88" s="145">
        <v>387.3</v>
      </c>
      <c r="AU88" s="145">
        <v>411.88</v>
      </c>
      <c r="AV88" s="145">
        <v>659.12</v>
      </c>
      <c r="AW88" s="145">
        <v>485.87</v>
      </c>
    </row>
    <row r="89" spans="1:49" x14ac:dyDescent="0.35">
      <c r="A89" s="39" t="s">
        <v>361</v>
      </c>
      <c r="B89" s="3" t="s">
        <v>357</v>
      </c>
      <c r="C89" s="231">
        <f t="shared" si="7"/>
        <v>0</v>
      </c>
      <c r="D89" s="231">
        <v>0</v>
      </c>
      <c r="E89" s="231">
        <v>0</v>
      </c>
      <c r="F89" s="231">
        <v>0</v>
      </c>
      <c r="G89" s="231">
        <v>0</v>
      </c>
      <c r="H89" s="231">
        <v>0</v>
      </c>
      <c r="I89" s="231">
        <v>0</v>
      </c>
      <c r="J89" s="231">
        <v>0</v>
      </c>
      <c r="K89" s="231">
        <v>0</v>
      </c>
      <c r="L89" s="231">
        <v>0</v>
      </c>
      <c r="M89" s="231">
        <v>0</v>
      </c>
      <c r="N89" s="231">
        <v>0</v>
      </c>
      <c r="O89" s="231">
        <v>0</v>
      </c>
      <c r="P89" s="231">
        <v>0</v>
      </c>
      <c r="Q89" s="231">
        <v>0</v>
      </c>
      <c r="R89" s="231">
        <v>0</v>
      </c>
      <c r="S89" s="231">
        <v>0</v>
      </c>
      <c r="T89" s="231">
        <v>0</v>
      </c>
      <c r="U89" s="231">
        <v>0</v>
      </c>
      <c r="V89" s="231">
        <v>0</v>
      </c>
      <c r="W89" s="231">
        <v>0</v>
      </c>
      <c r="X89" s="231">
        <v>0</v>
      </c>
      <c r="Y89" s="231">
        <v>0</v>
      </c>
      <c r="Z89" s="231">
        <v>0</v>
      </c>
      <c r="AA89" s="231">
        <v>0</v>
      </c>
      <c r="AB89" s="231">
        <v>0</v>
      </c>
      <c r="AC89" s="231">
        <v>0</v>
      </c>
      <c r="AD89" s="231">
        <v>0</v>
      </c>
      <c r="AE89" s="231">
        <v>0</v>
      </c>
      <c r="AF89" s="231">
        <v>0</v>
      </c>
      <c r="AG89" s="231">
        <v>0</v>
      </c>
      <c r="AH89" s="231">
        <v>0</v>
      </c>
      <c r="AI89" s="231">
        <v>0</v>
      </c>
      <c r="AJ89" s="231">
        <v>0</v>
      </c>
      <c r="AK89" s="231">
        <v>0</v>
      </c>
      <c r="AL89" s="231">
        <v>0</v>
      </c>
      <c r="AM89" s="231">
        <v>0</v>
      </c>
      <c r="AN89" s="231">
        <v>0</v>
      </c>
      <c r="AO89" s="231">
        <v>0</v>
      </c>
      <c r="AP89" s="231">
        <v>0</v>
      </c>
      <c r="AQ89" s="231">
        <v>0</v>
      </c>
      <c r="AR89" s="231">
        <v>0</v>
      </c>
      <c r="AS89" s="231">
        <v>0</v>
      </c>
      <c r="AT89" s="231">
        <v>0</v>
      </c>
      <c r="AU89" s="231">
        <v>0</v>
      </c>
      <c r="AV89" s="231">
        <v>0</v>
      </c>
      <c r="AW89" s="231">
        <v>0</v>
      </c>
    </row>
    <row r="90" spans="1:49" x14ac:dyDescent="0.35">
      <c r="A90" s="39" t="s">
        <v>362</v>
      </c>
      <c r="B90" s="3" t="s">
        <v>357</v>
      </c>
      <c r="C90" s="231">
        <f t="shared" si="7"/>
        <v>53.995434782608697</v>
      </c>
      <c r="D90" s="231">
        <v>66.3</v>
      </c>
      <c r="E90" s="231">
        <v>21.25</v>
      </c>
      <c r="F90" s="231">
        <v>66.819999999999993</v>
      </c>
      <c r="G90" s="231">
        <v>72.45</v>
      </c>
      <c r="H90" s="231">
        <v>82.95</v>
      </c>
      <c r="I90" s="231">
        <v>144.85</v>
      </c>
      <c r="J90" s="231">
        <v>105.15</v>
      </c>
      <c r="K90" s="231">
        <v>132.85</v>
      </c>
      <c r="L90" s="231">
        <v>104.75</v>
      </c>
      <c r="M90" s="231">
        <v>134.69999999999999</v>
      </c>
      <c r="N90" s="231">
        <v>77.55</v>
      </c>
      <c r="O90" s="231">
        <v>67.150000000000006</v>
      </c>
      <c r="P90" s="231">
        <v>45.9</v>
      </c>
      <c r="Q90" s="231">
        <v>23.1</v>
      </c>
      <c r="R90" s="231">
        <v>106.1</v>
      </c>
      <c r="S90" s="231">
        <v>49.95</v>
      </c>
      <c r="T90" s="231">
        <v>77.5</v>
      </c>
      <c r="U90" s="231">
        <v>54</v>
      </c>
      <c r="V90" s="231">
        <v>101.05</v>
      </c>
      <c r="W90" s="231">
        <v>86.4</v>
      </c>
      <c r="X90" s="231">
        <v>36.299999999999997</v>
      </c>
      <c r="Y90" s="231">
        <v>71.19</v>
      </c>
      <c r="Z90" s="231">
        <v>43.55</v>
      </c>
      <c r="AA90" s="231">
        <v>12.95</v>
      </c>
      <c r="AB90" s="231">
        <v>31.75</v>
      </c>
      <c r="AC90" s="231">
        <v>75.61</v>
      </c>
      <c r="AD90" s="231">
        <v>13.4</v>
      </c>
      <c r="AE90" s="231">
        <v>31.75</v>
      </c>
      <c r="AF90" s="231">
        <v>49.9</v>
      </c>
      <c r="AG90" s="231">
        <v>107.9</v>
      </c>
      <c r="AH90" s="231">
        <v>71.55</v>
      </c>
      <c r="AI90" s="231">
        <v>52.85</v>
      </c>
      <c r="AJ90" s="231">
        <v>66.7</v>
      </c>
      <c r="AK90" s="231">
        <v>38.1</v>
      </c>
      <c r="AL90" s="231">
        <v>19.8</v>
      </c>
      <c r="AM90" s="231">
        <v>29.97</v>
      </c>
      <c r="AN90" s="145">
        <v>15.75</v>
      </c>
      <c r="AO90" s="145">
        <v>47</v>
      </c>
      <c r="AP90" s="145">
        <v>12.16</v>
      </c>
      <c r="AQ90" s="145">
        <v>0</v>
      </c>
      <c r="AR90" s="145">
        <v>0</v>
      </c>
      <c r="AS90" s="145">
        <v>0</v>
      </c>
      <c r="AT90" s="145">
        <v>16.55</v>
      </c>
      <c r="AU90" s="145">
        <v>4.1500000000000004</v>
      </c>
      <c r="AV90" s="145">
        <v>14.14</v>
      </c>
      <c r="AW90" s="145">
        <v>0</v>
      </c>
    </row>
    <row r="91" spans="1:49" x14ac:dyDescent="0.35">
      <c r="A91" s="39" t="s">
        <v>363</v>
      </c>
      <c r="B91" s="3" t="s">
        <v>357</v>
      </c>
      <c r="C91" s="231">
        <f t="shared" si="7"/>
        <v>0</v>
      </c>
      <c r="D91" s="231">
        <v>0</v>
      </c>
      <c r="E91" s="231">
        <v>0</v>
      </c>
      <c r="F91" s="231">
        <v>0</v>
      </c>
      <c r="G91" s="231">
        <v>0</v>
      </c>
      <c r="H91" s="231">
        <v>0</v>
      </c>
      <c r="I91" s="231">
        <v>0</v>
      </c>
      <c r="J91" s="231">
        <v>0</v>
      </c>
      <c r="K91" s="231">
        <v>0</v>
      </c>
      <c r="L91" s="231">
        <v>0</v>
      </c>
      <c r="M91" s="231">
        <v>0</v>
      </c>
      <c r="N91" s="231">
        <v>0</v>
      </c>
      <c r="O91" s="231">
        <v>0</v>
      </c>
      <c r="P91" s="231">
        <v>0</v>
      </c>
      <c r="Q91" s="231">
        <v>0</v>
      </c>
      <c r="R91" s="231">
        <v>0</v>
      </c>
      <c r="S91" s="231">
        <v>0</v>
      </c>
      <c r="T91" s="231">
        <v>0</v>
      </c>
      <c r="U91" s="231">
        <v>0</v>
      </c>
      <c r="V91" s="231">
        <v>0</v>
      </c>
      <c r="W91" s="231">
        <v>0</v>
      </c>
      <c r="X91" s="231">
        <v>0</v>
      </c>
      <c r="Y91" s="231">
        <v>0</v>
      </c>
      <c r="Z91" s="231">
        <v>0</v>
      </c>
      <c r="AA91" s="231">
        <v>0</v>
      </c>
      <c r="AB91" s="231">
        <v>0</v>
      </c>
      <c r="AC91" s="231">
        <v>0</v>
      </c>
      <c r="AD91" s="231">
        <v>0</v>
      </c>
      <c r="AE91" s="231">
        <v>0</v>
      </c>
      <c r="AF91" s="231">
        <v>0</v>
      </c>
      <c r="AG91" s="231">
        <v>0</v>
      </c>
      <c r="AH91" s="231">
        <v>0</v>
      </c>
      <c r="AI91" s="231">
        <v>0</v>
      </c>
      <c r="AJ91" s="231">
        <v>0</v>
      </c>
      <c r="AK91" s="231">
        <v>0</v>
      </c>
      <c r="AL91" s="231">
        <v>0</v>
      </c>
      <c r="AM91" s="231">
        <v>0</v>
      </c>
      <c r="AN91" s="145">
        <v>0</v>
      </c>
      <c r="AO91" s="145">
        <v>0</v>
      </c>
      <c r="AP91" s="145">
        <v>0</v>
      </c>
      <c r="AQ91" s="145">
        <v>0</v>
      </c>
      <c r="AR91" s="145">
        <v>0</v>
      </c>
      <c r="AS91" s="145">
        <v>0</v>
      </c>
      <c r="AT91" s="145">
        <v>0</v>
      </c>
      <c r="AU91" s="145">
        <v>0</v>
      </c>
      <c r="AV91" s="145">
        <v>0</v>
      </c>
      <c r="AW91" s="145">
        <v>0</v>
      </c>
    </row>
    <row r="92" spans="1:49" s="51" customFormat="1" x14ac:dyDescent="0.35">
      <c r="A92" s="573" t="s">
        <v>170</v>
      </c>
      <c r="B92" s="574"/>
      <c r="C92" s="207">
        <f t="shared" si="7"/>
        <v>1776.4152173913042</v>
      </c>
      <c r="D92" s="207">
        <f>SUM(D85:D91)</f>
        <v>1823.3999999999999</v>
      </c>
      <c r="E92" s="207">
        <f t="shared" ref="E92:AW92" si="8">SUM(E85:E91)</f>
        <v>1269.52</v>
      </c>
      <c r="F92" s="207">
        <f t="shared" si="8"/>
        <v>2051.7800000000002</v>
      </c>
      <c r="G92" s="207">
        <f t="shared" si="8"/>
        <v>2510.0499999999997</v>
      </c>
      <c r="H92" s="207">
        <f t="shared" si="8"/>
        <v>2403.5300000000002</v>
      </c>
      <c r="I92" s="207">
        <f t="shared" si="8"/>
        <v>2203.5699999999997</v>
      </c>
      <c r="J92" s="207">
        <f t="shared" si="8"/>
        <v>1584.42</v>
      </c>
      <c r="K92" s="207">
        <f t="shared" si="8"/>
        <v>1935.31</v>
      </c>
      <c r="L92" s="207">
        <f t="shared" si="8"/>
        <v>1980.4</v>
      </c>
      <c r="M92" s="207">
        <f t="shared" si="8"/>
        <v>3919.3199999999997</v>
      </c>
      <c r="N92" s="207">
        <f t="shared" si="8"/>
        <v>3606.6100000000006</v>
      </c>
      <c r="O92" s="207">
        <f t="shared" si="8"/>
        <v>2499.89</v>
      </c>
      <c r="P92" s="207">
        <f t="shared" si="8"/>
        <v>2057.9</v>
      </c>
      <c r="Q92" s="207">
        <f t="shared" si="8"/>
        <v>2153.5699999999997</v>
      </c>
      <c r="R92" s="207">
        <f t="shared" si="8"/>
        <v>4030.5799999999995</v>
      </c>
      <c r="S92" s="207">
        <f t="shared" si="8"/>
        <v>2416.3999999999996</v>
      </c>
      <c r="T92" s="207">
        <f t="shared" si="8"/>
        <v>2373</v>
      </c>
      <c r="U92" s="207">
        <f t="shared" si="8"/>
        <v>2219.54</v>
      </c>
      <c r="V92" s="207">
        <f t="shared" si="8"/>
        <v>2357.84</v>
      </c>
      <c r="W92" s="207">
        <f t="shared" si="8"/>
        <v>2426.77</v>
      </c>
      <c r="X92" s="207">
        <f t="shared" si="8"/>
        <v>2229.9100000000003</v>
      </c>
      <c r="Y92" s="207">
        <f t="shared" si="8"/>
        <v>2312.79</v>
      </c>
      <c r="Z92" s="207">
        <f t="shared" si="8"/>
        <v>2389.67</v>
      </c>
      <c r="AA92" s="207">
        <f t="shared" si="8"/>
        <v>2774.99</v>
      </c>
      <c r="AB92" s="207">
        <f t="shared" si="8"/>
        <v>1634.98</v>
      </c>
      <c r="AC92" s="207">
        <f t="shared" si="8"/>
        <v>1412.7</v>
      </c>
      <c r="AD92" s="207">
        <f t="shared" si="8"/>
        <v>1298.5900000000001</v>
      </c>
      <c r="AE92" s="207">
        <f t="shared" si="8"/>
        <v>2098.9499999999998</v>
      </c>
      <c r="AF92" s="207">
        <f t="shared" si="8"/>
        <v>1798.19</v>
      </c>
      <c r="AG92" s="207">
        <f t="shared" si="8"/>
        <v>1721.95</v>
      </c>
      <c r="AH92" s="207">
        <f t="shared" si="8"/>
        <v>1195.51</v>
      </c>
      <c r="AI92" s="207">
        <f t="shared" si="8"/>
        <v>1608.6499999999999</v>
      </c>
      <c r="AJ92" s="207">
        <f t="shared" si="8"/>
        <v>1252.99</v>
      </c>
      <c r="AK92" s="207">
        <f t="shared" si="8"/>
        <v>2169.1799999999998</v>
      </c>
      <c r="AL92" s="207">
        <f t="shared" si="8"/>
        <v>1295.5899999999999</v>
      </c>
      <c r="AM92" s="207">
        <f t="shared" si="8"/>
        <v>826.28</v>
      </c>
      <c r="AN92" s="207">
        <f t="shared" si="8"/>
        <v>1247.1300000000001</v>
      </c>
      <c r="AO92" s="207">
        <f t="shared" si="8"/>
        <v>1363.83</v>
      </c>
      <c r="AP92" s="207">
        <f t="shared" si="8"/>
        <v>406.28000000000003</v>
      </c>
      <c r="AQ92" s="207">
        <f t="shared" si="8"/>
        <v>140.96</v>
      </c>
      <c r="AR92" s="207">
        <f t="shared" si="8"/>
        <v>274</v>
      </c>
      <c r="AS92" s="207">
        <f t="shared" si="8"/>
        <v>400.56</v>
      </c>
      <c r="AT92" s="207">
        <f t="shared" si="8"/>
        <v>403.85</v>
      </c>
      <c r="AU92" s="207">
        <f t="shared" si="8"/>
        <v>416.03</v>
      </c>
      <c r="AV92" s="207">
        <f t="shared" si="8"/>
        <v>732.27</v>
      </c>
      <c r="AW92" s="207">
        <f t="shared" si="8"/>
        <v>485.87</v>
      </c>
    </row>
    <row r="93" spans="1:49" x14ac:dyDescent="0.35">
      <c r="A93" s="31"/>
      <c r="B93" s="19"/>
      <c r="C93" s="19"/>
      <c r="D93" s="35"/>
      <c r="E93" s="35"/>
      <c r="F93" s="35"/>
      <c r="G93" s="35"/>
      <c r="H93" s="35"/>
      <c r="I93" s="35"/>
      <c r="J93" s="35"/>
      <c r="K93" s="35"/>
      <c r="L93" s="35"/>
      <c r="M93" s="35"/>
      <c r="N93" s="35"/>
      <c r="O93" s="35"/>
      <c r="P93" s="36"/>
      <c r="Q93" s="36"/>
      <c r="R93" s="36"/>
      <c r="S93" s="36"/>
      <c r="T93" s="36"/>
      <c r="U93" s="36"/>
      <c r="V93" s="36"/>
      <c r="W93" s="36"/>
      <c r="X93" s="36"/>
      <c r="Y93" s="36"/>
      <c r="Z93" s="36"/>
      <c r="AA93" s="36"/>
      <c r="AB93" s="37"/>
      <c r="AC93" s="37"/>
      <c r="AD93" s="37"/>
      <c r="AE93" s="37"/>
      <c r="AF93" s="37"/>
      <c r="AG93" s="37"/>
      <c r="AH93" s="37"/>
      <c r="AI93" s="37"/>
      <c r="AJ93" s="37"/>
      <c r="AK93" s="37"/>
      <c r="AL93" s="37"/>
      <c r="AM93" s="37"/>
      <c r="AN93" s="36"/>
      <c r="AO93" s="36"/>
      <c r="AP93" s="36"/>
      <c r="AQ93" s="36"/>
      <c r="AR93" s="34"/>
      <c r="AS93" s="34"/>
      <c r="AT93" s="34"/>
    </row>
    <row r="94" spans="1:49" x14ac:dyDescent="0.35">
      <c r="A94" s="74" t="s">
        <v>139</v>
      </c>
      <c r="B94" s="19"/>
      <c r="C94" s="19"/>
      <c r="D94" s="35"/>
      <c r="E94" s="35"/>
      <c r="F94" s="35"/>
      <c r="G94" s="35"/>
      <c r="H94" s="35"/>
      <c r="I94" s="35"/>
      <c r="J94" s="35"/>
      <c r="K94" s="35"/>
      <c r="L94" s="35"/>
      <c r="M94" s="35"/>
      <c r="N94" s="35"/>
      <c r="O94" s="35"/>
      <c r="P94" s="36"/>
      <c r="Q94" s="36"/>
      <c r="R94" s="36"/>
      <c r="S94" s="36"/>
      <c r="T94" s="36"/>
      <c r="U94" s="36"/>
      <c r="V94" s="36"/>
      <c r="W94" s="36"/>
      <c r="X94" s="36"/>
      <c r="Y94" s="36"/>
      <c r="Z94" s="36"/>
      <c r="AA94" s="36"/>
      <c r="AB94" s="37"/>
      <c r="AC94" s="37"/>
      <c r="AD94" s="37"/>
      <c r="AE94" s="37"/>
      <c r="AF94" s="37"/>
      <c r="AG94" s="37"/>
      <c r="AH94" s="37"/>
      <c r="AI94" s="37"/>
      <c r="AJ94" s="37"/>
      <c r="AK94" s="37"/>
      <c r="AL94" s="37"/>
      <c r="AM94" s="37"/>
      <c r="AN94" s="36"/>
      <c r="AO94" s="36"/>
      <c r="AP94" s="36"/>
      <c r="AQ94" s="36"/>
      <c r="AR94" s="34"/>
      <c r="AS94" s="34"/>
      <c r="AT94" s="34"/>
    </row>
    <row r="95" spans="1:49" x14ac:dyDescent="0.35">
      <c r="A95" s="11"/>
    </row>
    <row r="96" spans="1:49" ht="21" customHeight="1" x14ac:dyDescent="0.35">
      <c r="A96" s="456" t="s">
        <v>171</v>
      </c>
      <c r="B96" s="456" t="s">
        <v>160</v>
      </c>
      <c r="C96" s="456" t="s">
        <v>153</v>
      </c>
      <c r="D96" s="14">
        <v>42736</v>
      </c>
      <c r="E96" s="14">
        <v>42767</v>
      </c>
      <c r="F96" s="14">
        <v>42795</v>
      </c>
      <c r="G96" s="14">
        <v>42826</v>
      </c>
      <c r="H96" s="14">
        <v>42856</v>
      </c>
      <c r="I96" s="14">
        <v>42887</v>
      </c>
      <c r="J96" s="14">
        <v>42917</v>
      </c>
      <c r="K96" s="14">
        <v>42948</v>
      </c>
      <c r="L96" s="14">
        <v>42979</v>
      </c>
      <c r="M96" s="14">
        <v>43009</v>
      </c>
      <c r="N96" s="14">
        <v>43040</v>
      </c>
      <c r="O96" s="14">
        <v>43070</v>
      </c>
      <c r="P96" s="14">
        <v>43101</v>
      </c>
      <c r="Q96" s="14">
        <v>43132</v>
      </c>
      <c r="R96" s="14">
        <v>43160</v>
      </c>
      <c r="S96" s="14">
        <v>43191</v>
      </c>
      <c r="T96" s="14">
        <v>43221</v>
      </c>
      <c r="U96" s="14">
        <v>43252</v>
      </c>
      <c r="V96" s="14">
        <v>43282</v>
      </c>
      <c r="W96" s="14">
        <v>43313</v>
      </c>
      <c r="X96" s="14">
        <v>43344</v>
      </c>
      <c r="Y96" s="14">
        <v>43374</v>
      </c>
      <c r="Z96" s="14">
        <v>43405</v>
      </c>
      <c r="AA96" s="14">
        <v>43435</v>
      </c>
      <c r="AB96" s="14">
        <v>43466</v>
      </c>
      <c r="AC96" s="14">
        <v>43497</v>
      </c>
      <c r="AD96" s="14">
        <v>43525</v>
      </c>
      <c r="AE96" s="14">
        <v>43556</v>
      </c>
      <c r="AF96" s="14">
        <v>43586</v>
      </c>
      <c r="AG96" s="14">
        <v>43617</v>
      </c>
      <c r="AH96" s="14">
        <v>43647</v>
      </c>
      <c r="AI96" s="14">
        <v>43678</v>
      </c>
      <c r="AJ96" s="14">
        <v>43709</v>
      </c>
      <c r="AK96" s="14">
        <v>43739</v>
      </c>
      <c r="AL96" s="14">
        <v>43770</v>
      </c>
      <c r="AM96" s="14">
        <v>43800</v>
      </c>
      <c r="AN96" s="14">
        <v>43831</v>
      </c>
      <c r="AO96" s="14">
        <v>43862</v>
      </c>
      <c r="AP96" s="14">
        <v>43891</v>
      </c>
      <c r="AQ96" s="14">
        <v>43922</v>
      </c>
      <c r="AR96" s="14">
        <v>43952</v>
      </c>
      <c r="AS96" s="14">
        <v>43983</v>
      </c>
      <c r="AT96" s="14">
        <v>44013</v>
      </c>
      <c r="AU96" s="14">
        <v>44044</v>
      </c>
      <c r="AV96" s="14">
        <v>44075</v>
      </c>
      <c r="AW96" s="15">
        <v>44105</v>
      </c>
    </row>
    <row r="97" spans="1:49" s="34" customFormat="1" x14ac:dyDescent="0.35">
      <c r="A97" s="38" t="s">
        <v>364</v>
      </c>
      <c r="B97" s="40" t="s">
        <v>365</v>
      </c>
      <c r="C97" s="145">
        <v>0</v>
      </c>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3"/>
      <c r="AS97" s="3"/>
      <c r="AT97" s="3"/>
      <c r="AU97" s="28"/>
      <c r="AV97" s="28"/>
      <c r="AW97" s="28"/>
    </row>
    <row r="98" spans="1:49" x14ac:dyDescent="0.35">
      <c r="A98" s="13" t="s">
        <v>364</v>
      </c>
      <c r="B98" s="23" t="s">
        <v>172</v>
      </c>
      <c r="C98" s="102">
        <v>0</v>
      </c>
      <c r="D98" s="4"/>
      <c r="E98" s="4"/>
      <c r="F98" s="4"/>
      <c r="G98" s="4"/>
      <c r="H98" s="4"/>
      <c r="I98" s="4"/>
      <c r="J98" s="4"/>
      <c r="K98" s="3"/>
      <c r="L98" s="3"/>
      <c r="M98" s="4"/>
      <c r="N98" s="4"/>
      <c r="O98" s="3"/>
      <c r="P98" s="3"/>
      <c r="Q98" s="3"/>
      <c r="R98" s="3"/>
      <c r="S98" s="3"/>
      <c r="T98" s="3"/>
      <c r="U98" s="4"/>
      <c r="V98" s="4"/>
      <c r="W98" s="4"/>
      <c r="X98" s="4"/>
      <c r="Y98" s="4"/>
      <c r="Z98" s="3"/>
      <c r="AA98" s="4"/>
      <c r="AB98" s="4"/>
      <c r="AC98" s="3"/>
      <c r="AD98" s="3"/>
      <c r="AE98" s="4"/>
      <c r="AF98" s="4"/>
      <c r="AG98" s="4"/>
      <c r="AH98" s="4"/>
      <c r="AI98" s="4"/>
      <c r="AJ98" s="4"/>
      <c r="AK98" s="4"/>
      <c r="AL98" s="4"/>
      <c r="AM98" s="4"/>
      <c r="AN98" s="4"/>
      <c r="AO98" s="4"/>
      <c r="AP98" s="4"/>
      <c r="AQ98" s="3"/>
      <c r="AR98" s="3"/>
      <c r="AS98" s="3"/>
      <c r="AT98" s="3"/>
      <c r="AU98" s="3"/>
      <c r="AV98" s="3"/>
      <c r="AW98" s="3"/>
    </row>
    <row r="99" spans="1:49" x14ac:dyDescent="0.35">
      <c r="A99" s="13" t="s">
        <v>364</v>
      </c>
      <c r="B99" s="23" t="s">
        <v>173</v>
      </c>
      <c r="C99" s="102">
        <v>0</v>
      </c>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row>
    <row r="100" spans="1:49" s="34" customFormat="1" x14ac:dyDescent="0.35">
      <c r="A100" s="38"/>
      <c r="B100" s="40"/>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3"/>
      <c r="AS100" s="3"/>
      <c r="AT100" s="3"/>
      <c r="AU100" s="28"/>
      <c r="AV100" s="28"/>
      <c r="AW100" s="28"/>
    </row>
    <row r="101" spans="1:49" s="34" customFormat="1" x14ac:dyDescent="0.35">
      <c r="A101" s="38" t="s">
        <v>366</v>
      </c>
      <c r="B101" s="40" t="s">
        <v>365</v>
      </c>
      <c r="C101" s="145">
        <v>0</v>
      </c>
      <c r="D101" s="3"/>
      <c r="E101" s="3"/>
      <c r="F101" s="3"/>
      <c r="G101" s="3"/>
      <c r="H101" s="3"/>
      <c r="I101" s="3"/>
      <c r="J101" s="3"/>
      <c r="K101" s="3"/>
      <c r="L101" s="3"/>
      <c r="M101" s="3"/>
      <c r="N101" s="3"/>
      <c r="O101" s="3"/>
      <c r="P101" s="3"/>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3"/>
      <c r="AS101" s="3"/>
      <c r="AT101" s="3"/>
      <c r="AU101" s="3"/>
      <c r="AV101" s="28"/>
      <c r="AW101" s="28"/>
    </row>
    <row r="102" spans="1:49" x14ac:dyDescent="0.35">
      <c r="A102" s="13" t="s">
        <v>366</v>
      </c>
      <c r="B102" s="23" t="s">
        <v>172</v>
      </c>
      <c r="C102" s="102">
        <v>0</v>
      </c>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row>
    <row r="103" spans="1:49" x14ac:dyDescent="0.35">
      <c r="A103" s="13" t="s">
        <v>366</v>
      </c>
      <c r="B103" s="23" t="s">
        <v>173</v>
      </c>
      <c r="C103" s="102">
        <v>0</v>
      </c>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row>
    <row r="104" spans="1:49" s="34" customFormat="1" x14ac:dyDescent="0.35">
      <c r="A104" s="38"/>
      <c r="B104" s="40"/>
      <c r="C104" s="3"/>
      <c r="D104" s="3"/>
      <c r="E104" s="3"/>
      <c r="F104" s="3"/>
      <c r="G104" s="3"/>
      <c r="H104" s="3"/>
      <c r="I104" s="3"/>
      <c r="J104" s="3"/>
      <c r="K104" s="3"/>
      <c r="L104" s="3"/>
      <c r="M104" s="3"/>
      <c r="N104" s="3"/>
      <c r="O104" s="3"/>
      <c r="P104" s="3"/>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3"/>
      <c r="AS104" s="3"/>
      <c r="AT104" s="3"/>
      <c r="AU104" s="3"/>
      <c r="AV104" s="28"/>
      <c r="AW104" s="28"/>
    </row>
    <row r="105" spans="1:49" s="34" customFormat="1" x14ac:dyDescent="0.35">
      <c r="A105" s="38" t="s">
        <v>367</v>
      </c>
      <c r="B105" s="40" t="s">
        <v>365</v>
      </c>
      <c r="C105" s="145">
        <v>0</v>
      </c>
      <c r="D105" s="28"/>
      <c r="E105" s="28"/>
      <c r="F105" s="28"/>
      <c r="G105" s="28"/>
      <c r="H105" s="28"/>
      <c r="I105" s="28"/>
      <c r="J105" s="28"/>
      <c r="K105" s="28"/>
      <c r="L105" s="28"/>
      <c r="M105" s="28"/>
      <c r="N105" s="28"/>
      <c r="O105" s="28"/>
      <c r="P105" s="28"/>
      <c r="Q105" s="28"/>
      <c r="R105" s="28"/>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row>
    <row r="106" spans="1:49" x14ac:dyDescent="0.35">
      <c r="A106" s="13" t="s">
        <v>367</v>
      </c>
      <c r="B106" s="23" t="s">
        <v>172</v>
      </c>
      <c r="C106" s="102">
        <v>0</v>
      </c>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row>
    <row r="107" spans="1:49" x14ac:dyDescent="0.35">
      <c r="A107" s="13" t="s">
        <v>367</v>
      </c>
      <c r="B107" s="23" t="s">
        <v>173</v>
      </c>
      <c r="C107" s="102">
        <v>0</v>
      </c>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row>
    <row r="108" spans="1:49" s="34" customFormat="1" x14ac:dyDescent="0.35">
      <c r="A108" s="38"/>
      <c r="B108" s="40"/>
      <c r="C108" s="28"/>
      <c r="D108" s="28"/>
      <c r="E108" s="28"/>
      <c r="F108" s="28"/>
      <c r="G108" s="28"/>
      <c r="H108" s="28"/>
      <c r="I108" s="28"/>
      <c r="J108" s="28"/>
      <c r="K108" s="28"/>
      <c r="L108" s="28"/>
      <c r="M108" s="28"/>
      <c r="N108" s="28"/>
      <c r="O108" s="28"/>
      <c r="P108" s="28"/>
      <c r="Q108" s="28"/>
      <c r="R108" s="28"/>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s="34" customFormat="1" x14ac:dyDescent="0.35">
      <c r="A109" s="40" t="s">
        <v>368</v>
      </c>
      <c r="B109" s="40" t="s">
        <v>365</v>
      </c>
      <c r="C109" s="145">
        <v>0</v>
      </c>
      <c r="D109" s="28"/>
      <c r="E109" s="28"/>
      <c r="F109" s="28"/>
      <c r="G109" s="28"/>
      <c r="H109" s="28"/>
      <c r="I109" s="28"/>
      <c r="J109" s="28"/>
      <c r="K109" s="28"/>
      <c r="L109" s="28"/>
      <c r="M109" s="28"/>
      <c r="N109" s="28"/>
      <c r="O109" s="28"/>
      <c r="P109" s="28"/>
      <c r="Q109" s="28"/>
      <c r="R109" s="28"/>
      <c r="S109" s="28"/>
      <c r="T109" s="28"/>
      <c r="U109" s="28"/>
      <c r="V109" s="28"/>
      <c r="W109" s="28"/>
      <c r="X109" s="3"/>
      <c r="Y109" s="3"/>
      <c r="Z109" s="3"/>
      <c r="AA109" s="3"/>
      <c r="AB109" s="3"/>
      <c r="AC109" s="28"/>
      <c r="AD109" s="28"/>
      <c r="AE109" s="3"/>
      <c r="AF109" s="3"/>
      <c r="AG109" s="28"/>
      <c r="AH109" s="3"/>
      <c r="AI109" s="3"/>
      <c r="AJ109" s="3"/>
      <c r="AK109" s="28"/>
      <c r="AL109" s="3"/>
      <c r="AM109" s="3"/>
      <c r="AN109" s="3"/>
      <c r="AO109" s="3"/>
      <c r="AP109" s="3"/>
      <c r="AQ109" s="3"/>
      <c r="AR109" s="3"/>
      <c r="AS109" s="3"/>
      <c r="AT109" s="3"/>
      <c r="AU109" s="3"/>
      <c r="AV109" s="3"/>
      <c r="AW109" s="28"/>
    </row>
    <row r="110" spans="1:49" x14ac:dyDescent="0.35">
      <c r="A110" s="40" t="s">
        <v>368</v>
      </c>
      <c r="B110" s="23" t="s">
        <v>172</v>
      </c>
      <c r="C110" s="102">
        <v>0</v>
      </c>
      <c r="D110" s="3"/>
      <c r="E110" s="4"/>
      <c r="F110" s="4"/>
      <c r="G110" s="3"/>
      <c r="H110" s="3"/>
      <c r="I110" s="3"/>
      <c r="J110" s="3"/>
      <c r="K110" s="3"/>
      <c r="L110" s="3"/>
      <c r="M110" s="4"/>
      <c r="N110" s="3"/>
      <c r="O110" s="4"/>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row>
    <row r="111" spans="1:49" x14ac:dyDescent="0.35">
      <c r="A111" s="40" t="s">
        <v>368</v>
      </c>
      <c r="B111" s="23" t="s">
        <v>173</v>
      </c>
      <c r="C111" s="102">
        <v>0</v>
      </c>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row>
    <row r="112" spans="1:49" s="101" customFormat="1" x14ac:dyDescent="0.35">
      <c r="A112" s="575" t="s">
        <v>175</v>
      </c>
      <c r="B112" s="576" t="s">
        <v>175</v>
      </c>
      <c r="C112" s="72"/>
      <c r="D112" s="72">
        <f>D109+D105+D101+D97</f>
        <v>0</v>
      </c>
      <c r="E112" s="72">
        <f t="shared" ref="E112:AW112" si="9">E109+E105+E101+E97</f>
        <v>0</v>
      </c>
      <c r="F112" s="72">
        <f t="shared" si="9"/>
        <v>0</v>
      </c>
      <c r="G112" s="72">
        <f t="shared" si="9"/>
        <v>0</v>
      </c>
      <c r="H112" s="72">
        <f t="shared" si="9"/>
        <v>0</v>
      </c>
      <c r="I112" s="72">
        <f t="shared" si="9"/>
        <v>0</v>
      </c>
      <c r="J112" s="72">
        <f t="shared" si="9"/>
        <v>0</v>
      </c>
      <c r="K112" s="72">
        <f t="shared" si="9"/>
        <v>0</v>
      </c>
      <c r="L112" s="72">
        <f t="shared" si="9"/>
        <v>0</v>
      </c>
      <c r="M112" s="72">
        <f t="shared" si="9"/>
        <v>0</v>
      </c>
      <c r="N112" s="72">
        <f t="shared" si="9"/>
        <v>0</v>
      </c>
      <c r="O112" s="72">
        <f t="shared" si="9"/>
        <v>0</v>
      </c>
      <c r="P112" s="72">
        <f t="shared" si="9"/>
        <v>0</v>
      </c>
      <c r="Q112" s="72">
        <f t="shared" si="9"/>
        <v>0</v>
      </c>
      <c r="R112" s="72">
        <f t="shared" si="9"/>
        <v>0</v>
      </c>
      <c r="S112" s="72">
        <f t="shared" si="9"/>
        <v>0</v>
      </c>
      <c r="T112" s="72">
        <f t="shared" si="9"/>
        <v>0</v>
      </c>
      <c r="U112" s="72">
        <f t="shared" si="9"/>
        <v>0</v>
      </c>
      <c r="V112" s="72">
        <f t="shared" si="9"/>
        <v>0</v>
      </c>
      <c r="W112" s="72">
        <f t="shared" si="9"/>
        <v>0</v>
      </c>
      <c r="X112" s="72">
        <f t="shared" si="9"/>
        <v>0</v>
      </c>
      <c r="Y112" s="72">
        <f t="shared" si="9"/>
        <v>0</v>
      </c>
      <c r="Z112" s="72">
        <f t="shared" si="9"/>
        <v>0</v>
      </c>
      <c r="AA112" s="72">
        <f t="shared" si="9"/>
        <v>0</v>
      </c>
      <c r="AB112" s="72">
        <f t="shared" si="9"/>
        <v>0</v>
      </c>
      <c r="AC112" s="72">
        <f t="shared" si="9"/>
        <v>0</v>
      </c>
      <c r="AD112" s="72">
        <f t="shared" si="9"/>
        <v>0</v>
      </c>
      <c r="AE112" s="72">
        <f t="shared" si="9"/>
        <v>0</v>
      </c>
      <c r="AF112" s="72">
        <f t="shared" si="9"/>
        <v>0</v>
      </c>
      <c r="AG112" s="72">
        <f t="shared" si="9"/>
        <v>0</v>
      </c>
      <c r="AH112" s="72">
        <f t="shared" si="9"/>
        <v>0</v>
      </c>
      <c r="AI112" s="72">
        <f t="shared" si="9"/>
        <v>0</v>
      </c>
      <c r="AJ112" s="72">
        <f t="shared" si="9"/>
        <v>0</v>
      </c>
      <c r="AK112" s="72">
        <f t="shared" si="9"/>
        <v>0</v>
      </c>
      <c r="AL112" s="72">
        <f t="shared" si="9"/>
        <v>0</v>
      </c>
      <c r="AM112" s="72">
        <f t="shared" si="9"/>
        <v>0</v>
      </c>
      <c r="AN112" s="72">
        <f t="shared" si="9"/>
        <v>0</v>
      </c>
      <c r="AO112" s="72">
        <f t="shared" si="9"/>
        <v>0</v>
      </c>
      <c r="AP112" s="72">
        <f t="shared" si="9"/>
        <v>0</v>
      </c>
      <c r="AQ112" s="72">
        <f t="shared" si="9"/>
        <v>0</v>
      </c>
      <c r="AR112" s="72">
        <f t="shared" si="9"/>
        <v>0</v>
      </c>
      <c r="AS112" s="72">
        <f t="shared" si="9"/>
        <v>0</v>
      </c>
      <c r="AT112" s="72">
        <f t="shared" si="9"/>
        <v>0</v>
      </c>
      <c r="AU112" s="72">
        <f t="shared" si="9"/>
        <v>0</v>
      </c>
      <c r="AV112" s="72">
        <f t="shared" si="9"/>
        <v>0</v>
      </c>
      <c r="AW112" s="100">
        <f t="shared" si="9"/>
        <v>0</v>
      </c>
    </row>
    <row r="113" spans="1:1" x14ac:dyDescent="0.35">
      <c r="A113" s="11"/>
    </row>
    <row r="114" spans="1:1" x14ac:dyDescent="0.35">
      <c r="A114" s="11"/>
    </row>
  </sheetData>
  <mergeCells count="3">
    <mergeCell ref="A14:A16"/>
    <mergeCell ref="A92:B92"/>
    <mergeCell ref="A112:B11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411A0-804A-45F4-AE47-BFB491C5B857}">
  <dimension ref="A1:AA72"/>
  <sheetViews>
    <sheetView topLeftCell="A52" zoomScale="90" zoomScaleNormal="90" workbookViewId="0">
      <selection activeCell="A67" sqref="A67"/>
    </sheetView>
  </sheetViews>
  <sheetFormatPr defaultRowHeight="14.5" x14ac:dyDescent="0.35"/>
  <cols>
    <col min="1" max="1" width="49.90625" customWidth="1"/>
    <col min="2" max="5" width="17.453125" bestFit="1" customWidth="1"/>
    <col min="6" max="8" width="11.08984375" bestFit="1" customWidth="1"/>
    <col min="9" max="9" width="9.54296875" bestFit="1" customWidth="1"/>
    <col min="10" max="13" width="11.08984375" style="83" bestFit="1" customWidth="1"/>
    <col min="14" max="21" width="13.453125" bestFit="1" customWidth="1"/>
    <col min="22" max="24" width="16.453125" bestFit="1" customWidth="1"/>
    <col min="25" max="25" width="15.08984375" bestFit="1" customWidth="1"/>
    <col min="26" max="26" width="13.90625" bestFit="1" customWidth="1"/>
  </cols>
  <sheetData>
    <row r="1" spans="1:27" ht="26" x14ac:dyDescent="0.6">
      <c r="A1" s="26" t="s">
        <v>0</v>
      </c>
    </row>
    <row r="2" spans="1:27" ht="21" x14ac:dyDescent="0.5">
      <c r="A2" s="66" t="s">
        <v>5</v>
      </c>
    </row>
    <row r="5" spans="1:27" x14ac:dyDescent="0.35">
      <c r="A5" s="43"/>
    </row>
    <row r="6" spans="1:27" ht="18.5" x14ac:dyDescent="0.45">
      <c r="A6" s="215" t="s">
        <v>116</v>
      </c>
    </row>
    <row r="7" spans="1:27" ht="15" thickBot="1" x14ac:dyDescent="0.4">
      <c r="A7" s="43"/>
      <c r="R7" s="51"/>
    </row>
    <row r="8" spans="1:27" x14ac:dyDescent="0.35">
      <c r="A8" s="32" t="s">
        <v>117</v>
      </c>
      <c r="B8" s="520" t="s">
        <v>118</v>
      </c>
      <c r="C8" s="520"/>
      <c r="D8" s="520"/>
      <c r="E8" s="520"/>
      <c r="F8" s="520" t="s">
        <v>119</v>
      </c>
      <c r="G8" s="520"/>
      <c r="H8" s="520"/>
      <c r="I8" s="525"/>
      <c r="J8" s="543" t="s">
        <v>120</v>
      </c>
      <c r="K8" s="534"/>
      <c r="L8" s="534"/>
      <c r="M8" s="544"/>
      <c r="N8" s="519" t="s">
        <v>121</v>
      </c>
      <c r="O8" s="520"/>
      <c r="P8" s="520"/>
      <c r="Q8" s="521"/>
      <c r="R8" s="545" t="s">
        <v>122</v>
      </c>
      <c r="S8" s="546"/>
      <c r="T8" s="546"/>
      <c r="U8" s="547"/>
    </row>
    <row r="9" spans="1:27" s="120" customFormat="1" x14ac:dyDescent="0.35">
      <c r="A9" s="395" t="s">
        <v>123</v>
      </c>
      <c r="B9" s="471">
        <v>2017</v>
      </c>
      <c r="C9" s="471">
        <v>2018</v>
      </c>
      <c r="D9" s="471">
        <v>2019</v>
      </c>
      <c r="E9" s="471" t="s">
        <v>124</v>
      </c>
      <c r="F9" s="471">
        <v>2017</v>
      </c>
      <c r="G9" s="471">
        <v>2018</v>
      </c>
      <c r="H9" s="471">
        <v>2019</v>
      </c>
      <c r="I9" s="324" t="s">
        <v>124</v>
      </c>
      <c r="J9" s="361">
        <v>2017</v>
      </c>
      <c r="K9" s="314">
        <v>2018</v>
      </c>
      <c r="L9" s="314">
        <v>2019</v>
      </c>
      <c r="M9" s="362" t="s">
        <v>124</v>
      </c>
      <c r="N9" s="470">
        <v>2017</v>
      </c>
      <c r="O9" s="471">
        <v>2018</v>
      </c>
      <c r="P9" s="471">
        <v>2019</v>
      </c>
      <c r="Q9" s="315" t="s">
        <v>124</v>
      </c>
      <c r="R9" s="360">
        <v>2017</v>
      </c>
      <c r="S9" s="320">
        <v>2018</v>
      </c>
      <c r="T9" s="320">
        <v>2019</v>
      </c>
      <c r="U9" s="321" t="s">
        <v>124</v>
      </c>
    </row>
    <row r="10" spans="1:27" x14ac:dyDescent="0.35">
      <c r="A10" s="39" t="s">
        <v>125</v>
      </c>
      <c r="B10" s="145">
        <f>B20+B31+B39+B48</f>
        <v>179711452.64000002</v>
      </c>
      <c r="C10" s="145">
        <f t="shared" ref="C10:E10" si="0">C20+C31+C39+C48</f>
        <v>190898771.66000003</v>
      </c>
      <c r="D10" s="145">
        <f t="shared" si="0"/>
        <v>209081693.13000003</v>
      </c>
      <c r="E10" s="145">
        <f t="shared" si="0"/>
        <v>135674724.38999999</v>
      </c>
      <c r="F10" s="71">
        <f>B10/J10</f>
        <v>164.53461519939282</v>
      </c>
      <c r="G10" s="71">
        <f t="shared" ref="F10:I13" si="1">C10/K10</f>
        <v>173.56737499704508</v>
      </c>
      <c r="H10" s="71">
        <f t="shared" si="1"/>
        <v>191.13960915795221</v>
      </c>
      <c r="I10" s="353">
        <f t="shared" si="1"/>
        <v>112.65623846553048</v>
      </c>
      <c r="J10" s="388">
        <f>'Data By Phase'!O9</f>
        <v>1092241</v>
      </c>
      <c r="K10" s="299">
        <f>'Data By Phase'!AA9</f>
        <v>1099854</v>
      </c>
      <c r="L10" s="299">
        <f>'Data By Phase'!AM9</f>
        <v>1093869</v>
      </c>
      <c r="M10" s="389">
        <f>'Data By Phase'!AW9</f>
        <v>1204325</v>
      </c>
      <c r="N10" s="146">
        <f>B10/R10</f>
        <v>1339.4609154262971</v>
      </c>
      <c r="O10" s="71">
        <f t="shared" ref="N10:Q14" si="2">C10/S10</f>
        <v>1469.9106933803546</v>
      </c>
      <c r="P10" s="71">
        <f t="shared" si="2"/>
        <v>1742.6814566958669</v>
      </c>
      <c r="Q10" s="359">
        <f t="shared" si="2"/>
        <v>1421.0497448546739</v>
      </c>
      <c r="R10" s="347">
        <v>134167</v>
      </c>
      <c r="S10" s="150">
        <v>129871</v>
      </c>
      <c r="T10" s="150">
        <v>119977</v>
      </c>
      <c r="U10" s="151">
        <v>95475</v>
      </c>
      <c r="V10" s="83"/>
      <c r="X10" s="18"/>
      <c r="Y10" s="18"/>
      <c r="Z10" s="18"/>
      <c r="AA10" s="18"/>
    </row>
    <row r="11" spans="1:27" x14ac:dyDescent="0.35">
      <c r="A11" s="39" t="s">
        <v>126</v>
      </c>
      <c r="B11" s="145">
        <f>B21+B32+B40+B49</f>
        <v>140331841.24000001</v>
      </c>
      <c r="C11" s="145">
        <f t="shared" ref="C11:E13" si="3">C21+C32+C40+C49</f>
        <v>178132797.58000001</v>
      </c>
      <c r="D11" s="145">
        <f t="shared" si="3"/>
        <v>190933818.81</v>
      </c>
      <c r="E11" s="145">
        <f t="shared" si="3"/>
        <v>118231259.46000001</v>
      </c>
      <c r="F11" s="134">
        <f t="shared" si="1"/>
        <v>141.12780204352549</v>
      </c>
      <c r="G11" s="134">
        <f t="shared" si="1"/>
        <v>181.58120626824015</v>
      </c>
      <c r="H11" s="134">
        <f t="shared" si="1"/>
        <v>202.03140382193911</v>
      </c>
      <c r="I11" s="386">
        <f t="shared" si="1"/>
        <v>116.02242454157745</v>
      </c>
      <c r="J11" s="388">
        <f>'Data By Phase'!O10</f>
        <v>994360</v>
      </c>
      <c r="K11" s="299">
        <f>'Data By Phase'!AA10</f>
        <v>981009</v>
      </c>
      <c r="L11" s="299">
        <f>'Data By Phase'!AM10</f>
        <v>945070</v>
      </c>
      <c r="M11" s="389">
        <f>'Data By Phase'!AW10</f>
        <v>1019038</v>
      </c>
      <c r="N11" s="146">
        <f t="shared" si="2"/>
        <v>574.07880333978335</v>
      </c>
      <c r="O11" s="71">
        <f t="shared" si="2"/>
        <v>743.21713957893508</v>
      </c>
      <c r="P11" s="71">
        <f t="shared" si="2"/>
        <v>859.59759954078879</v>
      </c>
      <c r="Q11" s="359">
        <f t="shared" si="2"/>
        <v>763.80236483561919</v>
      </c>
      <c r="R11" s="347">
        <v>244447</v>
      </c>
      <c r="S11" s="150">
        <v>239678</v>
      </c>
      <c r="T11" s="150">
        <v>222120</v>
      </c>
      <c r="U11" s="151">
        <v>154793</v>
      </c>
      <c r="V11" s="83"/>
      <c r="X11" s="18"/>
      <c r="Y11" s="18"/>
      <c r="Z11" s="18"/>
      <c r="AA11" s="18"/>
    </row>
    <row r="12" spans="1:27" x14ac:dyDescent="0.35">
      <c r="A12" s="39" t="s">
        <v>127</v>
      </c>
      <c r="B12" s="145">
        <f>B22+B33+B41+B50</f>
        <v>222303873.63</v>
      </c>
      <c r="C12" s="145">
        <f t="shared" si="3"/>
        <v>307726555.60000002</v>
      </c>
      <c r="D12" s="145">
        <f t="shared" si="3"/>
        <v>358722687.41000003</v>
      </c>
      <c r="E12" s="145">
        <f t="shared" si="3"/>
        <v>193525308.62</v>
      </c>
      <c r="F12" s="134">
        <f t="shared" si="1"/>
        <v>96.214908952331811</v>
      </c>
      <c r="G12" s="134">
        <f t="shared" si="1"/>
        <v>133.9480201170214</v>
      </c>
      <c r="H12" s="134">
        <f t="shared" si="1"/>
        <v>160.21500924069946</v>
      </c>
      <c r="I12" s="386">
        <f t="shared" si="1"/>
        <v>78.977349981023437</v>
      </c>
      <c r="J12" s="388">
        <f>'Data By Phase'!O11</f>
        <v>2310493</v>
      </c>
      <c r="K12" s="299">
        <f>'Data By Phase'!AA11</f>
        <v>2297358</v>
      </c>
      <c r="L12" s="299">
        <f>'Data By Phase'!AM11</f>
        <v>2239008</v>
      </c>
      <c r="M12" s="389">
        <f>'Data By Phase'!AW11</f>
        <v>2450390</v>
      </c>
      <c r="N12" s="146">
        <f t="shared" si="2"/>
        <v>551.05095367583999</v>
      </c>
      <c r="O12" s="71">
        <f t="shared" si="2"/>
        <v>744.93107041012468</v>
      </c>
      <c r="P12" s="71">
        <f t="shared" si="2"/>
        <v>938.92452542421688</v>
      </c>
      <c r="Q12" s="359">
        <f t="shared" si="2"/>
        <v>727.02764830739295</v>
      </c>
      <c r="R12" s="347">
        <v>403418</v>
      </c>
      <c r="S12" s="150">
        <v>413094</v>
      </c>
      <c r="T12" s="150">
        <v>382057</v>
      </c>
      <c r="U12" s="151">
        <v>266187</v>
      </c>
      <c r="V12" s="83"/>
      <c r="X12" s="18"/>
      <c r="Y12" s="18"/>
      <c r="Z12" s="18"/>
      <c r="AA12" s="18"/>
    </row>
    <row r="13" spans="1:27" x14ac:dyDescent="0.35">
      <c r="A13" s="13" t="s">
        <v>128</v>
      </c>
      <c r="B13" s="145">
        <f>B23+B34+B42+B51</f>
        <v>128108905.02000001</v>
      </c>
      <c r="C13" s="145">
        <f t="shared" si="3"/>
        <v>149467823.18000001</v>
      </c>
      <c r="D13" s="145">
        <f t="shared" si="3"/>
        <v>160029731.78</v>
      </c>
      <c r="E13" s="145">
        <f t="shared" si="3"/>
        <v>88512611.640000001</v>
      </c>
      <c r="F13" s="134">
        <f t="shared" si="1"/>
        <v>83.141710757049694</v>
      </c>
      <c r="G13" s="134">
        <f t="shared" si="1"/>
        <v>97.412583970453198</v>
      </c>
      <c r="H13" s="134">
        <f t="shared" si="1"/>
        <v>106.0903309204477</v>
      </c>
      <c r="I13" s="386">
        <f t="shared" si="1"/>
        <v>52.326118268553763</v>
      </c>
      <c r="J13" s="388">
        <f>'Data By Phase'!O12</f>
        <v>1540850</v>
      </c>
      <c r="K13" s="299">
        <f>'Data By Phase'!AA12</f>
        <v>1534379</v>
      </c>
      <c r="L13" s="299">
        <f>'Data By Phase'!AM12</f>
        <v>1508429</v>
      </c>
      <c r="M13" s="389">
        <f>'Data By Phase'!AW12</f>
        <v>1691557</v>
      </c>
      <c r="N13" s="146">
        <f t="shared" si="2"/>
        <v>924.68695654056876</v>
      </c>
      <c r="O13" s="71">
        <f t="shared" si="2"/>
        <v>1111.2518823232024</v>
      </c>
      <c r="P13" s="71">
        <f t="shared" si="2"/>
        <v>1255.8147686198806</v>
      </c>
      <c r="Q13" s="359">
        <f t="shared" si="2"/>
        <v>943.48037776474973</v>
      </c>
      <c r="R13" s="347">
        <v>138543</v>
      </c>
      <c r="S13" s="150">
        <v>134504</v>
      </c>
      <c r="T13" s="150">
        <v>127431</v>
      </c>
      <c r="U13" s="151">
        <v>93815</v>
      </c>
      <c r="V13" s="83"/>
      <c r="X13" s="18"/>
      <c r="Y13" s="18"/>
      <c r="Z13" s="18"/>
      <c r="AA13" s="18"/>
    </row>
    <row r="14" spans="1:27" ht="15" thickBot="1" x14ac:dyDescent="0.4">
      <c r="A14" s="216" t="s">
        <v>129</v>
      </c>
      <c r="B14" s="228">
        <f>SUM(B10:B13)</f>
        <v>670456072.52999997</v>
      </c>
      <c r="C14" s="228">
        <f>SUM(C10:C13)</f>
        <v>826225948.01999998</v>
      </c>
      <c r="D14" s="228">
        <f>SUM(D10:D13)</f>
        <v>918767931.13000011</v>
      </c>
      <c r="E14" s="228">
        <f>SUM(E10:E13)</f>
        <v>535943904.11000001</v>
      </c>
      <c r="F14" s="207">
        <f t="shared" ref="F14" si="4">B14/J14</f>
        <v>112.91047415233285</v>
      </c>
      <c r="G14" s="207">
        <f t="shared" ref="G14" si="5">C14/K14</f>
        <v>139.73986875824511</v>
      </c>
      <c r="H14" s="207">
        <f t="shared" ref="H14" si="6">D14/L14</f>
        <v>158.78123563522317</v>
      </c>
      <c r="I14" s="387">
        <f>E14/M14</f>
        <v>84.197612388084792</v>
      </c>
      <c r="J14" s="390">
        <f>SUM(J10:J13)</f>
        <v>5937944</v>
      </c>
      <c r="K14" s="148">
        <f t="shared" ref="K14" si="7">SUM(K10:K13)</f>
        <v>5912600</v>
      </c>
      <c r="L14" s="148">
        <f t="shared" ref="L14" si="8">SUM(L10:L13)</f>
        <v>5786376</v>
      </c>
      <c r="M14" s="149">
        <f t="shared" ref="M14" si="9">SUM(M10:M13)</f>
        <v>6365310</v>
      </c>
      <c r="N14" s="467">
        <f t="shared" si="2"/>
        <v>728.30141219346604</v>
      </c>
      <c r="O14" s="468">
        <f t="shared" si="2"/>
        <v>900.86534439953459</v>
      </c>
      <c r="P14" s="468">
        <f t="shared" si="2"/>
        <v>1078.8916328141056</v>
      </c>
      <c r="Q14" s="385">
        <f t="shared" si="2"/>
        <v>878.20784916512366</v>
      </c>
      <c r="R14" s="374">
        <f>R10+R11+R12+R13</f>
        <v>920575</v>
      </c>
      <c r="S14" s="365">
        <f>S10+S11+S12+S13</f>
        <v>917147</v>
      </c>
      <c r="T14" s="365">
        <f>T10+T11+T12+T13</f>
        <v>851585</v>
      </c>
      <c r="U14" s="366">
        <f>U10+U11+U12+U13</f>
        <v>610270</v>
      </c>
      <c r="X14" s="18"/>
      <c r="Y14" s="18"/>
      <c r="Z14" s="18"/>
      <c r="AA14" s="18"/>
    </row>
    <row r="15" spans="1:27" x14ac:dyDescent="0.35">
      <c r="A15" s="74"/>
      <c r="B15" s="75"/>
      <c r="C15" s="75"/>
      <c r="D15" s="75"/>
      <c r="E15" s="75"/>
      <c r="F15" s="76"/>
      <c r="G15" s="76"/>
      <c r="H15" s="76"/>
      <c r="I15" s="76"/>
      <c r="N15" s="77"/>
      <c r="O15" s="77"/>
      <c r="P15" s="77"/>
      <c r="Q15" s="77"/>
    </row>
    <row r="16" spans="1:27" ht="18.5" x14ac:dyDescent="0.45">
      <c r="A16" s="213" t="s">
        <v>130</v>
      </c>
    </row>
    <row r="17" spans="1:25" ht="15" thickBot="1" x14ac:dyDescent="0.4">
      <c r="A17" s="43"/>
    </row>
    <row r="18" spans="1:25" ht="15" thickBot="1" x14ac:dyDescent="0.4">
      <c r="A18" s="155"/>
      <c r="B18" s="519" t="s">
        <v>118</v>
      </c>
      <c r="C18" s="520"/>
      <c r="D18" s="520"/>
      <c r="E18" s="521"/>
      <c r="F18" s="519" t="s">
        <v>119</v>
      </c>
      <c r="G18" s="520"/>
      <c r="H18" s="520"/>
      <c r="I18" s="521"/>
      <c r="J18" s="522" t="s">
        <v>131</v>
      </c>
      <c r="K18" s="523"/>
      <c r="L18" s="523"/>
      <c r="M18" s="526"/>
      <c r="N18" s="527" t="s">
        <v>121</v>
      </c>
      <c r="O18" s="517"/>
      <c r="P18" s="517"/>
      <c r="Q18" s="518"/>
      <c r="R18" s="536" t="s">
        <v>132</v>
      </c>
      <c r="S18" s="517"/>
      <c r="T18" s="517"/>
      <c r="U18" s="537"/>
      <c r="V18" s="527" t="s">
        <v>133</v>
      </c>
      <c r="W18" s="517"/>
      <c r="X18" s="517"/>
      <c r="Y18" s="518"/>
    </row>
    <row r="19" spans="1:25" s="394" customFormat="1" x14ac:dyDescent="0.35">
      <c r="A19" s="393" t="s">
        <v>123</v>
      </c>
      <c r="B19" s="470">
        <v>2017</v>
      </c>
      <c r="C19" s="471">
        <v>2018</v>
      </c>
      <c r="D19" s="471">
        <v>2019</v>
      </c>
      <c r="E19" s="315" t="s">
        <v>124</v>
      </c>
      <c r="F19" s="470">
        <v>2017</v>
      </c>
      <c r="G19" s="471">
        <v>2018</v>
      </c>
      <c r="H19" s="471">
        <v>2019</v>
      </c>
      <c r="I19" s="315" t="s">
        <v>124</v>
      </c>
      <c r="J19" s="346">
        <v>2017</v>
      </c>
      <c r="K19" s="314">
        <v>2018</v>
      </c>
      <c r="L19" s="314">
        <v>2019</v>
      </c>
      <c r="M19" s="350" t="s">
        <v>124</v>
      </c>
      <c r="N19" s="391">
        <v>2017</v>
      </c>
      <c r="O19" s="320">
        <v>2018</v>
      </c>
      <c r="P19" s="320">
        <v>2019</v>
      </c>
      <c r="Q19" s="321" t="s">
        <v>124</v>
      </c>
      <c r="R19" s="360">
        <v>2017</v>
      </c>
      <c r="S19" s="320">
        <v>2018</v>
      </c>
      <c r="T19" s="320">
        <v>2019</v>
      </c>
      <c r="U19" s="392" t="s">
        <v>124</v>
      </c>
      <c r="V19" s="391">
        <v>2017</v>
      </c>
      <c r="W19" s="320">
        <v>2018</v>
      </c>
      <c r="X19" s="320">
        <v>2019</v>
      </c>
      <c r="Y19" s="321" t="s">
        <v>124</v>
      </c>
    </row>
    <row r="20" spans="1:25" x14ac:dyDescent="0.35">
      <c r="A20" s="156" t="s">
        <v>125</v>
      </c>
      <c r="B20" s="379">
        <f>SUM('Data By Phase'!D30:O30)</f>
        <v>171243005</v>
      </c>
      <c r="C20" s="226">
        <f>SUM('Data By Phase'!P30:AA30)</f>
        <v>182848201</v>
      </c>
      <c r="D20" s="226">
        <f>SUM('Data By Phase'!AB30:AM30)</f>
        <v>201623428</v>
      </c>
      <c r="E20" s="380">
        <f>SUM('Data By Phase'!AN30:AW30)</f>
        <v>133078505</v>
      </c>
      <c r="F20" s="146">
        <f>B20/J20</f>
        <v>156.78133763519224</v>
      </c>
      <c r="G20" s="71">
        <f t="shared" ref="G20:I20" si="10">C20/K20</f>
        <v>166.24770287692729</v>
      </c>
      <c r="H20" s="71">
        <f t="shared" si="10"/>
        <v>184.32136572112384</v>
      </c>
      <c r="I20" s="359">
        <f t="shared" si="10"/>
        <v>110.5004919768335</v>
      </c>
      <c r="J20" s="382">
        <f>'Data By Phase'!O9</f>
        <v>1092241</v>
      </c>
      <c r="K20" s="299">
        <f t="shared" ref="K20:M23" si="11">K10</f>
        <v>1099854</v>
      </c>
      <c r="L20" s="299">
        <f t="shared" si="11"/>
        <v>1093869</v>
      </c>
      <c r="M20" s="371">
        <f t="shared" si="11"/>
        <v>1204325</v>
      </c>
      <c r="N20" s="375">
        <f>B20/R20</f>
        <v>3651.9375786398241</v>
      </c>
      <c r="O20" s="230">
        <f t="shared" ref="O20:Q24" si="12">C20/S20</f>
        <v>4082.6329389962079</v>
      </c>
      <c r="P20" s="230">
        <f t="shared" si="12"/>
        <v>4805.5731497554989</v>
      </c>
      <c r="Q20" s="376">
        <f t="shared" si="12"/>
        <v>4525.6177394781953</v>
      </c>
      <c r="R20" s="373">
        <f>AVERAGE('Data By Phase'!D34:O34)</f>
        <v>46891</v>
      </c>
      <c r="S20" s="363">
        <f>AVERAGE('Data By Phase'!P34:AA34)</f>
        <v>44786.833333333336</v>
      </c>
      <c r="T20" s="363">
        <f>AVERAGE('Data By Phase'!AB34:AM34)</f>
        <v>41956.166666666664</v>
      </c>
      <c r="U20" s="369">
        <f>AVERAGE('Data By Phase'!AN34:AW34)</f>
        <v>29405.599999999999</v>
      </c>
      <c r="V20" s="367">
        <f>SUM('Data By Phase'!D33:O33)</f>
        <v>4422511</v>
      </c>
      <c r="W20" s="363">
        <f>SUM('Data By Phase'!P33:AA33)</f>
        <v>4447984</v>
      </c>
      <c r="X20" s="363">
        <f>SUM('Data By Phase'!AB33:AM33)</f>
        <v>4490760</v>
      </c>
      <c r="Y20" s="364">
        <f>SUM('Data By Phase'!AN33:AW33)</f>
        <v>2588816</v>
      </c>
    </row>
    <row r="21" spans="1:25" x14ac:dyDescent="0.35">
      <c r="A21" s="156" t="s">
        <v>126</v>
      </c>
      <c r="B21" s="379">
        <f>SUM('Data By Phase'!D35:O35)</f>
        <v>113434791</v>
      </c>
      <c r="C21" s="226">
        <f>SUM('Data By Phase'!P35:AA35)</f>
        <v>151468183</v>
      </c>
      <c r="D21" s="226">
        <f>SUM('Data By Phase'!AB35:AM35)</f>
        <v>165256181</v>
      </c>
      <c r="E21" s="380">
        <f>SUM('Data By Phase'!AN35:AW35)</f>
        <v>107749845</v>
      </c>
      <c r="F21" s="379">
        <f t="shared" ref="F21:F24" si="13">B21/J21</f>
        <v>114.07819200289633</v>
      </c>
      <c r="G21" s="226">
        <f t="shared" ref="G21:G24" si="14">C21/K21</f>
        <v>154.40040101568894</v>
      </c>
      <c r="H21" s="226">
        <f t="shared" ref="H21:H24" si="15">D21/L21</f>
        <v>174.86131291861977</v>
      </c>
      <c r="I21" s="380">
        <f t="shared" ref="I21:I23" si="16">E21/M21</f>
        <v>105.73682728220145</v>
      </c>
      <c r="J21" s="382">
        <f>'Data By Phase'!O10</f>
        <v>994360</v>
      </c>
      <c r="K21" s="299">
        <f t="shared" si="11"/>
        <v>981009</v>
      </c>
      <c r="L21" s="299">
        <f t="shared" si="11"/>
        <v>945070</v>
      </c>
      <c r="M21" s="371">
        <f t="shared" si="11"/>
        <v>1019038</v>
      </c>
      <c r="N21" s="375">
        <f t="shared" ref="N21:N24" si="17">B21/R21</f>
        <v>4832.6333181856908</v>
      </c>
      <c r="O21" s="230">
        <f t="shared" si="12"/>
        <v>5802.3597261017385</v>
      </c>
      <c r="P21" s="230">
        <f t="shared" si="12"/>
        <v>6888.6880093374184</v>
      </c>
      <c r="Q21" s="376">
        <f t="shared" si="12"/>
        <v>6209.4351855053428</v>
      </c>
      <c r="R21" s="373">
        <f>AVERAGE('Data By Phase'!D39:O39)</f>
        <v>23472.666666666668</v>
      </c>
      <c r="S21" s="363">
        <f>AVERAGE('Data By Phase'!P39:AA39)</f>
        <v>26104.583333333332</v>
      </c>
      <c r="T21" s="363">
        <f>AVERAGE('Data By Phase'!AB39:AM39)</f>
        <v>23989.5</v>
      </c>
      <c r="U21" s="369">
        <f>AVERAGE('Data By Phase'!AN39:AW39)</f>
        <v>17352.599999999999</v>
      </c>
      <c r="V21" s="367">
        <f>SUM('Data By Phase'!D38:O38)</f>
        <v>2355495</v>
      </c>
      <c r="W21" s="363">
        <f>SUM('Data By Phase'!P38:AA38)</f>
        <v>2844372</v>
      </c>
      <c r="X21" s="363">
        <f>SUM('Data By Phase'!AB38:AM38)</f>
        <v>2859516</v>
      </c>
      <c r="Y21" s="364">
        <f>SUM('Data By Phase'!AN38:AW38)</f>
        <v>1666777</v>
      </c>
    </row>
    <row r="22" spans="1:25" x14ac:dyDescent="0.35">
      <c r="A22" s="156" t="s">
        <v>127</v>
      </c>
      <c r="B22" s="379">
        <f>SUM('Data By Phase'!D40:O40)</f>
        <v>188563840</v>
      </c>
      <c r="C22" s="226">
        <f>SUM('Data By Phase'!P40:AA40)</f>
        <v>274543909</v>
      </c>
      <c r="D22" s="226">
        <f>SUM('Data By Phase'!AB40:AM40)</f>
        <v>326964615</v>
      </c>
      <c r="E22" s="380">
        <f>SUM('Data By Phase'!AN40:AW40)</f>
        <v>181237407</v>
      </c>
      <c r="F22" s="379">
        <f t="shared" si="13"/>
        <v>81.611950349990238</v>
      </c>
      <c r="G22" s="226">
        <f t="shared" si="14"/>
        <v>119.50419090102631</v>
      </c>
      <c r="H22" s="226">
        <f t="shared" si="15"/>
        <v>146.03101686103847</v>
      </c>
      <c r="I22" s="380">
        <f t="shared" si="16"/>
        <v>73.962678185921419</v>
      </c>
      <c r="J22" s="382">
        <f>'Data By Phase'!O11</f>
        <v>2310493</v>
      </c>
      <c r="K22" s="299">
        <f t="shared" si="11"/>
        <v>2297358</v>
      </c>
      <c r="L22" s="299">
        <f t="shared" si="11"/>
        <v>2239008</v>
      </c>
      <c r="M22" s="371">
        <f t="shared" si="11"/>
        <v>2450390</v>
      </c>
      <c r="N22" s="375">
        <f t="shared" si="17"/>
        <v>3796.84857515366</v>
      </c>
      <c r="O22" s="230">
        <f t="shared" si="12"/>
        <v>4621.5169281226372</v>
      </c>
      <c r="P22" s="230">
        <f t="shared" si="12"/>
        <v>6106.7891373304656</v>
      </c>
      <c r="Q22" s="376">
        <f t="shared" si="12"/>
        <v>4936.1834998815239</v>
      </c>
      <c r="R22" s="373">
        <f>AVERAGE('Data By Phase'!D44:O44)</f>
        <v>49663.25</v>
      </c>
      <c r="S22" s="363">
        <f>AVERAGE('Data By Phase'!P44:AA44)</f>
        <v>59405.583333333336</v>
      </c>
      <c r="T22" s="363">
        <f>AVERAGE('Data By Phase'!AB44:AM44)</f>
        <v>53541.166666666664</v>
      </c>
      <c r="U22" s="369">
        <f>AVERAGE('Data By Phase'!AN44:AW44)</f>
        <v>36716.1</v>
      </c>
      <c r="V22" s="367">
        <f>SUM('Data By Phase'!D43:O43)</f>
        <v>4760345</v>
      </c>
      <c r="W22" s="363">
        <f>SUM('Data By Phase'!P43:AA43)</f>
        <v>6238028</v>
      </c>
      <c r="X22" s="363">
        <f>SUM('Data By Phase'!AB43:AM43)</f>
        <v>6396901</v>
      </c>
      <c r="Y22" s="364">
        <f>SUM('Data By Phase'!AN43:AW43)</f>
        <v>3415788</v>
      </c>
    </row>
    <row r="23" spans="1:25" x14ac:dyDescent="0.35">
      <c r="A23" s="157" t="s">
        <v>128</v>
      </c>
      <c r="B23" s="379">
        <f>SUM('Data By Phase'!D45:O45)</f>
        <v>122963109</v>
      </c>
      <c r="C23" s="226">
        <f>SUM('Data By Phase'!P45:AA45)</f>
        <v>144843147</v>
      </c>
      <c r="D23" s="226">
        <f>SUM('Data By Phase'!AB45:AM45)</f>
        <v>155510756</v>
      </c>
      <c r="E23" s="380">
        <f>SUM('Data By Phase'!AN45:AW45)</f>
        <v>86884120</v>
      </c>
      <c r="F23" s="384">
        <f t="shared" si="13"/>
        <v>79.802128046208267</v>
      </c>
      <c r="G23" s="231">
        <f t="shared" si="14"/>
        <v>94.398546252262321</v>
      </c>
      <c r="H23" s="231">
        <f t="shared" si="15"/>
        <v>103.09451488933188</v>
      </c>
      <c r="I23" s="245">
        <f t="shared" si="16"/>
        <v>51.363400701247429</v>
      </c>
      <c r="J23" s="382">
        <f>'Data By Phase'!O12</f>
        <v>1540850</v>
      </c>
      <c r="K23" s="299">
        <f t="shared" si="11"/>
        <v>1534379</v>
      </c>
      <c r="L23" s="299">
        <f t="shared" si="11"/>
        <v>1508429</v>
      </c>
      <c r="M23" s="371">
        <f t="shared" si="11"/>
        <v>1691557</v>
      </c>
      <c r="N23" s="375">
        <f t="shared" si="17"/>
        <v>4677.0928282079076</v>
      </c>
      <c r="O23" s="230">
        <f t="shared" si="12"/>
        <v>5267.8216820730413</v>
      </c>
      <c r="P23" s="230">
        <f t="shared" si="12"/>
        <v>5976.5664086394809</v>
      </c>
      <c r="Q23" s="376">
        <f t="shared" si="12"/>
        <v>4741.625326762608</v>
      </c>
      <c r="R23" s="373">
        <f>AVERAGE('Data By Phase'!D49:O49)</f>
        <v>26290.5</v>
      </c>
      <c r="S23" s="363">
        <f>AVERAGE('Data By Phase'!P49:AA49)</f>
        <v>27495.833333333332</v>
      </c>
      <c r="T23" s="363">
        <f>AVERAGE('Data By Phase'!AB49:AM49)</f>
        <v>26020.083333333332</v>
      </c>
      <c r="U23" s="369">
        <f>AVERAGE('Data By Phase'!AN49:AW49)</f>
        <v>18323.7</v>
      </c>
      <c r="V23" s="367">
        <f>SUM('Data By Phase'!D48:O48)</f>
        <v>2895551</v>
      </c>
      <c r="W23" s="363">
        <f>SUM('Data By Phase'!P48:AA48)</f>
        <v>3107764</v>
      </c>
      <c r="X23" s="363">
        <f>SUM('Data By Phase'!AB48:AM48)</f>
        <v>3069492</v>
      </c>
      <c r="Y23" s="364">
        <f>SUM('Data By Phase'!AN48:AW48)</f>
        <v>1587226</v>
      </c>
    </row>
    <row r="24" spans="1:25" s="51" customFormat="1" ht="15" thickBot="1" x14ac:dyDescent="0.4">
      <c r="A24" s="158" t="s">
        <v>134</v>
      </c>
      <c r="B24" s="381">
        <f>SUM(B20:B23)</f>
        <v>596204745</v>
      </c>
      <c r="C24" s="207">
        <f>SUM(C20:C23)</f>
        <v>753703440</v>
      </c>
      <c r="D24" s="207">
        <f t="shared" ref="D24" si="18">SUM(D20:D23)</f>
        <v>849354980</v>
      </c>
      <c r="E24" s="248">
        <f>SUM(E20:E23)</f>
        <v>508949877</v>
      </c>
      <c r="F24" s="381">
        <f t="shared" si="13"/>
        <v>100.40592248764892</v>
      </c>
      <c r="G24" s="207">
        <f t="shared" si="14"/>
        <v>127.47411291140953</v>
      </c>
      <c r="H24" s="207">
        <f t="shared" si="15"/>
        <v>146.78530741866757</v>
      </c>
      <c r="I24" s="248">
        <f>E24/M24</f>
        <v>79.95680917347309</v>
      </c>
      <c r="J24" s="383">
        <f>SUM(J20:J23)</f>
        <v>5937944</v>
      </c>
      <c r="K24" s="148">
        <f t="shared" ref="K24:M24" si="19">SUM(K20:K23)</f>
        <v>5912600</v>
      </c>
      <c r="L24" s="148">
        <f t="shared" si="19"/>
        <v>5786376</v>
      </c>
      <c r="M24" s="372">
        <f t="shared" si="19"/>
        <v>6365310</v>
      </c>
      <c r="N24" s="377">
        <f t="shared" si="17"/>
        <v>4019.3284768144945</v>
      </c>
      <c r="O24" s="232">
        <f t="shared" si="12"/>
        <v>4716.2224505013737</v>
      </c>
      <c r="P24" s="232">
        <f t="shared" si="12"/>
        <v>5757.3272492799288</v>
      </c>
      <c r="Q24" s="378">
        <f t="shared" si="12"/>
        <v>4999.6058566965958</v>
      </c>
      <c r="R24" s="374">
        <f>SUM(R19:R23)</f>
        <v>148334.41666666669</v>
      </c>
      <c r="S24" s="365">
        <f t="shared" ref="S24:U24" si="20">SUM(S19:S23)</f>
        <v>159810.83333333334</v>
      </c>
      <c r="T24" s="365">
        <f t="shared" si="20"/>
        <v>147525.91666666666</v>
      </c>
      <c r="U24" s="370">
        <f t="shared" si="20"/>
        <v>101797.99999999999</v>
      </c>
      <c r="V24" s="368">
        <f>SUM(V20:V23)</f>
        <v>14433902</v>
      </c>
      <c r="W24" s="365">
        <f>SUM(W20:W23)</f>
        <v>16638148</v>
      </c>
      <c r="X24" s="365">
        <f>SUM(X20:X23)</f>
        <v>16816669</v>
      </c>
      <c r="Y24" s="366">
        <f>SUM(Y20:Y23)</f>
        <v>9258607</v>
      </c>
    </row>
    <row r="25" spans="1:25" x14ac:dyDescent="0.35">
      <c r="A25" s="31" t="s">
        <v>135</v>
      </c>
      <c r="B25" s="20"/>
      <c r="C25" s="20"/>
      <c r="D25" s="19"/>
      <c r="E25" s="19"/>
      <c r="F25" s="19"/>
      <c r="G25" s="19"/>
      <c r="H25" s="19"/>
      <c r="I25" s="19"/>
      <c r="J25" s="53"/>
      <c r="K25" s="53"/>
      <c r="L25" s="53"/>
      <c r="M25" s="53"/>
      <c r="N25" s="19"/>
      <c r="O25" s="19"/>
      <c r="P25" s="19"/>
      <c r="Q25" s="19"/>
      <c r="R25" s="19"/>
      <c r="S25" s="19"/>
      <c r="T25" s="19"/>
      <c r="U25" s="19"/>
      <c r="V25" s="19"/>
      <c r="W25" s="19"/>
      <c r="X25" s="19"/>
      <c r="Y25" s="19"/>
    </row>
    <row r="26" spans="1:25" x14ac:dyDescent="0.35">
      <c r="A26" s="51"/>
    </row>
    <row r="27" spans="1:25" ht="18.5" x14ac:dyDescent="0.45">
      <c r="A27" s="214" t="s">
        <v>136</v>
      </c>
    </row>
    <row r="28" spans="1:25" ht="15" thickBot="1" x14ac:dyDescent="0.4">
      <c r="A28" s="51"/>
    </row>
    <row r="29" spans="1:25" ht="15" thickBot="1" x14ac:dyDescent="0.4">
      <c r="A29" s="297" t="s">
        <v>137</v>
      </c>
      <c r="B29" s="519" t="s">
        <v>118</v>
      </c>
      <c r="C29" s="520"/>
      <c r="D29" s="520"/>
      <c r="E29" s="521"/>
      <c r="F29" s="538" t="s">
        <v>119</v>
      </c>
      <c r="G29" s="520"/>
      <c r="H29" s="520"/>
      <c r="I29" s="525"/>
      <c r="J29" s="539" t="s">
        <v>120</v>
      </c>
      <c r="K29" s="523"/>
      <c r="L29" s="523"/>
      <c r="M29" s="524"/>
      <c r="N29" s="536" t="s">
        <v>121</v>
      </c>
      <c r="O29" s="517"/>
      <c r="P29" s="517"/>
      <c r="Q29" s="517"/>
      <c r="R29" s="517" t="s">
        <v>132</v>
      </c>
      <c r="S29" s="517"/>
      <c r="T29" s="517"/>
      <c r="U29" s="518"/>
      <c r="V29" s="17"/>
      <c r="W29" s="123"/>
      <c r="X29" s="18"/>
      <c r="Y29" s="18"/>
    </row>
    <row r="30" spans="1:25" s="120" customFormat="1" x14ac:dyDescent="0.35">
      <c r="A30" s="313" t="s">
        <v>123</v>
      </c>
      <c r="B30" s="470">
        <v>2017</v>
      </c>
      <c r="C30" s="471">
        <v>2018</v>
      </c>
      <c r="D30" s="471">
        <v>2019</v>
      </c>
      <c r="E30" s="315" t="s">
        <v>124</v>
      </c>
      <c r="F30" s="356">
        <v>2017</v>
      </c>
      <c r="G30" s="471">
        <v>2018</v>
      </c>
      <c r="H30" s="471">
        <v>2019</v>
      </c>
      <c r="I30" s="343" t="s">
        <v>124</v>
      </c>
      <c r="J30" s="361">
        <v>2017</v>
      </c>
      <c r="K30" s="314">
        <v>2018</v>
      </c>
      <c r="L30" s="314">
        <v>2019</v>
      </c>
      <c r="M30" s="362" t="s">
        <v>124</v>
      </c>
      <c r="N30" s="360">
        <v>2017</v>
      </c>
      <c r="O30" s="320">
        <v>2018</v>
      </c>
      <c r="P30" s="320">
        <v>2019</v>
      </c>
      <c r="Q30" s="320" t="s">
        <v>124</v>
      </c>
      <c r="R30" s="320">
        <v>2017</v>
      </c>
      <c r="S30" s="320">
        <v>2018</v>
      </c>
      <c r="T30" s="320">
        <v>2019</v>
      </c>
      <c r="U30" s="321" t="s">
        <v>124</v>
      </c>
    </row>
    <row r="31" spans="1:25" x14ac:dyDescent="0.35">
      <c r="A31" s="156" t="s">
        <v>125</v>
      </c>
      <c r="B31" s="146">
        <f>SUM('Data By Phase'!D83:O83)</f>
        <v>0</v>
      </c>
      <c r="C31" s="71">
        <f>SUM('Data By Phase'!P83:AA83)</f>
        <v>0</v>
      </c>
      <c r="D31" s="71">
        <f>SUM('Data By Phase'!AB83:AM83)</f>
        <v>0</v>
      </c>
      <c r="E31" s="359">
        <f>SUM('Data By Phase'!AN83:AW83)</f>
        <v>0</v>
      </c>
      <c r="F31" s="357">
        <v>0</v>
      </c>
      <c r="G31" s="145">
        <v>0</v>
      </c>
      <c r="H31" s="145">
        <v>0</v>
      </c>
      <c r="I31" s="307">
        <v>0</v>
      </c>
      <c r="J31" s="352">
        <f>J20</f>
        <v>1092241</v>
      </c>
      <c r="K31" s="150">
        <f t="shared" ref="K31:M31" si="21">K20</f>
        <v>1099854</v>
      </c>
      <c r="L31" s="150">
        <f t="shared" si="21"/>
        <v>1093869</v>
      </c>
      <c r="M31" s="151">
        <f t="shared" si="21"/>
        <v>1204325</v>
      </c>
      <c r="N31" s="357">
        <v>0</v>
      </c>
      <c r="O31" s="145">
        <v>0</v>
      </c>
      <c r="P31" s="145">
        <v>0</v>
      </c>
      <c r="Q31" s="145">
        <v>0</v>
      </c>
      <c r="R31" s="150">
        <v>0</v>
      </c>
      <c r="S31" s="150">
        <v>0</v>
      </c>
      <c r="T31" s="150">
        <v>0</v>
      </c>
      <c r="U31" s="151">
        <v>0</v>
      </c>
      <c r="W31" s="123"/>
      <c r="X31" s="18"/>
      <c r="Y31" s="18"/>
    </row>
    <row r="32" spans="1:25" x14ac:dyDescent="0.35">
      <c r="A32" s="156" t="s">
        <v>126</v>
      </c>
      <c r="B32" s="146">
        <f>SUM('Data By Phase'!D86:O86)</f>
        <v>18857943.5</v>
      </c>
      <c r="C32" s="71">
        <f>SUM('Data By Phase'!P86:AA86)</f>
        <v>18241916</v>
      </c>
      <c r="D32" s="71">
        <f>SUM('Data By Phase'!AB86:AM86)</f>
        <v>17653297.75</v>
      </c>
      <c r="E32" s="359">
        <f>SUM('Data By Phase'!AN86:AW86)</f>
        <v>7152609.75</v>
      </c>
      <c r="F32" s="357">
        <f>B32/J32</f>
        <v>18.964905567400137</v>
      </c>
      <c r="G32" s="145">
        <f t="shared" ref="G32:I34" si="22">C32/K32</f>
        <v>18.59505468349424</v>
      </c>
      <c r="H32" s="145">
        <f t="shared" si="22"/>
        <v>18.679354703884368</v>
      </c>
      <c r="I32" s="307">
        <f t="shared" si="22"/>
        <v>7.0189823637587603</v>
      </c>
      <c r="J32" s="352">
        <f>J21</f>
        <v>994360</v>
      </c>
      <c r="K32" s="150">
        <f t="shared" ref="K32:M34" si="23">K21</f>
        <v>981009</v>
      </c>
      <c r="L32" s="150">
        <f t="shared" si="23"/>
        <v>945070</v>
      </c>
      <c r="M32" s="151">
        <f t="shared" si="23"/>
        <v>1019038</v>
      </c>
      <c r="N32" s="357">
        <f>B32/R32</f>
        <v>302.51524906222346</v>
      </c>
      <c r="O32" s="145">
        <f t="shared" ref="O32:Q32" si="24">C32/S32</f>
        <v>304.31173106383926</v>
      </c>
      <c r="P32" s="145">
        <f t="shared" si="24"/>
        <v>313.64960867749875</v>
      </c>
      <c r="Q32" s="145">
        <f t="shared" si="24"/>
        <v>254.08283808217911</v>
      </c>
      <c r="R32" s="150">
        <f>AVERAGE('Data By Phase'!D85:O85)</f>
        <v>62337.166666666664</v>
      </c>
      <c r="S32" s="150">
        <f>AVERAGE('Data By Phase'!P85:AA85)</f>
        <v>59944.833333333336</v>
      </c>
      <c r="T32" s="150">
        <f>AVERAGE('Data By Phase'!AB85:AM85)</f>
        <v>56283.5</v>
      </c>
      <c r="U32" s="151">
        <f>AVERAGE('Data By Phase'!AN85:AW85)</f>
        <v>28150.7</v>
      </c>
      <c r="W32" s="123"/>
      <c r="X32" s="18"/>
      <c r="Y32" s="18"/>
    </row>
    <row r="33" spans="1:25" x14ac:dyDescent="0.35">
      <c r="A33" s="156" t="s">
        <v>127</v>
      </c>
      <c r="B33" s="146">
        <f>SUM('Data By Phase'!D89:O89)</f>
        <v>29640776</v>
      </c>
      <c r="C33" s="71">
        <f>SUM('Data By Phase'!P89:AA89)</f>
        <v>29047177.5</v>
      </c>
      <c r="D33" s="71">
        <f>SUM('Data By Phase'!AB89:AM89)</f>
        <v>28121167.25</v>
      </c>
      <c r="E33" s="359">
        <f>SUM('Data By Phase'!AN89:AW89)</f>
        <v>10952887</v>
      </c>
      <c r="F33" s="357">
        <f t="shared" ref="F33:F34" si="25">B33/J33</f>
        <v>12.828766847594864</v>
      </c>
      <c r="G33" s="145">
        <f t="shared" si="22"/>
        <v>12.643731407991266</v>
      </c>
      <c r="H33" s="145">
        <f t="shared" si="22"/>
        <v>12.559654655097257</v>
      </c>
      <c r="I33" s="307">
        <f t="shared" si="22"/>
        <v>4.4698545945747412</v>
      </c>
      <c r="J33" s="352">
        <f>J22</f>
        <v>2310493</v>
      </c>
      <c r="K33" s="150">
        <f t="shared" si="23"/>
        <v>2297358</v>
      </c>
      <c r="L33" s="150">
        <f t="shared" si="23"/>
        <v>2239008</v>
      </c>
      <c r="M33" s="151">
        <f t="shared" si="23"/>
        <v>2450390</v>
      </c>
      <c r="N33" s="357">
        <f t="shared" ref="N33:N34" si="26">B33/R33</f>
        <v>290.98191718423789</v>
      </c>
      <c r="O33" s="145">
        <f t="shared" ref="O33:O35" si="27">C33/S33</f>
        <v>293.99803644884014</v>
      </c>
      <c r="P33" s="145">
        <f t="shared" ref="P33:P35" si="28">D33/T33</f>
        <v>298.45305688538815</v>
      </c>
      <c r="Q33" s="145">
        <f t="shared" ref="Q33:Q35" si="29">E33/U33</f>
        <v>246.7388816551252</v>
      </c>
      <c r="R33" s="150">
        <f>AVERAGE('Data By Phase'!D88:O88)</f>
        <v>101864.66666666667</v>
      </c>
      <c r="S33" s="150">
        <f>AVERAGE('Data By Phase'!P88:AA88)</f>
        <v>98800.583333333328</v>
      </c>
      <c r="T33" s="150">
        <f>AVERAGE('Data By Phase'!AB88:AM88)</f>
        <v>94223.083333333328</v>
      </c>
      <c r="U33" s="151">
        <f>AVERAGE('Data By Phase'!AN88:AW88)</f>
        <v>44390.6</v>
      </c>
      <c r="W33" s="123"/>
      <c r="X33" s="18"/>
      <c r="Y33" s="18"/>
    </row>
    <row r="34" spans="1:25" x14ac:dyDescent="0.35">
      <c r="A34" s="157" t="s">
        <v>128</v>
      </c>
      <c r="B34" s="146">
        <f>SUM('Data By Phase'!D92:O92)</f>
        <v>4190488.5</v>
      </c>
      <c r="C34" s="71">
        <f>SUM('Data By Phase'!P92:AA92)</f>
        <v>3821243.25</v>
      </c>
      <c r="D34" s="71">
        <f>SUM('Data By Phase'!AB92:AM92)</f>
        <v>3876490.75</v>
      </c>
      <c r="E34" s="359">
        <f>SUM('Data By Phase'!AN92:AW92)</f>
        <v>1312833.5</v>
      </c>
      <c r="F34" s="357">
        <f t="shared" si="25"/>
        <v>2.7195953532141353</v>
      </c>
      <c r="G34" s="145">
        <f t="shared" si="22"/>
        <v>2.490416807060055</v>
      </c>
      <c r="H34" s="145">
        <f t="shared" si="22"/>
        <v>2.5698861199300729</v>
      </c>
      <c r="I34" s="307">
        <f t="shared" si="22"/>
        <v>0.77610952512980647</v>
      </c>
      <c r="J34" s="352">
        <f>J23</f>
        <v>1540850</v>
      </c>
      <c r="K34" s="150">
        <f t="shared" si="23"/>
        <v>1534379</v>
      </c>
      <c r="L34" s="150">
        <f t="shared" si="23"/>
        <v>1508429</v>
      </c>
      <c r="M34" s="151">
        <f t="shared" si="23"/>
        <v>1691557</v>
      </c>
      <c r="N34" s="357">
        <f t="shared" si="26"/>
        <v>204.10128380490062</v>
      </c>
      <c r="O34" s="145">
        <f t="shared" si="27"/>
        <v>198.71345862999925</v>
      </c>
      <c r="P34" s="145">
        <f t="shared" si="28"/>
        <v>205.69575368451774</v>
      </c>
      <c r="Q34" s="145">
        <f t="shared" si="29"/>
        <v>165.77645751518443</v>
      </c>
      <c r="R34" s="150">
        <f>AVERAGE('Data By Phase'!D91:O91)</f>
        <v>20531.416666666668</v>
      </c>
      <c r="S34" s="150">
        <f>AVERAGE('Data By Phase'!P91:AA91)</f>
        <v>19229.916666666668</v>
      </c>
      <c r="T34" s="150">
        <f>AVERAGE('Data By Phase'!AB91:AM91)</f>
        <v>18845.75</v>
      </c>
      <c r="U34" s="151">
        <f>AVERAGE('Data By Phase'!AN91:AW91)</f>
        <v>7919.3</v>
      </c>
      <c r="W34" s="123"/>
      <c r="X34" s="18"/>
      <c r="Y34" s="18"/>
    </row>
    <row r="35" spans="1:25" s="51" customFormat="1" ht="15" thickBot="1" x14ac:dyDescent="0.4">
      <c r="A35" s="158" t="s">
        <v>134</v>
      </c>
      <c r="B35" s="233">
        <f>SUM(B30:B34)</f>
        <v>52691225</v>
      </c>
      <c r="C35" s="228">
        <f t="shared" ref="C35:E35" si="30">SUM(C30:C34)</f>
        <v>51112354.75</v>
      </c>
      <c r="D35" s="228">
        <f t="shared" si="30"/>
        <v>49652974.75</v>
      </c>
      <c r="E35" s="349">
        <f t="shared" si="30"/>
        <v>19418330.25</v>
      </c>
      <c r="F35" s="358">
        <f t="shared" ref="F35" si="31">B35/J35</f>
        <v>8.8736480168893479</v>
      </c>
      <c r="G35" s="228">
        <f t="shared" ref="G35" si="32">C35/K35</f>
        <v>8.6446495196698567</v>
      </c>
      <c r="H35" s="228">
        <f t="shared" ref="H35" si="33">D35/L35</f>
        <v>8.5810142220277417</v>
      </c>
      <c r="I35" s="354">
        <f t="shared" ref="I35" si="34">E35/M35</f>
        <v>3.050649575590191</v>
      </c>
      <c r="J35" s="328">
        <f>J31+J32+J33+J34</f>
        <v>5937944</v>
      </c>
      <c r="K35" s="300">
        <f>K31+K32+K33+K34</f>
        <v>5912600</v>
      </c>
      <c r="L35" s="300">
        <f>L31+L32+L33+L34</f>
        <v>5786376</v>
      </c>
      <c r="M35" s="323">
        <f>M31+M32+M33+M34</f>
        <v>6365310</v>
      </c>
      <c r="N35" s="358">
        <f>B35/R35</f>
        <v>282.14808280042462</v>
      </c>
      <c r="O35" s="228">
        <f t="shared" si="27"/>
        <v>283.96804372384167</v>
      </c>
      <c r="P35" s="228">
        <f t="shared" si="28"/>
        <v>289.73909337228713</v>
      </c>
      <c r="Q35" s="228">
        <f t="shared" si="29"/>
        <v>241.33961528996798</v>
      </c>
      <c r="R35" s="148">
        <f>SUM(R30:R34)</f>
        <v>186750.25</v>
      </c>
      <c r="S35" s="148">
        <f t="shared" ref="S35:U35" si="35">SUM(S30:S34)</f>
        <v>179993.33333333331</v>
      </c>
      <c r="T35" s="148">
        <f t="shared" si="35"/>
        <v>171371.33333333331</v>
      </c>
      <c r="U35" s="149">
        <f t="shared" si="35"/>
        <v>80460.600000000006</v>
      </c>
      <c r="V35" s="144"/>
    </row>
    <row r="36" spans="1:25" s="51" customFormat="1" ht="15" thickBot="1" x14ac:dyDescent="0.4">
      <c r="A36" s="74"/>
      <c r="B36" s="142"/>
      <c r="C36" s="142"/>
      <c r="D36" s="142"/>
      <c r="E36" s="142"/>
      <c r="F36" s="142"/>
      <c r="G36" s="142"/>
      <c r="H36" s="142"/>
      <c r="I36" s="142"/>
      <c r="J36" s="301"/>
      <c r="K36" s="301"/>
      <c r="L36" s="301"/>
      <c r="M36" s="301"/>
      <c r="N36" s="153"/>
      <c r="O36" s="153"/>
      <c r="P36" s="153"/>
      <c r="Q36" s="153"/>
      <c r="R36" s="154"/>
      <c r="S36" s="154"/>
      <c r="T36" s="154"/>
      <c r="U36" s="154"/>
      <c r="V36" s="144"/>
    </row>
    <row r="37" spans="1:25" ht="15" thickBot="1" x14ac:dyDescent="0.4">
      <c r="A37" s="297" t="s">
        <v>138</v>
      </c>
      <c r="B37" s="519" t="s">
        <v>118</v>
      </c>
      <c r="C37" s="520"/>
      <c r="D37" s="520"/>
      <c r="E37" s="525"/>
      <c r="F37" s="519" t="s">
        <v>119</v>
      </c>
      <c r="G37" s="520"/>
      <c r="H37" s="520"/>
      <c r="I37" s="521"/>
      <c r="J37" s="522" t="s">
        <v>120</v>
      </c>
      <c r="K37" s="523"/>
      <c r="L37" s="523"/>
      <c r="M37" s="524"/>
    </row>
    <row r="38" spans="1:25" x14ac:dyDescent="0.35">
      <c r="A38" s="159" t="s">
        <v>123</v>
      </c>
      <c r="B38" s="458">
        <v>2017</v>
      </c>
      <c r="C38" s="456">
        <v>2018</v>
      </c>
      <c r="D38" s="456">
        <v>2019</v>
      </c>
      <c r="E38" s="457" t="s">
        <v>124</v>
      </c>
      <c r="F38" s="458">
        <v>2017</v>
      </c>
      <c r="G38" s="456">
        <v>2018</v>
      </c>
      <c r="H38" s="456">
        <v>2019</v>
      </c>
      <c r="I38" s="459" t="s">
        <v>124</v>
      </c>
      <c r="J38" s="355">
        <v>2017</v>
      </c>
      <c r="K38" s="312">
        <v>2018</v>
      </c>
      <c r="L38" s="312">
        <v>2019</v>
      </c>
      <c r="M38" s="461" t="s">
        <v>124</v>
      </c>
    </row>
    <row r="39" spans="1:25" x14ac:dyDescent="0.35">
      <c r="A39" s="156" t="s">
        <v>125</v>
      </c>
      <c r="B39" s="146">
        <f>SUM('Data By Phase'!D55:O55)</f>
        <v>5209433.1099999994</v>
      </c>
      <c r="C39" s="71">
        <f>SUM('Data By Phase'!P55:AA55)</f>
        <v>4846694.3599999994</v>
      </c>
      <c r="D39" s="71">
        <f>SUM('Data By Phase'!AB55:AM55)</f>
        <v>4336426.0799999991</v>
      </c>
      <c r="E39" s="353">
        <f>SUM('Data By Phase'!AN55:AW55)</f>
        <v>1551176.79</v>
      </c>
      <c r="F39" s="348">
        <f>B39/J39</f>
        <v>4.7694905336825846</v>
      </c>
      <c r="G39" s="145">
        <f t="shared" ref="G39:I39" si="36">C39/K39</f>
        <v>4.4066706671976457</v>
      </c>
      <c r="H39" s="145">
        <f t="shared" si="36"/>
        <v>3.964301100040315</v>
      </c>
      <c r="I39" s="195">
        <f t="shared" si="36"/>
        <v>1.2880051398086065</v>
      </c>
      <c r="J39" s="347">
        <f>J31</f>
        <v>1092241</v>
      </c>
      <c r="K39" s="150">
        <f t="shared" ref="K39:M39" si="37">K31</f>
        <v>1099854</v>
      </c>
      <c r="L39" s="150">
        <f t="shared" si="37"/>
        <v>1093869</v>
      </c>
      <c r="M39" s="151">
        <f t="shared" si="37"/>
        <v>1204325</v>
      </c>
    </row>
    <row r="40" spans="1:25" x14ac:dyDescent="0.35">
      <c r="A40" s="156" t="s">
        <v>126</v>
      </c>
      <c r="B40" s="146">
        <f>SUM('Data By Phase'!D56:O56)</f>
        <v>4343583.24</v>
      </c>
      <c r="C40" s="71">
        <f>SUM('Data By Phase'!P56:AA56)</f>
        <v>4590672.9000000004</v>
      </c>
      <c r="D40" s="71">
        <f>SUM('Data By Phase'!AB56:AM56)</f>
        <v>4278434.8</v>
      </c>
      <c r="E40" s="353">
        <f>SUM('Data By Phase'!AN56:AW56)</f>
        <v>1785426.4300000002</v>
      </c>
      <c r="F40" s="348">
        <f t="shared" ref="F40:F42" si="38">B40/J40</f>
        <v>4.3682200008045378</v>
      </c>
      <c r="G40" s="145">
        <f t="shared" ref="G40:G43" si="39">C40/K40</f>
        <v>4.6795420837117705</v>
      </c>
      <c r="H40" s="145">
        <f t="shared" ref="H40:H43" si="40">D40/L40</f>
        <v>4.5271088914048692</v>
      </c>
      <c r="I40" s="195">
        <f t="shared" ref="I40:I43" si="41">E40/M40</f>
        <v>1.7520705116001565</v>
      </c>
      <c r="J40" s="347">
        <f t="shared" ref="J40:M40" si="42">J32</f>
        <v>994360</v>
      </c>
      <c r="K40" s="150">
        <f t="shared" si="42"/>
        <v>981009</v>
      </c>
      <c r="L40" s="150">
        <f t="shared" si="42"/>
        <v>945070</v>
      </c>
      <c r="M40" s="151">
        <f t="shared" si="42"/>
        <v>1019038</v>
      </c>
    </row>
    <row r="41" spans="1:25" x14ac:dyDescent="0.35">
      <c r="A41" s="156" t="s">
        <v>127</v>
      </c>
      <c r="B41" s="146">
        <f>SUM('Data By Phase'!D57:O57)</f>
        <v>2514062.65</v>
      </c>
      <c r="C41" s="71">
        <f>SUM('Data By Phase'!P57:AA57)</f>
        <v>2545160.2500000005</v>
      </c>
      <c r="D41" s="71">
        <f>SUM('Data By Phase'!AB57:AM57)</f>
        <v>2176383.1799999997</v>
      </c>
      <c r="E41" s="353">
        <f>SUM('Data By Phase'!AN57:AW57)</f>
        <v>845959.32000000007</v>
      </c>
      <c r="F41" s="348">
        <f t="shared" si="38"/>
        <v>1.0881065859104528</v>
      </c>
      <c r="G41" s="145">
        <f t="shared" si="39"/>
        <v>1.1078640116168226</v>
      </c>
      <c r="H41" s="145">
        <f t="shared" si="40"/>
        <v>0.97203010440337856</v>
      </c>
      <c r="I41" s="195">
        <f t="shared" si="41"/>
        <v>0.34523456266145391</v>
      </c>
      <c r="J41" s="347">
        <f t="shared" ref="J41:M41" si="43">J33</f>
        <v>2310493</v>
      </c>
      <c r="K41" s="150">
        <f t="shared" si="43"/>
        <v>2297358</v>
      </c>
      <c r="L41" s="150">
        <f t="shared" si="43"/>
        <v>2239008</v>
      </c>
      <c r="M41" s="151">
        <f t="shared" si="43"/>
        <v>2450390</v>
      </c>
    </row>
    <row r="42" spans="1:25" x14ac:dyDescent="0.35">
      <c r="A42" s="157" t="s">
        <v>128</v>
      </c>
      <c r="B42" s="146">
        <f>SUM('Data By Phase'!D58:O58)</f>
        <v>923454.68</v>
      </c>
      <c r="C42" s="71">
        <f>SUM('Data By Phase'!P58:AA58)</f>
        <v>775305.99</v>
      </c>
      <c r="D42" s="71">
        <f>SUM('Data By Phase'!AB58:AM58)</f>
        <v>632496.53</v>
      </c>
      <c r="E42" s="452">
        <f>SUM('Data By Phase'!AN58:AW58)</f>
        <v>313633.44</v>
      </c>
      <c r="F42" s="348">
        <f t="shared" si="38"/>
        <v>0.59931510529902332</v>
      </c>
      <c r="G42" s="145">
        <f t="shared" si="39"/>
        <v>0.50528975566010748</v>
      </c>
      <c r="H42" s="145">
        <f t="shared" si="40"/>
        <v>0.41930812123076394</v>
      </c>
      <c r="I42" s="195">
        <f t="shared" si="41"/>
        <v>0.18541109758642482</v>
      </c>
      <c r="J42" s="347">
        <f t="shared" ref="J42:M42" si="44">J34</f>
        <v>1540850</v>
      </c>
      <c r="K42" s="150">
        <f t="shared" si="44"/>
        <v>1534379</v>
      </c>
      <c r="L42" s="150">
        <f t="shared" si="44"/>
        <v>1508429</v>
      </c>
      <c r="M42" s="151">
        <f t="shared" si="44"/>
        <v>1691557</v>
      </c>
    </row>
    <row r="43" spans="1:25" ht="15" thickBot="1" x14ac:dyDescent="0.4">
      <c r="A43" s="158" t="s">
        <v>134</v>
      </c>
      <c r="B43" s="233">
        <f>SUM(B39:B42)</f>
        <v>12990533.68</v>
      </c>
      <c r="C43" s="228">
        <f>SUM(C39:C42)</f>
        <v>12757833.5</v>
      </c>
      <c r="D43" s="228">
        <f>SUM(D39:D42)</f>
        <v>11423740.589999998</v>
      </c>
      <c r="E43" s="354">
        <f>SUM(E39:E42)</f>
        <v>4496195.9800000004</v>
      </c>
      <c r="F43" s="233">
        <f>B43/J43</f>
        <v>2.1877157615497889</v>
      </c>
      <c r="G43" s="228">
        <f t="shared" si="39"/>
        <v>2.1577366133342353</v>
      </c>
      <c r="H43" s="228">
        <f t="shared" si="40"/>
        <v>1.9742478867602102</v>
      </c>
      <c r="I43" s="349">
        <f t="shared" si="41"/>
        <v>0.70635931007287944</v>
      </c>
      <c r="J43" s="332">
        <f>SUM(J39:J42)</f>
        <v>5937944</v>
      </c>
      <c r="K43" s="300">
        <f>SUM(K39:K42)</f>
        <v>5912600</v>
      </c>
      <c r="L43" s="300">
        <f>SUM(L39:L42)</f>
        <v>5786376</v>
      </c>
      <c r="M43" s="149">
        <f>SUM(M39:M42)</f>
        <v>6365310</v>
      </c>
      <c r="V43" s="17"/>
    </row>
    <row r="44" spans="1:25" x14ac:dyDescent="0.35">
      <c r="A44" s="74"/>
      <c r="B44" s="142"/>
      <c r="C44" s="142"/>
      <c r="D44" s="142"/>
      <c r="E44" s="142"/>
      <c r="F44" s="142"/>
      <c r="G44" s="142"/>
      <c r="H44" s="142"/>
      <c r="I44" s="142"/>
      <c r="J44" s="301"/>
      <c r="K44" s="301"/>
      <c r="L44" s="301"/>
      <c r="M44" s="301"/>
      <c r="V44" s="17"/>
    </row>
    <row r="45" spans="1:25" s="19" customFormat="1" ht="15" thickBot="1" x14ac:dyDescent="0.4">
      <c r="A45" s="74"/>
      <c r="B45" s="142"/>
      <c r="C45" s="142"/>
      <c r="D45" s="142"/>
      <c r="E45" s="142"/>
      <c r="F45" s="142"/>
      <c r="G45" s="142"/>
      <c r="H45" s="142"/>
      <c r="I45" s="142"/>
      <c r="J45" s="301"/>
      <c r="K45" s="301"/>
      <c r="L45" s="301"/>
      <c r="M45" s="301"/>
      <c r="V45" s="143"/>
    </row>
    <row r="46" spans="1:25" s="19" customFormat="1" ht="15" thickBot="1" x14ac:dyDescent="0.4">
      <c r="A46" s="297" t="s">
        <v>139</v>
      </c>
      <c r="B46" s="519" t="s">
        <v>118</v>
      </c>
      <c r="C46" s="520"/>
      <c r="D46" s="520"/>
      <c r="E46" s="525"/>
      <c r="F46" s="519" t="s">
        <v>119</v>
      </c>
      <c r="G46" s="520"/>
      <c r="H46" s="520"/>
      <c r="I46" s="521"/>
      <c r="J46" s="522" t="s">
        <v>120</v>
      </c>
      <c r="K46" s="523"/>
      <c r="L46" s="523"/>
      <c r="M46" s="526"/>
      <c r="N46" s="519" t="s">
        <v>140</v>
      </c>
      <c r="O46" s="520"/>
      <c r="P46" s="520"/>
      <c r="Q46" s="521"/>
      <c r="R46"/>
      <c r="S46"/>
      <c r="T46"/>
      <c r="U46"/>
      <c r="V46" s="143"/>
    </row>
    <row r="47" spans="1:25" s="120" customFormat="1" x14ac:dyDescent="0.35">
      <c r="A47" s="313" t="s">
        <v>123</v>
      </c>
      <c r="B47" s="470">
        <v>2017</v>
      </c>
      <c r="C47" s="471">
        <v>2018</v>
      </c>
      <c r="D47" s="471">
        <v>2019</v>
      </c>
      <c r="E47" s="343" t="s">
        <v>124</v>
      </c>
      <c r="F47" s="470">
        <v>2017</v>
      </c>
      <c r="G47" s="471">
        <v>2018</v>
      </c>
      <c r="H47" s="471">
        <v>2019</v>
      </c>
      <c r="I47" s="315" t="s">
        <v>124</v>
      </c>
      <c r="J47" s="346">
        <v>2017</v>
      </c>
      <c r="K47" s="314">
        <v>2018</v>
      </c>
      <c r="L47" s="314">
        <v>2019</v>
      </c>
      <c r="M47" s="350" t="s">
        <v>124</v>
      </c>
      <c r="N47" s="470">
        <v>2017</v>
      </c>
      <c r="O47" s="471">
        <v>2018</v>
      </c>
      <c r="P47" s="471">
        <v>2019</v>
      </c>
      <c r="Q47" s="315" t="s">
        <v>124</v>
      </c>
    </row>
    <row r="48" spans="1:25" x14ac:dyDescent="0.35">
      <c r="A48" s="156" t="s">
        <v>125</v>
      </c>
      <c r="B48" s="235">
        <f>SUM('Data By Phase'!D66:O66)</f>
        <v>3259014.5300000007</v>
      </c>
      <c r="C48" s="227">
        <f>SUM('Data By Phase'!P66:AA66)</f>
        <v>3203876.3</v>
      </c>
      <c r="D48" s="227">
        <f>SUM('Data By Phase'!AB66:AM66)</f>
        <v>3121839.05</v>
      </c>
      <c r="E48" s="344">
        <f>SUM('Data By Phase'!AN66:AW66)</f>
        <v>1045042.6000000001</v>
      </c>
      <c r="F48" s="348">
        <f>B48/J48</f>
        <v>2.9837870305179908</v>
      </c>
      <c r="G48" s="145">
        <f t="shared" ref="G48:I48" si="45">C48/K48</f>
        <v>2.9130014529201147</v>
      </c>
      <c r="H48" s="145">
        <f t="shared" si="45"/>
        <v>2.8539423367880432</v>
      </c>
      <c r="I48" s="195">
        <f t="shared" si="45"/>
        <v>0.8677413488883815</v>
      </c>
      <c r="J48" s="347">
        <f>J39</f>
        <v>1092241</v>
      </c>
      <c r="K48" s="150">
        <f t="shared" ref="K48:M48" si="46">K39</f>
        <v>1099854</v>
      </c>
      <c r="L48" s="150">
        <f t="shared" si="46"/>
        <v>1093869</v>
      </c>
      <c r="M48" s="351">
        <f t="shared" si="46"/>
        <v>1204325</v>
      </c>
      <c r="N48" s="352">
        <f>SUM('Data By Phase'!D64:O64)</f>
        <v>154212</v>
      </c>
      <c r="O48" s="150">
        <f>SUM('Data By Phase'!P64:AA64)</f>
        <v>122309</v>
      </c>
      <c r="P48" s="150">
        <f>SUM('Data By Phase'!AB64:AM64)</f>
        <v>114982</v>
      </c>
      <c r="Q48" s="151">
        <f>SUM('Data By Phase'!AN64:AW64)</f>
        <v>45345</v>
      </c>
      <c r="V48" s="17"/>
    </row>
    <row r="49" spans="1:25" x14ac:dyDescent="0.35">
      <c r="A49" s="156" t="s">
        <v>126</v>
      </c>
      <c r="B49" s="235">
        <f>SUM('Data By Phase'!D69:O69)</f>
        <v>3695523.5</v>
      </c>
      <c r="C49" s="227">
        <f>SUM('Data By Phase'!P69:AA69)</f>
        <v>3832025.68</v>
      </c>
      <c r="D49" s="227">
        <f>SUM('Data By Phase'!AB69:AM69)</f>
        <v>3745905.26</v>
      </c>
      <c r="E49" s="344">
        <f>SUM('Data By Phase'!AN69:AW69)</f>
        <v>1543378.28</v>
      </c>
      <c r="F49" s="348">
        <f t="shared" ref="F49:F51" si="47">B49/J49</f>
        <v>3.7164844724244741</v>
      </c>
      <c r="G49" s="145">
        <f t="shared" ref="G49:G51" si="48">C49/K49</f>
        <v>3.9062084853451906</v>
      </c>
      <c r="H49" s="145">
        <f t="shared" ref="H49:H52" si="49">D49/L49</f>
        <v>3.9636273080300928</v>
      </c>
      <c r="I49" s="195">
        <f t="shared" ref="I49:I52" si="50">E49/M49</f>
        <v>1.5145443840170829</v>
      </c>
      <c r="J49" s="347">
        <f t="shared" ref="J49:M49" si="51">J40</f>
        <v>994360</v>
      </c>
      <c r="K49" s="150">
        <f t="shared" si="51"/>
        <v>981009</v>
      </c>
      <c r="L49" s="150">
        <f t="shared" si="51"/>
        <v>945070</v>
      </c>
      <c r="M49" s="351">
        <f t="shared" si="51"/>
        <v>1019038</v>
      </c>
      <c r="N49" s="352">
        <f>SUM('Data By Phase'!D67:O67)</f>
        <v>74357</v>
      </c>
      <c r="O49" s="150">
        <f>SUM('Data By Phase'!P67:AA67)</f>
        <v>75948</v>
      </c>
      <c r="P49" s="150">
        <f>SUM('Data By Phase'!AB67:AM67)</f>
        <v>76780</v>
      </c>
      <c r="Q49" s="151">
        <f>SUM('Data By Phase'!AN67:AW67)</f>
        <v>28297</v>
      </c>
      <c r="V49" s="17"/>
    </row>
    <row r="50" spans="1:25" x14ac:dyDescent="0.35">
      <c r="A50" s="156" t="s">
        <v>127</v>
      </c>
      <c r="B50" s="235">
        <f>SUM('Data By Phase'!D72:O72)</f>
        <v>1585194.98</v>
      </c>
      <c r="C50" s="227">
        <f>SUM('Data By Phase'!P72:AA72)</f>
        <v>1590308.85</v>
      </c>
      <c r="D50" s="227">
        <f>SUM('Data By Phase'!AB72:AM72)</f>
        <v>1460521.9800000002</v>
      </c>
      <c r="E50" s="344">
        <f>SUM('Data By Phase'!AN72:AW72)</f>
        <v>489055.29999999993</v>
      </c>
      <c r="F50" s="348">
        <f t="shared" si="47"/>
        <v>0.68608516883626136</v>
      </c>
      <c r="G50" s="145">
        <f t="shared" si="48"/>
        <v>0.69223379638698024</v>
      </c>
      <c r="H50" s="145">
        <f t="shared" si="49"/>
        <v>0.65230762016035682</v>
      </c>
      <c r="I50" s="195">
        <f t="shared" si="50"/>
        <v>0.1995826378658091</v>
      </c>
      <c r="J50" s="347">
        <f t="shared" ref="J50:M50" si="52">J41</f>
        <v>2310493</v>
      </c>
      <c r="K50" s="150">
        <f t="shared" si="52"/>
        <v>2297358</v>
      </c>
      <c r="L50" s="150">
        <f t="shared" si="52"/>
        <v>2239008</v>
      </c>
      <c r="M50" s="351">
        <f t="shared" si="52"/>
        <v>2450390</v>
      </c>
      <c r="N50" s="352">
        <f>SUM('Data By Phase'!D70:O70)</f>
        <v>192284</v>
      </c>
      <c r="O50" s="150">
        <f>SUM('Data By Phase'!P70:AA70)</f>
        <v>129457</v>
      </c>
      <c r="P50" s="150">
        <f>SUM('Data By Phase'!AB70:AM70)</f>
        <v>96265</v>
      </c>
      <c r="Q50" s="151">
        <f>SUM('Data By Phase'!AN70:AW70)</f>
        <v>34920</v>
      </c>
      <c r="V50" s="17"/>
    </row>
    <row r="51" spans="1:25" x14ac:dyDescent="0.35">
      <c r="A51" s="157" t="s">
        <v>128</v>
      </c>
      <c r="B51" s="235">
        <f>SUM('Data By Phase'!D75:O75)</f>
        <v>31852.84</v>
      </c>
      <c r="C51" s="227">
        <f>SUM('Data By Phase'!P75:AA75)</f>
        <v>28126.940000000002</v>
      </c>
      <c r="D51" s="227">
        <f>SUM('Data By Phase'!AB75:AM75)</f>
        <v>9988.5</v>
      </c>
      <c r="E51" s="344">
        <f>SUM('Data By Phase'!AN75:AW75)</f>
        <v>2024.7</v>
      </c>
      <c r="F51" s="348">
        <f t="shared" si="47"/>
        <v>2.0672252328260376E-2</v>
      </c>
      <c r="G51" s="145">
        <f t="shared" si="48"/>
        <v>1.8331155470714865E-2</v>
      </c>
      <c r="H51" s="145">
        <f t="shared" si="49"/>
        <v>6.6217899549796512E-3</v>
      </c>
      <c r="I51" s="195">
        <f t="shared" si="50"/>
        <v>1.1969445901024913E-3</v>
      </c>
      <c r="J51" s="347">
        <f t="shared" ref="J51:M51" si="53">J42</f>
        <v>1540850</v>
      </c>
      <c r="K51" s="150">
        <f t="shared" si="53"/>
        <v>1534379</v>
      </c>
      <c r="L51" s="150">
        <f t="shared" si="53"/>
        <v>1508429</v>
      </c>
      <c r="M51" s="351">
        <f t="shared" si="53"/>
        <v>1691557</v>
      </c>
      <c r="N51" s="352">
        <f>SUM('Data By Phase'!D73:O73)</f>
        <v>10930</v>
      </c>
      <c r="O51" s="150">
        <f>SUM('Data By Phase'!P73:AA73)</f>
        <v>9695</v>
      </c>
      <c r="P51" s="150">
        <f>SUM('Data By Phase'!AB73:AM73)</f>
        <v>5356</v>
      </c>
      <c r="Q51" s="151">
        <f>SUM('Data By Phase'!AN73:AW73)</f>
        <v>1615</v>
      </c>
    </row>
    <row r="52" spans="1:25" ht="15" thickBot="1" x14ac:dyDescent="0.4">
      <c r="A52" s="158" t="s">
        <v>134</v>
      </c>
      <c r="B52" s="236">
        <f>SUM(B48:B51)</f>
        <v>8571585.8500000015</v>
      </c>
      <c r="C52" s="237">
        <f>SUM(C48:C51)</f>
        <v>8654337.7699999996</v>
      </c>
      <c r="D52" s="237">
        <f>SUM(D48:D51)</f>
        <v>8338254.79</v>
      </c>
      <c r="E52" s="345">
        <f>SUM(E48:E51)</f>
        <v>3079500.88</v>
      </c>
      <c r="F52" s="233">
        <f>B52/J52</f>
        <v>1.4435275661070568</v>
      </c>
      <c r="G52" s="228">
        <f>C52/K52</f>
        <v>1.4637110188411189</v>
      </c>
      <c r="H52" s="228">
        <f t="shared" si="49"/>
        <v>1.441015030824129</v>
      </c>
      <c r="I52" s="349">
        <f t="shared" si="50"/>
        <v>0.48379432894862934</v>
      </c>
      <c r="J52" s="332">
        <f t="shared" ref="J52:Q52" si="54">SUM(J48:J51)</f>
        <v>5937944</v>
      </c>
      <c r="K52" s="300">
        <f t="shared" si="54"/>
        <v>5912600</v>
      </c>
      <c r="L52" s="300">
        <f t="shared" si="54"/>
        <v>5786376</v>
      </c>
      <c r="M52" s="326">
        <f t="shared" si="54"/>
        <v>6365310</v>
      </c>
      <c r="N52" s="328">
        <f t="shared" si="54"/>
        <v>431783</v>
      </c>
      <c r="O52" s="300">
        <f t="shared" si="54"/>
        <v>337409</v>
      </c>
      <c r="P52" s="300">
        <f t="shared" si="54"/>
        <v>293383</v>
      </c>
      <c r="Q52" s="323">
        <f t="shared" si="54"/>
        <v>110177</v>
      </c>
    </row>
    <row r="53" spans="1:25" x14ac:dyDescent="0.35">
      <c r="A53" s="31"/>
      <c r="B53" s="19"/>
      <c r="C53" s="19"/>
      <c r="D53" s="19"/>
      <c r="E53" s="19"/>
    </row>
    <row r="56" spans="1:25" ht="18.5" x14ac:dyDescent="0.45">
      <c r="A56" s="214" t="s">
        <v>141</v>
      </c>
    </row>
    <row r="57" spans="1:25" ht="15" thickBot="1" x14ac:dyDescent="0.4"/>
    <row r="58" spans="1:25" s="96" customFormat="1" x14ac:dyDescent="0.35">
      <c r="A58" s="175"/>
      <c r="B58" s="528" t="s">
        <v>118</v>
      </c>
      <c r="C58" s="528"/>
      <c r="D58" s="528"/>
      <c r="E58" s="529"/>
      <c r="F58" s="540" t="s">
        <v>119</v>
      </c>
      <c r="G58" s="541"/>
      <c r="H58" s="541"/>
      <c r="I58" s="542"/>
      <c r="J58" s="533" t="s">
        <v>120</v>
      </c>
      <c r="K58" s="534"/>
      <c r="L58" s="534"/>
      <c r="M58" s="535"/>
      <c r="N58" s="531" t="s">
        <v>121</v>
      </c>
      <c r="O58" s="528"/>
      <c r="P58" s="528"/>
      <c r="Q58" s="532"/>
      <c r="R58" s="530" t="s">
        <v>142</v>
      </c>
      <c r="S58" s="528"/>
      <c r="T58" s="528"/>
      <c r="U58" s="529"/>
      <c r="V58" s="531" t="s">
        <v>133</v>
      </c>
      <c r="W58" s="528"/>
      <c r="X58" s="528"/>
      <c r="Y58" s="532"/>
    </row>
    <row r="59" spans="1:25" s="319" customFormat="1" x14ac:dyDescent="0.35">
      <c r="A59" s="316" t="s">
        <v>123</v>
      </c>
      <c r="B59" s="473">
        <v>2017</v>
      </c>
      <c r="C59" s="473">
        <v>2018</v>
      </c>
      <c r="D59" s="473">
        <v>2019</v>
      </c>
      <c r="E59" s="324" t="s">
        <v>124</v>
      </c>
      <c r="F59" s="464">
        <v>2017</v>
      </c>
      <c r="G59" s="466">
        <v>2018</v>
      </c>
      <c r="H59" s="466">
        <v>2019</v>
      </c>
      <c r="I59" s="339" t="s">
        <v>124</v>
      </c>
      <c r="J59" s="338">
        <v>2017</v>
      </c>
      <c r="K59" s="317">
        <v>2018</v>
      </c>
      <c r="L59" s="317">
        <v>2019</v>
      </c>
      <c r="M59" s="329" t="s">
        <v>124</v>
      </c>
      <c r="N59" s="472">
        <v>2017</v>
      </c>
      <c r="O59" s="473">
        <v>2018</v>
      </c>
      <c r="P59" s="473">
        <v>2019</v>
      </c>
      <c r="Q59" s="318" t="s">
        <v>124</v>
      </c>
      <c r="R59" s="330">
        <v>2017</v>
      </c>
      <c r="S59" s="473">
        <v>2018</v>
      </c>
      <c r="T59" s="473">
        <v>2019</v>
      </c>
      <c r="U59" s="324" t="s">
        <v>124</v>
      </c>
      <c r="V59" s="472">
        <v>2017</v>
      </c>
      <c r="W59" s="473">
        <v>2018</v>
      </c>
      <c r="X59" s="473">
        <v>2019</v>
      </c>
      <c r="Y59" s="318" t="s">
        <v>124</v>
      </c>
    </row>
    <row r="60" spans="1:25" s="96" customFormat="1" x14ac:dyDescent="0.35">
      <c r="A60" s="13" t="s">
        <v>143</v>
      </c>
      <c r="B60" s="238">
        <f>SUM('Managed Long Term Care by Phase'!D29:O29)</f>
        <v>26157086.149999999</v>
      </c>
      <c r="C60" s="239">
        <f>SUM('Managed Long Term Care by Phase'!P29:AA29)</f>
        <v>28014049.840000004</v>
      </c>
      <c r="D60" s="239">
        <f>SUM('Managed Long Term Care by Phase'!AB29:AM29)</f>
        <v>32451228.879999999</v>
      </c>
      <c r="E60" s="336">
        <f>SUM('Managed Long Term Care by Phase'!AN29:AWC29)</f>
        <v>13597518.410000002</v>
      </c>
      <c r="F60" s="340">
        <f t="shared" ref="F60:I64" si="55">B60/J60</f>
        <v>1203.1778357865685</v>
      </c>
      <c r="G60" s="241">
        <f t="shared" si="55"/>
        <v>1141.1947955026887</v>
      </c>
      <c r="H60" s="241">
        <f t="shared" si="55"/>
        <v>1185.303122214917</v>
      </c>
      <c r="I60" s="250">
        <f t="shared" si="55"/>
        <v>607.62885021002785</v>
      </c>
      <c r="J60" s="331">
        <f>'Managed Long Term Care by Phase'!O10</f>
        <v>21740</v>
      </c>
      <c r="K60" s="302">
        <f>'Managed Long Term Care by Phase'!AA10</f>
        <v>24548</v>
      </c>
      <c r="L60" s="302">
        <f>'Managed Long Term Care by Phase'!AM10</f>
        <v>27378</v>
      </c>
      <c r="M60" s="325">
        <f>'Managed Long Term Care by Phase'!AW10</f>
        <v>22378</v>
      </c>
      <c r="N60" s="333">
        <f t="shared" ref="N60:Q64" si="56">B60/R60</f>
        <v>3896.14381043407</v>
      </c>
      <c r="O60" s="240">
        <f t="shared" si="56"/>
        <v>3684.0798044910089</v>
      </c>
      <c r="P60" s="240">
        <f t="shared" si="56"/>
        <v>3970.9050604178774</v>
      </c>
      <c r="Q60" s="310">
        <f t="shared" si="56"/>
        <v>2679.683583942613</v>
      </c>
      <c r="R60" s="331">
        <f>AVERAGE('Managed Long Term Care by Phase'!D33:O33)</f>
        <v>6713.583333333333</v>
      </c>
      <c r="S60" s="302">
        <f>AVERAGE('Managed Long Term Care by Phase'!P33:AA33)</f>
        <v>7604.083333333333</v>
      </c>
      <c r="T60" s="302">
        <f>AVERAGE('Managed Long Term Care by Phase'!AB33:AM33)</f>
        <v>8172.25</v>
      </c>
      <c r="U60" s="325">
        <f>AVERAGE('Managed Long Term Care by Phase'!AN33:AW33)</f>
        <v>5074.3</v>
      </c>
      <c r="V60" s="327">
        <f>SUM('Managed Long Term Care by Phase'!D31:O31)</f>
        <v>984617</v>
      </c>
      <c r="W60" s="302">
        <f>SUM('Managed Long Term Care by Phase'!P31:AA31)</f>
        <v>1099601</v>
      </c>
      <c r="X60" s="302">
        <f>SUM('Managed Long Term Care by Phase'!AB31:AM31)</f>
        <v>1185953</v>
      </c>
      <c r="Y60" s="322">
        <f>SUM('Managed Long Term Care by Phase'!AN31:AW31)</f>
        <v>444973</v>
      </c>
    </row>
    <row r="61" spans="1:25" s="96" customFormat="1" x14ac:dyDescent="0.35">
      <c r="A61" s="13" t="s">
        <v>144</v>
      </c>
      <c r="B61" s="239">
        <f>SUM('Managed Long Term Care by Phase'!D34:O34)</f>
        <v>40012739.030000001</v>
      </c>
      <c r="C61" s="239">
        <f>SUM('Managed Long Term Care by Phase'!P34:AA34)</f>
        <v>42586560.429999992</v>
      </c>
      <c r="D61" s="239">
        <f>SUM('Managed Long Term Care by Phase'!AB34:AM34)</f>
        <v>47426287.909999996</v>
      </c>
      <c r="E61" s="336">
        <f>SUM('Managed Long Term Care by Phase'!AN34:AWC34)</f>
        <v>20991957.640000001</v>
      </c>
      <c r="F61" s="341">
        <f t="shared" si="55"/>
        <v>1011.2654239644148</v>
      </c>
      <c r="G61" s="241">
        <f t="shared" si="55"/>
        <v>945.75852073108422</v>
      </c>
      <c r="H61" s="241">
        <f t="shared" si="55"/>
        <v>946.87819014914044</v>
      </c>
      <c r="I61" s="250">
        <f t="shared" si="55"/>
        <v>429.45903518821603</v>
      </c>
      <c r="J61" s="331">
        <f>'Managed Long Term Care by Phase'!O11</f>
        <v>39567</v>
      </c>
      <c r="K61" s="302">
        <f>'Managed Long Term Care by Phase'!AA11</f>
        <v>45029</v>
      </c>
      <c r="L61" s="302">
        <f>'Managed Long Term Care by Phase'!AM11</f>
        <v>50087</v>
      </c>
      <c r="M61" s="325">
        <f>'Managed Long Term Care by Phase'!AW11</f>
        <v>48880</v>
      </c>
      <c r="N61" s="333">
        <f t="shared" si="56"/>
        <v>3588.7473904659405</v>
      </c>
      <c r="O61" s="240">
        <f t="shared" si="56"/>
        <v>3369.0344272086591</v>
      </c>
      <c r="P61" s="240">
        <f t="shared" si="56"/>
        <v>3396.8727351513953</v>
      </c>
      <c r="Q61" s="310">
        <f t="shared" si="56"/>
        <v>2280.3464890935952</v>
      </c>
      <c r="R61" s="331">
        <f>AVERAGE('Managed Long Term Care by Phase'!D38:O38)</f>
        <v>11149.5</v>
      </c>
      <c r="S61" s="302">
        <f>AVERAGE('Managed Long Term Care by Phase'!P38:AA38)</f>
        <v>12640.583333333334</v>
      </c>
      <c r="T61" s="302">
        <f>AVERAGE('Managed Long Term Care by Phase'!AB38:AM38)</f>
        <v>13961.75</v>
      </c>
      <c r="U61" s="325">
        <f>AVERAGE('Managed Long Term Care by Phase'!AN38:AW38)</f>
        <v>9205.6</v>
      </c>
      <c r="V61" s="327">
        <f>SUM('Managed Long Term Care by Phase'!D36:O36)</f>
        <v>1593709</v>
      </c>
      <c r="W61" s="302">
        <f>SUM('Managed Long Term Care by Phase'!P36:AA36)</f>
        <v>1728383</v>
      </c>
      <c r="X61" s="302">
        <f>SUM('Managed Long Term Care by Phase'!AB36:AM36)</f>
        <v>1895852</v>
      </c>
      <c r="Y61" s="322">
        <f>SUM('Managed Long Term Care by Phase'!AN36:AW36)</f>
        <v>815177</v>
      </c>
    </row>
    <row r="62" spans="1:25" s="96" customFormat="1" x14ac:dyDescent="0.35">
      <c r="A62" s="13" t="s">
        <v>145</v>
      </c>
      <c r="B62" s="239">
        <f>SUM('Managed Long Term Care by Phase'!D39:O39)</f>
        <v>144632223.80000001</v>
      </c>
      <c r="C62" s="239">
        <f>SUM('Managed Long Term Care by Phase'!P39:AA39)</f>
        <v>141510392.25</v>
      </c>
      <c r="D62" s="239">
        <f>SUM('Managed Long Term Care by Phase'!AB39:AM39)</f>
        <v>155904111.68000001</v>
      </c>
      <c r="E62" s="336">
        <f>SUM('Managed Long Term Care by Phase'!AN39:AWC39)</f>
        <v>68759378.629999995</v>
      </c>
      <c r="F62" s="341">
        <f t="shared" si="55"/>
        <v>1435.3276283667112</v>
      </c>
      <c r="G62" s="241">
        <f t="shared" si="55"/>
        <v>1256.9874687996873</v>
      </c>
      <c r="H62" s="241">
        <f t="shared" si="55"/>
        <v>1236.1471260139074</v>
      </c>
      <c r="I62" s="250">
        <f t="shared" si="55"/>
        <v>548.51286440218257</v>
      </c>
      <c r="J62" s="331">
        <f>'Managed Long Term Care by Phase'!O12</f>
        <v>100766</v>
      </c>
      <c r="K62" s="302">
        <f>'Managed Long Term Care by Phase'!AA12</f>
        <v>112579</v>
      </c>
      <c r="L62" s="302">
        <f>'Managed Long Term Care by Phase'!AM12</f>
        <v>126121</v>
      </c>
      <c r="M62" s="325">
        <f>'Managed Long Term Care by Phase'!AW12</f>
        <v>125356</v>
      </c>
      <c r="N62" s="333">
        <f t="shared" si="56"/>
        <v>3832.6116449926799</v>
      </c>
      <c r="O62" s="240">
        <f t="shared" si="56"/>
        <v>3488.8576515014547</v>
      </c>
      <c r="P62" s="240">
        <f t="shared" si="56"/>
        <v>3546.674161526008</v>
      </c>
      <c r="Q62" s="310">
        <f t="shared" si="56"/>
        <v>2376.8979276277123</v>
      </c>
      <c r="R62" s="331">
        <f>AVERAGE('Managed Long Term Care by Phase'!D43:O43)</f>
        <v>37737.25</v>
      </c>
      <c r="S62" s="302">
        <f>AVERAGE('Managed Long Term Care by Phase'!P43:AA43)</f>
        <v>40560.666666666664</v>
      </c>
      <c r="T62" s="302">
        <f>AVERAGE('Managed Long Term Care by Phase'!AB43:AM43)</f>
        <v>43957.833333333336</v>
      </c>
      <c r="U62" s="325">
        <f>AVERAGE('Managed Long Term Care by Phase'!AN43:AW43)</f>
        <v>28928.2</v>
      </c>
      <c r="V62" s="327">
        <f>SUM('Managed Long Term Care by Phase'!D41:O41)</f>
        <v>5657893</v>
      </c>
      <c r="W62" s="302">
        <f>SUM('Managed Long Term Care by Phase'!P41:AA41)</f>
        <v>5902292</v>
      </c>
      <c r="X62" s="302">
        <f>SUM('Managed Long Term Care by Phase'!AB41:AM41)</f>
        <v>6304377</v>
      </c>
      <c r="Y62" s="322">
        <f>SUM('Managed Long Term Care by Phase'!AN41:AW41)</f>
        <v>2629172</v>
      </c>
    </row>
    <row r="63" spans="1:25" s="96" customFormat="1" x14ac:dyDescent="0.35">
      <c r="A63" s="13" t="s">
        <v>146</v>
      </c>
      <c r="B63" s="239">
        <f>SUM('Managed Long Term Care by Phase'!D44:O44)</f>
        <v>90691768.129999995</v>
      </c>
      <c r="C63" s="239">
        <f>SUM('Managed Long Term Care by Phase'!P44:AA44)</f>
        <v>87421497.510000005</v>
      </c>
      <c r="D63" s="239">
        <f>SUM('Managed Long Term Care by Phase'!AB44:AM44)</f>
        <v>104863502.83000001</v>
      </c>
      <c r="E63" s="336">
        <f>SUM('Managed Long Term Care by Phase'!AN44:AWC44)</f>
        <v>43202181.879999995</v>
      </c>
      <c r="F63" s="341">
        <f t="shared" si="55"/>
        <v>1701.8214732318777</v>
      </c>
      <c r="G63" s="241">
        <f t="shared" si="55"/>
        <v>1405.3095664544753</v>
      </c>
      <c r="H63" s="241">
        <f t="shared" si="55"/>
        <v>1453.7118296250089</v>
      </c>
      <c r="I63" s="250">
        <f t="shared" si="55"/>
        <v>602.59972214860579</v>
      </c>
      <c r="J63" s="331">
        <f>'Managed Long Term Care by Phase'!O13</f>
        <v>53291</v>
      </c>
      <c r="K63" s="302">
        <f>'Managed Long Term Care by Phase'!AA13</f>
        <v>62208</v>
      </c>
      <c r="L63" s="302">
        <f>'Managed Long Term Care by Phase'!AM13</f>
        <v>72135</v>
      </c>
      <c r="M63" s="325">
        <f>'Managed Long Term Care by Phase'!AW13</f>
        <v>71693</v>
      </c>
      <c r="N63" s="333">
        <f t="shared" si="56"/>
        <v>5356.6039157355908</v>
      </c>
      <c r="O63" s="240">
        <f t="shared" si="56"/>
        <v>4748.0932644166141</v>
      </c>
      <c r="P63" s="240">
        <f t="shared" si="56"/>
        <v>4998.3199432786387</v>
      </c>
      <c r="Q63" s="310">
        <f t="shared" si="56"/>
        <v>3327.6474936069258</v>
      </c>
      <c r="R63" s="331">
        <f>AVERAGE('Managed Long Term Care by Phase'!D48:O48)</f>
        <v>16930.833333333332</v>
      </c>
      <c r="S63" s="302">
        <f>AVERAGE('Managed Long Term Care by Phase'!P48:AA48)</f>
        <v>18411.916666666668</v>
      </c>
      <c r="T63" s="302">
        <f>AVERAGE('Managed Long Term Care by Phase'!AB48:AM48)</f>
        <v>20979.75</v>
      </c>
      <c r="U63" s="325">
        <f>AVERAGE('Managed Long Term Care by Phase'!AN48:AW48)</f>
        <v>12982.8</v>
      </c>
      <c r="V63" s="327">
        <f>SUM('Managed Long Term Care by Phase'!D46:O46)</f>
        <v>3519723</v>
      </c>
      <c r="W63" s="302">
        <f>SUM('Managed Long Term Care by Phase'!P46:AA46)</f>
        <v>3572501</v>
      </c>
      <c r="X63" s="302">
        <f>SUM('Managed Long Term Care by Phase'!AB46:AM46)</f>
        <v>4170499</v>
      </c>
      <c r="Y63" s="322">
        <f>SUM('Managed Long Term Care by Phase'!AN46:AW46)</f>
        <v>1551568</v>
      </c>
    </row>
    <row r="64" spans="1:25" s="96" customFormat="1" ht="15" thickBot="1" x14ac:dyDescent="0.4">
      <c r="A64" s="209" t="s">
        <v>134</v>
      </c>
      <c r="B64" s="234">
        <f>SUM(B60:B63)</f>
        <v>301493817.11000001</v>
      </c>
      <c r="C64" s="234">
        <f>SUM(C60:C63)</f>
        <v>299532500.02999997</v>
      </c>
      <c r="D64" s="234">
        <f>SUM(D60:D63)</f>
        <v>340645131.30000001</v>
      </c>
      <c r="E64" s="337">
        <f>SUM(E60:E63)</f>
        <v>146551036.56</v>
      </c>
      <c r="F64" s="462">
        <f t="shared" si="55"/>
        <v>1399.9267152820341</v>
      </c>
      <c r="G64" s="463">
        <f t="shared" si="55"/>
        <v>1225.7636150578644</v>
      </c>
      <c r="H64" s="463">
        <f t="shared" si="55"/>
        <v>1235.4703896329986</v>
      </c>
      <c r="I64" s="342">
        <f t="shared" si="55"/>
        <v>546.20653415676816</v>
      </c>
      <c r="J64" s="332">
        <f>SUM(J60:J63)</f>
        <v>215364</v>
      </c>
      <c r="K64" s="300">
        <f>SUM(K60:K63)</f>
        <v>244364</v>
      </c>
      <c r="L64" s="300">
        <f>SUM(L60:L63)</f>
        <v>275721</v>
      </c>
      <c r="M64" s="326">
        <f>SUM(M60:M63)</f>
        <v>268307</v>
      </c>
      <c r="N64" s="334">
        <f t="shared" si="56"/>
        <v>4156.7484843527045</v>
      </c>
      <c r="O64" s="311">
        <f t="shared" si="56"/>
        <v>3781.1524640150974</v>
      </c>
      <c r="P64" s="311">
        <f t="shared" si="56"/>
        <v>3912.2422983388187</v>
      </c>
      <c r="Q64" s="335">
        <f t="shared" si="56"/>
        <v>2608.0919963908741</v>
      </c>
      <c r="R64" s="332">
        <f t="shared" ref="R64:Y64" si="57">SUM(R60:R63)</f>
        <v>72531.166666666657</v>
      </c>
      <c r="S64" s="300">
        <f t="shared" si="57"/>
        <v>79217.25</v>
      </c>
      <c r="T64" s="300">
        <f t="shared" si="57"/>
        <v>87071.583333333343</v>
      </c>
      <c r="U64" s="326">
        <f t="shared" si="57"/>
        <v>56190.900000000009</v>
      </c>
      <c r="V64" s="328">
        <f t="shared" si="57"/>
        <v>11755942</v>
      </c>
      <c r="W64" s="300">
        <f t="shared" si="57"/>
        <v>12302777</v>
      </c>
      <c r="X64" s="300">
        <f t="shared" si="57"/>
        <v>13556681</v>
      </c>
      <c r="Y64" s="323">
        <f t="shared" si="57"/>
        <v>5440890</v>
      </c>
    </row>
    <row r="65" spans="1:13" s="96" customFormat="1" x14ac:dyDescent="0.35">
      <c r="J65" s="205"/>
      <c r="K65" s="205"/>
      <c r="L65" s="205"/>
      <c r="M65" s="205"/>
    </row>
    <row r="67" spans="1:13" x14ac:dyDescent="0.35">
      <c r="A67" t="s">
        <v>147</v>
      </c>
    </row>
    <row r="68" spans="1:13" x14ac:dyDescent="0.35">
      <c r="A68" t="s">
        <v>17</v>
      </c>
    </row>
    <row r="69" spans="1:13" x14ac:dyDescent="0.35">
      <c r="A69" t="s">
        <v>18</v>
      </c>
    </row>
    <row r="71" spans="1:13" x14ac:dyDescent="0.35">
      <c r="A71" t="s">
        <v>148</v>
      </c>
    </row>
    <row r="72" spans="1:13" x14ac:dyDescent="0.35">
      <c r="A72" t="s">
        <v>149</v>
      </c>
    </row>
  </sheetData>
  <mergeCells count="29">
    <mergeCell ref="J8:M8"/>
    <mergeCell ref="R8:U8"/>
    <mergeCell ref="B8:E8"/>
    <mergeCell ref="F8:I8"/>
    <mergeCell ref="N8:Q8"/>
    <mergeCell ref="V18:Y18"/>
    <mergeCell ref="B58:E58"/>
    <mergeCell ref="R58:U58"/>
    <mergeCell ref="N58:Q58"/>
    <mergeCell ref="V58:Y58"/>
    <mergeCell ref="J58:M58"/>
    <mergeCell ref="B18:E18"/>
    <mergeCell ref="F18:I18"/>
    <mergeCell ref="N18:Q18"/>
    <mergeCell ref="R18:U18"/>
    <mergeCell ref="J18:M18"/>
    <mergeCell ref="B29:E29"/>
    <mergeCell ref="F29:I29"/>
    <mergeCell ref="J29:M29"/>
    <mergeCell ref="N29:Q29"/>
    <mergeCell ref="F58:I58"/>
    <mergeCell ref="R29:U29"/>
    <mergeCell ref="F37:I37"/>
    <mergeCell ref="J37:M37"/>
    <mergeCell ref="B37:E37"/>
    <mergeCell ref="B46:E46"/>
    <mergeCell ref="F46:I46"/>
    <mergeCell ref="J46:M46"/>
    <mergeCell ref="N46:Q46"/>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D12F2-6BE3-48E7-9EDB-1EF9C85DBB90}">
  <dimension ref="A1:AX114"/>
  <sheetViews>
    <sheetView topLeftCell="A67" zoomScaleNormal="100" workbookViewId="0">
      <selection activeCell="D85" sqref="D85:AW91"/>
    </sheetView>
  </sheetViews>
  <sheetFormatPr defaultRowHeight="14.5" x14ac:dyDescent="0.35"/>
  <cols>
    <col min="1" max="1" width="55.54296875" bestFit="1" customWidth="1"/>
    <col min="2" max="2" width="60.54296875" customWidth="1"/>
    <col min="3" max="3" width="35.453125" customWidth="1"/>
    <col min="4" max="49" width="12.08984375" customWidth="1"/>
  </cols>
  <sheetData>
    <row r="1" spans="1:50" ht="26" x14ac:dyDescent="0.6">
      <c r="A1" s="26" t="s">
        <v>0</v>
      </c>
    </row>
    <row r="2" spans="1:50" ht="21" x14ac:dyDescent="0.5">
      <c r="A2" s="66" t="s">
        <v>344</v>
      </c>
      <c r="B2" s="66" t="s">
        <v>397</v>
      </c>
      <c r="C2" s="66"/>
    </row>
    <row r="3" spans="1:50" x14ac:dyDescent="0.35">
      <c r="B3" s="111" t="s">
        <v>158</v>
      </c>
    </row>
    <row r="4" spans="1:50" x14ac:dyDescent="0.35">
      <c r="A4" s="73" t="s">
        <v>346</v>
      </c>
    </row>
    <row r="5" spans="1:50" x14ac:dyDescent="0.35">
      <c r="A5" s="73"/>
    </row>
    <row r="6" spans="1:50" x14ac:dyDescent="0.35">
      <c r="A6" s="51" t="s">
        <v>152</v>
      </c>
    </row>
    <row r="8" spans="1:50" x14ac:dyDescent="0.35">
      <c r="A8" s="5"/>
      <c r="B8" s="6"/>
      <c r="C8" s="456" t="s">
        <v>153</v>
      </c>
      <c r="D8" s="14">
        <v>42736</v>
      </c>
      <c r="E8" s="14">
        <v>42767</v>
      </c>
      <c r="F8" s="14">
        <v>42795</v>
      </c>
      <c r="G8" s="14">
        <v>42826</v>
      </c>
      <c r="H8" s="14">
        <v>42856</v>
      </c>
      <c r="I8" s="14">
        <v>42887</v>
      </c>
      <c r="J8" s="14">
        <v>42917</v>
      </c>
      <c r="K8" s="14">
        <v>42948</v>
      </c>
      <c r="L8" s="14">
        <v>42979</v>
      </c>
      <c r="M8" s="14">
        <v>43009</v>
      </c>
      <c r="N8" s="14">
        <v>43040</v>
      </c>
      <c r="O8" s="14">
        <v>43070</v>
      </c>
      <c r="P8" s="14">
        <v>43101</v>
      </c>
      <c r="Q8" s="14">
        <v>43132</v>
      </c>
      <c r="R8" s="14">
        <v>43160</v>
      </c>
      <c r="S8" s="14">
        <v>43191</v>
      </c>
      <c r="T8" s="14">
        <v>43221</v>
      </c>
      <c r="U8" s="14">
        <v>43252</v>
      </c>
      <c r="V8" s="14">
        <v>43282</v>
      </c>
      <c r="W8" s="14">
        <v>43313</v>
      </c>
      <c r="X8" s="14">
        <v>43344</v>
      </c>
      <c r="Y8" s="14">
        <v>43374</v>
      </c>
      <c r="Z8" s="14">
        <v>43405</v>
      </c>
      <c r="AA8" s="14">
        <v>43435</v>
      </c>
      <c r="AB8" s="14">
        <v>43466</v>
      </c>
      <c r="AC8" s="14">
        <v>43497</v>
      </c>
      <c r="AD8" s="14">
        <v>43525</v>
      </c>
      <c r="AE8" s="14">
        <v>43556</v>
      </c>
      <c r="AF8" s="14">
        <v>43586</v>
      </c>
      <c r="AG8" s="14">
        <v>43617</v>
      </c>
      <c r="AH8" s="14">
        <v>43647</v>
      </c>
      <c r="AI8" s="14">
        <v>43678</v>
      </c>
      <c r="AJ8" s="14">
        <v>43709</v>
      </c>
      <c r="AK8" s="14">
        <v>43739</v>
      </c>
      <c r="AL8" s="14">
        <v>43770</v>
      </c>
      <c r="AM8" s="14">
        <v>43800</v>
      </c>
      <c r="AN8" s="14">
        <v>43831</v>
      </c>
      <c r="AO8" s="14">
        <v>43862</v>
      </c>
      <c r="AP8" s="14">
        <v>43891</v>
      </c>
      <c r="AQ8" s="14">
        <v>43922</v>
      </c>
      <c r="AR8" s="14">
        <v>43952</v>
      </c>
      <c r="AS8" s="14">
        <v>43983</v>
      </c>
      <c r="AT8" s="14">
        <v>44013</v>
      </c>
      <c r="AU8" s="14">
        <v>44044</v>
      </c>
      <c r="AV8" s="14">
        <v>44075</v>
      </c>
      <c r="AW8" s="14">
        <v>44105</v>
      </c>
    </row>
    <row r="9" spans="1:50" x14ac:dyDescent="0.35">
      <c r="A9" s="86" t="s">
        <v>154</v>
      </c>
      <c r="B9" s="8" t="s">
        <v>347</v>
      </c>
      <c r="C9" s="22">
        <f>AVERAGE(D9:AW9)</f>
        <v>27658.478260869564</v>
      </c>
      <c r="D9" s="22">
        <v>27572</v>
      </c>
      <c r="E9" s="22">
        <v>27517</v>
      </c>
      <c r="F9" s="22">
        <v>27513</v>
      </c>
      <c r="G9" s="22">
        <v>27472</v>
      </c>
      <c r="H9" s="22">
        <v>27410</v>
      </c>
      <c r="I9" s="22">
        <v>27441</v>
      </c>
      <c r="J9" s="22">
        <v>27306</v>
      </c>
      <c r="K9" s="22">
        <v>27190</v>
      </c>
      <c r="L9" s="22">
        <v>27184</v>
      </c>
      <c r="M9" s="22">
        <v>27205</v>
      </c>
      <c r="N9" s="22">
        <v>27374</v>
      </c>
      <c r="O9" s="22">
        <v>27341</v>
      </c>
      <c r="P9" s="22">
        <v>27444</v>
      </c>
      <c r="Q9" s="22">
        <v>27413</v>
      </c>
      <c r="R9" s="22">
        <v>27461</v>
      </c>
      <c r="S9" s="22">
        <v>27515</v>
      </c>
      <c r="T9" s="22">
        <v>27432</v>
      </c>
      <c r="U9" s="22">
        <v>27525</v>
      </c>
      <c r="V9" s="22">
        <v>27559</v>
      </c>
      <c r="W9" s="22">
        <v>27668</v>
      </c>
      <c r="X9" s="22">
        <v>27765</v>
      </c>
      <c r="Y9" s="22">
        <v>27811</v>
      </c>
      <c r="Z9" s="22">
        <v>27758</v>
      </c>
      <c r="AA9" s="22">
        <v>27698</v>
      </c>
      <c r="AB9" s="22">
        <v>27710</v>
      </c>
      <c r="AC9" s="22">
        <v>27606</v>
      </c>
      <c r="AD9" s="22">
        <v>27645</v>
      </c>
      <c r="AE9" s="22">
        <v>27578</v>
      </c>
      <c r="AF9" s="22">
        <v>27546</v>
      </c>
      <c r="AG9" s="22">
        <v>27458</v>
      </c>
      <c r="AH9" s="22">
        <v>27465</v>
      </c>
      <c r="AI9" s="22">
        <v>27447</v>
      </c>
      <c r="AJ9" s="22">
        <v>27402</v>
      </c>
      <c r="AK9" s="22">
        <v>27362</v>
      </c>
      <c r="AL9" s="22">
        <v>27304</v>
      </c>
      <c r="AM9" s="22">
        <v>27241</v>
      </c>
      <c r="AN9" s="22">
        <v>27419</v>
      </c>
      <c r="AO9" s="22">
        <v>27419</v>
      </c>
      <c r="AP9" s="22">
        <v>27394</v>
      </c>
      <c r="AQ9" s="22">
        <v>27756</v>
      </c>
      <c r="AR9" s="22">
        <v>28081</v>
      </c>
      <c r="AS9" s="22">
        <v>28343</v>
      </c>
      <c r="AT9" s="22">
        <v>28641</v>
      </c>
      <c r="AU9" s="22">
        <v>29026</v>
      </c>
      <c r="AV9" s="22">
        <v>29290</v>
      </c>
      <c r="AW9" s="22">
        <v>29583</v>
      </c>
    </row>
    <row r="10" spans="1:50" x14ac:dyDescent="0.35">
      <c r="A10" s="19"/>
      <c r="B10" s="19"/>
      <c r="C10" s="19"/>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row>
    <row r="11" spans="1:50" x14ac:dyDescent="0.35">
      <c r="A11" s="51" t="s">
        <v>348</v>
      </c>
      <c r="B11" s="19"/>
      <c r="C11" s="19"/>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row>
    <row r="12" spans="1:50" x14ac:dyDescent="0.35">
      <c r="A12" s="19"/>
      <c r="B12" s="19"/>
      <c r="C12" s="19"/>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row>
    <row r="13" spans="1:50" x14ac:dyDescent="0.35">
      <c r="A13" s="24"/>
      <c r="B13" s="6"/>
      <c r="C13" s="456" t="s">
        <v>153</v>
      </c>
      <c r="D13" s="14">
        <v>42736</v>
      </c>
      <c r="E13" s="14">
        <v>42767</v>
      </c>
      <c r="F13" s="14">
        <v>42795</v>
      </c>
      <c r="G13" s="14">
        <v>42826</v>
      </c>
      <c r="H13" s="14">
        <v>42856</v>
      </c>
      <c r="I13" s="14">
        <v>42887</v>
      </c>
      <c r="J13" s="14">
        <v>42917</v>
      </c>
      <c r="K13" s="14">
        <v>42948</v>
      </c>
      <c r="L13" s="14">
        <v>42979</v>
      </c>
      <c r="M13" s="14">
        <v>43009</v>
      </c>
      <c r="N13" s="14">
        <v>43040</v>
      </c>
      <c r="O13" s="14">
        <v>43070</v>
      </c>
      <c r="P13" s="14">
        <v>43101</v>
      </c>
      <c r="Q13" s="14">
        <v>43132</v>
      </c>
      <c r="R13" s="14">
        <v>43160</v>
      </c>
      <c r="S13" s="14">
        <v>43191</v>
      </c>
      <c r="T13" s="14">
        <v>43221</v>
      </c>
      <c r="U13" s="14">
        <v>43252</v>
      </c>
      <c r="V13" s="14">
        <v>43282</v>
      </c>
      <c r="W13" s="14">
        <v>43313</v>
      </c>
      <c r="X13" s="14">
        <v>43344</v>
      </c>
      <c r="Y13" s="14">
        <v>43374</v>
      </c>
      <c r="Z13" s="14">
        <v>43405</v>
      </c>
      <c r="AA13" s="14">
        <v>43435</v>
      </c>
      <c r="AB13" s="14">
        <v>43466</v>
      </c>
      <c r="AC13" s="14">
        <v>43497</v>
      </c>
      <c r="AD13" s="14">
        <v>43525</v>
      </c>
      <c r="AE13" s="14">
        <v>43556</v>
      </c>
      <c r="AF13" s="14">
        <v>43586</v>
      </c>
      <c r="AG13" s="14">
        <v>43617</v>
      </c>
      <c r="AH13" s="14">
        <v>43647</v>
      </c>
      <c r="AI13" s="14">
        <v>43678</v>
      </c>
      <c r="AJ13" s="14">
        <v>43709</v>
      </c>
      <c r="AK13" s="14">
        <v>43739</v>
      </c>
      <c r="AL13" s="14">
        <v>43770</v>
      </c>
      <c r="AM13" s="14">
        <v>43800</v>
      </c>
      <c r="AN13" s="14">
        <v>43831</v>
      </c>
      <c r="AO13" s="14">
        <v>43862</v>
      </c>
      <c r="AP13" s="14">
        <v>43891</v>
      </c>
      <c r="AQ13" s="15">
        <v>43922</v>
      </c>
      <c r="AR13" s="15">
        <v>43952</v>
      </c>
      <c r="AS13" s="15">
        <v>43983</v>
      </c>
      <c r="AT13" s="15">
        <v>44013</v>
      </c>
      <c r="AU13" s="15">
        <v>44044</v>
      </c>
      <c r="AV13" s="15">
        <v>44075</v>
      </c>
      <c r="AW13" s="15">
        <v>44105</v>
      </c>
      <c r="AX13" s="51"/>
    </row>
    <row r="14" spans="1:50" x14ac:dyDescent="0.35">
      <c r="A14" s="570" t="s">
        <v>117</v>
      </c>
      <c r="B14" s="3" t="s">
        <v>349</v>
      </c>
      <c r="C14" s="145">
        <f t="shared" ref="C14:C16" si="0">AVERAGE(D14:AW14)</f>
        <v>346878.54043478268</v>
      </c>
      <c r="D14" s="145">
        <f t="shared" ref="D14:AW14" si="1">D92+D21+D112</f>
        <v>384622.87</v>
      </c>
      <c r="E14" s="145">
        <f t="shared" si="1"/>
        <v>360388.66</v>
      </c>
      <c r="F14" s="145">
        <f t="shared" si="1"/>
        <v>422148.94</v>
      </c>
      <c r="G14" s="145">
        <f t="shared" si="1"/>
        <v>369239.38</v>
      </c>
      <c r="H14" s="145">
        <f t="shared" si="1"/>
        <v>402050.6</v>
      </c>
      <c r="I14" s="145">
        <f t="shared" si="1"/>
        <v>366009.07</v>
      </c>
      <c r="J14" s="145">
        <f t="shared" si="1"/>
        <v>322559.98</v>
      </c>
      <c r="K14" s="145">
        <f t="shared" si="1"/>
        <v>368720.04</v>
      </c>
      <c r="L14" s="145">
        <f t="shared" si="1"/>
        <v>352027.24</v>
      </c>
      <c r="M14" s="145">
        <f t="shared" si="1"/>
        <v>386297.47</v>
      </c>
      <c r="N14" s="145">
        <f t="shared" si="1"/>
        <v>371192.95</v>
      </c>
      <c r="O14" s="145">
        <f t="shared" si="1"/>
        <v>355697.58</v>
      </c>
      <c r="P14" s="145">
        <f t="shared" si="1"/>
        <v>410690.62</v>
      </c>
      <c r="Q14" s="145">
        <f t="shared" si="1"/>
        <v>373770.23999999999</v>
      </c>
      <c r="R14" s="145">
        <f t="shared" si="1"/>
        <v>402454.25</v>
      </c>
      <c r="S14" s="145">
        <f t="shared" si="1"/>
        <v>390372.79</v>
      </c>
      <c r="T14" s="145">
        <f t="shared" si="1"/>
        <v>425244.08</v>
      </c>
      <c r="U14" s="145">
        <f t="shared" si="1"/>
        <v>401308.42</v>
      </c>
      <c r="V14" s="145">
        <f t="shared" si="1"/>
        <v>364138.19</v>
      </c>
      <c r="W14" s="145">
        <f t="shared" si="1"/>
        <v>403800.43</v>
      </c>
      <c r="X14" s="145">
        <f t="shared" si="1"/>
        <v>349770.32</v>
      </c>
      <c r="Y14" s="145">
        <f t="shared" si="1"/>
        <v>426290.64</v>
      </c>
      <c r="Z14" s="145">
        <f t="shared" si="1"/>
        <v>361394.87</v>
      </c>
      <c r="AA14" s="145">
        <f t="shared" si="1"/>
        <v>360867.89</v>
      </c>
      <c r="AB14" s="145">
        <f t="shared" si="1"/>
        <v>373130.97</v>
      </c>
      <c r="AC14" s="145">
        <f t="shared" si="1"/>
        <v>353729.34</v>
      </c>
      <c r="AD14" s="145">
        <f t="shared" si="1"/>
        <v>426193.71</v>
      </c>
      <c r="AE14" s="145">
        <f t="shared" si="1"/>
        <v>417026.64</v>
      </c>
      <c r="AF14" s="145">
        <f t="shared" si="1"/>
        <v>425066.23999999999</v>
      </c>
      <c r="AG14" s="145">
        <f t="shared" si="1"/>
        <v>390543.86</v>
      </c>
      <c r="AH14" s="145">
        <f t="shared" si="1"/>
        <v>393272.07</v>
      </c>
      <c r="AI14" s="145">
        <f t="shared" si="1"/>
        <v>401870.82</v>
      </c>
      <c r="AJ14" s="145">
        <f t="shared" si="1"/>
        <v>393989.47</v>
      </c>
      <c r="AK14" s="145">
        <f t="shared" si="1"/>
        <v>371227.73</v>
      </c>
      <c r="AL14" s="145">
        <f t="shared" si="1"/>
        <v>323599.95</v>
      </c>
      <c r="AM14" s="145">
        <f t="shared" si="1"/>
        <v>333419.06</v>
      </c>
      <c r="AN14" s="145">
        <f t="shared" si="1"/>
        <v>384088.29</v>
      </c>
      <c r="AO14" s="145">
        <f t="shared" si="1"/>
        <v>313649.21000000002</v>
      </c>
      <c r="AP14" s="145">
        <f t="shared" si="1"/>
        <v>290263.7</v>
      </c>
      <c r="AQ14" s="145">
        <f t="shared" si="1"/>
        <v>136927.15</v>
      </c>
      <c r="AR14" s="145">
        <f t="shared" si="1"/>
        <v>147082.69</v>
      </c>
      <c r="AS14" s="145">
        <f t="shared" si="1"/>
        <v>172363.25</v>
      </c>
      <c r="AT14" s="145">
        <f t="shared" si="1"/>
        <v>164496.28</v>
      </c>
      <c r="AU14" s="145">
        <f t="shared" si="1"/>
        <v>187477.21</v>
      </c>
      <c r="AV14" s="145">
        <f t="shared" si="1"/>
        <v>207612.79</v>
      </c>
      <c r="AW14" s="145">
        <f t="shared" si="1"/>
        <v>218324.91</v>
      </c>
      <c r="AX14" s="42"/>
    </row>
    <row r="15" spans="1:50" s="96" customFormat="1" x14ac:dyDescent="0.35">
      <c r="A15" s="571"/>
      <c r="B15" s="92" t="s">
        <v>350</v>
      </c>
      <c r="C15" s="202">
        <f t="shared" si="0"/>
        <v>12.579794703790293</v>
      </c>
      <c r="D15" s="202">
        <f t="shared" ref="D15:AW15" si="2">D14/D9</f>
        <v>13.949763165530248</v>
      </c>
      <c r="E15" s="202">
        <f t="shared" si="2"/>
        <v>13.09694588799651</v>
      </c>
      <c r="F15" s="202">
        <f t="shared" si="2"/>
        <v>15.343617199142225</v>
      </c>
      <c r="G15" s="202">
        <f t="shared" si="2"/>
        <v>13.440571490972626</v>
      </c>
      <c r="H15" s="202">
        <f t="shared" si="2"/>
        <v>14.668026267785478</v>
      </c>
      <c r="I15" s="202">
        <f t="shared" si="2"/>
        <v>13.33803687912248</v>
      </c>
      <c r="J15" s="202">
        <f t="shared" si="2"/>
        <v>11.812787665714493</v>
      </c>
      <c r="K15" s="202">
        <f t="shared" si="2"/>
        <v>13.560869437293121</v>
      </c>
      <c r="L15" s="202">
        <f t="shared" si="2"/>
        <v>12.949795467922307</v>
      </c>
      <c r="M15" s="202">
        <f t="shared" si="2"/>
        <v>14.199502664951295</v>
      </c>
      <c r="N15" s="202">
        <f t="shared" si="2"/>
        <v>13.560055161832397</v>
      </c>
      <c r="O15" s="202">
        <f t="shared" si="2"/>
        <v>13.009677041805348</v>
      </c>
      <c r="P15" s="202">
        <f t="shared" si="2"/>
        <v>14.964677889520479</v>
      </c>
      <c r="Q15" s="202">
        <f t="shared" si="2"/>
        <v>13.634780578557619</v>
      </c>
      <c r="R15" s="202">
        <f t="shared" si="2"/>
        <v>14.655484141145624</v>
      </c>
      <c r="S15" s="202">
        <f t="shared" si="2"/>
        <v>14.187635471560966</v>
      </c>
      <c r="T15" s="202">
        <f t="shared" si="2"/>
        <v>15.501752697579469</v>
      </c>
      <c r="U15" s="202">
        <f t="shared" si="2"/>
        <v>14.579779109900091</v>
      </c>
      <c r="V15" s="202">
        <f t="shared" si="2"/>
        <v>13.21304074893864</v>
      </c>
      <c r="W15" s="202">
        <f t="shared" si="2"/>
        <v>14.594492916004048</v>
      </c>
      <c r="X15" s="202">
        <f t="shared" si="2"/>
        <v>12.597526382135783</v>
      </c>
      <c r="Y15" s="202">
        <f t="shared" si="2"/>
        <v>15.328130595807416</v>
      </c>
      <c r="Z15" s="202">
        <f t="shared" si="2"/>
        <v>13.019485193457742</v>
      </c>
      <c r="AA15" s="202">
        <f t="shared" si="2"/>
        <v>13.028662358293017</v>
      </c>
      <c r="AB15" s="202">
        <f t="shared" si="2"/>
        <v>13.465570913027786</v>
      </c>
      <c r="AC15" s="202">
        <f t="shared" si="2"/>
        <v>12.813494892414694</v>
      </c>
      <c r="AD15" s="202">
        <f t="shared" si="2"/>
        <v>15.416665219750408</v>
      </c>
      <c r="AE15" s="202">
        <f t="shared" si="2"/>
        <v>15.121714410036986</v>
      </c>
      <c r="AF15" s="202">
        <f t="shared" si="2"/>
        <v>15.431142089595586</v>
      </c>
      <c r="AG15" s="202">
        <f t="shared" si="2"/>
        <v>14.223317794449704</v>
      </c>
      <c r="AH15" s="202">
        <f t="shared" si="2"/>
        <v>14.319026761332605</v>
      </c>
      <c r="AI15" s="202">
        <f t="shared" si="2"/>
        <v>14.641702918351733</v>
      </c>
      <c r="AJ15" s="202">
        <f t="shared" si="2"/>
        <v>14.378128238814684</v>
      </c>
      <c r="AK15" s="202">
        <f t="shared" si="2"/>
        <v>13.567273225641399</v>
      </c>
      <c r="AL15" s="202">
        <f t="shared" si="2"/>
        <v>11.851741503076473</v>
      </c>
      <c r="AM15" s="202">
        <f t="shared" si="2"/>
        <v>12.23960427297089</v>
      </c>
      <c r="AN15" s="202">
        <f t="shared" si="2"/>
        <v>14.008107151974906</v>
      </c>
      <c r="AO15" s="202">
        <f t="shared" si="2"/>
        <v>11.439119223895839</v>
      </c>
      <c r="AP15" s="202">
        <f t="shared" si="2"/>
        <v>10.595885960429291</v>
      </c>
      <c r="AQ15" s="145">
        <f t="shared" si="2"/>
        <v>4.9332450641302783</v>
      </c>
      <c r="AR15" s="145">
        <f t="shared" si="2"/>
        <v>5.237801004237741</v>
      </c>
      <c r="AS15" s="145">
        <f t="shared" si="2"/>
        <v>6.0813340154535513</v>
      </c>
      <c r="AT15" s="145">
        <f t="shared" si="2"/>
        <v>5.7433846583569013</v>
      </c>
      <c r="AU15" s="145">
        <f t="shared" si="2"/>
        <v>6.4589406049748499</v>
      </c>
      <c r="AV15" s="145">
        <f t="shared" si="2"/>
        <v>7.0881799248890411</v>
      </c>
      <c r="AW15" s="145">
        <f t="shared" si="2"/>
        <v>7.380080113578745</v>
      </c>
      <c r="AX15" s="95"/>
    </row>
    <row r="16" spans="1:50" x14ac:dyDescent="0.35">
      <c r="A16" s="572"/>
      <c r="B16" s="8" t="s">
        <v>351</v>
      </c>
      <c r="C16" s="196">
        <f t="shared" si="0"/>
        <v>302.34472451476142</v>
      </c>
      <c r="D16" s="196">
        <f t="shared" ref="D16:AW16" si="3">(D21+D92)/D25</f>
        <v>280.68676642335765</v>
      </c>
      <c r="E16" s="196">
        <f t="shared" si="3"/>
        <v>269.69809880239518</v>
      </c>
      <c r="F16" s="196">
        <f t="shared" si="3"/>
        <v>301.27547466095643</v>
      </c>
      <c r="G16" s="196">
        <f t="shared" si="3"/>
        <v>295.10741806554756</v>
      </c>
      <c r="H16" s="196">
        <f t="shared" si="3"/>
        <v>308.53614735226398</v>
      </c>
      <c r="I16" s="196">
        <f t="shared" si="3"/>
        <v>295.1508629032258</v>
      </c>
      <c r="J16" s="196">
        <f t="shared" si="3"/>
        <v>284.40915343915344</v>
      </c>
      <c r="K16" s="196">
        <f t="shared" si="3"/>
        <v>295.40548076923073</v>
      </c>
      <c r="L16" s="196">
        <f t="shared" si="3"/>
        <v>288.49937704918034</v>
      </c>
      <c r="M16" s="196">
        <f t="shared" si="3"/>
        <v>295.05383498854087</v>
      </c>
      <c r="N16" s="196">
        <f t="shared" si="3"/>
        <v>288.28201243201244</v>
      </c>
      <c r="O16" s="196">
        <f t="shared" si="3"/>
        <v>280.39556782334387</v>
      </c>
      <c r="P16" s="196">
        <f t="shared" si="3"/>
        <v>280.4252868852459</v>
      </c>
      <c r="Q16" s="196">
        <f t="shared" si="3"/>
        <v>276.70832592592592</v>
      </c>
      <c r="R16" s="196">
        <f t="shared" si="3"/>
        <v>304.30578668683813</v>
      </c>
      <c r="S16" s="196">
        <f t="shared" si="3"/>
        <v>305.39028951486694</v>
      </c>
      <c r="T16" s="196">
        <f t="shared" si="3"/>
        <v>326.76408916218293</v>
      </c>
      <c r="U16" s="196">
        <f t="shared" si="3"/>
        <v>332.10134105960265</v>
      </c>
      <c r="V16" s="196">
        <f t="shared" si="3"/>
        <v>304.05696741854638</v>
      </c>
      <c r="W16" s="196">
        <f t="shared" si="3"/>
        <v>334.92815767634852</v>
      </c>
      <c r="X16" s="196">
        <f t="shared" si="3"/>
        <v>295.12600843881859</v>
      </c>
      <c r="Y16" s="196">
        <f t="shared" si="3"/>
        <v>327.6161721752498</v>
      </c>
      <c r="Z16" s="196">
        <f t="shared" si="3"/>
        <v>298.89641556291389</v>
      </c>
      <c r="AA16" s="196">
        <f t="shared" si="3"/>
        <v>307.42190110826942</v>
      </c>
      <c r="AB16" s="196">
        <f t="shared" si="3"/>
        <v>297.3803588516746</v>
      </c>
      <c r="AC16" s="196">
        <f t="shared" si="3"/>
        <v>291.44875515251442</v>
      </c>
      <c r="AD16" s="196">
        <f t="shared" si="3"/>
        <v>333.14441751368258</v>
      </c>
      <c r="AE16" s="196">
        <f t="shared" si="3"/>
        <v>327.64358490566036</v>
      </c>
      <c r="AF16" s="196">
        <f t="shared" si="3"/>
        <v>344.85733766233767</v>
      </c>
      <c r="AG16" s="196">
        <f t="shared" si="3"/>
        <v>333.17052901023891</v>
      </c>
      <c r="AH16" s="196">
        <f t="shared" si="3"/>
        <v>334.28577380952379</v>
      </c>
      <c r="AI16" s="196">
        <f t="shared" si="3"/>
        <v>336.72155909471923</v>
      </c>
      <c r="AJ16" s="196">
        <f t="shared" si="3"/>
        <v>333.84700847457623</v>
      </c>
      <c r="AK16" s="196">
        <f t="shared" si="3"/>
        <v>341.75849907918968</v>
      </c>
      <c r="AL16" s="196">
        <f t="shared" si="3"/>
        <v>309.59421052631581</v>
      </c>
      <c r="AM16" s="196">
        <f t="shared" si="3"/>
        <v>323.64957281553399</v>
      </c>
      <c r="AN16" s="196">
        <f t="shared" si="3"/>
        <v>343.71735899731419</v>
      </c>
      <c r="AO16" s="196">
        <f t="shared" si="3"/>
        <v>312.85350299401199</v>
      </c>
      <c r="AP16" s="196">
        <f t="shared" si="3"/>
        <v>328.22364253393664</v>
      </c>
      <c r="AQ16" s="196">
        <f t="shared" si="3"/>
        <v>285.24822916666665</v>
      </c>
      <c r="AR16" s="196">
        <f t="shared" si="3"/>
        <v>271.8718853974122</v>
      </c>
      <c r="AS16" s="196">
        <f t="shared" si="3"/>
        <v>261.95022796352583</v>
      </c>
      <c r="AT16" s="196">
        <f t="shared" si="3"/>
        <v>242.97234859675038</v>
      </c>
      <c r="AU16" s="196">
        <f t="shared" si="3"/>
        <v>251.23754691689007</v>
      </c>
      <c r="AV16" s="196">
        <f t="shared" si="3"/>
        <v>258.53647571606479</v>
      </c>
      <c r="AW16" s="196">
        <f t="shared" si="3"/>
        <v>267.5035661764706</v>
      </c>
      <c r="AX16" s="42"/>
    </row>
    <row r="17" spans="1:50" x14ac:dyDescent="0.35">
      <c r="A17" s="97"/>
      <c r="B17" s="19"/>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42"/>
    </row>
    <row r="18" spans="1:50" x14ac:dyDescent="0.35">
      <c r="A18" s="99" t="s">
        <v>352</v>
      </c>
      <c r="B18" s="19"/>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42"/>
    </row>
    <row r="19" spans="1:50" ht="15" thickBot="1" x14ac:dyDescent="0.4"/>
    <row r="20" spans="1:50" s="2" customFormat="1" x14ac:dyDescent="0.35">
      <c r="A20" s="91" t="s">
        <v>353</v>
      </c>
      <c r="B20" s="33" t="s">
        <v>354</v>
      </c>
      <c r="C20" s="456" t="s">
        <v>153</v>
      </c>
      <c r="D20" s="14">
        <v>42736</v>
      </c>
      <c r="E20" s="14">
        <v>42767</v>
      </c>
      <c r="F20" s="14">
        <v>42795</v>
      </c>
      <c r="G20" s="14">
        <v>42826</v>
      </c>
      <c r="H20" s="14">
        <v>42856</v>
      </c>
      <c r="I20" s="14">
        <v>42887</v>
      </c>
      <c r="J20" s="14">
        <v>42917</v>
      </c>
      <c r="K20" s="14">
        <v>42948</v>
      </c>
      <c r="L20" s="14">
        <v>42979</v>
      </c>
      <c r="M20" s="14">
        <v>43009</v>
      </c>
      <c r="N20" s="14">
        <v>43040</v>
      </c>
      <c r="O20" s="14">
        <v>43070</v>
      </c>
      <c r="P20" s="14">
        <v>43101</v>
      </c>
      <c r="Q20" s="14">
        <v>43132</v>
      </c>
      <c r="R20" s="14">
        <v>43160</v>
      </c>
      <c r="S20" s="14">
        <v>43191</v>
      </c>
      <c r="T20" s="14">
        <v>43221</v>
      </c>
      <c r="U20" s="14">
        <v>43252</v>
      </c>
      <c r="V20" s="14">
        <v>43282</v>
      </c>
      <c r="W20" s="14">
        <v>43313</v>
      </c>
      <c r="X20" s="14">
        <v>43344</v>
      </c>
      <c r="Y20" s="14">
        <v>43374</v>
      </c>
      <c r="Z20" s="14">
        <v>43405</v>
      </c>
      <c r="AA20" s="14">
        <v>43435</v>
      </c>
      <c r="AB20" s="14">
        <v>43466</v>
      </c>
      <c r="AC20" s="14">
        <v>43497</v>
      </c>
      <c r="AD20" s="14">
        <v>43525</v>
      </c>
      <c r="AE20" s="14">
        <v>43556</v>
      </c>
      <c r="AF20" s="14">
        <v>43586</v>
      </c>
      <c r="AG20" s="14">
        <v>43617</v>
      </c>
      <c r="AH20" s="14">
        <v>43647</v>
      </c>
      <c r="AI20" s="14">
        <v>43678</v>
      </c>
      <c r="AJ20" s="14">
        <v>43709</v>
      </c>
      <c r="AK20" s="14">
        <v>43739</v>
      </c>
      <c r="AL20" s="14">
        <v>43770</v>
      </c>
      <c r="AM20" s="14">
        <v>43800</v>
      </c>
      <c r="AN20" s="14">
        <v>43831</v>
      </c>
      <c r="AO20" s="14">
        <v>43862</v>
      </c>
      <c r="AP20" s="14">
        <v>43891</v>
      </c>
      <c r="AQ20" s="14">
        <v>43922</v>
      </c>
      <c r="AR20" s="14">
        <v>43952</v>
      </c>
      <c r="AS20" s="14">
        <v>43983</v>
      </c>
      <c r="AT20" s="14">
        <v>44013</v>
      </c>
      <c r="AU20" s="14">
        <v>44044</v>
      </c>
      <c r="AV20" s="14">
        <v>44075</v>
      </c>
      <c r="AW20" s="15">
        <v>44105</v>
      </c>
    </row>
    <row r="21" spans="1:50" s="88" customFormat="1" x14ac:dyDescent="0.35">
      <c r="A21" s="423" t="s">
        <v>134</v>
      </c>
      <c r="B21" s="87" t="s">
        <v>162</v>
      </c>
      <c r="C21" s="193">
        <f>AVERAGE(D21:AW21)</f>
        <v>340648.91304347827</v>
      </c>
      <c r="D21" s="193">
        <v>371580</v>
      </c>
      <c r="E21" s="193">
        <v>346285</v>
      </c>
      <c r="F21" s="193">
        <v>405459</v>
      </c>
      <c r="G21" s="193">
        <v>353899</v>
      </c>
      <c r="H21" s="193">
        <v>384389</v>
      </c>
      <c r="I21" s="193">
        <v>348761</v>
      </c>
      <c r="J21" s="193">
        <v>311946</v>
      </c>
      <c r="K21" s="193">
        <v>356837</v>
      </c>
      <c r="L21" s="193">
        <v>339764</v>
      </c>
      <c r="M21" s="193">
        <v>366637</v>
      </c>
      <c r="N21" s="193">
        <v>350770</v>
      </c>
      <c r="O21" s="193">
        <v>325913</v>
      </c>
      <c r="P21" s="193">
        <v>407631</v>
      </c>
      <c r="Q21" s="193">
        <v>370055</v>
      </c>
      <c r="R21" s="193">
        <v>397580</v>
      </c>
      <c r="S21" s="193">
        <v>387698</v>
      </c>
      <c r="T21" s="193">
        <v>420786</v>
      </c>
      <c r="U21" s="193">
        <v>396038</v>
      </c>
      <c r="V21" s="193">
        <v>359437</v>
      </c>
      <c r="W21" s="193">
        <v>398698</v>
      </c>
      <c r="X21" s="193">
        <v>345743</v>
      </c>
      <c r="Y21" s="193">
        <v>422226</v>
      </c>
      <c r="Z21" s="193">
        <v>354638</v>
      </c>
      <c r="AA21" s="193">
        <v>358194</v>
      </c>
      <c r="AB21" s="193">
        <v>369858</v>
      </c>
      <c r="AC21" s="193">
        <v>351396</v>
      </c>
      <c r="AD21" s="193">
        <v>424424</v>
      </c>
      <c r="AE21" s="193">
        <v>414796</v>
      </c>
      <c r="AF21" s="193">
        <v>422248</v>
      </c>
      <c r="AG21" s="193">
        <v>389150</v>
      </c>
      <c r="AH21" s="193">
        <v>390661</v>
      </c>
      <c r="AI21" s="193">
        <v>400292</v>
      </c>
      <c r="AJ21" s="193">
        <v>392609</v>
      </c>
      <c r="AK21" s="193">
        <v>369371</v>
      </c>
      <c r="AL21" s="193">
        <v>320849</v>
      </c>
      <c r="AM21" s="193">
        <v>331673</v>
      </c>
      <c r="AN21" s="193">
        <v>382112</v>
      </c>
      <c r="AO21" s="193">
        <v>311633</v>
      </c>
      <c r="AP21" s="193">
        <v>288088</v>
      </c>
      <c r="AQ21" s="193">
        <v>136339</v>
      </c>
      <c r="AR21" s="193">
        <v>146768</v>
      </c>
      <c r="AS21" s="193">
        <v>171608</v>
      </c>
      <c r="AT21" s="193">
        <v>163915</v>
      </c>
      <c r="AU21" s="193">
        <v>186833</v>
      </c>
      <c r="AV21" s="193">
        <v>206983</v>
      </c>
      <c r="AW21" s="194">
        <v>217280</v>
      </c>
    </row>
    <row r="22" spans="1:50" s="51" customFormat="1" x14ac:dyDescent="0.35">
      <c r="A22" s="29" t="s">
        <v>134</v>
      </c>
      <c r="B22" s="9" t="s">
        <v>166</v>
      </c>
      <c r="C22" s="193">
        <f>AVERAGE(D22:AW22)</f>
        <v>297.41680909152342</v>
      </c>
      <c r="D22" s="193">
        <f>D21/D25</f>
        <v>271.22627737226276</v>
      </c>
      <c r="E22" s="193">
        <f t="shared" ref="E22:AW22" si="4">E21/E25</f>
        <v>259.19535928143711</v>
      </c>
      <c r="F22" s="193">
        <f t="shared" si="4"/>
        <v>289.40685224839399</v>
      </c>
      <c r="G22" s="193">
        <f t="shared" si="4"/>
        <v>282.89288569144685</v>
      </c>
      <c r="H22" s="193">
        <f t="shared" si="4"/>
        <v>295.00306983883348</v>
      </c>
      <c r="I22" s="193">
        <f t="shared" si="4"/>
        <v>281.25887096774193</v>
      </c>
      <c r="J22" s="193">
        <f t="shared" si="4"/>
        <v>275.0846560846561</v>
      </c>
      <c r="K22" s="193">
        <f t="shared" si="4"/>
        <v>285.92708333333331</v>
      </c>
      <c r="L22" s="193">
        <f t="shared" si="4"/>
        <v>278.49508196721314</v>
      </c>
      <c r="M22" s="193">
        <f t="shared" si="4"/>
        <v>280.08938120702828</v>
      </c>
      <c r="N22" s="193">
        <f t="shared" si="4"/>
        <v>272.54856254856253</v>
      </c>
      <c r="O22" s="193">
        <f t="shared" si="4"/>
        <v>257.02917981072557</v>
      </c>
      <c r="P22" s="193">
        <f t="shared" si="4"/>
        <v>278.43647540983608</v>
      </c>
      <c r="Q22" s="193">
        <f t="shared" si="4"/>
        <v>274.11481481481479</v>
      </c>
      <c r="R22" s="193">
        <f t="shared" si="4"/>
        <v>300.7413010590015</v>
      </c>
      <c r="S22" s="193">
        <f t="shared" si="4"/>
        <v>303.36306729264476</v>
      </c>
      <c r="T22" s="193">
        <f t="shared" si="4"/>
        <v>323.43274404304384</v>
      </c>
      <c r="U22" s="193">
        <f t="shared" si="4"/>
        <v>327.84602649006621</v>
      </c>
      <c r="V22" s="193">
        <f t="shared" si="4"/>
        <v>300.28153717627401</v>
      </c>
      <c r="W22" s="193">
        <f t="shared" si="4"/>
        <v>330.86970954356849</v>
      </c>
      <c r="X22" s="193">
        <f t="shared" si="4"/>
        <v>291.76624472573837</v>
      </c>
      <c r="Y22" s="193">
        <f t="shared" si="4"/>
        <v>324.53958493466564</v>
      </c>
      <c r="Z22" s="193">
        <f t="shared" si="4"/>
        <v>293.5745033112583</v>
      </c>
      <c r="AA22" s="193">
        <f t="shared" si="4"/>
        <v>305.36572890025576</v>
      </c>
      <c r="AB22" s="193">
        <f t="shared" si="4"/>
        <v>294.94258373205741</v>
      </c>
      <c r="AC22" s="193">
        <f t="shared" si="4"/>
        <v>289.69167353668593</v>
      </c>
      <c r="AD22" s="193">
        <f t="shared" si="4"/>
        <v>331.8405003909304</v>
      </c>
      <c r="AE22" s="193">
        <f t="shared" si="4"/>
        <v>326.09748427672957</v>
      </c>
      <c r="AF22" s="193">
        <f t="shared" si="4"/>
        <v>342.73376623376623</v>
      </c>
      <c r="AG22" s="193">
        <f t="shared" si="4"/>
        <v>332.0392491467577</v>
      </c>
      <c r="AH22" s="193">
        <f t="shared" si="4"/>
        <v>332.19472789115645</v>
      </c>
      <c r="AI22" s="193">
        <f t="shared" si="4"/>
        <v>335.53394803017602</v>
      </c>
      <c r="AJ22" s="193">
        <f t="shared" si="4"/>
        <v>332.71949152542373</v>
      </c>
      <c r="AK22" s="193">
        <f t="shared" si="4"/>
        <v>340.12062615101291</v>
      </c>
      <c r="AL22" s="193">
        <f t="shared" si="4"/>
        <v>307.03253588516748</v>
      </c>
      <c r="AM22" s="193">
        <f t="shared" si="4"/>
        <v>322.01262135922332</v>
      </c>
      <c r="AN22" s="193">
        <f t="shared" si="4"/>
        <v>342.08773500447626</v>
      </c>
      <c r="AO22" s="193">
        <f t="shared" si="4"/>
        <v>311.01097804391219</v>
      </c>
      <c r="AP22" s="193">
        <f t="shared" si="4"/>
        <v>325.8914027149321</v>
      </c>
      <c r="AQ22" s="193">
        <f t="shared" si="4"/>
        <v>284.03958333333333</v>
      </c>
      <c r="AR22" s="193">
        <f t="shared" si="4"/>
        <v>271.29020332717192</v>
      </c>
      <c r="AS22" s="193">
        <f t="shared" si="4"/>
        <v>260.80243161094222</v>
      </c>
      <c r="AT22" s="193">
        <f t="shared" si="4"/>
        <v>242.11964549483014</v>
      </c>
      <c r="AU22" s="193">
        <f t="shared" si="4"/>
        <v>250.44638069705093</v>
      </c>
      <c r="AV22" s="193">
        <f t="shared" si="4"/>
        <v>257.7621419676214</v>
      </c>
      <c r="AW22" s="194">
        <f t="shared" si="4"/>
        <v>266.27450980392155</v>
      </c>
    </row>
    <row r="23" spans="1:50" s="51" customFormat="1" x14ac:dyDescent="0.35">
      <c r="A23" s="29" t="s">
        <v>134</v>
      </c>
      <c r="B23" s="9" t="s">
        <v>133</v>
      </c>
      <c r="C23" s="126">
        <f>AVERAGE(D23:AW23)</f>
        <v>8522.847826086956</v>
      </c>
      <c r="D23" s="126">
        <v>9451</v>
      </c>
      <c r="E23" s="126">
        <v>9188</v>
      </c>
      <c r="F23" s="126">
        <v>10385</v>
      </c>
      <c r="G23" s="126">
        <v>9088</v>
      </c>
      <c r="H23" s="126">
        <v>9621</v>
      </c>
      <c r="I23" s="126">
        <v>9059</v>
      </c>
      <c r="J23" s="126">
        <v>7974</v>
      </c>
      <c r="K23" s="126">
        <v>9375</v>
      </c>
      <c r="L23" s="126">
        <v>8593</v>
      </c>
      <c r="M23" s="126">
        <v>9391</v>
      </c>
      <c r="N23" s="126">
        <v>8879</v>
      </c>
      <c r="O23" s="126">
        <v>8970</v>
      </c>
      <c r="P23" s="126">
        <v>11156</v>
      </c>
      <c r="Q23" s="126">
        <v>10010</v>
      </c>
      <c r="R23" s="126">
        <v>10405</v>
      </c>
      <c r="S23" s="126">
        <v>9947</v>
      </c>
      <c r="T23" s="126">
        <v>10403</v>
      </c>
      <c r="U23" s="126">
        <v>9690</v>
      </c>
      <c r="V23" s="126">
        <v>9010</v>
      </c>
      <c r="W23" s="126">
        <v>9775</v>
      </c>
      <c r="X23" s="126">
        <v>8445</v>
      </c>
      <c r="Y23" s="126">
        <v>10121</v>
      </c>
      <c r="Z23" s="126">
        <v>8835</v>
      </c>
      <c r="AA23" s="126">
        <v>8532</v>
      </c>
      <c r="AB23" s="126">
        <v>9102</v>
      </c>
      <c r="AC23" s="126">
        <v>8952</v>
      </c>
      <c r="AD23" s="126">
        <v>10166</v>
      </c>
      <c r="AE23" s="126">
        <v>9936</v>
      </c>
      <c r="AF23" s="126">
        <v>9771</v>
      </c>
      <c r="AG23" s="126">
        <v>9140</v>
      </c>
      <c r="AH23" s="126">
        <v>9392</v>
      </c>
      <c r="AI23" s="126">
        <v>9450</v>
      </c>
      <c r="AJ23" s="126">
        <v>9047</v>
      </c>
      <c r="AK23" s="126">
        <v>8912</v>
      </c>
      <c r="AL23" s="126">
        <v>7954</v>
      </c>
      <c r="AM23" s="126">
        <v>7723</v>
      </c>
      <c r="AN23" s="126">
        <v>9071</v>
      </c>
      <c r="AO23" s="126">
        <v>7622</v>
      </c>
      <c r="AP23" s="126">
        <v>6939</v>
      </c>
      <c r="AQ23" s="126">
        <v>3677</v>
      </c>
      <c r="AR23" s="126">
        <v>3778</v>
      </c>
      <c r="AS23" s="126">
        <v>4569</v>
      </c>
      <c r="AT23" s="126">
        <v>4505</v>
      </c>
      <c r="AU23" s="126">
        <v>4983</v>
      </c>
      <c r="AV23" s="126">
        <v>5158</v>
      </c>
      <c r="AW23" s="404">
        <v>5901</v>
      </c>
    </row>
    <row r="24" spans="1:50" s="51" customFormat="1" x14ac:dyDescent="0.35">
      <c r="A24" s="29" t="s">
        <v>134</v>
      </c>
      <c r="B24" s="9" t="s">
        <v>167</v>
      </c>
      <c r="C24" s="126">
        <f>AVERAGE(D24:AW24)</f>
        <v>143574.73198079559</v>
      </c>
      <c r="D24" s="126">
        <f>SUM(D29,D34,D39,D44,D49,D54,D59,D64,D69,D74,D79)</f>
        <v>142160</v>
      </c>
      <c r="E24" s="126">
        <f t="shared" ref="E24:AW24" si="5">SUM(E29,E34,E39,E44,E49,E54,E59,E64,E69,E74,E79)</f>
        <v>131098</v>
      </c>
      <c r="F24" s="126">
        <f t="shared" si="5"/>
        <v>151567</v>
      </c>
      <c r="G24" s="126">
        <f t="shared" si="5"/>
        <v>131463</v>
      </c>
      <c r="H24" s="126">
        <f t="shared" si="5"/>
        <v>144254</v>
      </c>
      <c r="I24" s="126">
        <f t="shared" si="5"/>
        <v>134573.58736223585</v>
      </c>
      <c r="J24" s="126">
        <f t="shared" si="5"/>
        <v>121165</v>
      </c>
      <c r="K24" s="126">
        <f t="shared" si="5"/>
        <v>137309.22004557052</v>
      </c>
      <c r="L24" s="126">
        <f t="shared" si="5"/>
        <v>133678</v>
      </c>
      <c r="M24" s="126">
        <f t="shared" si="5"/>
        <v>144267</v>
      </c>
      <c r="N24" s="126">
        <f t="shared" si="5"/>
        <v>125445</v>
      </c>
      <c r="O24" s="126">
        <f t="shared" si="5"/>
        <v>123376</v>
      </c>
      <c r="P24" s="126">
        <f t="shared" si="5"/>
        <v>171218</v>
      </c>
      <c r="Q24" s="126">
        <f t="shared" si="5"/>
        <v>159224</v>
      </c>
      <c r="R24" s="126">
        <f t="shared" si="5"/>
        <v>169236</v>
      </c>
      <c r="S24" s="126">
        <f t="shared" si="5"/>
        <v>169639.70959472281</v>
      </c>
      <c r="T24" s="126">
        <f t="shared" si="5"/>
        <v>184415</v>
      </c>
      <c r="U24" s="126">
        <f t="shared" si="5"/>
        <v>164117.48043266564</v>
      </c>
      <c r="V24" s="126">
        <f t="shared" si="5"/>
        <v>146347.95890180222</v>
      </c>
      <c r="W24" s="126">
        <f t="shared" si="5"/>
        <v>168734.06894277941</v>
      </c>
      <c r="X24" s="126">
        <f t="shared" si="5"/>
        <v>148692.19793432503</v>
      </c>
      <c r="Y24" s="126">
        <f t="shared" si="5"/>
        <v>181806</v>
      </c>
      <c r="Z24" s="126">
        <f t="shared" si="5"/>
        <v>152161</v>
      </c>
      <c r="AA24" s="126">
        <f t="shared" si="5"/>
        <v>147711</v>
      </c>
      <c r="AB24" s="126">
        <f t="shared" si="5"/>
        <v>155328</v>
      </c>
      <c r="AC24" s="126">
        <f t="shared" si="5"/>
        <v>145711</v>
      </c>
      <c r="AD24" s="126">
        <f t="shared" si="5"/>
        <v>177385.88261090455</v>
      </c>
      <c r="AE24" s="126">
        <f t="shared" si="5"/>
        <v>173298.4065214353</v>
      </c>
      <c r="AF24" s="126">
        <f t="shared" si="5"/>
        <v>180165</v>
      </c>
      <c r="AG24" s="126">
        <f t="shared" si="5"/>
        <v>172247</v>
      </c>
      <c r="AH24" s="126">
        <f t="shared" si="5"/>
        <v>173919</v>
      </c>
      <c r="AI24" s="126">
        <f t="shared" si="5"/>
        <v>180511</v>
      </c>
      <c r="AJ24" s="126">
        <f t="shared" si="5"/>
        <v>180104</v>
      </c>
      <c r="AK24" s="126">
        <f t="shared" si="5"/>
        <v>163360</v>
      </c>
      <c r="AL24" s="126">
        <f t="shared" si="5"/>
        <v>145794</v>
      </c>
      <c r="AM24" s="126">
        <f t="shared" si="5"/>
        <v>149490</v>
      </c>
      <c r="AN24" s="126">
        <f t="shared" si="5"/>
        <v>163275</v>
      </c>
      <c r="AO24" s="126">
        <f t="shared" si="5"/>
        <v>132035.64259778484</v>
      </c>
      <c r="AP24" s="126">
        <f t="shared" si="5"/>
        <v>122839</v>
      </c>
      <c r="AQ24" s="126">
        <f t="shared" si="5"/>
        <v>66379</v>
      </c>
      <c r="AR24" s="126">
        <f t="shared" si="5"/>
        <v>70474.119108620493</v>
      </c>
      <c r="AS24" s="126">
        <f t="shared" si="5"/>
        <v>84790</v>
      </c>
      <c r="AT24" s="126">
        <f t="shared" si="5"/>
        <v>76152</v>
      </c>
      <c r="AU24" s="126">
        <f t="shared" si="5"/>
        <v>91746.397063751356</v>
      </c>
      <c r="AV24" s="126">
        <f t="shared" si="5"/>
        <v>105965</v>
      </c>
      <c r="AW24" s="404">
        <f t="shared" si="5"/>
        <v>109810</v>
      </c>
    </row>
    <row r="25" spans="1:50" s="51" customFormat="1" x14ac:dyDescent="0.35">
      <c r="A25" s="29" t="s">
        <v>134</v>
      </c>
      <c r="B25" s="9" t="s">
        <v>132</v>
      </c>
      <c r="C25" s="126">
        <f>AVERAGE(D25:AW25)</f>
        <v>1139.4565217391305</v>
      </c>
      <c r="D25" s="126">
        <v>1370</v>
      </c>
      <c r="E25" s="126">
        <v>1336</v>
      </c>
      <c r="F25" s="126">
        <v>1401</v>
      </c>
      <c r="G25" s="126">
        <v>1251</v>
      </c>
      <c r="H25" s="126">
        <v>1303</v>
      </c>
      <c r="I25" s="126">
        <v>1240</v>
      </c>
      <c r="J25" s="126">
        <v>1134</v>
      </c>
      <c r="K25" s="126">
        <v>1248</v>
      </c>
      <c r="L25" s="126">
        <v>1220</v>
      </c>
      <c r="M25" s="126">
        <v>1309</v>
      </c>
      <c r="N25" s="126">
        <v>1287</v>
      </c>
      <c r="O25" s="126">
        <v>1268</v>
      </c>
      <c r="P25" s="126">
        <v>1464</v>
      </c>
      <c r="Q25" s="126">
        <v>1350</v>
      </c>
      <c r="R25" s="126">
        <v>1322</v>
      </c>
      <c r="S25" s="126">
        <v>1278</v>
      </c>
      <c r="T25" s="126">
        <v>1301</v>
      </c>
      <c r="U25" s="126">
        <v>1208</v>
      </c>
      <c r="V25" s="126">
        <v>1197</v>
      </c>
      <c r="W25" s="126">
        <v>1205</v>
      </c>
      <c r="X25" s="126">
        <v>1185</v>
      </c>
      <c r="Y25" s="126">
        <v>1301</v>
      </c>
      <c r="Z25" s="126">
        <v>1208</v>
      </c>
      <c r="AA25" s="126">
        <v>1173</v>
      </c>
      <c r="AB25" s="126">
        <v>1254</v>
      </c>
      <c r="AC25" s="126">
        <v>1213</v>
      </c>
      <c r="AD25" s="126">
        <v>1279</v>
      </c>
      <c r="AE25" s="126">
        <v>1272</v>
      </c>
      <c r="AF25" s="126">
        <v>1232</v>
      </c>
      <c r="AG25" s="126">
        <v>1172</v>
      </c>
      <c r="AH25" s="126">
        <v>1176</v>
      </c>
      <c r="AI25" s="126">
        <v>1193</v>
      </c>
      <c r="AJ25" s="126">
        <v>1180</v>
      </c>
      <c r="AK25" s="126">
        <v>1086</v>
      </c>
      <c r="AL25" s="126">
        <v>1045</v>
      </c>
      <c r="AM25" s="126">
        <v>1030</v>
      </c>
      <c r="AN25" s="126">
        <v>1117</v>
      </c>
      <c r="AO25" s="126">
        <v>1002</v>
      </c>
      <c r="AP25" s="126">
        <v>884</v>
      </c>
      <c r="AQ25" s="126">
        <v>480</v>
      </c>
      <c r="AR25" s="126">
        <v>541</v>
      </c>
      <c r="AS25" s="126">
        <v>658</v>
      </c>
      <c r="AT25" s="126">
        <v>677</v>
      </c>
      <c r="AU25" s="126">
        <v>746</v>
      </c>
      <c r="AV25" s="126">
        <v>803</v>
      </c>
      <c r="AW25" s="404">
        <v>816</v>
      </c>
    </row>
    <row r="26" spans="1:50" x14ac:dyDescent="0.35">
      <c r="A26" s="27" t="s">
        <v>355</v>
      </c>
      <c r="B26" s="3" t="s">
        <v>162</v>
      </c>
      <c r="C26" s="145">
        <f t="shared" ref="C26:C80" si="6">AVERAGE(D26:AW26)</f>
        <v>0</v>
      </c>
      <c r="D26" s="145">
        <v>0</v>
      </c>
      <c r="E26" s="145">
        <v>0</v>
      </c>
      <c r="F26" s="145">
        <v>0</v>
      </c>
      <c r="G26" s="145">
        <v>0</v>
      </c>
      <c r="H26" s="145">
        <v>0</v>
      </c>
      <c r="I26" s="145">
        <v>0</v>
      </c>
      <c r="J26" s="145">
        <v>0</v>
      </c>
      <c r="K26" s="145">
        <v>0</v>
      </c>
      <c r="L26" s="145">
        <v>0</v>
      </c>
      <c r="M26" s="145">
        <v>0</v>
      </c>
      <c r="N26" s="145">
        <v>0</v>
      </c>
      <c r="O26" s="145">
        <v>0</v>
      </c>
      <c r="P26" s="145">
        <v>0</v>
      </c>
      <c r="Q26" s="145">
        <v>0</v>
      </c>
      <c r="R26" s="145">
        <v>0</v>
      </c>
      <c r="S26" s="145">
        <v>0</v>
      </c>
      <c r="T26" s="145">
        <v>0</v>
      </c>
      <c r="U26" s="145">
        <v>0</v>
      </c>
      <c r="V26" s="145">
        <v>0</v>
      </c>
      <c r="W26" s="145">
        <v>0</v>
      </c>
      <c r="X26" s="145">
        <v>0</v>
      </c>
      <c r="Y26" s="145">
        <v>0</v>
      </c>
      <c r="Z26" s="145">
        <v>0</v>
      </c>
      <c r="AA26" s="145">
        <v>0</v>
      </c>
      <c r="AB26" s="145">
        <v>0</v>
      </c>
      <c r="AC26" s="145">
        <v>0</v>
      </c>
      <c r="AD26" s="145">
        <v>0</v>
      </c>
      <c r="AE26" s="145">
        <v>0</v>
      </c>
      <c r="AF26" s="145">
        <v>0</v>
      </c>
      <c r="AG26" s="145">
        <v>0</v>
      </c>
      <c r="AH26" s="145">
        <v>0</v>
      </c>
      <c r="AI26" s="145">
        <v>0</v>
      </c>
      <c r="AJ26" s="145">
        <v>0</v>
      </c>
      <c r="AK26" s="145">
        <v>0</v>
      </c>
      <c r="AL26" s="145">
        <v>0</v>
      </c>
      <c r="AM26" s="145">
        <v>0</v>
      </c>
      <c r="AN26" s="145">
        <v>0</v>
      </c>
      <c r="AO26" s="145">
        <v>0</v>
      </c>
      <c r="AP26" s="145">
        <v>0</v>
      </c>
      <c r="AQ26" s="145">
        <v>0</v>
      </c>
      <c r="AR26" s="145">
        <v>0</v>
      </c>
      <c r="AS26" s="145">
        <v>0</v>
      </c>
      <c r="AT26" s="145">
        <v>0</v>
      </c>
      <c r="AU26" s="145">
        <v>0</v>
      </c>
      <c r="AV26" s="145">
        <v>0</v>
      </c>
      <c r="AW26" s="195">
        <v>0</v>
      </c>
    </row>
    <row r="27" spans="1:50" x14ac:dyDescent="0.35">
      <c r="A27" s="90" t="s">
        <v>355</v>
      </c>
      <c r="B27" s="12" t="s">
        <v>166</v>
      </c>
      <c r="C27" s="145">
        <f t="shared" si="6"/>
        <v>0</v>
      </c>
      <c r="D27" s="223">
        <v>0</v>
      </c>
      <c r="E27" s="223">
        <v>0</v>
      </c>
      <c r="F27" s="223">
        <v>0</v>
      </c>
      <c r="G27" s="223">
        <v>0</v>
      </c>
      <c r="H27" s="223">
        <v>0</v>
      </c>
      <c r="I27" s="223">
        <v>0</v>
      </c>
      <c r="J27" s="223">
        <v>0</v>
      </c>
      <c r="K27" s="223">
        <v>0</v>
      </c>
      <c r="L27" s="223">
        <v>0</v>
      </c>
      <c r="M27" s="223">
        <v>0</v>
      </c>
      <c r="N27" s="223">
        <v>0</v>
      </c>
      <c r="O27" s="223">
        <v>0</v>
      </c>
      <c r="P27" s="223">
        <v>0</v>
      </c>
      <c r="Q27" s="223">
        <v>0</v>
      </c>
      <c r="R27" s="223">
        <v>0</v>
      </c>
      <c r="S27" s="223">
        <v>0</v>
      </c>
      <c r="T27" s="223">
        <v>0</v>
      </c>
      <c r="U27" s="223">
        <v>0</v>
      </c>
      <c r="V27" s="223">
        <v>0</v>
      </c>
      <c r="W27" s="223">
        <v>0</v>
      </c>
      <c r="X27" s="223">
        <v>0</v>
      </c>
      <c r="Y27" s="223">
        <v>0</v>
      </c>
      <c r="Z27" s="223">
        <v>0</v>
      </c>
      <c r="AA27" s="223">
        <v>0</v>
      </c>
      <c r="AB27" s="223">
        <v>0</v>
      </c>
      <c r="AC27" s="223">
        <v>0</v>
      </c>
      <c r="AD27" s="223">
        <v>0</v>
      </c>
      <c r="AE27" s="223">
        <v>0</v>
      </c>
      <c r="AF27" s="223">
        <v>0</v>
      </c>
      <c r="AG27" s="223">
        <v>0</v>
      </c>
      <c r="AH27" s="223">
        <v>0</v>
      </c>
      <c r="AI27" s="223">
        <v>0</v>
      </c>
      <c r="AJ27" s="223">
        <v>0</v>
      </c>
      <c r="AK27" s="223">
        <v>0</v>
      </c>
      <c r="AL27" s="223">
        <v>0</v>
      </c>
      <c r="AM27" s="223">
        <v>0</v>
      </c>
      <c r="AN27" s="223">
        <v>0</v>
      </c>
      <c r="AO27" s="223">
        <v>0</v>
      </c>
      <c r="AP27" s="223">
        <v>0</v>
      </c>
      <c r="AQ27" s="223">
        <v>0</v>
      </c>
      <c r="AR27" s="223">
        <v>0</v>
      </c>
      <c r="AS27" s="223">
        <v>0</v>
      </c>
      <c r="AT27" s="223">
        <v>0</v>
      </c>
      <c r="AU27" s="223">
        <v>0</v>
      </c>
      <c r="AV27" s="223">
        <v>0</v>
      </c>
      <c r="AW27" s="224">
        <v>0</v>
      </c>
    </row>
    <row r="28" spans="1:50" x14ac:dyDescent="0.35">
      <c r="A28" s="27" t="s">
        <v>355</v>
      </c>
      <c r="B28" s="3" t="s">
        <v>133</v>
      </c>
      <c r="C28" s="4">
        <f t="shared" si="6"/>
        <v>0</v>
      </c>
      <c r="D28" s="3">
        <v>0</v>
      </c>
      <c r="E28" s="3">
        <v>0</v>
      </c>
      <c r="F28" s="3">
        <v>0</v>
      </c>
      <c r="G28" s="3">
        <v>0</v>
      </c>
      <c r="H28" s="3">
        <v>0</v>
      </c>
      <c r="I28" s="3">
        <v>0</v>
      </c>
      <c r="J28" s="3">
        <v>0</v>
      </c>
      <c r="K28" s="3">
        <v>0</v>
      </c>
      <c r="L28" s="3">
        <v>0</v>
      </c>
      <c r="M28" s="3">
        <v>0</v>
      </c>
      <c r="N28" s="3">
        <v>0</v>
      </c>
      <c r="O28" s="3">
        <v>0</v>
      </c>
      <c r="P28" s="3">
        <v>0</v>
      </c>
      <c r="Q28" s="3">
        <v>0</v>
      </c>
      <c r="R28" s="3">
        <v>0</v>
      </c>
      <c r="S28" s="3">
        <v>0</v>
      </c>
      <c r="T28" s="3">
        <v>0</v>
      </c>
      <c r="U28" s="3">
        <v>0</v>
      </c>
      <c r="V28" s="3">
        <v>0</v>
      </c>
      <c r="W28" s="3">
        <v>0</v>
      </c>
      <c r="X28" s="3">
        <v>0</v>
      </c>
      <c r="Y28" s="3">
        <v>0</v>
      </c>
      <c r="Z28" s="3">
        <v>0</v>
      </c>
      <c r="AA28" s="3">
        <v>0</v>
      </c>
      <c r="AB28" s="3">
        <v>0</v>
      </c>
      <c r="AC28" s="3">
        <v>0</v>
      </c>
      <c r="AD28" s="3">
        <v>0</v>
      </c>
      <c r="AE28" s="3">
        <v>0</v>
      </c>
      <c r="AF28" s="3">
        <v>0</v>
      </c>
      <c r="AG28" s="3">
        <v>0</v>
      </c>
      <c r="AH28" s="3">
        <v>0</v>
      </c>
      <c r="AI28" s="3">
        <v>0</v>
      </c>
      <c r="AJ28" s="3">
        <v>0</v>
      </c>
      <c r="AK28" s="3">
        <v>0</v>
      </c>
      <c r="AL28" s="3">
        <v>0</v>
      </c>
      <c r="AM28" s="3">
        <v>0</v>
      </c>
      <c r="AN28" s="3">
        <v>0</v>
      </c>
      <c r="AO28" s="3">
        <v>0</v>
      </c>
      <c r="AP28" s="3">
        <v>0</v>
      </c>
      <c r="AQ28" s="3">
        <v>0</v>
      </c>
      <c r="AR28" s="3">
        <v>0</v>
      </c>
      <c r="AS28" s="3">
        <v>0</v>
      </c>
      <c r="AT28" s="3">
        <v>0</v>
      </c>
      <c r="AU28" s="3">
        <v>0</v>
      </c>
      <c r="AV28" s="3">
        <v>0</v>
      </c>
      <c r="AW28" s="10">
        <v>0</v>
      </c>
    </row>
    <row r="29" spans="1:50" x14ac:dyDescent="0.35">
      <c r="A29" s="27" t="s">
        <v>355</v>
      </c>
      <c r="B29" s="3" t="s">
        <v>167</v>
      </c>
      <c r="C29" s="4">
        <f t="shared" si="6"/>
        <v>0</v>
      </c>
      <c r="D29" s="3">
        <v>0</v>
      </c>
      <c r="E29" s="3">
        <v>0</v>
      </c>
      <c r="F29" s="3">
        <v>0</v>
      </c>
      <c r="G29" s="3">
        <v>0</v>
      </c>
      <c r="H29" s="3">
        <v>0</v>
      </c>
      <c r="I29" s="3">
        <v>0</v>
      </c>
      <c r="J29" s="3">
        <v>0</v>
      </c>
      <c r="K29" s="3">
        <v>0</v>
      </c>
      <c r="L29" s="3">
        <v>0</v>
      </c>
      <c r="M29" s="3">
        <v>0</v>
      </c>
      <c r="N29" s="3">
        <v>0</v>
      </c>
      <c r="O29" s="3">
        <v>0</v>
      </c>
      <c r="P29" s="3">
        <v>0</v>
      </c>
      <c r="Q29" s="3">
        <v>0</v>
      </c>
      <c r="R29" s="3">
        <v>0</v>
      </c>
      <c r="S29" s="3">
        <v>0</v>
      </c>
      <c r="T29" s="3">
        <v>0</v>
      </c>
      <c r="U29" s="3">
        <v>0</v>
      </c>
      <c r="V29" s="3">
        <v>0</v>
      </c>
      <c r="W29" s="3">
        <v>0</v>
      </c>
      <c r="X29" s="3">
        <v>0</v>
      </c>
      <c r="Y29" s="3">
        <v>0</v>
      </c>
      <c r="Z29" s="3">
        <v>0</v>
      </c>
      <c r="AA29" s="3">
        <v>0</v>
      </c>
      <c r="AB29" s="3">
        <v>0</v>
      </c>
      <c r="AC29" s="3">
        <v>0</v>
      </c>
      <c r="AD29" s="3">
        <v>0</v>
      </c>
      <c r="AE29" s="3">
        <v>0</v>
      </c>
      <c r="AF29" s="3">
        <v>0</v>
      </c>
      <c r="AG29" s="3">
        <v>0</v>
      </c>
      <c r="AH29" s="3">
        <v>0</v>
      </c>
      <c r="AI29" s="3">
        <v>0</v>
      </c>
      <c r="AJ29" s="3">
        <v>0</v>
      </c>
      <c r="AK29" s="3">
        <v>0</v>
      </c>
      <c r="AL29" s="3">
        <v>0</v>
      </c>
      <c r="AM29" s="3">
        <v>0</v>
      </c>
      <c r="AN29" s="3">
        <v>0</v>
      </c>
      <c r="AO29" s="3">
        <v>0</v>
      </c>
      <c r="AP29" s="3">
        <v>0</v>
      </c>
      <c r="AQ29" s="3">
        <v>0</v>
      </c>
      <c r="AR29" s="3">
        <v>0</v>
      </c>
      <c r="AS29" s="3">
        <v>0</v>
      </c>
      <c r="AT29" s="3">
        <v>0</v>
      </c>
      <c r="AU29" s="3">
        <v>0</v>
      </c>
      <c r="AV29" s="3">
        <v>0</v>
      </c>
      <c r="AW29" s="10">
        <v>0</v>
      </c>
    </row>
    <row r="30" spans="1:50" x14ac:dyDescent="0.35">
      <c r="A30" s="27" t="s">
        <v>355</v>
      </c>
      <c r="B30" s="3" t="s">
        <v>132</v>
      </c>
      <c r="C30" s="4">
        <f t="shared" si="6"/>
        <v>0</v>
      </c>
      <c r="D30" s="3">
        <v>0</v>
      </c>
      <c r="E30" s="3">
        <v>0</v>
      </c>
      <c r="F30" s="3">
        <v>0</v>
      </c>
      <c r="G30" s="3">
        <v>0</v>
      </c>
      <c r="H30" s="3">
        <v>0</v>
      </c>
      <c r="I30" s="3">
        <v>0</v>
      </c>
      <c r="J30" s="3">
        <v>0</v>
      </c>
      <c r="K30" s="3">
        <v>0</v>
      </c>
      <c r="L30" s="3">
        <v>0</v>
      </c>
      <c r="M30" s="3">
        <v>0</v>
      </c>
      <c r="N30" s="3">
        <v>0</v>
      </c>
      <c r="O30" s="3">
        <v>0</v>
      </c>
      <c r="P30" s="3">
        <v>0</v>
      </c>
      <c r="Q30" s="3">
        <v>0</v>
      </c>
      <c r="R30" s="3">
        <v>0</v>
      </c>
      <c r="S30" s="3">
        <v>0</v>
      </c>
      <c r="T30" s="3">
        <v>0</v>
      </c>
      <c r="U30" s="3">
        <v>0</v>
      </c>
      <c r="V30" s="3">
        <v>0</v>
      </c>
      <c r="W30" s="3">
        <v>0</v>
      </c>
      <c r="X30" s="3">
        <v>0</v>
      </c>
      <c r="Y30" s="3">
        <v>0</v>
      </c>
      <c r="Z30" s="3">
        <v>0</v>
      </c>
      <c r="AA30" s="3">
        <v>0</v>
      </c>
      <c r="AB30" s="3">
        <v>0</v>
      </c>
      <c r="AC30" s="3">
        <v>0</v>
      </c>
      <c r="AD30" s="3">
        <v>0</v>
      </c>
      <c r="AE30" s="3">
        <v>0</v>
      </c>
      <c r="AF30" s="3">
        <v>0</v>
      </c>
      <c r="AG30" s="3">
        <v>0</v>
      </c>
      <c r="AH30" s="3">
        <v>0</v>
      </c>
      <c r="AI30" s="3">
        <v>0</v>
      </c>
      <c r="AJ30" s="3">
        <v>0</v>
      </c>
      <c r="AK30" s="3">
        <v>0</v>
      </c>
      <c r="AL30" s="3">
        <v>0</v>
      </c>
      <c r="AM30" s="3">
        <v>0</v>
      </c>
      <c r="AN30" s="3">
        <v>0</v>
      </c>
      <c r="AO30" s="3">
        <v>0</v>
      </c>
      <c r="AP30" s="3">
        <v>0</v>
      </c>
      <c r="AQ30" s="3">
        <v>0</v>
      </c>
      <c r="AR30" s="3">
        <v>0</v>
      </c>
      <c r="AS30" s="3">
        <v>0</v>
      </c>
      <c r="AT30" s="3">
        <v>0</v>
      </c>
      <c r="AU30" s="3">
        <v>0</v>
      </c>
      <c r="AV30" s="3">
        <v>0</v>
      </c>
      <c r="AW30" s="10">
        <v>0</v>
      </c>
    </row>
    <row r="31" spans="1:50" x14ac:dyDescent="0.35">
      <c r="A31" s="27" t="s">
        <v>340</v>
      </c>
      <c r="B31" s="3" t="s">
        <v>162</v>
      </c>
      <c r="C31" s="145">
        <f t="shared" si="6"/>
        <v>0</v>
      </c>
      <c r="D31" s="145">
        <v>0</v>
      </c>
      <c r="E31" s="145">
        <v>0</v>
      </c>
      <c r="F31" s="145">
        <v>0</v>
      </c>
      <c r="G31" s="145">
        <v>0</v>
      </c>
      <c r="H31" s="145">
        <v>0</v>
      </c>
      <c r="I31" s="145">
        <v>0</v>
      </c>
      <c r="J31" s="145">
        <v>0</v>
      </c>
      <c r="K31" s="145">
        <v>0</v>
      </c>
      <c r="L31" s="145">
        <v>0</v>
      </c>
      <c r="M31" s="145">
        <v>0</v>
      </c>
      <c r="N31" s="145">
        <v>0</v>
      </c>
      <c r="O31" s="145">
        <v>0</v>
      </c>
      <c r="P31" s="145">
        <v>0</v>
      </c>
      <c r="Q31" s="145">
        <v>0</v>
      </c>
      <c r="R31" s="145">
        <v>0</v>
      </c>
      <c r="S31" s="145">
        <v>0</v>
      </c>
      <c r="T31" s="145">
        <v>0</v>
      </c>
      <c r="U31" s="145">
        <v>0</v>
      </c>
      <c r="V31" s="145">
        <v>0</v>
      </c>
      <c r="W31" s="145">
        <v>0</v>
      </c>
      <c r="X31" s="145">
        <v>0</v>
      </c>
      <c r="Y31" s="145">
        <v>0</v>
      </c>
      <c r="Z31" s="145">
        <v>0</v>
      </c>
      <c r="AA31" s="145">
        <v>0</v>
      </c>
      <c r="AB31" s="145">
        <v>0</v>
      </c>
      <c r="AC31" s="145">
        <v>0</v>
      </c>
      <c r="AD31" s="145">
        <v>0</v>
      </c>
      <c r="AE31" s="145">
        <v>0</v>
      </c>
      <c r="AF31" s="145">
        <v>0</v>
      </c>
      <c r="AG31" s="145">
        <v>0</v>
      </c>
      <c r="AH31" s="145">
        <v>0</v>
      </c>
      <c r="AI31" s="145">
        <v>0</v>
      </c>
      <c r="AJ31" s="145">
        <v>0</v>
      </c>
      <c r="AK31" s="145">
        <v>0</v>
      </c>
      <c r="AL31" s="145">
        <v>0</v>
      </c>
      <c r="AM31" s="145">
        <v>0</v>
      </c>
      <c r="AN31" s="145">
        <v>0</v>
      </c>
      <c r="AO31" s="145">
        <v>0</v>
      </c>
      <c r="AP31" s="145">
        <v>0</v>
      </c>
      <c r="AQ31" s="145">
        <v>0</v>
      </c>
      <c r="AR31" s="145">
        <v>0</v>
      </c>
      <c r="AS31" s="145">
        <v>0</v>
      </c>
      <c r="AT31" s="145">
        <v>0</v>
      </c>
      <c r="AU31" s="145">
        <v>0</v>
      </c>
      <c r="AV31" s="145">
        <v>0</v>
      </c>
      <c r="AW31" s="195">
        <v>0</v>
      </c>
    </row>
    <row r="32" spans="1:50" x14ac:dyDescent="0.35">
      <c r="A32" s="27" t="s">
        <v>340</v>
      </c>
      <c r="B32" s="3" t="s">
        <v>166</v>
      </c>
      <c r="C32" s="145">
        <f t="shared" si="6"/>
        <v>0</v>
      </c>
      <c r="D32" s="145">
        <v>0</v>
      </c>
      <c r="E32" s="145">
        <v>0</v>
      </c>
      <c r="F32" s="145">
        <v>0</v>
      </c>
      <c r="G32" s="145">
        <v>0</v>
      </c>
      <c r="H32" s="145">
        <v>0</v>
      </c>
      <c r="I32" s="145">
        <v>0</v>
      </c>
      <c r="J32" s="145">
        <v>0</v>
      </c>
      <c r="K32" s="145">
        <v>0</v>
      </c>
      <c r="L32" s="145">
        <v>0</v>
      </c>
      <c r="M32" s="145">
        <v>0</v>
      </c>
      <c r="N32" s="145">
        <v>0</v>
      </c>
      <c r="O32" s="145">
        <v>0</v>
      </c>
      <c r="P32" s="145">
        <v>0</v>
      </c>
      <c r="Q32" s="145">
        <v>0</v>
      </c>
      <c r="R32" s="145">
        <v>0</v>
      </c>
      <c r="S32" s="145">
        <v>0</v>
      </c>
      <c r="T32" s="145">
        <v>0</v>
      </c>
      <c r="U32" s="145">
        <v>0</v>
      </c>
      <c r="V32" s="145">
        <v>0</v>
      </c>
      <c r="W32" s="145">
        <v>0</v>
      </c>
      <c r="X32" s="145">
        <v>0</v>
      </c>
      <c r="Y32" s="145">
        <v>0</v>
      </c>
      <c r="Z32" s="145">
        <v>0</v>
      </c>
      <c r="AA32" s="145">
        <v>0</v>
      </c>
      <c r="AB32" s="145">
        <v>0</v>
      </c>
      <c r="AC32" s="145">
        <v>0</v>
      </c>
      <c r="AD32" s="145">
        <v>0</v>
      </c>
      <c r="AE32" s="145">
        <v>0</v>
      </c>
      <c r="AF32" s="145">
        <v>0</v>
      </c>
      <c r="AG32" s="145">
        <v>0</v>
      </c>
      <c r="AH32" s="145">
        <v>0</v>
      </c>
      <c r="AI32" s="145">
        <v>0</v>
      </c>
      <c r="AJ32" s="145">
        <v>0</v>
      </c>
      <c r="AK32" s="145">
        <v>0</v>
      </c>
      <c r="AL32" s="145">
        <v>0</v>
      </c>
      <c r="AM32" s="145">
        <v>0</v>
      </c>
      <c r="AN32" s="145">
        <v>0</v>
      </c>
      <c r="AO32" s="145">
        <v>0</v>
      </c>
      <c r="AP32" s="145">
        <v>0</v>
      </c>
      <c r="AQ32" s="145">
        <v>0</v>
      </c>
      <c r="AR32" s="145">
        <v>0</v>
      </c>
      <c r="AS32" s="145">
        <v>0</v>
      </c>
      <c r="AT32" s="145">
        <v>0</v>
      </c>
      <c r="AU32" s="145">
        <v>0</v>
      </c>
      <c r="AV32" s="145">
        <v>0</v>
      </c>
      <c r="AW32" s="195">
        <v>0</v>
      </c>
    </row>
    <row r="33" spans="1:49" x14ac:dyDescent="0.35">
      <c r="A33" s="27" t="s">
        <v>340</v>
      </c>
      <c r="B33" s="3" t="s">
        <v>133</v>
      </c>
      <c r="C33" s="4">
        <f t="shared" si="6"/>
        <v>0</v>
      </c>
      <c r="D33" s="3">
        <v>0</v>
      </c>
      <c r="E33" s="3">
        <v>0</v>
      </c>
      <c r="F33" s="3">
        <v>0</v>
      </c>
      <c r="G33" s="3">
        <v>0</v>
      </c>
      <c r="H33" s="3">
        <v>0</v>
      </c>
      <c r="I33" s="3">
        <v>0</v>
      </c>
      <c r="J33" s="3">
        <v>0</v>
      </c>
      <c r="K33" s="3">
        <v>0</v>
      </c>
      <c r="L33" s="3">
        <v>0</v>
      </c>
      <c r="M33" s="3">
        <v>0</v>
      </c>
      <c r="N33" s="3">
        <v>0</v>
      </c>
      <c r="O33" s="3">
        <v>0</v>
      </c>
      <c r="P33" s="3">
        <v>0</v>
      </c>
      <c r="Q33" s="3">
        <v>0</v>
      </c>
      <c r="R33" s="3">
        <v>0</v>
      </c>
      <c r="S33" s="3">
        <v>0</v>
      </c>
      <c r="T33" s="3">
        <v>0</v>
      </c>
      <c r="U33" s="3">
        <v>0</v>
      </c>
      <c r="V33" s="3">
        <v>0</v>
      </c>
      <c r="W33" s="3">
        <v>0</v>
      </c>
      <c r="X33" s="3">
        <v>0</v>
      </c>
      <c r="Y33" s="3">
        <v>0</v>
      </c>
      <c r="Z33" s="3">
        <v>0</v>
      </c>
      <c r="AA33" s="3">
        <v>0</v>
      </c>
      <c r="AB33" s="3">
        <v>0</v>
      </c>
      <c r="AC33" s="3">
        <v>0</v>
      </c>
      <c r="AD33" s="3">
        <v>0</v>
      </c>
      <c r="AE33" s="3">
        <v>0</v>
      </c>
      <c r="AF33" s="3">
        <v>0</v>
      </c>
      <c r="AG33" s="3">
        <v>0</v>
      </c>
      <c r="AH33" s="3">
        <v>0</v>
      </c>
      <c r="AI33" s="3">
        <v>0</v>
      </c>
      <c r="AJ33" s="3">
        <v>0</v>
      </c>
      <c r="AK33" s="3">
        <v>0</v>
      </c>
      <c r="AL33" s="3">
        <v>0</v>
      </c>
      <c r="AM33" s="3">
        <v>0</v>
      </c>
      <c r="AN33" s="3">
        <v>0</v>
      </c>
      <c r="AO33" s="3">
        <v>0</v>
      </c>
      <c r="AP33" s="3">
        <v>0</v>
      </c>
      <c r="AQ33" s="3">
        <v>0</v>
      </c>
      <c r="AR33" s="3">
        <v>0</v>
      </c>
      <c r="AS33" s="3">
        <v>0</v>
      </c>
      <c r="AT33" s="3">
        <v>0</v>
      </c>
      <c r="AU33" s="3">
        <v>0</v>
      </c>
      <c r="AV33" s="3">
        <v>0</v>
      </c>
      <c r="AW33" s="10">
        <v>0</v>
      </c>
    </row>
    <row r="34" spans="1:49" x14ac:dyDescent="0.35">
      <c r="A34" s="27" t="s">
        <v>340</v>
      </c>
      <c r="B34" s="3" t="s">
        <v>167</v>
      </c>
      <c r="C34" s="4">
        <f t="shared" si="6"/>
        <v>0</v>
      </c>
      <c r="D34" s="3">
        <v>0</v>
      </c>
      <c r="E34" s="3">
        <v>0</v>
      </c>
      <c r="F34" s="3">
        <v>0</v>
      </c>
      <c r="G34" s="3">
        <v>0</v>
      </c>
      <c r="H34" s="3">
        <v>0</v>
      </c>
      <c r="I34" s="3">
        <v>0</v>
      </c>
      <c r="J34" s="3">
        <v>0</v>
      </c>
      <c r="K34" s="3">
        <v>0</v>
      </c>
      <c r="L34" s="3">
        <v>0</v>
      </c>
      <c r="M34" s="3">
        <v>0</v>
      </c>
      <c r="N34" s="3">
        <v>0</v>
      </c>
      <c r="O34" s="3">
        <v>0</v>
      </c>
      <c r="P34" s="3">
        <v>0</v>
      </c>
      <c r="Q34" s="3">
        <v>0</v>
      </c>
      <c r="R34" s="3">
        <v>0</v>
      </c>
      <c r="S34" s="3">
        <v>0</v>
      </c>
      <c r="T34" s="3">
        <v>0</v>
      </c>
      <c r="U34" s="3">
        <v>0</v>
      </c>
      <c r="V34" s="3">
        <v>0</v>
      </c>
      <c r="W34" s="3">
        <v>0</v>
      </c>
      <c r="X34" s="3">
        <v>0</v>
      </c>
      <c r="Y34" s="3">
        <v>0</v>
      </c>
      <c r="Z34" s="3">
        <v>0</v>
      </c>
      <c r="AA34" s="3">
        <v>0</v>
      </c>
      <c r="AB34" s="3">
        <v>0</v>
      </c>
      <c r="AC34" s="3">
        <v>0</v>
      </c>
      <c r="AD34" s="3">
        <v>0</v>
      </c>
      <c r="AE34" s="3">
        <v>0</v>
      </c>
      <c r="AF34" s="3">
        <v>0</v>
      </c>
      <c r="AG34" s="3">
        <v>0</v>
      </c>
      <c r="AH34" s="3">
        <v>0</v>
      </c>
      <c r="AI34" s="3">
        <v>0</v>
      </c>
      <c r="AJ34" s="3">
        <v>0</v>
      </c>
      <c r="AK34" s="3">
        <v>0</v>
      </c>
      <c r="AL34" s="3">
        <v>0</v>
      </c>
      <c r="AM34" s="3">
        <v>0</v>
      </c>
      <c r="AN34" s="3">
        <v>0</v>
      </c>
      <c r="AO34" s="3">
        <v>0</v>
      </c>
      <c r="AP34" s="3">
        <v>0</v>
      </c>
      <c r="AQ34" s="3">
        <v>0</v>
      </c>
      <c r="AR34" s="3">
        <v>0</v>
      </c>
      <c r="AS34" s="3">
        <v>0</v>
      </c>
      <c r="AT34" s="3">
        <v>0</v>
      </c>
      <c r="AU34" s="3">
        <v>0</v>
      </c>
      <c r="AV34" s="3">
        <v>0</v>
      </c>
      <c r="AW34" s="10">
        <v>0</v>
      </c>
    </row>
    <row r="35" spans="1:49" x14ac:dyDescent="0.35">
      <c r="A35" s="27" t="s">
        <v>340</v>
      </c>
      <c r="B35" s="3" t="s">
        <v>132</v>
      </c>
      <c r="C35" s="4">
        <f t="shared" si="6"/>
        <v>0</v>
      </c>
      <c r="D35" s="3">
        <v>0</v>
      </c>
      <c r="E35" s="3">
        <v>0</v>
      </c>
      <c r="F35" s="3">
        <v>0</v>
      </c>
      <c r="G35" s="3">
        <v>0</v>
      </c>
      <c r="H35" s="3">
        <v>0</v>
      </c>
      <c r="I35" s="3">
        <v>0</v>
      </c>
      <c r="J35" s="3">
        <v>0</v>
      </c>
      <c r="K35" s="3">
        <v>0</v>
      </c>
      <c r="L35" s="3">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10">
        <v>0</v>
      </c>
    </row>
    <row r="36" spans="1:49" x14ac:dyDescent="0.35">
      <c r="A36" s="27" t="s">
        <v>341</v>
      </c>
      <c r="B36" s="3" t="s">
        <v>162</v>
      </c>
      <c r="C36" s="145">
        <f t="shared" si="6"/>
        <v>694.58695652173913</v>
      </c>
      <c r="D36" s="145">
        <v>235</v>
      </c>
      <c r="E36" s="145">
        <v>244</v>
      </c>
      <c r="F36" s="145">
        <v>130</v>
      </c>
      <c r="G36" s="145">
        <v>52</v>
      </c>
      <c r="H36" s="145">
        <v>0</v>
      </c>
      <c r="I36" s="145">
        <v>52</v>
      </c>
      <c r="J36" s="145">
        <v>52</v>
      </c>
      <c r="K36" s="145">
        <v>295</v>
      </c>
      <c r="L36" s="145">
        <v>727</v>
      </c>
      <c r="M36" s="145">
        <v>226</v>
      </c>
      <c r="N36" s="145">
        <v>396</v>
      </c>
      <c r="O36" s="145">
        <v>302</v>
      </c>
      <c r="P36" s="145">
        <v>561</v>
      </c>
      <c r="Q36" s="145">
        <v>580</v>
      </c>
      <c r="R36" s="145">
        <v>386</v>
      </c>
      <c r="S36" s="145">
        <v>1156</v>
      </c>
      <c r="T36" s="145">
        <v>529</v>
      </c>
      <c r="U36" s="145">
        <v>476</v>
      </c>
      <c r="V36" s="145">
        <v>876</v>
      </c>
      <c r="W36" s="145">
        <v>54</v>
      </c>
      <c r="X36" s="145">
        <v>266</v>
      </c>
      <c r="Y36" s="145">
        <v>372</v>
      </c>
      <c r="Z36" s="145">
        <v>106</v>
      </c>
      <c r="AA36" s="145">
        <v>386</v>
      </c>
      <c r="AB36" s="145">
        <v>472</v>
      </c>
      <c r="AC36" s="145">
        <v>714</v>
      </c>
      <c r="AD36" s="145">
        <v>109</v>
      </c>
      <c r="AE36" s="145">
        <v>326</v>
      </c>
      <c r="AF36" s="145">
        <v>55</v>
      </c>
      <c r="AG36" s="145">
        <v>109</v>
      </c>
      <c r="AH36" s="145">
        <v>953</v>
      </c>
      <c r="AI36" s="145">
        <v>1599</v>
      </c>
      <c r="AJ36" s="145">
        <v>5190</v>
      </c>
      <c r="AK36" s="145">
        <v>9333</v>
      </c>
      <c r="AL36" s="145">
        <v>650</v>
      </c>
      <c r="AM36" s="145">
        <v>585</v>
      </c>
      <c r="AN36" s="145">
        <v>642</v>
      </c>
      <c r="AO36" s="145">
        <v>1196</v>
      </c>
      <c r="AP36" s="145">
        <v>605</v>
      </c>
      <c r="AQ36" s="145">
        <v>165</v>
      </c>
      <c r="AR36" s="145">
        <v>111</v>
      </c>
      <c r="AS36" s="145">
        <v>110</v>
      </c>
      <c r="AT36" s="145">
        <v>178</v>
      </c>
      <c r="AU36" s="145">
        <v>110</v>
      </c>
      <c r="AV36" s="145">
        <v>280</v>
      </c>
      <c r="AW36" s="195">
        <v>0</v>
      </c>
    </row>
    <row r="37" spans="1:49" x14ac:dyDescent="0.35">
      <c r="A37" s="27" t="s">
        <v>341</v>
      </c>
      <c r="B37" s="3" t="s">
        <v>166</v>
      </c>
      <c r="C37" s="145">
        <f t="shared" si="6"/>
        <v>161.54347826086956</v>
      </c>
      <c r="D37" s="145">
        <v>59</v>
      </c>
      <c r="E37" s="145">
        <v>122</v>
      </c>
      <c r="F37" s="145">
        <v>130</v>
      </c>
      <c r="G37" s="145">
        <v>52</v>
      </c>
      <c r="H37" s="145">
        <v>0</v>
      </c>
      <c r="I37" s="145">
        <v>52</v>
      </c>
      <c r="J37" s="145">
        <v>52</v>
      </c>
      <c r="K37" s="145">
        <v>98</v>
      </c>
      <c r="L37" s="145">
        <v>145</v>
      </c>
      <c r="M37" s="145">
        <v>226</v>
      </c>
      <c r="N37" s="145">
        <v>99</v>
      </c>
      <c r="O37" s="145">
        <v>151</v>
      </c>
      <c r="P37" s="145">
        <v>70</v>
      </c>
      <c r="Q37" s="145">
        <v>83</v>
      </c>
      <c r="R37" s="145">
        <v>55</v>
      </c>
      <c r="S37" s="145">
        <v>145</v>
      </c>
      <c r="T37" s="145">
        <v>88</v>
      </c>
      <c r="U37" s="145">
        <v>95</v>
      </c>
      <c r="V37" s="145">
        <v>175</v>
      </c>
      <c r="W37" s="145">
        <v>54</v>
      </c>
      <c r="X37" s="145">
        <v>53</v>
      </c>
      <c r="Y37" s="145">
        <v>53</v>
      </c>
      <c r="Z37" s="145">
        <v>53</v>
      </c>
      <c r="AA37" s="145">
        <v>96</v>
      </c>
      <c r="AB37" s="145">
        <v>79</v>
      </c>
      <c r="AC37" s="145">
        <v>119</v>
      </c>
      <c r="AD37" s="145">
        <v>55</v>
      </c>
      <c r="AE37" s="145">
        <v>54</v>
      </c>
      <c r="AF37" s="145">
        <v>55</v>
      </c>
      <c r="AG37" s="145">
        <v>54</v>
      </c>
      <c r="AH37" s="145">
        <v>318</v>
      </c>
      <c r="AI37" s="145">
        <v>533</v>
      </c>
      <c r="AJ37" s="145">
        <v>1297</v>
      </c>
      <c r="AK37" s="145">
        <v>1555</v>
      </c>
      <c r="AL37" s="145">
        <v>130</v>
      </c>
      <c r="AM37" s="145">
        <v>146</v>
      </c>
      <c r="AN37" s="145">
        <v>128</v>
      </c>
      <c r="AO37" s="145">
        <v>171</v>
      </c>
      <c r="AP37" s="145">
        <v>86</v>
      </c>
      <c r="AQ37" s="145">
        <v>55</v>
      </c>
      <c r="AR37" s="145">
        <v>55</v>
      </c>
      <c r="AS37" s="145">
        <v>110</v>
      </c>
      <c r="AT37" s="145">
        <v>59</v>
      </c>
      <c r="AU37" s="145">
        <v>110</v>
      </c>
      <c r="AV37" s="145">
        <v>56</v>
      </c>
      <c r="AW37" s="195">
        <v>0</v>
      </c>
    </row>
    <row r="38" spans="1:49" x14ac:dyDescent="0.35">
      <c r="A38" s="27" t="s">
        <v>341</v>
      </c>
      <c r="B38" s="3" t="s">
        <v>133</v>
      </c>
      <c r="C38" s="4">
        <f t="shared" si="6"/>
        <v>5.5217391304347823</v>
      </c>
      <c r="D38" s="3">
        <v>4</v>
      </c>
      <c r="E38" s="3">
        <v>2</v>
      </c>
      <c r="F38" s="3">
        <v>1</v>
      </c>
      <c r="G38" s="3">
        <v>1</v>
      </c>
      <c r="H38" s="3">
        <v>0</v>
      </c>
      <c r="I38" s="3">
        <v>1</v>
      </c>
      <c r="J38" s="3">
        <v>1</v>
      </c>
      <c r="K38" s="3">
        <v>3</v>
      </c>
      <c r="L38" s="3">
        <v>6</v>
      </c>
      <c r="M38" s="3">
        <v>1</v>
      </c>
      <c r="N38" s="3">
        <v>4</v>
      </c>
      <c r="O38" s="3">
        <v>2</v>
      </c>
      <c r="P38" s="3">
        <v>8</v>
      </c>
      <c r="Q38" s="3">
        <v>7</v>
      </c>
      <c r="R38" s="3">
        <v>7</v>
      </c>
      <c r="S38" s="3">
        <v>8</v>
      </c>
      <c r="T38" s="3">
        <v>6</v>
      </c>
      <c r="U38" s="3">
        <v>5</v>
      </c>
      <c r="V38" s="3">
        <v>7</v>
      </c>
      <c r="W38" s="3">
        <v>1</v>
      </c>
      <c r="X38" s="3">
        <v>5</v>
      </c>
      <c r="Y38" s="3">
        <v>7</v>
      </c>
      <c r="Z38" s="3">
        <v>2</v>
      </c>
      <c r="AA38" s="3">
        <v>4</v>
      </c>
      <c r="AB38" s="3">
        <v>6</v>
      </c>
      <c r="AC38" s="3">
        <v>6</v>
      </c>
      <c r="AD38" s="3">
        <v>2</v>
      </c>
      <c r="AE38" s="3">
        <v>6</v>
      </c>
      <c r="AF38" s="3">
        <v>1</v>
      </c>
      <c r="AG38" s="3">
        <v>2</v>
      </c>
      <c r="AH38" s="3">
        <v>6</v>
      </c>
      <c r="AI38" s="3">
        <v>9</v>
      </c>
      <c r="AJ38" s="3">
        <v>26</v>
      </c>
      <c r="AK38" s="3">
        <v>47</v>
      </c>
      <c r="AL38" s="3">
        <v>5</v>
      </c>
      <c r="AM38" s="3">
        <v>5</v>
      </c>
      <c r="AN38" s="3">
        <v>6</v>
      </c>
      <c r="AO38" s="3">
        <v>10</v>
      </c>
      <c r="AP38" s="3">
        <v>7</v>
      </c>
      <c r="AQ38" s="3">
        <v>3</v>
      </c>
      <c r="AR38" s="3">
        <v>2</v>
      </c>
      <c r="AS38" s="3">
        <v>2</v>
      </c>
      <c r="AT38" s="3">
        <v>3</v>
      </c>
      <c r="AU38" s="3">
        <v>2</v>
      </c>
      <c r="AV38" s="3">
        <v>5</v>
      </c>
      <c r="AW38" s="10">
        <v>0</v>
      </c>
    </row>
    <row r="39" spans="1:49" x14ac:dyDescent="0.35">
      <c r="A39" s="27" t="s">
        <v>341</v>
      </c>
      <c r="B39" s="3" t="s">
        <v>167</v>
      </c>
      <c r="C39" s="4">
        <f t="shared" si="6"/>
        <v>0</v>
      </c>
      <c r="D39" s="4">
        <v>0</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16">
        <v>0</v>
      </c>
    </row>
    <row r="40" spans="1:49" x14ac:dyDescent="0.35">
      <c r="A40" s="27" t="s">
        <v>341</v>
      </c>
      <c r="B40" s="3" t="s">
        <v>132</v>
      </c>
      <c r="C40" s="4">
        <f t="shared" si="6"/>
        <v>3.7391304347826089</v>
      </c>
      <c r="D40" s="3">
        <v>4</v>
      </c>
      <c r="E40" s="3">
        <v>2</v>
      </c>
      <c r="F40" s="3">
        <v>1</v>
      </c>
      <c r="G40" s="3">
        <v>1</v>
      </c>
      <c r="H40" s="3">
        <v>0</v>
      </c>
      <c r="I40" s="3">
        <v>1</v>
      </c>
      <c r="J40" s="3">
        <v>1</v>
      </c>
      <c r="K40" s="3">
        <v>3</v>
      </c>
      <c r="L40" s="3">
        <v>5</v>
      </c>
      <c r="M40" s="3">
        <v>1</v>
      </c>
      <c r="N40" s="3">
        <v>4</v>
      </c>
      <c r="O40" s="3">
        <v>2</v>
      </c>
      <c r="P40" s="3">
        <v>8</v>
      </c>
      <c r="Q40" s="3">
        <v>7</v>
      </c>
      <c r="R40" s="3">
        <v>7</v>
      </c>
      <c r="S40" s="3">
        <v>8</v>
      </c>
      <c r="T40" s="3">
        <v>6</v>
      </c>
      <c r="U40" s="3">
        <v>5</v>
      </c>
      <c r="V40" s="3">
        <v>5</v>
      </c>
      <c r="W40" s="3">
        <v>1</v>
      </c>
      <c r="X40" s="3">
        <v>5</v>
      </c>
      <c r="Y40" s="3">
        <v>7</v>
      </c>
      <c r="Z40" s="3">
        <v>2</v>
      </c>
      <c r="AA40" s="3">
        <v>4</v>
      </c>
      <c r="AB40" s="3">
        <v>6</v>
      </c>
      <c r="AC40" s="3">
        <v>6</v>
      </c>
      <c r="AD40" s="3">
        <v>2</v>
      </c>
      <c r="AE40" s="3">
        <v>6</v>
      </c>
      <c r="AF40" s="3">
        <v>1</v>
      </c>
      <c r="AG40" s="3">
        <v>2</v>
      </c>
      <c r="AH40" s="3">
        <v>3</v>
      </c>
      <c r="AI40" s="3">
        <v>3</v>
      </c>
      <c r="AJ40" s="3">
        <v>4</v>
      </c>
      <c r="AK40" s="3">
        <v>6</v>
      </c>
      <c r="AL40" s="3">
        <v>5</v>
      </c>
      <c r="AM40" s="3">
        <v>4</v>
      </c>
      <c r="AN40" s="3">
        <v>5</v>
      </c>
      <c r="AO40" s="3">
        <v>7</v>
      </c>
      <c r="AP40" s="3">
        <v>7</v>
      </c>
      <c r="AQ40" s="3">
        <v>3</v>
      </c>
      <c r="AR40" s="3">
        <v>2</v>
      </c>
      <c r="AS40" s="3">
        <v>1</v>
      </c>
      <c r="AT40" s="3">
        <v>3</v>
      </c>
      <c r="AU40" s="3">
        <v>1</v>
      </c>
      <c r="AV40" s="3">
        <v>5</v>
      </c>
      <c r="AW40" s="10">
        <v>0</v>
      </c>
    </row>
    <row r="41" spans="1:49" x14ac:dyDescent="0.35">
      <c r="A41" s="27" t="s">
        <v>333</v>
      </c>
      <c r="B41" s="3" t="s">
        <v>162</v>
      </c>
      <c r="C41" s="145">
        <f t="shared" si="6"/>
        <v>1417.6521739130435</v>
      </c>
      <c r="D41" s="145">
        <v>2221</v>
      </c>
      <c r="E41" s="145">
        <v>1590</v>
      </c>
      <c r="F41" s="145">
        <v>1324</v>
      </c>
      <c r="G41" s="145">
        <v>882</v>
      </c>
      <c r="H41" s="145">
        <v>1781</v>
      </c>
      <c r="I41" s="145">
        <v>1004</v>
      </c>
      <c r="J41" s="145">
        <v>1834</v>
      </c>
      <c r="K41" s="145">
        <v>1521</v>
      </c>
      <c r="L41" s="145">
        <v>1522</v>
      </c>
      <c r="M41" s="145">
        <v>2094</v>
      </c>
      <c r="N41" s="145">
        <v>2917</v>
      </c>
      <c r="O41" s="145">
        <v>1741</v>
      </c>
      <c r="P41" s="145">
        <v>1473</v>
      </c>
      <c r="Q41" s="145">
        <v>1844</v>
      </c>
      <c r="R41" s="145">
        <v>672</v>
      </c>
      <c r="S41" s="145">
        <v>1984</v>
      </c>
      <c r="T41" s="145">
        <v>2095</v>
      </c>
      <c r="U41" s="145">
        <v>1191</v>
      </c>
      <c r="V41" s="145">
        <v>1431</v>
      </c>
      <c r="W41" s="145">
        <v>1813</v>
      </c>
      <c r="X41" s="145">
        <v>940</v>
      </c>
      <c r="Y41" s="145">
        <v>2478</v>
      </c>
      <c r="Z41" s="145">
        <v>3099</v>
      </c>
      <c r="AA41" s="145">
        <v>1492</v>
      </c>
      <c r="AB41" s="145">
        <v>1291</v>
      </c>
      <c r="AC41" s="145">
        <v>1237</v>
      </c>
      <c r="AD41" s="145">
        <v>1052</v>
      </c>
      <c r="AE41" s="145">
        <v>2450</v>
      </c>
      <c r="AF41" s="145">
        <v>942</v>
      </c>
      <c r="AG41" s="145">
        <v>1552</v>
      </c>
      <c r="AH41" s="145">
        <v>670</v>
      </c>
      <c r="AI41" s="145">
        <v>2317</v>
      </c>
      <c r="AJ41" s="145">
        <v>1801</v>
      </c>
      <c r="AK41" s="145">
        <v>952</v>
      </c>
      <c r="AL41" s="145">
        <v>779</v>
      </c>
      <c r="AM41" s="145">
        <v>1290</v>
      </c>
      <c r="AN41" s="145">
        <v>570</v>
      </c>
      <c r="AO41" s="145">
        <v>1403</v>
      </c>
      <c r="AP41" s="145">
        <v>651</v>
      </c>
      <c r="AQ41" s="145">
        <v>560</v>
      </c>
      <c r="AR41" s="145">
        <v>1589</v>
      </c>
      <c r="AS41" s="145">
        <v>718</v>
      </c>
      <c r="AT41" s="145">
        <v>274</v>
      </c>
      <c r="AU41" s="145">
        <v>1109</v>
      </c>
      <c r="AV41" s="145">
        <v>629</v>
      </c>
      <c r="AW41" s="195">
        <v>433</v>
      </c>
    </row>
    <row r="42" spans="1:49" x14ac:dyDescent="0.35">
      <c r="A42" s="27" t="s">
        <v>333</v>
      </c>
      <c r="B42" s="3" t="s">
        <v>166</v>
      </c>
      <c r="C42" s="145">
        <f t="shared" si="6"/>
        <v>107.82608695652173</v>
      </c>
      <c r="D42" s="145">
        <v>139</v>
      </c>
      <c r="E42" s="145">
        <v>114</v>
      </c>
      <c r="F42" s="145">
        <v>102</v>
      </c>
      <c r="G42" s="145">
        <v>73</v>
      </c>
      <c r="H42" s="145">
        <v>178</v>
      </c>
      <c r="I42" s="145">
        <v>91</v>
      </c>
      <c r="J42" s="145">
        <v>153</v>
      </c>
      <c r="K42" s="145">
        <v>127</v>
      </c>
      <c r="L42" s="145">
        <v>152</v>
      </c>
      <c r="M42" s="145">
        <v>116</v>
      </c>
      <c r="N42" s="145">
        <v>154</v>
      </c>
      <c r="O42" s="145">
        <v>145</v>
      </c>
      <c r="P42" s="145">
        <v>74</v>
      </c>
      <c r="Q42" s="145">
        <v>115</v>
      </c>
      <c r="R42" s="145">
        <v>75</v>
      </c>
      <c r="S42" s="145">
        <v>142</v>
      </c>
      <c r="T42" s="145">
        <v>123</v>
      </c>
      <c r="U42" s="145">
        <v>74</v>
      </c>
      <c r="V42" s="145">
        <v>102</v>
      </c>
      <c r="W42" s="145">
        <v>113</v>
      </c>
      <c r="X42" s="145">
        <v>94</v>
      </c>
      <c r="Y42" s="145">
        <v>124</v>
      </c>
      <c r="Z42" s="145">
        <v>238</v>
      </c>
      <c r="AA42" s="145">
        <v>79</v>
      </c>
      <c r="AB42" s="145">
        <v>99</v>
      </c>
      <c r="AC42" s="145">
        <v>95</v>
      </c>
      <c r="AD42" s="145">
        <v>66</v>
      </c>
      <c r="AE42" s="145">
        <v>129</v>
      </c>
      <c r="AF42" s="145">
        <v>86</v>
      </c>
      <c r="AG42" s="145">
        <v>103</v>
      </c>
      <c r="AH42" s="145">
        <v>56</v>
      </c>
      <c r="AI42" s="145">
        <v>136</v>
      </c>
      <c r="AJ42" s="145">
        <v>150</v>
      </c>
      <c r="AK42" s="145">
        <v>87</v>
      </c>
      <c r="AL42" s="145">
        <v>71</v>
      </c>
      <c r="AM42" s="145">
        <v>143</v>
      </c>
      <c r="AN42" s="145">
        <v>57</v>
      </c>
      <c r="AO42" s="145">
        <v>100</v>
      </c>
      <c r="AP42" s="145">
        <v>81</v>
      </c>
      <c r="AQ42" s="145">
        <v>80</v>
      </c>
      <c r="AR42" s="145">
        <v>122</v>
      </c>
      <c r="AS42" s="145">
        <v>120</v>
      </c>
      <c r="AT42" s="145">
        <v>46</v>
      </c>
      <c r="AU42" s="145">
        <v>101</v>
      </c>
      <c r="AV42" s="145">
        <v>63</v>
      </c>
      <c r="AW42" s="195">
        <v>72</v>
      </c>
    </row>
    <row r="43" spans="1:49" x14ac:dyDescent="0.35">
      <c r="A43" s="27" t="s">
        <v>333</v>
      </c>
      <c r="B43" s="3" t="s">
        <v>133</v>
      </c>
      <c r="C43" s="4">
        <f t="shared" si="6"/>
        <v>15.304347826086957</v>
      </c>
      <c r="D43" s="3">
        <v>20</v>
      </c>
      <c r="E43" s="3">
        <v>17</v>
      </c>
      <c r="F43" s="3">
        <v>14</v>
      </c>
      <c r="G43" s="3">
        <v>13</v>
      </c>
      <c r="H43" s="3">
        <v>13</v>
      </c>
      <c r="I43" s="3">
        <v>13</v>
      </c>
      <c r="J43" s="3">
        <v>19</v>
      </c>
      <c r="K43" s="3">
        <v>14</v>
      </c>
      <c r="L43" s="3">
        <v>13</v>
      </c>
      <c r="M43" s="3">
        <v>23</v>
      </c>
      <c r="N43" s="3">
        <v>27</v>
      </c>
      <c r="O43" s="3">
        <v>17</v>
      </c>
      <c r="P43" s="3">
        <v>21</v>
      </c>
      <c r="Q43" s="3">
        <v>20</v>
      </c>
      <c r="R43" s="3">
        <v>9</v>
      </c>
      <c r="S43" s="3">
        <v>19</v>
      </c>
      <c r="T43" s="3">
        <v>21</v>
      </c>
      <c r="U43" s="3">
        <v>17</v>
      </c>
      <c r="V43" s="3">
        <v>16</v>
      </c>
      <c r="W43" s="3">
        <v>19</v>
      </c>
      <c r="X43" s="3">
        <v>12</v>
      </c>
      <c r="Y43" s="3">
        <v>26</v>
      </c>
      <c r="Z43" s="3">
        <v>25</v>
      </c>
      <c r="AA43" s="3">
        <v>20</v>
      </c>
      <c r="AB43" s="3">
        <v>14</v>
      </c>
      <c r="AC43" s="3">
        <v>14</v>
      </c>
      <c r="AD43" s="3">
        <v>18</v>
      </c>
      <c r="AE43" s="3">
        <v>22</v>
      </c>
      <c r="AF43" s="3">
        <v>12</v>
      </c>
      <c r="AG43" s="3">
        <v>17</v>
      </c>
      <c r="AH43" s="3">
        <v>12</v>
      </c>
      <c r="AI43" s="3">
        <v>20</v>
      </c>
      <c r="AJ43" s="3">
        <v>17</v>
      </c>
      <c r="AK43" s="3">
        <v>13</v>
      </c>
      <c r="AL43" s="3">
        <v>12</v>
      </c>
      <c r="AM43" s="3">
        <v>10</v>
      </c>
      <c r="AN43" s="3">
        <v>10</v>
      </c>
      <c r="AO43" s="3">
        <v>15</v>
      </c>
      <c r="AP43" s="3">
        <v>9</v>
      </c>
      <c r="AQ43" s="3">
        <v>7</v>
      </c>
      <c r="AR43" s="3">
        <v>15</v>
      </c>
      <c r="AS43" s="3">
        <v>6</v>
      </c>
      <c r="AT43" s="3">
        <v>6</v>
      </c>
      <c r="AU43" s="3">
        <v>11</v>
      </c>
      <c r="AV43" s="3">
        <v>10</v>
      </c>
      <c r="AW43" s="10">
        <v>6</v>
      </c>
    </row>
    <row r="44" spans="1:49" x14ac:dyDescent="0.35">
      <c r="A44" s="27" t="s">
        <v>333</v>
      </c>
      <c r="B44" s="3" t="s">
        <v>167</v>
      </c>
      <c r="C44" s="4">
        <f t="shared" si="6"/>
        <v>0</v>
      </c>
      <c r="D44" s="4">
        <v>0</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3">
        <v>0</v>
      </c>
      <c r="X44" s="4">
        <v>0</v>
      </c>
      <c r="Y44" s="4">
        <v>0</v>
      </c>
      <c r="Z44" s="4">
        <v>0</v>
      </c>
      <c r="AA44" s="4">
        <v>0</v>
      </c>
      <c r="AB44" s="4">
        <v>0</v>
      </c>
      <c r="AC44" s="4">
        <v>0</v>
      </c>
      <c r="AD44" s="4">
        <v>0</v>
      </c>
      <c r="AE44" s="4">
        <v>0</v>
      </c>
      <c r="AF44" s="4">
        <v>0</v>
      </c>
      <c r="AG44" s="4">
        <v>0</v>
      </c>
      <c r="AH44" s="4">
        <v>0</v>
      </c>
      <c r="AI44" s="4">
        <v>0</v>
      </c>
      <c r="AJ44" s="4">
        <v>0</v>
      </c>
      <c r="AK44" s="4">
        <v>0</v>
      </c>
      <c r="AL44" s="3">
        <v>0</v>
      </c>
      <c r="AM44" s="4">
        <v>0</v>
      </c>
      <c r="AN44" s="4">
        <v>0</v>
      </c>
      <c r="AO44" s="4">
        <v>0</v>
      </c>
      <c r="AP44" s="3">
        <v>0</v>
      </c>
      <c r="AQ44" s="3">
        <v>0</v>
      </c>
      <c r="AR44" s="4">
        <v>0</v>
      </c>
      <c r="AS44" s="4">
        <v>0</v>
      </c>
      <c r="AT44" s="4">
        <v>0</v>
      </c>
      <c r="AU44" s="4">
        <v>0</v>
      </c>
      <c r="AV44" s="3">
        <v>0</v>
      </c>
      <c r="AW44" s="16">
        <v>0</v>
      </c>
    </row>
    <row r="45" spans="1:49" x14ac:dyDescent="0.35">
      <c r="A45" s="27" t="s">
        <v>333</v>
      </c>
      <c r="B45" s="3" t="s">
        <v>132</v>
      </c>
      <c r="C45" s="4">
        <f t="shared" si="6"/>
        <v>12.891304347826088</v>
      </c>
      <c r="D45" s="3">
        <v>16</v>
      </c>
      <c r="E45" s="3">
        <v>14</v>
      </c>
      <c r="F45" s="3">
        <v>13</v>
      </c>
      <c r="G45" s="3">
        <v>12</v>
      </c>
      <c r="H45" s="3">
        <v>10</v>
      </c>
      <c r="I45" s="3">
        <v>11</v>
      </c>
      <c r="J45" s="3">
        <v>12</v>
      </c>
      <c r="K45" s="3">
        <v>12</v>
      </c>
      <c r="L45" s="3">
        <v>10</v>
      </c>
      <c r="M45" s="3">
        <v>18</v>
      </c>
      <c r="N45" s="3">
        <v>19</v>
      </c>
      <c r="O45" s="3">
        <v>12</v>
      </c>
      <c r="P45" s="3">
        <v>20</v>
      </c>
      <c r="Q45" s="3">
        <v>16</v>
      </c>
      <c r="R45" s="3">
        <v>9</v>
      </c>
      <c r="S45" s="3">
        <v>14</v>
      </c>
      <c r="T45" s="3">
        <v>17</v>
      </c>
      <c r="U45" s="3">
        <v>16</v>
      </c>
      <c r="V45" s="3">
        <v>14</v>
      </c>
      <c r="W45" s="3">
        <v>16</v>
      </c>
      <c r="X45" s="3">
        <v>10</v>
      </c>
      <c r="Y45" s="3">
        <v>20</v>
      </c>
      <c r="Z45" s="3">
        <v>13</v>
      </c>
      <c r="AA45" s="3">
        <v>19</v>
      </c>
      <c r="AB45" s="3">
        <v>13</v>
      </c>
      <c r="AC45" s="3">
        <v>13</v>
      </c>
      <c r="AD45" s="3">
        <v>16</v>
      </c>
      <c r="AE45" s="3">
        <v>19</v>
      </c>
      <c r="AF45" s="3">
        <v>11</v>
      </c>
      <c r="AG45" s="3">
        <v>15</v>
      </c>
      <c r="AH45" s="3">
        <v>12</v>
      </c>
      <c r="AI45" s="3">
        <v>17</v>
      </c>
      <c r="AJ45" s="3">
        <v>12</v>
      </c>
      <c r="AK45" s="3">
        <v>11</v>
      </c>
      <c r="AL45" s="3">
        <v>11</v>
      </c>
      <c r="AM45" s="3">
        <v>9</v>
      </c>
      <c r="AN45" s="3">
        <v>10</v>
      </c>
      <c r="AO45" s="3">
        <v>14</v>
      </c>
      <c r="AP45" s="3">
        <v>8</v>
      </c>
      <c r="AQ45" s="3">
        <v>7</v>
      </c>
      <c r="AR45" s="3">
        <v>13</v>
      </c>
      <c r="AS45" s="3">
        <v>6</v>
      </c>
      <c r="AT45" s="3">
        <v>6</v>
      </c>
      <c r="AU45" s="3">
        <v>11</v>
      </c>
      <c r="AV45" s="3">
        <v>10</v>
      </c>
      <c r="AW45" s="10">
        <v>6</v>
      </c>
    </row>
    <row r="46" spans="1:49" x14ac:dyDescent="0.35">
      <c r="A46" s="27" t="s">
        <v>334</v>
      </c>
      <c r="B46" s="3" t="s">
        <v>162</v>
      </c>
      <c r="C46" s="145">
        <f t="shared" si="6"/>
        <v>1033</v>
      </c>
      <c r="D46" s="145">
        <v>850</v>
      </c>
      <c r="E46" s="145">
        <v>505</v>
      </c>
      <c r="F46" s="145">
        <v>305</v>
      </c>
      <c r="G46" s="145">
        <v>506</v>
      </c>
      <c r="H46" s="145">
        <v>652</v>
      </c>
      <c r="I46" s="145">
        <v>830</v>
      </c>
      <c r="J46" s="145">
        <v>499</v>
      </c>
      <c r="K46" s="145">
        <v>1394</v>
      </c>
      <c r="L46" s="145">
        <v>1237</v>
      </c>
      <c r="M46" s="145">
        <v>1071</v>
      </c>
      <c r="N46" s="145">
        <v>850</v>
      </c>
      <c r="O46" s="145">
        <v>953</v>
      </c>
      <c r="P46" s="145">
        <v>2349</v>
      </c>
      <c r="Q46" s="145">
        <v>2060</v>
      </c>
      <c r="R46" s="145">
        <v>937</v>
      </c>
      <c r="S46" s="145">
        <v>1423</v>
      </c>
      <c r="T46" s="145">
        <v>1493</v>
      </c>
      <c r="U46" s="145">
        <v>1529</v>
      </c>
      <c r="V46" s="145">
        <v>972</v>
      </c>
      <c r="W46" s="145">
        <v>1076</v>
      </c>
      <c r="X46" s="145">
        <v>1182</v>
      </c>
      <c r="Y46" s="145">
        <v>2043</v>
      </c>
      <c r="Z46" s="145">
        <v>1217</v>
      </c>
      <c r="AA46" s="145">
        <v>533</v>
      </c>
      <c r="AB46" s="145">
        <v>943</v>
      </c>
      <c r="AC46" s="145">
        <v>1154</v>
      </c>
      <c r="AD46" s="145">
        <v>723</v>
      </c>
      <c r="AE46" s="145">
        <v>2470</v>
      </c>
      <c r="AF46" s="145">
        <v>586</v>
      </c>
      <c r="AG46" s="145">
        <v>367</v>
      </c>
      <c r="AH46" s="145">
        <v>651</v>
      </c>
      <c r="AI46" s="145">
        <v>1161</v>
      </c>
      <c r="AJ46" s="145">
        <v>1614</v>
      </c>
      <c r="AK46" s="145">
        <v>1501</v>
      </c>
      <c r="AL46" s="145">
        <v>1246</v>
      </c>
      <c r="AM46" s="145">
        <v>501</v>
      </c>
      <c r="AN46" s="145">
        <v>1371</v>
      </c>
      <c r="AO46" s="145">
        <v>1630</v>
      </c>
      <c r="AP46" s="145">
        <v>1030</v>
      </c>
      <c r="AQ46" s="145">
        <v>498</v>
      </c>
      <c r="AR46" s="145">
        <v>580</v>
      </c>
      <c r="AS46" s="145">
        <v>609</v>
      </c>
      <c r="AT46" s="145">
        <v>529</v>
      </c>
      <c r="AU46" s="145">
        <v>602</v>
      </c>
      <c r="AV46" s="145">
        <v>1110</v>
      </c>
      <c r="AW46" s="195">
        <v>176</v>
      </c>
    </row>
    <row r="47" spans="1:49" x14ac:dyDescent="0.35">
      <c r="A47" s="27" t="s">
        <v>334</v>
      </c>
      <c r="B47" s="3" t="s">
        <v>166</v>
      </c>
      <c r="C47" s="145">
        <f t="shared" si="6"/>
        <v>64.456521739130437</v>
      </c>
      <c r="D47" s="145">
        <v>45</v>
      </c>
      <c r="E47" s="145">
        <v>32</v>
      </c>
      <c r="F47" s="145">
        <v>28</v>
      </c>
      <c r="G47" s="145">
        <v>46</v>
      </c>
      <c r="H47" s="145">
        <v>59</v>
      </c>
      <c r="I47" s="145">
        <v>83</v>
      </c>
      <c r="J47" s="145">
        <v>50</v>
      </c>
      <c r="K47" s="145">
        <v>100</v>
      </c>
      <c r="L47" s="145">
        <v>88</v>
      </c>
      <c r="M47" s="145">
        <v>63</v>
      </c>
      <c r="N47" s="145">
        <v>39</v>
      </c>
      <c r="O47" s="145">
        <v>68</v>
      </c>
      <c r="P47" s="145">
        <v>94</v>
      </c>
      <c r="Q47" s="145">
        <v>90</v>
      </c>
      <c r="R47" s="145">
        <v>59</v>
      </c>
      <c r="S47" s="145">
        <v>65</v>
      </c>
      <c r="T47" s="145">
        <v>65</v>
      </c>
      <c r="U47" s="145">
        <v>76</v>
      </c>
      <c r="V47" s="145">
        <v>51</v>
      </c>
      <c r="W47" s="145">
        <v>67</v>
      </c>
      <c r="X47" s="145">
        <v>91</v>
      </c>
      <c r="Y47" s="145">
        <v>76</v>
      </c>
      <c r="Z47" s="145">
        <v>81</v>
      </c>
      <c r="AA47" s="145">
        <v>25</v>
      </c>
      <c r="AB47" s="145">
        <v>50</v>
      </c>
      <c r="AC47" s="145">
        <v>61</v>
      </c>
      <c r="AD47" s="145">
        <v>43</v>
      </c>
      <c r="AE47" s="145">
        <v>99</v>
      </c>
      <c r="AF47" s="145">
        <v>53</v>
      </c>
      <c r="AG47" s="145">
        <v>22</v>
      </c>
      <c r="AH47" s="145">
        <v>46</v>
      </c>
      <c r="AI47" s="145">
        <v>65</v>
      </c>
      <c r="AJ47" s="145">
        <v>108</v>
      </c>
      <c r="AK47" s="145">
        <v>94</v>
      </c>
      <c r="AL47" s="145">
        <v>78</v>
      </c>
      <c r="AM47" s="145">
        <v>42</v>
      </c>
      <c r="AN47" s="145">
        <v>98</v>
      </c>
      <c r="AO47" s="145">
        <v>82</v>
      </c>
      <c r="AP47" s="145">
        <v>79</v>
      </c>
      <c r="AQ47" s="145">
        <v>50</v>
      </c>
      <c r="AR47" s="145">
        <v>39</v>
      </c>
      <c r="AS47" s="145">
        <v>87</v>
      </c>
      <c r="AT47" s="145">
        <v>53</v>
      </c>
      <c r="AU47" s="145">
        <v>55</v>
      </c>
      <c r="AV47" s="145">
        <v>85</v>
      </c>
      <c r="AW47" s="195">
        <v>35</v>
      </c>
    </row>
    <row r="48" spans="1:49" x14ac:dyDescent="0.35">
      <c r="A48" s="27" t="s">
        <v>334</v>
      </c>
      <c r="B48" s="3" t="s">
        <v>133</v>
      </c>
      <c r="C48" s="4">
        <f t="shared" si="6"/>
        <v>0</v>
      </c>
      <c r="D48" s="3">
        <v>0</v>
      </c>
      <c r="E48" s="3">
        <v>0</v>
      </c>
      <c r="F48" s="3">
        <v>0</v>
      </c>
      <c r="G48" s="3">
        <v>0</v>
      </c>
      <c r="H48" s="3">
        <v>0</v>
      </c>
      <c r="I48" s="3">
        <v>0</v>
      </c>
      <c r="J48" s="3">
        <v>0</v>
      </c>
      <c r="K48" s="3">
        <v>0</v>
      </c>
      <c r="L48" s="3">
        <v>0</v>
      </c>
      <c r="M48" s="3">
        <v>0</v>
      </c>
      <c r="N48" s="3">
        <v>0</v>
      </c>
      <c r="O48" s="3">
        <v>0</v>
      </c>
      <c r="P48" s="3">
        <v>0</v>
      </c>
      <c r="Q48" s="3">
        <v>0</v>
      </c>
      <c r="R48" s="3">
        <v>0</v>
      </c>
      <c r="S48" s="3">
        <v>0</v>
      </c>
      <c r="T48" s="3">
        <v>0</v>
      </c>
      <c r="U48" s="3">
        <v>0</v>
      </c>
      <c r="V48" s="3">
        <v>0</v>
      </c>
      <c r="W48" s="3">
        <v>0</v>
      </c>
      <c r="X48" s="3">
        <v>0</v>
      </c>
      <c r="Y48" s="3">
        <v>0</v>
      </c>
      <c r="Z48" s="3">
        <v>0</v>
      </c>
      <c r="AA48" s="3">
        <v>0</v>
      </c>
      <c r="AB48" s="3">
        <v>0</v>
      </c>
      <c r="AC48" s="3">
        <v>0</v>
      </c>
      <c r="AD48" s="3">
        <v>0</v>
      </c>
      <c r="AE48" s="3">
        <v>0</v>
      </c>
      <c r="AF48" s="3">
        <v>0</v>
      </c>
      <c r="AG48" s="3">
        <v>0</v>
      </c>
      <c r="AH48" s="3">
        <v>0</v>
      </c>
      <c r="AI48" s="3">
        <v>0</v>
      </c>
      <c r="AJ48" s="3">
        <v>0</v>
      </c>
      <c r="AK48" s="3">
        <v>0</v>
      </c>
      <c r="AL48" s="3">
        <v>0</v>
      </c>
      <c r="AM48" s="3">
        <v>0</v>
      </c>
      <c r="AN48" s="3">
        <v>0</v>
      </c>
      <c r="AO48" s="3">
        <v>0</v>
      </c>
      <c r="AP48" s="3">
        <v>0</v>
      </c>
      <c r="AQ48" s="3">
        <v>0</v>
      </c>
      <c r="AR48" s="3">
        <v>0</v>
      </c>
      <c r="AS48" s="3">
        <v>0</v>
      </c>
      <c r="AT48" s="3">
        <v>0</v>
      </c>
      <c r="AU48" s="3">
        <v>0</v>
      </c>
      <c r="AV48" s="3">
        <v>0</v>
      </c>
      <c r="AW48" s="10">
        <v>0</v>
      </c>
    </row>
    <row r="49" spans="1:49" x14ac:dyDescent="0.35">
      <c r="A49" s="27" t="s">
        <v>334</v>
      </c>
      <c r="B49" s="3" t="s">
        <v>167</v>
      </c>
      <c r="C49" s="4">
        <f t="shared" si="6"/>
        <v>618.6521739130435</v>
      </c>
      <c r="D49" s="4">
        <v>483</v>
      </c>
      <c r="E49" s="4">
        <v>280</v>
      </c>
      <c r="F49" s="4">
        <v>166</v>
      </c>
      <c r="G49" s="4">
        <v>308</v>
      </c>
      <c r="H49" s="4">
        <v>342</v>
      </c>
      <c r="I49" s="4">
        <v>546</v>
      </c>
      <c r="J49" s="3">
        <v>306</v>
      </c>
      <c r="K49" s="4">
        <v>622</v>
      </c>
      <c r="L49" s="4">
        <v>542</v>
      </c>
      <c r="M49" s="4">
        <v>516</v>
      </c>
      <c r="N49" s="3">
        <v>466</v>
      </c>
      <c r="O49" s="3">
        <v>560</v>
      </c>
      <c r="P49" s="4">
        <v>1386</v>
      </c>
      <c r="Q49" s="4">
        <v>1304</v>
      </c>
      <c r="R49" s="4">
        <v>580</v>
      </c>
      <c r="S49" s="4">
        <v>1034</v>
      </c>
      <c r="T49" s="4">
        <v>987</v>
      </c>
      <c r="U49" s="4">
        <v>984</v>
      </c>
      <c r="V49" s="4">
        <v>678</v>
      </c>
      <c r="W49" s="4">
        <v>722</v>
      </c>
      <c r="X49" s="4">
        <v>754</v>
      </c>
      <c r="Y49" s="4">
        <v>1327</v>
      </c>
      <c r="Z49" s="4">
        <v>596</v>
      </c>
      <c r="AA49" s="4">
        <v>319</v>
      </c>
      <c r="AB49" s="4">
        <v>664</v>
      </c>
      <c r="AC49" s="4">
        <v>921</v>
      </c>
      <c r="AD49" s="4">
        <v>465</v>
      </c>
      <c r="AE49" s="4">
        <v>1244</v>
      </c>
      <c r="AF49" s="4">
        <v>343</v>
      </c>
      <c r="AG49" s="4">
        <v>247</v>
      </c>
      <c r="AH49" s="4">
        <v>383</v>
      </c>
      <c r="AI49" s="4">
        <v>653</v>
      </c>
      <c r="AJ49" s="4">
        <v>965</v>
      </c>
      <c r="AK49" s="4">
        <v>904</v>
      </c>
      <c r="AL49" s="4">
        <v>697</v>
      </c>
      <c r="AM49" s="4">
        <v>334</v>
      </c>
      <c r="AN49" s="4">
        <v>874</v>
      </c>
      <c r="AO49" s="4">
        <v>830</v>
      </c>
      <c r="AP49" s="4">
        <v>710</v>
      </c>
      <c r="AQ49" s="4">
        <v>299</v>
      </c>
      <c r="AR49" s="4">
        <v>328</v>
      </c>
      <c r="AS49" s="4">
        <v>304</v>
      </c>
      <c r="AT49" s="4">
        <v>338</v>
      </c>
      <c r="AU49" s="4">
        <v>325</v>
      </c>
      <c r="AV49" s="4">
        <v>707</v>
      </c>
      <c r="AW49" s="16">
        <v>115</v>
      </c>
    </row>
    <row r="50" spans="1:49" x14ac:dyDescent="0.35">
      <c r="A50" s="27" t="s">
        <v>334</v>
      </c>
      <c r="B50" s="3" t="s">
        <v>132</v>
      </c>
      <c r="C50" s="4">
        <f t="shared" si="6"/>
        <v>15.782608695652174</v>
      </c>
      <c r="D50" s="3">
        <v>19</v>
      </c>
      <c r="E50" s="3">
        <v>16</v>
      </c>
      <c r="F50" s="3">
        <v>11</v>
      </c>
      <c r="G50" s="3">
        <v>11</v>
      </c>
      <c r="H50" s="3">
        <v>11</v>
      </c>
      <c r="I50" s="3">
        <v>10</v>
      </c>
      <c r="J50" s="3">
        <v>10</v>
      </c>
      <c r="K50" s="3">
        <v>14</v>
      </c>
      <c r="L50" s="3">
        <v>14</v>
      </c>
      <c r="M50" s="3">
        <v>17</v>
      </c>
      <c r="N50" s="3">
        <v>22</v>
      </c>
      <c r="O50" s="3">
        <v>14</v>
      </c>
      <c r="P50" s="3">
        <v>25</v>
      </c>
      <c r="Q50" s="3">
        <v>23</v>
      </c>
      <c r="R50" s="3">
        <v>16</v>
      </c>
      <c r="S50" s="3">
        <v>22</v>
      </c>
      <c r="T50" s="3">
        <v>23</v>
      </c>
      <c r="U50" s="3">
        <v>20</v>
      </c>
      <c r="V50" s="3">
        <v>19</v>
      </c>
      <c r="W50" s="3">
        <v>16</v>
      </c>
      <c r="X50" s="3">
        <v>13</v>
      </c>
      <c r="Y50" s="3">
        <v>27</v>
      </c>
      <c r="Z50" s="3">
        <v>15</v>
      </c>
      <c r="AA50" s="3">
        <v>21</v>
      </c>
      <c r="AB50" s="3">
        <v>19</v>
      </c>
      <c r="AC50" s="3">
        <v>19</v>
      </c>
      <c r="AD50" s="3">
        <v>17</v>
      </c>
      <c r="AE50" s="3">
        <v>25</v>
      </c>
      <c r="AF50" s="3">
        <v>11</v>
      </c>
      <c r="AG50" s="3">
        <v>17</v>
      </c>
      <c r="AH50" s="3">
        <v>14</v>
      </c>
      <c r="AI50" s="3">
        <v>18</v>
      </c>
      <c r="AJ50" s="3">
        <v>15</v>
      </c>
      <c r="AK50" s="3">
        <v>16</v>
      </c>
      <c r="AL50" s="3">
        <v>16</v>
      </c>
      <c r="AM50" s="3">
        <v>12</v>
      </c>
      <c r="AN50" s="3">
        <v>14</v>
      </c>
      <c r="AO50" s="3">
        <v>20</v>
      </c>
      <c r="AP50" s="3">
        <v>13</v>
      </c>
      <c r="AQ50" s="3">
        <v>10</v>
      </c>
      <c r="AR50" s="3">
        <v>15</v>
      </c>
      <c r="AS50" s="3">
        <v>7</v>
      </c>
      <c r="AT50" s="3">
        <v>10</v>
      </c>
      <c r="AU50" s="3">
        <v>11</v>
      </c>
      <c r="AV50" s="3">
        <v>13</v>
      </c>
      <c r="AW50" s="10">
        <v>5</v>
      </c>
    </row>
    <row r="51" spans="1:49" x14ac:dyDescent="0.35">
      <c r="A51" s="27" t="s">
        <v>335</v>
      </c>
      <c r="B51" s="3" t="s">
        <v>162</v>
      </c>
      <c r="C51" s="145">
        <f t="shared" si="6"/>
        <v>3781.7608695652175</v>
      </c>
      <c r="D51" s="145">
        <v>308</v>
      </c>
      <c r="E51" s="145">
        <v>123</v>
      </c>
      <c r="F51" s="145">
        <v>308</v>
      </c>
      <c r="G51" s="145">
        <v>432</v>
      </c>
      <c r="H51" s="145">
        <v>1110</v>
      </c>
      <c r="I51" s="145">
        <v>956</v>
      </c>
      <c r="J51" s="145">
        <v>2067</v>
      </c>
      <c r="K51" s="145">
        <v>1882</v>
      </c>
      <c r="L51" s="145">
        <v>1944</v>
      </c>
      <c r="M51" s="145">
        <v>3394</v>
      </c>
      <c r="N51" s="145">
        <v>3271</v>
      </c>
      <c r="O51" s="145">
        <v>3672</v>
      </c>
      <c r="P51" s="145">
        <v>3848</v>
      </c>
      <c r="Q51" s="145">
        <v>4594</v>
      </c>
      <c r="R51" s="145">
        <v>3787</v>
      </c>
      <c r="S51" s="145">
        <v>3632</v>
      </c>
      <c r="T51" s="145">
        <v>3383</v>
      </c>
      <c r="U51" s="145">
        <v>2949</v>
      </c>
      <c r="V51" s="145">
        <v>3011</v>
      </c>
      <c r="W51" s="145">
        <v>2856</v>
      </c>
      <c r="X51" s="145">
        <v>3477</v>
      </c>
      <c r="Y51" s="145">
        <v>4284</v>
      </c>
      <c r="Z51" s="145">
        <v>4718</v>
      </c>
      <c r="AA51" s="145">
        <v>4718</v>
      </c>
      <c r="AB51" s="145">
        <v>3901</v>
      </c>
      <c r="AC51" s="145">
        <v>3589</v>
      </c>
      <c r="AD51" s="145">
        <v>3215</v>
      </c>
      <c r="AE51" s="145">
        <v>3621</v>
      </c>
      <c r="AF51" s="145">
        <v>4026</v>
      </c>
      <c r="AG51" s="145">
        <v>2747</v>
      </c>
      <c r="AH51" s="145">
        <v>4026</v>
      </c>
      <c r="AI51" s="145">
        <v>4806</v>
      </c>
      <c r="AJ51" s="145">
        <v>5056</v>
      </c>
      <c r="AK51" s="145">
        <v>4860</v>
      </c>
      <c r="AL51" s="145">
        <v>6983</v>
      </c>
      <c r="AM51" s="145">
        <v>5896</v>
      </c>
      <c r="AN51" s="145">
        <v>6208</v>
      </c>
      <c r="AO51" s="145">
        <v>5524</v>
      </c>
      <c r="AP51" s="145">
        <v>5584</v>
      </c>
      <c r="AQ51" s="145">
        <v>3339</v>
      </c>
      <c r="AR51" s="145">
        <v>5618</v>
      </c>
      <c r="AS51" s="145">
        <v>5992</v>
      </c>
      <c r="AT51" s="145">
        <v>8146</v>
      </c>
      <c r="AU51" s="145">
        <v>5896</v>
      </c>
      <c r="AV51" s="145">
        <v>4682</v>
      </c>
      <c r="AW51" s="195">
        <v>5522</v>
      </c>
    </row>
    <row r="52" spans="1:49" x14ac:dyDescent="0.35">
      <c r="A52" s="27" t="s">
        <v>335</v>
      </c>
      <c r="B52" s="3" t="s">
        <v>166</v>
      </c>
      <c r="C52" s="145">
        <f t="shared" si="6"/>
        <v>220.5</v>
      </c>
      <c r="D52" s="145">
        <v>62</v>
      </c>
      <c r="E52" s="145">
        <v>62</v>
      </c>
      <c r="F52" s="145">
        <v>103</v>
      </c>
      <c r="G52" s="145">
        <v>108</v>
      </c>
      <c r="H52" s="145">
        <v>123</v>
      </c>
      <c r="I52" s="145">
        <v>137</v>
      </c>
      <c r="J52" s="145">
        <v>207</v>
      </c>
      <c r="K52" s="145">
        <v>235</v>
      </c>
      <c r="L52" s="145">
        <v>194</v>
      </c>
      <c r="M52" s="145">
        <v>309</v>
      </c>
      <c r="N52" s="145">
        <v>467</v>
      </c>
      <c r="O52" s="145">
        <v>334</v>
      </c>
      <c r="P52" s="145">
        <v>350</v>
      </c>
      <c r="Q52" s="145">
        <v>383</v>
      </c>
      <c r="R52" s="145">
        <v>189</v>
      </c>
      <c r="S52" s="145">
        <v>227</v>
      </c>
      <c r="T52" s="145">
        <v>199</v>
      </c>
      <c r="U52" s="145">
        <v>211</v>
      </c>
      <c r="V52" s="145">
        <v>232</v>
      </c>
      <c r="W52" s="145">
        <v>286</v>
      </c>
      <c r="X52" s="145">
        <v>267</v>
      </c>
      <c r="Y52" s="145">
        <v>238</v>
      </c>
      <c r="Z52" s="145">
        <v>295</v>
      </c>
      <c r="AA52" s="145">
        <v>262</v>
      </c>
      <c r="AB52" s="145">
        <v>229</v>
      </c>
      <c r="AC52" s="145">
        <v>199</v>
      </c>
      <c r="AD52" s="145">
        <v>268</v>
      </c>
      <c r="AE52" s="145">
        <v>241</v>
      </c>
      <c r="AF52" s="145">
        <v>224</v>
      </c>
      <c r="AG52" s="145">
        <v>211</v>
      </c>
      <c r="AH52" s="145">
        <v>252</v>
      </c>
      <c r="AI52" s="145">
        <v>267</v>
      </c>
      <c r="AJ52" s="145">
        <v>253</v>
      </c>
      <c r="AK52" s="145">
        <v>194</v>
      </c>
      <c r="AL52" s="145">
        <v>194</v>
      </c>
      <c r="AM52" s="145">
        <v>184</v>
      </c>
      <c r="AN52" s="145">
        <v>168</v>
      </c>
      <c r="AO52" s="145">
        <v>158</v>
      </c>
      <c r="AP52" s="145">
        <v>160</v>
      </c>
      <c r="AQ52" s="145">
        <v>239</v>
      </c>
      <c r="AR52" s="145">
        <v>194</v>
      </c>
      <c r="AS52" s="145">
        <v>193</v>
      </c>
      <c r="AT52" s="145">
        <v>220</v>
      </c>
      <c r="AU52" s="145">
        <v>184</v>
      </c>
      <c r="AV52" s="145">
        <v>234</v>
      </c>
      <c r="AW52" s="195">
        <v>197</v>
      </c>
    </row>
    <row r="53" spans="1:49" x14ac:dyDescent="0.35">
      <c r="A53" s="27" t="s">
        <v>335</v>
      </c>
      <c r="B53" s="3" t="s">
        <v>133</v>
      </c>
      <c r="C53" s="4">
        <f t="shared" si="6"/>
        <v>121.28260869565217</v>
      </c>
      <c r="D53" s="3">
        <v>10</v>
      </c>
      <c r="E53" s="3">
        <v>4</v>
      </c>
      <c r="F53" s="3">
        <v>10</v>
      </c>
      <c r="G53" s="3">
        <v>14</v>
      </c>
      <c r="H53" s="3">
        <v>36</v>
      </c>
      <c r="I53" s="3">
        <v>31</v>
      </c>
      <c r="J53" s="3">
        <v>67</v>
      </c>
      <c r="K53" s="3">
        <v>61</v>
      </c>
      <c r="L53" s="3">
        <v>63</v>
      </c>
      <c r="M53" s="3">
        <v>110</v>
      </c>
      <c r="N53" s="3">
        <v>106</v>
      </c>
      <c r="O53" s="3">
        <v>119</v>
      </c>
      <c r="P53" s="3">
        <v>124</v>
      </c>
      <c r="Q53" s="3">
        <v>148</v>
      </c>
      <c r="R53" s="3">
        <v>122</v>
      </c>
      <c r="S53" s="3">
        <v>117</v>
      </c>
      <c r="T53" s="3">
        <v>109</v>
      </c>
      <c r="U53" s="3">
        <v>95</v>
      </c>
      <c r="V53" s="3">
        <v>97</v>
      </c>
      <c r="W53" s="3">
        <v>92</v>
      </c>
      <c r="X53" s="3">
        <v>112</v>
      </c>
      <c r="Y53" s="3">
        <v>138</v>
      </c>
      <c r="Z53" s="3">
        <v>152</v>
      </c>
      <c r="AA53" s="3">
        <v>152</v>
      </c>
      <c r="AB53" s="3">
        <v>125</v>
      </c>
      <c r="AC53" s="3">
        <v>115</v>
      </c>
      <c r="AD53" s="3">
        <v>103</v>
      </c>
      <c r="AE53" s="3">
        <v>116</v>
      </c>
      <c r="AF53" s="3">
        <v>129</v>
      </c>
      <c r="AG53" s="3">
        <v>88</v>
      </c>
      <c r="AH53" s="3">
        <v>129</v>
      </c>
      <c r="AI53" s="3">
        <v>154</v>
      </c>
      <c r="AJ53" s="3">
        <v>162</v>
      </c>
      <c r="AK53" s="3">
        <v>153</v>
      </c>
      <c r="AL53" s="3">
        <v>221</v>
      </c>
      <c r="AM53" s="3">
        <v>188</v>
      </c>
      <c r="AN53" s="3">
        <v>198</v>
      </c>
      <c r="AO53" s="3">
        <v>177</v>
      </c>
      <c r="AP53" s="3">
        <v>178</v>
      </c>
      <c r="AQ53" s="3">
        <v>107</v>
      </c>
      <c r="AR53" s="3">
        <v>180</v>
      </c>
      <c r="AS53" s="3">
        <v>192</v>
      </c>
      <c r="AT53" s="3">
        <v>261</v>
      </c>
      <c r="AU53" s="3">
        <v>188</v>
      </c>
      <c r="AV53" s="3">
        <v>150</v>
      </c>
      <c r="AW53" s="10">
        <v>176</v>
      </c>
    </row>
    <row r="54" spans="1:49" x14ac:dyDescent="0.35">
      <c r="A54" s="27" t="s">
        <v>335</v>
      </c>
      <c r="B54" s="3" t="s">
        <v>167</v>
      </c>
      <c r="C54" s="4">
        <f t="shared" si="6"/>
        <v>0</v>
      </c>
      <c r="D54" s="4">
        <v>0</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16">
        <v>0</v>
      </c>
    </row>
    <row r="55" spans="1:49" x14ac:dyDescent="0.35">
      <c r="A55" s="27" t="s">
        <v>335</v>
      </c>
      <c r="B55" s="3" t="s">
        <v>132</v>
      </c>
      <c r="C55" s="4">
        <f t="shared" si="6"/>
        <v>17.456521739130434</v>
      </c>
      <c r="D55" s="3">
        <v>5</v>
      </c>
      <c r="E55" s="3">
        <v>2</v>
      </c>
      <c r="F55" s="3">
        <v>3</v>
      </c>
      <c r="G55" s="3">
        <v>4</v>
      </c>
      <c r="H55" s="3">
        <v>9</v>
      </c>
      <c r="I55" s="3">
        <v>7</v>
      </c>
      <c r="J55" s="3">
        <v>10</v>
      </c>
      <c r="K55" s="3">
        <v>8</v>
      </c>
      <c r="L55" s="3">
        <v>10</v>
      </c>
      <c r="M55" s="3">
        <v>11</v>
      </c>
      <c r="N55" s="3">
        <v>7</v>
      </c>
      <c r="O55" s="3">
        <v>11</v>
      </c>
      <c r="P55" s="3">
        <v>11</v>
      </c>
      <c r="Q55" s="3">
        <v>12</v>
      </c>
      <c r="R55" s="3">
        <v>20</v>
      </c>
      <c r="S55" s="3">
        <v>16</v>
      </c>
      <c r="T55" s="3">
        <v>17</v>
      </c>
      <c r="U55" s="3">
        <v>14</v>
      </c>
      <c r="V55" s="3">
        <v>13</v>
      </c>
      <c r="W55" s="3">
        <v>10</v>
      </c>
      <c r="X55" s="3">
        <v>13</v>
      </c>
      <c r="Y55" s="3">
        <v>18</v>
      </c>
      <c r="Z55" s="3">
        <v>16</v>
      </c>
      <c r="AA55" s="3">
        <v>18</v>
      </c>
      <c r="AB55" s="3">
        <v>17</v>
      </c>
      <c r="AC55" s="3">
        <v>18</v>
      </c>
      <c r="AD55" s="3">
        <v>12</v>
      </c>
      <c r="AE55" s="3">
        <v>15</v>
      </c>
      <c r="AF55" s="3">
        <v>18</v>
      </c>
      <c r="AG55" s="3">
        <v>13</v>
      </c>
      <c r="AH55" s="3">
        <v>16</v>
      </c>
      <c r="AI55" s="3">
        <v>18</v>
      </c>
      <c r="AJ55" s="3">
        <v>20</v>
      </c>
      <c r="AK55" s="3">
        <v>25</v>
      </c>
      <c r="AL55" s="3">
        <v>36</v>
      </c>
      <c r="AM55" s="3">
        <v>32</v>
      </c>
      <c r="AN55" s="3">
        <v>37</v>
      </c>
      <c r="AO55" s="3">
        <v>35</v>
      </c>
      <c r="AP55" s="3">
        <v>35</v>
      </c>
      <c r="AQ55" s="3">
        <v>14</v>
      </c>
      <c r="AR55" s="3">
        <v>29</v>
      </c>
      <c r="AS55" s="3">
        <v>31</v>
      </c>
      <c r="AT55" s="3">
        <v>37</v>
      </c>
      <c r="AU55" s="3">
        <v>32</v>
      </c>
      <c r="AV55" s="3">
        <v>20</v>
      </c>
      <c r="AW55" s="10">
        <v>28</v>
      </c>
    </row>
    <row r="56" spans="1:49" x14ac:dyDescent="0.35">
      <c r="A56" s="27" t="s">
        <v>336</v>
      </c>
      <c r="B56" s="3" t="s">
        <v>162</v>
      </c>
      <c r="C56" s="145">
        <f t="shared" si="6"/>
        <v>2430.217391304348</v>
      </c>
      <c r="D56" s="145">
        <v>3764</v>
      </c>
      <c r="E56" s="145">
        <v>3558</v>
      </c>
      <c r="F56" s="145">
        <v>5154</v>
      </c>
      <c r="G56" s="145">
        <v>6340</v>
      </c>
      <c r="H56" s="145">
        <v>6538</v>
      </c>
      <c r="I56" s="145">
        <v>4433</v>
      </c>
      <c r="J56" s="145">
        <v>2938</v>
      </c>
      <c r="K56" s="145">
        <v>2816</v>
      </c>
      <c r="L56" s="145">
        <v>3366</v>
      </c>
      <c r="M56" s="145">
        <v>2750</v>
      </c>
      <c r="N56" s="145">
        <v>3371</v>
      </c>
      <c r="O56" s="145">
        <v>3183</v>
      </c>
      <c r="P56" s="145">
        <v>2487</v>
      </c>
      <c r="Q56" s="145">
        <v>2433</v>
      </c>
      <c r="R56" s="145">
        <v>2750</v>
      </c>
      <c r="S56" s="145">
        <v>1817</v>
      </c>
      <c r="T56" s="145">
        <v>3491</v>
      </c>
      <c r="U56" s="145">
        <v>4558</v>
      </c>
      <c r="V56" s="145">
        <v>1625</v>
      </c>
      <c r="W56" s="145">
        <v>1304</v>
      </c>
      <c r="X56" s="145">
        <v>1313</v>
      </c>
      <c r="Y56" s="145">
        <v>1679</v>
      </c>
      <c r="Z56" s="145">
        <v>1554</v>
      </c>
      <c r="AA56" s="145">
        <v>1000</v>
      </c>
      <c r="AB56" s="145">
        <v>1196</v>
      </c>
      <c r="AC56" s="145">
        <v>500</v>
      </c>
      <c r="AD56" s="145">
        <v>1589</v>
      </c>
      <c r="AE56" s="145">
        <v>1753</v>
      </c>
      <c r="AF56" s="145">
        <v>1311</v>
      </c>
      <c r="AG56" s="145">
        <v>1308</v>
      </c>
      <c r="AH56" s="145">
        <v>1246</v>
      </c>
      <c r="AI56" s="145">
        <v>2438</v>
      </c>
      <c r="AJ56" s="145">
        <v>1750</v>
      </c>
      <c r="AK56" s="145">
        <v>2371</v>
      </c>
      <c r="AL56" s="145">
        <v>1375</v>
      </c>
      <c r="AM56" s="145">
        <v>996</v>
      </c>
      <c r="AN56" s="145">
        <v>1996</v>
      </c>
      <c r="AO56" s="145">
        <v>1054</v>
      </c>
      <c r="AP56" s="145">
        <v>1723</v>
      </c>
      <c r="AQ56" s="145">
        <v>1375</v>
      </c>
      <c r="AR56" s="145">
        <v>2746</v>
      </c>
      <c r="AS56" s="145">
        <v>1746</v>
      </c>
      <c r="AT56" s="145">
        <v>2313</v>
      </c>
      <c r="AU56" s="145">
        <v>2112</v>
      </c>
      <c r="AV56" s="145">
        <v>2804</v>
      </c>
      <c r="AW56" s="195">
        <v>1866</v>
      </c>
    </row>
    <row r="57" spans="1:49" x14ac:dyDescent="0.35">
      <c r="A57" s="27" t="s">
        <v>336</v>
      </c>
      <c r="B57" s="3" t="s">
        <v>166</v>
      </c>
      <c r="C57" s="145">
        <f t="shared" si="6"/>
        <v>169.17391304347825</v>
      </c>
      <c r="D57" s="145">
        <v>171</v>
      </c>
      <c r="E57" s="145">
        <v>169</v>
      </c>
      <c r="F57" s="145">
        <v>206</v>
      </c>
      <c r="G57" s="145">
        <v>334</v>
      </c>
      <c r="H57" s="145">
        <v>251</v>
      </c>
      <c r="I57" s="145">
        <v>193</v>
      </c>
      <c r="J57" s="145">
        <v>155</v>
      </c>
      <c r="K57" s="145">
        <v>148</v>
      </c>
      <c r="L57" s="145">
        <v>160</v>
      </c>
      <c r="M57" s="145">
        <v>172</v>
      </c>
      <c r="N57" s="145">
        <v>147</v>
      </c>
      <c r="O57" s="145">
        <v>159</v>
      </c>
      <c r="P57" s="145">
        <v>131</v>
      </c>
      <c r="Q57" s="145">
        <v>152</v>
      </c>
      <c r="R57" s="145">
        <v>196</v>
      </c>
      <c r="S57" s="145">
        <v>114</v>
      </c>
      <c r="T57" s="145">
        <v>218</v>
      </c>
      <c r="U57" s="145">
        <v>380</v>
      </c>
      <c r="V57" s="145">
        <v>203</v>
      </c>
      <c r="W57" s="145">
        <v>119</v>
      </c>
      <c r="X57" s="145">
        <v>164</v>
      </c>
      <c r="Y57" s="145">
        <v>120</v>
      </c>
      <c r="Z57" s="145">
        <v>129</v>
      </c>
      <c r="AA57" s="145">
        <v>111</v>
      </c>
      <c r="AB57" s="145">
        <v>109</v>
      </c>
      <c r="AC57" s="145">
        <v>100</v>
      </c>
      <c r="AD57" s="145">
        <v>144</v>
      </c>
      <c r="AE57" s="145">
        <v>117</v>
      </c>
      <c r="AF57" s="145">
        <v>109</v>
      </c>
      <c r="AG57" s="145">
        <v>131</v>
      </c>
      <c r="AH57" s="145">
        <v>125</v>
      </c>
      <c r="AI57" s="145">
        <v>188</v>
      </c>
      <c r="AJ57" s="145">
        <v>292</v>
      </c>
      <c r="AK57" s="145">
        <v>182</v>
      </c>
      <c r="AL57" s="145">
        <v>196</v>
      </c>
      <c r="AM57" s="145">
        <v>142</v>
      </c>
      <c r="AN57" s="145">
        <v>125</v>
      </c>
      <c r="AO57" s="145">
        <v>117</v>
      </c>
      <c r="AP57" s="145">
        <v>172</v>
      </c>
      <c r="AQ57" s="145">
        <v>229</v>
      </c>
      <c r="AR57" s="145">
        <v>275</v>
      </c>
      <c r="AS57" s="145">
        <v>134</v>
      </c>
      <c r="AT57" s="145">
        <v>178</v>
      </c>
      <c r="AU57" s="145">
        <v>151</v>
      </c>
      <c r="AV57" s="145">
        <v>140</v>
      </c>
      <c r="AW57" s="195">
        <v>124</v>
      </c>
    </row>
    <row r="58" spans="1:49" x14ac:dyDescent="0.35">
      <c r="A58" s="27" t="s">
        <v>336</v>
      </c>
      <c r="B58" s="3" t="s">
        <v>133</v>
      </c>
      <c r="C58" s="4">
        <f t="shared" si="6"/>
        <v>38.695652173913047</v>
      </c>
      <c r="D58" s="3">
        <v>57</v>
      </c>
      <c r="E58" s="3">
        <v>57</v>
      </c>
      <c r="F58" s="3">
        <v>82</v>
      </c>
      <c r="G58" s="3">
        <v>98</v>
      </c>
      <c r="H58" s="3">
        <v>104</v>
      </c>
      <c r="I58" s="3">
        <v>71</v>
      </c>
      <c r="J58" s="3">
        <v>47</v>
      </c>
      <c r="K58" s="3">
        <v>43</v>
      </c>
      <c r="L58" s="3">
        <v>54</v>
      </c>
      <c r="M58" s="3">
        <v>44</v>
      </c>
      <c r="N58" s="3">
        <v>54</v>
      </c>
      <c r="O58" s="3">
        <v>51</v>
      </c>
      <c r="P58" s="3">
        <v>40</v>
      </c>
      <c r="Q58" s="3">
        <v>39</v>
      </c>
      <c r="R58" s="3">
        <v>44</v>
      </c>
      <c r="S58" s="3">
        <v>29</v>
      </c>
      <c r="T58" s="3">
        <v>56</v>
      </c>
      <c r="U58" s="3">
        <v>73</v>
      </c>
      <c r="V58" s="3">
        <v>26</v>
      </c>
      <c r="W58" s="3">
        <v>21</v>
      </c>
      <c r="X58" s="3">
        <v>21</v>
      </c>
      <c r="Y58" s="3">
        <v>27</v>
      </c>
      <c r="Z58" s="3">
        <v>25</v>
      </c>
      <c r="AA58" s="3">
        <v>16</v>
      </c>
      <c r="AB58" s="3">
        <v>19</v>
      </c>
      <c r="AC58" s="3">
        <v>8</v>
      </c>
      <c r="AD58" s="3">
        <v>26</v>
      </c>
      <c r="AE58" s="3">
        <v>26</v>
      </c>
      <c r="AF58" s="3">
        <v>21</v>
      </c>
      <c r="AG58" s="3">
        <v>21</v>
      </c>
      <c r="AH58" s="3">
        <v>20</v>
      </c>
      <c r="AI58" s="3">
        <v>39</v>
      </c>
      <c r="AJ58" s="3">
        <v>28</v>
      </c>
      <c r="AK58" s="3">
        <v>38</v>
      </c>
      <c r="AL58" s="3">
        <v>22</v>
      </c>
      <c r="AM58" s="3">
        <v>16</v>
      </c>
      <c r="AN58" s="3">
        <v>32</v>
      </c>
      <c r="AO58" s="3">
        <v>17</v>
      </c>
      <c r="AP58" s="3">
        <v>28</v>
      </c>
      <c r="AQ58" s="3">
        <v>22</v>
      </c>
      <c r="AR58" s="3">
        <v>44</v>
      </c>
      <c r="AS58" s="3">
        <v>28</v>
      </c>
      <c r="AT58" s="3">
        <v>37</v>
      </c>
      <c r="AU58" s="3">
        <v>34</v>
      </c>
      <c r="AV58" s="3">
        <v>45</v>
      </c>
      <c r="AW58" s="10">
        <v>30</v>
      </c>
    </row>
    <row r="59" spans="1:49" x14ac:dyDescent="0.35">
      <c r="A59" s="27" t="s">
        <v>336</v>
      </c>
      <c r="B59" s="3" t="s">
        <v>167</v>
      </c>
      <c r="C59" s="4">
        <f t="shared" si="6"/>
        <v>0</v>
      </c>
      <c r="D59" s="4">
        <v>0</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16">
        <v>0</v>
      </c>
    </row>
    <row r="60" spans="1:49" x14ac:dyDescent="0.35">
      <c r="A60" s="27" t="s">
        <v>336</v>
      </c>
      <c r="B60" s="3" t="s">
        <v>132</v>
      </c>
      <c r="C60" s="4">
        <f t="shared" si="6"/>
        <v>14.239130434782609</v>
      </c>
      <c r="D60" s="3">
        <v>22</v>
      </c>
      <c r="E60" s="3">
        <v>21</v>
      </c>
      <c r="F60" s="3">
        <v>25</v>
      </c>
      <c r="G60" s="3">
        <v>19</v>
      </c>
      <c r="H60" s="3">
        <v>26</v>
      </c>
      <c r="I60" s="3">
        <v>23</v>
      </c>
      <c r="J60" s="3">
        <v>19</v>
      </c>
      <c r="K60" s="3">
        <v>19</v>
      </c>
      <c r="L60" s="3">
        <v>21</v>
      </c>
      <c r="M60" s="3">
        <v>16</v>
      </c>
      <c r="N60" s="3">
        <v>23</v>
      </c>
      <c r="O60" s="3">
        <v>20</v>
      </c>
      <c r="P60" s="3">
        <v>19</v>
      </c>
      <c r="Q60" s="3">
        <v>16</v>
      </c>
      <c r="R60" s="3">
        <v>14</v>
      </c>
      <c r="S60" s="3">
        <v>16</v>
      </c>
      <c r="T60" s="3">
        <v>16</v>
      </c>
      <c r="U60" s="3">
        <v>12</v>
      </c>
      <c r="V60" s="3">
        <v>8</v>
      </c>
      <c r="W60" s="3">
        <v>11</v>
      </c>
      <c r="X60" s="3">
        <v>8</v>
      </c>
      <c r="Y60" s="3">
        <v>14</v>
      </c>
      <c r="Z60" s="3">
        <v>12</v>
      </c>
      <c r="AA60" s="3">
        <v>9</v>
      </c>
      <c r="AB60" s="3">
        <v>11</v>
      </c>
      <c r="AC60" s="3">
        <v>5</v>
      </c>
      <c r="AD60" s="3">
        <v>11</v>
      </c>
      <c r="AE60" s="3">
        <v>15</v>
      </c>
      <c r="AF60" s="3">
        <v>12</v>
      </c>
      <c r="AG60" s="3">
        <v>10</v>
      </c>
      <c r="AH60" s="3">
        <v>10</v>
      </c>
      <c r="AI60" s="3">
        <v>13</v>
      </c>
      <c r="AJ60" s="3">
        <v>6</v>
      </c>
      <c r="AK60" s="3">
        <v>13</v>
      </c>
      <c r="AL60" s="3">
        <v>7</v>
      </c>
      <c r="AM60" s="3">
        <v>7</v>
      </c>
      <c r="AN60" s="3">
        <v>16</v>
      </c>
      <c r="AO60" s="3">
        <v>9</v>
      </c>
      <c r="AP60" s="3">
        <v>10</v>
      </c>
      <c r="AQ60" s="3">
        <v>6</v>
      </c>
      <c r="AR60" s="3">
        <v>10</v>
      </c>
      <c r="AS60" s="3">
        <v>13</v>
      </c>
      <c r="AT60" s="3">
        <v>13</v>
      </c>
      <c r="AU60" s="3">
        <v>14</v>
      </c>
      <c r="AV60" s="3">
        <v>20</v>
      </c>
      <c r="AW60" s="10">
        <v>15</v>
      </c>
    </row>
    <row r="61" spans="1:49" x14ac:dyDescent="0.35">
      <c r="A61" s="27" t="s">
        <v>337</v>
      </c>
      <c r="B61" s="3" t="s">
        <v>162</v>
      </c>
      <c r="C61" s="145">
        <f t="shared" si="6"/>
        <v>95815.043478260865</v>
      </c>
      <c r="D61" s="145">
        <v>121120</v>
      </c>
      <c r="E61" s="145">
        <v>114919</v>
      </c>
      <c r="F61" s="145">
        <v>145353</v>
      </c>
      <c r="G61" s="145">
        <v>124643</v>
      </c>
      <c r="H61" s="145">
        <v>132607</v>
      </c>
      <c r="I61" s="145">
        <v>117235</v>
      </c>
      <c r="J61" s="145">
        <v>109286</v>
      </c>
      <c r="K61" s="145">
        <v>127737</v>
      </c>
      <c r="L61" s="145">
        <v>120234</v>
      </c>
      <c r="M61" s="145">
        <v>128691</v>
      </c>
      <c r="N61" s="145">
        <v>139529</v>
      </c>
      <c r="O61" s="145">
        <v>115279</v>
      </c>
      <c r="P61" s="145">
        <v>118252</v>
      </c>
      <c r="Q61" s="145">
        <v>98471</v>
      </c>
      <c r="R61" s="145">
        <v>124386</v>
      </c>
      <c r="S61" s="145">
        <v>108442</v>
      </c>
      <c r="T61" s="145">
        <v>124388</v>
      </c>
      <c r="U61" s="145">
        <v>121545</v>
      </c>
      <c r="V61" s="145">
        <v>102761</v>
      </c>
      <c r="W61" s="145">
        <v>113784</v>
      </c>
      <c r="X61" s="145">
        <v>99448</v>
      </c>
      <c r="Y61" s="145">
        <v>122868</v>
      </c>
      <c r="Z61" s="145">
        <v>103742</v>
      </c>
      <c r="AA61" s="145">
        <v>95777</v>
      </c>
      <c r="AB61" s="145">
        <v>93297</v>
      </c>
      <c r="AC61" s="145">
        <v>68035</v>
      </c>
      <c r="AD61" s="145">
        <v>98427</v>
      </c>
      <c r="AE61" s="145">
        <v>99051</v>
      </c>
      <c r="AF61" s="145">
        <v>114655</v>
      </c>
      <c r="AG61" s="145">
        <v>95928</v>
      </c>
      <c r="AH61" s="145">
        <v>93515</v>
      </c>
      <c r="AI61" s="145">
        <v>96412</v>
      </c>
      <c r="AJ61" s="145">
        <v>85375</v>
      </c>
      <c r="AK61" s="145">
        <v>87453</v>
      </c>
      <c r="AL61" s="145">
        <v>74958</v>
      </c>
      <c r="AM61" s="145">
        <v>72447</v>
      </c>
      <c r="AN61" s="145">
        <v>87444</v>
      </c>
      <c r="AO61" s="145">
        <v>69552</v>
      </c>
      <c r="AP61" s="145">
        <v>56552</v>
      </c>
      <c r="AQ61" s="145">
        <v>27757</v>
      </c>
      <c r="AR61" s="145">
        <v>33171</v>
      </c>
      <c r="AS61" s="145">
        <v>39093</v>
      </c>
      <c r="AT61" s="145">
        <v>41099</v>
      </c>
      <c r="AU61" s="145">
        <v>44039</v>
      </c>
      <c r="AV61" s="145">
        <v>50176</v>
      </c>
      <c r="AW61" s="195">
        <v>48559</v>
      </c>
    </row>
    <row r="62" spans="1:49" x14ac:dyDescent="0.35">
      <c r="A62" s="27" t="s">
        <v>337</v>
      </c>
      <c r="B62" s="3" t="s">
        <v>166</v>
      </c>
      <c r="C62" s="145">
        <f t="shared" si="6"/>
        <v>497.06521739130437</v>
      </c>
      <c r="D62" s="145">
        <v>624</v>
      </c>
      <c r="E62" s="145">
        <v>635</v>
      </c>
      <c r="F62" s="145">
        <v>627</v>
      </c>
      <c r="G62" s="145">
        <v>599</v>
      </c>
      <c r="H62" s="145">
        <v>650</v>
      </c>
      <c r="I62" s="145">
        <v>572</v>
      </c>
      <c r="J62" s="145">
        <v>552</v>
      </c>
      <c r="K62" s="145">
        <v>642</v>
      </c>
      <c r="L62" s="145">
        <v>581</v>
      </c>
      <c r="M62" s="145">
        <v>637</v>
      </c>
      <c r="N62" s="145">
        <v>746</v>
      </c>
      <c r="O62" s="145">
        <v>571</v>
      </c>
      <c r="P62" s="145">
        <v>597</v>
      </c>
      <c r="Q62" s="145">
        <v>521</v>
      </c>
      <c r="R62" s="145">
        <v>581</v>
      </c>
      <c r="S62" s="145">
        <v>537</v>
      </c>
      <c r="T62" s="145">
        <v>579</v>
      </c>
      <c r="U62" s="145">
        <v>573</v>
      </c>
      <c r="V62" s="145">
        <v>527</v>
      </c>
      <c r="W62" s="145">
        <v>550</v>
      </c>
      <c r="X62" s="145">
        <v>492</v>
      </c>
      <c r="Y62" s="145">
        <v>585</v>
      </c>
      <c r="Z62" s="145">
        <v>506</v>
      </c>
      <c r="AA62" s="145">
        <v>509</v>
      </c>
      <c r="AB62" s="145">
        <v>464</v>
      </c>
      <c r="AC62" s="145">
        <v>415</v>
      </c>
      <c r="AD62" s="145">
        <v>518</v>
      </c>
      <c r="AE62" s="145">
        <v>498</v>
      </c>
      <c r="AF62" s="145">
        <v>546</v>
      </c>
      <c r="AG62" s="145">
        <v>494</v>
      </c>
      <c r="AH62" s="145">
        <v>495</v>
      </c>
      <c r="AI62" s="145">
        <v>480</v>
      </c>
      <c r="AJ62" s="145">
        <v>445</v>
      </c>
      <c r="AK62" s="145">
        <v>478</v>
      </c>
      <c r="AL62" s="145">
        <v>412</v>
      </c>
      <c r="AM62" s="145">
        <v>383</v>
      </c>
      <c r="AN62" s="145">
        <v>455</v>
      </c>
      <c r="AO62" s="145">
        <v>402</v>
      </c>
      <c r="AP62" s="145">
        <v>349</v>
      </c>
      <c r="AQ62" s="145">
        <v>319</v>
      </c>
      <c r="AR62" s="145">
        <v>261</v>
      </c>
      <c r="AS62" s="145">
        <v>273</v>
      </c>
      <c r="AT62" s="145">
        <v>282</v>
      </c>
      <c r="AU62" s="145">
        <v>294</v>
      </c>
      <c r="AV62" s="145">
        <v>300</v>
      </c>
      <c r="AW62" s="195">
        <v>309</v>
      </c>
    </row>
    <row r="63" spans="1:49" x14ac:dyDescent="0.35">
      <c r="A63" s="27" t="s">
        <v>337</v>
      </c>
      <c r="B63" s="3" t="s">
        <v>133</v>
      </c>
      <c r="C63" s="4">
        <f t="shared" si="6"/>
        <v>1460.5217391304348</v>
      </c>
      <c r="D63" s="4">
        <v>1776</v>
      </c>
      <c r="E63" s="4">
        <v>1674</v>
      </c>
      <c r="F63" s="4">
        <v>2009</v>
      </c>
      <c r="G63" s="4">
        <v>1740</v>
      </c>
      <c r="H63" s="4">
        <v>1866</v>
      </c>
      <c r="I63" s="4">
        <v>1714</v>
      </c>
      <c r="J63" s="4">
        <v>1590</v>
      </c>
      <c r="K63" s="4">
        <v>1855</v>
      </c>
      <c r="L63" s="4">
        <v>1754</v>
      </c>
      <c r="M63" s="4">
        <v>1790</v>
      </c>
      <c r="N63" s="4">
        <v>1829</v>
      </c>
      <c r="O63" s="4">
        <v>1657</v>
      </c>
      <c r="P63" s="4">
        <v>1797</v>
      </c>
      <c r="Q63" s="4">
        <v>1535</v>
      </c>
      <c r="R63" s="4">
        <v>1855</v>
      </c>
      <c r="S63" s="4">
        <v>1696</v>
      </c>
      <c r="T63" s="4">
        <v>1869</v>
      </c>
      <c r="U63" s="4">
        <v>1945</v>
      </c>
      <c r="V63" s="4">
        <v>1637</v>
      </c>
      <c r="W63" s="4">
        <v>1753</v>
      </c>
      <c r="X63" s="4">
        <v>1483</v>
      </c>
      <c r="Y63" s="4">
        <v>1747</v>
      </c>
      <c r="Z63" s="4">
        <v>1519</v>
      </c>
      <c r="AA63" s="4">
        <v>1476</v>
      </c>
      <c r="AB63" s="4">
        <v>1353</v>
      </c>
      <c r="AC63" s="4">
        <v>1163</v>
      </c>
      <c r="AD63" s="4">
        <v>1484</v>
      </c>
      <c r="AE63" s="4">
        <v>1542</v>
      </c>
      <c r="AF63" s="4">
        <v>1635</v>
      </c>
      <c r="AG63" s="4">
        <v>1501</v>
      </c>
      <c r="AH63" s="4">
        <v>1499</v>
      </c>
      <c r="AI63" s="4">
        <v>1531</v>
      </c>
      <c r="AJ63" s="4">
        <v>1416</v>
      </c>
      <c r="AK63" s="4">
        <v>1425</v>
      </c>
      <c r="AL63" s="4">
        <v>1269</v>
      </c>
      <c r="AM63" s="4">
        <v>1205</v>
      </c>
      <c r="AN63" s="4">
        <v>1362</v>
      </c>
      <c r="AO63" s="4">
        <v>1168</v>
      </c>
      <c r="AP63" s="4">
        <v>953</v>
      </c>
      <c r="AQ63" s="3">
        <v>572</v>
      </c>
      <c r="AR63" s="3">
        <v>601</v>
      </c>
      <c r="AS63" s="4">
        <v>717</v>
      </c>
      <c r="AT63" s="4">
        <v>743</v>
      </c>
      <c r="AU63" s="4">
        <v>763</v>
      </c>
      <c r="AV63" s="4">
        <v>873</v>
      </c>
      <c r="AW63" s="16">
        <v>843</v>
      </c>
    </row>
    <row r="64" spans="1:49" x14ac:dyDescent="0.35">
      <c r="A64" s="27" t="s">
        <v>337</v>
      </c>
      <c r="B64" s="3" t="s">
        <v>167</v>
      </c>
      <c r="C64" s="4">
        <f t="shared" si="6"/>
        <v>17505.12146439643</v>
      </c>
      <c r="D64" s="4">
        <v>23427</v>
      </c>
      <c r="E64" s="4">
        <v>22437</v>
      </c>
      <c r="F64" s="4">
        <v>29652</v>
      </c>
      <c r="G64" s="4">
        <v>24904</v>
      </c>
      <c r="H64" s="4">
        <v>26562</v>
      </c>
      <c r="I64" s="4">
        <v>22836.587362235841</v>
      </c>
      <c r="J64" s="4">
        <v>21338</v>
      </c>
      <c r="K64" s="4">
        <v>25262</v>
      </c>
      <c r="L64" s="4">
        <v>23427</v>
      </c>
      <c r="M64" s="4">
        <v>26110</v>
      </c>
      <c r="N64" s="4">
        <v>28845</v>
      </c>
      <c r="O64" s="4">
        <v>22535</v>
      </c>
      <c r="P64" s="4">
        <v>21272</v>
      </c>
      <c r="Q64" s="4">
        <v>17763</v>
      </c>
      <c r="R64" s="4">
        <v>23506</v>
      </c>
      <c r="S64" s="4">
        <v>19929</v>
      </c>
      <c r="T64" s="4">
        <v>23328</v>
      </c>
      <c r="U64" s="4">
        <v>21413</v>
      </c>
      <c r="V64" s="4">
        <v>18117</v>
      </c>
      <c r="W64" s="4">
        <v>20800</v>
      </c>
      <c r="X64" s="4">
        <v>18325</v>
      </c>
      <c r="Y64" s="4">
        <v>22564</v>
      </c>
      <c r="Z64" s="4">
        <v>19860</v>
      </c>
      <c r="AA64" s="4">
        <v>17087</v>
      </c>
      <c r="AB64" s="4">
        <v>17900</v>
      </c>
      <c r="AC64" s="4">
        <v>11094</v>
      </c>
      <c r="AD64" s="4">
        <v>17952</v>
      </c>
      <c r="AE64" s="4">
        <v>17582</v>
      </c>
      <c r="AF64" s="4">
        <v>22031</v>
      </c>
      <c r="AG64" s="4">
        <v>17405</v>
      </c>
      <c r="AH64" s="4">
        <v>15963</v>
      </c>
      <c r="AI64" s="4">
        <v>16461</v>
      </c>
      <c r="AJ64" s="4">
        <v>14403</v>
      </c>
      <c r="AK64" s="4">
        <v>15724</v>
      </c>
      <c r="AL64" s="4">
        <v>13106</v>
      </c>
      <c r="AM64" s="4">
        <v>12454</v>
      </c>
      <c r="AN64" s="4">
        <v>16276</v>
      </c>
      <c r="AO64" s="4">
        <v>11921</v>
      </c>
      <c r="AP64" s="4">
        <v>9191</v>
      </c>
      <c r="AQ64" s="4">
        <v>2363</v>
      </c>
      <c r="AR64" s="4">
        <v>4214</v>
      </c>
      <c r="AS64" s="4">
        <v>4649</v>
      </c>
      <c r="AT64" s="4">
        <v>4897</v>
      </c>
      <c r="AU64" s="4">
        <v>5793</v>
      </c>
      <c r="AV64" s="4">
        <v>6529</v>
      </c>
      <c r="AW64" s="16">
        <v>6028</v>
      </c>
    </row>
    <row r="65" spans="1:49" x14ac:dyDescent="0.35">
      <c r="A65" s="27" t="s">
        <v>337</v>
      </c>
      <c r="B65" s="3" t="s">
        <v>132</v>
      </c>
      <c r="C65" s="4">
        <f t="shared" si="6"/>
        <v>188.13043478260869</v>
      </c>
      <c r="D65" s="4">
        <v>194</v>
      </c>
      <c r="E65" s="3">
        <v>181</v>
      </c>
      <c r="F65" s="3">
        <v>232</v>
      </c>
      <c r="G65" s="3">
        <v>208</v>
      </c>
      <c r="H65" s="4">
        <v>204</v>
      </c>
      <c r="I65" s="3">
        <v>205</v>
      </c>
      <c r="J65" s="4">
        <v>198</v>
      </c>
      <c r="K65" s="3">
        <v>199</v>
      </c>
      <c r="L65" s="3">
        <v>207</v>
      </c>
      <c r="M65" s="3">
        <v>202</v>
      </c>
      <c r="N65" s="3">
        <v>187</v>
      </c>
      <c r="O65" s="3">
        <v>202</v>
      </c>
      <c r="P65" s="3">
        <v>198</v>
      </c>
      <c r="Q65" s="3">
        <v>189</v>
      </c>
      <c r="R65" s="3">
        <v>214</v>
      </c>
      <c r="S65" s="4">
        <v>202</v>
      </c>
      <c r="T65" s="3">
        <v>215</v>
      </c>
      <c r="U65" s="3">
        <v>212</v>
      </c>
      <c r="V65" s="3">
        <v>195</v>
      </c>
      <c r="W65" s="3">
        <v>207</v>
      </c>
      <c r="X65" s="3">
        <v>202</v>
      </c>
      <c r="Y65" s="4">
        <v>210</v>
      </c>
      <c r="Z65" s="4">
        <v>205</v>
      </c>
      <c r="AA65" s="3">
        <v>188</v>
      </c>
      <c r="AB65" s="3">
        <v>201</v>
      </c>
      <c r="AC65" s="3">
        <v>164</v>
      </c>
      <c r="AD65" s="3">
        <v>190</v>
      </c>
      <c r="AE65" s="4">
        <v>199</v>
      </c>
      <c r="AF65" s="4">
        <v>210</v>
      </c>
      <c r="AG65" s="4">
        <v>194</v>
      </c>
      <c r="AH65" s="3">
        <v>189</v>
      </c>
      <c r="AI65" s="3">
        <v>201</v>
      </c>
      <c r="AJ65" s="4">
        <v>192</v>
      </c>
      <c r="AK65" s="3">
        <v>183</v>
      </c>
      <c r="AL65" s="3">
        <v>182</v>
      </c>
      <c r="AM65" s="3">
        <v>189</v>
      </c>
      <c r="AN65" s="3">
        <v>192</v>
      </c>
      <c r="AO65" s="3">
        <v>173</v>
      </c>
      <c r="AP65" s="3">
        <v>162</v>
      </c>
      <c r="AQ65" s="3">
        <v>87</v>
      </c>
      <c r="AR65" s="3">
        <v>127</v>
      </c>
      <c r="AS65" s="4">
        <v>143</v>
      </c>
      <c r="AT65" s="3">
        <v>146</v>
      </c>
      <c r="AU65" s="3">
        <v>150</v>
      </c>
      <c r="AV65" s="4">
        <v>167</v>
      </c>
      <c r="AW65" s="16">
        <v>157</v>
      </c>
    </row>
    <row r="66" spans="1:49" x14ac:dyDescent="0.35">
      <c r="A66" s="27" t="s">
        <v>342</v>
      </c>
      <c r="B66" s="3" t="s">
        <v>162</v>
      </c>
      <c r="C66" s="145">
        <f t="shared" si="6"/>
        <v>229.93478260869566</v>
      </c>
      <c r="D66" s="145">
        <v>0</v>
      </c>
      <c r="E66" s="145">
        <v>414</v>
      </c>
      <c r="F66" s="145">
        <v>1494</v>
      </c>
      <c r="G66" s="145">
        <v>0</v>
      </c>
      <c r="H66" s="145">
        <v>0</v>
      </c>
      <c r="I66" s="145">
        <v>0</v>
      </c>
      <c r="J66" s="145">
        <v>0</v>
      </c>
      <c r="K66" s="145">
        <v>0</v>
      </c>
      <c r="L66" s="145">
        <v>0</v>
      </c>
      <c r="M66" s="145">
        <v>0</v>
      </c>
      <c r="N66" s="145">
        <v>0</v>
      </c>
      <c r="O66" s="145">
        <v>0</v>
      </c>
      <c r="P66" s="145">
        <v>0</v>
      </c>
      <c r="Q66" s="145">
        <v>0</v>
      </c>
      <c r="R66" s="145">
        <v>0</v>
      </c>
      <c r="S66" s="145">
        <v>626</v>
      </c>
      <c r="T66" s="145">
        <v>0</v>
      </c>
      <c r="U66" s="145">
        <v>0</v>
      </c>
      <c r="V66" s="145">
        <v>2000</v>
      </c>
      <c r="W66" s="145">
        <v>0</v>
      </c>
      <c r="X66" s="145">
        <v>0</v>
      </c>
      <c r="Y66" s="145">
        <v>393</v>
      </c>
      <c r="Z66" s="145">
        <v>0</v>
      </c>
      <c r="AA66" s="145">
        <v>0</v>
      </c>
      <c r="AB66" s="145">
        <v>0</v>
      </c>
      <c r="AC66" s="145">
        <v>0</v>
      </c>
      <c r="AD66" s="145">
        <v>2110</v>
      </c>
      <c r="AE66" s="145">
        <v>0</v>
      </c>
      <c r="AF66" s="145">
        <v>0</v>
      </c>
      <c r="AG66" s="145">
        <v>0</v>
      </c>
      <c r="AH66" s="145">
        <v>732</v>
      </c>
      <c r="AI66" s="145">
        <v>0</v>
      </c>
      <c r="AJ66" s="145">
        <v>0</v>
      </c>
      <c r="AK66" s="145">
        <v>2000</v>
      </c>
      <c r="AL66" s="145">
        <v>0</v>
      </c>
      <c r="AM66" s="145">
        <v>0</v>
      </c>
      <c r="AN66" s="145">
        <v>0</v>
      </c>
      <c r="AO66" s="145">
        <v>0</v>
      </c>
      <c r="AP66" s="145">
        <v>0</v>
      </c>
      <c r="AQ66" s="145">
        <v>808</v>
      </c>
      <c r="AR66" s="145">
        <v>0</v>
      </c>
      <c r="AS66" s="145">
        <v>0</v>
      </c>
      <c r="AT66" s="145">
        <v>0</v>
      </c>
      <c r="AU66" s="145">
        <v>0</v>
      </c>
      <c r="AV66" s="145">
        <v>0</v>
      </c>
      <c r="AW66" s="195">
        <v>0</v>
      </c>
    </row>
    <row r="67" spans="1:49" x14ac:dyDescent="0.35">
      <c r="A67" s="27" t="s">
        <v>342</v>
      </c>
      <c r="B67" s="3" t="s">
        <v>166</v>
      </c>
      <c r="C67" s="145">
        <f t="shared" si="6"/>
        <v>207</v>
      </c>
      <c r="D67" s="145">
        <v>0</v>
      </c>
      <c r="E67" s="145">
        <v>414</v>
      </c>
      <c r="F67" s="145">
        <v>1494</v>
      </c>
      <c r="G67" s="145">
        <v>0</v>
      </c>
      <c r="H67" s="145">
        <v>0</v>
      </c>
      <c r="I67" s="145">
        <v>0</v>
      </c>
      <c r="J67" s="145">
        <v>0</v>
      </c>
      <c r="K67" s="145">
        <v>0</v>
      </c>
      <c r="L67" s="145">
        <v>0</v>
      </c>
      <c r="M67" s="145">
        <v>0</v>
      </c>
      <c r="N67" s="145">
        <v>0</v>
      </c>
      <c r="O67" s="145">
        <v>0</v>
      </c>
      <c r="P67" s="145">
        <v>0</v>
      </c>
      <c r="Q67" s="145">
        <v>0</v>
      </c>
      <c r="R67" s="145">
        <v>0</v>
      </c>
      <c r="S67" s="145">
        <v>626</v>
      </c>
      <c r="T67" s="145">
        <v>0</v>
      </c>
      <c r="U67" s="145">
        <v>0</v>
      </c>
      <c r="V67" s="145">
        <v>2000</v>
      </c>
      <c r="W67" s="145">
        <v>0</v>
      </c>
      <c r="X67" s="145">
        <v>0</v>
      </c>
      <c r="Y67" s="145">
        <v>393</v>
      </c>
      <c r="Z67" s="145">
        <v>0</v>
      </c>
      <c r="AA67" s="145">
        <v>0</v>
      </c>
      <c r="AB67" s="145">
        <v>0</v>
      </c>
      <c r="AC67" s="145">
        <v>0</v>
      </c>
      <c r="AD67" s="145">
        <v>1055</v>
      </c>
      <c r="AE67" s="145">
        <v>0</v>
      </c>
      <c r="AF67" s="145">
        <v>0</v>
      </c>
      <c r="AG67" s="145">
        <v>0</v>
      </c>
      <c r="AH67" s="145">
        <v>732</v>
      </c>
      <c r="AI67" s="145">
        <v>0</v>
      </c>
      <c r="AJ67" s="145">
        <v>0</v>
      </c>
      <c r="AK67" s="145">
        <v>2000</v>
      </c>
      <c r="AL67" s="145">
        <v>0</v>
      </c>
      <c r="AM67" s="145">
        <v>0</v>
      </c>
      <c r="AN67" s="145">
        <v>0</v>
      </c>
      <c r="AO67" s="145">
        <v>0</v>
      </c>
      <c r="AP67" s="145">
        <v>0</v>
      </c>
      <c r="AQ67" s="145">
        <v>808</v>
      </c>
      <c r="AR67" s="145">
        <v>0</v>
      </c>
      <c r="AS67" s="145">
        <v>0</v>
      </c>
      <c r="AT67" s="145">
        <v>0</v>
      </c>
      <c r="AU67" s="145">
        <v>0</v>
      </c>
      <c r="AV67" s="145">
        <v>0</v>
      </c>
      <c r="AW67" s="195">
        <v>0</v>
      </c>
    </row>
    <row r="68" spans="1:49" x14ac:dyDescent="0.35">
      <c r="A68" s="27" t="s">
        <v>342</v>
      </c>
      <c r="B68" s="3" t="s">
        <v>133</v>
      </c>
      <c r="C68" s="4">
        <f t="shared" si="6"/>
        <v>0.28260869565217389</v>
      </c>
      <c r="D68" s="3">
        <v>0</v>
      </c>
      <c r="E68" s="3">
        <v>1</v>
      </c>
      <c r="F68" s="3">
        <v>1</v>
      </c>
      <c r="G68" s="3">
        <v>0</v>
      </c>
      <c r="H68" s="3">
        <v>0</v>
      </c>
      <c r="I68" s="3">
        <v>0</v>
      </c>
      <c r="J68" s="3">
        <v>0</v>
      </c>
      <c r="K68" s="3">
        <v>0</v>
      </c>
      <c r="L68" s="3">
        <v>0</v>
      </c>
      <c r="M68" s="3">
        <v>0</v>
      </c>
      <c r="N68" s="3">
        <v>0</v>
      </c>
      <c r="O68" s="3">
        <v>0</v>
      </c>
      <c r="P68" s="3">
        <v>0</v>
      </c>
      <c r="Q68" s="3">
        <v>0</v>
      </c>
      <c r="R68" s="3">
        <v>0</v>
      </c>
      <c r="S68" s="3">
        <v>2</v>
      </c>
      <c r="T68" s="3">
        <v>0</v>
      </c>
      <c r="U68" s="3">
        <v>0</v>
      </c>
      <c r="V68" s="3">
        <v>2</v>
      </c>
      <c r="W68" s="3">
        <v>0</v>
      </c>
      <c r="X68" s="3">
        <v>0</v>
      </c>
      <c r="Y68" s="3">
        <v>1</v>
      </c>
      <c r="Z68" s="3">
        <v>0</v>
      </c>
      <c r="AA68" s="3">
        <v>0</v>
      </c>
      <c r="AB68" s="3">
        <v>0</v>
      </c>
      <c r="AC68" s="3">
        <v>0</v>
      </c>
      <c r="AD68" s="3">
        <v>2</v>
      </c>
      <c r="AE68" s="3">
        <v>0</v>
      </c>
      <c r="AF68" s="3">
        <v>0</v>
      </c>
      <c r="AG68" s="3">
        <v>0</v>
      </c>
      <c r="AH68" s="3">
        <v>1</v>
      </c>
      <c r="AI68" s="3">
        <v>0</v>
      </c>
      <c r="AJ68" s="3">
        <v>0</v>
      </c>
      <c r="AK68" s="3">
        <v>2</v>
      </c>
      <c r="AL68" s="3">
        <v>0</v>
      </c>
      <c r="AM68" s="3">
        <v>0</v>
      </c>
      <c r="AN68" s="3">
        <v>0</v>
      </c>
      <c r="AO68" s="3">
        <v>0</v>
      </c>
      <c r="AP68" s="3">
        <v>0</v>
      </c>
      <c r="AQ68" s="3">
        <v>1</v>
      </c>
      <c r="AR68" s="3">
        <v>0</v>
      </c>
      <c r="AS68" s="3">
        <v>0</v>
      </c>
      <c r="AT68" s="3">
        <v>0</v>
      </c>
      <c r="AU68" s="3">
        <v>0</v>
      </c>
      <c r="AV68" s="3">
        <v>0</v>
      </c>
      <c r="AW68" s="10">
        <v>0</v>
      </c>
    </row>
    <row r="69" spans="1:49" x14ac:dyDescent="0.35">
      <c r="A69" s="27" t="s">
        <v>342</v>
      </c>
      <c r="B69" s="3" t="s">
        <v>167</v>
      </c>
      <c r="C69" s="4">
        <f t="shared" si="6"/>
        <v>0</v>
      </c>
      <c r="D69" s="4">
        <v>0</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16">
        <v>0</v>
      </c>
    </row>
    <row r="70" spans="1:49" x14ac:dyDescent="0.35">
      <c r="A70" s="27" t="s">
        <v>342</v>
      </c>
      <c r="B70" s="3" t="s">
        <v>132</v>
      </c>
      <c r="C70" s="4">
        <f t="shared" si="6"/>
        <v>0.21739130434782608</v>
      </c>
      <c r="D70" s="3">
        <v>0</v>
      </c>
      <c r="E70" s="3">
        <v>1</v>
      </c>
      <c r="F70" s="3">
        <v>1</v>
      </c>
      <c r="G70" s="3">
        <v>0</v>
      </c>
      <c r="H70" s="3">
        <v>0</v>
      </c>
      <c r="I70" s="3">
        <v>0</v>
      </c>
      <c r="J70" s="3">
        <v>0</v>
      </c>
      <c r="K70" s="3">
        <v>0</v>
      </c>
      <c r="L70" s="3">
        <v>0</v>
      </c>
      <c r="M70" s="3">
        <v>0</v>
      </c>
      <c r="N70" s="3">
        <v>0</v>
      </c>
      <c r="O70" s="3">
        <v>0</v>
      </c>
      <c r="P70" s="3">
        <v>0</v>
      </c>
      <c r="Q70" s="3">
        <v>0</v>
      </c>
      <c r="R70" s="3">
        <v>0</v>
      </c>
      <c r="S70" s="3">
        <v>1</v>
      </c>
      <c r="T70" s="3">
        <v>0</v>
      </c>
      <c r="U70" s="3">
        <v>0</v>
      </c>
      <c r="V70" s="3">
        <v>1</v>
      </c>
      <c r="W70" s="3">
        <v>0</v>
      </c>
      <c r="X70" s="3">
        <v>0</v>
      </c>
      <c r="Y70" s="3">
        <v>1</v>
      </c>
      <c r="Z70" s="3">
        <v>0</v>
      </c>
      <c r="AA70" s="3">
        <v>0</v>
      </c>
      <c r="AB70" s="3">
        <v>0</v>
      </c>
      <c r="AC70" s="3">
        <v>0</v>
      </c>
      <c r="AD70" s="3">
        <v>2</v>
      </c>
      <c r="AE70" s="3">
        <v>0</v>
      </c>
      <c r="AF70" s="3">
        <v>0</v>
      </c>
      <c r="AG70" s="3">
        <v>0</v>
      </c>
      <c r="AH70" s="3">
        <v>1</v>
      </c>
      <c r="AI70" s="3">
        <v>0</v>
      </c>
      <c r="AJ70" s="3">
        <v>0</v>
      </c>
      <c r="AK70" s="3">
        <v>1</v>
      </c>
      <c r="AL70" s="3">
        <v>0</v>
      </c>
      <c r="AM70" s="3">
        <v>0</v>
      </c>
      <c r="AN70" s="3">
        <v>0</v>
      </c>
      <c r="AO70" s="3">
        <v>0</v>
      </c>
      <c r="AP70" s="3">
        <v>0</v>
      </c>
      <c r="AQ70" s="3">
        <v>1</v>
      </c>
      <c r="AR70" s="3">
        <v>0</v>
      </c>
      <c r="AS70" s="3">
        <v>0</v>
      </c>
      <c r="AT70" s="3">
        <v>0</v>
      </c>
      <c r="AU70" s="3">
        <v>0</v>
      </c>
      <c r="AV70" s="3">
        <v>0</v>
      </c>
      <c r="AW70" s="10">
        <v>0</v>
      </c>
    </row>
    <row r="71" spans="1:49" x14ac:dyDescent="0.35">
      <c r="A71" s="27" t="s">
        <v>338</v>
      </c>
      <c r="B71" s="3" t="s">
        <v>162</v>
      </c>
      <c r="C71" s="145">
        <f t="shared" si="6"/>
        <v>28.782608695652176</v>
      </c>
      <c r="D71" s="145">
        <v>33</v>
      </c>
      <c r="E71" s="145">
        <v>2</v>
      </c>
      <c r="F71" s="145">
        <v>23</v>
      </c>
      <c r="G71" s="145">
        <v>3</v>
      </c>
      <c r="H71" s="145">
        <v>39</v>
      </c>
      <c r="I71" s="145">
        <v>15</v>
      </c>
      <c r="J71" s="145">
        <v>3</v>
      </c>
      <c r="K71" s="145">
        <v>35</v>
      </c>
      <c r="L71" s="145">
        <v>28</v>
      </c>
      <c r="M71" s="145">
        <v>25</v>
      </c>
      <c r="N71" s="145">
        <v>25</v>
      </c>
      <c r="O71" s="145">
        <v>4</v>
      </c>
      <c r="P71" s="145">
        <v>20</v>
      </c>
      <c r="Q71" s="145">
        <v>45</v>
      </c>
      <c r="R71" s="145">
        <v>0</v>
      </c>
      <c r="S71" s="145">
        <v>17</v>
      </c>
      <c r="T71" s="145">
        <v>85</v>
      </c>
      <c r="U71" s="145">
        <v>41</v>
      </c>
      <c r="V71" s="145">
        <v>47</v>
      </c>
      <c r="W71" s="145">
        <v>32</v>
      </c>
      <c r="X71" s="145">
        <v>68</v>
      </c>
      <c r="Y71" s="145">
        <v>0</v>
      </c>
      <c r="Z71" s="145">
        <v>5</v>
      </c>
      <c r="AA71" s="145">
        <v>0</v>
      </c>
      <c r="AB71" s="145">
        <v>3</v>
      </c>
      <c r="AC71" s="145">
        <v>0</v>
      </c>
      <c r="AD71" s="145">
        <v>10</v>
      </c>
      <c r="AE71" s="145">
        <v>2</v>
      </c>
      <c r="AF71" s="145">
        <v>11</v>
      </c>
      <c r="AG71" s="145">
        <v>3</v>
      </c>
      <c r="AH71" s="145">
        <v>13</v>
      </c>
      <c r="AI71" s="145">
        <v>4</v>
      </c>
      <c r="AJ71" s="145">
        <v>1</v>
      </c>
      <c r="AK71" s="145">
        <v>0</v>
      </c>
      <c r="AL71" s="145">
        <v>0</v>
      </c>
      <c r="AM71" s="145">
        <v>55</v>
      </c>
      <c r="AN71" s="145">
        <v>0</v>
      </c>
      <c r="AO71" s="145">
        <v>6</v>
      </c>
      <c r="AP71" s="145">
        <v>4</v>
      </c>
      <c r="AQ71" s="145">
        <v>0</v>
      </c>
      <c r="AR71" s="145">
        <v>53</v>
      </c>
      <c r="AS71" s="145">
        <v>154</v>
      </c>
      <c r="AT71" s="145">
        <v>104</v>
      </c>
      <c r="AU71" s="145">
        <v>103</v>
      </c>
      <c r="AV71" s="145">
        <v>203</v>
      </c>
      <c r="AW71" s="195">
        <v>0</v>
      </c>
    </row>
    <row r="72" spans="1:49" x14ac:dyDescent="0.35">
      <c r="A72" s="27" t="s">
        <v>338</v>
      </c>
      <c r="B72" s="3" t="s">
        <v>166</v>
      </c>
      <c r="C72" s="145">
        <f t="shared" si="6"/>
        <v>11.217391304347826</v>
      </c>
      <c r="D72" s="145">
        <v>8</v>
      </c>
      <c r="E72" s="145">
        <v>2</v>
      </c>
      <c r="F72" s="145">
        <v>8</v>
      </c>
      <c r="G72" s="145">
        <v>3</v>
      </c>
      <c r="H72" s="145">
        <v>8</v>
      </c>
      <c r="I72" s="145">
        <v>7</v>
      </c>
      <c r="J72" s="145">
        <v>3</v>
      </c>
      <c r="K72" s="145">
        <v>18</v>
      </c>
      <c r="L72" s="145">
        <v>9</v>
      </c>
      <c r="M72" s="145">
        <v>13</v>
      </c>
      <c r="N72" s="145">
        <v>13</v>
      </c>
      <c r="O72" s="145">
        <v>4</v>
      </c>
      <c r="P72" s="145">
        <v>20</v>
      </c>
      <c r="Q72" s="145">
        <v>11</v>
      </c>
      <c r="R72" s="145">
        <v>0</v>
      </c>
      <c r="S72" s="145">
        <v>4</v>
      </c>
      <c r="T72" s="145">
        <v>17</v>
      </c>
      <c r="U72" s="145">
        <v>14</v>
      </c>
      <c r="V72" s="145">
        <v>16</v>
      </c>
      <c r="W72" s="145">
        <v>11</v>
      </c>
      <c r="X72" s="145">
        <v>17</v>
      </c>
      <c r="Y72" s="145">
        <v>0</v>
      </c>
      <c r="Z72" s="145">
        <v>2</v>
      </c>
      <c r="AA72" s="145">
        <v>0</v>
      </c>
      <c r="AB72" s="145">
        <v>3</v>
      </c>
      <c r="AC72" s="145">
        <v>0</v>
      </c>
      <c r="AD72" s="145">
        <v>5</v>
      </c>
      <c r="AE72" s="145">
        <v>2</v>
      </c>
      <c r="AF72" s="145">
        <v>5</v>
      </c>
      <c r="AG72" s="145">
        <v>3</v>
      </c>
      <c r="AH72" s="145">
        <v>13</v>
      </c>
      <c r="AI72" s="145">
        <v>4</v>
      </c>
      <c r="AJ72" s="145">
        <v>1</v>
      </c>
      <c r="AK72" s="145">
        <v>0</v>
      </c>
      <c r="AL72" s="145">
        <v>0</v>
      </c>
      <c r="AM72" s="145">
        <v>28</v>
      </c>
      <c r="AN72" s="145">
        <v>0</v>
      </c>
      <c r="AO72" s="145">
        <v>6</v>
      </c>
      <c r="AP72" s="145">
        <v>2</v>
      </c>
      <c r="AQ72" s="145">
        <v>0</v>
      </c>
      <c r="AR72" s="145">
        <v>26</v>
      </c>
      <c r="AS72" s="145">
        <v>38</v>
      </c>
      <c r="AT72" s="145">
        <v>52</v>
      </c>
      <c r="AU72" s="145">
        <v>52</v>
      </c>
      <c r="AV72" s="145">
        <v>68</v>
      </c>
      <c r="AW72" s="195">
        <v>0</v>
      </c>
    </row>
    <row r="73" spans="1:49" x14ac:dyDescent="0.35">
      <c r="A73" s="27" t="s">
        <v>338</v>
      </c>
      <c r="B73" s="3" t="s">
        <v>133</v>
      </c>
      <c r="C73" s="4">
        <f t="shared" si="6"/>
        <v>0</v>
      </c>
      <c r="D73" s="3">
        <v>0</v>
      </c>
      <c r="E73" s="3">
        <v>0</v>
      </c>
      <c r="F73" s="3">
        <v>0</v>
      </c>
      <c r="G73" s="3">
        <v>0</v>
      </c>
      <c r="H73" s="3">
        <v>0</v>
      </c>
      <c r="I73" s="3">
        <v>0</v>
      </c>
      <c r="J73" s="3">
        <v>0</v>
      </c>
      <c r="K73" s="3">
        <v>0</v>
      </c>
      <c r="L73" s="3">
        <v>0</v>
      </c>
      <c r="M73" s="3">
        <v>0</v>
      </c>
      <c r="N73" s="3">
        <v>0</v>
      </c>
      <c r="O73" s="3">
        <v>0</v>
      </c>
      <c r="P73" s="3">
        <v>0</v>
      </c>
      <c r="Q73" s="3">
        <v>0</v>
      </c>
      <c r="R73" s="3">
        <v>0</v>
      </c>
      <c r="S73" s="3">
        <v>0</v>
      </c>
      <c r="T73" s="3">
        <v>0</v>
      </c>
      <c r="U73" s="3">
        <v>0</v>
      </c>
      <c r="V73" s="3">
        <v>0</v>
      </c>
      <c r="W73" s="3">
        <v>0</v>
      </c>
      <c r="X73" s="3">
        <v>0</v>
      </c>
      <c r="Y73" s="3">
        <v>0</v>
      </c>
      <c r="Z73" s="3">
        <v>0</v>
      </c>
      <c r="AA73" s="3">
        <v>0</v>
      </c>
      <c r="AB73" s="3">
        <v>0</v>
      </c>
      <c r="AC73" s="3">
        <v>0</v>
      </c>
      <c r="AD73" s="3">
        <v>0</v>
      </c>
      <c r="AE73" s="3">
        <v>0</v>
      </c>
      <c r="AF73" s="3">
        <v>0</v>
      </c>
      <c r="AG73" s="3">
        <v>0</v>
      </c>
      <c r="AH73" s="3">
        <v>0</v>
      </c>
      <c r="AI73" s="3">
        <v>0</v>
      </c>
      <c r="AJ73" s="3">
        <v>0</v>
      </c>
      <c r="AK73" s="3">
        <v>0</v>
      </c>
      <c r="AL73" s="3">
        <v>0</v>
      </c>
      <c r="AM73" s="3">
        <v>0</v>
      </c>
      <c r="AN73" s="3">
        <v>0</v>
      </c>
      <c r="AO73" s="3">
        <v>0</v>
      </c>
      <c r="AP73" s="3">
        <v>0</v>
      </c>
      <c r="AQ73" s="3">
        <v>0</v>
      </c>
      <c r="AR73" s="3">
        <v>0</v>
      </c>
      <c r="AS73" s="3">
        <v>0</v>
      </c>
      <c r="AT73" s="3">
        <v>0</v>
      </c>
      <c r="AU73" s="3">
        <v>0</v>
      </c>
      <c r="AV73" s="3">
        <v>0</v>
      </c>
      <c r="AW73" s="10">
        <v>0</v>
      </c>
    </row>
    <row r="74" spans="1:49" x14ac:dyDescent="0.35">
      <c r="A74" s="27" t="s">
        <v>338</v>
      </c>
      <c r="B74" s="3" t="s">
        <v>167</v>
      </c>
      <c r="C74" s="4">
        <f t="shared" si="6"/>
        <v>0</v>
      </c>
      <c r="D74" s="4">
        <v>0</v>
      </c>
      <c r="E74" s="4">
        <v>0</v>
      </c>
      <c r="F74" s="4">
        <v>0</v>
      </c>
      <c r="G74" s="4">
        <v>0</v>
      </c>
      <c r="H74" s="4">
        <v>0</v>
      </c>
      <c r="I74" s="4">
        <v>0</v>
      </c>
      <c r="J74" s="4">
        <v>0</v>
      </c>
      <c r="K74" s="4">
        <v>0</v>
      </c>
      <c r="L74" s="4">
        <v>0</v>
      </c>
      <c r="M74" s="4">
        <v>0</v>
      </c>
      <c r="N74" s="4">
        <v>0</v>
      </c>
      <c r="O74" s="4">
        <v>0</v>
      </c>
      <c r="P74" s="4">
        <v>0</v>
      </c>
      <c r="Q74" s="4">
        <v>0</v>
      </c>
      <c r="R74" s="4">
        <v>0</v>
      </c>
      <c r="S74" s="4">
        <v>0</v>
      </c>
      <c r="T74" s="4">
        <v>0</v>
      </c>
      <c r="U74" s="4">
        <v>0</v>
      </c>
      <c r="V74" s="4">
        <v>0</v>
      </c>
      <c r="W74" s="4">
        <v>0</v>
      </c>
      <c r="X74" s="4">
        <v>0</v>
      </c>
      <c r="Y74" s="4">
        <v>0</v>
      </c>
      <c r="Z74" s="4">
        <v>0</v>
      </c>
      <c r="AA74" s="4">
        <v>0</v>
      </c>
      <c r="AB74" s="4">
        <v>0</v>
      </c>
      <c r="AC74" s="4">
        <v>0</v>
      </c>
      <c r="AD74" s="4">
        <v>0</v>
      </c>
      <c r="AE74" s="4">
        <v>0</v>
      </c>
      <c r="AF74" s="4">
        <v>0</v>
      </c>
      <c r="AG74" s="4">
        <v>0</v>
      </c>
      <c r="AH74" s="4">
        <v>0</v>
      </c>
      <c r="AI74" s="4">
        <v>0</v>
      </c>
      <c r="AJ74" s="4">
        <v>0</v>
      </c>
      <c r="AK74" s="4">
        <v>0</v>
      </c>
      <c r="AL74" s="4">
        <v>0</v>
      </c>
      <c r="AM74" s="4">
        <v>0</v>
      </c>
      <c r="AN74" s="4">
        <v>0</v>
      </c>
      <c r="AO74" s="4">
        <v>0</v>
      </c>
      <c r="AP74" s="4">
        <v>0</v>
      </c>
      <c r="AQ74" s="4">
        <v>0</v>
      </c>
      <c r="AR74" s="4">
        <v>0</v>
      </c>
      <c r="AS74" s="4">
        <v>0</v>
      </c>
      <c r="AT74" s="4">
        <v>0</v>
      </c>
      <c r="AU74" s="4">
        <v>0</v>
      </c>
      <c r="AV74" s="4">
        <v>0</v>
      </c>
      <c r="AW74" s="16">
        <v>0</v>
      </c>
    </row>
    <row r="75" spans="1:49" x14ac:dyDescent="0.35">
      <c r="A75" s="27" t="s">
        <v>338</v>
      </c>
      <c r="B75" s="3" t="s">
        <v>132</v>
      </c>
      <c r="C75" s="4">
        <f t="shared" si="6"/>
        <v>1.8695652173913044</v>
      </c>
      <c r="D75" s="3">
        <v>4</v>
      </c>
      <c r="E75" s="3">
        <v>1</v>
      </c>
      <c r="F75" s="3">
        <v>3</v>
      </c>
      <c r="G75" s="3">
        <v>1</v>
      </c>
      <c r="H75" s="3">
        <v>5</v>
      </c>
      <c r="I75" s="3">
        <v>2</v>
      </c>
      <c r="J75" s="3">
        <v>1</v>
      </c>
      <c r="K75" s="3">
        <v>2</v>
      </c>
      <c r="L75" s="3">
        <v>3</v>
      </c>
      <c r="M75" s="3">
        <v>2</v>
      </c>
      <c r="N75" s="3">
        <v>2</v>
      </c>
      <c r="O75" s="3">
        <v>1</v>
      </c>
      <c r="P75" s="3">
        <v>1</v>
      </c>
      <c r="Q75" s="3">
        <v>4</v>
      </c>
      <c r="R75" s="3">
        <v>0</v>
      </c>
      <c r="S75" s="3">
        <v>4</v>
      </c>
      <c r="T75" s="3">
        <v>5</v>
      </c>
      <c r="U75" s="3">
        <v>3</v>
      </c>
      <c r="V75" s="3">
        <v>3</v>
      </c>
      <c r="W75" s="3">
        <v>3</v>
      </c>
      <c r="X75" s="3">
        <v>4</v>
      </c>
      <c r="Y75" s="3">
        <v>0</v>
      </c>
      <c r="Z75" s="3">
        <v>3</v>
      </c>
      <c r="AA75" s="3">
        <v>0</v>
      </c>
      <c r="AB75" s="3">
        <v>1</v>
      </c>
      <c r="AC75" s="3">
        <v>0</v>
      </c>
      <c r="AD75" s="3">
        <v>2</v>
      </c>
      <c r="AE75" s="3">
        <v>1</v>
      </c>
      <c r="AF75" s="3">
        <v>2</v>
      </c>
      <c r="AG75" s="3">
        <v>1</v>
      </c>
      <c r="AH75" s="3">
        <v>1</v>
      </c>
      <c r="AI75" s="3">
        <v>1</v>
      </c>
      <c r="AJ75" s="3">
        <v>1</v>
      </c>
      <c r="AK75" s="3">
        <v>0</v>
      </c>
      <c r="AL75" s="3">
        <v>1</v>
      </c>
      <c r="AM75" s="3">
        <v>2</v>
      </c>
      <c r="AN75" s="3">
        <v>0</v>
      </c>
      <c r="AO75" s="3">
        <v>1</v>
      </c>
      <c r="AP75" s="3">
        <v>2</v>
      </c>
      <c r="AQ75" s="3">
        <v>0</v>
      </c>
      <c r="AR75" s="3">
        <v>2</v>
      </c>
      <c r="AS75" s="3">
        <v>4</v>
      </c>
      <c r="AT75" s="3">
        <v>2</v>
      </c>
      <c r="AU75" s="3">
        <v>2</v>
      </c>
      <c r="AV75" s="3">
        <v>3</v>
      </c>
      <c r="AW75" s="10">
        <v>0</v>
      </c>
    </row>
    <row r="76" spans="1:49" s="42" customFormat="1" x14ac:dyDescent="0.35">
      <c r="A76" s="54" t="s">
        <v>339</v>
      </c>
      <c r="B76" s="21" t="s">
        <v>162</v>
      </c>
      <c r="C76" s="145">
        <f t="shared" si="6"/>
        <v>235218.30434782608</v>
      </c>
      <c r="D76" s="145">
        <v>243049</v>
      </c>
      <c r="E76" s="145">
        <v>224930</v>
      </c>
      <c r="F76" s="145">
        <v>251368</v>
      </c>
      <c r="G76" s="145">
        <v>221042</v>
      </c>
      <c r="H76" s="145">
        <v>241662</v>
      </c>
      <c r="I76" s="145">
        <v>224235</v>
      </c>
      <c r="J76" s="145">
        <v>195267</v>
      </c>
      <c r="K76" s="145">
        <v>221157</v>
      </c>
      <c r="L76" s="145">
        <v>210705</v>
      </c>
      <c r="M76" s="145">
        <v>228386</v>
      </c>
      <c r="N76" s="145">
        <v>200412</v>
      </c>
      <c r="O76" s="145">
        <v>200779</v>
      </c>
      <c r="P76" s="145">
        <v>278641</v>
      </c>
      <c r="Q76" s="145">
        <v>260028</v>
      </c>
      <c r="R76" s="145">
        <v>264662</v>
      </c>
      <c r="S76" s="145">
        <v>268603</v>
      </c>
      <c r="T76" s="145">
        <v>285321</v>
      </c>
      <c r="U76" s="145">
        <v>263749</v>
      </c>
      <c r="V76" s="145">
        <v>246715</v>
      </c>
      <c r="W76" s="145">
        <v>277780</v>
      </c>
      <c r="X76" s="145">
        <v>239050</v>
      </c>
      <c r="Y76" s="145">
        <v>288110</v>
      </c>
      <c r="Z76" s="145">
        <v>240198</v>
      </c>
      <c r="AA76" s="145">
        <v>254288</v>
      </c>
      <c r="AB76" s="145">
        <v>268756</v>
      </c>
      <c r="AC76" s="145">
        <v>276167</v>
      </c>
      <c r="AD76" s="145">
        <v>317189</v>
      </c>
      <c r="AE76" s="145">
        <v>305123</v>
      </c>
      <c r="AF76" s="145">
        <v>300662</v>
      </c>
      <c r="AG76" s="145">
        <v>287136</v>
      </c>
      <c r="AH76" s="145">
        <v>288857</v>
      </c>
      <c r="AI76" s="145">
        <v>291555</v>
      </c>
      <c r="AJ76" s="145">
        <v>291822</v>
      </c>
      <c r="AK76" s="145">
        <v>260902</v>
      </c>
      <c r="AL76" s="145">
        <v>234858</v>
      </c>
      <c r="AM76" s="145">
        <v>249903</v>
      </c>
      <c r="AN76" s="145">
        <v>283881</v>
      </c>
      <c r="AO76" s="145">
        <v>231269</v>
      </c>
      <c r="AP76" s="145">
        <v>221939</v>
      </c>
      <c r="AQ76" s="145">
        <v>101838</v>
      </c>
      <c r="AR76" s="145">
        <v>102901</v>
      </c>
      <c r="AS76" s="145">
        <v>123185</v>
      </c>
      <c r="AT76" s="145">
        <v>111274</v>
      </c>
      <c r="AU76" s="145">
        <v>132863</v>
      </c>
      <c r="AV76" s="145">
        <v>147100</v>
      </c>
      <c r="AW76" s="195">
        <v>160725</v>
      </c>
    </row>
    <row r="77" spans="1:49" x14ac:dyDescent="0.35">
      <c r="A77" s="27" t="s">
        <v>339</v>
      </c>
      <c r="B77" s="3" t="s">
        <v>166</v>
      </c>
      <c r="C77" s="145">
        <f t="shared" si="6"/>
        <v>247.7391304347826</v>
      </c>
      <c r="D77" s="145">
        <v>206</v>
      </c>
      <c r="E77" s="145">
        <v>196</v>
      </c>
      <c r="F77" s="145">
        <v>212</v>
      </c>
      <c r="G77" s="145">
        <v>210</v>
      </c>
      <c r="H77" s="145">
        <v>218</v>
      </c>
      <c r="I77" s="145">
        <v>216</v>
      </c>
      <c r="J77" s="145">
        <v>207</v>
      </c>
      <c r="K77" s="145">
        <v>209</v>
      </c>
      <c r="L77" s="145">
        <v>206</v>
      </c>
      <c r="M77" s="145">
        <v>206</v>
      </c>
      <c r="N77" s="145">
        <v>183</v>
      </c>
      <c r="O77" s="145">
        <v>188</v>
      </c>
      <c r="P77" s="145">
        <v>220</v>
      </c>
      <c r="Q77" s="145">
        <v>224</v>
      </c>
      <c r="R77" s="145">
        <v>237</v>
      </c>
      <c r="S77" s="145">
        <v>250</v>
      </c>
      <c r="T77" s="145">
        <v>261</v>
      </c>
      <c r="U77" s="145">
        <v>263</v>
      </c>
      <c r="V77" s="145">
        <v>245</v>
      </c>
      <c r="W77" s="145">
        <v>277</v>
      </c>
      <c r="X77" s="145">
        <v>243</v>
      </c>
      <c r="Y77" s="145">
        <v>266</v>
      </c>
      <c r="Z77" s="145">
        <v>239</v>
      </c>
      <c r="AA77" s="145">
        <v>257</v>
      </c>
      <c r="AB77" s="145">
        <v>253</v>
      </c>
      <c r="AC77" s="145">
        <v>264</v>
      </c>
      <c r="AD77" s="145">
        <v>290</v>
      </c>
      <c r="AE77" s="145">
        <v>284</v>
      </c>
      <c r="AF77" s="145">
        <v>293</v>
      </c>
      <c r="AG77" s="145">
        <v>292</v>
      </c>
      <c r="AH77" s="145">
        <v>291</v>
      </c>
      <c r="AI77" s="145">
        <v>292</v>
      </c>
      <c r="AJ77" s="145">
        <v>294</v>
      </c>
      <c r="AK77" s="145">
        <v>290</v>
      </c>
      <c r="AL77" s="145">
        <v>274</v>
      </c>
      <c r="AM77" s="145">
        <v>296</v>
      </c>
      <c r="AN77" s="145">
        <v>304</v>
      </c>
      <c r="AO77" s="145">
        <v>280</v>
      </c>
      <c r="AP77" s="145">
        <v>309</v>
      </c>
      <c r="AQ77" s="145">
        <v>260</v>
      </c>
      <c r="AR77" s="145">
        <v>249</v>
      </c>
      <c r="AS77" s="145">
        <v>238</v>
      </c>
      <c r="AT77" s="145">
        <v>208</v>
      </c>
      <c r="AU77" s="145">
        <v>221</v>
      </c>
      <c r="AV77" s="145">
        <v>231</v>
      </c>
      <c r="AW77" s="195">
        <v>244</v>
      </c>
    </row>
    <row r="78" spans="1:49" x14ac:dyDescent="0.35">
      <c r="A78" s="27" t="s">
        <v>339</v>
      </c>
      <c r="B78" s="3" t="s">
        <v>133</v>
      </c>
      <c r="C78" s="4">
        <f t="shared" si="6"/>
        <v>6881.239130434783</v>
      </c>
      <c r="D78" s="4">
        <v>7584</v>
      </c>
      <c r="E78" s="4">
        <v>7433</v>
      </c>
      <c r="F78" s="4">
        <v>8268</v>
      </c>
      <c r="G78" s="4">
        <v>7222</v>
      </c>
      <c r="H78" s="4">
        <v>7602</v>
      </c>
      <c r="I78" s="4">
        <v>7229</v>
      </c>
      <c r="J78" s="4">
        <v>6250</v>
      </c>
      <c r="K78" s="4">
        <v>7399</v>
      </c>
      <c r="L78" s="4">
        <v>6703</v>
      </c>
      <c r="M78" s="4">
        <v>7423</v>
      </c>
      <c r="N78" s="4">
        <v>6859</v>
      </c>
      <c r="O78" s="4">
        <v>7124</v>
      </c>
      <c r="P78" s="4">
        <v>9166</v>
      </c>
      <c r="Q78" s="4">
        <v>8261</v>
      </c>
      <c r="R78" s="4">
        <v>8368</v>
      </c>
      <c r="S78" s="4">
        <v>8076</v>
      </c>
      <c r="T78" s="4">
        <v>8342</v>
      </c>
      <c r="U78" s="4">
        <v>7555</v>
      </c>
      <c r="V78" s="4">
        <v>7225</v>
      </c>
      <c r="W78" s="4">
        <v>7889</v>
      </c>
      <c r="X78" s="4">
        <v>6812</v>
      </c>
      <c r="Y78" s="4">
        <v>8175</v>
      </c>
      <c r="Z78" s="4">
        <v>7112</v>
      </c>
      <c r="AA78" s="4">
        <v>6864</v>
      </c>
      <c r="AB78" s="4">
        <v>7585</v>
      </c>
      <c r="AC78" s="4">
        <v>7646</v>
      </c>
      <c r="AD78" s="4">
        <v>8531</v>
      </c>
      <c r="AE78" s="4">
        <v>8224</v>
      </c>
      <c r="AF78" s="4">
        <v>7973</v>
      </c>
      <c r="AG78" s="4">
        <v>7511</v>
      </c>
      <c r="AH78" s="4">
        <v>7725</v>
      </c>
      <c r="AI78" s="4">
        <v>7697</v>
      </c>
      <c r="AJ78" s="4">
        <v>7398</v>
      </c>
      <c r="AK78" s="4">
        <v>7234</v>
      </c>
      <c r="AL78" s="4">
        <v>6425</v>
      </c>
      <c r="AM78" s="4">
        <v>6299</v>
      </c>
      <c r="AN78" s="4">
        <v>7463</v>
      </c>
      <c r="AO78" s="4">
        <v>6235</v>
      </c>
      <c r="AP78" s="4">
        <v>5764</v>
      </c>
      <c r="AQ78" s="4">
        <v>2965</v>
      </c>
      <c r="AR78" s="4">
        <v>2936</v>
      </c>
      <c r="AS78" s="4">
        <v>3624</v>
      </c>
      <c r="AT78" s="4">
        <v>3455</v>
      </c>
      <c r="AU78" s="4">
        <v>3985</v>
      </c>
      <c r="AV78" s="4">
        <v>4075</v>
      </c>
      <c r="AW78" s="16">
        <v>4846</v>
      </c>
    </row>
    <row r="79" spans="1:49" x14ac:dyDescent="0.35">
      <c r="A79" s="27" t="s">
        <v>339</v>
      </c>
      <c r="B79" s="3" t="s">
        <v>167</v>
      </c>
      <c r="C79" s="4">
        <f t="shared" si="6"/>
        <v>125450.95834248615</v>
      </c>
      <c r="D79" s="4">
        <v>118250</v>
      </c>
      <c r="E79" s="4">
        <v>108381</v>
      </c>
      <c r="F79" s="4">
        <v>121749</v>
      </c>
      <c r="G79" s="4">
        <v>106251</v>
      </c>
      <c r="H79" s="4">
        <v>117350</v>
      </c>
      <c r="I79" s="4">
        <v>111191</v>
      </c>
      <c r="J79" s="4">
        <v>99521</v>
      </c>
      <c r="K79" s="4">
        <v>111425.22004557052</v>
      </c>
      <c r="L79" s="4">
        <v>109709</v>
      </c>
      <c r="M79" s="4">
        <v>117641</v>
      </c>
      <c r="N79" s="4">
        <v>96134</v>
      </c>
      <c r="O79" s="4">
        <v>100281</v>
      </c>
      <c r="P79" s="4">
        <v>148560</v>
      </c>
      <c r="Q79" s="4">
        <v>140157</v>
      </c>
      <c r="R79" s="4">
        <v>145150</v>
      </c>
      <c r="S79" s="4">
        <v>148676.70959472281</v>
      </c>
      <c r="T79" s="4">
        <v>160100</v>
      </c>
      <c r="U79" s="4">
        <v>141720.48043266564</v>
      </c>
      <c r="V79" s="4">
        <v>127552.95890180222</v>
      </c>
      <c r="W79" s="4">
        <v>147212.06894277941</v>
      </c>
      <c r="X79" s="4">
        <v>129613.19793432501</v>
      </c>
      <c r="Y79" s="4">
        <v>157915</v>
      </c>
      <c r="Z79" s="4">
        <v>131705</v>
      </c>
      <c r="AA79" s="4">
        <v>130305</v>
      </c>
      <c r="AB79" s="4">
        <v>136764</v>
      </c>
      <c r="AC79" s="4">
        <v>133696</v>
      </c>
      <c r="AD79" s="4">
        <v>158968.88261090455</v>
      </c>
      <c r="AE79" s="4">
        <v>154472.4065214353</v>
      </c>
      <c r="AF79" s="4">
        <v>157791</v>
      </c>
      <c r="AG79" s="4">
        <v>154595</v>
      </c>
      <c r="AH79" s="4">
        <v>157573</v>
      </c>
      <c r="AI79" s="4">
        <v>163397</v>
      </c>
      <c r="AJ79" s="4">
        <v>164736</v>
      </c>
      <c r="AK79" s="4">
        <v>146732</v>
      </c>
      <c r="AL79" s="4">
        <v>131991</v>
      </c>
      <c r="AM79" s="4">
        <v>136702</v>
      </c>
      <c r="AN79" s="4">
        <v>146125</v>
      </c>
      <c r="AO79" s="4">
        <v>119284.64259778484</v>
      </c>
      <c r="AP79" s="4">
        <v>112938</v>
      </c>
      <c r="AQ79" s="4">
        <v>63717</v>
      </c>
      <c r="AR79" s="4">
        <v>65932.119108620493</v>
      </c>
      <c r="AS79" s="4">
        <v>79837</v>
      </c>
      <c r="AT79" s="4">
        <v>70917</v>
      </c>
      <c r="AU79" s="4">
        <v>85628.397063751356</v>
      </c>
      <c r="AV79" s="4">
        <v>98729</v>
      </c>
      <c r="AW79" s="16">
        <v>103667</v>
      </c>
    </row>
    <row r="80" spans="1:49" ht="15" thickBot="1" x14ac:dyDescent="0.4">
      <c r="A80" s="7" t="s">
        <v>339</v>
      </c>
      <c r="B80" s="8" t="s">
        <v>132</v>
      </c>
      <c r="C80" s="22">
        <f t="shared" si="6"/>
        <v>954.304347826087</v>
      </c>
      <c r="D80" s="22">
        <v>1179</v>
      </c>
      <c r="E80" s="22">
        <v>1148</v>
      </c>
      <c r="F80" s="22">
        <v>1183</v>
      </c>
      <c r="G80" s="22">
        <v>1053</v>
      </c>
      <c r="H80" s="22">
        <v>1111</v>
      </c>
      <c r="I80" s="22">
        <v>1040</v>
      </c>
      <c r="J80" s="22">
        <v>942</v>
      </c>
      <c r="K80" s="22">
        <v>1056</v>
      </c>
      <c r="L80" s="22">
        <v>1021</v>
      </c>
      <c r="M80" s="22">
        <v>1109</v>
      </c>
      <c r="N80" s="22">
        <v>1098</v>
      </c>
      <c r="O80" s="22">
        <v>1070</v>
      </c>
      <c r="P80" s="22">
        <v>1265</v>
      </c>
      <c r="Q80" s="22">
        <v>1161</v>
      </c>
      <c r="R80" s="22">
        <v>1117</v>
      </c>
      <c r="S80" s="22">
        <v>1073</v>
      </c>
      <c r="T80" s="22">
        <v>1092</v>
      </c>
      <c r="U80" s="22">
        <v>1004</v>
      </c>
      <c r="V80" s="22">
        <v>1007</v>
      </c>
      <c r="W80" s="22">
        <v>1002</v>
      </c>
      <c r="X80" s="22">
        <v>985</v>
      </c>
      <c r="Y80" s="22">
        <v>1084</v>
      </c>
      <c r="Z80" s="22">
        <v>1007</v>
      </c>
      <c r="AA80" s="22">
        <v>988</v>
      </c>
      <c r="AB80" s="22">
        <v>1062</v>
      </c>
      <c r="AC80" s="22">
        <v>1046</v>
      </c>
      <c r="AD80" s="22">
        <v>1092</v>
      </c>
      <c r="AE80" s="22">
        <v>1075</v>
      </c>
      <c r="AF80" s="22">
        <v>1027</v>
      </c>
      <c r="AG80" s="22">
        <v>985</v>
      </c>
      <c r="AH80" s="22">
        <v>992</v>
      </c>
      <c r="AI80" s="22">
        <v>997</v>
      </c>
      <c r="AJ80" s="22">
        <v>992</v>
      </c>
      <c r="AK80" s="22">
        <v>899</v>
      </c>
      <c r="AL80" s="22">
        <v>856</v>
      </c>
      <c r="AM80" s="22">
        <v>844</v>
      </c>
      <c r="AN80" s="22">
        <v>934</v>
      </c>
      <c r="AO80" s="22">
        <v>827</v>
      </c>
      <c r="AP80" s="22">
        <v>719</v>
      </c>
      <c r="AQ80" s="8">
        <v>392</v>
      </c>
      <c r="AR80" s="8">
        <v>414</v>
      </c>
      <c r="AS80" s="22">
        <v>518</v>
      </c>
      <c r="AT80" s="22">
        <v>534</v>
      </c>
      <c r="AU80" s="22">
        <v>602</v>
      </c>
      <c r="AV80" s="22">
        <v>636</v>
      </c>
      <c r="AW80" s="178">
        <v>660</v>
      </c>
    </row>
    <row r="81" spans="1:49" s="2" customFormat="1" x14ac:dyDescent="0.3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row>
    <row r="82" spans="1:49" s="2" customFormat="1" x14ac:dyDescent="0.35">
      <c r="A82" s="51" t="s">
        <v>138</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row>
    <row r="84" spans="1:49" x14ac:dyDescent="0.35">
      <c r="A84" s="456" t="s">
        <v>171</v>
      </c>
      <c r="B84" s="456" t="s">
        <v>160</v>
      </c>
      <c r="C84" s="456" t="s">
        <v>153</v>
      </c>
      <c r="D84" s="14">
        <v>42736</v>
      </c>
      <c r="E84" s="14">
        <v>42767</v>
      </c>
      <c r="F84" s="14">
        <v>42795</v>
      </c>
      <c r="G84" s="14">
        <v>42826</v>
      </c>
      <c r="H84" s="14">
        <v>42856</v>
      </c>
      <c r="I84" s="14">
        <v>42887</v>
      </c>
      <c r="J84" s="14">
        <v>42917</v>
      </c>
      <c r="K84" s="14">
        <v>42948</v>
      </c>
      <c r="L84" s="14">
        <v>42979</v>
      </c>
      <c r="M84" s="14">
        <v>43009</v>
      </c>
      <c r="N84" s="14">
        <v>43040</v>
      </c>
      <c r="O84" s="14">
        <v>43070</v>
      </c>
      <c r="P84" s="14">
        <v>43101</v>
      </c>
      <c r="Q84" s="14">
        <v>43132</v>
      </c>
      <c r="R84" s="14">
        <v>43160</v>
      </c>
      <c r="S84" s="14">
        <v>43191</v>
      </c>
      <c r="T84" s="14">
        <v>43221</v>
      </c>
      <c r="U84" s="14">
        <v>43252</v>
      </c>
      <c r="V84" s="14">
        <v>43282</v>
      </c>
      <c r="W84" s="14">
        <v>43313</v>
      </c>
      <c r="X84" s="14">
        <v>43344</v>
      </c>
      <c r="Y84" s="14">
        <v>43374</v>
      </c>
      <c r="Z84" s="14">
        <v>43405</v>
      </c>
      <c r="AA84" s="14">
        <v>43435</v>
      </c>
      <c r="AB84" s="14">
        <v>43466</v>
      </c>
      <c r="AC84" s="14">
        <v>43497</v>
      </c>
      <c r="AD84" s="14">
        <v>43525</v>
      </c>
      <c r="AE84" s="14">
        <v>43556</v>
      </c>
      <c r="AF84" s="14">
        <v>43586</v>
      </c>
      <c r="AG84" s="14">
        <v>43617</v>
      </c>
      <c r="AH84" s="14">
        <v>43647</v>
      </c>
      <c r="AI84" s="14">
        <v>43678</v>
      </c>
      <c r="AJ84" s="14">
        <v>43709</v>
      </c>
      <c r="AK84" s="14">
        <v>43739</v>
      </c>
      <c r="AL84" s="14">
        <v>43770</v>
      </c>
      <c r="AM84" s="14">
        <v>43800</v>
      </c>
      <c r="AN84" s="14">
        <v>43831</v>
      </c>
      <c r="AO84" s="14">
        <v>43862</v>
      </c>
      <c r="AP84" s="14">
        <v>43891</v>
      </c>
      <c r="AQ84" s="14">
        <v>43922</v>
      </c>
      <c r="AR84" s="14">
        <v>43952</v>
      </c>
      <c r="AS84" s="14">
        <v>43983</v>
      </c>
      <c r="AT84" s="14">
        <v>44013</v>
      </c>
      <c r="AU84" s="14">
        <v>44044</v>
      </c>
      <c r="AV84" s="14">
        <v>44075</v>
      </c>
      <c r="AW84" s="15">
        <v>44105</v>
      </c>
    </row>
    <row r="85" spans="1:49" x14ac:dyDescent="0.35">
      <c r="A85" s="39" t="s">
        <v>356</v>
      </c>
      <c r="B85" s="3" t="s">
        <v>357</v>
      </c>
      <c r="C85" s="231">
        <f t="shared" ref="C85:C92" si="7">AVERAGE(D85:AW85)</f>
        <v>173.92478260869566</v>
      </c>
      <c r="D85" s="231">
        <v>620</v>
      </c>
      <c r="E85" s="231">
        <v>316.5</v>
      </c>
      <c r="F85" s="231">
        <v>0</v>
      </c>
      <c r="G85" s="231">
        <v>0</v>
      </c>
      <c r="H85" s="231">
        <v>0</v>
      </c>
      <c r="I85" s="231">
        <v>0</v>
      </c>
      <c r="J85" s="231">
        <v>0</v>
      </c>
      <c r="K85" s="231">
        <v>390</v>
      </c>
      <c r="L85" s="231">
        <v>0</v>
      </c>
      <c r="M85" s="231">
        <v>0</v>
      </c>
      <c r="N85" s="231">
        <v>0</v>
      </c>
      <c r="O85" s="231">
        <v>1128.19</v>
      </c>
      <c r="P85" s="231">
        <v>386.57</v>
      </c>
      <c r="Q85" s="231">
        <v>474.8</v>
      </c>
      <c r="R85" s="231">
        <v>477</v>
      </c>
      <c r="S85" s="231">
        <v>504</v>
      </c>
      <c r="T85" s="231">
        <v>973.4</v>
      </c>
      <c r="U85" s="231">
        <v>398</v>
      </c>
      <c r="V85" s="231">
        <v>84</v>
      </c>
      <c r="W85" s="231">
        <v>0</v>
      </c>
      <c r="X85" s="231">
        <v>503.5</v>
      </c>
      <c r="Y85" s="231">
        <v>264.89999999999998</v>
      </c>
      <c r="Z85" s="231">
        <v>189.8</v>
      </c>
      <c r="AA85" s="231">
        <v>0</v>
      </c>
      <c r="AB85" s="231">
        <v>193</v>
      </c>
      <c r="AC85" s="231">
        <v>230.88</v>
      </c>
      <c r="AD85" s="231">
        <v>362.04</v>
      </c>
      <c r="AE85" s="231">
        <v>339.75</v>
      </c>
      <c r="AF85" s="231">
        <v>0</v>
      </c>
      <c r="AG85" s="231">
        <v>34.25</v>
      </c>
      <c r="AH85" s="231">
        <v>0</v>
      </c>
      <c r="AI85" s="231">
        <v>0</v>
      </c>
      <c r="AJ85" s="231">
        <v>0</v>
      </c>
      <c r="AK85" s="231">
        <v>0</v>
      </c>
      <c r="AL85" s="231">
        <v>0</v>
      </c>
      <c r="AM85" s="231">
        <v>0</v>
      </c>
      <c r="AN85" s="145">
        <v>0</v>
      </c>
      <c r="AO85" s="145">
        <v>0</v>
      </c>
      <c r="AP85" s="145">
        <v>129.96</v>
      </c>
      <c r="AQ85" s="145">
        <v>0</v>
      </c>
      <c r="AR85" s="145">
        <v>0</v>
      </c>
      <c r="AS85" s="145">
        <v>0</v>
      </c>
      <c r="AT85" s="145">
        <v>0</v>
      </c>
      <c r="AU85" s="145">
        <v>0</v>
      </c>
      <c r="AV85" s="145">
        <v>0</v>
      </c>
      <c r="AW85" s="145">
        <v>0</v>
      </c>
    </row>
    <row r="86" spans="1:49" x14ac:dyDescent="0.35">
      <c r="A86" s="39" t="s">
        <v>358</v>
      </c>
      <c r="B86" s="3" t="s">
        <v>357</v>
      </c>
      <c r="C86" s="231">
        <f t="shared" si="7"/>
        <v>835.54173913043485</v>
      </c>
      <c r="D86" s="231">
        <v>54.31</v>
      </c>
      <c r="E86" s="231">
        <v>0</v>
      </c>
      <c r="F86" s="231">
        <v>966.5</v>
      </c>
      <c r="G86" s="231">
        <v>412.43</v>
      </c>
      <c r="H86" s="231">
        <v>1352.71</v>
      </c>
      <c r="I86" s="231">
        <v>469.7</v>
      </c>
      <c r="J86" s="231">
        <v>847.79</v>
      </c>
      <c r="K86" s="231">
        <v>1075.3699999999999</v>
      </c>
      <c r="L86" s="231">
        <v>118.57</v>
      </c>
      <c r="M86" s="231">
        <v>1460.78</v>
      </c>
      <c r="N86" s="231">
        <v>646.77</v>
      </c>
      <c r="O86" s="231">
        <v>1810.44</v>
      </c>
      <c r="P86" s="231">
        <v>932.24</v>
      </c>
      <c r="Q86" s="231">
        <v>1372.59</v>
      </c>
      <c r="R86" s="231">
        <v>2250.2600000000002</v>
      </c>
      <c r="S86" s="231">
        <v>495.89</v>
      </c>
      <c r="T86" s="231">
        <v>1936.19</v>
      </c>
      <c r="U86" s="231">
        <v>2038.5</v>
      </c>
      <c r="V86" s="231">
        <v>1006.1</v>
      </c>
      <c r="W86" s="231">
        <v>835.48</v>
      </c>
      <c r="X86" s="231">
        <v>1162.76</v>
      </c>
      <c r="Y86" s="231">
        <v>326.32</v>
      </c>
      <c r="Z86" s="231">
        <v>3329.02</v>
      </c>
      <c r="AA86" s="231">
        <v>128.81</v>
      </c>
      <c r="AB86" s="231">
        <v>503.46</v>
      </c>
      <c r="AC86" s="231">
        <v>128.82</v>
      </c>
      <c r="AD86" s="231">
        <v>623.44000000000005</v>
      </c>
      <c r="AE86" s="231">
        <v>527.91999999999996</v>
      </c>
      <c r="AF86" s="231">
        <v>1515.96</v>
      </c>
      <c r="AG86" s="231">
        <v>578.14</v>
      </c>
      <c r="AH86" s="231">
        <v>1598.77</v>
      </c>
      <c r="AI86" s="231">
        <v>514.89</v>
      </c>
      <c r="AJ86" s="231">
        <v>597.36</v>
      </c>
      <c r="AK86" s="231">
        <v>757.86</v>
      </c>
      <c r="AL86" s="231">
        <v>1589.81</v>
      </c>
      <c r="AM86" s="231">
        <v>1028.52</v>
      </c>
      <c r="AN86" s="145">
        <v>764.55</v>
      </c>
      <c r="AO86" s="145">
        <v>912.05</v>
      </c>
      <c r="AP86" s="145">
        <v>981.8</v>
      </c>
      <c r="AQ86" s="145">
        <v>223.44</v>
      </c>
      <c r="AR86" s="145">
        <v>0</v>
      </c>
      <c r="AS86" s="145">
        <v>167.58</v>
      </c>
      <c r="AT86" s="145">
        <v>55.86</v>
      </c>
      <c r="AU86" s="145">
        <v>0</v>
      </c>
      <c r="AV86" s="145">
        <v>167.58</v>
      </c>
      <c r="AW86" s="145">
        <v>167.58</v>
      </c>
    </row>
    <row r="87" spans="1:49" x14ac:dyDescent="0.35">
      <c r="A87" s="39" t="s">
        <v>359</v>
      </c>
      <c r="B87" s="3" t="s">
        <v>357</v>
      </c>
      <c r="C87" s="231">
        <f t="shared" si="7"/>
        <v>64.992173913043473</v>
      </c>
      <c r="D87" s="231">
        <v>23.51</v>
      </c>
      <c r="E87" s="231">
        <v>14.08</v>
      </c>
      <c r="F87" s="231">
        <v>71.45</v>
      </c>
      <c r="G87" s="231">
        <v>82.8</v>
      </c>
      <c r="H87" s="231">
        <v>14.76</v>
      </c>
      <c r="I87" s="231">
        <v>23.75</v>
      </c>
      <c r="J87" s="231">
        <v>30.93</v>
      </c>
      <c r="K87" s="231">
        <v>175.67</v>
      </c>
      <c r="L87" s="231">
        <v>100.63</v>
      </c>
      <c r="M87" s="231">
        <v>87.9</v>
      </c>
      <c r="N87" s="231">
        <v>8.6999999999999993</v>
      </c>
      <c r="O87" s="231">
        <v>176.86</v>
      </c>
      <c r="P87" s="231">
        <v>10.53</v>
      </c>
      <c r="Q87" s="231">
        <v>125.07</v>
      </c>
      <c r="R87" s="231">
        <v>101.32</v>
      </c>
      <c r="S87" s="231">
        <v>119.23</v>
      </c>
      <c r="T87" s="231">
        <v>40</v>
      </c>
      <c r="U87" s="231">
        <v>337.37</v>
      </c>
      <c r="V87" s="231">
        <v>83</v>
      </c>
      <c r="W87" s="231">
        <v>71.650000000000006</v>
      </c>
      <c r="X87" s="231">
        <v>69.569999999999993</v>
      </c>
      <c r="Y87" s="231">
        <v>214.16</v>
      </c>
      <c r="Z87" s="231">
        <v>436.29</v>
      </c>
      <c r="AA87" s="231">
        <v>19.739999999999998</v>
      </c>
      <c r="AB87" s="231">
        <v>63</v>
      </c>
      <c r="AC87" s="231">
        <v>19.95</v>
      </c>
      <c r="AD87" s="231">
        <v>0</v>
      </c>
      <c r="AE87" s="231">
        <v>64.58</v>
      </c>
      <c r="AF87" s="231">
        <v>75.7</v>
      </c>
      <c r="AG87" s="231">
        <v>44.28</v>
      </c>
      <c r="AH87" s="231">
        <v>18.13</v>
      </c>
      <c r="AI87" s="231">
        <v>0</v>
      </c>
      <c r="AJ87" s="231">
        <v>0</v>
      </c>
      <c r="AK87" s="231">
        <v>91.76</v>
      </c>
      <c r="AL87" s="231">
        <v>38.35</v>
      </c>
      <c r="AM87" s="231">
        <v>0</v>
      </c>
      <c r="AN87" s="145">
        <v>107.73</v>
      </c>
      <c r="AO87" s="145">
        <v>27.19</v>
      </c>
      <c r="AP87" s="145">
        <v>0</v>
      </c>
      <c r="AQ87" s="145">
        <v>0</v>
      </c>
      <c r="AR87" s="145">
        <v>0</v>
      </c>
      <c r="AS87" s="145">
        <v>0</v>
      </c>
      <c r="AT87" s="145">
        <v>0</v>
      </c>
      <c r="AU87" s="145">
        <v>0</v>
      </c>
      <c r="AV87" s="145">
        <v>0</v>
      </c>
      <c r="AW87" s="145">
        <v>0</v>
      </c>
    </row>
    <row r="88" spans="1:49" x14ac:dyDescent="0.35">
      <c r="A88" s="39" t="s">
        <v>360</v>
      </c>
      <c r="B88" s="3" t="s">
        <v>357</v>
      </c>
      <c r="C88" s="231">
        <f t="shared" si="7"/>
        <v>4907.5258695652183</v>
      </c>
      <c r="D88" s="231">
        <v>12127.43</v>
      </c>
      <c r="E88" s="231">
        <v>13599.25</v>
      </c>
      <c r="F88" s="231">
        <v>15468.34</v>
      </c>
      <c r="G88" s="231">
        <v>14625.95</v>
      </c>
      <c r="H88" s="231">
        <v>16208.53</v>
      </c>
      <c r="I88" s="231">
        <v>16690.12</v>
      </c>
      <c r="J88" s="231">
        <v>9647.76</v>
      </c>
      <c r="K88" s="231">
        <v>10067.25</v>
      </c>
      <c r="L88" s="231">
        <v>11843.89</v>
      </c>
      <c r="M88" s="231">
        <v>17929.79</v>
      </c>
      <c r="N88" s="231">
        <v>19407.98</v>
      </c>
      <c r="O88" s="231">
        <v>26319.09</v>
      </c>
      <c r="P88" s="231">
        <v>1434.28</v>
      </c>
      <c r="Q88" s="231">
        <v>1302.7</v>
      </c>
      <c r="R88" s="231">
        <v>1707.57</v>
      </c>
      <c r="S88" s="231">
        <v>1356.37</v>
      </c>
      <c r="T88" s="231">
        <v>1240.8900000000001</v>
      </c>
      <c r="U88" s="231">
        <v>2122.6</v>
      </c>
      <c r="V88" s="231">
        <v>3121.04</v>
      </c>
      <c r="W88" s="231">
        <v>3753.9</v>
      </c>
      <c r="X88" s="231">
        <v>2189.44</v>
      </c>
      <c r="Y88" s="231">
        <v>3119.21</v>
      </c>
      <c r="Z88" s="231">
        <v>2003.14</v>
      </c>
      <c r="AA88" s="231">
        <v>1989.24</v>
      </c>
      <c r="AB88" s="231">
        <v>2069.41</v>
      </c>
      <c r="AC88" s="231">
        <v>1537.59</v>
      </c>
      <c r="AD88" s="231">
        <v>580.23</v>
      </c>
      <c r="AE88" s="231">
        <v>749.72</v>
      </c>
      <c r="AF88" s="231">
        <v>798.08</v>
      </c>
      <c r="AG88" s="231">
        <v>595.11</v>
      </c>
      <c r="AH88" s="231">
        <v>680.62</v>
      </c>
      <c r="AI88" s="231">
        <v>717.88</v>
      </c>
      <c r="AJ88" s="231">
        <v>676.71</v>
      </c>
      <c r="AK88" s="231">
        <v>815.19</v>
      </c>
      <c r="AL88" s="231">
        <v>793.24</v>
      </c>
      <c r="AM88" s="231">
        <v>597.54</v>
      </c>
      <c r="AN88" s="145">
        <v>763.51</v>
      </c>
      <c r="AO88" s="145">
        <v>723.42</v>
      </c>
      <c r="AP88" s="145">
        <v>835.94</v>
      </c>
      <c r="AQ88" s="145">
        <v>348.71</v>
      </c>
      <c r="AR88" s="145">
        <v>314.69</v>
      </c>
      <c r="AS88" s="145">
        <v>587.66999999999996</v>
      </c>
      <c r="AT88" s="145">
        <v>517.41999999999996</v>
      </c>
      <c r="AU88" s="145">
        <v>528.21</v>
      </c>
      <c r="AV88" s="145">
        <v>446.21</v>
      </c>
      <c r="AW88" s="145">
        <v>793.33</v>
      </c>
    </row>
    <row r="89" spans="1:49" x14ac:dyDescent="0.35">
      <c r="A89" s="39" t="s">
        <v>361</v>
      </c>
      <c r="B89" s="3" t="s">
        <v>357</v>
      </c>
      <c r="C89" s="231">
        <f t="shared" si="7"/>
        <v>109.1304347826087</v>
      </c>
      <c r="D89" s="231">
        <v>82</v>
      </c>
      <c r="E89" s="231">
        <v>72</v>
      </c>
      <c r="F89" s="231">
        <v>62</v>
      </c>
      <c r="G89" s="231">
        <v>60</v>
      </c>
      <c r="H89" s="231">
        <v>28</v>
      </c>
      <c r="I89" s="231">
        <v>22</v>
      </c>
      <c r="J89" s="231">
        <v>40</v>
      </c>
      <c r="K89" s="231">
        <v>54</v>
      </c>
      <c r="L89" s="231">
        <v>58</v>
      </c>
      <c r="M89" s="231">
        <v>72</v>
      </c>
      <c r="N89" s="231">
        <v>174</v>
      </c>
      <c r="O89" s="231">
        <v>156</v>
      </c>
      <c r="P89" s="231">
        <v>148</v>
      </c>
      <c r="Q89" s="231">
        <v>214</v>
      </c>
      <c r="R89" s="231">
        <v>162</v>
      </c>
      <c r="S89" s="231">
        <v>84</v>
      </c>
      <c r="T89" s="231">
        <v>124</v>
      </c>
      <c r="U89" s="231">
        <v>130</v>
      </c>
      <c r="V89" s="231">
        <v>182</v>
      </c>
      <c r="W89" s="231">
        <v>212</v>
      </c>
      <c r="X89" s="231">
        <v>46</v>
      </c>
      <c r="Y89" s="231">
        <v>62</v>
      </c>
      <c r="Z89" s="231">
        <v>328</v>
      </c>
      <c r="AA89" s="231">
        <v>262</v>
      </c>
      <c r="AB89" s="231">
        <v>216</v>
      </c>
      <c r="AC89" s="231">
        <v>202</v>
      </c>
      <c r="AD89" s="231">
        <v>102</v>
      </c>
      <c r="AE89" s="231">
        <v>264</v>
      </c>
      <c r="AF89" s="231">
        <v>202</v>
      </c>
      <c r="AG89" s="231">
        <v>68</v>
      </c>
      <c r="AH89" s="231">
        <v>152</v>
      </c>
      <c r="AI89" s="231">
        <v>162</v>
      </c>
      <c r="AJ89" s="231">
        <v>50</v>
      </c>
      <c r="AK89" s="231">
        <v>78</v>
      </c>
      <c r="AL89" s="231">
        <v>74</v>
      </c>
      <c r="AM89" s="231">
        <v>60</v>
      </c>
      <c r="AN89" s="145">
        <v>156</v>
      </c>
      <c r="AO89" s="145">
        <v>170</v>
      </c>
      <c r="AP89" s="145">
        <v>114</v>
      </c>
      <c r="AQ89" s="145">
        <v>8</v>
      </c>
      <c r="AR89" s="145">
        <v>0</v>
      </c>
      <c r="AS89" s="145">
        <v>0</v>
      </c>
      <c r="AT89" s="145">
        <v>4</v>
      </c>
      <c r="AU89" s="145">
        <v>54</v>
      </c>
      <c r="AV89" s="145">
        <v>8</v>
      </c>
      <c r="AW89" s="145">
        <v>42</v>
      </c>
    </row>
    <row r="90" spans="1:49" x14ac:dyDescent="0.35">
      <c r="A90" s="39" t="s">
        <v>362</v>
      </c>
      <c r="B90" s="3" t="s">
        <v>357</v>
      </c>
      <c r="C90" s="231">
        <f t="shared" si="7"/>
        <v>29.381956521739131</v>
      </c>
      <c r="D90" s="231">
        <v>53.62</v>
      </c>
      <c r="E90" s="231">
        <v>29.83</v>
      </c>
      <c r="F90" s="231">
        <v>59.65</v>
      </c>
      <c r="G90" s="231">
        <v>99.2</v>
      </c>
      <c r="H90" s="231">
        <v>29.6</v>
      </c>
      <c r="I90" s="231">
        <v>20.5</v>
      </c>
      <c r="J90" s="231">
        <v>7.5</v>
      </c>
      <c r="K90" s="231">
        <v>66.75</v>
      </c>
      <c r="L90" s="231">
        <v>84.15</v>
      </c>
      <c r="M90" s="231">
        <v>38</v>
      </c>
      <c r="N90" s="231">
        <v>11.5</v>
      </c>
      <c r="O90" s="231">
        <v>38</v>
      </c>
      <c r="P90" s="231">
        <v>0</v>
      </c>
      <c r="Q90" s="231">
        <v>12.08</v>
      </c>
      <c r="R90" s="231">
        <v>14.1</v>
      </c>
      <c r="S90" s="231">
        <v>31.3</v>
      </c>
      <c r="T90" s="231">
        <v>19.600000000000001</v>
      </c>
      <c r="U90" s="231">
        <v>113.95</v>
      </c>
      <c r="V90" s="231">
        <v>43.05</v>
      </c>
      <c r="W90" s="231">
        <v>17.399999999999999</v>
      </c>
      <c r="X90" s="231">
        <v>10.050000000000001</v>
      </c>
      <c r="Y90" s="231">
        <v>16.05</v>
      </c>
      <c r="Z90" s="231">
        <v>142.62</v>
      </c>
      <c r="AA90" s="231">
        <v>12.1</v>
      </c>
      <c r="AB90" s="231">
        <v>12.1</v>
      </c>
      <c r="AC90" s="231">
        <v>12.1</v>
      </c>
      <c r="AD90" s="231">
        <v>0</v>
      </c>
      <c r="AE90" s="231">
        <v>20.67</v>
      </c>
      <c r="AF90" s="231">
        <v>24.5</v>
      </c>
      <c r="AG90" s="231">
        <v>6.08</v>
      </c>
      <c r="AH90" s="231">
        <v>9.5500000000000007</v>
      </c>
      <c r="AI90" s="231">
        <v>22.05</v>
      </c>
      <c r="AJ90" s="231">
        <v>6.4</v>
      </c>
      <c r="AK90" s="231">
        <v>35.92</v>
      </c>
      <c r="AL90" s="231">
        <v>181.55</v>
      </c>
      <c r="AM90" s="231">
        <v>0</v>
      </c>
      <c r="AN90" s="145">
        <v>28.5</v>
      </c>
      <c r="AO90" s="145">
        <v>13.55</v>
      </c>
      <c r="AP90" s="145">
        <v>0</v>
      </c>
      <c r="AQ90" s="145">
        <v>0</v>
      </c>
      <c r="AR90" s="145">
        <v>0</v>
      </c>
      <c r="AS90" s="145">
        <v>0</v>
      </c>
      <c r="AT90" s="145">
        <v>0</v>
      </c>
      <c r="AU90" s="145">
        <v>8</v>
      </c>
      <c r="AV90" s="145">
        <v>0</v>
      </c>
      <c r="AW90" s="145">
        <v>0</v>
      </c>
    </row>
    <row r="91" spans="1:49" x14ac:dyDescent="0.35">
      <c r="A91" s="39" t="s">
        <v>363</v>
      </c>
      <c r="B91" s="3" t="s">
        <v>357</v>
      </c>
      <c r="C91" s="231">
        <f t="shared" si="7"/>
        <v>0</v>
      </c>
      <c r="D91" s="231">
        <v>0</v>
      </c>
      <c r="E91" s="231">
        <v>0</v>
      </c>
      <c r="F91" s="231">
        <v>0</v>
      </c>
      <c r="G91" s="231">
        <v>0</v>
      </c>
      <c r="H91" s="231">
        <v>0</v>
      </c>
      <c r="I91" s="231">
        <v>0</v>
      </c>
      <c r="J91" s="231">
        <v>0</v>
      </c>
      <c r="K91" s="231">
        <v>0</v>
      </c>
      <c r="L91" s="231">
        <v>0</v>
      </c>
      <c r="M91" s="231">
        <v>0</v>
      </c>
      <c r="N91" s="231">
        <v>0</v>
      </c>
      <c r="O91" s="231">
        <v>0</v>
      </c>
      <c r="P91" s="231">
        <v>0</v>
      </c>
      <c r="Q91" s="231">
        <v>0</v>
      </c>
      <c r="R91" s="231">
        <v>0</v>
      </c>
      <c r="S91" s="231">
        <v>0</v>
      </c>
      <c r="T91" s="231">
        <v>0</v>
      </c>
      <c r="U91" s="231">
        <v>0</v>
      </c>
      <c r="V91" s="231">
        <v>0</v>
      </c>
      <c r="W91" s="231">
        <v>0</v>
      </c>
      <c r="X91" s="231">
        <v>0</v>
      </c>
      <c r="Y91" s="231">
        <v>0</v>
      </c>
      <c r="Z91" s="231">
        <v>0</v>
      </c>
      <c r="AA91" s="231">
        <v>0</v>
      </c>
      <c r="AB91" s="231">
        <v>0</v>
      </c>
      <c r="AC91" s="231">
        <v>0</v>
      </c>
      <c r="AD91" s="231">
        <v>0</v>
      </c>
      <c r="AE91" s="231">
        <v>0</v>
      </c>
      <c r="AF91" s="231">
        <v>0</v>
      </c>
      <c r="AG91" s="231">
        <v>0</v>
      </c>
      <c r="AH91" s="231">
        <v>0</v>
      </c>
      <c r="AI91" s="231">
        <v>0</v>
      </c>
      <c r="AJ91" s="231">
        <v>0</v>
      </c>
      <c r="AK91" s="231">
        <v>0</v>
      </c>
      <c r="AL91" s="231">
        <v>0</v>
      </c>
      <c r="AM91" s="231">
        <v>0</v>
      </c>
      <c r="AN91" s="145">
        <v>0</v>
      </c>
      <c r="AO91" s="145">
        <v>0</v>
      </c>
      <c r="AP91" s="145">
        <v>0</v>
      </c>
      <c r="AQ91" s="145">
        <v>0</v>
      </c>
      <c r="AR91" s="145">
        <v>0</v>
      </c>
      <c r="AS91" s="145">
        <v>0</v>
      </c>
      <c r="AT91" s="145">
        <v>0</v>
      </c>
      <c r="AU91" s="145">
        <v>0</v>
      </c>
      <c r="AV91" s="145">
        <v>0</v>
      </c>
      <c r="AW91" s="145">
        <v>0</v>
      </c>
    </row>
    <row r="92" spans="1:49" s="51" customFormat="1" x14ac:dyDescent="0.35">
      <c r="A92" s="573" t="s">
        <v>170</v>
      </c>
      <c r="B92" s="574"/>
      <c r="C92" s="207">
        <f t="shared" si="7"/>
        <v>6120.4969565217398</v>
      </c>
      <c r="D92" s="207">
        <f>SUM(D85:D91)</f>
        <v>12960.87</v>
      </c>
      <c r="E92" s="207">
        <f t="shared" ref="E92:AW92" si="8">SUM(E85:E91)</f>
        <v>14031.66</v>
      </c>
      <c r="F92" s="207">
        <f t="shared" si="8"/>
        <v>16627.940000000002</v>
      </c>
      <c r="G92" s="207">
        <f t="shared" si="8"/>
        <v>15280.380000000001</v>
      </c>
      <c r="H92" s="207">
        <f t="shared" si="8"/>
        <v>17633.599999999999</v>
      </c>
      <c r="I92" s="207">
        <f t="shared" si="8"/>
        <v>17226.07</v>
      </c>
      <c r="J92" s="207">
        <f t="shared" si="8"/>
        <v>10573.98</v>
      </c>
      <c r="K92" s="207">
        <f t="shared" si="8"/>
        <v>11829.04</v>
      </c>
      <c r="L92" s="207">
        <f t="shared" si="8"/>
        <v>12205.24</v>
      </c>
      <c r="M92" s="207">
        <f t="shared" si="8"/>
        <v>19588.47</v>
      </c>
      <c r="N92" s="207">
        <f t="shared" si="8"/>
        <v>20248.95</v>
      </c>
      <c r="O92" s="207">
        <f t="shared" si="8"/>
        <v>29628.58</v>
      </c>
      <c r="P92" s="207">
        <f t="shared" si="8"/>
        <v>2911.62</v>
      </c>
      <c r="Q92" s="207">
        <f t="shared" si="8"/>
        <v>3501.24</v>
      </c>
      <c r="R92" s="207">
        <f t="shared" si="8"/>
        <v>4712.2500000000009</v>
      </c>
      <c r="S92" s="207">
        <f t="shared" si="8"/>
        <v>2590.79</v>
      </c>
      <c r="T92" s="207">
        <f t="shared" si="8"/>
        <v>4334.0800000000008</v>
      </c>
      <c r="U92" s="207">
        <f t="shared" si="8"/>
        <v>5140.4199999999992</v>
      </c>
      <c r="V92" s="207">
        <f t="shared" si="8"/>
        <v>4519.1899999999996</v>
      </c>
      <c r="W92" s="207">
        <f t="shared" si="8"/>
        <v>4890.4299999999994</v>
      </c>
      <c r="X92" s="207">
        <f t="shared" si="8"/>
        <v>3981.32</v>
      </c>
      <c r="Y92" s="207">
        <f t="shared" si="8"/>
        <v>4002.6400000000003</v>
      </c>
      <c r="Z92" s="207">
        <f t="shared" si="8"/>
        <v>6428.87</v>
      </c>
      <c r="AA92" s="207">
        <f t="shared" si="8"/>
        <v>2411.89</v>
      </c>
      <c r="AB92" s="207">
        <f t="shared" si="8"/>
        <v>3056.97</v>
      </c>
      <c r="AC92" s="207">
        <f t="shared" si="8"/>
        <v>2131.3399999999997</v>
      </c>
      <c r="AD92" s="207">
        <f t="shared" si="8"/>
        <v>1667.71</v>
      </c>
      <c r="AE92" s="207">
        <f t="shared" si="8"/>
        <v>1966.64</v>
      </c>
      <c r="AF92" s="207">
        <f t="shared" si="8"/>
        <v>2616.2400000000002</v>
      </c>
      <c r="AG92" s="207">
        <f t="shared" si="8"/>
        <v>1325.86</v>
      </c>
      <c r="AH92" s="207">
        <f t="shared" si="8"/>
        <v>2459.0700000000002</v>
      </c>
      <c r="AI92" s="207">
        <f t="shared" si="8"/>
        <v>1416.82</v>
      </c>
      <c r="AJ92" s="207">
        <f t="shared" si="8"/>
        <v>1330.4700000000003</v>
      </c>
      <c r="AK92" s="207">
        <f t="shared" si="8"/>
        <v>1778.73</v>
      </c>
      <c r="AL92" s="207">
        <f t="shared" si="8"/>
        <v>2676.95</v>
      </c>
      <c r="AM92" s="207">
        <f t="shared" si="8"/>
        <v>1686.06</v>
      </c>
      <c r="AN92" s="207">
        <f t="shared" si="8"/>
        <v>1820.29</v>
      </c>
      <c r="AO92" s="207">
        <f t="shared" si="8"/>
        <v>1846.2099999999998</v>
      </c>
      <c r="AP92" s="207">
        <f t="shared" si="8"/>
        <v>2061.6999999999998</v>
      </c>
      <c r="AQ92" s="207">
        <f t="shared" si="8"/>
        <v>580.15</v>
      </c>
      <c r="AR92" s="207">
        <f t="shared" si="8"/>
        <v>314.69</v>
      </c>
      <c r="AS92" s="207">
        <f t="shared" si="8"/>
        <v>755.25</v>
      </c>
      <c r="AT92" s="207">
        <f t="shared" si="8"/>
        <v>577.28</v>
      </c>
      <c r="AU92" s="207">
        <f t="shared" si="8"/>
        <v>590.21</v>
      </c>
      <c r="AV92" s="207">
        <f t="shared" si="8"/>
        <v>621.79</v>
      </c>
      <c r="AW92" s="207">
        <f t="shared" si="8"/>
        <v>1002.9100000000001</v>
      </c>
    </row>
    <row r="93" spans="1:49" x14ac:dyDescent="0.35">
      <c r="A93" s="31"/>
      <c r="B93" s="19"/>
      <c r="C93" s="19"/>
      <c r="D93" s="35"/>
      <c r="E93" s="35"/>
      <c r="F93" s="35"/>
      <c r="G93" s="35"/>
      <c r="H93" s="35"/>
      <c r="I93" s="35"/>
      <c r="J93" s="35"/>
      <c r="K93" s="35"/>
      <c r="L93" s="35"/>
      <c r="M93" s="35"/>
      <c r="N93" s="35"/>
      <c r="O93" s="35"/>
      <c r="P93" s="36"/>
      <c r="Q93" s="36"/>
      <c r="R93" s="36"/>
      <c r="S93" s="36"/>
      <c r="T93" s="36"/>
      <c r="U93" s="36"/>
      <c r="V93" s="36"/>
      <c r="W93" s="36"/>
      <c r="X93" s="36"/>
      <c r="Y93" s="36"/>
      <c r="Z93" s="36"/>
      <c r="AA93" s="36"/>
      <c r="AB93" s="37"/>
      <c r="AC93" s="37"/>
      <c r="AD93" s="37"/>
      <c r="AE93" s="37"/>
      <c r="AF93" s="37"/>
      <c r="AG93" s="37"/>
      <c r="AH93" s="37"/>
      <c r="AI93" s="37"/>
      <c r="AJ93" s="37"/>
      <c r="AK93" s="37"/>
      <c r="AL93" s="37"/>
      <c r="AM93" s="37"/>
      <c r="AN93" s="36"/>
      <c r="AO93" s="36"/>
      <c r="AP93" s="36"/>
      <c r="AQ93" s="36"/>
      <c r="AR93" s="34"/>
      <c r="AS93" s="34"/>
      <c r="AT93" s="34"/>
    </row>
    <row r="94" spans="1:49" x14ac:dyDescent="0.35">
      <c r="A94" s="74" t="s">
        <v>139</v>
      </c>
      <c r="B94" s="19"/>
      <c r="C94" s="19"/>
      <c r="D94" s="35"/>
      <c r="E94" s="35"/>
      <c r="F94" s="35"/>
      <c r="G94" s="35"/>
      <c r="H94" s="35"/>
      <c r="I94" s="35"/>
      <c r="J94" s="35"/>
      <c r="K94" s="35"/>
      <c r="L94" s="35"/>
      <c r="M94" s="35"/>
      <c r="N94" s="35"/>
      <c r="O94" s="35"/>
      <c r="P94" s="36"/>
      <c r="Q94" s="36"/>
      <c r="R94" s="36"/>
      <c r="S94" s="36"/>
      <c r="T94" s="36"/>
      <c r="U94" s="36"/>
      <c r="V94" s="36"/>
      <c r="W94" s="36"/>
      <c r="X94" s="36"/>
      <c r="Y94" s="36"/>
      <c r="Z94" s="36"/>
      <c r="AA94" s="36"/>
      <c r="AB94" s="37"/>
      <c r="AC94" s="37"/>
      <c r="AD94" s="37"/>
      <c r="AE94" s="37"/>
      <c r="AF94" s="37"/>
      <c r="AG94" s="37"/>
      <c r="AH94" s="37"/>
      <c r="AI94" s="37"/>
      <c r="AJ94" s="37"/>
      <c r="AK94" s="37"/>
      <c r="AL94" s="37"/>
      <c r="AM94" s="37"/>
      <c r="AN94" s="36"/>
      <c r="AO94" s="36"/>
      <c r="AP94" s="36"/>
      <c r="AQ94" s="36"/>
      <c r="AR94" s="34"/>
      <c r="AS94" s="34"/>
      <c r="AT94" s="34"/>
    </row>
    <row r="95" spans="1:49" x14ac:dyDescent="0.35">
      <c r="A95" s="11"/>
    </row>
    <row r="96" spans="1:49" ht="21" customHeight="1" x14ac:dyDescent="0.35">
      <c r="A96" s="456" t="s">
        <v>171</v>
      </c>
      <c r="B96" s="456" t="s">
        <v>160</v>
      </c>
      <c r="C96" s="456" t="s">
        <v>153</v>
      </c>
      <c r="D96" s="14">
        <v>42736</v>
      </c>
      <c r="E96" s="14">
        <v>42767</v>
      </c>
      <c r="F96" s="14">
        <v>42795</v>
      </c>
      <c r="G96" s="14">
        <v>42826</v>
      </c>
      <c r="H96" s="14">
        <v>42856</v>
      </c>
      <c r="I96" s="14">
        <v>42887</v>
      </c>
      <c r="J96" s="14">
        <v>42917</v>
      </c>
      <c r="K96" s="14">
        <v>42948</v>
      </c>
      <c r="L96" s="14">
        <v>42979</v>
      </c>
      <c r="M96" s="14">
        <v>43009</v>
      </c>
      <c r="N96" s="14">
        <v>43040</v>
      </c>
      <c r="O96" s="14">
        <v>43070</v>
      </c>
      <c r="P96" s="14">
        <v>43101</v>
      </c>
      <c r="Q96" s="14">
        <v>43132</v>
      </c>
      <c r="R96" s="14">
        <v>43160</v>
      </c>
      <c r="S96" s="14">
        <v>43191</v>
      </c>
      <c r="T96" s="14">
        <v>43221</v>
      </c>
      <c r="U96" s="14">
        <v>43252</v>
      </c>
      <c r="V96" s="14">
        <v>43282</v>
      </c>
      <c r="W96" s="14">
        <v>43313</v>
      </c>
      <c r="X96" s="14">
        <v>43344</v>
      </c>
      <c r="Y96" s="14">
        <v>43374</v>
      </c>
      <c r="Z96" s="14">
        <v>43405</v>
      </c>
      <c r="AA96" s="14">
        <v>43435</v>
      </c>
      <c r="AB96" s="14">
        <v>43466</v>
      </c>
      <c r="AC96" s="14">
        <v>43497</v>
      </c>
      <c r="AD96" s="14">
        <v>43525</v>
      </c>
      <c r="AE96" s="14">
        <v>43556</v>
      </c>
      <c r="AF96" s="14">
        <v>43586</v>
      </c>
      <c r="AG96" s="14">
        <v>43617</v>
      </c>
      <c r="AH96" s="14">
        <v>43647</v>
      </c>
      <c r="AI96" s="14">
        <v>43678</v>
      </c>
      <c r="AJ96" s="14">
        <v>43709</v>
      </c>
      <c r="AK96" s="14">
        <v>43739</v>
      </c>
      <c r="AL96" s="14">
        <v>43770</v>
      </c>
      <c r="AM96" s="14">
        <v>43800</v>
      </c>
      <c r="AN96" s="14">
        <v>43831</v>
      </c>
      <c r="AO96" s="14">
        <v>43862</v>
      </c>
      <c r="AP96" s="14">
        <v>43891</v>
      </c>
      <c r="AQ96" s="14">
        <v>43922</v>
      </c>
      <c r="AR96" s="14">
        <v>43952</v>
      </c>
      <c r="AS96" s="14">
        <v>43983</v>
      </c>
      <c r="AT96" s="14">
        <v>44013</v>
      </c>
      <c r="AU96" s="14">
        <v>44044</v>
      </c>
      <c r="AV96" s="14">
        <v>44075</v>
      </c>
      <c r="AW96" s="15">
        <v>44105</v>
      </c>
    </row>
    <row r="97" spans="1:49" s="34" customFormat="1" x14ac:dyDescent="0.35">
      <c r="A97" s="38" t="s">
        <v>364</v>
      </c>
      <c r="B97" s="40" t="s">
        <v>365</v>
      </c>
      <c r="C97" s="145">
        <f t="shared" ref="C97:C111" si="9">AVERAGE(D97:AW97)</f>
        <v>0</v>
      </c>
      <c r="D97" s="145">
        <v>0</v>
      </c>
      <c r="E97" s="145">
        <v>0</v>
      </c>
      <c r="F97" s="145">
        <v>0</v>
      </c>
      <c r="G97" s="145">
        <v>0</v>
      </c>
      <c r="H97" s="145">
        <v>0</v>
      </c>
      <c r="I97" s="145">
        <v>0</v>
      </c>
      <c r="J97" s="145">
        <v>0</v>
      </c>
      <c r="K97" s="145">
        <v>0</v>
      </c>
      <c r="L97" s="145">
        <v>0</v>
      </c>
      <c r="M97" s="145">
        <v>0</v>
      </c>
      <c r="N97" s="145">
        <v>0</v>
      </c>
      <c r="O97" s="145">
        <v>0</v>
      </c>
      <c r="P97" s="145">
        <v>0</v>
      </c>
      <c r="Q97" s="145">
        <v>0</v>
      </c>
      <c r="R97" s="145">
        <v>0</v>
      </c>
      <c r="S97" s="145">
        <v>0</v>
      </c>
      <c r="T97" s="145">
        <v>0</v>
      </c>
      <c r="U97" s="145">
        <v>0</v>
      </c>
      <c r="V97" s="145">
        <v>0</v>
      </c>
      <c r="W97" s="145">
        <v>0</v>
      </c>
      <c r="X97" s="145">
        <v>0</v>
      </c>
      <c r="Y97" s="145">
        <v>0</v>
      </c>
      <c r="Z97" s="145">
        <v>0</v>
      </c>
      <c r="AA97" s="145">
        <v>0</v>
      </c>
      <c r="AB97" s="145">
        <v>0</v>
      </c>
      <c r="AC97" s="145">
        <v>0</v>
      </c>
      <c r="AD97" s="145">
        <v>0</v>
      </c>
      <c r="AE97" s="145">
        <v>0</v>
      </c>
      <c r="AF97" s="145">
        <v>0</v>
      </c>
      <c r="AG97" s="145">
        <v>0</v>
      </c>
      <c r="AH97" s="145">
        <v>0</v>
      </c>
      <c r="AI97" s="145">
        <v>0</v>
      </c>
      <c r="AJ97" s="145">
        <v>0</v>
      </c>
      <c r="AK97" s="145">
        <v>0</v>
      </c>
      <c r="AL97" s="145">
        <v>0</v>
      </c>
      <c r="AM97" s="145">
        <v>0</v>
      </c>
      <c r="AN97" s="145">
        <v>0</v>
      </c>
      <c r="AO97" s="145">
        <v>0</v>
      </c>
      <c r="AP97" s="145">
        <v>0</v>
      </c>
      <c r="AQ97" s="145">
        <v>0</v>
      </c>
      <c r="AR97" s="145">
        <v>0</v>
      </c>
      <c r="AS97" s="145">
        <v>0</v>
      </c>
      <c r="AT97" s="145">
        <v>0</v>
      </c>
      <c r="AU97" s="145">
        <v>0</v>
      </c>
      <c r="AV97" s="145">
        <v>0</v>
      </c>
      <c r="AW97" s="145">
        <v>0</v>
      </c>
    </row>
    <row r="98" spans="1:49" x14ac:dyDescent="0.35">
      <c r="A98" s="13" t="s">
        <v>364</v>
      </c>
      <c r="B98" s="23" t="s">
        <v>172</v>
      </c>
      <c r="C98" s="102">
        <f t="shared" si="9"/>
        <v>0</v>
      </c>
      <c r="D98" s="4">
        <v>0</v>
      </c>
      <c r="E98" s="4">
        <v>0</v>
      </c>
      <c r="F98" s="4">
        <v>0</v>
      </c>
      <c r="G98" s="4">
        <v>0</v>
      </c>
      <c r="H98" s="4">
        <v>0</v>
      </c>
      <c r="I98" s="4">
        <v>0</v>
      </c>
      <c r="J98" s="4">
        <v>0</v>
      </c>
      <c r="K98" s="4">
        <v>0</v>
      </c>
      <c r="L98" s="4">
        <v>0</v>
      </c>
      <c r="M98" s="4">
        <v>0</v>
      </c>
      <c r="N98" s="4">
        <v>0</v>
      </c>
      <c r="O98" s="4">
        <v>0</v>
      </c>
      <c r="P98" s="4">
        <v>0</v>
      </c>
      <c r="Q98" s="4">
        <v>0</v>
      </c>
      <c r="R98" s="4">
        <v>0</v>
      </c>
      <c r="S98" s="4">
        <v>0</v>
      </c>
      <c r="T98" s="4">
        <v>0</v>
      </c>
      <c r="U98" s="4">
        <v>0</v>
      </c>
      <c r="V98" s="4">
        <v>0</v>
      </c>
      <c r="W98" s="4">
        <v>0</v>
      </c>
      <c r="X98" s="4">
        <v>0</v>
      </c>
      <c r="Y98" s="4">
        <v>0</v>
      </c>
      <c r="Z98" s="4">
        <v>0</v>
      </c>
      <c r="AA98" s="4">
        <v>0</v>
      </c>
      <c r="AB98" s="4">
        <v>0</v>
      </c>
      <c r="AC98" s="4">
        <v>0</v>
      </c>
      <c r="AD98" s="4">
        <v>0</v>
      </c>
      <c r="AE98" s="4">
        <v>0</v>
      </c>
      <c r="AF98" s="4">
        <v>0</v>
      </c>
      <c r="AG98" s="4">
        <v>0</v>
      </c>
      <c r="AH98" s="4">
        <v>0</v>
      </c>
      <c r="AI98" s="4">
        <v>0</v>
      </c>
      <c r="AJ98" s="4">
        <v>0</v>
      </c>
      <c r="AK98" s="4">
        <v>0</v>
      </c>
      <c r="AL98" s="4">
        <v>0</v>
      </c>
      <c r="AM98" s="4">
        <v>0</v>
      </c>
      <c r="AN98" s="4">
        <v>0</v>
      </c>
      <c r="AO98" s="4">
        <v>0</v>
      </c>
      <c r="AP98" s="4">
        <v>0</v>
      </c>
      <c r="AQ98" s="4">
        <v>0</v>
      </c>
      <c r="AR98" s="4">
        <v>0</v>
      </c>
      <c r="AS98" s="4">
        <v>0</v>
      </c>
      <c r="AT98" s="4">
        <v>0</v>
      </c>
      <c r="AU98" s="4">
        <v>0</v>
      </c>
      <c r="AV98" s="4">
        <v>0</v>
      </c>
      <c r="AW98" s="4">
        <v>0</v>
      </c>
    </row>
    <row r="99" spans="1:49" x14ac:dyDescent="0.35">
      <c r="A99" s="13" t="s">
        <v>364</v>
      </c>
      <c r="B99" s="23" t="s">
        <v>173</v>
      </c>
      <c r="C99" s="102">
        <f t="shared" si="9"/>
        <v>0</v>
      </c>
      <c r="D99" s="3">
        <v>0</v>
      </c>
      <c r="E99" s="3">
        <v>0</v>
      </c>
      <c r="F99" s="3">
        <v>0</v>
      </c>
      <c r="G99" s="3">
        <v>0</v>
      </c>
      <c r="H99" s="3">
        <v>0</v>
      </c>
      <c r="I99" s="3">
        <v>0</v>
      </c>
      <c r="J99" s="3">
        <v>0</v>
      </c>
      <c r="K99" s="3">
        <v>0</v>
      </c>
      <c r="L99" s="3">
        <v>0</v>
      </c>
      <c r="M99" s="3">
        <v>0</v>
      </c>
      <c r="N99" s="3">
        <v>0</v>
      </c>
      <c r="O99" s="3">
        <v>0</v>
      </c>
      <c r="P99" s="3">
        <v>0</v>
      </c>
      <c r="Q99" s="3">
        <v>0</v>
      </c>
      <c r="R99" s="3">
        <v>0</v>
      </c>
      <c r="S99" s="3">
        <v>0</v>
      </c>
      <c r="T99" s="3">
        <v>0</v>
      </c>
      <c r="U99" s="3">
        <v>0</v>
      </c>
      <c r="V99" s="3">
        <v>0</v>
      </c>
      <c r="W99" s="3">
        <v>0</v>
      </c>
      <c r="X99" s="3">
        <v>0</v>
      </c>
      <c r="Y99" s="3">
        <v>0</v>
      </c>
      <c r="Z99" s="3">
        <v>0</v>
      </c>
      <c r="AA99" s="3">
        <v>0</v>
      </c>
      <c r="AB99" s="3">
        <v>0</v>
      </c>
      <c r="AC99" s="3">
        <v>0</v>
      </c>
      <c r="AD99" s="3">
        <v>0</v>
      </c>
      <c r="AE99" s="3">
        <v>0</v>
      </c>
      <c r="AF99" s="3">
        <v>0</v>
      </c>
      <c r="AG99" s="3">
        <v>0</v>
      </c>
      <c r="AH99" s="3">
        <v>0</v>
      </c>
      <c r="AI99" s="3">
        <v>0</v>
      </c>
      <c r="AJ99" s="3">
        <v>0</v>
      </c>
      <c r="AK99" s="3">
        <v>0</v>
      </c>
      <c r="AL99" s="3">
        <v>0</v>
      </c>
      <c r="AM99" s="3">
        <v>0</v>
      </c>
      <c r="AN99" s="3">
        <v>0</v>
      </c>
      <c r="AO99" s="3">
        <v>0</v>
      </c>
      <c r="AP99" s="3">
        <v>0</v>
      </c>
      <c r="AQ99" s="3">
        <v>0</v>
      </c>
      <c r="AR99" s="3">
        <v>0</v>
      </c>
      <c r="AS99" s="3">
        <v>0</v>
      </c>
      <c r="AT99" s="3">
        <v>0</v>
      </c>
      <c r="AU99" s="3">
        <v>0</v>
      </c>
      <c r="AV99" s="3">
        <v>0</v>
      </c>
      <c r="AW99" s="3">
        <v>0</v>
      </c>
    </row>
    <row r="100" spans="1:49" s="34" customFormat="1" x14ac:dyDescent="0.35">
      <c r="A100" s="38"/>
      <c r="B100" s="40"/>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3"/>
      <c r="AS100" s="3"/>
      <c r="AT100" s="3"/>
      <c r="AU100" s="28"/>
      <c r="AV100" s="28"/>
      <c r="AW100" s="28"/>
    </row>
    <row r="101" spans="1:49" s="34" customFormat="1" x14ac:dyDescent="0.35">
      <c r="A101" s="38" t="s">
        <v>366</v>
      </c>
      <c r="B101" s="40" t="s">
        <v>365</v>
      </c>
      <c r="C101" s="145">
        <f t="shared" si="9"/>
        <v>0</v>
      </c>
      <c r="D101" s="145">
        <v>0</v>
      </c>
      <c r="E101" s="145">
        <v>0</v>
      </c>
      <c r="F101" s="145">
        <v>0</v>
      </c>
      <c r="G101" s="145">
        <v>0</v>
      </c>
      <c r="H101" s="145">
        <v>0</v>
      </c>
      <c r="I101" s="145">
        <v>0</v>
      </c>
      <c r="J101" s="145">
        <v>0</v>
      </c>
      <c r="K101" s="145">
        <v>0</v>
      </c>
      <c r="L101" s="145">
        <v>0</v>
      </c>
      <c r="M101" s="145">
        <v>0</v>
      </c>
      <c r="N101" s="145">
        <v>0</v>
      </c>
      <c r="O101" s="145">
        <v>0</v>
      </c>
      <c r="P101" s="145">
        <v>0</v>
      </c>
      <c r="Q101" s="145">
        <v>0</v>
      </c>
      <c r="R101" s="145">
        <v>0</v>
      </c>
      <c r="S101" s="145">
        <v>0</v>
      </c>
      <c r="T101" s="145">
        <v>0</v>
      </c>
      <c r="U101" s="145">
        <v>0</v>
      </c>
      <c r="V101" s="145">
        <v>0</v>
      </c>
      <c r="W101" s="145">
        <v>0</v>
      </c>
      <c r="X101" s="145">
        <v>0</v>
      </c>
      <c r="Y101" s="145">
        <v>0</v>
      </c>
      <c r="Z101" s="145">
        <v>0</v>
      </c>
      <c r="AA101" s="145">
        <v>0</v>
      </c>
      <c r="AB101" s="145">
        <v>0</v>
      </c>
      <c r="AC101" s="145">
        <v>0</v>
      </c>
      <c r="AD101" s="145">
        <v>0</v>
      </c>
      <c r="AE101" s="145">
        <v>0</v>
      </c>
      <c r="AF101" s="145">
        <v>0</v>
      </c>
      <c r="AG101" s="145">
        <v>0</v>
      </c>
      <c r="AH101" s="145">
        <v>0</v>
      </c>
      <c r="AI101" s="145">
        <v>0</v>
      </c>
      <c r="AJ101" s="145">
        <v>0</v>
      </c>
      <c r="AK101" s="145">
        <v>0</v>
      </c>
      <c r="AL101" s="145">
        <v>0</v>
      </c>
      <c r="AM101" s="145">
        <v>0</v>
      </c>
      <c r="AN101" s="145">
        <v>0</v>
      </c>
      <c r="AO101" s="145">
        <v>0</v>
      </c>
      <c r="AP101" s="145">
        <v>0</v>
      </c>
      <c r="AQ101" s="145">
        <v>0</v>
      </c>
      <c r="AR101" s="145">
        <v>0</v>
      </c>
      <c r="AS101" s="145">
        <v>0</v>
      </c>
      <c r="AT101" s="145">
        <v>0</v>
      </c>
      <c r="AU101" s="145">
        <v>0</v>
      </c>
      <c r="AV101" s="145">
        <v>0</v>
      </c>
      <c r="AW101" s="145">
        <v>0</v>
      </c>
    </row>
    <row r="102" spans="1:49" x14ac:dyDescent="0.35">
      <c r="A102" s="13" t="s">
        <v>366</v>
      </c>
      <c r="B102" s="23" t="s">
        <v>172</v>
      </c>
      <c r="C102" s="102">
        <f t="shared" si="9"/>
        <v>0</v>
      </c>
      <c r="D102" s="4">
        <v>0</v>
      </c>
      <c r="E102" s="4">
        <v>0</v>
      </c>
      <c r="F102" s="4">
        <v>0</v>
      </c>
      <c r="G102" s="4">
        <v>0</v>
      </c>
      <c r="H102" s="4">
        <v>0</v>
      </c>
      <c r="I102" s="4">
        <v>0</v>
      </c>
      <c r="J102" s="4">
        <v>0</v>
      </c>
      <c r="K102" s="4">
        <v>0</v>
      </c>
      <c r="L102" s="4">
        <v>0</v>
      </c>
      <c r="M102" s="4">
        <v>0</v>
      </c>
      <c r="N102" s="4">
        <v>0</v>
      </c>
      <c r="O102" s="4">
        <v>0</v>
      </c>
      <c r="P102" s="4">
        <v>0</v>
      </c>
      <c r="Q102" s="4">
        <v>0</v>
      </c>
      <c r="R102" s="4">
        <v>0</v>
      </c>
      <c r="S102" s="4">
        <v>0</v>
      </c>
      <c r="T102" s="4">
        <v>0</v>
      </c>
      <c r="U102" s="4">
        <v>0</v>
      </c>
      <c r="V102" s="4">
        <v>0</v>
      </c>
      <c r="W102" s="4">
        <v>0</v>
      </c>
      <c r="X102" s="4">
        <v>0</v>
      </c>
      <c r="Y102" s="4">
        <v>0</v>
      </c>
      <c r="Z102" s="4">
        <v>0</v>
      </c>
      <c r="AA102" s="4">
        <v>0</v>
      </c>
      <c r="AB102" s="4">
        <v>0</v>
      </c>
      <c r="AC102" s="4">
        <v>0</v>
      </c>
      <c r="AD102" s="4">
        <v>0</v>
      </c>
      <c r="AE102" s="4">
        <v>0</v>
      </c>
      <c r="AF102" s="4">
        <v>0</v>
      </c>
      <c r="AG102" s="4">
        <v>0</v>
      </c>
      <c r="AH102" s="4">
        <v>0</v>
      </c>
      <c r="AI102" s="4">
        <v>0</v>
      </c>
      <c r="AJ102" s="4">
        <v>0</v>
      </c>
      <c r="AK102" s="4">
        <v>0</v>
      </c>
      <c r="AL102" s="4">
        <v>0</v>
      </c>
      <c r="AM102" s="4">
        <v>0</v>
      </c>
      <c r="AN102" s="4">
        <v>0</v>
      </c>
      <c r="AO102" s="4">
        <v>0</v>
      </c>
      <c r="AP102" s="4">
        <v>0</v>
      </c>
      <c r="AQ102" s="4">
        <v>0</v>
      </c>
      <c r="AR102" s="4">
        <v>0</v>
      </c>
      <c r="AS102" s="4">
        <v>0</v>
      </c>
      <c r="AT102" s="4">
        <v>0</v>
      </c>
      <c r="AU102" s="4">
        <v>0</v>
      </c>
      <c r="AV102" s="4">
        <v>0</v>
      </c>
      <c r="AW102" s="4">
        <v>0</v>
      </c>
    </row>
    <row r="103" spans="1:49" x14ac:dyDescent="0.35">
      <c r="A103" s="13" t="s">
        <v>366</v>
      </c>
      <c r="B103" s="23" t="s">
        <v>173</v>
      </c>
      <c r="C103" s="102">
        <f t="shared" si="9"/>
        <v>0</v>
      </c>
      <c r="D103" s="3">
        <v>0</v>
      </c>
      <c r="E103" s="3">
        <v>0</v>
      </c>
      <c r="F103" s="3">
        <v>0</v>
      </c>
      <c r="G103" s="3">
        <v>0</v>
      </c>
      <c r="H103" s="3">
        <v>0</v>
      </c>
      <c r="I103" s="3">
        <v>0</v>
      </c>
      <c r="J103" s="3">
        <v>0</v>
      </c>
      <c r="K103" s="3">
        <v>0</v>
      </c>
      <c r="L103" s="3">
        <v>0</v>
      </c>
      <c r="M103" s="3">
        <v>0</v>
      </c>
      <c r="N103" s="3">
        <v>0</v>
      </c>
      <c r="O103" s="3">
        <v>0</v>
      </c>
      <c r="P103" s="3">
        <v>0</v>
      </c>
      <c r="Q103" s="3">
        <v>0</v>
      </c>
      <c r="R103" s="3">
        <v>0</v>
      </c>
      <c r="S103" s="3">
        <v>0</v>
      </c>
      <c r="T103" s="3">
        <v>0</v>
      </c>
      <c r="U103" s="3">
        <v>0</v>
      </c>
      <c r="V103" s="3">
        <v>0</v>
      </c>
      <c r="W103" s="3">
        <v>0</v>
      </c>
      <c r="X103" s="3">
        <v>0</v>
      </c>
      <c r="Y103" s="3">
        <v>0</v>
      </c>
      <c r="Z103" s="3">
        <v>0</v>
      </c>
      <c r="AA103" s="3">
        <v>0</v>
      </c>
      <c r="AB103" s="3">
        <v>0</v>
      </c>
      <c r="AC103" s="3">
        <v>0</v>
      </c>
      <c r="AD103" s="3">
        <v>0</v>
      </c>
      <c r="AE103" s="3">
        <v>0</v>
      </c>
      <c r="AF103" s="3">
        <v>0</v>
      </c>
      <c r="AG103" s="3">
        <v>0</v>
      </c>
      <c r="AH103" s="3">
        <v>0</v>
      </c>
      <c r="AI103" s="3">
        <v>0</v>
      </c>
      <c r="AJ103" s="3">
        <v>0</v>
      </c>
      <c r="AK103" s="3">
        <v>0</v>
      </c>
      <c r="AL103" s="3">
        <v>0</v>
      </c>
      <c r="AM103" s="3">
        <v>0</v>
      </c>
      <c r="AN103" s="3">
        <v>0</v>
      </c>
      <c r="AO103" s="3">
        <v>0</v>
      </c>
      <c r="AP103" s="3">
        <v>0</v>
      </c>
      <c r="AQ103" s="3">
        <v>0</v>
      </c>
      <c r="AR103" s="3">
        <v>0</v>
      </c>
      <c r="AS103" s="3">
        <v>0</v>
      </c>
      <c r="AT103" s="3">
        <v>0</v>
      </c>
      <c r="AU103" s="3">
        <v>0</v>
      </c>
      <c r="AV103" s="3">
        <v>0</v>
      </c>
      <c r="AW103" s="3">
        <v>0</v>
      </c>
    </row>
    <row r="104" spans="1:49" s="34" customFormat="1" x14ac:dyDescent="0.35">
      <c r="A104" s="38"/>
      <c r="B104" s="40"/>
      <c r="C104" s="3"/>
      <c r="D104" s="3"/>
      <c r="E104" s="3"/>
      <c r="F104" s="3"/>
      <c r="G104" s="3"/>
      <c r="H104" s="3"/>
      <c r="I104" s="3"/>
      <c r="J104" s="3"/>
      <c r="K104" s="3"/>
      <c r="L104" s="3"/>
      <c r="M104" s="3"/>
      <c r="N104" s="3"/>
      <c r="O104" s="3"/>
      <c r="P104" s="3"/>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3"/>
      <c r="AS104" s="3"/>
      <c r="AT104" s="3"/>
      <c r="AU104" s="3"/>
      <c r="AV104" s="28"/>
      <c r="AW104" s="28"/>
    </row>
    <row r="105" spans="1:49" s="34" customFormat="1" x14ac:dyDescent="0.35">
      <c r="A105" s="38" t="s">
        <v>367</v>
      </c>
      <c r="B105" s="40" t="s">
        <v>365</v>
      </c>
      <c r="C105" s="145">
        <f t="shared" si="9"/>
        <v>0</v>
      </c>
      <c r="D105" s="145">
        <v>0</v>
      </c>
      <c r="E105" s="145">
        <v>0</v>
      </c>
      <c r="F105" s="145">
        <v>0</v>
      </c>
      <c r="G105" s="145">
        <v>0</v>
      </c>
      <c r="H105" s="145">
        <v>0</v>
      </c>
      <c r="I105" s="145">
        <v>0</v>
      </c>
      <c r="J105" s="145">
        <v>0</v>
      </c>
      <c r="K105" s="145">
        <v>0</v>
      </c>
      <c r="L105" s="145">
        <v>0</v>
      </c>
      <c r="M105" s="145">
        <v>0</v>
      </c>
      <c r="N105" s="145">
        <v>0</v>
      </c>
      <c r="O105" s="145">
        <v>0</v>
      </c>
      <c r="P105" s="145">
        <v>0</v>
      </c>
      <c r="Q105" s="145">
        <v>0</v>
      </c>
      <c r="R105" s="145">
        <v>0</v>
      </c>
      <c r="S105" s="145">
        <v>0</v>
      </c>
      <c r="T105" s="145">
        <v>0</v>
      </c>
      <c r="U105" s="145">
        <v>0</v>
      </c>
      <c r="V105" s="145">
        <v>0</v>
      </c>
      <c r="W105" s="145">
        <v>0</v>
      </c>
      <c r="X105" s="145">
        <v>0</v>
      </c>
      <c r="Y105" s="145">
        <v>0</v>
      </c>
      <c r="Z105" s="145">
        <v>0</v>
      </c>
      <c r="AA105" s="145">
        <v>0</v>
      </c>
      <c r="AB105" s="145">
        <v>0</v>
      </c>
      <c r="AC105" s="145">
        <v>0</v>
      </c>
      <c r="AD105" s="145">
        <v>0</v>
      </c>
      <c r="AE105" s="145">
        <v>0</v>
      </c>
      <c r="AF105" s="145">
        <v>0</v>
      </c>
      <c r="AG105" s="145">
        <v>0</v>
      </c>
      <c r="AH105" s="145">
        <v>0</v>
      </c>
      <c r="AI105" s="145">
        <v>0</v>
      </c>
      <c r="AJ105" s="145">
        <v>0</v>
      </c>
      <c r="AK105" s="145">
        <v>0</v>
      </c>
      <c r="AL105" s="145">
        <v>0</v>
      </c>
      <c r="AM105" s="145">
        <v>0</v>
      </c>
      <c r="AN105" s="145">
        <v>0</v>
      </c>
      <c r="AO105" s="145">
        <v>0</v>
      </c>
      <c r="AP105" s="145">
        <v>0</v>
      </c>
      <c r="AQ105" s="145">
        <v>0</v>
      </c>
      <c r="AR105" s="145">
        <v>0</v>
      </c>
      <c r="AS105" s="145">
        <v>0</v>
      </c>
      <c r="AT105" s="145">
        <v>0</v>
      </c>
      <c r="AU105" s="145">
        <v>0</v>
      </c>
      <c r="AV105" s="145">
        <v>0</v>
      </c>
      <c r="AW105" s="145">
        <v>0</v>
      </c>
    </row>
    <row r="106" spans="1:49" x14ac:dyDescent="0.35">
      <c r="A106" s="13" t="s">
        <v>367</v>
      </c>
      <c r="B106" s="23" t="s">
        <v>172</v>
      </c>
      <c r="C106" s="102">
        <f t="shared" si="9"/>
        <v>0</v>
      </c>
      <c r="D106" s="4">
        <v>0</v>
      </c>
      <c r="E106" s="4">
        <v>0</v>
      </c>
      <c r="F106" s="4">
        <v>0</v>
      </c>
      <c r="G106" s="4">
        <v>0</v>
      </c>
      <c r="H106" s="4">
        <v>0</v>
      </c>
      <c r="I106" s="4">
        <v>0</v>
      </c>
      <c r="J106" s="4">
        <v>0</v>
      </c>
      <c r="K106" s="4">
        <v>0</v>
      </c>
      <c r="L106" s="4">
        <v>0</v>
      </c>
      <c r="M106" s="4">
        <v>0</v>
      </c>
      <c r="N106" s="4">
        <v>0</v>
      </c>
      <c r="O106" s="4">
        <v>0</v>
      </c>
      <c r="P106" s="4">
        <v>0</v>
      </c>
      <c r="Q106" s="4">
        <v>0</v>
      </c>
      <c r="R106" s="4">
        <v>0</v>
      </c>
      <c r="S106" s="4">
        <v>0</v>
      </c>
      <c r="T106" s="4">
        <v>0</v>
      </c>
      <c r="U106" s="4">
        <v>0</v>
      </c>
      <c r="V106" s="4">
        <v>0</v>
      </c>
      <c r="W106" s="4">
        <v>0</v>
      </c>
      <c r="X106" s="4">
        <v>0</v>
      </c>
      <c r="Y106" s="4">
        <v>0</v>
      </c>
      <c r="Z106" s="4">
        <v>0</v>
      </c>
      <c r="AA106" s="4">
        <v>0</v>
      </c>
      <c r="AB106" s="4">
        <v>0</v>
      </c>
      <c r="AC106" s="4">
        <v>0</v>
      </c>
      <c r="AD106" s="4">
        <v>0</v>
      </c>
      <c r="AE106" s="4">
        <v>0</v>
      </c>
      <c r="AF106" s="4">
        <v>0</v>
      </c>
      <c r="AG106" s="4">
        <v>0</v>
      </c>
      <c r="AH106" s="4">
        <v>0</v>
      </c>
      <c r="AI106" s="4">
        <v>0</v>
      </c>
      <c r="AJ106" s="4">
        <v>0</v>
      </c>
      <c r="AK106" s="4">
        <v>0</v>
      </c>
      <c r="AL106" s="4">
        <v>0</v>
      </c>
      <c r="AM106" s="4">
        <v>0</v>
      </c>
      <c r="AN106" s="4">
        <v>0</v>
      </c>
      <c r="AO106" s="4">
        <v>0</v>
      </c>
      <c r="AP106" s="4">
        <v>0</v>
      </c>
      <c r="AQ106" s="4">
        <v>0</v>
      </c>
      <c r="AR106" s="4">
        <v>0</v>
      </c>
      <c r="AS106" s="4">
        <v>0</v>
      </c>
      <c r="AT106" s="4">
        <v>0</v>
      </c>
      <c r="AU106" s="4">
        <v>0</v>
      </c>
      <c r="AV106" s="4">
        <v>0</v>
      </c>
      <c r="AW106" s="4">
        <v>0</v>
      </c>
    </row>
    <row r="107" spans="1:49" x14ac:dyDescent="0.35">
      <c r="A107" s="13" t="s">
        <v>367</v>
      </c>
      <c r="B107" s="23" t="s">
        <v>173</v>
      </c>
      <c r="C107" s="102">
        <f t="shared" si="9"/>
        <v>0</v>
      </c>
      <c r="D107" s="3">
        <v>0</v>
      </c>
      <c r="E107" s="3">
        <v>0</v>
      </c>
      <c r="F107" s="3">
        <v>0</v>
      </c>
      <c r="G107" s="3">
        <v>0</v>
      </c>
      <c r="H107" s="3">
        <v>0</v>
      </c>
      <c r="I107" s="3">
        <v>0</v>
      </c>
      <c r="J107" s="3">
        <v>0</v>
      </c>
      <c r="K107" s="3">
        <v>0</v>
      </c>
      <c r="L107" s="3">
        <v>0</v>
      </c>
      <c r="M107" s="3">
        <v>0</v>
      </c>
      <c r="N107" s="3">
        <v>0</v>
      </c>
      <c r="O107" s="3">
        <v>0</v>
      </c>
      <c r="P107" s="3">
        <v>0</v>
      </c>
      <c r="Q107" s="3">
        <v>0</v>
      </c>
      <c r="R107" s="3">
        <v>0</v>
      </c>
      <c r="S107" s="3">
        <v>0</v>
      </c>
      <c r="T107" s="3">
        <v>0</v>
      </c>
      <c r="U107" s="3">
        <v>0</v>
      </c>
      <c r="V107" s="3">
        <v>0</v>
      </c>
      <c r="W107" s="3">
        <v>0</v>
      </c>
      <c r="X107" s="3">
        <v>0</v>
      </c>
      <c r="Y107" s="3">
        <v>0</v>
      </c>
      <c r="Z107" s="3">
        <v>0</v>
      </c>
      <c r="AA107" s="3">
        <v>0</v>
      </c>
      <c r="AB107" s="3">
        <v>0</v>
      </c>
      <c r="AC107" s="3">
        <v>0</v>
      </c>
      <c r="AD107" s="3">
        <v>0</v>
      </c>
      <c r="AE107" s="3">
        <v>0</v>
      </c>
      <c r="AF107" s="3">
        <v>0</v>
      </c>
      <c r="AG107" s="3">
        <v>0</v>
      </c>
      <c r="AH107" s="3">
        <v>0</v>
      </c>
      <c r="AI107" s="3">
        <v>0</v>
      </c>
      <c r="AJ107" s="3">
        <v>0</v>
      </c>
      <c r="AK107" s="3">
        <v>0</v>
      </c>
      <c r="AL107" s="3">
        <v>0</v>
      </c>
      <c r="AM107" s="3">
        <v>0</v>
      </c>
      <c r="AN107" s="3">
        <v>0</v>
      </c>
      <c r="AO107" s="3">
        <v>0</v>
      </c>
      <c r="AP107" s="3">
        <v>0</v>
      </c>
      <c r="AQ107" s="3">
        <v>0</v>
      </c>
      <c r="AR107" s="3">
        <v>0</v>
      </c>
      <c r="AS107" s="3">
        <v>0</v>
      </c>
      <c r="AT107" s="3">
        <v>0</v>
      </c>
      <c r="AU107" s="3">
        <v>0</v>
      </c>
      <c r="AV107" s="3">
        <v>0</v>
      </c>
      <c r="AW107" s="3">
        <v>0</v>
      </c>
    </row>
    <row r="108" spans="1:49" s="34" customFormat="1" x14ac:dyDescent="0.35">
      <c r="A108" s="38"/>
      <c r="B108" s="40"/>
      <c r="C108" s="28"/>
      <c r="D108" s="28"/>
      <c r="E108" s="28"/>
      <c r="F108" s="28"/>
      <c r="G108" s="28"/>
      <c r="H108" s="28"/>
      <c r="I108" s="28"/>
      <c r="J108" s="28"/>
      <c r="K108" s="28"/>
      <c r="L108" s="28"/>
      <c r="M108" s="28"/>
      <c r="N108" s="28"/>
      <c r="O108" s="28"/>
      <c r="P108" s="28"/>
      <c r="Q108" s="28"/>
      <c r="R108" s="28"/>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s="34" customFormat="1" x14ac:dyDescent="0.35">
      <c r="A109" s="40" t="s">
        <v>368</v>
      </c>
      <c r="B109" s="40" t="s">
        <v>365</v>
      </c>
      <c r="C109" s="145">
        <f t="shared" si="9"/>
        <v>109.1304347826087</v>
      </c>
      <c r="D109" s="145">
        <v>82</v>
      </c>
      <c r="E109" s="145">
        <v>72</v>
      </c>
      <c r="F109" s="145">
        <v>62</v>
      </c>
      <c r="G109" s="145">
        <v>60</v>
      </c>
      <c r="H109" s="145">
        <v>28</v>
      </c>
      <c r="I109" s="145">
        <v>22</v>
      </c>
      <c r="J109" s="145">
        <v>40</v>
      </c>
      <c r="K109" s="145">
        <v>54</v>
      </c>
      <c r="L109" s="145">
        <v>58</v>
      </c>
      <c r="M109" s="145">
        <v>72</v>
      </c>
      <c r="N109" s="145">
        <v>174</v>
      </c>
      <c r="O109" s="145">
        <v>156</v>
      </c>
      <c r="P109" s="145">
        <v>148</v>
      </c>
      <c r="Q109" s="145">
        <v>214</v>
      </c>
      <c r="R109" s="145">
        <v>162</v>
      </c>
      <c r="S109" s="145">
        <v>84</v>
      </c>
      <c r="T109" s="145">
        <v>124</v>
      </c>
      <c r="U109" s="145">
        <v>130</v>
      </c>
      <c r="V109" s="145">
        <v>182</v>
      </c>
      <c r="W109" s="145">
        <v>212</v>
      </c>
      <c r="X109" s="145">
        <v>46</v>
      </c>
      <c r="Y109" s="145">
        <v>62</v>
      </c>
      <c r="Z109" s="145">
        <v>328</v>
      </c>
      <c r="AA109" s="145">
        <v>262</v>
      </c>
      <c r="AB109" s="145">
        <v>216</v>
      </c>
      <c r="AC109" s="145">
        <v>202</v>
      </c>
      <c r="AD109" s="145">
        <v>102</v>
      </c>
      <c r="AE109" s="145">
        <v>264</v>
      </c>
      <c r="AF109" s="145">
        <v>202</v>
      </c>
      <c r="AG109" s="145">
        <v>68</v>
      </c>
      <c r="AH109" s="145">
        <v>152</v>
      </c>
      <c r="AI109" s="145">
        <v>162</v>
      </c>
      <c r="AJ109" s="145">
        <v>50</v>
      </c>
      <c r="AK109" s="145">
        <v>78</v>
      </c>
      <c r="AL109" s="145">
        <v>74</v>
      </c>
      <c r="AM109" s="145">
        <v>60</v>
      </c>
      <c r="AN109" s="145">
        <v>156</v>
      </c>
      <c r="AO109" s="145">
        <v>170</v>
      </c>
      <c r="AP109" s="145">
        <v>114</v>
      </c>
      <c r="AQ109" s="145">
        <v>8</v>
      </c>
      <c r="AR109" s="145">
        <v>0</v>
      </c>
      <c r="AS109" s="145">
        <v>0</v>
      </c>
      <c r="AT109" s="145">
        <v>4</v>
      </c>
      <c r="AU109" s="145">
        <v>54</v>
      </c>
      <c r="AV109" s="145">
        <v>8</v>
      </c>
      <c r="AW109" s="145">
        <v>42</v>
      </c>
    </row>
    <row r="110" spans="1:49" x14ac:dyDescent="0.35">
      <c r="A110" s="40" t="s">
        <v>368</v>
      </c>
      <c r="B110" s="23" t="s">
        <v>172</v>
      </c>
      <c r="C110" s="102">
        <f t="shared" si="9"/>
        <v>109.1304347826087</v>
      </c>
      <c r="D110" s="131">
        <v>82</v>
      </c>
      <c r="E110" s="131">
        <v>72</v>
      </c>
      <c r="F110" s="131">
        <v>62</v>
      </c>
      <c r="G110" s="131">
        <v>60</v>
      </c>
      <c r="H110" s="131">
        <v>28</v>
      </c>
      <c r="I110" s="131">
        <v>22</v>
      </c>
      <c r="J110" s="131">
        <v>40</v>
      </c>
      <c r="K110" s="131">
        <v>54</v>
      </c>
      <c r="L110" s="131">
        <v>58</v>
      </c>
      <c r="M110" s="131">
        <v>72</v>
      </c>
      <c r="N110" s="131">
        <v>174</v>
      </c>
      <c r="O110" s="131">
        <v>156</v>
      </c>
      <c r="P110" s="131">
        <v>148</v>
      </c>
      <c r="Q110" s="131">
        <v>214</v>
      </c>
      <c r="R110" s="131">
        <v>162</v>
      </c>
      <c r="S110" s="131">
        <v>84</v>
      </c>
      <c r="T110" s="131">
        <v>124</v>
      </c>
      <c r="U110" s="131">
        <v>130</v>
      </c>
      <c r="V110" s="131">
        <v>182</v>
      </c>
      <c r="W110" s="131">
        <v>212</v>
      </c>
      <c r="X110" s="131">
        <v>46</v>
      </c>
      <c r="Y110" s="131">
        <v>62</v>
      </c>
      <c r="Z110" s="131">
        <v>328</v>
      </c>
      <c r="AA110" s="131">
        <v>262</v>
      </c>
      <c r="AB110" s="131">
        <v>216</v>
      </c>
      <c r="AC110" s="131">
        <v>202</v>
      </c>
      <c r="AD110" s="131">
        <v>102</v>
      </c>
      <c r="AE110" s="131">
        <v>264</v>
      </c>
      <c r="AF110" s="131">
        <v>202</v>
      </c>
      <c r="AG110" s="131">
        <v>68</v>
      </c>
      <c r="AH110" s="131">
        <v>152</v>
      </c>
      <c r="AI110" s="131">
        <v>162</v>
      </c>
      <c r="AJ110" s="131">
        <v>50</v>
      </c>
      <c r="AK110" s="131">
        <v>78</v>
      </c>
      <c r="AL110" s="131">
        <v>74</v>
      </c>
      <c r="AM110" s="131">
        <v>60</v>
      </c>
      <c r="AN110" s="131">
        <v>156</v>
      </c>
      <c r="AO110" s="131">
        <v>170</v>
      </c>
      <c r="AP110" s="131">
        <v>114</v>
      </c>
      <c r="AQ110" s="131">
        <v>8</v>
      </c>
      <c r="AR110" s="131">
        <v>0</v>
      </c>
      <c r="AS110" s="131">
        <v>0</v>
      </c>
      <c r="AT110" s="131">
        <v>4</v>
      </c>
      <c r="AU110" s="131">
        <v>54</v>
      </c>
      <c r="AV110" s="131">
        <v>8</v>
      </c>
      <c r="AW110" s="131">
        <v>42</v>
      </c>
    </row>
    <row r="111" spans="1:49" x14ac:dyDescent="0.35">
      <c r="A111" s="40" t="s">
        <v>368</v>
      </c>
      <c r="B111" s="23" t="s">
        <v>173</v>
      </c>
      <c r="C111" s="102">
        <f t="shared" si="9"/>
        <v>8.8913043478260878</v>
      </c>
      <c r="D111" s="131">
        <v>10</v>
      </c>
      <c r="E111" s="131">
        <v>10</v>
      </c>
      <c r="F111" s="131">
        <v>6</v>
      </c>
      <c r="G111" s="131">
        <v>8</v>
      </c>
      <c r="H111" s="131">
        <v>5</v>
      </c>
      <c r="I111" s="131">
        <v>6</v>
      </c>
      <c r="J111" s="131">
        <v>4</v>
      </c>
      <c r="K111" s="131">
        <v>5</v>
      </c>
      <c r="L111" s="131">
        <v>6</v>
      </c>
      <c r="M111" s="131">
        <v>4</v>
      </c>
      <c r="N111" s="131">
        <v>11</v>
      </c>
      <c r="O111" s="131">
        <v>8</v>
      </c>
      <c r="P111" s="131">
        <v>9</v>
      </c>
      <c r="Q111" s="131">
        <v>14</v>
      </c>
      <c r="R111" s="131">
        <v>11</v>
      </c>
      <c r="S111" s="131">
        <v>7</v>
      </c>
      <c r="T111" s="131">
        <v>16</v>
      </c>
      <c r="U111" s="131">
        <v>9</v>
      </c>
      <c r="V111" s="131">
        <v>10</v>
      </c>
      <c r="W111" s="131">
        <v>16</v>
      </c>
      <c r="X111" s="131">
        <v>12</v>
      </c>
      <c r="Y111" s="131">
        <v>10</v>
      </c>
      <c r="Z111" s="131">
        <v>19</v>
      </c>
      <c r="AA111" s="131">
        <v>15</v>
      </c>
      <c r="AB111" s="131">
        <v>12</v>
      </c>
      <c r="AC111" s="131">
        <v>10</v>
      </c>
      <c r="AD111" s="131">
        <v>6</v>
      </c>
      <c r="AE111" s="131">
        <v>12</v>
      </c>
      <c r="AF111" s="131">
        <v>14</v>
      </c>
      <c r="AG111" s="131">
        <v>8</v>
      </c>
      <c r="AH111" s="131">
        <v>12</v>
      </c>
      <c r="AI111" s="131">
        <v>12</v>
      </c>
      <c r="AJ111" s="131">
        <v>10</v>
      </c>
      <c r="AK111" s="131">
        <v>10</v>
      </c>
      <c r="AL111" s="131">
        <v>9</v>
      </c>
      <c r="AM111" s="131">
        <v>11</v>
      </c>
      <c r="AN111" s="131">
        <v>14</v>
      </c>
      <c r="AO111" s="131">
        <v>16</v>
      </c>
      <c r="AP111" s="131">
        <v>8</v>
      </c>
      <c r="AQ111" s="131">
        <v>1</v>
      </c>
      <c r="AR111" s="131">
        <v>0</v>
      </c>
      <c r="AS111" s="131">
        <v>0</v>
      </c>
      <c r="AT111" s="131">
        <v>1</v>
      </c>
      <c r="AU111" s="131">
        <v>2</v>
      </c>
      <c r="AV111" s="131">
        <v>3</v>
      </c>
      <c r="AW111" s="131">
        <v>7</v>
      </c>
    </row>
    <row r="112" spans="1:49" s="101" customFormat="1" x14ac:dyDescent="0.35">
      <c r="A112" s="575" t="s">
        <v>175</v>
      </c>
      <c r="B112" s="576" t="s">
        <v>175</v>
      </c>
      <c r="C112" s="207"/>
      <c r="D112" s="207">
        <f>D109+D105+D101+D97</f>
        <v>82</v>
      </c>
      <c r="E112" s="207">
        <f t="shared" ref="E112:AW112" si="10">E109+E105+E101+E97</f>
        <v>72</v>
      </c>
      <c r="F112" s="207">
        <f t="shared" si="10"/>
        <v>62</v>
      </c>
      <c r="G112" s="207">
        <f t="shared" si="10"/>
        <v>60</v>
      </c>
      <c r="H112" s="207">
        <f t="shared" si="10"/>
        <v>28</v>
      </c>
      <c r="I112" s="207">
        <f t="shared" si="10"/>
        <v>22</v>
      </c>
      <c r="J112" s="207">
        <f t="shared" si="10"/>
        <v>40</v>
      </c>
      <c r="K112" s="207">
        <f t="shared" si="10"/>
        <v>54</v>
      </c>
      <c r="L112" s="207">
        <f t="shared" si="10"/>
        <v>58</v>
      </c>
      <c r="M112" s="207">
        <f t="shared" si="10"/>
        <v>72</v>
      </c>
      <c r="N112" s="207">
        <f t="shared" si="10"/>
        <v>174</v>
      </c>
      <c r="O112" s="207">
        <f t="shared" si="10"/>
        <v>156</v>
      </c>
      <c r="P112" s="207">
        <f t="shared" si="10"/>
        <v>148</v>
      </c>
      <c r="Q112" s="207">
        <f t="shared" si="10"/>
        <v>214</v>
      </c>
      <c r="R112" s="207">
        <f t="shared" si="10"/>
        <v>162</v>
      </c>
      <c r="S112" s="207">
        <f t="shared" si="10"/>
        <v>84</v>
      </c>
      <c r="T112" s="207">
        <f t="shared" si="10"/>
        <v>124</v>
      </c>
      <c r="U112" s="207">
        <f t="shared" si="10"/>
        <v>130</v>
      </c>
      <c r="V112" s="207">
        <f t="shared" si="10"/>
        <v>182</v>
      </c>
      <c r="W112" s="207">
        <f t="shared" si="10"/>
        <v>212</v>
      </c>
      <c r="X112" s="207">
        <f t="shared" si="10"/>
        <v>46</v>
      </c>
      <c r="Y112" s="207">
        <f t="shared" si="10"/>
        <v>62</v>
      </c>
      <c r="Z112" s="207">
        <f t="shared" si="10"/>
        <v>328</v>
      </c>
      <c r="AA112" s="207">
        <f t="shared" si="10"/>
        <v>262</v>
      </c>
      <c r="AB112" s="207">
        <f t="shared" si="10"/>
        <v>216</v>
      </c>
      <c r="AC112" s="207">
        <f t="shared" si="10"/>
        <v>202</v>
      </c>
      <c r="AD112" s="207">
        <f t="shared" si="10"/>
        <v>102</v>
      </c>
      <c r="AE112" s="207">
        <f t="shared" si="10"/>
        <v>264</v>
      </c>
      <c r="AF112" s="207">
        <f t="shared" si="10"/>
        <v>202</v>
      </c>
      <c r="AG112" s="207">
        <f t="shared" si="10"/>
        <v>68</v>
      </c>
      <c r="AH112" s="207">
        <f t="shared" si="10"/>
        <v>152</v>
      </c>
      <c r="AI112" s="207">
        <f t="shared" si="10"/>
        <v>162</v>
      </c>
      <c r="AJ112" s="207">
        <f t="shared" si="10"/>
        <v>50</v>
      </c>
      <c r="AK112" s="207">
        <f t="shared" si="10"/>
        <v>78</v>
      </c>
      <c r="AL112" s="207">
        <f t="shared" si="10"/>
        <v>74</v>
      </c>
      <c r="AM112" s="207">
        <f t="shared" si="10"/>
        <v>60</v>
      </c>
      <c r="AN112" s="207">
        <f t="shared" si="10"/>
        <v>156</v>
      </c>
      <c r="AO112" s="207">
        <f t="shared" si="10"/>
        <v>170</v>
      </c>
      <c r="AP112" s="207">
        <f t="shared" si="10"/>
        <v>114</v>
      </c>
      <c r="AQ112" s="207">
        <f t="shared" si="10"/>
        <v>8</v>
      </c>
      <c r="AR112" s="207">
        <f t="shared" si="10"/>
        <v>0</v>
      </c>
      <c r="AS112" s="207">
        <f t="shared" si="10"/>
        <v>0</v>
      </c>
      <c r="AT112" s="207">
        <f t="shared" si="10"/>
        <v>4</v>
      </c>
      <c r="AU112" s="207">
        <f t="shared" si="10"/>
        <v>54</v>
      </c>
      <c r="AV112" s="207">
        <f t="shared" si="10"/>
        <v>8</v>
      </c>
      <c r="AW112" s="248">
        <f t="shared" si="10"/>
        <v>42</v>
      </c>
    </row>
    <row r="113" spans="1:1" x14ac:dyDescent="0.35">
      <c r="A113" s="11"/>
    </row>
    <row r="114" spans="1:1" x14ac:dyDescent="0.35">
      <c r="A114" s="11"/>
    </row>
  </sheetData>
  <mergeCells count="3">
    <mergeCell ref="A14:A16"/>
    <mergeCell ref="A92:B92"/>
    <mergeCell ref="A112:B112"/>
  </mergeCell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F6E6D-885B-4CDC-8E84-6BE37DDC3BF3}">
  <dimension ref="A1:AY126"/>
  <sheetViews>
    <sheetView topLeftCell="B94" zoomScaleNormal="100" workbookViewId="0">
      <selection activeCell="E129" sqref="E129"/>
    </sheetView>
  </sheetViews>
  <sheetFormatPr defaultRowHeight="14.5" x14ac:dyDescent="0.35"/>
  <cols>
    <col min="1" max="1" width="55.54296875" bestFit="1" customWidth="1"/>
    <col min="2" max="2" width="60.54296875" customWidth="1"/>
    <col min="3" max="3" width="35.453125" customWidth="1"/>
    <col min="4" max="19" width="13.90625" customWidth="1"/>
    <col min="20" max="21" width="14.54296875" customWidth="1"/>
    <col min="22" max="22" width="13.90625" customWidth="1"/>
    <col min="23" max="23" width="14.54296875" customWidth="1"/>
    <col min="24" max="24" width="13.90625" customWidth="1"/>
    <col min="25" max="25" width="14.90625" customWidth="1"/>
    <col min="26" max="29" width="14.54296875" customWidth="1"/>
    <col min="30" max="31" width="14.90625" customWidth="1"/>
    <col min="32" max="35" width="14.54296875" customWidth="1"/>
    <col min="36" max="49" width="13.90625" customWidth="1"/>
    <col min="50" max="50" width="14.54296875" bestFit="1" customWidth="1"/>
    <col min="51" max="51" width="17.90625" bestFit="1" customWidth="1"/>
  </cols>
  <sheetData>
    <row r="1" spans="1:50" ht="26" x14ac:dyDescent="0.6">
      <c r="A1" s="26" t="s">
        <v>0</v>
      </c>
    </row>
    <row r="2" spans="1:50" ht="21" x14ac:dyDescent="0.5">
      <c r="A2" s="66" t="s">
        <v>344</v>
      </c>
      <c r="B2" s="66" t="s">
        <v>398</v>
      </c>
      <c r="C2" s="66"/>
    </row>
    <row r="3" spans="1:50" x14ac:dyDescent="0.35">
      <c r="B3" s="111" t="s">
        <v>157</v>
      </c>
    </row>
    <row r="4" spans="1:50" x14ac:dyDescent="0.35">
      <c r="A4" s="73" t="s">
        <v>346</v>
      </c>
    </row>
    <row r="5" spans="1:50" x14ac:dyDescent="0.35">
      <c r="A5" s="73"/>
    </row>
    <row r="6" spans="1:50" x14ac:dyDescent="0.35">
      <c r="A6" s="51" t="s">
        <v>152</v>
      </c>
    </row>
    <row r="8" spans="1:50" x14ac:dyDescent="0.35">
      <c r="A8" s="5"/>
      <c r="B8" s="6"/>
      <c r="C8" s="456" t="s">
        <v>153</v>
      </c>
      <c r="D8" s="14">
        <v>42736</v>
      </c>
      <c r="E8" s="14">
        <v>42767</v>
      </c>
      <c r="F8" s="14">
        <v>42795</v>
      </c>
      <c r="G8" s="14">
        <v>42826</v>
      </c>
      <c r="H8" s="14">
        <v>42856</v>
      </c>
      <c r="I8" s="14">
        <v>42887</v>
      </c>
      <c r="J8" s="14">
        <v>42917</v>
      </c>
      <c r="K8" s="14">
        <v>42948</v>
      </c>
      <c r="L8" s="14">
        <v>42979</v>
      </c>
      <c r="M8" s="14">
        <v>43009</v>
      </c>
      <c r="N8" s="14">
        <v>43040</v>
      </c>
      <c r="O8" s="14">
        <v>43070</v>
      </c>
      <c r="P8" s="14">
        <v>43101</v>
      </c>
      <c r="Q8" s="14">
        <v>43132</v>
      </c>
      <c r="R8" s="14">
        <v>43160</v>
      </c>
      <c r="S8" s="14">
        <v>43191</v>
      </c>
      <c r="T8" s="14">
        <v>43221</v>
      </c>
      <c r="U8" s="14">
        <v>43252</v>
      </c>
      <c r="V8" s="14">
        <v>43282</v>
      </c>
      <c r="W8" s="14">
        <v>43313</v>
      </c>
      <c r="X8" s="14">
        <v>43344</v>
      </c>
      <c r="Y8" s="14">
        <v>43374</v>
      </c>
      <c r="Z8" s="14">
        <v>43405</v>
      </c>
      <c r="AA8" s="14">
        <v>43435</v>
      </c>
      <c r="AB8" s="14">
        <v>43466</v>
      </c>
      <c r="AC8" s="14">
        <v>43497</v>
      </c>
      <c r="AD8" s="14">
        <v>43525</v>
      </c>
      <c r="AE8" s="14">
        <v>43556</v>
      </c>
      <c r="AF8" s="14">
        <v>43586</v>
      </c>
      <c r="AG8" s="14">
        <v>43617</v>
      </c>
      <c r="AH8" s="14">
        <v>43647</v>
      </c>
      <c r="AI8" s="14">
        <v>43678</v>
      </c>
      <c r="AJ8" s="14">
        <v>43709</v>
      </c>
      <c r="AK8" s="14">
        <v>43739</v>
      </c>
      <c r="AL8" s="14">
        <v>43770</v>
      </c>
      <c r="AM8" s="14">
        <v>43800</v>
      </c>
      <c r="AN8" s="14">
        <v>43831</v>
      </c>
      <c r="AO8" s="14">
        <v>43862</v>
      </c>
      <c r="AP8" s="14">
        <v>43891</v>
      </c>
      <c r="AQ8" s="14">
        <v>43922</v>
      </c>
      <c r="AR8" s="14">
        <v>43952</v>
      </c>
      <c r="AS8" s="14">
        <v>43983</v>
      </c>
      <c r="AT8" s="14">
        <v>44013</v>
      </c>
      <c r="AU8" s="14">
        <v>44044</v>
      </c>
      <c r="AV8" s="14">
        <v>44075</v>
      </c>
      <c r="AW8" s="14">
        <v>44105</v>
      </c>
    </row>
    <row r="9" spans="1:50" x14ac:dyDescent="0.35">
      <c r="A9" s="86" t="s">
        <v>154</v>
      </c>
      <c r="B9" s="8" t="s">
        <v>347</v>
      </c>
      <c r="C9" s="22">
        <f>AVERAGE(D9:AW9)</f>
        <v>1090255.4782608696</v>
      </c>
      <c r="D9" s="22">
        <v>1112770</v>
      </c>
      <c r="E9" s="22">
        <v>1110928</v>
      </c>
      <c r="F9" s="22">
        <v>1108807</v>
      </c>
      <c r="G9" s="22">
        <v>1106308</v>
      </c>
      <c r="H9" s="22">
        <v>1105344</v>
      </c>
      <c r="I9" s="22">
        <v>1102473</v>
      </c>
      <c r="J9" s="22">
        <v>1100145</v>
      </c>
      <c r="K9" s="22">
        <v>1098178</v>
      </c>
      <c r="L9" s="22">
        <v>1096465</v>
      </c>
      <c r="M9" s="22">
        <v>1096512</v>
      </c>
      <c r="N9" s="22">
        <v>1097033</v>
      </c>
      <c r="O9" s="22">
        <v>1097188</v>
      </c>
      <c r="P9" s="22">
        <v>1097363</v>
      </c>
      <c r="Q9" s="22">
        <v>1095884</v>
      </c>
      <c r="R9" s="22">
        <v>1094506</v>
      </c>
      <c r="S9" s="22">
        <v>1093241</v>
      </c>
      <c r="T9" s="22">
        <v>1092140</v>
      </c>
      <c r="U9" s="22">
        <v>1090905</v>
      </c>
      <c r="V9" s="22">
        <v>1090431</v>
      </c>
      <c r="W9" s="22">
        <v>1089088</v>
      </c>
      <c r="X9" s="22">
        <v>1087575</v>
      </c>
      <c r="Y9" s="22">
        <v>1087536</v>
      </c>
      <c r="Z9" s="22">
        <v>1086049</v>
      </c>
      <c r="AA9" s="22">
        <v>1084762</v>
      </c>
      <c r="AB9" s="22">
        <v>1084735</v>
      </c>
      <c r="AC9" s="22">
        <v>1083244</v>
      </c>
      <c r="AD9" s="22">
        <v>1081622</v>
      </c>
      <c r="AE9" s="22">
        <v>1079793</v>
      </c>
      <c r="AF9" s="22">
        <v>1078865</v>
      </c>
      <c r="AG9" s="22">
        <v>1075957</v>
      </c>
      <c r="AH9" s="22">
        <v>1074242</v>
      </c>
      <c r="AI9" s="22">
        <v>1072121</v>
      </c>
      <c r="AJ9" s="22">
        <v>1069199</v>
      </c>
      <c r="AK9" s="22">
        <v>1065436</v>
      </c>
      <c r="AL9" s="22">
        <v>1059481</v>
      </c>
      <c r="AM9" s="22">
        <v>1053275</v>
      </c>
      <c r="AN9" s="22">
        <v>1051081</v>
      </c>
      <c r="AO9" s="22">
        <v>1049562</v>
      </c>
      <c r="AP9" s="22">
        <v>1049036</v>
      </c>
      <c r="AQ9" s="22">
        <v>1064466</v>
      </c>
      <c r="AR9" s="22">
        <v>1084265</v>
      </c>
      <c r="AS9" s="22">
        <v>1101465</v>
      </c>
      <c r="AT9" s="22">
        <v>1116203</v>
      </c>
      <c r="AU9" s="22">
        <v>1130579</v>
      </c>
      <c r="AV9" s="22">
        <v>1145519</v>
      </c>
      <c r="AW9" s="22">
        <v>1159975</v>
      </c>
    </row>
    <row r="10" spans="1:50" x14ac:dyDescent="0.35">
      <c r="A10" s="19"/>
      <c r="B10" s="19"/>
      <c r="C10" s="19"/>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row>
    <row r="11" spans="1:50" x14ac:dyDescent="0.35">
      <c r="A11" s="51" t="s">
        <v>348</v>
      </c>
      <c r="B11" s="19"/>
      <c r="C11" s="19"/>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row>
    <row r="12" spans="1:50" x14ac:dyDescent="0.35">
      <c r="A12" s="19"/>
      <c r="B12" s="19"/>
      <c r="C12" s="19"/>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row>
    <row r="13" spans="1:50" x14ac:dyDescent="0.35">
      <c r="A13" s="24"/>
      <c r="B13" s="6"/>
      <c r="C13" s="456" t="s">
        <v>153</v>
      </c>
      <c r="D13" s="14">
        <v>42736</v>
      </c>
      <c r="E13" s="14">
        <v>42767</v>
      </c>
      <c r="F13" s="14">
        <v>42795</v>
      </c>
      <c r="G13" s="14">
        <v>42826</v>
      </c>
      <c r="H13" s="14">
        <v>42856</v>
      </c>
      <c r="I13" s="14">
        <v>42887</v>
      </c>
      <c r="J13" s="14">
        <v>42917</v>
      </c>
      <c r="K13" s="14">
        <v>42948</v>
      </c>
      <c r="L13" s="14">
        <v>42979</v>
      </c>
      <c r="M13" s="14">
        <v>43009</v>
      </c>
      <c r="N13" s="14">
        <v>43040</v>
      </c>
      <c r="O13" s="14">
        <v>43070</v>
      </c>
      <c r="P13" s="14">
        <v>43101</v>
      </c>
      <c r="Q13" s="14">
        <v>43132</v>
      </c>
      <c r="R13" s="14">
        <v>43160</v>
      </c>
      <c r="S13" s="14">
        <v>43191</v>
      </c>
      <c r="T13" s="14">
        <v>43221</v>
      </c>
      <c r="U13" s="14">
        <v>43252</v>
      </c>
      <c r="V13" s="14">
        <v>43282</v>
      </c>
      <c r="W13" s="14">
        <v>43313</v>
      </c>
      <c r="X13" s="14">
        <v>43344</v>
      </c>
      <c r="Y13" s="14">
        <v>43374</v>
      </c>
      <c r="Z13" s="14">
        <v>43405</v>
      </c>
      <c r="AA13" s="14">
        <v>43435</v>
      </c>
      <c r="AB13" s="14">
        <v>43466</v>
      </c>
      <c r="AC13" s="14">
        <v>43497</v>
      </c>
      <c r="AD13" s="14">
        <v>43525</v>
      </c>
      <c r="AE13" s="14">
        <v>43556</v>
      </c>
      <c r="AF13" s="14">
        <v>43586</v>
      </c>
      <c r="AG13" s="14">
        <v>43617</v>
      </c>
      <c r="AH13" s="14">
        <v>43647</v>
      </c>
      <c r="AI13" s="14">
        <v>43678</v>
      </c>
      <c r="AJ13" s="14">
        <v>43709</v>
      </c>
      <c r="AK13" s="14">
        <v>43739</v>
      </c>
      <c r="AL13" s="14">
        <v>43770</v>
      </c>
      <c r="AM13" s="14">
        <v>43800</v>
      </c>
      <c r="AN13" s="14">
        <v>43831</v>
      </c>
      <c r="AO13" s="14">
        <v>43862</v>
      </c>
      <c r="AP13" s="14">
        <v>43891</v>
      </c>
      <c r="AQ13" s="15">
        <v>43922</v>
      </c>
      <c r="AR13" s="15">
        <v>43952</v>
      </c>
      <c r="AS13" s="15">
        <v>43983</v>
      </c>
      <c r="AT13" s="15">
        <v>44013</v>
      </c>
      <c r="AU13" s="15">
        <v>44044</v>
      </c>
      <c r="AV13" s="15">
        <v>44075</v>
      </c>
      <c r="AW13" s="15">
        <v>44105</v>
      </c>
      <c r="AX13" s="51"/>
    </row>
    <row r="14" spans="1:50" x14ac:dyDescent="0.35">
      <c r="A14" s="570" t="s">
        <v>117</v>
      </c>
      <c r="B14" s="3" t="s">
        <v>349</v>
      </c>
      <c r="C14" s="145">
        <f>AVERAGE(D14:AW14)</f>
        <v>8544099.1567391306</v>
      </c>
      <c r="D14" s="145">
        <f t="shared" ref="D14:AW14" si="0">D93+D22+D113+D125</f>
        <v>6722223.5</v>
      </c>
      <c r="E14" s="145">
        <f t="shared" si="0"/>
        <v>6250249.0300000003</v>
      </c>
      <c r="F14" s="145">
        <f t="shared" si="0"/>
        <v>6963252.5</v>
      </c>
      <c r="G14" s="145">
        <f t="shared" si="0"/>
        <v>6146058.6500000004</v>
      </c>
      <c r="H14" s="145">
        <f t="shared" si="0"/>
        <v>7158974.21</v>
      </c>
      <c r="I14" s="145">
        <f t="shared" si="0"/>
        <v>7495198.0700000003</v>
      </c>
      <c r="J14" s="145">
        <f t="shared" si="0"/>
        <v>6993470.1900000004</v>
      </c>
      <c r="K14" s="145">
        <f t="shared" si="0"/>
        <v>7932668.2400000002</v>
      </c>
      <c r="L14" s="145">
        <f t="shared" si="0"/>
        <v>7502907.8600000003</v>
      </c>
      <c r="M14" s="145">
        <f t="shared" si="0"/>
        <v>8181919.5300000003</v>
      </c>
      <c r="N14" s="145">
        <f t="shared" si="0"/>
        <v>8296866.6299999999</v>
      </c>
      <c r="O14" s="145">
        <f t="shared" si="0"/>
        <v>8017786.4900000002</v>
      </c>
      <c r="P14" s="145">
        <f t="shared" si="0"/>
        <v>8599748.1400000006</v>
      </c>
      <c r="Q14" s="145">
        <f t="shared" si="0"/>
        <v>8466667.9900000002</v>
      </c>
      <c r="R14" s="145">
        <f t="shared" si="0"/>
        <v>8927628.5</v>
      </c>
      <c r="S14" s="145">
        <f t="shared" si="0"/>
        <v>9168348.75</v>
      </c>
      <c r="T14" s="145">
        <f t="shared" si="0"/>
        <v>10219611.939999999</v>
      </c>
      <c r="U14" s="145">
        <f t="shared" si="0"/>
        <v>10015501.939999999</v>
      </c>
      <c r="V14" s="145">
        <f t="shared" si="0"/>
        <v>9820479.25</v>
      </c>
      <c r="W14" s="145">
        <f t="shared" si="0"/>
        <v>10689965.33</v>
      </c>
      <c r="X14" s="145">
        <f t="shared" si="0"/>
        <v>9273687.25</v>
      </c>
      <c r="Y14" s="145">
        <f t="shared" si="0"/>
        <v>11425868.630000001</v>
      </c>
      <c r="Z14" s="145">
        <f t="shared" si="0"/>
        <v>10468304.01</v>
      </c>
      <c r="AA14" s="145">
        <f t="shared" si="0"/>
        <v>10187552.369999999</v>
      </c>
      <c r="AB14" s="145">
        <f t="shared" si="0"/>
        <v>10779236.800000001</v>
      </c>
      <c r="AC14" s="145">
        <f t="shared" si="0"/>
        <v>10151462.85</v>
      </c>
      <c r="AD14" s="145">
        <f t="shared" si="0"/>
        <v>11535366.789999999</v>
      </c>
      <c r="AE14" s="145">
        <f t="shared" si="0"/>
        <v>11798730.630000001</v>
      </c>
      <c r="AF14" s="145">
        <f t="shared" si="0"/>
        <v>10980311.359999999</v>
      </c>
      <c r="AG14" s="145">
        <f t="shared" si="0"/>
        <v>10000337.630000001</v>
      </c>
      <c r="AH14" s="145">
        <f t="shared" si="0"/>
        <v>10251068.49</v>
      </c>
      <c r="AI14" s="145">
        <f t="shared" si="0"/>
        <v>10313048.27</v>
      </c>
      <c r="AJ14" s="145">
        <f t="shared" si="0"/>
        <v>9904691.4800000004</v>
      </c>
      <c r="AK14" s="145">
        <f t="shared" si="0"/>
        <v>9581755.2699999996</v>
      </c>
      <c r="AL14" s="145">
        <f t="shared" si="0"/>
        <v>8733196.4800000004</v>
      </c>
      <c r="AM14" s="145">
        <f t="shared" si="0"/>
        <v>9029089.25</v>
      </c>
      <c r="AN14" s="145">
        <f t="shared" si="0"/>
        <v>9595698.6199999992</v>
      </c>
      <c r="AO14" s="145">
        <f t="shared" si="0"/>
        <v>9295262.0199999996</v>
      </c>
      <c r="AP14" s="145">
        <f t="shared" si="0"/>
        <v>6967579.25</v>
      </c>
      <c r="AQ14" s="145">
        <f t="shared" si="0"/>
        <v>3709070</v>
      </c>
      <c r="AR14" s="145">
        <f t="shared" si="0"/>
        <v>4232586.5</v>
      </c>
      <c r="AS14" s="145">
        <f t="shared" si="0"/>
        <v>5464258.9100000001</v>
      </c>
      <c r="AT14" s="145">
        <f t="shared" si="0"/>
        <v>6393080.6900000004</v>
      </c>
      <c r="AU14" s="145">
        <f t="shared" si="0"/>
        <v>6628252.75</v>
      </c>
      <c r="AV14" s="145">
        <f t="shared" si="0"/>
        <v>6494288.25</v>
      </c>
      <c r="AW14" s="145">
        <f t="shared" si="0"/>
        <v>6265249.9199999999</v>
      </c>
      <c r="AX14" s="42"/>
    </row>
    <row r="15" spans="1:50" s="96" customFormat="1" x14ac:dyDescent="0.35">
      <c r="A15" s="571"/>
      <c r="B15" s="92" t="s">
        <v>350</v>
      </c>
      <c r="C15" s="202">
        <f t="shared" ref="C15:C17" si="1">AVERAGE(D15:AW15)</f>
        <v>7.8544829562515011</v>
      </c>
      <c r="D15" s="202">
        <f>D14/D9</f>
        <v>6.0409819639278561</v>
      </c>
      <c r="E15" s="202">
        <f t="shared" ref="E15:AW15" si="2">E14/E9</f>
        <v>5.6261513167369985</v>
      </c>
      <c r="F15" s="202">
        <f t="shared" si="2"/>
        <v>6.2799499822782501</v>
      </c>
      <c r="G15" s="202">
        <f t="shared" si="2"/>
        <v>5.5554679619057268</v>
      </c>
      <c r="H15" s="202">
        <f t="shared" si="2"/>
        <v>6.4766934185194831</v>
      </c>
      <c r="I15" s="202">
        <f t="shared" si="2"/>
        <v>6.7985320910353364</v>
      </c>
      <c r="J15" s="202">
        <f t="shared" si="2"/>
        <v>6.3568622227070071</v>
      </c>
      <c r="K15" s="202">
        <f t="shared" si="2"/>
        <v>7.2234812935607895</v>
      </c>
      <c r="L15" s="202">
        <f t="shared" si="2"/>
        <v>6.842815648470312</v>
      </c>
      <c r="M15" s="202">
        <f t="shared" si="2"/>
        <v>7.4617692556032225</v>
      </c>
      <c r="N15" s="202">
        <f t="shared" si="2"/>
        <v>7.5630055157866716</v>
      </c>
      <c r="O15" s="202">
        <f t="shared" si="2"/>
        <v>7.307577634826484</v>
      </c>
      <c r="P15" s="202">
        <f t="shared" si="2"/>
        <v>7.8367396567954275</v>
      </c>
      <c r="Q15" s="202">
        <f t="shared" si="2"/>
        <v>7.7258797372714634</v>
      </c>
      <c r="R15" s="202">
        <f t="shared" si="2"/>
        <v>8.1567652438634415</v>
      </c>
      <c r="S15" s="202">
        <f t="shared" si="2"/>
        <v>8.3863930734394341</v>
      </c>
      <c r="T15" s="202">
        <f t="shared" si="2"/>
        <v>9.3574193235299497</v>
      </c>
      <c r="U15" s="202">
        <f t="shared" si="2"/>
        <v>9.1809112067503573</v>
      </c>
      <c r="V15" s="202">
        <f t="shared" si="2"/>
        <v>9.0060528818421339</v>
      </c>
      <c r="W15" s="202">
        <f t="shared" si="2"/>
        <v>9.8155202609890111</v>
      </c>
      <c r="X15" s="202">
        <f t="shared" si="2"/>
        <v>8.5269404408891347</v>
      </c>
      <c r="Y15" s="202">
        <f t="shared" si="2"/>
        <v>10.506198075282107</v>
      </c>
      <c r="Z15" s="202">
        <f t="shared" si="2"/>
        <v>9.6388873890588727</v>
      </c>
      <c r="AA15" s="202">
        <f t="shared" si="2"/>
        <v>9.3915092619394844</v>
      </c>
      <c r="AB15" s="202">
        <f t="shared" si="2"/>
        <v>9.9372075207308708</v>
      </c>
      <c r="AC15" s="202">
        <f t="shared" si="2"/>
        <v>9.3713538685651621</v>
      </c>
      <c r="AD15" s="202">
        <f t="shared" si="2"/>
        <v>10.664878108988168</v>
      </c>
      <c r="AE15" s="202">
        <f t="shared" si="2"/>
        <v>10.926844895271595</v>
      </c>
      <c r="AF15" s="202">
        <f t="shared" si="2"/>
        <v>10.177650920180003</v>
      </c>
      <c r="AG15" s="202">
        <f t="shared" si="2"/>
        <v>9.2943655090305661</v>
      </c>
      <c r="AH15" s="202">
        <f t="shared" si="2"/>
        <v>9.5426063121717455</v>
      </c>
      <c r="AI15" s="202">
        <f t="shared" si="2"/>
        <v>9.6192950888938835</v>
      </c>
      <c r="AJ15" s="202">
        <f t="shared" si="2"/>
        <v>9.2636557647360309</v>
      </c>
      <c r="AK15" s="202">
        <f t="shared" si="2"/>
        <v>8.9932715526789035</v>
      </c>
      <c r="AL15" s="202">
        <f t="shared" si="2"/>
        <v>8.2429005144971921</v>
      </c>
      <c r="AM15" s="202">
        <f t="shared" si="2"/>
        <v>8.5723949111105835</v>
      </c>
      <c r="AN15" s="202">
        <f t="shared" si="2"/>
        <v>9.1293616952451799</v>
      </c>
      <c r="AO15" s="202">
        <f t="shared" si="2"/>
        <v>8.8563248478889278</v>
      </c>
      <c r="AP15" s="202">
        <f t="shared" si="2"/>
        <v>6.6418876473257349</v>
      </c>
      <c r="AQ15" s="202">
        <f t="shared" si="2"/>
        <v>3.4844419643276536</v>
      </c>
      <c r="AR15" s="202">
        <f t="shared" si="2"/>
        <v>3.9036457876995017</v>
      </c>
      <c r="AS15" s="202">
        <f t="shared" si="2"/>
        <v>4.9609010817411354</v>
      </c>
      <c r="AT15" s="202">
        <f t="shared" si="2"/>
        <v>5.7275250917619829</v>
      </c>
      <c r="AU15" s="202">
        <f t="shared" si="2"/>
        <v>5.8627064097245745</v>
      </c>
      <c r="AV15" s="202">
        <f t="shared" si="2"/>
        <v>5.6692977157079021</v>
      </c>
      <c r="AW15" s="202">
        <f t="shared" si="2"/>
        <v>5.4011939222828076</v>
      </c>
      <c r="AX15" s="95"/>
    </row>
    <row r="16" spans="1:50" s="96" customFormat="1" x14ac:dyDescent="0.35">
      <c r="A16" s="571"/>
      <c r="B16" s="289" t="s">
        <v>370</v>
      </c>
      <c r="C16" s="167">
        <f>AVERAGE(D16:AW16)</f>
        <v>58023.84782608696</v>
      </c>
      <c r="D16" s="167">
        <v>64646</v>
      </c>
      <c r="E16" s="167">
        <v>62359</v>
      </c>
      <c r="F16" s="167">
        <v>65351</v>
      </c>
      <c r="G16" s="167">
        <v>62924</v>
      </c>
      <c r="H16" s="167">
        <v>66799</v>
      </c>
      <c r="I16" s="167">
        <v>66321</v>
      </c>
      <c r="J16" s="167">
        <v>62976</v>
      </c>
      <c r="K16" s="167">
        <v>66616</v>
      </c>
      <c r="L16" s="167">
        <v>65236</v>
      </c>
      <c r="M16" s="167">
        <v>67950</v>
      </c>
      <c r="N16" s="167">
        <v>67463</v>
      </c>
      <c r="O16" s="167">
        <v>65779</v>
      </c>
      <c r="P16" s="167">
        <v>67793</v>
      </c>
      <c r="Q16" s="167">
        <v>67235</v>
      </c>
      <c r="R16" s="167">
        <v>67231</v>
      </c>
      <c r="S16" s="167">
        <v>68300</v>
      </c>
      <c r="T16" s="167">
        <v>69570</v>
      </c>
      <c r="U16" s="167">
        <v>68083</v>
      </c>
      <c r="V16" s="167">
        <v>66149</v>
      </c>
      <c r="W16" s="167">
        <v>66931</v>
      </c>
      <c r="X16" s="167">
        <v>63863</v>
      </c>
      <c r="Y16" s="167">
        <v>69999</v>
      </c>
      <c r="Z16" s="167">
        <v>65494</v>
      </c>
      <c r="AA16" s="167">
        <v>62119</v>
      </c>
      <c r="AB16" s="167">
        <v>64050</v>
      </c>
      <c r="AC16" s="167">
        <v>61990</v>
      </c>
      <c r="AD16" s="167">
        <v>64533</v>
      </c>
      <c r="AE16" s="167">
        <v>65376</v>
      </c>
      <c r="AF16" s="167">
        <v>65022</v>
      </c>
      <c r="AG16" s="167">
        <v>62377</v>
      </c>
      <c r="AH16" s="167">
        <v>62158</v>
      </c>
      <c r="AI16" s="167">
        <v>61914</v>
      </c>
      <c r="AJ16" s="167">
        <v>61723</v>
      </c>
      <c r="AK16" s="167">
        <v>61199</v>
      </c>
      <c r="AL16" s="167">
        <v>58014</v>
      </c>
      <c r="AM16" s="167">
        <v>57423</v>
      </c>
      <c r="AN16" s="167">
        <v>61041</v>
      </c>
      <c r="AO16" s="167">
        <v>60232</v>
      </c>
      <c r="AP16" s="167">
        <v>48359</v>
      </c>
      <c r="AQ16" s="167">
        <v>13470</v>
      </c>
      <c r="AR16" s="167">
        <v>15302</v>
      </c>
      <c r="AS16" s="167">
        <v>21262</v>
      </c>
      <c r="AT16" s="167">
        <v>25081</v>
      </c>
      <c r="AU16" s="167">
        <v>27203</v>
      </c>
      <c r="AV16" s="167">
        <v>31729</v>
      </c>
      <c r="AW16" s="167">
        <v>32452</v>
      </c>
      <c r="AX16" s="95"/>
    </row>
    <row r="17" spans="1:50" x14ac:dyDescent="0.35">
      <c r="A17" s="572"/>
      <c r="B17" s="8" t="s">
        <v>351</v>
      </c>
      <c r="C17" s="196">
        <f t="shared" si="1"/>
        <v>157.19462786730799</v>
      </c>
      <c r="D17" s="253">
        <f>(D22+D93+D125)/D16</f>
        <v>103.98514215883426</v>
      </c>
      <c r="E17" s="253">
        <f t="shared" ref="E17:AW17" si="3">(E22+E93+E125)/E16</f>
        <v>100.23010359370741</v>
      </c>
      <c r="F17" s="253">
        <f t="shared" si="3"/>
        <v>106.55158299031385</v>
      </c>
      <c r="G17" s="253">
        <f t="shared" si="3"/>
        <v>97.674315841332401</v>
      </c>
      <c r="H17" s="253">
        <f t="shared" si="3"/>
        <v>107.1718769742062</v>
      </c>
      <c r="I17" s="253">
        <f t="shared" si="3"/>
        <v>113.01394837231044</v>
      </c>
      <c r="J17" s="253">
        <f t="shared" si="3"/>
        <v>111.04976800685976</v>
      </c>
      <c r="K17" s="253">
        <f t="shared" si="3"/>
        <v>119.08052479884712</v>
      </c>
      <c r="L17" s="253">
        <f t="shared" si="3"/>
        <v>115.01177049481882</v>
      </c>
      <c r="M17" s="253">
        <f t="shared" si="3"/>
        <v>120.41088344370861</v>
      </c>
      <c r="N17" s="253">
        <f t="shared" si="3"/>
        <v>122.98395609445177</v>
      </c>
      <c r="O17" s="253">
        <f t="shared" si="3"/>
        <v>121.88975949771203</v>
      </c>
      <c r="P17" s="253">
        <f t="shared" si="3"/>
        <v>126.85303998937944</v>
      </c>
      <c r="Q17" s="253">
        <f t="shared" si="3"/>
        <v>125.9264964676136</v>
      </c>
      <c r="R17" s="253">
        <f t="shared" si="3"/>
        <v>132.79035712692061</v>
      </c>
      <c r="S17" s="253">
        <f t="shared" si="3"/>
        <v>134.23643850658857</v>
      </c>
      <c r="T17" s="253">
        <f t="shared" si="3"/>
        <v>146.89682248095443</v>
      </c>
      <c r="U17" s="253">
        <f t="shared" si="3"/>
        <v>147.10723587385985</v>
      </c>
      <c r="V17" s="253">
        <f t="shared" si="3"/>
        <v>148.45998049857141</v>
      </c>
      <c r="W17" s="253">
        <f t="shared" si="3"/>
        <v>159.71620519639629</v>
      </c>
      <c r="X17" s="253">
        <f t="shared" si="3"/>
        <v>145.21220816435181</v>
      </c>
      <c r="Y17" s="253">
        <f t="shared" si="3"/>
        <v>163.22902655752227</v>
      </c>
      <c r="Z17" s="253">
        <f t="shared" si="3"/>
        <v>159.83607673985404</v>
      </c>
      <c r="AA17" s="253">
        <f t="shared" si="3"/>
        <v>164.0005854891418</v>
      </c>
      <c r="AB17" s="253">
        <f t="shared" si="3"/>
        <v>168.29409523809525</v>
      </c>
      <c r="AC17" s="253">
        <f t="shared" si="3"/>
        <v>163.75968462655266</v>
      </c>
      <c r="AD17" s="253">
        <f t="shared" si="3"/>
        <v>178.75144174298418</v>
      </c>
      <c r="AE17" s="253">
        <f t="shared" si="3"/>
        <v>180.47495457048458</v>
      </c>
      <c r="AF17" s="253">
        <f t="shared" si="3"/>
        <v>168.87071083633231</v>
      </c>
      <c r="AG17" s="253">
        <f t="shared" si="3"/>
        <v>160.32091363803968</v>
      </c>
      <c r="AH17" s="253">
        <f t="shared" si="3"/>
        <v>164.9195355384665</v>
      </c>
      <c r="AI17" s="253">
        <f t="shared" si="3"/>
        <v>166.57053768129987</v>
      </c>
      <c r="AJ17" s="253">
        <f t="shared" si="3"/>
        <v>160.47002705636473</v>
      </c>
      <c r="AK17" s="253">
        <f t="shared" si="3"/>
        <v>156.5671868821386</v>
      </c>
      <c r="AL17" s="253">
        <f t="shared" si="3"/>
        <v>150.53601682352536</v>
      </c>
      <c r="AM17" s="253">
        <f t="shared" si="3"/>
        <v>157.23820159169671</v>
      </c>
      <c r="AN17" s="253">
        <f t="shared" si="3"/>
        <v>157.20087514948966</v>
      </c>
      <c r="AO17" s="253">
        <f t="shared" si="3"/>
        <v>154.32431298977286</v>
      </c>
      <c r="AP17" s="253">
        <f t="shared" si="3"/>
        <v>144.08030046113444</v>
      </c>
      <c r="AQ17" s="253">
        <f t="shared" si="3"/>
        <v>275.35783221974759</v>
      </c>
      <c r="AR17" s="253">
        <f t="shared" si="3"/>
        <v>276.60348320480983</v>
      </c>
      <c r="AS17" s="253">
        <f t="shared" si="3"/>
        <v>256.99646834728622</v>
      </c>
      <c r="AT17" s="253">
        <f t="shared" si="3"/>
        <v>254.89736015310396</v>
      </c>
      <c r="AU17" s="253">
        <f t="shared" si="3"/>
        <v>243.65888872550821</v>
      </c>
      <c r="AV17" s="253">
        <f t="shared" si="3"/>
        <v>204.67989063632638</v>
      </c>
      <c r="AW17" s="253">
        <f t="shared" si="3"/>
        <v>193.0620584247504</v>
      </c>
      <c r="AX17" s="42"/>
    </row>
    <row r="18" spans="1:50" x14ac:dyDescent="0.35">
      <c r="A18" s="97"/>
      <c r="B18" s="19"/>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42"/>
    </row>
    <row r="19" spans="1:50" x14ac:dyDescent="0.35">
      <c r="A19" s="99" t="s">
        <v>352</v>
      </c>
      <c r="B19" s="19"/>
      <c r="C19" s="98"/>
      <c r="D19" s="98"/>
      <c r="E19" s="98"/>
      <c r="F19" s="98"/>
      <c r="G19" s="98"/>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42"/>
    </row>
    <row r="20" spans="1:50" ht="15" thickBot="1" x14ac:dyDescent="0.4"/>
    <row r="21" spans="1:50" s="2" customFormat="1" x14ac:dyDescent="0.35">
      <c r="A21" s="91" t="s">
        <v>353</v>
      </c>
      <c r="B21" s="33" t="s">
        <v>354</v>
      </c>
      <c r="C21" s="456" t="s">
        <v>153</v>
      </c>
      <c r="D21" s="14">
        <v>42736</v>
      </c>
      <c r="E21" s="14">
        <v>42767</v>
      </c>
      <c r="F21" s="14">
        <v>42795</v>
      </c>
      <c r="G21" s="14">
        <v>42826</v>
      </c>
      <c r="H21" s="14">
        <v>42856</v>
      </c>
      <c r="I21" s="14">
        <v>42887</v>
      </c>
      <c r="J21" s="14">
        <v>42917</v>
      </c>
      <c r="K21" s="14">
        <v>42948</v>
      </c>
      <c r="L21" s="14">
        <v>42979</v>
      </c>
      <c r="M21" s="14">
        <v>43009</v>
      </c>
      <c r="N21" s="14">
        <v>43040</v>
      </c>
      <c r="O21" s="14">
        <v>43070</v>
      </c>
      <c r="P21" s="14">
        <v>43101</v>
      </c>
      <c r="Q21" s="14">
        <v>43132</v>
      </c>
      <c r="R21" s="14">
        <v>43160</v>
      </c>
      <c r="S21" s="14">
        <v>43191</v>
      </c>
      <c r="T21" s="14">
        <v>43221</v>
      </c>
      <c r="U21" s="14">
        <v>43252</v>
      </c>
      <c r="V21" s="14">
        <v>43282</v>
      </c>
      <c r="W21" s="14">
        <v>43313</v>
      </c>
      <c r="X21" s="14">
        <v>43344</v>
      </c>
      <c r="Y21" s="14">
        <v>43374</v>
      </c>
      <c r="Z21" s="14">
        <v>43405</v>
      </c>
      <c r="AA21" s="14">
        <v>43435</v>
      </c>
      <c r="AB21" s="14">
        <v>43466</v>
      </c>
      <c r="AC21" s="14">
        <v>43497</v>
      </c>
      <c r="AD21" s="14">
        <v>43525</v>
      </c>
      <c r="AE21" s="14">
        <v>43556</v>
      </c>
      <c r="AF21" s="14">
        <v>43586</v>
      </c>
      <c r="AG21" s="14">
        <v>43617</v>
      </c>
      <c r="AH21" s="14">
        <v>43647</v>
      </c>
      <c r="AI21" s="14">
        <v>43678</v>
      </c>
      <c r="AJ21" s="14">
        <v>43709</v>
      </c>
      <c r="AK21" s="14">
        <v>43739</v>
      </c>
      <c r="AL21" s="14">
        <v>43770</v>
      </c>
      <c r="AM21" s="14">
        <v>43800</v>
      </c>
      <c r="AN21" s="14">
        <v>43831</v>
      </c>
      <c r="AO21" s="14">
        <v>43862</v>
      </c>
      <c r="AP21" s="14">
        <v>43891</v>
      </c>
      <c r="AQ21" s="14">
        <v>43922</v>
      </c>
      <c r="AR21" s="14">
        <v>43952</v>
      </c>
      <c r="AS21" s="14">
        <v>43983</v>
      </c>
      <c r="AT21" s="14">
        <v>44013</v>
      </c>
      <c r="AU21" s="14">
        <v>44044</v>
      </c>
      <c r="AV21" s="14">
        <v>44075</v>
      </c>
      <c r="AW21" s="15">
        <v>44105</v>
      </c>
    </row>
    <row r="22" spans="1:50" s="88" customFormat="1" x14ac:dyDescent="0.35">
      <c r="A22" s="423" t="s">
        <v>134</v>
      </c>
      <c r="B22" s="87" t="s">
        <v>162</v>
      </c>
      <c r="C22" s="193">
        <f>AVERAGE(D22:AW22)</f>
        <v>7544028.0869565215</v>
      </c>
      <c r="D22" s="193">
        <v>5562476</v>
      </c>
      <c r="E22" s="193">
        <v>5177116</v>
      </c>
      <c r="F22" s="193">
        <v>5748676</v>
      </c>
      <c r="G22" s="193">
        <v>5019325</v>
      </c>
      <c r="H22" s="193">
        <v>5909915</v>
      </c>
      <c r="I22" s="193">
        <v>6266714</v>
      </c>
      <c r="J22" s="193">
        <v>5882057</v>
      </c>
      <c r="K22" s="193">
        <v>6663526</v>
      </c>
      <c r="L22" s="193">
        <v>6345076</v>
      </c>
      <c r="M22" s="193">
        <v>6988978</v>
      </c>
      <c r="N22" s="193">
        <v>7131239</v>
      </c>
      <c r="O22" s="193">
        <v>6909019</v>
      </c>
      <c r="P22" s="193">
        <v>7450868</v>
      </c>
      <c r="Q22" s="193">
        <v>7381341</v>
      </c>
      <c r="R22" s="193">
        <v>7779377</v>
      </c>
      <c r="S22" s="193">
        <v>8036255</v>
      </c>
      <c r="T22" s="193">
        <v>9039479</v>
      </c>
      <c r="U22" s="193">
        <v>8853778</v>
      </c>
      <c r="V22" s="193">
        <v>8713629</v>
      </c>
      <c r="W22" s="193">
        <v>9496048</v>
      </c>
      <c r="X22" s="193">
        <v>8230780</v>
      </c>
      <c r="Y22" s="193">
        <v>10207312</v>
      </c>
      <c r="Z22" s="193">
        <v>9373698</v>
      </c>
      <c r="AA22" s="193">
        <v>9133436</v>
      </c>
      <c r="AB22" s="193">
        <v>9650233</v>
      </c>
      <c r="AC22" s="193">
        <v>9104172</v>
      </c>
      <c r="AD22" s="193">
        <v>10365444</v>
      </c>
      <c r="AE22" s="193">
        <v>10613200</v>
      </c>
      <c r="AF22" s="193">
        <v>9795524</v>
      </c>
      <c r="AG22" s="193">
        <v>8926583</v>
      </c>
      <c r="AH22" s="193">
        <v>9134156</v>
      </c>
      <c r="AI22" s="193">
        <v>9198799</v>
      </c>
      <c r="AJ22" s="193">
        <v>8853443</v>
      </c>
      <c r="AK22" s="193">
        <v>8443703</v>
      </c>
      <c r="AL22" s="193">
        <v>7714371</v>
      </c>
      <c r="AM22" s="193">
        <v>8029466</v>
      </c>
      <c r="AN22" s="193">
        <v>8506811</v>
      </c>
      <c r="AO22" s="193">
        <v>8290245</v>
      </c>
      <c r="AP22" s="193">
        <v>6233013</v>
      </c>
      <c r="AQ22" s="193">
        <v>3449085</v>
      </c>
      <c r="AR22" s="193">
        <v>3990548</v>
      </c>
      <c r="AS22" s="193">
        <v>5160398</v>
      </c>
      <c r="AT22" s="193">
        <v>6052443</v>
      </c>
      <c r="AU22" s="193">
        <v>6273709</v>
      </c>
      <c r="AV22" s="193">
        <v>6097341</v>
      </c>
      <c r="AW22" s="194">
        <v>5842487</v>
      </c>
    </row>
    <row r="23" spans="1:50" s="51" customFormat="1" x14ac:dyDescent="0.35">
      <c r="A23" s="29" t="s">
        <v>134</v>
      </c>
      <c r="B23" s="9" t="s">
        <v>166</v>
      </c>
      <c r="C23" s="193">
        <f>AVERAGE(D23:AW23)</f>
        <v>422.86638481991321</v>
      </c>
      <c r="D23" s="193">
        <f t="shared" ref="D23:AW23" si="4">D22/D26</f>
        <v>332.26665073770982</v>
      </c>
      <c r="E23" s="193">
        <f t="shared" si="4"/>
        <v>319.55533609036479</v>
      </c>
      <c r="F23" s="193">
        <f t="shared" si="4"/>
        <v>333.79839739867612</v>
      </c>
      <c r="G23" s="193">
        <f t="shared" si="4"/>
        <v>314.61232292841919</v>
      </c>
      <c r="H23" s="193">
        <f t="shared" si="4"/>
        <v>349.38900384274314</v>
      </c>
      <c r="I23" s="193">
        <f t="shared" si="4"/>
        <v>354.43210225665968</v>
      </c>
      <c r="J23" s="193">
        <f t="shared" si="4"/>
        <v>346.88075720941202</v>
      </c>
      <c r="K23" s="193">
        <f t="shared" si="4"/>
        <v>368.63941137419783</v>
      </c>
      <c r="L23" s="193">
        <f t="shared" si="4"/>
        <v>342.97708108108105</v>
      </c>
      <c r="M23" s="193">
        <f t="shared" si="4"/>
        <v>356.72611269906082</v>
      </c>
      <c r="N23" s="193">
        <f t="shared" si="4"/>
        <v>349.34791554401608</v>
      </c>
      <c r="O23" s="193">
        <f t="shared" si="4"/>
        <v>336.45088872656441</v>
      </c>
      <c r="P23" s="193">
        <f t="shared" si="4"/>
        <v>339.72587999270473</v>
      </c>
      <c r="Q23" s="193">
        <f t="shared" si="4"/>
        <v>330.79416509814467</v>
      </c>
      <c r="R23" s="193">
        <f t="shared" si="4"/>
        <v>359.15867959372116</v>
      </c>
      <c r="S23" s="193">
        <f t="shared" si="4"/>
        <v>365.35074559010729</v>
      </c>
      <c r="T23" s="193">
        <f t="shared" si="4"/>
        <v>390.52486283319655</v>
      </c>
      <c r="U23" s="193">
        <f t="shared" si="4"/>
        <v>383.4132166984237</v>
      </c>
      <c r="V23" s="193">
        <f t="shared" si="4"/>
        <v>397.1753042527007</v>
      </c>
      <c r="W23" s="193">
        <f t="shared" si="4"/>
        <v>430.85517241379313</v>
      </c>
      <c r="X23" s="193">
        <f t="shared" si="4"/>
        <v>400.75859382607848</v>
      </c>
      <c r="Y23" s="193">
        <f t="shared" si="4"/>
        <v>431.01562368043238</v>
      </c>
      <c r="Z23" s="193">
        <f t="shared" si="4"/>
        <v>420.70364884879496</v>
      </c>
      <c r="AA23" s="193">
        <f t="shared" si="4"/>
        <v>459.82157780798468</v>
      </c>
      <c r="AB23" s="193">
        <f t="shared" si="4"/>
        <v>490.68149692378097</v>
      </c>
      <c r="AC23" s="193">
        <f t="shared" si="4"/>
        <v>474.34856458083675</v>
      </c>
      <c r="AD23" s="193">
        <f t="shared" si="4"/>
        <v>524.59355230527865</v>
      </c>
      <c r="AE23" s="193">
        <f t="shared" si="4"/>
        <v>534.6430910281598</v>
      </c>
      <c r="AF23" s="193">
        <f t="shared" si="4"/>
        <v>482.15810198858043</v>
      </c>
      <c r="AG23" s="193">
        <f t="shared" si="4"/>
        <v>468.53784379592696</v>
      </c>
      <c r="AH23" s="193">
        <f t="shared" si="4"/>
        <v>485.11105210048328</v>
      </c>
      <c r="AI23" s="193">
        <f t="shared" si="4"/>
        <v>487.17291600466052</v>
      </c>
      <c r="AJ23" s="193">
        <f t="shared" si="4"/>
        <v>469.75343556003605</v>
      </c>
      <c r="AK23" s="193">
        <f t="shared" si="4"/>
        <v>491.54168122016534</v>
      </c>
      <c r="AL23" s="193">
        <f t="shared" si="4"/>
        <v>477.84755946481664</v>
      </c>
      <c r="AM23" s="193">
        <f t="shared" si="4"/>
        <v>488.0540967663506</v>
      </c>
      <c r="AN23" s="193">
        <f t="shared" si="4"/>
        <v>488.11171677759927</v>
      </c>
      <c r="AO23" s="193">
        <f t="shared" si="4"/>
        <v>475.95849121598349</v>
      </c>
      <c r="AP23" s="193">
        <f t="shared" si="4"/>
        <v>428.29746444032156</v>
      </c>
      <c r="AQ23" s="193">
        <f t="shared" si="4"/>
        <v>547.56072392443241</v>
      </c>
      <c r="AR23" s="193">
        <f t="shared" si="4"/>
        <v>524.58893124753513</v>
      </c>
      <c r="AS23" s="193">
        <f t="shared" si="4"/>
        <v>476.97550605416399</v>
      </c>
      <c r="AT23" s="193">
        <f t="shared" si="4"/>
        <v>492.22861093038387</v>
      </c>
      <c r="AU23" s="193">
        <f t="shared" si="4"/>
        <v>472.48900436812772</v>
      </c>
      <c r="AV23" s="193">
        <f t="shared" si="4"/>
        <v>436.86616034964533</v>
      </c>
      <c r="AW23" s="194">
        <f t="shared" si="4"/>
        <v>419.96025014376079</v>
      </c>
    </row>
    <row r="24" spans="1:50" s="51" customFormat="1" x14ac:dyDescent="0.35">
      <c r="A24" s="29" t="s">
        <v>134</v>
      </c>
      <c r="B24" s="9" t="s">
        <v>133</v>
      </c>
      <c r="C24" s="126">
        <f>AVERAGE(D24:AW24)</f>
        <v>164541.30434782608</v>
      </c>
      <c r="D24" s="126">
        <v>144897</v>
      </c>
      <c r="E24" s="126">
        <v>135022</v>
      </c>
      <c r="F24" s="126">
        <v>150207</v>
      </c>
      <c r="G24" s="126">
        <v>129259</v>
      </c>
      <c r="H24" s="126">
        <v>151222</v>
      </c>
      <c r="I24" s="126">
        <v>154958</v>
      </c>
      <c r="J24" s="126">
        <v>144008</v>
      </c>
      <c r="K24" s="126">
        <v>162134</v>
      </c>
      <c r="L24" s="126">
        <v>153043</v>
      </c>
      <c r="M24" s="126">
        <v>169732</v>
      </c>
      <c r="N24" s="126">
        <v>177156</v>
      </c>
      <c r="O24" s="126">
        <v>170482</v>
      </c>
      <c r="P24" s="126">
        <v>179130</v>
      </c>
      <c r="Q24" s="126">
        <v>178533</v>
      </c>
      <c r="R24" s="126">
        <v>184410</v>
      </c>
      <c r="S24" s="126">
        <v>186132</v>
      </c>
      <c r="T24" s="126">
        <v>206831</v>
      </c>
      <c r="U24" s="126">
        <v>199851</v>
      </c>
      <c r="V24" s="126">
        <v>192665</v>
      </c>
      <c r="W24" s="126">
        <v>204035</v>
      </c>
      <c r="X24" s="126">
        <v>176020</v>
      </c>
      <c r="Y24" s="126">
        <v>222513</v>
      </c>
      <c r="Z24" s="126">
        <v>200357</v>
      </c>
      <c r="AA24" s="126">
        <v>188601</v>
      </c>
      <c r="AB24" s="126">
        <v>194412</v>
      </c>
      <c r="AC24" s="126">
        <v>178604</v>
      </c>
      <c r="AD24" s="126">
        <v>199842</v>
      </c>
      <c r="AE24" s="126">
        <v>202725</v>
      </c>
      <c r="AF24" s="126">
        <v>201791</v>
      </c>
      <c r="AG24" s="126">
        <v>182411</v>
      </c>
      <c r="AH24" s="126">
        <v>186554</v>
      </c>
      <c r="AI24" s="126">
        <v>186218</v>
      </c>
      <c r="AJ24" s="126">
        <v>179297</v>
      </c>
      <c r="AK24" s="126">
        <v>171171</v>
      </c>
      <c r="AL24" s="126">
        <v>159225</v>
      </c>
      <c r="AM24" s="126">
        <v>164929</v>
      </c>
      <c r="AN24" s="126">
        <v>173473</v>
      </c>
      <c r="AO24" s="126">
        <v>168731</v>
      </c>
      <c r="AP24" s="126">
        <v>127308</v>
      </c>
      <c r="AQ24" s="126">
        <v>64920</v>
      </c>
      <c r="AR24" s="126">
        <v>74243</v>
      </c>
      <c r="AS24" s="126">
        <v>100545</v>
      </c>
      <c r="AT24" s="126">
        <v>118876</v>
      </c>
      <c r="AU24" s="126">
        <v>123463</v>
      </c>
      <c r="AV24" s="126">
        <v>125530</v>
      </c>
      <c r="AW24" s="404">
        <v>123434</v>
      </c>
    </row>
    <row r="25" spans="1:50" s="51" customFormat="1" x14ac:dyDescent="0.35">
      <c r="A25" s="29" t="s">
        <v>134</v>
      </c>
      <c r="B25" s="9" t="s">
        <v>167</v>
      </c>
      <c r="C25" s="126">
        <f>AVERAGE(D25:AW25)</f>
        <v>1096428.3475731041</v>
      </c>
      <c r="D25" s="126">
        <f>SUM(D30,D35,D40,D45,D50,D55,D60,D65,D70,D75,D80)</f>
        <v>120615</v>
      </c>
      <c r="E25" s="126">
        <f t="shared" ref="E25:AW25" si="5">SUM(E30,E35,E40,E45,E50,E55,E60,E65,E70,E75,E80)</f>
        <v>109865</v>
      </c>
      <c r="F25" s="126">
        <f t="shared" si="5"/>
        <v>121624</v>
      </c>
      <c r="G25" s="126">
        <f t="shared" si="5"/>
        <v>123957</v>
      </c>
      <c r="H25" s="126">
        <f t="shared" si="5"/>
        <v>863239.39541238104</v>
      </c>
      <c r="I25" s="126">
        <f t="shared" si="5"/>
        <v>920542.28436927998</v>
      </c>
      <c r="J25" s="126">
        <f t="shared" si="5"/>
        <v>869544.36236938427</v>
      </c>
      <c r="K25" s="126">
        <f t="shared" si="5"/>
        <v>979199.81761352601</v>
      </c>
      <c r="L25" s="126">
        <f t="shared" si="5"/>
        <v>941616.42204156448</v>
      </c>
      <c r="M25" s="126">
        <f t="shared" si="5"/>
        <v>1048396.66918746</v>
      </c>
      <c r="N25" s="126">
        <f t="shared" si="5"/>
        <v>1037052.7320378417</v>
      </c>
      <c r="O25" s="126">
        <f t="shared" si="5"/>
        <v>1010756.1985138841</v>
      </c>
      <c r="P25" s="126">
        <f t="shared" si="5"/>
        <v>1076092.7013551027</v>
      </c>
      <c r="Q25" s="126">
        <f t="shared" si="5"/>
        <v>1073742.5386943514</v>
      </c>
      <c r="R25" s="126">
        <f t="shared" si="5"/>
        <v>1135922.595580582</v>
      </c>
      <c r="S25" s="126">
        <f t="shared" si="5"/>
        <v>1176742.8103994373</v>
      </c>
      <c r="T25" s="126">
        <f t="shared" si="5"/>
        <v>1330175.1828213439</v>
      </c>
      <c r="U25" s="126">
        <f t="shared" si="5"/>
        <v>1319684.4485201137</v>
      </c>
      <c r="V25" s="126">
        <f t="shared" si="5"/>
        <v>1311474.7393555457</v>
      </c>
      <c r="W25" s="126">
        <f t="shared" si="5"/>
        <v>1457510.5900320807</v>
      </c>
      <c r="X25" s="126">
        <f t="shared" si="5"/>
        <v>1290770.5518673952</v>
      </c>
      <c r="Y25" s="126">
        <f t="shared" si="5"/>
        <v>1605936.4396871489</v>
      </c>
      <c r="Z25" s="126">
        <f t="shared" si="5"/>
        <v>1472973.057566283</v>
      </c>
      <c r="AA25" s="126">
        <f t="shared" si="5"/>
        <v>1478937.1843743676</v>
      </c>
      <c r="AB25" s="126">
        <f t="shared" si="5"/>
        <v>1532205.1289959117</v>
      </c>
      <c r="AC25" s="126">
        <f t="shared" si="5"/>
        <v>1450420.1578627948</v>
      </c>
      <c r="AD25" s="126">
        <f t="shared" si="5"/>
        <v>1687742.7356118558</v>
      </c>
      <c r="AE25" s="126">
        <f t="shared" si="5"/>
        <v>1746866.3781507229</v>
      </c>
      <c r="AF25" s="126">
        <f t="shared" si="5"/>
        <v>1522501.644422997</v>
      </c>
      <c r="AG25" s="126">
        <f t="shared" si="5"/>
        <v>1397813.9175478525</v>
      </c>
      <c r="AH25" s="126">
        <f t="shared" si="5"/>
        <v>1429938.2664956385</v>
      </c>
      <c r="AI25" s="126">
        <f t="shared" si="5"/>
        <v>1438751.2606942244</v>
      </c>
      <c r="AJ25" s="126">
        <f t="shared" si="5"/>
        <v>1394891.0428088275</v>
      </c>
      <c r="AK25" s="126">
        <f t="shared" si="5"/>
        <v>1305539.8116058756</v>
      </c>
      <c r="AL25" s="126">
        <f t="shared" si="5"/>
        <v>1174988.3699445757</v>
      </c>
      <c r="AM25" s="126">
        <f t="shared" si="5"/>
        <v>1215686.1072342033</v>
      </c>
      <c r="AN25" s="126">
        <f t="shared" si="5"/>
        <v>1287480.4653972178</v>
      </c>
      <c r="AO25" s="126">
        <f t="shared" si="5"/>
        <v>1255005.8098562113</v>
      </c>
      <c r="AP25" s="126">
        <f t="shared" si="5"/>
        <v>910680.66615072661</v>
      </c>
      <c r="AQ25" s="126">
        <f t="shared" si="5"/>
        <v>489326.41937136702</v>
      </c>
      <c r="AR25" s="126">
        <f t="shared" si="5"/>
        <v>585975.84018262627</v>
      </c>
      <c r="AS25" s="126">
        <f t="shared" si="5"/>
        <v>842884.93161979283</v>
      </c>
      <c r="AT25" s="126">
        <f t="shared" si="5"/>
        <v>995811.91776256473</v>
      </c>
      <c r="AU25" s="126">
        <f t="shared" si="5"/>
        <v>1042615.2447003762</v>
      </c>
      <c r="AV25" s="126">
        <f t="shared" si="5"/>
        <v>957627.62712173292</v>
      </c>
      <c r="AW25" s="404">
        <f t="shared" si="5"/>
        <v>894578.5230256241</v>
      </c>
    </row>
    <row r="26" spans="1:50" s="51" customFormat="1" x14ac:dyDescent="0.35">
      <c r="A26" s="29" t="s">
        <v>134</v>
      </c>
      <c r="B26" s="9" t="s">
        <v>132</v>
      </c>
      <c r="C26" s="126">
        <f>AVERAGE(D26:AW26)</f>
        <v>18065.391304347828</v>
      </c>
      <c r="D26" s="126">
        <v>16741</v>
      </c>
      <c r="E26" s="126">
        <v>16201</v>
      </c>
      <c r="F26" s="126">
        <v>17222</v>
      </c>
      <c r="G26" s="126">
        <v>15954</v>
      </c>
      <c r="H26" s="126">
        <v>16915</v>
      </c>
      <c r="I26" s="126">
        <v>17681</v>
      </c>
      <c r="J26" s="126">
        <v>16957</v>
      </c>
      <c r="K26" s="126">
        <v>18076</v>
      </c>
      <c r="L26" s="126">
        <v>18500</v>
      </c>
      <c r="M26" s="126">
        <v>19592</v>
      </c>
      <c r="N26" s="126">
        <v>20413</v>
      </c>
      <c r="O26" s="126">
        <v>20535</v>
      </c>
      <c r="P26" s="126">
        <v>21932</v>
      </c>
      <c r="Q26" s="126">
        <v>22314</v>
      </c>
      <c r="R26" s="126">
        <v>21660</v>
      </c>
      <c r="S26" s="126">
        <v>21996</v>
      </c>
      <c r="T26" s="126">
        <v>23147</v>
      </c>
      <c r="U26" s="126">
        <v>23092</v>
      </c>
      <c r="V26" s="126">
        <v>21939</v>
      </c>
      <c r="W26" s="126">
        <v>22040</v>
      </c>
      <c r="X26" s="126">
        <v>20538</v>
      </c>
      <c r="Y26" s="126">
        <v>23682</v>
      </c>
      <c r="Z26" s="126">
        <v>22281</v>
      </c>
      <c r="AA26" s="126">
        <v>19863</v>
      </c>
      <c r="AB26" s="126">
        <v>19667</v>
      </c>
      <c r="AC26" s="126">
        <v>19193</v>
      </c>
      <c r="AD26" s="126">
        <v>19759</v>
      </c>
      <c r="AE26" s="126">
        <v>19851</v>
      </c>
      <c r="AF26" s="126">
        <v>20316</v>
      </c>
      <c r="AG26" s="126">
        <v>19052</v>
      </c>
      <c r="AH26" s="126">
        <v>18829</v>
      </c>
      <c r="AI26" s="126">
        <v>18882</v>
      </c>
      <c r="AJ26" s="126">
        <v>18847</v>
      </c>
      <c r="AK26" s="126">
        <v>17178</v>
      </c>
      <c r="AL26" s="126">
        <v>16144</v>
      </c>
      <c r="AM26" s="126">
        <v>16452</v>
      </c>
      <c r="AN26" s="126">
        <v>17428</v>
      </c>
      <c r="AO26" s="126">
        <v>17418</v>
      </c>
      <c r="AP26" s="126">
        <v>14553</v>
      </c>
      <c r="AQ26" s="126">
        <v>6299</v>
      </c>
      <c r="AR26" s="126">
        <v>7607</v>
      </c>
      <c r="AS26" s="126">
        <v>10819</v>
      </c>
      <c r="AT26" s="126">
        <v>12296</v>
      </c>
      <c r="AU26" s="126">
        <v>13278</v>
      </c>
      <c r="AV26" s="126">
        <v>13957</v>
      </c>
      <c r="AW26" s="404">
        <v>13912</v>
      </c>
    </row>
    <row r="27" spans="1:50" x14ac:dyDescent="0.35">
      <c r="A27" s="27" t="s">
        <v>355</v>
      </c>
      <c r="B27" s="3" t="s">
        <v>162</v>
      </c>
      <c r="C27" s="145">
        <f t="shared" ref="C27:C81" si="6">AVERAGE(D27:AW27)</f>
        <v>437.58695652173913</v>
      </c>
      <c r="D27" s="145">
        <v>0</v>
      </c>
      <c r="E27" s="145">
        <v>0</v>
      </c>
      <c r="F27" s="145">
        <v>0</v>
      </c>
      <c r="G27" s="145">
        <v>0</v>
      </c>
      <c r="H27" s="145">
        <v>0</v>
      </c>
      <c r="I27" s="145">
        <v>0</v>
      </c>
      <c r="J27" s="145">
        <v>0</v>
      </c>
      <c r="K27" s="145">
        <v>0</v>
      </c>
      <c r="L27" s="145">
        <v>0</v>
      </c>
      <c r="M27" s="145">
        <v>0</v>
      </c>
      <c r="N27" s="145">
        <v>0</v>
      </c>
      <c r="O27" s="145">
        <v>0</v>
      </c>
      <c r="P27" s="145">
        <v>0</v>
      </c>
      <c r="Q27" s="145">
        <v>0</v>
      </c>
      <c r="R27" s="145">
        <v>0</v>
      </c>
      <c r="S27" s="145">
        <v>0</v>
      </c>
      <c r="T27" s="145">
        <v>0</v>
      </c>
      <c r="U27" s="145">
        <v>0</v>
      </c>
      <c r="V27" s="145">
        <v>0</v>
      </c>
      <c r="W27" s="145">
        <v>0</v>
      </c>
      <c r="X27" s="145">
        <v>0</v>
      </c>
      <c r="Y27" s="145">
        <v>0</v>
      </c>
      <c r="Z27" s="145">
        <v>0</v>
      </c>
      <c r="AA27" s="145">
        <v>0</v>
      </c>
      <c r="AB27" s="145">
        <v>0</v>
      </c>
      <c r="AC27" s="145">
        <v>0</v>
      </c>
      <c r="AD27" s="145">
        <v>0</v>
      </c>
      <c r="AE27" s="145">
        <v>0</v>
      </c>
      <c r="AF27" s="145">
        <v>0</v>
      </c>
      <c r="AG27" s="145">
        <v>0</v>
      </c>
      <c r="AH27" s="145">
        <v>0</v>
      </c>
      <c r="AI27" s="145">
        <v>0</v>
      </c>
      <c r="AJ27" s="145">
        <v>0</v>
      </c>
      <c r="AK27" s="145">
        <v>0</v>
      </c>
      <c r="AL27" s="145">
        <v>0</v>
      </c>
      <c r="AM27" s="145">
        <v>0</v>
      </c>
      <c r="AN27" s="145">
        <v>0</v>
      </c>
      <c r="AO27" s="145">
        <v>0</v>
      </c>
      <c r="AP27" s="145">
        <v>0</v>
      </c>
      <c r="AQ27" s="145">
        <v>0</v>
      </c>
      <c r="AR27" s="145">
        <v>20129</v>
      </c>
      <c r="AS27" s="145">
        <v>0</v>
      </c>
      <c r="AT27" s="145">
        <v>0</v>
      </c>
      <c r="AU27" s="145">
        <v>0</v>
      </c>
      <c r="AV27" s="145">
        <v>0</v>
      </c>
      <c r="AW27" s="195">
        <v>0</v>
      </c>
    </row>
    <row r="28" spans="1:50" x14ac:dyDescent="0.35">
      <c r="A28" s="90" t="s">
        <v>355</v>
      </c>
      <c r="B28" s="12" t="s">
        <v>166</v>
      </c>
      <c r="C28" s="145">
        <f t="shared" si="6"/>
        <v>437.58695652173913</v>
      </c>
      <c r="D28" s="223">
        <v>0</v>
      </c>
      <c r="E28" s="223">
        <v>0</v>
      </c>
      <c r="F28" s="223">
        <v>0</v>
      </c>
      <c r="G28" s="223">
        <v>0</v>
      </c>
      <c r="H28" s="223">
        <v>0</v>
      </c>
      <c r="I28" s="223">
        <v>0</v>
      </c>
      <c r="J28" s="223">
        <v>0</v>
      </c>
      <c r="K28" s="223">
        <v>0</v>
      </c>
      <c r="L28" s="223">
        <v>0</v>
      </c>
      <c r="M28" s="223">
        <v>0</v>
      </c>
      <c r="N28" s="223">
        <v>0</v>
      </c>
      <c r="O28" s="223">
        <v>0</v>
      </c>
      <c r="P28" s="223">
        <v>0</v>
      </c>
      <c r="Q28" s="223">
        <v>0</v>
      </c>
      <c r="R28" s="223">
        <v>0</v>
      </c>
      <c r="S28" s="223">
        <v>0</v>
      </c>
      <c r="T28" s="223">
        <v>0</v>
      </c>
      <c r="U28" s="223">
        <v>0</v>
      </c>
      <c r="V28" s="223">
        <v>0</v>
      </c>
      <c r="W28" s="223">
        <v>0</v>
      </c>
      <c r="X28" s="223">
        <v>0</v>
      </c>
      <c r="Y28" s="223">
        <v>0</v>
      </c>
      <c r="Z28" s="223">
        <v>0</v>
      </c>
      <c r="AA28" s="223">
        <v>0</v>
      </c>
      <c r="AB28" s="223">
        <v>0</v>
      </c>
      <c r="AC28" s="223">
        <v>0</v>
      </c>
      <c r="AD28" s="223">
        <v>0</v>
      </c>
      <c r="AE28" s="223">
        <v>0</v>
      </c>
      <c r="AF28" s="223">
        <v>0</v>
      </c>
      <c r="AG28" s="223">
        <v>0</v>
      </c>
      <c r="AH28" s="223">
        <v>0</v>
      </c>
      <c r="AI28" s="223">
        <v>0</v>
      </c>
      <c r="AJ28" s="223">
        <v>0</v>
      </c>
      <c r="AK28" s="223">
        <v>0</v>
      </c>
      <c r="AL28" s="223">
        <v>0</v>
      </c>
      <c r="AM28" s="223">
        <v>0</v>
      </c>
      <c r="AN28" s="223">
        <v>0</v>
      </c>
      <c r="AO28" s="223">
        <v>0</v>
      </c>
      <c r="AP28" s="223">
        <v>0</v>
      </c>
      <c r="AQ28" s="223">
        <v>0</v>
      </c>
      <c r="AR28" s="223">
        <v>20129</v>
      </c>
      <c r="AS28" s="223">
        <v>0</v>
      </c>
      <c r="AT28" s="223">
        <v>0</v>
      </c>
      <c r="AU28" s="223">
        <v>0</v>
      </c>
      <c r="AV28" s="223">
        <v>0</v>
      </c>
      <c r="AW28" s="224">
        <v>0</v>
      </c>
    </row>
    <row r="29" spans="1:50" x14ac:dyDescent="0.35">
      <c r="A29" s="27" t="s">
        <v>355</v>
      </c>
      <c r="B29" s="3" t="s">
        <v>133</v>
      </c>
      <c r="C29" s="4">
        <f t="shared" si="6"/>
        <v>2.1739130434782608E-2</v>
      </c>
      <c r="D29" s="3">
        <v>0</v>
      </c>
      <c r="E29" s="3">
        <v>0</v>
      </c>
      <c r="F29" s="3">
        <v>0</v>
      </c>
      <c r="G29" s="3">
        <v>0</v>
      </c>
      <c r="H29" s="3">
        <v>0</v>
      </c>
      <c r="I29" s="3">
        <v>0</v>
      </c>
      <c r="J29" s="3">
        <v>0</v>
      </c>
      <c r="K29" s="3">
        <v>0</v>
      </c>
      <c r="L29" s="3">
        <v>0</v>
      </c>
      <c r="M29" s="3">
        <v>0</v>
      </c>
      <c r="N29" s="3">
        <v>0</v>
      </c>
      <c r="O29" s="3">
        <v>0</v>
      </c>
      <c r="P29" s="3">
        <v>0</v>
      </c>
      <c r="Q29" s="3">
        <v>0</v>
      </c>
      <c r="R29" s="3">
        <v>0</v>
      </c>
      <c r="S29" s="3">
        <v>0</v>
      </c>
      <c r="T29" s="3">
        <v>0</v>
      </c>
      <c r="U29" s="3">
        <v>0</v>
      </c>
      <c r="V29" s="3">
        <v>0</v>
      </c>
      <c r="W29" s="3">
        <v>0</v>
      </c>
      <c r="X29" s="3">
        <v>0</v>
      </c>
      <c r="Y29" s="3">
        <v>0</v>
      </c>
      <c r="Z29" s="3">
        <v>0</v>
      </c>
      <c r="AA29" s="3">
        <v>0</v>
      </c>
      <c r="AB29" s="3">
        <v>0</v>
      </c>
      <c r="AC29" s="3">
        <v>0</v>
      </c>
      <c r="AD29" s="3">
        <v>0</v>
      </c>
      <c r="AE29" s="3">
        <v>0</v>
      </c>
      <c r="AF29" s="3">
        <v>0</v>
      </c>
      <c r="AG29" s="3">
        <v>0</v>
      </c>
      <c r="AH29" s="3">
        <v>0</v>
      </c>
      <c r="AI29" s="3">
        <v>0</v>
      </c>
      <c r="AJ29" s="3">
        <v>0</v>
      </c>
      <c r="AK29" s="3">
        <v>0</v>
      </c>
      <c r="AL29" s="3">
        <v>0</v>
      </c>
      <c r="AM29" s="3">
        <v>0</v>
      </c>
      <c r="AN29" s="3">
        <v>0</v>
      </c>
      <c r="AO29" s="3">
        <v>0</v>
      </c>
      <c r="AP29" s="3">
        <v>0</v>
      </c>
      <c r="AQ29" s="3">
        <v>0</v>
      </c>
      <c r="AR29" s="3">
        <v>1</v>
      </c>
      <c r="AS29" s="3">
        <v>0</v>
      </c>
      <c r="AT29" s="3">
        <v>0</v>
      </c>
      <c r="AU29" s="3">
        <v>0</v>
      </c>
      <c r="AV29" s="3">
        <v>0</v>
      </c>
      <c r="AW29" s="10">
        <v>0</v>
      </c>
    </row>
    <row r="30" spans="1:50" x14ac:dyDescent="0.35">
      <c r="A30" s="27" t="s">
        <v>355</v>
      </c>
      <c r="B30" s="3" t="s">
        <v>167</v>
      </c>
      <c r="C30" s="4">
        <f t="shared" si="6"/>
        <v>27.282608695652176</v>
      </c>
      <c r="D30" s="3">
        <v>0</v>
      </c>
      <c r="E30" s="3">
        <v>0</v>
      </c>
      <c r="F30" s="3">
        <v>0</v>
      </c>
      <c r="G30" s="3">
        <v>0</v>
      </c>
      <c r="H30" s="3">
        <v>0</v>
      </c>
      <c r="I30" s="3">
        <v>0</v>
      </c>
      <c r="J30" s="3">
        <v>0</v>
      </c>
      <c r="K30" s="3">
        <v>0</v>
      </c>
      <c r="L30" s="3">
        <v>0</v>
      </c>
      <c r="M30" s="3">
        <v>0</v>
      </c>
      <c r="N30" s="3">
        <v>0</v>
      </c>
      <c r="O30" s="3">
        <v>0</v>
      </c>
      <c r="P30" s="3">
        <v>0</v>
      </c>
      <c r="Q30" s="3">
        <v>0</v>
      </c>
      <c r="R30" s="3">
        <v>0</v>
      </c>
      <c r="S30" s="3">
        <v>0</v>
      </c>
      <c r="T30" s="3">
        <v>0</v>
      </c>
      <c r="U30" s="3">
        <v>0</v>
      </c>
      <c r="V30" s="3">
        <v>0</v>
      </c>
      <c r="W30" s="3">
        <v>0</v>
      </c>
      <c r="X30" s="3">
        <v>0</v>
      </c>
      <c r="Y30" s="3">
        <v>0</v>
      </c>
      <c r="Z30" s="3">
        <v>0</v>
      </c>
      <c r="AA30" s="3">
        <v>0</v>
      </c>
      <c r="AB30" s="3">
        <v>0</v>
      </c>
      <c r="AC30" s="3">
        <v>0</v>
      </c>
      <c r="AD30" s="3">
        <v>0</v>
      </c>
      <c r="AE30" s="3">
        <v>0</v>
      </c>
      <c r="AF30" s="3">
        <v>0</v>
      </c>
      <c r="AG30" s="3">
        <v>0</v>
      </c>
      <c r="AH30" s="3">
        <v>0</v>
      </c>
      <c r="AI30" s="3">
        <v>0</v>
      </c>
      <c r="AJ30" s="3">
        <v>0</v>
      </c>
      <c r="AK30" s="3">
        <v>0</v>
      </c>
      <c r="AL30" s="3">
        <v>0</v>
      </c>
      <c r="AM30" s="3">
        <v>0</v>
      </c>
      <c r="AN30" s="3">
        <v>0</v>
      </c>
      <c r="AO30" s="3">
        <v>0</v>
      </c>
      <c r="AP30" s="3">
        <v>0</v>
      </c>
      <c r="AQ30" s="3">
        <v>0</v>
      </c>
      <c r="AR30" s="3">
        <v>1255</v>
      </c>
      <c r="AS30" s="3">
        <v>0</v>
      </c>
      <c r="AT30" s="3">
        <v>0</v>
      </c>
      <c r="AU30" s="3">
        <v>0</v>
      </c>
      <c r="AV30" s="3">
        <v>0</v>
      </c>
      <c r="AW30" s="10">
        <v>0</v>
      </c>
    </row>
    <row r="31" spans="1:50" x14ac:dyDescent="0.35">
      <c r="A31" s="27" t="s">
        <v>355</v>
      </c>
      <c r="B31" s="3" t="s">
        <v>132</v>
      </c>
      <c r="C31" s="4">
        <f t="shared" si="6"/>
        <v>2.1739130434782608E-2</v>
      </c>
      <c r="D31" s="3">
        <v>0</v>
      </c>
      <c r="E31" s="3">
        <v>0</v>
      </c>
      <c r="F31" s="3">
        <v>0</v>
      </c>
      <c r="G31" s="3">
        <v>0</v>
      </c>
      <c r="H31" s="3">
        <v>0</v>
      </c>
      <c r="I31" s="3">
        <v>0</v>
      </c>
      <c r="J31" s="3">
        <v>0</v>
      </c>
      <c r="K31" s="3">
        <v>0</v>
      </c>
      <c r="L31" s="3">
        <v>0</v>
      </c>
      <c r="M31" s="3">
        <v>0</v>
      </c>
      <c r="N31" s="3">
        <v>0</v>
      </c>
      <c r="O31" s="3">
        <v>0</v>
      </c>
      <c r="P31" s="3">
        <v>0</v>
      </c>
      <c r="Q31" s="3">
        <v>0</v>
      </c>
      <c r="R31" s="3">
        <v>0</v>
      </c>
      <c r="S31" s="3">
        <v>0</v>
      </c>
      <c r="T31" s="3">
        <v>0</v>
      </c>
      <c r="U31" s="3">
        <v>0</v>
      </c>
      <c r="V31" s="3">
        <v>0</v>
      </c>
      <c r="W31" s="3">
        <v>0</v>
      </c>
      <c r="X31" s="3">
        <v>0</v>
      </c>
      <c r="Y31" s="3">
        <v>0</v>
      </c>
      <c r="Z31" s="3">
        <v>0</v>
      </c>
      <c r="AA31" s="3">
        <v>0</v>
      </c>
      <c r="AB31" s="3">
        <v>0</v>
      </c>
      <c r="AC31" s="3">
        <v>0</v>
      </c>
      <c r="AD31" s="3">
        <v>0</v>
      </c>
      <c r="AE31" s="3">
        <v>0</v>
      </c>
      <c r="AF31" s="3">
        <v>0</v>
      </c>
      <c r="AG31" s="3">
        <v>0</v>
      </c>
      <c r="AH31" s="3">
        <v>0</v>
      </c>
      <c r="AI31" s="3">
        <v>0</v>
      </c>
      <c r="AJ31" s="3">
        <v>0</v>
      </c>
      <c r="AK31" s="3">
        <v>0</v>
      </c>
      <c r="AL31" s="3">
        <v>0</v>
      </c>
      <c r="AM31" s="3">
        <v>0</v>
      </c>
      <c r="AN31" s="3">
        <v>0</v>
      </c>
      <c r="AO31" s="3">
        <v>0</v>
      </c>
      <c r="AP31" s="3">
        <v>0</v>
      </c>
      <c r="AQ31" s="3">
        <v>0</v>
      </c>
      <c r="AR31" s="3">
        <v>1</v>
      </c>
      <c r="AS31" s="3">
        <v>0</v>
      </c>
      <c r="AT31" s="3">
        <v>0</v>
      </c>
      <c r="AU31" s="3">
        <v>0</v>
      </c>
      <c r="AV31" s="3">
        <v>0</v>
      </c>
      <c r="AW31" s="10">
        <v>0</v>
      </c>
    </row>
    <row r="32" spans="1:50" x14ac:dyDescent="0.35">
      <c r="A32" s="27" t="s">
        <v>340</v>
      </c>
      <c r="B32" s="3" t="s">
        <v>162</v>
      </c>
      <c r="C32" s="145">
        <f t="shared" si="6"/>
        <v>148.69565217391303</v>
      </c>
      <c r="D32" s="145">
        <v>0</v>
      </c>
      <c r="E32" s="145">
        <v>0</v>
      </c>
      <c r="F32" s="145">
        <v>0</v>
      </c>
      <c r="G32" s="145">
        <v>0</v>
      </c>
      <c r="H32" s="145">
        <v>0</v>
      </c>
      <c r="I32" s="145">
        <v>0</v>
      </c>
      <c r="J32" s="145">
        <v>0</v>
      </c>
      <c r="K32" s="145">
        <v>0</v>
      </c>
      <c r="L32" s="145">
        <v>360</v>
      </c>
      <c r="M32" s="145">
        <v>0</v>
      </c>
      <c r="N32" s="145">
        <v>0</v>
      </c>
      <c r="O32" s="145">
        <v>0</v>
      </c>
      <c r="P32" s="145">
        <v>0</v>
      </c>
      <c r="Q32" s="145">
        <v>0</v>
      </c>
      <c r="R32" s="145">
        <v>0</v>
      </c>
      <c r="S32" s="145">
        <v>0</v>
      </c>
      <c r="T32" s="145">
        <v>0</v>
      </c>
      <c r="U32" s="145">
        <v>360</v>
      </c>
      <c r="V32" s="145">
        <v>0</v>
      </c>
      <c r="W32" s="145">
        <v>0</v>
      </c>
      <c r="X32" s="145">
        <v>540</v>
      </c>
      <c r="Y32" s="145">
        <v>540</v>
      </c>
      <c r="Z32" s="145">
        <v>0</v>
      </c>
      <c r="AA32" s="145">
        <v>0</v>
      </c>
      <c r="AB32" s="145">
        <v>180</v>
      </c>
      <c r="AC32" s="145">
        <v>360</v>
      </c>
      <c r="AD32" s="145">
        <v>0</v>
      </c>
      <c r="AE32" s="145">
        <v>0</v>
      </c>
      <c r="AF32" s="145">
        <v>0</v>
      </c>
      <c r="AG32" s="145">
        <v>0</v>
      </c>
      <c r="AH32" s="145">
        <v>0</v>
      </c>
      <c r="AI32" s="145">
        <v>180</v>
      </c>
      <c r="AJ32" s="145">
        <v>0</v>
      </c>
      <c r="AK32" s="145">
        <v>0</v>
      </c>
      <c r="AL32" s="145">
        <v>0</v>
      </c>
      <c r="AM32" s="145">
        <v>0</v>
      </c>
      <c r="AN32" s="145">
        <v>0</v>
      </c>
      <c r="AO32" s="145">
        <v>360</v>
      </c>
      <c r="AP32" s="145">
        <v>180</v>
      </c>
      <c r="AQ32" s="145">
        <v>360</v>
      </c>
      <c r="AR32" s="145">
        <v>1440</v>
      </c>
      <c r="AS32" s="145">
        <v>900</v>
      </c>
      <c r="AT32" s="145">
        <v>360</v>
      </c>
      <c r="AU32" s="145">
        <v>360</v>
      </c>
      <c r="AV32" s="145">
        <v>360</v>
      </c>
      <c r="AW32" s="195">
        <v>0</v>
      </c>
    </row>
    <row r="33" spans="1:49" x14ac:dyDescent="0.35">
      <c r="A33" s="27" t="s">
        <v>340</v>
      </c>
      <c r="B33" s="3" t="s">
        <v>166</v>
      </c>
      <c r="C33" s="145">
        <f t="shared" si="6"/>
        <v>109.56521739130434</v>
      </c>
      <c r="D33" s="145">
        <v>0</v>
      </c>
      <c r="E33" s="145">
        <v>0</v>
      </c>
      <c r="F33" s="145">
        <v>0</v>
      </c>
      <c r="G33" s="145">
        <v>0</v>
      </c>
      <c r="H33" s="145">
        <v>0</v>
      </c>
      <c r="I33" s="145">
        <v>0</v>
      </c>
      <c r="J33" s="145">
        <v>0</v>
      </c>
      <c r="K33" s="145">
        <v>0</v>
      </c>
      <c r="L33" s="145">
        <v>360</v>
      </c>
      <c r="M33" s="145">
        <v>0</v>
      </c>
      <c r="N33" s="145">
        <v>0</v>
      </c>
      <c r="O33" s="145">
        <v>0</v>
      </c>
      <c r="P33" s="145">
        <v>0</v>
      </c>
      <c r="Q33" s="145">
        <v>0</v>
      </c>
      <c r="R33" s="145">
        <v>0</v>
      </c>
      <c r="S33" s="145">
        <v>0</v>
      </c>
      <c r="T33" s="145">
        <v>0</v>
      </c>
      <c r="U33" s="145">
        <v>360</v>
      </c>
      <c r="V33" s="145">
        <v>0</v>
      </c>
      <c r="W33" s="145">
        <v>0</v>
      </c>
      <c r="X33" s="145">
        <v>270</v>
      </c>
      <c r="Y33" s="145">
        <v>270</v>
      </c>
      <c r="Z33" s="145">
        <v>0</v>
      </c>
      <c r="AA33" s="145">
        <v>0</v>
      </c>
      <c r="AB33" s="145">
        <v>180</v>
      </c>
      <c r="AC33" s="145">
        <v>360</v>
      </c>
      <c r="AD33" s="145">
        <v>0</v>
      </c>
      <c r="AE33" s="145">
        <v>0</v>
      </c>
      <c r="AF33" s="145">
        <v>0</v>
      </c>
      <c r="AG33" s="145">
        <v>0</v>
      </c>
      <c r="AH33" s="145">
        <v>0</v>
      </c>
      <c r="AI33" s="145">
        <v>180</v>
      </c>
      <c r="AJ33" s="145">
        <v>0</v>
      </c>
      <c r="AK33" s="145">
        <v>0</v>
      </c>
      <c r="AL33" s="145">
        <v>0</v>
      </c>
      <c r="AM33" s="145">
        <v>0</v>
      </c>
      <c r="AN33" s="145">
        <v>0</v>
      </c>
      <c r="AO33" s="145">
        <v>360</v>
      </c>
      <c r="AP33" s="145">
        <v>180</v>
      </c>
      <c r="AQ33" s="145">
        <v>360</v>
      </c>
      <c r="AR33" s="145">
        <v>360</v>
      </c>
      <c r="AS33" s="145">
        <v>900</v>
      </c>
      <c r="AT33" s="145">
        <v>180</v>
      </c>
      <c r="AU33" s="145">
        <v>360</v>
      </c>
      <c r="AV33" s="145">
        <v>360</v>
      </c>
      <c r="AW33" s="195">
        <v>0</v>
      </c>
    </row>
    <row r="34" spans="1:49" x14ac:dyDescent="0.35">
      <c r="A34" s="27" t="s">
        <v>340</v>
      </c>
      <c r="B34" s="3" t="s">
        <v>133</v>
      </c>
      <c r="C34" s="4">
        <f t="shared" si="6"/>
        <v>0.82608695652173914</v>
      </c>
      <c r="D34" s="3">
        <v>0</v>
      </c>
      <c r="E34" s="3">
        <v>0</v>
      </c>
      <c r="F34" s="3">
        <v>0</v>
      </c>
      <c r="G34" s="3">
        <v>0</v>
      </c>
      <c r="H34" s="3">
        <v>0</v>
      </c>
      <c r="I34" s="3">
        <v>0</v>
      </c>
      <c r="J34" s="3">
        <v>0</v>
      </c>
      <c r="K34" s="3">
        <v>0</v>
      </c>
      <c r="L34" s="3">
        <v>2</v>
      </c>
      <c r="M34" s="3">
        <v>0</v>
      </c>
      <c r="N34" s="3">
        <v>0</v>
      </c>
      <c r="O34" s="3">
        <v>0</v>
      </c>
      <c r="P34" s="3">
        <v>0</v>
      </c>
      <c r="Q34" s="3">
        <v>0</v>
      </c>
      <c r="R34" s="3">
        <v>0</v>
      </c>
      <c r="S34" s="3">
        <v>0</v>
      </c>
      <c r="T34" s="3">
        <v>0</v>
      </c>
      <c r="U34" s="3">
        <v>2</v>
      </c>
      <c r="V34" s="3">
        <v>0</v>
      </c>
      <c r="W34" s="3">
        <v>0</v>
      </c>
      <c r="X34" s="3">
        <v>3</v>
      </c>
      <c r="Y34" s="3">
        <v>3</v>
      </c>
      <c r="Z34" s="3">
        <v>0</v>
      </c>
      <c r="AA34" s="3">
        <v>0</v>
      </c>
      <c r="AB34" s="3">
        <v>1</v>
      </c>
      <c r="AC34" s="3">
        <v>2</v>
      </c>
      <c r="AD34" s="3">
        <v>0</v>
      </c>
      <c r="AE34" s="3">
        <v>0</v>
      </c>
      <c r="AF34" s="3">
        <v>0</v>
      </c>
      <c r="AG34" s="3">
        <v>0</v>
      </c>
      <c r="AH34" s="3">
        <v>0</v>
      </c>
      <c r="AI34" s="3">
        <v>1</v>
      </c>
      <c r="AJ34" s="3">
        <v>0</v>
      </c>
      <c r="AK34" s="3">
        <v>0</v>
      </c>
      <c r="AL34" s="3">
        <v>0</v>
      </c>
      <c r="AM34" s="3">
        <v>0</v>
      </c>
      <c r="AN34" s="3">
        <v>0</v>
      </c>
      <c r="AO34" s="3">
        <v>2</v>
      </c>
      <c r="AP34" s="3">
        <v>1</v>
      </c>
      <c r="AQ34" s="3">
        <v>2</v>
      </c>
      <c r="AR34" s="3">
        <v>8</v>
      </c>
      <c r="AS34" s="3">
        <v>5</v>
      </c>
      <c r="AT34" s="3">
        <v>2</v>
      </c>
      <c r="AU34" s="3">
        <v>2</v>
      </c>
      <c r="AV34" s="3">
        <v>2</v>
      </c>
      <c r="AW34" s="10">
        <v>0</v>
      </c>
    </row>
    <row r="35" spans="1:49" x14ac:dyDescent="0.35">
      <c r="A35" s="27" t="s">
        <v>340</v>
      </c>
      <c r="B35" s="3" t="s">
        <v>167</v>
      </c>
      <c r="C35" s="4">
        <f t="shared" si="6"/>
        <v>0</v>
      </c>
      <c r="D35" s="3">
        <v>0</v>
      </c>
      <c r="E35" s="3">
        <v>0</v>
      </c>
      <c r="F35" s="3">
        <v>0</v>
      </c>
      <c r="G35" s="3">
        <v>0</v>
      </c>
      <c r="H35" s="3">
        <v>0</v>
      </c>
      <c r="I35" s="3">
        <v>0</v>
      </c>
      <c r="J35" s="3">
        <v>0</v>
      </c>
      <c r="K35" s="3">
        <v>0</v>
      </c>
      <c r="L35" s="3">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10">
        <v>0</v>
      </c>
    </row>
    <row r="36" spans="1:49" x14ac:dyDescent="0.35">
      <c r="A36" s="27" t="s">
        <v>340</v>
      </c>
      <c r="B36" s="3" t="s">
        <v>132</v>
      </c>
      <c r="C36" s="4">
        <f t="shared" si="6"/>
        <v>0.45652173913043476</v>
      </c>
      <c r="D36" s="3">
        <v>0</v>
      </c>
      <c r="E36" s="3">
        <v>0</v>
      </c>
      <c r="F36" s="3">
        <v>0</v>
      </c>
      <c r="G36" s="3">
        <v>0</v>
      </c>
      <c r="H36" s="3">
        <v>0</v>
      </c>
      <c r="I36" s="3">
        <v>0</v>
      </c>
      <c r="J36" s="3">
        <v>0</v>
      </c>
      <c r="K36" s="3">
        <v>0</v>
      </c>
      <c r="L36" s="3">
        <v>1</v>
      </c>
      <c r="M36" s="3">
        <v>0</v>
      </c>
      <c r="N36" s="3">
        <v>0</v>
      </c>
      <c r="O36" s="3">
        <v>0</v>
      </c>
      <c r="P36" s="3">
        <v>0</v>
      </c>
      <c r="Q36" s="3">
        <v>0</v>
      </c>
      <c r="R36" s="3">
        <v>0</v>
      </c>
      <c r="S36" s="3">
        <v>0</v>
      </c>
      <c r="T36" s="3">
        <v>0</v>
      </c>
      <c r="U36" s="3">
        <v>1</v>
      </c>
      <c r="V36" s="3">
        <v>0</v>
      </c>
      <c r="W36" s="3">
        <v>0</v>
      </c>
      <c r="X36" s="3">
        <v>2</v>
      </c>
      <c r="Y36" s="3">
        <v>2</v>
      </c>
      <c r="Z36" s="3">
        <v>0</v>
      </c>
      <c r="AA36" s="3">
        <v>0</v>
      </c>
      <c r="AB36" s="3">
        <v>1</v>
      </c>
      <c r="AC36" s="3">
        <v>1</v>
      </c>
      <c r="AD36" s="3">
        <v>0</v>
      </c>
      <c r="AE36" s="3">
        <v>0</v>
      </c>
      <c r="AF36" s="3">
        <v>0</v>
      </c>
      <c r="AG36" s="3">
        <v>0</v>
      </c>
      <c r="AH36" s="3">
        <v>0</v>
      </c>
      <c r="AI36" s="3">
        <v>1</v>
      </c>
      <c r="AJ36" s="3">
        <v>0</v>
      </c>
      <c r="AK36" s="3">
        <v>0</v>
      </c>
      <c r="AL36" s="3">
        <v>0</v>
      </c>
      <c r="AM36" s="3">
        <v>0</v>
      </c>
      <c r="AN36" s="3">
        <v>0</v>
      </c>
      <c r="AO36" s="3">
        <v>1</v>
      </c>
      <c r="AP36" s="3">
        <v>1</v>
      </c>
      <c r="AQ36" s="3">
        <v>1</v>
      </c>
      <c r="AR36" s="3">
        <v>4</v>
      </c>
      <c r="AS36" s="3">
        <v>1</v>
      </c>
      <c r="AT36" s="3">
        <v>2</v>
      </c>
      <c r="AU36" s="3">
        <v>1</v>
      </c>
      <c r="AV36" s="3">
        <v>1</v>
      </c>
      <c r="AW36" s="10">
        <v>0</v>
      </c>
    </row>
    <row r="37" spans="1:49" x14ac:dyDescent="0.35">
      <c r="A37" s="27" t="s">
        <v>341</v>
      </c>
      <c r="B37" s="3" t="s">
        <v>162</v>
      </c>
      <c r="C37" s="145">
        <f t="shared" si="6"/>
        <v>32336.043478260868</v>
      </c>
      <c r="D37" s="145">
        <v>27189</v>
      </c>
      <c r="E37" s="145">
        <v>32947</v>
      </c>
      <c r="F37" s="145">
        <v>47428</v>
      </c>
      <c r="G37" s="145">
        <v>39336</v>
      </c>
      <c r="H37" s="145">
        <v>36187</v>
      </c>
      <c r="I37" s="145">
        <v>30810</v>
      </c>
      <c r="J37" s="145">
        <v>22936</v>
      </c>
      <c r="K37" s="145">
        <v>38276</v>
      </c>
      <c r="L37" s="145">
        <v>25228</v>
      </c>
      <c r="M37" s="145">
        <v>32468</v>
      </c>
      <c r="N37" s="145">
        <v>30966</v>
      </c>
      <c r="O37" s="145">
        <v>31939</v>
      </c>
      <c r="P37" s="145">
        <v>28654</v>
      </c>
      <c r="Q37" s="145">
        <v>31814</v>
      </c>
      <c r="R37" s="145">
        <v>31914</v>
      </c>
      <c r="S37" s="145">
        <v>39595</v>
      </c>
      <c r="T37" s="145">
        <v>40443</v>
      </c>
      <c r="U37" s="145">
        <v>39430</v>
      </c>
      <c r="V37" s="145">
        <v>32183</v>
      </c>
      <c r="W37" s="145">
        <v>43725</v>
      </c>
      <c r="X37" s="145">
        <v>39178</v>
      </c>
      <c r="Y37" s="145">
        <v>50214</v>
      </c>
      <c r="Z37" s="145">
        <v>37102</v>
      </c>
      <c r="AA37" s="145">
        <v>33138</v>
      </c>
      <c r="AB37" s="145">
        <v>33546</v>
      </c>
      <c r="AC37" s="145">
        <v>37164</v>
      </c>
      <c r="AD37" s="145">
        <v>39589</v>
      </c>
      <c r="AE37" s="145">
        <v>37224</v>
      </c>
      <c r="AF37" s="145">
        <v>42288</v>
      </c>
      <c r="AG37" s="145">
        <v>26703</v>
      </c>
      <c r="AH37" s="145">
        <v>34474</v>
      </c>
      <c r="AI37" s="145">
        <v>36685</v>
      </c>
      <c r="AJ37" s="145">
        <v>37044</v>
      </c>
      <c r="AK37" s="145">
        <v>32257</v>
      </c>
      <c r="AL37" s="145">
        <v>26714</v>
      </c>
      <c r="AM37" s="145">
        <v>25264</v>
      </c>
      <c r="AN37" s="145">
        <v>32587</v>
      </c>
      <c r="AO37" s="145">
        <v>31288</v>
      </c>
      <c r="AP37" s="145">
        <v>17961</v>
      </c>
      <c r="AQ37" s="145">
        <v>7891</v>
      </c>
      <c r="AR37" s="145">
        <v>12849</v>
      </c>
      <c r="AS37" s="145">
        <v>28449</v>
      </c>
      <c r="AT37" s="145">
        <v>29193</v>
      </c>
      <c r="AU37" s="145">
        <v>25742</v>
      </c>
      <c r="AV37" s="145">
        <v>29293</v>
      </c>
      <c r="AW37" s="195">
        <v>20153</v>
      </c>
    </row>
    <row r="38" spans="1:49" x14ac:dyDescent="0.35">
      <c r="A38" s="27" t="s">
        <v>341</v>
      </c>
      <c r="B38" s="3" t="s">
        <v>166</v>
      </c>
      <c r="C38" s="145">
        <f t="shared" si="6"/>
        <v>395.89130434782606</v>
      </c>
      <c r="D38" s="145">
        <v>378</v>
      </c>
      <c r="E38" s="145">
        <v>412</v>
      </c>
      <c r="F38" s="145">
        <v>494</v>
      </c>
      <c r="G38" s="145">
        <v>511</v>
      </c>
      <c r="H38" s="145">
        <v>421</v>
      </c>
      <c r="I38" s="145">
        <v>302</v>
      </c>
      <c r="J38" s="145">
        <v>319</v>
      </c>
      <c r="K38" s="145">
        <v>395</v>
      </c>
      <c r="L38" s="145">
        <v>287</v>
      </c>
      <c r="M38" s="145">
        <v>349</v>
      </c>
      <c r="N38" s="145">
        <v>364</v>
      </c>
      <c r="O38" s="145">
        <v>363</v>
      </c>
      <c r="P38" s="145">
        <v>337</v>
      </c>
      <c r="Q38" s="145">
        <v>430</v>
      </c>
      <c r="R38" s="145">
        <v>359</v>
      </c>
      <c r="S38" s="145">
        <v>421</v>
      </c>
      <c r="T38" s="145">
        <v>397</v>
      </c>
      <c r="U38" s="145">
        <v>415</v>
      </c>
      <c r="V38" s="145">
        <v>418</v>
      </c>
      <c r="W38" s="145">
        <v>420</v>
      </c>
      <c r="X38" s="145">
        <v>456</v>
      </c>
      <c r="Y38" s="145">
        <v>474</v>
      </c>
      <c r="Z38" s="145">
        <v>442</v>
      </c>
      <c r="AA38" s="145">
        <v>414</v>
      </c>
      <c r="AB38" s="145">
        <v>472</v>
      </c>
      <c r="AC38" s="145">
        <v>413</v>
      </c>
      <c r="AD38" s="145">
        <v>430</v>
      </c>
      <c r="AE38" s="145">
        <v>409</v>
      </c>
      <c r="AF38" s="145">
        <v>465</v>
      </c>
      <c r="AG38" s="145">
        <v>371</v>
      </c>
      <c r="AH38" s="145">
        <v>410</v>
      </c>
      <c r="AI38" s="145">
        <v>390</v>
      </c>
      <c r="AJ38" s="145">
        <v>416</v>
      </c>
      <c r="AK38" s="145">
        <v>414</v>
      </c>
      <c r="AL38" s="145">
        <v>469</v>
      </c>
      <c r="AM38" s="145">
        <v>389</v>
      </c>
      <c r="AN38" s="145">
        <v>397</v>
      </c>
      <c r="AO38" s="145">
        <v>423</v>
      </c>
      <c r="AP38" s="145">
        <v>310</v>
      </c>
      <c r="AQ38" s="145">
        <v>213</v>
      </c>
      <c r="AR38" s="145">
        <v>247</v>
      </c>
      <c r="AS38" s="145">
        <v>401</v>
      </c>
      <c r="AT38" s="145">
        <v>479</v>
      </c>
      <c r="AU38" s="145">
        <v>429</v>
      </c>
      <c r="AV38" s="145">
        <v>385</v>
      </c>
      <c r="AW38" s="195">
        <v>301</v>
      </c>
    </row>
    <row r="39" spans="1:49" x14ac:dyDescent="0.35">
      <c r="A39" s="27" t="s">
        <v>341</v>
      </c>
      <c r="B39" s="3" t="s">
        <v>133</v>
      </c>
      <c r="C39" s="4">
        <f t="shared" si="6"/>
        <v>169.78260869565219</v>
      </c>
      <c r="D39" s="3">
        <v>140</v>
      </c>
      <c r="E39" s="3">
        <v>177</v>
      </c>
      <c r="F39" s="3">
        <v>275</v>
      </c>
      <c r="G39" s="3">
        <v>235</v>
      </c>
      <c r="H39" s="3">
        <v>189</v>
      </c>
      <c r="I39" s="3">
        <v>169</v>
      </c>
      <c r="J39" s="3">
        <v>126</v>
      </c>
      <c r="K39" s="3">
        <v>211</v>
      </c>
      <c r="L39" s="3">
        <v>141</v>
      </c>
      <c r="M39" s="3">
        <v>173</v>
      </c>
      <c r="N39" s="3">
        <v>170</v>
      </c>
      <c r="O39" s="3">
        <v>175</v>
      </c>
      <c r="P39" s="3">
        <v>165</v>
      </c>
      <c r="Q39" s="3">
        <v>186</v>
      </c>
      <c r="R39" s="3">
        <v>188</v>
      </c>
      <c r="S39" s="3">
        <v>215</v>
      </c>
      <c r="T39" s="3">
        <v>206</v>
      </c>
      <c r="U39" s="3">
        <v>200</v>
      </c>
      <c r="V39" s="3">
        <v>187</v>
      </c>
      <c r="W39" s="3">
        <v>255</v>
      </c>
      <c r="X39" s="3">
        <v>201</v>
      </c>
      <c r="Y39" s="3">
        <v>252</v>
      </c>
      <c r="Z39" s="3">
        <v>187</v>
      </c>
      <c r="AA39" s="3">
        <v>168</v>
      </c>
      <c r="AB39" s="3">
        <v>168</v>
      </c>
      <c r="AC39" s="3">
        <v>193</v>
      </c>
      <c r="AD39" s="3">
        <v>196</v>
      </c>
      <c r="AE39" s="3">
        <v>184</v>
      </c>
      <c r="AF39" s="3">
        <v>207</v>
      </c>
      <c r="AG39" s="3">
        <v>139</v>
      </c>
      <c r="AH39" s="3">
        <v>172</v>
      </c>
      <c r="AI39" s="3">
        <v>187</v>
      </c>
      <c r="AJ39" s="3">
        <v>186</v>
      </c>
      <c r="AK39" s="3">
        <v>166</v>
      </c>
      <c r="AL39" s="3">
        <v>132</v>
      </c>
      <c r="AM39" s="3">
        <v>125</v>
      </c>
      <c r="AN39" s="3">
        <v>164</v>
      </c>
      <c r="AO39" s="3">
        <v>156</v>
      </c>
      <c r="AP39" s="3">
        <v>90</v>
      </c>
      <c r="AQ39" s="3">
        <v>40</v>
      </c>
      <c r="AR39" s="3">
        <v>68</v>
      </c>
      <c r="AS39" s="3">
        <v>140</v>
      </c>
      <c r="AT39" s="3">
        <v>141</v>
      </c>
      <c r="AU39" s="3">
        <v>125</v>
      </c>
      <c r="AV39" s="3">
        <v>142</v>
      </c>
      <c r="AW39" s="10">
        <v>98</v>
      </c>
    </row>
    <row r="40" spans="1:49" x14ac:dyDescent="0.35">
      <c r="A40" s="27" t="s">
        <v>341</v>
      </c>
      <c r="B40" s="3" t="s">
        <v>167</v>
      </c>
      <c r="C40" s="4">
        <f t="shared" si="6"/>
        <v>0</v>
      </c>
      <c r="D40" s="4">
        <v>0</v>
      </c>
      <c r="E40" s="4">
        <v>0</v>
      </c>
      <c r="F40" s="4">
        <v>0</v>
      </c>
      <c r="G40" s="4">
        <v>0</v>
      </c>
      <c r="H40" s="4">
        <v>0</v>
      </c>
      <c r="I40" s="4">
        <v>0</v>
      </c>
      <c r="J40" s="4">
        <v>0</v>
      </c>
      <c r="K40" s="4">
        <v>0</v>
      </c>
      <c r="L40" s="4">
        <v>0</v>
      </c>
      <c r="M40" s="4">
        <v>0</v>
      </c>
      <c r="N40" s="4">
        <v>0</v>
      </c>
      <c r="O40" s="4">
        <v>0</v>
      </c>
      <c r="P40" s="4">
        <v>0</v>
      </c>
      <c r="Q40" s="4">
        <v>0</v>
      </c>
      <c r="R40" s="4">
        <v>0</v>
      </c>
      <c r="S40" s="4">
        <v>0</v>
      </c>
      <c r="T40" s="4">
        <v>0</v>
      </c>
      <c r="U40" s="4">
        <v>0</v>
      </c>
      <c r="V40" s="4">
        <v>0</v>
      </c>
      <c r="W40" s="4">
        <v>0</v>
      </c>
      <c r="X40" s="4">
        <v>0</v>
      </c>
      <c r="Y40" s="4">
        <v>0</v>
      </c>
      <c r="Z40" s="4">
        <v>0</v>
      </c>
      <c r="AA40" s="4">
        <v>0</v>
      </c>
      <c r="AB40" s="4">
        <v>0</v>
      </c>
      <c r="AC40" s="4">
        <v>0</v>
      </c>
      <c r="AD40" s="4">
        <v>0</v>
      </c>
      <c r="AE40" s="4">
        <v>0</v>
      </c>
      <c r="AF40" s="4">
        <v>0</v>
      </c>
      <c r="AG40" s="4">
        <v>0</v>
      </c>
      <c r="AH40" s="4">
        <v>0</v>
      </c>
      <c r="AI40" s="4">
        <v>0</v>
      </c>
      <c r="AJ40" s="4">
        <v>0</v>
      </c>
      <c r="AK40" s="4">
        <v>0</v>
      </c>
      <c r="AL40" s="4">
        <v>0</v>
      </c>
      <c r="AM40" s="4">
        <v>0</v>
      </c>
      <c r="AN40" s="4">
        <v>0</v>
      </c>
      <c r="AO40" s="4">
        <v>0</v>
      </c>
      <c r="AP40" s="4">
        <v>0</v>
      </c>
      <c r="AQ40" s="4">
        <v>0</v>
      </c>
      <c r="AR40" s="4">
        <v>0</v>
      </c>
      <c r="AS40" s="4">
        <v>0</v>
      </c>
      <c r="AT40" s="4">
        <v>0</v>
      </c>
      <c r="AU40" s="4">
        <v>0</v>
      </c>
      <c r="AV40" s="4">
        <v>0</v>
      </c>
      <c r="AW40" s="16">
        <v>0</v>
      </c>
    </row>
    <row r="41" spans="1:49" x14ac:dyDescent="0.35">
      <c r="A41" s="27" t="s">
        <v>341</v>
      </c>
      <c r="B41" s="3" t="s">
        <v>132</v>
      </c>
      <c r="C41" s="4">
        <f t="shared" si="6"/>
        <v>80.956521739130437</v>
      </c>
      <c r="D41" s="3">
        <v>72</v>
      </c>
      <c r="E41" s="3">
        <v>80</v>
      </c>
      <c r="F41" s="3">
        <v>96</v>
      </c>
      <c r="G41" s="3">
        <v>77</v>
      </c>
      <c r="H41" s="3">
        <v>86</v>
      </c>
      <c r="I41" s="3">
        <v>102</v>
      </c>
      <c r="J41" s="3">
        <v>72</v>
      </c>
      <c r="K41" s="3">
        <v>97</v>
      </c>
      <c r="L41" s="3">
        <v>88</v>
      </c>
      <c r="M41" s="3">
        <v>93</v>
      </c>
      <c r="N41" s="3">
        <v>85</v>
      </c>
      <c r="O41" s="3">
        <v>88</v>
      </c>
      <c r="P41" s="3">
        <v>85</v>
      </c>
      <c r="Q41" s="3">
        <v>74</v>
      </c>
      <c r="R41" s="3">
        <v>89</v>
      </c>
      <c r="S41" s="3">
        <v>94</v>
      </c>
      <c r="T41" s="3">
        <v>102</v>
      </c>
      <c r="U41" s="3">
        <v>95</v>
      </c>
      <c r="V41" s="3">
        <v>77</v>
      </c>
      <c r="W41" s="3">
        <v>104</v>
      </c>
      <c r="X41" s="3">
        <v>86</v>
      </c>
      <c r="Y41" s="3">
        <v>106</v>
      </c>
      <c r="Z41" s="3">
        <v>84</v>
      </c>
      <c r="AA41" s="3">
        <v>80</v>
      </c>
      <c r="AB41" s="3">
        <v>71</v>
      </c>
      <c r="AC41" s="3">
        <v>90</v>
      </c>
      <c r="AD41" s="3">
        <v>92</v>
      </c>
      <c r="AE41" s="3">
        <v>91</v>
      </c>
      <c r="AF41" s="3">
        <v>91</v>
      </c>
      <c r="AG41" s="3">
        <v>72</v>
      </c>
      <c r="AH41" s="3">
        <v>84</v>
      </c>
      <c r="AI41" s="3">
        <v>94</v>
      </c>
      <c r="AJ41" s="3">
        <v>89</v>
      </c>
      <c r="AK41" s="3">
        <v>78</v>
      </c>
      <c r="AL41" s="3">
        <v>57</v>
      </c>
      <c r="AM41" s="3">
        <v>65</v>
      </c>
      <c r="AN41" s="3">
        <v>82</v>
      </c>
      <c r="AO41" s="3">
        <v>74</v>
      </c>
      <c r="AP41" s="3">
        <v>58</v>
      </c>
      <c r="AQ41" s="3">
        <v>37</v>
      </c>
      <c r="AR41" s="3">
        <v>52</v>
      </c>
      <c r="AS41" s="3">
        <v>71</v>
      </c>
      <c r="AT41" s="3">
        <v>61</v>
      </c>
      <c r="AU41" s="3">
        <v>60</v>
      </c>
      <c r="AV41" s="3">
        <v>76</v>
      </c>
      <c r="AW41" s="10">
        <v>67</v>
      </c>
    </row>
    <row r="42" spans="1:49" x14ac:dyDescent="0.35">
      <c r="A42" s="27" t="s">
        <v>333</v>
      </c>
      <c r="B42" s="3" t="s">
        <v>162</v>
      </c>
      <c r="C42" s="145">
        <f t="shared" si="6"/>
        <v>357394.67391304346</v>
      </c>
      <c r="D42" s="145">
        <v>400622</v>
      </c>
      <c r="E42" s="145">
        <v>366896</v>
      </c>
      <c r="F42" s="145">
        <v>389431</v>
      </c>
      <c r="G42" s="145">
        <v>349692</v>
      </c>
      <c r="H42" s="145">
        <v>392824</v>
      </c>
      <c r="I42" s="145">
        <v>387579</v>
      </c>
      <c r="J42" s="145">
        <v>360827</v>
      </c>
      <c r="K42" s="145">
        <v>394400</v>
      </c>
      <c r="L42" s="145">
        <v>345972</v>
      </c>
      <c r="M42" s="145">
        <v>341697</v>
      </c>
      <c r="N42" s="145">
        <v>333064</v>
      </c>
      <c r="O42" s="145">
        <v>333210</v>
      </c>
      <c r="P42" s="145">
        <v>342994</v>
      </c>
      <c r="Q42" s="145">
        <v>303431</v>
      </c>
      <c r="R42" s="145">
        <v>338360</v>
      </c>
      <c r="S42" s="145">
        <v>346597</v>
      </c>
      <c r="T42" s="145">
        <v>385163</v>
      </c>
      <c r="U42" s="145">
        <v>383827</v>
      </c>
      <c r="V42" s="145">
        <v>362667</v>
      </c>
      <c r="W42" s="145">
        <v>387986</v>
      </c>
      <c r="X42" s="145">
        <v>349977</v>
      </c>
      <c r="Y42" s="145">
        <v>369440</v>
      </c>
      <c r="Z42" s="145">
        <v>356342</v>
      </c>
      <c r="AA42" s="145">
        <v>331451</v>
      </c>
      <c r="AB42" s="145">
        <v>369607</v>
      </c>
      <c r="AC42" s="145">
        <v>351177</v>
      </c>
      <c r="AD42" s="145">
        <v>352851</v>
      </c>
      <c r="AE42" s="145">
        <v>380592</v>
      </c>
      <c r="AF42" s="145">
        <v>395115</v>
      </c>
      <c r="AG42" s="145">
        <v>335151</v>
      </c>
      <c r="AH42" s="145">
        <v>346800</v>
      </c>
      <c r="AI42" s="145">
        <v>347376</v>
      </c>
      <c r="AJ42" s="145">
        <v>313256</v>
      </c>
      <c r="AK42" s="145">
        <v>323282</v>
      </c>
      <c r="AL42" s="145">
        <v>296462</v>
      </c>
      <c r="AM42" s="145">
        <v>303305</v>
      </c>
      <c r="AN42" s="145">
        <v>315173</v>
      </c>
      <c r="AO42" s="145">
        <v>319740</v>
      </c>
      <c r="AP42" s="145">
        <v>340249</v>
      </c>
      <c r="AQ42" s="145">
        <v>333089</v>
      </c>
      <c r="AR42" s="145">
        <v>327127</v>
      </c>
      <c r="AS42" s="145">
        <v>367462</v>
      </c>
      <c r="AT42" s="145">
        <v>404736</v>
      </c>
      <c r="AU42" s="145">
        <v>407587</v>
      </c>
      <c r="AV42" s="145">
        <v>417532</v>
      </c>
      <c r="AW42" s="195">
        <v>438037</v>
      </c>
    </row>
    <row r="43" spans="1:49" x14ac:dyDescent="0.35">
      <c r="A43" s="27" t="s">
        <v>333</v>
      </c>
      <c r="B43" s="3" t="s">
        <v>166</v>
      </c>
      <c r="C43" s="145">
        <f t="shared" si="6"/>
        <v>322.52173913043481</v>
      </c>
      <c r="D43" s="145">
        <v>299</v>
      </c>
      <c r="E43" s="145">
        <v>308</v>
      </c>
      <c r="F43" s="145">
        <v>305</v>
      </c>
      <c r="G43" s="145">
        <v>309</v>
      </c>
      <c r="H43" s="145">
        <v>313</v>
      </c>
      <c r="I43" s="145">
        <v>314</v>
      </c>
      <c r="J43" s="145">
        <v>301</v>
      </c>
      <c r="K43" s="145">
        <v>324</v>
      </c>
      <c r="L43" s="145">
        <v>319</v>
      </c>
      <c r="M43" s="145">
        <v>289</v>
      </c>
      <c r="N43" s="145">
        <v>288</v>
      </c>
      <c r="O43" s="145">
        <v>288</v>
      </c>
      <c r="P43" s="145">
        <v>285</v>
      </c>
      <c r="Q43" s="145">
        <v>264</v>
      </c>
      <c r="R43" s="145">
        <v>277</v>
      </c>
      <c r="S43" s="145">
        <v>291</v>
      </c>
      <c r="T43" s="145">
        <v>300</v>
      </c>
      <c r="U43" s="145">
        <v>305</v>
      </c>
      <c r="V43" s="145">
        <v>319</v>
      </c>
      <c r="W43" s="145">
        <v>326</v>
      </c>
      <c r="X43" s="145">
        <v>336</v>
      </c>
      <c r="Y43" s="145">
        <v>323</v>
      </c>
      <c r="Z43" s="145">
        <v>320</v>
      </c>
      <c r="AA43" s="145">
        <v>331</v>
      </c>
      <c r="AB43" s="145">
        <v>314</v>
      </c>
      <c r="AC43" s="145">
        <v>315</v>
      </c>
      <c r="AD43" s="145">
        <v>289</v>
      </c>
      <c r="AE43" s="145">
        <v>313</v>
      </c>
      <c r="AF43" s="145">
        <v>328</v>
      </c>
      <c r="AG43" s="145">
        <v>321</v>
      </c>
      <c r="AH43" s="145">
        <v>315</v>
      </c>
      <c r="AI43" s="145">
        <v>309</v>
      </c>
      <c r="AJ43" s="145">
        <v>310</v>
      </c>
      <c r="AK43" s="145">
        <v>302</v>
      </c>
      <c r="AL43" s="145">
        <v>285</v>
      </c>
      <c r="AM43" s="145">
        <v>279</v>
      </c>
      <c r="AN43" s="145">
        <v>283</v>
      </c>
      <c r="AO43" s="145">
        <v>318</v>
      </c>
      <c r="AP43" s="145">
        <v>329</v>
      </c>
      <c r="AQ43" s="145">
        <v>301</v>
      </c>
      <c r="AR43" s="145">
        <v>386</v>
      </c>
      <c r="AS43" s="145">
        <v>404</v>
      </c>
      <c r="AT43" s="145">
        <v>429</v>
      </c>
      <c r="AU43" s="145">
        <v>425</v>
      </c>
      <c r="AV43" s="145">
        <v>455</v>
      </c>
      <c r="AW43" s="195">
        <v>492</v>
      </c>
    </row>
    <row r="44" spans="1:49" x14ac:dyDescent="0.35">
      <c r="A44" s="27" t="s">
        <v>333</v>
      </c>
      <c r="B44" s="3" t="s">
        <v>133</v>
      </c>
      <c r="C44" s="4">
        <f t="shared" si="6"/>
        <v>3124.478260869565</v>
      </c>
      <c r="D44" s="3">
        <v>3757</v>
      </c>
      <c r="E44" s="3">
        <v>3556</v>
      </c>
      <c r="F44" s="3">
        <v>3728</v>
      </c>
      <c r="G44" s="3">
        <v>3398</v>
      </c>
      <c r="H44" s="3">
        <v>3816</v>
      </c>
      <c r="I44" s="3">
        <v>3719</v>
      </c>
      <c r="J44" s="3">
        <v>3509</v>
      </c>
      <c r="K44" s="3">
        <v>3757</v>
      </c>
      <c r="L44" s="3">
        <v>3381</v>
      </c>
      <c r="M44" s="3">
        <v>3297</v>
      </c>
      <c r="N44" s="3">
        <v>3144</v>
      </c>
      <c r="O44" s="3">
        <v>3170</v>
      </c>
      <c r="P44" s="3">
        <v>3143</v>
      </c>
      <c r="Q44" s="3">
        <v>2883</v>
      </c>
      <c r="R44" s="3">
        <v>3217</v>
      </c>
      <c r="S44" s="3">
        <v>3008</v>
      </c>
      <c r="T44" s="3">
        <v>3363</v>
      </c>
      <c r="U44" s="3">
        <v>3282</v>
      </c>
      <c r="V44" s="3">
        <v>3078</v>
      </c>
      <c r="W44" s="3">
        <v>3258</v>
      </c>
      <c r="X44" s="3">
        <v>2982</v>
      </c>
      <c r="Y44" s="3">
        <v>3243</v>
      </c>
      <c r="Z44" s="3">
        <v>3087</v>
      </c>
      <c r="AA44" s="3">
        <v>2919</v>
      </c>
      <c r="AB44" s="3">
        <v>3159</v>
      </c>
      <c r="AC44" s="3">
        <v>3089</v>
      </c>
      <c r="AD44" s="3">
        <v>3204</v>
      </c>
      <c r="AE44" s="3">
        <v>3336</v>
      </c>
      <c r="AF44" s="3">
        <v>3391</v>
      </c>
      <c r="AG44" s="3">
        <v>3010</v>
      </c>
      <c r="AH44" s="3">
        <v>3125</v>
      </c>
      <c r="AI44" s="3">
        <v>3036</v>
      </c>
      <c r="AJ44" s="3">
        <v>2732</v>
      </c>
      <c r="AK44" s="3">
        <v>2865</v>
      </c>
      <c r="AL44" s="3">
        <v>2629</v>
      </c>
      <c r="AM44" s="3">
        <v>2696</v>
      </c>
      <c r="AN44" s="3">
        <v>2706</v>
      </c>
      <c r="AO44" s="3">
        <v>2647</v>
      </c>
      <c r="AP44" s="3">
        <v>2756</v>
      </c>
      <c r="AQ44" s="3">
        <v>2630</v>
      </c>
      <c r="AR44" s="3">
        <v>2498</v>
      </c>
      <c r="AS44" s="3">
        <v>2677</v>
      </c>
      <c r="AT44" s="3">
        <v>2873</v>
      </c>
      <c r="AU44" s="3">
        <v>2969</v>
      </c>
      <c r="AV44" s="3">
        <v>2985</v>
      </c>
      <c r="AW44" s="10">
        <v>3018</v>
      </c>
    </row>
    <row r="45" spans="1:49" x14ac:dyDescent="0.35">
      <c r="A45" s="27" t="s">
        <v>333</v>
      </c>
      <c r="B45" s="3" t="s">
        <v>167</v>
      </c>
      <c r="C45" s="4">
        <f t="shared" si="6"/>
        <v>0</v>
      </c>
      <c r="D45" s="4">
        <v>0</v>
      </c>
      <c r="E45" s="4">
        <v>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3">
        <v>0</v>
      </c>
      <c r="X45" s="4">
        <v>0</v>
      </c>
      <c r="Y45" s="4">
        <v>0</v>
      </c>
      <c r="Z45" s="4">
        <v>0</v>
      </c>
      <c r="AA45" s="4">
        <v>0</v>
      </c>
      <c r="AB45" s="4">
        <v>0</v>
      </c>
      <c r="AC45" s="4">
        <v>0</v>
      </c>
      <c r="AD45" s="4">
        <v>0</v>
      </c>
      <c r="AE45" s="4">
        <v>0</v>
      </c>
      <c r="AF45" s="4">
        <v>0</v>
      </c>
      <c r="AG45" s="4">
        <v>0</v>
      </c>
      <c r="AH45" s="4">
        <v>0</v>
      </c>
      <c r="AI45" s="4">
        <v>0</v>
      </c>
      <c r="AJ45" s="4">
        <v>0</v>
      </c>
      <c r="AK45" s="4">
        <v>0</v>
      </c>
      <c r="AL45" s="3">
        <v>0</v>
      </c>
      <c r="AM45" s="4">
        <v>0</v>
      </c>
      <c r="AN45" s="4">
        <v>0</v>
      </c>
      <c r="AO45" s="4">
        <v>0</v>
      </c>
      <c r="AP45" s="3">
        <v>0</v>
      </c>
      <c r="AQ45" s="3">
        <v>0</v>
      </c>
      <c r="AR45" s="4">
        <v>0</v>
      </c>
      <c r="AS45" s="4">
        <v>0</v>
      </c>
      <c r="AT45" s="4">
        <v>0</v>
      </c>
      <c r="AU45" s="4">
        <v>0</v>
      </c>
      <c r="AV45" s="3">
        <v>0</v>
      </c>
      <c r="AW45" s="16">
        <v>0</v>
      </c>
    </row>
    <row r="46" spans="1:49" x14ac:dyDescent="0.35">
      <c r="A46" s="27" t="s">
        <v>333</v>
      </c>
      <c r="B46" s="3" t="s">
        <v>132</v>
      </c>
      <c r="C46" s="4">
        <f t="shared" si="6"/>
        <v>1119.391304347826</v>
      </c>
      <c r="D46" s="3">
        <v>1340</v>
      </c>
      <c r="E46" s="3">
        <v>1191</v>
      </c>
      <c r="F46" s="3">
        <v>1277</v>
      </c>
      <c r="G46" s="3">
        <v>1130</v>
      </c>
      <c r="H46" s="3">
        <v>1254</v>
      </c>
      <c r="I46" s="3">
        <v>1236</v>
      </c>
      <c r="J46" s="3">
        <v>1198</v>
      </c>
      <c r="K46" s="3">
        <v>1216</v>
      </c>
      <c r="L46" s="3">
        <v>1083</v>
      </c>
      <c r="M46" s="3">
        <v>1183</v>
      </c>
      <c r="N46" s="3">
        <v>1156</v>
      </c>
      <c r="O46" s="3">
        <v>1156</v>
      </c>
      <c r="P46" s="3">
        <v>1204</v>
      </c>
      <c r="Q46" s="3">
        <v>1151</v>
      </c>
      <c r="R46" s="3">
        <v>1221</v>
      </c>
      <c r="S46" s="3">
        <v>1191</v>
      </c>
      <c r="T46" s="3">
        <v>1285</v>
      </c>
      <c r="U46" s="3">
        <v>1260</v>
      </c>
      <c r="V46" s="3">
        <v>1138</v>
      </c>
      <c r="W46" s="3">
        <v>1189</v>
      </c>
      <c r="X46" s="3">
        <v>1042</v>
      </c>
      <c r="Y46" s="3">
        <v>1144</v>
      </c>
      <c r="Z46" s="3">
        <v>1113</v>
      </c>
      <c r="AA46" s="3">
        <v>1000</v>
      </c>
      <c r="AB46" s="3">
        <v>1178</v>
      </c>
      <c r="AC46" s="3">
        <v>1116</v>
      </c>
      <c r="AD46" s="3">
        <v>1220</v>
      </c>
      <c r="AE46" s="3">
        <v>1216</v>
      </c>
      <c r="AF46" s="3">
        <v>1203</v>
      </c>
      <c r="AG46" s="3">
        <v>1043</v>
      </c>
      <c r="AH46" s="3">
        <v>1100</v>
      </c>
      <c r="AI46" s="3">
        <v>1125</v>
      </c>
      <c r="AJ46" s="3">
        <v>1009</v>
      </c>
      <c r="AK46" s="3">
        <v>1071</v>
      </c>
      <c r="AL46" s="3">
        <v>1040</v>
      </c>
      <c r="AM46" s="3">
        <v>1087</v>
      </c>
      <c r="AN46" s="3">
        <v>1112</v>
      </c>
      <c r="AO46" s="3">
        <v>1004</v>
      </c>
      <c r="AP46" s="3">
        <v>1035</v>
      </c>
      <c r="AQ46" s="3">
        <v>1108</v>
      </c>
      <c r="AR46" s="3">
        <v>847</v>
      </c>
      <c r="AS46" s="3">
        <v>909</v>
      </c>
      <c r="AT46" s="3">
        <v>944</v>
      </c>
      <c r="AU46" s="3">
        <v>959</v>
      </c>
      <c r="AV46" s="3">
        <v>918</v>
      </c>
      <c r="AW46" s="10">
        <v>890</v>
      </c>
    </row>
    <row r="47" spans="1:49" x14ac:dyDescent="0.35">
      <c r="A47" s="27" t="s">
        <v>334</v>
      </c>
      <c r="B47" s="3" t="s">
        <v>162</v>
      </c>
      <c r="C47" s="145">
        <f t="shared" si="6"/>
        <v>30985.32608695652</v>
      </c>
      <c r="D47" s="145">
        <v>31997</v>
      </c>
      <c r="E47" s="145">
        <v>32688</v>
      </c>
      <c r="F47" s="145">
        <v>31510</v>
      </c>
      <c r="G47" s="145">
        <v>27447</v>
      </c>
      <c r="H47" s="145">
        <v>32993</v>
      </c>
      <c r="I47" s="145">
        <v>34322</v>
      </c>
      <c r="J47" s="145">
        <v>32670</v>
      </c>
      <c r="K47" s="145">
        <v>37441</v>
      </c>
      <c r="L47" s="145">
        <v>31818</v>
      </c>
      <c r="M47" s="145">
        <v>33570</v>
      </c>
      <c r="N47" s="145">
        <v>31319</v>
      </c>
      <c r="O47" s="145">
        <v>31548</v>
      </c>
      <c r="P47" s="145">
        <v>32525</v>
      </c>
      <c r="Q47" s="145">
        <v>30034</v>
      </c>
      <c r="R47" s="145">
        <v>33265</v>
      </c>
      <c r="S47" s="145">
        <v>31176</v>
      </c>
      <c r="T47" s="145">
        <v>35985</v>
      </c>
      <c r="U47" s="145">
        <v>35387</v>
      </c>
      <c r="V47" s="145">
        <v>33645</v>
      </c>
      <c r="W47" s="145">
        <v>35006</v>
      </c>
      <c r="X47" s="145">
        <v>29369</v>
      </c>
      <c r="Y47" s="145">
        <v>31841</v>
      </c>
      <c r="Z47" s="145">
        <v>30359</v>
      </c>
      <c r="AA47" s="145">
        <v>28116</v>
      </c>
      <c r="AB47" s="145">
        <v>31403</v>
      </c>
      <c r="AC47" s="145">
        <v>32475</v>
      </c>
      <c r="AD47" s="145">
        <v>33625</v>
      </c>
      <c r="AE47" s="145">
        <v>35121</v>
      </c>
      <c r="AF47" s="145">
        <v>33585</v>
      </c>
      <c r="AG47" s="145">
        <v>30239</v>
      </c>
      <c r="AH47" s="145">
        <v>29805</v>
      </c>
      <c r="AI47" s="145">
        <v>28020</v>
      </c>
      <c r="AJ47" s="145">
        <v>27456</v>
      </c>
      <c r="AK47" s="145">
        <v>26890</v>
      </c>
      <c r="AL47" s="145">
        <v>26640</v>
      </c>
      <c r="AM47" s="145">
        <v>28403</v>
      </c>
      <c r="AN47" s="145">
        <v>28313</v>
      </c>
      <c r="AO47" s="145">
        <v>27852</v>
      </c>
      <c r="AP47" s="145">
        <v>27893</v>
      </c>
      <c r="AQ47" s="145">
        <v>25793</v>
      </c>
      <c r="AR47" s="145">
        <v>24010</v>
      </c>
      <c r="AS47" s="145">
        <v>27652</v>
      </c>
      <c r="AT47" s="145">
        <v>31295</v>
      </c>
      <c r="AU47" s="145">
        <v>31315</v>
      </c>
      <c r="AV47" s="145">
        <v>31126</v>
      </c>
      <c r="AW47" s="195">
        <v>30383</v>
      </c>
    </row>
    <row r="48" spans="1:49" x14ac:dyDescent="0.35">
      <c r="A48" s="27" t="s">
        <v>334</v>
      </c>
      <c r="B48" s="3" t="s">
        <v>166</v>
      </c>
      <c r="C48" s="145">
        <f t="shared" si="6"/>
        <v>27.760869565217391</v>
      </c>
      <c r="D48" s="145">
        <v>24</v>
      </c>
      <c r="E48" s="145">
        <v>27</v>
      </c>
      <c r="F48" s="145">
        <v>24</v>
      </c>
      <c r="G48" s="145">
        <v>24</v>
      </c>
      <c r="H48" s="145">
        <v>27</v>
      </c>
      <c r="I48" s="145">
        <v>28</v>
      </c>
      <c r="J48" s="145">
        <v>27</v>
      </c>
      <c r="K48" s="145">
        <v>31</v>
      </c>
      <c r="L48" s="145">
        <v>29</v>
      </c>
      <c r="M48" s="145">
        <v>28</v>
      </c>
      <c r="N48" s="145">
        <v>27</v>
      </c>
      <c r="O48" s="145">
        <v>27</v>
      </c>
      <c r="P48" s="145">
        <v>27</v>
      </c>
      <c r="Q48" s="145">
        <v>26</v>
      </c>
      <c r="R48" s="145">
        <v>27</v>
      </c>
      <c r="S48" s="145">
        <v>26</v>
      </c>
      <c r="T48" s="145">
        <v>28</v>
      </c>
      <c r="U48" s="145">
        <v>28</v>
      </c>
      <c r="V48" s="145">
        <v>29</v>
      </c>
      <c r="W48" s="145">
        <v>29</v>
      </c>
      <c r="X48" s="145">
        <v>28</v>
      </c>
      <c r="Y48" s="145">
        <v>28</v>
      </c>
      <c r="Z48" s="145">
        <v>27</v>
      </c>
      <c r="AA48" s="145">
        <v>28</v>
      </c>
      <c r="AB48" s="145">
        <v>27</v>
      </c>
      <c r="AC48" s="145">
        <v>29</v>
      </c>
      <c r="AD48" s="145">
        <v>28</v>
      </c>
      <c r="AE48" s="145">
        <v>29</v>
      </c>
      <c r="AF48" s="145">
        <v>28</v>
      </c>
      <c r="AG48" s="145">
        <v>29</v>
      </c>
      <c r="AH48" s="145">
        <v>27</v>
      </c>
      <c r="AI48" s="145">
        <v>25</v>
      </c>
      <c r="AJ48" s="145">
        <v>27</v>
      </c>
      <c r="AK48" s="145">
        <v>25</v>
      </c>
      <c r="AL48" s="145">
        <v>26</v>
      </c>
      <c r="AM48" s="145">
        <v>26</v>
      </c>
      <c r="AN48" s="145">
        <v>25</v>
      </c>
      <c r="AO48" s="145">
        <v>28</v>
      </c>
      <c r="AP48" s="145">
        <v>27</v>
      </c>
      <c r="AQ48" s="145">
        <v>24</v>
      </c>
      <c r="AR48" s="145">
        <v>28</v>
      </c>
      <c r="AS48" s="145">
        <v>30</v>
      </c>
      <c r="AT48" s="145">
        <v>34</v>
      </c>
      <c r="AU48" s="145">
        <v>33</v>
      </c>
      <c r="AV48" s="145">
        <v>34</v>
      </c>
      <c r="AW48" s="195">
        <v>34</v>
      </c>
    </row>
    <row r="49" spans="1:49" x14ac:dyDescent="0.35">
      <c r="A49" s="27" t="s">
        <v>334</v>
      </c>
      <c r="B49" s="3" t="s">
        <v>133</v>
      </c>
      <c r="C49" s="4">
        <f t="shared" si="6"/>
        <v>0</v>
      </c>
      <c r="D49" s="3">
        <v>0</v>
      </c>
      <c r="E49" s="3">
        <v>0</v>
      </c>
      <c r="F49" s="3">
        <v>0</v>
      </c>
      <c r="G49" s="3">
        <v>0</v>
      </c>
      <c r="H49" s="3">
        <v>0</v>
      </c>
      <c r="I49" s="3">
        <v>0</v>
      </c>
      <c r="J49" s="3">
        <v>0</v>
      </c>
      <c r="K49" s="3">
        <v>0</v>
      </c>
      <c r="L49" s="3">
        <v>0</v>
      </c>
      <c r="M49" s="3">
        <v>0</v>
      </c>
      <c r="N49" s="3">
        <v>0</v>
      </c>
      <c r="O49" s="3">
        <v>0</v>
      </c>
      <c r="P49" s="3">
        <v>0</v>
      </c>
      <c r="Q49" s="3">
        <v>0</v>
      </c>
      <c r="R49" s="3">
        <v>0</v>
      </c>
      <c r="S49" s="3">
        <v>0</v>
      </c>
      <c r="T49" s="3">
        <v>0</v>
      </c>
      <c r="U49" s="3">
        <v>0</v>
      </c>
      <c r="V49" s="3">
        <v>0</v>
      </c>
      <c r="W49" s="3">
        <v>0</v>
      </c>
      <c r="X49" s="3">
        <v>0</v>
      </c>
      <c r="Y49" s="3">
        <v>0</v>
      </c>
      <c r="Z49" s="3">
        <v>0</v>
      </c>
      <c r="AA49" s="3">
        <v>0</v>
      </c>
      <c r="AB49" s="3">
        <v>0</v>
      </c>
      <c r="AC49" s="3">
        <v>0</v>
      </c>
      <c r="AD49" s="3">
        <v>0</v>
      </c>
      <c r="AE49" s="3">
        <v>0</v>
      </c>
      <c r="AF49" s="3">
        <v>0</v>
      </c>
      <c r="AG49" s="3">
        <v>0</v>
      </c>
      <c r="AH49" s="3">
        <v>0</v>
      </c>
      <c r="AI49" s="3">
        <v>0</v>
      </c>
      <c r="AJ49" s="3">
        <v>0</v>
      </c>
      <c r="AK49" s="3">
        <v>0</v>
      </c>
      <c r="AL49" s="3">
        <v>0</v>
      </c>
      <c r="AM49" s="3">
        <v>0</v>
      </c>
      <c r="AN49" s="3">
        <v>0</v>
      </c>
      <c r="AO49" s="3">
        <v>0</v>
      </c>
      <c r="AP49" s="3">
        <v>0</v>
      </c>
      <c r="AQ49" s="3">
        <v>0</v>
      </c>
      <c r="AR49" s="3">
        <v>0</v>
      </c>
      <c r="AS49" s="3">
        <v>0</v>
      </c>
      <c r="AT49" s="3">
        <v>0</v>
      </c>
      <c r="AU49" s="3">
        <v>0</v>
      </c>
      <c r="AV49" s="3">
        <v>0</v>
      </c>
      <c r="AW49" s="10">
        <v>0</v>
      </c>
    </row>
    <row r="50" spans="1:49" x14ac:dyDescent="0.35">
      <c r="A50" s="27" t="s">
        <v>334</v>
      </c>
      <c r="B50" s="3" t="s">
        <v>167</v>
      </c>
      <c r="C50" s="4">
        <f t="shared" si="6"/>
        <v>14175.717391304348</v>
      </c>
      <c r="D50" s="4">
        <v>14805</v>
      </c>
      <c r="E50" s="4">
        <v>15431</v>
      </c>
      <c r="F50" s="4">
        <v>14997</v>
      </c>
      <c r="G50" s="4">
        <v>13318</v>
      </c>
      <c r="H50" s="4">
        <v>15945</v>
      </c>
      <c r="I50" s="4">
        <v>16406</v>
      </c>
      <c r="J50" s="3">
        <v>15500</v>
      </c>
      <c r="K50" s="4">
        <v>17507</v>
      </c>
      <c r="L50" s="4">
        <v>15116</v>
      </c>
      <c r="M50" s="4">
        <v>15687</v>
      </c>
      <c r="N50" s="3">
        <v>14641</v>
      </c>
      <c r="O50" s="3">
        <v>14840</v>
      </c>
      <c r="P50" s="4">
        <v>14833</v>
      </c>
      <c r="Q50" s="4">
        <v>14391</v>
      </c>
      <c r="R50" s="4">
        <v>15794</v>
      </c>
      <c r="S50" s="4">
        <v>14275</v>
      </c>
      <c r="T50" s="4">
        <v>16740</v>
      </c>
      <c r="U50" s="4">
        <v>15862</v>
      </c>
      <c r="V50" s="4">
        <v>15311</v>
      </c>
      <c r="W50" s="4">
        <v>15649</v>
      </c>
      <c r="X50" s="4">
        <v>13271</v>
      </c>
      <c r="Y50" s="4">
        <v>14731</v>
      </c>
      <c r="Z50" s="4">
        <v>14082</v>
      </c>
      <c r="AA50" s="4">
        <v>12848</v>
      </c>
      <c r="AB50" s="4">
        <v>14358</v>
      </c>
      <c r="AC50" s="4">
        <v>14680</v>
      </c>
      <c r="AD50" s="4">
        <v>15516</v>
      </c>
      <c r="AE50" s="4">
        <v>15845</v>
      </c>
      <c r="AF50" s="4">
        <v>15173</v>
      </c>
      <c r="AG50" s="4">
        <v>13807</v>
      </c>
      <c r="AH50" s="4">
        <v>13813</v>
      </c>
      <c r="AI50" s="4">
        <v>12983</v>
      </c>
      <c r="AJ50" s="4">
        <v>12618</v>
      </c>
      <c r="AK50" s="4">
        <v>12620</v>
      </c>
      <c r="AL50" s="4">
        <v>12442</v>
      </c>
      <c r="AM50" s="4">
        <v>13255</v>
      </c>
      <c r="AN50" s="4">
        <v>13091</v>
      </c>
      <c r="AO50" s="4">
        <v>12348</v>
      </c>
      <c r="AP50" s="4">
        <v>12599</v>
      </c>
      <c r="AQ50" s="4">
        <v>11425</v>
      </c>
      <c r="AR50" s="4">
        <v>10271</v>
      </c>
      <c r="AS50" s="4">
        <v>11665</v>
      </c>
      <c r="AT50" s="4">
        <v>12766</v>
      </c>
      <c r="AU50" s="4">
        <v>13193</v>
      </c>
      <c r="AV50" s="4">
        <v>12920</v>
      </c>
      <c r="AW50" s="16">
        <v>12715</v>
      </c>
    </row>
    <row r="51" spans="1:49" x14ac:dyDescent="0.35">
      <c r="A51" s="27" t="s">
        <v>334</v>
      </c>
      <c r="B51" s="3" t="s">
        <v>132</v>
      </c>
      <c r="C51" s="4">
        <f t="shared" si="6"/>
        <v>1121.1304347826087</v>
      </c>
      <c r="D51" s="3">
        <v>1330</v>
      </c>
      <c r="E51" s="3">
        <v>1201</v>
      </c>
      <c r="F51" s="3">
        <v>1287</v>
      </c>
      <c r="G51" s="3">
        <v>1123</v>
      </c>
      <c r="H51" s="3">
        <v>1232</v>
      </c>
      <c r="I51" s="3">
        <v>1241</v>
      </c>
      <c r="J51" s="3">
        <v>1197</v>
      </c>
      <c r="K51" s="3">
        <v>1227</v>
      </c>
      <c r="L51" s="3">
        <v>1097</v>
      </c>
      <c r="M51" s="3">
        <v>1197</v>
      </c>
      <c r="N51" s="3">
        <v>1166</v>
      </c>
      <c r="O51" s="3">
        <v>1175</v>
      </c>
      <c r="P51" s="3">
        <v>1217</v>
      </c>
      <c r="Q51" s="3">
        <v>1152</v>
      </c>
      <c r="R51" s="3">
        <v>1230</v>
      </c>
      <c r="S51" s="3">
        <v>1200</v>
      </c>
      <c r="T51" s="3">
        <v>1286</v>
      </c>
      <c r="U51" s="3">
        <v>1267</v>
      </c>
      <c r="V51" s="3">
        <v>1148</v>
      </c>
      <c r="W51" s="3">
        <v>1199</v>
      </c>
      <c r="X51" s="3">
        <v>1038</v>
      </c>
      <c r="Y51" s="3">
        <v>1157</v>
      </c>
      <c r="Z51" s="3">
        <v>1128</v>
      </c>
      <c r="AA51" s="3">
        <v>1006</v>
      </c>
      <c r="AB51" s="3">
        <v>1183</v>
      </c>
      <c r="AC51" s="3">
        <v>1128</v>
      </c>
      <c r="AD51" s="3">
        <v>1222</v>
      </c>
      <c r="AE51" s="3">
        <v>1215</v>
      </c>
      <c r="AF51" s="3">
        <v>1186</v>
      </c>
      <c r="AG51" s="3">
        <v>1047</v>
      </c>
      <c r="AH51" s="3">
        <v>1094</v>
      </c>
      <c r="AI51" s="3">
        <v>1120</v>
      </c>
      <c r="AJ51" s="3">
        <v>1023</v>
      </c>
      <c r="AK51" s="3">
        <v>1077</v>
      </c>
      <c r="AL51" s="3">
        <v>1034</v>
      </c>
      <c r="AM51" s="3">
        <v>1079</v>
      </c>
      <c r="AN51" s="3">
        <v>1111</v>
      </c>
      <c r="AO51" s="3">
        <v>999</v>
      </c>
      <c r="AP51" s="3">
        <v>1029</v>
      </c>
      <c r="AQ51" s="3">
        <v>1093</v>
      </c>
      <c r="AR51" s="3">
        <v>847</v>
      </c>
      <c r="AS51" s="3">
        <v>910</v>
      </c>
      <c r="AT51" s="3">
        <v>933</v>
      </c>
      <c r="AU51" s="3">
        <v>946</v>
      </c>
      <c r="AV51" s="3">
        <v>910</v>
      </c>
      <c r="AW51" s="10">
        <v>885</v>
      </c>
    </row>
    <row r="52" spans="1:49" x14ac:dyDescent="0.35">
      <c r="A52" s="27" t="s">
        <v>335</v>
      </c>
      <c r="B52" s="3" t="s">
        <v>162</v>
      </c>
      <c r="C52" s="145">
        <f t="shared" si="6"/>
        <v>0</v>
      </c>
      <c r="D52" s="145">
        <v>0</v>
      </c>
      <c r="E52" s="145">
        <v>0</v>
      </c>
      <c r="F52" s="145">
        <v>0</v>
      </c>
      <c r="G52" s="145">
        <v>0</v>
      </c>
      <c r="H52" s="145">
        <v>0</v>
      </c>
      <c r="I52" s="145">
        <v>0</v>
      </c>
      <c r="J52" s="145">
        <v>0</v>
      </c>
      <c r="K52" s="145">
        <v>0</v>
      </c>
      <c r="L52" s="145">
        <v>0</v>
      </c>
      <c r="M52" s="145">
        <v>0</v>
      </c>
      <c r="N52" s="145">
        <v>0</v>
      </c>
      <c r="O52" s="145">
        <v>0</v>
      </c>
      <c r="P52" s="145">
        <v>0</v>
      </c>
      <c r="Q52" s="145">
        <v>0</v>
      </c>
      <c r="R52" s="145">
        <v>0</v>
      </c>
      <c r="S52" s="145">
        <v>0</v>
      </c>
      <c r="T52" s="145">
        <v>0</v>
      </c>
      <c r="U52" s="145">
        <v>0</v>
      </c>
      <c r="V52" s="145">
        <v>0</v>
      </c>
      <c r="W52" s="145">
        <v>0</v>
      </c>
      <c r="X52" s="145">
        <v>0</v>
      </c>
      <c r="Y52" s="145">
        <v>0</v>
      </c>
      <c r="Z52" s="145">
        <v>0</v>
      </c>
      <c r="AA52" s="145">
        <v>0</v>
      </c>
      <c r="AB52" s="145">
        <v>0</v>
      </c>
      <c r="AC52" s="145">
        <v>0</v>
      </c>
      <c r="AD52" s="145">
        <v>0</v>
      </c>
      <c r="AE52" s="145">
        <v>0</v>
      </c>
      <c r="AF52" s="145">
        <v>0</v>
      </c>
      <c r="AG52" s="145">
        <v>0</v>
      </c>
      <c r="AH52" s="145">
        <v>0</v>
      </c>
      <c r="AI52" s="145">
        <v>0</v>
      </c>
      <c r="AJ52" s="145">
        <v>0</v>
      </c>
      <c r="AK52" s="145">
        <v>0</v>
      </c>
      <c r="AL52" s="145">
        <v>0</v>
      </c>
      <c r="AM52" s="145">
        <v>0</v>
      </c>
      <c r="AN52" s="145">
        <v>0</v>
      </c>
      <c r="AO52" s="145">
        <v>0</v>
      </c>
      <c r="AP52" s="145">
        <v>0</v>
      </c>
      <c r="AQ52" s="145">
        <v>0</v>
      </c>
      <c r="AR52" s="145">
        <v>0</v>
      </c>
      <c r="AS52" s="145">
        <v>0</v>
      </c>
      <c r="AT52" s="145">
        <v>0</v>
      </c>
      <c r="AU52" s="145">
        <v>0</v>
      </c>
      <c r="AV52" s="145">
        <v>0</v>
      </c>
      <c r="AW52" s="195">
        <v>0</v>
      </c>
    </row>
    <row r="53" spans="1:49" x14ac:dyDescent="0.35">
      <c r="A53" s="27" t="s">
        <v>335</v>
      </c>
      <c r="B53" s="3" t="s">
        <v>166</v>
      </c>
      <c r="C53" s="145">
        <f t="shared" si="6"/>
        <v>0</v>
      </c>
      <c r="D53" s="145">
        <v>0</v>
      </c>
      <c r="E53" s="145">
        <v>0</v>
      </c>
      <c r="F53" s="145">
        <v>0</v>
      </c>
      <c r="G53" s="145">
        <v>0</v>
      </c>
      <c r="H53" s="145">
        <v>0</v>
      </c>
      <c r="I53" s="145">
        <v>0</v>
      </c>
      <c r="J53" s="145">
        <v>0</v>
      </c>
      <c r="K53" s="145">
        <v>0</v>
      </c>
      <c r="L53" s="145">
        <v>0</v>
      </c>
      <c r="M53" s="145">
        <v>0</v>
      </c>
      <c r="N53" s="145">
        <v>0</v>
      </c>
      <c r="O53" s="145">
        <v>0</v>
      </c>
      <c r="P53" s="145">
        <v>0</v>
      </c>
      <c r="Q53" s="145">
        <v>0</v>
      </c>
      <c r="R53" s="145">
        <v>0</v>
      </c>
      <c r="S53" s="145">
        <v>0</v>
      </c>
      <c r="T53" s="145">
        <v>0</v>
      </c>
      <c r="U53" s="145">
        <v>0</v>
      </c>
      <c r="V53" s="145">
        <v>0</v>
      </c>
      <c r="W53" s="145">
        <v>0</v>
      </c>
      <c r="X53" s="145">
        <v>0</v>
      </c>
      <c r="Y53" s="145">
        <v>0</v>
      </c>
      <c r="Z53" s="145">
        <v>0</v>
      </c>
      <c r="AA53" s="145">
        <v>0</v>
      </c>
      <c r="AB53" s="145">
        <v>0</v>
      </c>
      <c r="AC53" s="145">
        <v>0</v>
      </c>
      <c r="AD53" s="145">
        <v>0</v>
      </c>
      <c r="AE53" s="145">
        <v>0</v>
      </c>
      <c r="AF53" s="145">
        <v>0</v>
      </c>
      <c r="AG53" s="145">
        <v>0</v>
      </c>
      <c r="AH53" s="145">
        <v>0</v>
      </c>
      <c r="AI53" s="145">
        <v>0</v>
      </c>
      <c r="AJ53" s="145">
        <v>0</v>
      </c>
      <c r="AK53" s="145">
        <v>0</v>
      </c>
      <c r="AL53" s="145">
        <v>0</v>
      </c>
      <c r="AM53" s="145">
        <v>0</v>
      </c>
      <c r="AN53" s="145">
        <v>0</v>
      </c>
      <c r="AO53" s="145">
        <v>0</v>
      </c>
      <c r="AP53" s="145">
        <v>0</v>
      </c>
      <c r="AQ53" s="145">
        <v>0</v>
      </c>
      <c r="AR53" s="145">
        <v>0</v>
      </c>
      <c r="AS53" s="145">
        <v>0</v>
      </c>
      <c r="AT53" s="145">
        <v>0</v>
      </c>
      <c r="AU53" s="145">
        <v>0</v>
      </c>
      <c r="AV53" s="145">
        <v>0</v>
      </c>
      <c r="AW53" s="195">
        <v>0</v>
      </c>
    </row>
    <row r="54" spans="1:49" x14ac:dyDescent="0.35">
      <c r="A54" s="27" t="s">
        <v>335</v>
      </c>
      <c r="B54" s="3" t="s">
        <v>133</v>
      </c>
      <c r="C54" s="4">
        <f t="shared" si="6"/>
        <v>0</v>
      </c>
      <c r="D54" s="3">
        <v>0</v>
      </c>
      <c r="E54" s="3">
        <v>0</v>
      </c>
      <c r="F54" s="3">
        <v>0</v>
      </c>
      <c r="G54" s="3">
        <v>0</v>
      </c>
      <c r="H54" s="3">
        <v>0</v>
      </c>
      <c r="I54" s="3">
        <v>0</v>
      </c>
      <c r="J54" s="3">
        <v>0</v>
      </c>
      <c r="K54" s="3">
        <v>0</v>
      </c>
      <c r="L54" s="3">
        <v>0</v>
      </c>
      <c r="M54" s="3">
        <v>0</v>
      </c>
      <c r="N54" s="3">
        <v>0</v>
      </c>
      <c r="O54" s="3">
        <v>0</v>
      </c>
      <c r="P54" s="3">
        <v>0</v>
      </c>
      <c r="Q54" s="3">
        <v>0</v>
      </c>
      <c r="R54" s="3">
        <v>0</v>
      </c>
      <c r="S54" s="3">
        <v>0</v>
      </c>
      <c r="T54" s="3">
        <v>0</v>
      </c>
      <c r="U54" s="3">
        <v>0</v>
      </c>
      <c r="V54" s="3">
        <v>0</v>
      </c>
      <c r="W54" s="3">
        <v>0</v>
      </c>
      <c r="X54" s="3">
        <v>0</v>
      </c>
      <c r="Y54" s="3">
        <v>0</v>
      </c>
      <c r="Z54" s="3">
        <v>0</v>
      </c>
      <c r="AA54" s="3">
        <v>0</v>
      </c>
      <c r="AB54" s="3">
        <v>0</v>
      </c>
      <c r="AC54" s="3">
        <v>0</v>
      </c>
      <c r="AD54" s="3">
        <v>0</v>
      </c>
      <c r="AE54" s="3">
        <v>0</v>
      </c>
      <c r="AF54" s="3">
        <v>0</v>
      </c>
      <c r="AG54" s="3">
        <v>0</v>
      </c>
      <c r="AH54" s="3">
        <v>0</v>
      </c>
      <c r="AI54" s="3">
        <v>0</v>
      </c>
      <c r="AJ54" s="3">
        <v>0</v>
      </c>
      <c r="AK54" s="3">
        <v>0</v>
      </c>
      <c r="AL54" s="3">
        <v>0</v>
      </c>
      <c r="AM54" s="3">
        <v>0</v>
      </c>
      <c r="AN54" s="3">
        <v>0</v>
      </c>
      <c r="AO54" s="3">
        <v>0</v>
      </c>
      <c r="AP54" s="3">
        <v>0</v>
      </c>
      <c r="AQ54" s="3">
        <v>0</v>
      </c>
      <c r="AR54" s="3">
        <v>0</v>
      </c>
      <c r="AS54" s="3">
        <v>0</v>
      </c>
      <c r="AT54" s="3">
        <v>0</v>
      </c>
      <c r="AU54" s="3">
        <v>0</v>
      </c>
      <c r="AV54" s="3">
        <v>0</v>
      </c>
      <c r="AW54" s="10">
        <v>0</v>
      </c>
    </row>
    <row r="55" spans="1:49" x14ac:dyDescent="0.35">
      <c r="A55" s="27" t="s">
        <v>335</v>
      </c>
      <c r="B55" s="3" t="s">
        <v>167</v>
      </c>
      <c r="C55" s="4">
        <f t="shared" si="6"/>
        <v>0</v>
      </c>
      <c r="D55" s="4">
        <v>0</v>
      </c>
      <c r="E55" s="4">
        <v>0</v>
      </c>
      <c r="F55" s="4">
        <v>0</v>
      </c>
      <c r="G55" s="4">
        <v>0</v>
      </c>
      <c r="H55" s="4">
        <v>0</v>
      </c>
      <c r="I55" s="4">
        <v>0</v>
      </c>
      <c r="J55" s="4">
        <v>0</v>
      </c>
      <c r="K55" s="4">
        <v>0</v>
      </c>
      <c r="L55" s="4">
        <v>0</v>
      </c>
      <c r="M55" s="4">
        <v>0</v>
      </c>
      <c r="N55" s="4">
        <v>0</v>
      </c>
      <c r="O55" s="4">
        <v>0</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16">
        <v>0</v>
      </c>
    </row>
    <row r="56" spans="1:49" x14ac:dyDescent="0.35">
      <c r="A56" s="27" t="s">
        <v>335</v>
      </c>
      <c r="B56" s="3" t="s">
        <v>132</v>
      </c>
      <c r="C56" s="4">
        <f t="shared" si="6"/>
        <v>0</v>
      </c>
      <c r="D56" s="3">
        <v>0</v>
      </c>
      <c r="E56" s="3">
        <v>0</v>
      </c>
      <c r="F56" s="3">
        <v>0</v>
      </c>
      <c r="G56" s="3">
        <v>0</v>
      </c>
      <c r="H56" s="3">
        <v>0</v>
      </c>
      <c r="I56" s="3">
        <v>0</v>
      </c>
      <c r="J56" s="3">
        <v>0</v>
      </c>
      <c r="K56" s="3">
        <v>0</v>
      </c>
      <c r="L56" s="3">
        <v>0</v>
      </c>
      <c r="M56" s="3">
        <v>0</v>
      </c>
      <c r="N56" s="3">
        <v>0</v>
      </c>
      <c r="O56" s="3">
        <v>0</v>
      </c>
      <c r="P56" s="3">
        <v>0</v>
      </c>
      <c r="Q56" s="3">
        <v>0</v>
      </c>
      <c r="R56" s="3">
        <v>0</v>
      </c>
      <c r="S56" s="3">
        <v>0</v>
      </c>
      <c r="T56" s="3">
        <v>0</v>
      </c>
      <c r="U56" s="3">
        <v>0</v>
      </c>
      <c r="V56" s="3">
        <v>0</v>
      </c>
      <c r="W56" s="3">
        <v>0</v>
      </c>
      <c r="X56" s="3">
        <v>0</v>
      </c>
      <c r="Y56" s="3">
        <v>0</v>
      </c>
      <c r="Z56" s="3">
        <v>0</v>
      </c>
      <c r="AA56" s="3">
        <v>0</v>
      </c>
      <c r="AB56" s="3">
        <v>0</v>
      </c>
      <c r="AC56" s="3">
        <v>0</v>
      </c>
      <c r="AD56" s="3">
        <v>0</v>
      </c>
      <c r="AE56" s="3">
        <v>0</v>
      </c>
      <c r="AF56" s="3">
        <v>0</v>
      </c>
      <c r="AG56" s="3">
        <v>0</v>
      </c>
      <c r="AH56" s="3">
        <v>0</v>
      </c>
      <c r="AI56" s="3">
        <v>0</v>
      </c>
      <c r="AJ56" s="3">
        <v>0</v>
      </c>
      <c r="AK56" s="3">
        <v>0</v>
      </c>
      <c r="AL56" s="3">
        <v>0</v>
      </c>
      <c r="AM56" s="3">
        <v>0</v>
      </c>
      <c r="AN56" s="3">
        <v>0</v>
      </c>
      <c r="AO56" s="3">
        <v>0</v>
      </c>
      <c r="AP56" s="3">
        <v>0</v>
      </c>
      <c r="AQ56" s="3">
        <v>0</v>
      </c>
      <c r="AR56" s="3">
        <v>0</v>
      </c>
      <c r="AS56" s="3">
        <v>0</v>
      </c>
      <c r="AT56" s="3">
        <v>0</v>
      </c>
      <c r="AU56" s="3">
        <v>0</v>
      </c>
      <c r="AV56" s="3">
        <v>0</v>
      </c>
      <c r="AW56" s="10">
        <v>0</v>
      </c>
    </row>
    <row r="57" spans="1:49" x14ac:dyDescent="0.35">
      <c r="A57" s="27" t="s">
        <v>336</v>
      </c>
      <c r="B57" s="3" t="s">
        <v>162</v>
      </c>
      <c r="C57" s="145">
        <f t="shared" si="6"/>
        <v>219.02173913043478</v>
      </c>
      <c r="D57" s="145">
        <v>0</v>
      </c>
      <c r="E57" s="145">
        <v>0</v>
      </c>
      <c r="F57" s="145">
        <v>0</v>
      </c>
      <c r="G57" s="145">
        <v>0</v>
      </c>
      <c r="H57" s="145">
        <v>98</v>
      </c>
      <c r="I57" s="145">
        <v>0</v>
      </c>
      <c r="J57" s="145">
        <v>0</v>
      </c>
      <c r="K57" s="145">
        <v>0</v>
      </c>
      <c r="L57" s="145">
        <v>79</v>
      </c>
      <c r="M57" s="145">
        <v>79</v>
      </c>
      <c r="N57" s="145">
        <v>87</v>
      </c>
      <c r="O57" s="145">
        <v>0</v>
      </c>
      <c r="P57" s="145">
        <v>273</v>
      </c>
      <c r="Q57" s="145">
        <v>0</v>
      </c>
      <c r="R57" s="145">
        <v>0</v>
      </c>
      <c r="S57" s="145">
        <v>0</v>
      </c>
      <c r="T57" s="145">
        <v>0</v>
      </c>
      <c r="U57" s="145">
        <v>160</v>
      </c>
      <c r="V57" s="145">
        <v>0</v>
      </c>
      <c r="W57" s="145">
        <v>0</v>
      </c>
      <c r="X57" s="145">
        <v>80</v>
      </c>
      <c r="Y57" s="145">
        <v>600</v>
      </c>
      <c r="Z57" s="145">
        <v>600</v>
      </c>
      <c r="AA57" s="145">
        <v>450</v>
      </c>
      <c r="AB57" s="145">
        <v>75</v>
      </c>
      <c r="AC57" s="145">
        <v>160</v>
      </c>
      <c r="AD57" s="145">
        <v>0</v>
      </c>
      <c r="AE57" s="145">
        <v>177</v>
      </c>
      <c r="AF57" s="145">
        <v>1703</v>
      </c>
      <c r="AG57" s="145">
        <v>515</v>
      </c>
      <c r="AH57" s="145">
        <v>236</v>
      </c>
      <c r="AI57" s="145">
        <v>177</v>
      </c>
      <c r="AJ57" s="145">
        <v>118</v>
      </c>
      <c r="AK57" s="145">
        <v>846</v>
      </c>
      <c r="AL57" s="145">
        <v>295</v>
      </c>
      <c r="AM57" s="145">
        <v>885</v>
      </c>
      <c r="AN57" s="145">
        <v>804</v>
      </c>
      <c r="AO57" s="145">
        <v>908</v>
      </c>
      <c r="AP57" s="145">
        <v>590</v>
      </c>
      <c r="AQ57" s="145">
        <v>0</v>
      </c>
      <c r="AR57" s="145">
        <v>80</v>
      </c>
      <c r="AS57" s="145">
        <v>0</v>
      </c>
      <c r="AT57" s="145">
        <v>0</v>
      </c>
      <c r="AU57" s="145">
        <v>0</v>
      </c>
      <c r="AV57" s="145">
        <v>0</v>
      </c>
      <c r="AW57" s="195">
        <v>0</v>
      </c>
    </row>
    <row r="58" spans="1:49" x14ac:dyDescent="0.35">
      <c r="A58" s="27" t="s">
        <v>336</v>
      </c>
      <c r="B58" s="3" t="s">
        <v>166</v>
      </c>
      <c r="C58" s="145">
        <f t="shared" si="6"/>
        <v>92.391304347826093</v>
      </c>
      <c r="D58" s="145">
        <v>0</v>
      </c>
      <c r="E58" s="145">
        <v>0</v>
      </c>
      <c r="F58" s="145">
        <v>0</v>
      </c>
      <c r="G58" s="145">
        <v>0</v>
      </c>
      <c r="H58" s="145">
        <v>98</v>
      </c>
      <c r="I58" s="145">
        <v>0</v>
      </c>
      <c r="J58" s="145">
        <v>0</v>
      </c>
      <c r="K58" s="145">
        <v>0</v>
      </c>
      <c r="L58" s="145">
        <v>79</v>
      </c>
      <c r="M58" s="145">
        <v>79</v>
      </c>
      <c r="N58" s="145">
        <v>87</v>
      </c>
      <c r="O58" s="145">
        <v>0</v>
      </c>
      <c r="P58" s="145">
        <v>137</v>
      </c>
      <c r="Q58" s="145">
        <v>0</v>
      </c>
      <c r="R58" s="145">
        <v>0</v>
      </c>
      <c r="S58" s="145">
        <v>0</v>
      </c>
      <c r="T58" s="145">
        <v>0</v>
      </c>
      <c r="U58" s="145">
        <v>160</v>
      </c>
      <c r="V58" s="145">
        <v>0</v>
      </c>
      <c r="W58" s="145">
        <v>0</v>
      </c>
      <c r="X58" s="145">
        <v>80</v>
      </c>
      <c r="Y58" s="145">
        <v>600</v>
      </c>
      <c r="Z58" s="145">
        <v>600</v>
      </c>
      <c r="AA58" s="145">
        <v>450</v>
      </c>
      <c r="AB58" s="145">
        <v>75</v>
      </c>
      <c r="AC58" s="145">
        <v>160</v>
      </c>
      <c r="AD58" s="145">
        <v>0</v>
      </c>
      <c r="AE58" s="145">
        <v>59</v>
      </c>
      <c r="AF58" s="145">
        <v>851</v>
      </c>
      <c r="AG58" s="145">
        <v>86</v>
      </c>
      <c r="AH58" s="145">
        <v>59</v>
      </c>
      <c r="AI58" s="145">
        <v>59</v>
      </c>
      <c r="AJ58" s="145">
        <v>59</v>
      </c>
      <c r="AK58" s="145">
        <v>65</v>
      </c>
      <c r="AL58" s="145">
        <v>59</v>
      </c>
      <c r="AM58" s="145">
        <v>59</v>
      </c>
      <c r="AN58" s="145">
        <v>73</v>
      </c>
      <c r="AO58" s="145">
        <v>70</v>
      </c>
      <c r="AP58" s="145">
        <v>66</v>
      </c>
      <c r="AQ58" s="145">
        <v>0</v>
      </c>
      <c r="AR58" s="145">
        <v>80</v>
      </c>
      <c r="AS58" s="145">
        <v>0</v>
      </c>
      <c r="AT58" s="145">
        <v>0</v>
      </c>
      <c r="AU58" s="145">
        <v>0</v>
      </c>
      <c r="AV58" s="145">
        <v>0</v>
      </c>
      <c r="AW58" s="195">
        <v>0</v>
      </c>
    </row>
    <row r="59" spans="1:49" x14ac:dyDescent="0.35">
      <c r="A59" s="27" t="s">
        <v>336</v>
      </c>
      <c r="B59" s="3" t="s">
        <v>133</v>
      </c>
      <c r="C59" s="4">
        <f t="shared" si="6"/>
        <v>3.152173913043478</v>
      </c>
      <c r="D59" s="3">
        <v>0</v>
      </c>
      <c r="E59" s="3">
        <v>0</v>
      </c>
      <c r="F59" s="3">
        <v>0</v>
      </c>
      <c r="G59" s="3">
        <v>0</v>
      </c>
      <c r="H59" s="3">
        <v>1</v>
      </c>
      <c r="I59" s="3">
        <v>0</v>
      </c>
      <c r="J59" s="3">
        <v>0</v>
      </c>
      <c r="K59" s="3">
        <v>0</v>
      </c>
      <c r="L59" s="3">
        <v>1</v>
      </c>
      <c r="M59" s="3">
        <v>1</v>
      </c>
      <c r="N59" s="3">
        <v>1</v>
      </c>
      <c r="O59" s="3">
        <v>0</v>
      </c>
      <c r="P59" s="3">
        <v>3</v>
      </c>
      <c r="Q59" s="3">
        <v>0</v>
      </c>
      <c r="R59" s="3">
        <v>0</v>
      </c>
      <c r="S59" s="3">
        <v>0</v>
      </c>
      <c r="T59" s="3">
        <v>0</v>
      </c>
      <c r="U59" s="3">
        <v>2</v>
      </c>
      <c r="V59" s="3">
        <v>0</v>
      </c>
      <c r="W59" s="3">
        <v>0</v>
      </c>
      <c r="X59" s="3">
        <v>1</v>
      </c>
      <c r="Y59" s="3">
        <v>8</v>
      </c>
      <c r="Z59" s="3">
        <v>8</v>
      </c>
      <c r="AA59" s="3">
        <v>6</v>
      </c>
      <c r="AB59" s="3">
        <v>1</v>
      </c>
      <c r="AC59" s="3">
        <v>2</v>
      </c>
      <c r="AD59" s="3">
        <v>0</v>
      </c>
      <c r="AE59" s="3">
        <v>3</v>
      </c>
      <c r="AF59" s="3">
        <v>20</v>
      </c>
      <c r="AG59" s="3">
        <v>7</v>
      </c>
      <c r="AH59" s="3">
        <v>4</v>
      </c>
      <c r="AI59" s="3">
        <v>3</v>
      </c>
      <c r="AJ59" s="3">
        <v>2</v>
      </c>
      <c r="AK59" s="3">
        <v>14</v>
      </c>
      <c r="AL59" s="3">
        <v>5</v>
      </c>
      <c r="AM59" s="3">
        <v>15</v>
      </c>
      <c r="AN59" s="3">
        <v>12</v>
      </c>
      <c r="AO59" s="3">
        <v>14</v>
      </c>
      <c r="AP59" s="3">
        <v>10</v>
      </c>
      <c r="AQ59" s="3">
        <v>0</v>
      </c>
      <c r="AR59" s="3">
        <v>1</v>
      </c>
      <c r="AS59" s="3">
        <v>0</v>
      </c>
      <c r="AT59" s="3">
        <v>0</v>
      </c>
      <c r="AU59" s="3">
        <v>0</v>
      </c>
      <c r="AV59" s="3">
        <v>0</v>
      </c>
      <c r="AW59" s="10">
        <v>0</v>
      </c>
    </row>
    <row r="60" spans="1:49" x14ac:dyDescent="0.35">
      <c r="A60" s="27" t="s">
        <v>336</v>
      </c>
      <c r="B60" s="3" t="s">
        <v>167</v>
      </c>
      <c r="C60" s="4">
        <f t="shared" si="6"/>
        <v>0</v>
      </c>
      <c r="D60" s="4">
        <v>0</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0</v>
      </c>
      <c r="AS60" s="4">
        <v>0</v>
      </c>
      <c r="AT60" s="4">
        <v>0</v>
      </c>
      <c r="AU60" s="4">
        <v>0</v>
      </c>
      <c r="AV60" s="4">
        <v>0</v>
      </c>
      <c r="AW60" s="16">
        <v>0</v>
      </c>
    </row>
    <row r="61" spans="1:49" x14ac:dyDescent="0.35">
      <c r="A61" s="27" t="s">
        <v>336</v>
      </c>
      <c r="B61" s="3" t="s">
        <v>132</v>
      </c>
      <c r="C61" s="4">
        <f t="shared" si="6"/>
        <v>2.1739130434782608</v>
      </c>
      <c r="D61" s="3">
        <v>0</v>
      </c>
      <c r="E61" s="3">
        <v>0</v>
      </c>
      <c r="F61" s="3">
        <v>0</v>
      </c>
      <c r="G61" s="3">
        <v>0</v>
      </c>
      <c r="H61" s="3">
        <v>1</v>
      </c>
      <c r="I61" s="3">
        <v>0</v>
      </c>
      <c r="J61" s="3">
        <v>0</v>
      </c>
      <c r="K61" s="3">
        <v>0</v>
      </c>
      <c r="L61" s="3">
        <v>1</v>
      </c>
      <c r="M61" s="3">
        <v>1</v>
      </c>
      <c r="N61" s="3">
        <v>1</v>
      </c>
      <c r="O61" s="3">
        <v>0</v>
      </c>
      <c r="P61" s="3">
        <v>2</v>
      </c>
      <c r="Q61" s="3">
        <v>0</v>
      </c>
      <c r="R61" s="3">
        <v>0</v>
      </c>
      <c r="S61" s="3">
        <v>0</v>
      </c>
      <c r="T61" s="3">
        <v>0</v>
      </c>
      <c r="U61" s="3">
        <v>1</v>
      </c>
      <c r="V61" s="3">
        <v>0</v>
      </c>
      <c r="W61" s="3">
        <v>0</v>
      </c>
      <c r="X61" s="3">
        <v>1</v>
      </c>
      <c r="Y61" s="3">
        <v>1</v>
      </c>
      <c r="Z61" s="3">
        <v>1</v>
      </c>
      <c r="AA61" s="3">
        <v>1</v>
      </c>
      <c r="AB61" s="3">
        <v>1</v>
      </c>
      <c r="AC61" s="3">
        <v>1</v>
      </c>
      <c r="AD61" s="3">
        <v>0</v>
      </c>
      <c r="AE61" s="3">
        <v>3</v>
      </c>
      <c r="AF61" s="3">
        <v>2</v>
      </c>
      <c r="AG61" s="3">
        <v>6</v>
      </c>
      <c r="AH61" s="3">
        <v>4</v>
      </c>
      <c r="AI61" s="3">
        <v>3</v>
      </c>
      <c r="AJ61" s="3">
        <v>2</v>
      </c>
      <c r="AK61" s="3">
        <v>13</v>
      </c>
      <c r="AL61" s="3">
        <v>5</v>
      </c>
      <c r="AM61" s="3">
        <v>15</v>
      </c>
      <c r="AN61" s="3">
        <v>11</v>
      </c>
      <c r="AO61" s="3">
        <v>13</v>
      </c>
      <c r="AP61" s="3">
        <v>9</v>
      </c>
      <c r="AQ61" s="3">
        <v>0</v>
      </c>
      <c r="AR61" s="3">
        <v>1</v>
      </c>
      <c r="AS61" s="3">
        <v>0</v>
      </c>
      <c r="AT61" s="3">
        <v>0</v>
      </c>
      <c r="AU61" s="3">
        <v>0</v>
      </c>
      <c r="AV61" s="3">
        <v>0</v>
      </c>
      <c r="AW61" s="10">
        <v>0</v>
      </c>
    </row>
    <row r="62" spans="1:49" x14ac:dyDescent="0.35">
      <c r="A62" s="27" t="s">
        <v>337</v>
      </c>
      <c r="B62" s="3" t="s">
        <v>162</v>
      </c>
      <c r="C62" s="145">
        <f t="shared" si="6"/>
        <v>1378777.7391304348</v>
      </c>
      <c r="D62" s="145">
        <v>1604268</v>
      </c>
      <c r="E62" s="145">
        <v>1476637</v>
      </c>
      <c r="F62" s="145">
        <v>1588548</v>
      </c>
      <c r="G62" s="145">
        <v>1423084</v>
      </c>
      <c r="H62" s="145">
        <v>1626854</v>
      </c>
      <c r="I62" s="145">
        <v>1591712</v>
      </c>
      <c r="J62" s="145">
        <v>1518222</v>
      </c>
      <c r="K62" s="145">
        <v>1607754</v>
      </c>
      <c r="L62" s="145">
        <v>1455207</v>
      </c>
      <c r="M62" s="145">
        <v>1506911</v>
      </c>
      <c r="N62" s="145">
        <v>1440639</v>
      </c>
      <c r="O62" s="145">
        <v>1376476</v>
      </c>
      <c r="P62" s="145">
        <v>1385088</v>
      </c>
      <c r="Q62" s="145">
        <v>1385793</v>
      </c>
      <c r="R62" s="145">
        <v>1445240</v>
      </c>
      <c r="S62" s="145">
        <v>1400691</v>
      </c>
      <c r="T62" s="145">
        <v>1496271</v>
      </c>
      <c r="U62" s="145">
        <v>1402678</v>
      </c>
      <c r="V62" s="145">
        <v>1298570</v>
      </c>
      <c r="W62" s="145">
        <v>1370430</v>
      </c>
      <c r="X62" s="145">
        <v>1178323</v>
      </c>
      <c r="Y62" s="145">
        <v>1383589</v>
      </c>
      <c r="Z62" s="145">
        <v>1269227</v>
      </c>
      <c r="AA62" s="145">
        <v>1267131</v>
      </c>
      <c r="AB62" s="145">
        <v>1463735</v>
      </c>
      <c r="AC62" s="145">
        <v>1393884</v>
      </c>
      <c r="AD62" s="145">
        <v>1522400</v>
      </c>
      <c r="AE62" s="145">
        <v>1554598</v>
      </c>
      <c r="AF62" s="145">
        <v>1647901</v>
      </c>
      <c r="AG62" s="145">
        <v>1444881</v>
      </c>
      <c r="AH62" s="145">
        <v>1544614</v>
      </c>
      <c r="AI62" s="145">
        <v>1542588</v>
      </c>
      <c r="AJ62" s="145">
        <v>1462919</v>
      </c>
      <c r="AK62" s="145">
        <v>1463802</v>
      </c>
      <c r="AL62" s="145">
        <v>1485782</v>
      </c>
      <c r="AM62" s="145">
        <v>1583455</v>
      </c>
      <c r="AN62" s="145">
        <v>1624419</v>
      </c>
      <c r="AO62" s="145">
        <v>1539456</v>
      </c>
      <c r="AP62" s="145">
        <v>1188838</v>
      </c>
      <c r="AQ62" s="145">
        <v>681047</v>
      </c>
      <c r="AR62" s="145">
        <v>705636</v>
      </c>
      <c r="AS62" s="145">
        <v>876937</v>
      </c>
      <c r="AT62" s="145">
        <v>1025359</v>
      </c>
      <c r="AU62" s="145">
        <v>1049452</v>
      </c>
      <c r="AV62" s="145">
        <v>1097658</v>
      </c>
      <c r="AW62" s="195">
        <v>1025072</v>
      </c>
    </row>
    <row r="63" spans="1:49" x14ac:dyDescent="0.35">
      <c r="A63" s="27" t="s">
        <v>337</v>
      </c>
      <c r="B63" s="3" t="s">
        <v>166</v>
      </c>
      <c r="C63" s="145">
        <f t="shared" si="6"/>
        <v>429.17391304347825</v>
      </c>
      <c r="D63" s="145">
        <v>359</v>
      </c>
      <c r="E63" s="145">
        <v>336</v>
      </c>
      <c r="F63" s="145">
        <v>351</v>
      </c>
      <c r="G63" s="145">
        <v>343</v>
      </c>
      <c r="H63" s="145">
        <v>397</v>
      </c>
      <c r="I63" s="145">
        <v>402</v>
      </c>
      <c r="J63" s="145">
        <v>402</v>
      </c>
      <c r="K63" s="145">
        <v>423</v>
      </c>
      <c r="L63" s="145">
        <v>394</v>
      </c>
      <c r="M63" s="145">
        <v>399</v>
      </c>
      <c r="N63" s="145">
        <v>402</v>
      </c>
      <c r="O63" s="145">
        <v>397</v>
      </c>
      <c r="P63" s="145">
        <v>404</v>
      </c>
      <c r="Q63" s="145">
        <v>391</v>
      </c>
      <c r="R63" s="145">
        <v>418</v>
      </c>
      <c r="S63" s="145">
        <v>414</v>
      </c>
      <c r="T63" s="145">
        <v>423</v>
      </c>
      <c r="U63" s="145">
        <v>418</v>
      </c>
      <c r="V63" s="145">
        <v>401</v>
      </c>
      <c r="W63" s="145">
        <v>409</v>
      </c>
      <c r="X63" s="145">
        <v>382</v>
      </c>
      <c r="Y63" s="145">
        <v>410</v>
      </c>
      <c r="Z63" s="145">
        <v>401</v>
      </c>
      <c r="AA63" s="145">
        <v>425</v>
      </c>
      <c r="AB63" s="145">
        <v>460</v>
      </c>
      <c r="AC63" s="145">
        <v>444</v>
      </c>
      <c r="AD63" s="145">
        <v>473</v>
      </c>
      <c r="AE63" s="145">
        <v>475</v>
      </c>
      <c r="AF63" s="145">
        <v>485</v>
      </c>
      <c r="AG63" s="145">
        <v>456</v>
      </c>
      <c r="AH63" s="145">
        <v>476</v>
      </c>
      <c r="AI63" s="145">
        <v>477</v>
      </c>
      <c r="AJ63" s="145">
        <v>469</v>
      </c>
      <c r="AK63" s="145">
        <v>489</v>
      </c>
      <c r="AL63" s="145">
        <v>475</v>
      </c>
      <c r="AM63" s="145">
        <v>488</v>
      </c>
      <c r="AN63" s="145">
        <v>485</v>
      </c>
      <c r="AO63" s="145">
        <v>470</v>
      </c>
      <c r="AP63" s="145">
        <v>447</v>
      </c>
      <c r="AQ63" s="145">
        <v>584</v>
      </c>
      <c r="AR63" s="145">
        <v>513</v>
      </c>
      <c r="AS63" s="145">
        <v>443</v>
      </c>
      <c r="AT63" s="145">
        <v>443</v>
      </c>
      <c r="AU63" s="145">
        <v>404</v>
      </c>
      <c r="AV63" s="145">
        <v>412</v>
      </c>
      <c r="AW63" s="195">
        <v>373</v>
      </c>
    </row>
    <row r="64" spans="1:49" x14ac:dyDescent="0.35">
      <c r="A64" s="27" t="s">
        <v>337</v>
      </c>
      <c r="B64" s="3" t="s">
        <v>133</v>
      </c>
      <c r="C64" s="4">
        <f t="shared" si="6"/>
        <v>34207.043478260872</v>
      </c>
      <c r="D64" s="4">
        <v>45556</v>
      </c>
      <c r="E64" s="4">
        <v>41774</v>
      </c>
      <c r="F64" s="4">
        <v>45004</v>
      </c>
      <c r="G64" s="4">
        <v>39368</v>
      </c>
      <c r="H64" s="4">
        <v>43920</v>
      </c>
      <c r="I64" s="4">
        <v>42600</v>
      </c>
      <c r="J64" s="4">
        <v>40545</v>
      </c>
      <c r="K64" s="4">
        <v>43130</v>
      </c>
      <c r="L64" s="4">
        <v>38882</v>
      </c>
      <c r="M64" s="4">
        <v>40378</v>
      </c>
      <c r="N64" s="4">
        <v>39339</v>
      </c>
      <c r="O64" s="4">
        <v>37099</v>
      </c>
      <c r="P64" s="4">
        <v>35756</v>
      </c>
      <c r="Q64" s="4">
        <v>35420</v>
      </c>
      <c r="R64" s="4">
        <v>36949</v>
      </c>
      <c r="S64" s="4">
        <v>35634</v>
      </c>
      <c r="T64" s="4">
        <v>38211</v>
      </c>
      <c r="U64" s="4">
        <v>35763</v>
      </c>
      <c r="V64" s="4">
        <v>33077</v>
      </c>
      <c r="W64" s="4">
        <v>34741</v>
      </c>
      <c r="X64" s="4">
        <v>29827</v>
      </c>
      <c r="Y64" s="4">
        <v>35417</v>
      </c>
      <c r="Z64" s="4">
        <v>32088</v>
      </c>
      <c r="AA64" s="4">
        <v>31383</v>
      </c>
      <c r="AB64" s="4">
        <v>33761</v>
      </c>
      <c r="AC64" s="4">
        <v>31788</v>
      </c>
      <c r="AD64" s="4">
        <v>34284</v>
      </c>
      <c r="AE64" s="4">
        <v>34760</v>
      </c>
      <c r="AF64" s="4">
        <v>36871</v>
      </c>
      <c r="AG64" s="4">
        <v>32029</v>
      </c>
      <c r="AH64" s="4">
        <v>34509</v>
      </c>
      <c r="AI64" s="4">
        <v>34665</v>
      </c>
      <c r="AJ64" s="4">
        <v>32958</v>
      </c>
      <c r="AK64" s="4">
        <v>32666</v>
      </c>
      <c r="AL64" s="4">
        <v>33195</v>
      </c>
      <c r="AM64" s="4">
        <v>35670</v>
      </c>
      <c r="AN64" s="4">
        <v>36715</v>
      </c>
      <c r="AO64" s="4">
        <v>35183</v>
      </c>
      <c r="AP64" s="4">
        <v>27336</v>
      </c>
      <c r="AQ64" s="3">
        <v>15690</v>
      </c>
      <c r="AR64" s="3">
        <v>16375</v>
      </c>
      <c r="AS64" s="4">
        <v>21176</v>
      </c>
      <c r="AT64" s="4">
        <v>25072</v>
      </c>
      <c r="AU64" s="4">
        <v>25395</v>
      </c>
      <c r="AV64" s="4">
        <v>26754</v>
      </c>
      <c r="AW64" s="16">
        <v>24811</v>
      </c>
    </row>
    <row r="65" spans="1:49" x14ac:dyDescent="0.35">
      <c r="A65" s="27" t="s">
        <v>337</v>
      </c>
      <c r="B65" s="3" t="s">
        <v>167</v>
      </c>
      <c r="C65" s="4">
        <f t="shared" si="6"/>
        <v>136215.52340818589</v>
      </c>
      <c r="D65" s="4">
        <v>10094</v>
      </c>
      <c r="E65" s="4">
        <v>10184</v>
      </c>
      <c r="F65" s="4">
        <v>9549</v>
      </c>
      <c r="G65" s="4">
        <v>12308</v>
      </c>
      <c r="H65" s="4">
        <v>180709.59457037097</v>
      </c>
      <c r="I65" s="4">
        <v>180731.31215013165</v>
      </c>
      <c r="J65" s="4">
        <v>170999.88642346801</v>
      </c>
      <c r="K65" s="4">
        <v>184985.24920854435</v>
      </c>
      <c r="L65" s="4">
        <v>168573.59328815388</v>
      </c>
      <c r="M65" s="4">
        <v>172245.85336217043</v>
      </c>
      <c r="N65" s="4">
        <v>158795.31530836574</v>
      </c>
      <c r="O65" s="4">
        <v>154430.84324705409</v>
      </c>
      <c r="P65" s="4">
        <v>146358.42332886194</v>
      </c>
      <c r="Q65" s="4">
        <v>146540.67208276555</v>
      </c>
      <c r="R65" s="4">
        <v>152967.21820764043</v>
      </c>
      <c r="S65" s="4">
        <v>148806.47538959648</v>
      </c>
      <c r="T65" s="4">
        <v>158516.8318975982</v>
      </c>
      <c r="U65" s="4">
        <v>146483.38426351687</v>
      </c>
      <c r="V65" s="4">
        <v>137631.51077454668</v>
      </c>
      <c r="W65" s="4">
        <v>147528.68815576058</v>
      </c>
      <c r="X65" s="4">
        <v>128070.67040605846</v>
      </c>
      <c r="Y65" s="4">
        <v>147937.53631965024</v>
      </c>
      <c r="Z65" s="4">
        <v>136529.30088334176</v>
      </c>
      <c r="AA65" s="4">
        <v>141317.03424464137</v>
      </c>
      <c r="AB65" s="4">
        <v>163064.60166516723</v>
      </c>
      <c r="AC65" s="4">
        <v>156017.82716652873</v>
      </c>
      <c r="AD65" s="4">
        <v>170857.09821178232</v>
      </c>
      <c r="AE65" s="4">
        <v>175606.47838645251</v>
      </c>
      <c r="AF65" s="4">
        <v>185407.54253154204</v>
      </c>
      <c r="AG65" s="4">
        <v>167017.36361921096</v>
      </c>
      <c r="AH65" s="4">
        <v>173032.73430710542</v>
      </c>
      <c r="AI65" s="4">
        <v>167764.57056346757</v>
      </c>
      <c r="AJ65" s="4">
        <v>158456.3079025984</v>
      </c>
      <c r="AK65" s="4">
        <v>159529.73198780109</v>
      </c>
      <c r="AL65" s="4">
        <v>164135.73336974421</v>
      </c>
      <c r="AM65" s="4">
        <v>173499.95929333809</v>
      </c>
      <c r="AN65" s="4">
        <v>177366.95069730518</v>
      </c>
      <c r="AO65" s="4">
        <v>166241.08822388074</v>
      </c>
      <c r="AP65" s="4">
        <v>121945.40568843295</v>
      </c>
      <c r="AQ65" s="4">
        <v>59648.907571815711</v>
      </c>
      <c r="AR65" s="4">
        <v>66660.369130624749</v>
      </c>
      <c r="AS65" s="4">
        <v>85436.3929392805</v>
      </c>
      <c r="AT65" s="4">
        <v>102062.81684898474</v>
      </c>
      <c r="AU65" s="4">
        <v>105141.84394474563</v>
      </c>
      <c r="AV65" s="4">
        <v>108147.85216716223</v>
      </c>
      <c r="AW65" s="16">
        <v>106578.10704733983</v>
      </c>
    </row>
    <row r="66" spans="1:49" x14ac:dyDescent="0.35">
      <c r="A66" s="27" t="s">
        <v>337</v>
      </c>
      <c r="B66" s="3" t="s">
        <v>132</v>
      </c>
      <c r="C66" s="4">
        <f t="shared" si="6"/>
        <v>3261.7391304347825</v>
      </c>
      <c r="D66" s="4">
        <v>4463</v>
      </c>
      <c r="E66" s="3">
        <v>4392</v>
      </c>
      <c r="F66" s="3">
        <v>4528</v>
      </c>
      <c r="G66" s="3">
        <v>4154</v>
      </c>
      <c r="H66" s="4">
        <v>4099</v>
      </c>
      <c r="I66" s="3">
        <v>3956</v>
      </c>
      <c r="J66" s="4">
        <v>3773</v>
      </c>
      <c r="K66" s="3">
        <v>3803</v>
      </c>
      <c r="L66" s="3">
        <v>3691</v>
      </c>
      <c r="M66" s="3">
        <v>3778</v>
      </c>
      <c r="N66" s="3">
        <v>3585</v>
      </c>
      <c r="O66" s="3">
        <v>3463</v>
      </c>
      <c r="P66" s="3">
        <v>3428</v>
      </c>
      <c r="Q66" s="3">
        <v>3545</v>
      </c>
      <c r="R66" s="3">
        <v>3458</v>
      </c>
      <c r="S66" s="4">
        <v>3385</v>
      </c>
      <c r="T66" s="3">
        <v>3538</v>
      </c>
      <c r="U66" s="3">
        <v>3353</v>
      </c>
      <c r="V66" s="3">
        <v>3239</v>
      </c>
      <c r="W66" s="3">
        <v>3351</v>
      </c>
      <c r="X66" s="3">
        <v>3083</v>
      </c>
      <c r="Y66" s="4">
        <v>3372</v>
      </c>
      <c r="Z66" s="4">
        <v>3165</v>
      </c>
      <c r="AA66" s="3">
        <v>2979</v>
      </c>
      <c r="AB66" s="3">
        <v>3185</v>
      </c>
      <c r="AC66" s="3">
        <v>3140</v>
      </c>
      <c r="AD66" s="3">
        <v>3216</v>
      </c>
      <c r="AE66" s="4">
        <v>3271</v>
      </c>
      <c r="AF66" s="4">
        <v>3400</v>
      </c>
      <c r="AG66" s="4">
        <v>3168</v>
      </c>
      <c r="AH66" s="3">
        <v>3243</v>
      </c>
      <c r="AI66" s="3">
        <v>3235</v>
      </c>
      <c r="AJ66" s="4">
        <v>3116</v>
      </c>
      <c r="AK66" s="3">
        <v>2992</v>
      </c>
      <c r="AL66" s="3">
        <v>3126</v>
      </c>
      <c r="AM66" s="3">
        <v>3243</v>
      </c>
      <c r="AN66" s="3">
        <v>3347</v>
      </c>
      <c r="AO66" s="3">
        <v>3276</v>
      </c>
      <c r="AP66" s="3">
        <v>2659</v>
      </c>
      <c r="AQ66" s="3">
        <v>1167</v>
      </c>
      <c r="AR66" s="3">
        <v>1376</v>
      </c>
      <c r="AS66" s="4">
        <v>1980</v>
      </c>
      <c r="AT66" s="3">
        <v>2315</v>
      </c>
      <c r="AU66" s="3">
        <v>2595</v>
      </c>
      <c r="AV66" s="4">
        <v>2664</v>
      </c>
      <c r="AW66" s="16">
        <v>2745</v>
      </c>
    </row>
    <row r="67" spans="1:49" x14ac:dyDescent="0.35">
      <c r="A67" s="27" t="s">
        <v>342</v>
      </c>
      <c r="B67" s="3" t="s">
        <v>162</v>
      </c>
      <c r="C67" s="145">
        <f t="shared" si="6"/>
        <v>42838</v>
      </c>
      <c r="D67" s="145">
        <v>23825</v>
      </c>
      <c r="E67" s="145">
        <v>25980</v>
      </c>
      <c r="F67" s="145">
        <v>23424</v>
      </c>
      <c r="G67" s="145">
        <v>20446</v>
      </c>
      <c r="H67" s="145">
        <v>34989</v>
      </c>
      <c r="I67" s="145">
        <v>27237</v>
      </c>
      <c r="J67" s="145">
        <v>24481</v>
      </c>
      <c r="K67" s="145">
        <v>37244</v>
      </c>
      <c r="L67" s="145">
        <v>49114</v>
      </c>
      <c r="M67" s="145">
        <v>47068</v>
      </c>
      <c r="N67" s="145">
        <v>46653</v>
      </c>
      <c r="O67" s="145">
        <v>41397</v>
      </c>
      <c r="P67" s="145">
        <v>26865</v>
      </c>
      <c r="Q67" s="145">
        <v>23702</v>
      </c>
      <c r="R67" s="145">
        <v>34851</v>
      </c>
      <c r="S67" s="145">
        <v>39535</v>
      </c>
      <c r="T67" s="145">
        <v>41790</v>
      </c>
      <c r="U67" s="145">
        <v>41664</v>
      </c>
      <c r="V67" s="145">
        <v>40305</v>
      </c>
      <c r="W67" s="145">
        <v>37505</v>
      </c>
      <c r="X67" s="145">
        <v>32529</v>
      </c>
      <c r="Y67" s="145">
        <v>39380</v>
      </c>
      <c r="Z67" s="145">
        <v>46720</v>
      </c>
      <c r="AA67" s="145">
        <v>31963</v>
      </c>
      <c r="AB67" s="145">
        <v>37391</v>
      </c>
      <c r="AC67" s="145">
        <v>32772</v>
      </c>
      <c r="AD67" s="145">
        <v>47238</v>
      </c>
      <c r="AE67" s="145">
        <v>49709</v>
      </c>
      <c r="AF67" s="145">
        <v>53639</v>
      </c>
      <c r="AG67" s="145">
        <v>78339</v>
      </c>
      <c r="AH67" s="145">
        <v>49293</v>
      </c>
      <c r="AI67" s="145">
        <v>65919</v>
      </c>
      <c r="AJ67" s="145">
        <v>51910</v>
      </c>
      <c r="AK67" s="145">
        <v>82717</v>
      </c>
      <c r="AL67" s="145">
        <v>52115</v>
      </c>
      <c r="AM67" s="145">
        <v>70982</v>
      </c>
      <c r="AN67" s="145">
        <v>70662</v>
      </c>
      <c r="AO67" s="145">
        <v>59101</v>
      </c>
      <c r="AP67" s="145">
        <v>41773</v>
      </c>
      <c r="AQ67" s="145">
        <v>19743</v>
      </c>
      <c r="AR67" s="145">
        <v>33870</v>
      </c>
      <c r="AS67" s="145">
        <v>40464</v>
      </c>
      <c r="AT67" s="145">
        <v>43504</v>
      </c>
      <c r="AU67" s="145">
        <v>45983</v>
      </c>
      <c r="AV67" s="145">
        <v>48545</v>
      </c>
      <c r="AW67" s="195">
        <v>56212</v>
      </c>
    </row>
    <row r="68" spans="1:49" x14ac:dyDescent="0.35">
      <c r="A68" s="27" t="s">
        <v>342</v>
      </c>
      <c r="B68" s="3" t="s">
        <v>166</v>
      </c>
      <c r="C68" s="145">
        <f t="shared" si="6"/>
        <v>1405.1521739130435</v>
      </c>
      <c r="D68" s="145">
        <v>1588</v>
      </c>
      <c r="E68" s="145">
        <v>1181</v>
      </c>
      <c r="F68" s="145">
        <v>837</v>
      </c>
      <c r="G68" s="145">
        <v>1278</v>
      </c>
      <c r="H68" s="145">
        <v>1521</v>
      </c>
      <c r="I68" s="145">
        <v>1434</v>
      </c>
      <c r="J68" s="145">
        <v>1020</v>
      </c>
      <c r="K68" s="145">
        <v>1432</v>
      </c>
      <c r="L68" s="145">
        <v>1584</v>
      </c>
      <c r="M68" s="145">
        <v>1177</v>
      </c>
      <c r="N68" s="145">
        <v>1333</v>
      </c>
      <c r="O68" s="145">
        <v>1427</v>
      </c>
      <c r="P68" s="145">
        <v>1343</v>
      </c>
      <c r="Q68" s="145">
        <v>1129</v>
      </c>
      <c r="R68" s="145">
        <v>1394</v>
      </c>
      <c r="S68" s="145">
        <v>1464</v>
      </c>
      <c r="T68" s="145">
        <v>1393</v>
      </c>
      <c r="U68" s="145">
        <v>1811</v>
      </c>
      <c r="V68" s="145">
        <v>2371</v>
      </c>
      <c r="W68" s="145">
        <v>2084</v>
      </c>
      <c r="X68" s="145">
        <v>1712</v>
      </c>
      <c r="Y68" s="145">
        <v>1575</v>
      </c>
      <c r="Z68" s="145">
        <v>1507</v>
      </c>
      <c r="AA68" s="145">
        <v>3551</v>
      </c>
      <c r="AB68" s="145">
        <v>2199</v>
      </c>
      <c r="AC68" s="145">
        <v>1425</v>
      </c>
      <c r="AD68" s="145">
        <v>1277</v>
      </c>
      <c r="AE68" s="145">
        <v>1381</v>
      </c>
      <c r="AF68" s="145">
        <v>1450</v>
      </c>
      <c r="AG68" s="145">
        <v>1911</v>
      </c>
      <c r="AH68" s="145">
        <v>1643</v>
      </c>
      <c r="AI68" s="145">
        <v>1690</v>
      </c>
      <c r="AJ68" s="145">
        <v>1331</v>
      </c>
      <c r="AK68" s="145">
        <v>1838</v>
      </c>
      <c r="AL68" s="145">
        <v>1579</v>
      </c>
      <c r="AM68" s="145">
        <v>1127</v>
      </c>
      <c r="AN68" s="145">
        <v>955</v>
      </c>
      <c r="AO68" s="145">
        <v>1137</v>
      </c>
      <c r="AP68" s="145">
        <v>774</v>
      </c>
      <c r="AQ68" s="145">
        <v>494</v>
      </c>
      <c r="AR68" s="145">
        <v>806</v>
      </c>
      <c r="AS68" s="145">
        <v>1065</v>
      </c>
      <c r="AT68" s="145">
        <v>806</v>
      </c>
      <c r="AU68" s="145">
        <v>852</v>
      </c>
      <c r="AV68" s="145">
        <v>747</v>
      </c>
      <c r="AW68" s="195">
        <v>1004</v>
      </c>
    </row>
    <row r="69" spans="1:49" x14ac:dyDescent="0.35">
      <c r="A69" s="27" t="s">
        <v>342</v>
      </c>
      <c r="B69" s="3" t="s">
        <v>133</v>
      </c>
      <c r="C69" s="4">
        <f t="shared" si="6"/>
        <v>118.80434782608695</v>
      </c>
      <c r="D69" s="3">
        <v>69</v>
      </c>
      <c r="E69" s="3">
        <v>74</v>
      </c>
      <c r="F69" s="3">
        <v>56</v>
      </c>
      <c r="G69" s="3">
        <v>49</v>
      </c>
      <c r="H69" s="3">
        <v>80</v>
      </c>
      <c r="I69" s="3">
        <v>72</v>
      </c>
      <c r="J69" s="3">
        <v>63</v>
      </c>
      <c r="K69" s="3">
        <v>85</v>
      </c>
      <c r="L69" s="3">
        <v>106</v>
      </c>
      <c r="M69" s="3">
        <v>117</v>
      </c>
      <c r="N69" s="3">
        <v>117</v>
      </c>
      <c r="O69" s="3">
        <v>106</v>
      </c>
      <c r="P69" s="3">
        <v>58</v>
      </c>
      <c r="Q69" s="3">
        <v>64</v>
      </c>
      <c r="R69" s="3">
        <v>79</v>
      </c>
      <c r="S69" s="3">
        <v>108</v>
      </c>
      <c r="T69" s="3">
        <v>114</v>
      </c>
      <c r="U69" s="3">
        <v>125</v>
      </c>
      <c r="V69" s="3">
        <v>112</v>
      </c>
      <c r="W69" s="3">
        <v>105</v>
      </c>
      <c r="X69" s="3">
        <v>96</v>
      </c>
      <c r="Y69" s="3">
        <v>114</v>
      </c>
      <c r="Z69" s="3">
        <v>137</v>
      </c>
      <c r="AA69" s="3">
        <v>94</v>
      </c>
      <c r="AB69" s="3">
        <v>112</v>
      </c>
      <c r="AC69" s="3">
        <v>99</v>
      </c>
      <c r="AD69" s="3">
        <v>139</v>
      </c>
      <c r="AE69" s="3">
        <v>145</v>
      </c>
      <c r="AF69" s="3">
        <v>156</v>
      </c>
      <c r="AG69" s="3">
        <v>199</v>
      </c>
      <c r="AH69" s="3">
        <v>140</v>
      </c>
      <c r="AI69" s="3">
        <v>165</v>
      </c>
      <c r="AJ69" s="3">
        <v>142</v>
      </c>
      <c r="AK69" s="3">
        <v>210</v>
      </c>
      <c r="AL69" s="3">
        <v>145</v>
      </c>
      <c r="AM69" s="3">
        <v>194</v>
      </c>
      <c r="AN69" s="3">
        <v>200</v>
      </c>
      <c r="AO69" s="3">
        <v>158</v>
      </c>
      <c r="AP69" s="3">
        <v>124</v>
      </c>
      <c r="AQ69" s="3">
        <v>69</v>
      </c>
      <c r="AR69" s="3">
        <v>119</v>
      </c>
      <c r="AS69" s="3">
        <v>131</v>
      </c>
      <c r="AT69" s="3">
        <v>141</v>
      </c>
      <c r="AU69" s="3">
        <v>142</v>
      </c>
      <c r="AV69" s="3">
        <v>159</v>
      </c>
      <c r="AW69" s="10">
        <v>176</v>
      </c>
    </row>
    <row r="70" spans="1:49" x14ac:dyDescent="0.35">
      <c r="A70" s="27" t="s">
        <v>342</v>
      </c>
      <c r="B70" s="3" t="s">
        <v>167</v>
      </c>
      <c r="C70" s="4">
        <f t="shared" si="6"/>
        <v>0</v>
      </c>
      <c r="D70" s="4">
        <v>0</v>
      </c>
      <c r="E70" s="4">
        <v>0</v>
      </c>
      <c r="F70" s="4">
        <v>0</v>
      </c>
      <c r="G70" s="4">
        <v>0</v>
      </c>
      <c r="H70" s="4">
        <v>0</v>
      </c>
      <c r="I70" s="4">
        <v>0</v>
      </c>
      <c r="J70" s="4">
        <v>0</v>
      </c>
      <c r="K70" s="4">
        <v>0</v>
      </c>
      <c r="L70" s="4">
        <v>0</v>
      </c>
      <c r="M70" s="4">
        <v>0</v>
      </c>
      <c r="N70" s="4">
        <v>0</v>
      </c>
      <c r="O70" s="4">
        <v>0</v>
      </c>
      <c r="P70" s="4">
        <v>0</v>
      </c>
      <c r="Q70" s="4">
        <v>0</v>
      </c>
      <c r="R70" s="4">
        <v>0</v>
      </c>
      <c r="S70" s="4">
        <v>0</v>
      </c>
      <c r="T70" s="4">
        <v>0</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16">
        <v>0</v>
      </c>
    </row>
    <row r="71" spans="1:49" x14ac:dyDescent="0.35">
      <c r="A71" s="27" t="s">
        <v>342</v>
      </c>
      <c r="B71" s="3" t="s">
        <v>132</v>
      </c>
      <c r="C71" s="4">
        <f t="shared" si="6"/>
        <v>33.521739130434781</v>
      </c>
      <c r="D71" s="3">
        <v>15</v>
      </c>
      <c r="E71" s="3">
        <v>22</v>
      </c>
      <c r="F71" s="3">
        <v>28</v>
      </c>
      <c r="G71" s="3">
        <v>16</v>
      </c>
      <c r="H71" s="3">
        <v>23</v>
      </c>
      <c r="I71" s="3">
        <v>19</v>
      </c>
      <c r="J71" s="3">
        <v>24</v>
      </c>
      <c r="K71" s="3">
        <v>26</v>
      </c>
      <c r="L71" s="3">
        <v>31</v>
      </c>
      <c r="M71" s="3">
        <v>40</v>
      </c>
      <c r="N71" s="3">
        <v>35</v>
      </c>
      <c r="O71" s="3">
        <v>29</v>
      </c>
      <c r="P71" s="3">
        <v>20</v>
      </c>
      <c r="Q71" s="3">
        <v>21</v>
      </c>
      <c r="R71" s="3">
        <v>25</v>
      </c>
      <c r="S71" s="3">
        <v>27</v>
      </c>
      <c r="T71" s="3">
        <v>30</v>
      </c>
      <c r="U71" s="3">
        <v>23</v>
      </c>
      <c r="V71" s="3">
        <v>17</v>
      </c>
      <c r="W71" s="3">
        <v>18</v>
      </c>
      <c r="X71" s="3">
        <v>19</v>
      </c>
      <c r="Y71" s="3">
        <v>25</v>
      </c>
      <c r="Z71" s="3">
        <v>31</v>
      </c>
      <c r="AA71" s="3">
        <v>9</v>
      </c>
      <c r="AB71" s="3">
        <v>17</v>
      </c>
      <c r="AC71" s="3">
        <v>23</v>
      </c>
      <c r="AD71" s="3">
        <v>37</v>
      </c>
      <c r="AE71" s="3">
        <v>36</v>
      </c>
      <c r="AF71" s="3">
        <v>37</v>
      </c>
      <c r="AG71" s="3">
        <v>41</v>
      </c>
      <c r="AH71" s="3">
        <v>30</v>
      </c>
      <c r="AI71" s="3">
        <v>39</v>
      </c>
      <c r="AJ71" s="3">
        <v>39</v>
      </c>
      <c r="AK71" s="3">
        <v>45</v>
      </c>
      <c r="AL71" s="3">
        <v>33</v>
      </c>
      <c r="AM71" s="3">
        <v>63</v>
      </c>
      <c r="AN71" s="3">
        <v>74</v>
      </c>
      <c r="AO71" s="3">
        <v>52</v>
      </c>
      <c r="AP71" s="3">
        <v>54</v>
      </c>
      <c r="AQ71" s="3">
        <v>40</v>
      </c>
      <c r="AR71" s="3">
        <v>42</v>
      </c>
      <c r="AS71" s="3">
        <v>38</v>
      </c>
      <c r="AT71" s="3">
        <v>54</v>
      </c>
      <c r="AU71" s="3">
        <v>54</v>
      </c>
      <c r="AV71" s="3">
        <v>65</v>
      </c>
      <c r="AW71" s="10">
        <v>56</v>
      </c>
    </row>
    <row r="72" spans="1:49" x14ac:dyDescent="0.35">
      <c r="A72" s="27" t="s">
        <v>338</v>
      </c>
      <c r="B72" s="3" t="s">
        <v>162</v>
      </c>
      <c r="C72" s="145">
        <f t="shared" si="6"/>
        <v>284154.91304347827</v>
      </c>
      <c r="D72" s="145">
        <v>57159</v>
      </c>
      <c r="E72" s="145">
        <v>54739</v>
      </c>
      <c r="F72" s="145">
        <v>61065</v>
      </c>
      <c r="G72" s="145">
        <v>52318</v>
      </c>
      <c r="H72" s="145">
        <v>87606</v>
      </c>
      <c r="I72" s="145">
        <v>130849</v>
      </c>
      <c r="J72" s="145">
        <v>134774</v>
      </c>
      <c r="K72" s="145">
        <v>150718</v>
      </c>
      <c r="L72" s="145">
        <v>168188</v>
      </c>
      <c r="M72" s="145">
        <v>152419</v>
      </c>
      <c r="N72" s="145">
        <v>181111</v>
      </c>
      <c r="O72" s="145">
        <v>185852</v>
      </c>
      <c r="P72" s="145">
        <v>212700</v>
      </c>
      <c r="Q72" s="145">
        <v>197939</v>
      </c>
      <c r="R72" s="145">
        <v>230252</v>
      </c>
      <c r="S72" s="145">
        <v>298266</v>
      </c>
      <c r="T72" s="145">
        <v>383194</v>
      </c>
      <c r="U72" s="145">
        <v>390507</v>
      </c>
      <c r="V72" s="145">
        <v>378726</v>
      </c>
      <c r="W72" s="145">
        <v>421530</v>
      </c>
      <c r="X72" s="145">
        <v>343184</v>
      </c>
      <c r="Y72" s="145">
        <v>380725</v>
      </c>
      <c r="Z72" s="145">
        <v>336330</v>
      </c>
      <c r="AA72" s="145">
        <v>336656</v>
      </c>
      <c r="AB72" s="145">
        <v>327039</v>
      </c>
      <c r="AC72" s="145">
        <v>329242</v>
      </c>
      <c r="AD72" s="145">
        <v>372798</v>
      </c>
      <c r="AE72" s="145">
        <v>412281</v>
      </c>
      <c r="AF72" s="145">
        <v>430893</v>
      </c>
      <c r="AG72" s="145">
        <v>400063</v>
      </c>
      <c r="AH72" s="145">
        <v>418347</v>
      </c>
      <c r="AI72" s="145">
        <v>429117</v>
      </c>
      <c r="AJ72" s="145">
        <v>399048</v>
      </c>
      <c r="AK72" s="145">
        <v>386227</v>
      </c>
      <c r="AL72" s="145">
        <v>359502</v>
      </c>
      <c r="AM72" s="145">
        <v>372632</v>
      </c>
      <c r="AN72" s="145">
        <v>413818</v>
      </c>
      <c r="AO72" s="145">
        <v>412881</v>
      </c>
      <c r="AP72" s="145">
        <v>305081</v>
      </c>
      <c r="AQ72" s="145">
        <v>170301</v>
      </c>
      <c r="AR72" s="145">
        <v>199290</v>
      </c>
      <c r="AS72" s="145">
        <v>283761</v>
      </c>
      <c r="AT72" s="145">
        <v>337227</v>
      </c>
      <c r="AU72" s="145">
        <v>352334</v>
      </c>
      <c r="AV72" s="145">
        <v>325161</v>
      </c>
      <c r="AW72" s="195">
        <v>307276</v>
      </c>
    </row>
    <row r="73" spans="1:49" x14ac:dyDescent="0.35">
      <c r="A73" s="27" t="s">
        <v>338</v>
      </c>
      <c r="B73" s="3" t="s">
        <v>166</v>
      </c>
      <c r="C73" s="145">
        <f t="shared" si="6"/>
        <v>70.456521739130437</v>
      </c>
      <c r="D73" s="145">
        <v>39</v>
      </c>
      <c r="E73" s="145">
        <v>36</v>
      </c>
      <c r="F73" s="145">
        <v>36</v>
      </c>
      <c r="G73" s="145">
        <v>36</v>
      </c>
      <c r="H73" s="145">
        <v>54</v>
      </c>
      <c r="I73" s="145">
        <v>58</v>
      </c>
      <c r="J73" s="145">
        <v>60</v>
      </c>
      <c r="K73" s="145">
        <v>61</v>
      </c>
      <c r="L73" s="145">
        <v>67</v>
      </c>
      <c r="M73" s="145">
        <v>61</v>
      </c>
      <c r="N73" s="145">
        <v>63</v>
      </c>
      <c r="O73" s="145">
        <v>66</v>
      </c>
      <c r="P73" s="145">
        <v>65</v>
      </c>
      <c r="Q73" s="145">
        <v>61</v>
      </c>
      <c r="R73" s="145">
        <v>72</v>
      </c>
      <c r="S73" s="145">
        <v>70</v>
      </c>
      <c r="T73" s="145">
        <v>76</v>
      </c>
      <c r="U73" s="145">
        <v>82</v>
      </c>
      <c r="V73" s="145">
        <v>76</v>
      </c>
      <c r="W73" s="145">
        <v>88</v>
      </c>
      <c r="X73" s="145">
        <v>80</v>
      </c>
      <c r="Y73" s="145">
        <v>76</v>
      </c>
      <c r="Z73" s="145">
        <v>74</v>
      </c>
      <c r="AA73" s="145">
        <v>85</v>
      </c>
      <c r="AB73" s="145">
        <v>79</v>
      </c>
      <c r="AC73" s="145">
        <v>59</v>
      </c>
      <c r="AD73" s="145">
        <v>67</v>
      </c>
      <c r="AE73" s="145">
        <v>72</v>
      </c>
      <c r="AF73" s="145">
        <v>70</v>
      </c>
      <c r="AG73" s="145">
        <v>69</v>
      </c>
      <c r="AH73" s="145">
        <v>74</v>
      </c>
      <c r="AI73" s="145">
        <v>73</v>
      </c>
      <c r="AJ73" s="145">
        <v>67</v>
      </c>
      <c r="AK73" s="145">
        <v>72</v>
      </c>
      <c r="AL73" s="145">
        <v>74</v>
      </c>
      <c r="AM73" s="145">
        <v>76</v>
      </c>
      <c r="AN73" s="145">
        <v>79</v>
      </c>
      <c r="AO73" s="145">
        <v>78</v>
      </c>
      <c r="AP73" s="145">
        <v>77</v>
      </c>
      <c r="AQ73" s="145">
        <v>102</v>
      </c>
      <c r="AR73" s="145">
        <v>94</v>
      </c>
      <c r="AS73" s="145">
        <v>87</v>
      </c>
      <c r="AT73" s="145">
        <v>90</v>
      </c>
      <c r="AU73" s="145">
        <v>88</v>
      </c>
      <c r="AV73" s="145">
        <v>76</v>
      </c>
      <c r="AW73" s="195">
        <v>76</v>
      </c>
    </row>
    <row r="74" spans="1:49" x14ac:dyDescent="0.35">
      <c r="A74" s="27" t="s">
        <v>338</v>
      </c>
      <c r="B74" s="3" t="s">
        <v>133</v>
      </c>
      <c r="C74" s="4">
        <f t="shared" si="6"/>
        <v>0</v>
      </c>
      <c r="D74" s="3">
        <v>0</v>
      </c>
      <c r="E74" s="3">
        <v>0</v>
      </c>
      <c r="F74" s="3">
        <v>0</v>
      </c>
      <c r="G74" s="3">
        <v>0</v>
      </c>
      <c r="H74" s="3">
        <v>0</v>
      </c>
      <c r="I74" s="3">
        <v>0</v>
      </c>
      <c r="J74" s="3">
        <v>0</v>
      </c>
      <c r="K74" s="3">
        <v>0</v>
      </c>
      <c r="L74" s="3">
        <v>0</v>
      </c>
      <c r="M74" s="3">
        <v>0</v>
      </c>
      <c r="N74" s="3">
        <v>0</v>
      </c>
      <c r="O74" s="3">
        <v>0</v>
      </c>
      <c r="P74" s="3">
        <v>0</v>
      </c>
      <c r="Q74" s="3">
        <v>0</v>
      </c>
      <c r="R74" s="3">
        <v>0</v>
      </c>
      <c r="S74" s="3">
        <v>0</v>
      </c>
      <c r="T74" s="3">
        <v>0</v>
      </c>
      <c r="U74" s="3">
        <v>0</v>
      </c>
      <c r="V74" s="3">
        <v>0</v>
      </c>
      <c r="W74" s="3">
        <v>0</v>
      </c>
      <c r="X74" s="3">
        <v>0</v>
      </c>
      <c r="Y74" s="3">
        <v>0</v>
      </c>
      <c r="Z74" s="3">
        <v>0</v>
      </c>
      <c r="AA74" s="3">
        <v>0</v>
      </c>
      <c r="AB74" s="3">
        <v>0</v>
      </c>
      <c r="AC74" s="3">
        <v>0</v>
      </c>
      <c r="AD74" s="3">
        <v>0</v>
      </c>
      <c r="AE74" s="3">
        <v>0</v>
      </c>
      <c r="AF74" s="3">
        <v>0</v>
      </c>
      <c r="AG74" s="3">
        <v>0</v>
      </c>
      <c r="AH74" s="3">
        <v>0</v>
      </c>
      <c r="AI74" s="3">
        <v>0</v>
      </c>
      <c r="AJ74" s="3">
        <v>0</v>
      </c>
      <c r="AK74" s="3">
        <v>0</v>
      </c>
      <c r="AL74" s="3">
        <v>0</v>
      </c>
      <c r="AM74" s="3">
        <v>0</v>
      </c>
      <c r="AN74" s="3">
        <v>0</v>
      </c>
      <c r="AO74" s="3">
        <v>0</v>
      </c>
      <c r="AP74" s="3">
        <v>0</v>
      </c>
      <c r="AQ74" s="3">
        <v>0</v>
      </c>
      <c r="AR74" s="3">
        <v>0</v>
      </c>
      <c r="AS74" s="3">
        <v>0</v>
      </c>
      <c r="AT74" s="3">
        <v>0</v>
      </c>
      <c r="AU74" s="3">
        <v>0</v>
      </c>
      <c r="AV74" s="3">
        <v>0</v>
      </c>
      <c r="AW74" s="10">
        <v>0</v>
      </c>
    </row>
    <row r="75" spans="1:49" x14ac:dyDescent="0.35">
      <c r="A75" s="27" t="s">
        <v>338</v>
      </c>
      <c r="B75" s="3" t="s">
        <v>167</v>
      </c>
      <c r="C75" s="4">
        <f t="shared" si="6"/>
        <v>0</v>
      </c>
      <c r="D75" s="4">
        <v>0</v>
      </c>
      <c r="E75" s="4">
        <v>0</v>
      </c>
      <c r="F75" s="4">
        <v>0</v>
      </c>
      <c r="G75" s="4">
        <v>0</v>
      </c>
      <c r="H75" s="4">
        <v>0</v>
      </c>
      <c r="I75" s="4">
        <v>0</v>
      </c>
      <c r="J75" s="4">
        <v>0</v>
      </c>
      <c r="K75" s="4">
        <v>0</v>
      </c>
      <c r="L75" s="4">
        <v>0</v>
      </c>
      <c r="M75" s="4">
        <v>0</v>
      </c>
      <c r="N75" s="4">
        <v>0</v>
      </c>
      <c r="O75" s="4">
        <v>0</v>
      </c>
      <c r="P75" s="4">
        <v>0</v>
      </c>
      <c r="Q75" s="4">
        <v>0</v>
      </c>
      <c r="R75" s="4">
        <v>0</v>
      </c>
      <c r="S75" s="4">
        <v>0</v>
      </c>
      <c r="T75" s="4">
        <v>0</v>
      </c>
      <c r="U75" s="4">
        <v>0</v>
      </c>
      <c r="V75" s="4">
        <v>0</v>
      </c>
      <c r="W75" s="4">
        <v>0</v>
      </c>
      <c r="X75" s="4">
        <v>0</v>
      </c>
      <c r="Y75" s="4">
        <v>0</v>
      </c>
      <c r="Z75" s="4">
        <v>0</v>
      </c>
      <c r="AA75" s="4">
        <v>0</v>
      </c>
      <c r="AB75" s="4">
        <v>0</v>
      </c>
      <c r="AC75" s="4">
        <v>0</v>
      </c>
      <c r="AD75" s="4">
        <v>0</v>
      </c>
      <c r="AE75" s="4">
        <v>0</v>
      </c>
      <c r="AF75" s="4">
        <v>0</v>
      </c>
      <c r="AG75" s="4">
        <v>0</v>
      </c>
      <c r="AH75" s="4">
        <v>0</v>
      </c>
      <c r="AI75" s="4">
        <v>0</v>
      </c>
      <c r="AJ75" s="4">
        <v>0</v>
      </c>
      <c r="AK75" s="4">
        <v>0</v>
      </c>
      <c r="AL75" s="4">
        <v>0</v>
      </c>
      <c r="AM75" s="4">
        <v>0</v>
      </c>
      <c r="AN75" s="4">
        <v>0</v>
      </c>
      <c r="AO75" s="4">
        <v>0</v>
      </c>
      <c r="AP75" s="4">
        <v>0</v>
      </c>
      <c r="AQ75" s="4">
        <v>0</v>
      </c>
      <c r="AR75" s="4">
        <v>0</v>
      </c>
      <c r="AS75" s="4">
        <v>0</v>
      </c>
      <c r="AT75" s="4">
        <v>0</v>
      </c>
      <c r="AU75" s="4">
        <v>0</v>
      </c>
      <c r="AV75" s="4">
        <v>0</v>
      </c>
      <c r="AW75" s="16">
        <v>0</v>
      </c>
    </row>
    <row r="76" spans="1:49" x14ac:dyDescent="0.35">
      <c r="A76" s="27" t="s">
        <v>338</v>
      </c>
      <c r="B76" s="3" t="s">
        <v>132</v>
      </c>
      <c r="C76" s="4">
        <f t="shared" si="6"/>
        <v>3913.021739130435</v>
      </c>
      <c r="D76" s="3">
        <v>1457</v>
      </c>
      <c r="E76" s="3">
        <v>1519</v>
      </c>
      <c r="F76" s="3">
        <v>1694</v>
      </c>
      <c r="G76" s="3">
        <v>1466</v>
      </c>
      <c r="H76" s="3">
        <v>1632</v>
      </c>
      <c r="I76" s="3">
        <v>2243</v>
      </c>
      <c r="J76" s="3">
        <v>2235</v>
      </c>
      <c r="K76" s="3">
        <v>2469</v>
      </c>
      <c r="L76" s="3">
        <v>2508</v>
      </c>
      <c r="M76" s="3">
        <v>2496</v>
      </c>
      <c r="N76" s="3">
        <v>2853</v>
      </c>
      <c r="O76" s="3">
        <v>2799</v>
      </c>
      <c r="P76" s="3">
        <v>3291</v>
      </c>
      <c r="Q76" s="3">
        <v>3223</v>
      </c>
      <c r="R76" s="3">
        <v>3217</v>
      </c>
      <c r="S76" s="3">
        <v>4284</v>
      </c>
      <c r="T76" s="3">
        <v>5022</v>
      </c>
      <c r="U76" s="3">
        <v>4745</v>
      </c>
      <c r="V76" s="3">
        <v>4978</v>
      </c>
      <c r="W76" s="3">
        <v>4794</v>
      </c>
      <c r="X76" s="3">
        <v>4299</v>
      </c>
      <c r="Y76" s="3">
        <v>5013</v>
      </c>
      <c r="Z76" s="3">
        <v>4569</v>
      </c>
      <c r="AA76" s="3">
        <v>3955</v>
      </c>
      <c r="AB76" s="3">
        <v>4135</v>
      </c>
      <c r="AC76" s="3">
        <v>5618</v>
      </c>
      <c r="AD76" s="3">
        <v>5576</v>
      </c>
      <c r="AE76" s="3">
        <v>5757</v>
      </c>
      <c r="AF76" s="3">
        <v>6116</v>
      </c>
      <c r="AG76" s="3">
        <v>5781</v>
      </c>
      <c r="AH76" s="3">
        <v>5664</v>
      </c>
      <c r="AI76" s="3">
        <v>5881</v>
      </c>
      <c r="AJ76" s="3">
        <v>5927</v>
      </c>
      <c r="AK76" s="3">
        <v>5374</v>
      </c>
      <c r="AL76" s="3">
        <v>4840</v>
      </c>
      <c r="AM76" s="3">
        <v>4921</v>
      </c>
      <c r="AN76" s="3">
        <v>5250</v>
      </c>
      <c r="AO76" s="3">
        <v>5317</v>
      </c>
      <c r="AP76" s="3">
        <v>3951</v>
      </c>
      <c r="AQ76" s="3">
        <v>1671</v>
      </c>
      <c r="AR76" s="3">
        <v>2130</v>
      </c>
      <c r="AS76" s="3">
        <v>3271</v>
      </c>
      <c r="AT76" s="3">
        <v>3729</v>
      </c>
      <c r="AU76" s="3">
        <v>4021</v>
      </c>
      <c r="AV76" s="3">
        <v>4271</v>
      </c>
      <c r="AW76" s="10">
        <v>4037</v>
      </c>
    </row>
    <row r="77" spans="1:49" s="42" customFormat="1" x14ac:dyDescent="0.35">
      <c r="A77" s="54" t="s">
        <v>339</v>
      </c>
      <c r="B77" s="21" t="s">
        <v>162</v>
      </c>
      <c r="C77" s="145">
        <f t="shared" si="6"/>
        <v>5416736.2391304346</v>
      </c>
      <c r="D77" s="145">
        <v>3417416</v>
      </c>
      <c r="E77" s="145">
        <v>3187229</v>
      </c>
      <c r="F77" s="145">
        <v>3607269</v>
      </c>
      <c r="G77" s="145">
        <v>3107002</v>
      </c>
      <c r="H77" s="145">
        <v>3698365</v>
      </c>
      <c r="I77" s="145">
        <v>4064205</v>
      </c>
      <c r="J77" s="145">
        <v>3788146</v>
      </c>
      <c r="K77" s="145">
        <v>4397694</v>
      </c>
      <c r="L77" s="145">
        <v>4269110</v>
      </c>
      <c r="M77" s="145">
        <v>4874766</v>
      </c>
      <c r="N77" s="145">
        <v>5067401</v>
      </c>
      <c r="O77" s="145">
        <v>4908597</v>
      </c>
      <c r="P77" s="145">
        <v>5421769</v>
      </c>
      <c r="Q77" s="145">
        <v>5408628</v>
      </c>
      <c r="R77" s="145">
        <v>5665494</v>
      </c>
      <c r="S77" s="145">
        <v>5880395</v>
      </c>
      <c r="T77" s="145">
        <v>6656632</v>
      </c>
      <c r="U77" s="145">
        <v>6559765</v>
      </c>
      <c r="V77" s="145">
        <v>6567533</v>
      </c>
      <c r="W77" s="145">
        <v>7199867</v>
      </c>
      <c r="X77" s="145">
        <v>6257599</v>
      </c>
      <c r="Y77" s="145">
        <v>7950983</v>
      </c>
      <c r="Z77" s="145">
        <v>7297018</v>
      </c>
      <c r="AA77" s="145">
        <v>7104532</v>
      </c>
      <c r="AB77" s="145">
        <v>7387258</v>
      </c>
      <c r="AC77" s="145">
        <v>6926938</v>
      </c>
      <c r="AD77" s="145">
        <v>7996943</v>
      </c>
      <c r="AE77" s="145">
        <v>8143497</v>
      </c>
      <c r="AF77" s="145">
        <v>7190400</v>
      </c>
      <c r="AG77" s="145">
        <v>6610693</v>
      </c>
      <c r="AH77" s="145">
        <v>6710587</v>
      </c>
      <c r="AI77" s="145">
        <v>6748738</v>
      </c>
      <c r="AJ77" s="145">
        <v>6561693</v>
      </c>
      <c r="AK77" s="145">
        <v>6127683</v>
      </c>
      <c r="AL77" s="145">
        <v>5466861</v>
      </c>
      <c r="AM77" s="145">
        <v>5644540</v>
      </c>
      <c r="AN77" s="145">
        <v>6021034</v>
      </c>
      <c r="AO77" s="145">
        <v>5898660</v>
      </c>
      <c r="AP77" s="145">
        <v>4310447</v>
      </c>
      <c r="AQ77" s="145">
        <v>2210863</v>
      </c>
      <c r="AR77" s="145">
        <v>2666117</v>
      </c>
      <c r="AS77" s="145">
        <v>3534775</v>
      </c>
      <c r="AT77" s="145">
        <v>4180769</v>
      </c>
      <c r="AU77" s="145">
        <v>4360935</v>
      </c>
      <c r="AV77" s="145">
        <v>4147666</v>
      </c>
      <c r="AW77" s="195">
        <v>3965355</v>
      </c>
    </row>
    <row r="78" spans="1:49" x14ac:dyDescent="0.35">
      <c r="A78" s="27" t="s">
        <v>339</v>
      </c>
      <c r="B78" s="3" t="s">
        <v>166</v>
      </c>
      <c r="C78" s="145">
        <f t="shared" si="6"/>
        <v>379.04347826086956</v>
      </c>
      <c r="D78" s="145">
        <v>279</v>
      </c>
      <c r="E78" s="145">
        <v>269</v>
      </c>
      <c r="F78" s="145">
        <v>283</v>
      </c>
      <c r="G78" s="145">
        <v>263</v>
      </c>
      <c r="H78" s="145">
        <v>295</v>
      </c>
      <c r="I78" s="145">
        <v>306</v>
      </c>
      <c r="J78" s="145">
        <v>298</v>
      </c>
      <c r="K78" s="145">
        <v>320</v>
      </c>
      <c r="L78" s="145">
        <v>297</v>
      </c>
      <c r="M78" s="145">
        <v>317</v>
      </c>
      <c r="N78" s="145">
        <v>309</v>
      </c>
      <c r="O78" s="145">
        <v>295</v>
      </c>
      <c r="P78" s="145">
        <v>301</v>
      </c>
      <c r="Q78" s="145">
        <v>295</v>
      </c>
      <c r="R78" s="145">
        <v>321</v>
      </c>
      <c r="S78" s="145">
        <v>325</v>
      </c>
      <c r="T78" s="145">
        <v>350</v>
      </c>
      <c r="U78" s="145">
        <v>341</v>
      </c>
      <c r="V78" s="145">
        <v>358</v>
      </c>
      <c r="W78" s="145">
        <v>395</v>
      </c>
      <c r="X78" s="145">
        <v>368</v>
      </c>
      <c r="Y78" s="145">
        <v>399</v>
      </c>
      <c r="Z78" s="145">
        <v>387</v>
      </c>
      <c r="AA78" s="145">
        <v>427</v>
      </c>
      <c r="AB78" s="145">
        <v>457</v>
      </c>
      <c r="AC78" s="145">
        <v>442</v>
      </c>
      <c r="AD78" s="145">
        <v>497</v>
      </c>
      <c r="AE78" s="145">
        <v>505</v>
      </c>
      <c r="AF78" s="145">
        <v>434</v>
      </c>
      <c r="AG78" s="145">
        <v>425</v>
      </c>
      <c r="AH78" s="145">
        <v>439</v>
      </c>
      <c r="AI78" s="145">
        <v>444</v>
      </c>
      <c r="AJ78" s="145">
        <v>426</v>
      </c>
      <c r="AK78" s="145">
        <v>443</v>
      </c>
      <c r="AL78" s="145">
        <v>428</v>
      </c>
      <c r="AM78" s="145">
        <v>436</v>
      </c>
      <c r="AN78" s="145">
        <v>436</v>
      </c>
      <c r="AO78" s="145">
        <v>424</v>
      </c>
      <c r="AP78" s="145">
        <v>379</v>
      </c>
      <c r="AQ78" s="145">
        <v>518</v>
      </c>
      <c r="AR78" s="145">
        <v>475</v>
      </c>
      <c r="AS78" s="145">
        <v>423</v>
      </c>
      <c r="AT78" s="145">
        <v>436</v>
      </c>
      <c r="AU78" s="145">
        <v>425</v>
      </c>
      <c r="AV78" s="145">
        <v>379</v>
      </c>
      <c r="AW78" s="195">
        <v>367</v>
      </c>
    </row>
    <row r="79" spans="1:49" x14ac:dyDescent="0.35">
      <c r="A79" s="27" t="s">
        <v>339</v>
      </c>
      <c r="B79" s="3" t="s">
        <v>133</v>
      </c>
      <c r="C79" s="4">
        <f t="shared" si="6"/>
        <v>126917.19565217392</v>
      </c>
      <c r="D79" s="4">
        <v>95375</v>
      </c>
      <c r="E79" s="4">
        <v>89441</v>
      </c>
      <c r="F79" s="4">
        <v>101144</v>
      </c>
      <c r="G79" s="4">
        <v>86209</v>
      </c>
      <c r="H79" s="4">
        <v>103216</v>
      </c>
      <c r="I79" s="4">
        <v>108398</v>
      </c>
      <c r="J79" s="4">
        <v>99765</v>
      </c>
      <c r="K79" s="4">
        <v>114951</v>
      </c>
      <c r="L79" s="4">
        <v>110530</v>
      </c>
      <c r="M79" s="4">
        <v>125766</v>
      </c>
      <c r="N79" s="4">
        <v>134385</v>
      </c>
      <c r="O79" s="4">
        <v>129932</v>
      </c>
      <c r="P79" s="4">
        <v>140005</v>
      </c>
      <c r="Q79" s="4">
        <v>139980</v>
      </c>
      <c r="R79" s="4">
        <v>143977</v>
      </c>
      <c r="S79" s="4">
        <v>147167</v>
      </c>
      <c r="T79" s="4">
        <v>164937</v>
      </c>
      <c r="U79" s="4">
        <v>160477</v>
      </c>
      <c r="V79" s="4">
        <v>156211</v>
      </c>
      <c r="W79" s="4">
        <v>165676</v>
      </c>
      <c r="X79" s="4">
        <v>142910</v>
      </c>
      <c r="Y79" s="4">
        <v>183476</v>
      </c>
      <c r="Z79" s="4">
        <v>164850</v>
      </c>
      <c r="AA79" s="4">
        <v>154031</v>
      </c>
      <c r="AB79" s="4">
        <v>157210</v>
      </c>
      <c r="AC79" s="4">
        <v>143431</v>
      </c>
      <c r="AD79" s="4">
        <v>162019</v>
      </c>
      <c r="AE79" s="4">
        <v>164297</v>
      </c>
      <c r="AF79" s="4">
        <v>161146</v>
      </c>
      <c r="AG79" s="4">
        <v>147027</v>
      </c>
      <c r="AH79" s="4">
        <v>148604</v>
      </c>
      <c r="AI79" s="4">
        <v>148161</v>
      </c>
      <c r="AJ79" s="4">
        <v>143277</v>
      </c>
      <c r="AK79" s="4">
        <v>135250</v>
      </c>
      <c r="AL79" s="4">
        <v>123119</v>
      </c>
      <c r="AM79" s="4">
        <v>126229</v>
      </c>
      <c r="AN79" s="4">
        <v>133676</v>
      </c>
      <c r="AO79" s="4">
        <v>130571</v>
      </c>
      <c r="AP79" s="4">
        <v>96991</v>
      </c>
      <c r="AQ79" s="4">
        <v>46489</v>
      </c>
      <c r="AR79" s="4">
        <v>55173</v>
      </c>
      <c r="AS79" s="4">
        <v>76416</v>
      </c>
      <c r="AT79" s="4">
        <v>90647</v>
      </c>
      <c r="AU79" s="4">
        <v>94830</v>
      </c>
      <c r="AV79" s="4">
        <v>95488</v>
      </c>
      <c r="AW79" s="16">
        <v>95331</v>
      </c>
    </row>
    <row r="80" spans="1:49" x14ac:dyDescent="0.35">
      <c r="A80" s="27" t="s">
        <v>339</v>
      </c>
      <c r="B80" s="3" t="s">
        <v>167</v>
      </c>
      <c r="C80" s="4">
        <f t="shared" si="6"/>
        <v>946009.82416491804</v>
      </c>
      <c r="D80" s="4">
        <v>95716</v>
      </c>
      <c r="E80" s="4">
        <v>84250</v>
      </c>
      <c r="F80" s="4">
        <v>97078</v>
      </c>
      <c r="G80" s="4">
        <v>98331</v>
      </c>
      <c r="H80" s="4">
        <v>666584.80084201007</v>
      </c>
      <c r="I80" s="4">
        <v>723404.9722191483</v>
      </c>
      <c r="J80" s="4">
        <v>683044.47594591626</v>
      </c>
      <c r="K80" s="4">
        <v>776707.56840498163</v>
      </c>
      <c r="L80" s="4">
        <v>757926.82875341061</v>
      </c>
      <c r="M80" s="4">
        <v>860463.81582528958</v>
      </c>
      <c r="N80" s="4">
        <v>863616.41672947595</v>
      </c>
      <c r="O80" s="4">
        <v>841485.35526683007</v>
      </c>
      <c r="P80" s="4">
        <v>914901.27802624076</v>
      </c>
      <c r="Q80" s="4">
        <v>912810.86661158584</v>
      </c>
      <c r="R80" s="4">
        <v>967161.37737294158</v>
      </c>
      <c r="S80" s="4">
        <v>1013661.3350098408</v>
      </c>
      <c r="T80" s="4">
        <v>1154918.3509237457</v>
      </c>
      <c r="U80" s="4">
        <v>1157339.0642565968</v>
      </c>
      <c r="V80" s="4">
        <v>1158532.228580999</v>
      </c>
      <c r="W80" s="4">
        <v>1294332.9018763201</v>
      </c>
      <c r="X80" s="4">
        <v>1149428.8814613367</v>
      </c>
      <c r="Y80" s="4">
        <v>1443267.9033674987</v>
      </c>
      <c r="Z80" s="4">
        <v>1322361.7566829412</v>
      </c>
      <c r="AA80" s="4">
        <v>1324772.1501297262</v>
      </c>
      <c r="AB80" s="4">
        <v>1354782.5273307445</v>
      </c>
      <c r="AC80" s="4">
        <v>1279722.3306962661</v>
      </c>
      <c r="AD80" s="4">
        <v>1501369.6374000735</v>
      </c>
      <c r="AE80" s="4">
        <v>1555414.8997642705</v>
      </c>
      <c r="AF80" s="4">
        <v>1321921.101891455</v>
      </c>
      <c r="AG80" s="4">
        <v>1216989.5539286416</v>
      </c>
      <c r="AH80" s="4">
        <v>1243092.5321885331</v>
      </c>
      <c r="AI80" s="4">
        <v>1258003.6901307569</v>
      </c>
      <c r="AJ80" s="4">
        <v>1223816.7349062292</v>
      </c>
      <c r="AK80" s="4">
        <v>1133390.0796180745</v>
      </c>
      <c r="AL80" s="4">
        <v>998410.63657483144</v>
      </c>
      <c r="AM80" s="4">
        <v>1028931.1479408651</v>
      </c>
      <c r="AN80" s="4">
        <v>1097022.5146999126</v>
      </c>
      <c r="AO80" s="4">
        <v>1076416.7216323307</v>
      </c>
      <c r="AP80" s="4">
        <v>776136.26046229363</v>
      </c>
      <c r="AQ80" s="4">
        <v>418252.51179955131</v>
      </c>
      <c r="AR80" s="4">
        <v>507789.47105200152</v>
      </c>
      <c r="AS80" s="4">
        <v>745783.53868051234</v>
      </c>
      <c r="AT80" s="4">
        <v>880983.10091357992</v>
      </c>
      <c r="AU80" s="4">
        <v>924280.40075563057</v>
      </c>
      <c r="AV80" s="4">
        <v>836559.77495457069</v>
      </c>
      <c r="AW80" s="16">
        <v>775285.41597828432</v>
      </c>
    </row>
    <row r="81" spans="1:49" ht="15" thickBot="1" x14ac:dyDescent="0.4">
      <c r="A81" s="7" t="s">
        <v>339</v>
      </c>
      <c r="B81" s="8" t="s">
        <v>132</v>
      </c>
      <c r="C81" s="22">
        <f t="shared" si="6"/>
        <v>14430.021739130434</v>
      </c>
      <c r="D81" s="22">
        <v>12267</v>
      </c>
      <c r="E81" s="22">
        <v>11856</v>
      </c>
      <c r="F81" s="22">
        <v>12766</v>
      </c>
      <c r="G81" s="22">
        <v>11831</v>
      </c>
      <c r="H81" s="22">
        <v>12533</v>
      </c>
      <c r="I81" s="22">
        <v>13285</v>
      </c>
      <c r="J81" s="22">
        <v>12700</v>
      </c>
      <c r="K81" s="22">
        <v>13761</v>
      </c>
      <c r="L81" s="22">
        <v>14364</v>
      </c>
      <c r="M81" s="22">
        <v>15391</v>
      </c>
      <c r="N81" s="22">
        <v>16411</v>
      </c>
      <c r="O81" s="22">
        <v>16623</v>
      </c>
      <c r="P81" s="22">
        <v>18001</v>
      </c>
      <c r="Q81" s="22">
        <v>18355</v>
      </c>
      <c r="R81" s="22">
        <v>17663</v>
      </c>
      <c r="S81" s="22">
        <v>18100</v>
      </c>
      <c r="T81" s="22">
        <v>19020</v>
      </c>
      <c r="U81" s="22">
        <v>19226</v>
      </c>
      <c r="V81" s="22">
        <v>18324</v>
      </c>
      <c r="W81" s="22">
        <v>18247</v>
      </c>
      <c r="X81" s="22">
        <v>17025</v>
      </c>
      <c r="Y81" s="22">
        <v>19944</v>
      </c>
      <c r="Z81" s="22">
        <v>18866</v>
      </c>
      <c r="AA81" s="22">
        <v>16657</v>
      </c>
      <c r="AB81" s="22">
        <v>16157</v>
      </c>
      <c r="AC81" s="22">
        <v>15659</v>
      </c>
      <c r="AD81" s="22">
        <v>16089</v>
      </c>
      <c r="AE81" s="22">
        <v>16139</v>
      </c>
      <c r="AF81" s="22">
        <v>16552</v>
      </c>
      <c r="AG81" s="22">
        <v>15553</v>
      </c>
      <c r="AH81" s="22">
        <v>15270</v>
      </c>
      <c r="AI81" s="22">
        <v>15205</v>
      </c>
      <c r="AJ81" s="22">
        <v>15406</v>
      </c>
      <c r="AK81" s="22">
        <v>13842</v>
      </c>
      <c r="AL81" s="22">
        <v>12785</v>
      </c>
      <c r="AM81" s="22">
        <v>12944</v>
      </c>
      <c r="AN81" s="22">
        <v>13813</v>
      </c>
      <c r="AO81" s="22">
        <v>13908</v>
      </c>
      <c r="AP81" s="22">
        <v>11388</v>
      </c>
      <c r="AQ81" s="8">
        <v>4271</v>
      </c>
      <c r="AR81" s="8">
        <v>5613</v>
      </c>
      <c r="AS81" s="22">
        <v>8354</v>
      </c>
      <c r="AT81" s="22">
        <v>9594</v>
      </c>
      <c r="AU81" s="22">
        <v>10272</v>
      </c>
      <c r="AV81" s="22">
        <v>10938</v>
      </c>
      <c r="AW81" s="178">
        <v>10813</v>
      </c>
    </row>
    <row r="82" spans="1:49" s="2" customFormat="1" x14ac:dyDescent="0.3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row>
    <row r="83" spans="1:49" s="2" customFormat="1" x14ac:dyDescent="0.35">
      <c r="A83" s="51" t="s">
        <v>138</v>
      </c>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row>
    <row r="85" spans="1:49" x14ac:dyDescent="0.35">
      <c r="A85" s="456" t="s">
        <v>171</v>
      </c>
      <c r="B85" s="456" t="s">
        <v>160</v>
      </c>
      <c r="C85" s="456" t="s">
        <v>153</v>
      </c>
      <c r="D85" s="14">
        <v>42736</v>
      </c>
      <c r="E85" s="14">
        <v>42767</v>
      </c>
      <c r="F85" s="14">
        <v>42795</v>
      </c>
      <c r="G85" s="14">
        <v>42826</v>
      </c>
      <c r="H85" s="14">
        <v>42856</v>
      </c>
      <c r="I85" s="14">
        <v>42887</v>
      </c>
      <c r="J85" s="14">
        <v>42917</v>
      </c>
      <c r="K85" s="14">
        <v>42948</v>
      </c>
      <c r="L85" s="14">
        <v>42979</v>
      </c>
      <c r="M85" s="14">
        <v>43009</v>
      </c>
      <c r="N85" s="14">
        <v>43040</v>
      </c>
      <c r="O85" s="14">
        <v>43070</v>
      </c>
      <c r="P85" s="14">
        <v>43101</v>
      </c>
      <c r="Q85" s="14">
        <v>43132</v>
      </c>
      <c r="R85" s="14">
        <v>43160</v>
      </c>
      <c r="S85" s="14">
        <v>43191</v>
      </c>
      <c r="T85" s="14">
        <v>43221</v>
      </c>
      <c r="U85" s="14">
        <v>43252</v>
      </c>
      <c r="V85" s="14">
        <v>43282</v>
      </c>
      <c r="W85" s="14">
        <v>43313</v>
      </c>
      <c r="X85" s="14">
        <v>43344</v>
      </c>
      <c r="Y85" s="14">
        <v>43374</v>
      </c>
      <c r="Z85" s="14">
        <v>43405</v>
      </c>
      <c r="AA85" s="14">
        <v>43435</v>
      </c>
      <c r="AB85" s="14">
        <v>43466</v>
      </c>
      <c r="AC85" s="14">
        <v>43497</v>
      </c>
      <c r="AD85" s="14">
        <v>43525</v>
      </c>
      <c r="AE85" s="14">
        <v>43556</v>
      </c>
      <c r="AF85" s="14">
        <v>43586</v>
      </c>
      <c r="AG85" s="14">
        <v>43617</v>
      </c>
      <c r="AH85" s="14">
        <v>43647</v>
      </c>
      <c r="AI85" s="14">
        <v>43678</v>
      </c>
      <c r="AJ85" s="14">
        <v>43709</v>
      </c>
      <c r="AK85" s="14">
        <v>43739</v>
      </c>
      <c r="AL85" s="14">
        <v>43770</v>
      </c>
      <c r="AM85" s="14">
        <v>43800</v>
      </c>
      <c r="AN85" s="14">
        <v>43831</v>
      </c>
      <c r="AO85" s="14">
        <v>43862</v>
      </c>
      <c r="AP85" s="14">
        <v>43891</v>
      </c>
      <c r="AQ85" s="14">
        <v>43922</v>
      </c>
      <c r="AR85" s="14">
        <v>43952</v>
      </c>
      <c r="AS85" s="14">
        <v>43983</v>
      </c>
      <c r="AT85" s="14">
        <v>44013</v>
      </c>
      <c r="AU85" s="14">
        <v>44044</v>
      </c>
      <c r="AV85" s="14">
        <v>44075</v>
      </c>
      <c r="AW85" s="15">
        <v>44105</v>
      </c>
    </row>
    <row r="86" spans="1:49" x14ac:dyDescent="0.35">
      <c r="A86" s="39" t="s">
        <v>356</v>
      </c>
      <c r="B86" s="3" t="s">
        <v>357</v>
      </c>
      <c r="C86" s="231">
        <f t="shared" ref="C86:C93" si="7">AVERAGE(D86:AW86)</f>
        <v>147.41978260869567</v>
      </c>
      <c r="D86" s="231">
        <v>61.5</v>
      </c>
      <c r="E86" s="231">
        <v>0</v>
      </c>
      <c r="F86" s="231">
        <v>127</v>
      </c>
      <c r="G86" s="231">
        <v>61.5</v>
      </c>
      <c r="H86" s="231">
        <v>363.75</v>
      </c>
      <c r="I86" s="231">
        <v>120</v>
      </c>
      <c r="J86" s="231">
        <v>0</v>
      </c>
      <c r="K86" s="231">
        <v>0</v>
      </c>
      <c r="L86" s="231">
        <v>39</v>
      </c>
      <c r="M86" s="231">
        <v>1207.17</v>
      </c>
      <c r="N86" s="231">
        <v>176</v>
      </c>
      <c r="O86" s="231">
        <v>61.5</v>
      </c>
      <c r="P86" s="231">
        <v>0</v>
      </c>
      <c r="Q86" s="231">
        <v>109</v>
      </c>
      <c r="R86" s="231">
        <v>0</v>
      </c>
      <c r="S86" s="231">
        <v>246</v>
      </c>
      <c r="T86" s="231">
        <v>0</v>
      </c>
      <c r="U86" s="231">
        <v>61.5</v>
      </c>
      <c r="V86" s="231">
        <v>0</v>
      </c>
      <c r="W86" s="231">
        <v>307</v>
      </c>
      <c r="X86" s="231">
        <v>0</v>
      </c>
      <c r="Y86" s="231">
        <v>0</v>
      </c>
      <c r="Z86" s="231">
        <v>1</v>
      </c>
      <c r="AA86" s="231">
        <v>585.57000000000005</v>
      </c>
      <c r="AB86" s="231">
        <v>53.5</v>
      </c>
      <c r="AC86" s="231">
        <v>956.7</v>
      </c>
      <c r="AD86" s="231">
        <v>10</v>
      </c>
      <c r="AE86" s="231">
        <v>148</v>
      </c>
      <c r="AF86" s="231">
        <v>240</v>
      </c>
      <c r="AG86" s="231">
        <v>598</v>
      </c>
      <c r="AH86" s="231">
        <v>0</v>
      </c>
      <c r="AI86" s="231">
        <v>0</v>
      </c>
      <c r="AJ86" s="231">
        <v>0</v>
      </c>
      <c r="AK86" s="231">
        <v>0</v>
      </c>
      <c r="AL86" s="231">
        <v>0</v>
      </c>
      <c r="AM86" s="231">
        <v>34</v>
      </c>
      <c r="AN86" s="145">
        <v>1213.6199999999999</v>
      </c>
      <c r="AO86" s="145">
        <v>0</v>
      </c>
      <c r="AP86" s="145">
        <v>0</v>
      </c>
      <c r="AQ86" s="145">
        <v>0</v>
      </c>
      <c r="AR86" s="145">
        <v>0</v>
      </c>
      <c r="AS86" s="145">
        <v>0</v>
      </c>
      <c r="AT86" s="145">
        <v>0</v>
      </c>
      <c r="AU86" s="145">
        <v>0</v>
      </c>
      <c r="AV86" s="145">
        <v>0</v>
      </c>
      <c r="AW86" s="145">
        <v>0</v>
      </c>
    </row>
    <row r="87" spans="1:49" x14ac:dyDescent="0.35">
      <c r="A87" s="39" t="s">
        <v>358</v>
      </c>
      <c r="B87" s="3" t="s">
        <v>357</v>
      </c>
      <c r="C87" s="231">
        <f t="shared" si="7"/>
        <v>1255.8823913043479</v>
      </c>
      <c r="D87" s="231">
        <v>0</v>
      </c>
      <c r="E87" s="231">
        <v>0</v>
      </c>
      <c r="F87" s="231">
        <v>0</v>
      </c>
      <c r="G87" s="231">
        <v>549.17999999999995</v>
      </c>
      <c r="H87" s="231">
        <v>879.09</v>
      </c>
      <c r="I87" s="231">
        <v>0</v>
      </c>
      <c r="J87" s="231">
        <v>0</v>
      </c>
      <c r="K87" s="231">
        <v>0</v>
      </c>
      <c r="L87" s="231">
        <v>1066.33</v>
      </c>
      <c r="M87" s="231">
        <v>0</v>
      </c>
      <c r="N87" s="231">
        <v>626.26</v>
      </c>
      <c r="O87" s="231">
        <v>0</v>
      </c>
      <c r="P87" s="231">
        <v>0</v>
      </c>
      <c r="Q87" s="231">
        <v>0</v>
      </c>
      <c r="R87" s="231">
        <v>0</v>
      </c>
      <c r="S87" s="231">
        <v>0</v>
      </c>
      <c r="T87" s="231">
        <v>525</v>
      </c>
      <c r="U87" s="231">
        <v>0</v>
      </c>
      <c r="V87" s="231">
        <v>0</v>
      </c>
      <c r="W87" s="231">
        <v>558.5</v>
      </c>
      <c r="X87" s="231">
        <v>0</v>
      </c>
      <c r="Y87" s="231">
        <v>760</v>
      </c>
      <c r="Z87" s="231">
        <v>1200</v>
      </c>
      <c r="AA87" s="231">
        <v>1240</v>
      </c>
      <c r="AB87" s="231">
        <v>1883.38</v>
      </c>
      <c r="AC87" s="231">
        <v>3096.9</v>
      </c>
      <c r="AD87" s="231">
        <v>0</v>
      </c>
      <c r="AE87" s="231">
        <v>2559.7600000000002</v>
      </c>
      <c r="AF87" s="231">
        <v>21801.11</v>
      </c>
      <c r="AG87" s="231">
        <v>2009.44</v>
      </c>
      <c r="AH87" s="231">
        <v>223</v>
      </c>
      <c r="AI87" s="231">
        <v>0</v>
      </c>
      <c r="AJ87" s="231">
        <v>8849.98</v>
      </c>
      <c r="AK87" s="231">
        <v>5288.77</v>
      </c>
      <c r="AL87" s="231">
        <v>650.84</v>
      </c>
      <c r="AM87" s="231">
        <v>0</v>
      </c>
      <c r="AN87" s="145">
        <v>1201.25</v>
      </c>
      <c r="AO87" s="145">
        <v>0</v>
      </c>
      <c r="AP87" s="145">
        <v>0</v>
      </c>
      <c r="AQ87" s="145">
        <v>0</v>
      </c>
      <c r="AR87" s="145">
        <v>0</v>
      </c>
      <c r="AS87" s="145">
        <v>0</v>
      </c>
      <c r="AT87" s="145">
        <v>399.88</v>
      </c>
      <c r="AU87" s="145">
        <v>0</v>
      </c>
      <c r="AV87" s="145">
        <v>1280</v>
      </c>
      <c r="AW87" s="145">
        <v>1121.92</v>
      </c>
    </row>
    <row r="88" spans="1:49" x14ac:dyDescent="0.35">
      <c r="A88" s="39" t="s">
        <v>359</v>
      </c>
      <c r="B88" s="3" t="s">
        <v>357</v>
      </c>
      <c r="C88" s="231">
        <f t="shared" si="7"/>
        <v>76.587391304347832</v>
      </c>
      <c r="D88" s="231">
        <v>0</v>
      </c>
      <c r="E88" s="231">
        <v>0</v>
      </c>
      <c r="F88" s="231">
        <v>0</v>
      </c>
      <c r="G88" s="231">
        <v>0</v>
      </c>
      <c r="H88" s="231">
        <v>0</v>
      </c>
      <c r="I88" s="231">
        <v>0</v>
      </c>
      <c r="J88" s="231">
        <v>0</v>
      </c>
      <c r="K88" s="231">
        <v>0</v>
      </c>
      <c r="L88" s="231">
        <v>0</v>
      </c>
      <c r="M88" s="231">
        <v>0</v>
      </c>
      <c r="N88" s="231">
        <v>0</v>
      </c>
      <c r="O88" s="231">
        <v>101.69</v>
      </c>
      <c r="P88" s="231">
        <v>0</v>
      </c>
      <c r="Q88" s="231">
        <v>0</v>
      </c>
      <c r="R88" s="231">
        <v>0</v>
      </c>
      <c r="S88" s="231">
        <v>0</v>
      </c>
      <c r="T88" s="231">
        <v>193.38</v>
      </c>
      <c r="U88" s="231">
        <v>0</v>
      </c>
      <c r="V88" s="231">
        <v>0</v>
      </c>
      <c r="W88" s="231">
        <v>510.79</v>
      </c>
      <c r="X88" s="231">
        <v>0</v>
      </c>
      <c r="Y88" s="231">
        <v>0</v>
      </c>
      <c r="Z88" s="231">
        <v>0</v>
      </c>
      <c r="AA88" s="231">
        <v>0</v>
      </c>
      <c r="AB88" s="231">
        <v>691.66</v>
      </c>
      <c r="AC88" s="231">
        <v>0</v>
      </c>
      <c r="AD88" s="231">
        <v>0</v>
      </c>
      <c r="AE88" s="231">
        <v>868.93</v>
      </c>
      <c r="AF88" s="231">
        <v>278.72000000000003</v>
      </c>
      <c r="AG88" s="231">
        <v>0</v>
      </c>
      <c r="AH88" s="231">
        <v>0</v>
      </c>
      <c r="AI88" s="231">
        <v>194.27</v>
      </c>
      <c r="AJ88" s="231">
        <v>0</v>
      </c>
      <c r="AK88" s="231">
        <v>0</v>
      </c>
      <c r="AL88" s="231">
        <v>474.77</v>
      </c>
      <c r="AM88" s="231">
        <v>0</v>
      </c>
      <c r="AN88" s="145">
        <v>0</v>
      </c>
      <c r="AO88" s="145">
        <v>0</v>
      </c>
      <c r="AP88" s="145">
        <v>0</v>
      </c>
      <c r="AQ88" s="145">
        <v>0</v>
      </c>
      <c r="AR88" s="145">
        <v>0</v>
      </c>
      <c r="AS88" s="145">
        <v>161.12</v>
      </c>
      <c r="AT88" s="145">
        <v>47.69</v>
      </c>
      <c r="AU88" s="145">
        <v>0</v>
      </c>
      <c r="AV88" s="145">
        <v>0</v>
      </c>
      <c r="AW88" s="145">
        <v>0</v>
      </c>
    </row>
    <row r="89" spans="1:49" x14ac:dyDescent="0.35">
      <c r="A89" s="39" t="s">
        <v>360</v>
      </c>
      <c r="B89" s="3" t="s">
        <v>357</v>
      </c>
      <c r="C89" s="231">
        <f t="shared" si="7"/>
        <v>43.408260869565204</v>
      </c>
      <c r="D89" s="231">
        <v>0</v>
      </c>
      <c r="E89" s="231">
        <v>3.28</v>
      </c>
      <c r="F89" s="231">
        <v>0</v>
      </c>
      <c r="G89" s="231">
        <v>8.9700000000000006</v>
      </c>
      <c r="H89" s="231">
        <v>124.15</v>
      </c>
      <c r="I89" s="231">
        <v>210.25</v>
      </c>
      <c r="J89" s="231">
        <v>107.92</v>
      </c>
      <c r="K89" s="231">
        <v>146.49</v>
      </c>
      <c r="L89" s="231">
        <v>153.53</v>
      </c>
      <c r="M89" s="231">
        <v>46.61</v>
      </c>
      <c r="N89" s="231">
        <v>107.44</v>
      </c>
      <c r="O89" s="231">
        <v>29.8</v>
      </c>
      <c r="P89" s="231">
        <v>54.89</v>
      </c>
      <c r="Q89" s="231">
        <v>32.24</v>
      </c>
      <c r="R89" s="231">
        <v>0</v>
      </c>
      <c r="S89" s="231">
        <v>0</v>
      </c>
      <c r="T89" s="231">
        <v>139.12</v>
      </c>
      <c r="U89" s="231">
        <v>39.85</v>
      </c>
      <c r="V89" s="231">
        <v>0</v>
      </c>
      <c r="W89" s="231">
        <v>149.36000000000001</v>
      </c>
      <c r="X89" s="231">
        <v>0</v>
      </c>
      <c r="Y89" s="231">
        <v>67.040000000000006</v>
      </c>
      <c r="Z89" s="231">
        <v>33.520000000000003</v>
      </c>
      <c r="AA89" s="231">
        <v>50.28</v>
      </c>
      <c r="AB89" s="231">
        <v>119.3</v>
      </c>
      <c r="AC89" s="231">
        <v>0</v>
      </c>
      <c r="AD89" s="231">
        <v>18.62</v>
      </c>
      <c r="AE89" s="231">
        <v>44.82</v>
      </c>
      <c r="AF89" s="231">
        <v>88.64</v>
      </c>
      <c r="AG89" s="231">
        <v>18.62</v>
      </c>
      <c r="AH89" s="231">
        <v>0</v>
      </c>
      <c r="AI89" s="231">
        <v>47</v>
      </c>
      <c r="AJ89" s="231">
        <v>0</v>
      </c>
      <c r="AK89" s="231">
        <v>0</v>
      </c>
      <c r="AL89" s="231">
        <v>63.08</v>
      </c>
      <c r="AM89" s="231">
        <v>0</v>
      </c>
      <c r="AN89" s="145">
        <v>0</v>
      </c>
      <c r="AO89" s="145">
        <v>15.9</v>
      </c>
      <c r="AP89" s="145">
        <v>0</v>
      </c>
      <c r="AQ89" s="145">
        <v>0</v>
      </c>
      <c r="AR89" s="145">
        <v>0</v>
      </c>
      <c r="AS89" s="145">
        <v>37.69</v>
      </c>
      <c r="AT89" s="145">
        <v>38.369999999999997</v>
      </c>
      <c r="AU89" s="145">
        <v>0</v>
      </c>
      <c r="AV89" s="145">
        <v>0</v>
      </c>
      <c r="AW89" s="145">
        <v>0</v>
      </c>
    </row>
    <row r="90" spans="1:49" x14ac:dyDescent="0.35">
      <c r="A90" s="39" t="s">
        <v>361</v>
      </c>
      <c r="B90" s="3" t="s">
        <v>357</v>
      </c>
      <c r="C90" s="231">
        <f t="shared" si="7"/>
        <v>0</v>
      </c>
      <c r="D90" s="231">
        <v>0</v>
      </c>
      <c r="E90" s="231">
        <v>0</v>
      </c>
      <c r="F90" s="231">
        <v>0</v>
      </c>
      <c r="G90" s="231">
        <v>0</v>
      </c>
      <c r="H90" s="231">
        <v>0</v>
      </c>
      <c r="I90" s="231">
        <v>0</v>
      </c>
      <c r="J90" s="231">
        <v>0</v>
      </c>
      <c r="K90" s="231">
        <v>0</v>
      </c>
      <c r="L90" s="231">
        <v>0</v>
      </c>
      <c r="M90" s="231">
        <v>0</v>
      </c>
      <c r="N90" s="231">
        <v>0</v>
      </c>
      <c r="O90" s="231">
        <v>0</v>
      </c>
      <c r="P90" s="231">
        <v>0</v>
      </c>
      <c r="Q90" s="231">
        <v>0</v>
      </c>
      <c r="R90" s="231">
        <v>0</v>
      </c>
      <c r="S90" s="231">
        <v>0</v>
      </c>
      <c r="T90" s="231">
        <v>0</v>
      </c>
      <c r="U90" s="231">
        <v>0</v>
      </c>
      <c r="V90" s="231">
        <v>0</v>
      </c>
      <c r="W90" s="231">
        <v>0</v>
      </c>
      <c r="X90" s="231">
        <v>0</v>
      </c>
      <c r="Y90" s="231">
        <v>0</v>
      </c>
      <c r="Z90" s="231">
        <v>0</v>
      </c>
      <c r="AA90" s="231">
        <v>0</v>
      </c>
      <c r="AB90" s="231">
        <v>0</v>
      </c>
      <c r="AC90" s="231">
        <v>0</v>
      </c>
      <c r="AD90" s="231">
        <v>0</v>
      </c>
      <c r="AE90" s="231">
        <v>0</v>
      </c>
      <c r="AF90" s="231">
        <v>0</v>
      </c>
      <c r="AG90" s="231">
        <v>0</v>
      </c>
      <c r="AH90" s="231">
        <v>0</v>
      </c>
      <c r="AI90" s="231">
        <v>0</v>
      </c>
      <c r="AJ90" s="231">
        <v>0</v>
      </c>
      <c r="AK90" s="231">
        <v>0</v>
      </c>
      <c r="AL90" s="231">
        <v>0</v>
      </c>
      <c r="AM90" s="231">
        <v>0</v>
      </c>
      <c r="AN90" s="231">
        <v>0</v>
      </c>
      <c r="AO90" s="231">
        <v>0</v>
      </c>
      <c r="AP90" s="231">
        <v>0</v>
      </c>
      <c r="AQ90" s="231">
        <v>0</v>
      </c>
      <c r="AR90" s="231">
        <v>0</v>
      </c>
      <c r="AS90" s="231">
        <v>0</v>
      </c>
      <c r="AT90" s="231">
        <v>0</v>
      </c>
      <c r="AU90" s="231">
        <v>0</v>
      </c>
      <c r="AV90" s="231">
        <v>0</v>
      </c>
      <c r="AW90" s="231">
        <v>0</v>
      </c>
    </row>
    <row r="91" spans="1:49" x14ac:dyDescent="0.35">
      <c r="A91" s="39" t="s">
        <v>362</v>
      </c>
      <c r="B91" s="3" t="s">
        <v>357</v>
      </c>
      <c r="C91" s="231">
        <f t="shared" si="7"/>
        <v>29.467608695652167</v>
      </c>
      <c r="D91" s="231">
        <v>0</v>
      </c>
      <c r="E91" s="231">
        <v>0</v>
      </c>
      <c r="F91" s="231">
        <v>0</v>
      </c>
      <c r="G91" s="231">
        <v>0</v>
      </c>
      <c r="H91" s="231">
        <v>30.97</v>
      </c>
      <c r="I91" s="231">
        <v>80.819999999999993</v>
      </c>
      <c r="J91" s="231">
        <v>22.02</v>
      </c>
      <c r="K91" s="231">
        <v>0</v>
      </c>
      <c r="L91" s="231">
        <v>0</v>
      </c>
      <c r="M91" s="231">
        <v>0</v>
      </c>
      <c r="N91" s="231">
        <v>13.18</v>
      </c>
      <c r="O91" s="231">
        <v>0</v>
      </c>
      <c r="P91" s="231">
        <v>32</v>
      </c>
      <c r="Q91" s="231">
        <v>0</v>
      </c>
      <c r="R91" s="231">
        <v>0</v>
      </c>
      <c r="S91" s="231">
        <v>0</v>
      </c>
      <c r="T91" s="231">
        <v>58.94</v>
      </c>
      <c r="U91" s="231">
        <v>30.84</v>
      </c>
      <c r="V91" s="231">
        <v>0</v>
      </c>
      <c r="W91" s="231">
        <v>49.43</v>
      </c>
      <c r="X91" s="231">
        <v>0</v>
      </c>
      <c r="Y91" s="231">
        <v>164.34</v>
      </c>
      <c r="Z91" s="231">
        <v>73.239999999999995</v>
      </c>
      <c r="AA91" s="231">
        <v>65.77</v>
      </c>
      <c r="AB91" s="231">
        <v>221.71</v>
      </c>
      <c r="AC91" s="231">
        <v>0</v>
      </c>
      <c r="AD91" s="231">
        <v>35.92</v>
      </c>
      <c r="AE91" s="231">
        <v>58.12</v>
      </c>
      <c r="AF91" s="231">
        <v>74.89</v>
      </c>
      <c r="AG91" s="231">
        <v>105.32</v>
      </c>
      <c r="AH91" s="231">
        <v>24.49</v>
      </c>
      <c r="AI91" s="231">
        <v>27</v>
      </c>
      <c r="AJ91" s="231">
        <v>0</v>
      </c>
      <c r="AK91" s="231">
        <v>0</v>
      </c>
      <c r="AL91" s="231">
        <v>79.040000000000006</v>
      </c>
      <c r="AM91" s="231">
        <v>0</v>
      </c>
      <c r="AN91" s="145">
        <v>0</v>
      </c>
      <c r="AO91" s="145">
        <v>41.12</v>
      </c>
      <c r="AP91" s="145">
        <v>0</v>
      </c>
      <c r="AQ91" s="145">
        <v>0</v>
      </c>
      <c r="AR91" s="145">
        <v>0</v>
      </c>
      <c r="AS91" s="145">
        <v>26.35</v>
      </c>
      <c r="AT91" s="145">
        <v>40</v>
      </c>
      <c r="AU91" s="145">
        <v>0</v>
      </c>
      <c r="AV91" s="145">
        <v>0</v>
      </c>
      <c r="AW91" s="145">
        <v>0</v>
      </c>
    </row>
    <row r="92" spans="1:49" x14ac:dyDescent="0.35">
      <c r="A92" s="39" t="s">
        <v>363</v>
      </c>
      <c r="B92" s="3" t="s">
        <v>357</v>
      </c>
      <c r="C92" s="231">
        <f t="shared" si="7"/>
        <v>0</v>
      </c>
      <c r="D92" s="231">
        <v>0</v>
      </c>
      <c r="E92" s="231">
        <v>0</v>
      </c>
      <c r="F92" s="231">
        <v>0</v>
      </c>
      <c r="G92" s="231">
        <v>0</v>
      </c>
      <c r="H92" s="231">
        <v>0</v>
      </c>
      <c r="I92" s="231">
        <v>0</v>
      </c>
      <c r="J92" s="231">
        <v>0</v>
      </c>
      <c r="K92" s="231">
        <v>0</v>
      </c>
      <c r="L92" s="231">
        <v>0</v>
      </c>
      <c r="M92" s="231">
        <v>0</v>
      </c>
      <c r="N92" s="231">
        <v>0</v>
      </c>
      <c r="O92" s="231">
        <v>0</v>
      </c>
      <c r="P92" s="231">
        <v>0</v>
      </c>
      <c r="Q92" s="231">
        <v>0</v>
      </c>
      <c r="R92" s="231">
        <v>0</v>
      </c>
      <c r="S92" s="231">
        <v>0</v>
      </c>
      <c r="T92" s="231">
        <v>0</v>
      </c>
      <c r="U92" s="231">
        <v>0</v>
      </c>
      <c r="V92" s="231">
        <v>0</v>
      </c>
      <c r="W92" s="231">
        <v>0</v>
      </c>
      <c r="X92" s="231">
        <v>0</v>
      </c>
      <c r="Y92" s="231">
        <v>0</v>
      </c>
      <c r="Z92" s="231">
        <v>0</v>
      </c>
      <c r="AA92" s="231">
        <v>0</v>
      </c>
      <c r="AB92" s="231">
        <v>0</v>
      </c>
      <c r="AC92" s="231">
        <v>0</v>
      </c>
      <c r="AD92" s="231">
        <v>0</v>
      </c>
      <c r="AE92" s="231">
        <v>0</v>
      </c>
      <c r="AF92" s="231">
        <v>0</v>
      </c>
      <c r="AG92" s="231">
        <v>0</v>
      </c>
      <c r="AH92" s="231">
        <v>0</v>
      </c>
      <c r="AI92" s="231">
        <v>0</v>
      </c>
      <c r="AJ92" s="231">
        <v>0</v>
      </c>
      <c r="AK92" s="231">
        <v>0</v>
      </c>
      <c r="AL92" s="231">
        <v>0</v>
      </c>
      <c r="AM92" s="231">
        <v>0</v>
      </c>
      <c r="AN92" s="145">
        <v>0</v>
      </c>
      <c r="AO92" s="145">
        <v>0</v>
      </c>
      <c r="AP92" s="145">
        <v>0</v>
      </c>
      <c r="AQ92" s="145">
        <v>0</v>
      </c>
      <c r="AR92" s="145">
        <v>0</v>
      </c>
      <c r="AS92" s="145">
        <v>0</v>
      </c>
      <c r="AT92" s="145">
        <v>0</v>
      </c>
      <c r="AU92" s="145">
        <v>0</v>
      </c>
      <c r="AV92" s="145">
        <v>0</v>
      </c>
      <c r="AW92" s="145">
        <v>0</v>
      </c>
    </row>
    <row r="93" spans="1:49" s="51" customFormat="1" x14ac:dyDescent="0.35">
      <c r="A93" s="573" t="s">
        <v>170</v>
      </c>
      <c r="B93" s="574"/>
      <c r="C93" s="207">
        <f t="shared" si="7"/>
        <v>1552.7654347826087</v>
      </c>
      <c r="D93" s="207">
        <f>SUM(D86:D92)</f>
        <v>61.5</v>
      </c>
      <c r="E93" s="207">
        <f t="shared" ref="E93:AW93" si="8">SUM(E86:E92)</f>
        <v>3.28</v>
      </c>
      <c r="F93" s="207">
        <f t="shared" si="8"/>
        <v>127</v>
      </c>
      <c r="G93" s="207">
        <f t="shared" si="8"/>
        <v>619.65</v>
      </c>
      <c r="H93" s="207">
        <f t="shared" si="8"/>
        <v>1397.9600000000003</v>
      </c>
      <c r="I93" s="207">
        <f t="shared" si="8"/>
        <v>411.07</v>
      </c>
      <c r="J93" s="207">
        <f t="shared" si="8"/>
        <v>129.94</v>
      </c>
      <c r="K93" s="207">
        <f t="shared" si="8"/>
        <v>146.49</v>
      </c>
      <c r="L93" s="207">
        <f t="shared" si="8"/>
        <v>1258.8599999999999</v>
      </c>
      <c r="M93" s="207">
        <f t="shared" si="8"/>
        <v>1253.78</v>
      </c>
      <c r="N93" s="207">
        <f t="shared" si="8"/>
        <v>922.88</v>
      </c>
      <c r="O93" s="207">
        <f t="shared" si="8"/>
        <v>192.99</v>
      </c>
      <c r="P93" s="207">
        <f t="shared" si="8"/>
        <v>86.89</v>
      </c>
      <c r="Q93" s="207">
        <f t="shared" si="8"/>
        <v>141.24</v>
      </c>
      <c r="R93" s="207">
        <f t="shared" si="8"/>
        <v>0</v>
      </c>
      <c r="S93" s="207">
        <f t="shared" si="8"/>
        <v>246</v>
      </c>
      <c r="T93" s="207">
        <f t="shared" si="8"/>
        <v>916.44</v>
      </c>
      <c r="U93" s="207">
        <f t="shared" si="8"/>
        <v>132.19</v>
      </c>
      <c r="V93" s="207">
        <f t="shared" si="8"/>
        <v>0</v>
      </c>
      <c r="W93" s="207">
        <f t="shared" si="8"/>
        <v>1575.0800000000002</v>
      </c>
      <c r="X93" s="207">
        <f t="shared" si="8"/>
        <v>0</v>
      </c>
      <c r="Y93" s="207">
        <f t="shared" si="8"/>
        <v>991.38</v>
      </c>
      <c r="Z93" s="207">
        <f t="shared" si="8"/>
        <v>1307.76</v>
      </c>
      <c r="AA93" s="207">
        <f t="shared" si="8"/>
        <v>1941.6200000000001</v>
      </c>
      <c r="AB93" s="207">
        <f t="shared" si="8"/>
        <v>2969.55</v>
      </c>
      <c r="AC93" s="207">
        <f t="shared" si="8"/>
        <v>4053.6000000000004</v>
      </c>
      <c r="AD93" s="207">
        <f t="shared" si="8"/>
        <v>64.540000000000006</v>
      </c>
      <c r="AE93" s="207">
        <f t="shared" si="8"/>
        <v>3679.63</v>
      </c>
      <c r="AF93" s="207">
        <f t="shared" si="8"/>
        <v>22483.360000000001</v>
      </c>
      <c r="AG93" s="207">
        <f t="shared" si="8"/>
        <v>2731.38</v>
      </c>
      <c r="AH93" s="207">
        <f t="shared" si="8"/>
        <v>247.49</v>
      </c>
      <c r="AI93" s="207">
        <f t="shared" si="8"/>
        <v>268.27</v>
      </c>
      <c r="AJ93" s="207">
        <f t="shared" si="8"/>
        <v>8849.98</v>
      </c>
      <c r="AK93" s="207">
        <f t="shared" si="8"/>
        <v>5288.77</v>
      </c>
      <c r="AL93" s="207">
        <f t="shared" si="8"/>
        <v>1267.73</v>
      </c>
      <c r="AM93" s="207">
        <f t="shared" si="8"/>
        <v>34</v>
      </c>
      <c r="AN93" s="207">
        <f t="shared" si="8"/>
        <v>2414.87</v>
      </c>
      <c r="AO93" s="207">
        <f t="shared" si="8"/>
        <v>57.019999999999996</v>
      </c>
      <c r="AP93" s="207">
        <f t="shared" si="8"/>
        <v>0</v>
      </c>
      <c r="AQ93" s="207">
        <f t="shared" si="8"/>
        <v>0</v>
      </c>
      <c r="AR93" s="207">
        <f t="shared" si="8"/>
        <v>0</v>
      </c>
      <c r="AS93" s="207">
        <f t="shared" si="8"/>
        <v>225.16</v>
      </c>
      <c r="AT93" s="207">
        <f t="shared" si="8"/>
        <v>525.94000000000005</v>
      </c>
      <c r="AU93" s="207">
        <f t="shared" si="8"/>
        <v>0</v>
      </c>
      <c r="AV93" s="207">
        <f t="shared" si="8"/>
        <v>1280</v>
      </c>
      <c r="AW93" s="207">
        <f t="shared" si="8"/>
        <v>1121.92</v>
      </c>
    </row>
    <row r="94" spans="1:49" x14ac:dyDescent="0.35">
      <c r="A94" s="31"/>
      <c r="B94" s="19"/>
      <c r="C94" s="19"/>
      <c r="D94" s="35"/>
      <c r="E94" s="35"/>
      <c r="F94" s="35"/>
      <c r="G94" s="35"/>
      <c r="H94" s="35"/>
      <c r="I94" s="35"/>
      <c r="J94" s="35"/>
      <c r="K94" s="35"/>
      <c r="L94" s="35"/>
      <c r="M94" s="35"/>
      <c r="N94" s="35"/>
      <c r="O94" s="35"/>
      <c r="P94" s="36"/>
      <c r="Q94" s="36"/>
      <c r="R94" s="36"/>
      <c r="S94" s="36"/>
      <c r="T94" s="36"/>
      <c r="U94" s="36"/>
      <c r="V94" s="36"/>
      <c r="W94" s="36"/>
      <c r="X94" s="36"/>
      <c r="Y94" s="36"/>
      <c r="Z94" s="36"/>
      <c r="AA94" s="36"/>
      <c r="AB94" s="37"/>
      <c r="AC94" s="37"/>
      <c r="AD94" s="37"/>
      <c r="AE94" s="37"/>
      <c r="AF94" s="37"/>
      <c r="AG94" s="37"/>
      <c r="AH94" s="37"/>
      <c r="AI94" s="37"/>
      <c r="AJ94" s="37"/>
      <c r="AK94" s="37"/>
      <c r="AL94" s="37"/>
      <c r="AM94" s="37"/>
      <c r="AN94" s="36"/>
      <c r="AO94" s="36"/>
      <c r="AP94" s="36"/>
      <c r="AQ94" s="36"/>
      <c r="AR94" s="34"/>
      <c r="AS94" s="34"/>
      <c r="AT94" s="34"/>
    </row>
    <row r="95" spans="1:49" x14ac:dyDescent="0.35">
      <c r="A95" s="74" t="s">
        <v>139</v>
      </c>
      <c r="B95" s="19"/>
      <c r="C95" s="19"/>
      <c r="D95" s="35"/>
      <c r="E95" s="35"/>
      <c r="F95" s="35"/>
      <c r="G95" s="35"/>
      <c r="H95" s="35"/>
      <c r="I95" s="35"/>
      <c r="J95" s="35"/>
      <c r="K95" s="35"/>
      <c r="L95" s="35"/>
      <c r="M95" s="35"/>
      <c r="N95" s="35"/>
      <c r="O95" s="35"/>
      <c r="P95" s="36"/>
      <c r="Q95" s="36"/>
      <c r="R95" s="36"/>
      <c r="S95" s="36"/>
      <c r="T95" s="36"/>
      <c r="U95" s="36"/>
      <c r="V95" s="36"/>
      <c r="W95" s="36"/>
      <c r="X95" s="36"/>
      <c r="Y95" s="36"/>
      <c r="Z95" s="36"/>
      <c r="AA95" s="36"/>
      <c r="AB95" s="37"/>
      <c r="AC95" s="37"/>
      <c r="AD95" s="37"/>
      <c r="AE95" s="37"/>
      <c r="AF95" s="37"/>
      <c r="AG95" s="37"/>
      <c r="AH95" s="37"/>
      <c r="AI95" s="37"/>
      <c r="AJ95" s="37"/>
      <c r="AK95" s="37"/>
      <c r="AL95" s="37"/>
      <c r="AM95" s="37"/>
      <c r="AN95" s="36"/>
      <c r="AO95" s="36"/>
      <c r="AP95" s="36"/>
      <c r="AQ95" s="36"/>
      <c r="AR95" s="34"/>
      <c r="AS95" s="34"/>
      <c r="AT95" s="34"/>
    </row>
    <row r="96" spans="1:49" x14ac:dyDescent="0.35">
      <c r="A96" s="11"/>
    </row>
    <row r="97" spans="1:49" ht="21" customHeight="1" x14ac:dyDescent="0.35">
      <c r="A97" s="456" t="s">
        <v>171</v>
      </c>
      <c r="B97" s="456" t="s">
        <v>160</v>
      </c>
      <c r="C97" s="456" t="s">
        <v>153</v>
      </c>
      <c r="D97" s="14">
        <v>42736</v>
      </c>
      <c r="E97" s="14">
        <v>42767</v>
      </c>
      <c r="F97" s="14">
        <v>42795</v>
      </c>
      <c r="G97" s="14">
        <v>42826</v>
      </c>
      <c r="H97" s="14">
        <v>42856</v>
      </c>
      <c r="I97" s="14">
        <v>42887</v>
      </c>
      <c r="J97" s="14">
        <v>42917</v>
      </c>
      <c r="K97" s="14">
        <v>42948</v>
      </c>
      <c r="L97" s="14">
        <v>42979</v>
      </c>
      <c r="M97" s="14">
        <v>43009</v>
      </c>
      <c r="N97" s="14">
        <v>43040</v>
      </c>
      <c r="O97" s="14">
        <v>43070</v>
      </c>
      <c r="P97" s="14">
        <v>43101</v>
      </c>
      <c r="Q97" s="14">
        <v>43132</v>
      </c>
      <c r="R97" s="14">
        <v>43160</v>
      </c>
      <c r="S97" s="14">
        <v>43191</v>
      </c>
      <c r="T97" s="14">
        <v>43221</v>
      </c>
      <c r="U97" s="14">
        <v>43252</v>
      </c>
      <c r="V97" s="14">
        <v>43282</v>
      </c>
      <c r="W97" s="14">
        <v>43313</v>
      </c>
      <c r="X97" s="14">
        <v>43344</v>
      </c>
      <c r="Y97" s="14">
        <v>43374</v>
      </c>
      <c r="Z97" s="14">
        <v>43405</v>
      </c>
      <c r="AA97" s="14">
        <v>43435</v>
      </c>
      <c r="AB97" s="14">
        <v>43466</v>
      </c>
      <c r="AC97" s="14">
        <v>43497</v>
      </c>
      <c r="AD97" s="14">
        <v>43525</v>
      </c>
      <c r="AE97" s="14">
        <v>43556</v>
      </c>
      <c r="AF97" s="14">
        <v>43586</v>
      </c>
      <c r="AG97" s="14">
        <v>43617</v>
      </c>
      <c r="AH97" s="14">
        <v>43647</v>
      </c>
      <c r="AI97" s="14">
        <v>43678</v>
      </c>
      <c r="AJ97" s="14">
        <v>43709</v>
      </c>
      <c r="AK97" s="14">
        <v>43739</v>
      </c>
      <c r="AL97" s="14">
        <v>43770</v>
      </c>
      <c r="AM97" s="14">
        <v>43800</v>
      </c>
      <c r="AN97" s="14">
        <v>43831</v>
      </c>
      <c r="AO97" s="14">
        <v>43862</v>
      </c>
      <c r="AP97" s="14">
        <v>43891</v>
      </c>
      <c r="AQ97" s="14">
        <v>43922</v>
      </c>
      <c r="AR97" s="14">
        <v>43952</v>
      </c>
      <c r="AS97" s="14">
        <v>43983</v>
      </c>
      <c r="AT97" s="14">
        <v>44013</v>
      </c>
      <c r="AU97" s="14">
        <v>44044</v>
      </c>
      <c r="AV97" s="14">
        <v>44075</v>
      </c>
      <c r="AW97" s="15">
        <v>44105</v>
      </c>
    </row>
    <row r="98" spans="1:49" s="34" customFormat="1" x14ac:dyDescent="0.35">
      <c r="A98" s="38" t="s">
        <v>364</v>
      </c>
      <c r="B98" s="40" t="s">
        <v>365</v>
      </c>
      <c r="C98" s="145">
        <v>0</v>
      </c>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3"/>
      <c r="AS98" s="3"/>
      <c r="AT98" s="3"/>
      <c r="AU98" s="28"/>
      <c r="AV98" s="28"/>
      <c r="AW98" s="28"/>
    </row>
    <row r="99" spans="1:49" x14ac:dyDescent="0.35">
      <c r="A99" s="13" t="s">
        <v>364</v>
      </c>
      <c r="B99" s="23" t="s">
        <v>172</v>
      </c>
      <c r="C99" s="102">
        <v>0</v>
      </c>
      <c r="D99" s="4"/>
      <c r="E99" s="4"/>
      <c r="F99" s="4"/>
      <c r="G99" s="4"/>
      <c r="H99" s="4"/>
      <c r="I99" s="4"/>
      <c r="J99" s="4"/>
      <c r="K99" s="3"/>
      <c r="L99" s="3"/>
      <c r="M99" s="4"/>
      <c r="N99" s="4"/>
      <c r="O99" s="3"/>
      <c r="P99" s="3"/>
      <c r="Q99" s="3"/>
      <c r="R99" s="3"/>
      <c r="S99" s="3"/>
      <c r="T99" s="3"/>
      <c r="U99" s="4"/>
      <c r="V99" s="4"/>
      <c r="W99" s="4"/>
      <c r="X99" s="4"/>
      <c r="Y99" s="4"/>
      <c r="Z99" s="3"/>
      <c r="AA99" s="4"/>
      <c r="AB99" s="4"/>
      <c r="AC99" s="3"/>
      <c r="AD99" s="3"/>
      <c r="AE99" s="4"/>
      <c r="AF99" s="4"/>
      <c r="AG99" s="4"/>
      <c r="AH99" s="4"/>
      <c r="AI99" s="4"/>
      <c r="AJ99" s="4"/>
      <c r="AK99" s="4"/>
      <c r="AL99" s="4"/>
      <c r="AM99" s="4"/>
      <c r="AN99" s="4"/>
      <c r="AO99" s="4"/>
      <c r="AP99" s="4"/>
      <c r="AQ99" s="3"/>
      <c r="AR99" s="3"/>
      <c r="AS99" s="3"/>
      <c r="AT99" s="3"/>
      <c r="AU99" s="3"/>
      <c r="AV99" s="3"/>
      <c r="AW99" s="3"/>
    </row>
    <row r="100" spans="1:49" x14ac:dyDescent="0.35">
      <c r="A100" s="13" t="s">
        <v>364</v>
      </c>
      <c r="B100" s="23" t="s">
        <v>173</v>
      </c>
      <c r="C100" s="102">
        <v>0</v>
      </c>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row>
    <row r="101" spans="1:49" s="34" customFormat="1" x14ac:dyDescent="0.35">
      <c r="A101" s="38"/>
      <c r="B101" s="40"/>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3"/>
      <c r="AS101" s="3"/>
      <c r="AT101" s="3"/>
      <c r="AU101" s="28"/>
      <c r="AV101" s="28"/>
      <c r="AW101" s="28"/>
    </row>
    <row r="102" spans="1:49" s="34" customFormat="1" x14ac:dyDescent="0.35">
      <c r="A102" s="38" t="s">
        <v>366</v>
      </c>
      <c r="B102" s="40" t="s">
        <v>365</v>
      </c>
      <c r="C102" s="145">
        <v>0</v>
      </c>
      <c r="D102" s="3"/>
      <c r="E102" s="3"/>
      <c r="F102" s="3"/>
      <c r="G102" s="3"/>
      <c r="H102" s="3"/>
      <c r="I102" s="3"/>
      <c r="J102" s="3"/>
      <c r="K102" s="3"/>
      <c r="L102" s="3"/>
      <c r="M102" s="3"/>
      <c r="N102" s="3"/>
      <c r="O102" s="3"/>
      <c r="P102" s="3"/>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3"/>
      <c r="AS102" s="3"/>
      <c r="AT102" s="3"/>
      <c r="AU102" s="3"/>
      <c r="AV102" s="28"/>
      <c r="AW102" s="28"/>
    </row>
    <row r="103" spans="1:49" x14ac:dyDescent="0.35">
      <c r="A103" s="13" t="s">
        <v>366</v>
      </c>
      <c r="B103" s="23" t="s">
        <v>172</v>
      </c>
      <c r="C103" s="102">
        <v>0</v>
      </c>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row>
    <row r="104" spans="1:49" x14ac:dyDescent="0.35">
      <c r="A104" s="13" t="s">
        <v>366</v>
      </c>
      <c r="B104" s="23" t="s">
        <v>173</v>
      </c>
      <c r="C104" s="102">
        <v>0</v>
      </c>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row>
    <row r="105" spans="1:49" s="34" customFormat="1" x14ac:dyDescent="0.35">
      <c r="A105" s="38"/>
      <c r="B105" s="40"/>
      <c r="C105" s="3"/>
      <c r="D105" s="3"/>
      <c r="E105" s="3"/>
      <c r="F105" s="3"/>
      <c r="G105" s="3"/>
      <c r="H105" s="3"/>
      <c r="I105" s="3"/>
      <c r="J105" s="3"/>
      <c r="K105" s="3"/>
      <c r="L105" s="3"/>
      <c r="M105" s="3"/>
      <c r="N105" s="3"/>
      <c r="O105" s="3"/>
      <c r="P105" s="3"/>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3"/>
      <c r="AS105" s="3"/>
      <c r="AT105" s="3"/>
      <c r="AU105" s="3"/>
      <c r="AV105" s="28"/>
      <c r="AW105" s="28"/>
    </row>
    <row r="106" spans="1:49" s="34" customFormat="1" x14ac:dyDescent="0.35">
      <c r="A106" s="38" t="s">
        <v>367</v>
      </c>
      <c r="B106" s="40" t="s">
        <v>365</v>
      </c>
      <c r="C106" s="145">
        <v>0</v>
      </c>
      <c r="D106" s="28"/>
      <c r="E106" s="28"/>
      <c r="F106" s="28"/>
      <c r="G106" s="28"/>
      <c r="H106" s="28"/>
      <c r="I106" s="28"/>
      <c r="J106" s="28"/>
      <c r="K106" s="28"/>
      <c r="L106" s="28"/>
      <c r="M106" s="28"/>
      <c r="N106" s="28"/>
      <c r="O106" s="28"/>
      <c r="P106" s="28"/>
      <c r="Q106" s="28"/>
      <c r="R106" s="28"/>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row>
    <row r="107" spans="1:49" x14ac:dyDescent="0.35">
      <c r="A107" s="13" t="s">
        <v>367</v>
      </c>
      <c r="B107" s="23" t="s">
        <v>172</v>
      </c>
      <c r="C107" s="102">
        <v>0</v>
      </c>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row>
    <row r="108" spans="1:49" x14ac:dyDescent="0.35">
      <c r="A108" s="13" t="s">
        <v>367</v>
      </c>
      <c r="B108" s="23" t="s">
        <v>173</v>
      </c>
      <c r="C108" s="102">
        <v>0</v>
      </c>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s="34" customFormat="1" x14ac:dyDescent="0.35">
      <c r="A109" s="38"/>
      <c r="B109" s="40"/>
      <c r="C109" s="28"/>
      <c r="D109" s="28"/>
      <c r="E109" s="28"/>
      <c r="F109" s="28"/>
      <c r="G109" s="28"/>
      <c r="H109" s="28"/>
      <c r="I109" s="28"/>
      <c r="J109" s="28"/>
      <c r="K109" s="28"/>
      <c r="L109" s="28"/>
      <c r="M109" s="28"/>
      <c r="N109" s="28"/>
      <c r="O109" s="28"/>
      <c r="P109" s="28"/>
      <c r="Q109" s="28"/>
      <c r="R109" s="28"/>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row>
    <row r="110" spans="1:49" s="34" customFormat="1" x14ac:dyDescent="0.35">
      <c r="A110" s="40" t="s">
        <v>368</v>
      </c>
      <c r="B110" s="40" t="s">
        <v>365</v>
      </c>
      <c r="C110" s="145">
        <v>0</v>
      </c>
      <c r="D110" s="28"/>
      <c r="E110" s="28"/>
      <c r="F110" s="28"/>
      <c r="G110" s="28"/>
      <c r="H110" s="28"/>
      <c r="I110" s="28"/>
      <c r="J110" s="28"/>
      <c r="K110" s="28"/>
      <c r="L110" s="28"/>
      <c r="M110" s="28"/>
      <c r="N110" s="28"/>
      <c r="O110" s="28"/>
      <c r="P110" s="28"/>
      <c r="Q110" s="28"/>
      <c r="R110" s="28"/>
      <c r="S110" s="28"/>
      <c r="T110" s="28"/>
      <c r="U110" s="28"/>
      <c r="V110" s="28"/>
      <c r="W110" s="28"/>
      <c r="X110" s="3"/>
      <c r="Y110" s="3"/>
      <c r="Z110" s="3"/>
      <c r="AA110" s="3"/>
      <c r="AB110" s="3"/>
      <c r="AC110" s="28"/>
      <c r="AD110" s="28"/>
      <c r="AE110" s="3"/>
      <c r="AF110" s="3"/>
      <c r="AG110" s="28"/>
      <c r="AH110" s="3"/>
      <c r="AI110" s="3"/>
      <c r="AJ110" s="3"/>
      <c r="AK110" s="28"/>
      <c r="AL110" s="3"/>
      <c r="AM110" s="3"/>
      <c r="AN110" s="3"/>
      <c r="AO110" s="3"/>
      <c r="AP110" s="3"/>
      <c r="AQ110" s="3"/>
      <c r="AR110" s="3"/>
      <c r="AS110" s="3"/>
      <c r="AT110" s="3"/>
      <c r="AU110" s="3"/>
      <c r="AV110" s="3"/>
      <c r="AW110" s="28"/>
    </row>
    <row r="111" spans="1:49" x14ac:dyDescent="0.35">
      <c r="A111" s="40" t="s">
        <v>368</v>
      </c>
      <c r="B111" s="23" t="s">
        <v>172</v>
      </c>
      <c r="C111" s="102">
        <v>0</v>
      </c>
      <c r="D111" s="3"/>
      <c r="E111" s="4"/>
      <c r="F111" s="4"/>
      <c r="G111" s="3"/>
      <c r="H111" s="3"/>
      <c r="I111" s="3"/>
      <c r="J111" s="3"/>
      <c r="K111" s="3"/>
      <c r="L111" s="3"/>
      <c r="M111" s="4"/>
      <c r="N111" s="3"/>
      <c r="O111" s="4"/>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row>
    <row r="112" spans="1:49" x14ac:dyDescent="0.35">
      <c r="A112" s="40" t="s">
        <v>368</v>
      </c>
      <c r="B112" s="23" t="s">
        <v>173</v>
      </c>
      <c r="C112" s="102">
        <v>0</v>
      </c>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row>
    <row r="113" spans="1:51" s="101" customFormat="1" x14ac:dyDescent="0.35">
      <c r="A113" s="575" t="s">
        <v>175</v>
      </c>
      <c r="B113" s="576" t="s">
        <v>175</v>
      </c>
      <c r="C113" s="72"/>
      <c r="D113" s="72">
        <f>D110+D106+D102+D98</f>
        <v>0</v>
      </c>
      <c r="E113" s="72">
        <f t="shared" ref="E113:AW113" si="9">E110+E106+E102+E98</f>
        <v>0</v>
      </c>
      <c r="F113" s="72">
        <f t="shared" si="9"/>
        <v>0</v>
      </c>
      <c r="G113" s="72">
        <f t="shared" si="9"/>
        <v>0</v>
      </c>
      <c r="H113" s="72">
        <f t="shared" si="9"/>
        <v>0</v>
      </c>
      <c r="I113" s="72">
        <f t="shared" si="9"/>
        <v>0</v>
      </c>
      <c r="J113" s="72">
        <f t="shared" si="9"/>
        <v>0</v>
      </c>
      <c r="K113" s="72">
        <f t="shared" si="9"/>
        <v>0</v>
      </c>
      <c r="L113" s="72">
        <f t="shared" si="9"/>
        <v>0</v>
      </c>
      <c r="M113" s="72">
        <f t="shared" si="9"/>
        <v>0</v>
      </c>
      <c r="N113" s="72">
        <f t="shared" si="9"/>
        <v>0</v>
      </c>
      <c r="O113" s="72">
        <f t="shared" si="9"/>
        <v>0</v>
      </c>
      <c r="P113" s="72">
        <f t="shared" si="9"/>
        <v>0</v>
      </c>
      <c r="Q113" s="72">
        <f t="shared" si="9"/>
        <v>0</v>
      </c>
      <c r="R113" s="72">
        <f t="shared" si="9"/>
        <v>0</v>
      </c>
      <c r="S113" s="72">
        <f t="shared" si="9"/>
        <v>0</v>
      </c>
      <c r="T113" s="72">
        <f t="shared" si="9"/>
        <v>0</v>
      </c>
      <c r="U113" s="72">
        <f t="shared" si="9"/>
        <v>0</v>
      </c>
      <c r="V113" s="72">
        <f t="shared" si="9"/>
        <v>0</v>
      </c>
      <c r="W113" s="72">
        <f t="shared" si="9"/>
        <v>0</v>
      </c>
      <c r="X113" s="72">
        <f t="shared" si="9"/>
        <v>0</v>
      </c>
      <c r="Y113" s="72">
        <f t="shared" si="9"/>
        <v>0</v>
      </c>
      <c r="Z113" s="72">
        <f t="shared" si="9"/>
        <v>0</v>
      </c>
      <c r="AA113" s="72">
        <f t="shared" si="9"/>
        <v>0</v>
      </c>
      <c r="AB113" s="72">
        <f t="shared" si="9"/>
        <v>0</v>
      </c>
      <c r="AC113" s="72">
        <f t="shared" si="9"/>
        <v>0</v>
      </c>
      <c r="AD113" s="72">
        <f t="shared" si="9"/>
        <v>0</v>
      </c>
      <c r="AE113" s="72">
        <f t="shared" si="9"/>
        <v>0</v>
      </c>
      <c r="AF113" s="72">
        <f t="shared" si="9"/>
        <v>0</v>
      </c>
      <c r="AG113" s="72">
        <f t="shared" si="9"/>
        <v>0</v>
      </c>
      <c r="AH113" s="72">
        <f t="shared" si="9"/>
        <v>0</v>
      </c>
      <c r="AI113" s="72">
        <f t="shared" si="9"/>
        <v>0</v>
      </c>
      <c r="AJ113" s="72">
        <f t="shared" si="9"/>
        <v>0</v>
      </c>
      <c r="AK113" s="72">
        <f t="shared" si="9"/>
        <v>0</v>
      </c>
      <c r="AL113" s="72">
        <f t="shared" si="9"/>
        <v>0</v>
      </c>
      <c r="AM113" s="72">
        <f t="shared" si="9"/>
        <v>0</v>
      </c>
      <c r="AN113" s="72">
        <f t="shared" si="9"/>
        <v>0</v>
      </c>
      <c r="AO113" s="72">
        <f t="shared" si="9"/>
        <v>0</v>
      </c>
      <c r="AP113" s="72">
        <f t="shared" si="9"/>
        <v>0</v>
      </c>
      <c r="AQ113" s="72">
        <f t="shared" si="9"/>
        <v>0</v>
      </c>
      <c r="AR113" s="72">
        <f t="shared" si="9"/>
        <v>0</v>
      </c>
      <c r="AS113" s="72">
        <f t="shared" si="9"/>
        <v>0</v>
      </c>
      <c r="AT113" s="72">
        <f t="shared" si="9"/>
        <v>0</v>
      </c>
      <c r="AU113" s="72">
        <f t="shared" si="9"/>
        <v>0</v>
      </c>
      <c r="AV113" s="72">
        <f t="shared" si="9"/>
        <v>0</v>
      </c>
      <c r="AW113" s="100">
        <f t="shared" si="9"/>
        <v>0</v>
      </c>
    </row>
    <row r="114" spans="1:51" x14ac:dyDescent="0.35">
      <c r="A114" s="11"/>
    </row>
    <row r="115" spans="1:51" x14ac:dyDescent="0.35">
      <c r="A115" s="51" t="s">
        <v>176</v>
      </c>
    </row>
    <row r="116" spans="1:51" ht="15" thickBot="1" x14ac:dyDescent="0.4"/>
    <row r="117" spans="1:51" x14ac:dyDescent="0.35">
      <c r="A117" s="458" t="s">
        <v>171</v>
      </c>
      <c r="B117" s="456" t="s">
        <v>160</v>
      </c>
      <c r="C117" s="456" t="s">
        <v>153</v>
      </c>
      <c r="D117" s="14">
        <v>42736</v>
      </c>
      <c r="E117" s="14">
        <v>42767</v>
      </c>
      <c r="F117" s="14">
        <v>42795</v>
      </c>
      <c r="G117" s="14">
        <v>42826</v>
      </c>
      <c r="H117" s="14">
        <v>42856</v>
      </c>
      <c r="I117" s="14">
        <v>42887</v>
      </c>
      <c r="J117" s="14">
        <v>42917</v>
      </c>
      <c r="K117" s="14">
        <v>42948</v>
      </c>
      <c r="L117" s="14">
        <v>42979</v>
      </c>
      <c r="M117" s="14">
        <v>43009</v>
      </c>
      <c r="N117" s="14">
        <v>43040</v>
      </c>
      <c r="O117" s="14">
        <v>43070</v>
      </c>
      <c r="P117" s="14">
        <v>43101</v>
      </c>
      <c r="Q117" s="14">
        <v>43132</v>
      </c>
      <c r="R117" s="14">
        <v>43160</v>
      </c>
      <c r="S117" s="14">
        <v>43191</v>
      </c>
      <c r="T117" s="14">
        <v>43221</v>
      </c>
      <c r="U117" s="14">
        <v>43252</v>
      </c>
      <c r="V117" s="14">
        <v>43282</v>
      </c>
      <c r="W117" s="14">
        <v>43313</v>
      </c>
      <c r="X117" s="14">
        <v>43344</v>
      </c>
      <c r="Y117" s="14">
        <v>43374</v>
      </c>
      <c r="Z117" s="14">
        <v>43405</v>
      </c>
      <c r="AA117" s="14">
        <v>43435</v>
      </c>
      <c r="AB117" s="14">
        <v>43466</v>
      </c>
      <c r="AC117" s="14">
        <v>43497</v>
      </c>
      <c r="AD117" s="14">
        <v>43525</v>
      </c>
      <c r="AE117" s="14">
        <v>43556</v>
      </c>
      <c r="AF117" s="14">
        <v>43586</v>
      </c>
      <c r="AG117" s="14">
        <v>43617</v>
      </c>
      <c r="AH117" s="14">
        <v>43647</v>
      </c>
      <c r="AI117" s="14">
        <v>43678</v>
      </c>
      <c r="AJ117" s="14">
        <v>43709</v>
      </c>
      <c r="AK117" s="14">
        <v>43739</v>
      </c>
      <c r="AL117" s="14">
        <v>43770</v>
      </c>
      <c r="AM117" s="14">
        <v>43800</v>
      </c>
      <c r="AN117" s="14">
        <v>43831</v>
      </c>
      <c r="AO117" s="14">
        <v>43862</v>
      </c>
      <c r="AP117" s="14">
        <v>43891</v>
      </c>
      <c r="AQ117" s="14">
        <v>43922</v>
      </c>
      <c r="AR117" s="14">
        <v>43952</v>
      </c>
      <c r="AS117" s="14">
        <v>43983</v>
      </c>
      <c r="AT117" s="14">
        <v>44013</v>
      </c>
      <c r="AU117" s="14">
        <v>44044</v>
      </c>
      <c r="AV117" s="14">
        <v>44075</v>
      </c>
      <c r="AW117" s="15">
        <v>44105</v>
      </c>
      <c r="AX117" s="96"/>
      <c r="AY117" s="96"/>
    </row>
    <row r="118" spans="1:51" x14ac:dyDescent="0.35">
      <c r="A118" s="161" t="s">
        <v>371</v>
      </c>
      <c r="B118" s="160" t="s">
        <v>177</v>
      </c>
      <c r="C118" s="162">
        <f t="shared" ref="C118:C126" si="10">AVERAGE(D118:AW118)</f>
        <v>4673.413043478261</v>
      </c>
      <c r="D118" s="4">
        <v>4825</v>
      </c>
      <c r="E118" s="4">
        <v>4836</v>
      </c>
      <c r="F118" s="4">
        <v>4821</v>
      </c>
      <c r="G118" s="4">
        <v>4774</v>
      </c>
      <c r="H118" s="4">
        <v>4844</v>
      </c>
      <c r="I118" s="4">
        <v>4858</v>
      </c>
      <c r="J118" s="4">
        <v>4715</v>
      </c>
      <c r="K118" s="4">
        <v>4859</v>
      </c>
      <c r="L118" s="4">
        <v>4816</v>
      </c>
      <c r="M118" s="4">
        <v>4844</v>
      </c>
      <c r="N118" s="4">
        <v>4779</v>
      </c>
      <c r="O118" s="4">
        <v>4777</v>
      </c>
      <c r="P118" s="4">
        <v>4831</v>
      </c>
      <c r="Q118" s="4">
        <v>4797</v>
      </c>
      <c r="R118" s="4">
        <v>4834</v>
      </c>
      <c r="S118" s="4">
        <v>4670</v>
      </c>
      <c r="T118" s="4">
        <v>4671</v>
      </c>
      <c r="U118" s="4">
        <v>4669</v>
      </c>
      <c r="V118" s="4">
        <v>4619</v>
      </c>
      <c r="W118" s="4">
        <v>4650</v>
      </c>
      <c r="X118" s="4">
        <v>4964</v>
      </c>
      <c r="Y118" s="4">
        <v>4587</v>
      </c>
      <c r="Z118" s="4">
        <v>4615</v>
      </c>
      <c r="AA118" s="4">
        <v>4592</v>
      </c>
      <c r="AB118" s="4">
        <v>4672</v>
      </c>
      <c r="AC118" s="4">
        <v>4577</v>
      </c>
      <c r="AD118" s="4">
        <v>4639</v>
      </c>
      <c r="AE118" s="4">
        <v>4653</v>
      </c>
      <c r="AF118" s="4">
        <v>4612</v>
      </c>
      <c r="AG118" s="4">
        <v>5088</v>
      </c>
      <c r="AH118" s="4">
        <v>4577</v>
      </c>
      <c r="AI118" s="4">
        <v>4563</v>
      </c>
      <c r="AJ118" s="4">
        <v>4569</v>
      </c>
      <c r="AK118" s="4">
        <v>4570</v>
      </c>
      <c r="AL118" s="4">
        <v>4525</v>
      </c>
      <c r="AM118" s="4">
        <v>4532</v>
      </c>
      <c r="AN118" s="4">
        <v>4514</v>
      </c>
      <c r="AO118" s="4">
        <v>4466</v>
      </c>
      <c r="AP118" s="4">
        <v>4461</v>
      </c>
      <c r="AQ118" s="4">
        <v>4451</v>
      </c>
      <c r="AR118" s="4">
        <v>4403</v>
      </c>
      <c r="AS118" s="4">
        <v>4442</v>
      </c>
      <c r="AT118" s="4">
        <v>4502</v>
      </c>
      <c r="AU118" s="4">
        <v>5094</v>
      </c>
      <c r="AV118" s="4">
        <v>4435</v>
      </c>
      <c r="AW118" s="4">
        <v>4385</v>
      </c>
      <c r="AX118" s="96"/>
      <c r="AY118" s="96"/>
    </row>
    <row r="119" spans="1:51" s="206" customFormat="1" x14ac:dyDescent="0.35">
      <c r="A119" s="428" t="s">
        <v>371</v>
      </c>
      <c r="B119" s="429" t="s">
        <v>178</v>
      </c>
      <c r="C119" s="271">
        <f t="shared" si="10"/>
        <v>408586.03260869568</v>
      </c>
      <c r="D119" s="145">
        <v>435308.5</v>
      </c>
      <c r="E119" s="145">
        <v>417411.5</v>
      </c>
      <c r="F119" s="145">
        <v>471289.5</v>
      </c>
      <c r="G119" s="145">
        <v>447672.5</v>
      </c>
      <c r="H119" s="145">
        <v>475590.5</v>
      </c>
      <c r="I119" s="145">
        <v>482504</v>
      </c>
      <c r="J119" s="145">
        <v>433598</v>
      </c>
      <c r="K119" s="145">
        <v>499378</v>
      </c>
      <c r="L119" s="145">
        <v>462148.5</v>
      </c>
      <c r="M119" s="145">
        <v>447155.5</v>
      </c>
      <c r="N119" s="145">
        <v>455774</v>
      </c>
      <c r="O119" s="145">
        <v>454047</v>
      </c>
      <c r="P119" s="145">
        <v>446468</v>
      </c>
      <c r="Q119" s="145">
        <v>417439</v>
      </c>
      <c r="R119" s="145">
        <v>449344.5</v>
      </c>
      <c r="S119" s="145">
        <v>417197</v>
      </c>
      <c r="T119" s="145">
        <v>429660</v>
      </c>
      <c r="U119" s="145">
        <v>463479.5</v>
      </c>
      <c r="V119" s="145">
        <v>430842.5</v>
      </c>
      <c r="W119" s="145">
        <v>484753.5</v>
      </c>
      <c r="X119" s="145">
        <v>431964.5</v>
      </c>
      <c r="Y119" s="145">
        <v>475486</v>
      </c>
      <c r="Z119" s="145">
        <v>436188.5</v>
      </c>
      <c r="AA119" s="145">
        <v>432470.5</v>
      </c>
      <c r="AB119" s="145">
        <v>432305.5</v>
      </c>
      <c r="AC119" s="145">
        <v>401753</v>
      </c>
      <c r="AD119" s="145">
        <v>462577.5</v>
      </c>
      <c r="AE119" s="145">
        <v>464623.5</v>
      </c>
      <c r="AF119" s="145">
        <v>451198</v>
      </c>
      <c r="AG119" s="145">
        <v>435660.5</v>
      </c>
      <c r="AH119" s="145">
        <v>441947</v>
      </c>
      <c r="AI119" s="145">
        <v>458018</v>
      </c>
      <c r="AJ119" s="145">
        <v>410883</v>
      </c>
      <c r="AK119" s="145">
        <v>457391</v>
      </c>
      <c r="AL119" s="145">
        <v>413809</v>
      </c>
      <c r="AM119" s="145">
        <v>424611</v>
      </c>
      <c r="AN119" s="145">
        <v>423131.5</v>
      </c>
      <c r="AO119" s="145">
        <v>380688</v>
      </c>
      <c r="AP119" s="145">
        <v>350344.5</v>
      </c>
      <c r="AQ119" s="145">
        <v>220467.5</v>
      </c>
      <c r="AR119" s="145">
        <v>196966</v>
      </c>
      <c r="AS119" s="145">
        <v>226297.5</v>
      </c>
      <c r="AT119" s="145">
        <v>230279.5</v>
      </c>
      <c r="AU119" s="145">
        <v>239849.5</v>
      </c>
      <c r="AV119" s="145">
        <v>230950.5</v>
      </c>
      <c r="AW119" s="145">
        <v>244035</v>
      </c>
      <c r="AX119" s="225"/>
      <c r="AY119" s="225"/>
    </row>
    <row r="120" spans="1:51" s="225" customFormat="1" x14ac:dyDescent="0.35">
      <c r="A120" s="428" t="s">
        <v>371</v>
      </c>
      <c r="B120" s="429" t="s">
        <v>166</v>
      </c>
      <c r="C120" s="271">
        <f t="shared" si="10"/>
        <v>87.23847826086957</v>
      </c>
      <c r="D120" s="145">
        <v>90.22</v>
      </c>
      <c r="E120" s="145">
        <v>86.31</v>
      </c>
      <c r="F120" s="145">
        <v>97.76</v>
      </c>
      <c r="G120" s="145">
        <v>93.77</v>
      </c>
      <c r="H120" s="145">
        <v>98.18</v>
      </c>
      <c r="I120" s="145">
        <v>99.32</v>
      </c>
      <c r="J120" s="145">
        <v>91.96</v>
      </c>
      <c r="K120" s="145">
        <v>102.77</v>
      </c>
      <c r="L120" s="145">
        <v>95.96</v>
      </c>
      <c r="M120" s="145">
        <v>92.31</v>
      </c>
      <c r="N120" s="145">
        <v>95.37</v>
      </c>
      <c r="O120" s="145">
        <v>95.05</v>
      </c>
      <c r="P120" s="145">
        <v>92.42</v>
      </c>
      <c r="Q120" s="145">
        <v>87.02</v>
      </c>
      <c r="R120" s="145">
        <v>92.96</v>
      </c>
      <c r="S120" s="145">
        <v>89.34</v>
      </c>
      <c r="T120" s="145">
        <v>91.98</v>
      </c>
      <c r="U120" s="145">
        <v>99.27</v>
      </c>
      <c r="V120" s="145">
        <v>93.28</v>
      </c>
      <c r="W120" s="145">
        <v>104.25</v>
      </c>
      <c r="X120" s="145">
        <v>87.02</v>
      </c>
      <c r="Y120" s="145">
        <v>103.66</v>
      </c>
      <c r="Z120" s="145">
        <v>94.52</v>
      </c>
      <c r="AA120" s="145">
        <v>94.18</v>
      </c>
      <c r="AB120" s="145">
        <v>92.53</v>
      </c>
      <c r="AC120" s="145">
        <v>87.78</v>
      </c>
      <c r="AD120" s="145">
        <v>99.71</v>
      </c>
      <c r="AE120" s="145">
        <v>99.85</v>
      </c>
      <c r="AF120" s="145">
        <v>97.83</v>
      </c>
      <c r="AG120" s="145">
        <v>85.63</v>
      </c>
      <c r="AH120" s="145">
        <v>96.56</v>
      </c>
      <c r="AI120" s="145">
        <v>100.38</v>
      </c>
      <c r="AJ120" s="145">
        <v>89.93</v>
      </c>
      <c r="AK120" s="145">
        <v>100.09</v>
      </c>
      <c r="AL120" s="145">
        <v>91.45</v>
      </c>
      <c r="AM120" s="145">
        <v>93.69</v>
      </c>
      <c r="AN120" s="145">
        <v>93.74</v>
      </c>
      <c r="AO120" s="145">
        <v>85.24</v>
      </c>
      <c r="AP120" s="145">
        <v>78.53</v>
      </c>
      <c r="AQ120" s="145">
        <v>49.53</v>
      </c>
      <c r="AR120" s="145">
        <v>44.73</v>
      </c>
      <c r="AS120" s="145">
        <v>50.94</v>
      </c>
      <c r="AT120" s="145">
        <v>51.15</v>
      </c>
      <c r="AU120" s="145">
        <v>47.08</v>
      </c>
      <c r="AV120" s="145">
        <v>52.07</v>
      </c>
      <c r="AW120" s="145">
        <v>55.65</v>
      </c>
    </row>
    <row r="121" spans="1:51" x14ac:dyDescent="0.35">
      <c r="A121" s="161" t="s">
        <v>372</v>
      </c>
      <c r="B121" s="160" t="s">
        <v>177</v>
      </c>
      <c r="C121" s="162">
        <f t="shared" si="10"/>
        <v>37954.34782608696</v>
      </c>
      <c r="D121" s="4">
        <v>45635</v>
      </c>
      <c r="E121" s="4">
        <v>43698</v>
      </c>
      <c r="F121" s="4">
        <v>45932</v>
      </c>
      <c r="G121" s="4">
        <v>44634</v>
      </c>
      <c r="H121" s="4">
        <v>47649</v>
      </c>
      <c r="I121" s="4">
        <v>46508</v>
      </c>
      <c r="J121" s="4">
        <v>43951</v>
      </c>
      <c r="K121" s="4">
        <v>46595</v>
      </c>
      <c r="L121" s="4">
        <v>44852</v>
      </c>
      <c r="M121" s="4">
        <v>46671</v>
      </c>
      <c r="N121" s="4">
        <v>45446</v>
      </c>
      <c r="O121" s="4">
        <v>43574</v>
      </c>
      <c r="P121" s="4">
        <v>44455</v>
      </c>
      <c r="Q121" s="4">
        <v>43632</v>
      </c>
      <c r="R121" s="4">
        <v>44187</v>
      </c>
      <c r="S121" s="4">
        <v>45098</v>
      </c>
      <c r="T121" s="4">
        <v>45500</v>
      </c>
      <c r="U121" s="4">
        <v>43911</v>
      </c>
      <c r="V121" s="4">
        <v>43160</v>
      </c>
      <c r="W121" s="4">
        <v>43780</v>
      </c>
      <c r="X121" s="4">
        <v>41690</v>
      </c>
      <c r="Y121" s="4">
        <v>45434</v>
      </c>
      <c r="Z121" s="4">
        <v>42043</v>
      </c>
      <c r="AA121" s="4">
        <v>40760</v>
      </c>
      <c r="AB121" s="4">
        <v>42774</v>
      </c>
      <c r="AC121" s="4">
        <v>41159</v>
      </c>
      <c r="AD121" s="4">
        <v>43309</v>
      </c>
      <c r="AE121" s="4">
        <v>44066</v>
      </c>
      <c r="AF121" s="4">
        <v>43272</v>
      </c>
      <c r="AG121" s="4">
        <v>41114</v>
      </c>
      <c r="AH121" s="4">
        <v>41725</v>
      </c>
      <c r="AI121" s="4">
        <v>41378</v>
      </c>
      <c r="AJ121" s="4">
        <v>41235</v>
      </c>
      <c r="AK121" s="4">
        <v>42310</v>
      </c>
      <c r="AL121" s="4">
        <v>39860</v>
      </c>
      <c r="AM121" s="4">
        <v>38871</v>
      </c>
      <c r="AN121" s="4">
        <v>41852</v>
      </c>
      <c r="AO121" s="4">
        <v>41009</v>
      </c>
      <c r="AP121" s="4">
        <v>31365</v>
      </c>
      <c r="AQ121" s="4">
        <v>3140</v>
      </c>
      <c r="AR121" s="4">
        <v>3726</v>
      </c>
      <c r="AS121" s="4">
        <v>6650</v>
      </c>
      <c r="AT121" s="4">
        <v>9044</v>
      </c>
      <c r="AU121" s="4">
        <v>9636</v>
      </c>
      <c r="AV121" s="4">
        <v>14398</v>
      </c>
      <c r="AW121" s="4">
        <v>15212</v>
      </c>
      <c r="AX121" s="96"/>
      <c r="AY121" s="96"/>
    </row>
    <row r="122" spans="1:51" s="206" customFormat="1" x14ac:dyDescent="0.35">
      <c r="A122" s="428" t="s">
        <v>372</v>
      </c>
      <c r="B122" s="429" t="s">
        <v>178</v>
      </c>
      <c r="C122" s="271">
        <f t="shared" si="10"/>
        <v>589932.27173913049</v>
      </c>
      <c r="D122" s="145">
        <v>724377.5</v>
      </c>
      <c r="E122" s="145">
        <v>655718.25</v>
      </c>
      <c r="F122" s="145">
        <v>743160</v>
      </c>
      <c r="G122" s="145">
        <v>678441.5</v>
      </c>
      <c r="H122" s="145">
        <v>772070.75</v>
      </c>
      <c r="I122" s="145">
        <v>745569</v>
      </c>
      <c r="J122" s="145">
        <v>677685.25</v>
      </c>
      <c r="K122" s="145">
        <v>769617.75</v>
      </c>
      <c r="L122" s="145">
        <v>694424.5</v>
      </c>
      <c r="M122" s="145">
        <v>744532.25</v>
      </c>
      <c r="N122" s="145">
        <v>708930.75</v>
      </c>
      <c r="O122" s="145">
        <v>654527.5</v>
      </c>
      <c r="P122" s="145">
        <v>702325.25</v>
      </c>
      <c r="Q122" s="145">
        <v>667746.75</v>
      </c>
      <c r="R122" s="145">
        <v>698907</v>
      </c>
      <c r="S122" s="145">
        <v>714650.75</v>
      </c>
      <c r="T122" s="145">
        <v>749556.5</v>
      </c>
      <c r="U122" s="145">
        <v>698112.25</v>
      </c>
      <c r="V122" s="145">
        <v>676007.75</v>
      </c>
      <c r="W122" s="145">
        <v>707588.75</v>
      </c>
      <c r="X122" s="145">
        <v>610942.75</v>
      </c>
      <c r="Y122" s="145">
        <v>742079.25</v>
      </c>
      <c r="Z122" s="145">
        <v>657109.75</v>
      </c>
      <c r="AA122" s="145">
        <v>619704.25</v>
      </c>
      <c r="AB122" s="145">
        <v>693728.75</v>
      </c>
      <c r="AC122" s="145">
        <v>641484.25</v>
      </c>
      <c r="AD122" s="145">
        <v>707280.75</v>
      </c>
      <c r="AE122" s="145">
        <v>717227.5</v>
      </c>
      <c r="AF122" s="145">
        <v>711106</v>
      </c>
      <c r="AG122" s="145">
        <v>635362.75</v>
      </c>
      <c r="AH122" s="145">
        <v>674718</v>
      </c>
      <c r="AI122" s="145">
        <v>655963</v>
      </c>
      <c r="AJ122" s="145">
        <v>631515.5</v>
      </c>
      <c r="AK122" s="145">
        <v>675372.5</v>
      </c>
      <c r="AL122" s="145">
        <v>603748.75</v>
      </c>
      <c r="AM122" s="145">
        <v>574978.25</v>
      </c>
      <c r="AN122" s="145">
        <v>663341.25</v>
      </c>
      <c r="AO122" s="145">
        <v>624272</v>
      </c>
      <c r="AP122" s="145">
        <v>384221.75</v>
      </c>
      <c r="AQ122" s="145">
        <v>39517.5</v>
      </c>
      <c r="AR122" s="145">
        <v>45072.5</v>
      </c>
      <c r="AS122" s="145">
        <v>77338.25</v>
      </c>
      <c r="AT122" s="145">
        <v>109832.25</v>
      </c>
      <c r="AU122" s="145">
        <v>114694.25</v>
      </c>
      <c r="AV122" s="145">
        <v>164716.75</v>
      </c>
      <c r="AW122" s="145">
        <v>177606</v>
      </c>
      <c r="AX122" s="225"/>
      <c r="AY122" s="225"/>
    </row>
    <row r="123" spans="1:51" s="225" customFormat="1" x14ac:dyDescent="0.35">
      <c r="A123" s="428" t="s">
        <v>372</v>
      </c>
      <c r="B123" s="429" t="s">
        <v>166</v>
      </c>
      <c r="C123" s="271">
        <f t="shared" si="10"/>
        <v>15.07804347826087</v>
      </c>
      <c r="D123" s="145">
        <v>15.87</v>
      </c>
      <c r="E123" s="145">
        <v>15.01</v>
      </c>
      <c r="F123" s="145">
        <v>16.18</v>
      </c>
      <c r="G123" s="145">
        <v>15.2</v>
      </c>
      <c r="H123" s="145">
        <v>16.2</v>
      </c>
      <c r="I123" s="145">
        <v>16.03</v>
      </c>
      <c r="J123" s="145">
        <v>15.42</v>
      </c>
      <c r="K123" s="145">
        <v>16.52</v>
      </c>
      <c r="L123" s="145">
        <v>15.48</v>
      </c>
      <c r="M123" s="145">
        <v>15.95</v>
      </c>
      <c r="N123" s="145">
        <v>15.6</v>
      </c>
      <c r="O123" s="145">
        <v>15.02</v>
      </c>
      <c r="P123" s="145">
        <v>15.8</v>
      </c>
      <c r="Q123" s="145">
        <v>15.3</v>
      </c>
      <c r="R123" s="145">
        <v>15.82</v>
      </c>
      <c r="S123" s="145">
        <v>15.85</v>
      </c>
      <c r="T123" s="145">
        <v>16.47</v>
      </c>
      <c r="U123" s="145">
        <v>15.9</v>
      </c>
      <c r="V123" s="145">
        <v>15.66</v>
      </c>
      <c r="W123" s="145">
        <v>16.16</v>
      </c>
      <c r="X123" s="145">
        <v>14.65</v>
      </c>
      <c r="Y123" s="145">
        <v>16.329999999999998</v>
      </c>
      <c r="Z123" s="145">
        <v>15.63</v>
      </c>
      <c r="AA123" s="145">
        <v>15.2</v>
      </c>
      <c r="AB123" s="145">
        <v>16.22</v>
      </c>
      <c r="AC123" s="145">
        <v>15.59</v>
      </c>
      <c r="AD123" s="145">
        <v>16.329999999999998</v>
      </c>
      <c r="AE123" s="145">
        <v>16.28</v>
      </c>
      <c r="AF123" s="145">
        <v>16.43</v>
      </c>
      <c r="AG123" s="145">
        <v>15.45</v>
      </c>
      <c r="AH123" s="145">
        <v>16.170000000000002</v>
      </c>
      <c r="AI123" s="145">
        <v>15.85</v>
      </c>
      <c r="AJ123" s="145">
        <v>15.32</v>
      </c>
      <c r="AK123" s="145">
        <v>15.96</v>
      </c>
      <c r="AL123" s="145">
        <v>15.15</v>
      </c>
      <c r="AM123" s="145">
        <v>14.79</v>
      </c>
      <c r="AN123" s="145">
        <v>15.85</v>
      </c>
      <c r="AO123" s="145">
        <v>15.22</v>
      </c>
      <c r="AP123" s="145">
        <v>12.25</v>
      </c>
      <c r="AQ123" s="145">
        <v>12.59</v>
      </c>
      <c r="AR123" s="145">
        <v>12.1</v>
      </c>
      <c r="AS123" s="145">
        <v>11.63</v>
      </c>
      <c r="AT123" s="145">
        <v>12.14</v>
      </c>
      <c r="AU123" s="145">
        <v>11.9</v>
      </c>
      <c r="AV123" s="145">
        <v>11.44</v>
      </c>
      <c r="AW123" s="145">
        <v>11.68</v>
      </c>
    </row>
    <row r="124" spans="1:51" s="171" customFormat="1" x14ac:dyDescent="0.35">
      <c r="A124" s="581" t="s">
        <v>399</v>
      </c>
      <c r="B124" s="582"/>
      <c r="C124" s="280">
        <f t="shared" si="10"/>
        <v>41946.565217391304</v>
      </c>
      <c r="D124" s="89">
        <v>49616</v>
      </c>
      <c r="E124" s="89">
        <v>47718</v>
      </c>
      <c r="F124" s="89">
        <v>49874</v>
      </c>
      <c r="G124" s="89">
        <v>48575</v>
      </c>
      <c r="H124" s="89">
        <v>51630</v>
      </c>
      <c r="I124" s="89">
        <v>50473</v>
      </c>
      <c r="J124" s="89">
        <v>47810</v>
      </c>
      <c r="K124" s="89">
        <v>50600</v>
      </c>
      <c r="L124" s="89">
        <v>48849</v>
      </c>
      <c r="M124" s="89">
        <v>50658</v>
      </c>
      <c r="N124" s="89">
        <v>49391</v>
      </c>
      <c r="O124" s="89">
        <v>47546</v>
      </c>
      <c r="P124" s="89">
        <v>48426</v>
      </c>
      <c r="Q124" s="89">
        <v>47589</v>
      </c>
      <c r="R124" s="89">
        <v>48177</v>
      </c>
      <c r="S124" s="89">
        <v>48939</v>
      </c>
      <c r="T124" s="89">
        <v>49314</v>
      </c>
      <c r="U124" s="89">
        <v>47764</v>
      </c>
      <c r="V124" s="89">
        <v>46960</v>
      </c>
      <c r="W124" s="89">
        <v>47628</v>
      </c>
      <c r="X124" s="89">
        <v>45852</v>
      </c>
      <c r="Y124" s="89">
        <v>49215</v>
      </c>
      <c r="Z124" s="89">
        <v>45909</v>
      </c>
      <c r="AA124" s="89">
        <v>44619</v>
      </c>
      <c r="AB124" s="89">
        <v>46706</v>
      </c>
      <c r="AC124" s="89">
        <v>45029</v>
      </c>
      <c r="AD124" s="89">
        <v>47178</v>
      </c>
      <c r="AE124" s="89">
        <v>47945</v>
      </c>
      <c r="AF124" s="89">
        <v>47122</v>
      </c>
      <c r="AG124" s="89">
        <v>45528</v>
      </c>
      <c r="AH124" s="89">
        <v>45597</v>
      </c>
      <c r="AI124" s="89">
        <v>45264</v>
      </c>
      <c r="AJ124" s="89">
        <v>45116</v>
      </c>
      <c r="AK124" s="89">
        <v>46167</v>
      </c>
      <c r="AL124" s="89">
        <v>43743</v>
      </c>
      <c r="AM124" s="89">
        <v>42799</v>
      </c>
      <c r="AN124" s="89">
        <v>45692</v>
      </c>
      <c r="AO124" s="89">
        <v>44832</v>
      </c>
      <c r="AP124" s="89">
        <v>35302</v>
      </c>
      <c r="AQ124" s="89">
        <v>7507</v>
      </c>
      <c r="AR124" s="89">
        <v>8035</v>
      </c>
      <c r="AS124" s="89">
        <v>10942</v>
      </c>
      <c r="AT124" s="89">
        <v>13386</v>
      </c>
      <c r="AU124" s="89">
        <v>14557</v>
      </c>
      <c r="AV124" s="89">
        <v>18599</v>
      </c>
      <c r="AW124" s="89">
        <v>19364</v>
      </c>
      <c r="AX124" s="225"/>
    </row>
    <row r="125" spans="1:51" s="262" customFormat="1" x14ac:dyDescent="0.35">
      <c r="A125" s="579" t="s">
        <v>374</v>
      </c>
      <c r="B125" s="587"/>
      <c r="C125" s="278">
        <f t="shared" si="10"/>
        <v>998518.30434782605</v>
      </c>
      <c r="D125" s="193">
        <v>1159686</v>
      </c>
      <c r="E125" s="193">
        <v>1073129.75</v>
      </c>
      <c r="F125" s="193">
        <v>1214449.5</v>
      </c>
      <c r="G125" s="193">
        <v>1126114</v>
      </c>
      <c r="H125" s="193">
        <v>1247661.25</v>
      </c>
      <c r="I125" s="193">
        <v>1228073</v>
      </c>
      <c r="J125" s="193">
        <v>1111283.25</v>
      </c>
      <c r="K125" s="193">
        <v>1268995.75</v>
      </c>
      <c r="L125" s="193">
        <v>1156573</v>
      </c>
      <c r="M125" s="193">
        <v>1191687.75</v>
      </c>
      <c r="N125" s="193">
        <v>1164704.75</v>
      </c>
      <c r="O125" s="193">
        <v>1108574.5</v>
      </c>
      <c r="P125" s="193">
        <v>1148793.25</v>
      </c>
      <c r="Q125" s="193">
        <v>1085185.75</v>
      </c>
      <c r="R125" s="193">
        <v>1148251.5</v>
      </c>
      <c r="S125" s="193">
        <v>1131847.75</v>
      </c>
      <c r="T125" s="193">
        <v>1179216.5</v>
      </c>
      <c r="U125" s="193">
        <v>1161591.75</v>
      </c>
      <c r="V125" s="193">
        <v>1106850.25</v>
      </c>
      <c r="W125" s="193">
        <v>1192342.25</v>
      </c>
      <c r="X125" s="193">
        <v>1042907.25</v>
      </c>
      <c r="Y125" s="193">
        <v>1217565.25</v>
      </c>
      <c r="Z125" s="193">
        <v>1093298.25</v>
      </c>
      <c r="AA125" s="193">
        <v>1052174.75</v>
      </c>
      <c r="AB125" s="193">
        <v>1126034.25</v>
      </c>
      <c r="AC125" s="193">
        <v>1043237.25</v>
      </c>
      <c r="AD125" s="193">
        <v>1169858.25</v>
      </c>
      <c r="AE125" s="193">
        <v>1181851</v>
      </c>
      <c r="AF125" s="193">
        <v>1162304</v>
      </c>
      <c r="AG125" s="193">
        <v>1071023.25</v>
      </c>
      <c r="AH125" s="193">
        <v>1116665</v>
      </c>
      <c r="AI125" s="193">
        <v>1113981</v>
      </c>
      <c r="AJ125" s="193">
        <v>1042398.5</v>
      </c>
      <c r="AK125" s="193">
        <v>1132763.5</v>
      </c>
      <c r="AL125" s="193">
        <v>1017557.75</v>
      </c>
      <c r="AM125" s="193">
        <v>999589.25</v>
      </c>
      <c r="AN125" s="193">
        <v>1086472.75</v>
      </c>
      <c r="AO125" s="193">
        <v>1004960</v>
      </c>
      <c r="AP125" s="193">
        <v>734566.25</v>
      </c>
      <c r="AQ125" s="193">
        <v>259985</v>
      </c>
      <c r="AR125" s="193">
        <v>242038.5</v>
      </c>
      <c r="AS125" s="193">
        <v>303635.75</v>
      </c>
      <c r="AT125" s="193">
        <v>340111.75</v>
      </c>
      <c r="AU125" s="193">
        <v>354543.75</v>
      </c>
      <c r="AV125" s="193">
        <v>395667.25</v>
      </c>
      <c r="AW125" s="193">
        <v>421641</v>
      </c>
      <c r="AX125" s="225"/>
      <c r="AY125" s="225"/>
    </row>
    <row r="126" spans="1:51" s="262" customFormat="1" ht="15" thickBot="1" x14ac:dyDescent="0.4">
      <c r="A126" s="577" t="s">
        <v>400</v>
      </c>
      <c r="B126" s="578"/>
      <c r="C126" s="279">
        <f t="shared" si="10"/>
        <v>24.132608695652166</v>
      </c>
      <c r="D126" s="228">
        <v>23.37</v>
      </c>
      <c r="E126" s="228">
        <v>22.49</v>
      </c>
      <c r="F126" s="228">
        <v>24.35</v>
      </c>
      <c r="G126" s="228">
        <v>23.18</v>
      </c>
      <c r="H126" s="228">
        <v>24.17</v>
      </c>
      <c r="I126" s="228">
        <v>24.33</v>
      </c>
      <c r="J126" s="228">
        <v>23.24</v>
      </c>
      <c r="K126" s="228">
        <v>25.08</v>
      </c>
      <c r="L126" s="228">
        <v>23.68</v>
      </c>
      <c r="M126" s="228">
        <v>23.52</v>
      </c>
      <c r="N126" s="228">
        <v>23.58</v>
      </c>
      <c r="O126" s="228">
        <v>23.32</v>
      </c>
      <c r="P126" s="228">
        <v>23.72</v>
      </c>
      <c r="Q126" s="228">
        <v>22.8</v>
      </c>
      <c r="R126" s="228">
        <v>23.83</v>
      </c>
      <c r="S126" s="228">
        <v>23.13</v>
      </c>
      <c r="T126" s="228">
        <v>23.91</v>
      </c>
      <c r="U126" s="228">
        <v>24.32</v>
      </c>
      <c r="V126" s="228">
        <v>23.57</v>
      </c>
      <c r="W126" s="228">
        <v>25.03</v>
      </c>
      <c r="X126" s="228">
        <v>22.75</v>
      </c>
      <c r="Y126" s="228">
        <v>24.74</v>
      </c>
      <c r="Z126" s="228">
        <v>23.81</v>
      </c>
      <c r="AA126" s="228">
        <v>23.58</v>
      </c>
      <c r="AB126" s="228">
        <v>24.11</v>
      </c>
      <c r="AC126" s="228">
        <v>23.17</v>
      </c>
      <c r="AD126" s="228">
        <v>24.8</v>
      </c>
      <c r="AE126" s="228">
        <v>24.65</v>
      </c>
      <c r="AF126" s="228">
        <v>24.67</v>
      </c>
      <c r="AG126" s="228">
        <v>23.52</v>
      </c>
      <c r="AH126" s="228">
        <v>24.49</v>
      </c>
      <c r="AI126" s="228">
        <v>24.61</v>
      </c>
      <c r="AJ126" s="228">
        <v>23.1</v>
      </c>
      <c r="AK126" s="228">
        <v>24.54</v>
      </c>
      <c r="AL126" s="228">
        <v>23.26</v>
      </c>
      <c r="AM126" s="228">
        <v>23.36</v>
      </c>
      <c r="AN126" s="228">
        <v>23.78</v>
      </c>
      <c r="AO126" s="228">
        <v>22.42</v>
      </c>
      <c r="AP126" s="228">
        <v>20.81</v>
      </c>
      <c r="AQ126" s="228">
        <v>34.630000000000003</v>
      </c>
      <c r="AR126" s="228">
        <v>30.12</v>
      </c>
      <c r="AS126" s="228">
        <v>27.75</v>
      </c>
      <c r="AT126" s="228">
        <v>25.41</v>
      </c>
      <c r="AU126" s="228">
        <v>24.36</v>
      </c>
      <c r="AV126" s="228">
        <v>21.27</v>
      </c>
      <c r="AW126" s="228">
        <v>21.77</v>
      </c>
    </row>
  </sheetData>
  <mergeCells count="6">
    <mergeCell ref="A126:B126"/>
    <mergeCell ref="A14:A17"/>
    <mergeCell ref="A93:B93"/>
    <mergeCell ref="A113:B113"/>
    <mergeCell ref="A125:B125"/>
    <mergeCell ref="A124:B124"/>
  </mergeCell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7511C-2DD0-4BD1-9F94-0AF65D11BB0D}">
  <dimension ref="A1:AX114"/>
  <sheetViews>
    <sheetView topLeftCell="B67" zoomScaleNormal="100" workbookViewId="0">
      <selection activeCell="D85" sqref="D85:AW91"/>
    </sheetView>
  </sheetViews>
  <sheetFormatPr defaultRowHeight="14.5" x14ac:dyDescent="0.35"/>
  <cols>
    <col min="1" max="1" width="55.54296875" bestFit="1" customWidth="1"/>
    <col min="2" max="2" width="60.54296875" customWidth="1"/>
    <col min="3" max="3" width="35.453125" customWidth="1"/>
    <col min="4" max="49" width="11.08984375" customWidth="1"/>
  </cols>
  <sheetData>
    <row r="1" spans="1:50" ht="26" x14ac:dyDescent="0.6">
      <c r="A1" s="26" t="s">
        <v>0</v>
      </c>
    </row>
    <row r="2" spans="1:50" ht="21" x14ac:dyDescent="0.5">
      <c r="A2" s="66" t="s">
        <v>344</v>
      </c>
      <c r="B2" s="66" t="s">
        <v>401</v>
      </c>
      <c r="C2" s="66"/>
    </row>
    <row r="3" spans="1:50" x14ac:dyDescent="0.35">
      <c r="B3" s="111" t="s">
        <v>158</v>
      </c>
    </row>
    <row r="4" spans="1:50" x14ac:dyDescent="0.35">
      <c r="A4" s="73" t="s">
        <v>346</v>
      </c>
    </row>
    <row r="5" spans="1:50" x14ac:dyDescent="0.35">
      <c r="A5" s="73"/>
    </row>
    <row r="6" spans="1:50" x14ac:dyDescent="0.35">
      <c r="A6" s="51" t="s">
        <v>152</v>
      </c>
    </row>
    <row r="8" spans="1:50" x14ac:dyDescent="0.35">
      <c r="A8" s="5"/>
      <c r="B8" s="6"/>
      <c r="C8" s="456" t="s">
        <v>153</v>
      </c>
      <c r="D8" s="14">
        <v>42736</v>
      </c>
      <c r="E8" s="14">
        <v>42767</v>
      </c>
      <c r="F8" s="14">
        <v>42795</v>
      </c>
      <c r="G8" s="14">
        <v>42826</v>
      </c>
      <c r="H8" s="14">
        <v>42856</v>
      </c>
      <c r="I8" s="14">
        <v>42887</v>
      </c>
      <c r="J8" s="14">
        <v>42917</v>
      </c>
      <c r="K8" s="14">
        <v>42948</v>
      </c>
      <c r="L8" s="14">
        <v>42979</v>
      </c>
      <c r="M8" s="14">
        <v>43009</v>
      </c>
      <c r="N8" s="14">
        <v>43040</v>
      </c>
      <c r="O8" s="14">
        <v>43070</v>
      </c>
      <c r="P8" s="14">
        <v>43101</v>
      </c>
      <c r="Q8" s="14">
        <v>43132</v>
      </c>
      <c r="R8" s="14">
        <v>43160</v>
      </c>
      <c r="S8" s="14">
        <v>43191</v>
      </c>
      <c r="T8" s="14">
        <v>43221</v>
      </c>
      <c r="U8" s="14">
        <v>43252</v>
      </c>
      <c r="V8" s="14">
        <v>43282</v>
      </c>
      <c r="W8" s="14">
        <v>43313</v>
      </c>
      <c r="X8" s="14">
        <v>43344</v>
      </c>
      <c r="Y8" s="14">
        <v>43374</v>
      </c>
      <c r="Z8" s="14">
        <v>43405</v>
      </c>
      <c r="AA8" s="14">
        <v>43435</v>
      </c>
      <c r="AB8" s="14">
        <v>43466</v>
      </c>
      <c r="AC8" s="14">
        <v>43497</v>
      </c>
      <c r="AD8" s="14">
        <v>43525</v>
      </c>
      <c r="AE8" s="14">
        <v>43556</v>
      </c>
      <c r="AF8" s="14">
        <v>43586</v>
      </c>
      <c r="AG8" s="14">
        <v>43617</v>
      </c>
      <c r="AH8" s="14">
        <v>43647</v>
      </c>
      <c r="AI8" s="14">
        <v>43678</v>
      </c>
      <c r="AJ8" s="14">
        <v>43709</v>
      </c>
      <c r="AK8" s="14">
        <v>43739</v>
      </c>
      <c r="AL8" s="14">
        <v>43770</v>
      </c>
      <c r="AM8" s="14">
        <v>43800</v>
      </c>
      <c r="AN8" s="14">
        <v>43831</v>
      </c>
      <c r="AO8" s="14">
        <v>43862</v>
      </c>
      <c r="AP8" s="14">
        <v>43891</v>
      </c>
      <c r="AQ8" s="14">
        <v>43922</v>
      </c>
      <c r="AR8" s="14">
        <v>43952</v>
      </c>
      <c r="AS8" s="14">
        <v>43983</v>
      </c>
      <c r="AT8" s="14">
        <v>44013</v>
      </c>
      <c r="AU8" s="14">
        <v>44044</v>
      </c>
      <c r="AV8" s="14">
        <v>44075</v>
      </c>
      <c r="AW8" s="14">
        <v>44105</v>
      </c>
    </row>
    <row r="9" spans="1:50" x14ac:dyDescent="0.35">
      <c r="A9" s="86" t="s">
        <v>154</v>
      </c>
      <c r="B9" s="8" t="s">
        <v>347</v>
      </c>
      <c r="C9" s="22">
        <f>AVERAGE(D9:AW9)</f>
        <v>6547.978260869565</v>
      </c>
      <c r="D9" s="22">
        <v>6856</v>
      </c>
      <c r="E9" s="22">
        <v>6850</v>
      </c>
      <c r="F9" s="22">
        <v>6826</v>
      </c>
      <c r="G9" s="22">
        <v>6757</v>
      </c>
      <c r="H9" s="22">
        <v>6734</v>
      </c>
      <c r="I9" s="22">
        <v>6718</v>
      </c>
      <c r="J9" s="22">
        <v>6686</v>
      </c>
      <c r="K9" s="22">
        <v>6662</v>
      </c>
      <c r="L9" s="22">
        <v>6655</v>
      </c>
      <c r="M9" s="22">
        <v>6672</v>
      </c>
      <c r="N9" s="22">
        <v>6654</v>
      </c>
      <c r="O9" s="22">
        <v>6627</v>
      </c>
      <c r="P9" s="22">
        <v>6653</v>
      </c>
      <c r="Q9" s="22">
        <v>6644</v>
      </c>
      <c r="R9" s="22">
        <v>6619</v>
      </c>
      <c r="S9" s="22">
        <v>6584</v>
      </c>
      <c r="T9" s="22">
        <v>6566</v>
      </c>
      <c r="U9" s="22">
        <v>6586</v>
      </c>
      <c r="V9" s="22">
        <v>6524</v>
      </c>
      <c r="W9" s="22">
        <v>6480</v>
      </c>
      <c r="X9" s="22">
        <v>6427</v>
      </c>
      <c r="Y9" s="22">
        <v>6406</v>
      </c>
      <c r="Z9" s="22">
        <v>6373</v>
      </c>
      <c r="AA9" s="22">
        <v>6384</v>
      </c>
      <c r="AB9" s="22">
        <v>6380</v>
      </c>
      <c r="AC9" s="22">
        <v>6375</v>
      </c>
      <c r="AD9" s="22">
        <v>6422</v>
      </c>
      <c r="AE9" s="22">
        <v>6368</v>
      </c>
      <c r="AF9" s="22">
        <v>6375</v>
      </c>
      <c r="AG9" s="22">
        <v>6425</v>
      </c>
      <c r="AH9" s="22">
        <v>6429</v>
      </c>
      <c r="AI9" s="22">
        <v>6444</v>
      </c>
      <c r="AJ9" s="22">
        <v>6423</v>
      </c>
      <c r="AK9" s="22">
        <v>6381</v>
      </c>
      <c r="AL9" s="22">
        <v>6354</v>
      </c>
      <c r="AM9" s="22">
        <v>6330</v>
      </c>
      <c r="AN9" s="22">
        <v>6309</v>
      </c>
      <c r="AO9" s="22">
        <v>6338</v>
      </c>
      <c r="AP9" s="22">
        <v>6360</v>
      </c>
      <c r="AQ9" s="22">
        <v>6450</v>
      </c>
      <c r="AR9" s="22">
        <v>6529</v>
      </c>
      <c r="AS9" s="22">
        <v>6596</v>
      </c>
      <c r="AT9" s="22">
        <v>6646</v>
      </c>
      <c r="AU9" s="22">
        <v>6709</v>
      </c>
      <c r="AV9" s="22">
        <v>6767</v>
      </c>
      <c r="AW9" s="22">
        <v>6854</v>
      </c>
    </row>
    <row r="10" spans="1:50" x14ac:dyDescent="0.35">
      <c r="A10" s="19"/>
      <c r="B10" s="19"/>
      <c r="C10" s="19"/>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row>
    <row r="11" spans="1:50" x14ac:dyDescent="0.35">
      <c r="A11" s="51" t="s">
        <v>348</v>
      </c>
      <c r="B11" s="19"/>
      <c r="C11" s="19"/>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row>
    <row r="12" spans="1:50" x14ac:dyDescent="0.35">
      <c r="A12" s="19"/>
      <c r="B12" s="19"/>
      <c r="C12" s="19"/>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row>
    <row r="13" spans="1:50" x14ac:dyDescent="0.35">
      <c r="A13" s="24"/>
      <c r="B13" s="6"/>
      <c r="C13" s="456" t="s">
        <v>153</v>
      </c>
      <c r="D13" s="14">
        <v>42736</v>
      </c>
      <c r="E13" s="14">
        <v>42767</v>
      </c>
      <c r="F13" s="14">
        <v>42795</v>
      </c>
      <c r="G13" s="14">
        <v>42826</v>
      </c>
      <c r="H13" s="14">
        <v>42856</v>
      </c>
      <c r="I13" s="14">
        <v>42887</v>
      </c>
      <c r="J13" s="14">
        <v>42917</v>
      </c>
      <c r="K13" s="14">
        <v>42948</v>
      </c>
      <c r="L13" s="14">
        <v>42979</v>
      </c>
      <c r="M13" s="14">
        <v>43009</v>
      </c>
      <c r="N13" s="14">
        <v>43040</v>
      </c>
      <c r="O13" s="14">
        <v>43070</v>
      </c>
      <c r="P13" s="14">
        <v>43101</v>
      </c>
      <c r="Q13" s="14">
        <v>43132</v>
      </c>
      <c r="R13" s="14">
        <v>43160</v>
      </c>
      <c r="S13" s="14">
        <v>43191</v>
      </c>
      <c r="T13" s="14">
        <v>43221</v>
      </c>
      <c r="U13" s="14">
        <v>43252</v>
      </c>
      <c r="V13" s="14">
        <v>43282</v>
      </c>
      <c r="W13" s="14">
        <v>43313</v>
      </c>
      <c r="X13" s="14">
        <v>43344</v>
      </c>
      <c r="Y13" s="14">
        <v>43374</v>
      </c>
      <c r="Z13" s="14">
        <v>43405</v>
      </c>
      <c r="AA13" s="14">
        <v>43435</v>
      </c>
      <c r="AB13" s="14">
        <v>43466</v>
      </c>
      <c r="AC13" s="14">
        <v>43497</v>
      </c>
      <c r="AD13" s="14">
        <v>43525</v>
      </c>
      <c r="AE13" s="14">
        <v>43556</v>
      </c>
      <c r="AF13" s="14">
        <v>43586</v>
      </c>
      <c r="AG13" s="14">
        <v>43617</v>
      </c>
      <c r="AH13" s="14">
        <v>43647</v>
      </c>
      <c r="AI13" s="14">
        <v>43678</v>
      </c>
      <c r="AJ13" s="14">
        <v>43709</v>
      </c>
      <c r="AK13" s="14">
        <v>43739</v>
      </c>
      <c r="AL13" s="14">
        <v>43770</v>
      </c>
      <c r="AM13" s="14">
        <v>43800</v>
      </c>
      <c r="AN13" s="14">
        <v>43831</v>
      </c>
      <c r="AO13" s="14">
        <v>43862</v>
      </c>
      <c r="AP13" s="14">
        <v>43891</v>
      </c>
      <c r="AQ13" s="15">
        <v>43922</v>
      </c>
      <c r="AR13" s="15">
        <v>43952</v>
      </c>
      <c r="AS13" s="15">
        <v>43983</v>
      </c>
      <c r="AT13" s="15">
        <v>44013</v>
      </c>
      <c r="AU13" s="15">
        <v>44044</v>
      </c>
      <c r="AV13" s="15">
        <v>44075</v>
      </c>
      <c r="AW13" s="15">
        <v>44105</v>
      </c>
      <c r="AX13" s="51"/>
    </row>
    <row r="14" spans="1:50" x14ac:dyDescent="0.35">
      <c r="A14" s="570" t="s">
        <v>117</v>
      </c>
      <c r="B14" s="3" t="s">
        <v>349</v>
      </c>
      <c r="C14" s="145">
        <f t="shared" ref="C14:C16" si="0">AVERAGE(D14:AW14)</f>
        <v>55847.303260869558</v>
      </c>
      <c r="D14" s="145">
        <f t="shared" ref="D14:AW14" si="1">D92+D21+D112</f>
        <v>73783.16</v>
      </c>
      <c r="E14" s="145">
        <f t="shared" si="1"/>
        <v>66420.490000000005</v>
      </c>
      <c r="F14" s="145">
        <f t="shared" si="1"/>
        <v>62006.63</v>
      </c>
      <c r="G14" s="145">
        <f t="shared" si="1"/>
        <v>57319.34</v>
      </c>
      <c r="H14" s="145">
        <f t="shared" si="1"/>
        <v>63356.800000000003</v>
      </c>
      <c r="I14" s="145">
        <f t="shared" si="1"/>
        <v>65340.32</v>
      </c>
      <c r="J14" s="145">
        <f t="shared" si="1"/>
        <v>58836.18</v>
      </c>
      <c r="K14" s="145">
        <f t="shared" si="1"/>
        <v>72907.429999999993</v>
      </c>
      <c r="L14" s="145">
        <f t="shared" si="1"/>
        <v>65100.14</v>
      </c>
      <c r="M14" s="145">
        <f t="shared" si="1"/>
        <v>72543.89</v>
      </c>
      <c r="N14" s="145">
        <f t="shared" si="1"/>
        <v>69884.25</v>
      </c>
      <c r="O14" s="145">
        <f t="shared" si="1"/>
        <v>56872.53</v>
      </c>
      <c r="P14" s="145">
        <f t="shared" si="1"/>
        <v>73357.820000000007</v>
      </c>
      <c r="Q14" s="145">
        <f t="shared" si="1"/>
        <v>64172.480000000003</v>
      </c>
      <c r="R14" s="145">
        <f t="shared" si="1"/>
        <v>85637.47</v>
      </c>
      <c r="S14" s="145">
        <f t="shared" si="1"/>
        <v>73249.649999999994</v>
      </c>
      <c r="T14" s="145">
        <f t="shared" si="1"/>
        <v>67694.03</v>
      </c>
      <c r="U14" s="145">
        <f t="shared" si="1"/>
        <v>68425.89</v>
      </c>
      <c r="V14" s="145">
        <f t="shared" si="1"/>
        <v>64240.63</v>
      </c>
      <c r="W14" s="145">
        <f t="shared" si="1"/>
        <v>69189.67</v>
      </c>
      <c r="X14" s="145">
        <f t="shared" si="1"/>
        <v>58299.59</v>
      </c>
      <c r="Y14" s="145">
        <f t="shared" si="1"/>
        <v>69811.11</v>
      </c>
      <c r="Z14" s="145">
        <f t="shared" si="1"/>
        <v>55297.96</v>
      </c>
      <c r="AA14" s="145">
        <f t="shared" si="1"/>
        <v>51917.97</v>
      </c>
      <c r="AB14" s="145">
        <f t="shared" si="1"/>
        <v>59431.85</v>
      </c>
      <c r="AC14" s="145">
        <f t="shared" si="1"/>
        <v>53019.86</v>
      </c>
      <c r="AD14" s="145">
        <f t="shared" si="1"/>
        <v>52579.39</v>
      </c>
      <c r="AE14" s="145">
        <f t="shared" si="1"/>
        <v>59116.5</v>
      </c>
      <c r="AF14" s="145">
        <f t="shared" si="1"/>
        <v>65185.94</v>
      </c>
      <c r="AG14" s="145">
        <f t="shared" si="1"/>
        <v>64768.1</v>
      </c>
      <c r="AH14" s="145">
        <f t="shared" si="1"/>
        <v>62598.74</v>
      </c>
      <c r="AI14" s="145">
        <f t="shared" si="1"/>
        <v>58989.14</v>
      </c>
      <c r="AJ14" s="145">
        <f t="shared" si="1"/>
        <v>59317.09</v>
      </c>
      <c r="AK14" s="145">
        <f t="shared" si="1"/>
        <v>55635.45</v>
      </c>
      <c r="AL14" s="145">
        <f t="shared" si="1"/>
        <v>40289.99</v>
      </c>
      <c r="AM14" s="145">
        <f t="shared" si="1"/>
        <v>39942.9</v>
      </c>
      <c r="AN14" s="145">
        <f t="shared" si="1"/>
        <v>51347.56</v>
      </c>
      <c r="AO14" s="145">
        <f t="shared" si="1"/>
        <v>40194.949999999997</v>
      </c>
      <c r="AP14" s="145">
        <f t="shared" si="1"/>
        <v>38632.51</v>
      </c>
      <c r="AQ14" s="145">
        <f t="shared" si="1"/>
        <v>17334.95</v>
      </c>
      <c r="AR14" s="145">
        <f t="shared" si="1"/>
        <v>21140.03</v>
      </c>
      <c r="AS14" s="145">
        <f t="shared" si="1"/>
        <v>21772.65</v>
      </c>
      <c r="AT14" s="145">
        <f t="shared" si="1"/>
        <v>23276.53</v>
      </c>
      <c r="AU14" s="145">
        <f t="shared" si="1"/>
        <v>30185.49</v>
      </c>
      <c r="AV14" s="145">
        <f t="shared" si="1"/>
        <v>35920.870000000003</v>
      </c>
      <c r="AW14" s="145">
        <f t="shared" si="1"/>
        <v>32630.03</v>
      </c>
      <c r="AX14" s="42"/>
    </row>
    <row r="15" spans="1:50" s="96" customFormat="1" x14ac:dyDescent="0.35">
      <c r="A15" s="571"/>
      <c r="B15" s="92" t="s">
        <v>350</v>
      </c>
      <c r="C15" s="202">
        <f t="shared" si="0"/>
        <v>8.5250026683833724</v>
      </c>
      <c r="D15" s="202">
        <f t="shared" ref="D15:AW15" si="2">D14/D9</f>
        <v>10.761837806301051</v>
      </c>
      <c r="E15" s="202">
        <f t="shared" si="2"/>
        <v>9.6964218978102199</v>
      </c>
      <c r="F15" s="202">
        <f t="shared" si="2"/>
        <v>9.0838895399941393</v>
      </c>
      <c r="G15" s="202">
        <f t="shared" si="2"/>
        <v>8.4829569335503923</v>
      </c>
      <c r="H15" s="202">
        <f t="shared" si="2"/>
        <v>9.4084942084942096</v>
      </c>
      <c r="I15" s="202">
        <f t="shared" si="2"/>
        <v>9.7261565942244719</v>
      </c>
      <c r="J15" s="202">
        <f t="shared" si="2"/>
        <v>8.7999072689201316</v>
      </c>
      <c r="K15" s="202">
        <f t="shared" si="2"/>
        <v>10.943775142599819</v>
      </c>
      <c r="L15" s="202">
        <f t="shared" si="2"/>
        <v>9.7821397445529676</v>
      </c>
      <c r="M15" s="202">
        <f t="shared" si="2"/>
        <v>10.872885191846523</v>
      </c>
      <c r="N15" s="202">
        <f t="shared" si="2"/>
        <v>10.502592425608656</v>
      </c>
      <c r="O15" s="202">
        <f t="shared" si="2"/>
        <v>8.5819420552286108</v>
      </c>
      <c r="P15" s="202">
        <f t="shared" si="2"/>
        <v>11.026276867578536</v>
      </c>
      <c r="Q15" s="202">
        <f t="shared" si="2"/>
        <v>9.6587116195063221</v>
      </c>
      <c r="R15" s="202">
        <f t="shared" si="2"/>
        <v>12.938128116029612</v>
      </c>
      <c r="S15" s="202">
        <f t="shared" si="2"/>
        <v>11.125402490886998</v>
      </c>
      <c r="T15" s="202">
        <f t="shared" si="2"/>
        <v>10.309782211392019</v>
      </c>
      <c r="U15" s="202">
        <f t="shared" si="2"/>
        <v>10.389597631339205</v>
      </c>
      <c r="V15" s="202">
        <f t="shared" si="2"/>
        <v>9.8468163703249534</v>
      </c>
      <c r="W15" s="202">
        <f t="shared" si="2"/>
        <v>10.677418209876542</v>
      </c>
      <c r="X15" s="202">
        <f t="shared" si="2"/>
        <v>9.0710424770499447</v>
      </c>
      <c r="Y15" s="202">
        <f t="shared" si="2"/>
        <v>10.897769278801125</v>
      </c>
      <c r="Z15" s="202">
        <f t="shared" si="2"/>
        <v>8.6769119723834933</v>
      </c>
      <c r="AA15" s="202">
        <f t="shared" si="2"/>
        <v>8.1325140977443606</v>
      </c>
      <c r="AB15" s="202">
        <f t="shared" si="2"/>
        <v>9.3153369905956112</v>
      </c>
      <c r="AC15" s="202">
        <f t="shared" si="2"/>
        <v>8.316840784313726</v>
      </c>
      <c r="AD15" s="202">
        <f t="shared" si="2"/>
        <v>8.1873855496729995</v>
      </c>
      <c r="AE15" s="202">
        <f t="shared" si="2"/>
        <v>9.2833699748743719</v>
      </c>
      <c r="AF15" s="202">
        <f t="shared" si="2"/>
        <v>10.225245490196079</v>
      </c>
      <c r="AG15" s="202">
        <f t="shared" si="2"/>
        <v>10.08063813229572</v>
      </c>
      <c r="AH15" s="202">
        <f t="shared" si="2"/>
        <v>9.7369326489345145</v>
      </c>
      <c r="AI15" s="202">
        <f t="shared" si="2"/>
        <v>9.1541185599006827</v>
      </c>
      <c r="AJ15" s="202">
        <f t="shared" si="2"/>
        <v>9.2351066479838071</v>
      </c>
      <c r="AK15" s="202">
        <f t="shared" si="2"/>
        <v>8.7189233662435353</v>
      </c>
      <c r="AL15" s="202">
        <f t="shared" si="2"/>
        <v>6.3408860560276992</v>
      </c>
      <c r="AM15" s="202">
        <f t="shared" si="2"/>
        <v>6.3100947867298585</v>
      </c>
      <c r="AN15" s="202">
        <f t="shared" si="2"/>
        <v>8.1387795213187513</v>
      </c>
      <c r="AO15" s="202">
        <f t="shared" si="2"/>
        <v>6.3418980751025558</v>
      </c>
      <c r="AP15" s="202">
        <f t="shared" si="2"/>
        <v>6.0742940251572328</v>
      </c>
      <c r="AQ15" s="145">
        <f t="shared" si="2"/>
        <v>2.6875891472868219</v>
      </c>
      <c r="AR15" s="145">
        <f t="shared" si="2"/>
        <v>3.2378664420278755</v>
      </c>
      <c r="AS15" s="145">
        <f t="shared" si="2"/>
        <v>3.3008869011522135</v>
      </c>
      <c r="AT15" s="145">
        <f t="shared" si="2"/>
        <v>3.5023367439061088</v>
      </c>
      <c r="AU15" s="145">
        <f t="shared" si="2"/>
        <v>4.4992532419138476</v>
      </c>
      <c r="AV15" s="145">
        <f t="shared" si="2"/>
        <v>5.3082414659376393</v>
      </c>
      <c r="AW15" s="145">
        <f t="shared" si="2"/>
        <v>4.7607280420192586</v>
      </c>
      <c r="AX15" s="95"/>
    </row>
    <row r="16" spans="1:50" x14ac:dyDescent="0.35">
      <c r="A16" s="572"/>
      <c r="B16" s="8" t="s">
        <v>351</v>
      </c>
      <c r="C16" s="196">
        <f t="shared" si="0"/>
        <v>326.11882840519831</v>
      </c>
      <c r="D16" s="196">
        <f t="shared" ref="D16:AW16" si="3">(D21+D92)/D25</f>
        <v>344.78112149532711</v>
      </c>
      <c r="E16" s="196">
        <f t="shared" si="3"/>
        <v>322.42956310679614</v>
      </c>
      <c r="F16" s="196">
        <f t="shared" si="3"/>
        <v>326.35068421052631</v>
      </c>
      <c r="G16" s="196">
        <f t="shared" si="3"/>
        <v>308.16849462365587</v>
      </c>
      <c r="H16" s="196">
        <f t="shared" si="3"/>
        <v>333.45684210526315</v>
      </c>
      <c r="I16" s="196">
        <f t="shared" si="3"/>
        <v>355.11043478260871</v>
      </c>
      <c r="J16" s="196">
        <f t="shared" si="3"/>
        <v>316.32354838709676</v>
      </c>
      <c r="K16" s="196">
        <f t="shared" si="3"/>
        <v>350.51649038461534</v>
      </c>
      <c r="L16" s="196">
        <f t="shared" si="3"/>
        <v>342.63231578947369</v>
      </c>
      <c r="M16" s="196">
        <f t="shared" si="3"/>
        <v>355.60730392156864</v>
      </c>
      <c r="N16" s="196">
        <f t="shared" si="3"/>
        <v>392.6081460674157</v>
      </c>
      <c r="O16" s="196">
        <f t="shared" si="3"/>
        <v>346.78371951219509</v>
      </c>
      <c r="P16" s="196">
        <f t="shared" si="3"/>
        <v>344.40291079812209</v>
      </c>
      <c r="Q16" s="196">
        <f t="shared" si="3"/>
        <v>339.53693121693124</v>
      </c>
      <c r="R16" s="196">
        <f t="shared" si="3"/>
        <v>417.743756097561</v>
      </c>
      <c r="S16" s="196">
        <f t="shared" si="3"/>
        <v>402.47060439560437</v>
      </c>
      <c r="T16" s="196">
        <f t="shared" si="3"/>
        <v>363.94639784946236</v>
      </c>
      <c r="U16" s="196">
        <f t="shared" si="3"/>
        <v>362.04174603174602</v>
      </c>
      <c r="V16" s="196">
        <f t="shared" si="3"/>
        <v>356.89238888888889</v>
      </c>
      <c r="W16" s="196">
        <f t="shared" si="3"/>
        <v>382.26337016574587</v>
      </c>
      <c r="X16" s="196">
        <f t="shared" si="3"/>
        <v>336.99184971098265</v>
      </c>
      <c r="Y16" s="196">
        <f t="shared" si="3"/>
        <v>358.0056923076923</v>
      </c>
      <c r="Z16" s="196">
        <f t="shared" si="3"/>
        <v>321.49976744186046</v>
      </c>
      <c r="AA16" s="196">
        <f t="shared" si="3"/>
        <v>298.37913793103451</v>
      </c>
      <c r="AB16" s="196">
        <f t="shared" si="3"/>
        <v>319.52607526881718</v>
      </c>
      <c r="AC16" s="196">
        <f t="shared" si="3"/>
        <v>313.7269822485207</v>
      </c>
      <c r="AD16" s="196">
        <f t="shared" si="3"/>
        <v>307.48181286549709</v>
      </c>
      <c r="AE16" s="196">
        <f t="shared" si="3"/>
        <v>326.61049723756906</v>
      </c>
      <c r="AF16" s="196">
        <f t="shared" si="3"/>
        <v>354.27141304347828</v>
      </c>
      <c r="AG16" s="196">
        <f t="shared" si="3"/>
        <v>346.3534759358289</v>
      </c>
      <c r="AH16" s="196">
        <f t="shared" si="3"/>
        <v>368.22788235294115</v>
      </c>
      <c r="AI16" s="196">
        <f t="shared" si="3"/>
        <v>340.97768786127165</v>
      </c>
      <c r="AJ16" s="196">
        <f t="shared" si="3"/>
        <v>310.56068062827222</v>
      </c>
      <c r="AK16" s="196">
        <f t="shared" si="3"/>
        <v>307.37817679558009</v>
      </c>
      <c r="AL16" s="196">
        <f t="shared" si="3"/>
        <v>279.79159722222221</v>
      </c>
      <c r="AM16" s="196">
        <f t="shared" si="3"/>
        <v>291.55401459854016</v>
      </c>
      <c r="AN16" s="196">
        <f t="shared" si="3"/>
        <v>305.64023809523809</v>
      </c>
      <c r="AO16" s="196">
        <f t="shared" si="3"/>
        <v>259.32225806451612</v>
      </c>
      <c r="AP16" s="196">
        <f t="shared" si="3"/>
        <v>272.0599295774648</v>
      </c>
      <c r="AQ16" s="196">
        <f t="shared" si="3"/>
        <v>346.69900000000001</v>
      </c>
      <c r="AR16" s="196">
        <f t="shared" si="3"/>
        <v>330.31296874999998</v>
      </c>
      <c r="AS16" s="196">
        <f t="shared" si="3"/>
        <v>253.17034883720933</v>
      </c>
      <c r="AT16" s="196">
        <f t="shared" si="3"/>
        <v>204.18008771929823</v>
      </c>
      <c r="AU16" s="196">
        <f t="shared" si="3"/>
        <v>245.41048780487807</v>
      </c>
      <c r="AV16" s="196">
        <f t="shared" si="3"/>
        <v>299.34058333333337</v>
      </c>
      <c r="AW16" s="196">
        <f t="shared" si="3"/>
        <v>239.92669117647057</v>
      </c>
      <c r="AX16" s="42"/>
    </row>
    <row r="17" spans="1:50" x14ac:dyDescent="0.35">
      <c r="A17" s="97"/>
      <c r="B17" s="19"/>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42"/>
    </row>
    <row r="18" spans="1:50" x14ac:dyDescent="0.35">
      <c r="A18" s="99" t="s">
        <v>352</v>
      </c>
      <c r="B18" s="19"/>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42"/>
    </row>
    <row r="19" spans="1:50" ht="15" thickBot="1" x14ac:dyDescent="0.4"/>
    <row r="20" spans="1:50" s="2" customFormat="1" x14ac:dyDescent="0.35">
      <c r="A20" s="91" t="s">
        <v>353</v>
      </c>
      <c r="B20" s="33" t="s">
        <v>354</v>
      </c>
      <c r="C20" s="456" t="s">
        <v>153</v>
      </c>
      <c r="D20" s="14">
        <v>42736</v>
      </c>
      <c r="E20" s="14">
        <v>42767</v>
      </c>
      <c r="F20" s="14">
        <v>42795</v>
      </c>
      <c r="G20" s="14">
        <v>42826</v>
      </c>
      <c r="H20" s="14">
        <v>42856</v>
      </c>
      <c r="I20" s="14">
        <v>42887</v>
      </c>
      <c r="J20" s="14">
        <v>42917</v>
      </c>
      <c r="K20" s="14">
        <v>42948</v>
      </c>
      <c r="L20" s="14">
        <v>42979</v>
      </c>
      <c r="M20" s="14">
        <v>43009</v>
      </c>
      <c r="N20" s="14">
        <v>43040</v>
      </c>
      <c r="O20" s="14">
        <v>43070</v>
      </c>
      <c r="P20" s="14">
        <v>43101</v>
      </c>
      <c r="Q20" s="14">
        <v>43132</v>
      </c>
      <c r="R20" s="14">
        <v>43160</v>
      </c>
      <c r="S20" s="14">
        <v>43191</v>
      </c>
      <c r="T20" s="14">
        <v>43221</v>
      </c>
      <c r="U20" s="14">
        <v>43252</v>
      </c>
      <c r="V20" s="14">
        <v>43282</v>
      </c>
      <c r="W20" s="14">
        <v>43313</v>
      </c>
      <c r="X20" s="14">
        <v>43344</v>
      </c>
      <c r="Y20" s="14">
        <v>43374</v>
      </c>
      <c r="Z20" s="14">
        <v>43405</v>
      </c>
      <c r="AA20" s="14">
        <v>43435</v>
      </c>
      <c r="AB20" s="14">
        <v>43466</v>
      </c>
      <c r="AC20" s="14">
        <v>43497</v>
      </c>
      <c r="AD20" s="14">
        <v>43525</v>
      </c>
      <c r="AE20" s="14">
        <v>43556</v>
      </c>
      <c r="AF20" s="14">
        <v>43586</v>
      </c>
      <c r="AG20" s="14">
        <v>43617</v>
      </c>
      <c r="AH20" s="14">
        <v>43647</v>
      </c>
      <c r="AI20" s="14">
        <v>43678</v>
      </c>
      <c r="AJ20" s="14">
        <v>43709</v>
      </c>
      <c r="AK20" s="14">
        <v>43739</v>
      </c>
      <c r="AL20" s="14">
        <v>43770</v>
      </c>
      <c r="AM20" s="14">
        <v>43800</v>
      </c>
      <c r="AN20" s="14">
        <v>43831</v>
      </c>
      <c r="AO20" s="14">
        <v>43862</v>
      </c>
      <c r="AP20" s="14">
        <v>43891</v>
      </c>
      <c r="AQ20" s="14">
        <v>43922</v>
      </c>
      <c r="AR20" s="14">
        <v>43952</v>
      </c>
      <c r="AS20" s="14">
        <v>43983</v>
      </c>
      <c r="AT20" s="14">
        <v>44013</v>
      </c>
      <c r="AU20" s="14">
        <v>44044</v>
      </c>
      <c r="AV20" s="14">
        <v>44075</v>
      </c>
      <c r="AW20" s="15">
        <v>44105</v>
      </c>
    </row>
    <row r="21" spans="1:50" s="88" customFormat="1" x14ac:dyDescent="0.35">
      <c r="A21" s="423" t="s">
        <v>134</v>
      </c>
      <c r="B21" s="87" t="s">
        <v>162</v>
      </c>
      <c r="C21" s="193">
        <f>AVERAGE(D21:AW21)</f>
        <v>54873.043478260872</v>
      </c>
      <c r="D21" s="193">
        <v>72222</v>
      </c>
      <c r="E21" s="193">
        <v>64928</v>
      </c>
      <c r="F21" s="193">
        <v>60052</v>
      </c>
      <c r="G21" s="193">
        <v>55949</v>
      </c>
      <c r="H21" s="193">
        <v>61336</v>
      </c>
      <c r="I21" s="193">
        <v>63227</v>
      </c>
      <c r="J21" s="193">
        <v>57254</v>
      </c>
      <c r="K21" s="193">
        <v>71636</v>
      </c>
      <c r="L21" s="193">
        <v>63789</v>
      </c>
      <c r="M21" s="193">
        <v>71071</v>
      </c>
      <c r="N21" s="193">
        <v>69109</v>
      </c>
      <c r="O21" s="193">
        <v>56472</v>
      </c>
      <c r="P21" s="193">
        <v>72607</v>
      </c>
      <c r="Q21" s="193">
        <v>63481</v>
      </c>
      <c r="R21" s="193">
        <v>84619</v>
      </c>
      <c r="S21" s="193">
        <v>72428</v>
      </c>
      <c r="T21" s="193">
        <v>66932</v>
      </c>
      <c r="U21" s="193">
        <v>67752</v>
      </c>
      <c r="V21" s="193">
        <v>63299</v>
      </c>
      <c r="W21" s="193">
        <v>68127</v>
      </c>
      <c r="X21" s="193">
        <v>57443</v>
      </c>
      <c r="Y21" s="193">
        <v>68681</v>
      </c>
      <c r="Z21" s="193">
        <v>54554</v>
      </c>
      <c r="AA21" s="193">
        <v>51259</v>
      </c>
      <c r="AB21" s="193">
        <v>58620</v>
      </c>
      <c r="AC21" s="193">
        <v>52043</v>
      </c>
      <c r="AD21" s="193">
        <v>51725</v>
      </c>
      <c r="AE21" s="193">
        <v>58375</v>
      </c>
      <c r="AF21" s="193">
        <v>64578</v>
      </c>
      <c r="AG21" s="193">
        <v>64146</v>
      </c>
      <c r="AH21" s="193">
        <v>61399</v>
      </c>
      <c r="AI21" s="193">
        <v>58090</v>
      </c>
      <c r="AJ21" s="193">
        <v>58400</v>
      </c>
      <c r="AK21" s="193">
        <v>54492</v>
      </c>
      <c r="AL21" s="193">
        <v>39294</v>
      </c>
      <c r="AM21" s="193">
        <v>39254</v>
      </c>
      <c r="AN21" s="193">
        <v>50818</v>
      </c>
      <c r="AO21" s="193">
        <v>39697</v>
      </c>
      <c r="AP21" s="193">
        <v>38020</v>
      </c>
      <c r="AQ21" s="193">
        <v>16877</v>
      </c>
      <c r="AR21" s="193">
        <v>20466</v>
      </c>
      <c r="AS21" s="193">
        <v>20945</v>
      </c>
      <c r="AT21" s="193">
        <v>22590</v>
      </c>
      <c r="AU21" s="193">
        <v>29339</v>
      </c>
      <c r="AV21" s="193">
        <v>34968</v>
      </c>
      <c r="AW21" s="194">
        <v>31797</v>
      </c>
    </row>
    <row r="22" spans="1:50" s="51" customFormat="1" x14ac:dyDescent="0.35">
      <c r="A22" s="29" t="s">
        <v>134</v>
      </c>
      <c r="B22" s="9" t="s">
        <v>166</v>
      </c>
      <c r="C22" s="193">
        <f>AVERAGE(D22:AW22)</f>
        <v>320.19938075625674</v>
      </c>
      <c r="D22" s="193">
        <f>D21/D25</f>
        <v>337.48598130841123</v>
      </c>
      <c r="E22" s="193">
        <f t="shared" ref="E22:AW22" si="4">E21/E25</f>
        <v>315.18446601941747</v>
      </c>
      <c r="F22" s="193">
        <f t="shared" si="4"/>
        <v>316.06315789473683</v>
      </c>
      <c r="G22" s="193">
        <f t="shared" si="4"/>
        <v>300.80107526881721</v>
      </c>
      <c r="H22" s="193">
        <f t="shared" si="4"/>
        <v>322.82105263157894</v>
      </c>
      <c r="I22" s="193">
        <f t="shared" si="4"/>
        <v>343.625</v>
      </c>
      <c r="J22" s="193">
        <f t="shared" si="4"/>
        <v>307.81720430107526</v>
      </c>
      <c r="K22" s="193">
        <f t="shared" si="4"/>
        <v>344.40384615384613</v>
      </c>
      <c r="L22" s="193">
        <f t="shared" si="4"/>
        <v>335.7315789473684</v>
      </c>
      <c r="M22" s="193">
        <f t="shared" si="4"/>
        <v>348.38725490196077</v>
      </c>
      <c r="N22" s="193">
        <f t="shared" si="4"/>
        <v>388.25280898876406</v>
      </c>
      <c r="O22" s="193">
        <f t="shared" si="4"/>
        <v>344.34146341463412</v>
      </c>
      <c r="P22" s="193">
        <f t="shared" si="4"/>
        <v>340.87793427230048</v>
      </c>
      <c r="Q22" s="193">
        <f t="shared" si="4"/>
        <v>335.87830687830689</v>
      </c>
      <c r="R22" s="193">
        <f t="shared" si="4"/>
        <v>412.77560975609754</v>
      </c>
      <c r="S22" s="193">
        <f t="shared" si="4"/>
        <v>397.95604395604397</v>
      </c>
      <c r="T22" s="193">
        <f t="shared" si="4"/>
        <v>359.84946236559142</v>
      </c>
      <c r="U22" s="193">
        <f t="shared" si="4"/>
        <v>358.47619047619048</v>
      </c>
      <c r="V22" s="193">
        <f t="shared" si="4"/>
        <v>351.6611111111111</v>
      </c>
      <c r="W22" s="193">
        <f t="shared" si="4"/>
        <v>376.39226519337018</v>
      </c>
      <c r="X22" s="193">
        <f t="shared" si="4"/>
        <v>332.04046242774564</v>
      </c>
      <c r="Y22" s="193">
        <f t="shared" si="4"/>
        <v>352.21025641025642</v>
      </c>
      <c r="Z22" s="193">
        <f t="shared" si="4"/>
        <v>317.17441860465118</v>
      </c>
      <c r="AA22" s="193">
        <f t="shared" si="4"/>
        <v>294.59195402298849</v>
      </c>
      <c r="AB22" s="193">
        <f t="shared" si="4"/>
        <v>315.16129032258067</v>
      </c>
      <c r="AC22" s="193">
        <f t="shared" si="4"/>
        <v>307.94674556213016</v>
      </c>
      <c r="AD22" s="193">
        <f t="shared" si="4"/>
        <v>302.48538011695905</v>
      </c>
      <c r="AE22" s="193">
        <f t="shared" si="4"/>
        <v>322.51381215469615</v>
      </c>
      <c r="AF22" s="193">
        <f t="shared" si="4"/>
        <v>350.96739130434781</v>
      </c>
      <c r="AG22" s="193">
        <f t="shared" si="4"/>
        <v>343.02673796791441</v>
      </c>
      <c r="AH22" s="193">
        <f t="shared" si="4"/>
        <v>361.17058823529413</v>
      </c>
      <c r="AI22" s="193">
        <f t="shared" si="4"/>
        <v>335.78034682080926</v>
      </c>
      <c r="AJ22" s="193">
        <f t="shared" si="4"/>
        <v>305.75916230366494</v>
      </c>
      <c r="AK22" s="193">
        <f t="shared" si="4"/>
        <v>301.06077348066299</v>
      </c>
      <c r="AL22" s="193">
        <f t="shared" si="4"/>
        <v>272.875</v>
      </c>
      <c r="AM22" s="193">
        <f t="shared" si="4"/>
        <v>286.52554744525548</v>
      </c>
      <c r="AN22" s="193">
        <f t="shared" si="4"/>
        <v>302.48809523809524</v>
      </c>
      <c r="AO22" s="193">
        <f t="shared" si="4"/>
        <v>256.10967741935485</v>
      </c>
      <c r="AP22" s="193">
        <f t="shared" si="4"/>
        <v>267.74647887323943</v>
      </c>
      <c r="AQ22" s="193">
        <f t="shared" si="4"/>
        <v>337.54</v>
      </c>
      <c r="AR22" s="193">
        <f t="shared" si="4"/>
        <v>319.78125</v>
      </c>
      <c r="AS22" s="193">
        <f t="shared" si="4"/>
        <v>243.54651162790697</v>
      </c>
      <c r="AT22" s="193">
        <f t="shared" si="4"/>
        <v>198.15789473684211</v>
      </c>
      <c r="AU22" s="193">
        <f t="shared" si="4"/>
        <v>238.52845528455285</v>
      </c>
      <c r="AV22" s="193">
        <f t="shared" si="4"/>
        <v>291.39999999999998</v>
      </c>
      <c r="AW22" s="194">
        <f t="shared" si="4"/>
        <v>233.8014705882353</v>
      </c>
    </row>
    <row r="23" spans="1:50" s="51" customFormat="1" x14ac:dyDescent="0.35">
      <c r="A23" s="29" t="s">
        <v>134</v>
      </c>
      <c r="B23" s="9" t="s">
        <v>133</v>
      </c>
      <c r="C23" s="126">
        <f>AVERAGE(D23:AW23)</f>
        <v>1157.9782608695652</v>
      </c>
      <c r="D23" s="126">
        <v>1289</v>
      </c>
      <c r="E23" s="126">
        <v>1256</v>
      </c>
      <c r="F23" s="126">
        <v>1227</v>
      </c>
      <c r="G23" s="126">
        <v>1170</v>
      </c>
      <c r="H23" s="126">
        <v>1272</v>
      </c>
      <c r="I23" s="126">
        <v>1257</v>
      </c>
      <c r="J23" s="126">
        <v>1153</v>
      </c>
      <c r="K23" s="126">
        <v>1340</v>
      </c>
      <c r="L23" s="126">
        <v>1243</v>
      </c>
      <c r="M23" s="126">
        <v>1489</v>
      </c>
      <c r="N23" s="126">
        <v>1256</v>
      </c>
      <c r="O23" s="126">
        <v>1227</v>
      </c>
      <c r="P23" s="126">
        <v>1464</v>
      </c>
      <c r="Q23" s="126">
        <v>1357</v>
      </c>
      <c r="R23" s="126">
        <v>1646</v>
      </c>
      <c r="S23" s="126">
        <v>1491</v>
      </c>
      <c r="T23" s="126">
        <v>1509</v>
      </c>
      <c r="U23" s="126">
        <v>1577</v>
      </c>
      <c r="V23" s="126">
        <v>1444</v>
      </c>
      <c r="W23" s="126">
        <v>1520</v>
      </c>
      <c r="X23" s="126">
        <v>1330</v>
      </c>
      <c r="Y23" s="126">
        <v>1439</v>
      </c>
      <c r="Z23" s="126">
        <v>1258</v>
      </c>
      <c r="AA23" s="126">
        <v>1315</v>
      </c>
      <c r="AB23" s="126">
        <v>1371</v>
      </c>
      <c r="AC23" s="126">
        <v>1210</v>
      </c>
      <c r="AD23" s="126">
        <v>1152</v>
      </c>
      <c r="AE23" s="126">
        <v>1263</v>
      </c>
      <c r="AF23" s="126">
        <v>1363</v>
      </c>
      <c r="AG23" s="126">
        <v>1338</v>
      </c>
      <c r="AH23" s="126">
        <v>1311</v>
      </c>
      <c r="AI23" s="126">
        <v>1264</v>
      </c>
      <c r="AJ23" s="126">
        <v>1181</v>
      </c>
      <c r="AK23" s="126">
        <v>1114</v>
      </c>
      <c r="AL23" s="126">
        <v>930</v>
      </c>
      <c r="AM23" s="126">
        <v>891</v>
      </c>
      <c r="AN23" s="126">
        <v>1130</v>
      </c>
      <c r="AO23" s="126">
        <v>901</v>
      </c>
      <c r="AP23" s="126">
        <v>869</v>
      </c>
      <c r="AQ23" s="126">
        <v>294</v>
      </c>
      <c r="AR23" s="126">
        <v>339</v>
      </c>
      <c r="AS23" s="126">
        <v>391</v>
      </c>
      <c r="AT23" s="126">
        <v>485</v>
      </c>
      <c r="AU23" s="126">
        <v>562</v>
      </c>
      <c r="AV23" s="126">
        <v>653</v>
      </c>
      <c r="AW23" s="404">
        <v>726</v>
      </c>
    </row>
    <row r="24" spans="1:50" s="51" customFormat="1" x14ac:dyDescent="0.35">
      <c r="A24" s="29" t="s">
        <v>134</v>
      </c>
      <c r="B24" s="9" t="s">
        <v>167</v>
      </c>
      <c r="C24" s="126">
        <f>AVERAGE(D24:AW24)</f>
        <v>30949.456521739132</v>
      </c>
      <c r="D24" s="126">
        <f>SUM(D29,D34,D39,D44,D49,D54,D59,D64,D69,D74,D79)</f>
        <v>40068</v>
      </c>
      <c r="E24" s="126">
        <f t="shared" ref="E24:AW24" si="5">SUM(E29,E34,E39,E44,E49,E54,E59,E64,E69,E74,E79)</f>
        <v>39135</v>
      </c>
      <c r="F24" s="126">
        <f t="shared" si="5"/>
        <v>40281</v>
      </c>
      <c r="G24" s="126">
        <f t="shared" si="5"/>
        <v>35788</v>
      </c>
      <c r="H24" s="126">
        <f t="shared" si="5"/>
        <v>40210</v>
      </c>
      <c r="I24" s="126">
        <f t="shared" si="5"/>
        <v>37218</v>
      </c>
      <c r="J24" s="126">
        <f t="shared" si="5"/>
        <v>35757</v>
      </c>
      <c r="K24" s="126">
        <f t="shared" si="5"/>
        <v>43187</v>
      </c>
      <c r="L24" s="126">
        <f t="shared" si="5"/>
        <v>38014</v>
      </c>
      <c r="M24" s="126">
        <f t="shared" si="5"/>
        <v>43200</v>
      </c>
      <c r="N24" s="126">
        <f t="shared" si="5"/>
        <v>36094</v>
      </c>
      <c r="O24" s="126">
        <f t="shared" si="5"/>
        <v>30580</v>
      </c>
      <c r="P24" s="126">
        <f t="shared" si="5"/>
        <v>38850</v>
      </c>
      <c r="Q24" s="126">
        <f t="shared" si="5"/>
        <v>33557</v>
      </c>
      <c r="R24" s="126">
        <f t="shared" si="5"/>
        <v>41515</v>
      </c>
      <c r="S24" s="126">
        <f t="shared" si="5"/>
        <v>37656</v>
      </c>
      <c r="T24" s="126">
        <f t="shared" si="5"/>
        <v>37188</v>
      </c>
      <c r="U24" s="126">
        <f t="shared" si="5"/>
        <v>38774</v>
      </c>
      <c r="V24" s="126">
        <f t="shared" si="5"/>
        <v>36832</v>
      </c>
      <c r="W24" s="126">
        <f t="shared" si="5"/>
        <v>38024</v>
      </c>
      <c r="X24" s="126">
        <f t="shared" si="5"/>
        <v>31274</v>
      </c>
      <c r="Y24" s="126">
        <f t="shared" si="5"/>
        <v>36482</v>
      </c>
      <c r="Z24" s="126">
        <f t="shared" si="5"/>
        <v>29936</v>
      </c>
      <c r="AA24" s="126">
        <f t="shared" si="5"/>
        <v>28028</v>
      </c>
      <c r="AB24" s="126">
        <f t="shared" si="5"/>
        <v>30603</v>
      </c>
      <c r="AC24" s="126">
        <f t="shared" si="5"/>
        <v>27785</v>
      </c>
      <c r="AD24" s="126">
        <f t="shared" si="5"/>
        <v>28063</v>
      </c>
      <c r="AE24" s="126">
        <f t="shared" si="5"/>
        <v>32342</v>
      </c>
      <c r="AF24" s="126">
        <f t="shared" si="5"/>
        <v>34685</v>
      </c>
      <c r="AG24" s="126">
        <f t="shared" si="5"/>
        <v>34848</v>
      </c>
      <c r="AH24" s="126">
        <f t="shared" si="5"/>
        <v>33875</v>
      </c>
      <c r="AI24" s="126">
        <f t="shared" si="5"/>
        <v>31806</v>
      </c>
      <c r="AJ24" s="126">
        <f t="shared" si="5"/>
        <v>30903</v>
      </c>
      <c r="AK24" s="126">
        <f t="shared" si="5"/>
        <v>30399</v>
      </c>
      <c r="AL24" s="126">
        <f t="shared" si="5"/>
        <v>23341</v>
      </c>
      <c r="AM24" s="126">
        <f t="shared" si="5"/>
        <v>23196</v>
      </c>
      <c r="AN24" s="126">
        <f t="shared" si="5"/>
        <v>28668</v>
      </c>
      <c r="AO24" s="126">
        <f t="shared" si="5"/>
        <v>23761</v>
      </c>
      <c r="AP24" s="126">
        <f t="shared" si="5"/>
        <v>23385</v>
      </c>
      <c r="AQ24" s="126">
        <f t="shared" si="5"/>
        <v>8480</v>
      </c>
      <c r="AR24" s="126">
        <f t="shared" si="5"/>
        <v>9327</v>
      </c>
      <c r="AS24" s="126">
        <f t="shared" si="5"/>
        <v>11035</v>
      </c>
      <c r="AT24" s="126">
        <f t="shared" si="5"/>
        <v>12412</v>
      </c>
      <c r="AU24" s="126">
        <f t="shared" si="5"/>
        <v>17295</v>
      </c>
      <c r="AV24" s="126">
        <f t="shared" si="5"/>
        <v>19606</v>
      </c>
      <c r="AW24" s="404">
        <f t="shared" si="5"/>
        <v>20212</v>
      </c>
    </row>
    <row r="25" spans="1:50" s="51" customFormat="1" x14ac:dyDescent="0.35">
      <c r="A25" s="29" t="s">
        <v>134</v>
      </c>
      <c r="B25" s="9" t="s">
        <v>132</v>
      </c>
      <c r="C25" s="126">
        <f>AVERAGE(D25:AW25)</f>
        <v>168.93478260869566</v>
      </c>
      <c r="D25" s="126">
        <v>214</v>
      </c>
      <c r="E25" s="126">
        <v>206</v>
      </c>
      <c r="F25" s="126">
        <v>190</v>
      </c>
      <c r="G25" s="126">
        <v>186</v>
      </c>
      <c r="H25" s="126">
        <v>190</v>
      </c>
      <c r="I25" s="126">
        <v>184</v>
      </c>
      <c r="J25" s="126">
        <v>186</v>
      </c>
      <c r="K25" s="126">
        <v>208</v>
      </c>
      <c r="L25" s="126">
        <v>190</v>
      </c>
      <c r="M25" s="126">
        <v>204</v>
      </c>
      <c r="N25" s="126">
        <v>178</v>
      </c>
      <c r="O25" s="126">
        <v>164</v>
      </c>
      <c r="P25" s="126">
        <v>213</v>
      </c>
      <c r="Q25" s="126">
        <v>189</v>
      </c>
      <c r="R25" s="126">
        <v>205</v>
      </c>
      <c r="S25" s="126">
        <v>182</v>
      </c>
      <c r="T25" s="126">
        <v>186</v>
      </c>
      <c r="U25" s="126">
        <v>189</v>
      </c>
      <c r="V25" s="126">
        <v>180</v>
      </c>
      <c r="W25" s="126">
        <v>181</v>
      </c>
      <c r="X25" s="126">
        <v>173</v>
      </c>
      <c r="Y25" s="126">
        <v>195</v>
      </c>
      <c r="Z25" s="126">
        <v>172</v>
      </c>
      <c r="AA25" s="126">
        <v>174</v>
      </c>
      <c r="AB25" s="126">
        <v>186</v>
      </c>
      <c r="AC25" s="126">
        <v>169</v>
      </c>
      <c r="AD25" s="126">
        <v>171</v>
      </c>
      <c r="AE25" s="126">
        <v>181</v>
      </c>
      <c r="AF25" s="126">
        <v>184</v>
      </c>
      <c r="AG25" s="126">
        <v>187</v>
      </c>
      <c r="AH25" s="126">
        <v>170</v>
      </c>
      <c r="AI25" s="126">
        <v>173</v>
      </c>
      <c r="AJ25" s="126">
        <v>191</v>
      </c>
      <c r="AK25" s="126">
        <v>181</v>
      </c>
      <c r="AL25" s="126">
        <v>144</v>
      </c>
      <c r="AM25" s="126">
        <v>137</v>
      </c>
      <c r="AN25" s="126">
        <v>168</v>
      </c>
      <c r="AO25" s="126">
        <v>155</v>
      </c>
      <c r="AP25" s="126">
        <v>142</v>
      </c>
      <c r="AQ25" s="126">
        <v>50</v>
      </c>
      <c r="AR25" s="126">
        <v>64</v>
      </c>
      <c r="AS25" s="126">
        <v>86</v>
      </c>
      <c r="AT25" s="126">
        <v>114</v>
      </c>
      <c r="AU25" s="126">
        <v>123</v>
      </c>
      <c r="AV25" s="126">
        <v>120</v>
      </c>
      <c r="AW25" s="404">
        <v>136</v>
      </c>
    </row>
    <row r="26" spans="1:50" x14ac:dyDescent="0.35">
      <c r="A26" s="27" t="s">
        <v>355</v>
      </c>
      <c r="B26" s="3" t="s">
        <v>162</v>
      </c>
      <c r="C26" s="145">
        <f t="shared" ref="C26:C80" si="6">AVERAGE(D26:AW26)</f>
        <v>193.2608695652174</v>
      </c>
      <c r="D26" s="145">
        <v>8890</v>
      </c>
      <c r="E26" s="145">
        <v>0</v>
      </c>
      <c r="F26" s="145">
        <v>0</v>
      </c>
      <c r="G26" s="145">
        <v>0</v>
      </c>
      <c r="H26" s="145">
        <v>0</v>
      </c>
      <c r="I26" s="145">
        <v>0</v>
      </c>
      <c r="J26" s="145">
        <v>0</v>
      </c>
      <c r="K26" s="145">
        <v>0</v>
      </c>
      <c r="L26" s="145">
        <v>0</v>
      </c>
      <c r="M26" s="145">
        <v>0</v>
      </c>
      <c r="N26" s="145">
        <v>0</v>
      </c>
      <c r="O26" s="145">
        <v>0</v>
      </c>
      <c r="P26" s="145">
        <v>0</v>
      </c>
      <c r="Q26" s="145">
        <v>0</v>
      </c>
      <c r="R26" s="145">
        <v>0</v>
      </c>
      <c r="S26" s="145">
        <v>0</v>
      </c>
      <c r="T26" s="145">
        <v>0</v>
      </c>
      <c r="U26" s="145">
        <v>0</v>
      </c>
      <c r="V26" s="145">
        <v>0</v>
      </c>
      <c r="W26" s="145">
        <v>0</v>
      </c>
      <c r="X26" s="145">
        <v>0</v>
      </c>
      <c r="Y26" s="145">
        <v>0</v>
      </c>
      <c r="Z26" s="145">
        <v>0</v>
      </c>
      <c r="AA26" s="145">
        <v>0</v>
      </c>
      <c r="AB26" s="145">
        <v>0</v>
      </c>
      <c r="AC26" s="145">
        <v>0</v>
      </c>
      <c r="AD26" s="145">
        <v>0</v>
      </c>
      <c r="AE26" s="145">
        <v>0</v>
      </c>
      <c r="AF26" s="145">
        <v>0</v>
      </c>
      <c r="AG26" s="145">
        <v>0</v>
      </c>
      <c r="AH26" s="145">
        <v>0</v>
      </c>
      <c r="AI26" s="145">
        <v>0</v>
      </c>
      <c r="AJ26" s="145">
        <v>0</v>
      </c>
      <c r="AK26" s="145">
        <v>0</v>
      </c>
      <c r="AL26" s="145">
        <v>0</v>
      </c>
      <c r="AM26" s="145">
        <v>0</v>
      </c>
      <c r="AN26" s="145">
        <v>0</v>
      </c>
      <c r="AO26" s="145">
        <v>0</v>
      </c>
      <c r="AP26" s="145">
        <v>0</v>
      </c>
      <c r="AQ26" s="145">
        <v>0</v>
      </c>
      <c r="AR26" s="145">
        <v>0</v>
      </c>
      <c r="AS26" s="145">
        <v>0</v>
      </c>
      <c r="AT26" s="145">
        <v>0</v>
      </c>
      <c r="AU26" s="145">
        <v>0</v>
      </c>
      <c r="AV26" s="145">
        <v>0</v>
      </c>
      <c r="AW26" s="195">
        <v>0</v>
      </c>
    </row>
    <row r="27" spans="1:50" x14ac:dyDescent="0.35">
      <c r="A27" s="90" t="s">
        <v>355</v>
      </c>
      <c r="B27" s="12" t="s">
        <v>166</v>
      </c>
      <c r="C27" s="145">
        <f t="shared" si="6"/>
        <v>193.2608695652174</v>
      </c>
      <c r="D27" s="223">
        <v>8890</v>
      </c>
      <c r="E27" s="223">
        <v>0</v>
      </c>
      <c r="F27" s="223">
        <v>0</v>
      </c>
      <c r="G27" s="223">
        <v>0</v>
      </c>
      <c r="H27" s="223">
        <v>0</v>
      </c>
      <c r="I27" s="223">
        <v>0</v>
      </c>
      <c r="J27" s="223">
        <v>0</v>
      </c>
      <c r="K27" s="223">
        <v>0</v>
      </c>
      <c r="L27" s="223">
        <v>0</v>
      </c>
      <c r="M27" s="223">
        <v>0</v>
      </c>
      <c r="N27" s="223">
        <v>0</v>
      </c>
      <c r="O27" s="223">
        <v>0</v>
      </c>
      <c r="P27" s="223">
        <v>0</v>
      </c>
      <c r="Q27" s="223">
        <v>0</v>
      </c>
      <c r="R27" s="223">
        <v>0</v>
      </c>
      <c r="S27" s="223">
        <v>0</v>
      </c>
      <c r="T27" s="223">
        <v>0</v>
      </c>
      <c r="U27" s="223">
        <v>0</v>
      </c>
      <c r="V27" s="223">
        <v>0</v>
      </c>
      <c r="W27" s="223">
        <v>0</v>
      </c>
      <c r="X27" s="223">
        <v>0</v>
      </c>
      <c r="Y27" s="223">
        <v>0</v>
      </c>
      <c r="Z27" s="223">
        <v>0</v>
      </c>
      <c r="AA27" s="223">
        <v>0</v>
      </c>
      <c r="AB27" s="223">
        <v>0</v>
      </c>
      <c r="AC27" s="223">
        <v>0</v>
      </c>
      <c r="AD27" s="223">
        <v>0</v>
      </c>
      <c r="AE27" s="223">
        <v>0</v>
      </c>
      <c r="AF27" s="223">
        <v>0</v>
      </c>
      <c r="AG27" s="223">
        <v>0</v>
      </c>
      <c r="AH27" s="223">
        <v>0</v>
      </c>
      <c r="AI27" s="223">
        <v>0</v>
      </c>
      <c r="AJ27" s="223">
        <v>0</v>
      </c>
      <c r="AK27" s="223">
        <v>0</v>
      </c>
      <c r="AL27" s="223">
        <v>0</v>
      </c>
      <c r="AM27" s="223">
        <v>0</v>
      </c>
      <c r="AN27" s="223">
        <v>0</v>
      </c>
      <c r="AO27" s="223">
        <v>0</v>
      </c>
      <c r="AP27" s="223">
        <v>0</v>
      </c>
      <c r="AQ27" s="223">
        <v>0</v>
      </c>
      <c r="AR27" s="223">
        <v>0</v>
      </c>
      <c r="AS27" s="223">
        <v>0</v>
      </c>
      <c r="AT27" s="223">
        <v>0</v>
      </c>
      <c r="AU27" s="223">
        <v>0</v>
      </c>
      <c r="AV27" s="223">
        <v>0</v>
      </c>
      <c r="AW27" s="224">
        <v>0</v>
      </c>
    </row>
    <row r="28" spans="1:50" x14ac:dyDescent="0.35">
      <c r="A28" s="27" t="s">
        <v>355</v>
      </c>
      <c r="B28" s="3" t="s">
        <v>133</v>
      </c>
      <c r="C28" s="4">
        <f t="shared" si="6"/>
        <v>2.1739130434782608E-2</v>
      </c>
      <c r="D28" s="3">
        <v>1</v>
      </c>
      <c r="E28" s="3">
        <v>0</v>
      </c>
      <c r="F28" s="3">
        <v>0</v>
      </c>
      <c r="G28" s="3">
        <v>0</v>
      </c>
      <c r="H28" s="3">
        <v>0</v>
      </c>
      <c r="I28" s="3">
        <v>0</v>
      </c>
      <c r="J28" s="3">
        <v>0</v>
      </c>
      <c r="K28" s="3">
        <v>0</v>
      </c>
      <c r="L28" s="3">
        <v>0</v>
      </c>
      <c r="M28" s="3">
        <v>0</v>
      </c>
      <c r="N28" s="3">
        <v>0</v>
      </c>
      <c r="O28" s="3">
        <v>0</v>
      </c>
      <c r="P28" s="3">
        <v>0</v>
      </c>
      <c r="Q28" s="3">
        <v>0</v>
      </c>
      <c r="R28" s="3">
        <v>0</v>
      </c>
      <c r="S28" s="3">
        <v>0</v>
      </c>
      <c r="T28" s="3">
        <v>0</v>
      </c>
      <c r="U28" s="3">
        <v>0</v>
      </c>
      <c r="V28" s="3">
        <v>0</v>
      </c>
      <c r="W28" s="3">
        <v>0</v>
      </c>
      <c r="X28" s="3">
        <v>0</v>
      </c>
      <c r="Y28" s="3">
        <v>0</v>
      </c>
      <c r="Z28" s="3">
        <v>0</v>
      </c>
      <c r="AA28" s="3">
        <v>0</v>
      </c>
      <c r="AB28" s="3">
        <v>0</v>
      </c>
      <c r="AC28" s="3">
        <v>0</v>
      </c>
      <c r="AD28" s="3">
        <v>0</v>
      </c>
      <c r="AE28" s="3">
        <v>0</v>
      </c>
      <c r="AF28" s="3">
        <v>0</v>
      </c>
      <c r="AG28" s="3">
        <v>0</v>
      </c>
      <c r="AH28" s="3">
        <v>0</v>
      </c>
      <c r="AI28" s="3">
        <v>0</v>
      </c>
      <c r="AJ28" s="3">
        <v>0</v>
      </c>
      <c r="AK28" s="3">
        <v>0</v>
      </c>
      <c r="AL28" s="3">
        <v>0</v>
      </c>
      <c r="AM28" s="3">
        <v>0</v>
      </c>
      <c r="AN28" s="3">
        <v>0</v>
      </c>
      <c r="AO28" s="3">
        <v>0</v>
      </c>
      <c r="AP28" s="3">
        <v>0</v>
      </c>
      <c r="AQ28" s="3">
        <v>0</v>
      </c>
      <c r="AR28" s="3">
        <v>0</v>
      </c>
      <c r="AS28" s="3">
        <v>0</v>
      </c>
      <c r="AT28" s="3">
        <v>0</v>
      </c>
      <c r="AU28" s="3">
        <v>0</v>
      </c>
      <c r="AV28" s="3">
        <v>0</v>
      </c>
      <c r="AW28" s="10">
        <v>0</v>
      </c>
    </row>
    <row r="29" spans="1:50" x14ac:dyDescent="0.35">
      <c r="A29" s="27" t="s">
        <v>355</v>
      </c>
      <c r="B29" s="3" t="s">
        <v>167</v>
      </c>
      <c r="C29" s="4">
        <f t="shared" si="6"/>
        <v>7.8913043478260869</v>
      </c>
      <c r="D29" s="3">
        <v>363</v>
      </c>
      <c r="E29" s="3">
        <v>0</v>
      </c>
      <c r="F29" s="3">
        <v>0</v>
      </c>
      <c r="G29" s="3">
        <v>0</v>
      </c>
      <c r="H29" s="3">
        <v>0</v>
      </c>
      <c r="I29" s="3">
        <v>0</v>
      </c>
      <c r="J29" s="3">
        <v>0</v>
      </c>
      <c r="K29" s="3">
        <v>0</v>
      </c>
      <c r="L29" s="3">
        <v>0</v>
      </c>
      <c r="M29" s="3">
        <v>0</v>
      </c>
      <c r="N29" s="3">
        <v>0</v>
      </c>
      <c r="O29" s="3">
        <v>0</v>
      </c>
      <c r="P29" s="3">
        <v>0</v>
      </c>
      <c r="Q29" s="3">
        <v>0</v>
      </c>
      <c r="R29" s="3">
        <v>0</v>
      </c>
      <c r="S29" s="3">
        <v>0</v>
      </c>
      <c r="T29" s="3">
        <v>0</v>
      </c>
      <c r="U29" s="3">
        <v>0</v>
      </c>
      <c r="V29" s="3">
        <v>0</v>
      </c>
      <c r="W29" s="3">
        <v>0</v>
      </c>
      <c r="X29" s="3">
        <v>0</v>
      </c>
      <c r="Y29" s="3">
        <v>0</v>
      </c>
      <c r="Z29" s="3">
        <v>0</v>
      </c>
      <c r="AA29" s="3">
        <v>0</v>
      </c>
      <c r="AB29" s="3">
        <v>0</v>
      </c>
      <c r="AC29" s="3">
        <v>0</v>
      </c>
      <c r="AD29" s="3">
        <v>0</v>
      </c>
      <c r="AE29" s="3">
        <v>0</v>
      </c>
      <c r="AF29" s="3">
        <v>0</v>
      </c>
      <c r="AG29" s="3">
        <v>0</v>
      </c>
      <c r="AH29" s="3">
        <v>0</v>
      </c>
      <c r="AI29" s="3">
        <v>0</v>
      </c>
      <c r="AJ29" s="3">
        <v>0</v>
      </c>
      <c r="AK29" s="3">
        <v>0</v>
      </c>
      <c r="AL29" s="3">
        <v>0</v>
      </c>
      <c r="AM29" s="3">
        <v>0</v>
      </c>
      <c r="AN29" s="3">
        <v>0</v>
      </c>
      <c r="AO29" s="3">
        <v>0</v>
      </c>
      <c r="AP29" s="3">
        <v>0</v>
      </c>
      <c r="AQ29" s="3">
        <v>0</v>
      </c>
      <c r="AR29" s="3">
        <v>0</v>
      </c>
      <c r="AS29" s="3">
        <v>0</v>
      </c>
      <c r="AT29" s="3">
        <v>0</v>
      </c>
      <c r="AU29" s="3">
        <v>0</v>
      </c>
      <c r="AV29" s="3">
        <v>0</v>
      </c>
      <c r="AW29" s="10">
        <v>0</v>
      </c>
    </row>
    <row r="30" spans="1:50" x14ac:dyDescent="0.35">
      <c r="A30" s="27" t="s">
        <v>355</v>
      </c>
      <c r="B30" s="3" t="s">
        <v>132</v>
      </c>
      <c r="C30" s="4">
        <f t="shared" si="6"/>
        <v>2.1739130434782608E-2</v>
      </c>
      <c r="D30" s="3">
        <v>1</v>
      </c>
      <c r="E30" s="3">
        <v>0</v>
      </c>
      <c r="F30" s="3">
        <v>0</v>
      </c>
      <c r="G30" s="3">
        <v>0</v>
      </c>
      <c r="H30" s="3">
        <v>0</v>
      </c>
      <c r="I30" s="3">
        <v>0</v>
      </c>
      <c r="J30" s="3">
        <v>0</v>
      </c>
      <c r="K30" s="3">
        <v>0</v>
      </c>
      <c r="L30" s="3">
        <v>0</v>
      </c>
      <c r="M30" s="3">
        <v>0</v>
      </c>
      <c r="N30" s="3">
        <v>0</v>
      </c>
      <c r="O30" s="3">
        <v>0</v>
      </c>
      <c r="P30" s="3">
        <v>0</v>
      </c>
      <c r="Q30" s="3">
        <v>0</v>
      </c>
      <c r="R30" s="3">
        <v>0</v>
      </c>
      <c r="S30" s="3">
        <v>0</v>
      </c>
      <c r="T30" s="3">
        <v>0</v>
      </c>
      <c r="U30" s="3">
        <v>0</v>
      </c>
      <c r="V30" s="3">
        <v>0</v>
      </c>
      <c r="W30" s="3">
        <v>0</v>
      </c>
      <c r="X30" s="3">
        <v>0</v>
      </c>
      <c r="Y30" s="3">
        <v>0</v>
      </c>
      <c r="Z30" s="3">
        <v>0</v>
      </c>
      <c r="AA30" s="3">
        <v>0</v>
      </c>
      <c r="AB30" s="3">
        <v>0</v>
      </c>
      <c r="AC30" s="3">
        <v>0</v>
      </c>
      <c r="AD30" s="3">
        <v>0</v>
      </c>
      <c r="AE30" s="3">
        <v>0</v>
      </c>
      <c r="AF30" s="3">
        <v>0</v>
      </c>
      <c r="AG30" s="3">
        <v>0</v>
      </c>
      <c r="AH30" s="3">
        <v>0</v>
      </c>
      <c r="AI30" s="3">
        <v>0</v>
      </c>
      <c r="AJ30" s="3">
        <v>0</v>
      </c>
      <c r="AK30" s="3">
        <v>0</v>
      </c>
      <c r="AL30" s="3">
        <v>0</v>
      </c>
      <c r="AM30" s="3">
        <v>0</v>
      </c>
      <c r="AN30" s="3">
        <v>0</v>
      </c>
      <c r="AO30" s="3">
        <v>0</v>
      </c>
      <c r="AP30" s="3">
        <v>0</v>
      </c>
      <c r="AQ30" s="3">
        <v>0</v>
      </c>
      <c r="AR30" s="3">
        <v>0</v>
      </c>
      <c r="AS30" s="3">
        <v>0</v>
      </c>
      <c r="AT30" s="3">
        <v>0</v>
      </c>
      <c r="AU30" s="3">
        <v>0</v>
      </c>
      <c r="AV30" s="3">
        <v>0</v>
      </c>
      <c r="AW30" s="10">
        <v>0</v>
      </c>
    </row>
    <row r="31" spans="1:50" x14ac:dyDescent="0.35">
      <c r="A31" s="27" t="s">
        <v>340</v>
      </c>
      <c r="B31" s="3" t="s">
        <v>162</v>
      </c>
      <c r="C31" s="145">
        <f t="shared" si="6"/>
        <v>0</v>
      </c>
      <c r="D31" s="145">
        <v>0</v>
      </c>
      <c r="E31" s="145">
        <v>0</v>
      </c>
      <c r="F31" s="145">
        <v>0</v>
      </c>
      <c r="G31" s="145">
        <v>0</v>
      </c>
      <c r="H31" s="145">
        <v>0</v>
      </c>
      <c r="I31" s="145">
        <v>0</v>
      </c>
      <c r="J31" s="145">
        <v>0</v>
      </c>
      <c r="K31" s="145">
        <v>0</v>
      </c>
      <c r="L31" s="145">
        <v>0</v>
      </c>
      <c r="M31" s="145">
        <v>0</v>
      </c>
      <c r="N31" s="145">
        <v>0</v>
      </c>
      <c r="O31" s="145">
        <v>0</v>
      </c>
      <c r="P31" s="145">
        <v>0</v>
      </c>
      <c r="Q31" s="145">
        <v>0</v>
      </c>
      <c r="R31" s="145">
        <v>0</v>
      </c>
      <c r="S31" s="145">
        <v>0</v>
      </c>
      <c r="T31" s="145">
        <v>0</v>
      </c>
      <c r="U31" s="145">
        <v>0</v>
      </c>
      <c r="V31" s="145">
        <v>0</v>
      </c>
      <c r="W31" s="145">
        <v>0</v>
      </c>
      <c r="X31" s="145">
        <v>0</v>
      </c>
      <c r="Y31" s="145">
        <v>0</v>
      </c>
      <c r="Z31" s="145">
        <v>0</v>
      </c>
      <c r="AA31" s="145">
        <v>0</v>
      </c>
      <c r="AB31" s="145">
        <v>0</v>
      </c>
      <c r="AC31" s="145">
        <v>0</v>
      </c>
      <c r="AD31" s="145">
        <v>0</v>
      </c>
      <c r="AE31" s="145">
        <v>0</v>
      </c>
      <c r="AF31" s="145">
        <v>0</v>
      </c>
      <c r="AG31" s="145">
        <v>0</v>
      </c>
      <c r="AH31" s="145">
        <v>0</v>
      </c>
      <c r="AI31" s="145">
        <v>0</v>
      </c>
      <c r="AJ31" s="145">
        <v>0</v>
      </c>
      <c r="AK31" s="145">
        <v>0</v>
      </c>
      <c r="AL31" s="145">
        <v>0</v>
      </c>
      <c r="AM31" s="145">
        <v>0</v>
      </c>
      <c r="AN31" s="145">
        <v>0</v>
      </c>
      <c r="AO31" s="145">
        <v>0</v>
      </c>
      <c r="AP31" s="145">
        <v>0</v>
      </c>
      <c r="AQ31" s="145">
        <v>0</v>
      </c>
      <c r="AR31" s="145">
        <v>0</v>
      </c>
      <c r="AS31" s="145">
        <v>0</v>
      </c>
      <c r="AT31" s="145">
        <v>0</v>
      </c>
      <c r="AU31" s="145">
        <v>0</v>
      </c>
      <c r="AV31" s="145">
        <v>0</v>
      </c>
      <c r="AW31" s="195">
        <v>0</v>
      </c>
    </row>
    <row r="32" spans="1:50" x14ac:dyDescent="0.35">
      <c r="A32" s="27" t="s">
        <v>340</v>
      </c>
      <c r="B32" s="3" t="s">
        <v>166</v>
      </c>
      <c r="C32" s="145">
        <f t="shared" si="6"/>
        <v>0</v>
      </c>
      <c r="D32" s="145">
        <v>0</v>
      </c>
      <c r="E32" s="145">
        <v>0</v>
      </c>
      <c r="F32" s="145">
        <v>0</v>
      </c>
      <c r="G32" s="145">
        <v>0</v>
      </c>
      <c r="H32" s="145">
        <v>0</v>
      </c>
      <c r="I32" s="145">
        <v>0</v>
      </c>
      <c r="J32" s="145">
        <v>0</v>
      </c>
      <c r="K32" s="145">
        <v>0</v>
      </c>
      <c r="L32" s="145">
        <v>0</v>
      </c>
      <c r="M32" s="145">
        <v>0</v>
      </c>
      <c r="N32" s="145">
        <v>0</v>
      </c>
      <c r="O32" s="145">
        <v>0</v>
      </c>
      <c r="P32" s="145">
        <v>0</v>
      </c>
      <c r="Q32" s="145">
        <v>0</v>
      </c>
      <c r="R32" s="145">
        <v>0</v>
      </c>
      <c r="S32" s="145">
        <v>0</v>
      </c>
      <c r="T32" s="145">
        <v>0</v>
      </c>
      <c r="U32" s="145">
        <v>0</v>
      </c>
      <c r="V32" s="145">
        <v>0</v>
      </c>
      <c r="W32" s="145">
        <v>0</v>
      </c>
      <c r="X32" s="145">
        <v>0</v>
      </c>
      <c r="Y32" s="145">
        <v>0</v>
      </c>
      <c r="Z32" s="145">
        <v>0</v>
      </c>
      <c r="AA32" s="145">
        <v>0</v>
      </c>
      <c r="AB32" s="145">
        <v>0</v>
      </c>
      <c r="AC32" s="145">
        <v>0</v>
      </c>
      <c r="AD32" s="145">
        <v>0</v>
      </c>
      <c r="AE32" s="145">
        <v>0</v>
      </c>
      <c r="AF32" s="145">
        <v>0</v>
      </c>
      <c r="AG32" s="145">
        <v>0</v>
      </c>
      <c r="AH32" s="145">
        <v>0</v>
      </c>
      <c r="AI32" s="145">
        <v>0</v>
      </c>
      <c r="AJ32" s="145">
        <v>0</v>
      </c>
      <c r="AK32" s="145">
        <v>0</v>
      </c>
      <c r="AL32" s="145">
        <v>0</v>
      </c>
      <c r="AM32" s="145">
        <v>0</v>
      </c>
      <c r="AN32" s="145">
        <v>0</v>
      </c>
      <c r="AO32" s="145">
        <v>0</v>
      </c>
      <c r="AP32" s="145">
        <v>0</v>
      </c>
      <c r="AQ32" s="145">
        <v>0</v>
      </c>
      <c r="AR32" s="145">
        <v>0</v>
      </c>
      <c r="AS32" s="145">
        <v>0</v>
      </c>
      <c r="AT32" s="145">
        <v>0</v>
      </c>
      <c r="AU32" s="145">
        <v>0</v>
      </c>
      <c r="AV32" s="145">
        <v>0</v>
      </c>
      <c r="AW32" s="195">
        <v>0</v>
      </c>
    </row>
    <row r="33" spans="1:49" x14ac:dyDescent="0.35">
      <c r="A33" s="27" t="s">
        <v>340</v>
      </c>
      <c r="B33" s="3" t="s">
        <v>133</v>
      </c>
      <c r="C33" s="4">
        <f t="shared" si="6"/>
        <v>0</v>
      </c>
      <c r="D33" s="3">
        <v>0</v>
      </c>
      <c r="E33" s="3">
        <v>0</v>
      </c>
      <c r="F33" s="3">
        <v>0</v>
      </c>
      <c r="G33" s="3">
        <v>0</v>
      </c>
      <c r="H33" s="3">
        <v>0</v>
      </c>
      <c r="I33" s="3">
        <v>0</v>
      </c>
      <c r="J33" s="3">
        <v>0</v>
      </c>
      <c r="K33" s="3">
        <v>0</v>
      </c>
      <c r="L33" s="3">
        <v>0</v>
      </c>
      <c r="M33" s="3">
        <v>0</v>
      </c>
      <c r="N33" s="3">
        <v>0</v>
      </c>
      <c r="O33" s="3">
        <v>0</v>
      </c>
      <c r="P33" s="3">
        <v>0</v>
      </c>
      <c r="Q33" s="3">
        <v>0</v>
      </c>
      <c r="R33" s="3">
        <v>0</v>
      </c>
      <c r="S33" s="3">
        <v>0</v>
      </c>
      <c r="T33" s="3">
        <v>0</v>
      </c>
      <c r="U33" s="3">
        <v>0</v>
      </c>
      <c r="V33" s="3">
        <v>0</v>
      </c>
      <c r="W33" s="3">
        <v>0</v>
      </c>
      <c r="X33" s="3">
        <v>0</v>
      </c>
      <c r="Y33" s="3">
        <v>0</v>
      </c>
      <c r="Z33" s="3">
        <v>0</v>
      </c>
      <c r="AA33" s="3">
        <v>0</v>
      </c>
      <c r="AB33" s="3">
        <v>0</v>
      </c>
      <c r="AC33" s="3">
        <v>0</v>
      </c>
      <c r="AD33" s="3">
        <v>0</v>
      </c>
      <c r="AE33" s="3">
        <v>0</v>
      </c>
      <c r="AF33" s="3">
        <v>0</v>
      </c>
      <c r="AG33" s="3">
        <v>0</v>
      </c>
      <c r="AH33" s="3">
        <v>0</v>
      </c>
      <c r="AI33" s="3">
        <v>0</v>
      </c>
      <c r="AJ33" s="3">
        <v>0</v>
      </c>
      <c r="AK33" s="3">
        <v>0</v>
      </c>
      <c r="AL33" s="3">
        <v>0</v>
      </c>
      <c r="AM33" s="3">
        <v>0</v>
      </c>
      <c r="AN33" s="3">
        <v>0</v>
      </c>
      <c r="AO33" s="3">
        <v>0</v>
      </c>
      <c r="AP33" s="3">
        <v>0</v>
      </c>
      <c r="AQ33" s="3">
        <v>0</v>
      </c>
      <c r="AR33" s="3">
        <v>0</v>
      </c>
      <c r="AS33" s="3">
        <v>0</v>
      </c>
      <c r="AT33" s="3">
        <v>0</v>
      </c>
      <c r="AU33" s="3">
        <v>0</v>
      </c>
      <c r="AV33" s="3">
        <v>0</v>
      </c>
      <c r="AW33" s="10">
        <v>0</v>
      </c>
    </row>
    <row r="34" spans="1:49" x14ac:dyDescent="0.35">
      <c r="A34" s="27" t="s">
        <v>340</v>
      </c>
      <c r="B34" s="3" t="s">
        <v>167</v>
      </c>
      <c r="C34" s="4">
        <f t="shared" si="6"/>
        <v>0</v>
      </c>
      <c r="D34" s="3">
        <v>0</v>
      </c>
      <c r="E34" s="3">
        <v>0</v>
      </c>
      <c r="F34" s="3">
        <v>0</v>
      </c>
      <c r="G34" s="3">
        <v>0</v>
      </c>
      <c r="H34" s="3">
        <v>0</v>
      </c>
      <c r="I34" s="3">
        <v>0</v>
      </c>
      <c r="J34" s="3">
        <v>0</v>
      </c>
      <c r="K34" s="3">
        <v>0</v>
      </c>
      <c r="L34" s="3">
        <v>0</v>
      </c>
      <c r="M34" s="3">
        <v>0</v>
      </c>
      <c r="N34" s="3">
        <v>0</v>
      </c>
      <c r="O34" s="3">
        <v>0</v>
      </c>
      <c r="P34" s="3">
        <v>0</v>
      </c>
      <c r="Q34" s="3">
        <v>0</v>
      </c>
      <c r="R34" s="3">
        <v>0</v>
      </c>
      <c r="S34" s="3">
        <v>0</v>
      </c>
      <c r="T34" s="3">
        <v>0</v>
      </c>
      <c r="U34" s="3">
        <v>0</v>
      </c>
      <c r="V34" s="3">
        <v>0</v>
      </c>
      <c r="W34" s="3">
        <v>0</v>
      </c>
      <c r="X34" s="3">
        <v>0</v>
      </c>
      <c r="Y34" s="3">
        <v>0</v>
      </c>
      <c r="Z34" s="3">
        <v>0</v>
      </c>
      <c r="AA34" s="3">
        <v>0</v>
      </c>
      <c r="AB34" s="3">
        <v>0</v>
      </c>
      <c r="AC34" s="3">
        <v>0</v>
      </c>
      <c r="AD34" s="3">
        <v>0</v>
      </c>
      <c r="AE34" s="3">
        <v>0</v>
      </c>
      <c r="AF34" s="3">
        <v>0</v>
      </c>
      <c r="AG34" s="3">
        <v>0</v>
      </c>
      <c r="AH34" s="3">
        <v>0</v>
      </c>
      <c r="AI34" s="3">
        <v>0</v>
      </c>
      <c r="AJ34" s="3">
        <v>0</v>
      </c>
      <c r="AK34" s="3">
        <v>0</v>
      </c>
      <c r="AL34" s="3">
        <v>0</v>
      </c>
      <c r="AM34" s="3">
        <v>0</v>
      </c>
      <c r="AN34" s="3">
        <v>0</v>
      </c>
      <c r="AO34" s="3">
        <v>0</v>
      </c>
      <c r="AP34" s="3">
        <v>0</v>
      </c>
      <c r="AQ34" s="3">
        <v>0</v>
      </c>
      <c r="AR34" s="3">
        <v>0</v>
      </c>
      <c r="AS34" s="3">
        <v>0</v>
      </c>
      <c r="AT34" s="3">
        <v>0</v>
      </c>
      <c r="AU34" s="3">
        <v>0</v>
      </c>
      <c r="AV34" s="3">
        <v>0</v>
      </c>
      <c r="AW34" s="10">
        <v>0</v>
      </c>
    </row>
    <row r="35" spans="1:49" x14ac:dyDescent="0.35">
      <c r="A35" s="27" t="s">
        <v>340</v>
      </c>
      <c r="B35" s="3" t="s">
        <v>132</v>
      </c>
      <c r="C35" s="4">
        <f t="shared" si="6"/>
        <v>0</v>
      </c>
      <c r="D35" s="3">
        <v>0</v>
      </c>
      <c r="E35" s="3">
        <v>0</v>
      </c>
      <c r="F35" s="3">
        <v>0</v>
      </c>
      <c r="G35" s="3">
        <v>0</v>
      </c>
      <c r="H35" s="3">
        <v>0</v>
      </c>
      <c r="I35" s="3">
        <v>0</v>
      </c>
      <c r="J35" s="3">
        <v>0</v>
      </c>
      <c r="K35" s="3">
        <v>0</v>
      </c>
      <c r="L35" s="3">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10">
        <v>0</v>
      </c>
    </row>
    <row r="36" spans="1:49" x14ac:dyDescent="0.35">
      <c r="A36" s="27" t="s">
        <v>341</v>
      </c>
      <c r="B36" s="3" t="s">
        <v>162</v>
      </c>
      <c r="C36" s="145">
        <f t="shared" si="6"/>
        <v>130.63043478260869</v>
      </c>
      <c r="D36" s="145">
        <v>380</v>
      </c>
      <c r="E36" s="145">
        <v>445</v>
      </c>
      <c r="F36" s="145">
        <v>130</v>
      </c>
      <c r="G36" s="145">
        <v>260</v>
      </c>
      <c r="H36" s="145">
        <v>130</v>
      </c>
      <c r="I36" s="145">
        <v>117</v>
      </c>
      <c r="J36" s="145">
        <v>260</v>
      </c>
      <c r="K36" s="145">
        <v>312</v>
      </c>
      <c r="L36" s="145">
        <v>0</v>
      </c>
      <c r="M36" s="145">
        <v>65</v>
      </c>
      <c r="N36" s="145">
        <v>130</v>
      </c>
      <c r="O36" s="145">
        <v>0</v>
      </c>
      <c r="P36" s="145">
        <v>185</v>
      </c>
      <c r="Q36" s="145">
        <v>197</v>
      </c>
      <c r="R36" s="145">
        <v>250</v>
      </c>
      <c r="S36" s="145">
        <v>197</v>
      </c>
      <c r="T36" s="145">
        <v>66</v>
      </c>
      <c r="U36" s="145">
        <v>131</v>
      </c>
      <c r="V36" s="145">
        <v>0</v>
      </c>
      <c r="W36" s="145">
        <v>185</v>
      </c>
      <c r="X36" s="145">
        <v>0</v>
      </c>
      <c r="Y36" s="145">
        <v>66</v>
      </c>
      <c r="Z36" s="145">
        <v>0</v>
      </c>
      <c r="AA36" s="145">
        <v>197</v>
      </c>
      <c r="AB36" s="145">
        <v>67</v>
      </c>
      <c r="AC36" s="145">
        <v>134</v>
      </c>
      <c r="AD36" s="145">
        <v>185</v>
      </c>
      <c r="AE36" s="145">
        <v>67</v>
      </c>
      <c r="AF36" s="145">
        <v>67</v>
      </c>
      <c r="AG36" s="145">
        <v>67</v>
      </c>
      <c r="AH36" s="145">
        <v>134</v>
      </c>
      <c r="AI36" s="145">
        <v>67</v>
      </c>
      <c r="AJ36" s="145">
        <v>391</v>
      </c>
      <c r="AK36" s="145">
        <v>0</v>
      </c>
      <c r="AL36" s="145">
        <v>67</v>
      </c>
      <c r="AM36" s="145">
        <v>189</v>
      </c>
      <c r="AN36" s="145">
        <v>204</v>
      </c>
      <c r="AO36" s="145">
        <v>136</v>
      </c>
      <c r="AP36" s="145">
        <v>68</v>
      </c>
      <c r="AQ36" s="145">
        <v>0</v>
      </c>
      <c r="AR36" s="145">
        <v>123</v>
      </c>
      <c r="AS36" s="145">
        <v>68</v>
      </c>
      <c r="AT36" s="145">
        <v>136</v>
      </c>
      <c r="AU36" s="145">
        <v>68</v>
      </c>
      <c r="AV36" s="145">
        <v>68</v>
      </c>
      <c r="AW36" s="195">
        <v>0</v>
      </c>
    </row>
    <row r="37" spans="1:49" x14ac:dyDescent="0.35">
      <c r="A37" s="27" t="s">
        <v>341</v>
      </c>
      <c r="B37" s="3" t="s">
        <v>166</v>
      </c>
      <c r="C37" s="145">
        <f t="shared" si="6"/>
        <v>56.413043478260867</v>
      </c>
      <c r="D37" s="145">
        <v>127</v>
      </c>
      <c r="E37" s="145">
        <v>111</v>
      </c>
      <c r="F37" s="145">
        <v>65</v>
      </c>
      <c r="G37" s="145">
        <v>65</v>
      </c>
      <c r="H37" s="145">
        <v>65</v>
      </c>
      <c r="I37" s="145">
        <v>59</v>
      </c>
      <c r="J37" s="145">
        <v>65</v>
      </c>
      <c r="K37" s="145">
        <v>62</v>
      </c>
      <c r="L37" s="145">
        <v>0</v>
      </c>
      <c r="M37" s="145">
        <v>65</v>
      </c>
      <c r="N37" s="145">
        <v>65</v>
      </c>
      <c r="O37" s="145">
        <v>0</v>
      </c>
      <c r="P37" s="145">
        <v>62</v>
      </c>
      <c r="Q37" s="145">
        <v>66</v>
      </c>
      <c r="R37" s="145">
        <v>63</v>
      </c>
      <c r="S37" s="145">
        <v>66</v>
      </c>
      <c r="T37" s="145">
        <v>66</v>
      </c>
      <c r="U37" s="145">
        <v>66</v>
      </c>
      <c r="V37" s="145">
        <v>0</v>
      </c>
      <c r="W37" s="145">
        <v>62</v>
      </c>
      <c r="X37" s="145">
        <v>0</v>
      </c>
      <c r="Y37" s="145">
        <v>66</v>
      </c>
      <c r="Z37" s="145">
        <v>0</v>
      </c>
      <c r="AA37" s="145">
        <v>66</v>
      </c>
      <c r="AB37" s="145">
        <v>67</v>
      </c>
      <c r="AC37" s="145">
        <v>67</v>
      </c>
      <c r="AD37" s="145">
        <v>62</v>
      </c>
      <c r="AE37" s="145">
        <v>67</v>
      </c>
      <c r="AF37" s="145">
        <v>67</v>
      </c>
      <c r="AG37" s="145">
        <v>67</v>
      </c>
      <c r="AH37" s="145">
        <v>67</v>
      </c>
      <c r="AI37" s="145">
        <v>67</v>
      </c>
      <c r="AJ37" s="145">
        <v>65</v>
      </c>
      <c r="AK37" s="145">
        <v>0</v>
      </c>
      <c r="AL37" s="145">
        <v>67</v>
      </c>
      <c r="AM37" s="145">
        <v>63</v>
      </c>
      <c r="AN37" s="145">
        <v>68</v>
      </c>
      <c r="AO37" s="145">
        <v>68</v>
      </c>
      <c r="AP37" s="145">
        <v>68</v>
      </c>
      <c r="AQ37" s="145">
        <v>0</v>
      </c>
      <c r="AR37" s="145">
        <v>61</v>
      </c>
      <c r="AS37" s="145">
        <v>68</v>
      </c>
      <c r="AT37" s="145">
        <v>68</v>
      </c>
      <c r="AU37" s="145">
        <v>68</v>
      </c>
      <c r="AV37" s="145">
        <v>68</v>
      </c>
      <c r="AW37" s="195">
        <v>0</v>
      </c>
    </row>
    <row r="38" spans="1:49" x14ac:dyDescent="0.35">
      <c r="A38" s="27" t="s">
        <v>341</v>
      </c>
      <c r="B38" s="3" t="s">
        <v>133</v>
      </c>
      <c r="C38" s="4">
        <f t="shared" si="6"/>
        <v>1.8913043478260869</v>
      </c>
      <c r="D38" s="3">
        <v>3</v>
      </c>
      <c r="E38" s="3">
        <v>4</v>
      </c>
      <c r="F38" s="3">
        <v>2</v>
      </c>
      <c r="G38" s="3">
        <v>4</v>
      </c>
      <c r="H38" s="3">
        <v>2</v>
      </c>
      <c r="I38" s="3">
        <v>2</v>
      </c>
      <c r="J38" s="3">
        <v>4</v>
      </c>
      <c r="K38" s="3">
        <v>5</v>
      </c>
      <c r="L38" s="3">
        <v>0</v>
      </c>
      <c r="M38" s="3">
        <v>1</v>
      </c>
      <c r="N38" s="3">
        <v>2</v>
      </c>
      <c r="O38" s="3">
        <v>0</v>
      </c>
      <c r="P38" s="3">
        <v>3</v>
      </c>
      <c r="Q38" s="3">
        <v>3</v>
      </c>
      <c r="R38" s="3">
        <v>4</v>
      </c>
      <c r="S38" s="3">
        <v>3</v>
      </c>
      <c r="T38" s="3">
        <v>1</v>
      </c>
      <c r="U38" s="3">
        <v>2</v>
      </c>
      <c r="V38" s="3">
        <v>0</v>
      </c>
      <c r="W38" s="3">
        <v>3</v>
      </c>
      <c r="X38" s="3">
        <v>0</v>
      </c>
      <c r="Y38" s="3">
        <v>1</v>
      </c>
      <c r="Z38" s="3">
        <v>0</v>
      </c>
      <c r="AA38" s="3">
        <v>3</v>
      </c>
      <c r="AB38" s="3">
        <v>1</v>
      </c>
      <c r="AC38" s="3">
        <v>2</v>
      </c>
      <c r="AD38" s="3">
        <v>3</v>
      </c>
      <c r="AE38" s="3">
        <v>1</v>
      </c>
      <c r="AF38" s="3">
        <v>1</v>
      </c>
      <c r="AG38" s="3">
        <v>1</v>
      </c>
      <c r="AH38" s="3">
        <v>2</v>
      </c>
      <c r="AI38" s="3">
        <v>1</v>
      </c>
      <c r="AJ38" s="3">
        <v>6</v>
      </c>
      <c r="AK38" s="3">
        <v>0</v>
      </c>
      <c r="AL38" s="3">
        <v>1</v>
      </c>
      <c r="AM38" s="3">
        <v>3</v>
      </c>
      <c r="AN38" s="3">
        <v>3</v>
      </c>
      <c r="AO38" s="3">
        <v>2</v>
      </c>
      <c r="AP38" s="3">
        <v>1</v>
      </c>
      <c r="AQ38" s="3">
        <v>0</v>
      </c>
      <c r="AR38" s="3">
        <v>2</v>
      </c>
      <c r="AS38" s="3">
        <v>1</v>
      </c>
      <c r="AT38" s="3">
        <v>2</v>
      </c>
      <c r="AU38" s="3">
        <v>1</v>
      </c>
      <c r="AV38" s="3">
        <v>1</v>
      </c>
      <c r="AW38" s="10">
        <v>0</v>
      </c>
    </row>
    <row r="39" spans="1:49" x14ac:dyDescent="0.35">
      <c r="A39" s="27" t="s">
        <v>341</v>
      </c>
      <c r="B39" s="3" t="s">
        <v>167</v>
      </c>
      <c r="C39" s="4">
        <f t="shared" si="6"/>
        <v>0</v>
      </c>
      <c r="D39" s="4">
        <v>0</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16">
        <v>0</v>
      </c>
    </row>
    <row r="40" spans="1:49" x14ac:dyDescent="0.35">
      <c r="A40" s="27" t="s">
        <v>341</v>
      </c>
      <c r="B40" s="3" t="s">
        <v>132</v>
      </c>
      <c r="C40" s="4">
        <f t="shared" si="6"/>
        <v>1.8913043478260869</v>
      </c>
      <c r="D40" s="3">
        <v>3</v>
      </c>
      <c r="E40" s="3">
        <v>4</v>
      </c>
      <c r="F40" s="3">
        <v>2</v>
      </c>
      <c r="G40" s="3">
        <v>4</v>
      </c>
      <c r="H40" s="3">
        <v>2</v>
      </c>
      <c r="I40" s="3">
        <v>2</v>
      </c>
      <c r="J40" s="3">
        <v>4</v>
      </c>
      <c r="K40" s="3">
        <v>5</v>
      </c>
      <c r="L40" s="3">
        <v>0</v>
      </c>
      <c r="M40" s="3">
        <v>1</v>
      </c>
      <c r="N40" s="3">
        <v>2</v>
      </c>
      <c r="O40" s="3">
        <v>0</v>
      </c>
      <c r="P40" s="3">
        <v>3</v>
      </c>
      <c r="Q40" s="3">
        <v>3</v>
      </c>
      <c r="R40" s="3">
        <v>4</v>
      </c>
      <c r="S40" s="3">
        <v>3</v>
      </c>
      <c r="T40" s="3">
        <v>1</v>
      </c>
      <c r="U40" s="3">
        <v>2</v>
      </c>
      <c r="V40" s="3">
        <v>0</v>
      </c>
      <c r="W40" s="3">
        <v>3</v>
      </c>
      <c r="X40" s="3">
        <v>0</v>
      </c>
      <c r="Y40" s="3">
        <v>1</v>
      </c>
      <c r="Z40" s="3">
        <v>0</v>
      </c>
      <c r="AA40" s="3">
        <v>3</v>
      </c>
      <c r="AB40" s="3">
        <v>1</v>
      </c>
      <c r="AC40" s="3">
        <v>2</v>
      </c>
      <c r="AD40" s="3">
        <v>3</v>
      </c>
      <c r="AE40" s="3">
        <v>1</v>
      </c>
      <c r="AF40" s="3">
        <v>1</v>
      </c>
      <c r="AG40" s="3">
        <v>1</v>
      </c>
      <c r="AH40" s="3">
        <v>2</v>
      </c>
      <c r="AI40" s="3">
        <v>1</v>
      </c>
      <c r="AJ40" s="3">
        <v>6</v>
      </c>
      <c r="AK40" s="3">
        <v>0</v>
      </c>
      <c r="AL40" s="3">
        <v>1</v>
      </c>
      <c r="AM40" s="3">
        <v>3</v>
      </c>
      <c r="AN40" s="3">
        <v>3</v>
      </c>
      <c r="AO40" s="3">
        <v>2</v>
      </c>
      <c r="AP40" s="3">
        <v>1</v>
      </c>
      <c r="AQ40" s="3">
        <v>0</v>
      </c>
      <c r="AR40" s="3">
        <v>2</v>
      </c>
      <c r="AS40" s="3">
        <v>1</v>
      </c>
      <c r="AT40" s="3">
        <v>2</v>
      </c>
      <c r="AU40" s="3">
        <v>1</v>
      </c>
      <c r="AV40" s="3">
        <v>1</v>
      </c>
      <c r="AW40" s="10">
        <v>0</v>
      </c>
    </row>
    <row r="41" spans="1:49" x14ac:dyDescent="0.35">
      <c r="A41" s="27" t="s">
        <v>333</v>
      </c>
      <c r="B41" s="3" t="s">
        <v>162</v>
      </c>
      <c r="C41" s="145">
        <f t="shared" si="6"/>
        <v>246.30434782608697</v>
      </c>
      <c r="D41" s="145">
        <v>271</v>
      </c>
      <c r="E41" s="145">
        <v>44</v>
      </c>
      <c r="F41" s="145">
        <v>219</v>
      </c>
      <c r="G41" s="145">
        <v>186</v>
      </c>
      <c r="H41" s="145">
        <v>142</v>
      </c>
      <c r="I41" s="145">
        <v>98</v>
      </c>
      <c r="J41" s="145">
        <v>272</v>
      </c>
      <c r="K41" s="145">
        <v>44</v>
      </c>
      <c r="L41" s="145">
        <v>88</v>
      </c>
      <c r="M41" s="145">
        <v>87</v>
      </c>
      <c r="N41" s="145">
        <v>44</v>
      </c>
      <c r="O41" s="145">
        <v>44</v>
      </c>
      <c r="P41" s="145">
        <v>420</v>
      </c>
      <c r="Q41" s="145">
        <v>414</v>
      </c>
      <c r="R41" s="145">
        <v>305</v>
      </c>
      <c r="S41" s="145">
        <v>99</v>
      </c>
      <c r="T41" s="145">
        <v>242</v>
      </c>
      <c r="U41" s="145">
        <v>44</v>
      </c>
      <c r="V41" s="145">
        <v>158</v>
      </c>
      <c r="W41" s="145">
        <v>668</v>
      </c>
      <c r="X41" s="145">
        <v>154</v>
      </c>
      <c r="Y41" s="145">
        <v>544</v>
      </c>
      <c r="Z41" s="145">
        <v>44</v>
      </c>
      <c r="AA41" s="145">
        <v>286</v>
      </c>
      <c r="AB41" s="145">
        <v>56</v>
      </c>
      <c r="AC41" s="145">
        <v>413</v>
      </c>
      <c r="AD41" s="145">
        <v>291</v>
      </c>
      <c r="AE41" s="145">
        <v>671</v>
      </c>
      <c r="AF41" s="145">
        <v>1099</v>
      </c>
      <c r="AG41" s="145">
        <v>102</v>
      </c>
      <c r="AH41" s="145">
        <v>274</v>
      </c>
      <c r="AI41" s="145">
        <v>0</v>
      </c>
      <c r="AJ41" s="145">
        <v>349</v>
      </c>
      <c r="AK41" s="145">
        <v>721</v>
      </c>
      <c r="AL41" s="145">
        <v>225</v>
      </c>
      <c r="AM41" s="145">
        <v>91</v>
      </c>
      <c r="AN41" s="145">
        <v>148</v>
      </c>
      <c r="AO41" s="145">
        <v>351</v>
      </c>
      <c r="AP41" s="145">
        <v>102</v>
      </c>
      <c r="AQ41" s="145">
        <v>320</v>
      </c>
      <c r="AR41" s="145">
        <v>205</v>
      </c>
      <c r="AS41" s="145">
        <v>229</v>
      </c>
      <c r="AT41" s="145">
        <v>298</v>
      </c>
      <c r="AU41" s="145">
        <v>234</v>
      </c>
      <c r="AV41" s="145">
        <v>46</v>
      </c>
      <c r="AW41" s="195">
        <v>188</v>
      </c>
    </row>
    <row r="42" spans="1:49" x14ac:dyDescent="0.35">
      <c r="A42" s="27" t="s">
        <v>333</v>
      </c>
      <c r="B42" s="3" t="s">
        <v>166</v>
      </c>
      <c r="C42" s="145">
        <f t="shared" si="6"/>
        <v>80.239130434782609</v>
      </c>
      <c r="D42" s="145">
        <v>90</v>
      </c>
      <c r="E42" s="145">
        <v>44</v>
      </c>
      <c r="F42" s="145">
        <v>109</v>
      </c>
      <c r="G42" s="145">
        <v>62</v>
      </c>
      <c r="H42" s="145">
        <v>47</v>
      </c>
      <c r="I42" s="145">
        <v>49</v>
      </c>
      <c r="J42" s="145">
        <v>68</v>
      </c>
      <c r="K42" s="145">
        <v>44</v>
      </c>
      <c r="L42" s="145">
        <v>44</v>
      </c>
      <c r="M42" s="145">
        <v>44</v>
      </c>
      <c r="N42" s="145">
        <v>44</v>
      </c>
      <c r="O42" s="145">
        <v>44</v>
      </c>
      <c r="P42" s="145">
        <v>70</v>
      </c>
      <c r="Q42" s="145">
        <v>103</v>
      </c>
      <c r="R42" s="145">
        <v>102</v>
      </c>
      <c r="S42" s="145">
        <v>50</v>
      </c>
      <c r="T42" s="145">
        <v>81</v>
      </c>
      <c r="U42" s="145">
        <v>44</v>
      </c>
      <c r="V42" s="145">
        <v>79</v>
      </c>
      <c r="W42" s="145">
        <v>111</v>
      </c>
      <c r="X42" s="145">
        <v>51</v>
      </c>
      <c r="Y42" s="145">
        <v>181</v>
      </c>
      <c r="Z42" s="145">
        <v>44</v>
      </c>
      <c r="AA42" s="145">
        <v>72</v>
      </c>
      <c r="AB42" s="145">
        <v>56</v>
      </c>
      <c r="AC42" s="145">
        <v>69</v>
      </c>
      <c r="AD42" s="145">
        <v>73</v>
      </c>
      <c r="AE42" s="145">
        <v>112</v>
      </c>
      <c r="AF42" s="145">
        <v>183</v>
      </c>
      <c r="AG42" s="145">
        <v>51</v>
      </c>
      <c r="AH42" s="145">
        <v>137</v>
      </c>
      <c r="AI42" s="145">
        <v>0</v>
      </c>
      <c r="AJ42" s="145">
        <v>70</v>
      </c>
      <c r="AK42" s="145">
        <v>120</v>
      </c>
      <c r="AL42" s="145">
        <v>113</v>
      </c>
      <c r="AM42" s="145">
        <v>45</v>
      </c>
      <c r="AN42" s="145">
        <v>49</v>
      </c>
      <c r="AO42" s="145">
        <v>70</v>
      </c>
      <c r="AP42" s="145">
        <v>51</v>
      </c>
      <c r="AQ42" s="145">
        <v>107</v>
      </c>
      <c r="AR42" s="145">
        <v>68</v>
      </c>
      <c r="AS42" s="145">
        <v>229</v>
      </c>
      <c r="AT42" s="145">
        <v>60</v>
      </c>
      <c r="AU42" s="145">
        <v>117</v>
      </c>
      <c r="AV42" s="145">
        <v>46</v>
      </c>
      <c r="AW42" s="195">
        <v>188</v>
      </c>
    </row>
    <row r="43" spans="1:49" x14ac:dyDescent="0.35">
      <c r="A43" s="27" t="s">
        <v>333</v>
      </c>
      <c r="B43" s="3" t="s">
        <v>133</v>
      </c>
      <c r="C43" s="4">
        <f t="shared" si="6"/>
        <v>3.152173913043478</v>
      </c>
      <c r="D43" s="3">
        <v>3</v>
      </c>
      <c r="E43" s="3">
        <v>1</v>
      </c>
      <c r="F43" s="3">
        <v>5</v>
      </c>
      <c r="G43" s="3">
        <v>4</v>
      </c>
      <c r="H43" s="3">
        <v>3</v>
      </c>
      <c r="I43" s="3">
        <v>2</v>
      </c>
      <c r="J43" s="3">
        <v>4</v>
      </c>
      <c r="K43" s="3">
        <v>1</v>
      </c>
      <c r="L43" s="3">
        <v>2</v>
      </c>
      <c r="M43" s="3">
        <v>2</v>
      </c>
      <c r="N43" s="3">
        <v>1</v>
      </c>
      <c r="O43" s="3">
        <v>1</v>
      </c>
      <c r="P43" s="3">
        <v>7</v>
      </c>
      <c r="Q43" s="3">
        <v>5</v>
      </c>
      <c r="R43" s="3">
        <v>3</v>
      </c>
      <c r="S43" s="3">
        <v>2</v>
      </c>
      <c r="T43" s="3">
        <v>3</v>
      </c>
      <c r="U43" s="3">
        <v>1</v>
      </c>
      <c r="V43" s="3">
        <v>2</v>
      </c>
      <c r="W43" s="3">
        <v>7</v>
      </c>
      <c r="X43" s="3">
        <v>3</v>
      </c>
      <c r="Y43" s="3">
        <v>4</v>
      </c>
      <c r="Z43" s="3">
        <v>1</v>
      </c>
      <c r="AA43" s="3">
        <v>4</v>
      </c>
      <c r="AB43" s="3">
        <v>1</v>
      </c>
      <c r="AC43" s="3">
        <v>7</v>
      </c>
      <c r="AD43" s="3">
        <v>4</v>
      </c>
      <c r="AE43" s="3">
        <v>6</v>
      </c>
      <c r="AF43" s="3">
        <v>7</v>
      </c>
      <c r="AG43" s="3">
        <v>2</v>
      </c>
      <c r="AH43" s="3">
        <v>2</v>
      </c>
      <c r="AI43" s="3">
        <v>0</v>
      </c>
      <c r="AJ43" s="3">
        <v>7</v>
      </c>
      <c r="AK43" s="3">
        <v>7</v>
      </c>
      <c r="AL43" s="3">
        <v>2</v>
      </c>
      <c r="AM43" s="3">
        <v>2</v>
      </c>
      <c r="AN43" s="3">
        <v>3</v>
      </c>
      <c r="AO43" s="3">
        <v>5</v>
      </c>
      <c r="AP43" s="3">
        <v>2</v>
      </c>
      <c r="AQ43" s="3">
        <v>3</v>
      </c>
      <c r="AR43" s="3">
        <v>4</v>
      </c>
      <c r="AS43" s="3">
        <v>1</v>
      </c>
      <c r="AT43" s="3">
        <v>5</v>
      </c>
      <c r="AU43" s="3">
        <v>2</v>
      </c>
      <c r="AV43" s="3">
        <v>1</v>
      </c>
      <c r="AW43" s="10">
        <v>1</v>
      </c>
    </row>
    <row r="44" spans="1:49" x14ac:dyDescent="0.35">
      <c r="A44" s="27" t="s">
        <v>333</v>
      </c>
      <c r="B44" s="3" t="s">
        <v>167</v>
      </c>
      <c r="C44" s="4">
        <f t="shared" si="6"/>
        <v>0</v>
      </c>
      <c r="D44" s="4">
        <v>0</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3">
        <v>0</v>
      </c>
      <c r="X44" s="4">
        <v>0</v>
      </c>
      <c r="Y44" s="4">
        <v>0</v>
      </c>
      <c r="Z44" s="4">
        <v>0</v>
      </c>
      <c r="AA44" s="4">
        <v>0</v>
      </c>
      <c r="AB44" s="4">
        <v>0</v>
      </c>
      <c r="AC44" s="4">
        <v>0</v>
      </c>
      <c r="AD44" s="4">
        <v>0</v>
      </c>
      <c r="AE44" s="4">
        <v>0</v>
      </c>
      <c r="AF44" s="4">
        <v>0</v>
      </c>
      <c r="AG44" s="4">
        <v>0</v>
      </c>
      <c r="AH44" s="4">
        <v>0</v>
      </c>
      <c r="AI44" s="4">
        <v>0</v>
      </c>
      <c r="AJ44" s="4">
        <v>0</v>
      </c>
      <c r="AK44" s="4">
        <v>0</v>
      </c>
      <c r="AL44" s="3">
        <v>0</v>
      </c>
      <c r="AM44" s="4">
        <v>0</v>
      </c>
      <c r="AN44" s="4">
        <v>0</v>
      </c>
      <c r="AO44" s="4">
        <v>0</v>
      </c>
      <c r="AP44" s="3">
        <v>0</v>
      </c>
      <c r="AQ44" s="3">
        <v>0</v>
      </c>
      <c r="AR44" s="4">
        <v>0</v>
      </c>
      <c r="AS44" s="4">
        <v>0</v>
      </c>
      <c r="AT44" s="4">
        <v>0</v>
      </c>
      <c r="AU44" s="4">
        <v>0</v>
      </c>
      <c r="AV44" s="3">
        <v>0</v>
      </c>
      <c r="AW44" s="16">
        <v>0</v>
      </c>
    </row>
    <row r="45" spans="1:49" x14ac:dyDescent="0.35">
      <c r="A45" s="27" t="s">
        <v>333</v>
      </c>
      <c r="B45" s="3" t="s">
        <v>132</v>
      </c>
      <c r="C45" s="4">
        <f t="shared" si="6"/>
        <v>2.847826086956522</v>
      </c>
      <c r="D45" s="3">
        <v>3</v>
      </c>
      <c r="E45" s="3">
        <v>1</v>
      </c>
      <c r="F45" s="3">
        <v>2</v>
      </c>
      <c r="G45" s="3">
        <v>3</v>
      </c>
      <c r="H45" s="3">
        <v>3</v>
      </c>
      <c r="I45" s="3">
        <v>2</v>
      </c>
      <c r="J45" s="3">
        <v>4</v>
      </c>
      <c r="K45" s="3">
        <v>1</v>
      </c>
      <c r="L45" s="3">
        <v>2</v>
      </c>
      <c r="M45" s="3">
        <v>2</v>
      </c>
      <c r="N45" s="3">
        <v>1</v>
      </c>
      <c r="O45" s="3">
        <v>1</v>
      </c>
      <c r="P45" s="3">
        <v>6</v>
      </c>
      <c r="Q45" s="3">
        <v>4</v>
      </c>
      <c r="R45" s="3">
        <v>3</v>
      </c>
      <c r="S45" s="3">
        <v>2</v>
      </c>
      <c r="T45" s="3">
        <v>3</v>
      </c>
      <c r="U45" s="3">
        <v>1</v>
      </c>
      <c r="V45" s="3">
        <v>2</v>
      </c>
      <c r="W45" s="3">
        <v>6</v>
      </c>
      <c r="X45" s="3">
        <v>3</v>
      </c>
      <c r="Y45" s="3">
        <v>3</v>
      </c>
      <c r="Z45" s="3">
        <v>1</v>
      </c>
      <c r="AA45" s="3">
        <v>4</v>
      </c>
      <c r="AB45" s="3">
        <v>1</v>
      </c>
      <c r="AC45" s="3">
        <v>6</v>
      </c>
      <c r="AD45" s="3">
        <v>4</v>
      </c>
      <c r="AE45" s="3">
        <v>6</v>
      </c>
      <c r="AF45" s="3">
        <v>6</v>
      </c>
      <c r="AG45" s="3">
        <v>2</v>
      </c>
      <c r="AH45" s="3">
        <v>2</v>
      </c>
      <c r="AI45" s="3">
        <v>0</v>
      </c>
      <c r="AJ45" s="3">
        <v>5</v>
      </c>
      <c r="AK45" s="3">
        <v>6</v>
      </c>
      <c r="AL45" s="3">
        <v>2</v>
      </c>
      <c r="AM45" s="3">
        <v>2</v>
      </c>
      <c r="AN45" s="3">
        <v>3</v>
      </c>
      <c r="AO45" s="3">
        <v>5</v>
      </c>
      <c r="AP45" s="3">
        <v>2</v>
      </c>
      <c r="AQ45" s="3">
        <v>3</v>
      </c>
      <c r="AR45" s="3">
        <v>3</v>
      </c>
      <c r="AS45" s="3">
        <v>1</v>
      </c>
      <c r="AT45" s="3">
        <v>5</v>
      </c>
      <c r="AU45" s="3">
        <v>2</v>
      </c>
      <c r="AV45" s="3">
        <v>1</v>
      </c>
      <c r="AW45" s="10">
        <v>1</v>
      </c>
    </row>
    <row r="46" spans="1:49" x14ac:dyDescent="0.35">
      <c r="A46" s="27" t="s">
        <v>334</v>
      </c>
      <c r="B46" s="3" t="s">
        <v>162</v>
      </c>
      <c r="C46" s="145">
        <f t="shared" si="6"/>
        <v>432.45652173913044</v>
      </c>
      <c r="D46" s="145">
        <v>306</v>
      </c>
      <c r="E46" s="145">
        <v>395</v>
      </c>
      <c r="F46" s="145">
        <v>293</v>
      </c>
      <c r="G46" s="145">
        <v>676</v>
      </c>
      <c r="H46" s="145">
        <v>424</v>
      </c>
      <c r="I46" s="145">
        <v>451</v>
      </c>
      <c r="J46" s="145">
        <v>888</v>
      </c>
      <c r="K46" s="145">
        <v>618</v>
      </c>
      <c r="L46" s="145">
        <v>90</v>
      </c>
      <c r="M46" s="145">
        <v>718</v>
      </c>
      <c r="N46" s="145">
        <v>311</v>
      </c>
      <c r="O46" s="145">
        <v>0</v>
      </c>
      <c r="P46" s="145">
        <v>1003</v>
      </c>
      <c r="Q46" s="145">
        <v>565</v>
      </c>
      <c r="R46" s="145">
        <v>498</v>
      </c>
      <c r="S46" s="145">
        <v>493</v>
      </c>
      <c r="T46" s="145">
        <v>360</v>
      </c>
      <c r="U46" s="145">
        <v>347</v>
      </c>
      <c r="V46" s="145">
        <v>264</v>
      </c>
      <c r="W46" s="145">
        <v>1065</v>
      </c>
      <c r="X46" s="145">
        <v>153</v>
      </c>
      <c r="Y46" s="145">
        <v>322</v>
      </c>
      <c r="Z46" s="145">
        <v>22</v>
      </c>
      <c r="AA46" s="145">
        <v>552</v>
      </c>
      <c r="AB46" s="145">
        <v>256</v>
      </c>
      <c r="AC46" s="145">
        <v>692</v>
      </c>
      <c r="AD46" s="145">
        <v>593</v>
      </c>
      <c r="AE46" s="145">
        <v>390</v>
      </c>
      <c r="AF46" s="145">
        <v>733</v>
      </c>
      <c r="AG46" s="145">
        <v>156</v>
      </c>
      <c r="AH46" s="145">
        <v>343</v>
      </c>
      <c r="AI46" s="145">
        <v>150</v>
      </c>
      <c r="AJ46" s="145">
        <v>1338</v>
      </c>
      <c r="AK46" s="145">
        <v>366</v>
      </c>
      <c r="AL46" s="145">
        <v>250</v>
      </c>
      <c r="AM46" s="145">
        <v>458</v>
      </c>
      <c r="AN46" s="145">
        <v>546</v>
      </c>
      <c r="AO46" s="145">
        <v>579</v>
      </c>
      <c r="AP46" s="145">
        <v>362</v>
      </c>
      <c r="AQ46" s="145">
        <v>123</v>
      </c>
      <c r="AR46" s="145">
        <v>518</v>
      </c>
      <c r="AS46" s="145">
        <v>155</v>
      </c>
      <c r="AT46" s="145">
        <v>466</v>
      </c>
      <c r="AU46" s="145">
        <v>428</v>
      </c>
      <c r="AV46" s="145">
        <v>154</v>
      </c>
      <c r="AW46" s="195">
        <v>23</v>
      </c>
    </row>
    <row r="47" spans="1:49" x14ac:dyDescent="0.35">
      <c r="A47" s="27" t="s">
        <v>334</v>
      </c>
      <c r="B47" s="3" t="s">
        <v>166</v>
      </c>
      <c r="C47" s="145">
        <f t="shared" si="6"/>
        <v>93.695652173913047</v>
      </c>
      <c r="D47" s="145">
        <v>51</v>
      </c>
      <c r="E47" s="145">
        <v>99</v>
      </c>
      <c r="F47" s="145">
        <v>73</v>
      </c>
      <c r="G47" s="145">
        <v>97</v>
      </c>
      <c r="H47" s="145">
        <v>85</v>
      </c>
      <c r="I47" s="145">
        <v>113</v>
      </c>
      <c r="J47" s="145">
        <v>111</v>
      </c>
      <c r="K47" s="145">
        <v>103</v>
      </c>
      <c r="L47" s="145">
        <v>45</v>
      </c>
      <c r="M47" s="145">
        <v>180</v>
      </c>
      <c r="N47" s="145">
        <v>104</v>
      </c>
      <c r="O47" s="145">
        <v>0</v>
      </c>
      <c r="P47" s="145">
        <v>143</v>
      </c>
      <c r="Q47" s="145">
        <v>94</v>
      </c>
      <c r="R47" s="145">
        <v>83</v>
      </c>
      <c r="S47" s="145">
        <v>99</v>
      </c>
      <c r="T47" s="145">
        <v>90</v>
      </c>
      <c r="U47" s="145">
        <v>116</v>
      </c>
      <c r="V47" s="145">
        <v>132</v>
      </c>
      <c r="W47" s="145">
        <v>133</v>
      </c>
      <c r="X47" s="145">
        <v>51</v>
      </c>
      <c r="Y47" s="145">
        <v>107</v>
      </c>
      <c r="Z47" s="145">
        <v>22</v>
      </c>
      <c r="AA47" s="145">
        <v>92</v>
      </c>
      <c r="AB47" s="145">
        <v>128</v>
      </c>
      <c r="AC47" s="145">
        <v>86</v>
      </c>
      <c r="AD47" s="145">
        <v>85</v>
      </c>
      <c r="AE47" s="145">
        <v>65</v>
      </c>
      <c r="AF47" s="145">
        <v>122</v>
      </c>
      <c r="AG47" s="145">
        <v>52</v>
      </c>
      <c r="AH47" s="145">
        <v>114</v>
      </c>
      <c r="AI47" s="145">
        <v>150</v>
      </c>
      <c r="AJ47" s="145">
        <v>134</v>
      </c>
      <c r="AK47" s="145">
        <v>61</v>
      </c>
      <c r="AL47" s="145">
        <v>83</v>
      </c>
      <c r="AM47" s="145">
        <v>92</v>
      </c>
      <c r="AN47" s="145">
        <v>91</v>
      </c>
      <c r="AO47" s="145">
        <v>83</v>
      </c>
      <c r="AP47" s="145">
        <v>121</v>
      </c>
      <c r="AQ47" s="145">
        <v>41</v>
      </c>
      <c r="AR47" s="145">
        <v>104</v>
      </c>
      <c r="AS47" s="145">
        <v>77</v>
      </c>
      <c r="AT47" s="145">
        <v>78</v>
      </c>
      <c r="AU47" s="145">
        <v>143</v>
      </c>
      <c r="AV47" s="145">
        <v>154</v>
      </c>
      <c r="AW47" s="195">
        <v>23</v>
      </c>
    </row>
    <row r="48" spans="1:49" x14ac:dyDescent="0.35">
      <c r="A48" s="27" t="s">
        <v>334</v>
      </c>
      <c r="B48" s="3" t="s">
        <v>133</v>
      </c>
      <c r="C48" s="4">
        <f t="shared" si="6"/>
        <v>0</v>
      </c>
      <c r="D48" s="3">
        <v>0</v>
      </c>
      <c r="E48" s="3">
        <v>0</v>
      </c>
      <c r="F48" s="3">
        <v>0</v>
      </c>
      <c r="G48" s="3">
        <v>0</v>
      </c>
      <c r="H48" s="3">
        <v>0</v>
      </c>
      <c r="I48" s="3">
        <v>0</v>
      </c>
      <c r="J48" s="3">
        <v>0</v>
      </c>
      <c r="K48" s="3">
        <v>0</v>
      </c>
      <c r="L48" s="3">
        <v>0</v>
      </c>
      <c r="M48" s="3">
        <v>0</v>
      </c>
      <c r="N48" s="3">
        <v>0</v>
      </c>
      <c r="O48" s="3">
        <v>0</v>
      </c>
      <c r="P48" s="3">
        <v>0</v>
      </c>
      <c r="Q48" s="3">
        <v>0</v>
      </c>
      <c r="R48" s="3">
        <v>0</v>
      </c>
      <c r="S48" s="3">
        <v>0</v>
      </c>
      <c r="T48" s="3">
        <v>0</v>
      </c>
      <c r="U48" s="3">
        <v>0</v>
      </c>
      <c r="V48" s="3">
        <v>0</v>
      </c>
      <c r="W48" s="3">
        <v>0</v>
      </c>
      <c r="X48" s="3">
        <v>0</v>
      </c>
      <c r="Y48" s="3">
        <v>0</v>
      </c>
      <c r="Z48" s="3">
        <v>0</v>
      </c>
      <c r="AA48" s="3">
        <v>0</v>
      </c>
      <c r="AB48" s="3">
        <v>0</v>
      </c>
      <c r="AC48" s="3">
        <v>0</v>
      </c>
      <c r="AD48" s="3">
        <v>0</v>
      </c>
      <c r="AE48" s="3">
        <v>0</v>
      </c>
      <c r="AF48" s="3">
        <v>0</v>
      </c>
      <c r="AG48" s="3">
        <v>0</v>
      </c>
      <c r="AH48" s="3">
        <v>0</v>
      </c>
      <c r="AI48" s="3">
        <v>0</v>
      </c>
      <c r="AJ48" s="3">
        <v>0</v>
      </c>
      <c r="AK48" s="3">
        <v>0</v>
      </c>
      <c r="AL48" s="3">
        <v>0</v>
      </c>
      <c r="AM48" s="3">
        <v>0</v>
      </c>
      <c r="AN48" s="3">
        <v>0</v>
      </c>
      <c r="AO48" s="3">
        <v>0</v>
      </c>
      <c r="AP48" s="3">
        <v>0</v>
      </c>
      <c r="AQ48" s="3">
        <v>0</v>
      </c>
      <c r="AR48" s="3">
        <v>0</v>
      </c>
      <c r="AS48" s="3">
        <v>0</v>
      </c>
      <c r="AT48" s="3">
        <v>0</v>
      </c>
      <c r="AU48" s="3">
        <v>0</v>
      </c>
      <c r="AV48" s="3">
        <v>0</v>
      </c>
      <c r="AW48" s="10">
        <v>0</v>
      </c>
    </row>
    <row r="49" spans="1:49" x14ac:dyDescent="0.35">
      <c r="A49" s="27" t="s">
        <v>334</v>
      </c>
      <c r="B49" s="3" t="s">
        <v>167</v>
      </c>
      <c r="C49" s="4">
        <f t="shared" si="6"/>
        <v>253.89130434782609</v>
      </c>
      <c r="D49" s="4">
        <v>272</v>
      </c>
      <c r="E49" s="4">
        <v>329</v>
      </c>
      <c r="F49" s="4">
        <v>182</v>
      </c>
      <c r="G49" s="4">
        <v>416</v>
      </c>
      <c r="H49" s="4">
        <v>255</v>
      </c>
      <c r="I49" s="4">
        <v>291</v>
      </c>
      <c r="J49" s="3">
        <v>561</v>
      </c>
      <c r="K49" s="4">
        <v>387</v>
      </c>
      <c r="L49" s="4">
        <v>52</v>
      </c>
      <c r="M49" s="4">
        <v>331</v>
      </c>
      <c r="N49" s="3">
        <v>194</v>
      </c>
      <c r="O49" s="3">
        <v>0</v>
      </c>
      <c r="P49" s="4">
        <v>578</v>
      </c>
      <c r="Q49" s="4">
        <v>345</v>
      </c>
      <c r="R49" s="4">
        <v>310</v>
      </c>
      <c r="S49" s="4">
        <v>297</v>
      </c>
      <c r="T49" s="4">
        <v>172</v>
      </c>
      <c r="U49" s="4">
        <v>217</v>
      </c>
      <c r="V49" s="4">
        <v>124</v>
      </c>
      <c r="W49" s="4">
        <v>569</v>
      </c>
      <c r="X49" s="4">
        <v>90</v>
      </c>
      <c r="Y49" s="4">
        <v>232</v>
      </c>
      <c r="Z49" s="4">
        <v>15</v>
      </c>
      <c r="AA49" s="4">
        <v>293</v>
      </c>
      <c r="AB49" s="4">
        <v>151</v>
      </c>
      <c r="AC49" s="4">
        <v>367</v>
      </c>
      <c r="AD49" s="4">
        <v>372</v>
      </c>
      <c r="AE49" s="4">
        <v>190</v>
      </c>
      <c r="AF49" s="4">
        <v>369</v>
      </c>
      <c r="AG49" s="4">
        <v>84</v>
      </c>
      <c r="AH49" s="4">
        <v>199</v>
      </c>
      <c r="AI49" s="4">
        <v>90</v>
      </c>
      <c r="AJ49" s="4">
        <v>813</v>
      </c>
      <c r="AK49" s="4">
        <v>177</v>
      </c>
      <c r="AL49" s="4">
        <v>155</v>
      </c>
      <c r="AM49" s="4">
        <v>284</v>
      </c>
      <c r="AN49" s="4">
        <v>321</v>
      </c>
      <c r="AO49" s="4">
        <v>311</v>
      </c>
      <c r="AP49" s="4">
        <v>219</v>
      </c>
      <c r="AQ49" s="4">
        <v>68</v>
      </c>
      <c r="AR49" s="4">
        <v>318</v>
      </c>
      <c r="AS49" s="4">
        <v>126</v>
      </c>
      <c r="AT49" s="4">
        <v>273</v>
      </c>
      <c r="AU49" s="4">
        <v>181</v>
      </c>
      <c r="AV49" s="4">
        <v>92</v>
      </c>
      <c r="AW49" s="16">
        <v>7</v>
      </c>
    </row>
    <row r="50" spans="1:49" x14ac:dyDescent="0.35">
      <c r="A50" s="27" t="s">
        <v>334</v>
      </c>
      <c r="B50" s="3" t="s">
        <v>132</v>
      </c>
      <c r="C50" s="4">
        <f t="shared" si="6"/>
        <v>4.4565217391304346</v>
      </c>
      <c r="D50" s="3">
        <v>6</v>
      </c>
      <c r="E50" s="3">
        <v>4</v>
      </c>
      <c r="F50" s="3">
        <v>4</v>
      </c>
      <c r="G50" s="3">
        <v>7</v>
      </c>
      <c r="H50" s="3">
        <v>5</v>
      </c>
      <c r="I50" s="3">
        <v>4</v>
      </c>
      <c r="J50" s="3">
        <v>8</v>
      </c>
      <c r="K50" s="3">
        <v>6</v>
      </c>
      <c r="L50" s="3">
        <v>2</v>
      </c>
      <c r="M50" s="3">
        <v>4</v>
      </c>
      <c r="N50" s="3">
        <v>3</v>
      </c>
      <c r="O50" s="3">
        <v>1</v>
      </c>
      <c r="P50" s="3">
        <v>7</v>
      </c>
      <c r="Q50" s="3">
        <v>6</v>
      </c>
      <c r="R50" s="3">
        <v>6</v>
      </c>
      <c r="S50" s="3">
        <v>5</v>
      </c>
      <c r="T50" s="3">
        <v>4</v>
      </c>
      <c r="U50" s="3">
        <v>3</v>
      </c>
      <c r="V50" s="3">
        <v>2</v>
      </c>
      <c r="W50" s="3">
        <v>8</v>
      </c>
      <c r="X50" s="3">
        <v>3</v>
      </c>
      <c r="Y50" s="3">
        <v>3</v>
      </c>
      <c r="Z50" s="3">
        <v>1</v>
      </c>
      <c r="AA50" s="3">
        <v>6</v>
      </c>
      <c r="AB50" s="3">
        <v>2</v>
      </c>
      <c r="AC50" s="3">
        <v>8</v>
      </c>
      <c r="AD50" s="3">
        <v>7</v>
      </c>
      <c r="AE50" s="3">
        <v>6</v>
      </c>
      <c r="AF50" s="3">
        <v>6</v>
      </c>
      <c r="AG50" s="3">
        <v>3</v>
      </c>
      <c r="AH50" s="3">
        <v>3</v>
      </c>
      <c r="AI50" s="3">
        <v>1</v>
      </c>
      <c r="AJ50" s="3">
        <v>10</v>
      </c>
      <c r="AK50" s="3">
        <v>6</v>
      </c>
      <c r="AL50" s="3">
        <v>3</v>
      </c>
      <c r="AM50" s="3">
        <v>5</v>
      </c>
      <c r="AN50" s="3">
        <v>6</v>
      </c>
      <c r="AO50" s="3">
        <v>7</v>
      </c>
      <c r="AP50" s="3">
        <v>3</v>
      </c>
      <c r="AQ50" s="3">
        <v>3</v>
      </c>
      <c r="AR50" s="3">
        <v>5</v>
      </c>
      <c r="AS50" s="3">
        <v>2</v>
      </c>
      <c r="AT50" s="3">
        <v>6</v>
      </c>
      <c r="AU50" s="3">
        <v>3</v>
      </c>
      <c r="AV50" s="3">
        <v>1</v>
      </c>
      <c r="AW50" s="10">
        <v>1</v>
      </c>
    </row>
    <row r="51" spans="1:49" x14ac:dyDescent="0.35">
      <c r="A51" s="27" t="s">
        <v>335</v>
      </c>
      <c r="B51" s="3" t="s">
        <v>162</v>
      </c>
      <c r="C51" s="145">
        <f t="shared" si="6"/>
        <v>285.19565217391306</v>
      </c>
      <c r="D51" s="145">
        <v>0</v>
      </c>
      <c r="E51" s="145">
        <v>0</v>
      </c>
      <c r="F51" s="145">
        <v>0</v>
      </c>
      <c r="G51" s="145">
        <v>0</v>
      </c>
      <c r="H51" s="145">
        <v>31</v>
      </c>
      <c r="I51" s="145">
        <v>0</v>
      </c>
      <c r="J51" s="145">
        <v>0</v>
      </c>
      <c r="K51" s="145">
        <v>0</v>
      </c>
      <c r="L51" s="145">
        <v>0</v>
      </c>
      <c r="M51" s="145">
        <v>0</v>
      </c>
      <c r="N51" s="145">
        <v>0</v>
      </c>
      <c r="O51" s="145">
        <v>0</v>
      </c>
      <c r="P51" s="145">
        <v>0</v>
      </c>
      <c r="Q51" s="145">
        <v>342</v>
      </c>
      <c r="R51" s="145">
        <v>0</v>
      </c>
      <c r="S51" s="145">
        <v>0</v>
      </c>
      <c r="T51" s="145">
        <v>311</v>
      </c>
      <c r="U51" s="145">
        <v>186</v>
      </c>
      <c r="V51" s="145">
        <v>124</v>
      </c>
      <c r="W51" s="145">
        <v>124</v>
      </c>
      <c r="X51" s="145">
        <v>0</v>
      </c>
      <c r="Y51" s="145">
        <v>311</v>
      </c>
      <c r="Z51" s="145">
        <v>0</v>
      </c>
      <c r="AA51" s="145">
        <v>0</v>
      </c>
      <c r="AB51" s="145">
        <v>1376</v>
      </c>
      <c r="AC51" s="145">
        <v>875</v>
      </c>
      <c r="AD51" s="145">
        <v>1126</v>
      </c>
      <c r="AE51" s="145">
        <v>1250</v>
      </c>
      <c r="AF51" s="145">
        <v>1251</v>
      </c>
      <c r="AG51" s="145">
        <v>1251</v>
      </c>
      <c r="AH51" s="145">
        <v>1314</v>
      </c>
      <c r="AI51" s="145">
        <v>1751</v>
      </c>
      <c r="AJ51" s="145">
        <v>1251</v>
      </c>
      <c r="AK51" s="145">
        <v>0</v>
      </c>
      <c r="AL51" s="145">
        <v>60</v>
      </c>
      <c r="AM51" s="145">
        <v>0</v>
      </c>
      <c r="AN51" s="145">
        <v>0</v>
      </c>
      <c r="AO51" s="145">
        <v>60</v>
      </c>
      <c r="AP51" s="145">
        <v>125</v>
      </c>
      <c r="AQ51" s="145">
        <v>0</v>
      </c>
      <c r="AR51" s="145">
        <v>0</v>
      </c>
      <c r="AS51" s="145">
        <v>0</v>
      </c>
      <c r="AT51" s="145">
        <v>0</v>
      </c>
      <c r="AU51" s="145">
        <v>0</v>
      </c>
      <c r="AV51" s="145">
        <v>0</v>
      </c>
      <c r="AW51" s="195">
        <v>0</v>
      </c>
    </row>
    <row r="52" spans="1:49" x14ac:dyDescent="0.35">
      <c r="A52" s="27" t="s">
        <v>335</v>
      </c>
      <c r="B52" s="3" t="s">
        <v>166</v>
      </c>
      <c r="C52" s="145">
        <f t="shared" si="6"/>
        <v>142.89130434782609</v>
      </c>
      <c r="D52" s="145">
        <v>0</v>
      </c>
      <c r="E52" s="145">
        <v>0</v>
      </c>
      <c r="F52" s="145">
        <v>0</v>
      </c>
      <c r="G52" s="145">
        <v>0</v>
      </c>
      <c r="H52" s="145">
        <v>31</v>
      </c>
      <c r="I52" s="145">
        <v>0</v>
      </c>
      <c r="J52" s="145">
        <v>0</v>
      </c>
      <c r="K52" s="145">
        <v>0</v>
      </c>
      <c r="L52" s="145">
        <v>0</v>
      </c>
      <c r="M52" s="145">
        <v>0</v>
      </c>
      <c r="N52" s="145">
        <v>0</v>
      </c>
      <c r="O52" s="145">
        <v>0</v>
      </c>
      <c r="P52" s="145">
        <v>0</v>
      </c>
      <c r="Q52" s="145">
        <v>171</v>
      </c>
      <c r="R52" s="145">
        <v>0</v>
      </c>
      <c r="S52" s="145">
        <v>0</v>
      </c>
      <c r="T52" s="145">
        <v>155</v>
      </c>
      <c r="U52" s="145">
        <v>186</v>
      </c>
      <c r="V52" s="145">
        <v>62</v>
      </c>
      <c r="W52" s="145">
        <v>124</v>
      </c>
      <c r="X52" s="145">
        <v>0</v>
      </c>
      <c r="Y52" s="145">
        <v>104</v>
      </c>
      <c r="Z52" s="145">
        <v>0</v>
      </c>
      <c r="AA52" s="145">
        <v>0</v>
      </c>
      <c r="AB52" s="145">
        <v>459</v>
      </c>
      <c r="AC52" s="145">
        <v>438</v>
      </c>
      <c r="AD52" s="145">
        <v>375</v>
      </c>
      <c r="AE52" s="145">
        <v>1250</v>
      </c>
      <c r="AF52" s="145">
        <v>626</v>
      </c>
      <c r="AG52" s="145">
        <v>626</v>
      </c>
      <c r="AH52" s="145">
        <v>657</v>
      </c>
      <c r="AI52" s="145">
        <v>438</v>
      </c>
      <c r="AJ52" s="145">
        <v>626</v>
      </c>
      <c r="AK52" s="145">
        <v>0</v>
      </c>
      <c r="AL52" s="145">
        <v>60</v>
      </c>
      <c r="AM52" s="145">
        <v>0</v>
      </c>
      <c r="AN52" s="145">
        <v>0</v>
      </c>
      <c r="AO52" s="145">
        <v>60</v>
      </c>
      <c r="AP52" s="145">
        <v>125</v>
      </c>
      <c r="AQ52" s="145">
        <v>0</v>
      </c>
      <c r="AR52" s="145">
        <v>0</v>
      </c>
      <c r="AS52" s="145">
        <v>0</v>
      </c>
      <c r="AT52" s="145">
        <v>0</v>
      </c>
      <c r="AU52" s="145">
        <v>0</v>
      </c>
      <c r="AV52" s="145">
        <v>0</v>
      </c>
      <c r="AW52" s="195">
        <v>0</v>
      </c>
    </row>
    <row r="53" spans="1:49" x14ac:dyDescent="0.35">
      <c r="A53" s="27" t="s">
        <v>335</v>
      </c>
      <c r="B53" s="3" t="s">
        <v>133</v>
      </c>
      <c r="C53" s="4">
        <f t="shared" si="6"/>
        <v>9.0869565217391308</v>
      </c>
      <c r="D53" s="3">
        <v>0</v>
      </c>
      <c r="E53" s="3">
        <v>0</v>
      </c>
      <c r="F53" s="3">
        <v>0</v>
      </c>
      <c r="G53" s="3">
        <v>0</v>
      </c>
      <c r="H53" s="3">
        <v>1</v>
      </c>
      <c r="I53" s="3">
        <v>0</v>
      </c>
      <c r="J53" s="3">
        <v>0</v>
      </c>
      <c r="K53" s="3">
        <v>0</v>
      </c>
      <c r="L53" s="3">
        <v>0</v>
      </c>
      <c r="M53" s="3">
        <v>0</v>
      </c>
      <c r="N53" s="3">
        <v>0</v>
      </c>
      <c r="O53" s="3">
        <v>0</v>
      </c>
      <c r="P53" s="3">
        <v>0</v>
      </c>
      <c r="Q53" s="3">
        <v>11</v>
      </c>
      <c r="R53" s="3">
        <v>0</v>
      </c>
      <c r="S53" s="3">
        <v>0</v>
      </c>
      <c r="T53" s="3">
        <v>10</v>
      </c>
      <c r="U53" s="3">
        <v>6</v>
      </c>
      <c r="V53" s="3">
        <v>4</v>
      </c>
      <c r="W53" s="3">
        <v>4</v>
      </c>
      <c r="X53" s="3">
        <v>0</v>
      </c>
      <c r="Y53" s="3">
        <v>10</v>
      </c>
      <c r="Z53" s="3">
        <v>0</v>
      </c>
      <c r="AA53" s="3">
        <v>0</v>
      </c>
      <c r="AB53" s="3">
        <v>44</v>
      </c>
      <c r="AC53" s="3">
        <v>28</v>
      </c>
      <c r="AD53" s="3">
        <v>36</v>
      </c>
      <c r="AE53" s="3">
        <v>40</v>
      </c>
      <c r="AF53" s="3">
        <v>40</v>
      </c>
      <c r="AG53" s="3">
        <v>40</v>
      </c>
      <c r="AH53" s="3">
        <v>42</v>
      </c>
      <c r="AI53" s="3">
        <v>56</v>
      </c>
      <c r="AJ53" s="3">
        <v>40</v>
      </c>
      <c r="AK53" s="3">
        <v>0</v>
      </c>
      <c r="AL53" s="3">
        <v>1</v>
      </c>
      <c r="AM53" s="3">
        <v>0</v>
      </c>
      <c r="AN53" s="3">
        <v>0</v>
      </c>
      <c r="AO53" s="3">
        <v>1</v>
      </c>
      <c r="AP53" s="3">
        <v>4</v>
      </c>
      <c r="AQ53" s="3">
        <v>0</v>
      </c>
      <c r="AR53" s="3">
        <v>0</v>
      </c>
      <c r="AS53" s="3">
        <v>0</v>
      </c>
      <c r="AT53" s="3">
        <v>0</v>
      </c>
      <c r="AU53" s="3">
        <v>0</v>
      </c>
      <c r="AV53" s="3">
        <v>0</v>
      </c>
      <c r="AW53" s="10">
        <v>0</v>
      </c>
    </row>
    <row r="54" spans="1:49" x14ac:dyDescent="0.35">
      <c r="A54" s="27" t="s">
        <v>335</v>
      </c>
      <c r="B54" s="3" t="s">
        <v>167</v>
      </c>
      <c r="C54" s="4">
        <f t="shared" si="6"/>
        <v>0</v>
      </c>
      <c r="D54" s="4">
        <v>0</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16">
        <v>0</v>
      </c>
    </row>
    <row r="55" spans="1:49" x14ac:dyDescent="0.35">
      <c r="A55" s="27" t="s">
        <v>335</v>
      </c>
      <c r="B55" s="3" t="s">
        <v>132</v>
      </c>
      <c r="C55" s="4">
        <f t="shared" si="6"/>
        <v>0.78260869565217395</v>
      </c>
      <c r="D55" s="3">
        <v>0</v>
      </c>
      <c r="E55" s="3">
        <v>0</v>
      </c>
      <c r="F55" s="3">
        <v>0</v>
      </c>
      <c r="G55" s="3">
        <v>0</v>
      </c>
      <c r="H55" s="3">
        <v>1</v>
      </c>
      <c r="I55" s="3">
        <v>0</v>
      </c>
      <c r="J55" s="3">
        <v>0</v>
      </c>
      <c r="K55" s="3">
        <v>0</v>
      </c>
      <c r="L55" s="3">
        <v>0</v>
      </c>
      <c r="M55" s="3">
        <v>0</v>
      </c>
      <c r="N55" s="3">
        <v>0</v>
      </c>
      <c r="O55" s="3">
        <v>0</v>
      </c>
      <c r="P55" s="3">
        <v>0</v>
      </c>
      <c r="Q55" s="3">
        <v>2</v>
      </c>
      <c r="R55" s="3">
        <v>0</v>
      </c>
      <c r="S55" s="3">
        <v>0</v>
      </c>
      <c r="T55" s="3">
        <v>2</v>
      </c>
      <c r="U55" s="3">
        <v>1</v>
      </c>
      <c r="V55" s="3">
        <v>2</v>
      </c>
      <c r="W55" s="3">
        <v>1</v>
      </c>
      <c r="X55" s="3">
        <v>0</v>
      </c>
      <c r="Y55" s="3">
        <v>3</v>
      </c>
      <c r="Z55" s="3">
        <v>0</v>
      </c>
      <c r="AA55" s="3">
        <v>0</v>
      </c>
      <c r="AB55" s="3">
        <v>3</v>
      </c>
      <c r="AC55" s="3">
        <v>2</v>
      </c>
      <c r="AD55" s="3">
        <v>3</v>
      </c>
      <c r="AE55" s="3">
        <v>1</v>
      </c>
      <c r="AF55" s="3">
        <v>2</v>
      </c>
      <c r="AG55" s="3">
        <v>2</v>
      </c>
      <c r="AH55" s="3">
        <v>2</v>
      </c>
      <c r="AI55" s="3">
        <v>4</v>
      </c>
      <c r="AJ55" s="3">
        <v>2</v>
      </c>
      <c r="AK55" s="3">
        <v>0</v>
      </c>
      <c r="AL55" s="3">
        <v>1</v>
      </c>
      <c r="AM55" s="3">
        <v>0</v>
      </c>
      <c r="AN55" s="3">
        <v>0</v>
      </c>
      <c r="AO55" s="3">
        <v>1</v>
      </c>
      <c r="AP55" s="3">
        <v>1</v>
      </c>
      <c r="AQ55" s="3">
        <v>0</v>
      </c>
      <c r="AR55" s="3">
        <v>0</v>
      </c>
      <c r="AS55" s="3">
        <v>0</v>
      </c>
      <c r="AT55" s="3">
        <v>0</v>
      </c>
      <c r="AU55" s="3">
        <v>0</v>
      </c>
      <c r="AV55" s="3">
        <v>0</v>
      </c>
      <c r="AW55" s="10">
        <v>0</v>
      </c>
    </row>
    <row r="56" spans="1:49" x14ac:dyDescent="0.35">
      <c r="A56" s="27" t="s">
        <v>336</v>
      </c>
      <c r="B56" s="3" t="s">
        <v>162</v>
      </c>
      <c r="C56" s="145">
        <f t="shared" si="6"/>
        <v>283.73913043478262</v>
      </c>
      <c r="D56" s="145">
        <v>750</v>
      </c>
      <c r="E56" s="145">
        <v>1241</v>
      </c>
      <c r="F56" s="145">
        <v>125</v>
      </c>
      <c r="G56" s="145">
        <v>375</v>
      </c>
      <c r="H56" s="145">
        <v>58</v>
      </c>
      <c r="I56" s="145">
        <v>125</v>
      </c>
      <c r="J56" s="145">
        <v>188</v>
      </c>
      <c r="K56" s="145">
        <v>2500</v>
      </c>
      <c r="L56" s="145">
        <v>1250</v>
      </c>
      <c r="M56" s="145">
        <v>125</v>
      </c>
      <c r="N56" s="145">
        <v>125</v>
      </c>
      <c r="O56" s="145">
        <v>125</v>
      </c>
      <c r="P56" s="145">
        <v>375</v>
      </c>
      <c r="Q56" s="145">
        <v>375</v>
      </c>
      <c r="R56" s="145">
        <v>500</v>
      </c>
      <c r="S56" s="145">
        <v>125</v>
      </c>
      <c r="T56" s="145">
        <v>500</v>
      </c>
      <c r="U56" s="145">
        <v>375</v>
      </c>
      <c r="V56" s="145">
        <v>125</v>
      </c>
      <c r="W56" s="145">
        <v>250</v>
      </c>
      <c r="X56" s="145">
        <v>125</v>
      </c>
      <c r="Y56" s="145">
        <v>500</v>
      </c>
      <c r="Z56" s="145">
        <v>0</v>
      </c>
      <c r="AA56" s="145">
        <v>0</v>
      </c>
      <c r="AB56" s="145">
        <v>125</v>
      </c>
      <c r="AC56" s="145">
        <v>0</v>
      </c>
      <c r="AD56" s="145">
        <v>0</v>
      </c>
      <c r="AE56" s="145">
        <v>125</v>
      </c>
      <c r="AF56" s="145">
        <v>125</v>
      </c>
      <c r="AG56" s="145">
        <v>125</v>
      </c>
      <c r="AH56" s="145">
        <v>0</v>
      </c>
      <c r="AI56" s="145">
        <v>0</v>
      </c>
      <c r="AJ56" s="145">
        <v>125</v>
      </c>
      <c r="AK56" s="145">
        <v>241</v>
      </c>
      <c r="AL56" s="145">
        <v>0</v>
      </c>
      <c r="AM56" s="145">
        <v>63</v>
      </c>
      <c r="AN56" s="145">
        <v>0</v>
      </c>
      <c r="AO56" s="145">
        <v>125</v>
      </c>
      <c r="AP56" s="145">
        <v>125</v>
      </c>
      <c r="AQ56" s="145">
        <v>250</v>
      </c>
      <c r="AR56" s="145">
        <v>0</v>
      </c>
      <c r="AS56" s="145">
        <v>188</v>
      </c>
      <c r="AT56" s="145">
        <v>320</v>
      </c>
      <c r="AU56" s="145">
        <v>378</v>
      </c>
      <c r="AV56" s="145">
        <v>375</v>
      </c>
      <c r="AW56" s="195">
        <v>125</v>
      </c>
    </row>
    <row r="57" spans="1:49" x14ac:dyDescent="0.35">
      <c r="A57" s="27" t="s">
        <v>336</v>
      </c>
      <c r="B57" s="3" t="s">
        <v>166</v>
      </c>
      <c r="C57" s="145">
        <f t="shared" si="6"/>
        <v>218.43478260869566</v>
      </c>
      <c r="D57" s="145">
        <v>375</v>
      </c>
      <c r="E57" s="145">
        <v>310</v>
      </c>
      <c r="F57" s="145">
        <v>125</v>
      </c>
      <c r="G57" s="145">
        <v>94</v>
      </c>
      <c r="H57" s="145">
        <v>58</v>
      </c>
      <c r="I57" s="145">
        <v>125</v>
      </c>
      <c r="J57" s="145">
        <v>94</v>
      </c>
      <c r="K57" s="145">
        <v>2500</v>
      </c>
      <c r="L57" s="145">
        <v>1250</v>
      </c>
      <c r="M57" s="145">
        <v>125</v>
      </c>
      <c r="N57" s="145">
        <v>125</v>
      </c>
      <c r="O57" s="145">
        <v>125</v>
      </c>
      <c r="P57" s="145">
        <v>375</v>
      </c>
      <c r="Q57" s="145">
        <v>375</v>
      </c>
      <c r="R57" s="145">
        <v>500</v>
      </c>
      <c r="S57" s="145">
        <v>125</v>
      </c>
      <c r="T57" s="145">
        <v>250</v>
      </c>
      <c r="U57" s="145">
        <v>375</v>
      </c>
      <c r="V57" s="145">
        <v>125</v>
      </c>
      <c r="W57" s="145">
        <v>250</v>
      </c>
      <c r="X57" s="145">
        <v>125</v>
      </c>
      <c r="Y57" s="145">
        <v>250</v>
      </c>
      <c r="Z57" s="145">
        <v>0</v>
      </c>
      <c r="AA57" s="145">
        <v>0</v>
      </c>
      <c r="AB57" s="145">
        <v>125</v>
      </c>
      <c r="AC57" s="145">
        <v>0</v>
      </c>
      <c r="AD57" s="145">
        <v>0</v>
      </c>
      <c r="AE57" s="145">
        <v>125</v>
      </c>
      <c r="AF57" s="145">
        <v>125</v>
      </c>
      <c r="AG57" s="145">
        <v>125</v>
      </c>
      <c r="AH57" s="145">
        <v>0</v>
      </c>
      <c r="AI57" s="145">
        <v>0</v>
      </c>
      <c r="AJ57" s="145">
        <v>125</v>
      </c>
      <c r="AK57" s="145">
        <v>80</v>
      </c>
      <c r="AL57" s="145">
        <v>0</v>
      </c>
      <c r="AM57" s="145">
        <v>63</v>
      </c>
      <c r="AN57" s="145">
        <v>0</v>
      </c>
      <c r="AO57" s="145">
        <v>125</v>
      </c>
      <c r="AP57" s="145">
        <v>125</v>
      </c>
      <c r="AQ57" s="145">
        <v>250</v>
      </c>
      <c r="AR57" s="145">
        <v>0</v>
      </c>
      <c r="AS57" s="145">
        <v>188</v>
      </c>
      <c r="AT57" s="145">
        <v>160</v>
      </c>
      <c r="AU57" s="145">
        <v>126</v>
      </c>
      <c r="AV57" s="145">
        <v>125</v>
      </c>
      <c r="AW57" s="195">
        <v>125</v>
      </c>
    </row>
    <row r="58" spans="1:49" x14ac:dyDescent="0.35">
      <c r="A58" s="27" t="s">
        <v>336</v>
      </c>
      <c r="B58" s="3" t="s">
        <v>133</v>
      </c>
      <c r="C58" s="4">
        <f t="shared" si="6"/>
        <v>4.4565217391304346</v>
      </c>
      <c r="D58" s="3">
        <v>12</v>
      </c>
      <c r="E58" s="3">
        <v>20</v>
      </c>
      <c r="F58" s="3">
        <v>2</v>
      </c>
      <c r="G58" s="3">
        <v>6</v>
      </c>
      <c r="H58" s="3">
        <v>1</v>
      </c>
      <c r="I58" s="3">
        <v>2</v>
      </c>
      <c r="J58" s="3">
        <v>3</v>
      </c>
      <c r="K58" s="3">
        <v>40</v>
      </c>
      <c r="L58" s="3">
        <v>20</v>
      </c>
      <c r="M58" s="3">
        <v>2</v>
      </c>
      <c r="N58" s="3">
        <v>2</v>
      </c>
      <c r="O58" s="3">
        <v>2</v>
      </c>
      <c r="P58" s="3">
        <v>6</v>
      </c>
      <c r="Q58" s="3">
        <v>6</v>
      </c>
      <c r="R58" s="3">
        <v>8</v>
      </c>
      <c r="S58" s="3">
        <v>2</v>
      </c>
      <c r="T58" s="3">
        <v>8</v>
      </c>
      <c r="U58" s="3">
        <v>6</v>
      </c>
      <c r="V58" s="3">
        <v>2</v>
      </c>
      <c r="W58" s="3">
        <v>4</v>
      </c>
      <c r="X58" s="3">
        <v>2</v>
      </c>
      <c r="Y58" s="3">
        <v>8</v>
      </c>
      <c r="Z58" s="3">
        <v>0</v>
      </c>
      <c r="AA58" s="3">
        <v>0</v>
      </c>
      <c r="AB58" s="3">
        <v>2</v>
      </c>
      <c r="AC58" s="3">
        <v>0</v>
      </c>
      <c r="AD58" s="3">
        <v>0</v>
      </c>
      <c r="AE58" s="3">
        <v>2</v>
      </c>
      <c r="AF58" s="3">
        <v>2</v>
      </c>
      <c r="AG58" s="3">
        <v>2</v>
      </c>
      <c r="AH58" s="3">
        <v>0</v>
      </c>
      <c r="AI58" s="3">
        <v>0</v>
      </c>
      <c r="AJ58" s="3">
        <v>2</v>
      </c>
      <c r="AK58" s="3">
        <v>4</v>
      </c>
      <c r="AL58" s="3">
        <v>0</v>
      </c>
      <c r="AM58" s="3">
        <v>1</v>
      </c>
      <c r="AN58" s="3">
        <v>0</v>
      </c>
      <c r="AO58" s="3">
        <v>2</v>
      </c>
      <c r="AP58" s="3">
        <v>2</v>
      </c>
      <c r="AQ58" s="3">
        <v>4</v>
      </c>
      <c r="AR58" s="3">
        <v>0</v>
      </c>
      <c r="AS58" s="3">
        <v>3</v>
      </c>
      <c r="AT58" s="3">
        <v>3</v>
      </c>
      <c r="AU58" s="3">
        <v>4</v>
      </c>
      <c r="AV58" s="3">
        <v>6</v>
      </c>
      <c r="AW58" s="10">
        <v>2</v>
      </c>
    </row>
    <row r="59" spans="1:49" x14ac:dyDescent="0.35">
      <c r="A59" s="27" t="s">
        <v>336</v>
      </c>
      <c r="B59" s="3" t="s">
        <v>167</v>
      </c>
      <c r="C59" s="4">
        <f t="shared" si="6"/>
        <v>0</v>
      </c>
      <c r="D59" s="4">
        <v>0</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16">
        <v>0</v>
      </c>
    </row>
    <row r="60" spans="1:49" x14ac:dyDescent="0.35">
      <c r="A60" s="27" t="s">
        <v>336</v>
      </c>
      <c r="B60" s="3" t="s">
        <v>132</v>
      </c>
      <c r="C60" s="4">
        <f t="shared" si="6"/>
        <v>1.173913043478261</v>
      </c>
      <c r="D60" s="3">
        <v>2</v>
      </c>
      <c r="E60" s="3">
        <v>4</v>
      </c>
      <c r="F60" s="3">
        <v>1</v>
      </c>
      <c r="G60" s="3">
        <v>4</v>
      </c>
      <c r="H60" s="3">
        <v>1</v>
      </c>
      <c r="I60" s="3">
        <v>1</v>
      </c>
      <c r="J60" s="3">
        <v>2</v>
      </c>
      <c r="K60" s="3">
        <v>1</v>
      </c>
      <c r="L60" s="3">
        <v>1</v>
      </c>
      <c r="M60" s="3">
        <v>1</v>
      </c>
      <c r="N60" s="3">
        <v>1</v>
      </c>
      <c r="O60" s="3">
        <v>1</v>
      </c>
      <c r="P60" s="3">
        <v>1</v>
      </c>
      <c r="Q60" s="3">
        <v>1</v>
      </c>
      <c r="R60" s="3">
        <v>1</v>
      </c>
      <c r="S60" s="3">
        <v>1</v>
      </c>
      <c r="T60" s="3">
        <v>2</v>
      </c>
      <c r="U60" s="3">
        <v>1</v>
      </c>
      <c r="V60" s="3">
        <v>1</v>
      </c>
      <c r="W60" s="3">
        <v>1</v>
      </c>
      <c r="X60" s="3">
        <v>1</v>
      </c>
      <c r="Y60" s="3">
        <v>2</v>
      </c>
      <c r="Z60" s="3">
        <v>0</v>
      </c>
      <c r="AA60" s="3">
        <v>0</v>
      </c>
      <c r="AB60" s="3">
        <v>1</v>
      </c>
      <c r="AC60" s="3">
        <v>0</v>
      </c>
      <c r="AD60" s="3">
        <v>0</v>
      </c>
      <c r="AE60" s="3">
        <v>1</v>
      </c>
      <c r="AF60" s="3">
        <v>1</v>
      </c>
      <c r="AG60" s="3">
        <v>1</v>
      </c>
      <c r="AH60" s="3">
        <v>0</v>
      </c>
      <c r="AI60" s="3">
        <v>0</v>
      </c>
      <c r="AJ60" s="3">
        <v>1</v>
      </c>
      <c r="AK60" s="3">
        <v>3</v>
      </c>
      <c r="AL60" s="3">
        <v>0</v>
      </c>
      <c r="AM60" s="3">
        <v>1</v>
      </c>
      <c r="AN60" s="3">
        <v>0</v>
      </c>
      <c r="AO60" s="3">
        <v>1</v>
      </c>
      <c r="AP60" s="3">
        <v>1</v>
      </c>
      <c r="AQ60" s="3">
        <v>1</v>
      </c>
      <c r="AR60" s="3">
        <v>0</v>
      </c>
      <c r="AS60" s="3">
        <v>1</v>
      </c>
      <c r="AT60" s="3">
        <v>2</v>
      </c>
      <c r="AU60" s="3">
        <v>3</v>
      </c>
      <c r="AV60" s="3">
        <v>3</v>
      </c>
      <c r="AW60" s="10">
        <v>1</v>
      </c>
    </row>
    <row r="61" spans="1:49" x14ac:dyDescent="0.35">
      <c r="A61" s="27" t="s">
        <v>337</v>
      </c>
      <c r="B61" s="3" t="s">
        <v>162</v>
      </c>
      <c r="C61" s="145">
        <f t="shared" si="6"/>
        <v>9402.282608695652</v>
      </c>
      <c r="D61" s="145">
        <v>6821</v>
      </c>
      <c r="E61" s="145">
        <v>12007</v>
      </c>
      <c r="F61" s="145">
        <v>7367</v>
      </c>
      <c r="G61" s="145">
        <v>8673</v>
      </c>
      <c r="H61" s="145">
        <v>6497</v>
      </c>
      <c r="I61" s="145">
        <v>10623</v>
      </c>
      <c r="J61" s="145">
        <v>9318</v>
      </c>
      <c r="K61" s="145">
        <v>12420</v>
      </c>
      <c r="L61" s="145">
        <v>8694</v>
      </c>
      <c r="M61" s="145">
        <v>7267</v>
      </c>
      <c r="N61" s="145">
        <v>8283</v>
      </c>
      <c r="O61" s="145">
        <v>8081</v>
      </c>
      <c r="P61" s="145">
        <v>12546</v>
      </c>
      <c r="Q61" s="145">
        <v>8812</v>
      </c>
      <c r="R61" s="145">
        <v>18854</v>
      </c>
      <c r="S61" s="145">
        <v>15121</v>
      </c>
      <c r="T61" s="145">
        <v>14860</v>
      </c>
      <c r="U61" s="145">
        <v>11254</v>
      </c>
      <c r="V61" s="145">
        <v>11073</v>
      </c>
      <c r="W61" s="145">
        <v>12018</v>
      </c>
      <c r="X61" s="145">
        <v>12222</v>
      </c>
      <c r="Y61" s="145">
        <v>17927</v>
      </c>
      <c r="Z61" s="145">
        <v>8805</v>
      </c>
      <c r="AA61" s="145">
        <v>7744</v>
      </c>
      <c r="AB61" s="145">
        <v>10909</v>
      </c>
      <c r="AC61" s="145">
        <v>9774</v>
      </c>
      <c r="AD61" s="145">
        <v>9703</v>
      </c>
      <c r="AE61" s="145">
        <v>12074</v>
      </c>
      <c r="AF61" s="145">
        <v>11907</v>
      </c>
      <c r="AG61" s="145">
        <v>14498</v>
      </c>
      <c r="AH61" s="145">
        <v>12712</v>
      </c>
      <c r="AI61" s="145">
        <v>10599</v>
      </c>
      <c r="AJ61" s="145">
        <v>11989</v>
      </c>
      <c r="AK61" s="145">
        <v>9828</v>
      </c>
      <c r="AL61" s="145">
        <v>4961</v>
      </c>
      <c r="AM61" s="145">
        <v>4746</v>
      </c>
      <c r="AN61" s="145">
        <v>7897</v>
      </c>
      <c r="AO61" s="145">
        <v>5442</v>
      </c>
      <c r="AP61" s="145">
        <v>4208</v>
      </c>
      <c r="AQ61" s="145">
        <v>4107</v>
      </c>
      <c r="AR61" s="145">
        <v>7159</v>
      </c>
      <c r="AS61" s="145">
        <v>4766</v>
      </c>
      <c r="AT61" s="145">
        <v>3498</v>
      </c>
      <c r="AU61" s="145">
        <v>4167</v>
      </c>
      <c r="AV61" s="145">
        <v>7472</v>
      </c>
      <c r="AW61" s="195">
        <v>2802</v>
      </c>
    </row>
    <row r="62" spans="1:49" x14ac:dyDescent="0.35">
      <c r="A62" s="27" t="s">
        <v>337</v>
      </c>
      <c r="B62" s="3" t="s">
        <v>166</v>
      </c>
      <c r="C62" s="145">
        <f t="shared" si="6"/>
        <v>539</v>
      </c>
      <c r="D62" s="145">
        <v>426</v>
      </c>
      <c r="E62" s="145">
        <v>445</v>
      </c>
      <c r="F62" s="145">
        <v>409</v>
      </c>
      <c r="G62" s="145">
        <v>377</v>
      </c>
      <c r="H62" s="145">
        <v>342</v>
      </c>
      <c r="I62" s="145">
        <v>443</v>
      </c>
      <c r="J62" s="145">
        <v>466</v>
      </c>
      <c r="K62" s="145">
        <v>591</v>
      </c>
      <c r="L62" s="145">
        <v>458</v>
      </c>
      <c r="M62" s="145">
        <v>484</v>
      </c>
      <c r="N62" s="145">
        <v>518</v>
      </c>
      <c r="O62" s="145">
        <v>475</v>
      </c>
      <c r="P62" s="145">
        <v>784</v>
      </c>
      <c r="Q62" s="145">
        <v>518</v>
      </c>
      <c r="R62" s="145">
        <v>820</v>
      </c>
      <c r="S62" s="145">
        <v>720</v>
      </c>
      <c r="T62" s="145">
        <v>675</v>
      </c>
      <c r="U62" s="145">
        <v>804</v>
      </c>
      <c r="V62" s="145">
        <v>583</v>
      </c>
      <c r="W62" s="145">
        <v>858</v>
      </c>
      <c r="X62" s="145">
        <v>873</v>
      </c>
      <c r="Y62" s="145">
        <v>689</v>
      </c>
      <c r="Z62" s="145">
        <v>677</v>
      </c>
      <c r="AA62" s="145">
        <v>456</v>
      </c>
      <c r="AB62" s="145">
        <v>574</v>
      </c>
      <c r="AC62" s="145">
        <v>611</v>
      </c>
      <c r="AD62" s="145">
        <v>571</v>
      </c>
      <c r="AE62" s="145">
        <v>575</v>
      </c>
      <c r="AF62" s="145">
        <v>627</v>
      </c>
      <c r="AG62" s="145">
        <v>690</v>
      </c>
      <c r="AH62" s="145">
        <v>748</v>
      </c>
      <c r="AI62" s="145">
        <v>505</v>
      </c>
      <c r="AJ62" s="145">
        <v>428</v>
      </c>
      <c r="AK62" s="145">
        <v>517</v>
      </c>
      <c r="AL62" s="145">
        <v>354</v>
      </c>
      <c r="AM62" s="145">
        <v>431</v>
      </c>
      <c r="AN62" s="145">
        <v>564</v>
      </c>
      <c r="AO62" s="145">
        <v>419</v>
      </c>
      <c r="AP62" s="145">
        <v>383</v>
      </c>
      <c r="AQ62" s="145">
        <v>456</v>
      </c>
      <c r="AR62" s="145">
        <v>795</v>
      </c>
      <c r="AS62" s="145">
        <v>477</v>
      </c>
      <c r="AT62" s="145">
        <v>233</v>
      </c>
      <c r="AU62" s="145">
        <v>231</v>
      </c>
      <c r="AV62" s="145">
        <v>498</v>
      </c>
      <c r="AW62" s="195">
        <v>216</v>
      </c>
    </row>
    <row r="63" spans="1:49" x14ac:dyDescent="0.35">
      <c r="A63" s="27" t="s">
        <v>337</v>
      </c>
      <c r="B63" s="3" t="s">
        <v>133</v>
      </c>
      <c r="C63" s="4">
        <f t="shared" si="6"/>
        <v>102.58695652173913</v>
      </c>
      <c r="D63" s="4">
        <v>56</v>
      </c>
      <c r="E63" s="4">
        <v>75</v>
      </c>
      <c r="F63" s="4">
        <v>62</v>
      </c>
      <c r="G63" s="4">
        <v>92</v>
      </c>
      <c r="H63" s="4">
        <v>77</v>
      </c>
      <c r="I63" s="4">
        <v>123</v>
      </c>
      <c r="J63" s="4">
        <v>109</v>
      </c>
      <c r="K63" s="4">
        <v>102</v>
      </c>
      <c r="L63" s="4">
        <v>60</v>
      </c>
      <c r="M63" s="4">
        <v>72</v>
      </c>
      <c r="N63" s="4">
        <v>82</v>
      </c>
      <c r="O63" s="4">
        <v>90</v>
      </c>
      <c r="P63" s="4">
        <v>130</v>
      </c>
      <c r="Q63" s="4">
        <v>112</v>
      </c>
      <c r="R63" s="4">
        <v>203</v>
      </c>
      <c r="S63" s="4">
        <v>163</v>
      </c>
      <c r="T63" s="4">
        <v>167</v>
      </c>
      <c r="U63" s="4">
        <v>149</v>
      </c>
      <c r="V63" s="4">
        <v>140</v>
      </c>
      <c r="W63" s="4">
        <v>150</v>
      </c>
      <c r="X63" s="4">
        <v>150</v>
      </c>
      <c r="Y63" s="4">
        <v>174</v>
      </c>
      <c r="Z63" s="4">
        <v>120</v>
      </c>
      <c r="AA63" s="4">
        <v>119</v>
      </c>
      <c r="AB63" s="4">
        <v>115</v>
      </c>
      <c r="AC63" s="4">
        <v>92</v>
      </c>
      <c r="AD63" s="4">
        <v>114</v>
      </c>
      <c r="AE63" s="4">
        <v>127</v>
      </c>
      <c r="AF63" s="4">
        <v>139</v>
      </c>
      <c r="AG63" s="4">
        <v>178</v>
      </c>
      <c r="AH63" s="4">
        <v>151</v>
      </c>
      <c r="AI63" s="4">
        <v>122</v>
      </c>
      <c r="AJ63" s="4">
        <v>129</v>
      </c>
      <c r="AK63" s="4">
        <v>114</v>
      </c>
      <c r="AL63" s="4">
        <v>73</v>
      </c>
      <c r="AM63" s="4">
        <v>73</v>
      </c>
      <c r="AN63" s="4">
        <v>80</v>
      </c>
      <c r="AO63" s="4">
        <v>60</v>
      </c>
      <c r="AP63" s="4">
        <v>44</v>
      </c>
      <c r="AQ63" s="3">
        <v>37</v>
      </c>
      <c r="AR63" s="3">
        <v>76</v>
      </c>
      <c r="AS63" s="4">
        <v>50</v>
      </c>
      <c r="AT63" s="4">
        <v>37</v>
      </c>
      <c r="AU63" s="4">
        <v>39</v>
      </c>
      <c r="AV63" s="4">
        <v>59</v>
      </c>
      <c r="AW63" s="16">
        <v>33</v>
      </c>
    </row>
    <row r="64" spans="1:49" x14ac:dyDescent="0.35">
      <c r="A64" s="27" t="s">
        <v>337</v>
      </c>
      <c r="B64" s="3" t="s">
        <v>167</v>
      </c>
      <c r="C64" s="4">
        <f t="shared" si="6"/>
        <v>2086.8478260869565</v>
      </c>
      <c r="D64" s="4">
        <v>1836</v>
      </c>
      <c r="E64" s="4">
        <v>3412</v>
      </c>
      <c r="F64" s="4">
        <v>1838</v>
      </c>
      <c r="G64" s="4">
        <v>1899</v>
      </c>
      <c r="H64" s="4">
        <v>1355</v>
      </c>
      <c r="I64" s="4">
        <v>2207</v>
      </c>
      <c r="J64" s="4">
        <v>1915</v>
      </c>
      <c r="K64" s="4">
        <v>3155</v>
      </c>
      <c r="L64" s="4">
        <v>2376</v>
      </c>
      <c r="M64" s="4">
        <v>1666</v>
      </c>
      <c r="N64" s="4">
        <v>1881</v>
      </c>
      <c r="O64" s="4">
        <v>1738</v>
      </c>
      <c r="P64" s="4">
        <v>3032</v>
      </c>
      <c r="Q64" s="4">
        <v>1843</v>
      </c>
      <c r="R64" s="4">
        <v>3948</v>
      </c>
      <c r="S64" s="4">
        <v>3296</v>
      </c>
      <c r="T64" s="4">
        <v>3365</v>
      </c>
      <c r="U64" s="4">
        <v>2241</v>
      </c>
      <c r="V64" s="4">
        <v>2308</v>
      </c>
      <c r="W64" s="4">
        <v>2572</v>
      </c>
      <c r="X64" s="4">
        <v>2605</v>
      </c>
      <c r="Y64" s="4">
        <v>4350</v>
      </c>
      <c r="Z64" s="4">
        <v>1785</v>
      </c>
      <c r="AA64" s="4">
        <v>1434</v>
      </c>
      <c r="AB64" s="4">
        <v>2503</v>
      </c>
      <c r="AC64" s="4">
        <v>1886</v>
      </c>
      <c r="AD64" s="4">
        <v>2108</v>
      </c>
      <c r="AE64" s="4">
        <v>2873</v>
      </c>
      <c r="AF64" s="4">
        <v>2581</v>
      </c>
      <c r="AG64" s="4">
        <v>2898</v>
      </c>
      <c r="AH64" s="4">
        <v>2537</v>
      </c>
      <c r="AI64" s="4">
        <v>2259</v>
      </c>
      <c r="AJ64" s="4">
        <v>2759</v>
      </c>
      <c r="AK64" s="4">
        <v>2206</v>
      </c>
      <c r="AL64" s="4">
        <v>916</v>
      </c>
      <c r="AM64" s="4">
        <v>817</v>
      </c>
      <c r="AN64" s="4">
        <v>1217</v>
      </c>
      <c r="AO64" s="4">
        <v>1194</v>
      </c>
      <c r="AP64" s="4">
        <v>969</v>
      </c>
      <c r="AQ64" s="4">
        <v>1016</v>
      </c>
      <c r="AR64" s="4">
        <v>1722</v>
      </c>
      <c r="AS64" s="4">
        <v>1260</v>
      </c>
      <c r="AT64" s="4">
        <v>791</v>
      </c>
      <c r="AU64" s="4">
        <v>998</v>
      </c>
      <c r="AV64" s="4">
        <v>1858</v>
      </c>
      <c r="AW64" s="16">
        <v>570</v>
      </c>
    </row>
    <row r="65" spans="1:49" x14ac:dyDescent="0.35">
      <c r="A65" s="27" t="s">
        <v>337</v>
      </c>
      <c r="B65" s="3" t="s">
        <v>132</v>
      </c>
      <c r="C65" s="4">
        <f t="shared" si="6"/>
        <v>17.413043478260871</v>
      </c>
      <c r="D65" s="4">
        <v>16</v>
      </c>
      <c r="E65" s="3">
        <v>27</v>
      </c>
      <c r="F65" s="3">
        <v>18</v>
      </c>
      <c r="G65" s="3">
        <v>23</v>
      </c>
      <c r="H65" s="4">
        <v>19</v>
      </c>
      <c r="I65" s="3">
        <v>24</v>
      </c>
      <c r="J65" s="4">
        <v>20</v>
      </c>
      <c r="K65" s="3">
        <v>21</v>
      </c>
      <c r="L65" s="3">
        <v>19</v>
      </c>
      <c r="M65" s="3">
        <v>15</v>
      </c>
      <c r="N65" s="3">
        <v>16</v>
      </c>
      <c r="O65" s="3">
        <v>17</v>
      </c>
      <c r="P65" s="3">
        <v>16</v>
      </c>
      <c r="Q65" s="3">
        <v>17</v>
      </c>
      <c r="R65" s="3">
        <v>23</v>
      </c>
      <c r="S65" s="4">
        <v>21</v>
      </c>
      <c r="T65" s="3">
        <v>22</v>
      </c>
      <c r="U65" s="3">
        <v>14</v>
      </c>
      <c r="V65" s="3">
        <v>19</v>
      </c>
      <c r="W65" s="3">
        <v>14</v>
      </c>
      <c r="X65" s="3">
        <v>14</v>
      </c>
      <c r="Y65" s="4">
        <v>26</v>
      </c>
      <c r="Z65" s="4">
        <v>13</v>
      </c>
      <c r="AA65" s="3">
        <v>17</v>
      </c>
      <c r="AB65" s="3">
        <v>19</v>
      </c>
      <c r="AC65" s="3">
        <v>16</v>
      </c>
      <c r="AD65" s="3">
        <v>17</v>
      </c>
      <c r="AE65" s="4">
        <v>21</v>
      </c>
      <c r="AF65" s="4">
        <v>19</v>
      </c>
      <c r="AG65" s="4">
        <v>21</v>
      </c>
      <c r="AH65" s="3">
        <v>17</v>
      </c>
      <c r="AI65" s="3">
        <v>21</v>
      </c>
      <c r="AJ65" s="4">
        <v>28</v>
      </c>
      <c r="AK65" s="3">
        <v>19</v>
      </c>
      <c r="AL65" s="3">
        <v>14</v>
      </c>
      <c r="AM65" s="3">
        <v>11</v>
      </c>
      <c r="AN65" s="3">
        <v>14</v>
      </c>
      <c r="AO65" s="3">
        <v>13</v>
      </c>
      <c r="AP65" s="3">
        <v>11</v>
      </c>
      <c r="AQ65" s="3">
        <v>9</v>
      </c>
      <c r="AR65" s="3">
        <v>9</v>
      </c>
      <c r="AS65" s="4">
        <v>10</v>
      </c>
      <c r="AT65" s="3">
        <v>15</v>
      </c>
      <c r="AU65" s="3">
        <v>18</v>
      </c>
      <c r="AV65" s="4">
        <v>15</v>
      </c>
      <c r="AW65" s="16">
        <v>13</v>
      </c>
    </row>
    <row r="66" spans="1:49" x14ac:dyDescent="0.35">
      <c r="A66" s="27" t="s">
        <v>342</v>
      </c>
      <c r="B66" s="3" t="s">
        <v>162</v>
      </c>
      <c r="C66" s="145">
        <f t="shared" si="6"/>
        <v>0</v>
      </c>
      <c r="D66" s="145">
        <v>0</v>
      </c>
      <c r="E66" s="145">
        <v>0</v>
      </c>
      <c r="F66" s="145">
        <v>0</v>
      </c>
      <c r="G66" s="145">
        <v>0</v>
      </c>
      <c r="H66" s="145">
        <v>0</v>
      </c>
      <c r="I66" s="145">
        <v>0</v>
      </c>
      <c r="J66" s="145">
        <v>0</v>
      </c>
      <c r="K66" s="145">
        <v>0</v>
      </c>
      <c r="L66" s="145">
        <v>0</v>
      </c>
      <c r="M66" s="145">
        <v>0</v>
      </c>
      <c r="N66" s="145">
        <v>0</v>
      </c>
      <c r="O66" s="145">
        <v>0</v>
      </c>
      <c r="P66" s="145">
        <v>0</v>
      </c>
      <c r="Q66" s="145">
        <v>0</v>
      </c>
      <c r="R66" s="145">
        <v>0</v>
      </c>
      <c r="S66" s="145">
        <v>0</v>
      </c>
      <c r="T66" s="145">
        <v>0</v>
      </c>
      <c r="U66" s="145">
        <v>0</v>
      </c>
      <c r="V66" s="145">
        <v>0</v>
      </c>
      <c r="W66" s="145">
        <v>0</v>
      </c>
      <c r="X66" s="145">
        <v>0</v>
      </c>
      <c r="Y66" s="145">
        <v>0</v>
      </c>
      <c r="Z66" s="145">
        <v>0</v>
      </c>
      <c r="AA66" s="145">
        <v>0</v>
      </c>
      <c r="AB66" s="145">
        <v>0</v>
      </c>
      <c r="AC66" s="145">
        <v>0</v>
      </c>
      <c r="AD66" s="145">
        <v>0</v>
      </c>
      <c r="AE66" s="145">
        <v>0</v>
      </c>
      <c r="AF66" s="145">
        <v>0</v>
      </c>
      <c r="AG66" s="145">
        <v>0</v>
      </c>
      <c r="AH66" s="145">
        <v>0</v>
      </c>
      <c r="AI66" s="145">
        <v>0</v>
      </c>
      <c r="AJ66" s="145">
        <v>0</v>
      </c>
      <c r="AK66" s="145">
        <v>0</v>
      </c>
      <c r="AL66" s="145">
        <v>0</v>
      </c>
      <c r="AM66" s="145">
        <v>0</v>
      </c>
      <c r="AN66" s="145">
        <v>0</v>
      </c>
      <c r="AO66" s="145">
        <v>0</v>
      </c>
      <c r="AP66" s="145">
        <v>0</v>
      </c>
      <c r="AQ66" s="145">
        <v>0</v>
      </c>
      <c r="AR66" s="145">
        <v>0</v>
      </c>
      <c r="AS66" s="145">
        <v>0</v>
      </c>
      <c r="AT66" s="145">
        <v>0</v>
      </c>
      <c r="AU66" s="145">
        <v>0</v>
      </c>
      <c r="AV66" s="145">
        <v>0</v>
      </c>
      <c r="AW66" s="195">
        <v>0</v>
      </c>
    </row>
    <row r="67" spans="1:49" x14ac:dyDescent="0.35">
      <c r="A67" s="27" t="s">
        <v>342</v>
      </c>
      <c r="B67" s="3" t="s">
        <v>166</v>
      </c>
      <c r="C67" s="145">
        <f t="shared" si="6"/>
        <v>0</v>
      </c>
      <c r="D67" s="145">
        <v>0</v>
      </c>
      <c r="E67" s="145">
        <v>0</v>
      </c>
      <c r="F67" s="145">
        <v>0</v>
      </c>
      <c r="G67" s="145">
        <v>0</v>
      </c>
      <c r="H67" s="145">
        <v>0</v>
      </c>
      <c r="I67" s="145">
        <v>0</v>
      </c>
      <c r="J67" s="145">
        <v>0</v>
      </c>
      <c r="K67" s="145">
        <v>0</v>
      </c>
      <c r="L67" s="145">
        <v>0</v>
      </c>
      <c r="M67" s="145">
        <v>0</v>
      </c>
      <c r="N67" s="145">
        <v>0</v>
      </c>
      <c r="O67" s="145">
        <v>0</v>
      </c>
      <c r="P67" s="145">
        <v>0</v>
      </c>
      <c r="Q67" s="145">
        <v>0</v>
      </c>
      <c r="R67" s="145">
        <v>0</v>
      </c>
      <c r="S67" s="145">
        <v>0</v>
      </c>
      <c r="T67" s="145">
        <v>0</v>
      </c>
      <c r="U67" s="145">
        <v>0</v>
      </c>
      <c r="V67" s="145">
        <v>0</v>
      </c>
      <c r="W67" s="145">
        <v>0</v>
      </c>
      <c r="X67" s="145">
        <v>0</v>
      </c>
      <c r="Y67" s="145">
        <v>0</v>
      </c>
      <c r="Z67" s="145">
        <v>0</v>
      </c>
      <c r="AA67" s="145">
        <v>0</v>
      </c>
      <c r="AB67" s="145">
        <v>0</v>
      </c>
      <c r="AC67" s="145">
        <v>0</v>
      </c>
      <c r="AD67" s="145">
        <v>0</v>
      </c>
      <c r="AE67" s="145">
        <v>0</v>
      </c>
      <c r="AF67" s="145">
        <v>0</v>
      </c>
      <c r="AG67" s="145">
        <v>0</v>
      </c>
      <c r="AH67" s="145">
        <v>0</v>
      </c>
      <c r="AI67" s="145">
        <v>0</v>
      </c>
      <c r="AJ67" s="145">
        <v>0</v>
      </c>
      <c r="AK67" s="145">
        <v>0</v>
      </c>
      <c r="AL67" s="145">
        <v>0</v>
      </c>
      <c r="AM67" s="145">
        <v>0</v>
      </c>
      <c r="AN67" s="145">
        <v>0</v>
      </c>
      <c r="AO67" s="145">
        <v>0</v>
      </c>
      <c r="AP67" s="145">
        <v>0</v>
      </c>
      <c r="AQ67" s="145">
        <v>0</v>
      </c>
      <c r="AR67" s="145">
        <v>0</v>
      </c>
      <c r="AS67" s="145">
        <v>0</v>
      </c>
      <c r="AT67" s="145">
        <v>0</v>
      </c>
      <c r="AU67" s="145">
        <v>0</v>
      </c>
      <c r="AV67" s="145">
        <v>0</v>
      </c>
      <c r="AW67" s="195">
        <v>0</v>
      </c>
    </row>
    <row r="68" spans="1:49" x14ac:dyDescent="0.35">
      <c r="A68" s="27" t="s">
        <v>342</v>
      </c>
      <c r="B68" s="3" t="s">
        <v>133</v>
      </c>
      <c r="C68" s="4">
        <f t="shared" si="6"/>
        <v>0</v>
      </c>
      <c r="D68" s="3">
        <v>0</v>
      </c>
      <c r="E68" s="3">
        <v>0</v>
      </c>
      <c r="F68" s="3">
        <v>0</v>
      </c>
      <c r="G68" s="3">
        <v>0</v>
      </c>
      <c r="H68" s="3">
        <v>0</v>
      </c>
      <c r="I68" s="3">
        <v>0</v>
      </c>
      <c r="J68" s="3">
        <v>0</v>
      </c>
      <c r="K68" s="3">
        <v>0</v>
      </c>
      <c r="L68" s="3">
        <v>0</v>
      </c>
      <c r="M68" s="3">
        <v>0</v>
      </c>
      <c r="N68" s="3">
        <v>0</v>
      </c>
      <c r="O68" s="3">
        <v>0</v>
      </c>
      <c r="P68" s="3">
        <v>0</v>
      </c>
      <c r="Q68" s="3">
        <v>0</v>
      </c>
      <c r="R68" s="3">
        <v>0</v>
      </c>
      <c r="S68" s="3">
        <v>0</v>
      </c>
      <c r="T68" s="3">
        <v>0</v>
      </c>
      <c r="U68" s="3">
        <v>0</v>
      </c>
      <c r="V68" s="3">
        <v>0</v>
      </c>
      <c r="W68" s="3">
        <v>0</v>
      </c>
      <c r="X68" s="3">
        <v>0</v>
      </c>
      <c r="Y68" s="3">
        <v>0</v>
      </c>
      <c r="Z68" s="3">
        <v>0</v>
      </c>
      <c r="AA68" s="3">
        <v>0</v>
      </c>
      <c r="AB68" s="3">
        <v>0</v>
      </c>
      <c r="AC68" s="3">
        <v>0</v>
      </c>
      <c r="AD68" s="3">
        <v>0</v>
      </c>
      <c r="AE68" s="3">
        <v>0</v>
      </c>
      <c r="AF68" s="3">
        <v>0</v>
      </c>
      <c r="AG68" s="3">
        <v>0</v>
      </c>
      <c r="AH68" s="3">
        <v>0</v>
      </c>
      <c r="AI68" s="3">
        <v>0</v>
      </c>
      <c r="AJ68" s="3">
        <v>0</v>
      </c>
      <c r="AK68" s="3">
        <v>0</v>
      </c>
      <c r="AL68" s="3">
        <v>0</v>
      </c>
      <c r="AM68" s="3">
        <v>0</v>
      </c>
      <c r="AN68" s="3">
        <v>0</v>
      </c>
      <c r="AO68" s="3">
        <v>0</v>
      </c>
      <c r="AP68" s="3">
        <v>0</v>
      </c>
      <c r="AQ68" s="3">
        <v>0</v>
      </c>
      <c r="AR68" s="3">
        <v>0</v>
      </c>
      <c r="AS68" s="3">
        <v>0</v>
      </c>
      <c r="AT68" s="3">
        <v>0</v>
      </c>
      <c r="AU68" s="3">
        <v>0</v>
      </c>
      <c r="AV68" s="3">
        <v>0</v>
      </c>
      <c r="AW68" s="10">
        <v>0</v>
      </c>
    </row>
    <row r="69" spans="1:49" x14ac:dyDescent="0.35">
      <c r="A69" s="27" t="s">
        <v>342</v>
      </c>
      <c r="B69" s="3" t="s">
        <v>167</v>
      </c>
      <c r="C69" s="4">
        <f t="shared" si="6"/>
        <v>0</v>
      </c>
      <c r="D69" s="4">
        <v>0</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16">
        <v>0</v>
      </c>
    </row>
    <row r="70" spans="1:49" x14ac:dyDescent="0.35">
      <c r="A70" s="27" t="s">
        <v>342</v>
      </c>
      <c r="B70" s="3" t="s">
        <v>132</v>
      </c>
      <c r="C70" s="4">
        <f t="shared" si="6"/>
        <v>0</v>
      </c>
      <c r="D70" s="3">
        <v>0</v>
      </c>
      <c r="E70" s="3">
        <v>0</v>
      </c>
      <c r="F70" s="3">
        <v>0</v>
      </c>
      <c r="G70" s="3">
        <v>0</v>
      </c>
      <c r="H70" s="3">
        <v>0</v>
      </c>
      <c r="I70" s="3">
        <v>0</v>
      </c>
      <c r="J70" s="3">
        <v>0</v>
      </c>
      <c r="K70" s="3">
        <v>0</v>
      </c>
      <c r="L70" s="3">
        <v>0</v>
      </c>
      <c r="M70" s="3">
        <v>0</v>
      </c>
      <c r="N70" s="3">
        <v>0</v>
      </c>
      <c r="O70" s="3">
        <v>0</v>
      </c>
      <c r="P70" s="3">
        <v>0</v>
      </c>
      <c r="Q70" s="3">
        <v>0</v>
      </c>
      <c r="R70" s="3">
        <v>0</v>
      </c>
      <c r="S70" s="3">
        <v>0</v>
      </c>
      <c r="T70" s="3">
        <v>0</v>
      </c>
      <c r="U70" s="3">
        <v>0</v>
      </c>
      <c r="V70" s="3">
        <v>0</v>
      </c>
      <c r="W70" s="3">
        <v>0</v>
      </c>
      <c r="X70" s="3">
        <v>0</v>
      </c>
      <c r="Y70" s="3">
        <v>0</v>
      </c>
      <c r="Z70" s="3">
        <v>0</v>
      </c>
      <c r="AA70" s="3">
        <v>0</v>
      </c>
      <c r="AB70" s="3">
        <v>0</v>
      </c>
      <c r="AC70" s="3">
        <v>0</v>
      </c>
      <c r="AD70" s="3">
        <v>0</v>
      </c>
      <c r="AE70" s="3">
        <v>0</v>
      </c>
      <c r="AF70" s="3">
        <v>0</v>
      </c>
      <c r="AG70" s="3">
        <v>0</v>
      </c>
      <c r="AH70" s="3">
        <v>0</v>
      </c>
      <c r="AI70" s="3">
        <v>0</v>
      </c>
      <c r="AJ70" s="3">
        <v>0</v>
      </c>
      <c r="AK70" s="3">
        <v>0</v>
      </c>
      <c r="AL70" s="3">
        <v>0</v>
      </c>
      <c r="AM70" s="3">
        <v>0</v>
      </c>
      <c r="AN70" s="3">
        <v>0</v>
      </c>
      <c r="AO70" s="3">
        <v>0</v>
      </c>
      <c r="AP70" s="3">
        <v>0</v>
      </c>
      <c r="AQ70" s="3">
        <v>0</v>
      </c>
      <c r="AR70" s="3">
        <v>0</v>
      </c>
      <c r="AS70" s="3">
        <v>0</v>
      </c>
      <c r="AT70" s="3">
        <v>0</v>
      </c>
      <c r="AU70" s="3">
        <v>0</v>
      </c>
      <c r="AV70" s="3">
        <v>0</v>
      </c>
      <c r="AW70" s="10">
        <v>0</v>
      </c>
    </row>
    <row r="71" spans="1:49" x14ac:dyDescent="0.35">
      <c r="A71" s="27" t="s">
        <v>338</v>
      </c>
      <c r="B71" s="3" t="s">
        <v>162</v>
      </c>
      <c r="C71" s="145">
        <f t="shared" si="6"/>
        <v>13.217391304347826</v>
      </c>
      <c r="D71" s="145">
        <v>579</v>
      </c>
      <c r="E71" s="145">
        <v>0</v>
      </c>
      <c r="F71" s="145">
        <v>0</v>
      </c>
      <c r="G71" s="145">
        <v>3</v>
      </c>
      <c r="H71" s="145">
        <v>0</v>
      </c>
      <c r="I71" s="145">
        <v>0</v>
      </c>
      <c r="J71" s="145">
        <v>4</v>
      </c>
      <c r="K71" s="145">
        <v>3</v>
      </c>
      <c r="L71" s="145">
        <v>0</v>
      </c>
      <c r="M71" s="145">
        <v>0</v>
      </c>
      <c r="N71" s="145">
        <v>0</v>
      </c>
      <c r="O71" s="145">
        <v>0</v>
      </c>
      <c r="P71" s="145">
        <v>0</v>
      </c>
      <c r="Q71" s="145">
        <v>3</v>
      </c>
      <c r="R71" s="145">
        <v>0</v>
      </c>
      <c r="S71" s="145">
        <v>0</v>
      </c>
      <c r="T71" s="145">
        <v>0</v>
      </c>
      <c r="U71" s="145">
        <v>0</v>
      </c>
      <c r="V71" s="145">
        <v>0</v>
      </c>
      <c r="W71" s="145">
        <v>3</v>
      </c>
      <c r="X71" s="145">
        <v>0</v>
      </c>
      <c r="Y71" s="145">
        <v>0</v>
      </c>
      <c r="Z71" s="145">
        <v>0</v>
      </c>
      <c r="AA71" s="145">
        <v>0</v>
      </c>
      <c r="AB71" s="145">
        <v>0</v>
      </c>
      <c r="AC71" s="145">
        <v>3</v>
      </c>
      <c r="AD71" s="145">
        <v>4</v>
      </c>
      <c r="AE71" s="145">
        <v>0</v>
      </c>
      <c r="AF71" s="145">
        <v>0</v>
      </c>
      <c r="AG71" s="145">
        <v>0</v>
      </c>
      <c r="AH71" s="145">
        <v>0</v>
      </c>
      <c r="AI71" s="145">
        <v>0</v>
      </c>
      <c r="AJ71" s="145">
        <v>0</v>
      </c>
      <c r="AK71" s="145">
        <v>3</v>
      </c>
      <c r="AL71" s="145">
        <v>0</v>
      </c>
      <c r="AM71" s="145">
        <v>0</v>
      </c>
      <c r="AN71" s="145">
        <v>0</v>
      </c>
      <c r="AO71" s="145">
        <v>3</v>
      </c>
      <c r="AP71" s="145">
        <v>0</v>
      </c>
      <c r="AQ71" s="145">
        <v>0</v>
      </c>
      <c r="AR71" s="145">
        <v>0</v>
      </c>
      <c r="AS71" s="145">
        <v>0</v>
      </c>
      <c r="AT71" s="145">
        <v>0</v>
      </c>
      <c r="AU71" s="145">
        <v>0</v>
      </c>
      <c r="AV71" s="145">
        <v>0</v>
      </c>
      <c r="AW71" s="195">
        <v>0</v>
      </c>
    </row>
    <row r="72" spans="1:49" x14ac:dyDescent="0.35">
      <c r="A72" s="27" t="s">
        <v>338</v>
      </c>
      <c r="B72" s="3" t="s">
        <v>166</v>
      </c>
      <c r="C72" s="145">
        <f t="shared" si="6"/>
        <v>6.9130434782608692</v>
      </c>
      <c r="D72" s="145">
        <v>289</v>
      </c>
      <c r="E72" s="145">
        <v>0</v>
      </c>
      <c r="F72" s="145">
        <v>0</v>
      </c>
      <c r="G72" s="145">
        <v>3</v>
      </c>
      <c r="H72" s="145">
        <v>0</v>
      </c>
      <c r="I72" s="145">
        <v>0</v>
      </c>
      <c r="J72" s="145">
        <v>4</v>
      </c>
      <c r="K72" s="145">
        <v>3</v>
      </c>
      <c r="L72" s="145">
        <v>0</v>
      </c>
      <c r="M72" s="145">
        <v>0</v>
      </c>
      <c r="N72" s="145">
        <v>0</v>
      </c>
      <c r="O72" s="145">
        <v>0</v>
      </c>
      <c r="P72" s="145">
        <v>0</v>
      </c>
      <c r="Q72" s="145">
        <v>3</v>
      </c>
      <c r="R72" s="145">
        <v>0</v>
      </c>
      <c r="S72" s="145">
        <v>0</v>
      </c>
      <c r="T72" s="145">
        <v>0</v>
      </c>
      <c r="U72" s="145">
        <v>0</v>
      </c>
      <c r="V72" s="145">
        <v>0</v>
      </c>
      <c r="W72" s="145">
        <v>3</v>
      </c>
      <c r="X72" s="145">
        <v>0</v>
      </c>
      <c r="Y72" s="145">
        <v>0</v>
      </c>
      <c r="Z72" s="145">
        <v>0</v>
      </c>
      <c r="AA72" s="145">
        <v>0</v>
      </c>
      <c r="AB72" s="145">
        <v>0</v>
      </c>
      <c r="AC72" s="145">
        <v>3</v>
      </c>
      <c r="AD72" s="145">
        <v>4</v>
      </c>
      <c r="AE72" s="145">
        <v>0</v>
      </c>
      <c r="AF72" s="145">
        <v>0</v>
      </c>
      <c r="AG72" s="145">
        <v>0</v>
      </c>
      <c r="AH72" s="145">
        <v>0</v>
      </c>
      <c r="AI72" s="145">
        <v>0</v>
      </c>
      <c r="AJ72" s="145">
        <v>0</v>
      </c>
      <c r="AK72" s="145">
        <v>3</v>
      </c>
      <c r="AL72" s="145">
        <v>0</v>
      </c>
      <c r="AM72" s="145">
        <v>0</v>
      </c>
      <c r="AN72" s="145">
        <v>0</v>
      </c>
      <c r="AO72" s="145">
        <v>3</v>
      </c>
      <c r="AP72" s="145">
        <v>0</v>
      </c>
      <c r="AQ72" s="145">
        <v>0</v>
      </c>
      <c r="AR72" s="145">
        <v>0</v>
      </c>
      <c r="AS72" s="145">
        <v>0</v>
      </c>
      <c r="AT72" s="145">
        <v>0</v>
      </c>
      <c r="AU72" s="145">
        <v>0</v>
      </c>
      <c r="AV72" s="145">
        <v>0</v>
      </c>
      <c r="AW72" s="195">
        <v>0</v>
      </c>
    </row>
    <row r="73" spans="1:49" x14ac:dyDescent="0.35">
      <c r="A73" s="27" t="s">
        <v>338</v>
      </c>
      <c r="B73" s="3" t="s">
        <v>133</v>
      </c>
      <c r="C73" s="4">
        <f t="shared" si="6"/>
        <v>0</v>
      </c>
      <c r="D73" s="3">
        <v>0</v>
      </c>
      <c r="E73" s="3">
        <v>0</v>
      </c>
      <c r="F73" s="3">
        <v>0</v>
      </c>
      <c r="G73" s="3">
        <v>0</v>
      </c>
      <c r="H73" s="3">
        <v>0</v>
      </c>
      <c r="I73" s="3">
        <v>0</v>
      </c>
      <c r="J73" s="3">
        <v>0</v>
      </c>
      <c r="K73" s="3">
        <v>0</v>
      </c>
      <c r="L73" s="3">
        <v>0</v>
      </c>
      <c r="M73" s="3">
        <v>0</v>
      </c>
      <c r="N73" s="3">
        <v>0</v>
      </c>
      <c r="O73" s="3">
        <v>0</v>
      </c>
      <c r="P73" s="3">
        <v>0</v>
      </c>
      <c r="Q73" s="3">
        <v>0</v>
      </c>
      <c r="R73" s="3">
        <v>0</v>
      </c>
      <c r="S73" s="3">
        <v>0</v>
      </c>
      <c r="T73" s="3">
        <v>0</v>
      </c>
      <c r="U73" s="3">
        <v>0</v>
      </c>
      <c r="V73" s="3">
        <v>0</v>
      </c>
      <c r="W73" s="3">
        <v>0</v>
      </c>
      <c r="X73" s="3">
        <v>0</v>
      </c>
      <c r="Y73" s="3">
        <v>0</v>
      </c>
      <c r="Z73" s="3">
        <v>0</v>
      </c>
      <c r="AA73" s="3">
        <v>0</v>
      </c>
      <c r="AB73" s="3">
        <v>0</v>
      </c>
      <c r="AC73" s="3">
        <v>0</v>
      </c>
      <c r="AD73" s="3">
        <v>0</v>
      </c>
      <c r="AE73" s="3">
        <v>0</v>
      </c>
      <c r="AF73" s="3">
        <v>0</v>
      </c>
      <c r="AG73" s="3">
        <v>0</v>
      </c>
      <c r="AH73" s="3">
        <v>0</v>
      </c>
      <c r="AI73" s="3">
        <v>0</v>
      </c>
      <c r="AJ73" s="3">
        <v>0</v>
      </c>
      <c r="AK73" s="3">
        <v>0</v>
      </c>
      <c r="AL73" s="3">
        <v>0</v>
      </c>
      <c r="AM73" s="3">
        <v>0</v>
      </c>
      <c r="AN73" s="3">
        <v>0</v>
      </c>
      <c r="AO73" s="3">
        <v>0</v>
      </c>
      <c r="AP73" s="3">
        <v>0</v>
      </c>
      <c r="AQ73" s="3">
        <v>0</v>
      </c>
      <c r="AR73" s="3">
        <v>0</v>
      </c>
      <c r="AS73" s="3">
        <v>0</v>
      </c>
      <c r="AT73" s="3">
        <v>0</v>
      </c>
      <c r="AU73" s="3">
        <v>0</v>
      </c>
      <c r="AV73" s="3">
        <v>0</v>
      </c>
      <c r="AW73" s="10">
        <v>0</v>
      </c>
    </row>
    <row r="74" spans="1:49" x14ac:dyDescent="0.35">
      <c r="A74" s="27" t="s">
        <v>338</v>
      </c>
      <c r="B74" s="3" t="s">
        <v>167</v>
      </c>
      <c r="C74" s="4">
        <f t="shared" si="6"/>
        <v>0</v>
      </c>
      <c r="D74" s="4">
        <v>0</v>
      </c>
      <c r="E74" s="4">
        <v>0</v>
      </c>
      <c r="F74" s="4">
        <v>0</v>
      </c>
      <c r="G74" s="4">
        <v>0</v>
      </c>
      <c r="H74" s="4">
        <v>0</v>
      </c>
      <c r="I74" s="4">
        <v>0</v>
      </c>
      <c r="J74" s="4">
        <v>0</v>
      </c>
      <c r="K74" s="4">
        <v>0</v>
      </c>
      <c r="L74" s="4">
        <v>0</v>
      </c>
      <c r="M74" s="4">
        <v>0</v>
      </c>
      <c r="N74" s="4">
        <v>0</v>
      </c>
      <c r="O74" s="4">
        <v>0</v>
      </c>
      <c r="P74" s="4">
        <v>0</v>
      </c>
      <c r="Q74" s="4">
        <v>0</v>
      </c>
      <c r="R74" s="4">
        <v>0</v>
      </c>
      <c r="S74" s="4">
        <v>0</v>
      </c>
      <c r="T74" s="4">
        <v>0</v>
      </c>
      <c r="U74" s="4">
        <v>0</v>
      </c>
      <c r="V74" s="4">
        <v>0</v>
      </c>
      <c r="W74" s="4">
        <v>0</v>
      </c>
      <c r="X74" s="4">
        <v>0</v>
      </c>
      <c r="Y74" s="4">
        <v>0</v>
      </c>
      <c r="Z74" s="4">
        <v>0</v>
      </c>
      <c r="AA74" s="4">
        <v>0</v>
      </c>
      <c r="AB74" s="4">
        <v>0</v>
      </c>
      <c r="AC74" s="4">
        <v>0</v>
      </c>
      <c r="AD74" s="4">
        <v>0</v>
      </c>
      <c r="AE74" s="4">
        <v>0</v>
      </c>
      <c r="AF74" s="4">
        <v>0</v>
      </c>
      <c r="AG74" s="4">
        <v>0</v>
      </c>
      <c r="AH74" s="4">
        <v>0</v>
      </c>
      <c r="AI74" s="4">
        <v>0</v>
      </c>
      <c r="AJ74" s="4">
        <v>0</v>
      </c>
      <c r="AK74" s="4">
        <v>0</v>
      </c>
      <c r="AL74" s="4">
        <v>0</v>
      </c>
      <c r="AM74" s="4">
        <v>0</v>
      </c>
      <c r="AN74" s="4">
        <v>0</v>
      </c>
      <c r="AO74" s="4">
        <v>0</v>
      </c>
      <c r="AP74" s="4">
        <v>0</v>
      </c>
      <c r="AQ74" s="4">
        <v>0</v>
      </c>
      <c r="AR74" s="4">
        <v>0</v>
      </c>
      <c r="AS74" s="4">
        <v>0</v>
      </c>
      <c r="AT74" s="4">
        <v>0</v>
      </c>
      <c r="AU74" s="4">
        <v>0</v>
      </c>
      <c r="AV74" s="4">
        <v>0</v>
      </c>
      <c r="AW74" s="16">
        <v>0</v>
      </c>
    </row>
    <row r="75" spans="1:49" x14ac:dyDescent="0.35">
      <c r="A75" s="27" t="s">
        <v>338</v>
      </c>
      <c r="B75" s="3" t="s">
        <v>132</v>
      </c>
      <c r="C75" s="4">
        <f t="shared" si="6"/>
        <v>0.28260869565217389</v>
      </c>
      <c r="D75" s="3">
        <v>2</v>
      </c>
      <c r="E75" s="3">
        <v>0</v>
      </c>
      <c r="F75" s="3">
        <v>0</v>
      </c>
      <c r="G75" s="3">
        <v>1</v>
      </c>
      <c r="H75" s="3">
        <v>0</v>
      </c>
      <c r="I75" s="3">
        <v>0</v>
      </c>
      <c r="J75" s="3">
        <v>1</v>
      </c>
      <c r="K75" s="3">
        <v>1</v>
      </c>
      <c r="L75" s="3">
        <v>0</v>
      </c>
      <c r="M75" s="3">
        <v>0</v>
      </c>
      <c r="N75" s="3">
        <v>0</v>
      </c>
      <c r="O75" s="3">
        <v>0</v>
      </c>
      <c r="P75" s="3">
        <v>0</v>
      </c>
      <c r="Q75" s="3">
        <v>1</v>
      </c>
      <c r="R75" s="3">
        <v>0</v>
      </c>
      <c r="S75" s="3">
        <v>0</v>
      </c>
      <c r="T75" s="3">
        <v>0</v>
      </c>
      <c r="U75" s="3">
        <v>1</v>
      </c>
      <c r="V75" s="3">
        <v>0</v>
      </c>
      <c r="W75" s="3">
        <v>1</v>
      </c>
      <c r="X75" s="3">
        <v>0</v>
      </c>
      <c r="Y75" s="3">
        <v>0</v>
      </c>
      <c r="Z75" s="3">
        <v>0</v>
      </c>
      <c r="AA75" s="3">
        <v>0</v>
      </c>
      <c r="AB75" s="3">
        <v>0</v>
      </c>
      <c r="AC75" s="3">
        <v>1</v>
      </c>
      <c r="AD75" s="3">
        <v>1</v>
      </c>
      <c r="AE75" s="3">
        <v>0</v>
      </c>
      <c r="AF75" s="3">
        <v>0</v>
      </c>
      <c r="AG75" s="3">
        <v>0</v>
      </c>
      <c r="AH75" s="3">
        <v>0</v>
      </c>
      <c r="AI75" s="3">
        <v>1</v>
      </c>
      <c r="AJ75" s="3">
        <v>0</v>
      </c>
      <c r="AK75" s="3">
        <v>1</v>
      </c>
      <c r="AL75" s="3">
        <v>0</v>
      </c>
      <c r="AM75" s="3">
        <v>0</v>
      </c>
      <c r="AN75" s="3">
        <v>0</v>
      </c>
      <c r="AO75" s="3">
        <v>1</v>
      </c>
      <c r="AP75" s="3">
        <v>0</v>
      </c>
      <c r="AQ75" s="3">
        <v>0</v>
      </c>
      <c r="AR75" s="3">
        <v>0</v>
      </c>
      <c r="AS75" s="3">
        <v>0</v>
      </c>
      <c r="AT75" s="3">
        <v>0</v>
      </c>
      <c r="AU75" s="3">
        <v>0</v>
      </c>
      <c r="AV75" s="3">
        <v>0</v>
      </c>
      <c r="AW75" s="10">
        <v>0</v>
      </c>
    </row>
    <row r="76" spans="1:49" s="42" customFormat="1" x14ac:dyDescent="0.35">
      <c r="A76" s="54" t="s">
        <v>339</v>
      </c>
      <c r="B76" s="21" t="s">
        <v>162</v>
      </c>
      <c r="C76" s="145">
        <f t="shared" si="6"/>
        <v>43886.065217391304</v>
      </c>
      <c r="D76" s="145">
        <v>54226</v>
      </c>
      <c r="E76" s="145">
        <v>50796</v>
      </c>
      <c r="F76" s="145">
        <v>51918</v>
      </c>
      <c r="G76" s="145">
        <v>45777</v>
      </c>
      <c r="H76" s="145">
        <v>54055</v>
      </c>
      <c r="I76" s="145">
        <v>51813</v>
      </c>
      <c r="J76" s="145">
        <v>46325</v>
      </c>
      <c r="K76" s="145">
        <v>55739</v>
      </c>
      <c r="L76" s="145">
        <v>53667</v>
      </c>
      <c r="M76" s="145">
        <v>62809</v>
      </c>
      <c r="N76" s="145">
        <v>60218</v>
      </c>
      <c r="O76" s="145">
        <v>48221</v>
      </c>
      <c r="P76" s="145">
        <v>58078</v>
      </c>
      <c r="Q76" s="145">
        <v>52773</v>
      </c>
      <c r="R76" s="145">
        <v>64211</v>
      </c>
      <c r="S76" s="145">
        <v>56393</v>
      </c>
      <c r="T76" s="145">
        <v>50594</v>
      </c>
      <c r="U76" s="145">
        <v>55414</v>
      </c>
      <c r="V76" s="145">
        <v>51554</v>
      </c>
      <c r="W76" s="145">
        <v>53814</v>
      </c>
      <c r="X76" s="145">
        <v>44789</v>
      </c>
      <c r="Y76" s="145">
        <v>49012</v>
      </c>
      <c r="Z76" s="145">
        <v>45683</v>
      </c>
      <c r="AA76" s="145">
        <v>42480</v>
      </c>
      <c r="AB76" s="145">
        <v>45830</v>
      </c>
      <c r="AC76" s="145">
        <v>40152</v>
      </c>
      <c r="AD76" s="145">
        <v>39824</v>
      </c>
      <c r="AE76" s="145">
        <v>43798</v>
      </c>
      <c r="AF76" s="145">
        <v>49396</v>
      </c>
      <c r="AG76" s="145">
        <v>47947</v>
      </c>
      <c r="AH76" s="145">
        <v>46621</v>
      </c>
      <c r="AI76" s="145">
        <v>45524</v>
      </c>
      <c r="AJ76" s="145">
        <v>42956</v>
      </c>
      <c r="AK76" s="145">
        <v>43333</v>
      </c>
      <c r="AL76" s="145">
        <v>33730</v>
      </c>
      <c r="AM76" s="145">
        <v>33708</v>
      </c>
      <c r="AN76" s="145">
        <v>42024</v>
      </c>
      <c r="AO76" s="145">
        <v>33001</v>
      </c>
      <c r="AP76" s="145">
        <v>33029</v>
      </c>
      <c r="AQ76" s="145">
        <v>12078</v>
      </c>
      <c r="AR76" s="145">
        <v>12462</v>
      </c>
      <c r="AS76" s="145">
        <v>15540</v>
      </c>
      <c r="AT76" s="145">
        <v>17872</v>
      </c>
      <c r="AU76" s="145">
        <v>24064</v>
      </c>
      <c r="AV76" s="145">
        <v>26853</v>
      </c>
      <c r="AW76" s="195">
        <v>28658</v>
      </c>
    </row>
    <row r="77" spans="1:49" x14ac:dyDescent="0.35">
      <c r="A77" s="27" t="s">
        <v>339</v>
      </c>
      <c r="B77" s="3" t="s">
        <v>166</v>
      </c>
      <c r="C77" s="145">
        <f t="shared" si="6"/>
        <v>288.45652173913044</v>
      </c>
      <c r="D77" s="145">
        <v>278</v>
      </c>
      <c r="E77" s="145">
        <v>284</v>
      </c>
      <c r="F77" s="145">
        <v>300</v>
      </c>
      <c r="G77" s="145">
        <v>286</v>
      </c>
      <c r="H77" s="145">
        <v>318</v>
      </c>
      <c r="I77" s="145">
        <v>324</v>
      </c>
      <c r="J77" s="145">
        <v>279</v>
      </c>
      <c r="K77" s="145">
        <v>301</v>
      </c>
      <c r="L77" s="145">
        <v>310</v>
      </c>
      <c r="M77" s="145">
        <v>332</v>
      </c>
      <c r="N77" s="145">
        <v>372</v>
      </c>
      <c r="O77" s="145">
        <v>326</v>
      </c>
      <c r="P77" s="145">
        <v>296</v>
      </c>
      <c r="Q77" s="145">
        <v>309</v>
      </c>
      <c r="R77" s="145">
        <v>353</v>
      </c>
      <c r="S77" s="145">
        <v>348</v>
      </c>
      <c r="T77" s="145">
        <v>301</v>
      </c>
      <c r="U77" s="145">
        <v>322</v>
      </c>
      <c r="V77" s="145">
        <v>322</v>
      </c>
      <c r="W77" s="145">
        <v>334</v>
      </c>
      <c r="X77" s="145">
        <v>282</v>
      </c>
      <c r="Y77" s="145">
        <v>293</v>
      </c>
      <c r="Z77" s="145">
        <v>289</v>
      </c>
      <c r="AA77" s="145">
        <v>278</v>
      </c>
      <c r="AB77" s="145">
        <v>273</v>
      </c>
      <c r="AC77" s="145">
        <v>269</v>
      </c>
      <c r="AD77" s="145">
        <v>269</v>
      </c>
      <c r="AE77" s="145">
        <v>283</v>
      </c>
      <c r="AF77" s="145">
        <v>311</v>
      </c>
      <c r="AG77" s="145">
        <v>294</v>
      </c>
      <c r="AH77" s="145">
        <v>307</v>
      </c>
      <c r="AI77" s="145">
        <v>298</v>
      </c>
      <c r="AJ77" s="145">
        <v>275</v>
      </c>
      <c r="AK77" s="145">
        <v>278</v>
      </c>
      <c r="AL77" s="145">
        <v>264</v>
      </c>
      <c r="AM77" s="145">
        <v>276</v>
      </c>
      <c r="AN77" s="145">
        <v>278</v>
      </c>
      <c r="AO77" s="145">
        <v>243</v>
      </c>
      <c r="AP77" s="145">
        <v>256</v>
      </c>
      <c r="AQ77" s="145">
        <v>295</v>
      </c>
      <c r="AR77" s="145">
        <v>249</v>
      </c>
      <c r="AS77" s="145">
        <v>204</v>
      </c>
      <c r="AT77" s="145">
        <v>186</v>
      </c>
      <c r="AU77" s="145">
        <v>236</v>
      </c>
      <c r="AV77" s="145">
        <v>253</v>
      </c>
      <c r="AW77" s="195">
        <v>235</v>
      </c>
    </row>
    <row r="78" spans="1:49" x14ac:dyDescent="0.35">
      <c r="A78" s="27" t="s">
        <v>339</v>
      </c>
      <c r="B78" s="3" t="s">
        <v>133</v>
      </c>
      <c r="C78" s="4">
        <f t="shared" si="6"/>
        <v>1036.7826086956522</v>
      </c>
      <c r="D78" s="4">
        <v>1214</v>
      </c>
      <c r="E78" s="4">
        <v>1156</v>
      </c>
      <c r="F78" s="4">
        <v>1156</v>
      </c>
      <c r="G78" s="4">
        <v>1064</v>
      </c>
      <c r="H78" s="4">
        <v>1188</v>
      </c>
      <c r="I78" s="4">
        <v>1128</v>
      </c>
      <c r="J78" s="4">
        <v>1033</v>
      </c>
      <c r="K78" s="4">
        <v>1192</v>
      </c>
      <c r="L78" s="4">
        <v>1161</v>
      </c>
      <c r="M78" s="4">
        <v>1412</v>
      </c>
      <c r="N78" s="4">
        <v>1169</v>
      </c>
      <c r="O78" s="4">
        <v>1134</v>
      </c>
      <c r="P78" s="4">
        <v>1318</v>
      </c>
      <c r="Q78" s="4">
        <v>1220</v>
      </c>
      <c r="R78" s="4">
        <v>1428</v>
      </c>
      <c r="S78" s="4">
        <v>1321</v>
      </c>
      <c r="T78" s="4">
        <v>1320</v>
      </c>
      <c r="U78" s="4">
        <v>1413</v>
      </c>
      <c r="V78" s="4">
        <v>1296</v>
      </c>
      <c r="W78" s="4">
        <v>1352</v>
      </c>
      <c r="X78" s="4">
        <v>1175</v>
      </c>
      <c r="Y78" s="4">
        <v>1242</v>
      </c>
      <c r="Z78" s="4">
        <v>1137</v>
      </c>
      <c r="AA78" s="4">
        <v>1189</v>
      </c>
      <c r="AB78" s="4">
        <v>1208</v>
      </c>
      <c r="AC78" s="4">
        <v>1081</v>
      </c>
      <c r="AD78" s="4">
        <v>995</v>
      </c>
      <c r="AE78" s="4">
        <v>1087</v>
      </c>
      <c r="AF78" s="4">
        <v>1174</v>
      </c>
      <c r="AG78" s="4">
        <v>1115</v>
      </c>
      <c r="AH78" s="4">
        <v>1114</v>
      </c>
      <c r="AI78" s="4">
        <v>1085</v>
      </c>
      <c r="AJ78" s="4">
        <v>997</v>
      </c>
      <c r="AK78" s="4">
        <v>989</v>
      </c>
      <c r="AL78" s="4">
        <v>853</v>
      </c>
      <c r="AM78" s="4">
        <v>812</v>
      </c>
      <c r="AN78" s="4">
        <v>1044</v>
      </c>
      <c r="AO78" s="4">
        <v>831</v>
      </c>
      <c r="AP78" s="4">
        <v>816</v>
      </c>
      <c r="AQ78" s="4">
        <v>250</v>
      </c>
      <c r="AR78" s="4">
        <v>257</v>
      </c>
      <c r="AS78" s="4">
        <v>336</v>
      </c>
      <c r="AT78" s="4">
        <v>438</v>
      </c>
      <c r="AU78" s="4">
        <v>516</v>
      </c>
      <c r="AV78" s="4">
        <v>586</v>
      </c>
      <c r="AW78" s="16">
        <v>690</v>
      </c>
    </row>
    <row r="79" spans="1:49" x14ac:dyDescent="0.35">
      <c r="A79" s="27" t="s">
        <v>339</v>
      </c>
      <c r="B79" s="3" t="s">
        <v>167</v>
      </c>
      <c r="C79" s="4">
        <f t="shared" si="6"/>
        <v>28600.82608695652</v>
      </c>
      <c r="D79" s="4">
        <v>37597</v>
      </c>
      <c r="E79" s="4">
        <v>35394</v>
      </c>
      <c r="F79" s="4">
        <v>38261</v>
      </c>
      <c r="G79" s="4">
        <v>33473</v>
      </c>
      <c r="H79" s="4">
        <v>38600</v>
      </c>
      <c r="I79" s="4">
        <v>34720</v>
      </c>
      <c r="J79" s="4">
        <v>33281</v>
      </c>
      <c r="K79" s="4">
        <v>39645</v>
      </c>
      <c r="L79" s="4">
        <v>35586</v>
      </c>
      <c r="M79" s="4">
        <v>41203</v>
      </c>
      <c r="N79" s="4">
        <v>34019</v>
      </c>
      <c r="O79" s="4">
        <v>28842</v>
      </c>
      <c r="P79" s="4">
        <v>35240</v>
      </c>
      <c r="Q79" s="4">
        <v>31369</v>
      </c>
      <c r="R79" s="4">
        <v>37257</v>
      </c>
      <c r="S79" s="4">
        <v>34063</v>
      </c>
      <c r="T79" s="4">
        <v>33651</v>
      </c>
      <c r="U79" s="4">
        <v>36316</v>
      </c>
      <c r="V79" s="4">
        <v>34400</v>
      </c>
      <c r="W79" s="4">
        <v>34883</v>
      </c>
      <c r="X79" s="4">
        <v>28579</v>
      </c>
      <c r="Y79" s="4">
        <v>31900</v>
      </c>
      <c r="Z79" s="4">
        <v>28136</v>
      </c>
      <c r="AA79" s="4">
        <v>26301</v>
      </c>
      <c r="AB79" s="4">
        <v>27949</v>
      </c>
      <c r="AC79" s="4">
        <v>25532</v>
      </c>
      <c r="AD79" s="4">
        <v>25583</v>
      </c>
      <c r="AE79" s="4">
        <v>29279</v>
      </c>
      <c r="AF79" s="4">
        <v>31735</v>
      </c>
      <c r="AG79" s="4">
        <v>31866</v>
      </c>
      <c r="AH79" s="4">
        <v>31139</v>
      </c>
      <c r="AI79" s="4">
        <v>29457</v>
      </c>
      <c r="AJ79" s="4">
        <v>27331</v>
      </c>
      <c r="AK79" s="4">
        <v>28016</v>
      </c>
      <c r="AL79" s="4">
        <v>22270</v>
      </c>
      <c r="AM79" s="4">
        <v>22095</v>
      </c>
      <c r="AN79" s="4">
        <v>27130</v>
      </c>
      <c r="AO79" s="4">
        <v>22256</v>
      </c>
      <c r="AP79" s="4">
        <v>22197</v>
      </c>
      <c r="AQ79" s="4">
        <v>7396</v>
      </c>
      <c r="AR79" s="4">
        <v>7287</v>
      </c>
      <c r="AS79" s="4">
        <v>9649</v>
      </c>
      <c r="AT79" s="4">
        <v>11348</v>
      </c>
      <c r="AU79" s="4">
        <v>16116</v>
      </c>
      <c r="AV79" s="4">
        <v>17656</v>
      </c>
      <c r="AW79" s="16">
        <v>19635</v>
      </c>
    </row>
    <row r="80" spans="1:49" ht="15" thickBot="1" x14ac:dyDescent="0.4">
      <c r="A80" s="7" t="s">
        <v>339</v>
      </c>
      <c r="B80" s="8" t="s">
        <v>132</v>
      </c>
      <c r="C80" s="22">
        <f t="shared" si="6"/>
        <v>149.71739130434781</v>
      </c>
      <c r="D80" s="22">
        <v>195</v>
      </c>
      <c r="E80" s="22">
        <v>179</v>
      </c>
      <c r="F80" s="22">
        <v>173</v>
      </c>
      <c r="G80" s="22">
        <v>160</v>
      </c>
      <c r="H80" s="22">
        <v>170</v>
      </c>
      <c r="I80" s="22">
        <v>160</v>
      </c>
      <c r="J80" s="22">
        <v>166</v>
      </c>
      <c r="K80" s="22">
        <v>185</v>
      </c>
      <c r="L80" s="22">
        <v>173</v>
      </c>
      <c r="M80" s="22">
        <v>189</v>
      </c>
      <c r="N80" s="22">
        <v>162</v>
      </c>
      <c r="O80" s="22">
        <v>148</v>
      </c>
      <c r="P80" s="22">
        <v>196</v>
      </c>
      <c r="Q80" s="22">
        <v>171</v>
      </c>
      <c r="R80" s="22">
        <v>182</v>
      </c>
      <c r="S80" s="22">
        <v>162</v>
      </c>
      <c r="T80" s="22">
        <v>168</v>
      </c>
      <c r="U80" s="22">
        <v>172</v>
      </c>
      <c r="V80" s="22">
        <v>160</v>
      </c>
      <c r="W80" s="22">
        <v>161</v>
      </c>
      <c r="X80" s="22">
        <v>159</v>
      </c>
      <c r="Y80" s="22">
        <v>167</v>
      </c>
      <c r="Z80" s="22">
        <v>158</v>
      </c>
      <c r="AA80" s="22">
        <v>153</v>
      </c>
      <c r="AB80" s="22">
        <v>168</v>
      </c>
      <c r="AC80" s="22">
        <v>149</v>
      </c>
      <c r="AD80" s="22">
        <v>148</v>
      </c>
      <c r="AE80" s="22">
        <v>155</v>
      </c>
      <c r="AF80" s="22">
        <v>159</v>
      </c>
      <c r="AG80" s="22">
        <v>163</v>
      </c>
      <c r="AH80" s="22">
        <v>152</v>
      </c>
      <c r="AI80" s="22">
        <v>153</v>
      </c>
      <c r="AJ80" s="22">
        <v>156</v>
      </c>
      <c r="AK80" s="22">
        <v>156</v>
      </c>
      <c r="AL80" s="22">
        <v>128</v>
      </c>
      <c r="AM80" s="22">
        <v>122</v>
      </c>
      <c r="AN80" s="22">
        <v>151</v>
      </c>
      <c r="AO80" s="22">
        <v>136</v>
      </c>
      <c r="AP80" s="22">
        <v>129</v>
      </c>
      <c r="AQ80" s="8">
        <v>41</v>
      </c>
      <c r="AR80" s="8">
        <v>50</v>
      </c>
      <c r="AS80" s="22">
        <v>76</v>
      </c>
      <c r="AT80" s="22">
        <v>96</v>
      </c>
      <c r="AU80" s="22">
        <v>102</v>
      </c>
      <c r="AV80" s="22">
        <v>106</v>
      </c>
      <c r="AW80" s="178">
        <v>122</v>
      </c>
    </row>
    <row r="81" spans="1:49" s="2" customFormat="1" x14ac:dyDescent="0.3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row>
    <row r="82" spans="1:49" s="2" customFormat="1" x14ac:dyDescent="0.35">
      <c r="A82" s="51" t="s">
        <v>138</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row>
    <row r="84" spans="1:49" x14ac:dyDescent="0.35">
      <c r="A84" s="456" t="s">
        <v>171</v>
      </c>
      <c r="B84" s="456" t="s">
        <v>160</v>
      </c>
      <c r="C84" s="456" t="s">
        <v>153</v>
      </c>
      <c r="D84" s="14">
        <v>42736</v>
      </c>
      <c r="E84" s="14">
        <v>42767</v>
      </c>
      <c r="F84" s="14">
        <v>42795</v>
      </c>
      <c r="G84" s="14">
        <v>42826</v>
      </c>
      <c r="H84" s="14">
        <v>42856</v>
      </c>
      <c r="I84" s="14">
        <v>42887</v>
      </c>
      <c r="J84" s="14">
        <v>42917</v>
      </c>
      <c r="K84" s="14">
        <v>42948</v>
      </c>
      <c r="L84" s="14">
        <v>42979</v>
      </c>
      <c r="M84" s="14">
        <v>43009</v>
      </c>
      <c r="N84" s="14">
        <v>43040</v>
      </c>
      <c r="O84" s="14">
        <v>43070</v>
      </c>
      <c r="P84" s="14">
        <v>43101</v>
      </c>
      <c r="Q84" s="14">
        <v>43132</v>
      </c>
      <c r="R84" s="14">
        <v>43160</v>
      </c>
      <c r="S84" s="14">
        <v>43191</v>
      </c>
      <c r="T84" s="14">
        <v>43221</v>
      </c>
      <c r="U84" s="14">
        <v>43252</v>
      </c>
      <c r="V84" s="14">
        <v>43282</v>
      </c>
      <c r="W84" s="14">
        <v>43313</v>
      </c>
      <c r="X84" s="14">
        <v>43344</v>
      </c>
      <c r="Y84" s="14">
        <v>43374</v>
      </c>
      <c r="Z84" s="14">
        <v>43405</v>
      </c>
      <c r="AA84" s="14">
        <v>43435</v>
      </c>
      <c r="AB84" s="14">
        <v>43466</v>
      </c>
      <c r="AC84" s="14">
        <v>43497</v>
      </c>
      <c r="AD84" s="14">
        <v>43525</v>
      </c>
      <c r="AE84" s="14">
        <v>43556</v>
      </c>
      <c r="AF84" s="14">
        <v>43586</v>
      </c>
      <c r="AG84" s="14">
        <v>43617</v>
      </c>
      <c r="AH84" s="14">
        <v>43647</v>
      </c>
      <c r="AI84" s="14">
        <v>43678</v>
      </c>
      <c r="AJ84" s="14">
        <v>43709</v>
      </c>
      <c r="AK84" s="14">
        <v>43739</v>
      </c>
      <c r="AL84" s="14">
        <v>43770</v>
      </c>
      <c r="AM84" s="14">
        <v>43800</v>
      </c>
      <c r="AN84" s="14">
        <v>43831</v>
      </c>
      <c r="AO84" s="14">
        <v>43862</v>
      </c>
      <c r="AP84" s="14">
        <v>43891</v>
      </c>
      <c r="AQ84" s="14">
        <v>43922</v>
      </c>
      <c r="AR84" s="14">
        <v>43952</v>
      </c>
      <c r="AS84" s="14">
        <v>43983</v>
      </c>
      <c r="AT84" s="14">
        <v>44013</v>
      </c>
      <c r="AU84" s="14">
        <v>44044</v>
      </c>
      <c r="AV84" s="14">
        <v>44075</v>
      </c>
      <c r="AW84" s="15">
        <v>44105</v>
      </c>
    </row>
    <row r="85" spans="1:49" x14ac:dyDescent="0.35">
      <c r="A85" s="39" t="s">
        <v>356</v>
      </c>
      <c r="B85" s="3" t="s">
        <v>357</v>
      </c>
      <c r="C85" s="231">
        <f t="shared" ref="C85:C92" si="7">AVERAGE(D85:AW85)</f>
        <v>52.203913043478266</v>
      </c>
      <c r="D85" s="231">
        <v>0</v>
      </c>
      <c r="E85" s="231">
        <v>0</v>
      </c>
      <c r="F85" s="231">
        <v>0</v>
      </c>
      <c r="G85" s="231">
        <v>0</v>
      </c>
      <c r="H85" s="231">
        <v>0</v>
      </c>
      <c r="I85" s="231">
        <v>0</v>
      </c>
      <c r="J85" s="231">
        <v>0</v>
      </c>
      <c r="K85" s="231">
        <v>0</v>
      </c>
      <c r="L85" s="231">
        <v>0</v>
      </c>
      <c r="M85" s="231">
        <v>0</v>
      </c>
      <c r="N85" s="231">
        <v>0</v>
      </c>
      <c r="O85" s="231">
        <v>0</v>
      </c>
      <c r="P85" s="231">
        <v>0</v>
      </c>
      <c r="Q85" s="231">
        <v>0</v>
      </c>
      <c r="R85" s="231">
        <v>0</v>
      </c>
      <c r="S85" s="231">
        <v>0</v>
      </c>
      <c r="T85" s="231">
        <v>0</v>
      </c>
      <c r="U85" s="231">
        <v>0</v>
      </c>
      <c r="V85" s="231">
        <v>0</v>
      </c>
      <c r="W85" s="231">
        <v>0</v>
      </c>
      <c r="X85" s="231">
        <v>0</v>
      </c>
      <c r="Y85" s="231">
        <v>0</v>
      </c>
      <c r="Z85" s="231">
        <v>0</v>
      </c>
      <c r="AA85" s="231">
        <v>0</v>
      </c>
      <c r="AB85" s="231">
        <v>0</v>
      </c>
      <c r="AC85" s="231">
        <v>0</v>
      </c>
      <c r="AD85" s="231">
        <v>0</v>
      </c>
      <c r="AE85" s="231">
        <v>0</v>
      </c>
      <c r="AF85" s="231">
        <v>0</v>
      </c>
      <c r="AG85" s="231">
        <v>0</v>
      </c>
      <c r="AH85" s="231">
        <v>0</v>
      </c>
      <c r="AI85" s="231">
        <v>0</v>
      </c>
      <c r="AJ85" s="231">
        <v>0</v>
      </c>
      <c r="AK85" s="231">
        <v>0</v>
      </c>
      <c r="AL85" s="231">
        <v>0</v>
      </c>
      <c r="AM85" s="231">
        <v>0</v>
      </c>
      <c r="AN85" s="145">
        <v>0</v>
      </c>
      <c r="AO85" s="145">
        <v>0</v>
      </c>
      <c r="AP85" s="145">
        <v>0</v>
      </c>
      <c r="AQ85" s="145">
        <v>0</v>
      </c>
      <c r="AR85" s="145">
        <v>363.76</v>
      </c>
      <c r="AS85" s="145">
        <v>503.94</v>
      </c>
      <c r="AT85" s="145">
        <v>319.98</v>
      </c>
      <c r="AU85" s="145">
        <v>428.36</v>
      </c>
      <c r="AV85" s="145">
        <v>423</v>
      </c>
      <c r="AW85" s="145">
        <v>362.34</v>
      </c>
    </row>
    <row r="86" spans="1:49" x14ac:dyDescent="0.35">
      <c r="A86" s="39" t="s">
        <v>358</v>
      </c>
      <c r="B86" s="3" t="s">
        <v>357</v>
      </c>
      <c r="C86" s="231">
        <f t="shared" si="7"/>
        <v>23.179565217391303</v>
      </c>
      <c r="D86" s="231">
        <v>0</v>
      </c>
      <c r="E86" s="231">
        <v>102</v>
      </c>
      <c r="F86" s="231">
        <v>108.98</v>
      </c>
      <c r="G86" s="231">
        <v>0</v>
      </c>
      <c r="H86" s="231">
        <v>101.46</v>
      </c>
      <c r="I86" s="231">
        <v>101.46</v>
      </c>
      <c r="J86" s="231">
        <v>0</v>
      </c>
      <c r="K86" s="231">
        <v>0</v>
      </c>
      <c r="L86" s="231">
        <v>0</v>
      </c>
      <c r="M86" s="231">
        <v>85.6</v>
      </c>
      <c r="N86" s="231">
        <v>0</v>
      </c>
      <c r="O86" s="231">
        <v>0</v>
      </c>
      <c r="P86" s="231">
        <v>0</v>
      </c>
      <c r="Q86" s="231">
        <v>0</v>
      </c>
      <c r="R86" s="231">
        <v>0</v>
      </c>
      <c r="S86" s="231">
        <v>0</v>
      </c>
      <c r="T86" s="231">
        <v>0</v>
      </c>
      <c r="U86" s="231">
        <v>0</v>
      </c>
      <c r="V86" s="231">
        <v>101.46</v>
      </c>
      <c r="W86" s="231">
        <v>0</v>
      </c>
      <c r="X86" s="231">
        <v>0</v>
      </c>
      <c r="Y86" s="231">
        <v>0</v>
      </c>
      <c r="Z86" s="231">
        <v>0</v>
      </c>
      <c r="AA86" s="231">
        <v>0</v>
      </c>
      <c r="AB86" s="231">
        <v>0</v>
      </c>
      <c r="AC86" s="231">
        <v>0</v>
      </c>
      <c r="AD86" s="231">
        <v>101.46</v>
      </c>
      <c r="AE86" s="231">
        <v>0</v>
      </c>
      <c r="AF86" s="231">
        <v>0</v>
      </c>
      <c r="AG86" s="231">
        <v>0</v>
      </c>
      <c r="AH86" s="231">
        <v>363.84</v>
      </c>
      <c r="AI86" s="231">
        <v>0</v>
      </c>
      <c r="AJ86" s="231">
        <v>0</v>
      </c>
      <c r="AK86" s="231">
        <v>0</v>
      </c>
      <c r="AL86" s="231">
        <v>0</v>
      </c>
      <c r="AM86" s="231">
        <v>0</v>
      </c>
      <c r="AN86" s="145">
        <v>0</v>
      </c>
      <c r="AO86" s="145">
        <v>0</v>
      </c>
      <c r="AP86" s="145">
        <v>0</v>
      </c>
      <c r="AQ86" s="145">
        <v>0</v>
      </c>
      <c r="AR86" s="145">
        <v>0</v>
      </c>
      <c r="AS86" s="145">
        <v>0</v>
      </c>
      <c r="AT86" s="145">
        <v>0</v>
      </c>
      <c r="AU86" s="145">
        <v>0</v>
      </c>
      <c r="AV86" s="145">
        <v>0</v>
      </c>
      <c r="AW86" s="145">
        <v>0</v>
      </c>
    </row>
    <row r="87" spans="1:49" x14ac:dyDescent="0.35">
      <c r="A87" s="39" t="s">
        <v>359</v>
      </c>
      <c r="B87" s="3" t="s">
        <v>357</v>
      </c>
      <c r="C87" s="231">
        <f t="shared" si="7"/>
        <v>10.939565217391303</v>
      </c>
      <c r="D87" s="231">
        <v>74.52</v>
      </c>
      <c r="E87" s="231">
        <v>62.9</v>
      </c>
      <c r="F87" s="231">
        <v>13.18</v>
      </c>
      <c r="G87" s="231">
        <v>0</v>
      </c>
      <c r="H87" s="231">
        <v>14.19</v>
      </c>
      <c r="I87" s="231">
        <v>11.48</v>
      </c>
      <c r="J87" s="231">
        <v>14.37</v>
      </c>
      <c r="K87" s="231">
        <v>0</v>
      </c>
      <c r="L87" s="231">
        <v>18.23</v>
      </c>
      <c r="M87" s="231">
        <v>9.7200000000000006</v>
      </c>
      <c r="N87" s="231">
        <v>0</v>
      </c>
      <c r="O87" s="231">
        <v>0</v>
      </c>
      <c r="P87" s="231">
        <v>21.27</v>
      </c>
      <c r="Q87" s="231">
        <v>0</v>
      </c>
      <c r="R87" s="231">
        <v>37.15</v>
      </c>
      <c r="S87" s="231">
        <v>13.36</v>
      </c>
      <c r="T87" s="231">
        <v>15</v>
      </c>
      <c r="U87" s="231">
        <v>35.380000000000003</v>
      </c>
      <c r="V87" s="231">
        <v>0</v>
      </c>
      <c r="W87" s="231">
        <v>0</v>
      </c>
      <c r="X87" s="231">
        <v>0</v>
      </c>
      <c r="Y87" s="231">
        <v>0</v>
      </c>
      <c r="Z87" s="231">
        <v>0</v>
      </c>
      <c r="AA87" s="231">
        <v>0</v>
      </c>
      <c r="AB87" s="231">
        <v>0</v>
      </c>
      <c r="AC87" s="231">
        <v>0</v>
      </c>
      <c r="AD87" s="231">
        <v>13.69</v>
      </c>
      <c r="AE87" s="231">
        <v>0</v>
      </c>
      <c r="AF87" s="231">
        <v>0</v>
      </c>
      <c r="AG87" s="231">
        <v>0</v>
      </c>
      <c r="AH87" s="231">
        <v>14.33</v>
      </c>
      <c r="AI87" s="231">
        <v>0</v>
      </c>
      <c r="AJ87" s="231">
        <v>0</v>
      </c>
      <c r="AK87" s="231">
        <v>23.68</v>
      </c>
      <c r="AL87" s="231">
        <v>52.8</v>
      </c>
      <c r="AM87" s="231">
        <v>16.100000000000001</v>
      </c>
      <c r="AN87" s="145">
        <v>0</v>
      </c>
      <c r="AO87" s="145">
        <v>16.53</v>
      </c>
      <c r="AP87" s="145">
        <v>25.34</v>
      </c>
      <c r="AQ87" s="145">
        <v>0</v>
      </c>
      <c r="AR87" s="145">
        <v>0</v>
      </c>
      <c r="AS87" s="145">
        <v>0</v>
      </c>
      <c r="AT87" s="145">
        <v>0</v>
      </c>
      <c r="AU87" s="145">
        <v>0</v>
      </c>
      <c r="AV87" s="145">
        <v>0</v>
      </c>
      <c r="AW87" s="145">
        <v>0</v>
      </c>
    </row>
    <row r="88" spans="1:49" x14ac:dyDescent="0.35">
      <c r="A88" s="39" t="s">
        <v>360</v>
      </c>
      <c r="B88" s="3" t="s">
        <v>357</v>
      </c>
      <c r="C88" s="231">
        <f t="shared" si="7"/>
        <v>870.58934782608651</v>
      </c>
      <c r="D88" s="231">
        <v>1446.89</v>
      </c>
      <c r="E88" s="231">
        <v>1291.6400000000001</v>
      </c>
      <c r="F88" s="231">
        <v>1804.37</v>
      </c>
      <c r="G88" s="231">
        <v>1348.29</v>
      </c>
      <c r="H88" s="231">
        <v>1829.95</v>
      </c>
      <c r="I88" s="231">
        <v>1924.53</v>
      </c>
      <c r="J88" s="231">
        <v>1504.83</v>
      </c>
      <c r="K88" s="231">
        <v>1226.6300000000001</v>
      </c>
      <c r="L88" s="231">
        <v>1246.76</v>
      </c>
      <c r="M88" s="231">
        <v>1344.1</v>
      </c>
      <c r="N88" s="231">
        <v>775.25</v>
      </c>
      <c r="O88" s="231">
        <v>400.53</v>
      </c>
      <c r="P88" s="231">
        <v>729.55</v>
      </c>
      <c r="Q88" s="231">
        <v>689.48</v>
      </c>
      <c r="R88" s="231">
        <v>926.87</v>
      </c>
      <c r="S88" s="231">
        <v>808.29</v>
      </c>
      <c r="T88" s="231">
        <v>737.58</v>
      </c>
      <c r="U88" s="231">
        <v>638.51</v>
      </c>
      <c r="V88" s="231">
        <v>840.17</v>
      </c>
      <c r="W88" s="231">
        <v>1062.67</v>
      </c>
      <c r="X88" s="231">
        <v>856.59</v>
      </c>
      <c r="Y88" s="231">
        <v>1130.1099999999999</v>
      </c>
      <c r="Z88" s="231">
        <v>743.96</v>
      </c>
      <c r="AA88" s="231">
        <v>657.97</v>
      </c>
      <c r="AB88" s="231">
        <v>811.85</v>
      </c>
      <c r="AC88" s="231">
        <v>976.86</v>
      </c>
      <c r="AD88" s="231">
        <v>739.24</v>
      </c>
      <c r="AE88" s="231">
        <v>737.51</v>
      </c>
      <c r="AF88" s="231">
        <v>599.76</v>
      </c>
      <c r="AG88" s="231">
        <v>622.1</v>
      </c>
      <c r="AH88" s="231">
        <v>810.37</v>
      </c>
      <c r="AI88" s="231">
        <v>899.14</v>
      </c>
      <c r="AJ88" s="231">
        <v>917.09</v>
      </c>
      <c r="AK88" s="231">
        <v>1119.77</v>
      </c>
      <c r="AL88" s="231">
        <v>933.59</v>
      </c>
      <c r="AM88" s="231">
        <v>670.8</v>
      </c>
      <c r="AN88" s="145">
        <v>529.55999999999995</v>
      </c>
      <c r="AO88" s="145">
        <v>478.04</v>
      </c>
      <c r="AP88" s="145">
        <v>585.16999999999996</v>
      </c>
      <c r="AQ88" s="145">
        <v>457.95</v>
      </c>
      <c r="AR88" s="145">
        <v>310.27</v>
      </c>
      <c r="AS88" s="145">
        <v>323.70999999999998</v>
      </c>
      <c r="AT88" s="145">
        <v>364.17</v>
      </c>
      <c r="AU88" s="145">
        <v>406.77</v>
      </c>
      <c r="AV88" s="145">
        <v>317.18</v>
      </c>
      <c r="AW88" s="145">
        <v>470.69</v>
      </c>
    </row>
    <row r="89" spans="1:49" x14ac:dyDescent="0.35">
      <c r="A89" s="39" t="s">
        <v>361</v>
      </c>
      <c r="B89" s="3" t="s">
        <v>357</v>
      </c>
      <c r="C89" s="231">
        <f t="shared" si="7"/>
        <v>0</v>
      </c>
      <c r="D89" s="231">
        <v>0</v>
      </c>
      <c r="E89" s="231">
        <v>0</v>
      </c>
      <c r="F89" s="231">
        <v>0</v>
      </c>
      <c r="G89" s="231">
        <v>0</v>
      </c>
      <c r="H89" s="231">
        <v>0</v>
      </c>
      <c r="I89" s="231">
        <v>0</v>
      </c>
      <c r="J89" s="231">
        <v>0</v>
      </c>
      <c r="K89" s="231">
        <v>0</v>
      </c>
      <c r="L89" s="231">
        <v>0</v>
      </c>
      <c r="M89" s="231">
        <v>0</v>
      </c>
      <c r="N89" s="231">
        <v>0</v>
      </c>
      <c r="O89" s="231">
        <v>0</v>
      </c>
      <c r="P89" s="231">
        <v>0</v>
      </c>
      <c r="Q89" s="231">
        <v>0</v>
      </c>
      <c r="R89" s="231">
        <v>0</v>
      </c>
      <c r="S89" s="231">
        <v>0</v>
      </c>
      <c r="T89" s="231">
        <v>0</v>
      </c>
      <c r="U89" s="231">
        <v>0</v>
      </c>
      <c r="V89" s="231">
        <v>0</v>
      </c>
      <c r="W89" s="231">
        <v>0</v>
      </c>
      <c r="X89" s="231">
        <v>0</v>
      </c>
      <c r="Y89" s="231">
        <v>0</v>
      </c>
      <c r="Z89" s="231">
        <v>0</v>
      </c>
      <c r="AA89" s="231">
        <v>0</v>
      </c>
      <c r="AB89" s="231">
        <v>0</v>
      </c>
      <c r="AC89" s="231">
        <v>0</v>
      </c>
      <c r="AD89" s="231">
        <v>0</v>
      </c>
      <c r="AE89" s="231">
        <v>0</v>
      </c>
      <c r="AF89" s="231">
        <v>0</v>
      </c>
      <c r="AG89" s="231">
        <v>0</v>
      </c>
      <c r="AH89" s="231">
        <v>0</v>
      </c>
      <c r="AI89" s="231">
        <v>0</v>
      </c>
      <c r="AJ89" s="231">
        <v>0</v>
      </c>
      <c r="AK89" s="231">
        <v>0</v>
      </c>
      <c r="AL89" s="231">
        <v>0</v>
      </c>
      <c r="AM89" s="231">
        <v>0</v>
      </c>
      <c r="AN89" s="231">
        <v>0</v>
      </c>
      <c r="AO89" s="231">
        <v>0</v>
      </c>
      <c r="AP89" s="231">
        <v>0</v>
      </c>
      <c r="AQ89" s="231">
        <v>0</v>
      </c>
      <c r="AR89" s="231">
        <v>0</v>
      </c>
      <c r="AS89" s="231">
        <v>0</v>
      </c>
      <c r="AT89" s="231">
        <v>0</v>
      </c>
      <c r="AU89" s="231">
        <v>0</v>
      </c>
      <c r="AV89" s="231">
        <v>0</v>
      </c>
      <c r="AW89" s="231">
        <v>0</v>
      </c>
    </row>
    <row r="90" spans="1:49" x14ac:dyDescent="0.35">
      <c r="A90" s="39" t="s">
        <v>362</v>
      </c>
      <c r="B90" s="3" t="s">
        <v>357</v>
      </c>
      <c r="C90" s="231">
        <f t="shared" si="7"/>
        <v>12.723695652173914</v>
      </c>
      <c r="D90" s="231">
        <v>39.75</v>
      </c>
      <c r="E90" s="231">
        <v>35.950000000000003</v>
      </c>
      <c r="F90" s="231">
        <v>28.1</v>
      </c>
      <c r="G90" s="231">
        <v>22.05</v>
      </c>
      <c r="H90" s="231">
        <v>75.2</v>
      </c>
      <c r="I90" s="231">
        <v>75.849999999999994</v>
      </c>
      <c r="J90" s="231">
        <v>62.98</v>
      </c>
      <c r="K90" s="231">
        <v>44.8</v>
      </c>
      <c r="L90" s="231">
        <v>46.15</v>
      </c>
      <c r="M90" s="231">
        <v>33.47</v>
      </c>
      <c r="N90" s="231">
        <v>0</v>
      </c>
      <c r="O90" s="231">
        <v>0</v>
      </c>
      <c r="P90" s="231">
        <v>0</v>
      </c>
      <c r="Q90" s="231">
        <v>2</v>
      </c>
      <c r="R90" s="231">
        <v>54.45</v>
      </c>
      <c r="S90" s="231">
        <v>0</v>
      </c>
      <c r="T90" s="231">
        <v>9.4499999999999993</v>
      </c>
      <c r="U90" s="231">
        <v>0</v>
      </c>
      <c r="V90" s="231">
        <v>0</v>
      </c>
      <c r="W90" s="231">
        <v>0</v>
      </c>
      <c r="X90" s="231">
        <v>0</v>
      </c>
      <c r="Y90" s="231">
        <v>0</v>
      </c>
      <c r="Z90" s="231">
        <v>0</v>
      </c>
      <c r="AA90" s="231">
        <v>1</v>
      </c>
      <c r="AB90" s="231">
        <v>0</v>
      </c>
      <c r="AC90" s="231">
        <v>0</v>
      </c>
      <c r="AD90" s="231">
        <v>0</v>
      </c>
      <c r="AE90" s="231">
        <v>3.99</v>
      </c>
      <c r="AF90" s="231">
        <v>8.18</v>
      </c>
      <c r="AG90" s="231">
        <v>0</v>
      </c>
      <c r="AH90" s="231">
        <v>11.2</v>
      </c>
      <c r="AI90" s="231">
        <v>0</v>
      </c>
      <c r="AJ90" s="231">
        <v>0</v>
      </c>
      <c r="AK90" s="231">
        <v>0</v>
      </c>
      <c r="AL90" s="231">
        <v>9.6</v>
      </c>
      <c r="AM90" s="231">
        <v>2</v>
      </c>
      <c r="AN90" s="145">
        <v>0</v>
      </c>
      <c r="AO90" s="145">
        <v>3.38</v>
      </c>
      <c r="AP90" s="145">
        <v>2</v>
      </c>
      <c r="AQ90" s="145">
        <v>0</v>
      </c>
      <c r="AR90" s="145">
        <v>0</v>
      </c>
      <c r="AS90" s="145">
        <v>0</v>
      </c>
      <c r="AT90" s="145">
        <v>2.38</v>
      </c>
      <c r="AU90" s="145">
        <v>11.36</v>
      </c>
      <c r="AV90" s="145">
        <v>0</v>
      </c>
      <c r="AW90" s="145">
        <v>0</v>
      </c>
    </row>
    <row r="91" spans="1:49" x14ac:dyDescent="0.35">
      <c r="A91" s="39" t="s">
        <v>363</v>
      </c>
      <c r="B91" s="3" t="s">
        <v>357</v>
      </c>
      <c r="C91" s="231">
        <f t="shared" si="7"/>
        <v>4.6236956521739128</v>
      </c>
      <c r="D91" s="231">
        <v>0</v>
      </c>
      <c r="E91" s="231">
        <v>0</v>
      </c>
      <c r="F91" s="231">
        <v>0</v>
      </c>
      <c r="G91" s="231">
        <v>0</v>
      </c>
      <c r="H91" s="231">
        <v>0</v>
      </c>
      <c r="I91" s="231">
        <v>0</v>
      </c>
      <c r="J91" s="231">
        <v>0</v>
      </c>
      <c r="K91" s="231">
        <v>0</v>
      </c>
      <c r="L91" s="231">
        <v>0</v>
      </c>
      <c r="M91" s="231">
        <v>0</v>
      </c>
      <c r="N91" s="231">
        <v>0</v>
      </c>
      <c r="O91" s="231">
        <v>0</v>
      </c>
      <c r="P91" s="231">
        <v>0</v>
      </c>
      <c r="Q91" s="231">
        <v>0</v>
      </c>
      <c r="R91" s="231">
        <v>0</v>
      </c>
      <c r="S91" s="231">
        <v>0</v>
      </c>
      <c r="T91" s="231">
        <v>0</v>
      </c>
      <c r="U91" s="231">
        <v>0</v>
      </c>
      <c r="V91" s="231">
        <v>0</v>
      </c>
      <c r="W91" s="231">
        <v>0</v>
      </c>
      <c r="X91" s="231">
        <v>0</v>
      </c>
      <c r="Y91" s="231">
        <v>0</v>
      </c>
      <c r="Z91" s="231">
        <v>0</v>
      </c>
      <c r="AA91" s="231">
        <v>0</v>
      </c>
      <c r="AB91" s="231">
        <v>0</v>
      </c>
      <c r="AC91" s="231">
        <v>0</v>
      </c>
      <c r="AD91" s="231">
        <v>0</v>
      </c>
      <c r="AE91" s="231">
        <v>0</v>
      </c>
      <c r="AF91" s="231">
        <v>0</v>
      </c>
      <c r="AG91" s="231">
        <v>0</v>
      </c>
      <c r="AH91" s="231">
        <v>0</v>
      </c>
      <c r="AI91" s="231">
        <v>0</v>
      </c>
      <c r="AJ91" s="231">
        <v>0</v>
      </c>
      <c r="AK91" s="231">
        <v>0</v>
      </c>
      <c r="AL91" s="231">
        <v>0</v>
      </c>
      <c r="AM91" s="231">
        <v>0</v>
      </c>
      <c r="AN91" s="145">
        <v>0</v>
      </c>
      <c r="AO91" s="145">
        <v>0</v>
      </c>
      <c r="AP91" s="145">
        <v>0</v>
      </c>
      <c r="AQ91" s="145">
        <v>0</v>
      </c>
      <c r="AR91" s="145">
        <v>0</v>
      </c>
      <c r="AS91" s="145">
        <v>0</v>
      </c>
      <c r="AT91" s="145">
        <v>0</v>
      </c>
      <c r="AU91" s="145">
        <v>0</v>
      </c>
      <c r="AV91" s="145">
        <v>212.69</v>
      </c>
      <c r="AW91" s="145">
        <v>0</v>
      </c>
    </row>
    <row r="92" spans="1:49" s="51" customFormat="1" x14ac:dyDescent="0.35">
      <c r="A92" s="573" t="s">
        <v>170</v>
      </c>
      <c r="B92" s="574"/>
      <c r="C92" s="207">
        <f t="shared" si="7"/>
        <v>974.25978260869522</v>
      </c>
      <c r="D92" s="207">
        <f>SUM(D85:D91)</f>
        <v>1561.16</v>
      </c>
      <c r="E92" s="207">
        <f t="shared" ref="E92:AW92" si="8">SUM(E85:E91)</f>
        <v>1492.4900000000002</v>
      </c>
      <c r="F92" s="207">
        <f t="shared" si="8"/>
        <v>1954.6299999999999</v>
      </c>
      <c r="G92" s="207">
        <f t="shared" si="8"/>
        <v>1370.34</v>
      </c>
      <c r="H92" s="207">
        <f t="shared" si="8"/>
        <v>2020.8000000000002</v>
      </c>
      <c r="I92" s="207">
        <f t="shared" si="8"/>
        <v>2113.3200000000002</v>
      </c>
      <c r="J92" s="207">
        <f t="shared" si="8"/>
        <v>1582.1799999999998</v>
      </c>
      <c r="K92" s="207">
        <f t="shared" si="8"/>
        <v>1271.43</v>
      </c>
      <c r="L92" s="207">
        <f t="shared" si="8"/>
        <v>1311.14</v>
      </c>
      <c r="M92" s="207">
        <f t="shared" si="8"/>
        <v>1472.8899999999999</v>
      </c>
      <c r="N92" s="207">
        <f t="shared" si="8"/>
        <v>775.25</v>
      </c>
      <c r="O92" s="207">
        <f t="shared" si="8"/>
        <v>400.53</v>
      </c>
      <c r="P92" s="207">
        <f t="shared" si="8"/>
        <v>750.81999999999994</v>
      </c>
      <c r="Q92" s="207">
        <f t="shared" si="8"/>
        <v>691.48</v>
      </c>
      <c r="R92" s="207">
        <f t="shared" si="8"/>
        <v>1018.47</v>
      </c>
      <c r="S92" s="207">
        <f t="shared" si="8"/>
        <v>821.65</v>
      </c>
      <c r="T92" s="207">
        <f t="shared" si="8"/>
        <v>762.03000000000009</v>
      </c>
      <c r="U92" s="207">
        <f t="shared" si="8"/>
        <v>673.89</v>
      </c>
      <c r="V92" s="207">
        <f t="shared" si="8"/>
        <v>941.63</v>
      </c>
      <c r="W92" s="207">
        <f t="shared" si="8"/>
        <v>1062.67</v>
      </c>
      <c r="X92" s="207">
        <f t="shared" si="8"/>
        <v>856.59</v>
      </c>
      <c r="Y92" s="207">
        <f t="shared" si="8"/>
        <v>1130.1099999999999</v>
      </c>
      <c r="Z92" s="207">
        <f t="shared" si="8"/>
        <v>743.96</v>
      </c>
      <c r="AA92" s="207">
        <f t="shared" si="8"/>
        <v>658.97</v>
      </c>
      <c r="AB92" s="207">
        <f t="shared" si="8"/>
        <v>811.85</v>
      </c>
      <c r="AC92" s="207">
        <f t="shared" si="8"/>
        <v>976.86</v>
      </c>
      <c r="AD92" s="207">
        <f t="shared" si="8"/>
        <v>854.39</v>
      </c>
      <c r="AE92" s="207">
        <f t="shared" si="8"/>
        <v>741.5</v>
      </c>
      <c r="AF92" s="207">
        <f t="shared" si="8"/>
        <v>607.93999999999994</v>
      </c>
      <c r="AG92" s="207">
        <f t="shared" si="8"/>
        <v>622.1</v>
      </c>
      <c r="AH92" s="207">
        <f t="shared" si="8"/>
        <v>1199.74</v>
      </c>
      <c r="AI92" s="207">
        <f t="shared" si="8"/>
        <v>899.14</v>
      </c>
      <c r="AJ92" s="207">
        <f t="shared" si="8"/>
        <v>917.09</v>
      </c>
      <c r="AK92" s="207">
        <f t="shared" si="8"/>
        <v>1143.45</v>
      </c>
      <c r="AL92" s="207">
        <f t="shared" si="8"/>
        <v>995.99</v>
      </c>
      <c r="AM92" s="207">
        <f t="shared" si="8"/>
        <v>688.9</v>
      </c>
      <c r="AN92" s="207">
        <f t="shared" si="8"/>
        <v>529.55999999999995</v>
      </c>
      <c r="AO92" s="207">
        <f t="shared" si="8"/>
        <v>497.95000000000005</v>
      </c>
      <c r="AP92" s="207">
        <f t="shared" si="8"/>
        <v>612.51</v>
      </c>
      <c r="AQ92" s="207">
        <f t="shared" si="8"/>
        <v>457.95</v>
      </c>
      <c r="AR92" s="207">
        <f t="shared" si="8"/>
        <v>674.03</v>
      </c>
      <c r="AS92" s="207">
        <f t="shared" si="8"/>
        <v>827.65</v>
      </c>
      <c r="AT92" s="207">
        <f t="shared" si="8"/>
        <v>686.53000000000009</v>
      </c>
      <c r="AU92" s="207">
        <f t="shared" si="8"/>
        <v>846.49</v>
      </c>
      <c r="AV92" s="207">
        <f t="shared" si="8"/>
        <v>952.87000000000012</v>
      </c>
      <c r="AW92" s="207">
        <f t="shared" si="8"/>
        <v>833.03</v>
      </c>
    </row>
    <row r="93" spans="1:49" x14ac:dyDescent="0.35">
      <c r="A93" s="31"/>
      <c r="B93" s="19"/>
      <c r="C93" s="19"/>
      <c r="D93" s="35"/>
      <c r="E93" s="35"/>
      <c r="F93" s="35"/>
      <c r="G93" s="35"/>
      <c r="H93" s="35"/>
      <c r="I93" s="35"/>
      <c r="J93" s="35"/>
      <c r="K93" s="35"/>
      <c r="L93" s="35"/>
      <c r="M93" s="35"/>
      <c r="N93" s="35"/>
      <c r="O93" s="35"/>
      <c r="P93" s="36"/>
      <c r="Q93" s="36"/>
      <c r="R93" s="36"/>
      <c r="S93" s="36"/>
      <c r="T93" s="36"/>
      <c r="U93" s="36"/>
      <c r="V93" s="36"/>
      <c r="W93" s="36"/>
      <c r="X93" s="36"/>
      <c r="Y93" s="36"/>
      <c r="Z93" s="36"/>
      <c r="AA93" s="36"/>
      <c r="AB93" s="37"/>
      <c r="AC93" s="37"/>
      <c r="AD93" s="37"/>
      <c r="AE93" s="37"/>
      <c r="AF93" s="37"/>
      <c r="AG93" s="37"/>
      <c r="AH93" s="37"/>
      <c r="AI93" s="37"/>
      <c r="AJ93" s="37"/>
      <c r="AK93" s="37"/>
      <c r="AL93" s="37"/>
      <c r="AM93" s="37"/>
      <c r="AN93" s="36"/>
      <c r="AO93" s="36"/>
      <c r="AP93" s="36"/>
      <c r="AQ93" s="36"/>
      <c r="AR93" s="34"/>
      <c r="AS93" s="34"/>
      <c r="AT93" s="34"/>
    </row>
    <row r="94" spans="1:49" x14ac:dyDescent="0.35">
      <c r="A94" s="74" t="s">
        <v>139</v>
      </c>
      <c r="B94" s="19"/>
      <c r="C94" s="19"/>
      <c r="D94" s="35"/>
      <c r="E94" s="35"/>
      <c r="F94" s="35"/>
      <c r="G94" s="35"/>
      <c r="H94" s="35"/>
      <c r="I94" s="35"/>
      <c r="J94" s="35"/>
      <c r="K94" s="35"/>
      <c r="L94" s="35"/>
      <c r="M94" s="35"/>
      <c r="N94" s="35"/>
      <c r="O94" s="35"/>
      <c r="P94" s="36"/>
      <c r="Q94" s="36"/>
      <c r="R94" s="36"/>
      <c r="S94" s="36"/>
      <c r="T94" s="36"/>
      <c r="U94" s="36"/>
      <c r="V94" s="36"/>
      <c r="W94" s="36"/>
      <c r="X94" s="36"/>
      <c r="Y94" s="36"/>
      <c r="Z94" s="36"/>
      <c r="AA94" s="36"/>
      <c r="AB94" s="37"/>
      <c r="AC94" s="37"/>
      <c r="AD94" s="37"/>
      <c r="AE94" s="37"/>
      <c r="AF94" s="37"/>
      <c r="AG94" s="37"/>
      <c r="AH94" s="37"/>
      <c r="AI94" s="37"/>
      <c r="AJ94" s="37"/>
      <c r="AK94" s="37"/>
      <c r="AL94" s="37"/>
      <c r="AM94" s="37"/>
      <c r="AN94" s="36"/>
      <c r="AO94" s="36"/>
      <c r="AP94" s="36"/>
      <c r="AQ94" s="36"/>
      <c r="AR94" s="34"/>
      <c r="AS94" s="34"/>
      <c r="AT94" s="34"/>
    </row>
    <row r="95" spans="1:49" x14ac:dyDescent="0.35">
      <c r="A95" s="11"/>
    </row>
    <row r="96" spans="1:49" ht="21" customHeight="1" x14ac:dyDescent="0.35">
      <c r="A96" s="456" t="s">
        <v>171</v>
      </c>
      <c r="B96" s="456" t="s">
        <v>160</v>
      </c>
      <c r="C96" s="456" t="s">
        <v>153</v>
      </c>
      <c r="D96" s="14">
        <v>42736</v>
      </c>
      <c r="E96" s="14">
        <v>42767</v>
      </c>
      <c r="F96" s="14">
        <v>42795</v>
      </c>
      <c r="G96" s="14">
        <v>42826</v>
      </c>
      <c r="H96" s="14">
        <v>42856</v>
      </c>
      <c r="I96" s="14">
        <v>42887</v>
      </c>
      <c r="J96" s="14">
        <v>42917</v>
      </c>
      <c r="K96" s="14">
        <v>42948</v>
      </c>
      <c r="L96" s="14">
        <v>42979</v>
      </c>
      <c r="M96" s="14">
        <v>43009</v>
      </c>
      <c r="N96" s="14">
        <v>43040</v>
      </c>
      <c r="O96" s="14">
        <v>43070</v>
      </c>
      <c r="P96" s="14">
        <v>43101</v>
      </c>
      <c r="Q96" s="14">
        <v>43132</v>
      </c>
      <c r="R96" s="14">
        <v>43160</v>
      </c>
      <c r="S96" s="14">
        <v>43191</v>
      </c>
      <c r="T96" s="14">
        <v>43221</v>
      </c>
      <c r="U96" s="14">
        <v>43252</v>
      </c>
      <c r="V96" s="14">
        <v>43282</v>
      </c>
      <c r="W96" s="14">
        <v>43313</v>
      </c>
      <c r="X96" s="14">
        <v>43344</v>
      </c>
      <c r="Y96" s="14">
        <v>43374</v>
      </c>
      <c r="Z96" s="14">
        <v>43405</v>
      </c>
      <c r="AA96" s="14">
        <v>43435</v>
      </c>
      <c r="AB96" s="14">
        <v>43466</v>
      </c>
      <c r="AC96" s="14">
        <v>43497</v>
      </c>
      <c r="AD96" s="14">
        <v>43525</v>
      </c>
      <c r="AE96" s="14">
        <v>43556</v>
      </c>
      <c r="AF96" s="14">
        <v>43586</v>
      </c>
      <c r="AG96" s="14">
        <v>43617</v>
      </c>
      <c r="AH96" s="14">
        <v>43647</v>
      </c>
      <c r="AI96" s="14">
        <v>43678</v>
      </c>
      <c r="AJ96" s="14">
        <v>43709</v>
      </c>
      <c r="AK96" s="14">
        <v>43739</v>
      </c>
      <c r="AL96" s="14">
        <v>43770</v>
      </c>
      <c r="AM96" s="14">
        <v>43800</v>
      </c>
      <c r="AN96" s="14">
        <v>43831</v>
      </c>
      <c r="AO96" s="14">
        <v>43862</v>
      </c>
      <c r="AP96" s="14">
        <v>43891</v>
      </c>
      <c r="AQ96" s="14">
        <v>43922</v>
      </c>
      <c r="AR96" s="14">
        <v>43952</v>
      </c>
      <c r="AS96" s="14">
        <v>43983</v>
      </c>
      <c r="AT96" s="14">
        <v>44013</v>
      </c>
      <c r="AU96" s="14">
        <v>44044</v>
      </c>
      <c r="AV96" s="14">
        <v>44075</v>
      </c>
      <c r="AW96" s="15">
        <v>44105</v>
      </c>
    </row>
    <row r="97" spans="1:49" s="34" customFormat="1" x14ac:dyDescent="0.35">
      <c r="A97" s="38" t="s">
        <v>364</v>
      </c>
      <c r="B97" s="40" t="s">
        <v>365</v>
      </c>
      <c r="C97" s="145">
        <v>0</v>
      </c>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3"/>
      <c r="AS97" s="3"/>
      <c r="AT97" s="3"/>
      <c r="AU97" s="28"/>
      <c r="AV97" s="28"/>
      <c r="AW97" s="28"/>
    </row>
    <row r="98" spans="1:49" x14ac:dyDescent="0.35">
      <c r="A98" s="13" t="s">
        <v>364</v>
      </c>
      <c r="B98" s="23" t="s">
        <v>172</v>
      </c>
      <c r="C98" s="102">
        <v>0</v>
      </c>
      <c r="D98" s="4"/>
      <c r="E98" s="4"/>
      <c r="F98" s="4"/>
      <c r="G98" s="4"/>
      <c r="H98" s="4"/>
      <c r="I98" s="4"/>
      <c r="J98" s="4"/>
      <c r="K98" s="3"/>
      <c r="L98" s="3"/>
      <c r="M98" s="4"/>
      <c r="N98" s="4"/>
      <c r="O98" s="3"/>
      <c r="P98" s="3"/>
      <c r="Q98" s="3"/>
      <c r="R98" s="3"/>
      <c r="S98" s="3"/>
      <c r="T98" s="3"/>
      <c r="U98" s="4"/>
      <c r="V98" s="4"/>
      <c r="W98" s="4"/>
      <c r="X98" s="4"/>
      <c r="Y98" s="4"/>
      <c r="Z98" s="3"/>
      <c r="AA98" s="4"/>
      <c r="AB98" s="4"/>
      <c r="AC98" s="3"/>
      <c r="AD98" s="3"/>
      <c r="AE98" s="4"/>
      <c r="AF98" s="4"/>
      <c r="AG98" s="4"/>
      <c r="AH98" s="4"/>
      <c r="AI98" s="4"/>
      <c r="AJ98" s="4"/>
      <c r="AK98" s="4"/>
      <c r="AL98" s="4"/>
      <c r="AM98" s="4"/>
      <c r="AN98" s="4"/>
      <c r="AO98" s="4"/>
      <c r="AP98" s="4"/>
      <c r="AQ98" s="3"/>
      <c r="AR98" s="3"/>
      <c r="AS98" s="3"/>
      <c r="AT98" s="3"/>
      <c r="AU98" s="3"/>
      <c r="AV98" s="3"/>
      <c r="AW98" s="3"/>
    </row>
    <row r="99" spans="1:49" x14ac:dyDescent="0.35">
      <c r="A99" s="13" t="s">
        <v>364</v>
      </c>
      <c r="B99" s="23" t="s">
        <v>173</v>
      </c>
      <c r="C99" s="102">
        <v>0</v>
      </c>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row>
    <row r="100" spans="1:49" s="34" customFormat="1" x14ac:dyDescent="0.35">
      <c r="A100" s="38"/>
      <c r="B100" s="40"/>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3"/>
      <c r="AS100" s="3"/>
      <c r="AT100" s="3"/>
      <c r="AU100" s="28"/>
      <c r="AV100" s="28"/>
      <c r="AW100" s="28"/>
    </row>
    <row r="101" spans="1:49" s="34" customFormat="1" x14ac:dyDescent="0.35">
      <c r="A101" s="38" t="s">
        <v>366</v>
      </c>
      <c r="B101" s="40" t="s">
        <v>365</v>
      </c>
      <c r="C101" s="145">
        <v>0</v>
      </c>
      <c r="D101" s="3"/>
      <c r="E101" s="3"/>
      <c r="F101" s="3"/>
      <c r="G101" s="3"/>
      <c r="H101" s="3"/>
      <c r="I101" s="3"/>
      <c r="J101" s="3"/>
      <c r="K101" s="3"/>
      <c r="L101" s="3"/>
      <c r="M101" s="3"/>
      <c r="N101" s="3"/>
      <c r="O101" s="3"/>
      <c r="P101" s="3"/>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3"/>
      <c r="AS101" s="3"/>
      <c r="AT101" s="3"/>
      <c r="AU101" s="3"/>
      <c r="AV101" s="28"/>
      <c r="AW101" s="28"/>
    </row>
    <row r="102" spans="1:49" x14ac:dyDescent="0.35">
      <c r="A102" s="13" t="s">
        <v>366</v>
      </c>
      <c r="B102" s="23" t="s">
        <v>172</v>
      </c>
      <c r="C102" s="102">
        <v>0</v>
      </c>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row>
    <row r="103" spans="1:49" x14ac:dyDescent="0.35">
      <c r="A103" s="13" t="s">
        <v>366</v>
      </c>
      <c r="B103" s="23" t="s">
        <v>173</v>
      </c>
      <c r="C103" s="102">
        <v>0</v>
      </c>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row>
    <row r="104" spans="1:49" s="34" customFormat="1" x14ac:dyDescent="0.35">
      <c r="A104" s="38"/>
      <c r="B104" s="40"/>
      <c r="C104" s="3"/>
      <c r="D104" s="3"/>
      <c r="E104" s="3"/>
      <c r="F104" s="3"/>
      <c r="G104" s="3"/>
      <c r="H104" s="3"/>
      <c r="I104" s="3"/>
      <c r="J104" s="3"/>
      <c r="K104" s="3"/>
      <c r="L104" s="3"/>
      <c r="M104" s="3"/>
      <c r="N104" s="3"/>
      <c r="O104" s="3"/>
      <c r="P104" s="3"/>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3"/>
      <c r="AS104" s="3"/>
      <c r="AT104" s="3"/>
      <c r="AU104" s="3"/>
      <c r="AV104" s="28"/>
      <c r="AW104" s="28"/>
    </row>
    <row r="105" spans="1:49" s="34" customFormat="1" x14ac:dyDescent="0.35">
      <c r="A105" s="38" t="s">
        <v>367</v>
      </c>
      <c r="B105" s="40" t="s">
        <v>365</v>
      </c>
      <c r="C105" s="145">
        <v>0</v>
      </c>
      <c r="D105" s="28"/>
      <c r="E105" s="28"/>
      <c r="F105" s="28"/>
      <c r="G105" s="28"/>
      <c r="H105" s="28"/>
      <c r="I105" s="28"/>
      <c r="J105" s="28"/>
      <c r="K105" s="28"/>
      <c r="L105" s="28"/>
      <c r="M105" s="28"/>
      <c r="N105" s="28"/>
      <c r="O105" s="28"/>
      <c r="P105" s="28"/>
      <c r="Q105" s="28"/>
      <c r="R105" s="28"/>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row>
    <row r="106" spans="1:49" x14ac:dyDescent="0.35">
      <c r="A106" s="13" t="s">
        <v>367</v>
      </c>
      <c r="B106" s="23" t="s">
        <v>172</v>
      </c>
      <c r="C106" s="102">
        <v>0</v>
      </c>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row>
    <row r="107" spans="1:49" x14ac:dyDescent="0.35">
      <c r="A107" s="13" t="s">
        <v>367</v>
      </c>
      <c r="B107" s="23" t="s">
        <v>173</v>
      </c>
      <c r="C107" s="102">
        <v>0</v>
      </c>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row>
    <row r="108" spans="1:49" s="34" customFormat="1" x14ac:dyDescent="0.35">
      <c r="A108" s="38"/>
      <c r="B108" s="40"/>
      <c r="C108" s="28"/>
      <c r="D108" s="28"/>
      <c r="E108" s="28"/>
      <c r="F108" s="28"/>
      <c r="G108" s="28"/>
      <c r="H108" s="28"/>
      <c r="I108" s="28"/>
      <c r="J108" s="28"/>
      <c r="K108" s="28"/>
      <c r="L108" s="28"/>
      <c r="M108" s="28"/>
      <c r="N108" s="28"/>
      <c r="O108" s="28"/>
      <c r="P108" s="28"/>
      <c r="Q108" s="28"/>
      <c r="R108" s="28"/>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s="34" customFormat="1" x14ac:dyDescent="0.35">
      <c r="A109" s="40" t="s">
        <v>368</v>
      </c>
      <c r="B109" s="40" t="s">
        <v>365</v>
      </c>
      <c r="C109" s="145">
        <v>0</v>
      </c>
      <c r="D109" s="28"/>
      <c r="E109" s="28"/>
      <c r="F109" s="28"/>
      <c r="G109" s="28"/>
      <c r="H109" s="28"/>
      <c r="I109" s="28"/>
      <c r="J109" s="28"/>
      <c r="K109" s="28"/>
      <c r="L109" s="28"/>
      <c r="M109" s="28"/>
      <c r="N109" s="28"/>
      <c r="O109" s="28"/>
      <c r="P109" s="28"/>
      <c r="Q109" s="28"/>
      <c r="R109" s="28"/>
      <c r="S109" s="28"/>
      <c r="T109" s="28"/>
      <c r="U109" s="28"/>
      <c r="V109" s="28"/>
      <c r="W109" s="28"/>
      <c r="X109" s="3"/>
      <c r="Y109" s="3"/>
      <c r="Z109" s="3"/>
      <c r="AA109" s="3"/>
      <c r="AB109" s="3"/>
      <c r="AC109" s="28"/>
      <c r="AD109" s="28"/>
      <c r="AE109" s="3"/>
      <c r="AF109" s="3"/>
      <c r="AG109" s="28"/>
      <c r="AH109" s="3"/>
      <c r="AI109" s="3"/>
      <c r="AJ109" s="3"/>
      <c r="AK109" s="28"/>
      <c r="AL109" s="3"/>
      <c r="AM109" s="3"/>
      <c r="AN109" s="3"/>
      <c r="AO109" s="3"/>
      <c r="AP109" s="3"/>
      <c r="AQ109" s="3"/>
      <c r="AR109" s="3"/>
      <c r="AS109" s="3"/>
      <c r="AT109" s="3"/>
      <c r="AU109" s="3"/>
      <c r="AV109" s="3"/>
      <c r="AW109" s="28"/>
    </row>
    <row r="110" spans="1:49" x14ac:dyDescent="0.35">
      <c r="A110" s="40" t="s">
        <v>368</v>
      </c>
      <c r="B110" s="23" t="s">
        <v>172</v>
      </c>
      <c r="C110" s="102">
        <v>0</v>
      </c>
      <c r="D110" s="3"/>
      <c r="E110" s="4"/>
      <c r="F110" s="4"/>
      <c r="G110" s="3"/>
      <c r="H110" s="3"/>
      <c r="I110" s="3"/>
      <c r="J110" s="3"/>
      <c r="K110" s="3"/>
      <c r="L110" s="3"/>
      <c r="M110" s="4"/>
      <c r="N110" s="3"/>
      <c r="O110" s="4"/>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row>
    <row r="111" spans="1:49" x14ac:dyDescent="0.35">
      <c r="A111" s="40" t="s">
        <v>368</v>
      </c>
      <c r="B111" s="23" t="s">
        <v>173</v>
      </c>
      <c r="C111" s="102">
        <v>0</v>
      </c>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row>
    <row r="112" spans="1:49" s="101" customFormat="1" x14ac:dyDescent="0.35">
      <c r="A112" s="575" t="s">
        <v>175</v>
      </c>
      <c r="B112" s="576" t="s">
        <v>175</v>
      </c>
      <c r="C112" s="72"/>
      <c r="D112" s="72">
        <f>D109+D105+D101+D97</f>
        <v>0</v>
      </c>
      <c r="E112" s="72">
        <f t="shared" ref="E112:AW112" si="9">E109+E105+E101+E97</f>
        <v>0</v>
      </c>
      <c r="F112" s="72">
        <f t="shared" si="9"/>
        <v>0</v>
      </c>
      <c r="G112" s="72">
        <f t="shared" si="9"/>
        <v>0</v>
      </c>
      <c r="H112" s="72">
        <f t="shared" si="9"/>
        <v>0</v>
      </c>
      <c r="I112" s="72">
        <f t="shared" si="9"/>
        <v>0</v>
      </c>
      <c r="J112" s="72">
        <f t="shared" si="9"/>
        <v>0</v>
      </c>
      <c r="K112" s="72">
        <f t="shared" si="9"/>
        <v>0</v>
      </c>
      <c r="L112" s="72">
        <f t="shared" si="9"/>
        <v>0</v>
      </c>
      <c r="M112" s="72">
        <f t="shared" si="9"/>
        <v>0</v>
      </c>
      <c r="N112" s="72">
        <f t="shared" si="9"/>
        <v>0</v>
      </c>
      <c r="O112" s="72">
        <f t="shared" si="9"/>
        <v>0</v>
      </c>
      <c r="P112" s="72">
        <f t="shared" si="9"/>
        <v>0</v>
      </c>
      <c r="Q112" s="72">
        <f t="shared" si="9"/>
        <v>0</v>
      </c>
      <c r="R112" s="72">
        <f t="shared" si="9"/>
        <v>0</v>
      </c>
      <c r="S112" s="72">
        <f t="shared" si="9"/>
        <v>0</v>
      </c>
      <c r="T112" s="72">
        <f t="shared" si="9"/>
        <v>0</v>
      </c>
      <c r="U112" s="72">
        <f t="shared" si="9"/>
        <v>0</v>
      </c>
      <c r="V112" s="72">
        <f t="shared" si="9"/>
        <v>0</v>
      </c>
      <c r="W112" s="72">
        <f t="shared" si="9"/>
        <v>0</v>
      </c>
      <c r="X112" s="72">
        <f t="shared" si="9"/>
        <v>0</v>
      </c>
      <c r="Y112" s="72">
        <f t="shared" si="9"/>
        <v>0</v>
      </c>
      <c r="Z112" s="72">
        <f t="shared" si="9"/>
        <v>0</v>
      </c>
      <c r="AA112" s="72">
        <f t="shared" si="9"/>
        <v>0</v>
      </c>
      <c r="AB112" s="72">
        <f t="shared" si="9"/>
        <v>0</v>
      </c>
      <c r="AC112" s="72">
        <f t="shared" si="9"/>
        <v>0</v>
      </c>
      <c r="AD112" s="72">
        <f t="shared" si="9"/>
        <v>0</v>
      </c>
      <c r="AE112" s="72">
        <f t="shared" si="9"/>
        <v>0</v>
      </c>
      <c r="AF112" s="72">
        <f t="shared" si="9"/>
        <v>0</v>
      </c>
      <c r="AG112" s="72">
        <f t="shared" si="9"/>
        <v>0</v>
      </c>
      <c r="AH112" s="72">
        <f t="shared" si="9"/>
        <v>0</v>
      </c>
      <c r="AI112" s="72">
        <f t="shared" si="9"/>
        <v>0</v>
      </c>
      <c r="AJ112" s="72">
        <f t="shared" si="9"/>
        <v>0</v>
      </c>
      <c r="AK112" s="72">
        <f t="shared" si="9"/>
        <v>0</v>
      </c>
      <c r="AL112" s="72">
        <f t="shared" si="9"/>
        <v>0</v>
      </c>
      <c r="AM112" s="72">
        <f t="shared" si="9"/>
        <v>0</v>
      </c>
      <c r="AN112" s="72">
        <f t="shared" si="9"/>
        <v>0</v>
      </c>
      <c r="AO112" s="72">
        <f t="shared" si="9"/>
        <v>0</v>
      </c>
      <c r="AP112" s="72">
        <f t="shared" si="9"/>
        <v>0</v>
      </c>
      <c r="AQ112" s="72">
        <f t="shared" si="9"/>
        <v>0</v>
      </c>
      <c r="AR112" s="72">
        <f t="shared" si="9"/>
        <v>0</v>
      </c>
      <c r="AS112" s="72">
        <f t="shared" si="9"/>
        <v>0</v>
      </c>
      <c r="AT112" s="72">
        <f t="shared" si="9"/>
        <v>0</v>
      </c>
      <c r="AU112" s="72">
        <f t="shared" si="9"/>
        <v>0</v>
      </c>
      <c r="AV112" s="72">
        <f t="shared" si="9"/>
        <v>0</v>
      </c>
      <c r="AW112" s="100">
        <f t="shared" si="9"/>
        <v>0</v>
      </c>
    </row>
    <row r="113" spans="1:1" x14ac:dyDescent="0.35">
      <c r="A113" s="11"/>
    </row>
    <row r="114" spans="1:1" x14ac:dyDescent="0.35">
      <c r="A114" s="11"/>
    </row>
  </sheetData>
  <mergeCells count="3">
    <mergeCell ref="A14:A16"/>
    <mergeCell ref="A92:B92"/>
    <mergeCell ref="A112:B112"/>
  </mergeCell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C9E56-8DCE-4DE2-86E4-CA270D68532B}">
  <dimension ref="A1:AX114"/>
  <sheetViews>
    <sheetView topLeftCell="A70" zoomScaleNormal="100" workbookViewId="0">
      <selection activeCell="AW85" sqref="D85:AW91"/>
    </sheetView>
  </sheetViews>
  <sheetFormatPr defaultRowHeight="14.5" x14ac:dyDescent="0.35"/>
  <cols>
    <col min="1" max="1" width="55.54296875" bestFit="1" customWidth="1"/>
    <col min="2" max="2" width="60.54296875" customWidth="1"/>
    <col min="3" max="3" width="35.453125" customWidth="1"/>
    <col min="4" max="42" width="12.08984375" customWidth="1"/>
    <col min="43" max="47" width="11.08984375" customWidth="1"/>
    <col min="48" max="49" width="12.08984375" customWidth="1"/>
  </cols>
  <sheetData>
    <row r="1" spans="1:50" ht="26" x14ac:dyDescent="0.6">
      <c r="A1" s="26" t="s">
        <v>0</v>
      </c>
    </row>
    <row r="2" spans="1:50" ht="21" x14ac:dyDescent="0.5">
      <c r="A2" s="66" t="s">
        <v>344</v>
      </c>
      <c r="B2" s="66" t="s">
        <v>402</v>
      </c>
      <c r="C2" s="66"/>
    </row>
    <row r="3" spans="1:50" x14ac:dyDescent="0.35">
      <c r="B3" s="111" t="s">
        <v>157</v>
      </c>
    </row>
    <row r="4" spans="1:50" x14ac:dyDescent="0.35">
      <c r="A4" s="73" t="s">
        <v>346</v>
      </c>
    </row>
    <row r="5" spans="1:50" x14ac:dyDescent="0.35">
      <c r="A5" s="73"/>
    </row>
    <row r="6" spans="1:50" x14ac:dyDescent="0.35">
      <c r="A6" s="51" t="s">
        <v>152</v>
      </c>
    </row>
    <row r="8" spans="1:50" x14ac:dyDescent="0.35">
      <c r="A8" s="5"/>
      <c r="B8" s="6"/>
      <c r="C8" s="456" t="s">
        <v>153</v>
      </c>
      <c r="D8" s="14">
        <v>42736</v>
      </c>
      <c r="E8" s="14">
        <v>42767</v>
      </c>
      <c r="F8" s="14">
        <v>42795</v>
      </c>
      <c r="G8" s="14">
        <v>42826</v>
      </c>
      <c r="H8" s="14">
        <v>42856</v>
      </c>
      <c r="I8" s="14">
        <v>42887</v>
      </c>
      <c r="J8" s="14">
        <v>42917</v>
      </c>
      <c r="K8" s="14">
        <v>42948</v>
      </c>
      <c r="L8" s="14">
        <v>42979</v>
      </c>
      <c r="M8" s="14">
        <v>43009</v>
      </c>
      <c r="N8" s="14">
        <v>43040</v>
      </c>
      <c r="O8" s="14">
        <v>43070</v>
      </c>
      <c r="P8" s="14">
        <v>43101</v>
      </c>
      <c r="Q8" s="14">
        <v>43132</v>
      </c>
      <c r="R8" s="14">
        <v>43160</v>
      </c>
      <c r="S8" s="14">
        <v>43191</v>
      </c>
      <c r="T8" s="14">
        <v>43221</v>
      </c>
      <c r="U8" s="14">
        <v>43252</v>
      </c>
      <c r="V8" s="14">
        <v>43282</v>
      </c>
      <c r="W8" s="14">
        <v>43313</v>
      </c>
      <c r="X8" s="14">
        <v>43344</v>
      </c>
      <c r="Y8" s="14">
        <v>43374</v>
      </c>
      <c r="Z8" s="14">
        <v>43405</v>
      </c>
      <c r="AA8" s="14">
        <v>43435</v>
      </c>
      <c r="AB8" s="14">
        <v>43466</v>
      </c>
      <c r="AC8" s="14">
        <v>43497</v>
      </c>
      <c r="AD8" s="14">
        <v>43525</v>
      </c>
      <c r="AE8" s="14">
        <v>43556</v>
      </c>
      <c r="AF8" s="14">
        <v>43586</v>
      </c>
      <c r="AG8" s="14">
        <v>43617</v>
      </c>
      <c r="AH8" s="14">
        <v>43647</v>
      </c>
      <c r="AI8" s="14">
        <v>43678</v>
      </c>
      <c r="AJ8" s="14">
        <v>43709</v>
      </c>
      <c r="AK8" s="14">
        <v>43739</v>
      </c>
      <c r="AL8" s="14">
        <v>43770</v>
      </c>
      <c r="AM8" s="14">
        <v>43800</v>
      </c>
      <c r="AN8" s="14">
        <v>43831</v>
      </c>
      <c r="AO8" s="14">
        <v>43862</v>
      </c>
      <c r="AP8" s="14">
        <v>43891</v>
      </c>
      <c r="AQ8" s="14">
        <v>43922</v>
      </c>
      <c r="AR8" s="14">
        <v>43952</v>
      </c>
      <c r="AS8" s="14">
        <v>43983</v>
      </c>
      <c r="AT8" s="14">
        <v>44013</v>
      </c>
      <c r="AU8" s="14">
        <v>44044</v>
      </c>
      <c r="AV8" s="14">
        <v>44075</v>
      </c>
      <c r="AW8" s="14">
        <v>44105</v>
      </c>
    </row>
    <row r="9" spans="1:50" x14ac:dyDescent="0.35">
      <c r="A9" s="86" t="s">
        <v>154</v>
      </c>
      <c r="B9" s="8" t="s">
        <v>347</v>
      </c>
      <c r="C9" s="22">
        <f>AVERAGE(D9:AW9)</f>
        <v>12297.195652173914</v>
      </c>
      <c r="D9" s="22">
        <v>12282</v>
      </c>
      <c r="E9" s="22">
        <v>12211</v>
      </c>
      <c r="F9" s="22">
        <v>12237</v>
      </c>
      <c r="G9" s="22">
        <v>12272</v>
      </c>
      <c r="H9" s="22">
        <v>12276</v>
      </c>
      <c r="I9" s="22">
        <v>12268</v>
      </c>
      <c r="J9" s="22">
        <v>12287</v>
      </c>
      <c r="K9" s="22">
        <v>12278</v>
      </c>
      <c r="L9" s="22">
        <v>12264</v>
      </c>
      <c r="M9" s="22">
        <v>12319</v>
      </c>
      <c r="N9" s="22">
        <v>12413</v>
      </c>
      <c r="O9" s="22">
        <v>12436</v>
      </c>
      <c r="P9" s="22">
        <v>12525</v>
      </c>
      <c r="Q9" s="22">
        <v>12515</v>
      </c>
      <c r="R9" s="22">
        <v>12435</v>
      </c>
      <c r="S9" s="22">
        <v>12440</v>
      </c>
      <c r="T9" s="22">
        <v>12472</v>
      </c>
      <c r="U9" s="22">
        <v>12418</v>
      </c>
      <c r="V9" s="22">
        <v>12368</v>
      </c>
      <c r="W9" s="22">
        <v>12337</v>
      </c>
      <c r="X9" s="22">
        <v>12307</v>
      </c>
      <c r="Y9" s="22">
        <v>12309</v>
      </c>
      <c r="Z9" s="22">
        <v>12284</v>
      </c>
      <c r="AA9" s="22">
        <v>12249</v>
      </c>
      <c r="AB9" s="22">
        <v>12246</v>
      </c>
      <c r="AC9" s="22">
        <v>12206</v>
      </c>
      <c r="AD9" s="22">
        <v>12139</v>
      </c>
      <c r="AE9" s="22">
        <v>12131</v>
      </c>
      <c r="AF9" s="22">
        <v>12157</v>
      </c>
      <c r="AG9" s="22">
        <v>12166</v>
      </c>
      <c r="AH9" s="22">
        <v>12180</v>
      </c>
      <c r="AI9" s="22">
        <v>12156</v>
      </c>
      <c r="AJ9" s="22">
        <v>12074</v>
      </c>
      <c r="AK9" s="22">
        <v>12009</v>
      </c>
      <c r="AL9" s="22">
        <v>12012</v>
      </c>
      <c r="AM9" s="22">
        <v>11898</v>
      </c>
      <c r="AN9" s="22">
        <v>11944</v>
      </c>
      <c r="AO9" s="22">
        <v>11942</v>
      </c>
      <c r="AP9" s="22">
        <v>11999</v>
      </c>
      <c r="AQ9" s="22">
        <v>12183</v>
      </c>
      <c r="AR9" s="22">
        <v>12307</v>
      </c>
      <c r="AS9" s="22">
        <v>12458</v>
      </c>
      <c r="AT9" s="22">
        <v>12553</v>
      </c>
      <c r="AU9" s="22">
        <v>12717</v>
      </c>
      <c r="AV9" s="22">
        <v>12914</v>
      </c>
      <c r="AW9" s="22">
        <v>13078</v>
      </c>
    </row>
    <row r="10" spans="1:50" x14ac:dyDescent="0.35">
      <c r="A10" s="19"/>
      <c r="B10" s="19"/>
      <c r="C10" s="19"/>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row>
    <row r="11" spans="1:50" x14ac:dyDescent="0.35">
      <c r="A11" s="51" t="s">
        <v>348</v>
      </c>
      <c r="B11" s="19"/>
      <c r="C11" s="19"/>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row>
    <row r="12" spans="1:50" x14ac:dyDescent="0.35">
      <c r="A12" s="19"/>
      <c r="B12" s="19"/>
      <c r="C12" s="19"/>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row>
    <row r="13" spans="1:50" x14ac:dyDescent="0.35">
      <c r="A13" s="24"/>
      <c r="B13" s="6"/>
      <c r="C13" s="456" t="s">
        <v>153</v>
      </c>
      <c r="D13" s="14">
        <v>42736</v>
      </c>
      <c r="E13" s="14">
        <v>42767</v>
      </c>
      <c r="F13" s="14">
        <v>42795</v>
      </c>
      <c r="G13" s="14">
        <v>42826</v>
      </c>
      <c r="H13" s="14">
        <v>42856</v>
      </c>
      <c r="I13" s="14">
        <v>42887</v>
      </c>
      <c r="J13" s="14">
        <v>42917</v>
      </c>
      <c r="K13" s="14">
        <v>42948</v>
      </c>
      <c r="L13" s="14">
        <v>42979</v>
      </c>
      <c r="M13" s="14">
        <v>43009</v>
      </c>
      <c r="N13" s="14">
        <v>43040</v>
      </c>
      <c r="O13" s="14">
        <v>43070</v>
      </c>
      <c r="P13" s="14">
        <v>43101</v>
      </c>
      <c r="Q13" s="14">
        <v>43132</v>
      </c>
      <c r="R13" s="14">
        <v>43160</v>
      </c>
      <c r="S13" s="14">
        <v>43191</v>
      </c>
      <c r="T13" s="14">
        <v>43221</v>
      </c>
      <c r="U13" s="14">
        <v>43252</v>
      </c>
      <c r="V13" s="14">
        <v>43282</v>
      </c>
      <c r="W13" s="14">
        <v>43313</v>
      </c>
      <c r="X13" s="14">
        <v>43344</v>
      </c>
      <c r="Y13" s="14">
        <v>43374</v>
      </c>
      <c r="Z13" s="14">
        <v>43405</v>
      </c>
      <c r="AA13" s="14">
        <v>43435</v>
      </c>
      <c r="AB13" s="14">
        <v>43466</v>
      </c>
      <c r="AC13" s="14">
        <v>43497</v>
      </c>
      <c r="AD13" s="14">
        <v>43525</v>
      </c>
      <c r="AE13" s="14">
        <v>43556</v>
      </c>
      <c r="AF13" s="14">
        <v>43586</v>
      </c>
      <c r="AG13" s="14">
        <v>43617</v>
      </c>
      <c r="AH13" s="14">
        <v>43647</v>
      </c>
      <c r="AI13" s="14">
        <v>43678</v>
      </c>
      <c r="AJ13" s="14">
        <v>43709</v>
      </c>
      <c r="AK13" s="14">
        <v>43739</v>
      </c>
      <c r="AL13" s="14">
        <v>43770</v>
      </c>
      <c r="AM13" s="14">
        <v>43800</v>
      </c>
      <c r="AN13" s="14">
        <v>43831</v>
      </c>
      <c r="AO13" s="14">
        <v>43862</v>
      </c>
      <c r="AP13" s="14">
        <v>43891</v>
      </c>
      <c r="AQ13" s="15">
        <v>43922</v>
      </c>
      <c r="AR13" s="15">
        <v>43952</v>
      </c>
      <c r="AS13" s="15">
        <v>43983</v>
      </c>
      <c r="AT13" s="15">
        <v>44013</v>
      </c>
      <c r="AU13" s="15">
        <v>44044</v>
      </c>
      <c r="AV13" s="15">
        <v>44075</v>
      </c>
      <c r="AW13" s="15">
        <v>44105</v>
      </c>
      <c r="AX13" s="51"/>
    </row>
    <row r="14" spans="1:50" x14ac:dyDescent="0.35">
      <c r="A14" s="570" t="s">
        <v>117</v>
      </c>
      <c r="B14" s="3" t="s">
        <v>349</v>
      </c>
      <c r="C14" s="145">
        <f t="shared" ref="C14:C16" si="0">AVERAGE(D14:AW14)</f>
        <v>166285.12434782612</v>
      </c>
      <c r="D14" s="145">
        <f t="shared" ref="D14:AW14" si="1">D92+D21+D112</f>
        <v>154440.43</v>
      </c>
      <c r="E14" s="145">
        <f t="shared" si="1"/>
        <v>159562.71</v>
      </c>
      <c r="F14" s="145">
        <f t="shared" si="1"/>
        <v>180536.38</v>
      </c>
      <c r="G14" s="145">
        <f t="shared" si="1"/>
        <v>152011.76</v>
      </c>
      <c r="H14" s="145">
        <f t="shared" si="1"/>
        <v>164269.75</v>
      </c>
      <c r="I14" s="145">
        <f t="shared" si="1"/>
        <v>174184.56</v>
      </c>
      <c r="J14" s="145">
        <f t="shared" si="1"/>
        <v>160217.35999999999</v>
      </c>
      <c r="K14" s="145">
        <f t="shared" si="1"/>
        <v>186738.81</v>
      </c>
      <c r="L14" s="145">
        <f t="shared" si="1"/>
        <v>179697.27</v>
      </c>
      <c r="M14" s="145">
        <f t="shared" si="1"/>
        <v>185370.61</v>
      </c>
      <c r="N14" s="145">
        <f t="shared" si="1"/>
        <v>184753.75</v>
      </c>
      <c r="O14" s="145">
        <f t="shared" si="1"/>
        <v>179948.94</v>
      </c>
      <c r="P14" s="145">
        <f t="shared" si="1"/>
        <v>192755.99</v>
      </c>
      <c r="Q14" s="145">
        <f t="shared" si="1"/>
        <v>195452.99</v>
      </c>
      <c r="R14" s="145">
        <f t="shared" si="1"/>
        <v>198456.1</v>
      </c>
      <c r="S14" s="145">
        <f t="shared" si="1"/>
        <v>202262.7</v>
      </c>
      <c r="T14" s="145">
        <f t="shared" si="1"/>
        <v>202725.33</v>
      </c>
      <c r="U14" s="145">
        <f t="shared" si="1"/>
        <v>177571.47</v>
      </c>
      <c r="V14" s="145">
        <f t="shared" si="1"/>
        <v>169583.89</v>
      </c>
      <c r="W14" s="145">
        <f t="shared" si="1"/>
        <v>171670.7</v>
      </c>
      <c r="X14" s="145">
        <f t="shared" si="1"/>
        <v>156459.32999999999</v>
      </c>
      <c r="Y14" s="145">
        <f t="shared" si="1"/>
        <v>183816.94</v>
      </c>
      <c r="Z14" s="145">
        <f t="shared" si="1"/>
        <v>158353.03</v>
      </c>
      <c r="AA14" s="145">
        <f t="shared" si="1"/>
        <v>152447.20000000001</v>
      </c>
      <c r="AB14" s="145">
        <f t="shared" si="1"/>
        <v>202105.71</v>
      </c>
      <c r="AC14" s="145">
        <f t="shared" si="1"/>
        <v>177790.13</v>
      </c>
      <c r="AD14" s="145">
        <f t="shared" si="1"/>
        <v>194693.11</v>
      </c>
      <c r="AE14" s="145">
        <f t="shared" si="1"/>
        <v>197296.72</v>
      </c>
      <c r="AF14" s="145">
        <f t="shared" si="1"/>
        <v>197394.65</v>
      </c>
      <c r="AG14" s="145">
        <f t="shared" si="1"/>
        <v>203062.3</v>
      </c>
      <c r="AH14" s="145">
        <f t="shared" si="1"/>
        <v>211046.9</v>
      </c>
      <c r="AI14" s="145">
        <f t="shared" si="1"/>
        <v>190434.55</v>
      </c>
      <c r="AJ14" s="145">
        <f t="shared" si="1"/>
        <v>184651.57</v>
      </c>
      <c r="AK14" s="145">
        <f t="shared" si="1"/>
        <v>190612.05</v>
      </c>
      <c r="AL14" s="145">
        <f t="shared" si="1"/>
        <v>163178.01999999999</v>
      </c>
      <c r="AM14" s="145">
        <f t="shared" si="1"/>
        <v>176603.79</v>
      </c>
      <c r="AN14" s="145">
        <f t="shared" si="1"/>
        <v>194483.42</v>
      </c>
      <c r="AO14" s="145">
        <f t="shared" si="1"/>
        <v>178696.4</v>
      </c>
      <c r="AP14" s="145">
        <f t="shared" si="1"/>
        <v>138450.54</v>
      </c>
      <c r="AQ14" s="145">
        <f t="shared" si="1"/>
        <v>59978.82</v>
      </c>
      <c r="AR14" s="145">
        <f t="shared" si="1"/>
        <v>72835.839999999997</v>
      </c>
      <c r="AS14" s="145">
        <f t="shared" si="1"/>
        <v>76377.919999999998</v>
      </c>
      <c r="AT14" s="145">
        <f t="shared" si="1"/>
        <v>84509.02</v>
      </c>
      <c r="AU14" s="145">
        <f t="shared" si="1"/>
        <v>94757.15</v>
      </c>
      <c r="AV14" s="145">
        <f t="shared" si="1"/>
        <v>111575.32</v>
      </c>
      <c r="AW14" s="145">
        <f t="shared" si="1"/>
        <v>125293.79</v>
      </c>
      <c r="AX14" s="42"/>
    </row>
    <row r="15" spans="1:50" s="96" customFormat="1" x14ac:dyDescent="0.35">
      <c r="A15" s="571"/>
      <c r="B15" s="92" t="s">
        <v>350</v>
      </c>
      <c r="C15" s="202">
        <f t="shared" si="0"/>
        <v>13.545690862752851</v>
      </c>
      <c r="D15" s="202">
        <f t="shared" ref="D15:AW15" si="2">D14/D9</f>
        <v>12.574534277804917</v>
      </c>
      <c r="E15" s="202">
        <f t="shared" si="2"/>
        <v>13.067128818278601</v>
      </c>
      <c r="F15" s="202">
        <f t="shared" si="2"/>
        <v>14.753320258233227</v>
      </c>
      <c r="G15" s="202">
        <f t="shared" si="2"/>
        <v>12.38687744458931</v>
      </c>
      <c r="H15" s="202">
        <f t="shared" si="2"/>
        <v>13.381374226132291</v>
      </c>
      <c r="I15" s="202">
        <f t="shared" si="2"/>
        <v>14.198284969025107</v>
      </c>
      <c r="J15" s="202">
        <f t="shared" si="2"/>
        <v>13.039583299422153</v>
      </c>
      <c r="K15" s="202">
        <f t="shared" si="2"/>
        <v>15.209220557093989</v>
      </c>
      <c r="L15" s="202">
        <f t="shared" si="2"/>
        <v>14.65241927592955</v>
      </c>
      <c r="M15" s="202">
        <f t="shared" si="2"/>
        <v>15.047537137754686</v>
      </c>
      <c r="N15" s="202">
        <f t="shared" si="2"/>
        <v>14.88389188753726</v>
      </c>
      <c r="O15" s="202">
        <f t="shared" si="2"/>
        <v>14.47000160823416</v>
      </c>
      <c r="P15" s="202">
        <f t="shared" si="2"/>
        <v>15.389699800399201</v>
      </c>
      <c r="Q15" s="202">
        <f t="shared" si="2"/>
        <v>15.61749820215741</v>
      </c>
      <c r="R15" s="202">
        <f t="shared" si="2"/>
        <v>15.959477281865702</v>
      </c>
      <c r="S15" s="202">
        <f t="shared" si="2"/>
        <v>16.259059485530546</v>
      </c>
      <c r="T15" s="202">
        <f t="shared" si="2"/>
        <v>16.254436337395767</v>
      </c>
      <c r="U15" s="202">
        <f t="shared" si="2"/>
        <v>14.299522467386053</v>
      </c>
      <c r="V15" s="202">
        <f t="shared" si="2"/>
        <v>13.711504689521346</v>
      </c>
      <c r="W15" s="202">
        <f t="shared" si="2"/>
        <v>13.915109021642216</v>
      </c>
      <c r="X15" s="202">
        <f t="shared" si="2"/>
        <v>12.713035670756479</v>
      </c>
      <c r="Y15" s="202">
        <f t="shared" si="2"/>
        <v>14.93353968640832</v>
      </c>
      <c r="Z15" s="202">
        <f t="shared" si="2"/>
        <v>12.890998860306089</v>
      </c>
      <c r="AA15" s="202">
        <f t="shared" si="2"/>
        <v>12.445685362070375</v>
      </c>
      <c r="AB15" s="202">
        <f t="shared" si="2"/>
        <v>16.503814306712396</v>
      </c>
      <c r="AC15" s="202">
        <f t="shared" si="2"/>
        <v>14.565797968212355</v>
      </c>
      <c r="AD15" s="202">
        <f t="shared" si="2"/>
        <v>16.038644863662572</v>
      </c>
      <c r="AE15" s="202">
        <f t="shared" si="2"/>
        <v>16.263846344077159</v>
      </c>
      <c r="AF15" s="202">
        <f t="shared" si="2"/>
        <v>16.237118532532698</v>
      </c>
      <c r="AG15" s="202">
        <f t="shared" si="2"/>
        <v>16.690966628308399</v>
      </c>
      <c r="AH15" s="202">
        <f t="shared" si="2"/>
        <v>17.327331691297207</v>
      </c>
      <c r="AI15" s="202">
        <f t="shared" si="2"/>
        <v>15.6658892727871</v>
      </c>
      <c r="AJ15" s="202">
        <f t="shared" si="2"/>
        <v>15.293322014245486</v>
      </c>
      <c r="AK15" s="202">
        <f t="shared" si="2"/>
        <v>15.87243317511866</v>
      </c>
      <c r="AL15" s="202">
        <f t="shared" si="2"/>
        <v>13.584583749583748</v>
      </c>
      <c r="AM15" s="202">
        <f t="shared" si="2"/>
        <v>14.84314926878467</v>
      </c>
      <c r="AN15" s="202">
        <f t="shared" si="2"/>
        <v>16.282938713998661</v>
      </c>
      <c r="AO15" s="202">
        <f t="shared" si="2"/>
        <v>14.963691174007703</v>
      </c>
      <c r="AP15" s="202">
        <f t="shared" si="2"/>
        <v>11.538506542211852</v>
      </c>
      <c r="AQ15" s="145">
        <f t="shared" si="2"/>
        <v>4.9231568579167693</v>
      </c>
      <c r="AR15" s="145">
        <f t="shared" si="2"/>
        <v>5.9182449012756964</v>
      </c>
      <c r="AS15" s="145">
        <f t="shared" si="2"/>
        <v>6.1308331995504899</v>
      </c>
      <c r="AT15" s="145">
        <f t="shared" si="2"/>
        <v>6.7321771688042702</v>
      </c>
      <c r="AU15" s="145">
        <f t="shared" si="2"/>
        <v>7.4512188409216007</v>
      </c>
      <c r="AV15" s="145">
        <f t="shared" si="2"/>
        <v>8.6398730060399576</v>
      </c>
      <c r="AW15" s="145">
        <f t="shared" si="2"/>
        <v>9.5805008411072023</v>
      </c>
      <c r="AX15" s="95"/>
    </row>
    <row r="16" spans="1:50" x14ac:dyDescent="0.35">
      <c r="A16" s="572"/>
      <c r="B16" s="8" t="s">
        <v>351</v>
      </c>
      <c r="C16" s="196">
        <f t="shared" si="0"/>
        <v>449.81571227038791</v>
      </c>
      <c r="D16" s="196">
        <f t="shared" ref="D16:AW16" si="3">(D21+D92)/D25</f>
        <v>364.24629716981133</v>
      </c>
      <c r="E16" s="196">
        <f t="shared" si="3"/>
        <v>375.4416705882353</v>
      </c>
      <c r="F16" s="196">
        <f t="shared" si="3"/>
        <v>416.94314087759818</v>
      </c>
      <c r="G16" s="196">
        <f t="shared" si="3"/>
        <v>380.02940000000001</v>
      </c>
      <c r="H16" s="196">
        <f t="shared" si="3"/>
        <v>402.62193627450978</v>
      </c>
      <c r="I16" s="196">
        <f t="shared" si="3"/>
        <v>422.77805825242717</v>
      </c>
      <c r="J16" s="196">
        <f t="shared" si="3"/>
        <v>436.55956403269749</v>
      </c>
      <c r="K16" s="196">
        <f t="shared" si="3"/>
        <v>459.94780788177337</v>
      </c>
      <c r="L16" s="196">
        <f t="shared" si="3"/>
        <v>430.92870503597118</v>
      </c>
      <c r="M16" s="196">
        <f t="shared" si="3"/>
        <v>435.14227699530511</v>
      </c>
      <c r="N16" s="196">
        <f t="shared" si="3"/>
        <v>431.66764018691589</v>
      </c>
      <c r="O16" s="196">
        <f t="shared" si="3"/>
        <v>430.49985645933015</v>
      </c>
      <c r="P16" s="196">
        <f t="shared" si="3"/>
        <v>438.08179545454544</v>
      </c>
      <c r="Q16" s="196">
        <f t="shared" si="3"/>
        <v>473.25179176755444</v>
      </c>
      <c r="R16" s="196">
        <f t="shared" si="3"/>
        <v>493.67189054726367</v>
      </c>
      <c r="S16" s="196">
        <f t="shared" si="3"/>
        <v>483.88205741626797</v>
      </c>
      <c r="T16" s="196">
        <f t="shared" si="3"/>
        <v>477.00077647058822</v>
      </c>
      <c r="U16" s="196">
        <f t="shared" si="3"/>
        <v>458.84100775193798</v>
      </c>
      <c r="V16" s="196">
        <f t="shared" si="3"/>
        <v>434.83048717948719</v>
      </c>
      <c r="W16" s="196">
        <f t="shared" si="3"/>
        <v>478.19136490250702</v>
      </c>
      <c r="X16" s="196">
        <f t="shared" si="3"/>
        <v>416.11523936170209</v>
      </c>
      <c r="Y16" s="196">
        <f t="shared" si="3"/>
        <v>461.85160804020103</v>
      </c>
      <c r="Z16" s="196">
        <f t="shared" si="3"/>
        <v>380.65632211538463</v>
      </c>
      <c r="AA16" s="196">
        <f t="shared" si="3"/>
        <v>424.64401114206129</v>
      </c>
      <c r="AB16" s="196">
        <f t="shared" si="3"/>
        <v>475.5428470588235</v>
      </c>
      <c r="AC16" s="196">
        <f t="shared" si="3"/>
        <v>436.83078624078627</v>
      </c>
      <c r="AD16" s="196">
        <f t="shared" si="3"/>
        <v>469.1400240963855</v>
      </c>
      <c r="AE16" s="196">
        <f t="shared" si="3"/>
        <v>499.48536708860757</v>
      </c>
      <c r="AF16" s="196">
        <f t="shared" si="3"/>
        <v>494.72343358395989</v>
      </c>
      <c r="AG16" s="196">
        <f t="shared" si="3"/>
        <v>515.38654822335025</v>
      </c>
      <c r="AH16" s="196">
        <f t="shared" si="3"/>
        <v>565.80938337801604</v>
      </c>
      <c r="AI16" s="196">
        <f t="shared" si="3"/>
        <v>472.54230769230765</v>
      </c>
      <c r="AJ16" s="196">
        <f t="shared" si="3"/>
        <v>477.13583979328166</v>
      </c>
      <c r="AK16" s="196">
        <f t="shared" si="3"/>
        <v>498.98442408376962</v>
      </c>
      <c r="AL16" s="196">
        <f t="shared" si="3"/>
        <v>475.73766763848391</v>
      </c>
      <c r="AM16" s="196">
        <f t="shared" si="3"/>
        <v>469.69093085106385</v>
      </c>
      <c r="AN16" s="196">
        <f t="shared" si="3"/>
        <v>486.20855000000006</v>
      </c>
      <c r="AO16" s="196">
        <f t="shared" si="3"/>
        <v>451.25353535353531</v>
      </c>
      <c r="AP16" s="196">
        <f t="shared" si="3"/>
        <v>388.90601123595508</v>
      </c>
      <c r="AQ16" s="196">
        <f t="shared" si="3"/>
        <v>491.62967213114752</v>
      </c>
      <c r="AR16" s="196">
        <f t="shared" si="3"/>
        <v>539.52474074074075</v>
      </c>
      <c r="AS16" s="196">
        <f t="shared" si="3"/>
        <v>436.44525714285714</v>
      </c>
      <c r="AT16" s="196">
        <f t="shared" si="3"/>
        <v>437.87056994818653</v>
      </c>
      <c r="AU16" s="196">
        <f t="shared" si="3"/>
        <v>370.14511718749998</v>
      </c>
      <c r="AV16" s="196">
        <f t="shared" si="3"/>
        <v>395.65716312056742</v>
      </c>
      <c r="AW16" s="196">
        <f t="shared" si="3"/>
        <v>435.04788194444444</v>
      </c>
      <c r="AX16" s="42"/>
    </row>
    <row r="17" spans="1:50" x14ac:dyDescent="0.35">
      <c r="A17" s="97"/>
      <c r="B17" s="19"/>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42"/>
    </row>
    <row r="18" spans="1:50" x14ac:dyDescent="0.35">
      <c r="A18" s="99" t="s">
        <v>352</v>
      </c>
      <c r="B18" s="19"/>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42"/>
    </row>
    <row r="19" spans="1:50" ht="15" thickBot="1" x14ac:dyDescent="0.4"/>
    <row r="20" spans="1:50" s="2" customFormat="1" x14ac:dyDescent="0.35">
      <c r="A20" s="91" t="s">
        <v>353</v>
      </c>
      <c r="B20" s="33" t="s">
        <v>354</v>
      </c>
      <c r="C20" s="456" t="s">
        <v>153</v>
      </c>
      <c r="D20" s="14">
        <v>42736</v>
      </c>
      <c r="E20" s="14">
        <v>42767</v>
      </c>
      <c r="F20" s="14">
        <v>42795</v>
      </c>
      <c r="G20" s="14">
        <v>42826</v>
      </c>
      <c r="H20" s="14">
        <v>42856</v>
      </c>
      <c r="I20" s="14">
        <v>42887</v>
      </c>
      <c r="J20" s="14">
        <v>42917</v>
      </c>
      <c r="K20" s="14">
        <v>42948</v>
      </c>
      <c r="L20" s="14">
        <v>42979</v>
      </c>
      <c r="M20" s="14">
        <v>43009</v>
      </c>
      <c r="N20" s="14">
        <v>43040</v>
      </c>
      <c r="O20" s="14">
        <v>43070</v>
      </c>
      <c r="P20" s="14">
        <v>43101</v>
      </c>
      <c r="Q20" s="14">
        <v>43132</v>
      </c>
      <c r="R20" s="14">
        <v>43160</v>
      </c>
      <c r="S20" s="14">
        <v>43191</v>
      </c>
      <c r="T20" s="14">
        <v>43221</v>
      </c>
      <c r="U20" s="14">
        <v>43252</v>
      </c>
      <c r="V20" s="14">
        <v>43282</v>
      </c>
      <c r="W20" s="14">
        <v>43313</v>
      </c>
      <c r="X20" s="14">
        <v>43344</v>
      </c>
      <c r="Y20" s="14">
        <v>43374</v>
      </c>
      <c r="Z20" s="14">
        <v>43405</v>
      </c>
      <c r="AA20" s="14">
        <v>43435</v>
      </c>
      <c r="AB20" s="14">
        <v>43466</v>
      </c>
      <c r="AC20" s="14">
        <v>43497</v>
      </c>
      <c r="AD20" s="14">
        <v>43525</v>
      </c>
      <c r="AE20" s="14">
        <v>43556</v>
      </c>
      <c r="AF20" s="14">
        <v>43586</v>
      </c>
      <c r="AG20" s="14">
        <v>43617</v>
      </c>
      <c r="AH20" s="14">
        <v>43647</v>
      </c>
      <c r="AI20" s="14">
        <v>43678</v>
      </c>
      <c r="AJ20" s="14">
        <v>43709</v>
      </c>
      <c r="AK20" s="14">
        <v>43739</v>
      </c>
      <c r="AL20" s="14">
        <v>43770</v>
      </c>
      <c r="AM20" s="14">
        <v>43800</v>
      </c>
      <c r="AN20" s="14">
        <v>43831</v>
      </c>
      <c r="AO20" s="14">
        <v>43862</v>
      </c>
      <c r="AP20" s="14">
        <v>43891</v>
      </c>
      <c r="AQ20" s="14">
        <v>43922</v>
      </c>
      <c r="AR20" s="14">
        <v>43952</v>
      </c>
      <c r="AS20" s="14">
        <v>43983</v>
      </c>
      <c r="AT20" s="14">
        <v>44013</v>
      </c>
      <c r="AU20" s="14">
        <v>44044</v>
      </c>
      <c r="AV20" s="14">
        <v>44075</v>
      </c>
      <c r="AW20" s="15">
        <v>44105</v>
      </c>
    </row>
    <row r="21" spans="1:50" s="88" customFormat="1" x14ac:dyDescent="0.35">
      <c r="A21" s="423" t="s">
        <v>134</v>
      </c>
      <c r="B21" s="87" t="s">
        <v>162</v>
      </c>
      <c r="C21" s="193">
        <f>AVERAGE(D21:AW21)</f>
        <v>164913.58695652173</v>
      </c>
      <c r="D21" s="193">
        <v>152377</v>
      </c>
      <c r="E21" s="193">
        <v>157634</v>
      </c>
      <c r="F21" s="193">
        <v>178402</v>
      </c>
      <c r="G21" s="193">
        <v>150308</v>
      </c>
      <c r="H21" s="193">
        <v>162422</v>
      </c>
      <c r="I21" s="193">
        <v>172196</v>
      </c>
      <c r="J21" s="193">
        <v>158691</v>
      </c>
      <c r="K21" s="193">
        <v>185257</v>
      </c>
      <c r="L21" s="193">
        <v>177648</v>
      </c>
      <c r="M21" s="193">
        <v>183264</v>
      </c>
      <c r="N21" s="193">
        <v>183322</v>
      </c>
      <c r="O21" s="193">
        <v>178324</v>
      </c>
      <c r="P21" s="193">
        <v>190965</v>
      </c>
      <c r="Q21" s="193">
        <v>194087</v>
      </c>
      <c r="R21" s="193">
        <v>196575</v>
      </c>
      <c r="S21" s="193">
        <v>200051</v>
      </c>
      <c r="T21" s="193">
        <v>200057</v>
      </c>
      <c r="U21" s="193">
        <v>174954</v>
      </c>
      <c r="V21" s="193">
        <v>168425</v>
      </c>
      <c r="W21" s="193">
        <v>170478</v>
      </c>
      <c r="X21" s="193">
        <v>154089</v>
      </c>
      <c r="Y21" s="193">
        <v>182240</v>
      </c>
      <c r="Z21" s="193">
        <v>156722</v>
      </c>
      <c r="AA21" s="193">
        <v>151235</v>
      </c>
      <c r="AB21" s="193">
        <v>200367</v>
      </c>
      <c r="AC21" s="193">
        <v>176944</v>
      </c>
      <c r="AD21" s="193">
        <v>193351</v>
      </c>
      <c r="AE21" s="193">
        <v>195278</v>
      </c>
      <c r="AF21" s="193">
        <v>195476</v>
      </c>
      <c r="AG21" s="193">
        <v>202193</v>
      </c>
      <c r="AH21" s="193">
        <v>208594</v>
      </c>
      <c r="AI21" s="193">
        <v>189309</v>
      </c>
      <c r="AJ21" s="193">
        <v>183837</v>
      </c>
      <c r="AK21" s="193">
        <v>189791</v>
      </c>
      <c r="AL21" s="193">
        <v>162455</v>
      </c>
      <c r="AM21" s="193">
        <v>176071</v>
      </c>
      <c r="AN21" s="193">
        <v>194046</v>
      </c>
      <c r="AO21" s="193">
        <v>178258</v>
      </c>
      <c r="AP21" s="193">
        <v>138165</v>
      </c>
      <c r="AQ21" s="193">
        <v>59858</v>
      </c>
      <c r="AR21" s="193">
        <v>72723</v>
      </c>
      <c r="AS21" s="193">
        <v>76217</v>
      </c>
      <c r="AT21" s="193">
        <v>84230</v>
      </c>
      <c r="AU21" s="193">
        <v>94508</v>
      </c>
      <c r="AV21" s="193">
        <v>110588</v>
      </c>
      <c r="AW21" s="194">
        <v>124043</v>
      </c>
    </row>
    <row r="22" spans="1:50" s="51" customFormat="1" x14ac:dyDescent="0.35">
      <c r="A22" s="29" t="s">
        <v>134</v>
      </c>
      <c r="B22" s="9" t="s">
        <v>166</v>
      </c>
      <c r="C22" s="193">
        <f>AVERAGE(D22:AW22)</f>
        <v>446.29860940554397</v>
      </c>
      <c r="D22" s="193">
        <f>D21/D25</f>
        <v>359.37971698113205</v>
      </c>
      <c r="E22" s="193">
        <f t="shared" ref="E22:AW22" si="4">E21/E25</f>
        <v>370.90352941176468</v>
      </c>
      <c r="F22" s="193">
        <f t="shared" si="4"/>
        <v>412.013856812933</v>
      </c>
      <c r="G22" s="193">
        <f t="shared" si="4"/>
        <v>375.77</v>
      </c>
      <c r="H22" s="193">
        <f t="shared" si="4"/>
        <v>398.09313725490193</v>
      </c>
      <c r="I22" s="193">
        <f t="shared" si="4"/>
        <v>417.95145631067959</v>
      </c>
      <c r="J22" s="193">
        <f t="shared" si="4"/>
        <v>432.40054495912807</v>
      </c>
      <c r="K22" s="193">
        <f t="shared" si="4"/>
        <v>456.29802955665025</v>
      </c>
      <c r="L22" s="193">
        <f t="shared" si="4"/>
        <v>426.01438848920861</v>
      </c>
      <c r="M22" s="193">
        <f t="shared" si="4"/>
        <v>430.19718309859155</v>
      </c>
      <c r="N22" s="193">
        <f t="shared" si="4"/>
        <v>428.32242990654208</v>
      </c>
      <c r="O22" s="193">
        <f t="shared" si="4"/>
        <v>426.61244019138758</v>
      </c>
      <c r="P22" s="193">
        <f t="shared" si="4"/>
        <v>434.01136363636363</v>
      </c>
      <c r="Q22" s="193">
        <f t="shared" si="4"/>
        <v>469.94430992736079</v>
      </c>
      <c r="R22" s="193">
        <f t="shared" si="4"/>
        <v>488.99253731343282</v>
      </c>
      <c r="S22" s="193">
        <f t="shared" si="4"/>
        <v>478.59090909090907</v>
      </c>
      <c r="T22" s="193">
        <f t="shared" si="4"/>
        <v>470.7223529411765</v>
      </c>
      <c r="U22" s="193">
        <f t="shared" si="4"/>
        <v>452.07751937984494</v>
      </c>
      <c r="V22" s="193">
        <f t="shared" si="4"/>
        <v>431.85897435897436</v>
      </c>
      <c r="W22" s="193">
        <f t="shared" si="4"/>
        <v>474.86908077994428</v>
      </c>
      <c r="X22" s="193">
        <f t="shared" si="4"/>
        <v>409.81117021276594</v>
      </c>
      <c r="Y22" s="193">
        <f t="shared" si="4"/>
        <v>457.8894472361809</v>
      </c>
      <c r="Z22" s="193">
        <f t="shared" si="4"/>
        <v>376.73557692307691</v>
      </c>
      <c r="AA22" s="193">
        <f t="shared" si="4"/>
        <v>421.26740947075211</v>
      </c>
      <c r="AB22" s="193">
        <f t="shared" si="4"/>
        <v>471.45176470588234</v>
      </c>
      <c r="AC22" s="193">
        <f t="shared" si="4"/>
        <v>434.75184275184273</v>
      </c>
      <c r="AD22" s="193">
        <f t="shared" si="4"/>
        <v>465.90602409638552</v>
      </c>
      <c r="AE22" s="193">
        <f t="shared" si="4"/>
        <v>494.37468354430382</v>
      </c>
      <c r="AF22" s="193">
        <f t="shared" si="4"/>
        <v>489.91478696741854</v>
      </c>
      <c r="AG22" s="193">
        <f t="shared" si="4"/>
        <v>513.18020304568529</v>
      </c>
      <c r="AH22" s="193">
        <f t="shared" si="4"/>
        <v>559.23324396782846</v>
      </c>
      <c r="AI22" s="193">
        <f t="shared" si="4"/>
        <v>469.74937965260546</v>
      </c>
      <c r="AJ22" s="193">
        <f t="shared" si="4"/>
        <v>475.03100775193798</v>
      </c>
      <c r="AK22" s="193">
        <f t="shared" si="4"/>
        <v>496.83507853403142</v>
      </c>
      <c r="AL22" s="193">
        <f t="shared" si="4"/>
        <v>473.62973760932942</v>
      </c>
      <c r="AM22" s="193">
        <f t="shared" si="4"/>
        <v>468.27393617021278</v>
      </c>
      <c r="AN22" s="193">
        <f t="shared" si="4"/>
        <v>485.11500000000001</v>
      </c>
      <c r="AO22" s="193">
        <f t="shared" si="4"/>
        <v>450.14646464646466</v>
      </c>
      <c r="AP22" s="193">
        <f t="shared" si="4"/>
        <v>388.10393258426967</v>
      </c>
      <c r="AQ22" s="193">
        <f t="shared" si="4"/>
        <v>490.63934426229508</v>
      </c>
      <c r="AR22" s="193">
        <f t="shared" si="4"/>
        <v>538.68888888888887</v>
      </c>
      <c r="AS22" s="193">
        <f t="shared" si="4"/>
        <v>435.52571428571429</v>
      </c>
      <c r="AT22" s="193">
        <f t="shared" si="4"/>
        <v>436.42487046632124</v>
      </c>
      <c r="AU22" s="193">
        <f t="shared" si="4"/>
        <v>369.171875</v>
      </c>
      <c r="AV22" s="193">
        <f t="shared" si="4"/>
        <v>392.15602836879435</v>
      </c>
      <c r="AW22" s="194">
        <f t="shared" si="4"/>
        <v>430.70486111111109</v>
      </c>
    </row>
    <row r="23" spans="1:50" s="51" customFormat="1" x14ac:dyDescent="0.35">
      <c r="A23" s="29" t="s">
        <v>134</v>
      </c>
      <c r="B23" s="9" t="s">
        <v>133</v>
      </c>
      <c r="C23" s="126">
        <f>AVERAGE(D23:AW23)</f>
        <v>3219.4565217391305</v>
      </c>
      <c r="D23" s="126">
        <v>3426</v>
      </c>
      <c r="E23" s="126">
        <v>3484</v>
      </c>
      <c r="F23" s="126">
        <v>3967</v>
      </c>
      <c r="G23" s="126">
        <v>3377</v>
      </c>
      <c r="H23" s="126">
        <v>3568</v>
      </c>
      <c r="I23" s="126">
        <v>3642</v>
      </c>
      <c r="J23" s="126">
        <v>3371</v>
      </c>
      <c r="K23" s="126">
        <v>3933</v>
      </c>
      <c r="L23" s="126">
        <v>3617</v>
      </c>
      <c r="M23" s="126">
        <v>3717</v>
      </c>
      <c r="N23" s="126">
        <v>3723</v>
      </c>
      <c r="O23" s="126">
        <v>3507</v>
      </c>
      <c r="P23" s="126">
        <v>3725</v>
      </c>
      <c r="Q23" s="126">
        <v>3672</v>
      </c>
      <c r="R23" s="126">
        <v>3686</v>
      </c>
      <c r="S23" s="126">
        <v>3628</v>
      </c>
      <c r="T23" s="126">
        <v>3882</v>
      </c>
      <c r="U23" s="126">
        <v>3387</v>
      </c>
      <c r="V23" s="126">
        <v>3269</v>
      </c>
      <c r="W23" s="126">
        <v>3411</v>
      </c>
      <c r="X23" s="126">
        <v>3035</v>
      </c>
      <c r="Y23" s="126">
        <v>3542</v>
      </c>
      <c r="Z23" s="126">
        <v>3226</v>
      </c>
      <c r="AA23" s="126">
        <v>3104</v>
      </c>
      <c r="AB23" s="126">
        <v>3833</v>
      </c>
      <c r="AC23" s="126">
        <v>3394</v>
      </c>
      <c r="AD23" s="126">
        <v>3858</v>
      </c>
      <c r="AE23" s="126">
        <v>3821</v>
      </c>
      <c r="AF23" s="126">
        <v>3673</v>
      </c>
      <c r="AG23" s="126">
        <v>3617</v>
      </c>
      <c r="AH23" s="126">
        <v>3900</v>
      </c>
      <c r="AI23" s="126">
        <v>3632</v>
      </c>
      <c r="AJ23" s="126">
        <v>3466</v>
      </c>
      <c r="AK23" s="126">
        <v>3521</v>
      </c>
      <c r="AL23" s="126">
        <v>2927</v>
      </c>
      <c r="AM23" s="126">
        <v>3276</v>
      </c>
      <c r="AN23" s="126">
        <v>3633</v>
      </c>
      <c r="AO23" s="126">
        <v>3371</v>
      </c>
      <c r="AP23" s="126">
        <v>2524</v>
      </c>
      <c r="AQ23" s="126">
        <v>941</v>
      </c>
      <c r="AR23" s="126">
        <v>1122</v>
      </c>
      <c r="AS23" s="126">
        <v>1260</v>
      </c>
      <c r="AT23" s="126">
        <v>1475</v>
      </c>
      <c r="AU23" s="126">
        <v>1736</v>
      </c>
      <c r="AV23" s="126">
        <v>2002</v>
      </c>
      <c r="AW23" s="404">
        <v>2214</v>
      </c>
    </row>
    <row r="24" spans="1:50" s="51" customFormat="1" x14ac:dyDescent="0.35">
      <c r="A24" s="29" t="s">
        <v>134</v>
      </c>
      <c r="B24" s="9" t="s">
        <v>167</v>
      </c>
      <c r="C24" s="126">
        <f>AVERAGE(D24:AW24)</f>
        <v>53622.853396241342</v>
      </c>
      <c r="D24" s="126">
        <f>SUM(D29,D34,D39,D44,D49,D54,D59,D64,D69,D74,D79)</f>
        <v>48673</v>
      </c>
      <c r="E24" s="126">
        <f t="shared" ref="E24:AW24" si="5">SUM(E29,E34,E39,E44,E49,E54,E59,E64,E69,E74,E79)</f>
        <v>50412</v>
      </c>
      <c r="F24" s="126">
        <f t="shared" si="5"/>
        <v>57098</v>
      </c>
      <c r="G24" s="126">
        <f t="shared" si="5"/>
        <v>47010</v>
      </c>
      <c r="H24" s="126">
        <f t="shared" si="5"/>
        <v>49850</v>
      </c>
      <c r="I24" s="126">
        <f t="shared" si="5"/>
        <v>53784</v>
      </c>
      <c r="J24" s="126">
        <f t="shared" si="5"/>
        <v>50380.256227101592</v>
      </c>
      <c r="K24" s="126">
        <f t="shared" si="5"/>
        <v>59625</v>
      </c>
      <c r="L24" s="126">
        <f t="shared" si="5"/>
        <v>58323</v>
      </c>
      <c r="M24" s="126">
        <f t="shared" si="5"/>
        <v>59595</v>
      </c>
      <c r="N24" s="126">
        <f t="shared" si="5"/>
        <v>60568</v>
      </c>
      <c r="O24" s="126">
        <f t="shared" si="5"/>
        <v>58668</v>
      </c>
      <c r="P24" s="126">
        <f t="shared" si="5"/>
        <v>61439</v>
      </c>
      <c r="Q24" s="126">
        <f t="shared" si="5"/>
        <v>64228</v>
      </c>
      <c r="R24" s="126">
        <f t="shared" si="5"/>
        <v>66140</v>
      </c>
      <c r="S24" s="126">
        <f t="shared" si="5"/>
        <v>67901</v>
      </c>
      <c r="T24" s="126">
        <f t="shared" si="5"/>
        <v>64859</v>
      </c>
      <c r="U24" s="126">
        <f t="shared" si="5"/>
        <v>56862</v>
      </c>
      <c r="V24" s="126">
        <f t="shared" si="5"/>
        <v>55261</v>
      </c>
      <c r="W24" s="126">
        <f t="shared" si="5"/>
        <v>55293</v>
      </c>
      <c r="X24" s="126">
        <f t="shared" si="5"/>
        <v>50279</v>
      </c>
      <c r="Y24" s="126">
        <f t="shared" si="5"/>
        <v>59654</v>
      </c>
      <c r="Z24" s="126">
        <f t="shared" si="5"/>
        <v>51220</v>
      </c>
      <c r="AA24" s="126">
        <f t="shared" si="5"/>
        <v>48358</v>
      </c>
      <c r="AB24" s="126">
        <f t="shared" si="5"/>
        <v>61685</v>
      </c>
      <c r="AC24" s="126">
        <f t="shared" si="5"/>
        <v>54300</v>
      </c>
      <c r="AD24" s="126">
        <f t="shared" si="5"/>
        <v>59151</v>
      </c>
      <c r="AE24" s="126">
        <f t="shared" si="5"/>
        <v>59878</v>
      </c>
      <c r="AF24" s="126">
        <f t="shared" si="5"/>
        <v>63342</v>
      </c>
      <c r="AG24" s="126">
        <f t="shared" si="5"/>
        <v>66814</v>
      </c>
      <c r="AH24" s="126">
        <f t="shared" si="5"/>
        <v>68230</v>
      </c>
      <c r="AI24" s="126">
        <f t="shared" si="5"/>
        <v>60258</v>
      </c>
      <c r="AJ24" s="126">
        <f t="shared" si="5"/>
        <v>59082</v>
      </c>
      <c r="AK24" s="126">
        <f t="shared" si="5"/>
        <v>60527</v>
      </c>
      <c r="AL24" s="126">
        <f t="shared" si="5"/>
        <v>53869</v>
      </c>
      <c r="AM24" s="126">
        <f t="shared" si="5"/>
        <v>57701</v>
      </c>
      <c r="AN24" s="126">
        <f t="shared" si="5"/>
        <v>62706</v>
      </c>
      <c r="AO24" s="126">
        <f t="shared" si="5"/>
        <v>57678</v>
      </c>
      <c r="AP24" s="126">
        <f t="shared" si="5"/>
        <v>43893</v>
      </c>
      <c r="AQ24" s="126">
        <f t="shared" si="5"/>
        <v>20141</v>
      </c>
      <c r="AR24" s="126">
        <f t="shared" si="5"/>
        <v>24599</v>
      </c>
      <c r="AS24" s="126">
        <f t="shared" si="5"/>
        <v>27655</v>
      </c>
      <c r="AT24" s="126">
        <f t="shared" si="5"/>
        <v>29886</v>
      </c>
      <c r="AU24" s="126">
        <f t="shared" si="5"/>
        <v>34430</v>
      </c>
      <c r="AV24" s="126">
        <f t="shared" si="5"/>
        <v>40201</v>
      </c>
      <c r="AW24" s="404">
        <f t="shared" si="5"/>
        <v>45145</v>
      </c>
    </row>
    <row r="25" spans="1:50" s="51" customFormat="1" x14ac:dyDescent="0.35">
      <c r="A25" s="29" t="s">
        <v>134</v>
      </c>
      <c r="B25" s="9" t="s">
        <v>132</v>
      </c>
      <c r="C25" s="126">
        <f>AVERAGE(D25:AW25)</f>
        <v>370.63043478260869</v>
      </c>
      <c r="D25" s="126">
        <v>424</v>
      </c>
      <c r="E25" s="126">
        <v>425</v>
      </c>
      <c r="F25" s="126">
        <v>433</v>
      </c>
      <c r="G25" s="126">
        <v>400</v>
      </c>
      <c r="H25" s="126">
        <v>408</v>
      </c>
      <c r="I25" s="126">
        <v>412</v>
      </c>
      <c r="J25" s="126">
        <v>367</v>
      </c>
      <c r="K25" s="126">
        <v>406</v>
      </c>
      <c r="L25" s="126">
        <v>417</v>
      </c>
      <c r="M25" s="126">
        <v>426</v>
      </c>
      <c r="N25" s="126">
        <v>428</v>
      </c>
      <c r="O25" s="126">
        <v>418</v>
      </c>
      <c r="P25" s="126">
        <v>440</v>
      </c>
      <c r="Q25" s="126">
        <v>413</v>
      </c>
      <c r="R25" s="126">
        <v>402</v>
      </c>
      <c r="S25" s="126">
        <v>418</v>
      </c>
      <c r="T25" s="126">
        <v>425</v>
      </c>
      <c r="U25" s="126">
        <v>387</v>
      </c>
      <c r="V25" s="126">
        <v>390</v>
      </c>
      <c r="W25" s="126">
        <v>359</v>
      </c>
      <c r="X25" s="126">
        <v>376</v>
      </c>
      <c r="Y25" s="126">
        <v>398</v>
      </c>
      <c r="Z25" s="126">
        <v>416</v>
      </c>
      <c r="AA25" s="126">
        <v>359</v>
      </c>
      <c r="AB25" s="126">
        <v>425</v>
      </c>
      <c r="AC25" s="126">
        <v>407</v>
      </c>
      <c r="AD25" s="126">
        <v>415</v>
      </c>
      <c r="AE25" s="126">
        <v>395</v>
      </c>
      <c r="AF25" s="126">
        <v>399</v>
      </c>
      <c r="AG25" s="126">
        <v>394</v>
      </c>
      <c r="AH25" s="126">
        <v>373</v>
      </c>
      <c r="AI25" s="126">
        <v>403</v>
      </c>
      <c r="AJ25" s="126">
        <v>387</v>
      </c>
      <c r="AK25" s="126">
        <v>382</v>
      </c>
      <c r="AL25" s="126">
        <v>343</v>
      </c>
      <c r="AM25" s="126">
        <v>376</v>
      </c>
      <c r="AN25" s="126">
        <v>400</v>
      </c>
      <c r="AO25" s="126">
        <v>396</v>
      </c>
      <c r="AP25" s="126">
        <v>356</v>
      </c>
      <c r="AQ25" s="126">
        <v>122</v>
      </c>
      <c r="AR25" s="126">
        <v>135</v>
      </c>
      <c r="AS25" s="126">
        <v>175</v>
      </c>
      <c r="AT25" s="126">
        <v>193</v>
      </c>
      <c r="AU25" s="126">
        <v>256</v>
      </c>
      <c r="AV25" s="126">
        <v>282</v>
      </c>
      <c r="AW25" s="404">
        <v>288</v>
      </c>
    </row>
    <row r="26" spans="1:50" x14ac:dyDescent="0.35">
      <c r="A26" s="27" t="s">
        <v>355</v>
      </c>
      <c r="B26" s="3" t="s">
        <v>162</v>
      </c>
      <c r="C26" s="145">
        <f t="shared" ref="C26:C80" si="6">AVERAGE(D26:AW26)</f>
        <v>0</v>
      </c>
      <c r="D26" s="145">
        <v>0</v>
      </c>
      <c r="E26" s="145">
        <v>0</v>
      </c>
      <c r="F26" s="145">
        <v>0</v>
      </c>
      <c r="G26" s="145">
        <v>0</v>
      </c>
      <c r="H26" s="145">
        <v>0</v>
      </c>
      <c r="I26" s="145">
        <v>0</v>
      </c>
      <c r="J26" s="145">
        <v>0</v>
      </c>
      <c r="K26" s="145">
        <v>0</v>
      </c>
      <c r="L26" s="145">
        <v>0</v>
      </c>
      <c r="M26" s="145">
        <v>0</v>
      </c>
      <c r="N26" s="145">
        <v>0</v>
      </c>
      <c r="O26" s="145">
        <v>0</v>
      </c>
      <c r="P26" s="145">
        <v>0</v>
      </c>
      <c r="Q26" s="145">
        <v>0</v>
      </c>
      <c r="R26" s="145">
        <v>0</v>
      </c>
      <c r="S26" s="145">
        <v>0</v>
      </c>
      <c r="T26" s="145">
        <v>0</v>
      </c>
      <c r="U26" s="145">
        <v>0</v>
      </c>
      <c r="V26" s="145">
        <v>0</v>
      </c>
      <c r="W26" s="145">
        <v>0</v>
      </c>
      <c r="X26" s="145">
        <v>0</v>
      </c>
      <c r="Y26" s="145">
        <v>0</v>
      </c>
      <c r="Z26" s="145">
        <v>0</v>
      </c>
      <c r="AA26" s="145">
        <v>0</v>
      </c>
      <c r="AB26" s="145">
        <v>0</v>
      </c>
      <c r="AC26" s="145">
        <v>0</v>
      </c>
      <c r="AD26" s="145">
        <v>0</v>
      </c>
      <c r="AE26" s="145">
        <v>0</v>
      </c>
      <c r="AF26" s="145">
        <v>0</v>
      </c>
      <c r="AG26" s="145">
        <v>0</v>
      </c>
      <c r="AH26" s="145">
        <v>0</v>
      </c>
      <c r="AI26" s="145">
        <v>0</v>
      </c>
      <c r="AJ26" s="145">
        <v>0</v>
      </c>
      <c r="AK26" s="145">
        <v>0</v>
      </c>
      <c r="AL26" s="145">
        <v>0</v>
      </c>
      <c r="AM26" s="145">
        <v>0</v>
      </c>
      <c r="AN26" s="145">
        <v>0</v>
      </c>
      <c r="AO26" s="145">
        <v>0</v>
      </c>
      <c r="AP26" s="145">
        <v>0</v>
      </c>
      <c r="AQ26" s="145">
        <v>0</v>
      </c>
      <c r="AR26" s="145">
        <v>0</v>
      </c>
      <c r="AS26" s="145">
        <v>0</v>
      </c>
      <c r="AT26" s="145">
        <v>0</v>
      </c>
      <c r="AU26" s="145">
        <v>0</v>
      </c>
      <c r="AV26" s="145">
        <v>0</v>
      </c>
      <c r="AW26" s="195">
        <v>0</v>
      </c>
    </row>
    <row r="27" spans="1:50" x14ac:dyDescent="0.35">
      <c r="A27" s="90" t="s">
        <v>355</v>
      </c>
      <c r="B27" s="12" t="s">
        <v>166</v>
      </c>
      <c r="C27" s="145">
        <f t="shared" si="6"/>
        <v>0</v>
      </c>
      <c r="D27" s="223">
        <v>0</v>
      </c>
      <c r="E27" s="223">
        <v>0</v>
      </c>
      <c r="F27" s="223">
        <v>0</v>
      </c>
      <c r="G27" s="223">
        <v>0</v>
      </c>
      <c r="H27" s="223">
        <v>0</v>
      </c>
      <c r="I27" s="223">
        <v>0</v>
      </c>
      <c r="J27" s="223">
        <v>0</v>
      </c>
      <c r="K27" s="223">
        <v>0</v>
      </c>
      <c r="L27" s="223">
        <v>0</v>
      </c>
      <c r="M27" s="223">
        <v>0</v>
      </c>
      <c r="N27" s="223">
        <v>0</v>
      </c>
      <c r="O27" s="223">
        <v>0</v>
      </c>
      <c r="P27" s="223">
        <v>0</v>
      </c>
      <c r="Q27" s="223">
        <v>0</v>
      </c>
      <c r="R27" s="223">
        <v>0</v>
      </c>
      <c r="S27" s="223">
        <v>0</v>
      </c>
      <c r="T27" s="223">
        <v>0</v>
      </c>
      <c r="U27" s="223">
        <v>0</v>
      </c>
      <c r="V27" s="223">
        <v>0</v>
      </c>
      <c r="W27" s="223">
        <v>0</v>
      </c>
      <c r="X27" s="223">
        <v>0</v>
      </c>
      <c r="Y27" s="223">
        <v>0</v>
      </c>
      <c r="Z27" s="223">
        <v>0</v>
      </c>
      <c r="AA27" s="223">
        <v>0</v>
      </c>
      <c r="AB27" s="223">
        <v>0</v>
      </c>
      <c r="AC27" s="223">
        <v>0</v>
      </c>
      <c r="AD27" s="223">
        <v>0</v>
      </c>
      <c r="AE27" s="223">
        <v>0</v>
      </c>
      <c r="AF27" s="223">
        <v>0</v>
      </c>
      <c r="AG27" s="223">
        <v>0</v>
      </c>
      <c r="AH27" s="223">
        <v>0</v>
      </c>
      <c r="AI27" s="223">
        <v>0</v>
      </c>
      <c r="AJ27" s="223">
        <v>0</v>
      </c>
      <c r="AK27" s="223">
        <v>0</v>
      </c>
      <c r="AL27" s="223">
        <v>0</v>
      </c>
      <c r="AM27" s="223">
        <v>0</v>
      </c>
      <c r="AN27" s="223">
        <v>0</v>
      </c>
      <c r="AO27" s="223">
        <v>0</v>
      </c>
      <c r="AP27" s="223">
        <v>0</v>
      </c>
      <c r="AQ27" s="223">
        <v>0</v>
      </c>
      <c r="AR27" s="223">
        <v>0</v>
      </c>
      <c r="AS27" s="223">
        <v>0</v>
      </c>
      <c r="AT27" s="223">
        <v>0</v>
      </c>
      <c r="AU27" s="223">
        <v>0</v>
      </c>
      <c r="AV27" s="223">
        <v>0</v>
      </c>
      <c r="AW27" s="224">
        <v>0</v>
      </c>
    </row>
    <row r="28" spans="1:50" x14ac:dyDescent="0.35">
      <c r="A28" s="27" t="s">
        <v>355</v>
      </c>
      <c r="B28" s="3" t="s">
        <v>133</v>
      </c>
      <c r="C28" s="4">
        <f t="shared" si="6"/>
        <v>0</v>
      </c>
      <c r="D28" s="3">
        <v>0</v>
      </c>
      <c r="E28" s="3">
        <v>0</v>
      </c>
      <c r="F28" s="3">
        <v>0</v>
      </c>
      <c r="G28" s="3">
        <v>0</v>
      </c>
      <c r="H28" s="3">
        <v>0</v>
      </c>
      <c r="I28" s="3">
        <v>0</v>
      </c>
      <c r="J28" s="3">
        <v>0</v>
      </c>
      <c r="K28" s="3">
        <v>0</v>
      </c>
      <c r="L28" s="3">
        <v>0</v>
      </c>
      <c r="M28" s="3">
        <v>0</v>
      </c>
      <c r="N28" s="3">
        <v>0</v>
      </c>
      <c r="O28" s="3">
        <v>0</v>
      </c>
      <c r="P28" s="3">
        <v>0</v>
      </c>
      <c r="Q28" s="3">
        <v>0</v>
      </c>
      <c r="R28" s="3">
        <v>0</v>
      </c>
      <c r="S28" s="3">
        <v>0</v>
      </c>
      <c r="T28" s="3">
        <v>0</v>
      </c>
      <c r="U28" s="3">
        <v>0</v>
      </c>
      <c r="V28" s="3">
        <v>0</v>
      </c>
      <c r="W28" s="3">
        <v>0</v>
      </c>
      <c r="X28" s="3">
        <v>0</v>
      </c>
      <c r="Y28" s="3">
        <v>0</v>
      </c>
      <c r="Z28" s="3">
        <v>0</v>
      </c>
      <c r="AA28" s="3">
        <v>0</v>
      </c>
      <c r="AB28" s="3">
        <v>0</v>
      </c>
      <c r="AC28" s="3">
        <v>0</v>
      </c>
      <c r="AD28" s="3">
        <v>0</v>
      </c>
      <c r="AE28" s="3">
        <v>0</v>
      </c>
      <c r="AF28" s="3">
        <v>0</v>
      </c>
      <c r="AG28" s="3">
        <v>0</v>
      </c>
      <c r="AH28" s="3">
        <v>0</v>
      </c>
      <c r="AI28" s="3">
        <v>0</v>
      </c>
      <c r="AJ28" s="3">
        <v>0</v>
      </c>
      <c r="AK28" s="3">
        <v>0</v>
      </c>
      <c r="AL28" s="3">
        <v>0</v>
      </c>
      <c r="AM28" s="3">
        <v>0</v>
      </c>
      <c r="AN28" s="3">
        <v>0</v>
      </c>
      <c r="AO28" s="3">
        <v>0</v>
      </c>
      <c r="AP28" s="3">
        <v>0</v>
      </c>
      <c r="AQ28" s="3">
        <v>0</v>
      </c>
      <c r="AR28" s="3">
        <v>0</v>
      </c>
      <c r="AS28" s="3">
        <v>0</v>
      </c>
      <c r="AT28" s="3">
        <v>0</v>
      </c>
      <c r="AU28" s="3">
        <v>0</v>
      </c>
      <c r="AV28" s="3">
        <v>0</v>
      </c>
      <c r="AW28" s="10">
        <v>0</v>
      </c>
    </row>
    <row r="29" spans="1:50" x14ac:dyDescent="0.35">
      <c r="A29" s="27" t="s">
        <v>355</v>
      </c>
      <c r="B29" s="3" t="s">
        <v>167</v>
      </c>
      <c r="C29" s="4">
        <f t="shared" si="6"/>
        <v>0</v>
      </c>
      <c r="D29" s="3">
        <v>0</v>
      </c>
      <c r="E29" s="3">
        <v>0</v>
      </c>
      <c r="F29" s="3">
        <v>0</v>
      </c>
      <c r="G29" s="3">
        <v>0</v>
      </c>
      <c r="H29" s="3">
        <v>0</v>
      </c>
      <c r="I29" s="3">
        <v>0</v>
      </c>
      <c r="J29" s="3">
        <v>0</v>
      </c>
      <c r="K29" s="3">
        <v>0</v>
      </c>
      <c r="L29" s="3">
        <v>0</v>
      </c>
      <c r="M29" s="3">
        <v>0</v>
      </c>
      <c r="N29" s="3">
        <v>0</v>
      </c>
      <c r="O29" s="3">
        <v>0</v>
      </c>
      <c r="P29" s="3">
        <v>0</v>
      </c>
      <c r="Q29" s="3">
        <v>0</v>
      </c>
      <c r="R29" s="3">
        <v>0</v>
      </c>
      <c r="S29" s="3">
        <v>0</v>
      </c>
      <c r="T29" s="3">
        <v>0</v>
      </c>
      <c r="U29" s="3">
        <v>0</v>
      </c>
      <c r="V29" s="3">
        <v>0</v>
      </c>
      <c r="W29" s="3">
        <v>0</v>
      </c>
      <c r="X29" s="3">
        <v>0</v>
      </c>
      <c r="Y29" s="3">
        <v>0</v>
      </c>
      <c r="Z29" s="3">
        <v>0</v>
      </c>
      <c r="AA29" s="3">
        <v>0</v>
      </c>
      <c r="AB29" s="3">
        <v>0</v>
      </c>
      <c r="AC29" s="3">
        <v>0</v>
      </c>
      <c r="AD29" s="3">
        <v>0</v>
      </c>
      <c r="AE29" s="3">
        <v>0</v>
      </c>
      <c r="AF29" s="3">
        <v>0</v>
      </c>
      <c r="AG29" s="3">
        <v>0</v>
      </c>
      <c r="AH29" s="3">
        <v>0</v>
      </c>
      <c r="AI29" s="3">
        <v>0</v>
      </c>
      <c r="AJ29" s="3">
        <v>0</v>
      </c>
      <c r="AK29" s="3">
        <v>0</v>
      </c>
      <c r="AL29" s="3">
        <v>0</v>
      </c>
      <c r="AM29" s="3">
        <v>0</v>
      </c>
      <c r="AN29" s="3">
        <v>0</v>
      </c>
      <c r="AO29" s="3">
        <v>0</v>
      </c>
      <c r="AP29" s="3">
        <v>0</v>
      </c>
      <c r="AQ29" s="3">
        <v>0</v>
      </c>
      <c r="AR29" s="3">
        <v>0</v>
      </c>
      <c r="AS29" s="3">
        <v>0</v>
      </c>
      <c r="AT29" s="3">
        <v>0</v>
      </c>
      <c r="AU29" s="3">
        <v>0</v>
      </c>
      <c r="AV29" s="3">
        <v>0</v>
      </c>
      <c r="AW29" s="10">
        <v>0</v>
      </c>
    </row>
    <row r="30" spans="1:50" x14ac:dyDescent="0.35">
      <c r="A30" s="27" t="s">
        <v>355</v>
      </c>
      <c r="B30" s="3" t="s">
        <v>132</v>
      </c>
      <c r="C30" s="4">
        <f t="shared" si="6"/>
        <v>0</v>
      </c>
      <c r="D30" s="3">
        <v>0</v>
      </c>
      <c r="E30" s="3">
        <v>0</v>
      </c>
      <c r="F30" s="3">
        <v>0</v>
      </c>
      <c r="G30" s="3">
        <v>0</v>
      </c>
      <c r="H30" s="3">
        <v>0</v>
      </c>
      <c r="I30" s="3">
        <v>0</v>
      </c>
      <c r="J30" s="3">
        <v>0</v>
      </c>
      <c r="K30" s="3">
        <v>0</v>
      </c>
      <c r="L30" s="3">
        <v>0</v>
      </c>
      <c r="M30" s="3">
        <v>0</v>
      </c>
      <c r="N30" s="3">
        <v>0</v>
      </c>
      <c r="O30" s="3">
        <v>0</v>
      </c>
      <c r="P30" s="3">
        <v>0</v>
      </c>
      <c r="Q30" s="3">
        <v>0</v>
      </c>
      <c r="R30" s="3">
        <v>0</v>
      </c>
      <c r="S30" s="3">
        <v>0</v>
      </c>
      <c r="T30" s="3">
        <v>0</v>
      </c>
      <c r="U30" s="3">
        <v>0</v>
      </c>
      <c r="V30" s="3">
        <v>0</v>
      </c>
      <c r="W30" s="3">
        <v>0</v>
      </c>
      <c r="X30" s="3">
        <v>0</v>
      </c>
      <c r="Y30" s="3">
        <v>0</v>
      </c>
      <c r="Z30" s="3">
        <v>0</v>
      </c>
      <c r="AA30" s="3">
        <v>0</v>
      </c>
      <c r="AB30" s="3">
        <v>0</v>
      </c>
      <c r="AC30" s="3">
        <v>0</v>
      </c>
      <c r="AD30" s="3">
        <v>0</v>
      </c>
      <c r="AE30" s="3">
        <v>0</v>
      </c>
      <c r="AF30" s="3">
        <v>0</v>
      </c>
      <c r="AG30" s="3">
        <v>0</v>
      </c>
      <c r="AH30" s="3">
        <v>0</v>
      </c>
      <c r="AI30" s="3">
        <v>0</v>
      </c>
      <c r="AJ30" s="3">
        <v>0</v>
      </c>
      <c r="AK30" s="3">
        <v>0</v>
      </c>
      <c r="AL30" s="3">
        <v>0</v>
      </c>
      <c r="AM30" s="3">
        <v>0</v>
      </c>
      <c r="AN30" s="3">
        <v>0</v>
      </c>
      <c r="AO30" s="3">
        <v>0</v>
      </c>
      <c r="AP30" s="3">
        <v>0</v>
      </c>
      <c r="AQ30" s="3">
        <v>0</v>
      </c>
      <c r="AR30" s="3">
        <v>0</v>
      </c>
      <c r="AS30" s="3">
        <v>0</v>
      </c>
      <c r="AT30" s="3">
        <v>0</v>
      </c>
      <c r="AU30" s="3">
        <v>0</v>
      </c>
      <c r="AV30" s="3">
        <v>0</v>
      </c>
      <c r="AW30" s="10">
        <v>0</v>
      </c>
    </row>
    <row r="31" spans="1:50" x14ac:dyDescent="0.35">
      <c r="A31" s="27" t="s">
        <v>340</v>
      </c>
      <c r="B31" s="3" t="s">
        <v>162</v>
      </c>
      <c r="C31" s="145">
        <f t="shared" si="6"/>
        <v>0</v>
      </c>
      <c r="D31" s="145">
        <v>0</v>
      </c>
      <c r="E31" s="145">
        <v>0</v>
      </c>
      <c r="F31" s="145">
        <v>0</v>
      </c>
      <c r="G31" s="145">
        <v>0</v>
      </c>
      <c r="H31" s="145">
        <v>0</v>
      </c>
      <c r="I31" s="145">
        <v>0</v>
      </c>
      <c r="J31" s="145">
        <v>0</v>
      </c>
      <c r="K31" s="145">
        <v>0</v>
      </c>
      <c r="L31" s="145">
        <v>0</v>
      </c>
      <c r="M31" s="145">
        <v>0</v>
      </c>
      <c r="N31" s="145">
        <v>0</v>
      </c>
      <c r="O31" s="145">
        <v>0</v>
      </c>
      <c r="P31" s="145">
        <v>0</v>
      </c>
      <c r="Q31" s="145">
        <v>0</v>
      </c>
      <c r="R31" s="145">
        <v>0</v>
      </c>
      <c r="S31" s="145">
        <v>0</v>
      </c>
      <c r="T31" s="145">
        <v>0</v>
      </c>
      <c r="U31" s="145">
        <v>0</v>
      </c>
      <c r="V31" s="145">
        <v>0</v>
      </c>
      <c r="W31" s="145">
        <v>0</v>
      </c>
      <c r="X31" s="145">
        <v>0</v>
      </c>
      <c r="Y31" s="145">
        <v>0</v>
      </c>
      <c r="Z31" s="145">
        <v>0</v>
      </c>
      <c r="AA31" s="145">
        <v>0</v>
      </c>
      <c r="AB31" s="145">
        <v>0</v>
      </c>
      <c r="AC31" s="145">
        <v>0</v>
      </c>
      <c r="AD31" s="145">
        <v>0</v>
      </c>
      <c r="AE31" s="145">
        <v>0</v>
      </c>
      <c r="AF31" s="145">
        <v>0</v>
      </c>
      <c r="AG31" s="145">
        <v>0</v>
      </c>
      <c r="AH31" s="145">
        <v>0</v>
      </c>
      <c r="AI31" s="145">
        <v>0</v>
      </c>
      <c r="AJ31" s="145">
        <v>0</v>
      </c>
      <c r="AK31" s="145">
        <v>0</v>
      </c>
      <c r="AL31" s="145">
        <v>0</v>
      </c>
      <c r="AM31" s="145">
        <v>0</v>
      </c>
      <c r="AN31" s="145">
        <v>0</v>
      </c>
      <c r="AO31" s="145">
        <v>0</v>
      </c>
      <c r="AP31" s="145">
        <v>0</v>
      </c>
      <c r="AQ31" s="145">
        <v>0</v>
      </c>
      <c r="AR31" s="145">
        <v>0</v>
      </c>
      <c r="AS31" s="145">
        <v>0</v>
      </c>
      <c r="AT31" s="145">
        <v>0</v>
      </c>
      <c r="AU31" s="145">
        <v>0</v>
      </c>
      <c r="AV31" s="145">
        <v>0</v>
      </c>
      <c r="AW31" s="195">
        <v>0</v>
      </c>
    </row>
    <row r="32" spans="1:50" x14ac:dyDescent="0.35">
      <c r="A32" s="27" t="s">
        <v>340</v>
      </c>
      <c r="B32" s="3" t="s">
        <v>166</v>
      </c>
      <c r="C32" s="145">
        <f t="shared" si="6"/>
        <v>0</v>
      </c>
      <c r="D32" s="145">
        <v>0</v>
      </c>
      <c r="E32" s="145">
        <v>0</v>
      </c>
      <c r="F32" s="145">
        <v>0</v>
      </c>
      <c r="G32" s="145">
        <v>0</v>
      </c>
      <c r="H32" s="145">
        <v>0</v>
      </c>
      <c r="I32" s="145">
        <v>0</v>
      </c>
      <c r="J32" s="145">
        <v>0</v>
      </c>
      <c r="K32" s="145">
        <v>0</v>
      </c>
      <c r="L32" s="145">
        <v>0</v>
      </c>
      <c r="M32" s="145">
        <v>0</v>
      </c>
      <c r="N32" s="145">
        <v>0</v>
      </c>
      <c r="O32" s="145">
        <v>0</v>
      </c>
      <c r="P32" s="145">
        <v>0</v>
      </c>
      <c r="Q32" s="145">
        <v>0</v>
      </c>
      <c r="R32" s="145">
        <v>0</v>
      </c>
      <c r="S32" s="145">
        <v>0</v>
      </c>
      <c r="T32" s="145">
        <v>0</v>
      </c>
      <c r="U32" s="145">
        <v>0</v>
      </c>
      <c r="V32" s="145">
        <v>0</v>
      </c>
      <c r="W32" s="145">
        <v>0</v>
      </c>
      <c r="X32" s="145">
        <v>0</v>
      </c>
      <c r="Y32" s="145">
        <v>0</v>
      </c>
      <c r="Z32" s="145">
        <v>0</v>
      </c>
      <c r="AA32" s="145">
        <v>0</v>
      </c>
      <c r="AB32" s="145">
        <v>0</v>
      </c>
      <c r="AC32" s="145">
        <v>0</v>
      </c>
      <c r="AD32" s="145">
        <v>0</v>
      </c>
      <c r="AE32" s="145">
        <v>0</v>
      </c>
      <c r="AF32" s="145">
        <v>0</v>
      </c>
      <c r="AG32" s="145">
        <v>0</v>
      </c>
      <c r="AH32" s="145">
        <v>0</v>
      </c>
      <c r="AI32" s="145">
        <v>0</v>
      </c>
      <c r="AJ32" s="145">
        <v>0</v>
      </c>
      <c r="AK32" s="145">
        <v>0</v>
      </c>
      <c r="AL32" s="145">
        <v>0</v>
      </c>
      <c r="AM32" s="145">
        <v>0</v>
      </c>
      <c r="AN32" s="145">
        <v>0</v>
      </c>
      <c r="AO32" s="145">
        <v>0</v>
      </c>
      <c r="AP32" s="145">
        <v>0</v>
      </c>
      <c r="AQ32" s="145">
        <v>0</v>
      </c>
      <c r="AR32" s="145">
        <v>0</v>
      </c>
      <c r="AS32" s="145">
        <v>0</v>
      </c>
      <c r="AT32" s="145">
        <v>0</v>
      </c>
      <c r="AU32" s="145">
        <v>0</v>
      </c>
      <c r="AV32" s="145">
        <v>0</v>
      </c>
      <c r="AW32" s="195">
        <v>0</v>
      </c>
    </row>
    <row r="33" spans="1:49" x14ac:dyDescent="0.35">
      <c r="A33" s="27" t="s">
        <v>340</v>
      </c>
      <c r="B33" s="3" t="s">
        <v>133</v>
      </c>
      <c r="C33" s="4">
        <f t="shared" si="6"/>
        <v>0</v>
      </c>
      <c r="D33" s="3">
        <v>0</v>
      </c>
      <c r="E33" s="3">
        <v>0</v>
      </c>
      <c r="F33" s="3">
        <v>0</v>
      </c>
      <c r="G33" s="3">
        <v>0</v>
      </c>
      <c r="H33" s="3">
        <v>0</v>
      </c>
      <c r="I33" s="3">
        <v>0</v>
      </c>
      <c r="J33" s="3">
        <v>0</v>
      </c>
      <c r="K33" s="3">
        <v>0</v>
      </c>
      <c r="L33" s="3">
        <v>0</v>
      </c>
      <c r="M33" s="3">
        <v>0</v>
      </c>
      <c r="N33" s="3">
        <v>0</v>
      </c>
      <c r="O33" s="3">
        <v>0</v>
      </c>
      <c r="P33" s="3">
        <v>0</v>
      </c>
      <c r="Q33" s="3">
        <v>0</v>
      </c>
      <c r="R33" s="3">
        <v>0</v>
      </c>
      <c r="S33" s="3">
        <v>0</v>
      </c>
      <c r="T33" s="3">
        <v>0</v>
      </c>
      <c r="U33" s="3">
        <v>0</v>
      </c>
      <c r="V33" s="3">
        <v>0</v>
      </c>
      <c r="W33" s="3">
        <v>0</v>
      </c>
      <c r="X33" s="3">
        <v>0</v>
      </c>
      <c r="Y33" s="3">
        <v>0</v>
      </c>
      <c r="Z33" s="3">
        <v>0</v>
      </c>
      <c r="AA33" s="3">
        <v>0</v>
      </c>
      <c r="AB33" s="3">
        <v>0</v>
      </c>
      <c r="AC33" s="3">
        <v>0</v>
      </c>
      <c r="AD33" s="3">
        <v>0</v>
      </c>
      <c r="AE33" s="3">
        <v>0</v>
      </c>
      <c r="AF33" s="3">
        <v>0</v>
      </c>
      <c r="AG33" s="3">
        <v>0</v>
      </c>
      <c r="AH33" s="3">
        <v>0</v>
      </c>
      <c r="AI33" s="3">
        <v>0</v>
      </c>
      <c r="AJ33" s="3">
        <v>0</v>
      </c>
      <c r="AK33" s="3">
        <v>0</v>
      </c>
      <c r="AL33" s="3">
        <v>0</v>
      </c>
      <c r="AM33" s="3">
        <v>0</v>
      </c>
      <c r="AN33" s="3">
        <v>0</v>
      </c>
      <c r="AO33" s="3">
        <v>0</v>
      </c>
      <c r="AP33" s="3">
        <v>0</v>
      </c>
      <c r="AQ33" s="3">
        <v>0</v>
      </c>
      <c r="AR33" s="3">
        <v>0</v>
      </c>
      <c r="AS33" s="3">
        <v>0</v>
      </c>
      <c r="AT33" s="3">
        <v>0</v>
      </c>
      <c r="AU33" s="3">
        <v>0</v>
      </c>
      <c r="AV33" s="3">
        <v>0</v>
      </c>
      <c r="AW33" s="10">
        <v>0</v>
      </c>
    </row>
    <row r="34" spans="1:49" x14ac:dyDescent="0.35">
      <c r="A34" s="27" t="s">
        <v>340</v>
      </c>
      <c r="B34" s="3" t="s">
        <v>167</v>
      </c>
      <c r="C34" s="4">
        <f t="shared" si="6"/>
        <v>0</v>
      </c>
      <c r="D34" s="3">
        <v>0</v>
      </c>
      <c r="E34" s="3">
        <v>0</v>
      </c>
      <c r="F34" s="3">
        <v>0</v>
      </c>
      <c r="G34" s="3">
        <v>0</v>
      </c>
      <c r="H34" s="3">
        <v>0</v>
      </c>
      <c r="I34" s="3">
        <v>0</v>
      </c>
      <c r="J34" s="3">
        <v>0</v>
      </c>
      <c r="K34" s="3">
        <v>0</v>
      </c>
      <c r="L34" s="3">
        <v>0</v>
      </c>
      <c r="M34" s="3">
        <v>0</v>
      </c>
      <c r="N34" s="3">
        <v>0</v>
      </c>
      <c r="O34" s="3">
        <v>0</v>
      </c>
      <c r="P34" s="3">
        <v>0</v>
      </c>
      <c r="Q34" s="3">
        <v>0</v>
      </c>
      <c r="R34" s="3">
        <v>0</v>
      </c>
      <c r="S34" s="3">
        <v>0</v>
      </c>
      <c r="T34" s="3">
        <v>0</v>
      </c>
      <c r="U34" s="3">
        <v>0</v>
      </c>
      <c r="V34" s="3">
        <v>0</v>
      </c>
      <c r="W34" s="3">
        <v>0</v>
      </c>
      <c r="X34" s="3">
        <v>0</v>
      </c>
      <c r="Y34" s="3">
        <v>0</v>
      </c>
      <c r="Z34" s="3">
        <v>0</v>
      </c>
      <c r="AA34" s="3">
        <v>0</v>
      </c>
      <c r="AB34" s="3">
        <v>0</v>
      </c>
      <c r="AC34" s="3">
        <v>0</v>
      </c>
      <c r="AD34" s="3">
        <v>0</v>
      </c>
      <c r="AE34" s="3">
        <v>0</v>
      </c>
      <c r="AF34" s="3">
        <v>0</v>
      </c>
      <c r="AG34" s="3">
        <v>0</v>
      </c>
      <c r="AH34" s="3">
        <v>0</v>
      </c>
      <c r="AI34" s="3">
        <v>0</v>
      </c>
      <c r="AJ34" s="3">
        <v>0</v>
      </c>
      <c r="AK34" s="3">
        <v>0</v>
      </c>
      <c r="AL34" s="3">
        <v>0</v>
      </c>
      <c r="AM34" s="3">
        <v>0</v>
      </c>
      <c r="AN34" s="3">
        <v>0</v>
      </c>
      <c r="AO34" s="3">
        <v>0</v>
      </c>
      <c r="AP34" s="3">
        <v>0</v>
      </c>
      <c r="AQ34" s="3">
        <v>0</v>
      </c>
      <c r="AR34" s="3">
        <v>0</v>
      </c>
      <c r="AS34" s="3">
        <v>0</v>
      </c>
      <c r="AT34" s="3">
        <v>0</v>
      </c>
      <c r="AU34" s="3">
        <v>0</v>
      </c>
      <c r="AV34" s="3">
        <v>0</v>
      </c>
      <c r="AW34" s="10">
        <v>0</v>
      </c>
    </row>
    <row r="35" spans="1:49" x14ac:dyDescent="0.35">
      <c r="A35" s="27" t="s">
        <v>340</v>
      </c>
      <c r="B35" s="3" t="s">
        <v>132</v>
      </c>
      <c r="C35" s="4">
        <f t="shared" si="6"/>
        <v>0</v>
      </c>
      <c r="D35" s="3">
        <v>0</v>
      </c>
      <c r="E35" s="3">
        <v>0</v>
      </c>
      <c r="F35" s="3">
        <v>0</v>
      </c>
      <c r="G35" s="3">
        <v>0</v>
      </c>
      <c r="H35" s="3">
        <v>0</v>
      </c>
      <c r="I35" s="3">
        <v>0</v>
      </c>
      <c r="J35" s="3">
        <v>0</v>
      </c>
      <c r="K35" s="3">
        <v>0</v>
      </c>
      <c r="L35" s="3">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10">
        <v>0</v>
      </c>
    </row>
    <row r="36" spans="1:49" x14ac:dyDescent="0.35">
      <c r="A36" s="27" t="s">
        <v>341</v>
      </c>
      <c r="B36" s="3" t="s">
        <v>162</v>
      </c>
      <c r="C36" s="145">
        <f t="shared" si="6"/>
        <v>87.152173913043484</v>
      </c>
      <c r="D36" s="145">
        <v>105</v>
      </c>
      <c r="E36" s="145">
        <v>53</v>
      </c>
      <c r="F36" s="145">
        <v>106</v>
      </c>
      <c r="G36" s="145">
        <v>105</v>
      </c>
      <c r="H36" s="145">
        <v>250</v>
      </c>
      <c r="I36" s="145">
        <v>158</v>
      </c>
      <c r="J36" s="145">
        <v>0</v>
      </c>
      <c r="K36" s="145">
        <v>0</v>
      </c>
      <c r="L36" s="145">
        <v>278</v>
      </c>
      <c r="M36" s="145">
        <v>0</v>
      </c>
      <c r="N36" s="145">
        <v>52</v>
      </c>
      <c r="O36" s="145">
        <v>136</v>
      </c>
      <c r="P36" s="145">
        <v>0</v>
      </c>
      <c r="Q36" s="145">
        <v>0</v>
      </c>
      <c r="R36" s="145">
        <v>0</v>
      </c>
      <c r="S36" s="145">
        <v>53</v>
      </c>
      <c r="T36" s="145">
        <v>0</v>
      </c>
      <c r="U36" s="145">
        <v>0</v>
      </c>
      <c r="V36" s="145">
        <v>54</v>
      </c>
      <c r="W36" s="145">
        <v>107</v>
      </c>
      <c r="X36" s="145">
        <v>163</v>
      </c>
      <c r="Y36" s="145">
        <v>54</v>
      </c>
      <c r="Z36" s="145">
        <v>160</v>
      </c>
      <c r="AA36" s="145">
        <v>107</v>
      </c>
      <c r="AB36" s="145">
        <v>164</v>
      </c>
      <c r="AC36" s="145">
        <v>55</v>
      </c>
      <c r="AD36" s="145">
        <v>109</v>
      </c>
      <c r="AE36" s="145">
        <v>55</v>
      </c>
      <c r="AF36" s="145">
        <v>584</v>
      </c>
      <c r="AG36" s="145">
        <v>0</v>
      </c>
      <c r="AH36" s="145">
        <v>55</v>
      </c>
      <c r="AI36" s="145">
        <v>110</v>
      </c>
      <c r="AJ36" s="145">
        <v>55</v>
      </c>
      <c r="AK36" s="145">
        <v>55</v>
      </c>
      <c r="AL36" s="145">
        <v>55</v>
      </c>
      <c r="AM36" s="145">
        <v>219</v>
      </c>
      <c r="AN36" s="145">
        <v>110</v>
      </c>
      <c r="AO36" s="145">
        <v>111</v>
      </c>
      <c r="AP36" s="145">
        <v>111</v>
      </c>
      <c r="AQ36" s="145">
        <v>0</v>
      </c>
      <c r="AR36" s="145">
        <v>0</v>
      </c>
      <c r="AS36" s="145">
        <v>0</v>
      </c>
      <c r="AT36" s="145">
        <v>55</v>
      </c>
      <c r="AU36" s="145">
        <v>55</v>
      </c>
      <c r="AV36" s="145">
        <v>55</v>
      </c>
      <c r="AW36" s="195">
        <v>55</v>
      </c>
    </row>
    <row r="37" spans="1:49" x14ac:dyDescent="0.35">
      <c r="A37" s="27" t="s">
        <v>341</v>
      </c>
      <c r="B37" s="3" t="s">
        <v>166</v>
      </c>
      <c r="C37" s="145">
        <f t="shared" si="6"/>
        <v>52.521739130434781</v>
      </c>
      <c r="D37" s="145">
        <v>53</v>
      </c>
      <c r="E37" s="145">
        <v>53</v>
      </c>
      <c r="F37" s="145">
        <v>106</v>
      </c>
      <c r="G37" s="145">
        <v>52</v>
      </c>
      <c r="H37" s="145">
        <v>250</v>
      </c>
      <c r="I37" s="145">
        <v>79</v>
      </c>
      <c r="J37" s="145">
        <v>0</v>
      </c>
      <c r="K37" s="145">
        <v>0</v>
      </c>
      <c r="L37" s="145">
        <v>278</v>
      </c>
      <c r="M37" s="145">
        <v>0</v>
      </c>
      <c r="N37" s="145">
        <v>52</v>
      </c>
      <c r="O37" s="145">
        <v>68</v>
      </c>
      <c r="P37" s="145">
        <v>0</v>
      </c>
      <c r="Q37" s="145">
        <v>0</v>
      </c>
      <c r="R37" s="145">
        <v>0</v>
      </c>
      <c r="S37" s="145">
        <v>53</v>
      </c>
      <c r="T37" s="145">
        <v>0</v>
      </c>
      <c r="U37" s="145">
        <v>0</v>
      </c>
      <c r="V37" s="145">
        <v>54</v>
      </c>
      <c r="W37" s="145">
        <v>54</v>
      </c>
      <c r="X37" s="145">
        <v>54</v>
      </c>
      <c r="Y37" s="145">
        <v>54</v>
      </c>
      <c r="Z37" s="145">
        <v>53</v>
      </c>
      <c r="AA37" s="145">
        <v>53</v>
      </c>
      <c r="AB37" s="145">
        <v>55</v>
      </c>
      <c r="AC37" s="145">
        <v>55</v>
      </c>
      <c r="AD37" s="145">
        <v>55</v>
      </c>
      <c r="AE37" s="145">
        <v>55</v>
      </c>
      <c r="AF37" s="145">
        <v>97</v>
      </c>
      <c r="AG37" s="145">
        <v>0</v>
      </c>
      <c r="AH37" s="145">
        <v>55</v>
      </c>
      <c r="AI37" s="145">
        <v>55</v>
      </c>
      <c r="AJ37" s="145">
        <v>55</v>
      </c>
      <c r="AK37" s="145">
        <v>55</v>
      </c>
      <c r="AL37" s="145">
        <v>55</v>
      </c>
      <c r="AM37" s="145">
        <v>73</v>
      </c>
      <c r="AN37" s="145">
        <v>55</v>
      </c>
      <c r="AO37" s="145">
        <v>55</v>
      </c>
      <c r="AP37" s="145">
        <v>55</v>
      </c>
      <c r="AQ37" s="145">
        <v>0</v>
      </c>
      <c r="AR37" s="145">
        <v>0</v>
      </c>
      <c r="AS37" s="145">
        <v>0</v>
      </c>
      <c r="AT37" s="145">
        <v>55</v>
      </c>
      <c r="AU37" s="145">
        <v>55</v>
      </c>
      <c r="AV37" s="145">
        <v>55</v>
      </c>
      <c r="AW37" s="195">
        <v>55</v>
      </c>
    </row>
    <row r="38" spans="1:49" x14ac:dyDescent="0.35">
      <c r="A38" s="27" t="s">
        <v>341</v>
      </c>
      <c r="B38" s="3" t="s">
        <v>133</v>
      </c>
      <c r="C38" s="4">
        <f t="shared" si="6"/>
        <v>1.3478260869565217</v>
      </c>
      <c r="D38" s="3">
        <v>2</v>
      </c>
      <c r="E38" s="3">
        <v>1</v>
      </c>
      <c r="F38" s="3">
        <v>2</v>
      </c>
      <c r="G38" s="3">
        <v>2</v>
      </c>
      <c r="H38" s="3">
        <v>1</v>
      </c>
      <c r="I38" s="3">
        <v>3</v>
      </c>
      <c r="J38" s="3">
        <v>0</v>
      </c>
      <c r="K38" s="3">
        <v>0</v>
      </c>
      <c r="L38" s="3">
        <v>2</v>
      </c>
      <c r="M38" s="3">
        <v>0</v>
      </c>
      <c r="N38" s="3">
        <v>1</v>
      </c>
      <c r="O38" s="3">
        <v>2</v>
      </c>
      <c r="P38" s="3">
        <v>0</v>
      </c>
      <c r="Q38" s="3">
        <v>0</v>
      </c>
      <c r="R38" s="3">
        <v>0</v>
      </c>
      <c r="S38" s="3">
        <v>1</v>
      </c>
      <c r="T38" s="3">
        <v>0</v>
      </c>
      <c r="U38" s="3">
        <v>0</v>
      </c>
      <c r="V38" s="3">
        <v>1</v>
      </c>
      <c r="W38" s="3">
        <v>2</v>
      </c>
      <c r="X38" s="3">
        <v>3</v>
      </c>
      <c r="Y38" s="3">
        <v>1</v>
      </c>
      <c r="Z38" s="3">
        <v>3</v>
      </c>
      <c r="AA38" s="3">
        <v>2</v>
      </c>
      <c r="AB38" s="3">
        <v>3</v>
      </c>
      <c r="AC38" s="3">
        <v>1</v>
      </c>
      <c r="AD38" s="3">
        <v>2</v>
      </c>
      <c r="AE38" s="3">
        <v>1</v>
      </c>
      <c r="AF38" s="3">
        <v>6</v>
      </c>
      <c r="AG38" s="3">
        <v>0</v>
      </c>
      <c r="AH38" s="3">
        <v>1</v>
      </c>
      <c r="AI38" s="3">
        <v>2</v>
      </c>
      <c r="AJ38" s="3">
        <v>1</v>
      </c>
      <c r="AK38" s="3">
        <v>1</v>
      </c>
      <c r="AL38" s="3">
        <v>1</v>
      </c>
      <c r="AM38" s="3">
        <v>4</v>
      </c>
      <c r="AN38" s="3">
        <v>2</v>
      </c>
      <c r="AO38" s="3">
        <v>2</v>
      </c>
      <c r="AP38" s="3">
        <v>2</v>
      </c>
      <c r="AQ38" s="3">
        <v>0</v>
      </c>
      <c r="AR38" s="3">
        <v>0</v>
      </c>
      <c r="AS38" s="3">
        <v>0</v>
      </c>
      <c r="AT38" s="3">
        <v>1</v>
      </c>
      <c r="AU38" s="3">
        <v>1</v>
      </c>
      <c r="AV38" s="3">
        <v>1</v>
      </c>
      <c r="AW38" s="10">
        <v>1</v>
      </c>
    </row>
    <row r="39" spans="1:49" x14ac:dyDescent="0.35">
      <c r="A39" s="27" t="s">
        <v>341</v>
      </c>
      <c r="B39" s="3" t="s">
        <v>167</v>
      </c>
      <c r="C39" s="4">
        <f t="shared" si="6"/>
        <v>0</v>
      </c>
      <c r="D39" s="4">
        <v>0</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16">
        <v>0</v>
      </c>
    </row>
    <row r="40" spans="1:49" x14ac:dyDescent="0.35">
      <c r="A40" s="27" t="s">
        <v>341</v>
      </c>
      <c r="B40" s="3" t="s">
        <v>132</v>
      </c>
      <c r="C40" s="4">
        <f t="shared" si="6"/>
        <v>1.2608695652173914</v>
      </c>
      <c r="D40" s="3">
        <v>2</v>
      </c>
      <c r="E40" s="3">
        <v>1</v>
      </c>
      <c r="F40" s="3">
        <v>1</v>
      </c>
      <c r="G40" s="3">
        <v>2</v>
      </c>
      <c r="H40" s="3">
        <v>1</v>
      </c>
      <c r="I40" s="3">
        <v>2</v>
      </c>
      <c r="J40" s="3">
        <v>0</v>
      </c>
      <c r="K40" s="3">
        <v>0</v>
      </c>
      <c r="L40" s="3">
        <v>1</v>
      </c>
      <c r="M40" s="3">
        <v>0</v>
      </c>
      <c r="N40" s="3">
        <v>1</v>
      </c>
      <c r="O40" s="3">
        <v>2</v>
      </c>
      <c r="P40" s="3">
        <v>0</v>
      </c>
      <c r="Q40" s="3">
        <v>0</v>
      </c>
      <c r="R40" s="3">
        <v>0</v>
      </c>
      <c r="S40" s="3">
        <v>1</v>
      </c>
      <c r="T40" s="3">
        <v>0</v>
      </c>
      <c r="U40" s="3">
        <v>0</v>
      </c>
      <c r="V40" s="3">
        <v>1</v>
      </c>
      <c r="W40" s="3">
        <v>2</v>
      </c>
      <c r="X40" s="3">
        <v>3</v>
      </c>
      <c r="Y40" s="3">
        <v>1</v>
      </c>
      <c r="Z40" s="3">
        <v>3</v>
      </c>
      <c r="AA40" s="3">
        <v>2</v>
      </c>
      <c r="AB40" s="3">
        <v>3</v>
      </c>
      <c r="AC40" s="3">
        <v>1</v>
      </c>
      <c r="AD40" s="3">
        <v>2</v>
      </c>
      <c r="AE40" s="3">
        <v>1</v>
      </c>
      <c r="AF40" s="3">
        <v>6</v>
      </c>
      <c r="AG40" s="3">
        <v>0</v>
      </c>
      <c r="AH40" s="3">
        <v>1</v>
      </c>
      <c r="AI40" s="3">
        <v>2</v>
      </c>
      <c r="AJ40" s="3">
        <v>1</v>
      </c>
      <c r="AK40" s="3">
        <v>1</v>
      </c>
      <c r="AL40" s="3">
        <v>1</v>
      </c>
      <c r="AM40" s="3">
        <v>3</v>
      </c>
      <c r="AN40" s="3">
        <v>2</v>
      </c>
      <c r="AO40" s="3">
        <v>2</v>
      </c>
      <c r="AP40" s="3">
        <v>2</v>
      </c>
      <c r="AQ40" s="3">
        <v>0</v>
      </c>
      <c r="AR40" s="3">
        <v>0</v>
      </c>
      <c r="AS40" s="3">
        <v>0</v>
      </c>
      <c r="AT40" s="3">
        <v>1</v>
      </c>
      <c r="AU40" s="3">
        <v>1</v>
      </c>
      <c r="AV40" s="3">
        <v>1</v>
      </c>
      <c r="AW40" s="10">
        <v>1</v>
      </c>
    </row>
    <row r="41" spans="1:49" x14ac:dyDescent="0.35">
      <c r="A41" s="27" t="s">
        <v>333</v>
      </c>
      <c r="B41" s="3" t="s">
        <v>162</v>
      </c>
      <c r="C41" s="145">
        <f t="shared" si="6"/>
        <v>505.56521739130437</v>
      </c>
      <c r="D41" s="145">
        <v>637</v>
      </c>
      <c r="E41" s="145">
        <v>176</v>
      </c>
      <c r="F41" s="145">
        <v>88</v>
      </c>
      <c r="G41" s="145">
        <v>434</v>
      </c>
      <c r="H41" s="145">
        <v>546</v>
      </c>
      <c r="I41" s="145">
        <v>44</v>
      </c>
      <c r="J41" s="145">
        <v>87</v>
      </c>
      <c r="K41" s="145">
        <v>255</v>
      </c>
      <c r="L41" s="145">
        <v>502</v>
      </c>
      <c r="M41" s="145">
        <v>1436</v>
      </c>
      <c r="N41" s="145">
        <v>0</v>
      </c>
      <c r="O41" s="145">
        <v>739</v>
      </c>
      <c r="P41" s="145">
        <v>283</v>
      </c>
      <c r="Q41" s="145">
        <v>0</v>
      </c>
      <c r="R41" s="145">
        <v>447</v>
      </c>
      <c r="S41" s="145">
        <v>921</v>
      </c>
      <c r="T41" s="145">
        <v>425</v>
      </c>
      <c r="U41" s="145">
        <v>461</v>
      </c>
      <c r="V41" s="145">
        <v>824</v>
      </c>
      <c r="W41" s="145">
        <v>605</v>
      </c>
      <c r="X41" s="145">
        <v>45</v>
      </c>
      <c r="Y41" s="145">
        <v>133</v>
      </c>
      <c r="Z41" s="145">
        <v>290</v>
      </c>
      <c r="AA41" s="145">
        <v>397</v>
      </c>
      <c r="AB41" s="145">
        <v>1370</v>
      </c>
      <c r="AC41" s="145">
        <v>596</v>
      </c>
      <c r="AD41" s="145">
        <v>364</v>
      </c>
      <c r="AE41" s="145">
        <v>596</v>
      </c>
      <c r="AF41" s="145">
        <v>847</v>
      </c>
      <c r="AG41" s="145">
        <v>428</v>
      </c>
      <c r="AH41" s="145">
        <v>1209</v>
      </c>
      <c r="AI41" s="145">
        <v>324</v>
      </c>
      <c r="AJ41" s="145">
        <v>691</v>
      </c>
      <c r="AK41" s="145">
        <v>481</v>
      </c>
      <c r="AL41" s="145">
        <v>182</v>
      </c>
      <c r="AM41" s="145">
        <v>505</v>
      </c>
      <c r="AN41" s="145">
        <v>1127</v>
      </c>
      <c r="AO41" s="145">
        <v>184</v>
      </c>
      <c r="AP41" s="145">
        <v>1464</v>
      </c>
      <c r="AQ41" s="145">
        <v>137</v>
      </c>
      <c r="AR41" s="145">
        <v>184</v>
      </c>
      <c r="AS41" s="145">
        <v>604</v>
      </c>
      <c r="AT41" s="145">
        <v>325</v>
      </c>
      <c r="AU41" s="145">
        <v>473</v>
      </c>
      <c r="AV41" s="145">
        <v>425</v>
      </c>
      <c r="AW41" s="195">
        <v>965</v>
      </c>
    </row>
    <row r="42" spans="1:49" x14ac:dyDescent="0.35">
      <c r="A42" s="27" t="s">
        <v>333</v>
      </c>
      <c r="B42" s="3" t="s">
        <v>166</v>
      </c>
      <c r="C42" s="145">
        <f t="shared" si="6"/>
        <v>90.760869565217391</v>
      </c>
      <c r="D42" s="145">
        <v>91</v>
      </c>
      <c r="E42" s="145">
        <v>44</v>
      </c>
      <c r="F42" s="145">
        <v>44</v>
      </c>
      <c r="G42" s="145">
        <v>87</v>
      </c>
      <c r="H42" s="145">
        <v>91</v>
      </c>
      <c r="I42" s="145">
        <v>44</v>
      </c>
      <c r="J42" s="145">
        <v>87</v>
      </c>
      <c r="K42" s="145">
        <v>85</v>
      </c>
      <c r="L42" s="145">
        <v>100</v>
      </c>
      <c r="M42" s="145">
        <v>160</v>
      </c>
      <c r="N42" s="145">
        <v>0</v>
      </c>
      <c r="O42" s="145">
        <v>185</v>
      </c>
      <c r="P42" s="145">
        <v>71</v>
      </c>
      <c r="Q42" s="145">
        <v>0</v>
      </c>
      <c r="R42" s="145">
        <v>89</v>
      </c>
      <c r="S42" s="145">
        <v>132</v>
      </c>
      <c r="T42" s="145">
        <v>106</v>
      </c>
      <c r="U42" s="145">
        <v>154</v>
      </c>
      <c r="V42" s="145">
        <v>103</v>
      </c>
      <c r="W42" s="145">
        <v>101</v>
      </c>
      <c r="X42" s="145">
        <v>45</v>
      </c>
      <c r="Y42" s="145">
        <v>44</v>
      </c>
      <c r="Z42" s="145">
        <v>48</v>
      </c>
      <c r="AA42" s="145">
        <v>79</v>
      </c>
      <c r="AB42" s="145">
        <v>137</v>
      </c>
      <c r="AC42" s="145">
        <v>119</v>
      </c>
      <c r="AD42" s="145">
        <v>45</v>
      </c>
      <c r="AE42" s="145">
        <v>119</v>
      </c>
      <c r="AF42" s="145">
        <v>121</v>
      </c>
      <c r="AG42" s="145">
        <v>107</v>
      </c>
      <c r="AH42" s="145">
        <v>242</v>
      </c>
      <c r="AI42" s="145">
        <v>81</v>
      </c>
      <c r="AJ42" s="145">
        <v>173</v>
      </c>
      <c r="AK42" s="145">
        <v>80</v>
      </c>
      <c r="AL42" s="145">
        <v>46</v>
      </c>
      <c r="AM42" s="145">
        <v>72</v>
      </c>
      <c r="AN42" s="145">
        <v>113</v>
      </c>
      <c r="AO42" s="145">
        <v>46</v>
      </c>
      <c r="AP42" s="145">
        <v>183</v>
      </c>
      <c r="AQ42" s="145">
        <v>46</v>
      </c>
      <c r="AR42" s="145">
        <v>46</v>
      </c>
      <c r="AS42" s="145">
        <v>101</v>
      </c>
      <c r="AT42" s="145">
        <v>81</v>
      </c>
      <c r="AU42" s="145">
        <v>59</v>
      </c>
      <c r="AV42" s="145">
        <v>61</v>
      </c>
      <c r="AW42" s="195">
        <v>107</v>
      </c>
    </row>
    <row r="43" spans="1:49" x14ac:dyDescent="0.35">
      <c r="A43" s="27" t="s">
        <v>333</v>
      </c>
      <c r="B43" s="3" t="s">
        <v>133</v>
      </c>
      <c r="C43" s="4">
        <f t="shared" si="6"/>
        <v>5.5869565217391308</v>
      </c>
      <c r="D43" s="3">
        <v>9</v>
      </c>
      <c r="E43" s="3">
        <v>4</v>
      </c>
      <c r="F43" s="3">
        <v>2</v>
      </c>
      <c r="G43" s="3">
        <v>5</v>
      </c>
      <c r="H43" s="3">
        <v>6</v>
      </c>
      <c r="I43" s="3">
        <v>1</v>
      </c>
      <c r="J43" s="3">
        <v>2</v>
      </c>
      <c r="K43" s="3">
        <v>3</v>
      </c>
      <c r="L43" s="3">
        <v>5</v>
      </c>
      <c r="M43" s="3">
        <v>10</v>
      </c>
      <c r="N43" s="3">
        <v>0</v>
      </c>
      <c r="O43" s="3">
        <v>4</v>
      </c>
      <c r="P43" s="3">
        <v>4</v>
      </c>
      <c r="Q43" s="3">
        <v>0</v>
      </c>
      <c r="R43" s="3">
        <v>6</v>
      </c>
      <c r="S43" s="3">
        <v>8</v>
      </c>
      <c r="T43" s="3">
        <v>4</v>
      </c>
      <c r="U43" s="3">
        <v>4</v>
      </c>
      <c r="V43" s="3">
        <v>9</v>
      </c>
      <c r="W43" s="3">
        <v>7</v>
      </c>
      <c r="X43" s="3">
        <v>1</v>
      </c>
      <c r="Y43" s="3">
        <v>3</v>
      </c>
      <c r="Z43" s="3">
        <v>6</v>
      </c>
      <c r="AA43" s="3">
        <v>5</v>
      </c>
      <c r="AB43" s="3">
        <v>12</v>
      </c>
      <c r="AC43" s="3">
        <v>5</v>
      </c>
      <c r="AD43" s="3">
        <v>8</v>
      </c>
      <c r="AE43" s="3">
        <v>6</v>
      </c>
      <c r="AF43" s="3">
        <v>7</v>
      </c>
      <c r="AG43" s="3">
        <v>4</v>
      </c>
      <c r="AH43" s="3">
        <v>10</v>
      </c>
      <c r="AI43" s="3">
        <v>4</v>
      </c>
      <c r="AJ43" s="3">
        <v>5</v>
      </c>
      <c r="AK43" s="3">
        <v>6</v>
      </c>
      <c r="AL43" s="3">
        <v>4</v>
      </c>
      <c r="AM43" s="3">
        <v>8</v>
      </c>
      <c r="AN43" s="3">
        <v>13</v>
      </c>
      <c r="AO43" s="3">
        <v>5</v>
      </c>
      <c r="AP43" s="3">
        <v>10</v>
      </c>
      <c r="AQ43" s="3">
        <v>3</v>
      </c>
      <c r="AR43" s="3">
        <v>4</v>
      </c>
      <c r="AS43" s="3">
        <v>7</v>
      </c>
      <c r="AT43" s="3">
        <v>4</v>
      </c>
      <c r="AU43" s="3">
        <v>8</v>
      </c>
      <c r="AV43" s="3">
        <v>7</v>
      </c>
      <c r="AW43" s="10">
        <v>9</v>
      </c>
    </row>
    <row r="44" spans="1:49" x14ac:dyDescent="0.35">
      <c r="A44" s="27" t="s">
        <v>333</v>
      </c>
      <c r="B44" s="3" t="s">
        <v>167</v>
      </c>
      <c r="C44" s="4">
        <f t="shared" si="6"/>
        <v>0</v>
      </c>
      <c r="D44" s="4">
        <v>0</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3">
        <v>0</v>
      </c>
      <c r="X44" s="4">
        <v>0</v>
      </c>
      <c r="Y44" s="4">
        <v>0</v>
      </c>
      <c r="Z44" s="4">
        <v>0</v>
      </c>
      <c r="AA44" s="4">
        <v>0</v>
      </c>
      <c r="AB44" s="4">
        <v>0</v>
      </c>
      <c r="AC44" s="4">
        <v>0</v>
      </c>
      <c r="AD44" s="4">
        <v>0</v>
      </c>
      <c r="AE44" s="4">
        <v>0</v>
      </c>
      <c r="AF44" s="4">
        <v>0</v>
      </c>
      <c r="AG44" s="4">
        <v>0</v>
      </c>
      <c r="AH44" s="4">
        <v>0</v>
      </c>
      <c r="AI44" s="4">
        <v>0</v>
      </c>
      <c r="AJ44" s="4">
        <v>0</v>
      </c>
      <c r="AK44" s="4">
        <v>0</v>
      </c>
      <c r="AL44" s="3">
        <v>0</v>
      </c>
      <c r="AM44" s="4">
        <v>0</v>
      </c>
      <c r="AN44" s="4">
        <v>0</v>
      </c>
      <c r="AO44" s="4">
        <v>0</v>
      </c>
      <c r="AP44" s="3">
        <v>0</v>
      </c>
      <c r="AQ44" s="3">
        <v>0</v>
      </c>
      <c r="AR44" s="4">
        <v>0</v>
      </c>
      <c r="AS44" s="4">
        <v>0</v>
      </c>
      <c r="AT44" s="4">
        <v>0</v>
      </c>
      <c r="AU44" s="4">
        <v>0</v>
      </c>
      <c r="AV44" s="3">
        <v>0</v>
      </c>
      <c r="AW44" s="16">
        <v>0</v>
      </c>
    </row>
    <row r="45" spans="1:49" x14ac:dyDescent="0.35">
      <c r="A45" s="27" t="s">
        <v>333</v>
      </c>
      <c r="B45" s="3" t="s">
        <v>132</v>
      </c>
      <c r="C45" s="4">
        <f t="shared" si="6"/>
        <v>5.0217391304347823</v>
      </c>
      <c r="D45" s="3">
        <v>7</v>
      </c>
      <c r="E45" s="3">
        <v>4</v>
      </c>
      <c r="F45" s="3">
        <v>2</v>
      </c>
      <c r="G45" s="3">
        <v>5</v>
      </c>
      <c r="H45" s="3">
        <v>6</v>
      </c>
      <c r="I45" s="3">
        <v>1</v>
      </c>
      <c r="J45" s="3">
        <v>1</v>
      </c>
      <c r="K45" s="3">
        <v>3</v>
      </c>
      <c r="L45" s="3">
        <v>5</v>
      </c>
      <c r="M45" s="3">
        <v>9</v>
      </c>
      <c r="N45" s="3">
        <v>0</v>
      </c>
      <c r="O45" s="3">
        <v>4</v>
      </c>
      <c r="P45" s="3">
        <v>4</v>
      </c>
      <c r="Q45" s="3">
        <v>0</v>
      </c>
      <c r="R45" s="3">
        <v>5</v>
      </c>
      <c r="S45" s="3">
        <v>7</v>
      </c>
      <c r="T45" s="3">
        <v>4</v>
      </c>
      <c r="U45" s="3">
        <v>3</v>
      </c>
      <c r="V45" s="3">
        <v>8</v>
      </c>
      <c r="W45" s="3">
        <v>6</v>
      </c>
      <c r="X45" s="3">
        <v>1</v>
      </c>
      <c r="Y45" s="3">
        <v>3</v>
      </c>
      <c r="Z45" s="3">
        <v>6</v>
      </c>
      <c r="AA45" s="3">
        <v>5</v>
      </c>
      <c r="AB45" s="3">
        <v>10</v>
      </c>
      <c r="AC45" s="3">
        <v>5</v>
      </c>
      <c r="AD45" s="3">
        <v>8</v>
      </c>
      <c r="AE45" s="3">
        <v>5</v>
      </c>
      <c r="AF45" s="3">
        <v>7</v>
      </c>
      <c r="AG45" s="3">
        <v>4</v>
      </c>
      <c r="AH45" s="3">
        <v>5</v>
      </c>
      <c r="AI45" s="3">
        <v>4</v>
      </c>
      <c r="AJ45" s="3">
        <v>4</v>
      </c>
      <c r="AK45" s="3">
        <v>6</v>
      </c>
      <c r="AL45" s="3">
        <v>4</v>
      </c>
      <c r="AM45" s="3">
        <v>7</v>
      </c>
      <c r="AN45" s="3">
        <v>10</v>
      </c>
      <c r="AO45" s="3">
        <v>4</v>
      </c>
      <c r="AP45" s="3">
        <v>8</v>
      </c>
      <c r="AQ45" s="3">
        <v>3</v>
      </c>
      <c r="AR45" s="3">
        <v>4</v>
      </c>
      <c r="AS45" s="3">
        <v>6</v>
      </c>
      <c r="AT45" s="3">
        <v>4</v>
      </c>
      <c r="AU45" s="3">
        <v>8</v>
      </c>
      <c r="AV45" s="3">
        <v>7</v>
      </c>
      <c r="AW45" s="10">
        <v>9</v>
      </c>
    </row>
    <row r="46" spans="1:49" x14ac:dyDescent="0.35">
      <c r="A46" s="27" t="s">
        <v>334</v>
      </c>
      <c r="B46" s="3" t="s">
        <v>162</v>
      </c>
      <c r="C46" s="145">
        <f t="shared" si="6"/>
        <v>336.30434782608694</v>
      </c>
      <c r="D46" s="145">
        <v>741</v>
      </c>
      <c r="E46" s="145">
        <v>372</v>
      </c>
      <c r="F46" s="145">
        <v>168</v>
      </c>
      <c r="G46" s="145">
        <v>277</v>
      </c>
      <c r="H46" s="145">
        <v>428</v>
      </c>
      <c r="I46" s="145">
        <v>144</v>
      </c>
      <c r="J46" s="145">
        <v>114</v>
      </c>
      <c r="K46" s="145">
        <v>260</v>
      </c>
      <c r="L46" s="145">
        <v>209</v>
      </c>
      <c r="M46" s="145">
        <v>428</v>
      </c>
      <c r="N46" s="145">
        <v>67</v>
      </c>
      <c r="O46" s="145">
        <v>327</v>
      </c>
      <c r="P46" s="145">
        <v>49</v>
      </c>
      <c r="Q46" s="145">
        <v>0</v>
      </c>
      <c r="R46" s="145">
        <v>144</v>
      </c>
      <c r="S46" s="145">
        <v>279</v>
      </c>
      <c r="T46" s="145">
        <v>132</v>
      </c>
      <c r="U46" s="145">
        <v>180</v>
      </c>
      <c r="V46" s="145">
        <v>492</v>
      </c>
      <c r="W46" s="145">
        <v>406</v>
      </c>
      <c r="X46" s="145">
        <v>352</v>
      </c>
      <c r="Y46" s="145">
        <v>189</v>
      </c>
      <c r="Z46" s="145">
        <v>427</v>
      </c>
      <c r="AA46" s="145">
        <v>276</v>
      </c>
      <c r="AB46" s="145">
        <v>603</v>
      </c>
      <c r="AC46" s="145">
        <v>227</v>
      </c>
      <c r="AD46" s="145">
        <v>434</v>
      </c>
      <c r="AE46" s="145">
        <v>502</v>
      </c>
      <c r="AF46" s="145">
        <v>655</v>
      </c>
      <c r="AG46" s="145">
        <v>159</v>
      </c>
      <c r="AH46" s="145">
        <v>679</v>
      </c>
      <c r="AI46" s="145">
        <v>409</v>
      </c>
      <c r="AJ46" s="145">
        <v>227</v>
      </c>
      <c r="AK46" s="145">
        <v>313</v>
      </c>
      <c r="AL46" s="145">
        <v>254</v>
      </c>
      <c r="AM46" s="145">
        <v>812</v>
      </c>
      <c r="AN46" s="145">
        <v>694</v>
      </c>
      <c r="AO46" s="145">
        <v>339</v>
      </c>
      <c r="AP46" s="145">
        <v>638</v>
      </c>
      <c r="AQ46" s="145">
        <v>132</v>
      </c>
      <c r="AR46" s="145">
        <v>127</v>
      </c>
      <c r="AS46" s="145">
        <v>314</v>
      </c>
      <c r="AT46" s="145">
        <v>217</v>
      </c>
      <c r="AU46" s="145">
        <v>421</v>
      </c>
      <c r="AV46" s="145">
        <v>503</v>
      </c>
      <c r="AW46" s="195">
        <v>350</v>
      </c>
    </row>
    <row r="47" spans="1:49" x14ac:dyDescent="0.35">
      <c r="A47" s="27" t="s">
        <v>334</v>
      </c>
      <c r="B47" s="3" t="s">
        <v>166</v>
      </c>
      <c r="C47" s="145">
        <f t="shared" si="6"/>
        <v>64.586956521739125</v>
      </c>
      <c r="D47" s="145">
        <v>93</v>
      </c>
      <c r="E47" s="145">
        <v>74</v>
      </c>
      <c r="F47" s="145">
        <v>56</v>
      </c>
      <c r="G47" s="145">
        <v>46</v>
      </c>
      <c r="H47" s="145">
        <v>71</v>
      </c>
      <c r="I47" s="145">
        <v>48</v>
      </c>
      <c r="J47" s="145">
        <v>114</v>
      </c>
      <c r="K47" s="145">
        <v>87</v>
      </c>
      <c r="L47" s="145">
        <v>42</v>
      </c>
      <c r="M47" s="145">
        <v>71</v>
      </c>
      <c r="N47" s="145">
        <v>67</v>
      </c>
      <c r="O47" s="145">
        <v>82</v>
      </c>
      <c r="P47" s="145">
        <v>16</v>
      </c>
      <c r="Q47" s="145">
        <v>0</v>
      </c>
      <c r="R47" s="145">
        <v>72</v>
      </c>
      <c r="S47" s="145">
        <v>47</v>
      </c>
      <c r="T47" s="145">
        <v>44</v>
      </c>
      <c r="U47" s="145">
        <v>180</v>
      </c>
      <c r="V47" s="145">
        <v>70</v>
      </c>
      <c r="W47" s="145">
        <v>58</v>
      </c>
      <c r="X47" s="145">
        <v>88</v>
      </c>
      <c r="Y47" s="145">
        <v>47</v>
      </c>
      <c r="Z47" s="145">
        <v>61</v>
      </c>
      <c r="AA47" s="145">
        <v>55</v>
      </c>
      <c r="AB47" s="145">
        <v>60</v>
      </c>
      <c r="AC47" s="145">
        <v>57</v>
      </c>
      <c r="AD47" s="145">
        <v>43</v>
      </c>
      <c r="AE47" s="145">
        <v>100</v>
      </c>
      <c r="AF47" s="145">
        <v>60</v>
      </c>
      <c r="AG47" s="145">
        <v>79</v>
      </c>
      <c r="AH47" s="145">
        <v>136</v>
      </c>
      <c r="AI47" s="145">
        <v>68</v>
      </c>
      <c r="AJ47" s="145">
        <v>45</v>
      </c>
      <c r="AK47" s="145">
        <v>52</v>
      </c>
      <c r="AL47" s="145">
        <v>64</v>
      </c>
      <c r="AM47" s="145">
        <v>90</v>
      </c>
      <c r="AN47" s="145">
        <v>63</v>
      </c>
      <c r="AO47" s="145">
        <v>57</v>
      </c>
      <c r="AP47" s="145">
        <v>71</v>
      </c>
      <c r="AQ47" s="145">
        <v>44</v>
      </c>
      <c r="AR47" s="145">
        <v>32</v>
      </c>
      <c r="AS47" s="145">
        <v>52</v>
      </c>
      <c r="AT47" s="145">
        <v>43</v>
      </c>
      <c r="AU47" s="145">
        <v>53</v>
      </c>
      <c r="AV47" s="145">
        <v>63</v>
      </c>
      <c r="AW47" s="195">
        <v>50</v>
      </c>
    </row>
    <row r="48" spans="1:49" x14ac:dyDescent="0.35">
      <c r="A48" s="27" t="s">
        <v>334</v>
      </c>
      <c r="B48" s="3" t="s">
        <v>133</v>
      </c>
      <c r="C48" s="4">
        <f t="shared" si="6"/>
        <v>0</v>
      </c>
      <c r="D48" s="3">
        <v>0</v>
      </c>
      <c r="E48" s="3">
        <v>0</v>
      </c>
      <c r="F48" s="3">
        <v>0</v>
      </c>
      <c r="G48" s="3">
        <v>0</v>
      </c>
      <c r="H48" s="3">
        <v>0</v>
      </c>
      <c r="I48" s="3">
        <v>0</v>
      </c>
      <c r="J48" s="3">
        <v>0</v>
      </c>
      <c r="K48" s="3">
        <v>0</v>
      </c>
      <c r="L48" s="3">
        <v>0</v>
      </c>
      <c r="M48" s="3">
        <v>0</v>
      </c>
      <c r="N48" s="3">
        <v>0</v>
      </c>
      <c r="O48" s="3">
        <v>0</v>
      </c>
      <c r="P48" s="3">
        <v>0</v>
      </c>
      <c r="Q48" s="3">
        <v>0</v>
      </c>
      <c r="R48" s="3">
        <v>0</v>
      </c>
      <c r="S48" s="3">
        <v>0</v>
      </c>
      <c r="T48" s="3">
        <v>0</v>
      </c>
      <c r="U48" s="3">
        <v>0</v>
      </c>
      <c r="V48" s="3">
        <v>0</v>
      </c>
      <c r="W48" s="3">
        <v>0</v>
      </c>
      <c r="X48" s="3">
        <v>0</v>
      </c>
      <c r="Y48" s="3">
        <v>0</v>
      </c>
      <c r="Z48" s="3">
        <v>0</v>
      </c>
      <c r="AA48" s="3">
        <v>0</v>
      </c>
      <c r="AB48" s="3">
        <v>0</v>
      </c>
      <c r="AC48" s="3">
        <v>0</v>
      </c>
      <c r="AD48" s="3">
        <v>0</v>
      </c>
      <c r="AE48" s="3">
        <v>0</v>
      </c>
      <c r="AF48" s="3">
        <v>0</v>
      </c>
      <c r="AG48" s="3">
        <v>0</v>
      </c>
      <c r="AH48" s="3">
        <v>0</v>
      </c>
      <c r="AI48" s="3">
        <v>0</v>
      </c>
      <c r="AJ48" s="3">
        <v>0</v>
      </c>
      <c r="AK48" s="3">
        <v>0</v>
      </c>
      <c r="AL48" s="3">
        <v>0</v>
      </c>
      <c r="AM48" s="3">
        <v>0</v>
      </c>
      <c r="AN48" s="3">
        <v>0</v>
      </c>
      <c r="AO48" s="3">
        <v>0</v>
      </c>
      <c r="AP48" s="3">
        <v>0</v>
      </c>
      <c r="AQ48" s="3">
        <v>0</v>
      </c>
      <c r="AR48" s="3">
        <v>0</v>
      </c>
      <c r="AS48" s="3">
        <v>0</v>
      </c>
      <c r="AT48" s="3">
        <v>0</v>
      </c>
      <c r="AU48" s="3">
        <v>0</v>
      </c>
      <c r="AV48" s="3">
        <v>0</v>
      </c>
      <c r="AW48" s="10">
        <v>0</v>
      </c>
    </row>
    <row r="49" spans="1:49" x14ac:dyDescent="0.35">
      <c r="A49" s="27" t="s">
        <v>334</v>
      </c>
      <c r="B49" s="3" t="s">
        <v>167</v>
      </c>
      <c r="C49" s="4">
        <f t="shared" si="6"/>
        <v>174.7608695652174</v>
      </c>
      <c r="D49" s="4">
        <v>383</v>
      </c>
      <c r="E49" s="4">
        <v>228</v>
      </c>
      <c r="F49" s="4">
        <v>92</v>
      </c>
      <c r="G49" s="4">
        <v>181</v>
      </c>
      <c r="H49" s="4">
        <v>174</v>
      </c>
      <c r="I49" s="4">
        <v>83</v>
      </c>
      <c r="J49" s="3">
        <v>78</v>
      </c>
      <c r="K49" s="4">
        <v>98</v>
      </c>
      <c r="L49" s="4">
        <v>99</v>
      </c>
      <c r="M49" s="4">
        <v>139</v>
      </c>
      <c r="N49" s="3">
        <v>46</v>
      </c>
      <c r="O49" s="3">
        <v>94</v>
      </c>
      <c r="P49" s="4">
        <v>25</v>
      </c>
      <c r="Q49" s="4">
        <v>0</v>
      </c>
      <c r="R49" s="4">
        <v>98</v>
      </c>
      <c r="S49" s="4">
        <v>135</v>
      </c>
      <c r="T49" s="4">
        <v>63</v>
      </c>
      <c r="U49" s="4">
        <v>104</v>
      </c>
      <c r="V49" s="4">
        <v>246</v>
      </c>
      <c r="W49" s="4">
        <v>190</v>
      </c>
      <c r="X49" s="4">
        <v>203</v>
      </c>
      <c r="Y49" s="4">
        <v>119</v>
      </c>
      <c r="Z49" s="4">
        <v>263</v>
      </c>
      <c r="AA49" s="4">
        <v>161</v>
      </c>
      <c r="AB49" s="4">
        <v>322</v>
      </c>
      <c r="AC49" s="4">
        <v>125</v>
      </c>
      <c r="AD49" s="4">
        <v>244</v>
      </c>
      <c r="AE49" s="4">
        <v>257</v>
      </c>
      <c r="AF49" s="4">
        <v>358</v>
      </c>
      <c r="AG49" s="4">
        <v>56</v>
      </c>
      <c r="AH49" s="4">
        <v>248</v>
      </c>
      <c r="AI49" s="4">
        <v>195</v>
      </c>
      <c r="AJ49" s="4">
        <v>133</v>
      </c>
      <c r="AK49" s="4">
        <v>177</v>
      </c>
      <c r="AL49" s="4">
        <v>136</v>
      </c>
      <c r="AM49" s="4">
        <v>466</v>
      </c>
      <c r="AN49" s="4">
        <v>421</v>
      </c>
      <c r="AO49" s="4">
        <v>196</v>
      </c>
      <c r="AP49" s="4">
        <v>274</v>
      </c>
      <c r="AQ49" s="4">
        <v>87</v>
      </c>
      <c r="AR49" s="4">
        <v>74</v>
      </c>
      <c r="AS49" s="4">
        <v>176</v>
      </c>
      <c r="AT49" s="4">
        <v>87</v>
      </c>
      <c r="AU49" s="4">
        <v>231</v>
      </c>
      <c r="AV49" s="4">
        <v>283</v>
      </c>
      <c r="AW49" s="16">
        <v>191</v>
      </c>
    </row>
    <row r="50" spans="1:49" x14ac:dyDescent="0.35">
      <c r="A50" s="27" t="s">
        <v>334</v>
      </c>
      <c r="B50" s="3" t="s">
        <v>132</v>
      </c>
      <c r="C50" s="4">
        <f t="shared" si="6"/>
        <v>5.3043478260869561</v>
      </c>
      <c r="D50" s="3">
        <v>8</v>
      </c>
      <c r="E50" s="3">
        <v>5</v>
      </c>
      <c r="F50" s="3">
        <v>3</v>
      </c>
      <c r="G50" s="3">
        <v>6</v>
      </c>
      <c r="H50" s="3">
        <v>6</v>
      </c>
      <c r="I50" s="3">
        <v>3</v>
      </c>
      <c r="J50" s="3">
        <v>1</v>
      </c>
      <c r="K50" s="3">
        <v>3</v>
      </c>
      <c r="L50" s="3">
        <v>5</v>
      </c>
      <c r="M50" s="3">
        <v>6</v>
      </c>
      <c r="N50" s="3">
        <v>1</v>
      </c>
      <c r="O50" s="3">
        <v>4</v>
      </c>
      <c r="P50" s="3">
        <v>3</v>
      </c>
      <c r="Q50" s="3">
        <v>0</v>
      </c>
      <c r="R50" s="3">
        <v>2</v>
      </c>
      <c r="S50" s="3">
        <v>6</v>
      </c>
      <c r="T50" s="3">
        <v>3</v>
      </c>
      <c r="U50" s="3">
        <v>1</v>
      </c>
      <c r="V50" s="3">
        <v>7</v>
      </c>
      <c r="W50" s="3">
        <v>7</v>
      </c>
      <c r="X50" s="3">
        <v>4</v>
      </c>
      <c r="Y50" s="3">
        <v>4</v>
      </c>
      <c r="Z50" s="3">
        <v>7</v>
      </c>
      <c r="AA50" s="3">
        <v>5</v>
      </c>
      <c r="AB50" s="3">
        <v>10</v>
      </c>
      <c r="AC50" s="3">
        <v>4</v>
      </c>
      <c r="AD50" s="3">
        <v>10</v>
      </c>
      <c r="AE50" s="3">
        <v>5</v>
      </c>
      <c r="AF50" s="3">
        <v>11</v>
      </c>
      <c r="AG50" s="3">
        <v>2</v>
      </c>
      <c r="AH50" s="3">
        <v>5</v>
      </c>
      <c r="AI50" s="3">
        <v>6</v>
      </c>
      <c r="AJ50" s="3">
        <v>5</v>
      </c>
      <c r="AK50" s="3">
        <v>6</v>
      </c>
      <c r="AL50" s="3">
        <v>4</v>
      </c>
      <c r="AM50" s="3">
        <v>9</v>
      </c>
      <c r="AN50" s="3">
        <v>11</v>
      </c>
      <c r="AO50" s="3">
        <v>6</v>
      </c>
      <c r="AP50" s="3">
        <v>9</v>
      </c>
      <c r="AQ50" s="3">
        <v>3</v>
      </c>
      <c r="AR50" s="3">
        <v>4</v>
      </c>
      <c r="AS50" s="3">
        <v>6</v>
      </c>
      <c r="AT50" s="3">
        <v>5</v>
      </c>
      <c r="AU50" s="3">
        <v>8</v>
      </c>
      <c r="AV50" s="3">
        <v>8</v>
      </c>
      <c r="AW50" s="10">
        <v>7</v>
      </c>
    </row>
    <row r="51" spans="1:49" x14ac:dyDescent="0.35">
      <c r="A51" s="27" t="s">
        <v>335</v>
      </c>
      <c r="B51" s="3" t="s">
        <v>162</v>
      </c>
      <c r="C51" s="145">
        <f t="shared" si="6"/>
        <v>27.347826086956523</v>
      </c>
      <c r="D51" s="145">
        <v>111</v>
      </c>
      <c r="E51" s="145">
        <v>76</v>
      </c>
      <c r="F51" s="145">
        <v>0</v>
      </c>
      <c r="G51" s="145">
        <v>0</v>
      </c>
      <c r="H51" s="145">
        <v>0</v>
      </c>
      <c r="I51" s="145">
        <v>0</v>
      </c>
      <c r="J51" s="145">
        <v>0</v>
      </c>
      <c r="K51" s="145">
        <v>41</v>
      </c>
      <c r="L51" s="145">
        <v>55</v>
      </c>
      <c r="M51" s="145">
        <v>97</v>
      </c>
      <c r="N51" s="145">
        <v>0</v>
      </c>
      <c r="O51" s="145">
        <v>0</v>
      </c>
      <c r="P51" s="145">
        <v>0</v>
      </c>
      <c r="Q51" s="145">
        <v>0</v>
      </c>
      <c r="R51" s="145">
        <v>0</v>
      </c>
      <c r="S51" s="145">
        <v>0</v>
      </c>
      <c r="T51" s="145">
        <v>0</v>
      </c>
      <c r="U51" s="145">
        <v>0</v>
      </c>
      <c r="V51" s="145">
        <v>0</v>
      </c>
      <c r="W51" s="145">
        <v>0</v>
      </c>
      <c r="X51" s="145">
        <v>167</v>
      </c>
      <c r="Y51" s="145">
        <v>278</v>
      </c>
      <c r="Z51" s="145">
        <v>0</v>
      </c>
      <c r="AA51" s="145">
        <v>0</v>
      </c>
      <c r="AB51" s="145">
        <v>0</v>
      </c>
      <c r="AC51" s="145">
        <v>0</v>
      </c>
      <c r="AD51" s="145">
        <v>0</v>
      </c>
      <c r="AE51" s="145">
        <v>0</v>
      </c>
      <c r="AF51" s="145">
        <v>0</v>
      </c>
      <c r="AG51" s="145">
        <v>28</v>
      </c>
      <c r="AH51" s="145">
        <v>84</v>
      </c>
      <c r="AI51" s="145">
        <v>0</v>
      </c>
      <c r="AJ51" s="145">
        <v>0</v>
      </c>
      <c r="AK51" s="145">
        <v>0</v>
      </c>
      <c r="AL51" s="145">
        <v>42</v>
      </c>
      <c r="AM51" s="145">
        <v>0</v>
      </c>
      <c r="AN51" s="145">
        <v>0</v>
      </c>
      <c r="AO51" s="145">
        <v>0</v>
      </c>
      <c r="AP51" s="145">
        <v>0</v>
      </c>
      <c r="AQ51" s="145">
        <v>84</v>
      </c>
      <c r="AR51" s="145">
        <v>167</v>
      </c>
      <c r="AS51" s="145">
        <v>0</v>
      </c>
      <c r="AT51" s="145">
        <v>0</v>
      </c>
      <c r="AU51" s="145">
        <v>0</v>
      </c>
      <c r="AV51" s="145">
        <v>28</v>
      </c>
      <c r="AW51" s="195">
        <v>0</v>
      </c>
    </row>
    <row r="52" spans="1:49" x14ac:dyDescent="0.35">
      <c r="A52" s="27" t="s">
        <v>335</v>
      </c>
      <c r="B52" s="3" t="s">
        <v>166</v>
      </c>
      <c r="C52" s="145">
        <f t="shared" si="6"/>
        <v>26.521739130434781</v>
      </c>
      <c r="D52" s="145">
        <v>111</v>
      </c>
      <c r="E52" s="145">
        <v>38</v>
      </c>
      <c r="F52" s="145">
        <v>0</v>
      </c>
      <c r="G52" s="145">
        <v>0</v>
      </c>
      <c r="H52" s="145">
        <v>0</v>
      </c>
      <c r="I52" s="145">
        <v>0</v>
      </c>
      <c r="J52" s="145">
        <v>0</v>
      </c>
      <c r="K52" s="145">
        <v>41</v>
      </c>
      <c r="L52" s="145">
        <v>55</v>
      </c>
      <c r="M52" s="145">
        <v>97</v>
      </c>
      <c r="N52" s="145">
        <v>0</v>
      </c>
      <c r="O52" s="145">
        <v>0</v>
      </c>
      <c r="P52" s="145">
        <v>0</v>
      </c>
      <c r="Q52" s="145">
        <v>0</v>
      </c>
      <c r="R52" s="145">
        <v>0</v>
      </c>
      <c r="S52" s="145">
        <v>0</v>
      </c>
      <c r="T52" s="145">
        <v>0</v>
      </c>
      <c r="U52" s="145">
        <v>0</v>
      </c>
      <c r="V52" s="145">
        <v>0</v>
      </c>
      <c r="W52" s="145">
        <v>0</v>
      </c>
      <c r="X52" s="145">
        <v>167</v>
      </c>
      <c r="Y52" s="145">
        <v>278</v>
      </c>
      <c r="Z52" s="145">
        <v>0</v>
      </c>
      <c r="AA52" s="145">
        <v>0</v>
      </c>
      <c r="AB52" s="145">
        <v>0</v>
      </c>
      <c r="AC52" s="145">
        <v>0</v>
      </c>
      <c r="AD52" s="145">
        <v>0</v>
      </c>
      <c r="AE52" s="145">
        <v>0</v>
      </c>
      <c r="AF52" s="145">
        <v>0</v>
      </c>
      <c r="AG52" s="145">
        <v>28</v>
      </c>
      <c r="AH52" s="145">
        <v>84</v>
      </c>
      <c r="AI52" s="145">
        <v>0</v>
      </c>
      <c r="AJ52" s="145">
        <v>0</v>
      </c>
      <c r="AK52" s="145">
        <v>0</v>
      </c>
      <c r="AL52" s="145">
        <v>42</v>
      </c>
      <c r="AM52" s="145">
        <v>0</v>
      </c>
      <c r="AN52" s="145">
        <v>0</v>
      </c>
      <c r="AO52" s="145">
        <v>0</v>
      </c>
      <c r="AP52" s="145">
        <v>0</v>
      </c>
      <c r="AQ52" s="145">
        <v>84</v>
      </c>
      <c r="AR52" s="145">
        <v>167</v>
      </c>
      <c r="AS52" s="145">
        <v>0</v>
      </c>
      <c r="AT52" s="145">
        <v>0</v>
      </c>
      <c r="AU52" s="145">
        <v>0</v>
      </c>
      <c r="AV52" s="145">
        <v>28</v>
      </c>
      <c r="AW52" s="195">
        <v>0</v>
      </c>
    </row>
    <row r="53" spans="1:49" x14ac:dyDescent="0.35">
      <c r="A53" s="27" t="s">
        <v>335</v>
      </c>
      <c r="B53" s="3" t="s">
        <v>133</v>
      </c>
      <c r="C53" s="4">
        <f t="shared" si="6"/>
        <v>1.1086956521739131</v>
      </c>
      <c r="D53" s="3">
        <v>4</v>
      </c>
      <c r="E53" s="3">
        <v>3</v>
      </c>
      <c r="F53" s="3">
        <v>0</v>
      </c>
      <c r="G53" s="3">
        <v>0</v>
      </c>
      <c r="H53" s="3">
        <v>0</v>
      </c>
      <c r="I53" s="3">
        <v>0</v>
      </c>
      <c r="J53" s="3">
        <v>0</v>
      </c>
      <c r="K53" s="3">
        <v>2</v>
      </c>
      <c r="L53" s="3">
        <v>2</v>
      </c>
      <c r="M53" s="3">
        <v>4</v>
      </c>
      <c r="N53" s="3">
        <v>0</v>
      </c>
      <c r="O53" s="3">
        <v>0</v>
      </c>
      <c r="P53" s="3">
        <v>0</v>
      </c>
      <c r="Q53" s="3">
        <v>0</v>
      </c>
      <c r="R53" s="3">
        <v>0</v>
      </c>
      <c r="S53" s="3">
        <v>0</v>
      </c>
      <c r="T53" s="3">
        <v>0</v>
      </c>
      <c r="U53" s="3">
        <v>0</v>
      </c>
      <c r="V53" s="3">
        <v>0</v>
      </c>
      <c r="W53" s="3">
        <v>0</v>
      </c>
      <c r="X53" s="3">
        <v>6</v>
      </c>
      <c r="Y53" s="3">
        <v>10</v>
      </c>
      <c r="Z53" s="3">
        <v>0</v>
      </c>
      <c r="AA53" s="3">
        <v>0</v>
      </c>
      <c r="AB53" s="3">
        <v>0</v>
      </c>
      <c r="AC53" s="3">
        <v>0</v>
      </c>
      <c r="AD53" s="3">
        <v>0</v>
      </c>
      <c r="AE53" s="3">
        <v>0</v>
      </c>
      <c r="AF53" s="3">
        <v>0</v>
      </c>
      <c r="AG53" s="3">
        <v>1</v>
      </c>
      <c r="AH53" s="3">
        <v>4</v>
      </c>
      <c r="AI53" s="3">
        <v>0</v>
      </c>
      <c r="AJ53" s="3">
        <v>0</v>
      </c>
      <c r="AK53" s="3">
        <v>0</v>
      </c>
      <c r="AL53" s="3">
        <v>2</v>
      </c>
      <c r="AM53" s="3">
        <v>0</v>
      </c>
      <c r="AN53" s="3">
        <v>0</v>
      </c>
      <c r="AO53" s="3">
        <v>0</v>
      </c>
      <c r="AP53" s="3">
        <v>0</v>
      </c>
      <c r="AQ53" s="3">
        <v>4</v>
      </c>
      <c r="AR53" s="3">
        <v>8</v>
      </c>
      <c r="AS53" s="3">
        <v>0</v>
      </c>
      <c r="AT53" s="3">
        <v>0</v>
      </c>
      <c r="AU53" s="3">
        <v>0</v>
      </c>
      <c r="AV53" s="3">
        <v>1</v>
      </c>
      <c r="AW53" s="10">
        <v>0</v>
      </c>
    </row>
    <row r="54" spans="1:49" x14ac:dyDescent="0.35">
      <c r="A54" s="27" t="s">
        <v>335</v>
      </c>
      <c r="B54" s="3" t="s">
        <v>167</v>
      </c>
      <c r="C54" s="4">
        <f t="shared" si="6"/>
        <v>0</v>
      </c>
      <c r="D54" s="4">
        <v>0</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16">
        <v>0</v>
      </c>
    </row>
    <row r="55" spans="1:49" x14ac:dyDescent="0.35">
      <c r="A55" s="27" t="s">
        <v>335</v>
      </c>
      <c r="B55" s="3" t="s">
        <v>132</v>
      </c>
      <c r="C55" s="4">
        <f t="shared" si="6"/>
        <v>0.30434782608695654</v>
      </c>
      <c r="D55" s="3">
        <v>1</v>
      </c>
      <c r="E55" s="3">
        <v>2</v>
      </c>
      <c r="F55" s="3">
        <v>0</v>
      </c>
      <c r="G55" s="3">
        <v>0</v>
      </c>
      <c r="H55" s="3">
        <v>0</v>
      </c>
      <c r="I55" s="3">
        <v>0</v>
      </c>
      <c r="J55" s="3">
        <v>0</v>
      </c>
      <c r="K55" s="3">
        <v>1</v>
      </c>
      <c r="L55" s="3">
        <v>1</v>
      </c>
      <c r="M55" s="3">
        <v>1</v>
      </c>
      <c r="N55" s="3">
        <v>0</v>
      </c>
      <c r="O55" s="3">
        <v>0</v>
      </c>
      <c r="P55" s="3">
        <v>0</v>
      </c>
      <c r="Q55" s="3">
        <v>0</v>
      </c>
      <c r="R55" s="3">
        <v>0</v>
      </c>
      <c r="S55" s="3">
        <v>0</v>
      </c>
      <c r="T55" s="3">
        <v>0</v>
      </c>
      <c r="U55" s="3">
        <v>0</v>
      </c>
      <c r="V55" s="3">
        <v>0</v>
      </c>
      <c r="W55" s="3">
        <v>0</v>
      </c>
      <c r="X55" s="3">
        <v>1</v>
      </c>
      <c r="Y55" s="3">
        <v>1</v>
      </c>
      <c r="Z55" s="3">
        <v>0</v>
      </c>
      <c r="AA55" s="3">
        <v>0</v>
      </c>
      <c r="AB55" s="3">
        <v>0</v>
      </c>
      <c r="AC55" s="3">
        <v>0</v>
      </c>
      <c r="AD55" s="3">
        <v>0</v>
      </c>
      <c r="AE55" s="3">
        <v>0</v>
      </c>
      <c r="AF55" s="3">
        <v>0</v>
      </c>
      <c r="AG55" s="3">
        <v>1</v>
      </c>
      <c r="AH55" s="3">
        <v>1</v>
      </c>
      <c r="AI55" s="3">
        <v>0</v>
      </c>
      <c r="AJ55" s="3">
        <v>0</v>
      </c>
      <c r="AK55" s="3">
        <v>0</v>
      </c>
      <c r="AL55" s="3">
        <v>1</v>
      </c>
      <c r="AM55" s="3">
        <v>0</v>
      </c>
      <c r="AN55" s="3">
        <v>0</v>
      </c>
      <c r="AO55" s="3">
        <v>0</v>
      </c>
      <c r="AP55" s="3">
        <v>0</v>
      </c>
      <c r="AQ55" s="3">
        <v>1</v>
      </c>
      <c r="AR55" s="3">
        <v>1</v>
      </c>
      <c r="AS55" s="3">
        <v>0</v>
      </c>
      <c r="AT55" s="3">
        <v>0</v>
      </c>
      <c r="AU55" s="3">
        <v>0</v>
      </c>
      <c r="AV55" s="3">
        <v>1</v>
      </c>
      <c r="AW55" s="10">
        <v>0</v>
      </c>
    </row>
    <row r="56" spans="1:49" x14ac:dyDescent="0.35">
      <c r="A56" s="27" t="s">
        <v>336</v>
      </c>
      <c r="B56" s="3" t="s">
        <v>162</v>
      </c>
      <c r="C56" s="145">
        <f t="shared" si="6"/>
        <v>264.95652173913044</v>
      </c>
      <c r="D56" s="145">
        <v>80</v>
      </c>
      <c r="E56" s="145">
        <v>80</v>
      </c>
      <c r="F56" s="145">
        <v>241</v>
      </c>
      <c r="G56" s="145">
        <v>241</v>
      </c>
      <c r="H56" s="145">
        <v>481</v>
      </c>
      <c r="I56" s="145">
        <v>241</v>
      </c>
      <c r="J56" s="145">
        <v>80</v>
      </c>
      <c r="K56" s="145">
        <v>241</v>
      </c>
      <c r="L56" s="145">
        <v>80</v>
      </c>
      <c r="M56" s="145">
        <v>401</v>
      </c>
      <c r="N56" s="145">
        <v>481</v>
      </c>
      <c r="O56" s="145">
        <v>160</v>
      </c>
      <c r="P56" s="145">
        <v>80</v>
      </c>
      <c r="Q56" s="145">
        <v>481</v>
      </c>
      <c r="R56" s="145">
        <v>321</v>
      </c>
      <c r="S56" s="145">
        <v>321</v>
      </c>
      <c r="T56" s="145">
        <v>241</v>
      </c>
      <c r="U56" s="145">
        <v>160</v>
      </c>
      <c r="V56" s="145">
        <v>160</v>
      </c>
      <c r="W56" s="145">
        <v>481</v>
      </c>
      <c r="X56" s="145">
        <v>160</v>
      </c>
      <c r="Y56" s="145">
        <v>562</v>
      </c>
      <c r="Z56" s="145">
        <v>401</v>
      </c>
      <c r="AA56" s="145">
        <v>241</v>
      </c>
      <c r="AB56" s="145">
        <v>562</v>
      </c>
      <c r="AC56" s="145">
        <v>239</v>
      </c>
      <c r="AD56" s="145">
        <v>321</v>
      </c>
      <c r="AE56" s="145">
        <v>0</v>
      </c>
      <c r="AF56" s="145">
        <v>559</v>
      </c>
      <c r="AG56" s="145">
        <v>481</v>
      </c>
      <c r="AH56" s="145">
        <v>241</v>
      </c>
      <c r="AI56" s="145">
        <v>321</v>
      </c>
      <c r="AJ56" s="145">
        <v>160</v>
      </c>
      <c r="AK56" s="145">
        <v>160</v>
      </c>
      <c r="AL56" s="145">
        <v>241</v>
      </c>
      <c r="AM56" s="145">
        <v>0</v>
      </c>
      <c r="AN56" s="145">
        <v>241</v>
      </c>
      <c r="AO56" s="145">
        <v>241</v>
      </c>
      <c r="AP56" s="145">
        <v>241</v>
      </c>
      <c r="AQ56" s="145">
        <v>401</v>
      </c>
      <c r="AR56" s="145">
        <v>160</v>
      </c>
      <c r="AS56" s="145">
        <v>0</v>
      </c>
      <c r="AT56" s="145">
        <v>321</v>
      </c>
      <c r="AU56" s="145">
        <v>321</v>
      </c>
      <c r="AV56" s="145">
        <v>401</v>
      </c>
      <c r="AW56" s="195">
        <v>160</v>
      </c>
    </row>
    <row r="57" spans="1:49" x14ac:dyDescent="0.35">
      <c r="A57" s="27" t="s">
        <v>336</v>
      </c>
      <c r="B57" s="3" t="s">
        <v>166</v>
      </c>
      <c r="C57" s="145">
        <f t="shared" si="6"/>
        <v>85.195652173913047</v>
      </c>
      <c r="D57" s="145">
        <v>80</v>
      </c>
      <c r="E57" s="145">
        <v>80</v>
      </c>
      <c r="F57" s="145">
        <v>80</v>
      </c>
      <c r="G57" s="145">
        <v>80</v>
      </c>
      <c r="H57" s="145">
        <v>96</v>
      </c>
      <c r="I57" s="145">
        <v>80</v>
      </c>
      <c r="J57" s="145">
        <v>80</v>
      </c>
      <c r="K57" s="145">
        <v>120</v>
      </c>
      <c r="L57" s="145">
        <v>80</v>
      </c>
      <c r="M57" s="145">
        <v>100</v>
      </c>
      <c r="N57" s="145">
        <v>120</v>
      </c>
      <c r="O57" s="145">
        <v>160</v>
      </c>
      <c r="P57" s="145">
        <v>80</v>
      </c>
      <c r="Q57" s="145">
        <v>80</v>
      </c>
      <c r="R57" s="145">
        <v>80</v>
      </c>
      <c r="S57" s="145">
        <v>80</v>
      </c>
      <c r="T57" s="145">
        <v>80</v>
      </c>
      <c r="U57" s="145">
        <v>80</v>
      </c>
      <c r="V57" s="145">
        <v>80</v>
      </c>
      <c r="W57" s="145">
        <v>80</v>
      </c>
      <c r="X57" s="145">
        <v>80</v>
      </c>
      <c r="Y57" s="145">
        <v>80</v>
      </c>
      <c r="Z57" s="145">
        <v>80</v>
      </c>
      <c r="AA57" s="145">
        <v>80</v>
      </c>
      <c r="AB57" s="145">
        <v>140</v>
      </c>
      <c r="AC57" s="145">
        <v>80</v>
      </c>
      <c r="AD57" s="145">
        <v>80</v>
      </c>
      <c r="AE57" s="145">
        <v>0</v>
      </c>
      <c r="AF57" s="145">
        <v>93</v>
      </c>
      <c r="AG57" s="145">
        <v>96</v>
      </c>
      <c r="AH57" s="145">
        <v>80</v>
      </c>
      <c r="AI57" s="145">
        <v>107</v>
      </c>
      <c r="AJ57" s="145">
        <v>80</v>
      </c>
      <c r="AK57" s="145">
        <v>80</v>
      </c>
      <c r="AL57" s="145">
        <v>120</v>
      </c>
      <c r="AM57" s="145">
        <v>0</v>
      </c>
      <c r="AN57" s="145">
        <v>80</v>
      </c>
      <c r="AO57" s="145">
        <v>80</v>
      </c>
      <c r="AP57" s="145">
        <v>80</v>
      </c>
      <c r="AQ57" s="145">
        <v>100</v>
      </c>
      <c r="AR57" s="145">
        <v>80</v>
      </c>
      <c r="AS57" s="145">
        <v>0</v>
      </c>
      <c r="AT57" s="145">
        <v>107</v>
      </c>
      <c r="AU57" s="145">
        <v>160</v>
      </c>
      <c r="AV57" s="145">
        <v>80</v>
      </c>
      <c r="AW57" s="195">
        <v>80</v>
      </c>
    </row>
    <row r="58" spans="1:49" x14ac:dyDescent="0.35">
      <c r="A58" s="27" t="s">
        <v>336</v>
      </c>
      <c r="B58" s="3" t="s">
        <v>133</v>
      </c>
      <c r="C58" s="4">
        <f t="shared" si="6"/>
        <v>3.3043478260869565</v>
      </c>
      <c r="D58" s="3">
        <v>1</v>
      </c>
      <c r="E58" s="3">
        <v>1</v>
      </c>
      <c r="F58" s="3">
        <v>3</v>
      </c>
      <c r="G58" s="3">
        <v>3</v>
      </c>
      <c r="H58" s="3">
        <v>6</v>
      </c>
      <c r="I58" s="3">
        <v>3</v>
      </c>
      <c r="J58" s="3">
        <v>1</v>
      </c>
      <c r="K58" s="3">
        <v>3</v>
      </c>
      <c r="L58" s="3">
        <v>1</v>
      </c>
      <c r="M58" s="3">
        <v>5</v>
      </c>
      <c r="N58" s="3">
        <v>6</v>
      </c>
      <c r="O58" s="3">
        <v>2</v>
      </c>
      <c r="P58" s="3">
        <v>1</v>
      </c>
      <c r="Q58" s="3">
        <v>6</v>
      </c>
      <c r="R58" s="3">
        <v>4</v>
      </c>
      <c r="S58" s="3">
        <v>4</v>
      </c>
      <c r="T58" s="3">
        <v>3</v>
      </c>
      <c r="U58" s="3">
        <v>2</v>
      </c>
      <c r="V58" s="3">
        <v>2</v>
      </c>
      <c r="W58" s="3">
        <v>6</v>
      </c>
      <c r="X58" s="3">
        <v>2</v>
      </c>
      <c r="Y58" s="3">
        <v>7</v>
      </c>
      <c r="Z58" s="3">
        <v>5</v>
      </c>
      <c r="AA58" s="3">
        <v>3</v>
      </c>
      <c r="AB58" s="3">
        <v>7</v>
      </c>
      <c r="AC58" s="3">
        <v>3</v>
      </c>
      <c r="AD58" s="3">
        <v>4</v>
      </c>
      <c r="AE58" s="3">
        <v>0</v>
      </c>
      <c r="AF58" s="3">
        <v>7</v>
      </c>
      <c r="AG58" s="3">
        <v>6</v>
      </c>
      <c r="AH58" s="3">
        <v>3</v>
      </c>
      <c r="AI58" s="3">
        <v>4</v>
      </c>
      <c r="AJ58" s="3">
        <v>2</v>
      </c>
      <c r="AK58" s="3">
        <v>2</v>
      </c>
      <c r="AL58" s="3">
        <v>3</v>
      </c>
      <c r="AM58" s="3">
        <v>0</v>
      </c>
      <c r="AN58" s="3">
        <v>3</v>
      </c>
      <c r="AO58" s="3">
        <v>3</v>
      </c>
      <c r="AP58" s="3">
        <v>3</v>
      </c>
      <c r="AQ58" s="3">
        <v>5</v>
      </c>
      <c r="AR58" s="3">
        <v>2</v>
      </c>
      <c r="AS58" s="3">
        <v>0</v>
      </c>
      <c r="AT58" s="3">
        <v>4</v>
      </c>
      <c r="AU58" s="3">
        <v>4</v>
      </c>
      <c r="AV58" s="3">
        <v>5</v>
      </c>
      <c r="AW58" s="10">
        <v>2</v>
      </c>
    </row>
    <row r="59" spans="1:49" x14ac:dyDescent="0.35">
      <c r="A59" s="27" t="s">
        <v>336</v>
      </c>
      <c r="B59" s="3" t="s">
        <v>167</v>
      </c>
      <c r="C59" s="4">
        <f t="shared" si="6"/>
        <v>0</v>
      </c>
      <c r="D59" s="4">
        <v>0</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16">
        <v>0</v>
      </c>
    </row>
    <row r="60" spans="1:49" x14ac:dyDescent="0.35">
      <c r="A60" s="27" t="s">
        <v>336</v>
      </c>
      <c r="B60" s="3" t="s">
        <v>132</v>
      </c>
      <c r="C60" s="4">
        <f t="shared" si="6"/>
        <v>2.9347826086956523</v>
      </c>
      <c r="D60" s="3">
        <v>1</v>
      </c>
      <c r="E60" s="3">
        <v>1</v>
      </c>
      <c r="F60" s="3">
        <v>3</v>
      </c>
      <c r="G60" s="3">
        <v>3</v>
      </c>
      <c r="H60" s="3">
        <v>5</v>
      </c>
      <c r="I60" s="3">
        <v>3</v>
      </c>
      <c r="J60" s="3">
        <v>1</v>
      </c>
      <c r="K60" s="3">
        <v>2</v>
      </c>
      <c r="L60" s="3">
        <v>1</v>
      </c>
      <c r="M60" s="3">
        <v>4</v>
      </c>
      <c r="N60" s="3">
        <v>4</v>
      </c>
      <c r="O60" s="3">
        <v>1</v>
      </c>
      <c r="P60" s="3">
        <v>1</v>
      </c>
      <c r="Q60" s="3">
        <v>6</v>
      </c>
      <c r="R60" s="3">
        <v>4</v>
      </c>
      <c r="S60" s="3">
        <v>4</v>
      </c>
      <c r="T60" s="3">
        <v>3</v>
      </c>
      <c r="U60" s="3">
        <v>2</v>
      </c>
      <c r="V60" s="3">
        <v>2</v>
      </c>
      <c r="W60" s="3">
        <v>6</v>
      </c>
      <c r="X60" s="3">
        <v>2</v>
      </c>
      <c r="Y60" s="3">
        <v>7</v>
      </c>
      <c r="Z60" s="3">
        <v>5</v>
      </c>
      <c r="AA60" s="3">
        <v>3</v>
      </c>
      <c r="AB60" s="3">
        <v>4</v>
      </c>
      <c r="AC60" s="3">
        <v>3</v>
      </c>
      <c r="AD60" s="3">
        <v>4</v>
      </c>
      <c r="AE60" s="3">
        <v>0</v>
      </c>
      <c r="AF60" s="3">
        <v>6</v>
      </c>
      <c r="AG60" s="3">
        <v>5</v>
      </c>
      <c r="AH60" s="3">
        <v>3</v>
      </c>
      <c r="AI60" s="3">
        <v>3</v>
      </c>
      <c r="AJ60" s="3">
        <v>2</v>
      </c>
      <c r="AK60" s="3">
        <v>2</v>
      </c>
      <c r="AL60" s="3">
        <v>2</v>
      </c>
      <c r="AM60" s="3">
        <v>0</v>
      </c>
      <c r="AN60" s="3">
        <v>3</v>
      </c>
      <c r="AO60" s="3">
        <v>3</v>
      </c>
      <c r="AP60" s="3">
        <v>3</v>
      </c>
      <c r="AQ60" s="3">
        <v>4</v>
      </c>
      <c r="AR60" s="3">
        <v>2</v>
      </c>
      <c r="AS60" s="3">
        <v>0</v>
      </c>
      <c r="AT60" s="3">
        <v>3</v>
      </c>
      <c r="AU60" s="3">
        <v>2</v>
      </c>
      <c r="AV60" s="3">
        <v>5</v>
      </c>
      <c r="AW60" s="10">
        <v>2</v>
      </c>
    </row>
    <row r="61" spans="1:49" x14ac:dyDescent="0.35">
      <c r="A61" s="27" t="s">
        <v>337</v>
      </c>
      <c r="B61" s="3" t="s">
        <v>162</v>
      </c>
      <c r="C61" s="145">
        <f t="shared" si="6"/>
        <v>10629.434782608696</v>
      </c>
      <c r="D61" s="145">
        <v>9339</v>
      </c>
      <c r="E61" s="145">
        <v>7517</v>
      </c>
      <c r="F61" s="145">
        <v>8968</v>
      </c>
      <c r="G61" s="145">
        <v>9878</v>
      </c>
      <c r="H61" s="145">
        <v>10590</v>
      </c>
      <c r="I61" s="145">
        <v>13324</v>
      </c>
      <c r="J61" s="145">
        <v>12432</v>
      </c>
      <c r="K61" s="145">
        <v>11722</v>
      </c>
      <c r="L61" s="145">
        <v>11175</v>
      </c>
      <c r="M61" s="145">
        <v>13906</v>
      </c>
      <c r="N61" s="145">
        <v>10620</v>
      </c>
      <c r="O61" s="145">
        <v>10493</v>
      </c>
      <c r="P61" s="145">
        <v>13192</v>
      </c>
      <c r="Q61" s="145">
        <v>10858</v>
      </c>
      <c r="R61" s="145">
        <v>9335</v>
      </c>
      <c r="S61" s="145">
        <v>8808</v>
      </c>
      <c r="T61" s="145">
        <v>7956</v>
      </c>
      <c r="U61" s="145">
        <v>8847</v>
      </c>
      <c r="V61" s="145">
        <v>8220</v>
      </c>
      <c r="W61" s="145">
        <v>9060</v>
      </c>
      <c r="X61" s="145">
        <v>7200</v>
      </c>
      <c r="Y61" s="145">
        <v>7966</v>
      </c>
      <c r="Z61" s="145">
        <v>6319</v>
      </c>
      <c r="AA61" s="145">
        <v>8825</v>
      </c>
      <c r="AB61" s="145">
        <v>15170</v>
      </c>
      <c r="AC61" s="145">
        <v>14567</v>
      </c>
      <c r="AD61" s="145">
        <v>18419</v>
      </c>
      <c r="AE61" s="145">
        <v>17909</v>
      </c>
      <c r="AF61" s="145">
        <v>12504</v>
      </c>
      <c r="AG61" s="145">
        <v>10817</v>
      </c>
      <c r="AH61" s="145">
        <v>11962</v>
      </c>
      <c r="AI61" s="145">
        <v>14183</v>
      </c>
      <c r="AJ61" s="145">
        <v>14323</v>
      </c>
      <c r="AK61" s="145">
        <v>15025</v>
      </c>
      <c r="AL61" s="145">
        <v>11418</v>
      </c>
      <c r="AM61" s="145">
        <v>12743</v>
      </c>
      <c r="AN61" s="145">
        <v>10548</v>
      </c>
      <c r="AO61" s="145">
        <v>10156</v>
      </c>
      <c r="AP61" s="145">
        <v>7235</v>
      </c>
      <c r="AQ61" s="145">
        <v>4499</v>
      </c>
      <c r="AR61" s="145">
        <v>5845</v>
      </c>
      <c r="AS61" s="145">
        <v>7358</v>
      </c>
      <c r="AT61" s="145">
        <v>6795</v>
      </c>
      <c r="AU61" s="145">
        <v>7869</v>
      </c>
      <c r="AV61" s="145">
        <v>10882</v>
      </c>
      <c r="AW61" s="195">
        <v>12177</v>
      </c>
    </row>
    <row r="62" spans="1:49" x14ac:dyDescent="0.35">
      <c r="A62" s="27" t="s">
        <v>337</v>
      </c>
      <c r="B62" s="3" t="s">
        <v>166</v>
      </c>
      <c r="C62" s="145">
        <f t="shared" si="6"/>
        <v>482.63043478260869</v>
      </c>
      <c r="D62" s="145">
        <v>445</v>
      </c>
      <c r="E62" s="145">
        <v>418</v>
      </c>
      <c r="F62" s="145">
        <v>561</v>
      </c>
      <c r="G62" s="145">
        <v>549</v>
      </c>
      <c r="H62" s="145">
        <v>441</v>
      </c>
      <c r="I62" s="145">
        <v>606</v>
      </c>
      <c r="J62" s="145">
        <v>622</v>
      </c>
      <c r="K62" s="145">
        <v>651</v>
      </c>
      <c r="L62" s="145">
        <v>559</v>
      </c>
      <c r="M62" s="145">
        <v>605</v>
      </c>
      <c r="N62" s="145">
        <v>425</v>
      </c>
      <c r="O62" s="145">
        <v>437</v>
      </c>
      <c r="P62" s="145">
        <v>412</v>
      </c>
      <c r="Q62" s="145">
        <v>418</v>
      </c>
      <c r="R62" s="145">
        <v>373</v>
      </c>
      <c r="S62" s="145">
        <v>440</v>
      </c>
      <c r="T62" s="145">
        <v>442</v>
      </c>
      <c r="U62" s="145">
        <v>442</v>
      </c>
      <c r="V62" s="145">
        <v>316</v>
      </c>
      <c r="W62" s="145">
        <v>362</v>
      </c>
      <c r="X62" s="145">
        <v>360</v>
      </c>
      <c r="Y62" s="145">
        <v>332</v>
      </c>
      <c r="Z62" s="145">
        <v>263</v>
      </c>
      <c r="AA62" s="145">
        <v>588</v>
      </c>
      <c r="AB62" s="145">
        <v>660</v>
      </c>
      <c r="AC62" s="145">
        <v>607</v>
      </c>
      <c r="AD62" s="145">
        <v>576</v>
      </c>
      <c r="AE62" s="145">
        <v>597</v>
      </c>
      <c r="AF62" s="145">
        <v>347</v>
      </c>
      <c r="AG62" s="145">
        <v>401</v>
      </c>
      <c r="AH62" s="145">
        <v>460</v>
      </c>
      <c r="AI62" s="145">
        <v>645</v>
      </c>
      <c r="AJ62" s="145">
        <v>716</v>
      </c>
      <c r="AK62" s="145">
        <v>884</v>
      </c>
      <c r="AL62" s="145">
        <v>496</v>
      </c>
      <c r="AM62" s="145">
        <v>671</v>
      </c>
      <c r="AN62" s="145">
        <v>422</v>
      </c>
      <c r="AO62" s="145">
        <v>508</v>
      </c>
      <c r="AP62" s="145">
        <v>381</v>
      </c>
      <c r="AQ62" s="145">
        <v>321</v>
      </c>
      <c r="AR62" s="145">
        <v>418</v>
      </c>
      <c r="AS62" s="145">
        <v>409</v>
      </c>
      <c r="AT62" s="145">
        <v>378</v>
      </c>
      <c r="AU62" s="145">
        <v>315</v>
      </c>
      <c r="AV62" s="145">
        <v>435</v>
      </c>
      <c r="AW62" s="195">
        <v>487</v>
      </c>
    </row>
    <row r="63" spans="1:49" x14ac:dyDescent="0.35">
      <c r="A63" s="27" t="s">
        <v>337</v>
      </c>
      <c r="B63" s="3" t="s">
        <v>133</v>
      </c>
      <c r="C63" s="4">
        <f t="shared" si="6"/>
        <v>136.28260869565219</v>
      </c>
      <c r="D63" s="4">
        <v>144</v>
      </c>
      <c r="E63" s="4">
        <v>116</v>
      </c>
      <c r="F63" s="4">
        <v>136</v>
      </c>
      <c r="G63" s="4">
        <v>154</v>
      </c>
      <c r="H63" s="4">
        <v>167</v>
      </c>
      <c r="I63" s="4">
        <v>194</v>
      </c>
      <c r="J63" s="4">
        <v>184</v>
      </c>
      <c r="K63" s="4">
        <v>183</v>
      </c>
      <c r="L63" s="4">
        <v>170</v>
      </c>
      <c r="M63" s="4">
        <v>204</v>
      </c>
      <c r="N63" s="4">
        <v>150</v>
      </c>
      <c r="O63" s="4">
        <v>160</v>
      </c>
      <c r="P63" s="4">
        <v>209</v>
      </c>
      <c r="Q63" s="4">
        <v>171</v>
      </c>
      <c r="R63" s="4">
        <v>137</v>
      </c>
      <c r="S63" s="4">
        <v>131</v>
      </c>
      <c r="T63" s="4">
        <v>114</v>
      </c>
      <c r="U63" s="4">
        <v>123</v>
      </c>
      <c r="V63" s="4">
        <v>127</v>
      </c>
      <c r="W63" s="4">
        <v>132</v>
      </c>
      <c r="X63" s="4">
        <v>112</v>
      </c>
      <c r="Y63" s="4">
        <v>114</v>
      </c>
      <c r="Z63" s="4">
        <v>86</v>
      </c>
      <c r="AA63" s="4">
        <v>94</v>
      </c>
      <c r="AB63" s="4">
        <v>153</v>
      </c>
      <c r="AC63" s="4">
        <v>142</v>
      </c>
      <c r="AD63" s="4">
        <v>186</v>
      </c>
      <c r="AE63" s="4">
        <v>178</v>
      </c>
      <c r="AF63" s="4">
        <v>141</v>
      </c>
      <c r="AG63" s="4">
        <v>124</v>
      </c>
      <c r="AH63" s="4">
        <v>140</v>
      </c>
      <c r="AI63" s="4">
        <v>141</v>
      </c>
      <c r="AJ63" s="4">
        <v>135</v>
      </c>
      <c r="AK63" s="4">
        <v>140</v>
      </c>
      <c r="AL63" s="4">
        <v>129</v>
      </c>
      <c r="AM63" s="4">
        <v>157</v>
      </c>
      <c r="AN63" s="4">
        <v>149</v>
      </c>
      <c r="AO63" s="4">
        <v>130</v>
      </c>
      <c r="AP63" s="4">
        <v>82</v>
      </c>
      <c r="AQ63" s="3">
        <v>41</v>
      </c>
      <c r="AR63" s="3">
        <v>52</v>
      </c>
      <c r="AS63" s="4">
        <v>84</v>
      </c>
      <c r="AT63" s="4">
        <v>84</v>
      </c>
      <c r="AU63" s="4">
        <v>90</v>
      </c>
      <c r="AV63" s="4">
        <v>133</v>
      </c>
      <c r="AW63" s="16">
        <v>146</v>
      </c>
    </row>
    <row r="64" spans="1:49" x14ac:dyDescent="0.35">
      <c r="A64" s="27" t="s">
        <v>337</v>
      </c>
      <c r="B64" s="3" t="s">
        <v>167</v>
      </c>
      <c r="C64" s="4">
        <f t="shared" si="6"/>
        <v>1908.1521739130435</v>
      </c>
      <c r="D64" s="4">
        <v>2037</v>
      </c>
      <c r="E64" s="4">
        <v>1573</v>
      </c>
      <c r="F64" s="4">
        <v>2032</v>
      </c>
      <c r="G64" s="4">
        <v>2240</v>
      </c>
      <c r="H64" s="4">
        <v>2249</v>
      </c>
      <c r="I64" s="4">
        <v>2978</v>
      </c>
      <c r="J64" s="4">
        <v>2629</v>
      </c>
      <c r="K64" s="4">
        <v>2301</v>
      </c>
      <c r="L64" s="4">
        <v>2586</v>
      </c>
      <c r="M64" s="4">
        <v>3350</v>
      </c>
      <c r="N64" s="4">
        <v>2395</v>
      </c>
      <c r="O64" s="4">
        <v>2169</v>
      </c>
      <c r="P64" s="4">
        <v>2905</v>
      </c>
      <c r="Q64" s="4">
        <v>2507</v>
      </c>
      <c r="R64" s="4">
        <v>2254</v>
      </c>
      <c r="S64" s="4">
        <v>2181</v>
      </c>
      <c r="T64" s="4">
        <v>1551</v>
      </c>
      <c r="U64" s="4">
        <v>1876</v>
      </c>
      <c r="V64" s="4">
        <v>1614</v>
      </c>
      <c r="W64" s="4">
        <v>1903</v>
      </c>
      <c r="X64" s="4">
        <v>1375</v>
      </c>
      <c r="Y64" s="4">
        <v>1547</v>
      </c>
      <c r="Z64" s="4">
        <v>1543</v>
      </c>
      <c r="AA64" s="4">
        <v>1372</v>
      </c>
      <c r="AB64" s="4">
        <v>2041</v>
      </c>
      <c r="AC64" s="4">
        <v>1675</v>
      </c>
      <c r="AD64" s="4">
        <v>2461</v>
      </c>
      <c r="AE64" s="4">
        <v>2634</v>
      </c>
      <c r="AF64" s="4">
        <v>2368</v>
      </c>
      <c r="AG64" s="4">
        <v>1676</v>
      </c>
      <c r="AH64" s="4">
        <v>1970</v>
      </c>
      <c r="AI64" s="4">
        <v>1978</v>
      </c>
      <c r="AJ64" s="4">
        <v>1500</v>
      </c>
      <c r="AK64" s="4">
        <v>1463</v>
      </c>
      <c r="AL64" s="4">
        <v>1984</v>
      </c>
      <c r="AM64" s="4">
        <v>2428</v>
      </c>
      <c r="AN64" s="4">
        <v>1770</v>
      </c>
      <c r="AO64" s="4">
        <v>1512</v>
      </c>
      <c r="AP64" s="4">
        <v>915</v>
      </c>
      <c r="AQ64" s="4">
        <v>623</v>
      </c>
      <c r="AR64" s="4">
        <v>559</v>
      </c>
      <c r="AS64" s="4">
        <v>947</v>
      </c>
      <c r="AT64" s="4">
        <v>820</v>
      </c>
      <c r="AU64" s="4">
        <v>1133</v>
      </c>
      <c r="AV64" s="4">
        <v>1809</v>
      </c>
      <c r="AW64" s="16">
        <v>2342</v>
      </c>
    </row>
    <row r="65" spans="1:49" x14ac:dyDescent="0.35">
      <c r="A65" s="27" t="s">
        <v>337</v>
      </c>
      <c r="B65" s="3" t="s">
        <v>132</v>
      </c>
      <c r="C65" s="4">
        <f t="shared" si="6"/>
        <v>22.304347826086957</v>
      </c>
      <c r="D65" s="4">
        <v>21</v>
      </c>
      <c r="E65" s="3">
        <v>18</v>
      </c>
      <c r="F65" s="3">
        <v>16</v>
      </c>
      <c r="G65" s="3">
        <v>18</v>
      </c>
      <c r="H65" s="4">
        <v>24</v>
      </c>
      <c r="I65" s="3">
        <v>22</v>
      </c>
      <c r="J65" s="4">
        <v>20</v>
      </c>
      <c r="K65" s="3">
        <v>18</v>
      </c>
      <c r="L65" s="3">
        <v>20</v>
      </c>
      <c r="M65" s="3">
        <v>23</v>
      </c>
      <c r="N65" s="3">
        <v>25</v>
      </c>
      <c r="O65" s="3">
        <v>24</v>
      </c>
      <c r="P65" s="3">
        <v>32</v>
      </c>
      <c r="Q65" s="3">
        <v>26</v>
      </c>
      <c r="R65" s="3">
        <v>25</v>
      </c>
      <c r="S65" s="4">
        <v>20</v>
      </c>
      <c r="T65" s="3">
        <v>18</v>
      </c>
      <c r="U65" s="3">
        <v>20</v>
      </c>
      <c r="V65" s="3">
        <v>26</v>
      </c>
      <c r="W65" s="3">
        <v>25</v>
      </c>
      <c r="X65" s="3">
        <v>20</v>
      </c>
      <c r="Y65" s="4">
        <v>24</v>
      </c>
      <c r="Z65" s="4">
        <v>24</v>
      </c>
      <c r="AA65" s="3">
        <v>15</v>
      </c>
      <c r="AB65" s="3">
        <v>23</v>
      </c>
      <c r="AC65" s="3">
        <v>24</v>
      </c>
      <c r="AD65" s="3">
        <v>32</v>
      </c>
      <c r="AE65" s="4">
        <v>30</v>
      </c>
      <c r="AF65" s="4">
        <v>36</v>
      </c>
      <c r="AG65" s="4">
        <v>27</v>
      </c>
      <c r="AH65" s="3">
        <v>26</v>
      </c>
      <c r="AI65" s="3">
        <v>22</v>
      </c>
      <c r="AJ65" s="4">
        <v>20</v>
      </c>
      <c r="AK65" s="3">
        <v>17</v>
      </c>
      <c r="AL65" s="3">
        <v>23</v>
      </c>
      <c r="AM65" s="3">
        <v>19</v>
      </c>
      <c r="AN65" s="3">
        <v>25</v>
      </c>
      <c r="AO65" s="3">
        <v>20</v>
      </c>
      <c r="AP65" s="3">
        <v>19</v>
      </c>
      <c r="AQ65" s="3">
        <v>14</v>
      </c>
      <c r="AR65" s="3">
        <v>14</v>
      </c>
      <c r="AS65" s="4">
        <v>18</v>
      </c>
      <c r="AT65" s="3">
        <v>18</v>
      </c>
      <c r="AU65" s="3">
        <v>25</v>
      </c>
      <c r="AV65" s="4">
        <v>25</v>
      </c>
      <c r="AW65" s="16">
        <v>25</v>
      </c>
    </row>
    <row r="66" spans="1:49" x14ac:dyDescent="0.35">
      <c r="A66" s="27" t="s">
        <v>342</v>
      </c>
      <c r="B66" s="3" t="s">
        <v>162</v>
      </c>
      <c r="C66" s="145">
        <f t="shared" si="6"/>
        <v>217.69565217391303</v>
      </c>
      <c r="D66" s="145">
        <v>0</v>
      </c>
      <c r="E66" s="145">
        <v>0</v>
      </c>
      <c r="F66" s="145">
        <v>0</v>
      </c>
      <c r="G66" s="145">
        <v>0</v>
      </c>
      <c r="H66" s="145">
        <v>0</v>
      </c>
      <c r="I66" s="145">
        <v>0</v>
      </c>
      <c r="J66" s="145">
        <v>0</v>
      </c>
      <c r="K66" s="145">
        <v>0</v>
      </c>
      <c r="L66" s="145">
        <v>0</v>
      </c>
      <c r="M66" s="145">
        <v>0</v>
      </c>
      <c r="N66" s="145">
        <v>0</v>
      </c>
      <c r="O66" s="145">
        <v>0</v>
      </c>
      <c r="P66" s="145">
        <v>0</v>
      </c>
      <c r="Q66" s="145">
        <v>0</v>
      </c>
      <c r="R66" s="145">
        <v>0</v>
      </c>
      <c r="S66" s="145">
        <v>0</v>
      </c>
      <c r="T66" s="145">
        <v>0</v>
      </c>
      <c r="U66" s="145">
        <v>0</v>
      </c>
      <c r="V66" s="145">
        <v>0</v>
      </c>
      <c r="W66" s="145">
        <v>0</v>
      </c>
      <c r="X66" s="145">
        <v>435</v>
      </c>
      <c r="Y66" s="145">
        <v>0</v>
      </c>
      <c r="Z66" s="145">
        <v>0</v>
      </c>
      <c r="AA66" s="145">
        <v>0</v>
      </c>
      <c r="AB66" s="145">
        <v>0</v>
      </c>
      <c r="AC66" s="145">
        <v>0</v>
      </c>
      <c r="AD66" s="145">
        <v>0</v>
      </c>
      <c r="AE66" s="145">
        <v>0</v>
      </c>
      <c r="AF66" s="145">
        <v>0</v>
      </c>
      <c r="AG66" s="145">
        <v>0</v>
      </c>
      <c r="AH66" s="145">
        <v>0</v>
      </c>
      <c r="AI66" s="145">
        <v>1217</v>
      </c>
      <c r="AJ66" s="145">
        <v>0</v>
      </c>
      <c r="AK66" s="145">
        <v>0</v>
      </c>
      <c r="AL66" s="145">
        <v>1107</v>
      </c>
      <c r="AM66" s="145">
        <v>1226</v>
      </c>
      <c r="AN66" s="145">
        <v>2028</v>
      </c>
      <c r="AO66" s="145">
        <v>1226</v>
      </c>
      <c r="AP66" s="145">
        <v>1219</v>
      </c>
      <c r="AQ66" s="145">
        <v>0</v>
      </c>
      <c r="AR66" s="145">
        <v>0</v>
      </c>
      <c r="AS66" s="145">
        <v>0</v>
      </c>
      <c r="AT66" s="145">
        <v>1556</v>
      </c>
      <c r="AU66" s="145">
        <v>0</v>
      </c>
      <c r="AV66" s="145">
        <v>0</v>
      </c>
      <c r="AW66" s="195">
        <v>0</v>
      </c>
    </row>
    <row r="67" spans="1:49" x14ac:dyDescent="0.35">
      <c r="A67" s="27" t="s">
        <v>342</v>
      </c>
      <c r="B67" s="3" t="s">
        <v>166</v>
      </c>
      <c r="C67" s="145">
        <f t="shared" si="6"/>
        <v>195.65217391304347</v>
      </c>
      <c r="D67" s="145">
        <v>0</v>
      </c>
      <c r="E67" s="145">
        <v>0</v>
      </c>
      <c r="F67" s="145">
        <v>0</v>
      </c>
      <c r="G67" s="145">
        <v>0</v>
      </c>
      <c r="H67" s="145">
        <v>0</v>
      </c>
      <c r="I67" s="145">
        <v>0</v>
      </c>
      <c r="J67" s="145">
        <v>0</v>
      </c>
      <c r="K67" s="145">
        <v>0</v>
      </c>
      <c r="L67" s="145">
        <v>0</v>
      </c>
      <c r="M67" s="145">
        <v>0</v>
      </c>
      <c r="N67" s="145">
        <v>0</v>
      </c>
      <c r="O67" s="145">
        <v>0</v>
      </c>
      <c r="P67" s="145">
        <v>0</v>
      </c>
      <c r="Q67" s="145">
        <v>0</v>
      </c>
      <c r="R67" s="145">
        <v>0</v>
      </c>
      <c r="S67" s="145">
        <v>0</v>
      </c>
      <c r="T67" s="145">
        <v>0</v>
      </c>
      <c r="U67" s="145">
        <v>0</v>
      </c>
      <c r="V67" s="145">
        <v>0</v>
      </c>
      <c r="W67" s="145">
        <v>0</v>
      </c>
      <c r="X67" s="145">
        <v>435</v>
      </c>
      <c r="Y67" s="145">
        <v>0</v>
      </c>
      <c r="Z67" s="145">
        <v>0</v>
      </c>
      <c r="AA67" s="145">
        <v>0</v>
      </c>
      <c r="AB67" s="145">
        <v>0</v>
      </c>
      <c r="AC67" s="145">
        <v>0</v>
      </c>
      <c r="AD67" s="145">
        <v>0</v>
      </c>
      <c r="AE67" s="145">
        <v>0</v>
      </c>
      <c r="AF67" s="145">
        <v>0</v>
      </c>
      <c r="AG67" s="145">
        <v>0</v>
      </c>
      <c r="AH67" s="145">
        <v>0</v>
      </c>
      <c r="AI67" s="145">
        <v>1217</v>
      </c>
      <c r="AJ67" s="145">
        <v>0</v>
      </c>
      <c r="AK67" s="145">
        <v>0</v>
      </c>
      <c r="AL67" s="145">
        <v>1107</v>
      </c>
      <c r="AM67" s="145">
        <v>1226</v>
      </c>
      <c r="AN67" s="145">
        <v>1014</v>
      </c>
      <c r="AO67" s="145">
        <v>1226</v>
      </c>
      <c r="AP67" s="145">
        <v>1219</v>
      </c>
      <c r="AQ67" s="145">
        <v>0</v>
      </c>
      <c r="AR67" s="145">
        <v>0</v>
      </c>
      <c r="AS67" s="145">
        <v>0</v>
      </c>
      <c r="AT67" s="145">
        <v>1556</v>
      </c>
      <c r="AU67" s="145">
        <v>0</v>
      </c>
      <c r="AV67" s="145">
        <v>0</v>
      </c>
      <c r="AW67" s="195">
        <v>0</v>
      </c>
    </row>
    <row r="68" spans="1:49" x14ac:dyDescent="0.35">
      <c r="A68" s="27" t="s">
        <v>342</v>
      </c>
      <c r="B68" s="3" t="s">
        <v>133</v>
      </c>
      <c r="C68" s="4">
        <f t="shared" si="6"/>
        <v>0.19565217391304349</v>
      </c>
      <c r="D68" s="3">
        <v>0</v>
      </c>
      <c r="E68" s="3">
        <v>0</v>
      </c>
      <c r="F68" s="3">
        <v>0</v>
      </c>
      <c r="G68" s="3">
        <v>0</v>
      </c>
      <c r="H68" s="3">
        <v>0</v>
      </c>
      <c r="I68" s="3">
        <v>0</v>
      </c>
      <c r="J68" s="3">
        <v>0</v>
      </c>
      <c r="K68" s="3">
        <v>0</v>
      </c>
      <c r="L68" s="3">
        <v>0</v>
      </c>
      <c r="M68" s="3">
        <v>0</v>
      </c>
      <c r="N68" s="3">
        <v>0</v>
      </c>
      <c r="O68" s="3">
        <v>0</v>
      </c>
      <c r="P68" s="3">
        <v>0</v>
      </c>
      <c r="Q68" s="3">
        <v>0</v>
      </c>
      <c r="R68" s="3">
        <v>0</v>
      </c>
      <c r="S68" s="3">
        <v>0</v>
      </c>
      <c r="T68" s="3">
        <v>0</v>
      </c>
      <c r="U68" s="3">
        <v>0</v>
      </c>
      <c r="V68" s="3">
        <v>0</v>
      </c>
      <c r="W68" s="3">
        <v>0</v>
      </c>
      <c r="X68" s="3">
        <v>1</v>
      </c>
      <c r="Y68" s="3">
        <v>0</v>
      </c>
      <c r="Z68" s="3">
        <v>0</v>
      </c>
      <c r="AA68" s="3">
        <v>0</v>
      </c>
      <c r="AB68" s="3">
        <v>0</v>
      </c>
      <c r="AC68" s="3">
        <v>0</v>
      </c>
      <c r="AD68" s="3">
        <v>0</v>
      </c>
      <c r="AE68" s="3">
        <v>0</v>
      </c>
      <c r="AF68" s="3">
        <v>0</v>
      </c>
      <c r="AG68" s="3">
        <v>0</v>
      </c>
      <c r="AH68" s="3">
        <v>0</v>
      </c>
      <c r="AI68" s="3">
        <v>1</v>
      </c>
      <c r="AJ68" s="3">
        <v>0</v>
      </c>
      <c r="AK68" s="3">
        <v>0</v>
      </c>
      <c r="AL68" s="3">
        <v>1</v>
      </c>
      <c r="AM68" s="3">
        <v>1</v>
      </c>
      <c r="AN68" s="3">
        <v>2</v>
      </c>
      <c r="AO68" s="3">
        <v>1</v>
      </c>
      <c r="AP68" s="3">
        <v>1</v>
      </c>
      <c r="AQ68" s="3">
        <v>0</v>
      </c>
      <c r="AR68" s="3">
        <v>0</v>
      </c>
      <c r="AS68" s="3">
        <v>0</v>
      </c>
      <c r="AT68" s="3">
        <v>1</v>
      </c>
      <c r="AU68" s="3">
        <v>0</v>
      </c>
      <c r="AV68" s="3">
        <v>0</v>
      </c>
      <c r="AW68" s="10">
        <v>0</v>
      </c>
    </row>
    <row r="69" spans="1:49" x14ac:dyDescent="0.35">
      <c r="A69" s="27" t="s">
        <v>342</v>
      </c>
      <c r="B69" s="3" t="s">
        <v>167</v>
      </c>
      <c r="C69" s="4">
        <f t="shared" si="6"/>
        <v>0</v>
      </c>
      <c r="D69" s="4">
        <v>0</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16">
        <v>0</v>
      </c>
    </row>
    <row r="70" spans="1:49" x14ac:dyDescent="0.35">
      <c r="A70" s="27" t="s">
        <v>342</v>
      </c>
      <c r="B70" s="3" t="s">
        <v>132</v>
      </c>
      <c r="C70" s="4">
        <f t="shared" si="6"/>
        <v>0.19565217391304349</v>
      </c>
      <c r="D70" s="3">
        <v>0</v>
      </c>
      <c r="E70" s="3">
        <v>0</v>
      </c>
      <c r="F70" s="3">
        <v>0</v>
      </c>
      <c r="G70" s="3">
        <v>0</v>
      </c>
      <c r="H70" s="3">
        <v>0</v>
      </c>
      <c r="I70" s="3">
        <v>0</v>
      </c>
      <c r="J70" s="3">
        <v>0</v>
      </c>
      <c r="K70" s="3">
        <v>0</v>
      </c>
      <c r="L70" s="3">
        <v>0</v>
      </c>
      <c r="M70" s="3">
        <v>0</v>
      </c>
      <c r="N70" s="3">
        <v>0</v>
      </c>
      <c r="O70" s="3">
        <v>0</v>
      </c>
      <c r="P70" s="3">
        <v>0</v>
      </c>
      <c r="Q70" s="3">
        <v>0</v>
      </c>
      <c r="R70" s="3">
        <v>0</v>
      </c>
      <c r="S70" s="3">
        <v>0</v>
      </c>
      <c r="T70" s="3">
        <v>0</v>
      </c>
      <c r="U70" s="3">
        <v>0</v>
      </c>
      <c r="V70" s="3">
        <v>0</v>
      </c>
      <c r="W70" s="3">
        <v>0</v>
      </c>
      <c r="X70" s="3">
        <v>1</v>
      </c>
      <c r="Y70" s="3">
        <v>0</v>
      </c>
      <c r="Z70" s="3">
        <v>0</v>
      </c>
      <c r="AA70" s="3">
        <v>0</v>
      </c>
      <c r="AB70" s="3">
        <v>0</v>
      </c>
      <c r="AC70" s="3">
        <v>0</v>
      </c>
      <c r="AD70" s="3">
        <v>0</v>
      </c>
      <c r="AE70" s="3">
        <v>0</v>
      </c>
      <c r="AF70" s="3">
        <v>0</v>
      </c>
      <c r="AG70" s="3">
        <v>0</v>
      </c>
      <c r="AH70" s="3">
        <v>0</v>
      </c>
      <c r="AI70" s="3">
        <v>1</v>
      </c>
      <c r="AJ70" s="3">
        <v>0</v>
      </c>
      <c r="AK70" s="3">
        <v>0</v>
      </c>
      <c r="AL70" s="3">
        <v>1</v>
      </c>
      <c r="AM70" s="3">
        <v>1</v>
      </c>
      <c r="AN70" s="3">
        <v>2</v>
      </c>
      <c r="AO70" s="3">
        <v>1</v>
      </c>
      <c r="AP70" s="3">
        <v>1</v>
      </c>
      <c r="AQ70" s="3">
        <v>0</v>
      </c>
      <c r="AR70" s="3">
        <v>0</v>
      </c>
      <c r="AS70" s="3">
        <v>0</v>
      </c>
      <c r="AT70" s="3">
        <v>1</v>
      </c>
      <c r="AU70" s="3">
        <v>0</v>
      </c>
      <c r="AV70" s="3">
        <v>0</v>
      </c>
      <c r="AW70" s="10">
        <v>0</v>
      </c>
    </row>
    <row r="71" spans="1:49" x14ac:dyDescent="0.35">
      <c r="A71" s="27" t="s">
        <v>338</v>
      </c>
      <c r="B71" s="3" t="s">
        <v>162</v>
      </c>
      <c r="C71" s="145">
        <f t="shared" si="6"/>
        <v>2.8913043478260869</v>
      </c>
      <c r="D71" s="145">
        <v>0</v>
      </c>
      <c r="E71" s="145">
        <v>0</v>
      </c>
      <c r="F71" s="145">
        <v>0</v>
      </c>
      <c r="G71" s="145">
        <v>0</v>
      </c>
      <c r="H71" s="145">
        <v>0</v>
      </c>
      <c r="I71" s="145">
        <v>7</v>
      </c>
      <c r="J71" s="145">
        <v>0</v>
      </c>
      <c r="K71" s="145">
        <v>0</v>
      </c>
      <c r="L71" s="145">
        <v>0</v>
      </c>
      <c r="M71" s="145">
        <v>0</v>
      </c>
      <c r="N71" s="145">
        <v>3</v>
      </c>
      <c r="O71" s="145">
        <v>9</v>
      </c>
      <c r="P71" s="145">
        <v>0</v>
      </c>
      <c r="Q71" s="145">
        <v>0</v>
      </c>
      <c r="R71" s="145">
        <v>0</v>
      </c>
      <c r="S71" s="145">
        <v>0</v>
      </c>
      <c r="T71" s="145">
        <v>10</v>
      </c>
      <c r="U71" s="145">
        <v>0</v>
      </c>
      <c r="V71" s="145">
        <v>1</v>
      </c>
      <c r="W71" s="145">
        <v>14</v>
      </c>
      <c r="X71" s="145">
        <v>0</v>
      </c>
      <c r="Y71" s="145">
        <v>9</v>
      </c>
      <c r="Z71" s="145">
        <v>7</v>
      </c>
      <c r="AA71" s="145">
        <v>0</v>
      </c>
      <c r="AB71" s="145">
        <v>0</v>
      </c>
      <c r="AC71" s="145">
        <v>0</v>
      </c>
      <c r="AD71" s="145">
        <v>0</v>
      </c>
      <c r="AE71" s="145">
        <v>11</v>
      </c>
      <c r="AF71" s="145">
        <v>0</v>
      </c>
      <c r="AG71" s="145">
        <v>0</v>
      </c>
      <c r="AH71" s="145">
        <v>34</v>
      </c>
      <c r="AI71" s="145">
        <v>0</v>
      </c>
      <c r="AJ71" s="145">
        <v>0</v>
      </c>
      <c r="AK71" s="145">
        <v>0</v>
      </c>
      <c r="AL71" s="145">
        <v>0</v>
      </c>
      <c r="AM71" s="145">
        <v>9</v>
      </c>
      <c r="AN71" s="145">
        <v>0</v>
      </c>
      <c r="AO71" s="145">
        <v>0</v>
      </c>
      <c r="AP71" s="145">
        <v>0</v>
      </c>
      <c r="AQ71" s="145">
        <v>0</v>
      </c>
      <c r="AR71" s="145">
        <v>0</v>
      </c>
      <c r="AS71" s="145">
        <v>0</v>
      </c>
      <c r="AT71" s="145">
        <v>10</v>
      </c>
      <c r="AU71" s="145">
        <v>0</v>
      </c>
      <c r="AV71" s="145">
        <v>0</v>
      </c>
      <c r="AW71" s="195">
        <v>9</v>
      </c>
    </row>
    <row r="72" spans="1:49" x14ac:dyDescent="0.35">
      <c r="A72" s="27" t="s">
        <v>338</v>
      </c>
      <c r="B72" s="3" t="s">
        <v>166</v>
      </c>
      <c r="C72" s="145">
        <f t="shared" si="6"/>
        <v>2.2173913043478262</v>
      </c>
      <c r="D72" s="145">
        <v>0</v>
      </c>
      <c r="E72" s="145">
        <v>0</v>
      </c>
      <c r="F72" s="145">
        <v>0</v>
      </c>
      <c r="G72" s="145">
        <v>0</v>
      </c>
      <c r="H72" s="145">
        <v>0</v>
      </c>
      <c r="I72" s="145">
        <v>7</v>
      </c>
      <c r="J72" s="145">
        <v>0</v>
      </c>
      <c r="K72" s="145">
        <v>0</v>
      </c>
      <c r="L72" s="145">
        <v>0</v>
      </c>
      <c r="M72" s="145">
        <v>0</v>
      </c>
      <c r="N72" s="145">
        <v>2</v>
      </c>
      <c r="O72" s="145">
        <v>9</v>
      </c>
      <c r="P72" s="145">
        <v>0</v>
      </c>
      <c r="Q72" s="145">
        <v>0</v>
      </c>
      <c r="R72" s="145">
        <v>0</v>
      </c>
      <c r="S72" s="145">
        <v>0</v>
      </c>
      <c r="T72" s="145">
        <v>10</v>
      </c>
      <c r="U72" s="145">
        <v>0</v>
      </c>
      <c r="V72" s="145">
        <v>1</v>
      </c>
      <c r="W72" s="145">
        <v>7</v>
      </c>
      <c r="X72" s="145">
        <v>0</v>
      </c>
      <c r="Y72" s="145">
        <v>9</v>
      </c>
      <c r="Z72" s="145">
        <v>7</v>
      </c>
      <c r="AA72" s="145">
        <v>0</v>
      </c>
      <c r="AB72" s="145">
        <v>0</v>
      </c>
      <c r="AC72" s="145">
        <v>0</v>
      </c>
      <c r="AD72" s="145">
        <v>0</v>
      </c>
      <c r="AE72" s="145">
        <v>5</v>
      </c>
      <c r="AF72" s="145">
        <v>0</v>
      </c>
      <c r="AG72" s="145">
        <v>0</v>
      </c>
      <c r="AH72" s="145">
        <v>17</v>
      </c>
      <c r="AI72" s="145">
        <v>0</v>
      </c>
      <c r="AJ72" s="145">
        <v>0</v>
      </c>
      <c r="AK72" s="145">
        <v>0</v>
      </c>
      <c r="AL72" s="145">
        <v>0</v>
      </c>
      <c r="AM72" s="145">
        <v>9</v>
      </c>
      <c r="AN72" s="145">
        <v>0</v>
      </c>
      <c r="AO72" s="145">
        <v>0</v>
      </c>
      <c r="AP72" s="145">
        <v>0</v>
      </c>
      <c r="AQ72" s="145">
        <v>0</v>
      </c>
      <c r="AR72" s="145">
        <v>0</v>
      </c>
      <c r="AS72" s="145">
        <v>0</v>
      </c>
      <c r="AT72" s="145">
        <v>10</v>
      </c>
      <c r="AU72" s="145">
        <v>0</v>
      </c>
      <c r="AV72" s="145">
        <v>0</v>
      </c>
      <c r="AW72" s="195">
        <v>9</v>
      </c>
    </row>
    <row r="73" spans="1:49" x14ac:dyDescent="0.35">
      <c r="A73" s="27" t="s">
        <v>338</v>
      </c>
      <c r="B73" s="3" t="s">
        <v>133</v>
      </c>
      <c r="C73" s="4">
        <f t="shared" si="6"/>
        <v>0</v>
      </c>
      <c r="D73" s="3">
        <v>0</v>
      </c>
      <c r="E73" s="3">
        <v>0</v>
      </c>
      <c r="F73" s="3">
        <v>0</v>
      </c>
      <c r="G73" s="3">
        <v>0</v>
      </c>
      <c r="H73" s="3">
        <v>0</v>
      </c>
      <c r="I73" s="3">
        <v>0</v>
      </c>
      <c r="J73" s="3">
        <v>0</v>
      </c>
      <c r="K73" s="3">
        <v>0</v>
      </c>
      <c r="L73" s="3">
        <v>0</v>
      </c>
      <c r="M73" s="3">
        <v>0</v>
      </c>
      <c r="N73" s="3">
        <v>0</v>
      </c>
      <c r="O73" s="3">
        <v>0</v>
      </c>
      <c r="P73" s="3">
        <v>0</v>
      </c>
      <c r="Q73" s="3">
        <v>0</v>
      </c>
      <c r="R73" s="3">
        <v>0</v>
      </c>
      <c r="S73" s="3">
        <v>0</v>
      </c>
      <c r="T73" s="3">
        <v>0</v>
      </c>
      <c r="U73" s="3">
        <v>0</v>
      </c>
      <c r="V73" s="3">
        <v>0</v>
      </c>
      <c r="W73" s="3">
        <v>0</v>
      </c>
      <c r="X73" s="3">
        <v>0</v>
      </c>
      <c r="Y73" s="3">
        <v>0</v>
      </c>
      <c r="Z73" s="3">
        <v>0</v>
      </c>
      <c r="AA73" s="3">
        <v>0</v>
      </c>
      <c r="AB73" s="3">
        <v>0</v>
      </c>
      <c r="AC73" s="3">
        <v>0</v>
      </c>
      <c r="AD73" s="3">
        <v>0</v>
      </c>
      <c r="AE73" s="3">
        <v>0</v>
      </c>
      <c r="AF73" s="3">
        <v>0</v>
      </c>
      <c r="AG73" s="3">
        <v>0</v>
      </c>
      <c r="AH73" s="3">
        <v>0</v>
      </c>
      <c r="AI73" s="3">
        <v>0</v>
      </c>
      <c r="AJ73" s="3">
        <v>0</v>
      </c>
      <c r="AK73" s="3">
        <v>0</v>
      </c>
      <c r="AL73" s="3">
        <v>0</v>
      </c>
      <c r="AM73" s="3">
        <v>0</v>
      </c>
      <c r="AN73" s="3">
        <v>0</v>
      </c>
      <c r="AO73" s="3">
        <v>0</v>
      </c>
      <c r="AP73" s="3">
        <v>0</v>
      </c>
      <c r="AQ73" s="3">
        <v>0</v>
      </c>
      <c r="AR73" s="3">
        <v>0</v>
      </c>
      <c r="AS73" s="3">
        <v>0</v>
      </c>
      <c r="AT73" s="3">
        <v>0</v>
      </c>
      <c r="AU73" s="3">
        <v>0</v>
      </c>
      <c r="AV73" s="3">
        <v>0</v>
      </c>
      <c r="AW73" s="10">
        <v>0</v>
      </c>
    </row>
    <row r="74" spans="1:49" x14ac:dyDescent="0.35">
      <c r="A74" s="27" t="s">
        <v>338</v>
      </c>
      <c r="B74" s="3" t="s">
        <v>167</v>
      </c>
      <c r="C74" s="4">
        <f t="shared" si="6"/>
        <v>0</v>
      </c>
      <c r="D74" s="4">
        <v>0</v>
      </c>
      <c r="E74" s="4">
        <v>0</v>
      </c>
      <c r="F74" s="4">
        <v>0</v>
      </c>
      <c r="G74" s="4">
        <v>0</v>
      </c>
      <c r="H74" s="4">
        <v>0</v>
      </c>
      <c r="I74" s="4">
        <v>0</v>
      </c>
      <c r="J74" s="4">
        <v>0</v>
      </c>
      <c r="K74" s="4">
        <v>0</v>
      </c>
      <c r="L74" s="4">
        <v>0</v>
      </c>
      <c r="M74" s="4">
        <v>0</v>
      </c>
      <c r="N74" s="4">
        <v>0</v>
      </c>
      <c r="O74" s="4">
        <v>0</v>
      </c>
      <c r="P74" s="4">
        <v>0</v>
      </c>
      <c r="Q74" s="4">
        <v>0</v>
      </c>
      <c r="R74" s="4">
        <v>0</v>
      </c>
      <c r="S74" s="4">
        <v>0</v>
      </c>
      <c r="T74" s="4">
        <v>0</v>
      </c>
      <c r="U74" s="4">
        <v>0</v>
      </c>
      <c r="V74" s="4">
        <v>0</v>
      </c>
      <c r="W74" s="4">
        <v>0</v>
      </c>
      <c r="X74" s="4">
        <v>0</v>
      </c>
      <c r="Y74" s="4">
        <v>0</v>
      </c>
      <c r="Z74" s="4">
        <v>0</v>
      </c>
      <c r="AA74" s="4">
        <v>0</v>
      </c>
      <c r="AB74" s="4">
        <v>0</v>
      </c>
      <c r="AC74" s="4">
        <v>0</v>
      </c>
      <c r="AD74" s="4">
        <v>0</v>
      </c>
      <c r="AE74" s="4">
        <v>0</v>
      </c>
      <c r="AF74" s="4">
        <v>0</v>
      </c>
      <c r="AG74" s="4">
        <v>0</v>
      </c>
      <c r="AH74" s="4">
        <v>0</v>
      </c>
      <c r="AI74" s="4">
        <v>0</v>
      </c>
      <c r="AJ74" s="4">
        <v>0</v>
      </c>
      <c r="AK74" s="4">
        <v>0</v>
      </c>
      <c r="AL74" s="4">
        <v>0</v>
      </c>
      <c r="AM74" s="4">
        <v>0</v>
      </c>
      <c r="AN74" s="4">
        <v>0</v>
      </c>
      <c r="AO74" s="4">
        <v>0</v>
      </c>
      <c r="AP74" s="4">
        <v>0</v>
      </c>
      <c r="AQ74" s="4">
        <v>0</v>
      </c>
      <c r="AR74" s="4">
        <v>0</v>
      </c>
      <c r="AS74" s="4">
        <v>0</v>
      </c>
      <c r="AT74" s="4">
        <v>0</v>
      </c>
      <c r="AU74" s="4">
        <v>0</v>
      </c>
      <c r="AV74" s="4">
        <v>0</v>
      </c>
      <c r="AW74" s="16">
        <v>0</v>
      </c>
    </row>
    <row r="75" spans="1:49" x14ac:dyDescent="0.35">
      <c r="A75" s="27" t="s">
        <v>338</v>
      </c>
      <c r="B75" s="3" t="s">
        <v>132</v>
      </c>
      <c r="C75" s="4">
        <f t="shared" si="6"/>
        <v>0.47826086956521741</v>
      </c>
      <c r="D75" s="3">
        <v>0</v>
      </c>
      <c r="E75" s="3">
        <v>0</v>
      </c>
      <c r="F75" s="3">
        <v>0</v>
      </c>
      <c r="G75" s="3">
        <v>0</v>
      </c>
      <c r="H75" s="3">
        <v>1</v>
      </c>
      <c r="I75" s="3">
        <v>1</v>
      </c>
      <c r="J75" s="3">
        <v>0</v>
      </c>
      <c r="K75" s="3">
        <v>0</v>
      </c>
      <c r="L75" s="3">
        <v>0</v>
      </c>
      <c r="M75" s="3">
        <v>0</v>
      </c>
      <c r="N75" s="3">
        <v>2</v>
      </c>
      <c r="O75" s="3">
        <v>1</v>
      </c>
      <c r="P75" s="3">
        <v>0</v>
      </c>
      <c r="Q75" s="3">
        <v>1</v>
      </c>
      <c r="R75" s="3">
        <v>0</v>
      </c>
      <c r="S75" s="3">
        <v>0</v>
      </c>
      <c r="T75" s="3">
        <v>1</v>
      </c>
      <c r="U75" s="3">
        <v>0</v>
      </c>
      <c r="V75" s="3">
        <v>2</v>
      </c>
      <c r="W75" s="3">
        <v>2</v>
      </c>
      <c r="X75" s="3">
        <v>0</v>
      </c>
      <c r="Y75" s="3">
        <v>1</v>
      </c>
      <c r="Z75" s="3">
        <v>1</v>
      </c>
      <c r="AA75" s="3">
        <v>0</v>
      </c>
      <c r="AB75" s="3">
        <v>0</v>
      </c>
      <c r="AC75" s="3">
        <v>0</v>
      </c>
      <c r="AD75" s="3">
        <v>0</v>
      </c>
      <c r="AE75" s="3">
        <v>2</v>
      </c>
      <c r="AF75" s="3">
        <v>1</v>
      </c>
      <c r="AG75" s="3">
        <v>0</v>
      </c>
      <c r="AH75" s="3">
        <v>2</v>
      </c>
      <c r="AI75" s="3">
        <v>0</v>
      </c>
      <c r="AJ75" s="3">
        <v>0</v>
      </c>
      <c r="AK75" s="3">
        <v>0</v>
      </c>
      <c r="AL75" s="3">
        <v>0</v>
      </c>
      <c r="AM75" s="3">
        <v>1</v>
      </c>
      <c r="AN75" s="3">
        <v>0</v>
      </c>
      <c r="AO75" s="3">
        <v>1</v>
      </c>
      <c r="AP75" s="3">
        <v>0</v>
      </c>
      <c r="AQ75" s="3">
        <v>0</v>
      </c>
      <c r="AR75" s="3">
        <v>0</v>
      </c>
      <c r="AS75" s="3">
        <v>0</v>
      </c>
      <c r="AT75" s="3">
        <v>1</v>
      </c>
      <c r="AU75" s="3">
        <v>0</v>
      </c>
      <c r="AV75" s="3">
        <v>0</v>
      </c>
      <c r="AW75" s="10">
        <v>1</v>
      </c>
    </row>
    <row r="76" spans="1:49" s="42" customFormat="1" x14ac:dyDescent="0.35">
      <c r="A76" s="54" t="s">
        <v>339</v>
      </c>
      <c r="B76" s="21" t="s">
        <v>162</v>
      </c>
      <c r="C76" s="145">
        <f t="shared" si="6"/>
        <v>152842.21739130435</v>
      </c>
      <c r="D76" s="145">
        <v>141363</v>
      </c>
      <c r="E76" s="145">
        <v>149360</v>
      </c>
      <c r="F76" s="145">
        <v>168831</v>
      </c>
      <c r="G76" s="145">
        <v>139374</v>
      </c>
      <c r="H76" s="145">
        <v>150127</v>
      </c>
      <c r="I76" s="145">
        <v>158278</v>
      </c>
      <c r="J76" s="145">
        <v>145977</v>
      </c>
      <c r="K76" s="145">
        <v>172739</v>
      </c>
      <c r="L76" s="145">
        <v>165350</v>
      </c>
      <c r="M76" s="145">
        <v>166997</v>
      </c>
      <c r="N76" s="145">
        <v>172098</v>
      </c>
      <c r="O76" s="145">
        <v>166460</v>
      </c>
      <c r="P76" s="145">
        <v>177360</v>
      </c>
      <c r="Q76" s="145">
        <v>182748</v>
      </c>
      <c r="R76" s="145">
        <v>186328</v>
      </c>
      <c r="S76" s="145">
        <v>189669</v>
      </c>
      <c r="T76" s="145">
        <v>191294</v>
      </c>
      <c r="U76" s="145">
        <v>165306</v>
      </c>
      <c r="V76" s="145">
        <v>158673</v>
      </c>
      <c r="W76" s="145">
        <v>159804</v>
      </c>
      <c r="X76" s="145">
        <v>145567</v>
      </c>
      <c r="Y76" s="145">
        <v>173049</v>
      </c>
      <c r="Z76" s="145">
        <v>149117</v>
      </c>
      <c r="AA76" s="145">
        <v>141389</v>
      </c>
      <c r="AB76" s="145">
        <v>182499</v>
      </c>
      <c r="AC76" s="145">
        <v>161260</v>
      </c>
      <c r="AD76" s="145">
        <v>173704</v>
      </c>
      <c r="AE76" s="145">
        <v>176205</v>
      </c>
      <c r="AF76" s="145">
        <v>180326</v>
      </c>
      <c r="AG76" s="145">
        <v>190280</v>
      </c>
      <c r="AH76" s="145">
        <v>194332</v>
      </c>
      <c r="AI76" s="145">
        <v>172745</v>
      </c>
      <c r="AJ76" s="145">
        <v>168381</v>
      </c>
      <c r="AK76" s="145">
        <v>173756</v>
      </c>
      <c r="AL76" s="145">
        <v>149156</v>
      </c>
      <c r="AM76" s="145">
        <v>160557</v>
      </c>
      <c r="AN76" s="145">
        <v>179299</v>
      </c>
      <c r="AO76" s="145">
        <v>166002</v>
      </c>
      <c r="AP76" s="145">
        <v>127258</v>
      </c>
      <c r="AQ76" s="145">
        <v>54606</v>
      </c>
      <c r="AR76" s="145">
        <v>66240</v>
      </c>
      <c r="AS76" s="145">
        <v>67941</v>
      </c>
      <c r="AT76" s="145">
        <v>74951</v>
      </c>
      <c r="AU76" s="145">
        <v>85368</v>
      </c>
      <c r="AV76" s="145">
        <v>98293</v>
      </c>
      <c r="AW76" s="195">
        <v>110325</v>
      </c>
    </row>
    <row r="77" spans="1:49" x14ac:dyDescent="0.35">
      <c r="A77" s="27" t="s">
        <v>339</v>
      </c>
      <c r="B77" s="3" t="s">
        <v>166</v>
      </c>
      <c r="C77" s="145">
        <f t="shared" si="6"/>
        <v>445.43478260869563</v>
      </c>
      <c r="D77" s="145">
        <v>355</v>
      </c>
      <c r="E77" s="145">
        <v>369</v>
      </c>
      <c r="F77" s="145">
        <v>404</v>
      </c>
      <c r="G77" s="145">
        <v>369</v>
      </c>
      <c r="H77" s="145">
        <v>395</v>
      </c>
      <c r="I77" s="145">
        <v>406</v>
      </c>
      <c r="J77" s="145">
        <v>418</v>
      </c>
      <c r="K77" s="145">
        <v>444</v>
      </c>
      <c r="L77" s="145">
        <v>416</v>
      </c>
      <c r="M77" s="145">
        <v>421</v>
      </c>
      <c r="N77" s="145">
        <v>425</v>
      </c>
      <c r="O77" s="145">
        <v>427</v>
      </c>
      <c r="P77" s="145">
        <v>435</v>
      </c>
      <c r="Q77" s="145">
        <v>469</v>
      </c>
      <c r="R77" s="145">
        <v>500</v>
      </c>
      <c r="S77" s="145">
        <v>486</v>
      </c>
      <c r="T77" s="145">
        <v>473</v>
      </c>
      <c r="U77" s="145">
        <v>453</v>
      </c>
      <c r="V77" s="145">
        <v>443</v>
      </c>
      <c r="W77" s="145">
        <v>486</v>
      </c>
      <c r="X77" s="145">
        <v>409</v>
      </c>
      <c r="Y77" s="145">
        <v>464</v>
      </c>
      <c r="Z77" s="145">
        <v>386</v>
      </c>
      <c r="AA77" s="145">
        <v>418</v>
      </c>
      <c r="AB77" s="145">
        <v>464</v>
      </c>
      <c r="AC77" s="145">
        <v>425</v>
      </c>
      <c r="AD77" s="145">
        <v>463</v>
      </c>
      <c r="AE77" s="145">
        <v>485</v>
      </c>
      <c r="AF77" s="145">
        <v>508</v>
      </c>
      <c r="AG77" s="145">
        <v>523</v>
      </c>
      <c r="AH77" s="145">
        <v>567</v>
      </c>
      <c r="AI77" s="145">
        <v>459</v>
      </c>
      <c r="AJ77" s="145">
        <v>464</v>
      </c>
      <c r="AK77" s="145">
        <v>483</v>
      </c>
      <c r="AL77" s="145">
        <v>474</v>
      </c>
      <c r="AM77" s="145">
        <v>455</v>
      </c>
      <c r="AN77" s="145">
        <v>486</v>
      </c>
      <c r="AO77" s="145">
        <v>446</v>
      </c>
      <c r="AP77" s="145">
        <v>387</v>
      </c>
      <c r="AQ77" s="145">
        <v>506</v>
      </c>
      <c r="AR77" s="145">
        <v>557</v>
      </c>
      <c r="AS77" s="145">
        <v>444</v>
      </c>
      <c r="AT77" s="145">
        <v>433</v>
      </c>
      <c r="AU77" s="145">
        <v>374</v>
      </c>
      <c r="AV77" s="145">
        <v>387</v>
      </c>
      <c r="AW77" s="195">
        <v>429</v>
      </c>
    </row>
    <row r="78" spans="1:49" x14ac:dyDescent="0.35">
      <c r="A78" s="27" t="s">
        <v>339</v>
      </c>
      <c r="B78" s="3" t="s">
        <v>133</v>
      </c>
      <c r="C78" s="4">
        <f t="shared" si="6"/>
        <v>3071.6304347826085</v>
      </c>
      <c r="D78" s="4">
        <v>3266</v>
      </c>
      <c r="E78" s="4">
        <v>3359</v>
      </c>
      <c r="F78" s="4">
        <v>3824</v>
      </c>
      <c r="G78" s="4">
        <v>3213</v>
      </c>
      <c r="H78" s="4">
        <v>3388</v>
      </c>
      <c r="I78" s="4">
        <v>3441</v>
      </c>
      <c r="J78" s="4">
        <v>3184</v>
      </c>
      <c r="K78" s="4">
        <v>3742</v>
      </c>
      <c r="L78" s="4">
        <v>3437</v>
      </c>
      <c r="M78" s="4">
        <v>3494</v>
      </c>
      <c r="N78" s="4">
        <v>3566</v>
      </c>
      <c r="O78" s="4">
        <v>3339</v>
      </c>
      <c r="P78" s="4">
        <v>3511</v>
      </c>
      <c r="Q78" s="4">
        <v>3495</v>
      </c>
      <c r="R78" s="4">
        <v>3539</v>
      </c>
      <c r="S78" s="4">
        <v>3484</v>
      </c>
      <c r="T78" s="4">
        <v>3761</v>
      </c>
      <c r="U78" s="4">
        <v>3258</v>
      </c>
      <c r="V78" s="4">
        <v>3130</v>
      </c>
      <c r="W78" s="4">
        <v>3264</v>
      </c>
      <c r="X78" s="4">
        <v>2910</v>
      </c>
      <c r="Y78" s="4">
        <v>3407</v>
      </c>
      <c r="Z78" s="4">
        <v>3126</v>
      </c>
      <c r="AA78" s="4">
        <v>3000</v>
      </c>
      <c r="AB78" s="4">
        <v>3658</v>
      </c>
      <c r="AC78" s="4">
        <v>3243</v>
      </c>
      <c r="AD78" s="4">
        <v>3658</v>
      </c>
      <c r="AE78" s="4">
        <v>3636</v>
      </c>
      <c r="AF78" s="4">
        <v>3512</v>
      </c>
      <c r="AG78" s="4">
        <v>3482</v>
      </c>
      <c r="AH78" s="4">
        <v>3742</v>
      </c>
      <c r="AI78" s="4">
        <v>3480</v>
      </c>
      <c r="AJ78" s="4">
        <v>3323</v>
      </c>
      <c r="AK78" s="4">
        <v>3372</v>
      </c>
      <c r="AL78" s="4">
        <v>2787</v>
      </c>
      <c r="AM78" s="4">
        <v>3106</v>
      </c>
      <c r="AN78" s="4">
        <v>3464</v>
      </c>
      <c r="AO78" s="4">
        <v>3230</v>
      </c>
      <c r="AP78" s="4">
        <v>2426</v>
      </c>
      <c r="AQ78" s="4">
        <v>888</v>
      </c>
      <c r="AR78" s="4">
        <v>1056</v>
      </c>
      <c r="AS78" s="4">
        <v>1169</v>
      </c>
      <c r="AT78" s="4">
        <v>1381</v>
      </c>
      <c r="AU78" s="4">
        <v>1633</v>
      </c>
      <c r="AV78" s="4">
        <v>1855</v>
      </c>
      <c r="AW78" s="16">
        <v>2056</v>
      </c>
    </row>
    <row r="79" spans="1:49" x14ac:dyDescent="0.35">
      <c r="A79" s="27" t="s">
        <v>339</v>
      </c>
      <c r="B79" s="3" t="s">
        <v>167</v>
      </c>
      <c r="C79" s="4">
        <f t="shared" si="6"/>
        <v>51539.940352763078</v>
      </c>
      <c r="D79" s="4">
        <v>46253</v>
      </c>
      <c r="E79" s="4">
        <v>48611</v>
      </c>
      <c r="F79" s="4">
        <v>54974</v>
      </c>
      <c r="G79" s="4">
        <v>44589</v>
      </c>
      <c r="H79" s="4">
        <v>47427</v>
      </c>
      <c r="I79" s="4">
        <v>50723</v>
      </c>
      <c r="J79" s="4">
        <v>47673.256227101592</v>
      </c>
      <c r="K79" s="4">
        <v>57226</v>
      </c>
      <c r="L79" s="4">
        <v>55638</v>
      </c>
      <c r="M79" s="4">
        <v>56106</v>
      </c>
      <c r="N79" s="4">
        <v>58127</v>
      </c>
      <c r="O79" s="4">
        <v>56405</v>
      </c>
      <c r="P79" s="4">
        <v>58509</v>
      </c>
      <c r="Q79" s="4">
        <v>61721</v>
      </c>
      <c r="R79" s="4">
        <v>63788</v>
      </c>
      <c r="S79" s="4">
        <v>65585</v>
      </c>
      <c r="T79" s="4">
        <v>63245</v>
      </c>
      <c r="U79" s="4">
        <v>54882</v>
      </c>
      <c r="V79" s="4">
        <v>53401</v>
      </c>
      <c r="W79" s="4">
        <v>53200</v>
      </c>
      <c r="X79" s="4">
        <v>48701</v>
      </c>
      <c r="Y79" s="4">
        <v>57988</v>
      </c>
      <c r="Z79" s="4">
        <v>49414</v>
      </c>
      <c r="AA79" s="4">
        <v>46825</v>
      </c>
      <c r="AB79" s="4">
        <v>59322</v>
      </c>
      <c r="AC79" s="4">
        <v>52500</v>
      </c>
      <c r="AD79" s="4">
        <v>56446</v>
      </c>
      <c r="AE79" s="4">
        <v>56987</v>
      </c>
      <c r="AF79" s="4">
        <v>60616</v>
      </c>
      <c r="AG79" s="4">
        <v>65082</v>
      </c>
      <c r="AH79" s="4">
        <v>66012</v>
      </c>
      <c r="AI79" s="4">
        <v>58085</v>
      </c>
      <c r="AJ79" s="4">
        <v>57449</v>
      </c>
      <c r="AK79" s="4">
        <v>58887</v>
      </c>
      <c r="AL79" s="4">
        <v>51749</v>
      </c>
      <c r="AM79" s="4">
        <v>54807</v>
      </c>
      <c r="AN79" s="4">
        <v>60515</v>
      </c>
      <c r="AO79" s="4">
        <v>55970</v>
      </c>
      <c r="AP79" s="4">
        <v>42704</v>
      </c>
      <c r="AQ79" s="4">
        <v>19431</v>
      </c>
      <c r="AR79" s="4">
        <v>23966</v>
      </c>
      <c r="AS79" s="4">
        <v>26532</v>
      </c>
      <c r="AT79" s="4">
        <v>28979</v>
      </c>
      <c r="AU79" s="4">
        <v>33066</v>
      </c>
      <c r="AV79" s="4">
        <v>38109</v>
      </c>
      <c r="AW79" s="16">
        <v>42612</v>
      </c>
    </row>
    <row r="80" spans="1:49" ht="15" thickBot="1" x14ac:dyDescent="0.4">
      <c r="A80" s="7" t="s">
        <v>339</v>
      </c>
      <c r="B80" s="8" t="s">
        <v>132</v>
      </c>
      <c r="C80" s="22">
        <f t="shared" si="6"/>
        <v>344.93478260869563</v>
      </c>
      <c r="D80" s="22">
        <v>398</v>
      </c>
      <c r="E80" s="22">
        <v>405</v>
      </c>
      <c r="F80" s="22">
        <v>418</v>
      </c>
      <c r="G80" s="22">
        <v>378</v>
      </c>
      <c r="H80" s="22">
        <v>380</v>
      </c>
      <c r="I80" s="22">
        <v>390</v>
      </c>
      <c r="J80" s="22">
        <v>349</v>
      </c>
      <c r="K80" s="22">
        <v>389</v>
      </c>
      <c r="L80" s="22">
        <v>397</v>
      </c>
      <c r="M80" s="22">
        <v>397</v>
      </c>
      <c r="N80" s="22">
        <v>405</v>
      </c>
      <c r="O80" s="22">
        <v>390</v>
      </c>
      <c r="P80" s="22">
        <v>408</v>
      </c>
      <c r="Q80" s="22">
        <v>390</v>
      </c>
      <c r="R80" s="22">
        <v>373</v>
      </c>
      <c r="S80" s="22">
        <v>390</v>
      </c>
      <c r="T80" s="22">
        <v>404</v>
      </c>
      <c r="U80" s="22">
        <v>365</v>
      </c>
      <c r="V80" s="22">
        <v>358</v>
      </c>
      <c r="W80" s="22">
        <v>329</v>
      </c>
      <c r="X80" s="22">
        <v>356</v>
      </c>
      <c r="Y80" s="22">
        <v>373</v>
      </c>
      <c r="Z80" s="22">
        <v>386</v>
      </c>
      <c r="AA80" s="22">
        <v>338</v>
      </c>
      <c r="AB80" s="22">
        <v>393</v>
      </c>
      <c r="AC80" s="22">
        <v>379</v>
      </c>
      <c r="AD80" s="22">
        <v>375</v>
      </c>
      <c r="AE80" s="22">
        <v>363</v>
      </c>
      <c r="AF80" s="22">
        <v>355</v>
      </c>
      <c r="AG80" s="22">
        <v>364</v>
      </c>
      <c r="AH80" s="22">
        <v>343</v>
      </c>
      <c r="AI80" s="22">
        <v>376</v>
      </c>
      <c r="AJ80" s="22">
        <v>363</v>
      </c>
      <c r="AK80" s="22">
        <v>360</v>
      </c>
      <c r="AL80" s="22">
        <v>315</v>
      </c>
      <c r="AM80" s="22">
        <v>353</v>
      </c>
      <c r="AN80" s="22">
        <v>369</v>
      </c>
      <c r="AO80" s="22">
        <v>372</v>
      </c>
      <c r="AP80" s="22">
        <v>329</v>
      </c>
      <c r="AQ80" s="8">
        <v>108</v>
      </c>
      <c r="AR80" s="8">
        <v>119</v>
      </c>
      <c r="AS80" s="22">
        <v>153</v>
      </c>
      <c r="AT80" s="22">
        <v>173</v>
      </c>
      <c r="AU80" s="22">
        <v>228</v>
      </c>
      <c r="AV80" s="22">
        <v>254</v>
      </c>
      <c r="AW80" s="178">
        <v>257</v>
      </c>
    </row>
    <row r="81" spans="1:49" s="2" customFormat="1" x14ac:dyDescent="0.3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row>
    <row r="82" spans="1:49" s="2" customFormat="1" x14ac:dyDescent="0.35">
      <c r="A82" s="51" t="s">
        <v>138</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row>
    <row r="84" spans="1:49" x14ac:dyDescent="0.35">
      <c r="A84" s="456" t="s">
        <v>171</v>
      </c>
      <c r="B84" s="456" t="s">
        <v>160</v>
      </c>
      <c r="C84" s="456" t="s">
        <v>153</v>
      </c>
      <c r="D84" s="14">
        <v>42736</v>
      </c>
      <c r="E84" s="14">
        <v>42767</v>
      </c>
      <c r="F84" s="14">
        <v>42795</v>
      </c>
      <c r="G84" s="14">
        <v>42826</v>
      </c>
      <c r="H84" s="14">
        <v>42856</v>
      </c>
      <c r="I84" s="14">
        <v>42887</v>
      </c>
      <c r="J84" s="14">
        <v>42917</v>
      </c>
      <c r="K84" s="14">
        <v>42948</v>
      </c>
      <c r="L84" s="14">
        <v>42979</v>
      </c>
      <c r="M84" s="14">
        <v>43009</v>
      </c>
      <c r="N84" s="14">
        <v>43040</v>
      </c>
      <c r="O84" s="14">
        <v>43070</v>
      </c>
      <c r="P84" s="14">
        <v>43101</v>
      </c>
      <c r="Q84" s="14">
        <v>43132</v>
      </c>
      <c r="R84" s="14">
        <v>43160</v>
      </c>
      <c r="S84" s="14">
        <v>43191</v>
      </c>
      <c r="T84" s="14">
        <v>43221</v>
      </c>
      <c r="U84" s="14">
        <v>43252</v>
      </c>
      <c r="V84" s="14">
        <v>43282</v>
      </c>
      <c r="W84" s="14">
        <v>43313</v>
      </c>
      <c r="X84" s="14">
        <v>43344</v>
      </c>
      <c r="Y84" s="14">
        <v>43374</v>
      </c>
      <c r="Z84" s="14">
        <v>43405</v>
      </c>
      <c r="AA84" s="14">
        <v>43435</v>
      </c>
      <c r="AB84" s="14">
        <v>43466</v>
      </c>
      <c r="AC84" s="14">
        <v>43497</v>
      </c>
      <c r="AD84" s="14">
        <v>43525</v>
      </c>
      <c r="AE84" s="14">
        <v>43556</v>
      </c>
      <c r="AF84" s="14">
        <v>43586</v>
      </c>
      <c r="AG84" s="14">
        <v>43617</v>
      </c>
      <c r="AH84" s="14">
        <v>43647</v>
      </c>
      <c r="AI84" s="14">
        <v>43678</v>
      </c>
      <c r="AJ84" s="14">
        <v>43709</v>
      </c>
      <c r="AK84" s="14">
        <v>43739</v>
      </c>
      <c r="AL84" s="14">
        <v>43770</v>
      </c>
      <c r="AM84" s="14">
        <v>43800</v>
      </c>
      <c r="AN84" s="14">
        <v>43831</v>
      </c>
      <c r="AO84" s="14">
        <v>43862</v>
      </c>
      <c r="AP84" s="14">
        <v>43891</v>
      </c>
      <c r="AQ84" s="14">
        <v>43922</v>
      </c>
      <c r="AR84" s="14">
        <v>43952</v>
      </c>
      <c r="AS84" s="14">
        <v>43983</v>
      </c>
      <c r="AT84" s="14">
        <v>44013</v>
      </c>
      <c r="AU84" s="14">
        <v>44044</v>
      </c>
      <c r="AV84" s="14">
        <v>44075</v>
      </c>
      <c r="AW84" s="15">
        <v>44105</v>
      </c>
    </row>
    <row r="85" spans="1:49" x14ac:dyDescent="0.35">
      <c r="A85" s="39" t="s">
        <v>356</v>
      </c>
      <c r="B85" s="3" t="s">
        <v>357</v>
      </c>
      <c r="C85" s="231">
        <f t="shared" ref="C85:C92" si="7">AVERAGE(D85:AW85)</f>
        <v>13.998695652173911</v>
      </c>
      <c r="D85" s="231">
        <v>0</v>
      </c>
      <c r="E85" s="231">
        <v>0</v>
      </c>
      <c r="F85" s="231">
        <v>0</v>
      </c>
      <c r="G85" s="231">
        <v>0</v>
      </c>
      <c r="H85" s="231">
        <v>0</v>
      </c>
      <c r="I85" s="231">
        <v>0</v>
      </c>
      <c r="J85" s="231">
        <v>0</v>
      </c>
      <c r="K85" s="231">
        <v>0</v>
      </c>
      <c r="L85" s="231">
        <v>0</v>
      </c>
      <c r="M85" s="231">
        <v>0</v>
      </c>
      <c r="N85" s="231">
        <v>0</v>
      </c>
      <c r="O85" s="231">
        <v>0</v>
      </c>
      <c r="P85" s="231">
        <v>133</v>
      </c>
      <c r="Q85" s="231">
        <v>0</v>
      </c>
      <c r="R85" s="231">
        <v>0</v>
      </c>
      <c r="S85" s="231">
        <v>0</v>
      </c>
      <c r="T85" s="231">
        <v>82.25</v>
      </c>
      <c r="U85" s="231">
        <v>0</v>
      </c>
      <c r="V85" s="231">
        <v>0</v>
      </c>
      <c r="W85" s="231">
        <v>0</v>
      </c>
      <c r="X85" s="231">
        <v>0</v>
      </c>
      <c r="Y85" s="231">
        <v>0</v>
      </c>
      <c r="Z85" s="231">
        <v>0</v>
      </c>
      <c r="AA85" s="231">
        <v>0</v>
      </c>
      <c r="AB85" s="231">
        <v>298.3</v>
      </c>
      <c r="AC85" s="231">
        <v>0</v>
      </c>
      <c r="AD85" s="231">
        <v>130.38999999999999</v>
      </c>
      <c r="AE85" s="231">
        <v>0</v>
      </c>
      <c r="AF85" s="231">
        <v>0</v>
      </c>
      <c r="AG85" s="231">
        <v>0</v>
      </c>
      <c r="AH85" s="231">
        <v>0</v>
      </c>
      <c r="AI85" s="231">
        <v>0</v>
      </c>
      <c r="AJ85" s="231">
        <v>0</v>
      </c>
      <c r="AK85" s="231">
        <v>0</v>
      </c>
      <c r="AL85" s="231">
        <v>0</v>
      </c>
      <c r="AM85" s="231">
        <v>0</v>
      </c>
      <c r="AN85" s="231">
        <v>0</v>
      </c>
      <c r="AO85" s="231">
        <v>0</v>
      </c>
      <c r="AP85" s="231">
        <v>0</v>
      </c>
      <c r="AQ85" s="231">
        <v>0</v>
      </c>
      <c r="AR85" s="231">
        <v>0</v>
      </c>
      <c r="AS85" s="231">
        <v>0</v>
      </c>
      <c r="AT85" s="231">
        <v>0</v>
      </c>
      <c r="AU85" s="231">
        <v>0</v>
      </c>
      <c r="AV85" s="231">
        <v>0</v>
      </c>
      <c r="AW85" s="231">
        <v>0</v>
      </c>
    </row>
    <row r="86" spans="1:49" x14ac:dyDescent="0.35">
      <c r="A86" s="39" t="s">
        <v>358</v>
      </c>
      <c r="B86" s="3" t="s">
        <v>357</v>
      </c>
      <c r="C86" s="231">
        <f t="shared" si="7"/>
        <v>95.57021739130434</v>
      </c>
      <c r="D86" s="231">
        <v>0</v>
      </c>
      <c r="E86" s="231">
        <v>0</v>
      </c>
      <c r="F86" s="231">
        <v>160.55000000000001</v>
      </c>
      <c r="G86" s="231">
        <v>86.21</v>
      </c>
      <c r="H86" s="231">
        <v>0</v>
      </c>
      <c r="I86" s="231">
        <v>0</v>
      </c>
      <c r="J86" s="231">
        <v>0</v>
      </c>
      <c r="K86" s="231">
        <v>0</v>
      </c>
      <c r="L86" s="231">
        <v>160.55000000000001</v>
      </c>
      <c r="M86" s="231">
        <v>101.46</v>
      </c>
      <c r="N86" s="231">
        <v>0</v>
      </c>
      <c r="O86" s="231">
        <v>0</v>
      </c>
      <c r="P86" s="231">
        <v>0</v>
      </c>
      <c r="Q86" s="231">
        <v>0</v>
      </c>
      <c r="R86" s="231">
        <v>89.75</v>
      </c>
      <c r="S86" s="231">
        <v>116.33</v>
      </c>
      <c r="T86" s="231">
        <v>0</v>
      </c>
      <c r="U86" s="231">
        <v>0</v>
      </c>
      <c r="V86" s="231">
        <v>0</v>
      </c>
      <c r="W86" s="231">
        <v>0</v>
      </c>
      <c r="X86" s="231">
        <v>877.76</v>
      </c>
      <c r="Y86" s="231">
        <v>0</v>
      </c>
      <c r="Z86" s="231">
        <v>0</v>
      </c>
      <c r="AA86" s="231">
        <v>0</v>
      </c>
      <c r="AB86" s="231">
        <v>191.02</v>
      </c>
      <c r="AC86" s="231">
        <v>0</v>
      </c>
      <c r="AD86" s="231">
        <v>136</v>
      </c>
      <c r="AE86" s="231">
        <v>102</v>
      </c>
      <c r="AF86" s="231">
        <v>457.53</v>
      </c>
      <c r="AG86" s="231">
        <v>0</v>
      </c>
      <c r="AH86" s="231">
        <v>1589.34</v>
      </c>
      <c r="AI86" s="231">
        <v>271.87</v>
      </c>
      <c r="AJ86" s="231">
        <v>0</v>
      </c>
      <c r="AK86" s="231">
        <v>0</v>
      </c>
      <c r="AL86" s="231">
        <v>0</v>
      </c>
      <c r="AM86" s="231">
        <v>0</v>
      </c>
      <c r="AN86" s="145">
        <v>0</v>
      </c>
      <c r="AO86" s="145">
        <v>55.86</v>
      </c>
      <c r="AP86" s="145">
        <v>0</v>
      </c>
      <c r="AQ86" s="145">
        <v>0</v>
      </c>
      <c r="AR86" s="145">
        <v>0</v>
      </c>
      <c r="AS86" s="145">
        <v>0</v>
      </c>
      <c r="AT86" s="145">
        <v>0</v>
      </c>
      <c r="AU86" s="145">
        <v>0</v>
      </c>
      <c r="AV86" s="145">
        <v>0</v>
      </c>
      <c r="AW86" s="145">
        <v>0</v>
      </c>
    </row>
    <row r="87" spans="1:49" x14ac:dyDescent="0.35">
      <c r="A87" s="39" t="s">
        <v>359</v>
      </c>
      <c r="B87" s="3" t="s">
        <v>357</v>
      </c>
      <c r="C87" s="231">
        <f t="shared" si="7"/>
        <v>14.536304347826089</v>
      </c>
      <c r="D87" s="231">
        <v>0</v>
      </c>
      <c r="E87" s="231">
        <v>0</v>
      </c>
      <c r="F87" s="231">
        <v>22.52</v>
      </c>
      <c r="G87" s="231">
        <v>37.200000000000003</v>
      </c>
      <c r="H87" s="231">
        <v>0</v>
      </c>
      <c r="I87" s="231">
        <v>0</v>
      </c>
      <c r="J87" s="231">
        <v>0</v>
      </c>
      <c r="K87" s="231">
        <v>0</v>
      </c>
      <c r="L87" s="231">
        <v>61.25</v>
      </c>
      <c r="M87" s="231">
        <v>0</v>
      </c>
      <c r="N87" s="231">
        <v>6.61</v>
      </c>
      <c r="O87" s="231">
        <v>0</v>
      </c>
      <c r="P87" s="231">
        <v>0</v>
      </c>
      <c r="Q87" s="231">
        <v>0</v>
      </c>
      <c r="R87" s="231">
        <v>16.77</v>
      </c>
      <c r="S87" s="231">
        <v>34.14</v>
      </c>
      <c r="T87" s="231">
        <v>0</v>
      </c>
      <c r="U87" s="231">
        <v>0</v>
      </c>
      <c r="V87" s="231">
        <v>0</v>
      </c>
      <c r="W87" s="231">
        <v>0</v>
      </c>
      <c r="X87" s="231">
        <v>240.74</v>
      </c>
      <c r="Y87" s="231">
        <v>0</v>
      </c>
      <c r="Z87" s="231">
        <v>0</v>
      </c>
      <c r="AA87" s="231">
        <v>0</v>
      </c>
      <c r="AB87" s="231">
        <v>85.73</v>
      </c>
      <c r="AC87" s="231">
        <v>0</v>
      </c>
      <c r="AD87" s="231">
        <v>9.75</v>
      </c>
      <c r="AE87" s="231">
        <v>62.36</v>
      </c>
      <c r="AF87" s="231">
        <v>53.02</v>
      </c>
      <c r="AG87" s="231">
        <v>0</v>
      </c>
      <c r="AH87" s="231">
        <v>0</v>
      </c>
      <c r="AI87" s="231">
        <v>38.58</v>
      </c>
      <c r="AJ87" s="231">
        <v>0</v>
      </c>
      <c r="AK87" s="231">
        <v>0</v>
      </c>
      <c r="AL87" s="231">
        <v>0</v>
      </c>
      <c r="AM87" s="231">
        <v>0</v>
      </c>
      <c r="AN87" s="145">
        <v>0</v>
      </c>
      <c r="AO87" s="145">
        <v>0</v>
      </c>
      <c r="AP87" s="145">
        <v>0</v>
      </c>
      <c r="AQ87" s="145">
        <v>0</v>
      </c>
      <c r="AR87" s="145">
        <v>0</v>
      </c>
      <c r="AS87" s="145">
        <v>0</v>
      </c>
      <c r="AT87" s="145">
        <v>0</v>
      </c>
      <c r="AU87" s="145">
        <v>0</v>
      </c>
      <c r="AV87" s="145">
        <v>0</v>
      </c>
      <c r="AW87" s="145">
        <v>0</v>
      </c>
    </row>
    <row r="88" spans="1:49" x14ac:dyDescent="0.35">
      <c r="A88" s="39" t="s">
        <v>360</v>
      </c>
      <c r="B88" s="3" t="s">
        <v>357</v>
      </c>
      <c r="C88" s="231">
        <f>AVERAGE(D88:AW88)</f>
        <v>1238.9426086956519</v>
      </c>
      <c r="D88" s="231">
        <v>2046.43</v>
      </c>
      <c r="E88" s="231">
        <v>1917.71</v>
      </c>
      <c r="F88" s="231">
        <v>1932.31</v>
      </c>
      <c r="G88" s="231">
        <v>1560.56</v>
      </c>
      <c r="H88" s="231">
        <v>1837.75</v>
      </c>
      <c r="I88" s="231">
        <v>1973.56</v>
      </c>
      <c r="J88" s="231">
        <v>1523.36</v>
      </c>
      <c r="K88" s="231">
        <v>1476.81</v>
      </c>
      <c r="L88" s="231">
        <v>1823.47</v>
      </c>
      <c r="M88" s="231">
        <v>2000.15</v>
      </c>
      <c r="N88" s="231">
        <v>1415.84</v>
      </c>
      <c r="O88" s="231">
        <v>1619.94</v>
      </c>
      <c r="P88" s="231">
        <v>1640.99</v>
      </c>
      <c r="Q88" s="231">
        <v>1355.99</v>
      </c>
      <c r="R88" s="231">
        <v>1774.58</v>
      </c>
      <c r="S88" s="231">
        <v>2041.45</v>
      </c>
      <c r="T88" s="231">
        <v>2586.08</v>
      </c>
      <c r="U88" s="231">
        <v>2616.4699999999998</v>
      </c>
      <c r="V88" s="231">
        <v>1123.8900000000001</v>
      </c>
      <c r="W88" s="231">
        <v>1157.7</v>
      </c>
      <c r="X88" s="231">
        <v>1250.83</v>
      </c>
      <c r="Y88" s="231">
        <v>1570.94</v>
      </c>
      <c r="Z88" s="231">
        <v>1582.03</v>
      </c>
      <c r="AA88" s="231">
        <v>1207.2</v>
      </c>
      <c r="AB88" s="231">
        <v>1158.6600000000001</v>
      </c>
      <c r="AC88" s="231">
        <v>846.13</v>
      </c>
      <c r="AD88" s="231">
        <v>1048.67</v>
      </c>
      <c r="AE88" s="231">
        <v>1836.56</v>
      </c>
      <c r="AF88" s="231">
        <v>1393.45</v>
      </c>
      <c r="AG88" s="231">
        <v>869.3</v>
      </c>
      <c r="AH88" s="231">
        <v>863.56</v>
      </c>
      <c r="AI88" s="231">
        <v>809.2</v>
      </c>
      <c r="AJ88" s="231">
        <v>802.57</v>
      </c>
      <c r="AK88" s="231">
        <v>821.05</v>
      </c>
      <c r="AL88" s="231">
        <v>723.02</v>
      </c>
      <c r="AM88" s="231">
        <v>532.79</v>
      </c>
      <c r="AN88" s="145">
        <v>437.42</v>
      </c>
      <c r="AO88" s="145">
        <v>382.54</v>
      </c>
      <c r="AP88" s="145">
        <v>285.54000000000002</v>
      </c>
      <c r="AQ88" s="145">
        <v>120.82</v>
      </c>
      <c r="AR88" s="145">
        <v>112.84</v>
      </c>
      <c r="AS88" s="145">
        <v>160.91999999999999</v>
      </c>
      <c r="AT88" s="145">
        <v>279.02</v>
      </c>
      <c r="AU88" s="145">
        <v>243.15</v>
      </c>
      <c r="AV88" s="145">
        <v>987.32</v>
      </c>
      <c r="AW88" s="145">
        <v>1240.79</v>
      </c>
    </row>
    <row r="89" spans="1:49" x14ac:dyDescent="0.35">
      <c r="A89" s="39" t="s">
        <v>361</v>
      </c>
      <c r="B89" s="3" t="s">
        <v>357</v>
      </c>
      <c r="C89" s="231">
        <f t="shared" si="7"/>
        <v>0</v>
      </c>
      <c r="D89" s="231">
        <v>0</v>
      </c>
      <c r="E89" s="231">
        <v>0</v>
      </c>
      <c r="F89" s="231">
        <v>0</v>
      </c>
      <c r="G89" s="231">
        <v>0</v>
      </c>
      <c r="H89" s="231">
        <v>0</v>
      </c>
      <c r="I89" s="231">
        <v>0</v>
      </c>
      <c r="J89" s="231">
        <v>0</v>
      </c>
      <c r="K89" s="231">
        <v>0</v>
      </c>
      <c r="L89" s="231">
        <v>0</v>
      </c>
      <c r="M89" s="231">
        <v>0</v>
      </c>
      <c r="N89" s="231">
        <v>0</v>
      </c>
      <c r="O89" s="231">
        <v>0</v>
      </c>
      <c r="P89" s="231">
        <v>0</v>
      </c>
      <c r="Q89" s="231">
        <v>0</v>
      </c>
      <c r="R89" s="231">
        <v>0</v>
      </c>
      <c r="S89" s="231">
        <v>0</v>
      </c>
      <c r="T89" s="231">
        <v>0</v>
      </c>
      <c r="U89" s="231">
        <v>0</v>
      </c>
      <c r="V89" s="231">
        <v>0</v>
      </c>
      <c r="W89" s="231">
        <v>0</v>
      </c>
      <c r="X89" s="231">
        <v>0</v>
      </c>
      <c r="Y89" s="231">
        <v>0</v>
      </c>
      <c r="Z89" s="231">
        <v>0</v>
      </c>
      <c r="AA89" s="231">
        <v>0</v>
      </c>
      <c r="AB89" s="231">
        <v>0</v>
      </c>
      <c r="AC89" s="231">
        <v>0</v>
      </c>
      <c r="AD89" s="231">
        <v>0</v>
      </c>
      <c r="AE89" s="231">
        <v>0</v>
      </c>
      <c r="AF89" s="231">
        <v>0</v>
      </c>
      <c r="AG89" s="231">
        <v>0</v>
      </c>
      <c r="AH89" s="231">
        <v>0</v>
      </c>
      <c r="AI89" s="231">
        <v>0</v>
      </c>
      <c r="AJ89" s="231">
        <v>0</v>
      </c>
      <c r="AK89" s="231">
        <v>0</v>
      </c>
      <c r="AL89" s="231">
        <v>0</v>
      </c>
      <c r="AM89" s="231">
        <v>0</v>
      </c>
      <c r="AN89" s="231">
        <v>0</v>
      </c>
      <c r="AO89" s="231">
        <v>0</v>
      </c>
      <c r="AP89" s="231">
        <v>0</v>
      </c>
      <c r="AQ89" s="231">
        <v>0</v>
      </c>
      <c r="AR89" s="231">
        <v>0</v>
      </c>
      <c r="AS89" s="231">
        <v>0</v>
      </c>
      <c r="AT89" s="231">
        <v>0</v>
      </c>
      <c r="AU89" s="231">
        <v>0</v>
      </c>
      <c r="AV89" s="231">
        <v>0</v>
      </c>
      <c r="AW89" s="231">
        <v>0</v>
      </c>
    </row>
    <row r="90" spans="1:49" x14ac:dyDescent="0.35">
      <c r="A90" s="39" t="s">
        <v>362</v>
      </c>
      <c r="B90" s="3" t="s">
        <v>357</v>
      </c>
      <c r="C90" s="231">
        <f t="shared" si="7"/>
        <v>8.4895652173913039</v>
      </c>
      <c r="D90" s="231">
        <v>17</v>
      </c>
      <c r="E90" s="231">
        <v>11</v>
      </c>
      <c r="F90" s="231">
        <v>19</v>
      </c>
      <c r="G90" s="231">
        <v>19.79</v>
      </c>
      <c r="H90" s="231">
        <v>10</v>
      </c>
      <c r="I90" s="231">
        <v>15</v>
      </c>
      <c r="J90" s="231">
        <v>3</v>
      </c>
      <c r="K90" s="231">
        <v>5</v>
      </c>
      <c r="L90" s="231">
        <v>4</v>
      </c>
      <c r="M90" s="231">
        <v>5</v>
      </c>
      <c r="N90" s="231">
        <v>9.3000000000000007</v>
      </c>
      <c r="O90" s="231">
        <v>5</v>
      </c>
      <c r="P90" s="231">
        <v>17</v>
      </c>
      <c r="Q90" s="231">
        <v>10</v>
      </c>
      <c r="R90" s="231">
        <v>0</v>
      </c>
      <c r="S90" s="231">
        <v>19.78</v>
      </c>
      <c r="T90" s="231">
        <v>0</v>
      </c>
      <c r="U90" s="231">
        <v>1</v>
      </c>
      <c r="V90" s="231">
        <v>35</v>
      </c>
      <c r="W90" s="231">
        <v>35</v>
      </c>
      <c r="X90" s="231">
        <v>1</v>
      </c>
      <c r="Y90" s="231">
        <v>6</v>
      </c>
      <c r="Z90" s="231">
        <v>49</v>
      </c>
      <c r="AA90" s="231">
        <v>5</v>
      </c>
      <c r="AB90" s="231">
        <v>5</v>
      </c>
      <c r="AC90" s="231">
        <v>0</v>
      </c>
      <c r="AD90" s="231">
        <v>17.3</v>
      </c>
      <c r="AE90" s="231">
        <v>17.8</v>
      </c>
      <c r="AF90" s="231">
        <v>14.65</v>
      </c>
      <c r="AG90" s="231">
        <v>0</v>
      </c>
      <c r="AH90" s="231">
        <v>0</v>
      </c>
      <c r="AI90" s="231">
        <v>5.9</v>
      </c>
      <c r="AJ90" s="231">
        <v>12</v>
      </c>
      <c r="AK90" s="231">
        <v>0</v>
      </c>
      <c r="AL90" s="231">
        <v>0</v>
      </c>
      <c r="AM90" s="231">
        <v>0</v>
      </c>
      <c r="AN90" s="145">
        <v>0</v>
      </c>
      <c r="AO90" s="145">
        <v>0</v>
      </c>
      <c r="AP90" s="145">
        <v>0</v>
      </c>
      <c r="AQ90" s="145">
        <v>0</v>
      </c>
      <c r="AR90" s="145">
        <v>0</v>
      </c>
      <c r="AS90" s="145">
        <v>0</v>
      </c>
      <c r="AT90" s="145">
        <v>0</v>
      </c>
      <c r="AU90" s="145">
        <v>6</v>
      </c>
      <c r="AV90" s="145">
        <v>0</v>
      </c>
      <c r="AW90" s="145">
        <v>10</v>
      </c>
    </row>
    <row r="91" spans="1:49" x14ac:dyDescent="0.35">
      <c r="A91" s="39" t="s">
        <v>363</v>
      </c>
      <c r="B91" s="3" t="s">
        <v>357</v>
      </c>
      <c r="C91" s="231">
        <f t="shared" si="7"/>
        <v>0</v>
      </c>
      <c r="D91" s="231">
        <v>0</v>
      </c>
      <c r="E91" s="231">
        <v>0</v>
      </c>
      <c r="F91" s="231">
        <v>0</v>
      </c>
      <c r="G91" s="231">
        <v>0</v>
      </c>
      <c r="H91" s="231">
        <v>0</v>
      </c>
      <c r="I91" s="231">
        <v>0</v>
      </c>
      <c r="J91" s="231">
        <v>0</v>
      </c>
      <c r="K91" s="231">
        <v>0</v>
      </c>
      <c r="L91" s="231">
        <v>0</v>
      </c>
      <c r="M91" s="231">
        <v>0</v>
      </c>
      <c r="N91" s="231">
        <v>0</v>
      </c>
      <c r="O91" s="231">
        <v>0</v>
      </c>
      <c r="P91" s="231">
        <v>0</v>
      </c>
      <c r="Q91" s="231">
        <v>0</v>
      </c>
      <c r="R91" s="231">
        <v>0</v>
      </c>
      <c r="S91" s="231">
        <v>0</v>
      </c>
      <c r="T91" s="231">
        <v>0</v>
      </c>
      <c r="U91" s="231">
        <v>0</v>
      </c>
      <c r="V91" s="231">
        <v>0</v>
      </c>
      <c r="W91" s="231">
        <v>0</v>
      </c>
      <c r="X91" s="231">
        <v>0</v>
      </c>
      <c r="Y91" s="231">
        <v>0</v>
      </c>
      <c r="Z91" s="231">
        <v>0</v>
      </c>
      <c r="AA91" s="231">
        <v>0</v>
      </c>
      <c r="AB91" s="231">
        <v>0</v>
      </c>
      <c r="AC91" s="231">
        <v>0</v>
      </c>
      <c r="AD91" s="231">
        <v>0</v>
      </c>
      <c r="AE91" s="231">
        <v>0</v>
      </c>
      <c r="AF91" s="231">
        <v>0</v>
      </c>
      <c r="AG91" s="231">
        <v>0</v>
      </c>
      <c r="AH91" s="231">
        <v>0</v>
      </c>
      <c r="AI91" s="231">
        <v>0</v>
      </c>
      <c r="AJ91" s="231">
        <v>0</v>
      </c>
      <c r="AK91" s="231">
        <v>0</v>
      </c>
      <c r="AL91" s="231">
        <v>0</v>
      </c>
      <c r="AM91" s="231">
        <v>0</v>
      </c>
      <c r="AN91" s="145">
        <v>0</v>
      </c>
      <c r="AO91" s="145">
        <v>0</v>
      </c>
      <c r="AP91" s="145">
        <v>0</v>
      </c>
      <c r="AQ91" s="145">
        <v>0</v>
      </c>
      <c r="AR91" s="145">
        <v>0</v>
      </c>
      <c r="AS91" s="145">
        <v>0</v>
      </c>
      <c r="AT91" s="145">
        <v>0</v>
      </c>
      <c r="AU91" s="145">
        <v>0</v>
      </c>
      <c r="AV91" s="145">
        <v>0</v>
      </c>
      <c r="AW91" s="145">
        <v>0</v>
      </c>
    </row>
    <row r="92" spans="1:49" s="51" customFormat="1" x14ac:dyDescent="0.35">
      <c r="A92" s="573" t="s">
        <v>170</v>
      </c>
      <c r="B92" s="574"/>
      <c r="C92" s="207">
        <f t="shared" si="7"/>
        <v>1371.5373913043479</v>
      </c>
      <c r="D92" s="207">
        <f>SUM(D85:D91)</f>
        <v>2063.4300000000003</v>
      </c>
      <c r="E92" s="207">
        <f t="shared" ref="E92:AW92" si="8">SUM(E85:E91)</f>
        <v>1928.71</v>
      </c>
      <c r="F92" s="207">
        <f t="shared" si="8"/>
        <v>2134.38</v>
      </c>
      <c r="G92" s="207">
        <f t="shared" si="8"/>
        <v>1703.76</v>
      </c>
      <c r="H92" s="207">
        <f t="shared" si="8"/>
        <v>1847.75</v>
      </c>
      <c r="I92" s="207">
        <f t="shared" si="8"/>
        <v>1988.56</v>
      </c>
      <c r="J92" s="207">
        <f t="shared" si="8"/>
        <v>1526.36</v>
      </c>
      <c r="K92" s="207">
        <f t="shared" si="8"/>
        <v>1481.81</v>
      </c>
      <c r="L92" s="207">
        <f t="shared" si="8"/>
        <v>2049.27</v>
      </c>
      <c r="M92" s="207">
        <f t="shared" si="8"/>
        <v>2106.61</v>
      </c>
      <c r="N92" s="207">
        <f t="shared" si="8"/>
        <v>1431.7499999999998</v>
      </c>
      <c r="O92" s="207">
        <f t="shared" si="8"/>
        <v>1624.94</v>
      </c>
      <c r="P92" s="207">
        <f t="shared" si="8"/>
        <v>1790.99</v>
      </c>
      <c r="Q92" s="207">
        <f t="shared" si="8"/>
        <v>1365.99</v>
      </c>
      <c r="R92" s="207">
        <f t="shared" si="8"/>
        <v>1881.1</v>
      </c>
      <c r="S92" s="207">
        <f t="shared" si="8"/>
        <v>2211.7000000000003</v>
      </c>
      <c r="T92" s="207">
        <f t="shared" si="8"/>
        <v>2668.33</v>
      </c>
      <c r="U92" s="207">
        <f t="shared" si="8"/>
        <v>2617.4699999999998</v>
      </c>
      <c r="V92" s="207">
        <f t="shared" si="8"/>
        <v>1158.8900000000001</v>
      </c>
      <c r="W92" s="207">
        <f t="shared" si="8"/>
        <v>1192.7</v>
      </c>
      <c r="X92" s="207">
        <f t="shared" si="8"/>
        <v>2370.33</v>
      </c>
      <c r="Y92" s="207">
        <f t="shared" si="8"/>
        <v>1576.94</v>
      </c>
      <c r="Z92" s="207">
        <f t="shared" si="8"/>
        <v>1631.03</v>
      </c>
      <c r="AA92" s="207">
        <f t="shared" si="8"/>
        <v>1212.2</v>
      </c>
      <c r="AB92" s="207">
        <f t="shared" si="8"/>
        <v>1738.71</v>
      </c>
      <c r="AC92" s="207">
        <f t="shared" si="8"/>
        <v>846.13</v>
      </c>
      <c r="AD92" s="207">
        <f t="shared" si="8"/>
        <v>1342.11</v>
      </c>
      <c r="AE92" s="207">
        <f t="shared" si="8"/>
        <v>2018.72</v>
      </c>
      <c r="AF92" s="207">
        <f t="shared" si="8"/>
        <v>1918.65</v>
      </c>
      <c r="AG92" s="207">
        <f t="shared" si="8"/>
        <v>869.3</v>
      </c>
      <c r="AH92" s="207">
        <f t="shared" si="8"/>
        <v>2452.8999999999996</v>
      </c>
      <c r="AI92" s="207">
        <f t="shared" si="8"/>
        <v>1125.5500000000002</v>
      </c>
      <c r="AJ92" s="207">
        <f t="shared" si="8"/>
        <v>814.57</v>
      </c>
      <c r="AK92" s="207">
        <f t="shared" si="8"/>
        <v>821.05</v>
      </c>
      <c r="AL92" s="207">
        <f t="shared" si="8"/>
        <v>723.02</v>
      </c>
      <c r="AM92" s="207">
        <f t="shared" si="8"/>
        <v>532.79</v>
      </c>
      <c r="AN92" s="207">
        <f t="shared" si="8"/>
        <v>437.42</v>
      </c>
      <c r="AO92" s="207">
        <f t="shared" si="8"/>
        <v>438.40000000000003</v>
      </c>
      <c r="AP92" s="207">
        <f t="shared" si="8"/>
        <v>285.54000000000002</v>
      </c>
      <c r="AQ92" s="207">
        <f t="shared" si="8"/>
        <v>120.82</v>
      </c>
      <c r="AR92" s="207">
        <f t="shared" si="8"/>
        <v>112.84</v>
      </c>
      <c r="AS92" s="207">
        <f t="shared" si="8"/>
        <v>160.91999999999999</v>
      </c>
      <c r="AT92" s="207">
        <f t="shared" si="8"/>
        <v>279.02</v>
      </c>
      <c r="AU92" s="207">
        <f t="shared" si="8"/>
        <v>249.15</v>
      </c>
      <c r="AV92" s="207">
        <f t="shared" si="8"/>
        <v>987.32</v>
      </c>
      <c r="AW92" s="207">
        <f t="shared" si="8"/>
        <v>1250.79</v>
      </c>
    </row>
    <row r="93" spans="1:49" x14ac:dyDescent="0.35">
      <c r="A93" s="31"/>
      <c r="B93" s="19"/>
      <c r="C93" s="19"/>
      <c r="D93" s="35"/>
      <c r="E93" s="35"/>
      <c r="F93" s="35"/>
      <c r="G93" s="35"/>
      <c r="H93" s="35"/>
      <c r="I93" s="35"/>
      <c r="J93" s="35"/>
      <c r="K93" s="35"/>
      <c r="L93" s="35"/>
      <c r="M93" s="35"/>
      <c r="N93" s="35"/>
      <c r="O93" s="35"/>
      <c r="P93" s="36"/>
      <c r="Q93" s="36"/>
      <c r="R93" s="36"/>
      <c r="S93" s="36"/>
      <c r="T93" s="36"/>
      <c r="U93" s="36"/>
      <c r="V93" s="36"/>
      <c r="W93" s="36"/>
      <c r="X93" s="36"/>
      <c r="Y93" s="36"/>
      <c r="Z93" s="36"/>
      <c r="AA93" s="36"/>
      <c r="AB93" s="37"/>
      <c r="AC93" s="37"/>
      <c r="AD93" s="37"/>
      <c r="AE93" s="37"/>
      <c r="AF93" s="37"/>
      <c r="AG93" s="37"/>
      <c r="AH93" s="37"/>
      <c r="AI93" s="37"/>
      <c r="AJ93" s="37"/>
      <c r="AK93" s="37"/>
      <c r="AL93" s="37"/>
      <c r="AM93" s="37"/>
      <c r="AN93" s="36"/>
      <c r="AO93" s="36"/>
      <c r="AP93" s="36"/>
      <c r="AQ93" s="36"/>
      <c r="AR93" s="34"/>
      <c r="AS93" s="34"/>
      <c r="AT93" s="34"/>
    </row>
    <row r="94" spans="1:49" x14ac:dyDescent="0.35">
      <c r="A94" s="74" t="s">
        <v>139</v>
      </c>
      <c r="B94" s="19"/>
      <c r="C94" s="19"/>
      <c r="D94" s="35"/>
      <c r="E94" s="35"/>
      <c r="F94" s="35"/>
      <c r="G94" s="35"/>
      <c r="H94" s="35"/>
      <c r="I94" s="35"/>
      <c r="J94" s="35"/>
      <c r="K94" s="35"/>
      <c r="L94" s="35"/>
      <c r="M94" s="35"/>
      <c r="N94" s="35"/>
      <c r="O94" s="35"/>
      <c r="P94" s="36"/>
      <c r="Q94" s="36"/>
      <c r="R94" s="36"/>
      <c r="S94" s="36"/>
      <c r="T94" s="36"/>
      <c r="U94" s="36"/>
      <c r="V94" s="36"/>
      <c r="W94" s="36"/>
      <c r="X94" s="36"/>
      <c r="Y94" s="36"/>
      <c r="Z94" s="36"/>
      <c r="AA94" s="36"/>
      <c r="AB94" s="37"/>
      <c r="AC94" s="37"/>
      <c r="AD94" s="37"/>
      <c r="AE94" s="37"/>
      <c r="AF94" s="37"/>
      <c r="AG94" s="37"/>
      <c r="AH94" s="37"/>
      <c r="AI94" s="37"/>
      <c r="AJ94" s="37"/>
      <c r="AK94" s="37"/>
      <c r="AL94" s="37"/>
      <c r="AM94" s="37"/>
      <c r="AN94" s="36"/>
      <c r="AO94" s="36"/>
      <c r="AP94" s="36"/>
      <c r="AQ94" s="36"/>
      <c r="AR94" s="34"/>
      <c r="AS94" s="34"/>
      <c r="AT94" s="34"/>
    </row>
    <row r="95" spans="1:49" x14ac:dyDescent="0.35">
      <c r="A95" s="11"/>
    </row>
    <row r="96" spans="1:49" ht="21" customHeight="1" x14ac:dyDescent="0.35">
      <c r="A96" s="456" t="s">
        <v>171</v>
      </c>
      <c r="B96" s="456" t="s">
        <v>160</v>
      </c>
      <c r="C96" s="456" t="s">
        <v>153</v>
      </c>
      <c r="D96" s="14">
        <v>42736</v>
      </c>
      <c r="E96" s="14">
        <v>42767</v>
      </c>
      <c r="F96" s="14">
        <v>42795</v>
      </c>
      <c r="G96" s="14">
        <v>42826</v>
      </c>
      <c r="H96" s="14">
        <v>42856</v>
      </c>
      <c r="I96" s="14">
        <v>42887</v>
      </c>
      <c r="J96" s="14">
        <v>42917</v>
      </c>
      <c r="K96" s="14">
        <v>42948</v>
      </c>
      <c r="L96" s="14">
        <v>42979</v>
      </c>
      <c r="M96" s="14">
        <v>43009</v>
      </c>
      <c r="N96" s="14">
        <v>43040</v>
      </c>
      <c r="O96" s="14">
        <v>43070</v>
      </c>
      <c r="P96" s="14">
        <v>43101</v>
      </c>
      <c r="Q96" s="14">
        <v>43132</v>
      </c>
      <c r="R96" s="14">
        <v>43160</v>
      </c>
      <c r="S96" s="14">
        <v>43191</v>
      </c>
      <c r="T96" s="14">
        <v>43221</v>
      </c>
      <c r="U96" s="14">
        <v>43252</v>
      </c>
      <c r="V96" s="14">
        <v>43282</v>
      </c>
      <c r="W96" s="14">
        <v>43313</v>
      </c>
      <c r="X96" s="14">
        <v>43344</v>
      </c>
      <c r="Y96" s="14">
        <v>43374</v>
      </c>
      <c r="Z96" s="14">
        <v>43405</v>
      </c>
      <c r="AA96" s="14">
        <v>43435</v>
      </c>
      <c r="AB96" s="14">
        <v>43466</v>
      </c>
      <c r="AC96" s="14">
        <v>43497</v>
      </c>
      <c r="AD96" s="14">
        <v>43525</v>
      </c>
      <c r="AE96" s="14">
        <v>43556</v>
      </c>
      <c r="AF96" s="14">
        <v>43586</v>
      </c>
      <c r="AG96" s="14">
        <v>43617</v>
      </c>
      <c r="AH96" s="14">
        <v>43647</v>
      </c>
      <c r="AI96" s="14">
        <v>43678</v>
      </c>
      <c r="AJ96" s="14">
        <v>43709</v>
      </c>
      <c r="AK96" s="14">
        <v>43739</v>
      </c>
      <c r="AL96" s="14">
        <v>43770</v>
      </c>
      <c r="AM96" s="14">
        <v>43800</v>
      </c>
      <c r="AN96" s="14">
        <v>43831</v>
      </c>
      <c r="AO96" s="14">
        <v>43862</v>
      </c>
      <c r="AP96" s="14">
        <v>43891</v>
      </c>
      <c r="AQ96" s="14">
        <v>43922</v>
      </c>
      <c r="AR96" s="14">
        <v>43952</v>
      </c>
      <c r="AS96" s="14">
        <v>43983</v>
      </c>
      <c r="AT96" s="14">
        <v>44013</v>
      </c>
      <c r="AU96" s="14">
        <v>44044</v>
      </c>
      <c r="AV96" s="14">
        <v>44075</v>
      </c>
      <c r="AW96" s="15">
        <v>44105</v>
      </c>
    </row>
    <row r="97" spans="1:49" s="34" customFormat="1" x14ac:dyDescent="0.35">
      <c r="A97" s="38" t="s">
        <v>364</v>
      </c>
      <c r="B97" s="40" t="s">
        <v>365</v>
      </c>
      <c r="C97" s="145">
        <v>0</v>
      </c>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3"/>
      <c r="AS97" s="3"/>
      <c r="AT97" s="3"/>
      <c r="AU97" s="28"/>
      <c r="AV97" s="28"/>
      <c r="AW97" s="28"/>
    </row>
    <row r="98" spans="1:49" x14ac:dyDescent="0.35">
      <c r="A98" s="13" t="s">
        <v>364</v>
      </c>
      <c r="B98" s="23" t="s">
        <v>172</v>
      </c>
      <c r="C98" s="102">
        <v>0</v>
      </c>
      <c r="D98" s="4"/>
      <c r="E98" s="4"/>
      <c r="F98" s="4"/>
      <c r="G98" s="4"/>
      <c r="H98" s="4"/>
      <c r="I98" s="4"/>
      <c r="J98" s="4"/>
      <c r="K98" s="3"/>
      <c r="L98" s="3"/>
      <c r="M98" s="4"/>
      <c r="N98" s="4"/>
      <c r="O98" s="3"/>
      <c r="P98" s="3"/>
      <c r="Q98" s="3"/>
      <c r="R98" s="3"/>
      <c r="S98" s="3"/>
      <c r="T98" s="3"/>
      <c r="U98" s="4"/>
      <c r="V98" s="4"/>
      <c r="W98" s="4"/>
      <c r="X98" s="4"/>
      <c r="Y98" s="4"/>
      <c r="Z98" s="3"/>
      <c r="AA98" s="4"/>
      <c r="AB98" s="4"/>
      <c r="AC98" s="3"/>
      <c r="AD98" s="3"/>
      <c r="AE98" s="4"/>
      <c r="AF98" s="4"/>
      <c r="AG98" s="4"/>
      <c r="AH98" s="4"/>
      <c r="AI98" s="4"/>
      <c r="AJ98" s="4"/>
      <c r="AK98" s="4"/>
      <c r="AL98" s="4"/>
      <c r="AM98" s="4"/>
      <c r="AN98" s="4"/>
      <c r="AO98" s="4"/>
      <c r="AP98" s="4"/>
      <c r="AQ98" s="3"/>
      <c r="AR98" s="3"/>
      <c r="AS98" s="3"/>
      <c r="AT98" s="3"/>
      <c r="AU98" s="3"/>
      <c r="AV98" s="3"/>
      <c r="AW98" s="3"/>
    </row>
    <row r="99" spans="1:49" x14ac:dyDescent="0.35">
      <c r="A99" s="13" t="s">
        <v>364</v>
      </c>
      <c r="B99" s="23" t="s">
        <v>173</v>
      </c>
      <c r="C99" s="102">
        <v>0</v>
      </c>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row>
    <row r="100" spans="1:49" s="34" customFormat="1" x14ac:dyDescent="0.35">
      <c r="A100" s="38"/>
      <c r="B100" s="40"/>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3"/>
      <c r="AS100" s="3"/>
      <c r="AT100" s="3"/>
      <c r="AU100" s="28"/>
      <c r="AV100" s="28"/>
      <c r="AW100" s="28"/>
    </row>
    <row r="101" spans="1:49" s="34" customFormat="1" x14ac:dyDescent="0.35">
      <c r="A101" s="38" t="s">
        <v>366</v>
      </c>
      <c r="B101" s="40" t="s">
        <v>365</v>
      </c>
      <c r="C101" s="145">
        <v>0</v>
      </c>
      <c r="D101" s="3"/>
      <c r="E101" s="3"/>
      <c r="F101" s="3"/>
      <c r="G101" s="3"/>
      <c r="H101" s="3"/>
      <c r="I101" s="3"/>
      <c r="J101" s="3"/>
      <c r="K101" s="3"/>
      <c r="L101" s="3"/>
      <c r="M101" s="3"/>
      <c r="N101" s="3"/>
      <c r="O101" s="3"/>
      <c r="P101" s="3"/>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3"/>
      <c r="AS101" s="3"/>
      <c r="AT101" s="3"/>
      <c r="AU101" s="3"/>
      <c r="AV101" s="28"/>
      <c r="AW101" s="28"/>
    </row>
    <row r="102" spans="1:49" x14ac:dyDescent="0.35">
      <c r="A102" s="13" t="s">
        <v>366</v>
      </c>
      <c r="B102" s="23" t="s">
        <v>172</v>
      </c>
      <c r="C102" s="102">
        <v>0</v>
      </c>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row>
    <row r="103" spans="1:49" x14ac:dyDescent="0.35">
      <c r="A103" s="13" t="s">
        <v>366</v>
      </c>
      <c r="B103" s="23" t="s">
        <v>173</v>
      </c>
      <c r="C103" s="102">
        <v>0</v>
      </c>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row>
    <row r="104" spans="1:49" s="34" customFormat="1" x14ac:dyDescent="0.35">
      <c r="A104" s="38"/>
      <c r="B104" s="40"/>
      <c r="C104" s="3"/>
      <c r="D104" s="3"/>
      <c r="E104" s="3"/>
      <c r="F104" s="3"/>
      <c r="G104" s="3"/>
      <c r="H104" s="3"/>
      <c r="I104" s="3"/>
      <c r="J104" s="3"/>
      <c r="K104" s="3"/>
      <c r="L104" s="3"/>
      <c r="M104" s="3"/>
      <c r="N104" s="3"/>
      <c r="O104" s="3"/>
      <c r="P104" s="3"/>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3"/>
      <c r="AS104" s="3"/>
      <c r="AT104" s="3"/>
      <c r="AU104" s="3"/>
      <c r="AV104" s="28"/>
      <c r="AW104" s="28"/>
    </row>
    <row r="105" spans="1:49" s="34" customFormat="1" x14ac:dyDescent="0.35">
      <c r="A105" s="38" t="s">
        <v>367</v>
      </c>
      <c r="B105" s="40" t="s">
        <v>365</v>
      </c>
      <c r="C105" s="145">
        <v>0</v>
      </c>
      <c r="D105" s="28"/>
      <c r="E105" s="28"/>
      <c r="F105" s="28"/>
      <c r="G105" s="28"/>
      <c r="H105" s="28"/>
      <c r="I105" s="28"/>
      <c r="J105" s="28"/>
      <c r="K105" s="28"/>
      <c r="L105" s="28"/>
      <c r="M105" s="28"/>
      <c r="N105" s="28"/>
      <c r="O105" s="28"/>
      <c r="P105" s="28"/>
      <c r="Q105" s="28"/>
      <c r="R105" s="28"/>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row>
    <row r="106" spans="1:49" x14ac:dyDescent="0.35">
      <c r="A106" s="13" t="s">
        <v>367</v>
      </c>
      <c r="B106" s="23" t="s">
        <v>172</v>
      </c>
      <c r="C106" s="102">
        <v>0</v>
      </c>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row>
    <row r="107" spans="1:49" x14ac:dyDescent="0.35">
      <c r="A107" s="13" t="s">
        <v>367</v>
      </c>
      <c r="B107" s="23" t="s">
        <v>173</v>
      </c>
      <c r="C107" s="102">
        <v>0</v>
      </c>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row>
    <row r="108" spans="1:49" s="34" customFormat="1" x14ac:dyDescent="0.35">
      <c r="A108" s="38"/>
      <c r="B108" s="40"/>
      <c r="C108" s="28"/>
      <c r="D108" s="28"/>
      <c r="E108" s="28"/>
      <c r="F108" s="28"/>
      <c r="G108" s="28"/>
      <c r="H108" s="28"/>
      <c r="I108" s="28"/>
      <c r="J108" s="28"/>
      <c r="K108" s="28"/>
      <c r="L108" s="28"/>
      <c r="M108" s="28"/>
      <c r="N108" s="28"/>
      <c r="O108" s="28"/>
      <c r="P108" s="28"/>
      <c r="Q108" s="28"/>
      <c r="R108" s="28"/>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s="34" customFormat="1" x14ac:dyDescent="0.35">
      <c r="A109" s="40" t="s">
        <v>368</v>
      </c>
      <c r="B109" s="40" t="s">
        <v>365</v>
      </c>
      <c r="C109" s="145">
        <v>0</v>
      </c>
      <c r="D109" s="28"/>
      <c r="E109" s="28"/>
      <c r="F109" s="28"/>
      <c r="G109" s="28"/>
      <c r="H109" s="28"/>
      <c r="I109" s="28"/>
      <c r="J109" s="28"/>
      <c r="K109" s="28"/>
      <c r="L109" s="28"/>
      <c r="M109" s="28"/>
      <c r="N109" s="28"/>
      <c r="O109" s="28"/>
      <c r="P109" s="28"/>
      <c r="Q109" s="28"/>
      <c r="R109" s="28"/>
      <c r="S109" s="28"/>
      <c r="T109" s="28"/>
      <c r="U109" s="28"/>
      <c r="V109" s="28"/>
      <c r="W109" s="28"/>
      <c r="X109" s="3"/>
      <c r="Y109" s="3"/>
      <c r="Z109" s="3"/>
      <c r="AA109" s="3"/>
      <c r="AB109" s="3"/>
      <c r="AC109" s="28"/>
      <c r="AD109" s="28"/>
      <c r="AE109" s="3"/>
      <c r="AF109" s="3"/>
      <c r="AG109" s="28"/>
      <c r="AH109" s="3"/>
      <c r="AI109" s="3"/>
      <c r="AJ109" s="3"/>
      <c r="AK109" s="28"/>
      <c r="AL109" s="3"/>
      <c r="AM109" s="3"/>
      <c r="AN109" s="3"/>
      <c r="AO109" s="3"/>
      <c r="AP109" s="3"/>
      <c r="AQ109" s="3"/>
      <c r="AR109" s="3"/>
      <c r="AS109" s="3"/>
      <c r="AT109" s="3"/>
      <c r="AU109" s="3"/>
      <c r="AV109" s="3"/>
      <c r="AW109" s="28"/>
    </row>
    <row r="110" spans="1:49" x14ac:dyDescent="0.35">
      <c r="A110" s="40" t="s">
        <v>368</v>
      </c>
      <c r="B110" s="23" t="s">
        <v>172</v>
      </c>
      <c r="C110" s="102">
        <v>0</v>
      </c>
      <c r="D110" s="3"/>
      <c r="E110" s="4"/>
      <c r="F110" s="4"/>
      <c r="G110" s="3"/>
      <c r="H110" s="3"/>
      <c r="I110" s="3"/>
      <c r="J110" s="3"/>
      <c r="K110" s="3"/>
      <c r="L110" s="3"/>
      <c r="M110" s="4"/>
      <c r="N110" s="3"/>
      <c r="O110" s="4"/>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row>
    <row r="111" spans="1:49" x14ac:dyDescent="0.35">
      <c r="A111" s="40" t="s">
        <v>368</v>
      </c>
      <c r="B111" s="23" t="s">
        <v>173</v>
      </c>
      <c r="C111" s="102">
        <v>0</v>
      </c>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row>
    <row r="112" spans="1:49" s="101" customFormat="1" x14ac:dyDescent="0.35">
      <c r="A112" s="575" t="s">
        <v>175</v>
      </c>
      <c r="B112" s="576" t="s">
        <v>175</v>
      </c>
      <c r="C112" s="72"/>
      <c r="D112" s="72">
        <f>D109+D105+D101+D97</f>
        <v>0</v>
      </c>
      <c r="E112" s="72">
        <f t="shared" ref="E112:AW112" si="9">E109+E105+E101+E97</f>
        <v>0</v>
      </c>
      <c r="F112" s="72">
        <f t="shared" si="9"/>
        <v>0</v>
      </c>
      <c r="G112" s="72">
        <f t="shared" si="9"/>
        <v>0</v>
      </c>
      <c r="H112" s="72">
        <f t="shared" si="9"/>
        <v>0</v>
      </c>
      <c r="I112" s="72">
        <f t="shared" si="9"/>
        <v>0</v>
      </c>
      <c r="J112" s="72">
        <f t="shared" si="9"/>
        <v>0</v>
      </c>
      <c r="K112" s="72">
        <f t="shared" si="9"/>
        <v>0</v>
      </c>
      <c r="L112" s="72">
        <f t="shared" si="9"/>
        <v>0</v>
      </c>
      <c r="M112" s="72">
        <f t="shared" si="9"/>
        <v>0</v>
      </c>
      <c r="N112" s="72">
        <f t="shared" si="9"/>
        <v>0</v>
      </c>
      <c r="O112" s="72">
        <f t="shared" si="9"/>
        <v>0</v>
      </c>
      <c r="P112" s="72">
        <f t="shared" si="9"/>
        <v>0</v>
      </c>
      <c r="Q112" s="72">
        <f t="shared" si="9"/>
        <v>0</v>
      </c>
      <c r="R112" s="72">
        <f t="shared" si="9"/>
        <v>0</v>
      </c>
      <c r="S112" s="72">
        <f t="shared" si="9"/>
        <v>0</v>
      </c>
      <c r="T112" s="72">
        <f t="shared" si="9"/>
        <v>0</v>
      </c>
      <c r="U112" s="72">
        <f t="shared" si="9"/>
        <v>0</v>
      </c>
      <c r="V112" s="72">
        <f t="shared" si="9"/>
        <v>0</v>
      </c>
      <c r="W112" s="72">
        <f t="shared" si="9"/>
        <v>0</v>
      </c>
      <c r="X112" s="72">
        <f t="shared" si="9"/>
        <v>0</v>
      </c>
      <c r="Y112" s="72">
        <f t="shared" si="9"/>
        <v>0</v>
      </c>
      <c r="Z112" s="72">
        <f t="shared" si="9"/>
        <v>0</v>
      </c>
      <c r="AA112" s="72">
        <f t="shared" si="9"/>
        <v>0</v>
      </c>
      <c r="AB112" s="72">
        <f t="shared" si="9"/>
        <v>0</v>
      </c>
      <c r="AC112" s="72">
        <f t="shared" si="9"/>
        <v>0</v>
      </c>
      <c r="AD112" s="72">
        <f t="shared" si="9"/>
        <v>0</v>
      </c>
      <c r="AE112" s="72">
        <f t="shared" si="9"/>
        <v>0</v>
      </c>
      <c r="AF112" s="72">
        <f t="shared" si="9"/>
        <v>0</v>
      </c>
      <c r="AG112" s="72">
        <f t="shared" si="9"/>
        <v>0</v>
      </c>
      <c r="AH112" s="72">
        <f t="shared" si="9"/>
        <v>0</v>
      </c>
      <c r="AI112" s="72">
        <f t="shared" si="9"/>
        <v>0</v>
      </c>
      <c r="AJ112" s="72">
        <f t="shared" si="9"/>
        <v>0</v>
      </c>
      <c r="AK112" s="72">
        <f t="shared" si="9"/>
        <v>0</v>
      </c>
      <c r="AL112" s="72">
        <f t="shared" si="9"/>
        <v>0</v>
      </c>
      <c r="AM112" s="72">
        <f t="shared" si="9"/>
        <v>0</v>
      </c>
      <c r="AN112" s="72">
        <f t="shared" si="9"/>
        <v>0</v>
      </c>
      <c r="AO112" s="72">
        <f t="shared" si="9"/>
        <v>0</v>
      </c>
      <c r="AP112" s="72">
        <f t="shared" si="9"/>
        <v>0</v>
      </c>
      <c r="AQ112" s="72">
        <f t="shared" si="9"/>
        <v>0</v>
      </c>
      <c r="AR112" s="72">
        <f t="shared" si="9"/>
        <v>0</v>
      </c>
      <c r="AS112" s="72">
        <f t="shared" si="9"/>
        <v>0</v>
      </c>
      <c r="AT112" s="72">
        <f t="shared" si="9"/>
        <v>0</v>
      </c>
      <c r="AU112" s="72">
        <f t="shared" si="9"/>
        <v>0</v>
      </c>
      <c r="AV112" s="72">
        <f t="shared" si="9"/>
        <v>0</v>
      </c>
      <c r="AW112" s="100">
        <f t="shared" si="9"/>
        <v>0</v>
      </c>
    </row>
    <row r="113" spans="1:1" x14ac:dyDescent="0.35">
      <c r="A113" s="11"/>
    </row>
    <row r="114" spans="1:1" x14ac:dyDescent="0.35">
      <c r="A114" s="11"/>
    </row>
  </sheetData>
  <mergeCells count="3">
    <mergeCell ref="A14:A16"/>
    <mergeCell ref="A92:B92"/>
    <mergeCell ref="A112:B112"/>
  </mergeCell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D1AAB-A5FB-4D31-8616-54DC465ECBEA}">
  <dimension ref="A1:AX114"/>
  <sheetViews>
    <sheetView topLeftCell="A64" zoomScaleNormal="100" workbookViewId="0">
      <selection activeCell="AW85" sqref="D85:AW91"/>
    </sheetView>
  </sheetViews>
  <sheetFormatPr defaultRowHeight="14.5" x14ac:dyDescent="0.35"/>
  <cols>
    <col min="1" max="1" width="55.54296875" bestFit="1" customWidth="1"/>
    <col min="2" max="2" width="60.54296875" customWidth="1"/>
    <col min="3" max="3" width="35.453125" customWidth="1"/>
    <col min="4" max="49" width="12.08984375" customWidth="1"/>
  </cols>
  <sheetData>
    <row r="1" spans="1:50" ht="26" x14ac:dyDescent="0.6">
      <c r="A1" s="26" t="s">
        <v>0</v>
      </c>
    </row>
    <row r="2" spans="1:50" ht="21" x14ac:dyDescent="0.5">
      <c r="A2" s="66" t="s">
        <v>344</v>
      </c>
      <c r="B2" s="66" t="s">
        <v>403</v>
      </c>
      <c r="C2" s="66"/>
    </row>
    <row r="3" spans="1:50" x14ac:dyDescent="0.35">
      <c r="B3" s="111" t="s">
        <v>157</v>
      </c>
    </row>
    <row r="4" spans="1:50" x14ac:dyDescent="0.35">
      <c r="A4" s="73" t="s">
        <v>346</v>
      </c>
    </row>
    <row r="5" spans="1:50" x14ac:dyDescent="0.35">
      <c r="A5" s="73"/>
    </row>
    <row r="6" spans="1:50" x14ac:dyDescent="0.35">
      <c r="A6" s="51" t="s">
        <v>152</v>
      </c>
    </row>
    <row r="8" spans="1:50" x14ac:dyDescent="0.35">
      <c r="A8" s="5"/>
      <c r="B8" s="6"/>
      <c r="C8" s="456" t="s">
        <v>153</v>
      </c>
      <c r="D8" s="14">
        <v>42736</v>
      </c>
      <c r="E8" s="14">
        <v>42767</v>
      </c>
      <c r="F8" s="14">
        <v>42795</v>
      </c>
      <c r="G8" s="14">
        <v>42826</v>
      </c>
      <c r="H8" s="14">
        <v>42856</v>
      </c>
      <c r="I8" s="14">
        <v>42887</v>
      </c>
      <c r="J8" s="14">
        <v>42917</v>
      </c>
      <c r="K8" s="14">
        <v>42948</v>
      </c>
      <c r="L8" s="14">
        <v>42979</v>
      </c>
      <c r="M8" s="14">
        <v>43009</v>
      </c>
      <c r="N8" s="14">
        <v>43040</v>
      </c>
      <c r="O8" s="14">
        <v>43070</v>
      </c>
      <c r="P8" s="14">
        <v>43101</v>
      </c>
      <c r="Q8" s="14">
        <v>43132</v>
      </c>
      <c r="R8" s="14">
        <v>43160</v>
      </c>
      <c r="S8" s="14">
        <v>43191</v>
      </c>
      <c r="T8" s="14">
        <v>43221</v>
      </c>
      <c r="U8" s="14">
        <v>43252</v>
      </c>
      <c r="V8" s="14">
        <v>43282</v>
      </c>
      <c r="W8" s="14">
        <v>43313</v>
      </c>
      <c r="X8" s="14">
        <v>43344</v>
      </c>
      <c r="Y8" s="14">
        <v>43374</v>
      </c>
      <c r="Z8" s="14">
        <v>43405</v>
      </c>
      <c r="AA8" s="14">
        <v>43435</v>
      </c>
      <c r="AB8" s="14">
        <v>43466</v>
      </c>
      <c r="AC8" s="14">
        <v>43497</v>
      </c>
      <c r="AD8" s="14">
        <v>43525</v>
      </c>
      <c r="AE8" s="14">
        <v>43556</v>
      </c>
      <c r="AF8" s="14">
        <v>43586</v>
      </c>
      <c r="AG8" s="14">
        <v>43617</v>
      </c>
      <c r="AH8" s="14">
        <v>43647</v>
      </c>
      <c r="AI8" s="14">
        <v>43678</v>
      </c>
      <c r="AJ8" s="14">
        <v>43709</v>
      </c>
      <c r="AK8" s="14">
        <v>43739</v>
      </c>
      <c r="AL8" s="14">
        <v>43770</v>
      </c>
      <c r="AM8" s="14">
        <v>43800</v>
      </c>
      <c r="AN8" s="14">
        <v>43831</v>
      </c>
      <c r="AO8" s="14">
        <v>43862</v>
      </c>
      <c r="AP8" s="14">
        <v>43891</v>
      </c>
      <c r="AQ8" s="14">
        <v>43922</v>
      </c>
      <c r="AR8" s="14">
        <v>43952</v>
      </c>
      <c r="AS8" s="14">
        <v>43983</v>
      </c>
      <c r="AT8" s="14">
        <v>44013</v>
      </c>
      <c r="AU8" s="14">
        <v>44044</v>
      </c>
      <c r="AV8" s="14">
        <v>44075</v>
      </c>
      <c r="AW8" s="14">
        <v>44105</v>
      </c>
    </row>
    <row r="9" spans="1:50" x14ac:dyDescent="0.35">
      <c r="A9" s="86" t="s">
        <v>154</v>
      </c>
      <c r="B9" s="8" t="s">
        <v>347</v>
      </c>
      <c r="C9" s="22">
        <f>AVERAGE(D9:AW9)</f>
        <v>13803.782608695652</v>
      </c>
      <c r="D9" s="22">
        <v>13723</v>
      </c>
      <c r="E9" s="22">
        <v>13634</v>
      </c>
      <c r="F9" s="22">
        <v>13590</v>
      </c>
      <c r="G9" s="22">
        <v>13543</v>
      </c>
      <c r="H9" s="22">
        <v>13489</v>
      </c>
      <c r="I9" s="22">
        <v>13509</v>
      </c>
      <c r="J9" s="22">
        <v>13451</v>
      </c>
      <c r="K9" s="22">
        <v>13421</v>
      </c>
      <c r="L9" s="22">
        <v>13320</v>
      </c>
      <c r="M9" s="22">
        <v>13360</v>
      </c>
      <c r="N9" s="22">
        <v>13446</v>
      </c>
      <c r="O9" s="22">
        <v>13491</v>
      </c>
      <c r="P9" s="22">
        <v>13585</v>
      </c>
      <c r="Q9" s="22">
        <v>13598</v>
      </c>
      <c r="R9" s="22">
        <v>13660</v>
      </c>
      <c r="S9" s="22">
        <v>13626</v>
      </c>
      <c r="T9" s="22">
        <v>13619</v>
      </c>
      <c r="U9" s="22">
        <v>13623</v>
      </c>
      <c r="V9" s="22">
        <v>13727</v>
      </c>
      <c r="W9" s="22">
        <v>13765</v>
      </c>
      <c r="X9" s="22">
        <v>13729</v>
      </c>
      <c r="Y9" s="22">
        <v>13739</v>
      </c>
      <c r="Z9" s="22">
        <v>13693</v>
      </c>
      <c r="AA9" s="22">
        <v>13696</v>
      </c>
      <c r="AB9" s="22">
        <v>13757</v>
      </c>
      <c r="AC9" s="22">
        <v>13745</v>
      </c>
      <c r="AD9" s="22">
        <v>13742</v>
      </c>
      <c r="AE9" s="22">
        <v>13695</v>
      </c>
      <c r="AF9" s="22">
        <v>13772</v>
      </c>
      <c r="AG9" s="22">
        <v>13755</v>
      </c>
      <c r="AH9" s="22">
        <v>13777</v>
      </c>
      <c r="AI9" s="22">
        <v>13837</v>
      </c>
      <c r="AJ9" s="22">
        <v>13807</v>
      </c>
      <c r="AK9" s="22">
        <v>13794</v>
      </c>
      <c r="AL9" s="22">
        <v>13776</v>
      </c>
      <c r="AM9" s="22">
        <v>13766</v>
      </c>
      <c r="AN9" s="22">
        <v>13843</v>
      </c>
      <c r="AO9" s="22">
        <v>13817</v>
      </c>
      <c r="AP9" s="22">
        <v>13841</v>
      </c>
      <c r="AQ9" s="22">
        <v>14092</v>
      </c>
      <c r="AR9" s="22">
        <v>14228</v>
      </c>
      <c r="AS9" s="22">
        <v>14381</v>
      </c>
      <c r="AT9" s="22">
        <v>14545</v>
      </c>
      <c r="AU9" s="22">
        <v>14837</v>
      </c>
      <c r="AV9" s="22">
        <v>14980</v>
      </c>
      <c r="AW9" s="22">
        <v>15150</v>
      </c>
    </row>
    <row r="10" spans="1:50" x14ac:dyDescent="0.35">
      <c r="A10" s="19"/>
      <c r="B10" s="19"/>
      <c r="C10" s="19"/>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row>
    <row r="11" spans="1:50" x14ac:dyDescent="0.35">
      <c r="A11" s="51" t="s">
        <v>348</v>
      </c>
      <c r="B11" s="19"/>
      <c r="C11" s="19"/>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row>
    <row r="12" spans="1:50" x14ac:dyDescent="0.35">
      <c r="A12" s="19"/>
      <c r="B12" s="19"/>
      <c r="C12" s="19"/>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row>
    <row r="13" spans="1:50" x14ac:dyDescent="0.35">
      <c r="A13" s="24"/>
      <c r="B13" s="6"/>
      <c r="C13" s="456" t="s">
        <v>153</v>
      </c>
      <c r="D13" s="14">
        <v>42736</v>
      </c>
      <c r="E13" s="14">
        <v>42767</v>
      </c>
      <c r="F13" s="14">
        <v>42795</v>
      </c>
      <c r="G13" s="14">
        <v>42826</v>
      </c>
      <c r="H13" s="14">
        <v>42856</v>
      </c>
      <c r="I13" s="14">
        <v>42887</v>
      </c>
      <c r="J13" s="14">
        <v>42917</v>
      </c>
      <c r="K13" s="14">
        <v>42948</v>
      </c>
      <c r="L13" s="14">
        <v>42979</v>
      </c>
      <c r="M13" s="14">
        <v>43009</v>
      </c>
      <c r="N13" s="14">
        <v>43040</v>
      </c>
      <c r="O13" s="14">
        <v>43070</v>
      </c>
      <c r="P13" s="14">
        <v>43101</v>
      </c>
      <c r="Q13" s="14">
        <v>43132</v>
      </c>
      <c r="R13" s="14">
        <v>43160</v>
      </c>
      <c r="S13" s="14">
        <v>43191</v>
      </c>
      <c r="T13" s="14">
        <v>43221</v>
      </c>
      <c r="U13" s="14">
        <v>43252</v>
      </c>
      <c r="V13" s="14">
        <v>43282</v>
      </c>
      <c r="W13" s="14">
        <v>43313</v>
      </c>
      <c r="X13" s="14">
        <v>43344</v>
      </c>
      <c r="Y13" s="14">
        <v>43374</v>
      </c>
      <c r="Z13" s="14">
        <v>43405</v>
      </c>
      <c r="AA13" s="14">
        <v>43435</v>
      </c>
      <c r="AB13" s="14">
        <v>43466</v>
      </c>
      <c r="AC13" s="14">
        <v>43497</v>
      </c>
      <c r="AD13" s="14">
        <v>43525</v>
      </c>
      <c r="AE13" s="14">
        <v>43556</v>
      </c>
      <c r="AF13" s="14">
        <v>43586</v>
      </c>
      <c r="AG13" s="14">
        <v>43617</v>
      </c>
      <c r="AH13" s="14">
        <v>43647</v>
      </c>
      <c r="AI13" s="14">
        <v>43678</v>
      </c>
      <c r="AJ13" s="14">
        <v>43709</v>
      </c>
      <c r="AK13" s="14">
        <v>43739</v>
      </c>
      <c r="AL13" s="14">
        <v>43770</v>
      </c>
      <c r="AM13" s="14">
        <v>43800</v>
      </c>
      <c r="AN13" s="14">
        <v>43831</v>
      </c>
      <c r="AO13" s="14">
        <v>43862</v>
      </c>
      <c r="AP13" s="14">
        <v>43891</v>
      </c>
      <c r="AQ13" s="15">
        <v>43922</v>
      </c>
      <c r="AR13" s="15">
        <v>43952</v>
      </c>
      <c r="AS13" s="15">
        <v>43983</v>
      </c>
      <c r="AT13" s="15">
        <v>44013</v>
      </c>
      <c r="AU13" s="15">
        <v>44044</v>
      </c>
      <c r="AV13" s="15">
        <v>44075</v>
      </c>
      <c r="AW13" s="15">
        <v>44105</v>
      </c>
      <c r="AX13" s="51"/>
    </row>
    <row r="14" spans="1:50" x14ac:dyDescent="0.35">
      <c r="A14" s="570" t="s">
        <v>117</v>
      </c>
      <c r="B14" s="3" t="s">
        <v>349</v>
      </c>
      <c r="C14" s="145">
        <f t="shared" ref="C14:C16" si="0">AVERAGE(D14:AW14)</f>
        <v>263934.88956521743</v>
      </c>
      <c r="D14" s="145">
        <f t="shared" ref="D14:AW14" si="1">D92+D21+D112</f>
        <v>214341.14</v>
      </c>
      <c r="E14" s="145">
        <f t="shared" si="1"/>
        <v>214304.35</v>
      </c>
      <c r="F14" s="145">
        <f t="shared" si="1"/>
        <v>228168.36</v>
      </c>
      <c r="G14" s="145">
        <f t="shared" si="1"/>
        <v>202446.55</v>
      </c>
      <c r="H14" s="145">
        <f t="shared" si="1"/>
        <v>225934.23</v>
      </c>
      <c r="I14" s="145">
        <f t="shared" si="1"/>
        <v>232345.95</v>
      </c>
      <c r="J14" s="145">
        <f t="shared" si="1"/>
        <v>214098.85</v>
      </c>
      <c r="K14" s="145">
        <f t="shared" si="1"/>
        <v>260861.52</v>
      </c>
      <c r="L14" s="145">
        <f t="shared" si="1"/>
        <v>247971.02</v>
      </c>
      <c r="M14" s="145">
        <f t="shared" si="1"/>
        <v>270023.87</v>
      </c>
      <c r="N14" s="145">
        <f t="shared" si="1"/>
        <v>241407.09</v>
      </c>
      <c r="O14" s="145">
        <f t="shared" si="1"/>
        <v>246853.89</v>
      </c>
      <c r="P14" s="145">
        <f t="shared" si="1"/>
        <v>302269.53000000003</v>
      </c>
      <c r="Q14" s="145">
        <f t="shared" si="1"/>
        <v>255920.69</v>
      </c>
      <c r="R14" s="145">
        <f t="shared" si="1"/>
        <v>287712.11</v>
      </c>
      <c r="S14" s="145">
        <f t="shared" si="1"/>
        <v>265320.84000000003</v>
      </c>
      <c r="T14" s="145">
        <f t="shared" si="1"/>
        <v>270584.78000000003</v>
      </c>
      <c r="U14" s="145">
        <f t="shared" si="1"/>
        <v>271388.64</v>
      </c>
      <c r="V14" s="145">
        <f t="shared" si="1"/>
        <v>265351.49</v>
      </c>
      <c r="W14" s="145">
        <f t="shared" si="1"/>
        <v>283096.12</v>
      </c>
      <c r="X14" s="145">
        <f t="shared" si="1"/>
        <v>248140.32</v>
      </c>
      <c r="Y14" s="145">
        <f t="shared" si="1"/>
        <v>293834.8</v>
      </c>
      <c r="Z14" s="145">
        <f t="shared" si="1"/>
        <v>272793.68</v>
      </c>
      <c r="AA14" s="145">
        <f t="shared" si="1"/>
        <v>270397.71000000002</v>
      </c>
      <c r="AB14" s="145">
        <f t="shared" si="1"/>
        <v>316510.15999999997</v>
      </c>
      <c r="AC14" s="145">
        <f t="shared" si="1"/>
        <v>282352.56</v>
      </c>
      <c r="AD14" s="145">
        <f t="shared" si="1"/>
        <v>329941.28999999998</v>
      </c>
      <c r="AE14" s="145">
        <f t="shared" si="1"/>
        <v>328557.44</v>
      </c>
      <c r="AF14" s="145">
        <f t="shared" si="1"/>
        <v>307956.52</v>
      </c>
      <c r="AG14" s="145">
        <f t="shared" si="1"/>
        <v>314497.21000000002</v>
      </c>
      <c r="AH14" s="145">
        <f t="shared" si="1"/>
        <v>332666.67</v>
      </c>
      <c r="AI14" s="145">
        <f t="shared" si="1"/>
        <v>352328.9</v>
      </c>
      <c r="AJ14" s="145">
        <f t="shared" si="1"/>
        <v>326661.57</v>
      </c>
      <c r="AK14" s="145">
        <f t="shared" si="1"/>
        <v>336903.55</v>
      </c>
      <c r="AL14" s="145">
        <f t="shared" si="1"/>
        <v>305421.73</v>
      </c>
      <c r="AM14" s="145">
        <f t="shared" si="1"/>
        <v>336571.04</v>
      </c>
      <c r="AN14" s="145">
        <f t="shared" si="1"/>
        <v>351425.11</v>
      </c>
      <c r="AO14" s="145">
        <f t="shared" si="1"/>
        <v>322436.05</v>
      </c>
      <c r="AP14" s="145">
        <f t="shared" si="1"/>
        <v>274121.01</v>
      </c>
      <c r="AQ14" s="145">
        <f t="shared" si="1"/>
        <v>151994.07</v>
      </c>
      <c r="AR14" s="145">
        <f t="shared" si="1"/>
        <v>137444.98000000001</v>
      </c>
      <c r="AS14" s="145">
        <f t="shared" si="1"/>
        <v>171313.63</v>
      </c>
      <c r="AT14" s="145">
        <f t="shared" si="1"/>
        <v>178148.55</v>
      </c>
      <c r="AU14" s="145">
        <f t="shared" si="1"/>
        <v>185497.93</v>
      </c>
      <c r="AV14" s="145">
        <f t="shared" si="1"/>
        <v>201392.84</v>
      </c>
      <c r="AW14" s="145">
        <f t="shared" si="1"/>
        <v>211294.58</v>
      </c>
      <c r="AX14" s="42"/>
    </row>
    <row r="15" spans="1:50" s="96" customFormat="1" x14ac:dyDescent="0.35">
      <c r="A15" s="571"/>
      <c r="B15" s="92" t="s">
        <v>350</v>
      </c>
      <c r="C15" s="202">
        <f t="shared" si="0"/>
        <v>19.173696550627177</v>
      </c>
      <c r="D15" s="202">
        <f t="shared" ref="D15:AW15" si="2">D14/D9</f>
        <v>15.619116811192889</v>
      </c>
      <c r="E15" s="202">
        <f t="shared" si="2"/>
        <v>15.718376851987678</v>
      </c>
      <c r="F15" s="202">
        <f t="shared" si="2"/>
        <v>16.789430463576156</v>
      </c>
      <c r="G15" s="202">
        <f t="shared" si="2"/>
        <v>14.948427231780254</v>
      </c>
      <c r="H15" s="202">
        <f t="shared" si="2"/>
        <v>16.749516643190749</v>
      </c>
      <c r="I15" s="202">
        <f t="shared" si="2"/>
        <v>17.199344881190317</v>
      </c>
      <c r="J15" s="202">
        <f t="shared" si="2"/>
        <v>15.916946695412982</v>
      </c>
      <c r="K15" s="202">
        <f t="shared" si="2"/>
        <v>19.436816928693837</v>
      </c>
      <c r="L15" s="202">
        <f t="shared" si="2"/>
        <v>18.616442942942943</v>
      </c>
      <c r="M15" s="202">
        <f t="shared" si="2"/>
        <v>20.21136751497006</v>
      </c>
      <c r="N15" s="202">
        <f t="shared" si="2"/>
        <v>17.953821954484606</v>
      </c>
      <c r="O15" s="202">
        <f t="shared" si="2"/>
        <v>18.297671781187461</v>
      </c>
      <c r="P15" s="202">
        <f t="shared" si="2"/>
        <v>22.250241442767759</v>
      </c>
      <c r="Q15" s="202">
        <f t="shared" si="2"/>
        <v>18.82046550963377</v>
      </c>
      <c r="R15" s="202">
        <f t="shared" si="2"/>
        <v>21.062379941434845</v>
      </c>
      <c r="S15" s="202">
        <f t="shared" si="2"/>
        <v>19.471660061646855</v>
      </c>
      <c r="T15" s="202">
        <f t="shared" si="2"/>
        <v>19.86818268595345</v>
      </c>
      <c r="U15" s="202">
        <f t="shared" si="2"/>
        <v>19.92135652939881</v>
      </c>
      <c r="V15" s="202">
        <f t="shared" si="2"/>
        <v>19.330625045530706</v>
      </c>
      <c r="W15" s="202">
        <f t="shared" si="2"/>
        <v>20.566372684344351</v>
      </c>
      <c r="X15" s="202">
        <f t="shared" si="2"/>
        <v>18.074172918639377</v>
      </c>
      <c r="Y15" s="202">
        <f t="shared" si="2"/>
        <v>21.386913166897152</v>
      </c>
      <c r="Z15" s="202">
        <f t="shared" si="2"/>
        <v>19.922126634046592</v>
      </c>
      <c r="AA15" s="202">
        <f t="shared" si="2"/>
        <v>19.742823452102805</v>
      </c>
      <c r="AB15" s="202">
        <f t="shared" si="2"/>
        <v>23.007207966853237</v>
      </c>
      <c r="AC15" s="202">
        <f t="shared" si="2"/>
        <v>20.542201527828301</v>
      </c>
      <c r="AD15" s="202">
        <f t="shared" si="2"/>
        <v>24.009699461504873</v>
      </c>
      <c r="AE15" s="202">
        <f t="shared" si="2"/>
        <v>23.991050748448338</v>
      </c>
      <c r="AF15" s="202">
        <f t="shared" si="2"/>
        <v>22.36106012198664</v>
      </c>
      <c r="AG15" s="202">
        <f t="shared" si="2"/>
        <v>22.864210105416213</v>
      </c>
      <c r="AH15" s="202">
        <f t="shared" si="2"/>
        <v>24.146524642520141</v>
      </c>
      <c r="AI15" s="202">
        <f t="shared" si="2"/>
        <v>25.462809857628102</v>
      </c>
      <c r="AJ15" s="202">
        <f t="shared" si="2"/>
        <v>23.659127254291302</v>
      </c>
      <c r="AK15" s="202">
        <f t="shared" si="2"/>
        <v>24.423919820211687</v>
      </c>
      <c r="AL15" s="202">
        <f t="shared" si="2"/>
        <v>22.170566927990706</v>
      </c>
      <c r="AM15" s="202">
        <f t="shared" si="2"/>
        <v>24.449443556588694</v>
      </c>
      <c r="AN15" s="202">
        <f t="shared" si="2"/>
        <v>25.386484865997254</v>
      </c>
      <c r="AO15" s="202">
        <f t="shared" si="2"/>
        <v>23.336183686762684</v>
      </c>
      <c r="AP15" s="202">
        <f t="shared" si="2"/>
        <v>19.805000361245575</v>
      </c>
      <c r="AQ15" s="145">
        <f t="shared" si="2"/>
        <v>10.785840902639796</v>
      </c>
      <c r="AR15" s="145">
        <f t="shared" si="2"/>
        <v>9.6601757098678664</v>
      </c>
      <c r="AS15" s="145">
        <f t="shared" si="2"/>
        <v>11.912497740073709</v>
      </c>
      <c r="AT15" s="145">
        <f t="shared" si="2"/>
        <v>12.248095565486421</v>
      </c>
      <c r="AU15" s="145">
        <f t="shared" si="2"/>
        <v>12.502387949046303</v>
      </c>
      <c r="AV15" s="145">
        <f t="shared" si="2"/>
        <v>13.44411481975968</v>
      </c>
      <c r="AW15" s="145">
        <f t="shared" si="2"/>
        <v>13.946836963696368</v>
      </c>
      <c r="AX15" s="95"/>
    </row>
    <row r="16" spans="1:50" x14ac:dyDescent="0.35">
      <c r="A16" s="572"/>
      <c r="B16" s="8" t="s">
        <v>351</v>
      </c>
      <c r="C16" s="196">
        <f t="shared" si="0"/>
        <v>527.50361516664225</v>
      </c>
      <c r="D16" s="196">
        <f t="shared" ref="D16:AW16" si="3">(D21+D92)/D25</f>
        <v>359.63278523489936</v>
      </c>
      <c r="E16" s="196">
        <f t="shared" si="3"/>
        <v>354.22206611570249</v>
      </c>
      <c r="F16" s="196">
        <f t="shared" si="3"/>
        <v>398.19958115183243</v>
      </c>
      <c r="G16" s="196">
        <f t="shared" si="3"/>
        <v>368.08463636363632</v>
      </c>
      <c r="H16" s="196">
        <f t="shared" si="3"/>
        <v>389.54177586206896</v>
      </c>
      <c r="I16" s="196">
        <f t="shared" si="3"/>
        <v>414.16390374331553</v>
      </c>
      <c r="J16" s="196">
        <f t="shared" si="3"/>
        <v>427.34301397205593</v>
      </c>
      <c r="K16" s="196">
        <f t="shared" si="3"/>
        <v>463.34195381882768</v>
      </c>
      <c r="L16" s="196">
        <f t="shared" si="3"/>
        <v>441.22957295373664</v>
      </c>
      <c r="M16" s="196">
        <f t="shared" si="3"/>
        <v>485.65444244604316</v>
      </c>
      <c r="N16" s="196">
        <f t="shared" si="3"/>
        <v>438.92198181818179</v>
      </c>
      <c r="O16" s="196">
        <f t="shared" si="3"/>
        <v>446.39039783001812</v>
      </c>
      <c r="P16" s="196">
        <f t="shared" si="3"/>
        <v>482.0885645933015</v>
      </c>
      <c r="Q16" s="196">
        <f t="shared" si="3"/>
        <v>444.30675347222223</v>
      </c>
      <c r="R16" s="196">
        <f t="shared" si="3"/>
        <v>501.24060975609751</v>
      </c>
      <c r="S16" s="196">
        <f t="shared" si="3"/>
        <v>457.44972413793107</v>
      </c>
      <c r="T16" s="196">
        <f t="shared" si="3"/>
        <v>458.61827118644072</v>
      </c>
      <c r="U16" s="196">
        <f t="shared" si="3"/>
        <v>500.71704797047971</v>
      </c>
      <c r="V16" s="196">
        <f t="shared" si="3"/>
        <v>488.67677716390421</v>
      </c>
      <c r="W16" s="196">
        <f t="shared" si="3"/>
        <v>528.16440298507462</v>
      </c>
      <c r="X16" s="196">
        <f t="shared" si="3"/>
        <v>480.89209302325582</v>
      </c>
      <c r="Y16" s="196">
        <f t="shared" si="3"/>
        <v>510.1298611111111</v>
      </c>
      <c r="Z16" s="196">
        <f t="shared" si="3"/>
        <v>504.23970425138629</v>
      </c>
      <c r="AA16" s="196">
        <f t="shared" si="3"/>
        <v>518.9975239923225</v>
      </c>
      <c r="AB16" s="196">
        <f t="shared" si="3"/>
        <v>548.54447140381274</v>
      </c>
      <c r="AC16" s="196">
        <f t="shared" si="3"/>
        <v>515.24189781021903</v>
      </c>
      <c r="AD16" s="196">
        <f t="shared" si="3"/>
        <v>581.90703703703696</v>
      </c>
      <c r="AE16" s="196">
        <f t="shared" si="3"/>
        <v>594.13641952983721</v>
      </c>
      <c r="AF16" s="196">
        <f t="shared" si="3"/>
        <v>561.96445255474453</v>
      </c>
      <c r="AG16" s="196">
        <f t="shared" si="3"/>
        <v>585.65588454376166</v>
      </c>
      <c r="AH16" s="196">
        <f t="shared" si="3"/>
        <v>633.6508</v>
      </c>
      <c r="AI16" s="196">
        <f t="shared" si="3"/>
        <v>654.88643122676581</v>
      </c>
      <c r="AJ16" s="196">
        <f t="shared" si="3"/>
        <v>631.84056092843332</v>
      </c>
      <c r="AK16" s="196">
        <f t="shared" si="3"/>
        <v>658.01474609374998</v>
      </c>
      <c r="AL16" s="196">
        <f t="shared" si="3"/>
        <v>617.01359595959593</v>
      </c>
      <c r="AM16" s="196">
        <f t="shared" si="3"/>
        <v>626.76171322160144</v>
      </c>
      <c r="AN16" s="196">
        <f t="shared" si="3"/>
        <v>643.63573260073258</v>
      </c>
      <c r="AO16" s="196">
        <f t="shared" si="3"/>
        <v>615.33597328244275</v>
      </c>
      <c r="AP16" s="196">
        <f t="shared" si="3"/>
        <v>646.51181603773591</v>
      </c>
      <c r="AQ16" s="196">
        <f t="shared" si="3"/>
        <v>795.78047120418853</v>
      </c>
      <c r="AR16" s="196">
        <f t="shared" si="3"/>
        <v>657.63148325358861</v>
      </c>
      <c r="AS16" s="196">
        <f t="shared" si="3"/>
        <v>601.10045614035084</v>
      </c>
      <c r="AT16" s="196">
        <f t="shared" si="3"/>
        <v>553.25636645962732</v>
      </c>
      <c r="AU16" s="196">
        <f t="shared" si="3"/>
        <v>557.05084084084081</v>
      </c>
      <c r="AV16" s="196">
        <f t="shared" si="3"/>
        <v>547.263152173913</v>
      </c>
      <c r="AW16" s="196">
        <f t="shared" si="3"/>
        <v>575.73455040871931</v>
      </c>
      <c r="AX16" s="42"/>
    </row>
    <row r="17" spans="1:50" x14ac:dyDescent="0.35">
      <c r="A17" s="97"/>
      <c r="B17" s="19"/>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42"/>
    </row>
    <row r="18" spans="1:50" x14ac:dyDescent="0.35">
      <c r="A18" s="99" t="s">
        <v>352</v>
      </c>
      <c r="B18" s="19"/>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42"/>
    </row>
    <row r="19" spans="1:50" ht="15" thickBot="1" x14ac:dyDescent="0.4"/>
    <row r="20" spans="1:50" s="2" customFormat="1" x14ac:dyDescent="0.35">
      <c r="A20" s="91" t="s">
        <v>353</v>
      </c>
      <c r="B20" s="33" t="s">
        <v>354</v>
      </c>
      <c r="C20" s="456" t="s">
        <v>153</v>
      </c>
      <c r="D20" s="14">
        <v>42736</v>
      </c>
      <c r="E20" s="14">
        <v>42767</v>
      </c>
      <c r="F20" s="14">
        <v>42795</v>
      </c>
      <c r="G20" s="14">
        <v>42826</v>
      </c>
      <c r="H20" s="14">
        <v>42856</v>
      </c>
      <c r="I20" s="14">
        <v>42887</v>
      </c>
      <c r="J20" s="14">
        <v>42917</v>
      </c>
      <c r="K20" s="14">
        <v>42948</v>
      </c>
      <c r="L20" s="14">
        <v>42979</v>
      </c>
      <c r="M20" s="14">
        <v>43009</v>
      </c>
      <c r="N20" s="14">
        <v>43040</v>
      </c>
      <c r="O20" s="14">
        <v>43070</v>
      </c>
      <c r="P20" s="14">
        <v>43101</v>
      </c>
      <c r="Q20" s="14">
        <v>43132</v>
      </c>
      <c r="R20" s="14">
        <v>43160</v>
      </c>
      <c r="S20" s="14">
        <v>43191</v>
      </c>
      <c r="T20" s="14">
        <v>43221</v>
      </c>
      <c r="U20" s="14">
        <v>43252</v>
      </c>
      <c r="V20" s="14">
        <v>43282</v>
      </c>
      <c r="W20" s="14">
        <v>43313</v>
      </c>
      <c r="X20" s="14">
        <v>43344</v>
      </c>
      <c r="Y20" s="14">
        <v>43374</v>
      </c>
      <c r="Z20" s="14">
        <v>43405</v>
      </c>
      <c r="AA20" s="14">
        <v>43435</v>
      </c>
      <c r="AB20" s="14">
        <v>43466</v>
      </c>
      <c r="AC20" s="14">
        <v>43497</v>
      </c>
      <c r="AD20" s="14">
        <v>43525</v>
      </c>
      <c r="AE20" s="14">
        <v>43556</v>
      </c>
      <c r="AF20" s="14">
        <v>43586</v>
      </c>
      <c r="AG20" s="14">
        <v>43617</v>
      </c>
      <c r="AH20" s="14">
        <v>43647</v>
      </c>
      <c r="AI20" s="14">
        <v>43678</v>
      </c>
      <c r="AJ20" s="14">
        <v>43709</v>
      </c>
      <c r="AK20" s="14">
        <v>43739</v>
      </c>
      <c r="AL20" s="14">
        <v>43770</v>
      </c>
      <c r="AM20" s="14">
        <v>43800</v>
      </c>
      <c r="AN20" s="14">
        <v>43831</v>
      </c>
      <c r="AO20" s="14">
        <v>43862</v>
      </c>
      <c r="AP20" s="14">
        <v>43891</v>
      </c>
      <c r="AQ20" s="14">
        <v>43922</v>
      </c>
      <c r="AR20" s="14">
        <v>43952</v>
      </c>
      <c r="AS20" s="14">
        <v>43983</v>
      </c>
      <c r="AT20" s="14">
        <v>44013</v>
      </c>
      <c r="AU20" s="14">
        <v>44044</v>
      </c>
      <c r="AV20" s="14">
        <v>44075</v>
      </c>
      <c r="AW20" s="15">
        <v>44105</v>
      </c>
    </row>
    <row r="21" spans="1:50" s="88" customFormat="1" x14ac:dyDescent="0.35">
      <c r="A21" s="423" t="s">
        <v>134</v>
      </c>
      <c r="B21" s="87" t="s">
        <v>162</v>
      </c>
      <c r="C21" s="193">
        <f>AVERAGE(D21:AW21)</f>
        <v>262713.78260869568</v>
      </c>
      <c r="D21" s="193">
        <v>212931</v>
      </c>
      <c r="E21" s="193">
        <v>212638</v>
      </c>
      <c r="F21" s="193">
        <v>226329</v>
      </c>
      <c r="G21" s="193">
        <v>201085</v>
      </c>
      <c r="H21" s="193">
        <v>224134</v>
      </c>
      <c r="I21" s="193">
        <v>231075</v>
      </c>
      <c r="J21" s="193">
        <v>213214</v>
      </c>
      <c r="K21" s="193">
        <v>259185</v>
      </c>
      <c r="L21" s="193">
        <v>246667</v>
      </c>
      <c r="M21" s="193">
        <v>268064</v>
      </c>
      <c r="N21" s="193">
        <v>240380</v>
      </c>
      <c r="O21" s="193">
        <v>245981</v>
      </c>
      <c r="P21" s="193">
        <v>300977</v>
      </c>
      <c r="Q21" s="193">
        <v>253968</v>
      </c>
      <c r="R21" s="193">
        <v>284899</v>
      </c>
      <c r="S21" s="193">
        <v>262304</v>
      </c>
      <c r="T21" s="193">
        <v>267381</v>
      </c>
      <c r="U21" s="193">
        <v>269015</v>
      </c>
      <c r="V21" s="193">
        <v>264389</v>
      </c>
      <c r="W21" s="193">
        <v>281950</v>
      </c>
      <c r="X21" s="193">
        <v>247121</v>
      </c>
      <c r="Y21" s="193">
        <v>292847</v>
      </c>
      <c r="Z21" s="193">
        <v>271047</v>
      </c>
      <c r="AA21" s="193">
        <v>269407</v>
      </c>
      <c r="AB21" s="193">
        <v>314995</v>
      </c>
      <c r="AC21" s="193">
        <v>281019</v>
      </c>
      <c r="AD21" s="193">
        <v>328487</v>
      </c>
      <c r="AE21" s="193">
        <v>327321</v>
      </c>
      <c r="AF21" s="193">
        <v>307199</v>
      </c>
      <c r="AG21" s="193">
        <v>313503</v>
      </c>
      <c r="AH21" s="193">
        <v>330943</v>
      </c>
      <c r="AI21" s="193">
        <v>351428</v>
      </c>
      <c r="AJ21" s="193">
        <v>325185</v>
      </c>
      <c r="AK21" s="193">
        <v>336057</v>
      </c>
      <c r="AL21" s="193">
        <v>304734</v>
      </c>
      <c r="AM21" s="193">
        <v>335687</v>
      </c>
      <c r="AN21" s="193">
        <v>350775</v>
      </c>
      <c r="AO21" s="193">
        <v>321881</v>
      </c>
      <c r="AP21" s="193">
        <v>273775</v>
      </c>
      <c r="AQ21" s="193">
        <v>151879</v>
      </c>
      <c r="AR21" s="193">
        <v>137272</v>
      </c>
      <c r="AS21" s="193">
        <v>171113</v>
      </c>
      <c r="AT21" s="193">
        <v>177968</v>
      </c>
      <c r="AU21" s="193">
        <v>185371</v>
      </c>
      <c r="AV21" s="193">
        <v>201095</v>
      </c>
      <c r="AW21" s="194">
        <v>210159</v>
      </c>
    </row>
    <row r="22" spans="1:50" s="51" customFormat="1" x14ac:dyDescent="0.35">
      <c r="A22" s="29" t="s">
        <v>134</v>
      </c>
      <c r="B22" s="9" t="s">
        <v>166</v>
      </c>
      <c r="C22" s="193">
        <f>AVERAGE(D22:AW22)</f>
        <v>525.24388803443765</v>
      </c>
      <c r="D22" s="193">
        <f>D21/D25</f>
        <v>357.26677852348996</v>
      </c>
      <c r="E22" s="193">
        <f t="shared" ref="E22:AW22" si="4">E21/E25</f>
        <v>351.46776859504132</v>
      </c>
      <c r="F22" s="193">
        <f t="shared" si="4"/>
        <v>394.98952879581151</v>
      </c>
      <c r="G22" s="193">
        <f t="shared" si="4"/>
        <v>365.60909090909092</v>
      </c>
      <c r="H22" s="193">
        <f t="shared" si="4"/>
        <v>386.43793103448274</v>
      </c>
      <c r="I22" s="193">
        <f t="shared" si="4"/>
        <v>411.89839572192511</v>
      </c>
      <c r="J22" s="193">
        <f t="shared" si="4"/>
        <v>425.57684630738521</v>
      </c>
      <c r="K22" s="193">
        <f t="shared" si="4"/>
        <v>460.3641207815275</v>
      </c>
      <c r="L22" s="193">
        <f t="shared" si="4"/>
        <v>438.90925266903912</v>
      </c>
      <c r="M22" s="193">
        <f t="shared" si="4"/>
        <v>482.12949640287769</v>
      </c>
      <c r="N22" s="193">
        <f t="shared" si="4"/>
        <v>437.05454545454546</v>
      </c>
      <c r="O22" s="193">
        <f t="shared" si="4"/>
        <v>444.8119349005425</v>
      </c>
      <c r="P22" s="193">
        <f t="shared" si="4"/>
        <v>480.02711323763953</v>
      </c>
      <c r="Q22" s="193">
        <f t="shared" si="4"/>
        <v>440.91666666666669</v>
      </c>
      <c r="R22" s="193">
        <f t="shared" si="4"/>
        <v>496.33972125435542</v>
      </c>
      <c r="S22" s="193">
        <f t="shared" si="4"/>
        <v>452.24827586206897</v>
      </c>
      <c r="T22" s="193">
        <f t="shared" si="4"/>
        <v>453.18813559322035</v>
      </c>
      <c r="U22" s="193">
        <f t="shared" si="4"/>
        <v>496.33763837638378</v>
      </c>
      <c r="V22" s="193">
        <f t="shared" si="4"/>
        <v>486.90423572744015</v>
      </c>
      <c r="W22" s="193">
        <f t="shared" si="4"/>
        <v>526.02611940298505</v>
      </c>
      <c r="X22" s="193">
        <f t="shared" si="4"/>
        <v>478.91666666666669</v>
      </c>
      <c r="Y22" s="193">
        <f t="shared" si="4"/>
        <v>508.41493055555554</v>
      </c>
      <c r="Z22" s="193">
        <f t="shared" si="4"/>
        <v>501.01109057301295</v>
      </c>
      <c r="AA22" s="193">
        <f t="shared" si="4"/>
        <v>517.09596928982728</v>
      </c>
      <c r="AB22" s="193">
        <f t="shared" si="4"/>
        <v>545.91854419410743</v>
      </c>
      <c r="AC22" s="193">
        <f t="shared" si="4"/>
        <v>512.80839416058393</v>
      </c>
      <c r="AD22" s="193">
        <f t="shared" si="4"/>
        <v>579.34215167548496</v>
      </c>
      <c r="AE22" s="193">
        <f t="shared" si="4"/>
        <v>591.90054249547916</v>
      </c>
      <c r="AF22" s="193">
        <f t="shared" si="4"/>
        <v>560.58211678832117</v>
      </c>
      <c r="AG22" s="193">
        <f t="shared" si="4"/>
        <v>583.80446927374305</v>
      </c>
      <c r="AH22" s="193">
        <f t="shared" si="4"/>
        <v>630.36761904761909</v>
      </c>
      <c r="AI22" s="193">
        <f t="shared" si="4"/>
        <v>653.21189591078064</v>
      </c>
      <c r="AJ22" s="193">
        <f t="shared" si="4"/>
        <v>628.98452611218568</v>
      </c>
      <c r="AK22" s="193">
        <f t="shared" si="4"/>
        <v>656.361328125</v>
      </c>
      <c r="AL22" s="193">
        <f t="shared" si="4"/>
        <v>615.62424242424242</v>
      </c>
      <c r="AM22" s="193">
        <f t="shared" si="4"/>
        <v>625.11545623836128</v>
      </c>
      <c r="AN22" s="193">
        <f t="shared" si="4"/>
        <v>642.44505494505495</v>
      </c>
      <c r="AO22" s="193">
        <f t="shared" si="4"/>
        <v>614.27671755725191</v>
      </c>
      <c r="AP22" s="193">
        <f t="shared" si="4"/>
        <v>645.69575471698113</v>
      </c>
      <c r="AQ22" s="193">
        <f t="shared" si="4"/>
        <v>795.17801047120417</v>
      </c>
      <c r="AR22" s="193">
        <f t="shared" si="4"/>
        <v>656.8038277511962</v>
      </c>
      <c r="AS22" s="193">
        <f t="shared" si="4"/>
        <v>600.3964912280702</v>
      </c>
      <c r="AT22" s="193">
        <f t="shared" si="4"/>
        <v>552.695652173913</v>
      </c>
      <c r="AU22" s="193">
        <f t="shared" si="4"/>
        <v>556.6696696696697</v>
      </c>
      <c r="AV22" s="193">
        <f t="shared" si="4"/>
        <v>546.45380434782612</v>
      </c>
      <c r="AW22" s="194">
        <f t="shared" si="4"/>
        <v>572.6403269754768</v>
      </c>
    </row>
    <row r="23" spans="1:50" s="51" customFormat="1" x14ac:dyDescent="0.35">
      <c r="A23" s="29" t="s">
        <v>134</v>
      </c>
      <c r="B23" s="9" t="s">
        <v>133</v>
      </c>
      <c r="C23" s="126">
        <f>AVERAGE(D23:AW23)</f>
        <v>4651.369565217391</v>
      </c>
      <c r="D23" s="126">
        <v>4235</v>
      </c>
      <c r="E23" s="126">
        <v>4217</v>
      </c>
      <c r="F23" s="126">
        <v>4429</v>
      </c>
      <c r="G23" s="126">
        <v>3878</v>
      </c>
      <c r="H23" s="126">
        <v>4273</v>
      </c>
      <c r="I23" s="126">
        <v>4470</v>
      </c>
      <c r="J23" s="126">
        <v>3958</v>
      </c>
      <c r="K23" s="126">
        <v>4924</v>
      </c>
      <c r="L23" s="126">
        <v>4558</v>
      </c>
      <c r="M23" s="126">
        <v>5125</v>
      </c>
      <c r="N23" s="126">
        <v>4642</v>
      </c>
      <c r="O23" s="126">
        <v>4750</v>
      </c>
      <c r="P23" s="126">
        <v>5801</v>
      </c>
      <c r="Q23" s="126">
        <v>4864</v>
      </c>
      <c r="R23" s="126">
        <v>5403</v>
      </c>
      <c r="S23" s="126">
        <v>4987</v>
      </c>
      <c r="T23" s="126">
        <v>5003</v>
      </c>
      <c r="U23" s="126">
        <v>4775</v>
      </c>
      <c r="V23" s="126">
        <v>4822</v>
      </c>
      <c r="W23" s="126">
        <v>5357</v>
      </c>
      <c r="X23" s="126">
        <v>4539</v>
      </c>
      <c r="Y23" s="126">
        <v>5356</v>
      </c>
      <c r="Z23" s="126">
        <v>4898</v>
      </c>
      <c r="AA23" s="126">
        <v>4685</v>
      </c>
      <c r="AB23" s="126">
        <v>5493</v>
      </c>
      <c r="AC23" s="126">
        <v>4914</v>
      </c>
      <c r="AD23" s="126">
        <v>5811</v>
      </c>
      <c r="AE23" s="126">
        <v>5761</v>
      </c>
      <c r="AF23" s="126">
        <v>5345</v>
      </c>
      <c r="AG23" s="126">
        <v>5236</v>
      </c>
      <c r="AH23" s="126">
        <v>5529</v>
      </c>
      <c r="AI23" s="126">
        <v>5757</v>
      </c>
      <c r="AJ23" s="126">
        <v>5378</v>
      </c>
      <c r="AK23" s="126">
        <v>5690</v>
      </c>
      <c r="AL23" s="126">
        <v>5041</v>
      </c>
      <c r="AM23" s="126">
        <v>5584</v>
      </c>
      <c r="AN23" s="126">
        <v>5956</v>
      </c>
      <c r="AO23" s="126">
        <v>5448</v>
      </c>
      <c r="AP23" s="126">
        <v>4217</v>
      </c>
      <c r="AQ23" s="126">
        <v>1995</v>
      </c>
      <c r="AR23" s="126">
        <v>1860</v>
      </c>
      <c r="AS23" s="126">
        <v>2695</v>
      </c>
      <c r="AT23" s="126">
        <v>2781</v>
      </c>
      <c r="AU23" s="126">
        <v>2874</v>
      </c>
      <c r="AV23" s="126">
        <v>3216</v>
      </c>
      <c r="AW23" s="404">
        <v>3433</v>
      </c>
    </row>
    <row r="24" spans="1:50" s="51" customFormat="1" x14ac:dyDescent="0.35">
      <c r="A24" s="29" t="s">
        <v>134</v>
      </c>
      <c r="B24" s="9" t="s">
        <v>167</v>
      </c>
      <c r="C24" s="126">
        <f>AVERAGE(D24:AW24)</f>
        <v>83637.31075187528</v>
      </c>
      <c r="D24" s="126">
        <f>SUM(D29,D34,D39,D44,D49,D54,D59,D64,D69,D74,D79)</f>
        <v>66918</v>
      </c>
      <c r="E24" s="126">
        <f t="shared" ref="E24:AW24" si="5">SUM(E29,E34,E39,E44,E49,E54,E59,E64,E69,E74,E79)</f>
        <v>67171</v>
      </c>
      <c r="F24" s="126">
        <f t="shared" si="5"/>
        <v>71322</v>
      </c>
      <c r="G24" s="126">
        <f t="shared" si="5"/>
        <v>62692</v>
      </c>
      <c r="H24" s="126">
        <f t="shared" si="5"/>
        <v>70888</v>
      </c>
      <c r="I24" s="126">
        <f t="shared" si="5"/>
        <v>72738</v>
      </c>
      <c r="J24" s="126">
        <f t="shared" si="5"/>
        <v>67427</v>
      </c>
      <c r="K24" s="126">
        <f t="shared" si="5"/>
        <v>81564.133637136809</v>
      </c>
      <c r="L24" s="126">
        <f t="shared" si="5"/>
        <v>78407</v>
      </c>
      <c r="M24" s="126">
        <f t="shared" si="5"/>
        <v>84819.269915032113</v>
      </c>
      <c r="N24" s="126">
        <f t="shared" si="5"/>
        <v>75692</v>
      </c>
      <c r="O24" s="126">
        <f t="shared" si="5"/>
        <v>78435.129039139254</v>
      </c>
      <c r="P24" s="126">
        <f t="shared" si="5"/>
        <v>94254.149383651704</v>
      </c>
      <c r="Q24" s="126">
        <f t="shared" si="5"/>
        <v>79687</v>
      </c>
      <c r="R24" s="126">
        <f t="shared" si="5"/>
        <v>88355</v>
      </c>
      <c r="S24" s="126">
        <f t="shared" si="5"/>
        <v>81778</v>
      </c>
      <c r="T24" s="126">
        <f t="shared" si="5"/>
        <v>83444</v>
      </c>
      <c r="U24" s="126">
        <f t="shared" si="5"/>
        <v>84489</v>
      </c>
      <c r="V24" s="126">
        <f t="shared" si="5"/>
        <v>83634</v>
      </c>
      <c r="W24" s="126">
        <f t="shared" si="5"/>
        <v>89369</v>
      </c>
      <c r="X24" s="126">
        <f t="shared" si="5"/>
        <v>78399</v>
      </c>
      <c r="Y24" s="126">
        <f t="shared" si="5"/>
        <v>93639</v>
      </c>
      <c r="Z24" s="126">
        <f t="shared" si="5"/>
        <v>86844</v>
      </c>
      <c r="AA24" s="126">
        <f t="shared" si="5"/>
        <v>85980</v>
      </c>
      <c r="AB24" s="126">
        <f t="shared" si="5"/>
        <v>96649</v>
      </c>
      <c r="AC24" s="126">
        <f t="shared" si="5"/>
        <v>87361</v>
      </c>
      <c r="AD24" s="126">
        <f t="shared" si="5"/>
        <v>101352</v>
      </c>
      <c r="AE24" s="126">
        <f t="shared" si="5"/>
        <v>100333</v>
      </c>
      <c r="AF24" s="126">
        <f t="shared" si="5"/>
        <v>95705</v>
      </c>
      <c r="AG24" s="126">
        <f t="shared" si="5"/>
        <v>98010</v>
      </c>
      <c r="AH24" s="126">
        <f t="shared" si="5"/>
        <v>103526.64878384868</v>
      </c>
      <c r="AI24" s="126">
        <f t="shared" si="5"/>
        <v>111474</v>
      </c>
      <c r="AJ24" s="126">
        <f t="shared" si="5"/>
        <v>104937.85210615078</v>
      </c>
      <c r="AK24" s="126">
        <f t="shared" si="5"/>
        <v>106718</v>
      </c>
      <c r="AL24" s="126">
        <f t="shared" si="5"/>
        <v>97313</v>
      </c>
      <c r="AM24" s="126">
        <f t="shared" si="5"/>
        <v>107378</v>
      </c>
      <c r="AN24" s="126">
        <f t="shared" si="5"/>
        <v>112073.11172130377</v>
      </c>
      <c r="AO24" s="126">
        <f t="shared" si="5"/>
        <v>102655</v>
      </c>
      <c r="AP24" s="126">
        <f t="shared" si="5"/>
        <v>88383</v>
      </c>
      <c r="AQ24" s="126">
        <f t="shared" si="5"/>
        <v>50077</v>
      </c>
      <c r="AR24" s="126">
        <f t="shared" si="5"/>
        <v>44829</v>
      </c>
      <c r="AS24" s="126">
        <f t="shared" si="5"/>
        <v>59852</v>
      </c>
      <c r="AT24" s="126">
        <f t="shared" si="5"/>
        <v>62584</v>
      </c>
      <c r="AU24" s="126">
        <f t="shared" si="5"/>
        <v>64991</v>
      </c>
      <c r="AV24" s="126">
        <f t="shared" si="5"/>
        <v>70102</v>
      </c>
      <c r="AW24" s="404">
        <f t="shared" si="5"/>
        <v>73067</v>
      </c>
    </row>
    <row r="25" spans="1:50" s="51" customFormat="1" x14ac:dyDescent="0.35">
      <c r="A25" s="29" t="s">
        <v>134</v>
      </c>
      <c r="B25" s="9" t="s">
        <v>132</v>
      </c>
      <c r="C25" s="126">
        <f>AVERAGE(D25:AW25)</f>
        <v>510.76086956521738</v>
      </c>
      <c r="D25" s="126">
        <v>596</v>
      </c>
      <c r="E25" s="126">
        <v>605</v>
      </c>
      <c r="F25" s="126">
        <v>573</v>
      </c>
      <c r="G25" s="126">
        <v>550</v>
      </c>
      <c r="H25" s="126">
        <v>580</v>
      </c>
      <c r="I25" s="126">
        <v>561</v>
      </c>
      <c r="J25" s="126">
        <v>501</v>
      </c>
      <c r="K25" s="126">
        <v>563</v>
      </c>
      <c r="L25" s="126">
        <v>562</v>
      </c>
      <c r="M25" s="126">
        <v>556</v>
      </c>
      <c r="N25" s="126">
        <v>550</v>
      </c>
      <c r="O25" s="126">
        <v>553</v>
      </c>
      <c r="P25" s="126">
        <v>627</v>
      </c>
      <c r="Q25" s="126">
        <v>576</v>
      </c>
      <c r="R25" s="126">
        <v>574</v>
      </c>
      <c r="S25" s="126">
        <v>580</v>
      </c>
      <c r="T25" s="126">
        <v>590</v>
      </c>
      <c r="U25" s="126">
        <v>542</v>
      </c>
      <c r="V25" s="126">
        <v>543</v>
      </c>
      <c r="W25" s="126">
        <v>536</v>
      </c>
      <c r="X25" s="126">
        <v>516</v>
      </c>
      <c r="Y25" s="126">
        <v>576</v>
      </c>
      <c r="Z25" s="126">
        <v>541</v>
      </c>
      <c r="AA25" s="126">
        <v>521</v>
      </c>
      <c r="AB25" s="126">
        <v>577</v>
      </c>
      <c r="AC25" s="126">
        <v>548</v>
      </c>
      <c r="AD25" s="126">
        <v>567</v>
      </c>
      <c r="AE25" s="126">
        <v>553</v>
      </c>
      <c r="AF25" s="126">
        <v>548</v>
      </c>
      <c r="AG25" s="126">
        <v>537</v>
      </c>
      <c r="AH25" s="126">
        <v>525</v>
      </c>
      <c r="AI25" s="126">
        <v>538</v>
      </c>
      <c r="AJ25" s="126">
        <v>517</v>
      </c>
      <c r="AK25" s="126">
        <v>512</v>
      </c>
      <c r="AL25" s="126">
        <v>495</v>
      </c>
      <c r="AM25" s="126">
        <v>537</v>
      </c>
      <c r="AN25" s="126">
        <v>546</v>
      </c>
      <c r="AO25" s="126">
        <v>524</v>
      </c>
      <c r="AP25" s="126">
        <v>424</v>
      </c>
      <c r="AQ25" s="126">
        <v>191</v>
      </c>
      <c r="AR25" s="126">
        <v>209</v>
      </c>
      <c r="AS25" s="126">
        <v>285</v>
      </c>
      <c r="AT25" s="126">
        <v>322</v>
      </c>
      <c r="AU25" s="126">
        <v>333</v>
      </c>
      <c r="AV25" s="126">
        <v>368</v>
      </c>
      <c r="AW25" s="404">
        <v>367</v>
      </c>
    </row>
    <row r="26" spans="1:50" x14ac:dyDescent="0.35">
      <c r="A26" s="27" t="s">
        <v>355</v>
      </c>
      <c r="B26" s="3" t="s">
        <v>162</v>
      </c>
      <c r="C26" s="145">
        <f t="shared" ref="C26:C80" si="6">AVERAGE(D26:AW26)</f>
        <v>0</v>
      </c>
      <c r="D26" s="145">
        <v>0</v>
      </c>
      <c r="E26" s="145">
        <v>0</v>
      </c>
      <c r="F26" s="145">
        <v>0</v>
      </c>
      <c r="G26" s="145">
        <v>0</v>
      </c>
      <c r="H26" s="145">
        <v>0</v>
      </c>
      <c r="I26" s="145">
        <v>0</v>
      </c>
      <c r="J26" s="145">
        <v>0</v>
      </c>
      <c r="K26" s="145">
        <v>0</v>
      </c>
      <c r="L26" s="145">
        <v>0</v>
      </c>
      <c r="M26" s="145">
        <v>0</v>
      </c>
      <c r="N26" s="145">
        <v>0</v>
      </c>
      <c r="O26" s="145">
        <v>0</v>
      </c>
      <c r="P26" s="145">
        <v>0</v>
      </c>
      <c r="Q26" s="145">
        <v>0</v>
      </c>
      <c r="R26" s="145">
        <v>0</v>
      </c>
      <c r="S26" s="145">
        <v>0</v>
      </c>
      <c r="T26" s="145">
        <v>0</v>
      </c>
      <c r="U26" s="145">
        <v>0</v>
      </c>
      <c r="V26" s="145">
        <v>0</v>
      </c>
      <c r="W26" s="145">
        <v>0</v>
      </c>
      <c r="X26" s="145">
        <v>0</v>
      </c>
      <c r="Y26" s="145">
        <v>0</v>
      </c>
      <c r="Z26" s="145">
        <v>0</v>
      </c>
      <c r="AA26" s="145">
        <v>0</v>
      </c>
      <c r="AB26" s="145">
        <v>0</v>
      </c>
      <c r="AC26" s="145">
        <v>0</v>
      </c>
      <c r="AD26" s="145">
        <v>0</v>
      </c>
      <c r="AE26" s="145">
        <v>0</v>
      </c>
      <c r="AF26" s="145">
        <v>0</v>
      </c>
      <c r="AG26" s="145">
        <v>0</v>
      </c>
      <c r="AH26" s="145">
        <v>0</v>
      </c>
      <c r="AI26" s="145">
        <v>0</v>
      </c>
      <c r="AJ26" s="145">
        <v>0</v>
      </c>
      <c r="AK26" s="145">
        <v>0</v>
      </c>
      <c r="AL26" s="145">
        <v>0</v>
      </c>
      <c r="AM26" s="145">
        <v>0</v>
      </c>
      <c r="AN26" s="145">
        <v>0</v>
      </c>
      <c r="AO26" s="145">
        <v>0</v>
      </c>
      <c r="AP26" s="145">
        <v>0</v>
      </c>
      <c r="AQ26" s="145">
        <v>0</v>
      </c>
      <c r="AR26" s="145">
        <v>0</v>
      </c>
      <c r="AS26" s="145">
        <v>0</v>
      </c>
      <c r="AT26" s="145">
        <v>0</v>
      </c>
      <c r="AU26" s="145">
        <v>0</v>
      </c>
      <c r="AV26" s="145">
        <v>0</v>
      </c>
      <c r="AW26" s="195">
        <v>0</v>
      </c>
    </row>
    <row r="27" spans="1:50" x14ac:dyDescent="0.35">
      <c r="A27" s="90" t="s">
        <v>355</v>
      </c>
      <c r="B27" s="12" t="s">
        <v>166</v>
      </c>
      <c r="C27" s="145">
        <f t="shared" si="6"/>
        <v>0</v>
      </c>
      <c r="D27" s="223">
        <v>0</v>
      </c>
      <c r="E27" s="223">
        <v>0</v>
      </c>
      <c r="F27" s="223">
        <v>0</v>
      </c>
      <c r="G27" s="223">
        <v>0</v>
      </c>
      <c r="H27" s="223">
        <v>0</v>
      </c>
      <c r="I27" s="223">
        <v>0</v>
      </c>
      <c r="J27" s="223">
        <v>0</v>
      </c>
      <c r="K27" s="223">
        <v>0</v>
      </c>
      <c r="L27" s="223">
        <v>0</v>
      </c>
      <c r="M27" s="223">
        <v>0</v>
      </c>
      <c r="N27" s="223">
        <v>0</v>
      </c>
      <c r="O27" s="223">
        <v>0</v>
      </c>
      <c r="P27" s="223">
        <v>0</v>
      </c>
      <c r="Q27" s="223">
        <v>0</v>
      </c>
      <c r="R27" s="223">
        <v>0</v>
      </c>
      <c r="S27" s="223">
        <v>0</v>
      </c>
      <c r="T27" s="223">
        <v>0</v>
      </c>
      <c r="U27" s="223">
        <v>0</v>
      </c>
      <c r="V27" s="223">
        <v>0</v>
      </c>
      <c r="W27" s="223">
        <v>0</v>
      </c>
      <c r="X27" s="223">
        <v>0</v>
      </c>
      <c r="Y27" s="223">
        <v>0</v>
      </c>
      <c r="Z27" s="223">
        <v>0</v>
      </c>
      <c r="AA27" s="223">
        <v>0</v>
      </c>
      <c r="AB27" s="223">
        <v>0</v>
      </c>
      <c r="AC27" s="223">
        <v>0</v>
      </c>
      <c r="AD27" s="223">
        <v>0</v>
      </c>
      <c r="AE27" s="223">
        <v>0</v>
      </c>
      <c r="AF27" s="223">
        <v>0</v>
      </c>
      <c r="AG27" s="223">
        <v>0</v>
      </c>
      <c r="AH27" s="223">
        <v>0</v>
      </c>
      <c r="AI27" s="223">
        <v>0</v>
      </c>
      <c r="AJ27" s="223">
        <v>0</v>
      </c>
      <c r="AK27" s="223">
        <v>0</v>
      </c>
      <c r="AL27" s="223">
        <v>0</v>
      </c>
      <c r="AM27" s="223">
        <v>0</v>
      </c>
      <c r="AN27" s="223">
        <v>0</v>
      </c>
      <c r="AO27" s="223">
        <v>0</v>
      </c>
      <c r="AP27" s="223">
        <v>0</v>
      </c>
      <c r="AQ27" s="223">
        <v>0</v>
      </c>
      <c r="AR27" s="223">
        <v>0</v>
      </c>
      <c r="AS27" s="223">
        <v>0</v>
      </c>
      <c r="AT27" s="223">
        <v>0</v>
      </c>
      <c r="AU27" s="223">
        <v>0</v>
      </c>
      <c r="AV27" s="223">
        <v>0</v>
      </c>
      <c r="AW27" s="224">
        <v>0</v>
      </c>
    </row>
    <row r="28" spans="1:50" x14ac:dyDescent="0.35">
      <c r="A28" s="27" t="s">
        <v>355</v>
      </c>
      <c r="B28" s="3" t="s">
        <v>133</v>
      </c>
      <c r="C28" s="4">
        <f t="shared" si="6"/>
        <v>0</v>
      </c>
      <c r="D28" s="3">
        <v>0</v>
      </c>
      <c r="E28" s="3">
        <v>0</v>
      </c>
      <c r="F28" s="3">
        <v>0</v>
      </c>
      <c r="G28" s="3">
        <v>0</v>
      </c>
      <c r="H28" s="3">
        <v>0</v>
      </c>
      <c r="I28" s="3">
        <v>0</v>
      </c>
      <c r="J28" s="3">
        <v>0</v>
      </c>
      <c r="K28" s="3">
        <v>0</v>
      </c>
      <c r="L28" s="3">
        <v>0</v>
      </c>
      <c r="M28" s="3">
        <v>0</v>
      </c>
      <c r="N28" s="3">
        <v>0</v>
      </c>
      <c r="O28" s="3">
        <v>0</v>
      </c>
      <c r="P28" s="3">
        <v>0</v>
      </c>
      <c r="Q28" s="3">
        <v>0</v>
      </c>
      <c r="R28" s="3">
        <v>0</v>
      </c>
      <c r="S28" s="3">
        <v>0</v>
      </c>
      <c r="T28" s="3">
        <v>0</v>
      </c>
      <c r="U28" s="3">
        <v>0</v>
      </c>
      <c r="V28" s="3">
        <v>0</v>
      </c>
      <c r="W28" s="3">
        <v>0</v>
      </c>
      <c r="X28" s="3">
        <v>0</v>
      </c>
      <c r="Y28" s="3">
        <v>0</v>
      </c>
      <c r="Z28" s="3">
        <v>0</v>
      </c>
      <c r="AA28" s="3">
        <v>0</v>
      </c>
      <c r="AB28" s="3">
        <v>0</v>
      </c>
      <c r="AC28" s="3">
        <v>0</v>
      </c>
      <c r="AD28" s="3">
        <v>0</v>
      </c>
      <c r="AE28" s="3">
        <v>0</v>
      </c>
      <c r="AF28" s="3">
        <v>0</v>
      </c>
      <c r="AG28" s="3">
        <v>0</v>
      </c>
      <c r="AH28" s="3">
        <v>0</v>
      </c>
      <c r="AI28" s="3">
        <v>0</v>
      </c>
      <c r="AJ28" s="3">
        <v>0</v>
      </c>
      <c r="AK28" s="3">
        <v>0</v>
      </c>
      <c r="AL28" s="3">
        <v>0</v>
      </c>
      <c r="AM28" s="3">
        <v>0</v>
      </c>
      <c r="AN28" s="3">
        <v>0</v>
      </c>
      <c r="AO28" s="3">
        <v>0</v>
      </c>
      <c r="AP28" s="3">
        <v>0</v>
      </c>
      <c r="AQ28" s="3">
        <v>0</v>
      </c>
      <c r="AR28" s="3">
        <v>0</v>
      </c>
      <c r="AS28" s="3">
        <v>0</v>
      </c>
      <c r="AT28" s="3">
        <v>0</v>
      </c>
      <c r="AU28" s="3">
        <v>0</v>
      </c>
      <c r="AV28" s="3">
        <v>0</v>
      </c>
      <c r="AW28" s="10">
        <v>0</v>
      </c>
    </row>
    <row r="29" spans="1:50" x14ac:dyDescent="0.35">
      <c r="A29" s="27" t="s">
        <v>355</v>
      </c>
      <c r="B29" s="3" t="s">
        <v>167</v>
      </c>
      <c r="C29" s="4">
        <f t="shared" si="6"/>
        <v>0</v>
      </c>
      <c r="D29" s="3">
        <v>0</v>
      </c>
      <c r="E29" s="3">
        <v>0</v>
      </c>
      <c r="F29" s="3">
        <v>0</v>
      </c>
      <c r="G29" s="3">
        <v>0</v>
      </c>
      <c r="H29" s="3">
        <v>0</v>
      </c>
      <c r="I29" s="3">
        <v>0</v>
      </c>
      <c r="J29" s="3">
        <v>0</v>
      </c>
      <c r="K29" s="3">
        <v>0</v>
      </c>
      <c r="L29" s="3">
        <v>0</v>
      </c>
      <c r="M29" s="3">
        <v>0</v>
      </c>
      <c r="N29" s="3">
        <v>0</v>
      </c>
      <c r="O29" s="3">
        <v>0</v>
      </c>
      <c r="P29" s="3">
        <v>0</v>
      </c>
      <c r="Q29" s="3">
        <v>0</v>
      </c>
      <c r="R29" s="3">
        <v>0</v>
      </c>
      <c r="S29" s="3">
        <v>0</v>
      </c>
      <c r="T29" s="3">
        <v>0</v>
      </c>
      <c r="U29" s="3">
        <v>0</v>
      </c>
      <c r="V29" s="3">
        <v>0</v>
      </c>
      <c r="W29" s="3">
        <v>0</v>
      </c>
      <c r="X29" s="3">
        <v>0</v>
      </c>
      <c r="Y29" s="3">
        <v>0</v>
      </c>
      <c r="Z29" s="3">
        <v>0</v>
      </c>
      <c r="AA29" s="3">
        <v>0</v>
      </c>
      <c r="AB29" s="3">
        <v>0</v>
      </c>
      <c r="AC29" s="3">
        <v>0</v>
      </c>
      <c r="AD29" s="3">
        <v>0</v>
      </c>
      <c r="AE29" s="3">
        <v>0</v>
      </c>
      <c r="AF29" s="3">
        <v>0</v>
      </c>
      <c r="AG29" s="3">
        <v>0</v>
      </c>
      <c r="AH29" s="3">
        <v>0</v>
      </c>
      <c r="AI29" s="3">
        <v>0</v>
      </c>
      <c r="AJ29" s="3">
        <v>0</v>
      </c>
      <c r="AK29" s="3">
        <v>0</v>
      </c>
      <c r="AL29" s="3">
        <v>0</v>
      </c>
      <c r="AM29" s="3">
        <v>0</v>
      </c>
      <c r="AN29" s="3">
        <v>0</v>
      </c>
      <c r="AO29" s="3">
        <v>0</v>
      </c>
      <c r="AP29" s="3">
        <v>0</v>
      </c>
      <c r="AQ29" s="3">
        <v>0</v>
      </c>
      <c r="AR29" s="3">
        <v>0</v>
      </c>
      <c r="AS29" s="3">
        <v>0</v>
      </c>
      <c r="AT29" s="3">
        <v>0</v>
      </c>
      <c r="AU29" s="3">
        <v>0</v>
      </c>
      <c r="AV29" s="3">
        <v>0</v>
      </c>
      <c r="AW29" s="10">
        <v>0</v>
      </c>
    </row>
    <row r="30" spans="1:50" x14ac:dyDescent="0.35">
      <c r="A30" s="27" t="s">
        <v>355</v>
      </c>
      <c r="B30" s="3" t="s">
        <v>132</v>
      </c>
      <c r="C30" s="4">
        <f t="shared" si="6"/>
        <v>0</v>
      </c>
      <c r="D30" s="3">
        <v>0</v>
      </c>
      <c r="E30" s="3">
        <v>0</v>
      </c>
      <c r="F30" s="3">
        <v>0</v>
      </c>
      <c r="G30" s="3">
        <v>0</v>
      </c>
      <c r="H30" s="3">
        <v>0</v>
      </c>
      <c r="I30" s="3">
        <v>0</v>
      </c>
      <c r="J30" s="3">
        <v>0</v>
      </c>
      <c r="K30" s="3">
        <v>0</v>
      </c>
      <c r="L30" s="3">
        <v>0</v>
      </c>
      <c r="M30" s="3">
        <v>0</v>
      </c>
      <c r="N30" s="3">
        <v>0</v>
      </c>
      <c r="O30" s="3">
        <v>0</v>
      </c>
      <c r="P30" s="3">
        <v>0</v>
      </c>
      <c r="Q30" s="3">
        <v>0</v>
      </c>
      <c r="R30" s="3">
        <v>0</v>
      </c>
      <c r="S30" s="3">
        <v>0</v>
      </c>
      <c r="T30" s="3">
        <v>0</v>
      </c>
      <c r="U30" s="3">
        <v>0</v>
      </c>
      <c r="V30" s="3">
        <v>0</v>
      </c>
      <c r="W30" s="3">
        <v>0</v>
      </c>
      <c r="X30" s="3">
        <v>0</v>
      </c>
      <c r="Y30" s="3">
        <v>0</v>
      </c>
      <c r="Z30" s="3">
        <v>0</v>
      </c>
      <c r="AA30" s="3">
        <v>0</v>
      </c>
      <c r="AB30" s="3">
        <v>0</v>
      </c>
      <c r="AC30" s="3">
        <v>0</v>
      </c>
      <c r="AD30" s="3">
        <v>0</v>
      </c>
      <c r="AE30" s="3">
        <v>0</v>
      </c>
      <c r="AF30" s="3">
        <v>0</v>
      </c>
      <c r="AG30" s="3">
        <v>0</v>
      </c>
      <c r="AH30" s="3">
        <v>0</v>
      </c>
      <c r="AI30" s="3">
        <v>0</v>
      </c>
      <c r="AJ30" s="3">
        <v>0</v>
      </c>
      <c r="AK30" s="3">
        <v>0</v>
      </c>
      <c r="AL30" s="3">
        <v>0</v>
      </c>
      <c r="AM30" s="3">
        <v>0</v>
      </c>
      <c r="AN30" s="3">
        <v>0</v>
      </c>
      <c r="AO30" s="3">
        <v>0</v>
      </c>
      <c r="AP30" s="3">
        <v>0</v>
      </c>
      <c r="AQ30" s="3">
        <v>0</v>
      </c>
      <c r="AR30" s="3">
        <v>0</v>
      </c>
      <c r="AS30" s="3">
        <v>0</v>
      </c>
      <c r="AT30" s="3">
        <v>0</v>
      </c>
      <c r="AU30" s="3">
        <v>0</v>
      </c>
      <c r="AV30" s="3">
        <v>0</v>
      </c>
      <c r="AW30" s="10">
        <v>0</v>
      </c>
    </row>
    <row r="31" spans="1:50" x14ac:dyDescent="0.35">
      <c r="A31" s="27" t="s">
        <v>340</v>
      </c>
      <c r="B31" s="3" t="s">
        <v>162</v>
      </c>
      <c r="C31" s="145">
        <f t="shared" si="6"/>
        <v>0</v>
      </c>
      <c r="D31" s="145">
        <v>0</v>
      </c>
      <c r="E31" s="145">
        <v>0</v>
      </c>
      <c r="F31" s="145">
        <v>0</v>
      </c>
      <c r="G31" s="145">
        <v>0</v>
      </c>
      <c r="H31" s="145">
        <v>0</v>
      </c>
      <c r="I31" s="145">
        <v>0</v>
      </c>
      <c r="J31" s="145">
        <v>0</v>
      </c>
      <c r="K31" s="145">
        <v>0</v>
      </c>
      <c r="L31" s="145">
        <v>0</v>
      </c>
      <c r="M31" s="145">
        <v>0</v>
      </c>
      <c r="N31" s="145">
        <v>0</v>
      </c>
      <c r="O31" s="145">
        <v>0</v>
      </c>
      <c r="P31" s="145">
        <v>0</v>
      </c>
      <c r="Q31" s="145">
        <v>0</v>
      </c>
      <c r="R31" s="145">
        <v>0</v>
      </c>
      <c r="S31" s="145">
        <v>0</v>
      </c>
      <c r="T31" s="145">
        <v>0</v>
      </c>
      <c r="U31" s="145">
        <v>0</v>
      </c>
      <c r="V31" s="145">
        <v>0</v>
      </c>
      <c r="W31" s="145">
        <v>0</v>
      </c>
      <c r="X31" s="145">
        <v>0</v>
      </c>
      <c r="Y31" s="145">
        <v>0</v>
      </c>
      <c r="Z31" s="145">
        <v>0</v>
      </c>
      <c r="AA31" s="145">
        <v>0</v>
      </c>
      <c r="AB31" s="145">
        <v>0</v>
      </c>
      <c r="AC31" s="145">
        <v>0</v>
      </c>
      <c r="AD31" s="145">
        <v>0</v>
      </c>
      <c r="AE31" s="145">
        <v>0</v>
      </c>
      <c r="AF31" s="145">
        <v>0</v>
      </c>
      <c r="AG31" s="145">
        <v>0</v>
      </c>
      <c r="AH31" s="145">
        <v>0</v>
      </c>
      <c r="AI31" s="145">
        <v>0</v>
      </c>
      <c r="AJ31" s="145">
        <v>0</v>
      </c>
      <c r="AK31" s="145">
        <v>0</v>
      </c>
      <c r="AL31" s="145">
        <v>0</v>
      </c>
      <c r="AM31" s="145">
        <v>0</v>
      </c>
      <c r="AN31" s="145">
        <v>0</v>
      </c>
      <c r="AO31" s="145">
        <v>0</v>
      </c>
      <c r="AP31" s="145">
        <v>0</v>
      </c>
      <c r="AQ31" s="145">
        <v>0</v>
      </c>
      <c r="AR31" s="145">
        <v>0</v>
      </c>
      <c r="AS31" s="145">
        <v>0</v>
      </c>
      <c r="AT31" s="145">
        <v>0</v>
      </c>
      <c r="AU31" s="145">
        <v>0</v>
      </c>
      <c r="AV31" s="145">
        <v>0</v>
      </c>
      <c r="AW31" s="195">
        <v>0</v>
      </c>
    </row>
    <row r="32" spans="1:50" x14ac:dyDescent="0.35">
      <c r="A32" s="27" t="s">
        <v>340</v>
      </c>
      <c r="B32" s="3" t="s">
        <v>166</v>
      </c>
      <c r="C32" s="145">
        <f t="shared" si="6"/>
        <v>0</v>
      </c>
      <c r="D32" s="145">
        <v>0</v>
      </c>
      <c r="E32" s="145">
        <v>0</v>
      </c>
      <c r="F32" s="145">
        <v>0</v>
      </c>
      <c r="G32" s="145">
        <v>0</v>
      </c>
      <c r="H32" s="145">
        <v>0</v>
      </c>
      <c r="I32" s="145">
        <v>0</v>
      </c>
      <c r="J32" s="145">
        <v>0</v>
      </c>
      <c r="K32" s="145">
        <v>0</v>
      </c>
      <c r="L32" s="145">
        <v>0</v>
      </c>
      <c r="M32" s="145">
        <v>0</v>
      </c>
      <c r="N32" s="145">
        <v>0</v>
      </c>
      <c r="O32" s="145">
        <v>0</v>
      </c>
      <c r="P32" s="145">
        <v>0</v>
      </c>
      <c r="Q32" s="145">
        <v>0</v>
      </c>
      <c r="R32" s="145">
        <v>0</v>
      </c>
      <c r="S32" s="145">
        <v>0</v>
      </c>
      <c r="T32" s="145">
        <v>0</v>
      </c>
      <c r="U32" s="145">
        <v>0</v>
      </c>
      <c r="V32" s="145">
        <v>0</v>
      </c>
      <c r="W32" s="145">
        <v>0</v>
      </c>
      <c r="X32" s="145">
        <v>0</v>
      </c>
      <c r="Y32" s="145">
        <v>0</v>
      </c>
      <c r="Z32" s="145">
        <v>0</v>
      </c>
      <c r="AA32" s="145">
        <v>0</v>
      </c>
      <c r="AB32" s="145">
        <v>0</v>
      </c>
      <c r="AC32" s="145">
        <v>0</v>
      </c>
      <c r="AD32" s="145">
        <v>0</v>
      </c>
      <c r="AE32" s="145">
        <v>0</v>
      </c>
      <c r="AF32" s="145">
        <v>0</v>
      </c>
      <c r="AG32" s="145">
        <v>0</v>
      </c>
      <c r="AH32" s="145">
        <v>0</v>
      </c>
      <c r="AI32" s="145">
        <v>0</v>
      </c>
      <c r="AJ32" s="145">
        <v>0</v>
      </c>
      <c r="AK32" s="145">
        <v>0</v>
      </c>
      <c r="AL32" s="145">
        <v>0</v>
      </c>
      <c r="AM32" s="145">
        <v>0</v>
      </c>
      <c r="AN32" s="145">
        <v>0</v>
      </c>
      <c r="AO32" s="145">
        <v>0</v>
      </c>
      <c r="AP32" s="145">
        <v>0</v>
      </c>
      <c r="AQ32" s="145">
        <v>0</v>
      </c>
      <c r="AR32" s="145">
        <v>0</v>
      </c>
      <c r="AS32" s="145">
        <v>0</v>
      </c>
      <c r="AT32" s="145">
        <v>0</v>
      </c>
      <c r="AU32" s="145">
        <v>0</v>
      </c>
      <c r="AV32" s="145">
        <v>0</v>
      </c>
      <c r="AW32" s="195">
        <v>0</v>
      </c>
    </row>
    <row r="33" spans="1:49" x14ac:dyDescent="0.35">
      <c r="A33" s="27" t="s">
        <v>340</v>
      </c>
      <c r="B33" s="3" t="s">
        <v>133</v>
      </c>
      <c r="C33" s="4">
        <f t="shared" si="6"/>
        <v>0</v>
      </c>
      <c r="D33" s="3">
        <v>0</v>
      </c>
      <c r="E33" s="3">
        <v>0</v>
      </c>
      <c r="F33" s="3">
        <v>0</v>
      </c>
      <c r="G33" s="3">
        <v>0</v>
      </c>
      <c r="H33" s="3">
        <v>0</v>
      </c>
      <c r="I33" s="3">
        <v>0</v>
      </c>
      <c r="J33" s="3">
        <v>0</v>
      </c>
      <c r="K33" s="3">
        <v>0</v>
      </c>
      <c r="L33" s="3">
        <v>0</v>
      </c>
      <c r="M33" s="3">
        <v>0</v>
      </c>
      <c r="N33" s="3">
        <v>0</v>
      </c>
      <c r="O33" s="3">
        <v>0</v>
      </c>
      <c r="P33" s="3">
        <v>0</v>
      </c>
      <c r="Q33" s="3">
        <v>0</v>
      </c>
      <c r="R33" s="3">
        <v>0</v>
      </c>
      <c r="S33" s="3">
        <v>0</v>
      </c>
      <c r="T33" s="3">
        <v>0</v>
      </c>
      <c r="U33" s="3">
        <v>0</v>
      </c>
      <c r="V33" s="3">
        <v>0</v>
      </c>
      <c r="W33" s="3">
        <v>0</v>
      </c>
      <c r="X33" s="3">
        <v>0</v>
      </c>
      <c r="Y33" s="3">
        <v>0</v>
      </c>
      <c r="Z33" s="3">
        <v>0</v>
      </c>
      <c r="AA33" s="3">
        <v>0</v>
      </c>
      <c r="AB33" s="3">
        <v>0</v>
      </c>
      <c r="AC33" s="3">
        <v>0</v>
      </c>
      <c r="AD33" s="3">
        <v>0</v>
      </c>
      <c r="AE33" s="3">
        <v>0</v>
      </c>
      <c r="AF33" s="3">
        <v>0</v>
      </c>
      <c r="AG33" s="3">
        <v>0</v>
      </c>
      <c r="AH33" s="3">
        <v>0</v>
      </c>
      <c r="AI33" s="3">
        <v>0</v>
      </c>
      <c r="AJ33" s="3">
        <v>0</v>
      </c>
      <c r="AK33" s="3">
        <v>0</v>
      </c>
      <c r="AL33" s="3">
        <v>0</v>
      </c>
      <c r="AM33" s="3">
        <v>0</v>
      </c>
      <c r="AN33" s="3">
        <v>0</v>
      </c>
      <c r="AO33" s="3">
        <v>0</v>
      </c>
      <c r="AP33" s="3">
        <v>0</v>
      </c>
      <c r="AQ33" s="3">
        <v>0</v>
      </c>
      <c r="AR33" s="3">
        <v>0</v>
      </c>
      <c r="AS33" s="3">
        <v>0</v>
      </c>
      <c r="AT33" s="3">
        <v>0</v>
      </c>
      <c r="AU33" s="3">
        <v>0</v>
      </c>
      <c r="AV33" s="3">
        <v>0</v>
      </c>
      <c r="AW33" s="10">
        <v>0</v>
      </c>
    </row>
    <row r="34" spans="1:49" x14ac:dyDescent="0.35">
      <c r="A34" s="27" t="s">
        <v>340</v>
      </c>
      <c r="B34" s="3" t="s">
        <v>167</v>
      </c>
      <c r="C34" s="4">
        <f t="shared" si="6"/>
        <v>0</v>
      </c>
      <c r="D34" s="3">
        <v>0</v>
      </c>
      <c r="E34" s="3">
        <v>0</v>
      </c>
      <c r="F34" s="3">
        <v>0</v>
      </c>
      <c r="G34" s="3">
        <v>0</v>
      </c>
      <c r="H34" s="3">
        <v>0</v>
      </c>
      <c r="I34" s="3">
        <v>0</v>
      </c>
      <c r="J34" s="3">
        <v>0</v>
      </c>
      <c r="K34" s="3">
        <v>0</v>
      </c>
      <c r="L34" s="3">
        <v>0</v>
      </c>
      <c r="M34" s="3">
        <v>0</v>
      </c>
      <c r="N34" s="3">
        <v>0</v>
      </c>
      <c r="O34" s="3">
        <v>0</v>
      </c>
      <c r="P34" s="3">
        <v>0</v>
      </c>
      <c r="Q34" s="3">
        <v>0</v>
      </c>
      <c r="R34" s="3">
        <v>0</v>
      </c>
      <c r="S34" s="3">
        <v>0</v>
      </c>
      <c r="T34" s="3">
        <v>0</v>
      </c>
      <c r="U34" s="3">
        <v>0</v>
      </c>
      <c r="V34" s="3">
        <v>0</v>
      </c>
      <c r="W34" s="3">
        <v>0</v>
      </c>
      <c r="X34" s="3">
        <v>0</v>
      </c>
      <c r="Y34" s="3">
        <v>0</v>
      </c>
      <c r="Z34" s="3">
        <v>0</v>
      </c>
      <c r="AA34" s="3">
        <v>0</v>
      </c>
      <c r="AB34" s="3">
        <v>0</v>
      </c>
      <c r="AC34" s="3">
        <v>0</v>
      </c>
      <c r="AD34" s="3">
        <v>0</v>
      </c>
      <c r="AE34" s="3">
        <v>0</v>
      </c>
      <c r="AF34" s="3">
        <v>0</v>
      </c>
      <c r="AG34" s="3">
        <v>0</v>
      </c>
      <c r="AH34" s="3">
        <v>0</v>
      </c>
      <c r="AI34" s="3">
        <v>0</v>
      </c>
      <c r="AJ34" s="3">
        <v>0</v>
      </c>
      <c r="AK34" s="3">
        <v>0</v>
      </c>
      <c r="AL34" s="3">
        <v>0</v>
      </c>
      <c r="AM34" s="3">
        <v>0</v>
      </c>
      <c r="AN34" s="3">
        <v>0</v>
      </c>
      <c r="AO34" s="3">
        <v>0</v>
      </c>
      <c r="AP34" s="3">
        <v>0</v>
      </c>
      <c r="AQ34" s="3">
        <v>0</v>
      </c>
      <c r="AR34" s="3">
        <v>0</v>
      </c>
      <c r="AS34" s="3">
        <v>0</v>
      </c>
      <c r="AT34" s="3">
        <v>0</v>
      </c>
      <c r="AU34" s="3">
        <v>0</v>
      </c>
      <c r="AV34" s="3">
        <v>0</v>
      </c>
      <c r="AW34" s="10">
        <v>0</v>
      </c>
    </row>
    <row r="35" spans="1:49" x14ac:dyDescent="0.35">
      <c r="A35" s="27" t="s">
        <v>340</v>
      </c>
      <c r="B35" s="3" t="s">
        <v>132</v>
      </c>
      <c r="C35" s="4">
        <f t="shared" si="6"/>
        <v>0</v>
      </c>
      <c r="D35" s="3">
        <v>0</v>
      </c>
      <c r="E35" s="3">
        <v>0</v>
      </c>
      <c r="F35" s="3">
        <v>0</v>
      </c>
      <c r="G35" s="3">
        <v>0</v>
      </c>
      <c r="H35" s="3">
        <v>0</v>
      </c>
      <c r="I35" s="3">
        <v>0</v>
      </c>
      <c r="J35" s="3">
        <v>0</v>
      </c>
      <c r="K35" s="3">
        <v>0</v>
      </c>
      <c r="L35" s="3">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10">
        <v>0</v>
      </c>
    </row>
    <row r="36" spans="1:49" x14ac:dyDescent="0.35">
      <c r="A36" s="27" t="s">
        <v>341</v>
      </c>
      <c r="B36" s="3" t="s">
        <v>162</v>
      </c>
      <c r="C36" s="145">
        <f t="shared" si="6"/>
        <v>45.586956521739133</v>
      </c>
      <c r="D36" s="145">
        <v>0</v>
      </c>
      <c r="E36" s="145">
        <v>53</v>
      </c>
      <c r="F36" s="145">
        <v>159</v>
      </c>
      <c r="G36" s="145">
        <v>53</v>
      </c>
      <c r="H36" s="145">
        <v>53</v>
      </c>
      <c r="I36" s="145">
        <v>0</v>
      </c>
      <c r="J36" s="145">
        <v>0</v>
      </c>
      <c r="K36" s="145">
        <v>188</v>
      </c>
      <c r="L36" s="145">
        <v>0</v>
      </c>
      <c r="M36" s="145">
        <v>52</v>
      </c>
      <c r="N36" s="145">
        <v>0</v>
      </c>
      <c r="O36" s="145">
        <v>0</v>
      </c>
      <c r="P36" s="145">
        <v>0</v>
      </c>
      <c r="Q36" s="145">
        <v>0</v>
      </c>
      <c r="R36" s="145">
        <v>0</v>
      </c>
      <c r="S36" s="145">
        <v>0</v>
      </c>
      <c r="T36" s="145">
        <v>0</v>
      </c>
      <c r="U36" s="145">
        <v>0</v>
      </c>
      <c r="V36" s="145">
        <v>0</v>
      </c>
      <c r="W36" s="145">
        <v>0</v>
      </c>
      <c r="X36" s="145">
        <v>0</v>
      </c>
      <c r="Y36" s="145">
        <v>0</v>
      </c>
      <c r="Z36" s="145">
        <v>0</v>
      </c>
      <c r="AA36" s="145">
        <v>483</v>
      </c>
      <c r="AB36" s="145">
        <v>0</v>
      </c>
      <c r="AC36" s="145">
        <v>0</v>
      </c>
      <c r="AD36" s="145">
        <v>451</v>
      </c>
      <c r="AE36" s="145">
        <v>0</v>
      </c>
      <c r="AF36" s="145">
        <v>0</v>
      </c>
      <c r="AG36" s="145">
        <v>0</v>
      </c>
      <c r="AH36" s="145">
        <v>0</v>
      </c>
      <c r="AI36" s="145">
        <v>0</v>
      </c>
      <c r="AJ36" s="145">
        <v>0</v>
      </c>
      <c r="AK36" s="145">
        <v>414</v>
      </c>
      <c r="AL36" s="145">
        <v>0</v>
      </c>
      <c r="AM36" s="145">
        <v>0</v>
      </c>
      <c r="AN36" s="145">
        <v>0</v>
      </c>
      <c r="AO36" s="145">
        <v>0</v>
      </c>
      <c r="AP36" s="145">
        <v>0</v>
      </c>
      <c r="AQ36" s="145">
        <v>0</v>
      </c>
      <c r="AR36" s="145">
        <v>0</v>
      </c>
      <c r="AS36" s="145">
        <v>123</v>
      </c>
      <c r="AT36" s="145">
        <v>68</v>
      </c>
      <c r="AU36" s="145">
        <v>0</v>
      </c>
      <c r="AV36" s="145">
        <v>0</v>
      </c>
      <c r="AW36" s="195">
        <v>0</v>
      </c>
    </row>
    <row r="37" spans="1:49" x14ac:dyDescent="0.35">
      <c r="A37" s="27" t="s">
        <v>341</v>
      </c>
      <c r="B37" s="3" t="s">
        <v>166</v>
      </c>
      <c r="C37" s="145">
        <f t="shared" si="6"/>
        <v>37.434782608695649</v>
      </c>
      <c r="D37" s="145">
        <v>0</v>
      </c>
      <c r="E37" s="145">
        <v>53</v>
      </c>
      <c r="F37" s="145">
        <v>53</v>
      </c>
      <c r="G37" s="145">
        <v>53</v>
      </c>
      <c r="H37" s="145">
        <v>53</v>
      </c>
      <c r="I37" s="145">
        <v>0</v>
      </c>
      <c r="J37" s="145">
        <v>0</v>
      </c>
      <c r="K37" s="145">
        <v>188</v>
      </c>
      <c r="L37" s="145">
        <v>0</v>
      </c>
      <c r="M37" s="145">
        <v>52</v>
      </c>
      <c r="N37" s="145">
        <v>0</v>
      </c>
      <c r="O37" s="145">
        <v>0</v>
      </c>
      <c r="P37" s="145">
        <v>0</v>
      </c>
      <c r="Q37" s="145">
        <v>0</v>
      </c>
      <c r="R37" s="145">
        <v>0</v>
      </c>
      <c r="S37" s="145">
        <v>0</v>
      </c>
      <c r="T37" s="145">
        <v>0</v>
      </c>
      <c r="U37" s="145">
        <v>0</v>
      </c>
      <c r="V37" s="145">
        <v>0</v>
      </c>
      <c r="W37" s="145">
        <v>0</v>
      </c>
      <c r="X37" s="145">
        <v>0</v>
      </c>
      <c r="Y37" s="145">
        <v>0</v>
      </c>
      <c r="Z37" s="145">
        <v>0</v>
      </c>
      <c r="AA37" s="145">
        <v>483</v>
      </c>
      <c r="AB37" s="145">
        <v>0</v>
      </c>
      <c r="AC37" s="145">
        <v>0</v>
      </c>
      <c r="AD37" s="145">
        <v>451</v>
      </c>
      <c r="AE37" s="145">
        <v>0</v>
      </c>
      <c r="AF37" s="145">
        <v>0</v>
      </c>
      <c r="AG37" s="145">
        <v>0</v>
      </c>
      <c r="AH37" s="145">
        <v>0</v>
      </c>
      <c r="AI37" s="145">
        <v>0</v>
      </c>
      <c r="AJ37" s="145">
        <v>0</v>
      </c>
      <c r="AK37" s="145">
        <v>207</v>
      </c>
      <c r="AL37" s="145">
        <v>0</v>
      </c>
      <c r="AM37" s="145">
        <v>0</v>
      </c>
      <c r="AN37" s="145">
        <v>0</v>
      </c>
      <c r="AO37" s="145">
        <v>0</v>
      </c>
      <c r="AP37" s="145">
        <v>0</v>
      </c>
      <c r="AQ37" s="145">
        <v>0</v>
      </c>
      <c r="AR37" s="145">
        <v>0</v>
      </c>
      <c r="AS37" s="145">
        <v>61</v>
      </c>
      <c r="AT37" s="145">
        <v>68</v>
      </c>
      <c r="AU37" s="145">
        <v>0</v>
      </c>
      <c r="AV37" s="145">
        <v>0</v>
      </c>
      <c r="AW37" s="195">
        <v>0</v>
      </c>
    </row>
    <row r="38" spans="1:49" x14ac:dyDescent="0.35">
      <c r="A38" s="27" t="s">
        <v>341</v>
      </c>
      <c r="B38" s="3" t="s">
        <v>133</v>
      </c>
      <c r="C38" s="4">
        <f t="shared" si="6"/>
        <v>0.36956521739130432</v>
      </c>
      <c r="D38" s="3">
        <v>0</v>
      </c>
      <c r="E38" s="3">
        <v>1</v>
      </c>
      <c r="F38" s="3">
        <v>3</v>
      </c>
      <c r="G38" s="3">
        <v>1</v>
      </c>
      <c r="H38" s="3">
        <v>1</v>
      </c>
      <c r="I38" s="3">
        <v>0</v>
      </c>
      <c r="J38" s="3">
        <v>0</v>
      </c>
      <c r="K38" s="3">
        <v>1</v>
      </c>
      <c r="L38" s="3">
        <v>0</v>
      </c>
      <c r="M38" s="3">
        <v>1</v>
      </c>
      <c r="N38" s="3">
        <v>0</v>
      </c>
      <c r="O38" s="3">
        <v>0</v>
      </c>
      <c r="P38" s="3">
        <v>0</v>
      </c>
      <c r="Q38" s="3">
        <v>0</v>
      </c>
      <c r="R38" s="3">
        <v>0</v>
      </c>
      <c r="S38" s="3">
        <v>0</v>
      </c>
      <c r="T38" s="3">
        <v>0</v>
      </c>
      <c r="U38" s="3">
        <v>0</v>
      </c>
      <c r="V38" s="3">
        <v>0</v>
      </c>
      <c r="W38" s="3">
        <v>0</v>
      </c>
      <c r="X38" s="3">
        <v>0</v>
      </c>
      <c r="Y38" s="3">
        <v>0</v>
      </c>
      <c r="Z38" s="3">
        <v>0</v>
      </c>
      <c r="AA38" s="3">
        <v>2</v>
      </c>
      <c r="AB38" s="3">
        <v>0</v>
      </c>
      <c r="AC38" s="3">
        <v>0</v>
      </c>
      <c r="AD38" s="3">
        <v>2</v>
      </c>
      <c r="AE38" s="3">
        <v>0</v>
      </c>
      <c r="AF38" s="3">
        <v>0</v>
      </c>
      <c r="AG38" s="3">
        <v>0</v>
      </c>
      <c r="AH38" s="3">
        <v>0</v>
      </c>
      <c r="AI38" s="3">
        <v>0</v>
      </c>
      <c r="AJ38" s="3">
        <v>0</v>
      </c>
      <c r="AK38" s="3">
        <v>2</v>
      </c>
      <c r="AL38" s="3">
        <v>0</v>
      </c>
      <c r="AM38" s="3">
        <v>0</v>
      </c>
      <c r="AN38" s="3">
        <v>0</v>
      </c>
      <c r="AO38" s="3">
        <v>0</v>
      </c>
      <c r="AP38" s="3">
        <v>0</v>
      </c>
      <c r="AQ38" s="3">
        <v>0</v>
      </c>
      <c r="AR38" s="3">
        <v>0</v>
      </c>
      <c r="AS38" s="3">
        <v>2</v>
      </c>
      <c r="AT38" s="3">
        <v>1</v>
      </c>
      <c r="AU38" s="3">
        <v>0</v>
      </c>
      <c r="AV38" s="3">
        <v>0</v>
      </c>
      <c r="AW38" s="10">
        <v>0</v>
      </c>
    </row>
    <row r="39" spans="1:49" x14ac:dyDescent="0.35">
      <c r="A39" s="27" t="s">
        <v>341</v>
      </c>
      <c r="B39" s="3" t="s">
        <v>167</v>
      </c>
      <c r="C39" s="4">
        <f t="shared" si="6"/>
        <v>0</v>
      </c>
      <c r="D39" s="4">
        <v>0</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16">
        <v>0</v>
      </c>
    </row>
    <row r="40" spans="1:49" x14ac:dyDescent="0.35">
      <c r="A40" s="27" t="s">
        <v>341</v>
      </c>
      <c r="B40" s="3" t="s">
        <v>132</v>
      </c>
      <c r="C40" s="4">
        <f t="shared" si="6"/>
        <v>0.32608695652173914</v>
      </c>
      <c r="D40" s="3">
        <v>0</v>
      </c>
      <c r="E40" s="3">
        <v>1</v>
      </c>
      <c r="F40" s="3">
        <v>3</v>
      </c>
      <c r="G40" s="3">
        <v>1</v>
      </c>
      <c r="H40" s="3">
        <v>1</v>
      </c>
      <c r="I40" s="3">
        <v>0</v>
      </c>
      <c r="J40" s="3">
        <v>0</v>
      </c>
      <c r="K40" s="3">
        <v>1</v>
      </c>
      <c r="L40" s="3">
        <v>0</v>
      </c>
      <c r="M40" s="3">
        <v>1</v>
      </c>
      <c r="N40" s="3">
        <v>0</v>
      </c>
      <c r="O40" s="3">
        <v>0</v>
      </c>
      <c r="P40" s="3">
        <v>0</v>
      </c>
      <c r="Q40" s="3">
        <v>0</v>
      </c>
      <c r="R40" s="3">
        <v>0</v>
      </c>
      <c r="S40" s="3">
        <v>0</v>
      </c>
      <c r="T40" s="3">
        <v>0</v>
      </c>
      <c r="U40" s="3">
        <v>0</v>
      </c>
      <c r="V40" s="3">
        <v>0</v>
      </c>
      <c r="W40" s="3">
        <v>0</v>
      </c>
      <c r="X40" s="3">
        <v>0</v>
      </c>
      <c r="Y40" s="3">
        <v>0</v>
      </c>
      <c r="Z40" s="3">
        <v>0</v>
      </c>
      <c r="AA40" s="3">
        <v>1</v>
      </c>
      <c r="AB40" s="3">
        <v>0</v>
      </c>
      <c r="AC40" s="3">
        <v>0</v>
      </c>
      <c r="AD40" s="3">
        <v>1</v>
      </c>
      <c r="AE40" s="3">
        <v>0</v>
      </c>
      <c r="AF40" s="3">
        <v>0</v>
      </c>
      <c r="AG40" s="3">
        <v>0</v>
      </c>
      <c r="AH40" s="3">
        <v>0</v>
      </c>
      <c r="AI40" s="3">
        <v>0</v>
      </c>
      <c r="AJ40" s="3">
        <v>0</v>
      </c>
      <c r="AK40" s="3">
        <v>2</v>
      </c>
      <c r="AL40" s="3">
        <v>0</v>
      </c>
      <c r="AM40" s="3">
        <v>0</v>
      </c>
      <c r="AN40" s="3">
        <v>0</v>
      </c>
      <c r="AO40" s="3">
        <v>0</v>
      </c>
      <c r="AP40" s="3">
        <v>0</v>
      </c>
      <c r="AQ40" s="3">
        <v>0</v>
      </c>
      <c r="AR40" s="3">
        <v>0</v>
      </c>
      <c r="AS40" s="3">
        <v>2</v>
      </c>
      <c r="AT40" s="3">
        <v>1</v>
      </c>
      <c r="AU40" s="3">
        <v>0</v>
      </c>
      <c r="AV40" s="3">
        <v>0</v>
      </c>
      <c r="AW40" s="10">
        <v>0</v>
      </c>
    </row>
    <row r="41" spans="1:49" x14ac:dyDescent="0.35">
      <c r="A41" s="27" t="s">
        <v>333</v>
      </c>
      <c r="B41" s="3" t="s">
        <v>162</v>
      </c>
      <c r="C41" s="145">
        <f t="shared" si="6"/>
        <v>457.91304347826087</v>
      </c>
      <c r="D41" s="145">
        <v>844</v>
      </c>
      <c r="E41" s="145">
        <v>576</v>
      </c>
      <c r="F41" s="145">
        <v>674</v>
      </c>
      <c r="G41" s="145">
        <v>991</v>
      </c>
      <c r="H41" s="145">
        <v>176</v>
      </c>
      <c r="I41" s="145">
        <v>88</v>
      </c>
      <c r="J41" s="145">
        <v>551</v>
      </c>
      <c r="K41" s="145">
        <v>922</v>
      </c>
      <c r="L41" s="145">
        <v>359</v>
      </c>
      <c r="M41" s="145">
        <v>264</v>
      </c>
      <c r="N41" s="145">
        <v>132</v>
      </c>
      <c r="O41" s="145">
        <v>358</v>
      </c>
      <c r="P41" s="145">
        <v>368</v>
      </c>
      <c r="Q41" s="145">
        <v>549</v>
      </c>
      <c r="R41" s="145">
        <v>439</v>
      </c>
      <c r="S41" s="145">
        <v>395</v>
      </c>
      <c r="T41" s="145">
        <v>364</v>
      </c>
      <c r="U41" s="145">
        <v>495</v>
      </c>
      <c r="V41" s="145">
        <v>705</v>
      </c>
      <c r="W41" s="145">
        <v>314</v>
      </c>
      <c r="X41" s="145">
        <v>949</v>
      </c>
      <c r="Y41" s="145">
        <v>464</v>
      </c>
      <c r="Z41" s="145">
        <v>350</v>
      </c>
      <c r="AA41" s="145">
        <v>416</v>
      </c>
      <c r="AB41" s="145">
        <v>473</v>
      </c>
      <c r="AC41" s="145">
        <v>557</v>
      </c>
      <c r="AD41" s="145">
        <v>762</v>
      </c>
      <c r="AE41" s="145">
        <v>949</v>
      </c>
      <c r="AF41" s="145">
        <v>91</v>
      </c>
      <c r="AG41" s="145">
        <v>181</v>
      </c>
      <c r="AH41" s="145">
        <v>700</v>
      </c>
      <c r="AI41" s="145">
        <v>345</v>
      </c>
      <c r="AJ41" s="145">
        <v>710</v>
      </c>
      <c r="AK41" s="145">
        <v>501</v>
      </c>
      <c r="AL41" s="145">
        <v>182</v>
      </c>
      <c r="AM41" s="145">
        <v>91</v>
      </c>
      <c r="AN41" s="145">
        <v>46</v>
      </c>
      <c r="AO41" s="145">
        <v>230</v>
      </c>
      <c r="AP41" s="145">
        <v>452</v>
      </c>
      <c r="AQ41" s="145">
        <v>326</v>
      </c>
      <c r="AR41" s="145">
        <v>608</v>
      </c>
      <c r="AS41" s="145">
        <v>303</v>
      </c>
      <c r="AT41" s="145">
        <v>276</v>
      </c>
      <c r="AU41" s="145">
        <v>628</v>
      </c>
      <c r="AV41" s="145">
        <v>280</v>
      </c>
      <c r="AW41" s="195">
        <v>630</v>
      </c>
    </row>
    <row r="42" spans="1:49" x14ac:dyDescent="0.35">
      <c r="A42" s="27" t="s">
        <v>333</v>
      </c>
      <c r="B42" s="3" t="s">
        <v>166</v>
      </c>
      <c r="C42" s="145">
        <f t="shared" si="6"/>
        <v>103.15217391304348</v>
      </c>
      <c r="D42" s="145">
        <v>211</v>
      </c>
      <c r="E42" s="145">
        <v>96</v>
      </c>
      <c r="F42" s="145">
        <v>169</v>
      </c>
      <c r="G42" s="145">
        <v>198</v>
      </c>
      <c r="H42" s="145">
        <v>59</v>
      </c>
      <c r="I42" s="145">
        <v>44</v>
      </c>
      <c r="J42" s="145">
        <v>110</v>
      </c>
      <c r="K42" s="145">
        <v>115</v>
      </c>
      <c r="L42" s="145">
        <v>72</v>
      </c>
      <c r="M42" s="145">
        <v>132</v>
      </c>
      <c r="N42" s="145">
        <v>66</v>
      </c>
      <c r="O42" s="145">
        <v>119</v>
      </c>
      <c r="P42" s="145">
        <v>74</v>
      </c>
      <c r="Q42" s="145">
        <v>92</v>
      </c>
      <c r="R42" s="145">
        <v>88</v>
      </c>
      <c r="S42" s="145">
        <v>79</v>
      </c>
      <c r="T42" s="145">
        <v>73</v>
      </c>
      <c r="U42" s="145">
        <v>124</v>
      </c>
      <c r="V42" s="145">
        <v>141</v>
      </c>
      <c r="W42" s="145">
        <v>79</v>
      </c>
      <c r="X42" s="145">
        <v>158</v>
      </c>
      <c r="Y42" s="145">
        <v>116</v>
      </c>
      <c r="Z42" s="145">
        <v>87</v>
      </c>
      <c r="AA42" s="145">
        <v>139</v>
      </c>
      <c r="AB42" s="145">
        <v>118</v>
      </c>
      <c r="AC42" s="145">
        <v>139</v>
      </c>
      <c r="AD42" s="145">
        <v>109</v>
      </c>
      <c r="AE42" s="145">
        <v>190</v>
      </c>
      <c r="AF42" s="145">
        <v>45</v>
      </c>
      <c r="AG42" s="145">
        <v>45</v>
      </c>
      <c r="AH42" s="145">
        <v>117</v>
      </c>
      <c r="AI42" s="145">
        <v>69</v>
      </c>
      <c r="AJ42" s="145">
        <v>101</v>
      </c>
      <c r="AK42" s="145">
        <v>125</v>
      </c>
      <c r="AL42" s="145">
        <v>46</v>
      </c>
      <c r="AM42" s="145">
        <v>45</v>
      </c>
      <c r="AN42" s="145">
        <v>46</v>
      </c>
      <c r="AO42" s="145">
        <v>57</v>
      </c>
      <c r="AP42" s="145">
        <v>113</v>
      </c>
      <c r="AQ42" s="145">
        <v>81</v>
      </c>
      <c r="AR42" s="145">
        <v>203</v>
      </c>
      <c r="AS42" s="145">
        <v>76</v>
      </c>
      <c r="AT42" s="145">
        <v>55</v>
      </c>
      <c r="AU42" s="145">
        <v>105</v>
      </c>
      <c r="AV42" s="145">
        <v>93</v>
      </c>
      <c r="AW42" s="195">
        <v>126</v>
      </c>
    </row>
    <row r="43" spans="1:49" x14ac:dyDescent="0.35">
      <c r="A43" s="27" t="s">
        <v>333</v>
      </c>
      <c r="B43" s="3" t="s">
        <v>133</v>
      </c>
      <c r="C43" s="4">
        <f t="shared" si="6"/>
        <v>4.8913043478260869</v>
      </c>
      <c r="D43" s="3">
        <v>10</v>
      </c>
      <c r="E43" s="3">
        <v>6</v>
      </c>
      <c r="F43" s="3">
        <v>5</v>
      </c>
      <c r="G43" s="3">
        <v>7</v>
      </c>
      <c r="H43" s="3">
        <v>4</v>
      </c>
      <c r="I43" s="3">
        <v>2</v>
      </c>
      <c r="J43" s="3">
        <v>6</v>
      </c>
      <c r="K43" s="3">
        <v>9</v>
      </c>
      <c r="L43" s="3">
        <v>5</v>
      </c>
      <c r="M43" s="3">
        <v>2</v>
      </c>
      <c r="N43" s="3">
        <v>3</v>
      </c>
      <c r="O43" s="3">
        <v>3</v>
      </c>
      <c r="P43" s="3">
        <v>5</v>
      </c>
      <c r="Q43" s="3">
        <v>8</v>
      </c>
      <c r="R43" s="3">
        <v>7</v>
      </c>
      <c r="S43" s="3">
        <v>5</v>
      </c>
      <c r="T43" s="3">
        <v>5</v>
      </c>
      <c r="U43" s="3">
        <v>4</v>
      </c>
      <c r="V43" s="3">
        <v>6</v>
      </c>
      <c r="W43" s="3">
        <v>4</v>
      </c>
      <c r="X43" s="3">
        <v>7</v>
      </c>
      <c r="Y43" s="3">
        <v>4</v>
      </c>
      <c r="Z43" s="3">
        <v>4</v>
      </c>
      <c r="AA43" s="3">
        <v>3</v>
      </c>
      <c r="AB43" s="3">
        <v>4</v>
      </c>
      <c r="AC43" s="3">
        <v>5</v>
      </c>
      <c r="AD43" s="3">
        <v>8</v>
      </c>
      <c r="AE43" s="3">
        <v>6</v>
      </c>
      <c r="AF43" s="3">
        <v>2</v>
      </c>
      <c r="AG43" s="3">
        <v>4</v>
      </c>
      <c r="AH43" s="3">
        <v>7</v>
      </c>
      <c r="AI43" s="3">
        <v>6</v>
      </c>
      <c r="AJ43" s="3">
        <v>7</v>
      </c>
      <c r="AK43" s="3">
        <v>5</v>
      </c>
      <c r="AL43" s="3">
        <v>4</v>
      </c>
      <c r="AM43" s="3">
        <v>2</v>
      </c>
      <c r="AN43" s="3">
        <v>1</v>
      </c>
      <c r="AO43" s="3">
        <v>5</v>
      </c>
      <c r="AP43" s="3">
        <v>4</v>
      </c>
      <c r="AQ43" s="3">
        <v>4</v>
      </c>
      <c r="AR43" s="3">
        <v>3</v>
      </c>
      <c r="AS43" s="3">
        <v>4</v>
      </c>
      <c r="AT43" s="3">
        <v>6</v>
      </c>
      <c r="AU43" s="3">
        <v>6</v>
      </c>
      <c r="AV43" s="3">
        <v>3</v>
      </c>
      <c r="AW43" s="10">
        <v>5</v>
      </c>
    </row>
    <row r="44" spans="1:49" x14ac:dyDescent="0.35">
      <c r="A44" s="27" t="s">
        <v>333</v>
      </c>
      <c r="B44" s="3" t="s">
        <v>167</v>
      </c>
      <c r="C44" s="4">
        <f t="shared" si="6"/>
        <v>0</v>
      </c>
      <c r="D44" s="4">
        <v>0</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3">
        <v>0</v>
      </c>
      <c r="X44" s="4">
        <v>0</v>
      </c>
      <c r="Y44" s="4">
        <v>0</v>
      </c>
      <c r="Z44" s="4">
        <v>0</v>
      </c>
      <c r="AA44" s="4">
        <v>0</v>
      </c>
      <c r="AB44" s="4">
        <v>0</v>
      </c>
      <c r="AC44" s="4">
        <v>0</v>
      </c>
      <c r="AD44" s="4">
        <v>0</v>
      </c>
      <c r="AE44" s="4">
        <v>0</v>
      </c>
      <c r="AF44" s="4">
        <v>0</v>
      </c>
      <c r="AG44" s="4">
        <v>0</v>
      </c>
      <c r="AH44" s="4">
        <v>0</v>
      </c>
      <c r="AI44" s="4">
        <v>0</v>
      </c>
      <c r="AJ44" s="4">
        <v>0</v>
      </c>
      <c r="AK44" s="4">
        <v>0</v>
      </c>
      <c r="AL44" s="3">
        <v>0</v>
      </c>
      <c r="AM44" s="4">
        <v>0</v>
      </c>
      <c r="AN44" s="4">
        <v>0</v>
      </c>
      <c r="AO44" s="4">
        <v>0</v>
      </c>
      <c r="AP44" s="3">
        <v>0</v>
      </c>
      <c r="AQ44" s="3">
        <v>0</v>
      </c>
      <c r="AR44" s="4">
        <v>0</v>
      </c>
      <c r="AS44" s="4">
        <v>0</v>
      </c>
      <c r="AT44" s="4">
        <v>0</v>
      </c>
      <c r="AU44" s="4">
        <v>0</v>
      </c>
      <c r="AV44" s="3">
        <v>0</v>
      </c>
      <c r="AW44" s="16">
        <v>0</v>
      </c>
    </row>
    <row r="45" spans="1:49" x14ac:dyDescent="0.35">
      <c r="A45" s="27" t="s">
        <v>333</v>
      </c>
      <c r="B45" s="3" t="s">
        <v>132</v>
      </c>
      <c r="C45" s="4">
        <f t="shared" si="6"/>
        <v>4.3043478260869561</v>
      </c>
      <c r="D45" s="3">
        <v>4</v>
      </c>
      <c r="E45" s="3">
        <v>6</v>
      </c>
      <c r="F45" s="3">
        <v>4</v>
      </c>
      <c r="G45" s="3">
        <v>5</v>
      </c>
      <c r="H45" s="3">
        <v>3</v>
      </c>
      <c r="I45" s="3">
        <v>2</v>
      </c>
      <c r="J45" s="3">
        <v>5</v>
      </c>
      <c r="K45" s="3">
        <v>8</v>
      </c>
      <c r="L45" s="3">
        <v>5</v>
      </c>
      <c r="M45" s="3">
        <v>2</v>
      </c>
      <c r="N45" s="3">
        <v>2</v>
      </c>
      <c r="O45" s="3">
        <v>3</v>
      </c>
      <c r="P45" s="3">
        <v>5</v>
      </c>
      <c r="Q45" s="3">
        <v>6</v>
      </c>
      <c r="R45" s="3">
        <v>5</v>
      </c>
      <c r="S45" s="3">
        <v>5</v>
      </c>
      <c r="T45" s="3">
        <v>5</v>
      </c>
      <c r="U45" s="3">
        <v>4</v>
      </c>
      <c r="V45" s="3">
        <v>5</v>
      </c>
      <c r="W45" s="3">
        <v>4</v>
      </c>
      <c r="X45" s="3">
        <v>6</v>
      </c>
      <c r="Y45" s="3">
        <v>4</v>
      </c>
      <c r="Z45" s="3">
        <v>4</v>
      </c>
      <c r="AA45" s="3">
        <v>3</v>
      </c>
      <c r="AB45" s="3">
        <v>4</v>
      </c>
      <c r="AC45" s="3">
        <v>4</v>
      </c>
      <c r="AD45" s="3">
        <v>7</v>
      </c>
      <c r="AE45" s="3">
        <v>5</v>
      </c>
      <c r="AF45" s="3">
        <v>2</v>
      </c>
      <c r="AG45" s="3">
        <v>4</v>
      </c>
      <c r="AH45" s="3">
        <v>6</v>
      </c>
      <c r="AI45" s="3">
        <v>5</v>
      </c>
      <c r="AJ45" s="3">
        <v>7</v>
      </c>
      <c r="AK45" s="3">
        <v>4</v>
      </c>
      <c r="AL45" s="3">
        <v>4</v>
      </c>
      <c r="AM45" s="3">
        <v>2</v>
      </c>
      <c r="AN45" s="3">
        <v>1</v>
      </c>
      <c r="AO45" s="3">
        <v>4</v>
      </c>
      <c r="AP45" s="3">
        <v>4</v>
      </c>
      <c r="AQ45" s="3">
        <v>4</v>
      </c>
      <c r="AR45" s="3">
        <v>3</v>
      </c>
      <c r="AS45" s="3">
        <v>4</v>
      </c>
      <c r="AT45" s="3">
        <v>5</v>
      </c>
      <c r="AU45" s="3">
        <v>6</v>
      </c>
      <c r="AV45" s="3">
        <v>3</v>
      </c>
      <c r="AW45" s="10">
        <v>5</v>
      </c>
    </row>
    <row r="46" spans="1:49" x14ac:dyDescent="0.35">
      <c r="A46" s="27" t="s">
        <v>334</v>
      </c>
      <c r="B46" s="3" t="s">
        <v>162</v>
      </c>
      <c r="C46" s="145">
        <f t="shared" si="6"/>
        <v>192.80434782608697</v>
      </c>
      <c r="D46" s="145">
        <v>168</v>
      </c>
      <c r="E46" s="145">
        <v>179</v>
      </c>
      <c r="F46" s="145">
        <v>304</v>
      </c>
      <c r="G46" s="145">
        <v>271</v>
      </c>
      <c r="H46" s="145">
        <v>269</v>
      </c>
      <c r="I46" s="145">
        <v>54</v>
      </c>
      <c r="J46" s="145">
        <v>155</v>
      </c>
      <c r="K46" s="145">
        <v>147</v>
      </c>
      <c r="L46" s="145">
        <v>141</v>
      </c>
      <c r="M46" s="145">
        <v>116</v>
      </c>
      <c r="N46" s="145">
        <v>100</v>
      </c>
      <c r="O46" s="145">
        <v>245</v>
      </c>
      <c r="P46" s="145">
        <v>181</v>
      </c>
      <c r="Q46" s="145">
        <v>261</v>
      </c>
      <c r="R46" s="145">
        <v>368</v>
      </c>
      <c r="S46" s="145">
        <v>120</v>
      </c>
      <c r="T46" s="145">
        <v>187</v>
      </c>
      <c r="U46" s="145">
        <v>88</v>
      </c>
      <c r="V46" s="145">
        <v>350</v>
      </c>
      <c r="W46" s="145">
        <v>124</v>
      </c>
      <c r="X46" s="145">
        <v>598</v>
      </c>
      <c r="Y46" s="145">
        <v>114</v>
      </c>
      <c r="Z46" s="145">
        <v>157</v>
      </c>
      <c r="AA46" s="145">
        <v>224</v>
      </c>
      <c r="AB46" s="145">
        <v>174</v>
      </c>
      <c r="AC46" s="145">
        <v>135</v>
      </c>
      <c r="AD46" s="145">
        <v>181</v>
      </c>
      <c r="AE46" s="145">
        <v>297</v>
      </c>
      <c r="AF46" s="145">
        <v>53</v>
      </c>
      <c r="AG46" s="145">
        <v>94</v>
      </c>
      <c r="AH46" s="145">
        <v>111</v>
      </c>
      <c r="AI46" s="145">
        <v>226</v>
      </c>
      <c r="AJ46" s="145">
        <v>319</v>
      </c>
      <c r="AK46" s="145">
        <v>551</v>
      </c>
      <c r="AL46" s="145">
        <v>105</v>
      </c>
      <c r="AM46" s="145">
        <v>100</v>
      </c>
      <c r="AN46" s="145">
        <v>43</v>
      </c>
      <c r="AO46" s="145">
        <v>123</v>
      </c>
      <c r="AP46" s="145">
        <v>179</v>
      </c>
      <c r="AQ46" s="145">
        <v>19</v>
      </c>
      <c r="AR46" s="145">
        <v>6</v>
      </c>
      <c r="AS46" s="145">
        <v>398</v>
      </c>
      <c r="AT46" s="145">
        <v>380</v>
      </c>
      <c r="AU46" s="145">
        <v>225</v>
      </c>
      <c r="AV46" s="145">
        <v>80</v>
      </c>
      <c r="AW46" s="195">
        <v>149</v>
      </c>
    </row>
    <row r="47" spans="1:49" x14ac:dyDescent="0.35">
      <c r="A47" s="27" t="s">
        <v>334</v>
      </c>
      <c r="B47" s="3" t="s">
        <v>166</v>
      </c>
      <c r="C47" s="145">
        <f t="shared" si="6"/>
        <v>43.565217391304351</v>
      </c>
      <c r="D47" s="145">
        <v>42</v>
      </c>
      <c r="E47" s="145">
        <v>26</v>
      </c>
      <c r="F47" s="145">
        <v>43</v>
      </c>
      <c r="G47" s="145">
        <v>45</v>
      </c>
      <c r="H47" s="145">
        <v>67</v>
      </c>
      <c r="I47" s="145">
        <v>27</v>
      </c>
      <c r="J47" s="145">
        <v>52</v>
      </c>
      <c r="K47" s="145">
        <v>21</v>
      </c>
      <c r="L47" s="145">
        <v>28</v>
      </c>
      <c r="M47" s="145">
        <v>39</v>
      </c>
      <c r="N47" s="145">
        <v>50</v>
      </c>
      <c r="O47" s="145">
        <v>82</v>
      </c>
      <c r="P47" s="145">
        <v>36</v>
      </c>
      <c r="Q47" s="145">
        <v>43</v>
      </c>
      <c r="R47" s="145">
        <v>74</v>
      </c>
      <c r="S47" s="145">
        <v>30</v>
      </c>
      <c r="T47" s="145">
        <v>37</v>
      </c>
      <c r="U47" s="145">
        <v>22</v>
      </c>
      <c r="V47" s="145">
        <v>87</v>
      </c>
      <c r="W47" s="145">
        <v>62</v>
      </c>
      <c r="X47" s="145">
        <v>120</v>
      </c>
      <c r="Y47" s="145">
        <v>29</v>
      </c>
      <c r="Z47" s="145">
        <v>39</v>
      </c>
      <c r="AA47" s="145">
        <v>56</v>
      </c>
      <c r="AB47" s="145">
        <v>44</v>
      </c>
      <c r="AC47" s="145">
        <v>34</v>
      </c>
      <c r="AD47" s="145">
        <v>26</v>
      </c>
      <c r="AE47" s="145">
        <v>59</v>
      </c>
      <c r="AF47" s="145">
        <v>27</v>
      </c>
      <c r="AG47" s="145">
        <v>19</v>
      </c>
      <c r="AH47" s="145">
        <v>22</v>
      </c>
      <c r="AI47" s="145">
        <v>45</v>
      </c>
      <c r="AJ47" s="145">
        <v>53</v>
      </c>
      <c r="AK47" s="145">
        <v>92</v>
      </c>
      <c r="AL47" s="145">
        <v>26</v>
      </c>
      <c r="AM47" s="145">
        <v>50</v>
      </c>
      <c r="AN47" s="145">
        <v>43</v>
      </c>
      <c r="AO47" s="145">
        <v>31</v>
      </c>
      <c r="AP47" s="145">
        <v>45</v>
      </c>
      <c r="AQ47" s="145">
        <v>5</v>
      </c>
      <c r="AR47" s="145">
        <v>3</v>
      </c>
      <c r="AS47" s="145">
        <v>66</v>
      </c>
      <c r="AT47" s="145">
        <v>63</v>
      </c>
      <c r="AU47" s="145">
        <v>37</v>
      </c>
      <c r="AV47" s="145">
        <v>27</v>
      </c>
      <c r="AW47" s="195">
        <v>30</v>
      </c>
    </row>
    <row r="48" spans="1:49" x14ac:dyDescent="0.35">
      <c r="A48" s="27" t="s">
        <v>334</v>
      </c>
      <c r="B48" s="3" t="s">
        <v>133</v>
      </c>
      <c r="C48" s="4">
        <f t="shared" si="6"/>
        <v>0</v>
      </c>
      <c r="D48" s="3">
        <v>0</v>
      </c>
      <c r="E48" s="3">
        <v>0</v>
      </c>
      <c r="F48" s="3">
        <v>0</v>
      </c>
      <c r="G48" s="3">
        <v>0</v>
      </c>
      <c r="H48" s="3">
        <v>0</v>
      </c>
      <c r="I48" s="3">
        <v>0</v>
      </c>
      <c r="J48" s="3">
        <v>0</v>
      </c>
      <c r="K48" s="3">
        <v>0</v>
      </c>
      <c r="L48" s="3">
        <v>0</v>
      </c>
      <c r="M48" s="3">
        <v>0</v>
      </c>
      <c r="N48" s="3">
        <v>0</v>
      </c>
      <c r="O48" s="3">
        <v>0</v>
      </c>
      <c r="P48" s="3">
        <v>0</v>
      </c>
      <c r="Q48" s="3">
        <v>0</v>
      </c>
      <c r="R48" s="3">
        <v>0</v>
      </c>
      <c r="S48" s="3">
        <v>0</v>
      </c>
      <c r="T48" s="3">
        <v>0</v>
      </c>
      <c r="U48" s="3">
        <v>0</v>
      </c>
      <c r="V48" s="3">
        <v>0</v>
      </c>
      <c r="W48" s="3">
        <v>0</v>
      </c>
      <c r="X48" s="3">
        <v>0</v>
      </c>
      <c r="Y48" s="3">
        <v>0</v>
      </c>
      <c r="Z48" s="3">
        <v>0</v>
      </c>
      <c r="AA48" s="3">
        <v>0</v>
      </c>
      <c r="AB48" s="3">
        <v>0</v>
      </c>
      <c r="AC48" s="3">
        <v>0</v>
      </c>
      <c r="AD48" s="3">
        <v>0</v>
      </c>
      <c r="AE48" s="3">
        <v>0</v>
      </c>
      <c r="AF48" s="3">
        <v>0</v>
      </c>
      <c r="AG48" s="3">
        <v>0</v>
      </c>
      <c r="AH48" s="3">
        <v>0</v>
      </c>
      <c r="AI48" s="3">
        <v>0</v>
      </c>
      <c r="AJ48" s="3">
        <v>0</v>
      </c>
      <c r="AK48" s="3">
        <v>0</v>
      </c>
      <c r="AL48" s="3">
        <v>0</v>
      </c>
      <c r="AM48" s="3">
        <v>0</v>
      </c>
      <c r="AN48" s="3">
        <v>0</v>
      </c>
      <c r="AO48" s="3">
        <v>0</v>
      </c>
      <c r="AP48" s="3">
        <v>0</v>
      </c>
      <c r="AQ48" s="3">
        <v>0</v>
      </c>
      <c r="AR48" s="3">
        <v>0</v>
      </c>
      <c r="AS48" s="3">
        <v>0</v>
      </c>
      <c r="AT48" s="3">
        <v>0</v>
      </c>
      <c r="AU48" s="3">
        <v>0</v>
      </c>
      <c r="AV48" s="3">
        <v>0</v>
      </c>
      <c r="AW48" s="10">
        <v>0</v>
      </c>
    </row>
    <row r="49" spans="1:49" x14ac:dyDescent="0.35">
      <c r="A49" s="27" t="s">
        <v>334</v>
      </c>
      <c r="B49" s="3" t="s">
        <v>167</v>
      </c>
      <c r="C49" s="4">
        <f t="shared" si="6"/>
        <v>93.021739130434781</v>
      </c>
      <c r="D49" s="4">
        <v>94</v>
      </c>
      <c r="E49" s="4">
        <v>106</v>
      </c>
      <c r="F49" s="4">
        <v>134</v>
      </c>
      <c r="G49" s="4">
        <v>167</v>
      </c>
      <c r="H49" s="4">
        <v>150</v>
      </c>
      <c r="I49" s="4">
        <v>28</v>
      </c>
      <c r="J49" s="3">
        <v>58</v>
      </c>
      <c r="K49" s="4">
        <v>53</v>
      </c>
      <c r="L49" s="4">
        <v>87</v>
      </c>
      <c r="M49" s="4">
        <v>40</v>
      </c>
      <c r="N49" s="3">
        <v>46</v>
      </c>
      <c r="O49" s="3">
        <v>85</v>
      </c>
      <c r="P49" s="4">
        <v>122</v>
      </c>
      <c r="Q49" s="4">
        <v>151</v>
      </c>
      <c r="R49" s="4">
        <v>146</v>
      </c>
      <c r="S49" s="4">
        <v>56</v>
      </c>
      <c r="T49" s="4">
        <v>70</v>
      </c>
      <c r="U49" s="4">
        <v>50</v>
      </c>
      <c r="V49" s="4">
        <v>114</v>
      </c>
      <c r="W49" s="4">
        <v>44</v>
      </c>
      <c r="X49" s="4">
        <v>317</v>
      </c>
      <c r="Y49" s="4">
        <v>65</v>
      </c>
      <c r="Z49" s="4">
        <v>78</v>
      </c>
      <c r="AA49" s="4">
        <v>210</v>
      </c>
      <c r="AB49" s="4">
        <v>58</v>
      </c>
      <c r="AC49" s="4">
        <v>46</v>
      </c>
      <c r="AD49" s="4">
        <v>58</v>
      </c>
      <c r="AE49" s="4">
        <v>105</v>
      </c>
      <c r="AF49" s="4">
        <v>35</v>
      </c>
      <c r="AG49" s="4">
        <v>52</v>
      </c>
      <c r="AH49" s="4">
        <v>45</v>
      </c>
      <c r="AI49" s="4">
        <v>90</v>
      </c>
      <c r="AJ49" s="4">
        <v>126</v>
      </c>
      <c r="AK49" s="4">
        <v>229</v>
      </c>
      <c r="AL49" s="4">
        <v>52</v>
      </c>
      <c r="AM49" s="4">
        <v>57</v>
      </c>
      <c r="AN49" s="4">
        <v>28</v>
      </c>
      <c r="AO49" s="4">
        <v>71</v>
      </c>
      <c r="AP49" s="4">
        <v>62</v>
      </c>
      <c r="AQ49" s="4">
        <v>8</v>
      </c>
      <c r="AR49" s="4">
        <v>2</v>
      </c>
      <c r="AS49" s="4">
        <v>242</v>
      </c>
      <c r="AT49" s="4">
        <v>215</v>
      </c>
      <c r="AU49" s="4">
        <v>119</v>
      </c>
      <c r="AV49" s="4">
        <v>41</v>
      </c>
      <c r="AW49" s="16">
        <v>67</v>
      </c>
    </row>
    <row r="50" spans="1:49" x14ac:dyDescent="0.35">
      <c r="A50" s="27" t="s">
        <v>334</v>
      </c>
      <c r="B50" s="3" t="s">
        <v>132</v>
      </c>
      <c r="C50" s="4">
        <f t="shared" si="6"/>
        <v>4.3695652173913047</v>
      </c>
      <c r="D50" s="3">
        <v>4</v>
      </c>
      <c r="E50" s="3">
        <v>7</v>
      </c>
      <c r="F50" s="3">
        <v>7</v>
      </c>
      <c r="G50" s="3">
        <v>6</v>
      </c>
      <c r="H50" s="3">
        <v>4</v>
      </c>
      <c r="I50" s="3">
        <v>2</v>
      </c>
      <c r="J50" s="3">
        <v>3</v>
      </c>
      <c r="K50" s="3">
        <v>7</v>
      </c>
      <c r="L50" s="3">
        <v>5</v>
      </c>
      <c r="M50" s="3">
        <v>3</v>
      </c>
      <c r="N50" s="3">
        <v>2</v>
      </c>
      <c r="O50" s="3">
        <v>3</v>
      </c>
      <c r="P50" s="3">
        <v>5</v>
      </c>
      <c r="Q50" s="3">
        <v>6</v>
      </c>
      <c r="R50" s="3">
        <v>5</v>
      </c>
      <c r="S50" s="3">
        <v>4</v>
      </c>
      <c r="T50" s="3">
        <v>5</v>
      </c>
      <c r="U50" s="3">
        <v>4</v>
      </c>
      <c r="V50" s="3">
        <v>4</v>
      </c>
      <c r="W50" s="3">
        <v>2</v>
      </c>
      <c r="X50" s="3">
        <v>5</v>
      </c>
      <c r="Y50" s="3">
        <v>4</v>
      </c>
      <c r="Z50" s="3">
        <v>4</v>
      </c>
      <c r="AA50" s="3">
        <v>4</v>
      </c>
      <c r="AB50" s="3">
        <v>4</v>
      </c>
      <c r="AC50" s="3">
        <v>4</v>
      </c>
      <c r="AD50" s="3">
        <v>7</v>
      </c>
      <c r="AE50" s="3">
        <v>5</v>
      </c>
      <c r="AF50" s="3">
        <v>2</v>
      </c>
      <c r="AG50" s="3">
        <v>5</v>
      </c>
      <c r="AH50" s="3">
        <v>5</v>
      </c>
      <c r="AI50" s="3">
        <v>5</v>
      </c>
      <c r="AJ50" s="3">
        <v>6</v>
      </c>
      <c r="AK50" s="3">
        <v>6</v>
      </c>
      <c r="AL50" s="3">
        <v>4</v>
      </c>
      <c r="AM50" s="3">
        <v>2</v>
      </c>
      <c r="AN50" s="3">
        <v>1</v>
      </c>
      <c r="AO50" s="3">
        <v>4</v>
      </c>
      <c r="AP50" s="3">
        <v>4</v>
      </c>
      <c r="AQ50" s="3">
        <v>4</v>
      </c>
      <c r="AR50" s="3">
        <v>2</v>
      </c>
      <c r="AS50" s="3">
        <v>6</v>
      </c>
      <c r="AT50" s="3">
        <v>6</v>
      </c>
      <c r="AU50" s="3">
        <v>6</v>
      </c>
      <c r="AV50" s="3">
        <v>3</v>
      </c>
      <c r="AW50" s="10">
        <v>5</v>
      </c>
    </row>
    <row r="51" spans="1:49" x14ac:dyDescent="0.35">
      <c r="A51" s="27" t="s">
        <v>335</v>
      </c>
      <c r="B51" s="3" t="s">
        <v>162</v>
      </c>
      <c r="C51" s="145">
        <f t="shared" si="6"/>
        <v>244.17391304347825</v>
      </c>
      <c r="D51" s="145">
        <v>552</v>
      </c>
      <c r="E51" s="145">
        <v>497</v>
      </c>
      <c r="F51" s="145">
        <v>607</v>
      </c>
      <c r="G51" s="145">
        <v>524</v>
      </c>
      <c r="H51" s="145">
        <v>759</v>
      </c>
      <c r="I51" s="145">
        <v>718</v>
      </c>
      <c r="J51" s="145">
        <v>1187</v>
      </c>
      <c r="K51" s="145">
        <v>1270</v>
      </c>
      <c r="L51" s="145">
        <v>1145</v>
      </c>
      <c r="M51" s="145">
        <v>1214</v>
      </c>
      <c r="N51" s="145">
        <v>994</v>
      </c>
      <c r="O51" s="145">
        <v>828</v>
      </c>
      <c r="P51" s="145">
        <v>0</v>
      </c>
      <c r="Q51" s="145">
        <v>0</v>
      </c>
      <c r="R51" s="145">
        <v>0</v>
      </c>
      <c r="S51" s="145">
        <v>0</v>
      </c>
      <c r="T51" s="145">
        <v>0</v>
      </c>
      <c r="U51" s="145">
        <v>83</v>
      </c>
      <c r="V51" s="145">
        <v>42</v>
      </c>
      <c r="W51" s="145">
        <v>0</v>
      </c>
      <c r="X51" s="145">
        <v>0</v>
      </c>
      <c r="Y51" s="145">
        <v>97</v>
      </c>
      <c r="Z51" s="145">
        <v>56</v>
      </c>
      <c r="AA51" s="145">
        <v>0</v>
      </c>
      <c r="AB51" s="145">
        <v>42</v>
      </c>
      <c r="AC51" s="145">
        <v>28</v>
      </c>
      <c r="AD51" s="145">
        <v>0</v>
      </c>
      <c r="AE51" s="145">
        <v>55</v>
      </c>
      <c r="AF51" s="145">
        <v>42</v>
      </c>
      <c r="AG51" s="145">
        <v>0</v>
      </c>
      <c r="AH51" s="145">
        <v>42</v>
      </c>
      <c r="AI51" s="145">
        <v>0</v>
      </c>
      <c r="AJ51" s="145">
        <v>0</v>
      </c>
      <c r="AK51" s="145">
        <v>56</v>
      </c>
      <c r="AL51" s="145">
        <v>0</v>
      </c>
      <c r="AM51" s="145">
        <v>56</v>
      </c>
      <c r="AN51" s="145">
        <v>0</v>
      </c>
      <c r="AO51" s="145">
        <v>0</v>
      </c>
      <c r="AP51" s="145">
        <v>0</v>
      </c>
      <c r="AQ51" s="145">
        <v>0</v>
      </c>
      <c r="AR51" s="145">
        <v>28</v>
      </c>
      <c r="AS51" s="145">
        <v>42</v>
      </c>
      <c r="AT51" s="145">
        <v>42</v>
      </c>
      <c r="AU51" s="145">
        <v>56</v>
      </c>
      <c r="AV51" s="145">
        <v>85</v>
      </c>
      <c r="AW51" s="195">
        <v>85</v>
      </c>
    </row>
    <row r="52" spans="1:49" x14ac:dyDescent="0.35">
      <c r="A52" s="27" t="s">
        <v>335</v>
      </c>
      <c r="B52" s="3" t="s">
        <v>166</v>
      </c>
      <c r="C52" s="145">
        <f t="shared" si="6"/>
        <v>187.5</v>
      </c>
      <c r="D52" s="145">
        <v>552</v>
      </c>
      <c r="E52" s="145">
        <v>497</v>
      </c>
      <c r="F52" s="145">
        <v>607</v>
      </c>
      <c r="G52" s="145">
        <v>524</v>
      </c>
      <c r="H52" s="145">
        <v>379</v>
      </c>
      <c r="I52" s="145">
        <v>359</v>
      </c>
      <c r="J52" s="145">
        <v>396</v>
      </c>
      <c r="K52" s="145">
        <v>1270</v>
      </c>
      <c r="L52" s="145">
        <v>573</v>
      </c>
      <c r="M52" s="145">
        <v>1214</v>
      </c>
      <c r="N52" s="145">
        <v>994</v>
      </c>
      <c r="O52" s="145">
        <v>414</v>
      </c>
      <c r="P52" s="145">
        <v>0</v>
      </c>
      <c r="Q52" s="145">
        <v>0</v>
      </c>
      <c r="R52" s="145">
        <v>0</v>
      </c>
      <c r="S52" s="145">
        <v>0</v>
      </c>
      <c r="T52" s="145">
        <v>0</v>
      </c>
      <c r="U52" s="145">
        <v>83</v>
      </c>
      <c r="V52" s="145">
        <v>42</v>
      </c>
      <c r="W52" s="145">
        <v>0</v>
      </c>
      <c r="X52" s="145">
        <v>0</v>
      </c>
      <c r="Y52" s="145">
        <v>49</v>
      </c>
      <c r="Z52" s="145">
        <v>56</v>
      </c>
      <c r="AA52" s="145">
        <v>0</v>
      </c>
      <c r="AB52" s="145">
        <v>42</v>
      </c>
      <c r="AC52" s="145">
        <v>28</v>
      </c>
      <c r="AD52" s="145">
        <v>0</v>
      </c>
      <c r="AE52" s="145">
        <v>55</v>
      </c>
      <c r="AF52" s="145">
        <v>42</v>
      </c>
      <c r="AG52" s="145">
        <v>0</v>
      </c>
      <c r="AH52" s="145">
        <v>42</v>
      </c>
      <c r="AI52" s="145">
        <v>0</v>
      </c>
      <c r="AJ52" s="145">
        <v>0</v>
      </c>
      <c r="AK52" s="145">
        <v>56</v>
      </c>
      <c r="AL52" s="145">
        <v>0</v>
      </c>
      <c r="AM52" s="145">
        <v>56</v>
      </c>
      <c r="AN52" s="145">
        <v>0</v>
      </c>
      <c r="AO52" s="145">
        <v>0</v>
      </c>
      <c r="AP52" s="145">
        <v>0</v>
      </c>
      <c r="AQ52" s="145">
        <v>0</v>
      </c>
      <c r="AR52" s="145">
        <v>28</v>
      </c>
      <c r="AS52" s="145">
        <v>42</v>
      </c>
      <c r="AT52" s="145">
        <v>42</v>
      </c>
      <c r="AU52" s="145">
        <v>56</v>
      </c>
      <c r="AV52" s="145">
        <v>42</v>
      </c>
      <c r="AW52" s="195">
        <v>85</v>
      </c>
    </row>
    <row r="53" spans="1:49" x14ac:dyDescent="0.35">
      <c r="A53" s="27" t="s">
        <v>335</v>
      </c>
      <c r="B53" s="3" t="s">
        <v>133</v>
      </c>
      <c r="C53" s="4">
        <f t="shared" si="6"/>
        <v>9</v>
      </c>
      <c r="D53" s="3">
        <v>20</v>
      </c>
      <c r="E53" s="3">
        <v>18</v>
      </c>
      <c r="F53" s="3">
        <v>22</v>
      </c>
      <c r="G53" s="3">
        <v>19</v>
      </c>
      <c r="H53" s="3">
        <v>28</v>
      </c>
      <c r="I53" s="3">
        <v>26</v>
      </c>
      <c r="J53" s="3">
        <v>43</v>
      </c>
      <c r="K53" s="3">
        <v>46</v>
      </c>
      <c r="L53" s="3">
        <v>42</v>
      </c>
      <c r="M53" s="3">
        <v>44</v>
      </c>
      <c r="N53" s="3">
        <v>36</v>
      </c>
      <c r="O53" s="3">
        <v>30</v>
      </c>
      <c r="P53" s="3">
        <v>0</v>
      </c>
      <c r="Q53" s="3">
        <v>0</v>
      </c>
      <c r="R53" s="3">
        <v>0</v>
      </c>
      <c r="S53" s="3">
        <v>0</v>
      </c>
      <c r="T53" s="3">
        <v>0</v>
      </c>
      <c r="U53" s="3">
        <v>4</v>
      </c>
      <c r="V53" s="3">
        <v>2</v>
      </c>
      <c r="W53" s="3">
        <v>0</v>
      </c>
      <c r="X53" s="3">
        <v>0</v>
      </c>
      <c r="Y53" s="3">
        <v>4</v>
      </c>
      <c r="Z53" s="3">
        <v>2</v>
      </c>
      <c r="AA53" s="3">
        <v>0</v>
      </c>
      <c r="AB53" s="3">
        <v>2</v>
      </c>
      <c r="AC53" s="3">
        <v>1</v>
      </c>
      <c r="AD53" s="3">
        <v>0</v>
      </c>
      <c r="AE53" s="3">
        <v>2</v>
      </c>
      <c r="AF53" s="3">
        <v>2</v>
      </c>
      <c r="AG53" s="3">
        <v>0</v>
      </c>
      <c r="AH53" s="3">
        <v>2</v>
      </c>
      <c r="AI53" s="3">
        <v>0</v>
      </c>
      <c r="AJ53" s="3">
        <v>0</v>
      </c>
      <c r="AK53" s="3">
        <v>2</v>
      </c>
      <c r="AL53" s="3">
        <v>0</v>
      </c>
      <c r="AM53" s="3">
        <v>2</v>
      </c>
      <c r="AN53" s="3">
        <v>0</v>
      </c>
      <c r="AO53" s="3">
        <v>0</v>
      </c>
      <c r="AP53" s="3">
        <v>0</v>
      </c>
      <c r="AQ53" s="3">
        <v>0</v>
      </c>
      <c r="AR53" s="3">
        <v>1</v>
      </c>
      <c r="AS53" s="3">
        <v>2</v>
      </c>
      <c r="AT53" s="3">
        <v>2</v>
      </c>
      <c r="AU53" s="3">
        <v>2</v>
      </c>
      <c r="AV53" s="3">
        <v>4</v>
      </c>
      <c r="AW53" s="10">
        <v>4</v>
      </c>
    </row>
    <row r="54" spans="1:49" x14ac:dyDescent="0.35">
      <c r="A54" s="27" t="s">
        <v>335</v>
      </c>
      <c r="B54" s="3" t="s">
        <v>167</v>
      </c>
      <c r="C54" s="4">
        <f t="shared" si="6"/>
        <v>0</v>
      </c>
      <c r="D54" s="4">
        <v>0</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16">
        <v>0</v>
      </c>
    </row>
    <row r="55" spans="1:49" x14ac:dyDescent="0.35">
      <c r="A55" s="27" t="s">
        <v>335</v>
      </c>
      <c r="B55" s="3" t="s">
        <v>132</v>
      </c>
      <c r="C55" s="4">
        <f t="shared" si="6"/>
        <v>0.80434782608695654</v>
      </c>
      <c r="D55" s="3">
        <v>1</v>
      </c>
      <c r="E55" s="3">
        <v>1</v>
      </c>
      <c r="F55" s="3">
        <v>1</v>
      </c>
      <c r="G55" s="3">
        <v>1</v>
      </c>
      <c r="H55" s="3">
        <v>2</v>
      </c>
      <c r="I55" s="3">
        <v>2</v>
      </c>
      <c r="J55" s="3">
        <v>3</v>
      </c>
      <c r="K55" s="3">
        <v>1</v>
      </c>
      <c r="L55" s="3">
        <v>2</v>
      </c>
      <c r="M55" s="3">
        <v>1</v>
      </c>
      <c r="N55" s="3">
        <v>1</v>
      </c>
      <c r="O55" s="3">
        <v>2</v>
      </c>
      <c r="P55" s="3">
        <v>0</v>
      </c>
      <c r="Q55" s="3">
        <v>0</v>
      </c>
      <c r="R55" s="3">
        <v>0</v>
      </c>
      <c r="S55" s="3">
        <v>0</v>
      </c>
      <c r="T55" s="3">
        <v>0</v>
      </c>
      <c r="U55" s="3">
        <v>1</v>
      </c>
      <c r="V55" s="3">
        <v>1</v>
      </c>
      <c r="W55" s="3">
        <v>0</v>
      </c>
      <c r="X55" s="3">
        <v>0</v>
      </c>
      <c r="Y55" s="3">
        <v>2</v>
      </c>
      <c r="Z55" s="3">
        <v>1</v>
      </c>
      <c r="AA55" s="3">
        <v>0</v>
      </c>
      <c r="AB55" s="3">
        <v>1</v>
      </c>
      <c r="AC55" s="3">
        <v>1</v>
      </c>
      <c r="AD55" s="3">
        <v>0</v>
      </c>
      <c r="AE55" s="3">
        <v>1</v>
      </c>
      <c r="AF55" s="3">
        <v>1</v>
      </c>
      <c r="AG55" s="3">
        <v>0</v>
      </c>
      <c r="AH55" s="3">
        <v>1</v>
      </c>
      <c r="AI55" s="3">
        <v>0</v>
      </c>
      <c r="AJ55" s="3">
        <v>0</v>
      </c>
      <c r="AK55" s="3">
        <v>1</v>
      </c>
      <c r="AL55" s="3">
        <v>0</v>
      </c>
      <c r="AM55" s="3">
        <v>1</v>
      </c>
      <c r="AN55" s="3">
        <v>0</v>
      </c>
      <c r="AO55" s="3">
        <v>0</v>
      </c>
      <c r="AP55" s="3">
        <v>0</v>
      </c>
      <c r="AQ55" s="3">
        <v>0</v>
      </c>
      <c r="AR55" s="3">
        <v>1</v>
      </c>
      <c r="AS55" s="3">
        <v>1</v>
      </c>
      <c r="AT55" s="3">
        <v>1</v>
      </c>
      <c r="AU55" s="3">
        <v>1</v>
      </c>
      <c r="AV55" s="3">
        <v>2</v>
      </c>
      <c r="AW55" s="10">
        <v>1</v>
      </c>
    </row>
    <row r="56" spans="1:49" x14ac:dyDescent="0.35">
      <c r="A56" s="27" t="s">
        <v>336</v>
      </c>
      <c r="B56" s="3" t="s">
        <v>162</v>
      </c>
      <c r="C56" s="145">
        <f t="shared" si="6"/>
        <v>1148.2608695652175</v>
      </c>
      <c r="D56" s="145">
        <v>2504</v>
      </c>
      <c r="E56" s="145">
        <v>2474</v>
      </c>
      <c r="F56" s="145">
        <v>2894</v>
      </c>
      <c r="G56" s="145">
        <v>2669</v>
      </c>
      <c r="H56" s="145">
        <v>2208</v>
      </c>
      <c r="I56" s="145">
        <v>1468</v>
      </c>
      <c r="J56" s="145">
        <v>1692</v>
      </c>
      <c r="K56" s="145">
        <v>1572</v>
      </c>
      <c r="L56" s="145">
        <v>1861</v>
      </c>
      <c r="M56" s="145">
        <v>1048</v>
      </c>
      <c r="N56" s="145">
        <v>1272</v>
      </c>
      <c r="O56" s="145">
        <v>798</v>
      </c>
      <c r="P56" s="145">
        <v>1201</v>
      </c>
      <c r="Q56" s="145">
        <v>624</v>
      </c>
      <c r="R56" s="145">
        <v>1658</v>
      </c>
      <c r="S56" s="145">
        <v>1196</v>
      </c>
      <c r="T56" s="145">
        <v>822</v>
      </c>
      <c r="U56" s="145">
        <v>682</v>
      </c>
      <c r="V56" s="145">
        <v>926</v>
      </c>
      <c r="W56" s="145">
        <v>1174</v>
      </c>
      <c r="X56" s="145">
        <v>1247</v>
      </c>
      <c r="Y56" s="145">
        <v>2398</v>
      </c>
      <c r="Z56" s="145">
        <v>1330</v>
      </c>
      <c r="AA56" s="145">
        <v>1758</v>
      </c>
      <c r="AB56" s="145">
        <v>1806</v>
      </c>
      <c r="AC56" s="145">
        <v>774</v>
      </c>
      <c r="AD56" s="145">
        <v>974</v>
      </c>
      <c r="AE56" s="145">
        <v>1797</v>
      </c>
      <c r="AF56" s="145">
        <v>809</v>
      </c>
      <c r="AG56" s="145">
        <v>1781</v>
      </c>
      <c r="AH56" s="145">
        <v>1578</v>
      </c>
      <c r="AI56" s="145">
        <v>714</v>
      </c>
      <c r="AJ56" s="145">
        <v>1098</v>
      </c>
      <c r="AK56" s="145">
        <v>416</v>
      </c>
      <c r="AL56" s="145">
        <v>266</v>
      </c>
      <c r="AM56" s="145">
        <v>1006</v>
      </c>
      <c r="AN56" s="145">
        <v>110</v>
      </c>
      <c r="AO56" s="145">
        <v>492</v>
      </c>
      <c r="AP56" s="145">
        <v>320</v>
      </c>
      <c r="AQ56" s="145">
        <v>58</v>
      </c>
      <c r="AR56" s="145">
        <v>0</v>
      </c>
      <c r="AS56" s="145">
        <v>0</v>
      </c>
      <c r="AT56" s="145">
        <v>110</v>
      </c>
      <c r="AU56" s="145">
        <v>526</v>
      </c>
      <c r="AV56" s="145">
        <v>593</v>
      </c>
      <c r="AW56" s="195">
        <v>116</v>
      </c>
    </row>
    <row r="57" spans="1:49" x14ac:dyDescent="0.35">
      <c r="A57" s="27" t="s">
        <v>336</v>
      </c>
      <c r="B57" s="3" t="s">
        <v>166</v>
      </c>
      <c r="C57" s="145">
        <f t="shared" si="6"/>
        <v>259.56521739130437</v>
      </c>
      <c r="D57" s="145">
        <v>358</v>
      </c>
      <c r="E57" s="145">
        <v>309</v>
      </c>
      <c r="F57" s="145">
        <v>579</v>
      </c>
      <c r="G57" s="145">
        <v>297</v>
      </c>
      <c r="H57" s="145">
        <v>315</v>
      </c>
      <c r="I57" s="145">
        <v>367</v>
      </c>
      <c r="J57" s="145">
        <v>423</v>
      </c>
      <c r="K57" s="145">
        <v>524</v>
      </c>
      <c r="L57" s="145">
        <v>372</v>
      </c>
      <c r="M57" s="145">
        <v>175</v>
      </c>
      <c r="N57" s="145">
        <v>182</v>
      </c>
      <c r="O57" s="145">
        <v>200</v>
      </c>
      <c r="P57" s="145">
        <v>200</v>
      </c>
      <c r="Q57" s="145">
        <v>208</v>
      </c>
      <c r="R57" s="145">
        <v>276</v>
      </c>
      <c r="S57" s="145">
        <v>239</v>
      </c>
      <c r="T57" s="145">
        <v>206</v>
      </c>
      <c r="U57" s="145">
        <v>341</v>
      </c>
      <c r="V57" s="145">
        <v>185</v>
      </c>
      <c r="W57" s="145">
        <v>294</v>
      </c>
      <c r="X57" s="145">
        <v>208</v>
      </c>
      <c r="Y57" s="145">
        <v>600</v>
      </c>
      <c r="Z57" s="145">
        <v>266</v>
      </c>
      <c r="AA57" s="145">
        <v>440</v>
      </c>
      <c r="AB57" s="145">
        <v>452</v>
      </c>
      <c r="AC57" s="145">
        <v>155</v>
      </c>
      <c r="AD57" s="145">
        <v>244</v>
      </c>
      <c r="AE57" s="145">
        <v>257</v>
      </c>
      <c r="AF57" s="145">
        <v>202</v>
      </c>
      <c r="AG57" s="145">
        <v>594</v>
      </c>
      <c r="AH57" s="145">
        <v>316</v>
      </c>
      <c r="AI57" s="145">
        <v>238</v>
      </c>
      <c r="AJ57" s="145">
        <v>275</v>
      </c>
      <c r="AK57" s="145">
        <v>416</v>
      </c>
      <c r="AL57" s="145">
        <v>133</v>
      </c>
      <c r="AM57" s="145">
        <v>201</v>
      </c>
      <c r="AN57" s="145">
        <v>110</v>
      </c>
      <c r="AO57" s="145">
        <v>123</v>
      </c>
      <c r="AP57" s="145">
        <v>160</v>
      </c>
      <c r="AQ57" s="145">
        <v>58</v>
      </c>
      <c r="AR57" s="145">
        <v>0</v>
      </c>
      <c r="AS57" s="145">
        <v>0</v>
      </c>
      <c r="AT57" s="145">
        <v>110</v>
      </c>
      <c r="AU57" s="145">
        <v>175</v>
      </c>
      <c r="AV57" s="145">
        <v>99</v>
      </c>
      <c r="AW57" s="195">
        <v>58</v>
      </c>
    </row>
    <row r="58" spans="1:49" x14ac:dyDescent="0.35">
      <c r="A58" s="27" t="s">
        <v>336</v>
      </c>
      <c r="B58" s="3" t="s">
        <v>133</v>
      </c>
      <c r="C58" s="4">
        <f t="shared" si="6"/>
        <v>11.739130434782609</v>
      </c>
      <c r="D58" s="3">
        <v>26</v>
      </c>
      <c r="E58" s="3">
        <v>23</v>
      </c>
      <c r="F58" s="3">
        <v>27</v>
      </c>
      <c r="G58" s="3">
        <v>28</v>
      </c>
      <c r="H58" s="3">
        <v>23</v>
      </c>
      <c r="I58" s="3">
        <v>15</v>
      </c>
      <c r="J58" s="3">
        <v>15</v>
      </c>
      <c r="K58" s="3">
        <v>16</v>
      </c>
      <c r="L58" s="3">
        <v>16</v>
      </c>
      <c r="M58" s="3">
        <v>11</v>
      </c>
      <c r="N58" s="3">
        <v>14</v>
      </c>
      <c r="O58" s="3">
        <v>9</v>
      </c>
      <c r="P58" s="3">
        <v>12</v>
      </c>
      <c r="Q58" s="3">
        <v>6</v>
      </c>
      <c r="R58" s="3">
        <v>16</v>
      </c>
      <c r="S58" s="3">
        <v>12</v>
      </c>
      <c r="T58" s="3">
        <v>11</v>
      </c>
      <c r="U58" s="3">
        <v>7</v>
      </c>
      <c r="V58" s="3">
        <v>12</v>
      </c>
      <c r="W58" s="3">
        <v>15</v>
      </c>
      <c r="X58" s="3">
        <v>15</v>
      </c>
      <c r="Y58" s="3">
        <v>24</v>
      </c>
      <c r="Z58" s="3">
        <v>15</v>
      </c>
      <c r="AA58" s="3">
        <v>21</v>
      </c>
      <c r="AB58" s="3">
        <v>17</v>
      </c>
      <c r="AC58" s="3">
        <v>8</v>
      </c>
      <c r="AD58" s="3">
        <v>9</v>
      </c>
      <c r="AE58" s="3">
        <v>16</v>
      </c>
      <c r="AF58" s="3">
        <v>10</v>
      </c>
      <c r="AG58" s="3">
        <v>11</v>
      </c>
      <c r="AH58" s="3">
        <v>13</v>
      </c>
      <c r="AI58" s="3">
        <v>6</v>
      </c>
      <c r="AJ58" s="3">
        <v>9</v>
      </c>
      <c r="AK58" s="3">
        <v>4</v>
      </c>
      <c r="AL58" s="3">
        <v>3</v>
      </c>
      <c r="AM58" s="3">
        <v>12</v>
      </c>
      <c r="AN58" s="3">
        <v>2</v>
      </c>
      <c r="AO58" s="3">
        <v>7</v>
      </c>
      <c r="AP58" s="3">
        <v>5</v>
      </c>
      <c r="AQ58" s="3">
        <v>1</v>
      </c>
      <c r="AR58" s="3">
        <v>0</v>
      </c>
      <c r="AS58" s="3">
        <v>0</v>
      </c>
      <c r="AT58" s="3">
        <v>2</v>
      </c>
      <c r="AU58" s="3">
        <v>6</v>
      </c>
      <c r="AV58" s="3">
        <v>8</v>
      </c>
      <c r="AW58" s="10">
        <v>2</v>
      </c>
    </row>
    <row r="59" spans="1:49" x14ac:dyDescent="0.35">
      <c r="A59" s="27" t="s">
        <v>336</v>
      </c>
      <c r="B59" s="3" t="s">
        <v>167</v>
      </c>
      <c r="C59" s="4">
        <f t="shared" si="6"/>
        <v>0</v>
      </c>
      <c r="D59" s="4">
        <v>0</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16">
        <v>0</v>
      </c>
    </row>
    <row r="60" spans="1:49" x14ac:dyDescent="0.35">
      <c r="A60" s="27" t="s">
        <v>336</v>
      </c>
      <c r="B60" s="3" t="s">
        <v>132</v>
      </c>
      <c r="C60" s="4">
        <f t="shared" si="6"/>
        <v>4.1304347826086953</v>
      </c>
      <c r="D60" s="3">
        <v>7</v>
      </c>
      <c r="E60" s="3">
        <v>8</v>
      </c>
      <c r="F60" s="3">
        <v>5</v>
      </c>
      <c r="G60" s="3">
        <v>9</v>
      </c>
      <c r="H60" s="3">
        <v>7</v>
      </c>
      <c r="I60" s="3">
        <v>4</v>
      </c>
      <c r="J60" s="3">
        <v>4</v>
      </c>
      <c r="K60" s="3">
        <v>3</v>
      </c>
      <c r="L60" s="3">
        <v>5</v>
      </c>
      <c r="M60" s="3">
        <v>6</v>
      </c>
      <c r="N60" s="3">
        <v>7</v>
      </c>
      <c r="O60" s="3">
        <v>4</v>
      </c>
      <c r="P60" s="3">
        <v>6</v>
      </c>
      <c r="Q60" s="3">
        <v>3</v>
      </c>
      <c r="R60" s="3">
        <v>6</v>
      </c>
      <c r="S60" s="3">
        <v>5</v>
      </c>
      <c r="T60" s="3">
        <v>4</v>
      </c>
      <c r="U60" s="3">
        <v>2</v>
      </c>
      <c r="V60" s="3">
        <v>5</v>
      </c>
      <c r="W60" s="3">
        <v>4</v>
      </c>
      <c r="X60" s="3">
        <v>6</v>
      </c>
      <c r="Y60" s="3">
        <v>4</v>
      </c>
      <c r="Z60" s="3">
        <v>5</v>
      </c>
      <c r="AA60" s="3">
        <v>4</v>
      </c>
      <c r="AB60" s="3">
        <v>4</v>
      </c>
      <c r="AC60" s="3">
        <v>5</v>
      </c>
      <c r="AD60" s="3">
        <v>4</v>
      </c>
      <c r="AE60" s="3">
        <v>7</v>
      </c>
      <c r="AF60" s="3">
        <v>4</v>
      </c>
      <c r="AG60" s="3">
        <v>3</v>
      </c>
      <c r="AH60" s="3">
        <v>5</v>
      </c>
      <c r="AI60" s="3">
        <v>3</v>
      </c>
      <c r="AJ60" s="3">
        <v>4</v>
      </c>
      <c r="AK60" s="3">
        <v>1</v>
      </c>
      <c r="AL60" s="3">
        <v>2</v>
      </c>
      <c r="AM60" s="3">
        <v>5</v>
      </c>
      <c r="AN60" s="3">
        <v>1</v>
      </c>
      <c r="AO60" s="3">
        <v>4</v>
      </c>
      <c r="AP60" s="3">
        <v>2</v>
      </c>
      <c r="AQ60" s="3">
        <v>1</v>
      </c>
      <c r="AR60" s="3">
        <v>0</v>
      </c>
      <c r="AS60" s="3">
        <v>0</v>
      </c>
      <c r="AT60" s="3">
        <v>1</v>
      </c>
      <c r="AU60" s="3">
        <v>3</v>
      </c>
      <c r="AV60" s="3">
        <v>6</v>
      </c>
      <c r="AW60" s="10">
        <v>2</v>
      </c>
    </row>
    <row r="61" spans="1:49" x14ac:dyDescent="0.35">
      <c r="A61" s="27" t="s">
        <v>337</v>
      </c>
      <c r="B61" s="3" t="s">
        <v>162</v>
      </c>
      <c r="C61" s="145">
        <f t="shared" si="6"/>
        <v>13471.91304347826</v>
      </c>
      <c r="D61" s="145">
        <v>15013</v>
      </c>
      <c r="E61" s="145">
        <v>11973</v>
      </c>
      <c r="F61" s="145">
        <v>11388</v>
      </c>
      <c r="G61" s="145">
        <v>15859</v>
      </c>
      <c r="H61" s="145">
        <v>12959</v>
      </c>
      <c r="I61" s="145">
        <v>12436</v>
      </c>
      <c r="J61" s="145">
        <v>12402</v>
      </c>
      <c r="K61" s="145">
        <v>17626</v>
      </c>
      <c r="L61" s="145">
        <v>17274</v>
      </c>
      <c r="M61" s="145">
        <v>16487</v>
      </c>
      <c r="N61" s="145">
        <v>17315</v>
      </c>
      <c r="O61" s="145">
        <v>12186</v>
      </c>
      <c r="P61" s="145">
        <v>17722</v>
      </c>
      <c r="Q61" s="145">
        <v>15217</v>
      </c>
      <c r="R61" s="145">
        <v>18407</v>
      </c>
      <c r="S61" s="145">
        <v>16255</v>
      </c>
      <c r="T61" s="145">
        <v>17477</v>
      </c>
      <c r="U61" s="145">
        <v>14936</v>
      </c>
      <c r="V61" s="145">
        <v>13110</v>
      </c>
      <c r="W61" s="145">
        <v>13367</v>
      </c>
      <c r="X61" s="145">
        <v>12498</v>
      </c>
      <c r="Y61" s="145">
        <v>13939</v>
      </c>
      <c r="Z61" s="145">
        <v>14391</v>
      </c>
      <c r="AA61" s="145">
        <v>14265</v>
      </c>
      <c r="AB61" s="145">
        <v>19093</v>
      </c>
      <c r="AC61" s="145">
        <v>15355</v>
      </c>
      <c r="AD61" s="145">
        <v>16738</v>
      </c>
      <c r="AE61" s="145">
        <v>20713</v>
      </c>
      <c r="AF61" s="145">
        <v>19333</v>
      </c>
      <c r="AG61" s="145">
        <v>17980</v>
      </c>
      <c r="AH61" s="145">
        <v>18198</v>
      </c>
      <c r="AI61" s="145">
        <v>19556</v>
      </c>
      <c r="AJ61" s="145">
        <v>12573</v>
      </c>
      <c r="AK61" s="145">
        <v>15226</v>
      </c>
      <c r="AL61" s="145">
        <v>11624</v>
      </c>
      <c r="AM61" s="145">
        <v>11592</v>
      </c>
      <c r="AN61" s="145">
        <v>11791</v>
      </c>
      <c r="AO61" s="145">
        <v>10542</v>
      </c>
      <c r="AP61" s="145">
        <v>10008</v>
      </c>
      <c r="AQ61" s="145">
        <v>1534</v>
      </c>
      <c r="AR61" s="145">
        <v>2476</v>
      </c>
      <c r="AS61" s="145">
        <v>5245</v>
      </c>
      <c r="AT61" s="145">
        <v>3985</v>
      </c>
      <c r="AU61" s="145">
        <v>4208</v>
      </c>
      <c r="AV61" s="145">
        <v>8350</v>
      </c>
      <c r="AW61" s="195">
        <v>9086</v>
      </c>
    </row>
    <row r="62" spans="1:49" x14ac:dyDescent="0.35">
      <c r="A62" s="27" t="s">
        <v>337</v>
      </c>
      <c r="B62" s="3" t="s">
        <v>166</v>
      </c>
      <c r="C62" s="145">
        <f t="shared" si="6"/>
        <v>400.36956521739131</v>
      </c>
      <c r="D62" s="145">
        <v>395</v>
      </c>
      <c r="E62" s="145">
        <v>278</v>
      </c>
      <c r="F62" s="145">
        <v>278</v>
      </c>
      <c r="G62" s="145">
        <v>311</v>
      </c>
      <c r="H62" s="145">
        <v>332</v>
      </c>
      <c r="I62" s="145">
        <v>311</v>
      </c>
      <c r="J62" s="145">
        <v>326</v>
      </c>
      <c r="K62" s="145">
        <v>383</v>
      </c>
      <c r="L62" s="145">
        <v>402</v>
      </c>
      <c r="M62" s="145">
        <v>375</v>
      </c>
      <c r="N62" s="145">
        <v>394</v>
      </c>
      <c r="O62" s="145">
        <v>329</v>
      </c>
      <c r="P62" s="145">
        <v>403</v>
      </c>
      <c r="Q62" s="145">
        <v>400</v>
      </c>
      <c r="R62" s="145">
        <v>472</v>
      </c>
      <c r="S62" s="145">
        <v>428</v>
      </c>
      <c r="T62" s="145">
        <v>437</v>
      </c>
      <c r="U62" s="145">
        <v>467</v>
      </c>
      <c r="V62" s="145">
        <v>410</v>
      </c>
      <c r="W62" s="145">
        <v>393</v>
      </c>
      <c r="X62" s="145">
        <v>379</v>
      </c>
      <c r="Y62" s="145">
        <v>398</v>
      </c>
      <c r="Z62" s="145">
        <v>411</v>
      </c>
      <c r="AA62" s="145">
        <v>375</v>
      </c>
      <c r="AB62" s="145">
        <v>658</v>
      </c>
      <c r="AC62" s="145">
        <v>548</v>
      </c>
      <c r="AD62" s="145">
        <v>452</v>
      </c>
      <c r="AE62" s="145">
        <v>471</v>
      </c>
      <c r="AF62" s="145">
        <v>552</v>
      </c>
      <c r="AG62" s="145">
        <v>529</v>
      </c>
      <c r="AH62" s="145">
        <v>535</v>
      </c>
      <c r="AI62" s="145">
        <v>543</v>
      </c>
      <c r="AJ62" s="145">
        <v>524</v>
      </c>
      <c r="AK62" s="145">
        <v>476</v>
      </c>
      <c r="AL62" s="145">
        <v>465</v>
      </c>
      <c r="AM62" s="145">
        <v>483</v>
      </c>
      <c r="AN62" s="145">
        <v>421</v>
      </c>
      <c r="AO62" s="145">
        <v>405</v>
      </c>
      <c r="AP62" s="145">
        <v>435</v>
      </c>
      <c r="AQ62" s="145">
        <v>256</v>
      </c>
      <c r="AR62" s="145">
        <v>206</v>
      </c>
      <c r="AS62" s="145">
        <v>309</v>
      </c>
      <c r="AT62" s="145">
        <v>266</v>
      </c>
      <c r="AU62" s="145">
        <v>234</v>
      </c>
      <c r="AV62" s="145">
        <v>269</v>
      </c>
      <c r="AW62" s="195">
        <v>293</v>
      </c>
    </row>
    <row r="63" spans="1:49" x14ac:dyDescent="0.35">
      <c r="A63" s="27" t="s">
        <v>337</v>
      </c>
      <c r="B63" s="3" t="s">
        <v>133</v>
      </c>
      <c r="C63" s="4">
        <f t="shared" si="6"/>
        <v>185.7391304347826</v>
      </c>
      <c r="D63" s="4">
        <v>203</v>
      </c>
      <c r="E63" s="4">
        <v>162</v>
      </c>
      <c r="F63" s="4">
        <v>159</v>
      </c>
      <c r="G63" s="4">
        <v>237</v>
      </c>
      <c r="H63" s="4">
        <v>187</v>
      </c>
      <c r="I63" s="4">
        <v>182</v>
      </c>
      <c r="J63" s="4">
        <v>167</v>
      </c>
      <c r="K63" s="4">
        <v>263</v>
      </c>
      <c r="L63" s="4">
        <v>254</v>
      </c>
      <c r="M63" s="4">
        <v>263</v>
      </c>
      <c r="N63" s="4">
        <v>228</v>
      </c>
      <c r="O63" s="4">
        <v>149</v>
      </c>
      <c r="P63" s="4">
        <v>260</v>
      </c>
      <c r="Q63" s="4">
        <v>233</v>
      </c>
      <c r="R63" s="4">
        <v>250</v>
      </c>
      <c r="S63" s="4">
        <v>219</v>
      </c>
      <c r="T63" s="4">
        <v>240</v>
      </c>
      <c r="U63" s="4">
        <v>210</v>
      </c>
      <c r="V63" s="4">
        <v>191</v>
      </c>
      <c r="W63" s="4">
        <v>197</v>
      </c>
      <c r="X63" s="4">
        <v>195</v>
      </c>
      <c r="Y63" s="4">
        <v>204</v>
      </c>
      <c r="Z63" s="4">
        <v>214</v>
      </c>
      <c r="AA63" s="4">
        <v>195</v>
      </c>
      <c r="AB63" s="4">
        <v>222</v>
      </c>
      <c r="AC63" s="4">
        <v>191</v>
      </c>
      <c r="AD63" s="4">
        <v>213</v>
      </c>
      <c r="AE63" s="4">
        <v>244</v>
      </c>
      <c r="AF63" s="4">
        <v>210</v>
      </c>
      <c r="AG63" s="4">
        <v>210</v>
      </c>
      <c r="AH63" s="4">
        <v>217</v>
      </c>
      <c r="AI63" s="4">
        <v>244</v>
      </c>
      <c r="AJ63" s="4">
        <v>169</v>
      </c>
      <c r="AK63" s="4">
        <v>216</v>
      </c>
      <c r="AL63" s="4">
        <v>182</v>
      </c>
      <c r="AM63" s="4">
        <v>185</v>
      </c>
      <c r="AN63" s="4">
        <v>173</v>
      </c>
      <c r="AO63" s="4">
        <v>153</v>
      </c>
      <c r="AP63" s="4">
        <v>126</v>
      </c>
      <c r="AQ63" s="3">
        <v>35</v>
      </c>
      <c r="AR63" s="3">
        <v>45</v>
      </c>
      <c r="AS63" s="4">
        <v>77</v>
      </c>
      <c r="AT63" s="4">
        <v>68</v>
      </c>
      <c r="AU63" s="4">
        <v>61</v>
      </c>
      <c r="AV63" s="4">
        <v>109</v>
      </c>
      <c r="AW63" s="16">
        <v>132</v>
      </c>
    </row>
    <row r="64" spans="1:49" x14ac:dyDescent="0.35">
      <c r="A64" s="27" t="s">
        <v>337</v>
      </c>
      <c r="B64" s="3" t="s">
        <v>167</v>
      </c>
      <c r="C64" s="4">
        <f t="shared" si="6"/>
        <v>3160.1771605141676</v>
      </c>
      <c r="D64" s="4">
        <v>3923</v>
      </c>
      <c r="E64" s="4">
        <v>3105</v>
      </c>
      <c r="F64" s="4">
        <v>2791</v>
      </c>
      <c r="G64" s="4">
        <v>3882</v>
      </c>
      <c r="H64" s="4">
        <v>3284</v>
      </c>
      <c r="I64" s="4">
        <v>3142</v>
      </c>
      <c r="J64" s="4">
        <v>3241</v>
      </c>
      <c r="K64" s="4">
        <v>4364</v>
      </c>
      <c r="L64" s="4">
        <v>4325</v>
      </c>
      <c r="M64" s="4">
        <v>3905</v>
      </c>
      <c r="N64" s="4">
        <v>4680</v>
      </c>
      <c r="O64" s="4">
        <v>3433</v>
      </c>
      <c r="P64" s="4">
        <v>4532.1493836516975</v>
      </c>
      <c r="Q64" s="4">
        <v>3807</v>
      </c>
      <c r="R64" s="4">
        <v>4504</v>
      </c>
      <c r="S64" s="4">
        <v>4316</v>
      </c>
      <c r="T64" s="4">
        <v>4358</v>
      </c>
      <c r="U64" s="4">
        <v>3889</v>
      </c>
      <c r="V64" s="4">
        <v>3394</v>
      </c>
      <c r="W64" s="4">
        <v>3483</v>
      </c>
      <c r="X64" s="4">
        <v>3072</v>
      </c>
      <c r="Y64" s="4">
        <v>3616</v>
      </c>
      <c r="Z64" s="4">
        <v>3607</v>
      </c>
      <c r="AA64" s="4">
        <v>3399</v>
      </c>
      <c r="AB64" s="4">
        <v>2922</v>
      </c>
      <c r="AC64" s="4">
        <v>2556</v>
      </c>
      <c r="AD64" s="4">
        <v>3121</v>
      </c>
      <c r="AE64" s="4">
        <v>3648</v>
      </c>
      <c r="AF64" s="4">
        <v>3975</v>
      </c>
      <c r="AG64" s="4">
        <v>3435</v>
      </c>
      <c r="AH64" s="4">
        <v>3100</v>
      </c>
      <c r="AI64" s="4">
        <v>3716</v>
      </c>
      <c r="AJ64" s="4">
        <v>3345</v>
      </c>
      <c r="AK64" s="4">
        <v>3858</v>
      </c>
      <c r="AL64" s="4">
        <v>2790</v>
      </c>
      <c r="AM64" s="4">
        <v>2850</v>
      </c>
      <c r="AN64" s="4">
        <v>2705</v>
      </c>
      <c r="AO64" s="4">
        <v>2650</v>
      </c>
      <c r="AP64" s="4">
        <v>2635</v>
      </c>
      <c r="AQ64" s="4">
        <v>257</v>
      </c>
      <c r="AR64" s="4">
        <v>500</v>
      </c>
      <c r="AS64" s="4">
        <v>1250</v>
      </c>
      <c r="AT64" s="4">
        <v>893</v>
      </c>
      <c r="AU64" s="4">
        <v>994</v>
      </c>
      <c r="AV64" s="4">
        <v>2092</v>
      </c>
      <c r="AW64" s="16">
        <v>2024</v>
      </c>
    </row>
    <row r="65" spans="1:49" x14ac:dyDescent="0.35">
      <c r="A65" s="27" t="s">
        <v>337</v>
      </c>
      <c r="B65" s="3" t="s">
        <v>132</v>
      </c>
      <c r="C65" s="4">
        <f t="shared" si="6"/>
        <v>33.282608695652172</v>
      </c>
      <c r="D65" s="4">
        <v>38</v>
      </c>
      <c r="E65" s="3">
        <v>43</v>
      </c>
      <c r="F65" s="3">
        <v>41</v>
      </c>
      <c r="G65" s="3">
        <v>51</v>
      </c>
      <c r="H65" s="4">
        <v>39</v>
      </c>
      <c r="I65" s="3">
        <v>40</v>
      </c>
      <c r="J65" s="4">
        <v>38</v>
      </c>
      <c r="K65" s="3">
        <v>46</v>
      </c>
      <c r="L65" s="3">
        <v>43</v>
      </c>
      <c r="M65" s="3">
        <v>44</v>
      </c>
      <c r="N65" s="3">
        <v>44</v>
      </c>
      <c r="O65" s="3">
        <v>37</v>
      </c>
      <c r="P65" s="3">
        <v>44</v>
      </c>
      <c r="Q65" s="3">
        <v>38</v>
      </c>
      <c r="R65" s="3">
        <v>39</v>
      </c>
      <c r="S65" s="4">
        <v>38</v>
      </c>
      <c r="T65" s="3">
        <v>40</v>
      </c>
      <c r="U65" s="3">
        <v>32</v>
      </c>
      <c r="V65" s="3">
        <v>32</v>
      </c>
      <c r="W65" s="3">
        <v>34</v>
      </c>
      <c r="X65" s="3">
        <v>33</v>
      </c>
      <c r="Y65" s="4">
        <v>35</v>
      </c>
      <c r="Z65" s="4">
        <v>35</v>
      </c>
      <c r="AA65" s="3">
        <v>38</v>
      </c>
      <c r="AB65" s="3">
        <v>29</v>
      </c>
      <c r="AC65" s="3">
        <v>28</v>
      </c>
      <c r="AD65" s="3">
        <v>37</v>
      </c>
      <c r="AE65" s="4">
        <v>44</v>
      </c>
      <c r="AF65" s="4">
        <v>35</v>
      </c>
      <c r="AG65" s="4">
        <v>34</v>
      </c>
      <c r="AH65" s="3">
        <v>34</v>
      </c>
      <c r="AI65" s="3">
        <v>36</v>
      </c>
      <c r="AJ65" s="4">
        <v>24</v>
      </c>
      <c r="AK65" s="3">
        <v>32</v>
      </c>
      <c r="AL65" s="3">
        <v>25</v>
      </c>
      <c r="AM65" s="3">
        <v>24</v>
      </c>
      <c r="AN65" s="3">
        <v>28</v>
      </c>
      <c r="AO65" s="3">
        <v>26</v>
      </c>
      <c r="AP65" s="3">
        <v>23</v>
      </c>
      <c r="AQ65" s="3">
        <v>6</v>
      </c>
      <c r="AR65" s="3">
        <v>12</v>
      </c>
      <c r="AS65" s="4">
        <v>17</v>
      </c>
      <c r="AT65" s="3">
        <v>15</v>
      </c>
      <c r="AU65" s="3">
        <v>18</v>
      </c>
      <c r="AV65" s="4">
        <v>31</v>
      </c>
      <c r="AW65" s="16">
        <v>31</v>
      </c>
    </row>
    <row r="66" spans="1:49" x14ac:dyDescent="0.35">
      <c r="A66" s="27" t="s">
        <v>342</v>
      </c>
      <c r="B66" s="3" t="s">
        <v>162</v>
      </c>
      <c r="C66" s="145">
        <f t="shared" si="6"/>
        <v>0</v>
      </c>
      <c r="D66" s="145">
        <v>0</v>
      </c>
      <c r="E66" s="145">
        <v>0</v>
      </c>
      <c r="F66" s="145">
        <v>0</v>
      </c>
      <c r="G66" s="145">
        <v>0</v>
      </c>
      <c r="H66" s="145">
        <v>0</v>
      </c>
      <c r="I66" s="145">
        <v>0</v>
      </c>
      <c r="J66" s="145">
        <v>0</v>
      </c>
      <c r="K66" s="145">
        <v>0</v>
      </c>
      <c r="L66" s="145">
        <v>0</v>
      </c>
      <c r="M66" s="145">
        <v>0</v>
      </c>
      <c r="N66" s="145">
        <v>0</v>
      </c>
      <c r="O66" s="145">
        <v>0</v>
      </c>
      <c r="P66" s="145">
        <v>0</v>
      </c>
      <c r="Q66" s="145">
        <v>0</v>
      </c>
      <c r="R66" s="145">
        <v>0</v>
      </c>
      <c r="S66" s="145">
        <v>0</v>
      </c>
      <c r="T66" s="145">
        <v>0</v>
      </c>
      <c r="U66" s="145">
        <v>0</v>
      </c>
      <c r="V66" s="145">
        <v>0</v>
      </c>
      <c r="W66" s="145">
        <v>0</v>
      </c>
      <c r="X66" s="145">
        <v>0</v>
      </c>
      <c r="Y66" s="145">
        <v>0</v>
      </c>
      <c r="Z66" s="145">
        <v>0</v>
      </c>
      <c r="AA66" s="145">
        <v>0</v>
      </c>
      <c r="AB66" s="145">
        <v>0</v>
      </c>
      <c r="AC66" s="145">
        <v>0</v>
      </c>
      <c r="AD66" s="145">
        <v>0</v>
      </c>
      <c r="AE66" s="145">
        <v>0</v>
      </c>
      <c r="AF66" s="145">
        <v>0</v>
      </c>
      <c r="AG66" s="145">
        <v>0</v>
      </c>
      <c r="AH66" s="145">
        <v>0</v>
      </c>
      <c r="AI66" s="145">
        <v>0</v>
      </c>
      <c r="AJ66" s="145">
        <v>0</v>
      </c>
      <c r="AK66" s="145">
        <v>0</v>
      </c>
      <c r="AL66" s="145">
        <v>0</v>
      </c>
      <c r="AM66" s="145">
        <v>0</v>
      </c>
      <c r="AN66" s="145">
        <v>0</v>
      </c>
      <c r="AO66" s="145">
        <v>0</v>
      </c>
      <c r="AP66" s="145">
        <v>0</v>
      </c>
      <c r="AQ66" s="145">
        <v>0</v>
      </c>
      <c r="AR66" s="145">
        <v>0</v>
      </c>
      <c r="AS66" s="145">
        <v>0</v>
      </c>
      <c r="AT66" s="145">
        <v>0</v>
      </c>
      <c r="AU66" s="145">
        <v>0</v>
      </c>
      <c r="AV66" s="145">
        <v>0</v>
      </c>
      <c r="AW66" s="195">
        <v>0</v>
      </c>
    </row>
    <row r="67" spans="1:49" x14ac:dyDescent="0.35">
      <c r="A67" s="27" t="s">
        <v>342</v>
      </c>
      <c r="B67" s="3" t="s">
        <v>166</v>
      </c>
      <c r="C67" s="145">
        <f t="shared" si="6"/>
        <v>0</v>
      </c>
      <c r="D67" s="145">
        <v>0</v>
      </c>
      <c r="E67" s="145">
        <v>0</v>
      </c>
      <c r="F67" s="145">
        <v>0</v>
      </c>
      <c r="G67" s="145">
        <v>0</v>
      </c>
      <c r="H67" s="145">
        <v>0</v>
      </c>
      <c r="I67" s="145">
        <v>0</v>
      </c>
      <c r="J67" s="145">
        <v>0</v>
      </c>
      <c r="K67" s="145">
        <v>0</v>
      </c>
      <c r="L67" s="145">
        <v>0</v>
      </c>
      <c r="M67" s="145">
        <v>0</v>
      </c>
      <c r="N67" s="145">
        <v>0</v>
      </c>
      <c r="O67" s="145">
        <v>0</v>
      </c>
      <c r="P67" s="145">
        <v>0</v>
      </c>
      <c r="Q67" s="145">
        <v>0</v>
      </c>
      <c r="R67" s="145">
        <v>0</v>
      </c>
      <c r="S67" s="145">
        <v>0</v>
      </c>
      <c r="T67" s="145">
        <v>0</v>
      </c>
      <c r="U67" s="145">
        <v>0</v>
      </c>
      <c r="V67" s="145">
        <v>0</v>
      </c>
      <c r="W67" s="145">
        <v>0</v>
      </c>
      <c r="X67" s="145">
        <v>0</v>
      </c>
      <c r="Y67" s="145">
        <v>0</v>
      </c>
      <c r="Z67" s="145">
        <v>0</v>
      </c>
      <c r="AA67" s="145">
        <v>0</v>
      </c>
      <c r="AB67" s="145">
        <v>0</v>
      </c>
      <c r="AC67" s="145">
        <v>0</v>
      </c>
      <c r="AD67" s="145">
        <v>0</v>
      </c>
      <c r="AE67" s="145">
        <v>0</v>
      </c>
      <c r="AF67" s="145">
        <v>0</v>
      </c>
      <c r="AG67" s="145">
        <v>0</v>
      </c>
      <c r="AH67" s="145">
        <v>0</v>
      </c>
      <c r="AI67" s="145">
        <v>0</v>
      </c>
      <c r="AJ67" s="145">
        <v>0</v>
      </c>
      <c r="AK67" s="145">
        <v>0</v>
      </c>
      <c r="AL67" s="145">
        <v>0</v>
      </c>
      <c r="AM67" s="145">
        <v>0</v>
      </c>
      <c r="AN67" s="145">
        <v>0</v>
      </c>
      <c r="AO67" s="145">
        <v>0</v>
      </c>
      <c r="AP67" s="145">
        <v>0</v>
      </c>
      <c r="AQ67" s="145">
        <v>0</v>
      </c>
      <c r="AR67" s="145">
        <v>0</v>
      </c>
      <c r="AS67" s="145">
        <v>0</v>
      </c>
      <c r="AT67" s="145">
        <v>0</v>
      </c>
      <c r="AU67" s="145">
        <v>0</v>
      </c>
      <c r="AV67" s="145">
        <v>0</v>
      </c>
      <c r="AW67" s="195">
        <v>0</v>
      </c>
    </row>
    <row r="68" spans="1:49" x14ac:dyDescent="0.35">
      <c r="A68" s="27" t="s">
        <v>342</v>
      </c>
      <c r="B68" s="3" t="s">
        <v>133</v>
      </c>
      <c r="C68" s="4">
        <f t="shared" si="6"/>
        <v>0</v>
      </c>
      <c r="D68" s="3">
        <v>0</v>
      </c>
      <c r="E68" s="3">
        <v>0</v>
      </c>
      <c r="F68" s="3">
        <v>0</v>
      </c>
      <c r="G68" s="3">
        <v>0</v>
      </c>
      <c r="H68" s="3">
        <v>0</v>
      </c>
      <c r="I68" s="3">
        <v>0</v>
      </c>
      <c r="J68" s="3">
        <v>0</v>
      </c>
      <c r="K68" s="3">
        <v>0</v>
      </c>
      <c r="L68" s="3">
        <v>0</v>
      </c>
      <c r="M68" s="3">
        <v>0</v>
      </c>
      <c r="N68" s="3">
        <v>0</v>
      </c>
      <c r="O68" s="3">
        <v>0</v>
      </c>
      <c r="P68" s="3">
        <v>0</v>
      </c>
      <c r="Q68" s="3">
        <v>0</v>
      </c>
      <c r="R68" s="3">
        <v>0</v>
      </c>
      <c r="S68" s="3">
        <v>0</v>
      </c>
      <c r="T68" s="3">
        <v>0</v>
      </c>
      <c r="U68" s="3">
        <v>0</v>
      </c>
      <c r="V68" s="3">
        <v>0</v>
      </c>
      <c r="W68" s="3">
        <v>0</v>
      </c>
      <c r="X68" s="3">
        <v>0</v>
      </c>
      <c r="Y68" s="3">
        <v>0</v>
      </c>
      <c r="Z68" s="3">
        <v>0</v>
      </c>
      <c r="AA68" s="3">
        <v>0</v>
      </c>
      <c r="AB68" s="3">
        <v>0</v>
      </c>
      <c r="AC68" s="3">
        <v>0</v>
      </c>
      <c r="AD68" s="3">
        <v>0</v>
      </c>
      <c r="AE68" s="3">
        <v>0</v>
      </c>
      <c r="AF68" s="3">
        <v>0</v>
      </c>
      <c r="AG68" s="3">
        <v>0</v>
      </c>
      <c r="AH68" s="3">
        <v>0</v>
      </c>
      <c r="AI68" s="3">
        <v>0</v>
      </c>
      <c r="AJ68" s="3">
        <v>0</v>
      </c>
      <c r="AK68" s="3">
        <v>0</v>
      </c>
      <c r="AL68" s="3">
        <v>0</v>
      </c>
      <c r="AM68" s="3">
        <v>0</v>
      </c>
      <c r="AN68" s="3">
        <v>0</v>
      </c>
      <c r="AO68" s="3">
        <v>0</v>
      </c>
      <c r="AP68" s="3">
        <v>0</v>
      </c>
      <c r="AQ68" s="3">
        <v>0</v>
      </c>
      <c r="AR68" s="3">
        <v>0</v>
      </c>
      <c r="AS68" s="3">
        <v>0</v>
      </c>
      <c r="AT68" s="3">
        <v>0</v>
      </c>
      <c r="AU68" s="3">
        <v>0</v>
      </c>
      <c r="AV68" s="3">
        <v>0</v>
      </c>
      <c r="AW68" s="10">
        <v>0</v>
      </c>
    </row>
    <row r="69" spans="1:49" x14ac:dyDescent="0.35">
      <c r="A69" s="27" t="s">
        <v>342</v>
      </c>
      <c r="B69" s="3" t="s">
        <v>167</v>
      </c>
      <c r="C69" s="4">
        <f t="shared" si="6"/>
        <v>0</v>
      </c>
      <c r="D69" s="4">
        <v>0</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16">
        <v>0</v>
      </c>
    </row>
    <row r="70" spans="1:49" x14ac:dyDescent="0.35">
      <c r="A70" s="27" t="s">
        <v>342</v>
      </c>
      <c r="B70" s="3" t="s">
        <v>132</v>
      </c>
      <c r="C70" s="4">
        <f t="shared" si="6"/>
        <v>0</v>
      </c>
      <c r="D70" s="3">
        <v>0</v>
      </c>
      <c r="E70" s="3">
        <v>0</v>
      </c>
      <c r="F70" s="3">
        <v>0</v>
      </c>
      <c r="G70" s="3">
        <v>0</v>
      </c>
      <c r="H70" s="3">
        <v>0</v>
      </c>
      <c r="I70" s="3">
        <v>0</v>
      </c>
      <c r="J70" s="3">
        <v>0</v>
      </c>
      <c r="K70" s="3">
        <v>0</v>
      </c>
      <c r="L70" s="3">
        <v>0</v>
      </c>
      <c r="M70" s="3">
        <v>0</v>
      </c>
      <c r="N70" s="3">
        <v>0</v>
      </c>
      <c r="O70" s="3">
        <v>0</v>
      </c>
      <c r="P70" s="3">
        <v>0</v>
      </c>
      <c r="Q70" s="3">
        <v>0</v>
      </c>
      <c r="R70" s="3">
        <v>0</v>
      </c>
      <c r="S70" s="3">
        <v>0</v>
      </c>
      <c r="T70" s="3">
        <v>0</v>
      </c>
      <c r="U70" s="3">
        <v>0</v>
      </c>
      <c r="V70" s="3">
        <v>0</v>
      </c>
      <c r="W70" s="3">
        <v>0</v>
      </c>
      <c r="X70" s="3">
        <v>0</v>
      </c>
      <c r="Y70" s="3">
        <v>0</v>
      </c>
      <c r="Z70" s="3">
        <v>0</v>
      </c>
      <c r="AA70" s="3">
        <v>0</v>
      </c>
      <c r="AB70" s="3">
        <v>0</v>
      </c>
      <c r="AC70" s="3">
        <v>0</v>
      </c>
      <c r="AD70" s="3">
        <v>0</v>
      </c>
      <c r="AE70" s="3">
        <v>0</v>
      </c>
      <c r="AF70" s="3">
        <v>0</v>
      </c>
      <c r="AG70" s="3">
        <v>0</v>
      </c>
      <c r="AH70" s="3">
        <v>0</v>
      </c>
      <c r="AI70" s="3">
        <v>0</v>
      </c>
      <c r="AJ70" s="3">
        <v>0</v>
      </c>
      <c r="AK70" s="3">
        <v>0</v>
      </c>
      <c r="AL70" s="3">
        <v>0</v>
      </c>
      <c r="AM70" s="3">
        <v>0</v>
      </c>
      <c r="AN70" s="3">
        <v>0</v>
      </c>
      <c r="AO70" s="3">
        <v>0</v>
      </c>
      <c r="AP70" s="3">
        <v>0</v>
      </c>
      <c r="AQ70" s="3">
        <v>0</v>
      </c>
      <c r="AR70" s="3">
        <v>0</v>
      </c>
      <c r="AS70" s="3">
        <v>0</v>
      </c>
      <c r="AT70" s="3">
        <v>0</v>
      </c>
      <c r="AU70" s="3">
        <v>0</v>
      </c>
      <c r="AV70" s="3">
        <v>0</v>
      </c>
      <c r="AW70" s="10">
        <v>0</v>
      </c>
    </row>
    <row r="71" spans="1:49" x14ac:dyDescent="0.35">
      <c r="A71" s="27" t="s">
        <v>338</v>
      </c>
      <c r="B71" s="3" t="s">
        <v>162</v>
      </c>
      <c r="C71" s="145">
        <f t="shared" si="6"/>
        <v>33.217391304347828</v>
      </c>
      <c r="D71" s="145">
        <v>9</v>
      </c>
      <c r="E71" s="145">
        <v>16</v>
      </c>
      <c r="F71" s="145">
        <v>18</v>
      </c>
      <c r="G71" s="145">
        <v>32</v>
      </c>
      <c r="H71" s="145">
        <v>0</v>
      </c>
      <c r="I71" s="145">
        <v>3</v>
      </c>
      <c r="J71" s="145">
        <v>20</v>
      </c>
      <c r="K71" s="145">
        <v>60</v>
      </c>
      <c r="L71" s="145">
        <v>44</v>
      </c>
      <c r="M71" s="145">
        <v>15</v>
      </c>
      <c r="N71" s="145">
        <v>23</v>
      </c>
      <c r="O71" s="145">
        <v>38</v>
      </c>
      <c r="P71" s="145">
        <v>8</v>
      </c>
      <c r="Q71" s="145">
        <v>4</v>
      </c>
      <c r="R71" s="145">
        <v>53</v>
      </c>
      <c r="S71" s="145">
        <v>4</v>
      </c>
      <c r="T71" s="145">
        <v>0</v>
      </c>
      <c r="U71" s="145">
        <v>105</v>
      </c>
      <c r="V71" s="145">
        <v>3</v>
      </c>
      <c r="W71" s="145">
        <v>18</v>
      </c>
      <c r="X71" s="145">
        <v>25</v>
      </c>
      <c r="Y71" s="145">
        <v>33</v>
      </c>
      <c r="Z71" s="145">
        <v>124</v>
      </c>
      <c r="AA71" s="145">
        <v>304</v>
      </c>
      <c r="AB71" s="145">
        <v>206</v>
      </c>
      <c r="AC71" s="145">
        <v>154</v>
      </c>
      <c r="AD71" s="145">
        <v>153</v>
      </c>
      <c r="AE71" s="145">
        <v>4</v>
      </c>
      <c r="AF71" s="145">
        <v>0</v>
      </c>
      <c r="AG71" s="145">
        <v>4</v>
      </c>
      <c r="AH71" s="145">
        <v>6</v>
      </c>
      <c r="AI71" s="145">
        <v>0</v>
      </c>
      <c r="AJ71" s="145">
        <v>8</v>
      </c>
      <c r="AK71" s="145">
        <v>0</v>
      </c>
      <c r="AL71" s="145">
        <v>0</v>
      </c>
      <c r="AM71" s="145">
        <v>0</v>
      </c>
      <c r="AN71" s="145">
        <v>0</v>
      </c>
      <c r="AO71" s="145">
        <v>0</v>
      </c>
      <c r="AP71" s="145">
        <v>4</v>
      </c>
      <c r="AQ71" s="145">
        <v>20</v>
      </c>
      <c r="AR71" s="145">
        <v>0</v>
      </c>
      <c r="AS71" s="145">
        <v>0</v>
      </c>
      <c r="AT71" s="145">
        <v>3</v>
      </c>
      <c r="AU71" s="145">
        <v>7</v>
      </c>
      <c r="AV71" s="145">
        <v>0</v>
      </c>
      <c r="AW71" s="195">
        <v>0</v>
      </c>
    </row>
    <row r="72" spans="1:49" x14ac:dyDescent="0.35">
      <c r="A72" s="27" t="s">
        <v>338</v>
      </c>
      <c r="B72" s="3" t="s">
        <v>166</v>
      </c>
      <c r="C72" s="145">
        <f t="shared" si="6"/>
        <v>13.630434782608695</v>
      </c>
      <c r="D72" s="145">
        <v>5</v>
      </c>
      <c r="E72" s="145">
        <v>4</v>
      </c>
      <c r="F72" s="145">
        <v>4</v>
      </c>
      <c r="G72" s="145">
        <v>16</v>
      </c>
      <c r="H72" s="145">
        <v>0</v>
      </c>
      <c r="I72" s="145">
        <v>3</v>
      </c>
      <c r="J72" s="145">
        <v>20</v>
      </c>
      <c r="K72" s="145">
        <v>30</v>
      </c>
      <c r="L72" s="145">
        <v>15</v>
      </c>
      <c r="M72" s="145">
        <v>5</v>
      </c>
      <c r="N72" s="145">
        <v>12</v>
      </c>
      <c r="O72" s="145">
        <v>8</v>
      </c>
      <c r="P72" s="145">
        <v>4</v>
      </c>
      <c r="Q72" s="145">
        <v>4</v>
      </c>
      <c r="R72" s="145">
        <v>26</v>
      </c>
      <c r="S72" s="145">
        <v>4</v>
      </c>
      <c r="T72" s="145">
        <v>0</v>
      </c>
      <c r="U72" s="145">
        <v>35</v>
      </c>
      <c r="V72" s="145">
        <v>3</v>
      </c>
      <c r="W72" s="145">
        <v>6</v>
      </c>
      <c r="X72" s="145">
        <v>6</v>
      </c>
      <c r="Y72" s="145">
        <v>17</v>
      </c>
      <c r="Z72" s="145">
        <v>41</v>
      </c>
      <c r="AA72" s="145">
        <v>76</v>
      </c>
      <c r="AB72" s="145">
        <v>103</v>
      </c>
      <c r="AC72" s="145">
        <v>77</v>
      </c>
      <c r="AD72" s="145">
        <v>51</v>
      </c>
      <c r="AE72" s="145">
        <v>4</v>
      </c>
      <c r="AF72" s="145">
        <v>0</v>
      </c>
      <c r="AG72" s="145">
        <v>4</v>
      </c>
      <c r="AH72" s="145">
        <v>6</v>
      </c>
      <c r="AI72" s="145">
        <v>0</v>
      </c>
      <c r="AJ72" s="145">
        <v>8</v>
      </c>
      <c r="AK72" s="145">
        <v>0</v>
      </c>
      <c r="AL72" s="145">
        <v>0</v>
      </c>
      <c r="AM72" s="145">
        <v>0</v>
      </c>
      <c r="AN72" s="145">
        <v>0</v>
      </c>
      <c r="AO72" s="145">
        <v>0</v>
      </c>
      <c r="AP72" s="145">
        <v>4</v>
      </c>
      <c r="AQ72" s="145">
        <v>20</v>
      </c>
      <c r="AR72" s="145">
        <v>0</v>
      </c>
      <c r="AS72" s="145">
        <v>0</v>
      </c>
      <c r="AT72" s="145">
        <v>2</v>
      </c>
      <c r="AU72" s="145">
        <v>4</v>
      </c>
      <c r="AV72" s="145">
        <v>0</v>
      </c>
      <c r="AW72" s="195">
        <v>0</v>
      </c>
    </row>
    <row r="73" spans="1:49" x14ac:dyDescent="0.35">
      <c r="A73" s="27" t="s">
        <v>338</v>
      </c>
      <c r="B73" s="3" t="s">
        <v>133</v>
      </c>
      <c r="C73" s="4">
        <f t="shared" si="6"/>
        <v>0</v>
      </c>
      <c r="D73" s="3">
        <v>0</v>
      </c>
      <c r="E73" s="3">
        <v>0</v>
      </c>
      <c r="F73" s="3">
        <v>0</v>
      </c>
      <c r="G73" s="3">
        <v>0</v>
      </c>
      <c r="H73" s="3">
        <v>0</v>
      </c>
      <c r="I73" s="3">
        <v>0</v>
      </c>
      <c r="J73" s="3">
        <v>0</v>
      </c>
      <c r="K73" s="3">
        <v>0</v>
      </c>
      <c r="L73" s="3">
        <v>0</v>
      </c>
      <c r="M73" s="3">
        <v>0</v>
      </c>
      <c r="N73" s="3">
        <v>0</v>
      </c>
      <c r="O73" s="3">
        <v>0</v>
      </c>
      <c r="P73" s="3">
        <v>0</v>
      </c>
      <c r="Q73" s="3">
        <v>0</v>
      </c>
      <c r="R73" s="3">
        <v>0</v>
      </c>
      <c r="S73" s="3">
        <v>0</v>
      </c>
      <c r="T73" s="3">
        <v>0</v>
      </c>
      <c r="U73" s="3">
        <v>0</v>
      </c>
      <c r="V73" s="3">
        <v>0</v>
      </c>
      <c r="W73" s="3">
        <v>0</v>
      </c>
      <c r="X73" s="3">
        <v>0</v>
      </c>
      <c r="Y73" s="3">
        <v>0</v>
      </c>
      <c r="Z73" s="3">
        <v>0</v>
      </c>
      <c r="AA73" s="3">
        <v>0</v>
      </c>
      <c r="AB73" s="3">
        <v>0</v>
      </c>
      <c r="AC73" s="3">
        <v>0</v>
      </c>
      <c r="AD73" s="3">
        <v>0</v>
      </c>
      <c r="AE73" s="3">
        <v>0</v>
      </c>
      <c r="AF73" s="3">
        <v>0</v>
      </c>
      <c r="AG73" s="3">
        <v>0</v>
      </c>
      <c r="AH73" s="3">
        <v>0</v>
      </c>
      <c r="AI73" s="3">
        <v>0</v>
      </c>
      <c r="AJ73" s="3">
        <v>0</v>
      </c>
      <c r="AK73" s="3">
        <v>0</v>
      </c>
      <c r="AL73" s="3">
        <v>0</v>
      </c>
      <c r="AM73" s="3">
        <v>0</v>
      </c>
      <c r="AN73" s="3">
        <v>0</v>
      </c>
      <c r="AO73" s="3">
        <v>0</v>
      </c>
      <c r="AP73" s="3">
        <v>0</v>
      </c>
      <c r="AQ73" s="3">
        <v>0</v>
      </c>
      <c r="AR73" s="3">
        <v>0</v>
      </c>
      <c r="AS73" s="3">
        <v>0</v>
      </c>
      <c r="AT73" s="3">
        <v>0</v>
      </c>
      <c r="AU73" s="3">
        <v>0</v>
      </c>
      <c r="AV73" s="3">
        <v>0</v>
      </c>
      <c r="AW73" s="10">
        <v>0</v>
      </c>
    </row>
    <row r="74" spans="1:49" x14ac:dyDescent="0.35">
      <c r="A74" s="27" t="s">
        <v>338</v>
      </c>
      <c r="B74" s="3" t="s">
        <v>167</v>
      </c>
      <c r="C74" s="4">
        <f t="shared" si="6"/>
        <v>0</v>
      </c>
      <c r="D74" s="4">
        <v>0</v>
      </c>
      <c r="E74" s="4">
        <v>0</v>
      </c>
      <c r="F74" s="4">
        <v>0</v>
      </c>
      <c r="G74" s="4">
        <v>0</v>
      </c>
      <c r="H74" s="4">
        <v>0</v>
      </c>
      <c r="I74" s="4">
        <v>0</v>
      </c>
      <c r="J74" s="4">
        <v>0</v>
      </c>
      <c r="K74" s="4">
        <v>0</v>
      </c>
      <c r="L74" s="4">
        <v>0</v>
      </c>
      <c r="M74" s="4">
        <v>0</v>
      </c>
      <c r="N74" s="4">
        <v>0</v>
      </c>
      <c r="O74" s="4">
        <v>0</v>
      </c>
      <c r="P74" s="4">
        <v>0</v>
      </c>
      <c r="Q74" s="4">
        <v>0</v>
      </c>
      <c r="R74" s="4">
        <v>0</v>
      </c>
      <c r="S74" s="4">
        <v>0</v>
      </c>
      <c r="T74" s="4">
        <v>0</v>
      </c>
      <c r="U74" s="4">
        <v>0</v>
      </c>
      <c r="V74" s="4">
        <v>0</v>
      </c>
      <c r="W74" s="4">
        <v>0</v>
      </c>
      <c r="X74" s="4">
        <v>0</v>
      </c>
      <c r="Y74" s="4">
        <v>0</v>
      </c>
      <c r="Z74" s="4">
        <v>0</v>
      </c>
      <c r="AA74" s="4">
        <v>0</v>
      </c>
      <c r="AB74" s="4">
        <v>0</v>
      </c>
      <c r="AC74" s="4">
        <v>0</v>
      </c>
      <c r="AD74" s="4">
        <v>0</v>
      </c>
      <c r="AE74" s="4">
        <v>0</v>
      </c>
      <c r="AF74" s="4">
        <v>0</v>
      </c>
      <c r="AG74" s="4">
        <v>0</v>
      </c>
      <c r="AH74" s="4">
        <v>0</v>
      </c>
      <c r="AI74" s="4">
        <v>0</v>
      </c>
      <c r="AJ74" s="4">
        <v>0</v>
      </c>
      <c r="AK74" s="4">
        <v>0</v>
      </c>
      <c r="AL74" s="4">
        <v>0</v>
      </c>
      <c r="AM74" s="4">
        <v>0</v>
      </c>
      <c r="AN74" s="4">
        <v>0</v>
      </c>
      <c r="AO74" s="4">
        <v>0</v>
      </c>
      <c r="AP74" s="4">
        <v>0</v>
      </c>
      <c r="AQ74" s="4">
        <v>0</v>
      </c>
      <c r="AR74" s="4">
        <v>0</v>
      </c>
      <c r="AS74" s="4">
        <v>0</v>
      </c>
      <c r="AT74" s="4">
        <v>0</v>
      </c>
      <c r="AU74" s="4">
        <v>0</v>
      </c>
      <c r="AV74" s="4">
        <v>0</v>
      </c>
      <c r="AW74" s="16">
        <v>0</v>
      </c>
    </row>
    <row r="75" spans="1:49" x14ac:dyDescent="0.35">
      <c r="A75" s="27" t="s">
        <v>338</v>
      </c>
      <c r="B75" s="3" t="s">
        <v>132</v>
      </c>
      <c r="C75" s="4">
        <f t="shared" si="6"/>
        <v>1.7173913043478262</v>
      </c>
      <c r="D75" s="3">
        <v>2</v>
      </c>
      <c r="E75" s="3">
        <v>4</v>
      </c>
      <c r="F75" s="3">
        <v>5</v>
      </c>
      <c r="G75" s="3">
        <v>2</v>
      </c>
      <c r="H75" s="3">
        <v>0</v>
      </c>
      <c r="I75" s="3">
        <v>1</v>
      </c>
      <c r="J75" s="3">
        <v>1</v>
      </c>
      <c r="K75" s="3">
        <v>2</v>
      </c>
      <c r="L75" s="3">
        <v>3</v>
      </c>
      <c r="M75" s="3">
        <v>3</v>
      </c>
      <c r="N75" s="3">
        <v>2</v>
      </c>
      <c r="O75" s="3">
        <v>5</v>
      </c>
      <c r="P75" s="3">
        <v>2</v>
      </c>
      <c r="Q75" s="3">
        <v>1</v>
      </c>
      <c r="R75" s="3">
        <v>2</v>
      </c>
      <c r="S75" s="3">
        <v>1</v>
      </c>
      <c r="T75" s="3">
        <v>1</v>
      </c>
      <c r="U75" s="3">
        <v>3</v>
      </c>
      <c r="V75" s="3">
        <v>1</v>
      </c>
      <c r="W75" s="3">
        <v>3</v>
      </c>
      <c r="X75" s="3">
        <v>4</v>
      </c>
      <c r="Y75" s="3">
        <v>2</v>
      </c>
      <c r="Z75" s="3">
        <v>3</v>
      </c>
      <c r="AA75" s="3">
        <v>4</v>
      </c>
      <c r="AB75" s="3">
        <v>2</v>
      </c>
      <c r="AC75" s="3">
        <v>2</v>
      </c>
      <c r="AD75" s="3">
        <v>3</v>
      </c>
      <c r="AE75" s="3">
        <v>1</v>
      </c>
      <c r="AF75" s="3">
        <v>1</v>
      </c>
      <c r="AG75" s="3">
        <v>1</v>
      </c>
      <c r="AH75" s="3">
        <v>1</v>
      </c>
      <c r="AI75" s="3">
        <v>0</v>
      </c>
      <c r="AJ75" s="3">
        <v>1</v>
      </c>
      <c r="AK75" s="3">
        <v>0</v>
      </c>
      <c r="AL75" s="3">
        <v>0</v>
      </c>
      <c r="AM75" s="3">
        <v>2</v>
      </c>
      <c r="AN75" s="3">
        <v>0</v>
      </c>
      <c r="AO75" s="3">
        <v>2</v>
      </c>
      <c r="AP75" s="3">
        <v>1</v>
      </c>
      <c r="AQ75" s="3">
        <v>1</v>
      </c>
      <c r="AR75" s="3">
        <v>0</v>
      </c>
      <c r="AS75" s="3">
        <v>0</v>
      </c>
      <c r="AT75" s="3">
        <v>2</v>
      </c>
      <c r="AU75" s="3">
        <v>2</v>
      </c>
      <c r="AV75" s="3">
        <v>0</v>
      </c>
      <c r="AW75" s="10">
        <v>0</v>
      </c>
    </row>
    <row r="76" spans="1:49" s="42" customFormat="1" x14ac:dyDescent="0.35">
      <c r="A76" s="54" t="s">
        <v>339</v>
      </c>
      <c r="B76" s="21" t="s">
        <v>162</v>
      </c>
      <c r="C76" s="145">
        <f t="shared" si="6"/>
        <v>247119.84782608695</v>
      </c>
      <c r="D76" s="145">
        <v>193841</v>
      </c>
      <c r="E76" s="145">
        <v>196871</v>
      </c>
      <c r="F76" s="145">
        <v>210285</v>
      </c>
      <c r="G76" s="145">
        <v>180686</v>
      </c>
      <c r="H76" s="145">
        <v>207709</v>
      </c>
      <c r="I76" s="145">
        <v>216309</v>
      </c>
      <c r="J76" s="145">
        <v>197206</v>
      </c>
      <c r="K76" s="145">
        <v>237401</v>
      </c>
      <c r="L76" s="145">
        <v>225842</v>
      </c>
      <c r="M76" s="145">
        <v>248867</v>
      </c>
      <c r="N76" s="145">
        <v>220543</v>
      </c>
      <c r="O76" s="145">
        <v>231528</v>
      </c>
      <c r="P76" s="145">
        <v>281497</v>
      </c>
      <c r="Q76" s="145">
        <v>237313</v>
      </c>
      <c r="R76" s="145">
        <v>263974</v>
      </c>
      <c r="S76" s="145">
        <v>244333</v>
      </c>
      <c r="T76" s="145">
        <v>248531</v>
      </c>
      <c r="U76" s="145">
        <v>252625</v>
      </c>
      <c r="V76" s="145">
        <v>249253</v>
      </c>
      <c r="W76" s="145">
        <v>266953</v>
      </c>
      <c r="X76" s="145">
        <v>231804</v>
      </c>
      <c r="Y76" s="145">
        <v>275802</v>
      </c>
      <c r="Z76" s="145">
        <v>254640</v>
      </c>
      <c r="AA76" s="145">
        <v>251956</v>
      </c>
      <c r="AB76" s="145">
        <v>293201</v>
      </c>
      <c r="AC76" s="145">
        <v>264016</v>
      </c>
      <c r="AD76" s="145">
        <v>309228</v>
      </c>
      <c r="AE76" s="145">
        <v>303505</v>
      </c>
      <c r="AF76" s="145">
        <v>286871</v>
      </c>
      <c r="AG76" s="145">
        <v>293463</v>
      </c>
      <c r="AH76" s="145">
        <v>310309</v>
      </c>
      <c r="AI76" s="145">
        <v>330587</v>
      </c>
      <c r="AJ76" s="145">
        <v>310477</v>
      </c>
      <c r="AK76" s="145">
        <v>318893</v>
      </c>
      <c r="AL76" s="145">
        <v>292557</v>
      </c>
      <c r="AM76" s="145">
        <v>322843</v>
      </c>
      <c r="AN76" s="145">
        <v>338785</v>
      </c>
      <c r="AO76" s="145">
        <v>310495</v>
      </c>
      <c r="AP76" s="145">
        <v>262811</v>
      </c>
      <c r="AQ76" s="145">
        <v>149922</v>
      </c>
      <c r="AR76" s="145">
        <v>134154</v>
      </c>
      <c r="AS76" s="145">
        <v>165002</v>
      </c>
      <c r="AT76" s="145">
        <v>173103</v>
      </c>
      <c r="AU76" s="145">
        <v>179721</v>
      </c>
      <c r="AV76" s="145">
        <v>191708</v>
      </c>
      <c r="AW76" s="195">
        <v>200093</v>
      </c>
    </row>
    <row r="77" spans="1:49" x14ac:dyDescent="0.35">
      <c r="A77" s="27" t="s">
        <v>339</v>
      </c>
      <c r="B77" s="3" t="s">
        <v>166</v>
      </c>
      <c r="C77" s="145">
        <f t="shared" si="6"/>
        <v>532.195652173913</v>
      </c>
      <c r="D77" s="145">
        <v>349</v>
      </c>
      <c r="E77" s="145">
        <v>353</v>
      </c>
      <c r="F77" s="145">
        <v>397</v>
      </c>
      <c r="G77" s="145">
        <v>362</v>
      </c>
      <c r="H77" s="145">
        <v>383</v>
      </c>
      <c r="I77" s="145">
        <v>414</v>
      </c>
      <c r="J77" s="145">
        <v>427</v>
      </c>
      <c r="K77" s="145">
        <v>465</v>
      </c>
      <c r="L77" s="145">
        <v>438</v>
      </c>
      <c r="M77" s="145">
        <v>486</v>
      </c>
      <c r="N77" s="145">
        <v>437</v>
      </c>
      <c r="O77" s="145">
        <v>449</v>
      </c>
      <c r="P77" s="145">
        <v>484</v>
      </c>
      <c r="Q77" s="145">
        <v>442</v>
      </c>
      <c r="R77" s="145">
        <v>500</v>
      </c>
      <c r="S77" s="145">
        <v>454</v>
      </c>
      <c r="T77" s="145">
        <v>454</v>
      </c>
      <c r="U77" s="145">
        <v>494</v>
      </c>
      <c r="V77" s="145">
        <v>492</v>
      </c>
      <c r="W77" s="145">
        <v>537</v>
      </c>
      <c r="X77" s="145">
        <v>485</v>
      </c>
      <c r="Y77" s="145">
        <v>513</v>
      </c>
      <c r="Z77" s="145">
        <v>506</v>
      </c>
      <c r="AA77" s="145">
        <v>522</v>
      </c>
      <c r="AB77" s="145">
        <v>537</v>
      </c>
      <c r="AC77" s="145">
        <v>510</v>
      </c>
      <c r="AD77" s="145">
        <v>586</v>
      </c>
      <c r="AE77" s="145">
        <v>597</v>
      </c>
      <c r="AF77" s="145">
        <v>560</v>
      </c>
      <c r="AG77" s="145">
        <v>587</v>
      </c>
      <c r="AH77" s="145">
        <v>637</v>
      </c>
      <c r="AI77" s="145">
        <v>660</v>
      </c>
      <c r="AJ77" s="145">
        <v>636</v>
      </c>
      <c r="AK77" s="145">
        <v>669</v>
      </c>
      <c r="AL77" s="145">
        <v>624</v>
      </c>
      <c r="AM77" s="145">
        <v>631</v>
      </c>
      <c r="AN77" s="145">
        <v>653</v>
      </c>
      <c r="AO77" s="145">
        <v>629</v>
      </c>
      <c r="AP77" s="145">
        <v>662</v>
      </c>
      <c r="AQ77" s="145">
        <v>828</v>
      </c>
      <c r="AR77" s="145">
        <v>688</v>
      </c>
      <c r="AS77" s="145">
        <v>630</v>
      </c>
      <c r="AT77" s="145">
        <v>569</v>
      </c>
      <c r="AU77" s="145">
        <v>582</v>
      </c>
      <c r="AV77" s="145">
        <v>567</v>
      </c>
      <c r="AW77" s="195">
        <v>596</v>
      </c>
    </row>
    <row r="78" spans="1:49" x14ac:dyDescent="0.35">
      <c r="A78" s="27" t="s">
        <v>339</v>
      </c>
      <c r="B78" s="3" t="s">
        <v>133</v>
      </c>
      <c r="C78" s="4">
        <f t="shared" si="6"/>
        <v>4439.630434782609</v>
      </c>
      <c r="D78" s="4">
        <v>3976</v>
      </c>
      <c r="E78" s="4">
        <v>4007</v>
      </c>
      <c r="F78" s="4">
        <v>4213</v>
      </c>
      <c r="G78" s="4">
        <v>3586</v>
      </c>
      <c r="H78" s="4">
        <v>4030</v>
      </c>
      <c r="I78" s="4">
        <v>4245</v>
      </c>
      <c r="J78" s="4">
        <v>3727</v>
      </c>
      <c r="K78" s="4">
        <v>4589</v>
      </c>
      <c r="L78" s="4">
        <v>4241</v>
      </c>
      <c r="M78" s="4">
        <v>4804</v>
      </c>
      <c r="N78" s="4">
        <v>4361</v>
      </c>
      <c r="O78" s="4">
        <v>4559</v>
      </c>
      <c r="P78" s="4">
        <v>5524</v>
      </c>
      <c r="Q78" s="4">
        <v>4617</v>
      </c>
      <c r="R78" s="4">
        <v>5130</v>
      </c>
      <c r="S78" s="4">
        <v>4751</v>
      </c>
      <c r="T78" s="4">
        <v>4747</v>
      </c>
      <c r="U78" s="4">
        <v>4550</v>
      </c>
      <c r="V78" s="4">
        <v>4611</v>
      </c>
      <c r="W78" s="4">
        <v>5141</v>
      </c>
      <c r="X78" s="4">
        <v>4322</v>
      </c>
      <c r="Y78" s="4">
        <v>5120</v>
      </c>
      <c r="Z78" s="4">
        <v>4663</v>
      </c>
      <c r="AA78" s="4">
        <v>4464</v>
      </c>
      <c r="AB78" s="4">
        <v>5248</v>
      </c>
      <c r="AC78" s="4">
        <v>4709</v>
      </c>
      <c r="AD78" s="4">
        <v>5579</v>
      </c>
      <c r="AE78" s="4">
        <v>5493</v>
      </c>
      <c r="AF78" s="4">
        <v>5121</v>
      </c>
      <c r="AG78" s="4">
        <v>5011</v>
      </c>
      <c r="AH78" s="4">
        <v>5290</v>
      </c>
      <c r="AI78" s="4">
        <v>5501</v>
      </c>
      <c r="AJ78" s="4">
        <v>5193</v>
      </c>
      <c r="AK78" s="4">
        <v>5461</v>
      </c>
      <c r="AL78" s="4">
        <v>4852</v>
      </c>
      <c r="AM78" s="4">
        <v>5383</v>
      </c>
      <c r="AN78" s="4">
        <v>5780</v>
      </c>
      <c r="AO78" s="4">
        <v>5283</v>
      </c>
      <c r="AP78" s="4">
        <v>4082</v>
      </c>
      <c r="AQ78" s="4">
        <v>1955</v>
      </c>
      <c r="AR78" s="4">
        <v>1811</v>
      </c>
      <c r="AS78" s="4">
        <v>2610</v>
      </c>
      <c r="AT78" s="4">
        <v>2702</v>
      </c>
      <c r="AU78" s="4">
        <v>2799</v>
      </c>
      <c r="AV78" s="4">
        <v>3092</v>
      </c>
      <c r="AW78" s="16">
        <v>3290</v>
      </c>
    </row>
    <row r="79" spans="1:49" x14ac:dyDescent="0.35">
      <c r="A79" s="27" t="s">
        <v>339</v>
      </c>
      <c r="B79" s="3" t="s">
        <v>167</v>
      </c>
      <c r="C79" s="4">
        <f t="shared" si="6"/>
        <v>80384.111852230679</v>
      </c>
      <c r="D79" s="4">
        <v>62901</v>
      </c>
      <c r="E79" s="4">
        <v>63960</v>
      </c>
      <c r="F79" s="4">
        <v>68397</v>
      </c>
      <c r="G79" s="4">
        <v>58643</v>
      </c>
      <c r="H79" s="4">
        <v>67454</v>
      </c>
      <c r="I79" s="4">
        <v>69568</v>
      </c>
      <c r="J79" s="4">
        <v>64128</v>
      </c>
      <c r="K79" s="4">
        <v>77147.133637136809</v>
      </c>
      <c r="L79" s="4">
        <v>73995</v>
      </c>
      <c r="M79" s="4">
        <v>80874.269915032113</v>
      </c>
      <c r="N79" s="4">
        <v>70966</v>
      </c>
      <c r="O79" s="4">
        <v>74917.129039139254</v>
      </c>
      <c r="P79" s="4">
        <v>89600</v>
      </c>
      <c r="Q79" s="4">
        <v>75729</v>
      </c>
      <c r="R79" s="4">
        <v>83705</v>
      </c>
      <c r="S79" s="4">
        <v>77406</v>
      </c>
      <c r="T79" s="4">
        <v>79016</v>
      </c>
      <c r="U79" s="4">
        <v>80550</v>
      </c>
      <c r="V79" s="4">
        <v>80126</v>
      </c>
      <c r="W79" s="4">
        <v>85842</v>
      </c>
      <c r="X79" s="4">
        <v>75010</v>
      </c>
      <c r="Y79" s="4">
        <v>89958</v>
      </c>
      <c r="Z79" s="4">
        <v>83159</v>
      </c>
      <c r="AA79" s="4">
        <v>82371</v>
      </c>
      <c r="AB79" s="4">
        <v>93669</v>
      </c>
      <c r="AC79" s="4">
        <v>84759</v>
      </c>
      <c r="AD79" s="4">
        <v>98173</v>
      </c>
      <c r="AE79" s="4">
        <v>96580</v>
      </c>
      <c r="AF79" s="4">
        <v>91695</v>
      </c>
      <c r="AG79" s="4">
        <v>94523</v>
      </c>
      <c r="AH79" s="4">
        <v>100381.64878384868</v>
      </c>
      <c r="AI79" s="4">
        <v>107668</v>
      </c>
      <c r="AJ79" s="4">
        <v>101466.85210615078</v>
      </c>
      <c r="AK79" s="4">
        <v>102631</v>
      </c>
      <c r="AL79" s="4">
        <v>94471</v>
      </c>
      <c r="AM79" s="4">
        <v>104471</v>
      </c>
      <c r="AN79" s="4">
        <v>109340.11172130377</v>
      </c>
      <c r="AO79" s="4">
        <v>99934</v>
      </c>
      <c r="AP79" s="4">
        <v>85686</v>
      </c>
      <c r="AQ79" s="4">
        <v>49812</v>
      </c>
      <c r="AR79" s="4">
        <v>44327</v>
      </c>
      <c r="AS79" s="4">
        <v>58360</v>
      </c>
      <c r="AT79" s="4">
        <v>61476</v>
      </c>
      <c r="AU79" s="4">
        <v>63878</v>
      </c>
      <c r="AV79" s="4">
        <v>67969</v>
      </c>
      <c r="AW79" s="16">
        <v>70976</v>
      </c>
    </row>
    <row r="80" spans="1:49" ht="15" thickBot="1" x14ac:dyDescent="0.4">
      <c r="A80" s="7" t="s">
        <v>339</v>
      </c>
      <c r="B80" s="8" t="s">
        <v>132</v>
      </c>
      <c r="C80" s="22">
        <f t="shared" si="6"/>
        <v>475.19565217391306</v>
      </c>
      <c r="D80" s="22">
        <v>556</v>
      </c>
      <c r="E80" s="22">
        <v>557</v>
      </c>
      <c r="F80" s="22">
        <v>530</v>
      </c>
      <c r="G80" s="22">
        <v>499</v>
      </c>
      <c r="H80" s="22">
        <v>542</v>
      </c>
      <c r="I80" s="22">
        <v>523</v>
      </c>
      <c r="J80" s="22">
        <v>462</v>
      </c>
      <c r="K80" s="22">
        <v>511</v>
      </c>
      <c r="L80" s="22">
        <v>516</v>
      </c>
      <c r="M80" s="22">
        <v>512</v>
      </c>
      <c r="N80" s="22">
        <v>505</v>
      </c>
      <c r="O80" s="22">
        <v>516</v>
      </c>
      <c r="P80" s="22">
        <v>582</v>
      </c>
      <c r="Q80" s="22">
        <v>537</v>
      </c>
      <c r="R80" s="22">
        <v>528</v>
      </c>
      <c r="S80" s="22">
        <v>538</v>
      </c>
      <c r="T80" s="22">
        <v>547</v>
      </c>
      <c r="U80" s="22">
        <v>511</v>
      </c>
      <c r="V80" s="22">
        <v>507</v>
      </c>
      <c r="W80" s="22">
        <v>497</v>
      </c>
      <c r="X80" s="22">
        <v>478</v>
      </c>
      <c r="Y80" s="22">
        <v>538</v>
      </c>
      <c r="Z80" s="22">
        <v>503</v>
      </c>
      <c r="AA80" s="22">
        <v>483</v>
      </c>
      <c r="AB80" s="22">
        <v>546</v>
      </c>
      <c r="AC80" s="22">
        <v>518</v>
      </c>
      <c r="AD80" s="22">
        <v>528</v>
      </c>
      <c r="AE80" s="22">
        <v>508</v>
      </c>
      <c r="AF80" s="22">
        <v>512</v>
      </c>
      <c r="AG80" s="22">
        <v>500</v>
      </c>
      <c r="AH80" s="22">
        <v>487</v>
      </c>
      <c r="AI80" s="22">
        <v>501</v>
      </c>
      <c r="AJ80" s="22">
        <v>488</v>
      </c>
      <c r="AK80" s="22">
        <v>477</v>
      </c>
      <c r="AL80" s="22">
        <v>469</v>
      </c>
      <c r="AM80" s="22">
        <v>512</v>
      </c>
      <c r="AN80" s="22">
        <v>519</v>
      </c>
      <c r="AO80" s="22">
        <v>494</v>
      </c>
      <c r="AP80" s="22">
        <v>397</v>
      </c>
      <c r="AQ80" s="8">
        <v>181</v>
      </c>
      <c r="AR80" s="8">
        <v>195</v>
      </c>
      <c r="AS80" s="22">
        <v>262</v>
      </c>
      <c r="AT80" s="22">
        <v>304</v>
      </c>
      <c r="AU80" s="22">
        <v>309</v>
      </c>
      <c r="AV80" s="22">
        <v>338</v>
      </c>
      <c r="AW80" s="178">
        <v>336</v>
      </c>
    </row>
    <row r="81" spans="1:49" s="2" customFormat="1" x14ac:dyDescent="0.3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row>
    <row r="82" spans="1:49" s="2" customFormat="1" x14ac:dyDescent="0.35">
      <c r="A82" s="51" t="s">
        <v>138</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row>
    <row r="84" spans="1:49" x14ac:dyDescent="0.35">
      <c r="A84" s="456" t="s">
        <v>171</v>
      </c>
      <c r="B84" s="456" t="s">
        <v>160</v>
      </c>
      <c r="C84" s="456" t="s">
        <v>153</v>
      </c>
      <c r="D84" s="14">
        <v>42736</v>
      </c>
      <c r="E84" s="14">
        <v>42767</v>
      </c>
      <c r="F84" s="14">
        <v>42795</v>
      </c>
      <c r="G84" s="14">
        <v>42826</v>
      </c>
      <c r="H84" s="14">
        <v>42856</v>
      </c>
      <c r="I84" s="14">
        <v>42887</v>
      </c>
      <c r="J84" s="14">
        <v>42917</v>
      </c>
      <c r="K84" s="14">
        <v>42948</v>
      </c>
      <c r="L84" s="14">
        <v>42979</v>
      </c>
      <c r="M84" s="14">
        <v>43009</v>
      </c>
      <c r="N84" s="14">
        <v>43040</v>
      </c>
      <c r="O84" s="14">
        <v>43070</v>
      </c>
      <c r="P84" s="14">
        <v>43101</v>
      </c>
      <c r="Q84" s="14">
        <v>43132</v>
      </c>
      <c r="R84" s="14">
        <v>43160</v>
      </c>
      <c r="S84" s="14">
        <v>43191</v>
      </c>
      <c r="T84" s="14">
        <v>43221</v>
      </c>
      <c r="U84" s="14">
        <v>43252</v>
      </c>
      <c r="V84" s="14">
        <v>43282</v>
      </c>
      <c r="W84" s="14">
        <v>43313</v>
      </c>
      <c r="X84" s="14">
        <v>43344</v>
      </c>
      <c r="Y84" s="14">
        <v>43374</v>
      </c>
      <c r="Z84" s="14">
        <v>43405</v>
      </c>
      <c r="AA84" s="14">
        <v>43435</v>
      </c>
      <c r="AB84" s="14">
        <v>43466</v>
      </c>
      <c r="AC84" s="14">
        <v>43497</v>
      </c>
      <c r="AD84" s="14">
        <v>43525</v>
      </c>
      <c r="AE84" s="14">
        <v>43556</v>
      </c>
      <c r="AF84" s="14">
        <v>43586</v>
      </c>
      <c r="AG84" s="14">
        <v>43617</v>
      </c>
      <c r="AH84" s="14">
        <v>43647</v>
      </c>
      <c r="AI84" s="14">
        <v>43678</v>
      </c>
      <c r="AJ84" s="14">
        <v>43709</v>
      </c>
      <c r="AK84" s="14">
        <v>43739</v>
      </c>
      <c r="AL84" s="14">
        <v>43770</v>
      </c>
      <c r="AM84" s="14">
        <v>43800</v>
      </c>
      <c r="AN84" s="14">
        <v>43831</v>
      </c>
      <c r="AO84" s="14">
        <v>43862</v>
      </c>
      <c r="AP84" s="14">
        <v>43891</v>
      </c>
      <c r="AQ84" s="14">
        <v>43922</v>
      </c>
      <c r="AR84" s="14">
        <v>43952</v>
      </c>
      <c r="AS84" s="14">
        <v>43983</v>
      </c>
      <c r="AT84" s="14">
        <v>44013</v>
      </c>
      <c r="AU84" s="14">
        <v>44044</v>
      </c>
      <c r="AV84" s="14">
        <v>44075</v>
      </c>
      <c r="AW84" s="15">
        <v>44105</v>
      </c>
    </row>
    <row r="85" spans="1:49" x14ac:dyDescent="0.35">
      <c r="A85" s="39" t="s">
        <v>356</v>
      </c>
      <c r="B85" s="3" t="s">
        <v>357</v>
      </c>
      <c r="C85" s="231">
        <f t="shared" ref="C85:C92" si="7">AVERAGE(D85:AW85)</f>
        <v>59.291304347826092</v>
      </c>
      <c r="D85" s="231">
        <v>2</v>
      </c>
      <c r="E85" s="231">
        <v>0</v>
      </c>
      <c r="F85" s="231">
        <v>0</v>
      </c>
      <c r="G85" s="231">
        <v>0</v>
      </c>
      <c r="H85" s="231">
        <v>0</v>
      </c>
      <c r="I85" s="231">
        <v>0</v>
      </c>
      <c r="J85" s="231">
        <v>0</v>
      </c>
      <c r="K85" s="231">
        <v>188.2</v>
      </c>
      <c r="L85" s="231">
        <v>0</v>
      </c>
      <c r="M85" s="231">
        <v>672.8</v>
      </c>
      <c r="N85" s="231">
        <v>0</v>
      </c>
      <c r="O85" s="231">
        <v>0</v>
      </c>
      <c r="P85" s="231">
        <v>50.5</v>
      </c>
      <c r="Q85" s="231">
        <v>0</v>
      </c>
      <c r="R85" s="231">
        <v>0</v>
      </c>
      <c r="S85" s="231">
        <v>0</v>
      </c>
      <c r="T85" s="231">
        <v>118</v>
      </c>
      <c r="U85" s="231">
        <v>0</v>
      </c>
      <c r="V85" s="231">
        <v>227.5</v>
      </c>
      <c r="W85" s="231">
        <v>0</v>
      </c>
      <c r="X85" s="231">
        <v>0</v>
      </c>
      <c r="Y85" s="231">
        <v>0</v>
      </c>
      <c r="Z85" s="231">
        <v>118</v>
      </c>
      <c r="AA85" s="231">
        <v>106</v>
      </c>
      <c r="AB85" s="231">
        <v>119</v>
      </c>
      <c r="AC85" s="231">
        <v>119</v>
      </c>
      <c r="AD85" s="231">
        <v>119</v>
      </c>
      <c r="AE85" s="231">
        <v>119</v>
      </c>
      <c r="AF85" s="231">
        <v>102</v>
      </c>
      <c r="AG85" s="231">
        <v>70</v>
      </c>
      <c r="AH85" s="231">
        <v>295</v>
      </c>
      <c r="AI85" s="231">
        <v>0</v>
      </c>
      <c r="AJ85" s="231">
        <v>301.39999999999998</v>
      </c>
      <c r="AK85" s="231">
        <v>0</v>
      </c>
      <c r="AL85" s="231">
        <v>0</v>
      </c>
      <c r="AM85" s="231">
        <v>0</v>
      </c>
      <c r="AN85" s="231">
        <v>0</v>
      </c>
      <c r="AO85" s="231">
        <v>0</v>
      </c>
      <c r="AP85" s="231">
        <v>0</v>
      </c>
      <c r="AQ85" s="231">
        <v>0</v>
      </c>
      <c r="AR85" s="231">
        <v>0</v>
      </c>
      <c r="AS85" s="231">
        <v>0</v>
      </c>
      <c r="AT85" s="231">
        <v>0</v>
      </c>
      <c r="AU85" s="231">
        <v>0</v>
      </c>
      <c r="AV85" s="231">
        <v>0</v>
      </c>
      <c r="AW85" s="231">
        <v>0</v>
      </c>
    </row>
    <row r="86" spans="1:49" x14ac:dyDescent="0.35">
      <c r="A86" s="39" t="s">
        <v>358</v>
      </c>
      <c r="B86" s="3" t="s">
        <v>357</v>
      </c>
      <c r="C86" s="231">
        <f t="shared" si="7"/>
        <v>85.863043478260863</v>
      </c>
      <c r="D86" s="231">
        <v>148</v>
      </c>
      <c r="E86" s="231">
        <v>225.61</v>
      </c>
      <c r="F86" s="231">
        <v>136.69999999999999</v>
      </c>
      <c r="G86" s="231">
        <v>0</v>
      </c>
      <c r="H86" s="231">
        <v>0</v>
      </c>
      <c r="I86" s="231">
        <v>0</v>
      </c>
      <c r="J86" s="231">
        <v>0</v>
      </c>
      <c r="K86" s="231">
        <v>220.37</v>
      </c>
      <c r="L86" s="231">
        <v>0</v>
      </c>
      <c r="M86" s="231">
        <v>158.79</v>
      </c>
      <c r="N86" s="231">
        <v>0</v>
      </c>
      <c r="O86" s="231">
        <v>0</v>
      </c>
      <c r="P86" s="231">
        <v>0</v>
      </c>
      <c r="Q86" s="231">
        <v>0</v>
      </c>
      <c r="R86" s="231">
        <v>0</v>
      </c>
      <c r="S86" s="231">
        <v>0</v>
      </c>
      <c r="T86" s="231">
        <v>739.36</v>
      </c>
      <c r="U86" s="231">
        <v>444.26</v>
      </c>
      <c r="V86" s="231">
        <v>0</v>
      </c>
      <c r="W86" s="231">
        <v>0</v>
      </c>
      <c r="X86" s="231">
        <v>0</v>
      </c>
      <c r="Y86" s="231">
        <v>0</v>
      </c>
      <c r="Z86" s="231">
        <v>347.87</v>
      </c>
      <c r="AA86" s="231">
        <v>0</v>
      </c>
      <c r="AB86" s="231">
        <v>147.63999999999999</v>
      </c>
      <c r="AC86" s="231">
        <v>118.3</v>
      </c>
      <c r="AD86" s="231">
        <v>0</v>
      </c>
      <c r="AE86" s="231">
        <v>0</v>
      </c>
      <c r="AF86" s="231">
        <v>0</v>
      </c>
      <c r="AG86" s="231">
        <v>0</v>
      </c>
      <c r="AH86" s="231">
        <v>386</v>
      </c>
      <c r="AI86" s="231">
        <v>0</v>
      </c>
      <c r="AJ86" s="231">
        <v>312.18</v>
      </c>
      <c r="AK86" s="231">
        <v>0</v>
      </c>
      <c r="AL86" s="231">
        <v>0</v>
      </c>
      <c r="AM86" s="231">
        <v>0</v>
      </c>
      <c r="AN86" s="145">
        <v>0</v>
      </c>
      <c r="AO86" s="145">
        <v>0</v>
      </c>
      <c r="AP86" s="145">
        <v>0</v>
      </c>
      <c r="AQ86" s="145">
        <v>0</v>
      </c>
      <c r="AR86" s="145">
        <v>0</v>
      </c>
      <c r="AS86" s="145">
        <v>0</v>
      </c>
      <c r="AT86" s="145">
        <v>0</v>
      </c>
      <c r="AU86" s="145">
        <v>0</v>
      </c>
      <c r="AV86" s="145">
        <v>0</v>
      </c>
      <c r="AW86" s="145">
        <v>564.62</v>
      </c>
    </row>
    <row r="87" spans="1:49" x14ac:dyDescent="0.35">
      <c r="A87" s="39" t="s">
        <v>359</v>
      </c>
      <c r="B87" s="3" t="s">
        <v>357</v>
      </c>
      <c r="C87" s="231">
        <f t="shared" si="7"/>
        <v>27.714999999999996</v>
      </c>
      <c r="D87" s="231">
        <v>0</v>
      </c>
      <c r="E87" s="231">
        <v>64.63</v>
      </c>
      <c r="F87" s="231">
        <v>90.59</v>
      </c>
      <c r="G87" s="231">
        <v>0</v>
      </c>
      <c r="H87" s="231">
        <v>0</v>
      </c>
      <c r="I87" s="231">
        <v>0</v>
      </c>
      <c r="J87" s="231">
        <v>0</v>
      </c>
      <c r="K87" s="231">
        <v>49.8</v>
      </c>
      <c r="L87" s="231">
        <v>0</v>
      </c>
      <c r="M87" s="231">
        <v>0</v>
      </c>
      <c r="N87" s="231">
        <v>0</v>
      </c>
      <c r="O87" s="231">
        <v>0</v>
      </c>
      <c r="P87" s="231">
        <v>0</v>
      </c>
      <c r="Q87" s="231">
        <v>0</v>
      </c>
      <c r="R87" s="231">
        <v>0</v>
      </c>
      <c r="S87" s="231">
        <v>208.77</v>
      </c>
      <c r="T87" s="231">
        <v>91.92</v>
      </c>
      <c r="U87" s="231">
        <v>151.37</v>
      </c>
      <c r="V87" s="231">
        <v>1</v>
      </c>
      <c r="W87" s="231">
        <v>0</v>
      </c>
      <c r="X87" s="231">
        <v>0</v>
      </c>
      <c r="Y87" s="231">
        <v>0</v>
      </c>
      <c r="Z87" s="231">
        <v>302.41000000000003</v>
      </c>
      <c r="AA87" s="231">
        <v>0</v>
      </c>
      <c r="AB87" s="231">
        <v>215.79</v>
      </c>
      <c r="AC87" s="231">
        <v>0</v>
      </c>
      <c r="AD87" s="231">
        <v>0</v>
      </c>
      <c r="AE87" s="231">
        <v>0</v>
      </c>
      <c r="AF87" s="231">
        <v>0</v>
      </c>
      <c r="AG87" s="231">
        <v>1</v>
      </c>
      <c r="AH87" s="231">
        <v>97.61</v>
      </c>
      <c r="AI87" s="231">
        <v>0</v>
      </c>
      <c r="AJ87" s="231">
        <v>0</v>
      </c>
      <c r="AK87" s="231">
        <v>0</v>
      </c>
      <c r="AL87" s="231">
        <v>0</v>
      </c>
      <c r="AM87" s="231">
        <v>0</v>
      </c>
      <c r="AN87" s="231">
        <v>0</v>
      </c>
      <c r="AO87" s="231">
        <v>0</v>
      </c>
      <c r="AP87" s="231">
        <v>0</v>
      </c>
      <c r="AQ87" s="231">
        <v>0</v>
      </c>
      <c r="AR87" s="231">
        <v>0</v>
      </c>
      <c r="AS87" s="231">
        <v>0</v>
      </c>
      <c r="AT87" s="231">
        <v>0</v>
      </c>
      <c r="AU87" s="231">
        <v>0</v>
      </c>
      <c r="AV87" s="231">
        <v>0</v>
      </c>
      <c r="AW87" s="231">
        <v>0</v>
      </c>
    </row>
    <row r="88" spans="1:49" x14ac:dyDescent="0.35">
      <c r="A88" s="39" t="s">
        <v>360</v>
      </c>
      <c r="B88" s="3" t="s">
        <v>357</v>
      </c>
      <c r="C88" s="231">
        <f t="shared" si="7"/>
        <v>1027.1660869565221</v>
      </c>
      <c r="D88" s="231">
        <v>1234.6400000000001</v>
      </c>
      <c r="E88" s="231">
        <v>1244.23</v>
      </c>
      <c r="F88" s="231">
        <v>1568.74</v>
      </c>
      <c r="G88" s="231">
        <v>1358.25</v>
      </c>
      <c r="H88" s="231">
        <v>1793.98</v>
      </c>
      <c r="I88" s="231">
        <v>1268.95</v>
      </c>
      <c r="J88" s="231">
        <v>883.05</v>
      </c>
      <c r="K88" s="231">
        <v>1177.1500000000001</v>
      </c>
      <c r="L88" s="231">
        <v>1067.3900000000001</v>
      </c>
      <c r="M88" s="231">
        <v>1107.95</v>
      </c>
      <c r="N88" s="231">
        <v>1027.0899999999999</v>
      </c>
      <c r="O88" s="231">
        <v>872.89</v>
      </c>
      <c r="P88" s="231">
        <v>1242.03</v>
      </c>
      <c r="Q88" s="231">
        <v>1948.69</v>
      </c>
      <c r="R88" s="231">
        <v>2809.11</v>
      </c>
      <c r="S88" s="231">
        <v>2714.27</v>
      </c>
      <c r="T88" s="231">
        <v>2219.6999999999998</v>
      </c>
      <c r="U88" s="231">
        <v>1729.86</v>
      </c>
      <c r="V88" s="231">
        <v>710.49</v>
      </c>
      <c r="W88" s="231">
        <v>1136.1199999999999</v>
      </c>
      <c r="X88" s="231">
        <v>1019.32</v>
      </c>
      <c r="Y88" s="231">
        <v>987.8</v>
      </c>
      <c r="Z88" s="231">
        <v>970.4</v>
      </c>
      <c r="AA88" s="231">
        <v>871.71</v>
      </c>
      <c r="AB88" s="231">
        <v>955.15</v>
      </c>
      <c r="AC88" s="231">
        <v>1095.4000000000001</v>
      </c>
      <c r="AD88" s="231">
        <v>1324.93</v>
      </c>
      <c r="AE88" s="231">
        <v>1100.8900000000001</v>
      </c>
      <c r="AF88" s="231">
        <v>644.02</v>
      </c>
      <c r="AG88" s="231">
        <v>897.61</v>
      </c>
      <c r="AH88" s="231">
        <v>911.96</v>
      </c>
      <c r="AI88" s="231">
        <v>897.55</v>
      </c>
      <c r="AJ88" s="231">
        <v>846.26</v>
      </c>
      <c r="AK88" s="231">
        <v>840.66</v>
      </c>
      <c r="AL88" s="231">
        <v>675.23</v>
      </c>
      <c r="AM88" s="231">
        <v>884.04</v>
      </c>
      <c r="AN88" s="145">
        <v>650.11</v>
      </c>
      <c r="AO88" s="145">
        <v>551.04999999999995</v>
      </c>
      <c r="AP88" s="145">
        <v>346.01</v>
      </c>
      <c r="AQ88" s="145">
        <v>115.07</v>
      </c>
      <c r="AR88" s="145">
        <v>172.98</v>
      </c>
      <c r="AS88" s="145">
        <v>200.63</v>
      </c>
      <c r="AT88" s="145">
        <v>180.55</v>
      </c>
      <c r="AU88" s="145">
        <v>126.93</v>
      </c>
      <c r="AV88" s="145">
        <v>297.83999999999997</v>
      </c>
      <c r="AW88" s="145">
        <v>570.96</v>
      </c>
    </row>
    <row r="89" spans="1:49" x14ac:dyDescent="0.35">
      <c r="A89" s="39" t="s">
        <v>361</v>
      </c>
      <c r="B89" s="3" t="s">
        <v>357</v>
      </c>
      <c r="C89" s="231">
        <f t="shared" si="7"/>
        <v>0</v>
      </c>
      <c r="D89" s="231">
        <v>0</v>
      </c>
      <c r="E89" s="231">
        <v>0</v>
      </c>
      <c r="F89" s="231">
        <v>0</v>
      </c>
      <c r="G89" s="231">
        <v>0</v>
      </c>
      <c r="H89" s="231">
        <v>0</v>
      </c>
      <c r="I89" s="231">
        <v>0</v>
      </c>
      <c r="J89" s="231">
        <v>0</v>
      </c>
      <c r="K89" s="231">
        <v>0</v>
      </c>
      <c r="L89" s="231">
        <v>0</v>
      </c>
      <c r="M89" s="231">
        <v>0</v>
      </c>
      <c r="N89" s="231">
        <v>0</v>
      </c>
      <c r="O89" s="231">
        <v>0</v>
      </c>
      <c r="P89" s="231">
        <v>0</v>
      </c>
      <c r="Q89" s="231">
        <v>0</v>
      </c>
      <c r="R89" s="231">
        <v>0</v>
      </c>
      <c r="S89" s="231">
        <v>0</v>
      </c>
      <c r="T89" s="231">
        <v>0</v>
      </c>
      <c r="U89" s="231">
        <v>0</v>
      </c>
      <c r="V89" s="231">
        <v>0</v>
      </c>
      <c r="W89" s="231">
        <v>0</v>
      </c>
      <c r="X89" s="231">
        <v>0</v>
      </c>
      <c r="Y89" s="231">
        <v>0</v>
      </c>
      <c r="Z89" s="231">
        <v>0</v>
      </c>
      <c r="AA89" s="231">
        <v>0</v>
      </c>
      <c r="AB89" s="231">
        <v>0</v>
      </c>
      <c r="AC89" s="231">
        <v>0</v>
      </c>
      <c r="AD89" s="231">
        <v>0</v>
      </c>
      <c r="AE89" s="231">
        <v>0</v>
      </c>
      <c r="AF89" s="231">
        <v>0</v>
      </c>
      <c r="AG89" s="231">
        <v>0</v>
      </c>
      <c r="AH89" s="231">
        <v>0</v>
      </c>
      <c r="AI89" s="231">
        <v>0</v>
      </c>
      <c r="AJ89" s="231">
        <v>0</v>
      </c>
      <c r="AK89" s="231">
        <v>0</v>
      </c>
      <c r="AL89" s="231">
        <v>0</v>
      </c>
      <c r="AM89" s="231">
        <v>0</v>
      </c>
      <c r="AN89" s="231">
        <v>0</v>
      </c>
      <c r="AO89" s="231">
        <v>0</v>
      </c>
      <c r="AP89" s="231">
        <v>0</v>
      </c>
      <c r="AQ89" s="231">
        <v>0</v>
      </c>
      <c r="AR89" s="231">
        <v>0</v>
      </c>
      <c r="AS89" s="231">
        <v>0</v>
      </c>
      <c r="AT89" s="231">
        <v>0</v>
      </c>
      <c r="AU89" s="231">
        <v>0</v>
      </c>
      <c r="AV89" s="231">
        <v>0</v>
      </c>
      <c r="AW89" s="231">
        <v>0</v>
      </c>
    </row>
    <row r="90" spans="1:49" x14ac:dyDescent="0.35">
      <c r="A90" s="39" t="s">
        <v>362</v>
      </c>
      <c r="B90" s="3" t="s">
        <v>357</v>
      </c>
      <c r="C90" s="231">
        <f t="shared" si="7"/>
        <v>15.927391304347827</v>
      </c>
      <c r="D90" s="231">
        <v>25.5</v>
      </c>
      <c r="E90" s="231">
        <v>131.88</v>
      </c>
      <c r="F90" s="231">
        <v>43.33</v>
      </c>
      <c r="G90" s="231">
        <v>3.3</v>
      </c>
      <c r="H90" s="231">
        <v>6.25</v>
      </c>
      <c r="I90" s="231">
        <v>2</v>
      </c>
      <c r="J90" s="231">
        <v>1.8</v>
      </c>
      <c r="K90" s="231">
        <v>41</v>
      </c>
      <c r="L90" s="231">
        <v>0</v>
      </c>
      <c r="M90" s="231">
        <v>20.329999999999998</v>
      </c>
      <c r="N90" s="231">
        <v>0</v>
      </c>
      <c r="O90" s="231">
        <v>0</v>
      </c>
      <c r="P90" s="231">
        <v>0</v>
      </c>
      <c r="Q90" s="231">
        <v>4</v>
      </c>
      <c r="R90" s="231">
        <v>4</v>
      </c>
      <c r="S90" s="231">
        <v>93.8</v>
      </c>
      <c r="T90" s="231">
        <v>34.799999999999997</v>
      </c>
      <c r="U90" s="231">
        <v>48.15</v>
      </c>
      <c r="V90" s="231">
        <v>23.5</v>
      </c>
      <c r="W90" s="231">
        <v>10</v>
      </c>
      <c r="X90" s="231">
        <v>0</v>
      </c>
      <c r="Y90" s="231">
        <v>0</v>
      </c>
      <c r="Z90" s="231">
        <v>8</v>
      </c>
      <c r="AA90" s="231">
        <v>13</v>
      </c>
      <c r="AB90" s="231">
        <v>77.58</v>
      </c>
      <c r="AC90" s="231">
        <v>0.86</v>
      </c>
      <c r="AD90" s="231">
        <v>10.36</v>
      </c>
      <c r="AE90" s="231">
        <v>16.55</v>
      </c>
      <c r="AF90" s="231">
        <v>11.5</v>
      </c>
      <c r="AG90" s="231">
        <v>25.6</v>
      </c>
      <c r="AH90" s="231">
        <v>33.1</v>
      </c>
      <c r="AI90" s="231">
        <v>3.35</v>
      </c>
      <c r="AJ90" s="231">
        <v>16.73</v>
      </c>
      <c r="AK90" s="231">
        <v>5.89</v>
      </c>
      <c r="AL90" s="231">
        <v>12.5</v>
      </c>
      <c r="AM90" s="231">
        <v>0</v>
      </c>
      <c r="AN90" s="145">
        <v>0</v>
      </c>
      <c r="AO90" s="145">
        <v>4</v>
      </c>
      <c r="AP90" s="145">
        <v>0</v>
      </c>
      <c r="AQ90" s="145">
        <v>0</v>
      </c>
      <c r="AR90" s="145">
        <v>0</v>
      </c>
      <c r="AS90" s="145">
        <v>0</v>
      </c>
      <c r="AT90" s="145">
        <v>0</v>
      </c>
      <c r="AU90" s="145">
        <v>0</v>
      </c>
      <c r="AV90" s="145">
        <v>0</v>
      </c>
      <c r="AW90" s="145">
        <v>0</v>
      </c>
    </row>
    <row r="91" spans="1:49" x14ac:dyDescent="0.35">
      <c r="A91" s="39" t="s">
        <v>363</v>
      </c>
      <c r="B91" s="3" t="s">
        <v>357</v>
      </c>
      <c r="C91" s="231">
        <f t="shared" si="7"/>
        <v>5.1441304347826087</v>
      </c>
      <c r="D91" s="231">
        <v>0</v>
      </c>
      <c r="E91" s="231">
        <v>0</v>
      </c>
      <c r="F91" s="231">
        <v>0</v>
      </c>
      <c r="G91" s="231">
        <v>0</v>
      </c>
      <c r="H91" s="231">
        <v>0</v>
      </c>
      <c r="I91" s="231">
        <v>0</v>
      </c>
      <c r="J91" s="231">
        <v>0</v>
      </c>
      <c r="K91" s="231">
        <v>0</v>
      </c>
      <c r="L91" s="231">
        <v>236.63</v>
      </c>
      <c r="M91" s="231">
        <v>0</v>
      </c>
      <c r="N91" s="231">
        <v>0</v>
      </c>
      <c r="O91" s="231">
        <v>0</v>
      </c>
      <c r="P91" s="231">
        <v>0</v>
      </c>
      <c r="Q91" s="231">
        <v>0</v>
      </c>
      <c r="R91" s="231">
        <v>0</v>
      </c>
      <c r="S91" s="231">
        <v>0</v>
      </c>
      <c r="T91" s="231">
        <v>0</v>
      </c>
      <c r="U91" s="231">
        <v>0</v>
      </c>
      <c r="V91" s="231">
        <v>0</v>
      </c>
      <c r="W91" s="231">
        <v>0</v>
      </c>
      <c r="X91" s="231">
        <v>0</v>
      </c>
      <c r="Y91" s="231">
        <v>0</v>
      </c>
      <c r="Z91" s="231">
        <v>0</v>
      </c>
      <c r="AA91" s="231">
        <v>0</v>
      </c>
      <c r="AB91" s="231">
        <v>0</v>
      </c>
      <c r="AC91" s="231">
        <v>0</v>
      </c>
      <c r="AD91" s="231">
        <v>0</v>
      </c>
      <c r="AE91" s="231">
        <v>0</v>
      </c>
      <c r="AF91" s="231">
        <v>0</v>
      </c>
      <c r="AG91" s="231">
        <v>0</v>
      </c>
      <c r="AH91" s="231">
        <v>0</v>
      </c>
      <c r="AI91" s="231">
        <v>0</v>
      </c>
      <c r="AJ91" s="231">
        <v>0</v>
      </c>
      <c r="AK91" s="231">
        <v>0</v>
      </c>
      <c r="AL91" s="231">
        <v>0</v>
      </c>
      <c r="AM91" s="231">
        <v>0</v>
      </c>
      <c r="AN91" s="145">
        <v>0</v>
      </c>
      <c r="AO91" s="145">
        <v>0</v>
      </c>
      <c r="AP91" s="145">
        <v>0</v>
      </c>
      <c r="AQ91" s="145">
        <v>0</v>
      </c>
      <c r="AR91" s="145">
        <v>0</v>
      </c>
      <c r="AS91" s="145">
        <v>0</v>
      </c>
      <c r="AT91" s="145">
        <v>0</v>
      </c>
      <c r="AU91" s="145">
        <v>0</v>
      </c>
      <c r="AV91" s="145">
        <v>0</v>
      </c>
      <c r="AW91" s="145">
        <v>0</v>
      </c>
    </row>
    <row r="92" spans="1:49" s="51" customFormat="1" x14ac:dyDescent="0.35">
      <c r="A92" s="573" t="s">
        <v>170</v>
      </c>
      <c r="B92" s="574"/>
      <c r="C92" s="207">
        <f t="shared" si="7"/>
        <v>1221.1069565217394</v>
      </c>
      <c r="D92" s="207">
        <f>SUM(D85:D91)</f>
        <v>1410.14</v>
      </c>
      <c r="E92" s="207">
        <f t="shared" ref="E92:AW92" si="8">SUM(E85:E91)</f>
        <v>1666.35</v>
      </c>
      <c r="F92" s="207">
        <f t="shared" si="8"/>
        <v>1839.36</v>
      </c>
      <c r="G92" s="207">
        <f t="shared" si="8"/>
        <v>1361.55</v>
      </c>
      <c r="H92" s="207">
        <f t="shared" si="8"/>
        <v>1800.23</v>
      </c>
      <c r="I92" s="207">
        <f t="shared" si="8"/>
        <v>1270.95</v>
      </c>
      <c r="J92" s="207">
        <f t="shared" si="8"/>
        <v>884.84999999999991</v>
      </c>
      <c r="K92" s="207">
        <f t="shared" si="8"/>
        <v>1676.52</v>
      </c>
      <c r="L92" s="207">
        <f t="shared" si="8"/>
        <v>1304.02</v>
      </c>
      <c r="M92" s="207">
        <f t="shared" si="8"/>
        <v>1959.87</v>
      </c>
      <c r="N92" s="207">
        <f t="shared" si="8"/>
        <v>1027.0899999999999</v>
      </c>
      <c r="O92" s="207">
        <f t="shared" si="8"/>
        <v>872.89</v>
      </c>
      <c r="P92" s="207">
        <f t="shared" si="8"/>
        <v>1292.53</v>
      </c>
      <c r="Q92" s="207">
        <f t="shared" si="8"/>
        <v>1952.69</v>
      </c>
      <c r="R92" s="207">
        <f t="shared" si="8"/>
        <v>2813.11</v>
      </c>
      <c r="S92" s="207">
        <f t="shared" si="8"/>
        <v>3016.84</v>
      </c>
      <c r="T92" s="207">
        <f t="shared" si="8"/>
        <v>3203.7799999999997</v>
      </c>
      <c r="U92" s="207">
        <f t="shared" si="8"/>
        <v>2373.64</v>
      </c>
      <c r="V92" s="207">
        <f t="shared" si="8"/>
        <v>962.49</v>
      </c>
      <c r="W92" s="207">
        <f t="shared" si="8"/>
        <v>1146.1199999999999</v>
      </c>
      <c r="X92" s="207">
        <f t="shared" si="8"/>
        <v>1019.32</v>
      </c>
      <c r="Y92" s="207">
        <f t="shared" si="8"/>
        <v>987.8</v>
      </c>
      <c r="Z92" s="207">
        <f t="shared" si="8"/>
        <v>1746.6799999999998</v>
      </c>
      <c r="AA92" s="207">
        <f t="shared" si="8"/>
        <v>990.71</v>
      </c>
      <c r="AB92" s="207">
        <f t="shared" si="8"/>
        <v>1515.1599999999999</v>
      </c>
      <c r="AC92" s="207">
        <f t="shared" si="8"/>
        <v>1333.56</v>
      </c>
      <c r="AD92" s="207">
        <f t="shared" si="8"/>
        <v>1454.29</v>
      </c>
      <c r="AE92" s="207">
        <f t="shared" si="8"/>
        <v>1236.44</v>
      </c>
      <c r="AF92" s="207">
        <f t="shared" si="8"/>
        <v>757.52</v>
      </c>
      <c r="AG92" s="207">
        <f t="shared" si="8"/>
        <v>994.21</v>
      </c>
      <c r="AH92" s="207">
        <f t="shared" si="8"/>
        <v>1723.67</v>
      </c>
      <c r="AI92" s="207">
        <f t="shared" si="8"/>
        <v>900.9</v>
      </c>
      <c r="AJ92" s="207">
        <f t="shared" si="8"/>
        <v>1476.57</v>
      </c>
      <c r="AK92" s="207">
        <f t="shared" si="8"/>
        <v>846.55</v>
      </c>
      <c r="AL92" s="207">
        <f t="shared" si="8"/>
        <v>687.73</v>
      </c>
      <c r="AM92" s="207">
        <f t="shared" si="8"/>
        <v>884.04</v>
      </c>
      <c r="AN92" s="207">
        <f t="shared" si="8"/>
        <v>650.11</v>
      </c>
      <c r="AO92" s="207">
        <f t="shared" si="8"/>
        <v>555.04999999999995</v>
      </c>
      <c r="AP92" s="207">
        <f t="shared" si="8"/>
        <v>346.01</v>
      </c>
      <c r="AQ92" s="207">
        <f t="shared" si="8"/>
        <v>115.07</v>
      </c>
      <c r="AR92" s="207">
        <f t="shared" si="8"/>
        <v>172.98</v>
      </c>
      <c r="AS92" s="207">
        <f t="shared" si="8"/>
        <v>200.63</v>
      </c>
      <c r="AT92" s="207">
        <f t="shared" si="8"/>
        <v>180.55</v>
      </c>
      <c r="AU92" s="207">
        <f t="shared" si="8"/>
        <v>126.93</v>
      </c>
      <c r="AV92" s="207">
        <f t="shared" si="8"/>
        <v>297.83999999999997</v>
      </c>
      <c r="AW92" s="207">
        <f t="shared" si="8"/>
        <v>1135.58</v>
      </c>
    </row>
    <row r="93" spans="1:49" x14ac:dyDescent="0.35">
      <c r="A93" s="31"/>
      <c r="B93" s="19"/>
      <c r="C93" s="19"/>
      <c r="D93" s="35"/>
      <c r="E93" s="35"/>
      <c r="F93" s="35"/>
      <c r="G93" s="35"/>
      <c r="H93" s="35"/>
      <c r="I93" s="35"/>
      <c r="J93" s="35"/>
      <c r="K93" s="35"/>
      <c r="L93" s="35"/>
      <c r="M93" s="35"/>
      <c r="N93" s="35"/>
      <c r="O93" s="35"/>
      <c r="P93" s="36"/>
      <c r="Q93" s="36"/>
      <c r="R93" s="36"/>
      <c r="S93" s="36"/>
      <c r="T93" s="36"/>
      <c r="U93" s="36"/>
      <c r="V93" s="36"/>
      <c r="W93" s="36"/>
      <c r="X93" s="36"/>
      <c r="Y93" s="36"/>
      <c r="Z93" s="36"/>
      <c r="AA93" s="36"/>
      <c r="AB93" s="37"/>
      <c r="AC93" s="37"/>
      <c r="AD93" s="37"/>
      <c r="AE93" s="37"/>
      <c r="AF93" s="37"/>
      <c r="AG93" s="37"/>
      <c r="AH93" s="37"/>
      <c r="AI93" s="37"/>
      <c r="AJ93" s="37"/>
      <c r="AK93" s="37"/>
      <c r="AL93" s="37"/>
      <c r="AM93" s="37"/>
      <c r="AN93" s="36"/>
      <c r="AO93" s="36"/>
      <c r="AP93" s="36"/>
      <c r="AQ93" s="36"/>
      <c r="AR93" s="34"/>
      <c r="AS93" s="34"/>
      <c r="AT93" s="34"/>
    </row>
    <row r="94" spans="1:49" x14ac:dyDescent="0.35">
      <c r="A94" s="74" t="s">
        <v>139</v>
      </c>
      <c r="B94" s="19"/>
      <c r="C94" s="19"/>
      <c r="D94" s="35"/>
      <c r="E94" s="35"/>
      <c r="F94" s="35"/>
      <c r="G94" s="35"/>
      <c r="H94" s="35"/>
      <c r="I94" s="35"/>
      <c r="J94" s="35"/>
      <c r="K94" s="35"/>
      <c r="L94" s="35"/>
      <c r="M94" s="35"/>
      <c r="N94" s="35"/>
      <c r="O94" s="35"/>
      <c r="P94" s="36"/>
      <c r="Q94" s="36"/>
      <c r="R94" s="36"/>
      <c r="S94" s="36"/>
      <c r="T94" s="36"/>
      <c r="U94" s="36"/>
      <c r="V94" s="36"/>
      <c r="W94" s="36"/>
      <c r="X94" s="36"/>
      <c r="Y94" s="36"/>
      <c r="Z94" s="36"/>
      <c r="AA94" s="36"/>
      <c r="AB94" s="37"/>
      <c r="AC94" s="37"/>
      <c r="AD94" s="37"/>
      <c r="AE94" s="37"/>
      <c r="AF94" s="37"/>
      <c r="AG94" s="37"/>
      <c r="AH94" s="37"/>
      <c r="AI94" s="37"/>
      <c r="AJ94" s="37"/>
      <c r="AK94" s="37"/>
      <c r="AL94" s="37"/>
      <c r="AM94" s="37"/>
      <c r="AN94" s="36"/>
      <c r="AO94" s="36"/>
      <c r="AP94" s="36"/>
      <c r="AQ94" s="36"/>
      <c r="AR94" s="34"/>
      <c r="AS94" s="34"/>
      <c r="AT94" s="34"/>
    </row>
    <row r="95" spans="1:49" x14ac:dyDescent="0.35">
      <c r="A95" s="11"/>
    </row>
    <row r="96" spans="1:49" ht="21" customHeight="1" x14ac:dyDescent="0.35">
      <c r="A96" s="456" t="s">
        <v>171</v>
      </c>
      <c r="B96" s="456" t="s">
        <v>160</v>
      </c>
      <c r="C96" s="456" t="s">
        <v>153</v>
      </c>
      <c r="D96" s="14">
        <v>42736</v>
      </c>
      <c r="E96" s="14">
        <v>42767</v>
      </c>
      <c r="F96" s="14">
        <v>42795</v>
      </c>
      <c r="G96" s="14">
        <v>42826</v>
      </c>
      <c r="H96" s="14">
        <v>42856</v>
      </c>
      <c r="I96" s="14">
        <v>42887</v>
      </c>
      <c r="J96" s="14">
        <v>42917</v>
      </c>
      <c r="K96" s="14">
        <v>42948</v>
      </c>
      <c r="L96" s="14">
        <v>42979</v>
      </c>
      <c r="M96" s="14">
        <v>43009</v>
      </c>
      <c r="N96" s="14">
        <v>43040</v>
      </c>
      <c r="O96" s="14">
        <v>43070</v>
      </c>
      <c r="P96" s="14">
        <v>43101</v>
      </c>
      <c r="Q96" s="14">
        <v>43132</v>
      </c>
      <c r="R96" s="14">
        <v>43160</v>
      </c>
      <c r="S96" s="14">
        <v>43191</v>
      </c>
      <c r="T96" s="14">
        <v>43221</v>
      </c>
      <c r="U96" s="14">
        <v>43252</v>
      </c>
      <c r="V96" s="14">
        <v>43282</v>
      </c>
      <c r="W96" s="14">
        <v>43313</v>
      </c>
      <c r="X96" s="14">
        <v>43344</v>
      </c>
      <c r="Y96" s="14">
        <v>43374</v>
      </c>
      <c r="Z96" s="14">
        <v>43405</v>
      </c>
      <c r="AA96" s="14">
        <v>43435</v>
      </c>
      <c r="AB96" s="14">
        <v>43466</v>
      </c>
      <c r="AC96" s="14">
        <v>43497</v>
      </c>
      <c r="AD96" s="14">
        <v>43525</v>
      </c>
      <c r="AE96" s="14">
        <v>43556</v>
      </c>
      <c r="AF96" s="14">
        <v>43586</v>
      </c>
      <c r="AG96" s="14">
        <v>43617</v>
      </c>
      <c r="AH96" s="14">
        <v>43647</v>
      </c>
      <c r="AI96" s="14">
        <v>43678</v>
      </c>
      <c r="AJ96" s="14">
        <v>43709</v>
      </c>
      <c r="AK96" s="14">
        <v>43739</v>
      </c>
      <c r="AL96" s="14">
        <v>43770</v>
      </c>
      <c r="AM96" s="14">
        <v>43800</v>
      </c>
      <c r="AN96" s="14">
        <v>43831</v>
      </c>
      <c r="AO96" s="14">
        <v>43862</v>
      </c>
      <c r="AP96" s="14">
        <v>43891</v>
      </c>
      <c r="AQ96" s="14">
        <v>43922</v>
      </c>
      <c r="AR96" s="14">
        <v>43952</v>
      </c>
      <c r="AS96" s="14">
        <v>43983</v>
      </c>
      <c r="AT96" s="14">
        <v>44013</v>
      </c>
      <c r="AU96" s="14">
        <v>44044</v>
      </c>
      <c r="AV96" s="14">
        <v>44075</v>
      </c>
      <c r="AW96" s="15">
        <v>44105</v>
      </c>
    </row>
    <row r="97" spans="1:49" s="34" customFormat="1" x14ac:dyDescent="0.35">
      <c r="A97" s="38" t="s">
        <v>364</v>
      </c>
      <c r="B97" s="40" t="s">
        <v>365</v>
      </c>
      <c r="C97" s="145">
        <v>0</v>
      </c>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3"/>
      <c r="AS97" s="3"/>
      <c r="AT97" s="3"/>
      <c r="AU97" s="28"/>
      <c r="AV97" s="28"/>
      <c r="AW97" s="28"/>
    </row>
    <row r="98" spans="1:49" x14ac:dyDescent="0.35">
      <c r="A98" s="13" t="s">
        <v>364</v>
      </c>
      <c r="B98" s="23" t="s">
        <v>172</v>
      </c>
      <c r="C98" s="102">
        <v>0</v>
      </c>
      <c r="D98" s="4"/>
      <c r="E98" s="4"/>
      <c r="F98" s="4"/>
      <c r="G98" s="4"/>
      <c r="H98" s="4"/>
      <c r="I98" s="4"/>
      <c r="J98" s="4"/>
      <c r="K98" s="3"/>
      <c r="L98" s="3"/>
      <c r="M98" s="4"/>
      <c r="N98" s="4"/>
      <c r="O98" s="3"/>
      <c r="P98" s="3"/>
      <c r="Q98" s="3"/>
      <c r="R98" s="3"/>
      <c r="S98" s="3"/>
      <c r="T98" s="3"/>
      <c r="U98" s="4"/>
      <c r="V98" s="4"/>
      <c r="W98" s="4"/>
      <c r="X98" s="4"/>
      <c r="Y98" s="4"/>
      <c r="Z98" s="3"/>
      <c r="AA98" s="4"/>
      <c r="AB98" s="4"/>
      <c r="AC98" s="3"/>
      <c r="AD98" s="3"/>
      <c r="AE98" s="4"/>
      <c r="AF98" s="4"/>
      <c r="AG98" s="4"/>
      <c r="AH98" s="4"/>
      <c r="AI98" s="4"/>
      <c r="AJ98" s="4"/>
      <c r="AK98" s="4"/>
      <c r="AL98" s="4"/>
      <c r="AM98" s="4"/>
      <c r="AN98" s="4"/>
      <c r="AO98" s="4"/>
      <c r="AP98" s="4"/>
      <c r="AQ98" s="3"/>
      <c r="AR98" s="3"/>
      <c r="AS98" s="3"/>
      <c r="AT98" s="3"/>
      <c r="AU98" s="3"/>
      <c r="AV98" s="3"/>
      <c r="AW98" s="3"/>
    </row>
    <row r="99" spans="1:49" x14ac:dyDescent="0.35">
      <c r="A99" s="13" t="s">
        <v>364</v>
      </c>
      <c r="B99" s="23" t="s">
        <v>173</v>
      </c>
      <c r="C99" s="102">
        <v>0</v>
      </c>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row>
    <row r="100" spans="1:49" s="34" customFormat="1" x14ac:dyDescent="0.35">
      <c r="A100" s="38"/>
      <c r="B100" s="40"/>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3"/>
      <c r="AS100" s="3"/>
      <c r="AT100" s="3"/>
      <c r="AU100" s="28"/>
      <c r="AV100" s="28"/>
      <c r="AW100" s="28"/>
    </row>
    <row r="101" spans="1:49" s="34" customFormat="1" x14ac:dyDescent="0.35">
      <c r="A101" s="38" t="s">
        <v>366</v>
      </c>
      <c r="B101" s="40" t="s">
        <v>365</v>
      </c>
      <c r="C101" s="145">
        <v>0</v>
      </c>
      <c r="D101" s="3"/>
      <c r="E101" s="3"/>
      <c r="F101" s="3"/>
      <c r="G101" s="3"/>
      <c r="H101" s="3"/>
      <c r="I101" s="3"/>
      <c r="J101" s="3"/>
      <c r="K101" s="3"/>
      <c r="L101" s="3"/>
      <c r="M101" s="3"/>
      <c r="N101" s="3"/>
      <c r="O101" s="3"/>
      <c r="P101" s="3"/>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3"/>
      <c r="AS101" s="3"/>
      <c r="AT101" s="3"/>
      <c r="AU101" s="3"/>
      <c r="AV101" s="28"/>
      <c r="AW101" s="28"/>
    </row>
    <row r="102" spans="1:49" x14ac:dyDescent="0.35">
      <c r="A102" s="13" t="s">
        <v>366</v>
      </c>
      <c r="B102" s="23" t="s">
        <v>172</v>
      </c>
      <c r="C102" s="102">
        <v>0</v>
      </c>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row>
    <row r="103" spans="1:49" x14ac:dyDescent="0.35">
      <c r="A103" s="13" t="s">
        <v>366</v>
      </c>
      <c r="B103" s="23" t="s">
        <v>173</v>
      </c>
      <c r="C103" s="102">
        <v>0</v>
      </c>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row>
    <row r="104" spans="1:49" s="34" customFormat="1" x14ac:dyDescent="0.35">
      <c r="A104" s="38"/>
      <c r="B104" s="40"/>
      <c r="C104" s="3"/>
      <c r="D104" s="3"/>
      <c r="E104" s="3"/>
      <c r="F104" s="3"/>
      <c r="G104" s="3"/>
      <c r="H104" s="3"/>
      <c r="I104" s="3"/>
      <c r="J104" s="3"/>
      <c r="K104" s="3"/>
      <c r="L104" s="3"/>
      <c r="M104" s="3"/>
      <c r="N104" s="3"/>
      <c r="O104" s="3"/>
      <c r="P104" s="3"/>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3"/>
      <c r="AS104" s="3"/>
      <c r="AT104" s="3"/>
      <c r="AU104" s="3"/>
      <c r="AV104" s="28"/>
      <c r="AW104" s="28"/>
    </row>
    <row r="105" spans="1:49" s="34" customFormat="1" x14ac:dyDescent="0.35">
      <c r="A105" s="38" t="s">
        <v>367</v>
      </c>
      <c r="B105" s="40" t="s">
        <v>365</v>
      </c>
      <c r="C105" s="145">
        <v>0</v>
      </c>
      <c r="D105" s="28"/>
      <c r="E105" s="28"/>
      <c r="F105" s="28"/>
      <c r="G105" s="28"/>
      <c r="H105" s="28"/>
      <c r="I105" s="28"/>
      <c r="J105" s="28"/>
      <c r="K105" s="28"/>
      <c r="L105" s="28"/>
      <c r="M105" s="28"/>
      <c r="N105" s="28"/>
      <c r="O105" s="28"/>
      <c r="P105" s="28"/>
      <c r="Q105" s="28"/>
      <c r="R105" s="28"/>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row>
    <row r="106" spans="1:49" x14ac:dyDescent="0.35">
      <c r="A106" s="13" t="s">
        <v>367</v>
      </c>
      <c r="B106" s="23" t="s">
        <v>172</v>
      </c>
      <c r="C106" s="102">
        <v>0</v>
      </c>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row>
    <row r="107" spans="1:49" x14ac:dyDescent="0.35">
      <c r="A107" s="13" t="s">
        <v>367</v>
      </c>
      <c r="B107" s="23" t="s">
        <v>173</v>
      </c>
      <c r="C107" s="102">
        <v>0</v>
      </c>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row>
    <row r="108" spans="1:49" s="34" customFormat="1" x14ac:dyDescent="0.35">
      <c r="A108" s="38"/>
      <c r="B108" s="40"/>
      <c r="C108" s="28"/>
      <c r="D108" s="28"/>
      <c r="E108" s="28"/>
      <c r="F108" s="28"/>
      <c r="G108" s="28"/>
      <c r="H108" s="28"/>
      <c r="I108" s="28"/>
      <c r="J108" s="28"/>
      <c r="K108" s="28"/>
      <c r="L108" s="28"/>
      <c r="M108" s="28"/>
      <c r="N108" s="28"/>
      <c r="O108" s="28"/>
      <c r="P108" s="28"/>
      <c r="Q108" s="28"/>
      <c r="R108" s="28"/>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s="34" customFormat="1" x14ac:dyDescent="0.35">
      <c r="A109" s="40" t="s">
        <v>368</v>
      </c>
      <c r="B109" s="40" t="s">
        <v>365</v>
      </c>
      <c r="C109" s="145">
        <v>0</v>
      </c>
      <c r="D109" s="28"/>
      <c r="E109" s="28"/>
      <c r="F109" s="28"/>
      <c r="G109" s="28"/>
      <c r="H109" s="28"/>
      <c r="I109" s="28"/>
      <c r="J109" s="28"/>
      <c r="K109" s="28"/>
      <c r="L109" s="28"/>
      <c r="M109" s="28"/>
      <c r="N109" s="28"/>
      <c r="O109" s="28"/>
      <c r="P109" s="28"/>
      <c r="Q109" s="28"/>
      <c r="R109" s="28"/>
      <c r="S109" s="28"/>
      <c r="T109" s="28"/>
      <c r="U109" s="28"/>
      <c r="V109" s="28"/>
      <c r="W109" s="28"/>
      <c r="X109" s="3"/>
      <c r="Y109" s="3"/>
      <c r="Z109" s="3"/>
      <c r="AA109" s="3"/>
      <c r="AB109" s="3"/>
      <c r="AC109" s="28"/>
      <c r="AD109" s="28"/>
      <c r="AE109" s="3"/>
      <c r="AF109" s="3"/>
      <c r="AG109" s="28"/>
      <c r="AH109" s="3"/>
      <c r="AI109" s="3"/>
      <c r="AJ109" s="3"/>
      <c r="AK109" s="28"/>
      <c r="AL109" s="3"/>
      <c r="AM109" s="3"/>
      <c r="AN109" s="3"/>
      <c r="AO109" s="3"/>
      <c r="AP109" s="3"/>
      <c r="AQ109" s="3"/>
      <c r="AR109" s="3"/>
      <c r="AS109" s="3"/>
      <c r="AT109" s="3"/>
      <c r="AU109" s="3"/>
      <c r="AV109" s="3"/>
      <c r="AW109" s="28"/>
    </row>
    <row r="110" spans="1:49" x14ac:dyDescent="0.35">
      <c r="A110" s="40" t="s">
        <v>368</v>
      </c>
      <c r="B110" s="23" t="s">
        <v>172</v>
      </c>
      <c r="C110" s="102">
        <v>0</v>
      </c>
      <c r="D110" s="3"/>
      <c r="E110" s="4"/>
      <c r="F110" s="4"/>
      <c r="G110" s="3"/>
      <c r="H110" s="3"/>
      <c r="I110" s="3"/>
      <c r="J110" s="3"/>
      <c r="K110" s="3"/>
      <c r="L110" s="3"/>
      <c r="M110" s="4"/>
      <c r="N110" s="3"/>
      <c r="O110" s="4"/>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row>
    <row r="111" spans="1:49" x14ac:dyDescent="0.35">
      <c r="A111" s="40" t="s">
        <v>368</v>
      </c>
      <c r="B111" s="23" t="s">
        <v>173</v>
      </c>
      <c r="C111" s="102">
        <v>0</v>
      </c>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row>
    <row r="112" spans="1:49" s="101" customFormat="1" x14ac:dyDescent="0.35">
      <c r="A112" s="575" t="s">
        <v>175</v>
      </c>
      <c r="B112" s="576" t="s">
        <v>175</v>
      </c>
      <c r="C112" s="72"/>
      <c r="D112" s="72">
        <f>D109+D105+D101+D97</f>
        <v>0</v>
      </c>
      <c r="E112" s="72">
        <f t="shared" ref="E112:AW112" si="9">E109+E105+E101+E97</f>
        <v>0</v>
      </c>
      <c r="F112" s="72">
        <f t="shared" si="9"/>
        <v>0</v>
      </c>
      <c r="G112" s="72">
        <f t="shared" si="9"/>
        <v>0</v>
      </c>
      <c r="H112" s="72">
        <f t="shared" si="9"/>
        <v>0</v>
      </c>
      <c r="I112" s="72">
        <f t="shared" si="9"/>
        <v>0</v>
      </c>
      <c r="J112" s="72">
        <f t="shared" si="9"/>
        <v>0</v>
      </c>
      <c r="K112" s="72">
        <f t="shared" si="9"/>
        <v>0</v>
      </c>
      <c r="L112" s="72">
        <f t="shared" si="9"/>
        <v>0</v>
      </c>
      <c r="M112" s="72">
        <f t="shared" si="9"/>
        <v>0</v>
      </c>
      <c r="N112" s="72">
        <f t="shared" si="9"/>
        <v>0</v>
      </c>
      <c r="O112" s="72">
        <f t="shared" si="9"/>
        <v>0</v>
      </c>
      <c r="P112" s="72">
        <f t="shared" si="9"/>
        <v>0</v>
      </c>
      <c r="Q112" s="72">
        <f t="shared" si="9"/>
        <v>0</v>
      </c>
      <c r="R112" s="72">
        <f t="shared" si="9"/>
        <v>0</v>
      </c>
      <c r="S112" s="72">
        <f t="shared" si="9"/>
        <v>0</v>
      </c>
      <c r="T112" s="72">
        <f t="shared" si="9"/>
        <v>0</v>
      </c>
      <c r="U112" s="72">
        <f t="shared" si="9"/>
        <v>0</v>
      </c>
      <c r="V112" s="72">
        <f t="shared" si="9"/>
        <v>0</v>
      </c>
      <c r="W112" s="72">
        <f t="shared" si="9"/>
        <v>0</v>
      </c>
      <c r="X112" s="72">
        <f t="shared" si="9"/>
        <v>0</v>
      </c>
      <c r="Y112" s="72">
        <f t="shared" si="9"/>
        <v>0</v>
      </c>
      <c r="Z112" s="72">
        <f t="shared" si="9"/>
        <v>0</v>
      </c>
      <c r="AA112" s="72">
        <f t="shared" si="9"/>
        <v>0</v>
      </c>
      <c r="AB112" s="72">
        <f t="shared" si="9"/>
        <v>0</v>
      </c>
      <c r="AC112" s="72">
        <f t="shared" si="9"/>
        <v>0</v>
      </c>
      <c r="AD112" s="72">
        <f t="shared" si="9"/>
        <v>0</v>
      </c>
      <c r="AE112" s="72">
        <f t="shared" si="9"/>
        <v>0</v>
      </c>
      <c r="AF112" s="72">
        <f t="shared" si="9"/>
        <v>0</v>
      </c>
      <c r="AG112" s="72">
        <f t="shared" si="9"/>
        <v>0</v>
      </c>
      <c r="AH112" s="72">
        <f t="shared" si="9"/>
        <v>0</v>
      </c>
      <c r="AI112" s="72">
        <f t="shared" si="9"/>
        <v>0</v>
      </c>
      <c r="AJ112" s="72">
        <f t="shared" si="9"/>
        <v>0</v>
      </c>
      <c r="AK112" s="72">
        <f t="shared" si="9"/>
        <v>0</v>
      </c>
      <c r="AL112" s="72">
        <f t="shared" si="9"/>
        <v>0</v>
      </c>
      <c r="AM112" s="72">
        <f t="shared" si="9"/>
        <v>0</v>
      </c>
      <c r="AN112" s="72">
        <f t="shared" si="9"/>
        <v>0</v>
      </c>
      <c r="AO112" s="72">
        <f t="shared" si="9"/>
        <v>0</v>
      </c>
      <c r="AP112" s="72">
        <f t="shared" si="9"/>
        <v>0</v>
      </c>
      <c r="AQ112" s="72">
        <f t="shared" si="9"/>
        <v>0</v>
      </c>
      <c r="AR112" s="72">
        <f t="shared" si="9"/>
        <v>0</v>
      </c>
      <c r="AS112" s="72">
        <f t="shared" si="9"/>
        <v>0</v>
      </c>
      <c r="AT112" s="72">
        <f t="shared" si="9"/>
        <v>0</v>
      </c>
      <c r="AU112" s="72">
        <f t="shared" si="9"/>
        <v>0</v>
      </c>
      <c r="AV112" s="72">
        <f t="shared" si="9"/>
        <v>0</v>
      </c>
      <c r="AW112" s="100">
        <f t="shared" si="9"/>
        <v>0</v>
      </c>
    </row>
    <row r="113" spans="1:1" x14ac:dyDescent="0.35">
      <c r="A113" s="11"/>
    </row>
    <row r="114" spans="1:1" x14ac:dyDescent="0.35">
      <c r="A114" s="11"/>
    </row>
  </sheetData>
  <mergeCells count="3">
    <mergeCell ref="A14:A16"/>
    <mergeCell ref="A92:B92"/>
    <mergeCell ref="A112:B112"/>
  </mergeCell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261D5-F194-4DAD-9605-1719E5E99984}">
  <dimension ref="A1:AX114"/>
  <sheetViews>
    <sheetView topLeftCell="A73" zoomScaleNormal="100" workbookViewId="0">
      <selection activeCell="AW85" sqref="D85:AW91"/>
    </sheetView>
  </sheetViews>
  <sheetFormatPr defaultRowHeight="14.5" x14ac:dyDescent="0.35"/>
  <cols>
    <col min="1" max="1" width="55.54296875" bestFit="1" customWidth="1"/>
    <col min="2" max="2" width="60.54296875" customWidth="1"/>
    <col min="3" max="3" width="35.453125" customWidth="1"/>
    <col min="4" max="42" width="13.90625" customWidth="1"/>
    <col min="43" max="43" width="12.08984375" customWidth="1"/>
    <col min="44" max="49" width="13.90625" customWidth="1"/>
  </cols>
  <sheetData>
    <row r="1" spans="1:50" ht="26" x14ac:dyDescent="0.6">
      <c r="A1" s="26" t="s">
        <v>0</v>
      </c>
    </row>
    <row r="2" spans="1:50" ht="21" x14ac:dyDescent="0.5">
      <c r="A2" s="66" t="s">
        <v>344</v>
      </c>
      <c r="B2" s="66" t="s">
        <v>404</v>
      </c>
      <c r="C2" s="66"/>
    </row>
    <row r="3" spans="1:50" x14ac:dyDescent="0.35">
      <c r="B3" s="111" t="s">
        <v>157</v>
      </c>
    </row>
    <row r="4" spans="1:50" x14ac:dyDescent="0.35">
      <c r="A4" s="73" t="s">
        <v>346</v>
      </c>
    </row>
    <row r="5" spans="1:50" x14ac:dyDescent="0.35">
      <c r="A5" s="73"/>
    </row>
    <row r="6" spans="1:50" x14ac:dyDescent="0.35">
      <c r="A6" s="51" t="s">
        <v>152</v>
      </c>
    </row>
    <row r="8" spans="1:50" x14ac:dyDescent="0.35">
      <c r="A8" s="5"/>
      <c r="B8" s="6"/>
      <c r="C8" s="456" t="s">
        <v>153</v>
      </c>
      <c r="D8" s="14">
        <v>42736</v>
      </c>
      <c r="E8" s="14">
        <v>42767</v>
      </c>
      <c r="F8" s="14">
        <v>42795</v>
      </c>
      <c r="G8" s="14">
        <v>42826</v>
      </c>
      <c r="H8" s="14">
        <v>42856</v>
      </c>
      <c r="I8" s="14">
        <v>42887</v>
      </c>
      <c r="J8" s="14">
        <v>42917</v>
      </c>
      <c r="K8" s="14">
        <v>42948</v>
      </c>
      <c r="L8" s="14">
        <v>42979</v>
      </c>
      <c r="M8" s="14">
        <v>43009</v>
      </c>
      <c r="N8" s="14">
        <v>43040</v>
      </c>
      <c r="O8" s="14">
        <v>43070</v>
      </c>
      <c r="P8" s="14">
        <v>43101</v>
      </c>
      <c r="Q8" s="14">
        <v>43132</v>
      </c>
      <c r="R8" s="14">
        <v>43160</v>
      </c>
      <c r="S8" s="14">
        <v>43191</v>
      </c>
      <c r="T8" s="14">
        <v>43221</v>
      </c>
      <c r="U8" s="14">
        <v>43252</v>
      </c>
      <c r="V8" s="14">
        <v>43282</v>
      </c>
      <c r="W8" s="14">
        <v>43313</v>
      </c>
      <c r="X8" s="14">
        <v>43344</v>
      </c>
      <c r="Y8" s="14">
        <v>43374</v>
      </c>
      <c r="Z8" s="14">
        <v>43405</v>
      </c>
      <c r="AA8" s="14">
        <v>43435</v>
      </c>
      <c r="AB8" s="14">
        <v>43466</v>
      </c>
      <c r="AC8" s="14">
        <v>43497</v>
      </c>
      <c r="AD8" s="14">
        <v>43525</v>
      </c>
      <c r="AE8" s="14">
        <v>43556</v>
      </c>
      <c r="AF8" s="14">
        <v>43586</v>
      </c>
      <c r="AG8" s="14">
        <v>43617</v>
      </c>
      <c r="AH8" s="14">
        <v>43647</v>
      </c>
      <c r="AI8" s="14">
        <v>43678</v>
      </c>
      <c r="AJ8" s="14">
        <v>43709</v>
      </c>
      <c r="AK8" s="14">
        <v>43739</v>
      </c>
      <c r="AL8" s="14">
        <v>43770</v>
      </c>
      <c r="AM8" s="14">
        <v>43800</v>
      </c>
      <c r="AN8" s="14">
        <v>43831</v>
      </c>
      <c r="AO8" s="14">
        <v>43862</v>
      </c>
      <c r="AP8" s="14">
        <v>43891</v>
      </c>
      <c r="AQ8" s="14">
        <v>43922</v>
      </c>
      <c r="AR8" s="14">
        <v>43952</v>
      </c>
      <c r="AS8" s="14">
        <v>43983</v>
      </c>
      <c r="AT8" s="14">
        <v>44013</v>
      </c>
      <c r="AU8" s="14">
        <v>44044</v>
      </c>
      <c r="AV8" s="14">
        <v>44075</v>
      </c>
      <c r="AW8" s="14">
        <v>44105</v>
      </c>
    </row>
    <row r="9" spans="1:50" x14ac:dyDescent="0.35">
      <c r="A9" s="86" t="s">
        <v>154</v>
      </c>
      <c r="B9" s="8" t="s">
        <v>347</v>
      </c>
      <c r="C9" s="22">
        <f>AVERAGE(D9:AW9)</f>
        <v>194082.52173913043</v>
      </c>
      <c r="D9" s="22">
        <v>191779</v>
      </c>
      <c r="E9" s="22">
        <v>191123</v>
      </c>
      <c r="F9" s="22">
        <v>190610</v>
      </c>
      <c r="G9" s="22">
        <v>189716</v>
      </c>
      <c r="H9" s="22">
        <v>189740</v>
      </c>
      <c r="I9" s="22">
        <v>189727</v>
      </c>
      <c r="J9" s="22">
        <v>189623</v>
      </c>
      <c r="K9" s="22">
        <v>189335</v>
      </c>
      <c r="L9" s="22">
        <v>189195</v>
      </c>
      <c r="M9" s="22">
        <v>189719</v>
      </c>
      <c r="N9" s="22">
        <v>191110</v>
      </c>
      <c r="O9" s="22">
        <v>192317</v>
      </c>
      <c r="P9" s="22">
        <v>193441</v>
      </c>
      <c r="Q9" s="22">
        <v>193453</v>
      </c>
      <c r="R9" s="22">
        <v>193733</v>
      </c>
      <c r="S9" s="22">
        <v>193742</v>
      </c>
      <c r="T9" s="22">
        <v>193697</v>
      </c>
      <c r="U9" s="22">
        <v>193474</v>
      </c>
      <c r="V9" s="22">
        <v>193643</v>
      </c>
      <c r="W9" s="22">
        <v>193575</v>
      </c>
      <c r="X9" s="22">
        <v>193249</v>
      </c>
      <c r="Y9" s="22">
        <v>193431</v>
      </c>
      <c r="Z9" s="22">
        <v>193462</v>
      </c>
      <c r="AA9" s="22">
        <v>193361</v>
      </c>
      <c r="AB9" s="22">
        <v>194345</v>
      </c>
      <c r="AC9" s="22">
        <v>193799</v>
      </c>
      <c r="AD9" s="22">
        <v>193467</v>
      </c>
      <c r="AE9" s="22">
        <v>193074</v>
      </c>
      <c r="AF9" s="22">
        <v>193115</v>
      </c>
      <c r="AG9" s="22">
        <v>192815</v>
      </c>
      <c r="AH9" s="22">
        <v>193004</v>
      </c>
      <c r="AI9" s="22">
        <v>192934</v>
      </c>
      <c r="AJ9" s="22">
        <v>192839</v>
      </c>
      <c r="AK9" s="22">
        <v>192903</v>
      </c>
      <c r="AL9" s="22">
        <v>192385</v>
      </c>
      <c r="AM9" s="22">
        <v>192142</v>
      </c>
      <c r="AN9" s="22">
        <v>193213</v>
      </c>
      <c r="AO9" s="22">
        <v>193088</v>
      </c>
      <c r="AP9" s="22">
        <v>193265</v>
      </c>
      <c r="AQ9" s="22">
        <v>196413</v>
      </c>
      <c r="AR9" s="22">
        <v>198961</v>
      </c>
      <c r="AS9" s="22">
        <v>200857</v>
      </c>
      <c r="AT9" s="22">
        <v>203274</v>
      </c>
      <c r="AU9" s="22">
        <v>206255</v>
      </c>
      <c r="AV9" s="22">
        <v>208576</v>
      </c>
      <c r="AW9" s="22">
        <v>210817</v>
      </c>
    </row>
    <row r="10" spans="1:50" x14ac:dyDescent="0.35">
      <c r="A10" s="19"/>
      <c r="B10" s="19"/>
      <c r="C10" s="19"/>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row>
    <row r="11" spans="1:50" x14ac:dyDescent="0.35">
      <c r="A11" s="51" t="s">
        <v>348</v>
      </c>
      <c r="B11" s="19"/>
      <c r="C11" s="19"/>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row>
    <row r="12" spans="1:50" x14ac:dyDescent="0.35">
      <c r="A12" s="19"/>
      <c r="B12" s="19"/>
      <c r="C12" s="19"/>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row>
    <row r="13" spans="1:50" x14ac:dyDescent="0.35">
      <c r="A13" s="24"/>
      <c r="B13" s="6"/>
      <c r="C13" s="456" t="s">
        <v>153</v>
      </c>
      <c r="D13" s="14">
        <v>42736</v>
      </c>
      <c r="E13" s="14">
        <v>42767</v>
      </c>
      <c r="F13" s="14">
        <v>42795</v>
      </c>
      <c r="G13" s="14">
        <v>42826</v>
      </c>
      <c r="H13" s="14">
        <v>42856</v>
      </c>
      <c r="I13" s="14">
        <v>42887</v>
      </c>
      <c r="J13" s="14">
        <v>42917</v>
      </c>
      <c r="K13" s="14">
        <v>42948</v>
      </c>
      <c r="L13" s="14">
        <v>42979</v>
      </c>
      <c r="M13" s="14">
        <v>43009</v>
      </c>
      <c r="N13" s="14">
        <v>43040</v>
      </c>
      <c r="O13" s="14">
        <v>43070</v>
      </c>
      <c r="P13" s="14">
        <v>43101</v>
      </c>
      <c r="Q13" s="14">
        <v>43132</v>
      </c>
      <c r="R13" s="14">
        <v>43160</v>
      </c>
      <c r="S13" s="14">
        <v>43191</v>
      </c>
      <c r="T13" s="14">
        <v>43221</v>
      </c>
      <c r="U13" s="14">
        <v>43252</v>
      </c>
      <c r="V13" s="14">
        <v>43282</v>
      </c>
      <c r="W13" s="14">
        <v>43313</v>
      </c>
      <c r="X13" s="14">
        <v>43344</v>
      </c>
      <c r="Y13" s="14">
        <v>43374</v>
      </c>
      <c r="Z13" s="14">
        <v>43405</v>
      </c>
      <c r="AA13" s="14">
        <v>43435</v>
      </c>
      <c r="AB13" s="14">
        <v>43466</v>
      </c>
      <c r="AC13" s="14">
        <v>43497</v>
      </c>
      <c r="AD13" s="14">
        <v>43525</v>
      </c>
      <c r="AE13" s="14">
        <v>43556</v>
      </c>
      <c r="AF13" s="14">
        <v>43586</v>
      </c>
      <c r="AG13" s="14">
        <v>43617</v>
      </c>
      <c r="AH13" s="14">
        <v>43647</v>
      </c>
      <c r="AI13" s="14">
        <v>43678</v>
      </c>
      <c r="AJ13" s="14">
        <v>43709</v>
      </c>
      <c r="AK13" s="14">
        <v>43739</v>
      </c>
      <c r="AL13" s="14">
        <v>43770</v>
      </c>
      <c r="AM13" s="14">
        <v>43800</v>
      </c>
      <c r="AN13" s="14">
        <v>43831</v>
      </c>
      <c r="AO13" s="14">
        <v>43862</v>
      </c>
      <c r="AP13" s="14">
        <v>43891</v>
      </c>
      <c r="AQ13" s="15">
        <v>43922</v>
      </c>
      <c r="AR13" s="15">
        <v>43952</v>
      </c>
      <c r="AS13" s="15">
        <v>43983</v>
      </c>
      <c r="AT13" s="15">
        <v>44013</v>
      </c>
      <c r="AU13" s="15">
        <v>44044</v>
      </c>
      <c r="AV13" s="15">
        <v>44075</v>
      </c>
      <c r="AW13" s="15">
        <v>44105</v>
      </c>
      <c r="AX13" s="51"/>
    </row>
    <row r="14" spans="1:50" x14ac:dyDescent="0.35">
      <c r="A14" s="570" t="s">
        <v>117</v>
      </c>
      <c r="B14" s="3" t="s">
        <v>349</v>
      </c>
      <c r="C14" s="145">
        <f t="shared" ref="C14:C16" si="0">AVERAGE(D14:AW14)</f>
        <v>2309269.0128260879</v>
      </c>
      <c r="D14" s="145">
        <f t="shared" ref="D14:AW14" si="1">D92+D21+D112</f>
        <v>2417729.48</v>
      </c>
      <c r="E14" s="145">
        <f t="shared" si="1"/>
        <v>2276546.42</v>
      </c>
      <c r="F14" s="145">
        <f t="shared" si="1"/>
        <v>2469706.94</v>
      </c>
      <c r="G14" s="145">
        <f t="shared" si="1"/>
        <v>2317371.89</v>
      </c>
      <c r="H14" s="145">
        <f t="shared" si="1"/>
        <v>2529932.3199999998</v>
      </c>
      <c r="I14" s="145">
        <f t="shared" si="1"/>
        <v>2453167.77</v>
      </c>
      <c r="J14" s="145">
        <f t="shared" si="1"/>
        <v>2251596.38</v>
      </c>
      <c r="K14" s="145">
        <f t="shared" si="1"/>
        <v>2627944.38</v>
      </c>
      <c r="L14" s="145">
        <f t="shared" si="1"/>
        <v>2424514.15</v>
      </c>
      <c r="M14" s="145">
        <f t="shared" si="1"/>
        <v>2600290.92</v>
      </c>
      <c r="N14" s="145">
        <f t="shared" si="1"/>
        <v>2421816.3199999998</v>
      </c>
      <c r="O14" s="145">
        <f t="shared" si="1"/>
        <v>2290831.2999999998</v>
      </c>
      <c r="P14" s="145">
        <f t="shared" si="1"/>
        <v>2572519.0099999998</v>
      </c>
      <c r="Q14" s="145">
        <f t="shared" si="1"/>
        <v>2463928.08</v>
      </c>
      <c r="R14" s="145">
        <f t="shared" si="1"/>
        <v>2557997.33</v>
      </c>
      <c r="S14" s="145">
        <f t="shared" si="1"/>
        <v>2502562.87</v>
      </c>
      <c r="T14" s="145">
        <f t="shared" si="1"/>
        <v>2632997.5</v>
      </c>
      <c r="U14" s="145">
        <f t="shared" si="1"/>
        <v>2513295.37</v>
      </c>
      <c r="V14" s="145">
        <f t="shared" si="1"/>
        <v>2375525.04</v>
      </c>
      <c r="W14" s="145">
        <f t="shared" si="1"/>
        <v>2550320.08</v>
      </c>
      <c r="X14" s="145">
        <f t="shared" si="1"/>
        <v>2279007.83</v>
      </c>
      <c r="Y14" s="145">
        <f t="shared" si="1"/>
        <v>2632068.7800000003</v>
      </c>
      <c r="Z14" s="145">
        <f t="shared" si="1"/>
        <v>2407859.0299999998</v>
      </c>
      <c r="AA14" s="145">
        <f t="shared" si="1"/>
        <v>2305667.38</v>
      </c>
      <c r="AB14" s="145">
        <f t="shared" si="1"/>
        <v>2579376.91</v>
      </c>
      <c r="AC14" s="145">
        <f t="shared" si="1"/>
        <v>2438972.9700000002</v>
      </c>
      <c r="AD14" s="145">
        <f t="shared" si="1"/>
        <v>2675833.8199999998</v>
      </c>
      <c r="AE14" s="145">
        <f t="shared" si="1"/>
        <v>2759957.77</v>
      </c>
      <c r="AF14" s="145">
        <f t="shared" si="1"/>
        <v>2766006.56</v>
      </c>
      <c r="AG14" s="145">
        <f t="shared" si="1"/>
        <v>2554239.0499999998</v>
      </c>
      <c r="AH14" s="145">
        <f t="shared" si="1"/>
        <v>2600502.84</v>
      </c>
      <c r="AI14" s="145">
        <f t="shared" si="1"/>
        <v>2550989.84</v>
      </c>
      <c r="AJ14" s="145">
        <f t="shared" si="1"/>
        <v>2509985.11</v>
      </c>
      <c r="AK14" s="145">
        <f t="shared" si="1"/>
        <v>2516216.29</v>
      </c>
      <c r="AL14" s="145">
        <f t="shared" si="1"/>
        <v>2227909.86</v>
      </c>
      <c r="AM14" s="145">
        <f t="shared" si="1"/>
        <v>2414546.9500000002</v>
      </c>
      <c r="AN14" s="145">
        <f t="shared" si="1"/>
        <v>2651336.63</v>
      </c>
      <c r="AO14" s="145">
        <f t="shared" si="1"/>
        <v>2492733.1800000002</v>
      </c>
      <c r="AP14" s="145">
        <f t="shared" si="1"/>
        <v>1998108.2</v>
      </c>
      <c r="AQ14" s="145">
        <f t="shared" si="1"/>
        <v>921820.04</v>
      </c>
      <c r="AR14" s="145">
        <f t="shared" si="1"/>
        <v>1023914.89</v>
      </c>
      <c r="AS14" s="145">
        <f t="shared" si="1"/>
        <v>1195287.3899999999</v>
      </c>
      <c r="AT14" s="145">
        <f t="shared" si="1"/>
        <v>1450729.4</v>
      </c>
      <c r="AU14" s="145">
        <f t="shared" si="1"/>
        <v>1581109.68</v>
      </c>
      <c r="AV14" s="145">
        <f t="shared" si="1"/>
        <v>1664605</v>
      </c>
      <c r="AW14" s="145">
        <f t="shared" si="1"/>
        <v>1776995.64</v>
      </c>
      <c r="AX14" s="42"/>
    </row>
    <row r="15" spans="1:50" s="96" customFormat="1" x14ac:dyDescent="0.35">
      <c r="A15" s="571"/>
      <c r="B15" s="92" t="s">
        <v>350</v>
      </c>
      <c r="C15" s="202">
        <f t="shared" si="0"/>
        <v>11.939031240634669</v>
      </c>
      <c r="D15" s="202">
        <f t="shared" ref="D15:AW15" si="2">D14/D9</f>
        <v>12.606852053665937</v>
      </c>
      <c r="E15" s="202">
        <f t="shared" si="2"/>
        <v>11.911420498841061</v>
      </c>
      <c r="F15" s="202">
        <f t="shared" si="2"/>
        <v>12.956859241382928</v>
      </c>
      <c r="G15" s="202">
        <f t="shared" si="2"/>
        <v>12.214952297117797</v>
      </c>
      <c r="H15" s="202">
        <f t="shared" si="2"/>
        <v>13.333679350690417</v>
      </c>
      <c r="I15" s="202">
        <f t="shared" si="2"/>
        <v>12.929987666489218</v>
      </c>
      <c r="J15" s="202">
        <f t="shared" si="2"/>
        <v>11.874067913702451</v>
      </c>
      <c r="K15" s="202">
        <f t="shared" si="2"/>
        <v>13.879865740618479</v>
      </c>
      <c r="L15" s="202">
        <f t="shared" si="2"/>
        <v>12.814895478210312</v>
      </c>
      <c r="M15" s="202">
        <f t="shared" si="2"/>
        <v>13.706012154818442</v>
      </c>
      <c r="N15" s="202">
        <f t="shared" si="2"/>
        <v>12.672368374234733</v>
      </c>
      <c r="O15" s="202">
        <f t="shared" si="2"/>
        <v>11.911746231482395</v>
      </c>
      <c r="P15" s="202">
        <f t="shared" si="2"/>
        <v>13.29872679525023</v>
      </c>
      <c r="Q15" s="202">
        <f t="shared" si="2"/>
        <v>12.736572087277013</v>
      </c>
      <c r="R15" s="202">
        <f t="shared" si="2"/>
        <v>13.203725384937002</v>
      </c>
      <c r="S15" s="202">
        <f t="shared" si="2"/>
        <v>12.916986869135242</v>
      </c>
      <c r="T15" s="202">
        <f t="shared" si="2"/>
        <v>13.593382964114054</v>
      </c>
      <c r="U15" s="202">
        <f t="shared" si="2"/>
        <v>12.990352036966208</v>
      </c>
      <c r="V15" s="202">
        <f t="shared" si="2"/>
        <v>12.267549253006822</v>
      </c>
      <c r="W15" s="202">
        <f t="shared" si="2"/>
        <v>13.17484220586336</v>
      </c>
      <c r="X15" s="202">
        <f t="shared" si="2"/>
        <v>11.793115772914737</v>
      </c>
      <c r="Y15" s="202">
        <f t="shared" si="2"/>
        <v>13.60727484219179</v>
      </c>
      <c r="Z15" s="202">
        <f t="shared" si="2"/>
        <v>12.446160124468888</v>
      </c>
      <c r="AA15" s="202">
        <f t="shared" si="2"/>
        <v>11.924159370297009</v>
      </c>
      <c r="AB15" s="202">
        <f t="shared" si="2"/>
        <v>13.272154724844993</v>
      </c>
      <c r="AC15" s="202">
        <f t="shared" si="2"/>
        <v>12.585064783616016</v>
      </c>
      <c r="AD15" s="202">
        <f t="shared" si="2"/>
        <v>13.830957320886766</v>
      </c>
      <c r="AE15" s="202">
        <f t="shared" si="2"/>
        <v>14.294818411593482</v>
      </c>
      <c r="AF15" s="202">
        <f t="shared" si="2"/>
        <v>14.323105714211739</v>
      </c>
      <c r="AG15" s="202">
        <f t="shared" si="2"/>
        <v>13.247097217540128</v>
      </c>
      <c r="AH15" s="202">
        <f t="shared" si="2"/>
        <v>13.47382872893826</v>
      </c>
      <c r="AI15" s="202">
        <f t="shared" si="2"/>
        <v>13.222085480008706</v>
      </c>
      <c r="AJ15" s="202">
        <f t="shared" si="2"/>
        <v>13.015962071987513</v>
      </c>
      <c r="AK15" s="202">
        <f t="shared" si="2"/>
        <v>13.043945869167406</v>
      </c>
      <c r="AL15" s="202">
        <f t="shared" si="2"/>
        <v>11.580475920679886</v>
      </c>
      <c r="AM15" s="202">
        <f t="shared" si="2"/>
        <v>12.566471411768381</v>
      </c>
      <c r="AN15" s="202">
        <f t="shared" si="2"/>
        <v>13.72235113579314</v>
      </c>
      <c r="AO15" s="202">
        <f t="shared" si="2"/>
        <v>12.909829611368909</v>
      </c>
      <c r="AP15" s="202">
        <f t="shared" si="2"/>
        <v>10.338696608283962</v>
      </c>
      <c r="AQ15" s="145">
        <f t="shared" si="2"/>
        <v>4.6932740704535849</v>
      </c>
      <c r="AR15" s="145">
        <f t="shared" si="2"/>
        <v>5.1463095279979498</v>
      </c>
      <c r="AS15" s="145">
        <f t="shared" si="2"/>
        <v>5.9509371841658485</v>
      </c>
      <c r="AT15" s="145">
        <f t="shared" si="2"/>
        <v>7.1368173007861309</v>
      </c>
      <c r="AU15" s="145">
        <f t="shared" si="2"/>
        <v>7.6658004896850986</v>
      </c>
      <c r="AV15" s="145">
        <f t="shared" si="2"/>
        <v>7.9808079548941393</v>
      </c>
      <c r="AW15" s="145">
        <f t="shared" si="2"/>
        <v>8.429090822846355</v>
      </c>
      <c r="AX15" s="95"/>
    </row>
    <row r="16" spans="1:50" x14ac:dyDescent="0.35">
      <c r="A16" s="572"/>
      <c r="B16" s="8" t="s">
        <v>351</v>
      </c>
      <c r="C16" s="196">
        <f t="shared" si="0"/>
        <v>261.28156103648587</v>
      </c>
      <c r="D16" s="196">
        <f t="shared" ref="D16:AW16" si="3">(D21+D92)/D25</f>
        <v>236.94953075264399</v>
      </c>
      <c r="E16" s="196">
        <f t="shared" si="3"/>
        <v>230.95941345846219</v>
      </c>
      <c r="F16" s="196">
        <f t="shared" si="3"/>
        <v>244.89464293150115</v>
      </c>
      <c r="G16" s="196">
        <f t="shared" si="3"/>
        <v>240.39101149425289</v>
      </c>
      <c r="H16" s="196">
        <f t="shared" si="3"/>
        <v>258.53992033588111</v>
      </c>
      <c r="I16" s="196">
        <f t="shared" si="3"/>
        <v>257.06490393109539</v>
      </c>
      <c r="J16" s="196">
        <f t="shared" si="3"/>
        <v>242.56460588367392</v>
      </c>
      <c r="K16" s="196">
        <f t="shared" si="3"/>
        <v>268.57919464513384</v>
      </c>
      <c r="L16" s="196">
        <f t="shared" si="3"/>
        <v>250.10707054388797</v>
      </c>
      <c r="M16" s="196">
        <f t="shared" si="3"/>
        <v>255.96410857495371</v>
      </c>
      <c r="N16" s="196">
        <f t="shared" si="3"/>
        <v>240.06545681841857</v>
      </c>
      <c r="O16" s="196">
        <f t="shared" si="3"/>
        <v>231.83139199999999</v>
      </c>
      <c r="P16" s="196">
        <f t="shared" si="3"/>
        <v>238.59716011208809</v>
      </c>
      <c r="Q16" s="196">
        <f t="shared" si="3"/>
        <v>239.1636463303218</v>
      </c>
      <c r="R16" s="196">
        <f t="shared" si="3"/>
        <v>255.21899958272482</v>
      </c>
      <c r="S16" s="196">
        <f t="shared" si="3"/>
        <v>252.05131429173693</v>
      </c>
      <c r="T16" s="196">
        <f t="shared" si="3"/>
        <v>264.22641806722692</v>
      </c>
      <c r="U16" s="196">
        <f t="shared" si="3"/>
        <v>263.1256312493133</v>
      </c>
      <c r="V16" s="196">
        <f t="shared" si="3"/>
        <v>253.6589485408777</v>
      </c>
      <c r="W16" s="196">
        <f t="shared" si="3"/>
        <v>267.89600438837084</v>
      </c>
      <c r="X16" s="196">
        <f t="shared" si="3"/>
        <v>244.16531752276049</v>
      </c>
      <c r="Y16" s="196">
        <f t="shared" si="3"/>
        <v>266.40527660472975</v>
      </c>
      <c r="Z16" s="196">
        <f t="shared" si="3"/>
        <v>255.87190094602113</v>
      </c>
      <c r="AA16" s="196">
        <f t="shared" si="3"/>
        <v>248.52191972866024</v>
      </c>
      <c r="AB16" s="196">
        <f t="shared" si="3"/>
        <v>260.08624255096709</v>
      </c>
      <c r="AC16" s="196">
        <f t="shared" si="3"/>
        <v>252.17203167079609</v>
      </c>
      <c r="AD16" s="196">
        <f t="shared" si="3"/>
        <v>278.89348443769654</v>
      </c>
      <c r="AE16" s="196">
        <f t="shared" si="3"/>
        <v>288.97155286943263</v>
      </c>
      <c r="AF16" s="196">
        <f t="shared" si="3"/>
        <v>293.41015123082019</v>
      </c>
      <c r="AG16" s="196">
        <f t="shared" si="3"/>
        <v>282.13525308428456</v>
      </c>
      <c r="AH16" s="196">
        <f t="shared" si="3"/>
        <v>286.16604014598539</v>
      </c>
      <c r="AI16" s="196">
        <f t="shared" si="3"/>
        <v>280.90791857273558</v>
      </c>
      <c r="AJ16" s="196">
        <f t="shared" si="3"/>
        <v>280.36478973048327</v>
      </c>
      <c r="AK16" s="196">
        <f t="shared" si="3"/>
        <v>307.01453516469542</v>
      </c>
      <c r="AL16" s="196">
        <f t="shared" si="3"/>
        <v>288.53807687084065</v>
      </c>
      <c r="AM16" s="196">
        <f t="shared" si="3"/>
        <v>287.53557059480943</v>
      </c>
      <c r="AN16" s="196">
        <f t="shared" si="3"/>
        <v>295.44759284890426</v>
      </c>
      <c r="AO16" s="196">
        <f t="shared" si="3"/>
        <v>280.62575345676123</v>
      </c>
      <c r="AP16" s="196">
        <f t="shared" si="3"/>
        <v>261.73527704850073</v>
      </c>
      <c r="AQ16" s="196">
        <f t="shared" si="3"/>
        <v>297.8368465266559</v>
      </c>
      <c r="AR16" s="196">
        <f t="shared" si="3"/>
        <v>256.1708506379785</v>
      </c>
      <c r="AS16" s="196">
        <f t="shared" si="3"/>
        <v>233.81991197183098</v>
      </c>
      <c r="AT16" s="196">
        <f t="shared" si="3"/>
        <v>246.77493975903613</v>
      </c>
      <c r="AU16" s="196">
        <f t="shared" si="3"/>
        <v>245.76366353951343</v>
      </c>
      <c r="AV16" s="196">
        <f t="shared" si="3"/>
        <v>251.67484091261835</v>
      </c>
      <c r="AW16" s="196">
        <f t="shared" si="3"/>
        <v>256.09269531826908</v>
      </c>
      <c r="AX16" s="42"/>
    </row>
    <row r="17" spans="1:50" x14ac:dyDescent="0.35">
      <c r="A17" s="97"/>
      <c r="B17" s="19"/>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42"/>
    </row>
    <row r="18" spans="1:50" x14ac:dyDescent="0.35">
      <c r="A18" s="99" t="s">
        <v>352</v>
      </c>
      <c r="B18" s="19"/>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42"/>
    </row>
    <row r="19" spans="1:50" ht="15" thickBot="1" x14ac:dyDescent="0.4"/>
    <row r="20" spans="1:50" s="2" customFormat="1" x14ac:dyDescent="0.35">
      <c r="A20" s="91" t="s">
        <v>353</v>
      </c>
      <c r="B20" s="33" t="s">
        <v>354</v>
      </c>
      <c r="C20" s="456" t="s">
        <v>153</v>
      </c>
      <c r="D20" s="14">
        <v>42736</v>
      </c>
      <c r="E20" s="14">
        <v>42767</v>
      </c>
      <c r="F20" s="14">
        <v>42795</v>
      </c>
      <c r="G20" s="14">
        <v>42826</v>
      </c>
      <c r="H20" s="14">
        <v>42856</v>
      </c>
      <c r="I20" s="14">
        <v>42887</v>
      </c>
      <c r="J20" s="14">
        <v>42917</v>
      </c>
      <c r="K20" s="14">
        <v>42948</v>
      </c>
      <c r="L20" s="14">
        <v>42979</v>
      </c>
      <c r="M20" s="14">
        <v>43009</v>
      </c>
      <c r="N20" s="14">
        <v>43040</v>
      </c>
      <c r="O20" s="14">
        <v>43070</v>
      </c>
      <c r="P20" s="14">
        <v>43101</v>
      </c>
      <c r="Q20" s="14">
        <v>43132</v>
      </c>
      <c r="R20" s="14">
        <v>43160</v>
      </c>
      <c r="S20" s="14">
        <v>43191</v>
      </c>
      <c r="T20" s="14">
        <v>43221</v>
      </c>
      <c r="U20" s="14">
        <v>43252</v>
      </c>
      <c r="V20" s="14">
        <v>43282</v>
      </c>
      <c r="W20" s="14">
        <v>43313</v>
      </c>
      <c r="X20" s="14">
        <v>43344</v>
      </c>
      <c r="Y20" s="14">
        <v>43374</v>
      </c>
      <c r="Z20" s="14">
        <v>43405</v>
      </c>
      <c r="AA20" s="14">
        <v>43435</v>
      </c>
      <c r="AB20" s="14">
        <v>43466</v>
      </c>
      <c r="AC20" s="14">
        <v>43497</v>
      </c>
      <c r="AD20" s="14">
        <v>43525</v>
      </c>
      <c r="AE20" s="14">
        <v>43556</v>
      </c>
      <c r="AF20" s="14">
        <v>43586</v>
      </c>
      <c r="AG20" s="14">
        <v>43617</v>
      </c>
      <c r="AH20" s="14">
        <v>43647</v>
      </c>
      <c r="AI20" s="14">
        <v>43678</v>
      </c>
      <c r="AJ20" s="14">
        <v>43709</v>
      </c>
      <c r="AK20" s="14">
        <v>43739</v>
      </c>
      <c r="AL20" s="14">
        <v>43770</v>
      </c>
      <c r="AM20" s="14">
        <v>43800</v>
      </c>
      <c r="AN20" s="14">
        <v>43831</v>
      </c>
      <c r="AO20" s="14">
        <v>43862</v>
      </c>
      <c r="AP20" s="14">
        <v>43891</v>
      </c>
      <c r="AQ20" s="14">
        <v>43922</v>
      </c>
      <c r="AR20" s="14">
        <v>43952</v>
      </c>
      <c r="AS20" s="14">
        <v>43983</v>
      </c>
      <c r="AT20" s="14">
        <v>44013</v>
      </c>
      <c r="AU20" s="14">
        <v>44044</v>
      </c>
      <c r="AV20" s="14">
        <v>44075</v>
      </c>
      <c r="AW20" s="15">
        <v>44105</v>
      </c>
    </row>
    <row r="21" spans="1:50" s="88" customFormat="1" x14ac:dyDescent="0.35">
      <c r="A21" s="423" t="s">
        <v>134</v>
      </c>
      <c r="B21" s="87" t="s">
        <v>162</v>
      </c>
      <c r="C21" s="193">
        <f>AVERAGE(D21:AW21)</f>
        <v>2100860.3260869565</v>
      </c>
      <c r="D21" s="193">
        <v>2181910</v>
      </c>
      <c r="E21" s="193">
        <v>2038337</v>
      </c>
      <c r="F21" s="193">
        <v>2206881</v>
      </c>
      <c r="G21" s="193">
        <v>2048269</v>
      </c>
      <c r="H21" s="193">
        <v>2238588</v>
      </c>
      <c r="I21" s="193">
        <v>2157856</v>
      </c>
      <c r="J21" s="193">
        <v>2041758</v>
      </c>
      <c r="K21" s="193">
        <v>2400781</v>
      </c>
      <c r="L21" s="193">
        <v>2192626</v>
      </c>
      <c r="M21" s="193">
        <v>2347200</v>
      </c>
      <c r="N21" s="193">
        <v>2159436</v>
      </c>
      <c r="O21" s="193">
        <v>2035603</v>
      </c>
      <c r="P21" s="193">
        <v>2345747</v>
      </c>
      <c r="Q21" s="193">
        <v>2211440</v>
      </c>
      <c r="R21" s="193">
        <v>2314221</v>
      </c>
      <c r="S21" s="193">
        <v>2251220</v>
      </c>
      <c r="T21" s="193">
        <v>2371674</v>
      </c>
      <c r="U21" s="193">
        <v>2247808</v>
      </c>
      <c r="V21" s="193">
        <v>2149224</v>
      </c>
      <c r="W21" s="193">
        <v>2306599</v>
      </c>
      <c r="X21" s="193">
        <v>2045828</v>
      </c>
      <c r="Y21" s="193">
        <v>2364642</v>
      </c>
      <c r="Z21" s="193">
        <v>2170096</v>
      </c>
      <c r="AA21" s="193">
        <v>2064188</v>
      </c>
      <c r="AB21" s="193">
        <v>2382707</v>
      </c>
      <c r="AC21" s="193">
        <v>2233404</v>
      </c>
      <c r="AD21" s="193">
        <v>2456273</v>
      </c>
      <c r="AE21" s="193">
        <v>2510616</v>
      </c>
      <c r="AF21" s="193">
        <v>2528533</v>
      </c>
      <c r="AG21" s="193">
        <v>2326338</v>
      </c>
      <c r="AH21" s="193">
        <v>2397339</v>
      </c>
      <c r="AI21" s="193">
        <v>2337644</v>
      </c>
      <c r="AJ21" s="193">
        <v>2301213</v>
      </c>
      <c r="AK21" s="193">
        <v>2290865</v>
      </c>
      <c r="AL21" s="193">
        <v>1988408</v>
      </c>
      <c r="AM21" s="193">
        <v>2207033</v>
      </c>
      <c r="AN21" s="193">
        <v>2461371</v>
      </c>
      <c r="AO21" s="193">
        <v>2282264</v>
      </c>
      <c r="AP21" s="193">
        <v>1784096</v>
      </c>
      <c r="AQ21" s="193">
        <v>916628</v>
      </c>
      <c r="AR21" s="193">
        <v>1020924</v>
      </c>
      <c r="AS21" s="193">
        <v>1188782</v>
      </c>
      <c r="AT21" s="193">
        <v>1379683</v>
      </c>
      <c r="AU21" s="193">
        <v>1501040</v>
      </c>
      <c r="AV21" s="193">
        <v>1569428</v>
      </c>
      <c r="AW21" s="194">
        <v>1683054</v>
      </c>
    </row>
    <row r="22" spans="1:50" s="51" customFormat="1" x14ac:dyDescent="0.35">
      <c r="A22" s="29" t="s">
        <v>134</v>
      </c>
      <c r="B22" s="9" t="s">
        <v>166</v>
      </c>
      <c r="C22" s="193">
        <f>AVERAGE(D22:AW22)</f>
        <v>248.30662366169628</v>
      </c>
      <c r="D22" s="193">
        <f>D21/D25</f>
        <v>224.03840230003081</v>
      </c>
      <c r="E22" s="193">
        <f t="shared" ref="E22:AW22" si="4">E21/E25</f>
        <v>217.37623973552309</v>
      </c>
      <c r="F22" s="193">
        <f t="shared" si="4"/>
        <v>229.73985009369144</v>
      </c>
      <c r="G22" s="193">
        <f t="shared" si="4"/>
        <v>224.22211275314723</v>
      </c>
      <c r="H22" s="193">
        <f t="shared" si="4"/>
        <v>240.99343309290558</v>
      </c>
      <c r="I22" s="193">
        <f t="shared" si="4"/>
        <v>238.27915194346289</v>
      </c>
      <c r="J22" s="193">
        <f t="shared" si="4"/>
        <v>229.25645632158097</v>
      </c>
      <c r="K22" s="193">
        <f t="shared" si="4"/>
        <v>255.07660433489164</v>
      </c>
      <c r="L22" s="193">
        <f t="shared" si="4"/>
        <v>236.14711900915455</v>
      </c>
      <c r="M22" s="193">
        <f t="shared" si="4"/>
        <v>241.33251079580506</v>
      </c>
      <c r="N22" s="193">
        <f t="shared" si="4"/>
        <v>224.96468382123138</v>
      </c>
      <c r="O22" s="193">
        <f t="shared" si="4"/>
        <v>217.13098666666667</v>
      </c>
      <c r="P22" s="193">
        <f t="shared" si="4"/>
        <v>226.66412213740458</v>
      </c>
      <c r="Q22" s="193">
        <f t="shared" si="4"/>
        <v>224.48888437722059</v>
      </c>
      <c r="R22" s="193">
        <f t="shared" si="4"/>
        <v>241.41675359899853</v>
      </c>
      <c r="S22" s="193">
        <f t="shared" si="4"/>
        <v>237.27023608768971</v>
      </c>
      <c r="T22" s="193">
        <f t="shared" si="4"/>
        <v>249.12542016806722</v>
      </c>
      <c r="U22" s="193">
        <f t="shared" si="4"/>
        <v>246.98472695308209</v>
      </c>
      <c r="V22" s="193">
        <f t="shared" si="4"/>
        <v>239.38783693472934</v>
      </c>
      <c r="W22" s="193">
        <f t="shared" si="4"/>
        <v>253.05529347229842</v>
      </c>
      <c r="X22" s="193">
        <f t="shared" si="4"/>
        <v>229.94582443520287</v>
      </c>
      <c r="Y22" s="193">
        <f t="shared" si="4"/>
        <v>249.64548141891891</v>
      </c>
      <c r="Z22" s="193">
        <f t="shared" si="4"/>
        <v>241.52431830829158</v>
      </c>
      <c r="AA22" s="193">
        <f t="shared" si="4"/>
        <v>233.37343131712831</v>
      </c>
      <c r="AB22" s="193">
        <f t="shared" si="4"/>
        <v>249.10684788290644</v>
      </c>
      <c r="AC22" s="193">
        <f t="shared" si="4"/>
        <v>240.5907572982872</v>
      </c>
      <c r="AD22" s="193">
        <f t="shared" si="4"/>
        <v>266.37815855113331</v>
      </c>
      <c r="AE22" s="193">
        <f t="shared" si="4"/>
        <v>273.39823587063051</v>
      </c>
      <c r="AF22" s="193">
        <f t="shared" si="4"/>
        <v>279.11833535710343</v>
      </c>
      <c r="AG22" s="193">
        <f t="shared" si="4"/>
        <v>268.22760290556903</v>
      </c>
      <c r="AH22" s="193">
        <f t="shared" si="4"/>
        <v>273.41913777372264</v>
      </c>
      <c r="AI22" s="193">
        <f t="shared" si="4"/>
        <v>267.34263494967979</v>
      </c>
      <c r="AJ22" s="193">
        <f t="shared" si="4"/>
        <v>267.33422397769516</v>
      </c>
      <c r="AK22" s="193">
        <f t="shared" si="4"/>
        <v>291.34745008266566</v>
      </c>
      <c r="AL22" s="193">
        <f t="shared" si="4"/>
        <v>270.05405405405406</v>
      </c>
      <c r="AM22" s="193">
        <f t="shared" si="4"/>
        <v>274.06345461318762</v>
      </c>
      <c r="AN22" s="193">
        <f t="shared" si="4"/>
        <v>283.89515570934253</v>
      </c>
      <c r="AO22" s="193">
        <f t="shared" si="4"/>
        <v>267.43191938129831</v>
      </c>
      <c r="AP22" s="193">
        <f t="shared" si="4"/>
        <v>246.52425037999171</v>
      </c>
      <c r="AQ22" s="193">
        <f t="shared" si="4"/>
        <v>296.16413570274636</v>
      </c>
      <c r="AR22" s="193">
        <f t="shared" si="4"/>
        <v>255.42256692519391</v>
      </c>
      <c r="AS22" s="193">
        <f t="shared" si="4"/>
        <v>232.54733959311423</v>
      </c>
      <c r="AT22" s="193">
        <f t="shared" si="4"/>
        <v>237.4669535283993</v>
      </c>
      <c r="AU22" s="193">
        <f t="shared" si="4"/>
        <v>238.6770551757036</v>
      </c>
      <c r="AV22" s="193">
        <f t="shared" si="4"/>
        <v>243.5865280148999</v>
      </c>
      <c r="AW22" s="194">
        <f t="shared" si="4"/>
        <v>248.56801063358441</v>
      </c>
    </row>
    <row r="23" spans="1:50" s="51" customFormat="1" x14ac:dyDescent="0.35">
      <c r="A23" s="29" t="s">
        <v>134</v>
      </c>
      <c r="B23" s="9" t="s">
        <v>133</v>
      </c>
      <c r="C23" s="126">
        <f>AVERAGE(D23:AW23)</f>
        <v>62608.67391304348</v>
      </c>
      <c r="D23" s="126">
        <v>70859</v>
      </c>
      <c r="E23" s="126">
        <v>66670</v>
      </c>
      <c r="F23" s="126">
        <v>71646</v>
      </c>
      <c r="G23" s="126">
        <v>66143</v>
      </c>
      <c r="H23" s="126">
        <v>71729</v>
      </c>
      <c r="I23" s="126">
        <v>68668</v>
      </c>
      <c r="J23" s="126">
        <v>63978</v>
      </c>
      <c r="K23" s="126">
        <v>74739</v>
      </c>
      <c r="L23" s="126">
        <v>68254</v>
      </c>
      <c r="M23" s="126">
        <v>74661</v>
      </c>
      <c r="N23" s="126">
        <v>70138</v>
      </c>
      <c r="O23" s="126">
        <v>66192</v>
      </c>
      <c r="P23" s="126">
        <v>75312</v>
      </c>
      <c r="Q23" s="126">
        <v>70887</v>
      </c>
      <c r="R23" s="126">
        <v>73191</v>
      </c>
      <c r="S23" s="126">
        <v>70685</v>
      </c>
      <c r="T23" s="126">
        <v>74295</v>
      </c>
      <c r="U23" s="126">
        <v>69834</v>
      </c>
      <c r="V23" s="126">
        <v>66942</v>
      </c>
      <c r="W23" s="126">
        <v>72140</v>
      </c>
      <c r="X23" s="126">
        <v>63807</v>
      </c>
      <c r="Y23" s="126">
        <v>74745</v>
      </c>
      <c r="Z23" s="126">
        <v>66382</v>
      </c>
      <c r="AA23" s="126">
        <v>63167</v>
      </c>
      <c r="AB23" s="126">
        <v>70720</v>
      </c>
      <c r="AC23" s="126">
        <v>66122</v>
      </c>
      <c r="AD23" s="126">
        <v>71000</v>
      </c>
      <c r="AE23" s="126">
        <v>71865</v>
      </c>
      <c r="AF23" s="126">
        <v>71761</v>
      </c>
      <c r="AG23" s="126">
        <v>65987</v>
      </c>
      <c r="AH23" s="126">
        <v>66925</v>
      </c>
      <c r="AI23" s="126">
        <v>66628</v>
      </c>
      <c r="AJ23" s="126">
        <v>64717</v>
      </c>
      <c r="AK23" s="126">
        <v>63009</v>
      </c>
      <c r="AL23" s="126">
        <v>54508</v>
      </c>
      <c r="AM23" s="126">
        <v>60487</v>
      </c>
      <c r="AN23" s="126">
        <v>65970</v>
      </c>
      <c r="AO23" s="126">
        <v>62519</v>
      </c>
      <c r="AP23" s="126">
        <v>45890</v>
      </c>
      <c r="AQ23" s="126">
        <v>20297</v>
      </c>
      <c r="AR23" s="126">
        <v>24011</v>
      </c>
      <c r="AS23" s="126">
        <v>30446</v>
      </c>
      <c r="AT23" s="126">
        <v>35810</v>
      </c>
      <c r="AU23" s="126">
        <v>39426</v>
      </c>
      <c r="AV23" s="126">
        <v>41490</v>
      </c>
      <c r="AW23" s="404">
        <v>45347</v>
      </c>
    </row>
    <row r="24" spans="1:50" s="51" customFormat="1" x14ac:dyDescent="0.35">
      <c r="A24" s="29" t="s">
        <v>134</v>
      </c>
      <c r="B24" s="9" t="s">
        <v>167</v>
      </c>
      <c r="C24" s="126">
        <f>AVERAGE(D24:AW24)</f>
        <v>480570.47615296848</v>
      </c>
      <c r="D24" s="126">
        <f>SUM(D29,D34,D39,D44,D49,D54,D59,D64,D69,D74,D79)</f>
        <v>496379</v>
      </c>
      <c r="E24" s="126">
        <f t="shared" ref="E24:AW24" si="5">SUM(E29,E34,E39,E44,E49,E54,E59,E64,E69,E74,E79)</f>
        <v>464109</v>
      </c>
      <c r="F24" s="126">
        <f t="shared" si="5"/>
        <v>500647</v>
      </c>
      <c r="G24" s="126">
        <f t="shared" si="5"/>
        <v>466362</v>
      </c>
      <c r="H24" s="126">
        <f t="shared" si="5"/>
        <v>508288.91105711175</v>
      </c>
      <c r="I24" s="126">
        <f t="shared" si="5"/>
        <v>490486.377083742</v>
      </c>
      <c r="J24" s="126">
        <f t="shared" si="5"/>
        <v>469546.94593624439</v>
      </c>
      <c r="K24" s="126">
        <f t="shared" si="5"/>
        <v>554001.98116249102</v>
      </c>
      <c r="L24" s="126">
        <f t="shared" si="5"/>
        <v>513688.83501923003</v>
      </c>
      <c r="M24" s="126">
        <f t="shared" si="5"/>
        <v>548783.3364561263</v>
      </c>
      <c r="N24" s="126">
        <f t="shared" si="5"/>
        <v>506703.22392345493</v>
      </c>
      <c r="O24" s="126">
        <f t="shared" si="5"/>
        <v>481454.86129359115</v>
      </c>
      <c r="P24" s="126">
        <f t="shared" si="5"/>
        <v>538188.31925027468</v>
      </c>
      <c r="Q24" s="126">
        <f t="shared" si="5"/>
        <v>505365.23650035553</v>
      </c>
      <c r="R24" s="126">
        <f t="shared" si="5"/>
        <v>528526.74653843953</v>
      </c>
      <c r="S24" s="126">
        <f t="shared" si="5"/>
        <v>510510.10857168626</v>
      </c>
      <c r="T24" s="126">
        <f t="shared" si="5"/>
        <v>540744.84110034665</v>
      </c>
      <c r="U24" s="126">
        <f t="shared" si="5"/>
        <v>516951.70026773919</v>
      </c>
      <c r="V24" s="126">
        <f t="shared" si="5"/>
        <v>488867.77939079679</v>
      </c>
      <c r="W24" s="126">
        <f t="shared" si="5"/>
        <v>526619.38882363541</v>
      </c>
      <c r="X24" s="126">
        <f t="shared" si="5"/>
        <v>463561.99870734278</v>
      </c>
      <c r="Y24" s="126">
        <f t="shared" si="5"/>
        <v>541574.7462908671</v>
      </c>
      <c r="Z24" s="126">
        <f t="shared" si="5"/>
        <v>490342.10238490923</v>
      </c>
      <c r="AA24" s="126">
        <f t="shared" si="5"/>
        <v>473134.87460443511</v>
      </c>
      <c r="AB24" s="126">
        <f t="shared" si="5"/>
        <v>534016.72832211363</v>
      </c>
      <c r="AC24" s="126">
        <f t="shared" si="5"/>
        <v>501707.88993399299</v>
      </c>
      <c r="AD24" s="126">
        <f t="shared" si="5"/>
        <v>547261.85068136547</v>
      </c>
      <c r="AE24" s="126">
        <f t="shared" si="5"/>
        <v>557191.41734390543</v>
      </c>
      <c r="AF24" s="126">
        <f t="shared" si="5"/>
        <v>560822.45166100212</v>
      </c>
      <c r="AG24" s="126">
        <f t="shared" si="5"/>
        <v>519169.536693995</v>
      </c>
      <c r="AH24" s="126">
        <f t="shared" si="5"/>
        <v>538462.8006247204</v>
      </c>
      <c r="AI24" s="126">
        <f t="shared" si="5"/>
        <v>524536.22375124623</v>
      </c>
      <c r="AJ24" s="126">
        <f t="shared" si="5"/>
        <v>521510.78010162094</v>
      </c>
      <c r="AK24" s="126">
        <f t="shared" si="5"/>
        <v>528616.87802509754</v>
      </c>
      <c r="AL24" s="126">
        <f t="shared" si="5"/>
        <v>460194.11531704466</v>
      </c>
      <c r="AM24" s="126">
        <f t="shared" si="5"/>
        <v>511876.72283893282</v>
      </c>
      <c r="AN24" s="126">
        <f t="shared" si="5"/>
        <v>564226.81918031524</v>
      </c>
      <c r="AO24" s="126">
        <f t="shared" si="5"/>
        <v>514996.1170210808</v>
      </c>
      <c r="AP24" s="126">
        <f t="shared" si="5"/>
        <v>401559.63693730265</v>
      </c>
      <c r="AQ24" s="126">
        <f t="shared" si="5"/>
        <v>209796</v>
      </c>
      <c r="AR24" s="126">
        <f t="shared" si="5"/>
        <v>233766.93851215002</v>
      </c>
      <c r="AS24" s="126">
        <f t="shared" si="5"/>
        <v>285414.9706168737</v>
      </c>
      <c r="AT24" s="126">
        <f t="shared" si="5"/>
        <v>325999.06839411269</v>
      </c>
      <c r="AU24" s="126">
        <f t="shared" si="5"/>
        <v>357036.78443363035</v>
      </c>
      <c r="AV24" s="126">
        <f t="shared" si="5"/>
        <v>376756.53879564977</v>
      </c>
      <c r="AW24" s="404">
        <f t="shared" si="5"/>
        <v>406482.31948758359</v>
      </c>
    </row>
    <row r="25" spans="1:50" s="51" customFormat="1" x14ac:dyDescent="0.35">
      <c r="A25" s="29" t="s">
        <v>134</v>
      </c>
      <c r="B25" s="9" t="s">
        <v>132</v>
      </c>
      <c r="C25" s="126">
        <f>AVERAGE(D25:AW25)</f>
        <v>8500.717391304348</v>
      </c>
      <c r="D25" s="126">
        <v>9739</v>
      </c>
      <c r="E25" s="126">
        <v>9377</v>
      </c>
      <c r="F25" s="126">
        <v>9606</v>
      </c>
      <c r="G25" s="126">
        <v>9135</v>
      </c>
      <c r="H25" s="126">
        <v>9289</v>
      </c>
      <c r="I25" s="126">
        <v>9056</v>
      </c>
      <c r="J25" s="126">
        <v>8906</v>
      </c>
      <c r="K25" s="126">
        <v>9412</v>
      </c>
      <c r="L25" s="126">
        <v>9285</v>
      </c>
      <c r="M25" s="126">
        <v>9726</v>
      </c>
      <c r="N25" s="126">
        <v>9599</v>
      </c>
      <c r="O25" s="126">
        <v>9375</v>
      </c>
      <c r="P25" s="126">
        <v>10349</v>
      </c>
      <c r="Q25" s="126">
        <v>9851</v>
      </c>
      <c r="R25" s="126">
        <v>9586</v>
      </c>
      <c r="S25" s="126">
        <v>9488</v>
      </c>
      <c r="T25" s="126">
        <v>9520</v>
      </c>
      <c r="U25" s="126">
        <v>9101</v>
      </c>
      <c r="V25" s="126">
        <v>8978</v>
      </c>
      <c r="W25" s="126">
        <v>9115</v>
      </c>
      <c r="X25" s="126">
        <v>8897</v>
      </c>
      <c r="Y25" s="126">
        <v>9472</v>
      </c>
      <c r="Z25" s="126">
        <v>8985</v>
      </c>
      <c r="AA25" s="126">
        <v>8845</v>
      </c>
      <c r="AB25" s="126">
        <v>9565</v>
      </c>
      <c r="AC25" s="126">
        <v>9283</v>
      </c>
      <c r="AD25" s="126">
        <v>9221</v>
      </c>
      <c r="AE25" s="126">
        <v>9183</v>
      </c>
      <c r="AF25" s="126">
        <v>9059</v>
      </c>
      <c r="AG25" s="126">
        <v>8673</v>
      </c>
      <c r="AH25" s="126">
        <v>8768</v>
      </c>
      <c r="AI25" s="126">
        <v>8744</v>
      </c>
      <c r="AJ25" s="126">
        <v>8608</v>
      </c>
      <c r="AK25" s="126">
        <v>7863</v>
      </c>
      <c r="AL25" s="126">
        <v>7363</v>
      </c>
      <c r="AM25" s="126">
        <v>8053</v>
      </c>
      <c r="AN25" s="126">
        <v>8670</v>
      </c>
      <c r="AO25" s="126">
        <v>8534</v>
      </c>
      <c r="AP25" s="126">
        <v>7237</v>
      </c>
      <c r="AQ25" s="126">
        <v>3095</v>
      </c>
      <c r="AR25" s="126">
        <v>3997</v>
      </c>
      <c r="AS25" s="126">
        <v>5112</v>
      </c>
      <c r="AT25" s="126">
        <v>5810</v>
      </c>
      <c r="AU25" s="126">
        <v>6289</v>
      </c>
      <c r="AV25" s="126">
        <v>6443</v>
      </c>
      <c r="AW25" s="404">
        <v>6771</v>
      </c>
    </row>
    <row r="26" spans="1:50" x14ac:dyDescent="0.35">
      <c r="A26" s="27" t="s">
        <v>355</v>
      </c>
      <c r="B26" s="3" t="s">
        <v>162</v>
      </c>
      <c r="C26" s="145">
        <f t="shared" ref="C26:C80" si="6">AVERAGE(D26:AW26)</f>
        <v>2118.086956521739</v>
      </c>
      <c r="D26" s="145">
        <v>0</v>
      </c>
      <c r="E26" s="145">
        <v>0</v>
      </c>
      <c r="F26" s="145">
        <v>0</v>
      </c>
      <c r="G26" s="145">
        <v>0</v>
      </c>
      <c r="H26" s="145">
        <v>0</v>
      </c>
      <c r="I26" s="145">
        <v>0</v>
      </c>
      <c r="J26" s="145">
        <v>0</v>
      </c>
      <c r="K26" s="145">
        <v>0</v>
      </c>
      <c r="L26" s="145">
        <v>0</v>
      </c>
      <c r="M26" s="145">
        <v>0</v>
      </c>
      <c r="N26" s="145">
        <v>0</v>
      </c>
      <c r="O26" s="145">
        <v>0</v>
      </c>
      <c r="P26" s="145">
        <v>0</v>
      </c>
      <c r="Q26" s="145">
        <v>0</v>
      </c>
      <c r="R26" s="145">
        <v>7390</v>
      </c>
      <c r="S26" s="145">
        <v>8580</v>
      </c>
      <c r="T26" s="145">
        <v>0</v>
      </c>
      <c r="U26" s="145">
        <v>0</v>
      </c>
      <c r="V26" s="145">
        <v>8562</v>
      </c>
      <c r="W26" s="145">
        <v>0</v>
      </c>
      <c r="X26" s="145">
        <v>8638</v>
      </c>
      <c r="Y26" s="145">
        <v>0</v>
      </c>
      <c r="Z26" s="145">
        <v>17147</v>
      </c>
      <c r="AA26" s="145">
        <v>0</v>
      </c>
      <c r="AB26" s="145">
        <v>0</v>
      </c>
      <c r="AC26" s="145">
        <v>0</v>
      </c>
      <c r="AD26" s="145">
        <v>8667</v>
      </c>
      <c r="AE26" s="145">
        <v>7945</v>
      </c>
      <c r="AF26" s="145">
        <v>7931</v>
      </c>
      <c r="AG26" s="145">
        <v>0</v>
      </c>
      <c r="AH26" s="145">
        <v>0</v>
      </c>
      <c r="AI26" s="145">
        <v>0</v>
      </c>
      <c r="AJ26" s="145">
        <v>13980</v>
      </c>
      <c r="AK26" s="145">
        <v>0</v>
      </c>
      <c r="AL26" s="145">
        <v>0</v>
      </c>
      <c r="AM26" s="145">
        <v>0</v>
      </c>
      <c r="AN26" s="145">
        <v>0</v>
      </c>
      <c r="AO26" s="145">
        <v>0</v>
      </c>
      <c r="AP26" s="145">
        <v>0</v>
      </c>
      <c r="AQ26" s="145">
        <v>0</v>
      </c>
      <c r="AR26" s="145">
        <v>0</v>
      </c>
      <c r="AS26" s="145">
        <v>0</v>
      </c>
      <c r="AT26" s="145">
        <v>0</v>
      </c>
      <c r="AU26" s="145">
        <v>8592</v>
      </c>
      <c r="AV26" s="145">
        <v>0</v>
      </c>
      <c r="AW26" s="195">
        <v>0</v>
      </c>
    </row>
    <row r="27" spans="1:50" x14ac:dyDescent="0.35">
      <c r="A27" s="90" t="s">
        <v>355</v>
      </c>
      <c r="B27" s="12" t="s">
        <v>166</v>
      </c>
      <c r="C27" s="145">
        <f t="shared" si="6"/>
        <v>1931.695652173913</v>
      </c>
      <c r="D27" s="223">
        <v>0</v>
      </c>
      <c r="E27" s="223">
        <v>0</v>
      </c>
      <c r="F27" s="223">
        <v>0</v>
      </c>
      <c r="G27" s="223">
        <v>0</v>
      </c>
      <c r="H27" s="223">
        <v>0</v>
      </c>
      <c r="I27" s="223">
        <v>0</v>
      </c>
      <c r="J27" s="223">
        <v>0</v>
      </c>
      <c r="K27" s="223">
        <v>0</v>
      </c>
      <c r="L27" s="223">
        <v>0</v>
      </c>
      <c r="M27" s="223">
        <v>0</v>
      </c>
      <c r="N27" s="223">
        <v>0</v>
      </c>
      <c r="O27" s="223">
        <v>0</v>
      </c>
      <c r="P27" s="223">
        <v>0</v>
      </c>
      <c r="Q27" s="223">
        <v>0</v>
      </c>
      <c r="R27" s="223">
        <v>7390</v>
      </c>
      <c r="S27" s="223">
        <v>8580</v>
      </c>
      <c r="T27" s="223">
        <v>0</v>
      </c>
      <c r="U27" s="223">
        <v>0</v>
      </c>
      <c r="V27" s="223">
        <v>8562</v>
      </c>
      <c r="W27" s="223">
        <v>0</v>
      </c>
      <c r="X27" s="223">
        <v>8638</v>
      </c>
      <c r="Y27" s="223">
        <v>0</v>
      </c>
      <c r="Z27" s="223">
        <v>8573</v>
      </c>
      <c r="AA27" s="223">
        <v>0</v>
      </c>
      <c r="AB27" s="223">
        <v>0</v>
      </c>
      <c r="AC27" s="223">
        <v>0</v>
      </c>
      <c r="AD27" s="223">
        <v>8667</v>
      </c>
      <c r="AE27" s="223">
        <v>7945</v>
      </c>
      <c r="AF27" s="223">
        <v>7931</v>
      </c>
      <c r="AG27" s="223">
        <v>0</v>
      </c>
      <c r="AH27" s="223">
        <v>0</v>
      </c>
      <c r="AI27" s="223">
        <v>0</v>
      </c>
      <c r="AJ27" s="223">
        <v>13980</v>
      </c>
      <c r="AK27" s="223">
        <v>0</v>
      </c>
      <c r="AL27" s="223">
        <v>0</v>
      </c>
      <c r="AM27" s="223">
        <v>0</v>
      </c>
      <c r="AN27" s="223">
        <v>0</v>
      </c>
      <c r="AO27" s="223">
        <v>0</v>
      </c>
      <c r="AP27" s="223">
        <v>0</v>
      </c>
      <c r="AQ27" s="223">
        <v>0</v>
      </c>
      <c r="AR27" s="223">
        <v>0</v>
      </c>
      <c r="AS27" s="223">
        <v>0</v>
      </c>
      <c r="AT27" s="223">
        <v>0</v>
      </c>
      <c r="AU27" s="223">
        <v>8592</v>
      </c>
      <c r="AV27" s="223">
        <v>0</v>
      </c>
      <c r="AW27" s="224">
        <v>0</v>
      </c>
    </row>
    <row r="28" spans="1:50" x14ac:dyDescent="0.35">
      <c r="A28" s="27" t="s">
        <v>355</v>
      </c>
      <c r="B28" s="3" t="s">
        <v>133</v>
      </c>
      <c r="C28" s="4">
        <f t="shared" si="6"/>
        <v>0.2391304347826087</v>
      </c>
      <c r="D28" s="3">
        <v>0</v>
      </c>
      <c r="E28" s="3">
        <v>0</v>
      </c>
      <c r="F28" s="3">
        <v>0</v>
      </c>
      <c r="G28" s="3">
        <v>0</v>
      </c>
      <c r="H28" s="3">
        <v>0</v>
      </c>
      <c r="I28" s="3">
        <v>0</v>
      </c>
      <c r="J28" s="3">
        <v>0</v>
      </c>
      <c r="K28" s="3">
        <v>0</v>
      </c>
      <c r="L28" s="3">
        <v>0</v>
      </c>
      <c r="M28" s="3">
        <v>0</v>
      </c>
      <c r="N28" s="3">
        <v>0</v>
      </c>
      <c r="O28" s="3">
        <v>0</v>
      </c>
      <c r="P28" s="3">
        <v>0</v>
      </c>
      <c r="Q28" s="3">
        <v>0</v>
      </c>
      <c r="R28" s="3">
        <v>1</v>
      </c>
      <c r="S28" s="3">
        <v>1</v>
      </c>
      <c r="T28" s="3">
        <v>0</v>
      </c>
      <c r="U28" s="3">
        <v>0</v>
      </c>
      <c r="V28" s="3">
        <v>1</v>
      </c>
      <c r="W28" s="3">
        <v>0</v>
      </c>
      <c r="X28" s="3">
        <v>1</v>
      </c>
      <c r="Y28" s="3">
        <v>0</v>
      </c>
      <c r="Z28" s="3">
        <v>2</v>
      </c>
      <c r="AA28" s="3">
        <v>0</v>
      </c>
      <c r="AB28" s="3">
        <v>0</v>
      </c>
      <c r="AC28" s="3">
        <v>0</v>
      </c>
      <c r="AD28" s="3">
        <v>1</v>
      </c>
      <c r="AE28" s="3">
        <v>1</v>
      </c>
      <c r="AF28" s="3">
        <v>1</v>
      </c>
      <c r="AG28" s="3">
        <v>0</v>
      </c>
      <c r="AH28" s="3">
        <v>0</v>
      </c>
      <c r="AI28" s="3">
        <v>0</v>
      </c>
      <c r="AJ28" s="3">
        <v>1</v>
      </c>
      <c r="AK28" s="3">
        <v>0</v>
      </c>
      <c r="AL28" s="3">
        <v>0</v>
      </c>
      <c r="AM28" s="3">
        <v>0</v>
      </c>
      <c r="AN28" s="3">
        <v>0</v>
      </c>
      <c r="AO28" s="3">
        <v>0</v>
      </c>
      <c r="AP28" s="3">
        <v>0</v>
      </c>
      <c r="AQ28" s="3">
        <v>0</v>
      </c>
      <c r="AR28" s="3">
        <v>0</v>
      </c>
      <c r="AS28" s="3">
        <v>0</v>
      </c>
      <c r="AT28" s="3">
        <v>0</v>
      </c>
      <c r="AU28" s="3">
        <v>1</v>
      </c>
      <c r="AV28" s="3">
        <v>0</v>
      </c>
      <c r="AW28" s="10">
        <v>0</v>
      </c>
    </row>
    <row r="29" spans="1:50" x14ac:dyDescent="0.35">
      <c r="A29" s="27" t="s">
        <v>355</v>
      </c>
      <c r="B29" s="3" t="s">
        <v>167</v>
      </c>
      <c r="C29" s="4">
        <f t="shared" si="6"/>
        <v>86.173913043478265</v>
      </c>
      <c r="D29" s="3">
        <v>0</v>
      </c>
      <c r="E29" s="3">
        <v>0</v>
      </c>
      <c r="F29" s="3">
        <v>0</v>
      </c>
      <c r="G29" s="3">
        <v>0</v>
      </c>
      <c r="H29" s="3">
        <v>0</v>
      </c>
      <c r="I29" s="3">
        <v>0</v>
      </c>
      <c r="J29" s="3">
        <v>0</v>
      </c>
      <c r="K29" s="3">
        <v>0</v>
      </c>
      <c r="L29" s="3">
        <v>0</v>
      </c>
      <c r="M29" s="3">
        <v>0</v>
      </c>
      <c r="N29" s="3">
        <v>0</v>
      </c>
      <c r="O29" s="3">
        <v>0</v>
      </c>
      <c r="P29" s="3">
        <v>0</v>
      </c>
      <c r="Q29" s="3">
        <v>0</v>
      </c>
      <c r="R29" s="3">
        <v>244</v>
      </c>
      <c r="S29" s="3">
        <v>338</v>
      </c>
      <c r="T29" s="3">
        <v>0</v>
      </c>
      <c r="U29" s="3">
        <v>0</v>
      </c>
      <c r="V29" s="3">
        <v>337</v>
      </c>
      <c r="W29" s="3">
        <v>0</v>
      </c>
      <c r="X29" s="3">
        <v>343</v>
      </c>
      <c r="Y29" s="3">
        <v>0</v>
      </c>
      <c r="Z29" s="3">
        <v>676</v>
      </c>
      <c r="AA29" s="3">
        <v>0</v>
      </c>
      <c r="AB29" s="3">
        <v>0</v>
      </c>
      <c r="AC29" s="3">
        <v>0</v>
      </c>
      <c r="AD29" s="3">
        <v>345</v>
      </c>
      <c r="AE29" s="3">
        <v>288</v>
      </c>
      <c r="AF29" s="3">
        <v>287</v>
      </c>
      <c r="AG29" s="3">
        <v>0</v>
      </c>
      <c r="AH29" s="3">
        <v>0</v>
      </c>
      <c r="AI29" s="3">
        <v>0</v>
      </c>
      <c r="AJ29" s="3">
        <v>767</v>
      </c>
      <c r="AK29" s="3">
        <v>0</v>
      </c>
      <c r="AL29" s="3">
        <v>0</v>
      </c>
      <c r="AM29" s="3">
        <v>0</v>
      </c>
      <c r="AN29" s="3">
        <v>0</v>
      </c>
      <c r="AO29" s="3">
        <v>0</v>
      </c>
      <c r="AP29" s="3">
        <v>0</v>
      </c>
      <c r="AQ29" s="3">
        <v>0</v>
      </c>
      <c r="AR29" s="3">
        <v>0</v>
      </c>
      <c r="AS29" s="3">
        <v>0</v>
      </c>
      <c r="AT29" s="3">
        <v>0</v>
      </c>
      <c r="AU29" s="3">
        <v>339</v>
      </c>
      <c r="AV29" s="3">
        <v>0</v>
      </c>
      <c r="AW29" s="10">
        <v>0</v>
      </c>
    </row>
    <row r="30" spans="1:50" x14ac:dyDescent="0.35">
      <c r="A30" s="27" t="s">
        <v>355</v>
      </c>
      <c r="B30" s="3" t="s">
        <v>132</v>
      </c>
      <c r="C30" s="4">
        <f t="shared" si="6"/>
        <v>0.2391304347826087</v>
      </c>
      <c r="D30" s="3">
        <v>0</v>
      </c>
      <c r="E30" s="3">
        <v>0</v>
      </c>
      <c r="F30" s="3">
        <v>0</v>
      </c>
      <c r="G30" s="3">
        <v>0</v>
      </c>
      <c r="H30" s="3">
        <v>0</v>
      </c>
      <c r="I30" s="3">
        <v>0</v>
      </c>
      <c r="J30" s="3">
        <v>0</v>
      </c>
      <c r="K30" s="3">
        <v>0</v>
      </c>
      <c r="L30" s="3">
        <v>0</v>
      </c>
      <c r="M30" s="3">
        <v>0</v>
      </c>
      <c r="N30" s="3">
        <v>0</v>
      </c>
      <c r="O30" s="3">
        <v>0</v>
      </c>
      <c r="P30" s="3">
        <v>0</v>
      </c>
      <c r="Q30" s="3">
        <v>0</v>
      </c>
      <c r="R30" s="3">
        <v>1</v>
      </c>
      <c r="S30" s="3">
        <v>1</v>
      </c>
      <c r="T30" s="3">
        <v>0</v>
      </c>
      <c r="U30" s="3">
        <v>0</v>
      </c>
      <c r="V30" s="3">
        <v>1</v>
      </c>
      <c r="W30" s="3">
        <v>0</v>
      </c>
      <c r="X30" s="3">
        <v>1</v>
      </c>
      <c r="Y30" s="3">
        <v>0</v>
      </c>
      <c r="Z30" s="3">
        <v>2</v>
      </c>
      <c r="AA30" s="3">
        <v>0</v>
      </c>
      <c r="AB30" s="3">
        <v>0</v>
      </c>
      <c r="AC30" s="3">
        <v>0</v>
      </c>
      <c r="AD30" s="3">
        <v>1</v>
      </c>
      <c r="AE30" s="3">
        <v>1</v>
      </c>
      <c r="AF30" s="3">
        <v>1</v>
      </c>
      <c r="AG30" s="3">
        <v>0</v>
      </c>
      <c r="AH30" s="3">
        <v>0</v>
      </c>
      <c r="AI30" s="3">
        <v>0</v>
      </c>
      <c r="AJ30" s="3">
        <v>1</v>
      </c>
      <c r="AK30" s="3">
        <v>0</v>
      </c>
      <c r="AL30" s="3">
        <v>0</v>
      </c>
      <c r="AM30" s="3">
        <v>0</v>
      </c>
      <c r="AN30" s="3">
        <v>0</v>
      </c>
      <c r="AO30" s="3">
        <v>0</v>
      </c>
      <c r="AP30" s="3">
        <v>0</v>
      </c>
      <c r="AQ30" s="3">
        <v>0</v>
      </c>
      <c r="AR30" s="3">
        <v>0</v>
      </c>
      <c r="AS30" s="3">
        <v>0</v>
      </c>
      <c r="AT30" s="3">
        <v>0</v>
      </c>
      <c r="AU30" s="3">
        <v>1</v>
      </c>
      <c r="AV30" s="3">
        <v>0</v>
      </c>
      <c r="AW30" s="10">
        <v>0</v>
      </c>
    </row>
    <row r="31" spans="1:50" x14ac:dyDescent="0.35">
      <c r="A31" s="27" t="s">
        <v>340</v>
      </c>
      <c r="B31" s="3" t="s">
        <v>162</v>
      </c>
      <c r="C31" s="145">
        <f t="shared" si="6"/>
        <v>4.9782608695652177</v>
      </c>
      <c r="D31" s="145">
        <v>0</v>
      </c>
      <c r="E31" s="145">
        <v>0</v>
      </c>
      <c r="F31" s="145">
        <v>0</v>
      </c>
      <c r="G31" s="145">
        <v>0</v>
      </c>
      <c r="H31" s="145">
        <v>0</v>
      </c>
      <c r="I31" s="145">
        <v>0</v>
      </c>
      <c r="J31" s="145">
        <v>0</v>
      </c>
      <c r="K31" s="145">
        <v>0</v>
      </c>
      <c r="L31" s="145">
        <v>0</v>
      </c>
      <c r="M31" s="145">
        <v>0</v>
      </c>
      <c r="N31" s="145">
        <v>0</v>
      </c>
      <c r="O31" s="145">
        <v>0</v>
      </c>
      <c r="P31" s="145">
        <v>0</v>
      </c>
      <c r="Q31" s="145">
        <v>0</v>
      </c>
      <c r="R31" s="145">
        <v>0</v>
      </c>
      <c r="S31" s="145">
        <v>0</v>
      </c>
      <c r="T31" s="145">
        <v>0</v>
      </c>
      <c r="U31" s="145">
        <v>0</v>
      </c>
      <c r="V31" s="145">
        <v>0</v>
      </c>
      <c r="W31" s="145">
        <v>0</v>
      </c>
      <c r="X31" s="145">
        <v>0</v>
      </c>
      <c r="Y31" s="145">
        <v>0</v>
      </c>
      <c r="Z31" s="145">
        <v>0</v>
      </c>
      <c r="AA31" s="145">
        <v>0</v>
      </c>
      <c r="AB31" s="145">
        <v>0</v>
      </c>
      <c r="AC31" s="145">
        <v>0</v>
      </c>
      <c r="AD31" s="145">
        <v>0</v>
      </c>
      <c r="AE31" s="145">
        <v>0</v>
      </c>
      <c r="AF31" s="145">
        <v>0</v>
      </c>
      <c r="AG31" s="145">
        <v>0</v>
      </c>
      <c r="AH31" s="145">
        <v>0</v>
      </c>
      <c r="AI31" s="145">
        <v>0</v>
      </c>
      <c r="AJ31" s="145">
        <v>0</v>
      </c>
      <c r="AK31" s="145">
        <v>0</v>
      </c>
      <c r="AL31" s="145">
        <v>0</v>
      </c>
      <c r="AM31" s="145">
        <v>0</v>
      </c>
      <c r="AN31" s="145">
        <v>0</v>
      </c>
      <c r="AO31" s="145">
        <v>0</v>
      </c>
      <c r="AP31" s="145">
        <v>0</v>
      </c>
      <c r="AQ31" s="145">
        <v>229</v>
      </c>
      <c r="AR31" s="145">
        <v>0</v>
      </c>
      <c r="AS31" s="145">
        <v>0</v>
      </c>
      <c r="AT31" s="145">
        <v>0</v>
      </c>
      <c r="AU31" s="145">
        <v>0</v>
      </c>
      <c r="AV31" s="145">
        <v>0</v>
      </c>
      <c r="AW31" s="195">
        <v>0</v>
      </c>
    </row>
    <row r="32" spans="1:50" x14ac:dyDescent="0.35">
      <c r="A32" s="27" t="s">
        <v>340</v>
      </c>
      <c r="B32" s="3" t="s">
        <v>166</v>
      </c>
      <c r="C32" s="145">
        <f t="shared" si="6"/>
        <v>4.9782608695652177</v>
      </c>
      <c r="D32" s="145">
        <v>0</v>
      </c>
      <c r="E32" s="145">
        <v>0</v>
      </c>
      <c r="F32" s="145">
        <v>0</v>
      </c>
      <c r="G32" s="145">
        <v>0</v>
      </c>
      <c r="H32" s="145">
        <v>0</v>
      </c>
      <c r="I32" s="145">
        <v>0</v>
      </c>
      <c r="J32" s="145">
        <v>0</v>
      </c>
      <c r="K32" s="145">
        <v>0</v>
      </c>
      <c r="L32" s="145">
        <v>0</v>
      </c>
      <c r="M32" s="145">
        <v>0</v>
      </c>
      <c r="N32" s="145">
        <v>0</v>
      </c>
      <c r="O32" s="145">
        <v>0</v>
      </c>
      <c r="P32" s="145">
        <v>0</v>
      </c>
      <c r="Q32" s="145">
        <v>0</v>
      </c>
      <c r="R32" s="145">
        <v>0</v>
      </c>
      <c r="S32" s="145">
        <v>0</v>
      </c>
      <c r="T32" s="145">
        <v>0</v>
      </c>
      <c r="U32" s="145">
        <v>0</v>
      </c>
      <c r="V32" s="145">
        <v>0</v>
      </c>
      <c r="W32" s="145">
        <v>0</v>
      </c>
      <c r="X32" s="145">
        <v>0</v>
      </c>
      <c r="Y32" s="145">
        <v>0</v>
      </c>
      <c r="Z32" s="145">
        <v>0</v>
      </c>
      <c r="AA32" s="145">
        <v>0</v>
      </c>
      <c r="AB32" s="145">
        <v>0</v>
      </c>
      <c r="AC32" s="145">
        <v>0</v>
      </c>
      <c r="AD32" s="145">
        <v>0</v>
      </c>
      <c r="AE32" s="145">
        <v>0</v>
      </c>
      <c r="AF32" s="145">
        <v>0</v>
      </c>
      <c r="AG32" s="145">
        <v>0</v>
      </c>
      <c r="AH32" s="145">
        <v>0</v>
      </c>
      <c r="AI32" s="145">
        <v>0</v>
      </c>
      <c r="AJ32" s="145">
        <v>0</v>
      </c>
      <c r="AK32" s="145">
        <v>0</v>
      </c>
      <c r="AL32" s="145">
        <v>0</v>
      </c>
      <c r="AM32" s="145">
        <v>0</v>
      </c>
      <c r="AN32" s="145">
        <v>0</v>
      </c>
      <c r="AO32" s="145">
        <v>0</v>
      </c>
      <c r="AP32" s="145">
        <v>0</v>
      </c>
      <c r="AQ32" s="145">
        <v>229</v>
      </c>
      <c r="AR32" s="145">
        <v>0</v>
      </c>
      <c r="AS32" s="145">
        <v>0</v>
      </c>
      <c r="AT32" s="145">
        <v>0</v>
      </c>
      <c r="AU32" s="145">
        <v>0</v>
      </c>
      <c r="AV32" s="145">
        <v>0</v>
      </c>
      <c r="AW32" s="195">
        <v>0</v>
      </c>
    </row>
    <row r="33" spans="1:49" x14ac:dyDescent="0.35">
      <c r="A33" s="27" t="s">
        <v>340</v>
      </c>
      <c r="B33" s="3" t="s">
        <v>133</v>
      </c>
      <c r="C33" s="4">
        <f t="shared" si="6"/>
        <v>2.1739130434782608E-2</v>
      </c>
      <c r="D33" s="3">
        <v>0</v>
      </c>
      <c r="E33" s="3">
        <v>0</v>
      </c>
      <c r="F33" s="3">
        <v>0</v>
      </c>
      <c r="G33" s="3">
        <v>0</v>
      </c>
      <c r="H33" s="3">
        <v>0</v>
      </c>
      <c r="I33" s="3">
        <v>0</v>
      </c>
      <c r="J33" s="3">
        <v>0</v>
      </c>
      <c r="K33" s="3">
        <v>0</v>
      </c>
      <c r="L33" s="3">
        <v>0</v>
      </c>
      <c r="M33" s="3">
        <v>0</v>
      </c>
      <c r="N33" s="3">
        <v>0</v>
      </c>
      <c r="O33" s="3">
        <v>0</v>
      </c>
      <c r="P33" s="3">
        <v>0</v>
      </c>
      <c r="Q33" s="3">
        <v>0</v>
      </c>
      <c r="R33" s="3">
        <v>0</v>
      </c>
      <c r="S33" s="3">
        <v>0</v>
      </c>
      <c r="T33" s="3">
        <v>0</v>
      </c>
      <c r="U33" s="3">
        <v>0</v>
      </c>
      <c r="V33" s="3">
        <v>0</v>
      </c>
      <c r="W33" s="3">
        <v>0</v>
      </c>
      <c r="X33" s="3">
        <v>0</v>
      </c>
      <c r="Y33" s="3">
        <v>0</v>
      </c>
      <c r="Z33" s="3">
        <v>0</v>
      </c>
      <c r="AA33" s="3">
        <v>0</v>
      </c>
      <c r="AB33" s="3">
        <v>0</v>
      </c>
      <c r="AC33" s="3">
        <v>0</v>
      </c>
      <c r="AD33" s="3">
        <v>0</v>
      </c>
      <c r="AE33" s="3">
        <v>0</v>
      </c>
      <c r="AF33" s="3">
        <v>0</v>
      </c>
      <c r="AG33" s="3">
        <v>0</v>
      </c>
      <c r="AH33" s="3">
        <v>0</v>
      </c>
      <c r="AI33" s="3">
        <v>0</v>
      </c>
      <c r="AJ33" s="3">
        <v>0</v>
      </c>
      <c r="AK33" s="3">
        <v>0</v>
      </c>
      <c r="AL33" s="3">
        <v>0</v>
      </c>
      <c r="AM33" s="3">
        <v>0</v>
      </c>
      <c r="AN33" s="3">
        <v>0</v>
      </c>
      <c r="AO33" s="3">
        <v>0</v>
      </c>
      <c r="AP33" s="3">
        <v>0</v>
      </c>
      <c r="AQ33" s="3">
        <v>1</v>
      </c>
      <c r="AR33" s="3">
        <v>0</v>
      </c>
      <c r="AS33" s="3">
        <v>0</v>
      </c>
      <c r="AT33" s="3">
        <v>0</v>
      </c>
      <c r="AU33" s="3">
        <v>0</v>
      </c>
      <c r="AV33" s="3">
        <v>0</v>
      </c>
      <c r="AW33" s="10">
        <v>0</v>
      </c>
    </row>
    <row r="34" spans="1:49" x14ac:dyDescent="0.35">
      <c r="A34" s="27" t="s">
        <v>340</v>
      </c>
      <c r="B34" s="3" t="s">
        <v>167</v>
      </c>
      <c r="C34" s="4">
        <f t="shared" si="6"/>
        <v>0</v>
      </c>
      <c r="D34" s="3">
        <v>0</v>
      </c>
      <c r="E34" s="3">
        <v>0</v>
      </c>
      <c r="F34" s="3">
        <v>0</v>
      </c>
      <c r="G34" s="3">
        <v>0</v>
      </c>
      <c r="H34" s="3">
        <v>0</v>
      </c>
      <c r="I34" s="3">
        <v>0</v>
      </c>
      <c r="J34" s="3">
        <v>0</v>
      </c>
      <c r="K34" s="3">
        <v>0</v>
      </c>
      <c r="L34" s="3">
        <v>0</v>
      </c>
      <c r="M34" s="3">
        <v>0</v>
      </c>
      <c r="N34" s="3">
        <v>0</v>
      </c>
      <c r="O34" s="3">
        <v>0</v>
      </c>
      <c r="P34" s="3">
        <v>0</v>
      </c>
      <c r="Q34" s="3">
        <v>0</v>
      </c>
      <c r="R34" s="3">
        <v>0</v>
      </c>
      <c r="S34" s="3">
        <v>0</v>
      </c>
      <c r="T34" s="3">
        <v>0</v>
      </c>
      <c r="U34" s="3">
        <v>0</v>
      </c>
      <c r="V34" s="3">
        <v>0</v>
      </c>
      <c r="W34" s="3">
        <v>0</v>
      </c>
      <c r="X34" s="3">
        <v>0</v>
      </c>
      <c r="Y34" s="3">
        <v>0</v>
      </c>
      <c r="Z34" s="3">
        <v>0</v>
      </c>
      <c r="AA34" s="3">
        <v>0</v>
      </c>
      <c r="AB34" s="3">
        <v>0</v>
      </c>
      <c r="AC34" s="3">
        <v>0</v>
      </c>
      <c r="AD34" s="3">
        <v>0</v>
      </c>
      <c r="AE34" s="3">
        <v>0</v>
      </c>
      <c r="AF34" s="3">
        <v>0</v>
      </c>
      <c r="AG34" s="3">
        <v>0</v>
      </c>
      <c r="AH34" s="3">
        <v>0</v>
      </c>
      <c r="AI34" s="3">
        <v>0</v>
      </c>
      <c r="AJ34" s="3">
        <v>0</v>
      </c>
      <c r="AK34" s="3">
        <v>0</v>
      </c>
      <c r="AL34" s="3">
        <v>0</v>
      </c>
      <c r="AM34" s="3">
        <v>0</v>
      </c>
      <c r="AN34" s="3">
        <v>0</v>
      </c>
      <c r="AO34" s="3">
        <v>0</v>
      </c>
      <c r="AP34" s="3">
        <v>0</v>
      </c>
      <c r="AQ34" s="3">
        <v>0</v>
      </c>
      <c r="AR34" s="3">
        <v>0</v>
      </c>
      <c r="AS34" s="3">
        <v>0</v>
      </c>
      <c r="AT34" s="3">
        <v>0</v>
      </c>
      <c r="AU34" s="3">
        <v>0</v>
      </c>
      <c r="AV34" s="3">
        <v>0</v>
      </c>
      <c r="AW34" s="10">
        <v>0</v>
      </c>
    </row>
    <row r="35" spans="1:49" x14ac:dyDescent="0.35">
      <c r="A35" s="27" t="s">
        <v>340</v>
      </c>
      <c r="B35" s="3" t="s">
        <v>132</v>
      </c>
      <c r="C35" s="4">
        <f t="shared" si="6"/>
        <v>2.1739130434782608E-2</v>
      </c>
      <c r="D35" s="3">
        <v>0</v>
      </c>
      <c r="E35" s="3">
        <v>0</v>
      </c>
      <c r="F35" s="3">
        <v>0</v>
      </c>
      <c r="G35" s="3">
        <v>0</v>
      </c>
      <c r="H35" s="3">
        <v>0</v>
      </c>
      <c r="I35" s="3">
        <v>0</v>
      </c>
      <c r="J35" s="3">
        <v>0</v>
      </c>
      <c r="K35" s="3">
        <v>0</v>
      </c>
      <c r="L35" s="3">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v>0</v>
      </c>
      <c r="AO35" s="3">
        <v>0</v>
      </c>
      <c r="AP35" s="3">
        <v>0</v>
      </c>
      <c r="AQ35" s="3">
        <v>1</v>
      </c>
      <c r="AR35" s="3">
        <v>0</v>
      </c>
      <c r="AS35" s="3">
        <v>0</v>
      </c>
      <c r="AT35" s="3">
        <v>0</v>
      </c>
      <c r="AU35" s="3">
        <v>0</v>
      </c>
      <c r="AV35" s="3">
        <v>0</v>
      </c>
      <c r="AW35" s="10">
        <v>0</v>
      </c>
    </row>
    <row r="36" spans="1:49" x14ac:dyDescent="0.35">
      <c r="A36" s="27" t="s">
        <v>341</v>
      </c>
      <c r="B36" s="3" t="s">
        <v>162</v>
      </c>
      <c r="C36" s="145">
        <f t="shared" si="6"/>
        <v>1906.7173913043478</v>
      </c>
      <c r="D36" s="145">
        <v>1571</v>
      </c>
      <c r="E36" s="145">
        <v>2328</v>
      </c>
      <c r="F36" s="145">
        <v>435</v>
      </c>
      <c r="G36" s="145">
        <v>890</v>
      </c>
      <c r="H36" s="145">
        <v>952</v>
      </c>
      <c r="I36" s="145">
        <v>515</v>
      </c>
      <c r="J36" s="145">
        <v>1189</v>
      </c>
      <c r="K36" s="145">
        <v>417</v>
      </c>
      <c r="L36" s="145">
        <v>1245</v>
      </c>
      <c r="M36" s="145">
        <v>780</v>
      </c>
      <c r="N36" s="145">
        <v>1148</v>
      </c>
      <c r="O36" s="145">
        <v>1679</v>
      </c>
      <c r="P36" s="145">
        <v>2223</v>
      </c>
      <c r="Q36" s="145">
        <v>1179</v>
      </c>
      <c r="R36" s="145">
        <v>1736</v>
      </c>
      <c r="S36" s="145">
        <v>1564</v>
      </c>
      <c r="T36" s="145">
        <v>2390</v>
      </c>
      <c r="U36" s="145">
        <v>1392</v>
      </c>
      <c r="V36" s="145">
        <v>770</v>
      </c>
      <c r="W36" s="145">
        <v>3386</v>
      </c>
      <c r="X36" s="145">
        <v>2305</v>
      </c>
      <c r="Y36" s="145">
        <v>1038</v>
      </c>
      <c r="Z36" s="145">
        <v>769</v>
      </c>
      <c r="AA36" s="145">
        <v>1907</v>
      </c>
      <c r="AB36" s="145">
        <v>2260</v>
      </c>
      <c r="AC36" s="145">
        <v>3236</v>
      </c>
      <c r="AD36" s="145">
        <v>2824</v>
      </c>
      <c r="AE36" s="145">
        <v>5510</v>
      </c>
      <c r="AF36" s="145">
        <v>3961</v>
      </c>
      <c r="AG36" s="145">
        <v>3493</v>
      </c>
      <c r="AH36" s="145">
        <v>3428</v>
      </c>
      <c r="AI36" s="145">
        <v>2871</v>
      </c>
      <c r="AJ36" s="145">
        <v>163</v>
      </c>
      <c r="AK36" s="145">
        <v>1236</v>
      </c>
      <c r="AL36" s="145">
        <v>1065</v>
      </c>
      <c r="AM36" s="145">
        <v>1913</v>
      </c>
      <c r="AN36" s="145">
        <v>1237</v>
      </c>
      <c r="AO36" s="145">
        <v>1968</v>
      </c>
      <c r="AP36" s="145">
        <v>1743</v>
      </c>
      <c r="AQ36" s="145">
        <v>1067</v>
      </c>
      <c r="AR36" s="145">
        <v>951</v>
      </c>
      <c r="AS36" s="145">
        <v>1127</v>
      </c>
      <c r="AT36" s="145">
        <v>3081</v>
      </c>
      <c r="AU36" s="145">
        <v>2084</v>
      </c>
      <c r="AV36" s="145">
        <v>4799</v>
      </c>
      <c r="AW36" s="195">
        <v>3884</v>
      </c>
    </row>
    <row r="37" spans="1:49" x14ac:dyDescent="0.35">
      <c r="A37" s="27" t="s">
        <v>341</v>
      </c>
      <c r="B37" s="3" t="s">
        <v>166</v>
      </c>
      <c r="C37" s="145">
        <f t="shared" si="6"/>
        <v>223.47826086956522</v>
      </c>
      <c r="D37" s="145">
        <v>262</v>
      </c>
      <c r="E37" s="145">
        <v>388</v>
      </c>
      <c r="F37" s="145">
        <v>87</v>
      </c>
      <c r="G37" s="145">
        <v>127</v>
      </c>
      <c r="H37" s="145">
        <v>119</v>
      </c>
      <c r="I37" s="145">
        <v>103</v>
      </c>
      <c r="J37" s="145">
        <v>170</v>
      </c>
      <c r="K37" s="145">
        <v>83</v>
      </c>
      <c r="L37" s="145">
        <v>208</v>
      </c>
      <c r="M37" s="145">
        <v>156</v>
      </c>
      <c r="N37" s="145">
        <v>164</v>
      </c>
      <c r="O37" s="145">
        <v>187</v>
      </c>
      <c r="P37" s="145">
        <v>185</v>
      </c>
      <c r="Q37" s="145">
        <v>393</v>
      </c>
      <c r="R37" s="145">
        <v>217</v>
      </c>
      <c r="S37" s="145">
        <v>174</v>
      </c>
      <c r="T37" s="145">
        <v>159</v>
      </c>
      <c r="U37" s="145">
        <v>139</v>
      </c>
      <c r="V37" s="145">
        <v>96</v>
      </c>
      <c r="W37" s="145">
        <v>242</v>
      </c>
      <c r="X37" s="145">
        <v>192</v>
      </c>
      <c r="Y37" s="145">
        <v>148</v>
      </c>
      <c r="Z37" s="145">
        <v>154</v>
      </c>
      <c r="AA37" s="145">
        <v>191</v>
      </c>
      <c r="AB37" s="145">
        <v>188</v>
      </c>
      <c r="AC37" s="145">
        <v>180</v>
      </c>
      <c r="AD37" s="145">
        <v>166</v>
      </c>
      <c r="AE37" s="145">
        <v>290</v>
      </c>
      <c r="AF37" s="145">
        <v>248</v>
      </c>
      <c r="AG37" s="145">
        <v>233</v>
      </c>
      <c r="AH37" s="145">
        <v>264</v>
      </c>
      <c r="AI37" s="145">
        <v>205</v>
      </c>
      <c r="AJ37" s="145">
        <v>81</v>
      </c>
      <c r="AK37" s="145">
        <v>247</v>
      </c>
      <c r="AL37" s="145">
        <v>266</v>
      </c>
      <c r="AM37" s="145">
        <v>319</v>
      </c>
      <c r="AN37" s="145">
        <v>206</v>
      </c>
      <c r="AO37" s="145">
        <v>328</v>
      </c>
      <c r="AP37" s="145">
        <v>290</v>
      </c>
      <c r="AQ37" s="145">
        <v>267</v>
      </c>
      <c r="AR37" s="145">
        <v>136</v>
      </c>
      <c r="AS37" s="145">
        <v>376</v>
      </c>
      <c r="AT37" s="145">
        <v>280</v>
      </c>
      <c r="AU37" s="145">
        <v>347</v>
      </c>
      <c r="AV37" s="145">
        <v>533</v>
      </c>
      <c r="AW37" s="195">
        <v>486</v>
      </c>
    </row>
    <row r="38" spans="1:49" x14ac:dyDescent="0.35">
      <c r="A38" s="27" t="s">
        <v>341</v>
      </c>
      <c r="B38" s="3" t="s">
        <v>133</v>
      </c>
      <c r="C38" s="4">
        <f t="shared" si="6"/>
        <v>12.021739130434783</v>
      </c>
      <c r="D38" s="3">
        <v>9</v>
      </c>
      <c r="E38" s="3">
        <v>13</v>
      </c>
      <c r="F38" s="3">
        <v>7</v>
      </c>
      <c r="G38" s="3">
        <v>7</v>
      </c>
      <c r="H38" s="3">
        <v>8</v>
      </c>
      <c r="I38" s="3">
        <v>5</v>
      </c>
      <c r="J38" s="3">
        <v>10</v>
      </c>
      <c r="K38" s="3">
        <v>6</v>
      </c>
      <c r="L38" s="3">
        <v>7</v>
      </c>
      <c r="M38" s="3">
        <v>6</v>
      </c>
      <c r="N38" s="3">
        <v>8</v>
      </c>
      <c r="O38" s="3">
        <v>12</v>
      </c>
      <c r="P38" s="3">
        <v>13</v>
      </c>
      <c r="Q38" s="3">
        <v>6</v>
      </c>
      <c r="R38" s="3">
        <v>10</v>
      </c>
      <c r="S38" s="3">
        <v>11</v>
      </c>
      <c r="T38" s="3">
        <v>16</v>
      </c>
      <c r="U38" s="3">
        <v>10</v>
      </c>
      <c r="V38" s="3">
        <v>8</v>
      </c>
      <c r="W38" s="3">
        <v>21</v>
      </c>
      <c r="X38" s="3">
        <v>17</v>
      </c>
      <c r="Y38" s="3">
        <v>8</v>
      </c>
      <c r="Z38" s="3">
        <v>8</v>
      </c>
      <c r="AA38" s="3">
        <v>13</v>
      </c>
      <c r="AB38" s="3">
        <v>16</v>
      </c>
      <c r="AC38" s="3">
        <v>22</v>
      </c>
      <c r="AD38" s="3">
        <v>23</v>
      </c>
      <c r="AE38" s="3">
        <v>32</v>
      </c>
      <c r="AF38" s="3">
        <v>23</v>
      </c>
      <c r="AG38" s="3">
        <v>20</v>
      </c>
      <c r="AH38" s="3">
        <v>19</v>
      </c>
      <c r="AI38" s="3">
        <v>18</v>
      </c>
      <c r="AJ38" s="3">
        <v>3</v>
      </c>
      <c r="AK38" s="3">
        <v>7</v>
      </c>
      <c r="AL38" s="3">
        <v>7</v>
      </c>
      <c r="AM38" s="3">
        <v>10</v>
      </c>
      <c r="AN38" s="3">
        <v>7</v>
      </c>
      <c r="AO38" s="3">
        <v>11</v>
      </c>
      <c r="AP38" s="3">
        <v>10</v>
      </c>
      <c r="AQ38" s="3">
        <v>7</v>
      </c>
      <c r="AR38" s="3">
        <v>8</v>
      </c>
      <c r="AS38" s="3">
        <v>5</v>
      </c>
      <c r="AT38" s="3">
        <v>16</v>
      </c>
      <c r="AU38" s="3">
        <v>10</v>
      </c>
      <c r="AV38" s="3">
        <v>22</v>
      </c>
      <c r="AW38" s="10">
        <v>18</v>
      </c>
    </row>
    <row r="39" spans="1:49" x14ac:dyDescent="0.35">
      <c r="A39" s="27" t="s">
        <v>341</v>
      </c>
      <c r="B39" s="3" t="s">
        <v>167</v>
      </c>
      <c r="C39" s="4">
        <f t="shared" si="6"/>
        <v>0</v>
      </c>
      <c r="D39" s="4">
        <v>0</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16">
        <v>0</v>
      </c>
    </row>
    <row r="40" spans="1:49" x14ac:dyDescent="0.35">
      <c r="A40" s="27" t="s">
        <v>341</v>
      </c>
      <c r="B40" s="3" t="s">
        <v>132</v>
      </c>
      <c r="C40" s="4">
        <f t="shared" si="6"/>
        <v>8.6086956521739122</v>
      </c>
      <c r="D40" s="3">
        <v>6</v>
      </c>
      <c r="E40" s="3">
        <v>6</v>
      </c>
      <c r="F40" s="3">
        <v>5</v>
      </c>
      <c r="G40" s="3">
        <v>7</v>
      </c>
      <c r="H40" s="3">
        <v>8</v>
      </c>
      <c r="I40" s="3">
        <v>5</v>
      </c>
      <c r="J40" s="3">
        <v>7</v>
      </c>
      <c r="K40" s="3">
        <v>5</v>
      </c>
      <c r="L40" s="3">
        <v>6</v>
      </c>
      <c r="M40" s="3">
        <v>5</v>
      </c>
      <c r="N40" s="3">
        <v>7</v>
      </c>
      <c r="O40" s="3">
        <v>9</v>
      </c>
      <c r="P40" s="3">
        <v>12</v>
      </c>
      <c r="Q40" s="3">
        <v>3</v>
      </c>
      <c r="R40" s="3">
        <v>8</v>
      </c>
      <c r="S40" s="3">
        <v>9</v>
      </c>
      <c r="T40" s="3">
        <v>15</v>
      </c>
      <c r="U40" s="3">
        <v>10</v>
      </c>
      <c r="V40" s="3">
        <v>8</v>
      </c>
      <c r="W40" s="3">
        <v>14</v>
      </c>
      <c r="X40" s="3">
        <v>12</v>
      </c>
      <c r="Y40" s="3">
        <v>7</v>
      </c>
      <c r="Z40" s="3">
        <v>5</v>
      </c>
      <c r="AA40" s="3">
        <v>10</v>
      </c>
      <c r="AB40" s="3">
        <v>12</v>
      </c>
      <c r="AC40" s="3">
        <v>18</v>
      </c>
      <c r="AD40" s="3">
        <v>17</v>
      </c>
      <c r="AE40" s="3">
        <v>19</v>
      </c>
      <c r="AF40" s="3">
        <v>16</v>
      </c>
      <c r="AG40" s="3">
        <v>15</v>
      </c>
      <c r="AH40" s="3">
        <v>13</v>
      </c>
      <c r="AI40" s="3">
        <v>14</v>
      </c>
      <c r="AJ40" s="3">
        <v>2</v>
      </c>
      <c r="AK40" s="3">
        <v>5</v>
      </c>
      <c r="AL40" s="3">
        <v>4</v>
      </c>
      <c r="AM40" s="3">
        <v>6</v>
      </c>
      <c r="AN40" s="3">
        <v>6</v>
      </c>
      <c r="AO40" s="3">
        <v>6</v>
      </c>
      <c r="AP40" s="3">
        <v>6</v>
      </c>
      <c r="AQ40" s="3">
        <v>4</v>
      </c>
      <c r="AR40" s="3">
        <v>7</v>
      </c>
      <c r="AS40" s="3">
        <v>3</v>
      </c>
      <c r="AT40" s="3">
        <v>11</v>
      </c>
      <c r="AU40" s="3">
        <v>6</v>
      </c>
      <c r="AV40" s="3">
        <v>9</v>
      </c>
      <c r="AW40" s="10">
        <v>8</v>
      </c>
    </row>
    <row r="41" spans="1:49" x14ac:dyDescent="0.35">
      <c r="A41" s="27" t="s">
        <v>333</v>
      </c>
      <c r="B41" s="3" t="s">
        <v>162</v>
      </c>
      <c r="C41" s="145">
        <f t="shared" si="6"/>
        <v>11122.869565217392</v>
      </c>
      <c r="D41" s="145">
        <v>10990</v>
      </c>
      <c r="E41" s="145">
        <v>7893</v>
      </c>
      <c r="F41" s="145">
        <v>15404</v>
      </c>
      <c r="G41" s="145">
        <v>11823</v>
      </c>
      <c r="H41" s="145">
        <v>14088</v>
      </c>
      <c r="I41" s="145">
        <v>11753</v>
      </c>
      <c r="J41" s="145">
        <v>13610</v>
      </c>
      <c r="K41" s="145">
        <v>16872</v>
      </c>
      <c r="L41" s="145">
        <v>13298</v>
      </c>
      <c r="M41" s="145">
        <v>15540</v>
      </c>
      <c r="N41" s="145">
        <v>15689</v>
      </c>
      <c r="O41" s="145">
        <v>14251</v>
      </c>
      <c r="P41" s="145">
        <v>13682</v>
      </c>
      <c r="Q41" s="145">
        <v>10639</v>
      </c>
      <c r="R41" s="145">
        <v>6884</v>
      </c>
      <c r="S41" s="145">
        <v>10563</v>
      </c>
      <c r="T41" s="145">
        <v>9333</v>
      </c>
      <c r="U41" s="145">
        <v>8806</v>
      </c>
      <c r="V41" s="145">
        <v>7131</v>
      </c>
      <c r="W41" s="145">
        <v>8911</v>
      </c>
      <c r="X41" s="145">
        <v>8098</v>
      </c>
      <c r="Y41" s="145">
        <v>9403</v>
      </c>
      <c r="Z41" s="145">
        <v>8015</v>
      </c>
      <c r="AA41" s="145">
        <v>9679</v>
      </c>
      <c r="AB41" s="145">
        <v>13829</v>
      </c>
      <c r="AC41" s="145">
        <v>13222</v>
      </c>
      <c r="AD41" s="145">
        <v>9973</v>
      </c>
      <c r="AE41" s="145">
        <v>10103</v>
      </c>
      <c r="AF41" s="145">
        <v>7927</v>
      </c>
      <c r="AG41" s="145">
        <v>7790</v>
      </c>
      <c r="AH41" s="145">
        <v>9759</v>
      </c>
      <c r="AI41" s="145">
        <v>10150</v>
      </c>
      <c r="AJ41" s="145">
        <v>9749</v>
      </c>
      <c r="AK41" s="145">
        <v>6942</v>
      </c>
      <c r="AL41" s="145">
        <v>6962</v>
      </c>
      <c r="AM41" s="145">
        <v>6583</v>
      </c>
      <c r="AN41" s="145">
        <v>8066</v>
      </c>
      <c r="AO41" s="145">
        <v>6341</v>
      </c>
      <c r="AP41" s="145">
        <v>6834</v>
      </c>
      <c r="AQ41" s="145">
        <v>5222</v>
      </c>
      <c r="AR41" s="145">
        <v>7826</v>
      </c>
      <c r="AS41" s="145">
        <v>15019</v>
      </c>
      <c r="AT41" s="145">
        <v>21889</v>
      </c>
      <c r="AU41" s="145">
        <v>19603</v>
      </c>
      <c r="AV41" s="145">
        <v>18636</v>
      </c>
      <c r="AW41" s="195">
        <v>16872</v>
      </c>
    </row>
    <row r="42" spans="1:49" x14ac:dyDescent="0.35">
      <c r="A42" s="27" t="s">
        <v>333</v>
      </c>
      <c r="B42" s="3" t="s">
        <v>166</v>
      </c>
      <c r="C42" s="145">
        <f t="shared" si="6"/>
        <v>160.28260869565219</v>
      </c>
      <c r="D42" s="145">
        <v>167</v>
      </c>
      <c r="E42" s="145">
        <v>155</v>
      </c>
      <c r="F42" s="145">
        <v>173</v>
      </c>
      <c r="G42" s="145">
        <v>188</v>
      </c>
      <c r="H42" s="145">
        <v>190</v>
      </c>
      <c r="I42" s="145">
        <v>196</v>
      </c>
      <c r="J42" s="145">
        <v>213</v>
      </c>
      <c r="K42" s="145">
        <v>228</v>
      </c>
      <c r="L42" s="145">
        <v>251</v>
      </c>
      <c r="M42" s="145">
        <v>210</v>
      </c>
      <c r="N42" s="145">
        <v>206</v>
      </c>
      <c r="O42" s="145">
        <v>230</v>
      </c>
      <c r="P42" s="145">
        <v>169</v>
      </c>
      <c r="Q42" s="145">
        <v>180</v>
      </c>
      <c r="R42" s="145">
        <v>132</v>
      </c>
      <c r="S42" s="145">
        <v>151</v>
      </c>
      <c r="T42" s="145">
        <v>153</v>
      </c>
      <c r="U42" s="145">
        <v>144</v>
      </c>
      <c r="V42" s="145">
        <v>119</v>
      </c>
      <c r="W42" s="145">
        <v>149</v>
      </c>
      <c r="X42" s="145">
        <v>145</v>
      </c>
      <c r="Y42" s="145">
        <v>142</v>
      </c>
      <c r="Z42" s="145">
        <v>157</v>
      </c>
      <c r="AA42" s="145">
        <v>149</v>
      </c>
      <c r="AB42" s="145">
        <v>154</v>
      </c>
      <c r="AC42" s="145">
        <v>147</v>
      </c>
      <c r="AD42" s="145">
        <v>130</v>
      </c>
      <c r="AE42" s="145">
        <v>155</v>
      </c>
      <c r="AF42" s="145">
        <v>120</v>
      </c>
      <c r="AG42" s="145">
        <v>128</v>
      </c>
      <c r="AH42" s="145">
        <v>128</v>
      </c>
      <c r="AI42" s="145">
        <v>154</v>
      </c>
      <c r="AJ42" s="145">
        <v>146</v>
      </c>
      <c r="AK42" s="145">
        <v>129</v>
      </c>
      <c r="AL42" s="145">
        <v>122</v>
      </c>
      <c r="AM42" s="145">
        <v>127</v>
      </c>
      <c r="AN42" s="145">
        <v>155</v>
      </c>
      <c r="AO42" s="145">
        <v>127</v>
      </c>
      <c r="AP42" s="145">
        <v>114</v>
      </c>
      <c r="AQ42" s="145">
        <v>145</v>
      </c>
      <c r="AR42" s="145">
        <v>126</v>
      </c>
      <c r="AS42" s="145">
        <v>153</v>
      </c>
      <c r="AT42" s="145">
        <v>199</v>
      </c>
      <c r="AU42" s="145">
        <v>183</v>
      </c>
      <c r="AV42" s="145">
        <v>169</v>
      </c>
      <c r="AW42" s="195">
        <v>165</v>
      </c>
    </row>
    <row r="43" spans="1:49" x14ac:dyDescent="0.35">
      <c r="A43" s="27" t="s">
        <v>333</v>
      </c>
      <c r="B43" s="3" t="s">
        <v>133</v>
      </c>
      <c r="C43" s="4">
        <f t="shared" si="6"/>
        <v>90.804347826086953</v>
      </c>
      <c r="D43" s="3">
        <v>85</v>
      </c>
      <c r="E43" s="3">
        <v>70</v>
      </c>
      <c r="F43" s="3">
        <v>126</v>
      </c>
      <c r="G43" s="3">
        <v>99</v>
      </c>
      <c r="H43" s="3">
        <v>117</v>
      </c>
      <c r="I43" s="3">
        <v>93</v>
      </c>
      <c r="J43" s="3">
        <v>99</v>
      </c>
      <c r="K43" s="3">
        <v>120</v>
      </c>
      <c r="L43" s="3">
        <v>94</v>
      </c>
      <c r="M43" s="3">
        <v>125</v>
      </c>
      <c r="N43" s="3">
        <v>122</v>
      </c>
      <c r="O43" s="3">
        <v>105</v>
      </c>
      <c r="P43" s="3">
        <v>110</v>
      </c>
      <c r="Q43" s="3">
        <v>83</v>
      </c>
      <c r="R43" s="3">
        <v>66</v>
      </c>
      <c r="S43" s="3">
        <v>92</v>
      </c>
      <c r="T43" s="3">
        <v>82</v>
      </c>
      <c r="U43" s="3">
        <v>75</v>
      </c>
      <c r="V43" s="3">
        <v>68</v>
      </c>
      <c r="W43" s="3">
        <v>80</v>
      </c>
      <c r="X43" s="3">
        <v>69</v>
      </c>
      <c r="Y43" s="3">
        <v>82</v>
      </c>
      <c r="Z43" s="3">
        <v>69</v>
      </c>
      <c r="AA43" s="3">
        <v>83</v>
      </c>
      <c r="AB43" s="3">
        <v>109</v>
      </c>
      <c r="AC43" s="3">
        <v>104</v>
      </c>
      <c r="AD43" s="3">
        <v>86</v>
      </c>
      <c r="AE43" s="3">
        <v>81</v>
      </c>
      <c r="AF43" s="3">
        <v>74</v>
      </c>
      <c r="AG43" s="3">
        <v>75</v>
      </c>
      <c r="AH43" s="3">
        <v>94</v>
      </c>
      <c r="AI43" s="3">
        <v>99</v>
      </c>
      <c r="AJ43" s="3">
        <v>86</v>
      </c>
      <c r="AK43" s="3">
        <v>62</v>
      </c>
      <c r="AL43" s="3">
        <v>66</v>
      </c>
      <c r="AM43" s="3">
        <v>65</v>
      </c>
      <c r="AN43" s="3">
        <v>64</v>
      </c>
      <c r="AO43" s="3">
        <v>53</v>
      </c>
      <c r="AP43" s="3">
        <v>65</v>
      </c>
      <c r="AQ43" s="3">
        <v>42</v>
      </c>
      <c r="AR43" s="3">
        <v>71</v>
      </c>
      <c r="AS43" s="3">
        <v>116</v>
      </c>
      <c r="AT43" s="3">
        <v>145</v>
      </c>
      <c r="AU43" s="3">
        <v>137</v>
      </c>
      <c r="AV43" s="3">
        <v>131</v>
      </c>
      <c r="AW43" s="10">
        <v>138</v>
      </c>
    </row>
    <row r="44" spans="1:49" x14ac:dyDescent="0.35">
      <c r="A44" s="27" t="s">
        <v>333</v>
      </c>
      <c r="B44" s="3" t="s">
        <v>167</v>
      </c>
      <c r="C44" s="4">
        <f t="shared" si="6"/>
        <v>0</v>
      </c>
      <c r="D44" s="4">
        <v>0</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3">
        <v>0</v>
      </c>
      <c r="X44" s="4">
        <v>0</v>
      </c>
      <c r="Y44" s="4">
        <v>0</v>
      </c>
      <c r="Z44" s="4">
        <v>0</v>
      </c>
      <c r="AA44" s="4">
        <v>0</v>
      </c>
      <c r="AB44" s="4">
        <v>0</v>
      </c>
      <c r="AC44" s="4">
        <v>0</v>
      </c>
      <c r="AD44" s="4">
        <v>0</v>
      </c>
      <c r="AE44" s="4">
        <v>0</v>
      </c>
      <c r="AF44" s="4">
        <v>0</v>
      </c>
      <c r="AG44" s="4">
        <v>0</v>
      </c>
      <c r="AH44" s="4">
        <v>0</v>
      </c>
      <c r="AI44" s="4">
        <v>0</v>
      </c>
      <c r="AJ44" s="4">
        <v>0</v>
      </c>
      <c r="AK44" s="4">
        <v>0</v>
      </c>
      <c r="AL44" s="3">
        <v>0</v>
      </c>
      <c r="AM44" s="4">
        <v>0</v>
      </c>
      <c r="AN44" s="4">
        <v>0</v>
      </c>
      <c r="AO44" s="4">
        <v>0</v>
      </c>
      <c r="AP44" s="3">
        <v>0</v>
      </c>
      <c r="AQ44" s="3">
        <v>0</v>
      </c>
      <c r="AR44" s="4">
        <v>0</v>
      </c>
      <c r="AS44" s="4">
        <v>0</v>
      </c>
      <c r="AT44" s="4">
        <v>0</v>
      </c>
      <c r="AU44" s="4">
        <v>0</v>
      </c>
      <c r="AV44" s="3">
        <v>0</v>
      </c>
      <c r="AW44" s="16">
        <v>0</v>
      </c>
    </row>
    <row r="45" spans="1:49" x14ac:dyDescent="0.35">
      <c r="A45" s="27" t="s">
        <v>333</v>
      </c>
      <c r="B45" s="3" t="s">
        <v>132</v>
      </c>
      <c r="C45" s="4">
        <f t="shared" si="6"/>
        <v>68.608695652173907</v>
      </c>
      <c r="D45" s="3">
        <v>66</v>
      </c>
      <c r="E45" s="3">
        <v>51</v>
      </c>
      <c r="F45" s="3">
        <v>89</v>
      </c>
      <c r="G45" s="3">
        <v>63</v>
      </c>
      <c r="H45" s="3">
        <v>74</v>
      </c>
      <c r="I45" s="3">
        <v>60</v>
      </c>
      <c r="J45" s="3">
        <v>64</v>
      </c>
      <c r="K45" s="3">
        <v>74</v>
      </c>
      <c r="L45" s="3">
        <v>53</v>
      </c>
      <c r="M45" s="3">
        <v>74</v>
      </c>
      <c r="N45" s="3">
        <v>76</v>
      </c>
      <c r="O45" s="3">
        <v>62</v>
      </c>
      <c r="P45" s="3">
        <v>81</v>
      </c>
      <c r="Q45" s="3">
        <v>59</v>
      </c>
      <c r="R45" s="3">
        <v>52</v>
      </c>
      <c r="S45" s="3">
        <v>70</v>
      </c>
      <c r="T45" s="3">
        <v>61</v>
      </c>
      <c r="U45" s="3">
        <v>61</v>
      </c>
      <c r="V45" s="3">
        <v>60</v>
      </c>
      <c r="W45" s="3">
        <v>60</v>
      </c>
      <c r="X45" s="3">
        <v>56</v>
      </c>
      <c r="Y45" s="3">
        <v>66</v>
      </c>
      <c r="Z45" s="3">
        <v>51</v>
      </c>
      <c r="AA45" s="3">
        <v>65</v>
      </c>
      <c r="AB45" s="3">
        <v>90</v>
      </c>
      <c r="AC45" s="3">
        <v>90</v>
      </c>
      <c r="AD45" s="3">
        <v>77</v>
      </c>
      <c r="AE45" s="3">
        <v>65</v>
      </c>
      <c r="AF45" s="3">
        <v>66</v>
      </c>
      <c r="AG45" s="3">
        <v>61</v>
      </c>
      <c r="AH45" s="3">
        <v>76</v>
      </c>
      <c r="AI45" s="3">
        <v>66</v>
      </c>
      <c r="AJ45" s="3">
        <v>67</v>
      </c>
      <c r="AK45" s="3">
        <v>54</v>
      </c>
      <c r="AL45" s="3">
        <v>57</v>
      </c>
      <c r="AM45" s="3">
        <v>52</v>
      </c>
      <c r="AN45" s="3">
        <v>52</v>
      </c>
      <c r="AO45" s="3">
        <v>50</v>
      </c>
      <c r="AP45" s="3">
        <v>60</v>
      </c>
      <c r="AQ45" s="3">
        <v>36</v>
      </c>
      <c r="AR45" s="3">
        <v>62</v>
      </c>
      <c r="AS45" s="3">
        <v>98</v>
      </c>
      <c r="AT45" s="3">
        <v>110</v>
      </c>
      <c r="AU45" s="3">
        <v>107</v>
      </c>
      <c r="AV45" s="3">
        <v>110</v>
      </c>
      <c r="AW45" s="10">
        <v>102</v>
      </c>
    </row>
    <row r="46" spans="1:49" x14ac:dyDescent="0.35">
      <c r="A46" s="27" t="s">
        <v>334</v>
      </c>
      <c r="B46" s="3" t="s">
        <v>162</v>
      </c>
      <c r="C46" s="145">
        <f t="shared" si="6"/>
        <v>2089.586956521739</v>
      </c>
      <c r="D46" s="145">
        <v>1551</v>
      </c>
      <c r="E46" s="145">
        <v>1941</v>
      </c>
      <c r="F46" s="145">
        <v>3026</v>
      </c>
      <c r="G46" s="145">
        <v>2401</v>
      </c>
      <c r="H46" s="145">
        <v>1867</v>
      </c>
      <c r="I46" s="145">
        <v>1637</v>
      </c>
      <c r="J46" s="145">
        <v>1794</v>
      </c>
      <c r="K46" s="145">
        <v>2388</v>
      </c>
      <c r="L46" s="145">
        <v>1840</v>
      </c>
      <c r="M46" s="145">
        <v>2393</v>
      </c>
      <c r="N46" s="145">
        <v>2890</v>
      </c>
      <c r="O46" s="145">
        <v>2075</v>
      </c>
      <c r="P46" s="145">
        <v>1957</v>
      </c>
      <c r="Q46" s="145">
        <v>1418</v>
      </c>
      <c r="R46" s="145">
        <v>1014</v>
      </c>
      <c r="S46" s="145">
        <v>1673</v>
      </c>
      <c r="T46" s="145">
        <v>2451</v>
      </c>
      <c r="U46" s="145">
        <v>1163</v>
      </c>
      <c r="V46" s="145">
        <v>1289</v>
      </c>
      <c r="W46" s="145">
        <v>1596</v>
      </c>
      <c r="X46" s="145">
        <v>1866</v>
      </c>
      <c r="Y46" s="145">
        <v>1820</v>
      </c>
      <c r="Z46" s="145">
        <v>2077</v>
      </c>
      <c r="AA46" s="145">
        <v>2356</v>
      </c>
      <c r="AB46" s="145">
        <v>1607</v>
      </c>
      <c r="AC46" s="145">
        <v>2209</v>
      </c>
      <c r="AD46" s="145">
        <v>1407</v>
      </c>
      <c r="AE46" s="145">
        <v>2113</v>
      </c>
      <c r="AF46" s="145">
        <v>2979</v>
      </c>
      <c r="AG46" s="145">
        <v>1086</v>
      </c>
      <c r="AH46" s="145">
        <v>2522</v>
      </c>
      <c r="AI46" s="145">
        <v>2693</v>
      </c>
      <c r="AJ46" s="145">
        <v>3621</v>
      </c>
      <c r="AK46" s="145">
        <v>1475</v>
      </c>
      <c r="AL46" s="145">
        <v>2035</v>
      </c>
      <c r="AM46" s="145">
        <v>1110</v>
      </c>
      <c r="AN46" s="145">
        <v>1103</v>
      </c>
      <c r="AO46" s="145">
        <v>1565</v>
      </c>
      <c r="AP46" s="145">
        <v>1972</v>
      </c>
      <c r="AQ46" s="145">
        <v>718</v>
      </c>
      <c r="AR46" s="145">
        <v>1916</v>
      </c>
      <c r="AS46" s="145">
        <v>2251</v>
      </c>
      <c r="AT46" s="145">
        <v>4106</v>
      </c>
      <c r="AU46" s="145">
        <v>4761</v>
      </c>
      <c r="AV46" s="145">
        <v>2555</v>
      </c>
      <c r="AW46" s="195">
        <v>3834</v>
      </c>
    </row>
    <row r="47" spans="1:49" x14ac:dyDescent="0.35">
      <c r="A47" s="27" t="s">
        <v>334</v>
      </c>
      <c r="B47" s="3" t="s">
        <v>166</v>
      </c>
      <c r="C47" s="145">
        <f t="shared" si="6"/>
        <v>29.826086956521738</v>
      </c>
      <c r="D47" s="145">
        <v>24</v>
      </c>
      <c r="E47" s="145">
        <v>37</v>
      </c>
      <c r="F47" s="145">
        <v>36</v>
      </c>
      <c r="G47" s="145">
        <v>41</v>
      </c>
      <c r="H47" s="145">
        <v>27</v>
      </c>
      <c r="I47" s="145">
        <v>32</v>
      </c>
      <c r="J47" s="145">
        <v>33</v>
      </c>
      <c r="K47" s="145">
        <v>34</v>
      </c>
      <c r="L47" s="145">
        <v>35</v>
      </c>
      <c r="M47" s="145">
        <v>30</v>
      </c>
      <c r="N47" s="145">
        <v>38</v>
      </c>
      <c r="O47" s="145">
        <v>35</v>
      </c>
      <c r="P47" s="145">
        <v>24</v>
      </c>
      <c r="Q47" s="145">
        <v>30</v>
      </c>
      <c r="R47" s="145">
        <v>19</v>
      </c>
      <c r="S47" s="145">
        <v>23</v>
      </c>
      <c r="T47" s="145">
        <v>36</v>
      </c>
      <c r="U47" s="145">
        <v>18</v>
      </c>
      <c r="V47" s="145">
        <v>21</v>
      </c>
      <c r="W47" s="145">
        <v>27</v>
      </c>
      <c r="X47" s="145">
        <v>32</v>
      </c>
      <c r="Y47" s="145">
        <v>27</v>
      </c>
      <c r="Z47" s="145">
        <v>41</v>
      </c>
      <c r="AA47" s="145">
        <v>34</v>
      </c>
      <c r="AB47" s="145">
        <v>18</v>
      </c>
      <c r="AC47" s="145">
        <v>25</v>
      </c>
      <c r="AD47" s="145">
        <v>17</v>
      </c>
      <c r="AE47" s="145">
        <v>28</v>
      </c>
      <c r="AF47" s="145">
        <v>39</v>
      </c>
      <c r="AG47" s="145">
        <v>16</v>
      </c>
      <c r="AH47" s="145">
        <v>32</v>
      </c>
      <c r="AI47" s="145">
        <v>38</v>
      </c>
      <c r="AJ47" s="145">
        <v>53</v>
      </c>
      <c r="AK47" s="145">
        <v>26</v>
      </c>
      <c r="AL47" s="145">
        <v>35</v>
      </c>
      <c r="AM47" s="145">
        <v>19</v>
      </c>
      <c r="AN47" s="145">
        <v>19</v>
      </c>
      <c r="AO47" s="145">
        <v>30</v>
      </c>
      <c r="AP47" s="145">
        <v>30</v>
      </c>
      <c r="AQ47" s="145">
        <v>19</v>
      </c>
      <c r="AR47" s="145">
        <v>29</v>
      </c>
      <c r="AS47" s="145">
        <v>24</v>
      </c>
      <c r="AT47" s="145">
        <v>35</v>
      </c>
      <c r="AU47" s="145">
        <v>45</v>
      </c>
      <c r="AV47" s="145">
        <v>23</v>
      </c>
      <c r="AW47" s="195">
        <v>38</v>
      </c>
    </row>
    <row r="48" spans="1:49" x14ac:dyDescent="0.35">
      <c r="A48" s="27" t="s">
        <v>334</v>
      </c>
      <c r="B48" s="3" t="s">
        <v>133</v>
      </c>
      <c r="C48" s="4">
        <f t="shared" si="6"/>
        <v>0</v>
      </c>
      <c r="D48" s="3">
        <v>0</v>
      </c>
      <c r="E48" s="3">
        <v>0</v>
      </c>
      <c r="F48" s="3">
        <v>0</v>
      </c>
      <c r="G48" s="3">
        <v>0</v>
      </c>
      <c r="H48" s="3">
        <v>0</v>
      </c>
      <c r="I48" s="3">
        <v>0</v>
      </c>
      <c r="J48" s="3">
        <v>0</v>
      </c>
      <c r="K48" s="3">
        <v>0</v>
      </c>
      <c r="L48" s="3">
        <v>0</v>
      </c>
      <c r="M48" s="3">
        <v>0</v>
      </c>
      <c r="N48" s="3">
        <v>0</v>
      </c>
      <c r="O48" s="3">
        <v>0</v>
      </c>
      <c r="P48" s="3">
        <v>0</v>
      </c>
      <c r="Q48" s="3">
        <v>0</v>
      </c>
      <c r="R48" s="3">
        <v>0</v>
      </c>
      <c r="S48" s="3">
        <v>0</v>
      </c>
      <c r="T48" s="3">
        <v>0</v>
      </c>
      <c r="U48" s="3">
        <v>0</v>
      </c>
      <c r="V48" s="3">
        <v>0</v>
      </c>
      <c r="W48" s="3">
        <v>0</v>
      </c>
      <c r="X48" s="3">
        <v>0</v>
      </c>
      <c r="Y48" s="3">
        <v>0</v>
      </c>
      <c r="Z48" s="3">
        <v>0</v>
      </c>
      <c r="AA48" s="3">
        <v>0</v>
      </c>
      <c r="AB48" s="3">
        <v>0</v>
      </c>
      <c r="AC48" s="3">
        <v>0</v>
      </c>
      <c r="AD48" s="3">
        <v>0</v>
      </c>
      <c r="AE48" s="3">
        <v>0</v>
      </c>
      <c r="AF48" s="3">
        <v>0</v>
      </c>
      <c r="AG48" s="3">
        <v>0</v>
      </c>
      <c r="AH48" s="3">
        <v>0</v>
      </c>
      <c r="AI48" s="3">
        <v>0</v>
      </c>
      <c r="AJ48" s="3">
        <v>0</v>
      </c>
      <c r="AK48" s="3">
        <v>0</v>
      </c>
      <c r="AL48" s="3">
        <v>0</v>
      </c>
      <c r="AM48" s="3">
        <v>0</v>
      </c>
      <c r="AN48" s="3">
        <v>0</v>
      </c>
      <c r="AO48" s="3">
        <v>0</v>
      </c>
      <c r="AP48" s="3">
        <v>0</v>
      </c>
      <c r="AQ48" s="3">
        <v>0</v>
      </c>
      <c r="AR48" s="3">
        <v>0</v>
      </c>
      <c r="AS48" s="3">
        <v>0</v>
      </c>
      <c r="AT48" s="3">
        <v>0</v>
      </c>
      <c r="AU48" s="3">
        <v>0</v>
      </c>
      <c r="AV48" s="3">
        <v>0</v>
      </c>
      <c r="AW48" s="10">
        <v>0</v>
      </c>
    </row>
    <row r="49" spans="1:49" x14ac:dyDescent="0.35">
      <c r="A49" s="27" t="s">
        <v>334</v>
      </c>
      <c r="B49" s="3" t="s">
        <v>167</v>
      </c>
      <c r="C49" s="4">
        <f t="shared" si="6"/>
        <v>851.54347826086962</v>
      </c>
      <c r="D49" s="4">
        <v>613</v>
      </c>
      <c r="E49" s="4">
        <v>763</v>
      </c>
      <c r="F49" s="4">
        <v>1141</v>
      </c>
      <c r="G49" s="4">
        <v>878</v>
      </c>
      <c r="H49" s="4">
        <v>728</v>
      </c>
      <c r="I49" s="4">
        <v>708</v>
      </c>
      <c r="J49" s="3">
        <v>686</v>
      </c>
      <c r="K49" s="4">
        <v>873</v>
      </c>
      <c r="L49" s="4">
        <v>634</v>
      </c>
      <c r="M49" s="4">
        <v>931</v>
      </c>
      <c r="N49" s="3">
        <v>1220</v>
      </c>
      <c r="O49" s="3">
        <v>873</v>
      </c>
      <c r="P49" s="4">
        <v>796</v>
      </c>
      <c r="Q49" s="4">
        <v>532</v>
      </c>
      <c r="R49" s="4">
        <v>476</v>
      </c>
      <c r="S49" s="4">
        <v>758</v>
      </c>
      <c r="T49" s="4">
        <v>895</v>
      </c>
      <c r="U49" s="4">
        <v>528</v>
      </c>
      <c r="V49" s="4">
        <v>600</v>
      </c>
      <c r="W49" s="4">
        <v>729</v>
      </c>
      <c r="X49" s="4">
        <v>860</v>
      </c>
      <c r="Y49" s="4">
        <v>758</v>
      </c>
      <c r="Z49" s="4">
        <v>747</v>
      </c>
      <c r="AA49" s="4">
        <v>804</v>
      </c>
      <c r="AB49" s="4">
        <v>808</v>
      </c>
      <c r="AC49" s="4">
        <v>930</v>
      </c>
      <c r="AD49" s="4">
        <v>653</v>
      </c>
      <c r="AE49" s="4">
        <v>905</v>
      </c>
      <c r="AF49" s="4">
        <v>1218</v>
      </c>
      <c r="AG49" s="4">
        <v>563</v>
      </c>
      <c r="AH49" s="4">
        <v>1312</v>
      </c>
      <c r="AI49" s="4">
        <v>1095</v>
      </c>
      <c r="AJ49" s="4">
        <v>1364</v>
      </c>
      <c r="AK49" s="4">
        <v>578</v>
      </c>
      <c r="AL49" s="4">
        <v>843</v>
      </c>
      <c r="AM49" s="4">
        <v>496</v>
      </c>
      <c r="AN49" s="4">
        <v>517</v>
      </c>
      <c r="AO49" s="4">
        <v>677</v>
      </c>
      <c r="AP49" s="4">
        <v>843</v>
      </c>
      <c r="AQ49" s="4">
        <v>293</v>
      </c>
      <c r="AR49" s="4">
        <v>932</v>
      </c>
      <c r="AS49" s="4">
        <v>876</v>
      </c>
      <c r="AT49" s="4">
        <v>1550</v>
      </c>
      <c r="AU49" s="4">
        <v>1752</v>
      </c>
      <c r="AV49" s="4">
        <v>938</v>
      </c>
      <c r="AW49" s="16">
        <v>1497</v>
      </c>
    </row>
    <row r="50" spans="1:49" x14ac:dyDescent="0.35">
      <c r="A50" s="27" t="s">
        <v>334</v>
      </c>
      <c r="B50" s="3" t="s">
        <v>132</v>
      </c>
      <c r="C50" s="4">
        <f t="shared" si="6"/>
        <v>69.739130434782609</v>
      </c>
      <c r="D50" s="3">
        <v>65</v>
      </c>
      <c r="E50" s="3">
        <v>53</v>
      </c>
      <c r="F50" s="3">
        <v>83</v>
      </c>
      <c r="G50" s="3">
        <v>59</v>
      </c>
      <c r="H50" s="3">
        <v>70</v>
      </c>
      <c r="I50" s="3">
        <v>51</v>
      </c>
      <c r="J50" s="3">
        <v>55</v>
      </c>
      <c r="K50" s="3">
        <v>71</v>
      </c>
      <c r="L50" s="3">
        <v>53</v>
      </c>
      <c r="M50" s="3">
        <v>80</v>
      </c>
      <c r="N50" s="3">
        <v>76</v>
      </c>
      <c r="O50" s="3">
        <v>59</v>
      </c>
      <c r="P50" s="3">
        <v>80</v>
      </c>
      <c r="Q50" s="3">
        <v>47</v>
      </c>
      <c r="R50" s="3">
        <v>54</v>
      </c>
      <c r="S50" s="3">
        <v>72</v>
      </c>
      <c r="T50" s="3">
        <v>68</v>
      </c>
      <c r="U50" s="3">
        <v>65</v>
      </c>
      <c r="V50" s="3">
        <v>61</v>
      </c>
      <c r="W50" s="3">
        <v>60</v>
      </c>
      <c r="X50" s="3">
        <v>59</v>
      </c>
      <c r="Y50" s="3">
        <v>68</v>
      </c>
      <c r="Z50" s="3">
        <v>51</v>
      </c>
      <c r="AA50" s="3">
        <v>69</v>
      </c>
      <c r="AB50" s="3">
        <v>89</v>
      </c>
      <c r="AC50" s="3">
        <v>90</v>
      </c>
      <c r="AD50" s="3">
        <v>83</v>
      </c>
      <c r="AE50" s="3">
        <v>75</v>
      </c>
      <c r="AF50" s="3">
        <v>76</v>
      </c>
      <c r="AG50" s="3">
        <v>67</v>
      </c>
      <c r="AH50" s="3">
        <v>78</v>
      </c>
      <c r="AI50" s="3">
        <v>70</v>
      </c>
      <c r="AJ50" s="3">
        <v>68</v>
      </c>
      <c r="AK50" s="3">
        <v>56</v>
      </c>
      <c r="AL50" s="3">
        <v>58</v>
      </c>
      <c r="AM50" s="3">
        <v>57</v>
      </c>
      <c r="AN50" s="3">
        <v>57</v>
      </c>
      <c r="AO50" s="3">
        <v>53</v>
      </c>
      <c r="AP50" s="3">
        <v>66</v>
      </c>
      <c r="AQ50" s="3">
        <v>38</v>
      </c>
      <c r="AR50" s="3">
        <v>66</v>
      </c>
      <c r="AS50" s="3">
        <v>95</v>
      </c>
      <c r="AT50" s="3">
        <v>117</v>
      </c>
      <c r="AU50" s="3">
        <v>105</v>
      </c>
      <c r="AV50" s="3">
        <v>113</v>
      </c>
      <c r="AW50" s="10">
        <v>102</v>
      </c>
    </row>
    <row r="51" spans="1:49" x14ac:dyDescent="0.35">
      <c r="A51" s="27" t="s">
        <v>335</v>
      </c>
      <c r="B51" s="3" t="s">
        <v>162</v>
      </c>
      <c r="C51" s="145">
        <f t="shared" si="6"/>
        <v>78167.695652173919</v>
      </c>
      <c r="D51" s="145">
        <v>131852</v>
      </c>
      <c r="E51" s="145">
        <v>121393</v>
      </c>
      <c r="F51" s="145">
        <v>124370</v>
      </c>
      <c r="G51" s="145">
        <v>116800</v>
      </c>
      <c r="H51" s="145">
        <v>136127</v>
      </c>
      <c r="I51" s="145">
        <v>133542</v>
      </c>
      <c r="J51" s="145">
        <v>106173</v>
      </c>
      <c r="K51" s="145">
        <v>133120</v>
      </c>
      <c r="L51" s="145">
        <v>111954</v>
      </c>
      <c r="M51" s="145">
        <v>120147</v>
      </c>
      <c r="N51" s="145">
        <v>100017</v>
      </c>
      <c r="O51" s="145">
        <v>84778</v>
      </c>
      <c r="P51" s="145">
        <v>101564</v>
      </c>
      <c r="Q51" s="145">
        <v>90102</v>
      </c>
      <c r="R51" s="145">
        <v>93751</v>
      </c>
      <c r="S51" s="145">
        <v>95003</v>
      </c>
      <c r="T51" s="145">
        <v>106379</v>
      </c>
      <c r="U51" s="145">
        <v>96393</v>
      </c>
      <c r="V51" s="145">
        <v>91973</v>
      </c>
      <c r="W51" s="145">
        <v>97548</v>
      </c>
      <c r="X51" s="145">
        <v>82156</v>
      </c>
      <c r="Y51" s="145">
        <v>93622</v>
      </c>
      <c r="Z51" s="145">
        <v>83491</v>
      </c>
      <c r="AA51" s="145">
        <v>71941</v>
      </c>
      <c r="AB51" s="145">
        <v>77924</v>
      </c>
      <c r="AC51" s="145">
        <v>69812</v>
      </c>
      <c r="AD51" s="145">
        <v>81405</v>
      </c>
      <c r="AE51" s="145">
        <v>84012</v>
      </c>
      <c r="AF51" s="145">
        <v>80634</v>
      </c>
      <c r="AG51" s="145">
        <v>74269</v>
      </c>
      <c r="AH51" s="145">
        <v>79073</v>
      </c>
      <c r="AI51" s="145">
        <v>82741</v>
      </c>
      <c r="AJ51" s="145">
        <v>75510</v>
      </c>
      <c r="AK51" s="145">
        <v>48771</v>
      </c>
      <c r="AL51" s="145">
        <v>36523</v>
      </c>
      <c r="AM51" s="145">
        <v>39257</v>
      </c>
      <c r="AN51" s="145">
        <v>47150</v>
      </c>
      <c r="AO51" s="145">
        <v>39472</v>
      </c>
      <c r="AP51" s="145">
        <v>27590</v>
      </c>
      <c r="AQ51" s="145">
        <v>7704</v>
      </c>
      <c r="AR51" s="145">
        <v>8510</v>
      </c>
      <c r="AS51" s="145">
        <v>12970</v>
      </c>
      <c r="AT51" s="145">
        <v>21736</v>
      </c>
      <c r="AU51" s="145">
        <v>23336</v>
      </c>
      <c r="AV51" s="145">
        <v>27010</v>
      </c>
      <c r="AW51" s="195">
        <v>26109</v>
      </c>
    </row>
    <row r="52" spans="1:49" x14ac:dyDescent="0.35">
      <c r="A52" s="27" t="s">
        <v>335</v>
      </c>
      <c r="B52" s="3" t="s">
        <v>166</v>
      </c>
      <c r="C52" s="145">
        <f t="shared" si="6"/>
        <v>291.71739130434781</v>
      </c>
      <c r="D52" s="145">
        <v>319</v>
      </c>
      <c r="E52" s="145">
        <v>291</v>
      </c>
      <c r="F52" s="145">
        <v>305</v>
      </c>
      <c r="G52" s="145">
        <v>294</v>
      </c>
      <c r="H52" s="145">
        <v>323</v>
      </c>
      <c r="I52" s="145">
        <v>333</v>
      </c>
      <c r="J52" s="145">
        <v>286</v>
      </c>
      <c r="K52" s="145">
        <v>349</v>
      </c>
      <c r="L52" s="145">
        <v>296</v>
      </c>
      <c r="M52" s="145">
        <v>306</v>
      </c>
      <c r="N52" s="145">
        <v>275</v>
      </c>
      <c r="O52" s="145">
        <v>258</v>
      </c>
      <c r="P52" s="145">
        <v>286</v>
      </c>
      <c r="Q52" s="145">
        <v>282</v>
      </c>
      <c r="R52" s="145">
        <v>298</v>
      </c>
      <c r="S52" s="145">
        <v>303</v>
      </c>
      <c r="T52" s="145">
        <v>312</v>
      </c>
      <c r="U52" s="145">
        <v>318</v>
      </c>
      <c r="V52" s="145">
        <v>308</v>
      </c>
      <c r="W52" s="145">
        <v>348</v>
      </c>
      <c r="X52" s="145">
        <v>285</v>
      </c>
      <c r="Y52" s="145">
        <v>311</v>
      </c>
      <c r="Z52" s="145">
        <v>292</v>
      </c>
      <c r="AA52" s="145">
        <v>280</v>
      </c>
      <c r="AB52" s="145">
        <v>308</v>
      </c>
      <c r="AC52" s="145">
        <v>281</v>
      </c>
      <c r="AD52" s="145">
        <v>338</v>
      </c>
      <c r="AE52" s="145">
        <v>349</v>
      </c>
      <c r="AF52" s="145">
        <v>336</v>
      </c>
      <c r="AG52" s="145">
        <v>304</v>
      </c>
      <c r="AH52" s="145">
        <v>321</v>
      </c>
      <c r="AI52" s="145">
        <v>355</v>
      </c>
      <c r="AJ52" s="145">
        <v>320</v>
      </c>
      <c r="AK52" s="145">
        <v>264</v>
      </c>
      <c r="AL52" s="145">
        <v>239</v>
      </c>
      <c r="AM52" s="145">
        <v>263</v>
      </c>
      <c r="AN52" s="145">
        <v>291</v>
      </c>
      <c r="AO52" s="145">
        <v>278</v>
      </c>
      <c r="AP52" s="145">
        <v>232</v>
      </c>
      <c r="AQ52" s="145">
        <v>321</v>
      </c>
      <c r="AR52" s="145">
        <v>198</v>
      </c>
      <c r="AS52" s="145">
        <v>171</v>
      </c>
      <c r="AT52" s="145">
        <v>265</v>
      </c>
      <c r="AU52" s="145">
        <v>256</v>
      </c>
      <c r="AV52" s="145">
        <v>252</v>
      </c>
      <c r="AW52" s="195">
        <v>219</v>
      </c>
    </row>
    <row r="53" spans="1:49" x14ac:dyDescent="0.35">
      <c r="A53" s="27" t="s">
        <v>335</v>
      </c>
      <c r="B53" s="3" t="s">
        <v>133</v>
      </c>
      <c r="C53" s="4">
        <f t="shared" si="6"/>
        <v>2810.782608695652</v>
      </c>
      <c r="D53" s="3">
        <v>4786</v>
      </c>
      <c r="E53" s="3">
        <v>4390</v>
      </c>
      <c r="F53" s="3">
        <v>4497</v>
      </c>
      <c r="G53" s="3">
        <v>4223</v>
      </c>
      <c r="H53" s="3">
        <v>4922</v>
      </c>
      <c r="I53" s="3">
        <v>4829</v>
      </c>
      <c r="J53" s="3">
        <v>3839</v>
      </c>
      <c r="K53" s="3">
        <v>4813</v>
      </c>
      <c r="L53" s="3">
        <v>4048</v>
      </c>
      <c r="M53" s="3">
        <v>4344</v>
      </c>
      <c r="N53" s="3">
        <v>3616</v>
      </c>
      <c r="O53" s="3">
        <v>3065</v>
      </c>
      <c r="P53" s="3">
        <v>3649</v>
      </c>
      <c r="Q53" s="3">
        <v>3237</v>
      </c>
      <c r="R53" s="3">
        <v>3369</v>
      </c>
      <c r="S53" s="3">
        <v>3413</v>
      </c>
      <c r="T53" s="3">
        <v>3822</v>
      </c>
      <c r="U53" s="3">
        <v>3463</v>
      </c>
      <c r="V53" s="3">
        <v>3304</v>
      </c>
      <c r="W53" s="3">
        <v>3504</v>
      </c>
      <c r="X53" s="3">
        <v>2952</v>
      </c>
      <c r="Y53" s="3">
        <v>3363</v>
      </c>
      <c r="Z53" s="3">
        <v>2999</v>
      </c>
      <c r="AA53" s="3">
        <v>2585</v>
      </c>
      <c r="AB53" s="3">
        <v>2788</v>
      </c>
      <c r="AC53" s="3">
        <v>2494</v>
      </c>
      <c r="AD53" s="3">
        <v>2908</v>
      </c>
      <c r="AE53" s="3">
        <v>3001</v>
      </c>
      <c r="AF53" s="3">
        <v>2880</v>
      </c>
      <c r="AG53" s="3">
        <v>2653</v>
      </c>
      <c r="AH53" s="3">
        <v>2824</v>
      </c>
      <c r="AI53" s="3">
        <v>2952</v>
      </c>
      <c r="AJ53" s="3">
        <v>2694</v>
      </c>
      <c r="AK53" s="3">
        <v>1740</v>
      </c>
      <c r="AL53" s="3">
        <v>1303</v>
      </c>
      <c r="AM53" s="3">
        <v>1401</v>
      </c>
      <c r="AN53" s="3">
        <v>1685</v>
      </c>
      <c r="AO53" s="3">
        <v>1409</v>
      </c>
      <c r="AP53" s="3">
        <v>985</v>
      </c>
      <c r="AQ53" s="3">
        <v>275</v>
      </c>
      <c r="AR53" s="3">
        <v>304</v>
      </c>
      <c r="AS53" s="3">
        <v>463</v>
      </c>
      <c r="AT53" s="3">
        <v>776</v>
      </c>
      <c r="AU53" s="3">
        <v>833</v>
      </c>
      <c r="AV53" s="3">
        <v>964</v>
      </c>
      <c r="AW53" s="10">
        <v>932</v>
      </c>
    </row>
    <row r="54" spans="1:49" x14ac:dyDescent="0.35">
      <c r="A54" s="27" t="s">
        <v>335</v>
      </c>
      <c r="B54" s="3" t="s">
        <v>167</v>
      </c>
      <c r="C54" s="4">
        <f t="shared" si="6"/>
        <v>0</v>
      </c>
      <c r="D54" s="4">
        <v>0</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16">
        <v>0</v>
      </c>
    </row>
    <row r="55" spans="1:49" x14ac:dyDescent="0.35">
      <c r="A55" s="27" t="s">
        <v>335</v>
      </c>
      <c r="B55" s="3" t="s">
        <v>132</v>
      </c>
      <c r="C55" s="4">
        <f t="shared" si="6"/>
        <v>260.10869565217394</v>
      </c>
      <c r="D55" s="3">
        <v>413</v>
      </c>
      <c r="E55" s="3">
        <v>417</v>
      </c>
      <c r="F55" s="3">
        <v>408</v>
      </c>
      <c r="G55" s="3">
        <v>397</v>
      </c>
      <c r="H55" s="3">
        <v>422</v>
      </c>
      <c r="I55" s="3">
        <v>401</v>
      </c>
      <c r="J55" s="3">
        <v>371</v>
      </c>
      <c r="K55" s="3">
        <v>381</v>
      </c>
      <c r="L55" s="3">
        <v>378</v>
      </c>
      <c r="M55" s="3">
        <v>392</v>
      </c>
      <c r="N55" s="3">
        <v>364</v>
      </c>
      <c r="O55" s="3">
        <v>328</v>
      </c>
      <c r="P55" s="3">
        <v>355</v>
      </c>
      <c r="Q55" s="3">
        <v>320</v>
      </c>
      <c r="R55" s="3">
        <v>315</v>
      </c>
      <c r="S55" s="3">
        <v>314</v>
      </c>
      <c r="T55" s="3">
        <v>341</v>
      </c>
      <c r="U55" s="3">
        <v>303</v>
      </c>
      <c r="V55" s="3">
        <v>299</v>
      </c>
      <c r="W55" s="3">
        <v>280</v>
      </c>
      <c r="X55" s="3">
        <v>288</v>
      </c>
      <c r="Y55" s="3">
        <v>301</v>
      </c>
      <c r="Z55" s="3">
        <v>286</v>
      </c>
      <c r="AA55" s="3">
        <v>257</v>
      </c>
      <c r="AB55" s="3">
        <v>253</v>
      </c>
      <c r="AC55" s="3">
        <v>248</v>
      </c>
      <c r="AD55" s="3">
        <v>241</v>
      </c>
      <c r="AE55" s="3">
        <v>241</v>
      </c>
      <c r="AF55" s="3">
        <v>240</v>
      </c>
      <c r="AG55" s="3">
        <v>244</v>
      </c>
      <c r="AH55" s="3">
        <v>246</v>
      </c>
      <c r="AI55" s="3">
        <v>233</v>
      </c>
      <c r="AJ55" s="3">
        <v>236</v>
      </c>
      <c r="AK55" s="3">
        <v>185</v>
      </c>
      <c r="AL55" s="3">
        <v>153</v>
      </c>
      <c r="AM55" s="3">
        <v>149</v>
      </c>
      <c r="AN55" s="3">
        <v>162</v>
      </c>
      <c r="AO55" s="3">
        <v>142</v>
      </c>
      <c r="AP55" s="3">
        <v>119</v>
      </c>
      <c r="AQ55" s="3">
        <v>24</v>
      </c>
      <c r="AR55" s="3">
        <v>43</v>
      </c>
      <c r="AS55" s="3">
        <v>76</v>
      </c>
      <c r="AT55" s="3">
        <v>82</v>
      </c>
      <c r="AU55" s="3">
        <v>91</v>
      </c>
      <c r="AV55" s="3">
        <v>107</v>
      </c>
      <c r="AW55" s="10">
        <v>119</v>
      </c>
    </row>
    <row r="56" spans="1:49" x14ac:dyDescent="0.35">
      <c r="A56" s="27" t="s">
        <v>336</v>
      </c>
      <c r="B56" s="3" t="s">
        <v>162</v>
      </c>
      <c r="C56" s="145">
        <f t="shared" si="6"/>
        <v>14261.45652173913</v>
      </c>
      <c r="D56" s="145">
        <v>23504</v>
      </c>
      <c r="E56" s="145">
        <v>20950</v>
      </c>
      <c r="F56" s="145">
        <v>22014</v>
      </c>
      <c r="G56" s="145">
        <v>20897</v>
      </c>
      <c r="H56" s="145">
        <v>18584</v>
      </c>
      <c r="I56" s="145">
        <v>17340</v>
      </c>
      <c r="J56" s="145">
        <v>18543</v>
      </c>
      <c r="K56" s="145">
        <v>21178</v>
      </c>
      <c r="L56" s="145">
        <v>18910</v>
      </c>
      <c r="M56" s="145">
        <v>19895</v>
      </c>
      <c r="N56" s="145">
        <v>17729</v>
      </c>
      <c r="O56" s="145">
        <v>16525</v>
      </c>
      <c r="P56" s="145">
        <v>18451</v>
      </c>
      <c r="Q56" s="145">
        <v>15801</v>
      </c>
      <c r="R56" s="145">
        <v>16343</v>
      </c>
      <c r="S56" s="145">
        <v>16485</v>
      </c>
      <c r="T56" s="145">
        <v>17451</v>
      </c>
      <c r="U56" s="145">
        <v>16962</v>
      </c>
      <c r="V56" s="145">
        <v>17813</v>
      </c>
      <c r="W56" s="145">
        <v>18146</v>
      </c>
      <c r="X56" s="145">
        <v>18115</v>
      </c>
      <c r="Y56" s="145">
        <v>16022</v>
      </c>
      <c r="Z56" s="145">
        <v>16379</v>
      </c>
      <c r="AA56" s="145">
        <v>16445</v>
      </c>
      <c r="AB56" s="145">
        <v>14434</v>
      </c>
      <c r="AC56" s="145">
        <v>14068</v>
      </c>
      <c r="AD56" s="145">
        <v>13235</v>
      </c>
      <c r="AE56" s="145">
        <v>13236</v>
      </c>
      <c r="AF56" s="145">
        <v>12113</v>
      </c>
      <c r="AG56" s="145">
        <v>9200</v>
      </c>
      <c r="AH56" s="145">
        <v>11606</v>
      </c>
      <c r="AI56" s="145">
        <v>11852</v>
      </c>
      <c r="AJ56" s="145">
        <v>6480</v>
      </c>
      <c r="AK56" s="145">
        <v>8985</v>
      </c>
      <c r="AL56" s="145">
        <v>9465</v>
      </c>
      <c r="AM56" s="145">
        <v>9848</v>
      </c>
      <c r="AN56" s="145">
        <v>10588</v>
      </c>
      <c r="AO56" s="145">
        <v>9528</v>
      </c>
      <c r="AP56" s="145">
        <v>10128</v>
      </c>
      <c r="AQ56" s="145">
        <v>8601</v>
      </c>
      <c r="AR56" s="145">
        <v>6652</v>
      </c>
      <c r="AS56" s="145">
        <v>7097</v>
      </c>
      <c r="AT56" s="145">
        <v>5470</v>
      </c>
      <c r="AU56" s="145">
        <v>5569</v>
      </c>
      <c r="AV56" s="145">
        <v>10010</v>
      </c>
      <c r="AW56" s="195">
        <v>7380</v>
      </c>
    </row>
    <row r="57" spans="1:49" x14ac:dyDescent="0.35">
      <c r="A57" s="27" t="s">
        <v>336</v>
      </c>
      <c r="B57" s="3" t="s">
        <v>166</v>
      </c>
      <c r="C57" s="145">
        <f t="shared" si="6"/>
        <v>149.82608695652175</v>
      </c>
      <c r="D57" s="145">
        <v>196</v>
      </c>
      <c r="E57" s="145">
        <v>194</v>
      </c>
      <c r="F57" s="145">
        <v>212</v>
      </c>
      <c r="G57" s="145">
        <v>188</v>
      </c>
      <c r="H57" s="145">
        <v>172</v>
      </c>
      <c r="I57" s="145">
        <v>158</v>
      </c>
      <c r="J57" s="145">
        <v>163</v>
      </c>
      <c r="K57" s="145">
        <v>202</v>
      </c>
      <c r="L57" s="145">
        <v>180</v>
      </c>
      <c r="M57" s="145">
        <v>184</v>
      </c>
      <c r="N57" s="145">
        <v>191</v>
      </c>
      <c r="O57" s="145">
        <v>169</v>
      </c>
      <c r="P57" s="145">
        <v>152</v>
      </c>
      <c r="Q57" s="145">
        <v>165</v>
      </c>
      <c r="R57" s="145">
        <v>159</v>
      </c>
      <c r="S57" s="145">
        <v>150</v>
      </c>
      <c r="T57" s="145">
        <v>160</v>
      </c>
      <c r="U57" s="145">
        <v>163</v>
      </c>
      <c r="V57" s="145">
        <v>192</v>
      </c>
      <c r="W57" s="145">
        <v>176</v>
      </c>
      <c r="X57" s="145">
        <v>169</v>
      </c>
      <c r="Y57" s="145">
        <v>154</v>
      </c>
      <c r="Z57" s="145">
        <v>174</v>
      </c>
      <c r="AA57" s="145">
        <v>163</v>
      </c>
      <c r="AB57" s="145">
        <v>154</v>
      </c>
      <c r="AC57" s="145">
        <v>147</v>
      </c>
      <c r="AD57" s="145">
        <v>134</v>
      </c>
      <c r="AE57" s="145">
        <v>138</v>
      </c>
      <c r="AF57" s="145">
        <v>125</v>
      </c>
      <c r="AG57" s="145">
        <v>135</v>
      </c>
      <c r="AH57" s="145">
        <v>113</v>
      </c>
      <c r="AI57" s="145">
        <v>119</v>
      </c>
      <c r="AJ57" s="145">
        <v>105</v>
      </c>
      <c r="AK57" s="145">
        <v>117</v>
      </c>
      <c r="AL57" s="145">
        <v>131</v>
      </c>
      <c r="AM57" s="145">
        <v>115</v>
      </c>
      <c r="AN57" s="145">
        <v>108</v>
      </c>
      <c r="AO57" s="145">
        <v>104</v>
      </c>
      <c r="AP57" s="145">
        <v>100</v>
      </c>
      <c r="AQ57" s="145">
        <v>101</v>
      </c>
      <c r="AR57" s="145">
        <v>111</v>
      </c>
      <c r="AS57" s="145">
        <v>127</v>
      </c>
      <c r="AT57" s="145">
        <v>140</v>
      </c>
      <c r="AU57" s="145">
        <v>105</v>
      </c>
      <c r="AV57" s="145">
        <v>167</v>
      </c>
      <c r="AW57" s="195">
        <v>110</v>
      </c>
    </row>
    <row r="58" spans="1:49" x14ac:dyDescent="0.35">
      <c r="A58" s="27" t="s">
        <v>336</v>
      </c>
      <c r="B58" s="3" t="s">
        <v>133</v>
      </c>
      <c r="C58" s="4">
        <f t="shared" si="6"/>
        <v>178.21739130434781</v>
      </c>
      <c r="D58" s="3">
        <v>293</v>
      </c>
      <c r="E58" s="3">
        <v>262</v>
      </c>
      <c r="F58" s="3">
        <v>276</v>
      </c>
      <c r="G58" s="3">
        <v>261</v>
      </c>
      <c r="H58" s="3">
        <v>234</v>
      </c>
      <c r="I58" s="3">
        <v>219</v>
      </c>
      <c r="J58" s="3">
        <v>231</v>
      </c>
      <c r="K58" s="3">
        <v>264</v>
      </c>
      <c r="L58" s="3">
        <v>236</v>
      </c>
      <c r="M58" s="3">
        <v>248</v>
      </c>
      <c r="N58" s="3">
        <v>221</v>
      </c>
      <c r="O58" s="3">
        <v>206</v>
      </c>
      <c r="P58" s="3">
        <v>230</v>
      </c>
      <c r="Q58" s="3">
        <v>197</v>
      </c>
      <c r="R58" s="3">
        <v>204</v>
      </c>
      <c r="S58" s="3">
        <v>205</v>
      </c>
      <c r="T58" s="3">
        <v>219</v>
      </c>
      <c r="U58" s="3">
        <v>212</v>
      </c>
      <c r="V58" s="3">
        <v>223</v>
      </c>
      <c r="W58" s="3">
        <v>227</v>
      </c>
      <c r="X58" s="3">
        <v>227</v>
      </c>
      <c r="Y58" s="3">
        <v>200</v>
      </c>
      <c r="Z58" s="3">
        <v>206</v>
      </c>
      <c r="AA58" s="3">
        <v>205</v>
      </c>
      <c r="AB58" s="3">
        <v>180</v>
      </c>
      <c r="AC58" s="3">
        <v>176</v>
      </c>
      <c r="AD58" s="3">
        <v>165</v>
      </c>
      <c r="AE58" s="3">
        <v>165</v>
      </c>
      <c r="AF58" s="3">
        <v>151</v>
      </c>
      <c r="AG58" s="3">
        <v>115</v>
      </c>
      <c r="AH58" s="3">
        <v>146</v>
      </c>
      <c r="AI58" s="3">
        <v>149</v>
      </c>
      <c r="AJ58" s="3">
        <v>81</v>
      </c>
      <c r="AK58" s="3">
        <v>112</v>
      </c>
      <c r="AL58" s="3">
        <v>117</v>
      </c>
      <c r="AM58" s="3">
        <v>122</v>
      </c>
      <c r="AN58" s="3">
        <v>131</v>
      </c>
      <c r="AO58" s="3">
        <v>119</v>
      </c>
      <c r="AP58" s="3">
        <v>126</v>
      </c>
      <c r="AQ58" s="3">
        <v>108</v>
      </c>
      <c r="AR58" s="3">
        <v>83</v>
      </c>
      <c r="AS58" s="3">
        <v>90</v>
      </c>
      <c r="AT58" s="3">
        <v>69</v>
      </c>
      <c r="AU58" s="3">
        <v>70</v>
      </c>
      <c r="AV58" s="3">
        <v>125</v>
      </c>
      <c r="AW58" s="10">
        <v>92</v>
      </c>
    </row>
    <row r="59" spans="1:49" x14ac:dyDescent="0.35">
      <c r="A59" s="27" t="s">
        <v>336</v>
      </c>
      <c r="B59" s="3" t="s">
        <v>167</v>
      </c>
      <c r="C59" s="4">
        <f t="shared" si="6"/>
        <v>0</v>
      </c>
      <c r="D59" s="4">
        <v>0</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16">
        <v>0</v>
      </c>
    </row>
    <row r="60" spans="1:49" x14ac:dyDescent="0.35">
      <c r="A60" s="27" t="s">
        <v>336</v>
      </c>
      <c r="B60" s="3" t="s">
        <v>132</v>
      </c>
      <c r="C60" s="4">
        <f t="shared" si="6"/>
        <v>93.260869565217391</v>
      </c>
      <c r="D60" s="3">
        <v>120</v>
      </c>
      <c r="E60" s="3">
        <v>108</v>
      </c>
      <c r="F60" s="3">
        <v>104</v>
      </c>
      <c r="G60" s="3">
        <v>111</v>
      </c>
      <c r="H60" s="3">
        <v>108</v>
      </c>
      <c r="I60" s="3">
        <v>110</v>
      </c>
      <c r="J60" s="3">
        <v>114</v>
      </c>
      <c r="K60" s="3">
        <v>105</v>
      </c>
      <c r="L60" s="3">
        <v>105</v>
      </c>
      <c r="M60" s="3">
        <v>108</v>
      </c>
      <c r="N60" s="3">
        <v>93</v>
      </c>
      <c r="O60" s="3">
        <v>98</v>
      </c>
      <c r="P60" s="3">
        <v>121</v>
      </c>
      <c r="Q60" s="3">
        <v>96</v>
      </c>
      <c r="R60" s="3">
        <v>103</v>
      </c>
      <c r="S60" s="3">
        <v>110</v>
      </c>
      <c r="T60" s="3">
        <v>109</v>
      </c>
      <c r="U60" s="3">
        <v>104</v>
      </c>
      <c r="V60" s="3">
        <v>93</v>
      </c>
      <c r="W60" s="3">
        <v>103</v>
      </c>
      <c r="X60" s="3">
        <v>107</v>
      </c>
      <c r="Y60" s="3">
        <v>104</v>
      </c>
      <c r="Z60" s="3">
        <v>94</v>
      </c>
      <c r="AA60" s="3">
        <v>101</v>
      </c>
      <c r="AB60" s="3">
        <v>94</v>
      </c>
      <c r="AC60" s="3">
        <v>96</v>
      </c>
      <c r="AD60" s="3">
        <v>99</v>
      </c>
      <c r="AE60" s="3">
        <v>96</v>
      </c>
      <c r="AF60" s="3">
        <v>97</v>
      </c>
      <c r="AG60" s="3">
        <v>68</v>
      </c>
      <c r="AH60" s="3">
        <v>103</v>
      </c>
      <c r="AI60" s="3">
        <v>100</v>
      </c>
      <c r="AJ60" s="3">
        <v>62</v>
      </c>
      <c r="AK60" s="3">
        <v>77</v>
      </c>
      <c r="AL60" s="3">
        <v>72</v>
      </c>
      <c r="AM60" s="3">
        <v>86</v>
      </c>
      <c r="AN60" s="3">
        <v>98</v>
      </c>
      <c r="AO60" s="3">
        <v>92</v>
      </c>
      <c r="AP60" s="3">
        <v>101</v>
      </c>
      <c r="AQ60" s="3">
        <v>85</v>
      </c>
      <c r="AR60" s="3">
        <v>60</v>
      </c>
      <c r="AS60" s="3">
        <v>56</v>
      </c>
      <c r="AT60" s="3">
        <v>39</v>
      </c>
      <c r="AU60" s="3">
        <v>53</v>
      </c>
      <c r="AV60" s="3">
        <v>60</v>
      </c>
      <c r="AW60" s="10">
        <v>67</v>
      </c>
    </row>
    <row r="61" spans="1:49" x14ac:dyDescent="0.35">
      <c r="A61" s="27" t="s">
        <v>337</v>
      </c>
      <c r="B61" s="3" t="s">
        <v>162</v>
      </c>
      <c r="C61" s="145">
        <f t="shared" si="6"/>
        <v>428884.32608695654</v>
      </c>
      <c r="D61" s="145">
        <v>549418</v>
      </c>
      <c r="E61" s="145">
        <v>506090</v>
      </c>
      <c r="F61" s="145">
        <v>547828</v>
      </c>
      <c r="G61" s="145">
        <v>507326</v>
      </c>
      <c r="H61" s="145">
        <v>562215</v>
      </c>
      <c r="I61" s="145">
        <v>577554</v>
      </c>
      <c r="J61" s="145">
        <v>528303</v>
      </c>
      <c r="K61" s="145">
        <v>619991</v>
      </c>
      <c r="L61" s="145">
        <v>534900</v>
      </c>
      <c r="M61" s="145">
        <v>572621</v>
      </c>
      <c r="N61" s="145">
        <v>508035</v>
      </c>
      <c r="O61" s="145">
        <v>461984</v>
      </c>
      <c r="P61" s="145">
        <v>487374</v>
      </c>
      <c r="Q61" s="145">
        <v>468158</v>
      </c>
      <c r="R61" s="145">
        <v>497153</v>
      </c>
      <c r="S61" s="145">
        <v>503459</v>
      </c>
      <c r="T61" s="145">
        <v>517114</v>
      </c>
      <c r="U61" s="145">
        <v>489603</v>
      </c>
      <c r="V61" s="145">
        <v>471054</v>
      </c>
      <c r="W61" s="145">
        <v>507478</v>
      </c>
      <c r="X61" s="145">
        <v>427558</v>
      </c>
      <c r="Y61" s="145">
        <v>495306</v>
      </c>
      <c r="Z61" s="145">
        <v>442911</v>
      </c>
      <c r="AA61" s="145">
        <v>409726</v>
      </c>
      <c r="AB61" s="145">
        <v>433517</v>
      </c>
      <c r="AC61" s="145">
        <v>410739</v>
      </c>
      <c r="AD61" s="145">
        <v>459762</v>
      </c>
      <c r="AE61" s="145">
        <v>473414</v>
      </c>
      <c r="AF61" s="145">
        <v>459606</v>
      </c>
      <c r="AG61" s="145">
        <v>421755</v>
      </c>
      <c r="AH61" s="145">
        <v>451906</v>
      </c>
      <c r="AI61" s="145">
        <v>434385</v>
      </c>
      <c r="AJ61" s="145">
        <v>399532</v>
      </c>
      <c r="AK61" s="145">
        <v>403237</v>
      </c>
      <c r="AL61" s="145">
        <v>339928</v>
      </c>
      <c r="AM61" s="145">
        <v>363769</v>
      </c>
      <c r="AN61" s="145">
        <v>390735</v>
      </c>
      <c r="AO61" s="145">
        <v>352060</v>
      </c>
      <c r="AP61" s="145">
        <v>253246</v>
      </c>
      <c r="AQ61" s="145">
        <v>110055</v>
      </c>
      <c r="AR61" s="145">
        <v>140381</v>
      </c>
      <c r="AS61" s="145">
        <v>186257</v>
      </c>
      <c r="AT61" s="145">
        <v>216209</v>
      </c>
      <c r="AU61" s="145">
        <v>254235</v>
      </c>
      <c r="AV61" s="145">
        <v>283349</v>
      </c>
      <c r="AW61" s="195">
        <v>297443</v>
      </c>
    </row>
    <row r="62" spans="1:49" x14ac:dyDescent="0.35">
      <c r="A62" s="27" t="s">
        <v>337</v>
      </c>
      <c r="B62" s="3" t="s">
        <v>166</v>
      </c>
      <c r="C62" s="145">
        <f t="shared" si="6"/>
        <v>358.76086956521738</v>
      </c>
      <c r="D62" s="145">
        <v>364</v>
      </c>
      <c r="E62" s="145">
        <v>361</v>
      </c>
      <c r="F62" s="145">
        <v>383</v>
      </c>
      <c r="G62" s="145">
        <v>366</v>
      </c>
      <c r="H62" s="145">
        <v>395</v>
      </c>
      <c r="I62" s="145">
        <v>392</v>
      </c>
      <c r="J62" s="145">
        <v>378</v>
      </c>
      <c r="K62" s="145">
        <v>431</v>
      </c>
      <c r="L62" s="145">
        <v>392</v>
      </c>
      <c r="M62" s="145">
        <v>405</v>
      </c>
      <c r="N62" s="145">
        <v>373</v>
      </c>
      <c r="O62" s="145">
        <v>360</v>
      </c>
      <c r="P62" s="145">
        <v>360</v>
      </c>
      <c r="Q62" s="145">
        <v>356</v>
      </c>
      <c r="R62" s="145">
        <v>381</v>
      </c>
      <c r="S62" s="145">
        <v>375</v>
      </c>
      <c r="T62" s="145">
        <v>378</v>
      </c>
      <c r="U62" s="145">
        <v>371</v>
      </c>
      <c r="V62" s="145">
        <v>363</v>
      </c>
      <c r="W62" s="145">
        <v>392</v>
      </c>
      <c r="X62" s="145">
        <v>344</v>
      </c>
      <c r="Y62" s="145">
        <v>369</v>
      </c>
      <c r="Z62" s="145">
        <v>361</v>
      </c>
      <c r="AA62" s="145">
        <v>351</v>
      </c>
      <c r="AB62" s="145">
        <v>351</v>
      </c>
      <c r="AC62" s="145">
        <v>345</v>
      </c>
      <c r="AD62" s="145">
        <v>378</v>
      </c>
      <c r="AE62" s="145">
        <v>390</v>
      </c>
      <c r="AF62" s="145">
        <v>383</v>
      </c>
      <c r="AG62" s="145">
        <v>374</v>
      </c>
      <c r="AH62" s="145">
        <v>370</v>
      </c>
      <c r="AI62" s="145">
        <v>378</v>
      </c>
      <c r="AJ62" s="145">
        <v>367</v>
      </c>
      <c r="AK62" s="145">
        <v>406</v>
      </c>
      <c r="AL62" s="145">
        <v>354</v>
      </c>
      <c r="AM62" s="145">
        <v>350</v>
      </c>
      <c r="AN62" s="145">
        <v>359</v>
      </c>
      <c r="AO62" s="145">
        <v>356</v>
      </c>
      <c r="AP62" s="145">
        <v>284</v>
      </c>
      <c r="AQ62" s="145">
        <v>288</v>
      </c>
      <c r="AR62" s="145">
        <v>281</v>
      </c>
      <c r="AS62" s="145">
        <v>280</v>
      </c>
      <c r="AT62" s="145">
        <v>298</v>
      </c>
      <c r="AU62" s="145">
        <v>303</v>
      </c>
      <c r="AV62" s="145">
        <v>310</v>
      </c>
      <c r="AW62" s="195">
        <v>297</v>
      </c>
    </row>
    <row r="63" spans="1:49" x14ac:dyDescent="0.35">
      <c r="A63" s="27" t="s">
        <v>337</v>
      </c>
      <c r="B63" s="3" t="s">
        <v>133</v>
      </c>
      <c r="C63" s="4">
        <f t="shared" si="6"/>
        <v>7884.891304347826</v>
      </c>
      <c r="D63" s="4">
        <v>9839</v>
      </c>
      <c r="E63" s="4">
        <v>9109</v>
      </c>
      <c r="F63" s="4">
        <v>9916</v>
      </c>
      <c r="G63" s="4">
        <v>9195</v>
      </c>
      <c r="H63" s="4">
        <v>10097</v>
      </c>
      <c r="I63" s="4">
        <v>10230</v>
      </c>
      <c r="J63" s="4">
        <v>9432</v>
      </c>
      <c r="K63" s="4">
        <v>10852</v>
      </c>
      <c r="L63" s="4">
        <v>9440</v>
      </c>
      <c r="M63" s="4">
        <v>10169</v>
      </c>
      <c r="N63" s="4">
        <v>9211</v>
      </c>
      <c r="O63" s="4">
        <v>8484</v>
      </c>
      <c r="P63" s="4">
        <v>8891</v>
      </c>
      <c r="Q63" s="4">
        <v>8573</v>
      </c>
      <c r="R63" s="4">
        <v>9141</v>
      </c>
      <c r="S63" s="4">
        <v>9216</v>
      </c>
      <c r="T63" s="4">
        <v>9452</v>
      </c>
      <c r="U63" s="4">
        <v>8860</v>
      </c>
      <c r="V63" s="4">
        <v>8678</v>
      </c>
      <c r="W63" s="4">
        <v>9470</v>
      </c>
      <c r="X63" s="4">
        <v>8042</v>
      </c>
      <c r="Y63" s="4">
        <v>9248</v>
      </c>
      <c r="Z63" s="4">
        <v>8362</v>
      </c>
      <c r="AA63" s="4">
        <v>7741</v>
      </c>
      <c r="AB63" s="4">
        <v>8111</v>
      </c>
      <c r="AC63" s="4">
        <v>7750</v>
      </c>
      <c r="AD63" s="4">
        <v>8622</v>
      </c>
      <c r="AE63" s="4">
        <v>8869</v>
      </c>
      <c r="AF63" s="4">
        <v>8690</v>
      </c>
      <c r="AG63" s="4">
        <v>8008</v>
      </c>
      <c r="AH63" s="4">
        <v>8395</v>
      </c>
      <c r="AI63" s="4">
        <v>8119</v>
      </c>
      <c r="AJ63" s="4">
        <v>7514</v>
      </c>
      <c r="AK63" s="4">
        <v>7884</v>
      </c>
      <c r="AL63" s="4">
        <v>6657</v>
      </c>
      <c r="AM63" s="4">
        <v>7092</v>
      </c>
      <c r="AN63" s="4">
        <v>7533</v>
      </c>
      <c r="AO63" s="4">
        <v>6801</v>
      </c>
      <c r="AP63" s="4">
        <v>4793</v>
      </c>
      <c r="AQ63" s="3">
        <v>2007</v>
      </c>
      <c r="AR63" s="3">
        <v>2430</v>
      </c>
      <c r="AS63" s="4">
        <v>3187</v>
      </c>
      <c r="AT63" s="4">
        <v>3752</v>
      </c>
      <c r="AU63" s="4">
        <v>4456</v>
      </c>
      <c r="AV63" s="4">
        <v>5084</v>
      </c>
      <c r="AW63" s="16">
        <v>5303</v>
      </c>
    </row>
    <row r="64" spans="1:49" x14ac:dyDescent="0.35">
      <c r="A64" s="27" t="s">
        <v>337</v>
      </c>
      <c r="B64" s="3" t="s">
        <v>167</v>
      </c>
      <c r="C64" s="4">
        <f t="shared" si="6"/>
        <v>73740.471832525494</v>
      </c>
      <c r="D64" s="4">
        <v>96995</v>
      </c>
      <c r="E64" s="4">
        <v>89134</v>
      </c>
      <c r="F64" s="4">
        <v>95752</v>
      </c>
      <c r="G64" s="4">
        <v>89143</v>
      </c>
      <c r="H64" s="4">
        <v>100347.49614019312</v>
      </c>
      <c r="I64" s="4">
        <v>105112</v>
      </c>
      <c r="J64" s="4">
        <v>95024</v>
      </c>
      <c r="K64" s="4">
        <v>114606.46597459172</v>
      </c>
      <c r="L64" s="4">
        <v>97548</v>
      </c>
      <c r="M64" s="4">
        <v>104540</v>
      </c>
      <c r="N64" s="4">
        <v>90667.166117163884</v>
      </c>
      <c r="O64" s="4">
        <v>82023</v>
      </c>
      <c r="P64" s="4">
        <v>85914</v>
      </c>
      <c r="Q64" s="4">
        <v>81740</v>
      </c>
      <c r="R64" s="4">
        <v>86399</v>
      </c>
      <c r="S64" s="4">
        <v>87501</v>
      </c>
      <c r="T64" s="4">
        <v>90707</v>
      </c>
      <c r="U64" s="4">
        <v>87859</v>
      </c>
      <c r="V64" s="4">
        <v>82891</v>
      </c>
      <c r="W64" s="4">
        <v>88544</v>
      </c>
      <c r="X64" s="4">
        <v>73320</v>
      </c>
      <c r="Y64" s="4">
        <v>85842.256475346963</v>
      </c>
      <c r="Z64" s="4">
        <v>75949</v>
      </c>
      <c r="AA64" s="4">
        <v>69542</v>
      </c>
      <c r="AB64" s="4">
        <v>74160</v>
      </c>
      <c r="AC64" s="4">
        <v>70834</v>
      </c>
      <c r="AD64" s="4">
        <v>79248</v>
      </c>
      <c r="AE64" s="4">
        <v>80883</v>
      </c>
      <c r="AF64" s="4">
        <v>76948.444467246707</v>
      </c>
      <c r="AG64" s="4">
        <v>70942</v>
      </c>
      <c r="AH64" s="4">
        <v>78295</v>
      </c>
      <c r="AI64" s="4">
        <v>74873</v>
      </c>
      <c r="AJ64" s="4">
        <v>68620.152282698735</v>
      </c>
      <c r="AK64" s="4">
        <v>66302</v>
      </c>
      <c r="AL64" s="4">
        <v>55132</v>
      </c>
      <c r="AM64" s="4">
        <v>58412.722838932808</v>
      </c>
      <c r="AN64" s="4">
        <v>63960</v>
      </c>
      <c r="AO64" s="4">
        <v>56648</v>
      </c>
      <c r="AP64" s="4">
        <v>40264</v>
      </c>
      <c r="AQ64" s="4">
        <v>15334</v>
      </c>
      <c r="AR64" s="4">
        <v>19529</v>
      </c>
      <c r="AS64" s="4">
        <v>27417</v>
      </c>
      <c r="AT64" s="4">
        <v>32828</v>
      </c>
      <c r="AU64" s="4">
        <v>37014</v>
      </c>
      <c r="AV64" s="4">
        <v>42249</v>
      </c>
      <c r="AW64" s="16">
        <v>45068</v>
      </c>
    </row>
    <row r="65" spans="1:49" x14ac:dyDescent="0.35">
      <c r="A65" s="27" t="s">
        <v>337</v>
      </c>
      <c r="B65" s="3" t="s">
        <v>132</v>
      </c>
      <c r="C65" s="4">
        <f t="shared" si="6"/>
        <v>1175.8478260869565</v>
      </c>
      <c r="D65" s="4">
        <v>1508</v>
      </c>
      <c r="E65" s="3">
        <v>1402</v>
      </c>
      <c r="F65" s="3">
        <v>1431</v>
      </c>
      <c r="G65" s="3">
        <v>1385</v>
      </c>
      <c r="H65" s="4">
        <v>1424</v>
      </c>
      <c r="I65" s="3">
        <v>1473</v>
      </c>
      <c r="J65" s="4">
        <v>1397</v>
      </c>
      <c r="K65" s="3">
        <v>1437</v>
      </c>
      <c r="L65" s="3">
        <v>1364</v>
      </c>
      <c r="M65" s="3">
        <v>1413</v>
      </c>
      <c r="N65" s="3">
        <v>1361</v>
      </c>
      <c r="O65" s="3">
        <v>1284</v>
      </c>
      <c r="P65" s="3">
        <v>1354</v>
      </c>
      <c r="Q65" s="3">
        <v>1315</v>
      </c>
      <c r="R65" s="3">
        <v>1306</v>
      </c>
      <c r="S65" s="4">
        <v>1344</v>
      </c>
      <c r="T65" s="3">
        <v>1367</v>
      </c>
      <c r="U65" s="3">
        <v>1321</v>
      </c>
      <c r="V65" s="3">
        <v>1298</v>
      </c>
      <c r="W65" s="3">
        <v>1294</v>
      </c>
      <c r="X65" s="3">
        <v>1243</v>
      </c>
      <c r="Y65" s="4">
        <v>1343</v>
      </c>
      <c r="Z65" s="4">
        <v>1228</v>
      </c>
      <c r="AA65" s="3">
        <v>1168</v>
      </c>
      <c r="AB65" s="3">
        <v>1234</v>
      </c>
      <c r="AC65" s="3">
        <v>1189</v>
      </c>
      <c r="AD65" s="3">
        <v>1217</v>
      </c>
      <c r="AE65" s="4">
        <v>1213</v>
      </c>
      <c r="AF65" s="4">
        <v>1201</v>
      </c>
      <c r="AG65" s="4">
        <v>1129</v>
      </c>
      <c r="AH65" s="3">
        <v>1221</v>
      </c>
      <c r="AI65" s="3">
        <v>1149</v>
      </c>
      <c r="AJ65" s="4">
        <v>1090</v>
      </c>
      <c r="AK65" s="3">
        <v>992</v>
      </c>
      <c r="AL65" s="3">
        <v>959</v>
      </c>
      <c r="AM65" s="3">
        <v>1040</v>
      </c>
      <c r="AN65" s="3">
        <v>1088</v>
      </c>
      <c r="AO65" s="3">
        <v>988</v>
      </c>
      <c r="AP65" s="3">
        <v>893</v>
      </c>
      <c r="AQ65" s="3">
        <v>382</v>
      </c>
      <c r="AR65" s="3">
        <v>499</v>
      </c>
      <c r="AS65" s="4">
        <v>665</v>
      </c>
      <c r="AT65" s="3">
        <v>725</v>
      </c>
      <c r="AU65" s="3">
        <v>839</v>
      </c>
      <c r="AV65" s="4">
        <v>915</v>
      </c>
      <c r="AW65" s="16">
        <v>1001</v>
      </c>
    </row>
    <row r="66" spans="1:49" x14ac:dyDescent="0.35">
      <c r="A66" s="27" t="s">
        <v>342</v>
      </c>
      <c r="B66" s="3" t="s">
        <v>162</v>
      </c>
      <c r="C66" s="145">
        <f t="shared" si="6"/>
        <v>12815.41304347826</v>
      </c>
      <c r="D66" s="145">
        <v>6715</v>
      </c>
      <c r="E66" s="145">
        <v>2820</v>
      </c>
      <c r="F66" s="145">
        <v>8332</v>
      </c>
      <c r="G66" s="145">
        <v>7832</v>
      </c>
      <c r="H66" s="145">
        <v>15076</v>
      </c>
      <c r="I66" s="145">
        <v>7332</v>
      </c>
      <c r="J66" s="145">
        <v>7332</v>
      </c>
      <c r="K66" s="145">
        <v>7332</v>
      </c>
      <c r="L66" s="145">
        <v>7332</v>
      </c>
      <c r="M66" s="145">
        <v>7332</v>
      </c>
      <c r="N66" s="145">
        <v>6770</v>
      </c>
      <c r="O66" s="145">
        <v>7332</v>
      </c>
      <c r="P66" s="145">
        <v>7332</v>
      </c>
      <c r="Q66" s="145">
        <v>11675</v>
      </c>
      <c r="R66" s="145">
        <v>8317</v>
      </c>
      <c r="S66" s="145">
        <v>7856</v>
      </c>
      <c r="T66" s="145">
        <v>7896</v>
      </c>
      <c r="U66" s="145">
        <v>6768</v>
      </c>
      <c r="V66" s="145">
        <v>7332</v>
      </c>
      <c r="W66" s="145">
        <v>7332</v>
      </c>
      <c r="X66" s="145">
        <v>15319</v>
      </c>
      <c r="Y66" s="145">
        <v>18157</v>
      </c>
      <c r="Z66" s="145">
        <v>23633</v>
      </c>
      <c r="AA66" s="145">
        <v>23686</v>
      </c>
      <c r="AB66" s="145">
        <v>18981</v>
      </c>
      <c r="AC66" s="145">
        <v>18882</v>
      </c>
      <c r="AD66" s="145">
        <v>33854</v>
      </c>
      <c r="AE66" s="145">
        <v>33924</v>
      </c>
      <c r="AF66" s="145">
        <v>39481</v>
      </c>
      <c r="AG66" s="145">
        <v>30922</v>
      </c>
      <c r="AH66" s="145">
        <v>24354</v>
      </c>
      <c r="AI66" s="145">
        <v>17329</v>
      </c>
      <c r="AJ66" s="145">
        <v>10389</v>
      </c>
      <c r="AK66" s="145">
        <v>7755</v>
      </c>
      <c r="AL66" s="145">
        <v>8953</v>
      </c>
      <c r="AM66" s="145">
        <v>6768</v>
      </c>
      <c r="AN66" s="145">
        <v>6451</v>
      </c>
      <c r="AO66" s="145">
        <v>3948</v>
      </c>
      <c r="AP66" s="145">
        <v>7211</v>
      </c>
      <c r="AQ66" s="145">
        <v>10596</v>
      </c>
      <c r="AR66" s="145">
        <v>9438</v>
      </c>
      <c r="AS66" s="145">
        <v>16182</v>
      </c>
      <c r="AT66" s="145">
        <v>28783</v>
      </c>
      <c r="AU66" s="145">
        <v>9040</v>
      </c>
      <c r="AV66" s="145">
        <v>4070</v>
      </c>
      <c r="AW66" s="195">
        <v>5358</v>
      </c>
    </row>
    <row r="67" spans="1:49" x14ac:dyDescent="0.35">
      <c r="A67" s="27" t="s">
        <v>342</v>
      </c>
      <c r="B67" s="3" t="s">
        <v>166</v>
      </c>
      <c r="C67" s="145">
        <f t="shared" si="6"/>
        <v>5684.826086956522</v>
      </c>
      <c r="D67" s="145">
        <v>3358</v>
      </c>
      <c r="E67" s="145">
        <v>2820</v>
      </c>
      <c r="F67" s="145">
        <v>4166</v>
      </c>
      <c r="G67" s="145">
        <v>3916</v>
      </c>
      <c r="H67" s="145">
        <v>5025</v>
      </c>
      <c r="I67" s="145">
        <v>7332</v>
      </c>
      <c r="J67" s="145">
        <v>7332</v>
      </c>
      <c r="K67" s="145">
        <v>7332</v>
      </c>
      <c r="L67" s="145">
        <v>7332</v>
      </c>
      <c r="M67" s="145">
        <v>7332</v>
      </c>
      <c r="N67" s="145">
        <v>6770</v>
      </c>
      <c r="O67" s="145">
        <v>7332</v>
      </c>
      <c r="P67" s="145">
        <v>7332</v>
      </c>
      <c r="Q67" s="145">
        <v>3892</v>
      </c>
      <c r="R67" s="145">
        <v>8317</v>
      </c>
      <c r="S67" s="145">
        <v>3928</v>
      </c>
      <c r="T67" s="145">
        <v>7896</v>
      </c>
      <c r="U67" s="145">
        <v>6768</v>
      </c>
      <c r="V67" s="145">
        <v>7332</v>
      </c>
      <c r="W67" s="145">
        <v>7332</v>
      </c>
      <c r="X67" s="145">
        <v>5106</v>
      </c>
      <c r="Y67" s="145">
        <v>4539</v>
      </c>
      <c r="Z67" s="145">
        <v>5908</v>
      </c>
      <c r="AA67" s="145">
        <v>4737</v>
      </c>
      <c r="AB67" s="145">
        <v>6327</v>
      </c>
      <c r="AC67" s="145">
        <v>6294</v>
      </c>
      <c r="AD67" s="145">
        <v>8464</v>
      </c>
      <c r="AE67" s="145">
        <v>8481</v>
      </c>
      <c r="AF67" s="145">
        <v>9870</v>
      </c>
      <c r="AG67" s="145">
        <v>10307</v>
      </c>
      <c r="AH67" s="145">
        <v>8118</v>
      </c>
      <c r="AI67" s="145">
        <v>4332</v>
      </c>
      <c r="AJ67" s="145">
        <v>5194</v>
      </c>
      <c r="AK67" s="145">
        <v>3877</v>
      </c>
      <c r="AL67" s="145">
        <v>4477</v>
      </c>
      <c r="AM67" s="145">
        <v>6768</v>
      </c>
      <c r="AN67" s="145">
        <v>3226</v>
      </c>
      <c r="AO67" s="145">
        <v>3948</v>
      </c>
      <c r="AP67" s="145">
        <v>3606</v>
      </c>
      <c r="AQ67" s="145">
        <v>2649</v>
      </c>
      <c r="AR67" s="145">
        <v>2360</v>
      </c>
      <c r="AS67" s="145">
        <v>4045</v>
      </c>
      <c r="AT67" s="145">
        <v>4112</v>
      </c>
      <c r="AU67" s="145">
        <v>4520</v>
      </c>
      <c r="AV67" s="145">
        <v>2035</v>
      </c>
      <c r="AW67" s="195">
        <v>5358</v>
      </c>
    </row>
    <row r="68" spans="1:49" x14ac:dyDescent="0.35">
      <c r="A68" s="27" t="s">
        <v>342</v>
      </c>
      <c r="B68" s="3" t="s">
        <v>133</v>
      </c>
      <c r="C68" s="4">
        <f t="shared" si="6"/>
        <v>34.021739130434781</v>
      </c>
      <c r="D68" s="3">
        <v>24</v>
      </c>
      <c r="E68" s="3">
        <v>10</v>
      </c>
      <c r="F68" s="3">
        <v>30</v>
      </c>
      <c r="G68" s="3">
        <v>28</v>
      </c>
      <c r="H68" s="3">
        <v>20</v>
      </c>
      <c r="I68" s="3">
        <v>26</v>
      </c>
      <c r="J68" s="3">
        <v>26</v>
      </c>
      <c r="K68" s="3">
        <v>26</v>
      </c>
      <c r="L68" s="3">
        <v>26</v>
      </c>
      <c r="M68" s="3">
        <v>26</v>
      </c>
      <c r="N68" s="3">
        <v>26</v>
      </c>
      <c r="O68" s="3">
        <v>26</v>
      </c>
      <c r="P68" s="3">
        <v>26</v>
      </c>
      <c r="Q68" s="3">
        <v>27</v>
      </c>
      <c r="R68" s="3">
        <v>30</v>
      </c>
      <c r="S68" s="3">
        <v>27</v>
      </c>
      <c r="T68" s="3">
        <v>28</v>
      </c>
      <c r="U68" s="3">
        <v>24</v>
      </c>
      <c r="V68" s="3">
        <v>26</v>
      </c>
      <c r="W68" s="3">
        <v>26</v>
      </c>
      <c r="X68" s="3">
        <v>28</v>
      </c>
      <c r="Y68" s="3">
        <v>48</v>
      </c>
      <c r="Z68" s="3">
        <v>59</v>
      </c>
      <c r="AA68" s="3">
        <v>52</v>
      </c>
      <c r="AB68" s="3">
        <v>53</v>
      </c>
      <c r="AC68" s="3">
        <v>55</v>
      </c>
      <c r="AD68" s="3">
        <v>87</v>
      </c>
      <c r="AE68" s="3">
        <v>84</v>
      </c>
      <c r="AF68" s="3">
        <v>91</v>
      </c>
      <c r="AG68" s="3">
        <v>80</v>
      </c>
      <c r="AH68" s="3">
        <v>63</v>
      </c>
      <c r="AI68" s="3">
        <v>43</v>
      </c>
      <c r="AJ68" s="3">
        <v>13</v>
      </c>
      <c r="AK68" s="3">
        <v>23</v>
      </c>
      <c r="AL68" s="3">
        <v>27</v>
      </c>
      <c r="AM68" s="3">
        <v>24</v>
      </c>
      <c r="AN68" s="3">
        <v>18</v>
      </c>
      <c r="AO68" s="3">
        <v>14</v>
      </c>
      <c r="AP68" s="3">
        <v>21</v>
      </c>
      <c r="AQ68" s="3">
        <v>26</v>
      </c>
      <c r="AR68" s="3">
        <v>25</v>
      </c>
      <c r="AS68" s="3">
        <v>34</v>
      </c>
      <c r="AT68" s="3">
        <v>32</v>
      </c>
      <c r="AU68" s="3">
        <v>27</v>
      </c>
      <c r="AV68" s="3">
        <v>11</v>
      </c>
      <c r="AW68" s="10">
        <v>19</v>
      </c>
    </row>
    <row r="69" spans="1:49" x14ac:dyDescent="0.35">
      <c r="A69" s="27" t="s">
        <v>342</v>
      </c>
      <c r="B69" s="3" t="s">
        <v>167</v>
      </c>
      <c r="C69" s="4">
        <f t="shared" si="6"/>
        <v>0</v>
      </c>
      <c r="D69" s="4">
        <v>0</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16">
        <v>0</v>
      </c>
    </row>
    <row r="70" spans="1:49" x14ac:dyDescent="0.35">
      <c r="A70" s="27" t="s">
        <v>342</v>
      </c>
      <c r="B70" s="3" t="s">
        <v>132</v>
      </c>
      <c r="C70" s="4">
        <f t="shared" si="6"/>
        <v>2.347826086956522</v>
      </c>
      <c r="D70" s="3">
        <v>2</v>
      </c>
      <c r="E70" s="3">
        <v>1</v>
      </c>
      <c r="F70" s="3">
        <v>2</v>
      </c>
      <c r="G70" s="3">
        <v>2</v>
      </c>
      <c r="H70" s="3">
        <v>3</v>
      </c>
      <c r="I70" s="3">
        <v>1</v>
      </c>
      <c r="J70" s="3">
        <v>1</v>
      </c>
      <c r="K70" s="3">
        <v>1</v>
      </c>
      <c r="L70" s="3">
        <v>1</v>
      </c>
      <c r="M70" s="3">
        <v>1</v>
      </c>
      <c r="N70" s="3">
        <v>1</v>
      </c>
      <c r="O70" s="3">
        <v>1</v>
      </c>
      <c r="P70" s="3">
        <v>1</v>
      </c>
      <c r="Q70" s="3">
        <v>3</v>
      </c>
      <c r="R70" s="3">
        <v>1</v>
      </c>
      <c r="S70" s="3">
        <v>2</v>
      </c>
      <c r="T70" s="3">
        <v>1</v>
      </c>
      <c r="U70" s="3">
        <v>1</v>
      </c>
      <c r="V70" s="3">
        <v>1</v>
      </c>
      <c r="W70" s="3">
        <v>1</v>
      </c>
      <c r="X70" s="3">
        <v>3</v>
      </c>
      <c r="Y70" s="3">
        <v>4</v>
      </c>
      <c r="Z70" s="3">
        <v>4</v>
      </c>
      <c r="AA70" s="3">
        <v>5</v>
      </c>
      <c r="AB70" s="3">
        <v>3</v>
      </c>
      <c r="AC70" s="3">
        <v>3</v>
      </c>
      <c r="AD70" s="3">
        <v>4</v>
      </c>
      <c r="AE70" s="3">
        <v>4</v>
      </c>
      <c r="AF70" s="3">
        <v>4</v>
      </c>
      <c r="AG70" s="3">
        <v>3</v>
      </c>
      <c r="AH70" s="3">
        <v>3</v>
      </c>
      <c r="AI70" s="3">
        <v>4</v>
      </c>
      <c r="AJ70" s="3">
        <v>2</v>
      </c>
      <c r="AK70" s="3">
        <v>2</v>
      </c>
      <c r="AL70" s="3">
        <v>2</v>
      </c>
      <c r="AM70" s="3">
        <v>1</v>
      </c>
      <c r="AN70" s="3">
        <v>2</v>
      </c>
      <c r="AO70" s="3">
        <v>1</v>
      </c>
      <c r="AP70" s="3">
        <v>2</v>
      </c>
      <c r="AQ70" s="3">
        <v>4</v>
      </c>
      <c r="AR70" s="3">
        <v>4</v>
      </c>
      <c r="AS70" s="3">
        <v>4</v>
      </c>
      <c r="AT70" s="3">
        <v>7</v>
      </c>
      <c r="AU70" s="3">
        <v>2</v>
      </c>
      <c r="AV70" s="3">
        <v>2</v>
      </c>
      <c r="AW70" s="10">
        <v>1</v>
      </c>
    </row>
    <row r="71" spans="1:49" x14ac:dyDescent="0.35">
      <c r="A71" s="27" t="s">
        <v>338</v>
      </c>
      <c r="B71" s="3" t="s">
        <v>162</v>
      </c>
      <c r="C71" s="145">
        <f t="shared" si="6"/>
        <v>673.08695652173913</v>
      </c>
      <c r="D71" s="145">
        <v>71</v>
      </c>
      <c r="E71" s="145">
        <v>47</v>
      </c>
      <c r="F71" s="145">
        <v>17</v>
      </c>
      <c r="G71" s="145">
        <v>95</v>
      </c>
      <c r="H71" s="145">
        <v>92</v>
      </c>
      <c r="I71" s="145">
        <v>85</v>
      </c>
      <c r="J71" s="145">
        <v>113</v>
      </c>
      <c r="K71" s="145">
        <v>48</v>
      </c>
      <c r="L71" s="145">
        <v>116</v>
      </c>
      <c r="M71" s="145">
        <v>121</v>
      </c>
      <c r="N71" s="145">
        <v>101</v>
      </c>
      <c r="O71" s="145">
        <v>116</v>
      </c>
      <c r="P71" s="145">
        <v>120</v>
      </c>
      <c r="Q71" s="145">
        <v>361</v>
      </c>
      <c r="R71" s="145">
        <v>2038</v>
      </c>
      <c r="S71" s="145">
        <v>628</v>
      </c>
      <c r="T71" s="145">
        <v>1271</v>
      </c>
      <c r="U71" s="145">
        <v>1086</v>
      </c>
      <c r="V71" s="145">
        <v>4411</v>
      </c>
      <c r="W71" s="145">
        <v>109</v>
      </c>
      <c r="X71" s="145">
        <v>1545</v>
      </c>
      <c r="Y71" s="145">
        <v>73</v>
      </c>
      <c r="Z71" s="145">
        <v>10347</v>
      </c>
      <c r="AA71" s="145">
        <v>22</v>
      </c>
      <c r="AB71" s="145">
        <v>77</v>
      </c>
      <c r="AC71" s="145">
        <v>55</v>
      </c>
      <c r="AD71" s="145">
        <v>327</v>
      </c>
      <c r="AE71" s="145">
        <v>1113</v>
      </c>
      <c r="AF71" s="145">
        <v>1091</v>
      </c>
      <c r="AG71" s="145">
        <v>47</v>
      </c>
      <c r="AH71" s="145">
        <v>294</v>
      </c>
      <c r="AI71" s="145">
        <v>145</v>
      </c>
      <c r="AJ71" s="145">
        <v>57</v>
      </c>
      <c r="AK71" s="145">
        <v>20</v>
      </c>
      <c r="AL71" s="145">
        <v>77</v>
      </c>
      <c r="AM71" s="145">
        <v>32</v>
      </c>
      <c r="AN71" s="145">
        <v>81</v>
      </c>
      <c r="AO71" s="145">
        <v>361</v>
      </c>
      <c r="AP71" s="145">
        <v>131</v>
      </c>
      <c r="AQ71" s="145">
        <v>125</v>
      </c>
      <c r="AR71" s="145">
        <v>229</v>
      </c>
      <c r="AS71" s="145">
        <v>299</v>
      </c>
      <c r="AT71" s="145">
        <v>171</v>
      </c>
      <c r="AU71" s="145">
        <v>2241</v>
      </c>
      <c r="AV71" s="145">
        <v>497</v>
      </c>
      <c r="AW71" s="195">
        <v>459</v>
      </c>
    </row>
    <row r="72" spans="1:49" x14ac:dyDescent="0.35">
      <c r="A72" s="27" t="s">
        <v>338</v>
      </c>
      <c r="B72" s="3" t="s">
        <v>166</v>
      </c>
      <c r="C72" s="145">
        <f t="shared" si="6"/>
        <v>73.021739130434781</v>
      </c>
      <c r="D72" s="145">
        <v>10</v>
      </c>
      <c r="E72" s="145">
        <v>9</v>
      </c>
      <c r="F72" s="145">
        <v>6</v>
      </c>
      <c r="G72" s="145">
        <v>8</v>
      </c>
      <c r="H72" s="145">
        <v>7</v>
      </c>
      <c r="I72" s="145">
        <v>6</v>
      </c>
      <c r="J72" s="145">
        <v>8</v>
      </c>
      <c r="K72" s="145">
        <v>4</v>
      </c>
      <c r="L72" s="145">
        <v>8</v>
      </c>
      <c r="M72" s="145">
        <v>10</v>
      </c>
      <c r="N72" s="145">
        <v>8</v>
      </c>
      <c r="O72" s="145">
        <v>7</v>
      </c>
      <c r="P72" s="145">
        <v>7</v>
      </c>
      <c r="Q72" s="145">
        <v>21</v>
      </c>
      <c r="R72" s="145">
        <v>113</v>
      </c>
      <c r="S72" s="145">
        <v>33</v>
      </c>
      <c r="T72" s="145">
        <v>116</v>
      </c>
      <c r="U72" s="145">
        <v>64</v>
      </c>
      <c r="V72" s="145">
        <v>221</v>
      </c>
      <c r="W72" s="145">
        <v>7</v>
      </c>
      <c r="X72" s="145">
        <v>119</v>
      </c>
      <c r="Y72" s="145">
        <v>5</v>
      </c>
      <c r="Z72" s="145">
        <v>2069</v>
      </c>
      <c r="AA72" s="145">
        <v>7</v>
      </c>
      <c r="AB72" s="145">
        <v>7</v>
      </c>
      <c r="AC72" s="145">
        <v>5</v>
      </c>
      <c r="AD72" s="145">
        <v>54</v>
      </c>
      <c r="AE72" s="145">
        <v>86</v>
      </c>
      <c r="AF72" s="145">
        <v>91</v>
      </c>
      <c r="AG72" s="145">
        <v>4</v>
      </c>
      <c r="AH72" s="145">
        <v>18</v>
      </c>
      <c r="AI72" s="145">
        <v>9</v>
      </c>
      <c r="AJ72" s="145">
        <v>4</v>
      </c>
      <c r="AK72" s="145">
        <v>10</v>
      </c>
      <c r="AL72" s="145">
        <v>7</v>
      </c>
      <c r="AM72" s="145">
        <v>5</v>
      </c>
      <c r="AN72" s="145">
        <v>5</v>
      </c>
      <c r="AO72" s="145">
        <v>28</v>
      </c>
      <c r="AP72" s="145">
        <v>7</v>
      </c>
      <c r="AQ72" s="145">
        <v>10</v>
      </c>
      <c r="AR72" s="145">
        <v>29</v>
      </c>
      <c r="AS72" s="145">
        <v>13</v>
      </c>
      <c r="AT72" s="145">
        <v>7</v>
      </c>
      <c r="AU72" s="145">
        <v>68</v>
      </c>
      <c r="AV72" s="145">
        <v>10</v>
      </c>
      <c r="AW72" s="195">
        <v>9</v>
      </c>
    </row>
    <row r="73" spans="1:49" x14ac:dyDescent="0.35">
      <c r="A73" s="27" t="s">
        <v>338</v>
      </c>
      <c r="B73" s="3" t="s">
        <v>133</v>
      </c>
      <c r="C73" s="4">
        <f t="shared" si="6"/>
        <v>0</v>
      </c>
      <c r="D73" s="3">
        <v>0</v>
      </c>
      <c r="E73" s="3">
        <v>0</v>
      </c>
      <c r="F73" s="3">
        <v>0</v>
      </c>
      <c r="G73" s="3">
        <v>0</v>
      </c>
      <c r="H73" s="3">
        <v>0</v>
      </c>
      <c r="I73" s="3">
        <v>0</v>
      </c>
      <c r="J73" s="3">
        <v>0</v>
      </c>
      <c r="K73" s="3">
        <v>0</v>
      </c>
      <c r="L73" s="3">
        <v>0</v>
      </c>
      <c r="M73" s="3">
        <v>0</v>
      </c>
      <c r="N73" s="3">
        <v>0</v>
      </c>
      <c r="O73" s="3">
        <v>0</v>
      </c>
      <c r="P73" s="3">
        <v>0</v>
      </c>
      <c r="Q73" s="3">
        <v>0</v>
      </c>
      <c r="R73" s="3">
        <v>0</v>
      </c>
      <c r="S73" s="3">
        <v>0</v>
      </c>
      <c r="T73" s="3">
        <v>0</v>
      </c>
      <c r="U73" s="3">
        <v>0</v>
      </c>
      <c r="V73" s="3">
        <v>0</v>
      </c>
      <c r="W73" s="3">
        <v>0</v>
      </c>
      <c r="X73" s="3">
        <v>0</v>
      </c>
      <c r="Y73" s="3">
        <v>0</v>
      </c>
      <c r="Z73" s="3">
        <v>0</v>
      </c>
      <c r="AA73" s="3">
        <v>0</v>
      </c>
      <c r="AB73" s="3">
        <v>0</v>
      </c>
      <c r="AC73" s="3">
        <v>0</v>
      </c>
      <c r="AD73" s="3">
        <v>0</v>
      </c>
      <c r="AE73" s="3">
        <v>0</v>
      </c>
      <c r="AF73" s="3">
        <v>0</v>
      </c>
      <c r="AG73" s="3">
        <v>0</v>
      </c>
      <c r="AH73" s="3">
        <v>0</v>
      </c>
      <c r="AI73" s="3">
        <v>0</v>
      </c>
      <c r="AJ73" s="3">
        <v>0</v>
      </c>
      <c r="AK73" s="3">
        <v>0</v>
      </c>
      <c r="AL73" s="3">
        <v>0</v>
      </c>
      <c r="AM73" s="3">
        <v>0</v>
      </c>
      <c r="AN73" s="3">
        <v>0</v>
      </c>
      <c r="AO73" s="3">
        <v>0</v>
      </c>
      <c r="AP73" s="3">
        <v>0</v>
      </c>
      <c r="AQ73" s="3">
        <v>0</v>
      </c>
      <c r="AR73" s="3">
        <v>0</v>
      </c>
      <c r="AS73" s="3">
        <v>0</v>
      </c>
      <c r="AT73" s="3">
        <v>0</v>
      </c>
      <c r="AU73" s="3">
        <v>0</v>
      </c>
      <c r="AV73" s="3">
        <v>0</v>
      </c>
      <c r="AW73" s="10">
        <v>0</v>
      </c>
    </row>
    <row r="74" spans="1:49" x14ac:dyDescent="0.35">
      <c r="A74" s="27" t="s">
        <v>338</v>
      </c>
      <c r="B74" s="3" t="s">
        <v>167</v>
      </c>
      <c r="C74" s="4">
        <f t="shared" si="6"/>
        <v>0</v>
      </c>
      <c r="D74" s="4">
        <v>0</v>
      </c>
      <c r="E74" s="4">
        <v>0</v>
      </c>
      <c r="F74" s="4">
        <v>0</v>
      </c>
      <c r="G74" s="4">
        <v>0</v>
      </c>
      <c r="H74" s="4">
        <v>0</v>
      </c>
      <c r="I74" s="4">
        <v>0</v>
      </c>
      <c r="J74" s="4">
        <v>0</v>
      </c>
      <c r="K74" s="4">
        <v>0</v>
      </c>
      <c r="L74" s="4">
        <v>0</v>
      </c>
      <c r="M74" s="4">
        <v>0</v>
      </c>
      <c r="N74" s="4">
        <v>0</v>
      </c>
      <c r="O74" s="4">
        <v>0</v>
      </c>
      <c r="P74" s="4">
        <v>0</v>
      </c>
      <c r="Q74" s="4">
        <v>0</v>
      </c>
      <c r="R74" s="4">
        <v>0</v>
      </c>
      <c r="S74" s="4">
        <v>0</v>
      </c>
      <c r="T74" s="4">
        <v>0</v>
      </c>
      <c r="U74" s="4">
        <v>0</v>
      </c>
      <c r="V74" s="4">
        <v>0</v>
      </c>
      <c r="W74" s="4">
        <v>0</v>
      </c>
      <c r="X74" s="4">
        <v>0</v>
      </c>
      <c r="Y74" s="4">
        <v>0</v>
      </c>
      <c r="Z74" s="4">
        <v>0</v>
      </c>
      <c r="AA74" s="4">
        <v>0</v>
      </c>
      <c r="AB74" s="4">
        <v>0</v>
      </c>
      <c r="AC74" s="4">
        <v>0</v>
      </c>
      <c r="AD74" s="4">
        <v>0</v>
      </c>
      <c r="AE74" s="4">
        <v>0</v>
      </c>
      <c r="AF74" s="4">
        <v>0</v>
      </c>
      <c r="AG74" s="4">
        <v>0</v>
      </c>
      <c r="AH74" s="4">
        <v>0</v>
      </c>
      <c r="AI74" s="4">
        <v>0</v>
      </c>
      <c r="AJ74" s="4">
        <v>0</v>
      </c>
      <c r="AK74" s="4">
        <v>0</v>
      </c>
      <c r="AL74" s="4">
        <v>0</v>
      </c>
      <c r="AM74" s="4">
        <v>0</v>
      </c>
      <c r="AN74" s="4">
        <v>0</v>
      </c>
      <c r="AO74" s="4">
        <v>0</v>
      </c>
      <c r="AP74" s="4">
        <v>0</v>
      </c>
      <c r="AQ74" s="4">
        <v>0</v>
      </c>
      <c r="AR74" s="4">
        <v>0</v>
      </c>
      <c r="AS74" s="4">
        <v>0</v>
      </c>
      <c r="AT74" s="4">
        <v>0</v>
      </c>
      <c r="AU74" s="4">
        <v>0</v>
      </c>
      <c r="AV74" s="4">
        <v>0</v>
      </c>
      <c r="AW74" s="16">
        <v>0</v>
      </c>
    </row>
    <row r="75" spans="1:49" x14ac:dyDescent="0.35">
      <c r="A75" s="27" t="s">
        <v>338</v>
      </c>
      <c r="B75" s="3" t="s">
        <v>132</v>
      </c>
      <c r="C75" s="4">
        <f t="shared" si="6"/>
        <v>14.891304347826088</v>
      </c>
      <c r="D75" s="3">
        <v>7</v>
      </c>
      <c r="E75" s="3">
        <v>5</v>
      </c>
      <c r="F75" s="3">
        <v>3</v>
      </c>
      <c r="G75" s="3">
        <v>12</v>
      </c>
      <c r="H75" s="3">
        <v>13</v>
      </c>
      <c r="I75" s="3">
        <v>14</v>
      </c>
      <c r="J75" s="3">
        <v>14</v>
      </c>
      <c r="K75" s="3">
        <v>11</v>
      </c>
      <c r="L75" s="3">
        <v>14</v>
      </c>
      <c r="M75" s="3">
        <v>12</v>
      </c>
      <c r="N75" s="3">
        <v>12</v>
      </c>
      <c r="O75" s="3">
        <v>17</v>
      </c>
      <c r="P75" s="3">
        <v>17</v>
      </c>
      <c r="Q75" s="3">
        <v>17</v>
      </c>
      <c r="R75" s="3">
        <v>18</v>
      </c>
      <c r="S75" s="3">
        <v>19</v>
      </c>
      <c r="T75" s="3">
        <v>11</v>
      </c>
      <c r="U75" s="3">
        <v>17</v>
      </c>
      <c r="V75" s="3">
        <v>20</v>
      </c>
      <c r="W75" s="3">
        <v>16</v>
      </c>
      <c r="X75" s="3">
        <v>13</v>
      </c>
      <c r="Y75" s="3">
        <v>15</v>
      </c>
      <c r="Z75" s="3">
        <v>5</v>
      </c>
      <c r="AA75" s="3">
        <v>3</v>
      </c>
      <c r="AB75" s="3">
        <v>11</v>
      </c>
      <c r="AC75" s="3">
        <v>10</v>
      </c>
      <c r="AD75" s="3">
        <v>6</v>
      </c>
      <c r="AE75" s="3">
        <v>13</v>
      </c>
      <c r="AF75" s="3">
        <v>12</v>
      </c>
      <c r="AG75" s="3">
        <v>13</v>
      </c>
      <c r="AH75" s="3">
        <v>16</v>
      </c>
      <c r="AI75" s="3">
        <v>16</v>
      </c>
      <c r="AJ75" s="3">
        <v>13</v>
      </c>
      <c r="AK75" s="3">
        <v>2</v>
      </c>
      <c r="AL75" s="3">
        <v>11</v>
      </c>
      <c r="AM75" s="3">
        <v>6</v>
      </c>
      <c r="AN75" s="3">
        <v>15</v>
      </c>
      <c r="AO75" s="3">
        <v>13</v>
      </c>
      <c r="AP75" s="3">
        <v>19</v>
      </c>
      <c r="AQ75" s="3">
        <v>12</v>
      </c>
      <c r="AR75" s="3">
        <v>8</v>
      </c>
      <c r="AS75" s="3">
        <v>23</v>
      </c>
      <c r="AT75" s="3">
        <v>25</v>
      </c>
      <c r="AU75" s="3">
        <v>33</v>
      </c>
      <c r="AV75" s="3">
        <v>49</v>
      </c>
      <c r="AW75" s="10">
        <v>54</v>
      </c>
    </row>
    <row r="76" spans="1:49" s="42" customFormat="1" x14ac:dyDescent="0.35">
      <c r="A76" s="54" t="s">
        <v>339</v>
      </c>
      <c r="B76" s="21" t="s">
        <v>162</v>
      </c>
      <c r="C76" s="145">
        <f t="shared" si="6"/>
        <v>1548816.1956521738</v>
      </c>
      <c r="D76" s="145">
        <v>1456237</v>
      </c>
      <c r="E76" s="145">
        <v>1374875</v>
      </c>
      <c r="F76" s="145">
        <v>1485455</v>
      </c>
      <c r="G76" s="145">
        <v>1380207</v>
      </c>
      <c r="H76" s="145">
        <v>1489587</v>
      </c>
      <c r="I76" s="145">
        <v>1408098</v>
      </c>
      <c r="J76" s="145">
        <v>1364699</v>
      </c>
      <c r="K76" s="145">
        <v>1599435</v>
      </c>
      <c r="L76" s="145">
        <v>1503030</v>
      </c>
      <c r="M76" s="145">
        <v>1608372</v>
      </c>
      <c r="N76" s="145">
        <v>1507058</v>
      </c>
      <c r="O76" s="145">
        <v>1446863</v>
      </c>
      <c r="P76" s="145">
        <v>1713044</v>
      </c>
      <c r="Q76" s="145">
        <v>1612107</v>
      </c>
      <c r="R76" s="145">
        <v>1679595</v>
      </c>
      <c r="S76" s="145">
        <v>1605412</v>
      </c>
      <c r="T76" s="145">
        <v>1707390</v>
      </c>
      <c r="U76" s="145">
        <v>1625634</v>
      </c>
      <c r="V76" s="145">
        <v>1538890</v>
      </c>
      <c r="W76" s="145">
        <v>1662092</v>
      </c>
      <c r="X76" s="145">
        <v>1480228</v>
      </c>
      <c r="Y76" s="145">
        <v>1729202</v>
      </c>
      <c r="Z76" s="145">
        <v>1565327</v>
      </c>
      <c r="AA76" s="145">
        <v>1528425</v>
      </c>
      <c r="AB76" s="145">
        <v>1820079</v>
      </c>
      <c r="AC76" s="145">
        <v>1701181</v>
      </c>
      <c r="AD76" s="145">
        <v>1844819</v>
      </c>
      <c r="AE76" s="145">
        <v>1879245</v>
      </c>
      <c r="AF76" s="145">
        <v>1912810</v>
      </c>
      <c r="AG76" s="145">
        <v>1777776</v>
      </c>
      <c r="AH76" s="145">
        <v>1814397</v>
      </c>
      <c r="AI76" s="145">
        <v>1775479</v>
      </c>
      <c r="AJ76" s="145">
        <v>1781731</v>
      </c>
      <c r="AK76" s="145">
        <v>1812446</v>
      </c>
      <c r="AL76" s="145">
        <v>1583402</v>
      </c>
      <c r="AM76" s="145">
        <v>1777753</v>
      </c>
      <c r="AN76" s="145">
        <v>1995960</v>
      </c>
      <c r="AO76" s="145">
        <v>1867021</v>
      </c>
      <c r="AP76" s="145">
        <v>1475242</v>
      </c>
      <c r="AQ76" s="145">
        <v>772311</v>
      </c>
      <c r="AR76" s="145">
        <v>845020</v>
      </c>
      <c r="AS76" s="145">
        <v>947579</v>
      </c>
      <c r="AT76" s="145">
        <v>1078237</v>
      </c>
      <c r="AU76" s="145">
        <v>1171580</v>
      </c>
      <c r="AV76" s="145">
        <v>1218501</v>
      </c>
      <c r="AW76" s="195">
        <v>1321714</v>
      </c>
    </row>
    <row r="77" spans="1:49" x14ac:dyDescent="0.35">
      <c r="A77" s="27" t="s">
        <v>339</v>
      </c>
      <c r="B77" s="3" t="s">
        <v>166</v>
      </c>
      <c r="C77" s="145">
        <f t="shared" si="6"/>
        <v>213.2391304347826</v>
      </c>
      <c r="D77" s="145">
        <v>177</v>
      </c>
      <c r="E77" s="145">
        <v>172</v>
      </c>
      <c r="F77" s="145">
        <v>182</v>
      </c>
      <c r="G77" s="145">
        <v>179</v>
      </c>
      <c r="H77" s="145">
        <v>189</v>
      </c>
      <c r="I77" s="145">
        <v>185</v>
      </c>
      <c r="J77" s="145">
        <v>181</v>
      </c>
      <c r="K77" s="145">
        <v>200</v>
      </c>
      <c r="L77" s="145">
        <v>189</v>
      </c>
      <c r="M77" s="145">
        <v>193</v>
      </c>
      <c r="N77" s="145">
        <v>183</v>
      </c>
      <c r="O77" s="145">
        <v>178</v>
      </c>
      <c r="P77" s="145">
        <v>190</v>
      </c>
      <c r="Q77" s="145">
        <v>188</v>
      </c>
      <c r="R77" s="145">
        <v>202</v>
      </c>
      <c r="S77" s="145">
        <v>197</v>
      </c>
      <c r="T77" s="145">
        <v>209</v>
      </c>
      <c r="U77" s="145">
        <v>208</v>
      </c>
      <c r="V77" s="145">
        <v>199</v>
      </c>
      <c r="W77" s="145">
        <v>211</v>
      </c>
      <c r="X77" s="145">
        <v>192</v>
      </c>
      <c r="Y77" s="145">
        <v>211</v>
      </c>
      <c r="Z77" s="145">
        <v>201</v>
      </c>
      <c r="AA77" s="145">
        <v>199</v>
      </c>
      <c r="AB77" s="145">
        <v>218</v>
      </c>
      <c r="AC77" s="145">
        <v>210</v>
      </c>
      <c r="AD77" s="145">
        <v>230</v>
      </c>
      <c r="AE77" s="145">
        <v>235</v>
      </c>
      <c r="AF77" s="145">
        <v>243</v>
      </c>
      <c r="AG77" s="145">
        <v>235</v>
      </c>
      <c r="AH77" s="145">
        <v>239</v>
      </c>
      <c r="AI77" s="145">
        <v>233</v>
      </c>
      <c r="AJ77" s="145">
        <v>236</v>
      </c>
      <c r="AK77" s="145">
        <v>262</v>
      </c>
      <c r="AL77" s="145">
        <v>244</v>
      </c>
      <c r="AM77" s="145">
        <v>251</v>
      </c>
      <c r="AN77" s="145">
        <v>261</v>
      </c>
      <c r="AO77" s="145">
        <v>246</v>
      </c>
      <c r="AP77" s="145">
        <v>233</v>
      </c>
      <c r="AQ77" s="145">
        <v>284</v>
      </c>
      <c r="AR77" s="145">
        <v>242</v>
      </c>
      <c r="AS77" s="145">
        <v>214</v>
      </c>
      <c r="AT77" s="145">
        <v>213</v>
      </c>
      <c r="AU77" s="145">
        <v>215</v>
      </c>
      <c r="AV77" s="145">
        <v>221</v>
      </c>
      <c r="AW77" s="195">
        <v>229</v>
      </c>
    </row>
    <row r="78" spans="1:49" x14ac:dyDescent="0.35">
      <c r="A78" s="27" t="s">
        <v>339</v>
      </c>
      <c r="B78" s="3" t="s">
        <v>133</v>
      </c>
      <c r="C78" s="4">
        <f t="shared" si="6"/>
        <v>51597.67391304348</v>
      </c>
      <c r="D78" s="4">
        <v>55823</v>
      </c>
      <c r="E78" s="4">
        <v>52816</v>
      </c>
      <c r="F78" s="4">
        <v>56794</v>
      </c>
      <c r="G78" s="4">
        <v>52330</v>
      </c>
      <c r="H78" s="4">
        <v>56331</v>
      </c>
      <c r="I78" s="4">
        <v>53266</v>
      </c>
      <c r="J78" s="4">
        <v>50341</v>
      </c>
      <c r="K78" s="4">
        <v>58658</v>
      </c>
      <c r="L78" s="4">
        <v>54403</v>
      </c>
      <c r="M78" s="4">
        <v>59743</v>
      </c>
      <c r="N78" s="4">
        <v>56934</v>
      </c>
      <c r="O78" s="4">
        <v>54294</v>
      </c>
      <c r="P78" s="4">
        <v>62393</v>
      </c>
      <c r="Q78" s="4">
        <v>58764</v>
      </c>
      <c r="R78" s="4">
        <v>60370</v>
      </c>
      <c r="S78" s="4">
        <v>57720</v>
      </c>
      <c r="T78" s="4">
        <v>60676</v>
      </c>
      <c r="U78" s="4">
        <v>57190</v>
      </c>
      <c r="V78" s="4">
        <v>54634</v>
      </c>
      <c r="W78" s="4">
        <v>58812</v>
      </c>
      <c r="X78" s="4">
        <v>52471</v>
      </c>
      <c r="Y78" s="4">
        <v>61796</v>
      </c>
      <c r="Z78" s="4">
        <v>54677</v>
      </c>
      <c r="AA78" s="4">
        <v>52488</v>
      </c>
      <c r="AB78" s="4">
        <v>59463</v>
      </c>
      <c r="AC78" s="4">
        <v>55521</v>
      </c>
      <c r="AD78" s="4">
        <v>59108</v>
      </c>
      <c r="AE78" s="4">
        <v>59632</v>
      </c>
      <c r="AF78" s="4">
        <v>59851</v>
      </c>
      <c r="AG78" s="4">
        <v>55036</v>
      </c>
      <c r="AH78" s="4">
        <v>55384</v>
      </c>
      <c r="AI78" s="4">
        <v>55248</v>
      </c>
      <c r="AJ78" s="4">
        <v>54325</v>
      </c>
      <c r="AK78" s="4">
        <v>53181</v>
      </c>
      <c r="AL78" s="4">
        <v>46331</v>
      </c>
      <c r="AM78" s="4">
        <v>51773</v>
      </c>
      <c r="AN78" s="4">
        <v>56532</v>
      </c>
      <c r="AO78" s="4">
        <v>54112</v>
      </c>
      <c r="AP78" s="4">
        <v>39890</v>
      </c>
      <c r="AQ78" s="4">
        <v>17831</v>
      </c>
      <c r="AR78" s="4">
        <v>21090</v>
      </c>
      <c r="AS78" s="4">
        <v>26551</v>
      </c>
      <c r="AT78" s="4">
        <v>31020</v>
      </c>
      <c r="AU78" s="4">
        <v>33892</v>
      </c>
      <c r="AV78" s="4">
        <v>35153</v>
      </c>
      <c r="AW78" s="16">
        <v>38845</v>
      </c>
    </row>
    <row r="79" spans="1:49" x14ac:dyDescent="0.35">
      <c r="A79" s="27" t="s">
        <v>339</v>
      </c>
      <c r="B79" s="3" t="s">
        <v>167</v>
      </c>
      <c r="C79" s="4">
        <f t="shared" si="6"/>
        <v>405892.28692913876</v>
      </c>
      <c r="D79" s="4">
        <v>398771</v>
      </c>
      <c r="E79" s="4">
        <v>374212</v>
      </c>
      <c r="F79" s="4">
        <v>403754</v>
      </c>
      <c r="G79" s="4">
        <v>376341</v>
      </c>
      <c r="H79" s="4">
        <v>407213.41491691861</v>
      </c>
      <c r="I79" s="4">
        <v>384666.377083742</v>
      </c>
      <c r="J79" s="4">
        <v>373836.94593624439</v>
      </c>
      <c r="K79" s="4">
        <v>438522.51518789929</v>
      </c>
      <c r="L79" s="4">
        <v>415506.83501923003</v>
      </c>
      <c r="M79" s="4">
        <v>443312.3364561263</v>
      </c>
      <c r="N79" s="4">
        <v>414816.05780629104</v>
      </c>
      <c r="O79" s="4">
        <v>398558.86129359115</v>
      </c>
      <c r="P79" s="4">
        <v>451478.31925027468</v>
      </c>
      <c r="Q79" s="4">
        <v>423093.23650035553</v>
      </c>
      <c r="R79" s="4">
        <v>441407.74653843959</v>
      </c>
      <c r="S79" s="4">
        <v>421913.10857168626</v>
      </c>
      <c r="T79" s="4">
        <v>449142.84110034665</v>
      </c>
      <c r="U79" s="4">
        <v>428564.70026773919</v>
      </c>
      <c r="V79" s="4">
        <v>405039.77939079679</v>
      </c>
      <c r="W79" s="4">
        <v>437346.38882363541</v>
      </c>
      <c r="X79" s="4">
        <v>389038.99870734278</v>
      </c>
      <c r="Y79" s="4">
        <v>454974.48981552012</v>
      </c>
      <c r="Z79" s="4">
        <v>412970.10238490923</v>
      </c>
      <c r="AA79" s="4">
        <v>402788.87460443511</v>
      </c>
      <c r="AB79" s="4">
        <v>459048.72832211357</v>
      </c>
      <c r="AC79" s="4">
        <v>429943.88993399299</v>
      </c>
      <c r="AD79" s="4">
        <v>467015.85068136553</v>
      </c>
      <c r="AE79" s="4">
        <v>475115.41734390543</v>
      </c>
      <c r="AF79" s="4">
        <v>482369.00719375542</v>
      </c>
      <c r="AG79" s="4">
        <v>447664.536693995</v>
      </c>
      <c r="AH79" s="4">
        <v>458855.8006247204</v>
      </c>
      <c r="AI79" s="4">
        <v>448568.22375124623</v>
      </c>
      <c r="AJ79" s="4">
        <v>450759.62781892222</v>
      </c>
      <c r="AK79" s="4">
        <v>461736.87802509754</v>
      </c>
      <c r="AL79" s="4">
        <v>404219.11531704466</v>
      </c>
      <c r="AM79" s="4">
        <v>452968</v>
      </c>
      <c r="AN79" s="4">
        <v>499749.81918031524</v>
      </c>
      <c r="AO79" s="4">
        <v>457671.1170210808</v>
      </c>
      <c r="AP79" s="4">
        <v>360452.63693730265</v>
      </c>
      <c r="AQ79" s="4">
        <v>194169</v>
      </c>
      <c r="AR79" s="4">
        <v>213305.93851215002</v>
      </c>
      <c r="AS79" s="4">
        <v>257121.9706168737</v>
      </c>
      <c r="AT79" s="4">
        <v>291621.06839411269</v>
      </c>
      <c r="AU79" s="4">
        <v>317931.78443363035</v>
      </c>
      <c r="AV79" s="4">
        <v>333569.53879564977</v>
      </c>
      <c r="AW79" s="16">
        <v>359917.31948758359</v>
      </c>
    </row>
    <row r="80" spans="1:49" ht="15" thickBot="1" x14ac:dyDescent="0.4">
      <c r="A80" s="7" t="s">
        <v>339</v>
      </c>
      <c r="B80" s="8" t="s">
        <v>132</v>
      </c>
      <c r="C80" s="22">
        <f t="shared" si="6"/>
        <v>7348.108695652174</v>
      </c>
      <c r="D80" s="22">
        <v>8242</v>
      </c>
      <c r="E80" s="22">
        <v>7975</v>
      </c>
      <c r="F80" s="22">
        <v>8163</v>
      </c>
      <c r="G80" s="22">
        <v>7723</v>
      </c>
      <c r="H80" s="22">
        <v>7882</v>
      </c>
      <c r="I80" s="22">
        <v>7606</v>
      </c>
      <c r="J80" s="22">
        <v>7531</v>
      </c>
      <c r="K80" s="22">
        <v>8002</v>
      </c>
      <c r="L80" s="22">
        <v>7952</v>
      </c>
      <c r="M80" s="22">
        <v>8337</v>
      </c>
      <c r="N80" s="22">
        <v>8255</v>
      </c>
      <c r="O80" s="22">
        <v>8110</v>
      </c>
      <c r="P80" s="22">
        <v>9014</v>
      </c>
      <c r="Q80" s="22">
        <v>8581</v>
      </c>
      <c r="R80" s="22">
        <v>8312</v>
      </c>
      <c r="S80" s="22">
        <v>8152</v>
      </c>
      <c r="T80" s="22">
        <v>8188</v>
      </c>
      <c r="U80" s="22">
        <v>7810</v>
      </c>
      <c r="V80" s="22">
        <v>7730</v>
      </c>
      <c r="W80" s="22">
        <v>7875</v>
      </c>
      <c r="X80" s="22">
        <v>7691</v>
      </c>
      <c r="Y80" s="22">
        <v>8184</v>
      </c>
      <c r="Z80" s="22">
        <v>7799</v>
      </c>
      <c r="AA80" s="22">
        <v>7696</v>
      </c>
      <c r="AB80" s="22">
        <v>8338</v>
      </c>
      <c r="AC80" s="22">
        <v>8090</v>
      </c>
      <c r="AD80" s="22">
        <v>8038</v>
      </c>
      <c r="AE80" s="22">
        <v>7993</v>
      </c>
      <c r="AF80" s="22">
        <v>7878</v>
      </c>
      <c r="AG80" s="22">
        <v>7563</v>
      </c>
      <c r="AH80" s="22">
        <v>7606</v>
      </c>
      <c r="AI80" s="22">
        <v>7635</v>
      </c>
      <c r="AJ80" s="22">
        <v>7548</v>
      </c>
      <c r="AK80" s="22">
        <v>6928</v>
      </c>
      <c r="AL80" s="22">
        <v>6485</v>
      </c>
      <c r="AM80" s="22">
        <v>7089</v>
      </c>
      <c r="AN80" s="22">
        <v>7643</v>
      </c>
      <c r="AO80" s="22">
        <v>7586</v>
      </c>
      <c r="AP80" s="22">
        <v>6345</v>
      </c>
      <c r="AQ80" s="8">
        <v>2715</v>
      </c>
      <c r="AR80" s="8">
        <v>3497</v>
      </c>
      <c r="AS80" s="22">
        <v>4435</v>
      </c>
      <c r="AT80" s="22">
        <v>5069</v>
      </c>
      <c r="AU80" s="22">
        <v>5449</v>
      </c>
      <c r="AV80" s="22">
        <v>5513</v>
      </c>
      <c r="AW80" s="178">
        <v>5760</v>
      </c>
    </row>
    <row r="81" spans="1:49" s="2" customFormat="1" x14ac:dyDescent="0.3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row>
    <row r="82" spans="1:49" s="2" customFormat="1" x14ac:dyDescent="0.35">
      <c r="A82" s="51" t="s">
        <v>138</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row>
    <row r="84" spans="1:49" x14ac:dyDescent="0.35">
      <c r="A84" s="456" t="s">
        <v>171</v>
      </c>
      <c r="B84" s="456" t="s">
        <v>160</v>
      </c>
      <c r="C84" s="456" t="s">
        <v>153</v>
      </c>
      <c r="D84" s="14">
        <v>42736</v>
      </c>
      <c r="E84" s="14">
        <v>42767</v>
      </c>
      <c r="F84" s="14">
        <v>42795</v>
      </c>
      <c r="G84" s="14">
        <v>42826</v>
      </c>
      <c r="H84" s="14">
        <v>42856</v>
      </c>
      <c r="I84" s="14">
        <v>42887</v>
      </c>
      <c r="J84" s="14">
        <v>42917</v>
      </c>
      <c r="K84" s="14">
        <v>42948</v>
      </c>
      <c r="L84" s="14">
        <v>42979</v>
      </c>
      <c r="M84" s="14">
        <v>43009</v>
      </c>
      <c r="N84" s="14">
        <v>43040</v>
      </c>
      <c r="O84" s="14">
        <v>43070</v>
      </c>
      <c r="P84" s="14">
        <v>43101</v>
      </c>
      <c r="Q84" s="14">
        <v>43132</v>
      </c>
      <c r="R84" s="14">
        <v>43160</v>
      </c>
      <c r="S84" s="14">
        <v>43191</v>
      </c>
      <c r="T84" s="14">
        <v>43221</v>
      </c>
      <c r="U84" s="14">
        <v>43252</v>
      </c>
      <c r="V84" s="14">
        <v>43282</v>
      </c>
      <c r="W84" s="14">
        <v>43313</v>
      </c>
      <c r="X84" s="14">
        <v>43344</v>
      </c>
      <c r="Y84" s="14">
        <v>43374</v>
      </c>
      <c r="Z84" s="14">
        <v>43405</v>
      </c>
      <c r="AA84" s="14">
        <v>43435</v>
      </c>
      <c r="AB84" s="14">
        <v>43466</v>
      </c>
      <c r="AC84" s="14">
        <v>43497</v>
      </c>
      <c r="AD84" s="14">
        <v>43525</v>
      </c>
      <c r="AE84" s="14">
        <v>43556</v>
      </c>
      <c r="AF84" s="14">
        <v>43586</v>
      </c>
      <c r="AG84" s="14">
        <v>43617</v>
      </c>
      <c r="AH84" s="14">
        <v>43647</v>
      </c>
      <c r="AI84" s="14">
        <v>43678</v>
      </c>
      <c r="AJ84" s="14">
        <v>43709</v>
      </c>
      <c r="AK84" s="14">
        <v>43739</v>
      </c>
      <c r="AL84" s="14">
        <v>43770</v>
      </c>
      <c r="AM84" s="14">
        <v>43800</v>
      </c>
      <c r="AN84" s="14">
        <v>43831</v>
      </c>
      <c r="AO84" s="14">
        <v>43862</v>
      </c>
      <c r="AP84" s="14">
        <v>43891</v>
      </c>
      <c r="AQ84" s="14">
        <v>43922</v>
      </c>
      <c r="AR84" s="14">
        <v>43952</v>
      </c>
      <c r="AS84" s="14">
        <v>43983</v>
      </c>
      <c r="AT84" s="14">
        <v>44013</v>
      </c>
      <c r="AU84" s="14">
        <v>44044</v>
      </c>
      <c r="AV84" s="14">
        <v>44075</v>
      </c>
      <c r="AW84" s="15">
        <v>44105</v>
      </c>
    </row>
    <row r="85" spans="1:49" x14ac:dyDescent="0.35">
      <c r="A85" s="39" t="s">
        <v>356</v>
      </c>
      <c r="B85" s="3" t="s">
        <v>357</v>
      </c>
      <c r="C85" s="231">
        <f t="shared" ref="C85:C92" si="7">AVERAGE(D85:AW85)</f>
        <v>1784.1399999999996</v>
      </c>
      <c r="D85" s="231">
        <v>577</v>
      </c>
      <c r="E85" s="231">
        <v>1382.6</v>
      </c>
      <c r="F85" s="231">
        <v>1314.4</v>
      </c>
      <c r="G85" s="231">
        <v>979.5</v>
      </c>
      <c r="H85" s="231">
        <v>159.94999999999999</v>
      </c>
      <c r="I85" s="231">
        <v>1007.4</v>
      </c>
      <c r="J85" s="231">
        <v>1133.3</v>
      </c>
      <c r="K85" s="231">
        <v>2190.1999999999998</v>
      </c>
      <c r="L85" s="231">
        <v>1402.4</v>
      </c>
      <c r="M85" s="231">
        <v>2558.1</v>
      </c>
      <c r="N85" s="231">
        <v>1727.22</v>
      </c>
      <c r="O85" s="231">
        <v>1142.95</v>
      </c>
      <c r="P85" s="231">
        <v>1629.7</v>
      </c>
      <c r="Q85" s="231">
        <v>2287.64</v>
      </c>
      <c r="R85" s="231">
        <v>557.85</v>
      </c>
      <c r="S85" s="231">
        <v>1438.73</v>
      </c>
      <c r="T85" s="231">
        <v>505.75</v>
      </c>
      <c r="U85" s="231">
        <v>1721.18</v>
      </c>
      <c r="V85" s="231">
        <v>1834.27</v>
      </c>
      <c r="W85" s="231">
        <v>3307.7</v>
      </c>
      <c r="X85" s="231">
        <v>1872.75</v>
      </c>
      <c r="Y85" s="231">
        <v>3356.77</v>
      </c>
      <c r="Z85" s="231">
        <v>1392.77</v>
      </c>
      <c r="AA85" s="231">
        <v>1815.6</v>
      </c>
      <c r="AB85" s="231">
        <v>1113.8</v>
      </c>
      <c r="AC85" s="231">
        <v>703.18</v>
      </c>
      <c r="AD85" s="231">
        <v>2023.78</v>
      </c>
      <c r="AE85" s="231">
        <v>6329.27</v>
      </c>
      <c r="AF85" s="231">
        <v>6952.3</v>
      </c>
      <c r="AG85" s="231">
        <v>3089.1</v>
      </c>
      <c r="AH85" s="231">
        <v>1494.94</v>
      </c>
      <c r="AI85" s="231">
        <v>1887.2</v>
      </c>
      <c r="AJ85" s="231">
        <v>2024.04</v>
      </c>
      <c r="AK85" s="231">
        <v>6158.9</v>
      </c>
      <c r="AL85" s="231">
        <v>4177.21</v>
      </c>
      <c r="AM85" s="231">
        <v>2688</v>
      </c>
      <c r="AN85" s="145">
        <v>547.69000000000005</v>
      </c>
      <c r="AO85" s="145">
        <v>3672.7</v>
      </c>
      <c r="AP85" s="145">
        <v>668.2</v>
      </c>
      <c r="AQ85" s="145">
        <v>0</v>
      </c>
      <c r="AR85" s="145">
        <v>0</v>
      </c>
      <c r="AS85" s="145">
        <v>535.20000000000005</v>
      </c>
      <c r="AT85" s="145">
        <v>265.2</v>
      </c>
      <c r="AU85" s="145">
        <v>0</v>
      </c>
      <c r="AV85" s="145">
        <v>0</v>
      </c>
      <c r="AW85" s="145">
        <v>444</v>
      </c>
    </row>
    <row r="86" spans="1:49" x14ac:dyDescent="0.35">
      <c r="A86" s="39" t="s">
        <v>358</v>
      </c>
      <c r="B86" s="3" t="s">
        <v>357</v>
      </c>
      <c r="C86" s="231">
        <f t="shared" si="7"/>
        <v>6731.4202173913063</v>
      </c>
      <c r="D86" s="231">
        <v>45.6</v>
      </c>
      <c r="E86" s="231">
        <v>662.5</v>
      </c>
      <c r="F86" s="231">
        <v>11176.19</v>
      </c>
      <c r="G86" s="231">
        <v>10945.09</v>
      </c>
      <c r="H86" s="231">
        <v>15497.87</v>
      </c>
      <c r="I86" s="231">
        <v>22871.62</v>
      </c>
      <c r="J86" s="231">
        <v>11308.83</v>
      </c>
      <c r="K86" s="231">
        <v>6756.25</v>
      </c>
      <c r="L86" s="231">
        <v>11696.32</v>
      </c>
      <c r="M86" s="231">
        <v>10421.98</v>
      </c>
      <c r="N86" s="231">
        <v>8228.7999999999993</v>
      </c>
      <c r="O86" s="231">
        <v>3427.89</v>
      </c>
      <c r="P86" s="231">
        <v>3770.91</v>
      </c>
      <c r="Q86" s="231">
        <v>18868.59</v>
      </c>
      <c r="R86" s="231">
        <v>2575.77</v>
      </c>
      <c r="S86" s="231">
        <v>9662.48</v>
      </c>
      <c r="T86" s="231">
        <v>5754.13</v>
      </c>
      <c r="U86" s="231">
        <v>7612.28</v>
      </c>
      <c r="V86" s="231">
        <v>12175.39</v>
      </c>
      <c r="W86" s="231">
        <v>7721.09</v>
      </c>
      <c r="X86" s="231">
        <v>1990.6</v>
      </c>
      <c r="Y86" s="231">
        <v>7366.17</v>
      </c>
      <c r="Z86" s="231">
        <v>5089.8599999999997</v>
      </c>
      <c r="AA86" s="231">
        <v>13013.05</v>
      </c>
      <c r="AB86" s="231">
        <v>2414.8200000000002</v>
      </c>
      <c r="AC86" s="231">
        <v>1449.68</v>
      </c>
      <c r="AD86" s="231">
        <v>1992.11</v>
      </c>
      <c r="AE86" s="231">
        <v>20988.1</v>
      </c>
      <c r="AF86" s="231">
        <v>6934.78</v>
      </c>
      <c r="AG86" s="231">
        <v>2745.68</v>
      </c>
      <c r="AH86" s="231">
        <v>8885.3799999999992</v>
      </c>
      <c r="AI86" s="231">
        <v>11729.18</v>
      </c>
      <c r="AJ86" s="231">
        <v>5405.79</v>
      </c>
      <c r="AK86" s="231">
        <v>5999.84</v>
      </c>
      <c r="AL86" s="231">
        <v>4352.18</v>
      </c>
      <c r="AM86" s="231">
        <v>920.78</v>
      </c>
      <c r="AN86" s="145">
        <v>3807.65</v>
      </c>
      <c r="AO86" s="145">
        <v>3480.67</v>
      </c>
      <c r="AP86" s="145">
        <v>632.82000000000005</v>
      </c>
      <c r="AQ86" s="145">
        <v>0</v>
      </c>
      <c r="AR86" s="145">
        <v>183.86</v>
      </c>
      <c r="AS86" s="145">
        <v>2607.89</v>
      </c>
      <c r="AT86" s="145">
        <v>6250.45</v>
      </c>
      <c r="AU86" s="145">
        <v>5065.28</v>
      </c>
      <c r="AV86" s="145">
        <v>3673.26</v>
      </c>
      <c r="AW86" s="145">
        <v>1485.87</v>
      </c>
    </row>
    <row r="87" spans="1:49" x14ac:dyDescent="0.35">
      <c r="A87" s="39" t="s">
        <v>359</v>
      </c>
      <c r="B87" s="3" t="s">
        <v>357</v>
      </c>
      <c r="C87" s="231">
        <f t="shared" si="7"/>
        <v>682.91695652173917</v>
      </c>
      <c r="D87" s="231">
        <v>430.57</v>
      </c>
      <c r="E87" s="231">
        <v>431.69</v>
      </c>
      <c r="F87" s="231">
        <v>329.55</v>
      </c>
      <c r="G87" s="231">
        <v>566.07000000000005</v>
      </c>
      <c r="H87" s="231">
        <v>632.34</v>
      </c>
      <c r="I87" s="231">
        <v>1467.29</v>
      </c>
      <c r="J87" s="231">
        <v>1040.8399999999999</v>
      </c>
      <c r="K87" s="231">
        <v>1391.82</v>
      </c>
      <c r="L87" s="231">
        <v>1234.03</v>
      </c>
      <c r="M87" s="231">
        <v>1600.93</v>
      </c>
      <c r="N87" s="231">
        <v>964.15</v>
      </c>
      <c r="O87" s="231">
        <v>400.12</v>
      </c>
      <c r="P87" s="231">
        <v>804.13</v>
      </c>
      <c r="Q87" s="231">
        <v>1565.51</v>
      </c>
      <c r="R87" s="231">
        <v>2283.54</v>
      </c>
      <c r="S87" s="231">
        <v>1644.2</v>
      </c>
      <c r="T87" s="231">
        <v>1013.56</v>
      </c>
      <c r="U87" s="231">
        <v>591.55999999999995</v>
      </c>
      <c r="V87" s="231">
        <v>866.8</v>
      </c>
      <c r="W87" s="231">
        <v>975.94</v>
      </c>
      <c r="X87" s="231">
        <v>1465.14</v>
      </c>
      <c r="Y87" s="231">
        <v>643.29</v>
      </c>
      <c r="Z87" s="231">
        <v>246.25</v>
      </c>
      <c r="AA87" s="231">
        <v>1444.27</v>
      </c>
      <c r="AB87" s="231">
        <v>900.15</v>
      </c>
      <c r="AC87" s="231">
        <v>836.23</v>
      </c>
      <c r="AD87" s="231">
        <v>114.84</v>
      </c>
      <c r="AE87" s="231">
        <v>1610.48</v>
      </c>
      <c r="AF87" s="231">
        <v>114.7</v>
      </c>
      <c r="AG87" s="231">
        <v>228.37</v>
      </c>
      <c r="AH87" s="231">
        <v>454.77</v>
      </c>
      <c r="AI87" s="231">
        <v>705.83</v>
      </c>
      <c r="AJ87" s="231">
        <v>229.67</v>
      </c>
      <c r="AK87" s="231">
        <v>20.239999999999998</v>
      </c>
      <c r="AL87" s="231">
        <v>238.55</v>
      </c>
      <c r="AM87" s="231">
        <v>198.12</v>
      </c>
      <c r="AN87" s="145">
        <v>60.12</v>
      </c>
      <c r="AO87" s="145">
        <v>483.71</v>
      </c>
      <c r="AP87" s="145">
        <v>0</v>
      </c>
      <c r="AQ87" s="145">
        <v>0</v>
      </c>
      <c r="AR87" s="145">
        <v>0</v>
      </c>
      <c r="AS87" s="145">
        <v>282.95</v>
      </c>
      <c r="AT87" s="145">
        <v>221.3</v>
      </c>
      <c r="AU87" s="145">
        <v>286.95</v>
      </c>
      <c r="AV87" s="145">
        <v>158.16</v>
      </c>
      <c r="AW87" s="145">
        <v>235.45</v>
      </c>
    </row>
    <row r="88" spans="1:49" x14ac:dyDescent="0.35">
      <c r="A88" s="39" t="s">
        <v>360</v>
      </c>
      <c r="B88" s="3" t="s">
        <v>357</v>
      </c>
      <c r="C88" s="231">
        <f t="shared" si="7"/>
        <v>10800.44086956522</v>
      </c>
      <c r="D88" s="231">
        <v>14500.82</v>
      </c>
      <c r="E88" s="231">
        <v>13564.83</v>
      </c>
      <c r="F88" s="231">
        <v>15310.46</v>
      </c>
      <c r="G88" s="231">
        <v>13720.53</v>
      </c>
      <c r="H88" s="231">
        <v>18202.36</v>
      </c>
      <c r="I88" s="231">
        <v>19369.91</v>
      </c>
      <c r="J88" s="231">
        <v>13458.81</v>
      </c>
      <c r="K88" s="231">
        <v>13915.06</v>
      </c>
      <c r="L88" s="231">
        <v>12941.3</v>
      </c>
      <c r="M88" s="231">
        <v>16801.64</v>
      </c>
      <c r="N88" s="231">
        <v>16404.52</v>
      </c>
      <c r="O88" s="231">
        <v>15402.94</v>
      </c>
      <c r="P88" s="231">
        <v>13764.4</v>
      </c>
      <c r="Q88" s="231">
        <v>13872.24</v>
      </c>
      <c r="R88" s="231">
        <v>15359.77</v>
      </c>
      <c r="S88" s="231">
        <v>16169.88</v>
      </c>
      <c r="T88" s="231">
        <v>18662.96</v>
      </c>
      <c r="U88" s="231">
        <v>18164.2</v>
      </c>
      <c r="V88" s="231">
        <v>14596.26</v>
      </c>
      <c r="W88" s="231">
        <v>14448.33</v>
      </c>
      <c r="X88" s="231">
        <v>13964.6</v>
      </c>
      <c r="Y88" s="231">
        <v>16181.46</v>
      </c>
      <c r="Z88" s="231">
        <v>13115.67</v>
      </c>
      <c r="AA88" s="231">
        <v>9510.76</v>
      </c>
      <c r="AB88" s="231">
        <v>8672.9599999999991</v>
      </c>
      <c r="AC88" s="231">
        <v>6343.87</v>
      </c>
      <c r="AD88" s="231">
        <v>6961.14</v>
      </c>
      <c r="AE88" s="231">
        <v>7443.78</v>
      </c>
      <c r="AF88" s="231">
        <v>7303.95</v>
      </c>
      <c r="AG88" s="231">
        <v>6977.55</v>
      </c>
      <c r="AH88" s="231">
        <v>9154.25</v>
      </c>
      <c r="AI88" s="231">
        <v>9326.9</v>
      </c>
      <c r="AJ88" s="231">
        <v>7495.05</v>
      </c>
      <c r="AK88" s="231">
        <v>8797.23</v>
      </c>
      <c r="AL88" s="231">
        <v>6961.62</v>
      </c>
      <c r="AM88" s="231">
        <v>5569.03</v>
      </c>
      <c r="AN88" s="145">
        <v>5800.32</v>
      </c>
      <c r="AO88" s="145">
        <v>6787.51</v>
      </c>
      <c r="AP88" s="145">
        <v>4833.18</v>
      </c>
      <c r="AQ88" s="145">
        <v>3057.04</v>
      </c>
      <c r="AR88" s="145">
        <v>2801.03</v>
      </c>
      <c r="AS88" s="145">
        <v>3063.55</v>
      </c>
      <c r="AT88" s="145">
        <v>3855.7</v>
      </c>
      <c r="AU88" s="145">
        <v>3554.74</v>
      </c>
      <c r="AV88" s="145">
        <v>5160.7700000000004</v>
      </c>
      <c r="AW88" s="145">
        <v>5495.4</v>
      </c>
    </row>
    <row r="89" spans="1:49" x14ac:dyDescent="0.35">
      <c r="A89" s="39" t="s">
        <v>361</v>
      </c>
      <c r="B89" s="3" t="s">
        <v>357</v>
      </c>
      <c r="C89" s="231">
        <f t="shared" si="7"/>
        <v>93342.978260869568</v>
      </c>
      <c r="D89" s="231">
        <v>110078</v>
      </c>
      <c r="E89" s="231">
        <v>110840</v>
      </c>
      <c r="F89" s="231">
        <v>117249</v>
      </c>
      <c r="G89" s="231">
        <v>121400</v>
      </c>
      <c r="H89" s="231">
        <v>128355</v>
      </c>
      <c r="I89" s="231">
        <v>125188</v>
      </c>
      <c r="J89" s="231">
        <v>91316</v>
      </c>
      <c r="K89" s="231">
        <v>100077</v>
      </c>
      <c r="L89" s="231">
        <v>102270</v>
      </c>
      <c r="M89" s="231">
        <v>110784</v>
      </c>
      <c r="N89" s="231">
        <v>117428</v>
      </c>
      <c r="O89" s="231">
        <v>117412</v>
      </c>
      <c r="P89" s="231">
        <v>103277</v>
      </c>
      <c r="Q89" s="231">
        <v>107927</v>
      </c>
      <c r="R89" s="231">
        <v>111468</v>
      </c>
      <c r="S89" s="231">
        <v>111100</v>
      </c>
      <c r="T89" s="231">
        <v>117562</v>
      </c>
      <c r="U89" s="231">
        <v>118589</v>
      </c>
      <c r="V89" s="231">
        <v>98175</v>
      </c>
      <c r="W89" s="231">
        <v>108448</v>
      </c>
      <c r="X89" s="231">
        <v>106669</v>
      </c>
      <c r="Y89" s="231">
        <v>108678</v>
      </c>
      <c r="Z89" s="231">
        <v>108850</v>
      </c>
      <c r="AA89" s="231">
        <v>107491</v>
      </c>
      <c r="AB89" s="231">
        <v>91652</v>
      </c>
      <c r="AC89" s="231">
        <v>98060</v>
      </c>
      <c r="AD89" s="231">
        <v>104157</v>
      </c>
      <c r="AE89" s="231">
        <v>106332</v>
      </c>
      <c r="AF89" s="231">
        <v>108004</v>
      </c>
      <c r="AG89" s="231">
        <v>107280</v>
      </c>
      <c r="AH89" s="231">
        <v>91399</v>
      </c>
      <c r="AI89" s="231">
        <v>94731</v>
      </c>
      <c r="AJ89" s="231">
        <v>96605</v>
      </c>
      <c r="AK89" s="231">
        <v>102161</v>
      </c>
      <c r="AL89" s="231">
        <v>103404</v>
      </c>
      <c r="AM89" s="231">
        <v>99023</v>
      </c>
      <c r="AN89" s="145">
        <v>89806</v>
      </c>
      <c r="AO89" s="145">
        <v>97873</v>
      </c>
      <c r="AP89" s="145">
        <v>103930</v>
      </c>
      <c r="AQ89" s="145">
        <v>15</v>
      </c>
      <c r="AR89" s="145">
        <v>0</v>
      </c>
      <c r="AS89" s="145">
        <v>0</v>
      </c>
      <c r="AT89" s="145">
        <v>16967</v>
      </c>
      <c r="AU89" s="145">
        <v>35502</v>
      </c>
      <c r="AV89" s="145">
        <v>43064</v>
      </c>
      <c r="AW89" s="145">
        <v>43181</v>
      </c>
    </row>
    <row r="90" spans="1:49" x14ac:dyDescent="0.35">
      <c r="A90" s="39" t="s">
        <v>362</v>
      </c>
      <c r="B90" s="3" t="s">
        <v>357</v>
      </c>
      <c r="C90" s="231">
        <f t="shared" si="7"/>
        <v>205.25673913043477</v>
      </c>
      <c r="D90" s="231">
        <v>109.49</v>
      </c>
      <c r="E90" s="231">
        <v>487.8</v>
      </c>
      <c r="F90" s="231">
        <v>197.34</v>
      </c>
      <c r="G90" s="231">
        <v>91.7</v>
      </c>
      <c r="H90" s="231">
        <v>141.80000000000001</v>
      </c>
      <c r="I90" s="231">
        <v>219.55</v>
      </c>
      <c r="J90" s="231">
        <v>264.60000000000002</v>
      </c>
      <c r="K90" s="231">
        <v>196.05</v>
      </c>
      <c r="L90" s="231">
        <v>74.099999999999994</v>
      </c>
      <c r="M90" s="231">
        <v>140.27000000000001</v>
      </c>
      <c r="N90" s="231">
        <v>199.63</v>
      </c>
      <c r="O90" s="231">
        <v>30.4</v>
      </c>
      <c r="P90" s="231">
        <v>248.87</v>
      </c>
      <c r="Q90" s="231">
        <v>40.1</v>
      </c>
      <c r="R90" s="231">
        <v>63.4</v>
      </c>
      <c r="S90" s="231">
        <v>227.58</v>
      </c>
      <c r="T90" s="231">
        <v>263.10000000000002</v>
      </c>
      <c r="U90" s="231">
        <v>220.15</v>
      </c>
      <c r="V90" s="231">
        <v>478.32</v>
      </c>
      <c r="W90" s="231">
        <v>372.02</v>
      </c>
      <c r="X90" s="231">
        <v>548.74</v>
      </c>
      <c r="Y90" s="231">
        <v>234.7</v>
      </c>
      <c r="Z90" s="231">
        <v>218.48</v>
      </c>
      <c r="AA90" s="231">
        <v>713.7</v>
      </c>
      <c r="AB90" s="231">
        <v>264.18</v>
      </c>
      <c r="AC90" s="231">
        <v>116.01</v>
      </c>
      <c r="AD90" s="231">
        <v>154.94999999999999</v>
      </c>
      <c r="AE90" s="231">
        <v>306.14</v>
      </c>
      <c r="AF90" s="231">
        <v>159.83000000000001</v>
      </c>
      <c r="AG90" s="231">
        <v>300.35000000000002</v>
      </c>
      <c r="AH90" s="231">
        <v>376.5</v>
      </c>
      <c r="AI90" s="231">
        <v>234.73</v>
      </c>
      <c r="AJ90" s="231">
        <v>407.56</v>
      </c>
      <c r="AK90" s="231">
        <v>53.08</v>
      </c>
      <c r="AL90" s="231">
        <v>270.14</v>
      </c>
      <c r="AM90" s="231">
        <v>92.02</v>
      </c>
      <c r="AN90" s="145">
        <v>137.85</v>
      </c>
      <c r="AO90" s="145">
        <v>298.58999999999997</v>
      </c>
      <c r="AP90" s="145">
        <v>18</v>
      </c>
      <c r="AQ90" s="145">
        <v>5</v>
      </c>
      <c r="AR90" s="145">
        <v>6</v>
      </c>
      <c r="AS90" s="145">
        <v>15.8</v>
      </c>
      <c r="AT90" s="145">
        <v>119.75</v>
      </c>
      <c r="AU90" s="145">
        <v>158.71</v>
      </c>
      <c r="AV90" s="145">
        <v>56.81</v>
      </c>
      <c r="AW90" s="145">
        <v>107.92</v>
      </c>
    </row>
    <row r="91" spans="1:49" x14ac:dyDescent="0.35">
      <c r="A91" s="39" t="s">
        <v>363</v>
      </c>
      <c r="B91" s="3" t="s">
        <v>357</v>
      </c>
      <c r="C91" s="231">
        <f t="shared" si="7"/>
        <v>1522.6641304347827</v>
      </c>
      <c r="D91" s="231">
        <v>0</v>
      </c>
      <c r="E91" s="231">
        <v>0</v>
      </c>
      <c r="F91" s="231">
        <v>0</v>
      </c>
      <c r="G91" s="231">
        <v>0</v>
      </c>
      <c r="H91" s="231">
        <v>0</v>
      </c>
      <c r="I91" s="231">
        <v>0</v>
      </c>
      <c r="J91" s="231">
        <v>0</v>
      </c>
      <c r="K91" s="231">
        <v>2560</v>
      </c>
      <c r="L91" s="231">
        <v>0</v>
      </c>
      <c r="M91" s="231">
        <v>0</v>
      </c>
      <c r="N91" s="231">
        <v>0</v>
      </c>
      <c r="O91" s="231">
        <v>0</v>
      </c>
      <c r="P91" s="231">
        <v>0</v>
      </c>
      <c r="Q91" s="231">
        <v>0</v>
      </c>
      <c r="R91" s="231">
        <v>0</v>
      </c>
      <c r="S91" s="231">
        <v>0</v>
      </c>
      <c r="T91" s="231">
        <v>0</v>
      </c>
      <c r="U91" s="231">
        <v>0</v>
      </c>
      <c r="V91" s="231">
        <v>0</v>
      </c>
      <c r="W91" s="231">
        <v>0</v>
      </c>
      <c r="X91" s="231">
        <v>0</v>
      </c>
      <c r="Y91" s="231">
        <v>22288.39</v>
      </c>
      <c r="Z91" s="231">
        <v>0</v>
      </c>
      <c r="AA91" s="231">
        <v>0</v>
      </c>
      <c r="AB91" s="231">
        <v>0</v>
      </c>
      <c r="AC91" s="231">
        <v>0</v>
      </c>
      <c r="AD91" s="231">
        <v>0</v>
      </c>
      <c r="AE91" s="231">
        <v>0</v>
      </c>
      <c r="AF91" s="231">
        <v>0</v>
      </c>
      <c r="AG91" s="231">
        <v>0</v>
      </c>
      <c r="AH91" s="231">
        <v>0</v>
      </c>
      <c r="AI91" s="231">
        <v>0</v>
      </c>
      <c r="AJ91" s="231">
        <v>0</v>
      </c>
      <c r="AK91" s="231">
        <v>0</v>
      </c>
      <c r="AL91" s="231">
        <v>16694.16</v>
      </c>
      <c r="AM91" s="231">
        <v>0</v>
      </c>
      <c r="AN91" s="145">
        <v>0</v>
      </c>
      <c r="AO91" s="145">
        <v>0</v>
      </c>
      <c r="AP91" s="145">
        <v>0</v>
      </c>
      <c r="AQ91" s="145">
        <v>2100</v>
      </c>
      <c r="AR91" s="145">
        <v>0</v>
      </c>
      <c r="AS91" s="145">
        <v>0</v>
      </c>
      <c r="AT91" s="145">
        <v>26400</v>
      </c>
      <c r="AU91" s="145">
        <v>0</v>
      </c>
      <c r="AV91" s="145">
        <v>0</v>
      </c>
      <c r="AW91" s="145">
        <v>0</v>
      </c>
    </row>
    <row r="92" spans="1:49" s="51" customFormat="1" x14ac:dyDescent="0.35">
      <c r="A92" s="573" t="s">
        <v>170</v>
      </c>
      <c r="B92" s="574"/>
      <c r="C92" s="207">
        <f t="shared" si="7"/>
        <v>115069.81717391303</v>
      </c>
      <c r="D92" s="207">
        <f>SUM(D85:D91)</f>
        <v>125741.48000000001</v>
      </c>
      <c r="E92" s="207">
        <f t="shared" ref="E92:AW92" si="8">SUM(E85:E91)</f>
        <v>127369.42</v>
      </c>
      <c r="F92" s="207">
        <f t="shared" si="8"/>
        <v>145576.94</v>
      </c>
      <c r="G92" s="207">
        <f t="shared" si="8"/>
        <v>147702.89000000001</v>
      </c>
      <c r="H92" s="207">
        <f t="shared" si="8"/>
        <v>162989.32</v>
      </c>
      <c r="I92" s="207">
        <f t="shared" si="8"/>
        <v>170123.77</v>
      </c>
      <c r="J92" s="207">
        <f t="shared" si="8"/>
        <v>118522.38</v>
      </c>
      <c r="K92" s="207">
        <f t="shared" si="8"/>
        <v>127086.38</v>
      </c>
      <c r="L92" s="207">
        <f t="shared" si="8"/>
        <v>129618.15000000001</v>
      </c>
      <c r="M92" s="207">
        <f t="shared" si="8"/>
        <v>142306.91999999998</v>
      </c>
      <c r="N92" s="207">
        <f t="shared" si="8"/>
        <v>144952.32000000001</v>
      </c>
      <c r="O92" s="207">
        <f t="shared" si="8"/>
        <v>137816.29999999999</v>
      </c>
      <c r="P92" s="207">
        <f t="shared" si="8"/>
        <v>123495.01</v>
      </c>
      <c r="Q92" s="207">
        <f t="shared" si="8"/>
        <v>144561.07999999999</v>
      </c>
      <c r="R92" s="207">
        <f t="shared" si="8"/>
        <v>132308.32999999999</v>
      </c>
      <c r="S92" s="207">
        <f t="shared" si="8"/>
        <v>140242.87</v>
      </c>
      <c r="T92" s="207">
        <f t="shared" si="8"/>
        <v>143761.5</v>
      </c>
      <c r="U92" s="207">
        <f t="shared" si="8"/>
        <v>146898.37</v>
      </c>
      <c r="V92" s="207">
        <f t="shared" si="8"/>
        <v>128126.04000000001</v>
      </c>
      <c r="W92" s="207">
        <f t="shared" si="8"/>
        <v>135273.07999999999</v>
      </c>
      <c r="X92" s="207">
        <f t="shared" si="8"/>
        <v>126510.83</v>
      </c>
      <c r="Y92" s="207">
        <f t="shared" si="8"/>
        <v>158748.78000000003</v>
      </c>
      <c r="Z92" s="207">
        <f t="shared" si="8"/>
        <v>128913.03</v>
      </c>
      <c r="AA92" s="207">
        <f t="shared" si="8"/>
        <v>133988.38</v>
      </c>
      <c r="AB92" s="207">
        <f t="shared" si="8"/>
        <v>105017.90999999999</v>
      </c>
      <c r="AC92" s="207">
        <f t="shared" si="8"/>
        <v>107508.96999999999</v>
      </c>
      <c r="AD92" s="207">
        <f t="shared" si="8"/>
        <v>115403.81999999999</v>
      </c>
      <c r="AE92" s="207">
        <f t="shared" si="8"/>
        <v>143009.77000000002</v>
      </c>
      <c r="AF92" s="207">
        <f t="shared" si="8"/>
        <v>129469.56</v>
      </c>
      <c r="AG92" s="207">
        <f t="shared" si="8"/>
        <v>120621.05</v>
      </c>
      <c r="AH92" s="207">
        <f t="shared" si="8"/>
        <v>111764.84</v>
      </c>
      <c r="AI92" s="207">
        <f t="shared" si="8"/>
        <v>118614.84</v>
      </c>
      <c r="AJ92" s="207">
        <f t="shared" si="8"/>
        <v>112167.11</v>
      </c>
      <c r="AK92" s="207">
        <f t="shared" si="8"/>
        <v>123190.29</v>
      </c>
      <c r="AL92" s="207">
        <f t="shared" si="8"/>
        <v>136097.85999999999</v>
      </c>
      <c r="AM92" s="207">
        <f t="shared" si="8"/>
        <v>108490.95</v>
      </c>
      <c r="AN92" s="207">
        <f t="shared" si="8"/>
        <v>100159.63</v>
      </c>
      <c r="AO92" s="207">
        <f t="shared" si="8"/>
        <v>112596.18</v>
      </c>
      <c r="AP92" s="207">
        <f t="shared" si="8"/>
        <v>110082.2</v>
      </c>
      <c r="AQ92" s="207">
        <f t="shared" si="8"/>
        <v>5177.04</v>
      </c>
      <c r="AR92" s="207">
        <f t="shared" si="8"/>
        <v>2990.8900000000003</v>
      </c>
      <c r="AS92" s="207">
        <f t="shared" si="8"/>
        <v>6505.39</v>
      </c>
      <c r="AT92" s="207">
        <f t="shared" si="8"/>
        <v>54079.4</v>
      </c>
      <c r="AU92" s="207">
        <f t="shared" si="8"/>
        <v>44567.68</v>
      </c>
      <c r="AV92" s="207">
        <f t="shared" si="8"/>
        <v>52113</v>
      </c>
      <c r="AW92" s="207">
        <f t="shared" si="8"/>
        <v>50949.64</v>
      </c>
    </row>
    <row r="93" spans="1:49" x14ac:dyDescent="0.35">
      <c r="A93" s="31"/>
      <c r="B93" s="19"/>
      <c r="C93" s="19"/>
      <c r="D93" s="35"/>
      <c r="E93" s="35"/>
      <c r="F93" s="35"/>
      <c r="G93" s="35"/>
      <c r="H93" s="35"/>
      <c r="I93" s="35"/>
      <c r="J93" s="35"/>
      <c r="K93" s="35"/>
      <c r="L93" s="35"/>
      <c r="M93" s="35"/>
      <c r="N93" s="35"/>
      <c r="O93" s="35"/>
      <c r="P93" s="36"/>
      <c r="Q93" s="36"/>
      <c r="R93" s="36"/>
      <c r="S93" s="36"/>
      <c r="T93" s="36"/>
      <c r="U93" s="36"/>
      <c r="V93" s="36"/>
      <c r="W93" s="36"/>
      <c r="X93" s="36"/>
      <c r="Y93" s="36"/>
      <c r="Z93" s="36"/>
      <c r="AA93" s="36"/>
      <c r="AB93" s="37"/>
      <c r="AC93" s="37"/>
      <c r="AD93" s="37"/>
      <c r="AE93" s="37"/>
      <c r="AF93" s="37"/>
      <c r="AG93" s="37"/>
      <c r="AH93" s="37"/>
      <c r="AI93" s="37"/>
      <c r="AJ93" s="37"/>
      <c r="AK93" s="37"/>
      <c r="AL93" s="37"/>
      <c r="AM93" s="37"/>
      <c r="AN93" s="36"/>
      <c r="AO93" s="36"/>
      <c r="AP93" s="36"/>
      <c r="AQ93" s="36"/>
      <c r="AR93" s="34"/>
      <c r="AS93" s="34"/>
      <c r="AT93" s="34"/>
    </row>
    <row r="94" spans="1:49" x14ac:dyDescent="0.35">
      <c r="A94" s="74" t="s">
        <v>139</v>
      </c>
      <c r="B94" s="19"/>
      <c r="C94" s="19"/>
      <c r="D94" s="35"/>
      <c r="E94" s="35"/>
      <c r="F94" s="35"/>
      <c r="G94" s="35"/>
      <c r="H94" s="35"/>
      <c r="I94" s="35"/>
      <c r="J94" s="35"/>
      <c r="K94" s="35"/>
      <c r="L94" s="35"/>
      <c r="M94" s="35"/>
      <c r="N94" s="35"/>
      <c r="O94" s="35"/>
      <c r="P94" s="36"/>
      <c r="Q94" s="36"/>
      <c r="R94" s="36"/>
      <c r="S94" s="36"/>
      <c r="T94" s="36"/>
      <c r="U94" s="36"/>
      <c r="V94" s="36"/>
      <c r="W94" s="36"/>
      <c r="X94" s="36"/>
      <c r="Y94" s="36"/>
      <c r="Z94" s="36"/>
      <c r="AA94" s="36"/>
      <c r="AB94" s="37"/>
      <c r="AC94" s="37"/>
      <c r="AD94" s="37"/>
      <c r="AE94" s="37"/>
      <c r="AF94" s="37"/>
      <c r="AG94" s="37"/>
      <c r="AH94" s="37"/>
      <c r="AI94" s="37"/>
      <c r="AJ94" s="37"/>
      <c r="AK94" s="37"/>
      <c r="AL94" s="37"/>
      <c r="AM94" s="37"/>
      <c r="AN94" s="36"/>
      <c r="AO94" s="36"/>
      <c r="AP94" s="36"/>
      <c r="AQ94" s="36"/>
      <c r="AR94" s="34"/>
      <c r="AS94" s="34"/>
      <c r="AT94" s="34"/>
    </row>
    <row r="95" spans="1:49" x14ac:dyDescent="0.35">
      <c r="A95" s="11"/>
    </row>
    <row r="96" spans="1:49" ht="21" customHeight="1" x14ac:dyDescent="0.35">
      <c r="A96" s="456" t="s">
        <v>171</v>
      </c>
      <c r="B96" s="456" t="s">
        <v>160</v>
      </c>
      <c r="C96" s="456" t="s">
        <v>153</v>
      </c>
      <c r="D96" s="14">
        <v>42736</v>
      </c>
      <c r="E96" s="14">
        <v>42767</v>
      </c>
      <c r="F96" s="14">
        <v>42795</v>
      </c>
      <c r="G96" s="14">
        <v>42826</v>
      </c>
      <c r="H96" s="14">
        <v>42856</v>
      </c>
      <c r="I96" s="14">
        <v>42887</v>
      </c>
      <c r="J96" s="14">
        <v>42917</v>
      </c>
      <c r="K96" s="14">
        <v>42948</v>
      </c>
      <c r="L96" s="14">
        <v>42979</v>
      </c>
      <c r="M96" s="14">
        <v>43009</v>
      </c>
      <c r="N96" s="14">
        <v>43040</v>
      </c>
      <c r="O96" s="14">
        <v>43070</v>
      </c>
      <c r="P96" s="14">
        <v>43101</v>
      </c>
      <c r="Q96" s="14">
        <v>43132</v>
      </c>
      <c r="R96" s="14">
        <v>43160</v>
      </c>
      <c r="S96" s="14">
        <v>43191</v>
      </c>
      <c r="T96" s="14">
        <v>43221</v>
      </c>
      <c r="U96" s="14">
        <v>43252</v>
      </c>
      <c r="V96" s="14">
        <v>43282</v>
      </c>
      <c r="W96" s="14">
        <v>43313</v>
      </c>
      <c r="X96" s="14">
        <v>43344</v>
      </c>
      <c r="Y96" s="14">
        <v>43374</v>
      </c>
      <c r="Z96" s="14">
        <v>43405</v>
      </c>
      <c r="AA96" s="14">
        <v>43435</v>
      </c>
      <c r="AB96" s="14">
        <v>43466</v>
      </c>
      <c r="AC96" s="14">
        <v>43497</v>
      </c>
      <c r="AD96" s="14">
        <v>43525</v>
      </c>
      <c r="AE96" s="14">
        <v>43556</v>
      </c>
      <c r="AF96" s="14">
        <v>43586</v>
      </c>
      <c r="AG96" s="14">
        <v>43617</v>
      </c>
      <c r="AH96" s="14">
        <v>43647</v>
      </c>
      <c r="AI96" s="14">
        <v>43678</v>
      </c>
      <c r="AJ96" s="14">
        <v>43709</v>
      </c>
      <c r="AK96" s="14">
        <v>43739</v>
      </c>
      <c r="AL96" s="14">
        <v>43770</v>
      </c>
      <c r="AM96" s="14">
        <v>43800</v>
      </c>
      <c r="AN96" s="14">
        <v>43831</v>
      </c>
      <c r="AO96" s="14">
        <v>43862</v>
      </c>
      <c r="AP96" s="14">
        <v>43891</v>
      </c>
      <c r="AQ96" s="14">
        <v>43922</v>
      </c>
      <c r="AR96" s="14">
        <v>43952</v>
      </c>
      <c r="AS96" s="14">
        <v>43983</v>
      </c>
      <c r="AT96" s="14">
        <v>44013</v>
      </c>
      <c r="AU96" s="14">
        <v>44044</v>
      </c>
      <c r="AV96" s="14">
        <v>44075</v>
      </c>
      <c r="AW96" s="15">
        <v>44105</v>
      </c>
    </row>
    <row r="97" spans="1:49" s="34" customFormat="1" x14ac:dyDescent="0.35">
      <c r="A97" s="38" t="s">
        <v>364</v>
      </c>
      <c r="B97" s="40" t="s">
        <v>365</v>
      </c>
      <c r="C97" s="145">
        <f t="shared" ref="C97:C111" si="9">AVERAGE(D97:AW97)</f>
        <v>17830.304347826088</v>
      </c>
      <c r="D97" s="145">
        <v>39417</v>
      </c>
      <c r="E97" s="145">
        <v>34800</v>
      </c>
      <c r="F97" s="145">
        <v>33642</v>
      </c>
      <c r="G97" s="145">
        <v>32142</v>
      </c>
      <c r="H97" s="145">
        <v>36810</v>
      </c>
      <c r="I97" s="145">
        <v>36165</v>
      </c>
      <c r="J97" s="145">
        <v>31170</v>
      </c>
      <c r="K97" s="145">
        <v>30249</v>
      </c>
      <c r="L97" s="145">
        <v>31416</v>
      </c>
      <c r="M97" s="145">
        <v>32910</v>
      </c>
      <c r="N97" s="145">
        <v>31383</v>
      </c>
      <c r="O97" s="145">
        <v>30195</v>
      </c>
      <c r="P97" s="145">
        <v>32088</v>
      </c>
      <c r="Q97" s="145">
        <v>32304</v>
      </c>
      <c r="R97" s="145">
        <v>33780</v>
      </c>
      <c r="S97" s="145">
        <v>31980</v>
      </c>
      <c r="T97" s="145">
        <v>13704</v>
      </c>
      <c r="U97" s="145">
        <v>12414</v>
      </c>
      <c r="V97" s="145">
        <v>11673</v>
      </c>
      <c r="W97" s="145">
        <v>11865</v>
      </c>
      <c r="X97" s="145">
        <v>11895</v>
      </c>
      <c r="Y97" s="145">
        <v>11355</v>
      </c>
      <c r="Z97" s="145">
        <v>12342</v>
      </c>
      <c r="AA97" s="145">
        <v>11940</v>
      </c>
      <c r="AB97" s="145">
        <v>13515</v>
      </c>
      <c r="AC97" s="145">
        <v>11472</v>
      </c>
      <c r="AD97" s="145">
        <v>12021</v>
      </c>
      <c r="AE97" s="145">
        <v>11706</v>
      </c>
      <c r="AF97" s="145">
        <v>12153</v>
      </c>
      <c r="AG97" s="145">
        <v>10860</v>
      </c>
      <c r="AH97" s="145">
        <v>9921</v>
      </c>
      <c r="AI97" s="145">
        <v>9417</v>
      </c>
      <c r="AJ97" s="145">
        <v>9348</v>
      </c>
      <c r="AK97" s="145">
        <v>11340</v>
      </c>
      <c r="AL97" s="145">
        <v>9921</v>
      </c>
      <c r="AM97" s="145">
        <v>9804</v>
      </c>
      <c r="AN97" s="145">
        <v>13152</v>
      </c>
      <c r="AO97" s="145">
        <v>12135</v>
      </c>
      <c r="AP97" s="145">
        <v>9423</v>
      </c>
      <c r="AQ97" s="145">
        <v>15</v>
      </c>
      <c r="AR97" s="145">
        <v>0</v>
      </c>
      <c r="AS97" s="145">
        <v>0</v>
      </c>
      <c r="AT97" s="145">
        <v>8346</v>
      </c>
      <c r="AU97" s="145">
        <v>5760</v>
      </c>
      <c r="AV97" s="145">
        <v>5094</v>
      </c>
      <c r="AW97" s="145">
        <v>7152</v>
      </c>
    </row>
    <row r="98" spans="1:49" x14ac:dyDescent="0.35">
      <c r="A98" s="13" t="s">
        <v>364</v>
      </c>
      <c r="B98" s="23" t="s">
        <v>172</v>
      </c>
      <c r="C98" s="102">
        <f t="shared" si="9"/>
        <v>5943.434782608696</v>
      </c>
      <c r="D98" s="115">
        <v>13139</v>
      </c>
      <c r="E98" s="115">
        <v>11600</v>
      </c>
      <c r="F98" s="115">
        <v>11214</v>
      </c>
      <c r="G98" s="115">
        <v>10714</v>
      </c>
      <c r="H98" s="115">
        <v>12270</v>
      </c>
      <c r="I98" s="115">
        <v>12055</v>
      </c>
      <c r="J98" s="115">
        <v>10390</v>
      </c>
      <c r="K98" s="115">
        <v>10083</v>
      </c>
      <c r="L98" s="115">
        <v>10472</v>
      </c>
      <c r="M98" s="115">
        <v>10970</v>
      </c>
      <c r="N98" s="115">
        <v>10461</v>
      </c>
      <c r="O98" s="115">
        <v>10065</v>
      </c>
      <c r="P98" s="115">
        <v>10696</v>
      </c>
      <c r="Q98" s="115">
        <v>10768</v>
      </c>
      <c r="R98" s="115">
        <v>11260</v>
      </c>
      <c r="S98" s="115">
        <v>10660</v>
      </c>
      <c r="T98" s="115">
        <v>4568</v>
      </c>
      <c r="U98" s="115">
        <v>4138</v>
      </c>
      <c r="V98" s="115">
        <v>3891</v>
      </c>
      <c r="W98" s="115">
        <v>3955</v>
      </c>
      <c r="X98" s="115">
        <v>3965</v>
      </c>
      <c r="Y98" s="115">
        <v>3785</v>
      </c>
      <c r="Z98" s="115">
        <v>4114</v>
      </c>
      <c r="AA98" s="115">
        <v>3980</v>
      </c>
      <c r="AB98" s="115">
        <v>4505</v>
      </c>
      <c r="AC98" s="115">
        <v>3824</v>
      </c>
      <c r="AD98" s="115">
        <v>4007</v>
      </c>
      <c r="AE98" s="115">
        <v>3902</v>
      </c>
      <c r="AF98" s="115">
        <v>4051</v>
      </c>
      <c r="AG98" s="115">
        <v>3620</v>
      </c>
      <c r="AH98" s="115">
        <v>3307</v>
      </c>
      <c r="AI98" s="115">
        <v>3139</v>
      </c>
      <c r="AJ98" s="115">
        <v>3116</v>
      </c>
      <c r="AK98" s="115">
        <v>3780</v>
      </c>
      <c r="AL98" s="115">
        <v>3307</v>
      </c>
      <c r="AM98" s="115">
        <v>3268</v>
      </c>
      <c r="AN98" s="115">
        <v>4384</v>
      </c>
      <c r="AO98" s="115">
        <v>4045</v>
      </c>
      <c r="AP98" s="115">
        <v>3141</v>
      </c>
      <c r="AQ98" s="115">
        <v>5</v>
      </c>
      <c r="AR98" s="115">
        <v>0</v>
      </c>
      <c r="AS98" s="115">
        <v>0</v>
      </c>
      <c r="AT98" s="115">
        <v>2782</v>
      </c>
      <c r="AU98" s="115">
        <v>1920</v>
      </c>
      <c r="AV98" s="115">
        <v>1698</v>
      </c>
      <c r="AW98" s="115">
        <v>2384</v>
      </c>
    </row>
    <row r="99" spans="1:49" x14ac:dyDescent="0.35">
      <c r="A99" s="13" t="s">
        <v>364</v>
      </c>
      <c r="B99" s="23" t="s">
        <v>173</v>
      </c>
      <c r="C99" s="102">
        <f t="shared" si="9"/>
        <v>988.41304347826087</v>
      </c>
      <c r="D99" s="115">
        <v>1775</v>
      </c>
      <c r="E99" s="115">
        <v>1584</v>
      </c>
      <c r="F99" s="115">
        <v>1454</v>
      </c>
      <c r="G99" s="115">
        <v>1504</v>
      </c>
      <c r="H99" s="115">
        <v>1471</v>
      </c>
      <c r="I99" s="115">
        <v>1474</v>
      </c>
      <c r="J99" s="115">
        <v>1497</v>
      </c>
      <c r="K99" s="115">
        <v>1403</v>
      </c>
      <c r="L99" s="115">
        <v>1456</v>
      </c>
      <c r="M99" s="115">
        <v>1376</v>
      </c>
      <c r="N99" s="115">
        <v>1338</v>
      </c>
      <c r="O99" s="115">
        <v>1326</v>
      </c>
      <c r="P99" s="115">
        <v>1376</v>
      </c>
      <c r="Q99" s="115">
        <v>1416</v>
      </c>
      <c r="R99" s="115">
        <v>1428</v>
      </c>
      <c r="S99" s="115">
        <v>1423</v>
      </c>
      <c r="T99" s="115">
        <v>1007</v>
      </c>
      <c r="U99" s="115">
        <v>910</v>
      </c>
      <c r="V99" s="115">
        <v>909</v>
      </c>
      <c r="W99" s="115">
        <v>916</v>
      </c>
      <c r="X99" s="115">
        <v>918</v>
      </c>
      <c r="Y99" s="115">
        <v>903</v>
      </c>
      <c r="Z99" s="115">
        <v>899</v>
      </c>
      <c r="AA99" s="115">
        <v>887</v>
      </c>
      <c r="AB99" s="115">
        <v>1001</v>
      </c>
      <c r="AC99" s="115">
        <v>911</v>
      </c>
      <c r="AD99" s="115">
        <v>922</v>
      </c>
      <c r="AE99" s="115">
        <v>899</v>
      </c>
      <c r="AF99" s="115">
        <v>899</v>
      </c>
      <c r="AG99" s="115">
        <v>850</v>
      </c>
      <c r="AH99" s="115">
        <v>835</v>
      </c>
      <c r="AI99" s="115">
        <v>785</v>
      </c>
      <c r="AJ99" s="115">
        <v>766</v>
      </c>
      <c r="AK99" s="115">
        <v>912</v>
      </c>
      <c r="AL99" s="115">
        <v>822</v>
      </c>
      <c r="AM99" s="115">
        <v>781</v>
      </c>
      <c r="AN99" s="115">
        <v>900</v>
      </c>
      <c r="AO99" s="115">
        <v>908</v>
      </c>
      <c r="AP99" s="115">
        <v>728</v>
      </c>
      <c r="AQ99" s="115">
        <v>1</v>
      </c>
      <c r="AR99" s="115">
        <v>0</v>
      </c>
      <c r="AS99" s="115">
        <v>0</v>
      </c>
      <c r="AT99" s="115">
        <v>592</v>
      </c>
      <c r="AU99" s="115">
        <v>433</v>
      </c>
      <c r="AV99" s="115">
        <v>396</v>
      </c>
      <c r="AW99" s="115">
        <v>476</v>
      </c>
    </row>
    <row r="100" spans="1:49" s="34" customFormat="1" x14ac:dyDescent="0.35">
      <c r="A100" s="38"/>
      <c r="B100" s="40"/>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3"/>
      <c r="AS100" s="3"/>
      <c r="AT100" s="3"/>
      <c r="AU100" s="28"/>
      <c r="AV100" s="28"/>
      <c r="AW100" s="28"/>
    </row>
    <row r="101" spans="1:49" s="34" customFormat="1" x14ac:dyDescent="0.35">
      <c r="A101" s="38" t="s">
        <v>366</v>
      </c>
      <c r="B101" s="40" t="s">
        <v>365</v>
      </c>
      <c r="C101" s="145">
        <f t="shared" si="9"/>
        <v>74644.086956521744</v>
      </c>
      <c r="D101" s="145">
        <v>69186</v>
      </c>
      <c r="E101" s="145">
        <v>74904</v>
      </c>
      <c r="F101" s="145">
        <v>82356</v>
      </c>
      <c r="G101" s="145">
        <v>88232</v>
      </c>
      <c r="H101" s="145">
        <v>90236</v>
      </c>
      <c r="I101" s="145">
        <v>87724</v>
      </c>
      <c r="J101" s="145">
        <v>58786</v>
      </c>
      <c r="K101" s="145">
        <v>68474</v>
      </c>
      <c r="L101" s="145">
        <v>69726</v>
      </c>
      <c r="M101" s="145">
        <v>76476</v>
      </c>
      <c r="N101" s="145">
        <v>84778</v>
      </c>
      <c r="O101" s="145">
        <v>86160</v>
      </c>
      <c r="P101" s="145">
        <v>69954</v>
      </c>
      <c r="Q101" s="145">
        <v>74410</v>
      </c>
      <c r="R101" s="145">
        <v>76854</v>
      </c>
      <c r="S101" s="145">
        <v>78338</v>
      </c>
      <c r="T101" s="145">
        <v>102882</v>
      </c>
      <c r="U101" s="145">
        <v>105422</v>
      </c>
      <c r="V101" s="145">
        <v>85258</v>
      </c>
      <c r="W101" s="145">
        <v>95282</v>
      </c>
      <c r="X101" s="145">
        <v>94330</v>
      </c>
      <c r="Y101" s="145">
        <v>96392</v>
      </c>
      <c r="Z101" s="145">
        <v>95714</v>
      </c>
      <c r="AA101" s="145">
        <v>94752</v>
      </c>
      <c r="AB101" s="145">
        <v>77392</v>
      </c>
      <c r="AC101" s="145">
        <v>85792</v>
      </c>
      <c r="AD101" s="145">
        <v>91336</v>
      </c>
      <c r="AE101" s="145">
        <v>93520</v>
      </c>
      <c r="AF101" s="145">
        <v>94920</v>
      </c>
      <c r="AG101" s="145">
        <v>95536</v>
      </c>
      <c r="AH101" s="145">
        <v>80584</v>
      </c>
      <c r="AI101" s="145">
        <v>84392</v>
      </c>
      <c r="AJ101" s="145">
        <v>86352</v>
      </c>
      <c r="AK101" s="145">
        <v>89992</v>
      </c>
      <c r="AL101" s="145">
        <v>92568</v>
      </c>
      <c r="AM101" s="145">
        <v>88368</v>
      </c>
      <c r="AN101" s="145">
        <v>75768</v>
      </c>
      <c r="AO101" s="145">
        <v>84952</v>
      </c>
      <c r="AP101" s="145">
        <v>94314</v>
      </c>
      <c r="AQ101" s="145">
        <v>0</v>
      </c>
      <c r="AR101" s="145">
        <v>0</v>
      </c>
      <c r="AS101" s="145">
        <v>0</v>
      </c>
      <c r="AT101" s="145">
        <v>8568</v>
      </c>
      <c r="AU101" s="145">
        <v>29176</v>
      </c>
      <c r="AV101" s="145">
        <v>37632</v>
      </c>
      <c r="AW101" s="145">
        <v>35840</v>
      </c>
    </row>
    <row r="102" spans="1:49" x14ac:dyDescent="0.35">
      <c r="A102" s="13" t="s">
        <v>366</v>
      </c>
      <c r="B102" s="23" t="s">
        <v>172</v>
      </c>
      <c r="C102" s="102">
        <f t="shared" si="9"/>
        <v>1342.9130434782608</v>
      </c>
      <c r="D102" s="115">
        <v>1261</v>
      </c>
      <c r="E102" s="115">
        <v>1363</v>
      </c>
      <c r="F102" s="115">
        <v>1492</v>
      </c>
      <c r="G102" s="115">
        <v>1592</v>
      </c>
      <c r="H102" s="115">
        <v>1636</v>
      </c>
      <c r="I102" s="115">
        <v>1578</v>
      </c>
      <c r="J102" s="115">
        <v>1067</v>
      </c>
      <c r="K102" s="115">
        <v>1240</v>
      </c>
      <c r="L102" s="115">
        <v>1264</v>
      </c>
      <c r="M102" s="115">
        <v>1387</v>
      </c>
      <c r="N102" s="115">
        <v>1541</v>
      </c>
      <c r="O102" s="115">
        <v>1555</v>
      </c>
      <c r="P102" s="115">
        <v>1273</v>
      </c>
      <c r="Q102" s="115">
        <v>1346</v>
      </c>
      <c r="R102" s="115">
        <v>1388</v>
      </c>
      <c r="S102" s="115">
        <v>1426</v>
      </c>
      <c r="T102" s="115">
        <v>1861</v>
      </c>
      <c r="U102" s="115">
        <v>1908</v>
      </c>
      <c r="V102" s="115">
        <v>1543</v>
      </c>
      <c r="W102" s="115">
        <v>1722</v>
      </c>
      <c r="X102" s="115">
        <v>1705</v>
      </c>
      <c r="Y102" s="115">
        <v>1741</v>
      </c>
      <c r="Z102" s="115">
        <v>1710</v>
      </c>
      <c r="AA102" s="115">
        <v>1692</v>
      </c>
      <c r="AB102" s="115">
        <v>1382</v>
      </c>
      <c r="AC102" s="115">
        <v>1532</v>
      </c>
      <c r="AD102" s="115">
        <v>1631</v>
      </c>
      <c r="AE102" s="115">
        <v>1670</v>
      </c>
      <c r="AF102" s="115">
        <v>1695</v>
      </c>
      <c r="AG102" s="115">
        <v>1706</v>
      </c>
      <c r="AH102" s="115">
        <v>1439</v>
      </c>
      <c r="AI102" s="115">
        <v>1507</v>
      </c>
      <c r="AJ102" s="115">
        <v>1542</v>
      </c>
      <c r="AK102" s="115">
        <v>1607</v>
      </c>
      <c r="AL102" s="115">
        <v>1653</v>
      </c>
      <c r="AM102" s="115">
        <v>1578</v>
      </c>
      <c r="AN102" s="115">
        <v>1353</v>
      </c>
      <c r="AO102" s="115">
        <v>1517</v>
      </c>
      <c r="AP102" s="115">
        <v>1685</v>
      </c>
      <c r="AQ102" s="115">
        <v>0</v>
      </c>
      <c r="AR102" s="115">
        <v>0</v>
      </c>
      <c r="AS102" s="115">
        <v>0</v>
      </c>
      <c r="AT102" s="115">
        <v>153</v>
      </c>
      <c r="AU102" s="115">
        <v>521</v>
      </c>
      <c r="AV102" s="115">
        <v>672</v>
      </c>
      <c r="AW102" s="115">
        <v>640</v>
      </c>
    </row>
    <row r="103" spans="1:49" x14ac:dyDescent="0.35">
      <c r="A103" s="13" t="s">
        <v>366</v>
      </c>
      <c r="B103" s="23" t="s">
        <v>173</v>
      </c>
      <c r="C103" s="102">
        <f t="shared" si="9"/>
        <v>1319.6304347826087</v>
      </c>
      <c r="D103" s="115">
        <v>1229</v>
      </c>
      <c r="E103" s="115">
        <v>1333</v>
      </c>
      <c r="F103" s="115">
        <v>1454</v>
      </c>
      <c r="G103" s="115">
        <v>1563</v>
      </c>
      <c r="H103" s="115">
        <v>1575</v>
      </c>
      <c r="I103" s="115">
        <v>1560</v>
      </c>
      <c r="J103" s="115">
        <v>1049</v>
      </c>
      <c r="K103" s="115">
        <v>1210</v>
      </c>
      <c r="L103" s="115">
        <v>1238</v>
      </c>
      <c r="M103" s="115">
        <v>1359</v>
      </c>
      <c r="N103" s="115">
        <v>1506</v>
      </c>
      <c r="O103" s="115">
        <v>1533</v>
      </c>
      <c r="P103" s="115">
        <v>1228</v>
      </c>
      <c r="Q103" s="115">
        <v>1327</v>
      </c>
      <c r="R103" s="115">
        <v>1349</v>
      </c>
      <c r="S103" s="115">
        <v>1392</v>
      </c>
      <c r="T103" s="115">
        <v>1831</v>
      </c>
      <c r="U103" s="115">
        <v>1875</v>
      </c>
      <c r="V103" s="115">
        <v>1513</v>
      </c>
      <c r="W103" s="115">
        <v>1682</v>
      </c>
      <c r="X103" s="115">
        <v>1676</v>
      </c>
      <c r="Y103" s="115">
        <v>1703</v>
      </c>
      <c r="Z103" s="115">
        <v>1691</v>
      </c>
      <c r="AA103" s="115">
        <v>1678</v>
      </c>
      <c r="AB103" s="115">
        <v>1358</v>
      </c>
      <c r="AC103" s="115">
        <v>1516</v>
      </c>
      <c r="AD103" s="115">
        <v>1590</v>
      </c>
      <c r="AE103" s="115">
        <v>1653</v>
      </c>
      <c r="AF103" s="115">
        <v>1681</v>
      </c>
      <c r="AG103" s="115">
        <v>1688</v>
      </c>
      <c r="AH103" s="115">
        <v>1419</v>
      </c>
      <c r="AI103" s="115">
        <v>1488</v>
      </c>
      <c r="AJ103" s="115">
        <v>1532</v>
      </c>
      <c r="AK103" s="115">
        <v>1595</v>
      </c>
      <c r="AL103" s="115">
        <v>1639</v>
      </c>
      <c r="AM103" s="115">
        <v>1567</v>
      </c>
      <c r="AN103" s="115">
        <v>1344</v>
      </c>
      <c r="AO103" s="115">
        <v>1485</v>
      </c>
      <c r="AP103" s="115">
        <v>1641</v>
      </c>
      <c r="AQ103" s="115">
        <v>0</v>
      </c>
      <c r="AR103" s="115">
        <v>0</v>
      </c>
      <c r="AS103" s="115">
        <v>0</v>
      </c>
      <c r="AT103" s="115">
        <v>153</v>
      </c>
      <c r="AU103" s="115">
        <v>520</v>
      </c>
      <c r="AV103" s="115">
        <v>650</v>
      </c>
      <c r="AW103" s="115">
        <v>630</v>
      </c>
    </row>
    <row r="104" spans="1:49" s="34" customFormat="1" x14ac:dyDescent="0.35">
      <c r="A104" s="38"/>
      <c r="B104" s="40"/>
      <c r="C104" s="3"/>
      <c r="D104" s="3"/>
      <c r="E104" s="3"/>
      <c r="F104" s="3"/>
      <c r="G104" s="3"/>
      <c r="H104" s="3"/>
      <c r="I104" s="3"/>
      <c r="J104" s="3"/>
      <c r="K104" s="3"/>
      <c r="L104" s="3"/>
      <c r="M104" s="3"/>
      <c r="N104" s="3"/>
      <c r="O104" s="3"/>
      <c r="P104" s="3"/>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3"/>
      <c r="AS104" s="3"/>
      <c r="AT104" s="3"/>
      <c r="AU104" s="3"/>
      <c r="AV104" s="28"/>
      <c r="AW104" s="28"/>
    </row>
    <row r="105" spans="1:49" s="34" customFormat="1" x14ac:dyDescent="0.35">
      <c r="A105" s="38" t="s">
        <v>367</v>
      </c>
      <c r="B105" s="40" t="s">
        <v>365</v>
      </c>
      <c r="C105" s="145">
        <f t="shared" si="9"/>
        <v>0</v>
      </c>
      <c r="D105" s="145">
        <v>0</v>
      </c>
      <c r="E105" s="145">
        <v>0</v>
      </c>
      <c r="F105" s="145">
        <v>0</v>
      </c>
      <c r="G105" s="145">
        <v>0</v>
      </c>
      <c r="H105" s="145">
        <v>0</v>
      </c>
      <c r="I105" s="145">
        <v>0</v>
      </c>
      <c r="J105" s="145">
        <v>0</v>
      </c>
      <c r="K105" s="145">
        <v>0</v>
      </c>
      <c r="L105" s="145">
        <v>0</v>
      </c>
      <c r="M105" s="145">
        <v>0</v>
      </c>
      <c r="N105" s="145">
        <v>0</v>
      </c>
      <c r="O105" s="145">
        <v>0</v>
      </c>
      <c r="P105" s="145">
        <v>0</v>
      </c>
      <c r="Q105" s="145">
        <v>0</v>
      </c>
      <c r="R105" s="145">
        <v>0</v>
      </c>
      <c r="S105" s="145">
        <v>0</v>
      </c>
      <c r="T105" s="145">
        <v>0</v>
      </c>
      <c r="U105" s="145">
        <v>0</v>
      </c>
      <c r="V105" s="145">
        <v>0</v>
      </c>
      <c r="W105" s="145">
        <v>0</v>
      </c>
      <c r="X105" s="145">
        <v>0</v>
      </c>
      <c r="Y105" s="145">
        <v>0</v>
      </c>
      <c r="Z105" s="145">
        <v>0</v>
      </c>
      <c r="AA105" s="145">
        <v>0</v>
      </c>
      <c r="AB105" s="145">
        <v>0</v>
      </c>
      <c r="AC105" s="145">
        <v>0</v>
      </c>
      <c r="AD105" s="145">
        <v>0</v>
      </c>
      <c r="AE105" s="145">
        <v>0</v>
      </c>
      <c r="AF105" s="145">
        <v>0</v>
      </c>
      <c r="AG105" s="145">
        <v>0</v>
      </c>
      <c r="AH105" s="145">
        <v>0</v>
      </c>
      <c r="AI105" s="145">
        <v>0</v>
      </c>
      <c r="AJ105" s="145">
        <v>0</v>
      </c>
      <c r="AK105" s="145">
        <v>0</v>
      </c>
      <c r="AL105" s="145">
        <v>0</v>
      </c>
      <c r="AM105" s="145">
        <v>0</v>
      </c>
      <c r="AN105" s="145">
        <v>0</v>
      </c>
      <c r="AO105" s="145">
        <v>0</v>
      </c>
      <c r="AP105" s="145">
        <v>0</v>
      </c>
      <c r="AQ105" s="145">
        <v>0</v>
      </c>
      <c r="AR105" s="145">
        <v>0</v>
      </c>
      <c r="AS105" s="145">
        <v>0</v>
      </c>
      <c r="AT105" s="145">
        <v>0</v>
      </c>
      <c r="AU105" s="145">
        <v>0</v>
      </c>
      <c r="AV105" s="145">
        <v>0</v>
      </c>
      <c r="AW105" s="145">
        <v>0</v>
      </c>
    </row>
    <row r="106" spans="1:49" x14ac:dyDescent="0.35">
      <c r="A106" s="13" t="s">
        <v>367</v>
      </c>
      <c r="B106" s="23" t="s">
        <v>172</v>
      </c>
      <c r="C106" s="102">
        <f t="shared" si="9"/>
        <v>0</v>
      </c>
      <c r="D106" s="3">
        <v>0</v>
      </c>
      <c r="E106" s="3">
        <v>0</v>
      </c>
      <c r="F106" s="3">
        <v>0</v>
      </c>
      <c r="G106" s="3">
        <v>0</v>
      </c>
      <c r="H106" s="3">
        <v>0</v>
      </c>
      <c r="I106" s="3">
        <v>0</v>
      </c>
      <c r="J106" s="3">
        <v>0</v>
      </c>
      <c r="K106" s="3">
        <v>0</v>
      </c>
      <c r="L106" s="3">
        <v>0</v>
      </c>
      <c r="M106" s="3">
        <v>0</v>
      </c>
      <c r="N106" s="3">
        <v>0</v>
      </c>
      <c r="O106" s="3">
        <v>0</v>
      </c>
      <c r="P106" s="3">
        <v>0</v>
      </c>
      <c r="Q106" s="3">
        <v>0</v>
      </c>
      <c r="R106" s="3">
        <v>0</v>
      </c>
      <c r="S106" s="3">
        <v>0</v>
      </c>
      <c r="T106" s="3">
        <v>0</v>
      </c>
      <c r="U106" s="3">
        <v>0</v>
      </c>
      <c r="V106" s="3">
        <v>0</v>
      </c>
      <c r="W106" s="3">
        <v>0</v>
      </c>
      <c r="X106" s="3">
        <v>0</v>
      </c>
      <c r="Y106" s="3">
        <v>0</v>
      </c>
      <c r="Z106" s="3">
        <v>0</v>
      </c>
      <c r="AA106" s="3">
        <v>0</v>
      </c>
      <c r="AB106" s="3">
        <v>0</v>
      </c>
      <c r="AC106" s="3">
        <v>0</v>
      </c>
      <c r="AD106" s="3">
        <v>0</v>
      </c>
      <c r="AE106" s="3">
        <v>0</v>
      </c>
      <c r="AF106" s="3">
        <v>0</v>
      </c>
      <c r="AG106" s="3">
        <v>0</v>
      </c>
      <c r="AH106" s="3">
        <v>0</v>
      </c>
      <c r="AI106" s="3">
        <v>0</v>
      </c>
      <c r="AJ106" s="3">
        <v>0</v>
      </c>
      <c r="AK106" s="3">
        <v>0</v>
      </c>
      <c r="AL106" s="3">
        <v>0</v>
      </c>
      <c r="AM106" s="3">
        <v>0</v>
      </c>
      <c r="AN106" s="3">
        <v>0</v>
      </c>
      <c r="AO106" s="3">
        <v>0</v>
      </c>
      <c r="AP106" s="3">
        <v>0</v>
      </c>
      <c r="AQ106" s="3">
        <v>0</v>
      </c>
      <c r="AR106" s="3">
        <v>0</v>
      </c>
      <c r="AS106" s="3">
        <v>0</v>
      </c>
      <c r="AT106" s="3">
        <v>0</v>
      </c>
      <c r="AU106" s="3">
        <v>0</v>
      </c>
      <c r="AV106" s="3">
        <v>0</v>
      </c>
      <c r="AW106" s="3">
        <v>0</v>
      </c>
    </row>
    <row r="107" spans="1:49" x14ac:dyDescent="0.35">
      <c r="A107" s="13" t="s">
        <v>367</v>
      </c>
      <c r="B107" s="23" t="s">
        <v>173</v>
      </c>
      <c r="C107" s="102">
        <f t="shared" si="9"/>
        <v>0</v>
      </c>
      <c r="D107" s="3">
        <v>0</v>
      </c>
      <c r="E107" s="3">
        <v>0</v>
      </c>
      <c r="F107" s="3">
        <v>0</v>
      </c>
      <c r="G107" s="3">
        <v>0</v>
      </c>
      <c r="H107" s="3">
        <v>0</v>
      </c>
      <c r="I107" s="3">
        <v>0</v>
      </c>
      <c r="J107" s="3">
        <v>0</v>
      </c>
      <c r="K107" s="3">
        <v>0</v>
      </c>
      <c r="L107" s="3">
        <v>0</v>
      </c>
      <c r="M107" s="3">
        <v>0</v>
      </c>
      <c r="N107" s="3">
        <v>0</v>
      </c>
      <c r="O107" s="3">
        <v>0</v>
      </c>
      <c r="P107" s="3">
        <v>0</v>
      </c>
      <c r="Q107" s="3">
        <v>0</v>
      </c>
      <c r="R107" s="3">
        <v>0</v>
      </c>
      <c r="S107" s="3">
        <v>0</v>
      </c>
      <c r="T107" s="3">
        <v>0</v>
      </c>
      <c r="U107" s="3">
        <v>0</v>
      </c>
      <c r="V107" s="3">
        <v>0</v>
      </c>
      <c r="W107" s="3">
        <v>0</v>
      </c>
      <c r="X107" s="3">
        <v>0</v>
      </c>
      <c r="Y107" s="3">
        <v>0</v>
      </c>
      <c r="Z107" s="3">
        <v>0</v>
      </c>
      <c r="AA107" s="3">
        <v>0</v>
      </c>
      <c r="AB107" s="3">
        <v>0</v>
      </c>
      <c r="AC107" s="3">
        <v>0</v>
      </c>
      <c r="AD107" s="3">
        <v>0</v>
      </c>
      <c r="AE107" s="3">
        <v>0</v>
      </c>
      <c r="AF107" s="3">
        <v>0</v>
      </c>
      <c r="AG107" s="3">
        <v>0</v>
      </c>
      <c r="AH107" s="3">
        <v>0</v>
      </c>
      <c r="AI107" s="3">
        <v>0</v>
      </c>
      <c r="AJ107" s="3">
        <v>0</v>
      </c>
      <c r="AK107" s="3">
        <v>0</v>
      </c>
      <c r="AL107" s="3">
        <v>0</v>
      </c>
      <c r="AM107" s="3">
        <v>0</v>
      </c>
      <c r="AN107" s="3">
        <v>0</v>
      </c>
      <c r="AO107" s="3">
        <v>0</v>
      </c>
      <c r="AP107" s="3">
        <v>0</v>
      </c>
      <c r="AQ107" s="3">
        <v>0</v>
      </c>
      <c r="AR107" s="3">
        <v>0</v>
      </c>
      <c r="AS107" s="3">
        <v>0</v>
      </c>
      <c r="AT107" s="3">
        <v>0</v>
      </c>
      <c r="AU107" s="3">
        <v>0</v>
      </c>
      <c r="AV107" s="3">
        <v>0</v>
      </c>
      <c r="AW107" s="3">
        <v>0</v>
      </c>
    </row>
    <row r="108" spans="1:49" s="34" customFormat="1" x14ac:dyDescent="0.35">
      <c r="A108" s="38"/>
      <c r="B108" s="40"/>
      <c r="C108" s="28"/>
      <c r="D108" s="28"/>
      <c r="E108" s="28"/>
      <c r="F108" s="28"/>
      <c r="G108" s="28"/>
      <c r="H108" s="28"/>
      <c r="I108" s="28"/>
      <c r="J108" s="28"/>
      <c r="K108" s="28"/>
      <c r="L108" s="28"/>
      <c r="M108" s="28"/>
      <c r="N108" s="28"/>
      <c r="O108" s="28"/>
      <c r="P108" s="28"/>
      <c r="Q108" s="28"/>
      <c r="R108" s="28"/>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s="34" customFormat="1" x14ac:dyDescent="0.35">
      <c r="A109" s="40" t="s">
        <v>368</v>
      </c>
      <c r="B109" s="40" t="s">
        <v>365</v>
      </c>
      <c r="C109" s="145">
        <f t="shared" si="9"/>
        <v>864.47826086956525</v>
      </c>
      <c r="D109" s="145">
        <v>1475</v>
      </c>
      <c r="E109" s="145">
        <v>1136</v>
      </c>
      <c r="F109" s="145">
        <v>1251</v>
      </c>
      <c r="G109" s="145">
        <v>1026</v>
      </c>
      <c r="H109" s="145">
        <v>1309</v>
      </c>
      <c r="I109" s="145">
        <v>1299</v>
      </c>
      <c r="J109" s="145">
        <v>1360</v>
      </c>
      <c r="K109" s="145">
        <v>1354</v>
      </c>
      <c r="L109" s="145">
        <v>1128</v>
      </c>
      <c r="M109" s="145">
        <v>1398</v>
      </c>
      <c r="N109" s="145">
        <v>1267</v>
      </c>
      <c r="O109" s="145">
        <v>1057</v>
      </c>
      <c r="P109" s="145">
        <v>1235</v>
      </c>
      <c r="Q109" s="145">
        <v>1213</v>
      </c>
      <c r="R109" s="145">
        <v>834</v>
      </c>
      <c r="S109" s="145">
        <v>782</v>
      </c>
      <c r="T109" s="145">
        <v>976</v>
      </c>
      <c r="U109" s="145">
        <v>753</v>
      </c>
      <c r="V109" s="145">
        <v>1244</v>
      </c>
      <c r="W109" s="145">
        <v>1301</v>
      </c>
      <c r="X109" s="145">
        <v>444</v>
      </c>
      <c r="Y109" s="145">
        <v>931</v>
      </c>
      <c r="Z109" s="145">
        <v>794</v>
      </c>
      <c r="AA109" s="145">
        <v>799</v>
      </c>
      <c r="AB109" s="145">
        <v>745</v>
      </c>
      <c r="AC109" s="145">
        <v>796</v>
      </c>
      <c r="AD109" s="145">
        <v>800</v>
      </c>
      <c r="AE109" s="145">
        <v>1106</v>
      </c>
      <c r="AF109" s="145">
        <v>931</v>
      </c>
      <c r="AG109" s="145">
        <v>884</v>
      </c>
      <c r="AH109" s="145">
        <v>894</v>
      </c>
      <c r="AI109" s="145">
        <v>922</v>
      </c>
      <c r="AJ109" s="145">
        <v>905</v>
      </c>
      <c r="AK109" s="145">
        <v>829</v>
      </c>
      <c r="AL109" s="145">
        <v>915</v>
      </c>
      <c r="AM109" s="145">
        <v>851</v>
      </c>
      <c r="AN109" s="145">
        <v>886</v>
      </c>
      <c r="AO109" s="145">
        <v>786</v>
      </c>
      <c r="AP109" s="145">
        <v>193</v>
      </c>
      <c r="AQ109" s="145">
        <v>0</v>
      </c>
      <c r="AR109" s="145">
        <v>0</v>
      </c>
      <c r="AS109" s="145">
        <v>0</v>
      </c>
      <c r="AT109" s="145">
        <v>53</v>
      </c>
      <c r="AU109" s="145">
        <v>566</v>
      </c>
      <c r="AV109" s="145">
        <v>338</v>
      </c>
      <c r="AW109" s="145">
        <v>0</v>
      </c>
    </row>
    <row r="110" spans="1:49" x14ac:dyDescent="0.35">
      <c r="A110" s="40" t="s">
        <v>368</v>
      </c>
      <c r="B110" s="23" t="s">
        <v>172</v>
      </c>
      <c r="C110" s="102">
        <f t="shared" si="9"/>
        <v>864.47826086956525</v>
      </c>
      <c r="D110" s="115">
        <v>1475</v>
      </c>
      <c r="E110" s="115">
        <v>1136</v>
      </c>
      <c r="F110" s="115">
        <v>1251</v>
      </c>
      <c r="G110" s="115">
        <v>1026</v>
      </c>
      <c r="H110" s="115">
        <v>1309</v>
      </c>
      <c r="I110" s="115">
        <v>1299</v>
      </c>
      <c r="J110" s="115">
        <v>1360</v>
      </c>
      <c r="K110" s="115">
        <v>1354</v>
      </c>
      <c r="L110" s="115">
        <v>1128</v>
      </c>
      <c r="M110" s="115">
        <v>1398</v>
      </c>
      <c r="N110" s="115">
        <v>1267</v>
      </c>
      <c r="O110" s="115">
        <v>1057</v>
      </c>
      <c r="P110" s="115">
        <v>1235</v>
      </c>
      <c r="Q110" s="115">
        <v>1213</v>
      </c>
      <c r="R110" s="115">
        <v>834</v>
      </c>
      <c r="S110" s="115">
        <v>782</v>
      </c>
      <c r="T110" s="115">
        <v>976</v>
      </c>
      <c r="U110" s="115">
        <v>753</v>
      </c>
      <c r="V110" s="115">
        <v>1244</v>
      </c>
      <c r="W110" s="115">
        <v>1301</v>
      </c>
      <c r="X110" s="115">
        <v>444</v>
      </c>
      <c r="Y110" s="115">
        <v>931</v>
      </c>
      <c r="Z110" s="115">
        <v>794</v>
      </c>
      <c r="AA110" s="115">
        <v>799</v>
      </c>
      <c r="AB110" s="115">
        <v>745</v>
      </c>
      <c r="AC110" s="115">
        <v>796</v>
      </c>
      <c r="AD110" s="115">
        <v>800</v>
      </c>
      <c r="AE110" s="115">
        <v>1106</v>
      </c>
      <c r="AF110" s="115">
        <v>931</v>
      </c>
      <c r="AG110" s="115">
        <v>884</v>
      </c>
      <c r="AH110" s="115">
        <v>894</v>
      </c>
      <c r="AI110" s="115">
        <v>922</v>
      </c>
      <c r="AJ110" s="115">
        <v>905</v>
      </c>
      <c r="AK110" s="115">
        <v>829</v>
      </c>
      <c r="AL110" s="115">
        <v>915</v>
      </c>
      <c r="AM110" s="115">
        <v>851</v>
      </c>
      <c r="AN110" s="115">
        <v>886</v>
      </c>
      <c r="AO110" s="115">
        <v>786</v>
      </c>
      <c r="AP110" s="115">
        <v>193</v>
      </c>
      <c r="AQ110" s="115">
        <v>0</v>
      </c>
      <c r="AR110" s="115">
        <v>0</v>
      </c>
      <c r="AS110" s="115">
        <v>0</v>
      </c>
      <c r="AT110" s="115">
        <v>53</v>
      </c>
      <c r="AU110" s="115">
        <v>566</v>
      </c>
      <c r="AV110" s="115">
        <v>338</v>
      </c>
      <c r="AW110" s="115">
        <v>0</v>
      </c>
    </row>
    <row r="111" spans="1:49" x14ac:dyDescent="0.35">
      <c r="A111" s="40" t="s">
        <v>368</v>
      </c>
      <c r="B111" s="23" t="s">
        <v>173</v>
      </c>
      <c r="C111" s="102">
        <f t="shared" si="9"/>
        <v>288.73913043478262</v>
      </c>
      <c r="D111" s="115">
        <v>451</v>
      </c>
      <c r="E111" s="115">
        <v>382</v>
      </c>
      <c r="F111" s="115">
        <v>370</v>
      </c>
      <c r="G111" s="115">
        <v>330</v>
      </c>
      <c r="H111" s="115">
        <v>436</v>
      </c>
      <c r="I111" s="115">
        <v>429</v>
      </c>
      <c r="J111" s="115">
        <v>432</v>
      </c>
      <c r="K111" s="115">
        <v>431</v>
      </c>
      <c r="L111" s="115">
        <v>385</v>
      </c>
      <c r="M111" s="115">
        <v>433</v>
      </c>
      <c r="N111" s="115">
        <v>414</v>
      </c>
      <c r="O111" s="115">
        <v>331</v>
      </c>
      <c r="P111" s="115">
        <v>376</v>
      </c>
      <c r="Q111" s="115">
        <v>362</v>
      </c>
      <c r="R111" s="115">
        <v>308</v>
      </c>
      <c r="S111" s="115">
        <v>326</v>
      </c>
      <c r="T111" s="115">
        <v>314</v>
      </c>
      <c r="U111" s="115">
        <v>259</v>
      </c>
      <c r="V111" s="115">
        <v>407</v>
      </c>
      <c r="W111" s="115">
        <v>573</v>
      </c>
      <c r="X111" s="115">
        <v>159</v>
      </c>
      <c r="Y111" s="115">
        <v>327</v>
      </c>
      <c r="Z111" s="115">
        <v>266</v>
      </c>
      <c r="AA111" s="115">
        <v>279</v>
      </c>
      <c r="AB111" s="115">
        <v>252</v>
      </c>
      <c r="AC111" s="115">
        <v>252</v>
      </c>
      <c r="AD111" s="115">
        <v>257</v>
      </c>
      <c r="AE111" s="115">
        <v>332</v>
      </c>
      <c r="AF111" s="115">
        <v>316</v>
      </c>
      <c r="AG111" s="115">
        <v>290</v>
      </c>
      <c r="AH111" s="115">
        <v>327</v>
      </c>
      <c r="AI111" s="115">
        <v>309</v>
      </c>
      <c r="AJ111" s="115">
        <v>319</v>
      </c>
      <c r="AK111" s="115">
        <v>318</v>
      </c>
      <c r="AL111" s="115">
        <v>284</v>
      </c>
      <c r="AM111" s="115">
        <v>281</v>
      </c>
      <c r="AN111" s="115">
        <v>312</v>
      </c>
      <c r="AO111" s="115">
        <v>260</v>
      </c>
      <c r="AP111" s="115">
        <v>56</v>
      </c>
      <c r="AQ111" s="115">
        <v>0</v>
      </c>
      <c r="AR111" s="115">
        <v>0</v>
      </c>
      <c r="AS111" s="115">
        <v>0</v>
      </c>
      <c r="AT111" s="115">
        <v>19</v>
      </c>
      <c r="AU111" s="115">
        <v>201</v>
      </c>
      <c r="AV111" s="115">
        <v>117</v>
      </c>
      <c r="AW111" s="115">
        <v>0</v>
      </c>
    </row>
    <row r="112" spans="1:49" s="101" customFormat="1" x14ac:dyDescent="0.35">
      <c r="A112" s="575" t="s">
        <v>175</v>
      </c>
      <c r="B112" s="576" t="s">
        <v>175</v>
      </c>
      <c r="C112" s="207"/>
      <c r="D112" s="207">
        <f>D109+D105+D101+D97</f>
        <v>110078</v>
      </c>
      <c r="E112" s="207">
        <f t="shared" ref="E112:AW112" si="10">E109+E105+E101+E97</f>
        <v>110840</v>
      </c>
      <c r="F112" s="207">
        <f t="shared" si="10"/>
        <v>117249</v>
      </c>
      <c r="G112" s="207">
        <f t="shared" si="10"/>
        <v>121400</v>
      </c>
      <c r="H112" s="207">
        <f t="shared" si="10"/>
        <v>128355</v>
      </c>
      <c r="I112" s="207">
        <f t="shared" si="10"/>
        <v>125188</v>
      </c>
      <c r="J112" s="207">
        <f t="shared" si="10"/>
        <v>91316</v>
      </c>
      <c r="K112" s="207">
        <f t="shared" si="10"/>
        <v>100077</v>
      </c>
      <c r="L112" s="207">
        <f t="shared" si="10"/>
        <v>102270</v>
      </c>
      <c r="M112" s="207">
        <f t="shared" si="10"/>
        <v>110784</v>
      </c>
      <c r="N112" s="207">
        <f t="shared" si="10"/>
        <v>117428</v>
      </c>
      <c r="O112" s="207">
        <f t="shared" si="10"/>
        <v>117412</v>
      </c>
      <c r="P112" s="207">
        <f t="shared" si="10"/>
        <v>103277</v>
      </c>
      <c r="Q112" s="207">
        <f t="shared" si="10"/>
        <v>107927</v>
      </c>
      <c r="R112" s="207">
        <f t="shared" si="10"/>
        <v>111468</v>
      </c>
      <c r="S112" s="207">
        <f t="shared" si="10"/>
        <v>111100</v>
      </c>
      <c r="T112" s="207">
        <f t="shared" si="10"/>
        <v>117562</v>
      </c>
      <c r="U112" s="207">
        <f t="shared" si="10"/>
        <v>118589</v>
      </c>
      <c r="V112" s="207">
        <f t="shared" si="10"/>
        <v>98175</v>
      </c>
      <c r="W112" s="207">
        <f t="shared" si="10"/>
        <v>108448</v>
      </c>
      <c r="X112" s="207">
        <f t="shared" si="10"/>
        <v>106669</v>
      </c>
      <c r="Y112" s="207">
        <f t="shared" si="10"/>
        <v>108678</v>
      </c>
      <c r="Z112" s="207">
        <f t="shared" si="10"/>
        <v>108850</v>
      </c>
      <c r="AA112" s="207">
        <f t="shared" si="10"/>
        <v>107491</v>
      </c>
      <c r="AB112" s="207">
        <f t="shared" si="10"/>
        <v>91652</v>
      </c>
      <c r="AC112" s="207">
        <f t="shared" si="10"/>
        <v>98060</v>
      </c>
      <c r="AD112" s="207">
        <f t="shared" si="10"/>
        <v>104157</v>
      </c>
      <c r="AE112" s="207">
        <f t="shared" si="10"/>
        <v>106332</v>
      </c>
      <c r="AF112" s="207">
        <f t="shared" si="10"/>
        <v>108004</v>
      </c>
      <c r="AG112" s="207">
        <f t="shared" si="10"/>
        <v>107280</v>
      </c>
      <c r="AH112" s="207">
        <f t="shared" si="10"/>
        <v>91399</v>
      </c>
      <c r="AI112" s="207">
        <f t="shared" si="10"/>
        <v>94731</v>
      </c>
      <c r="AJ112" s="207">
        <f t="shared" si="10"/>
        <v>96605</v>
      </c>
      <c r="AK112" s="207">
        <f t="shared" si="10"/>
        <v>102161</v>
      </c>
      <c r="AL112" s="207">
        <f t="shared" si="10"/>
        <v>103404</v>
      </c>
      <c r="AM112" s="207">
        <f t="shared" si="10"/>
        <v>99023</v>
      </c>
      <c r="AN112" s="207">
        <f t="shared" si="10"/>
        <v>89806</v>
      </c>
      <c r="AO112" s="207">
        <f t="shared" si="10"/>
        <v>97873</v>
      </c>
      <c r="AP112" s="207">
        <f t="shared" si="10"/>
        <v>103930</v>
      </c>
      <c r="AQ112" s="207">
        <f t="shared" si="10"/>
        <v>15</v>
      </c>
      <c r="AR112" s="207">
        <f t="shared" si="10"/>
        <v>0</v>
      </c>
      <c r="AS112" s="207">
        <f t="shared" si="10"/>
        <v>0</v>
      </c>
      <c r="AT112" s="207">
        <f t="shared" si="10"/>
        <v>16967</v>
      </c>
      <c r="AU112" s="207">
        <f t="shared" si="10"/>
        <v>35502</v>
      </c>
      <c r="AV112" s="207">
        <f t="shared" si="10"/>
        <v>43064</v>
      </c>
      <c r="AW112" s="248">
        <f t="shared" si="10"/>
        <v>42992</v>
      </c>
    </row>
    <row r="113" spans="1:1" x14ac:dyDescent="0.35">
      <c r="A113" s="11"/>
    </row>
    <row r="114" spans="1:1" x14ac:dyDescent="0.35">
      <c r="A114" s="11"/>
    </row>
  </sheetData>
  <mergeCells count="3">
    <mergeCell ref="A14:A16"/>
    <mergeCell ref="A92:B92"/>
    <mergeCell ref="A112:B112"/>
  </mergeCell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0712D-EE0E-4273-809E-47569E116315}">
  <dimension ref="A1:AX114"/>
  <sheetViews>
    <sheetView topLeftCell="A58" zoomScaleNormal="100" workbookViewId="0">
      <selection activeCell="AW85" sqref="D85:AW91"/>
    </sheetView>
  </sheetViews>
  <sheetFormatPr defaultColWidth="8.90625" defaultRowHeight="14.5" x14ac:dyDescent="0.35"/>
  <cols>
    <col min="1" max="1" width="55.54296875" bestFit="1" customWidth="1"/>
    <col min="2" max="2" width="60.54296875" customWidth="1"/>
    <col min="3" max="3" width="35.453125" customWidth="1"/>
    <col min="4" max="49" width="12.08984375" customWidth="1"/>
  </cols>
  <sheetData>
    <row r="1" spans="1:50" ht="26" x14ac:dyDescent="0.6">
      <c r="A1" s="26" t="s">
        <v>0</v>
      </c>
    </row>
    <row r="2" spans="1:50" ht="21" x14ac:dyDescent="0.5">
      <c r="A2" s="66" t="s">
        <v>344</v>
      </c>
      <c r="B2" s="66" t="s">
        <v>405</v>
      </c>
      <c r="C2" s="66"/>
    </row>
    <row r="3" spans="1:50" x14ac:dyDescent="0.35">
      <c r="B3" s="111" t="s">
        <v>155</v>
      </c>
    </row>
    <row r="4" spans="1:50" x14ac:dyDescent="0.35">
      <c r="A4" s="73" t="s">
        <v>346</v>
      </c>
    </row>
    <row r="5" spans="1:50" x14ac:dyDescent="0.35">
      <c r="A5" s="73"/>
    </row>
    <row r="6" spans="1:50" x14ac:dyDescent="0.35">
      <c r="A6" s="51" t="s">
        <v>152</v>
      </c>
    </row>
    <row r="8" spans="1:50" x14ac:dyDescent="0.35">
      <c r="A8" s="5"/>
      <c r="B8" s="6"/>
      <c r="C8" s="456" t="s">
        <v>153</v>
      </c>
      <c r="D8" s="14">
        <v>42736</v>
      </c>
      <c r="E8" s="14">
        <v>42767</v>
      </c>
      <c r="F8" s="14">
        <v>42795</v>
      </c>
      <c r="G8" s="14">
        <v>42826</v>
      </c>
      <c r="H8" s="14">
        <v>42856</v>
      </c>
      <c r="I8" s="14">
        <v>42887</v>
      </c>
      <c r="J8" s="14">
        <v>42917</v>
      </c>
      <c r="K8" s="14">
        <v>42948</v>
      </c>
      <c r="L8" s="14">
        <v>42979</v>
      </c>
      <c r="M8" s="14">
        <v>43009</v>
      </c>
      <c r="N8" s="14">
        <v>43040</v>
      </c>
      <c r="O8" s="14">
        <v>43070</v>
      </c>
      <c r="P8" s="14">
        <v>43101</v>
      </c>
      <c r="Q8" s="14">
        <v>43132</v>
      </c>
      <c r="R8" s="14">
        <v>43160</v>
      </c>
      <c r="S8" s="14">
        <v>43191</v>
      </c>
      <c r="T8" s="14">
        <v>43221</v>
      </c>
      <c r="U8" s="14">
        <v>43252</v>
      </c>
      <c r="V8" s="14">
        <v>43282</v>
      </c>
      <c r="W8" s="14">
        <v>43313</v>
      </c>
      <c r="X8" s="14">
        <v>43344</v>
      </c>
      <c r="Y8" s="14">
        <v>43374</v>
      </c>
      <c r="Z8" s="14">
        <v>43405</v>
      </c>
      <c r="AA8" s="14">
        <v>43435</v>
      </c>
      <c r="AB8" s="14">
        <v>43466</v>
      </c>
      <c r="AC8" s="14">
        <v>43497</v>
      </c>
      <c r="AD8" s="14">
        <v>43525</v>
      </c>
      <c r="AE8" s="14">
        <v>43556</v>
      </c>
      <c r="AF8" s="14">
        <v>43586</v>
      </c>
      <c r="AG8" s="14">
        <v>43617</v>
      </c>
      <c r="AH8" s="14">
        <v>43647</v>
      </c>
      <c r="AI8" s="14">
        <v>43678</v>
      </c>
      <c r="AJ8" s="14">
        <v>43709</v>
      </c>
      <c r="AK8" s="14">
        <v>43739</v>
      </c>
      <c r="AL8" s="14">
        <v>43770</v>
      </c>
      <c r="AM8" s="14">
        <v>43800</v>
      </c>
      <c r="AN8" s="14">
        <v>43831</v>
      </c>
      <c r="AO8" s="14">
        <v>43862</v>
      </c>
      <c r="AP8" s="14">
        <v>43891</v>
      </c>
      <c r="AQ8" s="14">
        <v>43922</v>
      </c>
      <c r="AR8" s="14">
        <v>43952</v>
      </c>
      <c r="AS8" s="14">
        <v>43983</v>
      </c>
      <c r="AT8" s="14">
        <v>44013</v>
      </c>
      <c r="AU8" s="14">
        <v>44044</v>
      </c>
      <c r="AV8" s="14">
        <v>44075</v>
      </c>
      <c r="AW8" s="14">
        <v>44105</v>
      </c>
    </row>
    <row r="9" spans="1:50" x14ac:dyDescent="0.35">
      <c r="A9" s="86" t="s">
        <v>154</v>
      </c>
      <c r="B9" s="8" t="s">
        <v>347</v>
      </c>
      <c r="C9" s="22">
        <f>AVERAGE(D9:AW9)</f>
        <v>16037.08695652174</v>
      </c>
      <c r="D9" s="22">
        <v>15919</v>
      </c>
      <c r="E9" s="22">
        <v>15843</v>
      </c>
      <c r="F9" s="22">
        <v>15875</v>
      </c>
      <c r="G9" s="22">
        <v>15837</v>
      </c>
      <c r="H9" s="22">
        <v>15838</v>
      </c>
      <c r="I9" s="22">
        <v>15746</v>
      </c>
      <c r="J9" s="22">
        <v>15625</v>
      </c>
      <c r="K9" s="22">
        <v>15615</v>
      </c>
      <c r="L9" s="22">
        <v>15649</v>
      </c>
      <c r="M9" s="22">
        <v>15764</v>
      </c>
      <c r="N9" s="22">
        <v>15946</v>
      </c>
      <c r="O9" s="22">
        <v>16069</v>
      </c>
      <c r="P9" s="22">
        <v>16147</v>
      </c>
      <c r="Q9" s="22">
        <v>16118</v>
      </c>
      <c r="R9" s="22">
        <v>16061</v>
      </c>
      <c r="S9" s="22">
        <v>16023</v>
      </c>
      <c r="T9" s="22">
        <v>15992</v>
      </c>
      <c r="U9" s="22">
        <v>16015</v>
      </c>
      <c r="V9" s="22">
        <v>16001</v>
      </c>
      <c r="W9" s="22">
        <v>16097</v>
      </c>
      <c r="X9" s="22">
        <v>16044</v>
      </c>
      <c r="Y9" s="22">
        <v>16055</v>
      </c>
      <c r="Z9" s="22">
        <v>16039</v>
      </c>
      <c r="AA9" s="22">
        <v>15998</v>
      </c>
      <c r="AB9" s="22">
        <v>16090</v>
      </c>
      <c r="AC9" s="22">
        <v>16111</v>
      </c>
      <c r="AD9" s="22">
        <v>16106</v>
      </c>
      <c r="AE9" s="22">
        <v>16042</v>
      </c>
      <c r="AF9" s="22">
        <v>16048</v>
      </c>
      <c r="AG9" s="22">
        <v>16039</v>
      </c>
      <c r="AH9" s="22">
        <v>16003</v>
      </c>
      <c r="AI9" s="22">
        <v>15923</v>
      </c>
      <c r="AJ9" s="22">
        <v>15917</v>
      </c>
      <c r="AK9" s="22">
        <v>15899</v>
      </c>
      <c r="AL9" s="22">
        <v>15865</v>
      </c>
      <c r="AM9" s="22">
        <v>15795</v>
      </c>
      <c r="AN9" s="22">
        <v>15869</v>
      </c>
      <c r="AO9" s="22">
        <v>15850</v>
      </c>
      <c r="AP9" s="22">
        <v>15794</v>
      </c>
      <c r="AQ9" s="22">
        <v>15987</v>
      </c>
      <c r="AR9" s="22">
        <v>16200</v>
      </c>
      <c r="AS9" s="22">
        <v>16373</v>
      </c>
      <c r="AT9" s="22">
        <v>16540</v>
      </c>
      <c r="AU9" s="22">
        <v>16778</v>
      </c>
      <c r="AV9" s="22">
        <v>16986</v>
      </c>
      <c r="AW9" s="22">
        <v>17175</v>
      </c>
    </row>
    <row r="10" spans="1:50" x14ac:dyDescent="0.35">
      <c r="A10" s="19"/>
      <c r="B10" s="19"/>
      <c r="C10" s="19"/>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row>
    <row r="11" spans="1:50" x14ac:dyDescent="0.35">
      <c r="A11" s="51" t="s">
        <v>348</v>
      </c>
      <c r="B11" s="19"/>
      <c r="C11" s="19"/>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row>
    <row r="12" spans="1:50" x14ac:dyDescent="0.35">
      <c r="A12" s="19"/>
      <c r="B12" s="19"/>
      <c r="C12" s="19"/>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row>
    <row r="13" spans="1:50" x14ac:dyDescent="0.35">
      <c r="A13" s="24"/>
      <c r="B13" s="6"/>
      <c r="C13" s="456" t="s">
        <v>153</v>
      </c>
      <c r="D13" s="14">
        <v>42736</v>
      </c>
      <c r="E13" s="14">
        <v>42767</v>
      </c>
      <c r="F13" s="14">
        <v>42795</v>
      </c>
      <c r="G13" s="14">
        <v>42826</v>
      </c>
      <c r="H13" s="14">
        <v>42856</v>
      </c>
      <c r="I13" s="14">
        <v>42887</v>
      </c>
      <c r="J13" s="14">
        <v>42917</v>
      </c>
      <c r="K13" s="14">
        <v>42948</v>
      </c>
      <c r="L13" s="14">
        <v>42979</v>
      </c>
      <c r="M13" s="14">
        <v>43009</v>
      </c>
      <c r="N13" s="14">
        <v>43040</v>
      </c>
      <c r="O13" s="14">
        <v>43070</v>
      </c>
      <c r="P13" s="14">
        <v>43101</v>
      </c>
      <c r="Q13" s="14">
        <v>43132</v>
      </c>
      <c r="R13" s="14">
        <v>43160</v>
      </c>
      <c r="S13" s="14">
        <v>43191</v>
      </c>
      <c r="T13" s="14">
        <v>43221</v>
      </c>
      <c r="U13" s="14">
        <v>43252</v>
      </c>
      <c r="V13" s="14">
        <v>43282</v>
      </c>
      <c r="W13" s="14">
        <v>43313</v>
      </c>
      <c r="X13" s="14">
        <v>43344</v>
      </c>
      <c r="Y13" s="14">
        <v>43374</v>
      </c>
      <c r="Z13" s="14">
        <v>43405</v>
      </c>
      <c r="AA13" s="14">
        <v>43435</v>
      </c>
      <c r="AB13" s="14">
        <v>43466</v>
      </c>
      <c r="AC13" s="14">
        <v>43497</v>
      </c>
      <c r="AD13" s="14">
        <v>43525</v>
      </c>
      <c r="AE13" s="14">
        <v>43556</v>
      </c>
      <c r="AF13" s="14">
        <v>43586</v>
      </c>
      <c r="AG13" s="14">
        <v>43617</v>
      </c>
      <c r="AH13" s="14">
        <v>43647</v>
      </c>
      <c r="AI13" s="14">
        <v>43678</v>
      </c>
      <c r="AJ13" s="14">
        <v>43709</v>
      </c>
      <c r="AK13" s="14">
        <v>43739</v>
      </c>
      <c r="AL13" s="14">
        <v>43770</v>
      </c>
      <c r="AM13" s="14">
        <v>43800</v>
      </c>
      <c r="AN13" s="14">
        <v>43831</v>
      </c>
      <c r="AO13" s="14">
        <v>43862</v>
      </c>
      <c r="AP13" s="14">
        <v>43891</v>
      </c>
      <c r="AQ13" s="15">
        <v>43922</v>
      </c>
      <c r="AR13" s="15">
        <v>43952</v>
      </c>
      <c r="AS13" s="15">
        <v>43983</v>
      </c>
      <c r="AT13" s="15">
        <v>44013</v>
      </c>
      <c r="AU13" s="15">
        <v>44044</v>
      </c>
      <c r="AV13" s="15">
        <v>44075</v>
      </c>
      <c r="AW13" s="15">
        <v>44105</v>
      </c>
      <c r="AX13" s="51"/>
    </row>
    <row r="14" spans="1:50" x14ac:dyDescent="0.35">
      <c r="A14" s="570" t="s">
        <v>117</v>
      </c>
      <c r="B14" s="3" t="s">
        <v>349</v>
      </c>
      <c r="C14" s="145">
        <f>AVERAGE(D14:AW14)</f>
        <v>436860.7332608694</v>
      </c>
      <c r="D14" s="145">
        <f t="shared" ref="D14:AW14" si="0">D92+D21+D112</f>
        <v>436742.28</v>
      </c>
      <c r="E14" s="145">
        <f t="shared" si="0"/>
        <v>399556.62</v>
      </c>
      <c r="F14" s="145">
        <f t="shared" si="0"/>
        <v>417356.87</v>
      </c>
      <c r="G14" s="145">
        <f t="shared" si="0"/>
        <v>397678.49</v>
      </c>
      <c r="H14" s="145">
        <f t="shared" si="0"/>
        <v>411017.77</v>
      </c>
      <c r="I14" s="145">
        <f t="shared" si="0"/>
        <v>409686.63</v>
      </c>
      <c r="J14" s="145">
        <f t="shared" si="0"/>
        <v>387164.38</v>
      </c>
      <c r="K14" s="145">
        <f t="shared" si="0"/>
        <v>471422.51</v>
      </c>
      <c r="L14" s="145">
        <f t="shared" si="0"/>
        <v>416934.08</v>
      </c>
      <c r="M14" s="145">
        <f t="shared" si="0"/>
        <v>457027.69</v>
      </c>
      <c r="N14" s="145">
        <f t="shared" si="0"/>
        <v>416106.81</v>
      </c>
      <c r="O14" s="145">
        <f t="shared" si="0"/>
        <v>394169.4</v>
      </c>
      <c r="P14" s="145">
        <f t="shared" si="0"/>
        <v>490302.31</v>
      </c>
      <c r="Q14" s="145">
        <f t="shared" si="0"/>
        <v>462558.43</v>
      </c>
      <c r="R14" s="145">
        <f t="shared" si="0"/>
        <v>475910.93</v>
      </c>
      <c r="S14" s="145">
        <f t="shared" si="0"/>
        <v>483793.48</v>
      </c>
      <c r="T14" s="145">
        <f t="shared" si="0"/>
        <v>535073.72</v>
      </c>
      <c r="U14" s="145">
        <f t="shared" si="0"/>
        <v>512802.74</v>
      </c>
      <c r="V14" s="145">
        <f t="shared" si="0"/>
        <v>470727.08</v>
      </c>
      <c r="W14" s="145">
        <f t="shared" si="0"/>
        <v>516325.83</v>
      </c>
      <c r="X14" s="145">
        <f t="shared" si="0"/>
        <v>440657.83</v>
      </c>
      <c r="Y14" s="145">
        <f t="shared" si="0"/>
        <v>487245.79</v>
      </c>
      <c r="Z14" s="145">
        <f t="shared" si="0"/>
        <v>456805.13</v>
      </c>
      <c r="AA14" s="145">
        <f t="shared" si="0"/>
        <v>442126.26</v>
      </c>
      <c r="AB14" s="145">
        <f t="shared" si="0"/>
        <v>459767.76</v>
      </c>
      <c r="AC14" s="145">
        <f t="shared" si="0"/>
        <v>420864.78</v>
      </c>
      <c r="AD14" s="145">
        <f t="shared" si="0"/>
        <v>470664.82</v>
      </c>
      <c r="AE14" s="145">
        <f t="shared" si="0"/>
        <v>455112.45</v>
      </c>
      <c r="AF14" s="145">
        <f t="shared" si="0"/>
        <v>472627.97</v>
      </c>
      <c r="AG14" s="145">
        <f t="shared" si="0"/>
        <v>473997.39</v>
      </c>
      <c r="AH14" s="145">
        <f t="shared" si="0"/>
        <v>477898.97</v>
      </c>
      <c r="AI14" s="145">
        <f t="shared" si="0"/>
        <v>488764.84</v>
      </c>
      <c r="AJ14" s="145">
        <f t="shared" si="0"/>
        <v>445697.84</v>
      </c>
      <c r="AK14" s="145">
        <f t="shared" si="0"/>
        <v>480672.84</v>
      </c>
      <c r="AL14" s="145">
        <f t="shared" si="0"/>
        <v>450513.11</v>
      </c>
      <c r="AM14" s="145">
        <f t="shared" si="0"/>
        <v>460158.82</v>
      </c>
      <c r="AN14" s="145">
        <f t="shared" si="0"/>
        <v>516513.72</v>
      </c>
      <c r="AO14" s="145">
        <f t="shared" si="0"/>
        <v>479680.88</v>
      </c>
      <c r="AP14" s="145">
        <f t="shared" si="0"/>
        <v>436585.6</v>
      </c>
      <c r="AQ14" s="145">
        <f t="shared" si="0"/>
        <v>298280.84999999998</v>
      </c>
      <c r="AR14" s="145">
        <f t="shared" si="0"/>
        <v>290236.46999999997</v>
      </c>
      <c r="AS14" s="145">
        <f t="shared" si="0"/>
        <v>309454.40000000002</v>
      </c>
      <c r="AT14" s="145">
        <f t="shared" si="0"/>
        <v>315994.7</v>
      </c>
      <c r="AU14" s="145">
        <f t="shared" si="0"/>
        <v>348063.7</v>
      </c>
      <c r="AV14" s="145">
        <f t="shared" si="0"/>
        <v>367399.63</v>
      </c>
      <c r="AW14" s="145">
        <f t="shared" si="0"/>
        <v>387449.13</v>
      </c>
      <c r="AX14" s="42"/>
    </row>
    <row r="15" spans="1:50" s="96" customFormat="1" x14ac:dyDescent="0.35">
      <c r="A15" s="571"/>
      <c r="B15" s="92" t="s">
        <v>350</v>
      </c>
      <c r="C15" s="202">
        <f>AVERAGE(D15:AW15)</f>
        <v>27.274596163331136</v>
      </c>
      <c r="D15" s="202">
        <f t="shared" ref="D15:AW15" si="1">D14/D9</f>
        <v>27.435283623343178</v>
      </c>
      <c r="E15" s="202">
        <f t="shared" si="1"/>
        <v>25.219757621662563</v>
      </c>
      <c r="F15" s="202">
        <f t="shared" si="1"/>
        <v>26.290196535433072</v>
      </c>
      <c r="G15" s="202">
        <f t="shared" si="1"/>
        <v>25.110721096167204</v>
      </c>
      <c r="H15" s="202">
        <f t="shared" si="1"/>
        <v>25.951368228311658</v>
      </c>
      <c r="I15" s="202">
        <f t="shared" si="1"/>
        <v>26.018457386002794</v>
      </c>
      <c r="J15" s="202">
        <f t="shared" si="1"/>
        <v>24.778520320000002</v>
      </c>
      <c r="K15" s="202">
        <f t="shared" si="1"/>
        <v>30.19036247198207</v>
      </c>
      <c r="L15" s="202">
        <f t="shared" si="1"/>
        <v>26.64285769058726</v>
      </c>
      <c r="M15" s="202">
        <f t="shared" si="1"/>
        <v>28.991860568383657</v>
      </c>
      <c r="N15" s="202">
        <f t="shared" si="1"/>
        <v>26.094745390693589</v>
      </c>
      <c r="O15" s="202">
        <f t="shared" si="1"/>
        <v>24.529802725745224</v>
      </c>
      <c r="P15" s="202">
        <f t="shared" si="1"/>
        <v>30.364916702793089</v>
      </c>
      <c r="Q15" s="202">
        <f t="shared" si="1"/>
        <v>28.698252264548952</v>
      </c>
      <c r="R15" s="202">
        <f t="shared" si="1"/>
        <v>29.631463171658055</v>
      </c>
      <c r="S15" s="202">
        <f t="shared" si="1"/>
        <v>30.193689071959056</v>
      </c>
      <c r="T15" s="202">
        <f t="shared" si="1"/>
        <v>33.458836918459227</v>
      </c>
      <c r="U15" s="202">
        <f t="shared" si="1"/>
        <v>32.020152357165159</v>
      </c>
      <c r="V15" s="202">
        <f t="shared" si="1"/>
        <v>29.418603837260171</v>
      </c>
      <c r="W15" s="202">
        <f t="shared" si="1"/>
        <v>32.075904205752629</v>
      </c>
      <c r="X15" s="202">
        <f t="shared" si="1"/>
        <v>27.465584018947894</v>
      </c>
      <c r="Y15" s="202">
        <f t="shared" si="1"/>
        <v>30.34853877296792</v>
      </c>
      <c r="Z15" s="202">
        <f t="shared" si="1"/>
        <v>28.480898435064532</v>
      </c>
      <c r="AA15" s="202">
        <f t="shared" si="1"/>
        <v>27.636345793224155</v>
      </c>
      <c r="AB15" s="202">
        <f t="shared" si="1"/>
        <v>28.57475201988813</v>
      </c>
      <c r="AC15" s="202">
        <f t="shared" si="1"/>
        <v>26.122821674632242</v>
      </c>
      <c r="AD15" s="202">
        <f t="shared" si="1"/>
        <v>29.222949211473985</v>
      </c>
      <c r="AE15" s="202">
        <f t="shared" si="1"/>
        <v>28.370056726094003</v>
      </c>
      <c r="AF15" s="202">
        <f t="shared" si="1"/>
        <v>29.450895438683947</v>
      </c>
      <c r="AG15" s="202">
        <f t="shared" si="1"/>
        <v>29.552801920319222</v>
      </c>
      <c r="AH15" s="202">
        <f t="shared" si="1"/>
        <v>29.863086296319437</v>
      </c>
      <c r="AI15" s="202">
        <f t="shared" si="1"/>
        <v>30.695524712679774</v>
      </c>
      <c r="AJ15" s="202">
        <f t="shared" si="1"/>
        <v>28.001372117861408</v>
      </c>
      <c r="AK15" s="202">
        <f t="shared" si="1"/>
        <v>30.232897666519907</v>
      </c>
      <c r="AL15" s="202">
        <f t="shared" si="1"/>
        <v>28.396666246454458</v>
      </c>
      <c r="AM15" s="202">
        <f t="shared" si="1"/>
        <v>29.133195314973094</v>
      </c>
      <c r="AN15" s="202">
        <f t="shared" si="1"/>
        <v>32.548599155586359</v>
      </c>
      <c r="AO15" s="202">
        <f t="shared" si="1"/>
        <v>30.263777917981074</v>
      </c>
      <c r="AP15" s="202">
        <f t="shared" si="1"/>
        <v>27.642497150816766</v>
      </c>
      <c r="AQ15" s="145">
        <f t="shared" si="1"/>
        <v>18.65771251641959</v>
      </c>
      <c r="AR15" s="145">
        <f t="shared" si="1"/>
        <v>17.915831481481479</v>
      </c>
      <c r="AS15" s="145">
        <f t="shared" si="1"/>
        <v>18.900287057961279</v>
      </c>
      <c r="AT15" s="145">
        <f t="shared" si="1"/>
        <v>19.104879081015721</v>
      </c>
      <c r="AU15" s="145">
        <f t="shared" si="1"/>
        <v>20.745243771605676</v>
      </c>
      <c r="AV15" s="145">
        <f t="shared" si="1"/>
        <v>21.629555516307548</v>
      </c>
      <c r="AW15" s="145">
        <f t="shared" si="1"/>
        <v>22.558901310043669</v>
      </c>
      <c r="AX15" s="95"/>
    </row>
    <row r="16" spans="1:50" x14ac:dyDescent="0.35">
      <c r="A16" s="572"/>
      <c r="B16" s="8" t="s">
        <v>351</v>
      </c>
      <c r="C16" s="196">
        <f>AVERAGE(D16:AW16)</f>
        <v>591.17307901693027</v>
      </c>
      <c r="D16" s="196">
        <f>(D21+D92)/D25</f>
        <v>504.00264194669762</v>
      </c>
      <c r="E16" s="196">
        <f t="shared" ref="E16:AW16" si="2">(E21+E92)/E25</f>
        <v>511.55349614395885</v>
      </c>
      <c r="F16" s="196">
        <f t="shared" si="2"/>
        <v>547.22219736842101</v>
      </c>
      <c r="G16" s="196">
        <f t="shared" si="2"/>
        <v>522.00064558629776</v>
      </c>
      <c r="H16" s="196">
        <f t="shared" si="2"/>
        <v>526.02798200514144</v>
      </c>
      <c r="I16" s="196">
        <f t="shared" si="2"/>
        <v>528.71843264248707</v>
      </c>
      <c r="J16" s="196">
        <f t="shared" si="2"/>
        <v>537.36631432545198</v>
      </c>
      <c r="K16" s="196">
        <f t="shared" si="2"/>
        <v>588.87423028785986</v>
      </c>
      <c r="L16" s="196">
        <f t="shared" si="2"/>
        <v>544.46345549738226</v>
      </c>
      <c r="M16" s="196">
        <f t="shared" si="2"/>
        <v>560.87046740467406</v>
      </c>
      <c r="N16" s="196">
        <f t="shared" si="2"/>
        <v>498.20745498199278</v>
      </c>
      <c r="O16" s="196">
        <f t="shared" si="2"/>
        <v>504.03769230769234</v>
      </c>
      <c r="P16" s="196">
        <f t="shared" si="2"/>
        <v>562.77047126436776</v>
      </c>
      <c r="Q16" s="196">
        <f t="shared" si="2"/>
        <v>552.22300239234448</v>
      </c>
      <c r="R16" s="196">
        <f t="shared" si="2"/>
        <v>589.26418114143917</v>
      </c>
      <c r="S16" s="196">
        <f t="shared" si="2"/>
        <v>609.35540404040398</v>
      </c>
      <c r="T16" s="196">
        <f t="shared" si="2"/>
        <v>630.98316037735844</v>
      </c>
      <c r="U16" s="196">
        <f t="shared" si="2"/>
        <v>629.9787960687961</v>
      </c>
      <c r="V16" s="196">
        <f t="shared" si="2"/>
        <v>609.75010362694297</v>
      </c>
      <c r="W16" s="196">
        <f t="shared" si="2"/>
        <v>616.14060859188544</v>
      </c>
      <c r="X16" s="196">
        <f t="shared" si="2"/>
        <v>548.76442092154423</v>
      </c>
      <c r="Y16" s="196">
        <f t="shared" si="2"/>
        <v>588.46109903381637</v>
      </c>
      <c r="Z16" s="196">
        <f t="shared" si="2"/>
        <v>568.8731382316314</v>
      </c>
      <c r="AA16" s="196">
        <f t="shared" si="2"/>
        <v>551.96786516853933</v>
      </c>
      <c r="AB16" s="196">
        <f t="shared" si="2"/>
        <v>539.00089097303635</v>
      </c>
      <c r="AC16" s="196">
        <f t="shared" si="2"/>
        <v>536.81732142857152</v>
      </c>
      <c r="AD16" s="196">
        <f t="shared" si="2"/>
        <v>578.92351783517836</v>
      </c>
      <c r="AE16" s="196">
        <f t="shared" si="2"/>
        <v>555.01518292682931</v>
      </c>
      <c r="AF16" s="196">
        <f t="shared" si="2"/>
        <v>562.65234523809522</v>
      </c>
      <c r="AG16" s="196">
        <f t="shared" si="2"/>
        <v>584.46040690505549</v>
      </c>
      <c r="AH16" s="196">
        <f t="shared" si="2"/>
        <v>587.09947174447166</v>
      </c>
      <c r="AI16" s="196">
        <f t="shared" si="2"/>
        <v>594.60442822384437</v>
      </c>
      <c r="AJ16" s="196">
        <f t="shared" si="2"/>
        <v>567.04559796437661</v>
      </c>
      <c r="AK16" s="196">
        <f t="shared" si="2"/>
        <v>622.63321243523319</v>
      </c>
      <c r="AL16" s="196">
        <f t="shared" si="2"/>
        <v>626.58290681502081</v>
      </c>
      <c r="AM16" s="196">
        <f t="shared" si="2"/>
        <v>616.83487935656842</v>
      </c>
      <c r="AN16" s="196">
        <f t="shared" si="2"/>
        <v>607.66319999999996</v>
      </c>
      <c r="AO16" s="196">
        <f t="shared" si="2"/>
        <v>631.1590526315789</v>
      </c>
      <c r="AP16" s="196">
        <f t="shared" si="2"/>
        <v>649.68095238095236</v>
      </c>
      <c r="AQ16" s="196">
        <f t="shared" si="2"/>
        <v>962.19629032258058</v>
      </c>
      <c r="AR16" s="196">
        <f t="shared" si="2"/>
        <v>846.17046647230313</v>
      </c>
      <c r="AS16" s="196">
        <f t="shared" si="2"/>
        <v>704.90751708428252</v>
      </c>
      <c r="AT16" s="196">
        <f t="shared" si="2"/>
        <v>586.26103896103893</v>
      </c>
      <c r="AU16" s="196">
        <f t="shared" si="2"/>
        <v>579.14093178036603</v>
      </c>
      <c r="AV16" s="196">
        <f t="shared" si="2"/>
        <v>600.32619281045754</v>
      </c>
      <c r="AW16" s="196">
        <f t="shared" si="2"/>
        <v>622.90856913183279</v>
      </c>
      <c r="AX16" s="42"/>
    </row>
    <row r="17" spans="1:50" x14ac:dyDescent="0.35">
      <c r="A17" s="97"/>
      <c r="B17" s="19"/>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42"/>
    </row>
    <row r="18" spans="1:50" x14ac:dyDescent="0.35">
      <c r="A18" s="99" t="s">
        <v>352</v>
      </c>
      <c r="B18" s="19"/>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42"/>
    </row>
    <row r="19" spans="1:50" ht="15" thickBot="1" x14ac:dyDescent="0.4"/>
    <row r="20" spans="1:50" s="2" customFormat="1" x14ac:dyDescent="0.35">
      <c r="A20" s="91" t="s">
        <v>353</v>
      </c>
      <c r="B20" s="33" t="s">
        <v>354</v>
      </c>
      <c r="C20" s="456" t="s">
        <v>153</v>
      </c>
      <c r="D20" s="14">
        <v>42736</v>
      </c>
      <c r="E20" s="14">
        <v>42767</v>
      </c>
      <c r="F20" s="14">
        <v>42795</v>
      </c>
      <c r="G20" s="14">
        <v>42826</v>
      </c>
      <c r="H20" s="14">
        <v>42856</v>
      </c>
      <c r="I20" s="14">
        <v>42887</v>
      </c>
      <c r="J20" s="14">
        <v>42917</v>
      </c>
      <c r="K20" s="14">
        <v>42948</v>
      </c>
      <c r="L20" s="14">
        <v>42979</v>
      </c>
      <c r="M20" s="14">
        <v>43009</v>
      </c>
      <c r="N20" s="14">
        <v>43040</v>
      </c>
      <c r="O20" s="14">
        <v>43070</v>
      </c>
      <c r="P20" s="14">
        <v>43101</v>
      </c>
      <c r="Q20" s="14">
        <v>43132</v>
      </c>
      <c r="R20" s="14">
        <v>43160</v>
      </c>
      <c r="S20" s="14">
        <v>43191</v>
      </c>
      <c r="T20" s="14">
        <v>43221</v>
      </c>
      <c r="U20" s="14">
        <v>43252</v>
      </c>
      <c r="V20" s="14">
        <v>43282</v>
      </c>
      <c r="W20" s="14">
        <v>43313</v>
      </c>
      <c r="X20" s="14">
        <v>43344</v>
      </c>
      <c r="Y20" s="14">
        <v>43374</v>
      </c>
      <c r="Z20" s="14">
        <v>43405</v>
      </c>
      <c r="AA20" s="14">
        <v>43435</v>
      </c>
      <c r="AB20" s="14">
        <v>43466</v>
      </c>
      <c r="AC20" s="14">
        <v>43497</v>
      </c>
      <c r="AD20" s="14">
        <v>43525</v>
      </c>
      <c r="AE20" s="14">
        <v>43556</v>
      </c>
      <c r="AF20" s="14">
        <v>43586</v>
      </c>
      <c r="AG20" s="14">
        <v>43617</v>
      </c>
      <c r="AH20" s="14">
        <v>43647</v>
      </c>
      <c r="AI20" s="14">
        <v>43678</v>
      </c>
      <c r="AJ20" s="14">
        <v>43709</v>
      </c>
      <c r="AK20" s="14">
        <v>43739</v>
      </c>
      <c r="AL20" s="14">
        <v>43770</v>
      </c>
      <c r="AM20" s="14">
        <v>43800</v>
      </c>
      <c r="AN20" s="14">
        <v>43831</v>
      </c>
      <c r="AO20" s="14">
        <v>43862</v>
      </c>
      <c r="AP20" s="14">
        <v>43891</v>
      </c>
      <c r="AQ20" s="14">
        <v>43922</v>
      </c>
      <c r="AR20" s="14">
        <v>43952</v>
      </c>
      <c r="AS20" s="14">
        <v>43983</v>
      </c>
      <c r="AT20" s="14">
        <v>44013</v>
      </c>
      <c r="AU20" s="14">
        <v>44044</v>
      </c>
      <c r="AV20" s="14">
        <v>44075</v>
      </c>
      <c r="AW20" s="15">
        <v>44105</v>
      </c>
    </row>
    <row r="21" spans="1:50" s="88" customFormat="1" x14ac:dyDescent="0.35">
      <c r="A21" s="423" t="s">
        <v>134</v>
      </c>
      <c r="B21" s="87" t="s">
        <v>162</v>
      </c>
      <c r="C21" s="193">
        <f>AVERAGE(D21:AW21)</f>
        <v>435202.73913043475</v>
      </c>
      <c r="D21" s="193">
        <v>430628</v>
      </c>
      <c r="E21" s="193">
        <v>395363</v>
      </c>
      <c r="F21" s="193">
        <v>412765</v>
      </c>
      <c r="G21" s="193">
        <v>392518</v>
      </c>
      <c r="H21" s="193">
        <v>404487</v>
      </c>
      <c r="I21" s="193">
        <v>403894</v>
      </c>
      <c r="J21" s="193">
        <v>384808</v>
      </c>
      <c r="K21" s="193">
        <v>468743</v>
      </c>
      <c r="L21" s="193">
        <v>414030</v>
      </c>
      <c r="M21" s="193">
        <v>453154</v>
      </c>
      <c r="N21" s="193">
        <v>412281</v>
      </c>
      <c r="O21" s="193">
        <v>391321</v>
      </c>
      <c r="P21" s="193">
        <v>488012</v>
      </c>
      <c r="Q21" s="193">
        <v>460166</v>
      </c>
      <c r="R21" s="193">
        <v>472717</v>
      </c>
      <c r="S21" s="193">
        <v>480491</v>
      </c>
      <c r="T21" s="193">
        <v>534329</v>
      </c>
      <c r="U21" s="193">
        <v>511933</v>
      </c>
      <c r="V21" s="193">
        <v>469792</v>
      </c>
      <c r="W21" s="193">
        <v>515443</v>
      </c>
      <c r="X21" s="193">
        <v>440324</v>
      </c>
      <c r="Y21" s="193">
        <v>486850</v>
      </c>
      <c r="Z21" s="193">
        <v>456477</v>
      </c>
      <c r="AA21" s="193">
        <v>441943</v>
      </c>
      <c r="AB21" s="193">
        <v>459189</v>
      </c>
      <c r="AC21" s="193">
        <v>420399</v>
      </c>
      <c r="AD21" s="193">
        <v>470539</v>
      </c>
      <c r="AE21" s="193">
        <v>453875</v>
      </c>
      <c r="AF21" s="193">
        <v>471605</v>
      </c>
      <c r="AG21" s="193">
        <v>473487</v>
      </c>
      <c r="AH21" s="193">
        <v>477623</v>
      </c>
      <c r="AI21" s="193">
        <v>488518</v>
      </c>
      <c r="AJ21" s="193">
        <v>445076</v>
      </c>
      <c r="AK21" s="193">
        <v>479435</v>
      </c>
      <c r="AL21" s="193">
        <v>449498</v>
      </c>
      <c r="AM21" s="193">
        <v>460035</v>
      </c>
      <c r="AN21" s="193">
        <v>516410</v>
      </c>
      <c r="AO21" s="193">
        <v>479263</v>
      </c>
      <c r="AP21" s="193">
        <v>436307</v>
      </c>
      <c r="AQ21" s="193">
        <v>298025</v>
      </c>
      <c r="AR21" s="193">
        <v>290136</v>
      </c>
      <c r="AS21" s="193">
        <v>309010</v>
      </c>
      <c r="AT21" s="193">
        <v>315940</v>
      </c>
      <c r="AU21" s="193">
        <v>347935</v>
      </c>
      <c r="AV21" s="193">
        <v>367278</v>
      </c>
      <c r="AW21" s="194">
        <v>387274</v>
      </c>
    </row>
    <row r="22" spans="1:50" s="51" customFormat="1" x14ac:dyDescent="0.35">
      <c r="A22" s="29" t="s">
        <v>134</v>
      </c>
      <c r="B22" s="9" t="s">
        <v>166</v>
      </c>
      <c r="C22" s="193">
        <f>AVERAGE(D22:AW22)</f>
        <v>589.58081070867445</v>
      </c>
      <c r="D22" s="193">
        <f>D21/D25</f>
        <v>498.98957126303594</v>
      </c>
      <c r="E22" s="193">
        <f t="shared" ref="E22:AW22" si="3">E21/E25</f>
        <v>508.17866323907452</v>
      </c>
      <c r="F22" s="193">
        <f t="shared" si="3"/>
        <v>543.11184210526312</v>
      </c>
      <c r="G22" s="193">
        <f t="shared" si="3"/>
        <v>517.15151515151513</v>
      </c>
      <c r="H22" s="193">
        <f t="shared" si="3"/>
        <v>519.90616966580978</v>
      </c>
      <c r="I22" s="193">
        <f t="shared" si="3"/>
        <v>523.17875647668393</v>
      </c>
      <c r="J22" s="193">
        <f t="shared" si="3"/>
        <v>535.19888734353265</v>
      </c>
      <c r="K22" s="193">
        <f t="shared" si="3"/>
        <v>586.66207759699626</v>
      </c>
      <c r="L22" s="193">
        <f t="shared" si="3"/>
        <v>541.92408376963351</v>
      </c>
      <c r="M22" s="193">
        <f t="shared" si="3"/>
        <v>557.3849938499385</v>
      </c>
      <c r="N22" s="193">
        <f t="shared" si="3"/>
        <v>494.93517406962786</v>
      </c>
      <c r="O22" s="193">
        <f t="shared" si="3"/>
        <v>501.69358974358977</v>
      </c>
      <c r="P22" s="193">
        <f t="shared" si="3"/>
        <v>560.93333333333328</v>
      </c>
      <c r="Q22" s="193">
        <f t="shared" si="3"/>
        <v>550.43779904306223</v>
      </c>
      <c r="R22" s="193">
        <f t="shared" si="3"/>
        <v>586.49751861042182</v>
      </c>
      <c r="S22" s="193">
        <f t="shared" si="3"/>
        <v>606.68055555555554</v>
      </c>
      <c r="T22" s="193">
        <f t="shared" si="3"/>
        <v>630.10495283018872</v>
      </c>
      <c r="U22" s="193">
        <f t="shared" si="3"/>
        <v>628.9103194103194</v>
      </c>
      <c r="V22" s="193">
        <f t="shared" si="3"/>
        <v>608.53886010362692</v>
      </c>
      <c r="W22" s="193">
        <f t="shared" si="3"/>
        <v>615.0871121718377</v>
      </c>
      <c r="X22" s="193">
        <f t="shared" si="3"/>
        <v>548.34869240348689</v>
      </c>
      <c r="Y22" s="193">
        <f t="shared" si="3"/>
        <v>587.98309178743966</v>
      </c>
      <c r="Z22" s="193">
        <f t="shared" si="3"/>
        <v>568.46450809464511</v>
      </c>
      <c r="AA22" s="193">
        <f t="shared" si="3"/>
        <v>551.73907615480653</v>
      </c>
      <c r="AB22" s="193">
        <f t="shared" si="3"/>
        <v>538.32239155920286</v>
      </c>
      <c r="AC22" s="193">
        <f t="shared" si="3"/>
        <v>536.22321428571433</v>
      </c>
      <c r="AD22" s="193">
        <f t="shared" si="3"/>
        <v>578.76875768757691</v>
      </c>
      <c r="AE22" s="193">
        <f t="shared" si="3"/>
        <v>553.5060975609756</v>
      </c>
      <c r="AF22" s="193">
        <f t="shared" si="3"/>
        <v>561.43452380952385</v>
      </c>
      <c r="AG22" s="193">
        <f t="shared" si="3"/>
        <v>583.83107274969177</v>
      </c>
      <c r="AH22" s="193">
        <f t="shared" si="3"/>
        <v>586.76044226044223</v>
      </c>
      <c r="AI22" s="193">
        <f t="shared" si="3"/>
        <v>594.30413625304141</v>
      </c>
      <c r="AJ22" s="193">
        <f t="shared" si="3"/>
        <v>566.25445292620861</v>
      </c>
      <c r="AK22" s="193">
        <f t="shared" si="3"/>
        <v>621.02979274611403</v>
      </c>
      <c r="AL22" s="193">
        <f t="shared" si="3"/>
        <v>625.17107093184984</v>
      </c>
      <c r="AM22" s="193">
        <f t="shared" si="3"/>
        <v>616.66890080428959</v>
      </c>
      <c r="AN22" s="193">
        <f t="shared" si="3"/>
        <v>607.5411764705882</v>
      </c>
      <c r="AO22" s="193">
        <f t="shared" si="3"/>
        <v>630.60921052631579</v>
      </c>
      <c r="AP22" s="193">
        <f t="shared" si="3"/>
        <v>649.26636904761904</v>
      </c>
      <c r="AQ22" s="193">
        <f t="shared" si="3"/>
        <v>961.37096774193549</v>
      </c>
      <c r="AR22" s="193">
        <f t="shared" si="3"/>
        <v>845.87755102040819</v>
      </c>
      <c r="AS22" s="193">
        <f t="shared" si="3"/>
        <v>703.89521640091118</v>
      </c>
      <c r="AT22" s="193">
        <f t="shared" si="3"/>
        <v>586.15955473098336</v>
      </c>
      <c r="AU22" s="193">
        <f t="shared" si="3"/>
        <v>578.92678868552412</v>
      </c>
      <c r="AV22" s="193">
        <f t="shared" si="3"/>
        <v>600.12745098039215</v>
      </c>
      <c r="AW22" s="194">
        <f t="shared" si="3"/>
        <v>622.62700964630221</v>
      </c>
    </row>
    <row r="23" spans="1:50" s="51" customFormat="1" x14ac:dyDescent="0.35">
      <c r="A23" s="29" t="s">
        <v>134</v>
      </c>
      <c r="B23" s="9" t="s">
        <v>133</v>
      </c>
      <c r="C23" s="126">
        <f>AVERAGE(D23:AW23)</f>
        <v>8318.5</v>
      </c>
      <c r="D23" s="126">
        <v>7996</v>
      </c>
      <c r="E23" s="126">
        <v>7351</v>
      </c>
      <c r="F23" s="126">
        <v>7658</v>
      </c>
      <c r="G23" s="126">
        <v>7634</v>
      </c>
      <c r="H23" s="126">
        <v>8061</v>
      </c>
      <c r="I23" s="126">
        <v>7985</v>
      </c>
      <c r="J23" s="126">
        <v>7406</v>
      </c>
      <c r="K23" s="126">
        <v>8923</v>
      </c>
      <c r="L23" s="126">
        <v>7919</v>
      </c>
      <c r="M23" s="126">
        <v>8749</v>
      </c>
      <c r="N23" s="126">
        <v>8020</v>
      </c>
      <c r="O23" s="126">
        <v>7312</v>
      </c>
      <c r="P23" s="126">
        <v>8822</v>
      </c>
      <c r="Q23" s="126">
        <v>8324</v>
      </c>
      <c r="R23" s="126">
        <v>8669</v>
      </c>
      <c r="S23" s="126">
        <v>8749</v>
      </c>
      <c r="T23" s="126">
        <v>10042</v>
      </c>
      <c r="U23" s="126">
        <v>9458</v>
      </c>
      <c r="V23" s="126">
        <v>8820</v>
      </c>
      <c r="W23" s="126">
        <v>9884</v>
      </c>
      <c r="X23" s="126">
        <v>8611</v>
      </c>
      <c r="Y23" s="126">
        <v>9894</v>
      </c>
      <c r="Z23" s="126">
        <v>9192</v>
      </c>
      <c r="AA23" s="126">
        <v>8872</v>
      </c>
      <c r="AB23" s="126">
        <v>9410</v>
      </c>
      <c r="AC23" s="126">
        <v>8616</v>
      </c>
      <c r="AD23" s="126">
        <v>9468</v>
      </c>
      <c r="AE23" s="126">
        <v>9331</v>
      </c>
      <c r="AF23" s="126">
        <v>9649</v>
      </c>
      <c r="AG23" s="126">
        <v>9466</v>
      </c>
      <c r="AH23" s="126">
        <v>9544</v>
      </c>
      <c r="AI23" s="126">
        <v>9811</v>
      </c>
      <c r="AJ23" s="126">
        <v>8856</v>
      </c>
      <c r="AK23" s="126">
        <v>9404</v>
      </c>
      <c r="AL23" s="126">
        <v>8712</v>
      </c>
      <c r="AM23" s="126">
        <v>8761</v>
      </c>
      <c r="AN23" s="126">
        <v>9933</v>
      </c>
      <c r="AO23" s="126">
        <v>8986</v>
      </c>
      <c r="AP23" s="126">
        <v>7385</v>
      </c>
      <c r="AQ23" s="126">
        <v>4285</v>
      </c>
      <c r="AR23" s="126">
        <v>4237</v>
      </c>
      <c r="AS23" s="126">
        <v>5038</v>
      </c>
      <c r="AT23" s="126">
        <v>6033</v>
      </c>
      <c r="AU23" s="126">
        <v>6817</v>
      </c>
      <c r="AV23" s="126">
        <v>7080</v>
      </c>
      <c r="AW23" s="404">
        <v>7478</v>
      </c>
    </row>
    <row r="24" spans="1:50" s="51" customFormat="1" x14ac:dyDescent="0.35">
      <c r="A24" s="29" t="s">
        <v>134</v>
      </c>
      <c r="B24" s="9" t="s">
        <v>167</v>
      </c>
      <c r="C24" s="126">
        <f>AVERAGE(D24:AW24)</f>
        <v>132746.8276305715</v>
      </c>
      <c r="D24" s="126">
        <f>SUM(D29,D34,D39,D44,D49,D54,D59,D64,D69,D74,D79)</f>
        <v>130033</v>
      </c>
      <c r="E24" s="126">
        <f t="shared" ref="E24:AW24" si="4">SUM(E29,E34,E39,E44,E49,E54,E59,E64,E69,E74,E79)</f>
        <v>119114</v>
      </c>
      <c r="F24" s="126">
        <f t="shared" si="4"/>
        <v>124013</v>
      </c>
      <c r="G24" s="126">
        <f t="shared" si="4"/>
        <v>113842</v>
      </c>
      <c r="H24" s="126">
        <f t="shared" si="4"/>
        <v>117623.82264233261</v>
      </c>
      <c r="I24" s="126">
        <f t="shared" si="4"/>
        <v>117567</v>
      </c>
      <c r="J24" s="126">
        <f t="shared" si="4"/>
        <v>113695</v>
      </c>
      <c r="K24" s="126">
        <f t="shared" si="4"/>
        <v>140531.70361909055</v>
      </c>
      <c r="L24" s="126">
        <f t="shared" si="4"/>
        <v>123518</v>
      </c>
      <c r="M24" s="126">
        <f t="shared" si="4"/>
        <v>137181.81255808778</v>
      </c>
      <c r="N24" s="126">
        <f t="shared" si="4"/>
        <v>122755</v>
      </c>
      <c r="O24" s="126">
        <f t="shared" si="4"/>
        <v>116442</v>
      </c>
      <c r="P24" s="126">
        <f t="shared" si="4"/>
        <v>144291</v>
      </c>
      <c r="Q24" s="126">
        <f t="shared" si="4"/>
        <v>137077</v>
      </c>
      <c r="R24" s="126">
        <f t="shared" si="4"/>
        <v>143432.0216195859</v>
      </c>
      <c r="S24" s="126">
        <f t="shared" si="4"/>
        <v>149114.79017239681</v>
      </c>
      <c r="T24" s="126">
        <f t="shared" si="4"/>
        <v>162409.26630833972</v>
      </c>
      <c r="U24" s="126">
        <f t="shared" si="4"/>
        <v>159449.42619678235</v>
      </c>
      <c r="V24" s="126">
        <f t="shared" si="4"/>
        <v>146690.96015302994</v>
      </c>
      <c r="W24" s="126">
        <f t="shared" si="4"/>
        <v>159928.47651149501</v>
      </c>
      <c r="X24" s="126">
        <f t="shared" si="4"/>
        <v>138161.83765802221</v>
      </c>
      <c r="Y24" s="126">
        <f t="shared" si="4"/>
        <v>151116.06764473786</v>
      </c>
      <c r="Z24" s="126">
        <f t="shared" si="4"/>
        <v>140978.26696235189</v>
      </c>
      <c r="AA24" s="126">
        <f t="shared" si="4"/>
        <v>136157.73438559647</v>
      </c>
      <c r="AB24" s="126">
        <f t="shared" si="4"/>
        <v>141067.16792643821</v>
      </c>
      <c r="AC24" s="126">
        <f t="shared" si="4"/>
        <v>128952</v>
      </c>
      <c r="AD24" s="126">
        <f t="shared" si="4"/>
        <v>142149</v>
      </c>
      <c r="AE24" s="126">
        <f t="shared" si="4"/>
        <v>134506.13042870583</v>
      </c>
      <c r="AF24" s="126">
        <f t="shared" si="4"/>
        <v>139348</v>
      </c>
      <c r="AG24" s="126">
        <f t="shared" si="4"/>
        <v>142693</v>
      </c>
      <c r="AH24" s="126">
        <f t="shared" si="4"/>
        <v>146275</v>
      </c>
      <c r="AI24" s="126">
        <f t="shared" si="4"/>
        <v>148392.40520082324</v>
      </c>
      <c r="AJ24" s="126">
        <f t="shared" si="4"/>
        <v>135491.08172379527</v>
      </c>
      <c r="AK24" s="126">
        <f t="shared" si="4"/>
        <v>147587.0992946777</v>
      </c>
      <c r="AL24" s="126">
        <f t="shared" si="4"/>
        <v>137631</v>
      </c>
      <c r="AM24" s="126">
        <f t="shared" si="4"/>
        <v>141501</v>
      </c>
      <c r="AN24" s="126">
        <f t="shared" si="4"/>
        <v>157036</v>
      </c>
      <c r="AO24" s="126">
        <f t="shared" si="4"/>
        <v>146881</v>
      </c>
      <c r="AP24" s="126">
        <f t="shared" si="4"/>
        <v>136434</v>
      </c>
      <c r="AQ24" s="126">
        <f t="shared" si="4"/>
        <v>94831</v>
      </c>
      <c r="AR24" s="126">
        <f t="shared" si="4"/>
        <v>91011</v>
      </c>
      <c r="AS24" s="126">
        <f t="shared" si="4"/>
        <v>102706</v>
      </c>
      <c r="AT24" s="126">
        <f t="shared" si="4"/>
        <v>99272</v>
      </c>
      <c r="AU24" s="126">
        <f t="shared" si="4"/>
        <v>109395</v>
      </c>
      <c r="AV24" s="126">
        <f t="shared" si="4"/>
        <v>115232</v>
      </c>
      <c r="AW24" s="404">
        <f t="shared" si="4"/>
        <v>122840</v>
      </c>
    </row>
    <row r="25" spans="1:50" s="51" customFormat="1" x14ac:dyDescent="0.35">
      <c r="A25" s="29" t="s">
        <v>134</v>
      </c>
      <c r="B25" s="9" t="s">
        <v>132</v>
      </c>
      <c r="C25" s="126">
        <f>AVERAGE(D25:AW25)</f>
        <v>751.23913043478262</v>
      </c>
      <c r="D25" s="126">
        <v>863</v>
      </c>
      <c r="E25" s="126">
        <v>778</v>
      </c>
      <c r="F25" s="126">
        <v>760</v>
      </c>
      <c r="G25" s="126">
        <v>759</v>
      </c>
      <c r="H25" s="126">
        <v>778</v>
      </c>
      <c r="I25" s="126">
        <v>772</v>
      </c>
      <c r="J25" s="126">
        <v>719</v>
      </c>
      <c r="K25" s="126">
        <v>799</v>
      </c>
      <c r="L25" s="126">
        <v>764</v>
      </c>
      <c r="M25" s="126">
        <v>813</v>
      </c>
      <c r="N25" s="126">
        <v>833</v>
      </c>
      <c r="O25" s="126">
        <v>780</v>
      </c>
      <c r="P25" s="126">
        <v>870</v>
      </c>
      <c r="Q25" s="126">
        <v>836</v>
      </c>
      <c r="R25" s="126">
        <v>806</v>
      </c>
      <c r="S25" s="126">
        <v>792</v>
      </c>
      <c r="T25" s="126">
        <v>848</v>
      </c>
      <c r="U25" s="126">
        <v>814</v>
      </c>
      <c r="V25" s="126">
        <v>772</v>
      </c>
      <c r="W25" s="126">
        <v>838</v>
      </c>
      <c r="X25" s="126">
        <v>803</v>
      </c>
      <c r="Y25" s="126">
        <v>828</v>
      </c>
      <c r="Z25" s="126">
        <v>803</v>
      </c>
      <c r="AA25" s="126">
        <v>801</v>
      </c>
      <c r="AB25" s="126">
        <v>853</v>
      </c>
      <c r="AC25" s="126">
        <v>784</v>
      </c>
      <c r="AD25" s="126">
        <v>813</v>
      </c>
      <c r="AE25" s="126">
        <v>820</v>
      </c>
      <c r="AF25" s="126">
        <v>840</v>
      </c>
      <c r="AG25" s="126">
        <v>811</v>
      </c>
      <c r="AH25" s="126">
        <v>814</v>
      </c>
      <c r="AI25" s="126">
        <v>822</v>
      </c>
      <c r="AJ25" s="126">
        <v>786</v>
      </c>
      <c r="AK25" s="126">
        <v>772</v>
      </c>
      <c r="AL25" s="126">
        <v>719</v>
      </c>
      <c r="AM25" s="126">
        <v>746</v>
      </c>
      <c r="AN25" s="126">
        <v>850</v>
      </c>
      <c r="AO25" s="126">
        <v>760</v>
      </c>
      <c r="AP25" s="126">
        <v>672</v>
      </c>
      <c r="AQ25" s="126">
        <v>310</v>
      </c>
      <c r="AR25" s="126">
        <v>343</v>
      </c>
      <c r="AS25" s="126">
        <v>439</v>
      </c>
      <c r="AT25" s="126">
        <v>539</v>
      </c>
      <c r="AU25" s="126">
        <v>601</v>
      </c>
      <c r="AV25" s="126">
        <v>612</v>
      </c>
      <c r="AW25" s="404">
        <v>622</v>
      </c>
    </row>
    <row r="26" spans="1:50" x14ac:dyDescent="0.35">
      <c r="A26" s="27" t="s">
        <v>355</v>
      </c>
      <c r="B26" s="3" t="s">
        <v>162</v>
      </c>
      <c r="C26" s="145">
        <f t="shared" ref="C26:C80" si="5">AVERAGE(D26:AW26)</f>
        <v>0</v>
      </c>
      <c r="D26" s="145">
        <v>0</v>
      </c>
      <c r="E26" s="145">
        <v>0</v>
      </c>
      <c r="F26" s="145">
        <v>0</v>
      </c>
      <c r="G26" s="145">
        <v>0</v>
      </c>
      <c r="H26" s="145">
        <v>0</v>
      </c>
      <c r="I26" s="145">
        <v>0</v>
      </c>
      <c r="J26" s="145">
        <v>0</v>
      </c>
      <c r="K26" s="145">
        <v>0</v>
      </c>
      <c r="L26" s="145">
        <v>0</v>
      </c>
      <c r="M26" s="145">
        <v>0</v>
      </c>
      <c r="N26" s="145">
        <v>0</v>
      </c>
      <c r="O26" s="145">
        <v>0</v>
      </c>
      <c r="P26" s="145">
        <v>0</v>
      </c>
      <c r="Q26" s="145">
        <v>0</v>
      </c>
      <c r="R26" s="145">
        <v>0</v>
      </c>
      <c r="S26" s="145">
        <v>0</v>
      </c>
      <c r="T26" s="145">
        <v>0</v>
      </c>
      <c r="U26" s="145">
        <v>0</v>
      </c>
      <c r="V26" s="145">
        <v>0</v>
      </c>
      <c r="W26" s="145">
        <v>0</v>
      </c>
      <c r="X26" s="145">
        <v>0</v>
      </c>
      <c r="Y26" s="145">
        <v>0</v>
      </c>
      <c r="Z26" s="145">
        <v>0</v>
      </c>
      <c r="AA26" s="145">
        <v>0</v>
      </c>
      <c r="AB26" s="145">
        <v>0</v>
      </c>
      <c r="AC26" s="145">
        <v>0</v>
      </c>
      <c r="AD26" s="145">
        <v>0</v>
      </c>
      <c r="AE26" s="145">
        <v>0</v>
      </c>
      <c r="AF26" s="145">
        <v>0</v>
      </c>
      <c r="AG26" s="145">
        <v>0</v>
      </c>
      <c r="AH26" s="145">
        <v>0</v>
      </c>
      <c r="AI26" s="145">
        <v>0</v>
      </c>
      <c r="AJ26" s="145">
        <v>0</v>
      </c>
      <c r="AK26" s="145">
        <v>0</v>
      </c>
      <c r="AL26" s="145">
        <v>0</v>
      </c>
      <c r="AM26" s="145">
        <v>0</v>
      </c>
      <c r="AN26" s="145">
        <v>0</v>
      </c>
      <c r="AO26" s="145">
        <v>0</v>
      </c>
      <c r="AP26" s="145">
        <v>0</v>
      </c>
      <c r="AQ26" s="145">
        <v>0</v>
      </c>
      <c r="AR26" s="145">
        <v>0</v>
      </c>
      <c r="AS26" s="145">
        <v>0</v>
      </c>
      <c r="AT26" s="145">
        <v>0</v>
      </c>
      <c r="AU26" s="145">
        <v>0</v>
      </c>
      <c r="AV26" s="145">
        <v>0</v>
      </c>
      <c r="AW26" s="195">
        <v>0</v>
      </c>
    </row>
    <row r="27" spans="1:50" x14ac:dyDescent="0.35">
      <c r="A27" s="90" t="s">
        <v>355</v>
      </c>
      <c r="B27" s="12" t="s">
        <v>166</v>
      </c>
      <c r="C27" s="145">
        <f t="shared" si="5"/>
        <v>0</v>
      </c>
      <c r="D27" s="223">
        <v>0</v>
      </c>
      <c r="E27" s="223">
        <v>0</v>
      </c>
      <c r="F27" s="223">
        <v>0</v>
      </c>
      <c r="G27" s="223">
        <v>0</v>
      </c>
      <c r="H27" s="223">
        <v>0</v>
      </c>
      <c r="I27" s="223">
        <v>0</v>
      </c>
      <c r="J27" s="223">
        <v>0</v>
      </c>
      <c r="K27" s="223">
        <v>0</v>
      </c>
      <c r="L27" s="223">
        <v>0</v>
      </c>
      <c r="M27" s="223">
        <v>0</v>
      </c>
      <c r="N27" s="223">
        <v>0</v>
      </c>
      <c r="O27" s="223">
        <v>0</v>
      </c>
      <c r="P27" s="223">
        <v>0</v>
      </c>
      <c r="Q27" s="223">
        <v>0</v>
      </c>
      <c r="R27" s="223">
        <v>0</v>
      </c>
      <c r="S27" s="223">
        <v>0</v>
      </c>
      <c r="T27" s="223">
        <v>0</v>
      </c>
      <c r="U27" s="223">
        <v>0</v>
      </c>
      <c r="V27" s="223">
        <v>0</v>
      </c>
      <c r="W27" s="223">
        <v>0</v>
      </c>
      <c r="X27" s="223">
        <v>0</v>
      </c>
      <c r="Y27" s="223">
        <v>0</v>
      </c>
      <c r="Z27" s="223">
        <v>0</v>
      </c>
      <c r="AA27" s="223">
        <v>0</v>
      </c>
      <c r="AB27" s="223">
        <v>0</v>
      </c>
      <c r="AC27" s="223">
        <v>0</v>
      </c>
      <c r="AD27" s="223">
        <v>0</v>
      </c>
      <c r="AE27" s="223">
        <v>0</v>
      </c>
      <c r="AF27" s="223">
        <v>0</v>
      </c>
      <c r="AG27" s="223">
        <v>0</v>
      </c>
      <c r="AH27" s="223">
        <v>0</v>
      </c>
      <c r="AI27" s="223">
        <v>0</v>
      </c>
      <c r="AJ27" s="223">
        <v>0</v>
      </c>
      <c r="AK27" s="223">
        <v>0</v>
      </c>
      <c r="AL27" s="223">
        <v>0</v>
      </c>
      <c r="AM27" s="223">
        <v>0</v>
      </c>
      <c r="AN27" s="223">
        <v>0</v>
      </c>
      <c r="AO27" s="223">
        <v>0</v>
      </c>
      <c r="AP27" s="223">
        <v>0</v>
      </c>
      <c r="AQ27" s="223">
        <v>0</v>
      </c>
      <c r="AR27" s="223">
        <v>0</v>
      </c>
      <c r="AS27" s="223">
        <v>0</v>
      </c>
      <c r="AT27" s="223">
        <v>0</v>
      </c>
      <c r="AU27" s="223">
        <v>0</v>
      </c>
      <c r="AV27" s="223">
        <v>0</v>
      </c>
      <c r="AW27" s="224">
        <v>0</v>
      </c>
    </row>
    <row r="28" spans="1:50" x14ac:dyDescent="0.35">
      <c r="A28" s="27" t="s">
        <v>355</v>
      </c>
      <c r="B28" s="3" t="s">
        <v>133</v>
      </c>
      <c r="C28" s="4">
        <f t="shared" si="5"/>
        <v>0</v>
      </c>
      <c r="D28" s="3">
        <v>0</v>
      </c>
      <c r="E28" s="3">
        <v>0</v>
      </c>
      <c r="F28" s="3">
        <v>0</v>
      </c>
      <c r="G28" s="3">
        <v>0</v>
      </c>
      <c r="H28" s="3">
        <v>0</v>
      </c>
      <c r="I28" s="3">
        <v>0</v>
      </c>
      <c r="J28" s="3">
        <v>0</v>
      </c>
      <c r="K28" s="3">
        <v>0</v>
      </c>
      <c r="L28" s="3">
        <v>0</v>
      </c>
      <c r="M28" s="3">
        <v>0</v>
      </c>
      <c r="N28" s="3">
        <v>0</v>
      </c>
      <c r="O28" s="3">
        <v>0</v>
      </c>
      <c r="P28" s="3">
        <v>0</v>
      </c>
      <c r="Q28" s="3">
        <v>0</v>
      </c>
      <c r="R28" s="3">
        <v>0</v>
      </c>
      <c r="S28" s="3">
        <v>0</v>
      </c>
      <c r="T28" s="3">
        <v>0</v>
      </c>
      <c r="U28" s="3">
        <v>0</v>
      </c>
      <c r="V28" s="3">
        <v>0</v>
      </c>
      <c r="W28" s="3">
        <v>0</v>
      </c>
      <c r="X28" s="3">
        <v>0</v>
      </c>
      <c r="Y28" s="3">
        <v>0</v>
      </c>
      <c r="Z28" s="3">
        <v>0</v>
      </c>
      <c r="AA28" s="3">
        <v>0</v>
      </c>
      <c r="AB28" s="3">
        <v>0</v>
      </c>
      <c r="AC28" s="3">
        <v>0</v>
      </c>
      <c r="AD28" s="3">
        <v>0</v>
      </c>
      <c r="AE28" s="3">
        <v>0</v>
      </c>
      <c r="AF28" s="3">
        <v>0</v>
      </c>
      <c r="AG28" s="3">
        <v>0</v>
      </c>
      <c r="AH28" s="3">
        <v>0</v>
      </c>
      <c r="AI28" s="3">
        <v>0</v>
      </c>
      <c r="AJ28" s="3">
        <v>0</v>
      </c>
      <c r="AK28" s="3">
        <v>0</v>
      </c>
      <c r="AL28" s="3">
        <v>0</v>
      </c>
      <c r="AM28" s="3">
        <v>0</v>
      </c>
      <c r="AN28" s="3">
        <v>0</v>
      </c>
      <c r="AO28" s="3">
        <v>0</v>
      </c>
      <c r="AP28" s="3">
        <v>0</v>
      </c>
      <c r="AQ28" s="3">
        <v>0</v>
      </c>
      <c r="AR28" s="3">
        <v>0</v>
      </c>
      <c r="AS28" s="3">
        <v>0</v>
      </c>
      <c r="AT28" s="3">
        <v>0</v>
      </c>
      <c r="AU28" s="3">
        <v>0</v>
      </c>
      <c r="AV28" s="3">
        <v>0</v>
      </c>
      <c r="AW28" s="10">
        <v>0</v>
      </c>
    </row>
    <row r="29" spans="1:50" x14ac:dyDescent="0.35">
      <c r="A29" s="27" t="s">
        <v>355</v>
      </c>
      <c r="B29" s="3" t="s">
        <v>167</v>
      </c>
      <c r="C29" s="4">
        <f t="shared" si="5"/>
        <v>0</v>
      </c>
      <c r="D29" s="3">
        <v>0</v>
      </c>
      <c r="E29" s="3">
        <v>0</v>
      </c>
      <c r="F29" s="3">
        <v>0</v>
      </c>
      <c r="G29" s="3">
        <v>0</v>
      </c>
      <c r="H29" s="3">
        <v>0</v>
      </c>
      <c r="I29" s="3">
        <v>0</v>
      </c>
      <c r="J29" s="3">
        <v>0</v>
      </c>
      <c r="K29" s="3">
        <v>0</v>
      </c>
      <c r="L29" s="3">
        <v>0</v>
      </c>
      <c r="M29" s="3">
        <v>0</v>
      </c>
      <c r="N29" s="3">
        <v>0</v>
      </c>
      <c r="O29" s="3">
        <v>0</v>
      </c>
      <c r="P29" s="3">
        <v>0</v>
      </c>
      <c r="Q29" s="3">
        <v>0</v>
      </c>
      <c r="R29" s="3">
        <v>0</v>
      </c>
      <c r="S29" s="3">
        <v>0</v>
      </c>
      <c r="T29" s="3">
        <v>0</v>
      </c>
      <c r="U29" s="3">
        <v>0</v>
      </c>
      <c r="V29" s="3">
        <v>0</v>
      </c>
      <c r="W29" s="3">
        <v>0</v>
      </c>
      <c r="X29" s="3">
        <v>0</v>
      </c>
      <c r="Y29" s="3">
        <v>0</v>
      </c>
      <c r="Z29" s="3">
        <v>0</v>
      </c>
      <c r="AA29" s="3">
        <v>0</v>
      </c>
      <c r="AB29" s="3">
        <v>0</v>
      </c>
      <c r="AC29" s="3">
        <v>0</v>
      </c>
      <c r="AD29" s="3">
        <v>0</v>
      </c>
      <c r="AE29" s="3">
        <v>0</v>
      </c>
      <c r="AF29" s="3">
        <v>0</v>
      </c>
      <c r="AG29" s="3">
        <v>0</v>
      </c>
      <c r="AH29" s="3">
        <v>0</v>
      </c>
      <c r="AI29" s="3">
        <v>0</v>
      </c>
      <c r="AJ29" s="3">
        <v>0</v>
      </c>
      <c r="AK29" s="3">
        <v>0</v>
      </c>
      <c r="AL29" s="3">
        <v>0</v>
      </c>
      <c r="AM29" s="3">
        <v>0</v>
      </c>
      <c r="AN29" s="3">
        <v>0</v>
      </c>
      <c r="AO29" s="3">
        <v>0</v>
      </c>
      <c r="AP29" s="3">
        <v>0</v>
      </c>
      <c r="AQ29" s="3">
        <v>0</v>
      </c>
      <c r="AR29" s="3">
        <v>0</v>
      </c>
      <c r="AS29" s="3">
        <v>0</v>
      </c>
      <c r="AT29" s="3">
        <v>0</v>
      </c>
      <c r="AU29" s="3">
        <v>0</v>
      </c>
      <c r="AV29" s="3">
        <v>0</v>
      </c>
      <c r="AW29" s="10">
        <v>0</v>
      </c>
    </row>
    <row r="30" spans="1:50" x14ac:dyDescent="0.35">
      <c r="A30" s="27" t="s">
        <v>355</v>
      </c>
      <c r="B30" s="3" t="s">
        <v>132</v>
      </c>
      <c r="C30" s="4">
        <f t="shared" si="5"/>
        <v>0</v>
      </c>
      <c r="D30" s="3">
        <v>0</v>
      </c>
      <c r="E30" s="3">
        <v>0</v>
      </c>
      <c r="F30" s="3">
        <v>0</v>
      </c>
      <c r="G30" s="3">
        <v>0</v>
      </c>
      <c r="H30" s="3">
        <v>0</v>
      </c>
      <c r="I30" s="3">
        <v>0</v>
      </c>
      <c r="J30" s="3">
        <v>0</v>
      </c>
      <c r="K30" s="3">
        <v>0</v>
      </c>
      <c r="L30" s="3">
        <v>0</v>
      </c>
      <c r="M30" s="3">
        <v>0</v>
      </c>
      <c r="N30" s="3">
        <v>0</v>
      </c>
      <c r="O30" s="3">
        <v>0</v>
      </c>
      <c r="P30" s="3">
        <v>0</v>
      </c>
      <c r="Q30" s="3">
        <v>0</v>
      </c>
      <c r="R30" s="3">
        <v>0</v>
      </c>
      <c r="S30" s="3">
        <v>0</v>
      </c>
      <c r="T30" s="3">
        <v>0</v>
      </c>
      <c r="U30" s="3">
        <v>0</v>
      </c>
      <c r="V30" s="3">
        <v>0</v>
      </c>
      <c r="W30" s="3">
        <v>0</v>
      </c>
      <c r="X30" s="3">
        <v>0</v>
      </c>
      <c r="Y30" s="3">
        <v>0</v>
      </c>
      <c r="Z30" s="3">
        <v>0</v>
      </c>
      <c r="AA30" s="3">
        <v>0</v>
      </c>
      <c r="AB30" s="3">
        <v>0</v>
      </c>
      <c r="AC30" s="3">
        <v>0</v>
      </c>
      <c r="AD30" s="3">
        <v>0</v>
      </c>
      <c r="AE30" s="3">
        <v>0</v>
      </c>
      <c r="AF30" s="3">
        <v>0</v>
      </c>
      <c r="AG30" s="3">
        <v>0</v>
      </c>
      <c r="AH30" s="3">
        <v>0</v>
      </c>
      <c r="AI30" s="3">
        <v>0</v>
      </c>
      <c r="AJ30" s="3">
        <v>0</v>
      </c>
      <c r="AK30" s="3">
        <v>0</v>
      </c>
      <c r="AL30" s="3">
        <v>0</v>
      </c>
      <c r="AM30" s="3">
        <v>0</v>
      </c>
      <c r="AN30" s="3">
        <v>0</v>
      </c>
      <c r="AO30" s="3">
        <v>0</v>
      </c>
      <c r="AP30" s="3">
        <v>0</v>
      </c>
      <c r="AQ30" s="3">
        <v>0</v>
      </c>
      <c r="AR30" s="3">
        <v>0</v>
      </c>
      <c r="AS30" s="3">
        <v>0</v>
      </c>
      <c r="AT30" s="3">
        <v>0</v>
      </c>
      <c r="AU30" s="3">
        <v>0</v>
      </c>
      <c r="AV30" s="3">
        <v>0</v>
      </c>
      <c r="AW30" s="10">
        <v>0</v>
      </c>
    </row>
    <row r="31" spans="1:50" x14ac:dyDescent="0.35">
      <c r="A31" s="27" t="s">
        <v>340</v>
      </c>
      <c r="B31" s="3" t="s">
        <v>162</v>
      </c>
      <c r="C31" s="145">
        <f t="shared" si="5"/>
        <v>0</v>
      </c>
      <c r="D31" s="145">
        <v>0</v>
      </c>
      <c r="E31" s="145">
        <v>0</v>
      </c>
      <c r="F31" s="145">
        <v>0</v>
      </c>
      <c r="G31" s="145">
        <v>0</v>
      </c>
      <c r="H31" s="145">
        <v>0</v>
      </c>
      <c r="I31" s="145">
        <v>0</v>
      </c>
      <c r="J31" s="145">
        <v>0</v>
      </c>
      <c r="K31" s="145">
        <v>0</v>
      </c>
      <c r="L31" s="145">
        <v>0</v>
      </c>
      <c r="M31" s="145">
        <v>0</v>
      </c>
      <c r="N31" s="145">
        <v>0</v>
      </c>
      <c r="O31" s="145">
        <v>0</v>
      </c>
      <c r="P31" s="145">
        <v>0</v>
      </c>
      <c r="Q31" s="145">
        <v>0</v>
      </c>
      <c r="R31" s="145">
        <v>0</v>
      </c>
      <c r="S31" s="145">
        <v>0</v>
      </c>
      <c r="T31" s="145">
        <v>0</v>
      </c>
      <c r="U31" s="145">
        <v>0</v>
      </c>
      <c r="V31" s="145">
        <v>0</v>
      </c>
      <c r="W31" s="145">
        <v>0</v>
      </c>
      <c r="X31" s="145">
        <v>0</v>
      </c>
      <c r="Y31" s="145">
        <v>0</v>
      </c>
      <c r="Z31" s="145">
        <v>0</v>
      </c>
      <c r="AA31" s="145">
        <v>0</v>
      </c>
      <c r="AB31" s="145">
        <v>0</v>
      </c>
      <c r="AC31" s="145">
        <v>0</v>
      </c>
      <c r="AD31" s="145">
        <v>0</v>
      </c>
      <c r="AE31" s="145">
        <v>0</v>
      </c>
      <c r="AF31" s="145">
        <v>0</v>
      </c>
      <c r="AG31" s="145">
        <v>0</v>
      </c>
      <c r="AH31" s="145">
        <v>0</v>
      </c>
      <c r="AI31" s="145">
        <v>0</v>
      </c>
      <c r="AJ31" s="145">
        <v>0</v>
      </c>
      <c r="AK31" s="145">
        <v>0</v>
      </c>
      <c r="AL31" s="145">
        <v>0</v>
      </c>
      <c r="AM31" s="145">
        <v>0</v>
      </c>
      <c r="AN31" s="145">
        <v>0</v>
      </c>
      <c r="AO31" s="145">
        <v>0</v>
      </c>
      <c r="AP31" s="145">
        <v>0</v>
      </c>
      <c r="AQ31" s="145">
        <v>0</v>
      </c>
      <c r="AR31" s="145">
        <v>0</v>
      </c>
      <c r="AS31" s="145">
        <v>0</v>
      </c>
      <c r="AT31" s="145">
        <v>0</v>
      </c>
      <c r="AU31" s="145">
        <v>0</v>
      </c>
      <c r="AV31" s="145">
        <v>0</v>
      </c>
      <c r="AW31" s="195">
        <v>0</v>
      </c>
    </row>
    <row r="32" spans="1:50" x14ac:dyDescent="0.35">
      <c r="A32" s="27" t="s">
        <v>340</v>
      </c>
      <c r="B32" s="3" t="s">
        <v>166</v>
      </c>
      <c r="C32" s="145">
        <f t="shared" si="5"/>
        <v>0</v>
      </c>
      <c r="D32" s="145">
        <v>0</v>
      </c>
      <c r="E32" s="145">
        <v>0</v>
      </c>
      <c r="F32" s="145">
        <v>0</v>
      </c>
      <c r="G32" s="145">
        <v>0</v>
      </c>
      <c r="H32" s="145">
        <v>0</v>
      </c>
      <c r="I32" s="145">
        <v>0</v>
      </c>
      <c r="J32" s="145">
        <v>0</v>
      </c>
      <c r="K32" s="145">
        <v>0</v>
      </c>
      <c r="L32" s="145">
        <v>0</v>
      </c>
      <c r="M32" s="145">
        <v>0</v>
      </c>
      <c r="N32" s="145">
        <v>0</v>
      </c>
      <c r="O32" s="145">
        <v>0</v>
      </c>
      <c r="P32" s="145">
        <v>0</v>
      </c>
      <c r="Q32" s="145">
        <v>0</v>
      </c>
      <c r="R32" s="145">
        <v>0</v>
      </c>
      <c r="S32" s="145">
        <v>0</v>
      </c>
      <c r="T32" s="145">
        <v>0</v>
      </c>
      <c r="U32" s="145">
        <v>0</v>
      </c>
      <c r="V32" s="145">
        <v>0</v>
      </c>
      <c r="W32" s="145">
        <v>0</v>
      </c>
      <c r="X32" s="145">
        <v>0</v>
      </c>
      <c r="Y32" s="145">
        <v>0</v>
      </c>
      <c r="Z32" s="145">
        <v>0</v>
      </c>
      <c r="AA32" s="145">
        <v>0</v>
      </c>
      <c r="AB32" s="145">
        <v>0</v>
      </c>
      <c r="AC32" s="145">
        <v>0</v>
      </c>
      <c r="AD32" s="145">
        <v>0</v>
      </c>
      <c r="AE32" s="145">
        <v>0</v>
      </c>
      <c r="AF32" s="145">
        <v>0</v>
      </c>
      <c r="AG32" s="145">
        <v>0</v>
      </c>
      <c r="AH32" s="145">
        <v>0</v>
      </c>
      <c r="AI32" s="145">
        <v>0</v>
      </c>
      <c r="AJ32" s="145">
        <v>0</v>
      </c>
      <c r="AK32" s="145">
        <v>0</v>
      </c>
      <c r="AL32" s="145">
        <v>0</v>
      </c>
      <c r="AM32" s="145">
        <v>0</v>
      </c>
      <c r="AN32" s="145">
        <v>0</v>
      </c>
      <c r="AO32" s="145">
        <v>0</v>
      </c>
      <c r="AP32" s="145">
        <v>0</v>
      </c>
      <c r="AQ32" s="145">
        <v>0</v>
      </c>
      <c r="AR32" s="145">
        <v>0</v>
      </c>
      <c r="AS32" s="145">
        <v>0</v>
      </c>
      <c r="AT32" s="145">
        <v>0</v>
      </c>
      <c r="AU32" s="145">
        <v>0</v>
      </c>
      <c r="AV32" s="145">
        <v>0</v>
      </c>
      <c r="AW32" s="195">
        <v>0</v>
      </c>
    </row>
    <row r="33" spans="1:49" x14ac:dyDescent="0.35">
      <c r="A33" s="27" t="s">
        <v>340</v>
      </c>
      <c r="B33" s="3" t="s">
        <v>133</v>
      </c>
      <c r="C33" s="4">
        <f t="shared" si="5"/>
        <v>0</v>
      </c>
      <c r="D33" s="3">
        <v>0</v>
      </c>
      <c r="E33" s="3">
        <v>0</v>
      </c>
      <c r="F33" s="3">
        <v>0</v>
      </c>
      <c r="G33" s="3">
        <v>0</v>
      </c>
      <c r="H33" s="3">
        <v>0</v>
      </c>
      <c r="I33" s="3">
        <v>0</v>
      </c>
      <c r="J33" s="3">
        <v>0</v>
      </c>
      <c r="K33" s="3">
        <v>0</v>
      </c>
      <c r="L33" s="3">
        <v>0</v>
      </c>
      <c r="M33" s="3">
        <v>0</v>
      </c>
      <c r="N33" s="3">
        <v>0</v>
      </c>
      <c r="O33" s="3">
        <v>0</v>
      </c>
      <c r="P33" s="3">
        <v>0</v>
      </c>
      <c r="Q33" s="3">
        <v>0</v>
      </c>
      <c r="R33" s="3">
        <v>0</v>
      </c>
      <c r="S33" s="3">
        <v>0</v>
      </c>
      <c r="T33" s="3">
        <v>0</v>
      </c>
      <c r="U33" s="3">
        <v>0</v>
      </c>
      <c r="V33" s="3">
        <v>0</v>
      </c>
      <c r="W33" s="3">
        <v>0</v>
      </c>
      <c r="X33" s="3">
        <v>0</v>
      </c>
      <c r="Y33" s="3">
        <v>0</v>
      </c>
      <c r="Z33" s="3">
        <v>0</v>
      </c>
      <c r="AA33" s="3">
        <v>0</v>
      </c>
      <c r="AB33" s="3">
        <v>0</v>
      </c>
      <c r="AC33" s="3">
        <v>0</v>
      </c>
      <c r="AD33" s="3">
        <v>0</v>
      </c>
      <c r="AE33" s="3">
        <v>0</v>
      </c>
      <c r="AF33" s="3">
        <v>0</v>
      </c>
      <c r="AG33" s="3">
        <v>0</v>
      </c>
      <c r="AH33" s="3">
        <v>0</v>
      </c>
      <c r="AI33" s="3">
        <v>0</v>
      </c>
      <c r="AJ33" s="3">
        <v>0</v>
      </c>
      <c r="AK33" s="3">
        <v>0</v>
      </c>
      <c r="AL33" s="3">
        <v>0</v>
      </c>
      <c r="AM33" s="3">
        <v>0</v>
      </c>
      <c r="AN33" s="3">
        <v>0</v>
      </c>
      <c r="AO33" s="3">
        <v>0</v>
      </c>
      <c r="AP33" s="3">
        <v>0</v>
      </c>
      <c r="AQ33" s="3">
        <v>0</v>
      </c>
      <c r="AR33" s="3">
        <v>0</v>
      </c>
      <c r="AS33" s="3">
        <v>0</v>
      </c>
      <c r="AT33" s="3">
        <v>0</v>
      </c>
      <c r="AU33" s="3">
        <v>0</v>
      </c>
      <c r="AV33" s="3">
        <v>0</v>
      </c>
      <c r="AW33" s="10">
        <v>0</v>
      </c>
    </row>
    <row r="34" spans="1:49" x14ac:dyDescent="0.35">
      <c r="A34" s="27" t="s">
        <v>340</v>
      </c>
      <c r="B34" s="3" t="s">
        <v>167</v>
      </c>
      <c r="C34" s="4">
        <f t="shared" si="5"/>
        <v>0</v>
      </c>
      <c r="D34" s="3">
        <v>0</v>
      </c>
      <c r="E34" s="3">
        <v>0</v>
      </c>
      <c r="F34" s="3">
        <v>0</v>
      </c>
      <c r="G34" s="3">
        <v>0</v>
      </c>
      <c r="H34" s="3">
        <v>0</v>
      </c>
      <c r="I34" s="3">
        <v>0</v>
      </c>
      <c r="J34" s="3">
        <v>0</v>
      </c>
      <c r="K34" s="3">
        <v>0</v>
      </c>
      <c r="L34" s="3">
        <v>0</v>
      </c>
      <c r="M34" s="3">
        <v>0</v>
      </c>
      <c r="N34" s="3">
        <v>0</v>
      </c>
      <c r="O34" s="3">
        <v>0</v>
      </c>
      <c r="P34" s="3">
        <v>0</v>
      </c>
      <c r="Q34" s="3">
        <v>0</v>
      </c>
      <c r="R34" s="3">
        <v>0</v>
      </c>
      <c r="S34" s="3">
        <v>0</v>
      </c>
      <c r="T34" s="3">
        <v>0</v>
      </c>
      <c r="U34" s="3">
        <v>0</v>
      </c>
      <c r="V34" s="3">
        <v>0</v>
      </c>
      <c r="W34" s="3">
        <v>0</v>
      </c>
      <c r="X34" s="3">
        <v>0</v>
      </c>
      <c r="Y34" s="3">
        <v>0</v>
      </c>
      <c r="Z34" s="3">
        <v>0</v>
      </c>
      <c r="AA34" s="3">
        <v>0</v>
      </c>
      <c r="AB34" s="3">
        <v>0</v>
      </c>
      <c r="AC34" s="3">
        <v>0</v>
      </c>
      <c r="AD34" s="3">
        <v>0</v>
      </c>
      <c r="AE34" s="3">
        <v>0</v>
      </c>
      <c r="AF34" s="3">
        <v>0</v>
      </c>
      <c r="AG34" s="3">
        <v>0</v>
      </c>
      <c r="AH34" s="3">
        <v>0</v>
      </c>
      <c r="AI34" s="3">
        <v>0</v>
      </c>
      <c r="AJ34" s="3">
        <v>0</v>
      </c>
      <c r="AK34" s="3">
        <v>0</v>
      </c>
      <c r="AL34" s="3">
        <v>0</v>
      </c>
      <c r="AM34" s="3">
        <v>0</v>
      </c>
      <c r="AN34" s="3">
        <v>0</v>
      </c>
      <c r="AO34" s="3">
        <v>0</v>
      </c>
      <c r="AP34" s="3">
        <v>0</v>
      </c>
      <c r="AQ34" s="3">
        <v>0</v>
      </c>
      <c r="AR34" s="3">
        <v>0</v>
      </c>
      <c r="AS34" s="3">
        <v>0</v>
      </c>
      <c r="AT34" s="3">
        <v>0</v>
      </c>
      <c r="AU34" s="3">
        <v>0</v>
      </c>
      <c r="AV34" s="3">
        <v>0</v>
      </c>
      <c r="AW34" s="10">
        <v>0</v>
      </c>
    </row>
    <row r="35" spans="1:49" x14ac:dyDescent="0.35">
      <c r="A35" s="27" t="s">
        <v>340</v>
      </c>
      <c r="B35" s="3" t="s">
        <v>132</v>
      </c>
      <c r="C35" s="4">
        <f t="shared" si="5"/>
        <v>0</v>
      </c>
      <c r="D35" s="3">
        <v>0</v>
      </c>
      <c r="E35" s="3">
        <v>0</v>
      </c>
      <c r="F35" s="3">
        <v>0</v>
      </c>
      <c r="G35" s="3">
        <v>0</v>
      </c>
      <c r="H35" s="3">
        <v>0</v>
      </c>
      <c r="I35" s="3">
        <v>0</v>
      </c>
      <c r="J35" s="3">
        <v>0</v>
      </c>
      <c r="K35" s="3">
        <v>0</v>
      </c>
      <c r="L35" s="3">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10">
        <v>0</v>
      </c>
    </row>
    <row r="36" spans="1:49" x14ac:dyDescent="0.35">
      <c r="A36" s="27" t="s">
        <v>341</v>
      </c>
      <c r="B36" s="3" t="s">
        <v>162</v>
      </c>
      <c r="C36" s="145">
        <f t="shared" si="5"/>
        <v>369.95652173913044</v>
      </c>
      <c r="D36" s="145">
        <v>358</v>
      </c>
      <c r="E36" s="145">
        <v>53</v>
      </c>
      <c r="F36" s="145">
        <v>515</v>
      </c>
      <c r="G36" s="145">
        <v>0</v>
      </c>
      <c r="H36" s="145">
        <v>62</v>
      </c>
      <c r="I36" s="145">
        <v>218</v>
      </c>
      <c r="J36" s="145">
        <v>159</v>
      </c>
      <c r="K36" s="145">
        <v>106</v>
      </c>
      <c r="L36" s="145">
        <v>426</v>
      </c>
      <c r="M36" s="145">
        <v>159</v>
      </c>
      <c r="N36" s="145">
        <v>106</v>
      </c>
      <c r="O36" s="145">
        <v>1195</v>
      </c>
      <c r="P36" s="145">
        <v>1038</v>
      </c>
      <c r="Q36" s="145">
        <v>380</v>
      </c>
      <c r="R36" s="145">
        <v>1098</v>
      </c>
      <c r="S36" s="145">
        <v>1943</v>
      </c>
      <c r="T36" s="145">
        <v>1619</v>
      </c>
      <c r="U36" s="145">
        <v>1820</v>
      </c>
      <c r="V36" s="145">
        <v>1052</v>
      </c>
      <c r="W36" s="145">
        <v>119</v>
      </c>
      <c r="X36" s="145">
        <v>378</v>
      </c>
      <c r="Y36" s="145">
        <v>107</v>
      </c>
      <c r="Z36" s="145">
        <v>321</v>
      </c>
      <c r="AA36" s="145">
        <v>54</v>
      </c>
      <c r="AB36" s="145">
        <v>60</v>
      </c>
      <c r="AC36" s="145">
        <v>55</v>
      </c>
      <c r="AD36" s="145">
        <v>244</v>
      </c>
      <c r="AE36" s="145">
        <v>174</v>
      </c>
      <c r="AF36" s="145">
        <v>365</v>
      </c>
      <c r="AG36" s="145">
        <v>110</v>
      </c>
      <c r="AH36" s="145">
        <v>274</v>
      </c>
      <c r="AI36" s="145">
        <v>436</v>
      </c>
      <c r="AJ36" s="145">
        <v>165</v>
      </c>
      <c r="AK36" s="145">
        <v>365</v>
      </c>
      <c r="AL36" s="145">
        <v>55</v>
      </c>
      <c r="AM36" s="145">
        <v>165</v>
      </c>
      <c r="AN36" s="145">
        <v>312</v>
      </c>
      <c r="AO36" s="145">
        <v>256</v>
      </c>
      <c r="AP36" s="145">
        <v>0</v>
      </c>
      <c r="AQ36" s="145">
        <v>0</v>
      </c>
      <c r="AR36" s="145">
        <v>0</v>
      </c>
      <c r="AS36" s="145">
        <v>324</v>
      </c>
      <c r="AT36" s="145">
        <v>262</v>
      </c>
      <c r="AU36" s="145">
        <v>0</v>
      </c>
      <c r="AV36" s="145">
        <v>55</v>
      </c>
      <c r="AW36" s="195">
        <v>55</v>
      </c>
    </row>
    <row r="37" spans="1:49" x14ac:dyDescent="0.35">
      <c r="A37" s="27" t="s">
        <v>341</v>
      </c>
      <c r="B37" s="3" t="s">
        <v>166</v>
      </c>
      <c r="C37" s="145">
        <f t="shared" si="5"/>
        <v>83.934782608695656</v>
      </c>
      <c r="D37" s="145">
        <v>90</v>
      </c>
      <c r="E37" s="145">
        <v>53</v>
      </c>
      <c r="F37" s="145">
        <v>86</v>
      </c>
      <c r="G37" s="145">
        <v>0</v>
      </c>
      <c r="H37" s="145">
        <v>62</v>
      </c>
      <c r="I37" s="145">
        <v>109</v>
      </c>
      <c r="J37" s="145">
        <v>53</v>
      </c>
      <c r="K37" s="145">
        <v>53</v>
      </c>
      <c r="L37" s="145">
        <v>142</v>
      </c>
      <c r="M37" s="145">
        <v>53</v>
      </c>
      <c r="N37" s="145">
        <v>53</v>
      </c>
      <c r="O37" s="145">
        <v>133</v>
      </c>
      <c r="P37" s="145">
        <v>130</v>
      </c>
      <c r="Q37" s="145">
        <v>76</v>
      </c>
      <c r="R37" s="145">
        <v>137</v>
      </c>
      <c r="S37" s="145">
        <v>177</v>
      </c>
      <c r="T37" s="145">
        <v>180</v>
      </c>
      <c r="U37" s="145">
        <v>165</v>
      </c>
      <c r="V37" s="145">
        <v>150</v>
      </c>
      <c r="W37" s="145">
        <v>59</v>
      </c>
      <c r="X37" s="145">
        <v>189</v>
      </c>
      <c r="Y37" s="145">
        <v>54</v>
      </c>
      <c r="Z37" s="145">
        <v>161</v>
      </c>
      <c r="AA37" s="145">
        <v>54</v>
      </c>
      <c r="AB37" s="145">
        <v>60</v>
      </c>
      <c r="AC37" s="145">
        <v>55</v>
      </c>
      <c r="AD37" s="145">
        <v>122</v>
      </c>
      <c r="AE37" s="145">
        <v>58</v>
      </c>
      <c r="AF37" s="145">
        <v>91</v>
      </c>
      <c r="AG37" s="145">
        <v>55</v>
      </c>
      <c r="AH37" s="145">
        <v>55</v>
      </c>
      <c r="AI37" s="145">
        <v>109</v>
      </c>
      <c r="AJ37" s="145">
        <v>55</v>
      </c>
      <c r="AK37" s="145">
        <v>91</v>
      </c>
      <c r="AL37" s="145">
        <v>55</v>
      </c>
      <c r="AM37" s="145">
        <v>55</v>
      </c>
      <c r="AN37" s="145">
        <v>104</v>
      </c>
      <c r="AO37" s="145">
        <v>128</v>
      </c>
      <c r="AP37" s="145">
        <v>0</v>
      </c>
      <c r="AQ37" s="145">
        <v>0</v>
      </c>
      <c r="AR37" s="145">
        <v>0</v>
      </c>
      <c r="AS37" s="145">
        <v>108</v>
      </c>
      <c r="AT37" s="145">
        <v>131</v>
      </c>
      <c r="AU37" s="145">
        <v>0</v>
      </c>
      <c r="AV37" s="145">
        <v>55</v>
      </c>
      <c r="AW37" s="195">
        <v>55</v>
      </c>
    </row>
    <row r="38" spans="1:49" x14ac:dyDescent="0.35">
      <c r="A38" s="27" t="s">
        <v>341</v>
      </c>
      <c r="B38" s="3" t="s">
        <v>133</v>
      </c>
      <c r="C38" s="4">
        <f t="shared" si="5"/>
        <v>3.2826086956521738</v>
      </c>
      <c r="D38" s="3">
        <v>4</v>
      </c>
      <c r="E38" s="3">
        <v>1</v>
      </c>
      <c r="F38" s="3">
        <v>6</v>
      </c>
      <c r="G38" s="3">
        <v>0</v>
      </c>
      <c r="H38" s="3">
        <v>1</v>
      </c>
      <c r="I38" s="3">
        <v>2</v>
      </c>
      <c r="J38" s="3">
        <v>3</v>
      </c>
      <c r="K38" s="3">
        <v>2</v>
      </c>
      <c r="L38" s="3">
        <v>3</v>
      </c>
      <c r="M38" s="3">
        <v>3</v>
      </c>
      <c r="N38" s="3">
        <v>2</v>
      </c>
      <c r="O38" s="3">
        <v>9</v>
      </c>
      <c r="P38" s="3">
        <v>9</v>
      </c>
      <c r="Q38" s="3">
        <v>5</v>
      </c>
      <c r="R38" s="3">
        <v>8</v>
      </c>
      <c r="S38" s="3">
        <v>11</v>
      </c>
      <c r="T38" s="3">
        <v>10</v>
      </c>
      <c r="U38" s="3">
        <v>11</v>
      </c>
      <c r="V38" s="3">
        <v>7</v>
      </c>
      <c r="W38" s="3">
        <v>2</v>
      </c>
      <c r="X38" s="3">
        <v>2</v>
      </c>
      <c r="Y38" s="3">
        <v>2</v>
      </c>
      <c r="Z38" s="3">
        <v>2</v>
      </c>
      <c r="AA38" s="3">
        <v>1</v>
      </c>
      <c r="AB38" s="3">
        <v>1</v>
      </c>
      <c r="AC38" s="3">
        <v>1</v>
      </c>
      <c r="AD38" s="3">
        <v>2</v>
      </c>
      <c r="AE38" s="3">
        <v>3</v>
      </c>
      <c r="AF38" s="3">
        <v>4</v>
      </c>
      <c r="AG38" s="3">
        <v>2</v>
      </c>
      <c r="AH38" s="3">
        <v>5</v>
      </c>
      <c r="AI38" s="3">
        <v>4</v>
      </c>
      <c r="AJ38" s="3">
        <v>3</v>
      </c>
      <c r="AK38" s="3">
        <v>4</v>
      </c>
      <c r="AL38" s="3">
        <v>1</v>
      </c>
      <c r="AM38" s="3">
        <v>3</v>
      </c>
      <c r="AN38" s="3">
        <v>3</v>
      </c>
      <c r="AO38" s="3">
        <v>2</v>
      </c>
      <c r="AP38" s="3">
        <v>0</v>
      </c>
      <c r="AQ38" s="3">
        <v>0</v>
      </c>
      <c r="AR38" s="3">
        <v>0</v>
      </c>
      <c r="AS38" s="3">
        <v>3</v>
      </c>
      <c r="AT38" s="3">
        <v>2</v>
      </c>
      <c r="AU38" s="3">
        <v>0</v>
      </c>
      <c r="AV38" s="3">
        <v>1</v>
      </c>
      <c r="AW38" s="10">
        <v>1</v>
      </c>
    </row>
    <row r="39" spans="1:49" x14ac:dyDescent="0.35">
      <c r="A39" s="27" t="s">
        <v>341</v>
      </c>
      <c r="B39" s="3" t="s">
        <v>167</v>
      </c>
      <c r="C39" s="4">
        <f t="shared" si="5"/>
        <v>0</v>
      </c>
      <c r="D39" s="4">
        <v>0</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16">
        <v>0</v>
      </c>
    </row>
    <row r="40" spans="1:49" x14ac:dyDescent="0.35">
      <c r="A40" s="27" t="s">
        <v>341</v>
      </c>
      <c r="B40" s="3" t="s">
        <v>132</v>
      </c>
      <c r="C40" s="4">
        <f t="shared" si="5"/>
        <v>3.2391304347826089</v>
      </c>
      <c r="D40" s="3">
        <v>4</v>
      </c>
      <c r="E40" s="3">
        <v>1</v>
      </c>
      <c r="F40" s="3">
        <v>6</v>
      </c>
      <c r="G40" s="3">
        <v>0</v>
      </c>
      <c r="H40" s="3">
        <v>1</v>
      </c>
      <c r="I40" s="3">
        <v>2</v>
      </c>
      <c r="J40" s="3">
        <v>3</v>
      </c>
      <c r="K40" s="3">
        <v>2</v>
      </c>
      <c r="L40" s="3">
        <v>3</v>
      </c>
      <c r="M40" s="3">
        <v>3</v>
      </c>
      <c r="N40" s="3">
        <v>2</v>
      </c>
      <c r="O40" s="3">
        <v>9</v>
      </c>
      <c r="P40" s="3">
        <v>8</v>
      </c>
      <c r="Q40" s="3">
        <v>5</v>
      </c>
      <c r="R40" s="3">
        <v>8</v>
      </c>
      <c r="S40" s="3">
        <v>11</v>
      </c>
      <c r="T40" s="3">
        <v>9</v>
      </c>
      <c r="U40" s="3">
        <v>11</v>
      </c>
      <c r="V40" s="3">
        <v>7</v>
      </c>
      <c r="W40" s="3">
        <v>2</v>
      </c>
      <c r="X40" s="3">
        <v>2</v>
      </c>
      <c r="Y40" s="3">
        <v>2</v>
      </c>
      <c r="Z40" s="3">
        <v>2</v>
      </c>
      <c r="AA40" s="3">
        <v>1</v>
      </c>
      <c r="AB40" s="3">
        <v>1</v>
      </c>
      <c r="AC40" s="3">
        <v>1</v>
      </c>
      <c r="AD40" s="3">
        <v>2</v>
      </c>
      <c r="AE40" s="3">
        <v>3</v>
      </c>
      <c r="AF40" s="3">
        <v>4</v>
      </c>
      <c r="AG40" s="3">
        <v>2</v>
      </c>
      <c r="AH40" s="3">
        <v>5</v>
      </c>
      <c r="AI40" s="3">
        <v>4</v>
      </c>
      <c r="AJ40" s="3">
        <v>3</v>
      </c>
      <c r="AK40" s="3">
        <v>4</v>
      </c>
      <c r="AL40" s="3">
        <v>1</v>
      </c>
      <c r="AM40" s="3">
        <v>3</v>
      </c>
      <c r="AN40" s="3">
        <v>3</v>
      </c>
      <c r="AO40" s="3">
        <v>2</v>
      </c>
      <c r="AP40" s="3">
        <v>0</v>
      </c>
      <c r="AQ40" s="3">
        <v>0</v>
      </c>
      <c r="AR40" s="3">
        <v>0</v>
      </c>
      <c r="AS40" s="3">
        <v>3</v>
      </c>
      <c r="AT40" s="3">
        <v>2</v>
      </c>
      <c r="AU40" s="3">
        <v>0</v>
      </c>
      <c r="AV40" s="3">
        <v>1</v>
      </c>
      <c r="AW40" s="10">
        <v>1</v>
      </c>
    </row>
    <row r="41" spans="1:49" x14ac:dyDescent="0.35">
      <c r="A41" s="27" t="s">
        <v>333</v>
      </c>
      <c r="B41" s="3" t="s">
        <v>162</v>
      </c>
      <c r="C41" s="145">
        <f t="shared" si="5"/>
        <v>3186.086956521739</v>
      </c>
      <c r="D41" s="145">
        <v>4447</v>
      </c>
      <c r="E41" s="145">
        <v>3947</v>
      </c>
      <c r="F41" s="145">
        <v>3107</v>
      </c>
      <c r="G41" s="145">
        <v>3731</v>
      </c>
      <c r="H41" s="145">
        <v>4930</v>
      </c>
      <c r="I41" s="145">
        <v>5363</v>
      </c>
      <c r="J41" s="145">
        <v>3340</v>
      </c>
      <c r="K41" s="145">
        <v>4097</v>
      </c>
      <c r="L41" s="145">
        <v>4556</v>
      </c>
      <c r="M41" s="145">
        <v>3921</v>
      </c>
      <c r="N41" s="145">
        <v>4685</v>
      </c>
      <c r="O41" s="145">
        <v>5027</v>
      </c>
      <c r="P41" s="145">
        <v>5612</v>
      </c>
      <c r="Q41" s="145">
        <v>3444</v>
      </c>
      <c r="R41" s="145">
        <v>5647</v>
      </c>
      <c r="S41" s="145">
        <v>5247</v>
      </c>
      <c r="T41" s="145">
        <v>6285</v>
      </c>
      <c r="U41" s="145">
        <v>6258</v>
      </c>
      <c r="V41" s="145">
        <v>5215</v>
      </c>
      <c r="W41" s="145">
        <v>5876</v>
      </c>
      <c r="X41" s="145">
        <v>5204</v>
      </c>
      <c r="Y41" s="145">
        <v>5444</v>
      </c>
      <c r="Z41" s="145">
        <v>3492</v>
      </c>
      <c r="AA41" s="145">
        <v>4204</v>
      </c>
      <c r="AB41" s="145">
        <v>2734</v>
      </c>
      <c r="AC41" s="145">
        <v>762</v>
      </c>
      <c r="AD41" s="145">
        <v>2184</v>
      </c>
      <c r="AE41" s="145">
        <v>1462</v>
      </c>
      <c r="AF41" s="145">
        <v>1326</v>
      </c>
      <c r="AG41" s="145">
        <v>958</v>
      </c>
      <c r="AH41" s="145">
        <v>1588</v>
      </c>
      <c r="AI41" s="145">
        <v>1513</v>
      </c>
      <c r="AJ41" s="145">
        <v>1367</v>
      </c>
      <c r="AK41" s="145">
        <v>921</v>
      </c>
      <c r="AL41" s="145">
        <v>794</v>
      </c>
      <c r="AM41" s="145">
        <v>735</v>
      </c>
      <c r="AN41" s="145">
        <v>1039</v>
      </c>
      <c r="AO41" s="145">
        <v>761</v>
      </c>
      <c r="AP41" s="145">
        <v>624</v>
      </c>
      <c r="AQ41" s="145">
        <v>1326</v>
      </c>
      <c r="AR41" s="145">
        <v>1709</v>
      </c>
      <c r="AS41" s="145">
        <v>878</v>
      </c>
      <c r="AT41" s="145">
        <v>3622</v>
      </c>
      <c r="AU41" s="145">
        <v>3765</v>
      </c>
      <c r="AV41" s="145">
        <v>1931</v>
      </c>
      <c r="AW41" s="195">
        <v>1482</v>
      </c>
    </row>
    <row r="42" spans="1:49" x14ac:dyDescent="0.35">
      <c r="A42" s="27" t="s">
        <v>333</v>
      </c>
      <c r="B42" s="3" t="s">
        <v>166</v>
      </c>
      <c r="C42" s="145">
        <f t="shared" si="5"/>
        <v>204.65217391304347</v>
      </c>
      <c r="D42" s="145">
        <v>342</v>
      </c>
      <c r="E42" s="145">
        <v>164</v>
      </c>
      <c r="F42" s="145">
        <v>141</v>
      </c>
      <c r="G42" s="145">
        <v>233</v>
      </c>
      <c r="H42" s="145">
        <v>290</v>
      </c>
      <c r="I42" s="145">
        <v>244</v>
      </c>
      <c r="J42" s="145">
        <v>278</v>
      </c>
      <c r="K42" s="145">
        <v>293</v>
      </c>
      <c r="L42" s="145">
        <v>304</v>
      </c>
      <c r="M42" s="145">
        <v>280</v>
      </c>
      <c r="N42" s="145">
        <v>234</v>
      </c>
      <c r="O42" s="145">
        <v>251</v>
      </c>
      <c r="P42" s="145">
        <v>374</v>
      </c>
      <c r="Q42" s="145">
        <v>246</v>
      </c>
      <c r="R42" s="145">
        <v>257</v>
      </c>
      <c r="S42" s="145">
        <v>292</v>
      </c>
      <c r="T42" s="145">
        <v>286</v>
      </c>
      <c r="U42" s="145">
        <v>391</v>
      </c>
      <c r="V42" s="145">
        <v>326</v>
      </c>
      <c r="W42" s="145">
        <v>309</v>
      </c>
      <c r="X42" s="145">
        <v>274</v>
      </c>
      <c r="Y42" s="145">
        <v>340</v>
      </c>
      <c r="Z42" s="145">
        <v>205</v>
      </c>
      <c r="AA42" s="145">
        <v>234</v>
      </c>
      <c r="AB42" s="145">
        <v>195</v>
      </c>
      <c r="AC42" s="145">
        <v>76</v>
      </c>
      <c r="AD42" s="145">
        <v>146</v>
      </c>
      <c r="AE42" s="145">
        <v>122</v>
      </c>
      <c r="AF42" s="145">
        <v>102</v>
      </c>
      <c r="AG42" s="145">
        <v>120</v>
      </c>
      <c r="AH42" s="145">
        <v>99</v>
      </c>
      <c r="AI42" s="145">
        <v>116</v>
      </c>
      <c r="AJ42" s="145">
        <v>105</v>
      </c>
      <c r="AK42" s="145">
        <v>84</v>
      </c>
      <c r="AL42" s="145">
        <v>72</v>
      </c>
      <c r="AM42" s="145">
        <v>105</v>
      </c>
      <c r="AN42" s="145">
        <v>69</v>
      </c>
      <c r="AO42" s="145">
        <v>76</v>
      </c>
      <c r="AP42" s="145">
        <v>125</v>
      </c>
      <c r="AQ42" s="145">
        <v>121</v>
      </c>
      <c r="AR42" s="145">
        <v>131</v>
      </c>
      <c r="AS42" s="145">
        <v>98</v>
      </c>
      <c r="AT42" s="145">
        <v>329</v>
      </c>
      <c r="AU42" s="145">
        <v>251</v>
      </c>
      <c r="AV42" s="145">
        <v>149</v>
      </c>
      <c r="AW42" s="195">
        <v>135</v>
      </c>
    </row>
    <row r="43" spans="1:49" x14ac:dyDescent="0.35">
      <c r="A43" s="27" t="s">
        <v>333</v>
      </c>
      <c r="B43" s="3" t="s">
        <v>133</v>
      </c>
      <c r="C43" s="4">
        <f t="shared" si="5"/>
        <v>29.086956521739129</v>
      </c>
      <c r="D43" s="3">
        <v>39</v>
      </c>
      <c r="E43" s="3">
        <v>41</v>
      </c>
      <c r="F43" s="3">
        <v>34</v>
      </c>
      <c r="G43" s="3">
        <v>36</v>
      </c>
      <c r="H43" s="3">
        <v>48</v>
      </c>
      <c r="I43" s="3">
        <v>53</v>
      </c>
      <c r="J43" s="3">
        <v>32</v>
      </c>
      <c r="K43" s="3">
        <v>36</v>
      </c>
      <c r="L43" s="3">
        <v>41</v>
      </c>
      <c r="M43" s="3">
        <v>39</v>
      </c>
      <c r="N43" s="3">
        <v>48</v>
      </c>
      <c r="O43" s="3">
        <v>49</v>
      </c>
      <c r="P43" s="3">
        <v>48</v>
      </c>
      <c r="Q43" s="3">
        <v>33</v>
      </c>
      <c r="R43" s="3">
        <v>53</v>
      </c>
      <c r="S43" s="3">
        <v>43</v>
      </c>
      <c r="T43" s="3">
        <v>52</v>
      </c>
      <c r="U43" s="3">
        <v>49</v>
      </c>
      <c r="V43" s="3">
        <v>41</v>
      </c>
      <c r="W43" s="3">
        <v>46</v>
      </c>
      <c r="X43" s="3">
        <v>43</v>
      </c>
      <c r="Y43" s="3">
        <v>39</v>
      </c>
      <c r="Z43" s="3">
        <v>29</v>
      </c>
      <c r="AA43" s="3">
        <v>34</v>
      </c>
      <c r="AB43" s="3">
        <v>27</v>
      </c>
      <c r="AC43" s="3">
        <v>15</v>
      </c>
      <c r="AD43" s="3">
        <v>19</v>
      </c>
      <c r="AE43" s="3">
        <v>13</v>
      </c>
      <c r="AF43" s="3">
        <v>14</v>
      </c>
      <c r="AG43" s="3">
        <v>8</v>
      </c>
      <c r="AH43" s="3">
        <v>17</v>
      </c>
      <c r="AI43" s="3">
        <v>15</v>
      </c>
      <c r="AJ43" s="3">
        <v>14</v>
      </c>
      <c r="AK43" s="3">
        <v>11</v>
      </c>
      <c r="AL43" s="3">
        <v>11</v>
      </c>
      <c r="AM43" s="3">
        <v>7</v>
      </c>
      <c r="AN43" s="3">
        <v>15</v>
      </c>
      <c r="AO43" s="3">
        <v>10</v>
      </c>
      <c r="AP43" s="3">
        <v>6</v>
      </c>
      <c r="AQ43" s="3">
        <v>12</v>
      </c>
      <c r="AR43" s="3">
        <v>15</v>
      </c>
      <c r="AS43" s="3">
        <v>10</v>
      </c>
      <c r="AT43" s="3">
        <v>28</v>
      </c>
      <c r="AU43" s="3">
        <v>30</v>
      </c>
      <c r="AV43" s="3">
        <v>18</v>
      </c>
      <c r="AW43" s="10">
        <v>17</v>
      </c>
    </row>
    <row r="44" spans="1:49" x14ac:dyDescent="0.35">
      <c r="A44" s="27" t="s">
        <v>333</v>
      </c>
      <c r="B44" s="3" t="s">
        <v>167</v>
      </c>
      <c r="C44" s="4">
        <f t="shared" si="5"/>
        <v>0</v>
      </c>
      <c r="D44" s="4">
        <v>0</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3">
        <v>0</v>
      </c>
      <c r="X44" s="4">
        <v>0</v>
      </c>
      <c r="Y44" s="4">
        <v>0</v>
      </c>
      <c r="Z44" s="4">
        <v>0</v>
      </c>
      <c r="AA44" s="4">
        <v>0</v>
      </c>
      <c r="AB44" s="4">
        <v>0</v>
      </c>
      <c r="AC44" s="4">
        <v>0</v>
      </c>
      <c r="AD44" s="4">
        <v>0</v>
      </c>
      <c r="AE44" s="4">
        <v>0</v>
      </c>
      <c r="AF44" s="4">
        <v>0</v>
      </c>
      <c r="AG44" s="4">
        <v>0</v>
      </c>
      <c r="AH44" s="4">
        <v>0</v>
      </c>
      <c r="AI44" s="4">
        <v>0</v>
      </c>
      <c r="AJ44" s="4">
        <v>0</v>
      </c>
      <c r="AK44" s="4">
        <v>0</v>
      </c>
      <c r="AL44" s="3">
        <v>0</v>
      </c>
      <c r="AM44" s="4">
        <v>0</v>
      </c>
      <c r="AN44" s="4">
        <v>0</v>
      </c>
      <c r="AO44" s="4">
        <v>0</v>
      </c>
      <c r="AP44" s="3">
        <v>0</v>
      </c>
      <c r="AQ44" s="3">
        <v>0</v>
      </c>
      <c r="AR44" s="4">
        <v>0</v>
      </c>
      <c r="AS44" s="4">
        <v>0</v>
      </c>
      <c r="AT44" s="4">
        <v>0</v>
      </c>
      <c r="AU44" s="4">
        <v>0</v>
      </c>
      <c r="AV44" s="3">
        <v>0</v>
      </c>
      <c r="AW44" s="16">
        <v>0</v>
      </c>
    </row>
    <row r="45" spans="1:49" x14ac:dyDescent="0.35">
      <c r="A45" s="27" t="s">
        <v>333</v>
      </c>
      <c r="B45" s="3" t="s">
        <v>132</v>
      </c>
      <c r="C45" s="4">
        <f t="shared" si="5"/>
        <v>14.717391304347826</v>
      </c>
      <c r="D45" s="3">
        <v>13</v>
      </c>
      <c r="E45" s="3">
        <v>24</v>
      </c>
      <c r="F45" s="3">
        <v>22</v>
      </c>
      <c r="G45" s="3">
        <v>16</v>
      </c>
      <c r="H45" s="3">
        <v>17</v>
      </c>
      <c r="I45" s="3">
        <v>22</v>
      </c>
      <c r="J45" s="3">
        <v>12</v>
      </c>
      <c r="K45" s="3">
        <v>14</v>
      </c>
      <c r="L45" s="3">
        <v>15</v>
      </c>
      <c r="M45" s="3">
        <v>14</v>
      </c>
      <c r="N45" s="3">
        <v>20</v>
      </c>
      <c r="O45" s="3">
        <v>20</v>
      </c>
      <c r="P45" s="3">
        <v>15</v>
      </c>
      <c r="Q45" s="3">
        <v>14</v>
      </c>
      <c r="R45" s="3">
        <v>22</v>
      </c>
      <c r="S45" s="3">
        <v>18</v>
      </c>
      <c r="T45" s="3">
        <v>22</v>
      </c>
      <c r="U45" s="3">
        <v>16</v>
      </c>
      <c r="V45" s="3">
        <v>16</v>
      </c>
      <c r="W45" s="3">
        <v>19</v>
      </c>
      <c r="X45" s="3">
        <v>19</v>
      </c>
      <c r="Y45" s="3">
        <v>16</v>
      </c>
      <c r="Z45" s="3">
        <v>17</v>
      </c>
      <c r="AA45" s="3">
        <v>18</v>
      </c>
      <c r="AB45" s="3">
        <v>14</v>
      </c>
      <c r="AC45" s="3">
        <v>10</v>
      </c>
      <c r="AD45" s="3">
        <v>15</v>
      </c>
      <c r="AE45" s="3">
        <v>12</v>
      </c>
      <c r="AF45" s="3">
        <v>13</v>
      </c>
      <c r="AG45" s="3">
        <v>8</v>
      </c>
      <c r="AH45" s="3">
        <v>16</v>
      </c>
      <c r="AI45" s="3">
        <v>13</v>
      </c>
      <c r="AJ45" s="3">
        <v>13</v>
      </c>
      <c r="AK45" s="3">
        <v>11</v>
      </c>
      <c r="AL45" s="3">
        <v>11</v>
      </c>
      <c r="AM45" s="3">
        <v>7</v>
      </c>
      <c r="AN45" s="3">
        <v>15</v>
      </c>
      <c r="AO45" s="3">
        <v>10</v>
      </c>
      <c r="AP45" s="3">
        <v>5</v>
      </c>
      <c r="AQ45" s="3">
        <v>11</v>
      </c>
      <c r="AR45" s="3">
        <v>13</v>
      </c>
      <c r="AS45" s="3">
        <v>9</v>
      </c>
      <c r="AT45" s="3">
        <v>11</v>
      </c>
      <c r="AU45" s="3">
        <v>15</v>
      </c>
      <c r="AV45" s="3">
        <v>13</v>
      </c>
      <c r="AW45" s="10">
        <v>11</v>
      </c>
    </row>
    <row r="46" spans="1:49" x14ac:dyDescent="0.35">
      <c r="A46" s="27" t="s">
        <v>334</v>
      </c>
      <c r="B46" s="3" t="s">
        <v>162</v>
      </c>
      <c r="C46" s="145">
        <f t="shared" si="5"/>
        <v>787.43478260869563</v>
      </c>
      <c r="D46" s="145">
        <v>476</v>
      </c>
      <c r="E46" s="145">
        <v>652</v>
      </c>
      <c r="F46" s="145">
        <v>1530</v>
      </c>
      <c r="G46" s="145">
        <v>392</v>
      </c>
      <c r="H46" s="145">
        <v>661</v>
      </c>
      <c r="I46" s="145">
        <v>821</v>
      </c>
      <c r="J46" s="145">
        <v>485</v>
      </c>
      <c r="K46" s="145">
        <v>661</v>
      </c>
      <c r="L46" s="145">
        <v>966</v>
      </c>
      <c r="M46" s="145">
        <v>604</v>
      </c>
      <c r="N46" s="145">
        <v>801</v>
      </c>
      <c r="O46" s="145">
        <v>1708</v>
      </c>
      <c r="P46" s="145">
        <v>1609</v>
      </c>
      <c r="Q46" s="145">
        <v>897</v>
      </c>
      <c r="R46" s="145">
        <v>1019</v>
      </c>
      <c r="S46" s="145">
        <v>1114</v>
      </c>
      <c r="T46" s="145">
        <v>1531</v>
      </c>
      <c r="U46" s="145">
        <v>1582</v>
      </c>
      <c r="V46" s="145">
        <v>920</v>
      </c>
      <c r="W46" s="145">
        <v>891</v>
      </c>
      <c r="X46" s="145">
        <v>870</v>
      </c>
      <c r="Y46" s="145">
        <v>414</v>
      </c>
      <c r="Z46" s="145">
        <v>371</v>
      </c>
      <c r="AA46" s="145">
        <v>873</v>
      </c>
      <c r="AB46" s="145">
        <v>1050</v>
      </c>
      <c r="AC46" s="145">
        <v>503</v>
      </c>
      <c r="AD46" s="145">
        <v>693</v>
      </c>
      <c r="AE46" s="145">
        <v>527</v>
      </c>
      <c r="AF46" s="145">
        <v>661</v>
      </c>
      <c r="AG46" s="145">
        <v>395</v>
      </c>
      <c r="AH46" s="145">
        <v>1082</v>
      </c>
      <c r="AI46" s="145">
        <v>711</v>
      </c>
      <c r="AJ46" s="145">
        <v>534</v>
      </c>
      <c r="AK46" s="145">
        <v>592</v>
      </c>
      <c r="AL46" s="145">
        <v>554</v>
      </c>
      <c r="AM46" s="145">
        <v>359</v>
      </c>
      <c r="AN46" s="145">
        <v>550</v>
      </c>
      <c r="AO46" s="145">
        <v>330</v>
      </c>
      <c r="AP46" s="145">
        <v>158</v>
      </c>
      <c r="AQ46" s="145">
        <v>185</v>
      </c>
      <c r="AR46" s="145">
        <v>409</v>
      </c>
      <c r="AS46" s="145">
        <v>538</v>
      </c>
      <c r="AT46" s="145">
        <v>1491</v>
      </c>
      <c r="AU46" s="145">
        <v>1685</v>
      </c>
      <c r="AV46" s="145">
        <v>796</v>
      </c>
      <c r="AW46" s="195">
        <v>571</v>
      </c>
    </row>
    <row r="47" spans="1:49" x14ac:dyDescent="0.35">
      <c r="A47" s="27" t="s">
        <v>334</v>
      </c>
      <c r="B47" s="3" t="s">
        <v>166</v>
      </c>
      <c r="C47" s="145">
        <f t="shared" si="5"/>
        <v>45.804347826086953</v>
      </c>
      <c r="D47" s="145">
        <v>30</v>
      </c>
      <c r="E47" s="145">
        <v>26</v>
      </c>
      <c r="F47" s="145">
        <v>59</v>
      </c>
      <c r="G47" s="145">
        <v>26</v>
      </c>
      <c r="H47" s="145">
        <v>37</v>
      </c>
      <c r="I47" s="145">
        <v>34</v>
      </c>
      <c r="J47" s="145">
        <v>30</v>
      </c>
      <c r="K47" s="145">
        <v>41</v>
      </c>
      <c r="L47" s="145">
        <v>54</v>
      </c>
      <c r="M47" s="145">
        <v>38</v>
      </c>
      <c r="N47" s="145">
        <v>36</v>
      </c>
      <c r="O47" s="145">
        <v>66</v>
      </c>
      <c r="P47" s="145">
        <v>67</v>
      </c>
      <c r="Q47" s="145">
        <v>47</v>
      </c>
      <c r="R47" s="145">
        <v>34</v>
      </c>
      <c r="S47" s="145">
        <v>38</v>
      </c>
      <c r="T47" s="145">
        <v>51</v>
      </c>
      <c r="U47" s="145">
        <v>61</v>
      </c>
      <c r="V47" s="145">
        <v>44</v>
      </c>
      <c r="W47" s="145">
        <v>40</v>
      </c>
      <c r="X47" s="145">
        <v>41</v>
      </c>
      <c r="Y47" s="145">
        <v>24</v>
      </c>
      <c r="Z47" s="145">
        <v>21</v>
      </c>
      <c r="AA47" s="145">
        <v>49</v>
      </c>
      <c r="AB47" s="145">
        <v>70</v>
      </c>
      <c r="AC47" s="145">
        <v>42</v>
      </c>
      <c r="AD47" s="145">
        <v>41</v>
      </c>
      <c r="AE47" s="145">
        <v>38</v>
      </c>
      <c r="AF47" s="145">
        <v>47</v>
      </c>
      <c r="AG47" s="145">
        <v>44</v>
      </c>
      <c r="AH47" s="145">
        <v>60</v>
      </c>
      <c r="AI47" s="145">
        <v>44</v>
      </c>
      <c r="AJ47" s="145">
        <v>36</v>
      </c>
      <c r="AK47" s="145">
        <v>42</v>
      </c>
      <c r="AL47" s="145">
        <v>50</v>
      </c>
      <c r="AM47" s="145">
        <v>40</v>
      </c>
      <c r="AN47" s="145">
        <v>31</v>
      </c>
      <c r="AO47" s="145">
        <v>30</v>
      </c>
      <c r="AP47" s="145">
        <v>32</v>
      </c>
      <c r="AQ47" s="145">
        <v>21</v>
      </c>
      <c r="AR47" s="145">
        <v>34</v>
      </c>
      <c r="AS47" s="145">
        <v>49</v>
      </c>
      <c r="AT47" s="145">
        <v>124</v>
      </c>
      <c r="AU47" s="145">
        <v>120</v>
      </c>
      <c r="AV47" s="145">
        <v>66</v>
      </c>
      <c r="AW47" s="195">
        <v>52</v>
      </c>
    </row>
    <row r="48" spans="1:49" x14ac:dyDescent="0.35">
      <c r="A48" s="27" t="s">
        <v>334</v>
      </c>
      <c r="B48" s="3" t="s">
        <v>133</v>
      </c>
      <c r="C48" s="4">
        <f t="shared" si="5"/>
        <v>0</v>
      </c>
      <c r="D48" s="3">
        <v>0</v>
      </c>
      <c r="E48" s="3">
        <v>0</v>
      </c>
      <c r="F48" s="3">
        <v>0</v>
      </c>
      <c r="G48" s="3">
        <v>0</v>
      </c>
      <c r="H48" s="3">
        <v>0</v>
      </c>
      <c r="I48" s="3">
        <v>0</v>
      </c>
      <c r="J48" s="3">
        <v>0</v>
      </c>
      <c r="K48" s="3">
        <v>0</v>
      </c>
      <c r="L48" s="3">
        <v>0</v>
      </c>
      <c r="M48" s="3">
        <v>0</v>
      </c>
      <c r="N48" s="3">
        <v>0</v>
      </c>
      <c r="O48" s="3">
        <v>0</v>
      </c>
      <c r="P48" s="3">
        <v>0</v>
      </c>
      <c r="Q48" s="3">
        <v>0</v>
      </c>
      <c r="R48" s="3">
        <v>0</v>
      </c>
      <c r="S48" s="3">
        <v>0</v>
      </c>
      <c r="T48" s="3">
        <v>0</v>
      </c>
      <c r="U48" s="3">
        <v>0</v>
      </c>
      <c r="V48" s="3">
        <v>0</v>
      </c>
      <c r="W48" s="3">
        <v>0</v>
      </c>
      <c r="X48" s="3">
        <v>0</v>
      </c>
      <c r="Y48" s="3">
        <v>0</v>
      </c>
      <c r="Z48" s="3">
        <v>0</v>
      </c>
      <c r="AA48" s="3">
        <v>0</v>
      </c>
      <c r="AB48" s="3">
        <v>0</v>
      </c>
      <c r="AC48" s="3">
        <v>0</v>
      </c>
      <c r="AD48" s="3">
        <v>0</v>
      </c>
      <c r="AE48" s="3">
        <v>0</v>
      </c>
      <c r="AF48" s="3">
        <v>0</v>
      </c>
      <c r="AG48" s="3">
        <v>0</v>
      </c>
      <c r="AH48" s="3">
        <v>0</v>
      </c>
      <c r="AI48" s="3">
        <v>0</v>
      </c>
      <c r="AJ48" s="3">
        <v>0</v>
      </c>
      <c r="AK48" s="3">
        <v>0</v>
      </c>
      <c r="AL48" s="3">
        <v>0</v>
      </c>
      <c r="AM48" s="3">
        <v>0</v>
      </c>
      <c r="AN48" s="3">
        <v>0</v>
      </c>
      <c r="AO48" s="3">
        <v>0</v>
      </c>
      <c r="AP48" s="3">
        <v>0</v>
      </c>
      <c r="AQ48" s="3">
        <v>0</v>
      </c>
      <c r="AR48" s="3">
        <v>0</v>
      </c>
      <c r="AS48" s="3">
        <v>0</v>
      </c>
      <c r="AT48" s="3">
        <v>0</v>
      </c>
      <c r="AU48" s="3">
        <v>0</v>
      </c>
      <c r="AV48" s="3">
        <v>0</v>
      </c>
      <c r="AW48" s="10">
        <v>0</v>
      </c>
    </row>
    <row r="49" spans="1:49" x14ac:dyDescent="0.35">
      <c r="A49" s="27" t="s">
        <v>334</v>
      </c>
      <c r="B49" s="3" t="s">
        <v>167</v>
      </c>
      <c r="C49" s="4">
        <f t="shared" si="5"/>
        <v>409.97826086956519</v>
      </c>
      <c r="D49" s="4">
        <v>262</v>
      </c>
      <c r="E49" s="4">
        <v>323</v>
      </c>
      <c r="F49" s="4">
        <v>747</v>
      </c>
      <c r="G49" s="4">
        <v>191</v>
      </c>
      <c r="H49" s="4">
        <v>364</v>
      </c>
      <c r="I49" s="4">
        <v>390</v>
      </c>
      <c r="J49" s="3">
        <v>244</v>
      </c>
      <c r="K49" s="4">
        <v>308</v>
      </c>
      <c r="L49" s="4">
        <v>410</v>
      </c>
      <c r="M49" s="4">
        <v>313</v>
      </c>
      <c r="N49" s="3">
        <v>421</v>
      </c>
      <c r="O49" s="3">
        <v>793</v>
      </c>
      <c r="P49" s="4">
        <v>827</v>
      </c>
      <c r="Q49" s="4">
        <v>507</v>
      </c>
      <c r="R49" s="4">
        <v>589</v>
      </c>
      <c r="S49" s="4">
        <v>612</v>
      </c>
      <c r="T49" s="4">
        <v>814</v>
      </c>
      <c r="U49" s="4">
        <v>803</v>
      </c>
      <c r="V49" s="4">
        <v>551</v>
      </c>
      <c r="W49" s="4">
        <v>527</v>
      </c>
      <c r="X49" s="4">
        <v>449</v>
      </c>
      <c r="Y49" s="4">
        <v>263</v>
      </c>
      <c r="Z49" s="4">
        <v>178</v>
      </c>
      <c r="AA49" s="4">
        <v>366</v>
      </c>
      <c r="AB49" s="4">
        <v>627</v>
      </c>
      <c r="AC49" s="4">
        <v>295</v>
      </c>
      <c r="AD49" s="4">
        <v>317</v>
      </c>
      <c r="AE49" s="4">
        <v>257</v>
      </c>
      <c r="AF49" s="4">
        <v>403</v>
      </c>
      <c r="AG49" s="4">
        <v>207</v>
      </c>
      <c r="AH49" s="4">
        <v>587</v>
      </c>
      <c r="AI49" s="4">
        <v>486</v>
      </c>
      <c r="AJ49" s="4">
        <v>256</v>
      </c>
      <c r="AK49" s="4">
        <v>307</v>
      </c>
      <c r="AL49" s="4">
        <v>247</v>
      </c>
      <c r="AM49" s="4">
        <v>160</v>
      </c>
      <c r="AN49" s="4">
        <v>288</v>
      </c>
      <c r="AO49" s="4">
        <v>170</v>
      </c>
      <c r="AP49" s="4">
        <v>83</v>
      </c>
      <c r="AQ49" s="4">
        <v>91</v>
      </c>
      <c r="AR49" s="4">
        <v>196</v>
      </c>
      <c r="AS49" s="4">
        <v>277</v>
      </c>
      <c r="AT49" s="4">
        <v>772</v>
      </c>
      <c r="AU49" s="4">
        <v>839</v>
      </c>
      <c r="AV49" s="4">
        <v>437</v>
      </c>
      <c r="AW49" s="16">
        <v>305</v>
      </c>
    </row>
    <row r="50" spans="1:49" x14ac:dyDescent="0.35">
      <c r="A50" s="27" t="s">
        <v>334</v>
      </c>
      <c r="B50" s="3" t="s">
        <v>132</v>
      </c>
      <c r="C50" s="4">
        <f t="shared" si="5"/>
        <v>17.217391304347824</v>
      </c>
      <c r="D50" s="3">
        <v>16</v>
      </c>
      <c r="E50" s="3">
        <v>25</v>
      </c>
      <c r="F50" s="3">
        <v>26</v>
      </c>
      <c r="G50" s="3">
        <v>15</v>
      </c>
      <c r="H50" s="3">
        <v>18</v>
      </c>
      <c r="I50" s="3">
        <v>24</v>
      </c>
      <c r="J50" s="3">
        <v>16</v>
      </c>
      <c r="K50" s="3">
        <v>16</v>
      </c>
      <c r="L50" s="3">
        <v>18</v>
      </c>
      <c r="M50" s="3">
        <v>16</v>
      </c>
      <c r="N50" s="3">
        <v>22</v>
      </c>
      <c r="O50" s="3">
        <v>26</v>
      </c>
      <c r="P50" s="3">
        <v>24</v>
      </c>
      <c r="Q50" s="3">
        <v>19</v>
      </c>
      <c r="R50" s="3">
        <v>30</v>
      </c>
      <c r="S50" s="3">
        <v>29</v>
      </c>
      <c r="T50" s="3">
        <v>30</v>
      </c>
      <c r="U50" s="3">
        <v>26</v>
      </c>
      <c r="V50" s="3">
        <v>21</v>
      </c>
      <c r="W50" s="3">
        <v>22</v>
      </c>
      <c r="X50" s="3">
        <v>21</v>
      </c>
      <c r="Y50" s="3">
        <v>17</v>
      </c>
      <c r="Z50" s="3">
        <v>18</v>
      </c>
      <c r="AA50" s="3">
        <v>18</v>
      </c>
      <c r="AB50" s="3">
        <v>15</v>
      </c>
      <c r="AC50" s="3">
        <v>12</v>
      </c>
      <c r="AD50" s="3">
        <v>17</v>
      </c>
      <c r="AE50" s="3">
        <v>14</v>
      </c>
      <c r="AF50" s="3">
        <v>14</v>
      </c>
      <c r="AG50" s="3">
        <v>9</v>
      </c>
      <c r="AH50" s="3">
        <v>18</v>
      </c>
      <c r="AI50" s="3">
        <v>16</v>
      </c>
      <c r="AJ50" s="3">
        <v>15</v>
      </c>
      <c r="AK50" s="3">
        <v>14</v>
      </c>
      <c r="AL50" s="3">
        <v>11</v>
      </c>
      <c r="AM50" s="3">
        <v>9</v>
      </c>
      <c r="AN50" s="3">
        <v>18</v>
      </c>
      <c r="AO50" s="3">
        <v>11</v>
      </c>
      <c r="AP50" s="3">
        <v>5</v>
      </c>
      <c r="AQ50" s="3">
        <v>9</v>
      </c>
      <c r="AR50" s="3">
        <v>12</v>
      </c>
      <c r="AS50" s="3">
        <v>11</v>
      </c>
      <c r="AT50" s="3">
        <v>12</v>
      </c>
      <c r="AU50" s="3">
        <v>14</v>
      </c>
      <c r="AV50" s="3">
        <v>12</v>
      </c>
      <c r="AW50" s="10">
        <v>11</v>
      </c>
    </row>
    <row r="51" spans="1:49" x14ac:dyDescent="0.35">
      <c r="A51" s="27" t="s">
        <v>335</v>
      </c>
      <c r="B51" s="3" t="s">
        <v>162</v>
      </c>
      <c r="C51" s="145">
        <f t="shared" si="5"/>
        <v>2491.978260869565</v>
      </c>
      <c r="D51" s="145">
        <v>2371</v>
      </c>
      <c r="E51" s="145">
        <v>2403</v>
      </c>
      <c r="F51" s="145">
        <v>2467</v>
      </c>
      <c r="G51" s="145">
        <v>2819</v>
      </c>
      <c r="H51" s="145">
        <v>2755</v>
      </c>
      <c r="I51" s="145">
        <v>3392</v>
      </c>
      <c r="J51" s="145">
        <v>2243</v>
      </c>
      <c r="K51" s="145">
        <v>2943</v>
      </c>
      <c r="L51" s="145">
        <v>4385</v>
      </c>
      <c r="M51" s="145">
        <v>5728</v>
      </c>
      <c r="N51" s="145">
        <v>3682</v>
      </c>
      <c r="O51" s="145">
        <v>2481</v>
      </c>
      <c r="P51" s="145">
        <v>2395</v>
      </c>
      <c r="Q51" s="145">
        <v>3218</v>
      </c>
      <c r="R51" s="145">
        <v>2993</v>
      </c>
      <c r="S51" s="145">
        <v>2381</v>
      </c>
      <c r="T51" s="145">
        <v>2441</v>
      </c>
      <c r="U51" s="145">
        <v>1478</v>
      </c>
      <c r="V51" s="145">
        <v>2156</v>
      </c>
      <c r="W51" s="145">
        <v>2156</v>
      </c>
      <c r="X51" s="145">
        <v>1862</v>
      </c>
      <c r="Y51" s="145">
        <v>2089</v>
      </c>
      <c r="Z51" s="145">
        <v>1963</v>
      </c>
      <c r="AA51" s="145">
        <v>2027</v>
      </c>
      <c r="AB51" s="145">
        <v>2101</v>
      </c>
      <c r="AC51" s="145">
        <v>2327</v>
      </c>
      <c r="AD51" s="145">
        <v>2230</v>
      </c>
      <c r="AE51" s="145">
        <v>2844</v>
      </c>
      <c r="AF51" s="145">
        <v>2646</v>
      </c>
      <c r="AG51" s="145">
        <v>3101</v>
      </c>
      <c r="AH51" s="145">
        <v>3193</v>
      </c>
      <c r="AI51" s="145">
        <v>3167</v>
      </c>
      <c r="AJ51" s="145">
        <v>3028</v>
      </c>
      <c r="AK51" s="145">
        <v>2101</v>
      </c>
      <c r="AL51" s="145">
        <v>1354</v>
      </c>
      <c r="AM51" s="145">
        <v>1939</v>
      </c>
      <c r="AN51" s="145">
        <v>2228</v>
      </c>
      <c r="AO51" s="145">
        <v>1584</v>
      </c>
      <c r="AP51" s="145">
        <v>2004</v>
      </c>
      <c r="AQ51" s="145">
        <v>1681</v>
      </c>
      <c r="AR51" s="145">
        <v>1907</v>
      </c>
      <c r="AS51" s="145">
        <v>2101</v>
      </c>
      <c r="AT51" s="145">
        <v>2521</v>
      </c>
      <c r="AU51" s="145">
        <v>1907</v>
      </c>
      <c r="AV51" s="145">
        <v>2133</v>
      </c>
      <c r="AW51" s="195">
        <v>1706</v>
      </c>
    </row>
    <row r="52" spans="1:49" x14ac:dyDescent="0.35">
      <c r="A52" s="27" t="s">
        <v>335</v>
      </c>
      <c r="B52" s="3" t="s">
        <v>166</v>
      </c>
      <c r="C52" s="145">
        <f t="shared" si="5"/>
        <v>243.34782608695653</v>
      </c>
      <c r="D52" s="145">
        <v>148</v>
      </c>
      <c r="E52" s="145">
        <v>150</v>
      </c>
      <c r="F52" s="145">
        <v>206</v>
      </c>
      <c r="G52" s="145">
        <v>217</v>
      </c>
      <c r="H52" s="145">
        <v>197</v>
      </c>
      <c r="I52" s="145">
        <v>188</v>
      </c>
      <c r="J52" s="145">
        <v>187</v>
      </c>
      <c r="K52" s="145">
        <v>268</v>
      </c>
      <c r="L52" s="145">
        <v>292</v>
      </c>
      <c r="M52" s="145">
        <v>301</v>
      </c>
      <c r="N52" s="145">
        <v>184</v>
      </c>
      <c r="O52" s="145">
        <v>165</v>
      </c>
      <c r="P52" s="145">
        <v>150</v>
      </c>
      <c r="Q52" s="145">
        <v>215</v>
      </c>
      <c r="R52" s="145">
        <v>230</v>
      </c>
      <c r="S52" s="145">
        <v>170</v>
      </c>
      <c r="T52" s="145">
        <v>163</v>
      </c>
      <c r="U52" s="145">
        <v>164</v>
      </c>
      <c r="V52" s="145">
        <v>216</v>
      </c>
      <c r="W52" s="145">
        <v>166</v>
      </c>
      <c r="X52" s="145">
        <v>124</v>
      </c>
      <c r="Y52" s="145">
        <v>232</v>
      </c>
      <c r="Z52" s="145">
        <v>178</v>
      </c>
      <c r="AA52" s="145">
        <v>156</v>
      </c>
      <c r="AB52" s="145">
        <v>233</v>
      </c>
      <c r="AC52" s="145">
        <v>332</v>
      </c>
      <c r="AD52" s="145">
        <v>223</v>
      </c>
      <c r="AE52" s="145">
        <v>284</v>
      </c>
      <c r="AF52" s="145">
        <v>265</v>
      </c>
      <c r="AG52" s="145">
        <v>310</v>
      </c>
      <c r="AH52" s="145">
        <v>188</v>
      </c>
      <c r="AI52" s="145">
        <v>244</v>
      </c>
      <c r="AJ52" s="145">
        <v>379</v>
      </c>
      <c r="AK52" s="145">
        <v>191</v>
      </c>
      <c r="AL52" s="145">
        <v>193</v>
      </c>
      <c r="AM52" s="145">
        <v>242</v>
      </c>
      <c r="AN52" s="145">
        <v>203</v>
      </c>
      <c r="AO52" s="145">
        <v>158</v>
      </c>
      <c r="AP52" s="145">
        <v>401</v>
      </c>
      <c r="AQ52" s="145">
        <v>840</v>
      </c>
      <c r="AR52" s="145">
        <v>381</v>
      </c>
      <c r="AS52" s="145">
        <v>300</v>
      </c>
      <c r="AT52" s="145">
        <v>315</v>
      </c>
      <c r="AU52" s="145">
        <v>318</v>
      </c>
      <c r="AV52" s="145">
        <v>356</v>
      </c>
      <c r="AW52" s="195">
        <v>171</v>
      </c>
    </row>
    <row r="53" spans="1:49" x14ac:dyDescent="0.35">
      <c r="A53" s="27" t="s">
        <v>335</v>
      </c>
      <c r="B53" s="3" t="s">
        <v>133</v>
      </c>
      <c r="C53" s="4">
        <f t="shared" si="5"/>
        <v>77.456521739130437</v>
      </c>
      <c r="D53" s="3">
        <v>74</v>
      </c>
      <c r="E53" s="3">
        <v>75</v>
      </c>
      <c r="F53" s="3">
        <v>77</v>
      </c>
      <c r="G53" s="3">
        <v>88</v>
      </c>
      <c r="H53" s="3">
        <v>86</v>
      </c>
      <c r="I53" s="3">
        <v>107</v>
      </c>
      <c r="J53" s="3">
        <v>70</v>
      </c>
      <c r="K53" s="3">
        <v>92</v>
      </c>
      <c r="L53" s="3">
        <v>137</v>
      </c>
      <c r="M53" s="3">
        <v>179</v>
      </c>
      <c r="N53" s="3">
        <v>115</v>
      </c>
      <c r="O53" s="3">
        <v>77</v>
      </c>
      <c r="P53" s="3">
        <v>74</v>
      </c>
      <c r="Q53" s="3">
        <v>100</v>
      </c>
      <c r="R53" s="3">
        <v>93</v>
      </c>
      <c r="S53" s="3">
        <v>74</v>
      </c>
      <c r="T53" s="3">
        <v>76</v>
      </c>
      <c r="U53" s="3">
        <v>46</v>
      </c>
      <c r="V53" s="3">
        <v>67</v>
      </c>
      <c r="W53" s="3">
        <v>67</v>
      </c>
      <c r="X53" s="3">
        <v>58</v>
      </c>
      <c r="Y53" s="3">
        <v>65</v>
      </c>
      <c r="Z53" s="3">
        <v>61</v>
      </c>
      <c r="AA53" s="3">
        <v>63</v>
      </c>
      <c r="AB53" s="3">
        <v>65</v>
      </c>
      <c r="AC53" s="3">
        <v>72</v>
      </c>
      <c r="AD53" s="3">
        <v>69</v>
      </c>
      <c r="AE53" s="3">
        <v>88</v>
      </c>
      <c r="AF53" s="3">
        <v>82</v>
      </c>
      <c r="AG53" s="3">
        <v>96</v>
      </c>
      <c r="AH53" s="3">
        <v>99</v>
      </c>
      <c r="AI53" s="3">
        <v>98</v>
      </c>
      <c r="AJ53" s="3">
        <v>94</v>
      </c>
      <c r="AK53" s="3">
        <v>65</v>
      </c>
      <c r="AL53" s="3">
        <v>42</v>
      </c>
      <c r="AM53" s="3">
        <v>60</v>
      </c>
      <c r="AN53" s="3">
        <v>69</v>
      </c>
      <c r="AO53" s="3">
        <v>49</v>
      </c>
      <c r="AP53" s="3">
        <v>62</v>
      </c>
      <c r="AQ53" s="3">
        <v>52</v>
      </c>
      <c r="AR53" s="3">
        <v>59</v>
      </c>
      <c r="AS53" s="3">
        <v>65</v>
      </c>
      <c r="AT53" s="3">
        <v>78</v>
      </c>
      <c r="AU53" s="3">
        <v>59</v>
      </c>
      <c r="AV53" s="3">
        <v>66</v>
      </c>
      <c r="AW53" s="10">
        <v>53</v>
      </c>
    </row>
    <row r="54" spans="1:49" x14ac:dyDescent="0.35">
      <c r="A54" s="27" t="s">
        <v>335</v>
      </c>
      <c r="B54" s="3" t="s">
        <v>167</v>
      </c>
      <c r="C54" s="4">
        <f t="shared" si="5"/>
        <v>0</v>
      </c>
      <c r="D54" s="4">
        <v>0</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16">
        <v>0</v>
      </c>
    </row>
    <row r="55" spans="1:49" x14ac:dyDescent="0.35">
      <c r="A55" s="27" t="s">
        <v>335</v>
      </c>
      <c r="B55" s="3" t="s">
        <v>132</v>
      </c>
      <c r="C55" s="4">
        <f t="shared" si="5"/>
        <v>11.391304347826088</v>
      </c>
      <c r="D55" s="3">
        <v>16</v>
      </c>
      <c r="E55" s="3">
        <v>16</v>
      </c>
      <c r="F55" s="3">
        <v>12</v>
      </c>
      <c r="G55" s="3">
        <v>13</v>
      </c>
      <c r="H55" s="3">
        <v>14</v>
      </c>
      <c r="I55" s="3">
        <v>18</v>
      </c>
      <c r="J55" s="3">
        <v>12</v>
      </c>
      <c r="K55" s="3">
        <v>11</v>
      </c>
      <c r="L55" s="3">
        <v>15</v>
      </c>
      <c r="M55" s="3">
        <v>19</v>
      </c>
      <c r="N55" s="3">
        <v>20</v>
      </c>
      <c r="O55" s="3">
        <v>15</v>
      </c>
      <c r="P55" s="3">
        <v>16</v>
      </c>
      <c r="Q55" s="3">
        <v>15</v>
      </c>
      <c r="R55" s="3">
        <v>13</v>
      </c>
      <c r="S55" s="3">
        <v>14</v>
      </c>
      <c r="T55" s="3">
        <v>15</v>
      </c>
      <c r="U55" s="3">
        <v>9</v>
      </c>
      <c r="V55" s="3">
        <v>10</v>
      </c>
      <c r="W55" s="3">
        <v>13</v>
      </c>
      <c r="X55" s="3">
        <v>15</v>
      </c>
      <c r="Y55" s="3">
        <v>9</v>
      </c>
      <c r="Z55" s="3">
        <v>11</v>
      </c>
      <c r="AA55" s="3">
        <v>13</v>
      </c>
      <c r="AB55" s="3">
        <v>9</v>
      </c>
      <c r="AC55" s="3">
        <v>7</v>
      </c>
      <c r="AD55" s="3">
        <v>10</v>
      </c>
      <c r="AE55" s="3">
        <v>10</v>
      </c>
      <c r="AF55" s="3">
        <v>10</v>
      </c>
      <c r="AG55" s="3">
        <v>10</v>
      </c>
      <c r="AH55" s="3">
        <v>17</v>
      </c>
      <c r="AI55" s="3">
        <v>13</v>
      </c>
      <c r="AJ55" s="3">
        <v>8</v>
      </c>
      <c r="AK55" s="3">
        <v>11</v>
      </c>
      <c r="AL55" s="3">
        <v>7</v>
      </c>
      <c r="AM55" s="3">
        <v>8</v>
      </c>
      <c r="AN55" s="3">
        <v>11</v>
      </c>
      <c r="AO55" s="3">
        <v>10</v>
      </c>
      <c r="AP55" s="3">
        <v>5</v>
      </c>
      <c r="AQ55" s="3">
        <v>2</v>
      </c>
      <c r="AR55" s="3">
        <v>5</v>
      </c>
      <c r="AS55" s="3">
        <v>7</v>
      </c>
      <c r="AT55" s="3">
        <v>8</v>
      </c>
      <c r="AU55" s="3">
        <v>6</v>
      </c>
      <c r="AV55" s="3">
        <v>6</v>
      </c>
      <c r="AW55" s="10">
        <v>10</v>
      </c>
    </row>
    <row r="56" spans="1:49" x14ac:dyDescent="0.35">
      <c r="A56" s="27" t="s">
        <v>336</v>
      </c>
      <c r="B56" s="3" t="s">
        <v>162</v>
      </c>
      <c r="C56" s="145">
        <f t="shared" si="5"/>
        <v>475.3478260869565</v>
      </c>
      <c r="D56" s="145">
        <v>624</v>
      </c>
      <c r="E56" s="145">
        <v>182</v>
      </c>
      <c r="F56" s="145">
        <v>1078</v>
      </c>
      <c r="G56" s="145">
        <v>1024</v>
      </c>
      <c r="H56" s="145">
        <v>300</v>
      </c>
      <c r="I56" s="145">
        <v>248</v>
      </c>
      <c r="J56" s="145">
        <v>586</v>
      </c>
      <c r="K56" s="145">
        <v>486</v>
      </c>
      <c r="L56" s="145">
        <v>400</v>
      </c>
      <c r="M56" s="145">
        <v>524</v>
      </c>
      <c r="N56" s="145">
        <v>834</v>
      </c>
      <c r="O56" s="145">
        <v>540</v>
      </c>
      <c r="P56" s="145">
        <v>950</v>
      </c>
      <c r="Q56" s="145">
        <v>340</v>
      </c>
      <c r="R56" s="145">
        <v>680</v>
      </c>
      <c r="S56" s="145">
        <v>610</v>
      </c>
      <c r="T56" s="145">
        <v>300</v>
      </c>
      <c r="U56" s="145">
        <v>170</v>
      </c>
      <c r="V56" s="145">
        <v>300</v>
      </c>
      <c r="W56" s="145">
        <v>624</v>
      </c>
      <c r="X56" s="145">
        <v>200</v>
      </c>
      <c r="Y56" s="145">
        <v>540</v>
      </c>
      <c r="Z56" s="145">
        <v>400</v>
      </c>
      <c r="AA56" s="145">
        <v>200</v>
      </c>
      <c r="AB56" s="145">
        <v>100</v>
      </c>
      <c r="AC56" s="145">
        <v>500</v>
      </c>
      <c r="AD56" s="145">
        <v>100</v>
      </c>
      <c r="AE56" s="145">
        <v>700</v>
      </c>
      <c r="AF56" s="145">
        <v>200</v>
      </c>
      <c r="AG56" s="145">
        <v>400</v>
      </c>
      <c r="AH56" s="145">
        <v>700</v>
      </c>
      <c r="AI56" s="145">
        <v>500</v>
      </c>
      <c r="AJ56" s="145">
        <v>500</v>
      </c>
      <c r="AK56" s="145">
        <v>400</v>
      </c>
      <c r="AL56" s="145">
        <v>680</v>
      </c>
      <c r="AM56" s="145">
        <v>200</v>
      </c>
      <c r="AN56" s="145">
        <v>940</v>
      </c>
      <c r="AO56" s="145">
        <v>640</v>
      </c>
      <c r="AP56" s="145">
        <v>640</v>
      </c>
      <c r="AQ56" s="145">
        <v>440</v>
      </c>
      <c r="AR56" s="145">
        <v>100</v>
      </c>
      <c r="AS56" s="145">
        <v>0</v>
      </c>
      <c r="AT56" s="145">
        <v>400</v>
      </c>
      <c r="AU56" s="145">
        <v>300</v>
      </c>
      <c r="AV56" s="145">
        <v>762</v>
      </c>
      <c r="AW56" s="195">
        <v>524</v>
      </c>
    </row>
    <row r="57" spans="1:49" x14ac:dyDescent="0.35">
      <c r="A57" s="27" t="s">
        <v>336</v>
      </c>
      <c r="B57" s="3" t="s">
        <v>166</v>
      </c>
      <c r="C57" s="145">
        <f t="shared" si="5"/>
        <v>175.36956521739131</v>
      </c>
      <c r="D57" s="145">
        <v>208</v>
      </c>
      <c r="E57" s="145">
        <v>91</v>
      </c>
      <c r="F57" s="145">
        <v>180</v>
      </c>
      <c r="G57" s="145">
        <v>146</v>
      </c>
      <c r="H57" s="145">
        <v>150</v>
      </c>
      <c r="I57" s="145">
        <v>248</v>
      </c>
      <c r="J57" s="145">
        <v>147</v>
      </c>
      <c r="K57" s="145">
        <v>97</v>
      </c>
      <c r="L57" s="145">
        <v>133</v>
      </c>
      <c r="M57" s="145">
        <v>131</v>
      </c>
      <c r="N57" s="145">
        <v>209</v>
      </c>
      <c r="O57" s="145">
        <v>180</v>
      </c>
      <c r="P57" s="145">
        <v>317</v>
      </c>
      <c r="Q57" s="145">
        <v>340</v>
      </c>
      <c r="R57" s="145">
        <v>680</v>
      </c>
      <c r="S57" s="145">
        <v>203</v>
      </c>
      <c r="T57" s="145">
        <v>150</v>
      </c>
      <c r="U57" s="145">
        <v>170</v>
      </c>
      <c r="V57" s="145">
        <v>150</v>
      </c>
      <c r="W57" s="145">
        <v>125</v>
      </c>
      <c r="X57" s="145">
        <v>200</v>
      </c>
      <c r="Y57" s="145">
        <v>180</v>
      </c>
      <c r="Z57" s="145">
        <v>133</v>
      </c>
      <c r="AA57" s="145">
        <v>100</v>
      </c>
      <c r="AB57" s="145">
        <v>100</v>
      </c>
      <c r="AC57" s="145">
        <v>125</v>
      </c>
      <c r="AD57" s="145">
        <v>100</v>
      </c>
      <c r="AE57" s="145">
        <v>140</v>
      </c>
      <c r="AF57" s="145">
        <v>100</v>
      </c>
      <c r="AG57" s="145">
        <v>133</v>
      </c>
      <c r="AH57" s="145">
        <v>140</v>
      </c>
      <c r="AI57" s="145">
        <v>167</v>
      </c>
      <c r="AJ57" s="145">
        <v>250</v>
      </c>
      <c r="AK57" s="145">
        <v>133</v>
      </c>
      <c r="AL57" s="145">
        <v>680</v>
      </c>
      <c r="AM57" s="145">
        <v>100</v>
      </c>
      <c r="AN57" s="145">
        <v>134</v>
      </c>
      <c r="AO57" s="145">
        <v>160</v>
      </c>
      <c r="AP57" s="145">
        <v>160</v>
      </c>
      <c r="AQ57" s="145">
        <v>220</v>
      </c>
      <c r="AR57" s="145">
        <v>100</v>
      </c>
      <c r="AS57" s="145">
        <v>0</v>
      </c>
      <c r="AT57" s="145">
        <v>100</v>
      </c>
      <c r="AU57" s="145">
        <v>100</v>
      </c>
      <c r="AV57" s="145">
        <v>152</v>
      </c>
      <c r="AW57" s="195">
        <v>105</v>
      </c>
    </row>
    <row r="58" spans="1:49" x14ac:dyDescent="0.35">
      <c r="A58" s="27" t="s">
        <v>336</v>
      </c>
      <c r="B58" s="3" t="s">
        <v>133</v>
      </c>
      <c r="C58" s="4">
        <f t="shared" si="5"/>
        <v>4.5652173913043477</v>
      </c>
      <c r="D58" s="3">
        <v>7</v>
      </c>
      <c r="E58" s="3">
        <v>3</v>
      </c>
      <c r="F58" s="3">
        <v>12</v>
      </c>
      <c r="G58" s="3">
        <v>11</v>
      </c>
      <c r="H58" s="3">
        <v>3</v>
      </c>
      <c r="I58" s="3">
        <v>4</v>
      </c>
      <c r="J58" s="3">
        <v>7</v>
      </c>
      <c r="K58" s="3">
        <v>6</v>
      </c>
      <c r="L58" s="3">
        <v>4</v>
      </c>
      <c r="M58" s="3">
        <v>6</v>
      </c>
      <c r="N58" s="3">
        <v>7</v>
      </c>
      <c r="O58" s="3">
        <v>4</v>
      </c>
      <c r="P58" s="3">
        <v>6</v>
      </c>
      <c r="Q58" s="3">
        <v>2</v>
      </c>
      <c r="R58" s="3">
        <v>4</v>
      </c>
      <c r="S58" s="3">
        <v>8</v>
      </c>
      <c r="T58" s="3">
        <v>3</v>
      </c>
      <c r="U58" s="3">
        <v>1</v>
      </c>
      <c r="V58" s="3">
        <v>3</v>
      </c>
      <c r="W58" s="3">
        <v>7</v>
      </c>
      <c r="X58" s="3">
        <v>2</v>
      </c>
      <c r="Y58" s="3">
        <v>4</v>
      </c>
      <c r="Z58" s="3">
        <v>4</v>
      </c>
      <c r="AA58" s="3">
        <v>2</v>
      </c>
      <c r="AB58" s="3">
        <v>1</v>
      </c>
      <c r="AC58" s="3">
        <v>5</v>
      </c>
      <c r="AD58" s="3">
        <v>1</v>
      </c>
      <c r="AE58" s="3">
        <v>7</v>
      </c>
      <c r="AF58" s="3">
        <v>2</v>
      </c>
      <c r="AG58" s="3">
        <v>4</v>
      </c>
      <c r="AH58" s="3">
        <v>7</v>
      </c>
      <c r="AI58" s="3">
        <v>5</v>
      </c>
      <c r="AJ58" s="3">
        <v>5</v>
      </c>
      <c r="AK58" s="3">
        <v>4</v>
      </c>
      <c r="AL58" s="3">
        <v>4</v>
      </c>
      <c r="AM58" s="3">
        <v>2</v>
      </c>
      <c r="AN58" s="3">
        <v>8</v>
      </c>
      <c r="AO58" s="3">
        <v>5</v>
      </c>
      <c r="AP58" s="3">
        <v>5</v>
      </c>
      <c r="AQ58" s="3">
        <v>3</v>
      </c>
      <c r="AR58" s="3">
        <v>1</v>
      </c>
      <c r="AS58" s="3">
        <v>0</v>
      </c>
      <c r="AT58" s="3">
        <v>4</v>
      </c>
      <c r="AU58" s="3">
        <v>3</v>
      </c>
      <c r="AV58" s="3">
        <v>8</v>
      </c>
      <c r="AW58" s="10">
        <v>6</v>
      </c>
    </row>
    <row r="59" spans="1:49" x14ac:dyDescent="0.35">
      <c r="A59" s="27" t="s">
        <v>336</v>
      </c>
      <c r="B59" s="3" t="s">
        <v>167</v>
      </c>
      <c r="C59" s="4">
        <f t="shared" si="5"/>
        <v>0</v>
      </c>
      <c r="D59" s="4">
        <v>0</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16">
        <v>0</v>
      </c>
    </row>
    <row r="60" spans="1:49" x14ac:dyDescent="0.35">
      <c r="A60" s="27" t="s">
        <v>336</v>
      </c>
      <c r="B60" s="3" t="s">
        <v>132</v>
      </c>
      <c r="C60" s="4">
        <f t="shared" si="5"/>
        <v>3</v>
      </c>
      <c r="D60" s="3">
        <v>3</v>
      </c>
      <c r="E60" s="3">
        <v>2</v>
      </c>
      <c r="F60" s="3">
        <v>6</v>
      </c>
      <c r="G60" s="3">
        <v>7</v>
      </c>
      <c r="H60" s="3">
        <v>2</v>
      </c>
      <c r="I60" s="3">
        <v>1</v>
      </c>
      <c r="J60" s="3">
        <v>4</v>
      </c>
      <c r="K60" s="3">
        <v>5</v>
      </c>
      <c r="L60" s="3">
        <v>3</v>
      </c>
      <c r="M60" s="3">
        <v>4</v>
      </c>
      <c r="N60" s="3">
        <v>4</v>
      </c>
      <c r="O60" s="3">
        <v>3</v>
      </c>
      <c r="P60" s="3">
        <v>3</v>
      </c>
      <c r="Q60" s="3">
        <v>1</v>
      </c>
      <c r="R60" s="3">
        <v>1</v>
      </c>
      <c r="S60" s="3">
        <v>3</v>
      </c>
      <c r="T60" s="3">
        <v>2</v>
      </c>
      <c r="U60" s="3">
        <v>1</v>
      </c>
      <c r="V60" s="3">
        <v>2</v>
      </c>
      <c r="W60" s="3">
        <v>5</v>
      </c>
      <c r="X60" s="3">
        <v>1</v>
      </c>
      <c r="Y60" s="3">
        <v>3</v>
      </c>
      <c r="Z60" s="3">
        <v>3</v>
      </c>
      <c r="AA60" s="3">
        <v>2</v>
      </c>
      <c r="AB60" s="3">
        <v>1</v>
      </c>
      <c r="AC60" s="3">
        <v>4</v>
      </c>
      <c r="AD60" s="3">
        <v>1</v>
      </c>
      <c r="AE60" s="3">
        <v>5</v>
      </c>
      <c r="AF60" s="3">
        <v>2</v>
      </c>
      <c r="AG60" s="3">
        <v>3</v>
      </c>
      <c r="AH60" s="3">
        <v>5</v>
      </c>
      <c r="AI60" s="3">
        <v>3</v>
      </c>
      <c r="AJ60" s="3">
        <v>2</v>
      </c>
      <c r="AK60" s="3">
        <v>3</v>
      </c>
      <c r="AL60" s="3">
        <v>1</v>
      </c>
      <c r="AM60" s="3">
        <v>2</v>
      </c>
      <c r="AN60" s="3">
        <v>7</v>
      </c>
      <c r="AO60" s="3">
        <v>4</v>
      </c>
      <c r="AP60" s="3">
        <v>4</v>
      </c>
      <c r="AQ60" s="3">
        <v>2</v>
      </c>
      <c r="AR60" s="3">
        <v>1</v>
      </c>
      <c r="AS60" s="3">
        <v>0</v>
      </c>
      <c r="AT60" s="3">
        <v>4</v>
      </c>
      <c r="AU60" s="3">
        <v>3</v>
      </c>
      <c r="AV60" s="3">
        <v>5</v>
      </c>
      <c r="AW60" s="10">
        <v>5</v>
      </c>
    </row>
    <row r="61" spans="1:49" x14ac:dyDescent="0.35">
      <c r="A61" s="27" t="s">
        <v>337</v>
      </c>
      <c r="B61" s="3" t="s">
        <v>162</v>
      </c>
      <c r="C61" s="145">
        <f t="shared" si="5"/>
        <v>41008.84782608696</v>
      </c>
      <c r="D61" s="145">
        <v>32947</v>
      </c>
      <c r="E61" s="145">
        <v>32550</v>
      </c>
      <c r="F61" s="145">
        <v>39261</v>
      </c>
      <c r="G61" s="145">
        <v>40472</v>
      </c>
      <c r="H61" s="145">
        <v>46812</v>
      </c>
      <c r="I61" s="145">
        <v>46623</v>
      </c>
      <c r="J61" s="145">
        <v>40750</v>
      </c>
      <c r="K61" s="145">
        <v>40540</v>
      </c>
      <c r="L61" s="145">
        <v>37381</v>
      </c>
      <c r="M61" s="145">
        <v>44658</v>
      </c>
      <c r="N61" s="145">
        <v>41259</v>
      </c>
      <c r="O61" s="145">
        <v>36278</v>
      </c>
      <c r="P61" s="145">
        <v>37446</v>
      </c>
      <c r="Q61" s="145">
        <v>28774</v>
      </c>
      <c r="R61" s="145">
        <v>35799</v>
      </c>
      <c r="S61" s="145">
        <v>35106</v>
      </c>
      <c r="T61" s="145">
        <v>47613</v>
      </c>
      <c r="U61" s="145">
        <v>38220</v>
      </c>
      <c r="V61" s="145">
        <v>33331</v>
      </c>
      <c r="W61" s="145">
        <v>43227</v>
      </c>
      <c r="X61" s="145">
        <v>32410</v>
      </c>
      <c r="Y61" s="145">
        <v>38151</v>
      </c>
      <c r="Z61" s="145">
        <v>36519</v>
      </c>
      <c r="AA61" s="145">
        <v>36444</v>
      </c>
      <c r="AB61" s="145">
        <v>31086</v>
      </c>
      <c r="AC61" s="145">
        <v>32008</v>
      </c>
      <c r="AD61" s="145">
        <v>50321</v>
      </c>
      <c r="AE61" s="145">
        <v>54798</v>
      </c>
      <c r="AF61" s="145">
        <v>60673</v>
      </c>
      <c r="AG61" s="145">
        <v>55749</v>
      </c>
      <c r="AH61" s="145">
        <v>53473</v>
      </c>
      <c r="AI61" s="145">
        <v>55437</v>
      </c>
      <c r="AJ61" s="145">
        <v>47023</v>
      </c>
      <c r="AK61" s="145">
        <v>47082</v>
      </c>
      <c r="AL61" s="145">
        <v>44716</v>
      </c>
      <c r="AM61" s="145">
        <v>47885</v>
      </c>
      <c r="AN61" s="145">
        <v>52505</v>
      </c>
      <c r="AO61" s="145">
        <v>41694</v>
      </c>
      <c r="AP61" s="145">
        <v>32510</v>
      </c>
      <c r="AQ61" s="145">
        <v>23526</v>
      </c>
      <c r="AR61" s="145">
        <v>23602</v>
      </c>
      <c r="AS61" s="145">
        <v>33296</v>
      </c>
      <c r="AT61" s="145">
        <v>41668</v>
      </c>
      <c r="AU61" s="145">
        <v>42939</v>
      </c>
      <c r="AV61" s="145">
        <v>47277</v>
      </c>
      <c r="AW61" s="195">
        <v>44568</v>
      </c>
    </row>
    <row r="62" spans="1:49" x14ac:dyDescent="0.35">
      <c r="A62" s="27" t="s">
        <v>337</v>
      </c>
      <c r="B62" s="3" t="s">
        <v>166</v>
      </c>
      <c r="C62" s="145">
        <f t="shared" si="5"/>
        <v>525.8478260869565</v>
      </c>
      <c r="D62" s="145">
        <v>350</v>
      </c>
      <c r="E62" s="145">
        <v>407</v>
      </c>
      <c r="F62" s="145">
        <v>446</v>
      </c>
      <c r="G62" s="145">
        <v>500</v>
      </c>
      <c r="H62" s="145">
        <v>571</v>
      </c>
      <c r="I62" s="145">
        <v>555</v>
      </c>
      <c r="J62" s="145">
        <v>582</v>
      </c>
      <c r="K62" s="145">
        <v>471</v>
      </c>
      <c r="L62" s="145">
        <v>479</v>
      </c>
      <c r="M62" s="145">
        <v>470</v>
      </c>
      <c r="N62" s="145">
        <v>425</v>
      </c>
      <c r="O62" s="145">
        <v>477</v>
      </c>
      <c r="P62" s="145">
        <v>486</v>
      </c>
      <c r="Q62" s="145">
        <v>417</v>
      </c>
      <c r="R62" s="145">
        <v>477</v>
      </c>
      <c r="S62" s="145">
        <v>488</v>
      </c>
      <c r="T62" s="145">
        <v>529</v>
      </c>
      <c r="U62" s="145">
        <v>510</v>
      </c>
      <c r="V62" s="145">
        <v>444</v>
      </c>
      <c r="W62" s="145">
        <v>521</v>
      </c>
      <c r="X62" s="145">
        <v>438</v>
      </c>
      <c r="Y62" s="145">
        <v>483</v>
      </c>
      <c r="Z62" s="145">
        <v>430</v>
      </c>
      <c r="AA62" s="145">
        <v>461</v>
      </c>
      <c r="AB62" s="145">
        <v>432</v>
      </c>
      <c r="AC62" s="145">
        <v>492</v>
      </c>
      <c r="AD62" s="145">
        <v>629</v>
      </c>
      <c r="AE62" s="145">
        <v>652</v>
      </c>
      <c r="AF62" s="145">
        <v>667</v>
      </c>
      <c r="AG62" s="145">
        <v>641</v>
      </c>
      <c r="AH62" s="145">
        <v>588</v>
      </c>
      <c r="AI62" s="145">
        <v>533</v>
      </c>
      <c r="AJ62" s="145">
        <v>522</v>
      </c>
      <c r="AK62" s="145">
        <v>517</v>
      </c>
      <c r="AL62" s="145">
        <v>559</v>
      </c>
      <c r="AM62" s="145">
        <v>563</v>
      </c>
      <c r="AN62" s="145">
        <v>530</v>
      </c>
      <c r="AO62" s="145">
        <v>502</v>
      </c>
      <c r="AP62" s="145">
        <v>508</v>
      </c>
      <c r="AQ62" s="145">
        <v>811</v>
      </c>
      <c r="AR62" s="145">
        <v>656</v>
      </c>
      <c r="AS62" s="145">
        <v>595</v>
      </c>
      <c r="AT62" s="145">
        <v>579</v>
      </c>
      <c r="AU62" s="145">
        <v>588</v>
      </c>
      <c r="AV62" s="145">
        <v>614</v>
      </c>
      <c r="AW62" s="195">
        <v>594</v>
      </c>
    </row>
    <row r="63" spans="1:49" x14ac:dyDescent="0.35">
      <c r="A63" s="27" t="s">
        <v>337</v>
      </c>
      <c r="B63" s="3" t="s">
        <v>133</v>
      </c>
      <c r="C63" s="4">
        <f t="shared" si="5"/>
        <v>613.47826086956525</v>
      </c>
      <c r="D63" s="4">
        <v>514</v>
      </c>
      <c r="E63" s="4">
        <v>505</v>
      </c>
      <c r="F63" s="4">
        <v>615</v>
      </c>
      <c r="G63" s="4">
        <v>648</v>
      </c>
      <c r="H63" s="4">
        <v>724</v>
      </c>
      <c r="I63" s="4">
        <v>688</v>
      </c>
      <c r="J63" s="4">
        <v>611</v>
      </c>
      <c r="K63" s="4">
        <v>651</v>
      </c>
      <c r="L63" s="4">
        <v>564</v>
      </c>
      <c r="M63" s="4">
        <v>643</v>
      </c>
      <c r="N63" s="4">
        <v>681</v>
      </c>
      <c r="O63" s="4">
        <v>561</v>
      </c>
      <c r="P63" s="4">
        <v>594</v>
      </c>
      <c r="Q63" s="4">
        <v>477</v>
      </c>
      <c r="R63" s="4">
        <v>562</v>
      </c>
      <c r="S63" s="4">
        <v>580</v>
      </c>
      <c r="T63" s="4">
        <v>731</v>
      </c>
      <c r="U63" s="4">
        <v>602</v>
      </c>
      <c r="V63" s="4">
        <v>527</v>
      </c>
      <c r="W63" s="4">
        <v>604</v>
      </c>
      <c r="X63" s="4">
        <v>490</v>
      </c>
      <c r="Y63" s="4">
        <v>581</v>
      </c>
      <c r="Z63" s="4">
        <v>526</v>
      </c>
      <c r="AA63" s="4">
        <v>544</v>
      </c>
      <c r="AB63" s="4">
        <v>490</v>
      </c>
      <c r="AC63" s="4">
        <v>504</v>
      </c>
      <c r="AD63" s="4">
        <v>764</v>
      </c>
      <c r="AE63" s="4">
        <v>820</v>
      </c>
      <c r="AF63" s="4">
        <v>891</v>
      </c>
      <c r="AG63" s="4">
        <v>821</v>
      </c>
      <c r="AH63" s="4">
        <v>809</v>
      </c>
      <c r="AI63" s="4">
        <v>873</v>
      </c>
      <c r="AJ63" s="4">
        <v>741</v>
      </c>
      <c r="AK63" s="4">
        <v>751</v>
      </c>
      <c r="AL63" s="4">
        <v>691</v>
      </c>
      <c r="AM63" s="4">
        <v>700</v>
      </c>
      <c r="AN63" s="4">
        <v>768</v>
      </c>
      <c r="AO63" s="4">
        <v>605</v>
      </c>
      <c r="AP63" s="4">
        <v>467</v>
      </c>
      <c r="AQ63" s="3">
        <v>307</v>
      </c>
      <c r="AR63" s="3">
        <v>315</v>
      </c>
      <c r="AS63" s="4">
        <v>420</v>
      </c>
      <c r="AT63" s="4">
        <v>521</v>
      </c>
      <c r="AU63" s="4">
        <v>537</v>
      </c>
      <c r="AV63" s="4">
        <v>605</v>
      </c>
      <c r="AW63" s="16">
        <v>597</v>
      </c>
    </row>
    <row r="64" spans="1:49" x14ac:dyDescent="0.35">
      <c r="A64" s="27" t="s">
        <v>337</v>
      </c>
      <c r="B64" s="3" t="s">
        <v>167</v>
      </c>
      <c r="C64" s="4">
        <f t="shared" si="5"/>
        <v>7299.3549021885556</v>
      </c>
      <c r="D64" s="4">
        <v>6185</v>
      </c>
      <c r="E64" s="4">
        <v>6166</v>
      </c>
      <c r="F64" s="4">
        <v>7450</v>
      </c>
      <c r="G64" s="4">
        <v>7498</v>
      </c>
      <c r="H64" s="4">
        <v>8881</v>
      </c>
      <c r="I64" s="4">
        <v>9184</v>
      </c>
      <c r="J64" s="4">
        <v>7891</v>
      </c>
      <c r="K64" s="4">
        <v>7594.8931406000611</v>
      </c>
      <c r="L64" s="4">
        <v>7125</v>
      </c>
      <c r="M64" s="4">
        <v>8568</v>
      </c>
      <c r="N64" s="4">
        <v>7094</v>
      </c>
      <c r="O64" s="4">
        <v>6167</v>
      </c>
      <c r="P64" s="4">
        <v>6672</v>
      </c>
      <c r="Q64" s="4">
        <v>5170</v>
      </c>
      <c r="R64" s="4">
        <v>6416</v>
      </c>
      <c r="S64" s="4">
        <v>5951</v>
      </c>
      <c r="T64" s="4">
        <v>8446</v>
      </c>
      <c r="U64" s="4">
        <v>6572</v>
      </c>
      <c r="V64" s="4">
        <v>5706</v>
      </c>
      <c r="W64" s="4">
        <v>8238</v>
      </c>
      <c r="X64" s="4">
        <v>5803</v>
      </c>
      <c r="Y64" s="4">
        <v>6959</v>
      </c>
      <c r="Z64" s="4">
        <v>6927</v>
      </c>
      <c r="AA64" s="4">
        <v>6846</v>
      </c>
      <c r="AB64" s="4">
        <v>5633</v>
      </c>
      <c r="AC64" s="4">
        <v>5371</v>
      </c>
      <c r="AD64" s="4">
        <v>8721</v>
      </c>
      <c r="AE64" s="4">
        <v>9571</v>
      </c>
      <c r="AF64" s="4">
        <v>10440</v>
      </c>
      <c r="AG64" s="4">
        <v>9369</v>
      </c>
      <c r="AH64" s="4">
        <v>9347</v>
      </c>
      <c r="AI64" s="4">
        <v>9394</v>
      </c>
      <c r="AJ64" s="4">
        <v>8271.4323600734806</v>
      </c>
      <c r="AK64" s="4">
        <v>7862</v>
      </c>
      <c r="AL64" s="4">
        <v>7441</v>
      </c>
      <c r="AM64" s="4">
        <v>7994</v>
      </c>
      <c r="AN64" s="4">
        <v>9215</v>
      </c>
      <c r="AO64" s="4">
        <v>7004</v>
      </c>
      <c r="AP64" s="4">
        <v>5755</v>
      </c>
      <c r="AQ64" s="4">
        <v>4047</v>
      </c>
      <c r="AR64" s="4">
        <v>3988</v>
      </c>
      <c r="AS64" s="4">
        <v>6023</v>
      </c>
      <c r="AT64" s="4">
        <v>7599</v>
      </c>
      <c r="AU64" s="4">
        <v>7657</v>
      </c>
      <c r="AV64" s="4">
        <v>8333</v>
      </c>
      <c r="AW64" s="16">
        <v>7225</v>
      </c>
    </row>
    <row r="65" spans="1:49" x14ac:dyDescent="0.35">
      <c r="A65" s="27" t="s">
        <v>337</v>
      </c>
      <c r="B65" s="3" t="s">
        <v>132</v>
      </c>
      <c r="C65" s="4">
        <f t="shared" si="5"/>
        <v>78.869565217391298</v>
      </c>
      <c r="D65" s="4">
        <v>94</v>
      </c>
      <c r="E65" s="3">
        <v>80</v>
      </c>
      <c r="F65" s="3">
        <v>88</v>
      </c>
      <c r="G65" s="3">
        <v>81</v>
      </c>
      <c r="H65" s="4">
        <v>82</v>
      </c>
      <c r="I65" s="3">
        <v>84</v>
      </c>
      <c r="J65" s="4">
        <v>70</v>
      </c>
      <c r="K65" s="3">
        <v>86</v>
      </c>
      <c r="L65" s="3">
        <v>78</v>
      </c>
      <c r="M65" s="3">
        <v>95</v>
      </c>
      <c r="N65" s="3">
        <v>97</v>
      </c>
      <c r="O65" s="3">
        <v>76</v>
      </c>
      <c r="P65" s="3">
        <v>77</v>
      </c>
      <c r="Q65" s="3">
        <v>69</v>
      </c>
      <c r="R65" s="3">
        <v>75</v>
      </c>
      <c r="S65" s="4">
        <v>72</v>
      </c>
      <c r="T65" s="3">
        <v>90</v>
      </c>
      <c r="U65" s="3">
        <v>75</v>
      </c>
      <c r="V65" s="3">
        <v>75</v>
      </c>
      <c r="W65" s="3">
        <v>83</v>
      </c>
      <c r="X65" s="3">
        <v>74</v>
      </c>
      <c r="Y65" s="4">
        <v>79</v>
      </c>
      <c r="Z65" s="4">
        <v>85</v>
      </c>
      <c r="AA65" s="3">
        <v>79</v>
      </c>
      <c r="AB65" s="3">
        <v>72</v>
      </c>
      <c r="AC65" s="3">
        <v>65</v>
      </c>
      <c r="AD65" s="3">
        <v>80</v>
      </c>
      <c r="AE65" s="4">
        <v>84</v>
      </c>
      <c r="AF65" s="4">
        <v>91</v>
      </c>
      <c r="AG65" s="4">
        <v>87</v>
      </c>
      <c r="AH65" s="3">
        <v>91</v>
      </c>
      <c r="AI65" s="3">
        <v>104</v>
      </c>
      <c r="AJ65" s="4">
        <v>90</v>
      </c>
      <c r="AK65" s="3">
        <v>91</v>
      </c>
      <c r="AL65" s="3">
        <v>80</v>
      </c>
      <c r="AM65" s="3">
        <v>85</v>
      </c>
      <c r="AN65" s="3">
        <v>99</v>
      </c>
      <c r="AO65" s="3">
        <v>83</v>
      </c>
      <c r="AP65" s="3">
        <v>64</v>
      </c>
      <c r="AQ65" s="3">
        <v>29</v>
      </c>
      <c r="AR65" s="3">
        <v>36</v>
      </c>
      <c r="AS65" s="4">
        <v>56</v>
      </c>
      <c r="AT65" s="3">
        <v>72</v>
      </c>
      <c r="AU65" s="3">
        <v>73</v>
      </c>
      <c r="AV65" s="4">
        <v>77</v>
      </c>
      <c r="AW65" s="16">
        <v>75</v>
      </c>
    </row>
    <row r="66" spans="1:49" x14ac:dyDescent="0.35">
      <c r="A66" s="27" t="s">
        <v>342</v>
      </c>
      <c r="B66" s="3" t="s">
        <v>162</v>
      </c>
      <c r="C66" s="145">
        <f t="shared" si="5"/>
        <v>222.82608695652175</v>
      </c>
      <c r="D66" s="145">
        <v>0</v>
      </c>
      <c r="E66" s="145">
        <v>0</v>
      </c>
      <c r="F66" s="145">
        <v>0</v>
      </c>
      <c r="G66" s="145">
        <v>0</v>
      </c>
      <c r="H66" s="145">
        <v>0</v>
      </c>
      <c r="I66" s="145">
        <v>0</v>
      </c>
      <c r="J66" s="145">
        <v>0</v>
      </c>
      <c r="K66" s="145">
        <v>0</v>
      </c>
      <c r="L66" s="145">
        <v>0</v>
      </c>
      <c r="M66" s="145">
        <v>0</v>
      </c>
      <c r="N66" s="145">
        <v>80</v>
      </c>
      <c r="O66" s="145">
        <v>400</v>
      </c>
      <c r="P66" s="145">
        <v>480</v>
      </c>
      <c r="Q66" s="145">
        <v>240</v>
      </c>
      <c r="R66" s="145">
        <v>640</v>
      </c>
      <c r="S66" s="145">
        <v>800</v>
      </c>
      <c r="T66" s="145">
        <v>960</v>
      </c>
      <c r="U66" s="145">
        <v>800</v>
      </c>
      <c r="V66" s="145">
        <v>400</v>
      </c>
      <c r="W66" s="145">
        <v>0</v>
      </c>
      <c r="X66" s="145">
        <v>160</v>
      </c>
      <c r="Y66" s="145">
        <v>0</v>
      </c>
      <c r="Z66" s="145">
        <v>877</v>
      </c>
      <c r="AA66" s="145">
        <v>0</v>
      </c>
      <c r="AB66" s="145">
        <v>80</v>
      </c>
      <c r="AC66" s="145">
        <v>900</v>
      </c>
      <c r="AD66" s="145">
        <v>980</v>
      </c>
      <c r="AE66" s="145">
        <v>0</v>
      </c>
      <c r="AF66" s="145">
        <v>80</v>
      </c>
      <c r="AG66" s="145">
        <v>0</v>
      </c>
      <c r="AH66" s="145">
        <v>0</v>
      </c>
      <c r="AI66" s="145">
        <v>0</v>
      </c>
      <c r="AJ66" s="145">
        <v>0</v>
      </c>
      <c r="AK66" s="145">
        <v>80</v>
      </c>
      <c r="AL66" s="145">
        <v>0</v>
      </c>
      <c r="AM66" s="145">
        <v>0</v>
      </c>
      <c r="AN66" s="145">
        <v>80</v>
      </c>
      <c r="AO66" s="145">
        <v>80</v>
      </c>
      <c r="AP66" s="145">
        <v>853</v>
      </c>
      <c r="AQ66" s="145">
        <v>0</v>
      </c>
      <c r="AR66" s="145">
        <v>0</v>
      </c>
      <c r="AS66" s="145">
        <v>80</v>
      </c>
      <c r="AT66" s="145">
        <v>640</v>
      </c>
      <c r="AU66" s="145">
        <v>560</v>
      </c>
      <c r="AV66" s="145">
        <v>0</v>
      </c>
      <c r="AW66" s="195">
        <v>0</v>
      </c>
    </row>
    <row r="67" spans="1:49" x14ac:dyDescent="0.35">
      <c r="A67" s="27" t="s">
        <v>342</v>
      </c>
      <c r="B67" s="3" t="s">
        <v>166</v>
      </c>
      <c r="C67" s="145">
        <f t="shared" si="5"/>
        <v>108.84782608695652</v>
      </c>
      <c r="D67" s="145">
        <v>0</v>
      </c>
      <c r="E67" s="145">
        <v>0</v>
      </c>
      <c r="F67" s="145">
        <v>0</v>
      </c>
      <c r="G67" s="145">
        <v>0</v>
      </c>
      <c r="H67" s="145">
        <v>0</v>
      </c>
      <c r="I67" s="145">
        <v>0</v>
      </c>
      <c r="J67" s="145">
        <v>0</v>
      </c>
      <c r="K67" s="145">
        <v>0</v>
      </c>
      <c r="L67" s="145">
        <v>0</v>
      </c>
      <c r="M67" s="145">
        <v>0</v>
      </c>
      <c r="N67" s="145">
        <v>80</v>
      </c>
      <c r="O67" s="145">
        <v>80</v>
      </c>
      <c r="P67" s="145">
        <v>80</v>
      </c>
      <c r="Q67" s="145">
        <v>80</v>
      </c>
      <c r="R67" s="145">
        <v>80</v>
      </c>
      <c r="S67" s="145">
        <v>80</v>
      </c>
      <c r="T67" s="145">
        <v>87</v>
      </c>
      <c r="U67" s="145">
        <v>80</v>
      </c>
      <c r="V67" s="145">
        <v>80</v>
      </c>
      <c r="W67" s="145">
        <v>0</v>
      </c>
      <c r="X67" s="145">
        <v>80</v>
      </c>
      <c r="Y67" s="145">
        <v>0</v>
      </c>
      <c r="Z67" s="145">
        <v>877</v>
      </c>
      <c r="AA67" s="145">
        <v>0</v>
      </c>
      <c r="AB67" s="145">
        <v>80</v>
      </c>
      <c r="AC67" s="145">
        <v>900</v>
      </c>
      <c r="AD67" s="145">
        <v>490</v>
      </c>
      <c r="AE67" s="145">
        <v>0</v>
      </c>
      <c r="AF67" s="145">
        <v>80</v>
      </c>
      <c r="AG67" s="145">
        <v>0</v>
      </c>
      <c r="AH67" s="145">
        <v>0</v>
      </c>
      <c r="AI67" s="145">
        <v>0</v>
      </c>
      <c r="AJ67" s="145">
        <v>0</v>
      </c>
      <c r="AK67" s="145">
        <v>80</v>
      </c>
      <c r="AL67" s="145">
        <v>0</v>
      </c>
      <c r="AM67" s="145">
        <v>0</v>
      </c>
      <c r="AN67" s="145">
        <v>80</v>
      </c>
      <c r="AO67" s="145">
        <v>80</v>
      </c>
      <c r="AP67" s="145">
        <v>853</v>
      </c>
      <c r="AQ67" s="145">
        <v>0</v>
      </c>
      <c r="AR67" s="145">
        <v>0</v>
      </c>
      <c r="AS67" s="145">
        <v>80</v>
      </c>
      <c r="AT67" s="145">
        <v>320</v>
      </c>
      <c r="AU67" s="145">
        <v>280</v>
      </c>
      <c r="AV67" s="145">
        <v>0</v>
      </c>
      <c r="AW67" s="195">
        <v>0</v>
      </c>
    </row>
    <row r="68" spans="1:49" x14ac:dyDescent="0.35">
      <c r="A68" s="27" t="s">
        <v>342</v>
      </c>
      <c r="B68" s="3" t="s">
        <v>133</v>
      </c>
      <c r="C68" s="4">
        <f t="shared" si="5"/>
        <v>8.6956521739130432E-2</v>
      </c>
      <c r="D68" s="3">
        <v>0</v>
      </c>
      <c r="E68" s="3">
        <v>0</v>
      </c>
      <c r="F68" s="3">
        <v>0</v>
      </c>
      <c r="G68" s="3">
        <v>0</v>
      </c>
      <c r="H68" s="3">
        <v>0</v>
      </c>
      <c r="I68" s="3">
        <v>0</v>
      </c>
      <c r="J68" s="3">
        <v>0</v>
      </c>
      <c r="K68" s="3">
        <v>0</v>
      </c>
      <c r="L68" s="3">
        <v>0</v>
      </c>
      <c r="M68" s="3">
        <v>0</v>
      </c>
      <c r="N68" s="3">
        <v>0</v>
      </c>
      <c r="O68" s="3">
        <v>0</v>
      </c>
      <c r="P68" s="3">
        <v>0</v>
      </c>
      <c r="Q68" s="3">
        <v>0</v>
      </c>
      <c r="R68" s="3">
        <v>0</v>
      </c>
      <c r="S68" s="3">
        <v>0</v>
      </c>
      <c r="T68" s="3">
        <v>0</v>
      </c>
      <c r="U68" s="3">
        <v>0</v>
      </c>
      <c r="V68" s="3">
        <v>0</v>
      </c>
      <c r="W68" s="3">
        <v>0</v>
      </c>
      <c r="X68" s="3">
        <v>0</v>
      </c>
      <c r="Y68" s="3">
        <v>0</v>
      </c>
      <c r="Z68" s="3">
        <v>1</v>
      </c>
      <c r="AA68" s="3">
        <v>0</v>
      </c>
      <c r="AB68" s="3">
        <v>0</v>
      </c>
      <c r="AC68" s="3">
        <v>1</v>
      </c>
      <c r="AD68" s="3">
        <v>1</v>
      </c>
      <c r="AE68" s="3">
        <v>0</v>
      </c>
      <c r="AF68" s="3">
        <v>0</v>
      </c>
      <c r="AG68" s="3">
        <v>0</v>
      </c>
      <c r="AH68" s="3">
        <v>0</v>
      </c>
      <c r="AI68" s="3">
        <v>0</v>
      </c>
      <c r="AJ68" s="3">
        <v>0</v>
      </c>
      <c r="AK68" s="3">
        <v>0</v>
      </c>
      <c r="AL68" s="3">
        <v>0</v>
      </c>
      <c r="AM68" s="3">
        <v>0</v>
      </c>
      <c r="AN68" s="3">
        <v>0</v>
      </c>
      <c r="AO68" s="3">
        <v>0</v>
      </c>
      <c r="AP68" s="3">
        <v>1</v>
      </c>
      <c r="AQ68" s="3">
        <v>0</v>
      </c>
      <c r="AR68" s="3">
        <v>0</v>
      </c>
      <c r="AS68" s="3">
        <v>0</v>
      </c>
      <c r="AT68" s="3">
        <v>0</v>
      </c>
      <c r="AU68" s="3">
        <v>0</v>
      </c>
      <c r="AV68" s="3">
        <v>0</v>
      </c>
      <c r="AW68" s="10">
        <v>0</v>
      </c>
    </row>
    <row r="69" spans="1:49" x14ac:dyDescent="0.35">
      <c r="A69" s="27" t="s">
        <v>342</v>
      </c>
      <c r="B69" s="3" t="s">
        <v>167</v>
      </c>
      <c r="C69" s="4">
        <f t="shared" si="5"/>
        <v>0</v>
      </c>
      <c r="D69" s="4">
        <v>0</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16">
        <v>0</v>
      </c>
    </row>
    <row r="70" spans="1:49" x14ac:dyDescent="0.35">
      <c r="A70" s="27" t="s">
        <v>342</v>
      </c>
      <c r="B70" s="3" t="s">
        <v>132</v>
      </c>
      <c r="C70" s="4">
        <f t="shared" si="5"/>
        <v>1.6521739130434783</v>
      </c>
      <c r="D70" s="3">
        <v>0</v>
      </c>
      <c r="E70" s="3">
        <v>0</v>
      </c>
      <c r="F70" s="3">
        <v>0</v>
      </c>
      <c r="G70" s="3">
        <v>0</v>
      </c>
      <c r="H70" s="3">
        <v>0</v>
      </c>
      <c r="I70" s="3">
        <v>0</v>
      </c>
      <c r="J70" s="3">
        <v>0</v>
      </c>
      <c r="K70" s="3">
        <v>0</v>
      </c>
      <c r="L70" s="3">
        <v>0</v>
      </c>
      <c r="M70" s="3">
        <v>0</v>
      </c>
      <c r="N70" s="3">
        <v>1</v>
      </c>
      <c r="O70" s="3">
        <v>5</v>
      </c>
      <c r="P70" s="3">
        <v>6</v>
      </c>
      <c r="Q70" s="3">
        <v>3</v>
      </c>
      <c r="R70" s="3">
        <v>8</v>
      </c>
      <c r="S70" s="3">
        <v>10</v>
      </c>
      <c r="T70" s="3">
        <v>11</v>
      </c>
      <c r="U70" s="3">
        <v>10</v>
      </c>
      <c r="V70" s="3">
        <v>5</v>
      </c>
      <c r="W70" s="3">
        <v>0</v>
      </c>
      <c r="X70" s="3">
        <v>2</v>
      </c>
      <c r="Y70" s="3">
        <v>0</v>
      </c>
      <c r="Z70" s="3">
        <v>1</v>
      </c>
      <c r="AA70" s="3">
        <v>0</v>
      </c>
      <c r="AB70" s="3">
        <v>1</v>
      </c>
      <c r="AC70" s="3">
        <v>1</v>
      </c>
      <c r="AD70" s="3">
        <v>2</v>
      </c>
      <c r="AE70" s="3">
        <v>0</v>
      </c>
      <c r="AF70" s="3">
        <v>1</v>
      </c>
      <c r="AG70" s="3">
        <v>0</v>
      </c>
      <c r="AH70" s="3">
        <v>0</v>
      </c>
      <c r="AI70" s="3">
        <v>0</v>
      </c>
      <c r="AJ70" s="3">
        <v>0</v>
      </c>
      <c r="AK70" s="3">
        <v>1</v>
      </c>
      <c r="AL70" s="3">
        <v>0</v>
      </c>
      <c r="AM70" s="3">
        <v>0</v>
      </c>
      <c r="AN70" s="3">
        <v>1</v>
      </c>
      <c r="AO70" s="3">
        <v>1</v>
      </c>
      <c r="AP70" s="3">
        <v>1</v>
      </c>
      <c r="AQ70" s="3">
        <v>0</v>
      </c>
      <c r="AR70" s="3">
        <v>0</v>
      </c>
      <c r="AS70" s="3">
        <v>1</v>
      </c>
      <c r="AT70" s="3">
        <v>2</v>
      </c>
      <c r="AU70" s="3">
        <v>2</v>
      </c>
      <c r="AV70" s="3">
        <v>0</v>
      </c>
      <c r="AW70" s="10">
        <v>0</v>
      </c>
    </row>
    <row r="71" spans="1:49" x14ac:dyDescent="0.35">
      <c r="A71" s="27" t="s">
        <v>338</v>
      </c>
      <c r="B71" s="3" t="s">
        <v>162</v>
      </c>
      <c r="C71" s="145">
        <f t="shared" si="5"/>
        <v>10729.45652173913</v>
      </c>
      <c r="D71" s="145">
        <v>22798</v>
      </c>
      <c r="E71" s="145">
        <v>20453</v>
      </c>
      <c r="F71" s="145">
        <v>21201</v>
      </c>
      <c r="G71" s="145">
        <v>19867</v>
      </c>
      <c r="H71" s="145">
        <v>17065</v>
      </c>
      <c r="I71" s="145">
        <v>18283</v>
      </c>
      <c r="J71" s="145">
        <v>14945</v>
      </c>
      <c r="K71" s="145">
        <v>18906</v>
      </c>
      <c r="L71" s="145">
        <v>17539</v>
      </c>
      <c r="M71" s="145">
        <v>15286</v>
      </c>
      <c r="N71" s="145">
        <v>16986</v>
      </c>
      <c r="O71" s="145">
        <v>17493</v>
      </c>
      <c r="P71" s="145">
        <v>29808</v>
      </c>
      <c r="Q71" s="145">
        <v>29635</v>
      </c>
      <c r="R71" s="145">
        <v>18126</v>
      </c>
      <c r="S71" s="145">
        <v>11584</v>
      </c>
      <c r="T71" s="145">
        <v>12942</v>
      </c>
      <c r="U71" s="145">
        <v>6022</v>
      </c>
      <c r="V71" s="145">
        <v>7426</v>
      </c>
      <c r="W71" s="145">
        <v>9841</v>
      </c>
      <c r="X71" s="145">
        <v>6383</v>
      </c>
      <c r="Y71" s="145">
        <v>6369</v>
      </c>
      <c r="Z71" s="145">
        <v>7493</v>
      </c>
      <c r="AA71" s="145">
        <v>6525</v>
      </c>
      <c r="AB71" s="145">
        <v>5493</v>
      </c>
      <c r="AC71" s="145">
        <v>3325</v>
      </c>
      <c r="AD71" s="145">
        <v>3866</v>
      </c>
      <c r="AE71" s="145">
        <v>3523</v>
      </c>
      <c r="AF71" s="145">
        <v>3317</v>
      </c>
      <c r="AG71" s="145">
        <v>2865</v>
      </c>
      <c r="AH71" s="145">
        <v>1864</v>
      </c>
      <c r="AI71" s="145">
        <v>2266</v>
      </c>
      <c r="AJ71" s="145">
        <v>3877</v>
      </c>
      <c r="AK71" s="145">
        <v>4218</v>
      </c>
      <c r="AL71" s="145">
        <v>4951</v>
      </c>
      <c r="AM71" s="145">
        <v>4856</v>
      </c>
      <c r="AN71" s="145">
        <v>5283</v>
      </c>
      <c r="AO71" s="145">
        <v>5278</v>
      </c>
      <c r="AP71" s="145">
        <v>7160</v>
      </c>
      <c r="AQ71" s="145">
        <v>7146</v>
      </c>
      <c r="AR71" s="145">
        <v>9519</v>
      </c>
      <c r="AS71" s="145">
        <v>8815</v>
      </c>
      <c r="AT71" s="145">
        <v>7726</v>
      </c>
      <c r="AU71" s="145">
        <v>7797</v>
      </c>
      <c r="AV71" s="145">
        <v>8535</v>
      </c>
      <c r="AW71" s="195">
        <v>8899</v>
      </c>
    </row>
    <row r="72" spans="1:49" x14ac:dyDescent="0.35">
      <c r="A72" s="27" t="s">
        <v>338</v>
      </c>
      <c r="B72" s="3" t="s">
        <v>166</v>
      </c>
      <c r="C72" s="145">
        <f t="shared" si="5"/>
        <v>85.891304347826093</v>
      </c>
      <c r="D72" s="145">
        <v>121</v>
      </c>
      <c r="E72" s="145">
        <v>122</v>
      </c>
      <c r="F72" s="145">
        <v>132</v>
      </c>
      <c r="G72" s="145">
        <v>110</v>
      </c>
      <c r="H72" s="145">
        <v>103</v>
      </c>
      <c r="I72" s="145">
        <v>116</v>
      </c>
      <c r="J72" s="145">
        <v>105</v>
      </c>
      <c r="K72" s="145">
        <v>124</v>
      </c>
      <c r="L72" s="145">
        <v>112</v>
      </c>
      <c r="M72" s="145">
        <v>93</v>
      </c>
      <c r="N72" s="145">
        <v>82</v>
      </c>
      <c r="O72" s="145">
        <v>80</v>
      </c>
      <c r="P72" s="145">
        <v>116</v>
      </c>
      <c r="Q72" s="145">
        <v>112</v>
      </c>
      <c r="R72" s="145">
        <v>127</v>
      </c>
      <c r="S72" s="145">
        <v>85</v>
      </c>
      <c r="T72" s="145">
        <v>85</v>
      </c>
      <c r="U72" s="145">
        <v>46</v>
      </c>
      <c r="V72" s="145">
        <v>59</v>
      </c>
      <c r="W72" s="145">
        <v>77</v>
      </c>
      <c r="X72" s="145">
        <v>59</v>
      </c>
      <c r="Y72" s="145">
        <v>55</v>
      </c>
      <c r="Z72" s="145">
        <v>76</v>
      </c>
      <c r="AA72" s="145">
        <v>61</v>
      </c>
      <c r="AB72" s="145">
        <v>50</v>
      </c>
      <c r="AC72" s="145">
        <v>38</v>
      </c>
      <c r="AD72" s="145">
        <v>41</v>
      </c>
      <c r="AE72" s="145">
        <v>35</v>
      </c>
      <c r="AF72" s="145">
        <v>33</v>
      </c>
      <c r="AG72" s="145">
        <v>32</v>
      </c>
      <c r="AH72" s="145">
        <v>22</v>
      </c>
      <c r="AI72" s="145">
        <v>31</v>
      </c>
      <c r="AJ72" s="145">
        <v>52</v>
      </c>
      <c r="AK72" s="145">
        <v>59</v>
      </c>
      <c r="AL72" s="145">
        <v>74</v>
      </c>
      <c r="AM72" s="145">
        <v>61</v>
      </c>
      <c r="AN72" s="145">
        <v>59</v>
      </c>
      <c r="AO72" s="145">
        <v>69</v>
      </c>
      <c r="AP72" s="145">
        <v>110</v>
      </c>
      <c r="AQ72" s="145">
        <v>135</v>
      </c>
      <c r="AR72" s="145">
        <v>159</v>
      </c>
      <c r="AS72" s="145">
        <v>149</v>
      </c>
      <c r="AT72" s="145">
        <v>117</v>
      </c>
      <c r="AU72" s="145">
        <v>118</v>
      </c>
      <c r="AV72" s="145">
        <v>112</v>
      </c>
      <c r="AW72" s="195">
        <v>137</v>
      </c>
    </row>
    <row r="73" spans="1:49" x14ac:dyDescent="0.35">
      <c r="A73" s="27" t="s">
        <v>338</v>
      </c>
      <c r="B73" s="3" t="s">
        <v>133</v>
      </c>
      <c r="C73" s="4">
        <f t="shared" si="5"/>
        <v>0</v>
      </c>
      <c r="D73" s="3">
        <v>0</v>
      </c>
      <c r="E73" s="3">
        <v>0</v>
      </c>
      <c r="F73" s="3">
        <v>0</v>
      </c>
      <c r="G73" s="3">
        <v>0</v>
      </c>
      <c r="H73" s="3">
        <v>0</v>
      </c>
      <c r="I73" s="3">
        <v>0</v>
      </c>
      <c r="J73" s="3">
        <v>0</v>
      </c>
      <c r="K73" s="3">
        <v>0</v>
      </c>
      <c r="L73" s="3">
        <v>0</v>
      </c>
      <c r="M73" s="3">
        <v>0</v>
      </c>
      <c r="N73" s="3">
        <v>0</v>
      </c>
      <c r="O73" s="3">
        <v>0</v>
      </c>
      <c r="P73" s="3">
        <v>0</v>
      </c>
      <c r="Q73" s="3">
        <v>0</v>
      </c>
      <c r="R73" s="3">
        <v>0</v>
      </c>
      <c r="S73" s="3">
        <v>0</v>
      </c>
      <c r="T73" s="3">
        <v>0</v>
      </c>
      <c r="U73" s="3">
        <v>0</v>
      </c>
      <c r="V73" s="3">
        <v>0</v>
      </c>
      <c r="W73" s="3">
        <v>0</v>
      </c>
      <c r="X73" s="3">
        <v>0</v>
      </c>
      <c r="Y73" s="3">
        <v>0</v>
      </c>
      <c r="Z73" s="3">
        <v>0</v>
      </c>
      <c r="AA73" s="3">
        <v>0</v>
      </c>
      <c r="AB73" s="3">
        <v>0</v>
      </c>
      <c r="AC73" s="3">
        <v>0</v>
      </c>
      <c r="AD73" s="3">
        <v>0</v>
      </c>
      <c r="AE73" s="3">
        <v>0</v>
      </c>
      <c r="AF73" s="3">
        <v>0</v>
      </c>
      <c r="AG73" s="3">
        <v>0</v>
      </c>
      <c r="AH73" s="3">
        <v>0</v>
      </c>
      <c r="AI73" s="3">
        <v>0</v>
      </c>
      <c r="AJ73" s="3">
        <v>0</v>
      </c>
      <c r="AK73" s="3">
        <v>0</v>
      </c>
      <c r="AL73" s="3">
        <v>0</v>
      </c>
      <c r="AM73" s="3">
        <v>0</v>
      </c>
      <c r="AN73" s="3">
        <v>0</v>
      </c>
      <c r="AO73" s="3">
        <v>0</v>
      </c>
      <c r="AP73" s="3">
        <v>0</v>
      </c>
      <c r="AQ73" s="3">
        <v>0</v>
      </c>
      <c r="AR73" s="3">
        <v>0</v>
      </c>
      <c r="AS73" s="3">
        <v>0</v>
      </c>
      <c r="AT73" s="3">
        <v>0</v>
      </c>
      <c r="AU73" s="3">
        <v>0</v>
      </c>
      <c r="AV73" s="3">
        <v>0</v>
      </c>
      <c r="AW73" s="10">
        <v>0</v>
      </c>
    </row>
    <row r="74" spans="1:49" x14ac:dyDescent="0.35">
      <c r="A74" s="27" t="s">
        <v>338</v>
      </c>
      <c r="B74" s="3" t="s">
        <v>167</v>
      </c>
      <c r="C74" s="4">
        <f t="shared" si="5"/>
        <v>0</v>
      </c>
      <c r="D74" s="4">
        <v>0</v>
      </c>
      <c r="E74" s="4">
        <v>0</v>
      </c>
      <c r="F74" s="4">
        <v>0</v>
      </c>
      <c r="G74" s="4">
        <v>0</v>
      </c>
      <c r="H74" s="4">
        <v>0</v>
      </c>
      <c r="I74" s="4">
        <v>0</v>
      </c>
      <c r="J74" s="4">
        <v>0</v>
      </c>
      <c r="K74" s="4">
        <v>0</v>
      </c>
      <c r="L74" s="4">
        <v>0</v>
      </c>
      <c r="M74" s="4">
        <v>0</v>
      </c>
      <c r="N74" s="4">
        <v>0</v>
      </c>
      <c r="O74" s="4">
        <v>0</v>
      </c>
      <c r="P74" s="4">
        <v>0</v>
      </c>
      <c r="Q74" s="4">
        <v>0</v>
      </c>
      <c r="R74" s="4">
        <v>0</v>
      </c>
      <c r="S74" s="4">
        <v>0</v>
      </c>
      <c r="T74" s="4">
        <v>0</v>
      </c>
      <c r="U74" s="4">
        <v>0</v>
      </c>
      <c r="V74" s="4">
        <v>0</v>
      </c>
      <c r="W74" s="4">
        <v>0</v>
      </c>
      <c r="X74" s="4">
        <v>0</v>
      </c>
      <c r="Y74" s="4">
        <v>0</v>
      </c>
      <c r="Z74" s="4">
        <v>0</v>
      </c>
      <c r="AA74" s="4">
        <v>0</v>
      </c>
      <c r="AB74" s="4">
        <v>0</v>
      </c>
      <c r="AC74" s="4">
        <v>0</v>
      </c>
      <c r="AD74" s="4">
        <v>0</v>
      </c>
      <c r="AE74" s="4">
        <v>0</v>
      </c>
      <c r="AF74" s="4">
        <v>0</v>
      </c>
      <c r="AG74" s="4">
        <v>0</v>
      </c>
      <c r="AH74" s="4">
        <v>0</v>
      </c>
      <c r="AI74" s="4">
        <v>0</v>
      </c>
      <c r="AJ74" s="4">
        <v>0</v>
      </c>
      <c r="AK74" s="4">
        <v>0</v>
      </c>
      <c r="AL74" s="4">
        <v>0</v>
      </c>
      <c r="AM74" s="4">
        <v>0</v>
      </c>
      <c r="AN74" s="4">
        <v>0</v>
      </c>
      <c r="AO74" s="4">
        <v>0</v>
      </c>
      <c r="AP74" s="4">
        <v>0</v>
      </c>
      <c r="AQ74" s="4">
        <v>0</v>
      </c>
      <c r="AR74" s="4">
        <v>0</v>
      </c>
      <c r="AS74" s="4">
        <v>0</v>
      </c>
      <c r="AT74" s="4">
        <v>0</v>
      </c>
      <c r="AU74" s="4">
        <v>0</v>
      </c>
      <c r="AV74" s="4">
        <v>0</v>
      </c>
      <c r="AW74" s="16">
        <v>0</v>
      </c>
    </row>
    <row r="75" spans="1:49" x14ac:dyDescent="0.35">
      <c r="A75" s="27" t="s">
        <v>338</v>
      </c>
      <c r="B75" s="3" t="s">
        <v>132</v>
      </c>
      <c r="C75" s="4">
        <f t="shared" si="5"/>
        <v>120.39130434782609</v>
      </c>
      <c r="D75" s="3">
        <v>188</v>
      </c>
      <c r="E75" s="3">
        <v>167</v>
      </c>
      <c r="F75" s="3">
        <v>161</v>
      </c>
      <c r="G75" s="3">
        <v>180</v>
      </c>
      <c r="H75" s="3">
        <v>166</v>
      </c>
      <c r="I75" s="3">
        <v>158</v>
      </c>
      <c r="J75" s="3">
        <v>143</v>
      </c>
      <c r="K75" s="3">
        <v>152</v>
      </c>
      <c r="L75" s="3">
        <v>157</v>
      </c>
      <c r="M75" s="3">
        <v>164</v>
      </c>
      <c r="N75" s="3">
        <v>208</v>
      </c>
      <c r="O75" s="3">
        <v>218</v>
      </c>
      <c r="P75" s="3">
        <v>258</v>
      </c>
      <c r="Q75" s="3">
        <v>264</v>
      </c>
      <c r="R75" s="3">
        <v>143</v>
      </c>
      <c r="S75" s="3">
        <v>136</v>
      </c>
      <c r="T75" s="3">
        <v>152</v>
      </c>
      <c r="U75" s="3">
        <v>132</v>
      </c>
      <c r="V75" s="3">
        <v>125</v>
      </c>
      <c r="W75" s="3">
        <v>127</v>
      </c>
      <c r="X75" s="3">
        <v>108</v>
      </c>
      <c r="Y75" s="3">
        <v>116</v>
      </c>
      <c r="Z75" s="3">
        <v>99</v>
      </c>
      <c r="AA75" s="3">
        <v>107</v>
      </c>
      <c r="AB75" s="3">
        <v>110</v>
      </c>
      <c r="AC75" s="3">
        <v>88</v>
      </c>
      <c r="AD75" s="3">
        <v>94</v>
      </c>
      <c r="AE75" s="3">
        <v>101</v>
      </c>
      <c r="AF75" s="3">
        <v>100</v>
      </c>
      <c r="AG75" s="3">
        <v>90</v>
      </c>
      <c r="AH75" s="3">
        <v>86</v>
      </c>
      <c r="AI75" s="3">
        <v>72</v>
      </c>
      <c r="AJ75" s="3">
        <v>75</v>
      </c>
      <c r="AK75" s="3">
        <v>71</v>
      </c>
      <c r="AL75" s="3">
        <v>67</v>
      </c>
      <c r="AM75" s="3">
        <v>79</v>
      </c>
      <c r="AN75" s="3">
        <v>90</v>
      </c>
      <c r="AO75" s="3">
        <v>76</v>
      </c>
      <c r="AP75" s="3">
        <v>65</v>
      </c>
      <c r="AQ75" s="3">
        <v>53</v>
      </c>
      <c r="AR75" s="3">
        <v>60</v>
      </c>
      <c r="AS75" s="3">
        <v>59</v>
      </c>
      <c r="AT75" s="3">
        <v>66</v>
      </c>
      <c r="AU75" s="3">
        <v>66</v>
      </c>
      <c r="AV75" s="3">
        <v>76</v>
      </c>
      <c r="AW75" s="10">
        <v>65</v>
      </c>
    </row>
    <row r="76" spans="1:49" s="42" customFormat="1" x14ac:dyDescent="0.35">
      <c r="A76" s="54" t="s">
        <v>339</v>
      </c>
      <c r="B76" s="21" t="s">
        <v>162</v>
      </c>
      <c r="C76" s="145">
        <f t="shared" si="5"/>
        <v>375930.76086956525</v>
      </c>
      <c r="D76" s="145">
        <v>366607</v>
      </c>
      <c r="E76" s="145">
        <v>335122</v>
      </c>
      <c r="F76" s="145">
        <v>343606</v>
      </c>
      <c r="G76" s="145">
        <v>324212</v>
      </c>
      <c r="H76" s="145">
        <v>331902</v>
      </c>
      <c r="I76" s="145">
        <v>328946</v>
      </c>
      <c r="J76" s="145">
        <v>322299</v>
      </c>
      <c r="K76" s="145">
        <v>401003</v>
      </c>
      <c r="L76" s="145">
        <v>348377</v>
      </c>
      <c r="M76" s="145">
        <v>382274</v>
      </c>
      <c r="N76" s="145">
        <v>343848</v>
      </c>
      <c r="O76" s="145">
        <v>326199</v>
      </c>
      <c r="P76" s="145">
        <v>408674</v>
      </c>
      <c r="Q76" s="145">
        <v>393238</v>
      </c>
      <c r="R76" s="145">
        <v>406716</v>
      </c>
      <c r="S76" s="145">
        <v>421705</v>
      </c>
      <c r="T76" s="145">
        <v>460638</v>
      </c>
      <c r="U76" s="145">
        <v>455583</v>
      </c>
      <c r="V76" s="145">
        <v>418991</v>
      </c>
      <c r="W76" s="145">
        <v>452709</v>
      </c>
      <c r="X76" s="145">
        <v>392858</v>
      </c>
      <c r="Y76" s="145">
        <v>433736</v>
      </c>
      <c r="Z76" s="145">
        <v>405041</v>
      </c>
      <c r="AA76" s="145">
        <v>391616</v>
      </c>
      <c r="AB76" s="145">
        <v>416487</v>
      </c>
      <c r="AC76" s="145">
        <v>380019</v>
      </c>
      <c r="AD76" s="145">
        <v>409921</v>
      </c>
      <c r="AE76" s="145">
        <v>389846</v>
      </c>
      <c r="AF76" s="145">
        <v>402338</v>
      </c>
      <c r="AG76" s="145">
        <v>409910</v>
      </c>
      <c r="AH76" s="145">
        <v>415450</v>
      </c>
      <c r="AI76" s="145">
        <v>424488</v>
      </c>
      <c r="AJ76" s="145">
        <v>388583</v>
      </c>
      <c r="AK76" s="145">
        <v>423676</v>
      </c>
      <c r="AL76" s="145">
        <v>396394</v>
      </c>
      <c r="AM76" s="145">
        <v>403896</v>
      </c>
      <c r="AN76" s="145">
        <v>453472</v>
      </c>
      <c r="AO76" s="145">
        <v>428639</v>
      </c>
      <c r="AP76" s="145">
        <v>392359</v>
      </c>
      <c r="AQ76" s="145">
        <v>263721</v>
      </c>
      <c r="AR76" s="145">
        <v>252891</v>
      </c>
      <c r="AS76" s="145">
        <v>262978</v>
      </c>
      <c r="AT76" s="145">
        <v>257609</v>
      </c>
      <c r="AU76" s="145">
        <v>288982</v>
      </c>
      <c r="AV76" s="145">
        <v>305788</v>
      </c>
      <c r="AW76" s="195">
        <v>329468</v>
      </c>
    </row>
    <row r="77" spans="1:49" x14ac:dyDescent="0.35">
      <c r="A77" s="27" t="s">
        <v>339</v>
      </c>
      <c r="B77" s="3" t="s">
        <v>166</v>
      </c>
      <c r="C77" s="145">
        <f t="shared" si="5"/>
        <v>577.71739130434787</v>
      </c>
      <c r="D77" s="145">
        <v>481</v>
      </c>
      <c r="E77" s="145">
        <v>491</v>
      </c>
      <c r="F77" s="145">
        <v>526</v>
      </c>
      <c r="G77" s="145">
        <v>484</v>
      </c>
      <c r="H77" s="145">
        <v>485</v>
      </c>
      <c r="I77" s="145">
        <v>487</v>
      </c>
      <c r="J77" s="145">
        <v>504</v>
      </c>
      <c r="K77" s="145">
        <v>570</v>
      </c>
      <c r="L77" s="145">
        <v>518</v>
      </c>
      <c r="M77" s="145">
        <v>537</v>
      </c>
      <c r="N77" s="145">
        <v>478</v>
      </c>
      <c r="O77" s="145">
        <v>476</v>
      </c>
      <c r="P77" s="145">
        <v>526</v>
      </c>
      <c r="Q77" s="145">
        <v>521</v>
      </c>
      <c r="R77" s="145">
        <v>570</v>
      </c>
      <c r="S77" s="145">
        <v>602</v>
      </c>
      <c r="T77" s="145">
        <v>625</v>
      </c>
      <c r="U77" s="145">
        <v>632</v>
      </c>
      <c r="V77" s="145">
        <v>614</v>
      </c>
      <c r="W77" s="145">
        <v>608</v>
      </c>
      <c r="X77" s="145">
        <v>550</v>
      </c>
      <c r="Y77" s="145">
        <v>588</v>
      </c>
      <c r="Z77" s="145">
        <v>570</v>
      </c>
      <c r="AA77" s="145">
        <v>550</v>
      </c>
      <c r="AB77" s="145">
        <v>537</v>
      </c>
      <c r="AC77" s="145">
        <v>532</v>
      </c>
      <c r="AD77" s="145">
        <v>567</v>
      </c>
      <c r="AE77" s="145">
        <v>533</v>
      </c>
      <c r="AF77" s="145">
        <v>543</v>
      </c>
      <c r="AG77" s="145">
        <v>568</v>
      </c>
      <c r="AH77" s="145">
        <v>582</v>
      </c>
      <c r="AI77" s="145">
        <v>599</v>
      </c>
      <c r="AJ77" s="145">
        <v>566</v>
      </c>
      <c r="AK77" s="145">
        <v>627</v>
      </c>
      <c r="AL77" s="145">
        <v>626</v>
      </c>
      <c r="AM77" s="145">
        <v>610</v>
      </c>
      <c r="AN77" s="145">
        <v>606</v>
      </c>
      <c r="AO77" s="145">
        <v>636</v>
      </c>
      <c r="AP77" s="145">
        <v>646</v>
      </c>
      <c r="AQ77" s="145">
        <v>970</v>
      </c>
      <c r="AR77" s="145">
        <v>840</v>
      </c>
      <c r="AS77" s="145">
        <v>696</v>
      </c>
      <c r="AT77" s="145">
        <v>559</v>
      </c>
      <c r="AU77" s="145">
        <v>555</v>
      </c>
      <c r="AV77" s="145">
        <v>579</v>
      </c>
      <c r="AW77" s="195">
        <v>605</v>
      </c>
    </row>
    <row r="78" spans="1:49" x14ac:dyDescent="0.35">
      <c r="A78" s="27" t="s">
        <v>339</v>
      </c>
      <c r="B78" s="3" t="s">
        <v>133</v>
      </c>
      <c r="C78" s="4">
        <f t="shared" si="5"/>
        <v>7590.54347826087</v>
      </c>
      <c r="D78" s="4">
        <v>7358</v>
      </c>
      <c r="E78" s="4">
        <v>6726</v>
      </c>
      <c r="F78" s="4">
        <v>6914</v>
      </c>
      <c r="G78" s="4">
        <v>6851</v>
      </c>
      <c r="H78" s="4">
        <v>7199</v>
      </c>
      <c r="I78" s="4">
        <v>7131</v>
      </c>
      <c r="J78" s="4">
        <v>6683</v>
      </c>
      <c r="K78" s="4">
        <v>8136</v>
      </c>
      <c r="L78" s="4">
        <v>7170</v>
      </c>
      <c r="M78" s="4">
        <v>7879</v>
      </c>
      <c r="N78" s="4">
        <v>7167</v>
      </c>
      <c r="O78" s="4">
        <v>6612</v>
      </c>
      <c r="P78" s="4">
        <v>8091</v>
      </c>
      <c r="Q78" s="4">
        <v>7707</v>
      </c>
      <c r="R78" s="4">
        <v>7949</v>
      </c>
      <c r="S78" s="4">
        <v>8033</v>
      </c>
      <c r="T78" s="4">
        <v>9170</v>
      </c>
      <c r="U78" s="4">
        <v>8749</v>
      </c>
      <c r="V78" s="4">
        <v>8175</v>
      </c>
      <c r="W78" s="4">
        <v>9158</v>
      </c>
      <c r="X78" s="4">
        <v>8016</v>
      </c>
      <c r="Y78" s="4">
        <v>9203</v>
      </c>
      <c r="Z78" s="4">
        <v>8569</v>
      </c>
      <c r="AA78" s="4">
        <v>8228</v>
      </c>
      <c r="AB78" s="4">
        <v>8826</v>
      </c>
      <c r="AC78" s="4">
        <v>8018</v>
      </c>
      <c r="AD78" s="4">
        <v>8612</v>
      </c>
      <c r="AE78" s="4">
        <v>8400</v>
      </c>
      <c r="AF78" s="4">
        <v>8656</v>
      </c>
      <c r="AG78" s="4">
        <v>8535</v>
      </c>
      <c r="AH78" s="4">
        <v>8607</v>
      </c>
      <c r="AI78" s="4">
        <v>8816</v>
      </c>
      <c r="AJ78" s="4">
        <v>7999</v>
      </c>
      <c r="AK78" s="4">
        <v>8569</v>
      </c>
      <c r="AL78" s="4">
        <v>7963</v>
      </c>
      <c r="AM78" s="4">
        <v>7989</v>
      </c>
      <c r="AN78" s="4">
        <v>9070</v>
      </c>
      <c r="AO78" s="4">
        <v>8315</v>
      </c>
      <c r="AP78" s="4">
        <v>6844</v>
      </c>
      <c r="AQ78" s="4">
        <v>3911</v>
      </c>
      <c r="AR78" s="4">
        <v>3847</v>
      </c>
      <c r="AS78" s="4">
        <v>4540</v>
      </c>
      <c r="AT78" s="4">
        <v>5400</v>
      </c>
      <c r="AU78" s="4">
        <v>6188</v>
      </c>
      <c r="AV78" s="4">
        <v>6382</v>
      </c>
      <c r="AW78" s="16">
        <v>6804</v>
      </c>
    </row>
    <row r="79" spans="1:49" x14ac:dyDescent="0.35">
      <c r="A79" s="27" t="s">
        <v>339</v>
      </c>
      <c r="B79" s="3" t="s">
        <v>167</v>
      </c>
      <c r="C79" s="4">
        <f t="shared" si="5"/>
        <v>125037.49446751337</v>
      </c>
      <c r="D79" s="4">
        <v>123586</v>
      </c>
      <c r="E79" s="4">
        <v>112625</v>
      </c>
      <c r="F79" s="4">
        <v>115816</v>
      </c>
      <c r="G79" s="4">
        <v>106153</v>
      </c>
      <c r="H79" s="4">
        <v>108378.82264233261</v>
      </c>
      <c r="I79" s="4">
        <v>107993</v>
      </c>
      <c r="J79" s="4">
        <v>105560</v>
      </c>
      <c r="K79" s="4">
        <v>132628.81047849049</v>
      </c>
      <c r="L79" s="4">
        <v>115983</v>
      </c>
      <c r="M79" s="4">
        <v>128300.81255808778</v>
      </c>
      <c r="N79" s="4">
        <v>115240</v>
      </c>
      <c r="O79" s="4">
        <v>109482</v>
      </c>
      <c r="P79" s="4">
        <v>136792</v>
      </c>
      <c r="Q79" s="4">
        <v>131400</v>
      </c>
      <c r="R79" s="4">
        <v>136427.0216195859</v>
      </c>
      <c r="S79" s="4">
        <v>142551.79017239681</v>
      </c>
      <c r="T79" s="4">
        <v>153149.26630833972</v>
      </c>
      <c r="U79" s="4">
        <v>152074.42619678235</v>
      </c>
      <c r="V79" s="4">
        <v>140433.96015302994</v>
      </c>
      <c r="W79" s="4">
        <v>151163.47651149501</v>
      </c>
      <c r="X79" s="4">
        <v>131909.83765802221</v>
      </c>
      <c r="Y79" s="4">
        <v>143894.06764473786</v>
      </c>
      <c r="Z79" s="4">
        <v>133873.26696235189</v>
      </c>
      <c r="AA79" s="4">
        <v>128945.73438559647</v>
      </c>
      <c r="AB79" s="4">
        <v>134807.16792643821</v>
      </c>
      <c r="AC79" s="4">
        <v>123286</v>
      </c>
      <c r="AD79" s="4">
        <v>133111</v>
      </c>
      <c r="AE79" s="4">
        <v>124678.13042870583</v>
      </c>
      <c r="AF79" s="4">
        <v>128505</v>
      </c>
      <c r="AG79" s="4">
        <v>133117</v>
      </c>
      <c r="AH79" s="4">
        <v>136341</v>
      </c>
      <c r="AI79" s="4">
        <v>138512.40520082324</v>
      </c>
      <c r="AJ79" s="4">
        <v>126963.64936372179</v>
      </c>
      <c r="AK79" s="4">
        <v>139418.0992946777</v>
      </c>
      <c r="AL79" s="4">
        <v>129943</v>
      </c>
      <c r="AM79" s="4">
        <v>133347</v>
      </c>
      <c r="AN79" s="4">
        <v>147533</v>
      </c>
      <c r="AO79" s="4">
        <v>139707</v>
      </c>
      <c r="AP79" s="4">
        <v>130596</v>
      </c>
      <c r="AQ79" s="4">
        <v>90693</v>
      </c>
      <c r="AR79" s="4">
        <v>86827</v>
      </c>
      <c r="AS79" s="4">
        <v>96406</v>
      </c>
      <c r="AT79" s="4">
        <v>90901</v>
      </c>
      <c r="AU79" s="4">
        <v>100899</v>
      </c>
      <c r="AV79" s="4">
        <v>106462</v>
      </c>
      <c r="AW79" s="16">
        <v>115310</v>
      </c>
    </row>
    <row r="80" spans="1:49" ht="15" thickBot="1" x14ac:dyDescent="0.4">
      <c r="A80" s="7" t="s">
        <v>339</v>
      </c>
      <c r="B80" s="8" t="s">
        <v>132</v>
      </c>
      <c r="C80" s="22">
        <f t="shared" si="5"/>
        <v>662.73913043478262</v>
      </c>
      <c r="D80" s="22">
        <v>762</v>
      </c>
      <c r="E80" s="22">
        <v>682</v>
      </c>
      <c r="F80" s="22">
        <v>653</v>
      </c>
      <c r="G80" s="22">
        <v>670</v>
      </c>
      <c r="H80" s="22">
        <v>684</v>
      </c>
      <c r="I80" s="22">
        <v>675</v>
      </c>
      <c r="J80" s="22">
        <v>639</v>
      </c>
      <c r="K80" s="22">
        <v>703</v>
      </c>
      <c r="L80" s="22">
        <v>672</v>
      </c>
      <c r="M80" s="22">
        <v>712</v>
      </c>
      <c r="N80" s="22">
        <v>720</v>
      </c>
      <c r="O80" s="22">
        <v>686</v>
      </c>
      <c r="P80" s="22">
        <v>777</v>
      </c>
      <c r="Q80" s="22">
        <v>755</v>
      </c>
      <c r="R80" s="22">
        <v>714</v>
      </c>
      <c r="S80" s="22">
        <v>701</v>
      </c>
      <c r="T80" s="22">
        <v>737</v>
      </c>
      <c r="U80" s="22">
        <v>721</v>
      </c>
      <c r="V80" s="22">
        <v>682</v>
      </c>
      <c r="W80" s="22">
        <v>744</v>
      </c>
      <c r="X80" s="22">
        <v>714</v>
      </c>
      <c r="Y80" s="22">
        <v>738</v>
      </c>
      <c r="Z80" s="22">
        <v>710</v>
      </c>
      <c r="AA80" s="22">
        <v>712</v>
      </c>
      <c r="AB80" s="22">
        <v>776</v>
      </c>
      <c r="AC80" s="22">
        <v>714</v>
      </c>
      <c r="AD80" s="22">
        <v>723</v>
      </c>
      <c r="AE80" s="22">
        <v>731</v>
      </c>
      <c r="AF80" s="22">
        <v>741</v>
      </c>
      <c r="AG80" s="22">
        <v>722</v>
      </c>
      <c r="AH80" s="22">
        <v>714</v>
      </c>
      <c r="AI80" s="22">
        <v>709</v>
      </c>
      <c r="AJ80" s="22">
        <v>687</v>
      </c>
      <c r="AK80" s="22">
        <v>676</v>
      </c>
      <c r="AL80" s="22">
        <v>633</v>
      </c>
      <c r="AM80" s="22">
        <v>662</v>
      </c>
      <c r="AN80" s="22">
        <v>748</v>
      </c>
      <c r="AO80" s="22">
        <v>674</v>
      </c>
      <c r="AP80" s="22">
        <v>607</v>
      </c>
      <c r="AQ80" s="8">
        <v>272</v>
      </c>
      <c r="AR80" s="8">
        <v>301</v>
      </c>
      <c r="AS80" s="22">
        <v>378</v>
      </c>
      <c r="AT80" s="22">
        <v>461</v>
      </c>
      <c r="AU80" s="22">
        <v>521</v>
      </c>
      <c r="AV80" s="22">
        <v>528</v>
      </c>
      <c r="AW80" s="178">
        <v>545</v>
      </c>
    </row>
    <row r="81" spans="1:49" s="2" customFormat="1" x14ac:dyDescent="0.3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row>
    <row r="82" spans="1:49" s="2" customFormat="1" x14ac:dyDescent="0.35">
      <c r="A82" s="51" t="s">
        <v>138</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row>
    <row r="84" spans="1:49" x14ac:dyDescent="0.35">
      <c r="A84" s="456" t="s">
        <v>171</v>
      </c>
      <c r="B84" s="456" t="s">
        <v>160</v>
      </c>
      <c r="C84" s="456" t="s">
        <v>153</v>
      </c>
      <c r="D84" s="14">
        <v>42736</v>
      </c>
      <c r="E84" s="14">
        <v>42767</v>
      </c>
      <c r="F84" s="14">
        <v>42795</v>
      </c>
      <c r="G84" s="14">
        <v>42826</v>
      </c>
      <c r="H84" s="14">
        <v>42856</v>
      </c>
      <c r="I84" s="14">
        <v>42887</v>
      </c>
      <c r="J84" s="14">
        <v>42917</v>
      </c>
      <c r="K84" s="14">
        <v>42948</v>
      </c>
      <c r="L84" s="14">
        <v>42979</v>
      </c>
      <c r="M84" s="14">
        <v>43009</v>
      </c>
      <c r="N84" s="14">
        <v>43040</v>
      </c>
      <c r="O84" s="14">
        <v>43070</v>
      </c>
      <c r="P84" s="14">
        <v>43101</v>
      </c>
      <c r="Q84" s="14">
        <v>43132</v>
      </c>
      <c r="R84" s="14">
        <v>43160</v>
      </c>
      <c r="S84" s="14">
        <v>43191</v>
      </c>
      <c r="T84" s="14">
        <v>43221</v>
      </c>
      <c r="U84" s="14">
        <v>43252</v>
      </c>
      <c r="V84" s="14">
        <v>43282</v>
      </c>
      <c r="W84" s="14">
        <v>43313</v>
      </c>
      <c r="X84" s="14">
        <v>43344</v>
      </c>
      <c r="Y84" s="14">
        <v>43374</v>
      </c>
      <c r="Z84" s="14">
        <v>43405</v>
      </c>
      <c r="AA84" s="14">
        <v>43435</v>
      </c>
      <c r="AB84" s="14">
        <v>43466</v>
      </c>
      <c r="AC84" s="14">
        <v>43497</v>
      </c>
      <c r="AD84" s="14">
        <v>43525</v>
      </c>
      <c r="AE84" s="14">
        <v>43556</v>
      </c>
      <c r="AF84" s="14">
        <v>43586</v>
      </c>
      <c r="AG84" s="14">
        <v>43617</v>
      </c>
      <c r="AH84" s="14">
        <v>43647</v>
      </c>
      <c r="AI84" s="14">
        <v>43678</v>
      </c>
      <c r="AJ84" s="14">
        <v>43709</v>
      </c>
      <c r="AK84" s="14">
        <v>43739</v>
      </c>
      <c r="AL84" s="14">
        <v>43770</v>
      </c>
      <c r="AM84" s="14">
        <v>43800</v>
      </c>
      <c r="AN84" s="14">
        <v>43831</v>
      </c>
      <c r="AO84" s="14">
        <v>43862</v>
      </c>
      <c r="AP84" s="14">
        <v>43891</v>
      </c>
      <c r="AQ84" s="14">
        <v>43922</v>
      </c>
      <c r="AR84" s="14">
        <v>43952</v>
      </c>
      <c r="AS84" s="14">
        <v>43983</v>
      </c>
      <c r="AT84" s="14">
        <v>44013</v>
      </c>
      <c r="AU84" s="14">
        <v>44044</v>
      </c>
      <c r="AV84" s="14">
        <v>44075</v>
      </c>
      <c r="AW84" s="15">
        <v>44105</v>
      </c>
    </row>
    <row r="85" spans="1:49" x14ac:dyDescent="0.35">
      <c r="A85" s="39" t="s">
        <v>356</v>
      </c>
      <c r="B85" s="3" t="s">
        <v>357</v>
      </c>
      <c r="C85" s="231">
        <f t="shared" ref="C85:C92" si="6">AVERAGE(D85:AW85)</f>
        <v>24.881086956521738</v>
      </c>
      <c r="D85" s="231">
        <v>101</v>
      </c>
      <c r="E85" s="231">
        <v>0</v>
      </c>
      <c r="F85" s="231">
        <v>0</v>
      </c>
      <c r="G85" s="231">
        <v>0</v>
      </c>
      <c r="H85" s="231">
        <v>112</v>
      </c>
      <c r="I85" s="231">
        <v>1</v>
      </c>
      <c r="J85" s="231">
        <v>0</v>
      </c>
      <c r="K85" s="231">
        <v>0</v>
      </c>
      <c r="L85" s="231">
        <v>0</v>
      </c>
      <c r="M85" s="231">
        <v>0</v>
      </c>
      <c r="N85" s="231">
        <v>0</v>
      </c>
      <c r="O85" s="231">
        <v>0</v>
      </c>
      <c r="P85" s="231">
        <v>155.80000000000001</v>
      </c>
      <c r="Q85" s="231">
        <v>0</v>
      </c>
      <c r="R85" s="231">
        <v>374.21</v>
      </c>
      <c r="S85" s="231">
        <v>90.52</v>
      </c>
      <c r="T85" s="231">
        <v>2</v>
      </c>
      <c r="U85" s="231">
        <v>128</v>
      </c>
      <c r="V85" s="231">
        <v>0</v>
      </c>
      <c r="W85" s="231">
        <v>0</v>
      </c>
      <c r="X85" s="231">
        <v>96</v>
      </c>
      <c r="Y85" s="231">
        <v>0</v>
      </c>
      <c r="Z85" s="231">
        <v>0</v>
      </c>
      <c r="AA85" s="231">
        <v>0</v>
      </c>
      <c r="AB85" s="231">
        <v>0</v>
      </c>
      <c r="AC85" s="231">
        <v>0</v>
      </c>
      <c r="AD85" s="231">
        <v>0</v>
      </c>
      <c r="AE85" s="231">
        <v>84</v>
      </c>
      <c r="AF85" s="231">
        <v>0</v>
      </c>
      <c r="AG85" s="231">
        <v>0</v>
      </c>
      <c r="AH85" s="231">
        <v>0</v>
      </c>
      <c r="AI85" s="231">
        <v>0</v>
      </c>
      <c r="AJ85" s="231">
        <v>0</v>
      </c>
      <c r="AK85" s="231">
        <v>0</v>
      </c>
      <c r="AL85" s="231">
        <v>0</v>
      </c>
      <c r="AM85" s="231">
        <v>0</v>
      </c>
      <c r="AN85" s="231">
        <v>0</v>
      </c>
      <c r="AO85" s="231">
        <v>0</v>
      </c>
      <c r="AP85" s="231">
        <v>0</v>
      </c>
      <c r="AQ85" s="231">
        <v>0</v>
      </c>
      <c r="AR85" s="231">
        <v>0</v>
      </c>
      <c r="AS85" s="231">
        <v>0</v>
      </c>
      <c r="AT85" s="231">
        <v>0</v>
      </c>
      <c r="AU85" s="231">
        <v>0</v>
      </c>
      <c r="AV85" s="231">
        <v>0</v>
      </c>
      <c r="AW85" s="231">
        <v>0</v>
      </c>
    </row>
    <row r="86" spans="1:49" x14ac:dyDescent="0.35">
      <c r="A86" s="39" t="s">
        <v>358</v>
      </c>
      <c r="B86" s="3" t="s">
        <v>357</v>
      </c>
      <c r="C86" s="231">
        <f t="shared" si="6"/>
        <v>160.32804347826087</v>
      </c>
      <c r="D86" s="231">
        <v>1368.81</v>
      </c>
      <c r="E86" s="231">
        <v>79.989999999999995</v>
      </c>
      <c r="F86" s="231">
        <v>650</v>
      </c>
      <c r="G86" s="231">
        <v>833.91</v>
      </c>
      <c r="H86" s="231">
        <v>392.67</v>
      </c>
      <c r="I86" s="231">
        <v>97.12</v>
      </c>
      <c r="J86" s="231">
        <v>0</v>
      </c>
      <c r="K86" s="231">
        <v>0</v>
      </c>
      <c r="L86" s="231">
        <v>100.78</v>
      </c>
      <c r="M86" s="231">
        <v>438.76</v>
      </c>
      <c r="N86" s="231">
        <v>750</v>
      </c>
      <c r="O86" s="231">
        <v>0</v>
      </c>
      <c r="P86" s="231">
        <v>45.6</v>
      </c>
      <c r="Q86" s="231">
        <v>0</v>
      </c>
      <c r="R86" s="231">
        <v>91.2</v>
      </c>
      <c r="S86" s="231">
        <v>0</v>
      </c>
      <c r="T86" s="231">
        <v>0</v>
      </c>
      <c r="U86" s="231">
        <v>0</v>
      </c>
      <c r="V86" s="231">
        <v>334.9</v>
      </c>
      <c r="W86" s="231">
        <v>574.17999999999995</v>
      </c>
      <c r="X86" s="231">
        <v>45.6</v>
      </c>
      <c r="Y86" s="231">
        <v>0</v>
      </c>
      <c r="Z86" s="231">
        <v>2</v>
      </c>
      <c r="AA86" s="231">
        <v>0</v>
      </c>
      <c r="AB86" s="231">
        <v>0</v>
      </c>
      <c r="AC86" s="231">
        <v>113.57</v>
      </c>
      <c r="AD86" s="231">
        <v>0</v>
      </c>
      <c r="AE86" s="231">
        <v>522.97</v>
      </c>
      <c r="AF86" s="231">
        <v>310.58</v>
      </c>
      <c r="AG86" s="231">
        <v>0</v>
      </c>
      <c r="AH86" s="231">
        <v>0</v>
      </c>
      <c r="AI86" s="231">
        <v>0</v>
      </c>
      <c r="AJ86" s="231">
        <v>130.76</v>
      </c>
      <c r="AK86" s="231">
        <v>0</v>
      </c>
      <c r="AL86" s="231">
        <v>225.2</v>
      </c>
      <c r="AM86" s="231">
        <v>0</v>
      </c>
      <c r="AN86" s="145">
        <v>0</v>
      </c>
      <c r="AO86" s="145">
        <v>0</v>
      </c>
      <c r="AP86" s="145">
        <v>0</v>
      </c>
      <c r="AQ86" s="145">
        <v>0</v>
      </c>
      <c r="AR86" s="145">
        <v>0</v>
      </c>
      <c r="AS86" s="145">
        <v>266.49</v>
      </c>
      <c r="AT86" s="145">
        <v>0</v>
      </c>
      <c r="AU86" s="145">
        <v>0</v>
      </c>
      <c r="AV86" s="145">
        <v>0</v>
      </c>
      <c r="AW86" s="145">
        <v>0</v>
      </c>
    </row>
    <row r="87" spans="1:49" x14ac:dyDescent="0.35">
      <c r="A87" s="39" t="s">
        <v>359</v>
      </c>
      <c r="B87" s="3" t="s">
        <v>357</v>
      </c>
      <c r="C87" s="231">
        <f t="shared" si="6"/>
        <v>26.929130434782611</v>
      </c>
      <c r="D87" s="231">
        <v>45.56</v>
      </c>
      <c r="E87" s="231">
        <v>112.59</v>
      </c>
      <c r="F87" s="231">
        <v>0</v>
      </c>
      <c r="G87" s="231">
        <v>34.93</v>
      </c>
      <c r="H87" s="231">
        <v>139.99</v>
      </c>
      <c r="I87" s="231">
        <v>42.62</v>
      </c>
      <c r="J87" s="231">
        <v>0</v>
      </c>
      <c r="K87" s="231">
        <v>0</v>
      </c>
      <c r="L87" s="231">
        <v>2.25</v>
      </c>
      <c r="M87" s="231">
        <v>123.9</v>
      </c>
      <c r="N87" s="231">
        <v>0</v>
      </c>
      <c r="O87" s="231">
        <v>0</v>
      </c>
      <c r="P87" s="231">
        <v>49.4</v>
      </c>
      <c r="Q87" s="231">
        <v>0</v>
      </c>
      <c r="R87" s="231">
        <v>8.6999999999999993</v>
      </c>
      <c r="S87" s="231">
        <v>0</v>
      </c>
      <c r="T87" s="231">
        <v>25.01</v>
      </c>
      <c r="U87" s="231">
        <v>0</v>
      </c>
      <c r="V87" s="231">
        <v>58.05</v>
      </c>
      <c r="W87" s="231">
        <v>52.73</v>
      </c>
      <c r="X87" s="231">
        <v>0</v>
      </c>
      <c r="Y87" s="231">
        <v>28.87</v>
      </c>
      <c r="Z87" s="231">
        <v>26.81</v>
      </c>
      <c r="AA87" s="231">
        <v>0</v>
      </c>
      <c r="AB87" s="231">
        <v>0</v>
      </c>
      <c r="AC87" s="231">
        <v>102.72</v>
      </c>
      <c r="AD87" s="231">
        <v>0</v>
      </c>
      <c r="AE87" s="231">
        <v>159.01</v>
      </c>
      <c r="AF87" s="231">
        <v>58.12</v>
      </c>
      <c r="AG87" s="231">
        <v>0</v>
      </c>
      <c r="AH87" s="231">
        <v>0</v>
      </c>
      <c r="AI87" s="231">
        <v>0</v>
      </c>
      <c r="AJ87" s="231">
        <v>25.85</v>
      </c>
      <c r="AK87" s="231">
        <v>0</v>
      </c>
      <c r="AL87" s="231">
        <v>45.55</v>
      </c>
      <c r="AM87" s="231">
        <v>0</v>
      </c>
      <c r="AN87" s="145">
        <v>0</v>
      </c>
      <c r="AO87" s="145">
        <v>0</v>
      </c>
      <c r="AP87" s="145">
        <v>19.149999999999999</v>
      </c>
      <c r="AQ87" s="145">
        <v>0</v>
      </c>
      <c r="AR87" s="145">
        <v>0</v>
      </c>
      <c r="AS87" s="145">
        <v>76.930000000000007</v>
      </c>
      <c r="AT87" s="145">
        <v>0</v>
      </c>
      <c r="AU87" s="145">
        <v>0</v>
      </c>
      <c r="AV87" s="145">
        <v>0</v>
      </c>
      <c r="AW87" s="145">
        <v>0</v>
      </c>
    </row>
    <row r="88" spans="1:49" x14ac:dyDescent="0.35">
      <c r="A88" s="39" t="s">
        <v>360</v>
      </c>
      <c r="B88" s="3" t="s">
        <v>357</v>
      </c>
      <c r="C88" s="231">
        <f t="shared" si="6"/>
        <v>599.92847826086961</v>
      </c>
      <c r="D88" s="231">
        <v>966.39</v>
      </c>
      <c r="E88" s="231">
        <v>812.74</v>
      </c>
      <c r="F88" s="231">
        <v>982.37</v>
      </c>
      <c r="G88" s="231">
        <v>1291.6500000000001</v>
      </c>
      <c r="H88" s="231">
        <v>2336.86</v>
      </c>
      <c r="I88" s="231">
        <v>2588.09</v>
      </c>
      <c r="J88" s="231">
        <v>757.48</v>
      </c>
      <c r="K88" s="231">
        <v>851.66</v>
      </c>
      <c r="L88" s="231">
        <v>864.05</v>
      </c>
      <c r="M88" s="231">
        <v>1207.83</v>
      </c>
      <c r="N88" s="231">
        <v>860.81</v>
      </c>
      <c r="O88" s="231">
        <v>808.4</v>
      </c>
      <c r="P88" s="231">
        <v>624.6</v>
      </c>
      <c r="Q88" s="231">
        <v>592.42999999999995</v>
      </c>
      <c r="R88" s="231">
        <v>764.76</v>
      </c>
      <c r="S88" s="231">
        <v>814.76</v>
      </c>
      <c r="T88" s="231">
        <v>689.5</v>
      </c>
      <c r="U88" s="231">
        <v>741.74</v>
      </c>
      <c r="V88" s="231">
        <v>542.13</v>
      </c>
      <c r="W88" s="231">
        <v>226.2</v>
      </c>
      <c r="X88" s="231">
        <v>192.23</v>
      </c>
      <c r="Y88" s="231">
        <v>350.92</v>
      </c>
      <c r="Z88" s="231">
        <v>289.32</v>
      </c>
      <c r="AA88" s="231">
        <v>173.86</v>
      </c>
      <c r="AB88" s="231">
        <v>574.05999999999995</v>
      </c>
      <c r="AC88" s="231">
        <v>249.49</v>
      </c>
      <c r="AD88" s="231">
        <v>125.82</v>
      </c>
      <c r="AE88" s="231">
        <v>424.97</v>
      </c>
      <c r="AF88" s="231">
        <v>654.27</v>
      </c>
      <c r="AG88" s="231">
        <v>510.39</v>
      </c>
      <c r="AH88" s="231">
        <v>275.97000000000003</v>
      </c>
      <c r="AI88" s="231">
        <v>246.84</v>
      </c>
      <c r="AJ88" s="231">
        <v>445.51</v>
      </c>
      <c r="AK88" s="231">
        <v>1237.55</v>
      </c>
      <c r="AL88" s="231">
        <v>743.78</v>
      </c>
      <c r="AM88" s="231">
        <v>123.82</v>
      </c>
      <c r="AN88" s="145">
        <v>103.14</v>
      </c>
      <c r="AO88" s="145">
        <v>417.88</v>
      </c>
      <c r="AP88" s="145">
        <v>229.73</v>
      </c>
      <c r="AQ88" s="145">
        <v>255.85</v>
      </c>
      <c r="AR88" s="145">
        <v>100.47</v>
      </c>
      <c r="AS88" s="145">
        <v>100.98</v>
      </c>
      <c r="AT88" s="145">
        <v>54.7</v>
      </c>
      <c r="AU88" s="145">
        <v>111.45</v>
      </c>
      <c r="AV88" s="145">
        <v>121.63</v>
      </c>
      <c r="AW88" s="145">
        <v>157.63</v>
      </c>
    </row>
    <row r="89" spans="1:49" x14ac:dyDescent="0.35">
      <c r="A89" s="39" t="s">
        <v>361</v>
      </c>
      <c r="B89" s="3" t="s">
        <v>357</v>
      </c>
      <c r="C89" s="231">
        <f t="shared" si="6"/>
        <v>416.56521739130437</v>
      </c>
      <c r="D89" s="231">
        <v>1788</v>
      </c>
      <c r="E89" s="231">
        <v>1568</v>
      </c>
      <c r="F89" s="231">
        <v>1468</v>
      </c>
      <c r="G89" s="231">
        <v>1480</v>
      </c>
      <c r="H89" s="231">
        <v>1768</v>
      </c>
      <c r="I89" s="231">
        <v>1516</v>
      </c>
      <c r="J89" s="231">
        <v>798</v>
      </c>
      <c r="K89" s="231">
        <v>912</v>
      </c>
      <c r="L89" s="231">
        <v>964</v>
      </c>
      <c r="M89" s="231">
        <v>1040</v>
      </c>
      <c r="N89" s="231">
        <v>1100</v>
      </c>
      <c r="O89" s="231">
        <v>1020</v>
      </c>
      <c r="P89" s="231">
        <v>692</v>
      </c>
      <c r="Q89" s="231">
        <v>900</v>
      </c>
      <c r="R89" s="231">
        <v>964</v>
      </c>
      <c r="S89" s="231">
        <v>1184</v>
      </c>
      <c r="T89" s="231">
        <v>0</v>
      </c>
      <c r="U89" s="231">
        <v>0</v>
      </c>
      <c r="V89" s="231">
        <v>0</v>
      </c>
      <c r="W89" s="231">
        <v>0</v>
      </c>
      <c r="X89" s="231">
        <v>0</v>
      </c>
      <c r="Y89" s="231">
        <v>0</v>
      </c>
      <c r="Z89" s="231">
        <v>0</v>
      </c>
      <c r="AA89" s="231">
        <v>0</v>
      </c>
      <c r="AB89" s="231">
        <v>0</v>
      </c>
      <c r="AC89" s="231">
        <v>0</v>
      </c>
      <c r="AD89" s="231">
        <v>0</v>
      </c>
      <c r="AE89" s="231">
        <v>0</v>
      </c>
      <c r="AF89" s="231">
        <v>0</v>
      </c>
      <c r="AG89" s="231">
        <v>0</v>
      </c>
      <c r="AH89" s="231">
        <v>0</v>
      </c>
      <c r="AI89" s="231">
        <v>0</v>
      </c>
      <c r="AJ89" s="231">
        <v>0</v>
      </c>
      <c r="AK89" s="231">
        <v>0</v>
      </c>
      <c r="AL89" s="231">
        <v>0</v>
      </c>
      <c r="AM89" s="231">
        <v>0</v>
      </c>
      <c r="AN89" s="231">
        <v>0</v>
      </c>
      <c r="AO89" s="231">
        <v>0</v>
      </c>
      <c r="AP89" s="231">
        <v>0</v>
      </c>
      <c r="AQ89" s="231">
        <v>0</v>
      </c>
      <c r="AR89" s="231">
        <v>0</v>
      </c>
      <c r="AS89" s="231">
        <v>0</v>
      </c>
      <c r="AT89" s="231">
        <v>0</v>
      </c>
      <c r="AU89" s="231">
        <v>0</v>
      </c>
      <c r="AV89" s="231">
        <v>0</v>
      </c>
      <c r="AW89" s="231">
        <v>0</v>
      </c>
    </row>
    <row r="90" spans="1:49" x14ac:dyDescent="0.35">
      <c r="A90" s="39" t="s">
        <v>362</v>
      </c>
      <c r="B90" s="3" t="s">
        <v>357</v>
      </c>
      <c r="C90" s="231">
        <f t="shared" si="6"/>
        <v>12.79695652173913</v>
      </c>
      <c r="D90" s="231">
        <v>56.52</v>
      </c>
      <c r="E90" s="231">
        <v>52.3</v>
      </c>
      <c r="F90" s="231">
        <v>23.5</v>
      </c>
      <c r="G90" s="231">
        <v>40</v>
      </c>
      <c r="H90" s="231">
        <v>13.25</v>
      </c>
      <c r="I90" s="231">
        <v>31.8</v>
      </c>
      <c r="J90" s="231">
        <v>2.9</v>
      </c>
      <c r="K90" s="231">
        <v>3.85</v>
      </c>
      <c r="L90" s="231">
        <v>9</v>
      </c>
      <c r="M90" s="231">
        <v>23.2</v>
      </c>
      <c r="N90" s="231">
        <v>15</v>
      </c>
      <c r="O90" s="231">
        <v>0</v>
      </c>
      <c r="P90" s="231">
        <v>30.91</v>
      </c>
      <c r="Q90" s="231">
        <v>0</v>
      </c>
      <c r="R90" s="231">
        <v>27.06</v>
      </c>
      <c r="S90" s="231">
        <v>29.2</v>
      </c>
      <c r="T90" s="231">
        <v>28.21</v>
      </c>
      <c r="U90" s="231">
        <v>0</v>
      </c>
      <c r="V90" s="231">
        <v>0</v>
      </c>
      <c r="W90" s="231">
        <v>29.72</v>
      </c>
      <c r="X90" s="231">
        <v>0</v>
      </c>
      <c r="Y90" s="231">
        <v>16</v>
      </c>
      <c r="Z90" s="231">
        <v>10</v>
      </c>
      <c r="AA90" s="231">
        <v>9.4</v>
      </c>
      <c r="AB90" s="231">
        <v>4.7</v>
      </c>
      <c r="AC90" s="231">
        <v>0</v>
      </c>
      <c r="AD90" s="231">
        <v>0</v>
      </c>
      <c r="AE90" s="231">
        <v>46.5</v>
      </c>
      <c r="AF90" s="231">
        <v>0</v>
      </c>
      <c r="AG90" s="231">
        <v>0</v>
      </c>
      <c r="AH90" s="231">
        <v>0</v>
      </c>
      <c r="AI90" s="231">
        <v>0</v>
      </c>
      <c r="AJ90" s="231">
        <v>19.72</v>
      </c>
      <c r="AK90" s="231">
        <v>0.28999999999999998</v>
      </c>
      <c r="AL90" s="231">
        <v>0.57999999999999996</v>
      </c>
      <c r="AM90" s="231">
        <v>0</v>
      </c>
      <c r="AN90" s="145">
        <v>0.57999999999999996</v>
      </c>
      <c r="AO90" s="145">
        <v>0</v>
      </c>
      <c r="AP90" s="145">
        <v>29.72</v>
      </c>
      <c r="AQ90" s="145">
        <v>0</v>
      </c>
      <c r="AR90" s="145">
        <v>0</v>
      </c>
      <c r="AS90" s="145">
        <v>0</v>
      </c>
      <c r="AT90" s="145">
        <v>0</v>
      </c>
      <c r="AU90" s="145">
        <v>17.25</v>
      </c>
      <c r="AV90" s="145">
        <v>0</v>
      </c>
      <c r="AW90" s="145">
        <v>17.5</v>
      </c>
    </row>
    <row r="91" spans="1:49" x14ac:dyDescent="0.35">
      <c r="A91" s="39" t="s">
        <v>363</v>
      </c>
      <c r="B91" s="3" t="s">
        <v>357</v>
      </c>
      <c r="C91" s="231">
        <f t="shared" si="6"/>
        <v>0</v>
      </c>
      <c r="D91" s="231">
        <v>0</v>
      </c>
      <c r="E91" s="231">
        <v>0</v>
      </c>
      <c r="F91" s="231">
        <v>0</v>
      </c>
      <c r="G91" s="231">
        <v>0</v>
      </c>
      <c r="H91" s="231">
        <v>0</v>
      </c>
      <c r="I91" s="231">
        <v>0</v>
      </c>
      <c r="J91" s="231">
        <v>0</v>
      </c>
      <c r="K91" s="231">
        <v>0</v>
      </c>
      <c r="L91" s="231">
        <v>0</v>
      </c>
      <c r="M91" s="231">
        <v>0</v>
      </c>
      <c r="N91" s="231">
        <v>0</v>
      </c>
      <c r="O91" s="231">
        <v>0</v>
      </c>
      <c r="P91" s="231">
        <v>0</v>
      </c>
      <c r="Q91" s="231">
        <v>0</v>
      </c>
      <c r="R91" s="231">
        <v>0</v>
      </c>
      <c r="S91" s="231">
        <v>0</v>
      </c>
      <c r="T91" s="231">
        <v>0</v>
      </c>
      <c r="U91" s="231">
        <v>0</v>
      </c>
      <c r="V91" s="231">
        <v>0</v>
      </c>
      <c r="W91" s="231">
        <v>0</v>
      </c>
      <c r="X91" s="231">
        <v>0</v>
      </c>
      <c r="Y91" s="231">
        <v>0</v>
      </c>
      <c r="Z91" s="231">
        <v>0</v>
      </c>
      <c r="AA91" s="231">
        <v>0</v>
      </c>
      <c r="AB91" s="231">
        <v>0</v>
      </c>
      <c r="AC91" s="231">
        <v>0</v>
      </c>
      <c r="AD91" s="231">
        <v>0</v>
      </c>
      <c r="AE91" s="231">
        <v>0</v>
      </c>
      <c r="AF91" s="231">
        <v>0</v>
      </c>
      <c r="AG91" s="231">
        <v>0</v>
      </c>
      <c r="AH91" s="231">
        <v>0</v>
      </c>
      <c r="AI91" s="231">
        <v>0</v>
      </c>
      <c r="AJ91" s="231">
        <v>0</v>
      </c>
      <c r="AK91" s="231">
        <v>0</v>
      </c>
      <c r="AL91" s="231">
        <v>0</v>
      </c>
      <c r="AM91" s="231">
        <v>0</v>
      </c>
      <c r="AN91" s="145">
        <v>0</v>
      </c>
      <c r="AO91" s="145">
        <v>0</v>
      </c>
      <c r="AP91" s="145">
        <v>0</v>
      </c>
      <c r="AQ91" s="145">
        <v>0</v>
      </c>
      <c r="AR91" s="145">
        <v>0</v>
      </c>
      <c r="AS91" s="145">
        <v>0</v>
      </c>
      <c r="AT91" s="145">
        <v>0</v>
      </c>
      <c r="AU91" s="145">
        <v>0</v>
      </c>
      <c r="AV91" s="145">
        <v>0</v>
      </c>
      <c r="AW91" s="145">
        <v>0</v>
      </c>
    </row>
    <row r="92" spans="1:49" s="51" customFormat="1" x14ac:dyDescent="0.35">
      <c r="A92" s="573" t="s">
        <v>170</v>
      </c>
      <c r="B92" s="574"/>
      <c r="C92" s="207">
        <f t="shared" si="6"/>
        <v>1241.4289130434777</v>
      </c>
      <c r="D92" s="207">
        <f>SUM(D85:D91)</f>
        <v>4326.2800000000007</v>
      </c>
      <c r="E92" s="207">
        <f t="shared" ref="E92:AW92" si="7">SUM(E85:E91)</f>
        <v>2625.62</v>
      </c>
      <c r="F92" s="207">
        <f t="shared" si="7"/>
        <v>3123.87</v>
      </c>
      <c r="G92" s="207">
        <f t="shared" si="7"/>
        <v>3680.49</v>
      </c>
      <c r="H92" s="207">
        <f t="shared" si="7"/>
        <v>4762.7700000000004</v>
      </c>
      <c r="I92" s="207">
        <f t="shared" si="7"/>
        <v>4276.63</v>
      </c>
      <c r="J92" s="207">
        <f t="shared" si="7"/>
        <v>1558.38</v>
      </c>
      <c r="K92" s="207">
        <f t="shared" si="7"/>
        <v>1767.5099999999998</v>
      </c>
      <c r="L92" s="207">
        <f t="shared" si="7"/>
        <v>1940.08</v>
      </c>
      <c r="M92" s="207">
        <f t="shared" si="7"/>
        <v>2833.6899999999996</v>
      </c>
      <c r="N92" s="207">
        <f t="shared" si="7"/>
        <v>2725.81</v>
      </c>
      <c r="O92" s="207">
        <f t="shared" si="7"/>
        <v>1828.4</v>
      </c>
      <c r="P92" s="207">
        <f t="shared" si="7"/>
        <v>1598.3100000000002</v>
      </c>
      <c r="Q92" s="207">
        <f t="shared" si="7"/>
        <v>1492.4299999999998</v>
      </c>
      <c r="R92" s="207">
        <f t="shared" si="7"/>
        <v>2229.9299999999998</v>
      </c>
      <c r="S92" s="207">
        <f t="shared" si="7"/>
        <v>2118.4799999999996</v>
      </c>
      <c r="T92" s="207">
        <f t="shared" si="7"/>
        <v>744.72</v>
      </c>
      <c r="U92" s="207">
        <f t="shared" si="7"/>
        <v>869.74</v>
      </c>
      <c r="V92" s="207">
        <f t="shared" si="7"/>
        <v>935.07999999999993</v>
      </c>
      <c r="W92" s="207">
        <f t="shared" si="7"/>
        <v>882.82999999999993</v>
      </c>
      <c r="X92" s="207">
        <f t="shared" si="7"/>
        <v>333.83</v>
      </c>
      <c r="Y92" s="207">
        <f t="shared" si="7"/>
        <v>395.79</v>
      </c>
      <c r="Z92" s="207">
        <f t="shared" si="7"/>
        <v>328.13</v>
      </c>
      <c r="AA92" s="207">
        <f t="shared" si="7"/>
        <v>183.26000000000002</v>
      </c>
      <c r="AB92" s="207">
        <f t="shared" si="7"/>
        <v>578.76</v>
      </c>
      <c r="AC92" s="207">
        <f t="shared" si="7"/>
        <v>465.78</v>
      </c>
      <c r="AD92" s="207">
        <f t="shared" si="7"/>
        <v>125.82</v>
      </c>
      <c r="AE92" s="207">
        <f t="shared" si="7"/>
        <v>1237.45</v>
      </c>
      <c r="AF92" s="207">
        <f t="shared" si="7"/>
        <v>1022.97</v>
      </c>
      <c r="AG92" s="207">
        <f t="shared" si="7"/>
        <v>510.39</v>
      </c>
      <c r="AH92" s="207">
        <f t="shared" si="7"/>
        <v>275.97000000000003</v>
      </c>
      <c r="AI92" s="207">
        <f t="shared" si="7"/>
        <v>246.84</v>
      </c>
      <c r="AJ92" s="207">
        <f t="shared" si="7"/>
        <v>621.84</v>
      </c>
      <c r="AK92" s="207">
        <f t="shared" si="7"/>
        <v>1237.8399999999999</v>
      </c>
      <c r="AL92" s="207">
        <f t="shared" si="7"/>
        <v>1015.11</v>
      </c>
      <c r="AM92" s="207">
        <f t="shared" si="7"/>
        <v>123.82</v>
      </c>
      <c r="AN92" s="207">
        <f t="shared" si="7"/>
        <v>103.72</v>
      </c>
      <c r="AO92" s="207">
        <f t="shared" si="7"/>
        <v>417.88</v>
      </c>
      <c r="AP92" s="207">
        <f t="shared" si="7"/>
        <v>278.60000000000002</v>
      </c>
      <c r="AQ92" s="207">
        <f t="shared" si="7"/>
        <v>255.85</v>
      </c>
      <c r="AR92" s="207">
        <f t="shared" si="7"/>
        <v>100.47</v>
      </c>
      <c r="AS92" s="207">
        <f t="shared" si="7"/>
        <v>444.40000000000003</v>
      </c>
      <c r="AT92" s="207">
        <f t="shared" si="7"/>
        <v>54.7</v>
      </c>
      <c r="AU92" s="207">
        <f t="shared" si="7"/>
        <v>128.69999999999999</v>
      </c>
      <c r="AV92" s="207">
        <f t="shared" si="7"/>
        <v>121.63</v>
      </c>
      <c r="AW92" s="207">
        <f t="shared" si="7"/>
        <v>175.13</v>
      </c>
    </row>
    <row r="93" spans="1:49" x14ac:dyDescent="0.35">
      <c r="A93" s="31"/>
      <c r="B93" s="19"/>
      <c r="C93" s="19"/>
      <c r="D93" s="35"/>
      <c r="E93" s="35"/>
      <c r="F93" s="35"/>
      <c r="G93" s="35"/>
      <c r="H93" s="35"/>
      <c r="I93" s="35"/>
      <c r="J93" s="35"/>
      <c r="K93" s="35"/>
      <c r="L93" s="35"/>
      <c r="M93" s="35"/>
      <c r="N93" s="35"/>
      <c r="O93" s="35"/>
      <c r="P93" s="36"/>
      <c r="Q93" s="36"/>
      <c r="R93" s="36"/>
      <c r="S93" s="36"/>
      <c r="T93" s="36"/>
      <c r="U93" s="36"/>
      <c r="V93" s="36"/>
      <c r="W93" s="36"/>
      <c r="X93" s="36"/>
      <c r="Y93" s="36"/>
      <c r="Z93" s="36"/>
      <c r="AA93" s="36"/>
      <c r="AB93" s="37"/>
      <c r="AC93" s="37"/>
      <c r="AD93" s="37"/>
      <c r="AE93" s="37"/>
      <c r="AF93" s="37"/>
      <c r="AG93" s="37"/>
      <c r="AH93" s="37"/>
      <c r="AI93" s="37"/>
      <c r="AJ93" s="37"/>
      <c r="AK93" s="37"/>
      <c r="AL93" s="37"/>
      <c r="AM93" s="37"/>
      <c r="AN93" s="36"/>
      <c r="AO93" s="36"/>
      <c r="AP93" s="36"/>
      <c r="AQ93" s="36"/>
      <c r="AR93" s="34"/>
      <c r="AS93" s="34"/>
      <c r="AT93" s="34"/>
    </row>
    <row r="94" spans="1:49" x14ac:dyDescent="0.35">
      <c r="A94" s="74" t="s">
        <v>139</v>
      </c>
      <c r="B94" s="19"/>
      <c r="C94" s="19"/>
      <c r="D94" s="35"/>
      <c r="E94" s="35"/>
      <c r="F94" s="35"/>
      <c r="G94" s="35"/>
      <c r="H94" s="35"/>
      <c r="I94" s="35"/>
      <c r="J94" s="35"/>
      <c r="K94" s="35"/>
      <c r="L94" s="35"/>
      <c r="M94" s="35"/>
      <c r="N94" s="35"/>
      <c r="O94" s="35"/>
      <c r="P94" s="36"/>
      <c r="Q94" s="36"/>
      <c r="R94" s="36"/>
      <c r="S94" s="36"/>
      <c r="T94" s="36"/>
      <c r="U94" s="36"/>
      <c r="V94" s="36"/>
      <c r="W94" s="36"/>
      <c r="X94" s="36"/>
      <c r="Y94" s="36"/>
      <c r="Z94" s="36"/>
      <c r="AA94" s="36"/>
      <c r="AB94" s="37"/>
      <c r="AC94" s="37"/>
      <c r="AD94" s="37"/>
      <c r="AE94" s="37"/>
      <c r="AF94" s="37"/>
      <c r="AG94" s="37"/>
      <c r="AH94" s="37"/>
      <c r="AI94" s="37"/>
      <c r="AJ94" s="37"/>
      <c r="AK94" s="37"/>
      <c r="AL94" s="37"/>
      <c r="AM94" s="37"/>
      <c r="AN94" s="36"/>
      <c r="AO94" s="36"/>
      <c r="AP94" s="36"/>
      <c r="AQ94" s="36"/>
      <c r="AR94" s="34"/>
      <c r="AS94" s="34"/>
      <c r="AT94" s="34"/>
    </row>
    <row r="95" spans="1:49" x14ac:dyDescent="0.35">
      <c r="A95" s="11"/>
    </row>
    <row r="96" spans="1:49" ht="21" customHeight="1" x14ac:dyDescent="0.35">
      <c r="A96" s="456" t="s">
        <v>171</v>
      </c>
      <c r="B96" s="456" t="s">
        <v>160</v>
      </c>
      <c r="C96" s="456" t="s">
        <v>153</v>
      </c>
      <c r="D96" s="14">
        <v>42736</v>
      </c>
      <c r="E96" s="14">
        <v>42767</v>
      </c>
      <c r="F96" s="14">
        <v>42795</v>
      </c>
      <c r="G96" s="14">
        <v>42826</v>
      </c>
      <c r="H96" s="14">
        <v>42856</v>
      </c>
      <c r="I96" s="14">
        <v>42887</v>
      </c>
      <c r="J96" s="14">
        <v>42917</v>
      </c>
      <c r="K96" s="14">
        <v>42948</v>
      </c>
      <c r="L96" s="14">
        <v>42979</v>
      </c>
      <c r="M96" s="14">
        <v>43009</v>
      </c>
      <c r="N96" s="14">
        <v>43040</v>
      </c>
      <c r="O96" s="14">
        <v>43070</v>
      </c>
      <c r="P96" s="14">
        <v>43101</v>
      </c>
      <c r="Q96" s="14">
        <v>43132</v>
      </c>
      <c r="R96" s="14">
        <v>43160</v>
      </c>
      <c r="S96" s="14">
        <v>43191</v>
      </c>
      <c r="T96" s="14">
        <v>43221</v>
      </c>
      <c r="U96" s="14">
        <v>43252</v>
      </c>
      <c r="V96" s="14">
        <v>43282</v>
      </c>
      <c r="W96" s="14">
        <v>43313</v>
      </c>
      <c r="X96" s="14">
        <v>43344</v>
      </c>
      <c r="Y96" s="14">
        <v>43374</v>
      </c>
      <c r="Z96" s="14">
        <v>43405</v>
      </c>
      <c r="AA96" s="14">
        <v>43435</v>
      </c>
      <c r="AB96" s="14">
        <v>43466</v>
      </c>
      <c r="AC96" s="14">
        <v>43497</v>
      </c>
      <c r="AD96" s="14">
        <v>43525</v>
      </c>
      <c r="AE96" s="14">
        <v>43556</v>
      </c>
      <c r="AF96" s="14">
        <v>43586</v>
      </c>
      <c r="AG96" s="14">
        <v>43617</v>
      </c>
      <c r="AH96" s="14">
        <v>43647</v>
      </c>
      <c r="AI96" s="14">
        <v>43678</v>
      </c>
      <c r="AJ96" s="14">
        <v>43709</v>
      </c>
      <c r="AK96" s="14">
        <v>43739</v>
      </c>
      <c r="AL96" s="14">
        <v>43770</v>
      </c>
      <c r="AM96" s="14">
        <v>43800</v>
      </c>
      <c r="AN96" s="14">
        <v>43831</v>
      </c>
      <c r="AO96" s="14">
        <v>43862</v>
      </c>
      <c r="AP96" s="14">
        <v>43891</v>
      </c>
      <c r="AQ96" s="14">
        <v>43922</v>
      </c>
      <c r="AR96" s="14">
        <v>43952</v>
      </c>
      <c r="AS96" s="14">
        <v>43983</v>
      </c>
      <c r="AT96" s="14">
        <v>44013</v>
      </c>
      <c r="AU96" s="14">
        <v>44044</v>
      </c>
      <c r="AV96" s="14">
        <v>44075</v>
      </c>
      <c r="AW96" s="15">
        <v>44105</v>
      </c>
    </row>
    <row r="97" spans="1:49" s="34" customFormat="1" x14ac:dyDescent="0.35">
      <c r="A97" s="38" t="s">
        <v>364</v>
      </c>
      <c r="B97" s="40" t="s">
        <v>365</v>
      </c>
      <c r="C97" s="145">
        <f t="shared" ref="C97:C111" si="8">AVERAGE(D97:AW97)</f>
        <v>0</v>
      </c>
      <c r="D97" s="145">
        <v>0</v>
      </c>
      <c r="E97" s="145">
        <v>0</v>
      </c>
      <c r="F97" s="145">
        <v>0</v>
      </c>
      <c r="G97" s="145">
        <v>0</v>
      </c>
      <c r="H97" s="145">
        <v>0</v>
      </c>
      <c r="I97" s="145">
        <v>0</v>
      </c>
      <c r="J97" s="145">
        <v>0</v>
      </c>
      <c r="K97" s="145">
        <v>0</v>
      </c>
      <c r="L97" s="145">
        <v>0</v>
      </c>
      <c r="M97" s="145">
        <v>0</v>
      </c>
      <c r="N97" s="145">
        <v>0</v>
      </c>
      <c r="O97" s="145">
        <v>0</v>
      </c>
      <c r="P97" s="145">
        <v>0</v>
      </c>
      <c r="Q97" s="145">
        <v>0</v>
      </c>
      <c r="R97" s="145">
        <v>0</v>
      </c>
      <c r="S97" s="145">
        <v>0</v>
      </c>
      <c r="T97" s="145">
        <v>0</v>
      </c>
      <c r="U97" s="145">
        <v>0</v>
      </c>
      <c r="V97" s="145">
        <v>0</v>
      </c>
      <c r="W97" s="145">
        <v>0</v>
      </c>
      <c r="X97" s="145">
        <v>0</v>
      </c>
      <c r="Y97" s="145">
        <v>0</v>
      </c>
      <c r="Z97" s="145">
        <v>0</v>
      </c>
      <c r="AA97" s="145">
        <v>0</v>
      </c>
      <c r="AB97" s="145">
        <v>0</v>
      </c>
      <c r="AC97" s="145">
        <v>0</v>
      </c>
      <c r="AD97" s="145">
        <v>0</v>
      </c>
      <c r="AE97" s="145">
        <v>0</v>
      </c>
      <c r="AF97" s="145">
        <v>0</v>
      </c>
      <c r="AG97" s="145">
        <v>0</v>
      </c>
      <c r="AH97" s="145">
        <v>0</v>
      </c>
      <c r="AI97" s="145">
        <v>0</v>
      </c>
      <c r="AJ97" s="145">
        <v>0</v>
      </c>
      <c r="AK97" s="145">
        <v>0</v>
      </c>
      <c r="AL97" s="145">
        <v>0</v>
      </c>
      <c r="AM97" s="145">
        <v>0</v>
      </c>
      <c r="AN97" s="145">
        <v>0</v>
      </c>
      <c r="AO97" s="145">
        <v>0</v>
      </c>
      <c r="AP97" s="145">
        <v>0</v>
      </c>
      <c r="AQ97" s="145">
        <v>0</v>
      </c>
      <c r="AR97" s="145">
        <v>0</v>
      </c>
      <c r="AS97" s="145">
        <v>0</v>
      </c>
      <c r="AT97" s="145">
        <v>0</v>
      </c>
      <c r="AU97" s="145">
        <v>0</v>
      </c>
      <c r="AV97" s="145">
        <v>0</v>
      </c>
      <c r="AW97" s="145">
        <v>0</v>
      </c>
    </row>
    <row r="98" spans="1:49" x14ac:dyDescent="0.35">
      <c r="A98" s="13" t="s">
        <v>364</v>
      </c>
      <c r="B98" s="23" t="s">
        <v>172</v>
      </c>
      <c r="C98" s="102">
        <f t="shared" si="8"/>
        <v>0</v>
      </c>
      <c r="D98" s="4">
        <v>0</v>
      </c>
      <c r="E98" s="4">
        <v>0</v>
      </c>
      <c r="F98" s="4">
        <v>0</v>
      </c>
      <c r="G98" s="4">
        <v>0</v>
      </c>
      <c r="H98" s="4">
        <v>0</v>
      </c>
      <c r="I98" s="4">
        <v>0</v>
      </c>
      <c r="J98" s="4">
        <v>0</v>
      </c>
      <c r="K98" s="4">
        <v>0</v>
      </c>
      <c r="L98" s="4">
        <v>0</v>
      </c>
      <c r="M98" s="4">
        <v>0</v>
      </c>
      <c r="N98" s="4">
        <v>0</v>
      </c>
      <c r="O98" s="4">
        <v>0</v>
      </c>
      <c r="P98" s="4">
        <v>0</v>
      </c>
      <c r="Q98" s="4">
        <v>0</v>
      </c>
      <c r="R98" s="4">
        <v>0</v>
      </c>
      <c r="S98" s="4">
        <v>0</v>
      </c>
      <c r="T98" s="4">
        <v>0</v>
      </c>
      <c r="U98" s="4">
        <v>0</v>
      </c>
      <c r="V98" s="4">
        <v>0</v>
      </c>
      <c r="W98" s="4">
        <v>0</v>
      </c>
      <c r="X98" s="4">
        <v>0</v>
      </c>
      <c r="Y98" s="4">
        <v>0</v>
      </c>
      <c r="Z98" s="4">
        <v>0</v>
      </c>
      <c r="AA98" s="4">
        <v>0</v>
      </c>
      <c r="AB98" s="4">
        <v>0</v>
      </c>
      <c r="AC98" s="4">
        <v>0</v>
      </c>
      <c r="AD98" s="4">
        <v>0</v>
      </c>
      <c r="AE98" s="4">
        <v>0</v>
      </c>
      <c r="AF98" s="4">
        <v>0</v>
      </c>
      <c r="AG98" s="4">
        <v>0</v>
      </c>
      <c r="AH98" s="4">
        <v>0</v>
      </c>
      <c r="AI98" s="4">
        <v>0</v>
      </c>
      <c r="AJ98" s="4">
        <v>0</v>
      </c>
      <c r="AK98" s="4">
        <v>0</v>
      </c>
      <c r="AL98" s="4">
        <v>0</v>
      </c>
      <c r="AM98" s="4">
        <v>0</v>
      </c>
      <c r="AN98" s="4">
        <v>0</v>
      </c>
      <c r="AO98" s="4">
        <v>0</v>
      </c>
      <c r="AP98" s="4">
        <v>0</v>
      </c>
      <c r="AQ98" s="4">
        <v>0</v>
      </c>
      <c r="AR98" s="4">
        <v>0</v>
      </c>
      <c r="AS98" s="4">
        <v>0</v>
      </c>
      <c r="AT98" s="4">
        <v>0</v>
      </c>
      <c r="AU98" s="4">
        <v>0</v>
      </c>
      <c r="AV98" s="4">
        <v>0</v>
      </c>
      <c r="AW98" s="4">
        <v>0</v>
      </c>
    </row>
    <row r="99" spans="1:49" x14ac:dyDescent="0.35">
      <c r="A99" s="13" t="s">
        <v>364</v>
      </c>
      <c r="B99" s="23" t="s">
        <v>173</v>
      </c>
      <c r="C99" s="102">
        <f t="shared" si="8"/>
        <v>0</v>
      </c>
      <c r="D99" s="3">
        <v>0</v>
      </c>
      <c r="E99" s="3">
        <v>0</v>
      </c>
      <c r="F99" s="3">
        <v>0</v>
      </c>
      <c r="G99" s="3">
        <v>0</v>
      </c>
      <c r="H99" s="3">
        <v>0</v>
      </c>
      <c r="I99" s="3">
        <v>0</v>
      </c>
      <c r="J99" s="3">
        <v>0</v>
      </c>
      <c r="K99" s="3">
        <v>0</v>
      </c>
      <c r="L99" s="3">
        <v>0</v>
      </c>
      <c r="M99" s="3">
        <v>0</v>
      </c>
      <c r="N99" s="3">
        <v>0</v>
      </c>
      <c r="O99" s="3">
        <v>0</v>
      </c>
      <c r="P99" s="3">
        <v>0</v>
      </c>
      <c r="Q99" s="3">
        <v>0</v>
      </c>
      <c r="R99" s="3">
        <v>0</v>
      </c>
      <c r="S99" s="3">
        <v>0</v>
      </c>
      <c r="T99" s="3">
        <v>0</v>
      </c>
      <c r="U99" s="3">
        <v>0</v>
      </c>
      <c r="V99" s="3">
        <v>0</v>
      </c>
      <c r="W99" s="3">
        <v>0</v>
      </c>
      <c r="X99" s="3">
        <v>0</v>
      </c>
      <c r="Y99" s="3">
        <v>0</v>
      </c>
      <c r="Z99" s="3">
        <v>0</v>
      </c>
      <c r="AA99" s="3">
        <v>0</v>
      </c>
      <c r="AB99" s="3">
        <v>0</v>
      </c>
      <c r="AC99" s="3">
        <v>0</v>
      </c>
      <c r="AD99" s="3">
        <v>0</v>
      </c>
      <c r="AE99" s="3">
        <v>0</v>
      </c>
      <c r="AF99" s="3">
        <v>0</v>
      </c>
      <c r="AG99" s="3">
        <v>0</v>
      </c>
      <c r="AH99" s="3">
        <v>0</v>
      </c>
      <c r="AI99" s="3">
        <v>0</v>
      </c>
      <c r="AJ99" s="3">
        <v>0</v>
      </c>
      <c r="AK99" s="3">
        <v>0</v>
      </c>
      <c r="AL99" s="3">
        <v>0</v>
      </c>
      <c r="AM99" s="3">
        <v>0</v>
      </c>
      <c r="AN99" s="3">
        <v>0</v>
      </c>
      <c r="AO99" s="3">
        <v>0</v>
      </c>
      <c r="AP99" s="3">
        <v>0</v>
      </c>
      <c r="AQ99" s="3">
        <v>0</v>
      </c>
      <c r="AR99" s="3">
        <v>0</v>
      </c>
      <c r="AS99" s="3">
        <v>0</v>
      </c>
      <c r="AT99" s="3">
        <v>0</v>
      </c>
      <c r="AU99" s="3">
        <v>0</v>
      </c>
      <c r="AV99" s="3">
        <v>0</v>
      </c>
      <c r="AW99" s="3">
        <v>0</v>
      </c>
    </row>
    <row r="100" spans="1:49" s="34" customFormat="1" x14ac:dyDescent="0.35">
      <c r="A100" s="38"/>
      <c r="B100" s="40"/>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3"/>
      <c r="AS100" s="3"/>
      <c r="AT100" s="3"/>
      <c r="AU100" s="28"/>
      <c r="AV100" s="28"/>
      <c r="AW100" s="28"/>
    </row>
    <row r="101" spans="1:49" s="34" customFormat="1" x14ac:dyDescent="0.35">
      <c r="A101" s="38" t="s">
        <v>366</v>
      </c>
      <c r="B101" s="40" t="s">
        <v>365</v>
      </c>
      <c r="C101" s="145">
        <f t="shared" si="8"/>
        <v>0</v>
      </c>
      <c r="D101" s="145">
        <v>0</v>
      </c>
      <c r="E101" s="145">
        <v>0</v>
      </c>
      <c r="F101" s="145">
        <v>0</v>
      </c>
      <c r="G101" s="145">
        <v>0</v>
      </c>
      <c r="H101" s="145">
        <v>0</v>
      </c>
      <c r="I101" s="145">
        <v>0</v>
      </c>
      <c r="J101" s="145">
        <v>0</v>
      </c>
      <c r="K101" s="145">
        <v>0</v>
      </c>
      <c r="L101" s="145">
        <v>0</v>
      </c>
      <c r="M101" s="145">
        <v>0</v>
      </c>
      <c r="N101" s="145">
        <v>0</v>
      </c>
      <c r="O101" s="145">
        <v>0</v>
      </c>
      <c r="P101" s="145">
        <v>0</v>
      </c>
      <c r="Q101" s="145">
        <v>0</v>
      </c>
      <c r="R101" s="145">
        <v>0</v>
      </c>
      <c r="S101" s="145">
        <v>0</v>
      </c>
      <c r="T101" s="145">
        <v>0</v>
      </c>
      <c r="U101" s="145">
        <v>0</v>
      </c>
      <c r="V101" s="145">
        <v>0</v>
      </c>
      <c r="W101" s="145">
        <v>0</v>
      </c>
      <c r="X101" s="145">
        <v>0</v>
      </c>
      <c r="Y101" s="145">
        <v>0</v>
      </c>
      <c r="Z101" s="145">
        <v>0</v>
      </c>
      <c r="AA101" s="145">
        <v>0</v>
      </c>
      <c r="AB101" s="145">
        <v>0</v>
      </c>
      <c r="AC101" s="145">
        <v>0</v>
      </c>
      <c r="AD101" s="145">
        <v>0</v>
      </c>
      <c r="AE101" s="145">
        <v>0</v>
      </c>
      <c r="AF101" s="145">
        <v>0</v>
      </c>
      <c r="AG101" s="145">
        <v>0</v>
      </c>
      <c r="AH101" s="145">
        <v>0</v>
      </c>
      <c r="AI101" s="145">
        <v>0</v>
      </c>
      <c r="AJ101" s="145">
        <v>0</v>
      </c>
      <c r="AK101" s="145">
        <v>0</v>
      </c>
      <c r="AL101" s="145">
        <v>0</v>
      </c>
      <c r="AM101" s="145">
        <v>0</v>
      </c>
      <c r="AN101" s="145">
        <v>0</v>
      </c>
      <c r="AO101" s="145">
        <v>0</v>
      </c>
      <c r="AP101" s="145">
        <v>0</v>
      </c>
      <c r="AQ101" s="145">
        <v>0</v>
      </c>
      <c r="AR101" s="145">
        <v>0</v>
      </c>
      <c r="AS101" s="145">
        <v>0</v>
      </c>
      <c r="AT101" s="145">
        <v>0</v>
      </c>
      <c r="AU101" s="145">
        <v>0</v>
      </c>
      <c r="AV101" s="145">
        <v>0</v>
      </c>
      <c r="AW101" s="145">
        <v>0</v>
      </c>
    </row>
    <row r="102" spans="1:49" x14ac:dyDescent="0.35">
      <c r="A102" s="13" t="s">
        <v>366</v>
      </c>
      <c r="B102" s="23" t="s">
        <v>172</v>
      </c>
      <c r="C102" s="102">
        <f t="shared" si="8"/>
        <v>0</v>
      </c>
      <c r="D102" s="4">
        <v>0</v>
      </c>
      <c r="E102" s="4">
        <v>0</v>
      </c>
      <c r="F102" s="4">
        <v>0</v>
      </c>
      <c r="G102" s="4">
        <v>0</v>
      </c>
      <c r="H102" s="4">
        <v>0</v>
      </c>
      <c r="I102" s="4">
        <v>0</v>
      </c>
      <c r="J102" s="4">
        <v>0</v>
      </c>
      <c r="K102" s="4">
        <v>0</v>
      </c>
      <c r="L102" s="4">
        <v>0</v>
      </c>
      <c r="M102" s="4">
        <v>0</v>
      </c>
      <c r="N102" s="4">
        <v>0</v>
      </c>
      <c r="O102" s="4">
        <v>0</v>
      </c>
      <c r="P102" s="4">
        <v>0</v>
      </c>
      <c r="Q102" s="4">
        <v>0</v>
      </c>
      <c r="R102" s="4">
        <v>0</v>
      </c>
      <c r="S102" s="4">
        <v>0</v>
      </c>
      <c r="T102" s="4">
        <v>0</v>
      </c>
      <c r="U102" s="4">
        <v>0</v>
      </c>
      <c r="V102" s="4">
        <v>0</v>
      </c>
      <c r="W102" s="4">
        <v>0</v>
      </c>
      <c r="X102" s="4">
        <v>0</v>
      </c>
      <c r="Y102" s="4">
        <v>0</v>
      </c>
      <c r="Z102" s="4">
        <v>0</v>
      </c>
      <c r="AA102" s="4">
        <v>0</v>
      </c>
      <c r="AB102" s="4">
        <v>0</v>
      </c>
      <c r="AC102" s="4">
        <v>0</v>
      </c>
      <c r="AD102" s="4">
        <v>0</v>
      </c>
      <c r="AE102" s="4">
        <v>0</v>
      </c>
      <c r="AF102" s="4">
        <v>0</v>
      </c>
      <c r="AG102" s="4">
        <v>0</v>
      </c>
      <c r="AH102" s="4">
        <v>0</v>
      </c>
      <c r="AI102" s="4">
        <v>0</v>
      </c>
      <c r="AJ102" s="4">
        <v>0</v>
      </c>
      <c r="AK102" s="4">
        <v>0</v>
      </c>
      <c r="AL102" s="4">
        <v>0</v>
      </c>
      <c r="AM102" s="4">
        <v>0</v>
      </c>
      <c r="AN102" s="4">
        <v>0</v>
      </c>
      <c r="AO102" s="4">
        <v>0</v>
      </c>
      <c r="AP102" s="4">
        <v>0</v>
      </c>
      <c r="AQ102" s="4">
        <v>0</v>
      </c>
      <c r="AR102" s="4">
        <v>0</v>
      </c>
      <c r="AS102" s="4">
        <v>0</v>
      </c>
      <c r="AT102" s="4">
        <v>0</v>
      </c>
      <c r="AU102" s="4">
        <v>0</v>
      </c>
      <c r="AV102" s="4">
        <v>0</v>
      </c>
      <c r="AW102" s="4">
        <v>0</v>
      </c>
    </row>
    <row r="103" spans="1:49" x14ac:dyDescent="0.35">
      <c r="A103" s="13" t="s">
        <v>366</v>
      </c>
      <c r="B103" s="23" t="s">
        <v>173</v>
      </c>
      <c r="C103" s="102">
        <f t="shared" si="8"/>
        <v>0</v>
      </c>
      <c r="D103" s="3">
        <v>0</v>
      </c>
      <c r="E103" s="3">
        <v>0</v>
      </c>
      <c r="F103" s="3">
        <v>0</v>
      </c>
      <c r="G103" s="3">
        <v>0</v>
      </c>
      <c r="H103" s="3">
        <v>0</v>
      </c>
      <c r="I103" s="3">
        <v>0</v>
      </c>
      <c r="J103" s="3">
        <v>0</v>
      </c>
      <c r="K103" s="3">
        <v>0</v>
      </c>
      <c r="L103" s="3">
        <v>0</v>
      </c>
      <c r="M103" s="3">
        <v>0</v>
      </c>
      <c r="N103" s="3">
        <v>0</v>
      </c>
      <c r="O103" s="3">
        <v>0</v>
      </c>
      <c r="P103" s="3">
        <v>0</v>
      </c>
      <c r="Q103" s="3">
        <v>0</v>
      </c>
      <c r="R103" s="3">
        <v>0</v>
      </c>
      <c r="S103" s="3">
        <v>0</v>
      </c>
      <c r="T103" s="3">
        <v>0</v>
      </c>
      <c r="U103" s="3">
        <v>0</v>
      </c>
      <c r="V103" s="3">
        <v>0</v>
      </c>
      <c r="W103" s="3">
        <v>0</v>
      </c>
      <c r="X103" s="3">
        <v>0</v>
      </c>
      <c r="Y103" s="3">
        <v>0</v>
      </c>
      <c r="Z103" s="3">
        <v>0</v>
      </c>
      <c r="AA103" s="3">
        <v>0</v>
      </c>
      <c r="AB103" s="3">
        <v>0</v>
      </c>
      <c r="AC103" s="3">
        <v>0</v>
      </c>
      <c r="AD103" s="3">
        <v>0</v>
      </c>
      <c r="AE103" s="3">
        <v>0</v>
      </c>
      <c r="AF103" s="3">
        <v>0</v>
      </c>
      <c r="AG103" s="3">
        <v>0</v>
      </c>
      <c r="AH103" s="3">
        <v>0</v>
      </c>
      <c r="AI103" s="3">
        <v>0</v>
      </c>
      <c r="AJ103" s="3">
        <v>0</v>
      </c>
      <c r="AK103" s="3">
        <v>0</v>
      </c>
      <c r="AL103" s="3">
        <v>0</v>
      </c>
      <c r="AM103" s="3">
        <v>0</v>
      </c>
      <c r="AN103" s="3">
        <v>0</v>
      </c>
      <c r="AO103" s="3">
        <v>0</v>
      </c>
      <c r="AP103" s="3">
        <v>0</v>
      </c>
      <c r="AQ103" s="3">
        <v>0</v>
      </c>
      <c r="AR103" s="3">
        <v>0</v>
      </c>
      <c r="AS103" s="3">
        <v>0</v>
      </c>
      <c r="AT103" s="3">
        <v>0</v>
      </c>
      <c r="AU103" s="3">
        <v>0</v>
      </c>
      <c r="AV103" s="3">
        <v>0</v>
      </c>
      <c r="AW103" s="3">
        <v>0</v>
      </c>
    </row>
    <row r="104" spans="1:49" s="34" customFormat="1" x14ac:dyDescent="0.35">
      <c r="A104" s="38"/>
      <c r="B104" s="40"/>
      <c r="C104" s="3"/>
      <c r="D104" s="3"/>
      <c r="E104" s="3"/>
      <c r="F104" s="3"/>
      <c r="G104" s="3"/>
      <c r="H104" s="3"/>
      <c r="I104" s="3"/>
      <c r="J104" s="3"/>
      <c r="K104" s="3"/>
      <c r="L104" s="3"/>
      <c r="M104" s="3"/>
      <c r="N104" s="3"/>
      <c r="O104" s="3"/>
      <c r="P104" s="3"/>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3"/>
      <c r="AS104" s="3"/>
      <c r="AT104" s="3"/>
      <c r="AU104" s="3"/>
      <c r="AV104" s="28"/>
      <c r="AW104" s="28"/>
    </row>
    <row r="105" spans="1:49" s="34" customFormat="1" x14ac:dyDescent="0.35">
      <c r="A105" s="38" t="s">
        <v>367</v>
      </c>
      <c r="B105" s="40" t="s">
        <v>365</v>
      </c>
      <c r="C105" s="145">
        <f t="shared" si="8"/>
        <v>0</v>
      </c>
      <c r="D105" s="145">
        <v>0</v>
      </c>
      <c r="E105" s="145">
        <v>0</v>
      </c>
      <c r="F105" s="145">
        <v>0</v>
      </c>
      <c r="G105" s="145">
        <v>0</v>
      </c>
      <c r="H105" s="145">
        <v>0</v>
      </c>
      <c r="I105" s="145">
        <v>0</v>
      </c>
      <c r="J105" s="145">
        <v>0</v>
      </c>
      <c r="K105" s="145">
        <v>0</v>
      </c>
      <c r="L105" s="145">
        <v>0</v>
      </c>
      <c r="M105" s="145">
        <v>0</v>
      </c>
      <c r="N105" s="145">
        <v>0</v>
      </c>
      <c r="O105" s="145">
        <v>0</v>
      </c>
      <c r="P105" s="145">
        <v>0</v>
      </c>
      <c r="Q105" s="145">
        <v>0</v>
      </c>
      <c r="R105" s="145">
        <v>0</v>
      </c>
      <c r="S105" s="145">
        <v>0</v>
      </c>
      <c r="T105" s="145">
        <v>0</v>
      </c>
      <c r="U105" s="145">
        <v>0</v>
      </c>
      <c r="V105" s="145">
        <v>0</v>
      </c>
      <c r="W105" s="145">
        <v>0</v>
      </c>
      <c r="X105" s="145">
        <v>0</v>
      </c>
      <c r="Y105" s="145">
        <v>0</v>
      </c>
      <c r="Z105" s="145">
        <v>0</v>
      </c>
      <c r="AA105" s="145">
        <v>0</v>
      </c>
      <c r="AB105" s="145">
        <v>0</v>
      </c>
      <c r="AC105" s="145">
        <v>0</v>
      </c>
      <c r="AD105" s="145">
        <v>0</v>
      </c>
      <c r="AE105" s="145">
        <v>0</v>
      </c>
      <c r="AF105" s="145">
        <v>0</v>
      </c>
      <c r="AG105" s="145">
        <v>0</v>
      </c>
      <c r="AH105" s="145">
        <v>0</v>
      </c>
      <c r="AI105" s="145">
        <v>0</v>
      </c>
      <c r="AJ105" s="145">
        <v>0</v>
      </c>
      <c r="AK105" s="145">
        <v>0</v>
      </c>
      <c r="AL105" s="145">
        <v>0</v>
      </c>
      <c r="AM105" s="145">
        <v>0</v>
      </c>
      <c r="AN105" s="145">
        <v>0</v>
      </c>
      <c r="AO105" s="145">
        <v>0</v>
      </c>
      <c r="AP105" s="145">
        <v>0</v>
      </c>
      <c r="AQ105" s="145">
        <v>0</v>
      </c>
      <c r="AR105" s="145">
        <v>0</v>
      </c>
      <c r="AS105" s="145">
        <v>0</v>
      </c>
      <c r="AT105" s="145">
        <v>0</v>
      </c>
      <c r="AU105" s="145">
        <v>0</v>
      </c>
      <c r="AV105" s="145">
        <v>0</v>
      </c>
      <c r="AW105" s="145">
        <v>0</v>
      </c>
    </row>
    <row r="106" spans="1:49" x14ac:dyDescent="0.35">
      <c r="A106" s="13" t="s">
        <v>367</v>
      </c>
      <c r="B106" s="23" t="s">
        <v>172</v>
      </c>
      <c r="C106" s="102">
        <f t="shared" si="8"/>
        <v>0</v>
      </c>
      <c r="D106" s="4">
        <v>0</v>
      </c>
      <c r="E106" s="4">
        <v>0</v>
      </c>
      <c r="F106" s="4">
        <v>0</v>
      </c>
      <c r="G106" s="4">
        <v>0</v>
      </c>
      <c r="H106" s="4">
        <v>0</v>
      </c>
      <c r="I106" s="4">
        <v>0</v>
      </c>
      <c r="J106" s="4">
        <v>0</v>
      </c>
      <c r="K106" s="4">
        <v>0</v>
      </c>
      <c r="L106" s="4">
        <v>0</v>
      </c>
      <c r="M106" s="4">
        <v>0</v>
      </c>
      <c r="N106" s="4">
        <v>0</v>
      </c>
      <c r="O106" s="4">
        <v>0</v>
      </c>
      <c r="P106" s="4">
        <v>0</v>
      </c>
      <c r="Q106" s="4">
        <v>0</v>
      </c>
      <c r="R106" s="4">
        <v>0</v>
      </c>
      <c r="S106" s="4">
        <v>0</v>
      </c>
      <c r="T106" s="4">
        <v>0</v>
      </c>
      <c r="U106" s="4">
        <v>0</v>
      </c>
      <c r="V106" s="4">
        <v>0</v>
      </c>
      <c r="W106" s="4">
        <v>0</v>
      </c>
      <c r="X106" s="4">
        <v>0</v>
      </c>
      <c r="Y106" s="4">
        <v>0</v>
      </c>
      <c r="Z106" s="4">
        <v>0</v>
      </c>
      <c r="AA106" s="4">
        <v>0</v>
      </c>
      <c r="AB106" s="4">
        <v>0</v>
      </c>
      <c r="AC106" s="4">
        <v>0</v>
      </c>
      <c r="AD106" s="4">
        <v>0</v>
      </c>
      <c r="AE106" s="4">
        <v>0</v>
      </c>
      <c r="AF106" s="4">
        <v>0</v>
      </c>
      <c r="AG106" s="4">
        <v>0</v>
      </c>
      <c r="AH106" s="4">
        <v>0</v>
      </c>
      <c r="AI106" s="4">
        <v>0</v>
      </c>
      <c r="AJ106" s="4">
        <v>0</v>
      </c>
      <c r="AK106" s="4">
        <v>0</v>
      </c>
      <c r="AL106" s="4">
        <v>0</v>
      </c>
      <c r="AM106" s="4">
        <v>0</v>
      </c>
      <c r="AN106" s="4">
        <v>0</v>
      </c>
      <c r="AO106" s="4">
        <v>0</v>
      </c>
      <c r="AP106" s="4">
        <v>0</v>
      </c>
      <c r="AQ106" s="4">
        <v>0</v>
      </c>
      <c r="AR106" s="4">
        <v>0</v>
      </c>
      <c r="AS106" s="4">
        <v>0</v>
      </c>
      <c r="AT106" s="4">
        <v>0</v>
      </c>
      <c r="AU106" s="4">
        <v>0</v>
      </c>
      <c r="AV106" s="4">
        <v>0</v>
      </c>
      <c r="AW106" s="4">
        <v>0</v>
      </c>
    </row>
    <row r="107" spans="1:49" x14ac:dyDescent="0.35">
      <c r="A107" s="13" t="s">
        <v>367</v>
      </c>
      <c r="B107" s="23" t="s">
        <v>173</v>
      </c>
      <c r="C107" s="102">
        <f t="shared" si="8"/>
        <v>0</v>
      </c>
      <c r="D107" s="3">
        <v>0</v>
      </c>
      <c r="E107" s="3">
        <v>0</v>
      </c>
      <c r="F107" s="3">
        <v>0</v>
      </c>
      <c r="G107" s="3">
        <v>0</v>
      </c>
      <c r="H107" s="3">
        <v>0</v>
      </c>
      <c r="I107" s="3">
        <v>0</v>
      </c>
      <c r="J107" s="3">
        <v>0</v>
      </c>
      <c r="K107" s="3">
        <v>0</v>
      </c>
      <c r="L107" s="3">
        <v>0</v>
      </c>
      <c r="M107" s="3">
        <v>0</v>
      </c>
      <c r="N107" s="3">
        <v>0</v>
      </c>
      <c r="O107" s="3">
        <v>0</v>
      </c>
      <c r="P107" s="3">
        <v>0</v>
      </c>
      <c r="Q107" s="3">
        <v>0</v>
      </c>
      <c r="R107" s="3">
        <v>0</v>
      </c>
      <c r="S107" s="3">
        <v>0</v>
      </c>
      <c r="T107" s="3">
        <v>0</v>
      </c>
      <c r="U107" s="3">
        <v>0</v>
      </c>
      <c r="V107" s="3">
        <v>0</v>
      </c>
      <c r="W107" s="3">
        <v>0</v>
      </c>
      <c r="X107" s="3">
        <v>0</v>
      </c>
      <c r="Y107" s="3">
        <v>0</v>
      </c>
      <c r="Z107" s="3">
        <v>0</v>
      </c>
      <c r="AA107" s="3">
        <v>0</v>
      </c>
      <c r="AB107" s="3">
        <v>0</v>
      </c>
      <c r="AC107" s="3">
        <v>0</v>
      </c>
      <c r="AD107" s="3">
        <v>0</v>
      </c>
      <c r="AE107" s="3">
        <v>0</v>
      </c>
      <c r="AF107" s="3">
        <v>0</v>
      </c>
      <c r="AG107" s="3">
        <v>0</v>
      </c>
      <c r="AH107" s="3">
        <v>0</v>
      </c>
      <c r="AI107" s="3">
        <v>0</v>
      </c>
      <c r="AJ107" s="3">
        <v>0</v>
      </c>
      <c r="AK107" s="3">
        <v>0</v>
      </c>
      <c r="AL107" s="3">
        <v>0</v>
      </c>
      <c r="AM107" s="3">
        <v>0</v>
      </c>
      <c r="AN107" s="3">
        <v>0</v>
      </c>
      <c r="AO107" s="3">
        <v>0</v>
      </c>
      <c r="AP107" s="3">
        <v>0</v>
      </c>
      <c r="AQ107" s="3">
        <v>0</v>
      </c>
      <c r="AR107" s="3">
        <v>0</v>
      </c>
      <c r="AS107" s="3">
        <v>0</v>
      </c>
      <c r="AT107" s="3">
        <v>0</v>
      </c>
      <c r="AU107" s="3">
        <v>0</v>
      </c>
      <c r="AV107" s="3">
        <v>0</v>
      </c>
      <c r="AW107" s="3">
        <v>0</v>
      </c>
    </row>
    <row r="108" spans="1:49" s="34" customFormat="1" x14ac:dyDescent="0.35">
      <c r="A108" s="38"/>
      <c r="B108" s="40"/>
      <c r="C108" s="28"/>
      <c r="D108" s="28"/>
      <c r="E108" s="28"/>
      <c r="F108" s="28"/>
      <c r="G108" s="28"/>
      <c r="H108" s="28"/>
      <c r="I108" s="28"/>
      <c r="J108" s="28"/>
      <c r="K108" s="28"/>
      <c r="L108" s="28"/>
      <c r="M108" s="28"/>
      <c r="N108" s="28"/>
      <c r="O108" s="28"/>
      <c r="P108" s="28"/>
      <c r="Q108" s="28"/>
      <c r="R108" s="28"/>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s="34" customFormat="1" x14ac:dyDescent="0.35">
      <c r="A109" s="40" t="s">
        <v>368</v>
      </c>
      <c r="B109" s="40" t="s">
        <v>365</v>
      </c>
      <c r="C109" s="145">
        <f t="shared" si="8"/>
        <v>416.56521739130437</v>
      </c>
      <c r="D109" s="145">
        <v>1788</v>
      </c>
      <c r="E109" s="145">
        <v>1568</v>
      </c>
      <c r="F109" s="145">
        <v>1468</v>
      </c>
      <c r="G109" s="145">
        <v>1480</v>
      </c>
      <c r="H109" s="145">
        <v>1768</v>
      </c>
      <c r="I109" s="145">
        <v>1516</v>
      </c>
      <c r="J109" s="145">
        <v>798</v>
      </c>
      <c r="K109" s="145">
        <v>912</v>
      </c>
      <c r="L109" s="145">
        <v>964</v>
      </c>
      <c r="M109" s="145">
        <v>1040</v>
      </c>
      <c r="N109" s="145">
        <v>1100</v>
      </c>
      <c r="O109" s="145">
        <v>1020</v>
      </c>
      <c r="P109" s="145">
        <v>692</v>
      </c>
      <c r="Q109" s="145">
        <v>900</v>
      </c>
      <c r="R109" s="145">
        <v>964</v>
      </c>
      <c r="S109" s="145">
        <v>1184</v>
      </c>
      <c r="T109" s="145">
        <v>0</v>
      </c>
      <c r="U109" s="145">
        <v>0</v>
      </c>
      <c r="V109" s="145">
        <v>0</v>
      </c>
      <c r="W109" s="145">
        <v>0</v>
      </c>
      <c r="X109" s="145">
        <v>0</v>
      </c>
      <c r="Y109" s="145">
        <v>0</v>
      </c>
      <c r="Z109" s="145">
        <v>0</v>
      </c>
      <c r="AA109" s="145">
        <v>0</v>
      </c>
      <c r="AB109" s="145">
        <v>0</v>
      </c>
      <c r="AC109" s="145">
        <v>0</v>
      </c>
      <c r="AD109" s="145">
        <v>0</v>
      </c>
      <c r="AE109" s="145">
        <v>0</v>
      </c>
      <c r="AF109" s="145">
        <v>0</v>
      </c>
      <c r="AG109" s="145">
        <v>0</v>
      </c>
      <c r="AH109" s="145">
        <v>0</v>
      </c>
      <c r="AI109" s="145">
        <v>0</v>
      </c>
      <c r="AJ109" s="145">
        <v>0</v>
      </c>
      <c r="AK109" s="145">
        <v>0</v>
      </c>
      <c r="AL109" s="145">
        <v>0</v>
      </c>
      <c r="AM109" s="145">
        <v>0</v>
      </c>
      <c r="AN109" s="145">
        <v>0</v>
      </c>
      <c r="AO109" s="145">
        <v>0</v>
      </c>
      <c r="AP109" s="145">
        <v>0</v>
      </c>
      <c r="AQ109" s="145">
        <v>0</v>
      </c>
      <c r="AR109" s="145">
        <v>0</v>
      </c>
      <c r="AS109" s="145">
        <v>0</v>
      </c>
      <c r="AT109" s="145">
        <v>0</v>
      </c>
      <c r="AU109" s="145">
        <v>0</v>
      </c>
      <c r="AV109" s="145">
        <v>0</v>
      </c>
      <c r="AW109" s="145">
        <v>0</v>
      </c>
    </row>
    <row r="110" spans="1:49" x14ac:dyDescent="0.35">
      <c r="A110" s="40" t="s">
        <v>368</v>
      </c>
      <c r="B110" s="23" t="s">
        <v>172</v>
      </c>
      <c r="C110" s="102">
        <f t="shared" si="8"/>
        <v>208.28260869565219</v>
      </c>
      <c r="D110" s="115">
        <v>894</v>
      </c>
      <c r="E110" s="115">
        <v>784</v>
      </c>
      <c r="F110" s="115">
        <v>734</v>
      </c>
      <c r="G110" s="115">
        <v>740</v>
      </c>
      <c r="H110" s="115">
        <v>884</v>
      </c>
      <c r="I110" s="115">
        <v>758</v>
      </c>
      <c r="J110" s="115">
        <v>399</v>
      </c>
      <c r="K110" s="115">
        <v>456</v>
      </c>
      <c r="L110" s="115">
        <v>482</v>
      </c>
      <c r="M110" s="115">
        <v>520</v>
      </c>
      <c r="N110" s="115">
        <v>550</v>
      </c>
      <c r="O110" s="115">
        <v>510</v>
      </c>
      <c r="P110" s="115">
        <v>346</v>
      </c>
      <c r="Q110" s="115">
        <v>450</v>
      </c>
      <c r="R110" s="115">
        <v>482</v>
      </c>
      <c r="S110" s="115">
        <v>592</v>
      </c>
      <c r="T110" s="115">
        <v>0</v>
      </c>
      <c r="U110" s="115">
        <v>0</v>
      </c>
      <c r="V110" s="115">
        <v>0</v>
      </c>
      <c r="W110" s="115">
        <v>0</v>
      </c>
      <c r="X110" s="115">
        <v>0</v>
      </c>
      <c r="Y110" s="115">
        <v>0</v>
      </c>
      <c r="Z110" s="115">
        <v>0</v>
      </c>
      <c r="AA110" s="115">
        <v>0</v>
      </c>
      <c r="AB110" s="115">
        <v>0</v>
      </c>
      <c r="AC110" s="115">
        <v>0</v>
      </c>
      <c r="AD110" s="115">
        <v>0</v>
      </c>
      <c r="AE110" s="115">
        <v>0</v>
      </c>
      <c r="AF110" s="115">
        <v>0</v>
      </c>
      <c r="AG110" s="115">
        <v>0</v>
      </c>
      <c r="AH110" s="115">
        <v>0</v>
      </c>
      <c r="AI110" s="115">
        <v>0</v>
      </c>
      <c r="AJ110" s="115">
        <v>0</v>
      </c>
      <c r="AK110" s="115">
        <v>0</v>
      </c>
      <c r="AL110" s="115">
        <v>0</v>
      </c>
      <c r="AM110" s="115">
        <v>0</v>
      </c>
      <c r="AN110" s="115">
        <v>0</v>
      </c>
      <c r="AO110" s="115">
        <v>0</v>
      </c>
      <c r="AP110" s="115">
        <v>0</v>
      </c>
      <c r="AQ110" s="115">
        <v>0</v>
      </c>
      <c r="AR110" s="115">
        <v>0</v>
      </c>
      <c r="AS110" s="115">
        <v>0</v>
      </c>
      <c r="AT110" s="115">
        <v>0</v>
      </c>
      <c r="AU110" s="115">
        <v>0</v>
      </c>
      <c r="AV110" s="115">
        <v>0</v>
      </c>
      <c r="AW110" s="115">
        <v>0</v>
      </c>
    </row>
    <row r="111" spans="1:49" x14ac:dyDescent="0.35">
      <c r="A111" s="40" t="s">
        <v>368</v>
      </c>
      <c r="B111" s="23" t="s">
        <v>173</v>
      </c>
      <c r="C111" s="102">
        <f t="shared" si="8"/>
        <v>10.021739130434783</v>
      </c>
      <c r="D111" s="115">
        <v>43</v>
      </c>
      <c r="E111" s="115">
        <v>38</v>
      </c>
      <c r="F111" s="115">
        <v>45</v>
      </c>
      <c r="G111" s="115">
        <v>40</v>
      </c>
      <c r="H111" s="115">
        <v>35</v>
      </c>
      <c r="I111" s="115">
        <v>29</v>
      </c>
      <c r="J111" s="115">
        <v>23</v>
      </c>
      <c r="K111" s="115">
        <v>20</v>
      </c>
      <c r="L111" s="115">
        <v>24</v>
      </c>
      <c r="M111" s="115">
        <v>21</v>
      </c>
      <c r="N111" s="115">
        <v>23</v>
      </c>
      <c r="O111" s="115">
        <v>23</v>
      </c>
      <c r="P111" s="115">
        <v>14</v>
      </c>
      <c r="Q111" s="115">
        <v>26</v>
      </c>
      <c r="R111" s="115">
        <v>30</v>
      </c>
      <c r="S111" s="115">
        <v>27</v>
      </c>
      <c r="T111" s="115">
        <v>0</v>
      </c>
      <c r="U111" s="115">
        <v>0</v>
      </c>
      <c r="V111" s="115">
        <v>0</v>
      </c>
      <c r="W111" s="115">
        <v>0</v>
      </c>
      <c r="X111" s="115">
        <v>0</v>
      </c>
      <c r="Y111" s="115">
        <v>0</v>
      </c>
      <c r="Z111" s="115">
        <v>0</v>
      </c>
      <c r="AA111" s="115">
        <v>0</v>
      </c>
      <c r="AB111" s="115">
        <v>0</v>
      </c>
      <c r="AC111" s="115">
        <v>0</v>
      </c>
      <c r="AD111" s="115">
        <v>0</v>
      </c>
      <c r="AE111" s="115">
        <v>0</v>
      </c>
      <c r="AF111" s="115">
        <v>0</v>
      </c>
      <c r="AG111" s="115">
        <v>0</v>
      </c>
      <c r="AH111" s="115">
        <v>0</v>
      </c>
      <c r="AI111" s="115">
        <v>0</v>
      </c>
      <c r="AJ111" s="115">
        <v>0</v>
      </c>
      <c r="AK111" s="115">
        <v>0</v>
      </c>
      <c r="AL111" s="115">
        <v>0</v>
      </c>
      <c r="AM111" s="115">
        <v>0</v>
      </c>
      <c r="AN111" s="115">
        <v>0</v>
      </c>
      <c r="AO111" s="115">
        <v>0</v>
      </c>
      <c r="AP111" s="115">
        <v>0</v>
      </c>
      <c r="AQ111" s="115">
        <v>0</v>
      </c>
      <c r="AR111" s="115">
        <v>0</v>
      </c>
      <c r="AS111" s="115">
        <v>0</v>
      </c>
      <c r="AT111" s="115">
        <v>0</v>
      </c>
      <c r="AU111" s="115">
        <v>0</v>
      </c>
      <c r="AV111" s="115">
        <v>0</v>
      </c>
      <c r="AW111" s="115">
        <v>0</v>
      </c>
    </row>
    <row r="112" spans="1:49" s="101" customFormat="1" x14ac:dyDescent="0.35">
      <c r="A112" s="575" t="s">
        <v>175</v>
      </c>
      <c r="B112" s="576" t="s">
        <v>175</v>
      </c>
      <c r="C112" s="207"/>
      <c r="D112" s="207">
        <f>D109+D105+D101+D97</f>
        <v>1788</v>
      </c>
      <c r="E112" s="207">
        <f t="shared" ref="E112:AW112" si="9">E109+E105+E101+E97</f>
        <v>1568</v>
      </c>
      <c r="F112" s="207">
        <f t="shared" si="9"/>
        <v>1468</v>
      </c>
      <c r="G112" s="207">
        <f t="shared" si="9"/>
        <v>1480</v>
      </c>
      <c r="H112" s="207">
        <f t="shared" si="9"/>
        <v>1768</v>
      </c>
      <c r="I112" s="207">
        <f t="shared" si="9"/>
        <v>1516</v>
      </c>
      <c r="J112" s="207">
        <f t="shared" si="9"/>
        <v>798</v>
      </c>
      <c r="K112" s="207">
        <f t="shared" si="9"/>
        <v>912</v>
      </c>
      <c r="L112" s="207">
        <f t="shared" si="9"/>
        <v>964</v>
      </c>
      <c r="M112" s="207">
        <f t="shared" si="9"/>
        <v>1040</v>
      </c>
      <c r="N112" s="207">
        <f t="shared" si="9"/>
        <v>1100</v>
      </c>
      <c r="O112" s="207">
        <f t="shared" si="9"/>
        <v>1020</v>
      </c>
      <c r="P112" s="207">
        <f t="shared" si="9"/>
        <v>692</v>
      </c>
      <c r="Q112" s="207">
        <f t="shared" si="9"/>
        <v>900</v>
      </c>
      <c r="R112" s="207">
        <f t="shared" si="9"/>
        <v>964</v>
      </c>
      <c r="S112" s="207">
        <f t="shared" si="9"/>
        <v>1184</v>
      </c>
      <c r="T112" s="207">
        <f t="shared" si="9"/>
        <v>0</v>
      </c>
      <c r="U112" s="207">
        <f t="shared" si="9"/>
        <v>0</v>
      </c>
      <c r="V112" s="207">
        <f t="shared" si="9"/>
        <v>0</v>
      </c>
      <c r="W112" s="207">
        <f t="shared" si="9"/>
        <v>0</v>
      </c>
      <c r="X112" s="207">
        <f t="shared" si="9"/>
        <v>0</v>
      </c>
      <c r="Y112" s="207">
        <f t="shared" si="9"/>
        <v>0</v>
      </c>
      <c r="Z112" s="207">
        <f t="shared" si="9"/>
        <v>0</v>
      </c>
      <c r="AA112" s="207">
        <f t="shared" si="9"/>
        <v>0</v>
      </c>
      <c r="AB112" s="207">
        <f t="shared" si="9"/>
        <v>0</v>
      </c>
      <c r="AC112" s="207">
        <f t="shared" si="9"/>
        <v>0</v>
      </c>
      <c r="AD112" s="207">
        <f t="shared" si="9"/>
        <v>0</v>
      </c>
      <c r="AE112" s="207">
        <f t="shared" si="9"/>
        <v>0</v>
      </c>
      <c r="AF112" s="207">
        <f t="shared" si="9"/>
        <v>0</v>
      </c>
      <c r="AG112" s="207">
        <f t="shared" si="9"/>
        <v>0</v>
      </c>
      <c r="AH112" s="207">
        <f t="shared" si="9"/>
        <v>0</v>
      </c>
      <c r="AI112" s="207">
        <f t="shared" si="9"/>
        <v>0</v>
      </c>
      <c r="AJ112" s="207">
        <f t="shared" si="9"/>
        <v>0</v>
      </c>
      <c r="AK112" s="207">
        <f t="shared" si="9"/>
        <v>0</v>
      </c>
      <c r="AL112" s="207">
        <f t="shared" si="9"/>
        <v>0</v>
      </c>
      <c r="AM112" s="207">
        <f t="shared" si="9"/>
        <v>0</v>
      </c>
      <c r="AN112" s="207">
        <f t="shared" si="9"/>
        <v>0</v>
      </c>
      <c r="AO112" s="207">
        <f t="shared" si="9"/>
        <v>0</v>
      </c>
      <c r="AP112" s="207">
        <f t="shared" si="9"/>
        <v>0</v>
      </c>
      <c r="AQ112" s="207">
        <f t="shared" si="9"/>
        <v>0</v>
      </c>
      <c r="AR112" s="207">
        <f t="shared" si="9"/>
        <v>0</v>
      </c>
      <c r="AS112" s="207">
        <f t="shared" si="9"/>
        <v>0</v>
      </c>
      <c r="AT112" s="207">
        <f t="shared" si="9"/>
        <v>0</v>
      </c>
      <c r="AU112" s="207">
        <f t="shared" si="9"/>
        <v>0</v>
      </c>
      <c r="AV112" s="207">
        <f t="shared" si="9"/>
        <v>0</v>
      </c>
      <c r="AW112" s="248">
        <f t="shared" si="9"/>
        <v>0</v>
      </c>
    </row>
    <row r="113" spans="1:1" x14ac:dyDescent="0.35">
      <c r="A113" s="11"/>
    </row>
    <row r="114" spans="1:1" x14ac:dyDescent="0.35">
      <c r="A114" s="11"/>
    </row>
  </sheetData>
  <mergeCells count="3">
    <mergeCell ref="A14:A16"/>
    <mergeCell ref="A92:B92"/>
    <mergeCell ref="A112:B112"/>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5E29F-ED49-44AF-B030-3FC5E6923C69}">
  <dimension ref="A1:AY126"/>
  <sheetViews>
    <sheetView topLeftCell="A79" zoomScaleNormal="100" workbookViewId="0">
      <selection activeCell="AZ91" sqref="AZ91"/>
    </sheetView>
  </sheetViews>
  <sheetFormatPr defaultRowHeight="14.5" x14ac:dyDescent="0.35"/>
  <cols>
    <col min="1" max="1" width="55.54296875" bestFit="1" customWidth="1"/>
    <col min="2" max="2" width="60.54296875" customWidth="1"/>
    <col min="3" max="3" width="35.453125" customWidth="1"/>
    <col min="4" max="42" width="13.90625" customWidth="1"/>
    <col min="43" max="49" width="12.08984375" customWidth="1"/>
    <col min="50" max="50" width="12.54296875" bestFit="1" customWidth="1"/>
    <col min="51" max="51" width="17.90625" bestFit="1" customWidth="1"/>
  </cols>
  <sheetData>
    <row r="1" spans="1:50" ht="26" x14ac:dyDescent="0.6">
      <c r="A1" s="26" t="s">
        <v>0</v>
      </c>
    </row>
    <row r="2" spans="1:50" ht="21" x14ac:dyDescent="0.5">
      <c r="A2" s="66" t="s">
        <v>344</v>
      </c>
      <c r="B2" s="66" t="s">
        <v>406</v>
      </c>
      <c r="C2" s="66"/>
    </row>
    <row r="3" spans="1:50" x14ac:dyDescent="0.35">
      <c r="B3" s="111" t="s">
        <v>158</v>
      </c>
    </row>
    <row r="4" spans="1:50" x14ac:dyDescent="0.35">
      <c r="A4" s="73" t="s">
        <v>346</v>
      </c>
    </row>
    <row r="5" spans="1:50" x14ac:dyDescent="0.35">
      <c r="A5" s="73"/>
    </row>
    <row r="6" spans="1:50" x14ac:dyDescent="0.35">
      <c r="A6" s="51" t="s">
        <v>152</v>
      </c>
    </row>
    <row r="8" spans="1:50" x14ac:dyDescent="0.35">
      <c r="A8" s="5"/>
      <c r="B8" s="6"/>
      <c r="C8" s="456" t="s">
        <v>153</v>
      </c>
      <c r="D8" s="14">
        <v>42736</v>
      </c>
      <c r="E8" s="14">
        <v>42767</v>
      </c>
      <c r="F8" s="14">
        <v>42795</v>
      </c>
      <c r="G8" s="14">
        <v>42826</v>
      </c>
      <c r="H8" s="14">
        <v>42856</v>
      </c>
      <c r="I8" s="14">
        <v>42887</v>
      </c>
      <c r="J8" s="14">
        <v>42917</v>
      </c>
      <c r="K8" s="14">
        <v>42948</v>
      </c>
      <c r="L8" s="14">
        <v>42979</v>
      </c>
      <c r="M8" s="14">
        <v>43009</v>
      </c>
      <c r="N8" s="14">
        <v>43040</v>
      </c>
      <c r="O8" s="14">
        <v>43070</v>
      </c>
      <c r="P8" s="14">
        <v>43101</v>
      </c>
      <c r="Q8" s="14">
        <v>43132</v>
      </c>
      <c r="R8" s="14">
        <v>43160</v>
      </c>
      <c r="S8" s="14">
        <v>43191</v>
      </c>
      <c r="T8" s="14">
        <v>43221</v>
      </c>
      <c r="U8" s="14">
        <v>43252</v>
      </c>
      <c r="V8" s="14">
        <v>43282</v>
      </c>
      <c r="W8" s="14">
        <v>43313</v>
      </c>
      <c r="X8" s="14">
        <v>43344</v>
      </c>
      <c r="Y8" s="14">
        <v>43374</v>
      </c>
      <c r="Z8" s="14">
        <v>43405</v>
      </c>
      <c r="AA8" s="14">
        <v>43435</v>
      </c>
      <c r="AB8" s="14">
        <v>43466</v>
      </c>
      <c r="AC8" s="14">
        <v>43497</v>
      </c>
      <c r="AD8" s="14">
        <v>43525</v>
      </c>
      <c r="AE8" s="14">
        <v>43556</v>
      </c>
      <c r="AF8" s="14">
        <v>43586</v>
      </c>
      <c r="AG8" s="14">
        <v>43617</v>
      </c>
      <c r="AH8" s="14">
        <v>43647</v>
      </c>
      <c r="AI8" s="14">
        <v>43678</v>
      </c>
      <c r="AJ8" s="14">
        <v>43709</v>
      </c>
      <c r="AK8" s="14">
        <v>43739</v>
      </c>
      <c r="AL8" s="14">
        <v>43770</v>
      </c>
      <c r="AM8" s="14">
        <v>43800</v>
      </c>
      <c r="AN8" s="14">
        <v>43831</v>
      </c>
      <c r="AO8" s="14">
        <v>43862</v>
      </c>
      <c r="AP8" s="14">
        <v>43891</v>
      </c>
      <c r="AQ8" s="14">
        <v>43922</v>
      </c>
      <c r="AR8" s="14">
        <v>43952</v>
      </c>
      <c r="AS8" s="14">
        <v>43983</v>
      </c>
      <c r="AT8" s="14">
        <v>44013</v>
      </c>
      <c r="AU8" s="14">
        <v>44044</v>
      </c>
      <c r="AV8" s="14">
        <v>44075</v>
      </c>
      <c r="AW8" s="14">
        <v>44105</v>
      </c>
    </row>
    <row r="9" spans="1:50" x14ac:dyDescent="0.35">
      <c r="A9" s="86" t="s">
        <v>154</v>
      </c>
      <c r="B9" s="8" t="s">
        <v>347</v>
      </c>
      <c r="C9" s="22">
        <f>AVERAGE(D9:AW9)</f>
        <v>250654.26086956522</v>
      </c>
      <c r="D9" s="22">
        <v>252613</v>
      </c>
      <c r="E9" s="22">
        <v>251478</v>
      </c>
      <c r="F9" s="22">
        <v>251480</v>
      </c>
      <c r="G9" s="22">
        <v>250293</v>
      </c>
      <c r="H9" s="22">
        <v>248684</v>
      </c>
      <c r="I9" s="22">
        <v>248055</v>
      </c>
      <c r="J9" s="22">
        <v>247526</v>
      </c>
      <c r="K9" s="22">
        <v>246705</v>
      </c>
      <c r="L9" s="22">
        <v>246278</v>
      </c>
      <c r="M9" s="22">
        <v>246519</v>
      </c>
      <c r="N9" s="22">
        <v>246663</v>
      </c>
      <c r="O9" s="22">
        <v>247178</v>
      </c>
      <c r="P9" s="22">
        <v>246529</v>
      </c>
      <c r="Q9" s="22">
        <v>246852</v>
      </c>
      <c r="R9" s="22">
        <v>246655</v>
      </c>
      <c r="S9" s="22">
        <v>247080</v>
      </c>
      <c r="T9" s="22">
        <v>247643</v>
      </c>
      <c r="U9" s="22">
        <v>247156</v>
      </c>
      <c r="V9" s="22">
        <v>246865</v>
      </c>
      <c r="W9" s="22">
        <v>246869</v>
      </c>
      <c r="X9" s="22">
        <v>246444</v>
      </c>
      <c r="Y9" s="22">
        <v>246923</v>
      </c>
      <c r="Z9" s="22">
        <v>247266</v>
      </c>
      <c r="AA9" s="22">
        <v>247625</v>
      </c>
      <c r="AB9" s="22">
        <v>248198</v>
      </c>
      <c r="AC9" s="22">
        <v>247809</v>
      </c>
      <c r="AD9" s="22">
        <v>247421</v>
      </c>
      <c r="AE9" s="22">
        <v>247187</v>
      </c>
      <c r="AF9" s="22">
        <v>247290</v>
      </c>
      <c r="AG9" s="22">
        <v>247551</v>
      </c>
      <c r="AH9" s="22">
        <v>247935</v>
      </c>
      <c r="AI9" s="22">
        <v>247991</v>
      </c>
      <c r="AJ9" s="22">
        <v>247673</v>
      </c>
      <c r="AK9" s="22">
        <v>247075</v>
      </c>
      <c r="AL9" s="22">
        <v>246318</v>
      </c>
      <c r="AM9" s="22">
        <v>245853</v>
      </c>
      <c r="AN9" s="22">
        <v>246302</v>
      </c>
      <c r="AO9" s="22">
        <v>246334</v>
      </c>
      <c r="AP9" s="22">
        <v>247387</v>
      </c>
      <c r="AQ9" s="22">
        <v>253831</v>
      </c>
      <c r="AR9" s="22">
        <v>259653</v>
      </c>
      <c r="AS9" s="22">
        <v>263542</v>
      </c>
      <c r="AT9" s="22">
        <v>267777</v>
      </c>
      <c r="AU9" s="22">
        <v>272575</v>
      </c>
      <c r="AV9" s="22">
        <v>276434</v>
      </c>
      <c r="AW9" s="22">
        <v>280581</v>
      </c>
    </row>
    <row r="10" spans="1:50" x14ac:dyDescent="0.35">
      <c r="A10" s="19"/>
      <c r="B10" s="19"/>
      <c r="C10" s="19"/>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row>
    <row r="11" spans="1:50" x14ac:dyDescent="0.35">
      <c r="A11" s="51" t="s">
        <v>348</v>
      </c>
      <c r="B11" s="19"/>
      <c r="C11" s="19"/>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row>
    <row r="12" spans="1:50" x14ac:dyDescent="0.35">
      <c r="A12" s="19"/>
      <c r="B12" s="19"/>
      <c r="C12" s="19"/>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row>
    <row r="13" spans="1:50" x14ac:dyDescent="0.35">
      <c r="A13" s="24"/>
      <c r="B13" s="6"/>
      <c r="C13" s="456" t="s">
        <v>153</v>
      </c>
      <c r="D13" s="14">
        <v>42736</v>
      </c>
      <c r="E13" s="14">
        <v>42767</v>
      </c>
      <c r="F13" s="14">
        <v>42795</v>
      </c>
      <c r="G13" s="14">
        <v>42826</v>
      </c>
      <c r="H13" s="14">
        <v>42856</v>
      </c>
      <c r="I13" s="14">
        <v>42887</v>
      </c>
      <c r="J13" s="14">
        <v>42917</v>
      </c>
      <c r="K13" s="14">
        <v>42948</v>
      </c>
      <c r="L13" s="14">
        <v>42979</v>
      </c>
      <c r="M13" s="14">
        <v>43009</v>
      </c>
      <c r="N13" s="14">
        <v>43040</v>
      </c>
      <c r="O13" s="14">
        <v>43070</v>
      </c>
      <c r="P13" s="14">
        <v>43101</v>
      </c>
      <c r="Q13" s="14">
        <v>43132</v>
      </c>
      <c r="R13" s="14">
        <v>43160</v>
      </c>
      <c r="S13" s="14">
        <v>43191</v>
      </c>
      <c r="T13" s="14">
        <v>43221</v>
      </c>
      <c r="U13" s="14">
        <v>43252</v>
      </c>
      <c r="V13" s="14">
        <v>43282</v>
      </c>
      <c r="W13" s="14">
        <v>43313</v>
      </c>
      <c r="X13" s="14">
        <v>43344</v>
      </c>
      <c r="Y13" s="14">
        <v>43374</v>
      </c>
      <c r="Z13" s="14">
        <v>43405</v>
      </c>
      <c r="AA13" s="14">
        <v>43435</v>
      </c>
      <c r="AB13" s="14">
        <v>43466</v>
      </c>
      <c r="AC13" s="14">
        <v>43497</v>
      </c>
      <c r="AD13" s="14">
        <v>43525</v>
      </c>
      <c r="AE13" s="14">
        <v>43556</v>
      </c>
      <c r="AF13" s="14">
        <v>43586</v>
      </c>
      <c r="AG13" s="14">
        <v>43617</v>
      </c>
      <c r="AH13" s="14">
        <v>43647</v>
      </c>
      <c r="AI13" s="14">
        <v>43678</v>
      </c>
      <c r="AJ13" s="14">
        <v>43709</v>
      </c>
      <c r="AK13" s="14">
        <v>43739</v>
      </c>
      <c r="AL13" s="14">
        <v>43770</v>
      </c>
      <c r="AM13" s="14">
        <v>43800</v>
      </c>
      <c r="AN13" s="14">
        <v>43831</v>
      </c>
      <c r="AO13" s="14">
        <v>43862</v>
      </c>
      <c r="AP13" s="14">
        <v>43891</v>
      </c>
      <c r="AQ13" s="15">
        <v>43922</v>
      </c>
      <c r="AR13" s="15">
        <v>43952</v>
      </c>
      <c r="AS13" s="15">
        <v>43983</v>
      </c>
      <c r="AT13" s="15">
        <v>44013</v>
      </c>
      <c r="AU13" s="15">
        <v>44044</v>
      </c>
      <c r="AV13" s="15">
        <v>44075</v>
      </c>
      <c r="AW13" s="15">
        <v>44105</v>
      </c>
      <c r="AX13" s="51"/>
    </row>
    <row r="14" spans="1:50" x14ac:dyDescent="0.35">
      <c r="A14" s="570" t="s">
        <v>117</v>
      </c>
      <c r="B14" s="3" t="s">
        <v>349</v>
      </c>
      <c r="C14" s="145">
        <f t="shared" ref="C14:C17" si="0">AVERAGE(D14:AW14)</f>
        <v>1339062.3599999996</v>
      </c>
      <c r="D14" s="145">
        <f>D93+D22+D113+D125</f>
        <v>1442768.43</v>
      </c>
      <c r="E14" s="145">
        <f t="shared" ref="E14:AW14" si="1">E93+E22+E113+E125</f>
        <v>1276986.67</v>
      </c>
      <c r="F14" s="145">
        <f t="shared" si="1"/>
        <v>1535859.98</v>
      </c>
      <c r="G14" s="145">
        <f t="shared" si="1"/>
        <v>1416018.5</v>
      </c>
      <c r="H14" s="145">
        <f t="shared" si="1"/>
        <v>1508627.6</v>
      </c>
      <c r="I14" s="145">
        <f t="shared" si="1"/>
        <v>1466589.95</v>
      </c>
      <c r="J14" s="145">
        <f t="shared" si="1"/>
        <v>1345856.1</v>
      </c>
      <c r="K14" s="145">
        <f t="shared" si="1"/>
        <v>1486563.39</v>
      </c>
      <c r="L14" s="145">
        <f t="shared" si="1"/>
        <v>1364810.18</v>
      </c>
      <c r="M14" s="145">
        <f t="shared" si="1"/>
        <v>1448225.6</v>
      </c>
      <c r="N14" s="145">
        <f t="shared" si="1"/>
        <v>1351402.99</v>
      </c>
      <c r="O14" s="145">
        <f t="shared" si="1"/>
        <v>1302501.3500000001</v>
      </c>
      <c r="P14" s="145">
        <f t="shared" si="1"/>
        <v>1331194.3600000001</v>
      </c>
      <c r="Q14" s="145">
        <f t="shared" si="1"/>
        <v>1267448.75</v>
      </c>
      <c r="R14" s="145">
        <f t="shared" si="1"/>
        <v>1332094.6000000001</v>
      </c>
      <c r="S14" s="145">
        <f t="shared" si="1"/>
        <v>1416411.38</v>
      </c>
      <c r="T14" s="145">
        <f t="shared" si="1"/>
        <v>1522531.9</v>
      </c>
      <c r="U14" s="145">
        <f t="shared" si="1"/>
        <v>1426937.72</v>
      </c>
      <c r="V14" s="145">
        <f t="shared" si="1"/>
        <v>1445950.71</v>
      </c>
      <c r="W14" s="145">
        <f t="shared" si="1"/>
        <v>1549360.76</v>
      </c>
      <c r="X14" s="145">
        <f t="shared" si="1"/>
        <v>1318399.72</v>
      </c>
      <c r="Y14" s="145">
        <f t="shared" si="1"/>
        <v>1535432.76</v>
      </c>
      <c r="Z14" s="145">
        <f t="shared" si="1"/>
        <v>1378050.68</v>
      </c>
      <c r="AA14" s="145">
        <f t="shared" si="1"/>
        <v>1337365.07</v>
      </c>
      <c r="AB14" s="145">
        <f t="shared" si="1"/>
        <v>1509919.43</v>
      </c>
      <c r="AC14" s="145">
        <f t="shared" si="1"/>
        <v>1413049.15</v>
      </c>
      <c r="AD14" s="145">
        <f t="shared" si="1"/>
        <v>1546914.46</v>
      </c>
      <c r="AE14" s="145">
        <f t="shared" si="1"/>
        <v>1572293.54</v>
      </c>
      <c r="AF14" s="145">
        <f t="shared" si="1"/>
        <v>1609474.91</v>
      </c>
      <c r="AG14" s="145">
        <f t="shared" si="1"/>
        <v>1468821.51</v>
      </c>
      <c r="AH14" s="145">
        <f t="shared" si="1"/>
        <v>1552786.22</v>
      </c>
      <c r="AI14" s="145">
        <f t="shared" si="1"/>
        <v>1570663.8</v>
      </c>
      <c r="AJ14" s="145">
        <f t="shared" si="1"/>
        <v>1477188.54</v>
      </c>
      <c r="AK14" s="145">
        <f t="shared" si="1"/>
        <v>1606391.19</v>
      </c>
      <c r="AL14" s="145">
        <f t="shared" si="1"/>
        <v>1411607.88</v>
      </c>
      <c r="AM14" s="145">
        <f t="shared" si="1"/>
        <v>1437089</v>
      </c>
      <c r="AN14" s="145">
        <f t="shared" si="1"/>
        <v>1550764.15</v>
      </c>
      <c r="AO14" s="145">
        <f t="shared" si="1"/>
        <v>1464597.04</v>
      </c>
      <c r="AP14" s="145">
        <f t="shared" si="1"/>
        <v>1126385.48</v>
      </c>
      <c r="AQ14" s="145">
        <f t="shared" si="1"/>
        <v>574168.68000000005</v>
      </c>
      <c r="AR14" s="145">
        <f t="shared" si="1"/>
        <v>609893.6</v>
      </c>
      <c r="AS14" s="145">
        <f t="shared" si="1"/>
        <v>743676.47</v>
      </c>
      <c r="AT14" s="145">
        <f t="shared" si="1"/>
        <v>834879.97</v>
      </c>
      <c r="AU14" s="145">
        <f t="shared" si="1"/>
        <v>839910.47</v>
      </c>
      <c r="AV14" s="145">
        <f t="shared" si="1"/>
        <v>937887.17</v>
      </c>
      <c r="AW14" s="145">
        <f t="shared" si="1"/>
        <v>931116.75</v>
      </c>
      <c r="AX14" s="42"/>
    </row>
    <row r="15" spans="1:50" s="96" customFormat="1" x14ac:dyDescent="0.35">
      <c r="A15" s="571"/>
      <c r="B15" s="92" t="s">
        <v>350</v>
      </c>
      <c r="C15" s="202">
        <f t="shared" si="0"/>
        <v>5.3704712505578804</v>
      </c>
      <c r="D15" s="202">
        <f>D14/D9</f>
        <v>5.7113783930359876</v>
      </c>
      <c r="E15" s="202">
        <f t="shared" ref="E15:AW15" si="2">E14/E9</f>
        <v>5.0779259815967999</v>
      </c>
      <c r="F15" s="202">
        <f t="shared" si="2"/>
        <v>6.1072847940194048</v>
      </c>
      <c r="G15" s="202">
        <f t="shared" si="2"/>
        <v>5.6574434762458399</v>
      </c>
      <c r="H15" s="202">
        <f t="shared" si="2"/>
        <v>6.0664441620691321</v>
      </c>
      <c r="I15" s="202">
        <f t="shared" si="2"/>
        <v>5.9123579448106263</v>
      </c>
      <c r="J15" s="202">
        <f t="shared" si="2"/>
        <v>5.4372312403545493</v>
      </c>
      <c r="K15" s="202">
        <f t="shared" si="2"/>
        <v>6.0256719158509142</v>
      </c>
      <c r="L15" s="202">
        <f t="shared" si="2"/>
        <v>5.5417462379912132</v>
      </c>
      <c r="M15" s="202">
        <f t="shared" si="2"/>
        <v>5.8747017471269967</v>
      </c>
      <c r="N15" s="202">
        <f t="shared" si="2"/>
        <v>5.4787422110328663</v>
      </c>
      <c r="O15" s="202">
        <f t="shared" si="2"/>
        <v>5.2694873734717493</v>
      </c>
      <c r="P15" s="202">
        <f t="shared" si="2"/>
        <v>5.3997475347727857</v>
      </c>
      <c r="Q15" s="202">
        <f t="shared" si="2"/>
        <v>5.1344479688234248</v>
      </c>
      <c r="R15" s="202">
        <f t="shared" si="2"/>
        <v>5.4006389491394868</v>
      </c>
      <c r="S15" s="202">
        <f t="shared" si="2"/>
        <v>5.7326023150396628</v>
      </c>
      <c r="T15" s="202">
        <f t="shared" si="2"/>
        <v>6.1480918095807269</v>
      </c>
      <c r="U15" s="202">
        <f t="shared" si="2"/>
        <v>5.7734294130023143</v>
      </c>
      <c r="V15" s="202">
        <f t="shared" si="2"/>
        <v>5.85725278998643</v>
      </c>
      <c r="W15" s="202">
        <f t="shared" si="2"/>
        <v>6.2760442177835207</v>
      </c>
      <c r="X15" s="202">
        <f t="shared" si="2"/>
        <v>5.3496929119800036</v>
      </c>
      <c r="Y15" s="202">
        <f t="shared" si="2"/>
        <v>6.2182654511730382</v>
      </c>
      <c r="Z15" s="202">
        <f t="shared" si="2"/>
        <v>5.5731506960115826</v>
      </c>
      <c r="AA15" s="202">
        <f t="shared" si="2"/>
        <v>5.4007675719333674</v>
      </c>
      <c r="AB15" s="202">
        <f t="shared" si="2"/>
        <v>6.0835277882980519</v>
      </c>
      <c r="AC15" s="202">
        <f t="shared" si="2"/>
        <v>5.7021704215746798</v>
      </c>
      <c r="AD15" s="202">
        <f t="shared" si="2"/>
        <v>6.2521550717198622</v>
      </c>
      <c r="AE15" s="202">
        <f t="shared" si="2"/>
        <v>6.3607452657299941</v>
      </c>
      <c r="AF15" s="202">
        <f t="shared" si="2"/>
        <v>6.5084512515669859</v>
      </c>
      <c r="AG15" s="202">
        <f t="shared" si="2"/>
        <v>5.9334097216331179</v>
      </c>
      <c r="AH15" s="202">
        <f t="shared" si="2"/>
        <v>6.2628762377235967</v>
      </c>
      <c r="AI15" s="202">
        <f t="shared" si="2"/>
        <v>6.3335516208249496</v>
      </c>
      <c r="AJ15" s="202">
        <f t="shared" si="2"/>
        <v>5.96426958126239</v>
      </c>
      <c r="AK15" s="202">
        <f t="shared" si="2"/>
        <v>6.5016338763533339</v>
      </c>
      <c r="AL15" s="202">
        <f t="shared" si="2"/>
        <v>5.7308352617348302</v>
      </c>
      <c r="AM15" s="202">
        <f t="shared" si="2"/>
        <v>5.8453181372608833</v>
      </c>
      <c r="AN15" s="202">
        <f t="shared" si="2"/>
        <v>6.2961898401149803</v>
      </c>
      <c r="AO15" s="202">
        <f t="shared" si="2"/>
        <v>5.9455740579863114</v>
      </c>
      <c r="AP15" s="202">
        <f t="shared" si="2"/>
        <v>4.5531312478020265</v>
      </c>
      <c r="AQ15" s="202">
        <f t="shared" si="2"/>
        <v>2.2620116534229471</v>
      </c>
      <c r="AR15" s="202">
        <f t="shared" si="2"/>
        <v>2.3488794660566215</v>
      </c>
      <c r="AS15" s="202">
        <f t="shared" si="2"/>
        <v>2.8218518110965234</v>
      </c>
      <c r="AT15" s="202">
        <f t="shared" si="2"/>
        <v>3.1178180725006253</v>
      </c>
      <c r="AU15" s="202">
        <f t="shared" si="2"/>
        <v>3.0813921672934055</v>
      </c>
      <c r="AV15" s="202">
        <f t="shared" si="2"/>
        <v>3.3928068544390344</v>
      </c>
      <c r="AW15" s="202">
        <f t="shared" si="2"/>
        <v>3.3185310124349119</v>
      </c>
      <c r="AX15" s="95"/>
    </row>
    <row r="16" spans="1:50" s="96" customFormat="1" x14ac:dyDescent="0.35">
      <c r="A16" s="571"/>
      <c r="B16" s="289" t="s">
        <v>370</v>
      </c>
      <c r="C16" s="291">
        <f>AVERAGE(D16:AW16)</f>
        <v>3661.891304347826</v>
      </c>
      <c r="D16" s="167">
        <v>4396</v>
      </c>
      <c r="E16" s="167">
        <v>4172</v>
      </c>
      <c r="F16" s="167">
        <v>4523</v>
      </c>
      <c r="G16" s="167">
        <v>4315</v>
      </c>
      <c r="H16" s="167">
        <v>4420</v>
      </c>
      <c r="I16" s="167">
        <v>4306</v>
      </c>
      <c r="J16" s="167">
        <v>4135</v>
      </c>
      <c r="K16" s="167">
        <v>4273</v>
      </c>
      <c r="L16" s="167">
        <v>4056</v>
      </c>
      <c r="M16" s="167">
        <v>4122</v>
      </c>
      <c r="N16" s="167">
        <v>4059</v>
      </c>
      <c r="O16" s="167">
        <v>3817</v>
      </c>
      <c r="P16" s="167">
        <v>3778</v>
      </c>
      <c r="Q16" s="167">
        <v>3613</v>
      </c>
      <c r="R16" s="167">
        <v>3595</v>
      </c>
      <c r="S16" s="167">
        <v>3725</v>
      </c>
      <c r="T16" s="167">
        <v>3816</v>
      </c>
      <c r="U16" s="167">
        <v>3735</v>
      </c>
      <c r="V16" s="167">
        <v>3715</v>
      </c>
      <c r="W16" s="167">
        <v>3888</v>
      </c>
      <c r="X16" s="167">
        <v>3591</v>
      </c>
      <c r="Y16" s="167">
        <v>3941</v>
      </c>
      <c r="Z16" s="167">
        <v>3728</v>
      </c>
      <c r="AA16" s="167">
        <v>3624</v>
      </c>
      <c r="AB16" s="167">
        <v>3851</v>
      </c>
      <c r="AC16" s="167">
        <v>3729</v>
      </c>
      <c r="AD16" s="167">
        <v>3894</v>
      </c>
      <c r="AE16" s="167">
        <v>3895</v>
      </c>
      <c r="AF16" s="167">
        <v>3963</v>
      </c>
      <c r="AG16" s="167">
        <v>3762</v>
      </c>
      <c r="AH16" s="167">
        <v>3812</v>
      </c>
      <c r="AI16" s="167">
        <v>3770</v>
      </c>
      <c r="AJ16" s="167">
        <v>3845</v>
      </c>
      <c r="AK16" s="167">
        <v>3975</v>
      </c>
      <c r="AL16" s="167">
        <v>3772</v>
      </c>
      <c r="AM16" s="167">
        <v>3716</v>
      </c>
      <c r="AN16" s="167">
        <v>4034</v>
      </c>
      <c r="AO16" s="167">
        <v>3875</v>
      </c>
      <c r="AP16" s="167">
        <v>3370</v>
      </c>
      <c r="AQ16" s="167">
        <v>1488</v>
      </c>
      <c r="AR16" s="167">
        <v>1667</v>
      </c>
      <c r="AS16" s="167">
        <v>2150</v>
      </c>
      <c r="AT16" s="167">
        <v>2436</v>
      </c>
      <c r="AU16" s="167">
        <v>2506</v>
      </c>
      <c r="AV16" s="167">
        <v>2785</v>
      </c>
      <c r="AW16" s="167">
        <v>2809</v>
      </c>
      <c r="AX16" s="95"/>
    </row>
    <row r="17" spans="1:50" x14ac:dyDescent="0.35">
      <c r="A17" s="572"/>
      <c r="B17" s="8" t="s">
        <v>351</v>
      </c>
      <c r="C17" s="196">
        <f t="shared" si="0"/>
        <v>365.6421730640904</v>
      </c>
      <c r="D17" s="253">
        <f>(D22+D93+D125)/D16</f>
        <v>328.20027979981802</v>
      </c>
      <c r="E17" s="253">
        <f t="shared" ref="E17:AW17" si="3">(E22+E93+E125)/E16</f>
        <v>306.08501198465962</v>
      </c>
      <c r="F17" s="253">
        <f t="shared" si="3"/>
        <v>339.56665487508292</v>
      </c>
      <c r="G17" s="253">
        <f t="shared" si="3"/>
        <v>328.16187717265353</v>
      </c>
      <c r="H17" s="253">
        <f t="shared" si="3"/>
        <v>341.31846153846158</v>
      </c>
      <c r="I17" s="253">
        <f t="shared" si="3"/>
        <v>340.59218532280539</v>
      </c>
      <c r="J17" s="253">
        <f t="shared" si="3"/>
        <v>325.47910519951637</v>
      </c>
      <c r="K17" s="253">
        <f t="shared" si="3"/>
        <v>347.89688509244087</v>
      </c>
      <c r="L17" s="253">
        <f t="shared" si="3"/>
        <v>336.49166173570018</v>
      </c>
      <c r="M17" s="253">
        <f t="shared" si="3"/>
        <v>351.34051431344011</v>
      </c>
      <c r="N17" s="253">
        <f t="shared" si="3"/>
        <v>332.93988420793301</v>
      </c>
      <c r="O17" s="253">
        <f t="shared" si="3"/>
        <v>341.23692690594709</v>
      </c>
      <c r="P17" s="253">
        <f t="shared" si="3"/>
        <v>352.35425092641611</v>
      </c>
      <c r="Q17" s="253">
        <f t="shared" si="3"/>
        <v>350.80231109880987</v>
      </c>
      <c r="R17" s="253">
        <f t="shared" si="3"/>
        <v>370.54091794158558</v>
      </c>
      <c r="S17" s="253">
        <f t="shared" si="3"/>
        <v>380.24466577181204</v>
      </c>
      <c r="T17" s="253">
        <f t="shared" si="3"/>
        <v>398.98634696016768</v>
      </c>
      <c r="U17" s="253">
        <f t="shared" si="3"/>
        <v>382.04490495314593</v>
      </c>
      <c r="V17" s="253">
        <f t="shared" si="3"/>
        <v>389.21957200538355</v>
      </c>
      <c r="W17" s="253">
        <f t="shared" si="3"/>
        <v>398.49813786008229</v>
      </c>
      <c r="X17" s="253">
        <f t="shared" si="3"/>
        <v>367.13999443052074</v>
      </c>
      <c r="Y17" s="253">
        <f t="shared" si="3"/>
        <v>389.60486171022586</v>
      </c>
      <c r="Z17" s="253">
        <f t="shared" si="3"/>
        <v>369.64878755364805</v>
      </c>
      <c r="AA17" s="253">
        <f t="shared" si="3"/>
        <v>369.03009657836645</v>
      </c>
      <c r="AB17" s="253">
        <f t="shared" si="3"/>
        <v>392.08502466891713</v>
      </c>
      <c r="AC17" s="253">
        <f t="shared" si="3"/>
        <v>378.93514347009921</v>
      </c>
      <c r="AD17" s="253">
        <f t="shared" si="3"/>
        <v>397.25589625064202</v>
      </c>
      <c r="AE17" s="253">
        <f t="shared" si="3"/>
        <v>403.66971501925548</v>
      </c>
      <c r="AF17" s="253">
        <f t="shared" si="3"/>
        <v>406.12538733282867</v>
      </c>
      <c r="AG17" s="253">
        <f t="shared" si="3"/>
        <v>390.43633971291865</v>
      </c>
      <c r="AH17" s="253">
        <f t="shared" si="3"/>
        <v>407.34161070304299</v>
      </c>
      <c r="AI17" s="253">
        <f t="shared" si="3"/>
        <v>416.62169761273213</v>
      </c>
      <c r="AJ17" s="253">
        <f t="shared" si="3"/>
        <v>384.18427568270482</v>
      </c>
      <c r="AK17" s="253">
        <f t="shared" si="3"/>
        <v>404.12356981132075</v>
      </c>
      <c r="AL17" s="253">
        <f t="shared" si="3"/>
        <v>374.23326617179214</v>
      </c>
      <c r="AM17" s="253">
        <f t="shared" si="3"/>
        <v>386.7300861141012</v>
      </c>
      <c r="AN17" s="253">
        <f t="shared" si="3"/>
        <v>384.42343827466533</v>
      </c>
      <c r="AO17" s="253">
        <f t="shared" si="3"/>
        <v>377.96052645161291</v>
      </c>
      <c r="AP17" s="253">
        <f t="shared" si="3"/>
        <v>334.23901483679526</v>
      </c>
      <c r="AQ17" s="253">
        <f t="shared" si="3"/>
        <v>385.86604838709678</v>
      </c>
      <c r="AR17" s="253">
        <f t="shared" si="3"/>
        <v>365.86298740251948</v>
      </c>
      <c r="AS17" s="253">
        <f t="shared" si="3"/>
        <v>345.8960325581395</v>
      </c>
      <c r="AT17" s="253">
        <f t="shared" si="3"/>
        <v>342.7257676518883</v>
      </c>
      <c r="AU17" s="253">
        <f t="shared" si="3"/>
        <v>335.15980446927375</v>
      </c>
      <c r="AV17" s="253">
        <f t="shared" si="3"/>
        <v>336.76379533213645</v>
      </c>
      <c r="AW17" s="253">
        <f t="shared" si="3"/>
        <v>331.4762370950516</v>
      </c>
      <c r="AX17" s="42"/>
    </row>
    <row r="18" spans="1:50" x14ac:dyDescent="0.35">
      <c r="A18" s="97"/>
      <c r="B18" s="19"/>
      <c r="C18" s="98"/>
      <c r="D18" s="170"/>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42"/>
    </row>
    <row r="19" spans="1:50" x14ac:dyDescent="0.35">
      <c r="A19" s="99" t="s">
        <v>352</v>
      </c>
      <c r="B19" s="19"/>
      <c r="C19" s="98"/>
      <c r="D19" s="98"/>
      <c r="E19" s="98"/>
      <c r="F19" s="98"/>
      <c r="G19" s="98"/>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42"/>
    </row>
    <row r="20" spans="1:50" ht="15" thickBot="1" x14ac:dyDescent="0.4"/>
    <row r="21" spans="1:50" s="2" customFormat="1" x14ac:dyDescent="0.35">
      <c r="A21" s="91" t="s">
        <v>353</v>
      </c>
      <c r="B21" s="33" t="s">
        <v>354</v>
      </c>
      <c r="C21" s="456" t="s">
        <v>153</v>
      </c>
      <c r="D21" s="14">
        <v>42736</v>
      </c>
      <c r="E21" s="14">
        <v>42767</v>
      </c>
      <c r="F21" s="14">
        <v>42795</v>
      </c>
      <c r="G21" s="14">
        <v>42826</v>
      </c>
      <c r="H21" s="14">
        <v>42856</v>
      </c>
      <c r="I21" s="14">
        <v>42887</v>
      </c>
      <c r="J21" s="14">
        <v>42917</v>
      </c>
      <c r="K21" s="14">
        <v>42948</v>
      </c>
      <c r="L21" s="14">
        <v>42979</v>
      </c>
      <c r="M21" s="14">
        <v>43009</v>
      </c>
      <c r="N21" s="14">
        <v>43040</v>
      </c>
      <c r="O21" s="14">
        <v>43070</v>
      </c>
      <c r="P21" s="14">
        <v>43101</v>
      </c>
      <c r="Q21" s="14">
        <v>43132</v>
      </c>
      <c r="R21" s="14">
        <v>43160</v>
      </c>
      <c r="S21" s="14">
        <v>43191</v>
      </c>
      <c r="T21" s="14">
        <v>43221</v>
      </c>
      <c r="U21" s="14">
        <v>43252</v>
      </c>
      <c r="V21" s="14">
        <v>43282</v>
      </c>
      <c r="W21" s="14">
        <v>43313</v>
      </c>
      <c r="X21" s="14">
        <v>43344</v>
      </c>
      <c r="Y21" s="14">
        <v>43374</v>
      </c>
      <c r="Z21" s="14">
        <v>43405</v>
      </c>
      <c r="AA21" s="14">
        <v>43435</v>
      </c>
      <c r="AB21" s="14">
        <v>43466</v>
      </c>
      <c r="AC21" s="14">
        <v>43497</v>
      </c>
      <c r="AD21" s="14">
        <v>43525</v>
      </c>
      <c r="AE21" s="14">
        <v>43556</v>
      </c>
      <c r="AF21" s="14">
        <v>43586</v>
      </c>
      <c r="AG21" s="14">
        <v>43617</v>
      </c>
      <c r="AH21" s="14">
        <v>43647</v>
      </c>
      <c r="AI21" s="14">
        <v>43678</v>
      </c>
      <c r="AJ21" s="14">
        <v>43709</v>
      </c>
      <c r="AK21" s="14">
        <v>43739</v>
      </c>
      <c r="AL21" s="14">
        <v>43770</v>
      </c>
      <c r="AM21" s="14">
        <v>43800</v>
      </c>
      <c r="AN21" s="14">
        <v>43831</v>
      </c>
      <c r="AO21" s="14">
        <v>43862</v>
      </c>
      <c r="AP21" s="14">
        <v>43891</v>
      </c>
      <c r="AQ21" s="14">
        <v>43922</v>
      </c>
      <c r="AR21" s="14">
        <v>43952</v>
      </c>
      <c r="AS21" s="14">
        <v>43983</v>
      </c>
      <c r="AT21" s="14">
        <v>44013</v>
      </c>
      <c r="AU21" s="14">
        <v>44044</v>
      </c>
      <c r="AV21" s="14">
        <v>44075</v>
      </c>
      <c r="AW21" s="15">
        <v>44105</v>
      </c>
    </row>
    <row r="22" spans="1:50" s="88" customFormat="1" x14ac:dyDescent="0.35">
      <c r="A22" s="423" t="s">
        <v>134</v>
      </c>
      <c r="B22" s="87" t="s">
        <v>162</v>
      </c>
      <c r="C22" s="193">
        <f>AVERAGE(D22:AW22)</f>
        <v>1326027.3043478262</v>
      </c>
      <c r="D22" s="193">
        <v>1426661</v>
      </c>
      <c r="E22" s="193">
        <v>1263778</v>
      </c>
      <c r="F22" s="193">
        <v>1520204</v>
      </c>
      <c r="G22" s="193">
        <v>1404230</v>
      </c>
      <c r="H22" s="193">
        <v>1495442</v>
      </c>
      <c r="I22" s="193">
        <v>1454467</v>
      </c>
      <c r="J22" s="193">
        <v>1335726</v>
      </c>
      <c r="K22" s="193">
        <v>1472895</v>
      </c>
      <c r="L22" s="193">
        <v>1352987</v>
      </c>
      <c r="M22" s="193">
        <v>1436690</v>
      </c>
      <c r="N22" s="193">
        <v>1339087</v>
      </c>
      <c r="O22" s="193">
        <v>1293061</v>
      </c>
      <c r="P22" s="193">
        <v>1321912</v>
      </c>
      <c r="Q22" s="193">
        <v>1257150</v>
      </c>
      <c r="R22" s="193">
        <v>1321292</v>
      </c>
      <c r="S22" s="193">
        <v>1406540</v>
      </c>
      <c r="T22" s="193">
        <v>1508186</v>
      </c>
      <c r="U22" s="193">
        <v>1416016</v>
      </c>
      <c r="V22" s="193">
        <v>1424710</v>
      </c>
      <c r="W22" s="193">
        <v>1538268</v>
      </c>
      <c r="X22" s="193">
        <v>1306037</v>
      </c>
      <c r="Y22" s="193">
        <v>1519612</v>
      </c>
      <c r="Z22" s="193">
        <v>1365720</v>
      </c>
      <c r="AA22" s="193">
        <v>1322852</v>
      </c>
      <c r="AB22" s="193">
        <v>1488101</v>
      </c>
      <c r="AC22" s="193">
        <v>1396104</v>
      </c>
      <c r="AD22" s="193">
        <v>1531678</v>
      </c>
      <c r="AE22" s="193">
        <v>1557119</v>
      </c>
      <c r="AF22" s="193">
        <v>1594628</v>
      </c>
      <c r="AG22" s="193">
        <v>1456740</v>
      </c>
      <c r="AH22" s="193">
        <v>1539421</v>
      </c>
      <c r="AI22" s="193">
        <v>1550719</v>
      </c>
      <c r="AJ22" s="193">
        <v>1444666</v>
      </c>
      <c r="AK22" s="193">
        <v>1590955</v>
      </c>
      <c r="AL22" s="193">
        <v>1399276</v>
      </c>
      <c r="AM22" s="193">
        <v>1423723</v>
      </c>
      <c r="AN22" s="193">
        <v>1536443</v>
      </c>
      <c r="AO22" s="193">
        <v>1450444</v>
      </c>
      <c r="AP22" s="193">
        <v>1112367</v>
      </c>
      <c r="AQ22" s="193">
        <v>563804</v>
      </c>
      <c r="AR22" s="193">
        <v>603148</v>
      </c>
      <c r="AS22" s="193">
        <v>736297</v>
      </c>
      <c r="AT22" s="193">
        <v>826429</v>
      </c>
      <c r="AU22" s="193">
        <v>834673</v>
      </c>
      <c r="AV22" s="193">
        <v>932011</v>
      </c>
      <c r="AW22" s="194">
        <v>924987</v>
      </c>
    </row>
    <row r="23" spans="1:50" s="51" customFormat="1" x14ac:dyDescent="0.35">
      <c r="A23" s="29" t="s">
        <v>134</v>
      </c>
      <c r="B23" s="9" t="s">
        <v>166</v>
      </c>
      <c r="C23" s="193">
        <f>AVERAGE(D23:AW23)</f>
        <v>379.15972617759508</v>
      </c>
      <c r="D23" s="193">
        <f t="shared" ref="D23:AW23" si="4">D22/D26</f>
        <v>356.04217619166457</v>
      </c>
      <c r="E23" s="193">
        <f t="shared" si="4"/>
        <v>328.16878732796675</v>
      </c>
      <c r="F23" s="193">
        <f t="shared" si="4"/>
        <v>363.94637299497248</v>
      </c>
      <c r="G23" s="193">
        <f t="shared" si="4"/>
        <v>353.62125409216821</v>
      </c>
      <c r="H23" s="193">
        <f t="shared" si="4"/>
        <v>373.39375780274656</v>
      </c>
      <c r="I23" s="193">
        <f t="shared" si="4"/>
        <v>367.38241980298056</v>
      </c>
      <c r="J23" s="193">
        <f t="shared" si="4"/>
        <v>355.52994410433854</v>
      </c>
      <c r="K23" s="193">
        <f t="shared" si="4"/>
        <v>382.0739299610895</v>
      </c>
      <c r="L23" s="193">
        <f t="shared" si="4"/>
        <v>365.4746083198271</v>
      </c>
      <c r="M23" s="193">
        <f t="shared" si="4"/>
        <v>385.0683462878585</v>
      </c>
      <c r="N23" s="193">
        <f t="shared" si="4"/>
        <v>363.98124490350637</v>
      </c>
      <c r="O23" s="193">
        <f t="shared" si="4"/>
        <v>363.93498452012386</v>
      </c>
      <c r="P23" s="193">
        <f t="shared" si="4"/>
        <v>357.37010002703431</v>
      </c>
      <c r="Q23" s="193">
        <f t="shared" si="4"/>
        <v>355.62942008486561</v>
      </c>
      <c r="R23" s="193">
        <f t="shared" si="4"/>
        <v>374.834609929078</v>
      </c>
      <c r="S23" s="193">
        <f t="shared" si="4"/>
        <v>385.24787729389209</v>
      </c>
      <c r="T23" s="193">
        <f t="shared" si="4"/>
        <v>403.04275788348474</v>
      </c>
      <c r="U23" s="193">
        <f t="shared" si="4"/>
        <v>386.25641025641028</v>
      </c>
      <c r="V23" s="193">
        <f t="shared" si="4"/>
        <v>391.18890719384956</v>
      </c>
      <c r="W23" s="193">
        <f t="shared" si="4"/>
        <v>402.79340141398274</v>
      </c>
      <c r="X23" s="193">
        <f t="shared" si="4"/>
        <v>371.45534698521044</v>
      </c>
      <c r="Y23" s="193">
        <f t="shared" si="4"/>
        <v>393.68186528497409</v>
      </c>
      <c r="Z23" s="193">
        <f t="shared" si="4"/>
        <v>374.58036204059243</v>
      </c>
      <c r="AA23" s="193">
        <f t="shared" si="4"/>
        <v>375.38365493757095</v>
      </c>
      <c r="AB23" s="193">
        <f t="shared" si="4"/>
        <v>397.1446490525754</v>
      </c>
      <c r="AC23" s="193">
        <f t="shared" si="4"/>
        <v>385.4511319712866</v>
      </c>
      <c r="AD23" s="193">
        <f t="shared" si="4"/>
        <v>411.8521107824684</v>
      </c>
      <c r="AE23" s="193">
        <f t="shared" si="4"/>
        <v>421.18447389775491</v>
      </c>
      <c r="AF23" s="193">
        <f t="shared" si="4"/>
        <v>421.41331923890061</v>
      </c>
      <c r="AG23" s="193">
        <f t="shared" si="4"/>
        <v>405.10011123470525</v>
      </c>
      <c r="AH23" s="193">
        <f t="shared" si="4"/>
        <v>422.56958550645072</v>
      </c>
      <c r="AI23" s="193">
        <f t="shared" si="4"/>
        <v>433.76755244755248</v>
      </c>
      <c r="AJ23" s="193">
        <f t="shared" si="4"/>
        <v>399.85220038748963</v>
      </c>
      <c r="AK23" s="193">
        <f t="shared" si="4"/>
        <v>424.14156225006667</v>
      </c>
      <c r="AL23" s="193">
        <f t="shared" si="4"/>
        <v>389.98773690078036</v>
      </c>
      <c r="AM23" s="193">
        <f t="shared" si="4"/>
        <v>404.92690557451647</v>
      </c>
      <c r="AN23" s="193">
        <f t="shared" si="4"/>
        <v>408.51980856155279</v>
      </c>
      <c r="AO23" s="193">
        <f t="shared" si="4"/>
        <v>401.22932226832643</v>
      </c>
      <c r="AP23" s="193">
        <f t="shared" si="4"/>
        <v>350.24149874055416</v>
      </c>
      <c r="AQ23" s="193">
        <f t="shared" si="4"/>
        <v>382.24</v>
      </c>
      <c r="AR23" s="193">
        <f t="shared" si="4"/>
        <v>363.56118143459918</v>
      </c>
      <c r="AS23" s="193">
        <f t="shared" si="4"/>
        <v>343.10205032618825</v>
      </c>
      <c r="AT23" s="193">
        <f t="shared" si="4"/>
        <v>341.64076064489461</v>
      </c>
      <c r="AU23" s="193">
        <f t="shared" si="4"/>
        <v>336.29049153908136</v>
      </c>
      <c r="AV23" s="193">
        <f t="shared" si="4"/>
        <v>336.22330447330449</v>
      </c>
      <c r="AW23" s="194">
        <f t="shared" si="4"/>
        <v>330.82510729613733</v>
      </c>
    </row>
    <row r="24" spans="1:50" s="51" customFormat="1" x14ac:dyDescent="0.35">
      <c r="A24" s="29" t="s">
        <v>134</v>
      </c>
      <c r="B24" s="9" t="s">
        <v>133</v>
      </c>
      <c r="C24" s="126">
        <f>AVERAGE(D24:AW24)</f>
        <v>32611.739130434784</v>
      </c>
      <c r="D24" s="126">
        <v>38980</v>
      </c>
      <c r="E24" s="126">
        <v>34379</v>
      </c>
      <c r="F24" s="126">
        <v>40895</v>
      </c>
      <c r="G24" s="126">
        <v>38104</v>
      </c>
      <c r="H24" s="126">
        <v>40216</v>
      </c>
      <c r="I24" s="126">
        <v>38549</v>
      </c>
      <c r="J24" s="126">
        <v>35501</v>
      </c>
      <c r="K24" s="126">
        <v>38593</v>
      </c>
      <c r="L24" s="126">
        <v>34846</v>
      </c>
      <c r="M24" s="126">
        <v>36825</v>
      </c>
      <c r="N24" s="126">
        <v>34959</v>
      </c>
      <c r="O24" s="126">
        <v>33764</v>
      </c>
      <c r="P24" s="126">
        <v>34307</v>
      </c>
      <c r="Q24" s="126">
        <v>32815</v>
      </c>
      <c r="R24" s="126">
        <v>33491</v>
      </c>
      <c r="S24" s="126">
        <v>35673</v>
      </c>
      <c r="T24" s="126">
        <v>37775</v>
      </c>
      <c r="U24" s="126">
        <v>35692</v>
      </c>
      <c r="V24" s="126">
        <v>35082</v>
      </c>
      <c r="W24" s="126">
        <v>37927</v>
      </c>
      <c r="X24" s="126">
        <v>31951</v>
      </c>
      <c r="Y24" s="126">
        <v>37643</v>
      </c>
      <c r="Z24" s="126">
        <v>33869</v>
      </c>
      <c r="AA24" s="126">
        <v>32911</v>
      </c>
      <c r="AB24" s="126">
        <v>36329</v>
      </c>
      <c r="AC24" s="126">
        <v>33529</v>
      </c>
      <c r="AD24" s="126">
        <v>36466</v>
      </c>
      <c r="AE24" s="126">
        <v>37072</v>
      </c>
      <c r="AF24" s="126">
        <v>37941</v>
      </c>
      <c r="AG24" s="126">
        <v>34453</v>
      </c>
      <c r="AH24" s="126">
        <v>36224</v>
      </c>
      <c r="AI24" s="126">
        <v>36694</v>
      </c>
      <c r="AJ24" s="126">
        <v>34282</v>
      </c>
      <c r="AK24" s="126">
        <v>37685</v>
      </c>
      <c r="AL24" s="126">
        <v>32962</v>
      </c>
      <c r="AM24" s="126">
        <v>33288</v>
      </c>
      <c r="AN24" s="126">
        <v>36226</v>
      </c>
      <c r="AO24" s="126">
        <v>33588</v>
      </c>
      <c r="AP24" s="126">
        <v>24713</v>
      </c>
      <c r="AQ24" s="126">
        <v>10688</v>
      </c>
      <c r="AR24" s="126">
        <v>11847</v>
      </c>
      <c r="AS24" s="126">
        <v>15378</v>
      </c>
      <c r="AT24" s="126">
        <v>17576</v>
      </c>
      <c r="AU24" s="126">
        <v>17889</v>
      </c>
      <c r="AV24" s="126">
        <v>20057</v>
      </c>
      <c r="AW24" s="404">
        <v>20506</v>
      </c>
    </row>
    <row r="25" spans="1:50" s="51" customFormat="1" x14ac:dyDescent="0.35">
      <c r="A25" s="29" t="s">
        <v>134</v>
      </c>
      <c r="B25" s="9" t="s">
        <v>167</v>
      </c>
      <c r="C25" s="126">
        <f>AVERAGE(D25:AW25)</f>
        <v>234099.29336798468</v>
      </c>
      <c r="D25" s="126">
        <f>SUM(D30,D35,D40,D45,D50,D55,D60,D65,D70,D75,D80)</f>
        <v>250214</v>
      </c>
      <c r="E25" s="126">
        <f t="shared" ref="E25:AW25" si="5">SUM(E30,E35,E40,E45,E50,E55,E60,E65,E70,E75,E80)</f>
        <v>224096</v>
      </c>
      <c r="F25" s="126">
        <f t="shared" si="5"/>
        <v>266927</v>
      </c>
      <c r="G25" s="126">
        <f t="shared" si="5"/>
        <v>246927</v>
      </c>
      <c r="H25" s="126">
        <f t="shared" si="5"/>
        <v>257356.57578983437</v>
      </c>
      <c r="I25" s="126">
        <f t="shared" si="5"/>
        <v>251435.6017507113</v>
      </c>
      <c r="J25" s="126">
        <f t="shared" si="5"/>
        <v>231149.5436754924</v>
      </c>
      <c r="K25" s="126">
        <f t="shared" si="5"/>
        <v>262468.21384386776</v>
      </c>
      <c r="L25" s="126">
        <f t="shared" si="5"/>
        <v>232970.02114482253</v>
      </c>
      <c r="M25" s="126">
        <f t="shared" si="5"/>
        <v>241743.54304294824</v>
      </c>
      <c r="N25" s="126">
        <f t="shared" si="5"/>
        <v>229038.1653259384</v>
      </c>
      <c r="O25" s="126">
        <f t="shared" si="5"/>
        <v>221677.07332453888</v>
      </c>
      <c r="P25" s="126">
        <f t="shared" si="5"/>
        <v>229890.60148337972</v>
      </c>
      <c r="Q25" s="126">
        <f t="shared" si="5"/>
        <v>221329.28841810557</v>
      </c>
      <c r="R25" s="126">
        <f t="shared" si="5"/>
        <v>231062.25109802681</v>
      </c>
      <c r="S25" s="126">
        <f t="shared" si="5"/>
        <v>253724.81265274429</v>
      </c>
      <c r="T25" s="126">
        <f t="shared" si="5"/>
        <v>272913.27239650884</v>
      </c>
      <c r="U25" s="126">
        <f t="shared" si="5"/>
        <v>252908.93812468392</v>
      </c>
      <c r="V25" s="126">
        <f t="shared" si="5"/>
        <v>258507.88442464374</v>
      </c>
      <c r="W25" s="126">
        <f t="shared" si="5"/>
        <v>284150.43244165601</v>
      </c>
      <c r="X25" s="126">
        <f t="shared" si="5"/>
        <v>235038.35542718432</v>
      </c>
      <c r="Y25" s="126">
        <f t="shared" si="5"/>
        <v>279494.56990493671</v>
      </c>
      <c r="Z25" s="126">
        <f t="shared" si="5"/>
        <v>250436.50093854143</v>
      </c>
      <c r="AA25" s="126">
        <f t="shared" si="5"/>
        <v>238998.09216318114</v>
      </c>
      <c r="AB25" s="126">
        <f t="shared" si="5"/>
        <v>267643.08016631793</v>
      </c>
      <c r="AC25" s="126">
        <f t="shared" si="5"/>
        <v>247257.81954281055</v>
      </c>
      <c r="AD25" s="126">
        <f t="shared" si="5"/>
        <v>273911.16585292562</v>
      </c>
      <c r="AE25" s="126">
        <f t="shared" si="5"/>
        <v>284568.61896830902</v>
      </c>
      <c r="AF25" s="126">
        <f t="shared" si="5"/>
        <v>294997.94061646261</v>
      </c>
      <c r="AG25" s="126">
        <f t="shared" si="5"/>
        <v>267207.94919098529</v>
      </c>
      <c r="AH25" s="126">
        <f t="shared" si="5"/>
        <v>280074.97319811006</v>
      </c>
      <c r="AI25" s="126">
        <f t="shared" si="5"/>
        <v>281350.72883603821</v>
      </c>
      <c r="AJ25" s="126">
        <f t="shared" si="5"/>
        <v>263413.43038934458</v>
      </c>
      <c r="AK25" s="126">
        <f t="shared" si="5"/>
        <v>291118.10970957455</v>
      </c>
      <c r="AL25" s="126">
        <f t="shared" si="5"/>
        <v>254192.05859914899</v>
      </c>
      <c r="AM25" s="126">
        <f t="shared" si="5"/>
        <v>261744.34221512781</v>
      </c>
      <c r="AN25" s="126">
        <f t="shared" si="5"/>
        <v>278269.85962969111</v>
      </c>
      <c r="AO25" s="126">
        <f t="shared" si="5"/>
        <v>258514.83369898531</v>
      </c>
      <c r="AP25" s="126">
        <f t="shared" si="5"/>
        <v>190706.58574074344</v>
      </c>
      <c r="AQ25" s="126">
        <f t="shared" si="5"/>
        <v>80770.398750362641</v>
      </c>
      <c r="AR25" s="126">
        <f t="shared" si="5"/>
        <v>90087.994623071252</v>
      </c>
      <c r="AS25" s="126">
        <f t="shared" si="5"/>
        <v>115683.09492925</v>
      </c>
      <c r="AT25" s="126">
        <f t="shared" si="5"/>
        <v>130847.57035795177</v>
      </c>
      <c r="AU25" s="126">
        <f t="shared" si="5"/>
        <v>130526.1422206788</v>
      </c>
      <c r="AV25" s="126">
        <f t="shared" si="5"/>
        <v>148289.12899647572</v>
      </c>
      <c r="AW25" s="404">
        <f t="shared" si="5"/>
        <v>152933.93132317933</v>
      </c>
    </row>
    <row r="26" spans="1:50" s="51" customFormat="1" x14ac:dyDescent="0.35">
      <c r="A26" s="29" t="s">
        <v>134</v>
      </c>
      <c r="B26" s="9" t="s">
        <v>132</v>
      </c>
      <c r="C26" s="126">
        <f>AVERAGE(D26:AW26)</f>
        <v>3483.1304347826085</v>
      </c>
      <c r="D26" s="126">
        <v>4007</v>
      </c>
      <c r="E26" s="126">
        <v>3851</v>
      </c>
      <c r="F26" s="126">
        <v>4177</v>
      </c>
      <c r="G26" s="126">
        <v>3971</v>
      </c>
      <c r="H26" s="126">
        <v>4005</v>
      </c>
      <c r="I26" s="126">
        <v>3959</v>
      </c>
      <c r="J26" s="126">
        <v>3757</v>
      </c>
      <c r="K26" s="126">
        <v>3855</v>
      </c>
      <c r="L26" s="126">
        <v>3702</v>
      </c>
      <c r="M26" s="126">
        <v>3731</v>
      </c>
      <c r="N26" s="126">
        <v>3679</v>
      </c>
      <c r="O26" s="126">
        <v>3553</v>
      </c>
      <c r="P26" s="126">
        <v>3699</v>
      </c>
      <c r="Q26" s="126">
        <v>3535</v>
      </c>
      <c r="R26" s="126">
        <v>3525</v>
      </c>
      <c r="S26" s="126">
        <v>3651</v>
      </c>
      <c r="T26" s="126">
        <v>3742</v>
      </c>
      <c r="U26" s="126">
        <v>3666</v>
      </c>
      <c r="V26" s="126">
        <v>3642</v>
      </c>
      <c r="W26" s="126">
        <v>3819</v>
      </c>
      <c r="X26" s="126">
        <v>3516</v>
      </c>
      <c r="Y26" s="126">
        <v>3860</v>
      </c>
      <c r="Z26" s="126">
        <v>3646</v>
      </c>
      <c r="AA26" s="126">
        <v>3524</v>
      </c>
      <c r="AB26" s="126">
        <v>3747</v>
      </c>
      <c r="AC26" s="126">
        <v>3622</v>
      </c>
      <c r="AD26" s="126">
        <v>3719</v>
      </c>
      <c r="AE26" s="126">
        <v>3697</v>
      </c>
      <c r="AF26" s="126">
        <v>3784</v>
      </c>
      <c r="AG26" s="126">
        <v>3596</v>
      </c>
      <c r="AH26" s="126">
        <v>3643</v>
      </c>
      <c r="AI26" s="126">
        <v>3575</v>
      </c>
      <c r="AJ26" s="126">
        <v>3613</v>
      </c>
      <c r="AK26" s="126">
        <v>3751</v>
      </c>
      <c r="AL26" s="126">
        <v>3588</v>
      </c>
      <c r="AM26" s="126">
        <v>3516</v>
      </c>
      <c r="AN26" s="126">
        <v>3761</v>
      </c>
      <c r="AO26" s="126">
        <v>3615</v>
      </c>
      <c r="AP26" s="126">
        <v>3176</v>
      </c>
      <c r="AQ26" s="126">
        <v>1475</v>
      </c>
      <c r="AR26" s="126">
        <v>1659</v>
      </c>
      <c r="AS26" s="126">
        <v>2146</v>
      </c>
      <c r="AT26" s="126">
        <v>2419</v>
      </c>
      <c r="AU26" s="126">
        <v>2482</v>
      </c>
      <c r="AV26" s="126">
        <v>2772</v>
      </c>
      <c r="AW26" s="404">
        <v>2796</v>
      </c>
    </row>
    <row r="27" spans="1:50" x14ac:dyDescent="0.35">
      <c r="A27" s="27" t="s">
        <v>355</v>
      </c>
      <c r="B27" s="3" t="s">
        <v>162</v>
      </c>
      <c r="C27" s="145">
        <f t="shared" ref="C27:C81" si="6">AVERAGE(D27:AW27)</f>
        <v>0</v>
      </c>
      <c r="D27" s="145">
        <v>0</v>
      </c>
      <c r="E27" s="145">
        <v>0</v>
      </c>
      <c r="F27" s="145">
        <v>0</v>
      </c>
      <c r="G27" s="145">
        <v>0</v>
      </c>
      <c r="H27" s="145">
        <v>0</v>
      </c>
      <c r="I27" s="145">
        <v>0</v>
      </c>
      <c r="J27" s="145">
        <v>0</v>
      </c>
      <c r="K27" s="145">
        <v>0</v>
      </c>
      <c r="L27" s="145">
        <v>0</v>
      </c>
      <c r="M27" s="145">
        <v>0</v>
      </c>
      <c r="N27" s="145">
        <v>0</v>
      </c>
      <c r="O27" s="145">
        <v>0</v>
      </c>
      <c r="P27" s="145">
        <v>0</v>
      </c>
      <c r="Q27" s="145">
        <v>0</v>
      </c>
      <c r="R27" s="145">
        <v>0</v>
      </c>
      <c r="S27" s="145">
        <v>0</v>
      </c>
      <c r="T27" s="145">
        <v>0</v>
      </c>
      <c r="U27" s="145">
        <v>0</v>
      </c>
      <c r="V27" s="145">
        <v>0</v>
      </c>
      <c r="W27" s="145">
        <v>0</v>
      </c>
      <c r="X27" s="145">
        <v>0</v>
      </c>
      <c r="Y27" s="145">
        <v>0</v>
      </c>
      <c r="Z27" s="145">
        <v>0</v>
      </c>
      <c r="AA27" s="145">
        <v>0</v>
      </c>
      <c r="AB27" s="145">
        <v>0</v>
      </c>
      <c r="AC27" s="145">
        <v>0</v>
      </c>
      <c r="AD27" s="145">
        <v>0</v>
      </c>
      <c r="AE27" s="145">
        <v>0</v>
      </c>
      <c r="AF27" s="145">
        <v>0</v>
      </c>
      <c r="AG27" s="145">
        <v>0</v>
      </c>
      <c r="AH27" s="145">
        <v>0</v>
      </c>
      <c r="AI27" s="145">
        <v>0</v>
      </c>
      <c r="AJ27" s="145">
        <v>0</v>
      </c>
      <c r="AK27" s="145">
        <v>0</v>
      </c>
      <c r="AL27" s="145">
        <v>0</v>
      </c>
      <c r="AM27" s="145">
        <v>0</v>
      </c>
      <c r="AN27" s="145">
        <v>0</v>
      </c>
      <c r="AO27" s="145">
        <v>0</v>
      </c>
      <c r="AP27" s="145">
        <v>0</v>
      </c>
      <c r="AQ27" s="145">
        <v>0</v>
      </c>
      <c r="AR27" s="145">
        <v>0</v>
      </c>
      <c r="AS27" s="145">
        <v>0</v>
      </c>
      <c r="AT27" s="145">
        <v>0</v>
      </c>
      <c r="AU27" s="145">
        <v>0</v>
      </c>
      <c r="AV27" s="145">
        <v>0</v>
      </c>
      <c r="AW27" s="195">
        <v>0</v>
      </c>
    </row>
    <row r="28" spans="1:50" x14ac:dyDescent="0.35">
      <c r="A28" s="90" t="s">
        <v>355</v>
      </c>
      <c r="B28" s="12" t="s">
        <v>166</v>
      </c>
      <c r="C28" s="145">
        <f t="shared" si="6"/>
        <v>0</v>
      </c>
      <c r="D28" s="223">
        <v>0</v>
      </c>
      <c r="E28" s="223">
        <v>0</v>
      </c>
      <c r="F28" s="223">
        <v>0</v>
      </c>
      <c r="G28" s="223">
        <v>0</v>
      </c>
      <c r="H28" s="223">
        <v>0</v>
      </c>
      <c r="I28" s="223">
        <v>0</v>
      </c>
      <c r="J28" s="223">
        <v>0</v>
      </c>
      <c r="K28" s="223">
        <v>0</v>
      </c>
      <c r="L28" s="223">
        <v>0</v>
      </c>
      <c r="M28" s="223">
        <v>0</v>
      </c>
      <c r="N28" s="223">
        <v>0</v>
      </c>
      <c r="O28" s="223">
        <v>0</v>
      </c>
      <c r="P28" s="223">
        <v>0</v>
      </c>
      <c r="Q28" s="223">
        <v>0</v>
      </c>
      <c r="R28" s="223">
        <v>0</v>
      </c>
      <c r="S28" s="223">
        <v>0</v>
      </c>
      <c r="T28" s="223">
        <v>0</v>
      </c>
      <c r="U28" s="223">
        <v>0</v>
      </c>
      <c r="V28" s="223">
        <v>0</v>
      </c>
      <c r="W28" s="223">
        <v>0</v>
      </c>
      <c r="X28" s="223">
        <v>0</v>
      </c>
      <c r="Y28" s="223">
        <v>0</v>
      </c>
      <c r="Z28" s="223">
        <v>0</v>
      </c>
      <c r="AA28" s="223">
        <v>0</v>
      </c>
      <c r="AB28" s="223">
        <v>0</v>
      </c>
      <c r="AC28" s="223">
        <v>0</v>
      </c>
      <c r="AD28" s="223">
        <v>0</v>
      </c>
      <c r="AE28" s="223">
        <v>0</v>
      </c>
      <c r="AF28" s="223">
        <v>0</v>
      </c>
      <c r="AG28" s="223">
        <v>0</v>
      </c>
      <c r="AH28" s="223">
        <v>0</v>
      </c>
      <c r="AI28" s="223">
        <v>0</v>
      </c>
      <c r="AJ28" s="223">
        <v>0</v>
      </c>
      <c r="AK28" s="223">
        <v>0</v>
      </c>
      <c r="AL28" s="223">
        <v>0</v>
      </c>
      <c r="AM28" s="223">
        <v>0</v>
      </c>
      <c r="AN28" s="223">
        <v>0</v>
      </c>
      <c r="AO28" s="223">
        <v>0</v>
      </c>
      <c r="AP28" s="223">
        <v>0</v>
      </c>
      <c r="AQ28" s="223">
        <v>0</v>
      </c>
      <c r="AR28" s="223">
        <v>0</v>
      </c>
      <c r="AS28" s="223">
        <v>0</v>
      </c>
      <c r="AT28" s="223">
        <v>0</v>
      </c>
      <c r="AU28" s="223">
        <v>0</v>
      </c>
      <c r="AV28" s="223">
        <v>0</v>
      </c>
      <c r="AW28" s="224">
        <v>0</v>
      </c>
    </row>
    <row r="29" spans="1:50" x14ac:dyDescent="0.35">
      <c r="A29" s="27" t="s">
        <v>355</v>
      </c>
      <c r="B29" s="3" t="s">
        <v>133</v>
      </c>
      <c r="C29" s="4">
        <f t="shared" si="6"/>
        <v>0</v>
      </c>
      <c r="D29" s="3">
        <v>0</v>
      </c>
      <c r="E29" s="3">
        <v>0</v>
      </c>
      <c r="F29" s="3">
        <v>0</v>
      </c>
      <c r="G29" s="3">
        <v>0</v>
      </c>
      <c r="H29" s="3">
        <v>0</v>
      </c>
      <c r="I29" s="3">
        <v>0</v>
      </c>
      <c r="J29" s="3">
        <v>0</v>
      </c>
      <c r="K29" s="3">
        <v>0</v>
      </c>
      <c r="L29" s="3">
        <v>0</v>
      </c>
      <c r="M29" s="3">
        <v>0</v>
      </c>
      <c r="N29" s="3">
        <v>0</v>
      </c>
      <c r="O29" s="3">
        <v>0</v>
      </c>
      <c r="P29" s="3">
        <v>0</v>
      </c>
      <c r="Q29" s="3">
        <v>0</v>
      </c>
      <c r="R29" s="3">
        <v>0</v>
      </c>
      <c r="S29" s="3">
        <v>0</v>
      </c>
      <c r="T29" s="3">
        <v>0</v>
      </c>
      <c r="U29" s="3">
        <v>0</v>
      </c>
      <c r="V29" s="3">
        <v>0</v>
      </c>
      <c r="W29" s="3">
        <v>0</v>
      </c>
      <c r="X29" s="3">
        <v>0</v>
      </c>
      <c r="Y29" s="3">
        <v>0</v>
      </c>
      <c r="Z29" s="3">
        <v>0</v>
      </c>
      <c r="AA29" s="3">
        <v>0</v>
      </c>
      <c r="AB29" s="3">
        <v>0</v>
      </c>
      <c r="AC29" s="3">
        <v>0</v>
      </c>
      <c r="AD29" s="3">
        <v>0</v>
      </c>
      <c r="AE29" s="3">
        <v>0</v>
      </c>
      <c r="AF29" s="3">
        <v>0</v>
      </c>
      <c r="AG29" s="3">
        <v>0</v>
      </c>
      <c r="AH29" s="3">
        <v>0</v>
      </c>
      <c r="AI29" s="3">
        <v>0</v>
      </c>
      <c r="AJ29" s="3">
        <v>0</v>
      </c>
      <c r="AK29" s="3">
        <v>0</v>
      </c>
      <c r="AL29" s="3">
        <v>0</v>
      </c>
      <c r="AM29" s="3">
        <v>0</v>
      </c>
      <c r="AN29" s="3">
        <v>0</v>
      </c>
      <c r="AO29" s="3">
        <v>0</v>
      </c>
      <c r="AP29" s="3">
        <v>0</v>
      </c>
      <c r="AQ29" s="3">
        <v>0</v>
      </c>
      <c r="AR29" s="3">
        <v>0</v>
      </c>
      <c r="AS29" s="3">
        <v>0</v>
      </c>
      <c r="AT29" s="3">
        <v>0</v>
      </c>
      <c r="AU29" s="3">
        <v>0</v>
      </c>
      <c r="AV29" s="3">
        <v>0</v>
      </c>
      <c r="AW29" s="10">
        <v>0</v>
      </c>
    </row>
    <row r="30" spans="1:50" x14ac:dyDescent="0.35">
      <c r="A30" s="27" t="s">
        <v>355</v>
      </c>
      <c r="B30" s="3" t="s">
        <v>167</v>
      </c>
      <c r="C30" s="4">
        <f t="shared" si="6"/>
        <v>0</v>
      </c>
      <c r="D30" s="3">
        <v>0</v>
      </c>
      <c r="E30" s="3">
        <v>0</v>
      </c>
      <c r="F30" s="3">
        <v>0</v>
      </c>
      <c r="G30" s="3">
        <v>0</v>
      </c>
      <c r="H30" s="3">
        <v>0</v>
      </c>
      <c r="I30" s="3">
        <v>0</v>
      </c>
      <c r="J30" s="3">
        <v>0</v>
      </c>
      <c r="K30" s="3">
        <v>0</v>
      </c>
      <c r="L30" s="3">
        <v>0</v>
      </c>
      <c r="M30" s="3">
        <v>0</v>
      </c>
      <c r="N30" s="3">
        <v>0</v>
      </c>
      <c r="O30" s="3">
        <v>0</v>
      </c>
      <c r="P30" s="3">
        <v>0</v>
      </c>
      <c r="Q30" s="3">
        <v>0</v>
      </c>
      <c r="R30" s="3">
        <v>0</v>
      </c>
      <c r="S30" s="3">
        <v>0</v>
      </c>
      <c r="T30" s="3">
        <v>0</v>
      </c>
      <c r="U30" s="3">
        <v>0</v>
      </c>
      <c r="V30" s="3">
        <v>0</v>
      </c>
      <c r="W30" s="3">
        <v>0</v>
      </c>
      <c r="X30" s="3">
        <v>0</v>
      </c>
      <c r="Y30" s="3">
        <v>0</v>
      </c>
      <c r="Z30" s="3">
        <v>0</v>
      </c>
      <c r="AA30" s="3">
        <v>0</v>
      </c>
      <c r="AB30" s="3">
        <v>0</v>
      </c>
      <c r="AC30" s="3">
        <v>0</v>
      </c>
      <c r="AD30" s="3">
        <v>0</v>
      </c>
      <c r="AE30" s="3">
        <v>0</v>
      </c>
      <c r="AF30" s="3">
        <v>0</v>
      </c>
      <c r="AG30" s="3">
        <v>0</v>
      </c>
      <c r="AH30" s="3">
        <v>0</v>
      </c>
      <c r="AI30" s="3">
        <v>0</v>
      </c>
      <c r="AJ30" s="3">
        <v>0</v>
      </c>
      <c r="AK30" s="3">
        <v>0</v>
      </c>
      <c r="AL30" s="3">
        <v>0</v>
      </c>
      <c r="AM30" s="3">
        <v>0</v>
      </c>
      <c r="AN30" s="3">
        <v>0</v>
      </c>
      <c r="AO30" s="3">
        <v>0</v>
      </c>
      <c r="AP30" s="3">
        <v>0</v>
      </c>
      <c r="AQ30" s="3">
        <v>0</v>
      </c>
      <c r="AR30" s="3">
        <v>0</v>
      </c>
      <c r="AS30" s="3">
        <v>0</v>
      </c>
      <c r="AT30" s="3">
        <v>0</v>
      </c>
      <c r="AU30" s="3">
        <v>0</v>
      </c>
      <c r="AV30" s="3">
        <v>0</v>
      </c>
      <c r="AW30" s="10">
        <v>0</v>
      </c>
    </row>
    <row r="31" spans="1:50" x14ac:dyDescent="0.35">
      <c r="A31" s="27" t="s">
        <v>355</v>
      </c>
      <c r="B31" s="3" t="s">
        <v>132</v>
      </c>
      <c r="C31" s="4">
        <f t="shared" si="6"/>
        <v>0</v>
      </c>
      <c r="D31" s="3">
        <v>0</v>
      </c>
      <c r="E31" s="3">
        <v>0</v>
      </c>
      <c r="F31" s="3">
        <v>0</v>
      </c>
      <c r="G31" s="3">
        <v>0</v>
      </c>
      <c r="H31" s="3">
        <v>0</v>
      </c>
      <c r="I31" s="3">
        <v>0</v>
      </c>
      <c r="J31" s="3">
        <v>0</v>
      </c>
      <c r="K31" s="3">
        <v>0</v>
      </c>
      <c r="L31" s="3">
        <v>0</v>
      </c>
      <c r="M31" s="3">
        <v>0</v>
      </c>
      <c r="N31" s="3">
        <v>0</v>
      </c>
      <c r="O31" s="3">
        <v>0</v>
      </c>
      <c r="P31" s="3">
        <v>0</v>
      </c>
      <c r="Q31" s="3">
        <v>0</v>
      </c>
      <c r="R31" s="3">
        <v>0</v>
      </c>
      <c r="S31" s="3">
        <v>0</v>
      </c>
      <c r="T31" s="3">
        <v>0</v>
      </c>
      <c r="U31" s="3">
        <v>0</v>
      </c>
      <c r="V31" s="3">
        <v>0</v>
      </c>
      <c r="W31" s="3">
        <v>0</v>
      </c>
      <c r="X31" s="3">
        <v>0</v>
      </c>
      <c r="Y31" s="3">
        <v>0</v>
      </c>
      <c r="Z31" s="3">
        <v>0</v>
      </c>
      <c r="AA31" s="3">
        <v>0</v>
      </c>
      <c r="AB31" s="3">
        <v>0</v>
      </c>
      <c r="AC31" s="3">
        <v>0</v>
      </c>
      <c r="AD31" s="3">
        <v>0</v>
      </c>
      <c r="AE31" s="3">
        <v>0</v>
      </c>
      <c r="AF31" s="3">
        <v>0</v>
      </c>
      <c r="AG31" s="3">
        <v>0</v>
      </c>
      <c r="AH31" s="3">
        <v>0</v>
      </c>
      <c r="AI31" s="3">
        <v>0</v>
      </c>
      <c r="AJ31" s="3">
        <v>0</v>
      </c>
      <c r="AK31" s="3">
        <v>0</v>
      </c>
      <c r="AL31" s="3">
        <v>0</v>
      </c>
      <c r="AM31" s="3">
        <v>0</v>
      </c>
      <c r="AN31" s="3">
        <v>0</v>
      </c>
      <c r="AO31" s="3">
        <v>0</v>
      </c>
      <c r="AP31" s="3">
        <v>0</v>
      </c>
      <c r="AQ31" s="3">
        <v>0</v>
      </c>
      <c r="AR31" s="3">
        <v>0</v>
      </c>
      <c r="AS31" s="3">
        <v>0</v>
      </c>
      <c r="AT31" s="3">
        <v>0</v>
      </c>
      <c r="AU31" s="3">
        <v>0</v>
      </c>
      <c r="AV31" s="3">
        <v>0</v>
      </c>
      <c r="AW31" s="10">
        <v>0</v>
      </c>
    </row>
    <row r="32" spans="1:50" x14ac:dyDescent="0.35">
      <c r="A32" s="27" t="s">
        <v>340</v>
      </c>
      <c r="B32" s="3" t="s">
        <v>162</v>
      </c>
      <c r="C32" s="145">
        <f t="shared" si="6"/>
        <v>0</v>
      </c>
      <c r="D32" s="145">
        <v>0</v>
      </c>
      <c r="E32" s="145">
        <v>0</v>
      </c>
      <c r="F32" s="145">
        <v>0</v>
      </c>
      <c r="G32" s="145">
        <v>0</v>
      </c>
      <c r="H32" s="145">
        <v>0</v>
      </c>
      <c r="I32" s="145">
        <v>0</v>
      </c>
      <c r="J32" s="145">
        <v>0</v>
      </c>
      <c r="K32" s="145">
        <v>0</v>
      </c>
      <c r="L32" s="145">
        <v>0</v>
      </c>
      <c r="M32" s="145">
        <v>0</v>
      </c>
      <c r="N32" s="145">
        <v>0</v>
      </c>
      <c r="O32" s="145">
        <v>0</v>
      </c>
      <c r="P32" s="145">
        <v>0</v>
      </c>
      <c r="Q32" s="145">
        <v>0</v>
      </c>
      <c r="R32" s="145">
        <v>0</v>
      </c>
      <c r="S32" s="145">
        <v>0</v>
      </c>
      <c r="T32" s="145">
        <v>0</v>
      </c>
      <c r="U32" s="145">
        <v>0</v>
      </c>
      <c r="V32" s="145">
        <v>0</v>
      </c>
      <c r="W32" s="145">
        <v>0</v>
      </c>
      <c r="X32" s="145">
        <v>0</v>
      </c>
      <c r="Y32" s="145">
        <v>0</v>
      </c>
      <c r="Z32" s="145">
        <v>0</v>
      </c>
      <c r="AA32" s="145">
        <v>0</v>
      </c>
      <c r="AB32" s="145">
        <v>0</v>
      </c>
      <c r="AC32" s="145">
        <v>0</v>
      </c>
      <c r="AD32" s="145">
        <v>0</v>
      </c>
      <c r="AE32" s="145">
        <v>0</v>
      </c>
      <c r="AF32" s="145">
        <v>0</v>
      </c>
      <c r="AG32" s="145">
        <v>0</v>
      </c>
      <c r="AH32" s="145">
        <v>0</v>
      </c>
      <c r="AI32" s="145">
        <v>0</v>
      </c>
      <c r="AJ32" s="145">
        <v>0</v>
      </c>
      <c r="AK32" s="145">
        <v>0</v>
      </c>
      <c r="AL32" s="145">
        <v>0</v>
      </c>
      <c r="AM32" s="145">
        <v>0</v>
      </c>
      <c r="AN32" s="145">
        <v>0</v>
      </c>
      <c r="AO32" s="145">
        <v>0</v>
      </c>
      <c r="AP32" s="145">
        <v>0</v>
      </c>
      <c r="AQ32" s="145">
        <v>0</v>
      </c>
      <c r="AR32" s="145">
        <v>0</v>
      </c>
      <c r="AS32" s="145">
        <v>0</v>
      </c>
      <c r="AT32" s="145">
        <v>0</v>
      </c>
      <c r="AU32" s="145">
        <v>0</v>
      </c>
      <c r="AV32" s="145">
        <v>0</v>
      </c>
      <c r="AW32" s="195">
        <v>0</v>
      </c>
    </row>
    <row r="33" spans="1:49" x14ac:dyDescent="0.35">
      <c r="A33" s="27" t="s">
        <v>340</v>
      </c>
      <c r="B33" s="3" t="s">
        <v>166</v>
      </c>
      <c r="C33" s="145">
        <f t="shared" si="6"/>
        <v>0</v>
      </c>
      <c r="D33" s="145">
        <v>0</v>
      </c>
      <c r="E33" s="145">
        <v>0</v>
      </c>
      <c r="F33" s="145">
        <v>0</v>
      </c>
      <c r="G33" s="145">
        <v>0</v>
      </c>
      <c r="H33" s="145">
        <v>0</v>
      </c>
      <c r="I33" s="145">
        <v>0</v>
      </c>
      <c r="J33" s="145">
        <v>0</v>
      </c>
      <c r="K33" s="145">
        <v>0</v>
      </c>
      <c r="L33" s="145">
        <v>0</v>
      </c>
      <c r="M33" s="145">
        <v>0</v>
      </c>
      <c r="N33" s="145">
        <v>0</v>
      </c>
      <c r="O33" s="145">
        <v>0</v>
      </c>
      <c r="P33" s="145">
        <v>0</v>
      </c>
      <c r="Q33" s="145">
        <v>0</v>
      </c>
      <c r="R33" s="145">
        <v>0</v>
      </c>
      <c r="S33" s="145">
        <v>0</v>
      </c>
      <c r="T33" s="145">
        <v>0</v>
      </c>
      <c r="U33" s="145">
        <v>0</v>
      </c>
      <c r="V33" s="145">
        <v>0</v>
      </c>
      <c r="W33" s="145">
        <v>0</v>
      </c>
      <c r="X33" s="145">
        <v>0</v>
      </c>
      <c r="Y33" s="145">
        <v>0</v>
      </c>
      <c r="Z33" s="145">
        <v>0</v>
      </c>
      <c r="AA33" s="145">
        <v>0</v>
      </c>
      <c r="AB33" s="145">
        <v>0</v>
      </c>
      <c r="AC33" s="145">
        <v>0</v>
      </c>
      <c r="AD33" s="145">
        <v>0</v>
      </c>
      <c r="AE33" s="145">
        <v>0</v>
      </c>
      <c r="AF33" s="145">
        <v>0</v>
      </c>
      <c r="AG33" s="145">
        <v>0</v>
      </c>
      <c r="AH33" s="145">
        <v>0</v>
      </c>
      <c r="AI33" s="145">
        <v>0</v>
      </c>
      <c r="AJ33" s="145">
        <v>0</v>
      </c>
      <c r="AK33" s="145">
        <v>0</v>
      </c>
      <c r="AL33" s="145">
        <v>0</v>
      </c>
      <c r="AM33" s="145">
        <v>0</v>
      </c>
      <c r="AN33" s="145">
        <v>0</v>
      </c>
      <c r="AO33" s="145">
        <v>0</v>
      </c>
      <c r="AP33" s="145">
        <v>0</v>
      </c>
      <c r="AQ33" s="145">
        <v>0</v>
      </c>
      <c r="AR33" s="145">
        <v>0</v>
      </c>
      <c r="AS33" s="145">
        <v>0</v>
      </c>
      <c r="AT33" s="145">
        <v>0</v>
      </c>
      <c r="AU33" s="145">
        <v>0</v>
      </c>
      <c r="AV33" s="145">
        <v>0</v>
      </c>
      <c r="AW33" s="195">
        <v>0</v>
      </c>
    </row>
    <row r="34" spans="1:49" x14ac:dyDescent="0.35">
      <c r="A34" s="27" t="s">
        <v>340</v>
      </c>
      <c r="B34" s="3" t="s">
        <v>133</v>
      </c>
      <c r="C34" s="4">
        <f t="shared" si="6"/>
        <v>0</v>
      </c>
      <c r="D34" s="3">
        <v>0</v>
      </c>
      <c r="E34" s="3">
        <v>0</v>
      </c>
      <c r="F34" s="3">
        <v>0</v>
      </c>
      <c r="G34" s="3">
        <v>0</v>
      </c>
      <c r="H34" s="3">
        <v>0</v>
      </c>
      <c r="I34" s="3">
        <v>0</v>
      </c>
      <c r="J34" s="3">
        <v>0</v>
      </c>
      <c r="K34" s="3">
        <v>0</v>
      </c>
      <c r="L34" s="3">
        <v>0</v>
      </c>
      <c r="M34" s="3">
        <v>0</v>
      </c>
      <c r="N34" s="3">
        <v>0</v>
      </c>
      <c r="O34" s="3">
        <v>0</v>
      </c>
      <c r="P34" s="3">
        <v>0</v>
      </c>
      <c r="Q34" s="3">
        <v>0</v>
      </c>
      <c r="R34" s="3">
        <v>0</v>
      </c>
      <c r="S34" s="3">
        <v>0</v>
      </c>
      <c r="T34" s="3">
        <v>0</v>
      </c>
      <c r="U34" s="3">
        <v>0</v>
      </c>
      <c r="V34" s="3">
        <v>0</v>
      </c>
      <c r="W34" s="3">
        <v>0</v>
      </c>
      <c r="X34" s="3">
        <v>0</v>
      </c>
      <c r="Y34" s="3">
        <v>0</v>
      </c>
      <c r="Z34" s="3">
        <v>0</v>
      </c>
      <c r="AA34" s="3">
        <v>0</v>
      </c>
      <c r="AB34" s="3">
        <v>0</v>
      </c>
      <c r="AC34" s="3">
        <v>0</v>
      </c>
      <c r="AD34" s="3">
        <v>0</v>
      </c>
      <c r="AE34" s="3">
        <v>0</v>
      </c>
      <c r="AF34" s="3">
        <v>0</v>
      </c>
      <c r="AG34" s="3">
        <v>0</v>
      </c>
      <c r="AH34" s="3">
        <v>0</v>
      </c>
      <c r="AI34" s="3">
        <v>0</v>
      </c>
      <c r="AJ34" s="3">
        <v>0</v>
      </c>
      <c r="AK34" s="3">
        <v>0</v>
      </c>
      <c r="AL34" s="3">
        <v>0</v>
      </c>
      <c r="AM34" s="3">
        <v>0</v>
      </c>
      <c r="AN34" s="3">
        <v>0</v>
      </c>
      <c r="AO34" s="3">
        <v>0</v>
      </c>
      <c r="AP34" s="3">
        <v>0</v>
      </c>
      <c r="AQ34" s="3">
        <v>0</v>
      </c>
      <c r="AR34" s="3">
        <v>0</v>
      </c>
      <c r="AS34" s="3">
        <v>0</v>
      </c>
      <c r="AT34" s="3">
        <v>0</v>
      </c>
      <c r="AU34" s="3">
        <v>0</v>
      </c>
      <c r="AV34" s="3">
        <v>0</v>
      </c>
      <c r="AW34" s="10">
        <v>0</v>
      </c>
    </row>
    <row r="35" spans="1:49" x14ac:dyDescent="0.35">
      <c r="A35" s="27" t="s">
        <v>340</v>
      </c>
      <c r="B35" s="3" t="s">
        <v>167</v>
      </c>
      <c r="C35" s="4">
        <f t="shared" si="6"/>
        <v>0</v>
      </c>
      <c r="D35" s="3">
        <v>0</v>
      </c>
      <c r="E35" s="3">
        <v>0</v>
      </c>
      <c r="F35" s="3">
        <v>0</v>
      </c>
      <c r="G35" s="3">
        <v>0</v>
      </c>
      <c r="H35" s="3">
        <v>0</v>
      </c>
      <c r="I35" s="3">
        <v>0</v>
      </c>
      <c r="J35" s="3">
        <v>0</v>
      </c>
      <c r="K35" s="3">
        <v>0</v>
      </c>
      <c r="L35" s="3">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10">
        <v>0</v>
      </c>
    </row>
    <row r="36" spans="1:49" x14ac:dyDescent="0.35">
      <c r="A36" s="27" t="s">
        <v>340</v>
      </c>
      <c r="B36" s="3" t="s">
        <v>132</v>
      </c>
      <c r="C36" s="4">
        <f t="shared" si="6"/>
        <v>0</v>
      </c>
      <c r="D36" s="3">
        <v>0</v>
      </c>
      <c r="E36" s="3">
        <v>0</v>
      </c>
      <c r="F36" s="3">
        <v>0</v>
      </c>
      <c r="G36" s="3">
        <v>0</v>
      </c>
      <c r="H36" s="3">
        <v>0</v>
      </c>
      <c r="I36" s="3">
        <v>0</v>
      </c>
      <c r="J36" s="3">
        <v>0</v>
      </c>
      <c r="K36" s="3">
        <v>0</v>
      </c>
      <c r="L36" s="3">
        <v>0</v>
      </c>
      <c r="M36" s="3">
        <v>0</v>
      </c>
      <c r="N36" s="3">
        <v>0</v>
      </c>
      <c r="O36" s="3">
        <v>0</v>
      </c>
      <c r="P36" s="3">
        <v>0</v>
      </c>
      <c r="Q36" s="3">
        <v>0</v>
      </c>
      <c r="R36" s="3">
        <v>0</v>
      </c>
      <c r="S36" s="3">
        <v>0</v>
      </c>
      <c r="T36" s="3">
        <v>0</v>
      </c>
      <c r="U36" s="3">
        <v>0</v>
      </c>
      <c r="V36" s="3">
        <v>0</v>
      </c>
      <c r="W36" s="3">
        <v>0</v>
      </c>
      <c r="X36" s="3">
        <v>0</v>
      </c>
      <c r="Y36" s="3">
        <v>0</v>
      </c>
      <c r="Z36" s="3">
        <v>0</v>
      </c>
      <c r="AA36" s="3">
        <v>0</v>
      </c>
      <c r="AB36" s="3">
        <v>0</v>
      </c>
      <c r="AC36" s="3">
        <v>0</v>
      </c>
      <c r="AD36" s="3">
        <v>0</v>
      </c>
      <c r="AE36" s="3">
        <v>0</v>
      </c>
      <c r="AF36" s="3">
        <v>0</v>
      </c>
      <c r="AG36" s="3">
        <v>0</v>
      </c>
      <c r="AH36" s="3">
        <v>0</v>
      </c>
      <c r="AI36" s="3">
        <v>0</v>
      </c>
      <c r="AJ36" s="3">
        <v>0</v>
      </c>
      <c r="AK36" s="3">
        <v>0</v>
      </c>
      <c r="AL36" s="3">
        <v>0</v>
      </c>
      <c r="AM36" s="3">
        <v>0</v>
      </c>
      <c r="AN36" s="3">
        <v>0</v>
      </c>
      <c r="AO36" s="3">
        <v>0</v>
      </c>
      <c r="AP36" s="3">
        <v>0</v>
      </c>
      <c r="AQ36" s="3">
        <v>0</v>
      </c>
      <c r="AR36" s="3">
        <v>0</v>
      </c>
      <c r="AS36" s="3">
        <v>0</v>
      </c>
      <c r="AT36" s="3">
        <v>0</v>
      </c>
      <c r="AU36" s="3">
        <v>0</v>
      </c>
      <c r="AV36" s="3">
        <v>0</v>
      </c>
      <c r="AW36" s="10">
        <v>0</v>
      </c>
    </row>
    <row r="37" spans="1:49" x14ac:dyDescent="0.35">
      <c r="A37" s="27" t="s">
        <v>341</v>
      </c>
      <c r="B37" s="3" t="s">
        <v>162</v>
      </c>
      <c r="C37" s="145">
        <f t="shared" si="6"/>
        <v>8461.0869565217399</v>
      </c>
      <c r="D37" s="145">
        <v>7309</v>
      </c>
      <c r="E37" s="145">
        <v>7406</v>
      </c>
      <c r="F37" s="145">
        <v>7125</v>
      </c>
      <c r="G37" s="145">
        <v>6387</v>
      </c>
      <c r="H37" s="145">
        <v>9842</v>
      </c>
      <c r="I37" s="145">
        <v>13426</v>
      </c>
      <c r="J37" s="145">
        <v>10384</v>
      </c>
      <c r="K37" s="145">
        <v>5787</v>
      </c>
      <c r="L37" s="145">
        <v>6040</v>
      </c>
      <c r="M37" s="145">
        <v>5980</v>
      </c>
      <c r="N37" s="145">
        <v>4969</v>
      </c>
      <c r="O37" s="145">
        <v>5249</v>
      </c>
      <c r="P37" s="145">
        <v>8369</v>
      </c>
      <c r="Q37" s="145">
        <v>6097</v>
      </c>
      <c r="R37" s="145">
        <v>5433</v>
      </c>
      <c r="S37" s="145">
        <v>9773</v>
      </c>
      <c r="T37" s="145">
        <v>9705</v>
      </c>
      <c r="U37" s="145">
        <v>8451</v>
      </c>
      <c r="V37" s="145">
        <v>10811</v>
      </c>
      <c r="W37" s="145">
        <v>8413</v>
      </c>
      <c r="X37" s="145">
        <v>7682</v>
      </c>
      <c r="Y37" s="145">
        <v>10918</v>
      </c>
      <c r="Z37" s="145">
        <v>8502</v>
      </c>
      <c r="AA37" s="145">
        <v>13087</v>
      </c>
      <c r="AB37" s="145">
        <v>14895</v>
      </c>
      <c r="AC37" s="145">
        <v>10441</v>
      </c>
      <c r="AD37" s="145">
        <v>9189</v>
      </c>
      <c r="AE37" s="145">
        <v>13014</v>
      </c>
      <c r="AF37" s="145">
        <v>11138</v>
      </c>
      <c r="AG37" s="145">
        <v>11073</v>
      </c>
      <c r="AH37" s="145">
        <v>10669</v>
      </c>
      <c r="AI37" s="145">
        <v>13576</v>
      </c>
      <c r="AJ37" s="145">
        <v>11218</v>
      </c>
      <c r="AK37" s="145">
        <v>13247</v>
      </c>
      <c r="AL37" s="145">
        <v>8856</v>
      </c>
      <c r="AM37" s="145">
        <v>9904</v>
      </c>
      <c r="AN37" s="145">
        <v>5786</v>
      </c>
      <c r="AO37" s="145">
        <v>10157</v>
      </c>
      <c r="AP37" s="145">
        <v>5883</v>
      </c>
      <c r="AQ37" s="145">
        <v>1474</v>
      </c>
      <c r="AR37" s="145">
        <v>2214</v>
      </c>
      <c r="AS37" s="145">
        <v>5535</v>
      </c>
      <c r="AT37" s="145">
        <v>4995</v>
      </c>
      <c r="AU37" s="145">
        <v>6949</v>
      </c>
      <c r="AV37" s="145">
        <v>5294</v>
      </c>
      <c r="AW37" s="195">
        <v>6558</v>
      </c>
    </row>
    <row r="38" spans="1:49" x14ac:dyDescent="0.35">
      <c r="A38" s="27" t="s">
        <v>341</v>
      </c>
      <c r="B38" s="3" t="s">
        <v>166</v>
      </c>
      <c r="C38" s="145">
        <f t="shared" si="6"/>
        <v>352.28260869565219</v>
      </c>
      <c r="D38" s="145">
        <v>406</v>
      </c>
      <c r="E38" s="145">
        <v>337</v>
      </c>
      <c r="F38" s="145">
        <v>297</v>
      </c>
      <c r="G38" s="145">
        <v>255</v>
      </c>
      <c r="H38" s="145">
        <v>298</v>
      </c>
      <c r="I38" s="145">
        <v>395</v>
      </c>
      <c r="J38" s="145">
        <v>358</v>
      </c>
      <c r="K38" s="145">
        <v>413</v>
      </c>
      <c r="L38" s="145">
        <v>224</v>
      </c>
      <c r="M38" s="145">
        <v>249</v>
      </c>
      <c r="N38" s="145">
        <v>226</v>
      </c>
      <c r="O38" s="145">
        <v>276</v>
      </c>
      <c r="P38" s="145">
        <v>335</v>
      </c>
      <c r="Q38" s="145">
        <v>226</v>
      </c>
      <c r="R38" s="145">
        <v>259</v>
      </c>
      <c r="S38" s="145">
        <v>407</v>
      </c>
      <c r="T38" s="145">
        <v>335</v>
      </c>
      <c r="U38" s="145">
        <v>282</v>
      </c>
      <c r="V38" s="145">
        <v>400</v>
      </c>
      <c r="W38" s="145">
        <v>255</v>
      </c>
      <c r="X38" s="145">
        <v>427</v>
      </c>
      <c r="Y38" s="145">
        <v>376</v>
      </c>
      <c r="Z38" s="145">
        <v>340</v>
      </c>
      <c r="AA38" s="145">
        <v>451</v>
      </c>
      <c r="AB38" s="145">
        <v>346</v>
      </c>
      <c r="AC38" s="145">
        <v>348</v>
      </c>
      <c r="AD38" s="145">
        <v>278</v>
      </c>
      <c r="AE38" s="145">
        <v>420</v>
      </c>
      <c r="AF38" s="145">
        <v>428</v>
      </c>
      <c r="AG38" s="145">
        <v>395</v>
      </c>
      <c r="AH38" s="145">
        <v>427</v>
      </c>
      <c r="AI38" s="145">
        <v>424</v>
      </c>
      <c r="AJ38" s="145">
        <v>449</v>
      </c>
      <c r="AK38" s="145">
        <v>414</v>
      </c>
      <c r="AL38" s="145">
        <v>422</v>
      </c>
      <c r="AM38" s="145">
        <v>396</v>
      </c>
      <c r="AN38" s="145">
        <v>482</v>
      </c>
      <c r="AO38" s="145">
        <v>484</v>
      </c>
      <c r="AP38" s="145">
        <v>327</v>
      </c>
      <c r="AQ38" s="145">
        <v>246</v>
      </c>
      <c r="AR38" s="145">
        <v>277</v>
      </c>
      <c r="AS38" s="145">
        <v>326</v>
      </c>
      <c r="AT38" s="145">
        <v>499</v>
      </c>
      <c r="AU38" s="145">
        <v>366</v>
      </c>
      <c r="AV38" s="145">
        <v>279</v>
      </c>
      <c r="AW38" s="195">
        <v>345</v>
      </c>
    </row>
    <row r="39" spans="1:49" x14ac:dyDescent="0.35">
      <c r="A39" s="27" t="s">
        <v>341</v>
      </c>
      <c r="B39" s="3" t="s">
        <v>133</v>
      </c>
      <c r="C39" s="4">
        <f t="shared" si="6"/>
        <v>46.652173913043477</v>
      </c>
      <c r="D39" s="3">
        <v>41</v>
      </c>
      <c r="E39" s="3">
        <v>46</v>
      </c>
      <c r="F39" s="3">
        <v>40</v>
      </c>
      <c r="G39" s="3">
        <v>41</v>
      </c>
      <c r="H39" s="3">
        <v>57</v>
      </c>
      <c r="I39" s="3">
        <v>76</v>
      </c>
      <c r="J39" s="3">
        <v>68</v>
      </c>
      <c r="K39" s="3">
        <v>31</v>
      </c>
      <c r="L39" s="3">
        <v>39</v>
      </c>
      <c r="M39" s="3">
        <v>37</v>
      </c>
      <c r="N39" s="3">
        <v>31</v>
      </c>
      <c r="O39" s="3">
        <v>29</v>
      </c>
      <c r="P39" s="3">
        <v>49</v>
      </c>
      <c r="Q39" s="3">
        <v>43</v>
      </c>
      <c r="R39" s="3">
        <v>34</v>
      </c>
      <c r="S39" s="3">
        <v>51</v>
      </c>
      <c r="T39" s="3">
        <v>52</v>
      </c>
      <c r="U39" s="3">
        <v>48</v>
      </c>
      <c r="V39" s="3">
        <v>55</v>
      </c>
      <c r="W39" s="3">
        <v>48</v>
      </c>
      <c r="X39" s="3">
        <v>38</v>
      </c>
      <c r="Y39" s="3">
        <v>62</v>
      </c>
      <c r="Z39" s="3">
        <v>47</v>
      </c>
      <c r="AA39" s="3">
        <v>71</v>
      </c>
      <c r="AB39" s="3">
        <v>83</v>
      </c>
      <c r="AC39" s="3">
        <v>58</v>
      </c>
      <c r="AD39" s="3">
        <v>53</v>
      </c>
      <c r="AE39" s="3">
        <v>67</v>
      </c>
      <c r="AF39" s="3">
        <v>57</v>
      </c>
      <c r="AG39" s="3">
        <v>58</v>
      </c>
      <c r="AH39" s="3">
        <v>57</v>
      </c>
      <c r="AI39" s="3">
        <v>69</v>
      </c>
      <c r="AJ39" s="3">
        <v>55</v>
      </c>
      <c r="AK39" s="3">
        <v>68</v>
      </c>
      <c r="AL39" s="3">
        <v>44</v>
      </c>
      <c r="AM39" s="3">
        <v>51</v>
      </c>
      <c r="AN39" s="3">
        <v>29</v>
      </c>
      <c r="AO39" s="3">
        <v>54</v>
      </c>
      <c r="AP39" s="3">
        <v>29</v>
      </c>
      <c r="AQ39" s="3">
        <v>9</v>
      </c>
      <c r="AR39" s="3">
        <v>11</v>
      </c>
      <c r="AS39" s="3">
        <v>29</v>
      </c>
      <c r="AT39" s="3">
        <v>26</v>
      </c>
      <c r="AU39" s="3">
        <v>38</v>
      </c>
      <c r="AV39" s="3">
        <v>33</v>
      </c>
      <c r="AW39" s="10">
        <v>34</v>
      </c>
    </row>
    <row r="40" spans="1:49" x14ac:dyDescent="0.35">
      <c r="A40" s="27" t="s">
        <v>341</v>
      </c>
      <c r="B40" s="3" t="s">
        <v>167</v>
      </c>
      <c r="C40" s="4">
        <f t="shared" si="6"/>
        <v>0</v>
      </c>
      <c r="D40" s="4">
        <v>0</v>
      </c>
      <c r="E40" s="4">
        <v>0</v>
      </c>
      <c r="F40" s="4">
        <v>0</v>
      </c>
      <c r="G40" s="4">
        <v>0</v>
      </c>
      <c r="H40" s="4">
        <v>0</v>
      </c>
      <c r="I40" s="4">
        <v>0</v>
      </c>
      <c r="J40" s="4">
        <v>0</v>
      </c>
      <c r="K40" s="4">
        <v>0</v>
      </c>
      <c r="L40" s="4">
        <v>0</v>
      </c>
      <c r="M40" s="4">
        <v>0</v>
      </c>
      <c r="N40" s="4">
        <v>0</v>
      </c>
      <c r="O40" s="4">
        <v>0</v>
      </c>
      <c r="P40" s="4">
        <v>0</v>
      </c>
      <c r="Q40" s="4">
        <v>0</v>
      </c>
      <c r="R40" s="4">
        <v>0</v>
      </c>
      <c r="S40" s="4">
        <v>0</v>
      </c>
      <c r="T40" s="4">
        <v>0</v>
      </c>
      <c r="U40" s="4">
        <v>0</v>
      </c>
      <c r="V40" s="4">
        <v>0</v>
      </c>
      <c r="W40" s="4">
        <v>0</v>
      </c>
      <c r="X40" s="4">
        <v>0</v>
      </c>
      <c r="Y40" s="4">
        <v>0</v>
      </c>
      <c r="Z40" s="4">
        <v>0</v>
      </c>
      <c r="AA40" s="4">
        <v>0</v>
      </c>
      <c r="AB40" s="4">
        <v>0</v>
      </c>
      <c r="AC40" s="4">
        <v>0</v>
      </c>
      <c r="AD40" s="4">
        <v>0</v>
      </c>
      <c r="AE40" s="4">
        <v>0</v>
      </c>
      <c r="AF40" s="4">
        <v>0</v>
      </c>
      <c r="AG40" s="4">
        <v>0</v>
      </c>
      <c r="AH40" s="4">
        <v>0</v>
      </c>
      <c r="AI40" s="4">
        <v>0</v>
      </c>
      <c r="AJ40" s="4">
        <v>0</v>
      </c>
      <c r="AK40" s="4">
        <v>0</v>
      </c>
      <c r="AL40" s="4">
        <v>0</v>
      </c>
      <c r="AM40" s="4">
        <v>0</v>
      </c>
      <c r="AN40" s="4">
        <v>0</v>
      </c>
      <c r="AO40" s="4">
        <v>0</v>
      </c>
      <c r="AP40" s="4">
        <v>0</v>
      </c>
      <c r="AQ40" s="4">
        <v>0</v>
      </c>
      <c r="AR40" s="4">
        <v>0</v>
      </c>
      <c r="AS40" s="4">
        <v>0</v>
      </c>
      <c r="AT40" s="4">
        <v>0</v>
      </c>
      <c r="AU40" s="4">
        <v>0</v>
      </c>
      <c r="AV40" s="4">
        <v>0</v>
      </c>
      <c r="AW40" s="16">
        <v>0</v>
      </c>
    </row>
    <row r="41" spans="1:49" x14ac:dyDescent="0.35">
      <c r="A41" s="27" t="s">
        <v>341</v>
      </c>
      <c r="B41" s="3" t="s">
        <v>132</v>
      </c>
      <c r="C41" s="4">
        <f t="shared" si="6"/>
        <v>24.086956521739129</v>
      </c>
      <c r="D41" s="3">
        <v>18</v>
      </c>
      <c r="E41" s="3">
        <v>22</v>
      </c>
      <c r="F41" s="3">
        <v>24</v>
      </c>
      <c r="G41" s="3">
        <v>25</v>
      </c>
      <c r="H41" s="3">
        <v>33</v>
      </c>
      <c r="I41" s="3">
        <v>34</v>
      </c>
      <c r="J41" s="3">
        <v>29</v>
      </c>
      <c r="K41" s="3">
        <v>14</v>
      </c>
      <c r="L41" s="3">
        <v>27</v>
      </c>
      <c r="M41" s="3">
        <v>24</v>
      </c>
      <c r="N41" s="3">
        <v>22</v>
      </c>
      <c r="O41" s="3">
        <v>19</v>
      </c>
      <c r="P41" s="3">
        <v>25</v>
      </c>
      <c r="Q41" s="3">
        <v>27</v>
      </c>
      <c r="R41" s="3">
        <v>21</v>
      </c>
      <c r="S41" s="3">
        <v>24</v>
      </c>
      <c r="T41" s="3">
        <v>29</v>
      </c>
      <c r="U41" s="3">
        <v>30</v>
      </c>
      <c r="V41" s="3">
        <v>27</v>
      </c>
      <c r="W41" s="3">
        <v>33</v>
      </c>
      <c r="X41" s="3">
        <v>18</v>
      </c>
      <c r="Y41" s="3">
        <v>29</v>
      </c>
      <c r="Z41" s="3">
        <v>25</v>
      </c>
      <c r="AA41" s="3">
        <v>29</v>
      </c>
      <c r="AB41" s="3">
        <v>43</v>
      </c>
      <c r="AC41" s="3">
        <v>30</v>
      </c>
      <c r="AD41" s="3">
        <v>33</v>
      </c>
      <c r="AE41" s="3">
        <v>31</v>
      </c>
      <c r="AF41" s="3">
        <v>26</v>
      </c>
      <c r="AG41" s="3">
        <v>28</v>
      </c>
      <c r="AH41" s="3">
        <v>25</v>
      </c>
      <c r="AI41" s="3">
        <v>32</v>
      </c>
      <c r="AJ41" s="3">
        <v>25</v>
      </c>
      <c r="AK41" s="3">
        <v>32</v>
      </c>
      <c r="AL41" s="3">
        <v>21</v>
      </c>
      <c r="AM41" s="3">
        <v>25</v>
      </c>
      <c r="AN41" s="3">
        <v>12</v>
      </c>
      <c r="AO41" s="3">
        <v>21</v>
      </c>
      <c r="AP41" s="3">
        <v>18</v>
      </c>
      <c r="AQ41" s="3">
        <v>6</v>
      </c>
      <c r="AR41" s="3">
        <v>8</v>
      </c>
      <c r="AS41" s="3">
        <v>17</v>
      </c>
      <c r="AT41" s="3">
        <v>10</v>
      </c>
      <c r="AU41" s="3">
        <v>19</v>
      </c>
      <c r="AV41" s="3">
        <v>19</v>
      </c>
      <c r="AW41" s="10">
        <v>19</v>
      </c>
    </row>
    <row r="42" spans="1:49" x14ac:dyDescent="0.35">
      <c r="A42" s="27" t="s">
        <v>333</v>
      </c>
      <c r="B42" s="3" t="s">
        <v>162</v>
      </c>
      <c r="C42" s="145">
        <f t="shared" si="6"/>
        <v>56830.521739130432</v>
      </c>
      <c r="D42" s="145">
        <v>59406</v>
      </c>
      <c r="E42" s="145">
        <v>49697</v>
      </c>
      <c r="F42" s="145">
        <v>57838</v>
      </c>
      <c r="G42" s="145">
        <v>54022</v>
      </c>
      <c r="H42" s="145">
        <v>57875</v>
      </c>
      <c r="I42" s="145">
        <v>54995</v>
      </c>
      <c r="J42" s="145">
        <v>58403</v>
      </c>
      <c r="K42" s="145">
        <v>61596</v>
      </c>
      <c r="L42" s="145">
        <v>45625</v>
      </c>
      <c r="M42" s="145">
        <v>48140</v>
      </c>
      <c r="N42" s="145">
        <v>51113</v>
      </c>
      <c r="O42" s="145">
        <v>51881</v>
      </c>
      <c r="P42" s="145">
        <v>66177</v>
      </c>
      <c r="Q42" s="145">
        <v>42097</v>
      </c>
      <c r="R42" s="145">
        <v>52665</v>
      </c>
      <c r="S42" s="145">
        <v>53919</v>
      </c>
      <c r="T42" s="145">
        <v>57389</v>
      </c>
      <c r="U42" s="145">
        <v>62137</v>
      </c>
      <c r="V42" s="145">
        <v>65415</v>
      </c>
      <c r="W42" s="145">
        <v>70756</v>
      </c>
      <c r="X42" s="145">
        <v>62059</v>
      </c>
      <c r="Y42" s="145">
        <v>62753</v>
      </c>
      <c r="Z42" s="145">
        <v>55360</v>
      </c>
      <c r="AA42" s="145">
        <v>48378</v>
      </c>
      <c r="AB42" s="145">
        <v>60905</v>
      </c>
      <c r="AC42" s="145">
        <v>53265</v>
      </c>
      <c r="AD42" s="145">
        <v>58713</v>
      </c>
      <c r="AE42" s="145">
        <v>63487</v>
      </c>
      <c r="AF42" s="145">
        <v>66505</v>
      </c>
      <c r="AG42" s="145">
        <v>61453</v>
      </c>
      <c r="AH42" s="145">
        <v>65829</v>
      </c>
      <c r="AI42" s="145">
        <v>65477</v>
      </c>
      <c r="AJ42" s="145">
        <v>62842</v>
      </c>
      <c r="AK42" s="145">
        <v>66506</v>
      </c>
      <c r="AL42" s="145">
        <v>56614</v>
      </c>
      <c r="AM42" s="145">
        <v>51598</v>
      </c>
      <c r="AN42" s="145">
        <v>63954</v>
      </c>
      <c r="AO42" s="145">
        <v>51240</v>
      </c>
      <c r="AP42" s="145">
        <v>55904</v>
      </c>
      <c r="AQ42" s="145">
        <v>63486</v>
      </c>
      <c r="AR42" s="145">
        <v>46685</v>
      </c>
      <c r="AS42" s="145">
        <v>50089</v>
      </c>
      <c r="AT42" s="145">
        <v>51873</v>
      </c>
      <c r="AU42" s="145">
        <v>50216</v>
      </c>
      <c r="AV42" s="145">
        <v>55568</v>
      </c>
      <c r="AW42" s="195">
        <v>42299</v>
      </c>
    </row>
    <row r="43" spans="1:49" x14ac:dyDescent="0.35">
      <c r="A43" s="27" t="s">
        <v>333</v>
      </c>
      <c r="B43" s="3" t="s">
        <v>166</v>
      </c>
      <c r="C43" s="145">
        <f t="shared" si="6"/>
        <v>176.7391304347826</v>
      </c>
      <c r="D43" s="145">
        <v>173</v>
      </c>
      <c r="E43" s="145">
        <v>165</v>
      </c>
      <c r="F43" s="145">
        <v>158</v>
      </c>
      <c r="G43" s="145">
        <v>159</v>
      </c>
      <c r="H43" s="145">
        <v>162</v>
      </c>
      <c r="I43" s="145">
        <v>169</v>
      </c>
      <c r="J43" s="145">
        <v>194</v>
      </c>
      <c r="K43" s="145">
        <v>182</v>
      </c>
      <c r="L43" s="145">
        <v>140</v>
      </c>
      <c r="M43" s="145">
        <v>151</v>
      </c>
      <c r="N43" s="145">
        <v>158</v>
      </c>
      <c r="O43" s="145">
        <v>178</v>
      </c>
      <c r="P43" s="145">
        <v>175</v>
      </c>
      <c r="Q43" s="145">
        <v>138</v>
      </c>
      <c r="R43" s="145">
        <v>164</v>
      </c>
      <c r="S43" s="145">
        <v>175</v>
      </c>
      <c r="T43" s="145">
        <v>167</v>
      </c>
      <c r="U43" s="145">
        <v>181</v>
      </c>
      <c r="V43" s="145">
        <v>189</v>
      </c>
      <c r="W43" s="145">
        <v>195</v>
      </c>
      <c r="X43" s="145">
        <v>193</v>
      </c>
      <c r="Y43" s="145">
        <v>192</v>
      </c>
      <c r="Z43" s="145">
        <v>194</v>
      </c>
      <c r="AA43" s="145">
        <v>179</v>
      </c>
      <c r="AB43" s="145">
        <v>180</v>
      </c>
      <c r="AC43" s="145">
        <v>178</v>
      </c>
      <c r="AD43" s="145">
        <v>175</v>
      </c>
      <c r="AE43" s="145">
        <v>199</v>
      </c>
      <c r="AF43" s="145">
        <v>184</v>
      </c>
      <c r="AG43" s="145">
        <v>188</v>
      </c>
      <c r="AH43" s="145">
        <v>205</v>
      </c>
      <c r="AI43" s="145">
        <v>226</v>
      </c>
      <c r="AJ43" s="145">
        <v>203</v>
      </c>
      <c r="AK43" s="145">
        <v>197</v>
      </c>
      <c r="AL43" s="145">
        <v>181</v>
      </c>
      <c r="AM43" s="145">
        <v>166</v>
      </c>
      <c r="AN43" s="145">
        <v>170</v>
      </c>
      <c r="AO43" s="145">
        <v>166</v>
      </c>
      <c r="AP43" s="145">
        <v>156</v>
      </c>
      <c r="AQ43" s="145">
        <v>144</v>
      </c>
      <c r="AR43" s="145">
        <v>134</v>
      </c>
      <c r="AS43" s="145">
        <v>165</v>
      </c>
      <c r="AT43" s="145">
        <v>167</v>
      </c>
      <c r="AU43" s="145">
        <v>202</v>
      </c>
      <c r="AV43" s="145">
        <v>214</v>
      </c>
      <c r="AW43" s="195">
        <v>199</v>
      </c>
    </row>
    <row r="44" spans="1:49" x14ac:dyDescent="0.35">
      <c r="A44" s="27" t="s">
        <v>333</v>
      </c>
      <c r="B44" s="3" t="s">
        <v>133</v>
      </c>
      <c r="C44" s="4">
        <f t="shared" si="6"/>
        <v>587.08695652173913</v>
      </c>
      <c r="D44" s="3">
        <v>639</v>
      </c>
      <c r="E44" s="3">
        <v>569</v>
      </c>
      <c r="F44" s="3">
        <v>661</v>
      </c>
      <c r="G44" s="3">
        <v>606</v>
      </c>
      <c r="H44" s="3">
        <v>677</v>
      </c>
      <c r="I44" s="3">
        <v>668</v>
      </c>
      <c r="J44" s="3">
        <v>678</v>
      </c>
      <c r="K44" s="3">
        <v>742</v>
      </c>
      <c r="L44" s="3">
        <v>582</v>
      </c>
      <c r="M44" s="3">
        <v>586</v>
      </c>
      <c r="N44" s="3">
        <v>570</v>
      </c>
      <c r="O44" s="3">
        <v>563</v>
      </c>
      <c r="P44" s="3">
        <v>675</v>
      </c>
      <c r="Q44" s="3">
        <v>507</v>
      </c>
      <c r="R44" s="3">
        <v>583</v>
      </c>
      <c r="S44" s="3">
        <v>579</v>
      </c>
      <c r="T44" s="3">
        <v>655</v>
      </c>
      <c r="U44" s="3">
        <v>665</v>
      </c>
      <c r="V44" s="3">
        <v>695</v>
      </c>
      <c r="W44" s="3">
        <v>751</v>
      </c>
      <c r="X44" s="3">
        <v>659</v>
      </c>
      <c r="Y44" s="3">
        <v>635</v>
      </c>
      <c r="Z44" s="3">
        <v>576</v>
      </c>
      <c r="AA44" s="3">
        <v>509</v>
      </c>
      <c r="AB44" s="3">
        <v>603</v>
      </c>
      <c r="AC44" s="3">
        <v>514</v>
      </c>
      <c r="AD44" s="3">
        <v>564</v>
      </c>
      <c r="AE44" s="3">
        <v>602</v>
      </c>
      <c r="AF44" s="3">
        <v>638</v>
      </c>
      <c r="AG44" s="3">
        <v>595</v>
      </c>
      <c r="AH44" s="3">
        <v>628</v>
      </c>
      <c r="AI44" s="3">
        <v>595</v>
      </c>
      <c r="AJ44" s="3">
        <v>569</v>
      </c>
      <c r="AK44" s="3">
        <v>638</v>
      </c>
      <c r="AL44" s="3">
        <v>522</v>
      </c>
      <c r="AM44" s="3">
        <v>517</v>
      </c>
      <c r="AN44" s="3">
        <v>606</v>
      </c>
      <c r="AO44" s="3">
        <v>522</v>
      </c>
      <c r="AP44" s="3">
        <v>565</v>
      </c>
      <c r="AQ44" s="3">
        <v>619</v>
      </c>
      <c r="AR44" s="3">
        <v>486</v>
      </c>
      <c r="AS44" s="3">
        <v>468</v>
      </c>
      <c r="AT44" s="3">
        <v>470</v>
      </c>
      <c r="AU44" s="3">
        <v>434</v>
      </c>
      <c r="AV44" s="3">
        <v>468</v>
      </c>
      <c r="AW44" s="10">
        <v>353</v>
      </c>
    </row>
    <row r="45" spans="1:49" x14ac:dyDescent="0.35">
      <c r="A45" s="27" t="s">
        <v>333</v>
      </c>
      <c r="B45" s="3" t="s">
        <v>167</v>
      </c>
      <c r="C45" s="4">
        <f t="shared" si="6"/>
        <v>0</v>
      </c>
      <c r="D45" s="4">
        <v>0</v>
      </c>
      <c r="E45" s="4">
        <v>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3">
        <v>0</v>
      </c>
      <c r="X45" s="4">
        <v>0</v>
      </c>
      <c r="Y45" s="4">
        <v>0</v>
      </c>
      <c r="Z45" s="4">
        <v>0</v>
      </c>
      <c r="AA45" s="4">
        <v>0</v>
      </c>
      <c r="AB45" s="4">
        <v>0</v>
      </c>
      <c r="AC45" s="4">
        <v>0</v>
      </c>
      <c r="AD45" s="4">
        <v>0</v>
      </c>
      <c r="AE45" s="4">
        <v>0</v>
      </c>
      <c r="AF45" s="4">
        <v>0</v>
      </c>
      <c r="AG45" s="4">
        <v>0</v>
      </c>
      <c r="AH45" s="4">
        <v>0</v>
      </c>
      <c r="AI45" s="4">
        <v>0</v>
      </c>
      <c r="AJ45" s="4">
        <v>0</v>
      </c>
      <c r="AK45" s="4">
        <v>0</v>
      </c>
      <c r="AL45" s="3">
        <v>0</v>
      </c>
      <c r="AM45" s="4">
        <v>0</v>
      </c>
      <c r="AN45" s="4">
        <v>0</v>
      </c>
      <c r="AO45" s="4">
        <v>0</v>
      </c>
      <c r="AP45" s="3">
        <v>0</v>
      </c>
      <c r="AQ45" s="3">
        <v>0</v>
      </c>
      <c r="AR45" s="4">
        <v>0</v>
      </c>
      <c r="AS45" s="4">
        <v>0</v>
      </c>
      <c r="AT45" s="4">
        <v>0</v>
      </c>
      <c r="AU45" s="4">
        <v>0</v>
      </c>
      <c r="AV45" s="3">
        <v>0</v>
      </c>
      <c r="AW45" s="16">
        <v>0</v>
      </c>
    </row>
    <row r="46" spans="1:49" x14ac:dyDescent="0.35">
      <c r="A46" s="27" t="s">
        <v>333</v>
      </c>
      <c r="B46" s="3" t="s">
        <v>132</v>
      </c>
      <c r="C46" s="4">
        <f t="shared" si="6"/>
        <v>323.45652173913044</v>
      </c>
      <c r="D46" s="3">
        <v>344</v>
      </c>
      <c r="E46" s="3">
        <v>302</v>
      </c>
      <c r="F46" s="3">
        <v>366</v>
      </c>
      <c r="G46" s="3">
        <v>339</v>
      </c>
      <c r="H46" s="3">
        <v>358</v>
      </c>
      <c r="I46" s="3">
        <v>326</v>
      </c>
      <c r="J46" s="3">
        <v>301</v>
      </c>
      <c r="K46" s="3">
        <v>339</v>
      </c>
      <c r="L46" s="3">
        <v>327</v>
      </c>
      <c r="M46" s="3">
        <v>319</v>
      </c>
      <c r="N46" s="3">
        <v>323</v>
      </c>
      <c r="O46" s="3">
        <v>292</v>
      </c>
      <c r="P46" s="3">
        <v>379</v>
      </c>
      <c r="Q46" s="3">
        <v>304</v>
      </c>
      <c r="R46" s="3">
        <v>321</v>
      </c>
      <c r="S46" s="3">
        <v>308</v>
      </c>
      <c r="T46" s="3">
        <v>344</v>
      </c>
      <c r="U46" s="3">
        <v>344</v>
      </c>
      <c r="V46" s="3">
        <v>346</v>
      </c>
      <c r="W46" s="3">
        <v>362</v>
      </c>
      <c r="X46" s="3">
        <v>321</v>
      </c>
      <c r="Y46" s="3">
        <v>326</v>
      </c>
      <c r="Z46" s="3">
        <v>286</v>
      </c>
      <c r="AA46" s="3">
        <v>270</v>
      </c>
      <c r="AB46" s="3">
        <v>339</v>
      </c>
      <c r="AC46" s="3">
        <v>300</v>
      </c>
      <c r="AD46" s="3">
        <v>336</v>
      </c>
      <c r="AE46" s="3">
        <v>319</v>
      </c>
      <c r="AF46" s="3">
        <v>362</v>
      </c>
      <c r="AG46" s="3">
        <v>327</v>
      </c>
      <c r="AH46" s="3">
        <v>321</v>
      </c>
      <c r="AI46" s="3">
        <v>290</v>
      </c>
      <c r="AJ46" s="3">
        <v>310</v>
      </c>
      <c r="AK46" s="3">
        <v>337</v>
      </c>
      <c r="AL46" s="3">
        <v>313</v>
      </c>
      <c r="AM46" s="3">
        <v>310</v>
      </c>
      <c r="AN46" s="3">
        <v>376</v>
      </c>
      <c r="AO46" s="3">
        <v>309</v>
      </c>
      <c r="AP46" s="3">
        <v>358</v>
      </c>
      <c r="AQ46" s="3">
        <v>441</v>
      </c>
      <c r="AR46" s="3">
        <v>349</v>
      </c>
      <c r="AS46" s="3">
        <v>304</v>
      </c>
      <c r="AT46" s="3">
        <v>310</v>
      </c>
      <c r="AU46" s="3">
        <v>248</v>
      </c>
      <c r="AV46" s="3">
        <v>260</v>
      </c>
      <c r="AW46" s="10">
        <v>213</v>
      </c>
    </row>
    <row r="47" spans="1:49" x14ac:dyDescent="0.35">
      <c r="A47" s="27" t="s">
        <v>334</v>
      </c>
      <c r="B47" s="3" t="s">
        <v>162</v>
      </c>
      <c r="C47" s="145">
        <f t="shared" si="6"/>
        <v>3984.3478260869565</v>
      </c>
      <c r="D47" s="145">
        <v>3650</v>
      </c>
      <c r="E47" s="145">
        <v>3025</v>
      </c>
      <c r="F47" s="145">
        <v>3867</v>
      </c>
      <c r="G47" s="145">
        <v>3535</v>
      </c>
      <c r="H47" s="145">
        <v>4022</v>
      </c>
      <c r="I47" s="145">
        <v>3709</v>
      </c>
      <c r="J47" s="145">
        <v>3498</v>
      </c>
      <c r="K47" s="145">
        <v>3792</v>
      </c>
      <c r="L47" s="145">
        <v>3901</v>
      </c>
      <c r="M47" s="145">
        <v>3897</v>
      </c>
      <c r="N47" s="145">
        <v>3482</v>
      </c>
      <c r="O47" s="145">
        <v>3332</v>
      </c>
      <c r="P47" s="145">
        <v>4121</v>
      </c>
      <c r="Q47" s="145">
        <v>3867</v>
      </c>
      <c r="R47" s="145">
        <v>3701</v>
      </c>
      <c r="S47" s="145">
        <v>3668</v>
      </c>
      <c r="T47" s="145">
        <v>5053</v>
      </c>
      <c r="U47" s="145">
        <v>4842</v>
      </c>
      <c r="V47" s="145">
        <v>4182</v>
      </c>
      <c r="W47" s="145">
        <v>4531</v>
      </c>
      <c r="X47" s="145">
        <v>4524</v>
      </c>
      <c r="Y47" s="145">
        <v>4414</v>
      </c>
      <c r="Z47" s="145">
        <v>3605</v>
      </c>
      <c r="AA47" s="145">
        <v>3819</v>
      </c>
      <c r="AB47" s="145">
        <v>4391</v>
      </c>
      <c r="AC47" s="145">
        <v>4018</v>
      </c>
      <c r="AD47" s="145">
        <v>4453</v>
      </c>
      <c r="AE47" s="145">
        <v>4639</v>
      </c>
      <c r="AF47" s="145">
        <v>4876</v>
      </c>
      <c r="AG47" s="145">
        <v>4415</v>
      </c>
      <c r="AH47" s="145">
        <v>4267</v>
      </c>
      <c r="AI47" s="145">
        <v>4159</v>
      </c>
      <c r="AJ47" s="145">
        <v>4386</v>
      </c>
      <c r="AK47" s="145">
        <v>5203</v>
      </c>
      <c r="AL47" s="145">
        <v>3594</v>
      </c>
      <c r="AM47" s="145">
        <v>3490</v>
      </c>
      <c r="AN47" s="145">
        <v>4372</v>
      </c>
      <c r="AO47" s="145">
        <v>3910</v>
      </c>
      <c r="AP47" s="145">
        <v>3882</v>
      </c>
      <c r="AQ47" s="145">
        <v>4311</v>
      </c>
      <c r="AR47" s="145">
        <v>3724</v>
      </c>
      <c r="AS47" s="145">
        <v>3503</v>
      </c>
      <c r="AT47" s="145">
        <v>3408</v>
      </c>
      <c r="AU47" s="145">
        <v>4016</v>
      </c>
      <c r="AV47" s="145">
        <v>3355</v>
      </c>
      <c r="AW47" s="195">
        <v>2871</v>
      </c>
    </row>
    <row r="48" spans="1:49" x14ac:dyDescent="0.35">
      <c r="A48" s="27" t="s">
        <v>334</v>
      </c>
      <c r="B48" s="3" t="s">
        <v>166</v>
      </c>
      <c r="C48" s="145">
        <f t="shared" si="6"/>
        <v>15.891304347826088</v>
      </c>
      <c r="D48" s="145">
        <v>14</v>
      </c>
      <c r="E48" s="145">
        <v>13</v>
      </c>
      <c r="F48" s="145">
        <v>14</v>
      </c>
      <c r="G48" s="145">
        <v>14</v>
      </c>
      <c r="H48" s="145">
        <v>15</v>
      </c>
      <c r="I48" s="145">
        <v>15</v>
      </c>
      <c r="J48" s="145">
        <v>15</v>
      </c>
      <c r="K48" s="145">
        <v>15</v>
      </c>
      <c r="L48" s="145">
        <v>15</v>
      </c>
      <c r="M48" s="145">
        <v>15</v>
      </c>
      <c r="N48" s="145">
        <v>13</v>
      </c>
      <c r="O48" s="145">
        <v>15</v>
      </c>
      <c r="P48" s="145">
        <v>13</v>
      </c>
      <c r="Q48" s="145">
        <v>15</v>
      </c>
      <c r="R48" s="145">
        <v>15</v>
      </c>
      <c r="S48" s="145">
        <v>15</v>
      </c>
      <c r="T48" s="145">
        <v>18</v>
      </c>
      <c r="U48" s="145">
        <v>18</v>
      </c>
      <c r="V48" s="145">
        <v>15</v>
      </c>
      <c r="W48" s="145">
        <v>16</v>
      </c>
      <c r="X48" s="145">
        <v>19</v>
      </c>
      <c r="Y48" s="145">
        <v>17</v>
      </c>
      <c r="Z48" s="145">
        <v>17</v>
      </c>
      <c r="AA48" s="145">
        <v>18</v>
      </c>
      <c r="AB48" s="145">
        <v>15</v>
      </c>
      <c r="AC48" s="145">
        <v>17</v>
      </c>
      <c r="AD48" s="145">
        <v>16</v>
      </c>
      <c r="AE48" s="145">
        <v>18</v>
      </c>
      <c r="AF48" s="145">
        <v>18</v>
      </c>
      <c r="AG48" s="145">
        <v>17</v>
      </c>
      <c r="AH48" s="145">
        <v>17</v>
      </c>
      <c r="AI48" s="145">
        <v>17</v>
      </c>
      <c r="AJ48" s="145">
        <v>19</v>
      </c>
      <c r="AK48" s="145">
        <v>18</v>
      </c>
      <c r="AL48" s="145">
        <v>15</v>
      </c>
      <c r="AM48" s="145">
        <v>14</v>
      </c>
      <c r="AN48" s="145">
        <v>15</v>
      </c>
      <c r="AO48" s="145">
        <v>15</v>
      </c>
      <c r="AP48" s="145">
        <v>14</v>
      </c>
      <c r="AQ48" s="145">
        <v>15</v>
      </c>
      <c r="AR48" s="145">
        <v>14</v>
      </c>
      <c r="AS48" s="145">
        <v>15</v>
      </c>
      <c r="AT48" s="145">
        <v>15</v>
      </c>
      <c r="AU48" s="145">
        <v>22</v>
      </c>
      <c r="AV48" s="145">
        <v>18</v>
      </c>
      <c r="AW48" s="195">
        <v>18</v>
      </c>
    </row>
    <row r="49" spans="1:49" x14ac:dyDescent="0.35">
      <c r="A49" s="27" t="s">
        <v>334</v>
      </c>
      <c r="B49" s="3" t="s">
        <v>133</v>
      </c>
      <c r="C49" s="4">
        <f t="shared" si="6"/>
        <v>0</v>
      </c>
      <c r="D49" s="3">
        <v>0</v>
      </c>
      <c r="E49" s="3">
        <v>0</v>
      </c>
      <c r="F49" s="3">
        <v>0</v>
      </c>
      <c r="G49" s="3">
        <v>0</v>
      </c>
      <c r="H49" s="3">
        <v>0</v>
      </c>
      <c r="I49" s="3">
        <v>0</v>
      </c>
      <c r="J49" s="3">
        <v>0</v>
      </c>
      <c r="K49" s="3">
        <v>0</v>
      </c>
      <c r="L49" s="3">
        <v>0</v>
      </c>
      <c r="M49" s="3">
        <v>0</v>
      </c>
      <c r="N49" s="3">
        <v>0</v>
      </c>
      <c r="O49" s="3">
        <v>0</v>
      </c>
      <c r="P49" s="3">
        <v>0</v>
      </c>
      <c r="Q49" s="3">
        <v>0</v>
      </c>
      <c r="R49" s="3">
        <v>0</v>
      </c>
      <c r="S49" s="3">
        <v>0</v>
      </c>
      <c r="T49" s="3">
        <v>0</v>
      </c>
      <c r="U49" s="3">
        <v>0</v>
      </c>
      <c r="V49" s="3">
        <v>0</v>
      </c>
      <c r="W49" s="3">
        <v>0</v>
      </c>
      <c r="X49" s="3">
        <v>0</v>
      </c>
      <c r="Y49" s="3">
        <v>0</v>
      </c>
      <c r="Z49" s="3">
        <v>0</v>
      </c>
      <c r="AA49" s="3">
        <v>0</v>
      </c>
      <c r="AB49" s="3">
        <v>0</v>
      </c>
      <c r="AC49" s="3">
        <v>0</v>
      </c>
      <c r="AD49" s="3">
        <v>0</v>
      </c>
      <c r="AE49" s="3">
        <v>0</v>
      </c>
      <c r="AF49" s="3">
        <v>0</v>
      </c>
      <c r="AG49" s="3">
        <v>0</v>
      </c>
      <c r="AH49" s="3">
        <v>0</v>
      </c>
      <c r="AI49" s="3">
        <v>0</v>
      </c>
      <c r="AJ49" s="3">
        <v>0</v>
      </c>
      <c r="AK49" s="3">
        <v>0</v>
      </c>
      <c r="AL49" s="3">
        <v>0</v>
      </c>
      <c r="AM49" s="3">
        <v>0</v>
      </c>
      <c r="AN49" s="3">
        <v>0</v>
      </c>
      <c r="AO49" s="3">
        <v>0</v>
      </c>
      <c r="AP49" s="3">
        <v>0</v>
      </c>
      <c r="AQ49" s="3">
        <v>0</v>
      </c>
      <c r="AR49" s="3">
        <v>0</v>
      </c>
      <c r="AS49" s="3">
        <v>0</v>
      </c>
      <c r="AT49" s="3">
        <v>0</v>
      </c>
      <c r="AU49" s="3">
        <v>0</v>
      </c>
      <c r="AV49" s="3">
        <v>0</v>
      </c>
      <c r="AW49" s="10">
        <v>0</v>
      </c>
    </row>
    <row r="50" spans="1:49" x14ac:dyDescent="0.35">
      <c r="A50" s="27" t="s">
        <v>334</v>
      </c>
      <c r="B50" s="3" t="s">
        <v>167</v>
      </c>
      <c r="C50" s="4">
        <f t="shared" si="6"/>
        <v>2617.891304347826</v>
      </c>
      <c r="D50" s="4">
        <v>2688</v>
      </c>
      <c r="E50" s="4">
        <v>2482</v>
      </c>
      <c r="F50" s="4">
        <v>2825</v>
      </c>
      <c r="G50" s="4">
        <v>2540</v>
      </c>
      <c r="H50" s="4">
        <v>2906</v>
      </c>
      <c r="I50" s="4">
        <v>2651</v>
      </c>
      <c r="J50" s="3">
        <v>2583</v>
      </c>
      <c r="K50" s="4">
        <v>2725</v>
      </c>
      <c r="L50" s="4">
        <v>2839</v>
      </c>
      <c r="M50" s="4">
        <v>2757</v>
      </c>
      <c r="N50" s="3">
        <v>2337</v>
      </c>
      <c r="O50" s="3">
        <v>2230</v>
      </c>
      <c r="P50" s="4">
        <v>2673</v>
      </c>
      <c r="Q50" s="4">
        <v>2498</v>
      </c>
      <c r="R50" s="4">
        <v>2487</v>
      </c>
      <c r="S50" s="4">
        <v>2551</v>
      </c>
      <c r="T50" s="4">
        <v>3280</v>
      </c>
      <c r="U50" s="4">
        <v>3201</v>
      </c>
      <c r="V50" s="4">
        <v>2765</v>
      </c>
      <c r="W50" s="4">
        <v>2947</v>
      </c>
      <c r="X50" s="4">
        <v>2766</v>
      </c>
      <c r="Y50" s="4">
        <v>2852</v>
      </c>
      <c r="Z50" s="4">
        <v>2475</v>
      </c>
      <c r="AA50" s="4">
        <v>2512</v>
      </c>
      <c r="AB50" s="4">
        <v>2916</v>
      </c>
      <c r="AC50" s="4">
        <v>2398</v>
      </c>
      <c r="AD50" s="4">
        <v>2882</v>
      </c>
      <c r="AE50" s="4">
        <v>2786</v>
      </c>
      <c r="AF50" s="4">
        <v>3081</v>
      </c>
      <c r="AG50" s="4">
        <v>2808</v>
      </c>
      <c r="AH50" s="4">
        <v>2766</v>
      </c>
      <c r="AI50" s="4">
        <v>2486</v>
      </c>
      <c r="AJ50" s="4">
        <v>2658</v>
      </c>
      <c r="AK50" s="4">
        <v>3218</v>
      </c>
      <c r="AL50" s="4">
        <v>2312</v>
      </c>
      <c r="AM50" s="4">
        <v>2223</v>
      </c>
      <c r="AN50" s="4">
        <v>2757</v>
      </c>
      <c r="AO50" s="4">
        <v>2488</v>
      </c>
      <c r="AP50" s="4">
        <v>2568</v>
      </c>
      <c r="AQ50" s="4">
        <v>2882</v>
      </c>
      <c r="AR50" s="4">
        <v>2363</v>
      </c>
      <c r="AS50" s="4">
        <v>2220</v>
      </c>
      <c r="AT50" s="4">
        <v>2066</v>
      </c>
      <c r="AU50" s="4">
        <v>2298</v>
      </c>
      <c r="AV50" s="4">
        <v>2058</v>
      </c>
      <c r="AW50" s="16">
        <v>1619</v>
      </c>
    </row>
    <row r="51" spans="1:49" x14ac:dyDescent="0.35">
      <c r="A51" s="27" t="s">
        <v>334</v>
      </c>
      <c r="B51" s="3" t="s">
        <v>132</v>
      </c>
      <c r="C51" s="4">
        <f t="shared" si="6"/>
        <v>252.93478260869566</v>
      </c>
      <c r="D51" s="3">
        <v>266</v>
      </c>
      <c r="E51" s="3">
        <v>231</v>
      </c>
      <c r="F51" s="3">
        <v>281</v>
      </c>
      <c r="G51" s="3">
        <v>255</v>
      </c>
      <c r="H51" s="3">
        <v>276</v>
      </c>
      <c r="I51" s="3">
        <v>254</v>
      </c>
      <c r="J51" s="3">
        <v>231</v>
      </c>
      <c r="K51" s="3">
        <v>256</v>
      </c>
      <c r="L51" s="3">
        <v>265</v>
      </c>
      <c r="M51" s="3">
        <v>260</v>
      </c>
      <c r="N51" s="3">
        <v>259</v>
      </c>
      <c r="O51" s="3">
        <v>221</v>
      </c>
      <c r="P51" s="3">
        <v>311</v>
      </c>
      <c r="Q51" s="3">
        <v>262</v>
      </c>
      <c r="R51" s="3">
        <v>252</v>
      </c>
      <c r="S51" s="3">
        <v>238</v>
      </c>
      <c r="T51" s="3">
        <v>278</v>
      </c>
      <c r="U51" s="3">
        <v>274</v>
      </c>
      <c r="V51" s="3">
        <v>276</v>
      </c>
      <c r="W51" s="3">
        <v>285</v>
      </c>
      <c r="X51" s="3">
        <v>241</v>
      </c>
      <c r="Y51" s="3">
        <v>260</v>
      </c>
      <c r="Z51" s="3">
        <v>214</v>
      </c>
      <c r="AA51" s="3">
        <v>218</v>
      </c>
      <c r="AB51" s="3">
        <v>285</v>
      </c>
      <c r="AC51" s="3">
        <v>241</v>
      </c>
      <c r="AD51" s="3">
        <v>273</v>
      </c>
      <c r="AE51" s="3">
        <v>258</v>
      </c>
      <c r="AF51" s="3">
        <v>271</v>
      </c>
      <c r="AG51" s="3">
        <v>257</v>
      </c>
      <c r="AH51" s="3">
        <v>250</v>
      </c>
      <c r="AI51" s="3">
        <v>240</v>
      </c>
      <c r="AJ51" s="3">
        <v>232</v>
      </c>
      <c r="AK51" s="3">
        <v>282</v>
      </c>
      <c r="AL51" s="3">
        <v>237</v>
      </c>
      <c r="AM51" s="3">
        <v>250</v>
      </c>
      <c r="AN51" s="3">
        <v>301</v>
      </c>
      <c r="AO51" s="3">
        <v>262</v>
      </c>
      <c r="AP51" s="3">
        <v>283</v>
      </c>
      <c r="AQ51" s="3">
        <v>294</v>
      </c>
      <c r="AR51" s="3">
        <v>272</v>
      </c>
      <c r="AS51" s="3">
        <v>230</v>
      </c>
      <c r="AT51" s="3">
        <v>222</v>
      </c>
      <c r="AU51" s="3">
        <v>182</v>
      </c>
      <c r="AV51" s="3">
        <v>185</v>
      </c>
      <c r="AW51" s="10">
        <v>164</v>
      </c>
    </row>
    <row r="52" spans="1:49" x14ac:dyDescent="0.35">
      <c r="A52" s="27" t="s">
        <v>335</v>
      </c>
      <c r="B52" s="3" t="s">
        <v>162</v>
      </c>
      <c r="C52" s="145">
        <f t="shared" si="6"/>
        <v>0</v>
      </c>
      <c r="D52" s="145">
        <v>0</v>
      </c>
      <c r="E52" s="145">
        <v>0</v>
      </c>
      <c r="F52" s="145">
        <v>0</v>
      </c>
      <c r="G52" s="145">
        <v>0</v>
      </c>
      <c r="H52" s="145">
        <v>0</v>
      </c>
      <c r="I52" s="145">
        <v>0</v>
      </c>
      <c r="J52" s="145">
        <v>0</v>
      </c>
      <c r="K52" s="145">
        <v>0</v>
      </c>
      <c r="L52" s="145">
        <v>0</v>
      </c>
      <c r="M52" s="145">
        <v>0</v>
      </c>
      <c r="N52" s="145">
        <v>0</v>
      </c>
      <c r="O52" s="145">
        <v>0</v>
      </c>
      <c r="P52" s="145">
        <v>0</v>
      </c>
      <c r="Q52" s="145">
        <v>0</v>
      </c>
      <c r="R52" s="145">
        <v>0</v>
      </c>
      <c r="S52" s="145">
        <v>0</v>
      </c>
      <c r="T52" s="145">
        <v>0</v>
      </c>
      <c r="U52" s="145">
        <v>0</v>
      </c>
      <c r="V52" s="145">
        <v>0</v>
      </c>
      <c r="W52" s="145">
        <v>0</v>
      </c>
      <c r="X52" s="145">
        <v>0</v>
      </c>
      <c r="Y52" s="145">
        <v>0</v>
      </c>
      <c r="Z52" s="145">
        <v>0</v>
      </c>
      <c r="AA52" s="145">
        <v>0</v>
      </c>
      <c r="AB52" s="145">
        <v>0</v>
      </c>
      <c r="AC52" s="145">
        <v>0</v>
      </c>
      <c r="AD52" s="145">
        <v>0</v>
      </c>
      <c r="AE52" s="145">
        <v>0</v>
      </c>
      <c r="AF52" s="145">
        <v>0</v>
      </c>
      <c r="AG52" s="145">
        <v>0</v>
      </c>
      <c r="AH52" s="145">
        <v>0</v>
      </c>
      <c r="AI52" s="145">
        <v>0</v>
      </c>
      <c r="AJ52" s="145">
        <v>0</v>
      </c>
      <c r="AK52" s="145">
        <v>0</v>
      </c>
      <c r="AL52" s="145">
        <v>0</v>
      </c>
      <c r="AM52" s="145">
        <v>0</v>
      </c>
      <c r="AN52" s="145">
        <v>0</v>
      </c>
      <c r="AO52" s="145">
        <v>0</v>
      </c>
      <c r="AP52" s="145">
        <v>0</v>
      </c>
      <c r="AQ52" s="145">
        <v>0</v>
      </c>
      <c r="AR52" s="145">
        <v>0</v>
      </c>
      <c r="AS52" s="145">
        <v>0</v>
      </c>
      <c r="AT52" s="145">
        <v>0</v>
      </c>
      <c r="AU52" s="145">
        <v>0</v>
      </c>
      <c r="AV52" s="145">
        <v>0</v>
      </c>
      <c r="AW52" s="195">
        <v>0</v>
      </c>
    </row>
    <row r="53" spans="1:49" x14ac:dyDescent="0.35">
      <c r="A53" s="27" t="s">
        <v>335</v>
      </c>
      <c r="B53" s="3" t="s">
        <v>166</v>
      </c>
      <c r="C53" s="145">
        <f t="shared" si="6"/>
        <v>0</v>
      </c>
      <c r="D53" s="145">
        <v>0</v>
      </c>
      <c r="E53" s="145">
        <v>0</v>
      </c>
      <c r="F53" s="145">
        <v>0</v>
      </c>
      <c r="G53" s="145">
        <v>0</v>
      </c>
      <c r="H53" s="145">
        <v>0</v>
      </c>
      <c r="I53" s="145">
        <v>0</v>
      </c>
      <c r="J53" s="145">
        <v>0</v>
      </c>
      <c r="K53" s="145">
        <v>0</v>
      </c>
      <c r="L53" s="145">
        <v>0</v>
      </c>
      <c r="M53" s="145">
        <v>0</v>
      </c>
      <c r="N53" s="145">
        <v>0</v>
      </c>
      <c r="O53" s="145">
        <v>0</v>
      </c>
      <c r="P53" s="145">
        <v>0</v>
      </c>
      <c r="Q53" s="145">
        <v>0</v>
      </c>
      <c r="R53" s="145">
        <v>0</v>
      </c>
      <c r="S53" s="145">
        <v>0</v>
      </c>
      <c r="T53" s="145">
        <v>0</v>
      </c>
      <c r="U53" s="145">
        <v>0</v>
      </c>
      <c r="V53" s="145">
        <v>0</v>
      </c>
      <c r="W53" s="145">
        <v>0</v>
      </c>
      <c r="X53" s="145">
        <v>0</v>
      </c>
      <c r="Y53" s="145">
        <v>0</v>
      </c>
      <c r="Z53" s="145">
        <v>0</v>
      </c>
      <c r="AA53" s="145">
        <v>0</v>
      </c>
      <c r="AB53" s="145">
        <v>0</v>
      </c>
      <c r="AC53" s="145">
        <v>0</v>
      </c>
      <c r="AD53" s="145">
        <v>0</v>
      </c>
      <c r="AE53" s="145">
        <v>0</v>
      </c>
      <c r="AF53" s="145">
        <v>0</v>
      </c>
      <c r="AG53" s="145">
        <v>0</v>
      </c>
      <c r="AH53" s="145">
        <v>0</v>
      </c>
      <c r="AI53" s="145">
        <v>0</v>
      </c>
      <c r="AJ53" s="145">
        <v>0</v>
      </c>
      <c r="AK53" s="145">
        <v>0</v>
      </c>
      <c r="AL53" s="145">
        <v>0</v>
      </c>
      <c r="AM53" s="145">
        <v>0</v>
      </c>
      <c r="AN53" s="145">
        <v>0</v>
      </c>
      <c r="AO53" s="145">
        <v>0</v>
      </c>
      <c r="AP53" s="145">
        <v>0</v>
      </c>
      <c r="AQ53" s="145">
        <v>0</v>
      </c>
      <c r="AR53" s="145">
        <v>0</v>
      </c>
      <c r="AS53" s="145">
        <v>0</v>
      </c>
      <c r="AT53" s="145">
        <v>0</v>
      </c>
      <c r="AU53" s="145">
        <v>0</v>
      </c>
      <c r="AV53" s="145">
        <v>0</v>
      </c>
      <c r="AW53" s="195">
        <v>0</v>
      </c>
    </row>
    <row r="54" spans="1:49" x14ac:dyDescent="0.35">
      <c r="A54" s="27" t="s">
        <v>335</v>
      </c>
      <c r="B54" s="3" t="s">
        <v>133</v>
      </c>
      <c r="C54" s="4">
        <f t="shared" si="6"/>
        <v>0</v>
      </c>
      <c r="D54" s="3">
        <v>0</v>
      </c>
      <c r="E54" s="3">
        <v>0</v>
      </c>
      <c r="F54" s="3">
        <v>0</v>
      </c>
      <c r="G54" s="3">
        <v>0</v>
      </c>
      <c r="H54" s="3">
        <v>0</v>
      </c>
      <c r="I54" s="3">
        <v>0</v>
      </c>
      <c r="J54" s="3">
        <v>0</v>
      </c>
      <c r="K54" s="3">
        <v>0</v>
      </c>
      <c r="L54" s="3">
        <v>0</v>
      </c>
      <c r="M54" s="3">
        <v>0</v>
      </c>
      <c r="N54" s="3">
        <v>0</v>
      </c>
      <c r="O54" s="3">
        <v>0</v>
      </c>
      <c r="P54" s="3">
        <v>0</v>
      </c>
      <c r="Q54" s="3">
        <v>0</v>
      </c>
      <c r="R54" s="3">
        <v>0</v>
      </c>
      <c r="S54" s="3">
        <v>0</v>
      </c>
      <c r="T54" s="3">
        <v>0</v>
      </c>
      <c r="U54" s="3">
        <v>0</v>
      </c>
      <c r="V54" s="3">
        <v>0</v>
      </c>
      <c r="W54" s="3">
        <v>0</v>
      </c>
      <c r="X54" s="3">
        <v>0</v>
      </c>
      <c r="Y54" s="3">
        <v>0</v>
      </c>
      <c r="Z54" s="3">
        <v>0</v>
      </c>
      <c r="AA54" s="3">
        <v>0</v>
      </c>
      <c r="AB54" s="3">
        <v>0</v>
      </c>
      <c r="AC54" s="3">
        <v>0</v>
      </c>
      <c r="AD54" s="3">
        <v>0</v>
      </c>
      <c r="AE54" s="3">
        <v>0</v>
      </c>
      <c r="AF54" s="3">
        <v>0</v>
      </c>
      <c r="AG54" s="3">
        <v>0</v>
      </c>
      <c r="AH54" s="3">
        <v>0</v>
      </c>
      <c r="AI54" s="3">
        <v>0</v>
      </c>
      <c r="AJ54" s="3">
        <v>0</v>
      </c>
      <c r="AK54" s="3">
        <v>0</v>
      </c>
      <c r="AL54" s="3">
        <v>0</v>
      </c>
      <c r="AM54" s="3">
        <v>0</v>
      </c>
      <c r="AN54" s="3">
        <v>0</v>
      </c>
      <c r="AO54" s="3">
        <v>0</v>
      </c>
      <c r="AP54" s="3">
        <v>0</v>
      </c>
      <c r="AQ54" s="3">
        <v>0</v>
      </c>
      <c r="AR54" s="3">
        <v>0</v>
      </c>
      <c r="AS54" s="3">
        <v>0</v>
      </c>
      <c r="AT54" s="3">
        <v>0</v>
      </c>
      <c r="AU54" s="3">
        <v>0</v>
      </c>
      <c r="AV54" s="3">
        <v>0</v>
      </c>
      <c r="AW54" s="10">
        <v>0</v>
      </c>
    </row>
    <row r="55" spans="1:49" x14ac:dyDescent="0.35">
      <c r="A55" s="27" t="s">
        <v>335</v>
      </c>
      <c r="B55" s="3" t="s">
        <v>167</v>
      </c>
      <c r="C55" s="4">
        <f t="shared" si="6"/>
        <v>0</v>
      </c>
      <c r="D55" s="4">
        <v>0</v>
      </c>
      <c r="E55" s="4">
        <v>0</v>
      </c>
      <c r="F55" s="4">
        <v>0</v>
      </c>
      <c r="G55" s="4">
        <v>0</v>
      </c>
      <c r="H55" s="4">
        <v>0</v>
      </c>
      <c r="I55" s="4">
        <v>0</v>
      </c>
      <c r="J55" s="4">
        <v>0</v>
      </c>
      <c r="K55" s="4">
        <v>0</v>
      </c>
      <c r="L55" s="4">
        <v>0</v>
      </c>
      <c r="M55" s="4">
        <v>0</v>
      </c>
      <c r="N55" s="4">
        <v>0</v>
      </c>
      <c r="O55" s="4">
        <v>0</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16">
        <v>0</v>
      </c>
    </row>
    <row r="56" spans="1:49" x14ac:dyDescent="0.35">
      <c r="A56" s="27" t="s">
        <v>335</v>
      </c>
      <c r="B56" s="3" t="s">
        <v>132</v>
      </c>
      <c r="C56" s="4">
        <f t="shared" si="6"/>
        <v>0</v>
      </c>
      <c r="D56" s="3">
        <v>0</v>
      </c>
      <c r="E56" s="3">
        <v>0</v>
      </c>
      <c r="F56" s="3">
        <v>0</v>
      </c>
      <c r="G56" s="3">
        <v>0</v>
      </c>
      <c r="H56" s="3">
        <v>0</v>
      </c>
      <c r="I56" s="3">
        <v>0</v>
      </c>
      <c r="J56" s="3">
        <v>0</v>
      </c>
      <c r="K56" s="3">
        <v>0</v>
      </c>
      <c r="L56" s="3">
        <v>0</v>
      </c>
      <c r="M56" s="3">
        <v>0</v>
      </c>
      <c r="N56" s="3">
        <v>0</v>
      </c>
      <c r="O56" s="3">
        <v>0</v>
      </c>
      <c r="P56" s="3">
        <v>0</v>
      </c>
      <c r="Q56" s="3">
        <v>0</v>
      </c>
      <c r="R56" s="3">
        <v>0</v>
      </c>
      <c r="S56" s="3">
        <v>0</v>
      </c>
      <c r="T56" s="3">
        <v>0</v>
      </c>
      <c r="U56" s="3">
        <v>0</v>
      </c>
      <c r="V56" s="3">
        <v>0</v>
      </c>
      <c r="W56" s="3">
        <v>0</v>
      </c>
      <c r="X56" s="3">
        <v>0</v>
      </c>
      <c r="Y56" s="3">
        <v>0</v>
      </c>
      <c r="Z56" s="3">
        <v>0</v>
      </c>
      <c r="AA56" s="3">
        <v>0</v>
      </c>
      <c r="AB56" s="3">
        <v>0</v>
      </c>
      <c r="AC56" s="3">
        <v>0</v>
      </c>
      <c r="AD56" s="3">
        <v>0</v>
      </c>
      <c r="AE56" s="3">
        <v>0</v>
      </c>
      <c r="AF56" s="3">
        <v>0</v>
      </c>
      <c r="AG56" s="3">
        <v>0</v>
      </c>
      <c r="AH56" s="3">
        <v>0</v>
      </c>
      <c r="AI56" s="3">
        <v>0</v>
      </c>
      <c r="AJ56" s="3">
        <v>0</v>
      </c>
      <c r="AK56" s="3">
        <v>0</v>
      </c>
      <c r="AL56" s="3">
        <v>0</v>
      </c>
      <c r="AM56" s="3">
        <v>0</v>
      </c>
      <c r="AN56" s="3">
        <v>0</v>
      </c>
      <c r="AO56" s="3">
        <v>0</v>
      </c>
      <c r="AP56" s="3">
        <v>0</v>
      </c>
      <c r="AQ56" s="3">
        <v>0</v>
      </c>
      <c r="AR56" s="3">
        <v>0</v>
      </c>
      <c r="AS56" s="3">
        <v>0</v>
      </c>
      <c r="AT56" s="3">
        <v>0</v>
      </c>
      <c r="AU56" s="3">
        <v>0</v>
      </c>
      <c r="AV56" s="3">
        <v>0</v>
      </c>
      <c r="AW56" s="10">
        <v>0</v>
      </c>
    </row>
    <row r="57" spans="1:49" x14ac:dyDescent="0.35">
      <c r="A57" s="27" t="s">
        <v>336</v>
      </c>
      <c r="B57" s="3" t="s">
        <v>162</v>
      </c>
      <c r="C57" s="145">
        <f t="shared" si="6"/>
        <v>206.71739130434781</v>
      </c>
      <c r="D57" s="145">
        <v>0</v>
      </c>
      <c r="E57" s="145">
        <v>0</v>
      </c>
      <c r="F57" s="145">
        <v>0</v>
      </c>
      <c r="G57" s="145">
        <v>0</v>
      </c>
      <c r="H57" s="145">
        <v>0</v>
      </c>
      <c r="I57" s="145">
        <v>564</v>
      </c>
      <c r="J57" s="145">
        <v>0</v>
      </c>
      <c r="K57" s="145">
        <v>564</v>
      </c>
      <c r="L57" s="145">
        <v>0</v>
      </c>
      <c r="M57" s="145">
        <v>376</v>
      </c>
      <c r="N57" s="145">
        <v>278</v>
      </c>
      <c r="O57" s="145">
        <v>0</v>
      </c>
      <c r="P57" s="145">
        <v>0</v>
      </c>
      <c r="Q57" s="145">
        <v>0</v>
      </c>
      <c r="R57" s="145">
        <v>188</v>
      </c>
      <c r="S57" s="145">
        <v>188</v>
      </c>
      <c r="T57" s="145">
        <v>932</v>
      </c>
      <c r="U57" s="145">
        <v>376</v>
      </c>
      <c r="V57" s="145">
        <v>188</v>
      </c>
      <c r="W57" s="145">
        <v>188</v>
      </c>
      <c r="X57" s="145">
        <v>0</v>
      </c>
      <c r="Y57" s="145">
        <v>376</v>
      </c>
      <c r="Z57" s="145">
        <v>940</v>
      </c>
      <c r="AA57" s="145">
        <v>180</v>
      </c>
      <c r="AB57" s="145">
        <v>0</v>
      </c>
      <c r="AC57" s="145">
        <v>188</v>
      </c>
      <c r="AD57" s="145">
        <v>188</v>
      </c>
      <c r="AE57" s="145">
        <v>0</v>
      </c>
      <c r="AF57" s="145">
        <v>90</v>
      </c>
      <c r="AG57" s="145">
        <v>59</v>
      </c>
      <c r="AH57" s="145">
        <v>278</v>
      </c>
      <c r="AI57" s="145">
        <v>188</v>
      </c>
      <c r="AJ57" s="145">
        <v>564</v>
      </c>
      <c r="AK57" s="145">
        <v>564</v>
      </c>
      <c r="AL57" s="145">
        <v>466</v>
      </c>
      <c r="AM57" s="145">
        <v>188</v>
      </c>
      <c r="AN57" s="145">
        <v>188</v>
      </c>
      <c r="AO57" s="145">
        <v>188</v>
      </c>
      <c r="AP57" s="145">
        <v>90</v>
      </c>
      <c r="AQ57" s="145">
        <v>0</v>
      </c>
      <c r="AR57" s="145">
        <v>0</v>
      </c>
      <c r="AS57" s="145">
        <v>376</v>
      </c>
      <c r="AT57" s="145">
        <v>188</v>
      </c>
      <c r="AU57" s="145">
        <v>0</v>
      </c>
      <c r="AV57" s="145">
        <v>180</v>
      </c>
      <c r="AW57" s="195">
        <v>188</v>
      </c>
    </row>
    <row r="58" spans="1:49" x14ac:dyDescent="0.35">
      <c r="A58" s="27" t="s">
        <v>336</v>
      </c>
      <c r="B58" s="3" t="s">
        <v>166</v>
      </c>
      <c r="C58" s="145">
        <f t="shared" si="6"/>
        <v>121.82608695652173</v>
      </c>
      <c r="D58" s="145">
        <v>0</v>
      </c>
      <c r="E58" s="145">
        <v>0</v>
      </c>
      <c r="F58" s="145">
        <v>0</v>
      </c>
      <c r="G58" s="145">
        <v>0</v>
      </c>
      <c r="H58" s="145">
        <v>0</v>
      </c>
      <c r="I58" s="145">
        <v>188</v>
      </c>
      <c r="J58" s="145">
        <v>0</v>
      </c>
      <c r="K58" s="145">
        <v>188</v>
      </c>
      <c r="L58" s="145">
        <v>0</v>
      </c>
      <c r="M58" s="145">
        <v>188</v>
      </c>
      <c r="N58" s="145">
        <v>139</v>
      </c>
      <c r="O58" s="145">
        <v>0</v>
      </c>
      <c r="P58" s="145">
        <v>0</v>
      </c>
      <c r="Q58" s="145">
        <v>0</v>
      </c>
      <c r="R58" s="145">
        <v>188</v>
      </c>
      <c r="S58" s="145">
        <v>188</v>
      </c>
      <c r="T58" s="145">
        <v>233</v>
      </c>
      <c r="U58" s="145">
        <v>188</v>
      </c>
      <c r="V58" s="145">
        <v>188</v>
      </c>
      <c r="W58" s="145">
        <v>188</v>
      </c>
      <c r="X58" s="145">
        <v>0</v>
      </c>
      <c r="Y58" s="145">
        <v>188</v>
      </c>
      <c r="Z58" s="145">
        <v>313</v>
      </c>
      <c r="AA58" s="145">
        <v>180</v>
      </c>
      <c r="AB58" s="145">
        <v>0</v>
      </c>
      <c r="AC58" s="145">
        <v>188</v>
      </c>
      <c r="AD58" s="145">
        <v>188</v>
      </c>
      <c r="AE58" s="145">
        <v>0</v>
      </c>
      <c r="AF58" s="145">
        <v>90</v>
      </c>
      <c r="AG58" s="145">
        <v>59</v>
      </c>
      <c r="AH58" s="145">
        <v>139</v>
      </c>
      <c r="AI58" s="145">
        <v>188</v>
      </c>
      <c r="AJ58" s="145">
        <v>282</v>
      </c>
      <c r="AK58" s="145">
        <v>282</v>
      </c>
      <c r="AL58" s="145">
        <v>233</v>
      </c>
      <c r="AM58" s="145">
        <v>188</v>
      </c>
      <c r="AN58" s="145">
        <v>188</v>
      </c>
      <c r="AO58" s="145">
        <v>188</v>
      </c>
      <c r="AP58" s="145">
        <v>90</v>
      </c>
      <c r="AQ58" s="145">
        <v>0</v>
      </c>
      <c r="AR58" s="145">
        <v>0</v>
      </c>
      <c r="AS58" s="145">
        <v>188</v>
      </c>
      <c r="AT58" s="145">
        <v>188</v>
      </c>
      <c r="AU58" s="145">
        <v>0</v>
      </c>
      <c r="AV58" s="145">
        <v>180</v>
      </c>
      <c r="AW58" s="195">
        <v>188</v>
      </c>
    </row>
    <row r="59" spans="1:49" x14ac:dyDescent="0.35">
      <c r="A59" s="27" t="s">
        <v>336</v>
      </c>
      <c r="B59" s="3" t="s">
        <v>133</v>
      </c>
      <c r="C59" s="4">
        <f t="shared" si="6"/>
        <v>2.2173913043478262</v>
      </c>
      <c r="D59" s="3">
        <v>0</v>
      </c>
      <c r="E59" s="3">
        <v>0</v>
      </c>
      <c r="F59" s="3">
        <v>0</v>
      </c>
      <c r="G59" s="3">
        <v>0</v>
      </c>
      <c r="H59" s="3">
        <v>0</v>
      </c>
      <c r="I59" s="3">
        <v>6</v>
      </c>
      <c r="J59" s="3">
        <v>0</v>
      </c>
      <c r="K59" s="3">
        <v>6</v>
      </c>
      <c r="L59" s="3">
        <v>0</v>
      </c>
      <c r="M59" s="3">
        <v>4</v>
      </c>
      <c r="N59" s="3">
        <v>3</v>
      </c>
      <c r="O59" s="3">
        <v>0</v>
      </c>
      <c r="P59" s="3">
        <v>0</v>
      </c>
      <c r="Q59" s="3">
        <v>0</v>
      </c>
      <c r="R59" s="3">
        <v>2</v>
      </c>
      <c r="S59" s="3">
        <v>2</v>
      </c>
      <c r="T59" s="3">
        <v>10</v>
      </c>
      <c r="U59" s="3">
        <v>4</v>
      </c>
      <c r="V59" s="3">
        <v>2</v>
      </c>
      <c r="W59" s="3">
        <v>2</v>
      </c>
      <c r="X59" s="3">
        <v>0</v>
      </c>
      <c r="Y59" s="3">
        <v>4</v>
      </c>
      <c r="Z59" s="3">
        <v>10</v>
      </c>
      <c r="AA59" s="3">
        <v>2</v>
      </c>
      <c r="AB59" s="3">
        <v>0</v>
      </c>
      <c r="AC59" s="3">
        <v>2</v>
      </c>
      <c r="AD59" s="3">
        <v>2</v>
      </c>
      <c r="AE59" s="3">
        <v>0</v>
      </c>
      <c r="AF59" s="3">
        <v>1</v>
      </c>
      <c r="AG59" s="3">
        <v>1</v>
      </c>
      <c r="AH59" s="3">
        <v>3</v>
      </c>
      <c r="AI59" s="3">
        <v>2</v>
      </c>
      <c r="AJ59" s="3">
        <v>6</v>
      </c>
      <c r="AK59" s="3">
        <v>6</v>
      </c>
      <c r="AL59" s="3">
        <v>5</v>
      </c>
      <c r="AM59" s="3">
        <v>2</v>
      </c>
      <c r="AN59" s="3">
        <v>2</v>
      </c>
      <c r="AO59" s="3">
        <v>2</v>
      </c>
      <c r="AP59" s="3">
        <v>1</v>
      </c>
      <c r="AQ59" s="3">
        <v>0</v>
      </c>
      <c r="AR59" s="3">
        <v>0</v>
      </c>
      <c r="AS59" s="3">
        <v>4</v>
      </c>
      <c r="AT59" s="3">
        <v>2</v>
      </c>
      <c r="AU59" s="3">
        <v>0</v>
      </c>
      <c r="AV59" s="3">
        <v>2</v>
      </c>
      <c r="AW59" s="10">
        <v>2</v>
      </c>
    </row>
    <row r="60" spans="1:49" x14ac:dyDescent="0.35">
      <c r="A60" s="27" t="s">
        <v>336</v>
      </c>
      <c r="B60" s="3" t="s">
        <v>167</v>
      </c>
      <c r="C60" s="4">
        <f t="shared" si="6"/>
        <v>0</v>
      </c>
      <c r="D60" s="4">
        <v>0</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0</v>
      </c>
      <c r="AS60" s="4">
        <v>0</v>
      </c>
      <c r="AT60" s="4">
        <v>0</v>
      </c>
      <c r="AU60" s="4">
        <v>0</v>
      </c>
      <c r="AV60" s="4">
        <v>0</v>
      </c>
      <c r="AW60" s="16">
        <v>0</v>
      </c>
    </row>
    <row r="61" spans="1:49" x14ac:dyDescent="0.35">
      <c r="A61" s="27" t="s">
        <v>336</v>
      </c>
      <c r="B61" s="3" t="s">
        <v>132</v>
      </c>
      <c r="C61" s="4">
        <f t="shared" si="6"/>
        <v>1.0434782608695652</v>
      </c>
      <c r="D61" s="3">
        <v>0</v>
      </c>
      <c r="E61" s="3">
        <v>0</v>
      </c>
      <c r="F61" s="3">
        <v>0</v>
      </c>
      <c r="G61" s="3">
        <v>0</v>
      </c>
      <c r="H61" s="3">
        <v>0</v>
      </c>
      <c r="I61" s="3">
        <v>3</v>
      </c>
      <c r="J61" s="3">
        <v>0</v>
      </c>
      <c r="K61" s="3">
        <v>3</v>
      </c>
      <c r="L61" s="3">
        <v>0</v>
      </c>
      <c r="M61" s="3">
        <v>2</v>
      </c>
      <c r="N61" s="3">
        <v>2</v>
      </c>
      <c r="O61" s="3">
        <v>0</v>
      </c>
      <c r="P61" s="3">
        <v>0</v>
      </c>
      <c r="Q61" s="3">
        <v>0</v>
      </c>
      <c r="R61" s="3">
        <v>1</v>
      </c>
      <c r="S61" s="3">
        <v>1</v>
      </c>
      <c r="T61" s="3">
        <v>4</v>
      </c>
      <c r="U61" s="3">
        <v>2</v>
      </c>
      <c r="V61" s="3">
        <v>1</v>
      </c>
      <c r="W61" s="3">
        <v>1</v>
      </c>
      <c r="X61" s="3">
        <v>0</v>
      </c>
      <c r="Y61" s="3">
        <v>2</v>
      </c>
      <c r="Z61" s="3">
        <v>3</v>
      </c>
      <c r="AA61" s="3">
        <v>1</v>
      </c>
      <c r="AB61" s="3">
        <v>0</v>
      </c>
      <c r="AC61" s="3">
        <v>1</v>
      </c>
      <c r="AD61" s="3">
        <v>1</v>
      </c>
      <c r="AE61" s="3">
        <v>0</v>
      </c>
      <c r="AF61" s="3">
        <v>1</v>
      </c>
      <c r="AG61" s="3">
        <v>1</v>
      </c>
      <c r="AH61" s="3">
        <v>2</v>
      </c>
      <c r="AI61" s="3">
        <v>1</v>
      </c>
      <c r="AJ61" s="3">
        <v>2</v>
      </c>
      <c r="AK61" s="3">
        <v>2</v>
      </c>
      <c r="AL61" s="3">
        <v>2</v>
      </c>
      <c r="AM61" s="3">
        <v>1</v>
      </c>
      <c r="AN61" s="3">
        <v>1</v>
      </c>
      <c r="AO61" s="3">
        <v>1</v>
      </c>
      <c r="AP61" s="3">
        <v>1</v>
      </c>
      <c r="AQ61" s="3">
        <v>0</v>
      </c>
      <c r="AR61" s="3">
        <v>0</v>
      </c>
      <c r="AS61" s="3">
        <v>2</v>
      </c>
      <c r="AT61" s="3">
        <v>1</v>
      </c>
      <c r="AU61" s="3">
        <v>0</v>
      </c>
      <c r="AV61" s="3">
        <v>1</v>
      </c>
      <c r="AW61" s="10">
        <v>1</v>
      </c>
    </row>
    <row r="62" spans="1:49" x14ac:dyDescent="0.35">
      <c r="A62" s="27" t="s">
        <v>337</v>
      </c>
      <c r="B62" s="3" t="s">
        <v>162</v>
      </c>
      <c r="C62" s="145">
        <f t="shared" si="6"/>
        <v>580737.15217391308</v>
      </c>
      <c r="D62" s="145">
        <v>636801</v>
      </c>
      <c r="E62" s="145">
        <v>545423</v>
      </c>
      <c r="F62" s="145">
        <v>665642</v>
      </c>
      <c r="G62" s="145">
        <v>629199</v>
      </c>
      <c r="H62" s="145">
        <v>691316</v>
      </c>
      <c r="I62" s="145">
        <v>683690</v>
      </c>
      <c r="J62" s="145">
        <v>626465</v>
      </c>
      <c r="K62" s="145">
        <v>672196</v>
      </c>
      <c r="L62" s="145">
        <v>652614</v>
      </c>
      <c r="M62" s="145">
        <v>678490</v>
      </c>
      <c r="N62" s="145">
        <v>627028</v>
      </c>
      <c r="O62" s="145">
        <v>627770</v>
      </c>
      <c r="P62" s="145">
        <v>590297</v>
      </c>
      <c r="Q62" s="145">
        <v>538120</v>
      </c>
      <c r="R62" s="145">
        <v>573727</v>
      </c>
      <c r="S62" s="145">
        <v>618431</v>
      </c>
      <c r="T62" s="145">
        <v>676630</v>
      </c>
      <c r="U62" s="145">
        <v>640887</v>
      </c>
      <c r="V62" s="145">
        <v>607419</v>
      </c>
      <c r="W62" s="145">
        <v>666921</v>
      </c>
      <c r="X62" s="145">
        <v>575514</v>
      </c>
      <c r="Y62" s="145">
        <v>663602</v>
      </c>
      <c r="Z62" s="145">
        <v>602313</v>
      </c>
      <c r="AA62" s="145">
        <v>581985</v>
      </c>
      <c r="AB62" s="145">
        <v>599349</v>
      </c>
      <c r="AC62" s="145">
        <v>586839</v>
      </c>
      <c r="AD62" s="145">
        <v>637412</v>
      </c>
      <c r="AE62" s="145">
        <v>625110</v>
      </c>
      <c r="AF62" s="145">
        <v>632676</v>
      </c>
      <c r="AG62" s="145">
        <v>582521</v>
      </c>
      <c r="AH62" s="145">
        <v>617624</v>
      </c>
      <c r="AI62" s="145">
        <v>610408</v>
      </c>
      <c r="AJ62" s="145">
        <v>560645</v>
      </c>
      <c r="AK62" s="145">
        <v>617154</v>
      </c>
      <c r="AL62" s="145">
        <v>558797</v>
      </c>
      <c r="AM62" s="145">
        <v>569118</v>
      </c>
      <c r="AN62" s="145">
        <v>594040</v>
      </c>
      <c r="AO62" s="145">
        <v>568093</v>
      </c>
      <c r="AP62" s="145">
        <v>478065</v>
      </c>
      <c r="AQ62" s="145">
        <v>299870</v>
      </c>
      <c r="AR62" s="145">
        <v>317616</v>
      </c>
      <c r="AS62" s="145">
        <v>375667</v>
      </c>
      <c r="AT62" s="145">
        <v>414642</v>
      </c>
      <c r="AU62" s="145">
        <v>433145</v>
      </c>
      <c r="AV62" s="145">
        <v>487288</v>
      </c>
      <c r="AW62" s="195">
        <v>475350</v>
      </c>
    </row>
    <row r="63" spans="1:49" x14ac:dyDescent="0.35">
      <c r="A63" s="27" t="s">
        <v>337</v>
      </c>
      <c r="B63" s="3" t="s">
        <v>166</v>
      </c>
      <c r="C63" s="145">
        <f t="shared" si="6"/>
        <v>552.36956521739125</v>
      </c>
      <c r="D63" s="145">
        <v>556</v>
      </c>
      <c r="E63" s="145">
        <v>511</v>
      </c>
      <c r="F63" s="145">
        <v>532</v>
      </c>
      <c r="G63" s="145">
        <v>542</v>
      </c>
      <c r="H63" s="145">
        <v>555</v>
      </c>
      <c r="I63" s="145">
        <v>557</v>
      </c>
      <c r="J63" s="145">
        <v>546</v>
      </c>
      <c r="K63" s="145">
        <v>547</v>
      </c>
      <c r="L63" s="145">
        <v>562</v>
      </c>
      <c r="M63" s="145">
        <v>557</v>
      </c>
      <c r="N63" s="145">
        <v>543</v>
      </c>
      <c r="O63" s="145">
        <v>556</v>
      </c>
      <c r="P63" s="145">
        <v>530</v>
      </c>
      <c r="Q63" s="145">
        <v>513</v>
      </c>
      <c r="R63" s="145">
        <v>529</v>
      </c>
      <c r="S63" s="145">
        <v>540</v>
      </c>
      <c r="T63" s="145">
        <v>580</v>
      </c>
      <c r="U63" s="145">
        <v>556</v>
      </c>
      <c r="V63" s="145">
        <v>548</v>
      </c>
      <c r="W63" s="145">
        <v>575</v>
      </c>
      <c r="X63" s="145">
        <v>546</v>
      </c>
      <c r="Y63" s="145">
        <v>540</v>
      </c>
      <c r="Z63" s="145">
        <v>544</v>
      </c>
      <c r="AA63" s="145">
        <v>546</v>
      </c>
      <c r="AB63" s="145">
        <v>535</v>
      </c>
      <c r="AC63" s="145">
        <v>541</v>
      </c>
      <c r="AD63" s="145">
        <v>558</v>
      </c>
      <c r="AE63" s="145">
        <v>538</v>
      </c>
      <c r="AF63" s="145">
        <v>534</v>
      </c>
      <c r="AG63" s="145">
        <v>522</v>
      </c>
      <c r="AH63" s="145">
        <v>558</v>
      </c>
      <c r="AI63" s="145">
        <v>569</v>
      </c>
      <c r="AJ63" s="145">
        <v>512</v>
      </c>
      <c r="AK63" s="145">
        <v>534</v>
      </c>
      <c r="AL63" s="145">
        <v>510</v>
      </c>
      <c r="AM63" s="145">
        <v>526</v>
      </c>
      <c r="AN63" s="145">
        <v>522</v>
      </c>
      <c r="AO63" s="145">
        <v>516</v>
      </c>
      <c r="AP63" s="145">
        <v>550</v>
      </c>
      <c r="AQ63" s="145">
        <v>859</v>
      </c>
      <c r="AR63" s="145">
        <v>725</v>
      </c>
      <c r="AS63" s="145">
        <v>577</v>
      </c>
      <c r="AT63" s="145">
        <v>563</v>
      </c>
      <c r="AU63" s="145">
        <v>521</v>
      </c>
      <c r="AV63" s="145">
        <v>517</v>
      </c>
      <c r="AW63" s="195">
        <v>511</v>
      </c>
    </row>
    <row r="64" spans="1:49" x14ac:dyDescent="0.35">
      <c r="A64" s="27" t="s">
        <v>337</v>
      </c>
      <c r="B64" s="3" t="s">
        <v>133</v>
      </c>
      <c r="C64" s="4">
        <f t="shared" si="6"/>
        <v>9443.7391304347821</v>
      </c>
      <c r="D64" s="4">
        <v>10422</v>
      </c>
      <c r="E64" s="4">
        <v>8939</v>
      </c>
      <c r="F64" s="4">
        <v>10955</v>
      </c>
      <c r="G64" s="4">
        <v>10381</v>
      </c>
      <c r="H64" s="4">
        <v>11501</v>
      </c>
      <c r="I64" s="4">
        <v>11269</v>
      </c>
      <c r="J64" s="4">
        <v>10248</v>
      </c>
      <c r="K64" s="4">
        <v>10982</v>
      </c>
      <c r="L64" s="4">
        <v>10656</v>
      </c>
      <c r="M64" s="4">
        <v>11165</v>
      </c>
      <c r="N64" s="4">
        <v>10290</v>
      </c>
      <c r="O64" s="4">
        <v>10336</v>
      </c>
      <c r="P64" s="4">
        <v>9627</v>
      </c>
      <c r="Q64" s="4">
        <v>8780</v>
      </c>
      <c r="R64" s="4">
        <v>9310</v>
      </c>
      <c r="S64" s="4">
        <v>10073</v>
      </c>
      <c r="T64" s="4">
        <v>10989</v>
      </c>
      <c r="U64" s="4">
        <v>10418</v>
      </c>
      <c r="V64" s="4">
        <v>9846</v>
      </c>
      <c r="W64" s="4">
        <v>10720</v>
      </c>
      <c r="X64" s="4">
        <v>9355</v>
      </c>
      <c r="Y64" s="4">
        <v>10773</v>
      </c>
      <c r="Z64" s="4">
        <v>9715</v>
      </c>
      <c r="AA64" s="4">
        <v>9374</v>
      </c>
      <c r="AB64" s="4">
        <v>9612</v>
      </c>
      <c r="AC64" s="4">
        <v>9379</v>
      </c>
      <c r="AD64" s="4">
        <v>10195</v>
      </c>
      <c r="AE64" s="4">
        <v>10001</v>
      </c>
      <c r="AF64" s="4">
        <v>10127</v>
      </c>
      <c r="AG64" s="4">
        <v>9363</v>
      </c>
      <c r="AH64" s="4">
        <v>9963</v>
      </c>
      <c r="AI64" s="4">
        <v>9807</v>
      </c>
      <c r="AJ64" s="4">
        <v>9004</v>
      </c>
      <c r="AK64" s="4">
        <v>9897</v>
      </c>
      <c r="AL64" s="4">
        <v>9053</v>
      </c>
      <c r="AM64" s="4">
        <v>9204</v>
      </c>
      <c r="AN64" s="4">
        <v>9614</v>
      </c>
      <c r="AO64" s="4">
        <v>9219</v>
      </c>
      <c r="AP64" s="4">
        <v>7747</v>
      </c>
      <c r="AQ64" s="3">
        <v>4836</v>
      </c>
      <c r="AR64" s="3">
        <v>5188</v>
      </c>
      <c r="AS64" s="4">
        <v>6185</v>
      </c>
      <c r="AT64" s="4">
        <v>6821</v>
      </c>
      <c r="AU64" s="4">
        <v>7184</v>
      </c>
      <c r="AV64" s="4">
        <v>8056</v>
      </c>
      <c r="AW64" s="16">
        <v>7833</v>
      </c>
    </row>
    <row r="65" spans="1:49" x14ac:dyDescent="0.35">
      <c r="A65" s="27" t="s">
        <v>337</v>
      </c>
      <c r="B65" s="3" t="s">
        <v>167</v>
      </c>
      <c r="C65" s="4">
        <f t="shared" si="6"/>
        <v>59045.482343649499</v>
      </c>
      <c r="D65" s="4">
        <v>65049</v>
      </c>
      <c r="E65" s="4">
        <v>55740</v>
      </c>
      <c r="F65" s="4">
        <v>67009</v>
      </c>
      <c r="G65" s="4">
        <v>62743</v>
      </c>
      <c r="H65" s="4">
        <v>66148.098510185024</v>
      </c>
      <c r="I65" s="4">
        <v>68470.462777802488</v>
      </c>
      <c r="J65" s="4">
        <v>63453.938915154176</v>
      </c>
      <c r="K65" s="4">
        <v>69482.583004175627</v>
      </c>
      <c r="L65" s="4">
        <v>67820.685914302914</v>
      </c>
      <c r="M65" s="4">
        <v>68332.253511308998</v>
      </c>
      <c r="N65" s="4">
        <v>63609.867682676711</v>
      </c>
      <c r="O65" s="4">
        <v>62404.534711236935</v>
      </c>
      <c r="P65" s="4">
        <v>59953.260809218955</v>
      </c>
      <c r="Q65" s="4">
        <v>55177.952991515958</v>
      </c>
      <c r="R65" s="4">
        <v>59121.0559217958</v>
      </c>
      <c r="S65" s="4">
        <v>63610.197203678326</v>
      </c>
      <c r="T65" s="4">
        <v>69727.402506788931</v>
      </c>
      <c r="U65" s="4">
        <v>65413.932491347237</v>
      </c>
      <c r="V65" s="4">
        <v>62804.658423773071</v>
      </c>
      <c r="W65" s="4">
        <v>70293.132241334533</v>
      </c>
      <c r="X65" s="4">
        <v>58962.972296760323</v>
      </c>
      <c r="Y65" s="4">
        <v>68377.847367984912</v>
      </c>
      <c r="Z65" s="4">
        <v>63090.642765872806</v>
      </c>
      <c r="AA65" s="4">
        <v>60886.071248334767</v>
      </c>
      <c r="AB65" s="4">
        <v>63788.501459075589</v>
      </c>
      <c r="AC65" s="4">
        <v>62653.83322724497</v>
      </c>
      <c r="AD65" s="4">
        <v>67605.75408290702</v>
      </c>
      <c r="AE65" s="4">
        <v>65973.151839895683</v>
      </c>
      <c r="AF65" s="4">
        <v>66500.921416097277</v>
      </c>
      <c r="AG65" s="4">
        <v>60478.773096397497</v>
      </c>
      <c r="AH65" s="4">
        <v>62963.410440865307</v>
      </c>
      <c r="AI65" s="4">
        <v>62218.747805772102</v>
      </c>
      <c r="AJ65" s="4">
        <v>58031.150320304012</v>
      </c>
      <c r="AK65" s="4">
        <v>64576.539980985966</v>
      </c>
      <c r="AL65" s="4">
        <v>56646.435208460185</v>
      </c>
      <c r="AM65" s="4">
        <v>57247.834356426341</v>
      </c>
      <c r="AN65" s="4">
        <v>59948.238177464955</v>
      </c>
      <c r="AO65" s="4">
        <v>57296.134151439655</v>
      </c>
      <c r="AP65" s="4">
        <v>47401.521756225324</v>
      </c>
      <c r="AQ65" s="4">
        <v>28632.242637264684</v>
      </c>
      <c r="AR65" s="4">
        <v>29359.248598902239</v>
      </c>
      <c r="AS65" s="4">
        <v>34531.05627098729</v>
      </c>
      <c r="AT65" s="4">
        <v>38787.593607850074</v>
      </c>
      <c r="AU65" s="4">
        <v>40580.302546407533</v>
      </c>
      <c r="AV65" s="4">
        <v>46921.951961721476</v>
      </c>
      <c r="AW65" s="16">
        <v>46266.293569933914</v>
      </c>
    </row>
    <row r="66" spans="1:49" x14ac:dyDescent="0.35">
      <c r="A66" s="27" t="s">
        <v>337</v>
      </c>
      <c r="B66" s="3" t="s">
        <v>132</v>
      </c>
      <c r="C66" s="4">
        <f t="shared" si="6"/>
        <v>1064.6521739130435</v>
      </c>
      <c r="D66" s="4">
        <v>1145</v>
      </c>
      <c r="E66" s="3">
        <v>1067</v>
      </c>
      <c r="F66" s="3">
        <v>1252</v>
      </c>
      <c r="G66" s="3">
        <v>1160</v>
      </c>
      <c r="H66" s="4">
        <v>1246</v>
      </c>
      <c r="I66" s="3">
        <v>1227</v>
      </c>
      <c r="J66" s="4">
        <v>1148</v>
      </c>
      <c r="K66" s="3">
        <v>1230</v>
      </c>
      <c r="L66" s="3">
        <v>1161</v>
      </c>
      <c r="M66" s="3">
        <v>1219</v>
      </c>
      <c r="N66" s="3">
        <v>1154</v>
      </c>
      <c r="O66" s="3">
        <v>1129</v>
      </c>
      <c r="P66" s="3">
        <v>1114</v>
      </c>
      <c r="Q66" s="3">
        <v>1048</v>
      </c>
      <c r="R66" s="3">
        <v>1084</v>
      </c>
      <c r="S66" s="4">
        <v>1146</v>
      </c>
      <c r="T66" s="3">
        <v>1167</v>
      </c>
      <c r="U66" s="3">
        <v>1152</v>
      </c>
      <c r="V66" s="3">
        <v>1108</v>
      </c>
      <c r="W66" s="3">
        <v>1159</v>
      </c>
      <c r="X66" s="3">
        <v>1055</v>
      </c>
      <c r="Y66" s="4">
        <v>1229</v>
      </c>
      <c r="Z66" s="4">
        <v>1108</v>
      </c>
      <c r="AA66" s="3">
        <v>1065</v>
      </c>
      <c r="AB66" s="3">
        <v>1120</v>
      </c>
      <c r="AC66" s="3">
        <v>1084</v>
      </c>
      <c r="AD66" s="3">
        <v>1143</v>
      </c>
      <c r="AE66" s="4">
        <v>1161</v>
      </c>
      <c r="AF66" s="4">
        <v>1184</v>
      </c>
      <c r="AG66" s="4">
        <v>1117</v>
      </c>
      <c r="AH66" s="3">
        <v>1106</v>
      </c>
      <c r="AI66" s="3">
        <v>1073</v>
      </c>
      <c r="AJ66" s="4">
        <v>1096</v>
      </c>
      <c r="AK66" s="3">
        <v>1155</v>
      </c>
      <c r="AL66" s="3">
        <v>1095</v>
      </c>
      <c r="AM66" s="3">
        <v>1083</v>
      </c>
      <c r="AN66" s="3">
        <v>1137</v>
      </c>
      <c r="AO66" s="3">
        <v>1100</v>
      </c>
      <c r="AP66" s="3">
        <v>869</v>
      </c>
      <c r="AQ66" s="3">
        <v>349</v>
      </c>
      <c r="AR66" s="3">
        <v>438</v>
      </c>
      <c r="AS66" s="4">
        <v>651</v>
      </c>
      <c r="AT66" s="3">
        <v>736</v>
      </c>
      <c r="AU66" s="3">
        <v>831</v>
      </c>
      <c r="AV66" s="4">
        <v>942</v>
      </c>
      <c r="AW66" s="16">
        <v>931</v>
      </c>
    </row>
    <row r="67" spans="1:49" x14ac:dyDescent="0.35">
      <c r="A67" s="27" t="s">
        <v>342</v>
      </c>
      <c r="B67" s="3" t="s">
        <v>162</v>
      </c>
      <c r="C67" s="145">
        <f t="shared" si="6"/>
        <v>14508.304347826086</v>
      </c>
      <c r="D67" s="145">
        <v>17656</v>
      </c>
      <c r="E67" s="145">
        <v>17445</v>
      </c>
      <c r="F67" s="145">
        <v>29773</v>
      </c>
      <c r="G67" s="145">
        <v>15999</v>
      </c>
      <c r="H67" s="145">
        <v>12921</v>
      </c>
      <c r="I67" s="145">
        <v>13097</v>
      </c>
      <c r="J67" s="145">
        <v>8937</v>
      </c>
      <c r="K67" s="145">
        <v>18798</v>
      </c>
      <c r="L67" s="145">
        <v>37316</v>
      </c>
      <c r="M67" s="145">
        <v>56435</v>
      </c>
      <c r="N67" s="145">
        <v>37921</v>
      </c>
      <c r="O67" s="145">
        <v>13494</v>
      </c>
      <c r="P67" s="145">
        <v>8324</v>
      </c>
      <c r="Q67" s="145">
        <v>33926</v>
      </c>
      <c r="R67" s="145">
        <v>32943</v>
      </c>
      <c r="S67" s="145">
        <v>19970</v>
      </c>
      <c r="T67" s="145">
        <v>15122</v>
      </c>
      <c r="U67" s="145">
        <v>9347</v>
      </c>
      <c r="V67" s="145">
        <v>19581</v>
      </c>
      <c r="W67" s="145">
        <v>6182</v>
      </c>
      <c r="X67" s="145">
        <v>12859</v>
      </c>
      <c r="Y67" s="145">
        <v>6288</v>
      </c>
      <c r="Z67" s="145">
        <v>8156</v>
      </c>
      <c r="AA67" s="145">
        <v>6596</v>
      </c>
      <c r="AB67" s="145">
        <v>10091</v>
      </c>
      <c r="AC67" s="145">
        <v>11843</v>
      </c>
      <c r="AD67" s="145">
        <v>10141</v>
      </c>
      <c r="AE67" s="145">
        <v>8966</v>
      </c>
      <c r="AF67" s="145">
        <v>5046</v>
      </c>
      <c r="AG67" s="145">
        <v>2880</v>
      </c>
      <c r="AH67" s="145">
        <v>7266</v>
      </c>
      <c r="AI67" s="145">
        <v>9428</v>
      </c>
      <c r="AJ67" s="145">
        <v>11034</v>
      </c>
      <c r="AK67" s="145">
        <v>18999</v>
      </c>
      <c r="AL67" s="145">
        <v>15854</v>
      </c>
      <c r="AM67" s="145">
        <v>10442</v>
      </c>
      <c r="AN67" s="145">
        <v>17180</v>
      </c>
      <c r="AO67" s="145">
        <v>17987</v>
      </c>
      <c r="AP67" s="145">
        <v>6212</v>
      </c>
      <c r="AQ67" s="145">
        <v>1116</v>
      </c>
      <c r="AR67" s="145">
        <v>3267</v>
      </c>
      <c r="AS67" s="145">
        <v>6615</v>
      </c>
      <c r="AT67" s="145">
        <v>13369</v>
      </c>
      <c r="AU67" s="145">
        <v>10728</v>
      </c>
      <c r="AV67" s="145">
        <v>6699</v>
      </c>
      <c r="AW67" s="195">
        <v>3133</v>
      </c>
    </row>
    <row r="68" spans="1:49" x14ac:dyDescent="0.35">
      <c r="A68" s="27" t="s">
        <v>342</v>
      </c>
      <c r="B68" s="3" t="s">
        <v>166</v>
      </c>
      <c r="C68" s="145">
        <f t="shared" si="6"/>
        <v>1043.3695652173913</v>
      </c>
      <c r="D68" s="145">
        <v>1104</v>
      </c>
      <c r="E68" s="145">
        <v>1246</v>
      </c>
      <c r="F68" s="145">
        <v>1861</v>
      </c>
      <c r="G68" s="145">
        <v>1143</v>
      </c>
      <c r="H68" s="145">
        <v>923</v>
      </c>
      <c r="I68" s="145">
        <v>770</v>
      </c>
      <c r="J68" s="145">
        <v>894</v>
      </c>
      <c r="K68" s="145">
        <v>1106</v>
      </c>
      <c r="L68" s="145">
        <v>1622</v>
      </c>
      <c r="M68" s="145">
        <v>1411</v>
      </c>
      <c r="N68" s="145">
        <v>1223</v>
      </c>
      <c r="O68" s="145">
        <v>964</v>
      </c>
      <c r="P68" s="145">
        <v>1040</v>
      </c>
      <c r="Q68" s="145">
        <v>2120</v>
      </c>
      <c r="R68" s="145">
        <v>1267</v>
      </c>
      <c r="S68" s="145">
        <v>1248</v>
      </c>
      <c r="T68" s="145">
        <v>1163</v>
      </c>
      <c r="U68" s="145">
        <v>1558</v>
      </c>
      <c r="V68" s="145">
        <v>1088</v>
      </c>
      <c r="W68" s="145">
        <v>687</v>
      </c>
      <c r="X68" s="145">
        <v>918</v>
      </c>
      <c r="Y68" s="145">
        <v>699</v>
      </c>
      <c r="Z68" s="145">
        <v>1019</v>
      </c>
      <c r="AA68" s="145">
        <v>942</v>
      </c>
      <c r="AB68" s="145">
        <v>1121</v>
      </c>
      <c r="AC68" s="145">
        <v>1184</v>
      </c>
      <c r="AD68" s="145">
        <v>1268</v>
      </c>
      <c r="AE68" s="145">
        <v>815</v>
      </c>
      <c r="AF68" s="145">
        <v>721</v>
      </c>
      <c r="AG68" s="145">
        <v>576</v>
      </c>
      <c r="AH68" s="145">
        <v>727</v>
      </c>
      <c r="AI68" s="145">
        <v>943</v>
      </c>
      <c r="AJ68" s="145">
        <v>1003</v>
      </c>
      <c r="AK68" s="145">
        <v>1267</v>
      </c>
      <c r="AL68" s="145">
        <v>991</v>
      </c>
      <c r="AM68" s="145">
        <v>696</v>
      </c>
      <c r="AN68" s="145">
        <v>781</v>
      </c>
      <c r="AO68" s="145">
        <v>782</v>
      </c>
      <c r="AP68" s="145">
        <v>621</v>
      </c>
      <c r="AQ68" s="145">
        <v>372</v>
      </c>
      <c r="AR68" s="145">
        <v>817</v>
      </c>
      <c r="AS68" s="145">
        <v>827</v>
      </c>
      <c r="AT68" s="145">
        <v>1215</v>
      </c>
      <c r="AU68" s="145">
        <v>1788</v>
      </c>
      <c r="AV68" s="145">
        <v>837</v>
      </c>
      <c r="AW68" s="195">
        <v>627</v>
      </c>
    </row>
    <row r="69" spans="1:49" x14ac:dyDescent="0.35">
      <c r="A69" s="27" t="s">
        <v>342</v>
      </c>
      <c r="B69" s="3" t="s">
        <v>133</v>
      </c>
      <c r="C69" s="4">
        <f t="shared" si="6"/>
        <v>32.717391304347828</v>
      </c>
      <c r="D69" s="3">
        <v>33</v>
      </c>
      <c r="E69" s="3">
        <v>31</v>
      </c>
      <c r="F69" s="3">
        <v>44</v>
      </c>
      <c r="G69" s="3">
        <v>33</v>
      </c>
      <c r="H69" s="3">
        <v>29</v>
      </c>
      <c r="I69" s="3">
        <v>31</v>
      </c>
      <c r="J69" s="3">
        <v>22</v>
      </c>
      <c r="K69" s="3">
        <v>43</v>
      </c>
      <c r="L69" s="3">
        <v>105</v>
      </c>
      <c r="M69" s="3">
        <v>146</v>
      </c>
      <c r="N69" s="3">
        <v>86</v>
      </c>
      <c r="O69" s="3">
        <v>29</v>
      </c>
      <c r="P69" s="3">
        <v>15</v>
      </c>
      <c r="Q69" s="3">
        <v>57</v>
      </c>
      <c r="R69" s="3">
        <v>64</v>
      </c>
      <c r="S69" s="3">
        <v>43</v>
      </c>
      <c r="T69" s="3">
        <v>31</v>
      </c>
      <c r="U69" s="3">
        <v>18</v>
      </c>
      <c r="V69" s="3">
        <v>37</v>
      </c>
      <c r="W69" s="3">
        <v>16</v>
      </c>
      <c r="X69" s="3">
        <v>22</v>
      </c>
      <c r="Y69" s="3">
        <v>16</v>
      </c>
      <c r="Z69" s="3">
        <v>21</v>
      </c>
      <c r="AA69" s="3">
        <v>14</v>
      </c>
      <c r="AB69" s="3">
        <v>17</v>
      </c>
      <c r="AC69" s="3">
        <v>18</v>
      </c>
      <c r="AD69" s="3">
        <v>21</v>
      </c>
      <c r="AE69" s="3">
        <v>20</v>
      </c>
      <c r="AF69" s="3">
        <v>11</v>
      </c>
      <c r="AG69" s="3">
        <v>8</v>
      </c>
      <c r="AH69" s="3">
        <v>19</v>
      </c>
      <c r="AI69" s="3">
        <v>17</v>
      </c>
      <c r="AJ69" s="3">
        <v>26</v>
      </c>
      <c r="AK69" s="3">
        <v>41</v>
      </c>
      <c r="AL69" s="3">
        <v>39</v>
      </c>
      <c r="AM69" s="3">
        <v>28</v>
      </c>
      <c r="AN69" s="3">
        <v>42</v>
      </c>
      <c r="AO69" s="3">
        <v>48</v>
      </c>
      <c r="AP69" s="3">
        <v>16</v>
      </c>
      <c r="AQ69" s="3">
        <v>3</v>
      </c>
      <c r="AR69" s="3">
        <v>10</v>
      </c>
      <c r="AS69" s="3">
        <v>21</v>
      </c>
      <c r="AT69" s="3">
        <v>45</v>
      </c>
      <c r="AU69" s="3">
        <v>36</v>
      </c>
      <c r="AV69" s="3">
        <v>22</v>
      </c>
      <c r="AW69" s="10">
        <v>11</v>
      </c>
    </row>
    <row r="70" spans="1:49" x14ac:dyDescent="0.35">
      <c r="A70" s="27" t="s">
        <v>342</v>
      </c>
      <c r="B70" s="3" t="s">
        <v>167</v>
      </c>
      <c r="C70" s="4">
        <f t="shared" si="6"/>
        <v>0</v>
      </c>
      <c r="D70" s="4">
        <v>0</v>
      </c>
      <c r="E70" s="4">
        <v>0</v>
      </c>
      <c r="F70" s="4">
        <v>0</v>
      </c>
      <c r="G70" s="4">
        <v>0</v>
      </c>
      <c r="H70" s="4">
        <v>0</v>
      </c>
      <c r="I70" s="4">
        <v>0</v>
      </c>
      <c r="J70" s="4">
        <v>0</v>
      </c>
      <c r="K70" s="4">
        <v>0</v>
      </c>
      <c r="L70" s="4">
        <v>0</v>
      </c>
      <c r="M70" s="4">
        <v>0</v>
      </c>
      <c r="N70" s="4">
        <v>0</v>
      </c>
      <c r="O70" s="4">
        <v>0</v>
      </c>
      <c r="P70" s="4">
        <v>0</v>
      </c>
      <c r="Q70" s="4">
        <v>0</v>
      </c>
      <c r="R70" s="4">
        <v>0</v>
      </c>
      <c r="S70" s="4">
        <v>0</v>
      </c>
      <c r="T70" s="4">
        <v>0</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16">
        <v>0</v>
      </c>
    </row>
    <row r="71" spans="1:49" x14ac:dyDescent="0.35">
      <c r="A71" s="27" t="s">
        <v>342</v>
      </c>
      <c r="B71" s="3" t="s">
        <v>132</v>
      </c>
      <c r="C71" s="4">
        <f t="shared" si="6"/>
        <v>13.108695652173912</v>
      </c>
      <c r="D71" s="3">
        <v>16</v>
      </c>
      <c r="E71" s="3">
        <v>14</v>
      </c>
      <c r="F71" s="3">
        <v>16</v>
      </c>
      <c r="G71" s="3">
        <v>14</v>
      </c>
      <c r="H71" s="3">
        <v>14</v>
      </c>
      <c r="I71" s="3">
        <v>17</v>
      </c>
      <c r="J71" s="3">
        <v>10</v>
      </c>
      <c r="K71" s="3">
        <v>17</v>
      </c>
      <c r="L71" s="3">
        <v>23</v>
      </c>
      <c r="M71" s="3">
        <v>40</v>
      </c>
      <c r="N71" s="3">
        <v>31</v>
      </c>
      <c r="O71" s="3">
        <v>14</v>
      </c>
      <c r="P71" s="3">
        <v>8</v>
      </c>
      <c r="Q71" s="3">
        <v>16</v>
      </c>
      <c r="R71" s="3">
        <v>26</v>
      </c>
      <c r="S71" s="3">
        <v>16</v>
      </c>
      <c r="T71" s="3">
        <v>13</v>
      </c>
      <c r="U71" s="3">
        <v>6</v>
      </c>
      <c r="V71" s="3">
        <v>18</v>
      </c>
      <c r="W71" s="3">
        <v>9</v>
      </c>
      <c r="X71" s="3">
        <v>14</v>
      </c>
      <c r="Y71" s="3">
        <v>9</v>
      </c>
      <c r="Z71" s="3">
        <v>8</v>
      </c>
      <c r="AA71" s="3">
        <v>7</v>
      </c>
      <c r="AB71" s="3">
        <v>9</v>
      </c>
      <c r="AC71" s="3">
        <v>10</v>
      </c>
      <c r="AD71" s="3">
        <v>8</v>
      </c>
      <c r="AE71" s="3">
        <v>11</v>
      </c>
      <c r="AF71" s="3">
        <v>7</v>
      </c>
      <c r="AG71" s="3">
        <v>5</v>
      </c>
      <c r="AH71" s="3">
        <v>10</v>
      </c>
      <c r="AI71" s="3">
        <v>10</v>
      </c>
      <c r="AJ71" s="3">
        <v>11</v>
      </c>
      <c r="AK71" s="3">
        <v>15</v>
      </c>
      <c r="AL71" s="3">
        <v>16</v>
      </c>
      <c r="AM71" s="3">
        <v>15</v>
      </c>
      <c r="AN71" s="3">
        <v>22</v>
      </c>
      <c r="AO71" s="3">
        <v>23</v>
      </c>
      <c r="AP71" s="3">
        <v>10</v>
      </c>
      <c r="AQ71" s="3">
        <v>3</v>
      </c>
      <c r="AR71" s="3">
        <v>4</v>
      </c>
      <c r="AS71" s="3">
        <v>8</v>
      </c>
      <c r="AT71" s="3">
        <v>11</v>
      </c>
      <c r="AU71" s="3">
        <v>6</v>
      </c>
      <c r="AV71" s="3">
        <v>8</v>
      </c>
      <c r="AW71" s="10">
        <v>5</v>
      </c>
    </row>
    <row r="72" spans="1:49" x14ac:dyDescent="0.35">
      <c r="A72" s="27" t="s">
        <v>338</v>
      </c>
      <c r="B72" s="3" t="s">
        <v>162</v>
      </c>
      <c r="C72" s="145">
        <f t="shared" si="6"/>
        <v>1969.4782608695652</v>
      </c>
      <c r="D72" s="145">
        <v>4093</v>
      </c>
      <c r="E72" s="145">
        <v>5101</v>
      </c>
      <c r="F72" s="145">
        <v>5644</v>
      </c>
      <c r="G72" s="145">
        <v>3353</v>
      </c>
      <c r="H72" s="145">
        <v>2448</v>
      </c>
      <c r="I72" s="145">
        <v>3067</v>
      </c>
      <c r="J72" s="145">
        <v>1594</v>
      </c>
      <c r="K72" s="145">
        <v>1816</v>
      </c>
      <c r="L72" s="145">
        <v>1022</v>
      </c>
      <c r="M72" s="145">
        <v>1041</v>
      </c>
      <c r="N72" s="145">
        <v>967</v>
      </c>
      <c r="O72" s="145">
        <v>1212</v>
      </c>
      <c r="P72" s="145">
        <v>1418</v>
      </c>
      <c r="Q72" s="145">
        <v>1662</v>
      </c>
      <c r="R72" s="145">
        <v>1889</v>
      </c>
      <c r="S72" s="145">
        <v>1749</v>
      </c>
      <c r="T72" s="145">
        <v>1573</v>
      </c>
      <c r="U72" s="145">
        <v>2597</v>
      </c>
      <c r="V72" s="145">
        <v>2603</v>
      </c>
      <c r="W72" s="145">
        <v>2729</v>
      </c>
      <c r="X72" s="145">
        <v>2134</v>
      </c>
      <c r="Y72" s="145">
        <v>2093</v>
      </c>
      <c r="Z72" s="145">
        <v>825</v>
      </c>
      <c r="AA72" s="145">
        <v>1429</v>
      </c>
      <c r="AB72" s="145">
        <v>1753</v>
      </c>
      <c r="AC72" s="145">
        <v>1278</v>
      </c>
      <c r="AD72" s="145">
        <v>1325</v>
      </c>
      <c r="AE72" s="145">
        <v>1863</v>
      </c>
      <c r="AF72" s="145">
        <v>1609</v>
      </c>
      <c r="AG72" s="145">
        <v>1925</v>
      </c>
      <c r="AH72" s="145">
        <v>1815</v>
      </c>
      <c r="AI72" s="145">
        <v>1965</v>
      </c>
      <c r="AJ72" s="145">
        <v>2227</v>
      </c>
      <c r="AK72" s="145">
        <v>2756</v>
      </c>
      <c r="AL72" s="145">
        <v>1491</v>
      </c>
      <c r="AM72" s="145">
        <v>2383</v>
      </c>
      <c r="AN72" s="145">
        <v>1690</v>
      </c>
      <c r="AO72" s="145">
        <v>1192</v>
      </c>
      <c r="AP72" s="145">
        <v>454</v>
      </c>
      <c r="AQ72" s="145">
        <v>701</v>
      </c>
      <c r="AR72" s="145">
        <v>808</v>
      </c>
      <c r="AS72" s="145">
        <v>1713</v>
      </c>
      <c r="AT72" s="145">
        <v>2130</v>
      </c>
      <c r="AU72" s="145">
        <v>2260</v>
      </c>
      <c r="AV72" s="145">
        <v>1832</v>
      </c>
      <c r="AW72" s="195">
        <v>1367</v>
      </c>
    </row>
    <row r="73" spans="1:49" x14ac:dyDescent="0.35">
      <c r="A73" s="27" t="s">
        <v>338</v>
      </c>
      <c r="B73" s="3" t="s">
        <v>166</v>
      </c>
      <c r="C73" s="145">
        <f t="shared" si="6"/>
        <v>60.434782608695649</v>
      </c>
      <c r="D73" s="145">
        <v>45</v>
      </c>
      <c r="E73" s="145">
        <v>55</v>
      </c>
      <c r="F73" s="145">
        <v>56</v>
      </c>
      <c r="G73" s="145">
        <v>46</v>
      </c>
      <c r="H73" s="145">
        <v>50</v>
      </c>
      <c r="I73" s="145">
        <v>61</v>
      </c>
      <c r="J73" s="145">
        <v>39</v>
      </c>
      <c r="K73" s="145">
        <v>48</v>
      </c>
      <c r="L73" s="145">
        <v>41</v>
      </c>
      <c r="M73" s="145">
        <v>43</v>
      </c>
      <c r="N73" s="145">
        <v>54</v>
      </c>
      <c r="O73" s="145">
        <v>43</v>
      </c>
      <c r="P73" s="145">
        <v>47</v>
      </c>
      <c r="Q73" s="145">
        <v>43</v>
      </c>
      <c r="R73" s="145">
        <v>54</v>
      </c>
      <c r="S73" s="145">
        <v>56</v>
      </c>
      <c r="T73" s="145">
        <v>39</v>
      </c>
      <c r="U73" s="145">
        <v>65</v>
      </c>
      <c r="V73" s="145">
        <v>59</v>
      </c>
      <c r="W73" s="145">
        <v>72</v>
      </c>
      <c r="X73" s="145">
        <v>40</v>
      </c>
      <c r="Y73" s="145">
        <v>38</v>
      </c>
      <c r="Z73" s="145">
        <v>33</v>
      </c>
      <c r="AA73" s="145">
        <v>42</v>
      </c>
      <c r="AB73" s="145">
        <v>53</v>
      </c>
      <c r="AC73" s="145">
        <v>35</v>
      </c>
      <c r="AD73" s="145">
        <v>51</v>
      </c>
      <c r="AE73" s="145">
        <v>58</v>
      </c>
      <c r="AF73" s="145">
        <v>55</v>
      </c>
      <c r="AG73" s="145">
        <v>62</v>
      </c>
      <c r="AH73" s="145">
        <v>43</v>
      </c>
      <c r="AI73" s="145">
        <v>56</v>
      </c>
      <c r="AJ73" s="145">
        <v>65</v>
      </c>
      <c r="AK73" s="145">
        <v>86</v>
      </c>
      <c r="AL73" s="145">
        <v>55</v>
      </c>
      <c r="AM73" s="145">
        <v>92</v>
      </c>
      <c r="AN73" s="145">
        <v>56</v>
      </c>
      <c r="AO73" s="145">
        <v>54</v>
      </c>
      <c r="AP73" s="145">
        <v>32</v>
      </c>
      <c r="AQ73" s="145">
        <v>175</v>
      </c>
      <c r="AR73" s="145">
        <v>81</v>
      </c>
      <c r="AS73" s="145">
        <v>107</v>
      </c>
      <c r="AT73" s="145">
        <v>142</v>
      </c>
      <c r="AU73" s="145">
        <v>108</v>
      </c>
      <c r="AV73" s="145">
        <v>73</v>
      </c>
      <c r="AW73" s="195">
        <v>72</v>
      </c>
    </row>
    <row r="74" spans="1:49" x14ac:dyDescent="0.35">
      <c r="A74" s="27" t="s">
        <v>338</v>
      </c>
      <c r="B74" s="3" t="s">
        <v>133</v>
      </c>
      <c r="C74" s="4">
        <f t="shared" si="6"/>
        <v>0</v>
      </c>
      <c r="D74" s="3">
        <v>0</v>
      </c>
      <c r="E74" s="3">
        <v>0</v>
      </c>
      <c r="F74" s="3">
        <v>0</v>
      </c>
      <c r="G74" s="3">
        <v>0</v>
      </c>
      <c r="H74" s="3">
        <v>0</v>
      </c>
      <c r="I74" s="3">
        <v>0</v>
      </c>
      <c r="J74" s="3">
        <v>0</v>
      </c>
      <c r="K74" s="3">
        <v>0</v>
      </c>
      <c r="L74" s="3">
        <v>0</v>
      </c>
      <c r="M74" s="3">
        <v>0</v>
      </c>
      <c r="N74" s="3">
        <v>0</v>
      </c>
      <c r="O74" s="3">
        <v>0</v>
      </c>
      <c r="P74" s="3">
        <v>0</v>
      </c>
      <c r="Q74" s="3">
        <v>0</v>
      </c>
      <c r="R74" s="3">
        <v>0</v>
      </c>
      <c r="S74" s="3">
        <v>0</v>
      </c>
      <c r="T74" s="3">
        <v>0</v>
      </c>
      <c r="U74" s="3">
        <v>0</v>
      </c>
      <c r="V74" s="3">
        <v>0</v>
      </c>
      <c r="W74" s="3">
        <v>0</v>
      </c>
      <c r="X74" s="3">
        <v>0</v>
      </c>
      <c r="Y74" s="3">
        <v>0</v>
      </c>
      <c r="Z74" s="3">
        <v>0</v>
      </c>
      <c r="AA74" s="3">
        <v>0</v>
      </c>
      <c r="AB74" s="3">
        <v>0</v>
      </c>
      <c r="AC74" s="3">
        <v>0</v>
      </c>
      <c r="AD74" s="3">
        <v>0</v>
      </c>
      <c r="AE74" s="3">
        <v>0</v>
      </c>
      <c r="AF74" s="3">
        <v>0</v>
      </c>
      <c r="AG74" s="3">
        <v>0</v>
      </c>
      <c r="AH74" s="3">
        <v>0</v>
      </c>
      <c r="AI74" s="3">
        <v>0</v>
      </c>
      <c r="AJ74" s="3">
        <v>0</v>
      </c>
      <c r="AK74" s="3">
        <v>0</v>
      </c>
      <c r="AL74" s="3">
        <v>0</v>
      </c>
      <c r="AM74" s="3">
        <v>0</v>
      </c>
      <c r="AN74" s="3">
        <v>0</v>
      </c>
      <c r="AO74" s="3">
        <v>0</v>
      </c>
      <c r="AP74" s="3">
        <v>0</v>
      </c>
      <c r="AQ74" s="3">
        <v>0</v>
      </c>
      <c r="AR74" s="3">
        <v>0</v>
      </c>
      <c r="AS74" s="3">
        <v>0</v>
      </c>
      <c r="AT74" s="3">
        <v>0</v>
      </c>
      <c r="AU74" s="3">
        <v>0</v>
      </c>
      <c r="AV74" s="3">
        <v>0</v>
      </c>
      <c r="AW74" s="10">
        <v>0</v>
      </c>
    </row>
    <row r="75" spans="1:49" x14ac:dyDescent="0.35">
      <c r="A75" s="27" t="s">
        <v>338</v>
      </c>
      <c r="B75" s="3" t="s">
        <v>167</v>
      </c>
      <c r="C75" s="4">
        <f t="shared" si="6"/>
        <v>0</v>
      </c>
      <c r="D75" s="4">
        <v>0</v>
      </c>
      <c r="E75" s="4">
        <v>0</v>
      </c>
      <c r="F75" s="4">
        <v>0</v>
      </c>
      <c r="G75" s="4">
        <v>0</v>
      </c>
      <c r="H75" s="4">
        <v>0</v>
      </c>
      <c r="I75" s="4">
        <v>0</v>
      </c>
      <c r="J75" s="4">
        <v>0</v>
      </c>
      <c r="K75" s="4">
        <v>0</v>
      </c>
      <c r="L75" s="4">
        <v>0</v>
      </c>
      <c r="M75" s="4">
        <v>0</v>
      </c>
      <c r="N75" s="4">
        <v>0</v>
      </c>
      <c r="O75" s="4">
        <v>0</v>
      </c>
      <c r="P75" s="4">
        <v>0</v>
      </c>
      <c r="Q75" s="4">
        <v>0</v>
      </c>
      <c r="R75" s="4">
        <v>0</v>
      </c>
      <c r="S75" s="4">
        <v>0</v>
      </c>
      <c r="T75" s="4">
        <v>0</v>
      </c>
      <c r="U75" s="4">
        <v>0</v>
      </c>
      <c r="V75" s="4">
        <v>0</v>
      </c>
      <c r="W75" s="4">
        <v>0</v>
      </c>
      <c r="X75" s="4">
        <v>0</v>
      </c>
      <c r="Y75" s="4">
        <v>0</v>
      </c>
      <c r="Z75" s="4">
        <v>0</v>
      </c>
      <c r="AA75" s="4">
        <v>0</v>
      </c>
      <c r="AB75" s="4">
        <v>0</v>
      </c>
      <c r="AC75" s="4">
        <v>0</v>
      </c>
      <c r="AD75" s="4">
        <v>0</v>
      </c>
      <c r="AE75" s="4">
        <v>0</v>
      </c>
      <c r="AF75" s="4">
        <v>0</v>
      </c>
      <c r="AG75" s="4">
        <v>0</v>
      </c>
      <c r="AH75" s="4">
        <v>0</v>
      </c>
      <c r="AI75" s="4">
        <v>0</v>
      </c>
      <c r="AJ75" s="4">
        <v>0</v>
      </c>
      <c r="AK75" s="4">
        <v>0</v>
      </c>
      <c r="AL75" s="4">
        <v>0</v>
      </c>
      <c r="AM75" s="4">
        <v>0</v>
      </c>
      <c r="AN75" s="4">
        <v>0</v>
      </c>
      <c r="AO75" s="4">
        <v>0</v>
      </c>
      <c r="AP75" s="4">
        <v>0</v>
      </c>
      <c r="AQ75" s="4">
        <v>0</v>
      </c>
      <c r="AR75" s="4">
        <v>0</v>
      </c>
      <c r="AS75" s="4">
        <v>0</v>
      </c>
      <c r="AT75" s="4">
        <v>0</v>
      </c>
      <c r="AU75" s="4">
        <v>0</v>
      </c>
      <c r="AV75" s="4">
        <v>0</v>
      </c>
      <c r="AW75" s="16">
        <v>0</v>
      </c>
    </row>
    <row r="76" spans="1:49" x14ac:dyDescent="0.35">
      <c r="A76" s="27" t="s">
        <v>338</v>
      </c>
      <c r="B76" s="3" t="s">
        <v>132</v>
      </c>
      <c r="C76" s="4">
        <f t="shared" si="6"/>
        <v>35.934782608695649</v>
      </c>
      <c r="D76" s="3">
        <v>91</v>
      </c>
      <c r="E76" s="3">
        <v>92</v>
      </c>
      <c r="F76" s="3">
        <v>100</v>
      </c>
      <c r="G76" s="3">
        <v>73</v>
      </c>
      <c r="H76" s="3">
        <v>49</v>
      </c>
      <c r="I76" s="3">
        <v>50</v>
      </c>
      <c r="J76" s="3">
        <v>41</v>
      </c>
      <c r="K76" s="3">
        <v>38</v>
      </c>
      <c r="L76" s="3">
        <v>25</v>
      </c>
      <c r="M76" s="3">
        <v>24</v>
      </c>
      <c r="N76" s="3">
        <v>18</v>
      </c>
      <c r="O76" s="3">
        <v>28</v>
      </c>
      <c r="P76" s="3">
        <v>30</v>
      </c>
      <c r="Q76" s="3">
        <v>39</v>
      </c>
      <c r="R76" s="3">
        <v>35</v>
      </c>
      <c r="S76" s="3">
        <v>31</v>
      </c>
      <c r="T76" s="3">
        <v>40</v>
      </c>
      <c r="U76" s="3">
        <v>40</v>
      </c>
      <c r="V76" s="3">
        <v>44</v>
      </c>
      <c r="W76" s="3">
        <v>38</v>
      </c>
      <c r="X76" s="3">
        <v>53</v>
      </c>
      <c r="Y76" s="3">
        <v>55</v>
      </c>
      <c r="Z76" s="3">
        <v>25</v>
      </c>
      <c r="AA76" s="3">
        <v>34</v>
      </c>
      <c r="AB76" s="3">
        <v>33</v>
      </c>
      <c r="AC76" s="3">
        <v>37</v>
      </c>
      <c r="AD76" s="3">
        <v>26</v>
      </c>
      <c r="AE76" s="3">
        <v>32</v>
      </c>
      <c r="AF76" s="3">
        <v>29</v>
      </c>
      <c r="AG76" s="3">
        <v>31</v>
      </c>
      <c r="AH76" s="3">
        <v>42</v>
      </c>
      <c r="AI76" s="3">
        <v>35</v>
      </c>
      <c r="AJ76" s="3">
        <v>34</v>
      </c>
      <c r="AK76" s="3">
        <v>32</v>
      </c>
      <c r="AL76" s="3">
        <v>27</v>
      </c>
      <c r="AM76" s="3">
        <v>26</v>
      </c>
      <c r="AN76" s="3">
        <v>30</v>
      </c>
      <c r="AO76" s="3">
        <v>22</v>
      </c>
      <c r="AP76" s="3">
        <v>14</v>
      </c>
      <c r="AQ76" s="3">
        <v>4</v>
      </c>
      <c r="AR76" s="3">
        <v>10</v>
      </c>
      <c r="AS76" s="3">
        <v>16</v>
      </c>
      <c r="AT76" s="3">
        <v>15</v>
      </c>
      <c r="AU76" s="3">
        <v>21</v>
      </c>
      <c r="AV76" s="3">
        <v>25</v>
      </c>
      <c r="AW76" s="10">
        <v>19</v>
      </c>
    </row>
    <row r="77" spans="1:49" s="42" customFormat="1" x14ac:dyDescent="0.35">
      <c r="A77" s="54" t="s">
        <v>339</v>
      </c>
      <c r="B77" s="21" t="s">
        <v>162</v>
      </c>
      <c r="C77" s="145">
        <f t="shared" si="6"/>
        <v>659329.76086956519</v>
      </c>
      <c r="D77" s="145">
        <v>697746</v>
      </c>
      <c r="E77" s="145">
        <v>635681</v>
      </c>
      <c r="F77" s="145">
        <v>750315</v>
      </c>
      <c r="G77" s="145">
        <v>691735</v>
      </c>
      <c r="H77" s="145">
        <v>717018</v>
      </c>
      <c r="I77" s="145">
        <v>681919</v>
      </c>
      <c r="J77" s="145">
        <v>626445</v>
      </c>
      <c r="K77" s="145">
        <v>708345</v>
      </c>
      <c r="L77" s="145">
        <v>606468</v>
      </c>
      <c r="M77" s="145">
        <v>642331</v>
      </c>
      <c r="N77" s="145">
        <v>613328</v>
      </c>
      <c r="O77" s="145">
        <v>590123</v>
      </c>
      <c r="P77" s="145">
        <v>643207</v>
      </c>
      <c r="Q77" s="145">
        <v>631381</v>
      </c>
      <c r="R77" s="145">
        <v>650746</v>
      </c>
      <c r="S77" s="145">
        <v>698843</v>
      </c>
      <c r="T77" s="145">
        <v>741781</v>
      </c>
      <c r="U77" s="145">
        <v>687379</v>
      </c>
      <c r="V77" s="145">
        <v>714512</v>
      </c>
      <c r="W77" s="145">
        <v>778547</v>
      </c>
      <c r="X77" s="145">
        <v>641265</v>
      </c>
      <c r="Y77" s="145">
        <v>769169</v>
      </c>
      <c r="Z77" s="145">
        <v>686019</v>
      </c>
      <c r="AA77" s="145">
        <v>667379</v>
      </c>
      <c r="AB77" s="145">
        <v>796716</v>
      </c>
      <c r="AC77" s="145">
        <v>728233</v>
      </c>
      <c r="AD77" s="145">
        <v>810259</v>
      </c>
      <c r="AE77" s="145">
        <v>840039</v>
      </c>
      <c r="AF77" s="145">
        <v>872689</v>
      </c>
      <c r="AG77" s="145">
        <v>792414</v>
      </c>
      <c r="AH77" s="145">
        <v>831674</v>
      </c>
      <c r="AI77" s="145">
        <v>845518</v>
      </c>
      <c r="AJ77" s="145">
        <v>791751</v>
      </c>
      <c r="AK77" s="145">
        <v>866526</v>
      </c>
      <c r="AL77" s="145">
        <v>753604</v>
      </c>
      <c r="AM77" s="145">
        <v>776601</v>
      </c>
      <c r="AN77" s="145">
        <v>849232</v>
      </c>
      <c r="AO77" s="145">
        <v>797676</v>
      </c>
      <c r="AP77" s="145">
        <v>561878</v>
      </c>
      <c r="AQ77" s="145">
        <v>192847</v>
      </c>
      <c r="AR77" s="145">
        <v>228833</v>
      </c>
      <c r="AS77" s="145">
        <v>292800</v>
      </c>
      <c r="AT77" s="145">
        <v>335822</v>
      </c>
      <c r="AU77" s="145">
        <v>327360</v>
      </c>
      <c r="AV77" s="145">
        <v>371794</v>
      </c>
      <c r="AW77" s="195">
        <v>393221</v>
      </c>
    </row>
    <row r="78" spans="1:49" x14ac:dyDescent="0.35">
      <c r="A78" s="27" t="s">
        <v>339</v>
      </c>
      <c r="B78" s="3" t="s">
        <v>166</v>
      </c>
      <c r="C78" s="145">
        <f t="shared" si="6"/>
        <v>296.58695652173913</v>
      </c>
      <c r="D78" s="145">
        <v>263</v>
      </c>
      <c r="E78" s="145">
        <v>248</v>
      </c>
      <c r="F78" s="145">
        <v>277</v>
      </c>
      <c r="G78" s="145">
        <v>266</v>
      </c>
      <c r="H78" s="145">
        <v>281</v>
      </c>
      <c r="I78" s="145">
        <v>269</v>
      </c>
      <c r="J78" s="145">
        <v>257</v>
      </c>
      <c r="K78" s="145">
        <v>292</v>
      </c>
      <c r="L78" s="145">
        <v>260</v>
      </c>
      <c r="M78" s="145">
        <v>276</v>
      </c>
      <c r="N78" s="145">
        <v>265</v>
      </c>
      <c r="O78" s="145">
        <v>264</v>
      </c>
      <c r="P78" s="145">
        <v>277</v>
      </c>
      <c r="Q78" s="145">
        <v>277</v>
      </c>
      <c r="R78" s="145">
        <v>293</v>
      </c>
      <c r="S78" s="145">
        <v>305</v>
      </c>
      <c r="T78" s="145">
        <v>316</v>
      </c>
      <c r="U78" s="145">
        <v>300</v>
      </c>
      <c r="V78" s="145">
        <v>311</v>
      </c>
      <c r="W78" s="145">
        <v>325</v>
      </c>
      <c r="X78" s="145">
        <v>288</v>
      </c>
      <c r="Y78" s="145">
        <v>318</v>
      </c>
      <c r="Z78" s="145">
        <v>291</v>
      </c>
      <c r="AA78" s="145">
        <v>294</v>
      </c>
      <c r="AB78" s="145">
        <v>335</v>
      </c>
      <c r="AC78" s="145">
        <v>315</v>
      </c>
      <c r="AD78" s="145">
        <v>347</v>
      </c>
      <c r="AE78" s="145">
        <v>359</v>
      </c>
      <c r="AF78" s="145">
        <v>367</v>
      </c>
      <c r="AG78" s="145">
        <v>352</v>
      </c>
      <c r="AH78" s="145">
        <v>358</v>
      </c>
      <c r="AI78" s="145">
        <v>366</v>
      </c>
      <c r="AJ78" s="145">
        <v>345</v>
      </c>
      <c r="AK78" s="145">
        <v>367</v>
      </c>
      <c r="AL78" s="145">
        <v>329</v>
      </c>
      <c r="AM78" s="145">
        <v>349</v>
      </c>
      <c r="AN78" s="145">
        <v>359</v>
      </c>
      <c r="AO78" s="145">
        <v>352</v>
      </c>
      <c r="AP78" s="145">
        <v>278</v>
      </c>
      <c r="AQ78" s="145">
        <v>260</v>
      </c>
      <c r="AR78" s="145">
        <v>250</v>
      </c>
      <c r="AS78" s="145">
        <v>234</v>
      </c>
      <c r="AT78" s="145">
        <v>231</v>
      </c>
      <c r="AU78" s="145">
        <v>222</v>
      </c>
      <c r="AV78" s="145">
        <v>226</v>
      </c>
      <c r="AW78" s="195">
        <v>229</v>
      </c>
    </row>
    <row r="79" spans="1:49" x14ac:dyDescent="0.35">
      <c r="A79" s="27" t="s">
        <v>339</v>
      </c>
      <c r="B79" s="3" t="s">
        <v>133</v>
      </c>
      <c r="C79" s="4">
        <f t="shared" si="6"/>
        <v>22499.32608695652</v>
      </c>
      <c r="D79" s="4">
        <v>27845</v>
      </c>
      <c r="E79" s="4">
        <v>24794</v>
      </c>
      <c r="F79" s="4">
        <v>29195</v>
      </c>
      <c r="G79" s="4">
        <v>27043</v>
      </c>
      <c r="H79" s="4">
        <v>27952</v>
      </c>
      <c r="I79" s="4">
        <v>26499</v>
      </c>
      <c r="J79" s="4">
        <v>24485</v>
      </c>
      <c r="K79" s="4">
        <v>26789</v>
      </c>
      <c r="L79" s="4">
        <v>23464</v>
      </c>
      <c r="M79" s="4">
        <v>24887</v>
      </c>
      <c r="N79" s="4">
        <v>23979</v>
      </c>
      <c r="O79" s="4">
        <v>22807</v>
      </c>
      <c r="P79" s="4">
        <v>23941</v>
      </c>
      <c r="Q79" s="4">
        <v>23428</v>
      </c>
      <c r="R79" s="4">
        <v>23498</v>
      </c>
      <c r="S79" s="4">
        <v>24925</v>
      </c>
      <c r="T79" s="4">
        <v>26038</v>
      </c>
      <c r="U79" s="4">
        <v>24539</v>
      </c>
      <c r="V79" s="4">
        <v>24447</v>
      </c>
      <c r="W79" s="4">
        <v>26390</v>
      </c>
      <c r="X79" s="4">
        <v>21877</v>
      </c>
      <c r="Y79" s="4">
        <v>26153</v>
      </c>
      <c r="Z79" s="4">
        <v>23500</v>
      </c>
      <c r="AA79" s="4">
        <v>22941</v>
      </c>
      <c r="AB79" s="4">
        <v>26014</v>
      </c>
      <c r="AC79" s="4">
        <v>23558</v>
      </c>
      <c r="AD79" s="4">
        <v>25631</v>
      </c>
      <c r="AE79" s="4">
        <v>26382</v>
      </c>
      <c r="AF79" s="4">
        <v>27107</v>
      </c>
      <c r="AG79" s="4">
        <v>24428</v>
      </c>
      <c r="AH79" s="4">
        <v>25554</v>
      </c>
      <c r="AI79" s="4">
        <v>26204</v>
      </c>
      <c r="AJ79" s="4">
        <v>24622</v>
      </c>
      <c r="AK79" s="4">
        <v>27035</v>
      </c>
      <c r="AL79" s="4">
        <v>23299</v>
      </c>
      <c r="AM79" s="4">
        <v>23486</v>
      </c>
      <c r="AN79" s="4">
        <v>25933</v>
      </c>
      <c r="AO79" s="4">
        <v>23743</v>
      </c>
      <c r="AP79" s="4">
        <v>16355</v>
      </c>
      <c r="AQ79" s="4">
        <v>5221</v>
      </c>
      <c r="AR79" s="4">
        <v>6152</v>
      </c>
      <c r="AS79" s="4">
        <v>8671</v>
      </c>
      <c r="AT79" s="4">
        <v>10212</v>
      </c>
      <c r="AU79" s="4">
        <v>10197</v>
      </c>
      <c r="AV79" s="4">
        <v>11476</v>
      </c>
      <c r="AW79" s="16">
        <v>12273</v>
      </c>
    </row>
    <row r="80" spans="1:49" x14ac:dyDescent="0.35">
      <c r="A80" s="27" t="s">
        <v>339</v>
      </c>
      <c r="B80" s="3" t="s">
        <v>167</v>
      </c>
      <c r="C80" s="4">
        <f t="shared" si="6"/>
        <v>172435.91971998726</v>
      </c>
      <c r="D80" s="4">
        <v>182477</v>
      </c>
      <c r="E80" s="4">
        <v>165874</v>
      </c>
      <c r="F80" s="4">
        <v>197093</v>
      </c>
      <c r="G80" s="4">
        <v>181644</v>
      </c>
      <c r="H80" s="4">
        <v>188302.47727964935</v>
      </c>
      <c r="I80" s="4">
        <v>180314.13897290881</v>
      </c>
      <c r="J80" s="4">
        <v>165112.60476033823</v>
      </c>
      <c r="K80" s="4">
        <v>190260.63083969214</v>
      </c>
      <c r="L80" s="4">
        <v>162310.33523051962</v>
      </c>
      <c r="M80" s="4">
        <v>170654.28953163922</v>
      </c>
      <c r="N80" s="4">
        <v>163091.2976432617</v>
      </c>
      <c r="O80" s="4">
        <v>157042.53861330196</v>
      </c>
      <c r="P80" s="4">
        <v>167264.34067416078</v>
      </c>
      <c r="Q80" s="4">
        <v>163653.33542658962</v>
      </c>
      <c r="R80" s="4">
        <v>169454.19517623101</v>
      </c>
      <c r="S80" s="4">
        <v>187563.61544906595</v>
      </c>
      <c r="T80" s="4">
        <v>199905.86988971988</v>
      </c>
      <c r="U80" s="4">
        <v>184294.00563333667</v>
      </c>
      <c r="V80" s="4">
        <v>192938.22600087067</v>
      </c>
      <c r="W80" s="4">
        <v>210910.30020032145</v>
      </c>
      <c r="X80" s="4">
        <v>173309.38313042399</v>
      </c>
      <c r="Y80" s="4">
        <v>208264.72253695183</v>
      </c>
      <c r="Z80" s="4">
        <v>184870.85817266861</v>
      </c>
      <c r="AA80" s="4">
        <v>175600.02091484636</v>
      </c>
      <c r="AB80" s="4">
        <v>200938.57870724236</v>
      </c>
      <c r="AC80" s="4">
        <v>182205.98631556559</v>
      </c>
      <c r="AD80" s="4">
        <v>203423.4117700186</v>
      </c>
      <c r="AE80" s="4">
        <v>215809.46712841335</v>
      </c>
      <c r="AF80" s="4">
        <v>225416.01920036532</v>
      </c>
      <c r="AG80" s="4">
        <v>203921.1760945878</v>
      </c>
      <c r="AH80" s="4">
        <v>214345.56275724474</v>
      </c>
      <c r="AI80" s="4">
        <v>216645.98103026609</v>
      </c>
      <c r="AJ80" s="4">
        <v>202724.28006904054</v>
      </c>
      <c r="AK80" s="4">
        <v>223323.56972858857</v>
      </c>
      <c r="AL80" s="4">
        <v>195233.62339068882</v>
      </c>
      <c r="AM80" s="4">
        <v>202273.50785870146</v>
      </c>
      <c r="AN80" s="4">
        <v>215564.62145222616</v>
      </c>
      <c r="AO80" s="4">
        <v>198730.69954754566</v>
      </c>
      <c r="AP80" s="4">
        <v>140737.06398451811</v>
      </c>
      <c r="AQ80" s="4">
        <v>49256.156113097953</v>
      </c>
      <c r="AR80" s="4">
        <v>58365.746024169013</v>
      </c>
      <c r="AS80" s="4">
        <v>78932.038658262711</v>
      </c>
      <c r="AT80" s="4">
        <v>89993.976750101705</v>
      </c>
      <c r="AU80" s="4">
        <v>87647.839674271265</v>
      </c>
      <c r="AV80" s="4">
        <v>99309.177034754248</v>
      </c>
      <c r="AW80" s="16">
        <v>105048.63775324542</v>
      </c>
    </row>
    <row r="81" spans="1:49" ht="15" thickBot="1" x14ac:dyDescent="0.4">
      <c r="A81" s="7" t="s">
        <v>339</v>
      </c>
      <c r="B81" s="8" t="s">
        <v>132</v>
      </c>
      <c r="C81" s="22">
        <f t="shared" si="6"/>
        <v>2197.1304347826085</v>
      </c>
      <c r="D81" s="22">
        <v>2654</v>
      </c>
      <c r="E81" s="22">
        <v>2564</v>
      </c>
      <c r="F81" s="22">
        <v>2712</v>
      </c>
      <c r="G81" s="22">
        <v>2597</v>
      </c>
      <c r="H81" s="22">
        <v>2552</v>
      </c>
      <c r="I81" s="22">
        <v>2533</v>
      </c>
      <c r="J81" s="22">
        <v>2434</v>
      </c>
      <c r="K81" s="22">
        <v>2424</v>
      </c>
      <c r="L81" s="22">
        <v>2330</v>
      </c>
      <c r="M81" s="22">
        <v>2327</v>
      </c>
      <c r="N81" s="22">
        <v>2315</v>
      </c>
      <c r="O81" s="22">
        <v>2234</v>
      </c>
      <c r="P81" s="22">
        <v>2323</v>
      </c>
      <c r="Q81" s="22">
        <v>2279</v>
      </c>
      <c r="R81" s="22">
        <v>2223</v>
      </c>
      <c r="S81" s="22">
        <v>2292</v>
      </c>
      <c r="T81" s="22">
        <v>2348</v>
      </c>
      <c r="U81" s="22">
        <v>2295</v>
      </c>
      <c r="V81" s="22">
        <v>2298</v>
      </c>
      <c r="W81" s="22">
        <v>2396</v>
      </c>
      <c r="X81" s="22">
        <v>2230</v>
      </c>
      <c r="Y81" s="22">
        <v>2420</v>
      </c>
      <c r="Z81" s="22">
        <v>2358</v>
      </c>
      <c r="AA81" s="22">
        <v>2270</v>
      </c>
      <c r="AB81" s="22">
        <v>2379</v>
      </c>
      <c r="AC81" s="22">
        <v>2314</v>
      </c>
      <c r="AD81" s="22">
        <v>2332</v>
      </c>
      <c r="AE81" s="22">
        <v>2342</v>
      </c>
      <c r="AF81" s="22">
        <v>2376</v>
      </c>
      <c r="AG81" s="22">
        <v>2254</v>
      </c>
      <c r="AH81" s="22">
        <v>2320</v>
      </c>
      <c r="AI81" s="22">
        <v>2311</v>
      </c>
      <c r="AJ81" s="22">
        <v>2295</v>
      </c>
      <c r="AK81" s="22">
        <v>2361</v>
      </c>
      <c r="AL81" s="22">
        <v>2293</v>
      </c>
      <c r="AM81" s="22">
        <v>2227</v>
      </c>
      <c r="AN81" s="22">
        <v>2366</v>
      </c>
      <c r="AO81" s="22">
        <v>2268</v>
      </c>
      <c r="AP81" s="22">
        <v>2024</v>
      </c>
      <c r="AQ81" s="8">
        <v>742</v>
      </c>
      <c r="AR81" s="8">
        <v>914</v>
      </c>
      <c r="AS81" s="22">
        <v>1249</v>
      </c>
      <c r="AT81" s="22">
        <v>1452</v>
      </c>
      <c r="AU81" s="22">
        <v>1473</v>
      </c>
      <c r="AV81" s="22">
        <v>1648</v>
      </c>
      <c r="AW81" s="178">
        <v>1720</v>
      </c>
    </row>
    <row r="82" spans="1:49" s="2" customFormat="1" x14ac:dyDescent="0.3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row>
    <row r="83" spans="1:49" s="2" customFormat="1" x14ac:dyDescent="0.35">
      <c r="A83" s="51" t="s">
        <v>138</v>
      </c>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row>
    <row r="85" spans="1:49" x14ac:dyDescent="0.35">
      <c r="A85" s="456" t="s">
        <v>171</v>
      </c>
      <c r="B85" s="456" t="s">
        <v>160</v>
      </c>
      <c r="C85" s="456" t="s">
        <v>153</v>
      </c>
      <c r="D85" s="14">
        <v>42736</v>
      </c>
      <c r="E85" s="14">
        <v>42767</v>
      </c>
      <c r="F85" s="14">
        <v>42795</v>
      </c>
      <c r="G85" s="14">
        <v>42826</v>
      </c>
      <c r="H85" s="14">
        <v>42856</v>
      </c>
      <c r="I85" s="14">
        <v>42887</v>
      </c>
      <c r="J85" s="14">
        <v>42917</v>
      </c>
      <c r="K85" s="14">
        <v>42948</v>
      </c>
      <c r="L85" s="14">
        <v>42979</v>
      </c>
      <c r="M85" s="14">
        <v>43009</v>
      </c>
      <c r="N85" s="14">
        <v>43040</v>
      </c>
      <c r="O85" s="14">
        <v>43070</v>
      </c>
      <c r="P85" s="14">
        <v>43101</v>
      </c>
      <c r="Q85" s="14">
        <v>43132</v>
      </c>
      <c r="R85" s="14">
        <v>43160</v>
      </c>
      <c r="S85" s="14">
        <v>43191</v>
      </c>
      <c r="T85" s="14">
        <v>43221</v>
      </c>
      <c r="U85" s="14">
        <v>43252</v>
      </c>
      <c r="V85" s="14">
        <v>43282</v>
      </c>
      <c r="W85" s="14">
        <v>43313</v>
      </c>
      <c r="X85" s="14">
        <v>43344</v>
      </c>
      <c r="Y85" s="14">
        <v>43374</v>
      </c>
      <c r="Z85" s="14">
        <v>43405</v>
      </c>
      <c r="AA85" s="14">
        <v>43435</v>
      </c>
      <c r="AB85" s="14">
        <v>43466</v>
      </c>
      <c r="AC85" s="14">
        <v>43497</v>
      </c>
      <c r="AD85" s="14">
        <v>43525</v>
      </c>
      <c r="AE85" s="14">
        <v>43556</v>
      </c>
      <c r="AF85" s="14">
        <v>43586</v>
      </c>
      <c r="AG85" s="14">
        <v>43617</v>
      </c>
      <c r="AH85" s="14">
        <v>43647</v>
      </c>
      <c r="AI85" s="14">
        <v>43678</v>
      </c>
      <c r="AJ85" s="14">
        <v>43709</v>
      </c>
      <c r="AK85" s="14">
        <v>43739</v>
      </c>
      <c r="AL85" s="14">
        <v>43770</v>
      </c>
      <c r="AM85" s="14">
        <v>43800</v>
      </c>
      <c r="AN85" s="14">
        <v>43831</v>
      </c>
      <c r="AO85" s="14">
        <v>43862</v>
      </c>
      <c r="AP85" s="14">
        <v>43891</v>
      </c>
      <c r="AQ85" s="14">
        <v>43922</v>
      </c>
      <c r="AR85" s="14">
        <v>43952</v>
      </c>
      <c r="AS85" s="14">
        <v>43983</v>
      </c>
      <c r="AT85" s="14">
        <v>44013</v>
      </c>
      <c r="AU85" s="14">
        <v>44044</v>
      </c>
      <c r="AV85" s="14">
        <v>44075</v>
      </c>
      <c r="AW85" s="15">
        <v>44105</v>
      </c>
    </row>
    <row r="86" spans="1:49" x14ac:dyDescent="0.35">
      <c r="A86" s="39" t="s">
        <v>356</v>
      </c>
      <c r="B86" s="92" t="s">
        <v>357</v>
      </c>
      <c r="C86" s="182">
        <f t="shared" ref="C86:C93" si="7">AVERAGE(D86:AW86)</f>
        <v>748.73826086956535</v>
      </c>
      <c r="D86" s="202">
        <v>2622.6</v>
      </c>
      <c r="E86" s="202">
        <v>0</v>
      </c>
      <c r="F86" s="202">
        <v>738.8</v>
      </c>
      <c r="G86" s="202">
        <v>0</v>
      </c>
      <c r="H86" s="202">
        <v>0</v>
      </c>
      <c r="I86" s="202">
        <v>0</v>
      </c>
      <c r="J86" s="202">
        <v>0</v>
      </c>
      <c r="K86" s="202">
        <v>634.78</v>
      </c>
      <c r="L86" s="202">
        <v>0</v>
      </c>
      <c r="M86" s="202">
        <v>0</v>
      </c>
      <c r="N86" s="202">
        <v>656.8</v>
      </c>
      <c r="O86" s="202">
        <v>0</v>
      </c>
      <c r="P86" s="202">
        <v>0</v>
      </c>
      <c r="Q86" s="202">
        <v>505.2</v>
      </c>
      <c r="R86" s="202">
        <v>0</v>
      </c>
      <c r="S86" s="202">
        <v>0</v>
      </c>
      <c r="T86" s="202">
        <v>630.79999999999995</v>
      </c>
      <c r="U86" s="202">
        <v>0</v>
      </c>
      <c r="V86" s="202">
        <v>0</v>
      </c>
      <c r="W86" s="202">
        <v>0</v>
      </c>
      <c r="X86" s="202">
        <v>348.8</v>
      </c>
      <c r="Y86" s="202">
        <v>0</v>
      </c>
      <c r="Z86" s="202">
        <v>1054.78</v>
      </c>
      <c r="AA86" s="202">
        <v>0</v>
      </c>
      <c r="AB86" s="202">
        <v>0</v>
      </c>
      <c r="AC86" s="202">
        <v>4901.8</v>
      </c>
      <c r="AD86" s="202">
        <v>0</v>
      </c>
      <c r="AE86" s="202">
        <v>423.2</v>
      </c>
      <c r="AF86" s="202">
        <v>413.2</v>
      </c>
      <c r="AG86" s="202">
        <v>0</v>
      </c>
      <c r="AH86" s="202">
        <v>0</v>
      </c>
      <c r="AI86" s="202">
        <v>0</v>
      </c>
      <c r="AJ86" s="202">
        <v>18700</v>
      </c>
      <c r="AK86" s="202">
        <v>839.2</v>
      </c>
      <c r="AL86" s="202">
        <v>216</v>
      </c>
      <c r="AM86" s="202">
        <v>0</v>
      </c>
      <c r="AN86" s="202">
        <v>0</v>
      </c>
      <c r="AO86" s="202">
        <v>0</v>
      </c>
      <c r="AP86" s="202">
        <v>643.6</v>
      </c>
      <c r="AQ86" s="202">
        <v>0</v>
      </c>
      <c r="AR86" s="202">
        <v>0</v>
      </c>
      <c r="AS86" s="202">
        <v>0</v>
      </c>
      <c r="AT86" s="202">
        <v>0</v>
      </c>
      <c r="AU86" s="202">
        <v>0</v>
      </c>
      <c r="AV86" s="202">
        <v>0</v>
      </c>
      <c r="AW86" s="295">
        <v>1112.4000000000001</v>
      </c>
    </row>
    <row r="87" spans="1:49" x14ac:dyDescent="0.35">
      <c r="A87" s="39" t="s">
        <v>358</v>
      </c>
      <c r="B87" s="92" t="s">
        <v>357</v>
      </c>
      <c r="C87" s="182">
        <f t="shared" si="7"/>
        <v>646.97478260869582</v>
      </c>
      <c r="D87" s="202">
        <v>437.09</v>
      </c>
      <c r="E87" s="202">
        <v>900</v>
      </c>
      <c r="F87" s="202">
        <v>350.16</v>
      </c>
      <c r="G87" s="202">
        <v>262.08999999999997</v>
      </c>
      <c r="H87" s="202">
        <v>0</v>
      </c>
      <c r="I87" s="202">
        <v>262.08999999999997</v>
      </c>
      <c r="J87" s="202">
        <v>0</v>
      </c>
      <c r="K87" s="202">
        <v>232.66</v>
      </c>
      <c r="L87" s="202">
        <v>1342.85</v>
      </c>
      <c r="M87" s="202">
        <v>0</v>
      </c>
      <c r="N87" s="202">
        <v>237.84</v>
      </c>
      <c r="O87" s="202">
        <v>0</v>
      </c>
      <c r="P87" s="202">
        <v>0</v>
      </c>
      <c r="Q87" s="202">
        <v>595.86</v>
      </c>
      <c r="R87" s="202">
        <v>172.05</v>
      </c>
      <c r="S87" s="202">
        <v>262.08999999999997</v>
      </c>
      <c r="T87" s="202">
        <v>2532.59</v>
      </c>
      <c r="U87" s="202">
        <v>0</v>
      </c>
      <c r="V87" s="202">
        <v>262.08999999999997</v>
      </c>
      <c r="W87" s="202">
        <v>0</v>
      </c>
      <c r="X87" s="202">
        <v>527.44000000000005</v>
      </c>
      <c r="Y87" s="202">
        <v>2927.21</v>
      </c>
      <c r="Z87" s="202">
        <v>116.33</v>
      </c>
      <c r="AA87" s="202">
        <v>2620.9</v>
      </c>
      <c r="AB87" s="202">
        <v>6336.48</v>
      </c>
      <c r="AC87" s="202">
        <v>1074.7</v>
      </c>
      <c r="AD87" s="202">
        <v>0</v>
      </c>
      <c r="AE87" s="202">
        <v>116.33</v>
      </c>
      <c r="AF87" s="202">
        <v>116.33</v>
      </c>
      <c r="AG87" s="202">
        <v>478.4</v>
      </c>
      <c r="AH87" s="202">
        <v>0</v>
      </c>
      <c r="AI87" s="202">
        <v>5507.34</v>
      </c>
      <c r="AJ87" s="202">
        <v>0</v>
      </c>
      <c r="AK87" s="202">
        <v>204.45</v>
      </c>
      <c r="AL87" s="202">
        <v>312.31</v>
      </c>
      <c r="AM87" s="202">
        <v>0</v>
      </c>
      <c r="AN87" s="202">
        <v>0</v>
      </c>
      <c r="AO87" s="202">
        <v>102.31</v>
      </c>
      <c r="AP87" s="202">
        <v>95.51</v>
      </c>
      <c r="AQ87" s="202">
        <v>0</v>
      </c>
      <c r="AR87" s="202">
        <v>0</v>
      </c>
      <c r="AS87" s="202">
        <v>765.08</v>
      </c>
      <c r="AT87" s="202">
        <v>0</v>
      </c>
      <c r="AU87" s="202">
        <v>610.26</v>
      </c>
      <c r="AV87" s="202">
        <v>0</v>
      </c>
      <c r="AW87" s="295">
        <v>0</v>
      </c>
    </row>
    <row r="88" spans="1:49" x14ac:dyDescent="0.35">
      <c r="A88" s="39" t="s">
        <v>359</v>
      </c>
      <c r="B88" s="92" t="s">
        <v>357</v>
      </c>
      <c r="C88" s="182">
        <f t="shared" si="7"/>
        <v>199.49695652173918</v>
      </c>
      <c r="D88" s="202">
        <v>65.459999999999994</v>
      </c>
      <c r="E88" s="202">
        <v>584.75</v>
      </c>
      <c r="F88" s="202">
        <v>132.36000000000001</v>
      </c>
      <c r="G88" s="202">
        <v>74.97</v>
      </c>
      <c r="H88" s="202">
        <v>0</v>
      </c>
      <c r="I88" s="202">
        <v>119.43</v>
      </c>
      <c r="J88" s="202">
        <v>0</v>
      </c>
      <c r="K88" s="202">
        <v>145.77000000000001</v>
      </c>
      <c r="L88" s="202">
        <v>39.130000000000003</v>
      </c>
      <c r="M88" s="202">
        <v>0</v>
      </c>
      <c r="N88" s="202">
        <v>113.26</v>
      </c>
      <c r="O88" s="202">
        <v>0</v>
      </c>
      <c r="P88" s="202">
        <v>0</v>
      </c>
      <c r="Q88" s="202">
        <v>336.69</v>
      </c>
      <c r="R88" s="202">
        <v>0</v>
      </c>
      <c r="S88" s="202">
        <v>36.229999999999997</v>
      </c>
      <c r="T88" s="202">
        <v>562.58000000000004</v>
      </c>
      <c r="U88" s="202">
        <v>0</v>
      </c>
      <c r="V88" s="202">
        <v>86.7</v>
      </c>
      <c r="W88" s="202">
        <v>0</v>
      </c>
      <c r="X88" s="202">
        <v>374.63</v>
      </c>
      <c r="Y88" s="202">
        <v>298.13</v>
      </c>
      <c r="Z88" s="202">
        <v>96.62</v>
      </c>
      <c r="AA88" s="202">
        <v>594.65</v>
      </c>
      <c r="AB88" s="202">
        <v>2974.67</v>
      </c>
      <c r="AC88" s="202">
        <v>533.92999999999995</v>
      </c>
      <c r="AD88" s="202">
        <v>0</v>
      </c>
      <c r="AE88" s="202">
        <v>57.95</v>
      </c>
      <c r="AF88" s="202">
        <v>77.099999999999994</v>
      </c>
      <c r="AG88" s="202">
        <v>114.77</v>
      </c>
      <c r="AH88" s="202">
        <v>0</v>
      </c>
      <c r="AI88" s="202">
        <v>658.42</v>
      </c>
      <c r="AJ88" s="202">
        <v>0</v>
      </c>
      <c r="AK88" s="202">
        <v>70.66</v>
      </c>
      <c r="AL88" s="202">
        <v>41.64</v>
      </c>
      <c r="AM88" s="202">
        <v>0</v>
      </c>
      <c r="AN88" s="202">
        <v>0</v>
      </c>
      <c r="AO88" s="202">
        <v>83.01</v>
      </c>
      <c r="AP88" s="202">
        <v>75.27</v>
      </c>
      <c r="AQ88" s="202">
        <v>0</v>
      </c>
      <c r="AR88" s="202">
        <v>0</v>
      </c>
      <c r="AS88" s="202">
        <v>656.75</v>
      </c>
      <c r="AT88" s="202">
        <v>0</v>
      </c>
      <c r="AU88" s="202">
        <v>171.33</v>
      </c>
      <c r="AV88" s="202">
        <v>0</v>
      </c>
      <c r="AW88" s="295">
        <v>0</v>
      </c>
    </row>
    <row r="89" spans="1:49" x14ac:dyDescent="0.35">
      <c r="A89" s="39" t="s">
        <v>360</v>
      </c>
      <c r="B89" s="92" t="s">
        <v>357</v>
      </c>
      <c r="C89" s="182">
        <f t="shared" si="7"/>
        <v>971.79282608695621</v>
      </c>
      <c r="D89" s="445">
        <v>2195.2800000000002</v>
      </c>
      <c r="E89" s="202">
        <v>2197.42</v>
      </c>
      <c r="F89" s="202">
        <v>3004.16</v>
      </c>
      <c r="G89" s="202">
        <v>1503.45</v>
      </c>
      <c r="H89" s="202">
        <v>1873.6</v>
      </c>
      <c r="I89" s="202">
        <v>598.74</v>
      </c>
      <c r="J89" s="202">
        <v>479.08</v>
      </c>
      <c r="K89" s="202">
        <v>1068.6600000000001</v>
      </c>
      <c r="L89" s="202">
        <v>647.14</v>
      </c>
      <c r="M89" s="202">
        <v>1167.54</v>
      </c>
      <c r="N89" s="202">
        <v>1122.51</v>
      </c>
      <c r="O89" s="202">
        <v>254.33</v>
      </c>
      <c r="P89" s="445">
        <v>264.74</v>
      </c>
      <c r="Q89" s="202">
        <v>970.33</v>
      </c>
      <c r="R89" s="202">
        <v>1378.8</v>
      </c>
      <c r="S89" s="202">
        <v>513.54</v>
      </c>
      <c r="T89" s="202">
        <v>1137.9100000000001</v>
      </c>
      <c r="U89" s="202">
        <v>1524.22</v>
      </c>
      <c r="V89" s="202">
        <v>1022.14</v>
      </c>
      <c r="W89" s="202">
        <v>114.12</v>
      </c>
      <c r="X89" s="202">
        <v>1647.1</v>
      </c>
      <c r="Y89" s="202">
        <v>2077.9</v>
      </c>
      <c r="Z89" s="202">
        <v>686.43</v>
      </c>
      <c r="AA89" s="202">
        <v>1021.32</v>
      </c>
      <c r="AB89" s="445">
        <v>2163.7799999999988</v>
      </c>
      <c r="AC89" s="202">
        <v>881.62</v>
      </c>
      <c r="AD89" s="202">
        <v>2017.18</v>
      </c>
      <c r="AE89" s="202">
        <v>1492.8</v>
      </c>
      <c r="AF89" s="202">
        <v>1040.28</v>
      </c>
      <c r="AG89" s="202">
        <v>363.34</v>
      </c>
      <c r="AH89" s="202">
        <v>1211.22</v>
      </c>
      <c r="AI89" s="202">
        <v>1108.3800000000001</v>
      </c>
      <c r="AJ89" s="202">
        <v>864.04</v>
      </c>
      <c r="AK89" s="202">
        <v>587.88</v>
      </c>
      <c r="AL89" s="202">
        <v>1146.3599999999999</v>
      </c>
      <c r="AM89" s="202">
        <v>809</v>
      </c>
      <c r="AN89" s="445">
        <v>1032.6500000000001</v>
      </c>
      <c r="AO89" s="202">
        <v>165.89</v>
      </c>
      <c r="AP89" s="202">
        <v>47.6</v>
      </c>
      <c r="AQ89" s="202">
        <v>332.18</v>
      </c>
      <c r="AR89" s="202">
        <v>277.10000000000002</v>
      </c>
      <c r="AS89" s="202">
        <v>98.43</v>
      </c>
      <c r="AT89" s="202">
        <v>34.68</v>
      </c>
      <c r="AU89" s="202">
        <v>115.94</v>
      </c>
      <c r="AV89" s="202">
        <v>321.81</v>
      </c>
      <c r="AW89" s="295">
        <v>119.85</v>
      </c>
    </row>
    <row r="90" spans="1:49" x14ac:dyDescent="0.35">
      <c r="A90" s="39" t="s">
        <v>361</v>
      </c>
      <c r="B90" s="92" t="s">
        <v>357</v>
      </c>
      <c r="C90" s="182">
        <f t="shared" si="7"/>
        <v>7321.663043478261</v>
      </c>
      <c r="D90" s="446">
        <v>4637.5</v>
      </c>
      <c r="E90" s="202">
        <v>5132.5</v>
      </c>
      <c r="F90" s="202">
        <v>6040</v>
      </c>
      <c r="G90" s="202">
        <v>5567.5</v>
      </c>
      <c r="H90" s="202">
        <v>6549</v>
      </c>
      <c r="I90" s="202">
        <v>7198</v>
      </c>
      <c r="J90" s="202">
        <v>5680</v>
      </c>
      <c r="K90" s="202">
        <v>6758</v>
      </c>
      <c r="L90" s="202">
        <v>5724</v>
      </c>
      <c r="M90" s="202">
        <v>5636</v>
      </c>
      <c r="N90" s="202">
        <v>5388.5</v>
      </c>
      <c r="O90" s="202">
        <v>5889</v>
      </c>
      <c r="P90" s="446">
        <v>6824</v>
      </c>
      <c r="Q90" s="202">
        <v>5756.5</v>
      </c>
      <c r="R90" s="202">
        <v>7395</v>
      </c>
      <c r="S90" s="202">
        <v>7049</v>
      </c>
      <c r="T90" s="202">
        <v>7588</v>
      </c>
      <c r="U90" s="202">
        <v>8066.5</v>
      </c>
      <c r="V90" s="202">
        <v>8204.5</v>
      </c>
      <c r="W90" s="202">
        <v>9249.5</v>
      </c>
      <c r="X90" s="202">
        <v>7627</v>
      </c>
      <c r="Y90" s="202">
        <v>8573</v>
      </c>
      <c r="Z90" s="202">
        <v>9040.5</v>
      </c>
      <c r="AA90" s="202">
        <v>7814</v>
      </c>
      <c r="AB90" s="446">
        <v>8468.5</v>
      </c>
      <c r="AC90" s="202">
        <v>7577.5</v>
      </c>
      <c r="AD90" s="202">
        <v>9216.5</v>
      </c>
      <c r="AE90" s="202">
        <v>9524.5</v>
      </c>
      <c r="AF90" s="202">
        <v>10246.5</v>
      </c>
      <c r="AG90" s="202">
        <v>8562.5</v>
      </c>
      <c r="AH90" s="202">
        <v>9332.5</v>
      </c>
      <c r="AI90" s="202">
        <v>9180</v>
      </c>
      <c r="AJ90" s="202">
        <v>8800.5</v>
      </c>
      <c r="AK90" s="202">
        <v>9708</v>
      </c>
      <c r="AL90" s="202">
        <v>7579.5</v>
      </c>
      <c r="AM90" s="202">
        <v>8624.5</v>
      </c>
      <c r="AN90" s="446">
        <v>8784</v>
      </c>
      <c r="AO90" s="202">
        <v>8910.5</v>
      </c>
      <c r="AP90" s="202">
        <v>10769.5</v>
      </c>
      <c r="AQ90" s="202">
        <v>9950</v>
      </c>
      <c r="AR90" s="202">
        <v>6424.5</v>
      </c>
      <c r="AS90" s="202">
        <v>4499.5</v>
      </c>
      <c r="AT90" s="202">
        <v>4345.5</v>
      </c>
      <c r="AU90" s="202">
        <v>4059.5</v>
      </c>
      <c r="AV90" s="202">
        <v>4208</v>
      </c>
      <c r="AW90" s="295">
        <v>4637</v>
      </c>
    </row>
    <row r="91" spans="1:49" x14ac:dyDescent="0.35">
      <c r="A91" s="39" t="s">
        <v>362</v>
      </c>
      <c r="B91" s="92" t="s">
        <v>357</v>
      </c>
      <c r="C91" s="182">
        <f t="shared" si="7"/>
        <v>117.36478260869561</v>
      </c>
      <c r="D91" s="202">
        <v>600</v>
      </c>
      <c r="E91" s="202">
        <v>170</v>
      </c>
      <c r="F91" s="202">
        <v>72</v>
      </c>
      <c r="G91" s="202">
        <v>84.99</v>
      </c>
      <c r="H91" s="202">
        <v>0</v>
      </c>
      <c r="I91" s="202">
        <v>83.69</v>
      </c>
      <c r="J91" s="202">
        <v>49.52</v>
      </c>
      <c r="K91" s="202">
        <v>120.52</v>
      </c>
      <c r="L91" s="202">
        <v>93.56</v>
      </c>
      <c r="M91" s="202">
        <v>95.56</v>
      </c>
      <c r="N91" s="202">
        <v>67.08</v>
      </c>
      <c r="O91" s="202">
        <v>46.52</v>
      </c>
      <c r="P91" s="202">
        <v>241.12</v>
      </c>
      <c r="Q91" s="202">
        <v>88.17</v>
      </c>
      <c r="R91" s="202">
        <v>129.75</v>
      </c>
      <c r="S91" s="202">
        <v>52.52</v>
      </c>
      <c r="T91" s="202">
        <v>106.52</v>
      </c>
      <c r="U91" s="202">
        <v>0</v>
      </c>
      <c r="V91" s="202">
        <v>73.28</v>
      </c>
      <c r="W91" s="202">
        <v>238.64</v>
      </c>
      <c r="X91" s="202">
        <v>231.75</v>
      </c>
      <c r="Y91" s="202">
        <v>294.52</v>
      </c>
      <c r="Z91" s="202">
        <v>43.52</v>
      </c>
      <c r="AA91" s="202">
        <v>449.75</v>
      </c>
      <c r="AB91" s="202">
        <v>4</v>
      </c>
      <c r="AC91" s="202">
        <v>479.6</v>
      </c>
      <c r="AD91" s="202">
        <v>105.28</v>
      </c>
      <c r="AE91" s="202">
        <v>138.76</v>
      </c>
      <c r="AF91" s="202">
        <v>0</v>
      </c>
      <c r="AG91" s="202">
        <v>208.5</v>
      </c>
      <c r="AH91" s="202">
        <v>0</v>
      </c>
      <c r="AI91" s="202">
        <v>286.24</v>
      </c>
      <c r="AJ91" s="202">
        <v>0</v>
      </c>
      <c r="AK91" s="202">
        <v>0</v>
      </c>
      <c r="AL91" s="202">
        <v>22.07</v>
      </c>
      <c r="AM91" s="202">
        <v>0</v>
      </c>
      <c r="AN91" s="202">
        <v>0</v>
      </c>
      <c r="AO91" s="202">
        <v>276.83</v>
      </c>
      <c r="AP91" s="202">
        <v>0</v>
      </c>
      <c r="AQ91" s="202">
        <v>0</v>
      </c>
      <c r="AR91" s="202">
        <v>0</v>
      </c>
      <c r="AS91" s="202">
        <v>52.48</v>
      </c>
      <c r="AT91" s="202">
        <v>30.24</v>
      </c>
      <c r="AU91" s="202">
        <v>137.44</v>
      </c>
      <c r="AV91" s="202">
        <v>79.36</v>
      </c>
      <c r="AW91" s="295">
        <v>145</v>
      </c>
    </row>
    <row r="92" spans="1:49" x14ac:dyDescent="0.35">
      <c r="A92" s="39" t="s">
        <v>363</v>
      </c>
      <c r="B92" s="92" t="s">
        <v>357</v>
      </c>
      <c r="C92" s="182">
        <f t="shared" si="7"/>
        <v>393.92717391304353</v>
      </c>
      <c r="D92" s="202">
        <v>0</v>
      </c>
      <c r="E92" s="202">
        <v>0</v>
      </c>
      <c r="F92" s="202">
        <v>0</v>
      </c>
      <c r="G92" s="202">
        <v>0</v>
      </c>
      <c r="H92" s="202">
        <v>0</v>
      </c>
      <c r="I92" s="202">
        <v>0</v>
      </c>
      <c r="J92" s="202">
        <v>0</v>
      </c>
      <c r="K92" s="202">
        <v>0</v>
      </c>
      <c r="L92" s="202">
        <v>0</v>
      </c>
      <c r="M92" s="202">
        <v>0</v>
      </c>
      <c r="N92" s="202">
        <v>0</v>
      </c>
      <c r="O92" s="202">
        <v>0</v>
      </c>
      <c r="P92" s="202">
        <v>0</v>
      </c>
      <c r="Q92" s="202">
        <v>0</v>
      </c>
      <c r="R92" s="202">
        <v>0</v>
      </c>
      <c r="S92" s="202">
        <v>0</v>
      </c>
      <c r="T92" s="202">
        <v>0</v>
      </c>
      <c r="U92" s="202">
        <v>0</v>
      </c>
      <c r="V92" s="202">
        <v>10250</v>
      </c>
      <c r="W92" s="202">
        <v>0</v>
      </c>
      <c r="X92" s="202">
        <v>0</v>
      </c>
      <c r="Y92" s="202">
        <v>0</v>
      </c>
      <c r="Z92" s="202">
        <v>0</v>
      </c>
      <c r="AA92" s="202">
        <v>477.95</v>
      </c>
      <c r="AB92" s="202">
        <v>100</v>
      </c>
      <c r="AC92" s="202">
        <v>0</v>
      </c>
      <c r="AD92" s="202">
        <v>900</v>
      </c>
      <c r="AE92" s="202">
        <v>0</v>
      </c>
      <c r="AF92" s="202">
        <v>0</v>
      </c>
      <c r="AG92" s="202">
        <v>0</v>
      </c>
      <c r="AH92" s="202">
        <v>0</v>
      </c>
      <c r="AI92" s="202">
        <v>47.42</v>
      </c>
      <c r="AJ92" s="202">
        <v>0</v>
      </c>
      <c r="AK92" s="202">
        <v>0</v>
      </c>
      <c r="AL92" s="202">
        <v>0</v>
      </c>
      <c r="AM92" s="202">
        <v>0</v>
      </c>
      <c r="AN92" s="202">
        <v>0</v>
      </c>
      <c r="AO92" s="202">
        <v>0</v>
      </c>
      <c r="AP92" s="202">
        <v>0</v>
      </c>
      <c r="AQ92" s="202">
        <v>0</v>
      </c>
      <c r="AR92" s="202">
        <v>0</v>
      </c>
      <c r="AS92" s="202">
        <v>1285.23</v>
      </c>
      <c r="AT92" s="202">
        <v>3903.05</v>
      </c>
      <c r="AU92" s="202">
        <v>0</v>
      </c>
      <c r="AV92" s="202">
        <v>1157</v>
      </c>
      <c r="AW92" s="295">
        <v>0</v>
      </c>
    </row>
    <row r="93" spans="1:49" s="51" customFormat="1" ht="15" thickBot="1" x14ac:dyDescent="0.4">
      <c r="A93" s="573" t="s">
        <v>170</v>
      </c>
      <c r="B93" s="574"/>
      <c r="C93" s="207">
        <f t="shared" si="7"/>
        <v>10399.957826086955</v>
      </c>
      <c r="D93" s="207">
        <f t="shared" ref="D93:AW93" si="8">SUM(D86:D92)</f>
        <v>10557.93</v>
      </c>
      <c r="E93" s="207">
        <f t="shared" si="8"/>
        <v>8984.67</v>
      </c>
      <c r="F93" s="207">
        <f t="shared" si="8"/>
        <v>10337.48</v>
      </c>
      <c r="G93" s="207">
        <f t="shared" si="8"/>
        <v>7493</v>
      </c>
      <c r="H93" s="207">
        <f t="shared" si="8"/>
        <v>8422.6</v>
      </c>
      <c r="I93" s="207">
        <f t="shared" si="8"/>
        <v>8261.9500000000007</v>
      </c>
      <c r="J93" s="207">
        <f t="shared" si="8"/>
        <v>6208.6</v>
      </c>
      <c r="K93" s="207">
        <f t="shared" si="8"/>
        <v>8960.39</v>
      </c>
      <c r="L93" s="207">
        <f t="shared" si="8"/>
        <v>7846.68</v>
      </c>
      <c r="M93" s="207">
        <f t="shared" si="8"/>
        <v>6899.1</v>
      </c>
      <c r="N93" s="207">
        <f t="shared" si="8"/>
        <v>7585.99</v>
      </c>
      <c r="O93" s="207">
        <f t="shared" si="8"/>
        <v>6189.85</v>
      </c>
      <c r="P93" s="207">
        <f t="shared" si="8"/>
        <v>7329.86</v>
      </c>
      <c r="Q93" s="207">
        <f t="shared" si="8"/>
        <v>8252.75</v>
      </c>
      <c r="R93" s="207">
        <f t="shared" si="8"/>
        <v>9075.6</v>
      </c>
      <c r="S93" s="207">
        <f t="shared" si="8"/>
        <v>7913.38</v>
      </c>
      <c r="T93" s="207">
        <f t="shared" si="8"/>
        <v>12558.400000000001</v>
      </c>
      <c r="U93" s="207">
        <f t="shared" si="8"/>
        <v>9590.7199999999993</v>
      </c>
      <c r="V93" s="207">
        <f t="shared" si="8"/>
        <v>19898.71</v>
      </c>
      <c r="W93" s="207">
        <f t="shared" si="8"/>
        <v>9602.26</v>
      </c>
      <c r="X93" s="207">
        <f t="shared" si="8"/>
        <v>10756.72</v>
      </c>
      <c r="Y93" s="207">
        <f t="shared" si="8"/>
        <v>14170.76</v>
      </c>
      <c r="Z93" s="207">
        <f t="shared" si="8"/>
        <v>11038.18</v>
      </c>
      <c r="AA93" s="207">
        <f t="shared" si="8"/>
        <v>12978.57</v>
      </c>
      <c r="AB93" s="207">
        <f t="shared" si="8"/>
        <v>20047.43</v>
      </c>
      <c r="AC93" s="207">
        <f t="shared" si="8"/>
        <v>15449.15</v>
      </c>
      <c r="AD93" s="207">
        <f t="shared" si="8"/>
        <v>12238.960000000001</v>
      </c>
      <c r="AE93" s="207">
        <f t="shared" si="8"/>
        <v>11753.539999999999</v>
      </c>
      <c r="AF93" s="207">
        <f t="shared" si="8"/>
        <v>11893.41</v>
      </c>
      <c r="AG93" s="207">
        <f t="shared" si="8"/>
        <v>9727.51</v>
      </c>
      <c r="AH93" s="207">
        <f t="shared" si="8"/>
        <v>10543.72</v>
      </c>
      <c r="AI93" s="207">
        <f t="shared" si="8"/>
        <v>16787.8</v>
      </c>
      <c r="AJ93" s="207">
        <f t="shared" si="8"/>
        <v>28364.54</v>
      </c>
      <c r="AK93" s="207">
        <f t="shared" si="8"/>
        <v>11410.19</v>
      </c>
      <c r="AL93" s="207">
        <f t="shared" si="8"/>
        <v>9317.8799999999992</v>
      </c>
      <c r="AM93" s="207">
        <f t="shared" si="8"/>
        <v>9433.5</v>
      </c>
      <c r="AN93" s="207">
        <f t="shared" si="8"/>
        <v>9816.65</v>
      </c>
      <c r="AO93" s="207">
        <f t="shared" si="8"/>
        <v>9538.5399999999991</v>
      </c>
      <c r="AP93" s="207">
        <f t="shared" si="8"/>
        <v>11631.48</v>
      </c>
      <c r="AQ93" s="207">
        <f t="shared" si="8"/>
        <v>10282.18</v>
      </c>
      <c r="AR93" s="207">
        <f t="shared" si="8"/>
        <v>6701.6</v>
      </c>
      <c r="AS93" s="207">
        <f t="shared" si="8"/>
        <v>7357.4699999999993</v>
      </c>
      <c r="AT93" s="207">
        <f t="shared" si="8"/>
        <v>8313.4700000000012</v>
      </c>
      <c r="AU93" s="207">
        <f t="shared" si="8"/>
        <v>5094.4699999999993</v>
      </c>
      <c r="AV93" s="207">
        <f t="shared" si="8"/>
        <v>5766.17</v>
      </c>
      <c r="AW93" s="207">
        <f t="shared" si="8"/>
        <v>6014.25</v>
      </c>
    </row>
    <row r="94" spans="1:49" x14ac:dyDescent="0.35">
      <c r="A94" s="31"/>
      <c r="B94" s="19"/>
      <c r="C94" s="19"/>
      <c r="D94" s="35"/>
      <c r="E94" s="35"/>
      <c r="F94" s="35"/>
      <c r="G94" s="35"/>
      <c r="H94" s="35"/>
      <c r="I94" s="35"/>
      <c r="J94" s="35"/>
      <c r="K94" s="35"/>
      <c r="L94" s="35"/>
      <c r="M94" s="35"/>
      <c r="N94" s="35"/>
      <c r="O94" s="35"/>
      <c r="P94" s="36"/>
      <c r="Q94" s="36"/>
      <c r="R94" s="36"/>
      <c r="S94" s="36"/>
      <c r="T94" s="36"/>
      <c r="U94" s="36"/>
      <c r="V94" s="36"/>
      <c r="W94" s="36"/>
      <c r="X94" s="36"/>
      <c r="Y94" s="36"/>
      <c r="Z94" s="36"/>
      <c r="AA94" s="36"/>
      <c r="AB94" s="37"/>
      <c r="AC94" s="37"/>
      <c r="AD94" s="37"/>
      <c r="AE94" s="37"/>
      <c r="AF94" s="37"/>
      <c r="AG94" s="37"/>
      <c r="AH94" s="37"/>
      <c r="AI94" s="37"/>
      <c r="AJ94" s="37"/>
      <c r="AK94" s="37"/>
      <c r="AL94" s="37"/>
      <c r="AM94" s="37"/>
      <c r="AN94" s="36"/>
      <c r="AO94" s="36"/>
      <c r="AP94" s="36"/>
      <c r="AQ94" s="36"/>
      <c r="AR94" s="34"/>
      <c r="AS94" s="34"/>
      <c r="AT94" s="34"/>
    </row>
    <row r="95" spans="1:49" x14ac:dyDescent="0.35">
      <c r="A95" s="74" t="s">
        <v>139</v>
      </c>
      <c r="B95" s="19"/>
      <c r="C95" s="19"/>
      <c r="D95" s="35"/>
      <c r="E95" s="35"/>
      <c r="F95" s="35"/>
      <c r="G95" s="35"/>
      <c r="H95" s="35"/>
      <c r="I95" s="35"/>
      <c r="J95" s="35"/>
      <c r="K95" s="35"/>
      <c r="L95" s="35"/>
      <c r="M95" s="35"/>
      <c r="N95" s="35"/>
      <c r="O95" s="35"/>
      <c r="P95" s="36"/>
      <c r="Q95" s="36"/>
      <c r="R95" s="36"/>
      <c r="S95" s="36"/>
      <c r="T95" s="36"/>
      <c r="U95" s="36"/>
      <c r="V95" s="36"/>
      <c r="W95" s="36"/>
      <c r="X95" s="36"/>
      <c r="Y95" s="36"/>
      <c r="Z95" s="36"/>
      <c r="AA95" s="36"/>
      <c r="AB95" s="37"/>
      <c r="AC95" s="37"/>
      <c r="AD95" s="37"/>
      <c r="AE95" s="37"/>
      <c r="AF95" s="37"/>
      <c r="AG95" s="37"/>
      <c r="AH95" s="37"/>
      <c r="AI95" s="37"/>
      <c r="AJ95" s="37"/>
      <c r="AK95" s="37"/>
      <c r="AL95" s="37"/>
      <c r="AM95" s="37"/>
      <c r="AN95" s="36"/>
      <c r="AO95" s="36"/>
      <c r="AP95" s="36"/>
      <c r="AQ95" s="36"/>
      <c r="AR95" s="34"/>
      <c r="AS95" s="34"/>
      <c r="AT95" s="34"/>
    </row>
    <row r="96" spans="1:49" x14ac:dyDescent="0.35">
      <c r="A96" s="11"/>
    </row>
    <row r="97" spans="1:49" ht="21" customHeight="1" x14ac:dyDescent="0.35">
      <c r="A97" s="456" t="s">
        <v>171</v>
      </c>
      <c r="B97" s="456" t="s">
        <v>160</v>
      </c>
      <c r="C97" s="456" t="s">
        <v>153</v>
      </c>
      <c r="D97" s="14">
        <v>42736</v>
      </c>
      <c r="E97" s="14">
        <v>42767</v>
      </c>
      <c r="F97" s="14">
        <v>42795</v>
      </c>
      <c r="G97" s="14">
        <v>42826</v>
      </c>
      <c r="H97" s="14">
        <v>42856</v>
      </c>
      <c r="I97" s="14">
        <v>42887</v>
      </c>
      <c r="J97" s="14">
        <v>42917</v>
      </c>
      <c r="K97" s="14">
        <v>42948</v>
      </c>
      <c r="L97" s="14">
        <v>42979</v>
      </c>
      <c r="M97" s="14">
        <v>43009</v>
      </c>
      <c r="N97" s="14">
        <v>43040</v>
      </c>
      <c r="O97" s="14">
        <v>43070</v>
      </c>
      <c r="P97" s="14">
        <v>43101</v>
      </c>
      <c r="Q97" s="14">
        <v>43132</v>
      </c>
      <c r="R97" s="14">
        <v>43160</v>
      </c>
      <c r="S97" s="14">
        <v>43191</v>
      </c>
      <c r="T97" s="14">
        <v>43221</v>
      </c>
      <c r="U97" s="14">
        <v>43252</v>
      </c>
      <c r="V97" s="14">
        <v>43282</v>
      </c>
      <c r="W97" s="14">
        <v>43313</v>
      </c>
      <c r="X97" s="14">
        <v>43344</v>
      </c>
      <c r="Y97" s="14">
        <v>43374</v>
      </c>
      <c r="Z97" s="14">
        <v>43405</v>
      </c>
      <c r="AA97" s="14">
        <v>43435</v>
      </c>
      <c r="AB97" s="14">
        <v>43466</v>
      </c>
      <c r="AC97" s="14">
        <v>43497</v>
      </c>
      <c r="AD97" s="14">
        <v>43525</v>
      </c>
      <c r="AE97" s="14">
        <v>43556</v>
      </c>
      <c r="AF97" s="14">
        <v>43586</v>
      </c>
      <c r="AG97" s="14">
        <v>43617</v>
      </c>
      <c r="AH97" s="14">
        <v>43647</v>
      </c>
      <c r="AI97" s="14">
        <v>43678</v>
      </c>
      <c r="AJ97" s="14">
        <v>43709</v>
      </c>
      <c r="AK97" s="14">
        <v>43739</v>
      </c>
      <c r="AL97" s="14">
        <v>43770</v>
      </c>
      <c r="AM97" s="14">
        <v>43800</v>
      </c>
      <c r="AN97" s="14">
        <v>43831</v>
      </c>
      <c r="AO97" s="14">
        <v>43862</v>
      </c>
      <c r="AP97" s="14">
        <v>43891</v>
      </c>
      <c r="AQ97" s="14">
        <v>43922</v>
      </c>
      <c r="AR97" s="14">
        <v>43952</v>
      </c>
      <c r="AS97" s="14">
        <v>43983</v>
      </c>
      <c r="AT97" s="14">
        <v>44013</v>
      </c>
      <c r="AU97" s="14">
        <v>44044</v>
      </c>
      <c r="AV97" s="14">
        <v>44075</v>
      </c>
      <c r="AW97" s="15">
        <v>44105</v>
      </c>
    </row>
    <row r="98" spans="1:49" s="34" customFormat="1" x14ac:dyDescent="0.35">
      <c r="A98" s="38" t="s">
        <v>364</v>
      </c>
      <c r="B98" s="40" t="s">
        <v>365</v>
      </c>
      <c r="C98" s="145">
        <v>0</v>
      </c>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3"/>
      <c r="AS98" s="3"/>
      <c r="AT98" s="3"/>
      <c r="AU98" s="28"/>
      <c r="AV98" s="28"/>
      <c r="AW98" s="28"/>
    </row>
    <row r="99" spans="1:49" x14ac:dyDescent="0.35">
      <c r="A99" s="13" t="s">
        <v>364</v>
      </c>
      <c r="B99" s="23" t="s">
        <v>172</v>
      </c>
      <c r="C99" s="102">
        <v>0</v>
      </c>
      <c r="D99" s="4"/>
      <c r="E99" s="4"/>
      <c r="F99" s="4"/>
      <c r="G99" s="4"/>
      <c r="H99" s="4"/>
      <c r="I99" s="4"/>
      <c r="J99" s="4"/>
      <c r="K99" s="3"/>
      <c r="L99" s="3"/>
      <c r="M99" s="4"/>
      <c r="N99" s="4"/>
      <c r="O99" s="3"/>
      <c r="P99" s="3"/>
      <c r="Q99" s="3"/>
      <c r="R99" s="3"/>
      <c r="S99" s="3"/>
      <c r="T99" s="3"/>
      <c r="U99" s="4"/>
      <c r="V99" s="4"/>
      <c r="W99" s="4"/>
      <c r="X99" s="4"/>
      <c r="Y99" s="4"/>
      <c r="Z99" s="3"/>
      <c r="AA99" s="4"/>
      <c r="AB99" s="4"/>
      <c r="AC99" s="3"/>
      <c r="AD99" s="3"/>
      <c r="AE99" s="4"/>
      <c r="AF99" s="4"/>
      <c r="AG99" s="4"/>
      <c r="AH99" s="4"/>
      <c r="AI99" s="4"/>
      <c r="AJ99" s="4"/>
      <c r="AK99" s="4"/>
      <c r="AL99" s="4"/>
      <c r="AM99" s="4"/>
      <c r="AN99" s="4"/>
      <c r="AO99" s="4"/>
      <c r="AP99" s="4"/>
      <c r="AQ99" s="3"/>
      <c r="AR99" s="3"/>
      <c r="AS99" s="3"/>
      <c r="AT99" s="3"/>
      <c r="AU99" s="3"/>
      <c r="AV99" s="3"/>
      <c r="AW99" s="3"/>
    </row>
    <row r="100" spans="1:49" x14ac:dyDescent="0.35">
      <c r="A100" s="13" t="s">
        <v>364</v>
      </c>
      <c r="B100" s="23" t="s">
        <v>173</v>
      </c>
      <c r="C100" s="102">
        <v>0</v>
      </c>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row>
    <row r="101" spans="1:49" s="34" customFormat="1" x14ac:dyDescent="0.35">
      <c r="A101" s="38"/>
      <c r="B101" s="40"/>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3"/>
      <c r="AS101" s="3"/>
      <c r="AT101" s="3"/>
      <c r="AU101" s="28"/>
      <c r="AV101" s="28"/>
      <c r="AW101" s="28"/>
    </row>
    <row r="102" spans="1:49" s="34" customFormat="1" x14ac:dyDescent="0.35">
      <c r="A102" s="38" t="s">
        <v>366</v>
      </c>
      <c r="B102" s="40" t="s">
        <v>365</v>
      </c>
      <c r="C102" s="145">
        <v>0</v>
      </c>
      <c r="D102" s="3"/>
      <c r="E102" s="3"/>
      <c r="F102" s="3"/>
      <c r="G102" s="3"/>
      <c r="H102" s="3"/>
      <c r="I102" s="3"/>
      <c r="J102" s="3"/>
      <c r="K102" s="3"/>
      <c r="L102" s="3"/>
      <c r="M102" s="3"/>
      <c r="N102" s="3"/>
      <c r="O102" s="3"/>
      <c r="P102" s="3"/>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3"/>
      <c r="AS102" s="3"/>
      <c r="AT102" s="3"/>
      <c r="AU102" s="3"/>
      <c r="AV102" s="28"/>
      <c r="AW102" s="28"/>
    </row>
    <row r="103" spans="1:49" x14ac:dyDescent="0.35">
      <c r="A103" s="13" t="s">
        <v>366</v>
      </c>
      <c r="B103" s="23" t="s">
        <v>172</v>
      </c>
      <c r="C103" s="102">
        <v>0</v>
      </c>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row>
    <row r="104" spans="1:49" x14ac:dyDescent="0.35">
      <c r="A104" s="13" t="s">
        <v>366</v>
      </c>
      <c r="B104" s="23" t="s">
        <v>173</v>
      </c>
      <c r="C104" s="102">
        <v>0</v>
      </c>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row>
    <row r="105" spans="1:49" s="34" customFormat="1" x14ac:dyDescent="0.35">
      <c r="A105" s="38"/>
      <c r="B105" s="40"/>
      <c r="C105" s="3"/>
      <c r="D105" s="3"/>
      <c r="E105" s="3"/>
      <c r="F105" s="3"/>
      <c r="G105" s="3"/>
      <c r="H105" s="3"/>
      <c r="I105" s="3"/>
      <c r="J105" s="3"/>
      <c r="K105" s="3"/>
      <c r="L105" s="3"/>
      <c r="M105" s="3"/>
      <c r="N105" s="3"/>
      <c r="O105" s="3"/>
      <c r="P105" s="3"/>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3"/>
      <c r="AS105" s="3"/>
      <c r="AT105" s="3"/>
      <c r="AU105" s="3"/>
      <c r="AV105" s="28"/>
      <c r="AW105" s="28"/>
    </row>
    <row r="106" spans="1:49" s="34" customFormat="1" x14ac:dyDescent="0.35">
      <c r="A106" s="38" t="s">
        <v>367</v>
      </c>
      <c r="B106" s="40" t="s">
        <v>365</v>
      </c>
      <c r="C106" s="145">
        <v>0</v>
      </c>
      <c r="D106" s="28"/>
      <c r="E106" s="28"/>
      <c r="F106" s="28"/>
      <c r="G106" s="28"/>
      <c r="H106" s="28"/>
      <c r="I106" s="28"/>
      <c r="J106" s="28"/>
      <c r="K106" s="28"/>
      <c r="L106" s="28"/>
      <c r="M106" s="28"/>
      <c r="N106" s="28"/>
      <c r="O106" s="28"/>
      <c r="P106" s="28"/>
      <c r="Q106" s="28"/>
      <c r="R106" s="28"/>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row>
    <row r="107" spans="1:49" x14ac:dyDescent="0.35">
      <c r="A107" s="13" t="s">
        <v>367</v>
      </c>
      <c r="B107" s="23" t="s">
        <v>172</v>
      </c>
      <c r="C107" s="102">
        <v>0</v>
      </c>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row>
    <row r="108" spans="1:49" x14ac:dyDescent="0.35">
      <c r="A108" s="13" t="s">
        <v>367</v>
      </c>
      <c r="B108" s="23" t="s">
        <v>173</v>
      </c>
      <c r="C108" s="102">
        <v>0</v>
      </c>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s="34" customFormat="1" x14ac:dyDescent="0.35">
      <c r="A109" s="38"/>
      <c r="B109" s="40"/>
      <c r="C109" s="28"/>
      <c r="D109" s="28"/>
      <c r="E109" s="28"/>
      <c r="F109" s="28"/>
      <c r="G109" s="28"/>
      <c r="H109" s="28"/>
      <c r="I109" s="28"/>
      <c r="J109" s="28"/>
      <c r="K109" s="28"/>
      <c r="L109" s="28"/>
      <c r="M109" s="28"/>
      <c r="N109" s="28"/>
      <c r="O109" s="28"/>
      <c r="P109" s="28"/>
      <c r="Q109" s="28"/>
      <c r="R109" s="28"/>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row>
    <row r="110" spans="1:49" s="34" customFormat="1" x14ac:dyDescent="0.35">
      <c r="A110" s="40" t="s">
        <v>368</v>
      </c>
      <c r="B110" s="40" t="s">
        <v>365</v>
      </c>
      <c r="C110" s="145">
        <v>0</v>
      </c>
      <c r="D110" s="28"/>
      <c r="E110" s="28"/>
      <c r="F110" s="28"/>
      <c r="G110" s="28"/>
      <c r="H110" s="28"/>
      <c r="I110" s="28"/>
      <c r="J110" s="28"/>
      <c r="K110" s="28"/>
      <c r="L110" s="28"/>
      <c r="M110" s="28"/>
      <c r="N110" s="28"/>
      <c r="O110" s="28"/>
      <c r="P110" s="28"/>
      <c r="Q110" s="28"/>
      <c r="R110" s="28"/>
      <c r="S110" s="28"/>
      <c r="T110" s="28"/>
      <c r="U110" s="28"/>
      <c r="V110" s="28"/>
      <c r="W110" s="28"/>
      <c r="X110" s="3"/>
      <c r="Y110" s="3"/>
      <c r="Z110" s="3"/>
      <c r="AA110" s="3"/>
      <c r="AB110" s="3"/>
      <c r="AC110" s="28"/>
      <c r="AD110" s="28"/>
      <c r="AE110" s="3"/>
      <c r="AF110" s="3"/>
      <c r="AG110" s="28"/>
      <c r="AH110" s="3"/>
      <c r="AI110" s="3"/>
      <c r="AJ110" s="3"/>
      <c r="AK110" s="28"/>
      <c r="AL110" s="3"/>
      <c r="AM110" s="3"/>
      <c r="AN110" s="3"/>
      <c r="AO110" s="3"/>
      <c r="AP110" s="3"/>
      <c r="AQ110" s="3"/>
      <c r="AR110" s="3"/>
      <c r="AS110" s="3"/>
      <c r="AT110" s="3"/>
      <c r="AU110" s="3"/>
      <c r="AV110" s="3"/>
      <c r="AW110" s="28"/>
    </row>
    <row r="111" spans="1:49" x14ac:dyDescent="0.35">
      <c r="A111" s="40" t="s">
        <v>368</v>
      </c>
      <c r="B111" s="23" t="s">
        <v>172</v>
      </c>
      <c r="C111" s="102">
        <v>0</v>
      </c>
      <c r="D111" s="3"/>
      <c r="E111" s="4"/>
      <c r="F111" s="4"/>
      <c r="G111" s="3"/>
      <c r="H111" s="3"/>
      <c r="I111" s="3"/>
      <c r="J111" s="3"/>
      <c r="K111" s="3"/>
      <c r="L111" s="3"/>
      <c r="M111" s="4"/>
      <c r="N111" s="3"/>
      <c r="O111" s="4"/>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row>
    <row r="112" spans="1:49" x14ac:dyDescent="0.35">
      <c r="A112" s="40" t="s">
        <v>368</v>
      </c>
      <c r="B112" s="23" t="s">
        <v>173</v>
      </c>
      <c r="C112" s="102">
        <v>0</v>
      </c>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row>
    <row r="113" spans="1:51" s="101" customFormat="1" x14ac:dyDescent="0.35">
      <c r="A113" s="575" t="s">
        <v>175</v>
      </c>
      <c r="B113" s="576" t="s">
        <v>175</v>
      </c>
      <c r="C113" s="72"/>
      <c r="D113" s="72">
        <f>D110+D106+D102+D98</f>
        <v>0</v>
      </c>
      <c r="E113" s="72">
        <f t="shared" ref="E113:AW113" si="9">E110+E106+E102+E98</f>
        <v>0</v>
      </c>
      <c r="F113" s="72">
        <f t="shared" si="9"/>
        <v>0</v>
      </c>
      <c r="G113" s="72">
        <f t="shared" si="9"/>
        <v>0</v>
      </c>
      <c r="H113" s="72">
        <f t="shared" si="9"/>
        <v>0</v>
      </c>
      <c r="I113" s="72">
        <f t="shared" si="9"/>
        <v>0</v>
      </c>
      <c r="J113" s="72">
        <f t="shared" si="9"/>
        <v>0</v>
      </c>
      <c r="K113" s="72">
        <f t="shared" si="9"/>
        <v>0</v>
      </c>
      <c r="L113" s="72">
        <f t="shared" si="9"/>
        <v>0</v>
      </c>
      <c r="M113" s="72">
        <f t="shared" si="9"/>
        <v>0</v>
      </c>
      <c r="N113" s="72">
        <f t="shared" si="9"/>
        <v>0</v>
      </c>
      <c r="O113" s="72">
        <f t="shared" si="9"/>
        <v>0</v>
      </c>
      <c r="P113" s="72">
        <f t="shared" si="9"/>
        <v>0</v>
      </c>
      <c r="Q113" s="72">
        <f t="shared" si="9"/>
        <v>0</v>
      </c>
      <c r="R113" s="72">
        <f t="shared" si="9"/>
        <v>0</v>
      </c>
      <c r="S113" s="72">
        <f t="shared" si="9"/>
        <v>0</v>
      </c>
      <c r="T113" s="72">
        <f t="shared" si="9"/>
        <v>0</v>
      </c>
      <c r="U113" s="72">
        <f t="shared" si="9"/>
        <v>0</v>
      </c>
      <c r="V113" s="72">
        <f t="shared" si="9"/>
        <v>0</v>
      </c>
      <c r="W113" s="72">
        <f t="shared" si="9"/>
        <v>0</v>
      </c>
      <c r="X113" s="72">
        <f t="shared" si="9"/>
        <v>0</v>
      </c>
      <c r="Y113" s="72">
        <f t="shared" si="9"/>
        <v>0</v>
      </c>
      <c r="Z113" s="72">
        <f t="shared" si="9"/>
        <v>0</v>
      </c>
      <c r="AA113" s="72">
        <f t="shared" si="9"/>
        <v>0</v>
      </c>
      <c r="AB113" s="72">
        <f t="shared" si="9"/>
        <v>0</v>
      </c>
      <c r="AC113" s="72">
        <f t="shared" si="9"/>
        <v>0</v>
      </c>
      <c r="AD113" s="72">
        <f t="shared" si="9"/>
        <v>0</v>
      </c>
      <c r="AE113" s="72">
        <f t="shared" si="9"/>
        <v>0</v>
      </c>
      <c r="AF113" s="72">
        <f t="shared" si="9"/>
        <v>0</v>
      </c>
      <c r="AG113" s="72">
        <f t="shared" si="9"/>
        <v>0</v>
      </c>
      <c r="AH113" s="72">
        <f t="shared" si="9"/>
        <v>0</v>
      </c>
      <c r="AI113" s="72">
        <f t="shared" si="9"/>
        <v>0</v>
      </c>
      <c r="AJ113" s="72">
        <f t="shared" si="9"/>
        <v>0</v>
      </c>
      <c r="AK113" s="72">
        <f t="shared" si="9"/>
        <v>0</v>
      </c>
      <c r="AL113" s="72">
        <f t="shared" si="9"/>
        <v>0</v>
      </c>
      <c r="AM113" s="72">
        <f t="shared" si="9"/>
        <v>0</v>
      </c>
      <c r="AN113" s="72">
        <f t="shared" si="9"/>
        <v>0</v>
      </c>
      <c r="AO113" s="72">
        <f t="shared" si="9"/>
        <v>0</v>
      </c>
      <c r="AP113" s="72">
        <f t="shared" si="9"/>
        <v>0</v>
      </c>
      <c r="AQ113" s="72">
        <f t="shared" si="9"/>
        <v>0</v>
      </c>
      <c r="AR113" s="72">
        <f t="shared" si="9"/>
        <v>0</v>
      </c>
      <c r="AS113" s="72">
        <f t="shared" si="9"/>
        <v>0</v>
      </c>
      <c r="AT113" s="72">
        <f t="shared" si="9"/>
        <v>0</v>
      </c>
      <c r="AU113" s="72">
        <f t="shared" si="9"/>
        <v>0</v>
      </c>
      <c r="AV113" s="72">
        <f t="shared" si="9"/>
        <v>0</v>
      </c>
      <c r="AW113" s="100">
        <f t="shared" si="9"/>
        <v>0</v>
      </c>
    </row>
    <row r="114" spans="1:51" x14ac:dyDescent="0.35">
      <c r="A114" s="11"/>
    </row>
    <row r="115" spans="1:51" x14ac:dyDescent="0.35">
      <c r="A115" s="51" t="s">
        <v>176</v>
      </c>
    </row>
    <row r="116" spans="1:51" ht="15" thickBot="1" x14ac:dyDescent="0.4"/>
    <row r="117" spans="1:51" x14ac:dyDescent="0.35">
      <c r="A117" s="458" t="s">
        <v>171</v>
      </c>
      <c r="B117" s="456" t="s">
        <v>160</v>
      </c>
      <c r="C117" s="456" t="s">
        <v>153</v>
      </c>
      <c r="D117" s="14">
        <v>42736</v>
      </c>
      <c r="E117" s="14">
        <v>42767</v>
      </c>
      <c r="F117" s="14">
        <v>42795</v>
      </c>
      <c r="G117" s="14">
        <v>42826</v>
      </c>
      <c r="H117" s="14">
        <v>42856</v>
      </c>
      <c r="I117" s="14">
        <v>42887</v>
      </c>
      <c r="J117" s="14">
        <v>42917</v>
      </c>
      <c r="K117" s="14">
        <v>42948</v>
      </c>
      <c r="L117" s="14">
        <v>42979</v>
      </c>
      <c r="M117" s="14">
        <v>43009</v>
      </c>
      <c r="N117" s="14">
        <v>43040</v>
      </c>
      <c r="O117" s="14">
        <v>43070</v>
      </c>
      <c r="P117" s="14">
        <v>43101</v>
      </c>
      <c r="Q117" s="14">
        <v>43132</v>
      </c>
      <c r="R117" s="14">
        <v>43160</v>
      </c>
      <c r="S117" s="14">
        <v>43191</v>
      </c>
      <c r="T117" s="14">
        <v>43221</v>
      </c>
      <c r="U117" s="14">
        <v>43252</v>
      </c>
      <c r="V117" s="14">
        <v>43282</v>
      </c>
      <c r="W117" s="14">
        <v>43313</v>
      </c>
      <c r="X117" s="14">
        <v>43344</v>
      </c>
      <c r="Y117" s="14">
        <v>43374</v>
      </c>
      <c r="Z117" s="14">
        <v>43405</v>
      </c>
      <c r="AA117" s="14">
        <v>43435</v>
      </c>
      <c r="AB117" s="14">
        <v>43466</v>
      </c>
      <c r="AC117" s="14">
        <v>43497</v>
      </c>
      <c r="AD117" s="14">
        <v>43525</v>
      </c>
      <c r="AE117" s="14">
        <v>43556</v>
      </c>
      <c r="AF117" s="14">
        <v>43586</v>
      </c>
      <c r="AG117" s="14">
        <v>43617</v>
      </c>
      <c r="AH117" s="14">
        <v>43647</v>
      </c>
      <c r="AI117" s="14">
        <v>43678</v>
      </c>
      <c r="AJ117" s="14">
        <v>43709</v>
      </c>
      <c r="AK117" s="14">
        <v>43739</v>
      </c>
      <c r="AL117" s="14">
        <v>43770</v>
      </c>
      <c r="AM117" s="14">
        <v>43800</v>
      </c>
      <c r="AN117" s="14">
        <v>43831</v>
      </c>
      <c r="AO117" s="14">
        <v>43862</v>
      </c>
      <c r="AP117" s="14">
        <v>43891</v>
      </c>
      <c r="AQ117" s="14">
        <v>43922</v>
      </c>
      <c r="AR117" s="14">
        <v>43952</v>
      </c>
      <c r="AS117" s="14">
        <v>43983</v>
      </c>
      <c r="AT117" s="14">
        <v>44013</v>
      </c>
      <c r="AU117" s="14">
        <v>44044</v>
      </c>
      <c r="AV117" s="14">
        <v>44075</v>
      </c>
      <c r="AW117" s="15">
        <v>44105</v>
      </c>
    </row>
    <row r="118" spans="1:51" s="120" customFormat="1" x14ac:dyDescent="0.35">
      <c r="A118" s="274" t="s">
        <v>371</v>
      </c>
      <c r="B118" s="275" t="s">
        <v>177</v>
      </c>
      <c r="C118" s="140">
        <f t="shared" ref="C118:C126" si="10">AVERAGE(D118:AW118)</f>
        <v>0</v>
      </c>
      <c r="D118" s="140">
        <v>0</v>
      </c>
      <c r="E118" s="441">
        <v>0</v>
      </c>
      <c r="F118" s="441">
        <v>0</v>
      </c>
      <c r="G118" s="441">
        <v>0</v>
      </c>
      <c r="H118" s="441">
        <v>0</v>
      </c>
      <c r="I118" s="441">
        <v>0</v>
      </c>
      <c r="J118" s="441">
        <v>0</v>
      </c>
      <c r="K118" s="441">
        <v>0</v>
      </c>
      <c r="L118" s="441">
        <v>0</v>
      </c>
      <c r="M118" s="441">
        <v>0</v>
      </c>
      <c r="N118" s="441">
        <v>0</v>
      </c>
      <c r="O118" s="441">
        <v>0</v>
      </c>
      <c r="P118" s="441">
        <v>0</v>
      </c>
      <c r="Q118" s="441">
        <v>0</v>
      </c>
      <c r="R118" s="441">
        <v>0</v>
      </c>
      <c r="S118" s="441">
        <v>0</v>
      </c>
      <c r="T118" s="441">
        <v>0</v>
      </c>
      <c r="U118" s="441">
        <v>0</v>
      </c>
      <c r="V118" s="441">
        <v>0</v>
      </c>
      <c r="W118" s="441">
        <v>0</v>
      </c>
      <c r="X118" s="441">
        <v>0</v>
      </c>
      <c r="Y118" s="441">
        <v>0</v>
      </c>
      <c r="Z118" s="441">
        <v>0</v>
      </c>
      <c r="AA118" s="441">
        <v>0</v>
      </c>
      <c r="AB118" s="441">
        <v>0</v>
      </c>
      <c r="AC118" s="441">
        <v>0</v>
      </c>
      <c r="AD118" s="441">
        <v>0</v>
      </c>
      <c r="AE118" s="441">
        <v>0</v>
      </c>
      <c r="AF118" s="441">
        <v>0</v>
      </c>
      <c r="AG118" s="441">
        <v>0</v>
      </c>
      <c r="AH118" s="441">
        <v>0</v>
      </c>
      <c r="AI118" s="441">
        <v>0</v>
      </c>
      <c r="AJ118" s="441">
        <v>0</v>
      </c>
      <c r="AK118" s="441">
        <v>0</v>
      </c>
      <c r="AL118" s="441">
        <v>0</v>
      </c>
      <c r="AM118" s="441">
        <v>0</v>
      </c>
      <c r="AN118" s="441">
        <v>0</v>
      </c>
      <c r="AO118" s="441">
        <v>0</v>
      </c>
      <c r="AP118" s="441">
        <v>0</v>
      </c>
      <c r="AQ118" s="441">
        <v>0</v>
      </c>
      <c r="AR118" s="441">
        <v>0</v>
      </c>
      <c r="AS118" s="441">
        <v>0</v>
      </c>
      <c r="AT118" s="441">
        <v>0</v>
      </c>
      <c r="AU118" s="441">
        <v>0</v>
      </c>
      <c r="AV118" s="441">
        <v>0</v>
      </c>
      <c r="AW118" s="441">
        <v>0</v>
      </c>
      <c r="AX118"/>
      <c r="AY118"/>
    </row>
    <row r="119" spans="1:51" s="135" customFormat="1" x14ac:dyDescent="0.35">
      <c r="A119" s="274" t="s">
        <v>371</v>
      </c>
      <c r="B119" s="275" t="s">
        <v>178</v>
      </c>
      <c r="C119" s="141">
        <f t="shared" si="10"/>
        <v>0</v>
      </c>
      <c r="D119" s="241">
        <v>0</v>
      </c>
      <c r="E119" s="240">
        <v>0</v>
      </c>
      <c r="F119" s="240">
        <v>0</v>
      </c>
      <c r="G119" s="240">
        <v>0</v>
      </c>
      <c r="H119" s="240">
        <v>0</v>
      </c>
      <c r="I119" s="240">
        <v>0</v>
      </c>
      <c r="J119" s="240">
        <v>0</v>
      </c>
      <c r="K119" s="240">
        <v>0</v>
      </c>
      <c r="L119" s="240">
        <v>0</v>
      </c>
      <c r="M119" s="240">
        <v>0</v>
      </c>
      <c r="N119" s="240">
        <v>0</v>
      </c>
      <c r="O119" s="240">
        <v>0</v>
      </c>
      <c r="P119" s="240">
        <v>0</v>
      </c>
      <c r="Q119" s="240">
        <v>0</v>
      </c>
      <c r="R119" s="240">
        <v>0</v>
      </c>
      <c r="S119" s="240">
        <v>0</v>
      </c>
      <c r="T119" s="240">
        <v>0</v>
      </c>
      <c r="U119" s="240">
        <v>0</v>
      </c>
      <c r="V119" s="240">
        <v>0</v>
      </c>
      <c r="W119" s="240">
        <v>0</v>
      </c>
      <c r="X119" s="240">
        <v>0</v>
      </c>
      <c r="Y119" s="240">
        <v>0</v>
      </c>
      <c r="Z119" s="240">
        <v>0</v>
      </c>
      <c r="AA119" s="240">
        <v>0</v>
      </c>
      <c r="AB119" s="240">
        <v>0</v>
      </c>
      <c r="AC119" s="240">
        <v>0</v>
      </c>
      <c r="AD119" s="240">
        <v>0</v>
      </c>
      <c r="AE119" s="240">
        <v>0</v>
      </c>
      <c r="AF119" s="240">
        <v>0</v>
      </c>
      <c r="AG119" s="240">
        <v>0</v>
      </c>
      <c r="AH119" s="240">
        <v>0</v>
      </c>
      <c r="AI119" s="240">
        <v>0</v>
      </c>
      <c r="AJ119" s="240">
        <v>0</v>
      </c>
      <c r="AK119" s="240">
        <v>0</v>
      </c>
      <c r="AL119" s="240">
        <v>0</v>
      </c>
      <c r="AM119" s="240">
        <v>0</v>
      </c>
      <c r="AN119" s="240">
        <v>0</v>
      </c>
      <c r="AO119" s="240">
        <v>0</v>
      </c>
      <c r="AP119" s="240">
        <v>0</v>
      </c>
      <c r="AQ119" s="240">
        <v>0</v>
      </c>
      <c r="AR119" s="240">
        <v>0</v>
      </c>
      <c r="AS119" s="240">
        <v>0</v>
      </c>
      <c r="AT119" s="240">
        <v>0</v>
      </c>
      <c r="AU119" s="240">
        <v>0</v>
      </c>
      <c r="AV119" s="240">
        <v>0</v>
      </c>
      <c r="AW119" s="240">
        <v>0</v>
      </c>
      <c r="AX119"/>
      <c r="AY119"/>
    </row>
    <row r="120" spans="1:51" s="135" customFormat="1" x14ac:dyDescent="0.35">
      <c r="A120" s="274" t="s">
        <v>371</v>
      </c>
      <c r="B120" s="275" t="s">
        <v>166</v>
      </c>
      <c r="C120" s="141">
        <f>IFERROR(AVERAGE(D120:AW120),0)</f>
        <v>0</v>
      </c>
      <c r="D120" s="71">
        <f t="shared" ref="D120:AW120" si="11">IFERROR(AVERAGE(E120:AX120),0)</f>
        <v>0</v>
      </c>
      <c r="E120" s="71">
        <f t="shared" si="11"/>
        <v>0</v>
      </c>
      <c r="F120" s="71">
        <f t="shared" si="11"/>
        <v>0</v>
      </c>
      <c r="G120" s="71">
        <f t="shared" si="11"/>
        <v>0</v>
      </c>
      <c r="H120" s="71">
        <f t="shared" si="11"/>
        <v>0</v>
      </c>
      <c r="I120" s="71">
        <f t="shared" si="11"/>
        <v>0</v>
      </c>
      <c r="J120" s="71">
        <f t="shared" si="11"/>
        <v>0</v>
      </c>
      <c r="K120" s="71">
        <f t="shared" si="11"/>
        <v>0</v>
      </c>
      <c r="L120" s="71">
        <f t="shared" si="11"/>
        <v>0</v>
      </c>
      <c r="M120" s="71">
        <f t="shared" si="11"/>
        <v>0</v>
      </c>
      <c r="N120" s="71">
        <f t="shared" si="11"/>
        <v>0</v>
      </c>
      <c r="O120" s="71">
        <f t="shared" si="11"/>
        <v>0</v>
      </c>
      <c r="P120" s="71">
        <f t="shared" si="11"/>
        <v>0</v>
      </c>
      <c r="Q120" s="71">
        <f t="shared" si="11"/>
        <v>0</v>
      </c>
      <c r="R120" s="71">
        <f t="shared" si="11"/>
        <v>0</v>
      </c>
      <c r="S120" s="71">
        <f t="shared" si="11"/>
        <v>0</v>
      </c>
      <c r="T120" s="71">
        <f t="shared" si="11"/>
        <v>0</v>
      </c>
      <c r="U120" s="71">
        <f t="shared" si="11"/>
        <v>0</v>
      </c>
      <c r="V120" s="71">
        <f t="shared" si="11"/>
        <v>0</v>
      </c>
      <c r="W120" s="71">
        <f t="shared" si="11"/>
        <v>0</v>
      </c>
      <c r="X120" s="71">
        <f t="shared" si="11"/>
        <v>0</v>
      </c>
      <c r="Y120" s="71">
        <f t="shared" si="11"/>
        <v>0</v>
      </c>
      <c r="Z120" s="71">
        <f t="shared" si="11"/>
        <v>0</v>
      </c>
      <c r="AA120" s="71">
        <f t="shared" si="11"/>
        <v>0</v>
      </c>
      <c r="AB120" s="71">
        <f t="shared" si="11"/>
        <v>0</v>
      </c>
      <c r="AC120" s="71">
        <f t="shared" si="11"/>
        <v>0</v>
      </c>
      <c r="AD120" s="71">
        <f t="shared" si="11"/>
        <v>0</v>
      </c>
      <c r="AE120" s="71">
        <f t="shared" si="11"/>
        <v>0</v>
      </c>
      <c r="AF120" s="71">
        <f t="shared" si="11"/>
        <v>0</v>
      </c>
      <c r="AG120" s="71">
        <f t="shared" si="11"/>
        <v>0</v>
      </c>
      <c r="AH120" s="71">
        <f t="shared" si="11"/>
        <v>0</v>
      </c>
      <c r="AI120" s="71">
        <f t="shared" si="11"/>
        <v>0</v>
      </c>
      <c r="AJ120" s="71">
        <f t="shared" si="11"/>
        <v>0</v>
      </c>
      <c r="AK120" s="71">
        <f t="shared" si="11"/>
        <v>0</v>
      </c>
      <c r="AL120" s="71">
        <f t="shared" si="11"/>
        <v>0</v>
      </c>
      <c r="AM120" s="71">
        <f t="shared" si="11"/>
        <v>0</v>
      </c>
      <c r="AN120" s="71">
        <f t="shared" si="11"/>
        <v>0</v>
      </c>
      <c r="AO120" s="71">
        <f t="shared" si="11"/>
        <v>0</v>
      </c>
      <c r="AP120" s="71">
        <f t="shared" si="11"/>
        <v>0</v>
      </c>
      <c r="AQ120" s="71">
        <f t="shared" si="11"/>
        <v>0</v>
      </c>
      <c r="AR120" s="71">
        <f t="shared" si="11"/>
        <v>0</v>
      </c>
      <c r="AS120" s="71">
        <f t="shared" si="11"/>
        <v>0</v>
      </c>
      <c r="AT120" s="71">
        <f t="shared" si="11"/>
        <v>0</v>
      </c>
      <c r="AU120" s="71">
        <f t="shared" si="11"/>
        <v>0</v>
      </c>
      <c r="AV120" s="71">
        <f t="shared" si="11"/>
        <v>0</v>
      </c>
      <c r="AW120" s="71">
        <f t="shared" si="11"/>
        <v>0</v>
      </c>
      <c r="AX120"/>
      <c r="AY120"/>
    </row>
    <row r="121" spans="1:51" s="120" customFormat="1" x14ac:dyDescent="0.35">
      <c r="A121" s="276" t="s">
        <v>372</v>
      </c>
      <c r="B121" s="277" t="s">
        <v>177</v>
      </c>
      <c r="C121" s="140">
        <f t="shared" si="10"/>
        <v>188.86956521739131</v>
      </c>
      <c r="D121" s="115">
        <v>397</v>
      </c>
      <c r="E121" s="115">
        <v>328</v>
      </c>
      <c r="F121" s="115">
        <v>356</v>
      </c>
      <c r="G121" s="115">
        <v>354</v>
      </c>
      <c r="H121" s="115">
        <v>428</v>
      </c>
      <c r="I121" s="115">
        <v>366</v>
      </c>
      <c r="J121" s="115">
        <v>388</v>
      </c>
      <c r="K121" s="115">
        <v>433</v>
      </c>
      <c r="L121" s="115">
        <v>368</v>
      </c>
      <c r="M121" s="115">
        <v>409</v>
      </c>
      <c r="N121" s="115">
        <v>399</v>
      </c>
      <c r="O121" s="115">
        <v>277</v>
      </c>
      <c r="P121" s="115">
        <v>92</v>
      </c>
      <c r="Q121" s="115">
        <v>92</v>
      </c>
      <c r="R121" s="115">
        <v>84</v>
      </c>
      <c r="S121" s="115">
        <v>85</v>
      </c>
      <c r="T121" s="115">
        <v>88</v>
      </c>
      <c r="U121" s="115">
        <v>80</v>
      </c>
      <c r="V121" s="115">
        <v>82</v>
      </c>
      <c r="W121" s="115">
        <v>85</v>
      </c>
      <c r="X121" s="115">
        <v>88</v>
      </c>
      <c r="Y121" s="115">
        <v>91</v>
      </c>
      <c r="Z121" s="115">
        <v>89</v>
      </c>
      <c r="AA121" s="115">
        <v>106</v>
      </c>
      <c r="AB121" s="115">
        <v>113</v>
      </c>
      <c r="AC121" s="115">
        <v>114</v>
      </c>
      <c r="AD121" s="115">
        <v>189</v>
      </c>
      <c r="AE121" s="115">
        <v>207</v>
      </c>
      <c r="AF121" s="115">
        <v>189</v>
      </c>
      <c r="AG121" s="115">
        <v>172</v>
      </c>
      <c r="AH121" s="115">
        <v>175</v>
      </c>
      <c r="AI121" s="115">
        <v>199</v>
      </c>
      <c r="AJ121" s="115">
        <v>245</v>
      </c>
      <c r="AK121" s="115">
        <v>238</v>
      </c>
      <c r="AL121" s="115">
        <v>202</v>
      </c>
      <c r="AM121" s="115">
        <v>217</v>
      </c>
      <c r="AN121" s="115">
        <v>285</v>
      </c>
      <c r="AO121" s="115">
        <v>277</v>
      </c>
      <c r="AP121" s="115">
        <v>208</v>
      </c>
      <c r="AQ121" s="115">
        <v>14</v>
      </c>
      <c r="AR121" s="115">
        <v>8</v>
      </c>
      <c r="AS121" s="115">
        <v>4</v>
      </c>
      <c r="AT121" s="115">
        <v>17</v>
      </c>
      <c r="AU121" s="115">
        <v>24</v>
      </c>
      <c r="AV121" s="115">
        <v>13</v>
      </c>
      <c r="AW121" s="115">
        <v>13</v>
      </c>
      <c r="AX121"/>
      <c r="AY121"/>
    </row>
    <row r="122" spans="1:51" s="206" customFormat="1" x14ac:dyDescent="0.35">
      <c r="A122" s="276" t="s">
        <v>372</v>
      </c>
      <c r="B122" s="277" t="s">
        <v>178</v>
      </c>
      <c r="C122" s="71">
        <f t="shared" si="10"/>
        <v>2635.0978260869565</v>
      </c>
      <c r="D122" s="145">
        <v>5549.5</v>
      </c>
      <c r="E122" s="145">
        <v>4224</v>
      </c>
      <c r="F122" s="145">
        <v>5318.5</v>
      </c>
      <c r="G122" s="145">
        <v>4295.5</v>
      </c>
      <c r="H122" s="145">
        <v>4763</v>
      </c>
      <c r="I122" s="145">
        <v>3861</v>
      </c>
      <c r="J122" s="145">
        <v>3921.5</v>
      </c>
      <c r="K122" s="145">
        <v>4708</v>
      </c>
      <c r="L122" s="145">
        <v>3976.5</v>
      </c>
      <c r="M122" s="145">
        <v>4636.5</v>
      </c>
      <c r="N122" s="145">
        <v>4730</v>
      </c>
      <c r="O122" s="145">
        <v>3250.5</v>
      </c>
      <c r="P122" s="145">
        <v>1952.5</v>
      </c>
      <c r="Q122" s="145">
        <v>2046</v>
      </c>
      <c r="R122" s="145">
        <v>1727</v>
      </c>
      <c r="S122" s="145">
        <v>1958</v>
      </c>
      <c r="T122" s="145">
        <v>1787.5</v>
      </c>
      <c r="U122" s="145">
        <v>1331</v>
      </c>
      <c r="V122" s="145">
        <v>1342</v>
      </c>
      <c r="W122" s="145">
        <v>1490.5</v>
      </c>
      <c r="X122" s="145">
        <v>1606</v>
      </c>
      <c r="Y122" s="145">
        <v>1650</v>
      </c>
      <c r="Z122" s="145">
        <v>1292.5</v>
      </c>
      <c r="AA122" s="145">
        <v>1534.5</v>
      </c>
      <c r="AB122" s="145">
        <v>1771</v>
      </c>
      <c r="AC122" s="145">
        <v>1496</v>
      </c>
      <c r="AD122" s="145">
        <v>2997.5</v>
      </c>
      <c r="AE122" s="145">
        <v>3421</v>
      </c>
      <c r="AF122" s="145">
        <v>2953.5</v>
      </c>
      <c r="AG122" s="145">
        <v>2354</v>
      </c>
      <c r="AH122" s="145">
        <v>2821.5</v>
      </c>
      <c r="AI122" s="145">
        <v>3157</v>
      </c>
      <c r="AJ122" s="145">
        <v>4158</v>
      </c>
      <c r="AK122" s="145">
        <v>4026</v>
      </c>
      <c r="AL122" s="145">
        <v>3014</v>
      </c>
      <c r="AM122" s="145">
        <v>3932.5</v>
      </c>
      <c r="AN122" s="145">
        <v>4504.5</v>
      </c>
      <c r="AO122" s="145">
        <v>4614.5</v>
      </c>
      <c r="AP122" s="145">
        <v>2387</v>
      </c>
      <c r="AQ122" s="145">
        <v>82.5</v>
      </c>
      <c r="AR122" s="145">
        <v>44</v>
      </c>
      <c r="AS122" s="145">
        <v>22</v>
      </c>
      <c r="AT122" s="145">
        <v>137.5</v>
      </c>
      <c r="AU122" s="145">
        <v>143</v>
      </c>
      <c r="AV122" s="145">
        <v>110</v>
      </c>
      <c r="AW122" s="145">
        <v>115.5</v>
      </c>
      <c r="AX122"/>
      <c r="AY122"/>
    </row>
    <row r="123" spans="1:51" s="206" customFormat="1" x14ac:dyDescent="0.35">
      <c r="A123" s="276" t="s">
        <v>372</v>
      </c>
      <c r="B123" s="275" t="s">
        <v>166</v>
      </c>
      <c r="C123" s="71">
        <f t="shared" si="10"/>
        <v>14.070869565217391</v>
      </c>
      <c r="D123" s="145">
        <v>13.98</v>
      </c>
      <c r="E123" s="145">
        <v>12.88</v>
      </c>
      <c r="F123" s="145">
        <v>14.94</v>
      </c>
      <c r="G123" s="145">
        <v>12.13</v>
      </c>
      <c r="H123" s="145">
        <v>11.13</v>
      </c>
      <c r="I123" s="145">
        <v>10.55</v>
      </c>
      <c r="J123" s="145">
        <v>10.11</v>
      </c>
      <c r="K123" s="145">
        <v>10.87</v>
      </c>
      <c r="L123" s="145">
        <v>10.81</v>
      </c>
      <c r="M123" s="145">
        <v>11.34</v>
      </c>
      <c r="N123" s="145">
        <v>11.85</v>
      </c>
      <c r="O123" s="145">
        <v>11.73</v>
      </c>
      <c r="P123" s="145">
        <v>21.22</v>
      </c>
      <c r="Q123" s="145">
        <v>22.24</v>
      </c>
      <c r="R123" s="145">
        <v>20.56</v>
      </c>
      <c r="S123" s="145">
        <v>23.04</v>
      </c>
      <c r="T123" s="145">
        <v>20.309999999999999</v>
      </c>
      <c r="U123" s="145">
        <v>16.64</v>
      </c>
      <c r="V123" s="145">
        <v>16.37</v>
      </c>
      <c r="W123" s="145">
        <v>17.54</v>
      </c>
      <c r="X123" s="145">
        <v>18.25</v>
      </c>
      <c r="Y123" s="145">
        <v>18.13</v>
      </c>
      <c r="Z123" s="145">
        <v>14.52</v>
      </c>
      <c r="AA123" s="145">
        <v>14.48</v>
      </c>
      <c r="AB123" s="145">
        <v>15.67</v>
      </c>
      <c r="AC123" s="145">
        <v>13.12</v>
      </c>
      <c r="AD123" s="145">
        <v>15.86</v>
      </c>
      <c r="AE123" s="145">
        <v>16.53</v>
      </c>
      <c r="AF123" s="145">
        <v>15.63</v>
      </c>
      <c r="AG123" s="145">
        <v>13.69</v>
      </c>
      <c r="AH123" s="145">
        <v>16.12</v>
      </c>
      <c r="AI123" s="145">
        <v>15.86</v>
      </c>
      <c r="AJ123" s="145">
        <v>16.97</v>
      </c>
      <c r="AK123" s="145">
        <v>16.920000000000002</v>
      </c>
      <c r="AL123" s="145">
        <v>14.92</v>
      </c>
      <c r="AM123" s="145">
        <v>18.12</v>
      </c>
      <c r="AN123" s="145">
        <v>15.81</v>
      </c>
      <c r="AO123" s="145">
        <v>16.66</v>
      </c>
      <c r="AP123" s="145">
        <v>11.48</v>
      </c>
      <c r="AQ123" s="145">
        <v>5.89</v>
      </c>
      <c r="AR123" s="145">
        <v>5.5</v>
      </c>
      <c r="AS123" s="145">
        <v>5.5</v>
      </c>
      <c r="AT123" s="145">
        <v>8.09</v>
      </c>
      <c r="AU123" s="145">
        <v>5.96</v>
      </c>
      <c r="AV123" s="145">
        <v>8.4600000000000009</v>
      </c>
      <c r="AW123" s="145">
        <v>8.8800000000000008</v>
      </c>
      <c r="AX123"/>
      <c r="AY123"/>
    </row>
    <row r="124" spans="1:51" s="442" customFormat="1" x14ac:dyDescent="0.35">
      <c r="A124" s="592" t="s">
        <v>399</v>
      </c>
      <c r="B124" s="593"/>
      <c r="C124" s="471">
        <f t="shared" si="10"/>
        <v>188.86956521739131</v>
      </c>
      <c r="D124" s="421">
        <v>397</v>
      </c>
      <c r="E124" s="421">
        <v>328</v>
      </c>
      <c r="F124" s="421">
        <v>356</v>
      </c>
      <c r="G124" s="421">
        <v>354</v>
      </c>
      <c r="H124" s="421">
        <v>428</v>
      </c>
      <c r="I124" s="421">
        <v>366</v>
      </c>
      <c r="J124" s="421">
        <v>388</v>
      </c>
      <c r="K124" s="421">
        <v>433</v>
      </c>
      <c r="L124" s="421">
        <v>368</v>
      </c>
      <c r="M124" s="421">
        <v>409</v>
      </c>
      <c r="N124" s="421">
        <v>399</v>
      </c>
      <c r="O124" s="421">
        <v>277</v>
      </c>
      <c r="P124" s="421">
        <v>92</v>
      </c>
      <c r="Q124" s="421">
        <v>92</v>
      </c>
      <c r="R124" s="421">
        <v>84</v>
      </c>
      <c r="S124" s="421">
        <v>85</v>
      </c>
      <c r="T124" s="421">
        <v>88</v>
      </c>
      <c r="U124" s="421">
        <v>80</v>
      </c>
      <c r="V124" s="421">
        <v>82</v>
      </c>
      <c r="W124" s="421">
        <v>85</v>
      </c>
      <c r="X124" s="421">
        <v>88</v>
      </c>
      <c r="Y124" s="421">
        <v>91</v>
      </c>
      <c r="Z124" s="421">
        <v>89</v>
      </c>
      <c r="AA124" s="421">
        <v>106</v>
      </c>
      <c r="AB124" s="421">
        <v>113</v>
      </c>
      <c r="AC124" s="421">
        <v>114</v>
      </c>
      <c r="AD124" s="421">
        <v>189</v>
      </c>
      <c r="AE124" s="421">
        <v>207</v>
      </c>
      <c r="AF124" s="421">
        <v>189</v>
      </c>
      <c r="AG124" s="421">
        <v>172</v>
      </c>
      <c r="AH124" s="421">
        <v>175</v>
      </c>
      <c r="AI124" s="421">
        <v>199</v>
      </c>
      <c r="AJ124" s="421">
        <v>245</v>
      </c>
      <c r="AK124" s="421">
        <v>238</v>
      </c>
      <c r="AL124" s="421">
        <v>202</v>
      </c>
      <c r="AM124" s="421">
        <v>217</v>
      </c>
      <c r="AN124" s="421">
        <v>285</v>
      </c>
      <c r="AO124" s="421">
        <v>277</v>
      </c>
      <c r="AP124" s="421">
        <v>208</v>
      </c>
      <c r="AQ124" s="421">
        <v>14</v>
      </c>
      <c r="AR124" s="421">
        <v>8</v>
      </c>
      <c r="AS124" s="421">
        <v>4</v>
      </c>
      <c r="AT124" s="421">
        <v>17</v>
      </c>
      <c r="AU124" s="421">
        <v>24</v>
      </c>
      <c r="AV124" s="421">
        <v>13</v>
      </c>
      <c r="AW124" s="421">
        <v>13</v>
      </c>
      <c r="AX124"/>
      <c r="AY124"/>
    </row>
    <row r="125" spans="1:51" s="222" customFormat="1" x14ac:dyDescent="0.35">
      <c r="A125" s="590" t="s">
        <v>374</v>
      </c>
      <c r="B125" s="591"/>
      <c r="C125" s="469">
        <f t="shared" si="10"/>
        <v>2635.0978260869565</v>
      </c>
      <c r="D125" s="193">
        <v>5549.5</v>
      </c>
      <c r="E125" s="193">
        <v>4224</v>
      </c>
      <c r="F125" s="193">
        <v>5318.5</v>
      </c>
      <c r="G125" s="193">
        <v>4295.5</v>
      </c>
      <c r="H125" s="193">
        <v>4763</v>
      </c>
      <c r="I125" s="193">
        <v>3861</v>
      </c>
      <c r="J125" s="193">
        <v>3921.5</v>
      </c>
      <c r="K125" s="193">
        <v>4708</v>
      </c>
      <c r="L125" s="193">
        <v>3976.5</v>
      </c>
      <c r="M125" s="193">
        <v>4636.5</v>
      </c>
      <c r="N125" s="193">
        <v>4730</v>
      </c>
      <c r="O125" s="193">
        <v>3250.5</v>
      </c>
      <c r="P125" s="193">
        <v>1952.5</v>
      </c>
      <c r="Q125" s="193">
        <v>2046</v>
      </c>
      <c r="R125" s="193">
        <v>1727</v>
      </c>
      <c r="S125" s="193">
        <v>1958</v>
      </c>
      <c r="T125" s="193">
        <v>1787.5</v>
      </c>
      <c r="U125" s="193">
        <v>1331</v>
      </c>
      <c r="V125" s="193">
        <v>1342</v>
      </c>
      <c r="W125" s="193">
        <v>1490.5</v>
      </c>
      <c r="X125" s="193">
        <v>1606</v>
      </c>
      <c r="Y125" s="193">
        <v>1650</v>
      </c>
      <c r="Z125" s="193">
        <v>1292.5</v>
      </c>
      <c r="AA125" s="193">
        <v>1534.5</v>
      </c>
      <c r="AB125" s="193">
        <v>1771</v>
      </c>
      <c r="AC125" s="193">
        <v>1496</v>
      </c>
      <c r="AD125" s="193">
        <v>2997.5</v>
      </c>
      <c r="AE125" s="193">
        <v>3421</v>
      </c>
      <c r="AF125" s="193">
        <v>2953.5</v>
      </c>
      <c r="AG125" s="193">
        <v>2354</v>
      </c>
      <c r="AH125" s="193">
        <v>2821.5</v>
      </c>
      <c r="AI125" s="193">
        <v>3157</v>
      </c>
      <c r="AJ125" s="193">
        <v>4158</v>
      </c>
      <c r="AK125" s="193">
        <v>4026</v>
      </c>
      <c r="AL125" s="193">
        <v>3014</v>
      </c>
      <c r="AM125" s="193">
        <v>3932.5</v>
      </c>
      <c r="AN125" s="193">
        <v>4504.5</v>
      </c>
      <c r="AO125" s="193">
        <v>4614.5</v>
      </c>
      <c r="AP125" s="193">
        <v>2387</v>
      </c>
      <c r="AQ125" s="193">
        <v>82.5</v>
      </c>
      <c r="AR125" s="193">
        <v>44</v>
      </c>
      <c r="AS125" s="193">
        <v>22</v>
      </c>
      <c r="AT125" s="193">
        <v>137.5</v>
      </c>
      <c r="AU125" s="193">
        <v>143</v>
      </c>
      <c r="AV125" s="193">
        <v>110</v>
      </c>
      <c r="AW125" s="193">
        <v>115.5</v>
      </c>
      <c r="AX125"/>
      <c r="AY125"/>
    </row>
    <row r="126" spans="1:51" s="222" customFormat="1" ht="15" thickBot="1" x14ac:dyDescent="0.4">
      <c r="A126" s="588" t="s">
        <v>407</v>
      </c>
      <c r="B126" s="589"/>
      <c r="C126" s="468">
        <f t="shared" si="10"/>
        <v>14.070869565217391</v>
      </c>
      <c r="D126" s="228">
        <v>13.98</v>
      </c>
      <c r="E126" s="228">
        <v>12.88</v>
      </c>
      <c r="F126" s="228">
        <v>14.94</v>
      </c>
      <c r="G126" s="228">
        <v>12.13</v>
      </c>
      <c r="H126" s="228">
        <v>11.13</v>
      </c>
      <c r="I126" s="228">
        <v>10.55</v>
      </c>
      <c r="J126" s="228">
        <v>10.11</v>
      </c>
      <c r="K126" s="228">
        <v>10.87</v>
      </c>
      <c r="L126" s="228">
        <v>10.81</v>
      </c>
      <c r="M126" s="228">
        <v>11.34</v>
      </c>
      <c r="N126" s="228">
        <v>11.85</v>
      </c>
      <c r="O126" s="228">
        <v>11.73</v>
      </c>
      <c r="P126" s="228">
        <v>21.22</v>
      </c>
      <c r="Q126" s="228">
        <v>22.24</v>
      </c>
      <c r="R126" s="228">
        <v>20.56</v>
      </c>
      <c r="S126" s="228">
        <v>23.04</v>
      </c>
      <c r="T126" s="228">
        <v>20.309999999999999</v>
      </c>
      <c r="U126" s="228">
        <v>16.64</v>
      </c>
      <c r="V126" s="228">
        <v>16.37</v>
      </c>
      <c r="W126" s="228">
        <v>17.54</v>
      </c>
      <c r="X126" s="228">
        <v>18.25</v>
      </c>
      <c r="Y126" s="228">
        <v>18.13</v>
      </c>
      <c r="Z126" s="228">
        <v>14.52</v>
      </c>
      <c r="AA126" s="228">
        <v>14.48</v>
      </c>
      <c r="AB126" s="228">
        <v>15.67</v>
      </c>
      <c r="AC126" s="228">
        <v>13.12</v>
      </c>
      <c r="AD126" s="228">
        <v>15.86</v>
      </c>
      <c r="AE126" s="228">
        <v>16.53</v>
      </c>
      <c r="AF126" s="228">
        <v>15.63</v>
      </c>
      <c r="AG126" s="228">
        <v>13.69</v>
      </c>
      <c r="AH126" s="228">
        <v>16.12</v>
      </c>
      <c r="AI126" s="228">
        <v>15.86</v>
      </c>
      <c r="AJ126" s="228">
        <v>16.97</v>
      </c>
      <c r="AK126" s="228">
        <v>16.920000000000002</v>
      </c>
      <c r="AL126" s="228">
        <v>14.92</v>
      </c>
      <c r="AM126" s="228">
        <v>18.12</v>
      </c>
      <c r="AN126" s="228">
        <v>15.81</v>
      </c>
      <c r="AO126" s="228">
        <v>16.66</v>
      </c>
      <c r="AP126" s="228">
        <v>11.48</v>
      </c>
      <c r="AQ126" s="228">
        <v>5.89</v>
      </c>
      <c r="AR126" s="228">
        <v>5.5</v>
      </c>
      <c r="AS126" s="228">
        <v>5.5</v>
      </c>
      <c r="AT126" s="228">
        <v>8.09</v>
      </c>
      <c r="AU126" s="228">
        <v>5.96</v>
      </c>
      <c r="AV126" s="228">
        <v>8.4600000000000009</v>
      </c>
      <c r="AW126" s="228">
        <v>8.8800000000000008</v>
      </c>
      <c r="AX126"/>
      <c r="AY126"/>
    </row>
  </sheetData>
  <mergeCells count="6">
    <mergeCell ref="A126:B126"/>
    <mergeCell ref="A14:A17"/>
    <mergeCell ref="A93:B93"/>
    <mergeCell ref="A113:B113"/>
    <mergeCell ref="A125:B125"/>
    <mergeCell ref="A124:B124"/>
  </mergeCell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63056-6826-498D-9EC7-B186705299BA}">
  <dimension ref="A1:AY139"/>
  <sheetViews>
    <sheetView topLeftCell="A83" zoomScale="80" zoomScaleNormal="80" workbookViewId="0">
      <selection activeCell="C128" sqref="C128"/>
    </sheetView>
  </sheetViews>
  <sheetFormatPr defaultRowHeight="14.5" x14ac:dyDescent="0.35"/>
  <cols>
    <col min="1" max="1" width="55.54296875" bestFit="1" customWidth="1"/>
    <col min="2" max="2" width="60.54296875" customWidth="1"/>
    <col min="3" max="3" width="35.453125" customWidth="1"/>
    <col min="4" max="49" width="13.90625" customWidth="1"/>
    <col min="50" max="50" width="15.54296875" bestFit="1" customWidth="1"/>
    <col min="51" max="51" width="18.90625" bestFit="1" customWidth="1"/>
  </cols>
  <sheetData>
    <row r="1" spans="1:50" ht="26" x14ac:dyDescent="0.6">
      <c r="A1" s="26" t="s">
        <v>0</v>
      </c>
    </row>
    <row r="2" spans="1:50" ht="21" x14ac:dyDescent="0.5">
      <c r="A2" s="66" t="s">
        <v>344</v>
      </c>
      <c r="B2" s="66" t="s">
        <v>408</v>
      </c>
      <c r="C2" s="66"/>
    </row>
    <row r="3" spans="1:50" x14ac:dyDescent="0.35">
      <c r="B3" s="111" t="s">
        <v>156</v>
      </c>
    </row>
    <row r="4" spans="1:50" x14ac:dyDescent="0.35">
      <c r="A4" s="73" t="s">
        <v>346</v>
      </c>
    </row>
    <row r="5" spans="1:50" x14ac:dyDescent="0.35">
      <c r="A5" s="73"/>
    </row>
    <row r="6" spans="1:50" x14ac:dyDescent="0.35">
      <c r="A6" s="51" t="s">
        <v>152</v>
      </c>
    </row>
    <row r="8" spans="1:50" x14ac:dyDescent="0.35">
      <c r="A8" s="5"/>
      <c r="B8" s="6"/>
      <c r="C8" s="456" t="s">
        <v>153</v>
      </c>
      <c r="D8" s="14">
        <v>42736</v>
      </c>
      <c r="E8" s="14">
        <v>42767</v>
      </c>
      <c r="F8" s="14">
        <v>42795</v>
      </c>
      <c r="G8" s="14">
        <v>42826</v>
      </c>
      <c r="H8" s="14">
        <v>42856</v>
      </c>
      <c r="I8" s="14">
        <v>42887</v>
      </c>
      <c r="J8" s="14">
        <v>42917</v>
      </c>
      <c r="K8" s="14">
        <v>42948</v>
      </c>
      <c r="L8" s="14">
        <v>42979</v>
      </c>
      <c r="M8" s="14">
        <v>43009</v>
      </c>
      <c r="N8" s="14">
        <v>43040</v>
      </c>
      <c r="O8" s="14">
        <v>43070</v>
      </c>
      <c r="P8" s="14">
        <v>43101</v>
      </c>
      <c r="Q8" s="14">
        <v>43132</v>
      </c>
      <c r="R8" s="14">
        <v>43160</v>
      </c>
      <c r="S8" s="14">
        <v>43191</v>
      </c>
      <c r="T8" s="14">
        <v>43221</v>
      </c>
      <c r="U8" s="14">
        <v>43252</v>
      </c>
      <c r="V8" s="14">
        <v>43282</v>
      </c>
      <c r="W8" s="14">
        <v>43313</v>
      </c>
      <c r="X8" s="14">
        <v>43344</v>
      </c>
      <c r="Y8" s="14">
        <v>43374</v>
      </c>
      <c r="Z8" s="14">
        <v>43405</v>
      </c>
      <c r="AA8" s="14">
        <v>43435</v>
      </c>
      <c r="AB8" s="14">
        <v>43466</v>
      </c>
      <c r="AC8" s="14">
        <v>43497</v>
      </c>
      <c r="AD8" s="14">
        <v>43525</v>
      </c>
      <c r="AE8" s="14">
        <v>43556</v>
      </c>
      <c r="AF8" s="14">
        <v>43586</v>
      </c>
      <c r="AG8" s="14">
        <v>43617</v>
      </c>
      <c r="AH8" s="14">
        <v>43647</v>
      </c>
      <c r="AI8" s="14">
        <v>43678</v>
      </c>
      <c r="AJ8" s="14">
        <v>43709</v>
      </c>
      <c r="AK8" s="14">
        <v>43739</v>
      </c>
      <c r="AL8" s="14">
        <v>43770</v>
      </c>
      <c r="AM8" s="14">
        <v>43800</v>
      </c>
      <c r="AN8" s="14">
        <v>43831</v>
      </c>
      <c r="AO8" s="14">
        <v>43862</v>
      </c>
      <c r="AP8" s="14">
        <v>43891</v>
      </c>
      <c r="AQ8" s="14">
        <v>43922</v>
      </c>
      <c r="AR8" s="14">
        <v>43952</v>
      </c>
      <c r="AS8" s="14">
        <v>43983</v>
      </c>
      <c r="AT8" s="14">
        <v>44013</v>
      </c>
      <c r="AU8" s="14">
        <v>44044</v>
      </c>
      <c r="AV8" s="14">
        <v>44075</v>
      </c>
      <c r="AW8" s="14">
        <v>44105</v>
      </c>
    </row>
    <row r="9" spans="1:50" x14ac:dyDescent="0.35">
      <c r="A9" s="86" t="s">
        <v>154</v>
      </c>
      <c r="B9" s="8" t="s">
        <v>347</v>
      </c>
      <c r="C9" s="22">
        <f>AVERAGE(D9:AW9)</f>
        <v>405111.80434782611</v>
      </c>
      <c r="D9" s="22">
        <v>416687</v>
      </c>
      <c r="E9" s="22">
        <v>416690</v>
      </c>
      <c r="F9" s="22">
        <v>416109</v>
      </c>
      <c r="G9" s="22">
        <v>415323</v>
      </c>
      <c r="H9" s="22">
        <v>414808</v>
      </c>
      <c r="I9" s="22">
        <v>413538</v>
      </c>
      <c r="J9" s="22">
        <v>412212</v>
      </c>
      <c r="K9" s="22">
        <v>410831</v>
      </c>
      <c r="L9" s="22">
        <v>410357</v>
      </c>
      <c r="M9" s="22">
        <v>410730</v>
      </c>
      <c r="N9" s="22">
        <v>411214</v>
      </c>
      <c r="O9" s="22">
        <v>411355</v>
      </c>
      <c r="P9" s="22">
        <v>412937</v>
      </c>
      <c r="Q9" s="22">
        <v>413046</v>
      </c>
      <c r="R9" s="22">
        <v>412540</v>
      </c>
      <c r="S9" s="22">
        <v>411705</v>
      </c>
      <c r="T9" s="22">
        <v>411159</v>
      </c>
      <c r="U9" s="22">
        <v>410794</v>
      </c>
      <c r="V9" s="22">
        <v>409665</v>
      </c>
      <c r="W9" s="22">
        <v>408083</v>
      </c>
      <c r="X9" s="22">
        <v>407211</v>
      </c>
      <c r="Y9" s="22">
        <v>407351</v>
      </c>
      <c r="Z9" s="22">
        <v>405674</v>
      </c>
      <c r="AA9" s="22">
        <v>404247</v>
      </c>
      <c r="AB9" s="22">
        <v>404287</v>
      </c>
      <c r="AC9" s="22">
        <v>403297</v>
      </c>
      <c r="AD9" s="22">
        <v>402194</v>
      </c>
      <c r="AE9" s="22">
        <v>400994</v>
      </c>
      <c r="AF9" s="22">
        <v>399502</v>
      </c>
      <c r="AG9" s="22">
        <v>397171</v>
      </c>
      <c r="AH9" s="22">
        <v>395529</v>
      </c>
      <c r="AI9" s="22">
        <v>394234</v>
      </c>
      <c r="AJ9" s="22">
        <v>392145</v>
      </c>
      <c r="AK9" s="22">
        <v>390588</v>
      </c>
      <c r="AL9" s="22">
        <v>387595</v>
      </c>
      <c r="AM9" s="22">
        <v>384904</v>
      </c>
      <c r="AN9" s="22">
        <v>384818</v>
      </c>
      <c r="AO9" s="22">
        <v>383986</v>
      </c>
      <c r="AP9" s="22">
        <v>383945</v>
      </c>
      <c r="AQ9" s="22">
        <v>389286</v>
      </c>
      <c r="AR9" s="22">
        <v>396341</v>
      </c>
      <c r="AS9" s="22">
        <v>402747</v>
      </c>
      <c r="AT9" s="22">
        <v>408396</v>
      </c>
      <c r="AU9" s="22">
        <v>414181</v>
      </c>
      <c r="AV9" s="22">
        <v>419618</v>
      </c>
      <c r="AW9" s="22">
        <v>425119</v>
      </c>
    </row>
    <row r="10" spans="1:50" x14ac:dyDescent="0.35">
      <c r="A10" s="19"/>
      <c r="B10" s="19"/>
      <c r="C10" s="19"/>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row>
    <row r="11" spans="1:50" x14ac:dyDescent="0.35">
      <c r="A11" s="51" t="s">
        <v>348</v>
      </c>
      <c r="B11" s="19"/>
      <c r="C11" s="19"/>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row>
    <row r="12" spans="1:50" x14ac:dyDescent="0.35">
      <c r="A12" s="19"/>
      <c r="B12" s="19"/>
      <c r="C12" s="19"/>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row>
    <row r="13" spans="1:50" x14ac:dyDescent="0.35">
      <c r="A13" s="24"/>
      <c r="B13" s="6"/>
      <c r="C13" s="456" t="s">
        <v>153</v>
      </c>
      <c r="D13" s="14">
        <v>42736</v>
      </c>
      <c r="E13" s="14">
        <v>42767</v>
      </c>
      <c r="F13" s="14">
        <v>42795</v>
      </c>
      <c r="G13" s="14">
        <v>42826</v>
      </c>
      <c r="H13" s="14">
        <v>42856</v>
      </c>
      <c r="I13" s="14">
        <v>42887</v>
      </c>
      <c r="J13" s="14">
        <v>42917</v>
      </c>
      <c r="K13" s="14">
        <v>42948</v>
      </c>
      <c r="L13" s="14">
        <v>42979</v>
      </c>
      <c r="M13" s="14">
        <v>43009</v>
      </c>
      <c r="N13" s="14">
        <v>43040</v>
      </c>
      <c r="O13" s="14">
        <v>43070</v>
      </c>
      <c r="P13" s="14">
        <v>43101</v>
      </c>
      <c r="Q13" s="14">
        <v>43132</v>
      </c>
      <c r="R13" s="14">
        <v>43160</v>
      </c>
      <c r="S13" s="14">
        <v>43191</v>
      </c>
      <c r="T13" s="14">
        <v>43221</v>
      </c>
      <c r="U13" s="14">
        <v>43252</v>
      </c>
      <c r="V13" s="14">
        <v>43282</v>
      </c>
      <c r="W13" s="14">
        <v>43313</v>
      </c>
      <c r="X13" s="14">
        <v>43344</v>
      </c>
      <c r="Y13" s="14">
        <v>43374</v>
      </c>
      <c r="Z13" s="14">
        <v>43405</v>
      </c>
      <c r="AA13" s="14">
        <v>43435</v>
      </c>
      <c r="AB13" s="14">
        <v>43466</v>
      </c>
      <c r="AC13" s="14">
        <v>43497</v>
      </c>
      <c r="AD13" s="14">
        <v>43525</v>
      </c>
      <c r="AE13" s="14">
        <v>43556</v>
      </c>
      <c r="AF13" s="14">
        <v>43586</v>
      </c>
      <c r="AG13" s="14">
        <v>43617</v>
      </c>
      <c r="AH13" s="14">
        <v>43647</v>
      </c>
      <c r="AI13" s="14">
        <v>43678</v>
      </c>
      <c r="AJ13" s="14">
        <v>43709</v>
      </c>
      <c r="AK13" s="14">
        <v>43739</v>
      </c>
      <c r="AL13" s="14">
        <v>43770</v>
      </c>
      <c r="AM13" s="14">
        <v>43800</v>
      </c>
      <c r="AN13" s="14">
        <v>43831</v>
      </c>
      <c r="AO13" s="14">
        <v>43862</v>
      </c>
      <c r="AP13" s="14">
        <v>43891</v>
      </c>
      <c r="AQ13" s="15">
        <v>43922</v>
      </c>
      <c r="AR13" s="15">
        <v>43952</v>
      </c>
      <c r="AS13" s="15">
        <v>43983</v>
      </c>
      <c r="AT13" s="15">
        <v>44013</v>
      </c>
      <c r="AU13" s="15">
        <v>44044</v>
      </c>
      <c r="AV13" s="15">
        <v>44075</v>
      </c>
      <c r="AW13" s="15">
        <v>44105</v>
      </c>
      <c r="AX13" s="51"/>
    </row>
    <row r="14" spans="1:50" x14ac:dyDescent="0.35">
      <c r="A14" s="570" t="s">
        <v>117</v>
      </c>
      <c r="B14" s="3" t="s">
        <v>349</v>
      </c>
      <c r="C14" s="145">
        <f t="shared" ref="C14:C17" si="0">AVERAGE(D14:AW14)</f>
        <v>5085950.9836956533</v>
      </c>
      <c r="D14" s="145">
        <f t="shared" ref="D14:AW14" si="1">D93+D22+D113+D125</f>
        <v>3424514.6799999997</v>
      </c>
      <c r="E14" s="145">
        <f t="shared" si="1"/>
        <v>3156516.1399999997</v>
      </c>
      <c r="F14" s="145">
        <f t="shared" si="1"/>
        <v>3580212.09</v>
      </c>
      <c r="G14" s="145">
        <f t="shared" si="1"/>
        <v>3294842.94</v>
      </c>
      <c r="H14" s="145">
        <f t="shared" si="1"/>
        <v>3665240.8600000003</v>
      </c>
      <c r="I14" s="145">
        <f t="shared" si="1"/>
        <v>3777052.68</v>
      </c>
      <c r="J14" s="145">
        <f t="shared" si="1"/>
        <v>3607405.73</v>
      </c>
      <c r="K14" s="145">
        <f t="shared" si="1"/>
        <v>4218956.1500000004</v>
      </c>
      <c r="L14" s="145">
        <f t="shared" si="1"/>
        <v>3939675.58</v>
      </c>
      <c r="M14" s="145">
        <f t="shared" si="1"/>
        <v>4267722.71</v>
      </c>
      <c r="N14" s="145">
        <f t="shared" si="1"/>
        <v>4131402.37</v>
      </c>
      <c r="O14" s="145">
        <f t="shared" si="1"/>
        <v>4126279.39</v>
      </c>
      <c r="P14" s="145">
        <f t="shared" si="1"/>
        <v>4437884.93</v>
      </c>
      <c r="Q14" s="145">
        <f t="shared" si="1"/>
        <v>4455026.1099999994</v>
      </c>
      <c r="R14" s="145">
        <f t="shared" si="1"/>
        <v>4969453.09</v>
      </c>
      <c r="S14" s="145">
        <f t="shared" si="1"/>
        <v>5075288.68</v>
      </c>
      <c r="T14" s="145">
        <f t="shared" si="1"/>
        <v>5703172.5499999998</v>
      </c>
      <c r="U14" s="145">
        <f t="shared" si="1"/>
        <v>5957303.2400000002</v>
      </c>
      <c r="V14" s="145">
        <f t="shared" si="1"/>
        <v>5890591.8300000001</v>
      </c>
      <c r="W14" s="145">
        <f t="shared" si="1"/>
        <v>6374228.3899999997</v>
      </c>
      <c r="X14" s="145">
        <f t="shared" si="1"/>
        <v>5529337.7699999996</v>
      </c>
      <c r="Y14" s="145">
        <f t="shared" si="1"/>
        <v>6567321.1600000001</v>
      </c>
      <c r="Z14" s="145">
        <f t="shared" si="1"/>
        <v>5964548.4299999997</v>
      </c>
      <c r="AA14" s="145">
        <f t="shared" si="1"/>
        <v>5839839.5099999998</v>
      </c>
      <c r="AB14" s="145">
        <f t="shared" si="1"/>
        <v>6061996.9400000004</v>
      </c>
      <c r="AC14" s="145">
        <f t="shared" si="1"/>
        <v>5305944.3499999996</v>
      </c>
      <c r="AD14" s="145">
        <f t="shared" si="1"/>
        <v>6329659.8300000001</v>
      </c>
      <c r="AE14" s="145">
        <f t="shared" si="1"/>
        <v>6839502.7400000002</v>
      </c>
      <c r="AF14" s="145">
        <f t="shared" si="1"/>
        <v>7063941.79</v>
      </c>
      <c r="AG14" s="145">
        <f t="shared" si="1"/>
        <v>6787954.1699999999</v>
      </c>
      <c r="AH14" s="145">
        <f t="shared" si="1"/>
        <v>6746546.9100000001</v>
      </c>
      <c r="AI14" s="145">
        <f t="shared" si="1"/>
        <v>7034965.3600000003</v>
      </c>
      <c r="AJ14" s="145">
        <f t="shared" si="1"/>
        <v>6799806.5199999996</v>
      </c>
      <c r="AK14" s="145">
        <f t="shared" si="1"/>
        <v>6674468.7699999996</v>
      </c>
      <c r="AL14" s="145">
        <f t="shared" si="1"/>
        <v>6118203.2199999997</v>
      </c>
      <c r="AM14" s="145">
        <f t="shared" si="1"/>
        <v>6789496.6100000003</v>
      </c>
      <c r="AN14" s="145">
        <f t="shared" si="1"/>
        <v>7070688.6200000001</v>
      </c>
      <c r="AO14" s="145">
        <f t="shared" si="1"/>
        <v>6422075.3600000003</v>
      </c>
      <c r="AP14" s="145">
        <f t="shared" si="1"/>
        <v>4632241.7</v>
      </c>
      <c r="AQ14" s="145">
        <f t="shared" si="1"/>
        <v>2880374.41</v>
      </c>
      <c r="AR14" s="145">
        <f t="shared" si="1"/>
        <v>3047394.73</v>
      </c>
      <c r="AS14" s="145">
        <f t="shared" si="1"/>
        <v>3585977.46</v>
      </c>
      <c r="AT14" s="145">
        <f t="shared" si="1"/>
        <v>4048962.91</v>
      </c>
      <c r="AU14" s="145">
        <f t="shared" si="1"/>
        <v>4174709.15</v>
      </c>
      <c r="AV14" s="145">
        <f t="shared" si="1"/>
        <v>3863769.69</v>
      </c>
      <c r="AW14" s="145">
        <f t="shared" si="1"/>
        <v>3721247</v>
      </c>
      <c r="AX14" s="42"/>
    </row>
    <row r="15" spans="1:50" s="96" customFormat="1" x14ac:dyDescent="0.35">
      <c r="A15" s="571"/>
      <c r="B15" s="92" t="s">
        <v>350</v>
      </c>
      <c r="C15" s="202">
        <f t="shared" si="0"/>
        <v>12.610876610150234</v>
      </c>
      <c r="D15" s="202">
        <f>D14/D9</f>
        <v>8.2184341724123851</v>
      </c>
      <c r="E15" s="202">
        <f t="shared" ref="E15:AW15" si="2">E14/E9</f>
        <v>7.5752145239866557</v>
      </c>
      <c r="F15" s="202">
        <f t="shared" si="2"/>
        <v>8.6040246425816314</v>
      </c>
      <c r="G15" s="202">
        <f t="shared" si="2"/>
        <v>7.9332060588987368</v>
      </c>
      <c r="H15" s="202">
        <f t="shared" si="2"/>
        <v>8.8359936645387762</v>
      </c>
      <c r="I15" s="202">
        <f t="shared" si="2"/>
        <v>9.1335081177545963</v>
      </c>
      <c r="J15" s="202">
        <f t="shared" si="2"/>
        <v>8.7513360358262258</v>
      </c>
      <c r="K15" s="202">
        <f t="shared" si="2"/>
        <v>10.269322787228813</v>
      </c>
      <c r="L15" s="202">
        <f t="shared" si="2"/>
        <v>9.6006052778434388</v>
      </c>
      <c r="M15" s="202">
        <f t="shared" si="2"/>
        <v>10.390579480437269</v>
      </c>
      <c r="N15" s="202">
        <f t="shared" si="2"/>
        <v>10.046842690180782</v>
      </c>
      <c r="O15" s="202">
        <f t="shared" si="2"/>
        <v>10.030945023155182</v>
      </c>
      <c r="P15" s="202">
        <f t="shared" si="2"/>
        <v>10.747123483727542</v>
      </c>
      <c r="Q15" s="202">
        <f t="shared" si="2"/>
        <v>10.785786837301412</v>
      </c>
      <c r="R15" s="202">
        <f t="shared" si="2"/>
        <v>12.045990909972366</v>
      </c>
      <c r="S15" s="202">
        <f t="shared" si="2"/>
        <v>12.327488565842046</v>
      </c>
      <c r="T15" s="202">
        <f t="shared" si="2"/>
        <v>13.870966098273417</v>
      </c>
      <c r="U15" s="202">
        <f t="shared" si="2"/>
        <v>14.501923689245706</v>
      </c>
      <c r="V15" s="202">
        <f t="shared" si="2"/>
        <v>14.379045878949874</v>
      </c>
      <c r="W15" s="202">
        <f t="shared" si="2"/>
        <v>15.619931214973423</v>
      </c>
      <c r="X15" s="202">
        <f t="shared" si="2"/>
        <v>13.578556988882912</v>
      </c>
      <c r="Y15" s="202">
        <f t="shared" si="2"/>
        <v>16.122020468834002</v>
      </c>
      <c r="Z15" s="202">
        <f t="shared" si="2"/>
        <v>14.702811691160882</v>
      </c>
      <c r="AA15" s="202">
        <f t="shared" si="2"/>
        <v>14.446216075815034</v>
      </c>
      <c r="AB15" s="202">
        <f t="shared" si="2"/>
        <v>14.994291035823561</v>
      </c>
      <c r="AC15" s="202">
        <f t="shared" si="2"/>
        <v>13.156419090645354</v>
      </c>
      <c r="AD15" s="202">
        <f t="shared" si="2"/>
        <v>15.737827590665201</v>
      </c>
      <c r="AE15" s="202">
        <f t="shared" si="2"/>
        <v>17.056371766161089</v>
      </c>
      <c r="AF15" s="202">
        <f t="shared" si="2"/>
        <v>17.681868401159445</v>
      </c>
      <c r="AG15" s="202">
        <f t="shared" si="2"/>
        <v>17.09075982385421</v>
      </c>
      <c r="AH15" s="202">
        <f t="shared" si="2"/>
        <v>17.057022139969508</v>
      </c>
      <c r="AI15" s="202">
        <f t="shared" si="2"/>
        <v>17.844643942430132</v>
      </c>
      <c r="AJ15" s="202">
        <f t="shared" si="2"/>
        <v>17.340031161942647</v>
      </c>
      <c r="AK15" s="202">
        <f t="shared" si="2"/>
        <v>17.088258651059427</v>
      </c>
      <c r="AL15" s="202">
        <f t="shared" si="2"/>
        <v>15.785041654304106</v>
      </c>
      <c r="AM15" s="202">
        <f t="shared" si="2"/>
        <v>17.6394545393137</v>
      </c>
      <c r="AN15" s="202">
        <f t="shared" si="2"/>
        <v>18.374110930361887</v>
      </c>
      <c r="AO15" s="202">
        <f t="shared" si="2"/>
        <v>16.724764340366576</v>
      </c>
      <c r="AP15" s="202">
        <f t="shared" si="2"/>
        <v>12.064857466564222</v>
      </c>
      <c r="AQ15" s="202">
        <f t="shared" si="2"/>
        <v>7.399121494222757</v>
      </c>
      <c r="AR15" s="202">
        <f t="shared" si="2"/>
        <v>7.6888203087745151</v>
      </c>
      <c r="AS15" s="202">
        <f t="shared" si="2"/>
        <v>8.903796825302237</v>
      </c>
      <c r="AT15" s="202">
        <f t="shared" si="2"/>
        <v>9.9143059922232339</v>
      </c>
      <c r="AU15" s="202">
        <f t="shared" si="2"/>
        <v>10.079431818456182</v>
      </c>
      <c r="AV15" s="202">
        <f t="shared" si="2"/>
        <v>9.2078263801838816</v>
      </c>
      <c r="AW15" s="202">
        <f t="shared" si="2"/>
        <v>8.7534243353037624</v>
      </c>
      <c r="AX15" s="95"/>
    </row>
    <row r="16" spans="1:50" s="96" customFormat="1" x14ac:dyDescent="0.35">
      <c r="A16" s="571"/>
      <c r="B16" s="289" t="s">
        <v>370</v>
      </c>
      <c r="C16" s="291">
        <f>AVERAGE(D16:AW16)</f>
        <v>54852.84782608696</v>
      </c>
      <c r="D16" s="167">
        <v>64015</v>
      </c>
      <c r="E16" s="167">
        <v>62301</v>
      </c>
      <c r="F16" s="167">
        <v>64404</v>
      </c>
      <c r="G16" s="167">
        <v>62082</v>
      </c>
      <c r="H16" s="167">
        <v>64205</v>
      </c>
      <c r="I16" s="167">
        <v>64303</v>
      </c>
      <c r="J16" s="167">
        <v>61571</v>
      </c>
      <c r="K16" s="167">
        <v>64654</v>
      </c>
      <c r="L16" s="167">
        <v>62429</v>
      </c>
      <c r="M16" s="167">
        <v>64797</v>
      </c>
      <c r="N16" s="167">
        <v>62448</v>
      </c>
      <c r="O16" s="167">
        <v>60187</v>
      </c>
      <c r="P16" s="167">
        <v>62434</v>
      </c>
      <c r="Q16" s="167">
        <v>61711</v>
      </c>
      <c r="R16" s="167">
        <v>63180</v>
      </c>
      <c r="S16" s="167">
        <v>63512</v>
      </c>
      <c r="T16" s="167">
        <v>64608</v>
      </c>
      <c r="U16" s="167">
        <v>63065</v>
      </c>
      <c r="V16" s="167">
        <v>62306</v>
      </c>
      <c r="W16" s="167">
        <v>63539</v>
      </c>
      <c r="X16" s="167">
        <v>59455</v>
      </c>
      <c r="Y16" s="167">
        <v>65940</v>
      </c>
      <c r="Z16" s="167">
        <v>61153</v>
      </c>
      <c r="AA16" s="167">
        <v>58457</v>
      </c>
      <c r="AB16" s="167">
        <v>61337</v>
      </c>
      <c r="AC16" s="167">
        <v>58012</v>
      </c>
      <c r="AD16" s="167">
        <v>60449</v>
      </c>
      <c r="AE16" s="167">
        <v>60168</v>
      </c>
      <c r="AF16" s="167">
        <v>60605</v>
      </c>
      <c r="AG16" s="167">
        <v>58007</v>
      </c>
      <c r="AH16" s="167">
        <v>58654</v>
      </c>
      <c r="AI16" s="167">
        <v>57960</v>
      </c>
      <c r="AJ16" s="167">
        <v>57671</v>
      </c>
      <c r="AK16" s="167">
        <v>59269</v>
      </c>
      <c r="AL16" s="167">
        <v>55636</v>
      </c>
      <c r="AM16" s="167">
        <v>54482</v>
      </c>
      <c r="AN16" s="167">
        <v>56797</v>
      </c>
      <c r="AO16" s="167">
        <v>53922</v>
      </c>
      <c r="AP16" s="167">
        <v>41501</v>
      </c>
      <c r="AQ16" s="167">
        <v>13813</v>
      </c>
      <c r="AR16" s="167">
        <v>15029</v>
      </c>
      <c r="AS16" s="167">
        <v>19977</v>
      </c>
      <c r="AT16" s="167">
        <v>23961</v>
      </c>
      <c r="AU16" s="167">
        <v>26636</v>
      </c>
      <c r="AV16" s="167">
        <v>30477</v>
      </c>
      <c r="AW16" s="167">
        <v>32112</v>
      </c>
      <c r="AX16" s="95"/>
    </row>
    <row r="17" spans="1:50" ht="15" thickBot="1" x14ac:dyDescent="0.4">
      <c r="A17" s="572"/>
      <c r="B17" s="8" t="s">
        <v>351</v>
      </c>
      <c r="C17" s="196">
        <f t="shared" si="0"/>
        <v>100.94912145106763</v>
      </c>
      <c r="D17" s="253">
        <f t="shared" ref="D17:AW17" si="3">(D22+D93+D125)/D16</f>
        <v>53.495503866281332</v>
      </c>
      <c r="E17" s="253">
        <f t="shared" si="3"/>
        <v>50.665577438564384</v>
      </c>
      <c r="F17" s="253">
        <f t="shared" si="3"/>
        <v>55.589902645798396</v>
      </c>
      <c r="G17" s="253">
        <f t="shared" si="3"/>
        <v>53.072435488547406</v>
      </c>
      <c r="H17" s="253">
        <f t="shared" si="3"/>
        <v>57.086035511253023</v>
      </c>
      <c r="I17" s="253">
        <f t="shared" si="3"/>
        <v>58.734440539321646</v>
      </c>
      <c r="J17" s="253">
        <f t="shared" si="3"/>
        <v>58.586360949148137</v>
      </c>
      <c r="K17" s="253">
        <f t="shared" si="3"/>
        <v>65.253723667522507</v>
      </c>
      <c r="L17" s="253">
        <f t="shared" si="3"/>
        <v>63.105969661535504</v>
      </c>
      <c r="M17" s="253">
        <f t="shared" si="3"/>
        <v>65.862322175409361</v>
      </c>
      <c r="N17" s="253">
        <f t="shared" si="3"/>
        <v>66.1571454650269</v>
      </c>
      <c r="O17" s="253">
        <f t="shared" si="3"/>
        <v>68.557286291059526</v>
      </c>
      <c r="P17" s="253">
        <f t="shared" si="3"/>
        <v>71.079282602428165</v>
      </c>
      <c r="Q17" s="253">
        <f t="shared" si="3"/>
        <v>72.189805869293963</v>
      </c>
      <c r="R17" s="253">
        <f t="shared" si="3"/>
        <v>78.651647515036402</v>
      </c>
      <c r="S17" s="253">
        <f t="shared" si="3"/>
        <v>79.908799596926556</v>
      </c>
      <c r="T17" s="253">
        <f t="shared" si="3"/>
        <v>88.269727433135216</v>
      </c>
      <c r="U17" s="253">
        <f t="shared" si="3"/>
        <v>94.459069848568944</v>
      </c>
      <c r="V17" s="253">
        <f t="shared" si="3"/>
        <v>94.539046480274777</v>
      </c>
      <c r="W17" s="253">
        <f t="shared" si="3"/>
        <v>100.31612694565541</v>
      </c>
      <c r="X17" s="253">
        <f t="shared" si="3"/>
        <v>92.996312673450504</v>
      </c>
      <c r="Y17" s="253">
        <f t="shared" si="3"/>
        <v>99.591737336973011</v>
      </c>
      <c r="Z17" s="253">
        <f t="shared" si="3"/>
        <v>97.534755940019295</v>
      </c>
      <c r="AA17" s="253">
        <f t="shared" si="3"/>
        <v>99.898172331799444</v>
      </c>
      <c r="AB17" s="253">
        <f t="shared" si="3"/>
        <v>98.830863752710442</v>
      </c>
      <c r="AC17" s="253">
        <f t="shared" si="3"/>
        <v>91.458514617665301</v>
      </c>
      <c r="AD17" s="253">
        <f t="shared" si="3"/>
        <v>104.70828847458188</v>
      </c>
      <c r="AE17" s="253">
        <f t="shared" si="3"/>
        <v>113.67071931923947</v>
      </c>
      <c r="AF17" s="253">
        <f t="shared" si="3"/>
        <v>116.54940004950086</v>
      </c>
      <c r="AG17" s="253">
        <f t="shared" si="3"/>
        <v>117.00825193511128</v>
      </c>
      <c r="AH17" s="253">
        <f t="shared" si="3"/>
        <v>115.01696235550858</v>
      </c>
      <c r="AI17" s="253">
        <f t="shared" si="3"/>
        <v>121.36935576259489</v>
      </c>
      <c r="AJ17" s="253">
        <f t="shared" si="3"/>
        <v>117.89920445284457</v>
      </c>
      <c r="AK17" s="253">
        <f t="shared" si="3"/>
        <v>112.60439302164706</v>
      </c>
      <c r="AL17" s="253">
        <f t="shared" si="3"/>
        <v>109.9657455604285</v>
      </c>
      <c r="AM17" s="253">
        <f t="shared" si="3"/>
        <v>124.61867424103374</v>
      </c>
      <c r="AN17" s="253">
        <f t="shared" si="3"/>
        <v>124.49023927320106</v>
      </c>
      <c r="AO17" s="253">
        <f t="shared" si="3"/>
        <v>119.09751789622047</v>
      </c>
      <c r="AP17" s="253">
        <f t="shared" si="3"/>
        <v>111.61373701838511</v>
      </c>
      <c r="AQ17" s="253">
        <f t="shared" si="3"/>
        <v>208.51715123434448</v>
      </c>
      <c r="AR17" s="253">
        <f t="shared" si="3"/>
        <v>202.76763124625722</v>
      </c>
      <c r="AS17" s="253">
        <f t="shared" si="3"/>
        <v>179.50530409971466</v>
      </c>
      <c r="AT17" s="253">
        <f t="shared" si="3"/>
        <v>168.9760823838738</v>
      </c>
      <c r="AU17" s="253">
        <f t="shared" si="3"/>
        <v>156.73183473494518</v>
      </c>
      <c r="AV17" s="253">
        <f t="shared" si="3"/>
        <v>126.77549266660104</v>
      </c>
      <c r="AW17" s="253">
        <f t="shared" si="3"/>
        <v>115.88303437967114</v>
      </c>
      <c r="AX17" s="42"/>
    </row>
    <row r="18" spans="1:50" x14ac:dyDescent="0.35">
      <c r="A18" s="97"/>
      <c r="B18" s="19"/>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42"/>
    </row>
    <row r="19" spans="1:50" x14ac:dyDescent="0.35">
      <c r="A19" s="99" t="s">
        <v>352</v>
      </c>
      <c r="B19" s="19"/>
      <c r="C19" s="98"/>
      <c r="D19" s="98"/>
      <c r="E19" s="98"/>
      <c r="F19" s="98"/>
      <c r="G19" s="98"/>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42"/>
    </row>
    <row r="20" spans="1:50" ht="15" thickBot="1" x14ac:dyDescent="0.4"/>
    <row r="21" spans="1:50" s="2" customFormat="1" x14ac:dyDescent="0.35">
      <c r="A21" s="91" t="s">
        <v>353</v>
      </c>
      <c r="B21" s="33" t="s">
        <v>354</v>
      </c>
      <c r="C21" s="456" t="s">
        <v>153</v>
      </c>
      <c r="D21" s="14">
        <v>42736</v>
      </c>
      <c r="E21" s="14">
        <v>42767</v>
      </c>
      <c r="F21" s="14">
        <v>42795</v>
      </c>
      <c r="G21" s="14">
        <v>42826</v>
      </c>
      <c r="H21" s="14">
        <v>42856</v>
      </c>
      <c r="I21" s="14">
        <v>42887</v>
      </c>
      <c r="J21" s="14">
        <v>42917</v>
      </c>
      <c r="K21" s="14">
        <v>42948</v>
      </c>
      <c r="L21" s="14">
        <v>42979</v>
      </c>
      <c r="M21" s="14">
        <v>43009</v>
      </c>
      <c r="N21" s="14">
        <v>43040</v>
      </c>
      <c r="O21" s="14">
        <v>43070</v>
      </c>
      <c r="P21" s="14">
        <v>43101</v>
      </c>
      <c r="Q21" s="14">
        <v>43132</v>
      </c>
      <c r="R21" s="14">
        <v>43160</v>
      </c>
      <c r="S21" s="14">
        <v>43191</v>
      </c>
      <c r="T21" s="14">
        <v>43221</v>
      </c>
      <c r="U21" s="14">
        <v>43252</v>
      </c>
      <c r="V21" s="14">
        <v>43282</v>
      </c>
      <c r="W21" s="14">
        <v>43313</v>
      </c>
      <c r="X21" s="14">
        <v>43344</v>
      </c>
      <c r="Y21" s="14">
        <v>43374</v>
      </c>
      <c r="Z21" s="14">
        <v>43405</v>
      </c>
      <c r="AA21" s="14">
        <v>43435</v>
      </c>
      <c r="AB21" s="14">
        <v>43466</v>
      </c>
      <c r="AC21" s="14">
        <v>43497</v>
      </c>
      <c r="AD21" s="14">
        <v>43525</v>
      </c>
      <c r="AE21" s="14">
        <v>43556</v>
      </c>
      <c r="AF21" s="14">
        <v>43586</v>
      </c>
      <c r="AG21" s="14">
        <v>43617</v>
      </c>
      <c r="AH21" s="14">
        <v>43647</v>
      </c>
      <c r="AI21" s="14">
        <v>43678</v>
      </c>
      <c r="AJ21" s="14">
        <v>43709</v>
      </c>
      <c r="AK21" s="14">
        <v>43739</v>
      </c>
      <c r="AL21" s="14">
        <v>43770</v>
      </c>
      <c r="AM21" s="14">
        <v>43800</v>
      </c>
      <c r="AN21" s="14">
        <v>43831</v>
      </c>
      <c r="AO21" s="14">
        <v>43862</v>
      </c>
      <c r="AP21" s="14">
        <v>43891</v>
      </c>
      <c r="AQ21" s="14">
        <v>43922</v>
      </c>
      <c r="AR21" s="14">
        <v>43952</v>
      </c>
      <c r="AS21" s="14">
        <v>43983</v>
      </c>
      <c r="AT21" s="14">
        <v>44013</v>
      </c>
      <c r="AU21" s="14">
        <v>44044</v>
      </c>
      <c r="AV21" s="14">
        <v>44075</v>
      </c>
      <c r="AW21" s="15">
        <v>44105</v>
      </c>
    </row>
    <row r="22" spans="1:50" s="88" customFormat="1" x14ac:dyDescent="0.35">
      <c r="A22" s="423" t="s">
        <v>134</v>
      </c>
      <c r="B22" s="87" t="s">
        <v>162</v>
      </c>
      <c r="C22" s="193">
        <f>AVERAGE(D22:AW22)</f>
        <v>3819327.2826086958</v>
      </c>
      <c r="D22" s="193">
        <v>1957978</v>
      </c>
      <c r="E22" s="193">
        <v>1799211</v>
      </c>
      <c r="F22" s="193">
        <v>2049448</v>
      </c>
      <c r="G22" s="193">
        <v>1861036</v>
      </c>
      <c r="H22" s="193">
        <v>2119320</v>
      </c>
      <c r="I22" s="193">
        <v>2235988</v>
      </c>
      <c r="J22" s="193">
        <v>2189578</v>
      </c>
      <c r="K22" s="193">
        <v>2661391</v>
      </c>
      <c r="L22" s="193">
        <v>2515948</v>
      </c>
      <c r="M22" s="193">
        <v>2763644</v>
      </c>
      <c r="N22" s="193">
        <v>2709931</v>
      </c>
      <c r="O22" s="193">
        <v>2755464</v>
      </c>
      <c r="P22" s="193">
        <v>3017323</v>
      </c>
      <c r="Q22" s="193">
        <v>3096429</v>
      </c>
      <c r="R22" s="193">
        <v>3492745</v>
      </c>
      <c r="S22" s="193">
        <v>3650070</v>
      </c>
      <c r="T22" s="193">
        <v>4199844</v>
      </c>
      <c r="U22" s="193">
        <v>4480686</v>
      </c>
      <c r="V22" s="193">
        <v>4451242</v>
      </c>
      <c r="W22" s="193">
        <v>4846838</v>
      </c>
      <c r="X22" s="193">
        <v>4212801</v>
      </c>
      <c r="Y22" s="193">
        <v>4991693</v>
      </c>
      <c r="Z22" s="193">
        <v>4575029</v>
      </c>
      <c r="AA22" s="193">
        <v>4485000</v>
      </c>
      <c r="AB22" s="193">
        <v>4632614</v>
      </c>
      <c r="AC22" s="193">
        <v>4007109</v>
      </c>
      <c r="AD22" s="193">
        <v>4885217</v>
      </c>
      <c r="AE22" s="193">
        <v>5375219</v>
      </c>
      <c r="AF22" s="193">
        <v>5571751</v>
      </c>
      <c r="AG22" s="193">
        <v>5446002</v>
      </c>
      <c r="AH22" s="193">
        <v>5340367</v>
      </c>
      <c r="AI22" s="193">
        <v>5620297</v>
      </c>
      <c r="AJ22" s="193">
        <v>5485620</v>
      </c>
      <c r="AK22" s="193">
        <v>5210154</v>
      </c>
      <c r="AL22" s="193">
        <v>4826616</v>
      </c>
      <c r="AM22" s="193">
        <v>5515397</v>
      </c>
      <c r="AN22" s="193">
        <v>5722643</v>
      </c>
      <c r="AO22" s="193">
        <v>5173875</v>
      </c>
      <c r="AP22" s="193">
        <v>3727524</v>
      </c>
      <c r="AQ22" s="193">
        <v>2541432</v>
      </c>
      <c r="AR22" s="193">
        <v>2711496</v>
      </c>
      <c r="AS22" s="193">
        <v>3174864</v>
      </c>
      <c r="AT22" s="193">
        <v>3559907</v>
      </c>
      <c r="AU22" s="193">
        <v>3657013</v>
      </c>
      <c r="AV22" s="193">
        <v>3287827</v>
      </c>
      <c r="AW22" s="194">
        <v>3097474</v>
      </c>
    </row>
    <row r="23" spans="1:50" s="51" customFormat="1" x14ac:dyDescent="0.35">
      <c r="A23" s="29" t="s">
        <v>134</v>
      </c>
      <c r="B23" s="9" t="s">
        <v>166</v>
      </c>
      <c r="C23" s="193">
        <f>AVERAGE(D23:AW23)</f>
        <v>533.01785010128106</v>
      </c>
      <c r="D23" s="193">
        <f t="shared" ref="D23:AW23" si="4">D22/D26</f>
        <v>341.11114982578397</v>
      </c>
      <c r="E23" s="193">
        <f t="shared" si="4"/>
        <v>318.89595887982983</v>
      </c>
      <c r="F23" s="193">
        <f t="shared" si="4"/>
        <v>341.40396468432448</v>
      </c>
      <c r="G23" s="193">
        <f t="shared" si="4"/>
        <v>327.0713532513181</v>
      </c>
      <c r="H23" s="193">
        <f t="shared" si="4"/>
        <v>361.47364830291662</v>
      </c>
      <c r="I23" s="193">
        <f t="shared" si="4"/>
        <v>364.88054830287206</v>
      </c>
      <c r="J23" s="193">
        <f t="shared" si="4"/>
        <v>356.95761330290185</v>
      </c>
      <c r="K23" s="193">
        <f t="shared" si="4"/>
        <v>390.34775594015838</v>
      </c>
      <c r="L23" s="193">
        <f t="shared" si="4"/>
        <v>373.23067794095829</v>
      </c>
      <c r="M23" s="193">
        <f t="shared" si="4"/>
        <v>389.57485198759514</v>
      </c>
      <c r="N23" s="193">
        <f t="shared" si="4"/>
        <v>377.06010852928898</v>
      </c>
      <c r="O23" s="193">
        <f t="shared" si="4"/>
        <v>381.64321329639887</v>
      </c>
      <c r="P23" s="193">
        <f t="shared" si="4"/>
        <v>382.76328808829123</v>
      </c>
      <c r="Q23" s="193">
        <f t="shared" si="4"/>
        <v>389.2920543122957</v>
      </c>
      <c r="R23" s="193">
        <f t="shared" si="4"/>
        <v>418.09253052429972</v>
      </c>
      <c r="S23" s="193">
        <f t="shared" si="4"/>
        <v>428.46226082873579</v>
      </c>
      <c r="T23" s="193">
        <f t="shared" si="4"/>
        <v>476.49693669162696</v>
      </c>
      <c r="U23" s="193">
        <f t="shared" si="4"/>
        <v>495.26760252017243</v>
      </c>
      <c r="V23" s="193">
        <f t="shared" si="4"/>
        <v>507.43752849977199</v>
      </c>
      <c r="W23" s="193">
        <f t="shared" si="4"/>
        <v>549.96459775331891</v>
      </c>
      <c r="X23" s="193">
        <f t="shared" si="4"/>
        <v>508.9153177095917</v>
      </c>
      <c r="Y23" s="193">
        <f t="shared" si="4"/>
        <v>550.59485991617032</v>
      </c>
      <c r="Z23" s="193">
        <f t="shared" si="4"/>
        <v>524.41872994039431</v>
      </c>
      <c r="AA23" s="193">
        <f t="shared" si="4"/>
        <v>585.27991648179568</v>
      </c>
      <c r="AB23" s="193">
        <f t="shared" si="4"/>
        <v>597.44828475625479</v>
      </c>
      <c r="AC23" s="193">
        <f t="shared" si="4"/>
        <v>542.38075257173796</v>
      </c>
      <c r="AD23" s="193">
        <f t="shared" si="4"/>
        <v>625.10774152271279</v>
      </c>
      <c r="AE23" s="193">
        <f t="shared" si="4"/>
        <v>670.14324897144991</v>
      </c>
      <c r="AF23" s="193">
        <f t="shared" si="4"/>
        <v>682.56168075462449</v>
      </c>
      <c r="AG23" s="193">
        <f t="shared" si="4"/>
        <v>697.93694732795075</v>
      </c>
      <c r="AH23" s="193">
        <f t="shared" si="4"/>
        <v>664.72081155090859</v>
      </c>
      <c r="AI23" s="193">
        <f t="shared" si="4"/>
        <v>698.86806764486448</v>
      </c>
      <c r="AJ23" s="193">
        <f t="shared" si="4"/>
        <v>691.31947069943294</v>
      </c>
      <c r="AK23" s="193">
        <f t="shared" si="4"/>
        <v>691.73579394583112</v>
      </c>
      <c r="AL23" s="193">
        <f t="shared" si="4"/>
        <v>691.69045571797074</v>
      </c>
      <c r="AM23" s="193">
        <f t="shared" si="4"/>
        <v>767.30620478575406</v>
      </c>
      <c r="AN23" s="193">
        <f t="shared" si="4"/>
        <v>730.02206914147212</v>
      </c>
      <c r="AO23" s="193">
        <f t="shared" si="4"/>
        <v>678.54098360655735</v>
      </c>
      <c r="AP23" s="193">
        <f t="shared" si="4"/>
        <v>572.76029502151198</v>
      </c>
      <c r="AQ23" s="193">
        <f t="shared" si="4"/>
        <v>696.85549766931729</v>
      </c>
      <c r="AR23" s="193">
        <f t="shared" si="4"/>
        <v>702.09632314862768</v>
      </c>
      <c r="AS23" s="193">
        <f t="shared" si="4"/>
        <v>651.78895504003287</v>
      </c>
      <c r="AT23" s="193">
        <f t="shared" si="4"/>
        <v>653.43373715124812</v>
      </c>
      <c r="AU23" s="193">
        <f t="shared" si="4"/>
        <v>626.84487487144327</v>
      </c>
      <c r="AV23" s="193">
        <f t="shared" si="4"/>
        <v>537.75384363755313</v>
      </c>
      <c r="AW23" s="194">
        <f t="shared" si="4"/>
        <v>506.86859761086566</v>
      </c>
    </row>
    <row r="24" spans="1:50" s="51" customFormat="1" x14ac:dyDescent="0.35">
      <c r="A24" s="29" t="s">
        <v>134</v>
      </c>
      <c r="B24" s="9" t="s">
        <v>133</v>
      </c>
      <c r="C24" s="126">
        <f>AVERAGE(D24:AW24)</f>
        <v>71957.260869565216</v>
      </c>
      <c r="D24" s="126">
        <v>46504</v>
      </c>
      <c r="E24" s="126">
        <v>42794</v>
      </c>
      <c r="F24" s="126">
        <v>48619</v>
      </c>
      <c r="G24" s="126">
        <v>44143</v>
      </c>
      <c r="H24" s="126">
        <v>49825</v>
      </c>
      <c r="I24" s="126">
        <v>51825</v>
      </c>
      <c r="J24" s="126">
        <v>50654</v>
      </c>
      <c r="K24" s="126">
        <v>59736</v>
      </c>
      <c r="L24" s="126">
        <v>57550</v>
      </c>
      <c r="M24" s="126">
        <v>62013</v>
      </c>
      <c r="N24" s="126">
        <v>61787</v>
      </c>
      <c r="O24" s="126">
        <v>61870</v>
      </c>
      <c r="P24" s="126">
        <v>66259</v>
      </c>
      <c r="Q24" s="126">
        <v>67357</v>
      </c>
      <c r="R24" s="126">
        <v>74833</v>
      </c>
      <c r="S24" s="126">
        <v>76931</v>
      </c>
      <c r="T24" s="126">
        <v>86798</v>
      </c>
      <c r="U24" s="126">
        <v>90903</v>
      </c>
      <c r="V24" s="126">
        <v>88608</v>
      </c>
      <c r="W24" s="126">
        <v>94789</v>
      </c>
      <c r="X24" s="126">
        <v>82739</v>
      </c>
      <c r="Y24" s="126">
        <v>98287</v>
      </c>
      <c r="Z24" s="126">
        <v>89754</v>
      </c>
      <c r="AA24" s="126">
        <v>85098</v>
      </c>
      <c r="AB24" s="126">
        <v>84864</v>
      </c>
      <c r="AC24" s="126">
        <v>71834</v>
      </c>
      <c r="AD24" s="126">
        <v>85121</v>
      </c>
      <c r="AE24" s="126">
        <v>91021</v>
      </c>
      <c r="AF24" s="126">
        <v>95272</v>
      </c>
      <c r="AG24" s="126">
        <v>92202</v>
      </c>
      <c r="AH24" s="126">
        <v>91293</v>
      </c>
      <c r="AI24" s="126">
        <v>95917</v>
      </c>
      <c r="AJ24" s="126">
        <v>93016</v>
      </c>
      <c r="AK24" s="126">
        <v>88632</v>
      </c>
      <c r="AL24" s="126">
        <v>79670</v>
      </c>
      <c r="AM24" s="126">
        <v>87412</v>
      </c>
      <c r="AN24" s="126">
        <v>92658</v>
      </c>
      <c r="AO24" s="126">
        <v>85962</v>
      </c>
      <c r="AP24" s="126">
        <v>63822</v>
      </c>
      <c r="AQ24" s="126">
        <v>40962</v>
      </c>
      <c r="AR24" s="126">
        <v>43422</v>
      </c>
      <c r="AS24" s="126">
        <v>51902</v>
      </c>
      <c r="AT24" s="126">
        <v>58431</v>
      </c>
      <c r="AU24" s="126">
        <v>60284</v>
      </c>
      <c r="AV24" s="126">
        <v>58369</v>
      </c>
      <c r="AW24" s="404">
        <v>58292</v>
      </c>
    </row>
    <row r="25" spans="1:50" s="51" customFormat="1" x14ac:dyDescent="0.35">
      <c r="A25" s="29" t="s">
        <v>134</v>
      </c>
      <c r="B25" s="9" t="s">
        <v>167</v>
      </c>
      <c r="C25" s="126">
        <f>AVERAGE(D25:AW25)</f>
        <v>577830.56945476553</v>
      </c>
      <c r="D25" s="126">
        <f>SUM(D30,D35,D40,D45,D50,D55,D60,D65,D70,D75,D80)</f>
        <v>46697</v>
      </c>
      <c r="E25" s="126">
        <f t="shared" ref="E25:AW25" si="5">SUM(E30,E35,E40,E45,E50,E55,E60,E65,E70,E75,E80)</f>
        <v>43252</v>
      </c>
      <c r="F25" s="126">
        <f t="shared" si="5"/>
        <v>50633</v>
      </c>
      <c r="G25" s="126">
        <f t="shared" si="5"/>
        <v>48322</v>
      </c>
      <c r="H25" s="126">
        <f t="shared" si="5"/>
        <v>271401.4708778268</v>
      </c>
      <c r="I25" s="126">
        <f t="shared" si="5"/>
        <v>292618.28857413813</v>
      </c>
      <c r="J25" s="126">
        <f t="shared" si="5"/>
        <v>286702.51177312288</v>
      </c>
      <c r="K25" s="126">
        <f t="shared" si="5"/>
        <v>346893.79002084956</v>
      </c>
      <c r="L25" s="126">
        <f t="shared" si="5"/>
        <v>325990.63748465414</v>
      </c>
      <c r="M25" s="126">
        <f t="shared" si="5"/>
        <v>368234.16029850586</v>
      </c>
      <c r="N25" s="126">
        <f t="shared" si="5"/>
        <v>343447.278803183</v>
      </c>
      <c r="O25" s="126">
        <f t="shared" si="5"/>
        <v>357602.37083093356</v>
      </c>
      <c r="P25" s="126">
        <f t="shared" si="5"/>
        <v>382336.76812566572</v>
      </c>
      <c r="Q25" s="126">
        <f t="shared" si="5"/>
        <v>408943.9778891186</v>
      </c>
      <c r="R25" s="126">
        <f t="shared" si="5"/>
        <v>459674.44225591718</v>
      </c>
      <c r="S25" s="126">
        <f t="shared" si="5"/>
        <v>481759.74019084231</v>
      </c>
      <c r="T25" s="126">
        <f t="shared" si="5"/>
        <v>566887.77377202606</v>
      </c>
      <c r="U25" s="126">
        <f t="shared" si="5"/>
        <v>612490.74726239685</v>
      </c>
      <c r="V25" s="126">
        <f t="shared" si="5"/>
        <v>625150.12859362597</v>
      </c>
      <c r="W25" s="126">
        <f t="shared" si="5"/>
        <v>687333.93035195256</v>
      </c>
      <c r="X25" s="126">
        <f t="shared" si="5"/>
        <v>619854.32666729426</v>
      </c>
      <c r="Y25" s="126">
        <f t="shared" si="5"/>
        <v>754677.86690031434</v>
      </c>
      <c r="Z25" s="126">
        <f t="shared" si="5"/>
        <v>697324.63331485318</v>
      </c>
      <c r="AA25" s="126">
        <f t="shared" si="5"/>
        <v>713237.20212839777</v>
      </c>
      <c r="AB25" s="126">
        <f t="shared" si="5"/>
        <v>731109.79139590543</v>
      </c>
      <c r="AC25" s="126">
        <f t="shared" si="5"/>
        <v>619047.38352402218</v>
      </c>
      <c r="AD25" s="126">
        <f t="shared" si="5"/>
        <v>794930.31852289359</v>
      </c>
      <c r="AE25" s="126">
        <f t="shared" si="5"/>
        <v>888269.17664772237</v>
      </c>
      <c r="AF25" s="126">
        <f t="shared" si="5"/>
        <v>944584.74236765376</v>
      </c>
      <c r="AG25" s="126">
        <f t="shared" si="5"/>
        <v>945060.94073323067</v>
      </c>
      <c r="AH25" s="126">
        <f t="shared" si="5"/>
        <v>893125.92784535117</v>
      </c>
      <c r="AI25" s="126">
        <f t="shared" si="5"/>
        <v>954021.09505042352</v>
      </c>
      <c r="AJ25" s="126">
        <f t="shared" si="5"/>
        <v>949260.54764277046</v>
      </c>
      <c r="AK25" s="126">
        <f t="shared" si="5"/>
        <v>876226.4210746173</v>
      </c>
      <c r="AL25" s="126">
        <f t="shared" si="5"/>
        <v>827715.64685805573</v>
      </c>
      <c r="AM25" s="126">
        <f t="shared" si="5"/>
        <v>1007694.6420356792</v>
      </c>
      <c r="AN25" s="126">
        <f t="shared" si="5"/>
        <v>1001608.2633092642</v>
      </c>
      <c r="AO25" s="126">
        <f t="shared" si="5"/>
        <v>883162.13734898507</v>
      </c>
      <c r="AP25" s="126">
        <f t="shared" si="5"/>
        <v>603098.16399460216</v>
      </c>
      <c r="AQ25" s="126">
        <f t="shared" si="5"/>
        <v>429142.11117326142</v>
      </c>
      <c r="AR25" s="126">
        <f t="shared" si="5"/>
        <v>463491.68048869586</v>
      </c>
      <c r="AS25" s="126">
        <f t="shared" si="5"/>
        <v>581778.16767435428</v>
      </c>
      <c r="AT25" s="126">
        <f t="shared" si="5"/>
        <v>657090.59349933825</v>
      </c>
      <c r="AU25" s="126">
        <f t="shared" si="5"/>
        <v>675607.3577210221</v>
      </c>
      <c r="AV25" s="126">
        <f t="shared" si="5"/>
        <v>564422.68528301199</v>
      </c>
      <c r="AW25" s="404">
        <f t="shared" si="5"/>
        <v>498292.35461273801</v>
      </c>
    </row>
    <row r="26" spans="1:50" s="51" customFormat="1" x14ac:dyDescent="0.35">
      <c r="A26" s="29" t="s">
        <v>134</v>
      </c>
      <c r="B26" s="9" t="s">
        <v>132</v>
      </c>
      <c r="C26" s="126">
        <f>AVERAGE(D26:AW26)</f>
        <v>7144.760869565217</v>
      </c>
      <c r="D26" s="126">
        <v>5740</v>
      </c>
      <c r="E26" s="126">
        <v>5642</v>
      </c>
      <c r="F26" s="126">
        <v>6003</v>
      </c>
      <c r="G26" s="126">
        <v>5690</v>
      </c>
      <c r="H26" s="126">
        <v>5863</v>
      </c>
      <c r="I26" s="126">
        <v>6128</v>
      </c>
      <c r="J26" s="126">
        <v>6134</v>
      </c>
      <c r="K26" s="126">
        <v>6818</v>
      </c>
      <c r="L26" s="126">
        <v>6741</v>
      </c>
      <c r="M26" s="126">
        <v>7094</v>
      </c>
      <c r="N26" s="126">
        <v>7187</v>
      </c>
      <c r="O26" s="126">
        <v>7220</v>
      </c>
      <c r="P26" s="126">
        <v>7883</v>
      </c>
      <c r="Q26" s="126">
        <v>7954</v>
      </c>
      <c r="R26" s="126">
        <v>8354</v>
      </c>
      <c r="S26" s="126">
        <v>8519</v>
      </c>
      <c r="T26" s="126">
        <v>8814</v>
      </c>
      <c r="U26" s="126">
        <v>9047</v>
      </c>
      <c r="V26" s="126">
        <v>8772</v>
      </c>
      <c r="W26" s="126">
        <v>8813</v>
      </c>
      <c r="X26" s="126">
        <v>8278</v>
      </c>
      <c r="Y26" s="126">
        <v>9066</v>
      </c>
      <c r="Z26" s="126">
        <v>8724</v>
      </c>
      <c r="AA26" s="126">
        <v>7663</v>
      </c>
      <c r="AB26" s="126">
        <v>7754</v>
      </c>
      <c r="AC26" s="126">
        <v>7388</v>
      </c>
      <c r="AD26" s="126">
        <v>7815</v>
      </c>
      <c r="AE26" s="126">
        <v>8021</v>
      </c>
      <c r="AF26" s="126">
        <v>8163</v>
      </c>
      <c r="AG26" s="126">
        <v>7803</v>
      </c>
      <c r="AH26" s="126">
        <v>8034</v>
      </c>
      <c r="AI26" s="126">
        <v>8042</v>
      </c>
      <c r="AJ26" s="126">
        <v>7935</v>
      </c>
      <c r="AK26" s="126">
        <v>7532</v>
      </c>
      <c r="AL26" s="126">
        <v>6978</v>
      </c>
      <c r="AM26" s="126">
        <v>7188</v>
      </c>
      <c r="AN26" s="126">
        <v>7839</v>
      </c>
      <c r="AO26" s="126">
        <v>7625</v>
      </c>
      <c r="AP26" s="126">
        <v>6508</v>
      </c>
      <c r="AQ26" s="126">
        <v>3647</v>
      </c>
      <c r="AR26" s="126">
        <v>3862</v>
      </c>
      <c r="AS26" s="126">
        <v>4871</v>
      </c>
      <c r="AT26" s="126">
        <v>5448</v>
      </c>
      <c r="AU26" s="126">
        <v>5834</v>
      </c>
      <c r="AV26" s="126">
        <v>6114</v>
      </c>
      <c r="AW26" s="404">
        <v>6111</v>
      </c>
    </row>
    <row r="27" spans="1:50" x14ac:dyDescent="0.35">
      <c r="A27" s="27" t="s">
        <v>355</v>
      </c>
      <c r="B27" s="3" t="s">
        <v>162</v>
      </c>
      <c r="C27" s="145">
        <f t="shared" ref="C27:C81" si="6">AVERAGE(D27:AW27)</f>
        <v>816.08695652173913</v>
      </c>
      <c r="D27" s="145">
        <v>0</v>
      </c>
      <c r="E27" s="145">
        <v>0</v>
      </c>
      <c r="F27" s="145">
        <v>0</v>
      </c>
      <c r="G27" s="145">
        <v>0</v>
      </c>
      <c r="H27" s="145">
        <v>0</v>
      </c>
      <c r="I27" s="145">
        <v>0</v>
      </c>
      <c r="J27" s="145">
        <v>0</v>
      </c>
      <c r="K27" s="145">
        <v>0</v>
      </c>
      <c r="L27" s="145">
        <v>0</v>
      </c>
      <c r="M27" s="145">
        <v>0</v>
      </c>
      <c r="N27" s="145">
        <v>0</v>
      </c>
      <c r="O27" s="145">
        <v>0</v>
      </c>
      <c r="P27" s="145">
        <v>0</v>
      </c>
      <c r="Q27" s="145">
        <v>0</v>
      </c>
      <c r="R27" s="145">
        <v>0</v>
      </c>
      <c r="S27" s="145">
        <v>0</v>
      </c>
      <c r="T27" s="145">
        <v>0</v>
      </c>
      <c r="U27" s="145">
        <v>0</v>
      </c>
      <c r="V27" s="145">
        <v>0</v>
      </c>
      <c r="W27" s="145">
        <v>0</v>
      </c>
      <c r="X27" s="145">
        <v>0</v>
      </c>
      <c r="Y27" s="145">
        <v>0</v>
      </c>
      <c r="Z27" s="145">
        <v>0</v>
      </c>
      <c r="AA27" s="145">
        <v>0</v>
      </c>
      <c r="AB27" s="145">
        <v>0</v>
      </c>
      <c r="AC27" s="145">
        <v>0</v>
      </c>
      <c r="AD27" s="145">
        <v>0</v>
      </c>
      <c r="AE27" s="145">
        <v>22703</v>
      </c>
      <c r="AF27" s="145">
        <v>0</v>
      </c>
      <c r="AG27" s="145">
        <v>0</v>
      </c>
      <c r="AH27" s="145">
        <v>0</v>
      </c>
      <c r="AI27" s="145">
        <v>0</v>
      </c>
      <c r="AJ27" s="145">
        <v>0</v>
      </c>
      <c r="AK27" s="145">
        <v>0</v>
      </c>
      <c r="AL27" s="145">
        <v>0</v>
      </c>
      <c r="AM27" s="145">
        <v>0</v>
      </c>
      <c r="AN27" s="145">
        <v>0</v>
      </c>
      <c r="AO27" s="145">
        <v>0</v>
      </c>
      <c r="AP27" s="145">
        <v>0</v>
      </c>
      <c r="AQ27" s="145">
        <v>0</v>
      </c>
      <c r="AR27" s="145">
        <v>0</v>
      </c>
      <c r="AS27" s="145">
        <v>14837</v>
      </c>
      <c r="AT27" s="145">
        <v>0</v>
      </c>
      <c r="AU27" s="145">
        <v>0</v>
      </c>
      <c r="AV27" s="145">
        <v>0</v>
      </c>
      <c r="AW27" s="195">
        <v>0</v>
      </c>
    </row>
    <row r="28" spans="1:50" x14ac:dyDescent="0.35">
      <c r="A28" s="90" t="s">
        <v>355</v>
      </c>
      <c r="B28" s="12" t="s">
        <v>166</v>
      </c>
      <c r="C28" s="145">
        <f t="shared" si="6"/>
        <v>816.08695652173913</v>
      </c>
      <c r="D28" s="223">
        <v>0</v>
      </c>
      <c r="E28" s="223">
        <v>0</v>
      </c>
      <c r="F28" s="223">
        <v>0</v>
      </c>
      <c r="G28" s="223">
        <v>0</v>
      </c>
      <c r="H28" s="223">
        <v>0</v>
      </c>
      <c r="I28" s="223">
        <v>0</v>
      </c>
      <c r="J28" s="223">
        <v>0</v>
      </c>
      <c r="K28" s="223">
        <v>0</v>
      </c>
      <c r="L28" s="223">
        <v>0</v>
      </c>
      <c r="M28" s="223">
        <v>0</v>
      </c>
      <c r="N28" s="223">
        <v>0</v>
      </c>
      <c r="O28" s="223">
        <v>0</v>
      </c>
      <c r="P28" s="223">
        <v>0</v>
      </c>
      <c r="Q28" s="223">
        <v>0</v>
      </c>
      <c r="R28" s="223">
        <v>0</v>
      </c>
      <c r="S28" s="223">
        <v>0</v>
      </c>
      <c r="T28" s="223">
        <v>0</v>
      </c>
      <c r="U28" s="223">
        <v>0</v>
      </c>
      <c r="V28" s="223">
        <v>0</v>
      </c>
      <c r="W28" s="223">
        <v>0</v>
      </c>
      <c r="X28" s="223">
        <v>0</v>
      </c>
      <c r="Y28" s="223">
        <v>0</v>
      </c>
      <c r="Z28" s="223">
        <v>0</v>
      </c>
      <c r="AA28" s="223">
        <v>0</v>
      </c>
      <c r="AB28" s="223">
        <v>0</v>
      </c>
      <c r="AC28" s="223">
        <v>0</v>
      </c>
      <c r="AD28" s="223">
        <v>0</v>
      </c>
      <c r="AE28" s="223">
        <v>22703</v>
      </c>
      <c r="AF28" s="223">
        <v>0</v>
      </c>
      <c r="AG28" s="223">
        <v>0</v>
      </c>
      <c r="AH28" s="223">
        <v>0</v>
      </c>
      <c r="AI28" s="223">
        <v>0</v>
      </c>
      <c r="AJ28" s="223">
        <v>0</v>
      </c>
      <c r="AK28" s="223">
        <v>0</v>
      </c>
      <c r="AL28" s="223">
        <v>0</v>
      </c>
      <c r="AM28" s="223">
        <v>0</v>
      </c>
      <c r="AN28" s="223">
        <v>0</v>
      </c>
      <c r="AO28" s="223">
        <v>0</v>
      </c>
      <c r="AP28" s="223">
        <v>0</v>
      </c>
      <c r="AQ28" s="223">
        <v>0</v>
      </c>
      <c r="AR28" s="223">
        <v>0</v>
      </c>
      <c r="AS28" s="223">
        <v>14837</v>
      </c>
      <c r="AT28" s="223">
        <v>0</v>
      </c>
      <c r="AU28" s="223">
        <v>0</v>
      </c>
      <c r="AV28" s="223">
        <v>0</v>
      </c>
      <c r="AW28" s="224">
        <v>0</v>
      </c>
    </row>
    <row r="29" spans="1:50" x14ac:dyDescent="0.35">
      <c r="A29" s="27" t="s">
        <v>355</v>
      </c>
      <c r="B29" s="3" t="s">
        <v>133</v>
      </c>
      <c r="C29" s="4">
        <f t="shared" si="6"/>
        <v>4.3478260869565216E-2</v>
      </c>
      <c r="D29" s="3">
        <v>0</v>
      </c>
      <c r="E29" s="3">
        <v>0</v>
      </c>
      <c r="F29" s="3">
        <v>0</v>
      </c>
      <c r="G29" s="3">
        <v>0</v>
      </c>
      <c r="H29" s="3">
        <v>0</v>
      </c>
      <c r="I29" s="3">
        <v>0</v>
      </c>
      <c r="J29" s="3">
        <v>0</v>
      </c>
      <c r="K29" s="3">
        <v>0</v>
      </c>
      <c r="L29" s="3">
        <v>0</v>
      </c>
      <c r="M29" s="3">
        <v>0</v>
      </c>
      <c r="N29" s="3">
        <v>0</v>
      </c>
      <c r="O29" s="3">
        <v>0</v>
      </c>
      <c r="P29" s="3">
        <v>0</v>
      </c>
      <c r="Q29" s="3">
        <v>0</v>
      </c>
      <c r="R29" s="3">
        <v>0</v>
      </c>
      <c r="S29" s="3">
        <v>0</v>
      </c>
      <c r="T29" s="3">
        <v>0</v>
      </c>
      <c r="U29" s="3">
        <v>0</v>
      </c>
      <c r="V29" s="3">
        <v>0</v>
      </c>
      <c r="W29" s="3">
        <v>0</v>
      </c>
      <c r="X29" s="3">
        <v>0</v>
      </c>
      <c r="Y29" s="3">
        <v>0</v>
      </c>
      <c r="Z29" s="3">
        <v>0</v>
      </c>
      <c r="AA29" s="3">
        <v>0</v>
      </c>
      <c r="AB29" s="3">
        <v>0</v>
      </c>
      <c r="AC29" s="3">
        <v>0</v>
      </c>
      <c r="AD29" s="3">
        <v>0</v>
      </c>
      <c r="AE29" s="3">
        <v>1</v>
      </c>
      <c r="AF29" s="3">
        <v>0</v>
      </c>
      <c r="AG29" s="3">
        <v>0</v>
      </c>
      <c r="AH29" s="3">
        <v>0</v>
      </c>
      <c r="AI29" s="3">
        <v>0</v>
      </c>
      <c r="AJ29" s="3">
        <v>0</v>
      </c>
      <c r="AK29" s="3">
        <v>0</v>
      </c>
      <c r="AL29" s="3">
        <v>0</v>
      </c>
      <c r="AM29" s="3">
        <v>0</v>
      </c>
      <c r="AN29" s="3">
        <v>0</v>
      </c>
      <c r="AO29" s="3">
        <v>0</v>
      </c>
      <c r="AP29" s="3">
        <v>0</v>
      </c>
      <c r="AQ29" s="3">
        <v>0</v>
      </c>
      <c r="AR29" s="3">
        <v>0</v>
      </c>
      <c r="AS29" s="3">
        <v>1</v>
      </c>
      <c r="AT29" s="3">
        <v>0</v>
      </c>
      <c r="AU29" s="3">
        <v>0</v>
      </c>
      <c r="AV29" s="3">
        <v>0</v>
      </c>
      <c r="AW29" s="10">
        <v>0</v>
      </c>
    </row>
    <row r="30" spans="1:50" x14ac:dyDescent="0.35">
      <c r="A30" s="27" t="s">
        <v>355</v>
      </c>
      <c r="B30" s="3" t="s">
        <v>167</v>
      </c>
      <c r="C30" s="4">
        <f t="shared" si="6"/>
        <v>53.326086956521742</v>
      </c>
      <c r="D30" s="3">
        <v>0</v>
      </c>
      <c r="E30" s="3">
        <v>0</v>
      </c>
      <c r="F30" s="3">
        <v>0</v>
      </c>
      <c r="G30" s="3">
        <v>0</v>
      </c>
      <c r="H30" s="3">
        <v>0</v>
      </c>
      <c r="I30" s="3">
        <v>0</v>
      </c>
      <c r="J30" s="3">
        <v>0</v>
      </c>
      <c r="K30" s="3">
        <v>0</v>
      </c>
      <c r="L30" s="3">
        <v>0</v>
      </c>
      <c r="M30" s="3">
        <v>0</v>
      </c>
      <c r="N30" s="3">
        <v>0</v>
      </c>
      <c r="O30" s="3">
        <v>0</v>
      </c>
      <c r="P30" s="3">
        <v>0</v>
      </c>
      <c r="Q30" s="3">
        <v>0</v>
      </c>
      <c r="R30" s="3">
        <v>0</v>
      </c>
      <c r="S30" s="3">
        <v>0</v>
      </c>
      <c r="T30" s="3">
        <v>0</v>
      </c>
      <c r="U30" s="3">
        <v>0</v>
      </c>
      <c r="V30" s="3">
        <v>0</v>
      </c>
      <c r="W30" s="3">
        <v>0</v>
      </c>
      <c r="X30" s="3">
        <v>0</v>
      </c>
      <c r="Y30" s="3">
        <v>0</v>
      </c>
      <c r="Z30" s="3">
        <v>0</v>
      </c>
      <c r="AA30" s="3">
        <v>0</v>
      </c>
      <c r="AB30" s="3">
        <v>0</v>
      </c>
      <c r="AC30" s="3">
        <v>0</v>
      </c>
      <c r="AD30" s="3">
        <v>0</v>
      </c>
      <c r="AE30" s="3">
        <v>1618</v>
      </c>
      <c r="AF30" s="3">
        <v>0</v>
      </c>
      <c r="AG30" s="3">
        <v>0</v>
      </c>
      <c r="AH30" s="3">
        <v>0</v>
      </c>
      <c r="AI30" s="3">
        <v>0</v>
      </c>
      <c r="AJ30" s="3">
        <v>0</v>
      </c>
      <c r="AK30" s="3">
        <v>0</v>
      </c>
      <c r="AL30" s="3">
        <v>0</v>
      </c>
      <c r="AM30" s="3">
        <v>0</v>
      </c>
      <c r="AN30" s="3">
        <v>0</v>
      </c>
      <c r="AO30" s="3">
        <v>0</v>
      </c>
      <c r="AP30" s="3">
        <v>0</v>
      </c>
      <c r="AQ30" s="3">
        <v>0</v>
      </c>
      <c r="AR30" s="3">
        <v>0</v>
      </c>
      <c r="AS30" s="3">
        <v>835</v>
      </c>
      <c r="AT30" s="3">
        <v>0</v>
      </c>
      <c r="AU30" s="3">
        <v>0</v>
      </c>
      <c r="AV30" s="3">
        <v>0</v>
      </c>
      <c r="AW30" s="10">
        <v>0</v>
      </c>
    </row>
    <row r="31" spans="1:50" x14ac:dyDescent="0.35">
      <c r="A31" s="27" t="s">
        <v>355</v>
      </c>
      <c r="B31" s="3" t="s">
        <v>132</v>
      </c>
      <c r="C31" s="4">
        <f t="shared" si="6"/>
        <v>4.3478260869565216E-2</v>
      </c>
      <c r="D31" s="3">
        <v>0</v>
      </c>
      <c r="E31" s="3">
        <v>0</v>
      </c>
      <c r="F31" s="3">
        <v>0</v>
      </c>
      <c r="G31" s="3">
        <v>0</v>
      </c>
      <c r="H31" s="3">
        <v>0</v>
      </c>
      <c r="I31" s="3">
        <v>0</v>
      </c>
      <c r="J31" s="3">
        <v>0</v>
      </c>
      <c r="K31" s="3">
        <v>0</v>
      </c>
      <c r="L31" s="3">
        <v>0</v>
      </c>
      <c r="M31" s="3">
        <v>0</v>
      </c>
      <c r="N31" s="3">
        <v>0</v>
      </c>
      <c r="O31" s="3">
        <v>0</v>
      </c>
      <c r="P31" s="3">
        <v>0</v>
      </c>
      <c r="Q31" s="3">
        <v>0</v>
      </c>
      <c r="R31" s="3">
        <v>0</v>
      </c>
      <c r="S31" s="3">
        <v>0</v>
      </c>
      <c r="T31" s="3">
        <v>0</v>
      </c>
      <c r="U31" s="3">
        <v>0</v>
      </c>
      <c r="V31" s="3">
        <v>0</v>
      </c>
      <c r="W31" s="3">
        <v>0</v>
      </c>
      <c r="X31" s="3">
        <v>0</v>
      </c>
      <c r="Y31" s="3">
        <v>0</v>
      </c>
      <c r="Z31" s="3">
        <v>0</v>
      </c>
      <c r="AA31" s="3">
        <v>0</v>
      </c>
      <c r="AB31" s="3">
        <v>0</v>
      </c>
      <c r="AC31" s="3">
        <v>0</v>
      </c>
      <c r="AD31" s="3">
        <v>0</v>
      </c>
      <c r="AE31" s="3">
        <v>1</v>
      </c>
      <c r="AF31" s="3">
        <v>0</v>
      </c>
      <c r="AG31" s="3">
        <v>0</v>
      </c>
      <c r="AH31" s="3">
        <v>0</v>
      </c>
      <c r="AI31" s="3">
        <v>0</v>
      </c>
      <c r="AJ31" s="3">
        <v>0</v>
      </c>
      <c r="AK31" s="3">
        <v>0</v>
      </c>
      <c r="AL31" s="3">
        <v>0</v>
      </c>
      <c r="AM31" s="3">
        <v>0</v>
      </c>
      <c r="AN31" s="3">
        <v>0</v>
      </c>
      <c r="AO31" s="3">
        <v>0</v>
      </c>
      <c r="AP31" s="3">
        <v>0</v>
      </c>
      <c r="AQ31" s="3">
        <v>0</v>
      </c>
      <c r="AR31" s="3">
        <v>0</v>
      </c>
      <c r="AS31" s="3">
        <v>1</v>
      </c>
      <c r="AT31" s="3">
        <v>0</v>
      </c>
      <c r="AU31" s="3">
        <v>0</v>
      </c>
      <c r="AV31" s="3">
        <v>0</v>
      </c>
      <c r="AW31" s="10">
        <v>0</v>
      </c>
    </row>
    <row r="32" spans="1:50" x14ac:dyDescent="0.35">
      <c r="A32" s="27" t="s">
        <v>340</v>
      </c>
      <c r="B32" s="3" t="s">
        <v>162</v>
      </c>
      <c r="C32" s="145">
        <f t="shared" si="6"/>
        <v>58.695652173913047</v>
      </c>
      <c r="D32" s="145">
        <v>0</v>
      </c>
      <c r="E32" s="145">
        <v>0</v>
      </c>
      <c r="F32" s="145">
        <v>0</v>
      </c>
      <c r="G32" s="145">
        <v>0</v>
      </c>
      <c r="H32" s="145">
        <v>0</v>
      </c>
      <c r="I32" s="145">
        <v>0</v>
      </c>
      <c r="J32" s="145">
        <v>0</v>
      </c>
      <c r="K32" s="145">
        <v>0</v>
      </c>
      <c r="L32" s="145">
        <v>0</v>
      </c>
      <c r="M32" s="145">
        <v>0</v>
      </c>
      <c r="N32" s="145">
        <v>0</v>
      </c>
      <c r="O32" s="145">
        <v>0</v>
      </c>
      <c r="P32" s="145">
        <v>540</v>
      </c>
      <c r="Q32" s="145">
        <v>180</v>
      </c>
      <c r="R32" s="145">
        <v>180</v>
      </c>
      <c r="S32" s="145">
        <v>0</v>
      </c>
      <c r="T32" s="145">
        <v>180</v>
      </c>
      <c r="U32" s="145">
        <v>180</v>
      </c>
      <c r="V32" s="145">
        <v>0</v>
      </c>
      <c r="W32" s="145">
        <v>180</v>
      </c>
      <c r="X32" s="145">
        <v>0</v>
      </c>
      <c r="Y32" s="145">
        <v>360</v>
      </c>
      <c r="Z32" s="145">
        <v>180</v>
      </c>
      <c r="AA32" s="145">
        <v>180</v>
      </c>
      <c r="AB32" s="145">
        <v>180</v>
      </c>
      <c r="AC32" s="145">
        <v>0</v>
      </c>
      <c r="AD32" s="145">
        <v>0</v>
      </c>
      <c r="AE32" s="145">
        <v>0</v>
      </c>
      <c r="AF32" s="145">
        <v>0</v>
      </c>
      <c r="AG32" s="145">
        <v>0</v>
      </c>
      <c r="AH32" s="145">
        <v>0</v>
      </c>
      <c r="AI32" s="145">
        <v>0</v>
      </c>
      <c r="AJ32" s="145">
        <v>0</v>
      </c>
      <c r="AK32" s="145">
        <v>0</v>
      </c>
      <c r="AL32" s="145">
        <v>0</v>
      </c>
      <c r="AM32" s="145">
        <v>0</v>
      </c>
      <c r="AN32" s="145">
        <v>0</v>
      </c>
      <c r="AO32" s="145">
        <v>0</v>
      </c>
      <c r="AP32" s="145">
        <v>0</v>
      </c>
      <c r="AQ32" s="145">
        <v>0</v>
      </c>
      <c r="AR32" s="145">
        <v>0</v>
      </c>
      <c r="AS32" s="145">
        <v>0</v>
      </c>
      <c r="AT32" s="145">
        <v>180</v>
      </c>
      <c r="AU32" s="145">
        <v>180</v>
      </c>
      <c r="AV32" s="145">
        <v>0</v>
      </c>
      <c r="AW32" s="195">
        <v>0</v>
      </c>
    </row>
    <row r="33" spans="1:49" x14ac:dyDescent="0.35">
      <c r="A33" s="27" t="s">
        <v>340</v>
      </c>
      <c r="B33" s="3" t="s">
        <v>166</v>
      </c>
      <c r="C33" s="145">
        <f t="shared" si="6"/>
        <v>58.695652173913047</v>
      </c>
      <c r="D33" s="145">
        <v>0</v>
      </c>
      <c r="E33" s="145">
        <v>0</v>
      </c>
      <c r="F33" s="145">
        <v>0</v>
      </c>
      <c r="G33" s="145">
        <v>0</v>
      </c>
      <c r="H33" s="145">
        <v>0</v>
      </c>
      <c r="I33" s="145">
        <v>0</v>
      </c>
      <c r="J33" s="145">
        <v>0</v>
      </c>
      <c r="K33" s="145">
        <v>0</v>
      </c>
      <c r="L33" s="145">
        <v>0</v>
      </c>
      <c r="M33" s="145">
        <v>0</v>
      </c>
      <c r="N33" s="145">
        <v>0</v>
      </c>
      <c r="O33" s="145">
        <v>0</v>
      </c>
      <c r="P33" s="145">
        <v>540</v>
      </c>
      <c r="Q33" s="145">
        <v>180</v>
      </c>
      <c r="R33" s="145">
        <v>180</v>
      </c>
      <c r="S33" s="145">
        <v>0</v>
      </c>
      <c r="T33" s="145">
        <v>180</v>
      </c>
      <c r="U33" s="145">
        <v>180</v>
      </c>
      <c r="V33" s="145">
        <v>0</v>
      </c>
      <c r="W33" s="145">
        <v>180</v>
      </c>
      <c r="X33" s="145">
        <v>0</v>
      </c>
      <c r="Y33" s="145">
        <v>360</v>
      </c>
      <c r="Z33" s="145">
        <v>180</v>
      </c>
      <c r="AA33" s="145">
        <v>180</v>
      </c>
      <c r="AB33" s="145">
        <v>180</v>
      </c>
      <c r="AC33" s="145">
        <v>0</v>
      </c>
      <c r="AD33" s="145">
        <v>0</v>
      </c>
      <c r="AE33" s="145">
        <v>0</v>
      </c>
      <c r="AF33" s="145">
        <v>0</v>
      </c>
      <c r="AG33" s="145">
        <v>0</v>
      </c>
      <c r="AH33" s="145">
        <v>0</v>
      </c>
      <c r="AI33" s="145">
        <v>0</v>
      </c>
      <c r="AJ33" s="145">
        <v>0</v>
      </c>
      <c r="AK33" s="145">
        <v>0</v>
      </c>
      <c r="AL33" s="145">
        <v>0</v>
      </c>
      <c r="AM33" s="145">
        <v>0</v>
      </c>
      <c r="AN33" s="145">
        <v>0</v>
      </c>
      <c r="AO33" s="145">
        <v>0</v>
      </c>
      <c r="AP33" s="145">
        <v>0</v>
      </c>
      <c r="AQ33" s="145">
        <v>0</v>
      </c>
      <c r="AR33" s="145">
        <v>0</v>
      </c>
      <c r="AS33" s="145">
        <v>0</v>
      </c>
      <c r="AT33" s="145">
        <v>180</v>
      </c>
      <c r="AU33" s="145">
        <v>180</v>
      </c>
      <c r="AV33" s="145">
        <v>0</v>
      </c>
      <c r="AW33" s="195">
        <v>0</v>
      </c>
    </row>
    <row r="34" spans="1:49" x14ac:dyDescent="0.35">
      <c r="A34" s="27" t="s">
        <v>340</v>
      </c>
      <c r="B34" s="3" t="s">
        <v>133</v>
      </c>
      <c r="C34" s="4">
        <f t="shared" si="6"/>
        <v>0.32608695652173914</v>
      </c>
      <c r="D34" s="3">
        <v>0</v>
      </c>
      <c r="E34" s="3">
        <v>0</v>
      </c>
      <c r="F34" s="3">
        <v>0</v>
      </c>
      <c r="G34" s="3">
        <v>0</v>
      </c>
      <c r="H34" s="3">
        <v>0</v>
      </c>
      <c r="I34" s="3">
        <v>0</v>
      </c>
      <c r="J34" s="3">
        <v>0</v>
      </c>
      <c r="K34" s="3">
        <v>0</v>
      </c>
      <c r="L34" s="3">
        <v>0</v>
      </c>
      <c r="M34" s="3">
        <v>0</v>
      </c>
      <c r="N34" s="3">
        <v>0</v>
      </c>
      <c r="O34" s="3">
        <v>0</v>
      </c>
      <c r="P34" s="3">
        <v>3</v>
      </c>
      <c r="Q34" s="3">
        <v>1</v>
      </c>
      <c r="R34" s="3">
        <v>1</v>
      </c>
      <c r="S34" s="3">
        <v>0</v>
      </c>
      <c r="T34" s="3">
        <v>1</v>
      </c>
      <c r="U34" s="3">
        <v>1</v>
      </c>
      <c r="V34" s="3">
        <v>0</v>
      </c>
      <c r="W34" s="3">
        <v>1</v>
      </c>
      <c r="X34" s="3">
        <v>0</v>
      </c>
      <c r="Y34" s="3">
        <v>2</v>
      </c>
      <c r="Z34" s="3">
        <v>1</v>
      </c>
      <c r="AA34" s="3">
        <v>1</v>
      </c>
      <c r="AB34" s="3">
        <v>1</v>
      </c>
      <c r="AC34" s="3">
        <v>0</v>
      </c>
      <c r="AD34" s="3">
        <v>0</v>
      </c>
      <c r="AE34" s="3">
        <v>0</v>
      </c>
      <c r="AF34" s="3">
        <v>0</v>
      </c>
      <c r="AG34" s="3">
        <v>0</v>
      </c>
      <c r="AH34" s="3">
        <v>0</v>
      </c>
      <c r="AI34" s="3">
        <v>0</v>
      </c>
      <c r="AJ34" s="3">
        <v>0</v>
      </c>
      <c r="AK34" s="3">
        <v>0</v>
      </c>
      <c r="AL34" s="3">
        <v>0</v>
      </c>
      <c r="AM34" s="3">
        <v>0</v>
      </c>
      <c r="AN34" s="3">
        <v>0</v>
      </c>
      <c r="AO34" s="3">
        <v>0</v>
      </c>
      <c r="AP34" s="3">
        <v>0</v>
      </c>
      <c r="AQ34" s="3">
        <v>0</v>
      </c>
      <c r="AR34" s="3">
        <v>0</v>
      </c>
      <c r="AS34" s="3">
        <v>0</v>
      </c>
      <c r="AT34" s="3">
        <v>1</v>
      </c>
      <c r="AU34" s="3">
        <v>1</v>
      </c>
      <c r="AV34" s="3">
        <v>0</v>
      </c>
      <c r="AW34" s="10">
        <v>0</v>
      </c>
    </row>
    <row r="35" spans="1:49" x14ac:dyDescent="0.35">
      <c r="A35" s="27" t="s">
        <v>340</v>
      </c>
      <c r="B35" s="3" t="s">
        <v>167</v>
      </c>
      <c r="C35" s="4">
        <f t="shared" si="6"/>
        <v>0</v>
      </c>
      <c r="D35" s="3">
        <v>0</v>
      </c>
      <c r="E35" s="3">
        <v>0</v>
      </c>
      <c r="F35" s="3">
        <v>0</v>
      </c>
      <c r="G35" s="3">
        <v>0</v>
      </c>
      <c r="H35" s="3">
        <v>0</v>
      </c>
      <c r="I35" s="3">
        <v>0</v>
      </c>
      <c r="J35" s="3">
        <v>0</v>
      </c>
      <c r="K35" s="3">
        <v>0</v>
      </c>
      <c r="L35" s="3">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10">
        <v>0</v>
      </c>
    </row>
    <row r="36" spans="1:49" x14ac:dyDescent="0.35">
      <c r="A36" s="27" t="s">
        <v>340</v>
      </c>
      <c r="B36" s="3" t="s">
        <v>132</v>
      </c>
      <c r="C36" s="4">
        <f t="shared" si="6"/>
        <v>0.2608695652173913</v>
      </c>
      <c r="D36" s="3">
        <v>0</v>
      </c>
      <c r="E36" s="3">
        <v>0</v>
      </c>
      <c r="F36" s="3">
        <v>0</v>
      </c>
      <c r="G36" s="3">
        <v>0</v>
      </c>
      <c r="H36" s="3">
        <v>0</v>
      </c>
      <c r="I36" s="3">
        <v>0</v>
      </c>
      <c r="J36" s="3">
        <v>0</v>
      </c>
      <c r="K36" s="3">
        <v>0</v>
      </c>
      <c r="L36" s="3">
        <v>0</v>
      </c>
      <c r="M36" s="3">
        <v>0</v>
      </c>
      <c r="N36" s="3">
        <v>0</v>
      </c>
      <c r="O36" s="3">
        <v>0</v>
      </c>
      <c r="P36" s="3">
        <v>1</v>
      </c>
      <c r="Q36" s="3">
        <v>1</v>
      </c>
      <c r="R36" s="3">
        <v>1</v>
      </c>
      <c r="S36" s="3">
        <v>0</v>
      </c>
      <c r="T36" s="3">
        <v>1</v>
      </c>
      <c r="U36" s="3">
        <v>1</v>
      </c>
      <c r="V36" s="3">
        <v>0</v>
      </c>
      <c r="W36" s="3">
        <v>1</v>
      </c>
      <c r="X36" s="3">
        <v>0</v>
      </c>
      <c r="Y36" s="3">
        <v>1</v>
      </c>
      <c r="Z36" s="3">
        <v>1</v>
      </c>
      <c r="AA36" s="3">
        <v>1</v>
      </c>
      <c r="AB36" s="3">
        <v>1</v>
      </c>
      <c r="AC36" s="3">
        <v>0</v>
      </c>
      <c r="AD36" s="3">
        <v>0</v>
      </c>
      <c r="AE36" s="3">
        <v>0</v>
      </c>
      <c r="AF36" s="3">
        <v>0</v>
      </c>
      <c r="AG36" s="3">
        <v>0</v>
      </c>
      <c r="AH36" s="3">
        <v>0</v>
      </c>
      <c r="AI36" s="3">
        <v>0</v>
      </c>
      <c r="AJ36" s="3">
        <v>0</v>
      </c>
      <c r="AK36" s="3">
        <v>0</v>
      </c>
      <c r="AL36" s="3">
        <v>0</v>
      </c>
      <c r="AM36" s="3">
        <v>0</v>
      </c>
      <c r="AN36" s="3">
        <v>0</v>
      </c>
      <c r="AO36" s="3">
        <v>0</v>
      </c>
      <c r="AP36" s="3">
        <v>0</v>
      </c>
      <c r="AQ36" s="3">
        <v>0</v>
      </c>
      <c r="AR36" s="3">
        <v>0</v>
      </c>
      <c r="AS36" s="3">
        <v>0</v>
      </c>
      <c r="AT36" s="3">
        <v>1</v>
      </c>
      <c r="AU36" s="3">
        <v>1</v>
      </c>
      <c r="AV36" s="3">
        <v>0</v>
      </c>
      <c r="AW36" s="10">
        <v>0</v>
      </c>
    </row>
    <row r="37" spans="1:49" x14ac:dyDescent="0.35">
      <c r="A37" s="27" t="s">
        <v>341</v>
      </c>
      <c r="B37" s="3" t="s">
        <v>162</v>
      </c>
      <c r="C37" s="145">
        <f t="shared" si="6"/>
        <v>11316.804347826086</v>
      </c>
      <c r="D37" s="145">
        <v>16150</v>
      </c>
      <c r="E37" s="145">
        <v>11870</v>
      </c>
      <c r="F37" s="145">
        <v>9714</v>
      </c>
      <c r="G37" s="145">
        <v>13720</v>
      </c>
      <c r="H37" s="145">
        <v>10300</v>
      </c>
      <c r="I37" s="145">
        <v>11569</v>
      </c>
      <c r="J37" s="145">
        <v>12501</v>
      </c>
      <c r="K37" s="145">
        <v>10258</v>
      </c>
      <c r="L37" s="145">
        <v>10267</v>
      </c>
      <c r="M37" s="145">
        <v>15567</v>
      </c>
      <c r="N37" s="145">
        <v>13347</v>
      </c>
      <c r="O37" s="145">
        <v>9835</v>
      </c>
      <c r="P37" s="145">
        <v>11257</v>
      </c>
      <c r="Q37" s="145">
        <v>10686</v>
      </c>
      <c r="R37" s="145">
        <v>10654</v>
      </c>
      <c r="S37" s="145">
        <v>13011</v>
      </c>
      <c r="T37" s="145">
        <v>14869</v>
      </c>
      <c r="U37" s="145">
        <v>15183</v>
      </c>
      <c r="V37" s="145">
        <v>12424</v>
      </c>
      <c r="W37" s="145">
        <v>14041</v>
      </c>
      <c r="X37" s="145">
        <v>10050</v>
      </c>
      <c r="Y37" s="145">
        <v>10110</v>
      </c>
      <c r="Z37" s="145">
        <v>9095</v>
      </c>
      <c r="AA37" s="145">
        <v>7129</v>
      </c>
      <c r="AB37" s="145">
        <v>10598</v>
      </c>
      <c r="AC37" s="145">
        <v>6524</v>
      </c>
      <c r="AD37" s="145">
        <v>13280</v>
      </c>
      <c r="AE37" s="145">
        <v>14434</v>
      </c>
      <c r="AF37" s="145">
        <v>13095</v>
      </c>
      <c r="AG37" s="145">
        <v>6875</v>
      </c>
      <c r="AH37" s="145">
        <v>16514</v>
      </c>
      <c r="AI37" s="145">
        <v>16124</v>
      </c>
      <c r="AJ37" s="145">
        <v>15866</v>
      </c>
      <c r="AK37" s="145">
        <v>10978</v>
      </c>
      <c r="AL37" s="145">
        <v>12408</v>
      </c>
      <c r="AM37" s="145">
        <v>11493</v>
      </c>
      <c r="AN37" s="145">
        <v>9350</v>
      </c>
      <c r="AO37" s="145">
        <v>9821</v>
      </c>
      <c r="AP37" s="145">
        <v>6062</v>
      </c>
      <c r="AQ37" s="145">
        <v>4115</v>
      </c>
      <c r="AR37" s="145">
        <v>5864</v>
      </c>
      <c r="AS37" s="145">
        <v>7807</v>
      </c>
      <c r="AT37" s="145">
        <v>8372</v>
      </c>
      <c r="AU37" s="145">
        <v>12984</v>
      </c>
      <c r="AV37" s="145">
        <v>12343</v>
      </c>
      <c r="AW37" s="195">
        <v>12059</v>
      </c>
    </row>
    <row r="38" spans="1:49" x14ac:dyDescent="0.35">
      <c r="A38" s="27" t="s">
        <v>341</v>
      </c>
      <c r="B38" s="3" t="s">
        <v>166</v>
      </c>
      <c r="C38" s="145">
        <f t="shared" si="6"/>
        <v>296.8478260869565</v>
      </c>
      <c r="D38" s="145">
        <v>323</v>
      </c>
      <c r="E38" s="145">
        <v>237</v>
      </c>
      <c r="F38" s="145">
        <v>207</v>
      </c>
      <c r="G38" s="145">
        <v>264</v>
      </c>
      <c r="H38" s="145">
        <v>258</v>
      </c>
      <c r="I38" s="145">
        <v>297</v>
      </c>
      <c r="J38" s="145">
        <v>329</v>
      </c>
      <c r="K38" s="145">
        <v>277</v>
      </c>
      <c r="L38" s="145">
        <v>285</v>
      </c>
      <c r="M38" s="145">
        <v>346</v>
      </c>
      <c r="N38" s="145">
        <v>290</v>
      </c>
      <c r="O38" s="145">
        <v>328</v>
      </c>
      <c r="P38" s="145">
        <v>281</v>
      </c>
      <c r="Q38" s="145">
        <v>254</v>
      </c>
      <c r="R38" s="145">
        <v>323</v>
      </c>
      <c r="S38" s="145">
        <v>361</v>
      </c>
      <c r="T38" s="145">
        <v>354</v>
      </c>
      <c r="U38" s="145">
        <v>353</v>
      </c>
      <c r="V38" s="145">
        <v>327</v>
      </c>
      <c r="W38" s="145">
        <v>334</v>
      </c>
      <c r="X38" s="145">
        <v>272</v>
      </c>
      <c r="Y38" s="145">
        <v>273</v>
      </c>
      <c r="Z38" s="145">
        <v>233</v>
      </c>
      <c r="AA38" s="145">
        <v>238</v>
      </c>
      <c r="AB38" s="145">
        <v>312</v>
      </c>
      <c r="AC38" s="145">
        <v>284</v>
      </c>
      <c r="AD38" s="145">
        <v>369</v>
      </c>
      <c r="AE38" s="145">
        <v>336</v>
      </c>
      <c r="AF38" s="145">
        <v>319</v>
      </c>
      <c r="AG38" s="145">
        <v>299</v>
      </c>
      <c r="AH38" s="145">
        <v>344</v>
      </c>
      <c r="AI38" s="145">
        <v>351</v>
      </c>
      <c r="AJ38" s="145">
        <v>338</v>
      </c>
      <c r="AK38" s="145">
        <v>274</v>
      </c>
      <c r="AL38" s="145">
        <v>282</v>
      </c>
      <c r="AM38" s="145">
        <v>338</v>
      </c>
      <c r="AN38" s="145">
        <v>292</v>
      </c>
      <c r="AO38" s="145">
        <v>317</v>
      </c>
      <c r="AP38" s="145">
        <v>225</v>
      </c>
      <c r="AQ38" s="145">
        <v>171</v>
      </c>
      <c r="AR38" s="145">
        <v>226</v>
      </c>
      <c r="AS38" s="145">
        <v>279</v>
      </c>
      <c r="AT38" s="145">
        <v>262</v>
      </c>
      <c r="AU38" s="145">
        <v>295</v>
      </c>
      <c r="AV38" s="145">
        <v>353</v>
      </c>
      <c r="AW38" s="195">
        <v>345</v>
      </c>
    </row>
    <row r="39" spans="1:49" x14ac:dyDescent="0.35">
      <c r="A39" s="27" t="s">
        <v>341</v>
      </c>
      <c r="B39" s="3" t="s">
        <v>133</v>
      </c>
      <c r="C39" s="4">
        <f t="shared" si="6"/>
        <v>62.086956521739133</v>
      </c>
      <c r="D39" s="3">
        <v>88</v>
      </c>
      <c r="E39" s="3">
        <v>74</v>
      </c>
      <c r="F39" s="3">
        <v>63</v>
      </c>
      <c r="G39" s="3">
        <v>81</v>
      </c>
      <c r="H39" s="3">
        <v>77</v>
      </c>
      <c r="I39" s="3">
        <v>78</v>
      </c>
      <c r="J39" s="3">
        <v>72</v>
      </c>
      <c r="K39" s="3">
        <v>61</v>
      </c>
      <c r="L39" s="3">
        <v>54</v>
      </c>
      <c r="M39" s="3">
        <v>86</v>
      </c>
      <c r="N39" s="3">
        <v>79</v>
      </c>
      <c r="O39" s="3">
        <v>67</v>
      </c>
      <c r="P39" s="3">
        <v>61</v>
      </c>
      <c r="Q39" s="3">
        <v>57</v>
      </c>
      <c r="R39" s="3">
        <v>55</v>
      </c>
      <c r="S39" s="3">
        <v>65</v>
      </c>
      <c r="T39" s="3">
        <v>77</v>
      </c>
      <c r="U39" s="3">
        <v>77</v>
      </c>
      <c r="V39" s="3">
        <v>67</v>
      </c>
      <c r="W39" s="3">
        <v>75</v>
      </c>
      <c r="X39" s="3">
        <v>55</v>
      </c>
      <c r="Y39" s="3">
        <v>57</v>
      </c>
      <c r="Z39" s="3">
        <v>54</v>
      </c>
      <c r="AA39" s="3">
        <v>41</v>
      </c>
      <c r="AB39" s="3">
        <v>53</v>
      </c>
      <c r="AC39" s="3">
        <v>35</v>
      </c>
      <c r="AD39" s="3">
        <v>71</v>
      </c>
      <c r="AE39" s="3">
        <v>74</v>
      </c>
      <c r="AF39" s="3">
        <v>67</v>
      </c>
      <c r="AG39" s="3">
        <v>37</v>
      </c>
      <c r="AH39" s="3">
        <v>89</v>
      </c>
      <c r="AI39" s="3">
        <v>83</v>
      </c>
      <c r="AJ39" s="3">
        <v>80</v>
      </c>
      <c r="AK39" s="3">
        <v>60</v>
      </c>
      <c r="AL39" s="3">
        <v>66</v>
      </c>
      <c r="AM39" s="3">
        <v>61</v>
      </c>
      <c r="AN39" s="3">
        <v>50</v>
      </c>
      <c r="AO39" s="3">
        <v>48</v>
      </c>
      <c r="AP39" s="3">
        <v>32</v>
      </c>
      <c r="AQ39" s="3">
        <v>24</v>
      </c>
      <c r="AR39" s="3">
        <v>32</v>
      </c>
      <c r="AS39" s="3">
        <v>40</v>
      </c>
      <c r="AT39" s="3">
        <v>43</v>
      </c>
      <c r="AU39" s="3">
        <v>70</v>
      </c>
      <c r="AV39" s="3">
        <v>62</v>
      </c>
      <c r="AW39" s="10">
        <v>58</v>
      </c>
    </row>
    <row r="40" spans="1:49" x14ac:dyDescent="0.35">
      <c r="A40" s="27" t="s">
        <v>341</v>
      </c>
      <c r="B40" s="3" t="s">
        <v>167</v>
      </c>
      <c r="C40" s="4">
        <f t="shared" si="6"/>
        <v>0</v>
      </c>
      <c r="D40" s="4">
        <v>0</v>
      </c>
      <c r="E40" s="4">
        <v>0</v>
      </c>
      <c r="F40" s="4">
        <v>0</v>
      </c>
      <c r="G40" s="4">
        <v>0</v>
      </c>
      <c r="H40" s="4">
        <v>0</v>
      </c>
      <c r="I40" s="4">
        <v>0</v>
      </c>
      <c r="J40" s="4">
        <v>0</v>
      </c>
      <c r="K40" s="4">
        <v>0</v>
      </c>
      <c r="L40" s="4">
        <v>0</v>
      </c>
      <c r="M40" s="4">
        <v>0</v>
      </c>
      <c r="N40" s="4">
        <v>0</v>
      </c>
      <c r="O40" s="4">
        <v>0</v>
      </c>
      <c r="P40" s="4">
        <v>0</v>
      </c>
      <c r="Q40" s="4">
        <v>0</v>
      </c>
      <c r="R40" s="4">
        <v>0</v>
      </c>
      <c r="S40" s="4">
        <v>0</v>
      </c>
      <c r="T40" s="4">
        <v>0</v>
      </c>
      <c r="U40" s="4">
        <v>0</v>
      </c>
      <c r="V40" s="4">
        <v>0</v>
      </c>
      <c r="W40" s="4">
        <v>0</v>
      </c>
      <c r="X40" s="4">
        <v>0</v>
      </c>
      <c r="Y40" s="4">
        <v>0</v>
      </c>
      <c r="Z40" s="4">
        <v>0</v>
      </c>
      <c r="AA40" s="4">
        <v>0</v>
      </c>
      <c r="AB40" s="4">
        <v>0</v>
      </c>
      <c r="AC40" s="4">
        <v>0</v>
      </c>
      <c r="AD40" s="4">
        <v>0</v>
      </c>
      <c r="AE40" s="4">
        <v>0</v>
      </c>
      <c r="AF40" s="4">
        <v>0</v>
      </c>
      <c r="AG40" s="4">
        <v>0</v>
      </c>
      <c r="AH40" s="4">
        <v>0</v>
      </c>
      <c r="AI40" s="4">
        <v>0</v>
      </c>
      <c r="AJ40" s="4">
        <v>0</v>
      </c>
      <c r="AK40" s="4">
        <v>0</v>
      </c>
      <c r="AL40" s="4">
        <v>0</v>
      </c>
      <c r="AM40" s="4">
        <v>0</v>
      </c>
      <c r="AN40" s="4">
        <v>0</v>
      </c>
      <c r="AO40" s="4">
        <v>0</v>
      </c>
      <c r="AP40" s="4">
        <v>0</v>
      </c>
      <c r="AQ40" s="4">
        <v>0</v>
      </c>
      <c r="AR40" s="4">
        <v>0</v>
      </c>
      <c r="AS40" s="4">
        <v>0</v>
      </c>
      <c r="AT40" s="4">
        <v>0</v>
      </c>
      <c r="AU40" s="4">
        <v>0</v>
      </c>
      <c r="AV40" s="4">
        <v>0</v>
      </c>
      <c r="AW40" s="16">
        <v>0</v>
      </c>
    </row>
    <row r="41" spans="1:49" x14ac:dyDescent="0.35">
      <c r="A41" s="27" t="s">
        <v>341</v>
      </c>
      <c r="B41" s="3" t="s">
        <v>132</v>
      </c>
      <c r="C41" s="4">
        <f t="shared" si="6"/>
        <v>37.869565217391305</v>
      </c>
      <c r="D41" s="3">
        <v>50</v>
      </c>
      <c r="E41" s="3">
        <v>50</v>
      </c>
      <c r="F41" s="3">
        <v>47</v>
      </c>
      <c r="G41" s="3">
        <v>52</v>
      </c>
      <c r="H41" s="3">
        <v>40</v>
      </c>
      <c r="I41" s="3">
        <v>39</v>
      </c>
      <c r="J41" s="3">
        <v>38</v>
      </c>
      <c r="K41" s="3">
        <v>37</v>
      </c>
      <c r="L41" s="3">
        <v>36</v>
      </c>
      <c r="M41" s="3">
        <v>45</v>
      </c>
      <c r="N41" s="3">
        <v>46</v>
      </c>
      <c r="O41" s="3">
        <v>30</v>
      </c>
      <c r="P41" s="3">
        <v>40</v>
      </c>
      <c r="Q41" s="3">
        <v>42</v>
      </c>
      <c r="R41" s="3">
        <v>33</v>
      </c>
      <c r="S41" s="3">
        <v>36</v>
      </c>
      <c r="T41" s="3">
        <v>42</v>
      </c>
      <c r="U41" s="3">
        <v>43</v>
      </c>
      <c r="V41" s="3">
        <v>38</v>
      </c>
      <c r="W41" s="3">
        <v>42</v>
      </c>
      <c r="X41" s="3">
        <v>37</v>
      </c>
      <c r="Y41" s="3">
        <v>37</v>
      </c>
      <c r="Z41" s="3">
        <v>39</v>
      </c>
      <c r="AA41" s="3">
        <v>30</v>
      </c>
      <c r="AB41" s="3">
        <v>34</v>
      </c>
      <c r="AC41" s="3">
        <v>23</v>
      </c>
      <c r="AD41" s="3">
        <v>36</v>
      </c>
      <c r="AE41" s="3">
        <v>43</v>
      </c>
      <c r="AF41" s="3">
        <v>41</v>
      </c>
      <c r="AG41" s="3">
        <v>23</v>
      </c>
      <c r="AH41" s="3">
        <v>48</v>
      </c>
      <c r="AI41" s="3">
        <v>46</v>
      </c>
      <c r="AJ41" s="3">
        <v>47</v>
      </c>
      <c r="AK41" s="3">
        <v>40</v>
      </c>
      <c r="AL41" s="3">
        <v>44</v>
      </c>
      <c r="AM41" s="3">
        <v>34</v>
      </c>
      <c r="AN41" s="3">
        <v>32</v>
      </c>
      <c r="AO41" s="3">
        <v>31</v>
      </c>
      <c r="AP41" s="3">
        <v>27</v>
      </c>
      <c r="AQ41" s="3">
        <v>24</v>
      </c>
      <c r="AR41" s="3">
        <v>26</v>
      </c>
      <c r="AS41" s="3">
        <v>28</v>
      </c>
      <c r="AT41" s="3">
        <v>32</v>
      </c>
      <c r="AU41" s="3">
        <v>44</v>
      </c>
      <c r="AV41" s="3">
        <v>35</v>
      </c>
      <c r="AW41" s="10">
        <v>35</v>
      </c>
    </row>
    <row r="42" spans="1:49" x14ac:dyDescent="0.35">
      <c r="A42" s="27" t="s">
        <v>333</v>
      </c>
      <c r="B42" s="3" t="s">
        <v>162</v>
      </c>
      <c r="C42" s="145">
        <f t="shared" si="6"/>
        <v>138221.32608695651</v>
      </c>
      <c r="D42" s="145">
        <v>181513</v>
      </c>
      <c r="E42" s="145">
        <v>154643</v>
      </c>
      <c r="F42" s="145">
        <v>187686</v>
      </c>
      <c r="G42" s="145">
        <v>149054</v>
      </c>
      <c r="H42" s="145">
        <v>154953</v>
      </c>
      <c r="I42" s="145">
        <v>150110</v>
      </c>
      <c r="J42" s="145">
        <v>138492</v>
      </c>
      <c r="K42" s="145">
        <v>161582</v>
      </c>
      <c r="L42" s="145">
        <v>120728</v>
      </c>
      <c r="M42" s="145">
        <v>139833</v>
      </c>
      <c r="N42" s="145">
        <v>135750</v>
      </c>
      <c r="O42" s="145">
        <v>118223</v>
      </c>
      <c r="P42" s="145">
        <v>144070</v>
      </c>
      <c r="Q42" s="145">
        <v>120405</v>
      </c>
      <c r="R42" s="145">
        <v>157101</v>
      </c>
      <c r="S42" s="145">
        <v>149521</v>
      </c>
      <c r="T42" s="145">
        <v>149467</v>
      </c>
      <c r="U42" s="145">
        <v>159757</v>
      </c>
      <c r="V42" s="145">
        <v>144376</v>
      </c>
      <c r="W42" s="145">
        <v>156920</v>
      </c>
      <c r="X42" s="145">
        <v>123968</v>
      </c>
      <c r="Y42" s="145">
        <v>137213</v>
      </c>
      <c r="Z42" s="145">
        <v>120138</v>
      </c>
      <c r="AA42" s="145">
        <v>119712</v>
      </c>
      <c r="AB42" s="145">
        <v>146672</v>
      </c>
      <c r="AC42" s="145">
        <v>124378</v>
      </c>
      <c r="AD42" s="145">
        <v>139541</v>
      </c>
      <c r="AE42" s="145">
        <v>153955</v>
      </c>
      <c r="AF42" s="145">
        <v>157043</v>
      </c>
      <c r="AG42" s="145">
        <v>130475</v>
      </c>
      <c r="AH42" s="145">
        <v>145892</v>
      </c>
      <c r="AI42" s="145">
        <v>127946</v>
      </c>
      <c r="AJ42" s="145">
        <v>113372</v>
      </c>
      <c r="AK42" s="145">
        <v>134797</v>
      </c>
      <c r="AL42" s="145">
        <v>139212</v>
      </c>
      <c r="AM42" s="145">
        <v>119267</v>
      </c>
      <c r="AN42" s="145">
        <v>150081</v>
      </c>
      <c r="AO42" s="145">
        <v>125582</v>
      </c>
      <c r="AP42" s="145">
        <v>124869</v>
      </c>
      <c r="AQ42" s="145">
        <v>125371</v>
      </c>
      <c r="AR42" s="145">
        <v>100391</v>
      </c>
      <c r="AS42" s="145">
        <v>126288</v>
      </c>
      <c r="AT42" s="145">
        <v>129489</v>
      </c>
      <c r="AU42" s="145">
        <v>122502</v>
      </c>
      <c r="AV42" s="145">
        <v>122942</v>
      </c>
      <c r="AW42" s="195">
        <v>122901</v>
      </c>
    </row>
    <row r="43" spans="1:49" x14ac:dyDescent="0.35">
      <c r="A43" s="27" t="s">
        <v>333</v>
      </c>
      <c r="B43" s="3" t="s">
        <v>166</v>
      </c>
      <c r="C43" s="145">
        <f t="shared" si="6"/>
        <v>207.60869565217391</v>
      </c>
      <c r="D43" s="145">
        <v>225</v>
      </c>
      <c r="E43" s="145">
        <v>201</v>
      </c>
      <c r="F43" s="145">
        <v>232</v>
      </c>
      <c r="G43" s="145">
        <v>208</v>
      </c>
      <c r="H43" s="145">
        <v>209</v>
      </c>
      <c r="I43" s="145">
        <v>209</v>
      </c>
      <c r="J43" s="145">
        <v>202</v>
      </c>
      <c r="K43" s="145">
        <v>201</v>
      </c>
      <c r="L43" s="145">
        <v>179</v>
      </c>
      <c r="M43" s="145">
        <v>191</v>
      </c>
      <c r="N43" s="145">
        <v>196</v>
      </c>
      <c r="O43" s="145">
        <v>179</v>
      </c>
      <c r="P43" s="145">
        <v>188</v>
      </c>
      <c r="Q43" s="145">
        <v>184</v>
      </c>
      <c r="R43" s="145">
        <v>201</v>
      </c>
      <c r="S43" s="145">
        <v>197</v>
      </c>
      <c r="T43" s="145">
        <v>202</v>
      </c>
      <c r="U43" s="145">
        <v>202</v>
      </c>
      <c r="V43" s="145">
        <v>205</v>
      </c>
      <c r="W43" s="145">
        <v>221</v>
      </c>
      <c r="X43" s="145">
        <v>215</v>
      </c>
      <c r="Y43" s="145">
        <v>212</v>
      </c>
      <c r="Z43" s="145">
        <v>210</v>
      </c>
      <c r="AA43" s="145">
        <v>211</v>
      </c>
      <c r="AB43" s="145">
        <v>220</v>
      </c>
      <c r="AC43" s="145">
        <v>214</v>
      </c>
      <c r="AD43" s="145">
        <v>223</v>
      </c>
      <c r="AE43" s="145">
        <v>235</v>
      </c>
      <c r="AF43" s="145">
        <v>229</v>
      </c>
      <c r="AG43" s="145">
        <v>227</v>
      </c>
      <c r="AH43" s="145">
        <v>222</v>
      </c>
      <c r="AI43" s="145">
        <v>220</v>
      </c>
      <c r="AJ43" s="145">
        <v>192</v>
      </c>
      <c r="AK43" s="145">
        <v>216</v>
      </c>
      <c r="AL43" s="145">
        <v>225</v>
      </c>
      <c r="AM43" s="145">
        <v>205</v>
      </c>
      <c r="AN43" s="145">
        <v>212</v>
      </c>
      <c r="AO43" s="145">
        <v>210</v>
      </c>
      <c r="AP43" s="145">
        <v>189</v>
      </c>
      <c r="AQ43" s="145">
        <v>176</v>
      </c>
      <c r="AR43" s="145">
        <v>175</v>
      </c>
      <c r="AS43" s="145">
        <v>224</v>
      </c>
      <c r="AT43" s="145">
        <v>207</v>
      </c>
      <c r="AU43" s="145">
        <v>220</v>
      </c>
      <c r="AV43" s="145">
        <v>216</v>
      </c>
      <c r="AW43" s="195">
        <v>213</v>
      </c>
    </row>
    <row r="44" spans="1:49" x14ac:dyDescent="0.35">
      <c r="A44" s="27" t="s">
        <v>333</v>
      </c>
      <c r="B44" s="3" t="s">
        <v>133</v>
      </c>
      <c r="C44" s="4">
        <f t="shared" si="6"/>
        <v>1170.0652173913043</v>
      </c>
      <c r="D44" s="3">
        <v>1573</v>
      </c>
      <c r="E44" s="3">
        <v>1403</v>
      </c>
      <c r="F44" s="3">
        <v>1674</v>
      </c>
      <c r="G44" s="3">
        <v>1321</v>
      </c>
      <c r="H44" s="3">
        <v>1406</v>
      </c>
      <c r="I44" s="3">
        <v>1346</v>
      </c>
      <c r="J44" s="3">
        <v>1261</v>
      </c>
      <c r="K44" s="3">
        <v>1450</v>
      </c>
      <c r="L44" s="3">
        <v>1181</v>
      </c>
      <c r="M44" s="3">
        <v>1326</v>
      </c>
      <c r="N44" s="3">
        <v>1286</v>
      </c>
      <c r="O44" s="3">
        <v>1162</v>
      </c>
      <c r="P44" s="3">
        <v>1304</v>
      </c>
      <c r="Q44" s="3">
        <v>1113</v>
      </c>
      <c r="R44" s="3">
        <v>1426</v>
      </c>
      <c r="S44" s="3">
        <v>1273</v>
      </c>
      <c r="T44" s="3">
        <v>1303</v>
      </c>
      <c r="U44" s="3">
        <v>1337</v>
      </c>
      <c r="V44" s="3">
        <v>1162</v>
      </c>
      <c r="W44" s="3">
        <v>1315</v>
      </c>
      <c r="X44" s="3">
        <v>1034</v>
      </c>
      <c r="Y44" s="3">
        <v>1137</v>
      </c>
      <c r="Z44" s="3">
        <v>984</v>
      </c>
      <c r="AA44" s="3">
        <v>967</v>
      </c>
      <c r="AB44" s="3">
        <v>1170</v>
      </c>
      <c r="AC44" s="3">
        <v>1010</v>
      </c>
      <c r="AD44" s="3">
        <v>1113</v>
      </c>
      <c r="AE44" s="3">
        <v>1252</v>
      </c>
      <c r="AF44" s="3">
        <v>1269</v>
      </c>
      <c r="AG44" s="3">
        <v>1041</v>
      </c>
      <c r="AH44" s="3">
        <v>1163</v>
      </c>
      <c r="AI44" s="3">
        <v>1011</v>
      </c>
      <c r="AJ44" s="3">
        <v>933</v>
      </c>
      <c r="AK44" s="3">
        <v>1085</v>
      </c>
      <c r="AL44" s="3">
        <v>1080</v>
      </c>
      <c r="AM44" s="3">
        <v>1005</v>
      </c>
      <c r="AN44" s="3">
        <v>1191</v>
      </c>
      <c r="AO44" s="3">
        <v>1044</v>
      </c>
      <c r="AP44" s="3">
        <v>1029</v>
      </c>
      <c r="AQ44" s="3">
        <v>1102</v>
      </c>
      <c r="AR44" s="3">
        <v>895</v>
      </c>
      <c r="AS44" s="3">
        <v>973</v>
      </c>
      <c r="AT44" s="3">
        <v>1011</v>
      </c>
      <c r="AU44" s="3">
        <v>892</v>
      </c>
      <c r="AV44" s="3">
        <v>924</v>
      </c>
      <c r="AW44" s="10">
        <v>886</v>
      </c>
    </row>
    <row r="45" spans="1:49" x14ac:dyDescent="0.35">
      <c r="A45" s="27" t="s">
        <v>333</v>
      </c>
      <c r="B45" s="3" t="s">
        <v>167</v>
      </c>
      <c r="C45" s="4">
        <f t="shared" si="6"/>
        <v>0</v>
      </c>
      <c r="D45" s="4">
        <v>0</v>
      </c>
      <c r="E45" s="4">
        <v>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3">
        <v>0</v>
      </c>
      <c r="X45" s="4">
        <v>0</v>
      </c>
      <c r="Y45" s="4">
        <v>0</v>
      </c>
      <c r="Z45" s="4">
        <v>0</v>
      </c>
      <c r="AA45" s="4">
        <v>0</v>
      </c>
      <c r="AB45" s="4">
        <v>0</v>
      </c>
      <c r="AC45" s="4">
        <v>0</v>
      </c>
      <c r="AD45" s="4">
        <v>0</v>
      </c>
      <c r="AE45" s="4">
        <v>0</v>
      </c>
      <c r="AF45" s="4">
        <v>0</v>
      </c>
      <c r="AG45" s="4">
        <v>0</v>
      </c>
      <c r="AH45" s="4">
        <v>0</v>
      </c>
      <c r="AI45" s="4">
        <v>0</v>
      </c>
      <c r="AJ45" s="4">
        <v>0</v>
      </c>
      <c r="AK45" s="4">
        <v>0</v>
      </c>
      <c r="AL45" s="3">
        <v>0</v>
      </c>
      <c r="AM45" s="4">
        <v>0</v>
      </c>
      <c r="AN45" s="4">
        <v>0</v>
      </c>
      <c r="AO45" s="4">
        <v>0</v>
      </c>
      <c r="AP45" s="3">
        <v>0</v>
      </c>
      <c r="AQ45" s="3">
        <v>0</v>
      </c>
      <c r="AR45" s="4">
        <v>0</v>
      </c>
      <c r="AS45" s="4">
        <v>0</v>
      </c>
      <c r="AT45" s="4">
        <v>0</v>
      </c>
      <c r="AU45" s="4">
        <v>0</v>
      </c>
      <c r="AV45" s="3">
        <v>0</v>
      </c>
      <c r="AW45" s="16">
        <v>0</v>
      </c>
    </row>
    <row r="46" spans="1:49" x14ac:dyDescent="0.35">
      <c r="A46" s="27" t="s">
        <v>333</v>
      </c>
      <c r="B46" s="3" t="s">
        <v>132</v>
      </c>
      <c r="C46" s="4">
        <f t="shared" si="6"/>
        <v>666.804347826087</v>
      </c>
      <c r="D46" s="3">
        <v>805</v>
      </c>
      <c r="E46" s="3">
        <v>768</v>
      </c>
      <c r="F46" s="3">
        <v>808</v>
      </c>
      <c r="G46" s="3">
        <v>716</v>
      </c>
      <c r="H46" s="3">
        <v>742</v>
      </c>
      <c r="I46" s="3">
        <v>718</v>
      </c>
      <c r="J46" s="3">
        <v>684</v>
      </c>
      <c r="K46" s="3">
        <v>805</v>
      </c>
      <c r="L46" s="3">
        <v>674</v>
      </c>
      <c r="M46" s="3">
        <v>733</v>
      </c>
      <c r="N46" s="3">
        <v>693</v>
      </c>
      <c r="O46" s="3">
        <v>659</v>
      </c>
      <c r="P46" s="3">
        <v>767</v>
      </c>
      <c r="Q46" s="3">
        <v>656</v>
      </c>
      <c r="R46" s="3">
        <v>781</v>
      </c>
      <c r="S46" s="3">
        <v>760</v>
      </c>
      <c r="T46" s="3">
        <v>739</v>
      </c>
      <c r="U46" s="3">
        <v>790</v>
      </c>
      <c r="V46" s="3">
        <v>705</v>
      </c>
      <c r="W46" s="3">
        <v>709</v>
      </c>
      <c r="X46" s="3">
        <v>577</v>
      </c>
      <c r="Y46" s="3">
        <v>648</v>
      </c>
      <c r="Z46" s="3">
        <v>572</v>
      </c>
      <c r="AA46" s="3">
        <v>568</v>
      </c>
      <c r="AB46" s="3">
        <v>666</v>
      </c>
      <c r="AC46" s="3">
        <v>582</v>
      </c>
      <c r="AD46" s="3">
        <v>627</v>
      </c>
      <c r="AE46" s="3">
        <v>656</v>
      </c>
      <c r="AF46" s="3">
        <v>687</v>
      </c>
      <c r="AG46" s="3">
        <v>576</v>
      </c>
      <c r="AH46" s="3">
        <v>658</v>
      </c>
      <c r="AI46" s="3">
        <v>582</v>
      </c>
      <c r="AJ46" s="3">
        <v>590</v>
      </c>
      <c r="AK46" s="3">
        <v>623</v>
      </c>
      <c r="AL46" s="3">
        <v>618</v>
      </c>
      <c r="AM46" s="3">
        <v>581</v>
      </c>
      <c r="AN46" s="3">
        <v>708</v>
      </c>
      <c r="AO46" s="3">
        <v>599</v>
      </c>
      <c r="AP46" s="3">
        <v>660</v>
      </c>
      <c r="AQ46" s="3">
        <v>712</v>
      </c>
      <c r="AR46" s="3">
        <v>575</v>
      </c>
      <c r="AS46" s="3">
        <v>565</v>
      </c>
      <c r="AT46" s="3">
        <v>626</v>
      </c>
      <c r="AU46" s="3">
        <v>558</v>
      </c>
      <c r="AV46" s="3">
        <v>570</v>
      </c>
      <c r="AW46" s="10">
        <v>577</v>
      </c>
    </row>
    <row r="47" spans="1:49" x14ac:dyDescent="0.35">
      <c r="A47" s="27" t="s">
        <v>334</v>
      </c>
      <c r="B47" s="3" t="s">
        <v>162</v>
      </c>
      <c r="C47" s="145">
        <f t="shared" si="6"/>
        <v>12779.478260869566</v>
      </c>
      <c r="D47" s="145">
        <v>17551</v>
      </c>
      <c r="E47" s="145">
        <v>14663</v>
      </c>
      <c r="F47" s="145">
        <v>18960</v>
      </c>
      <c r="G47" s="145">
        <v>14090</v>
      </c>
      <c r="H47" s="145">
        <v>13966</v>
      </c>
      <c r="I47" s="145">
        <v>13840</v>
      </c>
      <c r="J47" s="145">
        <v>11585</v>
      </c>
      <c r="K47" s="145">
        <v>13111</v>
      </c>
      <c r="L47" s="145">
        <v>11185</v>
      </c>
      <c r="M47" s="145">
        <v>13381</v>
      </c>
      <c r="N47" s="145">
        <v>12757</v>
      </c>
      <c r="O47" s="145">
        <v>12018</v>
      </c>
      <c r="P47" s="145">
        <v>15094</v>
      </c>
      <c r="Q47" s="145">
        <v>11833</v>
      </c>
      <c r="R47" s="145">
        <v>14901</v>
      </c>
      <c r="S47" s="145">
        <v>14590</v>
      </c>
      <c r="T47" s="145">
        <v>14216</v>
      </c>
      <c r="U47" s="145">
        <v>15888</v>
      </c>
      <c r="V47" s="145">
        <v>13425</v>
      </c>
      <c r="W47" s="145">
        <v>14521</v>
      </c>
      <c r="X47" s="145">
        <v>10394</v>
      </c>
      <c r="Y47" s="145">
        <v>12147</v>
      </c>
      <c r="Z47" s="145">
        <v>11278</v>
      </c>
      <c r="AA47" s="145">
        <v>10313</v>
      </c>
      <c r="AB47" s="145">
        <v>13102</v>
      </c>
      <c r="AC47" s="145">
        <v>11418</v>
      </c>
      <c r="AD47" s="145">
        <v>13724</v>
      </c>
      <c r="AE47" s="145">
        <v>14205</v>
      </c>
      <c r="AF47" s="145">
        <v>14114</v>
      </c>
      <c r="AG47" s="145">
        <v>10933</v>
      </c>
      <c r="AH47" s="145">
        <v>12285</v>
      </c>
      <c r="AI47" s="145">
        <v>11169</v>
      </c>
      <c r="AJ47" s="145">
        <v>10213</v>
      </c>
      <c r="AK47" s="145">
        <v>11727</v>
      </c>
      <c r="AL47" s="145">
        <v>13257</v>
      </c>
      <c r="AM47" s="145">
        <v>10613</v>
      </c>
      <c r="AN47" s="145">
        <v>14044</v>
      </c>
      <c r="AO47" s="145">
        <v>11248</v>
      </c>
      <c r="AP47" s="145">
        <v>12028</v>
      </c>
      <c r="AQ47" s="145">
        <v>13244</v>
      </c>
      <c r="AR47" s="145">
        <v>10022</v>
      </c>
      <c r="AS47" s="145">
        <v>11273</v>
      </c>
      <c r="AT47" s="145">
        <v>12381</v>
      </c>
      <c r="AU47" s="145">
        <v>10673</v>
      </c>
      <c r="AV47" s="145">
        <v>10292</v>
      </c>
      <c r="AW47" s="195">
        <v>10184</v>
      </c>
    </row>
    <row r="48" spans="1:49" x14ac:dyDescent="0.35">
      <c r="A48" s="27" t="s">
        <v>334</v>
      </c>
      <c r="B48" s="3" t="s">
        <v>166</v>
      </c>
      <c r="C48" s="145">
        <f t="shared" si="6"/>
        <v>19.239130434782609</v>
      </c>
      <c r="D48" s="145">
        <v>22</v>
      </c>
      <c r="E48" s="145">
        <v>19</v>
      </c>
      <c r="F48" s="145">
        <v>24</v>
      </c>
      <c r="G48" s="145">
        <v>20</v>
      </c>
      <c r="H48" s="145">
        <v>19</v>
      </c>
      <c r="I48" s="145">
        <v>20</v>
      </c>
      <c r="J48" s="145">
        <v>17</v>
      </c>
      <c r="K48" s="145">
        <v>17</v>
      </c>
      <c r="L48" s="145">
        <v>17</v>
      </c>
      <c r="M48" s="145">
        <v>18</v>
      </c>
      <c r="N48" s="145">
        <v>18</v>
      </c>
      <c r="O48" s="145">
        <v>18</v>
      </c>
      <c r="P48" s="145">
        <v>20</v>
      </c>
      <c r="Q48" s="145">
        <v>18</v>
      </c>
      <c r="R48" s="145">
        <v>19</v>
      </c>
      <c r="S48" s="145">
        <v>19</v>
      </c>
      <c r="T48" s="145">
        <v>19</v>
      </c>
      <c r="U48" s="145">
        <v>20</v>
      </c>
      <c r="V48" s="145">
        <v>19</v>
      </c>
      <c r="W48" s="145">
        <v>20</v>
      </c>
      <c r="X48" s="145">
        <v>18</v>
      </c>
      <c r="Y48" s="145">
        <v>19</v>
      </c>
      <c r="Z48" s="145">
        <v>20</v>
      </c>
      <c r="AA48" s="145">
        <v>19</v>
      </c>
      <c r="AB48" s="145">
        <v>20</v>
      </c>
      <c r="AC48" s="145">
        <v>20</v>
      </c>
      <c r="AD48" s="145">
        <v>22</v>
      </c>
      <c r="AE48" s="145">
        <v>22</v>
      </c>
      <c r="AF48" s="145">
        <v>21</v>
      </c>
      <c r="AG48" s="145">
        <v>19</v>
      </c>
      <c r="AH48" s="145">
        <v>19</v>
      </c>
      <c r="AI48" s="145">
        <v>19</v>
      </c>
      <c r="AJ48" s="145">
        <v>17</v>
      </c>
      <c r="AK48" s="145">
        <v>19</v>
      </c>
      <c r="AL48" s="145">
        <v>21</v>
      </c>
      <c r="AM48" s="145">
        <v>18</v>
      </c>
      <c r="AN48" s="145">
        <v>20</v>
      </c>
      <c r="AO48" s="145">
        <v>19</v>
      </c>
      <c r="AP48" s="145">
        <v>18</v>
      </c>
      <c r="AQ48" s="145">
        <v>19</v>
      </c>
      <c r="AR48" s="145">
        <v>17</v>
      </c>
      <c r="AS48" s="145">
        <v>20</v>
      </c>
      <c r="AT48" s="145">
        <v>20</v>
      </c>
      <c r="AU48" s="145">
        <v>19</v>
      </c>
      <c r="AV48" s="145">
        <v>19</v>
      </c>
      <c r="AW48" s="195">
        <v>18</v>
      </c>
    </row>
    <row r="49" spans="1:49" x14ac:dyDescent="0.35">
      <c r="A49" s="27" t="s">
        <v>334</v>
      </c>
      <c r="B49" s="3" t="s">
        <v>133</v>
      </c>
      <c r="C49" s="4">
        <f t="shared" si="6"/>
        <v>0</v>
      </c>
      <c r="D49" s="3">
        <v>0</v>
      </c>
      <c r="E49" s="3">
        <v>0</v>
      </c>
      <c r="F49" s="3">
        <v>0</v>
      </c>
      <c r="G49" s="3">
        <v>0</v>
      </c>
      <c r="H49" s="3">
        <v>0</v>
      </c>
      <c r="I49" s="3">
        <v>0</v>
      </c>
      <c r="J49" s="3">
        <v>0</v>
      </c>
      <c r="K49" s="3">
        <v>0</v>
      </c>
      <c r="L49" s="3">
        <v>0</v>
      </c>
      <c r="M49" s="3">
        <v>0</v>
      </c>
      <c r="N49" s="3">
        <v>0</v>
      </c>
      <c r="O49" s="3">
        <v>0</v>
      </c>
      <c r="P49" s="3">
        <v>0</v>
      </c>
      <c r="Q49" s="3">
        <v>0</v>
      </c>
      <c r="R49" s="3">
        <v>0</v>
      </c>
      <c r="S49" s="3">
        <v>0</v>
      </c>
      <c r="T49" s="3">
        <v>0</v>
      </c>
      <c r="U49" s="3">
        <v>0</v>
      </c>
      <c r="V49" s="3">
        <v>0</v>
      </c>
      <c r="W49" s="3">
        <v>0</v>
      </c>
      <c r="X49" s="3">
        <v>0</v>
      </c>
      <c r="Y49" s="3">
        <v>0</v>
      </c>
      <c r="Z49" s="3">
        <v>0</v>
      </c>
      <c r="AA49" s="3">
        <v>0</v>
      </c>
      <c r="AB49" s="3">
        <v>0</v>
      </c>
      <c r="AC49" s="3">
        <v>0</v>
      </c>
      <c r="AD49" s="3">
        <v>0</v>
      </c>
      <c r="AE49" s="3">
        <v>0</v>
      </c>
      <c r="AF49" s="3">
        <v>0</v>
      </c>
      <c r="AG49" s="3">
        <v>0</v>
      </c>
      <c r="AH49" s="3">
        <v>0</v>
      </c>
      <c r="AI49" s="3">
        <v>0</v>
      </c>
      <c r="AJ49" s="3">
        <v>0</v>
      </c>
      <c r="AK49" s="3">
        <v>0</v>
      </c>
      <c r="AL49" s="3">
        <v>0</v>
      </c>
      <c r="AM49" s="3">
        <v>0</v>
      </c>
      <c r="AN49" s="3">
        <v>0</v>
      </c>
      <c r="AO49" s="3">
        <v>0</v>
      </c>
      <c r="AP49" s="3">
        <v>0</v>
      </c>
      <c r="AQ49" s="3">
        <v>0</v>
      </c>
      <c r="AR49" s="3">
        <v>0</v>
      </c>
      <c r="AS49" s="3">
        <v>0</v>
      </c>
      <c r="AT49" s="3">
        <v>0</v>
      </c>
      <c r="AU49" s="3">
        <v>0</v>
      </c>
      <c r="AV49" s="3">
        <v>0</v>
      </c>
      <c r="AW49" s="10">
        <v>0</v>
      </c>
    </row>
    <row r="50" spans="1:49" x14ac:dyDescent="0.35">
      <c r="A50" s="27" t="s">
        <v>334</v>
      </c>
      <c r="B50" s="3" t="s">
        <v>167</v>
      </c>
      <c r="C50" s="4">
        <f t="shared" si="6"/>
        <v>5784.195652173913</v>
      </c>
      <c r="D50" s="4">
        <v>7993</v>
      </c>
      <c r="E50" s="4">
        <v>6862</v>
      </c>
      <c r="F50" s="4">
        <v>8294</v>
      </c>
      <c r="G50" s="4">
        <v>6222</v>
      </c>
      <c r="H50" s="4">
        <v>6446</v>
      </c>
      <c r="I50" s="4">
        <v>6181</v>
      </c>
      <c r="J50" s="3">
        <v>5404</v>
      </c>
      <c r="K50" s="4">
        <v>6054</v>
      </c>
      <c r="L50" s="4">
        <v>5221</v>
      </c>
      <c r="M50" s="4">
        <v>6279</v>
      </c>
      <c r="N50" s="3">
        <v>6244</v>
      </c>
      <c r="O50" s="3">
        <v>5962</v>
      </c>
      <c r="P50" s="4">
        <v>7044</v>
      </c>
      <c r="Q50" s="4">
        <v>5631</v>
      </c>
      <c r="R50" s="4">
        <v>7398</v>
      </c>
      <c r="S50" s="4">
        <v>6596</v>
      </c>
      <c r="T50" s="4">
        <v>6605</v>
      </c>
      <c r="U50" s="4">
        <v>7044</v>
      </c>
      <c r="V50" s="4">
        <v>5970</v>
      </c>
      <c r="W50" s="4">
        <v>6498</v>
      </c>
      <c r="X50" s="4">
        <v>4843</v>
      </c>
      <c r="Y50" s="4">
        <v>5500</v>
      </c>
      <c r="Z50" s="4">
        <v>5110</v>
      </c>
      <c r="AA50" s="4">
        <v>4559</v>
      </c>
      <c r="AB50" s="4">
        <v>5827</v>
      </c>
      <c r="AC50" s="4">
        <v>5031</v>
      </c>
      <c r="AD50" s="4">
        <v>5807</v>
      </c>
      <c r="AE50" s="4">
        <v>6259</v>
      </c>
      <c r="AF50" s="4">
        <v>6351</v>
      </c>
      <c r="AG50" s="4">
        <v>4776</v>
      </c>
      <c r="AH50" s="4">
        <v>5427</v>
      </c>
      <c r="AI50" s="4">
        <v>4968</v>
      </c>
      <c r="AJ50" s="4">
        <v>4591</v>
      </c>
      <c r="AK50" s="4">
        <v>5208</v>
      </c>
      <c r="AL50" s="4">
        <v>5640</v>
      </c>
      <c r="AM50" s="4">
        <v>4600</v>
      </c>
      <c r="AN50" s="4">
        <v>6161</v>
      </c>
      <c r="AO50" s="4">
        <v>5403</v>
      </c>
      <c r="AP50" s="4">
        <v>5677</v>
      </c>
      <c r="AQ50" s="4">
        <v>6353</v>
      </c>
      <c r="AR50" s="4">
        <v>4879</v>
      </c>
      <c r="AS50" s="4">
        <v>4677</v>
      </c>
      <c r="AT50" s="4">
        <v>5277</v>
      </c>
      <c r="AU50" s="4">
        <v>4505</v>
      </c>
      <c r="AV50" s="4">
        <v>4307</v>
      </c>
      <c r="AW50" s="16">
        <v>4389</v>
      </c>
    </row>
    <row r="51" spans="1:49" x14ac:dyDescent="0.35">
      <c r="A51" s="27" t="s">
        <v>334</v>
      </c>
      <c r="B51" s="3" t="s">
        <v>132</v>
      </c>
      <c r="C51" s="4">
        <f t="shared" si="6"/>
        <v>663.26086956521738</v>
      </c>
      <c r="D51" s="3">
        <v>807</v>
      </c>
      <c r="E51" s="3">
        <v>775</v>
      </c>
      <c r="F51" s="3">
        <v>801</v>
      </c>
      <c r="G51" s="3">
        <v>692</v>
      </c>
      <c r="H51" s="3">
        <v>727</v>
      </c>
      <c r="I51" s="3">
        <v>704</v>
      </c>
      <c r="J51" s="3">
        <v>680</v>
      </c>
      <c r="K51" s="3">
        <v>789</v>
      </c>
      <c r="L51" s="3">
        <v>670</v>
      </c>
      <c r="M51" s="3">
        <v>730</v>
      </c>
      <c r="N51" s="3">
        <v>693</v>
      </c>
      <c r="O51" s="3">
        <v>651</v>
      </c>
      <c r="P51" s="3">
        <v>766</v>
      </c>
      <c r="Q51" s="3">
        <v>660</v>
      </c>
      <c r="R51" s="3">
        <v>790</v>
      </c>
      <c r="S51" s="3">
        <v>767</v>
      </c>
      <c r="T51" s="3">
        <v>738</v>
      </c>
      <c r="U51" s="3">
        <v>785</v>
      </c>
      <c r="V51" s="3">
        <v>702</v>
      </c>
      <c r="W51" s="3">
        <v>709</v>
      </c>
      <c r="X51" s="3">
        <v>574</v>
      </c>
      <c r="Y51" s="3">
        <v>644</v>
      </c>
      <c r="Z51" s="3">
        <v>575</v>
      </c>
      <c r="AA51" s="3">
        <v>552</v>
      </c>
      <c r="AB51" s="3">
        <v>668</v>
      </c>
      <c r="AC51" s="3">
        <v>578</v>
      </c>
      <c r="AD51" s="3">
        <v>620</v>
      </c>
      <c r="AE51" s="3">
        <v>659</v>
      </c>
      <c r="AF51" s="3">
        <v>682</v>
      </c>
      <c r="AG51" s="3">
        <v>581</v>
      </c>
      <c r="AH51" s="3">
        <v>660</v>
      </c>
      <c r="AI51" s="3">
        <v>583</v>
      </c>
      <c r="AJ51" s="3">
        <v>598</v>
      </c>
      <c r="AK51" s="3">
        <v>630</v>
      </c>
      <c r="AL51" s="3">
        <v>627</v>
      </c>
      <c r="AM51" s="3">
        <v>579</v>
      </c>
      <c r="AN51" s="3">
        <v>703</v>
      </c>
      <c r="AO51" s="3">
        <v>588</v>
      </c>
      <c r="AP51" s="3">
        <v>651</v>
      </c>
      <c r="AQ51" s="3">
        <v>707</v>
      </c>
      <c r="AR51" s="3">
        <v>573</v>
      </c>
      <c r="AS51" s="3">
        <v>555</v>
      </c>
      <c r="AT51" s="3">
        <v>619</v>
      </c>
      <c r="AU51" s="3">
        <v>550</v>
      </c>
      <c r="AV51" s="3">
        <v>550</v>
      </c>
      <c r="AW51" s="10">
        <v>568</v>
      </c>
    </row>
    <row r="52" spans="1:49" x14ac:dyDescent="0.35">
      <c r="A52" s="27" t="s">
        <v>335</v>
      </c>
      <c r="B52" s="3" t="s">
        <v>162</v>
      </c>
      <c r="C52" s="145">
        <f t="shared" si="6"/>
        <v>0</v>
      </c>
      <c r="D52" s="145">
        <v>0</v>
      </c>
      <c r="E52" s="145">
        <v>0</v>
      </c>
      <c r="F52" s="145">
        <v>0</v>
      </c>
      <c r="G52" s="145">
        <v>0</v>
      </c>
      <c r="H52" s="145">
        <v>0</v>
      </c>
      <c r="I52" s="145">
        <v>0</v>
      </c>
      <c r="J52" s="145">
        <v>0</v>
      </c>
      <c r="K52" s="145">
        <v>0</v>
      </c>
      <c r="L52" s="145">
        <v>0</v>
      </c>
      <c r="M52" s="145">
        <v>0</v>
      </c>
      <c r="N52" s="145">
        <v>0</v>
      </c>
      <c r="O52" s="145">
        <v>0</v>
      </c>
      <c r="P52" s="145">
        <v>0</v>
      </c>
      <c r="Q52" s="145">
        <v>0</v>
      </c>
      <c r="R52" s="145">
        <v>0</v>
      </c>
      <c r="S52" s="145">
        <v>0</v>
      </c>
      <c r="T52" s="145">
        <v>0</v>
      </c>
      <c r="U52" s="145">
        <v>0</v>
      </c>
      <c r="V52" s="145">
        <v>0</v>
      </c>
      <c r="W52" s="145">
        <v>0</v>
      </c>
      <c r="X52" s="145">
        <v>0</v>
      </c>
      <c r="Y52" s="145">
        <v>0</v>
      </c>
      <c r="Z52" s="145">
        <v>0</v>
      </c>
      <c r="AA52" s="145">
        <v>0</v>
      </c>
      <c r="AB52" s="145">
        <v>0</v>
      </c>
      <c r="AC52" s="145">
        <v>0</v>
      </c>
      <c r="AD52" s="145">
        <v>0</v>
      </c>
      <c r="AE52" s="145">
        <v>0</v>
      </c>
      <c r="AF52" s="145">
        <v>0</v>
      </c>
      <c r="AG52" s="145">
        <v>0</v>
      </c>
      <c r="AH52" s="145">
        <v>0</v>
      </c>
      <c r="AI52" s="145">
        <v>0</v>
      </c>
      <c r="AJ52" s="145">
        <v>0</v>
      </c>
      <c r="AK52" s="145">
        <v>0</v>
      </c>
      <c r="AL52" s="145">
        <v>0</v>
      </c>
      <c r="AM52" s="145">
        <v>0</v>
      </c>
      <c r="AN52" s="145">
        <v>0</v>
      </c>
      <c r="AO52" s="145">
        <v>0</v>
      </c>
      <c r="AP52" s="145">
        <v>0</v>
      </c>
      <c r="AQ52" s="145">
        <v>0</v>
      </c>
      <c r="AR52" s="145">
        <v>0</v>
      </c>
      <c r="AS52" s="145">
        <v>0</v>
      </c>
      <c r="AT52" s="145">
        <v>0</v>
      </c>
      <c r="AU52" s="145">
        <v>0</v>
      </c>
      <c r="AV52" s="145">
        <v>0</v>
      </c>
      <c r="AW52" s="195">
        <v>0</v>
      </c>
    </row>
    <row r="53" spans="1:49" x14ac:dyDescent="0.35">
      <c r="A53" s="27" t="s">
        <v>335</v>
      </c>
      <c r="B53" s="3" t="s">
        <v>166</v>
      </c>
      <c r="C53" s="145">
        <f t="shared" si="6"/>
        <v>0</v>
      </c>
      <c r="D53" s="145">
        <v>0</v>
      </c>
      <c r="E53" s="145">
        <v>0</v>
      </c>
      <c r="F53" s="145">
        <v>0</v>
      </c>
      <c r="G53" s="145">
        <v>0</v>
      </c>
      <c r="H53" s="145">
        <v>0</v>
      </c>
      <c r="I53" s="145">
        <v>0</v>
      </c>
      <c r="J53" s="145">
        <v>0</v>
      </c>
      <c r="K53" s="145">
        <v>0</v>
      </c>
      <c r="L53" s="145">
        <v>0</v>
      </c>
      <c r="M53" s="145">
        <v>0</v>
      </c>
      <c r="N53" s="145">
        <v>0</v>
      </c>
      <c r="O53" s="145">
        <v>0</v>
      </c>
      <c r="P53" s="145">
        <v>0</v>
      </c>
      <c r="Q53" s="145">
        <v>0</v>
      </c>
      <c r="R53" s="145">
        <v>0</v>
      </c>
      <c r="S53" s="145">
        <v>0</v>
      </c>
      <c r="T53" s="145">
        <v>0</v>
      </c>
      <c r="U53" s="145">
        <v>0</v>
      </c>
      <c r="V53" s="145">
        <v>0</v>
      </c>
      <c r="W53" s="145">
        <v>0</v>
      </c>
      <c r="X53" s="145">
        <v>0</v>
      </c>
      <c r="Y53" s="145">
        <v>0</v>
      </c>
      <c r="Z53" s="145">
        <v>0</v>
      </c>
      <c r="AA53" s="145">
        <v>0</v>
      </c>
      <c r="AB53" s="145">
        <v>0</v>
      </c>
      <c r="AC53" s="145">
        <v>0</v>
      </c>
      <c r="AD53" s="145">
        <v>0</v>
      </c>
      <c r="AE53" s="145">
        <v>0</v>
      </c>
      <c r="AF53" s="145">
        <v>0</v>
      </c>
      <c r="AG53" s="145">
        <v>0</v>
      </c>
      <c r="AH53" s="145">
        <v>0</v>
      </c>
      <c r="AI53" s="145">
        <v>0</v>
      </c>
      <c r="AJ53" s="145">
        <v>0</v>
      </c>
      <c r="AK53" s="145">
        <v>0</v>
      </c>
      <c r="AL53" s="145">
        <v>0</v>
      </c>
      <c r="AM53" s="145">
        <v>0</v>
      </c>
      <c r="AN53" s="145">
        <v>0</v>
      </c>
      <c r="AO53" s="145">
        <v>0</v>
      </c>
      <c r="AP53" s="145">
        <v>0</v>
      </c>
      <c r="AQ53" s="145">
        <v>0</v>
      </c>
      <c r="AR53" s="145">
        <v>0</v>
      </c>
      <c r="AS53" s="145">
        <v>0</v>
      </c>
      <c r="AT53" s="145">
        <v>0</v>
      </c>
      <c r="AU53" s="145">
        <v>0</v>
      </c>
      <c r="AV53" s="145">
        <v>0</v>
      </c>
      <c r="AW53" s="195">
        <v>0</v>
      </c>
    </row>
    <row r="54" spans="1:49" x14ac:dyDescent="0.35">
      <c r="A54" s="27" t="s">
        <v>335</v>
      </c>
      <c r="B54" s="3" t="s">
        <v>133</v>
      </c>
      <c r="C54" s="4">
        <f t="shared" si="6"/>
        <v>0</v>
      </c>
      <c r="D54" s="3">
        <v>0</v>
      </c>
      <c r="E54" s="3">
        <v>0</v>
      </c>
      <c r="F54" s="3">
        <v>0</v>
      </c>
      <c r="G54" s="3">
        <v>0</v>
      </c>
      <c r="H54" s="3">
        <v>0</v>
      </c>
      <c r="I54" s="3">
        <v>0</v>
      </c>
      <c r="J54" s="3">
        <v>0</v>
      </c>
      <c r="K54" s="3">
        <v>0</v>
      </c>
      <c r="L54" s="3">
        <v>0</v>
      </c>
      <c r="M54" s="3">
        <v>0</v>
      </c>
      <c r="N54" s="3">
        <v>0</v>
      </c>
      <c r="O54" s="3">
        <v>0</v>
      </c>
      <c r="P54" s="3">
        <v>0</v>
      </c>
      <c r="Q54" s="3">
        <v>0</v>
      </c>
      <c r="R54" s="3">
        <v>0</v>
      </c>
      <c r="S54" s="3">
        <v>0</v>
      </c>
      <c r="T54" s="3">
        <v>0</v>
      </c>
      <c r="U54" s="3">
        <v>0</v>
      </c>
      <c r="V54" s="3">
        <v>0</v>
      </c>
      <c r="W54" s="3">
        <v>0</v>
      </c>
      <c r="X54" s="3">
        <v>0</v>
      </c>
      <c r="Y54" s="3">
        <v>0</v>
      </c>
      <c r="Z54" s="3">
        <v>0</v>
      </c>
      <c r="AA54" s="3">
        <v>0</v>
      </c>
      <c r="AB54" s="3">
        <v>0</v>
      </c>
      <c r="AC54" s="3">
        <v>0</v>
      </c>
      <c r="AD54" s="3">
        <v>0</v>
      </c>
      <c r="AE54" s="3">
        <v>0</v>
      </c>
      <c r="AF54" s="3">
        <v>0</v>
      </c>
      <c r="AG54" s="3">
        <v>0</v>
      </c>
      <c r="AH54" s="3">
        <v>0</v>
      </c>
      <c r="AI54" s="3">
        <v>0</v>
      </c>
      <c r="AJ54" s="3">
        <v>0</v>
      </c>
      <c r="AK54" s="3">
        <v>0</v>
      </c>
      <c r="AL54" s="3">
        <v>0</v>
      </c>
      <c r="AM54" s="3">
        <v>0</v>
      </c>
      <c r="AN54" s="3">
        <v>0</v>
      </c>
      <c r="AO54" s="3">
        <v>0</v>
      </c>
      <c r="AP54" s="3">
        <v>0</v>
      </c>
      <c r="AQ54" s="3">
        <v>0</v>
      </c>
      <c r="AR54" s="3">
        <v>0</v>
      </c>
      <c r="AS54" s="3">
        <v>0</v>
      </c>
      <c r="AT54" s="3">
        <v>0</v>
      </c>
      <c r="AU54" s="3">
        <v>0</v>
      </c>
      <c r="AV54" s="3">
        <v>0</v>
      </c>
      <c r="AW54" s="10">
        <v>0</v>
      </c>
    </row>
    <row r="55" spans="1:49" x14ac:dyDescent="0.35">
      <c r="A55" s="27" t="s">
        <v>335</v>
      </c>
      <c r="B55" s="3" t="s">
        <v>167</v>
      </c>
      <c r="C55" s="4">
        <f t="shared" si="6"/>
        <v>0</v>
      </c>
      <c r="D55" s="4">
        <v>0</v>
      </c>
      <c r="E55" s="4">
        <v>0</v>
      </c>
      <c r="F55" s="4">
        <v>0</v>
      </c>
      <c r="G55" s="4">
        <v>0</v>
      </c>
      <c r="H55" s="4">
        <v>0</v>
      </c>
      <c r="I55" s="4">
        <v>0</v>
      </c>
      <c r="J55" s="4">
        <v>0</v>
      </c>
      <c r="K55" s="4">
        <v>0</v>
      </c>
      <c r="L55" s="4">
        <v>0</v>
      </c>
      <c r="M55" s="4">
        <v>0</v>
      </c>
      <c r="N55" s="4">
        <v>0</v>
      </c>
      <c r="O55" s="4">
        <v>0</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16">
        <v>0</v>
      </c>
    </row>
    <row r="56" spans="1:49" x14ac:dyDescent="0.35">
      <c r="A56" s="27" t="s">
        <v>335</v>
      </c>
      <c r="B56" s="3" t="s">
        <v>132</v>
      </c>
      <c r="C56" s="4">
        <f t="shared" si="6"/>
        <v>0</v>
      </c>
      <c r="D56" s="3">
        <v>0</v>
      </c>
      <c r="E56" s="3">
        <v>0</v>
      </c>
      <c r="F56" s="3">
        <v>0</v>
      </c>
      <c r="G56" s="3">
        <v>0</v>
      </c>
      <c r="H56" s="3">
        <v>0</v>
      </c>
      <c r="I56" s="3">
        <v>0</v>
      </c>
      <c r="J56" s="3">
        <v>0</v>
      </c>
      <c r="K56" s="3">
        <v>0</v>
      </c>
      <c r="L56" s="3">
        <v>0</v>
      </c>
      <c r="M56" s="3">
        <v>0</v>
      </c>
      <c r="N56" s="3">
        <v>0</v>
      </c>
      <c r="O56" s="3">
        <v>0</v>
      </c>
      <c r="P56" s="3">
        <v>0</v>
      </c>
      <c r="Q56" s="3">
        <v>0</v>
      </c>
      <c r="R56" s="3">
        <v>0</v>
      </c>
      <c r="S56" s="3">
        <v>0</v>
      </c>
      <c r="T56" s="3">
        <v>0</v>
      </c>
      <c r="U56" s="3">
        <v>0</v>
      </c>
      <c r="V56" s="3">
        <v>0</v>
      </c>
      <c r="W56" s="3">
        <v>0</v>
      </c>
      <c r="X56" s="3">
        <v>0</v>
      </c>
      <c r="Y56" s="3">
        <v>0</v>
      </c>
      <c r="Z56" s="3">
        <v>0</v>
      </c>
      <c r="AA56" s="3">
        <v>0</v>
      </c>
      <c r="AB56" s="3">
        <v>0</v>
      </c>
      <c r="AC56" s="3">
        <v>0</v>
      </c>
      <c r="AD56" s="3">
        <v>0</v>
      </c>
      <c r="AE56" s="3">
        <v>0</v>
      </c>
      <c r="AF56" s="3">
        <v>0</v>
      </c>
      <c r="AG56" s="3">
        <v>0</v>
      </c>
      <c r="AH56" s="3">
        <v>0</v>
      </c>
      <c r="AI56" s="3">
        <v>0</v>
      </c>
      <c r="AJ56" s="3">
        <v>0</v>
      </c>
      <c r="AK56" s="3">
        <v>0</v>
      </c>
      <c r="AL56" s="3">
        <v>0</v>
      </c>
      <c r="AM56" s="3">
        <v>0</v>
      </c>
      <c r="AN56" s="3">
        <v>0</v>
      </c>
      <c r="AO56" s="3">
        <v>0</v>
      </c>
      <c r="AP56" s="3">
        <v>0</v>
      </c>
      <c r="AQ56" s="3">
        <v>0</v>
      </c>
      <c r="AR56" s="3">
        <v>0</v>
      </c>
      <c r="AS56" s="3">
        <v>0</v>
      </c>
      <c r="AT56" s="3">
        <v>0</v>
      </c>
      <c r="AU56" s="3">
        <v>0</v>
      </c>
      <c r="AV56" s="3">
        <v>0</v>
      </c>
      <c r="AW56" s="10">
        <v>0</v>
      </c>
    </row>
    <row r="57" spans="1:49" x14ac:dyDescent="0.35">
      <c r="A57" s="27" t="s">
        <v>336</v>
      </c>
      <c r="B57" s="3" t="s">
        <v>162</v>
      </c>
      <c r="C57" s="145">
        <f t="shared" si="6"/>
        <v>371.97826086956519</v>
      </c>
      <c r="D57" s="145">
        <v>0</v>
      </c>
      <c r="E57" s="145">
        <v>0</v>
      </c>
      <c r="F57" s="145">
        <v>0</v>
      </c>
      <c r="G57" s="145">
        <v>0</v>
      </c>
      <c r="H57" s="145">
        <v>104</v>
      </c>
      <c r="I57" s="145">
        <v>0</v>
      </c>
      <c r="J57" s="145">
        <v>300</v>
      </c>
      <c r="K57" s="145">
        <v>200</v>
      </c>
      <c r="L57" s="145">
        <v>104</v>
      </c>
      <c r="M57" s="145">
        <v>0</v>
      </c>
      <c r="N57" s="145">
        <v>0</v>
      </c>
      <c r="O57" s="145">
        <v>0</v>
      </c>
      <c r="P57" s="145">
        <v>0</v>
      </c>
      <c r="Q57" s="145">
        <v>0</v>
      </c>
      <c r="R57" s="145">
        <v>0</v>
      </c>
      <c r="S57" s="145">
        <v>0</v>
      </c>
      <c r="T57" s="145">
        <v>0</v>
      </c>
      <c r="U57" s="145">
        <v>0</v>
      </c>
      <c r="V57" s="145">
        <v>0</v>
      </c>
      <c r="W57" s="145">
        <v>0</v>
      </c>
      <c r="X57" s="145">
        <v>200</v>
      </c>
      <c r="Y57" s="145">
        <v>0</v>
      </c>
      <c r="Z57" s="145">
        <v>200</v>
      </c>
      <c r="AA57" s="145">
        <v>400</v>
      </c>
      <c r="AB57" s="145">
        <v>400</v>
      </c>
      <c r="AC57" s="145">
        <v>0</v>
      </c>
      <c r="AD57" s="145">
        <v>118</v>
      </c>
      <c r="AE57" s="145">
        <v>236</v>
      </c>
      <c r="AF57" s="145">
        <v>356</v>
      </c>
      <c r="AG57" s="145">
        <v>472</v>
      </c>
      <c r="AH57" s="145">
        <v>590</v>
      </c>
      <c r="AI57" s="145">
        <v>163</v>
      </c>
      <c r="AJ57" s="145">
        <v>592</v>
      </c>
      <c r="AK57" s="145">
        <v>1811</v>
      </c>
      <c r="AL57" s="145">
        <v>1357</v>
      </c>
      <c r="AM57" s="145">
        <v>2006</v>
      </c>
      <c r="AN57" s="145">
        <v>2773</v>
      </c>
      <c r="AO57" s="145">
        <v>2265</v>
      </c>
      <c r="AP57" s="145">
        <v>2124</v>
      </c>
      <c r="AQ57" s="145">
        <v>340</v>
      </c>
      <c r="AR57" s="145">
        <v>0</v>
      </c>
      <c r="AS57" s="145">
        <v>0</v>
      </c>
      <c r="AT57" s="145">
        <v>0</v>
      </c>
      <c r="AU57" s="145">
        <v>0</v>
      </c>
      <c r="AV57" s="145">
        <v>0</v>
      </c>
      <c r="AW57" s="195">
        <v>0</v>
      </c>
    </row>
    <row r="58" spans="1:49" x14ac:dyDescent="0.35">
      <c r="A58" s="27" t="s">
        <v>336</v>
      </c>
      <c r="B58" s="3" t="s">
        <v>166</v>
      </c>
      <c r="C58" s="145">
        <f t="shared" si="6"/>
        <v>49.891304347826086</v>
      </c>
      <c r="D58" s="145">
        <v>0</v>
      </c>
      <c r="E58" s="145">
        <v>0</v>
      </c>
      <c r="F58" s="145">
        <v>0</v>
      </c>
      <c r="G58" s="145">
        <v>0</v>
      </c>
      <c r="H58" s="145">
        <v>104</v>
      </c>
      <c r="I58" s="145">
        <v>0</v>
      </c>
      <c r="J58" s="145">
        <v>150</v>
      </c>
      <c r="K58" s="145">
        <v>200</v>
      </c>
      <c r="L58" s="145">
        <v>104</v>
      </c>
      <c r="M58" s="145">
        <v>0</v>
      </c>
      <c r="N58" s="145">
        <v>0</v>
      </c>
      <c r="O58" s="145">
        <v>0</v>
      </c>
      <c r="P58" s="145">
        <v>0</v>
      </c>
      <c r="Q58" s="145">
        <v>0</v>
      </c>
      <c r="R58" s="145">
        <v>0</v>
      </c>
      <c r="S58" s="145">
        <v>0</v>
      </c>
      <c r="T58" s="145">
        <v>0</v>
      </c>
      <c r="U58" s="145">
        <v>0</v>
      </c>
      <c r="V58" s="145">
        <v>0</v>
      </c>
      <c r="W58" s="145">
        <v>0</v>
      </c>
      <c r="X58" s="145">
        <v>200</v>
      </c>
      <c r="Y58" s="145">
        <v>0</v>
      </c>
      <c r="Z58" s="145">
        <v>200</v>
      </c>
      <c r="AA58" s="145">
        <v>200</v>
      </c>
      <c r="AB58" s="145">
        <v>200</v>
      </c>
      <c r="AC58" s="145">
        <v>0</v>
      </c>
      <c r="AD58" s="145">
        <v>59</v>
      </c>
      <c r="AE58" s="145">
        <v>59</v>
      </c>
      <c r="AF58" s="145">
        <v>71</v>
      </c>
      <c r="AG58" s="145">
        <v>59</v>
      </c>
      <c r="AH58" s="145">
        <v>74</v>
      </c>
      <c r="AI58" s="145">
        <v>82</v>
      </c>
      <c r="AJ58" s="145">
        <v>74</v>
      </c>
      <c r="AK58" s="145">
        <v>65</v>
      </c>
      <c r="AL58" s="145">
        <v>65</v>
      </c>
      <c r="AM58" s="145">
        <v>67</v>
      </c>
      <c r="AN58" s="145">
        <v>68</v>
      </c>
      <c r="AO58" s="145">
        <v>67</v>
      </c>
      <c r="AP58" s="145">
        <v>59</v>
      </c>
      <c r="AQ58" s="145">
        <v>68</v>
      </c>
      <c r="AR58" s="145">
        <v>0</v>
      </c>
      <c r="AS58" s="145">
        <v>0</v>
      </c>
      <c r="AT58" s="145">
        <v>0</v>
      </c>
      <c r="AU58" s="145">
        <v>0</v>
      </c>
      <c r="AV58" s="145">
        <v>0</v>
      </c>
      <c r="AW58" s="195">
        <v>0</v>
      </c>
    </row>
    <row r="59" spans="1:49" x14ac:dyDescent="0.35">
      <c r="A59" s="27" t="s">
        <v>336</v>
      </c>
      <c r="B59" s="3" t="s">
        <v>133</v>
      </c>
      <c r="C59" s="4">
        <f t="shared" si="6"/>
        <v>6.0217391304347823</v>
      </c>
      <c r="D59" s="3">
        <v>0</v>
      </c>
      <c r="E59" s="3">
        <v>0</v>
      </c>
      <c r="F59" s="3">
        <v>0</v>
      </c>
      <c r="G59" s="3">
        <v>0</v>
      </c>
      <c r="H59" s="3">
        <v>2</v>
      </c>
      <c r="I59" s="3">
        <v>0</v>
      </c>
      <c r="J59" s="3">
        <v>3</v>
      </c>
      <c r="K59" s="3">
        <v>2</v>
      </c>
      <c r="L59" s="3">
        <v>2</v>
      </c>
      <c r="M59" s="3">
        <v>0</v>
      </c>
      <c r="N59" s="3">
        <v>0</v>
      </c>
      <c r="O59" s="3">
        <v>0</v>
      </c>
      <c r="P59" s="3">
        <v>0</v>
      </c>
      <c r="Q59" s="3">
        <v>0</v>
      </c>
      <c r="R59" s="3">
        <v>0</v>
      </c>
      <c r="S59" s="3">
        <v>0</v>
      </c>
      <c r="T59" s="3">
        <v>0</v>
      </c>
      <c r="U59" s="3">
        <v>0</v>
      </c>
      <c r="V59" s="3">
        <v>0</v>
      </c>
      <c r="W59" s="3">
        <v>0</v>
      </c>
      <c r="X59" s="3">
        <v>2</v>
      </c>
      <c r="Y59" s="3">
        <v>0</v>
      </c>
      <c r="Z59" s="3">
        <v>2</v>
      </c>
      <c r="AA59" s="3">
        <v>4</v>
      </c>
      <c r="AB59" s="3">
        <v>4</v>
      </c>
      <c r="AC59" s="3">
        <v>0</v>
      </c>
      <c r="AD59" s="3">
        <v>2</v>
      </c>
      <c r="AE59" s="3">
        <v>4</v>
      </c>
      <c r="AF59" s="3">
        <v>6</v>
      </c>
      <c r="AG59" s="3">
        <v>8</v>
      </c>
      <c r="AH59" s="3">
        <v>10</v>
      </c>
      <c r="AI59" s="3">
        <v>3</v>
      </c>
      <c r="AJ59" s="3">
        <v>10</v>
      </c>
      <c r="AK59" s="3">
        <v>30</v>
      </c>
      <c r="AL59" s="3">
        <v>23</v>
      </c>
      <c r="AM59" s="3">
        <v>34</v>
      </c>
      <c r="AN59" s="3">
        <v>47</v>
      </c>
      <c r="AO59" s="3">
        <v>37</v>
      </c>
      <c r="AP59" s="3">
        <v>36</v>
      </c>
      <c r="AQ59" s="3">
        <v>6</v>
      </c>
      <c r="AR59" s="3">
        <v>0</v>
      </c>
      <c r="AS59" s="3">
        <v>0</v>
      </c>
      <c r="AT59" s="3">
        <v>0</v>
      </c>
      <c r="AU59" s="3">
        <v>0</v>
      </c>
      <c r="AV59" s="3">
        <v>0</v>
      </c>
      <c r="AW59" s="10">
        <v>0</v>
      </c>
    </row>
    <row r="60" spans="1:49" x14ac:dyDescent="0.35">
      <c r="A60" s="27" t="s">
        <v>336</v>
      </c>
      <c r="B60" s="3" t="s">
        <v>167</v>
      </c>
      <c r="C60" s="4">
        <f t="shared" si="6"/>
        <v>0</v>
      </c>
      <c r="D60" s="4">
        <v>0</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0</v>
      </c>
      <c r="AS60" s="4">
        <v>0</v>
      </c>
      <c r="AT60" s="4">
        <v>0</v>
      </c>
      <c r="AU60" s="4">
        <v>0</v>
      </c>
      <c r="AV60" s="4">
        <v>0</v>
      </c>
      <c r="AW60" s="16">
        <v>0</v>
      </c>
    </row>
    <row r="61" spans="1:49" x14ac:dyDescent="0.35">
      <c r="A61" s="27" t="s">
        <v>336</v>
      </c>
      <c r="B61" s="3" t="s">
        <v>132</v>
      </c>
      <c r="C61" s="4">
        <f t="shared" si="6"/>
        <v>5.2826086956521738</v>
      </c>
      <c r="D61" s="3">
        <v>0</v>
      </c>
      <c r="E61" s="3">
        <v>0</v>
      </c>
      <c r="F61" s="3">
        <v>0</v>
      </c>
      <c r="G61" s="3">
        <v>0</v>
      </c>
      <c r="H61" s="3">
        <v>1</v>
      </c>
      <c r="I61" s="3">
        <v>0</v>
      </c>
      <c r="J61" s="3">
        <v>2</v>
      </c>
      <c r="K61" s="3">
        <v>1</v>
      </c>
      <c r="L61" s="3">
        <v>1</v>
      </c>
      <c r="M61" s="3">
        <v>0</v>
      </c>
      <c r="N61" s="3">
        <v>0</v>
      </c>
      <c r="O61" s="3">
        <v>0</v>
      </c>
      <c r="P61" s="3">
        <v>0</v>
      </c>
      <c r="Q61" s="3">
        <v>0</v>
      </c>
      <c r="R61" s="3">
        <v>0</v>
      </c>
      <c r="S61" s="3">
        <v>0</v>
      </c>
      <c r="T61" s="3">
        <v>0</v>
      </c>
      <c r="U61" s="3">
        <v>0</v>
      </c>
      <c r="V61" s="3">
        <v>0</v>
      </c>
      <c r="W61" s="3">
        <v>0</v>
      </c>
      <c r="X61" s="3">
        <v>1</v>
      </c>
      <c r="Y61" s="3">
        <v>0</v>
      </c>
      <c r="Z61" s="3">
        <v>1</v>
      </c>
      <c r="AA61" s="3">
        <v>2</v>
      </c>
      <c r="AB61" s="3">
        <v>2</v>
      </c>
      <c r="AC61" s="3">
        <v>0</v>
      </c>
      <c r="AD61" s="3">
        <v>2</v>
      </c>
      <c r="AE61" s="3">
        <v>4</v>
      </c>
      <c r="AF61" s="3">
        <v>5</v>
      </c>
      <c r="AG61" s="3">
        <v>8</v>
      </c>
      <c r="AH61" s="3">
        <v>8</v>
      </c>
      <c r="AI61" s="3">
        <v>2</v>
      </c>
      <c r="AJ61" s="3">
        <v>8</v>
      </c>
      <c r="AK61" s="3">
        <v>28</v>
      </c>
      <c r="AL61" s="3">
        <v>21</v>
      </c>
      <c r="AM61" s="3">
        <v>30</v>
      </c>
      <c r="AN61" s="3">
        <v>41</v>
      </c>
      <c r="AO61" s="3">
        <v>34</v>
      </c>
      <c r="AP61" s="3">
        <v>36</v>
      </c>
      <c r="AQ61" s="3">
        <v>5</v>
      </c>
      <c r="AR61" s="3">
        <v>0</v>
      </c>
      <c r="AS61" s="3">
        <v>0</v>
      </c>
      <c r="AT61" s="3">
        <v>0</v>
      </c>
      <c r="AU61" s="3">
        <v>0</v>
      </c>
      <c r="AV61" s="3">
        <v>0</v>
      </c>
      <c r="AW61" s="10">
        <v>0</v>
      </c>
    </row>
    <row r="62" spans="1:49" x14ac:dyDescent="0.35">
      <c r="A62" s="27" t="s">
        <v>337</v>
      </c>
      <c r="B62" s="3" t="s">
        <v>162</v>
      </c>
      <c r="C62" s="145">
        <f t="shared" si="6"/>
        <v>397670.71739130432</v>
      </c>
      <c r="D62" s="145">
        <v>495831</v>
      </c>
      <c r="E62" s="145">
        <v>457352</v>
      </c>
      <c r="F62" s="145">
        <v>497948</v>
      </c>
      <c r="G62" s="145">
        <v>442313</v>
      </c>
      <c r="H62" s="145">
        <v>451696</v>
      </c>
      <c r="I62" s="145">
        <v>442844</v>
      </c>
      <c r="J62" s="145">
        <v>409765</v>
      </c>
      <c r="K62" s="145">
        <v>472806</v>
      </c>
      <c r="L62" s="145">
        <v>458550</v>
      </c>
      <c r="M62" s="145">
        <v>461986</v>
      </c>
      <c r="N62" s="145">
        <v>438906</v>
      </c>
      <c r="O62" s="145">
        <v>436431</v>
      </c>
      <c r="P62" s="145">
        <v>430961</v>
      </c>
      <c r="Q62" s="145">
        <v>432134</v>
      </c>
      <c r="R62" s="145">
        <v>442756</v>
      </c>
      <c r="S62" s="145">
        <v>442618</v>
      </c>
      <c r="T62" s="145">
        <v>456991</v>
      </c>
      <c r="U62" s="145">
        <v>447526</v>
      </c>
      <c r="V62" s="145">
        <v>434648</v>
      </c>
      <c r="W62" s="145">
        <v>467710</v>
      </c>
      <c r="X62" s="145">
        <v>399035</v>
      </c>
      <c r="Y62" s="145">
        <v>442095</v>
      </c>
      <c r="Z62" s="145">
        <v>405847</v>
      </c>
      <c r="AA62" s="145">
        <v>393791</v>
      </c>
      <c r="AB62" s="145">
        <v>413504</v>
      </c>
      <c r="AC62" s="145">
        <v>385042</v>
      </c>
      <c r="AD62" s="145">
        <v>408091</v>
      </c>
      <c r="AE62" s="145">
        <v>434241</v>
      </c>
      <c r="AF62" s="145">
        <v>436774</v>
      </c>
      <c r="AG62" s="145">
        <v>370419</v>
      </c>
      <c r="AH62" s="145">
        <v>410438</v>
      </c>
      <c r="AI62" s="145">
        <v>406346</v>
      </c>
      <c r="AJ62" s="145">
        <v>379796</v>
      </c>
      <c r="AK62" s="145">
        <v>364942</v>
      </c>
      <c r="AL62" s="145">
        <v>366450</v>
      </c>
      <c r="AM62" s="145">
        <v>381616</v>
      </c>
      <c r="AN62" s="145">
        <v>401282</v>
      </c>
      <c r="AO62" s="145">
        <v>385007</v>
      </c>
      <c r="AP62" s="145">
        <v>317978</v>
      </c>
      <c r="AQ62" s="145">
        <v>197212</v>
      </c>
      <c r="AR62" s="145">
        <v>198364</v>
      </c>
      <c r="AS62" s="145">
        <v>219110</v>
      </c>
      <c r="AT62" s="145">
        <v>258841</v>
      </c>
      <c r="AU62" s="145">
        <v>283134</v>
      </c>
      <c r="AV62" s="145">
        <v>293292</v>
      </c>
      <c r="AW62" s="195">
        <v>318434</v>
      </c>
    </row>
    <row r="63" spans="1:49" x14ac:dyDescent="0.35">
      <c r="A63" s="27" t="s">
        <v>337</v>
      </c>
      <c r="B63" s="3" t="s">
        <v>166</v>
      </c>
      <c r="C63" s="145">
        <f t="shared" si="6"/>
        <v>350.26086956521738</v>
      </c>
      <c r="D63" s="145">
        <v>316</v>
      </c>
      <c r="E63" s="145">
        <v>308</v>
      </c>
      <c r="F63" s="145">
        <v>311</v>
      </c>
      <c r="G63" s="145">
        <v>304</v>
      </c>
      <c r="H63" s="145">
        <v>338</v>
      </c>
      <c r="I63" s="145">
        <v>337</v>
      </c>
      <c r="J63" s="145">
        <v>339</v>
      </c>
      <c r="K63" s="145">
        <v>359</v>
      </c>
      <c r="L63" s="145">
        <v>367</v>
      </c>
      <c r="M63" s="145">
        <v>366</v>
      </c>
      <c r="N63" s="145">
        <v>359</v>
      </c>
      <c r="O63" s="145">
        <v>360</v>
      </c>
      <c r="P63" s="145">
        <v>335</v>
      </c>
      <c r="Q63" s="145">
        <v>355</v>
      </c>
      <c r="R63" s="145">
        <v>347</v>
      </c>
      <c r="S63" s="145">
        <v>347</v>
      </c>
      <c r="T63" s="145">
        <v>342</v>
      </c>
      <c r="U63" s="145">
        <v>347</v>
      </c>
      <c r="V63" s="145">
        <v>352</v>
      </c>
      <c r="W63" s="145">
        <v>355</v>
      </c>
      <c r="X63" s="145">
        <v>349</v>
      </c>
      <c r="Y63" s="145">
        <v>349</v>
      </c>
      <c r="Z63" s="145">
        <v>342</v>
      </c>
      <c r="AA63" s="145">
        <v>366</v>
      </c>
      <c r="AB63" s="145">
        <v>348</v>
      </c>
      <c r="AC63" s="145">
        <v>345</v>
      </c>
      <c r="AD63" s="145">
        <v>353</v>
      </c>
      <c r="AE63" s="145">
        <v>384</v>
      </c>
      <c r="AF63" s="145">
        <v>390</v>
      </c>
      <c r="AG63" s="145">
        <v>354</v>
      </c>
      <c r="AH63" s="145">
        <v>364</v>
      </c>
      <c r="AI63" s="145">
        <v>364</v>
      </c>
      <c r="AJ63" s="145">
        <v>346</v>
      </c>
      <c r="AK63" s="145">
        <v>382</v>
      </c>
      <c r="AL63" s="145">
        <v>385</v>
      </c>
      <c r="AM63" s="145">
        <v>376</v>
      </c>
      <c r="AN63" s="145">
        <v>370</v>
      </c>
      <c r="AO63" s="145">
        <v>362</v>
      </c>
      <c r="AP63" s="145">
        <v>366</v>
      </c>
      <c r="AQ63" s="145">
        <v>420</v>
      </c>
      <c r="AR63" s="145">
        <v>402</v>
      </c>
      <c r="AS63" s="145">
        <v>317</v>
      </c>
      <c r="AT63" s="145">
        <v>310</v>
      </c>
      <c r="AU63" s="145">
        <v>300</v>
      </c>
      <c r="AV63" s="145">
        <v>303</v>
      </c>
      <c r="AW63" s="195">
        <v>321</v>
      </c>
    </row>
    <row r="64" spans="1:49" x14ac:dyDescent="0.35">
      <c r="A64" s="27" t="s">
        <v>337</v>
      </c>
      <c r="B64" s="3" t="s">
        <v>133</v>
      </c>
      <c r="C64" s="4">
        <f t="shared" si="6"/>
        <v>10257.869565217392</v>
      </c>
      <c r="D64" s="4">
        <v>13784</v>
      </c>
      <c r="E64" s="4">
        <v>12675</v>
      </c>
      <c r="F64" s="4">
        <v>13662</v>
      </c>
      <c r="G64" s="4">
        <v>12133</v>
      </c>
      <c r="H64" s="4">
        <v>12186</v>
      </c>
      <c r="I64" s="4">
        <v>12235</v>
      </c>
      <c r="J64" s="4">
        <v>11357</v>
      </c>
      <c r="K64" s="4">
        <v>13011</v>
      </c>
      <c r="L64" s="4">
        <v>12630</v>
      </c>
      <c r="M64" s="4">
        <v>12653</v>
      </c>
      <c r="N64" s="4">
        <v>12144</v>
      </c>
      <c r="O64" s="4">
        <v>11797</v>
      </c>
      <c r="P64" s="4">
        <v>11518</v>
      </c>
      <c r="Q64" s="4">
        <v>11334</v>
      </c>
      <c r="R64" s="4">
        <v>11726</v>
      </c>
      <c r="S64" s="4">
        <v>11602</v>
      </c>
      <c r="T64" s="4">
        <v>12101</v>
      </c>
      <c r="U64" s="4">
        <v>11718</v>
      </c>
      <c r="V64" s="4">
        <v>11439</v>
      </c>
      <c r="W64" s="4">
        <v>12268</v>
      </c>
      <c r="X64" s="4">
        <v>10445</v>
      </c>
      <c r="Y64" s="4">
        <v>11439</v>
      </c>
      <c r="Z64" s="4">
        <v>10541</v>
      </c>
      <c r="AA64" s="4">
        <v>10224</v>
      </c>
      <c r="AB64" s="4">
        <v>10222</v>
      </c>
      <c r="AC64" s="4">
        <v>9452</v>
      </c>
      <c r="AD64" s="4">
        <v>9985</v>
      </c>
      <c r="AE64" s="4">
        <v>10449</v>
      </c>
      <c r="AF64" s="4">
        <v>10462</v>
      </c>
      <c r="AG64" s="4">
        <v>9083</v>
      </c>
      <c r="AH64" s="4">
        <v>10033</v>
      </c>
      <c r="AI64" s="4">
        <v>10009</v>
      </c>
      <c r="AJ64" s="4">
        <v>9343</v>
      </c>
      <c r="AK64" s="4">
        <v>9020</v>
      </c>
      <c r="AL64" s="4">
        <v>8865</v>
      </c>
      <c r="AM64" s="4">
        <v>9221</v>
      </c>
      <c r="AN64" s="4">
        <v>9496</v>
      </c>
      <c r="AO64" s="4">
        <v>9234</v>
      </c>
      <c r="AP64" s="4">
        <v>7597</v>
      </c>
      <c r="AQ64" s="3">
        <v>4680</v>
      </c>
      <c r="AR64" s="3">
        <v>4754</v>
      </c>
      <c r="AS64" s="4">
        <v>5397</v>
      </c>
      <c r="AT64" s="4">
        <v>6228</v>
      </c>
      <c r="AU64" s="4">
        <v>6840</v>
      </c>
      <c r="AV64" s="4">
        <v>7118</v>
      </c>
      <c r="AW64" s="16">
        <v>7752</v>
      </c>
    </row>
    <row r="65" spans="1:49" x14ac:dyDescent="0.35">
      <c r="A65" s="27" t="s">
        <v>337</v>
      </c>
      <c r="B65" s="3" t="s">
        <v>167</v>
      </c>
      <c r="C65" s="4">
        <f t="shared" si="6"/>
        <v>31409.612599118485</v>
      </c>
      <c r="D65" s="4">
        <v>6200</v>
      </c>
      <c r="E65" s="4">
        <v>5755</v>
      </c>
      <c r="F65" s="4">
        <v>7140</v>
      </c>
      <c r="G65" s="4">
        <v>6126</v>
      </c>
      <c r="H65" s="4">
        <v>44053.806238177014</v>
      </c>
      <c r="I65" s="4">
        <v>43165.58801643872</v>
      </c>
      <c r="J65" s="4">
        <v>39571.968342886146</v>
      </c>
      <c r="K65" s="4">
        <v>44744.450900157848</v>
      </c>
      <c r="L65" s="4">
        <v>43004.076795717228</v>
      </c>
      <c r="M65" s="4">
        <v>43402.951868487835</v>
      </c>
      <c r="N65" s="4">
        <v>38447.049476083739</v>
      </c>
      <c r="O65" s="4">
        <v>36642.621702784541</v>
      </c>
      <c r="P65" s="4">
        <v>36008.023321658518</v>
      </c>
      <c r="Q65" s="4">
        <v>37783.045393323264</v>
      </c>
      <c r="R65" s="4">
        <v>38476.062741699061</v>
      </c>
      <c r="S65" s="4">
        <v>38790.689145434299</v>
      </c>
      <c r="T65" s="4">
        <v>39799.870618038905</v>
      </c>
      <c r="U65" s="4">
        <v>38733.136231582175</v>
      </c>
      <c r="V65" s="4">
        <v>37253.143057313573</v>
      </c>
      <c r="W65" s="4">
        <v>40310.781653505786</v>
      </c>
      <c r="X65" s="4">
        <v>34467.856707766092</v>
      </c>
      <c r="Y65" s="4">
        <v>37970.136519479071</v>
      </c>
      <c r="Z65" s="4">
        <v>33890.769329005459</v>
      </c>
      <c r="AA65" s="4">
        <v>32740.518493654152</v>
      </c>
      <c r="AB65" s="4">
        <v>33223.209245510501</v>
      </c>
      <c r="AC65" s="4">
        <v>31987.355637717978</v>
      </c>
      <c r="AD65" s="4">
        <v>34419.870546605889</v>
      </c>
      <c r="AE65" s="4">
        <v>36765.272339129282</v>
      </c>
      <c r="AF65" s="4">
        <v>37056.634388981358</v>
      </c>
      <c r="AG65" s="4">
        <v>32394.016561429762</v>
      </c>
      <c r="AH65" s="4">
        <v>35306.323895629554</v>
      </c>
      <c r="AI65" s="4">
        <v>34807.892345516579</v>
      </c>
      <c r="AJ65" s="4">
        <v>31417.599893705483</v>
      </c>
      <c r="AK65" s="4">
        <v>30167.77394828029</v>
      </c>
      <c r="AL65" s="4">
        <v>31594.595116024222</v>
      </c>
      <c r="AM65" s="4">
        <v>31547.599374792884</v>
      </c>
      <c r="AN65" s="4">
        <v>33523.324621687032</v>
      </c>
      <c r="AO65" s="4">
        <v>33594.999821906269</v>
      </c>
      <c r="AP65" s="4">
        <v>28008.573504399916</v>
      </c>
      <c r="AQ65" s="4">
        <v>17514.781861861185</v>
      </c>
      <c r="AR65" s="4">
        <v>17598.302988770418</v>
      </c>
      <c r="AS65" s="4">
        <v>17400.263184193795</v>
      </c>
      <c r="AT65" s="4">
        <v>21001.137955368526</v>
      </c>
      <c r="AU65" s="4">
        <v>22463.533045682878</v>
      </c>
      <c r="AV65" s="4">
        <v>23367.610372909287</v>
      </c>
      <c r="AW65" s="16">
        <v>25203.962356154017</v>
      </c>
    </row>
    <row r="66" spans="1:49" x14ac:dyDescent="0.35">
      <c r="A66" s="27" t="s">
        <v>337</v>
      </c>
      <c r="B66" s="3" t="s">
        <v>132</v>
      </c>
      <c r="C66" s="4">
        <f t="shared" si="6"/>
        <v>1142.9130434782608</v>
      </c>
      <c r="D66" s="4">
        <v>1569</v>
      </c>
      <c r="E66" s="3">
        <v>1486</v>
      </c>
      <c r="F66" s="3">
        <v>1601</v>
      </c>
      <c r="G66" s="3">
        <v>1453</v>
      </c>
      <c r="H66" s="4">
        <v>1337</v>
      </c>
      <c r="I66" s="3">
        <v>1313</v>
      </c>
      <c r="J66" s="4">
        <v>1210</v>
      </c>
      <c r="K66" s="3">
        <v>1317</v>
      </c>
      <c r="L66" s="3">
        <v>1249</v>
      </c>
      <c r="M66" s="3">
        <v>1263</v>
      </c>
      <c r="N66" s="3">
        <v>1222</v>
      </c>
      <c r="O66" s="3">
        <v>1211</v>
      </c>
      <c r="P66" s="3">
        <v>1287</v>
      </c>
      <c r="Q66" s="3">
        <v>1216</v>
      </c>
      <c r="R66" s="3">
        <v>1275</v>
      </c>
      <c r="S66" s="4">
        <v>1277</v>
      </c>
      <c r="T66" s="3">
        <v>1338</v>
      </c>
      <c r="U66" s="3">
        <v>1290</v>
      </c>
      <c r="V66" s="3">
        <v>1236</v>
      </c>
      <c r="W66" s="3">
        <v>1319</v>
      </c>
      <c r="X66" s="3">
        <v>1145</v>
      </c>
      <c r="Y66" s="4">
        <v>1266</v>
      </c>
      <c r="Z66" s="4">
        <v>1186</v>
      </c>
      <c r="AA66" s="3">
        <v>1076</v>
      </c>
      <c r="AB66" s="3">
        <v>1187</v>
      </c>
      <c r="AC66" s="3">
        <v>1115</v>
      </c>
      <c r="AD66" s="3">
        <v>1157</v>
      </c>
      <c r="AE66" s="4">
        <v>1132</v>
      </c>
      <c r="AF66" s="4">
        <v>1121</v>
      </c>
      <c r="AG66" s="4">
        <v>1046</v>
      </c>
      <c r="AH66" s="3">
        <v>1127</v>
      </c>
      <c r="AI66" s="3">
        <v>1117</v>
      </c>
      <c r="AJ66" s="4">
        <v>1098</v>
      </c>
      <c r="AK66" s="3">
        <v>955</v>
      </c>
      <c r="AL66" s="3">
        <v>953</v>
      </c>
      <c r="AM66" s="3">
        <v>1015</v>
      </c>
      <c r="AN66" s="3">
        <v>1084</v>
      </c>
      <c r="AO66" s="3">
        <v>1065</v>
      </c>
      <c r="AP66" s="3">
        <v>868</v>
      </c>
      <c r="AQ66" s="3">
        <v>469</v>
      </c>
      <c r="AR66" s="3">
        <v>493</v>
      </c>
      <c r="AS66" s="4">
        <v>691</v>
      </c>
      <c r="AT66" s="3">
        <v>834</v>
      </c>
      <c r="AU66" s="3">
        <v>944</v>
      </c>
      <c r="AV66" s="4">
        <v>969</v>
      </c>
      <c r="AW66" s="16">
        <v>992</v>
      </c>
    </row>
    <row r="67" spans="1:49" x14ac:dyDescent="0.35">
      <c r="A67" s="27" t="s">
        <v>342</v>
      </c>
      <c r="B67" s="3" t="s">
        <v>162</v>
      </c>
      <c r="C67" s="145">
        <f t="shared" si="6"/>
        <v>10502.847826086956</v>
      </c>
      <c r="D67" s="145">
        <v>8128</v>
      </c>
      <c r="E67" s="145">
        <v>18262</v>
      </c>
      <c r="F67" s="145">
        <v>17231</v>
      </c>
      <c r="G67" s="145">
        <v>19676</v>
      </c>
      <c r="H67" s="145">
        <v>11763</v>
      </c>
      <c r="I67" s="145">
        <v>14172</v>
      </c>
      <c r="J67" s="145">
        <v>14792</v>
      </c>
      <c r="K67" s="145">
        <v>22143</v>
      </c>
      <c r="L67" s="145">
        <v>6460</v>
      </c>
      <c r="M67" s="145">
        <v>14694</v>
      </c>
      <c r="N67" s="145">
        <v>9978</v>
      </c>
      <c r="O67" s="145">
        <v>18733</v>
      </c>
      <c r="P67" s="145">
        <v>24216</v>
      </c>
      <c r="Q67" s="145">
        <v>16450</v>
      </c>
      <c r="R67" s="145">
        <v>19760</v>
      </c>
      <c r="S67" s="145">
        <v>17186</v>
      </c>
      <c r="T67" s="145">
        <v>14562</v>
      </c>
      <c r="U67" s="145">
        <v>12770</v>
      </c>
      <c r="V67" s="145">
        <v>4750</v>
      </c>
      <c r="W67" s="145">
        <v>5866</v>
      </c>
      <c r="X67" s="145">
        <v>10148</v>
      </c>
      <c r="Y67" s="145">
        <v>10826</v>
      </c>
      <c r="Z67" s="145">
        <v>3708</v>
      </c>
      <c r="AA67" s="145">
        <v>3628</v>
      </c>
      <c r="AB67" s="145">
        <v>7971</v>
      </c>
      <c r="AC67" s="145">
        <v>5478</v>
      </c>
      <c r="AD67" s="145">
        <v>2440</v>
      </c>
      <c r="AE67" s="145">
        <v>10044</v>
      </c>
      <c r="AF67" s="145">
        <v>5840</v>
      </c>
      <c r="AG67" s="145">
        <v>12397</v>
      </c>
      <c r="AH67" s="145">
        <v>7162</v>
      </c>
      <c r="AI67" s="145">
        <v>6805</v>
      </c>
      <c r="AJ67" s="145">
        <v>12269</v>
      </c>
      <c r="AK67" s="145">
        <v>13024</v>
      </c>
      <c r="AL67" s="145">
        <v>8289</v>
      </c>
      <c r="AM67" s="145">
        <v>7852</v>
      </c>
      <c r="AN67" s="145">
        <v>13083</v>
      </c>
      <c r="AO67" s="145">
        <v>4610</v>
      </c>
      <c r="AP67" s="145">
        <v>2649</v>
      </c>
      <c r="AQ67" s="145">
        <v>3248</v>
      </c>
      <c r="AR67" s="145">
        <v>3800</v>
      </c>
      <c r="AS67" s="145">
        <v>6900</v>
      </c>
      <c r="AT67" s="145">
        <v>8527</v>
      </c>
      <c r="AU67" s="145">
        <v>2600</v>
      </c>
      <c r="AV67" s="145">
        <v>9467</v>
      </c>
      <c r="AW67" s="195">
        <v>8774</v>
      </c>
    </row>
    <row r="68" spans="1:49" x14ac:dyDescent="0.35">
      <c r="A68" s="27" t="s">
        <v>342</v>
      </c>
      <c r="B68" s="3" t="s">
        <v>166</v>
      </c>
      <c r="C68" s="145">
        <f t="shared" si="6"/>
        <v>882.52173913043475</v>
      </c>
      <c r="D68" s="145">
        <v>813</v>
      </c>
      <c r="E68" s="145">
        <v>1217</v>
      </c>
      <c r="F68" s="145">
        <v>907</v>
      </c>
      <c r="G68" s="145">
        <v>1405</v>
      </c>
      <c r="H68" s="145">
        <v>1307</v>
      </c>
      <c r="I68" s="145">
        <v>1771</v>
      </c>
      <c r="J68" s="145">
        <v>1479</v>
      </c>
      <c r="K68" s="145">
        <v>1703</v>
      </c>
      <c r="L68" s="145">
        <v>923</v>
      </c>
      <c r="M68" s="145">
        <v>1336</v>
      </c>
      <c r="N68" s="145">
        <v>907</v>
      </c>
      <c r="O68" s="145">
        <v>1249</v>
      </c>
      <c r="P68" s="145">
        <v>1614</v>
      </c>
      <c r="Q68" s="145">
        <v>1828</v>
      </c>
      <c r="R68" s="145">
        <v>1520</v>
      </c>
      <c r="S68" s="145">
        <v>859</v>
      </c>
      <c r="T68" s="145">
        <v>1040</v>
      </c>
      <c r="U68" s="145">
        <v>1277</v>
      </c>
      <c r="V68" s="145">
        <v>792</v>
      </c>
      <c r="W68" s="145">
        <v>733</v>
      </c>
      <c r="X68" s="145">
        <v>1128</v>
      </c>
      <c r="Y68" s="145">
        <v>984</v>
      </c>
      <c r="Z68" s="145">
        <v>412</v>
      </c>
      <c r="AA68" s="145">
        <v>726</v>
      </c>
      <c r="AB68" s="145">
        <v>569</v>
      </c>
      <c r="AC68" s="145">
        <v>457</v>
      </c>
      <c r="AD68" s="145">
        <v>407</v>
      </c>
      <c r="AE68" s="145">
        <v>478</v>
      </c>
      <c r="AF68" s="145">
        <v>649</v>
      </c>
      <c r="AG68" s="145">
        <v>652</v>
      </c>
      <c r="AH68" s="145">
        <v>597</v>
      </c>
      <c r="AI68" s="145">
        <v>680</v>
      </c>
      <c r="AJ68" s="145">
        <v>613</v>
      </c>
      <c r="AK68" s="145">
        <v>930</v>
      </c>
      <c r="AL68" s="145">
        <v>1184</v>
      </c>
      <c r="AM68" s="145">
        <v>523</v>
      </c>
      <c r="AN68" s="145">
        <v>727</v>
      </c>
      <c r="AO68" s="145">
        <v>512</v>
      </c>
      <c r="AP68" s="145">
        <v>378</v>
      </c>
      <c r="AQ68" s="145">
        <v>295</v>
      </c>
      <c r="AR68" s="145">
        <v>292</v>
      </c>
      <c r="AS68" s="145">
        <v>690</v>
      </c>
      <c r="AT68" s="145">
        <v>502</v>
      </c>
      <c r="AU68" s="145">
        <v>260</v>
      </c>
      <c r="AV68" s="145">
        <v>473</v>
      </c>
      <c r="AW68" s="195">
        <v>798</v>
      </c>
    </row>
    <row r="69" spans="1:49" x14ac:dyDescent="0.35">
      <c r="A69" s="27" t="s">
        <v>342</v>
      </c>
      <c r="B69" s="3" t="s">
        <v>133</v>
      </c>
      <c r="C69" s="4">
        <f t="shared" si="6"/>
        <v>26.760869565217391</v>
      </c>
      <c r="D69" s="3">
        <v>19</v>
      </c>
      <c r="E69" s="3">
        <v>47</v>
      </c>
      <c r="F69" s="3">
        <v>51</v>
      </c>
      <c r="G69" s="3">
        <v>54</v>
      </c>
      <c r="H69" s="3">
        <v>32</v>
      </c>
      <c r="I69" s="3">
        <v>37</v>
      </c>
      <c r="J69" s="3">
        <v>38</v>
      </c>
      <c r="K69" s="3">
        <v>27</v>
      </c>
      <c r="L69" s="3">
        <v>15</v>
      </c>
      <c r="M69" s="3">
        <v>32</v>
      </c>
      <c r="N69" s="3">
        <v>30</v>
      </c>
      <c r="O69" s="3">
        <v>50</v>
      </c>
      <c r="P69" s="3">
        <v>47</v>
      </c>
      <c r="Q69" s="3">
        <v>44</v>
      </c>
      <c r="R69" s="3">
        <v>54</v>
      </c>
      <c r="S69" s="3">
        <v>42</v>
      </c>
      <c r="T69" s="3">
        <v>36</v>
      </c>
      <c r="U69" s="3">
        <v>28</v>
      </c>
      <c r="V69" s="3">
        <v>13</v>
      </c>
      <c r="W69" s="3">
        <v>17</v>
      </c>
      <c r="X69" s="3">
        <v>25</v>
      </c>
      <c r="Y69" s="3">
        <v>31</v>
      </c>
      <c r="Z69" s="3">
        <v>12</v>
      </c>
      <c r="AA69" s="3">
        <v>8</v>
      </c>
      <c r="AB69" s="3">
        <v>22</v>
      </c>
      <c r="AC69" s="3">
        <v>18</v>
      </c>
      <c r="AD69" s="3">
        <v>8</v>
      </c>
      <c r="AE69" s="3">
        <v>25</v>
      </c>
      <c r="AF69" s="3">
        <v>14</v>
      </c>
      <c r="AG69" s="3">
        <v>34</v>
      </c>
      <c r="AH69" s="3">
        <v>20</v>
      </c>
      <c r="AI69" s="3">
        <v>16</v>
      </c>
      <c r="AJ69" s="3">
        <v>33</v>
      </c>
      <c r="AK69" s="3">
        <v>27</v>
      </c>
      <c r="AL69" s="3">
        <v>12</v>
      </c>
      <c r="AM69" s="3">
        <v>25</v>
      </c>
      <c r="AN69" s="3">
        <v>34</v>
      </c>
      <c r="AO69" s="3">
        <v>13</v>
      </c>
      <c r="AP69" s="3">
        <v>10</v>
      </c>
      <c r="AQ69" s="3">
        <v>11</v>
      </c>
      <c r="AR69" s="3">
        <v>15</v>
      </c>
      <c r="AS69" s="3">
        <v>17</v>
      </c>
      <c r="AT69" s="3">
        <v>23</v>
      </c>
      <c r="AU69" s="3">
        <v>13</v>
      </c>
      <c r="AV69" s="3">
        <v>30</v>
      </c>
      <c r="AW69" s="10">
        <v>22</v>
      </c>
    </row>
    <row r="70" spans="1:49" x14ac:dyDescent="0.35">
      <c r="A70" s="27" t="s">
        <v>342</v>
      </c>
      <c r="B70" s="3" t="s">
        <v>167</v>
      </c>
      <c r="C70" s="4">
        <f t="shared" si="6"/>
        <v>0</v>
      </c>
      <c r="D70" s="4">
        <v>0</v>
      </c>
      <c r="E70" s="4">
        <v>0</v>
      </c>
      <c r="F70" s="4">
        <v>0</v>
      </c>
      <c r="G70" s="4">
        <v>0</v>
      </c>
      <c r="H70" s="4">
        <v>0</v>
      </c>
      <c r="I70" s="4">
        <v>0</v>
      </c>
      <c r="J70" s="4">
        <v>0</v>
      </c>
      <c r="K70" s="4">
        <v>0</v>
      </c>
      <c r="L70" s="4">
        <v>0</v>
      </c>
      <c r="M70" s="4">
        <v>0</v>
      </c>
      <c r="N70" s="4">
        <v>0</v>
      </c>
      <c r="O70" s="4">
        <v>0</v>
      </c>
      <c r="P70" s="4">
        <v>0</v>
      </c>
      <c r="Q70" s="4">
        <v>0</v>
      </c>
      <c r="R70" s="4">
        <v>0</v>
      </c>
      <c r="S70" s="4">
        <v>0</v>
      </c>
      <c r="T70" s="4">
        <v>0</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16">
        <v>0</v>
      </c>
    </row>
    <row r="71" spans="1:49" x14ac:dyDescent="0.35">
      <c r="A71" s="27" t="s">
        <v>342</v>
      </c>
      <c r="B71" s="3" t="s">
        <v>132</v>
      </c>
      <c r="C71" s="4">
        <f t="shared" si="6"/>
        <v>12.086956521739131</v>
      </c>
      <c r="D71" s="3">
        <v>10</v>
      </c>
      <c r="E71" s="3">
        <v>15</v>
      </c>
      <c r="F71" s="3">
        <v>19</v>
      </c>
      <c r="G71" s="3">
        <v>14</v>
      </c>
      <c r="H71" s="3">
        <v>9</v>
      </c>
      <c r="I71" s="3">
        <v>8</v>
      </c>
      <c r="J71" s="3">
        <v>10</v>
      </c>
      <c r="K71" s="3">
        <v>13</v>
      </c>
      <c r="L71" s="3">
        <v>7</v>
      </c>
      <c r="M71" s="3">
        <v>11</v>
      </c>
      <c r="N71" s="3">
        <v>11</v>
      </c>
      <c r="O71" s="3">
        <v>15</v>
      </c>
      <c r="P71" s="3">
        <v>15</v>
      </c>
      <c r="Q71" s="3">
        <v>9</v>
      </c>
      <c r="R71" s="3">
        <v>13</v>
      </c>
      <c r="S71" s="3">
        <v>20</v>
      </c>
      <c r="T71" s="3">
        <v>14</v>
      </c>
      <c r="U71" s="3">
        <v>10</v>
      </c>
      <c r="V71" s="3">
        <v>6</v>
      </c>
      <c r="W71" s="3">
        <v>8</v>
      </c>
      <c r="X71" s="3">
        <v>9</v>
      </c>
      <c r="Y71" s="3">
        <v>11</v>
      </c>
      <c r="Z71" s="3">
        <v>9</v>
      </c>
      <c r="AA71" s="3">
        <v>5</v>
      </c>
      <c r="AB71" s="3">
        <v>14</v>
      </c>
      <c r="AC71" s="3">
        <v>12</v>
      </c>
      <c r="AD71" s="3">
        <v>6</v>
      </c>
      <c r="AE71" s="3">
        <v>21</v>
      </c>
      <c r="AF71" s="3">
        <v>9</v>
      </c>
      <c r="AG71" s="3">
        <v>19</v>
      </c>
      <c r="AH71" s="3">
        <v>12</v>
      </c>
      <c r="AI71" s="3">
        <v>10</v>
      </c>
      <c r="AJ71" s="3">
        <v>20</v>
      </c>
      <c r="AK71" s="3">
        <v>14</v>
      </c>
      <c r="AL71" s="3">
        <v>7</v>
      </c>
      <c r="AM71" s="3">
        <v>15</v>
      </c>
      <c r="AN71" s="3">
        <v>18</v>
      </c>
      <c r="AO71" s="3">
        <v>9</v>
      </c>
      <c r="AP71" s="3">
        <v>7</v>
      </c>
      <c r="AQ71" s="3">
        <v>11</v>
      </c>
      <c r="AR71" s="3">
        <v>13</v>
      </c>
      <c r="AS71" s="3">
        <v>10</v>
      </c>
      <c r="AT71" s="3">
        <v>17</v>
      </c>
      <c r="AU71" s="3">
        <v>10</v>
      </c>
      <c r="AV71" s="3">
        <v>20</v>
      </c>
      <c r="AW71" s="10">
        <v>11</v>
      </c>
    </row>
    <row r="72" spans="1:49" x14ac:dyDescent="0.35">
      <c r="A72" s="27" t="s">
        <v>338</v>
      </c>
      <c r="B72" s="3" t="s">
        <v>162</v>
      </c>
      <c r="C72" s="145">
        <f t="shared" si="6"/>
        <v>189209.26086956522</v>
      </c>
      <c r="D72" s="145">
        <v>20654</v>
      </c>
      <c r="E72" s="145">
        <v>19134</v>
      </c>
      <c r="F72" s="145">
        <v>21145</v>
      </c>
      <c r="G72" s="145">
        <v>18217</v>
      </c>
      <c r="H72" s="145">
        <v>41637</v>
      </c>
      <c r="I72" s="145">
        <v>55015</v>
      </c>
      <c r="J72" s="145">
        <v>60881</v>
      </c>
      <c r="K72" s="145">
        <v>74313</v>
      </c>
      <c r="L72" s="145">
        <v>65253</v>
      </c>
      <c r="M72" s="145">
        <v>53972</v>
      </c>
      <c r="N72" s="145">
        <v>60933</v>
      </c>
      <c r="O72" s="145">
        <v>72494</v>
      </c>
      <c r="P72" s="145">
        <v>86217</v>
      </c>
      <c r="Q72" s="145">
        <v>92249</v>
      </c>
      <c r="R72" s="145">
        <v>112819</v>
      </c>
      <c r="S72" s="145">
        <v>151374</v>
      </c>
      <c r="T72" s="145">
        <v>234530</v>
      </c>
      <c r="U72" s="145">
        <v>288242</v>
      </c>
      <c r="V72" s="145">
        <v>289011</v>
      </c>
      <c r="W72" s="145">
        <v>327152</v>
      </c>
      <c r="X72" s="145">
        <v>253339</v>
      </c>
      <c r="Y72" s="145">
        <v>260698</v>
      </c>
      <c r="Z72" s="145">
        <v>210216</v>
      </c>
      <c r="AA72" s="145">
        <v>203303</v>
      </c>
      <c r="AB72" s="145">
        <v>208500</v>
      </c>
      <c r="AC72" s="145">
        <v>223344</v>
      </c>
      <c r="AD72" s="145">
        <v>260886</v>
      </c>
      <c r="AE72" s="145">
        <v>307993</v>
      </c>
      <c r="AF72" s="145">
        <v>328074</v>
      </c>
      <c r="AG72" s="145">
        <v>307043</v>
      </c>
      <c r="AH72" s="145">
        <v>308831</v>
      </c>
      <c r="AI72" s="145">
        <v>319299</v>
      </c>
      <c r="AJ72" s="145">
        <v>308979</v>
      </c>
      <c r="AK72" s="145">
        <v>303152</v>
      </c>
      <c r="AL72" s="145">
        <v>274448</v>
      </c>
      <c r="AM72" s="145">
        <v>280347</v>
      </c>
      <c r="AN72" s="145">
        <v>298081</v>
      </c>
      <c r="AO72" s="145">
        <v>285279</v>
      </c>
      <c r="AP72" s="145">
        <v>202154</v>
      </c>
      <c r="AQ72" s="145">
        <v>136694</v>
      </c>
      <c r="AR72" s="145">
        <v>163969</v>
      </c>
      <c r="AS72" s="145">
        <v>209604</v>
      </c>
      <c r="AT72" s="145">
        <v>236662</v>
      </c>
      <c r="AU72" s="145">
        <v>243730</v>
      </c>
      <c r="AV72" s="145">
        <v>218065</v>
      </c>
      <c r="AW72" s="195">
        <v>205694</v>
      </c>
    </row>
    <row r="73" spans="1:49" x14ac:dyDescent="0.35">
      <c r="A73" s="27" t="s">
        <v>338</v>
      </c>
      <c r="B73" s="3" t="s">
        <v>166</v>
      </c>
      <c r="C73" s="145">
        <f t="shared" si="6"/>
        <v>79.282608695652172</v>
      </c>
      <c r="D73" s="145">
        <v>48</v>
      </c>
      <c r="E73" s="145">
        <v>44</v>
      </c>
      <c r="F73" s="145">
        <v>44</v>
      </c>
      <c r="G73" s="145">
        <v>43</v>
      </c>
      <c r="H73" s="145">
        <v>65</v>
      </c>
      <c r="I73" s="145">
        <v>67</v>
      </c>
      <c r="J73" s="145">
        <v>74</v>
      </c>
      <c r="K73" s="145">
        <v>83</v>
      </c>
      <c r="L73" s="145">
        <v>75</v>
      </c>
      <c r="M73" s="145">
        <v>66</v>
      </c>
      <c r="N73" s="145">
        <v>70</v>
      </c>
      <c r="O73" s="145">
        <v>75</v>
      </c>
      <c r="P73" s="145">
        <v>77</v>
      </c>
      <c r="Q73" s="145">
        <v>78</v>
      </c>
      <c r="R73" s="145">
        <v>94</v>
      </c>
      <c r="S73" s="145">
        <v>83</v>
      </c>
      <c r="T73" s="145">
        <v>101</v>
      </c>
      <c r="U73" s="145">
        <v>121</v>
      </c>
      <c r="V73" s="145">
        <v>112</v>
      </c>
      <c r="W73" s="145">
        <v>137</v>
      </c>
      <c r="X73" s="145">
        <v>116</v>
      </c>
      <c r="Y73" s="145">
        <v>116</v>
      </c>
      <c r="Z73" s="145">
        <v>106</v>
      </c>
      <c r="AA73" s="145">
        <v>118</v>
      </c>
      <c r="AB73" s="145">
        <v>118</v>
      </c>
      <c r="AC73" s="145">
        <v>57</v>
      </c>
      <c r="AD73" s="145">
        <v>64</v>
      </c>
      <c r="AE73" s="145">
        <v>72</v>
      </c>
      <c r="AF73" s="145">
        <v>75</v>
      </c>
      <c r="AG73" s="145">
        <v>71</v>
      </c>
      <c r="AH73" s="145">
        <v>71</v>
      </c>
      <c r="AI73" s="145">
        <v>71</v>
      </c>
      <c r="AJ73" s="145">
        <v>69</v>
      </c>
      <c r="AK73" s="145">
        <v>70</v>
      </c>
      <c r="AL73" s="145">
        <v>71</v>
      </c>
      <c r="AM73" s="145">
        <v>72</v>
      </c>
      <c r="AN73" s="145">
        <v>71</v>
      </c>
      <c r="AO73" s="145">
        <v>70</v>
      </c>
      <c r="AP73" s="145">
        <v>60</v>
      </c>
      <c r="AQ73" s="145">
        <v>87</v>
      </c>
      <c r="AR73" s="145">
        <v>88</v>
      </c>
      <c r="AS73" s="145">
        <v>84</v>
      </c>
      <c r="AT73" s="145">
        <v>84</v>
      </c>
      <c r="AU73" s="145">
        <v>80</v>
      </c>
      <c r="AV73" s="145">
        <v>66</v>
      </c>
      <c r="AW73" s="195">
        <v>63</v>
      </c>
    </row>
    <row r="74" spans="1:49" x14ac:dyDescent="0.35">
      <c r="A74" s="27" t="s">
        <v>338</v>
      </c>
      <c r="B74" s="3" t="s">
        <v>133</v>
      </c>
      <c r="C74" s="4">
        <f t="shared" si="6"/>
        <v>0</v>
      </c>
      <c r="D74" s="3">
        <v>0</v>
      </c>
      <c r="E74" s="3">
        <v>0</v>
      </c>
      <c r="F74" s="3">
        <v>0</v>
      </c>
      <c r="G74" s="3">
        <v>0</v>
      </c>
      <c r="H74" s="3">
        <v>0</v>
      </c>
      <c r="I74" s="3">
        <v>0</v>
      </c>
      <c r="J74" s="3">
        <v>0</v>
      </c>
      <c r="K74" s="3">
        <v>0</v>
      </c>
      <c r="L74" s="3">
        <v>0</v>
      </c>
      <c r="M74" s="3">
        <v>0</v>
      </c>
      <c r="N74" s="3">
        <v>0</v>
      </c>
      <c r="O74" s="3">
        <v>0</v>
      </c>
      <c r="P74" s="3">
        <v>0</v>
      </c>
      <c r="Q74" s="3">
        <v>0</v>
      </c>
      <c r="R74" s="3">
        <v>0</v>
      </c>
      <c r="S74" s="3">
        <v>0</v>
      </c>
      <c r="T74" s="3">
        <v>0</v>
      </c>
      <c r="U74" s="3">
        <v>0</v>
      </c>
      <c r="V74" s="3">
        <v>0</v>
      </c>
      <c r="W74" s="3">
        <v>0</v>
      </c>
      <c r="X74" s="3">
        <v>0</v>
      </c>
      <c r="Y74" s="3">
        <v>0</v>
      </c>
      <c r="Z74" s="3">
        <v>0</v>
      </c>
      <c r="AA74" s="3">
        <v>0</v>
      </c>
      <c r="AB74" s="3">
        <v>0</v>
      </c>
      <c r="AC74" s="3">
        <v>0</v>
      </c>
      <c r="AD74" s="3">
        <v>0</v>
      </c>
      <c r="AE74" s="3">
        <v>0</v>
      </c>
      <c r="AF74" s="3">
        <v>0</v>
      </c>
      <c r="AG74" s="3">
        <v>0</v>
      </c>
      <c r="AH74" s="3">
        <v>0</v>
      </c>
      <c r="AI74" s="3">
        <v>0</v>
      </c>
      <c r="AJ74" s="3">
        <v>0</v>
      </c>
      <c r="AK74" s="3">
        <v>0</v>
      </c>
      <c r="AL74" s="3">
        <v>0</v>
      </c>
      <c r="AM74" s="3">
        <v>0</v>
      </c>
      <c r="AN74" s="3">
        <v>0</v>
      </c>
      <c r="AO74" s="3">
        <v>0</v>
      </c>
      <c r="AP74" s="3">
        <v>0</v>
      </c>
      <c r="AQ74" s="3">
        <v>0</v>
      </c>
      <c r="AR74" s="3">
        <v>0</v>
      </c>
      <c r="AS74" s="3">
        <v>0</v>
      </c>
      <c r="AT74" s="3">
        <v>0</v>
      </c>
      <c r="AU74" s="3">
        <v>0</v>
      </c>
      <c r="AV74" s="3">
        <v>0</v>
      </c>
      <c r="AW74" s="10">
        <v>0</v>
      </c>
    </row>
    <row r="75" spans="1:49" x14ac:dyDescent="0.35">
      <c r="A75" s="27" t="s">
        <v>338</v>
      </c>
      <c r="B75" s="3" t="s">
        <v>167</v>
      </c>
      <c r="C75" s="4">
        <f t="shared" si="6"/>
        <v>0</v>
      </c>
      <c r="D75" s="4">
        <v>0</v>
      </c>
      <c r="E75" s="4">
        <v>0</v>
      </c>
      <c r="F75" s="4">
        <v>0</v>
      </c>
      <c r="G75" s="4">
        <v>0</v>
      </c>
      <c r="H75" s="4">
        <v>0</v>
      </c>
      <c r="I75" s="4">
        <v>0</v>
      </c>
      <c r="J75" s="4">
        <v>0</v>
      </c>
      <c r="K75" s="4">
        <v>0</v>
      </c>
      <c r="L75" s="4">
        <v>0</v>
      </c>
      <c r="M75" s="4">
        <v>0</v>
      </c>
      <c r="N75" s="4">
        <v>0</v>
      </c>
      <c r="O75" s="4">
        <v>0</v>
      </c>
      <c r="P75" s="4">
        <v>0</v>
      </c>
      <c r="Q75" s="4">
        <v>0</v>
      </c>
      <c r="R75" s="4">
        <v>0</v>
      </c>
      <c r="S75" s="4">
        <v>0</v>
      </c>
      <c r="T75" s="4">
        <v>0</v>
      </c>
      <c r="U75" s="4">
        <v>0</v>
      </c>
      <c r="V75" s="4">
        <v>0</v>
      </c>
      <c r="W75" s="4">
        <v>0</v>
      </c>
      <c r="X75" s="4">
        <v>0</v>
      </c>
      <c r="Y75" s="4">
        <v>0</v>
      </c>
      <c r="Z75" s="4">
        <v>0</v>
      </c>
      <c r="AA75" s="4">
        <v>0</v>
      </c>
      <c r="AB75" s="4">
        <v>0</v>
      </c>
      <c r="AC75" s="4">
        <v>0</v>
      </c>
      <c r="AD75" s="4">
        <v>0</v>
      </c>
      <c r="AE75" s="4">
        <v>0</v>
      </c>
      <c r="AF75" s="4">
        <v>0</v>
      </c>
      <c r="AG75" s="4">
        <v>0</v>
      </c>
      <c r="AH75" s="4">
        <v>0</v>
      </c>
      <c r="AI75" s="4">
        <v>0</v>
      </c>
      <c r="AJ75" s="4">
        <v>0</v>
      </c>
      <c r="AK75" s="4">
        <v>0</v>
      </c>
      <c r="AL75" s="4">
        <v>0</v>
      </c>
      <c r="AM75" s="4">
        <v>0</v>
      </c>
      <c r="AN75" s="4">
        <v>0</v>
      </c>
      <c r="AO75" s="4">
        <v>0</v>
      </c>
      <c r="AP75" s="4">
        <v>0</v>
      </c>
      <c r="AQ75" s="4">
        <v>0</v>
      </c>
      <c r="AR75" s="4">
        <v>0</v>
      </c>
      <c r="AS75" s="4">
        <v>0</v>
      </c>
      <c r="AT75" s="4">
        <v>0</v>
      </c>
      <c r="AU75" s="4">
        <v>0</v>
      </c>
      <c r="AV75" s="4">
        <v>0</v>
      </c>
      <c r="AW75" s="16">
        <v>0</v>
      </c>
    </row>
    <row r="76" spans="1:49" x14ac:dyDescent="0.35">
      <c r="A76" s="27" t="s">
        <v>338</v>
      </c>
      <c r="B76" s="3" t="s">
        <v>132</v>
      </c>
      <c r="C76" s="4">
        <f t="shared" si="6"/>
        <v>2388.9565217391305</v>
      </c>
      <c r="D76" s="3">
        <v>432</v>
      </c>
      <c r="E76" s="3">
        <v>437</v>
      </c>
      <c r="F76" s="3">
        <v>482</v>
      </c>
      <c r="G76" s="3">
        <v>428</v>
      </c>
      <c r="H76" s="3">
        <v>640</v>
      </c>
      <c r="I76" s="3">
        <v>816</v>
      </c>
      <c r="J76" s="3">
        <v>822</v>
      </c>
      <c r="K76" s="3">
        <v>896</v>
      </c>
      <c r="L76" s="3">
        <v>871</v>
      </c>
      <c r="M76" s="3">
        <v>821</v>
      </c>
      <c r="N76" s="3">
        <v>872</v>
      </c>
      <c r="O76" s="3">
        <v>964</v>
      </c>
      <c r="P76" s="3">
        <v>1122</v>
      </c>
      <c r="Q76" s="3">
        <v>1190</v>
      </c>
      <c r="R76" s="3">
        <v>1200</v>
      </c>
      <c r="S76" s="3">
        <v>1831</v>
      </c>
      <c r="T76" s="3">
        <v>2330</v>
      </c>
      <c r="U76" s="3">
        <v>2382</v>
      </c>
      <c r="V76" s="3">
        <v>2583</v>
      </c>
      <c r="W76" s="3">
        <v>2391</v>
      </c>
      <c r="X76" s="3">
        <v>2186</v>
      </c>
      <c r="Y76" s="3">
        <v>2242</v>
      </c>
      <c r="Z76" s="3">
        <v>1987</v>
      </c>
      <c r="AA76" s="3">
        <v>1719</v>
      </c>
      <c r="AB76" s="3">
        <v>1768</v>
      </c>
      <c r="AC76" s="3">
        <v>3927</v>
      </c>
      <c r="AD76" s="3">
        <v>4099</v>
      </c>
      <c r="AE76" s="3">
        <v>4302</v>
      </c>
      <c r="AF76" s="3">
        <v>4359</v>
      </c>
      <c r="AG76" s="3">
        <v>4295</v>
      </c>
      <c r="AH76" s="3">
        <v>4368</v>
      </c>
      <c r="AI76" s="3">
        <v>4510</v>
      </c>
      <c r="AJ76" s="3">
        <v>4492</v>
      </c>
      <c r="AK76" s="3">
        <v>4326</v>
      </c>
      <c r="AL76" s="3">
        <v>3875</v>
      </c>
      <c r="AM76" s="3">
        <v>3894</v>
      </c>
      <c r="AN76" s="3">
        <v>4217</v>
      </c>
      <c r="AO76" s="3">
        <v>4090</v>
      </c>
      <c r="AP76" s="3">
        <v>3347</v>
      </c>
      <c r="AQ76" s="3">
        <v>1575</v>
      </c>
      <c r="AR76" s="3">
        <v>1864</v>
      </c>
      <c r="AS76" s="3">
        <v>2494</v>
      </c>
      <c r="AT76" s="3">
        <v>2820</v>
      </c>
      <c r="AU76" s="3">
        <v>3044</v>
      </c>
      <c r="AV76" s="3">
        <v>3297</v>
      </c>
      <c r="AW76" s="10">
        <v>3285</v>
      </c>
    </row>
    <row r="77" spans="1:49" s="42" customFormat="1" x14ac:dyDescent="0.35">
      <c r="A77" s="54" t="s">
        <v>339</v>
      </c>
      <c r="B77" s="21" t="s">
        <v>162</v>
      </c>
      <c r="C77" s="145">
        <f t="shared" si="6"/>
        <v>3058380.1521739131</v>
      </c>
      <c r="D77" s="145">
        <v>1218151</v>
      </c>
      <c r="E77" s="145">
        <v>1123287</v>
      </c>
      <c r="F77" s="145">
        <v>1296764</v>
      </c>
      <c r="G77" s="145">
        <v>1203966</v>
      </c>
      <c r="H77" s="145">
        <v>1434901</v>
      </c>
      <c r="I77" s="145">
        <v>1548438</v>
      </c>
      <c r="J77" s="145">
        <v>1541261</v>
      </c>
      <c r="K77" s="145">
        <v>1906978</v>
      </c>
      <c r="L77" s="145">
        <v>1843402</v>
      </c>
      <c r="M77" s="145">
        <v>2064212</v>
      </c>
      <c r="N77" s="145">
        <v>2038261</v>
      </c>
      <c r="O77" s="145">
        <v>2087730</v>
      </c>
      <c r="P77" s="145">
        <v>2304970</v>
      </c>
      <c r="Q77" s="145">
        <v>2412493</v>
      </c>
      <c r="R77" s="145">
        <v>2734575</v>
      </c>
      <c r="S77" s="145">
        <v>2861770</v>
      </c>
      <c r="T77" s="145">
        <v>3315029</v>
      </c>
      <c r="U77" s="145">
        <v>3541140</v>
      </c>
      <c r="V77" s="145">
        <v>3552608</v>
      </c>
      <c r="W77" s="145">
        <v>3860448</v>
      </c>
      <c r="X77" s="145">
        <v>3405666</v>
      </c>
      <c r="Y77" s="145">
        <v>4118242</v>
      </c>
      <c r="Z77" s="145">
        <v>3814368</v>
      </c>
      <c r="AA77" s="145">
        <v>3746544</v>
      </c>
      <c r="AB77" s="145">
        <v>3831687</v>
      </c>
      <c r="AC77" s="145">
        <v>3250926</v>
      </c>
      <c r="AD77" s="145">
        <v>4047138</v>
      </c>
      <c r="AE77" s="145">
        <v>4417410</v>
      </c>
      <c r="AF77" s="145">
        <v>4616455</v>
      </c>
      <c r="AG77" s="145">
        <v>4607388</v>
      </c>
      <c r="AH77" s="145">
        <v>4438654</v>
      </c>
      <c r="AI77" s="145">
        <v>4732445</v>
      </c>
      <c r="AJ77" s="145">
        <v>4644533</v>
      </c>
      <c r="AK77" s="145">
        <v>4369723</v>
      </c>
      <c r="AL77" s="145">
        <v>4011196</v>
      </c>
      <c r="AM77" s="145">
        <v>4702203</v>
      </c>
      <c r="AN77" s="145">
        <v>4833948</v>
      </c>
      <c r="AO77" s="145">
        <v>4350062</v>
      </c>
      <c r="AP77" s="145">
        <v>3059660</v>
      </c>
      <c r="AQ77" s="145">
        <v>2061208</v>
      </c>
      <c r="AR77" s="145">
        <v>2229086</v>
      </c>
      <c r="AS77" s="145">
        <v>2579045</v>
      </c>
      <c r="AT77" s="145">
        <v>2905453</v>
      </c>
      <c r="AU77" s="145">
        <v>2981209</v>
      </c>
      <c r="AV77" s="145">
        <v>2621427</v>
      </c>
      <c r="AW77" s="195">
        <v>2419427</v>
      </c>
    </row>
    <row r="78" spans="1:49" x14ac:dyDescent="0.35">
      <c r="A78" s="27" t="s">
        <v>339</v>
      </c>
      <c r="B78" s="3" t="s">
        <v>166</v>
      </c>
      <c r="C78" s="145">
        <f t="shared" si="6"/>
        <v>542.60869565217388</v>
      </c>
      <c r="D78" s="145">
        <v>328</v>
      </c>
      <c r="E78" s="145">
        <v>303</v>
      </c>
      <c r="F78" s="145">
        <v>325</v>
      </c>
      <c r="G78" s="145">
        <v>312</v>
      </c>
      <c r="H78" s="145">
        <v>342</v>
      </c>
      <c r="I78" s="145">
        <v>352</v>
      </c>
      <c r="J78" s="145">
        <v>342</v>
      </c>
      <c r="K78" s="145">
        <v>380</v>
      </c>
      <c r="L78" s="145">
        <v>362</v>
      </c>
      <c r="M78" s="145">
        <v>383</v>
      </c>
      <c r="N78" s="145">
        <v>370</v>
      </c>
      <c r="O78" s="145">
        <v>372</v>
      </c>
      <c r="P78" s="145">
        <v>376</v>
      </c>
      <c r="Q78" s="145">
        <v>381</v>
      </c>
      <c r="R78" s="145">
        <v>415</v>
      </c>
      <c r="S78" s="145">
        <v>423</v>
      </c>
      <c r="T78" s="145">
        <v>469</v>
      </c>
      <c r="U78" s="145">
        <v>487</v>
      </c>
      <c r="V78" s="145">
        <v>500</v>
      </c>
      <c r="W78" s="145">
        <v>545</v>
      </c>
      <c r="X78" s="145">
        <v>503</v>
      </c>
      <c r="Y78" s="145">
        <v>553</v>
      </c>
      <c r="Z78" s="145">
        <v>527</v>
      </c>
      <c r="AA78" s="145">
        <v>599</v>
      </c>
      <c r="AB78" s="145">
        <v>619</v>
      </c>
      <c r="AC78" s="145">
        <v>546</v>
      </c>
      <c r="AD78" s="145">
        <v>644</v>
      </c>
      <c r="AE78" s="145">
        <v>679</v>
      </c>
      <c r="AF78" s="145">
        <v>698</v>
      </c>
      <c r="AG78" s="145">
        <v>718</v>
      </c>
      <c r="AH78" s="145">
        <v>679</v>
      </c>
      <c r="AI78" s="145">
        <v>720</v>
      </c>
      <c r="AJ78" s="145">
        <v>720</v>
      </c>
      <c r="AK78" s="145">
        <v>709</v>
      </c>
      <c r="AL78" s="145">
        <v>718</v>
      </c>
      <c r="AM78" s="145">
        <v>812</v>
      </c>
      <c r="AN78" s="145">
        <v>770</v>
      </c>
      <c r="AO78" s="145">
        <v>706</v>
      </c>
      <c r="AP78" s="145">
        <v>597</v>
      </c>
      <c r="AQ78" s="145">
        <v>802</v>
      </c>
      <c r="AR78" s="145">
        <v>767</v>
      </c>
      <c r="AS78" s="145">
        <v>686</v>
      </c>
      <c r="AT78" s="145">
        <v>696</v>
      </c>
      <c r="AU78" s="145">
        <v>662</v>
      </c>
      <c r="AV78" s="145">
        <v>549</v>
      </c>
      <c r="AW78" s="195">
        <v>514</v>
      </c>
    </row>
    <row r="79" spans="1:49" x14ac:dyDescent="0.35">
      <c r="A79" s="27" t="s">
        <v>339</v>
      </c>
      <c r="B79" s="3" t="s">
        <v>133</v>
      </c>
      <c r="C79" s="4">
        <f t="shared" si="6"/>
        <v>60434.086956521736</v>
      </c>
      <c r="D79" s="4">
        <v>31040</v>
      </c>
      <c r="E79" s="4">
        <v>28595</v>
      </c>
      <c r="F79" s="4">
        <v>33169</v>
      </c>
      <c r="G79" s="4">
        <v>30554</v>
      </c>
      <c r="H79" s="4">
        <v>36122</v>
      </c>
      <c r="I79" s="4">
        <v>38129</v>
      </c>
      <c r="J79" s="4">
        <v>37923</v>
      </c>
      <c r="K79" s="4">
        <v>45185</v>
      </c>
      <c r="L79" s="4">
        <v>43668</v>
      </c>
      <c r="M79" s="4">
        <v>47916</v>
      </c>
      <c r="N79" s="4">
        <v>48248</v>
      </c>
      <c r="O79" s="4">
        <v>48794</v>
      </c>
      <c r="P79" s="4">
        <v>53326</v>
      </c>
      <c r="Q79" s="4">
        <v>54808</v>
      </c>
      <c r="R79" s="4">
        <v>61571</v>
      </c>
      <c r="S79" s="4">
        <v>63949</v>
      </c>
      <c r="T79" s="4">
        <v>73280</v>
      </c>
      <c r="U79" s="4">
        <v>77742</v>
      </c>
      <c r="V79" s="4">
        <v>75927</v>
      </c>
      <c r="W79" s="4">
        <v>81113</v>
      </c>
      <c r="X79" s="4">
        <v>71178</v>
      </c>
      <c r="Y79" s="4">
        <v>85621</v>
      </c>
      <c r="Z79" s="4">
        <v>78160</v>
      </c>
      <c r="AA79" s="4">
        <v>73853</v>
      </c>
      <c r="AB79" s="4">
        <v>73392</v>
      </c>
      <c r="AC79" s="4">
        <v>61319</v>
      </c>
      <c r="AD79" s="4">
        <v>73942</v>
      </c>
      <c r="AE79" s="4">
        <v>79216</v>
      </c>
      <c r="AF79" s="4">
        <v>83454</v>
      </c>
      <c r="AG79" s="4">
        <v>81999</v>
      </c>
      <c r="AH79" s="4">
        <v>79978</v>
      </c>
      <c r="AI79" s="4">
        <v>84795</v>
      </c>
      <c r="AJ79" s="4">
        <v>82617</v>
      </c>
      <c r="AK79" s="4">
        <v>78410</v>
      </c>
      <c r="AL79" s="4">
        <v>69624</v>
      </c>
      <c r="AM79" s="4">
        <v>77066</v>
      </c>
      <c r="AN79" s="4">
        <v>81840</v>
      </c>
      <c r="AO79" s="4">
        <v>75586</v>
      </c>
      <c r="AP79" s="4">
        <v>55118</v>
      </c>
      <c r="AQ79" s="4">
        <v>35139</v>
      </c>
      <c r="AR79" s="4">
        <v>37726</v>
      </c>
      <c r="AS79" s="4">
        <v>45474</v>
      </c>
      <c r="AT79" s="4">
        <v>51125</v>
      </c>
      <c r="AU79" s="4">
        <v>52468</v>
      </c>
      <c r="AV79" s="4">
        <v>50235</v>
      </c>
      <c r="AW79" s="16">
        <v>49574</v>
      </c>
    </row>
    <row r="80" spans="1:49" x14ac:dyDescent="0.35">
      <c r="A80" s="27" t="s">
        <v>339</v>
      </c>
      <c r="B80" s="3" t="s">
        <v>167</v>
      </c>
      <c r="C80" s="4">
        <f>AVERAGE(D80:AW80)</f>
        <v>540583.43511651678</v>
      </c>
      <c r="D80" s="4">
        <v>32504</v>
      </c>
      <c r="E80" s="4">
        <v>30635</v>
      </c>
      <c r="F80" s="4">
        <v>35199</v>
      </c>
      <c r="G80" s="4">
        <v>35974</v>
      </c>
      <c r="H80" s="4">
        <v>220901.6646396498</v>
      </c>
      <c r="I80" s="4">
        <v>243271.70055769943</v>
      </c>
      <c r="J80" s="4">
        <v>241726.54343023675</v>
      </c>
      <c r="K80" s="4">
        <v>296095.3391206917</v>
      </c>
      <c r="L80" s="4">
        <v>277765.56068893691</v>
      </c>
      <c r="M80" s="4">
        <v>318552.20843001804</v>
      </c>
      <c r="N80" s="4">
        <v>298756.22932709928</v>
      </c>
      <c r="O80" s="4">
        <v>314997.74912814901</v>
      </c>
      <c r="P80" s="4">
        <v>339284.74480400723</v>
      </c>
      <c r="Q80" s="4">
        <v>365529.93249579536</v>
      </c>
      <c r="R80" s="4">
        <v>413800.37951421813</v>
      </c>
      <c r="S80" s="4">
        <v>436373.05104540801</v>
      </c>
      <c r="T80" s="4">
        <v>520482.90315398714</v>
      </c>
      <c r="U80" s="4">
        <v>566713.6110308147</v>
      </c>
      <c r="V80" s="4">
        <v>581926.98553631245</v>
      </c>
      <c r="W80" s="4">
        <v>640525.14869844681</v>
      </c>
      <c r="X80" s="4">
        <v>580543.46995952819</v>
      </c>
      <c r="Y80" s="4">
        <v>711207.73038083524</v>
      </c>
      <c r="Z80" s="4">
        <v>658323.86398584768</v>
      </c>
      <c r="AA80" s="4">
        <v>675937.68363474356</v>
      </c>
      <c r="AB80" s="4">
        <v>692059.58215039491</v>
      </c>
      <c r="AC80" s="4">
        <v>582029.02788630419</v>
      </c>
      <c r="AD80" s="4">
        <v>754703.44797628769</v>
      </c>
      <c r="AE80" s="4">
        <v>843626.90430859313</v>
      </c>
      <c r="AF80" s="4">
        <v>901177.10797867237</v>
      </c>
      <c r="AG80" s="4">
        <v>907890.92417180096</v>
      </c>
      <c r="AH80" s="4">
        <v>852392.60394972167</v>
      </c>
      <c r="AI80" s="4">
        <v>914245.20270490693</v>
      </c>
      <c r="AJ80" s="4">
        <v>913251.947749065</v>
      </c>
      <c r="AK80" s="4">
        <v>840850.64712633705</v>
      </c>
      <c r="AL80" s="4">
        <v>790481.05174203147</v>
      </c>
      <c r="AM80" s="4">
        <v>971547.04266088631</v>
      </c>
      <c r="AN80" s="4">
        <v>961923.93868757715</v>
      </c>
      <c r="AO80" s="4">
        <v>844164.13752707874</v>
      </c>
      <c r="AP80" s="4">
        <v>569412.59049020219</v>
      </c>
      <c r="AQ80" s="4">
        <v>405274.32931140024</v>
      </c>
      <c r="AR80" s="4">
        <v>441014.37749992544</v>
      </c>
      <c r="AS80" s="4">
        <v>558865.90449016052</v>
      </c>
      <c r="AT80" s="4">
        <v>630812.45554396976</v>
      </c>
      <c r="AU80" s="4">
        <v>648638.82467533927</v>
      </c>
      <c r="AV80" s="4">
        <v>536748.07491010264</v>
      </c>
      <c r="AW80" s="16">
        <v>468699.39225658402</v>
      </c>
    </row>
    <row r="81" spans="1:49" ht="15" thickBot="1" x14ac:dyDescent="0.4">
      <c r="A81" s="7" t="s">
        <v>339</v>
      </c>
      <c r="B81" s="8" t="s">
        <v>132</v>
      </c>
      <c r="C81" s="22">
        <f t="shared" si="6"/>
        <v>5588.804347826087</v>
      </c>
      <c r="D81" s="22">
        <v>3718</v>
      </c>
      <c r="E81" s="22">
        <v>3708</v>
      </c>
      <c r="F81" s="22">
        <v>3986</v>
      </c>
      <c r="G81" s="22">
        <v>3858</v>
      </c>
      <c r="H81" s="22">
        <v>4196</v>
      </c>
      <c r="I81" s="22">
        <v>4395</v>
      </c>
      <c r="J81" s="22">
        <v>4513</v>
      </c>
      <c r="K81" s="22">
        <v>5020</v>
      </c>
      <c r="L81" s="22">
        <v>5089</v>
      </c>
      <c r="M81" s="22">
        <v>5390</v>
      </c>
      <c r="N81" s="22">
        <v>5507</v>
      </c>
      <c r="O81" s="22">
        <v>5611</v>
      </c>
      <c r="P81" s="22">
        <v>6134</v>
      </c>
      <c r="Q81" s="22">
        <v>6326</v>
      </c>
      <c r="R81" s="22">
        <v>6595</v>
      </c>
      <c r="S81" s="22">
        <v>6764</v>
      </c>
      <c r="T81" s="22">
        <v>7063</v>
      </c>
      <c r="U81" s="22">
        <v>7270</v>
      </c>
      <c r="V81" s="22">
        <v>7104</v>
      </c>
      <c r="W81" s="22">
        <v>7081</v>
      </c>
      <c r="X81" s="22">
        <v>6777</v>
      </c>
      <c r="Y81" s="22">
        <v>7444</v>
      </c>
      <c r="Z81" s="22">
        <v>7232</v>
      </c>
      <c r="AA81" s="22">
        <v>6255</v>
      </c>
      <c r="AB81" s="22">
        <v>6191</v>
      </c>
      <c r="AC81" s="22">
        <v>5958</v>
      </c>
      <c r="AD81" s="22">
        <v>6287</v>
      </c>
      <c r="AE81" s="22">
        <v>6507</v>
      </c>
      <c r="AF81" s="22">
        <v>6616</v>
      </c>
      <c r="AG81" s="22">
        <v>6419</v>
      </c>
      <c r="AH81" s="22">
        <v>6533</v>
      </c>
      <c r="AI81" s="22">
        <v>6575</v>
      </c>
      <c r="AJ81" s="22">
        <v>6455</v>
      </c>
      <c r="AK81" s="22">
        <v>6167</v>
      </c>
      <c r="AL81" s="22">
        <v>5583</v>
      </c>
      <c r="AM81" s="22">
        <v>5792</v>
      </c>
      <c r="AN81" s="22">
        <v>6274</v>
      </c>
      <c r="AO81" s="22">
        <v>6165</v>
      </c>
      <c r="AP81" s="22">
        <v>5128</v>
      </c>
      <c r="AQ81" s="8">
        <v>2570</v>
      </c>
      <c r="AR81" s="8">
        <v>2907</v>
      </c>
      <c r="AS81" s="22">
        <v>3760</v>
      </c>
      <c r="AT81" s="22">
        <v>4173</v>
      </c>
      <c r="AU81" s="22">
        <v>4500</v>
      </c>
      <c r="AV81" s="22">
        <v>4778</v>
      </c>
      <c r="AW81" s="178">
        <v>4711</v>
      </c>
    </row>
    <row r="82" spans="1:49" s="2" customFormat="1" x14ac:dyDescent="0.3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row>
    <row r="83" spans="1:49" s="2" customFormat="1" x14ac:dyDescent="0.35">
      <c r="A83" s="51" t="s">
        <v>138</v>
      </c>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row>
    <row r="85" spans="1:49" x14ac:dyDescent="0.35">
      <c r="A85" s="456" t="s">
        <v>171</v>
      </c>
      <c r="B85" s="456" t="s">
        <v>160</v>
      </c>
      <c r="C85" s="456" t="s">
        <v>153</v>
      </c>
      <c r="D85" s="14">
        <v>42736</v>
      </c>
      <c r="E85" s="14">
        <v>42767</v>
      </c>
      <c r="F85" s="14">
        <v>42795</v>
      </c>
      <c r="G85" s="14">
        <v>42826</v>
      </c>
      <c r="H85" s="14">
        <v>42856</v>
      </c>
      <c r="I85" s="14">
        <v>42887</v>
      </c>
      <c r="J85" s="14">
        <v>42917</v>
      </c>
      <c r="K85" s="14">
        <v>42948</v>
      </c>
      <c r="L85" s="14">
        <v>42979</v>
      </c>
      <c r="M85" s="14">
        <v>43009</v>
      </c>
      <c r="N85" s="14">
        <v>43040</v>
      </c>
      <c r="O85" s="14">
        <v>43070</v>
      </c>
      <c r="P85" s="14">
        <v>43101</v>
      </c>
      <c r="Q85" s="14">
        <v>43132</v>
      </c>
      <c r="R85" s="14">
        <v>43160</v>
      </c>
      <c r="S85" s="14">
        <v>43191</v>
      </c>
      <c r="T85" s="14">
        <v>43221</v>
      </c>
      <c r="U85" s="14">
        <v>43252</v>
      </c>
      <c r="V85" s="14">
        <v>43282</v>
      </c>
      <c r="W85" s="14">
        <v>43313</v>
      </c>
      <c r="X85" s="14">
        <v>43344</v>
      </c>
      <c r="Y85" s="14">
        <v>43374</v>
      </c>
      <c r="Z85" s="14">
        <v>43405</v>
      </c>
      <c r="AA85" s="14">
        <v>43435</v>
      </c>
      <c r="AB85" s="14">
        <v>43466</v>
      </c>
      <c r="AC85" s="14">
        <v>43497</v>
      </c>
      <c r="AD85" s="14">
        <v>43525</v>
      </c>
      <c r="AE85" s="14">
        <v>43556</v>
      </c>
      <c r="AF85" s="14">
        <v>43586</v>
      </c>
      <c r="AG85" s="14">
        <v>43617</v>
      </c>
      <c r="AH85" s="14">
        <v>43647</v>
      </c>
      <c r="AI85" s="14">
        <v>43678</v>
      </c>
      <c r="AJ85" s="14">
        <v>43709</v>
      </c>
      <c r="AK85" s="14">
        <v>43739</v>
      </c>
      <c r="AL85" s="14">
        <v>43770</v>
      </c>
      <c r="AM85" s="14">
        <v>43800</v>
      </c>
      <c r="AN85" s="14">
        <v>43831</v>
      </c>
      <c r="AO85" s="14">
        <v>43862</v>
      </c>
      <c r="AP85" s="14">
        <v>43891</v>
      </c>
      <c r="AQ85" s="14">
        <v>43922</v>
      </c>
      <c r="AR85" s="14">
        <v>43952</v>
      </c>
      <c r="AS85" s="14">
        <v>43983</v>
      </c>
      <c r="AT85" s="14">
        <v>44013</v>
      </c>
      <c r="AU85" s="14">
        <v>44044</v>
      </c>
      <c r="AV85" s="14">
        <v>44075</v>
      </c>
      <c r="AW85" s="15">
        <v>44105</v>
      </c>
    </row>
    <row r="86" spans="1:49" x14ac:dyDescent="0.35">
      <c r="A86" s="39" t="s">
        <v>356</v>
      </c>
      <c r="B86" s="3" t="s">
        <v>357</v>
      </c>
      <c r="C86" s="231">
        <f t="shared" ref="C86:C93" si="7">AVERAGE(D86:AW86)</f>
        <v>419.64282608695657</v>
      </c>
      <c r="D86" s="231">
        <v>1</v>
      </c>
      <c r="E86" s="231">
        <v>109</v>
      </c>
      <c r="F86" s="231">
        <v>402.4</v>
      </c>
      <c r="G86" s="231">
        <v>1147.0999999999999</v>
      </c>
      <c r="H86" s="231">
        <v>265.5</v>
      </c>
      <c r="I86" s="231">
        <v>548.9</v>
      </c>
      <c r="J86" s="231">
        <v>0</v>
      </c>
      <c r="K86" s="231">
        <v>954.1</v>
      </c>
      <c r="L86" s="231">
        <v>523.5</v>
      </c>
      <c r="M86" s="231">
        <v>360.4</v>
      </c>
      <c r="N86" s="231">
        <v>663.9</v>
      </c>
      <c r="O86" s="231">
        <v>190.85</v>
      </c>
      <c r="P86" s="231">
        <v>1485.8</v>
      </c>
      <c r="Q86" s="231">
        <v>636.9</v>
      </c>
      <c r="R86" s="231">
        <v>1433.3</v>
      </c>
      <c r="S86" s="231">
        <v>529.67999999999995</v>
      </c>
      <c r="T86" s="231">
        <v>0</v>
      </c>
      <c r="U86" s="231">
        <v>133</v>
      </c>
      <c r="V86" s="231">
        <v>1143.5999999999999</v>
      </c>
      <c r="W86" s="231">
        <v>236</v>
      </c>
      <c r="X86" s="231">
        <v>496.95</v>
      </c>
      <c r="Y86" s="231">
        <v>385.5</v>
      </c>
      <c r="Z86" s="231">
        <v>787.89</v>
      </c>
      <c r="AA86" s="231">
        <v>687.41</v>
      </c>
      <c r="AB86" s="231">
        <v>228.46</v>
      </c>
      <c r="AC86" s="231">
        <v>1977.16</v>
      </c>
      <c r="AD86" s="231">
        <v>430.75</v>
      </c>
      <c r="AE86" s="231">
        <v>943.64</v>
      </c>
      <c r="AF86" s="231">
        <v>354.91</v>
      </c>
      <c r="AG86" s="231">
        <v>34.99</v>
      </c>
      <c r="AH86" s="231">
        <v>145</v>
      </c>
      <c r="AI86" s="231">
        <v>220</v>
      </c>
      <c r="AJ86" s="231">
        <v>119</v>
      </c>
      <c r="AK86" s="231">
        <v>65.989999999999995</v>
      </c>
      <c r="AL86" s="231">
        <v>285.56</v>
      </c>
      <c r="AM86" s="231">
        <v>435.65</v>
      </c>
      <c r="AN86" s="145">
        <v>157.97999999999999</v>
      </c>
      <c r="AO86" s="145">
        <v>556.79999999999995</v>
      </c>
      <c r="AP86" s="145">
        <v>0</v>
      </c>
      <c r="AQ86" s="145">
        <v>90</v>
      </c>
      <c r="AR86" s="145">
        <v>0</v>
      </c>
      <c r="AS86" s="145">
        <v>45</v>
      </c>
      <c r="AT86" s="145">
        <v>0</v>
      </c>
      <c r="AU86" s="145">
        <v>0</v>
      </c>
      <c r="AV86" s="145">
        <v>90</v>
      </c>
      <c r="AW86" s="145">
        <v>0</v>
      </c>
    </row>
    <row r="87" spans="1:49" x14ac:dyDescent="0.35">
      <c r="A87" s="39" t="s">
        <v>358</v>
      </c>
      <c r="B87" s="3" t="s">
        <v>357</v>
      </c>
      <c r="C87" s="231">
        <f t="shared" si="7"/>
        <v>1994.7952173913047</v>
      </c>
      <c r="D87" s="231">
        <v>132.11000000000001</v>
      </c>
      <c r="E87" s="231">
        <v>291.67</v>
      </c>
      <c r="F87" s="231">
        <v>4332.46</v>
      </c>
      <c r="G87" s="231">
        <v>6019.48</v>
      </c>
      <c r="H87" s="231">
        <v>490.63</v>
      </c>
      <c r="I87" s="231">
        <v>2587.3000000000002</v>
      </c>
      <c r="J87" s="231">
        <v>948.86</v>
      </c>
      <c r="K87" s="231">
        <v>3122.61</v>
      </c>
      <c r="L87" s="231">
        <v>6461.29</v>
      </c>
      <c r="M87" s="231">
        <v>4430.38</v>
      </c>
      <c r="N87" s="231">
        <v>4068.61</v>
      </c>
      <c r="O87" s="231">
        <v>1053.9000000000001</v>
      </c>
      <c r="P87" s="231">
        <v>5350.82</v>
      </c>
      <c r="Q87" s="231">
        <v>4311.67</v>
      </c>
      <c r="R87" s="231">
        <v>818.91</v>
      </c>
      <c r="S87" s="231">
        <v>2476.4699999999998</v>
      </c>
      <c r="T87" s="231">
        <v>1447.06</v>
      </c>
      <c r="U87" s="231">
        <v>11261.83</v>
      </c>
      <c r="V87" s="231">
        <v>3279.64</v>
      </c>
      <c r="W87" s="231">
        <v>442.91</v>
      </c>
      <c r="X87" s="231">
        <v>644.91</v>
      </c>
      <c r="Y87" s="231">
        <v>2393.23</v>
      </c>
      <c r="Z87" s="231">
        <v>5240.84</v>
      </c>
      <c r="AA87" s="231">
        <v>3415.75</v>
      </c>
      <c r="AB87" s="231">
        <v>0</v>
      </c>
      <c r="AC87" s="231">
        <v>279.66000000000003</v>
      </c>
      <c r="AD87" s="231">
        <v>0</v>
      </c>
      <c r="AE87" s="231">
        <v>7247.84</v>
      </c>
      <c r="AF87" s="231">
        <v>0</v>
      </c>
      <c r="AG87" s="231">
        <v>0</v>
      </c>
      <c r="AH87" s="231">
        <v>0</v>
      </c>
      <c r="AI87" s="231">
        <v>0</v>
      </c>
      <c r="AJ87" s="231">
        <v>0</v>
      </c>
      <c r="AK87" s="231">
        <v>0</v>
      </c>
      <c r="AL87" s="231">
        <v>448.94</v>
      </c>
      <c r="AM87" s="231">
        <v>0</v>
      </c>
      <c r="AN87" s="145">
        <v>0</v>
      </c>
      <c r="AO87" s="145">
        <v>0</v>
      </c>
      <c r="AP87" s="145">
        <v>0</v>
      </c>
      <c r="AQ87" s="145">
        <v>0</v>
      </c>
      <c r="AR87" s="145">
        <v>0</v>
      </c>
      <c r="AS87" s="145">
        <v>0</v>
      </c>
      <c r="AT87" s="145">
        <v>2301</v>
      </c>
      <c r="AU87" s="145">
        <v>0</v>
      </c>
      <c r="AV87" s="145">
        <v>0</v>
      </c>
      <c r="AW87" s="145">
        <v>6459.8</v>
      </c>
    </row>
    <row r="88" spans="1:49" x14ac:dyDescent="0.35">
      <c r="A88" s="39" t="s">
        <v>359</v>
      </c>
      <c r="B88" s="3" t="s">
        <v>357</v>
      </c>
      <c r="C88" s="231">
        <f t="shared" si="7"/>
        <v>153.67195652173913</v>
      </c>
      <c r="D88" s="231">
        <v>82.72</v>
      </c>
      <c r="E88" s="231">
        <v>54.4</v>
      </c>
      <c r="F88" s="231">
        <v>388.62</v>
      </c>
      <c r="G88" s="231">
        <v>518.15</v>
      </c>
      <c r="H88" s="231">
        <v>170.06</v>
      </c>
      <c r="I88" s="231">
        <v>44.78</v>
      </c>
      <c r="J88" s="231">
        <v>270.23</v>
      </c>
      <c r="K88" s="231">
        <v>833.3</v>
      </c>
      <c r="L88" s="231">
        <v>373.02</v>
      </c>
      <c r="M88" s="231">
        <v>631</v>
      </c>
      <c r="N88" s="231">
        <v>0</v>
      </c>
      <c r="O88" s="231">
        <v>121.69</v>
      </c>
      <c r="P88" s="231">
        <v>573.47</v>
      </c>
      <c r="Q88" s="231">
        <v>621.41999999999996</v>
      </c>
      <c r="R88" s="231">
        <v>1061.75</v>
      </c>
      <c r="S88" s="231">
        <v>128.44999999999999</v>
      </c>
      <c r="T88" s="231">
        <v>0</v>
      </c>
      <c r="U88" s="231">
        <v>0</v>
      </c>
      <c r="V88" s="231">
        <v>295.83999999999997</v>
      </c>
      <c r="W88" s="231">
        <v>11.7</v>
      </c>
      <c r="X88" s="231">
        <v>0</v>
      </c>
      <c r="Y88" s="231">
        <v>0</v>
      </c>
      <c r="Z88" s="231">
        <v>0</v>
      </c>
      <c r="AA88" s="231">
        <v>185.22</v>
      </c>
      <c r="AB88" s="231">
        <v>455.09</v>
      </c>
      <c r="AC88" s="231">
        <v>0</v>
      </c>
      <c r="AD88" s="231">
        <v>0</v>
      </c>
      <c r="AE88" s="231">
        <v>0</v>
      </c>
      <c r="AF88" s="231">
        <v>0</v>
      </c>
      <c r="AG88" s="231">
        <v>19.829999999999998</v>
      </c>
      <c r="AH88" s="231">
        <v>0</v>
      </c>
      <c r="AI88" s="231">
        <v>0</v>
      </c>
      <c r="AJ88" s="231">
        <v>0</v>
      </c>
      <c r="AK88" s="231">
        <v>73.91</v>
      </c>
      <c r="AL88" s="231">
        <v>154.26</v>
      </c>
      <c r="AM88" s="231">
        <v>0</v>
      </c>
      <c r="AN88" s="231">
        <v>0</v>
      </c>
      <c r="AO88" s="231">
        <v>0</v>
      </c>
      <c r="AP88" s="231">
        <v>0</v>
      </c>
      <c r="AQ88" s="231">
        <v>0</v>
      </c>
      <c r="AR88" s="231">
        <v>0</v>
      </c>
      <c r="AS88" s="231">
        <v>0</v>
      </c>
      <c r="AT88" s="231">
        <v>0</v>
      </c>
      <c r="AU88" s="231">
        <v>0</v>
      </c>
      <c r="AV88" s="231">
        <v>0</v>
      </c>
      <c r="AW88" s="231">
        <v>0</v>
      </c>
    </row>
    <row r="89" spans="1:49" x14ac:dyDescent="0.35">
      <c r="A89" s="39" t="s">
        <v>360</v>
      </c>
      <c r="B89" s="3" t="s">
        <v>357</v>
      </c>
      <c r="C89" s="231">
        <f t="shared" si="7"/>
        <v>976.58043478260879</v>
      </c>
      <c r="D89" s="231">
        <v>1349.09</v>
      </c>
      <c r="E89" s="231">
        <v>630.07000000000005</v>
      </c>
      <c r="F89" s="231">
        <v>830.65</v>
      </c>
      <c r="G89" s="231">
        <v>1270.73</v>
      </c>
      <c r="H89" s="231">
        <v>1666.99</v>
      </c>
      <c r="I89" s="231">
        <v>1884.3</v>
      </c>
      <c r="J89" s="231">
        <v>1234.33</v>
      </c>
      <c r="K89" s="231">
        <v>2009.86</v>
      </c>
      <c r="L89" s="231">
        <v>1363.02</v>
      </c>
      <c r="M89" s="231">
        <v>1620.21</v>
      </c>
      <c r="N89" s="231">
        <v>755.96</v>
      </c>
      <c r="O89" s="231">
        <v>644.14</v>
      </c>
      <c r="P89" s="231">
        <v>921.64</v>
      </c>
      <c r="Q89" s="231">
        <v>1908.68</v>
      </c>
      <c r="R89" s="231">
        <v>1783.55</v>
      </c>
      <c r="S89" s="231">
        <v>2252.08</v>
      </c>
      <c r="T89" s="231">
        <v>1079.49</v>
      </c>
      <c r="U89" s="231">
        <v>1406.24</v>
      </c>
      <c r="V89" s="231">
        <v>728.11</v>
      </c>
      <c r="W89" s="231">
        <v>764.28</v>
      </c>
      <c r="X89" s="231">
        <v>765.41</v>
      </c>
      <c r="Y89" s="231">
        <v>804.04</v>
      </c>
      <c r="Z89" s="231">
        <v>547.66999999999996</v>
      </c>
      <c r="AA89" s="231">
        <v>1025.53</v>
      </c>
      <c r="AB89" s="231">
        <v>1060.1099999999999</v>
      </c>
      <c r="AC89" s="231">
        <v>808.31</v>
      </c>
      <c r="AD89" s="231">
        <v>785.08</v>
      </c>
      <c r="AE89" s="231">
        <v>970.17</v>
      </c>
      <c r="AF89" s="231">
        <v>761.33</v>
      </c>
      <c r="AG89" s="231">
        <v>966.02</v>
      </c>
      <c r="AH89" s="231">
        <v>1442.34</v>
      </c>
      <c r="AI89" s="231">
        <v>603.66</v>
      </c>
      <c r="AJ89" s="231">
        <v>1110.1199999999999</v>
      </c>
      <c r="AK89" s="231">
        <v>907.27</v>
      </c>
      <c r="AL89" s="231">
        <v>983.96</v>
      </c>
      <c r="AM89" s="231">
        <v>375.76</v>
      </c>
      <c r="AN89" s="145">
        <v>967.84</v>
      </c>
      <c r="AO89" s="145">
        <v>496.73</v>
      </c>
      <c r="AP89" s="145">
        <v>389.95</v>
      </c>
      <c r="AQ89" s="145">
        <v>22.16</v>
      </c>
      <c r="AR89" s="145">
        <v>43.98</v>
      </c>
      <c r="AS89" s="145">
        <v>820.71</v>
      </c>
      <c r="AT89" s="145">
        <v>525.91</v>
      </c>
      <c r="AU89" s="145">
        <v>478.65</v>
      </c>
      <c r="AV89" s="145">
        <v>404.87</v>
      </c>
      <c r="AW89" s="145">
        <v>751.7</v>
      </c>
    </row>
    <row r="90" spans="1:49" x14ac:dyDescent="0.35">
      <c r="A90" s="39" t="s">
        <v>361</v>
      </c>
      <c r="B90" s="3" t="s">
        <v>357</v>
      </c>
      <c r="C90" s="231">
        <f t="shared" si="7"/>
        <v>72.967826086956535</v>
      </c>
      <c r="D90" s="231">
        <v>0</v>
      </c>
      <c r="E90" s="231">
        <v>0</v>
      </c>
      <c r="F90" s="231">
        <v>0</v>
      </c>
      <c r="G90" s="231">
        <v>0</v>
      </c>
      <c r="H90" s="231">
        <v>31.95</v>
      </c>
      <c r="I90" s="231">
        <v>251.95</v>
      </c>
      <c r="J90" s="231">
        <v>184.9</v>
      </c>
      <c r="K90" s="231">
        <v>41.9</v>
      </c>
      <c r="L90" s="231">
        <v>33</v>
      </c>
      <c r="M90" s="231">
        <v>41.82</v>
      </c>
      <c r="N90" s="231">
        <v>20.95</v>
      </c>
      <c r="O90" s="231">
        <v>22</v>
      </c>
      <c r="P90" s="231">
        <v>121</v>
      </c>
      <c r="Q90" s="231">
        <v>121</v>
      </c>
      <c r="R90" s="231">
        <v>242</v>
      </c>
      <c r="S90" s="231">
        <v>121</v>
      </c>
      <c r="T90" s="231">
        <v>242</v>
      </c>
      <c r="U90" s="231">
        <v>242</v>
      </c>
      <c r="V90" s="231">
        <v>242</v>
      </c>
      <c r="W90" s="231">
        <v>242</v>
      </c>
      <c r="X90" s="231">
        <v>242</v>
      </c>
      <c r="Y90" s="231">
        <v>242</v>
      </c>
      <c r="Z90" s="231">
        <v>5.5</v>
      </c>
      <c r="AA90" s="231">
        <v>92.05</v>
      </c>
      <c r="AB90" s="231">
        <v>0</v>
      </c>
      <c r="AC90" s="231">
        <v>0</v>
      </c>
      <c r="AD90" s="231">
        <v>0</v>
      </c>
      <c r="AE90" s="231">
        <v>0</v>
      </c>
      <c r="AF90" s="231">
        <v>0</v>
      </c>
      <c r="AG90" s="231">
        <v>0</v>
      </c>
      <c r="AH90" s="231">
        <v>0</v>
      </c>
      <c r="AI90" s="231">
        <v>0</v>
      </c>
      <c r="AJ90" s="231">
        <v>0</v>
      </c>
      <c r="AK90" s="231">
        <v>0</v>
      </c>
      <c r="AL90" s="231">
        <v>0</v>
      </c>
      <c r="AM90" s="231">
        <v>0</v>
      </c>
      <c r="AN90" s="145">
        <v>16.5</v>
      </c>
      <c r="AO90" s="145">
        <v>99</v>
      </c>
      <c r="AP90" s="145">
        <v>160</v>
      </c>
      <c r="AQ90" s="145">
        <v>127</v>
      </c>
      <c r="AR90" s="145">
        <v>0</v>
      </c>
      <c r="AS90" s="145">
        <v>0</v>
      </c>
      <c r="AT90" s="145">
        <v>127</v>
      </c>
      <c r="AU90" s="145">
        <v>0</v>
      </c>
      <c r="AV90" s="145">
        <v>33</v>
      </c>
      <c r="AW90" s="145">
        <v>11</v>
      </c>
    </row>
    <row r="91" spans="1:49" x14ac:dyDescent="0.35">
      <c r="A91" s="39" t="s">
        <v>362</v>
      </c>
      <c r="B91" s="3" t="s">
        <v>357</v>
      </c>
      <c r="C91" s="231">
        <f t="shared" si="7"/>
        <v>121.10717391304347</v>
      </c>
      <c r="D91" s="231">
        <v>46.76</v>
      </c>
      <c r="E91" s="231">
        <v>90.5</v>
      </c>
      <c r="F91" s="231">
        <v>537.21</v>
      </c>
      <c r="G91" s="231">
        <v>774.98</v>
      </c>
      <c r="H91" s="231">
        <v>101.28</v>
      </c>
      <c r="I91" s="231">
        <v>133.5</v>
      </c>
      <c r="J91" s="231">
        <v>321.51</v>
      </c>
      <c r="K91" s="231">
        <v>527.98</v>
      </c>
      <c r="L91" s="231">
        <v>289</v>
      </c>
      <c r="M91" s="231">
        <v>61.33</v>
      </c>
      <c r="N91" s="231">
        <v>0</v>
      </c>
      <c r="O91" s="231">
        <v>291.81</v>
      </c>
      <c r="P91" s="231">
        <v>133.94999999999999</v>
      </c>
      <c r="Q91" s="231">
        <v>159.69</v>
      </c>
      <c r="R91" s="231">
        <v>310.08</v>
      </c>
      <c r="S91" s="231">
        <v>0</v>
      </c>
      <c r="T91" s="231">
        <v>0</v>
      </c>
      <c r="U91" s="231">
        <v>0</v>
      </c>
      <c r="V91" s="231">
        <v>2.64</v>
      </c>
      <c r="W91" s="231">
        <v>0</v>
      </c>
      <c r="X91" s="231">
        <v>0</v>
      </c>
      <c r="Y91" s="231">
        <v>142.63999999999999</v>
      </c>
      <c r="Z91" s="231">
        <v>0</v>
      </c>
      <c r="AA91" s="231">
        <v>0</v>
      </c>
      <c r="AB91" s="231">
        <v>655.28</v>
      </c>
      <c r="AC91" s="231">
        <v>0</v>
      </c>
      <c r="AD91" s="231">
        <v>0</v>
      </c>
      <c r="AE91" s="231">
        <v>0</v>
      </c>
      <c r="AF91" s="231">
        <v>0</v>
      </c>
      <c r="AG91" s="231">
        <v>47.14</v>
      </c>
      <c r="AH91" s="231">
        <v>111.9</v>
      </c>
      <c r="AI91" s="231">
        <v>0</v>
      </c>
      <c r="AJ91" s="231">
        <v>231.8</v>
      </c>
      <c r="AK91" s="231">
        <v>216.8</v>
      </c>
      <c r="AL91" s="231">
        <v>0</v>
      </c>
      <c r="AM91" s="231">
        <v>174.4</v>
      </c>
      <c r="AN91" s="145">
        <v>12</v>
      </c>
      <c r="AO91" s="145">
        <v>0</v>
      </c>
      <c r="AP91" s="145">
        <v>0</v>
      </c>
      <c r="AQ91" s="145">
        <v>0</v>
      </c>
      <c r="AR91" s="145">
        <v>0</v>
      </c>
      <c r="AS91" s="145">
        <v>0</v>
      </c>
      <c r="AT91" s="145">
        <v>0</v>
      </c>
      <c r="AU91" s="145">
        <v>185</v>
      </c>
      <c r="AV91" s="145">
        <v>0</v>
      </c>
      <c r="AW91" s="145">
        <v>11.75</v>
      </c>
    </row>
    <row r="92" spans="1:49" x14ac:dyDescent="0.35">
      <c r="A92" s="39" t="s">
        <v>363</v>
      </c>
      <c r="B92" s="3" t="s">
        <v>357</v>
      </c>
      <c r="C92" s="231">
        <f t="shared" si="7"/>
        <v>14560.68956521739</v>
      </c>
      <c r="D92" s="231">
        <v>0</v>
      </c>
      <c r="E92" s="231">
        <v>0</v>
      </c>
      <c r="F92" s="231">
        <v>0</v>
      </c>
      <c r="G92" s="231">
        <v>0</v>
      </c>
      <c r="H92" s="231">
        <v>660</v>
      </c>
      <c r="I92" s="231">
        <v>3909</v>
      </c>
      <c r="J92" s="231">
        <v>8003</v>
      </c>
      <c r="K92" s="231">
        <v>4748</v>
      </c>
      <c r="L92" s="231">
        <v>9630</v>
      </c>
      <c r="M92" s="231">
        <v>10541.5</v>
      </c>
      <c r="N92" s="231">
        <v>14117.5</v>
      </c>
      <c r="O92" s="231">
        <v>25792.5</v>
      </c>
      <c r="P92" s="231">
        <v>16210</v>
      </c>
      <c r="Q92" s="231">
        <v>31462</v>
      </c>
      <c r="R92" s="231">
        <v>32605</v>
      </c>
      <c r="S92" s="231">
        <v>33568</v>
      </c>
      <c r="T92" s="231">
        <v>27814</v>
      </c>
      <c r="U92" s="231">
        <v>22992.17</v>
      </c>
      <c r="V92" s="231">
        <v>19910.5</v>
      </c>
      <c r="W92" s="231">
        <v>16840</v>
      </c>
      <c r="X92" s="231">
        <v>9782</v>
      </c>
      <c r="Y92" s="231">
        <v>41321.5</v>
      </c>
      <c r="Z92" s="231">
        <v>13253.28</v>
      </c>
      <c r="AA92" s="231">
        <v>11648</v>
      </c>
      <c r="AB92" s="231">
        <v>12568.25</v>
      </c>
      <c r="AC92" s="231">
        <v>11638.47</v>
      </c>
      <c r="AD92" s="231">
        <v>12622</v>
      </c>
      <c r="AE92" s="231">
        <v>14797.94</v>
      </c>
      <c r="AF92" s="231">
        <v>36813.4</v>
      </c>
      <c r="AG92" s="231">
        <v>21910.69</v>
      </c>
      <c r="AH92" s="231">
        <v>19997.669999999998</v>
      </c>
      <c r="AI92" s="231">
        <v>15091.45</v>
      </c>
      <c r="AJ92" s="231">
        <v>13079.6</v>
      </c>
      <c r="AK92" s="231">
        <v>28569.05</v>
      </c>
      <c r="AL92" s="231">
        <v>16235.75</v>
      </c>
      <c r="AM92" s="231">
        <v>12071.05</v>
      </c>
      <c r="AN92" s="145">
        <v>7789.8</v>
      </c>
      <c r="AO92" s="145">
        <v>16043.33</v>
      </c>
      <c r="AP92" s="145">
        <v>16057.5</v>
      </c>
      <c r="AQ92" s="145">
        <v>4382.5</v>
      </c>
      <c r="AR92" s="145">
        <v>0</v>
      </c>
      <c r="AS92" s="145">
        <v>0</v>
      </c>
      <c r="AT92" s="145">
        <v>8778.5</v>
      </c>
      <c r="AU92" s="145">
        <v>12110.5</v>
      </c>
      <c r="AV92" s="145">
        <v>19601.32</v>
      </c>
      <c r="AW92" s="145">
        <v>14825</v>
      </c>
    </row>
    <row r="93" spans="1:49" s="51" customFormat="1" ht="15" thickBot="1" x14ac:dyDescent="0.4">
      <c r="A93" s="573" t="s">
        <v>170</v>
      </c>
      <c r="B93" s="574"/>
      <c r="C93" s="207">
        <f t="shared" si="7"/>
        <v>18299.454999999998</v>
      </c>
      <c r="D93" s="207">
        <f>SUM(D86:D92)</f>
        <v>1611.6799999999998</v>
      </c>
      <c r="E93" s="207">
        <f t="shared" ref="E93:AM93" si="8">SUM(E86:E92)</f>
        <v>1175.6400000000001</v>
      </c>
      <c r="F93" s="207">
        <f t="shared" si="8"/>
        <v>6491.3399999999992</v>
      </c>
      <c r="G93" s="207">
        <f t="shared" si="8"/>
        <v>9730.4399999999987</v>
      </c>
      <c r="H93" s="207">
        <f t="shared" si="8"/>
        <v>3386.4100000000003</v>
      </c>
      <c r="I93" s="207">
        <f t="shared" si="8"/>
        <v>9359.73</v>
      </c>
      <c r="J93" s="207">
        <f t="shared" si="8"/>
        <v>10962.83</v>
      </c>
      <c r="K93" s="207">
        <f t="shared" si="8"/>
        <v>12237.75</v>
      </c>
      <c r="L93" s="207">
        <f t="shared" si="8"/>
        <v>18672.830000000002</v>
      </c>
      <c r="M93" s="207">
        <f t="shared" si="8"/>
        <v>17686.64</v>
      </c>
      <c r="N93" s="207">
        <f t="shared" si="8"/>
        <v>19626.919999999998</v>
      </c>
      <c r="O93" s="207">
        <f t="shared" si="8"/>
        <v>28116.89</v>
      </c>
      <c r="P93" s="207">
        <f t="shared" si="8"/>
        <v>24796.68</v>
      </c>
      <c r="Q93" s="207">
        <f t="shared" si="8"/>
        <v>39221.360000000001</v>
      </c>
      <c r="R93" s="207">
        <f t="shared" si="8"/>
        <v>38254.589999999997</v>
      </c>
      <c r="S93" s="207">
        <f t="shared" si="8"/>
        <v>39075.68</v>
      </c>
      <c r="T93" s="207">
        <f t="shared" si="8"/>
        <v>30582.55</v>
      </c>
      <c r="U93" s="207">
        <f t="shared" si="8"/>
        <v>36035.24</v>
      </c>
      <c r="V93" s="207">
        <f t="shared" si="8"/>
        <v>25602.33</v>
      </c>
      <c r="W93" s="207">
        <f t="shared" si="8"/>
        <v>18536.89</v>
      </c>
      <c r="X93" s="207">
        <f t="shared" si="8"/>
        <v>11931.27</v>
      </c>
      <c r="Y93" s="207">
        <f t="shared" si="8"/>
        <v>45288.91</v>
      </c>
      <c r="Z93" s="207">
        <f t="shared" si="8"/>
        <v>19835.18</v>
      </c>
      <c r="AA93" s="207">
        <f t="shared" si="8"/>
        <v>17053.96</v>
      </c>
      <c r="AB93" s="207">
        <f t="shared" si="8"/>
        <v>14967.189999999999</v>
      </c>
      <c r="AC93" s="207">
        <f t="shared" si="8"/>
        <v>14703.599999999999</v>
      </c>
      <c r="AD93" s="207">
        <f t="shared" si="8"/>
        <v>13837.83</v>
      </c>
      <c r="AE93" s="207">
        <f t="shared" si="8"/>
        <v>23959.59</v>
      </c>
      <c r="AF93" s="207">
        <f t="shared" si="8"/>
        <v>37929.64</v>
      </c>
      <c r="AG93" s="207">
        <f t="shared" si="8"/>
        <v>22978.67</v>
      </c>
      <c r="AH93" s="207">
        <f t="shared" si="8"/>
        <v>21696.91</v>
      </c>
      <c r="AI93" s="207">
        <f t="shared" si="8"/>
        <v>15915.11</v>
      </c>
      <c r="AJ93" s="207">
        <f t="shared" si="8"/>
        <v>14540.52</v>
      </c>
      <c r="AK93" s="207">
        <f t="shared" si="8"/>
        <v>29833.02</v>
      </c>
      <c r="AL93" s="207">
        <f t="shared" si="8"/>
        <v>18108.47</v>
      </c>
      <c r="AM93" s="207">
        <f t="shared" si="8"/>
        <v>13056.859999999999</v>
      </c>
      <c r="AN93" s="207">
        <f t="shared" ref="AN93:AW93" si="9">SUM(AN86:AN92)</f>
        <v>8944.1200000000008</v>
      </c>
      <c r="AO93" s="207">
        <f t="shared" si="9"/>
        <v>17195.86</v>
      </c>
      <c r="AP93" s="207">
        <f t="shared" si="9"/>
        <v>16607.45</v>
      </c>
      <c r="AQ93" s="207">
        <f t="shared" si="9"/>
        <v>4621.66</v>
      </c>
      <c r="AR93" s="207">
        <f t="shared" si="9"/>
        <v>43.98</v>
      </c>
      <c r="AS93" s="207">
        <f t="shared" si="9"/>
        <v>865.71</v>
      </c>
      <c r="AT93" s="207">
        <f t="shared" si="9"/>
        <v>11732.41</v>
      </c>
      <c r="AU93" s="207">
        <f t="shared" si="9"/>
        <v>12774.15</v>
      </c>
      <c r="AV93" s="207">
        <f t="shared" si="9"/>
        <v>20129.189999999999</v>
      </c>
      <c r="AW93" s="207">
        <f t="shared" si="9"/>
        <v>22059.25</v>
      </c>
    </row>
    <row r="94" spans="1:49" s="51" customFormat="1" x14ac:dyDescent="0.35">
      <c r="A94" s="426"/>
      <c r="B94" s="426"/>
      <c r="C94" s="427"/>
      <c r="D94" s="427"/>
      <c r="E94" s="427"/>
      <c r="F94" s="427"/>
      <c r="G94" s="427"/>
      <c r="H94" s="427"/>
      <c r="I94" s="427"/>
      <c r="J94" s="427"/>
      <c r="K94" s="427"/>
      <c r="L94" s="427"/>
      <c r="M94" s="427"/>
      <c r="N94" s="427"/>
      <c r="O94" s="427"/>
      <c r="P94" s="427"/>
      <c r="Q94" s="427"/>
      <c r="R94" s="427"/>
      <c r="S94" s="427"/>
      <c r="T94" s="427"/>
      <c r="U94" s="427"/>
      <c r="V94" s="427"/>
      <c r="W94" s="427"/>
      <c r="X94" s="427"/>
      <c r="Y94" s="427"/>
      <c r="Z94" s="427"/>
      <c r="AA94" s="427"/>
      <c r="AB94" s="427"/>
      <c r="AC94" s="427"/>
      <c r="AD94" s="427"/>
      <c r="AE94" s="427"/>
      <c r="AF94" s="427"/>
      <c r="AG94" s="427"/>
      <c r="AH94" s="427"/>
      <c r="AI94" s="427"/>
      <c r="AJ94" s="427"/>
      <c r="AK94" s="427"/>
      <c r="AL94" s="427"/>
      <c r="AM94" s="427"/>
      <c r="AN94" s="427"/>
      <c r="AO94" s="427"/>
      <c r="AP94" s="427"/>
      <c r="AQ94" s="427"/>
      <c r="AR94" s="427"/>
      <c r="AS94" s="427"/>
      <c r="AT94" s="427"/>
      <c r="AU94" s="427"/>
      <c r="AV94" s="427"/>
      <c r="AW94" s="427"/>
    </row>
    <row r="95" spans="1:49" x14ac:dyDescent="0.35">
      <c r="A95" s="74" t="s">
        <v>139</v>
      </c>
      <c r="B95" s="19"/>
      <c r="C95" s="19"/>
      <c r="D95" s="35"/>
      <c r="E95" s="35"/>
      <c r="F95" s="35"/>
      <c r="G95" s="35"/>
      <c r="H95" s="35"/>
      <c r="I95" s="35"/>
      <c r="J95" s="35"/>
      <c r="K95" s="35"/>
      <c r="L95" s="35"/>
      <c r="M95" s="35"/>
      <c r="N95" s="35"/>
      <c r="O95" s="35"/>
      <c r="P95" s="36"/>
      <c r="Q95" s="36"/>
      <c r="R95" s="36"/>
      <c r="S95" s="36"/>
      <c r="T95" s="36"/>
      <c r="U95" s="36"/>
      <c r="V95" s="36"/>
      <c r="W95" s="36"/>
      <c r="X95" s="36"/>
      <c r="Y95" s="36"/>
      <c r="Z95" s="36"/>
      <c r="AA95" s="36"/>
      <c r="AB95" s="37"/>
      <c r="AC95" s="37"/>
      <c r="AD95" s="37"/>
      <c r="AE95" s="37"/>
      <c r="AF95" s="37"/>
      <c r="AG95" s="37"/>
      <c r="AH95" s="37"/>
      <c r="AI95" s="37"/>
      <c r="AJ95" s="37"/>
      <c r="AK95" s="37"/>
      <c r="AL95" s="37"/>
      <c r="AM95" s="37"/>
      <c r="AN95" s="36"/>
      <c r="AO95" s="36"/>
      <c r="AP95" s="36"/>
      <c r="AQ95" s="36"/>
      <c r="AR95" s="34"/>
      <c r="AS95" s="34"/>
      <c r="AT95" s="34"/>
    </row>
    <row r="96" spans="1:49" x14ac:dyDescent="0.35">
      <c r="A96" s="11"/>
    </row>
    <row r="97" spans="1:49" ht="21" customHeight="1" x14ac:dyDescent="0.35">
      <c r="A97" s="456" t="s">
        <v>171</v>
      </c>
      <c r="B97" s="456" t="s">
        <v>160</v>
      </c>
      <c r="C97" s="456" t="s">
        <v>153</v>
      </c>
      <c r="D97" s="14">
        <v>42736</v>
      </c>
      <c r="E97" s="14">
        <v>42767</v>
      </c>
      <c r="F97" s="14">
        <v>42795</v>
      </c>
      <c r="G97" s="14">
        <v>42826</v>
      </c>
      <c r="H97" s="14">
        <v>42856</v>
      </c>
      <c r="I97" s="14">
        <v>42887</v>
      </c>
      <c r="J97" s="14">
        <v>42917</v>
      </c>
      <c r="K97" s="14">
        <v>42948</v>
      </c>
      <c r="L97" s="14">
        <v>42979</v>
      </c>
      <c r="M97" s="14">
        <v>43009</v>
      </c>
      <c r="N97" s="14">
        <v>43040</v>
      </c>
      <c r="O97" s="14">
        <v>43070</v>
      </c>
      <c r="P97" s="14">
        <v>43101</v>
      </c>
      <c r="Q97" s="14">
        <v>43132</v>
      </c>
      <c r="R97" s="14">
        <v>43160</v>
      </c>
      <c r="S97" s="14">
        <v>43191</v>
      </c>
      <c r="T97" s="14">
        <v>43221</v>
      </c>
      <c r="U97" s="14">
        <v>43252</v>
      </c>
      <c r="V97" s="14">
        <v>43282</v>
      </c>
      <c r="W97" s="14">
        <v>43313</v>
      </c>
      <c r="X97" s="14">
        <v>43344</v>
      </c>
      <c r="Y97" s="14">
        <v>43374</v>
      </c>
      <c r="Z97" s="14">
        <v>43405</v>
      </c>
      <c r="AA97" s="14">
        <v>43435</v>
      </c>
      <c r="AB97" s="14">
        <v>43466</v>
      </c>
      <c r="AC97" s="14">
        <v>43497</v>
      </c>
      <c r="AD97" s="14">
        <v>43525</v>
      </c>
      <c r="AE97" s="14">
        <v>43556</v>
      </c>
      <c r="AF97" s="14">
        <v>43586</v>
      </c>
      <c r="AG97" s="14">
        <v>43617</v>
      </c>
      <c r="AH97" s="14">
        <v>43647</v>
      </c>
      <c r="AI97" s="14">
        <v>43678</v>
      </c>
      <c r="AJ97" s="14">
        <v>43709</v>
      </c>
      <c r="AK97" s="14">
        <v>43739</v>
      </c>
      <c r="AL97" s="14">
        <v>43770</v>
      </c>
      <c r="AM97" s="14">
        <v>43800</v>
      </c>
      <c r="AN97" s="14">
        <v>43831</v>
      </c>
      <c r="AO97" s="14">
        <v>43862</v>
      </c>
      <c r="AP97" s="14">
        <v>43891</v>
      </c>
      <c r="AQ97" s="14">
        <v>43922</v>
      </c>
      <c r="AR97" s="14">
        <v>43952</v>
      </c>
      <c r="AS97" s="14">
        <v>43983</v>
      </c>
      <c r="AT97" s="14">
        <v>44013</v>
      </c>
      <c r="AU97" s="14">
        <v>44044</v>
      </c>
      <c r="AV97" s="14">
        <v>44075</v>
      </c>
      <c r="AW97" s="15">
        <v>44105</v>
      </c>
    </row>
    <row r="98" spans="1:49" s="34" customFormat="1" x14ac:dyDescent="0.35">
      <c r="A98" s="38" t="s">
        <v>364</v>
      </c>
      <c r="B98" s="40" t="s">
        <v>365</v>
      </c>
      <c r="C98" s="145">
        <f>AVERAGE(D98:AW98)</f>
        <v>13.391304347826088</v>
      </c>
      <c r="D98" s="145">
        <v>0</v>
      </c>
      <c r="E98" s="145">
        <v>0</v>
      </c>
      <c r="F98" s="145">
        <v>0</v>
      </c>
      <c r="G98" s="145">
        <v>0</v>
      </c>
      <c r="H98" s="145">
        <v>11</v>
      </c>
      <c r="I98" s="145">
        <v>110</v>
      </c>
      <c r="J98" s="145">
        <v>22</v>
      </c>
      <c r="K98" s="145">
        <v>0</v>
      </c>
      <c r="L98" s="145">
        <v>33</v>
      </c>
      <c r="M98" s="145">
        <v>22</v>
      </c>
      <c r="N98" s="145">
        <v>0</v>
      </c>
      <c r="O98" s="145">
        <v>22</v>
      </c>
      <c r="P98" s="145">
        <v>0</v>
      </c>
      <c r="Q98" s="145">
        <v>0</v>
      </c>
      <c r="R98" s="145">
        <v>0</v>
      </c>
      <c r="S98" s="145">
        <v>0</v>
      </c>
      <c r="T98" s="145">
        <v>0</v>
      </c>
      <c r="U98" s="145">
        <v>0</v>
      </c>
      <c r="V98" s="145">
        <v>0</v>
      </c>
      <c r="W98" s="145">
        <v>0</v>
      </c>
      <c r="X98" s="145">
        <v>0</v>
      </c>
      <c r="Y98" s="145">
        <v>0</v>
      </c>
      <c r="Z98" s="145">
        <v>5.5</v>
      </c>
      <c r="AA98" s="145">
        <v>5.5</v>
      </c>
      <c r="AB98" s="145">
        <v>5.5</v>
      </c>
      <c r="AC98" s="145">
        <v>11</v>
      </c>
      <c r="AD98" s="145">
        <v>22</v>
      </c>
      <c r="AE98" s="145">
        <v>0</v>
      </c>
      <c r="AF98" s="145">
        <v>60.5</v>
      </c>
      <c r="AG98" s="145">
        <v>27.5</v>
      </c>
      <c r="AH98" s="145">
        <v>44</v>
      </c>
      <c r="AI98" s="145">
        <v>16.5</v>
      </c>
      <c r="AJ98" s="145">
        <v>16.5</v>
      </c>
      <c r="AK98" s="145">
        <v>11</v>
      </c>
      <c r="AL98" s="145">
        <v>0</v>
      </c>
      <c r="AM98" s="145">
        <v>22</v>
      </c>
      <c r="AN98" s="145">
        <v>16.5</v>
      </c>
      <c r="AO98" s="145">
        <v>77</v>
      </c>
      <c r="AP98" s="145">
        <v>11</v>
      </c>
      <c r="AQ98" s="145">
        <v>0</v>
      </c>
      <c r="AR98" s="145">
        <v>0</v>
      </c>
      <c r="AS98" s="145">
        <v>0</v>
      </c>
      <c r="AT98" s="145">
        <v>0</v>
      </c>
      <c r="AU98" s="145">
        <v>0</v>
      </c>
      <c r="AV98" s="145">
        <v>33</v>
      </c>
      <c r="AW98" s="145">
        <v>11</v>
      </c>
    </row>
    <row r="99" spans="1:49" s="120" customFormat="1" x14ac:dyDescent="0.35">
      <c r="A99" s="117" t="s">
        <v>364</v>
      </c>
      <c r="B99" s="118" t="s">
        <v>172</v>
      </c>
      <c r="C99" s="119">
        <f>AVERAGE(D99:AW99)</f>
        <v>2.4347826086956523</v>
      </c>
      <c r="D99" s="115">
        <v>0</v>
      </c>
      <c r="E99" s="115">
        <v>0</v>
      </c>
      <c r="F99" s="115">
        <v>0</v>
      </c>
      <c r="G99" s="115">
        <v>0</v>
      </c>
      <c r="H99" s="115">
        <v>2</v>
      </c>
      <c r="I99" s="115">
        <v>20</v>
      </c>
      <c r="J99" s="115">
        <v>4</v>
      </c>
      <c r="K99" s="115">
        <v>0</v>
      </c>
      <c r="L99" s="115">
        <v>6</v>
      </c>
      <c r="M99" s="115">
        <v>4</v>
      </c>
      <c r="N99" s="115">
        <v>0</v>
      </c>
      <c r="O99" s="115">
        <v>4</v>
      </c>
      <c r="P99" s="115">
        <v>0</v>
      </c>
      <c r="Q99" s="115">
        <v>0</v>
      </c>
      <c r="R99" s="115">
        <v>0</v>
      </c>
      <c r="S99" s="115">
        <v>0</v>
      </c>
      <c r="T99" s="115">
        <v>0</v>
      </c>
      <c r="U99" s="115">
        <v>0</v>
      </c>
      <c r="V99" s="115">
        <v>0</v>
      </c>
      <c r="W99" s="115">
        <v>0</v>
      </c>
      <c r="X99" s="115">
        <v>0</v>
      </c>
      <c r="Y99" s="115">
        <v>0</v>
      </c>
      <c r="Z99" s="115">
        <v>1</v>
      </c>
      <c r="AA99" s="115">
        <v>1</v>
      </c>
      <c r="AB99" s="115">
        <v>1</v>
      </c>
      <c r="AC99" s="115">
        <v>2</v>
      </c>
      <c r="AD99" s="115">
        <v>4</v>
      </c>
      <c r="AE99" s="115">
        <v>0</v>
      </c>
      <c r="AF99" s="115">
        <v>11</v>
      </c>
      <c r="AG99" s="115">
        <v>5</v>
      </c>
      <c r="AH99" s="115">
        <v>8</v>
      </c>
      <c r="AI99" s="115">
        <v>3</v>
      </c>
      <c r="AJ99" s="115">
        <v>3</v>
      </c>
      <c r="AK99" s="115">
        <v>2</v>
      </c>
      <c r="AL99" s="115">
        <v>0</v>
      </c>
      <c r="AM99" s="115">
        <v>4</v>
      </c>
      <c r="AN99" s="115">
        <v>3</v>
      </c>
      <c r="AO99" s="115">
        <v>14</v>
      </c>
      <c r="AP99" s="115">
        <v>2</v>
      </c>
      <c r="AQ99" s="115">
        <v>0</v>
      </c>
      <c r="AR99" s="115">
        <v>0</v>
      </c>
      <c r="AS99" s="115">
        <v>0</v>
      </c>
      <c r="AT99" s="115">
        <v>0</v>
      </c>
      <c r="AU99" s="115">
        <v>0</v>
      </c>
      <c r="AV99" s="115">
        <v>6</v>
      </c>
      <c r="AW99" s="115">
        <v>2</v>
      </c>
    </row>
    <row r="100" spans="1:49" s="120" customFormat="1" x14ac:dyDescent="0.35">
      <c r="A100" s="117" t="s">
        <v>364</v>
      </c>
      <c r="B100" s="118" t="s">
        <v>173</v>
      </c>
      <c r="C100" s="119">
        <f>AVERAGE(D100:AW100)</f>
        <v>0.93478260869565222</v>
      </c>
      <c r="D100" s="115">
        <v>0</v>
      </c>
      <c r="E100" s="115">
        <v>0</v>
      </c>
      <c r="F100" s="115">
        <v>0</v>
      </c>
      <c r="G100" s="115">
        <v>0</v>
      </c>
      <c r="H100" s="115">
        <v>1</v>
      </c>
      <c r="I100" s="115">
        <v>9</v>
      </c>
      <c r="J100" s="115">
        <v>1</v>
      </c>
      <c r="K100" s="115">
        <v>0</v>
      </c>
      <c r="L100" s="115">
        <v>1</v>
      </c>
      <c r="M100" s="115">
        <v>2</v>
      </c>
      <c r="N100" s="115">
        <v>0</v>
      </c>
      <c r="O100" s="115">
        <v>1</v>
      </c>
      <c r="P100" s="115">
        <v>0</v>
      </c>
      <c r="Q100" s="115">
        <v>0</v>
      </c>
      <c r="R100" s="115">
        <v>0</v>
      </c>
      <c r="S100" s="115">
        <v>0</v>
      </c>
      <c r="T100" s="115">
        <v>0</v>
      </c>
      <c r="U100" s="115">
        <v>0</v>
      </c>
      <c r="V100" s="115">
        <v>0</v>
      </c>
      <c r="W100" s="115">
        <v>0</v>
      </c>
      <c r="X100" s="115">
        <v>0</v>
      </c>
      <c r="Y100" s="115">
        <v>0</v>
      </c>
      <c r="Z100" s="115">
        <v>1</v>
      </c>
      <c r="AA100" s="115">
        <v>1</v>
      </c>
      <c r="AB100" s="115">
        <v>1</v>
      </c>
      <c r="AC100" s="115">
        <v>1</v>
      </c>
      <c r="AD100" s="115">
        <v>2</v>
      </c>
      <c r="AE100" s="115">
        <v>0</v>
      </c>
      <c r="AF100" s="115">
        <v>4</v>
      </c>
      <c r="AG100" s="115">
        <v>2</v>
      </c>
      <c r="AH100" s="115">
        <v>4</v>
      </c>
      <c r="AI100" s="115">
        <v>1</v>
      </c>
      <c r="AJ100" s="115">
        <v>1</v>
      </c>
      <c r="AK100" s="115">
        <v>1</v>
      </c>
      <c r="AL100" s="115">
        <v>0</v>
      </c>
      <c r="AM100" s="115">
        <v>2</v>
      </c>
      <c r="AN100" s="115">
        <v>1</v>
      </c>
      <c r="AO100" s="115">
        <v>3</v>
      </c>
      <c r="AP100" s="115">
        <v>1</v>
      </c>
      <c r="AQ100" s="115">
        <v>0</v>
      </c>
      <c r="AR100" s="115">
        <v>0</v>
      </c>
      <c r="AS100" s="115">
        <v>0</v>
      </c>
      <c r="AT100" s="115">
        <v>0</v>
      </c>
      <c r="AU100" s="115">
        <v>0</v>
      </c>
      <c r="AV100" s="115">
        <v>1</v>
      </c>
      <c r="AW100" s="115">
        <v>1</v>
      </c>
    </row>
    <row r="101" spans="1:49" s="34" customFormat="1" x14ac:dyDescent="0.35">
      <c r="A101" s="38"/>
      <c r="B101" s="40"/>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3"/>
      <c r="AS101" s="3"/>
      <c r="AT101" s="3"/>
      <c r="AU101" s="28"/>
      <c r="AV101" s="28"/>
      <c r="AW101" s="28"/>
    </row>
    <row r="102" spans="1:49" s="34" customFormat="1" x14ac:dyDescent="0.35">
      <c r="A102" s="38" t="s">
        <v>366</v>
      </c>
      <c r="B102" s="40" t="s">
        <v>365</v>
      </c>
      <c r="C102" s="145">
        <f>AVERAGE(D102:AW102)</f>
        <v>126.23913043478261</v>
      </c>
      <c r="D102" s="145">
        <v>0</v>
      </c>
      <c r="E102" s="145">
        <v>0</v>
      </c>
      <c r="F102" s="145">
        <v>0</v>
      </c>
      <c r="G102" s="145">
        <v>0</v>
      </c>
      <c r="H102" s="145">
        <v>0</v>
      </c>
      <c r="I102" s="145">
        <v>121</v>
      </c>
      <c r="J102" s="145">
        <v>121</v>
      </c>
      <c r="K102" s="145">
        <v>0</v>
      </c>
      <c r="L102" s="145">
        <v>0</v>
      </c>
      <c r="M102" s="145">
        <v>0</v>
      </c>
      <c r="N102" s="145">
        <v>0</v>
      </c>
      <c r="O102" s="145">
        <v>0</v>
      </c>
      <c r="P102" s="145">
        <v>121</v>
      </c>
      <c r="Q102" s="145">
        <v>121</v>
      </c>
      <c r="R102" s="145">
        <v>242</v>
      </c>
      <c r="S102" s="145">
        <v>121</v>
      </c>
      <c r="T102" s="145">
        <v>242</v>
      </c>
      <c r="U102" s="145">
        <v>242</v>
      </c>
      <c r="V102" s="145">
        <v>242</v>
      </c>
      <c r="W102" s="145">
        <v>242</v>
      </c>
      <c r="X102" s="145">
        <v>242</v>
      </c>
      <c r="Y102" s="145">
        <v>242</v>
      </c>
      <c r="Z102" s="145">
        <v>0</v>
      </c>
      <c r="AA102" s="145">
        <v>0</v>
      </c>
      <c r="AB102" s="145">
        <v>0</v>
      </c>
      <c r="AC102" s="145">
        <v>242</v>
      </c>
      <c r="AD102" s="145">
        <v>121</v>
      </c>
      <c r="AE102" s="145">
        <v>121</v>
      </c>
      <c r="AF102" s="145">
        <v>363</v>
      </c>
      <c r="AG102" s="145">
        <v>629</v>
      </c>
      <c r="AH102" s="145">
        <v>254</v>
      </c>
      <c r="AI102" s="145">
        <v>381</v>
      </c>
      <c r="AJ102" s="145">
        <v>381</v>
      </c>
      <c r="AK102" s="145">
        <v>508</v>
      </c>
      <c r="AL102" s="145">
        <v>127</v>
      </c>
      <c r="AM102" s="145">
        <v>0</v>
      </c>
      <c r="AN102" s="145">
        <v>0</v>
      </c>
      <c r="AO102" s="145">
        <v>0</v>
      </c>
      <c r="AP102" s="145">
        <v>127</v>
      </c>
      <c r="AQ102" s="145">
        <v>127</v>
      </c>
      <c r="AR102" s="145">
        <v>0</v>
      </c>
      <c r="AS102" s="145">
        <v>0</v>
      </c>
      <c r="AT102" s="145">
        <v>127</v>
      </c>
      <c r="AU102" s="145">
        <v>0</v>
      </c>
      <c r="AV102" s="145">
        <v>0</v>
      </c>
      <c r="AW102" s="145">
        <v>0</v>
      </c>
    </row>
    <row r="103" spans="1:49" s="120" customFormat="1" x14ac:dyDescent="0.35">
      <c r="A103" s="117" t="s">
        <v>366</v>
      </c>
      <c r="B103" s="118" t="s">
        <v>172</v>
      </c>
      <c r="C103" s="119">
        <f>AVERAGE(D103:AW103)</f>
        <v>1.0217391304347827</v>
      </c>
      <c r="D103" s="115">
        <v>0</v>
      </c>
      <c r="E103" s="115">
        <v>0</v>
      </c>
      <c r="F103" s="115">
        <v>0</v>
      </c>
      <c r="G103" s="115">
        <v>0</v>
      </c>
      <c r="H103" s="115">
        <v>0</v>
      </c>
      <c r="I103" s="115">
        <v>1</v>
      </c>
      <c r="J103" s="115">
        <v>1</v>
      </c>
      <c r="K103" s="115">
        <v>0</v>
      </c>
      <c r="L103" s="115">
        <v>0</v>
      </c>
      <c r="M103" s="115">
        <v>0</v>
      </c>
      <c r="N103" s="115">
        <v>0</v>
      </c>
      <c r="O103" s="115">
        <v>0</v>
      </c>
      <c r="P103" s="115">
        <v>1</v>
      </c>
      <c r="Q103" s="115">
        <v>1</v>
      </c>
      <c r="R103" s="115">
        <v>2</v>
      </c>
      <c r="S103" s="115">
        <v>1</v>
      </c>
      <c r="T103" s="115">
        <v>2</v>
      </c>
      <c r="U103" s="115">
        <v>2</v>
      </c>
      <c r="V103" s="115">
        <v>2</v>
      </c>
      <c r="W103" s="115">
        <v>2</v>
      </c>
      <c r="X103" s="115">
        <v>2</v>
      </c>
      <c r="Y103" s="115">
        <v>2</v>
      </c>
      <c r="Z103" s="115">
        <v>0</v>
      </c>
      <c r="AA103" s="115">
        <v>0</v>
      </c>
      <c r="AB103" s="115">
        <v>0</v>
      </c>
      <c r="AC103" s="115">
        <v>2</v>
      </c>
      <c r="AD103" s="115">
        <v>1</v>
      </c>
      <c r="AE103" s="115">
        <v>1</v>
      </c>
      <c r="AF103" s="115">
        <v>3</v>
      </c>
      <c r="AG103" s="115">
        <v>5</v>
      </c>
      <c r="AH103" s="115">
        <v>2</v>
      </c>
      <c r="AI103" s="115">
        <v>3</v>
      </c>
      <c r="AJ103" s="115">
        <v>3</v>
      </c>
      <c r="AK103" s="115">
        <v>4</v>
      </c>
      <c r="AL103" s="115">
        <v>1</v>
      </c>
      <c r="AM103" s="115">
        <v>0</v>
      </c>
      <c r="AN103" s="115">
        <v>0</v>
      </c>
      <c r="AO103" s="115">
        <v>0</v>
      </c>
      <c r="AP103" s="115">
        <v>1</v>
      </c>
      <c r="AQ103" s="115">
        <v>1</v>
      </c>
      <c r="AR103" s="115">
        <v>0</v>
      </c>
      <c r="AS103" s="115">
        <v>0</v>
      </c>
      <c r="AT103" s="115">
        <v>1</v>
      </c>
      <c r="AU103" s="115">
        <v>0</v>
      </c>
      <c r="AV103" s="115">
        <v>0</v>
      </c>
      <c r="AW103" s="115">
        <v>0</v>
      </c>
    </row>
    <row r="104" spans="1:49" s="120" customFormat="1" x14ac:dyDescent="0.35">
      <c r="A104" s="117" t="s">
        <v>366</v>
      </c>
      <c r="B104" s="118" t="s">
        <v>173</v>
      </c>
      <c r="C104" s="119">
        <f>AVERAGE(D104:AW104)</f>
        <v>1</v>
      </c>
      <c r="D104" s="115">
        <v>0</v>
      </c>
      <c r="E104" s="115">
        <v>0</v>
      </c>
      <c r="F104" s="115">
        <v>0</v>
      </c>
      <c r="G104" s="115">
        <v>0</v>
      </c>
      <c r="H104" s="115">
        <v>0</v>
      </c>
      <c r="I104" s="115">
        <v>1</v>
      </c>
      <c r="J104" s="115">
        <v>1</v>
      </c>
      <c r="K104" s="115">
        <v>0</v>
      </c>
      <c r="L104" s="115">
        <v>0</v>
      </c>
      <c r="M104" s="115">
        <v>0</v>
      </c>
      <c r="N104" s="115">
        <v>0</v>
      </c>
      <c r="O104" s="115">
        <v>0</v>
      </c>
      <c r="P104" s="115">
        <v>1</v>
      </c>
      <c r="Q104" s="115">
        <v>1</v>
      </c>
      <c r="R104" s="115">
        <v>2</v>
      </c>
      <c r="S104" s="115">
        <v>1</v>
      </c>
      <c r="T104" s="115">
        <v>2</v>
      </c>
      <c r="U104" s="115">
        <v>2</v>
      </c>
      <c r="V104" s="115">
        <v>2</v>
      </c>
      <c r="W104" s="115">
        <v>2</v>
      </c>
      <c r="X104" s="115">
        <v>2</v>
      </c>
      <c r="Y104" s="115">
        <v>2</v>
      </c>
      <c r="Z104" s="115">
        <v>0</v>
      </c>
      <c r="AA104" s="115">
        <v>0</v>
      </c>
      <c r="AB104" s="115">
        <v>0</v>
      </c>
      <c r="AC104" s="115">
        <v>1</v>
      </c>
      <c r="AD104" s="115">
        <v>1</v>
      </c>
      <c r="AE104" s="115">
        <v>1</v>
      </c>
      <c r="AF104" s="115">
        <v>3</v>
      </c>
      <c r="AG104" s="115">
        <v>5</v>
      </c>
      <c r="AH104" s="115">
        <v>2</v>
      </c>
      <c r="AI104" s="115">
        <v>3</v>
      </c>
      <c r="AJ104" s="115">
        <v>3</v>
      </c>
      <c r="AK104" s="115">
        <v>4</v>
      </c>
      <c r="AL104" s="115">
        <v>1</v>
      </c>
      <c r="AM104" s="115">
        <v>0</v>
      </c>
      <c r="AN104" s="115">
        <v>0</v>
      </c>
      <c r="AO104" s="115">
        <v>0</v>
      </c>
      <c r="AP104" s="115">
        <v>1</v>
      </c>
      <c r="AQ104" s="115">
        <v>1</v>
      </c>
      <c r="AR104" s="115">
        <v>0</v>
      </c>
      <c r="AS104" s="115">
        <v>0</v>
      </c>
      <c r="AT104" s="115">
        <v>1</v>
      </c>
      <c r="AU104" s="115">
        <v>0</v>
      </c>
      <c r="AV104" s="115">
        <v>0</v>
      </c>
      <c r="AW104" s="115">
        <v>0</v>
      </c>
    </row>
    <row r="105" spans="1:49" s="34" customFormat="1" x14ac:dyDescent="0.35">
      <c r="A105" s="38"/>
      <c r="B105" s="40"/>
      <c r="C105" s="3"/>
      <c r="D105" s="3"/>
      <c r="E105" s="3"/>
      <c r="F105" s="3"/>
      <c r="G105" s="3"/>
      <c r="H105" s="3"/>
      <c r="I105" s="3"/>
      <c r="J105" s="3"/>
      <c r="K105" s="3"/>
      <c r="L105" s="3"/>
      <c r="M105" s="3"/>
      <c r="N105" s="3"/>
      <c r="O105" s="3"/>
      <c r="P105" s="3"/>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3"/>
      <c r="AS105" s="3"/>
      <c r="AT105" s="3"/>
      <c r="AU105" s="3"/>
      <c r="AV105" s="28"/>
      <c r="AW105" s="28"/>
    </row>
    <row r="106" spans="1:49" s="34" customFormat="1" x14ac:dyDescent="0.35">
      <c r="A106" s="38" t="s">
        <v>367</v>
      </c>
      <c r="B106" s="40" t="s">
        <v>365</v>
      </c>
      <c r="C106" s="145">
        <f>AVERAGE(D106:AW106)</f>
        <v>10.610217391304346</v>
      </c>
      <c r="D106" s="145">
        <v>0</v>
      </c>
      <c r="E106" s="145">
        <v>0</v>
      </c>
      <c r="F106" s="145">
        <v>0</v>
      </c>
      <c r="G106" s="145">
        <v>0</v>
      </c>
      <c r="H106" s="145">
        <v>20.95</v>
      </c>
      <c r="I106" s="145">
        <v>20.95</v>
      </c>
      <c r="J106" s="145">
        <v>41.9</v>
      </c>
      <c r="K106" s="145">
        <v>41.9</v>
      </c>
      <c r="L106" s="145">
        <v>0</v>
      </c>
      <c r="M106" s="145">
        <v>19.82</v>
      </c>
      <c r="N106" s="145">
        <v>20.95</v>
      </c>
      <c r="O106" s="145">
        <v>0</v>
      </c>
      <c r="P106" s="145">
        <v>0</v>
      </c>
      <c r="Q106" s="145">
        <v>0</v>
      </c>
      <c r="R106" s="145">
        <v>0</v>
      </c>
      <c r="S106" s="145">
        <v>0</v>
      </c>
      <c r="T106" s="145">
        <v>0</v>
      </c>
      <c r="U106" s="145">
        <v>0</v>
      </c>
      <c r="V106" s="145">
        <v>0</v>
      </c>
      <c r="W106" s="145">
        <v>0</v>
      </c>
      <c r="X106" s="145">
        <v>0</v>
      </c>
      <c r="Y106" s="145">
        <v>0</v>
      </c>
      <c r="Z106" s="145">
        <v>0</v>
      </c>
      <c r="AA106" s="145">
        <v>83.8</v>
      </c>
      <c r="AB106" s="145">
        <v>0</v>
      </c>
      <c r="AC106" s="145">
        <v>0</v>
      </c>
      <c r="AD106" s="145">
        <v>0</v>
      </c>
      <c r="AE106" s="145">
        <v>41.9</v>
      </c>
      <c r="AF106" s="145">
        <v>41.9</v>
      </c>
      <c r="AG106" s="145">
        <v>0</v>
      </c>
      <c r="AH106" s="145">
        <v>44</v>
      </c>
      <c r="AI106" s="145">
        <v>0</v>
      </c>
      <c r="AJ106" s="145">
        <v>44</v>
      </c>
      <c r="AK106" s="145">
        <v>0</v>
      </c>
      <c r="AL106" s="145">
        <v>22</v>
      </c>
      <c r="AM106" s="145">
        <v>0</v>
      </c>
      <c r="AN106" s="145">
        <v>0</v>
      </c>
      <c r="AO106" s="145">
        <v>22</v>
      </c>
      <c r="AP106" s="145">
        <v>22</v>
      </c>
      <c r="AQ106" s="145">
        <v>0</v>
      </c>
      <c r="AR106" s="145">
        <v>0</v>
      </c>
      <c r="AS106" s="145">
        <v>0</v>
      </c>
      <c r="AT106" s="145">
        <v>0</v>
      </c>
      <c r="AU106" s="145">
        <v>0</v>
      </c>
      <c r="AV106" s="145">
        <v>0</v>
      </c>
      <c r="AW106" s="145">
        <v>0</v>
      </c>
    </row>
    <row r="107" spans="1:49" s="120" customFormat="1" x14ac:dyDescent="0.35">
      <c r="A107" s="117" t="s">
        <v>367</v>
      </c>
      <c r="B107" s="118" t="s">
        <v>172</v>
      </c>
      <c r="C107" s="119">
        <f>AVERAGE(D107:AW107)</f>
        <v>0.5</v>
      </c>
      <c r="D107" s="115">
        <v>0</v>
      </c>
      <c r="E107" s="115">
        <v>0</v>
      </c>
      <c r="F107" s="115">
        <v>0</v>
      </c>
      <c r="G107" s="115">
        <v>0</v>
      </c>
      <c r="H107" s="115">
        <v>1</v>
      </c>
      <c r="I107" s="115">
        <v>1</v>
      </c>
      <c r="J107" s="115">
        <v>2</v>
      </c>
      <c r="K107" s="115">
        <v>2</v>
      </c>
      <c r="L107" s="115">
        <v>0</v>
      </c>
      <c r="M107" s="115">
        <v>1</v>
      </c>
      <c r="N107" s="115">
        <v>1</v>
      </c>
      <c r="O107" s="115">
        <v>0</v>
      </c>
      <c r="P107" s="115">
        <v>0</v>
      </c>
      <c r="Q107" s="115">
        <v>0</v>
      </c>
      <c r="R107" s="115">
        <v>0</v>
      </c>
      <c r="S107" s="115">
        <v>0</v>
      </c>
      <c r="T107" s="115">
        <v>0</v>
      </c>
      <c r="U107" s="115">
        <v>0</v>
      </c>
      <c r="V107" s="115">
        <v>0</v>
      </c>
      <c r="W107" s="115">
        <v>0</v>
      </c>
      <c r="X107" s="115">
        <v>0</v>
      </c>
      <c r="Y107" s="115">
        <v>0</v>
      </c>
      <c r="Z107" s="115">
        <v>0</v>
      </c>
      <c r="AA107" s="115">
        <v>4</v>
      </c>
      <c r="AB107" s="115">
        <v>0</v>
      </c>
      <c r="AC107" s="115">
        <v>0</v>
      </c>
      <c r="AD107" s="115">
        <v>0</v>
      </c>
      <c r="AE107" s="115">
        <v>2</v>
      </c>
      <c r="AF107" s="115">
        <v>2</v>
      </c>
      <c r="AG107" s="115">
        <v>0</v>
      </c>
      <c r="AH107" s="115">
        <v>2</v>
      </c>
      <c r="AI107" s="115">
        <v>0</v>
      </c>
      <c r="AJ107" s="115">
        <v>2</v>
      </c>
      <c r="AK107" s="115">
        <v>0</v>
      </c>
      <c r="AL107" s="115">
        <v>1</v>
      </c>
      <c r="AM107" s="115">
        <v>0</v>
      </c>
      <c r="AN107" s="115">
        <v>0</v>
      </c>
      <c r="AO107" s="115">
        <v>1</v>
      </c>
      <c r="AP107" s="115">
        <v>1</v>
      </c>
      <c r="AQ107" s="115">
        <v>0</v>
      </c>
      <c r="AR107" s="115">
        <v>0</v>
      </c>
      <c r="AS107" s="115">
        <v>0</v>
      </c>
      <c r="AT107" s="115">
        <v>0</v>
      </c>
      <c r="AU107" s="115">
        <v>0</v>
      </c>
      <c r="AV107" s="115">
        <v>0</v>
      </c>
      <c r="AW107" s="115">
        <v>0</v>
      </c>
    </row>
    <row r="108" spans="1:49" s="120" customFormat="1" x14ac:dyDescent="0.35">
      <c r="A108" s="117" t="s">
        <v>367</v>
      </c>
      <c r="B108" s="118" t="s">
        <v>173</v>
      </c>
      <c r="C108" s="119">
        <f>AVERAGE(D108:AW108)</f>
        <v>0.36956521739130432</v>
      </c>
      <c r="D108" s="115">
        <v>0</v>
      </c>
      <c r="E108" s="115">
        <v>0</v>
      </c>
      <c r="F108" s="115">
        <v>0</v>
      </c>
      <c r="G108" s="115">
        <v>0</v>
      </c>
      <c r="H108" s="115">
        <v>1</v>
      </c>
      <c r="I108" s="115">
        <v>1</v>
      </c>
      <c r="J108" s="115">
        <v>1</v>
      </c>
      <c r="K108" s="115">
        <v>1</v>
      </c>
      <c r="L108" s="115">
        <v>0</v>
      </c>
      <c r="M108" s="115">
        <v>1</v>
      </c>
      <c r="N108" s="115">
        <v>1</v>
      </c>
      <c r="O108" s="115">
        <v>0</v>
      </c>
      <c r="P108" s="115">
        <v>0</v>
      </c>
      <c r="Q108" s="115">
        <v>0</v>
      </c>
      <c r="R108" s="115">
        <v>0</v>
      </c>
      <c r="S108" s="115">
        <v>0</v>
      </c>
      <c r="T108" s="115">
        <v>0</v>
      </c>
      <c r="U108" s="115">
        <v>0</v>
      </c>
      <c r="V108" s="115">
        <v>0</v>
      </c>
      <c r="W108" s="115">
        <v>0</v>
      </c>
      <c r="X108" s="115">
        <v>0</v>
      </c>
      <c r="Y108" s="115">
        <v>0</v>
      </c>
      <c r="Z108" s="115">
        <v>0</v>
      </c>
      <c r="AA108" s="115">
        <v>1</v>
      </c>
      <c r="AB108" s="115">
        <v>0</v>
      </c>
      <c r="AC108" s="115">
        <v>0</v>
      </c>
      <c r="AD108" s="115">
        <v>0</v>
      </c>
      <c r="AE108" s="115">
        <v>2</v>
      </c>
      <c r="AF108" s="115">
        <v>1</v>
      </c>
      <c r="AG108" s="115">
        <v>0</v>
      </c>
      <c r="AH108" s="115">
        <v>2</v>
      </c>
      <c r="AI108" s="115">
        <v>0</v>
      </c>
      <c r="AJ108" s="115">
        <v>2</v>
      </c>
      <c r="AK108" s="115">
        <v>0</v>
      </c>
      <c r="AL108" s="115">
        <v>1</v>
      </c>
      <c r="AM108" s="115">
        <v>0</v>
      </c>
      <c r="AN108" s="115">
        <v>0</v>
      </c>
      <c r="AO108" s="115">
        <v>1</v>
      </c>
      <c r="AP108" s="115">
        <v>1</v>
      </c>
      <c r="AQ108" s="115">
        <v>0</v>
      </c>
      <c r="AR108" s="115">
        <v>0</v>
      </c>
      <c r="AS108" s="115">
        <v>0</v>
      </c>
      <c r="AT108" s="115">
        <v>0</v>
      </c>
      <c r="AU108" s="115">
        <v>0</v>
      </c>
      <c r="AV108" s="115">
        <v>0</v>
      </c>
      <c r="AW108" s="115">
        <v>0</v>
      </c>
    </row>
    <row r="109" spans="1:49" s="34" customFormat="1" x14ac:dyDescent="0.35">
      <c r="A109" s="38"/>
      <c r="B109" s="40"/>
      <c r="C109" s="28"/>
      <c r="D109" s="28"/>
      <c r="E109" s="28"/>
      <c r="F109" s="28"/>
      <c r="G109" s="28"/>
      <c r="H109" s="28"/>
      <c r="I109" s="28"/>
      <c r="J109" s="28"/>
      <c r="K109" s="28"/>
      <c r="L109" s="28"/>
      <c r="M109" s="28"/>
      <c r="N109" s="28"/>
      <c r="O109" s="28"/>
      <c r="P109" s="28"/>
      <c r="Q109" s="28"/>
      <c r="R109" s="28"/>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row>
    <row r="110" spans="1:49" s="34" customFormat="1" x14ac:dyDescent="0.35">
      <c r="A110" s="40" t="s">
        <v>368</v>
      </c>
      <c r="B110" s="40" t="s">
        <v>365</v>
      </c>
      <c r="C110" s="145">
        <f>AVERAGE(D110:AW110)</f>
        <v>0.2391304347826087</v>
      </c>
      <c r="D110" s="145">
        <v>0</v>
      </c>
      <c r="E110" s="145">
        <v>0</v>
      </c>
      <c r="F110" s="145">
        <v>0</v>
      </c>
      <c r="G110" s="145">
        <v>0</v>
      </c>
      <c r="H110" s="145">
        <v>0</v>
      </c>
      <c r="I110" s="145">
        <v>0</v>
      </c>
      <c r="J110" s="145">
        <v>0</v>
      </c>
      <c r="K110" s="145">
        <v>0</v>
      </c>
      <c r="L110" s="145">
        <v>0</v>
      </c>
      <c r="M110" s="145">
        <v>0</v>
      </c>
      <c r="N110" s="145">
        <v>0</v>
      </c>
      <c r="O110" s="145">
        <v>0</v>
      </c>
      <c r="P110" s="145">
        <v>0</v>
      </c>
      <c r="Q110" s="145">
        <v>0</v>
      </c>
      <c r="R110" s="145">
        <v>0</v>
      </c>
      <c r="S110" s="145">
        <v>0</v>
      </c>
      <c r="T110" s="145">
        <v>0</v>
      </c>
      <c r="U110" s="145">
        <v>0</v>
      </c>
      <c r="V110" s="145">
        <v>0</v>
      </c>
      <c r="W110" s="145">
        <v>0</v>
      </c>
      <c r="X110" s="145">
        <v>0</v>
      </c>
      <c r="Y110" s="145">
        <v>0</v>
      </c>
      <c r="Z110" s="145">
        <v>0</v>
      </c>
      <c r="AA110" s="145">
        <v>2.75</v>
      </c>
      <c r="AB110" s="145">
        <v>2.75</v>
      </c>
      <c r="AC110" s="145">
        <v>0</v>
      </c>
      <c r="AD110" s="145">
        <v>5.5</v>
      </c>
      <c r="AE110" s="145">
        <v>0</v>
      </c>
      <c r="AF110" s="145">
        <v>0</v>
      </c>
      <c r="AG110" s="145">
        <v>0</v>
      </c>
      <c r="AH110" s="145">
        <v>0</v>
      </c>
      <c r="AI110" s="145">
        <v>0</v>
      </c>
      <c r="AJ110" s="145">
        <v>0</v>
      </c>
      <c r="AK110" s="145">
        <v>0</v>
      </c>
      <c r="AL110" s="145">
        <v>0</v>
      </c>
      <c r="AM110" s="145">
        <v>0</v>
      </c>
      <c r="AN110" s="145">
        <v>0</v>
      </c>
      <c r="AO110" s="145">
        <v>0</v>
      </c>
      <c r="AP110" s="145">
        <v>0</v>
      </c>
      <c r="AQ110" s="145">
        <v>0</v>
      </c>
      <c r="AR110" s="145">
        <v>0</v>
      </c>
      <c r="AS110" s="145">
        <v>0</v>
      </c>
      <c r="AT110" s="145">
        <v>0</v>
      </c>
      <c r="AU110" s="145">
        <v>0</v>
      </c>
      <c r="AV110" s="145">
        <v>0</v>
      </c>
      <c r="AW110" s="145">
        <v>0</v>
      </c>
    </row>
    <row r="111" spans="1:49" s="120" customFormat="1" x14ac:dyDescent="0.35">
      <c r="A111" s="118" t="s">
        <v>368</v>
      </c>
      <c r="B111" s="118" t="s">
        <v>172</v>
      </c>
      <c r="C111" s="119">
        <f>AVERAGE(D111:AW111)</f>
        <v>8.6956521739130432E-2</v>
      </c>
      <c r="D111" s="115">
        <v>0</v>
      </c>
      <c r="E111" s="115">
        <v>0</v>
      </c>
      <c r="F111" s="115">
        <v>0</v>
      </c>
      <c r="G111" s="115">
        <v>0</v>
      </c>
      <c r="H111" s="115">
        <v>0</v>
      </c>
      <c r="I111" s="115">
        <v>0</v>
      </c>
      <c r="J111" s="115">
        <v>0</v>
      </c>
      <c r="K111" s="115">
        <v>0</v>
      </c>
      <c r="L111" s="115">
        <v>0</v>
      </c>
      <c r="M111" s="115">
        <v>0</v>
      </c>
      <c r="N111" s="115">
        <v>0</v>
      </c>
      <c r="O111" s="115">
        <v>0</v>
      </c>
      <c r="P111" s="115">
        <v>0</v>
      </c>
      <c r="Q111" s="115">
        <v>0</v>
      </c>
      <c r="R111" s="115">
        <v>0</v>
      </c>
      <c r="S111" s="115">
        <v>0</v>
      </c>
      <c r="T111" s="115">
        <v>0</v>
      </c>
      <c r="U111" s="115">
        <v>0</v>
      </c>
      <c r="V111" s="115">
        <v>0</v>
      </c>
      <c r="W111" s="115">
        <v>0</v>
      </c>
      <c r="X111" s="115">
        <v>0</v>
      </c>
      <c r="Y111" s="115">
        <v>0</v>
      </c>
      <c r="Z111" s="115">
        <v>0</v>
      </c>
      <c r="AA111" s="115">
        <v>1</v>
      </c>
      <c r="AB111" s="115">
        <v>1</v>
      </c>
      <c r="AC111" s="115">
        <v>0</v>
      </c>
      <c r="AD111" s="115">
        <v>2</v>
      </c>
      <c r="AE111" s="115">
        <v>0</v>
      </c>
      <c r="AF111" s="115">
        <v>0</v>
      </c>
      <c r="AG111" s="115">
        <v>0</v>
      </c>
      <c r="AH111" s="115">
        <v>0</v>
      </c>
      <c r="AI111" s="115">
        <v>0</v>
      </c>
      <c r="AJ111" s="115">
        <v>0</v>
      </c>
      <c r="AK111" s="115">
        <v>0</v>
      </c>
      <c r="AL111" s="115">
        <v>0</v>
      </c>
      <c r="AM111" s="115">
        <v>0</v>
      </c>
      <c r="AN111" s="115">
        <v>0</v>
      </c>
      <c r="AO111" s="115">
        <v>0</v>
      </c>
      <c r="AP111" s="115">
        <v>0</v>
      </c>
      <c r="AQ111" s="115">
        <v>0</v>
      </c>
      <c r="AR111" s="115">
        <v>0</v>
      </c>
      <c r="AS111" s="115">
        <v>0</v>
      </c>
      <c r="AT111" s="115">
        <v>0</v>
      </c>
      <c r="AU111" s="115">
        <v>0</v>
      </c>
      <c r="AV111" s="115">
        <v>0</v>
      </c>
      <c r="AW111" s="115">
        <v>0</v>
      </c>
    </row>
    <row r="112" spans="1:49" s="120" customFormat="1" x14ac:dyDescent="0.35">
      <c r="A112" s="118" t="s">
        <v>368</v>
      </c>
      <c r="B112" s="118" t="s">
        <v>173</v>
      </c>
      <c r="C112" s="119">
        <f>AVERAGE(D112:AW112)</f>
        <v>6.5217391304347824E-2</v>
      </c>
      <c r="D112" s="115">
        <v>0</v>
      </c>
      <c r="E112" s="115">
        <v>0</v>
      </c>
      <c r="F112" s="115">
        <v>0</v>
      </c>
      <c r="G112" s="115">
        <v>0</v>
      </c>
      <c r="H112" s="115">
        <v>0</v>
      </c>
      <c r="I112" s="115">
        <v>0</v>
      </c>
      <c r="J112" s="115">
        <v>0</v>
      </c>
      <c r="K112" s="115">
        <v>0</v>
      </c>
      <c r="L112" s="115">
        <v>0</v>
      </c>
      <c r="M112" s="115">
        <v>0</v>
      </c>
      <c r="N112" s="115">
        <v>0</v>
      </c>
      <c r="O112" s="115">
        <v>0</v>
      </c>
      <c r="P112" s="115">
        <v>0</v>
      </c>
      <c r="Q112" s="115">
        <v>0</v>
      </c>
      <c r="R112" s="115">
        <v>0</v>
      </c>
      <c r="S112" s="115">
        <v>0</v>
      </c>
      <c r="T112" s="115">
        <v>0</v>
      </c>
      <c r="U112" s="115">
        <v>0</v>
      </c>
      <c r="V112" s="115">
        <v>0</v>
      </c>
      <c r="W112" s="115">
        <v>0</v>
      </c>
      <c r="X112" s="115">
        <v>0</v>
      </c>
      <c r="Y112" s="115">
        <v>0</v>
      </c>
      <c r="Z112" s="115">
        <v>0</v>
      </c>
      <c r="AA112" s="115">
        <v>1</v>
      </c>
      <c r="AB112" s="115">
        <v>1</v>
      </c>
      <c r="AC112" s="115">
        <v>0</v>
      </c>
      <c r="AD112" s="115">
        <v>1</v>
      </c>
      <c r="AE112" s="115">
        <v>0</v>
      </c>
      <c r="AF112" s="115">
        <v>0</v>
      </c>
      <c r="AG112" s="115">
        <v>0</v>
      </c>
      <c r="AH112" s="115">
        <v>0</v>
      </c>
      <c r="AI112" s="115">
        <v>0</v>
      </c>
      <c r="AJ112" s="115">
        <v>0</v>
      </c>
      <c r="AK112" s="115">
        <v>0</v>
      </c>
      <c r="AL112" s="115">
        <v>0</v>
      </c>
      <c r="AM112" s="115">
        <v>0</v>
      </c>
      <c r="AN112" s="115">
        <v>0</v>
      </c>
      <c r="AO112" s="115">
        <v>0</v>
      </c>
      <c r="AP112" s="115">
        <v>0</v>
      </c>
      <c r="AQ112" s="115">
        <v>0</v>
      </c>
      <c r="AR112" s="115">
        <v>0</v>
      </c>
      <c r="AS112" s="115">
        <v>0</v>
      </c>
      <c r="AT112" s="115">
        <v>0</v>
      </c>
      <c r="AU112" s="115">
        <v>0</v>
      </c>
      <c r="AV112" s="115">
        <v>0</v>
      </c>
      <c r="AW112" s="115">
        <v>0</v>
      </c>
    </row>
    <row r="113" spans="1:51" s="101" customFormat="1" ht="15" thickBot="1" x14ac:dyDescent="0.4">
      <c r="A113" s="575" t="s">
        <v>175</v>
      </c>
      <c r="B113" s="576" t="s">
        <v>175</v>
      </c>
      <c r="C113" s="207"/>
      <c r="D113" s="207">
        <f>D110+D106+D102+D98</f>
        <v>0</v>
      </c>
      <c r="E113" s="207">
        <f t="shared" ref="E113:G113" si="10">E110+E106+E102+E98</f>
        <v>0</v>
      </c>
      <c r="F113" s="207">
        <f t="shared" si="10"/>
        <v>0</v>
      </c>
      <c r="G113" s="207">
        <f t="shared" si="10"/>
        <v>0</v>
      </c>
      <c r="H113" s="207">
        <f t="shared" ref="H113:AW113" si="11">H110+H106+H102+H98</f>
        <v>31.95</v>
      </c>
      <c r="I113" s="207">
        <f t="shared" si="11"/>
        <v>251.95</v>
      </c>
      <c r="J113" s="207">
        <f t="shared" si="11"/>
        <v>184.9</v>
      </c>
      <c r="K113" s="207">
        <f t="shared" si="11"/>
        <v>41.9</v>
      </c>
      <c r="L113" s="207">
        <f t="shared" si="11"/>
        <v>33</v>
      </c>
      <c r="M113" s="207">
        <f t="shared" si="11"/>
        <v>41.82</v>
      </c>
      <c r="N113" s="207">
        <f t="shared" si="11"/>
        <v>20.95</v>
      </c>
      <c r="O113" s="207">
        <f t="shared" si="11"/>
        <v>22</v>
      </c>
      <c r="P113" s="207">
        <f t="shared" si="11"/>
        <v>121</v>
      </c>
      <c r="Q113" s="207">
        <f t="shared" si="11"/>
        <v>121</v>
      </c>
      <c r="R113" s="207">
        <f t="shared" si="11"/>
        <v>242</v>
      </c>
      <c r="S113" s="207">
        <f t="shared" si="11"/>
        <v>121</v>
      </c>
      <c r="T113" s="207">
        <f t="shared" si="11"/>
        <v>242</v>
      </c>
      <c r="U113" s="207">
        <f t="shared" si="11"/>
        <v>242</v>
      </c>
      <c r="V113" s="207">
        <f t="shared" si="11"/>
        <v>242</v>
      </c>
      <c r="W113" s="207">
        <f t="shared" si="11"/>
        <v>242</v>
      </c>
      <c r="X113" s="207">
        <f t="shared" si="11"/>
        <v>242</v>
      </c>
      <c r="Y113" s="207">
        <f t="shared" si="11"/>
        <v>242</v>
      </c>
      <c r="Z113" s="207">
        <f t="shared" si="11"/>
        <v>5.5</v>
      </c>
      <c r="AA113" s="207">
        <f t="shared" si="11"/>
        <v>92.05</v>
      </c>
      <c r="AB113" s="207">
        <f t="shared" si="11"/>
        <v>8.25</v>
      </c>
      <c r="AC113" s="207">
        <f t="shared" si="11"/>
        <v>253</v>
      </c>
      <c r="AD113" s="207">
        <f t="shared" si="11"/>
        <v>148.5</v>
      </c>
      <c r="AE113" s="207">
        <f t="shared" si="11"/>
        <v>162.9</v>
      </c>
      <c r="AF113" s="207">
        <f t="shared" si="11"/>
        <v>465.4</v>
      </c>
      <c r="AG113" s="207">
        <f t="shared" si="11"/>
        <v>656.5</v>
      </c>
      <c r="AH113" s="207">
        <f t="shared" si="11"/>
        <v>342</v>
      </c>
      <c r="AI113" s="207">
        <f t="shared" si="11"/>
        <v>397.5</v>
      </c>
      <c r="AJ113" s="207">
        <f t="shared" si="11"/>
        <v>441.5</v>
      </c>
      <c r="AK113" s="207">
        <f t="shared" si="11"/>
        <v>519</v>
      </c>
      <c r="AL113" s="207">
        <f t="shared" si="11"/>
        <v>149</v>
      </c>
      <c r="AM113" s="207">
        <f t="shared" si="11"/>
        <v>22</v>
      </c>
      <c r="AN113" s="207">
        <f t="shared" si="11"/>
        <v>16.5</v>
      </c>
      <c r="AO113" s="207">
        <f t="shared" si="11"/>
        <v>99</v>
      </c>
      <c r="AP113" s="207">
        <f t="shared" si="11"/>
        <v>160</v>
      </c>
      <c r="AQ113" s="207">
        <f t="shared" si="11"/>
        <v>127</v>
      </c>
      <c r="AR113" s="207">
        <f t="shared" si="11"/>
        <v>0</v>
      </c>
      <c r="AS113" s="207">
        <f t="shared" si="11"/>
        <v>0</v>
      </c>
      <c r="AT113" s="207">
        <f t="shared" si="11"/>
        <v>127</v>
      </c>
      <c r="AU113" s="207">
        <f t="shared" si="11"/>
        <v>0</v>
      </c>
      <c r="AV113" s="207">
        <f t="shared" si="11"/>
        <v>33</v>
      </c>
      <c r="AW113" s="248">
        <f t="shared" si="11"/>
        <v>11</v>
      </c>
    </row>
    <row r="114" spans="1:51" x14ac:dyDescent="0.35">
      <c r="A114" s="11"/>
    </row>
    <row r="115" spans="1:51" x14ac:dyDescent="0.35">
      <c r="A115" s="51" t="s">
        <v>176</v>
      </c>
    </row>
    <row r="116" spans="1:51" ht="15" thickBot="1" x14ac:dyDescent="0.4">
      <c r="AX116" s="96"/>
      <c r="AY116" s="96"/>
    </row>
    <row r="117" spans="1:51" x14ac:dyDescent="0.35">
      <c r="A117" s="458" t="s">
        <v>171</v>
      </c>
      <c r="B117" s="456" t="s">
        <v>160</v>
      </c>
      <c r="C117" s="456" t="s">
        <v>153</v>
      </c>
      <c r="D117" s="14">
        <v>42736</v>
      </c>
      <c r="E117" s="14">
        <v>42767</v>
      </c>
      <c r="F117" s="14">
        <v>42795</v>
      </c>
      <c r="G117" s="14">
        <v>42826</v>
      </c>
      <c r="H117" s="14">
        <v>42856</v>
      </c>
      <c r="I117" s="14">
        <v>42887</v>
      </c>
      <c r="J117" s="14">
        <v>42917</v>
      </c>
      <c r="K117" s="14">
        <v>42948</v>
      </c>
      <c r="L117" s="14">
        <v>42979</v>
      </c>
      <c r="M117" s="14">
        <v>43009</v>
      </c>
      <c r="N117" s="14">
        <v>43040</v>
      </c>
      <c r="O117" s="14">
        <v>43070</v>
      </c>
      <c r="P117" s="14">
        <v>43101</v>
      </c>
      <c r="Q117" s="14">
        <v>43132</v>
      </c>
      <c r="R117" s="14">
        <v>43160</v>
      </c>
      <c r="S117" s="14">
        <v>43191</v>
      </c>
      <c r="T117" s="14">
        <v>43221</v>
      </c>
      <c r="U117" s="14">
        <v>43252</v>
      </c>
      <c r="V117" s="14">
        <v>43282</v>
      </c>
      <c r="W117" s="14">
        <v>43313</v>
      </c>
      <c r="X117" s="14">
        <v>43344</v>
      </c>
      <c r="Y117" s="14">
        <v>43374</v>
      </c>
      <c r="Z117" s="14">
        <v>43405</v>
      </c>
      <c r="AA117" s="14">
        <v>43435</v>
      </c>
      <c r="AB117" s="14">
        <v>43466</v>
      </c>
      <c r="AC117" s="14">
        <v>43497</v>
      </c>
      <c r="AD117" s="14">
        <v>43525</v>
      </c>
      <c r="AE117" s="14">
        <v>43556</v>
      </c>
      <c r="AF117" s="14">
        <v>43586</v>
      </c>
      <c r="AG117" s="14">
        <v>43617</v>
      </c>
      <c r="AH117" s="14">
        <v>43647</v>
      </c>
      <c r="AI117" s="14">
        <v>43678</v>
      </c>
      <c r="AJ117" s="14">
        <v>43709</v>
      </c>
      <c r="AK117" s="14">
        <v>43739</v>
      </c>
      <c r="AL117" s="14">
        <v>43770</v>
      </c>
      <c r="AM117" s="14">
        <v>43800</v>
      </c>
      <c r="AN117" s="14">
        <v>43831</v>
      </c>
      <c r="AO117" s="14">
        <v>43862</v>
      </c>
      <c r="AP117" s="14">
        <v>43891</v>
      </c>
      <c r="AQ117" s="14">
        <v>43922</v>
      </c>
      <c r="AR117" s="14">
        <v>43952</v>
      </c>
      <c r="AS117" s="14">
        <v>43983</v>
      </c>
      <c r="AT117" s="14">
        <v>44013</v>
      </c>
      <c r="AU117" s="14">
        <v>44044</v>
      </c>
      <c r="AV117" s="14">
        <v>44075</v>
      </c>
      <c r="AW117" s="15">
        <v>44105</v>
      </c>
      <c r="AX117" s="96"/>
      <c r="AY117" s="96"/>
    </row>
    <row r="118" spans="1:51" x14ac:dyDescent="0.35">
      <c r="A118" s="161" t="s">
        <v>371</v>
      </c>
      <c r="B118" s="160" t="s">
        <v>177</v>
      </c>
      <c r="C118" s="162">
        <f t="shared" ref="C118:C126" si="12">AVERAGE(D118:AW118)</f>
        <v>7997.260869565217</v>
      </c>
      <c r="D118" s="4">
        <v>8198</v>
      </c>
      <c r="E118" s="4">
        <v>8097</v>
      </c>
      <c r="F118" s="4">
        <v>8255</v>
      </c>
      <c r="G118" s="4">
        <v>8154</v>
      </c>
      <c r="H118" s="4">
        <v>8197</v>
      </c>
      <c r="I118" s="4">
        <v>8151</v>
      </c>
      <c r="J118" s="4">
        <v>8094</v>
      </c>
      <c r="K118" s="4">
        <v>8074</v>
      </c>
      <c r="L118" s="4">
        <v>8012</v>
      </c>
      <c r="M118" s="4">
        <v>8134</v>
      </c>
      <c r="N118" s="4">
        <v>8087</v>
      </c>
      <c r="O118" s="4">
        <v>7980</v>
      </c>
      <c r="P118" s="4">
        <v>8090</v>
      </c>
      <c r="Q118" s="4">
        <v>8018</v>
      </c>
      <c r="R118" s="4">
        <v>8046</v>
      </c>
      <c r="S118" s="4">
        <v>8060</v>
      </c>
      <c r="T118" s="4">
        <v>8064</v>
      </c>
      <c r="U118" s="4">
        <v>8059</v>
      </c>
      <c r="V118" s="4">
        <v>8113</v>
      </c>
      <c r="W118" s="4">
        <v>8157</v>
      </c>
      <c r="X118" s="4">
        <v>8053</v>
      </c>
      <c r="Y118" s="4">
        <v>8063</v>
      </c>
      <c r="Z118" s="4">
        <v>8071</v>
      </c>
      <c r="AA118" s="4">
        <v>8026</v>
      </c>
      <c r="AB118" s="4">
        <v>8061</v>
      </c>
      <c r="AC118" s="4">
        <v>8015</v>
      </c>
      <c r="AD118" s="4">
        <v>8024</v>
      </c>
      <c r="AE118" s="4">
        <v>8104</v>
      </c>
      <c r="AF118" s="4">
        <v>8152</v>
      </c>
      <c r="AG118" s="4">
        <v>8028</v>
      </c>
      <c r="AH118" s="4">
        <v>8076</v>
      </c>
      <c r="AI118" s="4">
        <v>8025</v>
      </c>
      <c r="AJ118" s="4">
        <v>7941</v>
      </c>
      <c r="AK118" s="4">
        <v>8090</v>
      </c>
      <c r="AL118" s="4">
        <v>7922</v>
      </c>
      <c r="AM118" s="4">
        <v>7889</v>
      </c>
      <c r="AN118" s="4">
        <v>7867</v>
      </c>
      <c r="AO118" s="4">
        <v>7776</v>
      </c>
      <c r="AP118" s="4">
        <v>7720</v>
      </c>
      <c r="AQ118" s="4">
        <v>7586</v>
      </c>
      <c r="AR118" s="4">
        <v>7641</v>
      </c>
      <c r="AS118" s="4">
        <v>7729</v>
      </c>
      <c r="AT118" s="4">
        <v>7774</v>
      </c>
      <c r="AU118" s="4">
        <v>7776</v>
      </c>
      <c r="AV118" s="4">
        <v>7687</v>
      </c>
      <c r="AW118" s="4">
        <v>7738</v>
      </c>
      <c r="AX118" s="96"/>
      <c r="AY118" s="96"/>
    </row>
    <row r="119" spans="1:51" s="225" customFormat="1" x14ac:dyDescent="0.35">
      <c r="A119" s="428" t="s">
        <v>371</v>
      </c>
      <c r="B119" s="273" t="s">
        <v>178</v>
      </c>
      <c r="C119" s="271">
        <f t="shared" si="12"/>
        <v>641164.05434782605</v>
      </c>
      <c r="D119" s="145">
        <v>694204.5</v>
      </c>
      <c r="E119" s="145">
        <v>647091.5</v>
      </c>
      <c r="F119" s="145">
        <v>741257</v>
      </c>
      <c r="G119" s="145">
        <v>702905.5</v>
      </c>
      <c r="H119" s="145">
        <v>753879.5</v>
      </c>
      <c r="I119" s="145">
        <v>748962.5</v>
      </c>
      <c r="J119" s="145">
        <v>700502</v>
      </c>
      <c r="K119" s="145">
        <v>754693.5</v>
      </c>
      <c r="L119" s="145">
        <v>691454.5</v>
      </c>
      <c r="M119" s="145">
        <v>718734.5</v>
      </c>
      <c r="N119" s="145">
        <v>682902</v>
      </c>
      <c r="O119" s="145">
        <v>674784</v>
      </c>
      <c r="P119" s="145">
        <v>676731</v>
      </c>
      <c r="Q119" s="145">
        <v>638231</v>
      </c>
      <c r="R119" s="145">
        <v>704572</v>
      </c>
      <c r="S119" s="145">
        <v>653994</v>
      </c>
      <c r="T119" s="145">
        <v>695255</v>
      </c>
      <c r="U119" s="145">
        <v>717898.5</v>
      </c>
      <c r="V119" s="145">
        <v>706920.5</v>
      </c>
      <c r="W119" s="145">
        <v>764868.5</v>
      </c>
      <c r="X119" s="145">
        <v>658152</v>
      </c>
      <c r="Y119" s="145">
        <v>738936</v>
      </c>
      <c r="Z119" s="145">
        <v>693676.5</v>
      </c>
      <c r="AA119" s="145">
        <v>694386</v>
      </c>
      <c r="AB119" s="145">
        <v>696239.5</v>
      </c>
      <c r="AC119" s="145">
        <v>634221.5</v>
      </c>
      <c r="AD119" s="145">
        <v>720962</v>
      </c>
      <c r="AE119" s="145">
        <v>732154.5</v>
      </c>
      <c r="AF119" s="145">
        <v>733364.5</v>
      </c>
      <c r="AG119" s="145">
        <v>683232</v>
      </c>
      <c r="AH119" s="145">
        <v>724465.5</v>
      </c>
      <c r="AI119" s="145">
        <v>741878.5</v>
      </c>
      <c r="AJ119" s="145">
        <v>665714.5</v>
      </c>
      <c r="AK119" s="145">
        <v>740085.5</v>
      </c>
      <c r="AL119" s="145">
        <v>669795.5</v>
      </c>
      <c r="AM119" s="145">
        <v>675466</v>
      </c>
      <c r="AN119" s="145">
        <v>686103</v>
      </c>
      <c r="AO119" s="145">
        <v>638907.5</v>
      </c>
      <c r="AP119" s="145">
        <v>545424</v>
      </c>
      <c r="AQ119" s="145">
        <v>292561.5</v>
      </c>
      <c r="AR119" s="145">
        <v>287089</v>
      </c>
      <c r="AS119" s="145">
        <v>321667.5</v>
      </c>
      <c r="AT119" s="145">
        <v>349954</v>
      </c>
      <c r="AU119" s="145">
        <v>351043</v>
      </c>
      <c r="AV119" s="145">
        <v>360547</v>
      </c>
      <c r="AW119" s="145">
        <v>387678.5</v>
      </c>
    </row>
    <row r="120" spans="1:51" s="225" customFormat="1" x14ac:dyDescent="0.35">
      <c r="A120" s="428" t="s">
        <v>371</v>
      </c>
      <c r="B120" s="202" t="s">
        <v>166</v>
      </c>
      <c r="C120" s="271">
        <f t="shared" si="12"/>
        <v>79.901739130434791</v>
      </c>
      <c r="D120" s="145">
        <v>84.68</v>
      </c>
      <c r="E120" s="145">
        <v>79.92</v>
      </c>
      <c r="F120" s="145">
        <v>89.79</v>
      </c>
      <c r="G120" s="145">
        <v>86.2</v>
      </c>
      <c r="H120" s="145">
        <v>91.97</v>
      </c>
      <c r="I120" s="145">
        <v>91.89</v>
      </c>
      <c r="J120" s="145">
        <v>86.55</v>
      </c>
      <c r="K120" s="145">
        <v>93.47</v>
      </c>
      <c r="L120" s="145">
        <v>86.3</v>
      </c>
      <c r="M120" s="145">
        <v>88.36</v>
      </c>
      <c r="N120" s="145">
        <v>84.44</v>
      </c>
      <c r="O120" s="145">
        <v>84.56</v>
      </c>
      <c r="P120" s="145">
        <v>83.65</v>
      </c>
      <c r="Q120" s="145">
        <v>79.599999999999994</v>
      </c>
      <c r="R120" s="145">
        <v>87.57</v>
      </c>
      <c r="S120" s="145">
        <v>81.14</v>
      </c>
      <c r="T120" s="145">
        <v>86.22</v>
      </c>
      <c r="U120" s="145">
        <v>89.08</v>
      </c>
      <c r="V120" s="145">
        <v>87.13</v>
      </c>
      <c r="W120" s="145">
        <v>93.77</v>
      </c>
      <c r="X120" s="145">
        <v>81.73</v>
      </c>
      <c r="Y120" s="145">
        <v>91.65</v>
      </c>
      <c r="Z120" s="145">
        <v>85.95</v>
      </c>
      <c r="AA120" s="145">
        <v>86.52</v>
      </c>
      <c r="AB120" s="145">
        <v>86.37</v>
      </c>
      <c r="AC120" s="145">
        <v>79.13</v>
      </c>
      <c r="AD120" s="145">
        <v>89.85</v>
      </c>
      <c r="AE120" s="145">
        <v>90.34</v>
      </c>
      <c r="AF120" s="145">
        <v>89.96</v>
      </c>
      <c r="AG120" s="145">
        <v>85.11</v>
      </c>
      <c r="AH120" s="145">
        <v>89.71</v>
      </c>
      <c r="AI120" s="145">
        <v>92.45</v>
      </c>
      <c r="AJ120" s="145">
        <v>83.83</v>
      </c>
      <c r="AK120" s="145">
        <v>91.48</v>
      </c>
      <c r="AL120" s="145">
        <v>84.55</v>
      </c>
      <c r="AM120" s="145">
        <v>85.62</v>
      </c>
      <c r="AN120" s="145">
        <v>87.21</v>
      </c>
      <c r="AO120" s="145">
        <v>82.16</v>
      </c>
      <c r="AP120" s="145">
        <v>70.650000000000006</v>
      </c>
      <c r="AQ120" s="145">
        <v>38.57</v>
      </c>
      <c r="AR120" s="145">
        <v>37.57</v>
      </c>
      <c r="AS120" s="145">
        <v>41.62</v>
      </c>
      <c r="AT120" s="145">
        <v>45.02</v>
      </c>
      <c r="AU120" s="145">
        <v>45.14</v>
      </c>
      <c r="AV120" s="145">
        <v>46.9</v>
      </c>
      <c r="AW120" s="145">
        <v>50.1</v>
      </c>
    </row>
    <row r="121" spans="1:51" s="96" customFormat="1" x14ac:dyDescent="0.35">
      <c r="A121" s="161" t="s">
        <v>372</v>
      </c>
      <c r="B121" s="160" t="s">
        <v>177</v>
      </c>
      <c r="C121" s="162">
        <f t="shared" si="12"/>
        <v>41856.17391304348</v>
      </c>
      <c r="D121" s="4">
        <v>52191</v>
      </c>
      <c r="E121" s="4">
        <v>50580</v>
      </c>
      <c r="F121" s="4">
        <v>52319</v>
      </c>
      <c r="G121" s="4">
        <v>50237</v>
      </c>
      <c r="H121" s="4">
        <v>52283</v>
      </c>
      <c r="I121" s="4">
        <v>52159</v>
      </c>
      <c r="J121" s="4">
        <v>49419</v>
      </c>
      <c r="K121" s="4">
        <v>52061</v>
      </c>
      <c r="L121" s="4">
        <v>49869</v>
      </c>
      <c r="M121" s="4">
        <v>51984</v>
      </c>
      <c r="N121" s="4">
        <v>49536</v>
      </c>
      <c r="O121" s="4">
        <v>47139</v>
      </c>
      <c r="P121" s="4">
        <v>48894</v>
      </c>
      <c r="Q121" s="4">
        <v>48180</v>
      </c>
      <c r="R121" s="4">
        <v>49287</v>
      </c>
      <c r="S121" s="4">
        <v>49696</v>
      </c>
      <c r="T121" s="4">
        <v>50539</v>
      </c>
      <c r="U121" s="4">
        <v>48822</v>
      </c>
      <c r="V121" s="4">
        <v>48165</v>
      </c>
      <c r="W121" s="4">
        <v>49351</v>
      </c>
      <c r="X121" s="4">
        <v>45688</v>
      </c>
      <c r="Y121" s="4">
        <v>51650</v>
      </c>
      <c r="Z121" s="4">
        <v>47000</v>
      </c>
      <c r="AA121" s="4">
        <v>45171</v>
      </c>
      <c r="AB121" s="4">
        <v>47991</v>
      </c>
      <c r="AC121" s="4">
        <v>44906</v>
      </c>
      <c r="AD121" s="4">
        <v>47044</v>
      </c>
      <c r="AE121" s="4">
        <v>46569</v>
      </c>
      <c r="AF121" s="4">
        <v>46867</v>
      </c>
      <c r="AG121" s="4">
        <v>44566</v>
      </c>
      <c r="AH121" s="4">
        <v>44953</v>
      </c>
      <c r="AI121" s="4">
        <v>44271</v>
      </c>
      <c r="AJ121" s="4">
        <v>44148</v>
      </c>
      <c r="AK121" s="4">
        <v>46161</v>
      </c>
      <c r="AL121" s="4">
        <v>42939</v>
      </c>
      <c r="AM121" s="4">
        <v>41558</v>
      </c>
      <c r="AN121" s="4">
        <v>43499</v>
      </c>
      <c r="AO121" s="4">
        <v>40798</v>
      </c>
      <c r="AP121" s="4">
        <v>29089</v>
      </c>
      <c r="AQ121" s="4">
        <v>3074</v>
      </c>
      <c r="AR121" s="4">
        <v>4032</v>
      </c>
      <c r="AS121" s="4">
        <v>8058</v>
      </c>
      <c r="AT121" s="4">
        <v>11520</v>
      </c>
      <c r="AU121" s="4">
        <v>13917</v>
      </c>
      <c r="AV121" s="4">
        <v>17746</v>
      </c>
      <c r="AW121" s="4">
        <v>19458</v>
      </c>
      <c r="AX121" s="225"/>
    </row>
    <row r="122" spans="1:51" s="225" customFormat="1" x14ac:dyDescent="0.35">
      <c r="A122" s="428" t="s">
        <v>372</v>
      </c>
      <c r="B122" s="273" t="s">
        <v>178</v>
      </c>
      <c r="C122" s="271">
        <f t="shared" si="12"/>
        <v>607009.71195652173</v>
      </c>
      <c r="D122" s="145">
        <v>770720.5</v>
      </c>
      <c r="E122" s="145">
        <v>709038</v>
      </c>
      <c r="F122" s="145">
        <v>783015.75</v>
      </c>
      <c r="G122" s="145">
        <v>721171</v>
      </c>
      <c r="H122" s="145">
        <v>788623</v>
      </c>
      <c r="I122" s="145">
        <v>782490.5</v>
      </c>
      <c r="J122" s="145">
        <v>706178</v>
      </c>
      <c r="K122" s="145">
        <v>790592</v>
      </c>
      <c r="L122" s="145">
        <v>713567.25</v>
      </c>
      <c r="M122" s="145">
        <v>767615.75</v>
      </c>
      <c r="N122" s="145">
        <v>718921.5</v>
      </c>
      <c r="O122" s="145">
        <v>667892.5</v>
      </c>
      <c r="P122" s="145">
        <v>718913.25</v>
      </c>
      <c r="Q122" s="145">
        <v>681023.75</v>
      </c>
      <c r="R122" s="145">
        <v>733639.5</v>
      </c>
      <c r="S122" s="145">
        <v>732028</v>
      </c>
      <c r="T122" s="145">
        <v>777249</v>
      </c>
      <c r="U122" s="145">
        <v>722441.5</v>
      </c>
      <c r="V122" s="145">
        <v>706585</v>
      </c>
      <c r="W122" s="145">
        <v>743743</v>
      </c>
      <c r="X122" s="145">
        <v>646211.5</v>
      </c>
      <c r="Y122" s="145">
        <v>791161.25</v>
      </c>
      <c r="Z122" s="145">
        <v>676002.25</v>
      </c>
      <c r="AA122" s="145">
        <v>643307.5</v>
      </c>
      <c r="AB122" s="145">
        <v>718168</v>
      </c>
      <c r="AC122" s="145">
        <v>649657.25</v>
      </c>
      <c r="AD122" s="145">
        <v>709494.5</v>
      </c>
      <c r="AE122" s="145">
        <v>708006.75</v>
      </c>
      <c r="AF122" s="145">
        <v>720431.25</v>
      </c>
      <c r="AG122" s="145">
        <v>635085</v>
      </c>
      <c r="AH122" s="145">
        <v>659675.5</v>
      </c>
      <c r="AI122" s="145">
        <v>656477.25</v>
      </c>
      <c r="AJ122" s="145">
        <v>633490</v>
      </c>
      <c r="AK122" s="145">
        <v>693877.25</v>
      </c>
      <c r="AL122" s="145">
        <v>603534.25</v>
      </c>
      <c r="AM122" s="145">
        <v>585554.75</v>
      </c>
      <c r="AN122" s="145">
        <v>652982</v>
      </c>
      <c r="AO122" s="145">
        <v>591998</v>
      </c>
      <c r="AP122" s="145">
        <v>342526.25</v>
      </c>
      <c r="AQ122" s="145">
        <v>41632.25</v>
      </c>
      <c r="AR122" s="145">
        <v>48765.75</v>
      </c>
      <c r="AS122" s="145">
        <v>88580.25</v>
      </c>
      <c r="AT122" s="145">
        <v>127242.5</v>
      </c>
      <c r="AU122" s="145">
        <v>153879</v>
      </c>
      <c r="AV122" s="145">
        <v>195233.5</v>
      </c>
      <c r="AW122" s="145">
        <v>214024.25</v>
      </c>
    </row>
    <row r="123" spans="1:51" s="225" customFormat="1" x14ac:dyDescent="0.35">
      <c r="A123" s="428" t="s">
        <v>372</v>
      </c>
      <c r="B123" s="202" t="s">
        <v>166</v>
      </c>
      <c r="C123" s="271">
        <f t="shared" si="12"/>
        <v>14.13652173913043</v>
      </c>
      <c r="D123" s="145">
        <v>14.77</v>
      </c>
      <c r="E123" s="145">
        <v>14.02</v>
      </c>
      <c r="F123" s="145">
        <v>14.97</v>
      </c>
      <c r="G123" s="145">
        <v>14.36</v>
      </c>
      <c r="H123" s="145">
        <v>15.08</v>
      </c>
      <c r="I123" s="145">
        <v>15</v>
      </c>
      <c r="J123" s="145">
        <v>14.29</v>
      </c>
      <c r="K123" s="145">
        <v>15.19</v>
      </c>
      <c r="L123" s="145">
        <v>14.31</v>
      </c>
      <c r="M123" s="145">
        <v>14.77</v>
      </c>
      <c r="N123" s="145">
        <v>14.51</v>
      </c>
      <c r="O123" s="145">
        <v>14.17</v>
      </c>
      <c r="P123" s="145">
        <v>14.7</v>
      </c>
      <c r="Q123" s="145">
        <v>14.13</v>
      </c>
      <c r="R123" s="145">
        <v>14.89</v>
      </c>
      <c r="S123" s="145">
        <v>14.73</v>
      </c>
      <c r="T123" s="145">
        <v>15.38</v>
      </c>
      <c r="U123" s="145">
        <v>14.8</v>
      </c>
      <c r="V123" s="145">
        <v>14.67</v>
      </c>
      <c r="W123" s="145">
        <v>15.07</v>
      </c>
      <c r="X123" s="145">
        <v>14.14</v>
      </c>
      <c r="Y123" s="145">
        <v>15.32</v>
      </c>
      <c r="Z123" s="145">
        <v>14.38</v>
      </c>
      <c r="AA123" s="145">
        <v>14.24</v>
      </c>
      <c r="AB123" s="145">
        <v>14.96</v>
      </c>
      <c r="AC123" s="145">
        <v>14.47</v>
      </c>
      <c r="AD123" s="145">
        <v>15.08</v>
      </c>
      <c r="AE123" s="145">
        <v>15.2</v>
      </c>
      <c r="AF123" s="145">
        <v>15.37</v>
      </c>
      <c r="AG123" s="145">
        <v>14.25</v>
      </c>
      <c r="AH123" s="145">
        <v>14.67</v>
      </c>
      <c r="AI123" s="145">
        <v>14.83</v>
      </c>
      <c r="AJ123" s="145">
        <v>14.35</v>
      </c>
      <c r="AK123" s="145">
        <v>15.03</v>
      </c>
      <c r="AL123" s="145">
        <v>14.06</v>
      </c>
      <c r="AM123" s="145">
        <v>14.09</v>
      </c>
      <c r="AN123" s="145">
        <v>15.01</v>
      </c>
      <c r="AO123" s="145">
        <v>14.51</v>
      </c>
      <c r="AP123" s="145">
        <v>11.78</v>
      </c>
      <c r="AQ123" s="145">
        <v>13.54</v>
      </c>
      <c r="AR123" s="145">
        <v>12.09</v>
      </c>
      <c r="AS123" s="145">
        <v>10.99</v>
      </c>
      <c r="AT123" s="145">
        <v>11.05</v>
      </c>
      <c r="AU123" s="145">
        <v>11.06</v>
      </c>
      <c r="AV123" s="145">
        <v>11</v>
      </c>
      <c r="AW123" s="145">
        <v>11</v>
      </c>
    </row>
    <row r="124" spans="1:51" s="171" customFormat="1" x14ac:dyDescent="0.35">
      <c r="A124" s="581" t="s">
        <v>399</v>
      </c>
      <c r="B124" s="582"/>
      <c r="C124" s="280">
        <f t="shared" si="12"/>
        <v>48831.130434782608</v>
      </c>
      <c r="D124" s="4">
        <v>59089</v>
      </c>
      <c r="E124" s="4">
        <v>57454</v>
      </c>
      <c r="F124" s="4">
        <v>59231</v>
      </c>
      <c r="G124" s="4">
        <v>57156</v>
      </c>
      <c r="H124" s="4">
        <v>59175</v>
      </c>
      <c r="I124" s="4">
        <v>59038</v>
      </c>
      <c r="J124" s="4">
        <v>56316</v>
      </c>
      <c r="K124" s="4">
        <v>58902</v>
      </c>
      <c r="L124" s="4">
        <v>56694</v>
      </c>
      <c r="M124" s="4">
        <v>58830</v>
      </c>
      <c r="N124" s="4">
        <v>56354</v>
      </c>
      <c r="O124" s="4">
        <v>54057</v>
      </c>
      <c r="P124" s="4">
        <v>55799</v>
      </c>
      <c r="Q124" s="4">
        <v>55081</v>
      </c>
      <c r="R124" s="4">
        <v>56243</v>
      </c>
      <c r="S124" s="4">
        <v>56477</v>
      </c>
      <c r="T124" s="4">
        <v>57393</v>
      </c>
      <c r="U124" s="4">
        <v>55686</v>
      </c>
      <c r="V124" s="4">
        <v>55160</v>
      </c>
      <c r="W124" s="4">
        <v>56331</v>
      </c>
      <c r="X124" s="4">
        <v>52653</v>
      </c>
      <c r="Y124" s="4">
        <v>58537</v>
      </c>
      <c r="Z124" s="4">
        <v>53962</v>
      </c>
      <c r="AA124" s="4">
        <v>52149</v>
      </c>
      <c r="AB124" s="4">
        <v>54931</v>
      </c>
      <c r="AC124" s="4">
        <v>51865</v>
      </c>
      <c r="AD124" s="4">
        <v>53966</v>
      </c>
      <c r="AE124" s="4">
        <v>53524</v>
      </c>
      <c r="AF124" s="4">
        <v>53795</v>
      </c>
      <c r="AG124" s="4">
        <v>51526</v>
      </c>
      <c r="AH124" s="4">
        <v>51941</v>
      </c>
      <c r="AI124" s="4">
        <v>51227</v>
      </c>
      <c r="AJ124" s="4">
        <v>51047</v>
      </c>
      <c r="AK124" s="4">
        <v>53030</v>
      </c>
      <c r="AL124" s="4">
        <v>49829</v>
      </c>
      <c r="AM124" s="4">
        <v>48449</v>
      </c>
      <c r="AN124" s="4">
        <v>50276</v>
      </c>
      <c r="AO124" s="4">
        <v>47559</v>
      </c>
      <c r="AP124" s="4">
        <v>35952</v>
      </c>
      <c r="AQ124" s="4">
        <v>10493</v>
      </c>
      <c r="AR124" s="4">
        <v>11513</v>
      </c>
      <c r="AS124" s="4">
        <v>15541</v>
      </c>
      <c r="AT124" s="4">
        <v>18991</v>
      </c>
      <c r="AU124" s="4">
        <v>21337</v>
      </c>
      <c r="AV124" s="4">
        <v>25002</v>
      </c>
      <c r="AW124" s="4">
        <v>26671</v>
      </c>
      <c r="AX124" s="225"/>
    </row>
    <row r="125" spans="1:51" s="262" customFormat="1" x14ac:dyDescent="0.35">
      <c r="A125" s="579" t="s">
        <v>374</v>
      </c>
      <c r="B125" s="587"/>
      <c r="C125" s="278">
        <f t="shared" si="12"/>
        <v>1248173.7663043479</v>
      </c>
      <c r="D125" s="193">
        <v>1464925</v>
      </c>
      <c r="E125" s="193">
        <v>1356129.5</v>
      </c>
      <c r="F125" s="193">
        <v>1524272.75</v>
      </c>
      <c r="G125" s="193">
        <v>1424076.5</v>
      </c>
      <c r="H125" s="193">
        <v>1542502.5</v>
      </c>
      <c r="I125" s="193">
        <v>1531453</v>
      </c>
      <c r="J125" s="193">
        <v>1406680</v>
      </c>
      <c r="K125" s="193">
        <v>1545285.5</v>
      </c>
      <c r="L125" s="193">
        <v>1405021.75</v>
      </c>
      <c r="M125" s="193">
        <v>1486350.25</v>
      </c>
      <c r="N125" s="193">
        <v>1401823.5</v>
      </c>
      <c r="O125" s="193">
        <v>1342676.5</v>
      </c>
      <c r="P125" s="193">
        <v>1395644.25</v>
      </c>
      <c r="Q125" s="193">
        <v>1319254.75</v>
      </c>
      <c r="R125" s="193">
        <v>1438211.5</v>
      </c>
      <c r="S125" s="193">
        <v>1386022</v>
      </c>
      <c r="T125" s="193">
        <v>1472504</v>
      </c>
      <c r="U125" s="193">
        <v>1440340</v>
      </c>
      <c r="V125" s="193">
        <v>1413505.5</v>
      </c>
      <c r="W125" s="193">
        <v>1508611.5</v>
      </c>
      <c r="X125" s="193">
        <v>1304363.5</v>
      </c>
      <c r="Y125" s="193">
        <v>1530097.25</v>
      </c>
      <c r="Z125" s="193">
        <v>1369678.75</v>
      </c>
      <c r="AA125" s="193">
        <v>1337693.5</v>
      </c>
      <c r="AB125" s="193">
        <v>1414407.5</v>
      </c>
      <c r="AC125" s="193">
        <v>1283878.75</v>
      </c>
      <c r="AD125" s="193">
        <v>1430456.5</v>
      </c>
      <c r="AE125" s="193">
        <v>1440161.25</v>
      </c>
      <c r="AF125" s="193">
        <v>1453795.75</v>
      </c>
      <c r="AG125" s="193">
        <v>1318317</v>
      </c>
      <c r="AH125" s="193">
        <v>1384141</v>
      </c>
      <c r="AI125" s="193">
        <v>1398355.75</v>
      </c>
      <c r="AJ125" s="193">
        <v>1299204.5</v>
      </c>
      <c r="AK125" s="193">
        <v>1433962.75</v>
      </c>
      <c r="AL125" s="193">
        <v>1273329.75</v>
      </c>
      <c r="AM125" s="193">
        <v>1261020.75</v>
      </c>
      <c r="AN125" s="193">
        <v>1339085</v>
      </c>
      <c r="AO125" s="193">
        <v>1230905.5</v>
      </c>
      <c r="AP125" s="193">
        <v>887950.25</v>
      </c>
      <c r="AQ125" s="193">
        <v>334193.75</v>
      </c>
      <c r="AR125" s="193">
        <v>335854.75</v>
      </c>
      <c r="AS125" s="193">
        <v>410247.75</v>
      </c>
      <c r="AT125" s="193">
        <v>477196.5</v>
      </c>
      <c r="AU125" s="193">
        <v>504922</v>
      </c>
      <c r="AV125" s="193">
        <v>555780.5</v>
      </c>
      <c r="AW125" s="193">
        <v>601702.75</v>
      </c>
      <c r="AX125" s="225"/>
      <c r="AY125" s="225"/>
    </row>
    <row r="126" spans="1:51" s="262" customFormat="1" ht="15" thickBot="1" x14ac:dyDescent="0.4">
      <c r="A126" s="577" t="s">
        <v>375</v>
      </c>
      <c r="B126" s="578"/>
      <c r="C126" s="279">
        <f t="shared" si="12"/>
        <v>25.646521739130435</v>
      </c>
      <c r="D126" s="228">
        <v>24.79</v>
      </c>
      <c r="E126" s="228">
        <v>23.6</v>
      </c>
      <c r="F126" s="228">
        <v>25.73</v>
      </c>
      <c r="G126" s="228">
        <v>24.92</v>
      </c>
      <c r="H126" s="228">
        <v>26.07</v>
      </c>
      <c r="I126" s="228">
        <v>25.94</v>
      </c>
      <c r="J126" s="228">
        <v>24.98</v>
      </c>
      <c r="K126" s="228">
        <v>26.23</v>
      </c>
      <c r="L126" s="228">
        <v>24.78</v>
      </c>
      <c r="M126" s="228">
        <v>25.27</v>
      </c>
      <c r="N126" s="228">
        <v>24.88</v>
      </c>
      <c r="O126" s="228">
        <v>24.84</v>
      </c>
      <c r="P126" s="228">
        <v>25.01</v>
      </c>
      <c r="Q126" s="228">
        <v>23.95</v>
      </c>
      <c r="R126" s="228">
        <v>25.57</v>
      </c>
      <c r="S126" s="228">
        <v>24.54</v>
      </c>
      <c r="T126" s="228">
        <v>25.66</v>
      </c>
      <c r="U126" s="228">
        <v>25.87</v>
      </c>
      <c r="V126" s="228">
        <v>25.63</v>
      </c>
      <c r="W126" s="228">
        <v>26.78</v>
      </c>
      <c r="X126" s="228">
        <v>24.77</v>
      </c>
      <c r="Y126" s="228">
        <v>26.14</v>
      </c>
      <c r="Z126" s="228">
        <v>25.38</v>
      </c>
      <c r="AA126" s="228">
        <v>25.65</v>
      </c>
      <c r="AB126" s="228">
        <v>25.75</v>
      </c>
      <c r="AC126" s="228">
        <v>24.75</v>
      </c>
      <c r="AD126" s="228">
        <v>26.51</v>
      </c>
      <c r="AE126" s="228">
        <v>26.91</v>
      </c>
      <c r="AF126" s="228">
        <v>27.02</v>
      </c>
      <c r="AG126" s="228">
        <v>25.59</v>
      </c>
      <c r="AH126" s="228">
        <v>26.65</v>
      </c>
      <c r="AI126" s="228">
        <v>27.3</v>
      </c>
      <c r="AJ126" s="228">
        <v>25.45</v>
      </c>
      <c r="AK126" s="228">
        <v>27.04</v>
      </c>
      <c r="AL126" s="228">
        <v>25.55</v>
      </c>
      <c r="AM126" s="228">
        <v>26.03</v>
      </c>
      <c r="AN126" s="228">
        <v>26.63</v>
      </c>
      <c r="AO126" s="228">
        <v>25.88</v>
      </c>
      <c r="AP126" s="228">
        <v>24.7</v>
      </c>
      <c r="AQ126" s="228">
        <v>31.85</v>
      </c>
      <c r="AR126" s="228">
        <v>29.17</v>
      </c>
      <c r="AS126" s="228">
        <v>26.4</v>
      </c>
      <c r="AT126" s="228">
        <v>25.13</v>
      </c>
      <c r="AU126" s="228">
        <v>23.66</v>
      </c>
      <c r="AV126" s="228">
        <v>22.23</v>
      </c>
      <c r="AW126" s="228">
        <v>22.56</v>
      </c>
    </row>
    <row r="129" spans="3:48" x14ac:dyDescent="0.35">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row>
    <row r="130" spans="3:48" x14ac:dyDescent="0.35">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row>
    <row r="131" spans="3:48" x14ac:dyDescent="0.35">
      <c r="C131" s="123"/>
      <c r="D131" s="123"/>
      <c r="E131" s="123"/>
      <c r="F131" s="123"/>
      <c r="G131" s="123"/>
      <c r="H131" s="123"/>
      <c r="I131" s="123"/>
      <c r="J131" s="123"/>
      <c r="K131" s="123"/>
      <c r="L131" s="123"/>
      <c r="M131" s="123"/>
      <c r="N131" s="123"/>
      <c r="O131" s="123"/>
      <c r="P131" s="123"/>
      <c r="Q131" s="123"/>
      <c r="R131" s="123"/>
      <c r="S131" s="123"/>
      <c r="T131" s="123"/>
      <c r="U131" s="123"/>
      <c r="V131" s="123"/>
      <c r="W131" s="123"/>
      <c r="X131" s="123"/>
      <c r="Y131" s="123"/>
      <c r="Z131" s="123"/>
      <c r="AA131" s="123"/>
      <c r="AB131" s="123"/>
      <c r="AC131" s="123"/>
      <c r="AD131" s="123"/>
      <c r="AE131" s="123"/>
      <c r="AF131" s="123"/>
      <c r="AG131" s="123"/>
      <c r="AH131" s="123"/>
      <c r="AI131" s="123"/>
      <c r="AJ131" s="123"/>
      <c r="AK131" s="123"/>
      <c r="AL131" s="123"/>
      <c r="AM131" s="123"/>
      <c r="AN131" s="123"/>
      <c r="AO131" s="123"/>
      <c r="AP131" s="123"/>
      <c r="AQ131" s="123"/>
      <c r="AR131" s="123"/>
      <c r="AS131" s="123"/>
      <c r="AT131" s="123"/>
      <c r="AU131" s="123"/>
      <c r="AV131" s="123"/>
    </row>
    <row r="132" spans="3:48" x14ac:dyDescent="0.35">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row>
    <row r="133" spans="3:48" x14ac:dyDescent="0.35">
      <c r="C133" s="123"/>
      <c r="D133" s="123"/>
      <c r="E133" s="123"/>
      <c r="F133" s="123"/>
      <c r="G133" s="123"/>
      <c r="H133" s="123"/>
      <c r="I133" s="123"/>
      <c r="J133" s="123"/>
      <c r="K133" s="123"/>
      <c r="L133" s="123"/>
      <c r="M133" s="123"/>
      <c r="N133" s="123"/>
      <c r="O133" s="123"/>
      <c r="P133" s="123"/>
      <c r="Q133" s="123"/>
      <c r="R133" s="123"/>
      <c r="S133" s="123"/>
      <c r="T133" s="123"/>
      <c r="U133" s="123"/>
      <c r="V133" s="123"/>
      <c r="W133" s="123"/>
      <c r="X133" s="123"/>
      <c r="Y133" s="123"/>
      <c r="Z133" s="123"/>
      <c r="AA133" s="123"/>
      <c r="AB133" s="123"/>
      <c r="AC133" s="123"/>
      <c r="AD133" s="123"/>
      <c r="AE133" s="123"/>
      <c r="AF133" s="123"/>
      <c r="AG133" s="123"/>
      <c r="AH133" s="123"/>
      <c r="AI133" s="123"/>
      <c r="AJ133" s="123"/>
      <c r="AK133" s="123"/>
      <c r="AL133" s="123"/>
      <c r="AM133" s="123"/>
      <c r="AN133" s="123"/>
      <c r="AO133" s="123"/>
      <c r="AP133" s="123"/>
      <c r="AQ133" s="123"/>
      <c r="AR133" s="123"/>
      <c r="AS133" s="123"/>
      <c r="AT133" s="123"/>
      <c r="AU133" s="123"/>
      <c r="AV133" s="123"/>
    </row>
    <row r="134" spans="3:48" x14ac:dyDescent="0.35">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row>
    <row r="135" spans="3:48" x14ac:dyDescent="0.35">
      <c r="C135" s="123"/>
      <c r="D135" s="123"/>
      <c r="E135" s="123"/>
      <c r="F135" s="123"/>
      <c r="G135" s="123"/>
      <c r="H135" s="123"/>
      <c r="I135" s="123"/>
      <c r="J135" s="123"/>
      <c r="K135" s="123"/>
      <c r="L135" s="123"/>
      <c r="M135" s="123"/>
      <c r="N135" s="123"/>
      <c r="O135" s="123"/>
      <c r="P135" s="123"/>
      <c r="Q135" s="123"/>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3"/>
      <c r="AN135" s="123"/>
      <c r="AO135" s="123"/>
      <c r="AP135" s="123"/>
      <c r="AQ135" s="123"/>
      <c r="AR135" s="123"/>
      <c r="AS135" s="123"/>
      <c r="AT135" s="123"/>
      <c r="AU135" s="123"/>
      <c r="AV135" s="123"/>
    </row>
    <row r="136" spans="3:48" x14ac:dyDescent="0.35">
      <c r="C136" s="122"/>
      <c r="D136" s="122"/>
      <c r="E136" s="122"/>
      <c r="F136" s="122"/>
      <c r="G136" s="122"/>
      <c r="H136" s="122"/>
      <c r="I136" s="122"/>
      <c r="J136" s="122"/>
      <c r="K136" s="122"/>
      <c r="L136" s="122"/>
      <c r="M136" s="122"/>
      <c r="N136" s="122"/>
      <c r="O136" s="122"/>
      <c r="P136" s="122"/>
      <c r="Q136" s="122"/>
      <c r="R136" s="122"/>
      <c r="S136" s="122"/>
      <c r="T136" s="122"/>
      <c r="U136" s="122"/>
      <c r="V136" s="122"/>
      <c r="W136" s="122"/>
      <c r="X136" s="122"/>
      <c r="Y136" s="122"/>
      <c r="Z136" s="122"/>
      <c r="AA136" s="122"/>
      <c r="AB136" s="122"/>
      <c r="AC136" s="122"/>
      <c r="AD136" s="122"/>
      <c r="AE136" s="122"/>
      <c r="AF136" s="122"/>
      <c r="AG136" s="122"/>
      <c r="AH136" s="122"/>
      <c r="AI136" s="122"/>
      <c r="AJ136" s="122"/>
      <c r="AK136" s="122"/>
      <c r="AL136" s="122"/>
      <c r="AM136" s="122"/>
      <c r="AN136" s="122"/>
      <c r="AO136" s="122"/>
      <c r="AP136" s="122"/>
      <c r="AQ136" s="122"/>
      <c r="AR136" s="122"/>
      <c r="AS136" s="122"/>
      <c r="AT136" s="122"/>
      <c r="AU136" s="122"/>
      <c r="AV136" s="122"/>
    </row>
    <row r="137" spans="3:48" x14ac:dyDescent="0.35">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row>
    <row r="138" spans="3:48" x14ac:dyDescent="0.35">
      <c r="C138" s="122"/>
      <c r="D138" s="122"/>
      <c r="E138" s="122"/>
      <c r="F138" s="122"/>
      <c r="G138" s="122"/>
      <c r="H138" s="122"/>
      <c r="I138" s="122"/>
      <c r="J138" s="122"/>
      <c r="K138" s="122"/>
      <c r="L138" s="122"/>
      <c r="M138" s="122"/>
      <c r="N138" s="122"/>
      <c r="O138" s="122"/>
      <c r="P138" s="122"/>
      <c r="Q138" s="122"/>
      <c r="R138" s="122"/>
      <c r="S138" s="122"/>
      <c r="T138" s="122"/>
      <c r="U138" s="122"/>
      <c r="V138" s="122"/>
      <c r="W138" s="122"/>
      <c r="X138" s="122"/>
      <c r="Y138" s="122"/>
      <c r="Z138" s="122"/>
      <c r="AA138" s="122"/>
      <c r="AB138" s="122"/>
      <c r="AC138" s="122"/>
      <c r="AD138" s="122"/>
      <c r="AE138" s="122"/>
      <c r="AF138" s="122"/>
      <c r="AG138" s="122"/>
      <c r="AH138" s="122"/>
      <c r="AI138" s="122"/>
      <c r="AJ138" s="122"/>
      <c r="AK138" s="122"/>
      <c r="AL138" s="122"/>
      <c r="AM138" s="122"/>
      <c r="AN138" s="122"/>
      <c r="AO138" s="122"/>
      <c r="AP138" s="122"/>
      <c r="AQ138" s="122"/>
      <c r="AR138" s="122"/>
      <c r="AS138" s="122"/>
      <c r="AT138" s="122"/>
      <c r="AU138" s="122"/>
      <c r="AV138" s="122"/>
    </row>
    <row r="139" spans="3:48" x14ac:dyDescent="0.35">
      <c r="C139" s="122"/>
      <c r="D139" s="122"/>
      <c r="E139" s="122"/>
      <c r="F139" s="122"/>
      <c r="G139" s="122"/>
      <c r="H139" s="122"/>
      <c r="I139" s="122"/>
      <c r="J139" s="122"/>
      <c r="K139" s="122"/>
      <c r="L139" s="122"/>
      <c r="M139" s="122"/>
      <c r="N139" s="122"/>
      <c r="O139" s="122"/>
      <c r="P139" s="122"/>
      <c r="Q139" s="122"/>
      <c r="R139" s="122"/>
      <c r="S139" s="122"/>
      <c r="T139" s="122"/>
      <c r="U139" s="122"/>
      <c r="V139" s="122"/>
      <c r="W139" s="122"/>
      <c r="X139" s="122"/>
      <c r="Y139" s="122"/>
      <c r="Z139" s="122"/>
      <c r="AA139" s="122"/>
      <c r="AB139" s="122"/>
      <c r="AC139" s="122"/>
      <c r="AD139" s="122"/>
      <c r="AE139" s="122"/>
      <c r="AF139" s="122"/>
      <c r="AG139" s="122"/>
      <c r="AH139" s="122"/>
      <c r="AI139" s="122"/>
      <c r="AJ139" s="122"/>
      <c r="AK139" s="122"/>
      <c r="AL139" s="122"/>
      <c r="AM139" s="122"/>
      <c r="AN139" s="122"/>
      <c r="AO139" s="122"/>
      <c r="AP139" s="122"/>
      <c r="AQ139" s="122"/>
      <c r="AR139" s="122"/>
      <c r="AS139" s="122"/>
      <c r="AT139" s="122"/>
      <c r="AU139" s="122"/>
      <c r="AV139" s="122"/>
    </row>
  </sheetData>
  <mergeCells count="6">
    <mergeCell ref="A126:B126"/>
    <mergeCell ref="A14:A17"/>
    <mergeCell ref="A93:B93"/>
    <mergeCell ref="A113:B113"/>
    <mergeCell ref="A125:B125"/>
    <mergeCell ref="A124:B124"/>
  </mergeCell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F00A4-9523-4486-9853-04448324D46A}">
  <dimension ref="A1:AX114"/>
  <sheetViews>
    <sheetView topLeftCell="A64" zoomScaleNormal="100" workbookViewId="0">
      <selection activeCell="AW85" sqref="D85:AW91"/>
    </sheetView>
  </sheetViews>
  <sheetFormatPr defaultRowHeight="14.5" x14ac:dyDescent="0.35"/>
  <cols>
    <col min="1" max="1" width="55.08984375" bestFit="1" customWidth="1"/>
    <col min="2" max="2" width="59.08984375" customWidth="1"/>
    <col min="3" max="3" width="36" customWidth="1"/>
    <col min="4" max="39" width="14.08984375" customWidth="1"/>
    <col min="40" max="42" width="14.36328125" customWidth="1"/>
    <col min="43" max="46" width="12.54296875" customWidth="1"/>
    <col min="47" max="49" width="14.36328125" customWidth="1"/>
  </cols>
  <sheetData>
    <row r="1" spans="1:50" ht="26" x14ac:dyDescent="0.6">
      <c r="A1" s="26" t="s">
        <v>0</v>
      </c>
    </row>
    <row r="2" spans="1:50" ht="21" x14ac:dyDescent="0.5">
      <c r="A2" s="66" t="s">
        <v>344</v>
      </c>
      <c r="B2" s="66" t="s">
        <v>409</v>
      </c>
      <c r="C2" s="66"/>
    </row>
    <row r="3" spans="1:50" x14ac:dyDescent="0.35">
      <c r="B3" s="111" t="s">
        <v>156</v>
      </c>
    </row>
    <row r="4" spans="1:50" x14ac:dyDescent="0.35">
      <c r="A4" s="73" t="s">
        <v>346</v>
      </c>
    </row>
    <row r="5" spans="1:50" x14ac:dyDescent="0.35">
      <c r="A5" s="73"/>
    </row>
    <row r="6" spans="1:50" x14ac:dyDescent="0.35">
      <c r="A6" s="51" t="s">
        <v>152</v>
      </c>
    </row>
    <row r="8" spans="1:50" x14ac:dyDescent="0.35">
      <c r="A8" s="5"/>
      <c r="B8" s="6"/>
      <c r="C8" s="456" t="s">
        <v>153</v>
      </c>
      <c r="D8" s="14">
        <v>42736</v>
      </c>
      <c r="E8" s="14">
        <v>42767</v>
      </c>
      <c r="F8" s="14">
        <v>42795</v>
      </c>
      <c r="G8" s="14">
        <v>42826</v>
      </c>
      <c r="H8" s="14">
        <v>42856</v>
      </c>
      <c r="I8" s="14">
        <v>42887</v>
      </c>
      <c r="J8" s="14">
        <v>42917</v>
      </c>
      <c r="K8" s="14">
        <v>42948</v>
      </c>
      <c r="L8" s="14">
        <v>42979</v>
      </c>
      <c r="M8" s="14">
        <v>43009</v>
      </c>
      <c r="N8" s="14">
        <v>43040</v>
      </c>
      <c r="O8" s="14">
        <v>43070</v>
      </c>
      <c r="P8" s="14">
        <v>43101</v>
      </c>
      <c r="Q8" s="14">
        <v>43132</v>
      </c>
      <c r="R8" s="14">
        <v>43160</v>
      </c>
      <c r="S8" s="14">
        <v>43191</v>
      </c>
      <c r="T8" s="14">
        <v>43221</v>
      </c>
      <c r="U8" s="14">
        <v>43252</v>
      </c>
      <c r="V8" s="14">
        <v>43282</v>
      </c>
      <c r="W8" s="14">
        <v>43313</v>
      </c>
      <c r="X8" s="14">
        <v>43344</v>
      </c>
      <c r="Y8" s="14">
        <v>43374</v>
      </c>
      <c r="Z8" s="14">
        <v>43405</v>
      </c>
      <c r="AA8" s="14">
        <v>43435</v>
      </c>
      <c r="AB8" s="14">
        <v>43466</v>
      </c>
      <c r="AC8" s="14">
        <v>43497</v>
      </c>
      <c r="AD8" s="14">
        <v>43525</v>
      </c>
      <c r="AE8" s="14">
        <v>43556</v>
      </c>
      <c r="AF8" s="14">
        <v>43586</v>
      </c>
      <c r="AG8" s="14">
        <v>43617</v>
      </c>
      <c r="AH8" s="14">
        <v>43647</v>
      </c>
      <c r="AI8" s="14">
        <v>43678</v>
      </c>
      <c r="AJ8" s="14">
        <v>43709</v>
      </c>
      <c r="AK8" s="14">
        <v>43739</v>
      </c>
      <c r="AL8" s="14">
        <v>43770</v>
      </c>
      <c r="AM8" s="14">
        <v>43800</v>
      </c>
      <c r="AN8" s="14">
        <v>43831</v>
      </c>
      <c r="AO8" s="14">
        <v>43862</v>
      </c>
      <c r="AP8" s="14">
        <v>43891</v>
      </c>
      <c r="AQ8" s="14">
        <v>43922</v>
      </c>
      <c r="AR8" s="14">
        <v>43952</v>
      </c>
      <c r="AS8" s="14">
        <v>43983</v>
      </c>
      <c r="AT8" s="14">
        <v>44013</v>
      </c>
      <c r="AU8" s="14">
        <v>44044</v>
      </c>
      <c r="AV8" s="14">
        <v>44075</v>
      </c>
      <c r="AW8" s="14">
        <v>44105</v>
      </c>
    </row>
    <row r="9" spans="1:50" x14ac:dyDescent="0.35">
      <c r="A9" s="86" t="s">
        <v>154</v>
      </c>
      <c r="B9" s="8" t="s">
        <v>347</v>
      </c>
      <c r="C9" s="22">
        <f>AVERAGE(D9:AW9)</f>
        <v>52529.978260869568</v>
      </c>
      <c r="D9" s="22">
        <v>51867</v>
      </c>
      <c r="E9" s="22">
        <v>51590</v>
      </c>
      <c r="F9" s="22">
        <v>51360</v>
      </c>
      <c r="G9" s="22">
        <v>51299</v>
      </c>
      <c r="H9" s="22">
        <v>51379</v>
      </c>
      <c r="I9" s="22">
        <v>51438</v>
      </c>
      <c r="J9" s="22">
        <v>51465</v>
      </c>
      <c r="K9" s="22">
        <v>51521</v>
      </c>
      <c r="L9" s="22">
        <v>51634</v>
      </c>
      <c r="M9" s="22">
        <v>51751</v>
      </c>
      <c r="N9" s="22">
        <v>51852</v>
      </c>
      <c r="O9" s="22">
        <v>52182</v>
      </c>
      <c r="P9" s="22">
        <v>52461</v>
      </c>
      <c r="Q9" s="22">
        <v>52491</v>
      </c>
      <c r="R9" s="22">
        <v>52342</v>
      </c>
      <c r="S9" s="22">
        <v>52455</v>
      </c>
      <c r="T9" s="22">
        <v>52500</v>
      </c>
      <c r="U9" s="22">
        <v>52511</v>
      </c>
      <c r="V9" s="22">
        <v>52546</v>
      </c>
      <c r="W9" s="22">
        <v>52547</v>
      </c>
      <c r="X9" s="22">
        <v>52568</v>
      </c>
      <c r="Y9" s="22">
        <v>52604</v>
      </c>
      <c r="Z9" s="22">
        <v>52592</v>
      </c>
      <c r="AA9" s="22">
        <v>52620</v>
      </c>
      <c r="AB9" s="22">
        <v>52771</v>
      </c>
      <c r="AC9" s="22">
        <v>52626</v>
      </c>
      <c r="AD9" s="22">
        <v>52503</v>
      </c>
      <c r="AE9" s="22">
        <v>52450</v>
      </c>
      <c r="AF9" s="22">
        <v>52514</v>
      </c>
      <c r="AG9" s="22">
        <v>52417</v>
      </c>
      <c r="AH9" s="22">
        <v>52341</v>
      </c>
      <c r="AI9" s="22">
        <v>52287</v>
      </c>
      <c r="AJ9" s="22">
        <v>52150</v>
      </c>
      <c r="AK9" s="22">
        <v>52088</v>
      </c>
      <c r="AL9" s="22">
        <v>51884</v>
      </c>
      <c r="AM9" s="22">
        <v>51761</v>
      </c>
      <c r="AN9" s="22">
        <v>51756</v>
      </c>
      <c r="AO9" s="22">
        <v>51694</v>
      </c>
      <c r="AP9" s="22">
        <v>51904</v>
      </c>
      <c r="AQ9" s="22">
        <v>52698</v>
      </c>
      <c r="AR9" s="22">
        <v>53536</v>
      </c>
      <c r="AS9" s="22">
        <v>54127</v>
      </c>
      <c r="AT9" s="22">
        <v>54746</v>
      </c>
      <c r="AU9" s="22">
        <v>55567</v>
      </c>
      <c r="AV9" s="22">
        <v>56180</v>
      </c>
      <c r="AW9" s="22">
        <v>56804</v>
      </c>
    </row>
    <row r="10" spans="1:50" x14ac:dyDescent="0.35">
      <c r="A10" s="19"/>
      <c r="B10" s="19"/>
      <c r="C10" s="19"/>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row>
    <row r="11" spans="1:50" x14ac:dyDescent="0.35">
      <c r="A11" s="51" t="s">
        <v>348</v>
      </c>
      <c r="B11" s="19"/>
      <c r="C11" s="19"/>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row>
    <row r="12" spans="1:50" x14ac:dyDescent="0.35">
      <c r="A12" s="19"/>
      <c r="B12" s="19"/>
      <c r="C12" s="19"/>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row>
    <row r="13" spans="1:50" x14ac:dyDescent="0.35">
      <c r="A13" s="24"/>
      <c r="B13" s="6"/>
      <c r="C13" s="456" t="s">
        <v>153</v>
      </c>
      <c r="D13" s="14">
        <v>42736</v>
      </c>
      <c r="E13" s="14">
        <v>42767</v>
      </c>
      <c r="F13" s="14">
        <v>42795</v>
      </c>
      <c r="G13" s="14">
        <v>42826</v>
      </c>
      <c r="H13" s="14">
        <v>42856</v>
      </c>
      <c r="I13" s="14">
        <v>42887</v>
      </c>
      <c r="J13" s="14">
        <v>42917</v>
      </c>
      <c r="K13" s="14">
        <v>42948</v>
      </c>
      <c r="L13" s="14">
        <v>42979</v>
      </c>
      <c r="M13" s="14">
        <v>43009</v>
      </c>
      <c r="N13" s="14">
        <v>43040</v>
      </c>
      <c r="O13" s="14">
        <v>43070</v>
      </c>
      <c r="P13" s="14">
        <v>43101</v>
      </c>
      <c r="Q13" s="14">
        <v>43132</v>
      </c>
      <c r="R13" s="14">
        <v>43160</v>
      </c>
      <c r="S13" s="14">
        <v>43191</v>
      </c>
      <c r="T13" s="14">
        <v>43221</v>
      </c>
      <c r="U13" s="14">
        <v>43252</v>
      </c>
      <c r="V13" s="14">
        <v>43282</v>
      </c>
      <c r="W13" s="14">
        <v>43313</v>
      </c>
      <c r="X13" s="14">
        <v>43344</v>
      </c>
      <c r="Y13" s="14">
        <v>43374</v>
      </c>
      <c r="Z13" s="14">
        <v>43405</v>
      </c>
      <c r="AA13" s="14">
        <v>43435</v>
      </c>
      <c r="AB13" s="14">
        <v>43466</v>
      </c>
      <c r="AC13" s="14">
        <v>43497</v>
      </c>
      <c r="AD13" s="14">
        <v>43525</v>
      </c>
      <c r="AE13" s="14">
        <v>43556</v>
      </c>
      <c r="AF13" s="14">
        <v>43586</v>
      </c>
      <c r="AG13" s="14">
        <v>43617</v>
      </c>
      <c r="AH13" s="14">
        <v>43647</v>
      </c>
      <c r="AI13" s="14">
        <v>43678</v>
      </c>
      <c r="AJ13" s="14">
        <v>43709</v>
      </c>
      <c r="AK13" s="14">
        <v>43739</v>
      </c>
      <c r="AL13" s="14">
        <v>43770</v>
      </c>
      <c r="AM13" s="14">
        <v>43800</v>
      </c>
      <c r="AN13" s="14">
        <v>43831</v>
      </c>
      <c r="AO13" s="14">
        <v>43862</v>
      </c>
      <c r="AP13" s="14">
        <v>43891</v>
      </c>
      <c r="AQ13" s="15">
        <v>43922</v>
      </c>
      <c r="AR13" s="15">
        <v>43952</v>
      </c>
      <c r="AS13" s="15">
        <v>43983</v>
      </c>
      <c r="AT13" s="15">
        <v>44013</v>
      </c>
      <c r="AU13" s="15">
        <v>44044</v>
      </c>
      <c r="AV13" s="15">
        <v>44075</v>
      </c>
      <c r="AW13" s="15">
        <v>44105</v>
      </c>
      <c r="AX13" s="51"/>
    </row>
    <row r="14" spans="1:50" x14ac:dyDescent="0.35">
      <c r="A14" s="570" t="s">
        <v>117</v>
      </c>
      <c r="B14" s="3" t="s">
        <v>349</v>
      </c>
      <c r="C14" s="145">
        <f t="shared" ref="C14:C16" si="0">AVERAGE(D14:AW14)</f>
        <v>1308024.757391304</v>
      </c>
      <c r="D14" s="145">
        <f t="shared" ref="D14:AW14" si="1">D92+D21+D112</f>
        <v>1031853.42</v>
      </c>
      <c r="E14" s="145">
        <f t="shared" si="1"/>
        <v>1048533.14</v>
      </c>
      <c r="F14" s="145">
        <f t="shared" si="1"/>
        <v>1111263.4099999999</v>
      </c>
      <c r="G14" s="145">
        <f t="shared" si="1"/>
        <v>1079923.05</v>
      </c>
      <c r="H14" s="145">
        <f t="shared" si="1"/>
        <v>1206592.67</v>
      </c>
      <c r="I14" s="145">
        <f t="shared" si="1"/>
        <v>1280084.31</v>
      </c>
      <c r="J14" s="145">
        <f t="shared" si="1"/>
        <v>1283678.5900000001</v>
      </c>
      <c r="K14" s="145">
        <f t="shared" si="1"/>
        <v>1595008.41</v>
      </c>
      <c r="L14" s="145">
        <f t="shared" si="1"/>
        <v>1546221.64</v>
      </c>
      <c r="M14" s="145">
        <f t="shared" si="1"/>
        <v>1731424.19</v>
      </c>
      <c r="N14" s="145">
        <f t="shared" si="1"/>
        <v>1684313.95</v>
      </c>
      <c r="O14" s="145">
        <f t="shared" si="1"/>
        <v>1708408.69</v>
      </c>
      <c r="P14" s="145">
        <f t="shared" si="1"/>
        <v>1999019.81</v>
      </c>
      <c r="Q14" s="145">
        <f t="shared" si="1"/>
        <v>1838532.67</v>
      </c>
      <c r="R14" s="145">
        <f t="shared" si="1"/>
        <v>1859660.06</v>
      </c>
      <c r="S14" s="145">
        <f t="shared" si="1"/>
        <v>1495876.32</v>
      </c>
      <c r="T14" s="145">
        <f t="shared" si="1"/>
        <v>1384910.47</v>
      </c>
      <c r="U14" s="145">
        <f t="shared" si="1"/>
        <v>1286301.02</v>
      </c>
      <c r="V14" s="145">
        <f t="shared" si="1"/>
        <v>1050826.31</v>
      </c>
      <c r="W14" s="145">
        <f t="shared" si="1"/>
        <v>1221091.32</v>
      </c>
      <c r="X14" s="145">
        <f t="shared" si="1"/>
        <v>1132291.3</v>
      </c>
      <c r="Y14" s="145">
        <f t="shared" si="1"/>
        <v>1259338.25</v>
      </c>
      <c r="Z14" s="145">
        <f t="shared" si="1"/>
        <v>1196799.6299999999</v>
      </c>
      <c r="AA14" s="145">
        <f t="shared" si="1"/>
        <v>1209782</v>
      </c>
      <c r="AB14" s="145">
        <f t="shared" si="1"/>
        <v>1238198.3600000001</v>
      </c>
      <c r="AC14" s="145">
        <f t="shared" si="1"/>
        <v>1207245.04</v>
      </c>
      <c r="AD14" s="145">
        <f t="shared" si="1"/>
        <v>1343826.76</v>
      </c>
      <c r="AE14" s="145">
        <f t="shared" si="1"/>
        <v>1339527.31</v>
      </c>
      <c r="AF14" s="145">
        <f t="shared" si="1"/>
        <v>1405006.53</v>
      </c>
      <c r="AG14" s="145">
        <f t="shared" si="1"/>
        <v>1350752.77</v>
      </c>
      <c r="AH14" s="145">
        <f t="shared" si="1"/>
        <v>1348188.73</v>
      </c>
      <c r="AI14" s="145">
        <f t="shared" si="1"/>
        <v>1429125.3</v>
      </c>
      <c r="AJ14" s="145">
        <f t="shared" si="1"/>
        <v>1365958.56</v>
      </c>
      <c r="AK14" s="145">
        <f t="shared" si="1"/>
        <v>1382703.28</v>
      </c>
      <c r="AL14" s="145">
        <f t="shared" si="1"/>
        <v>1246951.83</v>
      </c>
      <c r="AM14" s="145">
        <f t="shared" si="1"/>
        <v>1384708.13</v>
      </c>
      <c r="AN14" s="145">
        <f t="shared" si="1"/>
        <v>1498684.19</v>
      </c>
      <c r="AO14" s="145">
        <f t="shared" si="1"/>
        <v>1467327.58</v>
      </c>
      <c r="AP14" s="145">
        <f t="shared" si="1"/>
        <v>1243033.6200000001</v>
      </c>
      <c r="AQ14" s="145">
        <f t="shared" si="1"/>
        <v>754506.54</v>
      </c>
      <c r="AR14" s="145">
        <f t="shared" si="1"/>
        <v>781568.94</v>
      </c>
      <c r="AS14" s="145">
        <f t="shared" si="1"/>
        <v>847837.83</v>
      </c>
      <c r="AT14" s="145">
        <f t="shared" si="1"/>
        <v>982293.34</v>
      </c>
      <c r="AU14" s="145">
        <f t="shared" si="1"/>
        <v>1016275.31</v>
      </c>
      <c r="AV14" s="145">
        <f t="shared" si="1"/>
        <v>1099609.9099999999</v>
      </c>
      <c r="AW14" s="145">
        <f t="shared" si="1"/>
        <v>1194074.3500000001</v>
      </c>
      <c r="AX14" s="42"/>
    </row>
    <row r="15" spans="1:50" s="96" customFormat="1" x14ac:dyDescent="0.35">
      <c r="A15" s="571"/>
      <c r="B15" s="92" t="s">
        <v>350</v>
      </c>
      <c r="C15" s="202">
        <f t="shared" si="0"/>
        <v>24.949806910783824</v>
      </c>
      <c r="D15" s="202">
        <f t="shared" ref="D15:AW15" si="2">D14/D9</f>
        <v>19.894218289085547</v>
      </c>
      <c r="E15" s="202">
        <f t="shared" si="2"/>
        <v>20.324348517154487</v>
      </c>
      <c r="F15" s="202">
        <f t="shared" si="2"/>
        <v>21.636748637071648</v>
      </c>
      <c r="G15" s="202">
        <f t="shared" si="2"/>
        <v>21.051541940388702</v>
      </c>
      <c r="H15" s="202">
        <f t="shared" si="2"/>
        <v>23.484160260028414</v>
      </c>
      <c r="I15" s="202">
        <f t="shared" si="2"/>
        <v>24.885965822932462</v>
      </c>
      <c r="J15" s="202">
        <f t="shared" si="2"/>
        <v>24.942749247061112</v>
      </c>
      <c r="K15" s="202">
        <f t="shared" si="2"/>
        <v>30.958413268375999</v>
      </c>
      <c r="L15" s="202">
        <f t="shared" si="2"/>
        <v>29.945803927644572</v>
      </c>
      <c r="M15" s="202">
        <f t="shared" si="2"/>
        <v>33.45682576182103</v>
      </c>
      <c r="N15" s="202">
        <f t="shared" si="2"/>
        <v>32.483104798272002</v>
      </c>
      <c r="O15" s="202">
        <f t="shared" si="2"/>
        <v>32.739425280748151</v>
      </c>
      <c r="P15" s="202">
        <f t="shared" si="2"/>
        <v>38.104874287566005</v>
      </c>
      <c r="Q15" s="202">
        <f t="shared" si="2"/>
        <v>35.025674306071515</v>
      </c>
      <c r="R15" s="202">
        <f t="shared" si="2"/>
        <v>35.529021818042871</v>
      </c>
      <c r="S15" s="202">
        <f t="shared" si="2"/>
        <v>28.517325707749499</v>
      </c>
      <c r="T15" s="202">
        <f t="shared" si="2"/>
        <v>26.379247047619046</v>
      </c>
      <c r="U15" s="202">
        <f t="shared" si="2"/>
        <v>24.495839347946145</v>
      </c>
      <c r="V15" s="202">
        <f t="shared" si="2"/>
        <v>19.998216990827085</v>
      </c>
      <c r="W15" s="202">
        <f t="shared" si="2"/>
        <v>23.238078672426592</v>
      </c>
      <c r="X15" s="202">
        <f t="shared" si="2"/>
        <v>21.539554481814033</v>
      </c>
      <c r="Y15" s="202">
        <f t="shared" si="2"/>
        <v>23.939971294958557</v>
      </c>
      <c r="Z15" s="202">
        <f t="shared" si="2"/>
        <v>22.756305711895344</v>
      </c>
      <c r="AA15" s="202">
        <f t="shared" si="2"/>
        <v>22.990916001520336</v>
      </c>
      <c r="AB15" s="202">
        <f t="shared" si="2"/>
        <v>23.463613727236552</v>
      </c>
      <c r="AC15" s="202">
        <f t="shared" si="2"/>
        <v>22.940087409265384</v>
      </c>
      <c r="AD15" s="202">
        <f t="shared" si="2"/>
        <v>25.595237605470164</v>
      </c>
      <c r="AE15" s="202">
        <f t="shared" si="2"/>
        <v>25.539128884652051</v>
      </c>
      <c r="AF15" s="202">
        <f t="shared" si="2"/>
        <v>26.754894504322657</v>
      </c>
      <c r="AG15" s="202">
        <f t="shared" si="2"/>
        <v>25.769364328366752</v>
      </c>
      <c r="AH15" s="202">
        <f t="shared" si="2"/>
        <v>25.757794654286315</v>
      </c>
      <c r="AI15" s="202">
        <f t="shared" si="2"/>
        <v>27.332325434620461</v>
      </c>
      <c r="AJ15" s="202">
        <f t="shared" si="2"/>
        <v>26.192877468839885</v>
      </c>
      <c r="AK15" s="202">
        <f t="shared" si="2"/>
        <v>26.545524497005069</v>
      </c>
      <c r="AL15" s="202">
        <f t="shared" si="2"/>
        <v>24.033455978721765</v>
      </c>
      <c r="AM15" s="202">
        <f t="shared" si="2"/>
        <v>26.751958617491933</v>
      </c>
      <c r="AN15" s="202">
        <f t="shared" si="2"/>
        <v>28.956723664889093</v>
      </c>
      <c r="AO15" s="202">
        <f t="shared" si="2"/>
        <v>28.384872132162343</v>
      </c>
      <c r="AP15" s="202">
        <f t="shared" si="2"/>
        <v>23.948705687422937</v>
      </c>
      <c r="AQ15" s="145">
        <f t="shared" si="2"/>
        <v>14.31755550495275</v>
      </c>
      <c r="AR15" s="145">
        <f t="shared" si="2"/>
        <v>14.598941646742379</v>
      </c>
      <c r="AS15" s="145">
        <f t="shared" si="2"/>
        <v>15.663861473940916</v>
      </c>
      <c r="AT15" s="145">
        <f t="shared" si="2"/>
        <v>17.942741752822123</v>
      </c>
      <c r="AU15" s="145">
        <f t="shared" si="2"/>
        <v>18.289188007270504</v>
      </c>
      <c r="AV15" s="145">
        <f t="shared" si="2"/>
        <v>19.572978106087575</v>
      </c>
      <c r="AW15" s="145">
        <f t="shared" si="2"/>
        <v>21.020955390465463</v>
      </c>
      <c r="AX15" s="95"/>
    </row>
    <row r="16" spans="1:50" x14ac:dyDescent="0.35">
      <c r="A16" s="572"/>
      <c r="B16" s="8" t="s">
        <v>351</v>
      </c>
      <c r="C16" s="196">
        <f t="shared" si="0"/>
        <v>560.43431770296172</v>
      </c>
      <c r="D16" s="196">
        <f t="shared" ref="D16:AW16" si="3">(D21+D92)/D25</f>
        <v>388.39705637533109</v>
      </c>
      <c r="E16" s="196">
        <f t="shared" si="3"/>
        <v>406.90598750975801</v>
      </c>
      <c r="F16" s="196">
        <f t="shared" si="3"/>
        <v>426.82653132250579</v>
      </c>
      <c r="G16" s="196">
        <f t="shared" si="3"/>
        <v>421.04990180675571</v>
      </c>
      <c r="H16" s="196">
        <f t="shared" si="3"/>
        <v>460.29288402457752</v>
      </c>
      <c r="I16" s="196">
        <f t="shared" si="3"/>
        <v>497.59949530516434</v>
      </c>
      <c r="J16" s="196">
        <f t="shared" si="3"/>
        <v>522.4657090314671</v>
      </c>
      <c r="K16" s="196">
        <f t="shared" si="3"/>
        <v>583.14552496328929</v>
      </c>
      <c r="L16" s="196">
        <f t="shared" si="3"/>
        <v>573.08068528864055</v>
      </c>
      <c r="M16" s="196">
        <f t="shared" si="3"/>
        <v>607.14911557434812</v>
      </c>
      <c r="N16" s="196">
        <f t="shared" si="3"/>
        <v>600.99711158952277</v>
      </c>
      <c r="O16" s="196">
        <f t="shared" si="3"/>
        <v>626.1012122328666</v>
      </c>
      <c r="P16" s="196">
        <f t="shared" si="3"/>
        <v>662.23896609042561</v>
      </c>
      <c r="Q16" s="196">
        <f t="shared" si="3"/>
        <v>654.88463493199708</v>
      </c>
      <c r="R16" s="196">
        <f t="shared" si="3"/>
        <v>717.11160790391318</v>
      </c>
      <c r="S16" s="196">
        <f t="shared" si="3"/>
        <v>626.9541434599156</v>
      </c>
      <c r="T16" s="196">
        <f t="shared" si="3"/>
        <v>563.78608285479902</v>
      </c>
      <c r="U16" s="196">
        <f t="shared" si="3"/>
        <v>542.52594387755107</v>
      </c>
      <c r="V16" s="196">
        <f t="shared" si="3"/>
        <v>454.97877506538799</v>
      </c>
      <c r="W16" s="196">
        <f t="shared" si="3"/>
        <v>528.58321849105982</v>
      </c>
      <c r="X16" s="196">
        <f t="shared" si="3"/>
        <v>488.78758710801395</v>
      </c>
      <c r="Y16" s="196">
        <f t="shared" si="3"/>
        <v>505.26852226720649</v>
      </c>
      <c r="Z16" s="196">
        <f t="shared" si="3"/>
        <v>492.31089285714279</v>
      </c>
      <c r="AA16" s="196">
        <f t="shared" si="3"/>
        <v>497.91022443890273</v>
      </c>
      <c r="AB16" s="196">
        <f t="shared" si="3"/>
        <v>496.2952603956399</v>
      </c>
      <c r="AC16" s="196">
        <f t="shared" si="3"/>
        <v>480.60266773804744</v>
      </c>
      <c r="AD16" s="196">
        <f t="shared" si="3"/>
        <v>550.23006611570247</v>
      </c>
      <c r="AE16" s="196">
        <f t="shared" si="3"/>
        <v>520.64625735582581</v>
      </c>
      <c r="AF16" s="196">
        <f t="shared" si="3"/>
        <v>538.66545278637773</v>
      </c>
      <c r="AG16" s="196">
        <f t="shared" si="3"/>
        <v>540.94974514563103</v>
      </c>
      <c r="AH16" s="196">
        <f t="shared" si="3"/>
        <v>551.29013174145734</v>
      </c>
      <c r="AI16" s="196">
        <f t="shared" si="3"/>
        <v>588.7002906976744</v>
      </c>
      <c r="AJ16" s="196">
        <f t="shared" si="3"/>
        <v>561.07690012432658</v>
      </c>
      <c r="AK16" s="196">
        <f t="shared" si="3"/>
        <v>616.42169887640455</v>
      </c>
      <c r="AL16" s="196">
        <f t="shared" si="3"/>
        <v>584.72387784090915</v>
      </c>
      <c r="AM16" s="196">
        <f t="shared" si="3"/>
        <v>628.44852496564351</v>
      </c>
      <c r="AN16" s="196">
        <f t="shared" si="3"/>
        <v>596.05093712454948</v>
      </c>
      <c r="AO16" s="196">
        <f t="shared" si="3"/>
        <v>593.60162382700946</v>
      </c>
      <c r="AP16" s="196">
        <f t="shared" si="3"/>
        <v>599.18344861178764</v>
      </c>
      <c r="AQ16" s="196">
        <f t="shared" si="3"/>
        <v>724.86071844660194</v>
      </c>
      <c r="AR16" s="196">
        <f t="shared" si="3"/>
        <v>695.96521816562779</v>
      </c>
      <c r="AS16" s="196">
        <f t="shared" si="3"/>
        <v>607.76905376344087</v>
      </c>
      <c r="AT16" s="196">
        <f t="shared" si="3"/>
        <v>606.20107540173046</v>
      </c>
      <c r="AU16" s="196">
        <f t="shared" si="3"/>
        <v>585.59983198146006</v>
      </c>
      <c r="AV16" s="196">
        <f t="shared" si="3"/>
        <v>609.70501391207563</v>
      </c>
      <c r="AW16" s="196">
        <f t="shared" si="3"/>
        <v>653.63900494777351</v>
      </c>
      <c r="AX16" s="42"/>
    </row>
    <row r="17" spans="1:50" x14ac:dyDescent="0.35">
      <c r="A17" s="97"/>
      <c r="B17" s="19"/>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42"/>
    </row>
    <row r="18" spans="1:50" x14ac:dyDescent="0.35">
      <c r="A18" s="99" t="s">
        <v>352</v>
      </c>
      <c r="B18" s="19"/>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42"/>
    </row>
    <row r="19" spans="1:50" ht="15" thickBot="1" x14ac:dyDescent="0.4"/>
    <row r="20" spans="1:50" s="2" customFormat="1" x14ac:dyDescent="0.35">
      <c r="A20" s="91" t="s">
        <v>353</v>
      </c>
      <c r="B20" s="33" t="s">
        <v>354</v>
      </c>
      <c r="C20" s="456" t="s">
        <v>153</v>
      </c>
      <c r="D20" s="14">
        <v>42736</v>
      </c>
      <c r="E20" s="14">
        <v>42767</v>
      </c>
      <c r="F20" s="14">
        <v>42795</v>
      </c>
      <c r="G20" s="14">
        <v>42826</v>
      </c>
      <c r="H20" s="14">
        <v>42856</v>
      </c>
      <c r="I20" s="14">
        <v>42887</v>
      </c>
      <c r="J20" s="14">
        <v>42917</v>
      </c>
      <c r="K20" s="14">
        <v>42948</v>
      </c>
      <c r="L20" s="14">
        <v>42979</v>
      </c>
      <c r="M20" s="14">
        <v>43009</v>
      </c>
      <c r="N20" s="14">
        <v>43040</v>
      </c>
      <c r="O20" s="14">
        <v>43070</v>
      </c>
      <c r="P20" s="14">
        <v>43101</v>
      </c>
      <c r="Q20" s="14">
        <v>43132</v>
      </c>
      <c r="R20" s="14">
        <v>43160</v>
      </c>
      <c r="S20" s="14">
        <v>43191</v>
      </c>
      <c r="T20" s="14">
        <v>43221</v>
      </c>
      <c r="U20" s="14">
        <v>43252</v>
      </c>
      <c r="V20" s="14">
        <v>43282</v>
      </c>
      <c r="W20" s="14">
        <v>43313</v>
      </c>
      <c r="X20" s="14">
        <v>43344</v>
      </c>
      <c r="Y20" s="14">
        <v>43374</v>
      </c>
      <c r="Z20" s="14">
        <v>43405</v>
      </c>
      <c r="AA20" s="14">
        <v>43435</v>
      </c>
      <c r="AB20" s="14">
        <v>43466</v>
      </c>
      <c r="AC20" s="14">
        <v>43497</v>
      </c>
      <c r="AD20" s="14">
        <v>43525</v>
      </c>
      <c r="AE20" s="14">
        <v>43556</v>
      </c>
      <c r="AF20" s="14">
        <v>43586</v>
      </c>
      <c r="AG20" s="14">
        <v>43617</v>
      </c>
      <c r="AH20" s="14">
        <v>43647</v>
      </c>
      <c r="AI20" s="14">
        <v>43678</v>
      </c>
      <c r="AJ20" s="14">
        <v>43709</v>
      </c>
      <c r="AK20" s="14">
        <v>43739</v>
      </c>
      <c r="AL20" s="14">
        <v>43770</v>
      </c>
      <c r="AM20" s="14">
        <v>43800</v>
      </c>
      <c r="AN20" s="14">
        <v>43831</v>
      </c>
      <c r="AO20" s="14">
        <v>43862</v>
      </c>
      <c r="AP20" s="14">
        <v>43891</v>
      </c>
      <c r="AQ20" s="14">
        <v>43922</v>
      </c>
      <c r="AR20" s="14">
        <v>43952</v>
      </c>
      <c r="AS20" s="14">
        <v>43983</v>
      </c>
      <c r="AT20" s="14">
        <v>44013</v>
      </c>
      <c r="AU20" s="14">
        <v>44044</v>
      </c>
      <c r="AV20" s="14">
        <v>44075</v>
      </c>
      <c r="AW20" s="15">
        <v>44105</v>
      </c>
    </row>
    <row r="21" spans="1:50" s="88" customFormat="1" x14ac:dyDescent="0.35">
      <c r="A21" s="423" t="s">
        <v>134</v>
      </c>
      <c r="B21" s="87" t="s">
        <v>162</v>
      </c>
      <c r="C21" s="193">
        <f>AVERAGE(D21:AW21)</f>
        <v>1288677.5652173914</v>
      </c>
      <c r="D21" s="193">
        <v>1019558</v>
      </c>
      <c r="E21" s="193">
        <v>1034207</v>
      </c>
      <c r="F21" s="193">
        <v>1094549</v>
      </c>
      <c r="G21" s="193">
        <v>1062335</v>
      </c>
      <c r="H21" s="193">
        <v>1189435</v>
      </c>
      <c r="I21" s="193">
        <v>1262169</v>
      </c>
      <c r="J21" s="193">
        <v>1271976</v>
      </c>
      <c r="K21" s="193">
        <v>1579955</v>
      </c>
      <c r="L21" s="193">
        <v>1528423</v>
      </c>
      <c r="M21" s="193">
        <v>1711644</v>
      </c>
      <c r="N21" s="193">
        <v>1662103</v>
      </c>
      <c r="O21" s="193">
        <v>1688086</v>
      </c>
      <c r="P21" s="193">
        <v>1984478</v>
      </c>
      <c r="Q21" s="193">
        <v>1820266</v>
      </c>
      <c r="R21" s="193">
        <v>1841248</v>
      </c>
      <c r="S21" s="193">
        <v>1474450</v>
      </c>
      <c r="T21" s="193">
        <v>1362680</v>
      </c>
      <c r="U21" s="193">
        <v>1264414</v>
      </c>
      <c r="V21" s="193">
        <v>1034789</v>
      </c>
      <c r="W21" s="193">
        <v>1202454</v>
      </c>
      <c r="X21" s="193">
        <v>1110279</v>
      </c>
      <c r="Y21" s="193">
        <v>1235329</v>
      </c>
      <c r="Z21" s="193">
        <v>1172891</v>
      </c>
      <c r="AA21" s="193">
        <v>1184357</v>
      </c>
      <c r="AB21" s="193">
        <v>1219357</v>
      </c>
      <c r="AC21" s="193">
        <v>1182726</v>
      </c>
      <c r="AD21" s="193">
        <v>1316812</v>
      </c>
      <c r="AE21" s="193">
        <v>1311949</v>
      </c>
      <c r="AF21" s="193">
        <v>1373338</v>
      </c>
      <c r="AG21" s="193">
        <v>1320725</v>
      </c>
      <c r="AH21" s="193">
        <v>1327771</v>
      </c>
      <c r="AI21" s="193">
        <v>1402404</v>
      </c>
      <c r="AJ21" s="193">
        <v>1339077</v>
      </c>
      <c r="AK21" s="193">
        <v>1358227</v>
      </c>
      <c r="AL21" s="193">
        <v>1220812</v>
      </c>
      <c r="AM21" s="193">
        <v>1357370</v>
      </c>
      <c r="AN21" s="193">
        <v>1475724</v>
      </c>
      <c r="AO21" s="193">
        <v>1440531</v>
      </c>
      <c r="AP21" s="193">
        <v>1216754</v>
      </c>
      <c r="AQ21" s="193">
        <v>738632</v>
      </c>
      <c r="AR21" s="193">
        <v>781493</v>
      </c>
      <c r="AS21" s="193">
        <v>847711</v>
      </c>
      <c r="AT21" s="193">
        <v>978902</v>
      </c>
      <c r="AU21" s="193">
        <v>1004671</v>
      </c>
      <c r="AV21" s="193">
        <v>1090568</v>
      </c>
      <c r="AW21" s="194">
        <v>1181539</v>
      </c>
    </row>
    <row r="22" spans="1:50" s="51" customFormat="1" x14ac:dyDescent="0.35">
      <c r="A22" s="29" t="s">
        <v>134</v>
      </c>
      <c r="B22" s="9" t="s">
        <v>166</v>
      </c>
      <c r="C22" s="193">
        <f>AVERAGE(D22:AW22)</f>
        <v>555.97296031273993</v>
      </c>
      <c r="D22" s="193">
        <f>D21/D25</f>
        <v>385.75785092697691</v>
      </c>
      <c r="E22" s="193">
        <f t="shared" ref="E22:AW22" si="4">E21/E25</f>
        <v>403.67174082747852</v>
      </c>
      <c r="F22" s="193">
        <f t="shared" si="4"/>
        <v>423.25947409126064</v>
      </c>
      <c r="G22" s="193">
        <f t="shared" si="4"/>
        <v>417.25648075412414</v>
      </c>
      <c r="H22" s="193">
        <f t="shared" si="4"/>
        <v>456.77227342549924</v>
      </c>
      <c r="I22" s="193">
        <f t="shared" si="4"/>
        <v>493.80633802816902</v>
      </c>
      <c r="J22" s="193">
        <f t="shared" si="4"/>
        <v>519.81038005721291</v>
      </c>
      <c r="K22" s="193">
        <f t="shared" si="4"/>
        <v>580.01284875183558</v>
      </c>
      <c r="L22" s="193">
        <f t="shared" si="4"/>
        <v>569.24506517690872</v>
      </c>
      <c r="M22" s="193">
        <f t="shared" si="4"/>
        <v>603.11627906976742</v>
      </c>
      <c r="N22" s="193">
        <f t="shared" si="4"/>
        <v>596.3771080014352</v>
      </c>
      <c r="O22" s="193">
        <f t="shared" si="4"/>
        <v>621.99189388356672</v>
      </c>
      <c r="P22" s="193">
        <f t="shared" si="4"/>
        <v>659.73337765957444</v>
      </c>
      <c r="Q22" s="193">
        <f t="shared" si="4"/>
        <v>651.49105225483174</v>
      </c>
      <c r="R22" s="193">
        <f t="shared" si="4"/>
        <v>713.38550949244484</v>
      </c>
      <c r="S22" s="193">
        <f t="shared" si="4"/>
        <v>622.13080168776366</v>
      </c>
      <c r="T22" s="193">
        <f t="shared" si="4"/>
        <v>558.9335520918786</v>
      </c>
      <c r="U22" s="193">
        <f t="shared" si="4"/>
        <v>537.59098639455783</v>
      </c>
      <c r="V22" s="193">
        <f t="shared" si="4"/>
        <v>451.08500435919791</v>
      </c>
      <c r="W22" s="193">
        <f t="shared" si="4"/>
        <v>524.40209332751851</v>
      </c>
      <c r="X22" s="193">
        <f t="shared" si="4"/>
        <v>483.57099303135891</v>
      </c>
      <c r="Y22" s="193">
        <f t="shared" si="4"/>
        <v>500.1331983805668</v>
      </c>
      <c r="Z22" s="193">
        <f t="shared" si="4"/>
        <v>487.08098006644519</v>
      </c>
      <c r="AA22" s="193">
        <f t="shared" si="4"/>
        <v>492.25145469659185</v>
      </c>
      <c r="AB22" s="193">
        <f t="shared" si="4"/>
        <v>492.27169963665727</v>
      </c>
      <c r="AC22" s="193">
        <f t="shared" si="4"/>
        <v>475.18119726797909</v>
      </c>
      <c r="AD22" s="193">
        <f t="shared" si="4"/>
        <v>544.13719008264468</v>
      </c>
      <c r="AE22" s="193">
        <f t="shared" si="4"/>
        <v>514.6916437818752</v>
      </c>
      <c r="AF22" s="193">
        <f t="shared" si="4"/>
        <v>531.4775541795666</v>
      </c>
      <c r="AG22" s="193">
        <f t="shared" si="4"/>
        <v>534.27386731391584</v>
      </c>
      <c r="AH22" s="193">
        <f t="shared" si="4"/>
        <v>546.63277068752575</v>
      </c>
      <c r="AI22" s="193">
        <f t="shared" si="4"/>
        <v>582.39368770764122</v>
      </c>
      <c r="AJ22" s="193">
        <f t="shared" si="4"/>
        <v>554.94280978035636</v>
      </c>
      <c r="AK22" s="193">
        <f t="shared" si="4"/>
        <v>610.43910112359549</v>
      </c>
      <c r="AL22" s="193">
        <f t="shared" si="4"/>
        <v>578.03598484848487</v>
      </c>
      <c r="AM22" s="193">
        <f t="shared" si="4"/>
        <v>621.79111314704539</v>
      </c>
      <c r="AN22" s="193">
        <f t="shared" si="4"/>
        <v>590.99879855826987</v>
      </c>
      <c r="AO22" s="193">
        <f t="shared" si="4"/>
        <v>587.73194614443082</v>
      </c>
      <c r="AP22" s="193">
        <f t="shared" si="4"/>
        <v>592.67121285923042</v>
      </c>
      <c r="AQ22" s="193">
        <f t="shared" si="4"/>
        <v>717.11844660194174</v>
      </c>
      <c r="AR22" s="193">
        <f t="shared" si="4"/>
        <v>695.89759572573462</v>
      </c>
      <c r="AS22" s="193">
        <f t="shared" si="4"/>
        <v>607.67813620071684</v>
      </c>
      <c r="AT22" s="193">
        <f t="shared" si="4"/>
        <v>605.00741656365881</v>
      </c>
      <c r="AU22" s="193">
        <f t="shared" si="4"/>
        <v>582.0805330243337</v>
      </c>
      <c r="AV22" s="193">
        <f t="shared" si="4"/>
        <v>606.88258208124648</v>
      </c>
      <c r="AW22" s="194">
        <f t="shared" si="4"/>
        <v>649.55415063221551</v>
      </c>
    </row>
    <row r="23" spans="1:50" s="51" customFormat="1" x14ac:dyDescent="0.35">
      <c r="A23" s="29" t="s">
        <v>134</v>
      </c>
      <c r="B23" s="9" t="s">
        <v>133</v>
      </c>
      <c r="C23" s="126">
        <f>AVERAGE(D23:AW23)</f>
        <v>23561.521739130436</v>
      </c>
      <c r="D23" s="126">
        <v>23189</v>
      </c>
      <c r="E23" s="126">
        <v>23248</v>
      </c>
      <c r="F23" s="126">
        <v>24761</v>
      </c>
      <c r="G23" s="126">
        <v>23314</v>
      </c>
      <c r="H23" s="126">
        <v>25611</v>
      </c>
      <c r="I23" s="126">
        <v>25721</v>
      </c>
      <c r="J23" s="126">
        <v>23913</v>
      </c>
      <c r="K23" s="126">
        <v>29137</v>
      </c>
      <c r="L23" s="126">
        <v>27952</v>
      </c>
      <c r="M23" s="126">
        <v>30123</v>
      </c>
      <c r="N23" s="126">
        <v>29193</v>
      </c>
      <c r="O23" s="126">
        <v>28624</v>
      </c>
      <c r="P23" s="126">
        <v>32776</v>
      </c>
      <c r="Q23" s="126">
        <v>29249</v>
      </c>
      <c r="R23" s="126">
        <v>29328</v>
      </c>
      <c r="S23" s="126">
        <v>25604</v>
      </c>
      <c r="T23" s="126">
        <v>24924</v>
      </c>
      <c r="U23" s="126">
        <v>23326</v>
      </c>
      <c r="V23" s="126">
        <v>20872</v>
      </c>
      <c r="W23" s="126">
        <v>24246</v>
      </c>
      <c r="X23" s="126">
        <v>22249</v>
      </c>
      <c r="Y23" s="126">
        <v>25264</v>
      </c>
      <c r="Z23" s="126">
        <v>23795</v>
      </c>
      <c r="AA23" s="126">
        <v>23885</v>
      </c>
      <c r="AB23" s="126">
        <v>24283</v>
      </c>
      <c r="AC23" s="126">
        <v>23527</v>
      </c>
      <c r="AD23" s="126">
        <v>25780</v>
      </c>
      <c r="AE23" s="126">
        <v>26301</v>
      </c>
      <c r="AF23" s="126">
        <v>27237</v>
      </c>
      <c r="AG23" s="126">
        <v>24823</v>
      </c>
      <c r="AH23" s="126">
        <v>24142</v>
      </c>
      <c r="AI23" s="126">
        <v>25371</v>
      </c>
      <c r="AJ23" s="126">
        <v>24243</v>
      </c>
      <c r="AK23" s="126">
        <v>23794</v>
      </c>
      <c r="AL23" s="126">
        <v>21380</v>
      </c>
      <c r="AM23" s="126">
        <v>23095</v>
      </c>
      <c r="AN23" s="126">
        <v>25106</v>
      </c>
      <c r="AO23" s="126">
        <v>24455</v>
      </c>
      <c r="AP23" s="126">
        <v>19168</v>
      </c>
      <c r="AQ23" s="126">
        <v>9730</v>
      </c>
      <c r="AR23" s="126">
        <v>10681</v>
      </c>
      <c r="AS23" s="126">
        <v>12642</v>
      </c>
      <c r="AT23" s="126">
        <v>15466</v>
      </c>
      <c r="AU23" s="126">
        <v>16237</v>
      </c>
      <c r="AV23" s="126">
        <v>17367</v>
      </c>
      <c r="AW23" s="404">
        <v>18698</v>
      </c>
    </row>
    <row r="24" spans="1:50" s="51" customFormat="1" x14ac:dyDescent="0.35">
      <c r="A24" s="29" t="s">
        <v>134</v>
      </c>
      <c r="B24" s="9" t="s">
        <v>167</v>
      </c>
      <c r="C24" s="126">
        <f>AVERAGE(D24:AW24)</f>
        <v>349768.76514230127</v>
      </c>
      <c r="D24" s="126">
        <f>SUM(D29,D34,D39,D44,D49,D54,D59,D64,D69,D74,D79)</f>
        <v>264815</v>
      </c>
      <c r="E24" s="126">
        <f t="shared" ref="E24:AW24" si="5">SUM(E29,E34,E39,E44,E49,E54,E59,E64,E69,E74,E79)</f>
        <v>272933</v>
      </c>
      <c r="F24" s="126">
        <f t="shared" si="5"/>
        <v>297740</v>
      </c>
      <c r="G24" s="126">
        <f t="shared" si="5"/>
        <v>296307</v>
      </c>
      <c r="H24" s="126">
        <f t="shared" si="5"/>
        <v>335793</v>
      </c>
      <c r="I24" s="126">
        <f t="shared" si="5"/>
        <v>363772.21980970557</v>
      </c>
      <c r="J24" s="126">
        <f t="shared" si="5"/>
        <v>379668.88434065238</v>
      </c>
      <c r="K24" s="126">
        <f t="shared" si="5"/>
        <v>475541.0472287031</v>
      </c>
      <c r="L24" s="126">
        <f t="shared" si="5"/>
        <v>460777</v>
      </c>
      <c r="M24" s="126">
        <f t="shared" si="5"/>
        <v>521476.38847169059</v>
      </c>
      <c r="N24" s="126">
        <f t="shared" si="5"/>
        <v>509543.66895616229</v>
      </c>
      <c r="O24" s="126">
        <f t="shared" si="5"/>
        <v>501123.99690201163</v>
      </c>
      <c r="P24" s="126">
        <f t="shared" si="5"/>
        <v>576266.40582706186</v>
      </c>
      <c r="Q24" s="126">
        <f t="shared" si="5"/>
        <v>528817.71023523575</v>
      </c>
      <c r="R24" s="126">
        <f t="shared" si="5"/>
        <v>533123.52487554227</v>
      </c>
      <c r="S24" s="126">
        <f t="shared" si="5"/>
        <v>417204.120797129</v>
      </c>
      <c r="T24" s="126">
        <f t="shared" si="5"/>
        <v>378307</v>
      </c>
      <c r="U24" s="126">
        <f t="shared" si="5"/>
        <v>351356.20734711271</v>
      </c>
      <c r="V24" s="126">
        <f t="shared" si="5"/>
        <v>279895</v>
      </c>
      <c r="W24" s="126">
        <f t="shared" si="5"/>
        <v>319590</v>
      </c>
      <c r="X24" s="126">
        <f t="shared" si="5"/>
        <v>295066</v>
      </c>
      <c r="Y24" s="126">
        <f t="shared" si="5"/>
        <v>328848</v>
      </c>
      <c r="Z24" s="126">
        <f t="shared" si="5"/>
        <v>312218.22297933628</v>
      </c>
      <c r="AA24" s="126">
        <f t="shared" si="5"/>
        <v>314800.49958361592</v>
      </c>
      <c r="AB24" s="126">
        <f t="shared" si="5"/>
        <v>307941.22045956895</v>
      </c>
      <c r="AC24" s="126">
        <f t="shared" si="5"/>
        <v>296152.52902348805</v>
      </c>
      <c r="AD24" s="126">
        <f t="shared" si="5"/>
        <v>324832.32634463464</v>
      </c>
      <c r="AE24" s="126">
        <f t="shared" si="5"/>
        <v>326153.65214352915</v>
      </c>
      <c r="AF24" s="126">
        <f t="shared" si="5"/>
        <v>339122.42136471602</v>
      </c>
      <c r="AG24" s="126">
        <f t="shared" si="5"/>
        <v>333421.98681330425</v>
      </c>
      <c r="AH24" s="126">
        <f t="shared" si="5"/>
        <v>341990.82439192437</v>
      </c>
      <c r="AI24" s="126">
        <f t="shared" si="5"/>
        <v>365335.01843457576</v>
      </c>
      <c r="AJ24" s="126">
        <f t="shared" si="5"/>
        <v>347020.10969715955</v>
      </c>
      <c r="AK24" s="126">
        <f t="shared" si="5"/>
        <v>348831</v>
      </c>
      <c r="AL24" s="126">
        <f t="shared" si="5"/>
        <v>314105</v>
      </c>
      <c r="AM24" s="126">
        <f t="shared" si="5"/>
        <v>355846</v>
      </c>
      <c r="AN24" s="126">
        <f t="shared" si="5"/>
        <v>368694.08524584555</v>
      </c>
      <c r="AO24" s="126">
        <f t="shared" si="5"/>
        <v>344332</v>
      </c>
      <c r="AP24" s="126">
        <f t="shared" si="5"/>
        <v>288565</v>
      </c>
      <c r="AQ24" s="126">
        <f t="shared" si="5"/>
        <v>187506</v>
      </c>
      <c r="AR24" s="126">
        <f t="shared" si="5"/>
        <v>198843</v>
      </c>
      <c r="AS24" s="126">
        <f t="shared" si="5"/>
        <v>232034</v>
      </c>
      <c r="AT24" s="126">
        <f t="shared" si="5"/>
        <v>265805</v>
      </c>
      <c r="AU24" s="126">
        <f t="shared" si="5"/>
        <v>271948</v>
      </c>
      <c r="AV24" s="126">
        <f t="shared" si="5"/>
        <v>295882.12527315196</v>
      </c>
      <c r="AW24" s="404">
        <f t="shared" si="5"/>
        <v>320018</v>
      </c>
    </row>
    <row r="25" spans="1:50" s="51" customFormat="1" x14ac:dyDescent="0.35">
      <c r="A25" s="29" t="s">
        <v>134</v>
      </c>
      <c r="B25" s="9" t="s">
        <v>132</v>
      </c>
      <c r="C25" s="126">
        <f>AVERAGE(D25:AW25)</f>
        <v>2340.695652173913</v>
      </c>
      <c r="D25" s="126">
        <v>2643</v>
      </c>
      <c r="E25" s="126">
        <v>2562</v>
      </c>
      <c r="F25" s="126">
        <v>2586</v>
      </c>
      <c r="G25" s="126">
        <v>2546</v>
      </c>
      <c r="H25" s="126">
        <v>2604</v>
      </c>
      <c r="I25" s="126">
        <v>2556</v>
      </c>
      <c r="J25" s="126">
        <v>2447</v>
      </c>
      <c r="K25" s="126">
        <v>2724</v>
      </c>
      <c r="L25" s="126">
        <v>2685</v>
      </c>
      <c r="M25" s="126">
        <v>2838</v>
      </c>
      <c r="N25" s="126">
        <v>2787</v>
      </c>
      <c r="O25" s="126">
        <v>2714</v>
      </c>
      <c r="P25" s="126">
        <v>3008</v>
      </c>
      <c r="Q25" s="126">
        <v>2794</v>
      </c>
      <c r="R25" s="126">
        <v>2581</v>
      </c>
      <c r="S25" s="126">
        <v>2370</v>
      </c>
      <c r="T25" s="126">
        <v>2438</v>
      </c>
      <c r="U25" s="126">
        <v>2352</v>
      </c>
      <c r="V25" s="126">
        <v>2294</v>
      </c>
      <c r="W25" s="126">
        <v>2293</v>
      </c>
      <c r="X25" s="126">
        <v>2296</v>
      </c>
      <c r="Y25" s="126">
        <v>2470</v>
      </c>
      <c r="Z25" s="126">
        <v>2408</v>
      </c>
      <c r="AA25" s="126">
        <v>2406</v>
      </c>
      <c r="AB25" s="126">
        <v>2477</v>
      </c>
      <c r="AC25" s="126">
        <v>2489</v>
      </c>
      <c r="AD25" s="126">
        <v>2420</v>
      </c>
      <c r="AE25" s="126">
        <v>2549</v>
      </c>
      <c r="AF25" s="126">
        <v>2584</v>
      </c>
      <c r="AG25" s="126">
        <v>2472</v>
      </c>
      <c r="AH25" s="126">
        <v>2429</v>
      </c>
      <c r="AI25" s="126">
        <v>2408</v>
      </c>
      <c r="AJ25" s="126">
        <v>2413</v>
      </c>
      <c r="AK25" s="126">
        <v>2225</v>
      </c>
      <c r="AL25" s="126">
        <v>2112</v>
      </c>
      <c r="AM25" s="126">
        <v>2183</v>
      </c>
      <c r="AN25" s="126">
        <v>2497</v>
      </c>
      <c r="AO25" s="126">
        <v>2451</v>
      </c>
      <c r="AP25" s="126">
        <v>2053</v>
      </c>
      <c r="AQ25" s="126">
        <v>1030</v>
      </c>
      <c r="AR25" s="126">
        <v>1123</v>
      </c>
      <c r="AS25" s="126">
        <v>1395</v>
      </c>
      <c r="AT25" s="126">
        <v>1618</v>
      </c>
      <c r="AU25" s="126">
        <v>1726</v>
      </c>
      <c r="AV25" s="126">
        <v>1797</v>
      </c>
      <c r="AW25" s="404">
        <v>1819</v>
      </c>
    </row>
    <row r="26" spans="1:50" x14ac:dyDescent="0.35">
      <c r="A26" s="27" t="s">
        <v>355</v>
      </c>
      <c r="B26" s="3" t="s">
        <v>162</v>
      </c>
      <c r="C26" s="145">
        <f t="shared" ref="C26:C80" si="6">AVERAGE(D26:AW26)</f>
        <v>387.06521739130437</v>
      </c>
      <c r="D26" s="145">
        <v>0</v>
      </c>
      <c r="E26" s="145">
        <v>0</v>
      </c>
      <c r="F26" s="145">
        <v>0</v>
      </c>
      <c r="G26" s="145">
        <v>0</v>
      </c>
      <c r="H26" s="145">
        <v>0</v>
      </c>
      <c r="I26" s="145">
        <v>0</v>
      </c>
      <c r="J26" s="145">
        <v>0</v>
      </c>
      <c r="K26" s="145">
        <v>0</v>
      </c>
      <c r="L26" s="145">
        <v>0</v>
      </c>
      <c r="M26" s="145">
        <v>0</v>
      </c>
      <c r="N26" s="145">
        <v>0</v>
      </c>
      <c r="O26" s="145">
        <v>0</v>
      </c>
      <c r="P26" s="145">
        <v>0</v>
      </c>
      <c r="Q26" s="145">
        <v>0</v>
      </c>
      <c r="R26" s="145">
        <v>0</v>
      </c>
      <c r="S26" s="145">
        <v>0</v>
      </c>
      <c r="T26" s="145">
        <v>7844</v>
      </c>
      <c r="U26" s="145">
        <v>0</v>
      </c>
      <c r="V26" s="145">
        <v>0</v>
      </c>
      <c r="W26" s="145">
        <v>0</v>
      </c>
      <c r="X26" s="145">
        <v>0</v>
      </c>
      <c r="Y26" s="145">
        <v>0</v>
      </c>
      <c r="Z26" s="145">
        <v>0</v>
      </c>
      <c r="AA26" s="145">
        <v>0</v>
      </c>
      <c r="AB26" s="145">
        <v>0</v>
      </c>
      <c r="AC26" s="145">
        <v>0</v>
      </c>
      <c r="AD26" s="145">
        <v>0</v>
      </c>
      <c r="AE26" s="145">
        <v>0</v>
      </c>
      <c r="AF26" s="145">
        <v>0</v>
      </c>
      <c r="AG26" s="145">
        <v>0</v>
      </c>
      <c r="AH26" s="145">
        <v>0</v>
      </c>
      <c r="AI26" s="145">
        <v>0</v>
      </c>
      <c r="AJ26" s="145">
        <v>0</v>
      </c>
      <c r="AK26" s="145">
        <v>9961</v>
      </c>
      <c r="AL26" s="145">
        <v>0</v>
      </c>
      <c r="AM26" s="145">
        <v>0</v>
      </c>
      <c r="AN26" s="145">
        <v>0</v>
      </c>
      <c r="AO26" s="145">
        <v>0</v>
      </c>
      <c r="AP26" s="145">
        <v>0</v>
      </c>
      <c r="AQ26" s="145">
        <v>0</v>
      </c>
      <c r="AR26" s="145">
        <v>0</v>
      </c>
      <c r="AS26" s="145">
        <v>0</v>
      </c>
      <c r="AT26" s="145">
        <v>0</v>
      </c>
      <c r="AU26" s="145">
        <v>0</v>
      </c>
      <c r="AV26" s="145">
        <v>0</v>
      </c>
      <c r="AW26" s="195">
        <v>0</v>
      </c>
    </row>
    <row r="27" spans="1:50" x14ac:dyDescent="0.35">
      <c r="A27" s="90" t="s">
        <v>355</v>
      </c>
      <c r="B27" s="12" t="s">
        <v>166</v>
      </c>
      <c r="C27" s="145">
        <f t="shared" si="6"/>
        <v>387.06521739130437</v>
      </c>
      <c r="D27" s="223">
        <v>0</v>
      </c>
      <c r="E27" s="223">
        <v>0</v>
      </c>
      <c r="F27" s="223">
        <v>0</v>
      </c>
      <c r="G27" s="223">
        <v>0</v>
      </c>
      <c r="H27" s="223">
        <v>0</v>
      </c>
      <c r="I27" s="223">
        <v>0</v>
      </c>
      <c r="J27" s="223">
        <v>0</v>
      </c>
      <c r="K27" s="223">
        <v>0</v>
      </c>
      <c r="L27" s="223">
        <v>0</v>
      </c>
      <c r="M27" s="223">
        <v>0</v>
      </c>
      <c r="N27" s="223">
        <v>0</v>
      </c>
      <c r="O27" s="223">
        <v>0</v>
      </c>
      <c r="P27" s="223">
        <v>0</v>
      </c>
      <c r="Q27" s="223">
        <v>0</v>
      </c>
      <c r="R27" s="223">
        <v>0</v>
      </c>
      <c r="S27" s="223">
        <v>0</v>
      </c>
      <c r="T27" s="223">
        <v>7844</v>
      </c>
      <c r="U27" s="223">
        <v>0</v>
      </c>
      <c r="V27" s="223">
        <v>0</v>
      </c>
      <c r="W27" s="223">
        <v>0</v>
      </c>
      <c r="X27" s="223">
        <v>0</v>
      </c>
      <c r="Y27" s="223">
        <v>0</v>
      </c>
      <c r="Z27" s="223">
        <v>0</v>
      </c>
      <c r="AA27" s="223">
        <v>0</v>
      </c>
      <c r="AB27" s="223">
        <v>0</v>
      </c>
      <c r="AC27" s="223">
        <v>0</v>
      </c>
      <c r="AD27" s="223">
        <v>0</v>
      </c>
      <c r="AE27" s="223">
        <v>0</v>
      </c>
      <c r="AF27" s="223">
        <v>0</v>
      </c>
      <c r="AG27" s="223">
        <v>0</v>
      </c>
      <c r="AH27" s="223">
        <v>0</v>
      </c>
      <c r="AI27" s="223">
        <v>0</v>
      </c>
      <c r="AJ27" s="223">
        <v>0</v>
      </c>
      <c r="AK27" s="223">
        <v>9961</v>
      </c>
      <c r="AL27" s="223">
        <v>0</v>
      </c>
      <c r="AM27" s="223">
        <v>0</v>
      </c>
      <c r="AN27" s="223">
        <v>0</v>
      </c>
      <c r="AO27" s="223">
        <v>0</v>
      </c>
      <c r="AP27" s="223">
        <v>0</v>
      </c>
      <c r="AQ27" s="223">
        <v>0</v>
      </c>
      <c r="AR27" s="223">
        <v>0</v>
      </c>
      <c r="AS27" s="223">
        <v>0</v>
      </c>
      <c r="AT27" s="223">
        <v>0</v>
      </c>
      <c r="AU27" s="223">
        <v>0</v>
      </c>
      <c r="AV27" s="223">
        <v>0</v>
      </c>
      <c r="AW27" s="224">
        <v>0</v>
      </c>
    </row>
    <row r="28" spans="1:50" x14ac:dyDescent="0.35">
      <c r="A28" s="27" t="s">
        <v>355</v>
      </c>
      <c r="B28" s="3" t="s">
        <v>133</v>
      </c>
      <c r="C28" s="4">
        <f t="shared" si="6"/>
        <v>4.3478260869565216E-2</v>
      </c>
      <c r="D28" s="3">
        <v>0</v>
      </c>
      <c r="E28" s="3">
        <v>0</v>
      </c>
      <c r="F28" s="3">
        <v>0</v>
      </c>
      <c r="G28" s="3">
        <v>0</v>
      </c>
      <c r="H28" s="3">
        <v>0</v>
      </c>
      <c r="I28" s="3">
        <v>0</v>
      </c>
      <c r="J28" s="3">
        <v>0</v>
      </c>
      <c r="K28" s="3">
        <v>0</v>
      </c>
      <c r="L28" s="3">
        <v>0</v>
      </c>
      <c r="M28" s="3">
        <v>0</v>
      </c>
      <c r="N28" s="3">
        <v>0</v>
      </c>
      <c r="O28" s="3">
        <v>0</v>
      </c>
      <c r="P28" s="3">
        <v>0</v>
      </c>
      <c r="Q28" s="3">
        <v>0</v>
      </c>
      <c r="R28" s="3">
        <v>0</v>
      </c>
      <c r="S28" s="3">
        <v>0</v>
      </c>
      <c r="T28" s="3">
        <v>1</v>
      </c>
      <c r="U28" s="3">
        <v>0</v>
      </c>
      <c r="V28" s="3">
        <v>0</v>
      </c>
      <c r="W28" s="3">
        <v>0</v>
      </c>
      <c r="X28" s="3">
        <v>0</v>
      </c>
      <c r="Y28" s="3">
        <v>0</v>
      </c>
      <c r="Z28" s="3">
        <v>0</v>
      </c>
      <c r="AA28" s="3">
        <v>0</v>
      </c>
      <c r="AB28" s="3">
        <v>0</v>
      </c>
      <c r="AC28" s="3">
        <v>0</v>
      </c>
      <c r="AD28" s="3">
        <v>0</v>
      </c>
      <c r="AE28" s="3">
        <v>0</v>
      </c>
      <c r="AF28" s="3">
        <v>0</v>
      </c>
      <c r="AG28" s="3">
        <v>0</v>
      </c>
      <c r="AH28" s="3">
        <v>0</v>
      </c>
      <c r="AI28" s="3">
        <v>0</v>
      </c>
      <c r="AJ28" s="3">
        <v>0</v>
      </c>
      <c r="AK28" s="3">
        <v>1</v>
      </c>
      <c r="AL28" s="3">
        <v>0</v>
      </c>
      <c r="AM28" s="3">
        <v>0</v>
      </c>
      <c r="AN28" s="3">
        <v>0</v>
      </c>
      <c r="AO28" s="3">
        <v>0</v>
      </c>
      <c r="AP28" s="3">
        <v>0</v>
      </c>
      <c r="AQ28" s="3">
        <v>0</v>
      </c>
      <c r="AR28" s="3">
        <v>0</v>
      </c>
      <c r="AS28" s="3">
        <v>0</v>
      </c>
      <c r="AT28" s="3">
        <v>0</v>
      </c>
      <c r="AU28" s="3">
        <v>0</v>
      </c>
      <c r="AV28" s="3">
        <v>0</v>
      </c>
      <c r="AW28" s="10">
        <v>0</v>
      </c>
    </row>
    <row r="29" spans="1:50" x14ac:dyDescent="0.35">
      <c r="A29" s="27" t="s">
        <v>355</v>
      </c>
      <c r="B29" s="3" t="s">
        <v>167</v>
      </c>
      <c r="C29" s="4">
        <f t="shared" si="6"/>
        <v>15.826086956521738</v>
      </c>
      <c r="D29" s="3">
        <v>0</v>
      </c>
      <c r="E29" s="3">
        <v>0</v>
      </c>
      <c r="F29" s="3">
        <v>0</v>
      </c>
      <c r="G29" s="3">
        <v>0</v>
      </c>
      <c r="H29" s="3">
        <v>0</v>
      </c>
      <c r="I29" s="3">
        <v>0</v>
      </c>
      <c r="J29" s="3">
        <v>0</v>
      </c>
      <c r="K29" s="3">
        <v>0</v>
      </c>
      <c r="L29" s="3">
        <v>0</v>
      </c>
      <c r="M29" s="3">
        <v>0</v>
      </c>
      <c r="N29" s="3">
        <v>0</v>
      </c>
      <c r="O29" s="3">
        <v>0</v>
      </c>
      <c r="P29" s="3">
        <v>0</v>
      </c>
      <c r="Q29" s="3">
        <v>0</v>
      </c>
      <c r="R29" s="3">
        <v>0</v>
      </c>
      <c r="S29" s="3">
        <v>0</v>
      </c>
      <c r="T29" s="3">
        <v>280</v>
      </c>
      <c r="U29" s="3">
        <v>0</v>
      </c>
      <c r="V29" s="3">
        <v>0</v>
      </c>
      <c r="W29" s="3">
        <v>0</v>
      </c>
      <c r="X29" s="3">
        <v>0</v>
      </c>
      <c r="Y29" s="3">
        <v>0</v>
      </c>
      <c r="Z29" s="3">
        <v>0</v>
      </c>
      <c r="AA29" s="3">
        <v>0</v>
      </c>
      <c r="AB29" s="3">
        <v>0</v>
      </c>
      <c r="AC29" s="3">
        <v>0</v>
      </c>
      <c r="AD29" s="3">
        <v>0</v>
      </c>
      <c r="AE29" s="3">
        <v>0</v>
      </c>
      <c r="AF29" s="3">
        <v>0</v>
      </c>
      <c r="AG29" s="3">
        <v>0</v>
      </c>
      <c r="AH29" s="3">
        <v>0</v>
      </c>
      <c r="AI29" s="3">
        <v>0</v>
      </c>
      <c r="AJ29" s="3">
        <v>0</v>
      </c>
      <c r="AK29" s="3">
        <v>448</v>
      </c>
      <c r="AL29" s="3">
        <v>0</v>
      </c>
      <c r="AM29" s="3">
        <v>0</v>
      </c>
      <c r="AN29" s="3">
        <v>0</v>
      </c>
      <c r="AO29" s="3">
        <v>0</v>
      </c>
      <c r="AP29" s="3">
        <v>0</v>
      </c>
      <c r="AQ29" s="3">
        <v>0</v>
      </c>
      <c r="AR29" s="3">
        <v>0</v>
      </c>
      <c r="AS29" s="3">
        <v>0</v>
      </c>
      <c r="AT29" s="3">
        <v>0</v>
      </c>
      <c r="AU29" s="3">
        <v>0</v>
      </c>
      <c r="AV29" s="3">
        <v>0</v>
      </c>
      <c r="AW29" s="10">
        <v>0</v>
      </c>
    </row>
    <row r="30" spans="1:50" x14ac:dyDescent="0.35">
      <c r="A30" s="27" t="s">
        <v>355</v>
      </c>
      <c r="B30" s="3" t="s">
        <v>132</v>
      </c>
      <c r="C30" s="4">
        <f t="shared" si="6"/>
        <v>4.3478260869565216E-2</v>
      </c>
      <c r="D30" s="3">
        <v>0</v>
      </c>
      <c r="E30" s="3">
        <v>0</v>
      </c>
      <c r="F30" s="3">
        <v>0</v>
      </c>
      <c r="G30" s="3">
        <v>0</v>
      </c>
      <c r="H30" s="3">
        <v>0</v>
      </c>
      <c r="I30" s="3">
        <v>0</v>
      </c>
      <c r="J30" s="3">
        <v>0</v>
      </c>
      <c r="K30" s="3">
        <v>0</v>
      </c>
      <c r="L30" s="3">
        <v>0</v>
      </c>
      <c r="M30" s="3">
        <v>0</v>
      </c>
      <c r="N30" s="3">
        <v>0</v>
      </c>
      <c r="O30" s="3">
        <v>0</v>
      </c>
      <c r="P30" s="3">
        <v>0</v>
      </c>
      <c r="Q30" s="3">
        <v>0</v>
      </c>
      <c r="R30" s="3">
        <v>0</v>
      </c>
      <c r="S30" s="3">
        <v>0</v>
      </c>
      <c r="T30" s="3">
        <v>1</v>
      </c>
      <c r="U30" s="3">
        <v>0</v>
      </c>
      <c r="V30" s="3">
        <v>0</v>
      </c>
      <c r="W30" s="3">
        <v>0</v>
      </c>
      <c r="X30" s="3">
        <v>0</v>
      </c>
      <c r="Y30" s="3">
        <v>0</v>
      </c>
      <c r="Z30" s="3">
        <v>0</v>
      </c>
      <c r="AA30" s="3">
        <v>0</v>
      </c>
      <c r="AB30" s="3">
        <v>0</v>
      </c>
      <c r="AC30" s="3">
        <v>0</v>
      </c>
      <c r="AD30" s="3">
        <v>0</v>
      </c>
      <c r="AE30" s="3">
        <v>0</v>
      </c>
      <c r="AF30" s="3">
        <v>0</v>
      </c>
      <c r="AG30" s="3">
        <v>0</v>
      </c>
      <c r="AH30" s="3">
        <v>0</v>
      </c>
      <c r="AI30" s="3">
        <v>0</v>
      </c>
      <c r="AJ30" s="3">
        <v>0</v>
      </c>
      <c r="AK30" s="3">
        <v>1</v>
      </c>
      <c r="AL30" s="3">
        <v>0</v>
      </c>
      <c r="AM30" s="3">
        <v>0</v>
      </c>
      <c r="AN30" s="3">
        <v>0</v>
      </c>
      <c r="AO30" s="3">
        <v>0</v>
      </c>
      <c r="AP30" s="3">
        <v>0</v>
      </c>
      <c r="AQ30" s="3">
        <v>0</v>
      </c>
      <c r="AR30" s="3">
        <v>0</v>
      </c>
      <c r="AS30" s="3">
        <v>0</v>
      </c>
      <c r="AT30" s="3">
        <v>0</v>
      </c>
      <c r="AU30" s="3">
        <v>0</v>
      </c>
      <c r="AV30" s="3">
        <v>0</v>
      </c>
      <c r="AW30" s="10">
        <v>0</v>
      </c>
    </row>
    <row r="31" spans="1:50" x14ac:dyDescent="0.35">
      <c r="A31" s="27" t="s">
        <v>340</v>
      </c>
      <c r="B31" s="3" t="s">
        <v>162</v>
      </c>
      <c r="C31" s="145">
        <f t="shared" si="6"/>
        <v>0</v>
      </c>
      <c r="D31" s="145">
        <v>0</v>
      </c>
      <c r="E31" s="145">
        <v>0</v>
      </c>
      <c r="F31" s="145">
        <v>0</v>
      </c>
      <c r="G31" s="145">
        <v>0</v>
      </c>
      <c r="H31" s="145">
        <v>0</v>
      </c>
      <c r="I31" s="145">
        <v>0</v>
      </c>
      <c r="J31" s="145">
        <v>0</v>
      </c>
      <c r="K31" s="145">
        <v>0</v>
      </c>
      <c r="L31" s="145">
        <v>0</v>
      </c>
      <c r="M31" s="145">
        <v>0</v>
      </c>
      <c r="N31" s="145">
        <v>0</v>
      </c>
      <c r="O31" s="145">
        <v>0</v>
      </c>
      <c r="P31" s="145">
        <v>0</v>
      </c>
      <c r="Q31" s="145">
        <v>0</v>
      </c>
      <c r="R31" s="145">
        <v>0</v>
      </c>
      <c r="S31" s="145">
        <v>0</v>
      </c>
      <c r="T31" s="145">
        <v>0</v>
      </c>
      <c r="U31" s="145">
        <v>0</v>
      </c>
      <c r="V31" s="145">
        <v>0</v>
      </c>
      <c r="W31" s="145">
        <v>0</v>
      </c>
      <c r="X31" s="145">
        <v>0</v>
      </c>
      <c r="Y31" s="145">
        <v>0</v>
      </c>
      <c r="Z31" s="145">
        <v>0</v>
      </c>
      <c r="AA31" s="145">
        <v>0</v>
      </c>
      <c r="AB31" s="145">
        <v>0</v>
      </c>
      <c r="AC31" s="145">
        <v>0</v>
      </c>
      <c r="AD31" s="145">
        <v>0</v>
      </c>
      <c r="AE31" s="145">
        <v>0</v>
      </c>
      <c r="AF31" s="145">
        <v>0</v>
      </c>
      <c r="AG31" s="145">
        <v>0</v>
      </c>
      <c r="AH31" s="145">
        <v>0</v>
      </c>
      <c r="AI31" s="145">
        <v>0</v>
      </c>
      <c r="AJ31" s="145">
        <v>0</v>
      </c>
      <c r="AK31" s="145">
        <v>0</v>
      </c>
      <c r="AL31" s="145">
        <v>0</v>
      </c>
      <c r="AM31" s="145">
        <v>0</v>
      </c>
      <c r="AN31" s="145">
        <v>0</v>
      </c>
      <c r="AO31" s="145">
        <v>0</v>
      </c>
      <c r="AP31" s="145">
        <v>0</v>
      </c>
      <c r="AQ31" s="145">
        <v>0</v>
      </c>
      <c r="AR31" s="145">
        <v>0</v>
      </c>
      <c r="AS31" s="145">
        <v>0</v>
      </c>
      <c r="AT31" s="145">
        <v>0</v>
      </c>
      <c r="AU31" s="145">
        <v>0</v>
      </c>
      <c r="AV31" s="145">
        <v>0</v>
      </c>
      <c r="AW31" s="195">
        <v>0</v>
      </c>
    </row>
    <row r="32" spans="1:50" x14ac:dyDescent="0.35">
      <c r="A32" s="27" t="s">
        <v>340</v>
      </c>
      <c r="B32" s="3" t="s">
        <v>166</v>
      </c>
      <c r="C32" s="145">
        <f t="shared" si="6"/>
        <v>0</v>
      </c>
      <c r="D32" s="145">
        <v>0</v>
      </c>
      <c r="E32" s="145">
        <v>0</v>
      </c>
      <c r="F32" s="145">
        <v>0</v>
      </c>
      <c r="G32" s="145">
        <v>0</v>
      </c>
      <c r="H32" s="145">
        <v>0</v>
      </c>
      <c r="I32" s="145">
        <v>0</v>
      </c>
      <c r="J32" s="145">
        <v>0</v>
      </c>
      <c r="K32" s="145">
        <v>0</v>
      </c>
      <c r="L32" s="145">
        <v>0</v>
      </c>
      <c r="M32" s="145">
        <v>0</v>
      </c>
      <c r="N32" s="145">
        <v>0</v>
      </c>
      <c r="O32" s="145">
        <v>0</v>
      </c>
      <c r="P32" s="145">
        <v>0</v>
      </c>
      <c r="Q32" s="145">
        <v>0</v>
      </c>
      <c r="R32" s="145">
        <v>0</v>
      </c>
      <c r="S32" s="145">
        <v>0</v>
      </c>
      <c r="T32" s="145">
        <v>0</v>
      </c>
      <c r="U32" s="145">
        <v>0</v>
      </c>
      <c r="V32" s="145">
        <v>0</v>
      </c>
      <c r="W32" s="145">
        <v>0</v>
      </c>
      <c r="X32" s="145">
        <v>0</v>
      </c>
      <c r="Y32" s="145">
        <v>0</v>
      </c>
      <c r="Z32" s="145">
        <v>0</v>
      </c>
      <c r="AA32" s="145">
        <v>0</v>
      </c>
      <c r="AB32" s="145">
        <v>0</v>
      </c>
      <c r="AC32" s="145">
        <v>0</v>
      </c>
      <c r="AD32" s="145">
        <v>0</v>
      </c>
      <c r="AE32" s="145">
        <v>0</v>
      </c>
      <c r="AF32" s="145">
        <v>0</v>
      </c>
      <c r="AG32" s="145">
        <v>0</v>
      </c>
      <c r="AH32" s="145">
        <v>0</v>
      </c>
      <c r="AI32" s="145">
        <v>0</v>
      </c>
      <c r="AJ32" s="145">
        <v>0</v>
      </c>
      <c r="AK32" s="145">
        <v>0</v>
      </c>
      <c r="AL32" s="145">
        <v>0</v>
      </c>
      <c r="AM32" s="145">
        <v>0</v>
      </c>
      <c r="AN32" s="145">
        <v>0</v>
      </c>
      <c r="AO32" s="145">
        <v>0</v>
      </c>
      <c r="AP32" s="145">
        <v>0</v>
      </c>
      <c r="AQ32" s="145">
        <v>0</v>
      </c>
      <c r="AR32" s="145">
        <v>0</v>
      </c>
      <c r="AS32" s="145">
        <v>0</v>
      </c>
      <c r="AT32" s="145">
        <v>0</v>
      </c>
      <c r="AU32" s="145">
        <v>0</v>
      </c>
      <c r="AV32" s="145">
        <v>0</v>
      </c>
      <c r="AW32" s="195">
        <v>0</v>
      </c>
    </row>
    <row r="33" spans="1:49" x14ac:dyDescent="0.35">
      <c r="A33" s="27" t="s">
        <v>340</v>
      </c>
      <c r="B33" s="3" t="s">
        <v>133</v>
      </c>
      <c r="C33" s="4">
        <f t="shared" si="6"/>
        <v>0</v>
      </c>
      <c r="D33" s="3">
        <v>0</v>
      </c>
      <c r="E33" s="3">
        <v>0</v>
      </c>
      <c r="F33" s="3">
        <v>0</v>
      </c>
      <c r="G33" s="3">
        <v>0</v>
      </c>
      <c r="H33" s="3">
        <v>0</v>
      </c>
      <c r="I33" s="3">
        <v>0</v>
      </c>
      <c r="J33" s="3">
        <v>0</v>
      </c>
      <c r="K33" s="3">
        <v>0</v>
      </c>
      <c r="L33" s="3">
        <v>0</v>
      </c>
      <c r="M33" s="3">
        <v>0</v>
      </c>
      <c r="N33" s="3">
        <v>0</v>
      </c>
      <c r="O33" s="3">
        <v>0</v>
      </c>
      <c r="P33" s="3">
        <v>0</v>
      </c>
      <c r="Q33" s="3">
        <v>0</v>
      </c>
      <c r="R33" s="3">
        <v>0</v>
      </c>
      <c r="S33" s="3">
        <v>0</v>
      </c>
      <c r="T33" s="3">
        <v>0</v>
      </c>
      <c r="U33" s="3">
        <v>0</v>
      </c>
      <c r="V33" s="3">
        <v>0</v>
      </c>
      <c r="W33" s="3">
        <v>0</v>
      </c>
      <c r="X33" s="3">
        <v>0</v>
      </c>
      <c r="Y33" s="3">
        <v>0</v>
      </c>
      <c r="Z33" s="3">
        <v>0</v>
      </c>
      <c r="AA33" s="3">
        <v>0</v>
      </c>
      <c r="AB33" s="3">
        <v>0</v>
      </c>
      <c r="AC33" s="3">
        <v>0</v>
      </c>
      <c r="AD33" s="3">
        <v>0</v>
      </c>
      <c r="AE33" s="3">
        <v>0</v>
      </c>
      <c r="AF33" s="3">
        <v>0</v>
      </c>
      <c r="AG33" s="3">
        <v>0</v>
      </c>
      <c r="AH33" s="3">
        <v>0</v>
      </c>
      <c r="AI33" s="3">
        <v>0</v>
      </c>
      <c r="AJ33" s="3">
        <v>0</v>
      </c>
      <c r="AK33" s="3">
        <v>0</v>
      </c>
      <c r="AL33" s="3">
        <v>0</v>
      </c>
      <c r="AM33" s="3">
        <v>0</v>
      </c>
      <c r="AN33" s="3">
        <v>0</v>
      </c>
      <c r="AO33" s="3">
        <v>0</v>
      </c>
      <c r="AP33" s="3">
        <v>0</v>
      </c>
      <c r="AQ33" s="3">
        <v>0</v>
      </c>
      <c r="AR33" s="3">
        <v>0</v>
      </c>
      <c r="AS33" s="3">
        <v>0</v>
      </c>
      <c r="AT33" s="3">
        <v>0</v>
      </c>
      <c r="AU33" s="3">
        <v>0</v>
      </c>
      <c r="AV33" s="3">
        <v>0</v>
      </c>
      <c r="AW33" s="10">
        <v>0</v>
      </c>
    </row>
    <row r="34" spans="1:49" x14ac:dyDescent="0.35">
      <c r="A34" s="27" t="s">
        <v>340</v>
      </c>
      <c r="B34" s="3" t="s">
        <v>167</v>
      </c>
      <c r="C34" s="4">
        <f t="shared" si="6"/>
        <v>0</v>
      </c>
      <c r="D34" s="3">
        <v>0</v>
      </c>
      <c r="E34" s="3">
        <v>0</v>
      </c>
      <c r="F34" s="3">
        <v>0</v>
      </c>
      <c r="G34" s="3">
        <v>0</v>
      </c>
      <c r="H34" s="3">
        <v>0</v>
      </c>
      <c r="I34" s="3">
        <v>0</v>
      </c>
      <c r="J34" s="3">
        <v>0</v>
      </c>
      <c r="K34" s="3">
        <v>0</v>
      </c>
      <c r="L34" s="3">
        <v>0</v>
      </c>
      <c r="M34" s="3">
        <v>0</v>
      </c>
      <c r="N34" s="3">
        <v>0</v>
      </c>
      <c r="O34" s="3">
        <v>0</v>
      </c>
      <c r="P34" s="3">
        <v>0</v>
      </c>
      <c r="Q34" s="3">
        <v>0</v>
      </c>
      <c r="R34" s="3">
        <v>0</v>
      </c>
      <c r="S34" s="3">
        <v>0</v>
      </c>
      <c r="T34" s="3">
        <v>0</v>
      </c>
      <c r="U34" s="3">
        <v>0</v>
      </c>
      <c r="V34" s="3">
        <v>0</v>
      </c>
      <c r="W34" s="3">
        <v>0</v>
      </c>
      <c r="X34" s="3">
        <v>0</v>
      </c>
      <c r="Y34" s="3">
        <v>0</v>
      </c>
      <c r="Z34" s="3">
        <v>0</v>
      </c>
      <c r="AA34" s="3">
        <v>0</v>
      </c>
      <c r="AB34" s="3">
        <v>0</v>
      </c>
      <c r="AC34" s="3">
        <v>0</v>
      </c>
      <c r="AD34" s="3">
        <v>0</v>
      </c>
      <c r="AE34" s="3">
        <v>0</v>
      </c>
      <c r="AF34" s="3">
        <v>0</v>
      </c>
      <c r="AG34" s="3">
        <v>0</v>
      </c>
      <c r="AH34" s="3">
        <v>0</v>
      </c>
      <c r="AI34" s="3">
        <v>0</v>
      </c>
      <c r="AJ34" s="3">
        <v>0</v>
      </c>
      <c r="AK34" s="3">
        <v>0</v>
      </c>
      <c r="AL34" s="3">
        <v>0</v>
      </c>
      <c r="AM34" s="3">
        <v>0</v>
      </c>
      <c r="AN34" s="3">
        <v>0</v>
      </c>
      <c r="AO34" s="3">
        <v>0</v>
      </c>
      <c r="AP34" s="3">
        <v>0</v>
      </c>
      <c r="AQ34" s="3">
        <v>0</v>
      </c>
      <c r="AR34" s="3">
        <v>0</v>
      </c>
      <c r="AS34" s="3">
        <v>0</v>
      </c>
      <c r="AT34" s="3">
        <v>0</v>
      </c>
      <c r="AU34" s="3">
        <v>0</v>
      </c>
      <c r="AV34" s="3">
        <v>0</v>
      </c>
      <c r="AW34" s="10">
        <v>0</v>
      </c>
    </row>
    <row r="35" spans="1:49" x14ac:dyDescent="0.35">
      <c r="A35" s="27" t="s">
        <v>340</v>
      </c>
      <c r="B35" s="3" t="s">
        <v>132</v>
      </c>
      <c r="C35" s="4">
        <f t="shared" si="6"/>
        <v>0</v>
      </c>
      <c r="D35" s="3">
        <v>0</v>
      </c>
      <c r="E35" s="3">
        <v>0</v>
      </c>
      <c r="F35" s="3">
        <v>0</v>
      </c>
      <c r="G35" s="3">
        <v>0</v>
      </c>
      <c r="H35" s="3">
        <v>0</v>
      </c>
      <c r="I35" s="3">
        <v>0</v>
      </c>
      <c r="J35" s="3">
        <v>0</v>
      </c>
      <c r="K35" s="3">
        <v>0</v>
      </c>
      <c r="L35" s="3">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10">
        <v>0</v>
      </c>
    </row>
    <row r="36" spans="1:49" x14ac:dyDescent="0.35">
      <c r="A36" s="27" t="s">
        <v>341</v>
      </c>
      <c r="B36" s="3" t="s">
        <v>162</v>
      </c>
      <c r="C36" s="145">
        <f t="shared" si="6"/>
        <v>460.10869565217394</v>
      </c>
      <c r="D36" s="145">
        <v>662</v>
      </c>
      <c r="E36" s="145">
        <v>568</v>
      </c>
      <c r="F36" s="145">
        <v>251</v>
      </c>
      <c r="G36" s="145">
        <v>52</v>
      </c>
      <c r="H36" s="145">
        <v>435</v>
      </c>
      <c r="I36" s="145">
        <v>454</v>
      </c>
      <c r="J36" s="145">
        <v>210</v>
      </c>
      <c r="K36" s="145">
        <v>642</v>
      </c>
      <c r="L36" s="145">
        <v>512</v>
      </c>
      <c r="M36" s="145">
        <v>157</v>
      </c>
      <c r="N36" s="145">
        <v>420</v>
      </c>
      <c r="O36" s="145">
        <v>472</v>
      </c>
      <c r="P36" s="145">
        <v>971</v>
      </c>
      <c r="Q36" s="145">
        <v>319</v>
      </c>
      <c r="R36" s="145">
        <v>441</v>
      </c>
      <c r="S36" s="145">
        <v>597</v>
      </c>
      <c r="T36" s="145">
        <v>672</v>
      </c>
      <c r="U36" s="145">
        <v>775</v>
      </c>
      <c r="V36" s="145">
        <v>159</v>
      </c>
      <c r="W36" s="145">
        <v>902</v>
      </c>
      <c r="X36" s="145">
        <v>159</v>
      </c>
      <c r="Y36" s="145">
        <v>860</v>
      </c>
      <c r="Z36" s="145">
        <v>159</v>
      </c>
      <c r="AA36" s="145">
        <v>728</v>
      </c>
      <c r="AB36" s="145">
        <v>1101</v>
      </c>
      <c r="AC36" s="145">
        <v>163</v>
      </c>
      <c r="AD36" s="145">
        <v>536</v>
      </c>
      <c r="AE36" s="145">
        <v>385</v>
      </c>
      <c r="AF36" s="145">
        <v>378</v>
      </c>
      <c r="AG36" s="145">
        <v>451</v>
      </c>
      <c r="AH36" s="145">
        <v>494</v>
      </c>
      <c r="AI36" s="145">
        <v>595</v>
      </c>
      <c r="AJ36" s="145">
        <v>272</v>
      </c>
      <c r="AK36" s="145">
        <v>163</v>
      </c>
      <c r="AL36" s="145">
        <v>324</v>
      </c>
      <c r="AM36" s="145">
        <v>719</v>
      </c>
      <c r="AN36" s="145">
        <v>274</v>
      </c>
      <c r="AO36" s="145">
        <v>55</v>
      </c>
      <c r="AP36" s="145">
        <v>55</v>
      </c>
      <c r="AQ36" s="145">
        <v>759</v>
      </c>
      <c r="AR36" s="145">
        <v>280</v>
      </c>
      <c r="AS36" s="145">
        <v>489</v>
      </c>
      <c r="AT36" s="145">
        <v>325</v>
      </c>
      <c r="AU36" s="145">
        <v>650</v>
      </c>
      <c r="AV36" s="145">
        <v>595</v>
      </c>
      <c r="AW36" s="195">
        <v>525</v>
      </c>
    </row>
    <row r="37" spans="1:49" x14ac:dyDescent="0.35">
      <c r="A37" s="27" t="s">
        <v>341</v>
      </c>
      <c r="B37" s="3" t="s">
        <v>166</v>
      </c>
      <c r="C37" s="145">
        <f t="shared" si="6"/>
        <v>83.043478260869563</v>
      </c>
      <c r="D37" s="145">
        <v>95</v>
      </c>
      <c r="E37" s="145">
        <v>71</v>
      </c>
      <c r="F37" s="145">
        <v>126</v>
      </c>
      <c r="G37" s="145">
        <v>52</v>
      </c>
      <c r="H37" s="145">
        <v>109</v>
      </c>
      <c r="I37" s="145">
        <v>76</v>
      </c>
      <c r="J37" s="145">
        <v>53</v>
      </c>
      <c r="K37" s="145">
        <v>80</v>
      </c>
      <c r="L37" s="145">
        <v>85</v>
      </c>
      <c r="M37" s="145">
        <v>52</v>
      </c>
      <c r="N37" s="145">
        <v>47</v>
      </c>
      <c r="O37" s="145">
        <v>52</v>
      </c>
      <c r="P37" s="145">
        <v>97</v>
      </c>
      <c r="Q37" s="145">
        <v>53</v>
      </c>
      <c r="R37" s="145">
        <v>63</v>
      </c>
      <c r="S37" s="145">
        <v>75</v>
      </c>
      <c r="T37" s="145">
        <v>112</v>
      </c>
      <c r="U37" s="145">
        <v>86</v>
      </c>
      <c r="V37" s="145">
        <v>53</v>
      </c>
      <c r="W37" s="145">
        <v>113</v>
      </c>
      <c r="X37" s="145">
        <v>53</v>
      </c>
      <c r="Y37" s="145">
        <v>86</v>
      </c>
      <c r="Z37" s="145">
        <v>53</v>
      </c>
      <c r="AA37" s="145">
        <v>73</v>
      </c>
      <c r="AB37" s="145">
        <v>138</v>
      </c>
      <c r="AC37" s="145">
        <v>54</v>
      </c>
      <c r="AD37" s="145">
        <v>77</v>
      </c>
      <c r="AE37" s="145">
        <v>55</v>
      </c>
      <c r="AF37" s="145">
        <v>94</v>
      </c>
      <c r="AG37" s="145">
        <v>56</v>
      </c>
      <c r="AH37" s="145">
        <v>62</v>
      </c>
      <c r="AI37" s="145">
        <v>74</v>
      </c>
      <c r="AJ37" s="145">
        <v>54</v>
      </c>
      <c r="AK37" s="145">
        <v>54</v>
      </c>
      <c r="AL37" s="145">
        <v>108</v>
      </c>
      <c r="AM37" s="145">
        <v>180</v>
      </c>
      <c r="AN37" s="145">
        <v>55</v>
      </c>
      <c r="AO37" s="145">
        <v>55</v>
      </c>
      <c r="AP37" s="145">
        <v>55</v>
      </c>
      <c r="AQ37" s="145">
        <v>190</v>
      </c>
      <c r="AR37" s="145">
        <v>140</v>
      </c>
      <c r="AS37" s="145">
        <v>82</v>
      </c>
      <c r="AT37" s="145">
        <v>108</v>
      </c>
      <c r="AU37" s="145">
        <v>108</v>
      </c>
      <c r="AV37" s="145">
        <v>119</v>
      </c>
      <c r="AW37" s="195">
        <v>87</v>
      </c>
    </row>
    <row r="38" spans="1:49" x14ac:dyDescent="0.35">
      <c r="A38" s="27" t="s">
        <v>341</v>
      </c>
      <c r="B38" s="3" t="s">
        <v>133</v>
      </c>
      <c r="C38" s="4">
        <f t="shared" si="6"/>
        <v>5.7173913043478262</v>
      </c>
      <c r="D38" s="3">
        <v>7</v>
      </c>
      <c r="E38" s="3">
        <v>8</v>
      </c>
      <c r="F38" s="3">
        <v>2</v>
      </c>
      <c r="G38" s="3">
        <v>1</v>
      </c>
      <c r="H38" s="3">
        <v>5</v>
      </c>
      <c r="I38" s="3">
        <v>6</v>
      </c>
      <c r="J38" s="3">
        <v>4</v>
      </c>
      <c r="K38" s="3">
        <v>9</v>
      </c>
      <c r="L38" s="3">
        <v>6</v>
      </c>
      <c r="M38" s="3">
        <v>3</v>
      </c>
      <c r="N38" s="3">
        <v>10</v>
      </c>
      <c r="O38" s="3">
        <v>9</v>
      </c>
      <c r="P38" s="3">
        <v>10</v>
      </c>
      <c r="Q38" s="3">
        <v>6</v>
      </c>
      <c r="R38" s="3">
        <v>8</v>
      </c>
      <c r="S38" s="3">
        <v>8</v>
      </c>
      <c r="T38" s="3">
        <v>6</v>
      </c>
      <c r="U38" s="3">
        <v>9</v>
      </c>
      <c r="V38" s="3">
        <v>3</v>
      </c>
      <c r="W38" s="3">
        <v>8</v>
      </c>
      <c r="X38" s="3">
        <v>3</v>
      </c>
      <c r="Y38" s="3">
        <v>10</v>
      </c>
      <c r="Z38" s="3">
        <v>3</v>
      </c>
      <c r="AA38" s="3">
        <v>10</v>
      </c>
      <c r="AB38" s="3">
        <v>9</v>
      </c>
      <c r="AC38" s="3">
        <v>3</v>
      </c>
      <c r="AD38" s="3">
        <v>7</v>
      </c>
      <c r="AE38" s="3">
        <v>7</v>
      </c>
      <c r="AF38" s="3">
        <v>4</v>
      </c>
      <c r="AG38" s="3">
        <v>8</v>
      </c>
      <c r="AH38" s="3">
        <v>9</v>
      </c>
      <c r="AI38" s="3">
        <v>8</v>
      </c>
      <c r="AJ38" s="3">
        <v>5</v>
      </c>
      <c r="AK38" s="3">
        <v>3</v>
      </c>
      <c r="AL38" s="3">
        <v>3</v>
      </c>
      <c r="AM38" s="3">
        <v>4</v>
      </c>
      <c r="AN38" s="3">
        <v>5</v>
      </c>
      <c r="AO38" s="3">
        <v>1</v>
      </c>
      <c r="AP38" s="3">
        <v>1</v>
      </c>
      <c r="AQ38" s="3">
        <v>4</v>
      </c>
      <c r="AR38" s="3">
        <v>2</v>
      </c>
      <c r="AS38" s="3">
        <v>6</v>
      </c>
      <c r="AT38" s="3">
        <v>3</v>
      </c>
      <c r="AU38" s="3">
        <v>6</v>
      </c>
      <c r="AV38" s="3">
        <v>5</v>
      </c>
      <c r="AW38" s="10">
        <v>6</v>
      </c>
    </row>
    <row r="39" spans="1:49" x14ac:dyDescent="0.35">
      <c r="A39" s="27" t="s">
        <v>341</v>
      </c>
      <c r="B39" s="3" t="s">
        <v>167</v>
      </c>
      <c r="C39" s="4">
        <f t="shared" si="6"/>
        <v>0</v>
      </c>
      <c r="D39" s="4">
        <v>0</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16">
        <v>0</v>
      </c>
    </row>
    <row r="40" spans="1:49" x14ac:dyDescent="0.35">
      <c r="A40" s="27" t="s">
        <v>341</v>
      </c>
      <c r="B40" s="3" t="s">
        <v>132</v>
      </c>
      <c r="C40" s="4">
        <f t="shared" si="6"/>
        <v>5.5869565217391308</v>
      </c>
      <c r="D40" s="3">
        <v>7</v>
      </c>
      <c r="E40" s="3">
        <v>8</v>
      </c>
      <c r="F40" s="3">
        <v>2</v>
      </c>
      <c r="G40" s="3">
        <v>1</v>
      </c>
      <c r="H40" s="3">
        <v>4</v>
      </c>
      <c r="I40" s="3">
        <v>6</v>
      </c>
      <c r="J40" s="3">
        <v>4</v>
      </c>
      <c r="K40" s="3">
        <v>8</v>
      </c>
      <c r="L40" s="3">
        <v>6</v>
      </c>
      <c r="M40" s="3">
        <v>3</v>
      </c>
      <c r="N40" s="3">
        <v>9</v>
      </c>
      <c r="O40" s="3">
        <v>9</v>
      </c>
      <c r="P40" s="3">
        <v>10</v>
      </c>
      <c r="Q40" s="3">
        <v>6</v>
      </c>
      <c r="R40" s="3">
        <v>7</v>
      </c>
      <c r="S40" s="3">
        <v>8</v>
      </c>
      <c r="T40" s="3">
        <v>6</v>
      </c>
      <c r="U40" s="3">
        <v>9</v>
      </c>
      <c r="V40" s="3">
        <v>3</v>
      </c>
      <c r="W40" s="3">
        <v>8</v>
      </c>
      <c r="X40" s="3">
        <v>3</v>
      </c>
      <c r="Y40" s="3">
        <v>10</v>
      </c>
      <c r="Z40" s="3">
        <v>3</v>
      </c>
      <c r="AA40" s="3">
        <v>10</v>
      </c>
      <c r="AB40" s="3">
        <v>8</v>
      </c>
      <c r="AC40" s="3">
        <v>3</v>
      </c>
      <c r="AD40" s="3">
        <v>7</v>
      </c>
      <c r="AE40" s="3">
        <v>7</v>
      </c>
      <c r="AF40" s="3">
        <v>4</v>
      </c>
      <c r="AG40" s="3">
        <v>8</v>
      </c>
      <c r="AH40" s="3">
        <v>8</v>
      </c>
      <c r="AI40" s="3">
        <v>8</v>
      </c>
      <c r="AJ40" s="3">
        <v>5</v>
      </c>
      <c r="AK40" s="3">
        <v>3</v>
      </c>
      <c r="AL40" s="3">
        <v>3</v>
      </c>
      <c r="AM40" s="3">
        <v>4</v>
      </c>
      <c r="AN40" s="3">
        <v>5</v>
      </c>
      <c r="AO40" s="3">
        <v>1</v>
      </c>
      <c r="AP40" s="3">
        <v>1</v>
      </c>
      <c r="AQ40" s="3">
        <v>4</v>
      </c>
      <c r="AR40" s="3">
        <v>2</v>
      </c>
      <c r="AS40" s="3">
        <v>6</v>
      </c>
      <c r="AT40" s="3">
        <v>3</v>
      </c>
      <c r="AU40" s="3">
        <v>6</v>
      </c>
      <c r="AV40" s="3">
        <v>5</v>
      </c>
      <c r="AW40" s="10">
        <v>6</v>
      </c>
    </row>
    <row r="41" spans="1:49" x14ac:dyDescent="0.35">
      <c r="A41" s="27" t="s">
        <v>333</v>
      </c>
      <c r="B41" s="3" t="s">
        <v>162</v>
      </c>
      <c r="C41" s="145">
        <f t="shared" si="6"/>
        <v>1443.1304347826087</v>
      </c>
      <c r="D41" s="145">
        <v>1392</v>
      </c>
      <c r="E41" s="145">
        <v>1038</v>
      </c>
      <c r="F41" s="145">
        <v>1157</v>
      </c>
      <c r="G41" s="145">
        <v>997</v>
      </c>
      <c r="H41" s="145">
        <v>1865</v>
      </c>
      <c r="I41" s="145">
        <v>1110</v>
      </c>
      <c r="J41" s="145">
        <v>1333</v>
      </c>
      <c r="K41" s="145">
        <v>1428</v>
      </c>
      <c r="L41" s="145">
        <v>2075</v>
      </c>
      <c r="M41" s="145">
        <v>1850</v>
      </c>
      <c r="N41" s="145">
        <v>651</v>
      </c>
      <c r="O41" s="145">
        <v>1237</v>
      </c>
      <c r="P41" s="145">
        <v>3360</v>
      </c>
      <c r="Q41" s="145">
        <v>1526</v>
      </c>
      <c r="R41" s="145">
        <v>1104</v>
      </c>
      <c r="S41" s="145">
        <v>1942</v>
      </c>
      <c r="T41" s="145">
        <v>2007</v>
      </c>
      <c r="U41" s="145">
        <v>490</v>
      </c>
      <c r="V41" s="145">
        <v>1951</v>
      </c>
      <c r="W41" s="145">
        <v>1445</v>
      </c>
      <c r="X41" s="145">
        <v>1016</v>
      </c>
      <c r="Y41" s="145">
        <v>1195</v>
      </c>
      <c r="Z41" s="145">
        <v>1570</v>
      </c>
      <c r="AA41" s="145">
        <v>1511</v>
      </c>
      <c r="AB41" s="145">
        <v>980</v>
      </c>
      <c r="AC41" s="145">
        <v>1641</v>
      </c>
      <c r="AD41" s="145">
        <v>2241</v>
      </c>
      <c r="AE41" s="145">
        <v>1835</v>
      </c>
      <c r="AF41" s="145">
        <v>1865</v>
      </c>
      <c r="AG41" s="145">
        <v>881</v>
      </c>
      <c r="AH41" s="145">
        <v>1641</v>
      </c>
      <c r="AI41" s="145">
        <v>1014</v>
      </c>
      <c r="AJ41" s="145">
        <v>1586</v>
      </c>
      <c r="AK41" s="145">
        <v>1405</v>
      </c>
      <c r="AL41" s="145">
        <v>2247</v>
      </c>
      <c r="AM41" s="145">
        <v>1245</v>
      </c>
      <c r="AN41" s="145">
        <v>1800</v>
      </c>
      <c r="AO41" s="145">
        <v>1005</v>
      </c>
      <c r="AP41" s="145">
        <v>598</v>
      </c>
      <c r="AQ41" s="145">
        <v>1735</v>
      </c>
      <c r="AR41" s="145">
        <v>1345</v>
      </c>
      <c r="AS41" s="145">
        <v>1927</v>
      </c>
      <c r="AT41" s="145">
        <v>944</v>
      </c>
      <c r="AU41" s="145">
        <v>1087</v>
      </c>
      <c r="AV41" s="145">
        <v>905</v>
      </c>
      <c r="AW41" s="195">
        <v>1207</v>
      </c>
    </row>
    <row r="42" spans="1:49" x14ac:dyDescent="0.35">
      <c r="A42" s="27" t="s">
        <v>333</v>
      </c>
      <c r="B42" s="3" t="s">
        <v>166</v>
      </c>
      <c r="C42" s="145">
        <f t="shared" si="6"/>
        <v>91.260869565217391</v>
      </c>
      <c r="D42" s="145">
        <v>66</v>
      </c>
      <c r="E42" s="145">
        <v>80</v>
      </c>
      <c r="F42" s="145">
        <v>83</v>
      </c>
      <c r="G42" s="145">
        <v>66</v>
      </c>
      <c r="H42" s="145">
        <v>98</v>
      </c>
      <c r="I42" s="145">
        <v>58</v>
      </c>
      <c r="J42" s="145">
        <v>74</v>
      </c>
      <c r="K42" s="145">
        <v>79</v>
      </c>
      <c r="L42" s="145">
        <v>115</v>
      </c>
      <c r="M42" s="145">
        <v>84</v>
      </c>
      <c r="N42" s="145">
        <v>65</v>
      </c>
      <c r="O42" s="145">
        <v>95</v>
      </c>
      <c r="P42" s="145">
        <v>146</v>
      </c>
      <c r="Q42" s="145">
        <v>90</v>
      </c>
      <c r="R42" s="145">
        <v>53</v>
      </c>
      <c r="S42" s="145">
        <v>72</v>
      </c>
      <c r="T42" s="145">
        <v>111</v>
      </c>
      <c r="U42" s="145">
        <v>54</v>
      </c>
      <c r="V42" s="145">
        <v>98</v>
      </c>
      <c r="W42" s="145">
        <v>90</v>
      </c>
      <c r="X42" s="145">
        <v>78</v>
      </c>
      <c r="Y42" s="145">
        <v>75</v>
      </c>
      <c r="Z42" s="145">
        <v>87</v>
      </c>
      <c r="AA42" s="145">
        <v>89</v>
      </c>
      <c r="AB42" s="145">
        <v>65</v>
      </c>
      <c r="AC42" s="145">
        <v>91</v>
      </c>
      <c r="AD42" s="145">
        <v>118</v>
      </c>
      <c r="AE42" s="145">
        <v>102</v>
      </c>
      <c r="AF42" s="145">
        <v>133</v>
      </c>
      <c r="AG42" s="145">
        <v>73</v>
      </c>
      <c r="AH42" s="145">
        <v>117</v>
      </c>
      <c r="AI42" s="145">
        <v>84</v>
      </c>
      <c r="AJ42" s="145">
        <v>88</v>
      </c>
      <c r="AK42" s="145">
        <v>88</v>
      </c>
      <c r="AL42" s="145">
        <v>140</v>
      </c>
      <c r="AM42" s="145">
        <v>104</v>
      </c>
      <c r="AN42" s="145">
        <v>100</v>
      </c>
      <c r="AO42" s="145">
        <v>100</v>
      </c>
      <c r="AP42" s="145">
        <v>66</v>
      </c>
      <c r="AQ42" s="145">
        <v>133</v>
      </c>
      <c r="AR42" s="145">
        <v>90</v>
      </c>
      <c r="AS42" s="145">
        <v>113</v>
      </c>
      <c r="AT42" s="145">
        <v>86</v>
      </c>
      <c r="AU42" s="145">
        <v>99</v>
      </c>
      <c r="AV42" s="145">
        <v>101</v>
      </c>
      <c r="AW42" s="195">
        <v>101</v>
      </c>
    </row>
    <row r="43" spans="1:49" x14ac:dyDescent="0.35">
      <c r="A43" s="27" t="s">
        <v>333</v>
      </c>
      <c r="B43" s="3" t="s">
        <v>133</v>
      </c>
      <c r="C43" s="4">
        <f t="shared" si="6"/>
        <v>17.391304347826086</v>
      </c>
      <c r="D43" s="3">
        <v>21</v>
      </c>
      <c r="E43" s="3">
        <v>13</v>
      </c>
      <c r="F43" s="3">
        <v>14</v>
      </c>
      <c r="G43" s="3">
        <v>20</v>
      </c>
      <c r="H43" s="3">
        <v>19</v>
      </c>
      <c r="I43" s="3">
        <v>20</v>
      </c>
      <c r="J43" s="3">
        <v>18</v>
      </c>
      <c r="K43" s="3">
        <v>18</v>
      </c>
      <c r="L43" s="3">
        <v>20</v>
      </c>
      <c r="M43" s="3">
        <v>23</v>
      </c>
      <c r="N43" s="3">
        <v>10</v>
      </c>
      <c r="O43" s="3">
        <v>15</v>
      </c>
      <c r="P43" s="3">
        <v>30</v>
      </c>
      <c r="Q43" s="3">
        <v>22</v>
      </c>
      <c r="R43" s="3">
        <v>23</v>
      </c>
      <c r="S43" s="3">
        <v>29</v>
      </c>
      <c r="T43" s="3">
        <v>20</v>
      </c>
      <c r="U43" s="3">
        <v>11</v>
      </c>
      <c r="V43" s="3">
        <v>20</v>
      </c>
      <c r="W43" s="3">
        <v>17</v>
      </c>
      <c r="X43" s="3">
        <v>13</v>
      </c>
      <c r="Y43" s="3">
        <v>17</v>
      </c>
      <c r="Z43" s="3">
        <v>19</v>
      </c>
      <c r="AA43" s="3">
        <v>18</v>
      </c>
      <c r="AB43" s="3">
        <v>15</v>
      </c>
      <c r="AC43" s="3">
        <v>18</v>
      </c>
      <c r="AD43" s="3">
        <v>19</v>
      </c>
      <c r="AE43" s="3">
        <v>20</v>
      </c>
      <c r="AF43" s="3">
        <v>17</v>
      </c>
      <c r="AG43" s="3">
        <v>14</v>
      </c>
      <c r="AH43" s="3">
        <v>17</v>
      </c>
      <c r="AI43" s="3">
        <v>13</v>
      </c>
      <c r="AJ43" s="3">
        <v>24</v>
      </c>
      <c r="AK43" s="3">
        <v>19</v>
      </c>
      <c r="AL43" s="3">
        <v>19</v>
      </c>
      <c r="AM43" s="3">
        <v>12</v>
      </c>
      <c r="AN43" s="3">
        <v>21</v>
      </c>
      <c r="AO43" s="3">
        <v>12</v>
      </c>
      <c r="AP43" s="3">
        <v>10</v>
      </c>
      <c r="AQ43" s="3">
        <v>15</v>
      </c>
      <c r="AR43" s="3">
        <v>15</v>
      </c>
      <c r="AS43" s="3">
        <v>22</v>
      </c>
      <c r="AT43" s="3">
        <v>12</v>
      </c>
      <c r="AU43" s="3">
        <v>14</v>
      </c>
      <c r="AV43" s="3">
        <v>10</v>
      </c>
      <c r="AW43" s="10">
        <v>12</v>
      </c>
    </row>
    <row r="44" spans="1:49" x14ac:dyDescent="0.35">
      <c r="A44" s="27" t="s">
        <v>333</v>
      </c>
      <c r="B44" s="3" t="s">
        <v>167</v>
      </c>
      <c r="C44" s="4">
        <f t="shared" si="6"/>
        <v>0</v>
      </c>
      <c r="D44" s="4">
        <v>0</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3">
        <v>0</v>
      </c>
      <c r="X44" s="4">
        <v>0</v>
      </c>
      <c r="Y44" s="4">
        <v>0</v>
      </c>
      <c r="Z44" s="4">
        <v>0</v>
      </c>
      <c r="AA44" s="4">
        <v>0</v>
      </c>
      <c r="AB44" s="4">
        <v>0</v>
      </c>
      <c r="AC44" s="4">
        <v>0</v>
      </c>
      <c r="AD44" s="4">
        <v>0</v>
      </c>
      <c r="AE44" s="4">
        <v>0</v>
      </c>
      <c r="AF44" s="4">
        <v>0</v>
      </c>
      <c r="AG44" s="4">
        <v>0</v>
      </c>
      <c r="AH44" s="4">
        <v>0</v>
      </c>
      <c r="AI44" s="4">
        <v>0</v>
      </c>
      <c r="AJ44" s="4">
        <v>0</v>
      </c>
      <c r="AK44" s="4">
        <v>0</v>
      </c>
      <c r="AL44" s="3">
        <v>0</v>
      </c>
      <c r="AM44" s="4">
        <v>0</v>
      </c>
      <c r="AN44" s="4">
        <v>0</v>
      </c>
      <c r="AO44" s="4">
        <v>0</v>
      </c>
      <c r="AP44" s="3">
        <v>0</v>
      </c>
      <c r="AQ44" s="3">
        <v>0</v>
      </c>
      <c r="AR44" s="4">
        <v>0</v>
      </c>
      <c r="AS44" s="4">
        <v>0</v>
      </c>
      <c r="AT44" s="4">
        <v>0</v>
      </c>
      <c r="AU44" s="4">
        <v>0</v>
      </c>
      <c r="AV44" s="3">
        <v>0</v>
      </c>
      <c r="AW44" s="16">
        <v>0</v>
      </c>
    </row>
    <row r="45" spans="1:49" x14ac:dyDescent="0.35">
      <c r="A45" s="27" t="s">
        <v>333</v>
      </c>
      <c r="B45" s="3" t="s">
        <v>132</v>
      </c>
      <c r="C45" s="4">
        <f t="shared" si="6"/>
        <v>15.739130434782609</v>
      </c>
      <c r="D45" s="3">
        <v>21</v>
      </c>
      <c r="E45" s="3">
        <v>13</v>
      </c>
      <c r="F45" s="3">
        <v>14</v>
      </c>
      <c r="G45" s="3">
        <v>15</v>
      </c>
      <c r="H45" s="3">
        <v>19</v>
      </c>
      <c r="I45" s="3">
        <v>19</v>
      </c>
      <c r="J45" s="3">
        <v>18</v>
      </c>
      <c r="K45" s="3">
        <v>18</v>
      </c>
      <c r="L45" s="3">
        <v>18</v>
      </c>
      <c r="M45" s="3">
        <v>22</v>
      </c>
      <c r="N45" s="3">
        <v>10</v>
      </c>
      <c r="O45" s="3">
        <v>13</v>
      </c>
      <c r="P45" s="3">
        <v>23</v>
      </c>
      <c r="Q45" s="3">
        <v>17</v>
      </c>
      <c r="R45" s="3">
        <v>21</v>
      </c>
      <c r="S45" s="3">
        <v>27</v>
      </c>
      <c r="T45" s="3">
        <v>18</v>
      </c>
      <c r="U45" s="3">
        <v>9</v>
      </c>
      <c r="V45" s="3">
        <v>20</v>
      </c>
      <c r="W45" s="3">
        <v>16</v>
      </c>
      <c r="X45" s="3">
        <v>13</v>
      </c>
      <c r="Y45" s="3">
        <v>16</v>
      </c>
      <c r="Z45" s="3">
        <v>18</v>
      </c>
      <c r="AA45" s="3">
        <v>17</v>
      </c>
      <c r="AB45" s="3">
        <v>15</v>
      </c>
      <c r="AC45" s="3">
        <v>18</v>
      </c>
      <c r="AD45" s="3">
        <v>19</v>
      </c>
      <c r="AE45" s="3">
        <v>18</v>
      </c>
      <c r="AF45" s="3">
        <v>14</v>
      </c>
      <c r="AG45" s="3">
        <v>12</v>
      </c>
      <c r="AH45" s="3">
        <v>14</v>
      </c>
      <c r="AI45" s="3">
        <v>12</v>
      </c>
      <c r="AJ45" s="3">
        <v>18</v>
      </c>
      <c r="AK45" s="3">
        <v>16</v>
      </c>
      <c r="AL45" s="3">
        <v>16</v>
      </c>
      <c r="AM45" s="3">
        <v>12</v>
      </c>
      <c r="AN45" s="3">
        <v>18</v>
      </c>
      <c r="AO45" s="3">
        <v>10</v>
      </c>
      <c r="AP45" s="3">
        <v>9</v>
      </c>
      <c r="AQ45" s="3">
        <v>13</v>
      </c>
      <c r="AR45" s="3">
        <v>15</v>
      </c>
      <c r="AS45" s="3">
        <v>17</v>
      </c>
      <c r="AT45" s="3">
        <v>11</v>
      </c>
      <c r="AU45" s="3">
        <v>11</v>
      </c>
      <c r="AV45" s="3">
        <v>9</v>
      </c>
      <c r="AW45" s="10">
        <v>12</v>
      </c>
    </row>
    <row r="46" spans="1:49" x14ac:dyDescent="0.35">
      <c r="A46" s="27" t="s">
        <v>334</v>
      </c>
      <c r="B46" s="3" t="s">
        <v>162</v>
      </c>
      <c r="C46" s="145">
        <f t="shared" si="6"/>
        <v>572.60869565217388</v>
      </c>
      <c r="D46" s="145">
        <v>753</v>
      </c>
      <c r="E46" s="145">
        <v>469</v>
      </c>
      <c r="F46" s="145">
        <v>307</v>
      </c>
      <c r="G46" s="145">
        <v>569</v>
      </c>
      <c r="H46" s="145">
        <v>661</v>
      </c>
      <c r="I46" s="145">
        <v>692</v>
      </c>
      <c r="J46" s="145">
        <v>429</v>
      </c>
      <c r="K46" s="145">
        <v>675</v>
      </c>
      <c r="L46" s="145">
        <v>409</v>
      </c>
      <c r="M46" s="145">
        <v>308</v>
      </c>
      <c r="N46" s="145">
        <v>541</v>
      </c>
      <c r="O46" s="145">
        <v>663</v>
      </c>
      <c r="P46" s="145">
        <v>1148</v>
      </c>
      <c r="Q46" s="145">
        <v>482</v>
      </c>
      <c r="R46" s="145">
        <v>927</v>
      </c>
      <c r="S46" s="145">
        <v>837</v>
      </c>
      <c r="T46" s="145">
        <v>488</v>
      </c>
      <c r="U46" s="145">
        <v>473</v>
      </c>
      <c r="V46" s="145">
        <v>412</v>
      </c>
      <c r="W46" s="145">
        <v>752</v>
      </c>
      <c r="X46" s="145">
        <v>207</v>
      </c>
      <c r="Y46" s="145">
        <v>679</v>
      </c>
      <c r="Z46" s="145">
        <v>430</v>
      </c>
      <c r="AA46" s="145">
        <v>557</v>
      </c>
      <c r="AB46" s="145">
        <v>566</v>
      </c>
      <c r="AC46" s="145">
        <v>640</v>
      </c>
      <c r="AD46" s="145">
        <v>738</v>
      </c>
      <c r="AE46" s="145">
        <v>864</v>
      </c>
      <c r="AF46" s="145">
        <v>376</v>
      </c>
      <c r="AG46" s="145">
        <v>753</v>
      </c>
      <c r="AH46" s="145">
        <v>532</v>
      </c>
      <c r="AI46" s="145">
        <v>584</v>
      </c>
      <c r="AJ46" s="145">
        <v>717</v>
      </c>
      <c r="AK46" s="145">
        <v>568</v>
      </c>
      <c r="AL46" s="145">
        <v>357</v>
      </c>
      <c r="AM46" s="145">
        <v>434</v>
      </c>
      <c r="AN46" s="145">
        <v>498</v>
      </c>
      <c r="AO46" s="145">
        <v>188</v>
      </c>
      <c r="AP46" s="145">
        <v>146</v>
      </c>
      <c r="AQ46" s="145">
        <v>556</v>
      </c>
      <c r="AR46" s="145">
        <v>565</v>
      </c>
      <c r="AS46" s="145">
        <v>1037</v>
      </c>
      <c r="AT46" s="145">
        <v>523</v>
      </c>
      <c r="AU46" s="145">
        <v>647</v>
      </c>
      <c r="AV46" s="145">
        <v>757</v>
      </c>
      <c r="AW46" s="195">
        <v>426</v>
      </c>
    </row>
    <row r="47" spans="1:49" x14ac:dyDescent="0.35">
      <c r="A47" s="27" t="s">
        <v>334</v>
      </c>
      <c r="B47" s="3" t="s">
        <v>166</v>
      </c>
      <c r="C47" s="145">
        <f t="shared" si="6"/>
        <v>30.217391304347824</v>
      </c>
      <c r="D47" s="145">
        <v>30</v>
      </c>
      <c r="E47" s="145">
        <v>26</v>
      </c>
      <c r="F47" s="145">
        <v>20</v>
      </c>
      <c r="G47" s="145">
        <v>44</v>
      </c>
      <c r="H47" s="145">
        <v>30</v>
      </c>
      <c r="I47" s="145">
        <v>33</v>
      </c>
      <c r="J47" s="145">
        <v>23</v>
      </c>
      <c r="K47" s="145">
        <v>29</v>
      </c>
      <c r="L47" s="145">
        <v>20</v>
      </c>
      <c r="M47" s="145">
        <v>17</v>
      </c>
      <c r="N47" s="145">
        <v>32</v>
      </c>
      <c r="O47" s="145">
        <v>35</v>
      </c>
      <c r="P47" s="145">
        <v>40</v>
      </c>
      <c r="Q47" s="145">
        <v>23</v>
      </c>
      <c r="R47" s="145">
        <v>36</v>
      </c>
      <c r="S47" s="145">
        <v>27</v>
      </c>
      <c r="T47" s="145">
        <v>24</v>
      </c>
      <c r="U47" s="145">
        <v>26</v>
      </c>
      <c r="V47" s="145">
        <v>22</v>
      </c>
      <c r="W47" s="145">
        <v>33</v>
      </c>
      <c r="X47" s="145">
        <v>15</v>
      </c>
      <c r="Y47" s="145">
        <v>32</v>
      </c>
      <c r="Z47" s="145">
        <v>23</v>
      </c>
      <c r="AA47" s="145">
        <v>27</v>
      </c>
      <c r="AB47" s="145">
        <v>30</v>
      </c>
      <c r="AC47" s="145">
        <v>32</v>
      </c>
      <c r="AD47" s="145">
        <v>34</v>
      </c>
      <c r="AE47" s="145">
        <v>35</v>
      </c>
      <c r="AF47" s="145">
        <v>23</v>
      </c>
      <c r="AG47" s="145">
        <v>40</v>
      </c>
      <c r="AH47" s="145">
        <v>27</v>
      </c>
      <c r="AI47" s="145">
        <v>32</v>
      </c>
      <c r="AJ47" s="145">
        <v>33</v>
      </c>
      <c r="AK47" s="145">
        <v>30</v>
      </c>
      <c r="AL47" s="145">
        <v>24</v>
      </c>
      <c r="AM47" s="145">
        <v>33</v>
      </c>
      <c r="AN47" s="145">
        <v>24</v>
      </c>
      <c r="AO47" s="145">
        <v>24</v>
      </c>
      <c r="AP47" s="145">
        <v>15</v>
      </c>
      <c r="AQ47" s="145">
        <v>37</v>
      </c>
      <c r="AR47" s="145">
        <v>35</v>
      </c>
      <c r="AS47" s="145">
        <v>47</v>
      </c>
      <c r="AT47" s="145">
        <v>37</v>
      </c>
      <c r="AU47" s="145">
        <v>40</v>
      </c>
      <c r="AV47" s="145">
        <v>63</v>
      </c>
      <c r="AW47" s="195">
        <v>28</v>
      </c>
    </row>
    <row r="48" spans="1:49" x14ac:dyDescent="0.35">
      <c r="A48" s="27" t="s">
        <v>334</v>
      </c>
      <c r="B48" s="3" t="s">
        <v>133</v>
      </c>
      <c r="C48" s="4">
        <f t="shared" si="6"/>
        <v>0</v>
      </c>
      <c r="D48" s="3">
        <v>0</v>
      </c>
      <c r="E48" s="3">
        <v>0</v>
      </c>
      <c r="F48" s="3">
        <v>0</v>
      </c>
      <c r="G48" s="3">
        <v>0</v>
      </c>
      <c r="H48" s="3">
        <v>0</v>
      </c>
      <c r="I48" s="3">
        <v>0</v>
      </c>
      <c r="J48" s="3">
        <v>0</v>
      </c>
      <c r="K48" s="3">
        <v>0</v>
      </c>
      <c r="L48" s="3">
        <v>0</v>
      </c>
      <c r="M48" s="3">
        <v>0</v>
      </c>
      <c r="N48" s="3">
        <v>0</v>
      </c>
      <c r="O48" s="3">
        <v>0</v>
      </c>
      <c r="P48" s="3">
        <v>0</v>
      </c>
      <c r="Q48" s="3">
        <v>0</v>
      </c>
      <c r="R48" s="3">
        <v>0</v>
      </c>
      <c r="S48" s="3">
        <v>0</v>
      </c>
      <c r="T48" s="3">
        <v>0</v>
      </c>
      <c r="U48" s="3">
        <v>0</v>
      </c>
      <c r="V48" s="3">
        <v>0</v>
      </c>
      <c r="W48" s="3">
        <v>0</v>
      </c>
      <c r="X48" s="3">
        <v>0</v>
      </c>
      <c r="Y48" s="3">
        <v>0</v>
      </c>
      <c r="Z48" s="3">
        <v>0</v>
      </c>
      <c r="AA48" s="3">
        <v>0</v>
      </c>
      <c r="AB48" s="3">
        <v>0</v>
      </c>
      <c r="AC48" s="3">
        <v>0</v>
      </c>
      <c r="AD48" s="3">
        <v>0</v>
      </c>
      <c r="AE48" s="3">
        <v>0</v>
      </c>
      <c r="AF48" s="3">
        <v>0</v>
      </c>
      <c r="AG48" s="3">
        <v>0</v>
      </c>
      <c r="AH48" s="3">
        <v>0</v>
      </c>
      <c r="AI48" s="3">
        <v>0</v>
      </c>
      <c r="AJ48" s="3">
        <v>0</v>
      </c>
      <c r="AK48" s="3">
        <v>0</v>
      </c>
      <c r="AL48" s="3">
        <v>0</v>
      </c>
      <c r="AM48" s="3">
        <v>0</v>
      </c>
      <c r="AN48" s="3">
        <v>0</v>
      </c>
      <c r="AO48" s="3">
        <v>0</v>
      </c>
      <c r="AP48" s="3">
        <v>0</v>
      </c>
      <c r="AQ48" s="3">
        <v>0</v>
      </c>
      <c r="AR48" s="3">
        <v>0</v>
      </c>
      <c r="AS48" s="3">
        <v>0</v>
      </c>
      <c r="AT48" s="3">
        <v>0</v>
      </c>
      <c r="AU48" s="3">
        <v>0</v>
      </c>
      <c r="AV48" s="3">
        <v>0</v>
      </c>
      <c r="AW48" s="10">
        <v>0</v>
      </c>
    </row>
    <row r="49" spans="1:49" x14ac:dyDescent="0.35">
      <c r="A49" s="27" t="s">
        <v>334</v>
      </c>
      <c r="B49" s="3" t="s">
        <v>167</v>
      </c>
      <c r="C49" s="4">
        <f t="shared" si="6"/>
        <v>334.58695652173913</v>
      </c>
      <c r="D49" s="4">
        <v>470</v>
      </c>
      <c r="E49" s="4">
        <v>287</v>
      </c>
      <c r="F49" s="4">
        <v>254</v>
      </c>
      <c r="G49" s="4">
        <v>364</v>
      </c>
      <c r="H49" s="4">
        <v>361</v>
      </c>
      <c r="I49" s="4">
        <v>411</v>
      </c>
      <c r="J49" s="3">
        <v>304</v>
      </c>
      <c r="K49" s="4">
        <v>424</v>
      </c>
      <c r="L49" s="4">
        <v>271</v>
      </c>
      <c r="M49" s="4">
        <v>186</v>
      </c>
      <c r="N49" s="3">
        <v>347</v>
      </c>
      <c r="O49" s="3">
        <v>446</v>
      </c>
      <c r="P49" s="4">
        <v>622</v>
      </c>
      <c r="Q49" s="4">
        <v>330</v>
      </c>
      <c r="R49" s="4">
        <v>607</v>
      </c>
      <c r="S49" s="4">
        <v>496</v>
      </c>
      <c r="T49" s="4">
        <v>276</v>
      </c>
      <c r="U49" s="4">
        <v>297</v>
      </c>
      <c r="V49" s="4">
        <v>252</v>
      </c>
      <c r="W49" s="4">
        <v>388</v>
      </c>
      <c r="X49" s="4">
        <v>164</v>
      </c>
      <c r="Y49" s="4">
        <v>468</v>
      </c>
      <c r="Z49" s="4">
        <v>329</v>
      </c>
      <c r="AA49" s="4">
        <v>336</v>
      </c>
      <c r="AB49" s="4">
        <v>346</v>
      </c>
      <c r="AC49" s="4">
        <v>365</v>
      </c>
      <c r="AD49" s="4">
        <v>392</v>
      </c>
      <c r="AE49" s="4">
        <v>456</v>
      </c>
      <c r="AF49" s="4">
        <v>201</v>
      </c>
      <c r="AG49" s="4">
        <v>472</v>
      </c>
      <c r="AH49" s="4">
        <v>317</v>
      </c>
      <c r="AI49" s="4">
        <v>302</v>
      </c>
      <c r="AJ49" s="4">
        <v>402</v>
      </c>
      <c r="AK49" s="4">
        <v>316</v>
      </c>
      <c r="AL49" s="4">
        <v>219</v>
      </c>
      <c r="AM49" s="4">
        <v>229</v>
      </c>
      <c r="AN49" s="4">
        <v>267</v>
      </c>
      <c r="AO49" s="4">
        <v>112</v>
      </c>
      <c r="AP49" s="4">
        <v>95</v>
      </c>
      <c r="AQ49" s="4">
        <v>235</v>
      </c>
      <c r="AR49" s="4">
        <v>275</v>
      </c>
      <c r="AS49" s="4">
        <v>478</v>
      </c>
      <c r="AT49" s="4">
        <v>249</v>
      </c>
      <c r="AU49" s="4">
        <v>331</v>
      </c>
      <c r="AV49" s="4">
        <v>414</v>
      </c>
      <c r="AW49" s="16">
        <v>228</v>
      </c>
    </row>
    <row r="50" spans="1:49" x14ac:dyDescent="0.35">
      <c r="A50" s="27" t="s">
        <v>334</v>
      </c>
      <c r="B50" s="3" t="s">
        <v>132</v>
      </c>
      <c r="C50" s="4">
        <f t="shared" si="6"/>
        <v>18.891304347826086</v>
      </c>
      <c r="D50" s="3">
        <v>25</v>
      </c>
      <c r="E50" s="3">
        <v>18</v>
      </c>
      <c r="F50" s="3">
        <v>15</v>
      </c>
      <c r="G50" s="3">
        <v>13</v>
      </c>
      <c r="H50" s="3">
        <v>22</v>
      </c>
      <c r="I50" s="3">
        <v>21</v>
      </c>
      <c r="J50" s="3">
        <v>19</v>
      </c>
      <c r="K50" s="3">
        <v>23</v>
      </c>
      <c r="L50" s="3">
        <v>20</v>
      </c>
      <c r="M50" s="3">
        <v>18</v>
      </c>
      <c r="N50" s="3">
        <v>17</v>
      </c>
      <c r="O50" s="3">
        <v>19</v>
      </c>
      <c r="P50" s="3">
        <v>29</v>
      </c>
      <c r="Q50" s="3">
        <v>21</v>
      </c>
      <c r="R50" s="3">
        <v>26</v>
      </c>
      <c r="S50" s="3">
        <v>31</v>
      </c>
      <c r="T50" s="3">
        <v>20</v>
      </c>
      <c r="U50" s="3">
        <v>18</v>
      </c>
      <c r="V50" s="3">
        <v>19</v>
      </c>
      <c r="W50" s="3">
        <v>23</v>
      </c>
      <c r="X50" s="3">
        <v>14</v>
      </c>
      <c r="Y50" s="3">
        <v>21</v>
      </c>
      <c r="Z50" s="3">
        <v>19</v>
      </c>
      <c r="AA50" s="3">
        <v>21</v>
      </c>
      <c r="AB50" s="3">
        <v>19</v>
      </c>
      <c r="AC50" s="3">
        <v>20</v>
      </c>
      <c r="AD50" s="3">
        <v>22</v>
      </c>
      <c r="AE50" s="3">
        <v>25</v>
      </c>
      <c r="AF50" s="3">
        <v>16</v>
      </c>
      <c r="AG50" s="3">
        <v>19</v>
      </c>
      <c r="AH50" s="3">
        <v>20</v>
      </c>
      <c r="AI50" s="3">
        <v>18</v>
      </c>
      <c r="AJ50" s="3">
        <v>22</v>
      </c>
      <c r="AK50" s="3">
        <v>19</v>
      </c>
      <c r="AL50" s="3">
        <v>15</v>
      </c>
      <c r="AM50" s="3">
        <v>13</v>
      </c>
      <c r="AN50" s="3">
        <v>21</v>
      </c>
      <c r="AO50" s="3">
        <v>8</v>
      </c>
      <c r="AP50" s="3">
        <v>10</v>
      </c>
      <c r="AQ50" s="3">
        <v>15</v>
      </c>
      <c r="AR50" s="3">
        <v>16</v>
      </c>
      <c r="AS50" s="3">
        <v>22</v>
      </c>
      <c r="AT50" s="3">
        <v>14</v>
      </c>
      <c r="AU50" s="3">
        <v>16</v>
      </c>
      <c r="AV50" s="3">
        <v>12</v>
      </c>
      <c r="AW50" s="10">
        <v>15</v>
      </c>
    </row>
    <row r="51" spans="1:49" x14ac:dyDescent="0.35">
      <c r="A51" s="27" t="s">
        <v>335</v>
      </c>
      <c r="B51" s="3" t="s">
        <v>162</v>
      </c>
      <c r="C51" s="145">
        <f t="shared" si="6"/>
        <v>1885.391304347826</v>
      </c>
      <c r="D51" s="145">
        <v>134</v>
      </c>
      <c r="E51" s="145">
        <v>188</v>
      </c>
      <c r="F51" s="145">
        <v>242</v>
      </c>
      <c r="G51" s="145">
        <v>269</v>
      </c>
      <c r="H51" s="145">
        <v>349</v>
      </c>
      <c r="I51" s="145">
        <v>832</v>
      </c>
      <c r="J51" s="145">
        <v>215</v>
      </c>
      <c r="K51" s="145">
        <v>752</v>
      </c>
      <c r="L51" s="145">
        <v>2417</v>
      </c>
      <c r="M51" s="145">
        <v>2819</v>
      </c>
      <c r="N51" s="145">
        <v>1906</v>
      </c>
      <c r="O51" s="145">
        <v>1611</v>
      </c>
      <c r="P51" s="145">
        <v>1410</v>
      </c>
      <c r="Q51" s="145">
        <v>1055</v>
      </c>
      <c r="R51" s="145">
        <v>2001</v>
      </c>
      <c r="S51" s="145">
        <v>2250</v>
      </c>
      <c r="T51" s="145">
        <v>786</v>
      </c>
      <c r="U51" s="145">
        <v>1871</v>
      </c>
      <c r="V51" s="145">
        <v>2527</v>
      </c>
      <c r="W51" s="145">
        <v>2630</v>
      </c>
      <c r="X51" s="145">
        <v>2169</v>
      </c>
      <c r="Y51" s="145">
        <v>2677</v>
      </c>
      <c r="Z51" s="145">
        <v>2033</v>
      </c>
      <c r="AA51" s="145">
        <v>2244</v>
      </c>
      <c r="AB51" s="145">
        <v>2410</v>
      </c>
      <c r="AC51" s="145">
        <v>2957</v>
      </c>
      <c r="AD51" s="145">
        <v>3039</v>
      </c>
      <c r="AE51" s="145">
        <v>2054</v>
      </c>
      <c r="AF51" s="145">
        <v>3011</v>
      </c>
      <c r="AG51" s="145">
        <v>3943</v>
      </c>
      <c r="AH51" s="145">
        <v>2765</v>
      </c>
      <c r="AI51" s="145">
        <v>1917</v>
      </c>
      <c r="AJ51" s="145">
        <v>2026</v>
      </c>
      <c r="AK51" s="145">
        <v>1232</v>
      </c>
      <c r="AL51" s="145">
        <v>1096</v>
      </c>
      <c r="AM51" s="145">
        <v>1232</v>
      </c>
      <c r="AN51" s="145">
        <v>2644</v>
      </c>
      <c r="AO51" s="145">
        <v>2534</v>
      </c>
      <c r="AP51" s="145">
        <v>1873</v>
      </c>
      <c r="AQ51" s="145">
        <v>220</v>
      </c>
      <c r="AR51" s="145">
        <v>964</v>
      </c>
      <c r="AS51" s="145">
        <v>1708</v>
      </c>
      <c r="AT51" s="145">
        <v>2754</v>
      </c>
      <c r="AU51" s="145">
        <v>3746</v>
      </c>
      <c r="AV51" s="145">
        <v>3691</v>
      </c>
      <c r="AW51" s="195">
        <v>3525</v>
      </c>
    </row>
    <row r="52" spans="1:49" x14ac:dyDescent="0.35">
      <c r="A52" s="27" t="s">
        <v>335</v>
      </c>
      <c r="B52" s="3" t="s">
        <v>166</v>
      </c>
      <c r="C52" s="145">
        <f t="shared" si="6"/>
        <v>155.06521739130434</v>
      </c>
      <c r="D52" s="145">
        <v>45</v>
      </c>
      <c r="E52" s="145">
        <v>188</v>
      </c>
      <c r="F52" s="145">
        <v>48</v>
      </c>
      <c r="G52" s="145">
        <v>67</v>
      </c>
      <c r="H52" s="145">
        <v>116</v>
      </c>
      <c r="I52" s="145">
        <v>139</v>
      </c>
      <c r="J52" s="145">
        <v>215</v>
      </c>
      <c r="K52" s="145">
        <v>251</v>
      </c>
      <c r="L52" s="145">
        <v>345</v>
      </c>
      <c r="M52" s="145">
        <v>470</v>
      </c>
      <c r="N52" s="145">
        <v>272</v>
      </c>
      <c r="O52" s="145">
        <v>161</v>
      </c>
      <c r="P52" s="145">
        <v>141</v>
      </c>
      <c r="Q52" s="145">
        <v>211</v>
      </c>
      <c r="R52" s="145">
        <v>250</v>
      </c>
      <c r="S52" s="145">
        <v>150</v>
      </c>
      <c r="T52" s="145">
        <v>98</v>
      </c>
      <c r="U52" s="145">
        <v>134</v>
      </c>
      <c r="V52" s="145">
        <v>211</v>
      </c>
      <c r="W52" s="145">
        <v>219</v>
      </c>
      <c r="X52" s="145">
        <v>197</v>
      </c>
      <c r="Y52" s="145">
        <v>178</v>
      </c>
      <c r="Z52" s="145">
        <v>254</v>
      </c>
      <c r="AA52" s="145">
        <v>173</v>
      </c>
      <c r="AB52" s="145">
        <v>172</v>
      </c>
      <c r="AC52" s="145">
        <v>141</v>
      </c>
      <c r="AD52" s="145">
        <v>138</v>
      </c>
      <c r="AE52" s="145">
        <v>121</v>
      </c>
      <c r="AF52" s="145">
        <v>143</v>
      </c>
      <c r="AG52" s="145">
        <v>188</v>
      </c>
      <c r="AH52" s="145">
        <v>138</v>
      </c>
      <c r="AI52" s="145">
        <v>160</v>
      </c>
      <c r="AJ52" s="145">
        <v>156</v>
      </c>
      <c r="AK52" s="145">
        <v>88</v>
      </c>
      <c r="AL52" s="145">
        <v>78</v>
      </c>
      <c r="AM52" s="145">
        <v>77</v>
      </c>
      <c r="AN52" s="145">
        <v>126</v>
      </c>
      <c r="AO52" s="145">
        <v>94</v>
      </c>
      <c r="AP52" s="145">
        <v>81</v>
      </c>
      <c r="AQ52" s="145">
        <v>73</v>
      </c>
      <c r="AR52" s="145">
        <v>64</v>
      </c>
      <c r="AS52" s="145">
        <v>85</v>
      </c>
      <c r="AT52" s="145">
        <v>98</v>
      </c>
      <c r="AU52" s="145">
        <v>139</v>
      </c>
      <c r="AV52" s="145">
        <v>109</v>
      </c>
      <c r="AW52" s="195">
        <v>131</v>
      </c>
    </row>
    <row r="53" spans="1:49" x14ac:dyDescent="0.35">
      <c r="A53" s="27" t="s">
        <v>335</v>
      </c>
      <c r="B53" s="3" t="s">
        <v>133</v>
      </c>
      <c r="C53" s="4">
        <f t="shared" si="6"/>
        <v>69.217391304347828</v>
      </c>
      <c r="D53" s="3">
        <v>5</v>
      </c>
      <c r="E53" s="3">
        <v>7</v>
      </c>
      <c r="F53" s="3">
        <v>9</v>
      </c>
      <c r="G53" s="3">
        <v>10</v>
      </c>
      <c r="H53" s="3">
        <v>13</v>
      </c>
      <c r="I53" s="3">
        <v>31</v>
      </c>
      <c r="J53" s="3">
        <v>8</v>
      </c>
      <c r="K53" s="3">
        <v>28</v>
      </c>
      <c r="L53" s="3">
        <v>90</v>
      </c>
      <c r="M53" s="3">
        <v>105</v>
      </c>
      <c r="N53" s="3">
        <v>71</v>
      </c>
      <c r="O53" s="3">
        <v>60</v>
      </c>
      <c r="P53" s="3">
        <v>52</v>
      </c>
      <c r="Q53" s="3">
        <v>39</v>
      </c>
      <c r="R53" s="3">
        <v>74</v>
      </c>
      <c r="S53" s="3">
        <v>83</v>
      </c>
      <c r="T53" s="3">
        <v>29</v>
      </c>
      <c r="U53" s="3">
        <v>69</v>
      </c>
      <c r="V53" s="3">
        <v>95</v>
      </c>
      <c r="W53" s="3">
        <v>97</v>
      </c>
      <c r="X53" s="3">
        <v>80</v>
      </c>
      <c r="Y53" s="3">
        <v>100</v>
      </c>
      <c r="Z53" s="3">
        <v>75</v>
      </c>
      <c r="AA53" s="3">
        <v>83</v>
      </c>
      <c r="AB53" s="3">
        <v>88</v>
      </c>
      <c r="AC53" s="3">
        <v>108</v>
      </c>
      <c r="AD53" s="3">
        <v>111</v>
      </c>
      <c r="AE53" s="3">
        <v>75</v>
      </c>
      <c r="AF53" s="3">
        <v>110</v>
      </c>
      <c r="AG53" s="3">
        <v>144</v>
      </c>
      <c r="AH53" s="3">
        <v>101</v>
      </c>
      <c r="AI53" s="3">
        <v>70</v>
      </c>
      <c r="AJ53" s="3">
        <v>74</v>
      </c>
      <c r="AK53" s="3">
        <v>45</v>
      </c>
      <c r="AL53" s="3">
        <v>40</v>
      </c>
      <c r="AM53" s="3">
        <v>45</v>
      </c>
      <c r="AN53" s="3">
        <v>96</v>
      </c>
      <c r="AO53" s="3">
        <v>92</v>
      </c>
      <c r="AP53" s="3">
        <v>68</v>
      </c>
      <c r="AQ53" s="3">
        <v>8</v>
      </c>
      <c r="AR53" s="3">
        <v>35</v>
      </c>
      <c r="AS53" s="3">
        <v>62</v>
      </c>
      <c r="AT53" s="3">
        <v>101</v>
      </c>
      <c r="AU53" s="3">
        <v>136</v>
      </c>
      <c r="AV53" s="3">
        <v>134</v>
      </c>
      <c r="AW53" s="10">
        <v>128</v>
      </c>
    </row>
    <row r="54" spans="1:49" x14ac:dyDescent="0.35">
      <c r="A54" s="27" t="s">
        <v>335</v>
      </c>
      <c r="B54" s="3" t="s">
        <v>167</v>
      </c>
      <c r="C54" s="4">
        <f t="shared" si="6"/>
        <v>0</v>
      </c>
      <c r="D54" s="4">
        <v>0</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16">
        <v>0</v>
      </c>
    </row>
    <row r="55" spans="1:49" x14ac:dyDescent="0.35">
      <c r="A55" s="27" t="s">
        <v>335</v>
      </c>
      <c r="B55" s="3" t="s">
        <v>132</v>
      </c>
      <c r="C55" s="4">
        <f t="shared" si="6"/>
        <v>13.413043478260869</v>
      </c>
      <c r="D55" s="3">
        <v>3</v>
      </c>
      <c r="E55" s="3">
        <v>1</v>
      </c>
      <c r="F55" s="3">
        <v>5</v>
      </c>
      <c r="G55" s="3">
        <v>4</v>
      </c>
      <c r="H55" s="3">
        <v>3</v>
      </c>
      <c r="I55" s="3">
        <v>6</v>
      </c>
      <c r="J55" s="3">
        <v>1</v>
      </c>
      <c r="K55" s="3">
        <v>3</v>
      </c>
      <c r="L55" s="3">
        <v>7</v>
      </c>
      <c r="M55" s="3">
        <v>6</v>
      </c>
      <c r="N55" s="3">
        <v>7</v>
      </c>
      <c r="O55" s="3">
        <v>10</v>
      </c>
      <c r="P55" s="3">
        <v>10</v>
      </c>
      <c r="Q55" s="3">
        <v>5</v>
      </c>
      <c r="R55" s="3">
        <v>8</v>
      </c>
      <c r="S55" s="3">
        <v>15</v>
      </c>
      <c r="T55" s="3">
        <v>8</v>
      </c>
      <c r="U55" s="3">
        <v>14</v>
      </c>
      <c r="V55" s="3">
        <v>12</v>
      </c>
      <c r="W55" s="3">
        <v>12</v>
      </c>
      <c r="X55" s="3">
        <v>11</v>
      </c>
      <c r="Y55" s="3">
        <v>15</v>
      </c>
      <c r="Z55" s="3">
        <v>8</v>
      </c>
      <c r="AA55" s="3">
        <v>13</v>
      </c>
      <c r="AB55" s="3">
        <v>14</v>
      </c>
      <c r="AC55" s="3">
        <v>21</v>
      </c>
      <c r="AD55" s="3">
        <v>22</v>
      </c>
      <c r="AE55" s="3">
        <v>17</v>
      </c>
      <c r="AF55" s="3">
        <v>21</v>
      </c>
      <c r="AG55" s="3">
        <v>21</v>
      </c>
      <c r="AH55" s="3">
        <v>20</v>
      </c>
      <c r="AI55" s="3">
        <v>12</v>
      </c>
      <c r="AJ55" s="3">
        <v>13</v>
      </c>
      <c r="AK55" s="3">
        <v>14</v>
      </c>
      <c r="AL55" s="3">
        <v>14</v>
      </c>
      <c r="AM55" s="3">
        <v>16</v>
      </c>
      <c r="AN55" s="3">
        <v>21</v>
      </c>
      <c r="AO55" s="3">
        <v>27</v>
      </c>
      <c r="AP55" s="3">
        <v>23</v>
      </c>
      <c r="AQ55" s="3">
        <v>3</v>
      </c>
      <c r="AR55" s="3">
        <v>15</v>
      </c>
      <c r="AS55" s="3">
        <v>20</v>
      </c>
      <c r="AT55" s="3">
        <v>28</v>
      </c>
      <c r="AU55" s="3">
        <v>27</v>
      </c>
      <c r="AV55" s="3">
        <v>34</v>
      </c>
      <c r="AW55" s="10">
        <v>27</v>
      </c>
    </row>
    <row r="56" spans="1:49" x14ac:dyDescent="0.35">
      <c r="A56" s="27" t="s">
        <v>336</v>
      </c>
      <c r="B56" s="3" t="s">
        <v>162</v>
      </c>
      <c r="C56" s="145">
        <f t="shared" si="6"/>
        <v>579.67391304347825</v>
      </c>
      <c r="D56" s="145">
        <v>937</v>
      </c>
      <c r="E56" s="145">
        <v>796</v>
      </c>
      <c r="F56" s="145">
        <v>1034</v>
      </c>
      <c r="G56" s="145">
        <v>780</v>
      </c>
      <c r="H56" s="145">
        <v>940</v>
      </c>
      <c r="I56" s="145">
        <v>485</v>
      </c>
      <c r="J56" s="145">
        <v>203</v>
      </c>
      <c r="K56" s="145">
        <v>750</v>
      </c>
      <c r="L56" s="145">
        <v>609</v>
      </c>
      <c r="M56" s="145">
        <v>124</v>
      </c>
      <c r="N56" s="145">
        <v>282</v>
      </c>
      <c r="O56" s="145">
        <v>558</v>
      </c>
      <c r="P56" s="145">
        <v>576</v>
      </c>
      <c r="Q56" s="145">
        <v>468</v>
      </c>
      <c r="R56" s="145">
        <v>610</v>
      </c>
      <c r="S56" s="145">
        <v>220</v>
      </c>
      <c r="T56" s="145">
        <v>752</v>
      </c>
      <c r="U56" s="145">
        <v>1247</v>
      </c>
      <c r="V56" s="145">
        <v>564</v>
      </c>
      <c r="W56" s="145">
        <v>553</v>
      </c>
      <c r="X56" s="145">
        <v>598</v>
      </c>
      <c r="Y56" s="145">
        <v>916</v>
      </c>
      <c r="Z56" s="145">
        <v>615</v>
      </c>
      <c r="AA56" s="145">
        <v>248</v>
      </c>
      <c r="AB56" s="145">
        <v>863</v>
      </c>
      <c r="AC56" s="145">
        <v>361</v>
      </c>
      <c r="AD56" s="145">
        <v>677</v>
      </c>
      <c r="AE56" s="145">
        <v>458</v>
      </c>
      <c r="AF56" s="145">
        <v>722</v>
      </c>
      <c r="AG56" s="145">
        <v>502</v>
      </c>
      <c r="AH56" s="145">
        <v>914</v>
      </c>
      <c r="AI56" s="145">
        <v>220</v>
      </c>
      <c r="AJ56" s="145">
        <v>644</v>
      </c>
      <c r="AK56" s="145">
        <v>707</v>
      </c>
      <c r="AL56" s="145">
        <v>203</v>
      </c>
      <c r="AM56" s="145">
        <v>407</v>
      </c>
      <c r="AN56" s="145">
        <v>62</v>
      </c>
      <c r="AO56" s="145">
        <v>62</v>
      </c>
      <c r="AP56" s="145">
        <v>457</v>
      </c>
      <c r="AQ56" s="145">
        <v>660</v>
      </c>
      <c r="AR56" s="145">
        <v>660</v>
      </c>
      <c r="AS56" s="145">
        <v>976</v>
      </c>
      <c r="AT56" s="145">
        <v>440</v>
      </c>
      <c r="AU56" s="145">
        <v>564</v>
      </c>
      <c r="AV56" s="145">
        <v>739</v>
      </c>
      <c r="AW56" s="195">
        <v>502</v>
      </c>
    </row>
    <row r="57" spans="1:49" x14ac:dyDescent="0.35">
      <c r="A57" s="27" t="s">
        <v>336</v>
      </c>
      <c r="B57" s="3" t="s">
        <v>166</v>
      </c>
      <c r="C57" s="145">
        <f t="shared" si="6"/>
        <v>87.673913043478265</v>
      </c>
      <c r="D57" s="145">
        <v>78</v>
      </c>
      <c r="E57" s="145">
        <v>80</v>
      </c>
      <c r="F57" s="145">
        <v>86</v>
      </c>
      <c r="G57" s="145">
        <v>78</v>
      </c>
      <c r="H57" s="145">
        <v>94</v>
      </c>
      <c r="I57" s="145">
        <v>69</v>
      </c>
      <c r="J57" s="145">
        <v>68</v>
      </c>
      <c r="K57" s="145">
        <v>125</v>
      </c>
      <c r="L57" s="145">
        <v>102</v>
      </c>
      <c r="M57" s="145">
        <v>62</v>
      </c>
      <c r="N57" s="145">
        <v>94</v>
      </c>
      <c r="O57" s="145">
        <v>70</v>
      </c>
      <c r="P57" s="145">
        <v>82</v>
      </c>
      <c r="Q57" s="145">
        <v>94</v>
      </c>
      <c r="R57" s="145">
        <v>76</v>
      </c>
      <c r="S57" s="145">
        <v>73</v>
      </c>
      <c r="T57" s="145">
        <v>94</v>
      </c>
      <c r="U57" s="145">
        <v>113</v>
      </c>
      <c r="V57" s="145">
        <v>81</v>
      </c>
      <c r="W57" s="145">
        <v>92</v>
      </c>
      <c r="X57" s="145">
        <v>85</v>
      </c>
      <c r="Y57" s="145">
        <v>76</v>
      </c>
      <c r="Z57" s="145">
        <v>103</v>
      </c>
      <c r="AA57" s="145">
        <v>248</v>
      </c>
      <c r="AB57" s="145">
        <v>96</v>
      </c>
      <c r="AC57" s="145">
        <v>72</v>
      </c>
      <c r="AD57" s="145">
        <v>85</v>
      </c>
      <c r="AE57" s="145">
        <v>92</v>
      </c>
      <c r="AF57" s="145">
        <v>103</v>
      </c>
      <c r="AG57" s="145">
        <v>84</v>
      </c>
      <c r="AH57" s="145">
        <v>131</v>
      </c>
      <c r="AI57" s="145">
        <v>73</v>
      </c>
      <c r="AJ57" s="145">
        <v>81</v>
      </c>
      <c r="AK57" s="145">
        <v>71</v>
      </c>
      <c r="AL57" s="145">
        <v>102</v>
      </c>
      <c r="AM57" s="145">
        <v>68</v>
      </c>
      <c r="AN57" s="145">
        <v>62</v>
      </c>
      <c r="AO57" s="145">
        <v>62</v>
      </c>
      <c r="AP57" s="145">
        <v>76</v>
      </c>
      <c r="AQ57" s="145">
        <v>83</v>
      </c>
      <c r="AR57" s="145">
        <v>73</v>
      </c>
      <c r="AS57" s="145">
        <v>98</v>
      </c>
      <c r="AT57" s="145">
        <v>73</v>
      </c>
      <c r="AU57" s="145">
        <v>71</v>
      </c>
      <c r="AV57" s="145">
        <v>82</v>
      </c>
      <c r="AW57" s="195">
        <v>72</v>
      </c>
    </row>
    <row r="58" spans="1:49" x14ac:dyDescent="0.35">
      <c r="A58" s="27" t="s">
        <v>336</v>
      </c>
      <c r="B58" s="3" t="s">
        <v>133</v>
      </c>
      <c r="C58" s="4">
        <f t="shared" si="6"/>
        <v>8.195652173913043</v>
      </c>
      <c r="D58" s="3">
        <v>14</v>
      </c>
      <c r="E58" s="3">
        <v>12</v>
      </c>
      <c r="F58" s="3">
        <v>15</v>
      </c>
      <c r="G58" s="3">
        <v>12</v>
      </c>
      <c r="H58" s="3">
        <v>14</v>
      </c>
      <c r="I58" s="3">
        <v>7</v>
      </c>
      <c r="J58" s="3">
        <v>3</v>
      </c>
      <c r="K58" s="3">
        <v>11</v>
      </c>
      <c r="L58" s="3">
        <v>9</v>
      </c>
      <c r="M58" s="3">
        <v>2</v>
      </c>
      <c r="N58" s="3">
        <v>4</v>
      </c>
      <c r="O58" s="3">
        <v>9</v>
      </c>
      <c r="P58" s="3">
        <v>9</v>
      </c>
      <c r="Q58" s="3">
        <v>7</v>
      </c>
      <c r="R58" s="3">
        <v>9</v>
      </c>
      <c r="S58" s="3">
        <v>3</v>
      </c>
      <c r="T58" s="3">
        <v>11</v>
      </c>
      <c r="U58" s="3">
        <v>17</v>
      </c>
      <c r="V58" s="3">
        <v>8</v>
      </c>
      <c r="W58" s="3">
        <v>7</v>
      </c>
      <c r="X58" s="3">
        <v>8</v>
      </c>
      <c r="Y58" s="3">
        <v>12</v>
      </c>
      <c r="Z58" s="3">
        <v>8</v>
      </c>
      <c r="AA58" s="3">
        <v>4</v>
      </c>
      <c r="AB58" s="3">
        <v>12</v>
      </c>
      <c r="AC58" s="3">
        <v>5</v>
      </c>
      <c r="AD58" s="3">
        <v>9</v>
      </c>
      <c r="AE58" s="3">
        <v>6</v>
      </c>
      <c r="AF58" s="3">
        <v>10</v>
      </c>
      <c r="AG58" s="3">
        <v>7</v>
      </c>
      <c r="AH58" s="3">
        <v>12</v>
      </c>
      <c r="AI58" s="3">
        <v>3</v>
      </c>
      <c r="AJ58" s="3">
        <v>9</v>
      </c>
      <c r="AK58" s="3">
        <v>10</v>
      </c>
      <c r="AL58" s="3">
        <v>3</v>
      </c>
      <c r="AM58" s="3">
        <v>6</v>
      </c>
      <c r="AN58" s="3">
        <v>1</v>
      </c>
      <c r="AO58" s="3">
        <v>1</v>
      </c>
      <c r="AP58" s="3">
        <v>6</v>
      </c>
      <c r="AQ58" s="3">
        <v>9</v>
      </c>
      <c r="AR58" s="3">
        <v>9</v>
      </c>
      <c r="AS58" s="3">
        <v>13</v>
      </c>
      <c r="AT58" s="3">
        <v>6</v>
      </c>
      <c r="AU58" s="3">
        <v>8</v>
      </c>
      <c r="AV58" s="3">
        <v>10</v>
      </c>
      <c r="AW58" s="10">
        <v>7</v>
      </c>
    </row>
    <row r="59" spans="1:49" x14ac:dyDescent="0.35">
      <c r="A59" s="27" t="s">
        <v>336</v>
      </c>
      <c r="B59" s="3" t="s">
        <v>167</v>
      </c>
      <c r="C59" s="4">
        <f t="shared" si="6"/>
        <v>0</v>
      </c>
      <c r="D59" s="4">
        <v>0</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16">
        <v>0</v>
      </c>
    </row>
    <row r="60" spans="1:49" x14ac:dyDescent="0.35">
      <c r="A60" s="27" t="s">
        <v>336</v>
      </c>
      <c r="B60" s="3" t="s">
        <v>132</v>
      </c>
      <c r="C60" s="4">
        <f t="shared" si="6"/>
        <v>6.7608695652173916</v>
      </c>
      <c r="D60" s="3">
        <v>12</v>
      </c>
      <c r="E60" s="3">
        <v>10</v>
      </c>
      <c r="F60" s="3">
        <v>12</v>
      </c>
      <c r="G60" s="3">
        <v>10</v>
      </c>
      <c r="H60" s="3">
        <v>10</v>
      </c>
      <c r="I60" s="3">
        <v>7</v>
      </c>
      <c r="J60" s="3">
        <v>3</v>
      </c>
      <c r="K60" s="3">
        <v>6</v>
      </c>
      <c r="L60" s="3">
        <v>6</v>
      </c>
      <c r="M60" s="3">
        <v>2</v>
      </c>
      <c r="N60" s="3">
        <v>3</v>
      </c>
      <c r="O60" s="3">
        <v>8</v>
      </c>
      <c r="P60" s="3">
        <v>7</v>
      </c>
      <c r="Q60" s="3">
        <v>5</v>
      </c>
      <c r="R60" s="3">
        <v>8</v>
      </c>
      <c r="S60" s="3">
        <v>3</v>
      </c>
      <c r="T60" s="3">
        <v>8</v>
      </c>
      <c r="U60" s="3">
        <v>11</v>
      </c>
      <c r="V60" s="3">
        <v>7</v>
      </c>
      <c r="W60" s="3">
        <v>6</v>
      </c>
      <c r="X60" s="3">
        <v>7</v>
      </c>
      <c r="Y60" s="3">
        <v>12</v>
      </c>
      <c r="Z60" s="3">
        <v>6</v>
      </c>
      <c r="AA60" s="3">
        <v>1</v>
      </c>
      <c r="AB60" s="3">
        <v>9</v>
      </c>
      <c r="AC60" s="3">
        <v>5</v>
      </c>
      <c r="AD60" s="3">
        <v>8</v>
      </c>
      <c r="AE60" s="3">
        <v>5</v>
      </c>
      <c r="AF60" s="3">
        <v>7</v>
      </c>
      <c r="AG60" s="3">
        <v>6</v>
      </c>
      <c r="AH60" s="3">
        <v>7</v>
      </c>
      <c r="AI60" s="3">
        <v>3</v>
      </c>
      <c r="AJ60" s="3">
        <v>8</v>
      </c>
      <c r="AK60" s="3">
        <v>10</v>
      </c>
      <c r="AL60" s="3">
        <v>2</v>
      </c>
      <c r="AM60" s="3">
        <v>6</v>
      </c>
      <c r="AN60" s="3">
        <v>1</v>
      </c>
      <c r="AO60" s="3">
        <v>1</v>
      </c>
      <c r="AP60" s="3">
        <v>6</v>
      </c>
      <c r="AQ60" s="3">
        <v>8</v>
      </c>
      <c r="AR60" s="3">
        <v>9</v>
      </c>
      <c r="AS60" s="3">
        <v>10</v>
      </c>
      <c r="AT60" s="3">
        <v>6</v>
      </c>
      <c r="AU60" s="3">
        <v>8</v>
      </c>
      <c r="AV60" s="3">
        <v>9</v>
      </c>
      <c r="AW60" s="10">
        <v>7</v>
      </c>
    </row>
    <row r="61" spans="1:49" x14ac:dyDescent="0.35">
      <c r="A61" s="27" t="s">
        <v>337</v>
      </c>
      <c r="B61" s="3" t="s">
        <v>162</v>
      </c>
      <c r="C61" s="145">
        <f t="shared" si="6"/>
        <v>70790.739130434784</v>
      </c>
      <c r="D61" s="145">
        <v>82228</v>
      </c>
      <c r="E61" s="145">
        <v>72541</v>
      </c>
      <c r="F61" s="145">
        <v>76460</v>
      </c>
      <c r="G61" s="145">
        <v>65331</v>
      </c>
      <c r="H61" s="145">
        <v>73558</v>
      </c>
      <c r="I61" s="145">
        <v>68461</v>
      </c>
      <c r="J61" s="145">
        <v>57623</v>
      </c>
      <c r="K61" s="145">
        <v>71756</v>
      </c>
      <c r="L61" s="145">
        <v>59117</v>
      </c>
      <c r="M61" s="145">
        <v>57847</v>
      </c>
      <c r="N61" s="145">
        <v>60269</v>
      </c>
      <c r="O61" s="145">
        <v>51301</v>
      </c>
      <c r="P61" s="145">
        <v>59614</v>
      </c>
      <c r="Q61" s="145">
        <v>56808</v>
      </c>
      <c r="R61" s="145">
        <v>67533</v>
      </c>
      <c r="S61" s="145">
        <v>64870</v>
      </c>
      <c r="T61" s="145">
        <v>66238</v>
      </c>
      <c r="U61" s="145">
        <v>69493</v>
      </c>
      <c r="V61" s="145">
        <v>63775</v>
      </c>
      <c r="W61" s="145">
        <v>104350</v>
      </c>
      <c r="X61" s="145">
        <v>89811</v>
      </c>
      <c r="Y61" s="145">
        <v>95352</v>
      </c>
      <c r="Z61" s="145">
        <v>88318</v>
      </c>
      <c r="AA61" s="145">
        <v>92296</v>
      </c>
      <c r="AB61" s="145">
        <v>92668</v>
      </c>
      <c r="AC61" s="145">
        <v>89840</v>
      </c>
      <c r="AD61" s="145">
        <v>98169</v>
      </c>
      <c r="AE61" s="145">
        <v>98448</v>
      </c>
      <c r="AF61" s="145">
        <v>102913</v>
      </c>
      <c r="AG61" s="145">
        <v>93947</v>
      </c>
      <c r="AH61" s="145">
        <v>92500</v>
      </c>
      <c r="AI61" s="145">
        <v>93205</v>
      </c>
      <c r="AJ61" s="145">
        <v>87688</v>
      </c>
      <c r="AK61" s="145">
        <v>86458</v>
      </c>
      <c r="AL61" s="145">
        <v>76009</v>
      </c>
      <c r="AM61" s="145">
        <v>78834</v>
      </c>
      <c r="AN61" s="145">
        <v>80915</v>
      </c>
      <c r="AO61" s="145">
        <v>71659</v>
      </c>
      <c r="AP61" s="145">
        <v>52052</v>
      </c>
      <c r="AQ61" s="145">
        <v>20887</v>
      </c>
      <c r="AR61" s="145">
        <v>25913</v>
      </c>
      <c r="AS61" s="145">
        <v>31151</v>
      </c>
      <c r="AT61" s="145">
        <v>34424</v>
      </c>
      <c r="AU61" s="145">
        <v>40670</v>
      </c>
      <c r="AV61" s="145">
        <v>45685</v>
      </c>
      <c r="AW61" s="195">
        <v>47389</v>
      </c>
    </row>
    <row r="62" spans="1:49" x14ac:dyDescent="0.35">
      <c r="A62" s="27" t="s">
        <v>337</v>
      </c>
      <c r="B62" s="3" t="s">
        <v>166</v>
      </c>
      <c r="C62" s="145">
        <f t="shared" si="6"/>
        <v>374.21739130434781</v>
      </c>
      <c r="D62" s="145">
        <v>442</v>
      </c>
      <c r="E62" s="145">
        <v>453</v>
      </c>
      <c r="F62" s="145">
        <v>420</v>
      </c>
      <c r="G62" s="145">
        <v>416</v>
      </c>
      <c r="H62" s="145">
        <v>413</v>
      </c>
      <c r="I62" s="145">
        <v>391</v>
      </c>
      <c r="J62" s="145">
        <v>384</v>
      </c>
      <c r="K62" s="145">
        <v>405</v>
      </c>
      <c r="L62" s="145">
        <v>316</v>
      </c>
      <c r="M62" s="145">
        <v>289</v>
      </c>
      <c r="N62" s="145">
        <v>303</v>
      </c>
      <c r="O62" s="145">
        <v>309</v>
      </c>
      <c r="P62" s="145">
        <v>312</v>
      </c>
      <c r="Q62" s="145">
        <v>338</v>
      </c>
      <c r="R62" s="145">
        <v>359</v>
      </c>
      <c r="S62" s="145">
        <v>364</v>
      </c>
      <c r="T62" s="145">
        <v>343</v>
      </c>
      <c r="U62" s="145">
        <v>334</v>
      </c>
      <c r="V62" s="145">
        <v>343</v>
      </c>
      <c r="W62" s="145">
        <v>476</v>
      </c>
      <c r="X62" s="145">
        <v>396</v>
      </c>
      <c r="Y62" s="145">
        <v>411</v>
      </c>
      <c r="Z62" s="145">
        <v>431</v>
      </c>
      <c r="AA62" s="145">
        <v>408</v>
      </c>
      <c r="AB62" s="145">
        <v>410</v>
      </c>
      <c r="AC62" s="145">
        <v>418</v>
      </c>
      <c r="AD62" s="145">
        <v>406</v>
      </c>
      <c r="AE62" s="145">
        <v>440</v>
      </c>
      <c r="AF62" s="145">
        <v>466</v>
      </c>
      <c r="AG62" s="145">
        <v>425</v>
      </c>
      <c r="AH62" s="145">
        <v>436</v>
      </c>
      <c r="AI62" s="145">
        <v>436</v>
      </c>
      <c r="AJ62" s="145">
        <v>424</v>
      </c>
      <c r="AK62" s="145">
        <v>448</v>
      </c>
      <c r="AL62" s="145">
        <v>382</v>
      </c>
      <c r="AM62" s="145">
        <v>406</v>
      </c>
      <c r="AN62" s="145">
        <v>415</v>
      </c>
      <c r="AO62" s="145">
        <v>375</v>
      </c>
      <c r="AP62" s="145">
        <v>299</v>
      </c>
      <c r="AQ62" s="145">
        <v>342</v>
      </c>
      <c r="AR62" s="145">
        <v>312</v>
      </c>
      <c r="AS62" s="145">
        <v>255</v>
      </c>
      <c r="AT62" s="145">
        <v>248</v>
      </c>
      <c r="AU62" s="145">
        <v>244</v>
      </c>
      <c r="AV62" s="145">
        <v>280</v>
      </c>
      <c r="AW62" s="195">
        <v>291</v>
      </c>
    </row>
    <row r="63" spans="1:49" x14ac:dyDescent="0.35">
      <c r="A63" s="27" t="s">
        <v>337</v>
      </c>
      <c r="B63" s="3" t="s">
        <v>133</v>
      </c>
      <c r="C63" s="4">
        <f t="shared" si="6"/>
        <v>1425.0217391304348</v>
      </c>
      <c r="D63" s="4">
        <v>1478</v>
      </c>
      <c r="E63" s="4">
        <v>1279</v>
      </c>
      <c r="F63" s="4">
        <v>1335</v>
      </c>
      <c r="G63" s="4">
        <v>1129</v>
      </c>
      <c r="H63" s="4">
        <v>1284</v>
      </c>
      <c r="I63" s="4">
        <v>1204</v>
      </c>
      <c r="J63" s="4">
        <v>1004</v>
      </c>
      <c r="K63" s="4">
        <v>1269</v>
      </c>
      <c r="L63" s="4">
        <v>1061</v>
      </c>
      <c r="M63" s="4">
        <v>1044</v>
      </c>
      <c r="N63" s="4">
        <v>1111</v>
      </c>
      <c r="O63" s="4">
        <v>934</v>
      </c>
      <c r="P63" s="4">
        <v>1077</v>
      </c>
      <c r="Q63" s="4">
        <v>994</v>
      </c>
      <c r="R63" s="4">
        <v>1185</v>
      </c>
      <c r="S63" s="4">
        <v>1134</v>
      </c>
      <c r="T63" s="4">
        <v>1180</v>
      </c>
      <c r="U63" s="4">
        <v>1191</v>
      </c>
      <c r="V63" s="4">
        <v>1049</v>
      </c>
      <c r="W63" s="4">
        <v>2312</v>
      </c>
      <c r="X63" s="4">
        <v>1967</v>
      </c>
      <c r="Y63" s="4">
        <v>2235</v>
      </c>
      <c r="Z63" s="4">
        <v>2062</v>
      </c>
      <c r="AA63" s="4">
        <v>2039</v>
      </c>
      <c r="AB63" s="4">
        <v>2061</v>
      </c>
      <c r="AC63" s="4">
        <v>1972</v>
      </c>
      <c r="AD63" s="4">
        <v>2201</v>
      </c>
      <c r="AE63" s="4">
        <v>2233</v>
      </c>
      <c r="AF63" s="4">
        <v>2271</v>
      </c>
      <c r="AG63" s="4">
        <v>2100</v>
      </c>
      <c r="AH63" s="4">
        <v>2038</v>
      </c>
      <c r="AI63" s="4">
        <v>2096</v>
      </c>
      <c r="AJ63" s="4">
        <v>1913</v>
      </c>
      <c r="AK63" s="4">
        <v>2015</v>
      </c>
      <c r="AL63" s="4">
        <v>1732</v>
      </c>
      <c r="AM63" s="4">
        <v>1764</v>
      </c>
      <c r="AN63" s="4">
        <v>1827</v>
      </c>
      <c r="AO63" s="4">
        <v>1629</v>
      </c>
      <c r="AP63" s="4">
        <v>1132</v>
      </c>
      <c r="AQ63" s="3">
        <v>374</v>
      </c>
      <c r="AR63" s="3">
        <v>423</v>
      </c>
      <c r="AS63" s="4">
        <v>513</v>
      </c>
      <c r="AT63" s="4">
        <v>557</v>
      </c>
      <c r="AU63" s="4">
        <v>615</v>
      </c>
      <c r="AV63" s="4">
        <v>740</v>
      </c>
      <c r="AW63" s="16">
        <v>788</v>
      </c>
    </row>
    <row r="64" spans="1:49" x14ac:dyDescent="0.35">
      <c r="A64" s="27" t="s">
        <v>337</v>
      </c>
      <c r="B64" s="3" t="s">
        <v>167</v>
      </c>
      <c r="C64" s="4">
        <f t="shared" si="6"/>
        <v>13422.978727749343</v>
      </c>
      <c r="D64" s="4">
        <v>15962</v>
      </c>
      <c r="E64" s="4">
        <v>14625</v>
      </c>
      <c r="F64" s="4">
        <v>15720</v>
      </c>
      <c r="G64" s="4">
        <v>13662</v>
      </c>
      <c r="H64" s="4">
        <v>15196</v>
      </c>
      <c r="I64" s="4">
        <v>14013</v>
      </c>
      <c r="J64" s="4">
        <v>12030</v>
      </c>
      <c r="K64" s="4">
        <v>14632</v>
      </c>
      <c r="L64" s="4">
        <v>11731</v>
      </c>
      <c r="M64" s="4">
        <v>11454</v>
      </c>
      <c r="N64" s="4">
        <v>11540</v>
      </c>
      <c r="O64" s="4">
        <v>10024</v>
      </c>
      <c r="P64" s="4">
        <v>11511</v>
      </c>
      <c r="Q64" s="4">
        <v>11279</v>
      </c>
      <c r="R64" s="4">
        <v>13624</v>
      </c>
      <c r="S64" s="4">
        <v>13107</v>
      </c>
      <c r="T64" s="4">
        <v>13119</v>
      </c>
      <c r="U64" s="4">
        <v>14647</v>
      </c>
      <c r="V64" s="4">
        <v>14098</v>
      </c>
      <c r="W64" s="4">
        <v>19832</v>
      </c>
      <c r="X64" s="4">
        <v>16987</v>
      </c>
      <c r="Y64" s="4">
        <v>16584</v>
      </c>
      <c r="Z64" s="4">
        <v>15308</v>
      </c>
      <c r="AA64" s="4">
        <v>17177</v>
      </c>
      <c r="AB64" s="4">
        <v>16910.02147646981</v>
      </c>
      <c r="AC64" s="4">
        <v>16951</v>
      </c>
      <c r="AD64" s="4">
        <v>18091</v>
      </c>
      <c r="AE64" s="4">
        <v>18003</v>
      </c>
      <c r="AF64" s="4">
        <v>19639</v>
      </c>
      <c r="AG64" s="4">
        <v>17089</v>
      </c>
      <c r="AH64" s="4">
        <v>16447</v>
      </c>
      <c r="AI64" s="4">
        <v>16214</v>
      </c>
      <c r="AJ64" s="4">
        <v>16428</v>
      </c>
      <c r="AK64" s="4">
        <v>14470</v>
      </c>
      <c r="AL64" s="4">
        <v>12081</v>
      </c>
      <c r="AM64" s="4">
        <v>13001</v>
      </c>
      <c r="AN64" s="4">
        <v>14066</v>
      </c>
      <c r="AO64" s="4">
        <v>11943</v>
      </c>
      <c r="AP64" s="4">
        <v>8702</v>
      </c>
      <c r="AQ64" s="4">
        <v>3049</v>
      </c>
      <c r="AR64" s="4">
        <v>4407</v>
      </c>
      <c r="AS64" s="4">
        <v>6205</v>
      </c>
      <c r="AT64" s="4">
        <v>7244</v>
      </c>
      <c r="AU64" s="4">
        <v>9384</v>
      </c>
      <c r="AV64" s="4">
        <v>9620</v>
      </c>
      <c r="AW64" s="16">
        <v>9651</v>
      </c>
    </row>
    <row r="65" spans="1:49" x14ac:dyDescent="0.35">
      <c r="A65" s="27" t="s">
        <v>337</v>
      </c>
      <c r="B65" s="3" t="s">
        <v>132</v>
      </c>
      <c r="C65" s="4">
        <f t="shared" si="6"/>
        <v>186.17391304347825</v>
      </c>
      <c r="D65" s="4">
        <v>186</v>
      </c>
      <c r="E65" s="3">
        <v>160</v>
      </c>
      <c r="F65" s="3">
        <v>182</v>
      </c>
      <c r="G65" s="3">
        <v>157</v>
      </c>
      <c r="H65" s="4">
        <v>178</v>
      </c>
      <c r="I65" s="3">
        <v>175</v>
      </c>
      <c r="J65" s="4">
        <v>150</v>
      </c>
      <c r="K65" s="3">
        <v>177</v>
      </c>
      <c r="L65" s="3">
        <v>187</v>
      </c>
      <c r="M65" s="3">
        <v>200</v>
      </c>
      <c r="N65" s="3">
        <v>199</v>
      </c>
      <c r="O65" s="3">
        <v>166</v>
      </c>
      <c r="P65" s="3">
        <v>191</v>
      </c>
      <c r="Q65" s="3">
        <v>168</v>
      </c>
      <c r="R65" s="3">
        <v>188</v>
      </c>
      <c r="S65" s="4">
        <v>178</v>
      </c>
      <c r="T65" s="3">
        <v>193</v>
      </c>
      <c r="U65" s="3">
        <v>208</v>
      </c>
      <c r="V65" s="3">
        <v>186</v>
      </c>
      <c r="W65" s="3">
        <v>219</v>
      </c>
      <c r="X65" s="3">
        <v>227</v>
      </c>
      <c r="Y65" s="4">
        <v>232</v>
      </c>
      <c r="Z65" s="4">
        <v>205</v>
      </c>
      <c r="AA65" s="3">
        <v>226</v>
      </c>
      <c r="AB65" s="3">
        <v>226</v>
      </c>
      <c r="AC65" s="3">
        <v>215</v>
      </c>
      <c r="AD65" s="3">
        <v>242</v>
      </c>
      <c r="AE65" s="4">
        <v>224</v>
      </c>
      <c r="AF65" s="4">
        <v>221</v>
      </c>
      <c r="AG65" s="4">
        <v>221</v>
      </c>
      <c r="AH65" s="3">
        <v>212</v>
      </c>
      <c r="AI65" s="3">
        <v>214</v>
      </c>
      <c r="AJ65" s="4">
        <v>207</v>
      </c>
      <c r="AK65" s="3">
        <v>193</v>
      </c>
      <c r="AL65" s="3">
        <v>199</v>
      </c>
      <c r="AM65" s="3">
        <v>194</v>
      </c>
      <c r="AN65" s="3">
        <v>195</v>
      </c>
      <c r="AO65" s="3">
        <v>191</v>
      </c>
      <c r="AP65" s="3">
        <v>174</v>
      </c>
      <c r="AQ65" s="3">
        <v>61</v>
      </c>
      <c r="AR65" s="3">
        <v>83</v>
      </c>
      <c r="AS65" s="4">
        <v>122</v>
      </c>
      <c r="AT65" s="3">
        <v>139</v>
      </c>
      <c r="AU65" s="3">
        <v>167</v>
      </c>
      <c r="AV65" s="4">
        <v>163</v>
      </c>
      <c r="AW65" s="16">
        <v>163</v>
      </c>
    </row>
    <row r="66" spans="1:49" x14ac:dyDescent="0.35">
      <c r="A66" s="27" t="s">
        <v>342</v>
      </c>
      <c r="B66" s="3" t="s">
        <v>162</v>
      </c>
      <c r="C66" s="145">
        <f t="shared" si="6"/>
        <v>396.43478260869563</v>
      </c>
      <c r="D66" s="145">
        <v>0</v>
      </c>
      <c r="E66" s="145">
        <v>0</v>
      </c>
      <c r="F66" s="145">
        <v>0</v>
      </c>
      <c r="G66" s="145">
        <v>0</v>
      </c>
      <c r="H66" s="145">
        <v>0</v>
      </c>
      <c r="I66" s="145">
        <v>0</v>
      </c>
      <c r="J66" s="145">
        <v>0</v>
      </c>
      <c r="K66" s="145">
        <v>0</v>
      </c>
      <c r="L66" s="145">
        <v>0</v>
      </c>
      <c r="M66" s="145">
        <v>0</v>
      </c>
      <c r="N66" s="145">
        <v>0</v>
      </c>
      <c r="O66" s="145">
        <v>0</v>
      </c>
      <c r="P66" s="145">
        <v>0</v>
      </c>
      <c r="Q66" s="145">
        <v>0</v>
      </c>
      <c r="R66" s="145">
        <v>0</v>
      </c>
      <c r="S66" s="145">
        <v>0</v>
      </c>
      <c r="T66" s="145">
        <v>0</v>
      </c>
      <c r="U66" s="145">
        <v>0</v>
      </c>
      <c r="V66" s="145">
        <v>0</v>
      </c>
      <c r="W66" s="145">
        <v>0</v>
      </c>
      <c r="X66" s="145">
        <v>0</v>
      </c>
      <c r="Y66" s="145">
        <v>0</v>
      </c>
      <c r="Z66" s="145">
        <v>0</v>
      </c>
      <c r="AA66" s="145">
        <v>0</v>
      </c>
      <c r="AB66" s="145">
        <v>0</v>
      </c>
      <c r="AC66" s="145">
        <v>0</v>
      </c>
      <c r="AD66" s="145">
        <v>0</v>
      </c>
      <c r="AE66" s="145">
        <v>0</v>
      </c>
      <c r="AF66" s="145">
        <v>6500</v>
      </c>
      <c r="AG66" s="145">
        <v>0</v>
      </c>
      <c r="AH66" s="145">
        <v>0</v>
      </c>
      <c r="AI66" s="145">
        <v>0</v>
      </c>
      <c r="AJ66" s="145">
        <v>0</v>
      </c>
      <c r="AK66" s="145">
        <v>736</v>
      </c>
      <c r="AL66" s="145">
        <v>0</v>
      </c>
      <c r="AM66" s="145">
        <v>0</v>
      </c>
      <c r="AN66" s="145">
        <v>0</v>
      </c>
      <c r="AO66" s="145">
        <v>0</v>
      </c>
      <c r="AP66" s="145">
        <v>0</v>
      </c>
      <c r="AQ66" s="145">
        <v>0</v>
      </c>
      <c r="AR66" s="145">
        <v>0</v>
      </c>
      <c r="AS66" s="145">
        <v>11000</v>
      </c>
      <c r="AT66" s="145">
        <v>0</v>
      </c>
      <c r="AU66" s="145">
        <v>0</v>
      </c>
      <c r="AV66" s="145">
        <v>0</v>
      </c>
      <c r="AW66" s="195">
        <v>0</v>
      </c>
    </row>
    <row r="67" spans="1:49" x14ac:dyDescent="0.35">
      <c r="A67" s="27" t="s">
        <v>342</v>
      </c>
      <c r="B67" s="3" t="s">
        <v>166</v>
      </c>
      <c r="C67" s="145">
        <f t="shared" si="6"/>
        <v>396.43478260869563</v>
      </c>
      <c r="D67" s="145">
        <v>0</v>
      </c>
      <c r="E67" s="145">
        <v>0</v>
      </c>
      <c r="F67" s="145">
        <v>0</v>
      </c>
      <c r="G67" s="145">
        <v>0</v>
      </c>
      <c r="H67" s="145">
        <v>0</v>
      </c>
      <c r="I67" s="145">
        <v>0</v>
      </c>
      <c r="J67" s="145">
        <v>0</v>
      </c>
      <c r="K67" s="145">
        <v>0</v>
      </c>
      <c r="L67" s="145">
        <v>0</v>
      </c>
      <c r="M67" s="145">
        <v>0</v>
      </c>
      <c r="N67" s="145">
        <v>0</v>
      </c>
      <c r="O67" s="145">
        <v>0</v>
      </c>
      <c r="P67" s="145">
        <v>0</v>
      </c>
      <c r="Q67" s="145">
        <v>0</v>
      </c>
      <c r="R67" s="145">
        <v>0</v>
      </c>
      <c r="S67" s="145">
        <v>0</v>
      </c>
      <c r="T67" s="145">
        <v>0</v>
      </c>
      <c r="U67" s="145">
        <v>0</v>
      </c>
      <c r="V67" s="145">
        <v>0</v>
      </c>
      <c r="W67" s="145">
        <v>0</v>
      </c>
      <c r="X67" s="145">
        <v>0</v>
      </c>
      <c r="Y67" s="145">
        <v>0</v>
      </c>
      <c r="Z67" s="145">
        <v>0</v>
      </c>
      <c r="AA67" s="145">
        <v>0</v>
      </c>
      <c r="AB67" s="145">
        <v>0</v>
      </c>
      <c r="AC67" s="145">
        <v>0</v>
      </c>
      <c r="AD67" s="145">
        <v>0</v>
      </c>
      <c r="AE67" s="145">
        <v>0</v>
      </c>
      <c r="AF67" s="145">
        <v>6500</v>
      </c>
      <c r="AG67" s="145">
        <v>0</v>
      </c>
      <c r="AH67" s="145">
        <v>0</v>
      </c>
      <c r="AI67" s="145">
        <v>0</v>
      </c>
      <c r="AJ67" s="145">
        <v>0</v>
      </c>
      <c r="AK67" s="145">
        <v>736</v>
      </c>
      <c r="AL67" s="145">
        <v>0</v>
      </c>
      <c r="AM67" s="145">
        <v>0</v>
      </c>
      <c r="AN67" s="145">
        <v>0</v>
      </c>
      <c r="AO67" s="145">
        <v>0</v>
      </c>
      <c r="AP67" s="145">
        <v>0</v>
      </c>
      <c r="AQ67" s="145">
        <v>0</v>
      </c>
      <c r="AR67" s="145">
        <v>0</v>
      </c>
      <c r="AS67" s="145">
        <v>11000</v>
      </c>
      <c r="AT67" s="145">
        <v>0</v>
      </c>
      <c r="AU67" s="145">
        <v>0</v>
      </c>
      <c r="AV67" s="145">
        <v>0</v>
      </c>
      <c r="AW67" s="195">
        <v>0</v>
      </c>
    </row>
    <row r="68" spans="1:49" x14ac:dyDescent="0.35">
      <c r="A68" s="27" t="s">
        <v>342</v>
      </c>
      <c r="B68" s="3" t="s">
        <v>133</v>
      </c>
      <c r="C68" s="4">
        <f t="shared" si="6"/>
        <v>6.5217391304347824E-2</v>
      </c>
      <c r="D68" s="3">
        <v>0</v>
      </c>
      <c r="E68" s="3">
        <v>0</v>
      </c>
      <c r="F68" s="3">
        <v>0</v>
      </c>
      <c r="G68" s="3">
        <v>0</v>
      </c>
      <c r="H68" s="3">
        <v>0</v>
      </c>
      <c r="I68" s="3">
        <v>0</v>
      </c>
      <c r="J68" s="3">
        <v>0</v>
      </c>
      <c r="K68" s="3">
        <v>0</v>
      </c>
      <c r="L68" s="3">
        <v>0</v>
      </c>
      <c r="M68" s="3">
        <v>0</v>
      </c>
      <c r="N68" s="3">
        <v>0</v>
      </c>
      <c r="O68" s="3">
        <v>0</v>
      </c>
      <c r="P68" s="3">
        <v>0</v>
      </c>
      <c r="Q68" s="3">
        <v>0</v>
      </c>
      <c r="R68" s="3">
        <v>0</v>
      </c>
      <c r="S68" s="3">
        <v>0</v>
      </c>
      <c r="T68" s="3">
        <v>0</v>
      </c>
      <c r="U68" s="3">
        <v>0</v>
      </c>
      <c r="V68" s="3">
        <v>0</v>
      </c>
      <c r="W68" s="3">
        <v>0</v>
      </c>
      <c r="X68" s="3">
        <v>0</v>
      </c>
      <c r="Y68" s="3">
        <v>0</v>
      </c>
      <c r="Z68" s="3">
        <v>0</v>
      </c>
      <c r="AA68" s="3">
        <v>0</v>
      </c>
      <c r="AB68" s="3">
        <v>0</v>
      </c>
      <c r="AC68" s="3">
        <v>0</v>
      </c>
      <c r="AD68" s="3">
        <v>0</v>
      </c>
      <c r="AE68" s="3">
        <v>0</v>
      </c>
      <c r="AF68" s="3">
        <v>1</v>
      </c>
      <c r="AG68" s="3">
        <v>0</v>
      </c>
      <c r="AH68" s="3">
        <v>0</v>
      </c>
      <c r="AI68" s="3">
        <v>0</v>
      </c>
      <c r="AJ68" s="3">
        <v>0</v>
      </c>
      <c r="AK68" s="3">
        <v>1</v>
      </c>
      <c r="AL68" s="3">
        <v>0</v>
      </c>
      <c r="AM68" s="3">
        <v>0</v>
      </c>
      <c r="AN68" s="3">
        <v>0</v>
      </c>
      <c r="AO68" s="3">
        <v>0</v>
      </c>
      <c r="AP68" s="3">
        <v>0</v>
      </c>
      <c r="AQ68" s="3">
        <v>0</v>
      </c>
      <c r="AR68" s="3">
        <v>0</v>
      </c>
      <c r="AS68" s="3">
        <v>1</v>
      </c>
      <c r="AT68" s="3">
        <v>0</v>
      </c>
      <c r="AU68" s="3">
        <v>0</v>
      </c>
      <c r="AV68" s="3">
        <v>0</v>
      </c>
      <c r="AW68" s="10">
        <v>0</v>
      </c>
    </row>
    <row r="69" spans="1:49" x14ac:dyDescent="0.35">
      <c r="A69" s="27" t="s">
        <v>342</v>
      </c>
      <c r="B69" s="3" t="s">
        <v>167</v>
      </c>
      <c r="C69" s="4">
        <f t="shared" si="6"/>
        <v>0</v>
      </c>
      <c r="D69" s="4">
        <v>0</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16">
        <v>0</v>
      </c>
    </row>
    <row r="70" spans="1:49" x14ac:dyDescent="0.35">
      <c r="A70" s="27" t="s">
        <v>342</v>
      </c>
      <c r="B70" s="3" t="s">
        <v>132</v>
      </c>
      <c r="C70" s="4">
        <f t="shared" si="6"/>
        <v>6.5217391304347824E-2</v>
      </c>
      <c r="D70" s="3">
        <v>0</v>
      </c>
      <c r="E70" s="3">
        <v>0</v>
      </c>
      <c r="F70" s="3">
        <v>0</v>
      </c>
      <c r="G70" s="3">
        <v>0</v>
      </c>
      <c r="H70" s="3">
        <v>0</v>
      </c>
      <c r="I70" s="3">
        <v>0</v>
      </c>
      <c r="J70" s="3">
        <v>0</v>
      </c>
      <c r="K70" s="3">
        <v>0</v>
      </c>
      <c r="L70" s="3">
        <v>0</v>
      </c>
      <c r="M70" s="3">
        <v>0</v>
      </c>
      <c r="N70" s="3">
        <v>0</v>
      </c>
      <c r="O70" s="3">
        <v>0</v>
      </c>
      <c r="P70" s="3">
        <v>0</v>
      </c>
      <c r="Q70" s="3">
        <v>0</v>
      </c>
      <c r="R70" s="3">
        <v>0</v>
      </c>
      <c r="S70" s="3">
        <v>0</v>
      </c>
      <c r="T70" s="3">
        <v>0</v>
      </c>
      <c r="U70" s="3">
        <v>0</v>
      </c>
      <c r="V70" s="3">
        <v>0</v>
      </c>
      <c r="W70" s="3">
        <v>0</v>
      </c>
      <c r="X70" s="3">
        <v>0</v>
      </c>
      <c r="Y70" s="3">
        <v>0</v>
      </c>
      <c r="Z70" s="3">
        <v>0</v>
      </c>
      <c r="AA70" s="3">
        <v>0</v>
      </c>
      <c r="AB70" s="3">
        <v>0</v>
      </c>
      <c r="AC70" s="3">
        <v>0</v>
      </c>
      <c r="AD70" s="3">
        <v>0</v>
      </c>
      <c r="AE70" s="3">
        <v>0</v>
      </c>
      <c r="AF70" s="3">
        <v>1</v>
      </c>
      <c r="AG70" s="3">
        <v>0</v>
      </c>
      <c r="AH70" s="3">
        <v>0</v>
      </c>
      <c r="AI70" s="3">
        <v>0</v>
      </c>
      <c r="AJ70" s="3">
        <v>0</v>
      </c>
      <c r="AK70" s="3">
        <v>1</v>
      </c>
      <c r="AL70" s="3">
        <v>0</v>
      </c>
      <c r="AM70" s="3">
        <v>0</v>
      </c>
      <c r="AN70" s="3">
        <v>0</v>
      </c>
      <c r="AO70" s="3">
        <v>0</v>
      </c>
      <c r="AP70" s="3">
        <v>0</v>
      </c>
      <c r="AQ70" s="3">
        <v>0</v>
      </c>
      <c r="AR70" s="3">
        <v>0</v>
      </c>
      <c r="AS70" s="3">
        <v>1</v>
      </c>
      <c r="AT70" s="3">
        <v>0</v>
      </c>
      <c r="AU70" s="3">
        <v>0</v>
      </c>
      <c r="AV70" s="3">
        <v>0</v>
      </c>
      <c r="AW70" s="10">
        <v>0</v>
      </c>
    </row>
    <row r="71" spans="1:49" x14ac:dyDescent="0.35">
      <c r="A71" s="27" t="s">
        <v>338</v>
      </c>
      <c r="B71" s="3" t="s">
        <v>162</v>
      </c>
      <c r="C71" s="145">
        <f t="shared" si="6"/>
        <v>40.891304347826086</v>
      </c>
      <c r="D71" s="145">
        <v>24</v>
      </c>
      <c r="E71" s="145">
        <v>12</v>
      </c>
      <c r="F71" s="145">
        <v>12</v>
      </c>
      <c r="G71" s="145">
        <v>76</v>
      </c>
      <c r="H71" s="145">
        <v>17</v>
      </c>
      <c r="I71" s="145">
        <v>15</v>
      </c>
      <c r="J71" s="145">
        <v>4</v>
      </c>
      <c r="K71" s="145">
        <v>20</v>
      </c>
      <c r="L71" s="145">
        <v>0</v>
      </c>
      <c r="M71" s="145">
        <v>11</v>
      </c>
      <c r="N71" s="145">
        <v>2</v>
      </c>
      <c r="O71" s="145">
        <v>10</v>
      </c>
      <c r="P71" s="145">
        <v>12</v>
      </c>
      <c r="Q71" s="145">
        <v>0</v>
      </c>
      <c r="R71" s="145">
        <v>0</v>
      </c>
      <c r="S71" s="145">
        <v>12</v>
      </c>
      <c r="T71" s="145">
        <v>1336</v>
      </c>
      <c r="U71" s="145">
        <v>11</v>
      </c>
      <c r="V71" s="145">
        <v>50</v>
      </c>
      <c r="W71" s="145">
        <v>0</v>
      </c>
      <c r="X71" s="145">
        <v>0</v>
      </c>
      <c r="Y71" s="145">
        <v>0</v>
      </c>
      <c r="Z71" s="145">
        <v>0</v>
      </c>
      <c r="AA71" s="145">
        <v>0</v>
      </c>
      <c r="AB71" s="145">
        <v>20</v>
      </c>
      <c r="AC71" s="145">
        <v>0</v>
      </c>
      <c r="AD71" s="145">
        <v>0</v>
      </c>
      <c r="AE71" s="145">
        <v>12</v>
      </c>
      <c r="AF71" s="145">
        <v>25</v>
      </c>
      <c r="AG71" s="145">
        <v>0</v>
      </c>
      <c r="AH71" s="145">
        <v>2</v>
      </c>
      <c r="AI71" s="145">
        <v>17</v>
      </c>
      <c r="AJ71" s="145">
        <v>13</v>
      </c>
      <c r="AK71" s="145">
        <v>37</v>
      </c>
      <c r="AL71" s="145">
        <v>24</v>
      </c>
      <c r="AM71" s="145">
        <v>0</v>
      </c>
      <c r="AN71" s="145">
        <v>12</v>
      </c>
      <c r="AO71" s="145">
        <v>13</v>
      </c>
      <c r="AP71" s="145">
        <v>2</v>
      </c>
      <c r="AQ71" s="145">
        <v>12</v>
      </c>
      <c r="AR71" s="145">
        <v>12</v>
      </c>
      <c r="AS71" s="145">
        <v>0</v>
      </c>
      <c r="AT71" s="145">
        <v>0</v>
      </c>
      <c r="AU71" s="145">
        <v>0</v>
      </c>
      <c r="AV71" s="145">
        <v>44</v>
      </c>
      <c r="AW71" s="195">
        <v>12</v>
      </c>
    </row>
    <row r="72" spans="1:49" x14ac:dyDescent="0.35">
      <c r="A72" s="27" t="s">
        <v>338</v>
      </c>
      <c r="B72" s="3" t="s">
        <v>166</v>
      </c>
      <c r="C72" s="145">
        <f t="shared" si="6"/>
        <v>21.086956521739129</v>
      </c>
      <c r="D72" s="145">
        <v>6</v>
      </c>
      <c r="E72" s="145">
        <v>6</v>
      </c>
      <c r="F72" s="145">
        <v>3</v>
      </c>
      <c r="G72" s="145">
        <v>11</v>
      </c>
      <c r="H72" s="145">
        <v>6</v>
      </c>
      <c r="I72" s="145">
        <v>8</v>
      </c>
      <c r="J72" s="145">
        <v>4</v>
      </c>
      <c r="K72" s="145">
        <v>20</v>
      </c>
      <c r="L72" s="145">
        <v>0</v>
      </c>
      <c r="M72" s="145">
        <v>11</v>
      </c>
      <c r="N72" s="145">
        <v>2</v>
      </c>
      <c r="O72" s="145">
        <v>5</v>
      </c>
      <c r="P72" s="145">
        <v>12</v>
      </c>
      <c r="Q72" s="145">
        <v>0</v>
      </c>
      <c r="R72" s="145">
        <v>0</v>
      </c>
      <c r="S72" s="145">
        <v>12</v>
      </c>
      <c r="T72" s="145">
        <v>668</v>
      </c>
      <c r="U72" s="145">
        <v>5</v>
      </c>
      <c r="V72" s="145">
        <v>50</v>
      </c>
      <c r="W72" s="145">
        <v>0</v>
      </c>
      <c r="X72" s="145">
        <v>0</v>
      </c>
      <c r="Y72" s="145">
        <v>0</v>
      </c>
      <c r="Z72" s="145">
        <v>0</v>
      </c>
      <c r="AA72" s="145">
        <v>0</v>
      </c>
      <c r="AB72" s="145">
        <v>10</v>
      </c>
      <c r="AC72" s="145">
        <v>0</v>
      </c>
      <c r="AD72" s="145">
        <v>0</v>
      </c>
      <c r="AE72" s="145">
        <v>12</v>
      </c>
      <c r="AF72" s="145">
        <v>6</v>
      </c>
      <c r="AG72" s="145">
        <v>0</v>
      </c>
      <c r="AH72" s="145">
        <v>2</v>
      </c>
      <c r="AI72" s="145">
        <v>9</v>
      </c>
      <c r="AJ72" s="145">
        <v>13</v>
      </c>
      <c r="AK72" s="145">
        <v>9</v>
      </c>
      <c r="AL72" s="145">
        <v>12</v>
      </c>
      <c r="AM72" s="145">
        <v>0</v>
      </c>
      <c r="AN72" s="145">
        <v>12</v>
      </c>
      <c r="AO72" s="145">
        <v>7</v>
      </c>
      <c r="AP72" s="145">
        <v>2</v>
      </c>
      <c r="AQ72" s="145">
        <v>12</v>
      </c>
      <c r="AR72" s="145">
        <v>12</v>
      </c>
      <c r="AS72" s="145">
        <v>0</v>
      </c>
      <c r="AT72" s="145">
        <v>0</v>
      </c>
      <c r="AU72" s="145">
        <v>0</v>
      </c>
      <c r="AV72" s="145">
        <v>11</v>
      </c>
      <c r="AW72" s="195">
        <v>12</v>
      </c>
    </row>
    <row r="73" spans="1:49" x14ac:dyDescent="0.35">
      <c r="A73" s="27" t="s">
        <v>338</v>
      </c>
      <c r="B73" s="3" t="s">
        <v>133</v>
      </c>
      <c r="C73" s="4">
        <f t="shared" si="6"/>
        <v>0</v>
      </c>
      <c r="D73" s="3">
        <v>0</v>
      </c>
      <c r="E73" s="3">
        <v>0</v>
      </c>
      <c r="F73" s="3">
        <v>0</v>
      </c>
      <c r="G73" s="3">
        <v>0</v>
      </c>
      <c r="H73" s="3">
        <v>0</v>
      </c>
      <c r="I73" s="3">
        <v>0</v>
      </c>
      <c r="J73" s="3">
        <v>0</v>
      </c>
      <c r="K73" s="3">
        <v>0</v>
      </c>
      <c r="L73" s="3">
        <v>0</v>
      </c>
      <c r="M73" s="3">
        <v>0</v>
      </c>
      <c r="N73" s="3">
        <v>0</v>
      </c>
      <c r="O73" s="3">
        <v>0</v>
      </c>
      <c r="P73" s="3">
        <v>0</v>
      </c>
      <c r="Q73" s="3">
        <v>0</v>
      </c>
      <c r="R73" s="3">
        <v>0</v>
      </c>
      <c r="S73" s="3">
        <v>0</v>
      </c>
      <c r="T73" s="3">
        <v>0</v>
      </c>
      <c r="U73" s="3">
        <v>0</v>
      </c>
      <c r="V73" s="3">
        <v>0</v>
      </c>
      <c r="W73" s="3">
        <v>0</v>
      </c>
      <c r="X73" s="3">
        <v>0</v>
      </c>
      <c r="Y73" s="3">
        <v>0</v>
      </c>
      <c r="Z73" s="3">
        <v>0</v>
      </c>
      <c r="AA73" s="3">
        <v>0</v>
      </c>
      <c r="AB73" s="3">
        <v>0</v>
      </c>
      <c r="AC73" s="3">
        <v>0</v>
      </c>
      <c r="AD73" s="3">
        <v>0</v>
      </c>
      <c r="AE73" s="3">
        <v>0</v>
      </c>
      <c r="AF73" s="3">
        <v>0</v>
      </c>
      <c r="AG73" s="3">
        <v>0</v>
      </c>
      <c r="AH73" s="3">
        <v>0</v>
      </c>
      <c r="AI73" s="3">
        <v>0</v>
      </c>
      <c r="AJ73" s="3">
        <v>0</v>
      </c>
      <c r="AK73" s="3">
        <v>0</v>
      </c>
      <c r="AL73" s="3">
        <v>0</v>
      </c>
      <c r="AM73" s="3">
        <v>0</v>
      </c>
      <c r="AN73" s="3">
        <v>0</v>
      </c>
      <c r="AO73" s="3">
        <v>0</v>
      </c>
      <c r="AP73" s="3">
        <v>0</v>
      </c>
      <c r="AQ73" s="3">
        <v>0</v>
      </c>
      <c r="AR73" s="3">
        <v>0</v>
      </c>
      <c r="AS73" s="3">
        <v>0</v>
      </c>
      <c r="AT73" s="3">
        <v>0</v>
      </c>
      <c r="AU73" s="3">
        <v>0</v>
      </c>
      <c r="AV73" s="3">
        <v>0</v>
      </c>
      <c r="AW73" s="10">
        <v>0</v>
      </c>
    </row>
    <row r="74" spans="1:49" x14ac:dyDescent="0.35">
      <c r="A74" s="27" t="s">
        <v>338</v>
      </c>
      <c r="B74" s="3" t="s">
        <v>167</v>
      </c>
      <c r="C74" s="4">
        <f t="shared" si="6"/>
        <v>0</v>
      </c>
      <c r="D74" s="4">
        <v>0</v>
      </c>
      <c r="E74" s="4">
        <v>0</v>
      </c>
      <c r="F74" s="4">
        <v>0</v>
      </c>
      <c r="G74" s="4">
        <v>0</v>
      </c>
      <c r="H74" s="4">
        <v>0</v>
      </c>
      <c r="I74" s="4">
        <v>0</v>
      </c>
      <c r="J74" s="4">
        <v>0</v>
      </c>
      <c r="K74" s="4">
        <v>0</v>
      </c>
      <c r="L74" s="4">
        <v>0</v>
      </c>
      <c r="M74" s="4">
        <v>0</v>
      </c>
      <c r="N74" s="4">
        <v>0</v>
      </c>
      <c r="O74" s="4">
        <v>0</v>
      </c>
      <c r="P74" s="4">
        <v>0</v>
      </c>
      <c r="Q74" s="4">
        <v>0</v>
      </c>
      <c r="R74" s="4">
        <v>0</v>
      </c>
      <c r="S74" s="4">
        <v>0</v>
      </c>
      <c r="T74" s="4">
        <v>0</v>
      </c>
      <c r="U74" s="4">
        <v>0</v>
      </c>
      <c r="V74" s="4">
        <v>0</v>
      </c>
      <c r="W74" s="4">
        <v>0</v>
      </c>
      <c r="X74" s="4">
        <v>0</v>
      </c>
      <c r="Y74" s="4">
        <v>0</v>
      </c>
      <c r="Z74" s="4">
        <v>0</v>
      </c>
      <c r="AA74" s="4">
        <v>0</v>
      </c>
      <c r="AB74" s="4">
        <v>0</v>
      </c>
      <c r="AC74" s="4">
        <v>0</v>
      </c>
      <c r="AD74" s="4">
        <v>0</v>
      </c>
      <c r="AE74" s="4">
        <v>0</v>
      </c>
      <c r="AF74" s="4">
        <v>0</v>
      </c>
      <c r="AG74" s="4">
        <v>0</v>
      </c>
      <c r="AH74" s="4">
        <v>0</v>
      </c>
      <c r="AI74" s="4">
        <v>0</v>
      </c>
      <c r="AJ74" s="4">
        <v>0</v>
      </c>
      <c r="AK74" s="4">
        <v>0</v>
      </c>
      <c r="AL74" s="4">
        <v>0</v>
      </c>
      <c r="AM74" s="4">
        <v>0</v>
      </c>
      <c r="AN74" s="4">
        <v>0</v>
      </c>
      <c r="AO74" s="4">
        <v>0</v>
      </c>
      <c r="AP74" s="4">
        <v>0</v>
      </c>
      <c r="AQ74" s="4">
        <v>0</v>
      </c>
      <c r="AR74" s="4">
        <v>0</v>
      </c>
      <c r="AS74" s="4">
        <v>0</v>
      </c>
      <c r="AT74" s="4">
        <v>0</v>
      </c>
      <c r="AU74" s="4">
        <v>0</v>
      </c>
      <c r="AV74" s="4">
        <v>0</v>
      </c>
      <c r="AW74" s="16">
        <v>0</v>
      </c>
    </row>
    <row r="75" spans="1:49" x14ac:dyDescent="0.35">
      <c r="A75" s="27" t="s">
        <v>338</v>
      </c>
      <c r="B75" s="3" t="s">
        <v>132</v>
      </c>
      <c r="C75" s="4">
        <f t="shared" si="6"/>
        <v>1.4565217391304348</v>
      </c>
      <c r="D75" s="3">
        <v>4</v>
      </c>
      <c r="E75" s="3">
        <v>2</v>
      </c>
      <c r="F75" s="3">
        <v>4</v>
      </c>
      <c r="G75" s="3">
        <v>7</v>
      </c>
      <c r="H75" s="3">
        <v>3</v>
      </c>
      <c r="I75" s="3">
        <v>2</v>
      </c>
      <c r="J75" s="3">
        <v>1</v>
      </c>
      <c r="K75" s="3">
        <v>1</v>
      </c>
      <c r="L75" s="3">
        <v>0</v>
      </c>
      <c r="M75" s="3">
        <v>1</v>
      </c>
      <c r="N75" s="3">
        <v>1</v>
      </c>
      <c r="O75" s="3">
        <v>2</v>
      </c>
      <c r="P75" s="3">
        <v>1</v>
      </c>
      <c r="Q75" s="3">
        <v>0</v>
      </c>
      <c r="R75" s="3">
        <v>1</v>
      </c>
      <c r="S75" s="3">
        <v>1</v>
      </c>
      <c r="T75" s="3">
        <v>2</v>
      </c>
      <c r="U75" s="3">
        <v>2</v>
      </c>
      <c r="V75" s="3">
        <v>1</v>
      </c>
      <c r="W75" s="3">
        <v>0</v>
      </c>
      <c r="X75" s="3">
        <v>0</v>
      </c>
      <c r="Y75" s="3">
        <v>0</v>
      </c>
      <c r="Z75" s="3">
        <v>0</v>
      </c>
      <c r="AA75" s="3">
        <v>1</v>
      </c>
      <c r="AB75" s="3">
        <v>2</v>
      </c>
      <c r="AC75" s="3">
        <v>1</v>
      </c>
      <c r="AD75" s="3">
        <v>1</v>
      </c>
      <c r="AE75" s="3">
        <v>1</v>
      </c>
      <c r="AF75" s="3">
        <v>4</v>
      </c>
      <c r="AG75" s="3">
        <v>0</v>
      </c>
      <c r="AH75" s="3">
        <v>1</v>
      </c>
      <c r="AI75" s="3">
        <v>2</v>
      </c>
      <c r="AJ75" s="3">
        <v>1</v>
      </c>
      <c r="AK75" s="3">
        <v>4</v>
      </c>
      <c r="AL75" s="3">
        <v>2</v>
      </c>
      <c r="AM75" s="3">
        <v>0</v>
      </c>
      <c r="AN75" s="3">
        <v>1</v>
      </c>
      <c r="AO75" s="3">
        <v>2</v>
      </c>
      <c r="AP75" s="3">
        <v>1</v>
      </c>
      <c r="AQ75" s="3">
        <v>1</v>
      </c>
      <c r="AR75" s="3">
        <v>1</v>
      </c>
      <c r="AS75" s="3">
        <v>0</v>
      </c>
      <c r="AT75" s="3">
        <v>0</v>
      </c>
      <c r="AU75" s="3">
        <v>0</v>
      </c>
      <c r="AV75" s="3">
        <v>4</v>
      </c>
      <c r="AW75" s="10">
        <v>1</v>
      </c>
    </row>
    <row r="76" spans="1:49" s="42" customFormat="1" x14ac:dyDescent="0.35">
      <c r="A76" s="54" t="s">
        <v>339</v>
      </c>
      <c r="B76" s="21" t="s">
        <v>162</v>
      </c>
      <c r="C76" s="145">
        <f t="shared" si="6"/>
        <v>1212121.5217391304</v>
      </c>
      <c r="D76" s="145">
        <v>933429</v>
      </c>
      <c r="E76" s="145">
        <v>958594</v>
      </c>
      <c r="F76" s="145">
        <v>1015086</v>
      </c>
      <c r="G76" s="145">
        <v>994261</v>
      </c>
      <c r="H76" s="145">
        <v>1111611</v>
      </c>
      <c r="I76" s="145">
        <v>1190119</v>
      </c>
      <c r="J76" s="145">
        <v>1211959</v>
      </c>
      <c r="K76" s="145">
        <v>1503933</v>
      </c>
      <c r="L76" s="145">
        <v>1463285</v>
      </c>
      <c r="M76" s="145">
        <v>1648528</v>
      </c>
      <c r="N76" s="145">
        <v>1598032</v>
      </c>
      <c r="O76" s="145">
        <v>1632234</v>
      </c>
      <c r="P76" s="145">
        <v>1917388</v>
      </c>
      <c r="Q76" s="145">
        <v>1759608</v>
      </c>
      <c r="R76" s="145">
        <v>1768632</v>
      </c>
      <c r="S76" s="145">
        <v>1403722</v>
      </c>
      <c r="T76" s="145">
        <v>1282556</v>
      </c>
      <c r="U76" s="145">
        <v>1190054</v>
      </c>
      <c r="V76" s="145">
        <v>965351</v>
      </c>
      <c r="W76" s="145">
        <v>1091821</v>
      </c>
      <c r="X76" s="145">
        <v>1016319</v>
      </c>
      <c r="Y76" s="145">
        <v>1133651</v>
      </c>
      <c r="Z76" s="145">
        <v>1079766</v>
      </c>
      <c r="AA76" s="145">
        <v>1086773</v>
      </c>
      <c r="AB76" s="145">
        <v>1120748</v>
      </c>
      <c r="AC76" s="145">
        <v>1087124</v>
      </c>
      <c r="AD76" s="145">
        <v>1211413</v>
      </c>
      <c r="AE76" s="145">
        <v>1207893</v>
      </c>
      <c r="AF76" s="145">
        <v>1257547</v>
      </c>
      <c r="AG76" s="145">
        <v>1220248</v>
      </c>
      <c r="AH76" s="145">
        <v>1228923</v>
      </c>
      <c r="AI76" s="145">
        <v>1304852</v>
      </c>
      <c r="AJ76" s="145">
        <v>1246131</v>
      </c>
      <c r="AK76" s="145">
        <v>1256961</v>
      </c>
      <c r="AL76" s="145">
        <v>1140553</v>
      </c>
      <c r="AM76" s="145">
        <v>1274497</v>
      </c>
      <c r="AN76" s="145">
        <v>1389518</v>
      </c>
      <c r="AO76" s="145">
        <v>1365015</v>
      </c>
      <c r="AP76" s="145">
        <v>1161571</v>
      </c>
      <c r="AQ76" s="145">
        <v>713802</v>
      </c>
      <c r="AR76" s="145">
        <v>751754</v>
      </c>
      <c r="AS76" s="145">
        <v>799423</v>
      </c>
      <c r="AT76" s="145">
        <v>939492</v>
      </c>
      <c r="AU76" s="145">
        <v>957308</v>
      </c>
      <c r="AV76" s="145">
        <v>1038152</v>
      </c>
      <c r="AW76" s="195">
        <v>1127953</v>
      </c>
    </row>
    <row r="77" spans="1:49" x14ac:dyDescent="0.35">
      <c r="A77" s="27" t="s">
        <v>339</v>
      </c>
      <c r="B77" s="3" t="s">
        <v>166</v>
      </c>
      <c r="C77" s="145">
        <f t="shared" si="6"/>
        <v>566.10869565217388</v>
      </c>
      <c r="D77" s="145">
        <v>381</v>
      </c>
      <c r="E77" s="145">
        <v>399</v>
      </c>
      <c r="F77" s="145">
        <v>420</v>
      </c>
      <c r="G77" s="145">
        <v>416</v>
      </c>
      <c r="H77" s="145">
        <v>459</v>
      </c>
      <c r="I77" s="145">
        <v>499</v>
      </c>
      <c r="J77" s="145">
        <v>527</v>
      </c>
      <c r="K77" s="145">
        <v>590</v>
      </c>
      <c r="L77" s="145">
        <v>583</v>
      </c>
      <c r="M77" s="145">
        <v>623</v>
      </c>
      <c r="N77" s="145">
        <v>613</v>
      </c>
      <c r="O77" s="145">
        <v>639</v>
      </c>
      <c r="P77" s="145">
        <v>681</v>
      </c>
      <c r="Q77" s="145">
        <v>667</v>
      </c>
      <c r="R77" s="145">
        <v>737</v>
      </c>
      <c r="S77" s="145">
        <v>640</v>
      </c>
      <c r="T77" s="145">
        <v>570</v>
      </c>
      <c r="U77" s="145">
        <v>550</v>
      </c>
      <c r="V77" s="145">
        <v>454</v>
      </c>
      <c r="W77" s="145">
        <v>522</v>
      </c>
      <c r="X77" s="145">
        <v>487</v>
      </c>
      <c r="Y77" s="145">
        <v>502</v>
      </c>
      <c r="Z77" s="145">
        <v>488</v>
      </c>
      <c r="AA77" s="145">
        <v>496</v>
      </c>
      <c r="AB77" s="145">
        <v>495</v>
      </c>
      <c r="AC77" s="145">
        <v>475</v>
      </c>
      <c r="AD77" s="145">
        <v>551</v>
      </c>
      <c r="AE77" s="145">
        <v>515</v>
      </c>
      <c r="AF77" s="145">
        <v>526</v>
      </c>
      <c r="AG77" s="145">
        <v>540</v>
      </c>
      <c r="AH77" s="145">
        <v>551</v>
      </c>
      <c r="AI77" s="145">
        <v>591</v>
      </c>
      <c r="AJ77" s="145">
        <v>564</v>
      </c>
      <c r="AK77" s="145">
        <v>616</v>
      </c>
      <c r="AL77" s="145">
        <v>592</v>
      </c>
      <c r="AM77" s="145">
        <v>635</v>
      </c>
      <c r="AN77" s="145">
        <v>601</v>
      </c>
      <c r="AO77" s="145">
        <v>599</v>
      </c>
      <c r="AP77" s="145">
        <v>614</v>
      </c>
      <c r="AQ77" s="145">
        <v>739</v>
      </c>
      <c r="AR77" s="145">
        <v>726</v>
      </c>
      <c r="AS77" s="145">
        <v>626</v>
      </c>
      <c r="AT77" s="145">
        <v>628</v>
      </c>
      <c r="AU77" s="145">
        <v>605</v>
      </c>
      <c r="AV77" s="145">
        <v>630</v>
      </c>
      <c r="AW77" s="195">
        <v>679</v>
      </c>
    </row>
    <row r="78" spans="1:49" x14ac:dyDescent="0.35">
      <c r="A78" s="27" t="s">
        <v>339</v>
      </c>
      <c r="B78" s="3" t="s">
        <v>133</v>
      </c>
      <c r="C78" s="4">
        <f t="shared" si="6"/>
        <v>22035.869565217392</v>
      </c>
      <c r="D78" s="4">
        <v>21664</v>
      </c>
      <c r="E78" s="4">
        <v>21929</v>
      </c>
      <c r="F78" s="4">
        <v>23386</v>
      </c>
      <c r="G78" s="4">
        <v>22142</v>
      </c>
      <c r="H78" s="4">
        <v>24276</v>
      </c>
      <c r="I78" s="4">
        <v>24453</v>
      </c>
      <c r="J78" s="4">
        <v>22876</v>
      </c>
      <c r="K78" s="4">
        <v>27802</v>
      </c>
      <c r="L78" s="4">
        <v>26766</v>
      </c>
      <c r="M78" s="4">
        <v>28946</v>
      </c>
      <c r="N78" s="4">
        <v>27987</v>
      </c>
      <c r="O78" s="4">
        <v>27597</v>
      </c>
      <c r="P78" s="4">
        <v>31598</v>
      </c>
      <c r="Q78" s="4">
        <v>28181</v>
      </c>
      <c r="R78" s="4">
        <v>28029</v>
      </c>
      <c r="S78" s="4">
        <v>24347</v>
      </c>
      <c r="T78" s="4">
        <v>23677</v>
      </c>
      <c r="U78" s="4">
        <v>22029</v>
      </c>
      <c r="V78" s="4">
        <v>19697</v>
      </c>
      <c r="W78" s="4">
        <v>21805</v>
      </c>
      <c r="X78" s="4">
        <v>20178</v>
      </c>
      <c r="Y78" s="4">
        <v>22890</v>
      </c>
      <c r="Z78" s="4">
        <v>21628</v>
      </c>
      <c r="AA78" s="4">
        <v>21731</v>
      </c>
      <c r="AB78" s="4">
        <v>22098</v>
      </c>
      <c r="AC78" s="4">
        <v>21421</v>
      </c>
      <c r="AD78" s="4">
        <v>23433</v>
      </c>
      <c r="AE78" s="4">
        <v>23960</v>
      </c>
      <c r="AF78" s="4">
        <v>24824</v>
      </c>
      <c r="AG78" s="4">
        <v>22550</v>
      </c>
      <c r="AH78" s="4">
        <v>21965</v>
      </c>
      <c r="AI78" s="4">
        <v>23181</v>
      </c>
      <c r="AJ78" s="4">
        <v>22218</v>
      </c>
      <c r="AK78" s="4">
        <v>21700</v>
      </c>
      <c r="AL78" s="4">
        <v>19583</v>
      </c>
      <c r="AM78" s="4">
        <v>21264</v>
      </c>
      <c r="AN78" s="4">
        <v>23156</v>
      </c>
      <c r="AO78" s="4">
        <v>22720</v>
      </c>
      <c r="AP78" s="4">
        <v>17951</v>
      </c>
      <c r="AQ78" s="4">
        <v>9320</v>
      </c>
      <c r="AR78" s="4">
        <v>10197</v>
      </c>
      <c r="AS78" s="4">
        <v>12025</v>
      </c>
      <c r="AT78" s="4">
        <v>14787</v>
      </c>
      <c r="AU78" s="4">
        <v>15458</v>
      </c>
      <c r="AV78" s="4">
        <v>16468</v>
      </c>
      <c r="AW78" s="16">
        <v>17757</v>
      </c>
    </row>
    <row r="79" spans="1:49" x14ac:dyDescent="0.35">
      <c r="A79" s="27" t="s">
        <v>339</v>
      </c>
      <c r="B79" s="3" t="s">
        <v>167</v>
      </c>
      <c r="C79" s="4">
        <f t="shared" si="6"/>
        <v>335995.37337107357</v>
      </c>
      <c r="D79" s="4">
        <v>248383</v>
      </c>
      <c r="E79" s="4">
        <v>258021</v>
      </c>
      <c r="F79" s="4">
        <v>281766</v>
      </c>
      <c r="G79" s="4">
        <v>282281</v>
      </c>
      <c r="H79" s="4">
        <v>320236</v>
      </c>
      <c r="I79" s="4">
        <v>349348.21980970557</v>
      </c>
      <c r="J79" s="4">
        <v>367334.88434065238</v>
      </c>
      <c r="K79" s="4">
        <v>460485.0472287031</v>
      </c>
      <c r="L79" s="4">
        <v>448775</v>
      </c>
      <c r="M79" s="4">
        <v>509836.38847169059</v>
      </c>
      <c r="N79" s="4">
        <v>497656.66895616229</v>
      </c>
      <c r="O79" s="4">
        <v>490653.99690201163</v>
      </c>
      <c r="P79" s="4">
        <v>564133.40582706186</v>
      </c>
      <c r="Q79" s="4">
        <v>517208.71023523569</v>
      </c>
      <c r="R79" s="4">
        <v>518892.52487554227</v>
      </c>
      <c r="S79" s="4">
        <v>403601.120797129</v>
      </c>
      <c r="T79" s="4">
        <v>364632</v>
      </c>
      <c r="U79" s="4">
        <v>336412.20734711271</v>
      </c>
      <c r="V79" s="4">
        <v>265545</v>
      </c>
      <c r="W79" s="4">
        <v>299370</v>
      </c>
      <c r="X79" s="4">
        <v>277915</v>
      </c>
      <c r="Y79" s="4">
        <v>311796</v>
      </c>
      <c r="Z79" s="4">
        <v>296581.22297933628</v>
      </c>
      <c r="AA79" s="4">
        <v>297287.49958361592</v>
      </c>
      <c r="AB79" s="4">
        <v>290685.19898309914</v>
      </c>
      <c r="AC79" s="4">
        <v>278836.52902348805</v>
      </c>
      <c r="AD79" s="4">
        <v>306349.32634463464</v>
      </c>
      <c r="AE79" s="4">
        <v>307694.65214352915</v>
      </c>
      <c r="AF79" s="4">
        <v>319282.42136471602</v>
      </c>
      <c r="AG79" s="4">
        <v>315860.98681330425</v>
      </c>
      <c r="AH79" s="4">
        <v>325226.82439192437</v>
      </c>
      <c r="AI79" s="4">
        <v>348819.01843457576</v>
      </c>
      <c r="AJ79" s="4">
        <v>330190.10969715955</v>
      </c>
      <c r="AK79" s="4">
        <v>333597</v>
      </c>
      <c r="AL79" s="4">
        <v>301805</v>
      </c>
      <c r="AM79" s="4">
        <v>342616</v>
      </c>
      <c r="AN79" s="4">
        <v>354361.08524584555</v>
      </c>
      <c r="AO79" s="4">
        <v>332277</v>
      </c>
      <c r="AP79" s="4">
        <v>279768</v>
      </c>
      <c r="AQ79" s="4">
        <v>184222</v>
      </c>
      <c r="AR79" s="4">
        <v>194161</v>
      </c>
      <c r="AS79" s="4">
        <v>225351</v>
      </c>
      <c r="AT79" s="4">
        <v>258312</v>
      </c>
      <c r="AU79" s="4">
        <v>262233</v>
      </c>
      <c r="AV79" s="4">
        <v>285848.12527315196</v>
      </c>
      <c r="AW79" s="16">
        <v>310139</v>
      </c>
    </row>
    <row r="80" spans="1:49" ht="15" thickBot="1" x14ac:dyDescent="0.4">
      <c r="A80" s="7" t="s">
        <v>339</v>
      </c>
      <c r="B80" s="8" t="s">
        <v>132</v>
      </c>
      <c r="C80" s="22">
        <f t="shared" si="6"/>
        <v>2164.586956521739</v>
      </c>
      <c r="D80" s="22">
        <v>2453</v>
      </c>
      <c r="E80" s="22">
        <v>2402</v>
      </c>
      <c r="F80" s="22">
        <v>2415</v>
      </c>
      <c r="G80" s="22">
        <v>2392</v>
      </c>
      <c r="H80" s="22">
        <v>2420</v>
      </c>
      <c r="I80" s="22">
        <v>2386</v>
      </c>
      <c r="J80" s="22">
        <v>2298</v>
      </c>
      <c r="K80" s="22">
        <v>2550</v>
      </c>
      <c r="L80" s="22">
        <v>2510</v>
      </c>
      <c r="M80" s="22">
        <v>2645</v>
      </c>
      <c r="N80" s="22">
        <v>2606</v>
      </c>
      <c r="O80" s="22">
        <v>2553</v>
      </c>
      <c r="P80" s="22">
        <v>2816</v>
      </c>
      <c r="Q80" s="22">
        <v>2638</v>
      </c>
      <c r="R80" s="22">
        <v>2399</v>
      </c>
      <c r="S80" s="22">
        <v>2192</v>
      </c>
      <c r="T80" s="22">
        <v>2252</v>
      </c>
      <c r="U80" s="22">
        <v>2163</v>
      </c>
      <c r="V80" s="22">
        <v>2126</v>
      </c>
      <c r="W80" s="22">
        <v>2091</v>
      </c>
      <c r="X80" s="22">
        <v>2088</v>
      </c>
      <c r="Y80" s="22">
        <v>2258</v>
      </c>
      <c r="Z80" s="22">
        <v>2211</v>
      </c>
      <c r="AA80" s="22">
        <v>2191</v>
      </c>
      <c r="AB80" s="22">
        <v>2262</v>
      </c>
      <c r="AC80" s="22">
        <v>2289</v>
      </c>
      <c r="AD80" s="22">
        <v>2199</v>
      </c>
      <c r="AE80" s="22">
        <v>2346</v>
      </c>
      <c r="AF80" s="22">
        <v>2390</v>
      </c>
      <c r="AG80" s="22">
        <v>2259</v>
      </c>
      <c r="AH80" s="22">
        <v>2232</v>
      </c>
      <c r="AI80" s="22">
        <v>2208</v>
      </c>
      <c r="AJ80" s="22">
        <v>2211</v>
      </c>
      <c r="AK80" s="22">
        <v>2039</v>
      </c>
      <c r="AL80" s="22">
        <v>1928</v>
      </c>
      <c r="AM80" s="22">
        <v>2008</v>
      </c>
      <c r="AN80" s="22">
        <v>2313</v>
      </c>
      <c r="AO80" s="22">
        <v>2277</v>
      </c>
      <c r="AP80" s="22">
        <v>1891</v>
      </c>
      <c r="AQ80" s="8">
        <v>966</v>
      </c>
      <c r="AR80" s="8">
        <v>1036</v>
      </c>
      <c r="AS80" s="22">
        <v>1277</v>
      </c>
      <c r="AT80" s="22">
        <v>1496</v>
      </c>
      <c r="AU80" s="22">
        <v>1582</v>
      </c>
      <c r="AV80" s="22">
        <v>1647</v>
      </c>
      <c r="AW80" s="178">
        <v>1660</v>
      </c>
    </row>
    <row r="81" spans="1:49" s="2" customFormat="1" x14ac:dyDescent="0.3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row>
    <row r="82" spans="1:49" s="2" customFormat="1" x14ac:dyDescent="0.35">
      <c r="A82" s="51" t="s">
        <v>138</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row>
    <row r="84" spans="1:49" x14ac:dyDescent="0.35">
      <c r="A84" s="456" t="s">
        <v>171</v>
      </c>
      <c r="B84" s="456" t="s">
        <v>160</v>
      </c>
      <c r="C84" s="456" t="s">
        <v>153</v>
      </c>
      <c r="D84" s="14">
        <v>42736</v>
      </c>
      <c r="E84" s="14">
        <v>42767</v>
      </c>
      <c r="F84" s="14">
        <v>42795</v>
      </c>
      <c r="G84" s="14">
        <v>42826</v>
      </c>
      <c r="H84" s="14">
        <v>42856</v>
      </c>
      <c r="I84" s="14">
        <v>42887</v>
      </c>
      <c r="J84" s="14">
        <v>42917</v>
      </c>
      <c r="K84" s="14">
        <v>42948</v>
      </c>
      <c r="L84" s="14">
        <v>42979</v>
      </c>
      <c r="M84" s="14">
        <v>43009</v>
      </c>
      <c r="N84" s="14">
        <v>43040</v>
      </c>
      <c r="O84" s="14">
        <v>43070</v>
      </c>
      <c r="P84" s="14">
        <v>43101</v>
      </c>
      <c r="Q84" s="14">
        <v>43132</v>
      </c>
      <c r="R84" s="14">
        <v>43160</v>
      </c>
      <c r="S84" s="14">
        <v>43191</v>
      </c>
      <c r="T84" s="14">
        <v>43221</v>
      </c>
      <c r="U84" s="14">
        <v>43252</v>
      </c>
      <c r="V84" s="14">
        <v>43282</v>
      </c>
      <c r="W84" s="14">
        <v>43313</v>
      </c>
      <c r="X84" s="14">
        <v>43344</v>
      </c>
      <c r="Y84" s="14">
        <v>43374</v>
      </c>
      <c r="Z84" s="14">
        <v>43405</v>
      </c>
      <c r="AA84" s="14">
        <v>43435</v>
      </c>
      <c r="AB84" s="14">
        <v>43466</v>
      </c>
      <c r="AC84" s="14">
        <v>43497</v>
      </c>
      <c r="AD84" s="14">
        <v>43525</v>
      </c>
      <c r="AE84" s="14">
        <v>43556</v>
      </c>
      <c r="AF84" s="14">
        <v>43586</v>
      </c>
      <c r="AG84" s="14">
        <v>43617</v>
      </c>
      <c r="AH84" s="14">
        <v>43647</v>
      </c>
      <c r="AI84" s="14">
        <v>43678</v>
      </c>
      <c r="AJ84" s="14">
        <v>43709</v>
      </c>
      <c r="AK84" s="14">
        <v>43739</v>
      </c>
      <c r="AL84" s="14">
        <v>43770</v>
      </c>
      <c r="AM84" s="14">
        <v>43800</v>
      </c>
      <c r="AN84" s="14">
        <v>43831</v>
      </c>
      <c r="AO84" s="14">
        <v>43862</v>
      </c>
      <c r="AP84" s="14">
        <v>43891</v>
      </c>
      <c r="AQ84" s="14">
        <v>43922</v>
      </c>
      <c r="AR84" s="14">
        <v>43952</v>
      </c>
      <c r="AS84" s="14">
        <v>43983</v>
      </c>
      <c r="AT84" s="14">
        <v>44013</v>
      </c>
      <c r="AU84" s="14">
        <v>44044</v>
      </c>
      <c r="AV84" s="14">
        <v>44075</v>
      </c>
      <c r="AW84" s="15">
        <v>44105</v>
      </c>
    </row>
    <row r="85" spans="1:49" x14ac:dyDescent="0.35">
      <c r="A85" s="39" t="s">
        <v>356</v>
      </c>
      <c r="B85" s="3" t="s">
        <v>357</v>
      </c>
      <c r="C85" s="231">
        <f t="shared" ref="C85:C92" si="7">AVERAGE(D85:AW85)</f>
        <v>161.01739130434783</v>
      </c>
      <c r="D85" s="231">
        <v>72.5</v>
      </c>
      <c r="E85" s="231">
        <v>0</v>
      </c>
      <c r="F85" s="231">
        <v>0</v>
      </c>
      <c r="G85" s="231">
        <v>0</v>
      </c>
      <c r="H85" s="231">
        <v>0</v>
      </c>
      <c r="I85" s="231">
        <v>3</v>
      </c>
      <c r="J85" s="231">
        <v>0</v>
      </c>
      <c r="K85" s="231">
        <v>59</v>
      </c>
      <c r="L85" s="231">
        <v>0</v>
      </c>
      <c r="M85" s="231">
        <v>180.5</v>
      </c>
      <c r="N85" s="231">
        <v>363.29</v>
      </c>
      <c r="O85" s="231">
        <v>0</v>
      </c>
      <c r="P85" s="231">
        <v>152.69999999999999</v>
      </c>
      <c r="Q85" s="231">
        <v>58.5</v>
      </c>
      <c r="R85" s="231">
        <v>2</v>
      </c>
      <c r="S85" s="231">
        <v>53.7</v>
      </c>
      <c r="T85" s="231">
        <v>0</v>
      </c>
      <c r="U85" s="231">
        <v>107.99</v>
      </c>
      <c r="V85" s="231">
        <v>37</v>
      </c>
      <c r="W85" s="231">
        <v>53.7</v>
      </c>
      <c r="X85" s="231">
        <v>812.78</v>
      </c>
      <c r="Y85" s="231">
        <v>219.1</v>
      </c>
      <c r="Z85" s="231">
        <v>90.5</v>
      </c>
      <c r="AA85" s="231">
        <v>612.79999999999995</v>
      </c>
      <c r="AB85" s="231">
        <v>0</v>
      </c>
      <c r="AC85" s="231">
        <v>680.6</v>
      </c>
      <c r="AD85" s="231">
        <v>53.7</v>
      </c>
      <c r="AE85" s="231">
        <v>1349.76</v>
      </c>
      <c r="AF85" s="231">
        <v>165.2</v>
      </c>
      <c r="AG85" s="231">
        <v>687.2</v>
      </c>
      <c r="AH85" s="231">
        <v>0</v>
      </c>
      <c r="AI85" s="231">
        <v>125.5</v>
      </c>
      <c r="AJ85" s="231">
        <v>72</v>
      </c>
      <c r="AK85" s="231">
        <v>0</v>
      </c>
      <c r="AL85" s="231">
        <v>0</v>
      </c>
      <c r="AM85" s="231">
        <v>75</v>
      </c>
      <c r="AN85" s="145">
        <v>963.6</v>
      </c>
      <c r="AO85" s="145">
        <v>355.18</v>
      </c>
      <c r="AP85" s="145">
        <v>0</v>
      </c>
      <c r="AQ85" s="145">
        <v>0</v>
      </c>
      <c r="AR85" s="145">
        <v>0</v>
      </c>
      <c r="AS85" s="145">
        <v>0</v>
      </c>
      <c r="AT85" s="145">
        <v>0</v>
      </c>
      <c r="AU85" s="145">
        <v>0</v>
      </c>
      <c r="AV85" s="145">
        <v>0</v>
      </c>
      <c r="AW85" s="145">
        <v>0</v>
      </c>
    </row>
    <row r="86" spans="1:49" x14ac:dyDescent="0.35">
      <c r="A86" s="39" t="s">
        <v>358</v>
      </c>
      <c r="B86" s="3" t="s">
        <v>357</v>
      </c>
      <c r="C86" s="231">
        <f t="shared" si="7"/>
        <v>369.65282608695651</v>
      </c>
      <c r="D86" s="231">
        <v>263.79000000000002</v>
      </c>
      <c r="E86" s="231">
        <v>817.82</v>
      </c>
      <c r="F86" s="231">
        <v>99.89</v>
      </c>
      <c r="G86" s="231">
        <v>417.82</v>
      </c>
      <c r="H86" s="231">
        <v>0</v>
      </c>
      <c r="I86" s="231">
        <v>101.46</v>
      </c>
      <c r="J86" s="231">
        <v>149.34</v>
      </c>
      <c r="K86" s="231">
        <v>0</v>
      </c>
      <c r="L86" s="231">
        <v>171.46</v>
      </c>
      <c r="M86" s="231">
        <v>130</v>
      </c>
      <c r="N86" s="231">
        <v>495.82</v>
      </c>
      <c r="O86" s="231">
        <v>0</v>
      </c>
      <c r="P86" s="231">
        <v>0</v>
      </c>
      <c r="Q86" s="231">
        <v>0</v>
      </c>
      <c r="R86" s="231">
        <v>101.46</v>
      </c>
      <c r="S86" s="231">
        <v>316.92</v>
      </c>
      <c r="T86" s="231">
        <v>0</v>
      </c>
      <c r="U86" s="231">
        <v>0</v>
      </c>
      <c r="V86" s="231">
        <v>838.58</v>
      </c>
      <c r="W86" s="231">
        <v>0</v>
      </c>
      <c r="X86" s="231">
        <v>346.42</v>
      </c>
      <c r="Y86" s="231">
        <v>352.28</v>
      </c>
      <c r="Z86" s="231">
        <v>186.28</v>
      </c>
      <c r="AA86" s="231">
        <v>70</v>
      </c>
      <c r="AB86" s="231">
        <v>0</v>
      </c>
      <c r="AC86" s="231">
        <v>480.82</v>
      </c>
      <c r="AD86" s="231">
        <v>992.48</v>
      </c>
      <c r="AE86" s="231">
        <v>266.89</v>
      </c>
      <c r="AF86" s="231">
        <v>3929.93</v>
      </c>
      <c r="AG86" s="231">
        <v>694.93</v>
      </c>
      <c r="AH86" s="231">
        <v>531.53</v>
      </c>
      <c r="AI86" s="231">
        <v>1433.75</v>
      </c>
      <c r="AJ86" s="231">
        <v>813.32</v>
      </c>
      <c r="AK86" s="231">
        <v>315.83999999999997</v>
      </c>
      <c r="AL86" s="231">
        <v>468.54</v>
      </c>
      <c r="AM86" s="231">
        <v>231.85</v>
      </c>
      <c r="AN86" s="145">
        <v>154</v>
      </c>
      <c r="AO86" s="145">
        <v>535.38</v>
      </c>
      <c r="AP86" s="145">
        <v>0</v>
      </c>
      <c r="AQ86" s="145">
        <v>0</v>
      </c>
      <c r="AR86" s="145">
        <v>0</v>
      </c>
      <c r="AS86" s="145">
        <v>0</v>
      </c>
      <c r="AT86" s="145">
        <v>307.86</v>
      </c>
      <c r="AU86" s="145">
        <v>289.95999999999998</v>
      </c>
      <c r="AV86" s="145">
        <v>0</v>
      </c>
      <c r="AW86" s="145">
        <v>697.61</v>
      </c>
    </row>
    <row r="87" spans="1:49" x14ac:dyDescent="0.35">
      <c r="A87" s="39" t="s">
        <v>359</v>
      </c>
      <c r="B87" s="3" t="s">
        <v>357</v>
      </c>
      <c r="C87" s="231">
        <f t="shared" si="7"/>
        <v>69.679347826086968</v>
      </c>
      <c r="D87" s="231">
        <v>323.73</v>
      </c>
      <c r="E87" s="231">
        <v>243.51</v>
      </c>
      <c r="F87" s="231">
        <v>0</v>
      </c>
      <c r="G87" s="231">
        <v>0</v>
      </c>
      <c r="H87" s="231">
        <v>0</v>
      </c>
      <c r="I87" s="231">
        <v>0</v>
      </c>
      <c r="J87" s="231">
        <v>27.01</v>
      </c>
      <c r="K87" s="231">
        <v>0</v>
      </c>
      <c r="L87" s="231">
        <v>50.67</v>
      </c>
      <c r="M87" s="231">
        <v>97.08</v>
      </c>
      <c r="N87" s="231">
        <v>0</v>
      </c>
      <c r="O87" s="231">
        <v>0</v>
      </c>
      <c r="P87" s="231">
        <v>0</v>
      </c>
      <c r="Q87" s="231">
        <v>0</v>
      </c>
      <c r="R87" s="231">
        <v>0</v>
      </c>
      <c r="S87" s="231">
        <v>0</v>
      </c>
      <c r="T87" s="231">
        <v>49.11</v>
      </c>
      <c r="U87" s="231">
        <v>0</v>
      </c>
      <c r="V87" s="231">
        <v>368.12</v>
      </c>
      <c r="W87" s="231">
        <v>0</v>
      </c>
      <c r="X87" s="231">
        <v>272.74</v>
      </c>
      <c r="Y87" s="231">
        <v>126.2</v>
      </c>
      <c r="Z87" s="231">
        <v>124.38</v>
      </c>
      <c r="AA87" s="231">
        <v>48.39</v>
      </c>
      <c r="AB87" s="231">
        <v>0</v>
      </c>
      <c r="AC87" s="231">
        <v>207.14</v>
      </c>
      <c r="AD87" s="231">
        <v>321.77999999999997</v>
      </c>
      <c r="AE87" s="231">
        <v>73.430000000000007</v>
      </c>
      <c r="AF87" s="231">
        <v>0</v>
      </c>
      <c r="AG87" s="231">
        <v>42.72</v>
      </c>
      <c r="AH87" s="231">
        <v>251.73</v>
      </c>
      <c r="AI87" s="231">
        <v>140.61000000000001</v>
      </c>
      <c r="AJ87" s="231">
        <v>0</v>
      </c>
      <c r="AK87" s="231">
        <v>1</v>
      </c>
      <c r="AL87" s="231">
        <v>0</v>
      </c>
      <c r="AM87" s="231">
        <v>0</v>
      </c>
      <c r="AN87" s="145">
        <v>44.37</v>
      </c>
      <c r="AO87" s="145">
        <v>242.18</v>
      </c>
      <c r="AP87" s="145">
        <v>0</v>
      </c>
      <c r="AQ87" s="145">
        <v>0</v>
      </c>
      <c r="AR87" s="145">
        <v>0</v>
      </c>
      <c r="AS87" s="145">
        <v>0</v>
      </c>
      <c r="AT87" s="145">
        <v>0</v>
      </c>
      <c r="AU87" s="145">
        <v>23.8</v>
      </c>
      <c r="AV87" s="145">
        <v>0</v>
      </c>
      <c r="AW87" s="145">
        <v>125.55</v>
      </c>
    </row>
    <row r="88" spans="1:49" x14ac:dyDescent="0.35">
      <c r="A88" s="39" t="s">
        <v>360</v>
      </c>
      <c r="B88" s="3" t="s">
        <v>357</v>
      </c>
      <c r="C88" s="231">
        <f t="shared" si="7"/>
        <v>1138.2804347826088</v>
      </c>
      <c r="D88" s="231">
        <v>978.35</v>
      </c>
      <c r="E88" s="231">
        <v>1158.6500000000001</v>
      </c>
      <c r="F88" s="231">
        <v>1614.77</v>
      </c>
      <c r="G88" s="231">
        <v>1308.23</v>
      </c>
      <c r="H88" s="231">
        <v>1175.67</v>
      </c>
      <c r="I88" s="231">
        <v>1370.85</v>
      </c>
      <c r="J88" s="231">
        <v>1105.3900000000001</v>
      </c>
      <c r="K88" s="231">
        <v>1916.81</v>
      </c>
      <c r="L88" s="231">
        <v>2530.0100000000002</v>
      </c>
      <c r="M88" s="231">
        <v>2691.11</v>
      </c>
      <c r="N88" s="231">
        <v>2641.34</v>
      </c>
      <c r="O88" s="231">
        <v>1907.94</v>
      </c>
      <c r="P88" s="231">
        <v>369.76</v>
      </c>
      <c r="Q88" s="231">
        <v>623.66999999999996</v>
      </c>
      <c r="R88" s="231">
        <v>713.1</v>
      </c>
      <c r="S88" s="231">
        <v>1061.8499999999999</v>
      </c>
      <c r="T88" s="231">
        <v>1319.86</v>
      </c>
      <c r="U88" s="231">
        <v>1219.03</v>
      </c>
      <c r="V88" s="231">
        <v>571.80999999999995</v>
      </c>
      <c r="W88" s="231">
        <v>480.87</v>
      </c>
      <c r="X88" s="231">
        <v>484.34</v>
      </c>
      <c r="Y88" s="231">
        <v>647.37</v>
      </c>
      <c r="Z88" s="231">
        <v>871.17</v>
      </c>
      <c r="AA88" s="231">
        <v>1042.4100000000001</v>
      </c>
      <c r="AB88" s="231">
        <v>963.36</v>
      </c>
      <c r="AC88" s="231">
        <v>1091.48</v>
      </c>
      <c r="AD88" s="231">
        <v>987.39</v>
      </c>
      <c r="AE88" s="231">
        <v>1060.3699999999999</v>
      </c>
      <c r="AF88" s="231">
        <v>1373.67</v>
      </c>
      <c r="AG88" s="231">
        <v>1522.23</v>
      </c>
      <c r="AH88" s="231">
        <v>1402.9</v>
      </c>
      <c r="AI88" s="231">
        <v>1934.15</v>
      </c>
      <c r="AJ88" s="231">
        <v>1827.02</v>
      </c>
      <c r="AK88" s="231">
        <v>1794.36</v>
      </c>
      <c r="AL88" s="231">
        <v>1632.29</v>
      </c>
      <c r="AM88" s="231">
        <v>1409.78</v>
      </c>
      <c r="AN88" s="145">
        <v>1069.22</v>
      </c>
      <c r="AO88" s="145">
        <v>801.84</v>
      </c>
      <c r="AP88" s="145">
        <v>454.62</v>
      </c>
      <c r="AQ88" s="145">
        <v>74.540000000000006</v>
      </c>
      <c r="AR88" s="145">
        <v>75.94</v>
      </c>
      <c r="AS88" s="145">
        <v>126.83</v>
      </c>
      <c r="AT88" s="145">
        <v>163.47999999999999</v>
      </c>
      <c r="AU88" s="145">
        <v>230.55</v>
      </c>
      <c r="AV88" s="145">
        <v>1101.9100000000001</v>
      </c>
      <c r="AW88" s="145">
        <v>1458.61</v>
      </c>
    </row>
    <row r="89" spans="1:49" x14ac:dyDescent="0.35">
      <c r="A89" s="39" t="s">
        <v>361</v>
      </c>
      <c r="B89" s="3" t="s">
        <v>357</v>
      </c>
      <c r="C89" s="231">
        <f t="shared" si="7"/>
        <v>8793.04347826087</v>
      </c>
      <c r="D89" s="231">
        <v>5320</v>
      </c>
      <c r="E89" s="231">
        <v>6040</v>
      </c>
      <c r="F89" s="231">
        <v>7490</v>
      </c>
      <c r="G89" s="231">
        <v>7930</v>
      </c>
      <c r="H89" s="231">
        <v>7990</v>
      </c>
      <c r="I89" s="231">
        <v>8220</v>
      </c>
      <c r="J89" s="231">
        <v>5205</v>
      </c>
      <c r="K89" s="231">
        <v>6520</v>
      </c>
      <c r="L89" s="231">
        <v>7500</v>
      </c>
      <c r="M89" s="231">
        <v>8335</v>
      </c>
      <c r="N89" s="231">
        <v>9335</v>
      </c>
      <c r="O89" s="231">
        <v>9170</v>
      </c>
      <c r="P89" s="231">
        <v>7005</v>
      </c>
      <c r="Q89" s="231">
        <v>8785</v>
      </c>
      <c r="R89" s="231">
        <v>8795</v>
      </c>
      <c r="S89" s="231">
        <v>9995</v>
      </c>
      <c r="T89" s="231">
        <v>10400</v>
      </c>
      <c r="U89" s="231">
        <v>10280</v>
      </c>
      <c r="V89" s="231">
        <v>7105</v>
      </c>
      <c r="W89" s="231">
        <v>9050</v>
      </c>
      <c r="X89" s="231">
        <v>10035</v>
      </c>
      <c r="Y89" s="231">
        <v>11325</v>
      </c>
      <c r="Z89" s="231">
        <v>11315</v>
      </c>
      <c r="AA89" s="231">
        <v>11810</v>
      </c>
      <c r="AB89" s="231">
        <v>8875</v>
      </c>
      <c r="AC89" s="231">
        <v>11025</v>
      </c>
      <c r="AD89" s="231">
        <v>12270</v>
      </c>
      <c r="AE89" s="231">
        <v>12400</v>
      </c>
      <c r="AF89" s="231">
        <v>13095</v>
      </c>
      <c r="AG89" s="231">
        <v>13525</v>
      </c>
      <c r="AH89" s="231">
        <v>9105</v>
      </c>
      <c r="AI89" s="231">
        <v>11535</v>
      </c>
      <c r="AJ89" s="231">
        <v>12080</v>
      </c>
      <c r="AK89" s="231">
        <v>11165</v>
      </c>
      <c r="AL89" s="231">
        <v>12015</v>
      </c>
      <c r="AM89" s="231">
        <v>12805</v>
      </c>
      <c r="AN89" s="145">
        <v>10345</v>
      </c>
      <c r="AO89" s="145">
        <v>12410</v>
      </c>
      <c r="AP89" s="145">
        <v>12910</v>
      </c>
      <c r="AQ89" s="145">
        <v>7900</v>
      </c>
      <c r="AR89" s="145">
        <v>0</v>
      </c>
      <c r="AS89" s="145">
        <v>0</v>
      </c>
      <c r="AT89" s="145">
        <v>1460</v>
      </c>
      <c r="AU89" s="145">
        <v>5530</v>
      </c>
      <c r="AV89" s="145">
        <v>3970</v>
      </c>
      <c r="AW89" s="145">
        <v>5105</v>
      </c>
    </row>
    <row r="90" spans="1:49" x14ac:dyDescent="0.35">
      <c r="A90" s="39" t="s">
        <v>362</v>
      </c>
      <c r="B90" s="3" t="s">
        <v>357</v>
      </c>
      <c r="C90" s="231">
        <f t="shared" si="7"/>
        <v>22.475217391304351</v>
      </c>
      <c r="D90" s="231">
        <v>17.05</v>
      </c>
      <c r="E90" s="231">
        <v>26.16</v>
      </c>
      <c r="F90" s="231">
        <v>19.75</v>
      </c>
      <c r="G90" s="231">
        <v>2</v>
      </c>
      <c r="H90" s="231">
        <v>2</v>
      </c>
      <c r="I90" s="231">
        <v>0</v>
      </c>
      <c r="J90" s="231">
        <v>10.85</v>
      </c>
      <c r="K90" s="231">
        <v>37.6</v>
      </c>
      <c r="L90" s="231">
        <v>46.5</v>
      </c>
      <c r="M90" s="231">
        <v>11.5</v>
      </c>
      <c r="N90" s="231">
        <v>40.5</v>
      </c>
      <c r="O90" s="231">
        <v>74.75</v>
      </c>
      <c r="P90" s="231">
        <v>9.35</v>
      </c>
      <c r="Q90" s="231">
        <v>14.5</v>
      </c>
      <c r="R90" s="231">
        <v>5.5</v>
      </c>
      <c r="S90" s="231">
        <v>3.85</v>
      </c>
      <c r="T90" s="231">
        <v>61.5</v>
      </c>
      <c r="U90" s="231">
        <v>0</v>
      </c>
      <c r="V90" s="231">
        <v>11.8</v>
      </c>
      <c r="W90" s="231">
        <v>2.75</v>
      </c>
      <c r="X90" s="231">
        <v>26.02</v>
      </c>
      <c r="Y90" s="231">
        <v>14.3</v>
      </c>
      <c r="Z90" s="231">
        <v>6.3</v>
      </c>
      <c r="AA90" s="231">
        <v>31.4</v>
      </c>
      <c r="AB90" s="231">
        <v>128</v>
      </c>
      <c r="AC90" s="231">
        <v>9</v>
      </c>
      <c r="AD90" s="231">
        <v>119.41</v>
      </c>
      <c r="AE90" s="231">
        <v>27.86</v>
      </c>
      <c r="AF90" s="231">
        <v>9.73</v>
      </c>
      <c r="AG90" s="231">
        <v>30.69</v>
      </c>
      <c r="AH90" s="231">
        <v>21.57</v>
      </c>
      <c r="AI90" s="231">
        <v>17.29</v>
      </c>
      <c r="AJ90" s="231">
        <v>9.2200000000000006</v>
      </c>
      <c r="AK90" s="231">
        <v>35.08</v>
      </c>
      <c r="AL90" s="231">
        <v>9</v>
      </c>
      <c r="AM90" s="231">
        <v>11.5</v>
      </c>
      <c r="AN90" s="145">
        <v>39</v>
      </c>
      <c r="AO90" s="145">
        <v>42</v>
      </c>
      <c r="AP90" s="145">
        <v>5</v>
      </c>
      <c r="AQ90" s="145">
        <v>0</v>
      </c>
      <c r="AR90" s="145">
        <v>0</v>
      </c>
      <c r="AS90" s="145">
        <v>0</v>
      </c>
      <c r="AT90" s="145">
        <v>0</v>
      </c>
      <c r="AU90" s="145">
        <v>0</v>
      </c>
      <c r="AV90" s="145">
        <v>0</v>
      </c>
      <c r="AW90" s="145">
        <v>43.58</v>
      </c>
    </row>
    <row r="91" spans="1:49" x14ac:dyDescent="0.35">
      <c r="A91" s="39" t="s">
        <v>363</v>
      </c>
      <c r="B91" s="3" t="s">
        <v>357</v>
      </c>
      <c r="C91" s="231">
        <f t="shared" si="7"/>
        <v>0</v>
      </c>
      <c r="D91" s="231">
        <v>0</v>
      </c>
      <c r="E91" s="231">
        <v>0</v>
      </c>
      <c r="F91" s="231">
        <v>0</v>
      </c>
      <c r="G91" s="231">
        <v>0</v>
      </c>
      <c r="H91" s="231">
        <v>0</v>
      </c>
      <c r="I91" s="231">
        <v>0</v>
      </c>
      <c r="J91" s="231">
        <v>0</v>
      </c>
      <c r="K91" s="231">
        <v>0</v>
      </c>
      <c r="L91" s="231">
        <v>0</v>
      </c>
      <c r="M91" s="231">
        <v>0</v>
      </c>
      <c r="N91" s="231">
        <v>0</v>
      </c>
      <c r="O91" s="231">
        <v>0</v>
      </c>
      <c r="P91" s="231">
        <v>0</v>
      </c>
      <c r="Q91" s="231">
        <v>0</v>
      </c>
      <c r="R91" s="231">
        <v>0</v>
      </c>
      <c r="S91" s="231">
        <v>0</v>
      </c>
      <c r="T91" s="231">
        <v>0</v>
      </c>
      <c r="U91" s="231">
        <v>0</v>
      </c>
      <c r="V91" s="231">
        <v>0</v>
      </c>
      <c r="W91" s="231">
        <v>0</v>
      </c>
      <c r="X91" s="231">
        <v>0</v>
      </c>
      <c r="Y91" s="231">
        <v>0</v>
      </c>
      <c r="Z91" s="231">
        <v>0</v>
      </c>
      <c r="AA91" s="231">
        <v>0</v>
      </c>
      <c r="AB91" s="231">
        <v>0</v>
      </c>
      <c r="AC91" s="231">
        <v>0</v>
      </c>
      <c r="AD91" s="231">
        <v>0</v>
      </c>
      <c r="AE91" s="231">
        <v>0</v>
      </c>
      <c r="AF91" s="231">
        <v>0</v>
      </c>
      <c r="AG91" s="231">
        <v>0</v>
      </c>
      <c r="AH91" s="231">
        <v>0</v>
      </c>
      <c r="AI91" s="231">
        <v>0</v>
      </c>
      <c r="AJ91" s="231">
        <v>0</v>
      </c>
      <c r="AK91" s="231">
        <v>0</v>
      </c>
      <c r="AL91" s="231">
        <v>0</v>
      </c>
      <c r="AM91" s="231">
        <v>0</v>
      </c>
      <c r="AN91" s="145">
        <v>0</v>
      </c>
      <c r="AO91" s="145">
        <v>0</v>
      </c>
      <c r="AP91" s="145">
        <v>0</v>
      </c>
      <c r="AQ91" s="145">
        <v>0</v>
      </c>
      <c r="AR91" s="145">
        <v>0</v>
      </c>
      <c r="AS91" s="145">
        <v>0</v>
      </c>
      <c r="AT91" s="145">
        <v>0</v>
      </c>
      <c r="AU91" s="145">
        <v>0</v>
      </c>
      <c r="AV91" s="145">
        <v>0</v>
      </c>
      <c r="AW91" s="145">
        <v>0</v>
      </c>
    </row>
    <row r="92" spans="1:49" s="51" customFormat="1" x14ac:dyDescent="0.35">
      <c r="A92" s="573" t="s">
        <v>170</v>
      </c>
      <c r="B92" s="574"/>
      <c r="C92" s="207">
        <f t="shared" si="7"/>
        <v>10554.148695652175</v>
      </c>
      <c r="D92" s="207">
        <f>SUM(D85:D91)</f>
        <v>6975.42</v>
      </c>
      <c r="E92" s="207">
        <f t="shared" ref="E92:AW92" si="8">SUM(E85:E91)</f>
        <v>8286.14</v>
      </c>
      <c r="F92" s="207">
        <f t="shared" si="8"/>
        <v>9224.41</v>
      </c>
      <c r="G92" s="207">
        <f t="shared" si="8"/>
        <v>9658.0499999999993</v>
      </c>
      <c r="H92" s="207">
        <f t="shared" si="8"/>
        <v>9167.67</v>
      </c>
      <c r="I92" s="207">
        <f t="shared" si="8"/>
        <v>9695.31</v>
      </c>
      <c r="J92" s="207">
        <f t="shared" si="8"/>
        <v>6497.59</v>
      </c>
      <c r="K92" s="207">
        <f t="shared" si="8"/>
        <v>8533.41</v>
      </c>
      <c r="L92" s="207">
        <f t="shared" si="8"/>
        <v>10298.64</v>
      </c>
      <c r="M92" s="207">
        <f t="shared" si="8"/>
        <v>11445.19</v>
      </c>
      <c r="N92" s="207">
        <f t="shared" si="8"/>
        <v>12875.95</v>
      </c>
      <c r="O92" s="207">
        <f t="shared" si="8"/>
        <v>11152.69</v>
      </c>
      <c r="P92" s="207">
        <f t="shared" si="8"/>
        <v>7536.81</v>
      </c>
      <c r="Q92" s="207">
        <f t="shared" si="8"/>
        <v>9481.67</v>
      </c>
      <c r="R92" s="207">
        <f t="shared" si="8"/>
        <v>9617.06</v>
      </c>
      <c r="S92" s="207">
        <f t="shared" si="8"/>
        <v>11431.32</v>
      </c>
      <c r="T92" s="207">
        <f t="shared" si="8"/>
        <v>11830.47</v>
      </c>
      <c r="U92" s="207">
        <f t="shared" si="8"/>
        <v>11607.02</v>
      </c>
      <c r="V92" s="207">
        <f t="shared" si="8"/>
        <v>8932.31</v>
      </c>
      <c r="W92" s="207">
        <f t="shared" si="8"/>
        <v>9587.32</v>
      </c>
      <c r="X92" s="207">
        <f t="shared" si="8"/>
        <v>11977.300000000001</v>
      </c>
      <c r="Y92" s="207">
        <f t="shared" si="8"/>
        <v>12684.25</v>
      </c>
      <c r="Z92" s="207">
        <f t="shared" si="8"/>
        <v>12593.63</v>
      </c>
      <c r="AA92" s="207">
        <f t="shared" si="8"/>
        <v>13615</v>
      </c>
      <c r="AB92" s="207">
        <f t="shared" si="8"/>
        <v>9966.36</v>
      </c>
      <c r="AC92" s="207">
        <f t="shared" si="8"/>
        <v>13494.04</v>
      </c>
      <c r="AD92" s="207">
        <f t="shared" si="8"/>
        <v>14744.76</v>
      </c>
      <c r="AE92" s="207">
        <f t="shared" si="8"/>
        <v>15178.310000000001</v>
      </c>
      <c r="AF92" s="207">
        <f t="shared" si="8"/>
        <v>18573.53</v>
      </c>
      <c r="AG92" s="207">
        <f t="shared" si="8"/>
        <v>16502.77</v>
      </c>
      <c r="AH92" s="207">
        <f t="shared" si="8"/>
        <v>11312.73</v>
      </c>
      <c r="AI92" s="207">
        <f t="shared" si="8"/>
        <v>15186.300000000001</v>
      </c>
      <c r="AJ92" s="207">
        <f t="shared" si="8"/>
        <v>14801.56</v>
      </c>
      <c r="AK92" s="207">
        <f t="shared" si="8"/>
        <v>13311.28</v>
      </c>
      <c r="AL92" s="207">
        <f t="shared" si="8"/>
        <v>14124.83</v>
      </c>
      <c r="AM92" s="207">
        <f t="shared" si="8"/>
        <v>14533.130000000001</v>
      </c>
      <c r="AN92" s="207">
        <f t="shared" si="8"/>
        <v>12615.189999999999</v>
      </c>
      <c r="AO92" s="207">
        <f t="shared" si="8"/>
        <v>14386.58</v>
      </c>
      <c r="AP92" s="207">
        <f t="shared" si="8"/>
        <v>13369.62</v>
      </c>
      <c r="AQ92" s="207">
        <f t="shared" si="8"/>
        <v>7974.54</v>
      </c>
      <c r="AR92" s="207">
        <f t="shared" si="8"/>
        <v>75.94</v>
      </c>
      <c r="AS92" s="207">
        <f t="shared" si="8"/>
        <v>126.83</v>
      </c>
      <c r="AT92" s="207">
        <f t="shared" si="8"/>
        <v>1931.3400000000001</v>
      </c>
      <c r="AU92" s="207">
        <f t="shared" si="8"/>
        <v>6074.3099999999995</v>
      </c>
      <c r="AV92" s="207">
        <f t="shared" si="8"/>
        <v>5071.91</v>
      </c>
      <c r="AW92" s="207">
        <f t="shared" si="8"/>
        <v>7430.35</v>
      </c>
    </row>
    <row r="93" spans="1:49" x14ac:dyDescent="0.35">
      <c r="A93" s="31"/>
      <c r="B93" s="19"/>
      <c r="C93" s="19"/>
      <c r="D93" s="35"/>
      <c r="E93" s="35"/>
      <c r="F93" s="35"/>
      <c r="G93" s="35"/>
      <c r="H93" s="35"/>
      <c r="I93" s="35"/>
      <c r="J93" s="35"/>
      <c r="K93" s="35"/>
      <c r="L93" s="35"/>
      <c r="M93" s="35"/>
      <c r="N93" s="35"/>
      <c r="O93" s="35"/>
      <c r="P93" s="36"/>
      <c r="Q93" s="36"/>
      <c r="R93" s="36"/>
      <c r="S93" s="36"/>
      <c r="T93" s="36"/>
      <c r="U93" s="36"/>
      <c r="V93" s="36"/>
      <c r="W93" s="36"/>
      <c r="X93" s="36"/>
      <c r="Y93" s="36"/>
      <c r="Z93" s="36"/>
      <c r="AA93" s="36"/>
      <c r="AB93" s="37"/>
      <c r="AC93" s="37"/>
      <c r="AD93" s="37"/>
      <c r="AE93" s="37"/>
      <c r="AF93" s="37"/>
      <c r="AG93" s="37"/>
      <c r="AH93" s="37"/>
      <c r="AI93" s="37"/>
      <c r="AJ93" s="37"/>
      <c r="AK93" s="37"/>
      <c r="AL93" s="37"/>
      <c r="AM93" s="37"/>
      <c r="AN93" s="36"/>
      <c r="AO93" s="36"/>
      <c r="AP93" s="36"/>
      <c r="AQ93" s="36"/>
      <c r="AR93" s="34"/>
      <c r="AS93" s="34"/>
      <c r="AT93" s="34"/>
    </row>
    <row r="94" spans="1:49" x14ac:dyDescent="0.35">
      <c r="A94" s="74" t="s">
        <v>139</v>
      </c>
      <c r="B94" s="19"/>
      <c r="C94" s="19"/>
      <c r="D94" s="35"/>
      <c r="E94" s="35"/>
      <c r="F94" s="35"/>
      <c r="G94" s="35"/>
      <c r="H94" s="35"/>
      <c r="I94" s="35"/>
      <c r="J94" s="35"/>
      <c r="K94" s="35"/>
      <c r="L94" s="35"/>
      <c r="M94" s="35"/>
      <c r="N94" s="35"/>
      <c r="O94" s="35"/>
      <c r="P94" s="36"/>
      <c r="Q94" s="36"/>
      <c r="R94" s="36"/>
      <c r="S94" s="36"/>
      <c r="T94" s="36"/>
      <c r="U94" s="36"/>
      <c r="V94" s="36"/>
      <c r="W94" s="36"/>
      <c r="X94" s="36"/>
      <c r="Y94" s="36"/>
      <c r="Z94" s="36"/>
      <c r="AA94" s="36"/>
      <c r="AB94" s="37"/>
      <c r="AC94" s="37"/>
      <c r="AD94" s="37"/>
      <c r="AE94" s="37"/>
      <c r="AF94" s="37"/>
      <c r="AG94" s="37"/>
      <c r="AH94" s="37"/>
      <c r="AI94" s="37"/>
      <c r="AJ94" s="37"/>
      <c r="AK94" s="37"/>
      <c r="AL94" s="37"/>
      <c r="AM94" s="37"/>
      <c r="AN94" s="36"/>
      <c r="AO94" s="36"/>
      <c r="AP94" s="36"/>
      <c r="AQ94" s="36"/>
      <c r="AR94" s="34"/>
      <c r="AS94" s="34"/>
      <c r="AT94" s="34"/>
    </row>
    <row r="95" spans="1:49" x14ac:dyDescent="0.35">
      <c r="A95" s="11"/>
    </row>
    <row r="96" spans="1:49" ht="21" customHeight="1" x14ac:dyDescent="0.35">
      <c r="A96" s="456" t="s">
        <v>171</v>
      </c>
      <c r="B96" s="456" t="s">
        <v>160</v>
      </c>
      <c r="C96" s="456" t="s">
        <v>153</v>
      </c>
      <c r="D96" s="14">
        <v>42736</v>
      </c>
      <c r="E96" s="14">
        <v>42767</v>
      </c>
      <c r="F96" s="14">
        <v>42795</v>
      </c>
      <c r="G96" s="14">
        <v>42826</v>
      </c>
      <c r="H96" s="14">
        <v>42856</v>
      </c>
      <c r="I96" s="14">
        <v>42887</v>
      </c>
      <c r="J96" s="14">
        <v>42917</v>
      </c>
      <c r="K96" s="14">
        <v>42948</v>
      </c>
      <c r="L96" s="14">
        <v>42979</v>
      </c>
      <c r="M96" s="14">
        <v>43009</v>
      </c>
      <c r="N96" s="14">
        <v>43040</v>
      </c>
      <c r="O96" s="14">
        <v>43070</v>
      </c>
      <c r="P96" s="14">
        <v>43101</v>
      </c>
      <c r="Q96" s="14">
        <v>43132</v>
      </c>
      <c r="R96" s="14">
        <v>43160</v>
      </c>
      <c r="S96" s="14">
        <v>43191</v>
      </c>
      <c r="T96" s="14">
        <v>43221</v>
      </c>
      <c r="U96" s="14">
        <v>43252</v>
      </c>
      <c r="V96" s="14">
        <v>43282</v>
      </c>
      <c r="W96" s="14">
        <v>43313</v>
      </c>
      <c r="X96" s="14">
        <v>43344</v>
      </c>
      <c r="Y96" s="14">
        <v>43374</v>
      </c>
      <c r="Z96" s="14">
        <v>43405</v>
      </c>
      <c r="AA96" s="14">
        <v>43435</v>
      </c>
      <c r="AB96" s="14">
        <v>43466</v>
      </c>
      <c r="AC96" s="14">
        <v>43497</v>
      </c>
      <c r="AD96" s="14">
        <v>43525</v>
      </c>
      <c r="AE96" s="14">
        <v>43556</v>
      </c>
      <c r="AF96" s="14">
        <v>43586</v>
      </c>
      <c r="AG96" s="14">
        <v>43617</v>
      </c>
      <c r="AH96" s="14">
        <v>43647</v>
      </c>
      <c r="AI96" s="14">
        <v>43678</v>
      </c>
      <c r="AJ96" s="14">
        <v>43709</v>
      </c>
      <c r="AK96" s="14">
        <v>43739</v>
      </c>
      <c r="AL96" s="14">
        <v>43770</v>
      </c>
      <c r="AM96" s="14">
        <v>43800</v>
      </c>
      <c r="AN96" s="14">
        <v>43831</v>
      </c>
      <c r="AO96" s="14">
        <v>43862</v>
      </c>
      <c r="AP96" s="14">
        <v>43891</v>
      </c>
      <c r="AQ96" s="14">
        <v>43922</v>
      </c>
      <c r="AR96" s="14">
        <v>43952</v>
      </c>
      <c r="AS96" s="14">
        <v>43983</v>
      </c>
      <c r="AT96" s="14">
        <v>44013</v>
      </c>
      <c r="AU96" s="14">
        <v>44044</v>
      </c>
      <c r="AV96" s="14">
        <v>44075</v>
      </c>
      <c r="AW96" s="15">
        <v>44105</v>
      </c>
    </row>
    <row r="97" spans="1:49" s="34" customFormat="1" x14ac:dyDescent="0.35">
      <c r="A97" s="38" t="s">
        <v>364</v>
      </c>
      <c r="B97" s="40" t="s">
        <v>365</v>
      </c>
      <c r="C97" s="145">
        <f t="shared" ref="C97:C111" si="9">AVERAGE(D97:AW97)</f>
        <v>412.60869565217394</v>
      </c>
      <c r="D97" s="145">
        <v>595</v>
      </c>
      <c r="E97" s="145">
        <v>490</v>
      </c>
      <c r="F97" s="145">
        <v>590</v>
      </c>
      <c r="G97" s="145">
        <v>580</v>
      </c>
      <c r="H97" s="145">
        <v>340</v>
      </c>
      <c r="I97" s="145">
        <v>270</v>
      </c>
      <c r="J97" s="145">
        <v>630</v>
      </c>
      <c r="K97" s="145">
        <v>370</v>
      </c>
      <c r="L97" s="145">
        <v>375</v>
      </c>
      <c r="M97" s="145">
        <v>460</v>
      </c>
      <c r="N97" s="145">
        <v>335</v>
      </c>
      <c r="O97" s="145">
        <v>395</v>
      </c>
      <c r="P97" s="145">
        <v>480</v>
      </c>
      <c r="Q97" s="145">
        <v>160</v>
      </c>
      <c r="R97" s="145">
        <v>320</v>
      </c>
      <c r="S97" s="145">
        <v>620</v>
      </c>
      <c r="T97" s="145">
        <v>425</v>
      </c>
      <c r="U97" s="145">
        <v>230</v>
      </c>
      <c r="V97" s="145">
        <v>355</v>
      </c>
      <c r="W97" s="145">
        <v>425</v>
      </c>
      <c r="X97" s="145">
        <v>510</v>
      </c>
      <c r="Y97" s="145">
        <v>525</v>
      </c>
      <c r="Z97" s="145">
        <v>665</v>
      </c>
      <c r="AA97" s="145">
        <v>635</v>
      </c>
      <c r="AB97" s="145">
        <v>550</v>
      </c>
      <c r="AC97" s="145">
        <v>675</v>
      </c>
      <c r="AD97" s="145">
        <v>495</v>
      </c>
      <c r="AE97" s="145">
        <v>550</v>
      </c>
      <c r="AF97" s="145">
        <v>720</v>
      </c>
      <c r="AG97" s="145">
        <v>550</v>
      </c>
      <c r="AH97" s="145">
        <v>405</v>
      </c>
      <c r="AI97" s="145">
        <v>360</v>
      </c>
      <c r="AJ97" s="145">
        <v>530</v>
      </c>
      <c r="AK97" s="145">
        <v>590</v>
      </c>
      <c r="AL97" s="145">
        <v>465</v>
      </c>
      <c r="AM97" s="145">
        <v>430</v>
      </c>
      <c r="AN97" s="145">
        <v>670</v>
      </c>
      <c r="AO97" s="145">
        <v>260</v>
      </c>
      <c r="AP97" s="145">
        <v>310</v>
      </c>
      <c r="AQ97" s="145">
        <v>100</v>
      </c>
      <c r="AR97" s="145">
        <v>0</v>
      </c>
      <c r="AS97" s="145">
        <v>0</v>
      </c>
      <c r="AT97" s="145">
        <v>110</v>
      </c>
      <c r="AU97" s="145">
        <v>130</v>
      </c>
      <c r="AV97" s="145">
        <v>220</v>
      </c>
      <c r="AW97" s="145">
        <v>80</v>
      </c>
    </row>
    <row r="98" spans="1:49" x14ac:dyDescent="0.35">
      <c r="A98" s="13" t="s">
        <v>364</v>
      </c>
      <c r="B98" s="23" t="s">
        <v>172</v>
      </c>
      <c r="C98" s="102">
        <f t="shared" si="9"/>
        <v>82.521739130434781</v>
      </c>
      <c r="D98" s="115">
        <v>119</v>
      </c>
      <c r="E98" s="115">
        <v>98</v>
      </c>
      <c r="F98" s="115">
        <v>118</v>
      </c>
      <c r="G98" s="115">
        <v>116</v>
      </c>
      <c r="H98" s="115">
        <v>68</v>
      </c>
      <c r="I98" s="115">
        <v>54</v>
      </c>
      <c r="J98" s="115">
        <v>126</v>
      </c>
      <c r="K98" s="115">
        <v>74</v>
      </c>
      <c r="L98" s="115">
        <v>75</v>
      </c>
      <c r="M98" s="115">
        <v>92</v>
      </c>
      <c r="N98" s="115">
        <v>67</v>
      </c>
      <c r="O98" s="115">
        <v>79</v>
      </c>
      <c r="P98" s="115">
        <v>96</v>
      </c>
      <c r="Q98" s="115">
        <v>32</v>
      </c>
      <c r="R98" s="115">
        <v>64</v>
      </c>
      <c r="S98" s="115">
        <v>124</v>
      </c>
      <c r="T98" s="115">
        <v>85</v>
      </c>
      <c r="U98" s="115">
        <v>46</v>
      </c>
      <c r="V98" s="115">
        <v>71</v>
      </c>
      <c r="W98" s="115">
        <v>85</v>
      </c>
      <c r="X98" s="115">
        <v>102</v>
      </c>
      <c r="Y98" s="115">
        <v>105</v>
      </c>
      <c r="Z98" s="115">
        <v>133</v>
      </c>
      <c r="AA98" s="115">
        <v>127</v>
      </c>
      <c r="AB98" s="115">
        <v>110</v>
      </c>
      <c r="AC98" s="115">
        <v>135</v>
      </c>
      <c r="AD98" s="115">
        <v>99</v>
      </c>
      <c r="AE98" s="115">
        <v>110</v>
      </c>
      <c r="AF98" s="115">
        <v>144</v>
      </c>
      <c r="AG98" s="115">
        <v>110</v>
      </c>
      <c r="AH98" s="115">
        <v>81</v>
      </c>
      <c r="AI98" s="115">
        <v>72</v>
      </c>
      <c r="AJ98" s="115">
        <v>106</v>
      </c>
      <c r="AK98" s="115">
        <v>118</v>
      </c>
      <c r="AL98" s="115">
        <v>93</v>
      </c>
      <c r="AM98" s="115">
        <v>86</v>
      </c>
      <c r="AN98" s="115">
        <v>134</v>
      </c>
      <c r="AO98" s="115">
        <v>52</v>
      </c>
      <c r="AP98" s="115">
        <v>62</v>
      </c>
      <c r="AQ98" s="115">
        <v>20</v>
      </c>
      <c r="AR98" s="115">
        <v>0</v>
      </c>
      <c r="AS98" s="115">
        <v>0</v>
      </c>
      <c r="AT98" s="115">
        <v>22</v>
      </c>
      <c r="AU98" s="115">
        <v>26</v>
      </c>
      <c r="AV98" s="115">
        <v>44</v>
      </c>
      <c r="AW98" s="115">
        <v>16</v>
      </c>
    </row>
    <row r="99" spans="1:49" x14ac:dyDescent="0.35">
      <c r="A99" s="13" t="s">
        <v>364</v>
      </c>
      <c r="B99" s="23" t="s">
        <v>173</v>
      </c>
      <c r="C99" s="102">
        <f t="shared" si="9"/>
        <v>38.086956521739133</v>
      </c>
      <c r="D99" s="115">
        <v>62</v>
      </c>
      <c r="E99" s="115">
        <v>49</v>
      </c>
      <c r="F99" s="115">
        <v>47</v>
      </c>
      <c r="G99" s="115">
        <v>36</v>
      </c>
      <c r="H99" s="115">
        <v>30</v>
      </c>
      <c r="I99" s="115">
        <v>19</v>
      </c>
      <c r="J99" s="115">
        <v>69</v>
      </c>
      <c r="K99" s="115">
        <v>36</v>
      </c>
      <c r="L99" s="115">
        <v>37</v>
      </c>
      <c r="M99" s="115">
        <v>39</v>
      </c>
      <c r="N99" s="115">
        <v>34</v>
      </c>
      <c r="O99" s="115">
        <v>40</v>
      </c>
      <c r="P99" s="115">
        <v>40</v>
      </c>
      <c r="Q99" s="115">
        <v>20</v>
      </c>
      <c r="R99" s="115">
        <v>33</v>
      </c>
      <c r="S99" s="115">
        <v>67</v>
      </c>
      <c r="T99" s="115">
        <v>47</v>
      </c>
      <c r="U99" s="115">
        <v>26</v>
      </c>
      <c r="V99" s="115">
        <v>33</v>
      </c>
      <c r="W99" s="115">
        <v>40</v>
      </c>
      <c r="X99" s="115">
        <v>47</v>
      </c>
      <c r="Y99" s="115">
        <v>57</v>
      </c>
      <c r="Z99" s="115">
        <v>58</v>
      </c>
      <c r="AA99" s="115">
        <v>54</v>
      </c>
      <c r="AB99" s="115">
        <v>56</v>
      </c>
      <c r="AC99" s="115">
        <v>64</v>
      </c>
      <c r="AD99" s="115">
        <v>46</v>
      </c>
      <c r="AE99" s="115">
        <v>53</v>
      </c>
      <c r="AF99" s="115">
        <v>52</v>
      </c>
      <c r="AG99" s="115">
        <v>45</v>
      </c>
      <c r="AH99" s="115">
        <v>39</v>
      </c>
      <c r="AI99" s="115">
        <v>41</v>
      </c>
      <c r="AJ99" s="115">
        <v>44</v>
      </c>
      <c r="AK99" s="115">
        <v>59</v>
      </c>
      <c r="AL99" s="115">
        <v>44</v>
      </c>
      <c r="AM99" s="115">
        <v>37</v>
      </c>
      <c r="AN99" s="115">
        <v>48</v>
      </c>
      <c r="AO99" s="115">
        <v>24</v>
      </c>
      <c r="AP99" s="115">
        <v>24</v>
      </c>
      <c r="AQ99" s="115">
        <v>9</v>
      </c>
      <c r="AR99" s="115">
        <v>0</v>
      </c>
      <c r="AS99" s="115">
        <v>0</v>
      </c>
      <c r="AT99" s="115">
        <v>11</v>
      </c>
      <c r="AU99" s="115">
        <v>11</v>
      </c>
      <c r="AV99" s="115">
        <v>19</v>
      </c>
      <c r="AW99" s="115">
        <v>6</v>
      </c>
    </row>
    <row r="100" spans="1:49" s="34" customFormat="1" x14ac:dyDescent="0.35">
      <c r="A100" s="38"/>
      <c r="B100" s="40"/>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3"/>
      <c r="AS100" s="3"/>
      <c r="AT100" s="3"/>
      <c r="AU100" s="28"/>
      <c r="AV100" s="28"/>
      <c r="AW100" s="28"/>
    </row>
    <row r="101" spans="1:49" s="34" customFormat="1" x14ac:dyDescent="0.35">
      <c r="A101" s="38" t="s">
        <v>366</v>
      </c>
      <c r="B101" s="40" t="s">
        <v>365</v>
      </c>
      <c r="C101" s="145">
        <f t="shared" si="9"/>
        <v>8380.434782608696</v>
      </c>
      <c r="D101" s="145">
        <v>4725</v>
      </c>
      <c r="E101" s="145">
        <v>5550</v>
      </c>
      <c r="F101" s="145">
        <v>6900</v>
      </c>
      <c r="G101" s="145">
        <v>7350</v>
      </c>
      <c r="H101" s="145">
        <v>7650</v>
      </c>
      <c r="I101" s="145">
        <v>7950</v>
      </c>
      <c r="J101" s="145">
        <v>4575</v>
      </c>
      <c r="K101" s="145">
        <v>6150</v>
      </c>
      <c r="L101" s="145">
        <v>7125</v>
      </c>
      <c r="M101" s="145">
        <v>7875</v>
      </c>
      <c r="N101" s="145">
        <v>9000</v>
      </c>
      <c r="O101" s="145">
        <v>8775</v>
      </c>
      <c r="P101" s="145">
        <v>6525</v>
      </c>
      <c r="Q101" s="145">
        <v>8625</v>
      </c>
      <c r="R101" s="145">
        <v>8475</v>
      </c>
      <c r="S101" s="145">
        <v>9375</v>
      </c>
      <c r="T101" s="145">
        <v>9975</v>
      </c>
      <c r="U101" s="145">
        <v>10050</v>
      </c>
      <c r="V101" s="145">
        <v>6750</v>
      </c>
      <c r="W101" s="145">
        <v>8625</v>
      </c>
      <c r="X101" s="145">
        <v>9525</v>
      </c>
      <c r="Y101" s="145">
        <v>10800</v>
      </c>
      <c r="Z101" s="145">
        <v>10650</v>
      </c>
      <c r="AA101" s="145">
        <v>11175</v>
      </c>
      <c r="AB101" s="145">
        <v>8325</v>
      </c>
      <c r="AC101" s="145">
        <v>10350</v>
      </c>
      <c r="AD101" s="145">
        <v>11775</v>
      </c>
      <c r="AE101" s="145">
        <v>11850</v>
      </c>
      <c r="AF101" s="145">
        <v>12375</v>
      </c>
      <c r="AG101" s="145">
        <v>12975</v>
      </c>
      <c r="AH101" s="145">
        <v>8700</v>
      </c>
      <c r="AI101" s="145">
        <v>11175</v>
      </c>
      <c r="AJ101" s="145">
        <v>11550</v>
      </c>
      <c r="AK101" s="145">
        <v>10575</v>
      </c>
      <c r="AL101" s="145">
        <v>11550</v>
      </c>
      <c r="AM101" s="145">
        <v>12375</v>
      </c>
      <c r="AN101" s="145">
        <v>9675</v>
      </c>
      <c r="AO101" s="145">
        <v>12150</v>
      </c>
      <c r="AP101" s="145">
        <v>12600</v>
      </c>
      <c r="AQ101" s="145">
        <v>7800</v>
      </c>
      <c r="AR101" s="145">
        <v>0</v>
      </c>
      <c r="AS101" s="145">
        <v>0</v>
      </c>
      <c r="AT101" s="145">
        <v>1350</v>
      </c>
      <c r="AU101" s="145">
        <v>5400</v>
      </c>
      <c r="AV101" s="145">
        <v>3750</v>
      </c>
      <c r="AW101" s="145">
        <v>5025</v>
      </c>
    </row>
    <row r="102" spans="1:49" x14ac:dyDescent="0.35">
      <c r="A102" s="13" t="s">
        <v>366</v>
      </c>
      <c r="B102" s="23" t="s">
        <v>172</v>
      </c>
      <c r="C102" s="102">
        <f t="shared" si="9"/>
        <v>111.73913043478261</v>
      </c>
      <c r="D102" s="115">
        <v>63</v>
      </c>
      <c r="E102" s="115">
        <v>74</v>
      </c>
      <c r="F102" s="115">
        <v>92</v>
      </c>
      <c r="G102" s="115">
        <v>98</v>
      </c>
      <c r="H102" s="115">
        <v>102</v>
      </c>
      <c r="I102" s="115">
        <v>106</v>
      </c>
      <c r="J102" s="115">
        <v>61</v>
      </c>
      <c r="K102" s="115">
        <v>82</v>
      </c>
      <c r="L102" s="115">
        <v>95</v>
      </c>
      <c r="M102" s="115">
        <v>105</v>
      </c>
      <c r="N102" s="115">
        <v>120</v>
      </c>
      <c r="O102" s="115">
        <v>117</v>
      </c>
      <c r="P102" s="115">
        <v>87</v>
      </c>
      <c r="Q102" s="115">
        <v>115</v>
      </c>
      <c r="R102" s="115">
        <v>113</v>
      </c>
      <c r="S102" s="115">
        <v>125</v>
      </c>
      <c r="T102" s="115">
        <v>133</v>
      </c>
      <c r="U102" s="115">
        <v>134</v>
      </c>
      <c r="V102" s="115">
        <v>90</v>
      </c>
      <c r="W102" s="115">
        <v>115</v>
      </c>
      <c r="X102" s="115">
        <v>127</v>
      </c>
      <c r="Y102" s="115">
        <v>144</v>
      </c>
      <c r="Z102" s="115">
        <v>142</v>
      </c>
      <c r="AA102" s="115">
        <v>149</v>
      </c>
      <c r="AB102" s="115">
        <v>111</v>
      </c>
      <c r="AC102" s="115">
        <v>138</v>
      </c>
      <c r="AD102" s="115">
        <v>157</v>
      </c>
      <c r="AE102" s="115">
        <v>158</v>
      </c>
      <c r="AF102" s="115">
        <v>165</v>
      </c>
      <c r="AG102" s="115">
        <v>173</v>
      </c>
      <c r="AH102" s="115">
        <v>116</v>
      </c>
      <c r="AI102" s="115">
        <v>149</v>
      </c>
      <c r="AJ102" s="115">
        <v>154</v>
      </c>
      <c r="AK102" s="115">
        <v>141</v>
      </c>
      <c r="AL102" s="115">
        <v>154</v>
      </c>
      <c r="AM102" s="115">
        <v>165</v>
      </c>
      <c r="AN102" s="115">
        <v>129</v>
      </c>
      <c r="AO102" s="115">
        <v>162</v>
      </c>
      <c r="AP102" s="115">
        <v>168</v>
      </c>
      <c r="AQ102" s="115">
        <v>104</v>
      </c>
      <c r="AR102" s="115">
        <v>0</v>
      </c>
      <c r="AS102" s="115">
        <v>0</v>
      </c>
      <c r="AT102" s="115">
        <v>18</v>
      </c>
      <c r="AU102" s="115">
        <v>72</v>
      </c>
      <c r="AV102" s="115">
        <v>50</v>
      </c>
      <c r="AW102" s="115">
        <v>67</v>
      </c>
    </row>
    <row r="103" spans="1:49" x14ac:dyDescent="0.35">
      <c r="A103" s="13" t="s">
        <v>366</v>
      </c>
      <c r="B103" s="23" t="s">
        <v>173</v>
      </c>
      <c r="C103" s="102">
        <f t="shared" si="9"/>
        <v>110.91304347826087</v>
      </c>
      <c r="D103" s="115">
        <v>63</v>
      </c>
      <c r="E103" s="115">
        <v>74</v>
      </c>
      <c r="F103" s="115">
        <v>89</v>
      </c>
      <c r="G103" s="115">
        <v>97</v>
      </c>
      <c r="H103" s="115">
        <v>101</v>
      </c>
      <c r="I103" s="115">
        <v>105</v>
      </c>
      <c r="J103" s="115">
        <v>59</v>
      </c>
      <c r="K103" s="115">
        <v>81</v>
      </c>
      <c r="L103" s="115">
        <v>95</v>
      </c>
      <c r="M103" s="115">
        <v>104</v>
      </c>
      <c r="N103" s="115">
        <v>117</v>
      </c>
      <c r="O103" s="115">
        <v>117</v>
      </c>
      <c r="P103" s="115">
        <v>87</v>
      </c>
      <c r="Q103" s="115">
        <v>114</v>
      </c>
      <c r="R103" s="115">
        <v>113</v>
      </c>
      <c r="S103" s="115">
        <v>125</v>
      </c>
      <c r="T103" s="115">
        <v>133</v>
      </c>
      <c r="U103" s="115">
        <v>134</v>
      </c>
      <c r="V103" s="115">
        <v>90</v>
      </c>
      <c r="W103" s="115">
        <v>115</v>
      </c>
      <c r="X103" s="115">
        <v>127</v>
      </c>
      <c r="Y103" s="115">
        <v>140</v>
      </c>
      <c r="Z103" s="115">
        <v>141</v>
      </c>
      <c r="AA103" s="115">
        <v>149</v>
      </c>
      <c r="AB103" s="115">
        <v>111</v>
      </c>
      <c r="AC103" s="115">
        <v>136</v>
      </c>
      <c r="AD103" s="115">
        <v>157</v>
      </c>
      <c r="AE103" s="115">
        <v>157</v>
      </c>
      <c r="AF103" s="115">
        <v>164</v>
      </c>
      <c r="AG103" s="115">
        <v>173</v>
      </c>
      <c r="AH103" s="115">
        <v>116</v>
      </c>
      <c r="AI103" s="115">
        <v>148</v>
      </c>
      <c r="AJ103" s="115">
        <v>152</v>
      </c>
      <c r="AK103" s="115">
        <v>140</v>
      </c>
      <c r="AL103" s="115">
        <v>150</v>
      </c>
      <c r="AM103" s="115">
        <v>162</v>
      </c>
      <c r="AN103" s="115">
        <v>129</v>
      </c>
      <c r="AO103" s="115">
        <v>162</v>
      </c>
      <c r="AP103" s="115">
        <v>167</v>
      </c>
      <c r="AQ103" s="115">
        <v>104</v>
      </c>
      <c r="AR103" s="115">
        <v>0</v>
      </c>
      <c r="AS103" s="115">
        <v>0</v>
      </c>
      <c r="AT103" s="115">
        <v>18</v>
      </c>
      <c r="AU103" s="115">
        <v>72</v>
      </c>
      <c r="AV103" s="115">
        <v>47</v>
      </c>
      <c r="AW103" s="115">
        <v>67</v>
      </c>
    </row>
    <row r="104" spans="1:49" s="34" customFormat="1" x14ac:dyDescent="0.35">
      <c r="A104" s="38"/>
      <c r="B104" s="40"/>
      <c r="C104" s="3"/>
      <c r="D104" s="3"/>
      <c r="E104" s="3"/>
      <c r="F104" s="3"/>
      <c r="G104" s="3"/>
      <c r="H104" s="3"/>
      <c r="I104" s="3"/>
      <c r="J104" s="3"/>
      <c r="K104" s="3"/>
      <c r="L104" s="3"/>
      <c r="M104" s="3"/>
      <c r="N104" s="3"/>
      <c r="O104" s="3"/>
      <c r="P104" s="3"/>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3"/>
      <c r="AS104" s="3"/>
      <c r="AT104" s="3"/>
      <c r="AU104" s="3"/>
      <c r="AV104" s="28"/>
      <c r="AW104" s="28"/>
    </row>
    <row r="105" spans="1:49" s="34" customFormat="1" x14ac:dyDescent="0.35">
      <c r="A105" s="38" t="s">
        <v>367</v>
      </c>
      <c r="B105" s="40" t="s">
        <v>365</v>
      </c>
      <c r="C105" s="145">
        <f t="shared" si="9"/>
        <v>0</v>
      </c>
      <c r="D105" s="145">
        <v>0</v>
      </c>
      <c r="E105" s="145">
        <v>0</v>
      </c>
      <c r="F105" s="145">
        <v>0</v>
      </c>
      <c r="G105" s="145">
        <v>0</v>
      </c>
      <c r="H105" s="145">
        <v>0</v>
      </c>
      <c r="I105" s="145">
        <v>0</v>
      </c>
      <c r="J105" s="145">
        <v>0</v>
      </c>
      <c r="K105" s="145">
        <v>0</v>
      </c>
      <c r="L105" s="145">
        <v>0</v>
      </c>
      <c r="M105" s="145">
        <v>0</v>
      </c>
      <c r="N105" s="145">
        <v>0</v>
      </c>
      <c r="O105" s="145">
        <v>0</v>
      </c>
      <c r="P105" s="145">
        <v>0</v>
      </c>
      <c r="Q105" s="145">
        <v>0</v>
      </c>
      <c r="R105" s="145">
        <v>0</v>
      </c>
      <c r="S105" s="145">
        <v>0</v>
      </c>
      <c r="T105" s="145">
        <v>0</v>
      </c>
      <c r="U105" s="145">
        <v>0</v>
      </c>
      <c r="V105" s="145">
        <v>0</v>
      </c>
      <c r="W105" s="145">
        <v>0</v>
      </c>
      <c r="X105" s="145">
        <v>0</v>
      </c>
      <c r="Y105" s="145">
        <v>0</v>
      </c>
      <c r="Z105" s="145">
        <v>0</v>
      </c>
      <c r="AA105" s="145">
        <v>0</v>
      </c>
      <c r="AB105" s="145">
        <v>0</v>
      </c>
      <c r="AC105" s="145">
        <v>0</v>
      </c>
      <c r="AD105" s="145">
        <v>0</v>
      </c>
      <c r="AE105" s="145">
        <v>0</v>
      </c>
      <c r="AF105" s="145">
        <v>0</v>
      </c>
      <c r="AG105" s="145">
        <v>0</v>
      </c>
      <c r="AH105" s="145">
        <v>0</v>
      </c>
      <c r="AI105" s="145">
        <v>0</v>
      </c>
      <c r="AJ105" s="145">
        <v>0</v>
      </c>
      <c r="AK105" s="145">
        <v>0</v>
      </c>
      <c r="AL105" s="145">
        <v>0</v>
      </c>
      <c r="AM105" s="145">
        <v>0</v>
      </c>
      <c r="AN105" s="145">
        <v>0</v>
      </c>
      <c r="AO105" s="145">
        <v>0</v>
      </c>
      <c r="AP105" s="145">
        <v>0</v>
      </c>
      <c r="AQ105" s="145">
        <v>0</v>
      </c>
      <c r="AR105" s="145">
        <v>0</v>
      </c>
      <c r="AS105" s="145">
        <v>0</v>
      </c>
      <c r="AT105" s="145">
        <v>0</v>
      </c>
      <c r="AU105" s="145">
        <v>0</v>
      </c>
      <c r="AV105" s="145">
        <v>0</v>
      </c>
      <c r="AW105" s="145">
        <v>0</v>
      </c>
    </row>
    <row r="106" spans="1:49" x14ac:dyDescent="0.35">
      <c r="A106" s="13" t="s">
        <v>367</v>
      </c>
      <c r="B106" s="23" t="s">
        <v>172</v>
      </c>
      <c r="C106" s="102">
        <f t="shared" si="9"/>
        <v>0</v>
      </c>
      <c r="D106" s="3">
        <v>0</v>
      </c>
      <c r="E106" s="3">
        <v>0</v>
      </c>
      <c r="F106" s="3">
        <v>0</v>
      </c>
      <c r="G106" s="3">
        <v>0</v>
      </c>
      <c r="H106" s="3">
        <v>0</v>
      </c>
      <c r="I106" s="3">
        <v>0</v>
      </c>
      <c r="J106" s="3">
        <v>0</v>
      </c>
      <c r="K106" s="3">
        <v>0</v>
      </c>
      <c r="L106" s="3">
        <v>0</v>
      </c>
      <c r="M106" s="3">
        <v>0</v>
      </c>
      <c r="N106" s="3">
        <v>0</v>
      </c>
      <c r="O106" s="3">
        <v>0</v>
      </c>
      <c r="P106" s="3">
        <v>0</v>
      </c>
      <c r="Q106" s="3">
        <v>0</v>
      </c>
      <c r="R106" s="3">
        <v>0</v>
      </c>
      <c r="S106" s="3">
        <v>0</v>
      </c>
      <c r="T106" s="3">
        <v>0</v>
      </c>
      <c r="U106" s="3">
        <v>0</v>
      </c>
      <c r="V106" s="3">
        <v>0</v>
      </c>
      <c r="W106" s="3">
        <v>0</v>
      </c>
      <c r="X106" s="3">
        <v>0</v>
      </c>
      <c r="Y106" s="3">
        <v>0</v>
      </c>
      <c r="Z106" s="3">
        <v>0</v>
      </c>
      <c r="AA106" s="3">
        <v>0</v>
      </c>
      <c r="AB106" s="3">
        <v>0</v>
      </c>
      <c r="AC106" s="3">
        <v>0</v>
      </c>
      <c r="AD106" s="3">
        <v>0</v>
      </c>
      <c r="AE106" s="3">
        <v>0</v>
      </c>
      <c r="AF106" s="3">
        <v>0</v>
      </c>
      <c r="AG106" s="3">
        <v>0</v>
      </c>
      <c r="AH106" s="3">
        <v>0</v>
      </c>
      <c r="AI106" s="3">
        <v>0</v>
      </c>
      <c r="AJ106" s="3">
        <v>0</v>
      </c>
      <c r="AK106" s="3">
        <v>0</v>
      </c>
      <c r="AL106" s="3">
        <v>0</v>
      </c>
      <c r="AM106" s="3">
        <v>0</v>
      </c>
      <c r="AN106" s="3">
        <v>0</v>
      </c>
      <c r="AO106" s="3">
        <v>0</v>
      </c>
      <c r="AP106" s="3">
        <v>0</v>
      </c>
      <c r="AQ106" s="3">
        <v>0</v>
      </c>
      <c r="AR106" s="3">
        <v>0</v>
      </c>
      <c r="AS106" s="3">
        <v>0</v>
      </c>
      <c r="AT106" s="3">
        <v>0</v>
      </c>
      <c r="AU106" s="3">
        <v>0</v>
      </c>
      <c r="AV106" s="3">
        <v>0</v>
      </c>
      <c r="AW106" s="3">
        <v>0</v>
      </c>
    </row>
    <row r="107" spans="1:49" x14ac:dyDescent="0.35">
      <c r="A107" s="13" t="s">
        <v>367</v>
      </c>
      <c r="B107" s="23" t="s">
        <v>173</v>
      </c>
      <c r="C107" s="102">
        <f t="shared" si="9"/>
        <v>0</v>
      </c>
      <c r="D107" s="3">
        <v>0</v>
      </c>
      <c r="E107" s="3">
        <v>0</v>
      </c>
      <c r="F107" s="3">
        <v>0</v>
      </c>
      <c r="G107" s="3">
        <v>0</v>
      </c>
      <c r="H107" s="3">
        <v>0</v>
      </c>
      <c r="I107" s="3">
        <v>0</v>
      </c>
      <c r="J107" s="3">
        <v>0</v>
      </c>
      <c r="K107" s="3">
        <v>0</v>
      </c>
      <c r="L107" s="3">
        <v>0</v>
      </c>
      <c r="M107" s="3">
        <v>0</v>
      </c>
      <c r="N107" s="3">
        <v>0</v>
      </c>
      <c r="O107" s="3">
        <v>0</v>
      </c>
      <c r="P107" s="3">
        <v>0</v>
      </c>
      <c r="Q107" s="3">
        <v>0</v>
      </c>
      <c r="R107" s="3">
        <v>0</v>
      </c>
      <c r="S107" s="3">
        <v>0</v>
      </c>
      <c r="T107" s="3">
        <v>0</v>
      </c>
      <c r="U107" s="3">
        <v>0</v>
      </c>
      <c r="V107" s="3">
        <v>0</v>
      </c>
      <c r="W107" s="3">
        <v>0</v>
      </c>
      <c r="X107" s="3">
        <v>0</v>
      </c>
      <c r="Y107" s="3">
        <v>0</v>
      </c>
      <c r="Z107" s="3">
        <v>0</v>
      </c>
      <c r="AA107" s="3">
        <v>0</v>
      </c>
      <c r="AB107" s="3">
        <v>0</v>
      </c>
      <c r="AC107" s="3">
        <v>0</v>
      </c>
      <c r="AD107" s="3">
        <v>0</v>
      </c>
      <c r="AE107" s="3">
        <v>0</v>
      </c>
      <c r="AF107" s="3">
        <v>0</v>
      </c>
      <c r="AG107" s="3">
        <v>0</v>
      </c>
      <c r="AH107" s="3">
        <v>0</v>
      </c>
      <c r="AI107" s="3">
        <v>0</v>
      </c>
      <c r="AJ107" s="3">
        <v>0</v>
      </c>
      <c r="AK107" s="3">
        <v>0</v>
      </c>
      <c r="AL107" s="3">
        <v>0</v>
      </c>
      <c r="AM107" s="3">
        <v>0</v>
      </c>
      <c r="AN107" s="3">
        <v>0</v>
      </c>
      <c r="AO107" s="3">
        <v>0</v>
      </c>
      <c r="AP107" s="3">
        <v>0</v>
      </c>
      <c r="AQ107" s="3">
        <v>0</v>
      </c>
      <c r="AR107" s="3">
        <v>0</v>
      </c>
      <c r="AS107" s="3">
        <v>0</v>
      </c>
      <c r="AT107" s="3">
        <v>0</v>
      </c>
      <c r="AU107" s="3">
        <v>0</v>
      </c>
      <c r="AV107" s="3">
        <v>0</v>
      </c>
      <c r="AW107" s="3">
        <v>0</v>
      </c>
    </row>
    <row r="108" spans="1:49" s="34" customFormat="1" x14ac:dyDescent="0.35">
      <c r="A108" s="38"/>
      <c r="B108" s="40"/>
      <c r="C108" s="28"/>
      <c r="D108" s="28"/>
      <c r="E108" s="28"/>
      <c r="F108" s="28"/>
      <c r="G108" s="28"/>
      <c r="H108" s="28"/>
      <c r="I108" s="28"/>
      <c r="J108" s="28"/>
      <c r="K108" s="28"/>
      <c r="L108" s="28"/>
      <c r="M108" s="28"/>
      <c r="N108" s="28"/>
      <c r="O108" s="28"/>
      <c r="P108" s="28"/>
      <c r="Q108" s="28"/>
      <c r="R108" s="28"/>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s="34" customFormat="1" x14ac:dyDescent="0.35">
      <c r="A109" s="40" t="s">
        <v>368</v>
      </c>
      <c r="B109" s="40" t="s">
        <v>365</v>
      </c>
      <c r="C109" s="145">
        <f t="shared" si="9"/>
        <v>0</v>
      </c>
      <c r="D109" s="145">
        <v>0</v>
      </c>
      <c r="E109" s="145">
        <v>0</v>
      </c>
      <c r="F109" s="145">
        <v>0</v>
      </c>
      <c r="G109" s="145">
        <v>0</v>
      </c>
      <c r="H109" s="145">
        <v>0</v>
      </c>
      <c r="I109" s="145">
        <v>0</v>
      </c>
      <c r="J109" s="145">
        <v>0</v>
      </c>
      <c r="K109" s="145">
        <v>0</v>
      </c>
      <c r="L109" s="145">
        <v>0</v>
      </c>
      <c r="M109" s="145">
        <v>0</v>
      </c>
      <c r="N109" s="145">
        <v>0</v>
      </c>
      <c r="O109" s="145">
        <v>0</v>
      </c>
      <c r="P109" s="145">
        <v>0</v>
      </c>
      <c r="Q109" s="145">
        <v>0</v>
      </c>
      <c r="R109" s="145">
        <v>0</v>
      </c>
      <c r="S109" s="145">
        <v>0</v>
      </c>
      <c r="T109" s="145">
        <v>0</v>
      </c>
      <c r="U109" s="145">
        <v>0</v>
      </c>
      <c r="V109" s="145">
        <v>0</v>
      </c>
      <c r="W109" s="145">
        <v>0</v>
      </c>
      <c r="X109" s="145">
        <v>0</v>
      </c>
      <c r="Y109" s="145">
        <v>0</v>
      </c>
      <c r="Z109" s="145">
        <v>0</v>
      </c>
      <c r="AA109" s="145">
        <v>0</v>
      </c>
      <c r="AB109" s="145">
        <v>0</v>
      </c>
      <c r="AC109" s="145">
        <v>0</v>
      </c>
      <c r="AD109" s="145">
        <v>0</v>
      </c>
      <c r="AE109" s="145">
        <v>0</v>
      </c>
      <c r="AF109" s="145">
        <v>0</v>
      </c>
      <c r="AG109" s="145">
        <v>0</v>
      </c>
      <c r="AH109" s="145">
        <v>0</v>
      </c>
      <c r="AI109" s="145">
        <v>0</v>
      </c>
      <c r="AJ109" s="145">
        <v>0</v>
      </c>
      <c r="AK109" s="145">
        <v>0</v>
      </c>
      <c r="AL109" s="145">
        <v>0</v>
      </c>
      <c r="AM109" s="145">
        <v>0</v>
      </c>
      <c r="AN109" s="145">
        <v>0</v>
      </c>
      <c r="AO109" s="145">
        <v>0</v>
      </c>
      <c r="AP109" s="145">
        <v>0</v>
      </c>
      <c r="AQ109" s="145">
        <v>0</v>
      </c>
      <c r="AR109" s="145">
        <v>0</v>
      </c>
      <c r="AS109" s="145">
        <v>0</v>
      </c>
      <c r="AT109" s="145">
        <v>0</v>
      </c>
      <c r="AU109" s="145">
        <v>0</v>
      </c>
      <c r="AV109" s="145">
        <v>0</v>
      </c>
      <c r="AW109" s="145">
        <v>0</v>
      </c>
    </row>
    <row r="110" spans="1:49" x14ac:dyDescent="0.35">
      <c r="A110" s="40" t="s">
        <v>368</v>
      </c>
      <c r="B110" s="23" t="s">
        <v>172</v>
      </c>
      <c r="C110" s="102">
        <f t="shared" si="9"/>
        <v>0</v>
      </c>
      <c r="D110" s="3">
        <v>0</v>
      </c>
      <c r="E110" s="3">
        <v>0</v>
      </c>
      <c r="F110" s="3">
        <v>0</v>
      </c>
      <c r="G110" s="3">
        <v>0</v>
      </c>
      <c r="H110" s="3">
        <v>0</v>
      </c>
      <c r="I110" s="3">
        <v>0</v>
      </c>
      <c r="J110" s="3">
        <v>0</v>
      </c>
      <c r="K110" s="3">
        <v>0</v>
      </c>
      <c r="L110" s="3">
        <v>0</v>
      </c>
      <c r="M110" s="3">
        <v>0</v>
      </c>
      <c r="N110" s="3">
        <v>0</v>
      </c>
      <c r="O110" s="3">
        <v>0</v>
      </c>
      <c r="P110" s="3">
        <v>0</v>
      </c>
      <c r="Q110" s="3">
        <v>0</v>
      </c>
      <c r="R110" s="3">
        <v>0</v>
      </c>
      <c r="S110" s="3">
        <v>0</v>
      </c>
      <c r="T110" s="3">
        <v>0</v>
      </c>
      <c r="U110" s="3">
        <v>0</v>
      </c>
      <c r="V110" s="3">
        <v>0</v>
      </c>
      <c r="W110" s="3">
        <v>0</v>
      </c>
      <c r="X110" s="3">
        <v>0</v>
      </c>
      <c r="Y110" s="3">
        <v>0</v>
      </c>
      <c r="Z110" s="3">
        <v>0</v>
      </c>
      <c r="AA110" s="3">
        <v>0</v>
      </c>
      <c r="AB110" s="3">
        <v>0</v>
      </c>
      <c r="AC110" s="3">
        <v>0</v>
      </c>
      <c r="AD110" s="3">
        <v>0</v>
      </c>
      <c r="AE110" s="3">
        <v>0</v>
      </c>
      <c r="AF110" s="3">
        <v>0</v>
      </c>
      <c r="AG110" s="3">
        <v>0</v>
      </c>
      <c r="AH110" s="3">
        <v>0</v>
      </c>
      <c r="AI110" s="3">
        <v>0</v>
      </c>
      <c r="AJ110" s="3">
        <v>0</v>
      </c>
      <c r="AK110" s="3">
        <v>0</v>
      </c>
      <c r="AL110" s="3">
        <v>0</v>
      </c>
      <c r="AM110" s="3">
        <v>0</v>
      </c>
      <c r="AN110" s="3">
        <v>0</v>
      </c>
      <c r="AO110" s="3">
        <v>0</v>
      </c>
      <c r="AP110" s="3">
        <v>0</v>
      </c>
      <c r="AQ110" s="3">
        <v>0</v>
      </c>
      <c r="AR110" s="3">
        <v>0</v>
      </c>
      <c r="AS110" s="3">
        <v>0</v>
      </c>
      <c r="AT110" s="3">
        <v>0</v>
      </c>
      <c r="AU110" s="3">
        <v>0</v>
      </c>
      <c r="AV110" s="3">
        <v>0</v>
      </c>
      <c r="AW110" s="3">
        <v>0</v>
      </c>
    </row>
    <row r="111" spans="1:49" x14ac:dyDescent="0.35">
      <c r="A111" s="40" t="s">
        <v>368</v>
      </c>
      <c r="B111" s="23" t="s">
        <v>173</v>
      </c>
      <c r="C111" s="102">
        <f t="shared" si="9"/>
        <v>0</v>
      </c>
      <c r="D111" s="3">
        <v>0</v>
      </c>
      <c r="E111" s="3">
        <v>0</v>
      </c>
      <c r="F111" s="3">
        <v>0</v>
      </c>
      <c r="G111" s="3">
        <v>0</v>
      </c>
      <c r="H111" s="3">
        <v>0</v>
      </c>
      <c r="I111" s="3">
        <v>0</v>
      </c>
      <c r="J111" s="3">
        <v>0</v>
      </c>
      <c r="K111" s="3">
        <v>0</v>
      </c>
      <c r="L111" s="3">
        <v>0</v>
      </c>
      <c r="M111" s="3">
        <v>0</v>
      </c>
      <c r="N111" s="3">
        <v>0</v>
      </c>
      <c r="O111" s="3">
        <v>0</v>
      </c>
      <c r="P111" s="3">
        <v>0</v>
      </c>
      <c r="Q111" s="3">
        <v>0</v>
      </c>
      <c r="R111" s="3">
        <v>0</v>
      </c>
      <c r="S111" s="3">
        <v>0</v>
      </c>
      <c r="T111" s="3">
        <v>0</v>
      </c>
      <c r="U111" s="3">
        <v>0</v>
      </c>
      <c r="V111" s="3">
        <v>0</v>
      </c>
      <c r="W111" s="3">
        <v>0</v>
      </c>
      <c r="X111" s="3">
        <v>0</v>
      </c>
      <c r="Y111" s="3">
        <v>0</v>
      </c>
      <c r="Z111" s="3">
        <v>0</v>
      </c>
      <c r="AA111" s="3">
        <v>0</v>
      </c>
      <c r="AB111" s="3">
        <v>0</v>
      </c>
      <c r="AC111" s="3">
        <v>0</v>
      </c>
      <c r="AD111" s="3">
        <v>0</v>
      </c>
      <c r="AE111" s="3">
        <v>0</v>
      </c>
      <c r="AF111" s="3">
        <v>0</v>
      </c>
      <c r="AG111" s="3">
        <v>0</v>
      </c>
      <c r="AH111" s="3">
        <v>0</v>
      </c>
      <c r="AI111" s="3">
        <v>0</v>
      </c>
      <c r="AJ111" s="3">
        <v>0</v>
      </c>
      <c r="AK111" s="3">
        <v>0</v>
      </c>
      <c r="AL111" s="3">
        <v>0</v>
      </c>
      <c r="AM111" s="3">
        <v>0</v>
      </c>
      <c r="AN111" s="3">
        <v>0</v>
      </c>
      <c r="AO111" s="3">
        <v>0</v>
      </c>
      <c r="AP111" s="3">
        <v>0</v>
      </c>
      <c r="AQ111" s="3">
        <v>0</v>
      </c>
      <c r="AR111" s="3">
        <v>0</v>
      </c>
      <c r="AS111" s="3">
        <v>0</v>
      </c>
      <c r="AT111" s="3">
        <v>0</v>
      </c>
      <c r="AU111" s="3">
        <v>0</v>
      </c>
      <c r="AV111" s="3">
        <v>0</v>
      </c>
      <c r="AW111" s="3">
        <v>0</v>
      </c>
    </row>
    <row r="112" spans="1:49" s="101" customFormat="1" x14ac:dyDescent="0.35">
      <c r="A112" s="575" t="s">
        <v>175</v>
      </c>
      <c r="B112" s="576" t="s">
        <v>175</v>
      </c>
      <c r="C112" s="207"/>
      <c r="D112" s="207">
        <f>D109+D105+D101+D97</f>
        <v>5320</v>
      </c>
      <c r="E112" s="207">
        <f t="shared" ref="E112:AW112" si="10">E109+E105+E101+E97</f>
        <v>6040</v>
      </c>
      <c r="F112" s="207">
        <f t="shared" si="10"/>
        <v>7490</v>
      </c>
      <c r="G112" s="207">
        <f t="shared" si="10"/>
        <v>7930</v>
      </c>
      <c r="H112" s="207">
        <f t="shared" si="10"/>
        <v>7990</v>
      </c>
      <c r="I112" s="207">
        <f t="shared" si="10"/>
        <v>8220</v>
      </c>
      <c r="J112" s="207">
        <f t="shared" si="10"/>
        <v>5205</v>
      </c>
      <c r="K112" s="207">
        <f t="shared" si="10"/>
        <v>6520</v>
      </c>
      <c r="L112" s="207">
        <f t="shared" si="10"/>
        <v>7500</v>
      </c>
      <c r="M112" s="207">
        <f t="shared" si="10"/>
        <v>8335</v>
      </c>
      <c r="N112" s="207">
        <f t="shared" si="10"/>
        <v>9335</v>
      </c>
      <c r="O112" s="207">
        <f t="shared" si="10"/>
        <v>9170</v>
      </c>
      <c r="P112" s="207">
        <f t="shared" si="10"/>
        <v>7005</v>
      </c>
      <c r="Q112" s="207">
        <f t="shared" si="10"/>
        <v>8785</v>
      </c>
      <c r="R112" s="207">
        <f t="shared" si="10"/>
        <v>8795</v>
      </c>
      <c r="S112" s="207">
        <f t="shared" si="10"/>
        <v>9995</v>
      </c>
      <c r="T112" s="207">
        <f t="shared" si="10"/>
        <v>10400</v>
      </c>
      <c r="U112" s="207">
        <f t="shared" si="10"/>
        <v>10280</v>
      </c>
      <c r="V112" s="207">
        <f t="shared" si="10"/>
        <v>7105</v>
      </c>
      <c r="W112" s="207">
        <f t="shared" si="10"/>
        <v>9050</v>
      </c>
      <c r="X112" s="207">
        <f t="shared" si="10"/>
        <v>10035</v>
      </c>
      <c r="Y112" s="207">
        <f t="shared" si="10"/>
        <v>11325</v>
      </c>
      <c r="Z112" s="207">
        <f t="shared" si="10"/>
        <v>11315</v>
      </c>
      <c r="AA112" s="207">
        <f t="shared" si="10"/>
        <v>11810</v>
      </c>
      <c r="AB112" s="207">
        <f t="shared" si="10"/>
        <v>8875</v>
      </c>
      <c r="AC112" s="207">
        <f t="shared" si="10"/>
        <v>11025</v>
      </c>
      <c r="AD112" s="207">
        <f t="shared" si="10"/>
        <v>12270</v>
      </c>
      <c r="AE112" s="207">
        <f t="shared" si="10"/>
        <v>12400</v>
      </c>
      <c r="AF112" s="207">
        <f t="shared" si="10"/>
        <v>13095</v>
      </c>
      <c r="AG112" s="207">
        <f t="shared" si="10"/>
        <v>13525</v>
      </c>
      <c r="AH112" s="207">
        <f t="shared" si="10"/>
        <v>9105</v>
      </c>
      <c r="AI112" s="207">
        <f t="shared" si="10"/>
        <v>11535</v>
      </c>
      <c r="AJ112" s="207">
        <f t="shared" si="10"/>
        <v>12080</v>
      </c>
      <c r="AK112" s="207">
        <f t="shared" si="10"/>
        <v>11165</v>
      </c>
      <c r="AL112" s="207">
        <f t="shared" si="10"/>
        <v>12015</v>
      </c>
      <c r="AM112" s="207">
        <f t="shared" si="10"/>
        <v>12805</v>
      </c>
      <c r="AN112" s="207">
        <f t="shared" si="10"/>
        <v>10345</v>
      </c>
      <c r="AO112" s="207">
        <f t="shared" si="10"/>
        <v>12410</v>
      </c>
      <c r="AP112" s="207">
        <f t="shared" si="10"/>
        <v>12910</v>
      </c>
      <c r="AQ112" s="207">
        <f t="shared" si="10"/>
        <v>7900</v>
      </c>
      <c r="AR112" s="207">
        <f t="shared" si="10"/>
        <v>0</v>
      </c>
      <c r="AS112" s="207">
        <f t="shared" si="10"/>
        <v>0</v>
      </c>
      <c r="AT112" s="207">
        <f t="shared" si="10"/>
        <v>1460</v>
      </c>
      <c r="AU112" s="207">
        <f t="shared" si="10"/>
        <v>5530</v>
      </c>
      <c r="AV112" s="207">
        <f t="shared" si="10"/>
        <v>3970</v>
      </c>
      <c r="AW112" s="248">
        <f t="shared" si="10"/>
        <v>5105</v>
      </c>
    </row>
    <row r="113" spans="1:1" x14ac:dyDescent="0.35">
      <c r="A113" s="11"/>
    </row>
    <row r="114" spans="1:1" x14ac:dyDescent="0.35">
      <c r="A114" s="11"/>
    </row>
  </sheetData>
  <mergeCells count="3">
    <mergeCell ref="A14:A16"/>
    <mergeCell ref="A92:B92"/>
    <mergeCell ref="A112:B112"/>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F1851-0BF4-406E-99AA-9EC7574AC434}">
  <dimension ref="A1:AZ100"/>
  <sheetViews>
    <sheetView topLeftCell="AK25" zoomScale="70" zoomScaleNormal="70" workbookViewId="0">
      <selection activeCell="AW59" sqref="AW59"/>
    </sheetView>
  </sheetViews>
  <sheetFormatPr defaultRowHeight="14.5" x14ac:dyDescent="0.35"/>
  <cols>
    <col min="1" max="1" width="77.453125" bestFit="1" customWidth="1"/>
    <col min="2" max="2" width="40.453125" bestFit="1" customWidth="1"/>
    <col min="3" max="3" width="47.54296875" bestFit="1" customWidth="1"/>
    <col min="4" max="4" width="19.453125" bestFit="1" customWidth="1"/>
    <col min="5" max="5" width="19.08984375" bestFit="1" customWidth="1"/>
    <col min="6" max="7" width="19.453125" bestFit="1" customWidth="1"/>
    <col min="8" max="10" width="19.08984375" bestFit="1" customWidth="1"/>
    <col min="11" max="11" width="18.54296875" bestFit="1" customWidth="1"/>
    <col min="12" max="12" width="19.453125" bestFit="1" customWidth="1"/>
    <col min="13" max="14" width="19.08984375" bestFit="1" customWidth="1"/>
    <col min="15" max="15" width="18.54296875" bestFit="1" customWidth="1"/>
    <col min="16" max="16" width="19.08984375" bestFit="1" customWidth="1"/>
    <col min="17" max="21" width="19.453125" bestFit="1" customWidth="1"/>
    <col min="22" max="25" width="19.08984375" bestFit="1" customWidth="1"/>
    <col min="26" max="26" width="18.54296875" bestFit="1" customWidth="1"/>
    <col min="27" max="27" width="19.08984375" bestFit="1" customWidth="1"/>
    <col min="28" max="28" width="19.453125" bestFit="1" customWidth="1"/>
    <col min="29" max="31" width="19.08984375" bestFit="1" customWidth="1"/>
    <col min="32" max="35" width="19.453125" bestFit="1" customWidth="1"/>
    <col min="36" max="36" width="19.08984375" bestFit="1" customWidth="1"/>
    <col min="37" max="38" width="19.453125" bestFit="1" customWidth="1"/>
    <col min="39" max="41" width="19.08984375" bestFit="1" customWidth="1"/>
    <col min="42" max="42" width="18.54296875" bestFit="1" customWidth="1"/>
    <col min="43" max="43" width="16.90625" bestFit="1" customWidth="1"/>
    <col min="44" max="44" width="17.453125" bestFit="1" customWidth="1"/>
    <col min="45" max="45" width="18.453125" bestFit="1" customWidth="1"/>
    <col min="46" max="49" width="19.08984375" bestFit="1" customWidth="1"/>
    <col min="50" max="50" width="14.54296875" bestFit="1" customWidth="1"/>
    <col min="51" max="51" width="16.90625" bestFit="1" customWidth="1"/>
  </cols>
  <sheetData>
    <row r="1" spans="1:50" ht="26" x14ac:dyDescent="0.6">
      <c r="A1" s="26" t="s">
        <v>0</v>
      </c>
    </row>
    <row r="2" spans="1:50" ht="21" x14ac:dyDescent="0.5">
      <c r="A2" s="66" t="s">
        <v>150</v>
      </c>
    </row>
    <row r="4" spans="1:50" x14ac:dyDescent="0.35">
      <c r="A4" s="73" t="s">
        <v>151</v>
      </c>
    </row>
    <row r="5" spans="1:50" x14ac:dyDescent="0.35">
      <c r="A5" s="73"/>
    </row>
    <row r="6" spans="1:50" x14ac:dyDescent="0.35">
      <c r="A6" s="51" t="s">
        <v>152</v>
      </c>
    </row>
    <row r="7" spans="1:50" ht="15" thickBot="1" x14ac:dyDescent="0.4"/>
    <row r="8" spans="1:50" x14ac:dyDescent="0.35">
      <c r="A8" s="5"/>
      <c r="B8" s="6"/>
      <c r="C8" s="456" t="s">
        <v>153</v>
      </c>
      <c r="D8" s="14">
        <v>42736</v>
      </c>
      <c r="E8" s="14">
        <v>42767</v>
      </c>
      <c r="F8" s="14">
        <v>42795</v>
      </c>
      <c r="G8" s="14">
        <v>42826</v>
      </c>
      <c r="H8" s="14">
        <v>42856</v>
      </c>
      <c r="I8" s="14">
        <v>42887</v>
      </c>
      <c r="J8" s="14">
        <v>42917</v>
      </c>
      <c r="K8" s="14">
        <v>42948</v>
      </c>
      <c r="L8" s="14">
        <v>42979</v>
      </c>
      <c r="M8" s="14">
        <v>43009</v>
      </c>
      <c r="N8" s="14">
        <v>43040</v>
      </c>
      <c r="O8" s="14">
        <v>43070</v>
      </c>
      <c r="P8" s="14">
        <v>43101</v>
      </c>
      <c r="Q8" s="14">
        <v>43132</v>
      </c>
      <c r="R8" s="14">
        <v>43160</v>
      </c>
      <c r="S8" s="14">
        <v>43191</v>
      </c>
      <c r="T8" s="14">
        <v>43221</v>
      </c>
      <c r="U8" s="14">
        <v>43252</v>
      </c>
      <c r="V8" s="14">
        <v>43282</v>
      </c>
      <c r="W8" s="14">
        <v>43313</v>
      </c>
      <c r="X8" s="14">
        <v>43344</v>
      </c>
      <c r="Y8" s="14">
        <v>43374</v>
      </c>
      <c r="Z8" s="14">
        <v>43405</v>
      </c>
      <c r="AA8" s="14">
        <v>43435</v>
      </c>
      <c r="AB8" s="14">
        <v>43466</v>
      </c>
      <c r="AC8" s="14">
        <v>43497</v>
      </c>
      <c r="AD8" s="14">
        <v>43525</v>
      </c>
      <c r="AE8" s="14">
        <v>43556</v>
      </c>
      <c r="AF8" s="14">
        <v>43586</v>
      </c>
      <c r="AG8" s="14">
        <v>43617</v>
      </c>
      <c r="AH8" s="14">
        <v>43647</v>
      </c>
      <c r="AI8" s="14">
        <v>43678</v>
      </c>
      <c r="AJ8" s="14">
        <v>43709</v>
      </c>
      <c r="AK8" s="14">
        <v>43739</v>
      </c>
      <c r="AL8" s="14">
        <v>43770</v>
      </c>
      <c r="AM8" s="14">
        <v>43800</v>
      </c>
      <c r="AN8" s="14">
        <v>43831</v>
      </c>
      <c r="AO8" s="14">
        <v>43862</v>
      </c>
      <c r="AP8" s="14">
        <v>43891</v>
      </c>
      <c r="AQ8" s="14">
        <v>43922</v>
      </c>
      <c r="AR8" s="14">
        <v>43952</v>
      </c>
      <c r="AS8" s="14">
        <v>43983</v>
      </c>
      <c r="AT8" s="14">
        <v>44013</v>
      </c>
      <c r="AU8" s="14">
        <v>44044</v>
      </c>
      <c r="AV8" s="14">
        <v>44075</v>
      </c>
      <c r="AW8" s="15">
        <v>44105</v>
      </c>
    </row>
    <row r="9" spans="1:50" x14ac:dyDescent="0.35">
      <c r="A9" s="550" t="s">
        <v>154</v>
      </c>
      <c r="B9" s="58" t="s">
        <v>155</v>
      </c>
      <c r="C9" s="60">
        <f>AVERAGE(D9:AW9)</f>
        <v>1104732.2391304348</v>
      </c>
      <c r="D9" s="4">
        <v>1084731</v>
      </c>
      <c r="E9" s="4">
        <v>1082938</v>
      </c>
      <c r="F9" s="4">
        <v>1083275</v>
      </c>
      <c r="G9" s="4">
        <v>1081425</v>
      </c>
      <c r="H9" s="4">
        <v>1082390</v>
      </c>
      <c r="I9" s="4">
        <v>1083057</v>
      </c>
      <c r="J9" s="4">
        <v>1082238</v>
      </c>
      <c r="K9" s="4">
        <v>1080927</v>
      </c>
      <c r="L9" s="4">
        <v>1078960</v>
      </c>
      <c r="M9" s="4">
        <v>1082872</v>
      </c>
      <c r="N9" s="4">
        <v>1087067</v>
      </c>
      <c r="O9" s="4">
        <v>1092241</v>
      </c>
      <c r="P9" s="4">
        <v>1096364</v>
      </c>
      <c r="Q9" s="4">
        <v>1097427</v>
      </c>
      <c r="R9" s="4">
        <v>1098021</v>
      </c>
      <c r="S9" s="4">
        <v>1098737</v>
      </c>
      <c r="T9" s="4">
        <v>1098397</v>
      </c>
      <c r="U9" s="4">
        <v>1098074</v>
      </c>
      <c r="V9" s="4">
        <v>1098652</v>
      </c>
      <c r="W9" s="4">
        <v>1099196</v>
      </c>
      <c r="X9" s="4">
        <v>1097559</v>
      </c>
      <c r="Y9" s="4">
        <v>1098745</v>
      </c>
      <c r="Z9" s="4">
        <v>1099267</v>
      </c>
      <c r="AA9" s="4">
        <v>1099854</v>
      </c>
      <c r="AB9" s="4">
        <v>1103003</v>
      </c>
      <c r="AC9" s="4">
        <v>1101299</v>
      </c>
      <c r="AD9" s="4">
        <v>1100682</v>
      </c>
      <c r="AE9" s="4">
        <v>1100037</v>
      </c>
      <c r="AF9" s="4">
        <v>1101369</v>
      </c>
      <c r="AG9" s="4">
        <v>1099946</v>
      </c>
      <c r="AH9" s="4">
        <v>1099855</v>
      </c>
      <c r="AI9" s="4">
        <v>1100340</v>
      </c>
      <c r="AJ9" s="4">
        <v>1099049</v>
      </c>
      <c r="AK9" s="4">
        <v>1098169</v>
      </c>
      <c r="AL9" s="4">
        <v>1095433</v>
      </c>
      <c r="AM9" s="4">
        <v>1093869</v>
      </c>
      <c r="AN9" s="4">
        <v>1097415</v>
      </c>
      <c r="AO9" s="4">
        <v>1098032</v>
      </c>
      <c r="AP9" s="4">
        <v>1099573</v>
      </c>
      <c r="AQ9" s="4">
        <v>1118715</v>
      </c>
      <c r="AR9" s="4">
        <v>1135723</v>
      </c>
      <c r="AS9" s="4">
        <v>1150046</v>
      </c>
      <c r="AT9" s="4">
        <v>1164259</v>
      </c>
      <c r="AU9" s="4">
        <v>1181248</v>
      </c>
      <c r="AV9" s="4">
        <v>1192882</v>
      </c>
      <c r="AW9" s="4">
        <v>1204325</v>
      </c>
    </row>
    <row r="10" spans="1:50" x14ac:dyDescent="0.35">
      <c r="A10" s="550"/>
      <c r="B10" s="58" t="s">
        <v>156</v>
      </c>
      <c r="C10" s="4">
        <f t="shared" ref="C10:C12" si="0">AVERAGE(D10:AW10)</f>
        <v>980324</v>
      </c>
      <c r="D10" s="4">
        <v>1000410</v>
      </c>
      <c r="E10" s="4">
        <v>991880</v>
      </c>
      <c r="F10" s="4">
        <v>992877</v>
      </c>
      <c r="G10" s="4">
        <v>988275</v>
      </c>
      <c r="H10" s="4">
        <v>988673</v>
      </c>
      <c r="I10" s="4">
        <v>988307</v>
      </c>
      <c r="J10" s="4">
        <v>986745</v>
      </c>
      <c r="K10" s="4">
        <v>988878</v>
      </c>
      <c r="L10" s="4">
        <v>985679</v>
      </c>
      <c r="M10" s="4">
        <v>990897</v>
      </c>
      <c r="N10" s="4">
        <v>991762</v>
      </c>
      <c r="O10" s="4">
        <v>994360</v>
      </c>
      <c r="P10" s="4">
        <v>998053</v>
      </c>
      <c r="Q10" s="4">
        <v>991529</v>
      </c>
      <c r="R10" s="4">
        <v>991800</v>
      </c>
      <c r="S10" s="4">
        <v>989437</v>
      </c>
      <c r="T10" s="4">
        <v>988876</v>
      </c>
      <c r="U10" s="4">
        <v>985475</v>
      </c>
      <c r="V10" s="4">
        <v>985163</v>
      </c>
      <c r="W10" s="4">
        <v>986686</v>
      </c>
      <c r="X10" s="4">
        <v>983809</v>
      </c>
      <c r="Y10" s="4">
        <v>986997</v>
      </c>
      <c r="Z10" s="4">
        <v>982043</v>
      </c>
      <c r="AA10" s="4">
        <v>981009</v>
      </c>
      <c r="AB10" s="4">
        <v>984059</v>
      </c>
      <c r="AC10" s="4">
        <v>974706</v>
      </c>
      <c r="AD10" s="4">
        <v>974839</v>
      </c>
      <c r="AE10" s="4">
        <v>973047</v>
      </c>
      <c r="AF10" s="4">
        <v>971234</v>
      </c>
      <c r="AG10" s="4">
        <v>966380</v>
      </c>
      <c r="AH10" s="4">
        <v>965479</v>
      </c>
      <c r="AI10" s="4">
        <v>962106</v>
      </c>
      <c r="AJ10" s="4">
        <v>957336</v>
      </c>
      <c r="AK10" s="4">
        <v>954936</v>
      </c>
      <c r="AL10" s="4">
        <v>947565</v>
      </c>
      <c r="AM10" s="4">
        <v>945070</v>
      </c>
      <c r="AN10" s="4">
        <v>947680</v>
      </c>
      <c r="AO10" s="4">
        <v>941739</v>
      </c>
      <c r="AP10" s="4">
        <v>945885</v>
      </c>
      <c r="AQ10" s="4">
        <v>961493</v>
      </c>
      <c r="AR10" s="4">
        <v>970401</v>
      </c>
      <c r="AS10" s="4">
        <v>980717</v>
      </c>
      <c r="AT10" s="4">
        <v>993467</v>
      </c>
      <c r="AU10" s="4">
        <v>1005076</v>
      </c>
      <c r="AV10" s="4">
        <v>1013031</v>
      </c>
      <c r="AW10" s="4">
        <v>1019038</v>
      </c>
    </row>
    <row r="11" spans="1:50" x14ac:dyDescent="0.35">
      <c r="A11" s="550"/>
      <c r="B11" s="58" t="s">
        <v>157</v>
      </c>
      <c r="C11" s="4">
        <f t="shared" si="0"/>
        <v>2304653.2608695654</v>
      </c>
      <c r="D11" s="4">
        <v>2327242</v>
      </c>
      <c r="E11" s="4">
        <v>2322939</v>
      </c>
      <c r="F11" s="4">
        <v>2319289</v>
      </c>
      <c r="G11" s="4">
        <v>2314904</v>
      </c>
      <c r="H11" s="4">
        <v>2313825</v>
      </c>
      <c r="I11" s="4">
        <v>2309679</v>
      </c>
      <c r="J11" s="4">
        <v>2305660</v>
      </c>
      <c r="K11" s="4">
        <v>2302224</v>
      </c>
      <c r="L11" s="4">
        <v>2299507</v>
      </c>
      <c r="M11" s="4">
        <v>2302068</v>
      </c>
      <c r="N11" s="4">
        <v>2306614</v>
      </c>
      <c r="O11" s="4">
        <v>2310493</v>
      </c>
      <c r="P11" s="4">
        <v>2314578</v>
      </c>
      <c r="Q11" s="4">
        <v>2313423</v>
      </c>
      <c r="R11" s="4">
        <v>2312836</v>
      </c>
      <c r="S11" s="4">
        <v>2310996</v>
      </c>
      <c r="T11" s="4">
        <v>2309674</v>
      </c>
      <c r="U11" s="4">
        <v>2307019</v>
      </c>
      <c r="V11" s="4">
        <v>2306730</v>
      </c>
      <c r="W11" s="4">
        <v>2304800</v>
      </c>
      <c r="X11" s="4">
        <v>2301714</v>
      </c>
      <c r="Y11" s="4">
        <v>2302510</v>
      </c>
      <c r="Z11" s="4">
        <v>2300510</v>
      </c>
      <c r="AA11" s="4">
        <v>2297358</v>
      </c>
      <c r="AB11" s="4">
        <v>2297907</v>
      </c>
      <c r="AC11" s="4">
        <v>2294636</v>
      </c>
      <c r="AD11" s="4">
        <v>2291955</v>
      </c>
      <c r="AE11" s="4">
        <v>2288670</v>
      </c>
      <c r="AF11" s="4">
        <v>2286361</v>
      </c>
      <c r="AG11" s="4">
        <v>2279922</v>
      </c>
      <c r="AH11" s="4">
        <v>2277093</v>
      </c>
      <c r="AI11" s="4">
        <v>2273094</v>
      </c>
      <c r="AJ11" s="4">
        <v>2268181</v>
      </c>
      <c r="AK11" s="4">
        <v>2262259</v>
      </c>
      <c r="AL11" s="4">
        <v>2250459</v>
      </c>
      <c r="AM11" s="4">
        <v>2239008</v>
      </c>
      <c r="AN11" s="4">
        <v>2237847</v>
      </c>
      <c r="AO11" s="4">
        <v>2235469</v>
      </c>
      <c r="AP11" s="4">
        <v>2235668</v>
      </c>
      <c r="AQ11" s="4">
        <v>2269630</v>
      </c>
      <c r="AR11" s="4">
        <v>2308904</v>
      </c>
      <c r="AS11" s="4">
        <v>2343553</v>
      </c>
      <c r="AT11" s="4">
        <v>2374388</v>
      </c>
      <c r="AU11" s="4">
        <v>2404226</v>
      </c>
      <c r="AV11" s="4">
        <v>2427838</v>
      </c>
      <c r="AW11" s="4">
        <v>2450390</v>
      </c>
    </row>
    <row r="12" spans="1:50" x14ac:dyDescent="0.35">
      <c r="A12" s="550"/>
      <c r="B12" s="58" t="s">
        <v>158</v>
      </c>
      <c r="C12" s="4">
        <f t="shared" si="0"/>
        <v>1547077.9782608696</v>
      </c>
      <c r="D12" s="4">
        <v>1549374</v>
      </c>
      <c r="E12" s="4">
        <v>1547208</v>
      </c>
      <c r="F12" s="4">
        <v>1546830</v>
      </c>
      <c r="G12" s="4">
        <v>1545004</v>
      </c>
      <c r="H12" s="4">
        <v>1543506</v>
      </c>
      <c r="I12" s="4">
        <v>1541463</v>
      </c>
      <c r="J12" s="4">
        <v>1539244</v>
      </c>
      <c r="K12" s="4">
        <v>1536831</v>
      </c>
      <c r="L12" s="4">
        <v>1535160</v>
      </c>
      <c r="M12" s="4">
        <v>1536688</v>
      </c>
      <c r="N12" s="4">
        <v>1539026</v>
      </c>
      <c r="O12" s="4">
        <v>1540850</v>
      </c>
      <c r="P12" s="4">
        <v>1541832</v>
      </c>
      <c r="Q12" s="4">
        <v>1542918</v>
      </c>
      <c r="R12" s="4">
        <v>1542267</v>
      </c>
      <c r="S12" s="4">
        <v>1541938</v>
      </c>
      <c r="T12" s="4">
        <v>1541733</v>
      </c>
      <c r="U12" s="4">
        <v>1540566</v>
      </c>
      <c r="V12" s="4">
        <v>1539864</v>
      </c>
      <c r="W12" s="4">
        <v>1538404</v>
      </c>
      <c r="X12" s="4">
        <v>1536106</v>
      </c>
      <c r="Y12" s="4">
        <v>1536029</v>
      </c>
      <c r="Z12" s="4">
        <v>1534806</v>
      </c>
      <c r="AA12" s="4">
        <v>1534379</v>
      </c>
      <c r="AB12" s="4">
        <v>1535107</v>
      </c>
      <c r="AC12" s="4">
        <v>1532114</v>
      </c>
      <c r="AD12" s="4">
        <v>1530501</v>
      </c>
      <c r="AE12" s="4">
        <v>1528650</v>
      </c>
      <c r="AF12" s="4">
        <v>1528239</v>
      </c>
      <c r="AG12" s="4">
        <v>1526919</v>
      </c>
      <c r="AH12" s="4">
        <v>1525923</v>
      </c>
      <c r="AI12" s="4">
        <v>1524694</v>
      </c>
      <c r="AJ12" s="4">
        <v>1522391</v>
      </c>
      <c r="AK12" s="4">
        <v>1518171</v>
      </c>
      <c r="AL12" s="4">
        <v>1513310</v>
      </c>
      <c r="AM12" s="4">
        <v>1508429</v>
      </c>
      <c r="AN12" s="4">
        <v>1508910</v>
      </c>
      <c r="AO12" s="4">
        <v>1508607</v>
      </c>
      <c r="AP12" s="4">
        <v>1511545</v>
      </c>
      <c r="AQ12" s="4">
        <v>1542545</v>
      </c>
      <c r="AR12" s="4">
        <v>1577204</v>
      </c>
      <c r="AS12" s="4">
        <v>1603708</v>
      </c>
      <c r="AT12" s="4">
        <v>1628311</v>
      </c>
      <c r="AU12" s="4">
        <v>1653732</v>
      </c>
      <c r="AV12" s="4">
        <v>1672994</v>
      </c>
      <c r="AW12" s="4">
        <v>1691557</v>
      </c>
    </row>
    <row r="13" spans="1:50" ht="15" thickBot="1" x14ac:dyDescent="0.4">
      <c r="A13" s="551"/>
      <c r="B13" s="84" t="s">
        <v>134</v>
      </c>
      <c r="C13" s="30">
        <f>AVERAGE(D13:AW13)</f>
        <v>5936787.4782608692</v>
      </c>
      <c r="D13" s="30">
        <f>SUM(D9:D12)</f>
        <v>5961757</v>
      </c>
      <c r="E13" s="30">
        <f t="shared" ref="E13:AW13" si="1">SUM(E9:E12)</f>
        <v>5944965</v>
      </c>
      <c r="F13" s="30">
        <f t="shared" si="1"/>
        <v>5942271</v>
      </c>
      <c r="G13" s="30">
        <f t="shared" si="1"/>
        <v>5929608</v>
      </c>
      <c r="H13" s="30">
        <f t="shared" si="1"/>
        <v>5928394</v>
      </c>
      <c r="I13" s="30">
        <f t="shared" si="1"/>
        <v>5922506</v>
      </c>
      <c r="J13" s="30">
        <f t="shared" si="1"/>
        <v>5913887</v>
      </c>
      <c r="K13" s="30">
        <f t="shared" si="1"/>
        <v>5908860</v>
      </c>
      <c r="L13" s="30">
        <f t="shared" si="1"/>
        <v>5899306</v>
      </c>
      <c r="M13" s="30">
        <f t="shared" si="1"/>
        <v>5912525</v>
      </c>
      <c r="N13" s="30">
        <f t="shared" si="1"/>
        <v>5924469</v>
      </c>
      <c r="O13" s="30">
        <f t="shared" si="1"/>
        <v>5937944</v>
      </c>
      <c r="P13" s="30">
        <f t="shared" si="1"/>
        <v>5950827</v>
      </c>
      <c r="Q13" s="30">
        <f t="shared" si="1"/>
        <v>5945297</v>
      </c>
      <c r="R13" s="30">
        <f t="shared" si="1"/>
        <v>5944924</v>
      </c>
      <c r="S13" s="30">
        <f t="shared" si="1"/>
        <v>5941108</v>
      </c>
      <c r="T13" s="30">
        <f t="shared" si="1"/>
        <v>5938680</v>
      </c>
      <c r="U13" s="30">
        <f t="shared" si="1"/>
        <v>5931134</v>
      </c>
      <c r="V13" s="30">
        <f t="shared" si="1"/>
        <v>5930409</v>
      </c>
      <c r="W13" s="30">
        <f t="shared" si="1"/>
        <v>5929086</v>
      </c>
      <c r="X13" s="30">
        <f t="shared" si="1"/>
        <v>5919188</v>
      </c>
      <c r="Y13" s="30">
        <f t="shared" si="1"/>
        <v>5924281</v>
      </c>
      <c r="Z13" s="30">
        <f t="shared" si="1"/>
        <v>5916626</v>
      </c>
      <c r="AA13" s="30">
        <f t="shared" si="1"/>
        <v>5912600</v>
      </c>
      <c r="AB13" s="30">
        <f t="shared" si="1"/>
        <v>5920076</v>
      </c>
      <c r="AC13" s="30">
        <f t="shared" si="1"/>
        <v>5902755</v>
      </c>
      <c r="AD13" s="30">
        <f t="shared" si="1"/>
        <v>5897977</v>
      </c>
      <c r="AE13" s="30">
        <f t="shared" si="1"/>
        <v>5890404</v>
      </c>
      <c r="AF13" s="30">
        <f t="shared" si="1"/>
        <v>5887203</v>
      </c>
      <c r="AG13" s="30">
        <f t="shared" si="1"/>
        <v>5873167</v>
      </c>
      <c r="AH13" s="30">
        <f t="shared" si="1"/>
        <v>5868350</v>
      </c>
      <c r="AI13" s="30">
        <f t="shared" si="1"/>
        <v>5860234</v>
      </c>
      <c r="AJ13" s="30">
        <f t="shared" si="1"/>
        <v>5846957</v>
      </c>
      <c r="AK13" s="30">
        <f t="shared" si="1"/>
        <v>5833535</v>
      </c>
      <c r="AL13" s="30">
        <f t="shared" si="1"/>
        <v>5806767</v>
      </c>
      <c r="AM13" s="30">
        <f t="shared" si="1"/>
        <v>5786376</v>
      </c>
      <c r="AN13" s="30">
        <f t="shared" si="1"/>
        <v>5791852</v>
      </c>
      <c r="AO13" s="30">
        <f t="shared" si="1"/>
        <v>5783847</v>
      </c>
      <c r="AP13" s="30">
        <f t="shared" si="1"/>
        <v>5792671</v>
      </c>
      <c r="AQ13" s="30">
        <f t="shared" si="1"/>
        <v>5892383</v>
      </c>
      <c r="AR13" s="30">
        <f t="shared" si="1"/>
        <v>5992232</v>
      </c>
      <c r="AS13" s="30">
        <f t="shared" si="1"/>
        <v>6078024</v>
      </c>
      <c r="AT13" s="30">
        <f t="shared" si="1"/>
        <v>6160425</v>
      </c>
      <c r="AU13" s="30">
        <f t="shared" si="1"/>
        <v>6244282</v>
      </c>
      <c r="AV13" s="30">
        <f t="shared" si="1"/>
        <v>6306745</v>
      </c>
      <c r="AW13" s="30">
        <f t="shared" si="1"/>
        <v>6365310</v>
      </c>
    </row>
    <row r="15" spans="1:50" x14ac:dyDescent="0.35">
      <c r="A15" s="222" t="s">
        <v>159</v>
      </c>
    </row>
    <row r="16" spans="1:50" s="51" customFormat="1" x14ac:dyDescent="0.35">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row>
    <row r="17" spans="1:50" s="51" customFormat="1" ht="15" thickBot="1" x14ac:dyDescent="0.4">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row>
    <row r="18" spans="1:50" x14ac:dyDescent="0.35">
      <c r="A18" s="32" t="s">
        <v>123</v>
      </c>
      <c r="B18" s="33" t="s">
        <v>160</v>
      </c>
      <c r="C18" s="14" t="s">
        <v>153</v>
      </c>
      <c r="D18" s="14">
        <v>42736</v>
      </c>
      <c r="E18" s="14">
        <v>42767</v>
      </c>
      <c r="F18" s="14">
        <v>42795</v>
      </c>
      <c r="G18" s="14">
        <v>42826</v>
      </c>
      <c r="H18" s="14">
        <v>42856</v>
      </c>
      <c r="I18" s="14">
        <v>42887</v>
      </c>
      <c r="J18" s="14">
        <v>42917</v>
      </c>
      <c r="K18" s="14">
        <v>42948</v>
      </c>
      <c r="L18" s="14">
        <v>42979</v>
      </c>
      <c r="M18" s="14">
        <v>43009</v>
      </c>
      <c r="N18" s="14">
        <v>43040</v>
      </c>
      <c r="O18" s="14">
        <v>43070</v>
      </c>
      <c r="P18" s="14">
        <v>43101</v>
      </c>
      <c r="Q18" s="14">
        <v>43132</v>
      </c>
      <c r="R18" s="14">
        <v>43160</v>
      </c>
      <c r="S18" s="14">
        <v>43191</v>
      </c>
      <c r="T18" s="14">
        <v>43221</v>
      </c>
      <c r="U18" s="14">
        <v>43252</v>
      </c>
      <c r="V18" s="14">
        <v>43282</v>
      </c>
      <c r="W18" s="14">
        <v>43313</v>
      </c>
      <c r="X18" s="14">
        <v>43344</v>
      </c>
      <c r="Y18" s="14">
        <v>43374</v>
      </c>
      <c r="Z18" s="14">
        <v>43405</v>
      </c>
      <c r="AA18" s="14">
        <v>43435</v>
      </c>
      <c r="AB18" s="14">
        <v>43466</v>
      </c>
      <c r="AC18" s="14">
        <v>43497</v>
      </c>
      <c r="AD18" s="14">
        <v>43525</v>
      </c>
      <c r="AE18" s="14">
        <v>43556</v>
      </c>
      <c r="AF18" s="14">
        <v>43586</v>
      </c>
      <c r="AG18" s="14">
        <v>43617</v>
      </c>
      <c r="AH18" s="14">
        <v>43647</v>
      </c>
      <c r="AI18" s="14">
        <v>43678</v>
      </c>
      <c r="AJ18" s="14">
        <v>43709</v>
      </c>
      <c r="AK18" s="14">
        <v>43739</v>
      </c>
      <c r="AL18" s="14">
        <v>43770</v>
      </c>
      <c r="AM18" s="14">
        <v>43800</v>
      </c>
      <c r="AN18" s="14">
        <v>43831</v>
      </c>
      <c r="AO18" s="14">
        <v>43862</v>
      </c>
      <c r="AP18" s="14">
        <v>43891</v>
      </c>
      <c r="AQ18" s="14">
        <v>43922</v>
      </c>
      <c r="AR18" s="14">
        <v>43952</v>
      </c>
      <c r="AS18" s="14">
        <v>43983</v>
      </c>
      <c r="AT18" s="14">
        <v>44013</v>
      </c>
      <c r="AU18" s="14">
        <v>44044</v>
      </c>
      <c r="AV18" s="14">
        <v>44075</v>
      </c>
      <c r="AW18" s="15">
        <v>44105</v>
      </c>
    </row>
    <row r="19" spans="1:50" s="81" customFormat="1" x14ac:dyDescent="0.35">
      <c r="A19" s="3" t="s">
        <v>161</v>
      </c>
      <c r="B19" s="3" t="s">
        <v>162</v>
      </c>
      <c r="C19" s="152">
        <f>AVERAGE(D19:AW19)</f>
        <v>64160736.22826086</v>
      </c>
      <c r="D19" s="78">
        <f>D25+D59+D76+D95</f>
        <v>51015771.82</v>
      </c>
      <c r="E19" s="78">
        <f t="shared" ref="E19:AW19" si="2">E25+E59+E76+E95</f>
        <v>47913405.060000002</v>
      </c>
      <c r="F19" s="78">
        <f t="shared" si="2"/>
        <v>53857902.5</v>
      </c>
      <c r="G19" s="78">
        <f t="shared" si="2"/>
        <v>49619432.509999998</v>
      </c>
      <c r="H19" s="78">
        <f t="shared" si="2"/>
        <v>55425875.310000002</v>
      </c>
      <c r="I19" s="78">
        <f t="shared" si="2"/>
        <v>56134053.020000003</v>
      </c>
      <c r="J19" s="78">
        <f t="shared" si="2"/>
        <v>52832884.310000002</v>
      </c>
      <c r="K19" s="78">
        <f t="shared" si="2"/>
        <v>60952900.420000002</v>
      </c>
      <c r="L19" s="78">
        <f t="shared" si="2"/>
        <v>57771801.18</v>
      </c>
      <c r="M19" s="78">
        <f t="shared" si="2"/>
        <v>63073075.560000002</v>
      </c>
      <c r="N19" s="78">
        <f t="shared" si="2"/>
        <v>61516985.600000001</v>
      </c>
      <c r="O19" s="78">
        <f t="shared" si="2"/>
        <v>60341988.390000001</v>
      </c>
      <c r="P19" s="78">
        <f t="shared" si="2"/>
        <v>65245573.310000002</v>
      </c>
      <c r="Q19" s="78">
        <f t="shared" si="2"/>
        <v>63425403.600000001</v>
      </c>
      <c r="R19" s="78">
        <f t="shared" si="2"/>
        <v>67075937.369999997</v>
      </c>
      <c r="S19" s="78">
        <f t="shared" si="2"/>
        <v>67383946.930000007</v>
      </c>
      <c r="T19" s="78">
        <f t="shared" si="2"/>
        <v>72171224.450000003</v>
      </c>
      <c r="U19" s="78">
        <f t="shared" si="2"/>
        <v>70220294.659999996</v>
      </c>
      <c r="V19" s="78">
        <f t="shared" si="2"/>
        <v>67499186.840000004</v>
      </c>
      <c r="W19" s="78">
        <f t="shared" si="2"/>
        <v>73297973.930000007</v>
      </c>
      <c r="X19" s="78">
        <f t="shared" si="2"/>
        <v>64784635.659999996</v>
      </c>
      <c r="Y19" s="78">
        <f t="shared" si="2"/>
        <v>76549826.640000001</v>
      </c>
      <c r="Z19" s="78">
        <f t="shared" si="2"/>
        <v>69815069.819999993</v>
      </c>
      <c r="AA19" s="78">
        <f t="shared" si="2"/>
        <v>68756879.039999992</v>
      </c>
      <c r="AB19" s="78">
        <f t="shared" si="2"/>
        <v>73014188.409999996</v>
      </c>
      <c r="AC19" s="78">
        <f t="shared" si="2"/>
        <v>67409640.590000004</v>
      </c>
      <c r="AD19" s="78">
        <f t="shared" si="2"/>
        <v>77588241.25</v>
      </c>
      <c r="AE19" s="78">
        <f t="shared" si="2"/>
        <v>81117854.420000002</v>
      </c>
      <c r="AF19" s="78">
        <f t="shared" si="2"/>
        <v>81126261.680000007</v>
      </c>
      <c r="AG19" s="78">
        <f t="shared" si="2"/>
        <v>76536406.459999993</v>
      </c>
      <c r="AH19" s="78">
        <f t="shared" si="2"/>
        <v>78878672.909999996</v>
      </c>
      <c r="AI19" s="78">
        <f t="shared" si="2"/>
        <v>81292741.239999995</v>
      </c>
      <c r="AJ19" s="78">
        <f t="shared" si="2"/>
        <v>78032087.549999997</v>
      </c>
      <c r="AK19" s="78">
        <f t="shared" si="2"/>
        <v>78099860.439999998</v>
      </c>
      <c r="AL19" s="78">
        <f t="shared" si="2"/>
        <v>70610945.079999998</v>
      </c>
      <c r="AM19" s="78">
        <f t="shared" si="2"/>
        <v>75061033.310000002</v>
      </c>
      <c r="AN19" s="78">
        <f t="shared" si="2"/>
        <v>81803005.159999996</v>
      </c>
      <c r="AO19" s="78">
        <f t="shared" si="2"/>
        <v>77194608.840000004</v>
      </c>
      <c r="AP19" s="78">
        <f t="shared" si="2"/>
        <v>59669004.850000001</v>
      </c>
      <c r="AQ19" s="78">
        <f t="shared" si="2"/>
        <v>34836820.490000002</v>
      </c>
      <c r="AR19" s="78">
        <f t="shared" si="2"/>
        <v>36336598.390000001</v>
      </c>
      <c r="AS19" s="78">
        <f t="shared" si="2"/>
        <v>42066820.600000001</v>
      </c>
      <c r="AT19" s="78">
        <f t="shared" si="2"/>
        <v>47994087.979999997</v>
      </c>
      <c r="AU19" s="78">
        <f t="shared" si="2"/>
        <v>50977781.490000002</v>
      </c>
      <c r="AV19" s="78">
        <f t="shared" si="2"/>
        <v>51969514.25</v>
      </c>
      <c r="AW19" s="78">
        <f t="shared" si="2"/>
        <v>53095663.18</v>
      </c>
    </row>
    <row r="20" spans="1:50" s="138" customFormat="1" x14ac:dyDescent="0.35">
      <c r="A20" s="3" t="s">
        <v>161</v>
      </c>
      <c r="B20" s="92" t="s">
        <v>163</v>
      </c>
      <c r="C20" s="180">
        <f>AVERAGE(D20:AW20)</f>
        <v>10.832495884433355</v>
      </c>
      <c r="D20" s="169">
        <f>D19/D13</f>
        <v>8.5571706159778067</v>
      </c>
      <c r="E20" s="169">
        <f t="shared" ref="E20:AW20" si="3">E19/E13</f>
        <v>8.0594932114823212</v>
      </c>
      <c r="F20" s="169">
        <f t="shared" si="3"/>
        <v>9.06352175792723</v>
      </c>
      <c r="G20" s="169">
        <f t="shared" si="3"/>
        <v>8.368079729722437</v>
      </c>
      <c r="H20" s="169">
        <f t="shared" si="3"/>
        <v>9.3492226242048027</v>
      </c>
      <c r="I20" s="169">
        <f t="shared" si="3"/>
        <v>9.4780913721320008</v>
      </c>
      <c r="J20" s="169">
        <f t="shared" si="3"/>
        <v>8.9336986503123921</v>
      </c>
      <c r="K20" s="169">
        <f t="shared" si="3"/>
        <v>10.315509323287403</v>
      </c>
      <c r="L20" s="169">
        <f t="shared" si="3"/>
        <v>9.7929826288041344</v>
      </c>
      <c r="M20" s="169">
        <f t="shared" si="3"/>
        <v>10.667705516678577</v>
      </c>
      <c r="N20" s="169">
        <f t="shared" si="3"/>
        <v>10.383544179233615</v>
      </c>
      <c r="O20" s="169">
        <f t="shared" si="3"/>
        <v>10.162101291288701</v>
      </c>
      <c r="P20" s="169">
        <f t="shared" si="3"/>
        <v>10.964118652751962</v>
      </c>
      <c r="Q20" s="169">
        <f t="shared" si="3"/>
        <v>10.668164029484146</v>
      </c>
      <c r="R20" s="169">
        <f t="shared" si="3"/>
        <v>11.282892324611719</v>
      </c>
      <c r="S20" s="169">
        <f t="shared" si="3"/>
        <v>11.341983167112938</v>
      </c>
      <c r="T20" s="169">
        <f t="shared" si="3"/>
        <v>12.152738394727448</v>
      </c>
      <c r="U20" s="169">
        <f t="shared" si="3"/>
        <v>11.839269633766493</v>
      </c>
      <c r="V20" s="169">
        <f t="shared" si="3"/>
        <v>11.381877175756344</v>
      </c>
      <c r="W20" s="169">
        <f t="shared" si="3"/>
        <v>12.362440674667226</v>
      </c>
      <c r="X20" s="169">
        <f t="shared" si="3"/>
        <v>10.944851837785858</v>
      </c>
      <c r="Y20" s="169">
        <f t="shared" si="3"/>
        <v>12.921369975529521</v>
      </c>
      <c r="Z20" s="169">
        <f t="shared" si="3"/>
        <v>11.79981121335031</v>
      </c>
      <c r="AA20" s="169">
        <f t="shared" si="3"/>
        <v>11.628873767885532</v>
      </c>
      <c r="AB20" s="169">
        <f t="shared" si="3"/>
        <v>12.333319438804502</v>
      </c>
      <c r="AC20" s="169">
        <f t="shared" si="3"/>
        <v>11.420030238422568</v>
      </c>
      <c r="AD20" s="169">
        <f t="shared" si="3"/>
        <v>13.155059989213251</v>
      </c>
      <c r="AE20" s="169">
        <f t="shared" si="3"/>
        <v>13.771186903309179</v>
      </c>
      <c r="AF20" s="169">
        <f t="shared" si="3"/>
        <v>13.780102653161443</v>
      </c>
      <c r="AG20" s="169">
        <f t="shared" si="3"/>
        <v>13.031539280255439</v>
      </c>
      <c r="AH20" s="169">
        <f t="shared" si="3"/>
        <v>13.441371579745583</v>
      </c>
      <c r="AI20" s="169">
        <f t="shared" si="3"/>
        <v>13.871927510061884</v>
      </c>
      <c r="AJ20" s="169">
        <f t="shared" si="3"/>
        <v>13.345760461381877</v>
      </c>
      <c r="AK20" s="169">
        <f t="shared" si="3"/>
        <v>13.388084658787511</v>
      </c>
      <c r="AL20" s="169">
        <f t="shared" si="3"/>
        <v>12.160113378063903</v>
      </c>
      <c r="AM20" s="169">
        <f t="shared" si="3"/>
        <v>12.97202831444068</v>
      </c>
      <c r="AN20" s="169">
        <f t="shared" si="3"/>
        <v>14.123807921887506</v>
      </c>
      <c r="AO20" s="169">
        <f t="shared" si="3"/>
        <v>13.346585558020466</v>
      </c>
      <c r="AP20" s="169">
        <f t="shared" si="3"/>
        <v>10.300775730228766</v>
      </c>
      <c r="AQ20" s="169">
        <f t="shared" si="3"/>
        <v>5.9121785685010639</v>
      </c>
      <c r="AR20" s="169">
        <f t="shared" si="3"/>
        <v>6.0639505262813591</v>
      </c>
      <c r="AS20" s="169">
        <f t="shared" si="3"/>
        <v>6.9211343357643864</v>
      </c>
      <c r="AT20" s="169">
        <f t="shared" si="3"/>
        <v>7.7907105402630492</v>
      </c>
      <c r="AU20" s="169">
        <f t="shared" si="3"/>
        <v>8.1639140400769854</v>
      </c>
      <c r="AV20" s="169">
        <f t="shared" si="3"/>
        <v>8.2403068857231432</v>
      </c>
      <c r="AW20" s="169">
        <f t="shared" si="3"/>
        <v>8.3414104230587363</v>
      </c>
    </row>
    <row r="21" spans="1:50" s="138" customFormat="1" x14ac:dyDescent="0.35">
      <c r="A21" s="92" t="s">
        <v>161</v>
      </c>
      <c r="B21" s="92" t="s">
        <v>164</v>
      </c>
      <c r="C21" s="298">
        <f>AVERAGE(D21:AW21)</f>
        <v>282102.04347826086</v>
      </c>
      <c r="D21" s="167">
        <v>319676</v>
      </c>
      <c r="E21" s="167">
        <v>307826</v>
      </c>
      <c r="F21" s="167">
        <v>322426</v>
      </c>
      <c r="G21" s="167">
        <v>309732</v>
      </c>
      <c r="H21" s="167">
        <v>322496</v>
      </c>
      <c r="I21" s="167">
        <v>319912</v>
      </c>
      <c r="J21" s="167">
        <v>306434</v>
      </c>
      <c r="K21" s="167">
        <v>324373</v>
      </c>
      <c r="L21" s="167">
        <v>315441</v>
      </c>
      <c r="M21" s="167">
        <v>329482</v>
      </c>
      <c r="N21" s="167">
        <v>323103</v>
      </c>
      <c r="O21" s="167">
        <v>313073</v>
      </c>
      <c r="P21" s="167">
        <v>330196</v>
      </c>
      <c r="Q21" s="167">
        <v>322469</v>
      </c>
      <c r="R21" s="167">
        <v>321396</v>
      </c>
      <c r="S21" s="167">
        <v>322161</v>
      </c>
      <c r="T21" s="167">
        <v>327911</v>
      </c>
      <c r="U21" s="167">
        <v>318507</v>
      </c>
      <c r="V21" s="167">
        <v>312271</v>
      </c>
      <c r="W21" s="167">
        <v>318329</v>
      </c>
      <c r="X21" s="167">
        <v>302958</v>
      </c>
      <c r="Y21" s="167">
        <v>333149</v>
      </c>
      <c r="Z21" s="167">
        <v>312880</v>
      </c>
      <c r="AA21" s="167">
        <v>299167</v>
      </c>
      <c r="AB21" s="167">
        <v>311425</v>
      </c>
      <c r="AC21" s="167">
        <v>299383</v>
      </c>
      <c r="AD21" s="167">
        <v>310580</v>
      </c>
      <c r="AE21" s="167">
        <v>312725</v>
      </c>
      <c r="AF21" s="167">
        <v>313028</v>
      </c>
      <c r="AG21" s="167">
        <v>298399</v>
      </c>
      <c r="AH21" s="167">
        <v>301845</v>
      </c>
      <c r="AI21" s="167">
        <v>298016</v>
      </c>
      <c r="AJ21" s="167">
        <v>296853</v>
      </c>
      <c r="AK21" s="167">
        <v>293450</v>
      </c>
      <c r="AL21" s="167">
        <v>277077</v>
      </c>
      <c r="AM21" s="167">
        <v>276452</v>
      </c>
      <c r="AN21" s="167">
        <v>296305</v>
      </c>
      <c r="AO21" s="167">
        <v>285342</v>
      </c>
      <c r="AP21" s="167">
        <v>231805</v>
      </c>
      <c r="AQ21" s="167">
        <v>83323</v>
      </c>
      <c r="AR21" s="167">
        <v>92824</v>
      </c>
      <c r="AS21" s="167">
        <v>121216</v>
      </c>
      <c r="AT21" s="167">
        <v>139654</v>
      </c>
      <c r="AU21" s="167">
        <v>151277</v>
      </c>
      <c r="AV21" s="167">
        <v>172695</v>
      </c>
      <c r="AW21" s="167">
        <v>177652</v>
      </c>
    </row>
    <row r="22" spans="1:50" s="139" customFormat="1" x14ac:dyDescent="0.35">
      <c r="A22" s="256" t="s">
        <v>161</v>
      </c>
      <c r="B22" s="256" t="s">
        <v>165</v>
      </c>
      <c r="C22" s="182">
        <f>AVERAGE(D22:AW22)</f>
        <v>237.40287784440451</v>
      </c>
      <c r="D22" s="202">
        <f>(D25+D59+D95)/D21</f>
        <v>157.51171129518639</v>
      </c>
      <c r="E22" s="202">
        <f t="shared" ref="E22:AW22" si="4">(E25+E59+E95)/E21</f>
        <v>153.41375017055091</v>
      </c>
      <c r="F22" s="202">
        <f t="shared" si="4"/>
        <v>164.79948732422324</v>
      </c>
      <c r="G22" s="202">
        <f t="shared" si="4"/>
        <v>157.84131284465278</v>
      </c>
      <c r="H22" s="202">
        <f t="shared" si="4"/>
        <v>169.55202021110341</v>
      </c>
      <c r="I22" s="202">
        <f t="shared" si="4"/>
        <v>173.07480813473705</v>
      </c>
      <c r="J22" s="202">
        <f t="shared" si="4"/>
        <v>170.40143492562837</v>
      </c>
      <c r="K22" s="202">
        <f t="shared" si="4"/>
        <v>185.79795303554857</v>
      </c>
      <c r="L22" s="202">
        <f t="shared" si="4"/>
        <v>180.93065638265159</v>
      </c>
      <c r="M22" s="202">
        <f t="shared" si="4"/>
        <v>189.2033390594934</v>
      </c>
      <c r="N22" s="202">
        <f t="shared" si="4"/>
        <v>188.04519797092567</v>
      </c>
      <c r="O22" s="202">
        <f t="shared" si="4"/>
        <v>190.30606404895983</v>
      </c>
      <c r="P22" s="202">
        <f t="shared" si="4"/>
        <v>195.65176534543122</v>
      </c>
      <c r="Q22" s="202">
        <f t="shared" si="4"/>
        <v>194.53640691043171</v>
      </c>
      <c r="R22" s="202">
        <f t="shared" si="4"/>
        <v>206.46516250980099</v>
      </c>
      <c r="S22" s="202">
        <f t="shared" si="4"/>
        <v>206.85672669876243</v>
      </c>
      <c r="T22" s="202">
        <f t="shared" si="4"/>
        <v>217.73094665930697</v>
      </c>
      <c r="U22" s="202">
        <f t="shared" si="4"/>
        <v>218.07201304837884</v>
      </c>
      <c r="V22" s="202">
        <f t="shared" si="4"/>
        <v>214.12935187705551</v>
      </c>
      <c r="W22" s="202">
        <f t="shared" si="4"/>
        <v>228.03078553948905</v>
      </c>
      <c r="X22" s="202">
        <f t="shared" si="4"/>
        <v>211.4985201249018</v>
      </c>
      <c r="Y22" s="202">
        <f t="shared" si="4"/>
        <v>227.51254435702944</v>
      </c>
      <c r="Z22" s="202">
        <f t="shared" si="4"/>
        <v>220.72608290718483</v>
      </c>
      <c r="AA22" s="202">
        <f t="shared" si="4"/>
        <v>227.28917307055923</v>
      </c>
      <c r="AB22" s="202">
        <f t="shared" si="4"/>
        <v>232.37650288191378</v>
      </c>
      <c r="AC22" s="202">
        <f t="shared" si="4"/>
        <v>222.8544860262607</v>
      </c>
      <c r="AD22" s="202">
        <f t="shared" si="4"/>
        <v>247.54065377680467</v>
      </c>
      <c r="AE22" s="202">
        <f t="shared" si="4"/>
        <v>257.07397048525064</v>
      </c>
      <c r="AF22" s="202">
        <f t="shared" si="4"/>
        <v>256.78078536105397</v>
      </c>
      <c r="AG22" s="202">
        <f t="shared" si="4"/>
        <v>254.04309149829589</v>
      </c>
      <c r="AH22" s="202">
        <f t="shared" si="4"/>
        <v>259.23592542530105</v>
      </c>
      <c r="AI22" s="202">
        <f t="shared" si="4"/>
        <v>270.5210734994094</v>
      </c>
      <c r="AJ22" s="202">
        <f t="shared" si="4"/>
        <v>260.60194288081976</v>
      </c>
      <c r="AK22" s="202">
        <f t="shared" si="4"/>
        <v>263.69478084852614</v>
      </c>
      <c r="AL22" s="202">
        <f t="shared" si="4"/>
        <v>252.29313541001238</v>
      </c>
      <c r="AM22" s="202">
        <f t="shared" si="4"/>
        <v>269.0071524532288</v>
      </c>
      <c r="AN22" s="202">
        <f t="shared" si="4"/>
        <v>273.98882624322908</v>
      </c>
      <c r="AO22" s="202">
        <f t="shared" si="4"/>
        <v>268.25446600921003</v>
      </c>
      <c r="AP22" s="202">
        <f t="shared" si="4"/>
        <v>254.59100472379802</v>
      </c>
      <c r="AQ22" s="202">
        <f t="shared" si="4"/>
        <v>414.74514227764246</v>
      </c>
      <c r="AR22" s="202">
        <f t="shared" si="4"/>
        <v>391.45490810566235</v>
      </c>
      <c r="AS22" s="202">
        <f t="shared" si="4"/>
        <v>346.97874538014787</v>
      </c>
      <c r="AT22" s="202">
        <f t="shared" si="4"/>
        <v>342.75457187047988</v>
      </c>
      <c r="AU22" s="202">
        <f t="shared" si="4"/>
        <v>335.63362897201824</v>
      </c>
      <c r="AV22" s="202">
        <f t="shared" si="4"/>
        <v>299.41994412113843</v>
      </c>
      <c r="AW22" s="202">
        <f t="shared" si="4"/>
        <v>297.31042814040933</v>
      </c>
    </row>
    <row r="23" spans="1:50" ht="15" thickBot="1" x14ac:dyDescent="0.4">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row>
    <row r="24" spans="1:50" x14ac:dyDescent="0.35">
      <c r="A24" s="32" t="s">
        <v>123</v>
      </c>
      <c r="B24" s="33" t="s">
        <v>160</v>
      </c>
      <c r="C24" s="14" t="s">
        <v>153</v>
      </c>
      <c r="D24" s="14">
        <v>42736</v>
      </c>
      <c r="E24" s="14">
        <v>42767</v>
      </c>
      <c r="F24" s="14">
        <v>42795</v>
      </c>
      <c r="G24" s="14">
        <v>42826</v>
      </c>
      <c r="H24" s="14">
        <v>42856</v>
      </c>
      <c r="I24" s="14">
        <v>42887</v>
      </c>
      <c r="J24" s="14">
        <v>42917</v>
      </c>
      <c r="K24" s="14">
        <v>42948</v>
      </c>
      <c r="L24" s="14">
        <v>42979</v>
      </c>
      <c r="M24" s="14">
        <v>43009</v>
      </c>
      <c r="N24" s="14">
        <v>43040</v>
      </c>
      <c r="O24" s="14">
        <v>43070</v>
      </c>
      <c r="P24" s="14">
        <v>43101</v>
      </c>
      <c r="Q24" s="14">
        <v>43132</v>
      </c>
      <c r="R24" s="14">
        <v>43160</v>
      </c>
      <c r="S24" s="14">
        <v>43191</v>
      </c>
      <c r="T24" s="14">
        <v>43221</v>
      </c>
      <c r="U24" s="14">
        <v>43252</v>
      </c>
      <c r="V24" s="14">
        <v>43282</v>
      </c>
      <c r="W24" s="14">
        <v>43313</v>
      </c>
      <c r="X24" s="14">
        <v>43344</v>
      </c>
      <c r="Y24" s="14">
        <v>43374</v>
      </c>
      <c r="Z24" s="14">
        <v>43405</v>
      </c>
      <c r="AA24" s="14">
        <v>43435</v>
      </c>
      <c r="AB24" s="14">
        <v>43466</v>
      </c>
      <c r="AC24" s="14">
        <v>43497</v>
      </c>
      <c r="AD24" s="14">
        <v>43525</v>
      </c>
      <c r="AE24" s="14">
        <v>43556</v>
      </c>
      <c r="AF24" s="14">
        <v>43586</v>
      </c>
      <c r="AG24" s="14">
        <v>43617</v>
      </c>
      <c r="AH24" s="14">
        <v>43647</v>
      </c>
      <c r="AI24" s="14">
        <v>43678</v>
      </c>
      <c r="AJ24" s="14">
        <v>43709</v>
      </c>
      <c r="AK24" s="14">
        <v>43739</v>
      </c>
      <c r="AL24" s="14">
        <v>43770</v>
      </c>
      <c r="AM24" s="14">
        <v>43800</v>
      </c>
      <c r="AN24" s="14">
        <v>43831</v>
      </c>
      <c r="AO24" s="14">
        <v>43862</v>
      </c>
      <c r="AP24" s="14">
        <v>43891</v>
      </c>
      <c r="AQ24" s="14">
        <v>43922</v>
      </c>
      <c r="AR24" s="14">
        <v>43952</v>
      </c>
      <c r="AS24" s="14">
        <v>43983</v>
      </c>
      <c r="AT24" s="14">
        <v>44013</v>
      </c>
      <c r="AU24" s="14">
        <v>44044</v>
      </c>
      <c r="AV24" s="14">
        <v>44075</v>
      </c>
      <c r="AW24" s="15">
        <v>44105</v>
      </c>
    </row>
    <row r="25" spans="1:50" s="418" customFormat="1" x14ac:dyDescent="0.35">
      <c r="A25" s="403" t="s">
        <v>134</v>
      </c>
      <c r="B25" s="124" t="s">
        <v>162</v>
      </c>
      <c r="C25" s="416">
        <f t="shared" ref="C25:C49" si="5">AVERAGE(D25:AW25)</f>
        <v>58874196.760869563</v>
      </c>
      <c r="D25" s="417">
        <v>45036309</v>
      </c>
      <c r="E25" s="193">
        <v>42218151</v>
      </c>
      <c r="F25" s="193">
        <v>47460778</v>
      </c>
      <c r="G25" s="193">
        <v>43515780</v>
      </c>
      <c r="H25" s="193">
        <v>48882191</v>
      </c>
      <c r="I25" s="193">
        <v>49583927</v>
      </c>
      <c r="J25" s="193">
        <v>47005779</v>
      </c>
      <c r="K25" s="193">
        <v>54514408</v>
      </c>
      <c r="L25" s="193">
        <v>51701532</v>
      </c>
      <c r="M25" s="193">
        <v>56666533</v>
      </c>
      <c r="N25" s="193">
        <v>55311892</v>
      </c>
      <c r="O25" s="193">
        <v>54307467</v>
      </c>
      <c r="P25" s="193">
        <v>59384058</v>
      </c>
      <c r="Q25" s="193">
        <v>57656420</v>
      </c>
      <c r="R25" s="193">
        <v>60933045</v>
      </c>
      <c r="S25" s="193">
        <v>61229680</v>
      </c>
      <c r="T25" s="193">
        <v>65692667</v>
      </c>
      <c r="U25" s="193">
        <v>63939299</v>
      </c>
      <c r="V25" s="193">
        <v>61688648</v>
      </c>
      <c r="W25" s="193">
        <v>67051753</v>
      </c>
      <c r="X25" s="193">
        <v>59163464</v>
      </c>
      <c r="Y25" s="193">
        <v>70038219</v>
      </c>
      <c r="Z25" s="193">
        <v>63924614</v>
      </c>
      <c r="AA25" s="193">
        <v>63001577</v>
      </c>
      <c r="AB25" s="193">
        <v>67219905</v>
      </c>
      <c r="AC25" s="193">
        <v>61925227</v>
      </c>
      <c r="AD25" s="193">
        <v>71594558</v>
      </c>
      <c r="AE25" s="193">
        <v>74995366</v>
      </c>
      <c r="AF25" s="193">
        <v>74966340</v>
      </c>
      <c r="AG25" s="193">
        <v>70841434</v>
      </c>
      <c r="AH25" s="193">
        <v>73147330</v>
      </c>
      <c r="AI25" s="193">
        <v>75425239</v>
      </c>
      <c r="AJ25" s="193">
        <v>72484447</v>
      </c>
      <c r="AK25" s="193">
        <v>72011848</v>
      </c>
      <c r="AL25" s="193">
        <v>65070635</v>
      </c>
      <c r="AM25" s="193">
        <v>69672654</v>
      </c>
      <c r="AN25" s="193">
        <v>76277906</v>
      </c>
      <c r="AO25" s="193">
        <v>71890268</v>
      </c>
      <c r="AP25" s="193">
        <v>55466878</v>
      </c>
      <c r="AQ25" s="193">
        <v>33250211</v>
      </c>
      <c r="AR25" s="193">
        <v>35379962</v>
      </c>
      <c r="AS25" s="193">
        <v>40849696</v>
      </c>
      <c r="AT25" s="193">
        <v>46325834</v>
      </c>
      <c r="AU25" s="193">
        <v>49079313</v>
      </c>
      <c r="AV25" s="193">
        <v>49732653</v>
      </c>
      <c r="AW25" s="193">
        <v>50697156</v>
      </c>
    </row>
    <row r="26" spans="1:50" s="418" customFormat="1" x14ac:dyDescent="0.35">
      <c r="A26" s="403" t="s">
        <v>134</v>
      </c>
      <c r="B26" s="124" t="s">
        <v>166</v>
      </c>
      <c r="C26" s="416">
        <f t="shared" si="5"/>
        <v>429.28260869565219</v>
      </c>
      <c r="D26" s="419">
        <v>310</v>
      </c>
      <c r="E26" s="193">
        <v>301</v>
      </c>
      <c r="F26" s="193">
        <v>325</v>
      </c>
      <c r="G26" s="193">
        <v>316</v>
      </c>
      <c r="H26" s="193">
        <v>342</v>
      </c>
      <c r="I26" s="193">
        <v>345</v>
      </c>
      <c r="J26" s="193">
        <v>337</v>
      </c>
      <c r="K26" s="193">
        <v>365</v>
      </c>
      <c r="L26" s="193">
        <v>350</v>
      </c>
      <c r="M26" s="193">
        <v>366</v>
      </c>
      <c r="N26" s="193">
        <v>355</v>
      </c>
      <c r="O26" s="193">
        <v>355</v>
      </c>
      <c r="P26" s="193">
        <v>358</v>
      </c>
      <c r="Q26" s="193">
        <v>358</v>
      </c>
      <c r="R26" s="193">
        <v>386</v>
      </c>
      <c r="S26" s="193">
        <v>388</v>
      </c>
      <c r="T26" s="193">
        <v>406</v>
      </c>
      <c r="U26" s="193">
        <v>403</v>
      </c>
      <c r="V26" s="193">
        <v>396</v>
      </c>
      <c r="W26" s="193">
        <v>426</v>
      </c>
      <c r="X26" s="193">
        <v>396</v>
      </c>
      <c r="Y26" s="193">
        <v>426</v>
      </c>
      <c r="Z26" s="193">
        <v>408</v>
      </c>
      <c r="AA26" s="193">
        <v>429</v>
      </c>
      <c r="AB26" s="193">
        <v>445</v>
      </c>
      <c r="AC26" s="193">
        <v>423</v>
      </c>
      <c r="AD26" s="193">
        <v>473</v>
      </c>
      <c r="AE26" s="193">
        <v>491</v>
      </c>
      <c r="AF26" s="193">
        <v>487</v>
      </c>
      <c r="AG26" s="193">
        <v>482</v>
      </c>
      <c r="AH26" s="193">
        <v>493</v>
      </c>
      <c r="AI26" s="193">
        <v>508</v>
      </c>
      <c r="AJ26" s="193">
        <v>495</v>
      </c>
      <c r="AK26" s="193">
        <v>525</v>
      </c>
      <c r="AL26" s="193">
        <v>502</v>
      </c>
      <c r="AM26" s="193">
        <v>522</v>
      </c>
      <c r="AN26" s="193">
        <v>523</v>
      </c>
      <c r="AO26" s="193">
        <v>508</v>
      </c>
      <c r="AP26" s="193">
        <v>465</v>
      </c>
      <c r="AQ26" s="193">
        <v>592</v>
      </c>
      <c r="AR26" s="193">
        <v>556</v>
      </c>
      <c r="AS26" s="193">
        <v>492</v>
      </c>
      <c r="AT26" s="193">
        <v>492</v>
      </c>
      <c r="AU26" s="193">
        <v>483</v>
      </c>
      <c r="AV26" s="193">
        <v>469</v>
      </c>
      <c r="AW26" s="193">
        <v>474</v>
      </c>
    </row>
    <row r="27" spans="1:50" s="51" customFormat="1" x14ac:dyDescent="0.35">
      <c r="A27" s="403" t="s">
        <v>134</v>
      </c>
      <c r="B27" s="124" t="s">
        <v>167</v>
      </c>
      <c r="C27" s="211">
        <f>AVERAGE(D27:AW27)</f>
        <v>13878325.408695653</v>
      </c>
      <c r="D27" s="126">
        <f>SUMIFS(D30:D49,$B$30:$B$49,"Miles")</f>
        <v>8815718</v>
      </c>
      <c r="E27" s="126">
        <f>SUMIFS(E30:E49,$B$30:$B$49,"Miles")</f>
        <v>8359439</v>
      </c>
      <c r="F27" s="126">
        <f>SUMIFS(F30:F49,$B$30:$B$49,"Miles")</f>
        <v>9333899</v>
      </c>
      <c r="G27" s="126">
        <f>SUMIFS(G30:G49,$B$30:$B$49,"Miles")</f>
        <v>8714823</v>
      </c>
      <c r="H27" s="126">
        <f>SUMIFS(H30:H49,$B$30:$B$49,"Miles")</f>
        <v>11733429.699999999</v>
      </c>
      <c r="I27" s="126">
        <f t="shared" ref="I27:AW27" si="6">SUMIFS(I30:I49,$B$30:$B$49,"Miles")</f>
        <v>11851497.200000001</v>
      </c>
      <c r="J27" s="126">
        <f t="shared" si="6"/>
        <v>11295896.300000001</v>
      </c>
      <c r="K27" s="126">
        <f t="shared" si="6"/>
        <v>13228774.100000001</v>
      </c>
      <c r="L27" s="126">
        <f t="shared" si="6"/>
        <v>12574711.199999999</v>
      </c>
      <c r="M27" s="126">
        <f t="shared" si="6"/>
        <v>13830615.600000001</v>
      </c>
      <c r="N27" s="126">
        <f t="shared" si="6"/>
        <v>13329782</v>
      </c>
      <c r="O27" s="126">
        <f t="shared" si="6"/>
        <v>13200479.399999999</v>
      </c>
      <c r="P27" s="126">
        <f t="shared" si="6"/>
        <v>14224777.099999998</v>
      </c>
      <c r="Q27" s="126">
        <f t="shared" si="6"/>
        <v>13791203.5</v>
      </c>
      <c r="R27" s="126">
        <f t="shared" si="6"/>
        <v>14515885.699999999</v>
      </c>
      <c r="S27" s="126">
        <f t="shared" si="6"/>
        <v>14404392.5</v>
      </c>
      <c r="T27" s="126">
        <f t="shared" si="6"/>
        <v>15133572.100000001</v>
      </c>
      <c r="U27" s="126">
        <f t="shared" si="6"/>
        <v>14626053.899999999</v>
      </c>
      <c r="V27" s="126">
        <f t="shared" si="6"/>
        <v>13954687.9</v>
      </c>
      <c r="W27" s="126">
        <f t="shared" si="6"/>
        <v>15192181.6</v>
      </c>
      <c r="X27" s="126">
        <f t="shared" si="6"/>
        <v>13667661.699999999</v>
      </c>
      <c r="Y27" s="126">
        <f t="shared" si="6"/>
        <v>16247203.000000002</v>
      </c>
      <c r="Z27" s="126">
        <f t="shared" si="6"/>
        <v>14767930.999999996</v>
      </c>
      <c r="AA27" s="126">
        <f t="shared" si="6"/>
        <v>14703755.400000002</v>
      </c>
      <c r="AB27" s="126">
        <f t="shared" si="6"/>
        <v>15409370</v>
      </c>
      <c r="AC27" s="126">
        <f t="shared" si="6"/>
        <v>14268354.199999999</v>
      </c>
      <c r="AD27" s="126">
        <f t="shared" si="6"/>
        <v>16584900.1</v>
      </c>
      <c r="AE27" s="126">
        <f t="shared" si="6"/>
        <v>17368172.5</v>
      </c>
      <c r="AF27" s="126">
        <f t="shared" si="6"/>
        <v>17481542.800000001</v>
      </c>
      <c r="AG27" s="126">
        <f t="shared" si="6"/>
        <v>16660142.699999999</v>
      </c>
      <c r="AH27" s="126">
        <f t="shared" si="6"/>
        <v>17208874.300000001</v>
      </c>
      <c r="AI27" s="126">
        <f t="shared" si="6"/>
        <v>17800245.600000001</v>
      </c>
      <c r="AJ27" s="126">
        <f t="shared" si="6"/>
        <v>17249266.800000001</v>
      </c>
      <c r="AK27" s="126">
        <f t="shared" si="6"/>
        <v>17252793.699999999</v>
      </c>
      <c r="AL27" s="126">
        <f t="shared" si="6"/>
        <v>15611649.399999999</v>
      </c>
      <c r="AM27" s="126">
        <f t="shared" si="6"/>
        <v>16897102.899999999</v>
      </c>
      <c r="AN27" s="126">
        <f t="shared" si="6"/>
        <v>18382462</v>
      </c>
      <c r="AO27" s="126">
        <f t="shared" si="6"/>
        <v>17239755</v>
      </c>
      <c r="AP27" s="126">
        <f t="shared" si="6"/>
        <v>13440697.600000001</v>
      </c>
      <c r="AQ27" s="126">
        <f t="shared" si="6"/>
        <v>8243706.0999999996</v>
      </c>
      <c r="AR27" s="126">
        <f t="shared" si="6"/>
        <v>8672656.1999999993</v>
      </c>
      <c r="AS27" s="126">
        <f t="shared" si="6"/>
        <v>10558909.600000001</v>
      </c>
      <c r="AT27" s="126">
        <f t="shared" si="6"/>
        <v>11820272.699999999</v>
      </c>
      <c r="AU27" s="126">
        <f t="shared" si="6"/>
        <v>12645487.800000001</v>
      </c>
      <c r="AV27" s="126">
        <f t="shared" si="6"/>
        <v>12858705.799999999</v>
      </c>
      <c r="AW27" s="126">
        <f t="shared" si="6"/>
        <v>13249531.100000001</v>
      </c>
    </row>
    <row r="28" spans="1:50" s="406" customFormat="1" x14ac:dyDescent="0.35">
      <c r="A28" s="403" t="s">
        <v>134</v>
      </c>
      <c r="B28" s="124" t="s">
        <v>133</v>
      </c>
      <c r="C28" s="211">
        <f t="shared" si="5"/>
        <v>1242333.1739130435</v>
      </c>
      <c r="D28" s="420">
        <v>1142226</v>
      </c>
      <c r="E28" s="421">
        <v>1066037</v>
      </c>
      <c r="F28" s="421">
        <v>1198683</v>
      </c>
      <c r="G28" s="421">
        <v>1087210</v>
      </c>
      <c r="H28" s="421">
        <v>1209149</v>
      </c>
      <c r="I28" s="421">
        <v>1206402</v>
      </c>
      <c r="J28" s="421">
        <v>1124312</v>
      </c>
      <c r="K28" s="421">
        <v>1294489</v>
      </c>
      <c r="L28" s="421">
        <v>1209502</v>
      </c>
      <c r="M28" s="421">
        <v>1327743</v>
      </c>
      <c r="N28" s="421">
        <v>1306957</v>
      </c>
      <c r="O28" s="421">
        <v>1261192</v>
      </c>
      <c r="P28" s="421">
        <v>1359690</v>
      </c>
      <c r="Q28" s="421">
        <v>1309328</v>
      </c>
      <c r="R28" s="421">
        <v>1358701</v>
      </c>
      <c r="S28" s="421">
        <v>1366354</v>
      </c>
      <c r="T28" s="421">
        <v>1468043</v>
      </c>
      <c r="U28" s="421">
        <v>1413870</v>
      </c>
      <c r="V28" s="421">
        <v>1362367</v>
      </c>
      <c r="W28" s="421">
        <v>1466108</v>
      </c>
      <c r="X28" s="421">
        <v>1284214</v>
      </c>
      <c r="Y28" s="421">
        <v>1534035</v>
      </c>
      <c r="Z28" s="421">
        <v>1383211</v>
      </c>
      <c r="AA28" s="421">
        <v>1332227</v>
      </c>
      <c r="AB28" s="421">
        <v>1396474</v>
      </c>
      <c r="AC28" s="421">
        <v>1277058</v>
      </c>
      <c r="AD28" s="421">
        <v>1445072</v>
      </c>
      <c r="AE28" s="421">
        <v>1494941</v>
      </c>
      <c r="AF28" s="421">
        <v>1514721</v>
      </c>
      <c r="AG28" s="421">
        <v>1406008</v>
      </c>
      <c r="AH28" s="421">
        <v>1447075</v>
      </c>
      <c r="AI28" s="421">
        <v>1479116</v>
      </c>
      <c r="AJ28" s="421">
        <v>1409504</v>
      </c>
      <c r="AK28" s="421">
        <v>1392821</v>
      </c>
      <c r="AL28" s="421">
        <v>1244754</v>
      </c>
      <c r="AM28" s="421">
        <v>1309125</v>
      </c>
      <c r="AN28" s="421">
        <v>1437042</v>
      </c>
      <c r="AO28" s="421">
        <v>1354816</v>
      </c>
      <c r="AP28" s="421">
        <v>1030998</v>
      </c>
      <c r="AQ28" s="421">
        <v>542708</v>
      </c>
      <c r="AR28" s="421">
        <v>583750</v>
      </c>
      <c r="AS28" s="421">
        <v>726958</v>
      </c>
      <c r="AT28" s="421">
        <v>834541</v>
      </c>
      <c r="AU28" s="421">
        <v>884454</v>
      </c>
      <c r="AV28" s="421">
        <v>915694</v>
      </c>
      <c r="AW28" s="421">
        <v>947646</v>
      </c>
    </row>
    <row r="29" spans="1:50" s="51" customFormat="1" x14ac:dyDescent="0.35">
      <c r="A29" s="403" t="s">
        <v>134</v>
      </c>
      <c r="B29" s="124" t="s">
        <v>132</v>
      </c>
      <c r="C29" s="211">
        <f t="shared" si="5"/>
        <v>139418.23913043478</v>
      </c>
      <c r="D29" s="420">
        <v>145275</v>
      </c>
      <c r="E29" s="421">
        <v>140065</v>
      </c>
      <c r="F29" s="421">
        <v>146243</v>
      </c>
      <c r="G29" s="421">
        <v>137779</v>
      </c>
      <c r="H29" s="421">
        <v>142877</v>
      </c>
      <c r="I29" s="421">
        <v>143568</v>
      </c>
      <c r="J29" s="421">
        <v>139416</v>
      </c>
      <c r="K29" s="421">
        <v>149241</v>
      </c>
      <c r="L29" s="421">
        <v>147531</v>
      </c>
      <c r="M29" s="421">
        <v>154759</v>
      </c>
      <c r="N29" s="421">
        <v>155982</v>
      </c>
      <c r="O29" s="421">
        <v>153029</v>
      </c>
      <c r="P29" s="421">
        <v>165784</v>
      </c>
      <c r="Q29" s="421">
        <v>161219</v>
      </c>
      <c r="R29" s="421">
        <v>157663</v>
      </c>
      <c r="S29" s="421">
        <v>157908</v>
      </c>
      <c r="T29" s="421">
        <v>161779</v>
      </c>
      <c r="U29" s="421">
        <v>158692</v>
      </c>
      <c r="V29" s="421">
        <v>155715</v>
      </c>
      <c r="W29" s="421">
        <v>157517</v>
      </c>
      <c r="X29" s="421">
        <v>149339</v>
      </c>
      <c r="Y29" s="421">
        <v>164457</v>
      </c>
      <c r="Z29" s="421">
        <v>156674</v>
      </c>
      <c r="AA29" s="421">
        <v>146723</v>
      </c>
      <c r="AB29" s="421">
        <v>151080</v>
      </c>
      <c r="AC29" s="421">
        <v>146268</v>
      </c>
      <c r="AD29" s="421">
        <v>151235</v>
      </c>
      <c r="AE29" s="421">
        <v>152665</v>
      </c>
      <c r="AF29" s="421">
        <v>154065</v>
      </c>
      <c r="AG29" s="421">
        <v>147096</v>
      </c>
      <c r="AH29" s="421">
        <v>148235</v>
      </c>
      <c r="AI29" s="421">
        <v>148588</v>
      </c>
      <c r="AJ29" s="421">
        <v>146548</v>
      </c>
      <c r="AK29" s="421">
        <v>137122</v>
      </c>
      <c r="AL29" s="421">
        <v>129546</v>
      </c>
      <c r="AM29" s="421">
        <v>133595</v>
      </c>
      <c r="AN29" s="421">
        <v>145932</v>
      </c>
      <c r="AO29" s="421">
        <v>141378</v>
      </c>
      <c r="AP29" s="421">
        <v>119194</v>
      </c>
      <c r="AQ29" s="421">
        <v>56163</v>
      </c>
      <c r="AR29" s="421">
        <v>63645</v>
      </c>
      <c r="AS29" s="421">
        <v>82997</v>
      </c>
      <c r="AT29" s="421">
        <v>94063</v>
      </c>
      <c r="AU29" s="421">
        <v>101527</v>
      </c>
      <c r="AV29" s="421">
        <v>106098</v>
      </c>
      <c r="AW29" s="421">
        <v>106964</v>
      </c>
    </row>
    <row r="30" spans="1:50" s="82" customFormat="1" x14ac:dyDescent="0.35">
      <c r="A30" s="242" t="s">
        <v>125</v>
      </c>
      <c r="B30" s="131" t="s">
        <v>162</v>
      </c>
      <c r="C30" s="182">
        <f t="shared" si="5"/>
        <v>14973763.891304348</v>
      </c>
      <c r="D30" s="307">
        <v>13737856</v>
      </c>
      <c r="E30" s="145">
        <v>12860913</v>
      </c>
      <c r="F30" s="145">
        <v>14272990</v>
      </c>
      <c r="G30" s="145">
        <v>13206507</v>
      </c>
      <c r="H30" s="145">
        <v>14548455</v>
      </c>
      <c r="I30" s="145">
        <v>14508107</v>
      </c>
      <c r="J30" s="145">
        <v>13269907</v>
      </c>
      <c r="K30" s="145">
        <v>15250615</v>
      </c>
      <c r="L30" s="145">
        <v>14368735</v>
      </c>
      <c r="M30" s="145">
        <v>15743236</v>
      </c>
      <c r="N30" s="145">
        <v>15010541</v>
      </c>
      <c r="O30" s="145">
        <v>14465143</v>
      </c>
      <c r="P30" s="145">
        <v>15525222</v>
      </c>
      <c r="Q30" s="145">
        <v>14704974</v>
      </c>
      <c r="R30" s="145">
        <v>15212766</v>
      </c>
      <c r="S30" s="145">
        <v>15593655</v>
      </c>
      <c r="T30" s="145">
        <v>16465400</v>
      </c>
      <c r="U30" s="145">
        <v>15437317</v>
      </c>
      <c r="V30" s="145">
        <v>14446709</v>
      </c>
      <c r="W30" s="145">
        <v>15727794</v>
      </c>
      <c r="X30" s="145">
        <v>14002991</v>
      </c>
      <c r="Y30" s="145">
        <v>16389150</v>
      </c>
      <c r="Z30" s="145">
        <v>14790330</v>
      </c>
      <c r="AA30" s="145">
        <v>14551893</v>
      </c>
      <c r="AB30" s="145">
        <v>15689284</v>
      </c>
      <c r="AC30" s="145">
        <v>14579230</v>
      </c>
      <c r="AD30" s="145">
        <v>16519386</v>
      </c>
      <c r="AE30" s="145">
        <v>16912757</v>
      </c>
      <c r="AF30" s="145">
        <v>17765886</v>
      </c>
      <c r="AG30" s="145">
        <v>16764197</v>
      </c>
      <c r="AH30" s="145">
        <v>17535886</v>
      </c>
      <c r="AI30" s="145">
        <v>17947179</v>
      </c>
      <c r="AJ30" s="145">
        <v>17134644</v>
      </c>
      <c r="AK30" s="145">
        <v>17801682</v>
      </c>
      <c r="AL30" s="145">
        <v>16125146</v>
      </c>
      <c r="AM30" s="145">
        <v>16848151</v>
      </c>
      <c r="AN30" s="145">
        <v>18885085</v>
      </c>
      <c r="AO30" s="145">
        <v>18214091</v>
      </c>
      <c r="AP30" s="145">
        <v>15799521</v>
      </c>
      <c r="AQ30" s="145">
        <v>9912202</v>
      </c>
      <c r="AR30" s="145">
        <v>9806577</v>
      </c>
      <c r="AS30" s="145">
        <v>10374878</v>
      </c>
      <c r="AT30" s="145">
        <v>11182047</v>
      </c>
      <c r="AU30" s="145">
        <v>11993852</v>
      </c>
      <c r="AV30" s="145">
        <v>13031251</v>
      </c>
      <c r="AW30" s="145">
        <v>13879001</v>
      </c>
    </row>
    <row r="31" spans="1:50" s="82" customFormat="1" x14ac:dyDescent="0.35">
      <c r="A31" s="242" t="s">
        <v>125</v>
      </c>
      <c r="B31" s="131" t="s">
        <v>166</v>
      </c>
      <c r="C31" s="182">
        <f t="shared" si="5"/>
        <v>373.52173913043481</v>
      </c>
      <c r="D31" s="307">
        <v>280</v>
      </c>
      <c r="E31" s="145">
        <v>276</v>
      </c>
      <c r="F31" s="145">
        <v>297</v>
      </c>
      <c r="G31" s="145">
        <v>294</v>
      </c>
      <c r="H31" s="145">
        <v>309</v>
      </c>
      <c r="I31" s="145">
        <v>313</v>
      </c>
      <c r="J31" s="145">
        <v>297</v>
      </c>
      <c r="K31" s="145">
        <v>322</v>
      </c>
      <c r="L31" s="145">
        <v>310</v>
      </c>
      <c r="M31" s="145">
        <v>330</v>
      </c>
      <c r="N31" s="145">
        <v>313</v>
      </c>
      <c r="O31" s="145">
        <v>311</v>
      </c>
      <c r="P31" s="145">
        <v>307</v>
      </c>
      <c r="Q31" s="145">
        <v>310</v>
      </c>
      <c r="R31" s="145">
        <v>340</v>
      </c>
      <c r="S31" s="145">
        <v>347</v>
      </c>
      <c r="T31" s="145">
        <v>364</v>
      </c>
      <c r="U31" s="145">
        <v>350</v>
      </c>
      <c r="V31" s="145">
        <v>336</v>
      </c>
      <c r="W31" s="145">
        <v>356</v>
      </c>
      <c r="X31" s="145">
        <v>340</v>
      </c>
      <c r="Y31" s="145">
        <v>356</v>
      </c>
      <c r="Z31" s="145">
        <v>337</v>
      </c>
      <c r="AA31" s="145">
        <v>344</v>
      </c>
      <c r="AB31" s="145">
        <v>355</v>
      </c>
      <c r="AC31" s="145">
        <v>344</v>
      </c>
      <c r="AD31" s="145">
        <v>378</v>
      </c>
      <c r="AE31" s="145">
        <v>389</v>
      </c>
      <c r="AF31" s="145">
        <v>398</v>
      </c>
      <c r="AG31" s="145">
        <v>395</v>
      </c>
      <c r="AH31" s="145">
        <v>407</v>
      </c>
      <c r="AI31" s="145">
        <v>416</v>
      </c>
      <c r="AJ31" s="145">
        <v>406</v>
      </c>
      <c r="AK31" s="145">
        <v>463</v>
      </c>
      <c r="AL31" s="145">
        <v>432</v>
      </c>
      <c r="AM31" s="145">
        <v>437</v>
      </c>
      <c r="AN31" s="145">
        <v>439</v>
      </c>
      <c r="AO31" s="145">
        <v>446</v>
      </c>
      <c r="AP31" s="145">
        <v>460</v>
      </c>
      <c r="AQ31" s="145">
        <v>601</v>
      </c>
      <c r="AR31" s="145">
        <v>532</v>
      </c>
      <c r="AS31" s="145">
        <v>432</v>
      </c>
      <c r="AT31" s="145">
        <v>412</v>
      </c>
      <c r="AU31" s="145">
        <v>409</v>
      </c>
      <c r="AV31" s="145">
        <v>433</v>
      </c>
      <c r="AW31" s="145">
        <v>459</v>
      </c>
    </row>
    <row r="32" spans="1:50" x14ac:dyDescent="0.35">
      <c r="A32" s="242" t="s">
        <v>125</v>
      </c>
      <c r="B32" s="131" t="s">
        <v>167</v>
      </c>
      <c r="C32" s="183">
        <f>AVERAGE(D32:AW32)</f>
        <v>4642333.4465243965</v>
      </c>
      <c r="D32" s="150">
        <f>SUMIFS('Data by Phase by County'!E28:E339,'Data by Phase by County'!$C$28:$C$339,"Miles",'Data by Phase by County'!$A$28:$A$339,"Phase 1")</f>
        <v>4164751</v>
      </c>
      <c r="E32" s="150">
        <f>SUMIFS('Data by Phase by County'!F28:F339,'Data by Phase by County'!$C$28:$C$339,"Miles",'Data by Phase by County'!$A$28:$A$339,"Phase 1")</f>
        <v>3908797</v>
      </c>
      <c r="F32" s="150">
        <f>SUMIFS('Data by Phase by County'!G28:G339,'Data by Phase by County'!$C$28:$C$339,"Miles",'Data by Phase by County'!$A$28:$A$339,"Phase 1")</f>
        <v>4305329</v>
      </c>
      <c r="G32" s="150">
        <f>SUMIFS('Data by Phase by County'!H28:H339,'Data by Phase by County'!$C$28:$C$339,"Miles",'Data by Phase by County'!$A$28:$A$339,"Phase 1")</f>
        <v>3969513</v>
      </c>
      <c r="H32" s="150">
        <f>SUMIFS('Data by Phase by County'!I28:I339,'Data by Phase by County'!$C$28:$C$339,"Miles",'Data by Phase by County'!$A$28:$A$339,"Phase 1")</f>
        <v>4396709.3958382849</v>
      </c>
      <c r="I32" s="150">
        <f>SUMIFS('Data by Phase by County'!J28:J339,'Data by Phase by County'!$C$28:$C$339,"Miles",'Data by Phase by County'!$A$28:$A$339,"Phase 1")</f>
        <v>4404485.3125796141</v>
      </c>
      <c r="J32" s="150">
        <f>SUMIFS('Data by Phase by County'!K28:K339,'Data by Phase by County'!$C$28:$C$339,"Miles",'Data by Phase by County'!$A$28:$A$339,"Phase 1")</f>
        <v>4048327.2420975338</v>
      </c>
      <c r="K32" s="150">
        <f>SUMIFS('Data by Phase by County'!L28:L339,'Data by Phase by County'!$C$28:$C$339,"Miles",'Data by Phase by County'!$A$28:$A$339,"Phase 1")</f>
        <v>4697140.852281847</v>
      </c>
      <c r="L32" s="150">
        <f>SUMIFS('Data by Phase by County'!M28:M339,'Data by Phase by County'!$C$28:$C$339,"Miles",'Data by Phase by County'!$A$28:$A$339,"Phase 1")</f>
        <v>4417646.878291687</v>
      </c>
      <c r="M32" s="150">
        <f>SUMIFS('Data by Phase by County'!N28:N339,'Data by Phase by County'!$C$28:$C$339,"Miles",'Data by Phase by County'!$A$28:$A$339,"Phase 1")</f>
        <v>4845221.1357217738</v>
      </c>
      <c r="N32" s="150">
        <f>SUMIFS('Data by Phase by County'!O28:O339,'Data by Phase by County'!$C$28:$C$339,"Miles",'Data by Phase by County'!$A$28:$A$339,"Phase 1")</f>
        <v>4613124.8709058976</v>
      </c>
      <c r="O32" s="150">
        <f>SUMIFS('Data by Phase by County'!P28:P339,'Data by Phase by County'!$C$28:$C$339,"Miles",'Data by Phase by County'!$A$28:$A$339,"Phase 1")</f>
        <v>4467923.226311882</v>
      </c>
      <c r="P32" s="150">
        <f>SUMIFS('Data by Phase by County'!Q28:Q339,'Data by Phase by County'!$C$28:$C$339,"Miles",'Data by Phase by County'!$A$28:$A$339,"Phase 1")</f>
        <v>4703432.9824419664</v>
      </c>
      <c r="Q32" s="150">
        <f>SUMIFS('Data by Phase by County'!R28:R339,'Data by Phase by County'!$C$28:$C$339,"Miles",'Data by Phase by County'!$A$28:$A$339,"Phase 1")</f>
        <v>4469845.5664179409</v>
      </c>
      <c r="R32" s="150">
        <f>SUMIFS('Data by Phase by County'!S28:S339,'Data by Phase by County'!$C$28:$C$339,"Miles",'Data by Phase by County'!$A$28:$A$339,"Phase 1")</f>
        <v>4644645.1136753391</v>
      </c>
      <c r="S32" s="150">
        <f>SUMIFS('Data by Phase by County'!T28:T339,'Data by Phase by County'!$C$28:$C$339,"Miles",'Data by Phase by County'!$A$28:$A$339,"Phase 1")</f>
        <v>4771054.1182879796</v>
      </c>
      <c r="T32" s="150">
        <f>SUMIFS('Data by Phase by County'!U28:U339,'Data by Phase by County'!$C$28:$C$339,"Miles",'Data by Phase by County'!$A$28:$A$339,"Phase 1")</f>
        <v>5024865.789862928</v>
      </c>
      <c r="U32" s="150">
        <f>SUMIFS('Data by Phase by County'!V28:V339,'Data by Phase by County'!$C$28:$C$339,"Miles",'Data by Phase by County'!$A$28:$A$339,"Phase 1")</f>
        <v>4732786.6973793544</v>
      </c>
      <c r="V32" s="150">
        <f>SUMIFS('Data by Phase by County'!W28:W339,'Data by Phase by County'!$C$28:$C$339,"Miles",'Data by Phase by County'!$A$28:$A$339,"Phase 1")</f>
        <v>4405528.2219572188</v>
      </c>
      <c r="W32" s="150">
        <f>SUMIFS('Data by Phase by County'!X28:X339,'Data by Phase by County'!$C$28:$C$339,"Miles",'Data by Phase by County'!$A$28:$A$339,"Phase 1")</f>
        <v>4815034.9559508655</v>
      </c>
      <c r="X32" s="150">
        <f>SUMIFS('Data by Phase by County'!Y28:Y339,'Data by Phase by County'!$C$28:$C$339,"Miles",'Data by Phase by County'!$A$28:$A$339,"Phase 1")</f>
        <v>4302112.4745469512</v>
      </c>
      <c r="Y32" s="150">
        <f>SUMIFS('Data by Phase by County'!Z28:Z339,'Data by Phase by County'!$C$28:$C$339,"Miles",'Data by Phase by County'!$A$28:$A$339,"Phase 1")</f>
        <v>5036393.0174624128</v>
      </c>
      <c r="Z32" s="150">
        <f>SUMIFS('Data by Phase by County'!AA28:AA339,'Data by Phase by County'!$C$28:$C$339,"Miles",'Data by Phase by County'!$A$28:$A$339,"Phase 1")</f>
        <v>4531418.439544932</v>
      </c>
      <c r="AA32" s="150">
        <f>SUMIFS('Data by Phase by County'!AB28:AB339,'Data by Phase by County'!$C$28:$C$339,"Miles",'Data by Phase by County'!$A$28:$A$339,"Phase 1")</f>
        <v>4479365.1280111205</v>
      </c>
      <c r="AB32" s="150">
        <f>SUMIFS('Data by Phase by County'!AC28:AC339,'Data by Phase by County'!$C$28:$C$339,"Miles",'Data by Phase by County'!$A$28:$A$339,"Phase 1")</f>
        <v>4702315.3937924048</v>
      </c>
      <c r="AC32" s="150">
        <f>SUMIFS('Data by Phase by County'!AD28:AD339,'Data by Phase by County'!$C$28:$C$339,"Miles",'Data by Phase by County'!$A$28:$A$339,"Phase 1")</f>
        <v>4394932.6881403122</v>
      </c>
      <c r="AD32" s="150">
        <f>SUMIFS('Data by Phase by County'!AE28:AE339,'Data by Phase by County'!$C$28:$C$339,"Miles",'Data by Phase by County'!$A$28:$A$339,"Phase 1")</f>
        <v>5012119.8624631921</v>
      </c>
      <c r="AE32" s="150">
        <f>SUMIFS('Data by Phase by County'!AF28:AF339,'Data by Phase by County'!$C$28:$C$339,"Miles",'Data by Phase by County'!$A$28:$A$339,"Phase 1")</f>
        <v>5126346.9985747598</v>
      </c>
      <c r="AF32" s="150">
        <f>SUMIFS('Data by Phase by County'!AG28:AG339,'Data by Phase by County'!$C$28:$C$339,"Miles",'Data by Phase by County'!$A$28:$A$339,"Phase 1")</f>
        <v>5392381.2839985834</v>
      </c>
      <c r="AG32" s="150">
        <f>SUMIFS('Data by Phase by County'!AH28:AH339,'Data by Phase by County'!$C$28:$C$339,"Miles",'Data by Phase by County'!$A$28:$A$339,"Phase 1")</f>
        <v>5106865.230630626</v>
      </c>
      <c r="AH32" s="150">
        <f>SUMIFS('Data by Phase by County'!AI28:AI339,'Data by Phase by County'!$C$28:$C$339,"Miles",'Data by Phase by County'!$A$28:$A$339,"Phase 1")</f>
        <v>5368919.9446388092</v>
      </c>
      <c r="AI32" s="150">
        <f>SUMIFS('Data by Phase by County'!AJ28:AJ339,'Data by Phase by County'!$C$28:$C$339,"Miles",'Data by Phase by County'!$A$28:$A$339,"Phase 1")</f>
        <v>5487132.6640562601</v>
      </c>
      <c r="AJ32" s="150">
        <f>SUMIFS('Data by Phase by County'!AK28:AK339,'Data by Phase by County'!$C$28:$C$339,"Miles",'Data by Phase by County'!$A$28:$A$339,"Phase 1")</f>
        <v>5272239.7991184164</v>
      </c>
      <c r="AK32" s="150">
        <f>SUMIFS('Data by Phase by County'!AL28:AL339,'Data by Phase by County'!$C$28:$C$339,"Miles",'Data by Phase by County'!$A$28:$A$339,"Phase 1")</f>
        <v>5518461.1103666145</v>
      </c>
      <c r="AL32" s="150">
        <f>SUMIFS('Data by Phase by County'!AM28:AM339,'Data by Phase by County'!$C$28:$C$339,"Miles",'Data by Phase by County'!$A$28:$A$339,"Phase 1")</f>
        <v>5019604.2365388311</v>
      </c>
      <c r="AM32" s="150">
        <f>SUMIFS('Data by Phase by County'!AN28:AN339,'Data by Phase by County'!$C$28:$C$339,"Miles",'Data by Phase by County'!$A$28:$A$339,"Phase 1")</f>
        <v>5266320.6771022603</v>
      </c>
      <c r="AN32" s="150">
        <f>SUMIFS('Data by Phase by County'!AO28:AO339,'Data by Phase by County'!$C$28:$C$339,"Miles",'Data by Phase by County'!$A$28:$A$339,"Phase 1")</f>
        <v>5909773.7940456467</v>
      </c>
      <c r="AO32" s="150">
        <f>SUMIFS('Data by Phase by County'!AP28:AP339,'Data by Phase by County'!$C$28:$C$339,"Miles",'Data by Phase by County'!$A$28:$A$339,"Phase 1")</f>
        <v>5732090.5575720835</v>
      </c>
      <c r="AP32" s="150">
        <f>SUMIFS('Data by Phase by County'!AQ28:AQ339,'Data by Phase by County'!$C$28:$C$339,"Miles",'Data by Phase by County'!$A$28:$A$339,"Phase 1")</f>
        <v>5048863.6577410363</v>
      </c>
      <c r="AQ32" s="150">
        <f>SUMIFS('Data by Phase by County'!AR28:AR339,'Data by Phase by County'!$C$28:$C$339,"Miles",'Data by Phase by County'!$A$28:$A$339,"Phase 1")</f>
        <v>3295815.8748161243</v>
      </c>
      <c r="AR32" s="150">
        <f>SUMIFS('Data by Phase by County'!AS28:AS339,'Data by Phase by County'!$C$28:$C$339,"Miles",'Data by Phase by County'!$A$28:$A$339,"Phase 1")</f>
        <v>3223334.9705632301</v>
      </c>
      <c r="AS32" s="150">
        <f>SUMIFS('Data by Phase by County'!AT28:AT339,'Data by Phase by County'!$C$28:$C$339,"Miles",'Data by Phase by County'!$A$28:$A$339,"Phase 1")</f>
        <v>3568234.0603794255</v>
      </c>
      <c r="AT32" s="150">
        <f>SUMIFS('Data by Phase by County'!AU28:AU339,'Data by Phase by County'!$C$28:$C$339,"Miles",'Data by Phase by County'!$A$28:$A$339,"Phase 1")</f>
        <v>3772814.3913978324</v>
      </c>
      <c r="AU32" s="150">
        <f>SUMIFS('Data by Phase by County'!AV28:AV339,'Data by Phase by County'!$C$28:$C$339,"Miles",'Data by Phase by County'!$A$28:$A$339,"Phase 1")</f>
        <v>4043431.3147045239</v>
      </c>
      <c r="AV32" s="150">
        <f>SUMIFS('Data by Phase by County'!AW28:AW339,'Data by Phase by County'!$C$28:$C$339,"Miles",'Data by Phase by County'!$A$28:$A$339,"Phase 1")</f>
        <v>4412574.6798581304</v>
      </c>
      <c r="AW32" s="150">
        <f>SUMIFS('Data by Phase by County'!AX28:AX339,'Data by Phase by County'!$C$28:$C$339,"Miles",'Data by Phase by County'!$A$28:$A$339,"Phase 1")</f>
        <v>4717313.9300555354</v>
      </c>
    </row>
    <row r="33" spans="1:49" s="83" customFormat="1" x14ac:dyDescent="0.35">
      <c r="A33" s="242" t="s">
        <v>125</v>
      </c>
      <c r="B33" s="131" t="s">
        <v>133</v>
      </c>
      <c r="C33" s="183">
        <f t="shared" si="5"/>
        <v>346740.67391304346</v>
      </c>
      <c r="D33" s="308">
        <v>363356</v>
      </c>
      <c r="E33" s="115">
        <v>336085</v>
      </c>
      <c r="F33" s="115">
        <v>375173</v>
      </c>
      <c r="G33" s="115">
        <v>344739</v>
      </c>
      <c r="H33" s="115">
        <v>381384</v>
      </c>
      <c r="I33" s="115">
        <v>376524</v>
      </c>
      <c r="J33" s="115">
        <v>341753</v>
      </c>
      <c r="K33" s="115">
        <v>392620</v>
      </c>
      <c r="L33" s="115">
        <v>364177</v>
      </c>
      <c r="M33" s="115">
        <v>397203</v>
      </c>
      <c r="N33" s="115">
        <v>384974</v>
      </c>
      <c r="O33" s="115">
        <v>364523</v>
      </c>
      <c r="P33" s="115">
        <v>391647</v>
      </c>
      <c r="Q33" s="115">
        <v>366066</v>
      </c>
      <c r="R33" s="115">
        <v>368767</v>
      </c>
      <c r="S33" s="115">
        <v>375621</v>
      </c>
      <c r="T33" s="115">
        <v>398235</v>
      </c>
      <c r="U33" s="115">
        <v>373132</v>
      </c>
      <c r="V33" s="115">
        <v>352714</v>
      </c>
      <c r="W33" s="115">
        <v>382878</v>
      </c>
      <c r="X33" s="115">
        <v>334788</v>
      </c>
      <c r="Y33" s="115">
        <v>398443</v>
      </c>
      <c r="Z33" s="115">
        <v>357732</v>
      </c>
      <c r="AA33" s="115">
        <v>347961</v>
      </c>
      <c r="AB33" s="115">
        <v>371602</v>
      </c>
      <c r="AC33" s="115">
        <v>342642</v>
      </c>
      <c r="AD33" s="115">
        <v>383636</v>
      </c>
      <c r="AE33" s="115">
        <v>391044</v>
      </c>
      <c r="AF33" s="115">
        <v>407345</v>
      </c>
      <c r="AG33" s="115">
        <v>375643</v>
      </c>
      <c r="AH33" s="115">
        <v>390094</v>
      </c>
      <c r="AI33" s="115">
        <v>396173</v>
      </c>
      <c r="AJ33" s="115">
        <v>373083</v>
      </c>
      <c r="AK33" s="115">
        <v>375715</v>
      </c>
      <c r="AL33" s="115">
        <v>335507</v>
      </c>
      <c r="AM33" s="115">
        <v>348276</v>
      </c>
      <c r="AN33" s="115">
        <v>394194</v>
      </c>
      <c r="AO33" s="115">
        <v>376865</v>
      </c>
      <c r="AP33" s="115">
        <v>304097</v>
      </c>
      <c r="AQ33" s="115">
        <v>160469</v>
      </c>
      <c r="AR33" s="115">
        <v>165564</v>
      </c>
      <c r="AS33" s="115">
        <v>199846</v>
      </c>
      <c r="AT33" s="115">
        <v>222773</v>
      </c>
      <c r="AU33" s="115">
        <v>239399</v>
      </c>
      <c r="AV33" s="115">
        <v>255585</v>
      </c>
      <c r="AW33" s="115">
        <v>270024</v>
      </c>
    </row>
    <row r="34" spans="1:49" x14ac:dyDescent="0.35">
      <c r="A34" s="242" t="s">
        <v>125</v>
      </c>
      <c r="B34" s="131" t="s">
        <v>132</v>
      </c>
      <c r="C34" s="183">
        <f t="shared" si="5"/>
        <v>41253.565217391304</v>
      </c>
      <c r="D34" s="308">
        <v>49037</v>
      </c>
      <c r="E34" s="115">
        <v>46654</v>
      </c>
      <c r="F34" s="115">
        <v>48010</v>
      </c>
      <c r="G34" s="115">
        <v>44877</v>
      </c>
      <c r="H34" s="115">
        <v>47056</v>
      </c>
      <c r="I34" s="115">
        <v>46360</v>
      </c>
      <c r="J34" s="115">
        <v>44721</v>
      </c>
      <c r="K34" s="115">
        <v>47339</v>
      </c>
      <c r="L34" s="115">
        <v>46404</v>
      </c>
      <c r="M34" s="115">
        <v>47684</v>
      </c>
      <c r="N34" s="115">
        <v>48015</v>
      </c>
      <c r="O34" s="115">
        <v>46535</v>
      </c>
      <c r="P34" s="115">
        <v>50557</v>
      </c>
      <c r="Q34" s="115">
        <v>47387</v>
      </c>
      <c r="R34" s="115">
        <v>44710</v>
      </c>
      <c r="S34" s="115">
        <v>44893</v>
      </c>
      <c r="T34" s="115">
        <v>45276</v>
      </c>
      <c r="U34" s="115">
        <v>44055</v>
      </c>
      <c r="V34" s="115">
        <v>43035</v>
      </c>
      <c r="W34" s="115">
        <v>44210</v>
      </c>
      <c r="X34" s="115">
        <v>41133</v>
      </c>
      <c r="Y34" s="115">
        <v>46009</v>
      </c>
      <c r="Z34" s="115">
        <v>43840</v>
      </c>
      <c r="AA34" s="115">
        <v>42337</v>
      </c>
      <c r="AB34" s="115">
        <v>44138</v>
      </c>
      <c r="AC34" s="115">
        <v>42413</v>
      </c>
      <c r="AD34" s="115">
        <v>43730</v>
      </c>
      <c r="AE34" s="115">
        <v>43471</v>
      </c>
      <c r="AF34" s="115">
        <v>44583</v>
      </c>
      <c r="AG34" s="115">
        <v>42488</v>
      </c>
      <c r="AH34" s="115">
        <v>43072</v>
      </c>
      <c r="AI34" s="115">
        <v>43108</v>
      </c>
      <c r="AJ34" s="115">
        <v>42178</v>
      </c>
      <c r="AK34" s="115">
        <v>38419</v>
      </c>
      <c r="AL34" s="115">
        <v>37288</v>
      </c>
      <c r="AM34" s="115">
        <v>38586</v>
      </c>
      <c r="AN34" s="115">
        <v>43062</v>
      </c>
      <c r="AO34" s="115">
        <v>40874</v>
      </c>
      <c r="AP34" s="115">
        <v>34373</v>
      </c>
      <c r="AQ34" s="115">
        <v>16506</v>
      </c>
      <c r="AR34" s="115">
        <v>18418</v>
      </c>
      <c r="AS34" s="115">
        <v>24034</v>
      </c>
      <c r="AT34" s="115">
        <v>27114</v>
      </c>
      <c r="AU34" s="115">
        <v>29357</v>
      </c>
      <c r="AV34" s="115">
        <v>30065</v>
      </c>
      <c r="AW34" s="115">
        <v>30253</v>
      </c>
    </row>
    <row r="35" spans="1:49" s="82" customFormat="1" x14ac:dyDescent="0.35">
      <c r="A35" s="242" t="s">
        <v>156</v>
      </c>
      <c r="B35" s="131" t="s">
        <v>162</v>
      </c>
      <c r="C35" s="182">
        <f t="shared" si="5"/>
        <v>11693673.913043479</v>
      </c>
      <c r="D35" s="307">
        <v>7397626</v>
      </c>
      <c r="E35" s="145">
        <v>7207202</v>
      </c>
      <c r="F35" s="145">
        <v>8159186</v>
      </c>
      <c r="G35" s="145">
        <v>7575524</v>
      </c>
      <c r="H35" s="145">
        <v>8613961</v>
      </c>
      <c r="I35" s="145">
        <v>8901884</v>
      </c>
      <c r="J35" s="145">
        <v>8863430</v>
      </c>
      <c r="K35" s="145">
        <v>10777715</v>
      </c>
      <c r="L35" s="145">
        <v>10516462</v>
      </c>
      <c r="M35" s="145">
        <v>11674105</v>
      </c>
      <c r="N35" s="145">
        <v>11662059</v>
      </c>
      <c r="O35" s="145">
        <v>12085637</v>
      </c>
      <c r="P35" s="145">
        <v>13330877</v>
      </c>
      <c r="Q35" s="145">
        <v>13161137</v>
      </c>
      <c r="R35" s="145">
        <v>13962963</v>
      </c>
      <c r="S35" s="145">
        <v>12849443</v>
      </c>
      <c r="T35" s="145">
        <v>12841081</v>
      </c>
      <c r="U35" s="145">
        <v>12555300</v>
      </c>
      <c r="V35" s="145">
        <v>11645586</v>
      </c>
      <c r="W35" s="145">
        <v>12509377</v>
      </c>
      <c r="X35" s="145">
        <v>11362812</v>
      </c>
      <c r="Y35" s="145">
        <v>13268398</v>
      </c>
      <c r="Z35" s="145">
        <v>12087613</v>
      </c>
      <c r="AA35" s="145">
        <v>11893596</v>
      </c>
      <c r="AB35" s="145">
        <v>12168317</v>
      </c>
      <c r="AC35" s="145">
        <v>11425622</v>
      </c>
      <c r="AD35" s="145">
        <v>13365844</v>
      </c>
      <c r="AE35" s="145">
        <v>14028388</v>
      </c>
      <c r="AF35" s="145">
        <v>14785674</v>
      </c>
      <c r="AG35" s="145">
        <v>14198330</v>
      </c>
      <c r="AH35" s="145">
        <v>14192174</v>
      </c>
      <c r="AI35" s="145">
        <v>14723909</v>
      </c>
      <c r="AJ35" s="145">
        <v>14298350</v>
      </c>
      <c r="AK35" s="145">
        <v>14294607</v>
      </c>
      <c r="AL35" s="145">
        <v>13189079</v>
      </c>
      <c r="AM35" s="145">
        <v>14585887</v>
      </c>
      <c r="AN35" s="145">
        <v>15717618</v>
      </c>
      <c r="AO35" s="145">
        <v>14506116</v>
      </c>
      <c r="AP35" s="145">
        <v>11356681</v>
      </c>
      <c r="AQ35" s="145">
        <v>6760438</v>
      </c>
      <c r="AR35" s="145">
        <v>7324577</v>
      </c>
      <c r="AS35" s="145">
        <v>8654059</v>
      </c>
      <c r="AT35" s="145">
        <v>10115720</v>
      </c>
      <c r="AU35" s="145">
        <v>10925408</v>
      </c>
      <c r="AV35" s="145">
        <v>10959565</v>
      </c>
      <c r="AW35" s="145">
        <v>11429663</v>
      </c>
    </row>
    <row r="36" spans="1:49" s="82" customFormat="1" x14ac:dyDescent="0.35">
      <c r="A36" s="242" t="s">
        <v>156</v>
      </c>
      <c r="B36" s="131" t="s">
        <v>166</v>
      </c>
      <c r="C36" s="182">
        <f t="shared" si="5"/>
        <v>516.54347826086962</v>
      </c>
      <c r="D36" s="307">
        <v>329</v>
      </c>
      <c r="E36" s="145">
        <v>326</v>
      </c>
      <c r="F36" s="145">
        <v>351</v>
      </c>
      <c r="G36" s="145">
        <v>348</v>
      </c>
      <c r="H36" s="145">
        <v>384</v>
      </c>
      <c r="I36" s="145">
        <v>391</v>
      </c>
      <c r="J36" s="145">
        <v>398</v>
      </c>
      <c r="K36" s="145">
        <v>441</v>
      </c>
      <c r="L36" s="145">
        <v>438</v>
      </c>
      <c r="M36" s="145">
        <v>459</v>
      </c>
      <c r="N36" s="145">
        <v>456</v>
      </c>
      <c r="O36" s="145">
        <v>481</v>
      </c>
      <c r="P36" s="145">
        <v>485</v>
      </c>
      <c r="Q36" s="145">
        <v>489</v>
      </c>
      <c r="R36" s="145">
        <v>528</v>
      </c>
      <c r="S36" s="145">
        <v>493</v>
      </c>
      <c r="T36" s="145">
        <v>481</v>
      </c>
      <c r="U36" s="145">
        <v>480</v>
      </c>
      <c r="V36" s="145">
        <v>452</v>
      </c>
      <c r="W36" s="145">
        <v>484</v>
      </c>
      <c r="X36" s="145">
        <v>455</v>
      </c>
      <c r="Y36" s="145">
        <v>493</v>
      </c>
      <c r="Z36" s="145">
        <v>467</v>
      </c>
      <c r="AA36" s="145">
        <v>494</v>
      </c>
      <c r="AB36" s="145">
        <v>491</v>
      </c>
      <c r="AC36" s="145">
        <v>470</v>
      </c>
      <c r="AD36" s="145">
        <v>537</v>
      </c>
      <c r="AE36" s="145">
        <v>554</v>
      </c>
      <c r="AF36" s="145">
        <v>583</v>
      </c>
      <c r="AG36" s="145">
        <v>583</v>
      </c>
      <c r="AH36" s="145">
        <v>576</v>
      </c>
      <c r="AI36" s="145">
        <v>600</v>
      </c>
      <c r="AJ36" s="145">
        <v>596</v>
      </c>
      <c r="AK36" s="145">
        <v>635</v>
      </c>
      <c r="AL36" s="145">
        <v>629</v>
      </c>
      <c r="AM36" s="145">
        <v>658</v>
      </c>
      <c r="AN36" s="145">
        <v>644</v>
      </c>
      <c r="AO36" s="145">
        <v>613</v>
      </c>
      <c r="AP36" s="145">
        <v>561</v>
      </c>
      <c r="AQ36" s="145">
        <v>668</v>
      </c>
      <c r="AR36" s="145">
        <v>657</v>
      </c>
      <c r="AS36" s="145">
        <v>612</v>
      </c>
      <c r="AT36" s="145">
        <v>633</v>
      </c>
      <c r="AU36" s="145">
        <v>631</v>
      </c>
      <c r="AV36" s="145">
        <v>603</v>
      </c>
      <c r="AW36" s="145">
        <v>624</v>
      </c>
    </row>
    <row r="37" spans="1:49" x14ac:dyDescent="0.35">
      <c r="A37" s="242" t="s">
        <v>156</v>
      </c>
      <c r="B37" s="131" t="s">
        <v>167</v>
      </c>
      <c r="C37" s="183">
        <f>AVERAGE(D37:AW37)</f>
        <v>2903294.0255223899</v>
      </c>
      <c r="D37" s="150">
        <f>SUMIFS('Data by Phase by County'!E28:E339,'Data by Phase by County'!$C$28:$C$339,"Miles",'Data by Phase by County'!$A$28:$A$339,"Phase 2")</f>
        <v>1434016</v>
      </c>
      <c r="E37" s="150">
        <f>SUMIFS('Data by Phase by County'!F28:F339,'Data by Phase by County'!$C$28:$C$339,"Miles",'Data by Phase by County'!$A$28:$A$339,"Phase 2")</f>
        <v>1449790</v>
      </c>
      <c r="F37" s="150">
        <f>SUMIFS('Data by Phase by County'!G28:G339,'Data by Phase by County'!$C$28:$C$339,"Miles",'Data by Phase by County'!$A$28:$A$339,"Phase 2")</f>
        <v>1646581</v>
      </c>
      <c r="G37" s="150">
        <f>SUMIFS('Data by Phase by County'!H28:H339,'Data by Phase by County'!$C$28:$C$339,"Miles",'Data by Phase by County'!$A$28:$A$339,"Phase 2")</f>
        <v>1573647</v>
      </c>
      <c r="H37" s="150">
        <f>SUMIFS('Data by Phase by County'!I28:I339,'Data by Phase by County'!$C$28:$C$339,"Miles",'Data by Phase by County'!$A$28:$A$339,"Phase 2")</f>
        <v>2142033.5431168466</v>
      </c>
      <c r="I37" s="150">
        <f>SUMIFS('Data by Phase by County'!J28:J339,'Data by Phase by County'!$C$28:$C$339,"Miles",'Data by Phase by County'!$A$28:$A$339,"Phase 2")</f>
        <v>2226726.2271902948</v>
      </c>
      <c r="J37" s="150">
        <f>SUMIFS('Data by Phase by County'!K28:K339,'Data by Phase by County'!$C$28:$C$339,"Miles",'Data by Phase by County'!$A$28:$A$339,"Phase 2")</f>
        <v>2282888.9729919429</v>
      </c>
      <c r="K37" s="150">
        <f>SUMIFS('Data by Phase by County'!L28:L339,'Data by Phase by County'!$C$28:$C$339,"Miles",'Data by Phase by County'!$A$28:$A$339,"Phase 2")</f>
        <v>2808866.6209200132</v>
      </c>
      <c r="L37" s="150">
        <f>SUMIFS('Data by Phase by County'!M28:M339,'Data by Phase by County'!$C$28:$C$339,"Miles",'Data by Phase by County'!$A$28:$A$339,"Phase 2")</f>
        <v>2793058.0890294751</v>
      </c>
      <c r="M37" s="150">
        <f>SUMIFS('Data by Phase by County'!N28:N339,'Data by Phase by County'!$C$28:$C$339,"Miles",'Data by Phase by County'!$A$28:$A$339,"Phase 2")</f>
        <v>3122803.7450441462</v>
      </c>
      <c r="N37" s="150">
        <f>SUMIFS('Data by Phase by County'!O28:O339,'Data by Phase by County'!$C$28:$C$339,"Miles",'Data by Phase by County'!$A$28:$A$339,"Phase 2")</f>
        <v>3136981.7816094854</v>
      </c>
      <c r="O37" s="150">
        <f>SUMIFS('Data by Phase by County'!P28:P339,'Data by Phase by County'!$C$28:$C$339,"Miles",'Data by Phase by County'!$A$28:$A$339,"Phase 2")</f>
        <v>3300000.5395363397</v>
      </c>
      <c r="P37" s="150">
        <f>SUMIFS('Data by Phase by County'!Q28:Q339,'Data by Phase by County'!$C$28:$C$339,"Miles",'Data by Phase by County'!$A$28:$A$339,"Phase 2")</f>
        <v>3559056.9988169698</v>
      </c>
      <c r="Q37" s="150">
        <f>SUMIFS('Data by Phase by County'!R28:R339,'Data by Phase by County'!$C$28:$C$339,"Miles",'Data by Phase by County'!$A$28:$A$339,"Phase 2")</f>
        <v>3533112.1723698769</v>
      </c>
      <c r="R37" s="150">
        <f>SUMIFS('Data by Phase by County'!S28:S339,'Data by Phase by County'!$C$28:$C$339,"Miles",'Data by Phase by County'!$A$28:$A$339,"Phase 2")</f>
        <v>3732314.7441808842</v>
      </c>
      <c r="S37" s="150">
        <f>SUMIFS('Data by Phase by County'!T28:T339,'Data by Phase by County'!$C$28:$C$339,"Miles",'Data by Phase by County'!$A$28:$A$339,"Phase 2")</f>
        <v>3295507.7501829932</v>
      </c>
      <c r="T37" s="150">
        <f>SUMIFS('Data by Phase by County'!U28:U339,'Data by Phase by County'!$C$28:$C$339,"Miles",'Data by Phase by County'!$A$28:$A$339,"Phase 2")</f>
        <v>3132535.1338511989</v>
      </c>
      <c r="U37" s="150">
        <f>SUMIFS('Data by Phase by County'!V28:V339,'Data by Phase by County'!$C$28:$C$339,"Miles",'Data by Phase by County'!$A$28:$A$339,"Phase 2")</f>
        <v>3002294.2272549225</v>
      </c>
      <c r="V37" s="150">
        <f>SUMIFS('Data by Phase by County'!W28:W339,'Data by Phase by County'!$C$28:$C$339,"Miles",'Data by Phase by County'!$A$28:$A$339,"Phase 2")</f>
        <v>2699564.6682565757</v>
      </c>
      <c r="W37" s="150">
        <f>SUMIFS('Data by Phase by County'!X28:X339,'Data by Phase by County'!$C$28:$C$339,"Miles",'Data by Phase by County'!$A$28:$A$339,"Phase 2")</f>
        <v>2861658.2526283516</v>
      </c>
      <c r="X37" s="150">
        <f>SUMIFS('Data by Phase by County'!Y28:Y339,'Data by Phase by County'!$C$28:$C$339,"Miles",'Data by Phase by County'!$A$28:$A$339,"Phase 2")</f>
        <v>2659862.0545566073</v>
      </c>
      <c r="Y37" s="150">
        <f>SUMIFS('Data by Phase by County'!Z28:Z339,'Data by Phase by County'!$C$28:$C$339,"Miles",'Data by Phase by County'!$A$28:$A$339,"Phase 2")</f>
        <v>3118351.532035708</v>
      </c>
      <c r="Z37" s="150">
        <f>SUMIFS('Data by Phase by County'!AA28:AA339,'Data by Phase by County'!$C$28:$C$339,"Miles",'Data by Phase by County'!$A$28:$A$339,"Phase 2")</f>
        <v>2869423.0428232602</v>
      </c>
      <c r="AA37" s="150">
        <f>SUMIFS('Data by Phase by County'!AB28:AB339,'Data by Phase by County'!$C$28:$C$339,"Miles",'Data by Phase by County'!$A$28:$A$339,"Phase 2")</f>
        <v>2864590.783126154</v>
      </c>
      <c r="AB37" s="150">
        <f>SUMIFS('Data by Phase by County'!AC28:AC339,'Data by Phase by County'!$C$28:$C$339,"Miles",'Data by Phase by County'!$A$28:$A$339,"Phase 2")</f>
        <v>2828124.147719576</v>
      </c>
      <c r="AC37" s="150">
        <f>SUMIFS('Data by Phase by County'!AD28:AD339,'Data by Phase by County'!$C$28:$C$339,"Miles",'Data by Phase by County'!$A$28:$A$339,"Phase 2")</f>
        <v>2702164.6610962544</v>
      </c>
      <c r="AD37" s="150">
        <f>SUMIFS('Data by Phase by County'!AE28:AE339,'Data by Phase by County'!$C$28:$C$339,"Miles",'Data by Phase by County'!$A$28:$A$339,"Phase 2")</f>
        <v>3188767.8921969631</v>
      </c>
      <c r="AE37" s="150">
        <f>SUMIFS('Data by Phase by County'!AF28:AF339,'Data by Phase by County'!$C$28:$C$339,"Miles",'Data by Phase by County'!$A$28:$A$339,"Phase 2")</f>
        <v>3329065.9942647954</v>
      </c>
      <c r="AF37" s="150">
        <f>SUMIFS('Data by Phase by County'!AG28:AG339,'Data by Phase by County'!$C$28:$C$339,"Miles",'Data by Phase by County'!$A$28:$A$339,"Phase 2")</f>
        <v>3557402.7630705843</v>
      </c>
      <c r="AG37" s="150">
        <f>SUMIFS('Data by Phase by County'!AH28:AH339,'Data by Phase by County'!$C$28:$C$339,"Miles",'Data by Phase by County'!$A$28:$A$339,"Phase 2")</f>
        <v>3456292.3936486528</v>
      </c>
      <c r="AH37" s="150">
        <f>SUMIFS('Data by Phase by County'!AI28:AI339,'Data by Phase by County'!$C$28:$C$339,"Miles",'Data by Phase by County'!$A$28:$A$339,"Phase 2")</f>
        <v>3438084.0158304162</v>
      </c>
      <c r="AI37" s="150">
        <f>SUMIFS('Data by Phase by County'!AJ28:AJ339,'Data by Phase by County'!$C$28:$C$339,"Miles",'Data by Phase by County'!$A$28:$A$339,"Phase 2")</f>
        <v>3583681.8479674468</v>
      </c>
      <c r="AJ37" s="150">
        <f>SUMIFS('Data by Phase by County'!AK28:AK339,'Data by Phase by County'!$C$28:$C$339,"Miles",'Data by Phase by County'!$A$28:$A$339,"Phase 2")</f>
        <v>3511888.753153916</v>
      </c>
      <c r="AK37" s="150">
        <f>SUMIFS('Data by Phase by County'!AL28:AL339,'Data by Phase by County'!$C$28:$C$339,"Miles",'Data by Phase by County'!$A$28:$A$339,"Phase 2")</f>
        <v>3534169.4631136684</v>
      </c>
      <c r="AL37" s="150">
        <f>SUMIFS('Data by Phase by County'!AM28:AM339,'Data by Phase by County'!$C$28:$C$339,"Miles",'Data by Phase by County'!$A$28:$A$339,"Phase 2")</f>
        <v>3294838.8495394872</v>
      </c>
      <c r="AM37" s="150">
        <f>SUMIFS('Data by Phase by County'!AN28:AN339,'Data by Phase by County'!$C$28:$C$339,"Miles",'Data by Phase by County'!$A$28:$A$339,"Phase 2")</f>
        <v>3710893.7139509153</v>
      </c>
      <c r="AN37" s="150">
        <f>SUMIFS('Data by Phase by County'!AO28:AO339,'Data by Phase by County'!$C$28:$C$339,"Miles",'Data by Phase by County'!$A$28:$A$339,"Phase 2")</f>
        <v>3904760.1974081788</v>
      </c>
      <c r="AO37" s="150">
        <f>SUMIFS('Data by Phase by County'!AP28:AP339,'Data by Phase by County'!$C$28:$C$339,"Miles",'Data by Phase by County'!$A$28:$A$339,"Phase 2")</f>
        <v>3555026.4521854715</v>
      </c>
      <c r="AP37" s="150">
        <f>SUMIFS('Data by Phase by County'!AQ28:AQ339,'Data by Phase by County'!$C$28:$C$339,"Miles",'Data by Phase by County'!$A$28:$A$339,"Phase 2")</f>
        <v>2763448.2970579905</v>
      </c>
      <c r="AQ37" s="150">
        <f>SUMIFS('Data by Phase by County'!AR28:AR339,'Data by Phase by County'!$C$28:$C$339,"Miles",'Data by Phase by County'!$A$28:$A$339,"Phase 2")</f>
        <v>1649189.2843029341</v>
      </c>
      <c r="AR37" s="150">
        <f>SUMIFS('Data by Phase by County'!AS28:AS339,'Data by Phase by County'!$C$28:$C$339,"Miles",'Data by Phase by County'!$A$28:$A$339,"Phase 2")</f>
        <v>1813086.3175724256</v>
      </c>
      <c r="AS37" s="150">
        <f>SUMIFS('Data by Phase by County'!AT28:AT339,'Data by Phase by County'!$C$28:$C$339,"Miles",'Data by Phase by County'!$A$28:$A$339,"Phase 2")</f>
        <v>2343401.6224287348</v>
      </c>
      <c r="AT37" s="150">
        <f>SUMIFS('Data by Phase by County'!AU28:AU339,'Data by Phase by County'!$C$28:$C$339,"Miles",'Data by Phase by County'!$A$28:$A$339,"Phase 2")</f>
        <v>2757603.1213962915</v>
      </c>
      <c r="AU37" s="150">
        <f>SUMIFS('Data by Phase by County'!AV28:AV339,'Data by Phase by County'!$C$28:$C$339,"Miles",'Data by Phase by County'!$A$28:$A$339,"Phase 2")</f>
        <v>3049865.2989089042</v>
      </c>
      <c r="AV37" s="150">
        <f>SUMIFS('Data by Phase by County'!AW28:AW339,'Data by Phase by County'!$C$28:$C$339,"Miles",'Data by Phase by County'!$A$28:$A$339,"Phase 2")</f>
        <v>3074865.015250403</v>
      </c>
      <c r="AW37" s="150">
        <f>SUMIFS('Data by Phase by County'!AX28:AX339,'Data by Phase by County'!$C$28:$C$339,"Miles",'Data by Phase by County'!$A$28:$A$339,"Phase 2")</f>
        <v>3259240.192443884</v>
      </c>
    </row>
    <row r="38" spans="1:49" s="83" customFormat="1" x14ac:dyDescent="0.35">
      <c r="A38" s="242" t="s">
        <v>156</v>
      </c>
      <c r="B38" s="131" t="s">
        <v>133</v>
      </c>
      <c r="C38" s="183">
        <f t="shared" si="5"/>
        <v>211438.26086956522</v>
      </c>
      <c r="D38" s="308">
        <v>171838</v>
      </c>
      <c r="E38" s="115">
        <v>167037</v>
      </c>
      <c r="F38" s="115">
        <v>188487</v>
      </c>
      <c r="G38" s="115">
        <v>170321</v>
      </c>
      <c r="H38" s="115">
        <v>189073</v>
      </c>
      <c r="I38" s="115">
        <v>190840</v>
      </c>
      <c r="J38" s="115">
        <v>182564</v>
      </c>
      <c r="K38" s="115">
        <v>217279</v>
      </c>
      <c r="L38" s="115">
        <v>206356</v>
      </c>
      <c r="M38" s="115">
        <v>227043</v>
      </c>
      <c r="N38" s="115">
        <v>223237</v>
      </c>
      <c r="O38" s="115">
        <v>221420</v>
      </c>
      <c r="P38" s="115">
        <v>241693</v>
      </c>
      <c r="Q38" s="115">
        <v>234314</v>
      </c>
      <c r="R38" s="115">
        <v>245040</v>
      </c>
      <c r="S38" s="115">
        <v>234767</v>
      </c>
      <c r="T38" s="115">
        <v>244316</v>
      </c>
      <c r="U38" s="115">
        <v>238275</v>
      </c>
      <c r="V38" s="115">
        <v>226268</v>
      </c>
      <c r="W38" s="115">
        <v>242866</v>
      </c>
      <c r="X38" s="115">
        <v>218921</v>
      </c>
      <c r="Y38" s="115">
        <v>259597</v>
      </c>
      <c r="Z38" s="115">
        <v>233944</v>
      </c>
      <c r="AA38" s="115">
        <v>224371</v>
      </c>
      <c r="AB38" s="115">
        <v>227632</v>
      </c>
      <c r="AC38" s="115">
        <v>211050</v>
      </c>
      <c r="AD38" s="115">
        <v>240811</v>
      </c>
      <c r="AE38" s="115">
        <v>249746</v>
      </c>
      <c r="AF38" s="115">
        <v>259249</v>
      </c>
      <c r="AG38" s="115">
        <v>243940</v>
      </c>
      <c r="AH38" s="115">
        <v>244583</v>
      </c>
      <c r="AI38" s="115">
        <v>253526</v>
      </c>
      <c r="AJ38" s="115">
        <v>243538</v>
      </c>
      <c r="AK38" s="115">
        <v>238958</v>
      </c>
      <c r="AL38" s="115">
        <v>214392</v>
      </c>
      <c r="AM38" s="115">
        <v>232091</v>
      </c>
      <c r="AN38" s="115">
        <v>252667</v>
      </c>
      <c r="AO38" s="115">
        <v>235422</v>
      </c>
      <c r="AP38" s="115">
        <v>181226</v>
      </c>
      <c r="AQ38" s="115">
        <v>98363</v>
      </c>
      <c r="AR38" s="115">
        <v>106145</v>
      </c>
      <c r="AS38" s="115">
        <v>130939</v>
      </c>
      <c r="AT38" s="115">
        <v>153180</v>
      </c>
      <c r="AU38" s="115">
        <v>164427</v>
      </c>
      <c r="AV38" s="115">
        <v>168165</v>
      </c>
      <c r="AW38" s="115">
        <v>176243</v>
      </c>
    </row>
    <row r="39" spans="1:49" x14ac:dyDescent="0.35">
      <c r="A39" s="242" t="s">
        <v>156</v>
      </c>
      <c r="B39" s="131" t="s">
        <v>132</v>
      </c>
      <c r="C39" s="183">
        <f t="shared" si="5"/>
        <v>22963.630434782608</v>
      </c>
      <c r="D39" s="308">
        <v>22491</v>
      </c>
      <c r="E39" s="115">
        <v>22124</v>
      </c>
      <c r="F39" s="115">
        <v>23252</v>
      </c>
      <c r="G39" s="115">
        <v>21751</v>
      </c>
      <c r="H39" s="115">
        <v>22434</v>
      </c>
      <c r="I39" s="115">
        <v>22792</v>
      </c>
      <c r="J39" s="115">
        <v>22262</v>
      </c>
      <c r="K39" s="115">
        <v>24412</v>
      </c>
      <c r="L39" s="115">
        <v>23999</v>
      </c>
      <c r="M39" s="115">
        <v>25444</v>
      </c>
      <c r="N39" s="115">
        <v>25584</v>
      </c>
      <c r="O39" s="115">
        <v>25127</v>
      </c>
      <c r="P39" s="115">
        <v>27495</v>
      </c>
      <c r="Q39" s="115">
        <v>26930</v>
      </c>
      <c r="R39" s="115">
        <v>26446</v>
      </c>
      <c r="S39" s="115">
        <v>26085</v>
      </c>
      <c r="T39" s="115">
        <v>26714</v>
      </c>
      <c r="U39" s="115">
        <v>26131</v>
      </c>
      <c r="V39" s="115">
        <v>25737</v>
      </c>
      <c r="W39" s="115">
        <v>25845</v>
      </c>
      <c r="X39" s="115">
        <v>24976</v>
      </c>
      <c r="Y39" s="115">
        <v>26938</v>
      </c>
      <c r="Z39" s="115">
        <v>25903</v>
      </c>
      <c r="AA39" s="115">
        <v>24055</v>
      </c>
      <c r="AB39" s="115">
        <v>24807</v>
      </c>
      <c r="AC39" s="115">
        <v>24298</v>
      </c>
      <c r="AD39" s="115">
        <v>24868</v>
      </c>
      <c r="AE39" s="115">
        <v>25324</v>
      </c>
      <c r="AF39" s="115">
        <v>25381</v>
      </c>
      <c r="AG39" s="115">
        <v>24362</v>
      </c>
      <c r="AH39" s="115">
        <v>24659</v>
      </c>
      <c r="AI39" s="115">
        <v>24521</v>
      </c>
      <c r="AJ39" s="115">
        <v>24006</v>
      </c>
      <c r="AK39" s="115">
        <v>22523</v>
      </c>
      <c r="AL39" s="115">
        <v>20972</v>
      </c>
      <c r="AM39" s="115">
        <v>22153</v>
      </c>
      <c r="AN39" s="115">
        <v>24407</v>
      </c>
      <c r="AO39" s="115">
        <v>23676</v>
      </c>
      <c r="AP39" s="115">
        <v>20226</v>
      </c>
      <c r="AQ39" s="115">
        <v>10127</v>
      </c>
      <c r="AR39" s="115">
        <v>11155</v>
      </c>
      <c r="AS39" s="115">
        <v>14148</v>
      </c>
      <c r="AT39" s="115">
        <v>15985</v>
      </c>
      <c r="AU39" s="115">
        <v>17310</v>
      </c>
      <c r="AV39" s="115">
        <v>18182</v>
      </c>
      <c r="AW39" s="115">
        <v>18310</v>
      </c>
    </row>
    <row r="40" spans="1:49" s="82" customFormat="1" x14ac:dyDescent="0.35">
      <c r="A40" s="242" t="s">
        <v>127</v>
      </c>
      <c r="B40" s="131" t="s">
        <v>162</v>
      </c>
      <c r="C40" s="182">
        <f t="shared" si="5"/>
        <v>21115429.804347824</v>
      </c>
      <c r="D40" s="307">
        <v>14126843</v>
      </c>
      <c r="E40" s="145">
        <v>13216844</v>
      </c>
      <c r="F40" s="145">
        <v>14717281</v>
      </c>
      <c r="G40" s="145">
        <v>13222535</v>
      </c>
      <c r="H40" s="145">
        <v>15082260</v>
      </c>
      <c r="I40" s="145">
        <v>15719250</v>
      </c>
      <c r="J40" s="145">
        <v>15035323</v>
      </c>
      <c r="K40" s="145">
        <v>17337540</v>
      </c>
      <c r="L40" s="145">
        <v>16460676</v>
      </c>
      <c r="M40" s="145">
        <v>18079565</v>
      </c>
      <c r="N40" s="145">
        <v>17998642</v>
      </c>
      <c r="O40" s="145">
        <v>17567081</v>
      </c>
      <c r="P40" s="145">
        <v>19559320</v>
      </c>
      <c r="Q40" s="145">
        <v>19056729</v>
      </c>
      <c r="R40" s="145">
        <v>20589362</v>
      </c>
      <c r="S40" s="145">
        <v>21149419</v>
      </c>
      <c r="T40" s="145">
        <v>23766959</v>
      </c>
      <c r="U40" s="145">
        <v>23746770</v>
      </c>
      <c r="V40" s="145">
        <v>23476156</v>
      </c>
      <c r="W40" s="145">
        <v>25543415</v>
      </c>
      <c r="X40" s="145">
        <v>22035762</v>
      </c>
      <c r="Y40" s="145">
        <v>26573189</v>
      </c>
      <c r="Z40" s="145">
        <v>24573431</v>
      </c>
      <c r="AA40" s="145">
        <v>24473397</v>
      </c>
      <c r="AB40" s="145">
        <v>26136225</v>
      </c>
      <c r="AC40" s="145">
        <v>23595262</v>
      </c>
      <c r="AD40" s="145">
        <v>27700977</v>
      </c>
      <c r="AE40" s="145">
        <v>29584001</v>
      </c>
      <c r="AF40" s="145">
        <v>28833762</v>
      </c>
      <c r="AG40" s="145">
        <v>27202096</v>
      </c>
      <c r="AH40" s="145">
        <v>28236674</v>
      </c>
      <c r="AI40" s="145">
        <v>29360309</v>
      </c>
      <c r="AJ40" s="145">
        <v>28437813</v>
      </c>
      <c r="AK40" s="145">
        <v>27188750</v>
      </c>
      <c r="AL40" s="145">
        <v>24252909</v>
      </c>
      <c r="AM40" s="145">
        <v>26435837</v>
      </c>
      <c r="AN40" s="145">
        <v>28670794</v>
      </c>
      <c r="AO40" s="145">
        <v>26932764</v>
      </c>
      <c r="AP40" s="145">
        <v>18687641</v>
      </c>
      <c r="AQ40" s="145">
        <v>11203516</v>
      </c>
      <c r="AR40" s="145">
        <v>12302708</v>
      </c>
      <c r="AS40" s="145">
        <v>14856550</v>
      </c>
      <c r="AT40" s="145">
        <v>17078631</v>
      </c>
      <c r="AU40" s="145">
        <v>17751637</v>
      </c>
      <c r="AV40" s="145">
        <v>17095606</v>
      </c>
      <c r="AW40" s="145">
        <v>16657560</v>
      </c>
    </row>
    <row r="41" spans="1:49" s="82" customFormat="1" x14ac:dyDescent="0.35">
      <c r="A41" s="242" t="s">
        <v>127</v>
      </c>
      <c r="B41" s="131" t="s">
        <v>166</v>
      </c>
      <c r="C41" s="182">
        <f t="shared" si="5"/>
        <v>424.10869565217394</v>
      </c>
      <c r="D41" s="307">
        <v>299</v>
      </c>
      <c r="E41" s="145">
        <v>288</v>
      </c>
      <c r="F41" s="145">
        <v>307</v>
      </c>
      <c r="G41" s="145">
        <v>292</v>
      </c>
      <c r="H41" s="145">
        <v>321</v>
      </c>
      <c r="I41" s="145">
        <v>325</v>
      </c>
      <c r="J41" s="145">
        <v>319</v>
      </c>
      <c r="K41" s="145">
        <v>341</v>
      </c>
      <c r="L41" s="145">
        <v>322</v>
      </c>
      <c r="M41" s="145">
        <v>332</v>
      </c>
      <c r="N41" s="145">
        <v>324</v>
      </c>
      <c r="O41" s="145">
        <v>319</v>
      </c>
      <c r="P41" s="145">
        <v>327</v>
      </c>
      <c r="Q41" s="145">
        <v>320</v>
      </c>
      <c r="R41" s="145">
        <v>349</v>
      </c>
      <c r="S41" s="145">
        <v>357</v>
      </c>
      <c r="T41" s="145">
        <v>386</v>
      </c>
      <c r="U41" s="145">
        <v>390</v>
      </c>
      <c r="V41" s="145">
        <v>394</v>
      </c>
      <c r="W41" s="145">
        <v>428</v>
      </c>
      <c r="X41" s="145">
        <v>389</v>
      </c>
      <c r="Y41" s="145">
        <v>424</v>
      </c>
      <c r="Z41" s="145">
        <v>412</v>
      </c>
      <c r="AA41" s="145">
        <v>448</v>
      </c>
      <c r="AB41" s="145">
        <v>471</v>
      </c>
      <c r="AC41" s="145">
        <v>440</v>
      </c>
      <c r="AD41" s="145">
        <v>498</v>
      </c>
      <c r="AE41" s="145">
        <v>521</v>
      </c>
      <c r="AF41" s="145">
        <v>505</v>
      </c>
      <c r="AG41" s="145">
        <v>501</v>
      </c>
      <c r="AH41" s="145">
        <v>520</v>
      </c>
      <c r="AI41" s="145">
        <v>536</v>
      </c>
      <c r="AJ41" s="145">
        <v>523</v>
      </c>
      <c r="AK41" s="145">
        <v>537</v>
      </c>
      <c r="AL41" s="145">
        <v>517</v>
      </c>
      <c r="AM41" s="145">
        <v>543</v>
      </c>
      <c r="AN41" s="145">
        <v>546</v>
      </c>
      <c r="AO41" s="145">
        <v>521</v>
      </c>
      <c r="AP41" s="145">
        <v>435</v>
      </c>
      <c r="AQ41" s="145">
        <v>584</v>
      </c>
      <c r="AR41" s="145">
        <v>548</v>
      </c>
      <c r="AS41" s="145">
        <v>496</v>
      </c>
      <c r="AT41" s="145">
        <v>502</v>
      </c>
      <c r="AU41" s="145">
        <v>482</v>
      </c>
      <c r="AV41" s="145">
        <v>443</v>
      </c>
      <c r="AW41" s="145">
        <v>427</v>
      </c>
    </row>
    <row r="42" spans="1:49" x14ac:dyDescent="0.35">
      <c r="A42" s="242" t="s">
        <v>127</v>
      </c>
      <c r="B42" s="131" t="s">
        <v>167</v>
      </c>
      <c r="C42" s="183">
        <f>AVERAGE(D42:AW42)</f>
        <v>4008697.3628045898</v>
      </c>
      <c r="D42" s="150">
        <f>SUMIFS('Data by Phase by County'!E28:E339,'Data by Phase by County'!$C$28:$C$339,"Miles",'Data by Phase by County'!$A$28:$A$339,"Phase 3")</f>
        <v>1577716</v>
      </c>
      <c r="E42" s="150">
        <f>SUMIFS('Data by Phase by County'!F28:F339,'Data by Phase by County'!$C$28:$C$339,"Miles",'Data by Phase by County'!$A$28:$A$339,"Phase 3")</f>
        <v>1497759</v>
      </c>
      <c r="F42" s="150">
        <f>SUMIFS('Data by Phase by County'!G28:G339,'Data by Phase by County'!$C$28:$C$339,"Miles",'Data by Phase by County'!$A$28:$A$339,"Phase 3")</f>
        <v>1634832</v>
      </c>
      <c r="G42" s="150">
        <f>SUMIFS('Data by Phase by County'!H28:H339,'Data by Phase by County'!$C$28:$C$339,"Miles",'Data by Phase by County'!$A$28:$A$339,"Phase 3")</f>
        <v>1519896</v>
      </c>
      <c r="H42" s="150">
        <f>SUMIFS('Data by Phase by County'!I28:I339,'Data by Phase by County'!$C$28:$C$339,"Miles",'Data by Phase by County'!$A$28:$A$339,"Phase 3")</f>
        <v>2870876.2984984545</v>
      </c>
      <c r="I42" s="150">
        <f>SUMIFS('Data by Phase by County'!J28:J339,'Data by Phase by County'!$C$28:$C$339,"Miles",'Data by Phase by County'!$A$28:$A$339,"Phase 3")</f>
        <v>2968194.4209693121</v>
      </c>
      <c r="J42" s="150">
        <f>SUMIFS('Data by Phase by County'!K28:K339,'Data by Phase by County'!$C$28:$C$339,"Miles",'Data by Phase by County'!$A$28:$A$339,"Phase 3")</f>
        <v>2832905.1104363292</v>
      </c>
      <c r="K42" s="150">
        <f>SUMIFS('Data by Phase by County'!L28:L339,'Data by Phase by County'!$C$28:$C$339,"Miles",'Data by Phase by County'!$A$28:$A$339,"Phase 3")</f>
        <v>3296517.1507526329</v>
      </c>
      <c r="L42" s="150">
        <f>SUMIFS('Data by Phase by County'!M28:M339,'Data by Phase by County'!$C$28:$C$339,"Miles",'Data by Phase by County'!$A$28:$A$339,"Phase 3")</f>
        <v>3121292.6730939262</v>
      </c>
      <c r="M42" s="150">
        <f>SUMIFS('Data by Phase by County'!N28:N339,'Data by Phase by County'!$C$28:$C$339,"Miles",'Data by Phase by County'!$A$28:$A$339,"Phase 3")</f>
        <v>3455149.1703035007</v>
      </c>
      <c r="N42" s="150">
        <f>SUMIFS('Data by Phase by County'!O28:O339,'Data by Phase by County'!$C$28:$C$339,"Miles",'Data by Phase by County'!$A$28:$A$339,"Phase 3")</f>
        <v>3341382.0622285106</v>
      </c>
      <c r="O42" s="150">
        <f>SUMIFS('Data by Phase by County'!P28:P339,'Data by Phase by County'!$C$28:$C$339,"Miles",'Data by Phase by County'!$A$28:$A$339,"Phase 3")</f>
        <v>3269000.5831447323</v>
      </c>
      <c r="P42" s="150">
        <f>SUMIFS('Data by Phase by County'!Q28:Q339,'Data by Phase by County'!$C$28:$C$339,"Miles",'Data by Phase by County'!$A$28:$A$339,"Phase 3")</f>
        <v>3612948.1330527188</v>
      </c>
      <c r="Q42" s="150">
        <f>SUMIFS('Data by Phase by County'!R28:R339,'Data by Phase by County'!$C$28:$C$339,"Miles",'Data by Phase by County'!$A$28:$A$339,"Phase 3")</f>
        <v>3499140.0717963916</v>
      </c>
      <c r="R42" s="150">
        <f>SUMIFS('Data by Phase by County'!S28:S339,'Data by Phase by County'!$C$28:$C$339,"Miles",'Data by Phase by County'!$A$28:$A$339,"Phase 3")</f>
        <v>3767749.5703549427</v>
      </c>
      <c r="S42" s="150">
        <f>SUMIFS('Data by Phase by County'!T28:T339,'Data by Phase by County'!$C$28:$C$339,"Miles",'Data by Phase by County'!$A$28:$A$339,"Phase 3")</f>
        <v>3858162.5862222533</v>
      </c>
      <c r="T42" s="150">
        <f>SUMIFS('Data by Phase by County'!U28:U339,'Data by Phase by County'!$C$28:$C$339,"Miles",'Data by Phase by County'!$A$28:$A$339,"Phase 3")</f>
        <v>4304969.4354540892</v>
      </c>
      <c r="U42" s="150">
        <f>SUMIFS('Data by Phase by County'!V28:V339,'Data by Phase by County'!$C$28:$C$339,"Miles",'Data by Phase by County'!$A$28:$A$339,"Phase 3")</f>
        <v>4320851.0222298009</v>
      </c>
      <c r="V42" s="150">
        <f>SUMIFS('Data by Phase by County'!W28:W339,'Data by Phase by County'!$C$28:$C$339,"Miles",'Data by Phase by County'!$A$28:$A$339,"Phase 3")</f>
        <v>4298771.8940786701</v>
      </c>
      <c r="W42" s="150">
        <f>SUMIFS('Data by Phase by County'!X28:X339,'Data by Phase by County'!$C$28:$C$339,"Miles",'Data by Phase by County'!$A$28:$A$339,"Phase 3")</f>
        <v>4700285.2039259467</v>
      </c>
      <c r="X42" s="150">
        <f>SUMIFS('Data by Phase by County'!Y28:Y339,'Data by Phase by County'!$C$28:$C$339,"Miles",'Data by Phase by County'!$A$28:$A$339,"Phase 3")</f>
        <v>4214783.2268397296</v>
      </c>
      <c r="Y42" s="150">
        <f>SUMIFS('Data by Phase by County'!Z28:Z339,'Data by Phase by County'!$C$28:$C$339,"Miles",'Data by Phase by County'!$A$28:$A$339,"Phase 3")</f>
        <v>5141508.1995838303</v>
      </c>
      <c r="Z42" s="150">
        <f>SUMIFS('Data by Phase by County'!AA28:AA339,'Data by Phase by County'!$C$28:$C$339,"Miles",'Data by Phase by County'!$A$28:$A$339,"Phase 3")</f>
        <v>4712886.8454545466</v>
      </c>
      <c r="AA42" s="150">
        <f>SUMIFS('Data by Phase by County'!AB28:AB339,'Data by Phase by County'!$C$28:$C$339,"Miles",'Data by Phase by County'!$A$28:$A$339,"Phase 3")</f>
        <v>4783703.5328737544</v>
      </c>
      <c r="AB42" s="150">
        <f>SUMIFS('Data by Phase by County'!AC28:AC339,'Data by Phase by County'!$C$28:$C$339,"Miles",'Data by Phase by County'!$A$28:$A$339,"Phase 3")</f>
        <v>5082805.6903316174</v>
      </c>
      <c r="AC42" s="150">
        <f>SUMIFS('Data by Phase by County'!AD28:AD339,'Data by Phase by County'!$C$28:$C$339,"Miles",'Data by Phase by County'!$A$28:$A$339,"Phase 3")</f>
        <v>4576456.6393606598</v>
      </c>
      <c r="AD42" s="150">
        <f>SUMIFS('Data by Phase by County'!AE28:AE339,'Data by Phase by County'!$C$28:$C$339,"Miles",'Data by Phase by County'!$A$28:$A$339,"Phase 3")</f>
        <v>5428621.5566607174</v>
      </c>
      <c r="AE42" s="150">
        <f>SUMIFS('Data by Phase by County'!AF28:AF339,'Data by Phase by County'!$C$28:$C$339,"Miles",'Data by Phase by County'!$A$28:$A$339,"Phase 3")</f>
        <v>5843219.7635717159</v>
      </c>
      <c r="AF42" s="150">
        <f>SUMIFS('Data by Phase by County'!AG28:AG339,'Data by Phase by County'!$C$28:$C$339,"Miles",'Data by Phase by County'!$A$28:$A$339,"Phase 3")</f>
        <v>5645618.0954706045</v>
      </c>
      <c r="AG42" s="150">
        <f>SUMIFS('Data by Phase by County'!AH28:AH339,'Data by Phase by County'!$C$28:$C$339,"Miles",'Data by Phase by County'!$A$28:$A$339,"Phase 3")</f>
        <v>5400228.17304576</v>
      </c>
      <c r="AH42" s="150">
        <f>SUMIFS('Data by Phase by County'!AI28:AI339,'Data by Phase by County'!$C$28:$C$339,"Miles",'Data by Phase by County'!$A$28:$A$339,"Phase 3")</f>
        <v>5617294.6873083236</v>
      </c>
      <c r="AI42" s="150">
        <f>SUMIFS('Data by Phase by County'!AJ28:AJ339,'Data by Phase by County'!$C$28:$C$339,"Miles",'Data by Phase by County'!$A$28:$A$339,"Phase 3")</f>
        <v>5883103.5237228069</v>
      </c>
      <c r="AJ42" s="150">
        <f>SUMIFS('Data by Phase by County'!AK28:AK339,'Data by Phase by County'!$C$28:$C$339,"Miles",'Data by Phase by County'!$A$28:$A$339,"Phase 3")</f>
        <v>5765229.8040987384</v>
      </c>
      <c r="AK42" s="150">
        <f>SUMIFS('Data by Phase by County'!AL28:AL339,'Data by Phase by County'!$C$28:$C$339,"Miles",'Data by Phase by County'!$A$28:$A$339,"Phase 3")</f>
        <v>5461912.8949673232</v>
      </c>
      <c r="AL42" s="150">
        <f>SUMIFS('Data by Phase by County'!AM28:AM339,'Data by Phase by County'!$C$28:$C$339,"Miles",'Data by Phase by County'!$A$28:$A$339,"Phase 3")</f>
        <v>4844994.432022186</v>
      </c>
      <c r="AM42" s="150">
        <f>SUMIFS('Data by Phase by County'!AN28:AN339,'Data by Phase by County'!$C$28:$C$339,"Miles",'Data by Phase by County'!$A$28:$A$339,"Phase 3")</f>
        <v>5406471.901437927</v>
      </c>
      <c r="AN42" s="150">
        <f>SUMIFS('Data by Phase by County'!AO28:AO339,'Data by Phase by County'!$C$28:$C$339,"Miles",'Data by Phase by County'!$A$28:$A$339,"Phase 3")</f>
        <v>5814744.43737657</v>
      </c>
      <c r="AO42" s="150">
        <f>SUMIFS('Data by Phase by County'!AP28:AP339,'Data by Phase by County'!$C$28:$C$339,"Miles",'Data by Phase by County'!$A$28:$A$339,"Phase 3")</f>
        <v>5409815.3665682096</v>
      </c>
      <c r="AP42" s="150">
        <f>SUMIFS('Data by Phase by County'!AQ28:AQ339,'Data by Phase by County'!$C$28:$C$339,"Miles",'Data by Phase by County'!$A$28:$A$339,"Phase 3")</f>
        <v>3612390.0510555804</v>
      </c>
      <c r="AQ42" s="150">
        <f>SUMIFS('Data by Phase by County'!AR28:AR339,'Data by Phase by County'!$C$28:$C$339,"Miles",'Data by Phase by County'!$A$28:$A$339,"Phase 3")</f>
        <v>2214727.5220704786</v>
      </c>
      <c r="AR42" s="150">
        <f>SUMIFS('Data by Phase by County'!AS28:AS339,'Data by Phase by County'!$C$28:$C$339,"Miles",'Data by Phase by County'!$A$28:$A$339,"Phase 3")</f>
        <v>2436189.0379457511</v>
      </c>
      <c r="AS42" s="150">
        <f>SUMIFS('Data by Phase by County'!AT28:AT339,'Data by Phase by County'!$C$28:$C$339,"Miles",'Data by Phase by County'!$A$28:$A$339,"Phase 3")</f>
        <v>3143568.0198137886</v>
      </c>
      <c r="AT42" s="150">
        <f>SUMIFS('Data by Phase by County'!AU28:AU339,'Data by Phase by County'!$C$28:$C$339,"Miles",'Data by Phase by County'!$A$28:$A$339,"Phase 3")</f>
        <v>3587620.3711301824</v>
      </c>
      <c r="AU42" s="150">
        <f>SUMIFS('Data by Phase by County'!AV28:AV339,'Data by Phase by County'!$C$28:$C$339,"Miles",'Data by Phase by County'!$A$28:$A$339,"Phase 3")</f>
        <v>3748097.2706832509</v>
      </c>
      <c r="AV42" s="150">
        <f>SUMIFS('Data by Phase by County'!AW28:AW339,'Data by Phase by County'!$C$28:$C$339,"Miles",'Data by Phase by County'!$A$28:$A$339,"Phase 3")</f>
        <v>3506651.6413113968</v>
      </c>
      <c r="AW42" s="150">
        <f>SUMIFS('Data by Phase by County'!AX28:AX339,'Data by Phase by County'!$C$28:$C$339,"Miles",'Data by Phase by County'!$A$28:$A$339,"Phase 3")</f>
        <v>3369037.6177634979</v>
      </c>
    </row>
    <row r="43" spans="1:49" s="83" customFormat="1" x14ac:dyDescent="0.35">
      <c r="A43" s="242" t="s">
        <v>127</v>
      </c>
      <c r="B43" s="131" t="s">
        <v>133</v>
      </c>
      <c r="C43" s="183">
        <f t="shared" si="5"/>
        <v>452414.39130434784</v>
      </c>
      <c r="D43" s="308">
        <v>368090</v>
      </c>
      <c r="E43" s="115">
        <v>344407</v>
      </c>
      <c r="F43" s="115">
        <v>382688</v>
      </c>
      <c r="G43" s="115">
        <v>341850</v>
      </c>
      <c r="H43" s="115">
        <v>386391</v>
      </c>
      <c r="I43" s="115">
        <v>393046</v>
      </c>
      <c r="J43" s="115">
        <v>372056</v>
      </c>
      <c r="K43" s="115">
        <v>427761</v>
      </c>
      <c r="L43" s="115">
        <v>403659</v>
      </c>
      <c r="M43" s="115">
        <v>448464</v>
      </c>
      <c r="N43" s="115">
        <v>452752</v>
      </c>
      <c r="O43" s="115">
        <v>439181</v>
      </c>
      <c r="P43" s="115">
        <v>479487</v>
      </c>
      <c r="Q43" s="115">
        <v>467825</v>
      </c>
      <c r="R43" s="115">
        <v>496218</v>
      </c>
      <c r="S43" s="115">
        <v>497982</v>
      </c>
      <c r="T43" s="115">
        <v>550200</v>
      </c>
      <c r="U43" s="115">
        <v>539076</v>
      </c>
      <c r="V43" s="115">
        <v>524198</v>
      </c>
      <c r="W43" s="115">
        <v>561525</v>
      </c>
      <c r="X43" s="115">
        <v>486061</v>
      </c>
      <c r="Y43" s="115">
        <v>588497</v>
      </c>
      <c r="Z43" s="115">
        <v>533464</v>
      </c>
      <c r="AA43" s="115">
        <v>513495</v>
      </c>
      <c r="AB43" s="115">
        <v>534070</v>
      </c>
      <c r="AC43" s="115">
        <v>479563</v>
      </c>
      <c r="AD43" s="115">
        <v>548961</v>
      </c>
      <c r="AE43" s="115">
        <v>574688</v>
      </c>
      <c r="AF43" s="115">
        <v>576301</v>
      </c>
      <c r="AG43" s="115">
        <v>535881</v>
      </c>
      <c r="AH43" s="115">
        <v>550223</v>
      </c>
      <c r="AI43" s="115">
        <v>564831</v>
      </c>
      <c r="AJ43" s="115">
        <v>544744</v>
      </c>
      <c r="AK43" s="115">
        <v>523820</v>
      </c>
      <c r="AL43" s="115">
        <v>466937</v>
      </c>
      <c r="AM43" s="115">
        <v>496882</v>
      </c>
      <c r="AN43" s="115">
        <v>536843</v>
      </c>
      <c r="AO43" s="115">
        <v>506562</v>
      </c>
      <c r="AP43" s="115">
        <v>364997</v>
      </c>
      <c r="AQ43" s="115">
        <v>195589</v>
      </c>
      <c r="AR43" s="115">
        <v>214586</v>
      </c>
      <c r="AS43" s="115">
        <v>274144</v>
      </c>
      <c r="AT43" s="115">
        <v>316299</v>
      </c>
      <c r="AU43" s="115">
        <v>331382</v>
      </c>
      <c r="AV43" s="115">
        <v>334796</v>
      </c>
      <c r="AW43" s="115">
        <v>340590</v>
      </c>
    </row>
    <row r="44" spans="1:49" x14ac:dyDescent="0.35">
      <c r="A44" s="242" t="s">
        <v>127</v>
      </c>
      <c r="B44" s="131" t="s">
        <v>132</v>
      </c>
      <c r="C44" s="183">
        <f t="shared" si="5"/>
        <v>50401.760869565216</v>
      </c>
      <c r="D44" s="308">
        <v>47316</v>
      </c>
      <c r="E44" s="115">
        <v>45832</v>
      </c>
      <c r="F44" s="115">
        <v>47999</v>
      </c>
      <c r="G44" s="115">
        <v>45350</v>
      </c>
      <c r="H44" s="115">
        <v>46980</v>
      </c>
      <c r="I44" s="115">
        <v>48319</v>
      </c>
      <c r="J44" s="115">
        <v>47108</v>
      </c>
      <c r="K44" s="115">
        <v>50822</v>
      </c>
      <c r="L44" s="115">
        <v>51086</v>
      </c>
      <c r="M44" s="115">
        <v>54460</v>
      </c>
      <c r="N44" s="115">
        <v>55534</v>
      </c>
      <c r="O44" s="115">
        <v>55153</v>
      </c>
      <c r="P44" s="115">
        <v>59871</v>
      </c>
      <c r="Q44" s="115">
        <v>59523</v>
      </c>
      <c r="R44" s="115">
        <v>59008</v>
      </c>
      <c r="S44" s="115">
        <v>59197</v>
      </c>
      <c r="T44" s="115">
        <v>61528</v>
      </c>
      <c r="U44" s="115">
        <v>60914</v>
      </c>
      <c r="V44" s="115">
        <v>59588</v>
      </c>
      <c r="W44" s="115">
        <v>59634</v>
      </c>
      <c r="X44" s="115">
        <v>56708</v>
      </c>
      <c r="Y44" s="115">
        <v>62691</v>
      </c>
      <c r="Z44" s="115">
        <v>59598</v>
      </c>
      <c r="AA44" s="115">
        <v>54607</v>
      </c>
      <c r="AB44" s="115">
        <v>55438</v>
      </c>
      <c r="AC44" s="115">
        <v>53663</v>
      </c>
      <c r="AD44" s="115">
        <v>55670</v>
      </c>
      <c r="AE44" s="115">
        <v>56768</v>
      </c>
      <c r="AF44" s="115">
        <v>57051</v>
      </c>
      <c r="AG44" s="115">
        <v>54248</v>
      </c>
      <c r="AH44" s="115">
        <v>54309</v>
      </c>
      <c r="AI44" s="115">
        <v>54739</v>
      </c>
      <c r="AJ44" s="115">
        <v>54342</v>
      </c>
      <c r="AK44" s="115">
        <v>50594</v>
      </c>
      <c r="AL44" s="115">
        <v>46943</v>
      </c>
      <c r="AM44" s="115">
        <v>48729</v>
      </c>
      <c r="AN44" s="115">
        <v>52466</v>
      </c>
      <c r="AO44" s="115">
        <v>51702</v>
      </c>
      <c r="AP44" s="115">
        <v>42925</v>
      </c>
      <c r="AQ44" s="115">
        <v>19195</v>
      </c>
      <c r="AR44" s="115">
        <v>22447</v>
      </c>
      <c r="AS44" s="115">
        <v>29960</v>
      </c>
      <c r="AT44" s="115">
        <v>34018</v>
      </c>
      <c r="AU44" s="115">
        <v>36808</v>
      </c>
      <c r="AV44" s="115">
        <v>38602</v>
      </c>
      <c r="AW44" s="115">
        <v>39038</v>
      </c>
    </row>
    <row r="45" spans="1:49" s="206" customFormat="1" x14ac:dyDescent="0.35">
      <c r="A45" s="242" t="s">
        <v>128</v>
      </c>
      <c r="B45" s="131" t="s">
        <v>162</v>
      </c>
      <c r="C45" s="182">
        <f t="shared" si="5"/>
        <v>11091328.956521738</v>
      </c>
      <c r="D45" s="307">
        <v>9773983</v>
      </c>
      <c r="E45" s="145">
        <v>8933192</v>
      </c>
      <c r="F45" s="145">
        <v>10311321</v>
      </c>
      <c r="G45" s="145">
        <v>9511213</v>
      </c>
      <c r="H45" s="145">
        <v>10637516</v>
      </c>
      <c r="I45" s="145">
        <v>10454686</v>
      </c>
      <c r="J45" s="145">
        <v>9837119</v>
      </c>
      <c r="K45" s="145">
        <v>11148538</v>
      </c>
      <c r="L45" s="145">
        <v>10355658</v>
      </c>
      <c r="M45" s="145">
        <v>11169627</v>
      </c>
      <c r="N45" s="145">
        <v>10640650</v>
      </c>
      <c r="O45" s="145">
        <v>10189606</v>
      </c>
      <c r="P45" s="145">
        <v>10968638</v>
      </c>
      <c r="Q45" s="145">
        <v>10733580</v>
      </c>
      <c r="R45" s="145">
        <v>11167953</v>
      </c>
      <c r="S45" s="145">
        <v>11637163</v>
      </c>
      <c r="T45" s="145">
        <v>12619227</v>
      </c>
      <c r="U45" s="145">
        <v>12199912</v>
      </c>
      <c r="V45" s="145">
        <v>12120197</v>
      </c>
      <c r="W45" s="145">
        <v>13271167</v>
      </c>
      <c r="X45" s="145">
        <v>11761898</v>
      </c>
      <c r="Y45" s="145">
        <v>13807482</v>
      </c>
      <c r="Z45" s="145">
        <v>12473239</v>
      </c>
      <c r="AA45" s="145">
        <v>12082691</v>
      </c>
      <c r="AB45" s="145">
        <v>13226078</v>
      </c>
      <c r="AC45" s="145">
        <v>12325112</v>
      </c>
      <c r="AD45" s="145">
        <v>14008351</v>
      </c>
      <c r="AE45" s="145">
        <v>14470220</v>
      </c>
      <c r="AF45" s="145">
        <v>13581018</v>
      </c>
      <c r="AG45" s="145">
        <v>12676811</v>
      </c>
      <c r="AH45" s="145">
        <v>13182595</v>
      </c>
      <c r="AI45" s="145">
        <v>13393842</v>
      </c>
      <c r="AJ45" s="145">
        <v>12613640</v>
      </c>
      <c r="AK45" s="145">
        <v>12726810</v>
      </c>
      <c r="AL45" s="145">
        <v>11503501</v>
      </c>
      <c r="AM45" s="145">
        <v>11802778</v>
      </c>
      <c r="AN45" s="145">
        <v>13004408</v>
      </c>
      <c r="AO45" s="145">
        <v>12237297</v>
      </c>
      <c r="AP45" s="145">
        <v>9623035</v>
      </c>
      <c r="AQ45" s="145">
        <v>5374055</v>
      </c>
      <c r="AR45" s="145">
        <v>5946100</v>
      </c>
      <c r="AS45" s="145">
        <v>6964209</v>
      </c>
      <c r="AT45" s="145">
        <v>7949436</v>
      </c>
      <c r="AU45" s="145">
        <v>8408417</v>
      </c>
      <c r="AV45" s="145">
        <v>8646231</v>
      </c>
      <c r="AW45" s="145">
        <v>8730932</v>
      </c>
    </row>
    <row r="46" spans="1:49" s="206" customFormat="1" x14ac:dyDescent="0.35">
      <c r="A46" s="242" t="s">
        <v>128</v>
      </c>
      <c r="B46" s="131" t="s">
        <v>166</v>
      </c>
      <c r="C46" s="182">
        <f t="shared" si="5"/>
        <v>449.60869565217394</v>
      </c>
      <c r="D46" s="307">
        <v>370</v>
      </c>
      <c r="E46" s="145">
        <v>351</v>
      </c>
      <c r="F46" s="145">
        <v>382</v>
      </c>
      <c r="G46" s="145">
        <v>369</v>
      </c>
      <c r="H46" s="145">
        <v>403</v>
      </c>
      <c r="I46" s="145">
        <v>401</v>
      </c>
      <c r="J46" s="145">
        <v>388</v>
      </c>
      <c r="K46" s="145">
        <v>418</v>
      </c>
      <c r="L46" s="145">
        <v>398</v>
      </c>
      <c r="M46" s="145">
        <v>411</v>
      </c>
      <c r="N46" s="145">
        <v>396</v>
      </c>
      <c r="O46" s="145">
        <v>389</v>
      </c>
      <c r="P46" s="145">
        <v>394</v>
      </c>
      <c r="Q46" s="145">
        <v>392</v>
      </c>
      <c r="R46" s="145">
        <v>406</v>
      </c>
      <c r="S46" s="145">
        <v>420</v>
      </c>
      <c r="T46" s="145">
        <v>446</v>
      </c>
      <c r="U46" s="145">
        <v>442</v>
      </c>
      <c r="V46" s="145">
        <v>443</v>
      </c>
      <c r="W46" s="145">
        <v>477</v>
      </c>
      <c r="X46" s="145">
        <v>443</v>
      </c>
      <c r="Y46" s="145">
        <v>479</v>
      </c>
      <c r="Z46" s="145">
        <v>456</v>
      </c>
      <c r="AA46" s="145">
        <v>470</v>
      </c>
      <c r="AB46" s="145">
        <v>495</v>
      </c>
      <c r="AC46" s="145">
        <v>476</v>
      </c>
      <c r="AD46" s="145">
        <v>519</v>
      </c>
      <c r="AE46" s="145">
        <v>534</v>
      </c>
      <c r="AF46" s="145">
        <v>502</v>
      </c>
      <c r="AG46" s="145">
        <v>488</v>
      </c>
      <c r="AH46" s="145">
        <v>503</v>
      </c>
      <c r="AI46" s="145">
        <v>511</v>
      </c>
      <c r="AJ46" s="145">
        <v>485</v>
      </c>
      <c r="AK46" s="145">
        <v>497</v>
      </c>
      <c r="AL46" s="145">
        <v>473</v>
      </c>
      <c r="AM46" s="145">
        <v>489</v>
      </c>
      <c r="AN46" s="145">
        <v>500</v>
      </c>
      <c r="AO46" s="145">
        <v>487</v>
      </c>
      <c r="AP46" s="145">
        <v>444</v>
      </c>
      <c r="AQ46" s="145">
        <v>520</v>
      </c>
      <c r="AR46" s="145">
        <v>511</v>
      </c>
      <c r="AS46" s="145">
        <v>469</v>
      </c>
      <c r="AT46" s="145">
        <v>469</v>
      </c>
      <c r="AU46" s="145">
        <v>466</v>
      </c>
      <c r="AV46" s="145">
        <v>449</v>
      </c>
      <c r="AW46" s="145">
        <v>451</v>
      </c>
    </row>
    <row r="47" spans="1:49" x14ac:dyDescent="0.35">
      <c r="A47" s="242" t="s">
        <v>128</v>
      </c>
      <c r="B47" s="131" t="s">
        <v>167</v>
      </c>
      <c r="C47" s="183">
        <f>AVERAGE(D47:AW47)</f>
        <v>2324000.5738442773</v>
      </c>
      <c r="D47" s="150">
        <f>SUMIFS('Data by Phase by County'!E28:E339,'Data by Phase by County'!$C$28:$C$339,"Miles",'Data by Phase by County'!$A$28:$A$339,"Phase 4")</f>
        <v>1639235</v>
      </c>
      <c r="E47" s="150">
        <f>SUMIFS('Data by Phase by County'!F28:F339,'Data by Phase by County'!$C$28:$C$339,"Miles",'Data by Phase by County'!$A$28:$A$339,"Phase 4")</f>
        <v>1503093</v>
      </c>
      <c r="F47" s="150">
        <f>SUMIFS('Data by Phase by County'!G28:G339,'Data by Phase by County'!$C$28:$C$339,"Miles",'Data by Phase by County'!$A$28:$A$339,"Phase 4")</f>
        <v>1747157</v>
      </c>
      <c r="G47" s="150">
        <f>SUMIFS('Data by Phase by County'!H28:H339,'Data by Phase by County'!$C$28:$C$339,"Miles",'Data by Phase by County'!$A$28:$A$339,"Phase 4")</f>
        <v>1651767</v>
      </c>
      <c r="H47" s="150">
        <f>SUMIFS('Data by Phase by County'!I28:I339,'Data by Phase by County'!$C$28:$C$339,"Miles",'Data by Phase by County'!$A$28:$A$339,"Phase 4")</f>
        <v>2323810.4625464128</v>
      </c>
      <c r="I47" s="150">
        <f>SUMIFS('Data by Phase by County'!J28:J339,'Data by Phase by County'!$C$28:$C$339,"Miles",'Data by Phase by County'!$A$28:$A$339,"Phase 4")</f>
        <v>2252091.2392607797</v>
      </c>
      <c r="J47" s="150">
        <f>SUMIFS('Data by Phase by County'!K28:K339,'Data by Phase by County'!$C$28:$C$339,"Miles",'Data by Phase by County'!$A$28:$A$339,"Phase 4")</f>
        <v>2131774.9744741954</v>
      </c>
      <c r="K47" s="150">
        <f>SUMIFS('Data by Phase by County'!L28:L339,'Data by Phase by County'!$C$28:$C$339,"Miles",'Data by Phase by County'!$A$28:$A$339,"Phase 4")</f>
        <v>2426249.476045507</v>
      </c>
      <c r="L47" s="150">
        <f>SUMIFS('Data by Phase by County'!M28:M339,'Data by Phase by County'!$C$28:$C$339,"Miles",'Data by Phase by County'!$A$28:$A$339,"Phase 4")</f>
        <v>2242713.5595849119</v>
      </c>
      <c r="M47" s="150">
        <f>SUMIFS('Data by Phase by County'!N28:N339,'Data by Phase by County'!$C$28:$C$339,"Miles",'Data by Phase by County'!$A$28:$A$339,"Phase 4")</f>
        <v>2407441.5489305789</v>
      </c>
      <c r="N47" s="150">
        <f>SUMIFS('Data by Phase by County'!O28:O339,'Data by Phase by County'!$C$28:$C$339,"Miles",'Data by Phase by County'!$A$28:$A$339,"Phase 4")</f>
        <v>2238293.2852561069</v>
      </c>
      <c r="O47" s="150">
        <f>SUMIFS('Data by Phase by County'!P28:P339,'Data by Phase by County'!$C$28:$C$339,"Miles",'Data by Phase by County'!$A$28:$A$339,"Phase 4")</f>
        <v>2163555.0510070454</v>
      </c>
      <c r="P47" s="150">
        <f>SUMIFS('Data by Phase by County'!Q28:Q339,'Data by Phase by County'!$C$28:$C$339,"Miles",'Data by Phase by County'!$A$28:$A$339,"Phase 4")</f>
        <v>2349338.9856883441</v>
      </c>
      <c r="Q47" s="150">
        <f>SUMIFS('Data by Phase by County'!R28:R339,'Data by Phase by County'!$C$28:$C$339,"Miles",'Data by Phase by County'!$A$28:$A$339,"Phase 4")</f>
        <v>2289105.6894157906</v>
      </c>
      <c r="R47" s="150">
        <f>SUMIFS('Data by Phase by County'!S28:S339,'Data by Phase by County'!$C$28:$C$339,"Miles",'Data by Phase by County'!$A$28:$A$339,"Phase 4")</f>
        <v>2371176.2717888337</v>
      </c>
      <c r="S47" s="150">
        <f>SUMIFS('Data by Phase by County'!T28:T339,'Data by Phase by County'!$C$28:$C$339,"Miles",'Data by Phase by County'!$A$28:$A$339,"Phase 4")</f>
        <v>2479668.0453067734</v>
      </c>
      <c r="T47" s="150">
        <f>SUMIFS('Data by Phase by County'!U28:U339,'Data by Phase by County'!$C$28:$C$339,"Miles",'Data by Phase by County'!$A$28:$A$339,"Phase 4")</f>
        <v>2671201.7408317844</v>
      </c>
      <c r="U47" s="150">
        <f>SUMIFS('Data by Phase by County'!V28:V339,'Data by Phase by County'!$C$28:$C$339,"Miles",'Data by Phase by County'!$A$28:$A$339,"Phase 4")</f>
        <v>2570121.9531359216</v>
      </c>
      <c r="V47" s="150">
        <f>SUMIFS('Data by Phase by County'!W28:W339,'Data by Phase by County'!$C$28:$C$339,"Miles",'Data by Phase by County'!$A$28:$A$339,"Phase 4")</f>
        <v>2550823.1157075348</v>
      </c>
      <c r="W47" s="150">
        <f>SUMIFS('Data by Phase by County'!X28:X339,'Data by Phase by County'!$C$28:$C$339,"Miles",'Data by Phase by County'!$A$28:$A$339,"Phase 4")</f>
        <v>2815203.1874948354</v>
      </c>
      <c r="X47" s="150">
        <f>SUMIFS('Data by Phase by County'!Y28:Y339,'Data by Phase by County'!$C$28:$C$339,"Miles",'Data by Phase by County'!$A$28:$A$339,"Phase 4")</f>
        <v>2490903.9440567121</v>
      </c>
      <c r="Y47" s="150">
        <f>SUMIFS('Data by Phase by County'!Z28:Z339,'Data by Phase by County'!$C$28:$C$339,"Miles",'Data by Phase by County'!$A$28:$A$339,"Phase 4")</f>
        <v>2950950.2509180508</v>
      </c>
      <c r="Z47" s="150">
        <f>SUMIFS('Data by Phase by County'!AA28:AA339,'Data by Phase by County'!$C$28:$C$339,"Miles",'Data by Phase by County'!$A$28:$A$339,"Phase 4")</f>
        <v>2654202.6721772589</v>
      </c>
      <c r="AA47" s="150">
        <f>SUMIFS('Data by Phase by County'!AB28:AB339,'Data by Phase by County'!$C$28:$C$339,"Miles",'Data by Phase by County'!$A$28:$A$339,"Phase 4")</f>
        <v>2576095.9559889724</v>
      </c>
      <c r="AB47" s="150">
        <f>SUMIFS('Data by Phase by County'!AC28:AC339,'Data by Phase by County'!$C$28:$C$339,"Miles",'Data by Phase by County'!$A$28:$A$339,"Phase 4")</f>
        <v>2796124.7681564018</v>
      </c>
      <c r="AC47" s="150">
        <f>SUMIFS('Data by Phase by County'!AD28:AD339,'Data by Phase by County'!$C$28:$C$339,"Miles",'Data by Phase by County'!$A$28:$A$339,"Phase 4")</f>
        <v>2594800.2114027743</v>
      </c>
      <c r="AD47" s="150">
        <f>SUMIFS('Data by Phase by County'!AE28:AE339,'Data by Phase by County'!$C$28:$C$339,"Miles",'Data by Phase by County'!$A$28:$A$339,"Phase 4")</f>
        <v>2955390.7886791271</v>
      </c>
      <c r="AE47" s="150">
        <f>SUMIFS('Data by Phase by County'!AF28:AF339,'Data by Phase by County'!$C$28:$C$339,"Miles",'Data by Phase by County'!$A$28:$A$339,"Phase 4")</f>
        <v>3069539.7435887288</v>
      </c>
      <c r="AF47" s="150">
        <f>SUMIFS('Data by Phase by County'!AG28:AG339,'Data by Phase by County'!$C$28:$C$339,"Miles",'Data by Phase by County'!$A$28:$A$339,"Phase 4")</f>
        <v>2886140.6574602285</v>
      </c>
      <c r="AG47" s="150">
        <f>SUMIFS('Data by Phase by County'!AH28:AH339,'Data by Phase by County'!$C$28:$C$339,"Miles",'Data by Phase by County'!$A$28:$A$339,"Phase 4")</f>
        <v>2696756.9026749604</v>
      </c>
      <c r="AH47" s="150">
        <f>SUMIFS('Data by Phase by County'!AI28:AI339,'Data by Phase by County'!$C$28:$C$339,"Miles",'Data by Phase by County'!$A$28:$A$339,"Phase 4")</f>
        <v>2784575.6522224508</v>
      </c>
      <c r="AI47" s="150">
        <f>SUMIFS('Data by Phase by County'!AJ28:AJ339,'Data by Phase by County'!$C$28:$C$339,"Miles",'Data by Phase by County'!$A$28:$A$339,"Phase 4")</f>
        <v>2846327.5642534867</v>
      </c>
      <c r="AJ47" s="150">
        <f>SUMIFS('Data by Phase by County'!AK28:AK339,'Data by Phase by County'!$C$28:$C$339,"Miles",'Data by Phase by County'!$A$28:$A$339,"Phase 4")</f>
        <v>2699908.4436289296</v>
      </c>
      <c r="AK47" s="150">
        <f>SUMIFS('Data by Phase by County'!AL28:AL339,'Data by Phase by County'!$C$28:$C$339,"Miles",'Data by Phase by County'!$A$28:$A$339,"Phase 4")</f>
        <v>2738250.2315523941</v>
      </c>
      <c r="AL47" s="150">
        <f>SUMIFS('Data by Phase by County'!AM28:AM339,'Data by Phase by County'!$C$28:$C$339,"Miles",'Data by Phase by County'!$A$28:$A$339,"Phase 4")</f>
        <v>2452211.8818994956</v>
      </c>
      <c r="AM47" s="150">
        <f>SUMIFS('Data by Phase by County'!AN28:AN339,'Data by Phase by County'!$C$28:$C$339,"Miles",'Data by Phase by County'!$A$28:$A$339,"Phase 4")</f>
        <v>2513416.6075088959</v>
      </c>
      <c r="AN47" s="150">
        <f>SUMIFS('Data by Phase by County'!AO28:AO339,'Data by Phase by County'!$C$28:$C$339,"Miles",'Data by Phase by County'!$A$28:$A$339,"Phase 4")</f>
        <v>2753183.5711696036</v>
      </c>
      <c r="AO47" s="150">
        <f>SUMIFS('Data by Phase by County'!AP28:AP339,'Data by Phase by County'!$C$28:$C$339,"Miles",'Data by Phase by County'!$A$28:$A$339,"Phase 4")</f>
        <v>2542822.6236742362</v>
      </c>
      <c r="AP47" s="150">
        <f>SUMIFS('Data by Phase by County'!AQ28:AQ339,'Data by Phase by County'!$C$28:$C$339,"Miles",'Data by Phase by County'!$A$28:$A$339,"Phase 4")</f>
        <v>2015995.5941453944</v>
      </c>
      <c r="AQ47" s="150">
        <f>SUMIFS('Data by Phase by County'!AR28:AR339,'Data by Phase by County'!$C$28:$C$339,"Miles",'Data by Phase by County'!$A$28:$A$339,"Phase 4")</f>
        <v>1083973.4188104628</v>
      </c>
      <c r="AR47" s="150">
        <f>SUMIFS('Data by Phase by County'!AS28:AS339,'Data by Phase by County'!$C$28:$C$339,"Miles",'Data by Phase by County'!$A$28:$A$339,"Phase 4")</f>
        <v>1200045.8739185936</v>
      </c>
      <c r="AS47" s="150">
        <f>SUMIFS('Data by Phase by County'!AT28:AT339,'Data by Phase by County'!$C$28:$C$339,"Miles",'Data by Phase by County'!$A$28:$A$339,"Phase 4")</f>
        <v>1503705.8973780507</v>
      </c>
      <c r="AT47" s="150">
        <f>SUMIFS('Data by Phase by County'!AU28:AU339,'Data by Phase by County'!$C$28:$C$339,"Miles",'Data by Phase by County'!$A$28:$A$339,"Phase 4")</f>
        <v>1702234.8160756945</v>
      </c>
      <c r="AU47" s="150">
        <f>SUMIFS('Data by Phase by County'!AV28:AV339,'Data by Phase by County'!$C$28:$C$339,"Miles",'Data by Phase by County'!$A$28:$A$339,"Phase 4")</f>
        <v>1804093.9157033209</v>
      </c>
      <c r="AV47" s="150">
        <f>SUMIFS('Data by Phase by County'!AW28:AW339,'Data by Phase by County'!$C$28:$C$339,"Miles",'Data by Phase by County'!$A$28:$A$339,"Phase 4")</f>
        <v>1864614.4635800694</v>
      </c>
      <c r="AW47" s="150">
        <f>SUMIFS('Data by Phase by County'!AX28:AX339,'Data by Phase by County'!$C$28:$C$339,"Miles",'Data by Phase by County'!$A$28:$A$339,"Phase 4")</f>
        <v>1903939.3597370826</v>
      </c>
    </row>
    <row r="48" spans="1:49" x14ac:dyDescent="0.35">
      <c r="A48" s="242" t="s">
        <v>128</v>
      </c>
      <c r="B48" s="131" t="s">
        <v>133</v>
      </c>
      <c r="C48" s="183">
        <f t="shared" si="5"/>
        <v>231739.84782608695</v>
      </c>
      <c r="D48" s="308">
        <v>238942</v>
      </c>
      <c r="E48" s="115">
        <v>218508</v>
      </c>
      <c r="F48" s="115">
        <v>252335</v>
      </c>
      <c r="G48" s="115">
        <v>230300</v>
      </c>
      <c r="H48" s="115">
        <v>252301</v>
      </c>
      <c r="I48" s="115">
        <v>245992</v>
      </c>
      <c r="J48" s="115">
        <v>227939</v>
      </c>
      <c r="K48" s="115">
        <v>256829</v>
      </c>
      <c r="L48" s="115">
        <v>235310</v>
      </c>
      <c r="M48" s="115">
        <v>255033</v>
      </c>
      <c r="N48" s="115">
        <v>245994</v>
      </c>
      <c r="O48" s="115">
        <v>236068</v>
      </c>
      <c r="P48" s="115">
        <v>246863</v>
      </c>
      <c r="Q48" s="115">
        <v>241123</v>
      </c>
      <c r="R48" s="115">
        <v>248676</v>
      </c>
      <c r="S48" s="115">
        <v>257984</v>
      </c>
      <c r="T48" s="115">
        <v>275292</v>
      </c>
      <c r="U48" s="115">
        <v>263387</v>
      </c>
      <c r="V48" s="115">
        <v>259187</v>
      </c>
      <c r="W48" s="115">
        <v>278839</v>
      </c>
      <c r="X48" s="115">
        <v>244444</v>
      </c>
      <c r="Y48" s="115">
        <v>287498</v>
      </c>
      <c r="Z48" s="115">
        <v>258071</v>
      </c>
      <c r="AA48" s="115">
        <v>246400</v>
      </c>
      <c r="AB48" s="115">
        <v>263170</v>
      </c>
      <c r="AC48" s="115">
        <v>243803</v>
      </c>
      <c r="AD48" s="115">
        <v>271664</v>
      </c>
      <c r="AE48" s="115">
        <v>279463</v>
      </c>
      <c r="AF48" s="115">
        <v>271826</v>
      </c>
      <c r="AG48" s="115">
        <v>250544</v>
      </c>
      <c r="AH48" s="115">
        <v>262175</v>
      </c>
      <c r="AI48" s="115">
        <v>264586</v>
      </c>
      <c r="AJ48" s="115">
        <v>248139</v>
      </c>
      <c r="AK48" s="115">
        <v>254328</v>
      </c>
      <c r="AL48" s="115">
        <v>227918</v>
      </c>
      <c r="AM48" s="115">
        <v>231876</v>
      </c>
      <c r="AN48" s="115">
        <v>253338</v>
      </c>
      <c r="AO48" s="115">
        <v>235967</v>
      </c>
      <c r="AP48" s="115">
        <v>180678</v>
      </c>
      <c r="AQ48" s="115">
        <v>88287</v>
      </c>
      <c r="AR48" s="115">
        <v>97455</v>
      </c>
      <c r="AS48" s="115">
        <v>122029</v>
      </c>
      <c r="AT48" s="115">
        <v>142289</v>
      </c>
      <c r="AU48" s="115">
        <v>149246</v>
      </c>
      <c r="AV48" s="115">
        <v>157148</v>
      </c>
      <c r="AW48" s="115">
        <v>160789</v>
      </c>
    </row>
    <row r="49" spans="1:50" ht="15" thickBot="1" x14ac:dyDescent="0.4">
      <c r="A49" s="243" t="s">
        <v>128</v>
      </c>
      <c r="B49" s="244" t="s">
        <v>132</v>
      </c>
      <c r="C49" s="184">
        <f t="shared" si="5"/>
        <v>24802.478260869564</v>
      </c>
      <c r="D49" s="309">
        <v>26433</v>
      </c>
      <c r="E49" s="115">
        <v>25458</v>
      </c>
      <c r="F49" s="115">
        <v>26983</v>
      </c>
      <c r="G49" s="115">
        <v>25805</v>
      </c>
      <c r="H49" s="115">
        <v>26414</v>
      </c>
      <c r="I49" s="115">
        <v>26099</v>
      </c>
      <c r="J49" s="115">
        <v>25327</v>
      </c>
      <c r="K49" s="115">
        <v>26672</v>
      </c>
      <c r="L49" s="115">
        <v>26049</v>
      </c>
      <c r="M49" s="115">
        <v>27173</v>
      </c>
      <c r="N49" s="115">
        <v>26851</v>
      </c>
      <c r="O49" s="115">
        <v>26222</v>
      </c>
      <c r="P49" s="115">
        <v>27864</v>
      </c>
      <c r="Q49" s="115">
        <v>27382</v>
      </c>
      <c r="R49" s="115">
        <v>27503</v>
      </c>
      <c r="S49" s="115">
        <v>27737</v>
      </c>
      <c r="T49" s="115">
        <v>28265</v>
      </c>
      <c r="U49" s="115">
        <v>27594</v>
      </c>
      <c r="V49" s="115">
        <v>27361</v>
      </c>
      <c r="W49" s="115">
        <v>27834</v>
      </c>
      <c r="X49" s="115">
        <v>26524</v>
      </c>
      <c r="Y49" s="115">
        <v>28821</v>
      </c>
      <c r="Z49" s="115">
        <v>27336</v>
      </c>
      <c r="AA49" s="115">
        <v>25729</v>
      </c>
      <c r="AB49" s="115">
        <v>26705</v>
      </c>
      <c r="AC49" s="115">
        <v>25897</v>
      </c>
      <c r="AD49" s="115">
        <v>26971</v>
      </c>
      <c r="AE49" s="115">
        <v>27104</v>
      </c>
      <c r="AF49" s="115">
        <v>27053</v>
      </c>
      <c r="AG49" s="115">
        <v>26000</v>
      </c>
      <c r="AH49" s="115">
        <v>26197</v>
      </c>
      <c r="AI49" s="115">
        <v>26223</v>
      </c>
      <c r="AJ49" s="115">
        <v>26027</v>
      </c>
      <c r="AK49" s="115">
        <v>25590</v>
      </c>
      <c r="AL49" s="115">
        <v>24344</v>
      </c>
      <c r="AM49" s="115">
        <v>24130</v>
      </c>
      <c r="AN49" s="115">
        <v>26000</v>
      </c>
      <c r="AO49" s="115">
        <v>25129</v>
      </c>
      <c r="AP49" s="115">
        <v>21671</v>
      </c>
      <c r="AQ49" s="115">
        <v>10337</v>
      </c>
      <c r="AR49" s="115">
        <v>11626</v>
      </c>
      <c r="AS49" s="115">
        <v>14855</v>
      </c>
      <c r="AT49" s="115">
        <v>16947</v>
      </c>
      <c r="AU49" s="115">
        <v>18053</v>
      </c>
      <c r="AV49" s="115">
        <v>19253</v>
      </c>
      <c r="AW49" s="115">
        <v>19366</v>
      </c>
    </row>
    <row r="50" spans="1:50" x14ac:dyDescent="0.35">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2"/>
    </row>
    <row r="51" spans="1:50" x14ac:dyDescent="0.35">
      <c r="G51" s="83"/>
      <c r="H51" s="83"/>
      <c r="AW51" s="306"/>
    </row>
    <row r="52" spans="1:50" s="2" customFormat="1" x14ac:dyDescent="0.35">
      <c r="A52" s="51" t="s">
        <v>138</v>
      </c>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row>
    <row r="53" spans="1:50" ht="15" thickBot="1" x14ac:dyDescent="0.4"/>
    <row r="54" spans="1:50" x14ac:dyDescent="0.35">
      <c r="A54" s="458" t="s">
        <v>168</v>
      </c>
      <c r="B54" s="456" t="s">
        <v>160</v>
      </c>
      <c r="C54" s="456" t="s">
        <v>153</v>
      </c>
      <c r="D54" s="14">
        <v>42736</v>
      </c>
      <c r="E54" s="14">
        <v>42767</v>
      </c>
      <c r="F54" s="14">
        <v>42795</v>
      </c>
      <c r="G54" s="14">
        <v>42826</v>
      </c>
      <c r="H54" s="14">
        <v>42856</v>
      </c>
      <c r="I54" s="14">
        <v>42887</v>
      </c>
      <c r="J54" s="14">
        <v>42917</v>
      </c>
      <c r="K54" s="14">
        <v>42948</v>
      </c>
      <c r="L54" s="14">
        <v>42979</v>
      </c>
      <c r="M54" s="14">
        <v>43009</v>
      </c>
      <c r="N54" s="14">
        <v>43040</v>
      </c>
      <c r="O54" s="14">
        <v>43070</v>
      </c>
      <c r="P54" s="14">
        <v>43101</v>
      </c>
      <c r="Q54" s="14">
        <v>43132</v>
      </c>
      <c r="R54" s="14">
        <v>43160</v>
      </c>
      <c r="S54" s="14">
        <v>43191</v>
      </c>
      <c r="T54" s="14">
        <v>43221</v>
      </c>
      <c r="U54" s="14">
        <v>43252</v>
      </c>
      <c r="V54" s="14">
        <v>43282</v>
      </c>
      <c r="W54" s="14">
        <v>43313</v>
      </c>
      <c r="X54" s="14">
        <v>43344</v>
      </c>
      <c r="Y54" s="14">
        <v>43374</v>
      </c>
      <c r="Z54" s="14">
        <v>43405</v>
      </c>
      <c r="AA54" s="14">
        <v>43435</v>
      </c>
      <c r="AB54" s="14">
        <v>43466</v>
      </c>
      <c r="AC54" s="14">
        <v>43497</v>
      </c>
      <c r="AD54" s="14">
        <v>43525</v>
      </c>
      <c r="AE54" s="14">
        <v>43556</v>
      </c>
      <c r="AF54" s="14">
        <v>43586</v>
      </c>
      <c r="AG54" s="14">
        <v>43617</v>
      </c>
      <c r="AH54" s="14">
        <v>43647</v>
      </c>
      <c r="AI54" s="14">
        <v>43678</v>
      </c>
      <c r="AJ54" s="14">
        <v>43709</v>
      </c>
      <c r="AK54" s="14">
        <v>43739</v>
      </c>
      <c r="AL54" s="14">
        <v>43770</v>
      </c>
      <c r="AM54" s="14">
        <v>43800</v>
      </c>
      <c r="AN54" s="14">
        <v>43831</v>
      </c>
      <c r="AO54" s="14">
        <v>43862</v>
      </c>
      <c r="AP54" s="14">
        <v>43891</v>
      </c>
      <c r="AQ54" s="14">
        <v>43922</v>
      </c>
      <c r="AR54" s="14">
        <v>43952</v>
      </c>
      <c r="AS54" s="14">
        <v>43983</v>
      </c>
      <c r="AT54" s="14">
        <v>44013</v>
      </c>
      <c r="AU54" s="14">
        <v>44044</v>
      </c>
      <c r="AV54" s="14">
        <v>44075</v>
      </c>
      <c r="AW54" s="15">
        <v>44105</v>
      </c>
    </row>
    <row r="55" spans="1:50" s="206" customFormat="1" x14ac:dyDescent="0.35">
      <c r="A55" s="242" t="s">
        <v>155</v>
      </c>
      <c r="B55" s="131" t="s">
        <v>169</v>
      </c>
      <c r="C55" s="231">
        <f>AVERAGE(D55:AW55)</f>
        <v>346602.83347826084</v>
      </c>
      <c r="D55" s="145">
        <f>'Data by Phase by County'!E348</f>
        <v>396767.25</v>
      </c>
      <c r="E55" s="145">
        <f>'Data by Phase by County'!F348</f>
        <v>401601.88</v>
      </c>
      <c r="F55" s="145">
        <f>'Data by Phase by County'!G348</f>
        <v>433968.18999999994</v>
      </c>
      <c r="G55" s="145">
        <f>'Data by Phase by County'!H348</f>
        <v>436350.24000000005</v>
      </c>
      <c r="H55" s="145">
        <f>'Data by Phase by County'!I348</f>
        <v>459391.29000000004</v>
      </c>
      <c r="I55" s="145">
        <f>'Data by Phase by County'!J348</f>
        <v>474081.48</v>
      </c>
      <c r="J55" s="145">
        <f>'Data by Phase by County'!K348</f>
        <v>394231.34999999992</v>
      </c>
      <c r="K55" s="145">
        <f>'Data by Phase by County'!L348</f>
        <v>403062.77999999997</v>
      </c>
      <c r="L55" s="145">
        <f>'Data by Phase by County'!M348</f>
        <v>422409.54</v>
      </c>
      <c r="M55" s="145">
        <f>'Data by Phase by County'!N348</f>
        <v>460374.4</v>
      </c>
      <c r="N55" s="145">
        <f>'Data by Phase by County'!O348</f>
        <v>456418.28</v>
      </c>
      <c r="O55" s="145">
        <f>'Data by Phase by County'!P348</f>
        <v>470776.43</v>
      </c>
      <c r="P55" s="145">
        <f>'Data by Phase by County'!Q348</f>
        <v>361406.17000000004</v>
      </c>
      <c r="Q55" s="145">
        <f>'Data by Phase by County'!R348</f>
        <v>375868.68999999994</v>
      </c>
      <c r="R55" s="145">
        <f>'Data by Phase by County'!S348</f>
        <v>417674.36</v>
      </c>
      <c r="S55" s="145">
        <f>'Data by Phase by County'!T348</f>
        <v>443267.77</v>
      </c>
      <c r="T55" s="145">
        <f>'Data by Phase by County'!U348</f>
        <v>489404.20000000007</v>
      </c>
      <c r="U55" s="145">
        <f>'Data by Phase by County'!V348</f>
        <v>456209.73</v>
      </c>
      <c r="V55" s="145">
        <f>'Data by Phase by County'!W348</f>
        <v>360079.84</v>
      </c>
      <c r="W55" s="145">
        <f>'Data by Phase by County'!X348</f>
        <v>388816.11000000004</v>
      </c>
      <c r="X55" s="145">
        <f>'Data by Phase by County'!Y348</f>
        <v>363810.93000000005</v>
      </c>
      <c r="Y55" s="145">
        <f>'Data by Phase by County'!Z348</f>
        <v>415550.76</v>
      </c>
      <c r="Z55" s="145">
        <f>'Data by Phase by County'!AA348</f>
        <v>390104.05000000005</v>
      </c>
      <c r="AA55" s="145">
        <f>'Data by Phase by County'!AB348</f>
        <v>384501.75</v>
      </c>
      <c r="AB55" s="145">
        <f>'Data by Phase by County'!AC348</f>
        <v>345190.99</v>
      </c>
      <c r="AC55" s="145">
        <f>'Data by Phase by County'!AD348</f>
        <v>345141.92</v>
      </c>
      <c r="AD55" s="145">
        <f>'Data by Phase by County'!AE348</f>
        <v>360567.48000000004</v>
      </c>
      <c r="AE55" s="145">
        <f>'Data by Phase by County'!AF348</f>
        <v>396411.88999999996</v>
      </c>
      <c r="AF55" s="145">
        <f>'Data by Phase by County'!AG348</f>
        <v>393860.32</v>
      </c>
      <c r="AG55" s="145">
        <f>'Data by Phase by County'!AH348</f>
        <v>362144.95999999996</v>
      </c>
      <c r="AH55" s="145">
        <f>'Data by Phase by County'!AI348</f>
        <v>345413.62</v>
      </c>
      <c r="AI55" s="145">
        <f>'Data by Phase by County'!AJ348</f>
        <v>370803.94000000006</v>
      </c>
      <c r="AJ55" s="145">
        <f>'Data by Phase by County'!AK348</f>
        <v>345943.49</v>
      </c>
      <c r="AK55" s="145">
        <f>'Data by Phase by County'!AL348</f>
        <v>372607.4</v>
      </c>
      <c r="AL55" s="145">
        <f>'Data by Phase by County'!AM348</f>
        <v>361188.54</v>
      </c>
      <c r="AM55" s="145">
        <f>'Data by Phase by County'!AN348</f>
        <v>337151.52999999991</v>
      </c>
      <c r="AN55" s="145">
        <f>'Data by Phase by County'!AO348</f>
        <v>309501.18000000005</v>
      </c>
      <c r="AO55" s="145">
        <f>'Data by Phase by County'!AP348</f>
        <v>320137.90000000002</v>
      </c>
      <c r="AP55" s="145">
        <f>'Data by Phase by County'!AQ348</f>
        <v>295730.58999999997</v>
      </c>
      <c r="AQ55" s="145">
        <f>'Data by Phase by County'!AR348</f>
        <v>129690.88</v>
      </c>
      <c r="AR55" s="145">
        <f>'Data by Phase by County'!AS348</f>
        <v>18505.309999999994</v>
      </c>
      <c r="AS55" s="145">
        <f>'Data by Phase by County'!AT348</f>
        <v>36105.040000000001</v>
      </c>
      <c r="AT55" s="145">
        <f>'Data by Phase by County'!AU348</f>
        <v>61029.259999999995</v>
      </c>
      <c r="AU55" s="145">
        <f>'Data by Phase by County'!AV348</f>
        <v>81812.25</v>
      </c>
      <c r="AV55" s="145">
        <f>'Data by Phase by County'!AW348</f>
        <v>140428.13</v>
      </c>
      <c r="AW55" s="202">
        <f>'Data by Phase by County'!AX348</f>
        <v>158236.25</v>
      </c>
    </row>
    <row r="56" spans="1:50" s="206" customFormat="1" x14ac:dyDescent="0.35">
      <c r="A56" s="242" t="s">
        <v>156</v>
      </c>
      <c r="B56" s="131" t="s">
        <v>169</v>
      </c>
      <c r="C56" s="231">
        <f>AVERAGE(D56:AW56)</f>
        <v>326046.02978260873</v>
      </c>
      <c r="D56" s="145">
        <f>'Data by Phase by County'!E373</f>
        <v>300018.29999999993</v>
      </c>
      <c r="E56" s="145">
        <f>'Data by Phase by County'!F373</f>
        <v>324362.17</v>
      </c>
      <c r="F56" s="145">
        <f>'Data by Phase by County'!G373</f>
        <v>347270.97000000003</v>
      </c>
      <c r="G56" s="145">
        <f>'Data by Phase by County'!H373</f>
        <v>357461.68999999994</v>
      </c>
      <c r="H56" s="145">
        <f>'Data by Phase by County'!I373</f>
        <v>355951.82999999996</v>
      </c>
      <c r="I56" s="145">
        <f>'Data by Phase by County'!J373</f>
        <v>380463.51999999996</v>
      </c>
      <c r="J56" s="145">
        <f>'Data by Phase by County'!K373</f>
        <v>317833.83000000007</v>
      </c>
      <c r="K56" s="145">
        <f>'Data by Phase by County'!L373</f>
        <v>371826.64</v>
      </c>
      <c r="L56" s="145">
        <f>'Data by Phase by County'!M373</f>
        <v>380867.69000000006</v>
      </c>
      <c r="M56" s="145">
        <f>'Data by Phase by County'!N373</f>
        <v>386218.64</v>
      </c>
      <c r="N56" s="145">
        <f>'Data by Phase by County'!O373</f>
        <v>407402.36</v>
      </c>
      <c r="O56" s="145">
        <f>'Data by Phase by County'!P373</f>
        <v>413905.60000000003</v>
      </c>
      <c r="P56" s="145">
        <f>'Data by Phase by County'!Q373</f>
        <v>348488.31</v>
      </c>
      <c r="Q56" s="145">
        <f>'Data by Phase by County'!R373</f>
        <v>393633.24999999994</v>
      </c>
      <c r="R56" s="145">
        <f>'Data by Phase by County'!S373</f>
        <v>387862.49000000005</v>
      </c>
      <c r="S56" s="145">
        <f>'Data by Phase by County'!T373</f>
        <v>394664.14999999997</v>
      </c>
      <c r="T56" s="145">
        <f>'Data by Phase by County'!U373</f>
        <v>413534.20999999996</v>
      </c>
      <c r="U56" s="145">
        <f>'Data by Phase by County'!V373</f>
        <v>415181.65</v>
      </c>
      <c r="V56" s="145">
        <f>'Data by Phase by County'!W373</f>
        <v>334111.17000000004</v>
      </c>
      <c r="W56" s="145">
        <f>'Data by Phase by County'!X373</f>
        <v>367769.96</v>
      </c>
      <c r="X56" s="145">
        <f>'Data by Phase by County'!Y373</f>
        <v>360360.79</v>
      </c>
      <c r="Y56" s="145">
        <f>'Data by Phase by County'!Z373</f>
        <v>408591.07999999996</v>
      </c>
      <c r="Z56" s="145">
        <f>'Data by Phase by County'!AA373</f>
        <v>387323.50000000006</v>
      </c>
      <c r="AA56" s="145">
        <f>'Data by Phase by County'!AB373</f>
        <v>379152.34</v>
      </c>
      <c r="AB56" s="145">
        <f>'Data by Phase by County'!AC373</f>
        <v>316643.70999999996</v>
      </c>
      <c r="AC56" s="145">
        <f>'Data by Phase by County'!AD373</f>
        <v>347248.54999999993</v>
      </c>
      <c r="AD56" s="145">
        <f>'Data by Phase by County'!AE373</f>
        <v>354775.73</v>
      </c>
      <c r="AE56" s="145">
        <f>'Data by Phase by County'!AF373</f>
        <v>376522.10000000003</v>
      </c>
      <c r="AF56" s="145">
        <f>'Data by Phase by County'!AG373</f>
        <v>397079.18</v>
      </c>
      <c r="AG56" s="145">
        <f>'Data by Phase by County'!AH373</f>
        <v>376855.24</v>
      </c>
      <c r="AH56" s="145">
        <f>'Data by Phase by County'!AI373</f>
        <v>321030.26</v>
      </c>
      <c r="AI56" s="145">
        <f>'Data by Phase by County'!AJ373</f>
        <v>347740.11999999994</v>
      </c>
      <c r="AJ56" s="145">
        <f>'Data by Phase by County'!AK373</f>
        <v>344708.08</v>
      </c>
      <c r="AK56" s="145">
        <f>'Data by Phase by County'!AL373</f>
        <v>383632.50000000006</v>
      </c>
      <c r="AL56" s="145">
        <f>'Data by Phase by County'!AM373</f>
        <v>355917.96</v>
      </c>
      <c r="AM56" s="145">
        <f>'Data by Phase by County'!AN373</f>
        <v>356281.36999999994</v>
      </c>
      <c r="AN56" s="145">
        <f>'Data by Phase by County'!AO373</f>
        <v>304922.8600000001</v>
      </c>
      <c r="AO56" s="145">
        <f>'Data by Phase by County'!AP373</f>
        <v>338476.39</v>
      </c>
      <c r="AP56" s="145">
        <f>'Data by Phase by County'!AQ373</f>
        <v>317081.93000000005</v>
      </c>
      <c r="AQ56" s="145">
        <f>'Data by Phase by County'!AR373</f>
        <v>172793.99000000002</v>
      </c>
      <c r="AR56" s="145">
        <f>'Data by Phase by County'!AS373</f>
        <v>3796.9100000000003</v>
      </c>
      <c r="AS56" s="145">
        <f>'Data by Phase by County'!AT373</f>
        <v>6286.4399999999987</v>
      </c>
      <c r="AT56" s="145">
        <f>'Data by Phase by County'!AU373</f>
        <v>109395.83</v>
      </c>
      <c r="AU56" s="145">
        <f>'Data by Phase by County'!AV373</f>
        <v>173130.44999999998</v>
      </c>
      <c r="AV56" s="145">
        <f>'Data by Phase by County'!AW373</f>
        <v>174150.04000000004</v>
      </c>
      <c r="AW56" s="202">
        <f>'Data by Phase by County'!AX373</f>
        <v>185391.59</v>
      </c>
    </row>
    <row r="57" spans="1:50" s="206" customFormat="1" x14ac:dyDescent="0.35">
      <c r="A57" s="242" t="s">
        <v>157</v>
      </c>
      <c r="B57" s="131" t="s">
        <v>169</v>
      </c>
      <c r="C57" s="231">
        <f>AVERAGE(D57:AW57)</f>
        <v>175686.20434782607</v>
      </c>
      <c r="D57" s="145">
        <f>'Data by Phase by County'!E383</f>
        <v>188046.83</v>
      </c>
      <c r="E57" s="145">
        <f>'Data by Phase by County'!F383</f>
        <v>185218.98000000004</v>
      </c>
      <c r="F57" s="145">
        <f>'Data by Phase by County'!G383</f>
        <v>214642.66999999995</v>
      </c>
      <c r="G57" s="145">
        <f>'Data by Phase by County'!H383</f>
        <v>215560.53000000006</v>
      </c>
      <c r="H57" s="145">
        <f>'Data by Phase by County'!I383</f>
        <v>236265.06</v>
      </c>
      <c r="I57" s="145">
        <f>'Data by Phase by County'!J383</f>
        <v>245628.55000000002</v>
      </c>
      <c r="J57" s="145">
        <f>'Data by Phase by County'!K383</f>
        <v>178777.90000000002</v>
      </c>
      <c r="K57" s="145">
        <f>'Data by Phase by County'!L383</f>
        <v>195715.40999999997</v>
      </c>
      <c r="L57" s="145">
        <f>'Data by Phase by County'!M383</f>
        <v>202651.42000000004</v>
      </c>
      <c r="M57" s="145">
        <f>'Data by Phase by County'!N383</f>
        <v>225134.41</v>
      </c>
      <c r="N57" s="145">
        <f>'Data by Phase by County'!O383</f>
        <v>220234.06000000003</v>
      </c>
      <c r="O57" s="145">
        <f>'Data by Phase by County'!P383</f>
        <v>206186.83000000002</v>
      </c>
      <c r="P57" s="145">
        <f>'Data by Phase by County'!Q383</f>
        <v>189937.57000000004</v>
      </c>
      <c r="Q57" s="145">
        <f>'Data by Phase by County'!R383</f>
        <v>215019.53999999995</v>
      </c>
      <c r="R57" s="145">
        <f>'Data by Phase by County'!S383</f>
        <v>211738.68999999997</v>
      </c>
      <c r="S57" s="145">
        <f>'Data by Phase by County'!T383</f>
        <v>233248.16999999998</v>
      </c>
      <c r="T57" s="145">
        <f>'Data by Phase by County'!U383</f>
        <v>232095.69999999998</v>
      </c>
      <c r="U57" s="145">
        <f>'Data by Phase by County'!V383</f>
        <v>239732.04</v>
      </c>
      <c r="V57" s="145">
        <f>'Data by Phase by County'!W383</f>
        <v>198818.24</v>
      </c>
      <c r="W57" s="145">
        <f>'Data by Phase by County'!X383</f>
        <v>200420.78999999995</v>
      </c>
      <c r="X57" s="145">
        <f>'Data by Phase by County'!Y383</f>
        <v>196140.22000000006</v>
      </c>
      <c r="Y57" s="145">
        <f>'Data by Phase by County'!Z383</f>
        <v>243362.95000000007</v>
      </c>
      <c r="Z57" s="145">
        <f>'Data by Phase by County'!AA383</f>
        <v>194772.40999999995</v>
      </c>
      <c r="AA57" s="145">
        <f>'Data by Phase by County'!AB383</f>
        <v>189873.93000000002</v>
      </c>
      <c r="AB57" s="145">
        <f>'Data by Phase by County'!AC383</f>
        <v>169514.40999999995</v>
      </c>
      <c r="AC57" s="145">
        <f>'Data by Phase by County'!AD383</f>
        <v>167949.32</v>
      </c>
      <c r="AD57" s="145">
        <f>'Data by Phase by County'!AE383</f>
        <v>178277.18999999994</v>
      </c>
      <c r="AE57" s="145">
        <f>'Data by Phase by County'!AF383</f>
        <v>207123.03000000006</v>
      </c>
      <c r="AF57" s="145">
        <f>'Data by Phase by County'!AG383</f>
        <v>211431.33</v>
      </c>
      <c r="AG57" s="145">
        <f>'Data by Phase by County'!AH383</f>
        <v>198508.79999999999</v>
      </c>
      <c r="AH57" s="145">
        <f>'Data by Phase by County'!AI383</f>
        <v>171223.57999999996</v>
      </c>
      <c r="AI57" s="145">
        <f>'Data by Phase by County'!AJ383</f>
        <v>188538.39000000004</v>
      </c>
      <c r="AJ57" s="145">
        <f>'Data by Phase by County'!AK383</f>
        <v>168110.61999999994</v>
      </c>
      <c r="AK57" s="145">
        <f>'Data by Phase by County'!AL383</f>
        <v>185549.74</v>
      </c>
      <c r="AL57" s="145">
        <f>'Data by Phase by County'!AM383</f>
        <v>182088.70999999996</v>
      </c>
      <c r="AM57" s="145">
        <f>'Data by Phase by County'!AN383</f>
        <v>148068.06</v>
      </c>
      <c r="AN57" s="145">
        <f>'Data by Phase by County'!AO383</f>
        <v>149812.10000000003</v>
      </c>
      <c r="AO57" s="145">
        <f>'Data by Phase by County'!AP383</f>
        <v>158033.28</v>
      </c>
      <c r="AP57" s="145">
        <f>'Data by Phase by County'!AQ383</f>
        <v>149368.48000000004</v>
      </c>
      <c r="AQ57" s="145">
        <f>'Data by Phase by County'!AR383</f>
        <v>28675.940000000002</v>
      </c>
      <c r="AR57" s="145">
        <f>'Data by Phase by County'!AS383</f>
        <v>13386.799999999997</v>
      </c>
      <c r="AS57" s="145">
        <f>'Data by Phase by County'!AT383</f>
        <v>27409.850000000002</v>
      </c>
      <c r="AT57" s="145">
        <f>'Data by Phase by County'!AU383</f>
        <v>77356.47</v>
      </c>
      <c r="AU57" s="145">
        <f>'Data by Phase by County'!AV383</f>
        <v>70809.63</v>
      </c>
      <c r="AV57" s="145">
        <f>'Data by Phase by County'!AW383</f>
        <v>95106.680000000022</v>
      </c>
      <c r="AW57" s="202">
        <f>'Data by Phase by County'!AX383</f>
        <v>76000.09</v>
      </c>
    </row>
    <row r="58" spans="1:50" s="206" customFormat="1" x14ac:dyDescent="0.35">
      <c r="A58" s="242" t="s">
        <v>158</v>
      </c>
      <c r="B58" s="131" t="s">
        <v>169</v>
      </c>
      <c r="C58" s="231">
        <f>AVERAGE(D58:AW58)</f>
        <v>57497.622608695674</v>
      </c>
      <c r="D58" s="145">
        <f>'Data by Phase by County'!E403</f>
        <v>69032.94</v>
      </c>
      <c r="E58" s="145">
        <f>'Data by Phase by County'!F403</f>
        <v>73534.78</v>
      </c>
      <c r="F58" s="145">
        <f>'Data by Phase by County'!G403</f>
        <v>85434.670000000013</v>
      </c>
      <c r="G58" s="145">
        <f>'Data by Phase by County'!H403</f>
        <v>80802.8</v>
      </c>
      <c r="H58" s="145">
        <f>'Data by Phase by County'!I403</f>
        <v>85335.38</v>
      </c>
      <c r="I58" s="145">
        <f>'Data by Phase by County'!J403</f>
        <v>74015.22</v>
      </c>
      <c r="J58" s="145">
        <f>'Data by Phase by County'!K403</f>
        <v>58927.98</v>
      </c>
      <c r="K58" s="145">
        <f>'Data by Phase by County'!L403</f>
        <v>67445.59</v>
      </c>
      <c r="L58" s="145">
        <f>'Data by Phase by County'!M403</f>
        <v>95239.78</v>
      </c>
      <c r="M58" s="145">
        <f>'Data by Phase by County'!N403</f>
        <v>81156.860000000015</v>
      </c>
      <c r="N58" s="145">
        <f>'Data by Phase by County'!O403</f>
        <v>75205.400000000009</v>
      </c>
      <c r="O58" s="145">
        <f>'Data by Phase by County'!P403</f>
        <v>77323.28</v>
      </c>
      <c r="P58" s="145">
        <f>'Data by Phase by County'!Q403</f>
        <v>58825.009999999995</v>
      </c>
      <c r="Q58" s="145">
        <f>'Data by Phase by County'!R403</f>
        <v>57965.369999999995</v>
      </c>
      <c r="R58" s="145">
        <f>'Data by Phase by County'!S403</f>
        <v>73532.33</v>
      </c>
      <c r="S58" s="145">
        <f>'Data by Phase by County'!T403</f>
        <v>71537.09</v>
      </c>
      <c r="T58" s="145">
        <f>'Data by Phase by County'!U403</f>
        <v>68186.340000000011</v>
      </c>
      <c r="U58" s="145">
        <f>'Data by Phase by County'!V403</f>
        <v>67383.489999999991</v>
      </c>
      <c r="V58" s="145">
        <f>'Data by Phase by County'!W403</f>
        <v>71484.84</v>
      </c>
      <c r="W58" s="145">
        <f>'Data by Phase by County'!X403</f>
        <v>78414.820000000007</v>
      </c>
      <c r="X58" s="145">
        <f>'Data by Phase by County'!Y403</f>
        <v>56219.72</v>
      </c>
      <c r="Y58" s="145">
        <f>'Data by Phase by County'!Z403</f>
        <v>60791.6</v>
      </c>
      <c r="Z58" s="145">
        <f>'Data by Phase by County'!AA403</f>
        <v>54775.360000000001</v>
      </c>
      <c r="AA58" s="145">
        <f>'Data by Phase by County'!AB403</f>
        <v>56190.01999999999</v>
      </c>
      <c r="AB58" s="145">
        <f>'Data by Phase by County'!AC403</f>
        <v>66877.550000000017</v>
      </c>
      <c r="AC58" s="145">
        <f>'Data by Phase by County'!AD403</f>
        <v>49144.800000000003</v>
      </c>
      <c r="AD58" s="145">
        <f>'Data by Phase by County'!AE403</f>
        <v>53687.600000000006</v>
      </c>
      <c r="AE58" s="145">
        <f>'Data by Phase by County'!AF403</f>
        <v>54213.399999999994</v>
      </c>
      <c r="AF58" s="145">
        <f>'Data by Phase by County'!AG403</f>
        <v>53286.350000000006</v>
      </c>
      <c r="AG58" s="145">
        <f>'Data by Phase by County'!AH403</f>
        <v>39335.21</v>
      </c>
      <c r="AH58" s="145">
        <f>'Data by Phase by County'!AI403</f>
        <v>56320.2</v>
      </c>
      <c r="AI58" s="145">
        <f>'Data by Phase by County'!AJ403</f>
        <v>60820.039999999994</v>
      </c>
      <c r="AJ58" s="145">
        <f>'Data by Phase by County'!AK403</f>
        <v>60457.609999999993</v>
      </c>
      <c r="AK58" s="145">
        <f>'Data by Phase by County'!AL403</f>
        <v>53247.8</v>
      </c>
      <c r="AL58" s="145">
        <f>'Data by Phase by County'!AM403</f>
        <v>47485.619999999995</v>
      </c>
      <c r="AM58" s="145">
        <f>'Data by Phase by County'!AN403</f>
        <v>37620.35</v>
      </c>
      <c r="AN58" s="145">
        <f>'Data by Phase by County'!AO403</f>
        <v>45285.270000000004</v>
      </c>
      <c r="AO58" s="145">
        <f>'Data by Phase by County'!AP403</f>
        <v>37799.019999999997</v>
      </c>
      <c r="AP58" s="145">
        <f>'Data by Phase by County'!AQ403</f>
        <v>44427.85</v>
      </c>
      <c r="AQ58" s="145">
        <f>'Data by Phase by County'!AR403</f>
        <v>27258.68</v>
      </c>
      <c r="AR58" s="145">
        <f>'Data by Phase by County'!AS403</f>
        <v>16575.870000000003</v>
      </c>
      <c r="AS58" s="145">
        <f>'Data by Phase by County'!AT403</f>
        <v>18290.77</v>
      </c>
      <c r="AT58" s="145">
        <f>'Data by Phase by County'!AU403</f>
        <v>20885.420000000002</v>
      </c>
      <c r="AU58" s="145">
        <f>'Data by Phase by County'!AV403</f>
        <v>31629.410000000003</v>
      </c>
      <c r="AV58" s="145">
        <f>'Data by Phase by County'!AW403</f>
        <v>23143.15</v>
      </c>
      <c r="AW58" s="145">
        <f>'Data by Phase by County'!AX403</f>
        <v>48338</v>
      </c>
    </row>
    <row r="59" spans="1:50" s="51" customFormat="1" ht="15" thickBot="1" x14ac:dyDescent="0.4">
      <c r="A59" s="552" t="s">
        <v>170</v>
      </c>
      <c r="B59" s="553"/>
      <c r="C59" s="70">
        <f>AVERAGE(D59:AW59)</f>
        <v>905832.69021739135</v>
      </c>
      <c r="D59" s="207">
        <f t="shared" ref="D59:AW59" si="7">SUM(D55:D58)</f>
        <v>953865.31999999983</v>
      </c>
      <c r="E59" s="70">
        <f t="shared" si="7"/>
        <v>984717.81</v>
      </c>
      <c r="F59" s="70">
        <f t="shared" si="7"/>
        <v>1081316.4999999998</v>
      </c>
      <c r="G59" s="70">
        <f t="shared" si="7"/>
        <v>1090175.26</v>
      </c>
      <c r="H59" s="70">
        <f t="shared" si="7"/>
        <v>1136943.56</v>
      </c>
      <c r="I59" s="70">
        <f t="shared" si="7"/>
        <v>1174188.77</v>
      </c>
      <c r="J59" s="70">
        <f t="shared" si="7"/>
        <v>949771.05999999994</v>
      </c>
      <c r="K59" s="70">
        <f t="shared" si="7"/>
        <v>1038050.4199999998</v>
      </c>
      <c r="L59" s="70">
        <f t="shared" si="7"/>
        <v>1101168.43</v>
      </c>
      <c r="M59" s="70">
        <f t="shared" si="7"/>
        <v>1152884.31</v>
      </c>
      <c r="N59" s="70">
        <f t="shared" si="7"/>
        <v>1159260.0999999999</v>
      </c>
      <c r="O59" s="70">
        <f t="shared" si="7"/>
        <v>1168192.1400000001</v>
      </c>
      <c r="P59" s="70">
        <f t="shared" si="7"/>
        <v>958657.06</v>
      </c>
      <c r="Q59" s="70">
        <f t="shared" si="7"/>
        <v>1042486.8499999999</v>
      </c>
      <c r="R59" s="70">
        <f t="shared" si="7"/>
        <v>1090807.8700000001</v>
      </c>
      <c r="S59" s="70">
        <f t="shared" si="7"/>
        <v>1142717.18</v>
      </c>
      <c r="T59" s="70">
        <f t="shared" si="7"/>
        <v>1203220.4500000002</v>
      </c>
      <c r="U59" s="70">
        <f t="shared" si="7"/>
        <v>1178506.9099999999</v>
      </c>
      <c r="V59" s="70">
        <f t="shared" si="7"/>
        <v>964494.09</v>
      </c>
      <c r="W59" s="70">
        <f t="shared" si="7"/>
        <v>1035421.6799999999</v>
      </c>
      <c r="X59" s="70">
        <f t="shared" si="7"/>
        <v>976531.66</v>
      </c>
      <c r="Y59" s="70">
        <f t="shared" si="7"/>
        <v>1128296.3900000001</v>
      </c>
      <c r="Z59" s="70">
        <f t="shared" si="7"/>
        <v>1026975.32</v>
      </c>
      <c r="AA59" s="70">
        <f t="shared" si="7"/>
        <v>1009718.0400000002</v>
      </c>
      <c r="AB59" s="70">
        <f t="shared" si="7"/>
        <v>898226.65999999992</v>
      </c>
      <c r="AC59" s="70">
        <f t="shared" si="7"/>
        <v>909484.59000000008</v>
      </c>
      <c r="AD59" s="70">
        <f t="shared" si="7"/>
        <v>947307.99999999988</v>
      </c>
      <c r="AE59" s="70">
        <f t="shared" si="7"/>
        <v>1034270.42</v>
      </c>
      <c r="AF59" s="70">
        <f t="shared" si="7"/>
        <v>1055657.18</v>
      </c>
      <c r="AG59" s="70">
        <f t="shared" si="7"/>
        <v>976844.21</v>
      </c>
      <c r="AH59" s="70">
        <f t="shared" si="7"/>
        <v>893987.65999999992</v>
      </c>
      <c r="AI59" s="70">
        <f t="shared" si="7"/>
        <v>967902.49000000011</v>
      </c>
      <c r="AJ59" s="70">
        <f t="shared" si="7"/>
        <v>919219.79999999993</v>
      </c>
      <c r="AK59" s="70">
        <f t="shared" si="7"/>
        <v>995037.44000000018</v>
      </c>
      <c r="AL59" s="70">
        <f t="shared" si="7"/>
        <v>946680.83</v>
      </c>
      <c r="AM59" s="70">
        <f t="shared" si="7"/>
        <v>879121.30999999994</v>
      </c>
      <c r="AN59" s="70">
        <f t="shared" si="7"/>
        <v>809521.41000000015</v>
      </c>
      <c r="AO59" s="70">
        <f t="shared" si="7"/>
        <v>854446.59000000008</v>
      </c>
      <c r="AP59" s="70">
        <f t="shared" si="7"/>
        <v>806608.85</v>
      </c>
      <c r="AQ59" s="70">
        <f t="shared" si="7"/>
        <v>358419.49</v>
      </c>
      <c r="AR59" s="70">
        <f t="shared" si="7"/>
        <v>52264.889999999992</v>
      </c>
      <c r="AS59" s="70">
        <f t="shared" si="7"/>
        <v>88092.1</v>
      </c>
      <c r="AT59" s="70">
        <f t="shared" si="7"/>
        <v>268666.98</v>
      </c>
      <c r="AU59" s="70">
        <f t="shared" si="7"/>
        <v>357381.74</v>
      </c>
      <c r="AV59" s="70">
        <f t="shared" si="7"/>
        <v>432828.00000000012</v>
      </c>
      <c r="AW59" s="448">
        <f t="shared" si="7"/>
        <v>467965.92999999993</v>
      </c>
    </row>
    <row r="60" spans="1:50" x14ac:dyDescent="0.35">
      <c r="D60" s="136"/>
      <c r="E60" s="136"/>
      <c r="F60" s="136"/>
      <c r="G60" s="136"/>
      <c r="H60" s="136"/>
      <c r="I60" s="136"/>
      <c r="J60" s="136"/>
      <c r="K60" s="136"/>
      <c r="L60" s="136"/>
      <c r="M60" s="136"/>
      <c r="N60" s="136"/>
      <c r="O60" s="136"/>
      <c r="P60" s="42"/>
      <c r="Q60" s="42"/>
      <c r="R60" s="42"/>
      <c r="S60" s="42"/>
      <c r="T60" s="42"/>
      <c r="U60" s="42"/>
      <c r="V60" s="42"/>
      <c r="W60" s="42"/>
      <c r="X60" s="42"/>
      <c r="Y60" s="42"/>
      <c r="Z60" s="42"/>
      <c r="AA60" s="42"/>
      <c r="AB60" s="137"/>
      <c r="AC60" s="137"/>
      <c r="AD60" s="137"/>
      <c r="AE60" s="137"/>
      <c r="AF60" s="137"/>
      <c r="AG60" s="137"/>
      <c r="AH60" s="137"/>
      <c r="AI60" s="137"/>
      <c r="AJ60" s="137"/>
      <c r="AK60" s="137"/>
      <c r="AL60" s="137"/>
      <c r="AM60" s="137"/>
      <c r="AN60" s="42"/>
      <c r="AO60" s="42"/>
      <c r="AP60" s="42"/>
      <c r="AQ60" s="42"/>
      <c r="AR60" s="34"/>
      <c r="AS60" s="34"/>
      <c r="AT60" s="34"/>
    </row>
    <row r="61" spans="1:50" x14ac:dyDescent="0.35">
      <c r="A61" s="51" t="s">
        <v>139</v>
      </c>
      <c r="D61" s="136"/>
      <c r="E61" s="136"/>
      <c r="F61" s="136"/>
      <c r="G61" s="136"/>
      <c r="H61" s="136"/>
      <c r="I61" s="136"/>
      <c r="J61" s="136"/>
      <c r="K61" s="136"/>
      <c r="L61" s="136"/>
      <c r="M61" s="136"/>
      <c r="N61" s="136"/>
      <c r="O61" s="136"/>
      <c r="P61" s="136"/>
      <c r="Q61" s="136"/>
      <c r="R61" s="136"/>
      <c r="S61" s="136"/>
      <c r="T61" s="136"/>
      <c r="U61" s="136"/>
      <c r="V61" s="136"/>
      <c r="W61" s="136"/>
      <c r="X61" s="136"/>
      <c r="Y61" s="136"/>
      <c r="Z61" s="136"/>
      <c r="AA61" s="136"/>
      <c r="AB61" s="136"/>
      <c r="AC61" s="136"/>
      <c r="AD61" s="136"/>
      <c r="AE61" s="136"/>
      <c r="AF61" s="136"/>
      <c r="AG61" s="136"/>
      <c r="AH61" s="136"/>
      <c r="AI61" s="136"/>
      <c r="AJ61" s="136"/>
      <c r="AK61" s="136"/>
      <c r="AL61" s="136"/>
      <c r="AM61" s="136"/>
      <c r="AN61" s="136"/>
      <c r="AO61" s="136"/>
      <c r="AP61" s="136"/>
      <c r="AQ61" s="136"/>
      <c r="AR61" s="136"/>
      <c r="AS61" s="136"/>
      <c r="AT61" s="136"/>
      <c r="AU61" s="136"/>
      <c r="AV61" s="136"/>
      <c r="AW61" s="136"/>
    </row>
    <row r="62" spans="1:50" ht="15" thickBot="1" x14ac:dyDescent="0.4"/>
    <row r="63" spans="1:50" x14ac:dyDescent="0.35">
      <c r="A63" s="458" t="s">
        <v>171</v>
      </c>
      <c r="B63" s="456" t="s">
        <v>160</v>
      </c>
      <c r="C63" s="456" t="s">
        <v>153</v>
      </c>
      <c r="D63" s="14">
        <v>42736</v>
      </c>
      <c r="E63" s="14">
        <v>42767</v>
      </c>
      <c r="F63" s="14">
        <v>42795</v>
      </c>
      <c r="G63" s="14">
        <v>42826</v>
      </c>
      <c r="H63" s="14">
        <v>42856</v>
      </c>
      <c r="I63" s="14">
        <v>42887</v>
      </c>
      <c r="J63" s="14">
        <v>42917</v>
      </c>
      <c r="K63" s="14">
        <v>42948</v>
      </c>
      <c r="L63" s="14">
        <v>42979</v>
      </c>
      <c r="M63" s="14">
        <v>43009</v>
      </c>
      <c r="N63" s="14">
        <v>43040</v>
      </c>
      <c r="O63" s="14">
        <v>43070</v>
      </c>
      <c r="P63" s="14">
        <v>43101</v>
      </c>
      <c r="Q63" s="14">
        <v>43132</v>
      </c>
      <c r="R63" s="14">
        <v>43160</v>
      </c>
      <c r="S63" s="14">
        <v>43191</v>
      </c>
      <c r="T63" s="14">
        <v>43221</v>
      </c>
      <c r="U63" s="14">
        <v>43252</v>
      </c>
      <c r="V63" s="14">
        <v>43282</v>
      </c>
      <c r="W63" s="14">
        <v>43313</v>
      </c>
      <c r="X63" s="14">
        <v>43344</v>
      </c>
      <c r="Y63" s="14">
        <v>43374</v>
      </c>
      <c r="Z63" s="14">
        <v>43405</v>
      </c>
      <c r="AA63" s="14">
        <v>43435</v>
      </c>
      <c r="AB63" s="14">
        <v>43466</v>
      </c>
      <c r="AC63" s="14">
        <v>43497</v>
      </c>
      <c r="AD63" s="14">
        <v>43525</v>
      </c>
      <c r="AE63" s="14">
        <v>43556</v>
      </c>
      <c r="AF63" s="14">
        <v>43586</v>
      </c>
      <c r="AG63" s="14">
        <v>43617</v>
      </c>
      <c r="AH63" s="14">
        <v>43647</v>
      </c>
      <c r="AI63" s="14">
        <v>43678</v>
      </c>
      <c r="AJ63" s="14">
        <v>43709</v>
      </c>
      <c r="AK63" s="14">
        <v>43739</v>
      </c>
      <c r="AL63" s="14">
        <v>43770</v>
      </c>
      <c r="AM63" s="14">
        <v>43800</v>
      </c>
      <c r="AN63" s="14">
        <v>43831</v>
      </c>
      <c r="AO63" s="14">
        <v>43862</v>
      </c>
      <c r="AP63" s="14">
        <v>43891</v>
      </c>
      <c r="AQ63" s="14">
        <v>43922</v>
      </c>
      <c r="AR63" s="14">
        <v>43952</v>
      </c>
      <c r="AS63" s="14">
        <v>43983</v>
      </c>
      <c r="AT63" s="14">
        <v>44013</v>
      </c>
      <c r="AU63" s="14">
        <v>44044</v>
      </c>
      <c r="AV63" s="14">
        <v>44075</v>
      </c>
      <c r="AW63" s="15">
        <v>44105</v>
      </c>
    </row>
    <row r="64" spans="1:50" s="83" customFormat="1" x14ac:dyDescent="0.35">
      <c r="A64" s="246" t="s">
        <v>155</v>
      </c>
      <c r="B64" s="247" t="s">
        <v>172</v>
      </c>
      <c r="C64" s="150">
        <f t="shared" ref="C64:C76" si="8">AVERAGE(D64:AW64)</f>
        <v>9496.6956521739139</v>
      </c>
      <c r="D64" s="150">
        <v>14833</v>
      </c>
      <c r="E64" s="150">
        <v>13442</v>
      </c>
      <c r="F64" s="150">
        <v>14770</v>
      </c>
      <c r="G64" s="150">
        <v>13101</v>
      </c>
      <c r="H64" s="150">
        <v>13243</v>
      </c>
      <c r="I64" s="150">
        <v>13108</v>
      </c>
      <c r="J64" s="150">
        <v>11545</v>
      </c>
      <c r="K64" s="150">
        <v>11524</v>
      </c>
      <c r="L64" s="150">
        <v>11531</v>
      </c>
      <c r="M64" s="150">
        <v>12728</v>
      </c>
      <c r="N64" s="150">
        <v>12312</v>
      </c>
      <c r="O64" s="150">
        <v>12075</v>
      </c>
      <c r="P64" s="150">
        <v>11460</v>
      </c>
      <c r="Q64" s="150">
        <v>10019</v>
      </c>
      <c r="R64" s="150">
        <v>11252</v>
      </c>
      <c r="S64" s="150">
        <v>11203</v>
      </c>
      <c r="T64" s="150">
        <v>11067</v>
      </c>
      <c r="U64" s="150">
        <v>10309</v>
      </c>
      <c r="V64" s="150">
        <v>8484</v>
      </c>
      <c r="W64" s="150">
        <v>9784</v>
      </c>
      <c r="X64" s="150">
        <v>9218</v>
      </c>
      <c r="Y64" s="150">
        <v>10072</v>
      </c>
      <c r="Z64" s="150">
        <v>9349</v>
      </c>
      <c r="AA64" s="150">
        <v>10092</v>
      </c>
      <c r="AB64" s="150">
        <v>9878</v>
      </c>
      <c r="AC64" s="150">
        <v>9147</v>
      </c>
      <c r="AD64" s="150">
        <v>9719</v>
      </c>
      <c r="AE64" s="150">
        <v>10298</v>
      </c>
      <c r="AF64" s="150">
        <v>10156</v>
      </c>
      <c r="AG64" s="150">
        <v>9417</v>
      </c>
      <c r="AH64" s="150">
        <v>9003</v>
      </c>
      <c r="AI64" s="150">
        <v>9391</v>
      </c>
      <c r="AJ64" s="150">
        <v>9040</v>
      </c>
      <c r="AK64" s="150">
        <v>9966</v>
      </c>
      <c r="AL64" s="150">
        <v>9747</v>
      </c>
      <c r="AM64" s="150">
        <v>9220</v>
      </c>
      <c r="AN64" s="150">
        <v>10246</v>
      </c>
      <c r="AO64" s="150">
        <v>9219</v>
      </c>
      <c r="AP64" s="150">
        <v>8847</v>
      </c>
      <c r="AQ64" s="150">
        <v>1908</v>
      </c>
      <c r="AR64" s="150">
        <v>1</v>
      </c>
      <c r="AS64" s="150">
        <v>1823</v>
      </c>
      <c r="AT64" s="150">
        <v>1678</v>
      </c>
      <c r="AU64" s="150">
        <v>2079</v>
      </c>
      <c r="AV64" s="150">
        <v>4589</v>
      </c>
      <c r="AW64" s="151">
        <v>4955</v>
      </c>
    </row>
    <row r="65" spans="1:49" x14ac:dyDescent="0.35">
      <c r="A65" s="27" t="s">
        <v>155</v>
      </c>
      <c r="B65" s="3" t="s">
        <v>173</v>
      </c>
      <c r="C65" s="28">
        <f t="shared" si="8"/>
        <v>4161.130434782609</v>
      </c>
      <c r="D65" s="4">
        <v>5210</v>
      </c>
      <c r="E65" s="4">
        <v>5063</v>
      </c>
      <c r="F65" s="4">
        <v>5323</v>
      </c>
      <c r="G65" s="4">
        <v>5031</v>
      </c>
      <c r="H65" s="4">
        <v>4915</v>
      </c>
      <c r="I65" s="4">
        <v>5081</v>
      </c>
      <c r="J65" s="4">
        <v>4454</v>
      </c>
      <c r="K65" s="4">
        <v>4562</v>
      </c>
      <c r="L65" s="4">
        <v>4719</v>
      </c>
      <c r="M65" s="4">
        <v>4860</v>
      </c>
      <c r="N65" s="4">
        <v>4973</v>
      </c>
      <c r="O65" s="4">
        <v>5198</v>
      </c>
      <c r="P65" s="4">
        <v>4627</v>
      </c>
      <c r="Q65" s="4">
        <v>4474</v>
      </c>
      <c r="R65" s="4">
        <v>4984</v>
      </c>
      <c r="S65" s="4">
        <v>5169</v>
      </c>
      <c r="T65" s="4">
        <v>5296</v>
      </c>
      <c r="U65" s="4">
        <v>5154</v>
      </c>
      <c r="V65" s="4">
        <v>4252</v>
      </c>
      <c r="W65" s="4">
        <v>4710</v>
      </c>
      <c r="X65" s="4">
        <v>4491</v>
      </c>
      <c r="Y65" s="4">
        <v>4943</v>
      </c>
      <c r="Z65" s="4">
        <v>4872</v>
      </c>
      <c r="AA65" s="4">
        <v>4976</v>
      </c>
      <c r="AB65" s="4">
        <v>4634</v>
      </c>
      <c r="AC65" s="4">
        <v>4514</v>
      </c>
      <c r="AD65" s="4">
        <v>4805</v>
      </c>
      <c r="AE65" s="4">
        <v>4848</v>
      </c>
      <c r="AF65" s="4">
        <v>4838</v>
      </c>
      <c r="AG65" s="4">
        <v>4734</v>
      </c>
      <c r="AH65" s="4">
        <v>4191</v>
      </c>
      <c r="AI65" s="4">
        <v>4434</v>
      </c>
      <c r="AJ65" s="4">
        <v>4316</v>
      </c>
      <c r="AK65" s="4">
        <v>4676</v>
      </c>
      <c r="AL65" s="4">
        <v>4677</v>
      </c>
      <c r="AM65" s="4">
        <v>4418</v>
      </c>
      <c r="AN65" s="4">
        <v>4343</v>
      </c>
      <c r="AO65" s="4">
        <v>4307</v>
      </c>
      <c r="AP65" s="4">
        <v>4155</v>
      </c>
      <c r="AQ65" s="4">
        <v>1334</v>
      </c>
      <c r="AR65" s="3">
        <v>1</v>
      </c>
      <c r="AS65" s="3">
        <v>507</v>
      </c>
      <c r="AT65" s="3">
        <v>553</v>
      </c>
      <c r="AU65" s="3">
        <v>677</v>
      </c>
      <c r="AV65" s="4">
        <v>1500</v>
      </c>
      <c r="AW65" s="16">
        <v>1613</v>
      </c>
    </row>
    <row r="66" spans="1:49" s="206" customFormat="1" x14ac:dyDescent="0.35">
      <c r="A66" s="242" t="s">
        <v>155</v>
      </c>
      <c r="B66" s="131" t="s">
        <v>174</v>
      </c>
      <c r="C66" s="145">
        <f t="shared" si="8"/>
        <v>231082.01043478266</v>
      </c>
      <c r="D66" s="145">
        <v>267329.57</v>
      </c>
      <c r="E66" s="145">
        <v>271213.56</v>
      </c>
      <c r="F66" s="145">
        <v>279924.40999999997</v>
      </c>
      <c r="G66" s="145">
        <v>281330.58</v>
      </c>
      <c r="H66" s="145">
        <v>281497.34999999998</v>
      </c>
      <c r="I66" s="145">
        <v>293963.55</v>
      </c>
      <c r="J66" s="145">
        <v>236408.6</v>
      </c>
      <c r="K66" s="145">
        <v>254926.73</v>
      </c>
      <c r="L66" s="145">
        <v>257988.37</v>
      </c>
      <c r="M66" s="145">
        <v>271874.58</v>
      </c>
      <c r="N66" s="145">
        <v>278636.09000000003</v>
      </c>
      <c r="O66" s="145">
        <v>283921.14</v>
      </c>
      <c r="P66" s="145">
        <v>235698.93</v>
      </c>
      <c r="Q66" s="145">
        <v>249374.19</v>
      </c>
      <c r="R66" s="145">
        <v>271108.11</v>
      </c>
      <c r="S66" s="145">
        <v>280993.75</v>
      </c>
      <c r="T66" s="145">
        <v>288489.3</v>
      </c>
      <c r="U66" s="145">
        <v>278693.17</v>
      </c>
      <c r="V66" s="145">
        <v>234702.98</v>
      </c>
      <c r="W66" s="145">
        <v>261771.5</v>
      </c>
      <c r="X66" s="145">
        <v>258663.85</v>
      </c>
      <c r="Y66" s="145">
        <v>281450.7</v>
      </c>
      <c r="Z66" s="145">
        <v>279539.07</v>
      </c>
      <c r="AA66" s="145">
        <v>283390.75</v>
      </c>
      <c r="AB66" s="145">
        <v>246242.35</v>
      </c>
      <c r="AC66" s="145">
        <v>256097.75</v>
      </c>
      <c r="AD66" s="145">
        <v>258829</v>
      </c>
      <c r="AE66" s="145">
        <v>268207.63</v>
      </c>
      <c r="AF66" s="145">
        <v>284764.19</v>
      </c>
      <c r="AG66" s="145">
        <v>271986.86</v>
      </c>
      <c r="AH66" s="145">
        <v>239821.1</v>
      </c>
      <c r="AI66" s="145">
        <v>251376.52</v>
      </c>
      <c r="AJ66" s="145">
        <v>248645.9</v>
      </c>
      <c r="AK66" s="145">
        <v>269852.67</v>
      </c>
      <c r="AL66" s="145">
        <v>269418.39</v>
      </c>
      <c r="AM66" s="145">
        <v>256596.69</v>
      </c>
      <c r="AN66" s="145">
        <v>235937.83</v>
      </c>
      <c r="AO66" s="145">
        <v>240611.51</v>
      </c>
      <c r="AP66" s="145">
        <v>243267.25</v>
      </c>
      <c r="AQ66" s="145">
        <v>106593.5</v>
      </c>
      <c r="AR66" s="145">
        <v>127</v>
      </c>
      <c r="AS66" s="145">
        <v>7284.9</v>
      </c>
      <c r="AT66" s="145">
        <v>21948</v>
      </c>
      <c r="AU66" s="145">
        <v>18295.060000000001</v>
      </c>
      <c r="AV66" s="145">
        <v>76184.75</v>
      </c>
      <c r="AW66" s="195">
        <v>94792.8</v>
      </c>
    </row>
    <row r="67" spans="1:49" s="34" customFormat="1" x14ac:dyDescent="0.35">
      <c r="A67" s="27" t="s">
        <v>156</v>
      </c>
      <c r="B67" s="3" t="s">
        <v>172</v>
      </c>
      <c r="C67" s="150">
        <f t="shared" si="8"/>
        <v>5551.782608695652</v>
      </c>
      <c r="D67" s="4">
        <v>6010</v>
      </c>
      <c r="E67" s="4">
        <v>5917</v>
      </c>
      <c r="F67" s="4">
        <v>6043</v>
      </c>
      <c r="G67" s="4">
        <v>6504</v>
      </c>
      <c r="H67" s="4">
        <v>5860</v>
      </c>
      <c r="I67" s="4">
        <v>6130</v>
      </c>
      <c r="J67" s="4">
        <v>5878</v>
      </c>
      <c r="K67" s="4">
        <v>6273</v>
      </c>
      <c r="L67" s="4">
        <v>6296</v>
      </c>
      <c r="M67" s="4">
        <v>6436</v>
      </c>
      <c r="N67" s="4">
        <v>6532</v>
      </c>
      <c r="O67" s="4">
        <v>6478</v>
      </c>
      <c r="P67" s="4">
        <v>5998</v>
      </c>
      <c r="Q67" s="4">
        <v>5017</v>
      </c>
      <c r="R67" s="4">
        <v>5551</v>
      </c>
      <c r="S67" s="4">
        <v>6170</v>
      </c>
      <c r="T67" s="4">
        <v>6347</v>
      </c>
      <c r="U67" s="4">
        <v>6320</v>
      </c>
      <c r="V67" s="4">
        <v>5926</v>
      </c>
      <c r="W67" s="4">
        <v>6679</v>
      </c>
      <c r="X67" s="4">
        <v>6851</v>
      </c>
      <c r="Y67" s="4">
        <v>7254</v>
      </c>
      <c r="Z67" s="4">
        <v>6966</v>
      </c>
      <c r="AA67" s="4">
        <v>6869</v>
      </c>
      <c r="AB67" s="4">
        <v>6559</v>
      </c>
      <c r="AC67" s="4">
        <v>6726</v>
      </c>
      <c r="AD67" s="4">
        <v>6405</v>
      </c>
      <c r="AE67" s="4">
        <v>6736</v>
      </c>
      <c r="AF67" s="4">
        <v>6713</v>
      </c>
      <c r="AG67" s="4">
        <v>6911</v>
      </c>
      <c r="AH67" s="4">
        <v>5789</v>
      </c>
      <c r="AI67" s="4">
        <v>6133</v>
      </c>
      <c r="AJ67" s="4">
        <v>6171</v>
      </c>
      <c r="AK67" s="4">
        <v>6339</v>
      </c>
      <c r="AL67" s="4">
        <v>6209</v>
      </c>
      <c r="AM67" s="4">
        <v>6089</v>
      </c>
      <c r="AN67" s="4">
        <v>6164</v>
      </c>
      <c r="AO67" s="4">
        <v>5557</v>
      </c>
      <c r="AP67" s="4">
        <v>4866</v>
      </c>
      <c r="AQ67" s="4">
        <v>2467</v>
      </c>
      <c r="AR67" s="3">
        <v>1</v>
      </c>
      <c r="AS67" s="3">
        <v>1</v>
      </c>
      <c r="AT67" s="4">
        <v>1752</v>
      </c>
      <c r="AU67" s="4">
        <v>2611</v>
      </c>
      <c r="AV67" s="4">
        <v>2622</v>
      </c>
      <c r="AW67" s="16">
        <v>2256</v>
      </c>
    </row>
    <row r="68" spans="1:49" s="34" customFormat="1" x14ac:dyDescent="0.35">
      <c r="A68" s="27" t="s">
        <v>156</v>
      </c>
      <c r="B68" s="3" t="s">
        <v>173</v>
      </c>
      <c r="C68" s="28">
        <f t="shared" si="8"/>
        <v>4044.782608695652</v>
      </c>
      <c r="D68" s="4">
        <v>4174</v>
      </c>
      <c r="E68" s="4">
        <v>4365</v>
      </c>
      <c r="F68" s="4">
        <v>4560</v>
      </c>
      <c r="G68" s="4">
        <v>4549</v>
      </c>
      <c r="H68" s="4">
        <v>4520</v>
      </c>
      <c r="I68" s="4">
        <v>4637</v>
      </c>
      <c r="J68" s="4">
        <v>4089</v>
      </c>
      <c r="K68" s="4">
        <v>4412</v>
      </c>
      <c r="L68" s="4">
        <v>4573</v>
      </c>
      <c r="M68" s="4">
        <v>4691</v>
      </c>
      <c r="N68" s="4">
        <v>4835</v>
      </c>
      <c r="O68" s="4">
        <v>4787</v>
      </c>
      <c r="P68" s="4">
        <v>4094</v>
      </c>
      <c r="Q68" s="4">
        <v>4355</v>
      </c>
      <c r="R68" s="4">
        <v>4500</v>
      </c>
      <c r="S68" s="4">
        <v>4821</v>
      </c>
      <c r="T68" s="4">
        <v>4888</v>
      </c>
      <c r="U68" s="4">
        <v>4906</v>
      </c>
      <c r="V68" s="4">
        <v>4055</v>
      </c>
      <c r="W68" s="4">
        <v>4378</v>
      </c>
      <c r="X68" s="4">
        <v>4488</v>
      </c>
      <c r="Y68" s="4">
        <v>4769</v>
      </c>
      <c r="Z68" s="4">
        <v>4771</v>
      </c>
      <c r="AA68" s="4">
        <v>4825</v>
      </c>
      <c r="AB68" s="4">
        <v>4301</v>
      </c>
      <c r="AC68" s="4">
        <v>4522</v>
      </c>
      <c r="AD68" s="4">
        <v>4520</v>
      </c>
      <c r="AE68" s="4">
        <v>4644</v>
      </c>
      <c r="AF68" s="4">
        <v>4719</v>
      </c>
      <c r="AG68" s="4">
        <v>4728</v>
      </c>
      <c r="AH68" s="4">
        <v>4147</v>
      </c>
      <c r="AI68" s="4">
        <v>4405</v>
      </c>
      <c r="AJ68" s="4">
        <v>4508</v>
      </c>
      <c r="AK68" s="4">
        <v>4794</v>
      </c>
      <c r="AL68" s="4">
        <v>4604</v>
      </c>
      <c r="AM68" s="4">
        <v>4618</v>
      </c>
      <c r="AN68" s="4">
        <v>4184</v>
      </c>
      <c r="AO68" s="4">
        <v>4324</v>
      </c>
      <c r="AP68" s="4">
        <v>4188</v>
      </c>
      <c r="AQ68" s="4">
        <v>2210</v>
      </c>
      <c r="AR68" s="3">
        <v>1</v>
      </c>
      <c r="AS68" s="3">
        <v>1</v>
      </c>
      <c r="AT68" s="4">
        <v>1312</v>
      </c>
      <c r="AU68" s="4">
        <v>2194</v>
      </c>
      <c r="AV68" s="4">
        <v>2080</v>
      </c>
      <c r="AW68" s="16">
        <v>2014</v>
      </c>
    </row>
    <row r="69" spans="1:49" s="206" customFormat="1" x14ac:dyDescent="0.35">
      <c r="A69" s="242" t="s">
        <v>156</v>
      </c>
      <c r="B69" s="131" t="s">
        <v>174</v>
      </c>
      <c r="C69" s="145">
        <f t="shared" si="8"/>
        <v>278626.79826086963</v>
      </c>
      <c r="D69" s="145">
        <v>267264.90000000002</v>
      </c>
      <c r="E69" s="145">
        <v>288674.69</v>
      </c>
      <c r="F69" s="145">
        <v>304409.99</v>
      </c>
      <c r="G69" s="145">
        <v>305563.71000000002</v>
      </c>
      <c r="H69" s="145">
        <v>313717.68</v>
      </c>
      <c r="I69" s="145">
        <v>323114.36</v>
      </c>
      <c r="J69" s="145">
        <v>265954.53000000003</v>
      </c>
      <c r="K69" s="145">
        <v>306469.98</v>
      </c>
      <c r="L69" s="145">
        <v>314785.48</v>
      </c>
      <c r="M69" s="145">
        <v>326664.86</v>
      </c>
      <c r="N69" s="145">
        <v>340197.43</v>
      </c>
      <c r="O69" s="145">
        <v>338705.89</v>
      </c>
      <c r="P69" s="145">
        <v>280652.51</v>
      </c>
      <c r="Q69" s="145">
        <v>311145.39</v>
      </c>
      <c r="R69" s="145">
        <v>311066.75</v>
      </c>
      <c r="S69" s="145">
        <v>324402.62</v>
      </c>
      <c r="T69" s="145">
        <v>341824.57</v>
      </c>
      <c r="U69" s="145">
        <v>338031.2</v>
      </c>
      <c r="V69" s="145">
        <v>271795.86</v>
      </c>
      <c r="W69" s="145">
        <v>312058.08</v>
      </c>
      <c r="X69" s="145">
        <v>319202.59999999998</v>
      </c>
      <c r="Y69" s="145">
        <v>338833.04</v>
      </c>
      <c r="Z69" s="145">
        <v>340040.98</v>
      </c>
      <c r="AA69" s="145">
        <v>342972.08</v>
      </c>
      <c r="AB69" s="145">
        <v>281904.12</v>
      </c>
      <c r="AC69" s="145">
        <v>308885.98</v>
      </c>
      <c r="AD69" s="145">
        <v>316658.55</v>
      </c>
      <c r="AE69" s="145">
        <v>323846.23</v>
      </c>
      <c r="AF69" s="145">
        <v>330036.47999999998</v>
      </c>
      <c r="AG69" s="145">
        <v>328336.96000000002</v>
      </c>
      <c r="AH69" s="145">
        <v>276478.27</v>
      </c>
      <c r="AI69" s="145">
        <v>306669.71999999997</v>
      </c>
      <c r="AJ69" s="145">
        <v>308483.45</v>
      </c>
      <c r="AK69" s="145">
        <v>328013.90999999997</v>
      </c>
      <c r="AL69" s="145">
        <v>314493.05</v>
      </c>
      <c r="AM69" s="145">
        <v>322098.53999999998</v>
      </c>
      <c r="AN69" s="145">
        <v>279217.99</v>
      </c>
      <c r="AO69" s="145">
        <v>294561.39</v>
      </c>
      <c r="AP69" s="145">
        <v>291539.65000000002</v>
      </c>
      <c r="AQ69" s="145">
        <v>160323.25</v>
      </c>
      <c r="AR69" s="145">
        <v>16.75</v>
      </c>
      <c r="AS69" s="145">
        <v>75</v>
      </c>
      <c r="AT69" s="145">
        <v>87763.5</v>
      </c>
      <c r="AU69" s="145">
        <v>149146.75</v>
      </c>
      <c r="AV69" s="145">
        <v>141073</v>
      </c>
      <c r="AW69" s="195">
        <v>139661</v>
      </c>
    </row>
    <row r="70" spans="1:49" x14ac:dyDescent="0.35">
      <c r="A70" s="27" t="s">
        <v>157</v>
      </c>
      <c r="B70" s="3" t="s">
        <v>172</v>
      </c>
      <c r="C70" s="150">
        <f t="shared" si="8"/>
        <v>9846.217391304348</v>
      </c>
      <c r="D70" s="4">
        <v>17959</v>
      </c>
      <c r="E70" s="4">
        <v>16006</v>
      </c>
      <c r="F70" s="4">
        <v>16282</v>
      </c>
      <c r="G70" s="4">
        <v>15606</v>
      </c>
      <c r="H70" s="4">
        <v>17378</v>
      </c>
      <c r="I70" s="4">
        <v>16811</v>
      </c>
      <c r="J70" s="4">
        <v>14752</v>
      </c>
      <c r="K70" s="4">
        <v>15294</v>
      </c>
      <c r="L70" s="4">
        <v>15044</v>
      </c>
      <c r="M70" s="4">
        <v>16553</v>
      </c>
      <c r="N70" s="4">
        <v>15932</v>
      </c>
      <c r="O70" s="4">
        <v>14667</v>
      </c>
      <c r="P70" s="4">
        <v>15206</v>
      </c>
      <c r="Q70" s="4">
        <v>15200</v>
      </c>
      <c r="R70" s="4">
        <v>15191</v>
      </c>
      <c r="S70" s="4">
        <v>15023</v>
      </c>
      <c r="T70" s="4">
        <v>9317</v>
      </c>
      <c r="U70" s="4">
        <v>8634</v>
      </c>
      <c r="V70" s="4">
        <v>8800</v>
      </c>
      <c r="W70" s="4">
        <v>8975</v>
      </c>
      <c r="X70" s="4">
        <v>7789</v>
      </c>
      <c r="Y70" s="4">
        <v>8671</v>
      </c>
      <c r="Z70" s="4">
        <v>8367</v>
      </c>
      <c r="AA70" s="4">
        <v>8284</v>
      </c>
      <c r="AB70" s="4">
        <v>8644</v>
      </c>
      <c r="AC70" s="4">
        <v>8401</v>
      </c>
      <c r="AD70" s="4">
        <v>8463</v>
      </c>
      <c r="AE70" s="4">
        <v>8605</v>
      </c>
      <c r="AF70" s="4">
        <v>8763</v>
      </c>
      <c r="AG70" s="4">
        <v>7965</v>
      </c>
      <c r="AH70" s="4">
        <v>7541</v>
      </c>
      <c r="AI70" s="4">
        <v>7535</v>
      </c>
      <c r="AJ70" s="4">
        <v>7256</v>
      </c>
      <c r="AK70" s="4">
        <v>8385</v>
      </c>
      <c r="AL70" s="4">
        <v>7591</v>
      </c>
      <c r="AM70" s="4">
        <v>7116</v>
      </c>
      <c r="AN70" s="4">
        <v>8106</v>
      </c>
      <c r="AO70" s="4">
        <v>8281</v>
      </c>
      <c r="AP70" s="4">
        <v>5975</v>
      </c>
      <c r="AQ70" s="3">
        <v>307</v>
      </c>
      <c r="AR70" s="3">
        <v>25</v>
      </c>
      <c r="AS70" s="3">
        <v>44</v>
      </c>
      <c r="AT70" s="4">
        <v>3076</v>
      </c>
      <c r="AU70" s="4">
        <v>3144</v>
      </c>
      <c r="AV70" s="4">
        <v>2870</v>
      </c>
      <c r="AW70" s="16">
        <v>3092</v>
      </c>
    </row>
    <row r="71" spans="1:49" s="34" customFormat="1" x14ac:dyDescent="0.35">
      <c r="A71" s="27" t="s">
        <v>157</v>
      </c>
      <c r="B71" s="3" t="s">
        <v>173</v>
      </c>
      <c r="C71" s="28">
        <f t="shared" si="8"/>
        <v>3064.521739130435</v>
      </c>
      <c r="D71" s="4">
        <v>3858</v>
      </c>
      <c r="E71" s="4">
        <v>3696</v>
      </c>
      <c r="F71" s="4">
        <v>3715</v>
      </c>
      <c r="G71" s="4">
        <v>3853</v>
      </c>
      <c r="H71" s="4">
        <v>3936</v>
      </c>
      <c r="I71" s="4">
        <v>3937</v>
      </c>
      <c r="J71" s="4">
        <v>3487</v>
      </c>
      <c r="K71" s="4">
        <v>3584</v>
      </c>
      <c r="L71" s="4">
        <v>3590</v>
      </c>
      <c r="M71" s="4">
        <v>3699</v>
      </c>
      <c r="N71" s="4">
        <v>3800</v>
      </c>
      <c r="O71" s="4">
        <v>3685</v>
      </c>
      <c r="P71" s="4">
        <v>3528</v>
      </c>
      <c r="Q71" s="4">
        <v>3659</v>
      </c>
      <c r="R71" s="4">
        <v>3620</v>
      </c>
      <c r="S71" s="4">
        <v>3741</v>
      </c>
      <c r="T71" s="4">
        <v>3737</v>
      </c>
      <c r="U71" s="4">
        <v>3662</v>
      </c>
      <c r="V71" s="4">
        <v>3443</v>
      </c>
      <c r="W71" s="4">
        <v>3798</v>
      </c>
      <c r="X71" s="4">
        <v>3342</v>
      </c>
      <c r="Y71" s="4">
        <v>3538</v>
      </c>
      <c r="Z71" s="4">
        <v>3448</v>
      </c>
      <c r="AA71" s="4">
        <v>3435</v>
      </c>
      <c r="AB71" s="4">
        <v>3256</v>
      </c>
      <c r="AC71" s="4">
        <v>3355</v>
      </c>
      <c r="AD71" s="4">
        <v>3443</v>
      </c>
      <c r="AE71" s="4">
        <v>3534</v>
      </c>
      <c r="AF71" s="4">
        <v>3544</v>
      </c>
      <c r="AG71" s="4">
        <v>3405</v>
      </c>
      <c r="AH71" s="4">
        <v>3153</v>
      </c>
      <c r="AI71" s="4">
        <v>3166</v>
      </c>
      <c r="AJ71" s="4">
        <v>3091</v>
      </c>
      <c r="AK71" s="4">
        <v>3390</v>
      </c>
      <c r="AL71" s="4">
        <v>3253</v>
      </c>
      <c r="AM71" s="4">
        <v>3089</v>
      </c>
      <c r="AN71" s="4">
        <v>3013</v>
      </c>
      <c r="AO71" s="4">
        <v>3155</v>
      </c>
      <c r="AP71" s="4">
        <v>2791</v>
      </c>
      <c r="AQ71" s="3">
        <v>217</v>
      </c>
      <c r="AR71" s="3">
        <v>9</v>
      </c>
      <c r="AS71" s="3">
        <v>9</v>
      </c>
      <c r="AT71" s="3">
        <v>786</v>
      </c>
      <c r="AU71" s="4">
        <v>1188</v>
      </c>
      <c r="AV71" s="4">
        <v>1199</v>
      </c>
      <c r="AW71" s="16">
        <v>1131</v>
      </c>
    </row>
    <row r="72" spans="1:49" s="206" customFormat="1" x14ac:dyDescent="0.35">
      <c r="A72" s="242" t="s">
        <v>157</v>
      </c>
      <c r="B72" s="131" t="s">
        <v>174</v>
      </c>
      <c r="C72" s="145">
        <f t="shared" si="8"/>
        <v>111414.80673913044</v>
      </c>
      <c r="D72" s="145">
        <v>125211.16</v>
      </c>
      <c r="E72" s="145">
        <v>126611.08</v>
      </c>
      <c r="F72" s="145">
        <v>135141.78</v>
      </c>
      <c r="G72" s="145">
        <v>141606.84</v>
      </c>
      <c r="H72" s="145">
        <v>148285.97</v>
      </c>
      <c r="I72" s="145">
        <v>145408.85</v>
      </c>
      <c r="J72" s="145">
        <v>111629.06</v>
      </c>
      <c r="K72" s="145">
        <v>121040.76</v>
      </c>
      <c r="L72" s="145">
        <v>122358.68</v>
      </c>
      <c r="M72" s="145">
        <v>132290.07999999999</v>
      </c>
      <c r="N72" s="145">
        <v>137871.22</v>
      </c>
      <c r="O72" s="145">
        <v>137739.5</v>
      </c>
      <c r="P72" s="145">
        <v>123335.19</v>
      </c>
      <c r="Q72" s="145">
        <v>130730.18</v>
      </c>
      <c r="R72" s="145">
        <v>134160.14000000001</v>
      </c>
      <c r="S72" s="145">
        <v>134936.07999999999</v>
      </c>
      <c r="T72" s="145">
        <v>141832.54</v>
      </c>
      <c r="U72" s="145">
        <v>143594.92000000001</v>
      </c>
      <c r="V72" s="145">
        <v>123301.85</v>
      </c>
      <c r="W72" s="145">
        <v>133010.10999999999</v>
      </c>
      <c r="X72" s="145">
        <v>129495.72</v>
      </c>
      <c r="Y72" s="145">
        <v>131461.56</v>
      </c>
      <c r="Z72" s="145">
        <v>132617.79999999999</v>
      </c>
      <c r="AA72" s="145">
        <v>131832.76</v>
      </c>
      <c r="AB72" s="145">
        <v>116467.84</v>
      </c>
      <c r="AC72" s="145">
        <v>124850.06</v>
      </c>
      <c r="AD72" s="145">
        <v>131229.26</v>
      </c>
      <c r="AE72" s="145">
        <v>131537.26</v>
      </c>
      <c r="AF72" s="145">
        <v>131062.58</v>
      </c>
      <c r="AG72" s="145">
        <v>129333.37</v>
      </c>
      <c r="AH72" s="145">
        <v>112642.82</v>
      </c>
      <c r="AI72" s="145">
        <v>114320.17</v>
      </c>
      <c r="AJ72" s="145">
        <v>113788.74</v>
      </c>
      <c r="AK72" s="145">
        <v>119670.91</v>
      </c>
      <c r="AL72" s="145">
        <v>121425.11</v>
      </c>
      <c r="AM72" s="145">
        <v>114193.86</v>
      </c>
      <c r="AN72" s="145">
        <v>103018.33</v>
      </c>
      <c r="AO72" s="145">
        <v>114588.15</v>
      </c>
      <c r="AP72" s="145">
        <v>118307.87</v>
      </c>
      <c r="AQ72" s="145">
        <v>12085.8</v>
      </c>
      <c r="AR72" s="145">
        <v>44</v>
      </c>
      <c r="AS72" s="145">
        <v>85.25</v>
      </c>
      <c r="AT72" s="145">
        <v>17293.3</v>
      </c>
      <c r="AU72" s="145">
        <v>36577.1</v>
      </c>
      <c r="AV72" s="145">
        <v>43879.6</v>
      </c>
      <c r="AW72" s="195">
        <v>43175.9</v>
      </c>
    </row>
    <row r="73" spans="1:49" x14ac:dyDescent="0.35">
      <c r="A73" s="27" t="s">
        <v>158</v>
      </c>
      <c r="B73" s="3" t="s">
        <v>172</v>
      </c>
      <c r="C73" s="150">
        <f t="shared" si="8"/>
        <v>627.18181818181813</v>
      </c>
      <c r="D73" s="4">
        <v>1072</v>
      </c>
      <c r="E73" s="3">
        <v>723</v>
      </c>
      <c r="F73" s="3">
        <v>814</v>
      </c>
      <c r="G73" s="3">
        <v>793</v>
      </c>
      <c r="H73" s="3">
        <v>831</v>
      </c>
      <c r="I73" s="4">
        <v>1041</v>
      </c>
      <c r="J73" s="3">
        <v>629</v>
      </c>
      <c r="K73" s="3">
        <v>837</v>
      </c>
      <c r="L73" s="4">
        <v>1314</v>
      </c>
      <c r="M73" s="4">
        <v>1137</v>
      </c>
      <c r="N73" s="3">
        <v>912</v>
      </c>
      <c r="O73" s="3">
        <v>827</v>
      </c>
      <c r="P73" s="3">
        <v>769</v>
      </c>
      <c r="Q73" s="3">
        <v>811</v>
      </c>
      <c r="R73" s="3">
        <v>991</v>
      </c>
      <c r="S73" s="3">
        <v>674</v>
      </c>
      <c r="T73" s="3">
        <v>798</v>
      </c>
      <c r="U73" s="3">
        <v>781</v>
      </c>
      <c r="V73" s="4">
        <v>1197</v>
      </c>
      <c r="W73" s="3">
        <v>824</v>
      </c>
      <c r="X73" s="3">
        <v>674</v>
      </c>
      <c r="Y73" s="3">
        <v>814</v>
      </c>
      <c r="Z73" s="3">
        <v>859</v>
      </c>
      <c r="AA73" s="3">
        <v>503</v>
      </c>
      <c r="AB73" s="3">
        <v>605</v>
      </c>
      <c r="AC73" s="3">
        <v>458</v>
      </c>
      <c r="AD73" s="3">
        <v>210</v>
      </c>
      <c r="AE73" s="3">
        <v>534</v>
      </c>
      <c r="AF73" s="3">
        <v>534</v>
      </c>
      <c r="AG73" s="3">
        <v>322</v>
      </c>
      <c r="AH73" s="3">
        <v>431</v>
      </c>
      <c r="AI73" s="3">
        <v>500</v>
      </c>
      <c r="AJ73" s="3">
        <v>355</v>
      </c>
      <c r="AK73" s="3">
        <v>483</v>
      </c>
      <c r="AL73" s="3">
        <v>458</v>
      </c>
      <c r="AM73" s="3">
        <v>466</v>
      </c>
      <c r="AN73" s="3">
        <v>410</v>
      </c>
      <c r="AO73" s="3">
        <v>536</v>
      </c>
      <c r="AP73" s="3">
        <v>389</v>
      </c>
      <c r="AQ73" s="3">
        <v>8</v>
      </c>
      <c r="AR73" s="3"/>
      <c r="AS73" s="3"/>
      <c r="AT73" s="3">
        <v>12</v>
      </c>
      <c r="AU73" s="3">
        <v>114</v>
      </c>
      <c r="AV73" s="3">
        <v>26</v>
      </c>
      <c r="AW73" s="10">
        <v>120</v>
      </c>
    </row>
    <row r="74" spans="1:49" x14ac:dyDescent="0.35">
      <c r="A74" s="27" t="s">
        <v>158</v>
      </c>
      <c r="B74" s="3" t="s">
        <v>173</v>
      </c>
      <c r="C74" s="28">
        <f t="shared" si="8"/>
        <v>70.295454545454547</v>
      </c>
      <c r="D74" s="3">
        <v>123</v>
      </c>
      <c r="E74" s="3">
        <v>88</v>
      </c>
      <c r="F74" s="3">
        <v>103</v>
      </c>
      <c r="G74" s="3">
        <v>97</v>
      </c>
      <c r="H74" s="3">
        <v>110</v>
      </c>
      <c r="I74" s="3">
        <v>111</v>
      </c>
      <c r="J74" s="3">
        <v>103</v>
      </c>
      <c r="K74" s="3">
        <v>125</v>
      </c>
      <c r="L74" s="3">
        <v>127</v>
      </c>
      <c r="M74" s="3">
        <v>132</v>
      </c>
      <c r="N74" s="3">
        <v>104</v>
      </c>
      <c r="O74" s="3">
        <v>81</v>
      </c>
      <c r="P74" s="3">
        <v>98</v>
      </c>
      <c r="Q74" s="3">
        <v>103</v>
      </c>
      <c r="R74" s="3">
        <v>99</v>
      </c>
      <c r="S74" s="3">
        <v>97</v>
      </c>
      <c r="T74" s="3">
        <v>121</v>
      </c>
      <c r="U74" s="3">
        <v>102</v>
      </c>
      <c r="V74" s="3">
        <v>111</v>
      </c>
      <c r="W74" s="3">
        <v>106</v>
      </c>
      <c r="X74" s="3">
        <v>95</v>
      </c>
      <c r="Y74" s="3">
        <v>100</v>
      </c>
      <c r="Z74" s="3">
        <v>95</v>
      </c>
      <c r="AA74" s="3">
        <v>63</v>
      </c>
      <c r="AB74" s="3">
        <v>85</v>
      </c>
      <c r="AC74" s="3">
        <v>52</v>
      </c>
      <c r="AD74" s="3">
        <v>20</v>
      </c>
      <c r="AE74" s="3">
        <v>39</v>
      </c>
      <c r="AF74" s="3">
        <v>47</v>
      </c>
      <c r="AG74" s="3">
        <v>34</v>
      </c>
      <c r="AH74" s="3">
        <v>38</v>
      </c>
      <c r="AI74" s="3">
        <v>41</v>
      </c>
      <c r="AJ74" s="3">
        <v>39</v>
      </c>
      <c r="AK74" s="3">
        <v>50</v>
      </c>
      <c r="AL74" s="3">
        <v>30</v>
      </c>
      <c r="AM74" s="3">
        <v>25</v>
      </c>
      <c r="AN74" s="3">
        <v>28</v>
      </c>
      <c r="AO74" s="3">
        <v>24</v>
      </c>
      <c r="AP74" s="3">
        <v>17</v>
      </c>
      <c r="AQ74" s="3">
        <v>1</v>
      </c>
      <c r="AR74" s="3"/>
      <c r="AS74" s="3"/>
      <c r="AT74" s="3">
        <v>2</v>
      </c>
      <c r="AU74" s="3">
        <v>7</v>
      </c>
      <c r="AV74" s="3">
        <v>7</v>
      </c>
      <c r="AW74" s="10">
        <v>13</v>
      </c>
    </row>
    <row r="75" spans="1:49" s="206" customFormat="1" x14ac:dyDescent="0.35">
      <c r="A75" s="242" t="s">
        <v>158</v>
      </c>
      <c r="B75" s="131" t="s">
        <v>174</v>
      </c>
      <c r="C75" s="145">
        <f t="shared" si="8"/>
        <v>1636.2040909090911</v>
      </c>
      <c r="D75" s="145">
        <v>3252.3</v>
      </c>
      <c r="E75" s="145">
        <v>2165.16</v>
      </c>
      <c r="F75" s="145">
        <v>2786.42</v>
      </c>
      <c r="G75" s="145">
        <v>2425.96</v>
      </c>
      <c r="H75" s="145">
        <v>2525.94</v>
      </c>
      <c r="I75" s="145">
        <v>2858.48</v>
      </c>
      <c r="J75" s="145">
        <v>2098.66</v>
      </c>
      <c r="K75" s="145">
        <v>2623.2</v>
      </c>
      <c r="L75" s="145">
        <v>3721.38</v>
      </c>
      <c r="M75" s="145">
        <v>3151.28</v>
      </c>
      <c r="N75" s="145">
        <v>2312.84</v>
      </c>
      <c r="O75" s="145">
        <v>1931.22</v>
      </c>
      <c r="P75" s="145">
        <v>2456.7399999999998</v>
      </c>
      <c r="Q75" s="145">
        <v>2193.34</v>
      </c>
      <c r="R75" s="145">
        <v>2524.5</v>
      </c>
      <c r="S75" s="145">
        <v>2444.36</v>
      </c>
      <c r="T75" s="145">
        <v>2705.62</v>
      </c>
      <c r="U75" s="145">
        <v>2512.7199999999998</v>
      </c>
      <c r="V75" s="145">
        <v>2999.14</v>
      </c>
      <c r="W75" s="145">
        <v>2322.14</v>
      </c>
      <c r="X75" s="145">
        <v>2104.7600000000002</v>
      </c>
      <c r="Y75" s="145">
        <v>2504.88</v>
      </c>
      <c r="Z75" s="145">
        <v>2095.5</v>
      </c>
      <c r="AA75" s="145">
        <v>1263.24</v>
      </c>
      <c r="AB75" s="145">
        <v>1721.36</v>
      </c>
      <c r="AC75" s="145">
        <v>962.46</v>
      </c>
      <c r="AD75" s="145">
        <v>348.46</v>
      </c>
      <c r="AE75" s="145">
        <v>805.84</v>
      </c>
      <c r="AF75" s="145">
        <v>822.92</v>
      </c>
      <c r="AG75" s="145">
        <v>545.20000000000005</v>
      </c>
      <c r="AH75" s="145">
        <v>662.86</v>
      </c>
      <c r="AI75" s="145">
        <v>766.7</v>
      </c>
      <c r="AJ75" s="145">
        <v>701</v>
      </c>
      <c r="AK75" s="145">
        <v>1089.24</v>
      </c>
      <c r="AL75" s="145">
        <v>983.6</v>
      </c>
      <c r="AM75" s="145">
        <v>578.86</v>
      </c>
      <c r="AN75" s="145">
        <v>571.6</v>
      </c>
      <c r="AO75" s="145">
        <v>581.6</v>
      </c>
      <c r="AP75" s="145">
        <v>422</v>
      </c>
      <c r="AQ75" s="145">
        <v>8</v>
      </c>
      <c r="AR75" s="145"/>
      <c r="AS75" s="145"/>
      <c r="AT75" s="145">
        <v>36</v>
      </c>
      <c r="AU75" s="145">
        <v>114</v>
      </c>
      <c r="AV75" s="145">
        <v>50</v>
      </c>
      <c r="AW75" s="195">
        <v>241.5</v>
      </c>
    </row>
    <row r="76" spans="1:49" s="101" customFormat="1" ht="15" thickBot="1" x14ac:dyDescent="0.4">
      <c r="A76" s="554" t="s">
        <v>175</v>
      </c>
      <c r="B76" s="555" t="s">
        <v>175</v>
      </c>
      <c r="C76" s="228">
        <f t="shared" si="8"/>
        <v>622688.71739130432</v>
      </c>
      <c r="D76" s="207">
        <v>663058</v>
      </c>
      <c r="E76" s="207">
        <v>688664</v>
      </c>
      <c r="F76" s="207">
        <v>722263</v>
      </c>
      <c r="G76" s="207">
        <v>730927</v>
      </c>
      <c r="H76" s="207">
        <v>746027</v>
      </c>
      <c r="I76" s="207">
        <v>765345</v>
      </c>
      <c r="J76" s="207">
        <v>616091</v>
      </c>
      <c r="K76" s="207">
        <v>685061</v>
      </c>
      <c r="L76" s="207">
        <v>698854</v>
      </c>
      <c r="M76" s="207">
        <v>733981</v>
      </c>
      <c r="N76" s="207">
        <v>759018</v>
      </c>
      <c r="O76" s="207">
        <v>762298</v>
      </c>
      <c r="P76" s="207">
        <v>642143</v>
      </c>
      <c r="Q76" s="207">
        <v>693443</v>
      </c>
      <c r="R76" s="207">
        <v>718860</v>
      </c>
      <c r="S76" s="207">
        <v>742777</v>
      </c>
      <c r="T76" s="207">
        <v>774852</v>
      </c>
      <c r="U76" s="207">
        <v>762832</v>
      </c>
      <c r="V76" s="207">
        <v>632800</v>
      </c>
      <c r="W76" s="207">
        <v>709162</v>
      </c>
      <c r="X76" s="207">
        <v>709467</v>
      </c>
      <c r="Y76" s="207">
        <v>754250</v>
      </c>
      <c r="Z76" s="207">
        <v>754293</v>
      </c>
      <c r="AA76" s="207">
        <v>759459</v>
      </c>
      <c r="AB76" s="207">
        <v>646336</v>
      </c>
      <c r="AC76" s="207">
        <v>690796</v>
      </c>
      <c r="AD76" s="207">
        <v>707065</v>
      </c>
      <c r="AE76" s="207">
        <v>724397</v>
      </c>
      <c r="AF76" s="207">
        <v>746686</v>
      </c>
      <c r="AG76" s="207">
        <v>730202</v>
      </c>
      <c r="AH76" s="207">
        <v>629605</v>
      </c>
      <c r="AI76" s="207">
        <v>673133</v>
      </c>
      <c r="AJ76" s="207">
        <v>671619</v>
      </c>
      <c r="AK76" s="207">
        <v>718627</v>
      </c>
      <c r="AL76" s="207">
        <v>706320</v>
      </c>
      <c r="AM76" s="207">
        <v>693468</v>
      </c>
      <c r="AN76" s="207">
        <v>618746</v>
      </c>
      <c r="AO76" s="207">
        <v>650343</v>
      </c>
      <c r="AP76" s="207">
        <v>653537</v>
      </c>
      <c r="AQ76" s="207">
        <v>279011</v>
      </c>
      <c r="AR76" s="207">
        <v>188</v>
      </c>
      <c r="AS76" s="207">
        <v>7445</v>
      </c>
      <c r="AT76" s="207">
        <v>127041</v>
      </c>
      <c r="AU76" s="207">
        <v>204133</v>
      </c>
      <c r="AV76" s="207">
        <v>261187</v>
      </c>
      <c r="AW76" s="248">
        <v>277871</v>
      </c>
    </row>
    <row r="77" spans="1:49" x14ac:dyDescent="0.35">
      <c r="D77" s="206"/>
      <c r="E77" s="206"/>
      <c r="F77" s="206"/>
      <c r="G77" s="206"/>
      <c r="H77" s="206"/>
      <c r="I77" s="206"/>
      <c r="J77" s="206"/>
      <c r="K77" s="206"/>
      <c r="L77" s="206"/>
      <c r="M77" s="206"/>
      <c r="N77" s="206"/>
      <c r="O77" s="206"/>
      <c r="P77" s="206"/>
      <c r="Q77" s="206"/>
      <c r="R77" s="206"/>
      <c r="S77" s="206"/>
      <c r="T77" s="206"/>
      <c r="U77" s="206"/>
      <c r="V77" s="206"/>
      <c r="W77" s="206"/>
      <c r="X77" s="206"/>
      <c r="Y77" s="206"/>
      <c r="Z77" s="206"/>
      <c r="AA77" s="206"/>
      <c r="AB77" s="206"/>
      <c r="AC77" s="206"/>
      <c r="AD77" s="206"/>
      <c r="AE77" s="206"/>
      <c r="AF77" s="206"/>
      <c r="AG77" s="206"/>
      <c r="AH77" s="206"/>
      <c r="AI77" s="206"/>
      <c r="AJ77" s="206"/>
      <c r="AK77" s="206"/>
      <c r="AL77" s="206"/>
      <c r="AM77" s="206"/>
      <c r="AN77" s="206"/>
      <c r="AO77" s="206"/>
      <c r="AP77" s="206"/>
      <c r="AQ77" s="206"/>
      <c r="AR77" s="206"/>
      <c r="AS77" s="206"/>
      <c r="AT77" s="206"/>
      <c r="AU77" s="206"/>
      <c r="AV77" s="206"/>
      <c r="AW77" s="206"/>
    </row>
    <row r="79" spans="1:49" x14ac:dyDescent="0.35">
      <c r="A79" s="51" t="s">
        <v>176</v>
      </c>
    </row>
    <row r="80" spans="1:49" ht="15" thickBot="1" x14ac:dyDescent="0.4"/>
    <row r="81" spans="1:52" s="96" customFormat="1" x14ac:dyDescent="0.35">
      <c r="A81" s="249" t="s">
        <v>123</v>
      </c>
      <c r="B81" s="185" t="s">
        <v>160</v>
      </c>
      <c r="C81" s="186" t="s">
        <v>153</v>
      </c>
      <c r="D81" s="186">
        <v>42736</v>
      </c>
      <c r="E81" s="186">
        <v>42767</v>
      </c>
      <c r="F81" s="186">
        <v>42795</v>
      </c>
      <c r="G81" s="186">
        <v>42826</v>
      </c>
      <c r="H81" s="186">
        <v>42856</v>
      </c>
      <c r="I81" s="186">
        <v>42887</v>
      </c>
      <c r="J81" s="186">
        <v>42917</v>
      </c>
      <c r="K81" s="186">
        <v>42948</v>
      </c>
      <c r="L81" s="186">
        <v>42979</v>
      </c>
      <c r="M81" s="186">
        <v>43009</v>
      </c>
      <c r="N81" s="186">
        <v>43040</v>
      </c>
      <c r="O81" s="186">
        <v>43070</v>
      </c>
      <c r="P81" s="186">
        <v>43101</v>
      </c>
      <c r="Q81" s="186">
        <v>43132</v>
      </c>
      <c r="R81" s="186">
        <v>43160</v>
      </c>
      <c r="S81" s="186">
        <v>43191</v>
      </c>
      <c r="T81" s="186">
        <v>43221</v>
      </c>
      <c r="U81" s="186">
        <v>43252</v>
      </c>
      <c r="V81" s="186">
        <v>43282</v>
      </c>
      <c r="W81" s="186">
        <v>43313</v>
      </c>
      <c r="X81" s="186">
        <v>43344</v>
      </c>
      <c r="Y81" s="186">
        <v>43374</v>
      </c>
      <c r="Z81" s="186">
        <v>43405</v>
      </c>
      <c r="AA81" s="186">
        <v>43435</v>
      </c>
      <c r="AB81" s="186">
        <v>43466</v>
      </c>
      <c r="AC81" s="186">
        <v>43497</v>
      </c>
      <c r="AD81" s="186">
        <v>43525</v>
      </c>
      <c r="AE81" s="186">
        <v>43556</v>
      </c>
      <c r="AF81" s="186">
        <v>43586</v>
      </c>
      <c r="AG81" s="186">
        <v>43617</v>
      </c>
      <c r="AH81" s="186">
        <v>43647</v>
      </c>
      <c r="AI81" s="186">
        <v>43678</v>
      </c>
      <c r="AJ81" s="186">
        <v>43709</v>
      </c>
      <c r="AK81" s="186">
        <v>43739</v>
      </c>
      <c r="AL81" s="186">
        <v>43770</v>
      </c>
      <c r="AM81" s="186">
        <v>43800</v>
      </c>
      <c r="AN81" s="186">
        <v>43831</v>
      </c>
      <c r="AO81" s="186">
        <v>43862</v>
      </c>
      <c r="AP81" s="186">
        <v>43891</v>
      </c>
      <c r="AQ81" s="186">
        <v>43922</v>
      </c>
      <c r="AR81" s="186">
        <v>43952</v>
      </c>
      <c r="AS81" s="186">
        <v>43983</v>
      </c>
      <c r="AT81" s="186">
        <v>44013</v>
      </c>
      <c r="AU81" s="186">
        <v>44044</v>
      </c>
      <c r="AV81" s="186">
        <v>44075</v>
      </c>
      <c r="AW81" s="187">
        <v>44105</v>
      </c>
      <c r="AX81" s="198"/>
      <c r="AY81" s="198"/>
      <c r="AZ81" s="198"/>
    </row>
    <row r="82" spans="1:52" s="96" customFormat="1" x14ac:dyDescent="0.35">
      <c r="A82" s="199" t="s">
        <v>155</v>
      </c>
      <c r="B82" s="92" t="s">
        <v>177</v>
      </c>
      <c r="C82" s="183">
        <f t="shared" ref="C82" si="9">AVERAGE(D82:AY82)</f>
        <v>0</v>
      </c>
      <c r="D82" s="200">
        <v>0</v>
      </c>
      <c r="E82" s="200">
        <v>0</v>
      </c>
      <c r="F82" s="200">
        <v>0</v>
      </c>
      <c r="G82" s="200">
        <v>0</v>
      </c>
      <c r="H82" s="200">
        <v>0</v>
      </c>
      <c r="I82" s="200">
        <v>0</v>
      </c>
      <c r="J82" s="200">
        <v>0</v>
      </c>
      <c r="K82" s="200">
        <v>0</v>
      </c>
      <c r="L82" s="200">
        <v>0</v>
      </c>
      <c r="M82" s="200">
        <v>0</v>
      </c>
      <c r="N82" s="200">
        <v>0</v>
      </c>
      <c r="O82" s="200">
        <v>0</v>
      </c>
      <c r="P82" s="200">
        <v>0</v>
      </c>
      <c r="Q82" s="200">
        <v>0</v>
      </c>
      <c r="R82" s="200">
        <v>0</v>
      </c>
      <c r="S82" s="200">
        <v>0</v>
      </c>
      <c r="T82" s="200">
        <v>0</v>
      </c>
      <c r="U82" s="200">
        <v>0</v>
      </c>
      <c r="V82" s="200">
        <v>0</v>
      </c>
      <c r="W82" s="200">
        <v>0</v>
      </c>
      <c r="X82" s="200">
        <v>0</v>
      </c>
      <c r="Y82" s="200">
        <v>0</v>
      </c>
      <c r="Z82" s="200">
        <v>0</v>
      </c>
      <c r="AA82" s="200">
        <v>0</v>
      </c>
      <c r="AB82" s="200">
        <v>0</v>
      </c>
      <c r="AC82" s="200">
        <v>0</v>
      </c>
      <c r="AD82" s="200">
        <v>0</v>
      </c>
      <c r="AE82" s="200">
        <v>0</v>
      </c>
      <c r="AF82" s="200">
        <v>0</v>
      </c>
      <c r="AG82" s="200">
        <v>0</v>
      </c>
      <c r="AH82" s="200">
        <v>0</v>
      </c>
      <c r="AI82" s="200">
        <v>0</v>
      </c>
      <c r="AJ82" s="200">
        <v>0</v>
      </c>
      <c r="AK82" s="200">
        <v>0</v>
      </c>
      <c r="AL82" s="200">
        <v>0</v>
      </c>
      <c r="AM82" s="200">
        <v>0</v>
      </c>
      <c r="AN82" s="200">
        <v>0</v>
      </c>
      <c r="AO82" s="200">
        <v>0</v>
      </c>
      <c r="AP82" s="200">
        <v>0</v>
      </c>
      <c r="AQ82" s="200">
        <v>0</v>
      </c>
      <c r="AR82" s="200">
        <v>0</v>
      </c>
      <c r="AS82" s="200">
        <v>0</v>
      </c>
      <c r="AT82" s="200">
        <v>0</v>
      </c>
      <c r="AU82" s="200">
        <v>0</v>
      </c>
      <c r="AV82" s="200">
        <v>0</v>
      </c>
      <c r="AW82" s="201">
        <v>0</v>
      </c>
      <c r="AX82" s="198"/>
      <c r="AY82" s="198"/>
      <c r="AZ82" s="198"/>
    </row>
    <row r="83" spans="1:52" s="225" customFormat="1" x14ac:dyDescent="0.35">
      <c r="A83" s="255" t="s">
        <v>155</v>
      </c>
      <c r="B83" s="256" t="s">
        <v>178</v>
      </c>
      <c r="C83" s="202">
        <f>AVERAGE(D83:AW83)</f>
        <v>0</v>
      </c>
      <c r="D83" s="241">
        <v>0</v>
      </c>
      <c r="E83" s="241">
        <v>0</v>
      </c>
      <c r="F83" s="241">
        <v>0</v>
      </c>
      <c r="G83" s="241">
        <v>0</v>
      </c>
      <c r="H83" s="241">
        <v>0</v>
      </c>
      <c r="I83" s="241">
        <v>0</v>
      </c>
      <c r="J83" s="241">
        <v>0</v>
      </c>
      <c r="K83" s="241">
        <v>0</v>
      </c>
      <c r="L83" s="241">
        <v>0</v>
      </c>
      <c r="M83" s="241">
        <v>0</v>
      </c>
      <c r="N83" s="241">
        <v>0</v>
      </c>
      <c r="O83" s="241">
        <v>0</v>
      </c>
      <c r="P83" s="241">
        <v>0</v>
      </c>
      <c r="Q83" s="241">
        <v>0</v>
      </c>
      <c r="R83" s="241">
        <v>0</v>
      </c>
      <c r="S83" s="241">
        <v>0</v>
      </c>
      <c r="T83" s="241">
        <v>0</v>
      </c>
      <c r="U83" s="241">
        <v>0</v>
      </c>
      <c r="V83" s="241">
        <v>0</v>
      </c>
      <c r="W83" s="241">
        <v>0</v>
      </c>
      <c r="X83" s="241">
        <v>0</v>
      </c>
      <c r="Y83" s="241">
        <v>0</v>
      </c>
      <c r="Z83" s="241">
        <v>0</v>
      </c>
      <c r="AA83" s="241">
        <v>0</v>
      </c>
      <c r="AB83" s="241">
        <v>0</v>
      </c>
      <c r="AC83" s="241">
        <v>0</v>
      </c>
      <c r="AD83" s="241">
        <v>0</v>
      </c>
      <c r="AE83" s="241">
        <v>0</v>
      </c>
      <c r="AF83" s="241">
        <v>0</v>
      </c>
      <c r="AG83" s="241">
        <v>0</v>
      </c>
      <c r="AH83" s="241">
        <v>0</v>
      </c>
      <c r="AI83" s="241">
        <v>0</v>
      </c>
      <c r="AJ83" s="241">
        <v>0</v>
      </c>
      <c r="AK83" s="241">
        <v>0</v>
      </c>
      <c r="AL83" s="241">
        <v>0</v>
      </c>
      <c r="AM83" s="241">
        <v>0</v>
      </c>
      <c r="AN83" s="241">
        <v>0</v>
      </c>
      <c r="AO83" s="241">
        <v>0</v>
      </c>
      <c r="AP83" s="241">
        <v>0</v>
      </c>
      <c r="AQ83" s="241">
        <v>0</v>
      </c>
      <c r="AR83" s="241">
        <v>0</v>
      </c>
      <c r="AS83" s="241">
        <v>0</v>
      </c>
      <c r="AT83" s="241">
        <v>0</v>
      </c>
      <c r="AU83" s="241">
        <v>0</v>
      </c>
      <c r="AV83" s="241">
        <v>0</v>
      </c>
      <c r="AW83" s="250">
        <v>0</v>
      </c>
    </row>
    <row r="84" spans="1:52" s="225" customFormat="1" x14ac:dyDescent="0.35">
      <c r="A84" s="255" t="s">
        <v>155</v>
      </c>
      <c r="B84" s="256" t="s">
        <v>179</v>
      </c>
      <c r="C84" s="202">
        <f>AVERAGE(D84:AW84)</f>
        <v>0</v>
      </c>
      <c r="D84" s="202">
        <f>IFERROR(D83/D82,0)</f>
        <v>0</v>
      </c>
      <c r="E84" s="202">
        <f t="shared" ref="E84:AW84" si="10">IFERROR(E83/E82,0)</f>
        <v>0</v>
      </c>
      <c r="F84" s="202">
        <f t="shared" si="10"/>
        <v>0</v>
      </c>
      <c r="G84" s="202">
        <f t="shared" si="10"/>
        <v>0</v>
      </c>
      <c r="H84" s="202">
        <f t="shared" si="10"/>
        <v>0</v>
      </c>
      <c r="I84" s="202">
        <f t="shared" si="10"/>
        <v>0</v>
      </c>
      <c r="J84" s="202">
        <f t="shared" si="10"/>
        <v>0</v>
      </c>
      <c r="K84" s="202">
        <f t="shared" si="10"/>
        <v>0</v>
      </c>
      <c r="L84" s="202">
        <f t="shared" si="10"/>
        <v>0</v>
      </c>
      <c r="M84" s="202">
        <f t="shared" si="10"/>
        <v>0</v>
      </c>
      <c r="N84" s="202">
        <f t="shared" si="10"/>
        <v>0</v>
      </c>
      <c r="O84" s="202">
        <f t="shared" si="10"/>
        <v>0</v>
      </c>
      <c r="P84" s="202">
        <f t="shared" si="10"/>
        <v>0</v>
      </c>
      <c r="Q84" s="202">
        <f t="shared" si="10"/>
        <v>0</v>
      </c>
      <c r="R84" s="202">
        <f t="shared" si="10"/>
        <v>0</v>
      </c>
      <c r="S84" s="202">
        <f t="shared" si="10"/>
        <v>0</v>
      </c>
      <c r="T84" s="202">
        <f t="shared" si="10"/>
        <v>0</v>
      </c>
      <c r="U84" s="202">
        <f t="shared" si="10"/>
        <v>0</v>
      </c>
      <c r="V84" s="202">
        <f t="shared" si="10"/>
        <v>0</v>
      </c>
      <c r="W84" s="202">
        <f t="shared" si="10"/>
        <v>0</v>
      </c>
      <c r="X84" s="202">
        <f t="shared" si="10"/>
        <v>0</v>
      </c>
      <c r="Y84" s="202">
        <f t="shared" si="10"/>
        <v>0</v>
      </c>
      <c r="Z84" s="202">
        <f t="shared" si="10"/>
        <v>0</v>
      </c>
      <c r="AA84" s="202">
        <f t="shared" si="10"/>
        <v>0</v>
      </c>
      <c r="AB84" s="202">
        <f t="shared" si="10"/>
        <v>0</v>
      </c>
      <c r="AC84" s="202">
        <f t="shared" si="10"/>
        <v>0</v>
      </c>
      <c r="AD84" s="202">
        <f t="shared" si="10"/>
        <v>0</v>
      </c>
      <c r="AE84" s="202">
        <f t="shared" si="10"/>
        <v>0</v>
      </c>
      <c r="AF84" s="202">
        <f t="shared" si="10"/>
        <v>0</v>
      </c>
      <c r="AG84" s="202">
        <f t="shared" si="10"/>
        <v>0</v>
      </c>
      <c r="AH84" s="202">
        <f t="shared" si="10"/>
        <v>0</v>
      </c>
      <c r="AI84" s="202">
        <f t="shared" si="10"/>
        <v>0</v>
      </c>
      <c r="AJ84" s="202">
        <f t="shared" si="10"/>
        <v>0</v>
      </c>
      <c r="AK84" s="202">
        <f t="shared" si="10"/>
        <v>0</v>
      </c>
      <c r="AL84" s="202">
        <f t="shared" si="10"/>
        <v>0</v>
      </c>
      <c r="AM84" s="202">
        <f t="shared" si="10"/>
        <v>0</v>
      </c>
      <c r="AN84" s="202">
        <f t="shared" si="10"/>
        <v>0</v>
      </c>
      <c r="AO84" s="202">
        <f t="shared" si="10"/>
        <v>0</v>
      </c>
      <c r="AP84" s="202">
        <f t="shared" si="10"/>
        <v>0</v>
      </c>
      <c r="AQ84" s="202">
        <f t="shared" si="10"/>
        <v>0</v>
      </c>
      <c r="AR84" s="202">
        <f t="shared" si="10"/>
        <v>0</v>
      </c>
      <c r="AS84" s="202">
        <f t="shared" si="10"/>
        <v>0</v>
      </c>
      <c r="AT84" s="202">
        <f t="shared" si="10"/>
        <v>0</v>
      </c>
      <c r="AU84" s="202">
        <f t="shared" si="10"/>
        <v>0</v>
      </c>
      <c r="AV84" s="202">
        <f t="shared" si="10"/>
        <v>0</v>
      </c>
      <c r="AW84" s="203">
        <f t="shared" si="10"/>
        <v>0</v>
      </c>
    </row>
    <row r="85" spans="1:52" s="96" customFormat="1" x14ac:dyDescent="0.35">
      <c r="A85" s="204" t="s">
        <v>156</v>
      </c>
      <c r="B85" s="92" t="s">
        <v>177</v>
      </c>
      <c r="C85" s="183">
        <f>AVERAGE(D85:AW85)</f>
        <v>52702.021739130432</v>
      </c>
      <c r="D85" s="183">
        <v>63724</v>
      </c>
      <c r="E85" s="183">
        <v>61866</v>
      </c>
      <c r="F85" s="183">
        <v>63849</v>
      </c>
      <c r="G85" s="183">
        <v>61682</v>
      </c>
      <c r="H85" s="183">
        <v>63804</v>
      </c>
      <c r="I85" s="183">
        <v>63699</v>
      </c>
      <c r="J85" s="183">
        <v>61244</v>
      </c>
      <c r="K85" s="183">
        <v>63923</v>
      </c>
      <c r="L85" s="183">
        <v>61256</v>
      </c>
      <c r="M85" s="183">
        <v>63610</v>
      </c>
      <c r="N85" s="183">
        <v>60954</v>
      </c>
      <c r="O85" s="183">
        <v>58435</v>
      </c>
      <c r="P85" s="183">
        <v>60383</v>
      </c>
      <c r="Q85" s="183">
        <v>59603</v>
      </c>
      <c r="R85" s="183">
        <v>60827</v>
      </c>
      <c r="S85" s="183">
        <v>61051</v>
      </c>
      <c r="T85" s="183">
        <v>62055</v>
      </c>
      <c r="U85" s="183">
        <v>60249</v>
      </c>
      <c r="V85" s="183">
        <v>59576</v>
      </c>
      <c r="W85" s="183">
        <v>60802</v>
      </c>
      <c r="X85" s="183">
        <v>56899</v>
      </c>
      <c r="Y85" s="183">
        <v>63154</v>
      </c>
      <c r="Z85" s="183">
        <v>58426</v>
      </c>
      <c r="AA85" s="183">
        <v>56313</v>
      </c>
      <c r="AB85" s="183">
        <v>59416</v>
      </c>
      <c r="AC85" s="183">
        <v>56057</v>
      </c>
      <c r="AD85" s="183">
        <v>58243</v>
      </c>
      <c r="AE85" s="183">
        <v>57933</v>
      </c>
      <c r="AF85" s="183">
        <v>58136</v>
      </c>
      <c r="AG85" s="183">
        <v>55710</v>
      </c>
      <c r="AH85" s="183">
        <v>56189</v>
      </c>
      <c r="AI85" s="183">
        <v>55478</v>
      </c>
      <c r="AJ85" s="183">
        <v>55259</v>
      </c>
      <c r="AK85" s="183">
        <v>57127</v>
      </c>
      <c r="AL85" s="183">
        <v>53598</v>
      </c>
      <c r="AM85" s="183">
        <v>52256</v>
      </c>
      <c r="AN85" s="183">
        <v>54383</v>
      </c>
      <c r="AO85" s="183">
        <v>51398</v>
      </c>
      <c r="AP85" s="183">
        <v>38998</v>
      </c>
      <c r="AQ85" s="183">
        <v>11293</v>
      </c>
      <c r="AR85" s="183">
        <v>12289</v>
      </c>
      <c r="AS85" s="183">
        <v>16363</v>
      </c>
      <c r="AT85" s="183">
        <v>19826</v>
      </c>
      <c r="AU85" s="183">
        <v>22223</v>
      </c>
      <c r="AV85" s="183">
        <v>26495</v>
      </c>
      <c r="AW85" s="165">
        <v>28239</v>
      </c>
      <c r="AX85" s="128"/>
      <c r="AY85" s="128"/>
      <c r="AZ85" s="128"/>
    </row>
    <row r="86" spans="1:52" s="225" customFormat="1" x14ac:dyDescent="0.35">
      <c r="A86" s="257" t="s">
        <v>156</v>
      </c>
      <c r="B86" s="256" t="s">
        <v>178</v>
      </c>
      <c r="C86" s="202">
        <f t="shared" ref="C86:C87" si="11">AVERAGE(D86:AW86)</f>
        <v>1345777.543478261</v>
      </c>
      <c r="D86" s="202">
        <v>1580689</v>
      </c>
      <c r="E86" s="202">
        <v>1461751.5</v>
      </c>
      <c r="F86" s="202">
        <v>1645198.5</v>
      </c>
      <c r="G86" s="202">
        <v>1537263.75</v>
      </c>
      <c r="H86" s="202">
        <v>1665292.75</v>
      </c>
      <c r="I86" s="202">
        <v>1653514.5</v>
      </c>
      <c r="J86" s="202">
        <v>1550103.5</v>
      </c>
      <c r="K86" s="202">
        <v>1675217.5</v>
      </c>
      <c r="L86" s="202">
        <v>1516432.5</v>
      </c>
      <c r="M86" s="202">
        <v>1605678.25</v>
      </c>
      <c r="N86" s="202">
        <v>1515107</v>
      </c>
      <c r="O86" s="202">
        <v>1451694.75</v>
      </c>
      <c r="P86" s="202">
        <v>1507316.25</v>
      </c>
      <c r="Q86" s="202">
        <v>1426048.25</v>
      </c>
      <c r="R86" s="202">
        <v>1549121.75</v>
      </c>
      <c r="S86" s="202">
        <v>1499792.25</v>
      </c>
      <c r="T86" s="202">
        <v>1591702.75</v>
      </c>
      <c r="U86" s="202">
        <v>1553409</v>
      </c>
      <c r="V86" s="202">
        <v>1521390.75</v>
      </c>
      <c r="W86" s="202">
        <v>1622753</v>
      </c>
      <c r="X86" s="202">
        <v>1402857.5</v>
      </c>
      <c r="Y86" s="202">
        <v>1649249.25</v>
      </c>
      <c r="Z86" s="202">
        <v>1477850</v>
      </c>
      <c r="AA86" s="202">
        <v>1440425.25</v>
      </c>
      <c r="AB86" s="202">
        <v>1523304.75</v>
      </c>
      <c r="AC86" s="202">
        <v>1383228</v>
      </c>
      <c r="AD86" s="202">
        <v>1538570</v>
      </c>
      <c r="AE86" s="202">
        <v>1551178.75</v>
      </c>
      <c r="AF86" s="202">
        <v>1566070</v>
      </c>
      <c r="AG86" s="202">
        <v>1420966.25</v>
      </c>
      <c r="AH86" s="202">
        <v>1491919</v>
      </c>
      <c r="AI86" s="202">
        <v>1506675.5</v>
      </c>
      <c r="AJ86" s="202">
        <v>1398958</v>
      </c>
      <c r="AK86" s="202">
        <v>1543872</v>
      </c>
      <c r="AL86" s="202">
        <v>1370338.75</v>
      </c>
      <c r="AM86" s="202">
        <v>1358216.75</v>
      </c>
      <c r="AN86" s="202">
        <v>1443004.75</v>
      </c>
      <c r="AO86" s="202">
        <v>1325398.25</v>
      </c>
      <c r="AP86" s="202">
        <v>961202</v>
      </c>
      <c r="AQ86" s="202">
        <v>357986.75</v>
      </c>
      <c r="AR86" s="202">
        <v>357175.5</v>
      </c>
      <c r="AS86" s="202">
        <v>435952</v>
      </c>
      <c r="AT86" s="202">
        <v>504399.5</v>
      </c>
      <c r="AU86" s="202">
        <v>535383.75</v>
      </c>
      <c r="AV86" s="202">
        <v>588497.25</v>
      </c>
      <c r="AW86" s="203">
        <v>643610</v>
      </c>
    </row>
    <row r="87" spans="1:52" s="225" customFormat="1" x14ac:dyDescent="0.35">
      <c r="A87" s="257" t="s">
        <v>156</v>
      </c>
      <c r="B87" s="256" t="s">
        <v>179</v>
      </c>
      <c r="C87" s="202">
        <f t="shared" si="11"/>
        <v>25.632421821731821</v>
      </c>
      <c r="D87" s="202">
        <f>D86/D85</f>
        <v>24.805238214801332</v>
      </c>
      <c r="E87" s="202">
        <f>E86/E85</f>
        <v>23.627703423528271</v>
      </c>
      <c r="F87" s="202">
        <f t="shared" ref="F87:AW87" si="12">F86/F85</f>
        <v>25.767020626791336</v>
      </c>
      <c r="G87" s="202">
        <f t="shared" si="12"/>
        <v>24.922404429168964</v>
      </c>
      <c r="H87" s="202">
        <f t="shared" si="12"/>
        <v>26.10013086953796</v>
      </c>
      <c r="I87" s="202">
        <f t="shared" si="12"/>
        <v>25.95824895210286</v>
      </c>
      <c r="J87" s="202">
        <f t="shared" si="12"/>
        <v>25.310291620403632</v>
      </c>
      <c r="K87" s="202">
        <f t="shared" si="12"/>
        <v>26.206803497958482</v>
      </c>
      <c r="L87" s="202">
        <f t="shared" si="12"/>
        <v>24.755656588742326</v>
      </c>
      <c r="M87" s="202">
        <f t="shared" si="12"/>
        <v>25.242544411256091</v>
      </c>
      <c r="N87" s="202">
        <f t="shared" si="12"/>
        <v>24.856563966269647</v>
      </c>
      <c r="O87" s="202">
        <f t="shared" si="12"/>
        <v>24.842898091896981</v>
      </c>
      <c r="P87" s="202">
        <f t="shared" si="12"/>
        <v>24.962592948346391</v>
      </c>
      <c r="Q87" s="202">
        <f t="shared" si="12"/>
        <v>23.925779742630404</v>
      </c>
      <c r="R87" s="202">
        <f t="shared" si="12"/>
        <v>25.467666496785967</v>
      </c>
      <c r="S87" s="202">
        <f t="shared" si="12"/>
        <v>24.566219226548295</v>
      </c>
      <c r="T87" s="202">
        <f t="shared" si="12"/>
        <v>25.649871082104585</v>
      </c>
      <c r="U87" s="202">
        <f t="shared" si="12"/>
        <v>25.783149927799631</v>
      </c>
      <c r="V87" s="202">
        <f t="shared" si="12"/>
        <v>25.536973781388479</v>
      </c>
      <c r="W87" s="202">
        <f t="shared" si="12"/>
        <v>26.689138515180421</v>
      </c>
      <c r="X87" s="202">
        <f t="shared" si="12"/>
        <v>24.655222411641681</v>
      </c>
      <c r="Y87" s="202">
        <f t="shared" si="12"/>
        <v>26.114723532951199</v>
      </c>
      <c r="Z87" s="202">
        <f t="shared" si="12"/>
        <v>25.294389484133777</v>
      </c>
      <c r="AA87" s="202">
        <f t="shared" si="12"/>
        <v>25.578911618986734</v>
      </c>
      <c r="AB87" s="202">
        <f t="shared" si="12"/>
        <v>25.637955264575197</v>
      </c>
      <c r="AC87" s="202">
        <f t="shared" si="12"/>
        <v>24.67538398415898</v>
      </c>
      <c r="AD87" s="202">
        <f t="shared" si="12"/>
        <v>26.416393386329688</v>
      </c>
      <c r="AE87" s="202">
        <f t="shared" si="12"/>
        <v>26.775391400410818</v>
      </c>
      <c r="AF87" s="202">
        <f t="shared" si="12"/>
        <v>26.938041832943444</v>
      </c>
      <c r="AG87" s="202">
        <f t="shared" si="12"/>
        <v>25.506484473164601</v>
      </c>
      <c r="AH87" s="202">
        <f t="shared" si="12"/>
        <v>26.551798394703589</v>
      </c>
      <c r="AI87" s="202">
        <f t="shared" si="12"/>
        <v>27.158071668048596</v>
      </c>
      <c r="AJ87" s="202">
        <f t="shared" si="12"/>
        <v>25.316382851662173</v>
      </c>
      <c r="AK87" s="202">
        <f t="shared" si="12"/>
        <v>27.025259509513891</v>
      </c>
      <c r="AL87" s="202">
        <f t="shared" si="12"/>
        <v>25.566975446845031</v>
      </c>
      <c r="AM87" s="202">
        <f t="shared" si="12"/>
        <v>25.991594266687081</v>
      </c>
      <c r="AN87" s="202">
        <f t="shared" si="12"/>
        <v>26.534114521081957</v>
      </c>
      <c r="AO87" s="202">
        <f t="shared" si="12"/>
        <v>25.786961554924318</v>
      </c>
      <c r="AP87" s="202">
        <f t="shared" si="12"/>
        <v>24.647469100979539</v>
      </c>
      <c r="AQ87" s="202">
        <f t="shared" si="12"/>
        <v>31.699880456920216</v>
      </c>
      <c r="AR87" s="202">
        <f t="shared" si="12"/>
        <v>29.064651314183415</v>
      </c>
      <c r="AS87" s="202">
        <f t="shared" si="12"/>
        <v>26.642547210169283</v>
      </c>
      <c r="AT87" s="202">
        <f t="shared" si="12"/>
        <v>25.441314435589629</v>
      </c>
      <c r="AU87" s="202">
        <f t="shared" si="12"/>
        <v>24.091425550105747</v>
      </c>
      <c r="AV87" s="202">
        <f t="shared" si="12"/>
        <v>22.211634270617097</v>
      </c>
      <c r="AW87" s="203">
        <f t="shared" si="12"/>
        <v>22.791529445093666</v>
      </c>
    </row>
    <row r="88" spans="1:52" s="96" customFormat="1" x14ac:dyDescent="0.35">
      <c r="A88" s="204" t="s">
        <v>157</v>
      </c>
      <c r="B88" s="92" t="s">
        <v>177</v>
      </c>
      <c r="C88" s="183">
        <f>AVERAGE(D88:AW88)</f>
        <v>86577.521739130432</v>
      </c>
      <c r="D88" s="183">
        <v>101741</v>
      </c>
      <c r="E88" s="183">
        <v>97157</v>
      </c>
      <c r="F88" s="183">
        <v>104120</v>
      </c>
      <c r="G88" s="183">
        <v>101278</v>
      </c>
      <c r="H88" s="183">
        <v>107081</v>
      </c>
      <c r="I88" s="183">
        <v>105224</v>
      </c>
      <c r="J88" s="183">
        <v>98619</v>
      </c>
      <c r="K88" s="183">
        <v>104749</v>
      </c>
      <c r="L88" s="183">
        <v>100078</v>
      </c>
      <c r="M88" s="183">
        <v>104843</v>
      </c>
      <c r="N88" s="183">
        <v>100650</v>
      </c>
      <c r="O88" s="183">
        <v>96836</v>
      </c>
      <c r="P88" s="183">
        <v>100239</v>
      </c>
      <c r="Q88" s="183">
        <v>98487</v>
      </c>
      <c r="R88" s="183">
        <v>99946</v>
      </c>
      <c r="S88" s="183">
        <v>100914</v>
      </c>
      <c r="T88" s="183">
        <v>102716</v>
      </c>
      <c r="U88" s="183">
        <v>98346</v>
      </c>
      <c r="V88" s="183">
        <v>96326</v>
      </c>
      <c r="W88" s="183">
        <v>98710</v>
      </c>
      <c r="X88" s="183">
        <v>95561</v>
      </c>
      <c r="Y88" s="183">
        <v>104274</v>
      </c>
      <c r="Z88" s="183">
        <v>96116</v>
      </c>
      <c r="AA88" s="183">
        <v>93972</v>
      </c>
      <c r="AB88" s="183">
        <v>97905</v>
      </c>
      <c r="AC88" s="183">
        <v>93472</v>
      </c>
      <c r="AD88" s="183">
        <v>97957</v>
      </c>
      <c r="AE88" s="183">
        <v>99376</v>
      </c>
      <c r="AF88" s="183">
        <v>98240</v>
      </c>
      <c r="AG88" s="183">
        <v>93046</v>
      </c>
      <c r="AH88" s="183">
        <v>94964</v>
      </c>
      <c r="AI88" s="183">
        <v>91297</v>
      </c>
      <c r="AJ88" s="183">
        <v>92128</v>
      </c>
      <c r="AK88" s="183">
        <v>95952</v>
      </c>
      <c r="AL88" s="183">
        <v>89558</v>
      </c>
      <c r="AM88" s="183">
        <v>86782</v>
      </c>
      <c r="AN88" s="183">
        <v>92827</v>
      </c>
      <c r="AO88" s="183">
        <v>89249</v>
      </c>
      <c r="AP88" s="183">
        <v>70749</v>
      </c>
      <c r="AQ88" s="183">
        <v>16745</v>
      </c>
      <c r="AR88" s="183">
        <v>17432</v>
      </c>
      <c r="AS88" s="183">
        <v>22325</v>
      </c>
      <c r="AT88" s="183">
        <v>26135</v>
      </c>
      <c r="AU88" s="183">
        <v>27646</v>
      </c>
      <c r="AV88" s="183">
        <v>39339</v>
      </c>
      <c r="AW88" s="165">
        <v>41459</v>
      </c>
      <c r="AX88" s="128"/>
      <c r="AY88" s="128"/>
      <c r="AZ88" s="128"/>
    </row>
    <row r="89" spans="1:52" s="225" customFormat="1" x14ac:dyDescent="0.35">
      <c r="A89" s="257" t="s">
        <v>157</v>
      </c>
      <c r="B89" s="256" t="s">
        <v>178</v>
      </c>
      <c r="C89" s="202">
        <f t="shared" ref="C89:C90" si="13">AVERAGE(D89:AW89)</f>
        <v>2125261.038043478</v>
      </c>
      <c r="D89" s="202">
        <v>2421507</v>
      </c>
      <c r="E89" s="202">
        <v>2235403.5</v>
      </c>
      <c r="F89" s="202">
        <v>2571687.25</v>
      </c>
      <c r="G89" s="202">
        <v>2402350.5</v>
      </c>
      <c r="H89" s="202">
        <v>2617037.5</v>
      </c>
      <c r="I89" s="202">
        <v>2595279.5</v>
      </c>
      <c r="J89" s="202">
        <v>2381079.25</v>
      </c>
      <c r="K89" s="202">
        <v>2671891.75</v>
      </c>
      <c r="L89" s="202">
        <v>2413342.25</v>
      </c>
      <c r="M89" s="202">
        <v>2550636</v>
      </c>
      <c r="N89" s="202">
        <v>2436461.5</v>
      </c>
      <c r="O89" s="202">
        <v>2344100</v>
      </c>
      <c r="P89" s="202">
        <v>2430573.75</v>
      </c>
      <c r="Q89" s="202">
        <v>2297982.5</v>
      </c>
      <c r="R89" s="202">
        <v>2463967</v>
      </c>
      <c r="S89" s="202">
        <v>2436948.25</v>
      </c>
      <c r="T89" s="202">
        <v>2570062</v>
      </c>
      <c r="U89" s="202">
        <v>2471265.5</v>
      </c>
      <c r="V89" s="202">
        <v>2386045.75</v>
      </c>
      <c r="W89" s="202">
        <v>2543290.75</v>
      </c>
      <c r="X89" s="202">
        <v>2244390.5</v>
      </c>
      <c r="Y89" s="202">
        <v>2628964.25</v>
      </c>
      <c r="Z89" s="202">
        <v>2321299.75</v>
      </c>
      <c r="AA89" s="202">
        <v>2252387.5</v>
      </c>
      <c r="AB89" s="202">
        <v>2404490</v>
      </c>
      <c r="AC89" s="202">
        <v>2205057.25</v>
      </c>
      <c r="AD89" s="202">
        <v>2476853.5</v>
      </c>
      <c r="AE89" s="202">
        <v>2486148.5</v>
      </c>
      <c r="AF89" s="202">
        <v>2463161.25</v>
      </c>
      <c r="AG89" s="202">
        <v>2258038.75</v>
      </c>
      <c r="AH89" s="202">
        <v>2380790.5</v>
      </c>
      <c r="AI89" s="202">
        <v>2388001</v>
      </c>
      <c r="AJ89" s="202">
        <v>2237364.25</v>
      </c>
      <c r="AK89" s="202">
        <v>2472904.5</v>
      </c>
      <c r="AL89" s="202">
        <v>2196933.75</v>
      </c>
      <c r="AM89" s="202">
        <v>2151424</v>
      </c>
      <c r="AN89" s="202">
        <v>2317397.5</v>
      </c>
      <c r="AO89" s="202">
        <v>2162564.25</v>
      </c>
      <c r="AP89" s="202">
        <v>1589640.25</v>
      </c>
      <c r="AQ89" s="202">
        <v>555348.75</v>
      </c>
      <c r="AR89" s="202">
        <v>505254.75</v>
      </c>
      <c r="AS89" s="202">
        <v>631171.75</v>
      </c>
      <c r="AT89" s="202">
        <v>705171.5</v>
      </c>
      <c r="AU89" s="202">
        <v>728972.75</v>
      </c>
      <c r="AV89" s="202">
        <v>855706.5</v>
      </c>
      <c r="AW89" s="203">
        <v>901659</v>
      </c>
    </row>
    <row r="90" spans="1:52" s="225" customFormat="1" x14ac:dyDescent="0.35">
      <c r="A90" s="257" t="s">
        <v>157</v>
      </c>
      <c r="B90" s="256" t="s">
        <v>179</v>
      </c>
      <c r="C90" s="202">
        <f t="shared" si="13"/>
        <v>24.827456198789356</v>
      </c>
      <c r="D90" s="202">
        <f>D89/D88</f>
        <v>23.800699816199959</v>
      </c>
      <c r="E90" s="202">
        <f t="shared" ref="E90:AW90" si="14">E89/E88</f>
        <v>23.008156900686519</v>
      </c>
      <c r="F90" s="202">
        <f t="shared" si="14"/>
        <v>24.699262869765654</v>
      </c>
      <c r="G90" s="202">
        <f t="shared" si="14"/>
        <v>23.720358814352576</v>
      </c>
      <c r="H90" s="202">
        <f t="shared" si="14"/>
        <v>24.439793240630923</v>
      </c>
      <c r="I90" s="202">
        <f t="shared" si="14"/>
        <v>24.664330380901696</v>
      </c>
      <c r="J90" s="202">
        <f t="shared" si="14"/>
        <v>24.144224236708951</v>
      </c>
      <c r="K90" s="202">
        <f t="shared" si="14"/>
        <v>25.507563318026904</v>
      </c>
      <c r="L90" s="202">
        <f t="shared" si="14"/>
        <v>24.114613101780613</v>
      </c>
      <c r="M90" s="202">
        <f t="shared" si="14"/>
        <v>24.328147801951488</v>
      </c>
      <c r="N90" s="202">
        <f t="shared" si="14"/>
        <v>24.207267759562843</v>
      </c>
      <c r="O90" s="202">
        <f t="shared" si="14"/>
        <v>24.206906522367714</v>
      </c>
      <c r="P90" s="202">
        <f t="shared" si="14"/>
        <v>24.247785293149374</v>
      </c>
      <c r="Q90" s="202">
        <f t="shared" si="14"/>
        <v>23.332851036177363</v>
      </c>
      <c r="R90" s="202">
        <f t="shared" si="14"/>
        <v>24.65298261060973</v>
      </c>
      <c r="S90" s="202">
        <f t="shared" si="14"/>
        <v>24.148762807935469</v>
      </c>
      <c r="T90" s="202">
        <f t="shared" si="14"/>
        <v>25.021048327427081</v>
      </c>
      <c r="U90" s="202">
        <f t="shared" si="14"/>
        <v>25.12827669656112</v>
      </c>
      <c r="V90" s="202">
        <f t="shared" si="14"/>
        <v>24.770526649087472</v>
      </c>
      <c r="W90" s="202">
        <f t="shared" si="14"/>
        <v>25.76527960692939</v>
      </c>
      <c r="X90" s="202">
        <f t="shared" si="14"/>
        <v>23.486469375582089</v>
      </c>
      <c r="Y90" s="202">
        <f t="shared" si="14"/>
        <v>25.21207827454591</v>
      </c>
      <c r="Z90" s="202">
        <f t="shared" si="14"/>
        <v>24.151023242748344</v>
      </c>
      <c r="AA90" s="202">
        <f t="shared" si="14"/>
        <v>23.968708764312773</v>
      </c>
      <c r="AB90" s="202">
        <f t="shared" si="14"/>
        <v>24.559419845768858</v>
      </c>
      <c r="AC90" s="202">
        <f t="shared" si="14"/>
        <v>23.590564554091063</v>
      </c>
      <c r="AD90" s="202">
        <f t="shared" si="14"/>
        <v>25.285109793072472</v>
      </c>
      <c r="AE90" s="202">
        <f t="shared" si="14"/>
        <v>25.017594791498954</v>
      </c>
      <c r="AF90" s="202">
        <f t="shared" si="14"/>
        <v>25.072895460097719</v>
      </c>
      <c r="AG90" s="202">
        <f t="shared" si="14"/>
        <v>24.267983040646563</v>
      </c>
      <c r="AH90" s="202">
        <f t="shared" si="14"/>
        <v>25.070453013773641</v>
      </c>
      <c r="AI90" s="202">
        <f t="shared" si="14"/>
        <v>26.156401634226754</v>
      </c>
      <c r="AJ90" s="202">
        <f t="shared" si="14"/>
        <v>24.285388264154221</v>
      </c>
      <c r="AK90" s="202">
        <f t="shared" si="14"/>
        <v>25.772308029014507</v>
      </c>
      <c r="AL90" s="202">
        <f t="shared" si="14"/>
        <v>24.530848723732106</v>
      </c>
      <c r="AM90" s="202">
        <f t="shared" si="14"/>
        <v>24.791131801525662</v>
      </c>
      <c r="AN90" s="202">
        <f t="shared" si="14"/>
        <v>24.964692384758745</v>
      </c>
      <c r="AO90" s="202">
        <f t="shared" si="14"/>
        <v>24.23068325695526</v>
      </c>
      <c r="AP90" s="202">
        <f t="shared" si="14"/>
        <v>22.468731006798684</v>
      </c>
      <c r="AQ90" s="202">
        <f t="shared" si="14"/>
        <v>33.165049268438338</v>
      </c>
      <c r="AR90" s="202">
        <f t="shared" si="14"/>
        <v>28.984324804956401</v>
      </c>
      <c r="AS90" s="202">
        <f t="shared" si="14"/>
        <v>28.271970884658455</v>
      </c>
      <c r="AT90" s="202">
        <f t="shared" si="14"/>
        <v>26.981882533001723</v>
      </c>
      <c r="AU90" s="202">
        <f t="shared" si="14"/>
        <v>26.368109310569341</v>
      </c>
      <c r="AV90" s="202">
        <f t="shared" si="14"/>
        <v>21.752116220544497</v>
      </c>
      <c r="AW90" s="203">
        <f t="shared" si="14"/>
        <v>21.748209074024942</v>
      </c>
    </row>
    <row r="91" spans="1:52" s="205" customFormat="1" x14ac:dyDescent="0.35">
      <c r="A91" s="257" t="s">
        <v>158</v>
      </c>
      <c r="B91" s="92" t="s">
        <v>177</v>
      </c>
      <c r="C91" s="167">
        <f>AVERAGE(D91:AW91)</f>
        <v>17010.391304347828</v>
      </c>
      <c r="D91" s="167">
        <v>20991</v>
      </c>
      <c r="E91" s="167">
        <v>19899</v>
      </c>
      <c r="F91" s="167">
        <v>20914</v>
      </c>
      <c r="G91" s="167">
        <v>20712</v>
      </c>
      <c r="H91" s="167">
        <v>21431</v>
      </c>
      <c r="I91" s="167">
        <v>20778</v>
      </c>
      <c r="J91" s="167">
        <v>19899</v>
      </c>
      <c r="K91" s="167">
        <v>20768</v>
      </c>
      <c r="L91" s="167">
        <v>20278</v>
      </c>
      <c r="M91" s="167">
        <v>21263</v>
      </c>
      <c r="N91" s="167">
        <v>20209</v>
      </c>
      <c r="O91" s="167">
        <v>19235</v>
      </c>
      <c r="P91" s="167">
        <v>19596</v>
      </c>
      <c r="Q91" s="167">
        <v>19205</v>
      </c>
      <c r="R91" s="167">
        <v>19717</v>
      </c>
      <c r="S91" s="167">
        <v>19597</v>
      </c>
      <c r="T91" s="167">
        <v>19847</v>
      </c>
      <c r="U91" s="167">
        <v>19076</v>
      </c>
      <c r="V91" s="167">
        <v>18520</v>
      </c>
      <c r="W91" s="167">
        <v>19542</v>
      </c>
      <c r="X91" s="167">
        <v>18338</v>
      </c>
      <c r="Y91" s="167">
        <v>20349</v>
      </c>
      <c r="Z91" s="167">
        <v>19040</v>
      </c>
      <c r="AA91" s="167">
        <v>17932</v>
      </c>
      <c r="AB91" s="167">
        <v>19250</v>
      </c>
      <c r="AC91" s="167">
        <v>18410</v>
      </c>
      <c r="AD91" s="167">
        <v>18949</v>
      </c>
      <c r="AE91" s="167">
        <v>19160</v>
      </c>
      <c r="AF91" s="167">
        <v>19271</v>
      </c>
      <c r="AG91" s="167">
        <v>18298</v>
      </c>
      <c r="AH91" s="167">
        <v>18720</v>
      </c>
      <c r="AI91" s="167">
        <v>18857</v>
      </c>
      <c r="AJ91" s="167">
        <v>18851</v>
      </c>
      <c r="AK91" s="167">
        <v>19743</v>
      </c>
      <c r="AL91" s="167">
        <v>18643</v>
      </c>
      <c r="AM91" s="167">
        <v>17997</v>
      </c>
      <c r="AN91" s="167">
        <v>18713</v>
      </c>
      <c r="AO91" s="167">
        <v>18189</v>
      </c>
      <c r="AP91" s="167">
        <v>13454</v>
      </c>
      <c r="AQ91" s="167">
        <v>1745</v>
      </c>
      <c r="AR91" s="167">
        <v>2009</v>
      </c>
      <c r="AS91" s="167">
        <v>3120</v>
      </c>
      <c r="AT91" s="167">
        <v>4000</v>
      </c>
      <c r="AU91" s="167">
        <v>4544</v>
      </c>
      <c r="AV91" s="167">
        <v>6537</v>
      </c>
      <c r="AW91" s="168">
        <v>6882</v>
      </c>
    </row>
    <row r="92" spans="1:52" s="225" customFormat="1" x14ac:dyDescent="0.35">
      <c r="A92" s="257" t="s">
        <v>158</v>
      </c>
      <c r="B92" s="256" t="s">
        <v>178</v>
      </c>
      <c r="C92" s="202">
        <f t="shared" ref="C92:C93" si="15">AVERAGE(D92:AW92)</f>
        <v>286979.47826086957</v>
      </c>
      <c r="D92" s="202">
        <v>360343.5</v>
      </c>
      <c r="E92" s="202">
        <v>324717.25</v>
      </c>
      <c r="F92" s="202">
        <v>376659.25</v>
      </c>
      <c r="G92" s="202">
        <v>342936</v>
      </c>
      <c r="H92" s="202">
        <v>378383.5</v>
      </c>
      <c r="I92" s="202">
        <v>361798.25</v>
      </c>
      <c r="J92" s="202">
        <v>330060.5</v>
      </c>
      <c r="K92" s="202">
        <v>368271.75</v>
      </c>
      <c r="L92" s="202">
        <v>340472</v>
      </c>
      <c r="M92" s="202">
        <v>363363</v>
      </c>
      <c r="N92" s="202">
        <v>335247</v>
      </c>
      <c r="O92" s="202">
        <v>308236.5</v>
      </c>
      <c r="P92" s="202">
        <v>322825.25</v>
      </c>
      <c r="Q92" s="202">
        <v>309023</v>
      </c>
      <c r="R92" s="202">
        <v>320135.75</v>
      </c>
      <c r="S92" s="202">
        <v>332032.25</v>
      </c>
      <c r="T92" s="202">
        <v>338720.25</v>
      </c>
      <c r="U92" s="202">
        <v>314982.25</v>
      </c>
      <c r="V92" s="202">
        <v>305808.25</v>
      </c>
      <c r="W92" s="202">
        <v>335593.5</v>
      </c>
      <c r="X92" s="202">
        <v>287925</v>
      </c>
      <c r="Y92" s="202">
        <v>350847.75</v>
      </c>
      <c r="Z92" s="202">
        <v>310037.75</v>
      </c>
      <c r="AA92" s="202">
        <v>293312.25</v>
      </c>
      <c r="AB92" s="202">
        <v>321926</v>
      </c>
      <c r="AC92" s="202">
        <v>295847.75</v>
      </c>
      <c r="AD92" s="202">
        <v>323886.75</v>
      </c>
      <c r="AE92" s="202">
        <v>326493.75</v>
      </c>
      <c r="AF92" s="202">
        <v>328347.25</v>
      </c>
      <c r="AG92" s="202">
        <v>308921.25</v>
      </c>
      <c r="AH92" s="202">
        <v>335040.75</v>
      </c>
      <c r="AI92" s="202">
        <v>331790.25</v>
      </c>
      <c r="AJ92" s="202">
        <v>320479.5</v>
      </c>
      <c r="AK92" s="202">
        <v>357571.5</v>
      </c>
      <c r="AL92" s="202">
        <v>320036.75</v>
      </c>
      <c r="AM92" s="202">
        <v>306149.25</v>
      </c>
      <c r="AN92" s="202">
        <v>336429.5</v>
      </c>
      <c r="AO92" s="202">
        <v>311588.75</v>
      </c>
      <c r="AP92" s="202">
        <v>191138.75</v>
      </c>
      <c r="AQ92" s="202">
        <v>35843.5</v>
      </c>
      <c r="AR92" s="202">
        <v>41753.25</v>
      </c>
      <c r="AS92" s="202">
        <v>54463.75</v>
      </c>
      <c r="AT92" s="202">
        <v>62975</v>
      </c>
      <c r="AU92" s="202">
        <v>72597.25</v>
      </c>
      <c r="AV92" s="202">
        <v>98642.5</v>
      </c>
      <c r="AW92" s="203">
        <v>107401.25</v>
      </c>
    </row>
    <row r="93" spans="1:52" s="225" customFormat="1" x14ac:dyDescent="0.35">
      <c r="A93" s="257" t="s">
        <v>158</v>
      </c>
      <c r="B93" s="256" t="s">
        <v>179</v>
      </c>
      <c r="C93" s="202">
        <f t="shared" si="15"/>
        <v>16.922209355191946</v>
      </c>
      <c r="D93" s="202">
        <f>AVERAGE(E93:AZ93)</f>
        <v>16.922209355191949</v>
      </c>
      <c r="E93" s="202">
        <f>E92/E91</f>
        <v>16.318269762299614</v>
      </c>
      <c r="F93" s="202">
        <f t="shared" ref="F93:AW93" si="16">F92/F91</f>
        <v>18.009909629912976</v>
      </c>
      <c r="G93" s="202">
        <f t="shared" si="16"/>
        <v>16.557358053302433</v>
      </c>
      <c r="H93" s="202">
        <f t="shared" si="16"/>
        <v>17.655895665157949</v>
      </c>
      <c r="I93" s="202">
        <f t="shared" si="16"/>
        <v>17.412563769371452</v>
      </c>
      <c r="J93" s="202">
        <f t="shared" si="16"/>
        <v>16.58678828081813</v>
      </c>
      <c r="K93" s="202">
        <f t="shared" si="16"/>
        <v>17.732653601694917</v>
      </c>
      <c r="L93" s="202">
        <f t="shared" si="16"/>
        <v>16.790215997632902</v>
      </c>
      <c r="M93" s="202">
        <f t="shared" si="16"/>
        <v>17.088980858768753</v>
      </c>
      <c r="N93" s="202">
        <f t="shared" si="16"/>
        <v>16.588995002226731</v>
      </c>
      <c r="O93" s="202">
        <f t="shared" si="16"/>
        <v>16.024772550038993</v>
      </c>
      <c r="P93" s="202">
        <f t="shared" si="16"/>
        <v>16.474038068993671</v>
      </c>
      <c r="Q93" s="202">
        <f t="shared" si="16"/>
        <v>16.090757615204375</v>
      </c>
      <c r="R93" s="202">
        <f t="shared" si="16"/>
        <v>16.236534462646446</v>
      </c>
      <c r="S93" s="202">
        <f t="shared" si="16"/>
        <v>16.94301423687299</v>
      </c>
      <c r="T93" s="202">
        <f t="shared" si="16"/>
        <v>17.066571774071647</v>
      </c>
      <c r="U93" s="202">
        <f t="shared" si="16"/>
        <v>16.511965296707906</v>
      </c>
      <c r="V93" s="202">
        <f t="shared" si="16"/>
        <v>16.512324514038877</v>
      </c>
      <c r="W93" s="202">
        <f t="shared" si="16"/>
        <v>17.172935216456864</v>
      </c>
      <c r="X93" s="202">
        <f t="shared" si="16"/>
        <v>15.701003380957575</v>
      </c>
      <c r="Y93" s="202">
        <f t="shared" si="16"/>
        <v>17.241522924959458</v>
      </c>
      <c r="Z93" s="202">
        <f t="shared" si="16"/>
        <v>16.283495273109242</v>
      </c>
      <c r="AA93" s="202">
        <f t="shared" si="16"/>
        <v>16.356917800579968</v>
      </c>
      <c r="AB93" s="202">
        <f t="shared" si="16"/>
        <v>16.72342857142857</v>
      </c>
      <c r="AC93" s="202">
        <f t="shared" si="16"/>
        <v>16.069948397609995</v>
      </c>
      <c r="AD93" s="202">
        <f t="shared" si="16"/>
        <v>17.092551058103329</v>
      </c>
      <c r="AE93" s="202">
        <f t="shared" si="16"/>
        <v>17.040383611691023</v>
      </c>
      <c r="AF93" s="202">
        <f t="shared" si="16"/>
        <v>17.038412640755539</v>
      </c>
      <c r="AG93" s="202">
        <f t="shared" si="16"/>
        <v>16.88278773636463</v>
      </c>
      <c r="AH93" s="202">
        <f t="shared" si="16"/>
        <v>17.897475961538461</v>
      </c>
      <c r="AI93" s="202">
        <f t="shared" si="16"/>
        <v>17.595070795990878</v>
      </c>
      <c r="AJ93" s="202">
        <f t="shared" si="16"/>
        <v>17.000663094796032</v>
      </c>
      <c r="AK93" s="202">
        <f t="shared" si="16"/>
        <v>18.111305272754901</v>
      </c>
      <c r="AL93" s="202">
        <f t="shared" si="16"/>
        <v>17.166590677466072</v>
      </c>
      <c r="AM93" s="202">
        <f t="shared" si="16"/>
        <v>17.011126854475744</v>
      </c>
      <c r="AN93" s="202">
        <f t="shared" si="16"/>
        <v>17.978384011115267</v>
      </c>
      <c r="AO93" s="202">
        <f t="shared" si="16"/>
        <v>17.130614657210401</v>
      </c>
      <c r="AP93" s="202">
        <f t="shared" si="16"/>
        <v>14.206834398691839</v>
      </c>
      <c r="AQ93" s="202">
        <f t="shared" si="16"/>
        <v>20.540687679083096</v>
      </c>
      <c r="AR93" s="202">
        <f t="shared" si="16"/>
        <v>20.783101045296167</v>
      </c>
      <c r="AS93" s="202">
        <f t="shared" si="16"/>
        <v>17.456330128205128</v>
      </c>
      <c r="AT93" s="202">
        <f t="shared" si="16"/>
        <v>15.74375</v>
      </c>
      <c r="AU93" s="202">
        <f t="shared" si="16"/>
        <v>15.976507482394366</v>
      </c>
      <c r="AV93" s="202">
        <f t="shared" si="16"/>
        <v>15.089873030442099</v>
      </c>
      <c r="AW93" s="203">
        <f t="shared" si="16"/>
        <v>15.606110142400466</v>
      </c>
    </row>
    <row r="94" spans="1:52" s="259" customFormat="1" x14ac:dyDescent="0.35">
      <c r="A94" s="556" t="s">
        <v>180</v>
      </c>
      <c r="B94" s="557" t="s">
        <v>175</v>
      </c>
      <c r="C94" s="260">
        <f>AVERAGE(D94:AW94)</f>
        <v>152328.30434782608</v>
      </c>
      <c r="D94" s="256">
        <v>181565</v>
      </c>
      <c r="E94" s="256">
        <v>174522</v>
      </c>
      <c r="F94" s="256">
        <v>183549</v>
      </c>
      <c r="G94" s="256">
        <v>178730</v>
      </c>
      <c r="H94" s="256">
        <v>187021</v>
      </c>
      <c r="I94" s="256">
        <v>184276</v>
      </c>
      <c r="J94" s="256">
        <v>174940</v>
      </c>
      <c r="K94" s="256">
        <v>184224</v>
      </c>
      <c r="L94" s="256">
        <v>176888</v>
      </c>
      <c r="M94" s="256">
        <v>184844</v>
      </c>
      <c r="N94" s="256">
        <v>177222</v>
      </c>
      <c r="O94" s="256">
        <v>170327</v>
      </c>
      <c r="P94" s="256">
        <v>175790</v>
      </c>
      <c r="Q94" s="256">
        <v>172958</v>
      </c>
      <c r="R94" s="256">
        <v>176043</v>
      </c>
      <c r="S94" s="256">
        <v>176851</v>
      </c>
      <c r="T94" s="256">
        <v>179829</v>
      </c>
      <c r="U94" s="256">
        <v>173586</v>
      </c>
      <c r="V94" s="256">
        <v>170215</v>
      </c>
      <c r="W94" s="256">
        <v>174625</v>
      </c>
      <c r="X94" s="256">
        <v>166285</v>
      </c>
      <c r="Y94" s="256">
        <v>182855</v>
      </c>
      <c r="Z94" s="256">
        <v>169407</v>
      </c>
      <c r="AA94" s="256">
        <v>164249</v>
      </c>
      <c r="AB94" s="256">
        <v>171903</v>
      </c>
      <c r="AC94" s="256">
        <v>163669</v>
      </c>
      <c r="AD94" s="256">
        <v>170860</v>
      </c>
      <c r="AE94" s="256">
        <v>171998</v>
      </c>
      <c r="AF94" s="256">
        <v>171009</v>
      </c>
      <c r="AG94" s="256">
        <v>162641</v>
      </c>
      <c r="AH94" s="256">
        <v>165295</v>
      </c>
      <c r="AI94" s="256">
        <v>161132</v>
      </c>
      <c r="AJ94" s="256">
        <v>161957</v>
      </c>
      <c r="AK94" s="256">
        <v>167835</v>
      </c>
      <c r="AL94" s="256">
        <v>157583</v>
      </c>
      <c r="AM94" s="256">
        <v>152983</v>
      </c>
      <c r="AN94" s="256">
        <v>161559</v>
      </c>
      <c r="AO94" s="256">
        <v>154706</v>
      </c>
      <c r="AP94" s="256">
        <v>120376</v>
      </c>
      <c r="AQ94" s="256">
        <v>29418</v>
      </c>
      <c r="AR94" s="256">
        <v>31368</v>
      </c>
      <c r="AS94" s="256">
        <v>41126</v>
      </c>
      <c r="AT94" s="256">
        <v>48941</v>
      </c>
      <c r="AU94" s="256">
        <v>53417</v>
      </c>
      <c r="AV94" s="256">
        <v>71198</v>
      </c>
      <c r="AW94" s="258">
        <v>75327</v>
      </c>
    </row>
    <row r="95" spans="1:52" s="225" customFormat="1" x14ac:dyDescent="0.35">
      <c r="A95" s="558" t="s">
        <v>181</v>
      </c>
      <c r="B95" s="559" t="s">
        <v>175</v>
      </c>
      <c r="C95" s="202">
        <f>AVERAGE(D95:AW95)</f>
        <v>3758018.0597826089</v>
      </c>
      <c r="D95" s="251">
        <f>D83+D86+D89+D92</f>
        <v>4362539.5</v>
      </c>
      <c r="E95" s="251">
        <f t="shared" ref="E95:AW95" si="17">E83+E86+E89+E92</f>
        <v>4021872.25</v>
      </c>
      <c r="F95" s="251">
        <f t="shared" si="17"/>
        <v>4593545</v>
      </c>
      <c r="G95" s="251">
        <f t="shared" si="17"/>
        <v>4282550.25</v>
      </c>
      <c r="H95" s="251">
        <f t="shared" si="17"/>
        <v>4660713.75</v>
      </c>
      <c r="I95" s="251">
        <f t="shared" si="17"/>
        <v>4610592.25</v>
      </c>
      <c r="J95" s="251">
        <f t="shared" si="17"/>
        <v>4261243.25</v>
      </c>
      <c r="K95" s="251">
        <f t="shared" si="17"/>
        <v>4715381</v>
      </c>
      <c r="L95" s="251">
        <f t="shared" si="17"/>
        <v>4270246.75</v>
      </c>
      <c r="M95" s="251">
        <f t="shared" si="17"/>
        <v>4519677.25</v>
      </c>
      <c r="N95" s="251">
        <f t="shared" si="17"/>
        <v>4286815.5</v>
      </c>
      <c r="O95" s="251">
        <f t="shared" si="17"/>
        <v>4104031.25</v>
      </c>
      <c r="P95" s="251">
        <f t="shared" si="17"/>
        <v>4260715.25</v>
      </c>
      <c r="Q95" s="251">
        <f t="shared" si="17"/>
        <v>4033053.75</v>
      </c>
      <c r="R95" s="251">
        <f t="shared" si="17"/>
        <v>4333224.5</v>
      </c>
      <c r="S95" s="251">
        <f t="shared" si="17"/>
        <v>4268772.75</v>
      </c>
      <c r="T95" s="251">
        <f t="shared" si="17"/>
        <v>4500485</v>
      </c>
      <c r="U95" s="251">
        <f t="shared" si="17"/>
        <v>4339656.75</v>
      </c>
      <c r="V95" s="251">
        <f t="shared" si="17"/>
        <v>4213244.75</v>
      </c>
      <c r="W95" s="251">
        <f t="shared" si="17"/>
        <v>4501637.25</v>
      </c>
      <c r="X95" s="251">
        <f t="shared" si="17"/>
        <v>3935173</v>
      </c>
      <c r="Y95" s="251">
        <f t="shared" si="17"/>
        <v>4629061.25</v>
      </c>
      <c r="Z95" s="251">
        <f t="shared" si="17"/>
        <v>4109187.5</v>
      </c>
      <c r="AA95" s="251">
        <f t="shared" si="17"/>
        <v>3986125</v>
      </c>
      <c r="AB95" s="251">
        <f t="shared" si="17"/>
        <v>4249720.75</v>
      </c>
      <c r="AC95" s="251">
        <f t="shared" si="17"/>
        <v>3884133</v>
      </c>
      <c r="AD95" s="251">
        <f t="shared" si="17"/>
        <v>4339310.25</v>
      </c>
      <c r="AE95" s="251">
        <f t="shared" si="17"/>
        <v>4363821</v>
      </c>
      <c r="AF95" s="251">
        <f t="shared" si="17"/>
        <v>4357578.5</v>
      </c>
      <c r="AG95" s="251">
        <f t="shared" si="17"/>
        <v>3987926.25</v>
      </c>
      <c r="AH95" s="251">
        <f t="shared" si="17"/>
        <v>4207750.25</v>
      </c>
      <c r="AI95" s="251">
        <f t="shared" si="17"/>
        <v>4226466.75</v>
      </c>
      <c r="AJ95" s="251">
        <f t="shared" si="17"/>
        <v>3956801.75</v>
      </c>
      <c r="AK95" s="251">
        <f t="shared" si="17"/>
        <v>4374348</v>
      </c>
      <c r="AL95" s="251">
        <f t="shared" si="17"/>
        <v>3887309.25</v>
      </c>
      <c r="AM95" s="251">
        <f t="shared" si="17"/>
        <v>3815790</v>
      </c>
      <c r="AN95" s="251">
        <f t="shared" si="17"/>
        <v>4096831.75</v>
      </c>
      <c r="AO95" s="251">
        <f t="shared" si="17"/>
        <v>3799551.25</v>
      </c>
      <c r="AP95" s="251">
        <f t="shared" si="17"/>
        <v>2741981</v>
      </c>
      <c r="AQ95" s="251">
        <f t="shared" si="17"/>
        <v>949179</v>
      </c>
      <c r="AR95" s="251">
        <f t="shared" si="17"/>
        <v>904183.5</v>
      </c>
      <c r="AS95" s="251">
        <f t="shared" si="17"/>
        <v>1121587.5</v>
      </c>
      <c r="AT95" s="251">
        <f t="shared" si="17"/>
        <v>1272546</v>
      </c>
      <c r="AU95" s="251">
        <f t="shared" si="17"/>
        <v>1336953.75</v>
      </c>
      <c r="AV95" s="251">
        <f t="shared" si="17"/>
        <v>1542846.25</v>
      </c>
      <c r="AW95" s="252">
        <f t="shared" si="17"/>
        <v>1652670.25</v>
      </c>
    </row>
    <row r="96" spans="1:52" s="225" customFormat="1" ht="15" thickBot="1" x14ac:dyDescent="0.4">
      <c r="A96" s="548" t="s">
        <v>182</v>
      </c>
      <c r="B96" s="549" t="s">
        <v>175</v>
      </c>
      <c r="C96" s="253">
        <f>AVERAGE(D96:AW96)</f>
        <v>24.867727931879447</v>
      </c>
      <c r="D96" s="253">
        <f>D95/D94</f>
        <v>24.027425439925096</v>
      </c>
      <c r="E96" s="253">
        <f t="shared" ref="E96:AW96" si="18">E95/E94</f>
        <v>23.045073113991361</v>
      </c>
      <c r="F96" s="253">
        <f t="shared" si="18"/>
        <v>25.026260017760926</v>
      </c>
      <c r="G96" s="253">
        <f t="shared" si="18"/>
        <v>23.96100402842276</v>
      </c>
      <c r="H96" s="253">
        <f t="shared" si="18"/>
        <v>24.920804348174805</v>
      </c>
      <c r="I96" s="253">
        <f t="shared" si="18"/>
        <v>25.020036521304998</v>
      </c>
      <c r="J96" s="253">
        <f t="shared" si="18"/>
        <v>24.35831285012004</v>
      </c>
      <c r="K96" s="253">
        <f t="shared" si="18"/>
        <v>25.595910413409761</v>
      </c>
      <c r="L96" s="253">
        <f t="shared" si="18"/>
        <v>24.140963491022568</v>
      </c>
      <c r="M96" s="253">
        <f t="shared" si="18"/>
        <v>24.451306236610332</v>
      </c>
      <c r="N96" s="253">
        <f t="shared" si="18"/>
        <v>24.18895791718861</v>
      </c>
      <c r="O96" s="253">
        <f t="shared" si="18"/>
        <v>24.095012828265631</v>
      </c>
      <c r="P96" s="253">
        <f t="shared" si="18"/>
        <v>24.23752915410433</v>
      </c>
      <c r="Q96" s="253">
        <f t="shared" si="18"/>
        <v>23.318110466124725</v>
      </c>
      <c r="R96" s="253">
        <f t="shared" si="18"/>
        <v>24.614579960577814</v>
      </c>
      <c r="S96" s="253">
        <f t="shared" si="18"/>
        <v>24.137679458979594</v>
      </c>
      <c r="T96" s="253">
        <f t="shared" si="18"/>
        <v>25.026469590555472</v>
      </c>
      <c r="U96" s="253">
        <f t="shared" si="18"/>
        <v>25.000038885624416</v>
      </c>
      <c r="V96" s="253">
        <f t="shared" si="18"/>
        <v>24.75248802984461</v>
      </c>
      <c r="W96" s="253">
        <f t="shared" si="18"/>
        <v>25.778881889763781</v>
      </c>
      <c r="X96" s="253">
        <f t="shared" si="18"/>
        <v>23.665231379859879</v>
      </c>
      <c r="Y96" s="253">
        <f t="shared" si="18"/>
        <v>25.315475376664569</v>
      </c>
      <c r="Z96" s="253">
        <f t="shared" si="18"/>
        <v>24.256302868240393</v>
      </c>
      <c r="AA96" s="253">
        <f t="shared" si="18"/>
        <v>24.268793112895665</v>
      </c>
      <c r="AB96" s="253">
        <f t="shared" si="18"/>
        <v>24.721620623258467</v>
      </c>
      <c r="AC96" s="253">
        <f t="shared" si="18"/>
        <v>23.731635190536998</v>
      </c>
      <c r="AD96" s="253">
        <f t="shared" si="18"/>
        <v>25.396876097389676</v>
      </c>
      <c r="AE96" s="253">
        <f t="shared" si="18"/>
        <v>25.371347341248153</v>
      </c>
      <c r="AF96" s="253">
        <f t="shared" si="18"/>
        <v>25.481574069201038</v>
      </c>
      <c r="AG96" s="253">
        <f t="shared" si="18"/>
        <v>24.519808965758941</v>
      </c>
      <c r="AH96" s="253">
        <f t="shared" si="18"/>
        <v>25.456004416346531</v>
      </c>
      <c r="AI96" s="253">
        <f t="shared" si="18"/>
        <v>26.229841061986445</v>
      </c>
      <c r="AJ96" s="253">
        <f t="shared" si="18"/>
        <v>24.43118698172972</v>
      </c>
      <c r="AK96" s="253">
        <f t="shared" si="18"/>
        <v>26.063383680400392</v>
      </c>
      <c r="AL96" s="253">
        <f t="shared" si="18"/>
        <v>24.668328753736127</v>
      </c>
      <c r="AM96" s="253">
        <f t="shared" si="18"/>
        <v>24.942575318826275</v>
      </c>
      <c r="AN96" s="253">
        <f t="shared" si="18"/>
        <v>25.358115301530709</v>
      </c>
      <c r="AO96" s="253">
        <f t="shared" si="18"/>
        <v>24.559818300518401</v>
      </c>
      <c r="AP96" s="253">
        <f t="shared" si="18"/>
        <v>22.778469130059147</v>
      </c>
      <c r="AQ96" s="253">
        <f t="shared" si="18"/>
        <v>32.265245767897206</v>
      </c>
      <c r="AR96" s="253">
        <f t="shared" si="18"/>
        <v>28.82502869166029</v>
      </c>
      <c r="AS96" s="253">
        <f t="shared" si="18"/>
        <v>27.271981228419978</v>
      </c>
      <c r="AT96" s="253">
        <f t="shared" si="18"/>
        <v>26.001634621278683</v>
      </c>
      <c r="AU96" s="253">
        <f t="shared" si="18"/>
        <v>25.028619166183049</v>
      </c>
      <c r="AV96" s="253">
        <f t="shared" si="18"/>
        <v>21.669797606674344</v>
      </c>
      <c r="AW96" s="254">
        <f t="shared" si="18"/>
        <v>21.939945172381748</v>
      </c>
    </row>
    <row r="97" spans="4:51" s="96" customFormat="1" x14ac:dyDescent="0.35"/>
    <row r="98" spans="4:51" x14ac:dyDescent="0.35">
      <c r="D98" s="122"/>
      <c r="E98" s="122"/>
      <c r="F98" s="122"/>
      <c r="G98" s="122"/>
      <c r="H98" s="122"/>
      <c r="I98" s="122"/>
      <c r="J98" s="122"/>
      <c r="K98" s="122"/>
      <c r="L98" s="122"/>
      <c r="M98" s="122"/>
      <c r="N98" s="122"/>
      <c r="O98" s="122"/>
      <c r="P98" s="122"/>
      <c r="Q98" s="122"/>
      <c r="R98" s="122"/>
      <c r="S98" s="122"/>
      <c r="T98" s="122"/>
      <c r="U98" s="122"/>
      <c r="V98" s="122"/>
      <c r="W98" s="122"/>
      <c r="X98" s="122"/>
      <c r="Y98" s="122"/>
      <c r="Z98" s="122"/>
      <c r="AA98" s="122"/>
      <c r="AB98" s="122"/>
      <c r="AC98" s="122"/>
      <c r="AD98" s="122"/>
      <c r="AE98" s="122"/>
      <c r="AF98" s="122"/>
      <c r="AG98" s="122"/>
      <c r="AH98" s="122"/>
      <c r="AI98" s="122"/>
      <c r="AJ98" s="122"/>
      <c r="AK98" s="122"/>
      <c r="AL98" s="122"/>
      <c r="AM98" s="122"/>
      <c r="AN98" s="122"/>
      <c r="AO98" s="122"/>
      <c r="AP98" s="122"/>
      <c r="AQ98" s="122"/>
      <c r="AR98" s="122"/>
      <c r="AS98" s="122"/>
      <c r="AT98" s="122"/>
      <c r="AU98" s="122"/>
      <c r="AV98" s="122"/>
      <c r="AW98" s="122"/>
      <c r="AX98" s="122"/>
    </row>
    <row r="99" spans="4:51" x14ac:dyDescent="0.35">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row>
    <row r="100" spans="4:51" x14ac:dyDescent="0.35">
      <c r="D100" s="122"/>
      <c r="E100" s="122"/>
      <c r="F100" s="122"/>
      <c r="G100" s="122"/>
      <c r="H100" s="122"/>
      <c r="I100" s="122"/>
      <c r="J100" s="122"/>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22"/>
      <c r="AV100" s="122"/>
      <c r="AW100" s="122"/>
      <c r="AX100" s="122"/>
      <c r="AY100" s="122"/>
    </row>
  </sheetData>
  <autoFilter ref="A24:AW49" xr:uid="{D62CB378-31AD-413C-804F-AD231FC44136}"/>
  <mergeCells count="6">
    <mergeCell ref="A96:B96"/>
    <mergeCell ref="A9:A13"/>
    <mergeCell ref="A59:B59"/>
    <mergeCell ref="A76:B76"/>
    <mergeCell ref="A94:B94"/>
    <mergeCell ref="A95:B95"/>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C338D-593F-40C0-AB50-D9628944FD4C}">
  <dimension ref="A1:AX114"/>
  <sheetViews>
    <sheetView topLeftCell="A61" zoomScaleNormal="100" workbookViewId="0">
      <selection activeCell="AW85" sqref="D85:AW91"/>
    </sheetView>
  </sheetViews>
  <sheetFormatPr defaultRowHeight="14.5" x14ac:dyDescent="0.35"/>
  <cols>
    <col min="1" max="1" width="55.54296875" bestFit="1" customWidth="1"/>
    <col min="2" max="2" width="60.54296875" customWidth="1"/>
    <col min="3" max="3" width="35.453125" customWidth="1"/>
    <col min="4" max="49" width="12.08984375" customWidth="1"/>
  </cols>
  <sheetData>
    <row r="1" spans="1:50" ht="26" x14ac:dyDescent="0.6">
      <c r="A1" s="26" t="s">
        <v>0</v>
      </c>
    </row>
    <row r="2" spans="1:50" ht="21" x14ac:dyDescent="0.5">
      <c r="A2" s="66" t="s">
        <v>344</v>
      </c>
      <c r="B2" s="66" t="s">
        <v>410</v>
      </c>
      <c r="C2" s="66"/>
    </row>
    <row r="3" spans="1:50" x14ac:dyDescent="0.35">
      <c r="B3" s="111" t="s">
        <v>155</v>
      </c>
    </row>
    <row r="4" spans="1:50" x14ac:dyDescent="0.35">
      <c r="A4" s="73" t="s">
        <v>346</v>
      </c>
    </row>
    <row r="5" spans="1:50" x14ac:dyDescent="0.35">
      <c r="A5" s="73"/>
    </row>
    <row r="6" spans="1:50" x14ac:dyDescent="0.35">
      <c r="A6" s="51" t="s">
        <v>152</v>
      </c>
    </row>
    <row r="8" spans="1:50" x14ac:dyDescent="0.35">
      <c r="A8" s="5"/>
      <c r="B8" s="6"/>
      <c r="C8" s="456" t="s">
        <v>153</v>
      </c>
      <c r="D8" s="14">
        <v>42736</v>
      </c>
      <c r="E8" s="14">
        <v>42767</v>
      </c>
      <c r="F8" s="14">
        <v>42795</v>
      </c>
      <c r="G8" s="14">
        <v>42826</v>
      </c>
      <c r="H8" s="14">
        <v>42856</v>
      </c>
      <c r="I8" s="14">
        <v>42887</v>
      </c>
      <c r="J8" s="14">
        <v>42917</v>
      </c>
      <c r="K8" s="14">
        <v>42948</v>
      </c>
      <c r="L8" s="14">
        <v>42979</v>
      </c>
      <c r="M8" s="14">
        <v>43009</v>
      </c>
      <c r="N8" s="14">
        <v>43040</v>
      </c>
      <c r="O8" s="14">
        <v>43070</v>
      </c>
      <c r="P8" s="14">
        <v>43101</v>
      </c>
      <c r="Q8" s="14">
        <v>43132</v>
      </c>
      <c r="R8" s="14">
        <v>43160</v>
      </c>
      <c r="S8" s="14">
        <v>43191</v>
      </c>
      <c r="T8" s="14">
        <v>43221</v>
      </c>
      <c r="U8" s="14">
        <v>43252</v>
      </c>
      <c r="V8" s="14">
        <v>43282</v>
      </c>
      <c r="W8" s="14">
        <v>43313</v>
      </c>
      <c r="X8" s="14">
        <v>43344</v>
      </c>
      <c r="Y8" s="14">
        <v>43374</v>
      </c>
      <c r="Z8" s="14">
        <v>43405</v>
      </c>
      <c r="AA8" s="14">
        <v>43435</v>
      </c>
      <c r="AB8" s="14">
        <v>43466</v>
      </c>
      <c r="AC8" s="14">
        <v>43497</v>
      </c>
      <c r="AD8" s="14">
        <v>43525</v>
      </c>
      <c r="AE8" s="14">
        <v>43556</v>
      </c>
      <c r="AF8" s="14">
        <v>43586</v>
      </c>
      <c r="AG8" s="14">
        <v>43617</v>
      </c>
      <c r="AH8" s="14">
        <v>43647</v>
      </c>
      <c r="AI8" s="14">
        <v>43678</v>
      </c>
      <c r="AJ8" s="14">
        <v>43709</v>
      </c>
      <c r="AK8" s="14">
        <v>43739</v>
      </c>
      <c r="AL8" s="14">
        <v>43770</v>
      </c>
      <c r="AM8" s="14">
        <v>43800</v>
      </c>
      <c r="AN8" s="14">
        <v>43831</v>
      </c>
      <c r="AO8" s="14">
        <v>43862</v>
      </c>
      <c r="AP8" s="14">
        <v>43891</v>
      </c>
      <c r="AQ8" s="14">
        <v>43922</v>
      </c>
      <c r="AR8" s="14">
        <v>43952</v>
      </c>
      <c r="AS8" s="14">
        <v>43983</v>
      </c>
      <c r="AT8" s="14">
        <v>44013</v>
      </c>
      <c r="AU8" s="14">
        <v>44044</v>
      </c>
      <c r="AV8" s="14">
        <v>44075</v>
      </c>
      <c r="AW8" s="14">
        <v>44105</v>
      </c>
    </row>
    <row r="9" spans="1:50" x14ac:dyDescent="0.35">
      <c r="A9" s="86" t="s">
        <v>154</v>
      </c>
      <c r="B9" s="8" t="s">
        <v>347</v>
      </c>
      <c r="C9" s="22">
        <f>AVERAGE(D9:AW9)</f>
        <v>68804.15217391304</v>
      </c>
      <c r="D9" s="22">
        <v>68581</v>
      </c>
      <c r="E9" s="22">
        <v>68595</v>
      </c>
      <c r="F9" s="22">
        <v>68605</v>
      </c>
      <c r="G9" s="22">
        <v>68291</v>
      </c>
      <c r="H9" s="22">
        <v>68199</v>
      </c>
      <c r="I9" s="22">
        <v>68164</v>
      </c>
      <c r="J9" s="22">
        <v>68024</v>
      </c>
      <c r="K9" s="22">
        <v>67916</v>
      </c>
      <c r="L9" s="22">
        <v>67758</v>
      </c>
      <c r="M9" s="22">
        <v>67895</v>
      </c>
      <c r="N9" s="22">
        <v>68048</v>
      </c>
      <c r="O9" s="22">
        <v>68271</v>
      </c>
      <c r="P9" s="22">
        <v>68530</v>
      </c>
      <c r="Q9" s="22">
        <v>68725</v>
      </c>
      <c r="R9" s="22">
        <v>68747</v>
      </c>
      <c r="S9" s="22">
        <v>68649</v>
      </c>
      <c r="T9" s="22">
        <v>68481</v>
      </c>
      <c r="U9" s="22">
        <v>68632</v>
      </c>
      <c r="V9" s="22">
        <v>68656</v>
      </c>
      <c r="W9" s="22">
        <v>68584</v>
      </c>
      <c r="X9" s="22">
        <v>68456</v>
      </c>
      <c r="Y9" s="22">
        <v>68667</v>
      </c>
      <c r="Z9" s="22">
        <v>68799</v>
      </c>
      <c r="AA9" s="22">
        <v>68726</v>
      </c>
      <c r="AB9" s="22">
        <v>68685</v>
      </c>
      <c r="AC9" s="22">
        <v>68561</v>
      </c>
      <c r="AD9" s="22">
        <v>68466</v>
      </c>
      <c r="AE9" s="22">
        <v>68524</v>
      </c>
      <c r="AF9" s="22">
        <v>68621</v>
      </c>
      <c r="AG9" s="22">
        <v>68622</v>
      </c>
      <c r="AH9" s="22">
        <v>68640</v>
      </c>
      <c r="AI9" s="22">
        <v>68534</v>
      </c>
      <c r="AJ9" s="22">
        <v>68443</v>
      </c>
      <c r="AK9" s="22">
        <v>68281</v>
      </c>
      <c r="AL9" s="22">
        <v>68114</v>
      </c>
      <c r="AM9" s="22">
        <v>67951</v>
      </c>
      <c r="AN9" s="22">
        <v>68119</v>
      </c>
      <c r="AO9" s="22">
        <v>67852</v>
      </c>
      <c r="AP9" s="22">
        <v>67823</v>
      </c>
      <c r="AQ9" s="22">
        <v>68739</v>
      </c>
      <c r="AR9" s="22">
        <v>69497</v>
      </c>
      <c r="AS9" s="22">
        <v>70178</v>
      </c>
      <c r="AT9" s="22">
        <v>70921</v>
      </c>
      <c r="AU9" s="22">
        <v>72066</v>
      </c>
      <c r="AV9" s="22">
        <v>72814</v>
      </c>
      <c r="AW9" s="22">
        <v>73541</v>
      </c>
    </row>
    <row r="10" spans="1:50" x14ac:dyDescent="0.35">
      <c r="A10" s="19"/>
      <c r="B10" s="19"/>
      <c r="C10" s="19"/>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row>
    <row r="11" spans="1:50" x14ac:dyDescent="0.35">
      <c r="A11" s="51" t="s">
        <v>348</v>
      </c>
      <c r="B11" s="19"/>
      <c r="C11" s="19"/>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row>
    <row r="12" spans="1:50" x14ac:dyDescent="0.35">
      <c r="A12" s="19"/>
      <c r="B12" s="19"/>
      <c r="C12" s="19"/>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row>
    <row r="13" spans="1:50" x14ac:dyDescent="0.35">
      <c r="A13" s="24"/>
      <c r="B13" s="6"/>
      <c r="C13" s="456" t="s">
        <v>153</v>
      </c>
      <c r="D13" s="14">
        <v>42736</v>
      </c>
      <c r="E13" s="14">
        <v>42767</v>
      </c>
      <c r="F13" s="14">
        <v>42795</v>
      </c>
      <c r="G13" s="14">
        <v>42826</v>
      </c>
      <c r="H13" s="14">
        <v>42856</v>
      </c>
      <c r="I13" s="14">
        <v>42887</v>
      </c>
      <c r="J13" s="14">
        <v>42917</v>
      </c>
      <c r="K13" s="14">
        <v>42948</v>
      </c>
      <c r="L13" s="14">
        <v>42979</v>
      </c>
      <c r="M13" s="14">
        <v>43009</v>
      </c>
      <c r="N13" s="14">
        <v>43040</v>
      </c>
      <c r="O13" s="14">
        <v>43070</v>
      </c>
      <c r="P13" s="14">
        <v>43101</v>
      </c>
      <c r="Q13" s="14">
        <v>43132</v>
      </c>
      <c r="R13" s="14">
        <v>43160</v>
      </c>
      <c r="S13" s="14">
        <v>43191</v>
      </c>
      <c r="T13" s="14">
        <v>43221</v>
      </c>
      <c r="U13" s="14">
        <v>43252</v>
      </c>
      <c r="V13" s="14">
        <v>43282</v>
      </c>
      <c r="W13" s="14">
        <v>43313</v>
      </c>
      <c r="X13" s="14">
        <v>43344</v>
      </c>
      <c r="Y13" s="14">
        <v>43374</v>
      </c>
      <c r="Z13" s="14">
        <v>43405</v>
      </c>
      <c r="AA13" s="14">
        <v>43435</v>
      </c>
      <c r="AB13" s="14">
        <v>43466</v>
      </c>
      <c r="AC13" s="14">
        <v>43497</v>
      </c>
      <c r="AD13" s="14">
        <v>43525</v>
      </c>
      <c r="AE13" s="14">
        <v>43556</v>
      </c>
      <c r="AF13" s="14">
        <v>43586</v>
      </c>
      <c r="AG13" s="14">
        <v>43617</v>
      </c>
      <c r="AH13" s="14">
        <v>43647</v>
      </c>
      <c r="AI13" s="14">
        <v>43678</v>
      </c>
      <c r="AJ13" s="14">
        <v>43709</v>
      </c>
      <c r="AK13" s="14">
        <v>43739</v>
      </c>
      <c r="AL13" s="14">
        <v>43770</v>
      </c>
      <c r="AM13" s="14">
        <v>43800</v>
      </c>
      <c r="AN13" s="14">
        <v>43831</v>
      </c>
      <c r="AO13" s="14">
        <v>43862</v>
      </c>
      <c r="AP13" s="14">
        <v>43891</v>
      </c>
      <c r="AQ13" s="15">
        <v>43922</v>
      </c>
      <c r="AR13" s="15">
        <v>43952</v>
      </c>
      <c r="AS13" s="15">
        <v>43983</v>
      </c>
      <c r="AT13" s="15">
        <v>44013</v>
      </c>
      <c r="AU13" s="15">
        <v>44044</v>
      </c>
      <c r="AV13" s="15">
        <v>44075</v>
      </c>
      <c r="AW13" s="15">
        <v>44105</v>
      </c>
      <c r="AX13" s="51"/>
    </row>
    <row r="14" spans="1:50" x14ac:dyDescent="0.35">
      <c r="A14" s="570" t="s">
        <v>117</v>
      </c>
      <c r="B14" s="3" t="s">
        <v>349</v>
      </c>
      <c r="C14" s="145">
        <f t="shared" ref="C14:C16" si="0">AVERAGE(D14:AW14)</f>
        <v>549601.74695652165</v>
      </c>
      <c r="D14" s="145">
        <f t="shared" ref="D14:AW14" si="1">D92+D21+D112</f>
        <v>501725.16000000003</v>
      </c>
      <c r="E14" s="145">
        <f t="shared" si="1"/>
        <v>481541.99</v>
      </c>
      <c r="F14" s="145">
        <f t="shared" si="1"/>
        <v>541273.92000000004</v>
      </c>
      <c r="G14" s="145">
        <f t="shared" si="1"/>
        <v>483254.04000000004</v>
      </c>
      <c r="H14" s="145">
        <f t="shared" si="1"/>
        <v>521488.52</v>
      </c>
      <c r="I14" s="145">
        <f t="shared" si="1"/>
        <v>551963.42000000004</v>
      </c>
      <c r="J14" s="145">
        <f t="shared" si="1"/>
        <v>542278.93000000005</v>
      </c>
      <c r="K14" s="145">
        <f t="shared" si="1"/>
        <v>585195.30999999994</v>
      </c>
      <c r="L14" s="145">
        <f t="shared" si="1"/>
        <v>567439.09</v>
      </c>
      <c r="M14" s="145">
        <f t="shared" si="1"/>
        <v>630813.24</v>
      </c>
      <c r="N14" s="145">
        <f t="shared" si="1"/>
        <v>605430.75</v>
      </c>
      <c r="O14" s="145">
        <f t="shared" si="1"/>
        <v>595141.79</v>
      </c>
      <c r="P14" s="145">
        <f t="shared" si="1"/>
        <v>616474.13</v>
      </c>
      <c r="Q14" s="145">
        <f t="shared" si="1"/>
        <v>555646.29999999993</v>
      </c>
      <c r="R14" s="145">
        <f t="shared" si="1"/>
        <v>634830.17000000004</v>
      </c>
      <c r="S14" s="145">
        <f t="shared" si="1"/>
        <v>614576.53</v>
      </c>
      <c r="T14" s="145">
        <f t="shared" si="1"/>
        <v>606011.86</v>
      </c>
      <c r="U14" s="145">
        <f t="shared" si="1"/>
        <v>584427.68000000005</v>
      </c>
      <c r="V14" s="145">
        <f t="shared" si="1"/>
        <v>540451.55999999994</v>
      </c>
      <c r="W14" s="145">
        <f t="shared" si="1"/>
        <v>601363.21</v>
      </c>
      <c r="X14" s="145">
        <f t="shared" si="1"/>
        <v>536742.67000000004</v>
      </c>
      <c r="Y14" s="145">
        <f t="shared" si="1"/>
        <v>632768.46000000008</v>
      </c>
      <c r="Z14" s="145">
        <f t="shared" si="1"/>
        <v>579726.56999999995</v>
      </c>
      <c r="AA14" s="145">
        <f t="shared" si="1"/>
        <v>571528.59</v>
      </c>
      <c r="AB14" s="145">
        <f t="shared" si="1"/>
        <v>647146.93999999994</v>
      </c>
      <c r="AC14" s="145">
        <f t="shared" si="1"/>
        <v>634828.70000000007</v>
      </c>
      <c r="AD14" s="145">
        <f t="shared" si="1"/>
        <v>703223.90999999992</v>
      </c>
      <c r="AE14" s="145">
        <f t="shared" si="1"/>
        <v>659788.61</v>
      </c>
      <c r="AF14" s="145">
        <f t="shared" si="1"/>
        <v>655944.57999999996</v>
      </c>
      <c r="AG14" s="145">
        <f t="shared" si="1"/>
        <v>584835.68000000005</v>
      </c>
      <c r="AH14" s="145">
        <f t="shared" si="1"/>
        <v>585082.23</v>
      </c>
      <c r="AI14" s="145">
        <f t="shared" si="1"/>
        <v>601557.67999999993</v>
      </c>
      <c r="AJ14" s="145">
        <f t="shared" si="1"/>
        <v>560294.69999999995</v>
      </c>
      <c r="AK14" s="145">
        <f t="shared" si="1"/>
        <v>542754.44999999995</v>
      </c>
      <c r="AL14" s="145">
        <f t="shared" si="1"/>
        <v>487852.11000000004</v>
      </c>
      <c r="AM14" s="145">
        <f t="shared" si="1"/>
        <v>500296.75</v>
      </c>
      <c r="AN14" s="145">
        <f t="shared" si="1"/>
        <v>551172.86</v>
      </c>
      <c r="AO14" s="145">
        <f t="shared" si="1"/>
        <v>543309.82999999996</v>
      </c>
      <c r="AP14" s="145">
        <f t="shared" si="1"/>
        <v>491012.13</v>
      </c>
      <c r="AQ14" s="145">
        <f t="shared" si="1"/>
        <v>298688.48</v>
      </c>
      <c r="AR14" s="145">
        <f t="shared" si="1"/>
        <v>299772.71000000002</v>
      </c>
      <c r="AS14" s="145">
        <f t="shared" si="1"/>
        <v>400421.21</v>
      </c>
      <c r="AT14" s="145">
        <f t="shared" si="1"/>
        <v>446959.57</v>
      </c>
      <c r="AU14" s="145">
        <f t="shared" si="1"/>
        <v>466319.01</v>
      </c>
      <c r="AV14" s="145">
        <f t="shared" si="1"/>
        <v>462581.03</v>
      </c>
      <c r="AW14" s="145">
        <f t="shared" si="1"/>
        <v>475743.3</v>
      </c>
      <c r="AX14" s="42"/>
    </row>
    <row r="15" spans="1:50" s="96" customFormat="1" x14ac:dyDescent="0.35">
      <c r="A15" s="571"/>
      <c r="B15" s="92" t="s">
        <v>350</v>
      </c>
      <c r="C15" s="202">
        <f t="shared" si="0"/>
        <v>7.9979696134848872</v>
      </c>
      <c r="D15" s="202">
        <f t="shared" ref="D15:AW15" si="2">D14/D9</f>
        <v>7.3158040856797077</v>
      </c>
      <c r="E15" s="202">
        <f t="shared" si="2"/>
        <v>7.020074203659159</v>
      </c>
      <c r="F15" s="202">
        <f t="shared" si="2"/>
        <v>7.8897153268712197</v>
      </c>
      <c r="G15" s="202">
        <f t="shared" si="2"/>
        <v>7.0763942540012597</v>
      </c>
      <c r="H15" s="202">
        <f t="shared" si="2"/>
        <v>7.6465713573512808</v>
      </c>
      <c r="I15" s="202">
        <f t="shared" si="2"/>
        <v>8.0975796608180275</v>
      </c>
      <c r="J15" s="202">
        <f t="shared" si="2"/>
        <v>7.9718765435728578</v>
      </c>
      <c r="K15" s="202">
        <f t="shared" si="2"/>
        <v>8.6164572412980736</v>
      </c>
      <c r="L15" s="202">
        <f t="shared" si="2"/>
        <v>8.3744958528882201</v>
      </c>
      <c r="M15" s="202">
        <f t="shared" si="2"/>
        <v>9.2910117092569404</v>
      </c>
      <c r="N15" s="202">
        <f t="shared" si="2"/>
        <v>8.8971130672466501</v>
      </c>
      <c r="O15" s="202">
        <f t="shared" si="2"/>
        <v>8.7173439674239432</v>
      </c>
      <c r="P15" s="202">
        <f t="shared" si="2"/>
        <v>8.9956826207500367</v>
      </c>
      <c r="Q15" s="202">
        <f t="shared" si="2"/>
        <v>8.0850680247362661</v>
      </c>
      <c r="R15" s="202">
        <f t="shared" si="2"/>
        <v>9.2342963329308922</v>
      </c>
      <c r="S15" s="202">
        <f t="shared" si="2"/>
        <v>8.9524469402321962</v>
      </c>
      <c r="T15" s="202">
        <f t="shared" si="2"/>
        <v>8.8493430294534257</v>
      </c>
      <c r="U15" s="202">
        <f t="shared" si="2"/>
        <v>8.5153817461242571</v>
      </c>
      <c r="V15" s="202">
        <f t="shared" si="2"/>
        <v>7.871876602190631</v>
      </c>
      <c r="W15" s="202">
        <f t="shared" si="2"/>
        <v>8.7682726291846489</v>
      </c>
      <c r="X15" s="202">
        <f t="shared" si="2"/>
        <v>7.8406957753885713</v>
      </c>
      <c r="Y15" s="202">
        <f t="shared" si="2"/>
        <v>9.2150299270391898</v>
      </c>
      <c r="Z15" s="202">
        <f t="shared" si="2"/>
        <v>8.4263807613482751</v>
      </c>
      <c r="AA15" s="202">
        <f t="shared" si="2"/>
        <v>8.3160461833949295</v>
      </c>
      <c r="AB15" s="202">
        <f t="shared" si="2"/>
        <v>9.4219544296425699</v>
      </c>
      <c r="AC15" s="202">
        <f t="shared" si="2"/>
        <v>9.259326730940332</v>
      </c>
      <c r="AD15" s="202">
        <f t="shared" si="2"/>
        <v>10.271140566120408</v>
      </c>
      <c r="AE15" s="202">
        <f t="shared" si="2"/>
        <v>9.6285769949214863</v>
      </c>
      <c r="AF15" s="202">
        <f t="shared" si="2"/>
        <v>9.5589481354104429</v>
      </c>
      <c r="AG15" s="202">
        <f t="shared" si="2"/>
        <v>8.5225682725656497</v>
      </c>
      <c r="AH15" s="202">
        <f t="shared" si="2"/>
        <v>8.5239252622377624</v>
      </c>
      <c r="AI15" s="202">
        <f t="shared" si="2"/>
        <v>8.7775072226923854</v>
      </c>
      <c r="AJ15" s="202">
        <f t="shared" si="2"/>
        <v>8.1862966263898418</v>
      </c>
      <c r="AK15" s="202">
        <f t="shared" si="2"/>
        <v>7.9488356936775961</v>
      </c>
      <c r="AL15" s="202">
        <f t="shared" si="2"/>
        <v>7.1622883694981949</v>
      </c>
      <c r="AM15" s="202">
        <f t="shared" si="2"/>
        <v>7.3626105576076881</v>
      </c>
      <c r="AN15" s="202">
        <f t="shared" si="2"/>
        <v>8.0913234193103243</v>
      </c>
      <c r="AO15" s="202">
        <f t="shared" si="2"/>
        <v>8.0072780463361433</v>
      </c>
      <c r="AP15" s="202">
        <f t="shared" si="2"/>
        <v>7.2396108989575811</v>
      </c>
      <c r="AQ15" s="145">
        <f t="shared" si="2"/>
        <v>4.3452549498828903</v>
      </c>
      <c r="AR15" s="145">
        <f t="shared" si="2"/>
        <v>4.3134625955077199</v>
      </c>
      <c r="AS15" s="145">
        <f t="shared" si="2"/>
        <v>5.7057939810196929</v>
      </c>
      <c r="AT15" s="145">
        <f t="shared" si="2"/>
        <v>6.3022175378237755</v>
      </c>
      <c r="AU15" s="145">
        <f t="shared" si="2"/>
        <v>6.4707214220298059</v>
      </c>
      <c r="AV15" s="145">
        <f t="shared" si="2"/>
        <v>6.3529133133738025</v>
      </c>
      <c r="AW15" s="145">
        <f t="shared" si="2"/>
        <v>6.4690893515182006</v>
      </c>
      <c r="AX15" s="95"/>
    </row>
    <row r="16" spans="1:50" x14ac:dyDescent="0.35">
      <c r="A16" s="572"/>
      <c r="B16" s="8" t="s">
        <v>351</v>
      </c>
      <c r="C16" s="196">
        <f t="shared" si="0"/>
        <v>277.54776261719968</v>
      </c>
      <c r="D16" s="196">
        <f t="shared" ref="D16:AW16" si="3">(D21+D92)/D25</f>
        <v>209.23317627261255</v>
      </c>
      <c r="E16" s="196">
        <f t="shared" si="3"/>
        <v>213.13350736278448</v>
      </c>
      <c r="F16" s="196">
        <f t="shared" si="3"/>
        <v>233.08910428385983</v>
      </c>
      <c r="G16" s="196">
        <f t="shared" si="3"/>
        <v>216.84515603799187</v>
      </c>
      <c r="H16" s="196">
        <f t="shared" si="3"/>
        <v>227.14576923076925</v>
      </c>
      <c r="I16" s="196">
        <f t="shared" si="3"/>
        <v>250.80041913439638</v>
      </c>
      <c r="J16" s="196">
        <f t="shared" si="3"/>
        <v>249.77305170821793</v>
      </c>
      <c r="K16" s="196">
        <f t="shared" si="3"/>
        <v>261.07014771709936</v>
      </c>
      <c r="L16" s="196">
        <f t="shared" si="3"/>
        <v>248.10762050832602</v>
      </c>
      <c r="M16" s="196">
        <f t="shared" si="3"/>
        <v>265.09925832279816</v>
      </c>
      <c r="N16" s="196">
        <f t="shared" si="3"/>
        <v>255.21263759525826</v>
      </c>
      <c r="O16" s="196">
        <f t="shared" si="3"/>
        <v>267.253852052323</v>
      </c>
      <c r="P16" s="196">
        <f t="shared" si="3"/>
        <v>259.71472727272726</v>
      </c>
      <c r="Q16" s="196">
        <f t="shared" si="3"/>
        <v>273.82167243938642</v>
      </c>
      <c r="R16" s="196">
        <f t="shared" si="3"/>
        <v>272.47490086206898</v>
      </c>
      <c r="S16" s="196">
        <f t="shared" si="3"/>
        <v>276.01670275146597</v>
      </c>
      <c r="T16" s="196">
        <f t="shared" si="3"/>
        <v>277.58934131736527</v>
      </c>
      <c r="U16" s="196">
        <f t="shared" si="3"/>
        <v>270.50217775709632</v>
      </c>
      <c r="V16" s="196">
        <f t="shared" si="3"/>
        <v>257.82792344497608</v>
      </c>
      <c r="W16" s="196">
        <f t="shared" si="3"/>
        <v>278.42263475836432</v>
      </c>
      <c r="X16" s="196">
        <f t="shared" si="3"/>
        <v>258.53131719128334</v>
      </c>
      <c r="Y16" s="196">
        <f t="shared" si="3"/>
        <v>274.7659650655022</v>
      </c>
      <c r="Z16" s="196">
        <f t="shared" si="3"/>
        <v>265.21300367985276</v>
      </c>
      <c r="AA16" s="196">
        <f t="shared" si="3"/>
        <v>279.63982767109798</v>
      </c>
      <c r="AB16" s="196">
        <f t="shared" si="3"/>
        <v>288.2585490371697</v>
      </c>
      <c r="AC16" s="196">
        <f t="shared" si="3"/>
        <v>302.82257909875358</v>
      </c>
      <c r="AD16" s="196">
        <f t="shared" si="3"/>
        <v>307.0919780701754</v>
      </c>
      <c r="AE16" s="196">
        <f t="shared" si="3"/>
        <v>306.1256923076923</v>
      </c>
      <c r="AF16" s="196">
        <f t="shared" si="3"/>
        <v>308.30698157770428</v>
      </c>
      <c r="AG16" s="196">
        <f t="shared" si="3"/>
        <v>293.80282245827016</v>
      </c>
      <c r="AH16" s="196">
        <f t="shared" si="3"/>
        <v>301.0271753750647</v>
      </c>
      <c r="AI16" s="196">
        <f t="shared" si="3"/>
        <v>304.25558494404885</v>
      </c>
      <c r="AJ16" s="196">
        <f t="shared" si="3"/>
        <v>283.65523906408947</v>
      </c>
      <c r="AK16" s="196">
        <f t="shared" si="3"/>
        <v>311.05031682027646</v>
      </c>
      <c r="AL16" s="196">
        <f t="shared" si="3"/>
        <v>295.22526540573523</v>
      </c>
      <c r="AM16" s="196">
        <f t="shared" si="3"/>
        <v>278.77064606741573</v>
      </c>
      <c r="AN16" s="196">
        <f t="shared" si="3"/>
        <v>265.58795344325898</v>
      </c>
      <c r="AO16" s="196">
        <f t="shared" si="3"/>
        <v>291.20815193965512</v>
      </c>
      <c r="AP16" s="196">
        <f t="shared" si="3"/>
        <v>298.12645654834762</v>
      </c>
      <c r="AQ16" s="196">
        <f t="shared" si="3"/>
        <v>313.09064989517816</v>
      </c>
      <c r="AR16" s="196">
        <f t="shared" si="3"/>
        <v>291.0414660194175</v>
      </c>
      <c r="AS16" s="196">
        <f t="shared" si="3"/>
        <v>320.81066506410258</v>
      </c>
      <c r="AT16" s="196">
        <f t="shared" si="3"/>
        <v>341.63308103975538</v>
      </c>
      <c r="AU16" s="196">
        <f t="shared" si="3"/>
        <v>317.79073619631902</v>
      </c>
      <c r="AV16" s="196">
        <f t="shared" si="3"/>
        <v>307.3712774451098</v>
      </c>
      <c r="AW16" s="196">
        <f t="shared" si="3"/>
        <v>298.85991813602016</v>
      </c>
      <c r="AX16" s="42"/>
    </row>
    <row r="17" spans="1:50" x14ac:dyDescent="0.35">
      <c r="A17" s="97"/>
      <c r="B17" s="19"/>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42"/>
    </row>
    <row r="18" spans="1:50" x14ac:dyDescent="0.35">
      <c r="A18" s="99" t="s">
        <v>352</v>
      </c>
      <c r="B18" s="19"/>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42"/>
    </row>
    <row r="19" spans="1:50" ht="15" thickBot="1" x14ac:dyDescent="0.4"/>
    <row r="20" spans="1:50" s="2" customFormat="1" x14ac:dyDescent="0.35">
      <c r="A20" s="91" t="s">
        <v>353</v>
      </c>
      <c r="B20" s="33" t="s">
        <v>354</v>
      </c>
      <c r="C20" s="456" t="s">
        <v>153</v>
      </c>
      <c r="D20" s="14">
        <v>42736</v>
      </c>
      <c r="E20" s="14">
        <v>42767</v>
      </c>
      <c r="F20" s="14">
        <v>42795</v>
      </c>
      <c r="G20" s="14">
        <v>42826</v>
      </c>
      <c r="H20" s="14">
        <v>42856</v>
      </c>
      <c r="I20" s="14">
        <v>42887</v>
      </c>
      <c r="J20" s="14">
        <v>42917</v>
      </c>
      <c r="K20" s="14">
        <v>42948</v>
      </c>
      <c r="L20" s="14">
        <v>42979</v>
      </c>
      <c r="M20" s="14">
        <v>43009</v>
      </c>
      <c r="N20" s="14">
        <v>43040</v>
      </c>
      <c r="O20" s="14">
        <v>43070</v>
      </c>
      <c r="P20" s="14">
        <v>43101</v>
      </c>
      <c r="Q20" s="14">
        <v>43132</v>
      </c>
      <c r="R20" s="14">
        <v>43160</v>
      </c>
      <c r="S20" s="14">
        <v>43191</v>
      </c>
      <c r="T20" s="14">
        <v>43221</v>
      </c>
      <c r="U20" s="14">
        <v>43252</v>
      </c>
      <c r="V20" s="14">
        <v>43282</v>
      </c>
      <c r="W20" s="14">
        <v>43313</v>
      </c>
      <c r="X20" s="14">
        <v>43344</v>
      </c>
      <c r="Y20" s="14">
        <v>43374</v>
      </c>
      <c r="Z20" s="14">
        <v>43405</v>
      </c>
      <c r="AA20" s="14">
        <v>43435</v>
      </c>
      <c r="AB20" s="14">
        <v>43466</v>
      </c>
      <c r="AC20" s="14">
        <v>43497</v>
      </c>
      <c r="AD20" s="14">
        <v>43525</v>
      </c>
      <c r="AE20" s="14">
        <v>43556</v>
      </c>
      <c r="AF20" s="14">
        <v>43586</v>
      </c>
      <c r="AG20" s="14">
        <v>43617</v>
      </c>
      <c r="AH20" s="14">
        <v>43647</v>
      </c>
      <c r="AI20" s="14">
        <v>43678</v>
      </c>
      <c r="AJ20" s="14">
        <v>43709</v>
      </c>
      <c r="AK20" s="14">
        <v>43739</v>
      </c>
      <c r="AL20" s="14">
        <v>43770</v>
      </c>
      <c r="AM20" s="14">
        <v>43800</v>
      </c>
      <c r="AN20" s="14">
        <v>43831</v>
      </c>
      <c r="AO20" s="14">
        <v>43862</v>
      </c>
      <c r="AP20" s="14">
        <v>43891</v>
      </c>
      <c r="AQ20" s="14">
        <v>43922</v>
      </c>
      <c r="AR20" s="14">
        <v>43952</v>
      </c>
      <c r="AS20" s="14">
        <v>43983</v>
      </c>
      <c r="AT20" s="14">
        <v>44013</v>
      </c>
      <c r="AU20" s="14">
        <v>44044</v>
      </c>
      <c r="AV20" s="14">
        <v>44075</v>
      </c>
      <c r="AW20" s="15">
        <v>44105</v>
      </c>
    </row>
    <row r="21" spans="1:50" s="88" customFormat="1" x14ac:dyDescent="0.35">
      <c r="A21" s="423" t="s">
        <v>134</v>
      </c>
      <c r="B21" s="87" t="s">
        <v>162</v>
      </c>
      <c r="C21" s="193">
        <f>AVERAGE(D21:AW21)</f>
        <v>538643.67391304346</v>
      </c>
      <c r="D21" s="193">
        <v>484848</v>
      </c>
      <c r="E21" s="193">
        <v>465223</v>
      </c>
      <c r="F21" s="193">
        <v>523116</v>
      </c>
      <c r="G21" s="193">
        <v>465929</v>
      </c>
      <c r="H21" s="193">
        <v>505874</v>
      </c>
      <c r="I21" s="193">
        <v>538499</v>
      </c>
      <c r="J21" s="193">
        <v>532469</v>
      </c>
      <c r="K21" s="193">
        <v>573492</v>
      </c>
      <c r="L21" s="193">
        <v>549351</v>
      </c>
      <c r="M21" s="193">
        <v>619080</v>
      </c>
      <c r="N21" s="193">
        <v>591282</v>
      </c>
      <c r="O21" s="193">
        <v>581033</v>
      </c>
      <c r="P21" s="193">
        <v>604701</v>
      </c>
      <c r="Q21" s="193">
        <v>544182</v>
      </c>
      <c r="R21" s="193">
        <v>621360</v>
      </c>
      <c r="S21" s="193">
        <v>600106</v>
      </c>
      <c r="T21" s="193">
        <v>591415</v>
      </c>
      <c r="U21" s="193">
        <v>571495</v>
      </c>
      <c r="V21" s="193">
        <v>529252</v>
      </c>
      <c r="W21" s="193">
        <v>591265</v>
      </c>
      <c r="X21" s="193">
        <v>527104</v>
      </c>
      <c r="Y21" s="193">
        <v>620487</v>
      </c>
      <c r="Z21" s="193">
        <v>568415</v>
      </c>
      <c r="AA21" s="193">
        <v>558410</v>
      </c>
      <c r="AB21" s="193">
        <v>635521</v>
      </c>
      <c r="AC21" s="193">
        <v>624256</v>
      </c>
      <c r="AD21" s="193">
        <v>690918</v>
      </c>
      <c r="AE21" s="193">
        <v>647896</v>
      </c>
      <c r="AF21" s="193">
        <v>645482</v>
      </c>
      <c r="AG21" s="193">
        <v>573207</v>
      </c>
      <c r="AH21" s="193">
        <v>575408</v>
      </c>
      <c r="AI21" s="193">
        <v>589768</v>
      </c>
      <c r="AJ21" s="193">
        <v>549415</v>
      </c>
      <c r="AK21" s="193">
        <v>533906</v>
      </c>
      <c r="AL21" s="193">
        <v>476269</v>
      </c>
      <c r="AM21" s="193">
        <v>486971</v>
      </c>
      <c r="AN21" s="193">
        <v>541161</v>
      </c>
      <c r="AO21" s="193">
        <v>534685</v>
      </c>
      <c r="AP21" s="193">
        <v>481734</v>
      </c>
      <c r="AQ21" s="193">
        <v>298326</v>
      </c>
      <c r="AR21" s="193">
        <v>299290</v>
      </c>
      <c r="AS21" s="193">
        <v>396651</v>
      </c>
      <c r="AT21" s="193">
        <v>443522</v>
      </c>
      <c r="AU21" s="193">
        <v>464446</v>
      </c>
      <c r="AV21" s="193">
        <v>459303</v>
      </c>
      <c r="AW21" s="194">
        <v>471086</v>
      </c>
    </row>
    <row r="22" spans="1:50" s="51" customFormat="1" x14ac:dyDescent="0.35">
      <c r="A22" s="29" t="s">
        <v>134</v>
      </c>
      <c r="B22" s="9" t="s">
        <v>166</v>
      </c>
      <c r="C22" s="193">
        <f>AVERAGE(D22:AW22)</f>
        <v>273.501720101719</v>
      </c>
      <c r="D22" s="193">
        <f>D21/D25</f>
        <v>203.9747580984434</v>
      </c>
      <c r="E22" s="193">
        <f t="shared" ref="E22:AW22" si="4">E21/E25</f>
        <v>207.59616242748774</v>
      </c>
      <c r="F22" s="193">
        <f t="shared" si="4"/>
        <v>226.35915188230203</v>
      </c>
      <c r="G22" s="193">
        <f t="shared" si="4"/>
        <v>210.73224785165084</v>
      </c>
      <c r="H22" s="193">
        <f t="shared" si="4"/>
        <v>221.09877622377621</v>
      </c>
      <c r="I22" s="193">
        <f t="shared" si="4"/>
        <v>245.32984054669703</v>
      </c>
      <c r="J22" s="193">
        <f t="shared" si="4"/>
        <v>245.83056325023085</v>
      </c>
      <c r="K22" s="193">
        <f t="shared" si="4"/>
        <v>256.71083258728737</v>
      </c>
      <c r="L22" s="193">
        <f t="shared" si="4"/>
        <v>240.73225241016652</v>
      </c>
      <c r="M22" s="193">
        <f t="shared" si="4"/>
        <v>260.88495575221236</v>
      </c>
      <c r="N22" s="193">
        <f t="shared" si="4"/>
        <v>250.33107535986451</v>
      </c>
      <c r="O22" s="193">
        <f t="shared" si="4"/>
        <v>262.0807397383852</v>
      </c>
      <c r="P22" s="193">
        <f t="shared" si="4"/>
        <v>255.6875264270613</v>
      </c>
      <c r="Q22" s="193">
        <f t="shared" si="4"/>
        <v>269.26373082632358</v>
      </c>
      <c r="R22" s="193">
        <f t="shared" si="4"/>
        <v>267.82758620689657</v>
      </c>
      <c r="S22" s="193">
        <f t="shared" si="4"/>
        <v>270.68380694632384</v>
      </c>
      <c r="T22" s="193">
        <f t="shared" si="4"/>
        <v>272.4159373560571</v>
      </c>
      <c r="U22" s="193">
        <f t="shared" si="4"/>
        <v>265.9353187529083</v>
      </c>
      <c r="V22" s="193">
        <f t="shared" si="4"/>
        <v>253.23062200956937</v>
      </c>
      <c r="W22" s="193">
        <f t="shared" si="4"/>
        <v>274.75139405204459</v>
      </c>
      <c r="X22" s="193">
        <f t="shared" si="4"/>
        <v>255.25617433414044</v>
      </c>
      <c r="Y22" s="193">
        <f t="shared" si="4"/>
        <v>270.95502183406114</v>
      </c>
      <c r="Z22" s="193">
        <f t="shared" si="4"/>
        <v>261.46044158233673</v>
      </c>
      <c r="AA22" s="193">
        <f t="shared" si="4"/>
        <v>274.94337764647958</v>
      </c>
      <c r="AB22" s="193">
        <f t="shared" si="4"/>
        <v>284.60412001791315</v>
      </c>
      <c r="AC22" s="193">
        <f t="shared" si="4"/>
        <v>299.25982742090127</v>
      </c>
      <c r="AD22" s="193">
        <f t="shared" si="4"/>
        <v>303.0342105263158</v>
      </c>
      <c r="AE22" s="193">
        <f t="shared" si="4"/>
        <v>302.04941724941727</v>
      </c>
      <c r="AF22" s="193">
        <f t="shared" si="4"/>
        <v>304.90410958904107</v>
      </c>
      <c r="AG22" s="193">
        <f t="shared" si="4"/>
        <v>289.93778452200303</v>
      </c>
      <c r="AH22" s="193">
        <f t="shared" si="4"/>
        <v>297.67615106052767</v>
      </c>
      <c r="AI22" s="193">
        <f t="shared" si="4"/>
        <v>299.98372329603257</v>
      </c>
      <c r="AJ22" s="193">
        <f t="shared" si="4"/>
        <v>279.45829094608342</v>
      </c>
      <c r="AK22" s="193">
        <f t="shared" si="4"/>
        <v>307.54953917050693</v>
      </c>
      <c r="AL22" s="193">
        <f t="shared" si="4"/>
        <v>290.58511287370345</v>
      </c>
      <c r="AM22" s="193">
        <f t="shared" si="4"/>
        <v>273.57921348314608</v>
      </c>
      <c r="AN22" s="193">
        <f t="shared" si="4"/>
        <v>262.44471387002909</v>
      </c>
      <c r="AO22" s="193">
        <f t="shared" si="4"/>
        <v>288.08459051724139</v>
      </c>
      <c r="AP22" s="193">
        <f t="shared" si="4"/>
        <v>294.81884944920438</v>
      </c>
      <c r="AQ22" s="193">
        <f t="shared" si="4"/>
        <v>312.71069182389937</v>
      </c>
      <c r="AR22" s="193">
        <f t="shared" si="4"/>
        <v>290.57281553398059</v>
      </c>
      <c r="AS22" s="193">
        <f t="shared" si="4"/>
        <v>317.82932692307691</v>
      </c>
      <c r="AT22" s="193">
        <f t="shared" si="4"/>
        <v>339.08409785932724</v>
      </c>
      <c r="AU22" s="193">
        <f t="shared" si="4"/>
        <v>316.59577368779821</v>
      </c>
      <c r="AV22" s="193">
        <f t="shared" si="4"/>
        <v>305.59081836327346</v>
      </c>
      <c r="AW22" s="194">
        <f t="shared" si="4"/>
        <v>296.65365239294709</v>
      </c>
    </row>
    <row r="23" spans="1:50" s="51" customFormat="1" x14ac:dyDescent="0.35">
      <c r="A23" s="29" t="s">
        <v>134</v>
      </c>
      <c r="B23" s="9" t="s">
        <v>133</v>
      </c>
      <c r="C23" s="126">
        <f>AVERAGE(D23:AW23)</f>
        <v>14018.41304347826</v>
      </c>
      <c r="D23" s="126">
        <v>13120</v>
      </c>
      <c r="E23" s="126">
        <v>12493</v>
      </c>
      <c r="F23" s="126">
        <v>13651</v>
      </c>
      <c r="G23" s="126">
        <v>12593</v>
      </c>
      <c r="H23" s="126">
        <v>13566</v>
      </c>
      <c r="I23" s="126">
        <v>14097</v>
      </c>
      <c r="J23" s="126">
        <v>13392</v>
      </c>
      <c r="K23" s="126">
        <v>14664</v>
      </c>
      <c r="L23" s="126">
        <v>14351</v>
      </c>
      <c r="M23" s="126">
        <v>16187</v>
      </c>
      <c r="N23" s="126">
        <v>15823</v>
      </c>
      <c r="O23" s="126">
        <v>15173</v>
      </c>
      <c r="P23" s="126">
        <v>15909</v>
      </c>
      <c r="Q23" s="126">
        <v>13761</v>
      </c>
      <c r="R23" s="126">
        <v>16272</v>
      </c>
      <c r="S23" s="126">
        <v>15546</v>
      </c>
      <c r="T23" s="126">
        <v>15849</v>
      </c>
      <c r="U23" s="126">
        <v>15323</v>
      </c>
      <c r="V23" s="126">
        <v>14157</v>
      </c>
      <c r="W23" s="126">
        <v>15823</v>
      </c>
      <c r="X23" s="126">
        <v>14031</v>
      </c>
      <c r="Y23" s="126">
        <v>16781</v>
      </c>
      <c r="Z23" s="126">
        <v>15387</v>
      </c>
      <c r="AA23" s="126">
        <v>14647</v>
      </c>
      <c r="AB23" s="126">
        <v>16266</v>
      </c>
      <c r="AC23" s="126">
        <v>15363</v>
      </c>
      <c r="AD23" s="126">
        <v>17388</v>
      </c>
      <c r="AE23" s="126">
        <v>16922</v>
      </c>
      <c r="AF23" s="126">
        <v>16653</v>
      </c>
      <c r="AG23" s="126">
        <v>14539</v>
      </c>
      <c r="AH23" s="126">
        <v>14690</v>
      </c>
      <c r="AI23" s="126">
        <v>14635</v>
      </c>
      <c r="AJ23" s="126">
        <v>13339</v>
      </c>
      <c r="AK23" s="126">
        <v>13312</v>
      </c>
      <c r="AL23" s="126">
        <v>11889</v>
      </c>
      <c r="AM23" s="126">
        <v>12791</v>
      </c>
      <c r="AN23" s="126">
        <v>14712</v>
      </c>
      <c r="AO23" s="126">
        <v>14512</v>
      </c>
      <c r="AP23" s="126">
        <v>12572</v>
      </c>
      <c r="AQ23" s="126">
        <v>6957</v>
      </c>
      <c r="AR23" s="126">
        <v>7288</v>
      </c>
      <c r="AS23" s="126">
        <v>10516</v>
      </c>
      <c r="AT23" s="126">
        <v>11034</v>
      </c>
      <c r="AU23" s="126">
        <v>11741</v>
      </c>
      <c r="AV23" s="126">
        <v>12008</v>
      </c>
      <c r="AW23" s="404">
        <v>13124</v>
      </c>
    </row>
    <row r="24" spans="1:50" s="51" customFormat="1" x14ac:dyDescent="0.35">
      <c r="A24" s="29" t="s">
        <v>134</v>
      </c>
      <c r="B24" s="9" t="s">
        <v>167</v>
      </c>
      <c r="C24" s="126">
        <f>AVERAGE(D24:AW24)</f>
        <v>167026.7241873341</v>
      </c>
      <c r="D24" s="126">
        <f>SUM(D29,D34,D39,D44,D49,D54,D59,D64,D69,D74,D79)</f>
        <v>142589</v>
      </c>
      <c r="E24" s="126">
        <f t="shared" ref="E24:AW24" si="5">SUM(E29,E34,E39,E44,E49,E54,E59,E64,E69,E74,E79)</f>
        <v>140144</v>
      </c>
      <c r="F24" s="126">
        <f t="shared" si="5"/>
        <v>160449</v>
      </c>
      <c r="G24" s="126">
        <f t="shared" si="5"/>
        <v>142144</v>
      </c>
      <c r="H24" s="126">
        <f t="shared" si="5"/>
        <v>158641.95667290731</v>
      </c>
      <c r="I24" s="126">
        <f t="shared" si="5"/>
        <v>168955</v>
      </c>
      <c r="J24" s="126">
        <f t="shared" si="5"/>
        <v>163837</v>
      </c>
      <c r="K24" s="126">
        <f t="shared" si="5"/>
        <v>181219</v>
      </c>
      <c r="L24" s="126">
        <f t="shared" si="5"/>
        <v>175809</v>
      </c>
      <c r="M24" s="126">
        <f t="shared" si="5"/>
        <v>196994</v>
      </c>
      <c r="N24" s="126">
        <f t="shared" si="5"/>
        <v>187400.56333589679</v>
      </c>
      <c r="O24" s="126">
        <f t="shared" si="5"/>
        <v>187456</v>
      </c>
      <c r="P24" s="126">
        <f t="shared" si="5"/>
        <v>189742.03100925061</v>
      </c>
      <c r="Q24" s="126">
        <f t="shared" si="5"/>
        <v>170539</v>
      </c>
      <c r="R24" s="126">
        <f t="shared" si="5"/>
        <v>198674.23994310503</v>
      </c>
      <c r="S24" s="126">
        <f t="shared" si="5"/>
        <v>193885.38215705569</v>
      </c>
      <c r="T24" s="126">
        <f t="shared" si="5"/>
        <v>190734.81794890325</v>
      </c>
      <c r="U24" s="126">
        <f t="shared" si="5"/>
        <v>186710.53433350893</v>
      </c>
      <c r="V24" s="126">
        <f t="shared" si="5"/>
        <v>165723.28825866478</v>
      </c>
      <c r="W24" s="126">
        <f t="shared" si="5"/>
        <v>187368.63379854933</v>
      </c>
      <c r="X24" s="126">
        <f t="shared" si="5"/>
        <v>168064.25274092096</v>
      </c>
      <c r="Y24" s="126">
        <f t="shared" si="5"/>
        <v>204691.84379022397</v>
      </c>
      <c r="Z24" s="126">
        <f t="shared" si="5"/>
        <v>187011.04806451159</v>
      </c>
      <c r="AA24" s="126">
        <f t="shared" si="5"/>
        <v>174911</v>
      </c>
      <c r="AB24" s="126">
        <f t="shared" si="5"/>
        <v>192987.63742317632</v>
      </c>
      <c r="AC24" s="126">
        <f t="shared" si="5"/>
        <v>177309.37864068779</v>
      </c>
      <c r="AD24" s="126">
        <f t="shared" si="5"/>
        <v>201936.89432126051</v>
      </c>
      <c r="AE24" s="126">
        <f t="shared" si="5"/>
        <v>193202.88557690961</v>
      </c>
      <c r="AF24" s="126">
        <f t="shared" si="5"/>
        <v>184631.49105084036</v>
      </c>
      <c r="AG24" s="126">
        <f t="shared" si="5"/>
        <v>160512.46072959132</v>
      </c>
      <c r="AH24" s="126">
        <f t="shared" si="5"/>
        <v>166910.46240381579</v>
      </c>
      <c r="AI24" s="126">
        <f t="shared" si="5"/>
        <v>164902.13733302185</v>
      </c>
      <c r="AJ24" s="126">
        <f t="shared" si="5"/>
        <v>148002.6688294078</v>
      </c>
      <c r="AK24" s="126">
        <f t="shared" si="5"/>
        <v>157150.11538174906</v>
      </c>
      <c r="AL24" s="126">
        <f t="shared" si="5"/>
        <v>139254.95893918216</v>
      </c>
      <c r="AM24" s="126">
        <f t="shared" si="5"/>
        <v>140564.65589653439</v>
      </c>
      <c r="AN24" s="126">
        <f t="shared" si="5"/>
        <v>157352.16499995723</v>
      </c>
      <c r="AO24" s="126">
        <f t="shared" si="5"/>
        <v>157093.21945691865</v>
      </c>
      <c r="AP24" s="126">
        <f t="shared" si="5"/>
        <v>141544</v>
      </c>
      <c r="AQ24" s="126">
        <f t="shared" si="5"/>
        <v>94691.186364958136</v>
      </c>
      <c r="AR24" s="126">
        <f t="shared" si="5"/>
        <v>95043</v>
      </c>
      <c r="AS24" s="126">
        <f t="shared" si="5"/>
        <v>141905.61702890726</v>
      </c>
      <c r="AT24" s="126">
        <f t="shared" si="5"/>
        <v>154205.95186401677</v>
      </c>
      <c r="AU24" s="126">
        <f t="shared" si="5"/>
        <v>164259.42548493747</v>
      </c>
      <c r="AV24" s="126">
        <f t="shared" si="5"/>
        <v>160926</v>
      </c>
      <c r="AW24" s="404">
        <f t="shared" si="5"/>
        <v>165148.40883799744</v>
      </c>
    </row>
    <row r="25" spans="1:50" s="51" customFormat="1" x14ac:dyDescent="0.35">
      <c r="A25" s="29" t="s">
        <v>134</v>
      </c>
      <c r="B25" s="9" t="s">
        <v>132</v>
      </c>
      <c r="C25" s="126">
        <f>AVERAGE(D25:AW25)</f>
        <v>1995.8695652173913</v>
      </c>
      <c r="D25" s="126">
        <v>2377</v>
      </c>
      <c r="E25" s="126">
        <v>2241</v>
      </c>
      <c r="F25" s="126">
        <v>2311</v>
      </c>
      <c r="G25" s="126">
        <v>2211</v>
      </c>
      <c r="H25" s="126">
        <v>2288</v>
      </c>
      <c r="I25" s="126">
        <v>2195</v>
      </c>
      <c r="J25" s="126">
        <v>2166</v>
      </c>
      <c r="K25" s="126">
        <v>2234</v>
      </c>
      <c r="L25" s="126">
        <v>2282</v>
      </c>
      <c r="M25" s="126">
        <v>2373</v>
      </c>
      <c r="N25" s="126">
        <v>2362</v>
      </c>
      <c r="O25" s="126">
        <v>2217</v>
      </c>
      <c r="P25" s="126">
        <v>2365</v>
      </c>
      <c r="Q25" s="126">
        <v>2021</v>
      </c>
      <c r="R25" s="126">
        <v>2320</v>
      </c>
      <c r="S25" s="126">
        <v>2217</v>
      </c>
      <c r="T25" s="126">
        <v>2171</v>
      </c>
      <c r="U25" s="126">
        <v>2149</v>
      </c>
      <c r="V25" s="126">
        <v>2090</v>
      </c>
      <c r="W25" s="126">
        <v>2152</v>
      </c>
      <c r="X25" s="126">
        <v>2065</v>
      </c>
      <c r="Y25" s="126">
        <v>2290</v>
      </c>
      <c r="Z25" s="126">
        <v>2174</v>
      </c>
      <c r="AA25" s="126">
        <v>2031</v>
      </c>
      <c r="AB25" s="126">
        <v>2233</v>
      </c>
      <c r="AC25" s="126">
        <v>2086</v>
      </c>
      <c r="AD25" s="126">
        <v>2280</v>
      </c>
      <c r="AE25" s="126">
        <v>2145</v>
      </c>
      <c r="AF25" s="126">
        <v>2117</v>
      </c>
      <c r="AG25" s="126">
        <v>1977</v>
      </c>
      <c r="AH25" s="126">
        <v>1933</v>
      </c>
      <c r="AI25" s="126">
        <v>1966</v>
      </c>
      <c r="AJ25" s="126">
        <v>1966</v>
      </c>
      <c r="AK25" s="126">
        <v>1736</v>
      </c>
      <c r="AL25" s="126">
        <v>1639</v>
      </c>
      <c r="AM25" s="126">
        <v>1780</v>
      </c>
      <c r="AN25" s="126">
        <v>2062</v>
      </c>
      <c r="AO25" s="126">
        <v>1856</v>
      </c>
      <c r="AP25" s="126">
        <v>1634</v>
      </c>
      <c r="AQ25" s="126">
        <v>954</v>
      </c>
      <c r="AR25" s="126">
        <v>1030</v>
      </c>
      <c r="AS25" s="126">
        <v>1248</v>
      </c>
      <c r="AT25" s="126">
        <v>1308</v>
      </c>
      <c r="AU25" s="126">
        <v>1467</v>
      </c>
      <c r="AV25" s="126">
        <v>1503</v>
      </c>
      <c r="AW25" s="404">
        <v>1588</v>
      </c>
    </row>
    <row r="26" spans="1:50" x14ac:dyDescent="0.35">
      <c r="A26" s="27" t="s">
        <v>355</v>
      </c>
      <c r="B26" s="3" t="s">
        <v>162</v>
      </c>
      <c r="C26" s="145">
        <f t="shared" ref="C26:C80" si="6">AVERAGE(D26:AW26)</f>
        <v>0</v>
      </c>
      <c r="D26" s="145">
        <v>0</v>
      </c>
      <c r="E26" s="145">
        <v>0</v>
      </c>
      <c r="F26" s="145">
        <v>0</v>
      </c>
      <c r="G26" s="145">
        <v>0</v>
      </c>
      <c r="H26" s="145">
        <v>0</v>
      </c>
      <c r="I26" s="145">
        <v>0</v>
      </c>
      <c r="J26" s="145">
        <v>0</v>
      </c>
      <c r="K26" s="145">
        <v>0</v>
      </c>
      <c r="L26" s="145">
        <v>0</v>
      </c>
      <c r="M26" s="145">
        <v>0</v>
      </c>
      <c r="N26" s="145">
        <v>0</v>
      </c>
      <c r="O26" s="145">
        <v>0</v>
      </c>
      <c r="P26" s="145">
        <v>0</v>
      </c>
      <c r="Q26" s="145">
        <v>0</v>
      </c>
      <c r="R26" s="145">
        <v>0</v>
      </c>
      <c r="S26" s="145">
        <v>0</v>
      </c>
      <c r="T26" s="145">
        <v>0</v>
      </c>
      <c r="U26" s="145">
        <v>0</v>
      </c>
      <c r="V26" s="145">
        <v>0</v>
      </c>
      <c r="W26" s="145">
        <v>0</v>
      </c>
      <c r="X26" s="145">
        <v>0</v>
      </c>
      <c r="Y26" s="145">
        <v>0</v>
      </c>
      <c r="Z26" s="145">
        <v>0</v>
      </c>
      <c r="AA26" s="145">
        <v>0</v>
      </c>
      <c r="AB26" s="145">
        <v>0</v>
      </c>
      <c r="AC26" s="145">
        <v>0</v>
      </c>
      <c r="AD26" s="145">
        <v>0</v>
      </c>
      <c r="AE26" s="145">
        <v>0</v>
      </c>
      <c r="AF26" s="145">
        <v>0</v>
      </c>
      <c r="AG26" s="145">
        <v>0</v>
      </c>
      <c r="AH26" s="145">
        <v>0</v>
      </c>
      <c r="AI26" s="145">
        <v>0</v>
      </c>
      <c r="AJ26" s="145">
        <v>0</v>
      </c>
      <c r="AK26" s="145">
        <v>0</v>
      </c>
      <c r="AL26" s="145">
        <v>0</v>
      </c>
      <c r="AM26" s="145">
        <v>0</v>
      </c>
      <c r="AN26" s="145">
        <v>0</v>
      </c>
      <c r="AO26" s="145">
        <v>0</v>
      </c>
      <c r="AP26" s="145">
        <v>0</v>
      </c>
      <c r="AQ26" s="145">
        <v>0</v>
      </c>
      <c r="AR26" s="145">
        <v>0</v>
      </c>
      <c r="AS26" s="145">
        <v>0</v>
      </c>
      <c r="AT26" s="145">
        <v>0</v>
      </c>
      <c r="AU26" s="145">
        <v>0</v>
      </c>
      <c r="AV26" s="145">
        <v>0</v>
      </c>
      <c r="AW26" s="195">
        <v>0</v>
      </c>
    </row>
    <row r="27" spans="1:50" x14ac:dyDescent="0.35">
      <c r="A27" s="90" t="s">
        <v>355</v>
      </c>
      <c r="B27" s="12" t="s">
        <v>166</v>
      </c>
      <c r="C27" s="145">
        <f t="shared" si="6"/>
        <v>0</v>
      </c>
      <c r="D27" s="223">
        <v>0</v>
      </c>
      <c r="E27" s="223">
        <v>0</v>
      </c>
      <c r="F27" s="223">
        <v>0</v>
      </c>
      <c r="G27" s="223">
        <v>0</v>
      </c>
      <c r="H27" s="223">
        <v>0</v>
      </c>
      <c r="I27" s="223">
        <v>0</v>
      </c>
      <c r="J27" s="223">
        <v>0</v>
      </c>
      <c r="K27" s="223">
        <v>0</v>
      </c>
      <c r="L27" s="223">
        <v>0</v>
      </c>
      <c r="M27" s="223">
        <v>0</v>
      </c>
      <c r="N27" s="223">
        <v>0</v>
      </c>
      <c r="O27" s="223">
        <v>0</v>
      </c>
      <c r="P27" s="223">
        <v>0</v>
      </c>
      <c r="Q27" s="223">
        <v>0</v>
      </c>
      <c r="R27" s="223">
        <v>0</v>
      </c>
      <c r="S27" s="223">
        <v>0</v>
      </c>
      <c r="T27" s="223">
        <v>0</v>
      </c>
      <c r="U27" s="223">
        <v>0</v>
      </c>
      <c r="V27" s="223">
        <v>0</v>
      </c>
      <c r="W27" s="223">
        <v>0</v>
      </c>
      <c r="X27" s="223">
        <v>0</v>
      </c>
      <c r="Y27" s="223">
        <v>0</v>
      </c>
      <c r="Z27" s="223">
        <v>0</v>
      </c>
      <c r="AA27" s="223">
        <v>0</v>
      </c>
      <c r="AB27" s="223">
        <v>0</v>
      </c>
      <c r="AC27" s="223">
        <v>0</v>
      </c>
      <c r="AD27" s="223">
        <v>0</v>
      </c>
      <c r="AE27" s="223">
        <v>0</v>
      </c>
      <c r="AF27" s="223">
        <v>0</v>
      </c>
      <c r="AG27" s="223">
        <v>0</v>
      </c>
      <c r="AH27" s="223">
        <v>0</v>
      </c>
      <c r="AI27" s="223">
        <v>0</v>
      </c>
      <c r="AJ27" s="223">
        <v>0</v>
      </c>
      <c r="AK27" s="223">
        <v>0</v>
      </c>
      <c r="AL27" s="223">
        <v>0</v>
      </c>
      <c r="AM27" s="223">
        <v>0</v>
      </c>
      <c r="AN27" s="223">
        <v>0</v>
      </c>
      <c r="AO27" s="223">
        <v>0</v>
      </c>
      <c r="AP27" s="223">
        <v>0</v>
      </c>
      <c r="AQ27" s="223">
        <v>0</v>
      </c>
      <c r="AR27" s="223">
        <v>0</v>
      </c>
      <c r="AS27" s="223">
        <v>0</v>
      </c>
      <c r="AT27" s="223">
        <v>0</v>
      </c>
      <c r="AU27" s="223">
        <v>0</v>
      </c>
      <c r="AV27" s="223">
        <v>0</v>
      </c>
      <c r="AW27" s="224">
        <v>0</v>
      </c>
    </row>
    <row r="28" spans="1:50" x14ac:dyDescent="0.35">
      <c r="A28" s="27" t="s">
        <v>355</v>
      </c>
      <c r="B28" s="3" t="s">
        <v>133</v>
      </c>
      <c r="C28" s="4">
        <f t="shared" si="6"/>
        <v>0</v>
      </c>
      <c r="D28" s="3">
        <v>0</v>
      </c>
      <c r="E28" s="3">
        <v>0</v>
      </c>
      <c r="F28" s="3">
        <v>0</v>
      </c>
      <c r="G28" s="3">
        <v>0</v>
      </c>
      <c r="H28" s="3">
        <v>0</v>
      </c>
      <c r="I28" s="3">
        <v>0</v>
      </c>
      <c r="J28" s="3">
        <v>0</v>
      </c>
      <c r="K28" s="3">
        <v>0</v>
      </c>
      <c r="L28" s="3">
        <v>0</v>
      </c>
      <c r="M28" s="3">
        <v>0</v>
      </c>
      <c r="N28" s="3">
        <v>0</v>
      </c>
      <c r="O28" s="3">
        <v>0</v>
      </c>
      <c r="P28" s="3">
        <v>0</v>
      </c>
      <c r="Q28" s="3">
        <v>0</v>
      </c>
      <c r="R28" s="3">
        <v>0</v>
      </c>
      <c r="S28" s="3">
        <v>0</v>
      </c>
      <c r="T28" s="3">
        <v>0</v>
      </c>
      <c r="U28" s="3">
        <v>0</v>
      </c>
      <c r="V28" s="3">
        <v>0</v>
      </c>
      <c r="W28" s="3">
        <v>0</v>
      </c>
      <c r="X28" s="3">
        <v>0</v>
      </c>
      <c r="Y28" s="3">
        <v>0</v>
      </c>
      <c r="Z28" s="3">
        <v>0</v>
      </c>
      <c r="AA28" s="3">
        <v>0</v>
      </c>
      <c r="AB28" s="3">
        <v>0</v>
      </c>
      <c r="AC28" s="3">
        <v>0</v>
      </c>
      <c r="AD28" s="3">
        <v>0</v>
      </c>
      <c r="AE28" s="3">
        <v>0</v>
      </c>
      <c r="AF28" s="3">
        <v>0</v>
      </c>
      <c r="AG28" s="3">
        <v>0</v>
      </c>
      <c r="AH28" s="3">
        <v>0</v>
      </c>
      <c r="AI28" s="3">
        <v>0</v>
      </c>
      <c r="AJ28" s="3">
        <v>0</v>
      </c>
      <c r="AK28" s="3">
        <v>0</v>
      </c>
      <c r="AL28" s="3">
        <v>0</v>
      </c>
      <c r="AM28" s="3">
        <v>0</v>
      </c>
      <c r="AN28" s="3">
        <v>0</v>
      </c>
      <c r="AO28" s="3">
        <v>0</v>
      </c>
      <c r="AP28" s="3">
        <v>0</v>
      </c>
      <c r="AQ28" s="3">
        <v>0</v>
      </c>
      <c r="AR28" s="3">
        <v>0</v>
      </c>
      <c r="AS28" s="3">
        <v>0</v>
      </c>
      <c r="AT28" s="3">
        <v>0</v>
      </c>
      <c r="AU28" s="3">
        <v>0</v>
      </c>
      <c r="AV28" s="3">
        <v>0</v>
      </c>
      <c r="AW28" s="10">
        <v>0</v>
      </c>
    </row>
    <row r="29" spans="1:50" x14ac:dyDescent="0.35">
      <c r="A29" s="27" t="s">
        <v>355</v>
      </c>
      <c r="B29" s="3" t="s">
        <v>167</v>
      </c>
      <c r="C29" s="4">
        <f t="shared" si="6"/>
        <v>0</v>
      </c>
      <c r="D29" s="3">
        <v>0</v>
      </c>
      <c r="E29" s="3">
        <v>0</v>
      </c>
      <c r="F29" s="3">
        <v>0</v>
      </c>
      <c r="G29" s="3">
        <v>0</v>
      </c>
      <c r="H29" s="3">
        <v>0</v>
      </c>
      <c r="I29" s="3">
        <v>0</v>
      </c>
      <c r="J29" s="3">
        <v>0</v>
      </c>
      <c r="K29" s="3">
        <v>0</v>
      </c>
      <c r="L29" s="3">
        <v>0</v>
      </c>
      <c r="M29" s="3">
        <v>0</v>
      </c>
      <c r="N29" s="3">
        <v>0</v>
      </c>
      <c r="O29" s="3">
        <v>0</v>
      </c>
      <c r="P29" s="3">
        <v>0</v>
      </c>
      <c r="Q29" s="3">
        <v>0</v>
      </c>
      <c r="R29" s="3">
        <v>0</v>
      </c>
      <c r="S29" s="3">
        <v>0</v>
      </c>
      <c r="T29" s="3">
        <v>0</v>
      </c>
      <c r="U29" s="3">
        <v>0</v>
      </c>
      <c r="V29" s="3">
        <v>0</v>
      </c>
      <c r="W29" s="3">
        <v>0</v>
      </c>
      <c r="X29" s="3">
        <v>0</v>
      </c>
      <c r="Y29" s="3">
        <v>0</v>
      </c>
      <c r="Z29" s="3">
        <v>0</v>
      </c>
      <c r="AA29" s="3">
        <v>0</v>
      </c>
      <c r="AB29" s="3">
        <v>0</v>
      </c>
      <c r="AC29" s="3">
        <v>0</v>
      </c>
      <c r="AD29" s="3">
        <v>0</v>
      </c>
      <c r="AE29" s="3">
        <v>0</v>
      </c>
      <c r="AF29" s="3">
        <v>0</v>
      </c>
      <c r="AG29" s="3">
        <v>0</v>
      </c>
      <c r="AH29" s="3">
        <v>0</v>
      </c>
      <c r="AI29" s="3">
        <v>0</v>
      </c>
      <c r="AJ29" s="3">
        <v>0</v>
      </c>
      <c r="AK29" s="3">
        <v>0</v>
      </c>
      <c r="AL29" s="3">
        <v>0</v>
      </c>
      <c r="AM29" s="3">
        <v>0</v>
      </c>
      <c r="AN29" s="3">
        <v>0</v>
      </c>
      <c r="AO29" s="3">
        <v>0</v>
      </c>
      <c r="AP29" s="3">
        <v>0</v>
      </c>
      <c r="AQ29" s="3">
        <v>0</v>
      </c>
      <c r="AR29" s="3">
        <v>0</v>
      </c>
      <c r="AS29" s="3">
        <v>0</v>
      </c>
      <c r="AT29" s="3">
        <v>0</v>
      </c>
      <c r="AU29" s="3">
        <v>0</v>
      </c>
      <c r="AV29" s="3">
        <v>0</v>
      </c>
      <c r="AW29" s="10">
        <v>0</v>
      </c>
    </row>
    <row r="30" spans="1:50" x14ac:dyDescent="0.35">
      <c r="A30" s="27" t="s">
        <v>355</v>
      </c>
      <c r="B30" s="3" t="s">
        <v>132</v>
      </c>
      <c r="C30" s="4">
        <f t="shared" si="6"/>
        <v>0</v>
      </c>
      <c r="D30" s="3">
        <v>0</v>
      </c>
      <c r="E30" s="3">
        <v>0</v>
      </c>
      <c r="F30" s="3">
        <v>0</v>
      </c>
      <c r="G30" s="3">
        <v>0</v>
      </c>
      <c r="H30" s="3">
        <v>0</v>
      </c>
      <c r="I30" s="3">
        <v>0</v>
      </c>
      <c r="J30" s="3">
        <v>0</v>
      </c>
      <c r="K30" s="3">
        <v>0</v>
      </c>
      <c r="L30" s="3">
        <v>0</v>
      </c>
      <c r="M30" s="3">
        <v>0</v>
      </c>
      <c r="N30" s="3">
        <v>0</v>
      </c>
      <c r="O30" s="3">
        <v>0</v>
      </c>
      <c r="P30" s="3">
        <v>0</v>
      </c>
      <c r="Q30" s="3">
        <v>0</v>
      </c>
      <c r="R30" s="3">
        <v>0</v>
      </c>
      <c r="S30" s="3">
        <v>0</v>
      </c>
      <c r="T30" s="3">
        <v>0</v>
      </c>
      <c r="U30" s="3">
        <v>0</v>
      </c>
      <c r="V30" s="3">
        <v>0</v>
      </c>
      <c r="W30" s="3">
        <v>0</v>
      </c>
      <c r="X30" s="3">
        <v>0</v>
      </c>
      <c r="Y30" s="3">
        <v>0</v>
      </c>
      <c r="Z30" s="3">
        <v>0</v>
      </c>
      <c r="AA30" s="3">
        <v>0</v>
      </c>
      <c r="AB30" s="3">
        <v>0</v>
      </c>
      <c r="AC30" s="3">
        <v>0</v>
      </c>
      <c r="AD30" s="3">
        <v>0</v>
      </c>
      <c r="AE30" s="3">
        <v>0</v>
      </c>
      <c r="AF30" s="3">
        <v>0</v>
      </c>
      <c r="AG30" s="3">
        <v>0</v>
      </c>
      <c r="AH30" s="3">
        <v>0</v>
      </c>
      <c r="AI30" s="3">
        <v>0</v>
      </c>
      <c r="AJ30" s="3">
        <v>0</v>
      </c>
      <c r="AK30" s="3">
        <v>0</v>
      </c>
      <c r="AL30" s="3">
        <v>0</v>
      </c>
      <c r="AM30" s="3">
        <v>0</v>
      </c>
      <c r="AN30" s="3">
        <v>0</v>
      </c>
      <c r="AO30" s="3">
        <v>0</v>
      </c>
      <c r="AP30" s="3">
        <v>0</v>
      </c>
      <c r="AQ30" s="3">
        <v>0</v>
      </c>
      <c r="AR30" s="3">
        <v>0</v>
      </c>
      <c r="AS30" s="3">
        <v>0</v>
      </c>
      <c r="AT30" s="3">
        <v>0</v>
      </c>
      <c r="AU30" s="3">
        <v>0</v>
      </c>
      <c r="AV30" s="3">
        <v>0</v>
      </c>
      <c r="AW30" s="10">
        <v>0</v>
      </c>
    </row>
    <row r="31" spans="1:50" x14ac:dyDescent="0.35">
      <c r="A31" s="27" t="s">
        <v>340</v>
      </c>
      <c r="B31" s="3" t="s">
        <v>162</v>
      </c>
      <c r="C31" s="145">
        <f t="shared" si="6"/>
        <v>0</v>
      </c>
      <c r="D31" s="145">
        <v>0</v>
      </c>
      <c r="E31" s="145">
        <v>0</v>
      </c>
      <c r="F31" s="145">
        <v>0</v>
      </c>
      <c r="G31" s="145">
        <v>0</v>
      </c>
      <c r="H31" s="145">
        <v>0</v>
      </c>
      <c r="I31" s="145">
        <v>0</v>
      </c>
      <c r="J31" s="145">
        <v>0</v>
      </c>
      <c r="K31" s="145">
        <v>0</v>
      </c>
      <c r="L31" s="145">
        <v>0</v>
      </c>
      <c r="M31" s="145">
        <v>0</v>
      </c>
      <c r="N31" s="145">
        <v>0</v>
      </c>
      <c r="O31" s="145">
        <v>0</v>
      </c>
      <c r="P31" s="145">
        <v>0</v>
      </c>
      <c r="Q31" s="145">
        <v>0</v>
      </c>
      <c r="R31" s="145">
        <v>0</v>
      </c>
      <c r="S31" s="145">
        <v>0</v>
      </c>
      <c r="T31" s="145">
        <v>0</v>
      </c>
      <c r="U31" s="145">
        <v>0</v>
      </c>
      <c r="V31" s="145">
        <v>0</v>
      </c>
      <c r="W31" s="145">
        <v>0</v>
      </c>
      <c r="X31" s="145">
        <v>0</v>
      </c>
      <c r="Y31" s="145">
        <v>0</v>
      </c>
      <c r="Z31" s="145">
        <v>0</v>
      </c>
      <c r="AA31" s="145">
        <v>0</v>
      </c>
      <c r="AB31" s="145">
        <v>0</v>
      </c>
      <c r="AC31" s="145">
        <v>0</v>
      </c>
      <c r="AD31" s="145">
        <v>0</v>
      </c>
      <c r="AE31" s="145">
        <v>0</v>
      </c>
      <c r="AF31" s="145">
        <v>0</v>
      </c>
      <c r="AG31" s="145">
        <v>0</v>
      </c>
      <c r="AH31" s="145">
        <v>0</v>
      </c>
      <c r="AI31" s="145">
        <v>0</v>
      </c>
      <c r="AJ31" s="145">
        <v>0</v>
      </c>
      <c r="AK31" s="145">
        <v>0</v>
      </c>
      <c r="AL31" s="145">
        <v>0</v>
      </c>
      <c r="AM31" s="145">
        <v>0</v>
      </c>
      <c r="AN31" s="145">
        <v>0</v>
      </c>
      <c r="AO31" s="145">
        <v>0</v>
      </c>
      <c r="AP31" s="145">
        <v>0</v>
      </c>
      <c r="AQ31" s="145">
        <v>0</v>
      </c>
      <c r="AR31" s="145">
        <v>0</v>
      </c>
      <c r="AS31" s="145">
        <v>0</v>
      </c>
      <c r="AT31" s="145">
        <v>0</v>
      </c>
      <c r="AU31" s="145">
        <v>0</v>
      </c>
      <c r="AV31" s="145">
        <v>0</v>
      </c>
      <c r="AW31" s="195">
        <v>0</v>
      </c>
    </row>
    <row r="32" spans="1:50" x14ac:dyDescent="0.35">
      <c r="A32" s="27" t="s">
        <v>340</v>
      </c>
      <c r="B32" s="3" t="s">
        <v>166</v>
      </c>
      <c r="C32" s="145">
        <f t="shared" si="6"/>
        <v>0</v>
      </c>
      <c r="D32" s="145">
        <v>0</v>
      </c>
      <c r="E32" s="145">
        <v>0</v>
      </c>
      <c r="F32" s="145">
        <v>0</v>
      </c>
      <c r="G32" s="145">
        <v>0</v>
      </c>
      <c r="H32" s="145">
        <v>0</v>
      </c>
      <c r="I32" s="145">
        <v>0</v>
      </c>
      <c r="J32" s="145">
        <v>0</v>
      </c>
      <c r="K32" s="145">
        <v>0</v>
      </c>
      <c r="L32" s="145">
        <v>0</v>
      </c>
      <c r="M32" s="145">
        <v>0</v>
      </c>
      <c r="N32" s="145">
        <v>0</v>
      </c>
      <c r="O32" s="145">
        <v>0</v>
      </c>
      <c r="P32" s="145">
        <v>0</v>
      </c>
      <c r="Q32" s="145">
        <v>0</v>
      </c>
      <c r="R32" s="145">
        <v>0</v>
      </c>
      <c r="S32" s="145">
        <v>0</v>
      </c>
      <c r="T32" s="145">
        <v>0</v>
      </c>
      <c r="U32" s="145">
        <v>0</v>
      </c>
      <c r="V32" s="145">
        <v>0</v>
      </c>
      <c r="W32" s="145">
        <v>0</v>
      </c>
      <c r="X32" s="145">
        <v>0</v>
      </c>
      <c r="Y32" s="145">
        <v>0</v>
      </c>
      <c r="Z32" s="145">
        <v>0</v>
      </c>
      <c r="AA32" s="145">
        <v>0</v>
      </c>
      <c r="AB32" s="145">
        <v>0</v>
      </c>
      <c r="AC32" s="145">
        <v>0</v>
      </c>
      <c r="AD32" s="145">
        <v>0</v>
      </c>
      <c r="AE32" s="145">
        <v>0</v>
      </c>
      <c r="AF32" s="145">
        <v>0</v>
      </c>
      <c r="AG32" s="145">
        <v>0</v>
      </c>
      <c r="AH32" s="145">
        <v>0</v>
      </c>
      <c r="AI32" s="145">
        <v>0</v>
      </c>
      <c r="AJ32" s="145">
        <v>0</v>
      </c>
      <c r="AK32" s="145">
        <v>0</v>
      </c>
      <c r="AL32" s="145">
        <v>0</v>
      </c>
      <c r="AM32" s="145">
        <v>0</v>
      </c>
      <c r="AN32" s="145">
        <v>0</v>
      </c>
      <c r="AO32" s="145">
        <v>0</v>
      </c>
      <c r="AP32" s="145">
        <v>0</v>
      </c>
      <c r="AQ32" s="145">
        <v>0</v>
      </c>
      <c r="AR32" s="145">
        <v>0</v>
      </c>
      <c r="AS32" s="145">
        <v>0</v>
      </c>
      <c r="AT32" s="145">
        <v>0</v>
      </c>
      <c r="AU32" s="145">
        <v>0</v>
      </c>
      <c r="AV32" s="145">
        <v>0</v>
      </c>
      <c r="AW32" s="195">
        <v>0</v>
      </c>
    </row>
    <row r="33" spans="1:49" x14ac:dyDescent="0.35">
      <c r="A33" s="27" t="s">
        <v>340</v>
      </c>
      <c r="B33" s="3" t="s">
        <v>133</v>
      </c>
      <c r="C33" s="4">
        <f t="shared" si="6"/>
        <v>0</v>
      </c>
      <c r="D33" s="3">
        <v>0</v>
      </c>
      <c r="E33" s="3">
        <v>0</v>
      </c>
      <c r="F33" s="3">
        <v>0</v>
      </c>
      <c r="G33" s="3">
        <v>0</v>
      </c>
      <c r="H33" s="3">
        <v>0</v>
      </c>
      <c r="I33" s="3">
        <v>0</v>
      </c>
      <c r="J33" s="3">
        <v>0</v>
      </c>
      <c r="K33" s="3">
        <v>0</v>
      </c>
      <c r="L33" s="3">
        <v>0</v>
      </c>
      <c r="M33" s="3">
        <v>0</v>
      </c>
      <c r="N33" s="3">
        <v>0</v>
      </c>
      <c r="O33" s="3">
        <v>0</v>
      </c>
      <c r="P33" s="3">
        <v>0</v>
      </c>
      <c r="Q33" s="3">
        <v>0</v>
      </c>
      <c r="R33" s="3">
        <v>0</v>
      </c>
      <c r="S33" s="3">
        <v>0</v>
      </c>
      <c r="T33" s="3">
        <v>0</v>
      </c>
      <c r="U33" s="3">
        <v>0</v>
      </c>
      <c r="V33" s="3">
        <v>0</v>
      </c>
      <c r="W33" s="3">
        <v>0</v>
      </c>
      <c r="X33" s="3">
        <v>0</v>
      </c>
      <c r="Y33" s="3">
        <v>0</v>
      </c>
      <c r="Z33" s="3">
        <v>0</v>
      </c>
      <c r="AA33" s="3">
        <v>0</v>
      </c>
      <c r="AB33" s="3">
        <v>0</v>
      </c>
      <c r="AC33" s="3">
        <v>0</v>
      </c>
      <c r="AD33" s="3">
        <v>0</v>
      </c>
      <c r="AE33" s="3">
        <v>0</v>
      </c>
      <c r="AF33" s="3">
        <v>0</v>
      </c>
      <c r="AG33" s="3">
        <v>0</v>
      </c>
      <c r="AH33" s="3">
        <v>0</v>
      </c>
      <c r="AI33" s="3">
        <v>0</v>
      </c>
      <c r="AJ33" s="3">
        <v>0</v>
      </c>
      <c r="AK33" s="3">
        <v>0</v>
      </c>
      <c r="AL33" s="3">
        <v>0</v>
      </c>
      <c r="AM33" s="3">
        <v>0</v>
      </c>
      <c r="AN33" s="3">
        <v>0</v>
      </c>
      <c r="AO33" s="3">
        <v>0</v>
      </c>
      <c r="AP33" s="3">
        <v>0</v>
      </c>
      <c r="AQ33" s="3">
        <v>0</v>
      </c>
      <c r="AR33" s="3">
        <v>0</v>
      </c>
      <c r="AS33" s="3">
        <v>0</v>
      </c>
      <c r="AT33" s="3">
        <v>0</v>
      </c>
      <c r="AU33" s="3">
        <v>0</v>
      </c>
      <c r="AV33" s="3">
        <v>0</v>
      </c>
      <c r="AW33" s="10">
        <v>0</v>
      </c>
    </row>
    <row r="34" spans="1:49" x14ac:dyDescent="0.35">
      <c r="A34" s="27" t="s">
        <v>340</v>
      </c>
      <c r="B34" s="3" t="s">
        <v>167</v>
      </c>
      <c r="C34" s="4">
        <f t="shared" si="6"/>
        <v>0</v>
      </c>
      <c r="D34" s="3">
        <v>0</v>
      </c>
      <c r="E34" s="3">
        <v>0</v>
      </c>
      <c r="F34" s="3">
        <v>0</v>
      </c>
      <c r="G34" s="3">
        <v>0</v>
      </c>
      <c r="H34" s="3">
        <v>0</v>
      </c>
      <c r="I34" s="3">
        <v>0</v>
      </c>
      <c r="J34" s="3">
        <v>0</v>
      </c>
      <c r="K34" s="3">
        <v>0</v>
      </c>
      <c r="L34" s="3">
        <v>0</v>
      </c>
      <c r="M34" s="3">
        <v>0</v>
      </c>
      <c r="N34" s="3">
        <v>0</v>
      </c>
      <c r="O34" s="3">
        <v>0</v>
      </c>
      <c r="P34" s="3">
        <v>0</v>
      </c>
      <c r="Q34" s="3">
        <v>0</v>
      </c>
      <c r="R34" s="3">
        <v>0</v>
      </c>
      <c r="S34" s="3">
        <v>0</v>
      </c>
      <c r="T34" s="3">
        <v>0</v>
      </c>
      <c r="U34" s="3">
        <v>0</v>
      </c>
      <c r="V34" s="3">
        <v>0</v>
      </c>
      <c r="W34" s="3">
        <v>0</v>
      </c>
      <c r="X34" s="3">
        <v>0</v>
      </c>
      <c r="Y34" s="3">
        <v>0</v>
      </c>
      <c r="Z34" s="3">
        <v>0</v>
      </c>
      <c r="AA34" s="3">
        <v>0</v>
      </c>
      <c r="AB34" s="3">
        <v>0</v>
      </c>
      <c r="AC34" s="3">
        <v>0</v>
      </c>
      <c r="AD34" s="3">
        <v>0</v>
      </c>
      <c r="AE34" s="3">
        <v>0</v>
      </c>
      <c r="AF34" s="3">
        <v>0</v>
      </c>
      <c r="AG34" s="3">
        <v>0</v>
      </c>
      <c r="AH34" s="3">
        <v>0</v>
      </c>
      <c r="AI34" s="3">
        <v>0</v>
      </c>
      <c r="AJ34" s="3">
        <v>0</v>
      </c>
      <c r="AK34" s="3">
        <v>0</v>
      </c>
      <c r="AL34" s="3">
        <v>0</v>
      </c>
      <c r="AM34" s="3">
        <v>0</v>
      </c>
      <c r="AN34" s="3">
        <v>0</v>
      </c>
      <c r="AO34" s="3">
        <v>0</v>
      </c>
      <c r="AP34" s="3">
        <v>0</v>
      </c>
      <c r="AQ34" s="3">
        <v>0</v>
      </c>
      <c r="AR34" s="3">
        <v>0</v>
      </c>
      <c r="AS34" s="3">
        <v>0</v>
      </c>
      <c r="AT34" s="3">
        <v>0</v>
      </c>
      <c r="AU34" s="3">
        <v>0</v>
      </c>
      <c r="AV34" s="3">
        <v>0</v>
      </c>
      <c r="AW34" s="10">
        <v>0</v>
      </c>
    </row>
    <row r="35" spans="1:49" x14ac:dyDescent="0.35">
      <c r="A35" s="27" t="s">
        <v>340</v>
      </c>
      <c r="B35" s="3" t="s">
        <v>132</v>
      </c>
      <c r="C35" s="4">
        <f t="shared" si="6"/>
        <v>0</v>
      </c>
      <c r="D35" s="3">
        <v>0</v>
      </c>
      <c r="E35" s="3">
        <v>0</v>
      </c>
      <c r="F35" s="3">
        <v>0</v>
      </c>
      <c r="G35" s="3">
        <v>0</v>
      </c>
      <c r="H35" s="3">
        <v>0</v>
      </c>
      <c r="I35" s="3">
        <v>0</v>
      </c>
      <c r="J35" s="3">
        <v>0</v>
      </c>
      <c r="K35" s="3">
        <v>0</v>
      </c>
      <c r="L35" s="3">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10">
        <v>0</v>
      </c>
    </row>
    <row r="36" spans="1:49" x14ac:dyDescent="0.35">
      <c r="A36" s="27" t="s">
        <v>341</v>
      </c>
      <c r="B36" s="3" t="s">
        <v>162</v>
      </c>
      <c r="C36" s="145">
        <f t="shared" si="6"/>
        <v>586.41304347826087</v>
      </c>
      <c r="D36" s="145">
        <v>360</v>
      </c>
      <c r="E36" s="145">
        <v>953</v>
      </c>
      <c r="F36" s="145">
        <v>583</v>
      </c>
      <c r="G36" s="145">
        <v>1239</v>
      </c>
      <c r="H36" s="145">
        <v>180</v>
      </c>
      <c r="I36" s="145">
        <v>595</v>
      </c>
      <c r="J36" s="145">
        <v>1023</v>
      </c>
      <c r="K36" s="145">
        <v>720</v>
      </c>
      <c r="L36" s="145">
        <v>605</v>
      </c>
      <c r="M36" s="145">
        <v>785</v>
      </c>
      <c r="N36" s="145">
        <v>773</v>
      </c>
      <c r="O36" s="145">
        <v>1133</v>
      </c>
      <c r="P36" s="145">
        <v>541</v>
      </c>
      <c r="Q36" s="145">
        <v>721</v>
      </c>
      <c r="R36" s="145">
        <v>360</v>
      </c>
      <c r="S36" s="145">
        <v>1018</v>
      </c>
      <c r="T36" s="145">
        <v>284</v>
      </c>
      <c r="U36" s="145">
        <v>594</v>
      </c>
      <c r="V36" s="145">
        <v>1043</v>
      </c>
      <c r="W36" s="145">
        <v>994</v>
      </c>
      <c r="X36" s="145">
        <v>449</v>
      </c>
      <c r="Y36" s="145">
        <v>0</v>
      </c>
      <c r="Z36" s="145">
        <v>990</v>
      </c>
      <c r="AA36" s="145">
        <v>1043</v>
      </c>
      <c r="AB36" s="145">
        <v>193</v>
      </c>
      <c r="AC36" s="145">
        <v>1299</v>
      </c>
      <c r="AD36" s="145">
        <v>1633</v>
      </c>
      <c r="AE36" s="145">
        <v>433</v>
      </c>
      <c r="AF36" s="145">
        <v>1149</v>
      </c>
      <c r="AG36" s="145">
        <v>0</v>
      </c>
      <c r="AH36" s="145">
        <v>114</v>
      </c>
      <c r="AI36" s="145">
        <v>1309</v>
      </c>
      <c r="AJ36" s="145">
        <v>470</v>
      </c>
      <c r="AK36" s="145">
        <v>1008</v>
      </c>
      <c r="AL36" s="145">
        <v>0</v>
      </c>
      <c r="AM36" s="145">
        <v>469</v>
      </c>
      <c r="AN36" s="145">
        <v>174</v>
      </c>
      <c r="AO36" s="145">
        <v>282</v>
      </c>
      <c r="AP36" s="145">
        <v>0</v>
      </c>
      <c r="AQ36" s="145">
        <v>226</v>
      </c>
      <c r="AR36" s="145">
        <v>165</v>
      </c>
      <c r="AS36" s="145">
        <v>0</v>
      </c>
      <c r="AT36" s="145">
        <v>55</v>
      </c>
      <c r="AU36" s="145">
        <v>225</v>
      </c>
      <c r="AV36" s="145">
        <v>675</v>
      </c>
      <c r="AW36" s="195">
        <v>110</v>
      </c>
    </row>
    <row r="37" spans="1:49" x14ac:dyDescent="0.35">
      <c r="A37" s="27" t="s">
        <v>341</v>
      </c>
      <c r="B37" s="3" t="s">
        <v>166</v>
      </c>
      <c r="C37" s="145">
        <f t="shared" si="6"/>
        <v>246.84782608695653</v>
      </c>
      <c r="D37" s="145">
        <v>360</v>
      </c>
      <c r="E37" s="145">
        <v>318</v>
      </c>
      <c r="F37" s="145">
        <v>117</v>
      </c>
      <c r="G37" s="145">
        <v>310</v>
      </c>
      <c r="H37" s="145">
        <v>180</v>
      </c>
      <c r="I37" s="145">
        <v>198</v>
      </c>
      <c r="J37" s="145">
        <v>341</v>
      </c>
      <c r="K37" s="145">
        <v>720</v>
      </c>
      <c r="L37" s="145">
        <v>202</v>
      </c>
      <c r="M37" s="145">
        <v>393</v>
      </c>
      <c r="N37" s="145">
        <v>258</v>
      </c>
      <c r="O37" s="145">
        <v>566</v>
      </c>
      <c r="P37" s="145">
        <v>270</v>
      </c>
      <c r="Q37" s="145">
        <v>240</v>
      </c>
      <c r="R37" s="145">
        <v>360</v>
      </c>
      <c r="S37" s="145">
        <v>509</v>
      </c>
      <c r="T37" s="145">
        <v>142</v>
      </c>
      <c r="U37" s="145">
        <v>297</v>
      </c>
      <c r="V37" s="145">
        <v>348</v>
      </c>
      <c r="W37" s="145">
        <v>497</v>
      </c>
      <c r="X37" s="145">
        <v>225</v>
      </c>
      <c r="Y37" s="145">
        <v>0</v>
      </c>
      <c r="Z37" s="145">
        <v>495</v>
      </c>
      <c r="AA37" s="145">
        <v>521</v>
      </c>
      <c r="AB37" s="145">
        <v>64</v>
      </c>
      <c r="AC37" s="145">
        <v>433</v>
      </c>
      <c r="AD37" s="145">
        <v>544</v>
      </c>
      <c r="AE37" s="145">
        <v>217</v>
      </c>
      <c r="AF37" s="145">
        <v>287</v>
      </c>
      <c r="AG37" s="145">
        <v>0</v>
      </c>
      <c r="AH37" s="145">
        <v>57</v>
      </c>
      <c r="AI37" s="145">
        <v>436</v>
      </c>
      <c r="AJ37" s="145">
        <v>157</v>
      </c>
      <c r="AK37" s="145">
        <v>252</v>
      </c>
      <c r="AL37" s="145">
        <v>0</v>
      </c>
      <c r="AM37" s="145">
        <v>234</v>
      </c>
      <c r="AN37" s="145">
        <v>87</v>
      </c>
      <c r="AO37" s="145">
        <v>141</v>
      </c>
      <c r="AP37" s="145">
        <v>0</v>
      </c>
      <c r="AQ37" s="145">
        <v>226</v>
      </c>
      <c r="AR37" s="145">
        <v>55</v>
      </c>
      <c r="AS37" s="145">
        <v>0</v>
      </c>
      <c r="AT37" s="145">
        <v>55</v>
      </c>
      <c r="AU37" s="145">
        <v>75</v>
      </c>
      <c r="AV37" s="145">
        <v>113</v>
      </c>
      <c r="AW37" s="195">
        <v>55</v>
      </c>
    </row>
    <row r="38" spans="1:49" x14ac:dyDescent="0.35">
      <c r="A38" s="27" t="s">
        <v>341</v>
      </c>
      <c r="B38" s="3" t="s">
        <v>133</v>
      </c>
      <c r="C38" s="4">
        <f t="shared" si="6"/>
        <v>3.8043478260869565</v>
      </c>
      <c r="D38" s="3">
        <v>2</v>
      </c>
      <c r="E38" s="3">
        <v>6</v>
      </c>
      <c r="F38" s="3">
        <v>6</v>
      </c>
      <c r="G38" s="3">
        <v>9</v>
      </c>
      <c r="H38" s="3">
        <v>1</v>
      </c>
      <c r="I38" s="3">
        <v>4</v>
      </c>
      <c r="J38" s="3">
        <v>6</v>
      </c>
      <c r="K38" s="3">
        <v>4</v>
      </c>
      <c r="L38" s="3">
        <v>4</v>
      </c>
      <c r="M38" s="3">
        <v>5</v>
      </c>
      <c r="N38" s="3">
        <v>5</v>
      </c>
      <c r="O38" s="3">
        <v>7</v>
      </c>
      <c r="P38" s="3">
        <v>3</v>
      </c>
      <c r="Q38" s="3">
        <v>4</v>
      </c>
      <c r="R38" s="3">
        <v>2</v>
      </c>
      <c r="S38" s="3">
        <v>5</v>
      </c>
      <c r="T38" s="3">
        <v>2</v>
      </c>
      <c r="U38" s="3">
        <v>3</v>
      </c>
      <c r="V38" s="3">
        <v>6</v>
      </c>
      <c r="W38" s="3">
        <v>5</v>
      </c>
      <c r="X38" s="3">
        <v>3</v>
      </c>
      <c r="Y38" s="3">
        <v>0</v>
      </c>
      <c r="Z38" s="3">
        <v>5</v>
      </c>
      <c r="AA38" s="3">
        <v>6</v>
      </c>
      <c r="AB38" s="3">
        <v>3</v>
      </c>
      <c r="AC38" s="3">
        <v>6</v>
      </c>
      <c r="AD38" s="3">
        <v>8</v>
      </c>
      <c r="AE38" s="3">
        <v>2</v>
      </c>
      <c r="AF38" s="3">
        <v>7</v>
      </c>
      <c r="AG38" s="3">
        <v>0</v>
      </c>
      <c r="AH38" s="3">
        <v>2</v>
      </c>
      <c r="AI38" s="3">
        <v>7</v>
      </c>
      <c r="AJ38" s="3">
        <v>5</v>
      </c>
      <c r="AK38" s="3">
        <v>7</v>
      </c>
      <c r="AL38" s="3">
        <v>0</v>
      </c>
      <c r="AM38" s="3">
        <v>3</v>
      </c>
      <c r="AN38" s="3">
        <v>3</v>
      </c>
      <c r="AO38" s="3">
        <v>2</v>
      </c>
      <c r="AP38" s="3">
        <v>0</v>
      </c>
      <c r="AQ38" s="3">
        <v>1</v>
      </c>
      <c r="AR38" s="3">
        <v>3</v>
      </c>
      <c r="AS38" s="3">
        <v>0</v>
      </c>
      <c r="AT38" s="3">
        <v>1</v>
      </c>
      <c r="AU38" s="3">
        <v>4</v>
      </c>
      <c r="AV38" s="3">
        <v>6</v>
      </c>
      <c r="AW38" s="10">
        <v>2</v>
      </c>
    </row>
    <row r="39" spans="1:49" x14ac:dyDescent="0.35">
      <c r="A39" s="27" t="s">
        <v>341</v>
      </c>
      <c r="B39" s="3" t="s">
        <v>167</v>
      </c>
      <c r="C39" s="4">
        <f t="shared" si="6"/>
        <v>0</v>
      </c>
      <c r="D39" s="4">
        <v>0</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16">
        <v>0</v>
      </c>
    </row>
    <row r="40" spans="1:49" x14ac:dyDescent="0.35">
      <c r="A40" s="27" t="s">
        <v>341</v>
      </c>
      <c r="B40" s="3" t="s">
        <v>132</v>
      </c>
      <c r="C40" s="4">
        <f t="shared" si="6"/>
        <v>2.2391304347826089</v>
      </c>
      <c r="D40" s="3">
        <v>1</v>
      </c>
      <c r="E40" s="3">
        <v>3</v>
      </c>
      <c r="F40" s="3">
        <v>5</v>
      </c>
      <c r="G40" s="3">
        <v>4</v>
      </c>
      <c r="H40" s="3">
        <v>1</v>
      </c>
      <c r="I40" s="3">
        <v>3</v>
      </c>
      <c r="J40" s="3">
        <v>3</v>
      </c>
      <c r="K40" s="3">
        <v>1</v>
      </c>
      <c r="L40" s="3">
        <v>3</v>
      </c>
      <c r="M40" s="3">
        <v>2</v>
      </c>
      <c r="N40" s="3">
        <v>3</v>
      </c>
      <c r="O40" s="3">
        <v>2</v>
      </c>
      <c r="P40" s="3">
        <v>2</v>
      </c>
      <c r="Q40" s="3">
        <v>3</v>
      </c>
      <c r="R40" s="3">
        <v>1</v>
      </c>
      <c r="S40" s="3">
        <v>2</v>
      </c>
      <c r="T40" s="3">
        <v>2</v>
      </c>
      <c r="U40" s="3">
        <v>2</v>
      </c>
      <c r="V40" s="3">
        <v>3</v>
      </c>
      <c r="W40" s="3">
        <v>2</v>
      </c>
      <c r="X40" s="3">
        <v>2</v>
      </c>
      <c r="Y40" s="3">
        <v>0</v>
      </c>
      <c r="Z40" s="3">
        <v>2</v>
      </c>
      <c r="AA40" s="3">
        <v>2</v>
      </c>
      <c r="AB40" s="3">
        <v>3</v>
      </c>
      <c r="AC40" s="3">
        <v>3</v>
      </c>
      <c r="AD40" s="3">
        <v>3</v>
      </c>
      <c r="AE40" s="3">
        <v>2</v>
      </c>
      <c r="AF40" s="3">
        <v>4</v>
      </c>
      <c r="AG40" s="3">
        <v>0</v>
      </c>
      <c r="AH40" s="3">
        <v>2</v>
      </c>
      <c r="AI40" s="3">
        <v>3</v>
      </c>
      <c r="AJ40" s="3">
        <v>3</v>
      </c>
      <c r="AK40" s="3">
        <v>4</v>
      </c>
      <c r="AL40" s="3">
        <v>0</v>
      </c>
      <c r="AM40" s="3">
        <v>2</v>
      </c>
      <c r="AN40" s="3">
        <v>2</v>
      </c>
      <c r="AO40" s="3">
        <v>2</v>
      </c>
      <c r="AP40" s="3">
        <v>0</v>
      </c>
      <c r="AQ40" s="3">
        <v>1</v>
      </c>
      <c r="AR40" s="3">
        <v>3</v>
      </c>
      <c r="AS40" s="3">
        <v>0</v>
      </c>
      <c r="AT40" s="3">
        <v>1</v>
      </c>
      <c r="AU40" s="3">
        <v>3</v>
      </c>
      <c r="AV40" s="3">
        <v>6</v>
      </c>
      <c r="AW40" s="10">
        <v>2</v>
      </c>
    </row>
    <row r="41" spans="1:49" x14ac:dyDescent="0.35">
      <c r="A41" s="27" t="s">
        <v>333</v>
      </c>
      <c r="B41" s="3" t="s">
        <v>162</v>
      </c>
      <c r="C41" s="145">
        <f t="shared" si="6"/>
        <v>7837</v>
      </c>
      <c r="D41" s="145">
        <v>8633</v>
      </c>
      <c r="E41" s="145">
        <v>5712</v>
      </c>
      <c r="F41" s="145">
        <v>10911</v>
      </c>
      <c r="G41" s="145">
        <v>7713</v>
      </c>
      <c r="H41" s="145">
        <v>8484</v>
      </c>
      <c r="I41" s="145">
        <v>6510</v>
      </c>
      <c r="J41" s="145">
        <v>8026</v>
      </c>
      <c r="K41" s="145">
        <v>5168</v>
      </c>
      <c r="L41" s="145">
        <v>8344</v>
      </c>
      <c r="M41" s="145">
        <v>8103</v>
      </c>
      <c r="N41" s="145">
        <v>7432</v>
      </c>
      <c r="O41" s="145">
        <v>5809</v>
      </c>
      <c r="P41" s="145">
        <v>10740</v>
      </c>
      <c r="Q41" s="145">
        <v>10937</v>
      </c>
      <c r="R41" s="145">
        <v>9668</v>
      </c>
      <c r="S41" s="145">
        <v>9565</v>
      </c>
      <c r="T41" s="145">
        <v>6222</v>
      </c>
      <c r="U41" s="145">
        <v>8157</v>
      </c>
      <c r="V41" s="145">
        <v>7999</v>
      </c>
      <c r="W41" s="145">
        <v>5805</v>
      </c>
      <c r="X41" s="145">
        <v>8416</v>
      </c>
      <c r="Y41" s="145">
        <v>6246</v>
      </c>
      <c r="Z41" s="145">
        <v>7349</v>
      </c>
      <c r="AA41" s="145">
        <v>10750</v>
      </c>
      <c r="AB41" s="145">
        <v>5674</v>
      </c>
      <c r="AC41" s="145">
        <v>9367</v>
      </c>
      <c r="AD41" s="145">
        <v>6124</v>
      </c>
      <c r="AE41" s="145">
        <v>9283</v>
      </c>
      <c r="AF41" s="145">
        <v>9467</v>
      </c>
      <c r="AG41" s="145">
        <v>8730</v>
      </c>
      <c r="AH41" s="145">
        <v>9388</v>
      </c>
      <c r="AI41" s="145">
        <v>8128</v>
      </c>
      <c r="AJ41" s="145">
        <v>8008</v>
      </c>
      <c r="AK41" s="145">
        <v>7602</v>
      </c>
      <c r="AL41" s="145">
        <v>7780</v>
      </c>
      <c r="AM41" s="145">
        <v>6789</v>
      </c>
      <c r="AN41" s="145">
        <v>12187</v>
      </c>
      <c r="AO41" s="145">
        <v>6630</v>
      </c>
      <c r="AP41" s="145">
        <v>7434</v>
      </c>
      <c r="AQ41" s="145">
        <v>5008</v>
      </c>
      <c r="AR41" s="145">
        <v>4830</v>
      </c>
      <c r="AS41" s="145">
        <v>6061</v>
      </c>
      <c r="AT41" s="145">
        <v>9072</v>
      </c>
      <c r="AU41" s="145">
        <v>6968</v>
      </c>
      <c r="AV41" s="145">
        <v>7039</v>
      </c>
      <c r="AW41" s="195">
        <v>6234</v>
      </c>
    </row>
    <row r="42" spans="1:49" x14ac:dyDescent="0.35">
      <c r="A42" s="27" t="s">
        <v>333</v>
      </c>
      <c r="B42" s="3" t="s">
        <v>166</v>
      </c>
      <c r="C42" s="145">
        <f t="shared" si="6"/>
        <v>124.67391304347827</v>
      </c>
      <c r="D42" s="145">
        <v>127</v>
      </c>
      <c r="E42" s="145">
        <v>91</v>
      </c>
      <c r="F42" s="145">
        <v>124</v>
      </c>
      <c r="G42" s="145">
        <v>107</v>
      </c>
      <c r="H42" s="145">
        <v>112</v>
      </c>
      <c r="I42" s="145">
        <v>112</v>
      </c>
      <c r="J42" s="145">
        <v>136</v>
      </c>
      <c r="K42" s="145">
        <v>115</v>
      </c>
      <c r="L42" s="145">
        <v>118</v>
      </c>
      <c r="M42" s="145">
        <v>113</v>
      </c>
      <c r="N42" s="145">
        <v>126</v>
      </c>
      <c r="O42" s="145">
        <v>94</v>
      </c>
      <c r="P42" s="145">
        <v>133</v>
      </c>
      <c r="Q42" s="145">
        <v>159</v>
      </c>
      <c r="R42" s="145">
        <v>129</v>
      </c>
      <c r="S42" s="145">
        <v>139</v>
      </c>
      <c r="T42" s="145">
        <v>102</v>
      </c>
      <c r="U42" s="145">
        <v>115</v>
      </c>
      <c r="V42" s="145">
        <v>118</v>
      </c>
      <c r="W42" s="145">
        <v>114</v>
      </c>
      <c r="X42" s="145">
        <v>136</v>
      </c>
      <c r="Y42" s="145">
        <v>98</v>
      </c>
      <c r="Z42" s="145">
        <v>119</v>
      </c>
      <c r="AA42" s="145">
        <v>203</v>
      </c>
      <c r="AB42" s="145">
        <v>153</v>
      </c>
      <c r="AC42" s="145">
        <v>127</v>
      </c>
      <c r="AD42" s="145">
        <v>116</v>
      </c>
      <c r="AE42" s="145">
        <v>150</v>
      </c>
      <c r="AF42" s="145">
        <v>143</v>
      </c>
      <c r="AG42" s="145">
        <v>143</v>
      </c>
      <c r="AH42" s="145">
        <v>162</v>
      </c>
      <c r="AI42" s="145">
        <v>108</v>
      </c>
      <c r="AJ42" s="145">
        <v>138</v>
      </c>
      <c r="AK42" s="145">
        <v>110</v>
      </c>
      <c r="AL42" s="145">
        <v>139</v>
      </c>
      <c r="AM42" s="145">
        <v>98</v>
      </c>
      <c r="AN42" s="145">
        <v>137</v>
      </c>
      <c r="AO42" s="145">
        <v>111</v>
      </c>
      <c r="AP42" s="145">
        <v>118</v>
      </c>
      <c r="AQ42" s="145">
        <v>102</v>
      </c>
      <c r="AR42" s="145">
        <v>112</v>
      </c>
      <c r="AS42" s="145">
        <v>95</v>
      </c>
      <c r="AT42" s="145">
        <v>154</v>
      </c>
      <c r="AU42" s="145">
        <v>112</v>
      </c>
      <c r="AV42" s="145">
        <v>128</v>
      </c>
      <c r="AW42" s="195">
        <v>139</v>
      </c>
    </row>
    <row r="43" spans="1:49" x14ac:dyDescent="0.35">
      <c r="A43" s="27" t="s">
        <v>333</v>
      </c>
      <c r="B43" s="3" t="s">
        <v>133</v>
      </c>
      <c r="C43" s="4">
        <f t="shared" si="6"/>
        <v>83.152173913043484</v>
      </c>
      <c r="D43" s="3">
        <v>74</v>
      </c>
      <c r="E43" s="3">
        <v>73</v>
      </c>
      <c r="F43" s="3">
        <v>109</v>
      </c>
      <c r="G43" s="3">
        <v>79</v>
      </c>
      <c r="H43" s="3">
        <v>91</v>
      </c>
      <c r="I43" s="3">
        <v>73</v>
      </c>
      <c r="J43" s="3">
        <v>86</v>
      </c>
      <c r="K43" s="3">
        <v>76</v>
      </c>
      <c r="L43" s="3">
        <v>113</v>
      </c>
      <c r="M43" s="3">
        <v>105</v>
      </c>
      <c r="N43" s="3">
        <v>101</v>
      </c>
      <c r="O43" s="3">
        <v>82</v>
      </c>
      <c r="P43" s="3">
        <v>112</v>
      </c>
      <c r="Q43" s="3">
        <v>111</v>
      </c>
      <c r="R43" s="3">
        <v>114</v>
      </c>
      <c r="S43" s="3">
        <v>102</v>
      </c>
      <c r="T43" s="3">
        <v>90</v>
      </c>
      <c r="U43" s="3">
        <v>108</v>
      </c>
      <c r="V43" s="3">
        <v>104</v>
      </c>
      <c r="W43" s="3">
        <v>59</v>
      </c>
      <c r="X43" s="3">
        <v>80</v>
      </c>
      <c r="Y43" s="3">
        <v>71</v>
      </c>
      <c r="Z43" s="3">
        <v>75</v>
      </c>
      <c r="AA43" s="3">
        <v>90</v>
      </c>
      <c r="AB43" s="3">
        <v>46</v>
      </c>
      <c r="AC43" s="3">
        <v>93</v>
      </c>
      <c r="AD43" s="3">
        <v>66</v>
      </c>
      <c r="AE43" s="3">
        <v>81</v>
      </c>
      <c r="AF43" s="3">
        <v>89</v>
      </c>
      <c r="AG43" s="3">
        <v>94</v>
      </c>
      <c r="AH43" s="3">
        <v>101</v>
      </c>
      <c r="AI43" s="3">
        <v>91</v>
      </c>
      <c r="AJ43" s="3">
        <v>72</v>
      </c>
      <c r="AK43" s="3">
        <v>80</v>
      </c>
      <c r="AL43" s="3">
        <v>70</v>
      </c>
      <c r="AM43" s="3">
        <v>80</v>
      </c>
      <c r="AN43" s="3">
        <v>102</v>
      </c>
      <c r="AO43" s="3">
        <v>65</v>
      </c>
      <c r="AP43" s="3">
        <v>73</v>
      </c>
      <c r="AQ43" s="3">
        <v>50</v>
      </c>
      <c r="AR43" s="3">
        <v>47</v>
      </c>
      <c r="AS43" s="3">
        <v>70</v>
      </c>
      <c r="AT43" s="3">
        <v>77</v>
      </c>
      <c r="AU43" s="3">
        <v>73</v>
      </c>
      <c r="AV43" s="3">
        <v>69</v>
      </c>
      <c r="AW43" s="10">
        <v>58</v>
      </c>
    </row>
    <row r="44" spans="1:49" x14ac:dyDescent="0.35">
      <c r="A44" s="27" t="s">
        <v>333</v>
      </c>
      <c r="B44" s="3" t="s">
        <v>167</v>
      </c>
      <c r="C44" s="4">
        <f t="shared" si="6"/>
        <v>0</v>
      </c>
      <c r="D44" s="4">
        <v>0</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3">
        <v>0</v>
      </c>
      <c r="X44" s="4">
        <v>0</v>
      </c>
      <c r="Y44" s="4">
        <v>0</v>
      </c>
      <c r="Z44" s="4">
        <v>0</v>
      </c>
      <c r="AA44" s="4">
        <v>0</v>
      </c>
      <c r="AB44" s="4">
        <v>0</v>
      </c>
      <c r="AC44" s="4">
        <v>0</v>
      </c>
      <c r="AD44" s="4">
        <v>0</v>
      </c>
      <c r="AE44" s="4">
        <v>0</v>
      </c>
      <c r="AF44" s="4">
        <v>0</v>
      </c>
      <c r="AG44" s="4">
        <v>0</v>
      </c>
      <c r="AH44" s="4">
        <v>0</v>
      </c>
      <c r="AI44" s="4">
        <v>0</v>
      </c>
      <c r="AJ44" s="4">
        <v>0</v>
      </c>
      <c r="AK44" s="4">
        <v>0</v>
      </c>
      <c r="AL44" s="3">
        <v>0</v>
      </c>
      <c r="AM44" s="4">
        <v>0</v>
      </c>
      <c r="AN44" s="4">
        <v>0</v>
      </c>
      <c r="AO44" s="4">
        <v>0</v>
      </c>
      <c r="AP44" s="3">
        <v>0</v>
      </c>
      <c r="AQ44" s="3">
        <v>0</v>
      </c>
      <c r="AR44" s="4">
        <v>0</v>
      </c>
      <c r="AS44" s="4">
        <v>0</v>
      </c>
      <c r="AT44" s="4">
        <v>0</v>
      </c>
      <c r="AU44" s="4">
        <v>0</v>
      </c>
      <c r="AV44" s="3">
        <v>0</v>
      </c>
      <c r="AW44" s="16">
        <v>0</v>
      </c>
    </row>
    <row r="45" spans="1:49" x14ac:dyDescent="0.35">
      <c r="A45" s="27" t="s">
        <v>333</v>
      </c>
      <c r="B45" s="3" t="s">
        <v>132</v>
      </c>
      <c r="C45" s="4">
        <f t="shared" si="6"/>
        <v>63.173913043478258</v>
      </c>
      <c r="D45" s="3">
        <v>68</v>
      </c>
      <c r="E45" s="3">
        <v>63</v>
      </c>
      <c r="F45" s="3">
        <v>88</v>
      </c>
      <c r="G45" s="3">
        <v>72</v>
      </c>
      <c r="H45" s="3">
        <v>76</v>
      </c>
      <c r="I45" s="3">
        <v>58</v>
      </c>
      <c r="J45" s="3">
        <v>59</v>
      </c>
      <c r="K45" s="3">
        <v>45</v>
      </c>
      <c r="L45" s="3">
        <v>71</v>
      </c>
      <c r="M45" s="3">
        <v>72</v>
      </c>
      <c r="N45" s="3">
        <v>59</v>
      </c>
      <c r="O45" s="3">
        <v>62</v>
      </c>
      <c r="P45" s="3">
        <v>81</v>
      </c>
      <c r="Q45" s="3">
        <v>69</v>
      </c>
      <c r="R45" s="3">
        <v>75</v>
      </c>
      <c r="S45" s="3">
        <v>69</v>
      </c>
      <c r="T45" s="3">
        <v>61</v>
      </c>
      <c r="U45" s="3">
        <v>71</v>
      </c>
      <c r="V45" s="3">
        <v>68</v>
      </c>
      <c r="W45" s="3">
        <v>51</v>
      </c>
      <c r="X45" s="3">
        <v>62</v>
      </c>
      <c r="Y45" s="3">
        <v>64</v>
      </c>
      <c r="Z45" s="3">
        <v>62</v>
      </c>
      <c r="AA45" s="3">
        <v>53</v>
      </c>
      <c r="AB45" s="3">
        <v>37</v>
      </c>
      <c r="AC45" s="3">
        <v>74</v>
      </c>
      <c r="AD45" s="3">
        <v>53</v>
      </c>
      <c r="AE45" s="3">
        <v>62</v>
      </c>
      <c r="AF45" s="3">
        <v>66</v>
      </c>
      <c r="AG45" s="3">
        <v>61</v>
      </c>
      <c r="AH45" s="3">
        <v>58</v>
      </c>
      <c r="AI45" s="3">
        <v>75</v>
      </c>
      <c r="AJ45" s="3">
        <v>58</v>
      </c>
      <c r="AK45" s="3">
        <v>69</v>
      </c>
      <c r="AL45" s="3">
        <v>56</v>
      </c>
      <c r="AM45" s="3">
        <v>69</v>
      </c>
      <c r="AN45" s="3">
        <v>89</v>
      </c>
      <c r="AO45" s="3">
        <v>60</v>
      </c>
      <c r="AP45" s="3">
        <v>63</v>
      </c>
      <c r="AQ45" s="3">
        <v>49</v>
      </c>
      <c r="AR45" s="3">
        <v>43</v>
      </c>
      <c r="AS45" s="3">
        <v>64</v>
      </c>
      <c r="AT45" s="3">
        <v>59</v>
      </c>
      <c r="AU45" s="3">
        <v>62</v>
      </c>
      <c r="AV45" s="3">
        <v>55</v>
      </c>
      <c r="AW45" s="10">
        <v>45</v>
      </c>
    </row>
    <row r="46" spans="1:49" x14ac:dyDescent="0.35">
      <c r="A46" s="27" t="s">
        <v>334</v>
      </c>
      <c r="B46" s="3" t="s">
        <v>162</v>
      </c>
      <c r="C46" s="145">
        <f t="shared" si="6"/>
        <v>1517.0217391304348</v>
      </c>
      <c r="D46" s="145">
        <v>1743</v>
      </c>
      <c r="E46" s="145">
        <v>1481</v>
      </c>
      <c r="F46" s="145">
        <v>1874</v>
      </c>
      <c r="G46" s="145">
        <v>2082</v>
      </c>
      <c r="H46" s="145">
        <v>1217</v>
      </c>
      <c r="I46" s="145">
        <v>1786</v>
      </c>
      <c r="J46" s="145">
        <v>1722</v>
      </c>
      <c r="K46" s="145">
        <v>1223</v>
      </c>
      <c r="L46" s="145">
        <v>1956</v>
      </c>
      <c r="M46" s="145">
        <v>1698</v>
      </c>
      <c r="N46" s="145">
        <v>1164</v>
      </c>
      <c r="O46" s="145">
        <v>879</v>
      </c>
      <c r="P46" s="145">
        <v>1341</v>
      </c>
      <c r="Q46" s="145">
        <v>1219</v>
      </c>
      <c r="R46" s="145">
        <v>1715</v>
      </c>
      <c r="S46" s="145">
        <v>1460</v>
      </c>
      <c r="T46" s="145">
        <v>1238</v>
      </c>
      <c r="U46" s="145">
        <v>1984</v>
      </c>
      <c r="V46" s="145">
        <v>1910</v>
      </c>
      <c r="W46" s="145">
        <v>1611</v>
      </c>
      <c r="X46" s="145">
        <v>1757</v>
      </c>
      <c r="Y46" s="145">
        <v>967</v>
      </c>
      <c r="Z46" s="145">
        <v>2045</v>
      </c>
      <c r="AA46" s="145">
        <v>2690</v>
      </c>
      <c r="AB46" s="145">
        <v>941</v>
      </c>
      <c r="AC46" s="145">
        <v>2136</v>
      </c>
      <c r="AD46" s="145">
        <v>1311</v>
      </c>
      <c r="AE46" s="145">
        <v>1960</v>
      </c>
      <c r="AF46" s="145">
        <v>1599</v>
      </c>
      <c r="AG46" s="145">
        <v>1816</v>
      </c>
      <c r="AH46" s="145">
        <v>1392</v>
      </c>
      <c r="AI46" s="145">
        <v>2129</v>
      </c>
      <c r="AJ46" s="145">
        <v>1422</v>
      </c>
      <c r="AK46" s="145">
        <v>1458</v>
      </c>
      <c r="AL46" s="145">
        <v>1126</v>
      </c>
      <c r="AM46" s="145">
        <v>1341</v>
      </c>
      <c r="AN46" s="145">
        <v>1760</v>
      </c>
      <c r="AO46" s="145">
        <v>983</v>
      </c>
      <c r="AP46" s="145">
        <v>802</v>
      </c>
      <c r="AQ46" s="145">
        <v>1047</v>
      </c>
      <c r="AR46" s="145">
        <v>1240</v>
      </c>
      <c r="AS46" s="145">
        <v>830</v>
      </c>
      <c r="AT46" s="145">
        <v>1543</v>
      </c>
      <c r="AU46" s="145">
        <v>1261</v>
      </c>
      <c r="AV46" s="145">
        <v>2013</v>
      </c>
      <c r="AW46" s="195">
        <v>911</v>
      </c>
    </row>
    <row r="47" spans="1:49" x14ac:dyDescent="0.35">
      <c r="A47" s="27" t="s">
        <v>334</v>
      </c>
      <c r="B47" s="3" t="s">
        <v>166</v>
      </c>
      <c r="C47" s="145">
        <f t="shared" si="6"/>
        <v>24.934782608695652</v>
      </c>
      <c r="D47" s="145">
        <v>27</v>
      </c>
      <c r="E47" s="145">
        <v>25</v>
      </c>
      <c r="F47" s="145">
        <v>23</v>
      </c>
      <c r="G47" s="145">
        <v>29</v>
      </c>
      <c r="H47" s="145">
        <v>18</v>
      </c>
      <c r="I47" s="145">
        <v>32</v>
      </c>
      <c r="J47" s="145">
        <v>30</v>
      </c>
      <c r="K47" s="145">
        <v>28</v>
      </c>
      <c r="L47" s="145">
        <v>28</v>
      </c>
      <c r="M47" s="145">
        <v>24</v>
      </c>
      <c r="N47" s="145">
        <v>21</v>
      </c>
      <c r="O47" s="145">
        <v>15</v>
      </c>
      <c r="P47" s="145">
        <v>19</v>
      </c>
      <c r="Q47" s="145">
        <v>19</v>
      </c>
      <c r="R47" s="145">
        <v>23</v>
      </c>
      <c r="S47" s="145">
        <v>23</v>
      </c>
      <c r="T47" s="145">
        <v>21</v>
      </c>
      <c r="U47" s="145">
        <v>30</v>
      </c>
      <c r="V47" s="145">
        <v>28</v>
      </c>
      <c r="W47" s="145">
        <v>32</v>
      </c>
      <c r="X47" s="145">
        <v>29</v>
      </c>
      <c r="Y47" s="145">
        <v>16</v>
      </c>
      <c r="Z47" s="145">
        <v>32</v>
      </c>
      <c r="AA47" s="145">
        <v>51</v>
      </c>
      <c r="AB47" s="145">
        <v>24</v>
      </c>
      <c r="AC47" s="145">
        <v>29</v>
      </c>
      <c r="AD47" s="145">
        <v>25</v>
      </c>
      <c r="AE47" s="145">
        <v>33</v>
      </c>
      <c r="AF47" s="145">
        <v>23</v>
      </c>
      <c r="AG47" s="145">
        <v>31</v>
      </c>
      <c r="AH47" s="145">
        <v>24</v>
      </c>
      <c r="AI47" s="145">
        <v>28</v>
      </c>
      <c r="AJ47" s="145">
        <v>25</v>
      </c>
      <c r="AK47" s="145">
        <v>21</v>
      </c>
      <c r="AL47" s="145">
        <v>22</v>
      </c>
      <c r="AM47" s="145">
        <v>21</v>
      </c>
      <c r="AN47" s="145">
        <v>20</v>
      </c>
      <c r="AO47" s="145">
        <v>17</v>
      </c>
      <c r="AP47" s="145">
        <v>14</v>
      </c>
      <c r="AQ47" s="145">
        <v>22</v>
      </c>
      <c r="AR47" s="145">
        <v>29</v>
      </c>
      <c r="AS47" s="145">
        <v>13</v>
      </c>
      <c r="AT47" s="145">
        <v>27</v>
      </c>
      <c r="AU47" s="145">
        <v>20</v>
      </c>
      <c r="AV47" s="145">
        <v>35</v>
      </c>
      <c r="AW47" s="195">
        <v>21</v>
      </c>
    </row>
    <row r="48" spans="1:49" x14ac:dyDescent="0.35">
      <c r="A48" s="27" t="s">
        <v>334</v>
      </c>
      <c r="B48" s="3" t="s">
        <v>133</v>
      </c>
      <c r="C48" s="4">
        <f t="shared" si="6"/>
        <v>0</v>
      </c>
      <c r="D48" s="3">
        <v>0</v>
      </c>
      <c r="E48" s="3">
        <v>0</v>
      </c>
      <c r="F48" s="3">
        <v>0</v>
      </c>
      <c r="G48" s="3">
        <v>0</v>
      </c>
      <c r="H48" s="3">
        <v>0</v>
      </c>
      <c r="I48" s="3">
        <v>0</v>
      </c>
      <c r="J48" s="3">
        <v>0</v>
      </c>
      <c r="K48" s="3">
        <v>0</v>
      </c>
      <c r="L48" s="3">
        <v>0</v>
      </c>
      <c r="M48" s="3">
        <v>0</v>
      </c>
      <c r="N48" s="3">
        <v>0</v>
      </c>
      <c r="O48" s="3">
        <v>0</v>
      </c>
      <c r="P48" s="3">
        <v>0</v>
      </c>
      <c r="Q48" s="3">
        <v>0</v>
      </c>
      <c r="R48" s="3">
        <v>0</v>
      </c>
      <c r="S48" s="3">
        <v>0</v>
      </c>
      <c r="T48" s="3">
        <v>0</v>
      </c>
      <c r="U48" s="3">
        <v>0</v>
      </c>
      <c r="V48" s="3">
        <v>0</v>
      </c>
      <c r="W48" s="3">
        <v>0</v>
      </c>
      <c r="X48" s="3">
        <v>0</v>
      </c>
      <c r="Y48" s="3">
        <v>0</v>
      </c>
      <c r="Z48" s="3">
        <v>0</v>
      </c>
      <c r="AA48" s="3">
        <v>0</v>
      </c>
      <c r="AB48" s="3">
        <v>0</v>
      </c>
      <c r="AC48" s="3">
        <v>0</v>
      </c>
      <c r="AD48" s="3">
        <v>0</v>
      </c>
      <c r="AE48" s="3">
        <v>0</v>
      </c>
      <c r="AF48" s="3">
        <v>0</v>
      </c>
      <c r="AG48" s="3">
        <v>0</v>
      </c>
      <c r="AH48" s="3">
        <v>0</v>
      </c>
      <c r="AI48" s="3">
        <v>0</v>
      </c>
      <c r="AJ48" s="3">
        <v>0</v>
      </c>
      <c r="AK48" s="3">
        <v>0</v>
      </c>
      <c r="AL48" s="3">
        <v>0</v>
      </c>
      <c r="AM48" s="3">
        <v>0</v>
      </c>
      <c r="AN48" s="3">
        <v>0</v>
      </c>
      <c r="AO48" s="3">
        <v>0</v>
      </c>
      <c r="AP48" s="3">
        <v>0</v>
      </c>
      <c r="AQ48" s="3">
        <v>0</v>
      </c>
      <c r="AR48" s="3">
        <v>0</v>
      </c>
      <c r="AS48" s="3">
        <v>0</v>
      </c>
      <c r="AT48" s="3">
        <v>0</v>
      </c>
      <c r="AU48" s="3">
        <v>0</v>
      </c>
      <c r="AV48" s="3">
        <v>0</v>
      </c>
      <c r="AW48" s="10">
        <v>0</v>
      </c>
    </row>
    <row r="49" spans="1:49" x14ac:dyDescent="0.35">
      <c r="A49" s="27" t="s">
        <v>334</v>
      </c>
      <c r="B49" s="3" t="s">
        <v>167</v>
      </c>
      <c r="C49" s="4">
        <f t="shared" si="6"/>
        <v>666.06521739130437</v>
      </c>
      <c r="D49" s="4">
        <v>623</v>
      </c>
      <c r="E49" s="4">
        <v>737</v>
      </c>
      <c r="F49" s="4">
        <v>895</v>
      </c>
      <c r="G49" s="4">
        <v>811</v>
      </c>
      <c r="H49" s="4">
        <v>471</v>
      </c>
      <c r="I49" s="4">
        <v>645</v>
      </c>
      <c r="J49" s="3">
        <v>680</v>
      </c>
      <c r="K49" s="4">
        <v>609</v>
      </c>
      <c r="L49" s="4">
        <v>897</v>
      </c>
      <c r="M49" s="4">
        <v>797</v>
      </c>
      <c r="N49" s="3">
        <v>491</v>
      </c>
      <c r="O49" s="3">
        <v>350</v>
      </c>
      <c r="P49" s="4">
        <v>551</v>
      </c>
      <c r="Q49" s="4">
        <v>456</v>
      </c>
      <c r="R49" s="4">
        <v>667</v>
      </c>
      <c r="S49" s="4">
        <v>872</v>
      </c>
      <c r="T49" s="4">
        <v>653</v>
      </c>
      <c r="U49" s="4">
        <v>1002</v>
      </c>
      <c r="V49" s="4">
        <v>939</v>
      </c>
      <c r="W49" s="4">
        <v>738</v>
      </c>
      <c r="X49" s="4">
        <v>779</v>
      </c>
      <c r="Y49" s="4">
        <v>460</v>
      </c>
      <c r="Z49" s="4">
        <v>812</v>
      </c>
      <c r="AA49" s="4">
        <v>1005</v>
      </c>
      <c r="AB49" s="4">
        <v>418</v>
      </c>
      <c r="AC49" s="4">
        <v>1014</v>
      </c>
      <c r="AD49" s="4">
        <v>576</v>
      </c>
      <c r="AE49" s="4">
        <v>825</v>
      </c>
      <c r="AF49" s="4">
        <v>667</v>
      </c>
      <c r="AG49" s="4">
        <v>695</v>
      </c>
      <c r="AH49" s="4">
        <v>567</v>
      </c>
      <c r="AI49" s="4">
        <v>885</v>
      </c>
      <c r="AJ49" s="4">
        <v>575</v>
      </c>
      <c r="AK49" s="4">
        <v>653</v>
      </c>
      <c r="AL49" s="4">
        <v>587</v>
      </c>
      <c r="AM49" s="4">
        <v>608</v>
      </c>
      <c r="AN49" s="4">
        <v>738</v>
      </c>
      <c r="AO49" s="4">
        <v>394</v>
      </c>
      <c r="AP49" s="4">
        <v>350</v>
      </c>
      <c r="AQ49" s="4">
        <v>491</v>
      </c>
      <c r="AR49" s="4">
        <v>546</v>
      </c>
      <c r="AS49" s="4">
        <v>412</v>
      </c>
      <c r="AT49" s="4">
        <v>765</v>
      </c>
      <c r="AU49" s="4">
        <v>670</v>
      </c>
      <c r="AV49" s="4">
        <v>839</v>
      </c>
      <c r="AW49" s="16">
        <v>424</v>
      </c>
    </row>
    <row r="50" spans="1:49" x14ac:dyDescent="0.35">
      <c r="A50" s="27" t="s">
        <v>334</v>
      </c>
      <c r="B50" s="3" t="s">
        <v>132</v>
      </c>
      <c r="C50" s="4">
        <f t="shared" si="6"/>
        <v>61.369565217391305</v>
      </c>
      <c r="D50" s="3">
        <v>64</v>
      </c>
      <c r="E50" s="3">
        <v>60</v>
      </c>
      <c r="F50" s="3">
        <v>83</v>
      </c>
      <c r="G50" s="3">
        <v>71</v>
      </c>
      <c r="H50" s="3">
        <v>69</v>
      </c>
      <c r="I50" s="3">
        <v>56</v>
      </c>
      <c r="J50" s="3">
        <v>58</v>
      </c>
      <c r="K50" s="3">
        <v>43</v>
      </c>
      <c r="L50" s="3">
        <v>70</v>
      </c>
      <c r="M50" s="3">
        <v>70</v>
      </c>
      <c r="N50" s="3">
        <v>56</v>
      </c>
      <c r="O50" s="3">
        <v>57</v>
      </c>
      <c r="P50" s="3">
        <v>72</v>
      </c>
      <c r="Q50" s="3">
        <v>64</v>
      </c>
      <c r="R50" s="3">
        <v>76</v>
      </c>
      <c r="S50" s="3">
        <v>63</v>
      </c>
      <c r="T50" s="3">
        <v>59</v>
      </c>
      <c r="U50" s="3">
        <v>67</v>
      </c>
      <c r="V50" s="3">
        <v>69</v>
      </c>
      <c r="W50" s="3">
        <v>50</v>
      </c>
      <c r="X50" s="3">
        <v>61</v>
      </c>
      <c r="Y50" s="3">
        <v>59</v>
      </c>
      <c r="Z50" s="3">
        <v>63</v>
      </c>
      <c r="AA50" s="3">
        <v>53</v>
      </c>
      <c r="AB50" s="3">
        <v>39</v>
      </c>
      <c r="AC50" s="3">
        <v>74</v>
      </c>
      <c r="AD50" s="3">
        <v>53</v>
      </c>
      <c r="AE50" s="3">
        <v>60</v>
      </c>
      <c r="AF50" s="3">
        <v>70</v>
      </c>
      <c r="AG50" s="3">
        <v>58</v>
      </c>
      <c r="AH50" s="3">
        <v>58</v>
      </c>
      <c r="AI50" s="3">
        <v>75</v>
      </c>
      <c r="AJ50" s="3">
        <v>58</v>
      </c>
      <c r="AK50" s="3">
        <v>69</v>
      </c>
      <c r="AL50" s="3">
        <v>51</v>
      </c>
      <c r="AM50" s="3">
        <v>65</v>
      </c>
      <c r="AN50" s="3">
        <v>90</v>
      </c>
      <c r="AO50" s="3">
        <v>58</v>
      </c>
      <c r="AP50" s="3">
        <v>59</v>
      </c>
      <c r="AQ50" s="3">
        <v>47</v>
      </c>
      <c r="AR50" s="3">
        <v>43</v>
      </c>
      <c r="AS50" s="3">
        <v>62</v>
      </c>
      <c r="AT50" s="3">
        <v>58</v>
      </c>
      <c r="AU50" s="3">
        <v>62</v>
      </c>
      <c r="AV50" s="3">
        <v>57</v>
      </c>
      <c r="AW50" s="10">
        <v>44</v>
      </c>
    </row>
    <row r="51" spans="1:49" x14ac:dyDescent="0.35">
      <c r="A51" s="27" t="s">
        <v>335</v>
      </c>
      <c r="B51" s="3" t="s">
        <v>162</v>
      </c>
      <c r="C51" s="145">
        <f t="shared" si="6"/>
        <v>735.304347826087</v>
      </c>
      <c r="D51" s="145">
        <v>524</v>
      </c>
      <c r="E51" s="145">
        <v>672</v>
      </c>
      <c r="F51" s="145">
        <v>734</v>
      </c>
      <c r="G51" s="145">
        <v>123</v>
      </c>
      <c r="H51" s="145">
        <v>123</v>
      </c>
      <c r="I51" s="145">
        <v>278</v>
      </c>
      <c r="J51" s="145">
        <v>0</v>
      </c>
      <c r="K51" s="145">
        <v>0</v>
      </c>
      <c r="L51" s="145">
        <v>0</v>
      </c>
      <c r="M51" s="145">
        <v>62</v>
      </c>
      <c r="N51" s="145">
        <v>0</v>
      </c>
      <c r="O51" s="145">
        <v>62</v>
      </c>
      <c r="P51" s="145">
        <v>56</v>
      </c>
      <c r="Q51" s="145">
        <v>31</v>
      </c>
      <c r="R51" s="145">
        <v>0</v>
      </c>
      <c r="S51" s="145">
        <v>0</v>
      </c>
      <c r="T51" s="145">
        <v>1426</v>
      </c>
      <c r="U51" s="145">
        <v>513</v>
      </c>
      <c r="V51" s="145">
        <v>0</v>
      </c>
      <c r="W51" s="145">
        <v>397</v>
      </c>
      <c r="X51" s="145">
        <v>186</v>
      </c>
      <c r="Y51" s="145">
        <v>341</v>
      </c>
      <c r="Z51" s="145">
        <v>186</v>
      </c>
      <c r="AA51" s="145">
        <v>496</v>
      </c>
      <c r="AB51" s="145">
        <v>286</v>
      </c>
      <c r="AC51" s="145">
        <v>530</v>
      </c>
      <c r="AD51" s="145">
        <v>652</v>
      </c>
      <c r="AE51" s="145">
        <v>671</v>
      </c>
      <c r="AF51" s="145">
        <v>1244</v>
      </c>
      <c r="AG51" s="145">
        <v>714</v>
      </c>
      <c r="AH51" s="145">
        <v>967</v>
      </c>
      <c r="AI51" s="145">
        <v>967</v>
      </c>
      <c r="AJ51" s="145">
        <v>654</v>
      </c>
      <c r="AK51" s="145">
        <v>728</v>
      </c>
      <c r="AL51" s="145">
        <v>1905</v>
      </c>
      <c r="AM51" s="145">
        <v>2360</v>
      </c>
      <c r="AN51" s="145">
        <v>3551</v>
      </c>
      <c r="AO51" s="145">
        <v>1383</v>
      </c>
      <c r="AP51" s="145">
        <v>2463</v>
      </c>
      <c r="AQ51" s="145">
        <v>1746</v>
      </c>
      <c r="AR51" s="145">
        <v>1329</v>
      </c>
      <c r="AS51" s="145">
        <v>699</v>
      </c>
      <c r="AT51" s="145">
        <v>691</v>
      </c>
      <c r="AU51" s="145">
        <v>904</v>
      </c>
      <c r="AV51" s="145">
        <v>1977</v>
      </c>
      <c r="AW51" s="195">
        <v>1193</v>
      </c>
    </row>
    <row r="52" spans="1:49" x14ac:dyDescent="0.35">
      <c r="A52" s="27" t="s">
        <v>335</v>
      </c>
      <c r="B52" s="3" t="s">
        <v>166</v>
      </c>
      <c r="C52" s="145">
        <f t="shared" si="6"/>
        <v>107.32608695652173</v>
      </c>
      <c r="D52" s="145">
        <v>262</v>
      </c>
      <c r="E52" s="145">
        <v>224</v>
      </c>
      <c r="F52" s="145">
        <v>147</v>
      </c>
      <c r="G52" s="145">
        <v>123</v>
      </c>
      <c r="H52" s="145">
        <v>123</v>
      </c>
      <c r="I52" s="145">
        <v>278</v>
      </c>
      <c r="J52" s="145">
        <v>0</v>
      </c>
      <c r="K52" s="145">
        <v>0</v>
      </c>
      <c r="L52" s="145">
        <v>0</v>
      </c>
      <c r="M52" s="145">
        <v>62</v>
      </c>
      <c r="N52" s="145">
        <v>0</v>
      </c>
      <c r="O52" s="145">
        <v>62</v>
      </c>
      <c r="P52" s="145">
        <v>56</v>
      </c>
      <c r="Q52" s="145">
        <v>31</v>
      </c>
      <c r="R52" s="145">
        <v>0</v>
      </c>
      <c r="S52" s="145">
        <v>0</v>
      </c>
      <c r="T52" s="145">
        <v>238</v>
      </c>
      <c r="U52" s="145">
        <v>171</v>
      </c>
      <c r="V52" s="145">
        <v>0</v>
      </c>
      <c r="W52" s="145">
        <v>79</v>
      </c>
      <c r="X52" s="145">
        <v>186</v>
      </c>
      <c r="Y52" s="145">
        <v>68</v>
      </c>
      <c r="Z52" s="145">
        <v>62</v>
      </c>
      <c r="AA52" s="145">
        <v>83</v>
      </c>
      <c r="AB52" s="145">
        <v>71</v>
      </c>
      <c r="AC52" s="145">
        <v>76</v>
      </c>
      <c r="AD52" s="145">
        <v>81</v>
      </c>
      <c r="AE52" s="145">
        <v>96</v>
      </c>
      <c r="AF52" s="145">
        <v>124</v>
      </c>
      <c r="AG52" s="145">
        <v>89</v>
      </c>
      <c r="AH52" s="145">
        <v>138</v>
      </c>
      <c r="AI52" s="145">
        <v>107</v>
      </c>
      <c r="AJ52" s="145">
        <v>82</v>
      </c>
      <c r="AK52" s="145">
        <v>91</v>
      </c>
      <c r="AL52" s="145">
        <v>91</v>
      </c>
      <c r="AM52" s="145">
        <v>197</v>
      </c>
      <c r="AN52" s="145">
        <v>178</v>
      </c>
      <c r="AO52" s="145">
        <v>138</v>
      </c>
      <c r="AP52" s="145">
        <v>189</v>
      </c>
      <c r="AQ52" s="145">
        <v>291</v>
      </c>
      <c r="AR52" s="145">
        <v>121</v>
      </c>
      <c r="AS52" s="145">
        <v>140</v>
      </c>
      <c r="AT52" s="145">
        <v>63</v>
      </c>
      <c r="AU52" s="145">
        <v>75</v>
      </c>
      <c r="AV52" s="145">
        <v>152</v>
      </c>
      <c r="AW52" s="195">
        <v>92</v>
      </c>
    </row>
    <row r="53" spans="1:49" x14ac:dyDescent="0.35">
      <c r="A53" s="27" t="s">
        <v>335</v>
      </c>
      <c r="B53" s="3" t="s">
        <v>133</v>
      </c>
      <c r="C53" s="4">
        <f t="shared" si="6"/>
        <v>24.304347826086957</v>
      </c>
      <c r="D53" s="3">
        <v>17</v>
      </c>
      <c r="E53" s="3">
        <v>22</v>
      </c>
      <c r="F53" s="3">
        <v>24</v>
      </c>
      <c r="G53" s="3">
        <v>4</v>
      </c>
      <c r="H53" s="3">
        <v>4</v>
      </c>
      <c r="I53" s="3">
        <v>9</v>
      </c>
      <c r="J53" s="3">
        <v>0</v>
      </c>
      <c r="K53" s="3">
        <v>0</v>
      </c>
      <c r="L53" s="3">
        <v>0</v>
      </c>
      <c r="M53" s="3">
        <v>2</v>
      </c>
      <c r="N53" s="3">
        <v>0</v>
      </c>
      <c r="O53" s="3">
        <v>2</v>
      </c>
      <c r="P53" s="3">
        <v>2</v>
      </c>
      <c r="Q53" s="3">
        <v>1</v>
      </c>
      <c r="R53" s="3">
        <v>0</v>
      </c>
      <c r="S53" s="3">
        <v>0</v>
      </c>
      <c r="T53" s="3">
        <v>49</v>
      </c>
      <c r="U53" s="3">
        <v>18</v>
      </c>
      <c r="V53" s="3">
        <v>0</v>
      </c>
      <c r="W53" s="3">
        <v>13</v>
      </c>
      <c r="X53" s="3">
        <v>6</v>
      </c>
      <c r="Y53" s="3">
        <v>11</v>
      </c>
      <c r="Z53" s="3">
        <v>6</v>
      </c>
      <c r="AA53" s="3">
        <v>16</v>
      </c>
      <c r="AB53" s="3">
        <v>11</v>
      </c>
      <c r="AC53" s="3">
        <v>17</v>
      </c>
      <c r="AD53" s="3">
        <v>21</v>
      </c>
      <c r="AE53" s="3">
        <v>23</v>
      </c>
      <c r="AF53" s="3">
        <v>40</v>
      </c>
      <c r="AG53" s="3">
        <v>26</v>
      </c>
      <c r="AH53" s="3">
        <v>31</v>
      </c>
      <c r="AI53" s="3">
        <v>31</v>
      </c>
      <c r="AJ53" s="3">
        <v>22</v>
      </c>
      <c r="AK53" s="3">
        <v>25</v>
      </c>
      <c r="AL53" s="3">
        <v>62</v>
      </c>
      <c r="AM53" s="3">
        <v>76</v>
      </c>
      <c r="AN53" s="3">
        <v>117</v>
      </c>
      <c r="AO53" s="3">
        <v>45</v>
      </c>
      <c r="AP53" s="3">
        <v>79</v>
      </c>
      <c r="AQ53" s="3">
        <v>56</v>
      </c>
      <c r="AR53" s="3">
        <v>46</v>
      </c>
      <c r="AS53" s="3">
        <v>26</v>
      </c>
      <c r="AT53" s="3">
        <v>24</v>
      </c>
      <c r="AU53" s="3">
        <v>29</v>
      </c>
      <c r="AV53" s="3">
        <v>67</v>
      </c>
      <c r="AW53" s="10">
        <v>38</v>
      </c>
    </row>
    <row r="54" spans="1:49" x14ac:dyDescent="0.35">
      <c r="A54" s="27" t="s">
        <v>335</v>
      </c>
      <c r="B54" s="3" t="s">
        <v>167</v>
      </c>
      <c r="C54" s="4">
        <f t="shared" si="6"/>
        <v>0</v>
      </c>
      <c r="D54" s="4">
        <v>0</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16">
        <v>0</v>
      </c>
    </row>
    <row r="55" spans="1:49" x14ac:dyDescent="0.35">
      <c r="A55" s="27" t="s">
        <v>335</v>
      </c>
      <c r="B55" s="3" t="s">
        <v>132</v>
      </c>
      <c r="C55" s="4">
        <f t="shared" si="6"/>
        <v>5.8478260869565215</v>
      </c>
      <c r="D55" s="3">
        <v>2</v>
      </c>
      <c r="E55" s="3">
        <v>3</v>
      </c>
      <c r="F55" s="3">
        <v>5</v>
      </c>
      <c r="G55" s="3">
        <v>1</v>
      </c>
      <c r="H55" s="3">
        <v>1</v>
      </c>
      <c r="I55" s="3">
        <v>1</v>
      </c>
      <c r="J55" s="3">
        <v>0</v>
      </c>
      <c r="K55" s="3">
        <v>0</v>
      </c>
      <c r="L55" s="3">
        <v>0</v>
      </c>
      <c r="M55" s="3">
        <v>1</v>
      </c>
      <c r="N55" s="3">
        <v>0</v>
      </c>
      <c r="O55" s="3">
        <v>1</v>
      </c>
      <c r="P55" s="3">
        <v>1</v>
      </c>
      <c r="Q55" s="3">
        <v>1</v>
      </c>
      <c r="R55" s="3">
        <v>0</v>
      </c>
      <c r="S55" s="3">
        <v>0</v>
      </c>
      <c r="T55" s="3">
        <v>6</v>
      </c>
      <c r="U55" s="3">
        <v>3</v>
      </c>
      <c r="V55" s="3">
        <v>0</v>
      </c>
      <c r="W55" s="3">
        <v>5</v>
      </c>
      <c r="X55" s="3">
        <v>1</v>
      </c>
      <c r="Y55" s="3">
        <v>5</v>
      </c>
      <c r="Z55" s="3">
        <v>3</v>
      </c>
      <c r="AA55" s="3">
        <v>6</v>
      </c>
      <c r="AB55" s="3">
        <v>4</v>
      </c>
      <c r="AC55" s="3">
        <v>7</v>
      </c>
      <c r="AD55" s="3">
        <v>8</v>
      </c>
      <c r="AE55" s="3">
        <v>7</v>
      </c>
      <c r="AF55" s="3">
        <v>10</v>
      </c>
      <c r="AG55" s="3">
        <v>8</v>
      </c>
      <c r="AH55" s="3">
        <v>7</v>
      </c>
      <c r="AI55" s="3">
        <v>9</v>
      </c>
      <c r="AJ55" s="3">
        <v>8</v>
      </c>
      <c r="AK55" s="3">
        <v>8</v>
      </c>
      <c r="AL55" s="3">
        <v>21</v>
      </c>
      <c r="AM55" s="3">
        <v>12</v>
      </c>
      <c r="AN55" s="3">
        <v>20</v>
      </c>
      <c r="AO55" s="3">
        <v>10</v>
      </c>
      <c r="AP55" s="3">
        <v>13</v>
      </c>
      <c r="AQ55" s="3">
        <v>6</v>
      </c>
      <c r="AR55" s="3">
        <v>11</v>
      </c>
      <c r="AS55" s="3">
        <v>5</v>
      </c>
      <c r="AT55" s="3">
        <v>11</v>
      </c>
      <c r="AU55" s="3">
        <v>12</v>
      </c>
      <c r="AV55" s="3">
        <v>13</v>
      </c>
      <c r="AW55" s="10">
        <v>13</v>
      </c>
    </row>
    <row r="56" spans="1:49" x14ac:dyDescent="0.35">
      <c r="A56" s="27" t="s">
        <v>336</v>
      </c>
      <c r="B56" s="3" t="s">
        <v>162</v>
      </c>
      <c r="C56" s="145">
        <f t="shared" si="6"/>
        <v>2385.5434782608695</v>
      </c>
      <c r="D56" s="145">
        <v>4238</v>
      </c>
      <c r="E56" s="145">
        <v>4541</v>
      </c>
      <c r="F56" s="145">
        <v>4388</v>
      </c>
      <c r="G56" s="145">
        <v>5543</v>
      </c>
      <c r="H56" s="145">
        <v>5496</v>
      </c>
      <c r="I56" s="145">
        <v>5311</v>
      </c>
      <c r="J56" s="145">
        <v>4751</v>
      </c>
      <c r="K56" s="145">
        <v>5238</v>
      </c>
      <c r="L56" s="145">
        <v>3312</v>
      </c>
      <c r="M56" s="145">
        <v>3807</v>
      </c>
      <c r="N56" s="145">
        <v>3522</v>
      </c>
      <c r="O56" s="145">
        <v>3148</v>
      </c>
      <c r="P56" s="145">
        <v>2386</v>
      </c>
      <c r="Q56" s="145">
        <v>2053</v>
      </c>
      <c r="R56" s="145">
        <v>2303</v>
      </c>
      <c r="S56" s="145">
        <v>1644</v>
      </c>
      <c r="T56" s="145">
        <v>2681</v>
      </c>
      <c r="U56" s="145">
        <v>2086</v>
      </c>
      <c r="V56" s="145">
        <v>1093</v>
      </c>
      <c r="W56" s="145">
        <v>1158</v>
      </c>
      <c r="X56" s="145">
        <v>2367</v>
      </c>
      <c r="Y56" s="145">
        <v>2298</v>
      </c>
      <c r="Z56" s="145">
        <v>883</v>
      </c>
      <c r="AA56" s="145">
        <v>1878</v>
      </c>
      <c r="AB56" s="145">
        <v>1991</v>
      </c>
      <c r="AC56" s="145">
        <v>2426</v>
      </c>
      <c r="AD56" s="145">
        <v>2000</v>
      </c>
      <c r="AE56" s="145">
        <v>1608</v>
      </c>
      <c r="AF56" s="145">
        <v>1502</v>
      </c>
      <c r="AG56" s="145">
        <v>1703</v>
      </c>
      <c r="AH56" s="145">
        <v>2570</v>
      </c>
      <c r="AI56" s="145">
        <v>2446</v>
      </c>
      <c r="AJ56" s="145">
        <v>1223</v>
      </c>
      <c r="AK56" s="145">
        <v>2298</v>
      </c>
      <c r="AL56" s="145">
        <v>1320</v>
      </c>
      <c r="AM56" s="145">
        <v>1418</v>
      </c>
      <c r="AN56" s="145">
        <v>1661</v>
      </c>
      <c r="AO56" s="145">
        <v>1100</v>
      </c>
      <c r="AP56" s="145">
        <v>938</v>
      </c>
      <c r="AQ56" s="145">
        <v>605</v>
      </c>
      <c r="AR56" s="145">
        <v>1224</v>
      </c>
      <c r="AS56" s="145">
        <v>605</v>
      </c>
      <c r="AT56" s="145">
        <v>1002</v>
      </c>
      <c r="AU56" s="145">
        <v>1722</v>
      </c>
      <c r="AV56" s="145">
        <v>1226</v>
      </c>
      <c r="AW56" s="195">
        <v>1022</v>
      </c>
    </row>
    <row r="57" spans="1:49" x14ac:dyDescent="0.35">
      <c r="A57" s="27" t="s">
        <v>336</v>
      </c>
      <c r="B57" s="3" t="s">
        <v>166</v>
      </c>
      <c r="C57" s="145">
        <f t="shared" si="6"/>
        <v>198.86956521739131</v>
      </c>
      <c r="D57" s="145">
        <v>424</v>
      </c>
      <c r="E57" s="145">
        <v>284</v>
      </c>
      <c r="F57" s="145">
        <v>209</v>
      </c>
      <c r="G57" s="145">
        <v>277</v>
      </c>
      <c r="H57" s="145">
        <v>275</v>
      </c>
      <c r="I57" s="145">
        <v>409</v>
      </c>
      <c r="J57" s="145">
        <v>528</v>
      </c>
      <c r="K57" s="145">
        <v>374</v>
      </c>
      <c r="L57" s="145">
        <v>276</v>
      </c>
      <c r="M57" s="145">
        <v>181</v>
      </c>
      <c r="N57" s="145">
        <v>235</v>
      </c>
      <c r="O57" s="145">
        <v>225</v>
      </c>
      <c r="P57" s="145">
        <v>184</v>
      </c>
      <c r="Q57" s="145">
        <v>205</v>
      </c>
      <c r="R57" s="145">
        <v>209</v>
      </c>
      <c r="S57" s="145">
        <v>329</v>
      </c>
      <c r="T57" s="145">
        <v>244</v>
      </c>
      <c r="U57" s="145">
        <v>232</v>
      </c>
      <c r="V57" s="145">
        <v>137</v>
      </c>
      <c r="W57" s="145">
        <v>105</v>
      </c>
      <c r="X57" s="145">
        <v>132</v>
      </c>
      <c r="Y57" s="145">
        <v>135</v>
      </c>
      <c r="Z57" s="145">
        <v>98</v>
      </c>
      <c r="AA57" s="145">
        <v>171</v>
      </c>
      <c r="AB57" s="145">
        <v>166</v>
      </c>
      <c r="AC57" s="145">
        <v>202</v>
      </c>
      <c r="AD57" s="145">
        <v>154</v>
      </c>
      <c r="AE57" s="145">
        <v>161</v>
      </c>
      <c r="AF57" s="145">
        <v>137</v>
      </c>
      <c r="AG57" s="145">
        <v>155</v>
      </c>
      <c r="AH57" s="145">
        <v>234</v>
      </c>
      <c r="AI57" s="145">
        <v>175</v>
      </c>
      <c r="AJ57" s="145">
        <v>136</v>
      </c>
      <c r="AK57" s="145">
        <v>287</v>
      </c>
      <c r="AL57" s="145">
        <v>147</v>
      </c>
      <c r="AM57" s="145">
        <v>129</v>
      </c>
      <c r="AN57" s="145">
        <v>151</v>
      </c>
      <c r="AO57" s="145">
        <v>92</v>
      </c>
      <c r="AP57" s="145">
        <v>134</v>
      </c>
      <c r="AQ57" s="145">
        <v>101</v>
      </c>
      <c r="AR57" s="145">
        <v>122</v>
      </c>
      <c r="AS57" s="145">
        <v>101</v>
      </c>
      <c r="AT57" s="145">
        <v>125</v>
      </c>
      <c r="AU57" s="145">
        <v>123</v>
      </c>
      <c r="AV57" s="145">
        <v>136</v>
      </c>
      <c r="AW57" s="195">
        <v>102</v>
      </c>
    </row>
    <row r="58" spans="1:49" x14ac:dyDescent="0.35">
      <c r="A58" s="27" t="s">
        <v>336</v>
      </c>
      <c r="B58" s="3" t="s">
        <v>133</v>
      </c>
      <c r="C58" s="4">
        <f t="shared" si="6"/>
        <v>32.608695652173914</v>
      </c>
      <c r="D58" s="3">
        <v>54</v>
      </c>
      <c r="E58" s="3">
        <v>59</v>
      </c>
      <c r="F58" s="3">
        <v>61</v>
      </c>
      <c r="G58" s="3">
        <v>72</v>
      </c>
      <c r="H58" s="3">
        <v>78</v>
      </c>
      <c r="I58" s="3">
        <v>63</v>
      </c>
      <c r="J58" s="3">
        <v>57</v>
      </c>
      <c r="K58" s="3">
        <v>70</v>
      </c>
      <c r="L58" s="3">
        <v>47</v>
      </c>
      <c r="M58" s="3">
        <v>59</v>
      </c>
      <c r="N58" s="3">
        <v>45</v>
      </c>
      <c r="O58" s="3">
        <v>36</v>
      </c>
      <c r="P58" s="3">
        <v>29</v>
      </c>
      <c r="Q58" s="3">
        <v>23</v>
      </c>
      <c r="R58" s="3">
        <v>21</v>
      </c>
      <c r="S58" s="3">
        <v>13</v>
      </c>
      <c r="T58" s="3">
        <v>24</v>
      </c>
      <c r="U58" s="3">
        <v>25</v>
      </c>
      <c r="V58" s="3">
        <v>16</v>
      </c>
      <c r="W58" s="3">
        <v>21</v>
      </c>
      <c r="X58" s="3">
        <v>33</v>
      </c>
      <c r="Y58" s="3">
        <v>31</v>
      </c>
      <c r="Z58" s="3">
        <v>16</v>
      </c>
      <c r="AA58" s="3">
        <v>29</v>
      </c>
      <c r="AB58" s="3">
        <v>27</v>
      </c>
      <c r="AC58" s="3">
        <v>40</v>
      </c>
      <c r="AD58" s="3">
        <v>31</v>
      </c>
      <c r="AE58" s="3">
        <v>25</v>
      </c>
      <c r="AF58" s="3">
        <v>25</v>
      </c>
      <c r="AG58" s="3">
        <v>30</v>
      </c>
      <c r="AH58" s="3">
        <v>30</v>
      </c>
      <c r="AI58" s="3">
        <v>31</v>
      </c>
      <c r="AJ58" s="3">
        <v>18</v>
      </c>
      <c r="AK58" s="3">
        <v>25</v>
      </c>
      <c r="AL58" s="3">
        <v>24</v>
      </c>
      <c r="AM58" s="3">
        <v>24</v>
      </c>
      <c r="AN58" s="3">
        <v>25</v>
      </c>
      <c r="AO58" s="3">
        <v>20</v>
      </c>
      <c r="AP58" s="3">
        <v>17</v>
      </c>
      <c r="AQ58" s="3">
        <v>11</v>
      </c>
      <c r="AR58" s="3">
        <v>20</v>
      </c>
      <c r="AS58" s="3">
        <v>11</v>
      </c>
      <c r="AT58" s="3">
        <v>18</v>
      </c>
      <c r="AU58" s="3">
        <v>30</v>
      </c>
      <c r="AV58" s="3">
        <v>18</v>
      </c>
      <c r="AW58" s="10">
        <v>18</v>
      </c>
    </row>
    <row r="59" spans="1:49" x14ac:dyDescent="0.35">
      <c r="A59" s="27" t="s">
        <v>336</v>
      </c>
      <c r="B59" s="3" t="s">
        <v>167</v>
      </c>
      <c r="C59" s="4">
        <f t="shared" si="6"/>
        <v>0</v>
      </c>
      <c r="D59" s="4">
        <v>0</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16">
        <v>0</v>
      </c>
    </row>
    <row r="60" spans="1:49" x14ac:dyDescent="0.35">
      <c r="A60" s="27" t="s">
        <v>336</v>
      </c>
      <c r="B60" s="3" t="s">
        <v>132</v>
      </c>
      <c r="C60" s="4">
        <f t="shared" si="6"/>
        <v>11.782608695652174</v>
      </c>
      <c r="D60" s="3">
        <v>10</v>
      </c>
      <c r="E60" s="3">
        <v>16</v>
      </c>
      <c r="F60" s="3">
        <v>21</v>
      </c>
      <c r="G60" s="3">
        <v>20</v>
      </c>
      <c r="H60" s="3">
        <v>20</v>
      </c>
      <c r="I60" s="3">
        <v>13</v>
      </c>
      <c r="J60" s="3">
        <v>9</v>
      </c>
      <c r="K60" s="3">
        <v>14</v>
      </c>
      <c r="L60" s="3">
        <v>12</v>
      </c>
      <c r="M60" s="3">
        <v>21</v>
      </c>
      <c r="N60" s="3">
        <v>15</v>
      </c>
      <c r="O60" s="3">
        <v>14</v>
      </c>
      <c r="P60" s="3">
        <v>13</v>
      </c>
      <c r="Q60" s="3">
        <v>10</v>
      </c>
      <c r="R60" s="3">
        <v>11</v>
      </c>
      <c r="S60" s="3">
        <v>5</v>
      </c>
      <c r="T60" s="3">
        <v>11</v>
      </c>
      <c r="U60" s="3">
        <v>9</v>
      </c>
      <c r="V60" s="3">
        <v>8</v>
      </c>
      <c r="W60" s="3">
        <v>11</v>
      </c>
      <c r="X60" s="3">
        <v>18</v>
      </c>
      <c r="Y60" s="3">
        <v>17</v>
      </c>
      <c r="Z60" s="3">
        <v>9</v>
      </c>
      <c r="AA60" s="3">
        <v>11</v>
      </c>
      <c r="AB60" s="3">
        <v>12</v>
      </c>
      <c r="AC60" s="3">
        <v>12</v>
      </c>
      <c r="AD60" s="3">
        <v>13</v>
      </c>
      <c r="AE60" s="3">
        <v>10</v>
      </c>
      <c r="AF60" s="3">
        <v>11</v>
      </c>
      <c r="AG60" s="3">
        <v>11</v>
      </c>
      <c r="AH60" s="3">
        <v>11</v>
      </c>
      <c r="AI60" s="3">
        <v>14</v>
      </c>
      <c r="AJ60" s="3">
        <v>9</v>
      </c>
      <c r="AK60" s="3">
        <v>8</v>
      </c>
      <c r="AL60" s="3">
        <v>9</v>
      </c>
      <c r="AM60" s="3">
        <v>11</v>
      </c>
      <c r="AN60" s="3">
        <v>11</v>
      </c>
      <c r="AO60" s="3">
        <v>12</v>
      </c>
      <c r="AP60" s="3">
        <v>7</v>
      </c>
      <c r="AQ60" s="3">
        <v>6</v>
      </c>
      <c r="AR60" s="3">
        <v>10</v>
      </c>
      <c r="AS60" s="3">
        <v>6</v>
      </c>
      <c r="AT60" s="3">
        <v>8</v>
      </c>
      <c r="AU60" s="3">
        <v>14</v>
      </c>
      <c r="AV60" s="3">
        <v>9</v>
      </c>
      <c r="AW60" s="10">
        <v>10</v>
      </c>
    </row>
    <row r="61" spans="1:49" x14ac:dyDescent="0.35">
      <c r="A61" s="27" t="s">
        <v>337</v>
      </c>
      <c r="B61" s="3" t="s">
        <v>162</v>
      </c>
      <c r="C61" s="145">
        <f t="shared" si="6"/>
        <v>96578.326086956527</v>
      </c>
      <c r="D61" s="145">
        <v>91015</v>
      </c>
      <c r="E61" s="145">
        <v>71544</v>
      </c>
      <c r="F61" s="145">
        <v>78870</v>
      </c>
      <c r="G61" s="145">
        <v>83626</v>
      </c>
      <c r="H61" s="145">
        <v>95413</v>
      </c>
      <c r="I61" s="145">
        <v>86275</v>
      </c>
      <c r="J61" s="145">
        <v>79864</v>
      </c>
      <c r="K61" s="145">
        <v>86268</v>
      </c>
      <c r="L61" s="145">
        <v>72311</v>
      </c>
      <c r="M61" s="145">
        <v>79135</v>
      </c>
      <c r="N61" s="145">
        <v>79835</v>
      </c>
      <c r="O61" s="145">
        <v>79727</v>
      </c>
      <c r="P61" s="145">
        <v>73885</v>
      </c>
      <c r="Q61" s="145">
        <v>68746</v>
      </c>
      <c r="R61" s="145">
        <v>79987</v>
      </c>
      <c r="S61" s="145">
        <v>80156</v>
      </c>
      <c r="T61" s="145">
        <v>82745</v>
      </c>
      <c r="U61" s="145">
        <v>81620</v>
      </c>
      <c r="V61" s="145">
        <v>80388</v>
      </c>
      <c r="W61" s="145">
        <v>87384</v>
      </c>
      <c r="X61" s="145">
        <v>75376</v>
      </c>
      <c r="Y61" s="145">
        <v>86276</v>
      </c>
      <c r="Z61" s="145">
        <v>80250</v>
      </c>
      <c r="AA61" s="145">
        <v>96550</v>
      </c>
      <c r="AB61" s="145">
        <v>127737</v>
      </c>
      <c r="AC61" s="145">
        <v>150504</v>
      </c>
      <c r="AD61" s="145">
        <v>157758</v>
      </c>
      <c r="AE61" s="145">
        <v>144011</v>
      </c>
      <c r="AF61" s="145">
        <v>149552</v>
      </c>
      <c r="AG61" s="145">
        <v>139222</v>
      </c>
      <c r="AH61" s="145">
        <v>119688</v>
      </c>
      <c r="AI61" s="145">
        <v>139125</v>
      </c>
      <c r="AJ61" s="145">
        <v>128513</v>
      </c>
      <c r="AK61" s="145">
        <v>101016</v>
      </c>
      <c r="AL61" s="145">
        <v>93389</v>
      </c>
      <c r="AM61" s="145">
        <v>96250</v>
      </c>
      <c r="AN61" s="145">
        <v>94131</v>
      </c>
      <c r="AO61" s="145">
        <v>110570</v>
      </c>
      <c r="AP61" s="145">
        <v>105796</v>
      </c>
      <c r="AQ61" s="145">
        <v>75783</v>
      </c>
      <c r="AR61" s="145">
        <v>66237</v>
      </c>
      <c r="AS61" s="145">
        <v>79993</v>
      </c>
      <c r="AT61" s="145">
        <v>98434</v>
      </c>
      <c r="AU61" s="145">
        <v>98380</v>
      </c>
      <c r="AV61" s="145">
        <v>102810</v>
      </c>
      <c r="AW61" s="195">
        <v>106458</v>
      </c>
    </row>
    <row r="62" spans="1:49" x14ac:dyDescent="0.35">
      <c r="A62" s="27" t="s">
        <v>337</v>
      </c>
      <c r="B62" s="3" t="s">
        <v>166</v>
      </c>
      <c r="C62" s="145">
        <f t="shared" si="6"/>
        <v>473.60869565217394</v>
      </c>
      <c r="D62" s="145">
        <v>391</v>
      </c>
      <c r="E62" s="145">
        <v>333</v>
      </c>
      <c r="F62" s="145">
        <v>346</v>
      </c>
      <c r="G62" s="145">
        <v>370</v>
      </c>
      <c r="H62" s="145">
        <v>404</v>
      </c>
      <c r="I62" s="145">
        <v>401</v>
      </c>
      <c r="J62" s="145">
        <v>399</v>
      </c>
      <c r="K62" s="145">
        <v>403</v>
      </c>
      <c r="L62" s="145">
        <v>365</v>
      </c>
      <c r="M62" s="145">
        <v>372</v>
      </c>
      <c r="N62" s="145">
        <v>393</v>
      </c>
      <c r="O62" s="145">
        <v>397</v>
      </c>
      <c r="P62" s="145">
        <v>393</v>
      </c>
      <c r="Q62" s="145">
        <v>419</v>
      </c>
      <c r="R62" s="145">
        <v>414</v>
      </c>
      <c r="S62" s="145">
        <v>429</v>
      </c>
      <c r="T62" s="145">
        <v>431</v>
      </c>
      <c r="U62" s="145">
        <v>408</v>
      </c>
      <c r="V62" s="145">
        <v>423</v>
      </c>
      <c r="W62" s="145">
        <v>422</v>
      </c>
      <c r="X62" s="145">
        <v>381</v>
      </c>
      <c r="Y62" s="145">
        <v>366</v>
      </c>
      <c r="Z62" s="145">
        <v>401</v>
      </c>
      <c r="AA62" s="145">
        <v>488</v>
      </c>
      <c r="AB62" s="145">
        <v>603</v>
      </c>
      <c r="AC62" s="145">
        <v>690</v>
      </c>
      <c r="AD62" s="145">
        <v>668</v>
      </c>
      <c r="AE62" s="145">
        <v>649</v>
      </c>
      <c r="AF62" s="145">
        <v>623</v>
      </c>
      <c r="AG62" s="145">
        <v>648</v>
      </c>
      <c r="AH62" s="145">
        <v>549</v>
      </c>
      <c r="AI62" s="145">
        <v>602</v>
      </c>
      <c r="AJ62" s="145">
        <v>587</v>
      </c>
      <c r="AK62" s="145">
        <v>490</v>
      </c>
      <c r="AL62" s="145">
        <v>467</v>
      </c>
      <c r="AM62" s="145">
        <v>452</v>
      </c>
      <c r="AN62" s="145">
        <v>386</v>
      </c>
      <c r="AO62" s="145">
        <v>487</v>
      </c>
      <c r="AP62" s="145">
        <v>563</v>
      </c>
      <c r="AQ62" s="145">
        <v>648</v>
      </c>
      <c r="AR62" s="145">
        <v>470</v>
      </c>
      <c r="AS62" s="145">
        <v>494</v>
      </c>
      <c r="AT62" s="145">
        <v>627</v>
      </c>
      <c r="AU62" s="145">
        <v>510</v>
      </c>
      <c r="AV62" s="145">
        <v>522</v>
      </c>
      <c r="AW62" s="195">
        <v>502</v>
      </c>
    </row>
    <row r="63" spans="1:49" x14ac:dyDescent="0.35">
      <c r="A63" s="27" t="s">
        <v>337</v>
      </c>
      <c r="B63" s="3" t="s">
        <v>133</v>
      </c>
      <c r="C63" s="4">
        <f t="shared" si="6"/>
        <v>1433.2608695652175</v>
      </c>
      <c r="D63" s="4">
        <v>1591</v>
      </c>
      <c r="E63" s="4">
        <v>1268</v>
      </c>
      <c r="F63" s="4">
        <v>1347</v>
      </c>
      <c r="G63" s="4">
        <v>1453</v>
      </c>
      <c r="H63" s="4">
        <v>1690</v>
      </c>
      <c r="I63" s="4">
        <v>1586</v>
      </c>
      <c r="J63" s="4">
        <v>1499</v>
      </c>
      <c r="K63" s="4">
        <v>1592</v>
      </c>
      <c r="L63" s="4">
        <v>1354</v>
      </c>
      <c r="M63" s="4">
        <v>1435</v>
      </c>
      <c r="N63" s="4">
        <v>1412</v>
      </c>
      <c r="O63" s="4">
        <v>1387</v>
      </c>
      <c r="P63" s="4">
        <v>1330</v>
      </c>
      <c r="Q63" s="4">
        <v>1208</v>
      </c>
      <c r="R63" s="4">
        <v>1486</v>
      </c>
      <c r="S63" s="4">
        <v>1431</v>
      </c>
      <c r="T63" s="4">
        <v>1468</v>
      </c>
      <c r="U63" s="4">
        <v>1464</v>
      </c>
      <c r="V63" s="4">
        <v>1514</v>
      </c>
      <c r="W63" s="4">
        <v>1617</v>
      </c>
      <c r="X63" s="4">
        <v>1381</v>
      </c>
      <c r="Y63" s="4">
        <v>1534</v>
      </c>
      <c r="Z63" s="4">
        <v>1475</v>
      </c>
      <c r="AA63" s="4">
        <v>1388</v>
      </c>
      <c r="AB63" s="4">
        <v>1497</v>
      </c>
      <c r="AC63" s="4">
        <v>1442</v>
      </c>
      <c r="AD63" s="4">
        <v>1675</v>
      </c>
      <c r="AE63" s="4">
        <v>1571</v>
      </c>
      <c r="AF63" s="4">
        <v>1609</v>
      </c>
      <c r="AG63" s="4">
        <v>1512</v>
      </c>
      <c r="AH63" s="4">
        <v>1477</v>
      </c>
      <c r="AI63" s="4">
        <v>1574</v>
      </c>
      <c r="AJ63" s="4">
        <v>1437</v>
      </c>
      <c r="AK63" s="4">
        <v>1357</v>
      </c>
      <c r="AL63" s="4">
        <v>1285</v>
      </c>
      <c r="AM63" s="4">
        <v>1381</v>
      </c>
      <c r="AN63" s="4">
        <v>1423</v>
      </c>
      <c r="AO63" s="4">
        <v>1564</v>
      </c>
      <c r="AP63" s="4">
        <v>1353</v>
      </c>
      <c r="AQ63" s="3">
        <v>1042</v>
      </c>
      <c r="AR63" s="3">
        <v>1018</v>
      </c>
      <c r="AS63" s="4">
        <v>1221</v>
      </c>
      <c r="AT63" s="4">
        <v>1328</v>
      </c>
      <c r="AU63" s="4">
        <v>1360</v>
      </c>
      <c r="AV63" s="4">
        <v>1435</v>
      </c>
      <c r="AW63" s="16">
        <v>1459</v>
      </c>
    </row>
    <row r="64" spans="1:49" x14ac:dyDescent="0.35">
      <c r="A64" s="27" t="s">
        <v>337</v>
      </c>
      <c r="B64" s="3" t="s">
        <v>167</v>
      </c>
      <c r="C64" s="4">
        <f t="shared" si="6"/>
        <v>11522.277358817526</v>
      </c>
      <c r="D64" s="4">
        <v>14477</v>
      </c>
      <c r="E64" s="4">
        <v>11174</v>
      </c>
      <c r="F64" s="4">
        <v>12843</v>
      </c>
      <c r="G64" s="4">
        <v>13526</v>
      </c>
      <c r="H64" s="4">
        <v>14559.956672907312</v>
      </c>
      <c r="I64" s="4">
        <v>12415</v>
      </c>
      <c r="J64" s="4">
        <v>11035</v>
      </c>
      <c r="K64" s="4">
        <v>11990</v>
      </c>
      <c r="L64" s="4">
        <v>9777</v>
      </c>
      <c r="M64" s="4">
        <v>11295</v>
      </c>
      <c r="N64" s="4">
        <v>12123.42907050368</v>
      </c>
      <c r="O64" s="4">
        <v>12583</v>
      </c>
      <c r="P64" s="4">
        <v>11003</v>
      </c>
      <c r="Q64" s="4">
        <v>10772</v>
      </c>
      <c r="R64" s="4">
        <v>10882</v>
      </c>
      <c r="S64" s="4">
        <v>12205.25021677272</v>
      </c>
      <c r="T64" s="4">
        <v>12305.556951782622</v>
      </c>
      <c r="U64" s="4">
        <v>12021.908843523843</v>
      </c>
      <c r="V64" s="4">
        <v>10793.905662967454</v>
      </c>
      <c r="W64" s="4">
        <v>11361</v>
      </c>
      <c r="X64" s="4">
        <v>10327.903113344677</v>
      </c>
      <c r="Y64" s="4">
        <v>12283</v>
      </c>
      <c r="Z64" s="4">
        <v>9972</v>
      </c>
      <c r="AA64" s="4">
        <v>8481</v>
      </c>
      <c r="AB64" s="4">
        <v>9535.2021476469818</v>
      </c>
      <c r="AC64" s="4">
        <v>9275.6072953207276</v>
      </c>
      <c r="AD64" s="4">
        <v>10795.684115389689</v>
      </c>
      <c r="AE64" s="4">
        <v>12855.141557221392</v>
      </c>
      <c r="AF64" s="4">
        <v>12944.830183394699</v>
      </c>
      <c r="AG64" s="4">
        <v>12608.795432428278</v>
      </c>
      <c r="AH64" s="4">
        <v>11966</v>
      </c>
      <c r="AI64" s="4">
        <v>12584.210891403098</v>
      </c>
      <c r="AJ64" s="4">
        <v>10436.310340477623</v>
      </c>
      <c r="AK64" s="4">
        <v>10692.215358196756</v>
      </c>
      <c r="AL64" s="4">
        <v>10313</v>
      </c>
      <c r="AM64" s="4">
        <v>10653.664287366417</v>
      </c>
      <c r="AN64" s="4">
        <v>13070</v>
      </c>
      <c r="AO64" s="4">
        <v>14559</v>
      </c>
      <c r="AP64" s="4">
        <v>13295</v>
      </c>
      <c r="AQ64" s="4">
        <v>9296.1863649581373</v>
      </c>
      <c r="AR64" s="4">
        <v>7662</v>
      </c>
      <c r="AS64" s="4">
        <v>9105</v>
      </c>
      <c r="AT64" s="4">
        <v>10692</v>
      </c>
      <c r="AU64" s="4">
        <v>11313</v>
      </c>
      <c r="AV64" s="4">
        <v>12948</v>
      </c>
      <c r="AW64" s="16">
        <v>13217</v>
      </c>
    </row>
    <row r="65" spans="1:49" x14ac:dyDescent="0.35">
      <c r="A65" s="27" t="s">
        <v>337</v>
      </c>
      <c r="B65" s="3" t="s">
        <v>132</v>
      </c>
      <c r="C65" s="4">
        <f t="shared" si="6"/>
        <v>204.41304347826087</v>
      </c>
      <c r="D65" s="4">
        <v>233</v>
      </c>
      <c r="E65" s="3">
        <v>215</v>
      </c>
      <c r="F65" s="3">
        <v>228</v>
      </c>
      <c r="G65" s="3">
        <v>226</v>
      </c>
      <c r="H65" s="4">
        <v>236</v>
      </c>
      <c r="I65" s="3">
        <v>215</v>
      </c>
      <c r="J65" s="4">
        <v>200</v>
      </c>
      <c r="K65" s="3">
        <v>214</v>
      </c>
      <c r="L65" s="3">
        <v>198</v>
      </c>
      <c r="M65" s="3">
        <v>213</v>
      </c>
      <c r="N65" s="3">
        <v>203</v>
      </c>
      <c r="O65" s="3">
        <v>201</v>
      </c>
      <c r="P65" s="3">
        <v>188</v>
      </c>
      <c r="Q65" s="3">
        <v>164</v>
      </c>
      <c r="R65" s="3">
        <v>193</v>
      </c>
      <c r="S65" s="4">
        <v>187</v>
      </c>
      <c r="T65" s="3">
        <v>192</v>
      </c>
      <c r="U65" s="3">
        <v>200</v>
      </c>
      <c r="V65" s="3">
        <v>190</v>
      </c>
      <c r="W65" s="3">
        <v>207</v>
      </c>
      <c r="X65" s="3">
        <v>198</v>
      </c>
      <c r="Y65" s="4">
        <v>236</v>
      </c>
      <c r="Z65" s="4">
        <v>200</v>
      </c>
      <c r="AA65" s="3">
        <v>198</v>
      </c>
      <c r="AB65" s="3">
        <v>212</v>
      </c>
      <c r="AC65" s="3">
        <v>218</v>
      </c>
      <c r="AD65" s="3">
        <v>236</v>
      </c>
      <c r="AE65" s="4">
        <v>222</v>
      </c>
      <c r="AF65" s="4">
        <v>240</v>
      </c>
      <c r="AG65" s="4">
        <v>215</v>
      </c>
      <c r="AH65" s="3">
        <v>218</v>
      </c>
      <c r="AI65" s="3">
        <v>231</v>
      </c>
      <c r="AJ65" s="4">
        <v>219</v>
      </c>
      <c r="AK65" s="3">
        <v>206</v>
      </c>
      <c r="AL65" s="3">
        <v>200</v>
      </c>
      <c r="AM65" s="3">
        <v>213</v>
      </c>
      <c r="AN65" s="3">
        <v>244</v>
      </c>
      <c r="AO65" s="3">
        <v>227</v>
      </c>
      <c r="AP65" s="3">
        <v>188</v>
      </c>
      <c r="AQ65" s="3">
        <v>117</v>
      </c>
      <c r="AR65" s="3">
        <v>141</v>
      </c>
      <c r="AS65" s="4">
        <v>162</v>
      </c>
      <c r="AT65" s="3">
        <v>157</v>
      </c>
      <c r="AU65" s="3">
        <v>193</v>
      </c>
      <c r="AV65" s="4">
        <v>197</v>
      </c>
      <c r="AW65" s="16">
        <v>212</v>
      </c>
    </row>
    <row r="66" spans="1:49" x14ac:dyDescent="0.35">
      <c r="A66" s="27" t="s">
        <v>342</v>
      </c>
      <c r="B66" s="3" t="s">
        <v>162</v>
      </c>
      <c r="C66" s="145">
        <f t="shared" si="6"/>
        <v>951.86956521739125</v>
      </c>
      <c r="D66" s="145">
        <v>750</v>
      </c>
      <c r="E66" s="145">
        <v>2585</v>
      </c>
      <c r="F66" s="145">
        <v>3231</v>
      </c>
      <c r="G66" s="145">
        <v>4308</v>
      </c>
      <c r="H66" s="145">
        <v>1723</v>
      </c>
      <c r="I66" s="145">
        <v>947</v>
      </c>
      <c r="J66" s="145">
        <v>0</v>
      </c>
      <c r="K66" s="145">
        <v>181</v>
      </c>
      <c r="L66" s="145">
        <v>0</v>
      </c>
      <c r="M66" s="145">
        <v>926</v>
      </c>
      <c r="N66" s="145">
        <v>0</v>
      </c>
      <c r="O66" s="145">
        <v>0</v>
      </c>
      <c r="P66" s="145">
        <v>0</v>
      </c>
      <c r="Q66" s="145">
        <v>0</v>
      </c>
      <c r="R66" s="145">
        <v>0</v>
      </c>
      <c r="S66" s="145">
        <v>1426</v>
      </c>
      <c r="T66" s="145">
        <v>0</v>
      </c>
      <c r="U66" s="145">
        <v>0</v>
      </c>
      <c r="V66" s="145">
        <v>0</v>
      </c>
      <c r="W66" s="145">
        <v>1002</v>
      </c>
      <c r="X66" s="145">
        <v>0</v>
      </c>
      <c r="Y66" s="145">
        <v>0</v>
      </c>
      <c r="Z66" s="145">
        <v>0</v>
      </c>
      <c r="AA66" s="145">
        <v>737</v>
      </c>
      <c r="AB66" s="145">
        <v>966</v>
      </c>
      <c r="AC66" s="145">
        <v>0</v>
      </c>
      <c r="AD66" s="145">
        <v>2370</v>
      </c>
      <c r="AE66" s="145">
        <v>823</v>
      </c>
      <c r="AF66" s="145">
        <v>1158</v>
      </c>
      <c r="AG66" s="145">
        <v>1700</v>
      </c>
      <c r="AH66" s="145">
        <v>2760</v>
      </c>
      <c r="AI66" s="145">
        <v>0</v>
      </c>
      <c r="AJ66" s="145">
        <v>9011</v>
      </c>
      <c r="AK66" s="145">
        <v>1000</v>
      </c>
      <c r="AL66" s="145">
        <v>0</v>
      </c>
      <c r="AM66" s="145">
        <v>1800</v>
      </c>
      <c r="AN66" s="145">
        <v>1372</v>
      </c>
      <c r="AO66" s="145">
        <v>0</v>
      </c>
      <c r="AP66" s="145">
        <v>0</v>
      </c>
      <c r="AQ66" s="145">
        <v>0</v>
      </c>
      <c r="AR66" s="145">
        <v>0</v>
      </c>
      <c r="AS66" s="145">
        <v>1257</v>
      </c>
      <c r="AT66" s="145">
        <v>353</v>
      </c>
      <c r="AU66" s="145">
        <v>1400</v>
      </c>
      <c r="AV66" s="145">
        <v>0</v>
      </c>
      <c r="AW66" s="195">
        <v>0</v>
      </c>
    </row>
    <row r="67" spans="1:49" x14ac:dyDescent="0.35">
      <c r="A67" s="27" t="s">
        <v>342</v>
      </c>
      <c r="B67" s="3" t="s">
        <v>166</v>
      </c>
      <c r="C67" s="145">
        <f t="shared" si="6"/>
        <v>765.93478260869563</v>
      </c>
      <c r="D67" s="145">
        <v>750</v>
      </c>
      <c r="E67" s="145">
        <v>2585</v>
      </c>
      <c r="F67" s="145">
        <v>3231</v>
      </c>
      <c r="G67" s="145">
        <v>4308</v>
      </c>
      <c r="H67" s="145">
        <v>1723</v>
      </c>
      <c r="I67" s="145">
        <v>947</v>
      </c>
      <c r="J67" s="145">
        <v>0</v>
      </c>
      <c r="K67" s="145">
        <v>181</v>
      </c>
      <c r="L67" s="145">
        <v>0</v>
      </c>
      <c r="M67" s="145">
        <v>926</v>
      </c>
      <c r="N67" s="145">
        <v>0</v>
      </c>
      <c r="O67" s="145">
        <v>0</v>
      </c>
      <c r="P67" s="145">
        <v>0</v>
      </c>
      <c r="Q67" s="145">
        <v>0</v>
      </c>
      <c r="R67" s="145">
        <v>0</v>
      </c>
      <c r="S67" s="145">
        <v>1426</v>
      </c>
      <c r="T67" s="145">
        <v>0</v>
      </c>
      <c r="U67" s="145">
        <v>0</v>
      </c>
      <c r="V67" s="145">
        <v>0</v>
      </c>
      <c r="W67" s="145">
        <v>1002</v>
      </c>
      <c r="X67" s="145">
        <v>0</v>
      </c>
      <c r="Y67" s="145">
        <v>0</v>
      </c>
      <c r="Z67" s="145">
        <v>0</v>
      </c>
      <c r="AA67" s="145">
        <v>737</v>
      </c>
      <c r="AB67" s="145">
        <v>966</v>
      </c>
      <c r="AC67" s="145">
        <v>0</v>
      </c>
      <c r="AD67" s="145">
        <v>790</v>
      </c>
      <c r="AE67" s="145">
        <v>823</v>
      </c>
      <c r="AF67" s="145">
        <v>1158</v>
      </c>
      <c r="AG67" s="145">
        <v>1700</v>
      </c>
      <c r="AH67" s="145">
        <v>920</v>
      </c>
      <c r="AI67" s="145">
        <v>0</v>
      </c>
      <c r="AJ67" s="145">
        <v>4506</v>
      </c>
      <c r="AK67" s="145">
        <v>1000</v>
      </c>
      <c r="AL67" s="145">
        <v>0</v>
      </c>
      <c r="AM67" s="145">
        <v>1800</v>
      </c>
      <c r="AN67" s="145">
        <v>1372</v>
      </c>
      <c r="AO67" s="145">
        <v>0</v>
      </c>
      <c r="AP67" s="145">
        <v>0</v>
      </c>
      <c r="AQ67" s="145">
        <v>0</v>
      </c>
      <c r="AR67" s="145">
        <v>0</v>
      </c>
      <c r="AS67" s="145">
        <v>629</v>
      </c>
      <c r="AT67" s="145">
        <v>353</v>
      </c>
      <c r="AU67" s="145">
        <v>1400</v>
      </c>
      <c r="AV67" s="145">
        <v>0</v>
      </c>
      <c r="AW67" s="195">
        <v>0</v>
      </c>
    </row>
    <row r="68" spans="1:49" x14ac:dyDescent="0.35">
      <c r="A68" s="27" t="s">
        <v>342</v>
      </c>
      <c r="B68" s="3" t="s">
        <v>133</v>
      </c>
      <c r="C68" s="4">
        <f t="shared" si="6"/>
        <v>2.2608695652173911</v>
      </c>
      <c r="D68" s="3">
        <v>1</v>
      </c>
      <c r="E68" s="3">
        <v>12</v>
      </c>
      <c r="F68" s="3">
        <v>15</v>
      </c>
      <c r="G68" s="3">
        <v>20</v>
      </c>
      <c r="H68" s="3">
        <v>8</v>
      </c>
      <c r="I68" s="3">
        <v>1</v>
      </c>
      <c r="J68" s="3">
        <v>0</v>
      </c>
      <c r="K68" s="3">
        <v>1</v>
      </c>
      <c r="L68" s="3">
        <v>0</v>
      </c>
      <c r="M68" s="3">
        <v>1</v>
      </c>
      <c r="N68" s="3">
        <v>0</v>
      </c>
      <c r="O68" s="3">
        <v>0</v>
      </c>
      <c r="P68" s="3">
        <v>0</v>
      </c>
      <c r="Q68" s="3">
        <v>0</v>
      </c>
      <c r="R68" s="3">
        <v>0</v>
      </c>
      <c r="S68" s="3">
        <v>1</v>
      </c>
      <c r="T68" s="3">
        <v>0</v>
      </c>
      <c r="U68" s="3">
        <v>0</v>
      </c>
      <c r="V68" s="3">
        <v>0</v>
      </c>
      <c r="W68" s="3">
        <v>1</v>
      </c>
      <c r="X68" s="3">
        <v>0</v>
      </c>
      <c r="Y68" s="3">
        <v>0</v>
      </c>
      <c r="Z68" s="3">
        <v>0</v>
      </c>
      <c r="AA68" s="3">
        <v>1</v>
      </c>
      <c r="AB68" s="3">
        <v>1</v>
      </c>
      <c r="AC68" s="3">
        <v>0</v>
      </c>
      <c r="AD68" s="3">
        <v>4</v>
      </c>
      <c r="AE68" s="3">
        <v>1</v>
      </c>
      <c r="AF68" s="3">
        <v>1</v>
      </c>
      <c r="AG68" s="3">
        <v>1</v>
      </c>
      <c r="AH68" s="3">
        <v>5</v>
      </c>
      <c r="AI68" s="3">
        <v>0</v>
      </c>
      <c r="AJ68" s="3">
        <v>17</v>
      </c>
      <c r="AK68" s="3">
        <v>2</v>
      </c>
      <c r="AL68" s="3">
        <v>0</v>
      </c>
      <c r="AM68" s="3">
        <v>2</v>
      </c>
      <c r="AN68" s="3">
        <v>1</v>
      </c>
      <c r="AO68" s="3">
        <v>0</v>
      </c>
      <c r="AP68" s="3">
        <v>0</v>
      </c>
      <c r="AQ68" s="3">
        <v>0</v>
      </c>
      <c r="AR68" s="3">
        <v>0</v>
      </c>
      <c r="AS68" s="3">
        <v>2</v>
      </c>
      <c r="AT68" s="3">
        <v>1</v>
      </c>
      <c r="AU68" s="3">
        <v>4</v>
      </c>
      <c r="AV68" s="3">
        <v>0</v>
      </c>
      <c r="AW68" s="10">
        <v>0</v>
      </c>
    </row>
    <row r="69" spans="1:49" x14ac:dyDescent="0.35">
      <c r="A69" s="27" t="s">
        <v>342</v>
      </c>
      <c r="B69" s="3" t="s">
        <v>167</v>
      </c>
      <c r="C69" s="4">
        <f t="shared" si="6"/>
        <v>0</v>
      </c>
      <c r="D69" s="4">
        <v>0</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16">
        <v>0</v>
      </c>
    </row>
    <row r="70" spans="1:49" x14ac:dyDescent="0.35">
      <c r="A70" s="27" t="s">
        <v>342</v>
      </c>
      <c r="B70" s="3" t="s">
        <v>132</v>
      </c>
      <c r="C70" s="4">
        <f t="shared" si="6"/>
        <v>0.65217391304347827</v>
      </c>
      <c r="D70" s="3">
        <v>1</v>
      </c>
      <c r="E70" s="3">
        <v>1</v>
      </c>
      <c r="F70" s="3">
        <v>1</v>
      </c>
      <c r="G70" s="3">
        <v>1</v>
      </c>
      <c r="H70" s="3">
        <v>1</v>
      </c>
      <c r="I70" s="3">
        <v>1</v>
      </c>
      <c r="J70" s="3">
        <v>0</v>
      </c>
      <c r="K70" s="3">
        <v>1</v>
      </c>
      <c r="L70" s="3">
        <v>0</v>
      </c>
      <c r="M70" s="3">
        <v>1</v>
      </c>
      <c r="N70" s="3">
        <v>0</v>
      </c>
      <c r="O70" s="3">
        <v>0</v>
      </c>
      <c r="P70" s="3">
        <v>0</v>
      </c>
      <c r="Q70" s="3">
        <v>0</v>
      </c>
      <c r="R70" s="3">
        <v>0</v>
      </c>
      <c r="S70" s="3">
        <v>1</v>
      </c>
      <c r="T70" s="3">
        <v>0</v>
      </c>
      <c r="U70" s="3">
        <v>0</v>
      </c>
      <c r="V70" s="3">
        <v>0</v>
      </c>
      <c r="W70" s="3">
        <v>1</v>
      </c>
      <c r="X70" s="3">
        <v>0</v>
      </c>
      <c r="Y70" s="3">
        <v>0</v>
      </c>
      <c r="Z70" s="3">
        <v>0</v>
      </c>
      <c r="AA70" s="3">
        <v>1</v>
      </c>
      <c r="AB70" s="3">
        <v>1</v>
      </c>
      <c r="AC70" s="3">
        <v>0</v>
      </c>
      <c r="AD70" s="3">
        <v>3</v>
      </c>
      <c r="AE70" s="3">
        <v>1</v>
      </c>
      <c r="AF70" s="3">
        <v>1</v>
      </c>
      <c r="AG70" s="3">
        <v>1</v>
      </c>
      <c r="AH70" s="3">
        <v>3</v>
      </c>
      <c r="AI70" s="3">
        <v>0</v>
      </c>
      <c r="AJ70" s="3">
        <v>2</v>
      </c>
      <c r="AK70" s="3">
        <v>1</v>
      </c>
      <c r="AL70" s="3">
        <v>0</v>
      </c>
      <c r="AM70" s="3">
        <v>1</v>
      </c>
      <c r="AN70" s="3">
        <v>1</v>
      </c>
      <c r="AO70" s="3">
        <v>0</v>
      </c>
      <c r="AP70" s="3">
        <v>0</v>
      </c>
      <c r="AQ70" s="3">
        <v>0</v>
      </c>
      <c r="AR70" s="3">
        <v>0</v>
      </c>
      <c r="AS70" s="3">
        <v>2</v>
      </c>
      <c r="AT70" s="3">
        <v>1</v>
      </c>
      <c r="AU70" s="3">
        <v>1</v>
      </c>
      <c r="AV70" s="3">
        <v>0</v>
      </c>
      <c r="AW70" s="10">
        <v>0</v>
      </c>
    </row>
    <row r="71" spans="1:49" x14ac:dyDescent="0.35">
      <c r="A71" s="27" t="s">
        <v>338</v>
      </c>
      <c r="B71" s="3" t="s">
        <v>162</v>
      </c>
      <c r="C71" s="145">
        <f t="shared" si="6"/>
        <v>3895.478260869565</v>
      </c>
      <c r="D71" s="145">
        <v>2818</v>
      </c>
      <c r="E71" s="145">
        <v>2626</v>
      </c>
      <c r="F71" s="145">
        <v>2086</v>
      </c>
      <c r="G71" s="145">
        <v>2631</v>
      </c>
      <c r="H71" s="145">
        <v>3771</v>
      </c>
      <c r="I71" s="145">
        <v>2853</v>
      </c>
      <c r="J71" s="145">
        <v>3582</v>
      </c>
      <c r="K71" s="145">
        <v>3925</v>
      </c>
      <c r="L71" s="145">
        <v>5205</v>
      </c>
      <c r="M71" s="145">
        <v>7526</v>
      </c>
      <c r="N71" s="145">
        <v>6101</v>
      </c>
      <c r="O71" s="145">
        <v>5497</v>
      </c>
      <c r="P71" s="145">
        <v>6470</v>
      </c>
      <c r="Q71" s="145">
        <v>5591</v>
      </c>
      <c r="R71" s="145">
        <v>4961</v>
      </c>
      <c r="S71" s="145">
        <v>3534</v>
      </c>
      <c r="T71" s="145">
        <v>3390</v>
      </c>
      <c r="U71" s="145">
        <v>4089</v>
      </c>
      <c r="V71" s="145">
        <v>4596</v>
      </c>
      <c r="W71" s="145">
        <v>4551</v>
      </c>
      <c r="X71" s="145">
        <v>4405</v>
      </c>
      <c r="Y71" s="145">
        <v>4656</v>
      </c>
      <c r="Z71" s="145">
        <v>3241</v>
      </c>
      <c r="AA71" s="145">
        <v>2190</v>
      </c>
      <c r="AB71" s="145">
        <v>4156</v>
      </c>
      <c r="AC71" s="145">
        <v>2750</v>
      </c>
      <c r="AD71" s="145">
        <v>3144</v>
      </c>
      <c r="AE71" s="145">
        <v>3552</v>
      </c>
      <c r="AF71" s="145">
        <v>3962</v>
      </c>
      <c r="AG71" s="145">
        <v>5180</v>
      </c>
      <c r="AH71" s="145">
        <v>4772</v>
      </c>
      <c r="AI71" s="145">
        <v>4803</v>
      </c>
      <c r="AJ71" s="145">
        <v>4205</v>
      </c>
      <c r="AK71" s="145">
        <v>4800</v>
      </c>
      <c r="AL71" s="145">
        <v>3296</v>
      </c>
      <c r="AM71" s="145">
        <v>4262</v>
      </c>
      <c r="AN71" s="145">
        <v>5546</v>
      </c>
      <c r="AO71" s="145">
        <v>4493</v>
      </c>
      <c r="AP71" s="145">
        <v>2037</v>
      </c>
      <c r="AQ71" s="145">
        <v>1473</v>
      </c>
      <c r="AR71" s="145">
        <v>1594</v>
      </c>
      <c r="AS71" s="145">
        <v>2568</v>
      </c>
      <c r="AT71" s="145">
        <v>2806</v>
      </c>
      <c r="AU71" s="145">
        <v>3100</v>
      </c>
      <c r="AV71" s="145">
        <v>3231</v>
      </c>
      <c r="AW71" s="195">
        <v>3167</v>
      </c>
    </row>
    <row r="72" spans="1:49" x14ac:dyDescent="0.35">
      <c r="A72" s="27" t="s">
        <v>338</v>
      </c>
      <c r="B72" s="3" t="s">
        <v>166</v>
      </c>
      <c r="C72" s="145">
        <f t="shared" si="6"/>
        <v>21.630434782608695</v>
      </c>
      <c r="D72" s="145">
        <v>34</v>
      </c>
      <c r="E72" s="145">
        <v>32</v>
      </c>
      <c r="F72" s="145">
        <v>23</v>
      </c>
      <c r="G72" s="145">
        <v>21</v>
      </c>
      <c r="H72" s="145">
        <v>27</v>
      </c>
      <c r="I72" s="145">
        <v>30</v>
      </c>
      <c r="J72" s="145">
        <v>34</v>
      </c>
      <c r="K72" s="145">
        <v>26</v>
      </c>
      <c r="L72" s="145">
        <v>22</v>
      </c>
      <c r="M72" s="145">
        <v>27</v>
      </c>
      <c r="N72" s="145">
        <v>21</v>
      </c>
      <c r="O72" s="145">
        <v>21</v>
      </c>
      <c r="P72" s="145">
        <v>21</v>
      </c>
      <c r="Q72" s="145">
        <v>20</v>
      </c>
      <c r="R72" s="145">
        <v>17</v>
      </c>
      <c r="S72" s="145">
        <v>12</v>
      </c>
      <c r="T72" s="145">
        <v>12</v>
      </c>
      <c r="U72" s="145">
        <v>14</v>
      </c>
      <c r="V72" s="145">
        <v>16</v>
      </c>
      <c r="W72" s="145">
        <v>15</v>
      </c>
      <c r="X72" s="145">
        <v>16</v>
      </c>
      <c r="Y72" s="145">
        <v>16</v>
      </c>
      <c r="Z72" s="145">
        <v>12</v>
      </c>
      <c r="AA72" s="145">
        <v>10</v>
      </c>
      <c r="AB72" s="145">
        <v>20</v>
      </c>
      <c r="AC72" s="145">
        <v>16</v>
      </c>
      <c r="AD72" s="145">
        <v>14</v>
      </c>
      <c r="AE72" s="145">
        <v>16</v>
      </c>
      <c r="AF72" s="145">
        <v>18</v>
      </c>
      <c r="AG72" s="145">
        <v>24</v>
      </c>
      <c r="AH72" s="145">
        <v>21</v>
      </c>
      <c r="AI72" s="145">
        <v>20</v>
      </c>
      <c r="AJ72" s="145">
        <v>20</v>
      </c>
      <c r="AK72" s="145">
        <v>22</v>
      </c>
      <c r="AL72" s="145">
        <v>16</v>
      </c>
      <c r="AM72" s="145">
        <v>21</v>
      </c>
      <c r="AN72" s="145">
        <v>23</v>
      </c>
      <c r="AO72" s="145">
        <v>22</v>
      </c>
      <c r="AP72" s="145">
        <v>14</v>
      </c>
      <c r="AQ72" s="145">
        <v>26</v>
      </c>
      <c r="AR72" s="145">
        <v>35</v>
      </c>
      <c r="AS72" s="145">
        <v>43</v>
      </c>
      <c r="AT72" s="145">
        <v>33</v>
      </c>
      <c r="AU72" s="145">
        <v>26</v>
      </c>
      <c r="AV72" s="145">
        <v>23</v>
      </c>
      <c r="AW72" s="195">
        <v>23</v>
      </c>
    </row>
    <row r="73" spans="1:49" x14ac:dyDescent="0.35">
      <c r="A73" s="27" t="s">
        <v>338</v>
      </c>
      <c r="B73" s="3" t="s">
        <v>133</v>
      </c>
      <c r="C73" s="4">
        <f t="shared" si="6"/>
        <v>0</v>
      </c>
      <c r="D73" s="3">
        <v>0</v>
      </c>
      <c r="E73" s="3">
        <v>0</v>
      </c>
      <c r="F73" s="3">
        <v>0</v>
      </c>
      <c r="G73" s="3">
        <v>0</v>
      </c>
      <c r="H73" s="3">
        <v>0</v>
      </c>
      <c r="I73" s="3">
        <v>0</v>
      </c>
      <c r="J73" s="3">
        <v>0</v>
      </c>
      <c r="K73" s="3">
        <v>0</v>
      </c>
      <c r="L73" s="3">
        <v>0</v>
      </c>
      <c r="M73" s="3">
        <v>0</v>
      </c>
      <c r="N73" s="3">
        <v>0</v>
      </c>
      <c r="O73" s="3">
        <v>0</v>
      </c>
      <c r="P73" s="3">
        <v>0</v>
      </c>
      <c r="Q73" s="3">
        <v>0</v>
      </c>
      <c r="R73" s="3">
        <v>0</v>
      </c>
      <c r="S73" s="3">
        <v>0</v>
      </c>
      <c r="T73" s="3">
        <v>0</v>
      </c>
      <c r="U73" s="3">
        <v>0</v>
      </c>
      <c r="V73" s="3">
        <v>0</v>
      </c>
      <c r="W73" s="3">
        <v>0</v>
      </c>
      <c r="X73" s="3">
        <v>0</v>
      </c>
      <c r="Y73" s="3">
        <v>0</v>
      </c>
      <c r="Z73" s="3">
        <v>0</v>
      </c>
      <c r="AA73" s="3">
        <v>0</v>
      </c>
      <c r="AB73" s="3">
        <v>0</v>
      </c>
      <c r="AC73" s="3">
        <v>0</v>
      </c>
      <c r="AD73" s="3">
        <v>0</v>
      </c>
      <c r="AE73" s="3">
        <v>0</v>
      </c>
      <c r="AF73" s="3">
        <v>0</v>
      </c>
      <c r="AG73" s="3">
        <v>0</v>
      </c>
      <c r="AH73" s="3">
        <v>0</v>
      </c>
      <c r="AI73" s="3">
        <v>0</v>
      </c>
      <c r="AJ73" s="3">
        <v>0</v>
      </c>
      <c r="AK73" s="3">
        <v>0</v>
      </c>
      <c r="AL73" s="3">
        <v>0</v>
      </c>
      <c r="AM73" s="3">
        <v>0</v>
      </c>
      <c r="AN73" s="3">
        <v>0</v>
      </c>
      <c r="AO73" s="3">
        <v>0</v>
      </c>
      <c r="AP73" s="3">
        <v>0</v>
      </c>
      <c r="AQ73" s="3">
        <v>0</v>
      </c>
      <c r="AR73" s="3">
        <v>0</v>
      </c>
      <c r="AS73" s="3">
        <v>0</v>
      </c>
      <c r="AT73" s="3">
        <v>0</v>
      </c>
      <c r="AU73" s="3">
        <v>0</v>
      </c>
      <c r="AV73" s="3">
        <v>0</v>
      </c>
      <c r="AW73" s="10">
        <v>0</v>
      </c>
    </row>
    <row r="74" spans="1:49" x14ac:dyDescent="0.35">
      <c r="A74" s="27" t="s">
        <v>338</v>
      </c>
      <c r="B74" s="3" t="s">
        <v>167</v>
      </c>
      <c r="C74" s="4">
        <f t="shared" si="6"/>
        <v>0</v>
      </c>
      <c r="D74" s="4">
        <v>0</v>
      </c>
      <c r="E74" s="4">
        <v>0</v>
      </c>
      <c r="F74" s="4">
        <v>0</v>
      </c>
      <c r="G74" s="4">
        <v>0</v>
      </c>
      <c r="H74" s="4">
        <v>0</v>
      </c>
      <c r="I74" s="4">
        <v>0</v>
      </c>
      <c r="J74" s="4">
        <v>0</v>
      </c>
      <c r="K74" s="4">
        <v>0</v>
      </c>
      <c r="L74" s="4">
        <v>0</v>
      </c>
      <c r="M74" s="4">
        <v>0</v>
      </c>
      <c r="N74" s="4">
        <v>0</v>
      </c>
      <c r="O74" s="4">
        <v>0</v>
      </c>
      <c r="P74" s="4">
        <v>0</v>
      </c>
      <c r="Q74" s="4">
        <v>0</v>
      </c>
      <c r="R74" s="4">
        <v>0</v>
      </c>
      <c r="S74" s="4">
        <v>0</v>
      </c>
      <c r="T74" s="4">
        <v>0</v>
      </c>
      <c r="U74" s="4">
        <v>0</v>
      </c>
      <c r="V74" s="4">
        <v>0</v>
      </c>
      <c r="W74" s="4">
        <v>0</v>
      </c>
      <c r="X74" s="4">
        <v>0</v>
      </c>
      <c r="Y74" s="4">
        <v>0</v>
      </c>
      <c r="Z74" s="4">
        <v>0</v>
      </c>
      <c r="AA74" s="4">
        <v>0</v>
      </c>
      <c r="AB74" s="4">
        <v>0</v>
      </c>
      <c r="AC74" s="4">
        <v>0</v>
      </c>
      <c r="AD74" s="4">
        <v>0</v>
      </c>
      <c r="AE74" s="4">
        <v>0</v>
      </c>
      <c r="AF74" s="4">
        <v>0</v>
      </c>
      <c r="AG74" s="4">
        <v>0</v>
      </c>
      <c r="AH74" s="4">
        <v>0</v>
      </c>
      <c r="AI74" s="4">
        <v>0</v>
      </c>
      <c r="AJ74" s="4">
        <v>0</v>
      </c>
      <c r="AK74" s="4">
        <v>0</v>
      </c>
      <c r="AL74" s="4">
        <v>0</v>
      </c>
      <c r="AM74" s="4">
        <v>0</v>
      </c>
      <c r="AN74" s="4">
        <v>0</v>
      </c>
      <c r="AO74" s="4">
        <v>0</v>
      </c>
      <c r="AP74" s="4">
        <v>0</v>
      </c>
      <c r="AQ74" s="4">
        <v>0</v>
      </c>
      <c r="AR74" s="4">
        <v>0</v>
      </c>
      <c r="AS74" s="4">
        <v>0</v>
      </c>
      <c r="AT74" s="4">
        <v>0</v>
      </c>
      <c r="AU74" s="4">
        <v>0</v>
      </c>
      <c r="AV74" s="4">
        <v>0</v>
      </c>
      <c r="AW74" s="16">
        <v>0</v>
      </c>
    </row>
    <row r="75" spans="1:49" x14ac:dyDescent="0.35">
      <c r="A75" s="27" t="s">
        <v>338</v>
      </c>
      <c r="B75" s="3" t="s">
        <v>132</v>
      </c>
      <c r="C75" s="4">
        <f t="shared" si="6"/>
        <v>199.10869565217391</v>
      </c>
      <c r="D75" s="3">
        <v>82</v>
      </c>
      <c r="E75" s="3">
        <v>82</v>
      </c>
      <c r="F75" s="3">
        <v>90</v>
      </c>
      <c r="G75" s="3">
        <v>128</v>
      </c>
      <c r="H75" s="3">
        <v>142</v>
      </c>
      <c r="I75" s="3">
        <v>96</v>
      </c>
      <c r="J75" s="3">
        <v>106</v>
      </c>
      <c r="K75" s="3">
        <v>152</v>
      </c>
      <c r="L75" s="3">
        <v>240</v>
      </c>
      <c r="M75" s="3">
        <v>275</v>
      </c>
      <c r="N75" s="3">
        <v>288</v>
      </c>
      <c r="O75" s="3">
        <v>256</v>
      </c>
      <c r="P75" s="3">
        <v>306</v>
      </c>
      <c r="Q75" s="3">
        <v>279</v>
      </c>
      <c r="R75" s="3">
        <v>289</v>
      </c>
      <c r="S75" s="3">
        <v>300</v>
      </c>
      <c r="T75" s="3">
        <v>283</v>
      </c>
      <c r="U75" s="3">
        <v>289</v>
      </c>
      <c r="V75" s="3">
        <v>295</v>
      </c>
      <c r="W75" s="3">
        <v>310</v>
      </c>
      <c r="X75" s="3">
        <v>269</v>
      </c>
      <c r="Y75" s="3">
        <v>295</v>
      </c>
      <c r="Z75" s="3">
        <v>270</v>
      </c>
      <c r="AA75" s="3">
        <v>230</v>
      </c>
      <c r="AB75" s="3">
        <v>208</v>
      </c>
      <c r="AC75" s="3">
        <v>177</v>
      </c>
      <c r="AD75" s="3">
        <v>227</v>
      </c>
      <c r="AE75" s="3">
        <v>219</v>
      </c>
      <c r="AF75" s="3">
        <v>218</v>
      </c>
      <c r="AG75" s="3">
        <v>219</v>
      </c>
      <c r="AH75" s="3">
        <v>225</v>
      </c>
      <c r="AI75" s="3">
        <v>245</v>
      </c>
      <c r="AJ75" s="3">
        <v>212</v>
      </c>
      <c r="AK75" s="3">
        <v>214</v>
      </c>
      <c r="AL75" s="3">
        <v>210</v>
      </c>
      <c r="AM75" s="3">
        <v>201</v>
      </c>
      <c r="AN75" s="3">
        <v>242</v>
      </c>
      <c r="AO75" s="3">
        <v>202</v>
      </c>
      <c r="AP75" s="3">
        <v>145</v>
      </c>
      <c r="AQ75" s="3">
        <v>57</v>
      </c>
      <c r="AR75" s="3">
        <v>46</v>
      </c>
      <c r="AS75" s="3">
        <v>60</v>
      </c>
      <c r="AT75" s="3">
        <v>84</v>
      </c>
      <c r="AU75" s="3">
        <v>118</v>
      </c>
      <c r="AV75" s="3">
        <v>140</v>
      </c>
      <c r="AW75" s="10">
        <v>138</v>
      </c>
    </row>
    <row r="76" spans="1:49" s="42" customFormat="1" x14ac:dyDescent="0.35">
      <c r="A76" s="54" t="s">
        <v>339</v>
      </c>
      <c r="B76" s="21" t="s">
        <v>162</v>
      </c>
      <c r="C76" s="145">
        <f t="shared" si="6"/>
        <v>424156.69565217389</v>
      </c>
      <c r="D76" s="145">
        <v>374766</v>
      </c>
      <c r="E76" s="145">
        <v>375109</v>
      </c>
      <c r="F76" s="145">
        <v>420438</v>
      </c>
      <c r="G76" s="145">
        <v>358664</v>
      </c>
      <c r="H76" s="145">
        <v>389466</v>
      </c>
      <c r="I76" s="145">
        <v>433944</v>
      </c>
      <c r="J76" s="145">
        <v>433501</v>
      </c>
      <c r="K76" s="145">
        <v>470770</v>
      </c>
      <c r="L76" s="145">
        <v>457617</v>
      </c>
      <c r="M76" s="145">
        <v>517038</v>
      </c>
      <c r="N76" s="145">
        <v>492454</v>
      </c>
      <c r="O76" s="145">
        <v>484779</v>
      </c>
      <c r="P76" s="145">
        <v>509282</v>
      </c>
      <c r="Q76" s="145">
        <v>454884</v>
      </c>
      <c r="R76" s="145">
        <v>522365</v>
      </c>
      <c r="S76" s="145">
        <v>501302</v>
      </c>
      <c r="T76" s="145">
        <v>493429</v>
      </c>
      <c r="U76" s="145">
        <v>472452</v>
      </c>
      <c r="V76" s="145">
        <v>432224</v>
      </c>
      <c r="W76" s="145">
        <v>488363</v>
      </c>
      <c r="X76" s="145">
        <v>434148</v>
      </c>
      <c r="Y76" s="145">
        <v>519703</v>
      </c>
      <c r="Z76" s="145">
        <v>473471</v>
      </c>
      <c r="AA76" s="145">
        <v>442076</v>
      </c>
      <c r="AB76" s="145">
        <v>493576</v>
      </c>
      <c r="AC76" s="145">
        <v>455244</v>
      </c>
      <c r="AD76" s="145">
        <v>515926</v>
      </c>
      <c r="AE76" s="145">
        <v>485556</v>
      </c>
      <c r="AF76" s="145">
        <v>475849</v>
      </c>
      <c r="AG76" s="145">
        <v>414143</v>
      </c>
      <c r="AH76" s="145">
        <v>433756</v>
      </c>
      <c r="AI76" s="145">
        <v>430861</v>
      </c>
      <c r="AJ76" s="145">
        <v>395908</v>
      </c>
      <c r="AK76" s="145">
        <v>413997</v>
      </c>
      <c r="AL76" s="145">
        <v>367453</v>
      </c>
      <c r="AM76" s="145">
        <v>372283</v>
      </c>
      <c r="AN76" s="145">
        <v>420780</v>
      </c>
      <c r="AO76" s="145">
        <v>409244</v>
      </c>
      <c r="AP76" s="145">
        <v>362263</v>
      </c>
      <c r="AQ76" s="145">
        <v>212439</v>
      </c>
      <c r="AR76" s="145">
        <v>222671</v>
      </c>
      <c r="AS76" s="145">
        <v>304637</v>
      </c>
      <c r="AT76" s="145">
        <v>329565</v>
      </c>
      <c r="AU76" s="145">
        <v>350487</v>
      </c>
      <c r="AV76" s="145">
        <v>340333</v>
      </c>
      <c r="AW76" s="195">
        <v>351992</v>
      </c>
    </row>
    <row r="77" spans="1:49" x14ac:dyDescent="0.35">
      <c r="A77" s="27" t="s">
        <v>339</v>
      </c>
      <c r="B77" s="3" t="s">
        <v>166</v>
      </c>
      <c r="C77" s="145">
        <f t="shared" si="6"/>
        <v>244.30434782608697</v>
      </c>
      <c r="D77" s="145">
        <v>178</v>
      </c>
      <c r="E77" s="145">
        <v>189</v>
      </c>
      <c r="F77" s="145">
        <v>207</v>
      </c>
      <c r="G77" s="145">
        <v>186</v>
      </c>
      <c r="H77" s="145">
        <v>194</v>
      </c>
      <c r="I77" s="145">
        <v>222</v>
      </c>
      <c r="J77" s="145">
        <v>224</v>
      </c>
      <c r="K77" s="145">
        <v>236</v>
      </c>
      <c r="L77" s="145">
        <v>224</v>
      </c>
      <c r="M77" s="145">
        <v>244</v>
      </c>
      <c r="N77" s="145">
        <v>230</v>
      </c>
      <c r="O77" s="145">
        <v>245</v>
      </c>
      <c r="P77" s="145">
        <v>239</v>
      </c>
      <c r="Q77" s="145">
        <v>252</v>
      </c>
      <c r="R77" s="145">
        <v>251</v>
      </c>
      <c r="S77" s="145">
        <v>253</v>
      </c>
      <c r="T77" s="145">
        <v>254</v>
      </c>
      <c r="U77" s="145">
        <v>248</v>
      </c>
      <c r="V77" s="145">
        <v>232</v>
      </c>
      <c r="W77" s="145">
        <v>254</v>
      </c>
      <c r="X77" s="145">
        <v>238</v>
      </c>
      <c r="Y77" s="145">
        <v>256</v>
      </c>
      <c r="Z77" s="145">
        <v>245</v>
      </c>
      <c r="AA77" s="145">
        <v>245</v>
      </c>
      <c r="AB77" s="145">
        <v>246</v>
      </c>
      <c r="AC77" s="145">
        <v>250</v>
      </c>
      <c r="AD77" s="145">
        <v>256</v>
      </c>
      <c r="AE77" s="145">
        <v>256</v>
      </c>
      <c r="AF77" s="145">
        <v>258</v>
      </c>
      <c r="AG77" s="145">
        <v>239</v>
      </c>
      <c r="AH77" s="145">
        <v>256</v>
      </c>
      <c r="AI77" s="145">
        <v>255</v>
      </c>
      <c r="AJ77" s="145">
        <v>230</v>
      </c>
      <c r="AK77" s="145">
        <v>278</v>
      </c>
      <c r="AL77" s="145">
        <v>260</v>
      </c>
      <c r="AM77" s="145">
        <v>243</v>
      </c>
      <c r="AN77" s="145">
        <v>236</v>
      </c>
      <c r="AO77" s="145">
        <v>256</v>
      </c>
      <c r="AP77" s="145">
        <v>256</v>
      </c>
      <c r="AQ77" s="145">
        <v>264</v>
      </c>
      <c r="AR77" s="145">
        <v>257</v>
      </c>
      <c r="AS77" s="145">
        <v>291</v>
      </c>
      <c r="AT77" s="145">
        <v>295</v>
      </c>
      <c r="AU77" s="145">
        <v>284</v>
      </c>
      <c r="AV77" s="145">
        <v>268</v>
      </c>
      <c r="AW77" s="195">
        <v>258</v>
      </c>
    </row>
    <row r="78" spans="1:49" x14ac:dyDescent="0.35">
      <c r="A78" s="27" t="s">
        <v>339</v>
      </c>
      <c r="B78" s="3" t="s">
        <v>133</v>
      </c>
      <c r="C78" s="4">
        <f t="shared" si="6"/>
        <v>12439.021739130434</v>
      </c>
      <c r="D78" s="4">
        <v>11381</v>
      </c>
      <c r="E78" s="4">
        <v>11053</v>
      </c>
      <c r="F78" s="4">
        <v>12089</v>
      </c>
      <c r="G78" s="4">
        <v>10956</v>
      </c>
      <c r="H78" s="4">
        <v>11694</v>
      </c>
      <c r="I78" s="4">
        <v>12361</v>
      </c>
      <c r="J78" s="4">
        <v>11744</v>
      </c>
      <c r="K78" s="4">
        <v>12921</v>
      </c>
      <c r="L78" s="4">
        <v>12833</v>
      </c>
      <c r="M78" s="4">
        <v>14580</v>
      </c>
      <c r="N78" s="4">
        <v>14260</v>
      </c>
      <c r="O78" s="4">
        <v>13659</v>
      </c>
      <c r="P78" s="4">
        <v>14433</v>
      </c>
      <c r="Q78" s="4">
        <v>12414</v>
      </c>
      <c r="R78" s="4">
        <v>14649</v>
      </c>
      <c r="S78" s="4">
        <v>13994</v>
      </c>
      <c r="T78" s="4">
        <v>14216</v>
      </c>
      <c r="U78" s="4">
        <v>13705</v>
      </c>
      <c r="V78" s="4">
        <v>12517</v>
      </c>
      <c r="W78" s="4">
        <v>14107</v>
      </c>
      <c r="X78" s="4">
        <v>12528</v>
      </c>
      <c r="Y78" s="4">
        <v>15134</v>
      </c>
      <c r="Z78" s="4">
        <v>13810</v>
      </c>
      <c r="AA78" s="4">
        <v>13117</v>
      </c>
      <c r="AB78" s="4">
        <v>14681</v>
      </c>
      <c r="AC78" s="4">
        <v>13765</v>
      </c>
      <c r="AD78" s="4">
        <v>15583</v>
      </c>
      <c r="AE78" s="4">
        <v>15219</v>
      </c>
      <c r="AF78" s="4">
        <v>14882</v>
      </c>
      <c r="AG78" s="4">
        <v>12876</v>
      </c>
      <c r="AH78" s="4">
        <v>13044</v>
      </c>
      <c r="AI78" s="4">
        <v>12901</v>
      </c>
      <c r="AJ78" s="4">
        <v>11768</v>
      </c>
      <c r="AK78" s="4">
        <v>11816</v>
      </c>
      <c r="AL78" s="4">
        <v>10448</v>
      </c>
      <c r="AM78" s="4">
        <v>11225</v>
      </c>
      <c r="AN78" s="4">
        <v>13041</v>
      </c>
      <c r="AO78" s="4">
        <v>12816</v>
      </c>
      <c r="AP78" s="4">
        <v>11050</v>
      </c>
      <c r="AQ78" s="4">
        <v>5797</v>
      </c>
      <c r="AR78" s="4">
        <v>6154</v>
      </c>
      <c r="AS78" s="4">
        <v>9186</v>
      </c>
      <c r="AT78" s="4">
        <v>9585</v>
      </c>
      <c r="AU78" s="4">
        <v>10241</v>
      </c>
      <c r="AV78" s="4">
        <v>10413</v>
      </c>
      <c r="AW78" s="16">
        <v>11549</v>
      </c>
    </row>
    <row r="79" spans="1:49" x14ac:dyDescent="0.35">
      <c r="A79" s="27" t="s">
        <v>339</v>
      </c>
      <c r="B79" s="3" t="s">
        <v>167</v>
      </c>
      <c r="C79" s="4">
        <f t="shared" si="6"/>
        <v>154838.38161112531</v>
      </c>
      <c r="D79" s="4">
        <v>127489</v>
      </c>
      <c r="E79" s="4">
        <v>128233</v>
      </c>
      <c r="F79" s="4">
        <v>146711</v>
      </c>
      <c r="G79" s="4">
        <v>127807</v>
      </c>
      <c r="H79" s="4">
        <v>143611</v>
      </c>
      <c r="I79" s="4">
        <v>155895</v>
      </c>
      <c r="J79" s="4">
        <v>152122</v>
      </c>
      <c r="K79" s="4">
        <v>168620</v>
      </c>
      <c r="L79" s="4">
        <v>165135</v>
      </c>
      <c r="M79" s="4">
        <v>184902</v>
      </c>
      <c r="N79" s="4">
        <v>174786.13426539311</v>
      </c>
      <c r="O79" s="4">
        <v>174523</v>
      </c>
      <c r="P79" s="4">
        <v>178188.03100925061</v>
      </c>
      <c r="Q79" s="4">
        <v>159311</v>
      </c>
      <c r="R79" s="4">
        <v>187125.23994310503</v>
      </c>
      <c r="S79" s="4">
        <v>180808.13194028297</v>
      </c>
      <c r="T79" s="4">
        <v>177776.26099712061</v>
      </c>
      <c r="U79" s="4">
        <v>173686.62548998508</v>
      </c>
      <c r="V79" s="4">
        <v>153990.38259569733</v>
      </c>
      <c r="W79" s="4">
        <v>175269.63379854933</v>
      </c>
      <c r="X79" s="4">
        <v>156957.34962757627</v>
      </c>
      <c r="Y79" s="4">
        <v>191948.84379022397</v>
      </c>
      <c r="Z79" s="4">
        <v>176227.04806451159</v>
      </c>
      <c r="AA79" s="4">
        <v>165425</v>
      </c>
      <c r="AB79" s="4">
        <v>183034.43527552934</v>
      </c>
      <c r="AC79" s="4">
        <v>167019.77134536707</v>
      </c>
      <c r="AD79" s="4">
        <v>190565.21020587083</v>
      </c>
      <c r="AE79" s="4">
        <v>179522.74401968822</v>
      </c>
      <c r="AF79" s="4">
        <v>171019.66086744567</v>
      </c>
      <c r="AG79" s="4">
        <v>147208.66529716304</v>
      </c>
      <c r="AH79" s="4">
        <v>154377.46240381579</v>
      </c>
      <c r="AI79" s="4">
        <v>151432.92644161874</v>
      </c>
      <c r="AJ79" s="4">
        <v>136991.35848893019</v>
      </c>
      <c r="AK79" s="4">
        <v>145804.9000235523</v>
      </c>
      <c r="AL79" s="4">
        <v>128354.95893918215</v>
      </c>
      <c r="AM79" s="4">
        <v>129302.99160916798</v>
      </c>
      <c r="AN79" s="4">
        <v>143544.16499995723</v>
      </c>
      <c r="AO79" s="4">
        <v>142140.21945691865</v>
      </c>
      <c r="AP79" s="4">
        <v>127899</v>
      </c>
      <c r="AQ79" s="4">
        <v>84904</v>
      </c>
      <c r="AR79" s="4">
        <v>86835</v>
      </c>
      <c r="AS79" s="4">
        <v>132388.61702890726</v>
      </c>
      <c r="AT79" s="4">
        <v>142748.95186401677</v>
      </c>
      <c r="AU79" s="4">
        <v>152276.42548493747</v>
      </c>
      <c r="AV79" s="4">
        <v>147139</v>
      </c>
      <c r="AW79" s="16">
        <v>151507.40883799744</v>
      </c>
    </row>
    <row r="80" spans="1:49" ht="15" thickBot="1" x14ac:dyDescent="0.4">
      <c r="A80" s="7" t="s">
        <v>339</v>
      </c>
      <c r="B80" s="8" t="s">
        <v>132</v>
      </c>
      <c r="C80" s="22">
        <f t="shared" si="6"/>
        <v>1756.8260869565217</v>
      </c>
      <c r="D80" s="22">
        <v>2106</v>
      </c>
      <c r="E80" s="22">
        <v>1987</v>
      </c>
      <c r="F80" s="22">
        <v>2032</v>
      </c>
      <c r="G80" s="22">
        <v>1932</v>
      </c>
      <c r="H80" s="22">
        <v>2010</v>
      </c>
      <c r="I80" s="22">
        <v>1951</v>
      </c>
      <c r="J80" s="22">
        <v>1933</v>
      </c>
      <c r="K80" s="22">
        <v>1995</v>
      </c>
      <c r="L80" s="22">
        <v>2040</v>
      </c>
      <c r="M80" s="22">
        <v>2116</v>
      </c>
      <c r="N80" s="22">
        <v>2137</v>
      </c>
      <c r="O80" s="22">
        <v>1980</v>
      </c>
      <c r="P80" s="22">
        <v>2134</v>
      </c>
      <c r="Q80" s="22">
        <v>1808</v>
      </c>
      <c r="R80" s="22">
        <v>2082</v>
      </c>
      <c r="S80" s="22">
        <v>1981</v>
      </c>
      <c r="T80" s="22">
        <v>1944</v>
      </c>
      <c r="U80" s="22">
        <v>1908</v>
      </c>
      <c r="V80" s="22">
        <v>1862</v>
      </c>
      <c r="W80" s="22">
        <v>1924</v>
      </c>
      <c r="X80" s="22">
        <v>1827</v>
      </c>
      <c r="Y80" s="22">
        <v>2030</v>
      </c>
      <c r="Z80" s="22">
        <v>1932</v>
      </c>
      <c r="AA80" s="22">
        <v>1806</v>
      </c>
      <c r="AB80" s="22">
        <v>2009</v>
      </c>
      <c r="AC80" s="22">
        <v>1822</v>
      </c>
      <c r="AD80" s="22">
        <v>2014</v>
      </c>
      <c r="AE80" s="22">
        <v>1894</v>
      </c>
      <c r="AF80" s="22">
        <v>1847</v>
      </c>
      <c r="AG80" s="22">
        <v>1733</v>
      </c>
      <c r="AH80" s="22">
        <v>1692</v>
      </c>
      <c r="AI80" s="22">
        <v>1690</v>
      </c>
      <c r="AJ80" s="22">
        <v>1718</v>
      </c>
      <c r="AK80" s="22">
        <v>1491</v>
      </c>
      <c r="AL80" s="22">
        <v>1412</v>
      </c>
      <c r="AM80" s="22">
        <v>1533</v>
      </c>
      <c r="AN80" s="22">
        <v>1783</v>
      </c>
      <c r="AO80" s="22">
        <v>1598</v>
      </c>
      <c r="AP80" s="22">
        <v>1413</v>
      </c>
      <c r="AQ80" s="8">
        <v>806</v>
      </c>
      <c r="AR80" s="8">
        <v>867</v>
      </c>
      <c r="AS80" s="22">
        <v>1047</v>
      </c>
      <c r="AT80" s="22">
        <v>1118</v>
      </c>
      <c r="AU80" s="22">
        <v>1236</v>
      </c>
      <c r="AV80" s="22">
        <v>1272</v>
      </c>
      <c r="AW80" s="178">
        <v>1362</v>
      </c>
    </row>
    <row r="81" spans="1:49" s="2" customFormat="1" x14ac:dyDescent="0.3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row>
    <row r="82" spans="1:49" s="2" customFormat="1" x14ac:dyDescent="0.35">
      <c r="A82" s="51" t="s">
        <v>138</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row>
    <row r="84" spans="1:49" x14ac:dyDescent="0.35">
      <c r="A84" s="456" t="s">
        <v>171</v>
      </c>
      <c r="B84" s="456" t="s">
        <v>160</v>
      </c>
      <c r="C84" s="456" t="s">
        <v>153</v>
      </c>
      <c r="D84" s="14">
        <v>42736</v>
      </c>
      <c r="E84" s="14">
        <v>42767</v>
      </c>
      <c r="F84" s="14">
        <v>42795</v>
      </c>
      <c r="G84" s="14">
        <v>42826</v>
      </c>
      <c r="H84" s="14">
        <v>42856</v>
      </c>
      <c r="I84" s="14">
        <v>42887</v>
      </c>
      <c r="J84" s="14">
        <v>42917</v>
      </c>
      <c r="K84" s="14">
        <v>42948</v>
      </c>
      <c r="L84" s="14">
        <v>42979</v>
      </c>
      <c r="M84" s="14">
        <v>43009</v>
      </c>
      <c r="N84" s="14">
        <v>43040</v>
      </c>
      <c r="O84" s="14">
        <v>43070</v>
      </c>
      <c r="P84" s="14">
        <v>43101</v>
      </c>
      <c r="Q84" s="14">
        <v>43132</v>
      </c>
      <c r="R84" s="14">
        <v>43160</v>
      </c>
      <c r="S84" s="14">
        <v>43191</v>
      </c>
      <c r="T84" s="14">
        <v>43221</v>
      </c>
      <c r="U84" s="14">
        <v>43252</v>
      </c>
      <c r="V84" s="14">
        <v>43282</v>
      </c>
      <c r="W84" s="14">
        <v>43313</v>
      </c>
      <c r="X84" s="14">
        <v>43344</v>
      </c>
      <c r="Y84" s="14">
        <v>43374</v>
      </c>
      <c r="Z84" s="14">
        <v>43405</v>
      </c>
      <c r="AA84" s="14">
        <v>43435</v>
      </c>
      <c r="AB84" s="14">
        <v>43466</v>
      </c>
      <c r="AC84" s="14">
        <v>43497</v>
      </c>
      <c r="AD84" s="14">
        <v>43525</v>
      </c>
      <c r="AE84" s="14">
        <v>43556</v>
      </c>
      <c r="AF84" s="14">
        <v>43586</v>
      </c>
      <c r="AG84" s="14">
        <v>43617</v>
      </c>
      <c r="AH84" s="14">
        <v>43647</v>
      </c>
      <c r="AI84" s="14">
        <v>43678</v>
      </c>
      <c r="AJ84" s="14">
        <v>43709</v>
      </c>
      <c r="AK84" s="14">
        <v>43739</v>
      </c>
      <c r="AL84" s="14">
        <v>43770</v>
      </c>
      <c r="AM84" s="14">
        <v>43800</v>
      </c>
      <c r="AN84" s="14">
        <v>43831</v>
      </c>
      <c r="AO84" s="14">
        <v>43862</v>
      </c>
      <c r="AP84" s="14">
        <v>43891</v>
      </c>
      <c r="AQ84" s="14">
        <v>43922</v>
      </c>
      <c r="AR84" s="14">
        <v>43952</v>
      </c>
      <c r="AS84" s="14">
        <v>43983</v>
      </c>
      <c r="AT84" s="14">
        <v>44013</v>
      </c>
      <c r="AU84" s="14">
        <v>44044</v>
      </c>
      <c r="AV84" s="14">
        <v>44075</v>
      </c>
      <c r="AW84" s="15">
        <v>44105</v>
      </c>
    </row>
    <row r="85" spans="1:49" x14ac:dyDescent="0.35">
      <c r="A85" s="39" t="s">
        <v>356</v>
      </c>
      <c r="B85" s="3" t="s">
        <v>357</v>
      </c>
      <c r="C85" s="231">
        <f t="shared" ref="C85:C92" si="7">AVERAGE(D85:AW85)</f>
        <v>150.41130434782607</v>
      </c>
      <c r="D85" s="231">
        <v>214</v>
      </c>
      <c r="E85" s="231">
        <v>50</v>
      </c>
      <c r="F85" s="231">
        <v>219</v>
      </c>
      <c r="G85" s="231">
        <v>7</v>
      </c>
      <c r="H85" s="231">
        <v>63.5</v>
      </c>
      <c r="I85" s="231">
        <v>0</v>
      </c>
      <c r="J85" s="231">
        <v>0</v>
      </c>
      <c r="K85" s="231">
        <v>326</v>
      </c>
      <c r="L85" s="231">
        <v>259.39999999999998</v>
      </c>
      <c r="M85" s="231">
        <v>67</v>
      </c>
      <c r="N85" s="231">
        <v>0</v>
      </c>
      <c r="O85" s="231">
        <v>209.5</v>
      </c>
      <c r="P85" s="231">
        <v>73.849999999999994</v>
      </c>
      <c r="Q85" s="231">
        <v>199</v>
      </c>
      <c r="R85" s="231">
        <v>152</v>
      </c>
      <c r="S85" s="231">
        <v>423</v>
      </c>
      <c r="T85" s="231">
        <v>117</v>
      </c>
      <c r="U85" s="231">
        <v>296</v>
      </c>
      <c r="V85" s="231">
        <v>67</v>
      </c>
      <c r="W85" s="231">
        <v>49.34</v>
      </c>
      <c r="X85" s="231">
        <v>70</v>
      </c>
      <c r="Y85" s="231">
        <v>566.34</v>
      </c>
      <c r="Z85" s="231">
        <v>344.5</v>
      </c>
      <c r="AA85" s="231">
        <v>145</v>
      </c>
      <c r="AB85" s="231">
        <v>802</v>
      </c>
      <c r="AC85" s="231">
        <v>134.5</v>
      </c>
      <c r="AD85" s="231">
        <v>893.5</v>
      </c>
      <c r="AE85" s="231">
        <v>1043</v>
      </c>
      <c r="AF85" s="231">
        <v>0</v>
      </c>
      <c r="AG85" s="231">
        <v>0</v>
      </c>
      <c r="AH85" s="231">
        <v>0</v>
      </c>
      <c r="AI85" s="231">
        <v>51.5</v>
      </c>
      <c r="AJ85" s="231">
        <v>0</v>
      </c>
      <c r="AK85" s="231">
        <v>24</v>
      </c>
      <c r="AL85" s="231">
        <v>47.99</v>
      </c>
      <c r="AM85" s="231">
        <v>0</v>
      </c>
      <c r="AN85" s="145">
        <v>0</v>
      </c>
      <c r="AO85" s="145">
        <v>0</v>
      </c>
      <c r="AP85" s="145">
        <v>0</v>
      </c>
      <c r="AQ85" s="145">
        <v>0</v>
      </c>
      <c r="AR85" s="145">
        <v>2</v>
      </c>
      <c r="AS85" s="145">
        <v>0</v>
      </c>
      <c r="AT85" s="145">
        <v>2</v>
      </c>
      <c r="AU85" s="145">
        <v>0</v>
      </c>
      <c r="AV85" s="145">
        <v>0</v>
      </c>
      <c r="AW85" s="145">
        <v>0</v>
      </c>
    </row>
    <row r="86" spans="1:49" x14ac:dyDescent="0.35">
      <c r="A86" s="39" t="s">
        <v>358</v>
      </c>
      <c r="B86" s="3" t="s">
        <v>357</v>
      </c>
      <c r="C86" s="231">
        <f t="shared" si="7"/>
        <v>493.69739130434789</v>
      </c>
      <c r="D86" s="231">
        <v>0</v>
      </c>
      <c r="E86" s="231">
        <v>677.14</v>
      </c>
      <c r="F86" s="231">
        <v>2366.36</v>
      </c>
      <c r="G86" s="231">
        <v>501.22</v>
      </c>
      <c r="H86" s="231">
        <v>440.48</v>
      </c>
      <c r="I86" s="231">
        <v>363.88</v>
      </c>
      <c r="J86" s="231">
        <v>673.03</v>
      </c>
      <c r="K86" s="231">
        <v>403.11</v>
      </c>
      <c r="L86" s="231">
        <v>846</v>
      </c>
      <c r="M86" s="231">
        <v>237.38</v>
      </c>
      <c r="N86" s="231">
        <v>30</v>
      </c>
      <c r="O86" s="231">
        <v>209.87</v>
      </c>
      <c r="P86" s="231">
        <v>597.73</v>
      </c>
      <c r="Q86" s="231">
        <v>157.27000000000001</v>
      </c>
      <c r="R86" s="231">
        <v>438.66</v>
      </c>
      <c r="S86" s="231">
        <v>580.89</v>
      </c>
      <c r="T86" s="231">
        <v>267.20999999999998</v>
      </c>
      <c r="U86" s="231">
        <v>0</v>
      </c>
      <c r="V86" s="231">
        <v>298.24</v>
      </c>
      <c r="W86" s="231">
        <v>1721.79</v>
      </c>
      <c r="X86" s="231">
        <v>101.36</v>
      </c>
      <c r="Y86" s="231">
        <v>156.18</v>
      </c>
      <c r="Z86" s="231">
        <v>60</v>
      </c>
      <c r="AA86" s="231">
        <v>1759.88</v>
      </c>
      <c r="AB86" s="231">
        <v>409.74</v>
      </c>
      <c r="AC86" s="231">
        <v>422.44</v>
      </c>
      <c r="AD86" s="231">
        <v>555.72</v>
      </c>
      <c r="AE86" s="231">
        <v>657.86</v>
      </c>
      <c r="AF86" s="231">
        <v>32</v>
      </c>
      <c r="AG86" s="231">
        <v>284.99</v>
      </c>
      <c r="AH86" s="231">
        <v>60</v>
      </c>
      <c r="AI86" s="231">
        <v>313.82</v>
      </c>
      <c r="AJ86" s="231">
        <v>638.32000000000005</v>
      </c>
      <c r="AK86" s="231">
        <v>90</v>
      </c>
      <c r="AL86" s="231">
        <v>0</v>
      </c>
      <c r="AM86" s="231">
        <v>1211.71</v>
      </c>
      <c r="AN86" s="145">
        <v>1</v>
      </c>
      <c r="AO86" s="145">
        <v>56.86</v>
      </c>
      <c r="AP86" s="145">
        <v>1</v>
      </c>
      <c r="AQ86" s="145">
        <v>1</v>
      </c>
      <c r="AR86" s="145">
        <v>0</v>
      </c>
      <c r="AS86" s="145">
        <v>2566.54</v>
      </c>
      <c r="AT86" s="145">
        <v>2086.1999999999998</v>
      </c>
      <c r="AU86" s="145">
        <v>321.48</v>
      </c>
      <c r="AV86" s="145">
        <v>55.86</v>
      </c>
      <c r="AW86" s="145">
        <v>55.86</v>
      </c>
    </row>
    <row r="87" spans="1:49" x14ac:dyDescent="0.35">
      <c r="A87" s="39" t="s">
        <v>359</v>
      </c>
      <c r="B87" s="3" t="s">
        <v>357</v>
      </c>
      <c r="C87" s="231">
        <f t="shared" si="7"/>
        <v>91.209565217391287</v>
      </c>
      <c r="D87" s="231">
        <v>37.979999999999997</v>
      </c>
      <c r="E87" s="231">
        <v>122.99</v>
      </c>
      <c r="F87" s="231">
        <v>278.38</v>
      </c>
      <c r="G87" s="231">
        <v>127.27</v>
      </c>
      <c r="H87" s="231">
        <v>189.85</v>
      </c>
      <c r="I87" s="231">
        <v>183.67</v>
      </c>
      <c r="J87" s="231">
        <v>165.4</v>
      </c>
      <c r="K87" s="231">
        <v>99.51</v>
      </c>
      <c r="L87" s="231">
        <v>32.770000000000003</v>
      </c>
      <c r="M87" s="231">
        <v>14.12</v>
      </c>
      <c r="N87" s="231">
        <v>89.82</v>
      </c>
      <c r="O87" s="231">
        <v>43.64</v>
      </c>
      <c r="P87" s="231">
        <v>112.98</v>
      </c>
      <c r="Q87" s="231">
        <v>156.01</v>
      </c>
      <c r="R87" s="231">
        <v>278.32</v>
      </c>
      <c r="S87" s="231">
        <v>208.07</v>
      </c>
      <c r="T87" s="231">
        <v>382.22</v>
      </c>
      <c r="U87" s="231">
        <v>188.12</v>
      </c>
      <c r="V87" s="231">
        <v>131.16</v>
      </c>
      <c r="W87" s="231">
        <v>237.06</v>
      </c>
      <c r="X87" s="231">
        <v>134.66</v>
      </c>
      <c r="Y87" s="231">
        <v>32.72</v>
      </c>
      <c r="Z87" s="231">
        <v>51.58</v>
      </c>
      <c r="AA87" s="231">
        <v>107.28</v>
      </c>
      <c r="AB87" s="231">
        <v>0</v>
      </c>
      <c r="AC87" s="231">
        <v>107.76</v>
      </c>
      <c r="AD87" s="231">
        <v>70.180000000000007</v>
      </c>
      <c r="AE87" s="231">
        <v>92.25</v>
      </c>
      <c r="AF87" s="231">
        <v>0</v>
      </c>
      <c r="AG87" s="231">
        <v>58.14</v>
      </c>
      <c r="AH87" s="231">
        <v>0</v>
      </c>
      <c r="AI87" s="231">
        <v>22.06</v>
      </c>
      <c r="AJ87" s="231">
        <v>144.83000000000001</v>
      </c>
      <c r="AK87" s="231">
        <v>14.77</v>
      </c>
      <c r="AL87" s="231">
        <v>0</v>
      </c>
      <c r="AM87" s="231">
        <v>180.85</v>
      </c>
      <c r="AN87" s="145">
        <v>1</v>
      </c>
      <c r="AO87" s="145">
        <v>0</v>
      </c>
      <c r="AP87" s="145">
        <v>11.27</v>
      </c>
      <c r="AQ87" s="145">
        <v>0</v>
      </c>
      <c r="AR87" s="145">
        <v>0</v>
      </c>
      <c r="AS87" s="145">
        <v>19.920000000000002</v>
      </c>
      <c r="AT87" s="145">
        <v>0</v>
      </c>
      <c r="AU87" s="145">
        <v>0</v>
      </c>
      <c r="AV87" s="145">
        <v>13.09</v>
      </c>
      <c r="AW87" s="145">
        <v>53.94</v>
      </c>
    </row>
    <row r="88" spans="1:49" x14ac:dyDescent="0.35">
      <c r="A88" s="39" t="s">
        <v>360</v>
      </c>
      <c r="B88" s="3" t="s">
        <v>357</v>
      </c>
      <c r="C88" s="231">
        <f t="shared" si="7"/>
        <v>4839.5939130434781</v>
      </c>
      <c r="D88" s="231">
        <v>7721.79</v>
      </c>
      <c r="E88" s="231">
        <v>7443.02</v>
      </c>
      <c r="F88" s="231">
        <v>9677.67</v>
      </c>
      <c r="G88" s="231">
        <v>8897.5</v>
      </c>
      <c r="H88" s="231">
        <v>10951.52</v>
      </c>
      <c r="I88" s="231">
        <v>9645.75</v>
      </c>
      <c r="J88" s="231">
        <v>6148.32</v>
      </c>
      <c r="K88" s="231">
        <v>6662.16</v>
      </c>
      <c r="L88" s="231">
        <v>6463.42</v>
      </c>
      <c r="M88" s="231">
        <v>7644.25</v>
      </c>
      <c r="N88" s="231">
        <v>8464.76</v>
      </c>
      <c r="O88" s="231">
        <v>8037.27</v>
      </c>
      <c r="P88" s="231">
        <v>6265.95</v>
      </c>
      <c r="Q88" s="231">
        <v>6247.48</v>
      </c>
      <c r="R88" s="231">
        <v>7121.45</v>
      </c>
      <c r="S88" s="231">
        <v>7757.37</v>
      </c>
      <c r="T88" s="231">
        <v>6925.52</v>
      </c>
      <c r="U88" s="231">
        <v>6142.82</v>
      </c>
      <c r="V88" s="231">
        <v>4229.0600000000004</v>
      </c>
      <c r="W88" s="231">
        <v>3535.29</v>
      </c>
      <c r="X88" s="231">
        <v>3502.08</v>
      </c>
      <c r="Y88" s="231">
        <v>4355.75</v>
      </c>
      <c r="Z88" s="231">
        <v>4481.17</v>
      </c>
      <c r="AA88" s="231">
        <v>3696.06</v>
      </c>
      <c r="AB88" s="231">
        <v>3439.47</v>
      </c>
      <c r="AC88" s="231">
        <v>3474.46</v>
      </c>
      <c r="AD88" s="231">
        <v>4558.12</v>
      </c>
      <c r="AE88" s="231">
        <v>3732.17</v>
      </c>
      <c r="AF88" s="231">
        <v>3795.39</v>
      </c>
      <c r="AG88" s="231">
        <v>3239.56</v>
      </c>
      <c r="AH88" s="231">
        <v>3106.97</v>
      </c>
      <c r="AI88" s="231">
        <v>4477.83</v>
      </c>
      <c r="AJ88" s="231">
        <v>4787.45</v>
      </c>
      <c r="AK88" s="231">
        <v>3127.61</v>
      </c>
      <c r="AL88" s="231">
        <v>3566.58</v>
      </c>
      <c r="AM88" s="231">
        <v>3629.75</v>
      </c>
      <c r="AN88" s="145">
        <v>2895.65</v>
      </c>
      <c r="AO88" s="145">
        <v>2856.14</v>
      </c>
      <c r="AP88" s="145">
        <v>1496.78</v>
      </c>
      <c r="AQ88" s="145">
        <v>356.73</v>
      </c>
      <c r="AR88" s="145">
        <v>480.71</v>
      </c>
      <c r="AS88" s="145">
        <v>1045.83</v>
      </c>
      <c r="AT88" s="145">
        <v>1136.8699999999999</v>
      </c>
      <c r="AU88" s="145">
        <v>1300.23</v>
      </c>
      <c r="AV88" s="145">
        <v>1904.19</v>
      </c>
      <c r="AW88" s="145">
        <v>2195.4</v>
      </c>
    </row>
    <row r="89" spans="1:49" x14ac:dyDescent="0.35">
      <c r="A89" s="39" t="s">
        <v>361</v>
      </c>
      <c r="B89" s="3" t="s">
        <v>357</v>
      </c>
      <c r="C89" s="231">
        <f t="shared" si="7"/>
        <v>2501.3380434782607</v>
      </c>
      <c r="D89" s="231">
        <v>4377.8999999999996</v>
      </c>
      <c r="E89" s="231">
        <v>3909.8</v>
      </c>
      <c r="F89" s="231">
        <v>2605</v>
      </c>
      <c r="G89" s="231">
        <v>3809.4</v>
      </c>
      <c r="H89" s="231">
        <v>1779</v>
      </c>
      <c r="I89" s="231">
        <v>1456.5</v>
      </c>
      <c r="J89" s="231">
        <v>1270.5</v>
      </c>
      <c r="K89" s="231">
        <v>1964.6</v>
      </c>
      <c r="L89" s="231">
        <v>1257.5</v>
      </c>
      <c r="M89" s="231">
        <v>1732.7</v>
      </c>
      <c r="N89" s="231">
        <v>2618.5</v>
      </c>
      <c r="O89" s="231">
        <v>2640</v>
      </c>
      <c r="P89" s="231">
        <v>2248.8000000000002</v>
      </c>
      <c r="Q89" s="231">
        <v>2252.6999999999998</v>
      </c>
      <c r="R89" s="231">
        <v>2688.4</v>
      </c>
      <c r="S89" s="231">
        <v>2647.5</v>
      </c>
      <c r="T89" s="231">
        <v>3365.4</v>
      </c>
      <c r="U89" s="231">
        <v>3118.5</v>
      </c>
      <c r="V89" s="231">
        <v>1591.2</v>
      </c>
      <c r="W89" s="231">
        <v>2197.6999999999998</v>
      </c>
      <c r="X89" s="231">
        <v>2875.5</v>
      </c>
      <c r="Y89" s="231">
        <v>3554.4</v>
      </c>
      <c r="Z89" s="231">
        <v>3153.5</v>
      </c>
      <c r="AA89" s="231">
        <v>3580.1</v>
      </c>
      <c r="AB89" s="231">
        <v>3465.6</v>
      </c>
      <c r="AC89" s="231">
        <v>3140.8</v>
      </c>
      <c r="AD89" s="231">
        <v>3054.2</v>
      </c>
      <c r="AE89" s="231">
        <v>3149</v>
      </c>
      <c r="AF89" s="231">
        <v>3258.7</v>
      </c>
      <c r="AG89" s="231">
        <v>3987.5</v>
      </c>
      <c r="AH89" s="231">
        <v>3196.7</v>
      </c>
      <c r="AI89" s="231">
        <v>3391.2</v>
      </c>
      <c r="AJ89" s="231">
        <v>2628.5</v>
      </c>
      <c r="AK89" s="231">
        <v>2771.1</v>
      </c>
      <c r="AL89" s="231">
        <v>3977.9</v>
      </c>
      <c r="AM89" s="231">
        <v>4085</v>
      </c>
      <c r="AN89" s="145">
        <v>3530.5</v>
      </c>
      <c r="AO89" s="145">
        <v>2827.5</v>
      </c>
      <c r="AP89" s="145">
        <v>3873.5</v>
      </c>
      <c r="AQ89" s="145">
        <v>0</v>
      </c>
      <c r="AR89" s="145">
        <v>0</v>
      </c>
      <c r="AS89" s="145">
        <v>49.5</v>
      </c>
      <c r="AT89" s="145">
        <v>103.5</v>
      </c>
      <c r="AU89" s="145">
        <v>120</v>
      </c>
      <c r="AV89" s="145">
        <v>602</v>
      </c>
      <c r="AW89" s="145">
        <v>1153.75</v>
      </c>
    </row>
    <row r="90" spans="1:49" x14ac:dyDescent="0.35">
      <c r="A90" s="39" t="s">
        <v>362</v>
      </c>
      <c r="B90" s="3" t="s">
        <v>357</v>
      </c>
      <c r="C90" s="231">
        <f t="shared" si="7"/>
        <v>142.93434782608691</v>
      </c>
      <c r="D90" s="231">
        <v>147.59</v>
      </c>
      <c r="E90" s="231">
        <v>206.24</v>
      </c>
      <c r="F90" s="231">
        <v>406.51</v>
      </c>
      <c r="G90" s="231">
        <v>173.25</v>
      </c>
      <c r="H90" s="231">
        <v>311.17</v>
      </c>
      <c r="I90" s="231">
        <v>358.12</v>
      </c>
      <c r="J90" s="231">
        <v>282.18</v>
      </c>
      <c r="K90" s="231">
        <v>283.33</v>
      </c>
      <c r="L90" s="231">
        <v>344.18</v>
      </c>
      <c r="M90" s="231">
        <v>305.08999999999997</v>
      </c>
      <c r="N90" s="231">
        <v>327.17</v>
      </c>
      <c r="O90" s="231">
        <v>328.51</v>
      </c>
      <c r="P90" s="231">
        <v>225.02</v>
      </c>
      <c r="Q90" s="231">
        <v>199.14</v>
      </c>
      <c r="R90" s="231">
        <v>102.94</v>
      </c>
      <c r="S90" s="231">
        <v>206.2</v>
      </c>
      <c r="T90" s="231">
        <v>174.11</v>
      </c>
      <c r="U90" s="231">
        <v>68.739999999999995</v>
      </c>
      <c r="V90" s="231">
        <v>91.7</v>
      </c>
      <c r="W90" s="231">
        <v>159.33000000000001</v>
      </c>
      <c r="X90" s="231">
        <v>79.569999999999993</v>
      </c>
      <c r="Y90" s="231">
        <v>61.67</v>
      </c>
      <c r="Z90" s="231">
        <v>67.319999999999993</v>
      </c>
      <c r="AA90" s="231">
        <v>250.17</v>
      </c>
      <c r="AB90" s="231">
        <v>43.53</v>
      </c>
      <c r="AC90" s="231">
        <v>151.94</v>
      </c>
      <c r="AD90" s="231">
        <v>119.99</v>
      </c>
      <c r="AE90" s="231">
        <v>69.33</v>
      </c>
      <c r="AF90" s="231">
        <v>117.79</v>
      </c>
      <c r="AG90" s="231">
        <v>70.989999999999995</v>
      </c>
      <c r="AH90" s="231">
        <v>113.86</v>
      </c>
      <c r="AI90" s="231">
        <v>142.07</v>
      </c>
      <c r="AJ90" s="231">
        <v>52.1</v>
      </c>
      <c r="AK90" s="231">
        <v>49.87</v>
      </c>
      <c r="AL90" s="231">
        <v>12.74</v>
      </c>
      <c r="AM90" s="231">
        <v>133.44</v>
      </c>
      <c r="AN90" s="145">
        <v>53.21</v>
      </c>
      <c r="AO90" s="145">
        <v>56.83</v>
      </c>
      <c r="AP90" s="145">
        <v>22.08</v>
      </c>
      <c r="AQ90" s="145">
        <v>4.75</v>
      </c>
      <c r="AR90" s="145">
        <v>0</v>
      </c>
      <c r="AS90" s="145">
        <v>38.92</v>
      </c>
      <c r="AT90" s="145">
        <v>5.5</v>
      </c>
      <c r="AU90" s="145">
        <v>11.3</v>
      </c>
      <c r="AV90" s="145">
        <v>100.89</v>
      </c>
      <c r="AW90" s="145">
        <v>44.6</v>
      </c>
    </row>
    <row r="91" spans="1:49" x14ac:dyDescent="0.35">
      <c r="A91" s="39" t="s">
        <v>363</v>
      </c>
      <c r="B91" s="3" t="s">
        <v>357</v>
      </c>
      <c r="C91" s="231">
        <f t="shared" si="7"/>
        <v>237.55043478260868</v>
      </c>
      <c r="D91" s="231">
        <v>0</v>
      </c>
      <c r="E91" s="231">
        <v>0</v>
      </c>
      <c r="F91" s="231">
        <v>0</v>
      </c>
      <c r="G91" s="231">
        <v>0</v>
      </c>
      <c r="H91" s="231">
        <v>100</v>
      </c>
      <c r="I91" s="231">
        <v>0</v>
      </c>
      <c r="J91" s="231">
        <v>0</v>
      </c>
      <c r="K91" s="231">
        <v>0</v>
      </c>
      <c r="L91" s="231">
        <v>7627.32</v>
      </c>
      <c r="M91" s="231">
        <v>0</v>
      </c>
      <c r="N91" s="231">
        <v>0</v>
      </c>
      <c r="O91" s="231">
        <v>0</v>
      </c>
      <c r="P91" s="231">
        <v>0</v>
      </c>
      <c r="Q91" s="231">
        <v>0</v>
      </c>
      <c r="R91" s="231">
        <v>0</v>
      </c>
      <c r="S91" s="231">
        <v>0</v>
      </c>
      <c r="T91" s="231">
        <v>0</v>
      </c>
      <c r="U91" s="231">
        <v>0</v>
      </c>
      <c r="V91" s="231">
        <v>3200</v>
      </c>
      <c r="W91" s="231">
        <v>0</v>
      </c>
      <c r="X91" s="231">
        <v>0</v>
      </c>
      <c r="Y91" s="231">
        <v>0</v>
      </c>
      <c r="Z91" s="231">
        <v>0</v>
      </c>
      <c r="AA91" s="231">
        <v>0</v>
      </c>
      <c r="AB91" s="231">
        <v>0</v>
      </c>
      <c r="AC91" s="231">
        <v>0</v>
      </c>
      <c r="AD91" s="231">
        <v>0</v>
      </c>
      <c r="AE91" s="231">
        <v>0</v>
      </c>
      <c r="AF91" s="231">
        <v>0</v>
      </c>
      <c r="AG91" s="231">
        <v>0</v>
      </c>
      <c r="AH91" s="231">
        <v>0</v>
      </c>
      <c r="AI91" s="231">
        <v>0</v>
      </c>
      <c r="AJ91" s="231">
        <v>0</v>
      </c>
      <c r="AK91" s="231">
        <v>0</v>
      </c>
      <c r="AL91" s="231">
        <v>0</v>
      </c>
      <c r="AM91" s="231">
        <v>0</v>
      </c>
      <c r="AN91" s="145">
        <v>0</v>
      </c>
      <c r="AO91" s="145">
        <v>0</v>
      </c>
      <c r="AP91" s="145">
        <v>0</v>
      </c>
      <c r="AQ91" s="145">
        <v>0</v>
      </c>
      <c r="AR91" s="145">
        <v>0</v>
      </c>
      <c r="AS91" s="145">
        <v>0</v>
      </c>
      <c r="AT91" s="145">
        <v>0</v>
      </c>
      <c r="AU91" s="145">
        <v>0</v>
      </c>
      <c r="AV91" s="145">
        <v>0</v>
      </c>
      <c r="AW91" s="145">
        <v>0</v>
      </c>
    </row>
    <row r="92" spans="1:49" s="51" customFormat="1" x14ac:dyDescent="0.35">
      <c r="A92" s="573" t="s">
        <v>170</v>
      </c>
      <c r="B92" s="574"/>
      <c r="C92" s="207">
        <f t="shared" si="7"/>
        <v>8456.7350000000024</v>
      </c>
      <c r="D92" s="207">
        <f>SUM(D85:D91)</f>
        <v>12499.259999999998</v>
      </c>
      <c r="E92" s="207">
        <f t="shared" ref="E92:AW92" si="8">SUM(E85:E91)</f>
        <v>12409.19</v>
      </c>
      <c r="F92" s="207">
        <f t="shared" si="8"/>
        <v>15552.92</v>
      </c>
      <c r="G92" s="207">
        <f t="shared" si="8"/>
        <v>13515.64</v>
      </c>
      <c r="H92" s="207">
        <f t="shared" si="8"/>
        <v>13835.52</v>
      </c>
      <c r="I92" s="207">
        <f t="shared" si="8"/>
        <v>12007.92</v>
      </c>
      <c r="J92" s="207">
        <f t="shared" si="8"/>
        <v>8539.43</v>
      </c>
      <c r="K92" s="207">
        <f t="shared" si="8"/>
        <v>9738.7099999999991</v>
      </c>
      <c r="L92" s="207">
        <f t="shared" si="8"/>
        <v>16830.59</v>
      </c>
      <c r="M92" s="207">
        <f t="shared" si="8"/>
        <v>10000.540000000001</v>
      </c>
      <c r="N92" s="207">
        <f t="shared" si="8"/>
        <v>11530.25</v>
      </c>
      <c r="O92" s="207">
        <f t="shared" si="8"/>
        <v>11468.79</v>
      </c>
      <c r="P92" s="207">
        <f t="shared" si="8"/>
        <v>9524.3300000000017</v>
      </c>
      <c r="Q92" s="207">
        <f t="shared" si="8"/>
        <v>9211.5999999999985</v>
      </c>
      <c r="R92" s="207">
        <f t="shared" si="8"/>
        <v>10781.77</v>
      </c>
      <c r="S92" s="207">
        <f t="shared" si="8"/>
        <v>11823.03</v>
      </c>
      <c r="T92" s="207">
        <f t="shared" si="8"/>
        <v>11231.460000000001</v>
      </c>
      <c r="U92" s="207">
        <f t="shared" si="8"/>
        <v>9814.1799999999985</v>
      </c>
      <c r="V92" s="207">
        <f t="shared" si="8"/>
        <v>9608.36</v>
      </c>
      <c r="W92" s="207">
        <f t="shared" si="8"/>
        <v>7900.5099999999993</v>
      </c>
      <c r="X92" s="207">
        <f t="shared" si="8"/>
        <v>6763.17</v>
      </c>
      <c r="Y92" s="207">
        <f t="shared" si="8"/>
        <v>8727.06</v>
      </c>
      <c r="Z92" s="207">
        <f t="shared" si="8"/>
        <v>8158.07</v>
      </c>
      <c r="AA92" s="207">
        <f t="shared" si="8"/>
        <v>9538.49</v>
      </c>
      <c r="AB92" s="207">
        <f t="shared" si="8"/>
        <v>8160.3399999999992</v>
      </c>
      <c r="AC92" s="207">
        <f t="shared" si="8"/>
        <v>7431.9</v>
      </c>
      <c r="AD92" s="207">
        <f t="shared" si="8"/>
        <v>9251.7100000000009</v>
      </c>
      <c r="AE92" s="207">
        <f t="shared" si="8"/>
        <v>8743.61</v>
      </c>
      <c r="AF92" s="207">
        <f t="shared" si="8"/>
        <v>7203.88</v>
      </c>
      <c r="AG92" s="207">
        <f t="shared" si="8"/>
        <v>7641.18</v>
      </c>
      <c r="AH92" s="207">
        <f t="shared" si="8"/>
        <v>6477.53</v>
      </c>
      <c r="AI92" s="207">
        <f t="shared" si="8"/>
        <v>8398.48</v>
      </c>
      <c r="AJ92" s="207">
        <f t="shared" si="8"/>
        <v>8251.2000000000007</v>
      </c>
      <c r="AK92" s="207">
        <f t="shared" si="8"/>
        <v>6077.3499999999995</v>
      </c>
      <c r="AL92" s="207">
        <f t="shared" si="8"/>
        <v>7605.2099999999991</v>
      </c>
      <c r="AM92" s="207">
        <f t="shared" si="8"/>
        <v>9240.75</v>
      </c>
      <c r="AN92" s="207">
        <f t="shared" si="8"/>
        <v>6481.36</v>
      </c>
      <c r="AO92" s="207">
        <f t="shared" si="8"/>
        <v>5797.33</v>
      </c>
      <c r="AP92" s="207">
        <f t="shared" si="8"/>
        <v>5404.63</v>
      </c>
      <c r="AQ92" s="207">
        <f t="shared" si="8"/>
        <v>362.48</v>
      </c>
      <c r="AR92" s="207">
        <f t="shared" si="8"/>
        <v>482.71</v>
      </c>
      <c r="AS92" s="207">
        <f t="shared" si="8"/>
        <v>3720.71</v>
      </c>
      <c r="AT92" s="207">
        <f t="shared" si="8"/>
        <v>3334.0699999999997</v>
      </c>
      <c r="AU92" s="207">
        <f t="shared" si="8"/>
        <v>1753.01</v>
      </c>
      <c r="AV92" s="207">
        <f t="shared" si="8"/>
        <v>2676.03</v>
      </c>
      <c r="AW92" s="207">
        <f t="shared" si="8"/>
        <v>3503.55</v>
      </c>
    </row>
    <row r="93" spans="1:49" x14ac:dyDescent="0.35">
      <c r="A93" s="31"/>
      <c r="B93" s="19"/>
      <c r="C93" s="19"/>
      <c r="D93" s="35"/>
      <c r="E93" s="35"/>
      <c r="F93" s="35"/>
      <c r="G93" s="35"/>
      <c r="H93" s="35"/>
      <c r="I93" s="35"/>
      <c r="J93" s="35"/>
      <c r="K93" s="35"/>
      <c r="L93" s="35"/>
      <c r="M93" s="35"/>
      <c r="N93" s="35"/>
      <c r="O93" s="35"/>
      <c r="P93" s="36"/>
      <c r="Q93" s="36"/>
      <c r="R93" s="36"/>
      <c r="S93" s="36"/>
      <c r="T93" s="36"/>
      <c r="U93" s="36"/>
      <c r="V93" s="36"/>
      <c r="W93" s="36"/>
      <c r="X93" s="36"/>
      <c r="Y93" s="36"/>
      <c r="Z93" s="36"/>
      <c r="AA93" s="36"/>
      <c r="AB93" s="37"/>
      <c r="AC93" s="37"/>
      <c r="AD93" s="37"/>
      <c r="AE93" s="37"/>
      <c r="AF93" s="37"/>
      <c r="AG93" s="37"/>
      <c r="AH93" s="37"/>
      <c r="AI93" s="37"/>
      <c r="AJ93" s="37"/>
      <c r="AK93" s="37"/>
      <c r="AL93" s="37"/>
      <c r="AM93" s="37"/>
      <c r="AN93" s="36"/>
      <c r="AO93" s="36"/>
      <c r="AP93" s="36"/>
      <c r="AQ93" s="36"/>
      <c r="AR93" s="34"/>
      <c r="AS93" s="34"/>
      <c r="AT93" s="34"/>
    </row>
    <row r="94" spans="1:49" x14ac:dyDescent="0.35">
      <c r="A94" s="74" t="s">
        <v>139</v>
      </c>
      <c r="B94" s="19"/>
      <c r="C94" s="19"/>
      <c r="D94" s="35"/>
      <c r="E94" s="35"/>
      <c r="F94" s="35"/>
      <c r="G94" s="35"/>
      <c r="H94" s="35"/>
      <c r="I94" s="35"/>
      <c r="J94" s="35"/>
      <c r="K94" s="35"/>
      <c r="L94" s="35"/>
      <c r="M94" s="35"/>
      <c r="N94" s="35"/>
      <c r="O94" s="35"/>
      <c r="P94" s="36"/>
      <c r="Q94" s="36"/>
      <c r="R94" s="36"/>
      <c r="S94" s="36"/>
      <c r="T94" s="36"/>
      <c r="U94" s="36"/>
      <c r="V94" s="36"/>
      <c r="W94" s="36"/>
      <c r="X94" s="36"/>
      <c r="Y94" s="36"/>
      <c r="Z94" s="36"/>
      <c r="AA94" s="36"/>
      <c r="AB94" s="37"/>
      <c r="AC94" s="37"/>
      <c r="AD94" s="37"/>
      <c r="AE94" s="37"/>
      <c r="AF94" s="37"/>
      <c r="AG94" s="37"/>
      <c r="AH94" s="37"/>
      <c r="AI94" s="37"/>
      <c r="AJ94" s="37"/>
      <c r="AK94" s="37"/>
      <c r="AL94" s="37"/>
      <c r="AM94" s="37"/>
      <c r="AN94" s="36"/>
      <c r="AO94" s="36"/>
      <c r="AP94" s="36"/>
      <c r="AQ94" s="36"/>
      <c r="AR94" s="34"/>
      <c r="AS94" s="34"/>
      <c r="AT94" s="34"/>
    </row>
    <row r="95" spans="1:49" x14ac:dyDescent="0.35">
      <c r="A95" s="11"/>
    </row>
    <row r="96" spans="1:49" ht="21" customHeight="1" x14ac:dyDescent="0.35">
      <c r="A96" s="456" t="s">
        <v>171</v>
      </c>
      <c r="B96" s="456" t="s">
        <v>160</v>
      </c>
      <c r="C96" s="456" t="s">
        <v>153</v>
      </c>
      <c r="D96" s="14">
        <v>42736</v>
      </c>
      <c r="E96" s="14">
        <v>42767</v>
      </c>
      <c r="F96" s="14">
        <v>42795</v>
      </c>
      <c r="G96" s="14">
        <v>42826</v>
      </c>
      <c r="H96" s="14">
        <v>42856</v>
      </c>
      <c r="I96" s="14">
        <v>42887</v>
      </c>
      <c r="J96" s="14">
        <v>42917</v>
      </c>
      <c r="K96" s="14">
        <v>42948</v>
      </c>
      <c r="L96" s="14">
        <v>42979</v>
      </c>
      <c r="M96" s="14">
        <v>43009</v>
      </c>
      <c r="N96" s="14">
        <v>43040</v>
      </c>
      <c r="O96" s="14">
        <v>43070</v>
      </c>
      <c r="P96" s="14">
        <v>43101</v>
      </c>
      <c r="Q96" s="14">
        <v>43132</v>
      </c>
      <c r="R96" s="14">
        <v>43160</v>
      </c>
      <c r="S96" s="14">
        <v>43191</v>
      </c>
      <c r="T96" s="14">
        <v>43221</v>
      </c>
      <c r="U96" s="14">
        <v>43252</v>
      </c>
      <c r="V96" s="14">
        <v>43282</v>
      </c>
      <c r="W96" s="14">
        <v>43313</v>
      </c>
      <c r="X96" s="14">
        <v>43344</v>
      </c>
      <c r="Y96" s="14">
        <v>43374</v>
      </c>
      <c r="Z96" s="14">
        <v>43405</v>
      </c>
      <c r="AA96" s="14">
        <v>43435</v>
      </c>
      <c r="AB96" s="14">
        <v>43466</v>
      </c>
      <c r="AC96" s="14">
        <v>43497</v>
      </c>
      <c r="AD96" s="14">
        <v>43525</v>
      </c>
      <c r="AE96" s="14">
        <v>43556</v>
      </c>
      <c r="AF96" s="14">
        <v>43586</v>
      </c>
      <c r="AG96" s="14">
        <v>43617</v>
      </c>
      <c r="AH96" s="14">
        <v>43647</v>
      </c>
      <c r="AI96" s="14">
        <v>43678</v>
      </c>
      <c r="AJ96" s="14">
        <v>43709</v>
      </c>
      <c r="AK96" s="14">
        <v>43739</v>
      </c>
      <c r="AL96" s="14">
        <v>43770</v>
      </c>
      <c r="AM96" s="14">
        <v>43800</v>
      </c>
      <c r="AN96" s="14">
        <v>43831</v>
      </c>
      <c r="AO96" s="14">
        <v>43862</v>
      </c>
      <c r="AP96" s="14">
        <v>43891</v>
      </c>
      <c r="AQ96" s="14">
        <v>43922</v>
      </c>
      <c r="AR96" s="14">
        <v>43952</v>
      </c>
      <c r="AS96" s="14">
        <v>43983</v>
      </c>
      <c r="AT96" s="14">
        <v>44013</v>
      </c>
      <c r="AU96" s="14">
        <v>44044</v>
      </c>
      <c r="AV96" s="14">
        <v>44075</v>
      </c>
      <c r="AW96" s="15">
        <v>44105</v>
      </c>
    </row>
    <row r="97" spans="1:49" s="34" customFormat="1" x14ac:dyDescent="0.35">
      <c r="A97" s="38" t="s">
        <v>364</v>
      </c>
      <c r="B97" s="40" t="s">
        <v>365</v>
      </c>
      <c r="C97" s="145">
        <f t="shared" ref="C97:C111" si="9">AVERAGE(D97:AW97)</f>
        <v>585.95217391304357</v>
      </c>
      <c r="D97" s="145">
        <v>2421.4</v>
      </c>
      <c r="E97" s="145">
        <v>2372.8000000000002</v>
      </c>
      <c r="F97" s="145">
        <v>220.5</v>
      </c>
      <c r="G97" s="145">
        <v>2305.9</v>
      </c>
      <c r="H97" s="145">
        <v>193.5</v>
      </c>
      <c r="I97" s="145">
        <v>72</v>
      </c>
      <c r="J97" s="145">
        <v>103.5</v>
      </c>
      <c r="K97" s="145">
        <v>444.1</v>
      </c>
      <c r="L97" s="145">
        <v>22.5</v>
      </c>
      <c r="M97" s="145">
        <v>436.7</v>
      </c>
      <c r="N97" s="145">
        <v>793.5</v>
      </c>
      <c r="O97" s="145">
        <v>1142</v>
      </c>
      <c r="P97" s="145">
        <v>1142.3</v>
      </c>
      <c r="Q97" s="145">
        <v>768.7</v>
      </c>
      <c r="R97" s="145">
        <v>882.4</v>
      </c>
      <c r="S97" s="145">
        <v>817.5</v>
      </c>
      <c r="T97" s="145">
        <v>801.4</v>
      </c>
      <c r="U97" s="145">
        <v>370.5</v>
      </c>
      <c r="V97" s="145">
        <v>445.7</v>
      </c>
      <c r="W97" s="145">
        <v>441.2</v>
      </c>
      <c r="X97" s="145">
        <v>831</v>
      </c>
      <c r="Y97" s="145">
        <v>747.9</v>
      </c>
      <c r="Z97" s="145">
        <v>819</v>
      </c>
      <c r="AA97" s="145">
        <v>1183.0999999999999</v>
      </c>
      <c r="AB97" s="145">
        <v>1131.0999999999999</v>
      </c>
      <c r="AC97" s="145">
        <v>968.8</v>
      </c>
      <c r="AD97" s="145">
        <v>490.7</v>
      </c>
      <c r="AE97" s="145">
        <v>618</v>
      </c>
      <c r="AF97" s="145">
        <v>445.7</v>
      </c>
      <c r="AG97" s="145">
        <v>505.5</v>
      </c>
      <c r="AH97" s="145">
        <v>495.2</v>
      </c>
      <c r="AI97" s="145">
        <v>531.20000000000005</v>
      </c>
      <c r="AJ97" s="145">
        <v>514.5</v>
      </c>
      <c r="AK97" s="145">
        <v>177.6</v>
      </c>
      <c r="AL97" s="145">
        <v>208.9</v>
      </c>
      <c r="AM97" s="145">
        <v>274.5</v>
      </c>
      <c r="AN97" s="145">
        <v>184.5</v>
      </c>
      <c r="AO97" s="145">
        <v>67.5</v>
      </c>
      <c r="AP97" s="145">
        <v>13.5</v>
      </c>
      <c r="AQ97" s="145">
        <v>0</v>
      </c>
      <c r="AR97" s="145">
        <v>0</v>
      </c>
      <c r="AS97" s="145">
        <v>49.5</v>
      </c>
      <c r="AT97" s="145">
        <v>103.5</v>
      </c>
      <c r="AU97" s="145">
        <v>99</v>
      </c>
      <c r="AV97" s="145">
        <v>75</v>
      </c>
      <c r="AW97" s="145">
        <v>220.5</v>
      </c>
    </row>
    <row r="98" spans="1:49" x14ac:dyDescent="0.35">
      <c r="A98" s="13" t="s">
        <v>364</v>
      </c>
      <c r="B98" s="23" t="s">
        <v>172</v>
      </c>
      <c r="C98" s="102">
        <f t="shared" si="9"/>
        <v>66.673913043478265</v>
      </c>
      <c r="D98" s="115">
        <v>244</v>
      </c>
      <c r="E98" s="115">
        <v>232</v>
      </c>
      <c r="F98" s="115">
        <v>49</v>
      </c>
      <c r="G98" s="115">
        <v>227</v>
      </c>
      <c r="H98" s="115">
        <v>43</v>
      </c>
      <c r="I98" s="115">
        <v>16</v>
      </c>
      <c r="J98" s="115">
        <v>23</v>
      </c>
      <c r="K98" s="115">
        <v>57</v>
      </c>
      <c r="L98" s="115">
        <v>5</v>
      </c>
      <c r="M98" s="115">
        <v>44</v>
      </c>
      <c r="N98" s="115">
        <v>125</v>
      </c>
      <c r="O98" s="115">
        <v>135</v>
      </c>
      <c r="P98" s="115">
        <v>96</v>
      </c>
      <c r="Q98" s="115">
        <v>75</v>
      </c>
      <c r="R98" s="115">
        <v>90</v>
      </c>
      <c r="S98" s="115">
        <v>79</v>
      </c>
      <c r="T98" s="115">
        <v>72</v>
      </c>
      <c r="U98" s="115">
        <v>31</v>
      </c>
      <c r="V98" s="115">
        <v>46</v>
      </c>
      <c r="W98" s="115">
        <v>45</v>
      </c>
      <c r="X98" s="115">
        <v>111</v>
      </c>
      <c r="Y98" s="115">
        <v>67</v>
      </c>
      <c r="Z98" s="115">
        <v>86</v>
      </c>
      <c r="AA98" s="115">
        <v>125</v>
      </c>
      <c r="AB98" s="115">
        <v>106</v>
      </c>
      <c r="AC98" s="115">
        <v>84</v>
      </c>
      <c r="AD98" s="115">
        <v>56</v>
      </c>
      <c r="AE98" s="115">
        <v>86</v>
      </c>
      <c r="AF98" s="115">
        <v>46</v>
      </c>
      <c r="AG98" s="115">
        <v>61</v>
      </c>
      <c r="AH98" s="115">
        <v>57</v>
      </c>
      <c r="AI98" s="115">
        <v>65</v>
      </c>
      <c r="AJ98" s="115">
        <v>63</v>
      </c>
      <c r="AK98" s="115">
        <v>35</v>
      </c>
      <c r="AL98" s="115">
        <v>43</v>
      </c>
      <c r="AM98" s="115">
        <v>61</v>
      </c>
      <c r="AN98" s="115">
        <v>41</v>
      </c>
      <c r="AO98" s="115">
        <v>15</v>
      </c>
      <c r="AP98" s="115">
        <v>3</v>
      </c>
      <c r="AQ98" s="115">
        <v>0</v>
      </c>
      <c r="AR98" s="115">
        <v>0</v>
      </c>
      <c r="AS98" s="115">
        <v>11</v>
      </c>
      <c r="AT98" s="115">
        <v>23</v>
      </c>
      <c r="AU98" s="115">
        <v>22</v>
      </c>
      <c r="AV98" s="115">
        <v>17</v>
      </c>
      <c r="AW98" s="115">
        <v>49</v>
      </c>
    </row>
    <row r="99" spans="1:49" x14ac:dyDescent="0.35">
      <c r="A99" s="13" t="s">
        <v>364</v>
      </c>
      <c r="B99" s="23" t="s">
        <v>173</v>
      </c>
      <c r="C99" s="102">
        <f t="shared" si="9"/>
        <v>6.9782608695652177</v>
      </c>
      <c r="D99" s="115">
        <v>19</v>
      </c>
      <c r="E99" s="115">
        <v>15</v>
      </c>
      <c r="F99" s="115">
        <v>9</v>
      </c>
      <c r="G99" s="115">
        <v>12</v>
      </c>
      <c r="H99" s="115">
        <v>7</v>
      </c>
      <c r="I99" s="115">
        <v>4</v>
      </c>
      <c r="J99" s="115">
        <v>3</v>
      </c>
      <c r="K99" s="115">
        <v>4</v>
      </c>
      <c r="L99" s="115">
        <v>5</v>
      </c>
      <c r="M99" s="115">
        <v>5</v>
      </c>
      <c r="N99" s="115">
        <v>10</v>
      </c>
      <c r="O99" s="115">
        <v>9</v>
      </c>
      <c r="P99" s="115">
        <v>8</v>
      </c>
      <c r="Q99" s="115">
        <v>7</v>
      </c>
      <c r="R99" s="115">
        <v>9</v>
      </c>
      <c r="S99" s="115">
        <v>7</v>
      </c>
      <c r="T99" s="115">
        <v>9</v>
      </c>
      <c r="U99" s="115">
        <v>2</v>
      </c>
      <c r="V99" s="115">
        <v>7</v>
      </c>
      <c r="W99" s="115">
        <v>12</v>
      </c>
      <c r="X99" s="115">
        <v>11</v>
      </c>
      <c r="Y99" s="115">
        <v>6</v>
      </c>
      <c r="Z99" s="115">
        <v>6</v>
      </c>
      <c r="AA99" s="115">
        <v>11</v>
      </c>
      <c r="AB99" s="115">
        <v>15</v>
      </c>
      <c r="AC99" s="115">
        <v>3</v>
      </c>
      <c r="AD99" s="115">
        <v>5</v>
      </c>
      <c r="AE99" s="115">
        <v>7</v>
      </c>
      <c r="AF99" s="115">
        <v>7</v>
      </c>
      <c r="AG99" s="115">
        <v>7</v>
      </c>
      <c r="AH99" s="115">
        <v>4</v>
      </c>
      <c r="AI99" s="115">
        <v>6</v>
      </c>
      <c r="AJ99" s="115">
        <v>11</v>
      </c>
      <c r="AK99" s="115">
        <v>7</v>
      </c>
      <c r="AL99" s="115">
        <v>12</v>
      </c>
      <c r="AM99" s="115">
        <v>7</v>
      </c>
      <c r="AN99" s="115">
        <v>9</v>
      </c>
      <c r="AO99" s="115">
        <v>4</v>
      </c>
      <c r="AP99" s="115">
        <v>3</v>
      </c>
      <c r="AQ99" s="115">
        <v>0</v>
      </c>
      <c r="AR99" s="115">
        <v>0</v>
      </c>
      <c r="AS99" s="115">
        <v>3</v>
      </c>
      <c r="AT99" s="115">
        <v>1</v>
      </c>
      <c r="AU99" s="115">
        <v>2</v>
      </c>
      <c r="AV99" s="115">
        <v>5</v>
      </c>
      <c r="AW99" s="115">
        <v>6</v>
      </c>
    </row>
    <row r="100" spans="1:49" s="34" customFormat="1" x14ac:dyDescent="0.35">
      <c r="A100" s="38"/>
      <c r="B100" s="40"/>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3"/>
      <c r="AS100" s="3"/>
      <c r="AT100" s="3"/>
      <c r="AU100" s="28"/>
      <c r="AV100" s="28"/>
      <c r="AW100" s="28"/>
    </row>
    <row r="101" spans="1:49" s="34" customFormat="1" x14ac:dyDescent="0.35">
      <c r="A101" s="38" t="s">
        <v>366</v>
      </c>
      <c r="B101" s="40" t="s">
        <v>365</v>
      </c>
      <c r="C101" s="145">
        <f t="shared" si="9"/>
        <v>1.3423913043478262</v>
      </c>
      <c r="D101" s="145">
        <v>0</v>
      </c>
      <c r="E101" s="145">
        <v>0</v>
      </c>
      <c r="F101" s="145">
        <v>0</v>
      </c>
      <c r="G101" s="145">
        <v>0</v>
      </c>
      <c r="H101" s="145">
        <v>0</v>
      </c>
      <c r="I101" s="145">
        <v>0</v>
      </c>
      <c r="J101" s="145">
        <v>0</v>
      </c>
      <c r="K101" s="145">
        <v>0</v>
      </c>
      <c r="L101" s="145">
        <v>0</v>
      </c>
      <c r="M101" s="145">
        <v>0</v>
      </c>
      <c r="N101" s="145">
        <v>0</v>
      </c>
      <c r="O101" s="145">
        <v>0</v>
      </c>
      <c r="P101" s="145">
        <v>0</v>
      </c>
      <c r="Q101" s="145">
        <v>0</v>
      </c>
      <c r="R101" s="145">
        <v>0</v>
      </c>
      <c r="S101" s="145">
        <v>0</v>
      </c>
      <c r="T101" s="145">
        <v>0</v>
      </c>
      <c r="U101" s="145">
        <v>0</v>
      </c>
      <c r="V101" s="145">
        <v>0</v>
      </c>
      <c r="W101" s="145">
        <v>0</v>
      </c>
      <c r="X101" s="145">
        <v>0</v>
      </c>
      <c r="Y101" s="145">
        <v>0</v>
      </c>
      <c r="Z101" s="145">
        <v>0</v>
      </c>
      <c r="AA101" s="145">
        <v>0</v>
      </c>
      <c r="AB101" s="145">
        <v>0</v>
      </c>
      <c r="AC101" s="145">
        <v>0</v>
      </c>
      <c r="AD101" s="145">
        <v>0</v>
      </c>
      <c r="AE101" s="145">
        <v>0</v>
      </c>
      <c r="AF101" s="145">
        <v>0</v>
      </c>
      <c r="AG101" s="145">
        <v>0</v>
      </c>
      <c r="AH101" s="145">
        <v>0</v>
      </c>
      <c r="AI101" s="145">
        <v>0</v>
      </c>
      <c r="AJ101" s="145">
        <v>0</v>
      </c>
      <c r="AK101" s="145">
        <v>0</v>
      </c>
      <c r="AL101" s="145">
        <v>0</v>
      </c>
      <c r="AM101" s="145">
        <v>0</v>
      </c>
      <c r="AN101" s="145">
        <v>0</v>
      </c>
      <c r="AO101" s="145">
        <v>0</v>
      </c>
      <c r="AP101" s="145">
        <v>0</v>
      </c>
      <c r="AQ101" s="145">
        <v>0</v>
      </c>
      <c r="AR101" s="145">
        <v>0</v>
      </c>
      <c r="AS101" s="145">
        <v>0</v>
      </c>
      <c r="AT101" s="145">
        <v>0</v>
      </c>
      <c r="AU101" s="145">
        <v>0</v>
      </c>
      <c r="AV101" s="145">
        <v>0</v>
      </c>
      <c r="AW101" s="145">
        <v>61.75</v>
      </c>
    </row>
    <row r="102" spans="1:49" x14ac:dyDescent="0.35">
      <c r="A102" s="13" t="s">
        <v>366</v>
      </c>
      <c r="B102" s="23" t="s">
        <v>172</v>
      </c>
      <c r="C102" s="102">
        <f t="shared" si="9"/>
        <v>2.1739130434782608E-2</v>
      </c>
      <c r="D102" s="3">
        <v>0</v>
      </c>
      <c r="E102" s="3">
        <v>0</v>
      </c>
      <c r="F102" s="3">
        <v>0</v>
      </c>
      <c r="G102" s="3">
        <v>0</v>
      </c>
      <c r="H102" s="3">
        <v>0</v>
      </c>
      <c r="I102" s="3">
        <v>0</v>
      </c>
      <c r="J102" s="3">
        <v>0</v>
      </c>
      <c r="K102" s="3">
        <v>0</v>
      </c>
      <c r="L102" s="3">
        <v>0</v>
      </c>
      <c r="M102" s="3">
        <v>0</v>
      </c>
      <c r="N102" s="3">
        <v>0</v>
      </c>
      <c r="O102" s="3">
        <v>0</v>
      </c>
      <c r="P102" s="3">
        <v>0</v>
      </c>
      <c r="Q102" s="3">
        <v>0</v>
      </c>
      <c r="R102" s="3">
        <v>0</v>
      </c>
      <c r="S102" s="3">
        <v>0</v>
      </c>
      <c r="T102" s="3">
        <v>0</v>
      </c>
      <c r="U102" s="3">
        <v>0</v>
      </c>
      <c r="V102" s="3">
        <v>0</v>
      </c>
      <c r="W102" s="3">
        <v>0</v>
      </c>
      <c r="X102" s="3">
        <v>0</v>
      </c>
      <c r="Y102" s="3">
        <v>0</v>
      </c>
      <c r="Z102" s="3">
        <v>0</v>
      </c>
      <c r="AA102" s="3">
        <v>0</v>
      </c>
      <c r="AB102" s="3">
        <v>0</v>
      </c>
      <c r="AC102" s="3">
        <v>0</v>
      </c>
      <c r="AD102" s="3">
        <v>0</v>
      </c>
      <c r="AE102" s="3">
        <v>0</v>
      </c>
      <c r="AF102" s="3">
        <v>0</v>
      </c>
      <c r="AG102" s="3">
        <v>0</v>
      </c>
      <c r="AH102" s="3">
        <v>0</v>
      </c>
      <c r="AI102" s="3">
        <v>0</v>
      </c>
      <c r="AJ102" s="3">
        <v>0</v>
      </c>
      <c r="AK102" s="3">
        <v>0</v>
      </c>
      <c r="AL102" s="3">
        <v>0</v>
      </c>
      <c r="AM102" s="3">
        <v>0</v>
      </c>
      <c r="AN102" s="3">
        <v>0</v>
      </c>
      <c r="AO102" s="3">
        <v>0</v>
      </c>
      <c r="AP102" s="3">
        <v>0</v>
      </c>
      <c r="AQ102" s="3">
        <v>0</v>
      </c>
      <c r="AR102" s="3">
        <v>0</v>
      </c>
      <c r="AS102" s="3">
        <v>0</v>
      </c>
      <c r="AT102" s="3">
        <v>0</v>
      </c>
      <c r="AU102" s="3">
        <v>0</v>
      </c>
      <c r="AV102" s="3">
        <v>0</v>
      </c>
      <c r="AW102" s="28">
        <v>1</v>
      </c>
    </row>
    <row r="103" spans="1:49" x14ac:dyDescent="0.35">
      <c r="A103" s="13" t="s">
        <v>366</v>
      </c>
      <c r="B103" s="23" t="s">
        <v>173</v>
      </c>
      <c r="C103" s="102">
        <f t="shared" si="9"/>
        <v>2.1739130434782608E-2</v>
      </c>
      <c r="D103" s="3">
        <v>0</v>
      </c>
      <c r="E103" s="3">
        <v>0</v>
      </c>
      <c r="F103" s="3">
        <v>0</v>
      </c>
      <c r="G103" s="3">
        <v>0</v>
      </c>
      <c r="H103" s="3">
        <v>0</v>
      </c>
      <c r="I103" s="3">
        <v>0</v>
      </c>
      <c r="J103" s="3">
        <v>0</v>
      </c>
      <c r="K103" s="3">
        <v>0</v>
      </c>
      <c r="L103" s="3">
        <v>0</v>
      </c>
      <c r="M103" s="3">
        <v>0</v>
      </c>
      <c r="N103" s="3">
        <v>0</v>
      </c>
      <c r="O103" s="3">
        <v>0</v>
      </c>
      <c r="P103" s="3">
        <v>0</v>
      </c>
      <c r="Q103" s="3">
        <v>0</v>
      </c>
      <c r="R103" s="3">
        <v>0</v>
      </c>
      <c r="S103" s="3">
        <v>0</v>
      </c>
      <c r="T103" s="3">
        <v>0</v>
      </c>
      <c r="U103" s="3">
        <v>0</v>
      </c>
      <c r="V103" s="3">
        <v>0</v>
      </c>
      <c r="W103" s="3">
        <v>0</v>
      </c>
      <c r="X103" s="3">
        <v>0</v>
      </c>
      <c r="Y103" s="3">
        <v>0</v>
      </c>
      <c r="Z103" s="3">
        <v>0</v>
      </c>
      <c r="AA103" s="3">
        <v>0</v>
      </c>
      <c r="AB103" s="3">
        <v>0</v>
      </c>
      <c r="AC103" s="3">
        <v>0</v>
      </c>
      <c r="AD103" s="3">
        <v>0</v>
      </c>
      <c r="AE103" s="3">
        <v>0</v>
      </c>
      <c r="AF103" s="3">
        <v>0</v>
      </c>
      <c r="AG103" s="3">
        <v>0</v>
      </c>
      <c r="AH103" s="3">
        <v>0</v>
      </c>
      <c r="AI103" s="3">
        <v>0</v>
      </c>
      <c r="AJ103" s="3">
        <v>0</v>
      </c>
      <c r="AK103" s="3">
        <v>0</v>
      </c>
      <c r="AL103" s="3">
        <v>0</v>
      </c>
      <c r="AM103" s="3">
        <v>0</v>
      </c>
      <c r="AN103" s="3">
        <v>0</v>
      </c>
      <c r="AO103" s="3">
        <v>0</v>
      </c>
      <c r="AP103" s="3">
        <v>0</v>
      </c>
      <c r="AQ103" s="3">
        <v>0</v>
      </c>
      <c r="AR103" s="3">
        <v>0</v>
      </c>
      <c r="AS103" s="3">
        <v>0</v>
      </c>
      <c r="AT103" s="3">
        <v>0</v>
      </c>
      <c r="AU103" s="3">
        <v>0</v>
      </c>
      <c r="AV103" s="3">
        <v>0</v>
      </c>
      <c r="AW103" s="28">
        <v>1</v>
      </c>
    </row>
    <row r="104" spans="1:49" s="34" customFormat="1" x14ac:dyDescent="0.35">
      <c r="A104" s="38"/>
      <c r="B104" s="40"/>
      <c r="C104" s="3"/>
      <c r="D104" s="3"/>
      <c r="E104" s="3"/>
      <c r="F104" s="3"/>
      <c r="G104" s="3"/>
      <c r="H104" s="3"/>
      <c r="I104" s="3"/>
      <c r="J104" s="3"/>
      <c r="K104" s="3"/>
      <c r="L104" s="3"/>
      <c r="M104" s="3"/>
      <c r="N104" s="3"/>
      <c r="O104" s="3"/>
      <c r="P104" s="3"/>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3"/>
      <c r="AS104" s="3"/>
      <c r="AT104" s="3"/>
      <c r="AU104" s="3"/>
      <c r="AV104" s="28"/>
      <c r="AW104" s="28"/>
    </row>
    <row r="105" spans="1:49" s="34" customFormat="1" x14ac:dyDescent="0.35">
      <c r="A105" s="38" t="s">
        <v>367</v>
      </c>
      <c r="B105" s="40" t="s">
        <v>365</v>
      </c>
      <c r="C105" s="145">
        <f t="shared" si="9"/>
        <v>1884.0217391304348</v>
      </c>
      <c r="D105" s="145">
        <v>1882.5</v>
      </c>
      <c r="E105" s="145">
        <v>1477</v>
      </c>
      <c r="F105" s="145">
        <v>2328.5</v>
      </c>
      <c r="G105" s="145">
        <v>1457.5</v>
      </c>
      <c r="H105" s="145">
        <v>1551.5</v>
      </c>
      <c r="I105" s="145">
        <v>1350.5</v>
      </c>
      <c r="J105" s="145">
        <v>1147</v>
      </c>
      <c r="K105" s="145">
        <v>1502.5</v>
      </c>
      <c r="L105" s="145">
        <v>1223</v>
      </c>
      <c r="M105" s="145">
        <v>1266</v>
      </c>
      <c r="N105" s="145">
        <v>1787</v>
      </c>
      <c r="O105" s="145">
        <v>1483</v>
      </c>
      <c r="P105" s="145">
        <v>1090.5</v>
      </c>
      <c r="Q105" s="145">
        <v>1470</v>
      </c>
      <c r="R105" s="145">
        <v>1764</v>
      </c>
      <c r="S105" s="145">
        <v>1808</v>
      </c>
      <c r="T105" s="145">
        <v>2526</v>
      </c>
      <c r="U105" s="145">
        <v>2732</v>
      </c>
      <c r="V105" s="145">
        <v>1135.5</v>
      </c>
      <c r="W105" s="145">
        <v>1700.5</v>
      </c>
      <c r="X105" s="145">
        <v>1994.5</v>
      </c>
      <c r="Y105" s="145">
        <v>2776.5</v>
      </c>
      <c r="Z105" s="145">
        <v>2298.5</v>
      </c>
      <c r="AA105" s="145">
        <v>2381</v>
      </c>
      <c r="AB105" s="145">
        <v>2292.5</v>
      </c>
      <c r="AC105" s="145">
        <v>2154</v>
      </c>
      <c r="AD105" s="145">
        <v>2547.5</v>
      </c>
      <c r="AE105" s="145">
        <v>2501</v>
      </c>
      <c r="AF105" s="145">
        <v>2777</v>
      </c>
      <c r="AG105" s="145">
        <v>3458</v>
      </c>
      <c r="AH105" s="145">
        <v>2673.5</v>
      </c>
      <c r="AI105" s="145">
        <v>2816</v>
      </c>
      <c r="AJ105" s="145">
        <v>2076</v>
      </c>
      <c r="AK105" s="145">
        <v>2552.5</v>
      </c>
      <c r="AL105" s="145">
        <v>3719</v>
      </c>
      <c r="AM105" s="145">
        <v>3778.5</v>
      </c>
      <c r="AN105" s="145">
        <v>3291</v>
      </c>
      <c r="AO105" s="145">
        <v>2724</v>
      </c>
      <c r="AP105" s="145">
        <v>3830</v>
      </c>
      <c r="AQ105" s="145">
        <v>0</v>
      </c>
      <c r="AR105" s="145">
        <v>0</v>
      </c>
      <c r="AS105" s="145">
        <v>0</v>
      </c>
      <c r="AT105" s="145">
        <v>0</v>
      </c>
      <c r="AU105" s="145">
        <v>9</v>
      </c>
      <c r="AV105" s="145">
        <v>501</v>
      </c>
      <c r="AW105" s="145">
        <v>831.5</v>
      </c>
    </row>
    <row r="106" spans="1:49" x14ac:dyDescent="0.35">
      <c r="A106" s="13" t="s">
        <v>367</v>
      </c>
      <c r="B106" s="23" t="s">
        <v>172</v>
      </c>
      <c r="C106" s="102">
        <f t="shared" si="9"/>
        <v>302.1521739130435</v>
      </c>
      <c r="D106" s="115">
        <v>394</v>
      </c>
      <c r="E106" s="115">
        <v>344</v>
      </c>
      <c r="F106" s="115">
        <v>438</v>
      </c>
      <c r="G106" s="115">
        <v>274</v>
      </c>
      <c r="H106" s="115">
        <v>315</v>
      </c>
      <c r="I106" s="115">
        <v>251</v>
      </c>
      <c r="J106" s="115">
        <v>222</v>
      </c>
      <c r="K106" s="115">
        <v>243</v>
      </c>
      <c r="L106" s="115">
        <v>229</v>
      </c>
      <c r="M106" s="115">
        <v>188</v>
      </c>
      <c r="N106" s="115">
        <v>330</v>
      </c>
      <c r="O106" s="115">
        <v>249</v>
      </c>
      <c r="P106" s="115">
        <v>187</v>
      </c>
      <c r="Q106" s="115">
        <v>216</v>
      </c>
      <c r="R106" s="115">
        <v>245</v>
      </c>
      <c r="S106" s="115">
        <v>324</v>
      </c>
      <c r="T106" s="115">
        <v>389</v>
      </c>
      <c r="U106" s="115">
        <v>353</v>
      </c>
      <c r="V106" s="115">
        <v>190</v>
      </c>
      <c r="W106" s="115">
        <v>304</v>
      </c>
      <c r="X106" s="115">
        <v>337</v>
      </c>
      <c r="Y106" s="115">
        <v>404</v>
      </c>
      <c r="Z106" s="115">
        <v>352</v>
      </c>
      <c r="AA106" s="115">
        <v>363</v>
      </c>
      <c r="AB106" s="115">
        <v>375</v>
      </c>
      <c r="AC106" s="115">
        <v>320</v>
      </c>
      <c r="AD106" s="115">
        <v>382</v>
      </c>
      <c r="AE106" s="115">
        <v>398</v>
      </c>
      <c r="AF106" s="115">
        <v>472</v>
      </c>
      <c r="AG106" s="115">
        <v>396</v>
      </c>
      <c r="AH106" s="115">
        <v>412</v>
      </c>
      <c r="AI106" s="115">
        <v>464</v>
      </c>
      <c r="AJ106" s="115">
        <v>361</v>
      </c>
      <c r="AK106" s="115">
        <v>428</v>
      </c>
      <c r="AL106" s="115">
        <v>560</v>
      </c>
      <c r="AM106" s="115">
        <v>522</v>
      </c>
      <c r="AN106" s="115">
        <v>514</v>
      </c>
      <c r="AO106" s="115">
        <v>405</v>
      </c>
      <c r="AP106" s="115">
        <v>518</v>
      </c>
      <c r="AQ106" s="115">
        <v>0</v>
      </c>
      <c r="AR106" s="115">
        <v>0</v>
      </c>
      <c r="AS106" s="115">
        <v>0</v>
      </c>
      <c r="AT106" s="115">
        <v>0</v>
      </c>
      <c r="AU106" s="115">
        <v>6</v>
      </c>
      <c r="AV106" s="115">
        <v>93</v>
      </c>
      <c r="AW106" s="115">
        <v>132</v>
      </c>
    </row>
    <row r="107" spans="1:49" x14ac:dyDescent="0.35">
      <c r="A107" s="13" t="s">
        <v>367</v>
      </c>
      <c r="B107" s="23" t="s">
        <v>173</v>
      </c>
      <c r="C107" s="102">
        <f t="shared" si="9"/>
        <v>89.260869565217391</v>
      </c>
      <c r="D107" s="115">
        <v>129</v>
      </c>
      <c r="E107" s="115">
        <v>110</v>
      </c>
      <c r="F107" s="115">
        <v>128</v>
      </c>
      <c r="G107" s="115">
        <v>91</v>
      </c>
      <c r="H107" s="115">
        <v>97</v>
      </c>
      <c r="I107" s="115">
        <v>82</v>
      </c>
      <c r="J107" s="115">
        <v>76</v>
      </c>
      <c r="K107" s="115">
        <v>84</v>
      </c>
      <c r="L107" s="115">
        <v>83</v>
      </c>
      <c r="M107" s="115">
        <v>79</v>
      </c>
      <c r="N107" s="115">
        <v>100</v>
      </c>
      <c r="O107" s="115">
        <v>75</v>
      </c>
      <c r="P107" s="115">
        <v>83</v>
      </c>
      <c r="Q107" s="115">
        <v>99</v>
      </c>
      <c r="R107" s="115">
        <v>93</v>
      </c>
      <c r="S107" s="115">
        <v>112</v>
      </c>
      <c r="T107" s="115">
        <v>127</v>
      </c>
      <c r="U107" s="115">
        <v>106</v>
      </c>
      <c r="V107" s="115">
        <v>78</v>
      </c>
      <c r="W107" s="115">
        <v>112</v>
      </c>
      <c r="X107" s="115">
        <v>114</v>
      </c>
      <c r="Y107" s="115">
        <v>120</v>
      </c>
      <c r="Z107" s="115">
        <v>108</v>
      </c>
      <c r="AA107" s="115">
        <v>106</v>
      </c>
      <c r="AB107" s="115">
        <v>122</v>
      </c>
      <c r="AC107" s="115">
        <v>104</v>
      </c>
      <c r="AD107" s="115">
        <v>124</v>
      </c>
      <c r="AE107" s="115">
        <v>117</v>
      </c>
      <c r="AF107" s="115">
        <v>115</v>
      </c>
      <c r="AG107" s="115">
        <v>119</v>
      </c>
      <c r="AH107" s="115">
        <v>105</v>
      </c>
      <c r="AI107" s="115">
        <v>116</v>
      </c>
      <c r="AJ107" s="115">
        <v>77</v>
      </c>
      <c r="AK107" s="115">
        <v>89</v>
      </c>
      <c r="AL107" s="115">
        <v>128</v>
      </c>
      <c r="AM107" s="115">
        <v>121</v>
      </c>
      <c r="AN107" s="115">
        <v>111</v>
      </c>
      <c r="AO107" s="115">
        <v>97</v>
      </c>
      <c r="AP107" s="115">
        <v>116</v>
      </c>
      <c r="AQ107" s="115">
        <v>0</v>
      </c>
      <c r="AR107" s="115">
        <v>0</v>
      </c>
      <c r="AS107" s="115">
        <v>0</v>
      </c>
      <c r="AT107" s="115">
        <v>0</v>
      </c>
      <c r="AU107" s="115">
        <v>3</v>
      </c>
      <c r="AV107" s="115">
        <v>23</v>
      </c>
      <c r="AW107" s="115">
        <v>27</v>
      </c>
    </row>
    <row r="108" spans="1:49" s="34" customFormat="1" x14ac:dyDescent="0.35">
      <c r="A108" s="38"/>
      <c r="B108" s="40"/>
      <c r="C108" s="28"/>
      <c r="D108" s="28"/>
      <c r="E108" s="28"/>
      <c r="F108" s="28"/>
      <c r="G108" s="28"/>
      <c r="H108" s="28"/>
      <c r="I108" s="28"/>
      <c r="J108" s="28"/>
      <c r="K108" s="28"/>
      <c r="L108" s="28"/>
      <c r="M108" s="28"/>
      <c r="N108" s="28"/>
      <c r="O108" s="28"/>
      <c r="P108" s="28"/>
      <c r="Q108" s="28"/>
      <c r="R108" s="28"/>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s="34" customFormat="1" x14ac:dyDescent="0.35">
      <c r="A109" s="40" t="s">
        <v>368</v>
      </c>
      <c r="B109" s="40" t="s">
        <v>365</v>
      </c>
      <c r="C109" s="145">
        <f t="shared" si="9"/>
        <v>30.021739130434781</v>
      </c>
      <c r="D109" s="145">
        <v>74</v>
      </c>
      <c r="E109" s="145">
        <v>60</v>
      </c>
      <c r="F109" s="145">
        <v>56</v>
      </c>
      <c r="G109" s="145">
        <v>46</v>
      </c>
      <c r="H109" s="145">
        <v>34</v>
      </c>
      <c r="I109" s="145">
        <v>34</v>
      </c>
      <c r="J109" s="145">
        <v>20</v>
      </c>
      <c r="K109" s="145">
        <v>18</v>
      </c>
      <c r="L109" s="145">
        <v>12</v>
      </c>
      <c r="M109" s="145">
        <v>30</v>
      </c>
      <c r="N109" s="145">
        <v>38</v>
      </c>
      <c r="O109" s="145">
        <v>15</v>
      </c>
      <c r="P109" s="145">
        <v>16</v>
      </c>
      <c r="Q109" s="145">
        <v>14</v>
      </c>
      <c r="R109" s="145">
        <v>42</v>
      </c>
      <c r="S109" s="145">
        <v>22</v>
      </c>
      <c r="T109" s="145">
        <v>38</v>
      </c>
      <c r="U109" s="145">
        <v>16</v>
      </c>
      <c r="V109" s="145">
        <v>10</v>
      </c>
      <c r="W109" s="145">
        <v>56</v>
      </c>
      <c r="X109" s="145">
        <v>50</v>
      </c>
      <c r="Y109" s="145">
        <v>30</v>
      </c>
      <c r="Z109" s="145">
        <v>36</v>
      </c>
      <c r="AA109" s="145">
        <v>16</v>
      </c>
      <c r="AB109" s="145">
        <v>42</v>
      </c>
      <c r="AC109" s="145">
        <v>18</v>
      </c>
      <c r="AD109" s="145">
        <v>16</v>
      </c>
      <c r="AE109" s="145">
        <v>30</v>
      </c>
      <c r="AF109" s="145">
        <v>36</v>
      </c>
      <c r="AG109" s="145">
        <v>24</v>
      </c>
      <c r="AH109" s="145">
        <v>28</v>
      </c>
      <c r="AI109" s="145">
        <v>44</v>
      </c>
      <c r="AJ109" s="145">
        <v>38</v>
      </c>
      <c r="AK109" s="145">
        <v>41</v>
      </c>
      <c r="AL109" s="145">
        <v>50</v>
      </c>
      <c r="AM109" s="145">
        <v>32</v>
      </c>
      <c r="AN109" s="145">
        <v>55</v>
      </c>
      <c r="AO109" s="145">
        <v>36</v>
      </c>
      <c r="AP109" s="145">
        <v>30</v>
      </c>
      <c r="AQ109" s="145">
        <v>0</v>
      </c>
      <c r="AR109" s="145">
        <v>0</v>
      </c>
      <c r="AS109" s="145">
        <v>0</v>
      </c>
      <c r="AT109" s="145">
        <v>0</v>
      </c>
      <c r="AU109" s="145">
        <v>12</v>
      </c>
      <c r="AV109" s="145">
        <v>26</v>
      </c>
      <c r="AW109" s="145">
        <v>40</v>
      </c>
    </row>
    <row r="110" spans="1:49" x14ac:dyDescent="0.35">
      <c r="A110" s="40" t="s">
        <v>368</v>
      </c>
      <c r="B110" s="23" t="s">
        <v>172</v>
      </c>
      <c r="C110" s="102">
        <f t="shared" si="9"/>
        <v>30.021739130434781</v>
      </c>
      <c r="D110" s="115">
        <v>74</v>
      </c>
      <c r="E110" s="115">
        <v>60</v>
      </c>
      <c r="F110" s="115">
        <v>56</v>
      </c>
      <c r="G110" s="115">
        <v>46</v>
      </c>
      <c r="H110" s="115">
        <v>34</v>
      </c>
      <c r="I110" s="115">
        <v>34</v>
      </c>
      <c r="J110" s="115">
        <v>20</v>
      </c>
      <c r="K110" s="115">
        <v>18</v>
      </c>
      <c r="L110" s="115">
        <v>12</v>
      </c>
      <c r="M110" s="115">
        <v>30</v>
      </c>
      <c r="N110" s="115">
        <v>38</v>
      </c>
      <c r="O110" s="115">
        <v>15</v>
      </c>
      <c r="P110" s="115">
        <v>16</v>
      </c>
      <c r="Q110" s="115">
        <v>14</v>
      </c>
      <c r="R110" s="115">
        <v>42</v>
      </c>
      <c r="S110" s="115">
        <v>22</v>
      </c>
      <c r="T110" s="115">
        <v>38</v>
      </c>
      <c r="U110" s="115">
        <v>16</v>
      </c>
      <c r="V110" s="115">
        <v>10</v>
      </c>
      <c r="W110" s="115">
        <v>56</v>
      </c>
      <c r="X110" s="115">
        <v>50</v>
      </c>
      <c r="Y110" s="115">
        <v>30</v>
      </c>
      <c r="Z110" s="115">
        <v>36</v>
      </c>
      <c r="AA110" s="115">
        <v>16</v>
      </c>
      <c r="AB110" s="115">
        <v>42</v>
      </c>
      <c r="AC110" s="115">
        <v>18</v>
      </c>
      <c r="AD110" s="115">
        <v>16</v>
      </c>
      <c r="AE110" s="115">
        <v>30</v>
      </c>
      <c r="AF110" s="115">
        <v>36</v>
      </c>
      <c r="AG110" s="115">
        <v>24</v>
      </c>
      <c r="AH110" s="115">
        <v>28</v>
      </c>
      <c r="AI110" s="115">
        <v>44</v>
      </c>
      <c r="AJ110" s="115">
        <v>38</v>
      </c>
      <c r="AK110" s="115">
        <v>41</v>
      </c>
      <c r="AL110" s="115">
        <v>50</v>
      </c>
      <c r="AM110" s="115">
        <v>32</v>
      </c>
      <c r="AN110" s="115">
        <v>55</v>
      </c>
      <c r="AO110" s="115">
        <v>36</v>
      </c>
      <c r="AP110" s="115">
        <v>30</v>
      </c>
      <c r="AQ110" s="115">
        <v>0</v>
      </c>
      <c r="AR110" s="115">
        <v>0</v>
      </c>
      <c r="AS110" s="115">
        <v>0</v>
      </c>
      <c r="AT110" s="115">
        <v>0</v>
      </c>
      <c r="AU110" s="115">
        <v>12</v>
      </c>
      <c r="AV110" s="115">
        <v>26</v>
      </c>
      <c r="AW110" s="115">
        <v>40</v>
      </c>
    </row>
    <row r="111" spans="1:49" x14ac:dyDescent="0.35">
      <c r="A111" s="40" t="s">
        <v>368</v>
      </c>
      <c r="B111" s="23" t="s">
        <v>173</v>
      </c>
      <c r="C111" s="102">
        <f t="shared" si="9"/>
        <v>8.8913043478260878</v>
      </c>
      <c r="D111" s="115">
        <v>18</v>
      </c>
      <c r="E111" s="115">
        <v>14</v>
      </c>
      <c r="F111" s="115">
        <v>17</v>
      </c>
      <c r="G111" s="115">
        <v>10</v>
      </c>
      <c r="H111" s="115">
        <v>9</v>
      </c>
      <c r="I111" s="115">
        <v>10</v>
      </c>
      <c r="J111" s="115">
        <v>6</v>
      </c>
      <c r="K111" s="115">
        <v>7</v>
      </c>
      <c r="L111" s="115">
        <v>6</v>
      </c>
      <c r="M111" s="115">
        <v>8</v>
      </c>
      <c r="N111" s="115">
        <v>8</v>
      </c>
      <c r="O111" s="115">
        <v>6</v>
      </c>
      <c r="P111" s="115">
        <v>7</v>
      </c>
      <c r="Q111" s="115">
        <v>5</v>
      </c>
      <c r="R111" s="115">
        <v>11</v>
      </c>
      <c r="S111" s="115">
        <v>7</v>
      </c>
      <c r="T111" s="115">
        <v>12</v>
      </c>
      <c r="U111" s="115">
        <v>6</v>
      </c>
      <c r="V111" s="115">
        <v>5</v>
      </c>
      <c r="W111" s="115">
        <v>16</v>
      </c>
      <c r="X111" s="115">
        <v>13</v>
      </c>
      <c r="Y111" s="115">
        <v>9</v>
      </c>
      <c r="Z111" s="115">
        <v>8</v>
      </c>
      <c r="AA111" s="115">
        <v>8</v>
      </c>
      <c r="AB111" s="115">
        <v>16</v>
      </c>
      <c r="AC111" s="115">
        <v>6</v>
      </c>
      <c r="AD111" s="115">
        <v>5</v>
      </c>
      <c r="AE111" s="115">
        <v>8</v>
      </c>
      <c r="AF111" s="115">
        <v>9</v>
      </c>
      <c r="AG111" s="115">
        <v>9</v>
      </c>
      <c r="AH111" s="115">
        <v>9</v>
      </c>
      <c r="AI111" s="115">
        <v>13</v>
      </c>
      <c r="AJ111" s="115">
        <v>12</v>
      </c>
      <c r="AK111" s="115">
        <v>14</v>
      </c>
      <c r="AL111" s="115">
        <v>15</v>
      </c>
      <c r="AM111" s="115">
        <v>10</v>
      </c>
      <c r="AN111" s="115">
        <v>16</v>
      </c>
      <c r="AO111" s="115">
        <v>10</v>
      </c>
      <c r="AP111" s="115">
        <v>8</v>
      </c>
      <c r="AQ111" s="115">
        <v>0</v>
      </c>
      <c r="AR111" s="115">
        <v>0</v>
      </c>
      <c r="AS111" s="115">
        <v>0</v>
      </c>
      <c r="AT111" s="115">
        <v>0</v>
      </c>
      <c r="AU111" s="115">
        <v>4</v>
      </c>
      <c r="AV111" s="115">
        <v>9</v>
      </c>
      <c r="AW111" s="115">
        <v>10</v>
      </c>
    </row>
    <row r="112" spans="1:49" s="101" customFormat="1" x14ac:dyDescent="0.35">
      <c r="A112" s="575" t="s">
        <v>175</v>
      </c>
      <c r="B112" s="576" t="s">
        <v>175</v>
      </c>
      <c r="C112" s="207"/>
      <c r="D112" s="207">
        <f>D109+D105+D101+D97</f>
        <v>4377.8999999999996</v>
      </c>
      <c r="E112" s="207">
        <f t="shared" ref="E112:AW112" si="10">E109+E105+E101+E97</f>
        <v>3909.8</v>
      </c>
      <c r="F112" s="207">
        <f t="shared" si="10"/>
        <v>2605</v>
      </c>
      <c r="G112" s="207">
        <f t="shared" si="10"/>
        <v>3809.4</v>
      </c>
      <c r="H112" s="207">
        <f t="shared" si="10"/>
        <v>1779</v>
      </c>
      <c r="I112" s="207">
        <f t="shared" si="10"/>
        <v>1456.5</v>
      </c>
      <c r="J112" s="207">
        <f t="shared" si="10"/>
        <v>1270.5</v>
      </c>
      <c r="K112" s="207">
        <f t="shared" si="10"/>
        <v>1964.6</v>
      </c>
      <c r="L112" s="207">
        <f t="shared" si="10"/>
        <v>1257.5</v>
      </c>
      <c r="M112" s="207">
        <f t="shared" si="10"/>
        <v>1732.7</v>
      </c>
      <c r="N112" s="207">
        <f t="shared" si="10"/>
        <v>2618.5</v>
      </c>
      <c r="O112" s="207">
        <f t="shared" si="10"/>
        <v>2640</v>
      </c>
      <c r="P112" s="207">
        <f t="shared" si="10"/>
        <v>2248.8000000000002</v>
      </c>
      <c r="Q112" s="207">
        <f t="shared" si="10"/>
        <v>2252.6999999999998</v>
      </c>
      <c r="R112" s="207">
        <f t="shared" si="10"/>
        <v>2688.4</v>
      </c>
      <c r="S112" s="207">
        <f t="shared" si="10"/>
        <v>2647.5</v>
      </c>
      <c r="T112" s="207">
        <f t="shared" si="10"/>
        <v>3365.4</v>
      </c>
      <c r="U112" s="207">
        <f t="shared" si="10"/>
        <v>3118.5</v>
      </c>
      <c r="V112" s="207">
        <f t="shared" si="10"/>
        <v>1591.2</v>
      </c>
      <c r="W112" s="207">
        <f t="shared" si="10"/>
        <v>2197.6999999999998</v>
      </c>
      <c r="X112" s="207">
        <f t="shared" si="10"/>
        <v>2875.5</v>
      </c>
      <c r="Y112" s="207">
        <f t="shared" si="10"/>
        <v>3554.4</v>
      </c>
      <c r="Z112" s="207">
        <f t="shared" si="10"/>
        <v>3153.5</v>
      </c>
      <c r="AA112" s="207">
        <f t="shared" si="10"/>
        <v>3580.1</v>
      </c>
      <c r="AB112" s="207">
        <f t="shared" si="10"/>
        <v>3465.6</v>
      </c>
      <c r="AC112" s="207">
        <f t="shared" si="10"/>
        <v>3140.8</v>
      </c>
      <c r="AD112" s="207">
        <f t="shared" si="10"/>
        <v>3054.2</v>
      </c>
      <c r="AE112" s="207">
        <f t="shared" si="10"/>
        <v>3149</v>
      </c>
      <c r="AF112" s="207">
        <f t="shared" si="10"/>
        <v>3258.7</v>
      </c>
      <c r="AG112" s="207">
        <f t="shared" si="10"/>
        <v>3987.5</v>
      </c>
      <c r="AH112" s="207">
        <f t="shared" si="10"/>
        <v>3196.7</v>
      </c>
      <c r="AI112" s="207">
        <f t="shared" si="10"/>
        <v>3391.2</v>
      </c>
      <c r="AJ112" s="207">
        <f t="shared" si="10"/>
        <v>2628.5</v>
      </c>
      <c r="AK112" s="207">
        <f t="shared" si="10"/>
        <v>2771.1</v>
      </c>
      <c r="AL112" s="207">
        <f t="shared" si="10"/>
        <v>3977.9</v>
      </c>
      <c r="AM112" s="207">
        <f t="shared" si="10"/>
        <v>4085</v>
      </c>
      <c r="AN112" s="207">
        <f t="shared" si="10"/>
        <v>3530.5</v>
      </c>
      <c r="AO112" s="207">
        <f t="shared" si="10"/>
        <v>2827.5</v>
      </c>
      <c r="AP112" s="207">
        <f t="shared" si="10"/>
        <v>3873.5</v>
      </c>
      <c r="AQ112" s="207">
        <f t="shared" si="10"/>
        <v>0</v>
      </c>
      <c r="AR112" s="207">
        <f t="shared" si="10"/>
        <v>0</v>
      </c>
      <c r="AS112" s="207">
        <f t="shared" si="10"/>
        <v>49.5</v>
      </c>
      <c r="AT112" s="207">
        <f t="shared" si="10"/>
        <v>103.5</v>
      </c>
      <c r="AU112" s="207">
        <f t="shared" si="10"/>
        <v>120</v>
      </c>
      <c r="AV112" s="207">
        <f t="shared" si="10"/>
        <v>602</v>
      </c>
      <c r="AW112" s="248">
        <f t="shared" si="10"/>
        <v>1153.75</v>
      </c>
    </row>
    <row r="113" spans="1:1" x14ac:dyDescent="0.35">
      <c r="A113" s="11"/>
    </row>
    <row r="114" spans="1:1" x14ac:dyDescent="0.35">
      <c r="A114" s="11"/>
    </row>
  </sheetData>
  <mergeCells count="3">
    <mergeCell ref="A14:A16"/>
    <mergeCell ref="A92:B92"/>
    <mergeCell ref="A112:B112"/>
  </mergeCell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4E8A0-61D7-40B7-B1F6-BB0F91073479}">
  <dimension ref="A1:AX114"/>
  <sheetViews>
    <sheetView topLeftCell="B64" zoomScaleNormal="100" workbookViewId="0">
      <selection activeCell="D85" sqref="D85:AW91"/>
    </sheetView>
  </sheetViews>
  <sheetFormatPr defaultRowHeight="14.5" x14ac:dyDescent="0.35"/>
  <cols>
    <col min="1" max="1" width="55.54296875" bestFit="1" customWidth="1"/>
    <col min="2" max="2" width="60.54296875" customWidth="1"/>
    <col min="3" max="3" width="35.453125" customWidth="1"/>
    <col min="4" max="42" width="13.90625" customWidth="1"/>
    <col min="43" max="49" width="12.08984375" customWidth="1"/>
  </cols>
  <sheetData>
    <row r="1" spans="1:50" ht="26" x14ac:dyDescent="0.6">
      <c r="A1" s="26" t="s">
        <v>0</v>
      </c>
    </row>
    <row r="2" spans="1:50" ht="21" x14ac:dyDescent="0.5">
      <c r="A2" s="66" t="s">
        <v>344</v>
      </c>
      <c r="B2" s="66" t="s">
        <v>411</v>
      </c>
      <c r="C2" s="66"/>
    </row>
    <row r="3" spans="1:50" x14ac:dyDescent="0.35">
      <c r="B3" s="111" t="s">
        <v>155</v>
      </c>
    </row>
    <row r="4" spans="1:50" x14ac:dyDescent="0.35">
      <c r="A4" s="73" t="s">
        <v>346</v>
      </c>
    </row>
    <row r="5" spans="1:50" x14ac:dyDescent="0.35">
      <c r="A5" s="73"/>
    </row>
    <row r="6" spans="1:50" x14ac:dyDescent="0.35">
      <c r="A6" s="51" t="s">
        <v>152</v>
      </c>
    </row>
    <row r="8" spans="1:50" x14ac:dyDescent="0.35">
      <c r="A8" s="5"/>
      <c r="B8" s="6"/>
      <c r="C8" s="456" t="s">
        <v>153</v>
      </c>
      <c r="D8" s="14">
        <v>42736</v>
      </c>
      <c r="E8" s="14">
        <v>42767</v>
      </c>
      <c r="F8" s="14">
        <v>42795</v>
      </c>
      <c r="G8" s="14">
        <v>42826</v>
      </c>
      <c r="H8" s="14">
        <v>42856</v>
      </c>
      <c r="I8" s="14">
        <v>42887</v>
      </c>
      <c r="J8" s="14">
        <v>42917</v>
      </c>
      <c r="K8" s="14">
        <v>42948</v>
      </c>
      <c r="L8" s="14">
        <v>42979</v>
      </c>
      <c r="M8" s="14">
        <v>43009</v>
      </c>
      <c r="N8" s="14">
        <v>43040</v>
      </c>
      <c r="O8" s="14">
        <v>43070</v>
      </c>
      <c r="P8" s="14">
        <v>43101</v>
      </c>
      <c r="Q8" s="14">
        <v>43132</v>
      </c>
      <c r="R8" s="14">
        <v>43160</v>
      </c>
      <c r="S8" s="14">
        <v>43191</v>
      </c>
      <c r="T8" s="14">
        <v>43221</v>
      </c>
      <c r="U8" s="14">
        <v>43252</v>
      </c>
      <c r="V8" s="14">
        <v>43282</v>
      </c>
      <c r="W8" s="14">
        <v>43313</v>
      </c>
      <c r="X8" s="14">
        <v>43344</v>
      </c>
      <c r="Y8" s="14">
        <v>43374</v>
      </c>
      <c r="Z8" s="14">
        <v>43405</v>
      </c>
      <c r="AA8" s="14">
        <v>43435</v>
      </c>
      <c r="AB8" s="14">
        <v>43466</v>
      </c>
      <c r="AC8" s="14">
        <v>43497</v>
      </c>
      <c r="AD8" s="14">
        <v>43525</v>
      </c>
      <c r="AE8" s="14">
        <v>43556</v>
      </c>
      <c r="AF8" s="14">
        <v>43586</v>
      </c>
      <c r="AG8" s="14">
        <v>43617</v>
      </c>
      <c r="AH8" s="14">
        <v>43647</v>
      </c>
      <c r="AI8" s="14">
        <v>43678</v>
      </c>
      <c r="AJ8" s="14">
        <v>43709</v>
      </c>
      <c r="AK8" s="14">
        <v>43739</v>
      </c>
      <c r="AL8" s="14">
        <v>43770</v>
      </c>
      <c r="AM8" s="14">
        <v>43800</v>
      </c>
      <c r="AN8" s="14">
        <v>43831</v>
      </c>
      <c r="AO8" s="14">
        <v>43862</v>
      </c>
      <c r="AP8" s="14">
        <v>43891</v>
      </c>
      <c r="AQ8" s="14">
        <v>43922</v>
      </c>
      <c r="AR8" s="14">
        <v>43952</v>
      </c>
      <c r="AS8" s="14">
        <v>43983</v>
      </c>
      <c r="AT8" s="14">
        <v>44013</v>
      </c>
      <c r="AU8" s="14">
        <v>44044</v>
      </c>
      <c r="AV8" s="14">
        <v>44075</v>
      </c>
      <c r="AW8" s="14">
        <v>44105</v>
      </c>
    </row>
    <row r="9" spans="1:50" x14ac:dyDescent="0.35">
      <c r="A9" s="86" t="s">
        <v>154</v>
      </c>
      <c r="B9" s="8" t="s">
        <v>347</v>
      </c>
      <c r="C9" s="22">
        <f>AVERAGE(D9:AW9)</f>
        <v>118265.23913043478</v>
      </c>
      <c r="D9" s="22">
        <v>117744</v>
      </c>
      <c r="E9" s="22">
        <v>117423</v>
      </c>
      <c r="F9" s="22">
        <v>117210</v>
      </c>
      <c r="G9" s="22">
        <v>116715</v>
      </c>
      <c r="H9" s="22">
        <v>116486</v>
      </c>
      <c r="I9" s="22">
        <v>116482</v>
      </c>
      <c r="J9" s="22">
        <v>116370</v>
      </c>
      <c r="K9" s="22">
        <v>116197</v>
      </c>
      <c r="L9" s="22">
        <v>116131</v>
      </c>
      <c r="M9" s="22">
        <v>116543</v>
      </c>
      <c r="N9" s="22">
        <v>117036</v>
      </c>
      <c r="O9" s="22">
        <v>117610</v>
      </c>
      <c r="P9" s="22">
        <v>118123</v>
      </c>
      <c r="Q9" s="22">
        <v>118202</v>
      </c>
      <c r="R9" s="22">
        <v>118343</v>
      </c>
      <c r="S9" s="22">
        <v>118449</v>
      </c>
      <c r="T9" s="22">
        <v>118314</v>
      </c>
      <c r="U9" s="22">
        <v>118130</v>
      </c>
      <c r="V9" s="22">
        <v>118135</v>
      </c>
      <c r="W9" s="22">
        <v>118174</v>
      </c>
      <c r="X9" s="22">
        <v>117846</v>
      </c>
      <c r="Y9" s="22">
        <v>117711</v>
      </c>
      <c r="Z9" s="22">
        <v>117803</v>
      </c>
      <c r="AA9" s="22">
        <v>117901</v>
      </c>
      <c r="AB9" s="22">
        <v>118189</v>
      </c>
      <c r="AC9" s="22">
        <v>117925</v>
      </c>
      <c r="AD9" s="22">
        <v>117888</v>
      </c>
      <c r="AE9" s="22">
        <v>117683</v>
      </c>
      <c r="AF9" s="22">
        <v>117739</v>
      </c>
      <c r="AG9" s="22">
        <v>117570</v>
      </c>
      <c r="AH9" s="22">
        <v>117603</v>
      </c>
      <c r="AI9" s="22">
        <v>117584</v>
      </c>
      <c r="AJ9" s="22">
        <v>117383</v>
      </c>
      <c r="AK9" s="22">
        <v>117254</v>
      </c>
      <c r="AL9" s="22">
        <v>116913</v>
      </c>
      <c r="AM9" s="22">
        <v>116539</v>
      </c>
      <c r="AN9" s="22">
        <v>116880</v>
      </c>
      <c r="AO9" s="22">
        <v>116890</v>
      </c>
      <c r="AP9" s="22">
        <v>116860</v>
      </c>
      <c r="AQ9" s="22">
        <v>118556</v>
      </c>
      <c r="AR9" s="22">
        <v>120023</v>
      </c>
      <c r="AS9" s="22">
        <v>121334</v>
      </c>
      <c r="AT9" s="22">
        <v>122659</v>
      </c>
      <c r="AU9" s="22">
        <v>124544</v>
      </c>
      <c r="AV9" s="22">
        <v>125905</v>
      </c>
      <c r="AW9" s="22">
        <v>127202</v>
      </c>
    </row>
    <row r="10" spans="1:50" x14ac:dyDescent="0.35">
      <c r="A10" s="19"/>
      <c r="B10" s="19"/>
      <c r="C10" s="19"/>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row>
    <row r="11" spans="1:50" x14ac:dyDescent="0.35">
      <c r="A11" s="51" t="s">
        <v>348</v>
      </c>
      <c r="B11" s="19"/>
      <c r="C11" s="19"/>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row>
    <row r="12" spans="1:50" x14ac:dyDescent="0.35">
      <c r="A12" s="19"/>
      <c r="B12" s="19"/>
      <c r="C12" s="19"/>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row>
    <row r="13" spans="1:50" x14ac:dyDescent="0.35">
      <c r="A13" s="24"/>
      <c r="B13" s="6"/>
      <c r="C13" s="456" t="s">
        <v>153</v>
      </c>
      <c r="D13" s="14">
        <v>42736</v>
      </c>
      <c r="E13" s="14">
        <v>42767</v>
      </c>
      <c r="F13" s="14">
        <v>42795</v>
      </c>
      <c r="G13" s="14">
        <v>42826</v>
      </c>
      <c r="H13" s="14">
        <v>42856</v>
      </c>
      <c r="I13" s="14">
        <v>42887</v>
      </c>
      <c r="J13" s="14">
        <v>42917</v>
      </c>
      <c r="K13" s="14">
        <v>42948</v>
      </c>
      <c r="L13" s="14">
        <v>42979</v>
      </c>
      <c r="M13" s="14">
        <v>43009</v>
      </c>
      <c r="N13" s="14">
        <v>43040</v>
      </c>
      <c r="O13" s="14">
        <v>43070</v>
      </c>
      <c r="P13" s="14">
        <v>43101</v>
      </c>
      <c r="Q13" s="14">
        <v>43132</v>
      </c>
      <c r="R13" s="14">
        <v>43160</v>
      </c>
      <c r="S13" s="14">
        <v>43191</v>
      </c>
      <c r="T13" s="14">
        <v>43221</v>
      </c>
      <c r="U13" s="14">
        <v>43252</v>
      </c>
      <c r="V13" s="14">
        <v>43282</v>
      </c>
      <c r="W13" s="14">
        <v>43313</v>
      </c>
      <c r="X13" s="14">
        <v>43344</v>
      </c>
      <c r="Y13" s="14">
        <v>43374</v>
      </c>
      <c r="Z13" s="14">
        <v>43405</v>
      </c>
      <c r="AA13" s="14">
        <v>43435</v>
      </c>
      <c r="AB13" s="14">
        <v>43466</v>
      </c>
      <c r="AC13" s="14">
        <v>43497</v>
      </c>
      <c r="AD13" s="14">
        <v>43525</v>
      </c>
      <c r="AE13" s="14">
        <v>43556</v>
      </c>
      <c r="AF13" s="14">
        <v>43586</v>
      </c>
      <c r="AG13" s="14">
        <v>43617</v>
      </c>
      <c r="AH13" s="14">
        <v>43647</v>
      </c>
      <c r="AI13" s="14">
        <v>43678</v>
      </c>
      <c r="AJ13" s="14">
        <v>43709</v>
      </c>
      <c r="AK13" s="14">
        <v>43739</v>
      </c>
      <c r="AL13" s="14">
        <v>43770</v>
      </c>
      <c r="AM13" s="14">
        <v>43800</v>
      </c>
      <c r="AN13" s="14">
        <v>43831</v>
      </c>
      <c r="AO13" s="14">
        <v>43862</v>
      </c>
      <c r="AP13" s="14">
        <v>43891</v>
      </c>
      <c r="AQ13" s="15">
        <v>43922</v>
      </c>
      <c r="AR13" s="15">
        <v>43952</v>
      </c>
      <c r="AS13" s="15">
        <v>43983</v>
      </c>
      <c r="AT13" s="15">
        <v>44013</v>
      </c>
      <c r="AU13" s="15">
        <v>44044</v>
      </c>
      <c r="AV13" s="15">
        <v>44075</v>
      </c>
      <c r="AW13" s="15">
        <v>44105</v>
      </c>
      <c r="AX13" s="51"/>
    </row>
    <row r="14" spans="1:50" x14ac:dyDescent="0.35">
      <c r="A14" s="570" t="s">
        <v>117</v>
      </c>
      <c r="B14" s="3" t="s">
        <v>349</v>
      </c>
      <c r="C14" s="145">
        <f t="shared" ref="C14:C16" si="0">AVERAGE(D14:AW14)</f>
        <v>1222285.7897826082</v>
      </c>
      <c r="D14" s="145">
        <f t="shared" ref="D14:AW14" si="1">D92+D21+D112</f>
        <v>1327922.99</v>
      </c>
      <c r="E14" s="145">
        <f t="shared" si="1"/>
        <v>1242177.1399999999</v>
      </c>
      <c r="F14" s="145">
        <f t="shared" si="1"/>
        <v>1374509.54</v>
      </c>
      <c r="G14" s="145">
        <f t="shared" si="1"/>
        <v>1293892.18</v>
      </c>
      <c r="H14" s="145">
        <f t="shared" si="1"/>
        <v>1406312.44</v>
      </c>
      <c r="I14" s="145">
        <f t="shared" si="1"/>
        <v>1382796.94</v>
      </c>
      <c r="J14" s="145">
        <f t="shared" si="1"/>
        <v>1157951.98</v>
      </c>
      <c r="K14" s="145">
        <f t="shared" si="1"/>
        <v>1297225.1000000001</v>
      </c>
      <c r="L14" s="145">
        <f t="shared" si="1"/>
        <v>1235791.47</v>
      </c>
      <c r="M14" s="145">
        <f t="shared" si="1"/>
        <v>1327909.29</v>
      </c>
      <c r="N14" s="145">
        <f t="shared" si="1"/>
        <v>1293999.2</v>
      </c>
      <c r="O14" s="145">
        <f t="shared" si="1"/>
        <v>1219222.76</v>
      </c>
      <c r="P14" s="145">
        <f t="shared" si="1"/>
        <v>1395697.25</v>
      </c>
      <c r="Q14" s="145">
        <f t="shared" si="1"/>
        <v>1289706.97</v>
      </c>
      <c r="R14" s="145">
        <f t="shared" si="1"/>
        <v>1346723.02</v>
      </c>
      <c r="S14" s="145">
        <f t="shared" si="1"/>
        <v>1326009.49</v>
      </c>
      <c r="T14" s="145">
        <f t="shared" si="1"/>
        <v>1418985.29</v>
      </c>
      <c r="U14" s="145">
        <f t="shared" si="1"/>
        <v>1314217.05</v>
      </c>
      <c r="V14" s="145">
        <f t="shared" si="1"/>
        <v>1211413.6200000001</v>
      </c>
      <c r="W14" s="145">
        <f t="shared" si="1"/>
        <v>1319167.94</v>
      </c>
      <c r="X14" s="145">
        <f t="shared" si="1"/>
        <v>1193446.45</v>
      </c>
      <c r="Y14" s="145">
        <f t="shared" si="1"/>
        <v>1367863.44</v>
      </c>
      <c r="Z14" s="145">
        <f t="shared" si="1"/>
        <v>1251702.45</v>
      </c>
      <c r="AA14" s="145">
        <f t="shared" si="1"/>
        <v>1228227.42</v>
      </c>
      <c r="AB14" s="145">
        <f t="shared" si="1"/>
        <v>1358876.91</v>
      </c>
      <c r="AC14" s="145">
        <f t="shared" si="1"/>
        <v>1242782.6599999999</v>
      </c>
      <c r="AD14" s="145">
        <f t="shared" si="1"/>
        <v>1341780.6499999999</v>
      </c>
      <c r="AE14" s="145">
        <f t="shared" si="1"/>
        <v>1355955.92</v>
      </c>
      <c r="AF14" s="145">
        <f t="shared" si="1"/>
        <v>1387903.26</v>
      </c>
      <c r="AG14" s="145">
        <f t="shared" si="1"/>
        <v>1296901.23</v>
      </c>
      <c r="AH14" s="145">
        <f t="shared" si="1"/>
        <v>1330155.98</v>
      </c>
      <c r="AI14" s="145">
        <f t="shared" si="1"/>
        <v>1378098.39</v>
      </c>
      <c r="AJ14" s="145">
        <f t="shared" si="1"/>
        <v>1303820.31</v>
      </c>
      <c r="AK14" s="145">
        <f t="shared" si="1"/>
        <v>1348919.3</v>
      </c>
      <c r="AL14" s="145">
        <f t="shared" si="1"/>
        <v>1189109.9099999999</v>
      </c>
      <c r="AM14" s="145">
        <f t="shared" si="1"/>
        <v>1260000.3899999999</v>
      </c>
      <c r="AN14" s="145">
        <f t="shared" si="1"/>
        <v>1436388.47</v>
      </c>
      <c r="AO14" s="145">
        <f t="shared" si="1"/>
        <v>1334289.8600000001</v>
      </c>
      <c r="AP14" s="145">
        <f t="shared" si="1"/>
        <v>1126324.19</v>
      </c>
      <c r="AQ14" s="145">
        <f t="shared" si="1"/>
        <v>552045.03</v>
      </c>
      <c r="AR14" s="145">
        <f t="shared" si="1"/>
        <v>558032.73</v>
      </c>
      <c r="AS14" s="145">
        <f t="shared" si="1"/>
        <v>686151.54</v>
      </c>
      <c r="AT14" s="145">
        <f t="shared" si="1"/>
        <v>785810.8</v>
      </c>
      <c r="AU14" s="145">
        <f t="shared" si="1"/>
        <v>861986.93</v>
      </c>
      <c r="AV14" s="145">
        <f t="shared" si="1"/>
        <v>913773.23</v>
      </c>
      <c r="AW14" s="145">
        <f t="shared" si="1"/>
        <v>953167.22</v>
      </c>
      <c r="AX14" s="42"/>
    </row>
    <row r="15" spans="1:50" s="96" customFormat="1" x14ac:dyDescent="0.35">
      <c r="A15" s="571"/>
      <c r="B15" s="92" t="s">
        <v>350</v>
      </c>
      <c r="C15" s="202">
        <f t="shared" si="0"/>
        <v>10.3604510652673</v>
      </c>
      <c r="D15" s="202">
        <f t="shared" ref="D15:AW15" si="2">D14/D9</f>
        <v>11.278052299904878</v>
      </c>
      <c r="E15" s="202">
        <f t="shared" si="2"/>
        <v>10.578652734132154</v>
      </c>
      <c r="F15" s="202">
        <f t="shared" si="2"/>
        <v>11.726896510536644</v>
      </c>
      <c r="G15" s="202">
        <f t="shared" si="2"/>
        <v>11.085911665167288</v>
      </c>
      <c r="H15" s="202">
        <f t="shared" si="2"/>
        <v>12.072802225160105</v>
      </c>
      <c r="I15" s="202">
        <f t="shared" si="2"/>
        <v>11.871335828711732</v>
      </c>
      <c r="J15" s="202">
        <f t="shared" si="2"/>
        <v>9.9506056543782755</v>
      </c>
      <c r="K15" s="202">
        <f t="shared" si="2"/>
        <v>11.164015422084908</v>
      </c>
      <c r="L15" s="202">
        <f t="shared" si="2"/>
        <v>10.641357346444963</v>
      </c>
      <c r="M15" s="202">
        <f t="shared" si="2"/>
        <v>11.394157435453009</v>
      </c>
      <c r="N15" s="202">
        <f t="shared" si="2"/>
        <v>11.056420246761681</v>
      </c>
      <c r="O15" s="202">
        <f t="shared" si="2"/>
        <v>10.366658957571635</v>
      </c>
      <c r="P15" s="202">
        <f t="shared" si="2"/>
        <v>11.81562650796204</v>
      </c>
      <c r="Q15" s="202">
        <f t="shared" si="2"/>
        <v>10.911041860543815</v>
      </c>
      <c r="R15" s="202">
        <f t="shared" si="2"/>
        <v>11.379828295716688</v>
      </c>
      <c r="S15" s="202">
        <f t="shared" si="2"/>
        <v>11.194771505035922</v>
      </c>
      <c r="T15" s="202">
        <f t="shared" si="2"/>
        <v>11.993384468448367</v>
      </c>
      <c r="U15" s="202">
        <f t="shared" si="2"/>
        <v>11.125176077203081</v>
      </c>
      <c r="V15" s="202">
        <f t="shared" si="2"/>
        <v>10.254485292250392</v>
      </c>
      <c r="W15" s="202">
        <f t="shared" si="2"/>
        <v>11.162928732208439</v>
      </c>
      <c r="X15" s="202">
        <f t="shared" si="2"/>
        <v>10.127169780900497</v>
      </c>
      <c r="Y15" s="202">
        <f t="shared" si="2"/>
        <v>11.620523485485638</v>
      </c>
      <c r="Z15" s="202">
        <f t="shared" si="2"/>
        <v>10.625386874697588</v>
      </c>
      <c r="AA15" s="202">
        <f t="shared" si="2"/>
        <v>10.41744701062756</v>
      </c>
      <c r="AB15" s="202">
        <f t="shared" si="2"/>
        <v>11.497490544805354</v>
      </c>
      <c r="AC15" s="202">
        <f t="shared" si="2"/>
        <v>10.538754801780792</v>
      </c>
      <c r="AD15" s="202">
        <f t="shared" si="2"/>
        <v>11.381825546281215</v>
      </c>
      <c r="AE15" s="202">
        <f t="shared" si="2"/>
        <v>11.522105316825709</v>
      </c>
      <c r="AF15" s="202">
        <f t="shared" si="2"/>
        <v>11.787965415028156</v>
      </c>
      <c r="AG15" s="202">
        <f t="shared" si="2"/>
        <v>11.030885685123756</v>
      </c>
      <c r="AH15" s="202">
        <f t="shared" si="2"/>
        <v>11.310561635332432</v>
      </c>
      <c r="AI15" s="202">
        <f t="shared" si="2"/>
        <v>11.720118298407947</v>
      </c>
      <c r="AJ15" s="202">
        <f t="shared" si="2"/>
        <v>11.107403201485734</v>
      </c>
      <c r="AK15" s="202">
        <f t="shared" si="2"/>
        <v>11.504249748409435</v>
      </c>
      <c r="AL15" s="202">
        <f t="shared" si="2"/>
        <v>10.170895537707525</v>
      </c>
      <c r="AM15" s="202">
        <f t="shared" si="2"/>
        <v>10.811834578982143</v>
      </c>
      <c r="AN15" s="202">
        <f t="shared" si="2"/>
        <v>12.289429072553046</v>
      </c>
      <c r="AO15" s="202">
        <f t="shared" si="2"/>
        <v>11.414918812558817</v>
      </c>
      <c r="AP15" s="202">
        <f t="shared" si="2"/>
        <v>9.6382354098921788</v>
      </c>
      <c r="AQ15" s="145">
        <f t="shared" si="2"/>
        <v>4.6564073517999933</v>
      </c>
      <c r="AR15" s="145">
        <f t="shared" si="2"/>
        <v>4.6493816185231163</v>
      </c>
      <c r="AS15" s="145">
        <f t="shared" si="2"/>
        <v>5.6550640381096811</v>
      </c>
      <c r="AT15" s="145">
        <f t="shared" si="2"/>
        <v>6.406466708517109</v>
      </c>
      <c r="AU15" s="145">
        <f t="shared" si="2"/>
        <v>6.9211437724820151</v>
      </c>
      <c r="AV15" s="145">
        <f t="shared" si="2"/>
        <v>7.2576405226162581</v>
      </c>
      <c r="AW15" s="145">
        <f t="shared" si="2"/>
        <v>7.493335167686042</v>
      </c>
      <c r="AX15" s="95"/>
    </row>
    <row r="16" spans="1:50" x14ac:dyDescent="0.35">
      <c r="A16" s="572"/>
      <c r="B16" s="8" t="s">
        <v>351</v>
      </c>
      <c r="C16" s="196">
        <f t="shared" si="0"/>
        <v>211.17185708725546</v>
      </c>
      <c r="D16" s="196">
        <f t="shared" ref="D16:AW16" si="3">(D21+D92)/D25</f>
        <v>181.90455112749964</v>
      </c>
      <c r="E16" s="196">
        <f t="shared" si="3"/>
        <v>176.09375678450931</v>
      </c>
      <c r="F16" s="196">
        <f t="shared" si="3"/>
        <v>194.96274290754079</v>
      </c>
      <c r="G16" s="196">
        <f t="shared" si="3"/>
        <v>192.79521591610117</v>
      </c>
      <c r="H16" s="196">
        <f t="shared" si="3"/>
        <v>206.82864295527401</v>
      </c>
      <c r="I16" s="196">
        <f t="shared" si="3"/>
        <v>203.42383692307692</v>
      </c>
      <c r="J16" s="196">
        <f t="shared" si="3"/>
        <v>183.07254575163398</v>
      </c>
      <c r="K16" s="196">
        <f t="shared" si="3"/>
        <v>194.39293335395084</v>
      </c>
      <c r="L16" s="196">
        <f t="shared" si="3"/>
        <v>187.97579536496926</v>
      </c>
      <c r="M16" s="196">
        <f t="shared" si="3"/>
        <v>192.70671222589365</v>
      </c>
      <c r="N16" s="196">
        <f t="shared" si="3"/>
        <v>188.90921770770163</v>
      </c>
      <c r="O16" s="196">
        <f t="shared" si="3"/>
        <v>186.07930947101678</v>
      </c>
      <c r="P16" s="196">
        <f t="shared" si="3"/>
        <v>193.48267609658524</v>
      </c>
      <c r="Q16" s="196">
        <f t="shared" si="3"/>
        <v>189.19341670456268</v>
      </c>
      <c r="R16" s="196">
        <f t="shared" si="3"/>
        <v>205.61643501662181</v>
      </c>
      <c r="S16" s="196">
        <f t="shared" si="3"/>
        <v>206.11487522138142</v>
      </c>
      <c r="T16" s="196">
        <f t="shared" si="3"/>
        <v>218.48777706495591</v>
      </c>
      <c r="U16" s="196">
        <f t="shared" si="3"/>
        <v>211.96261110179441</v>
      </c>
      <c r="V16" s="196">
        <f t="shared" si="3"/>
        <v>202.34385103827015</v>
      </c>
      <c r="W16" s="196">
        <f t="shared" si="3"/>
        <v>216.76402714164544</v>
      </c>
      <c r="X16" s="196">
        <f t="shared" si="3"/>
        <v>200.53074717636838</v>
      </c>
      <c r="Y16" s="196">
        <f t="shared" si="3"/>
        <v>210.30104422800574</v>
      </c>
      <c r="Z16" s="196">
        <f t="shared" si="3"/>
        <v>201.83421757322174</v>
      </c>
      <c r="AA16" s="196">
        <f t="shared" si="3"/>
        <v>202.9182496116002</v>
      </c>
      <c r="AB16" s="196">
        <f t="shared" si="3"/>
        <v>209.16575522482583</v>
      </c>
      <c r="AC16" s="196">
        <f t="shared" si="3"/>
        <v>199.61682029177717</v>
      </c>
      <c r="AD16" s="196">
        <f t="shared" si="3"/>
        <v>213.41422824302134</v>
      </c>
      <c r="AE16" s="196">
        <f t="shared" si="3"/>
        <v>219.88657580346626</v>
      </c>
      <c r="AF16" s="196">
        <f t="shared" si="3"/>
        <v>231.715</v>
      </c>
      <c r="AG16" s="196">
        <f t="shared" si="3"/>
        <v>228.30423083958294</v>
      </c>
      <c r="AH16" s="196">
        <f t="shared" si="3"/>
        <v>238.7168726868986</v>
      </c>
      <c r="AI16" s="196">
        <f t="shared" si="3"/>
        <v>242.37186807196073</v>
      </c>
      <c r="AJ16" s="196">
        <f t="shared" si="3"/>
        <v>233.78614174685418</v>
      </c>
      <c r="AK16" s="196">
        <f t="shared" si="3"/>
        <v>256.52926153236984</v>
      </c>
      <c r="AL16" s="196">
        <f t="shared" si="3"/>
        <v>238.23018800919155</v>
      </c>
      <c r="AM16" s="196">
        <f t="shared" si="3"/>
        <v>242.52210996427152</v>
      </c>
      <c r="AN16" s="196">
        <f t="shared" si="3"/>
        <v>247.53210395600496</v>
      </c>
      <c r="AO16" s="196">
        <f t="shared" si="3"/>
        <v>242.17229069114069</v>
      </c>
      <c r="AP16" s="196">
        <f t="shared" si="3"/>
        <v>229.21294629590318</v>
      </c>
      <c r="AQ16" s="196">
        <f t="shared" si="3"/>
        <v>214.57930859375</v>
      </c>
      <c r="AR16" s="196">
        <f t="shared" si="3"/>
        <v>207.75604244229336</v>
      </c>
      <c r="AS16" s="196">
        <f t="shared" si="3"/>
        <v>201.73948398576513</v>
      </c>
      <c r="AT16" s="196">
        <f t="shared" si="3"/>
        <v>203.45789334040862</v>
      </c>
      <c r="AU16" s="196">
        <f t="shared" si="3"/>
        <v>216.10959562563582</v>
      </c>
      <c r="AV16" s="196">
        <f t="shared" si="3"/>
        <v>223.87281623505976</v>
      </c>
      <c r="AW16" s="196">
        <f t="shared" si="3"/>
        <v>224.51870396939262</v>
      </c>
      <c r="AX16" s="42"/>
    </row>
    <row r="17" spans="1:50" x14ac:dyDescent="0.35">
      <c r="A17" s="97"/>
      <c r="B17" s="19"/>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42"/>
    </row>
    <row r="18" spans="1:50" x14ac:dyDescent="0.35">
      <c r="A18" s="99" t="s">
        <v>352</v>
      </c>
      <c r="B18" s="19"/>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42"/>
    </row>
    <row r="19" spans="1:50" ht="15" thickBot="1" x14ac:dyDescent="0.4"/>
    <row r="20" spans="1:50" s="2" customFormat="1" x14ac:dyDescent="0.35">
      <c r="A20" s="91" t="s">
        <v>353</v>
      </c>
      <c r="B20" s="33" t="s">
        <v>354</v>
      </c>
      <c r="C20" s="456" t="s">
        <v>153</v>
      </c>
      <c r="D20" s="14">
        <v>42736</v>
      </c>
      <c r="E20" s="14">
        <v>42767</v>
      </c>
      <c r="F20" s="14">
        <v>42795</v>
      </c>
      <c r="G20" s="14">
        <v>42826</v>
      </c>
      <c r="H20" s="14">
        <v>42856</v>
      </c>
      <c r="I20" s="14">
        <v>42887</v>
      </c>
      <c r="J20" s="14">
        <v>42917</v>
      </c>
      <c r="K20" s="14">
        <v>42948</v>
      </c>
      <c r="L20" s="14">
        <v>42979</v>
      </c>
      <c r="M20" s="14">
        <v>43009</v>
      </c>
      <c r="N20" s="14">
        <v>43040</v>
      </c>
      <c r="O20" s="14">
        <v>43070</v>
      </c>
      <c r="P20" s="14">
        <v>43101</v>
      </c>
      <c r="Q20" s="14">
        <v>43132</v>
      </c>
      <c r="R20" s="14">
        <v>43160</v>
      </c>
      <c r="S20" s="14">
        <v>43191</v>
      </c>
      <c r="T20" s="14">
        <v>43221</v>
      </c>
      <c r="U20" s="14">
        <v>43252</v>
      </c>
      <c r="V20" s="14">
        <v>43282</v>
      </c>
      <c r="W20" s="14">
        <v>43313</v>
      </c>
      <c r="X20" s="14">
        <v>43344</v>
      </c>
      <c r="Y20" s="14">
        <v>43374</v>
      </c>
      <c r="Z20" s="14">
        <v>43405</v>
      </c>
      <c r="AA20" s="14">
        <v>43435</v>
      </c>
      <c r="AB20" s="14">
        <v>43466</v>
      </c>
      <c r="AC20" s="14">
        <v>43497</v>
      </c>
      <c r="AD20" s="14">
        <v>43525</v>
      </c>
      <c r="AE20" s="14">
        <v>43556</v>
      </c>
      <c r="AF20" s="14">
        <v>43586</v>
      </c>
      <c r="AG20" s="14">
        <v>43617</v>
      </c>
      <c r="AH20" s="14">
        <v>43647</v>
      </c>
      <c r="AI20" s="14">
        <v>43678</v>
      </c>
      <c r="AJ20" s="14">
        <v>43709</v>
      </c>
      <c r="AK20" s="14">
        <v>43739</v>
      </c>
      <c r="AL20" s="14">
        <v>43770</v>
      </c>
      <c r="AM20" s="14">
        <v>43800</v>
      </c>
      <c r="AN20" s="14">
        <v>43831</v>
      </c>
      <c r="AO20" s="14">
        <v>43862</v>
      </c>
      <c r="AP20" s="14">
        <v>43891</v>
      </c>
      <c r="AQ20" s="14">
        <v>43922</v>
      </c>
      <c r="AR20" s="14">
        <v>43952</v>
      </c>
      <c r="AS20" s="14">
        <v>43983</v>
      </c>
      <c r="AT20" s="14">
        <v>44013</v>
      </c>
      <c r="AU20" s="14">
        <v>44044</v>
      </c>
      <c r="AV20" s="14">
        <v>44075</v>
      </c>
      <c r="AW20" s="15">
        <v>44105</v>
      </c>
    </row>
    <row r="21" spans="1:50" s="88" customFormat="1" x14ac:dyDescent="0.35">
      <c r="A21" s="423" t="s">
        <v>134</v>
      </c>
      <c r="B21" s="87" t="s">
        <v>162</v>
      </c>
      <c r="C21" s="193">
        <f>AVERAGE(D21:AW21)</f>
        <v>1117798.2173913044</v>
      </c>
      <c r="D21" s="193">
        <v>1199387</v>
      </c>
      <c r="E21" s="193">
        <v>1122837</v>
      </c>
      <c r="F21" s="193">
        <v>1238378</v>
      </c>
      <c r="G21" s="193">
        <v>1167385</v>
      </c>
      <c r="H21" s="193">
        <v>1258527</v>
      </c>
      <c r="I21" s="193">
        <v>1209718</v>
      </c>
      <c r="J21" s="193">
        <v>1048694</v>
      </c>
      <c r="K21" s="193">
        <v>1182684</v>
      </c>
      <c r="L21" s="193">
        <v>1109199</v>
      </c>
      <c r="M21" s="193">
        <v>1187296</v>
      </c>
      <c r="N21" s="193">
        <v>1150345</v>
      </c>
      <c r="O21" s="193">
        <v>1071638</v>
      </c>
      <c r="P21" s="193">
        <v>1285658</v>
      </c>
      <c r="Q21" s="193">
        <v>1176965</v>
      </c>
      <c r="R21" s="193">
        <v>1222594</v>
      </c>
      <c r="S21" s="193">
        <v>1204429</v>
      </c>
      <c r="T21" s="193">
        <v>1260525</v>
      </c>
      <c r="U21" s="193">
        <v>1175159</v>
      </c>
      <c r="V21" s="193">
        <v>1117341</v>
      </c>
      <c r="W21" s="193">
        <v>1209682</v>
      </c>
      <c r="X21" s="193">
        <v>1090814</v>
      </c>
      <c r="Y21" s="193">
        <v>1240309</v>
      </c>
      <c r="Z21" s="193">
        <v>1140578</v>
      </c>
      <c r="AA21" s="193">
        <v>1103209</v>
      </c>
      <c r="AB21" s="193">
        <v>1261146</v>
      </c>
      <c r="AC21" s="193">
        <v>1144302</v>
      </c>
      <c r="AD21" s="193">
        <v>1241463</v>
      </c>
      <c r="AE21" s="193">
        <v>1241781</v>
      </c>
      <c r="AF21" s="193">
        <v>1268149</v>
      </c>
      <c r="AG21" s="193">
        <v>1183458</v>
      </c>
      <c r="AH21" s="193">
        <v>1228722</v>
      </c>
      <c r="AI21" s="193">
        <v>1268968</v>
      </c>
      <c r="AJ21" s="193">
        <v>1207514</v>
      </c>
      <c r="AK21" s="193">
        <v>1223638</v>
      </c>
      <c r="AL21" s="193">
        <v>1070473</v>
      </c>
      <c r="AM21" s="193">
        <v>1169444</v>
      </c>
      <c r="AN21" s="193">
        <v>1339695</v>
      </c>
      <c r="AO21" s="193">
        <v>1233644</v>
      </c>
      <c r="AP21" s="193">
        <v>1025388</v>
      </c>
      <c r="AQ21" s="193">
        <v>544531</v>
      </c>
      <c r="AR21" s="193">
        <v>554946</v>
      </c>
      <c r="AS21" s="193">
        <v>670215</v>
      </c>
      <c r="AT21" s="193">
        <v>744482</v>
      </c>
      <c r="AU21" s="193">
        <v>831409</v>
      </c>
      <c r="AV21" s="193">
        <v>876464</v>
      </c>
      <c r="AW21" s="194">
        <v>915535</v>
      </c>
    </row>
    <row r="22" spans="1:50" s="51" customFormat="1" x14ac:dyDescent="0.35">
      <c r="A22" s="29" t="s">
        <v>134</v>
      </c>
      <c r="B22" s="9" t="s">
        <v>166</v>
      </c>
      <c r="C22" s="193">
        <f>AVERAGE(D22:AW22)</f>
        <v>200.21776765789681</v>
      </c>
      <c r="D22" s="193">
        <f>D21/D25</f>
        <v>170.10168770387179</v>
      </c>
      <c r="E22" s="193">
        <f t="shared" ref="E22:AW22" si="4">E21/E25</f>
        <v>164.71130996039312</v>
      </c>
      <c r="F22" s="193">
        <f t="shared" si="4"/>
        <v>182.03410260179334</v>
      </c>
      <c r="G22" s="193">
        <f t="shared" si="4"/>
        <v>180.04086983343615</v>
      </c>
      <c r="H22" s="193">
        <f t="shared" si="4"/>
        <v>192.11219661120438</v>
      </c>
      <c r="I22" s="193">
        <f t="shared" si="4"/>
        <v>186.11046153846155</v>
      </c>
      <c r="J22" s="193">
        <f t="shared" si="4"/>
        <v>171.35522875816994</v>
      </c>
      <c r="K22" s="193">
        <f t="shared" si="4"/>
        <v>182.8798515540436</v>
      </c>
      <c r="L22" s="193">
        <f t="shared" si="4"/>
        <v>174.86977770770929</v>
      </c>
      <c r="M22" s="193">
        <f t="shared" si="4"/>
        <v>178.32622409131872</v>
      </c>
      <c r="N22" s="193">
        <f t="shared" si="4"/>
        <v>174.40039417828987</v>
      </c>
      <c r="O22" s="193">
        <f t="shared" si="4"/>
        <v>169.72410516312956</v>
      </c>
      <c r="P22" s="193">
        <f t="shared" si="4"/>
        <v>183.69167023860552</v>
      </c>
      <c r="Q22" s="193">
        <f t="shared" si="4"/>
        <v>178.40912536001213</v>
      </c>
      <c r="R22" s="193">
        <f t="shared" si="4"/>
        <v>193.54028811144531</v>
      </c>
      <c r="S22" s="193">
        <f t="shared" si="4"/>
        <v>193.91869264208663</v>
      </c>
      <c r="T22" s="193">
        <f t="shared" si="4"/>
        <v>202.1692060946271</v>
      </c>
      <c r="U22" s="193">
        <f t="shared" si="4"/>
        <v>197.07512996813685</v>
      </c>
      <c r="V22" s="193">
        <f t="shared" si="4"/>
        <v>191.75235970482237</v>
      </c>
      <c r="W22" s="193">
        <f t="shared" si="4"/>
        <v>205.2047497879559</v>
      </c>
      <c r="X22" s="193">
        <f t="shared" si="4"/>
        <v>189.54196350999132</v>
      </c>
      <c r="Y22" s="193">
        <f t="shared" si="4"/>
        <v>198.03752195433498</v>
      </c>
      <c r="Z22" s="193">
        <f t="shared" si="4"/>
        <v>190.89171548117156</v>
      </c>
      <c r="AA22" s="193">
        <f t="shared" si="4"/>
        <v>190.43828758846885</v>
      </c>
      <c r="AB22" s="193">
        <f t="shared" si="4"/>
        <v>199.67479417352754</v>
      </c>
      <c r="AC22" s="193">
        <f t="shared" si="4"/>
        <v>189.70523872679044</v>
      </c>
      <c r="AD22" s="193">
        <f t="shared" si="4"/>
        <v>203.85270935960591</v>
      </c>
      <c r="AE22" s="193">
        <f t="shared" si="4"/>
        <v>208.94851085310449</v>
      </c>
      <c r="AF22" s="193">
        <f t="shared" si="4"/>
        <v>220.0119708535739</v>
      </c>
      <c r="AG22" s="193">
        <f t="shared" si="4"/>
        <v>216.47301993780866</v>
      </c>
      <c r="AH22" s="193">
        <f t="shared" si="4"/>
        <v>227.37268689859363</v>
      </c>
      <c r="AI22" s="193">
        <f t="shared" si="4"/>
        <v>230.59567508631656</v>
      </c>
      <c r="AJ22" s="193">
        <f t="shared" si="4"/>
        <v>223.44818652849742</v>
      </c>
      <c r="AK22" s="193">
        <f t="shared" si="4"/>
        <v>242.25658285488024</v>
      </c>
      <c r="AL22" s="193">
        <f t="shared" si="4"/>
        <v>223.62084813035304</v>
      </c>
      <c r="AM22" s="193">
        <f t="shared" si="4"/>
        <v>232.12465263993647</v>
      </c>
      <c r="AN22" s="193">
        <f t="shared" si="4"/>
        <v>237.66098988823842</v>
      </c>
      <c r="AO22" s="193">
        <f t="shared" si="4"/>
        <v>231.06274583255291</v>
      </c>
      <c r="AP22" s="193">
        <f t="shared" si="4"/>
        <v>217.65824665676078</v>
      </c>
      <c r="AQ22" s="193">
        <f t="shared" si="4"/>
        <v>212.70742187499999</v>
      </c>
      <c r="AR22" s="193">
        <f t="shared" si="4"/>
        <v>206.60685033507073</v>
      </c>
      <c r="AS22" s="193">
        <f t="shared" si="4"/>
        <v>198.75889679715303</v>
      </c>
      <c r="AT22" s="193">
        <f t="shared" si="4"/>
        <v>197.5277261873176</v>
      </c>
      <c r="AU22" s="193">
        <f t="shared" si="4"/>
        <v>211.4468463886063</v>
      </c>
      <c r="AV22" s="193">
        <f t="shared" si="4"/>
        <v>218.24302788844622</v>
      </c>
      <c r="AW22" s="194">
        <f t="shared" si="4"/>
        <v>218.92276422764229</v>
      </c>
    </row>
    <row r="23" spans="1:50" s="51" customFormat="1" x14ac:dyDescent="0.35">
      <c r="A23" s="29" t="s">
        <v>134</v>
      </c>
      <c r="B23" s="9" t="s">
        <v>133</v>
      </c>
      <c r="C23" s="126">
        <f>AVERAGE(D23:AW23)</f>
        <v>39638.804347826088</v>
      </c>
      <c r="D23" s="126">
        <v>45544</v>
      </c>
      <c r="E23" s="126">
        <v>42995</v>
      </c>
      <c r="F23" s="126">
        <v>46874</v>
      </c>
      <c r="G23" s="126">
        <v>43779</v>
      </c>
      <c r="H23" s="126">
        <v>46828</v>
      </c>
      <c r="I23" s="126">
        <v>45744</v>
      </c>
      <c r="J23" s="126">
        <v>40568</v>
      </c>
      <c r="K23" s="126">
        <v>46206</v>
      </c>
      <c r="L23" s="126">
        <v>42873</v>
      </c>
      <c r="M23" s="126">
        <v>46932</v>
      </c>
      <c r="N23" s="126">
        <v>45490</v>
      </c>
      <c r="O23" s="126">
        <v>42293</v>
      </c>
      <c r="P23" s="126">
        <v>48552</v>
      </c>
      <c r="Q23" s="126">
        <v>44417</v>
      </c>
      <c r="R23" s="126">
        <v>45518</v>
      </c>
      <c r="S23" s="126">
        <v>44599</v>
      </c>
      <c r="T23" s="126">
        <v>46792</v>
      </c>
      <c r="U23" s="126">
        <v>43059</v>
      </c>
      <c r="V23" s="126">
        <v>40743</v>
      </c>
      <c r="W23" s="126">
        <v>43091</v>
      </c>
      <c r="X23" s="126">
        <v>39386</v>
      </c>
      <c r="Y23" s="126">
        <v>45543</v>
      </c>
      <c r="Z23" s="126">
        <v>41322</v>
      </c>
      <c r="AA23" s="126">
        <v>39666</v>
      </c>
      <c r="AB23" s="126">
        <v>43741</v>
      </c>
      <c r="AC23" s="126">
        <v>39538</v>
      </c>
      <c r="AD23" s="126">
        <v>43545</v>
      </c>
      <c r="AE23" s="126">
        <v>43587</v>
      </c>
      <c r="AF23" s="126">
        <v>43420</v>
      </c>
      <c r="AG23" s="126">
        <v>39480</v>
      </c>
      <c r="AH23" s="126">
        <v>40722</v>
      </c>
      <c r="AI23" s="126">
        <v>41659</v>
      </c>
      <c r="AJ23" s="126">
        <v>39358</v>
      </c>
      <c r="AK23" s="126">
        <v>39293</v>
      </c>
      <c r="AL23" s="126">
        <v>34072</v>
      </c>
      <c r="AM23" s="126">
        <v>36810</v>
      </c>
      <c r="AN23" s="126">
        <v>42774</v>
      </c>
      <c r="AO23" s="126">
        <v>39978</v>
      </c>
      <c r="AP23" s="126">
        <v>32780</v>
      </c>
      <c r="AQ23" s="126">
        <v>16164</v>
      </c>
      <c r="AR23" s="126">
        <v>17203</v>
      </c>
      <c r="AS23" s="126">
        <v>21247</v>
      </c>
      <c r="AT23" s="126">
        <v>24064</v>
      </c>
      <c r="AU23" s="126">
        <v>26835</v>
      </c>
      <c r="AV23" s="126">
        <v>28448</v>
      </c>
      <c r="AW23" s="404">
        <v>29853</v>
      </c>
    </row>
    <row r="24" spans="1:50" s="51" customFormat="1" x14ac:dyDescent="0.35">
      <c r="A24" s="29" t="s">
        <v>134</v>
      </c>
      <c r="B24" s="9" t="s">
        <v>167</v>
      </c>
      <c r="C24" s="126">
        <f>AVERAGE(D24:AW24)</f>
        <v>262921.81153733667</v>
      </c>
      <c r="D24" s="126">
        <f>SUM(D29,D34,D39,D44,D49,D54,D59,D64,D69,D74,D79)</f>
        <v>286619</v>
      </c>
      <c r="E24" s="126">
        <f t="shared" ref="E24:AW24" si="5">SUM(E29,E34,E39,E44,E49,E54,E59,E64,E69,E74,E79)</f>
        <v>264926</v>
      </c>
      <c r="F24" s="126">
        <f t="shared" si="5"/>
        <v>293608</v>
      </c>
      <c r="G24" s="126">
        <f t="shared" si="5"/>
        <v>278706</v>
      </c>
      <c r="H24" s="126">
        <f t="shared" si="5"/>
        <v>297765.00472908991</v>
      </c>
      <c r="I24" s="126">
        <f t="shared" si="5"/>
        <v>287167.85546910978</v>
      </c>
      <c r="J24" s="126">
        <f t="shared" si="5"/>
        <v>248744.08225705544</v>
      </c>
      <c r="K24" s="126">
        <f t="shared" si="5"/>
        <v>280677.25224146049</v>
      </c>
      <c r="L24" s="126">
        <f t="shared" si="5"/>
        <v>267678.91450335016</v>
      </c>
      <c r="M24" s="126">
        <f t="shared" si="5"/>
        <v>287093.62885857164</v>
      </c>
      <c r="N24" s="126">
        <f t="shared" si="5"/>
        <v>278226.0545289818</v>
      </c>
      <c r="O24" s="126">
        <f t="shared" si="5"/>
        <v>258221.09171051095</v>
      </c>
      <c r="P24" s="126">
        <f t="shared" si="5"/>
        <v>304337.55338127195</v>
      </c>
      <c r="Q24" s="126">
        <f t="shared" si="5"/>
        <v>277963.98705502471</v>
      </c>
      <c r="R24" s="126">
        <f t="shared" si="5"/>
        <v>288083.98062520439</v>
      </c>
      <c r="S24" s="126">
        <f t="shared" si="5"/>
        <v>284755.26989653421</v>
      </c>
      <c r="T24" s="126">
        <f t="shared" si="5"/>
        <v>293326.10991216812</v>
      </c>
      <c r="U24" s="126">
        <f t="shared" si="5"/>
        <v>273263.88780882652</v>
      </c>
      <c r="V24" s="126">
        <f t="shared" si="5"/>
        <v>259990.00865511221</v>
      </c>
      <c r="W24" s="126">
        <f t="shared" si="5"/>
        <v>284091.33582505671</v>
      </c>
      <c r="X24" s="126">
        <f t="shared" si="5"/>
        <v>257208.28677030484</v>
      </c>
      <c r="Y24" s="126">
        <f t="shared" si="5"/>
        <v>292944.13909943751</v>
      </c>
      <c r="Z24" s="126">
        <f t="shared" si="5"/>
        <v>268993.89575750625</v>
      </c>
      <c r="AA24" s="126">
        <f t="shared" si="5"/>
        <v>261471.03022465415</v>
      </c>
      <c r="AB24" s="126">
        <f t="shared" si="5"/>
        <v>290843.65037104179</v>
      </c>
      <c r="AC24" s="126">
        <f t="shared" si="5"/>
        <v>261675.98339642124</v>
      </c>
      <c r="AD24" s="126">
        <f t="shared" si="5"/>
        <v>282523.2568939068</v>
      </c>
      <c r="AE24" s="126">
        <f t="shared" si="5"/>
        <v>284056.79052827833</v>
      </c>
      <c r="AF24" s="126">
        <f t="shared" si="5"/>
        <v>290176.26006077009</v>
      </c>
      <c r="AG24" s="126">
        <f t="shared" si="5"/>
        <v>274477.9109733614</v>
      </c>
      <c r="AH24" s="126">
        <f t="shared" si="5"/>
        <v>282547.86726842105</v>
      </c>
      <c r="AI24" s="126">
        <f t="shared" si="5"/>
        <v>294091.83057393064</v>
      </c>
      <c r="AJ24" s="126">
        <f t="shared" si="5"/>
        <v>278893.6180331033</v>
      </c>
      <c r="AK24" s="126">
        <f t="shared" si="5"/>
        <v>278293.41773511784</v>
      </c>
      <c r="AL24" s="126">
        <f t="shared" si="5"/>
        <v>243399.13045840553</v>
      </c>
      <c r="AM24" s="126">
        <f t="shared" si="5"/>
        <v>268485.44001030107</v>
      </c>
      <c r="AN24" s="126">
        <f t="shared" si="5"/>
        <v>310288.87311444269</v>
      </c>
      <c r="AO24" s="126">
        <f t="shared" si="5"/>
        <v>284680.74813528161</v>
      </c>
      <c r="AP24" s="126">
        <f t="shared" si="5"/>
        <v>237108.9270108006</v>
      </c>
      <c r="AQ24" s="126">
        <f t="shared" si="5"/>
        <v>126379.70567955199</v>
      </c>
      <c r="AR24" s="126">
        <f t="shared" si="5"/>
        <v>129392.69579930855</v>
      </c>
      <c r="AS24" s="126">
        <f t="shared" si="5"/>
        <v>168283.68552697086</v>
      </c>
      <c r="AT24" s="126">
        <f t="shared" si="5"/>
        <v>185399.88416591982</v>
      </c>
      <c r="AU24" s="126">
        <f t="shared" si="5"/>
        <v>208146.45390612356</v>
      </c>
      <c r="AV24" s="126">
        <f t="shared" si="5"/>
        <v>215645.52242268241</v>
      </c>
      <c r="AW24" s="404">
        <f t="shared" si="5"/>
        <v>223749.30934410659</v>
      </c>
    </row>
    <row r="25" spans="1:50" s="51" customFormat="1" x14ac:dyDescent="0.35">
      <c r="A25" s="29" t="s">
        <v>134</v>
      </c>
      <c r="B25" s="9" t="s">
        <v>132</v>
      </c>
      <c r="C25" s="126">
        <f>AVERAGE(D25:AW25)</f>
        <v>5642.108695652174</v>
      </c>
      <c r="D25" s="126">
        <v>7051</v>
      </c>
      <c r="E25" s="126">
        <v>6817</v>
      </c>
      <c r="F25" s="126">
        <v>6803</v>
      </c>
      <c r="G25" s="126">
        <v>6484</v>
      </c>
      <c r="H25" s="126">
        <v>6551</v>
      </c>
      <c r="I25" s="126">
        <v>6500</v>
      </c>
      <c r="J25" s="126">
        <v>6120</v>
      </c>
      <c r="K25" s="126">
        <v>6467</v>
      </c>
      <c r="L25" s="126">
        <v>6343</v>
      </c>
      <c r="M25" s="126">
        <v>6658</v>
      </c>
      <c r="N25" s="126">
        <v>6596</v>
      </c>
      <c r="O25" s="126">
        <v>6314</v>
      </c>
      <c r="P25" s="126">
        <v>6999</v>
      </c>
      <c r="Q25" s="126">
        <v>6597</v>
      </c>
      <c r="R25" s="126">
        <v>6317</v>
      </c>
      <c r="S25" s="126">
        <v>6211</v>
      </c>
      <c r="T25" s="126">
        <v>6235</v>
      </c>
      <c r="U25" s="126">
        <v>5963</v>
      </c>
      <c r="V25" s="126">
        <v>5827</v>
      </c>
      <c r="W25" s="126">
        <v>5895</v>
      </c>
      <c r="X25" s="126">
        <v>5755</v>
      </c>
      <c r="Y25" s="126">
        <v>6263</v>
      </c>
      <c r="Z25" s="126">
        <v>5975</v>
      </c>
      <c r="AA25" s="126">
        <v>5793</v>
      </c>
      <c r="AB25" s="126">
        <v>6316</v>
      </c>
      <c r="AC25" s="126">
        <v>6032</v>
      </c>
      <c r="AD25" s="126">
        <v>6090</v>
      </c>
      <c r="AE25" s="126">
        <v>5943</v>
      </c>
      <c r="AF25" s="126">
        <v>5764</v>
      </c>
      <c r="AG25" s="126">
        <v>5467</v>
      </c>
      <c r="AH25" s="126">
        <v>5404</v>
      </c>
      <c r="AI25" s="126">
        <v>5503</v>
      </c>
      <c r="AJ25" s="126">
        <v>5404</v>
      </c>
      <c r="AK25" s="126">
        <v>5051</v>
      </c>
      <c r="AL25" s="126">
        <v>4787</v>
      </c>
      <c r="AM25" s="126">
        <v>5038</v>
      </c>
      <c r="AN25" s="126">
        <v>5637</v>
      </c>
      <c r="AO25" s="126">
        <v>5339</v>
      </c>
      <c r="AP25" s="126">
        <v>4711</v>
      </c>
      <c r="AQ25" s="126">
        <v>2560</v>
      </c>
      <c r="AR25" s="126">
        <v>2686</v>
      </c>
      <c r="AS25" s="126">
        <v>3372</v>
      </c>
      <c r="AT25" s="126">
        <v>3769</v>
      </c>
      <c r="AU25" s="126">
        <v>3932</v>
      </c>
      <c r="AV25" s="126">
        <v>4016</v>
      </c>
      <c r="AW25" s="404">
        <v>4182</v>
      </c>
    </row>
    <row r="26" spans="1:50" x14ac:dyDescent="0.35">
      <c r="A26" s="27" t="s">
        <v>355</v>
      </c>
      <c r="B26" s="3" t="s">
        <v>162</v>
      </c>
      <c r="C26" s="145">
        <f t="shared" ref="C26:C80" si="6">AVERAGE(D26:AW26)</f>
        <v>0</v>
      </c>
      <c r="D26" s="145">
        <v>0</v>
      </c>
      <c r="E26" s="145">
        <v>0</v>
      </c>
      <c r="F26" s="145">
        <v>0</v>
      </c>
      <c r="G26" s="145">
        <v>0</v>
      </c>
      <c r="H26" s="145">
        <v>0</v>
      </c>
      <c r="I26" s="145">
        <v>0</v>
      </c>
      <c r="J26" s="145">
        <v>0</v>
      </c>
      <c r="K26" s="145">
        <v>0</v>
      </c>
      <c r="L26" s="145">
        <v>0</v>
      </c>
      <c r="M26" s="145">
        <v>0</v>
      </c>
      <c r="N26" s="145">
        <v>0</v>
      </c>
      <c r="O26" s="145">
        <v>0</v>
      </c>
      <c r="P26" s="145">
        <v>0</v>
      </c>
      <c r="Q26" s="145">
        <v>0</v>
      </c>
      <c r="R26" s="145">
        <v>0</v>
      </c>
      <c r="S26" s="145">
        <v>0</v>
      </c>
      <c r="T26" s="145">
        <v>0</v>
      </c>
      <c r="U26" s="145">
        <v>0</v>
      </c>
      <c r="V26" s="145">
        <v>0</v>
      </c>
      <c r="W26" s="145">
        <v>0</v>
      </c>
      <c r="X26" s="145">
        <v>0</v>
      </c>
      <c r="Y26" s="145">
        <v>0</v>
      </c>
      <c r="Z26" s="145">
        <v>0</v>
      </c>
      <c r="AA26" s="145">
        <v>0</v>
      </c>
      <c r="AB26" s="145">
        <v>0</v>
      </c>
      <c r="AC26" s="145">
        <v>0</v>
      </c>
      <c r="AD26" s="145">
        <v>0</v>
      </c>
      <c r="AE26" s="145">
        <v>0</v>
      </c>
      <c r="AF26" s="145">
        <v>0</v>
      </c>
      <c r="AG26" s="145">
        <v>0</v>
      </c>
      <c r="AH26" s="145">
        <v>0</v>
      </c>
      <c r="AI26" s="145">
        <v>0</v>
      </c>
      <c r="AJ26" s="145">
        <v>0</v>
      </c>
      <c r="AK26" s="145">
        <v>0</v>
      </c>
      <c r="AL26" s="145">
        <v>0</v>
      </c>
      <c r="AM26" s="145">
        <v>0</v>
      </c>
      <c r="AN26" s="145">
        <v>0</v>
      </c>
      <c r="AO26" s="145">
        <v>0</v>
      </c>
      <c r="AP26" s="145">
        <v>0</v>
      </c>
      <c r="AQ26" s="145">
        <v>0</v>
      </c>
      <c r="AR26" s="145">
        <v>0</v>
      </c>
      <c r="AS26" s="145">
        <v>0</v>
      </c>
      <c r="AT26" s="145">
        <v>0</v>
      </c>
      <c r="AU26" s="145">
        <v>0</v>
      </c>
      <c r="AV26" s="145">
        <v>0</v>
      </c>
      <c r="AW26" s="195">
        <v>0</v>
      </c>
    </row>
    <row r="27" spans="1:50" x14ac:dyDescent="0.35">
      <c r="A27" s="90" t="s">
        <v>355</v>
      </c>
      <c r="B27" s="12" t="s">
        <v>166</v>
      </c>
      <c r="C27" s="145">
        <f t="shared" si="6"/>
        <v>0</v>
      </c>
      <c r="D27" s="223">
        <v>0</v>
      </c>
      <c r="E27" s="223">
        <v>0</v>
      </c>
      <c r="F27" s="223">
        <v>0</v>
      </c>
      <c r="G27" s="223">
        <v>0</v>
      </c>
      <c r="H27" s="223">
        <v>0</v>
      </c>
      <c r="I27" s="223">
        <v>0</v>
      </c>
      <c r="J27" s="223">
        <v>0</v>
      </c>
      <c r="K27" s="223">
        <v>0</v>
      </c>
      <c r="L27" s="223">
        <v>0</v>
      </c>
      <c r="M27" s="223">
        <v>0</v>
      </c>
      <c r="N27" s="223">
        <v>0</v>
      </c>
      <c r="O27" s="223">
        <v>0</v>
      </c>
      <c r="P27" s="223">
        <v>0</v>
      </c>
      <c r="Q27" s="223">
        <v>0</v>
      </c>
      <c r="R27" s="223">
        <v>0</v>
      </c>
      <c r="S27" s="223">
        <v>0</v>
      </c>
      <c r="T27" s="223">
        <v>0</v>
      </c>
      <c r="U27" s="223">
        <v>0</v>
      </c>
      <c r="V27" s="223">
        <v>0</v>
      </c>
      <c r="W27" s="223">
        <v>0</v>
      </c>
      <c r="X27" s="223">
        <v>0</v>
      </c>
      <c r="Y27" s="223">
        <v>0</v>
      </c>
      <c r="Z27" s="223">
        <v>0</v>
      </c>
      <c r="AA27" s="223">
        <v>0</v>
      </c>
      <c r="AB27" s="223">
        <v>0</v>
      </c>
      <c r="AC27" s="223">
        <v>0</v>
      </c>
      <c r="AD27" s="223">
        <v>0</v>
      </c>
      <c r="AE27" s="223">
        <v>0</v>
      </c>
      <c r="AF27" s="223">
        <v>0</v>
      </c>
      <c r="AG27" s="223">
        <v>0</v>
      </c>
      <c r="AH27" s="223">
        <v>0</v>
      </c>
      <c r="AI27" s="223">
        <v>0</v>
      </c>
      <c r="AJ27" s="223">
        <v>0</v>
      </c>
      <c r="AK27" s="223">
        <v>0</v>
      </c>
      <c r="AL27" s="223">
        <v>0</v>
      </c>
      <c r="AM27" s="223">
        <v>0</v>
      </c>
      <c r="AN27" s="223">
        <v>0</v>
      </c>
      <c r="AO27" s="223">
        <v>0</v>
      </c>
      <c r="AP27" s="223">
        <v>0</v>
      </c>
      <c r="AQ27" s="223">
        <v>0</v>
      </c>
      <c r="AR27" s="223">
        <v>0</v>
      </c>
      <c r="AS27" s="223">
        <v>0</v>
      </c>
      <c r="AT27" s="223">
        <v>0</v>
      </c>
      <c r="AU27" s="223">
        <v>0</v>
      </c>
      <c r="AV27" s="223">
        <v>0</v>
      </c>
      <c r="AW27" s="224">
        <v>0</v>
      </c>
    </row>
    <row r="28" spans="1:50" x14ac:dyDescent="0.35">
      <c r="A28" s="27" t="s">
        <v>355</v>
      </c>
      <c r="B28" s="3" t="s">
        <v>133</v>
      </c>
      <c r="C28" s="4">
        <f t="shared" si="6"/>
        <v>0</v>
      </c>
      <c r="D28" s="3">
        <v>0</v>
      </c>
      <c r="E28" s="3">
        <v>0</v>
      </c>
      <c r="F28" s="3">
        <v>0</v>
      </c>
      <c r="G28" s="3">
        <v>0</v>
      </c>
      <c r="H28" s="3">
        <v>0</v>
      </c>
      <c r="I28" s="3">
        <v>0</v>
      </c>
      <c r="J28" s="3">
        <v>0</v>
      </c>
      <c r="K28" s="3">
        <v>0</v>
      </c>
      <c r="L28" s="3">
        <v>0</v>
      </c>
      <c r="M28" s="3">
        <v>0</v>
      </c>
      <c r="N28" s="3">
        <v>0</v>
      </c>
      <c r="O28" s="3">
        <v>0</v>
      </c>
      <c r="P28" s="3">
        <v>0</v>
      </c>
      <c r="Q28" s="3">
        <v>0</v>
      </c>
      <c r="R28" s="3">
        <v>0</v>
      </c>
      <c r="S28" s="3">
        <v>0</v>
      </c>
      <c r="T28" s="3">
        <v>0</v>
      </c>
      <c r="U28" s="3">
        <v>0</v>
      </c>
      <c r="V28" s="3">
        <v>0</v>
      </c>
      <c r="W28" s="3">
        <v>0</v>
      </c>
      <c r="X28" s="3">
        <v>0</v>
      </c>
      <c r="Y28" s="3">
        <v>0</v>
      </c>
      <c r="Z28" s="3">
        <v>0</v>
      </c>
      <c r="AA28" s="3">
        <v>0</v>
      </c>
      <c r="AB28" s="3">
        <v>0</v>
      </c>
      <c r="AC28" s="3">
        <v>0</v>
      </c>
      <c r="AD28" s="3">
        <v>0</v>
      </c>
      <c r="AE28" s="3">
        <v>0</v>
      </c>
      <c r="AF28" s="3">
        <v>0</v>
      </c>
      <c r="AG28" s="3">
        <v>0</v>
      </c>
      <c r="AH28" s="3">
        <v>0</v>
      </c>
      <c r="AI28" s="3">
        <v>0</v>
      </c>
      <c r="AJ28" s="3">
        <v>0</v>
      </c>
      <c r="AK28" s="3">
        <v>0</v>
      </c>
      <c r="AL28" s="3">
        <v>0</v>
      </c>
      <c r="AM28" s="3">
        <v>0</v>
      </c>
      <c r="AN28" s="3">
        <v>0</v>
      </c>
      <c r="AO28" s="3">
        <v>0</v>
      </c>
      <c r="AP28" s="3">
        <v>0</v>
      </c>
      <c r="AQ28" s="3">
        <v>0</v>
      </c>
      <c r="AR28" s="3">
        <v>0</v>
      </c>
      <c r="AS28" s="3">
        <v>0</v>
      </c>
      <c r="AT28" s="3">
        <v>0</v>
      </c>
      <c r="AU28" s="3">
        <v>0</v>
      </c>
      <c r="AV28" s="3">
        <v>0</v>
      </c>
      <c r="AW28" s="10">
        <v>0</v>
      </c>
    </row>
    <row r="29" spans="1:50" x14ac:dyDescent="0.35">
      <c r="A29" s="27" t="s">
        <v>355</v>
      </c>
      <c r="B29" s="3" t="s">
        <v>167</v>
      </c>
      <c r="C29" s="4">
        <f t="shared" si="6"/>
        <v>0</v>
      </c>
      <c r="D29" s="3">
        <v>0</v>
      </c>
      <c r="E29" s="3">
        <v>0</v>
      </c>
      <c r="F29" s="3">
        <v>0</v>
      </c>
      <c r="G29" s="3">
        <v>0</v>
      </c>
      <c r="H29" s="3">
        <v>0</v>
      </c>
      <c r="I29" s="3">
        <v>0</v>
      </c>
      <c r="J29" s="3">
        <v>0</v>
      </c>
      <c r="K29" s="3">
        <v>0</v>
      </c>
      <c r="L29" s="3">
        <v>0</v>
      </c>
      <c r="M29" s="3">
        <v>0</v>
      </c>
      <c r="N29" s="3">
        <v>0</v>
      </c>
      <c r="O29" s="3">
        <v>0</v>
      </c>
      <c r="P29" s="3">
        <v>0</v>
      </c>
      <c r="Q29" s="3">
        <v>0</v>
      </c>
      <c r="R29" s="3">
        <v>0</v>
      </c>
      <c r="S29" s="3">
        <v>0</v>
      </c>
      <c r="T29" s="3">
        <v>0</v>
      </c>
      <c r="U29" s="3">
        <v>0</v>
      </c>
      <c r="V29" s="3">
        <v>0</v>
      </c>
      <c r="W29" s="3">
        <v>0</v>
      </c>
      <c r="X29" s="3">
        <v>0</v>
      </c>
      <c r="Y29" s="3">
        <v>0</v>
      </c>
      <c r="Z29" s="3">
        <v>0</v>
      </c>
      <c r="AA29" s="3">
        <v>0</v>
      </c>
      <c r="AB29" s="3">
        <v>0</v>
      </c>
      <c r="AC29" s="3">
        <v>0</v>
      </c>
      <c r="AD29" s="3">
        <v>0</v>
      </c>
      <c r="AE29" s="3">
        <v>0</v>
      </c>
      <c r="AF29" s="3">
        <v>0</v>
      </c>
      <c r="AG29" s="3">
        <v>0</v>
      </c>
      <c r="AH29" s="3">
        <v>0</v>
      </c>
      <c r="AI29" s="3">
        <v>0</v>
      </c>
      <c r="AJ29" s="3">
        <v>0</v>
      </c>
      <c r="AK29" s="3">
        <v>0</v>
      </c>
      <c r="AL29" s="3">
        <v>0</v>
      </c>
      <c r="AM29" s="3">
        <v>0</v>
      </c>
      <c r="AN29" s="3">
        <v>0</v>
      </c>
      <c r="AO29" s="3">
        <v>0</v>
      </c>
      <c r="AP29" s="3">
        <v>0</v>
      </c>
      <c r="AQ29" s="3">
        <v>0</v>
      </c>
      <c r="AR29" s="3">
        <v>0</v>
      </c>
      <c r="AS29" s="3">
        <v>0</v>
      </c>
      <c r="AT29" s="3">
        <v>0</v>
      </c>
      <c r="AU29" s="3">
        <v>0</v>
      </c>
      <c r="AV29" s="3">
        <v>0</v>
      </c>
      <c r="AW29" s="10">
        <v>0</v>
      </c>
    </row>
    <row r="30" spans="1:50" x14ac:dyDescent="0.35">
      <c r="A30" s="27" t="s">
        <v>355</v>
      </c>
      <c r="B30" s="3" t="s">
        <v>132</v>
      </c>
      <c r="C30" s="4">
        <f t="shared" si="6"/>
        <v>0</v>
      </c>
      <c r="D30" s="3">
        <v>0</v>
      </c>
      <c r="E30" s="3">
        <v>0</v>
      </c>
      <c r="F30" s="3">
        <v>0</v>
      </c>
      <c r="G30" s="3">
        <v>0</v>
      </c>
      <c r="H30" s="3">
        <v>0</v>
      </c>
      <c r="I30" s="3">
        <v>0</v>
      </c>
      <c r="J30" s="3">
        <v>0</v>
      </c>
      <c r="K30" s="3">
        <v>0</v>
      </c>
      <c r="L30" s="3">
        <v>0</v>
      </c>
      <c r="M30" s="3">
        <v>0</v>
      </c>
      <c r="N30" s="3">
        <v>0</v>
      </c>
      <c r="O30" s="3">
        <v>0</v>
      </c>
      <c r="P30" s="3">
        <v>0</v>
      </c>
      <c r="Q30" s="3">
        <v>0</v>
      </c>
      <c r="R30" s="3">
        <v>0</v>
      </c>
      <c r="S30" s="3">
        <v>0</v>
      </c>
      <c r="T30" s="3">
        <v>0</v>
      </c>
      <c r="U30" s="3">
        <v>0</v>
      </c>
      <c r="V30" s="3">
        <v>0</v>
      </c>
      <c r="W30" s="3">
        <v>0</v>
      </c>
      <c r="X30" s="3">
        <v>0</v>
      </c>
      <c r="Y30" s="3">
        <v>0</v>
      </c>
      <c r="Z30" s="3">
        <v>0</v>
      </c>
      <c r="AA30" s="3">
        <v>0</v>
      </c>
      <c r="AB30" s="3">
        <v>0</v>
      </c>
      <c r="AC30" s="3">
        <v>0</v>
      </c>
      <c r="AD30" s="3">
        <v>0</v>
      </c>
      <c r="AE30" s="3">
        <v>0</v>
      </c>
      <c r="AF30" s="3">
        <v>0</v>
      </c>
      <c r="AG30" s="3">
        <v>0</v>
      </c>
      <c r="AH30" s="3">
        <v>0</v>
      </c>
      <c r="AI30" s="3">
        <v>0</v>
      </c>
      <c r="AJ30" s="3">
        <v>0</v>
      </c>
      <c r="AK30" s="3">
        <v>0</v>
      </c>
      <c r="AL30" s="3">
        <v>0</v>
      </c>
      <c r="AM30" s="3">
        <v>0</v>
      </c>
      <c r="AN30" s="3">
        <v>0</v>
      </c>
      <c r="AO30" s="3">
        <v>0</v>
      </c>
      <c r="AP30" s="3">
        <v>0</v>
      </c>
      <c r="AQ30" s="3">
        <v>0</v>
      </c>
      <c r="AR30" s="3">
        <v>0</v>
      </c>
      <c r="AS30" s="3">
        <v>0</v>
      </c>
      <c r="AT30" s="3">
        <v>0</v>
      </c>
      <c r="AU30" s="3">
        <v>0</v>
      </c>
      <c r="AV30" s="3">
        <v>0</v>
      </c>
      <c r="AW30" s="10">
        <v>0</v>
      </c>
    </row>
    <row r="31" spans="1:50" x14ac:dyDescent="0.35">
      <c r="A31" s="27" t="s">
        <v>340</v>
      </c>
      <c r="B31" s="3" t="s">
        <v>162</v>
      </c>
      <c r="C31" s="145">
        <f t="shared" si="6"/>
        <v>0</v>
      </c>
      <c r="D31" s="145">
        <v>0</v>
      </c>
      <c r="E31" s="145">
        <v>0</v>
      </c>
      <c r="F31" s="145">
        <v>0</v>
      </c>
      <c r="G31" s="145">
        <v>0</v>
      </c>
      <c r="H31" s="145">
        <v>0</v>
      </c>
      <c r="I31" s="145">
        <v>0</v>
      </c>
      <c r="J31" s="145">
        <v>0</v>
      </c>
      <c r="K31" s="145">
        <v>0</v>
      </c>
      <c r="L31" s="145">
        <v>0</v>
      </c>
      <c r="M31" s="145">
        <v>0</v>
      </c>
      <c r="N31" s="145">
        <v>0</v>
      </c>
      <c r="O31" s="145">
        <v>0</v>
      </c>
      <c r="P31" s="145">
        <v>0</v>
      </c>
      <c r="Q31" s="145">
        <v>0</v>
      </c>
      <c r="R31" s="145">
        <v>0</v>
      </c>
      <c r="S31" s="145">
        <v>0</v>
      </c>
      <c r="T31" s="145">
        <v>0</v>
      </c>
      <c r="U31" s="145">
        <v>0</v>
      </c>
      <c r="V31" s="145">
        <v>0</v>
      </c>
      <c r="W31" s="145">
        <v>0</v>
      </c>
      <c r="X31" s="145">
        <v>0</v>
      </c>
      <c r="Y31" s="145">
        <v>0</v>
      </c>
      <c r="Z31" s="145">
        <v>0</v>
      </c>
      <c r="AA31" s="145">
        <v>0</v>
      </c>
      <c r="AB31" s="145">
        <v>0</v>
      </c>
      <c r="AC31" s="145">
        <v>0</v>
      </c>
      <c r="AD31" s="145">
        <v>0</v>
      </c>
      <c r="AE31" s="145">
        <v>0</v>
      </c>
      <c r="AF31" s="145">
        <v>0</v>
      </c>
      <c r="AG31" s="145">
        <v>0</v>
      </c>
      <c r="AH31" s="145">
        <v>0</v>
      </c>
      <c r="AI31" s="145">
        <v>0</v>
      </c>
      <c r="AJ31" s="145">
        <v>0</v>
      </c>
      <c r="AK31" s="145">
        <v>0</v>
      </c>
      <c r="AL31" s="145">
        <v>0</v>
      </c>
      <c r="AM31" s="145">
        <v>0</v>
      </c>
      <c r="AN31" s="145">
        <v>0</v>
      </c>
      <c r="AO31" s="145">
        <v>0</v>
      </c>
      <c r="AP31" s="145">
        <v>0</v>
      </c>
      <c r="AQ31" s="145">
        <v>0</v>
      </c>
      <c r="AR31" s="145">
        <v>0</v>
      </c>
      <c r="AS31" s="145">
        <v>0</v>
      </c>
      <c r="AT31" s="145">
        <v>0</v>
      </c>
      <c r="AU31" s="145">
        <v>0</v>
      </c>
      <c r="AV31" s="145">
        <v>0</v>
      </c>
      <c r="AW31" s="195">
        <v>0</v>
      </c>
    </row>
    <row r="32" spans="1:50" x14ac:dyDescent="0.35">
      <c r="A32" s="27" t="s">
        <v>340</v>
      </c>
      <c r="B32" s="3" t="s">
        <v>166</v>
      </c>
      <c r="C32" s="145">
        <f t="shared" si="6"/>
        <v>0</v>
      </c>
      <c r="D32" s="145">
        <v>0</v>
      </c>
      <c r="E32" s="145">
        <v>0</v>
      </c>
      <c r="F32" s="145">
        <v>0</v>
      </c>
      <c r="G32" s="145">
        <v>0</v>
      </c>
      <c r="H32" s="145">
        <v>0</v>
      </c>
      <c r="I32" s="145">
        <v>0</v>
      </c>
      <c r="J32" s="145">
        <v>0</v>
      </c>
      <c r="K32" s="145">
        <v>0</v>
      </c>
      <c r="L32" s="145">
        <v>0</v>
      </c>
      <c r="M32" s="145">
        <v>0</v>
      </c>
      <c r="N32" s="145">
        <v>0</v>
      </c>
      <c r="O32" s="145">
        <v>0</v>
      </c>
      <c r="P32" s="145">
        <v>0</v>
      </c>
      <c r="Q32" s="145">
        <v>0</v>
      </c>
      <c r="R32" s="145">
        <v>0</v>
      </c>
      <c r="S32" s="145">
        <v>0</v>
      </c>
      <c r="T32" s="145">
        <v>0</v>
      </c>
      <c r="U32" s="145">
        <v>0</v>
      </c>
      <c r="V32" s="145">
        <v>0</v>
      </c>
      <c r="W32" s="145">
        <v>0</v>
      </c>
      <c r="X32" s="145">
        <v>0</v>
      </c>
      <c r="Y32" s="145">
        <v>0</v>
      </c>
      <c r="Z32" s="145">
        <v>0</v>
      </c>
      <c r="AA32" s="145">
        <v>0</v>
      </c>
      <c r="AB32" s="145">
        <v>0</v>
      </c>
      <c r="AC32" s="145">
        <v>0</v>
      </c>
      <c r="AD32" s="145">
        <v>0</v>
      </c>
      <c r="AE32" s="145">
        <v>0</v>
      </c>
      <c r="AF32" s="145">
        <v>0</v>
      </c>
      <c r="AG32" s="145">
        <v>0</v>
      </c>
      <c r="AH32" s="145">
        <v>0</v>
      </c>
      <c r="AI32" s="145">
        <v>0</v>
      </c>
      <c r="AJ32" s="145">
        <v>0</v>
      </c>
      <c r="AK32" s="145">
        <v>0</v>
      </c>
      <c r="AL32" s="145">
        <v>0</v>
      </c>
      <c r="AM32" s="145">
        <v>0</v>
      </c>
      <c r="AN32" s="145">
        <v>0</v>
      </c>
      <c r="AO32" s="145">
        <v>0</v>
      </c>
      <c r="AP32" s="145">
        <v>0</v>
      </c>
      <c r="AQ32" s="145">
        <v>0</v>
      </c>
      <c r="AR32" s="145">
        <v>0</v>
      </c>
      <c r="AS32" s="145">
        <v>0</v>
      </c>
      <c r="AT32" s="145">
        <v>0</v>
      </c>
      <c r="AU32" s="145">
        <v>0</v>
      </c>
      <c r="AV32" s="145">
        <v>0</v>
      </c>
      <c r="AW32" s="195">
        <v>0</v>
      </c>
    </row>
    <row r="33" spans="1:49" x14ac:dyDescent="0.35">
      <c r="A33" s="27" t="s">
        <v>340</v>
      </c>
      <c r="B33" s="3" t="s">
        <v>133</v>
      </c>
      <c r="C33" s="4">
        <f t="shared" si="6"/>
        <v>0</v>
      </c>
      <c r="D33" s="3">
        <v>0</v>
      </c>
      <c r="E33" s="3">
        <v>0</v>
      </c>
      <c r="F33" s="3">
        <v>0</v>
      </c>
      <c r="G33" s="3">
        <v>0</v>
      </c>
      <c r="H33" s="3">
        <v>0</v>
      </c>
      <c r="I33" s="3">
        <v>0</v>
      </c>
      <c r="J33" s="3">
        <v>0</v>
      </c>
      <c r="K33" s="3">
        <v>0</v>
      </c>
      <c r="L33" s="3">
        <v>0</v>
      </c>
      <c r="M33" s="3">
        <v>0</v>
      </c>
      <c r="N33" s="3">
        <v>0</v>
      </c>
      <c r="O33" s="3">
        <v>0</v>
      </c>
      <c r="P33" s="3">
        <v>0</v>
      </c>
      <c r="Q33" s="3">
        <v>0</v>
      </c>
      <c r="R33" s="3">
        <v>0</v>
      </c>
      <c r="S33" s="3">
        <v>0</v>
      </c>
      <c r="T33" s="3">
        <v>0</v>
      </c>
      <c r="U33" s="3">
        <v>0</v>
      </c>
      <c r="V33" s="3">
        <v>0</v>
      </c>
      <c r="W33" s="3">
        <v>0</v>
      </c>
      <c r="X33" s="3">
        <v>0</v>
      </c>
      <c r="Y33" s="3">
        <v>0</v>
      </c>
      <c r="Z33" s="3">
        <v>0</v>
      </c>
      <c r="AA33" s="3">
        <v>0</v>
      </c>
      <c r="AB33" s="3">
        <v>0</v>
      </c>
      <c r="AC33" s="3">
        <v>0</v>
      </c>
      <c r="AD33" s="3">
        <v>0</v>
      </c>
      <c r="AE33" s="3">
        <v>0</v>
      </c>
      <c r="AF33" s="3">
        <v>0</v>
      </c>
      <c r="AG33" s="3">
        <v>0</v>
      </c>
      <c r="AH33" s="3">
        <v>0</v>
      </c>
      <c r="AI33" s="3">
        <v>0</v>
      </c>
      <c r="AJ33" s="3">
        <v>0</v>
      </c>
      <c r="AK33" s="3">
        <v>0</v>
      </c>
      <c r="AL33" s="3">
        <v>0</v>
      </c>
      <c r="AM33" s="3">
        <v>0</v>
      </c>
      <c r="AN33" s="3">
        <v>0</v>
      </c>
      <c r="AO33" s="3">
        <v>0</v>
      </c>
      <c r="AP33" s="3">
        <v>0</v>
      </c>
      <c r="AQ33" s="3">
        <v>0</v>
      </c>
      <c r="AR33" s="3">
        <v>0</v>
      </c>
      <c r="AS33" s="3">
        <v>0</v>
      </c>
      <c r="AT33" s="3">
        <v>0</v>
      </c>
      <c r="AU33" s="3">
        <v>0</v>
      </c>
      <c r="AV33" s="3">
        <v>0</v>
      </c>
      <c r="AW33" s="10">
        <v>0</v>
      </c>
    </row>
    <row r="34" spans="1:49" x14ac:dyDescent="0.35">
      <c r="A34" s="27" t="s">
        <v>340</v>
      </c>
      <c r="B34" s="3" t="s">
        <v>167</v>
      </c>
      <c r="C34" s="4">
        <f t="shared" si="6"/>
        <v>0</v>
      </c>
      <c r="D34" s="3">
        <v>0</v>
      </c>
      <c r="E34" s="3">
        <v>0</v>
      </c>
      <c r="F34" s="3">
        <v>0</v>
      </c>
      <c r="G34" s="3">
        <v>0</v>
      </c>
      <c r="H34" s="3">
        <v>0</v>
      </c>
      <c r="I34" s="3">
        <v>0</v>
      </c>
      <c r="J34" s="3">
        <v>0</v>
      </c>
      <c r="K34" s="3">
        <v>0</v>
      </c>
      <c r="L34" s="3">
        <v>0</v>
      </c>
      <c r="M34" s="3">
        <v>0</v>
      </c>
      <c r="N34" s="3">
        <v>0</v>
      </c>
      <c r="O34" s="3">
        <v>0</v>
      </c>
      <c r="P34" s="3">
        <v>0</v>
      </c>
      <c r="Q34" s="3">
        <v>0</v>
      </c>
      <c r="R34" s="3">
        <v>0</v>
      </c>
      <c r="S34" s="3">
        <v>0</v>
      </c>
      <c r="T34" s="3">
        <v>0</v>
      </c>
      <c r="U34" s="3">
        <v>0</v>
      </c>
      <c r="V34" s="3">
        <v>0</v>
      </c>
      <c r="W34" s="3">
        <v>0</v>
      </c>
      <c r="X34" s="3">
        <v>0</v>
      </c>
      <c r="Y34" s="3">
        <v>0</v>
      </c>
      <c r="Z34" s="3">
        <v>0</v>
      </c>
      <c r="AA34" s="3">
        <v>0</v>
      </c>
      <c r="AB34" s="3">
        <v>0</v>
      </c>
      <c r="AC34" s="3">
        <v>0</v>
      </c>
      <c r="AD34" s="3">
        <v>0</v>
      </c>
      <c r="AE34" s="3">
        <v>0</v>
      </c>
      <c r="AF34" s="3">
        <v>0</v>
      </c>
      <c r="AG34" s="3">
        <v>0</v>
      </c>
      <c r="AH34" s="3">
        <v>0</v>
      </c>
      <c r="AI34" s="3">
        <v>0</v>
      </c>
      <c r="AJ34" s="3">
        <v>0</v>
      </c>
      <c r="AK34" s="3">
        <v>0</v>
      </c>
      <c r="AL34" s="3">
        <v>0</v>
      </c>
      <c r="AM34" s="3">
        <v>0</v>
      </c>
      <c r="AN34" s="3">
        <v>0</v>
      </c>
      <c r="AO34" s="3">
        <v>0</v>
      </c>
      <c r="AP34" s="3">
        <v>0</v>
      </c>
      <c r="AQ34" s="3">
        <v>0</v>
      </c>
      <c r="AR34" s="3">
        <v>0</v>
      </c>
      <c r="AS34" s="3">
        <v>0</v>
      </c>
      <c r="AT34" s="3">
        <v>0</v>
      </c>
      <c r="AU34" s="3">
        <v>0</v>
      </c>
      <c r="AV34" s="3">
        <v>0</v>
      </c>
      <c r="AW34" s="10">
        <v>0</v>
      </c>
    </row>
    <row r="35" spans="1:49" x14ac:dyDescent="0.35">
      <c r="A35" s="27" t="s">
        <v>340</v>
      </c>
      <c r="B35" s="3" t="s">
        <v>132</v>
      </c>
      <c r="C35" s="4">
        <f t="shared" si="6"/>
        <v>0</v>
      </c>
      <c r="D35" s="3">
        <v>0</v>
      </c>
      <c r="E35" s="3">
        <v>0</v>
      </c>
      <c r="F35" s="3">
        <v>0</v>
      </c>
      <c r="G35" s="3">
        <v>0</v>
      </c>
      <c r="H35" s="3">
        <v>0</v>
      </c>
      <c r="I35" s="3">
        <v>0</v>
      </c>
      <c r="J35" s="3">
        <v>0</v>
      </c>
      <c r="K35" s="3">
        <v>0</v>
      </c>
      <c r="L35" s="3">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10">
        <v>0</v>
      </c>
    </row>
    <row r="36" spans="1:49" x14ac:dyDescent="0.35">
      <c r="A36" s="27" t="s">
        <v>341</v>
      </c>
      <c r="B36" s="3" t="s">
        <v>162</v>
      </c>
      <c r="C36" s="145">
        <f t="shared" si="6"/>
        <v>411.93478260869563</v>
      </c>
      <c r="D36" s="145">
        <v>488</v>
      </c>
      <c r="E36" s="145">
        <v>407</v>
      </c>
      <c r="F36" s="145">
        <v>581</v>
      </c>
      <c r="G36" s="145">
        <v>408</v>
      </c>
      <c r="H36" s="145">
        <v>741</v>
      </c>
      <c r="I36" s="145">
        <v>252</v>
      </c>
      <c r="J36" s="145">
        <v>498</v>
      </c>
      <c r="K36" s="145">
        <v>157</v>
      </c>
      <c r="L36" s="145">
        <v>109</v>
      </c>
      <c r="M36" s="145">
        <v>52</v>
      </c>
      <c r="N36" s="145">
        <v>698</v>
      </c>
      <c r="O36" s="145">
        <v>150</v>
      </c>
      <c r="P36" s="145">
        <v>294</v>
      </c>
      <c r="Q36" s="145">
        <v>107</v>
      </c>
      <c r="R36" s="145">
        <v>250</v>
      </c>
      <c r="S36" s="145">
        <v>106</v>
      </c>
      <c r="T36" s="145">
        <v>568</v>
      </c>
      <c r="U36" s="145">
        <v>432</v>
      </c>
      <c r="V36" s="145">
        <v>160</v>
      </c>
      <c r="W36" s="145">
        <v>880</v>
      </c>
      <c r="X36" s="145">
        <v>386</v>
      </c>
      <c r="Y36" s="145">
        <v>106</v>
      </c>
      <c r="Z36" s="145">
        <v>159</v>
      </c>
      <c r="AA36" s="145">
        <v>332</v>
      </c>
      <c r="AB36" s="145">
        <v>144</v>
      </c>
      <c r="AC36" s="145">
        <v>304</v>
      </c>
      <c r="AD36" s="145">
        <v>336</v>
      </c>
      <c r="AE36" s="145">
        <v>335</v>
      </c>
      <c r="AF36" s="145">
        <v>388</v>
      </c>
      <c r="AG36" s="145">
        <v>665</v>
      </c>
      <c r="AH36" s="145">
        <v>875</v>
      </c>
      <c r="AI36" s="145">
        <v>745</v>
      </c>
      <c r="AJ36" s="145">
        <v>953</v>
      </c>
      <c r="AK36" s="145">
        <v>586</v>
      </c>
      <c r="AL36" s="145">
        <v>226</v>
      </c>
      <c r="AM36" s="145">
        <v>281</v>
      </c>
      <c r="AN36" s="145">
        <v>281</v>
      </c>
      <c r="AO36" s="145">
        <v>392</v>
      </c>
      <c r="AP36" s="145">
        <v>269</v>
      </c>
      <c r="AQ36" s="145">
        <v>346</v>
      </c>
      <c r="AR36" s="145">
        <v>563</v>
      </c>
      <c r="AS36" s="145">
        <v>336</v>
      </c>
      <c r="AT36" s="145">
        <v>563</v>
      </c>
      <c r="AU36" s="145">
        <v>744</v>
      </c>
      <c r="AV36" s="145">
        <v>281</v>
      </c>
      <c r="AW36" s="195">
        <v>1015</v>
      </c>
    </row>
    <row r="37" spans="1:49" x14ac:dyDescent="0.35">
      <c r="A37" s="27" t="s">
        <v>341</v>
      </c>
      <c r="B37" s="3" t="s">
        <v>166</v>
      </c>
      <c r="C37" s="145">
        <f t="shared" si="6"/>
        <v>138.21739130434781</v>
      </c>
      <c r="D37" s="145">
        <v>122</v>
      </c>
      <c r="E37" s="145">
        <v>102</v>
      </c>
      <c r="F37" s="145">
        <v>145</v>
      </c>
      <c r="G37" s="145">
        <v>82</v>
      </c>
      <c r="H37" s="145">
        <v>185</v>
      </c>
      <c r="I37" s="145">
        <v>126</v>
      </c>
      <c r="J37" s="145">
        <v>249</v>
      </c>
      <c r="K37" s="145">
        <v>79</v>
      </c>
      <c r="L37" s="145">
        <v>55</v>
      </c>
      <c r="M37" s="145">
        <v>52</v>
      </c>
      <c r="N37" s="145">
        <v>140</v>
      </c>
      <c r="O37" s="145">
        <v>150</v>
      </c>
      <c r="P37" s="145">
        <v>98</v>
      </c>
      <c r="Q37" s="145">
        <v>53</v>
      </c>
      <c r="R37" s="145">
        <v>250</v>
      </c>
      <c r="S37" s="145">
        <v>53</v>
      </c>
      <c r="T37" s="145">
        <v>142</v>
      </c>
      <c r="U37" s="145">
        <v>216</v>
      </c>
      <c r="V37" s="145">
        <v>80</v>
      </c>
      <c r="W37" s="145">
        <v>176</v>
      </c>
      <c r="X37" s="145">
        <v>96</v>
      </c>
      <c r="Y37" s="145">
        <v>53</v>
      </c>
      <c r="Z37" s="145">
        <v>53</v>
      </c>
      <c r="AA37" s="145">
        <v>111</v>
      </c>
      <c r="AB37" s="145">
        <v>144</v>
      </c>
      <c r="AC37" s="145">
        <v>152</v>
      </c>
      <c r="AD37" s="145">
        <v>112</v>
      </c>
      <c r="AE37" s="145">
        <v>112</v>
      </c>
      <c r="AF37" s="145">
        <v>97</v>
      </c>
      <c r="AG37" s="145">
        <v>111</v>
      </c>
      <c r="AH37" s="145">
        <v>146</v>
      </c>
      <c r="AI37" s="145">
        <v>186</v>
      </c>
      <c r="AJ37" s="145">
        <v>318</v>
      </c>
      <c r="AK37" s="145">
        <v>147</v>
      </c>
      <c r="AL37" s="145">
        <v>226</v>
      </c>
      <c r="AM37" s="145">
        <v>141</v>
      </c>
      <c r="AN37" s="145">
        <v>141</v>
      </c>
      <c r="AO37" s="145">
        <v>98</v>
      </c>
      <c r="AP37" s="145">
        <v>134</v>
      </c>
      <c r="AQ37" s="145">
        <v>115</v>
      </c>
      <c r="AR37" s="145">
        <v>141</v>
      </c>
      <c r="AS37" s="145">
        <v>112</v>
      </c>
      <c r="AT37" s="145">
        <v>141</v>
      </c>
      <c r="AU37" s="145">
        <v>372</v>
      </c>
      <c r="AV37" s="145">
        <v>141</v>
      </c>
      <c r="AW37" s="195">
        <v>203</v>
      </c>
    </row>
    <row r="38" spans="1:49" x14ac:dyDescent="0.35">
      <c r="A38" s="27" t="s">
        <v>341</v>
      </c>
      <c r="B38" s="3" t="s">
        <v>133</v>
      </c>
      <c r="C38" s="4">
        <f t="shared" si="6"/>
        <v>3.3695652173913042</v>
      </c>
      <c r="D38" s="3">
        <v>4</v>
      </c>
      <c r="E38" s="3">
        <v>4</v>
      </c>
      <c r="F38" s="3">
        <v>4</v>
      </c>
      <c r="G38" s="3">
        <v>5</v>
      </c>
      <c r="H38" s="3">
        <v>5</v>
      </c>
      <c r="I38" s="3">
        <v>2</v>
      </c>
      <c r="J38" s="3">
        <v>3</v>
      </c>
      <c r="K38" s="3">
        <v>3</v>
      </c>
      <c r="L38" s="3">
        <v>2</v>
      </c>
      <c r="M38" s="3">
        <v>1</v>
      </c>
      <c r="N38" s="3">
        <v>6</v>
      </c>
      <c r="O38" s="3">
        <v>1</v>
      </c>
      <c r="P38" s="3">
        <v>3</v>
      </c>
      <c r="Q38" s="3">
        <v>2</v>
      </c>
      <c r="R38" s="3">
        <v>1</v>
      </c>
      <c r="S38" s="3">
        <v>2</v>
      </c>
      <c r="T38" s="3">
        <v>4</v>
      </c>
      <c r="U38" s="3">
        <v>3</v>
      </c>
      <c r="V38" s="3">
        <v>3</v>
      </c>
      <c r="W38" s="3">
        <v>6</v>
      </c>
      <c r="X38" s="3">
        <v>4</v>
      </c>
      <c r="Y38" s="3">
        <v>2</v>
      </c>
      <c r="Z38" s="3">
        <v>3</v>
      </c>
      <c r="AA38" s="3">
        <v>3</v>
      </c>
      <c r="AB38" s="3">
        <v>1</v>
      </c>
      <c r="AC38" s="3">
        <v>2</v>
      </c>
      <c r="AD38" s="3">
        <v>3</v>
      </c>
      <c r="AE38" s="3">
        <v>3</v>
      </c>
      <c r="AF38" s="3">
        <v>4</v>
      </c>
      <c r="AG38" s="3">
        <v>6</v>
      </c>
      <c r="AH38" s="3">
        <v>7</v>
      </c>
      <c r="AI38" s="3">
        <v>5</v>
      </c>
      <c r="AJ38" s="3">
        <v>6</v>
      </c>
      <c r="AK38" s="3">
        <v>5</v>
      </c>
      <c r="AL38" s="3">
        <v>1</v>
      </c>
      <c r="AM38" s="3">
        <v>2</v>
      </c>
      <c r="AN38" s="3">
        <v>2</v>
      </c>
      <c r="AO38" s="3">
        <v>4</v>
      </c>
      <c r="AP38" s="3">
        <v>2</v>
      </c>
      <c r="AQ38" s="3">
        <v>3</v>
      </c>
      <c r="AR38" s="3">
        <v>4</v>
      </c>
      <c r="AS38" s="3">
        <v>3</v>
      </c>
      <c r="AT38" s="3">
        <v>4</v>
      </c>
      <c r="AU38" s="3">
        <v>4</v>
      </c>
      <c r="AV38" s="3">
        <v>2</v>
      </c>
      <c r="AW38" s="10">
        <v>6</v>
      </c>
    </row>
    <row r="39" spans="1:49" x14ac:dyDescent="0.35">
      <c r="A39" s="27" t="s">
        <v>341</v>
      </c>
      <c r="B39" s="3" t="s">
        <v>167</v>
      </c>
      <c r="C39" s="4">
        <f t="shared" si="6"/>
        <v>0</v>
      </c>
      <c r="D39" s="4">
        <v>0</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16">
        <v>0</v>
      </c>
    </row>
    <row r="40" spans="1:49" x14ac:dyDescent="0.35">
      <c r="A40" s="27" t="s">
        <v>341</v>
      </c>
      <c r="B40" s="3" t="s">
        <v>132</v>
      </c>
      <c r="C40" s="4">
        <f t="shared" si="6"/>
        <v>3.0217391304347827</v>
      </c>
      <c r="D40" s="3">
        <v>4</v>
      </c>
      <c r="E40" s="3">
        <v>4</v>
      </c>
      <c r="F40" s="3">
        <v>4</v>
      </c>
      <c r="G40" s="3">
        <v>5</v>
      </c>
      <c r="H40" s="3">
        <v>4</v>
      </c>
      <c r="I40" s="3">
        <v>2</v>
      </c>
      <c r="J40" s="3">
        <v>2</v>
      </c>
      <c r="K40" s="3">
        <v>2</v>
      </c>
      <c r="L40" s="3">
        <v>2</v>
      </c>
      <c r="M40" s="3">
        <v>1</v>
      </c>
      <c r="N40" s="3">
        <v>5</v>
      </c>
      <c r="O40" s="3">
        <v>1</v>
      </c>
      <c r="P40" s="3">
        <v>3</v>
      </c>
      <c r="Q40" s="3">
        <v>2</v>
      </c>
      <c r="R40" s="3">
        <v>1</v>
      </c>
      <c r="S40" s="3">
        <v>2</v>
      </c>
      <c r="T40" s="3">
        <v>4</v>
      </c>
      <c r="U40" s="3">
        <v>2</v>
      </c>
      <c r="V40" s="3">
        <v>2</v>
      </c>
      <c r="W40" s="3">
        <v>5</v>
      </c>
      <c r="X40" s="3">
        <v>4</v>
      </c>
      <c r="Y40" s="3">
        <v>2</v>
      </c>
      <c r="Z40" s="3">
        <v>3</v>
      </c>
      <c r="AA40" s="3">
        <v>3</v>
      </c>
      <c r="AB40" s="3">
        <v>1</v>
      </c>
      <c r="AC40" s="3">
        <v>2</v>
      </c>
      <c r="AD40" s="3">
        <v>3</v>
      </c>
      <c r="AE40" s="3">
        <v>3</v>
      </c>
      <c r="AF40" s="3">
        <v>4</v>
      </c>
      <c r="AG40" s="3">
        <v>6</v>
      </c>
      <c r="AH40" s="3">
        <v>6</v>
      </c>
      <c r="AI40" s="3">
        <v>4</v>
      </c>
      <c r="AJ40" s="3">
        <v>3</v>
      </c>
      <c r="AK40" s="3">
        <v>4</v>
      </c>
      <c r="AL40" s="3">
        <v>1</v>
      </c>
      <c r="AM40" s="3">
        <v>2</v>
      </c>
      <c r="AN40" s="3">
        <v>2</v>
      </c>
      <c r="AO40" s="3">
        <v>4</v>
      </c>
      <c r="AP40" s="3">
        <v>2</v>
      </c>
      <c r="AQ40" s="3">
        <v>3</v>
      </c>
      <c r="AR40" s="3">
        <v>4</v>
      </c>
      <c r="AS40" s="3">
        <v>3</v>
      </c>
      <c r="AT40" s="3">
        <v>4</v>
      </c>
      <c r="AU40" s="3">
        <v>2</v>
      </c>
      <c r="AV40" s="3">
        <v>2</v>
      </c>
      <c r="AW40" s="10">
        <v>5</v>
      </c>
    </row>
    <row r="41" spans="1:49" x14ac:dyDescent="0.35">
      <c r="A41" s="27" t="s">
        <v>333</v>
      </c>
      <c r="B41" s="3" t="s">
        <v>162</v>
      </c>
      <c r="C41" s="145">
        <f t="shared" si="6"/>
        <v>2932.1304347826085</v>
      </c>
      <c r="D41" s="145">
        <v>4461</v>
      </c>
      <c r="E41" s="145">
        <v>3246</v>
      </c>
      <c r="F41" s="145">
        <v>4431</v>
      </c>
      <c r="G41" s="145">
        <v>3272</v>
      </c>
      <c r="H41" s="145">
        <v>4050</v>
      </c>
      <c r="I41" s="145">
        <v>3002</v>
      </c>
      <c r="J41" s="145">
        <v>3216</v>
      </c>
      <c r="K41" s="145">
        <v>3518</v>
      </c>
      <c r="L41" s="145">
        <v>450</v>
      </c>
      <c r="M41" s="145">
        <v>1874</v>
      </c>
      <c r="N41" s="145">
        <v>1863</v>
      </c>
      <c r="O41" s="145">
        <v>2853</v>
      </c>
      <c r="P41" s="145">
        <v>2614</v>
      </c>
      <c r="Q41" s="145">
        <v>4367</v>
      </c>
      <c r="R41" s="145">
        <v>3525</v>
      </c>
      <c r="S41" s="145">
        <v>2996</v>
      </c>
      <c r="T41" s="145">
        <v>1858</v>
      </c>
      <c r="U41" s="145">
        <v>4980</v>
      </c>
      <c r="V41" s="145">
        <v>3737</v>
      </c>
      <c r="W41" s="145">
        <v>3352</v>
      </c>
      <c r="X41" s="145">
        <v>2937</v>
      </c>
      <c r="Y41" s="145">
        <v>2224</v>
      </c>
      <c r="Z41" s="145">
        <v>3445</v>
      </c>
      <c r="AA41" s="145">
        <v>3704</v>
      </c>
      <c r="AB41" s="145">
        <v>2930</v>
      </c>
      <c r="AC41" s="145">
        <v>3398</v>
      </c>
      <c r="AD41" s="145">
        <v>3921</v>
      </c>
      <c r="AE41" s="145">
        <v>3671</v>
      </c>
      <c r="AF41" s="145">
        <v>3979</v>
      </c>
      <c r="AG41" s="145">
        <v>3422</v>
      </c>
      <c r="AH41" s="145">
        <v>3469</v>
      </c>
      <c r="AI41" s="145">
        <v>2544</v>
      </c>
      <c r="AJ41" s="145">
        <v>2371</v>
      </c>
      <c r="AK41" s="145">
        <v>2019</v>
      </c>
      <c r="AL41" s="145">
        <v>1860</v>
      </c>
      <c r="AM41" s="145">
        <v>3455</v>
      </c>
      <c r="AN41" s="145">
        <v>3769</v>
      </c>
      <c r="AO41" s="145">
        <v>1329</v>
      </c>
      <c r="AP41" s="145">
        <v>1879</v>
      </c>
      <c r="AQ41" s="145">
        <v>1870</v>
      </c>
      <c r="AR41" s="145">
        <v>2886</v>
      </c>
      <c r="AS41" s="145">
        <v>1442</v>
      </c>
      <c r="AT41" s="145">
        <v>1330</v>
      </c>
      <c r="AU41" s="145">
        <v>1801</v>
      </c>
      <c r="AV41" s="145">
        <v>3098</v>
      </c>
      <c r="AW41" s="195">
        <v>2460</v>
      </c>
    </row>
    <row r="42" spans="1:49" x14ac:dyDescent="0.35">
      <c r="A42" s="27" t="s">
        <v>333</v>
      </c>
      <c r="B42" s="3" t="s">
        <v>166</v>
      </c>
      <c r="C42" s="145">
        <f t="shared" si="6"/>
        <v>132.54347826086956</v>
      </c>
      <c r="D42" s="145">
        <v>165</v>
      </c>
      <c r="E42" s="145">
        <v>148</v>
      </c>
      <c r="F42" s="145">
        <v>158</v>
      </c>
      <c r="G42" s="145">
        <v>126</v>
      </c>
      <c r="H42" s="145">
        <v>162</v>
      </c>
      <c r="I42" s="145">
        <v>136</v>
      </c>
      <c r="J42" s="145">
        <v>153</v>
      </c>
      <c r="K42" s="145">
        <v>113</v>
      </c>
      <c r="L42" s="145">
        <v>64</v>
      </c>
      <c r="M42" s="145">
        <v>110</v>
      </c>
      <c r="N42" s="145">
        <v>143</v>
      </c>
      <c r="O42" s="145">
        <v>159</v>
      </c>
      <c r="P42" s="145">
        <v>131</v>
      </c>
      <c r="Q42" s="145">
        <v>146</v>
      </c>
      <c r="R42" s="145">
        <v>122</v>
      </c>
      <c r="S42" s="145">
        <v>115</v>
      </c>
      <c r="T42" s="145">
        <v>103</v>
      </c>
      <c r="U42" s="145">
        <v>156</v>
      </c>
      <c r="V42" s="145">
        <v>125</v>
      </c>
      <c r="W42" s="145">
        <v>105</v>
      </c>
      <c r="X42" s="145">
        <v>147</v>
      </c>
      <c r="Y42" s="145">
        <v>86</v>
      </c>
      <c r="Z42" s="145">
        <v>144</v>
      </c>
      <c r="AA42" s="145">
        <v>148</v>
      </c>
      <c r="AB42" s="145">
        <v>117</v>
      </c>
      <c r="AC42" s="145">
        <v>162</v>
      </c>
      <c r="AD42" s="145">
        <v>140</v>
      </c>
      <c r="AE42" s="145">
        <v>141</v>
      </c>
      <c r="AF42" s="145">
        <v>142</v>
      </c>
      <c r="AG42" s="145">
        <v>171</v>
      </c>
      <c r="AH42" s="145">
        <v>145</v>
      </c>
      <c r="AI42" s="145">
        <v>141</v>
      </c>
      <c r="AJ42" s="145">
        <v>113</v>
      </c>
      <c r="AK42" s="145">
        <v>92</v>
      </c>
      <c r="AL42" s="145">
        <v>116</v>
      </c>
      <c r="AM42" s="145">
        <v>138</v>
      </c>
      <c r="AN42" s="145">
        <v>151</v>
      </c>
      <c r="AO42" s="145">
        <v>95</v>
      </c>
      <c r="AP42" s="145">
        <v>145</v>
      </c>
      <c r="AQ42" s="145">
        <v>117</v>
      </c>
      <c r="AR42" s="145">
        <v>152</v>
      </c>
      <c r="AS42" s="145">
        <v>111</v>
      </c>
      <c r="AT42" s="145">
        <v>121</v>
      </c>
      <c r="AU42" s="145">
        <v>129</v>
      </c>
      <c r="AV42" s="145">
        <v>148</v>
      </c>
      <c r="AW42" s="195">
        <v>145</v>
      </c>
    </row>
    <row r="43" spans="1:49" x14ac:dyDescent="0.35">
      <c r="A43" s="27" t="s">
        <v>333</v>
      </c>
      <c r="B43" s="3" t="s">
        <v>133</v>
      </c>
      <c r="C43" s="4">
        <f t="shared" si="6"/>
        <v>23.826086956521738</v>
      </c>
      <c r="D43" s="3">
        <v>29</v>
      </c>
      <c r="E43" s="3">
        <v>23</v>
      </c>
      <c r="F43" s="3">
        <v>32</v>
      </c>
      <c r="G43" s="3">
        <v>29</v>
      </c>
      <c r="H43" s="3">
        <v>29</v>
      </c>
      <c r="I43" s="3">
        <v>24</v>
      </c>
      <c r="J43" s="3">
        <v>25</v>
      </c>
      <c r="K43" s="3">
        <v>33</v>
      </c>
      <c r="L43" s="3">
        <v>7</v>
      </c>
      <c r="M43" s="3">
        <v>17</v>
      </c>
      <c r="N43" s="3">
        <v>14</v>
      </c>
      <c r="O43" s="3">
        <v>18</v>
      </c>
      <c r="P43" s="3">
        <v>22</v>
      </c>
      <c r="Q43" s="3">
        <v>34</v>
      </c>
      <c r="R43" s="3">
        <v>30</v>
      </c>
      <c r="S43" s="3">
        <v>28</v>
      </c>
      <c r="T43" s="3">
        <v>18</v>
      </c>
      <c r="U43" s="3">
        <v>36</v>
      </c>
      <c r="V43" s="3">
        <v>31</v>
      </c>
      <c r="W43" s="3">
        <v>37</v>
      </c>
      <c r="X43" s="3">
        <v>22</v>
      </c>
      <c r="Y43" s="3">
        <v>27</v>
      </c>
      <c r="Z43" s="3">
        <v>28</v>
      </c>
      <c r="AA43" s="3">
        <v>32</v>
      </c>
      <c r="AB43" s="3">
        <v>25</v>
      </c>
      <c r="AC43" s="3">
        <v>24</v>
      </c>
      <c r="AD43" s="3">
        <v>29</v>
      </c>
      <c r="AE43" s="3">
        <v>27</v>
      </c>
      <c r="AF43" s="3">
        <v>30</v>
      </c>
      <c r="AG43" s="3">
        <v>22</v>
      </c>
      <c r="AH43" s="3">
        <v>24</v>
      </c>
      <c r="AI43" s="3">
        <v>20</v>
      </c>
      <c r="AJ43" s="3">
        <v>22</v>
      </c>
      <c r="AK43" s="3">
        <v>23</v>
      </c>
      <c r="AL43" s="3">
        <v>17</v>
      </c>
      <c r="AM43" s="3">
        <v>27</v>
      </c>
      <c r="AN43" s="3">
        <v>30</v>
      </c>
      <c r="AO43" s="3">
        <v>16</v>
      </c>
      <c r="AP43" s="3">
        <v>19</v>
      </c>
      <c r="AQ43" s="3">
        <v>16</v>
      </c>
      <c r="AR43" s="3">
        <v>21</v>
      </c>
      <c r="AS43" s="3">
        <v>13</v>
      </c>
      <c r="AT43" s="3">
        <v>14</v>
      </c>
      <c r="AU43" s="3">
        <v>14</v>
      </c>
      <c r="AV43" s="3">
        <v>21</v>
      </c>
      <c r="AW43" s="10">
        <v>17</v>
      </c>
    </row>
    <row r="44" spans="1:49" x14ac:dyDescent="0.35">
      <c r="A44" s="27" t="s">
        <v>333</v>
      </c>
      <c r="B44" s="3" t="s">
        <v>167</v>
      </c>
      <c r="C44" s="4">
        <f t="shared" si="6"/>
        <v>0</v>
      </c>
      <c r="D44" s="4">
        <v>0</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3">
        <v>0</v>
      </c>
      <c r="X44" s="4">
        <v>0</v>
      </c>
      <c r="Y44" s="4">
        <v>0</v>
      </c>
      <c r="Z44" s="4">
        <v>0</v>
      </c>
      <c r="AA44" s="4">
        <v>0</v>
      </c>
      <c r="AB44" s="4">
        <v>0</v>
      </c>
      <c r="AC44" s="4">
        <v>0</v>
      </c>
      <c r="AD44" s="4">
        <v>0</v>
      </c>
      <c r="AE44" s="4">
        <v>0</v>
      </c>
      <c r="AF44" s="4">
        <v>0</v>
      </c>
      <c r="AG44" s="4">
        <v>0</v>
      </c>
      <c r="AH44" s="4">
        <v>0</v>
      </c>
      <c r="AI44" s="4">
        <v>0</v>
      </c>
      <c r="AJ44" s="4">
        <v>0</v>
      </c>
      <c r="AK44" s="4">
        <v>0</v>
      </c>
      <c r="AL44" s="3">
        <v>0</v>
      </c>
      <c r="AM44" s="4">
        <v>0</v>
      </c>
      <c r="AN44" s="4">
        <v>0</v>
      </c>
      <c r="AO44" s="4">
        <v>0</v>
      </c>
      <c r="AP44" s="3">
        <v>0</v>
      </c>
      <c r="AQ44" s="3">
        <v>0</v>
      </c>
      <c r="AR44" s="4">
        <v>0</v>
      </c>
      <c r="AS44" s="4">
        <v>0</v>
      </c>
      <c r="AT44" s="4">
        <v>0</v>
      </c>
      <c r="AU44" s="4">
        <v>0</v>
      </c>
      <c r="AV44" s="3">
        <v>0</v>
      </c>
      <c r="AW44" s="16">
        <v>0</v>
      </c>
    </row>
    <row r="45" spans="1:49" x14ac:dyDescent="0.35">
      <c r="A45" s="27" t="s">
        <v>333</v>
      </c>
      <c r="B45" s="3" t="s">
        <v>132</v>
      </c>
      <c r="C45" s="4">
        <f t="shared" si="6"/>
        <v>21.869565217391305</v>
      </c>
      <c r="D45" s="3">
        <v>27</v>
      </c>
      <c r="E45" s="3">
        <v>22</v>
      </c>
      <c r="F45" s="3">
        <v>28</v>
      </c>
      <c r="G45" s="3">
        <v>26</v>
      </c>
      <c r="H45" s="3">
        <v>25</v>
      </c>
      <c r="I45" s="3">
        <v>22</v>
      </c>
      <c r="J45" s="3">
        <v>21</v>
      </c>
      <c r="K45" s="3">
        <v>31</v>
      </c>
      <c r="L45" s="3">
        <v>7</v>
      </c>
      <c r="M45" s="3">
        <v>17</v>
      </c>
      <c r="N45" s="3">
        <v>13</v>
      </c>
      <c r="O45" s="3">
        <v>18</v>
      </c>
      <c r="P45" s="3">
        <v>20</v>
      </c>
      <c r="Q45" s="3">
        <v>30</v>
      </c>
      <c r="R45" s="3">
        <v>29</v>
      </c>
      <c r="S45" s="3">
        <v>26</v>
      </c>
      <c r="T45" s="3">
        <v>18</v>
      </c>
      <c r="U45" s="3">
        <v>32</v>
      </c>
      <c r="V45" s="3">
        <v>30</v>
      </c>
      <c r="W45" s="3">
        <v>32</v>
      </c>
      <c r="X45" s="3">
        <v>20</v>
      </c>
      <c r="Y45" s="3">
        <v>26</v>
      </c>
      <c r="Z45" s="3">
        <v>24</v>
      </c>
      <c r="AA45" s="3">
        <v>25</v>
      </c>
      <c r="AB45" s="3">
        <v>25</v>
      </c>
      <c r="AC45" s="3">
        <v>21</v>
      </c>
      <c r="AD45" s="3">
        <v>28</v>
      </c>
      <c r="AE45" s="3">
        <v>26</v>
      </c>
      <c r="AF45" s="3">
        <v>28</v>
      </c>
      <c r="AG45" s="3">
        <v>20</v>
      </c>
      <c r="AH45" s="3">
        <v>24</v>
      </c>
      <c r="AI45" s="3">
        <v>18</v>
      </c>
      <c r="AJ45" s="3">
        <v>21</v>
      </c>
      <c r="AK45" s="3">
        <v>22</v>
      </c>
      <c r="AL45" s="3">
        <v>16</v>
      </c>
      <c r="AM45" s="3">
        <v>25</v>
      </c>
      <c r="AN45" s="3">
        <v>25</v>
      </c>
      <c r="AO45" s="3">
        <v>14</v>
      </c>
      <c r="AP45" s="3">
        <v>13</v>
      </c>
      <c r="AQ45" s="3">
        <v>16</v>
      </c>
      <c r="AR45" s="3">
        <v>19</v>
      </c>
      <c r="AS45" s="3">
        <v>13</v>
      </c>
      <c r="AT45" s="3">
        <v>11</v>
      </c>
      <c r="AU45" s="3">
        <v>14</v>
      </c>
      <c r="AV45" s="3">
        <v>21</v>
      </c>
      <c r="AW45" s="10">
        <v>17</v>
      </c>
    </row>
    <row r="46" spans="1:49" x14ac:dyDescent="0.35">
      <c r="A46" s="27" t="s">
        <v>334</v>
      </c>
      <c r="B46" s="3" t="s">
        <v>162</v>
      </c>
      <c r="C46" s="145">
        <f t="shared" si="6"/>
        <v>908.45652173913038</v>
      </c>
      <c r="D46" s="145">
        <v>1443</v>
      </c>
      <c r="E46" s="145">
        <v>721</v>
      </c>
      <c r="F46" s="145">
        <v>1850</v>
      </c>
      <c r="G46" s="145">
        <v>1471</v>
      </c>
      <c r="H46" s="145">
        <v>1856</v>
      </c>
      <c r="I46" s="145">
        <v>1559</v>
      </c>
      <c r="J46" s="145">
        <v>724</v>
      </c>
      <c r="K46" s="145">
        <v>1916</v>
      </c>
      <c r="L46" s="145">
        <v>249</v>
      </c>
      <c r="M46" s="145">
        <v>530</v>
      </c>
      <c r="N46" s="145">
        <v>1044</v>
      </c>
      <c r="O46" s="145">
        <v>280</v>
      </c>
      <c r="P46" s="145">
        <v>396</v>
      </c>
      <c r="Q46" s="145">
        <v>1792</v>
      </c>
      <c r="R46" s="145">
        <v>776</v>
      </c>
      <c r="S46" s="145">
        <v>655</v>
      </c>
      <c r="T46" s="145">
        <v>680</v>
      </c>
      <c r="U46" s="145">
        <v>791</v>
      </c>
      <c r="V46" s="145">
        <v>566</v>
      </c>
      <c r="W46" s="145">
        <v>895</v>
      </c>
      <c r="X46" s="145">
        <v>665</v>
      </c>
      <c r="Y46" s="145">
        <v>536</v>
      </c>
      <c r="Z46" s="145">
        <v>1098</v>
      </c>
      <c r="AA46" s="145">
        <v>483</v>
      </c>
      <c r="AB46" s="145">
        <v>467</v>
      </c>
      <c r="AC46" s="145">
        <v>674</v>
      </c>
      <c r="AD46" s="145">
        <v>1088</v>
      </c>
      <c r="AE46" s="145">
        <v>581</v>
      </c>
      <c r="AF46" s="145">
        <v>2094</v>
      </c>
      <c r="AG46" s="145">
        <v>893</v>
      </c>
      <c r="AH46" s="145">
        <v>1836</v>
      </c>
      <c r="AI46" s="145">
        <v>681</v>
      </c>
      <c r="AJ46" s="145">
        <v>1337</v>
      </c>
      <c r="AK46" s="145">
        <v>1585</v>
      </c>
      <c r="AL46" s="145">
        <v>316</v>
      </c>
      <c r="AM46" s="145">
        <v>460</v>
      </c>
      <c r="AN46" s="145">
        <v>2078</v>
      </c>
      <c r="AO46" s="145">
        <v>539</v>
      </c>
      <c r="AP46" s="145">
        <v>253</v>
      </c>
      <c r="AQ46" s="145">
        <v>285</v>
      </c>
      <c r="AR46" s="145">
        <v>1039</v>
      </c>
      <c r="AS46" s="145">
        <v>471</v>
      </c>
      <c r="AT46" s="145">
        <v>403</v>
      </c>
      <c r="AU46" s="145">
        <v>127</v>
      </c>
      <c r="AV46" s="145">
        <v>979</v>
      </c>
      <c r="AW46" s="195">
        <v>627</v>
      </c>
    </row>
    <row r="47" spans="1:49" x14ac:dyDescent="0.35">
      <c r="A47" s="27" t="s">
        <v>334</v>
      </c>
      <c r="B47" s="3" t="s">
        <v>166</v>
      </c>
      <c r="C47" s="145">
        <f t="shared" si="6"/>
        <v>37.369565217391305</v>
      </c>
      <c r="D47" s="145">
        <v>52</v>
      </c>
      <c r="E47" s="145">
        <v>31</v>
      </c>
      <c r="F47" s="145">
        <v>62</v>
      </c>
      <c r="G47" s="145">
        <v>51</v>
      </c>
      <c r="H47" s="145">
        <v>69</v>
      </c>
      <c r="I47" s="145">
        <v>71</v>
      </c>
      <c r="J47" s="145">
        <v>36</v>
      </c>
      <c r="K47" s="145">
        <v>58</v>
      </c>
      <c r="L47" s="145">
        <v>25</v>
      </c>
      <c r="M47" s="145">
        <v>28</v>
      </c>
      <c r="N47" s="145">
        <v>58</v>
      </c>
      <c r="O47" s="145">
        <v>16</v>
      </c>
      <c r="P47" s="145">
        <v>16</v>
      </c>
      <c r="Q47" s="145">
        <v>56</v>
      </c>
      <c r="R47" s="145">
        <v>28</v>
      </c>
      <c r="S47" s="145">
        <v>23</v>
      </c>
      <c r="T47" s="145">
        <v>32</v>
      </c>
      <c r="U47" s="145">
        <v>25</v>
      </c>
      <c r="V47" s="145">
        <v>17</v>
      </c>
      <c r="W47" s="145">
        <v>27</v>
      </c>
      <c r="X47" s="145">
        <v>30</v>
      </c>
      <c r="Y47" s="145">
        <v>20</v>
      </c>
      <c r="Z47" s="145">
        <v>41</v>
      </c>
      <c r="AA47" s="145">
        <v>18</v>
      </c>
      <c r="AB47" s="145">
        <v>18</v>
      </c>
      <c r="AC47" s="145">
        <v>32</v>
      </c>
      <c r="AD47" s="145">
        <v>38</v>
      </c>
      <c r="AE47" s="145">
        <v>22</v>
      </c>
      <c r="AF47" s="145">
        <v>75</v>
      </c>
      <c r="AG47" s="145">
        <v>37</v>
      </c>
      <c r="AH47" s="145">
        <v>68</v>
      </c>
      <c r="AI47" s="145">
        <v>31</v>
      </c>
      <c r="AJ47" s="145">
        <v>61</v>
      </c>
      <c r="AK47" s="145">
        <v>61</v>
      </c>
      <c r="AL47" s="145">
        <v>20</v>
      </c>
      <c r="AM47" s="145">
        <v>19</v>
      </c>
      <c r="AN47" s="145">
        <v>80</v>
      </c>
      <c r="AO47" s="145">
        <v>30</v>
      </c>
      <c r="AP47" s="145">
        <v>18</v>
      </c>
      <c r="AQ47" s="145">
        <v>16</v>
      </c>
      <c r="AR47" s="145">
        <v>45</v>
      </c>
      <c r="AS47" s="145">
        <v>36</v>
      </c>
      <c r="AT47" s="145">
        <v>27</v>
      </c>
      <c r="AU47" s="145">
        <v>13</v>
      </c>
      <c r="AV47" s="145">
        <v>45</v>
      </c>
      <c r="AW47" s="195">
        <v>37</v>
      </c>
    </row>
    <row r="48" spans="1:49" x14ac:dyDescent="0.35">
      <c r="A48" s="27" t="s">
        <v>334</v>
      </c>
      <c r="B48" s="3" t="s">
        <v>133</v>
      </c>
      <c r="C48" s="4">
        <f t="shared" si="6"/>
        <v>0</v>
      </c>
      <c r="D48" s="3">
        <v>0</v>
      </c>
      <c r="E48" s="3">
        <v>0</v>
      </c>
      <c r="F48" s="3">
        <v>0</v>
      </c>
      <c r="G48" s="3">
        <v>0</v>
      </c>
      <c r="H48" s="3">
        <v>0</v>
      </c>
      <c r="I48" s="3">
        <v>0</v>
      </c>
      <c r="J48" s="3">
        <v>0</v>
      </c>
      <c r="K48" s="3">
        <v>0</v>
      </c>
      <c r="L48" s="3">
        <v>0</v>
      </c>
      <c r="M48" s="3">
        <v>0</v>
      </c>
      <c r="N48" s="3">
        <v>0</v>
      </c>
      <c r="O48" s="3">
        <v>0</v>
      </c>
      <c r="P48" s="3">
        <v>0</v>
      </c>
      <c r="Q48" s="3">
        <v>0</v>
      </c>
      <c r="R48" s="3">
        <v>0</v>
      </c>
      <c r="S48" s="3">
        <v>0</v>
      </c>
      <c r="T48" s="3">
        <v>0</v>
      </c>
      <c r="U48" s="3">
        <v>0</v>
      </c>
      <c r="V48" s="3">
        <v>0</v>
      </c>
      <c r="W48" s="3">
        <v>0</v>
      </c>
      <c r="X48" s="3">
        <v>0</v>
      </c>
      <c r="Y48" s="3">
        <v>0</v>
      </c>
      <c r="Z48" s="3">
        <v>0</v>
      </c>
      <c r="AA48" s="3">
        <v>0</v>
      </c>
      <c r="AB48" s="3">
        <v>0</v>
      </c>
      <c r="AC48" s="3">
        <v>0</v>
      </c>
      <c r="AD48" s="3">
        <v>0</v>
      </c>
      <c r="AE48" s="3">
        <v>0</v>
      </c>
      <c r="AF48" s="3">
        <v>0</v>
      </c>
      <c r="AG48" s="3">
        <v>0</v>
      </c>
      <c r="AH48" s="3">
        <v>0</v>
      </c>
      <c r="AI48" s="3">
        <v>0</v>
      </c>
      <c r="AJ48" s="3">
        <v>0</v>
      </c>
      <c r="AK48" s="3">
        <v>0</v>
      </c>
      <c r="AL48" s="3">
        <v>0</v>
      </c>
      <c r="AM48" s="3">
        <v>0</v>
      </c>
      <c r="AN48" s="3">
        <v>0</v>
      </c>
      <c r="AO48" s="3">
        <v>0</v>
      </c>
      <c r="AP48" s="3">
        <v>0</v>
      </c>
      <c r="AQ48" s="3">
        <v>0</v>
      </c>
      <c r="AR48" s="3">
        <v>0</v>
      </c>
      <c r="AS48" s="3">
        <v>0</v>
      </c>
      <c r="AT48" s="3">
        <v>0</v>
      </c>
      <c r="AU48" s="3">
        <v>0</v>
      </c>
      <c r="AV48" s="3">
        <v>0</v>
      </c>
      <c r="AW48" s="10">
        <v>0</v>
      </c>
    </row>
    <row r="49" spans="1:49" x14ac:dyDescent="0.35">
      <c r="A49" s="27" t="s">
        <v>334</v>
      </c>
      <c r="B49" s="3" t="s">
        <v>167</v>
      </c>
      <c r="C49" s="4">
        <f t="shared" si="6"/>
        <v>410.97826086956519</v>
      </c>
      <c r="D49" s="4">
        <v>585</v>
      </c>
      <c r="E49" s="4">
        <v>340</v>
      </c>
      <c r="F49" s="4">
        <v>723</v>
      </c>
      <c r="G49" s="4">
        <v>787</v>
      </c>
      <c r="H49" s="4">
        <v>669</v>
      </c>
      <c r="I49" s="4">
        <v>572</v>
      </c>
      <c r="J49" s="3">
        <v>415</v>
      </c>
      <c r="K49" s="4">
        <v>881</v>
      </c>
      <c r="L49" s="4">
        <v>166</v>
      </c>
      <c r="M49" s="4">
        <v>185</v>
      </c>
      <c r="N49" s="3">
        <v>447</v>
      </c>
      <c r="O49" s="3">
        <v>109</v>
      </c>
      <c r="P49" s="4">
        <v>225</v>
      </c>
      <c r="Q49" s="4">
        <v>752</v>
      </c>
      <c r="R49" s="4">
        <v>369</v>
      </c>
      <c r="S49" s="4">
        <v>389</v>
      </c>
      <c r="T49" s="4">
        <v>342</v>
      </c>
      <c r="U49" s="4">
        <v>406</v>
      </c>
      <c r="V49" s="4">
        <v>269</v>
      </c>
      <c r="W49" s="4">
        <v>462</v>
      </c>
      <c r="X49" s="4">
        <v>425</v>
      </c>
      <c r="Y49" s="4">
        <v>337</v>
      </c>
      <c r="Z49" s="4">
        <v>513</v>
      </c>
      <c r="AA49" s="4">
        <v>242</v>
      </c>
      <c r="AB49" s="4">
        <v>269</v>
      </c>
      <c r="AC49" s="4">
        <v>360</v>
      </c>
      <c r="AD49" s="4">
        <v>376</v>
      </c>
      <c r="AE49" s="4">
        <v>265</v>
      </c>
      <c r="AF49" s="4">
        <v>921</v>
      </c>
      <c r="AG49" s="4">
        <v>469</v>
      </c>
      <c r="AH49" s="4">
        <v>751</v>
      </c>
      <c r="AI49" s="4">
        <v>308</v>
      </c>
      <c r="AJ49" s="4">
        <v>615</v>
      </c>
      <c r="AK49" s="4">
        <v>892</v>
      </c>
      <c r="AL49" s="4">
        <v>131</v>
      </c>
      <c r="AM49" s="4">
        <v>173</v>
      </c>
      <c r="AN49" s="4">
        <v>759</v>
      </c>
      <c r="AO49" s="4">
        <v>343</v>
      </c>
      <c r="AP49" s="4">
        <v>108</v>
      </c>
      <c r="AQ49" s="4">
        <v>147</v>
      </c>
      <c r="AR49" s="4">
        <v>360</v>
      </c>
      <c r="AS49" s="4">
        <v>167</v>
      </c>
      <c r="AT49" s="4">
        <v>149</v>
      </c>
      <c r="AU49" s="4">
        <v>79</v>
      </c>
      <c r="AV49" s="4">
        <v>434</v>
      </c>
      <c r="AW49" s="16">
        <v>219</v>
      </c>
    </row>
    <row r="50" spans="1:49" x14ac:dyDescent="0.35">
      <c r="A50" s="27" t="s">
        <v>334</v>
      </c>
      <c r="B50" s="3" t="s">
        <v>132</v>
      </c>
      <c r="C50" s="4">
        <f t="shared" si="6"/>
        <v>23.456521739130434</v>
      </c>
      <c r="D50" s="3">
        <v>28</v>
      </c>
      <c r="E50" s="3">
        <v>23</v>
      </c>
      <c r="F50" s="3">
        <v>30</v>
      </c>
      <c r="G50" s="3">
        <v>29</v>
      </c>
      <c r="H50" s="3">
        <v>27</v>
      </c>
      <c r="I50" s="3">
        <v>22</v>
      </c>
      <c r="J50" s="3">
        <v>20</v>
      </c>
      <c r="K50" s="3">
        <v>33</v>
      </c>
      <c r="L50" s="3">
        <v>10</v>
      </c>
      <c r="M50" s="3">
        <v>19</v>
      </c>
      <c r="N50" s="3">
        <v>18</v>
      </c>
      <c r="O50" s="3">
        <v>17</v>
      </c>
      <c r="P50" s="3">
        <v>24</v>
      </c>
      <c r="Q50" s="3">
        <v>32</v>
      </c>
      <c r="R50" s="3">
        <v>28</v>
      </c>
      <c r="S50" s="3">
        <v>29</v>
      </c>
      <c r="T50" s="3">
        <v>21</v>
      </c>
      <c r="U50" s="3">
        <v>32</v>
      </c>
      <c r="V50" s="3">
        <v>33</v>
      </c>
      <c r="W50" s="3">
        <v>33</v>
      </c>
      <c r="X50" s="3">
        <v>22</v>
      </c>
      <c r="Y50" s="3">
        <v>27</v>
      </c>
      <c r="Z50" s="3">
        <v>27</v>
      </c>
      <c r="AA50" s="3">
        <v>27</v>
      </c>
      <c r="AB50" s="3">
        <v>26</v>
      </c>
      <c r="AC50" s="3">
        <v>21</v>
      </c>
      <c r="AD50" s="3">
        <v>29</v>
      </c>
      <c r="AE50" s="3">
        <v>27</v>
      </c>
      <c r="AF50" s="3">
        <v>28</v>
      </c>
      <c r="AG50" s="3">
        <v>24</v>
      </c>
      <c r="AH50" s="3">
        <v>27</v>
      </c>
      <c r="AI50" s="3">
        <v>22</v>
      </c>
      <c r="AJ50" s="3">
        <v>22</v>
      </c>
      <c r="AK50" s="3">
        <v>26</v>
      </c>
      <c r="AL50" s="3">
        <v>16</v>
      </c>
      <c r="AM50" s="3">
        <v>24</v>
      </c>
      <c r="AN50" s="3">
        <v>26</v>
      </c>
      <c r="AO50" s="3">
        <v>18</v>
      </c>
      <c r="AP50" s="3">
        <v>14</v>
      </c>
      <c r="AQ50" s="3">
        <v>18</v>
      </c>
      <c r="AR50" s="3">
        <v>23</v>
      </c>
      <c r="AS50" s="3">
        <v>13</v>
      </c>
      <c r="AT50" s="3">
        <v>15</v>
      </c>
      <c r="AU50" s="3">
        <v>10</v>
      </c>
      <c r="AV50" s="3">
        <v>22</v>
      </c>
      <c r="AW50" s="10">
        <v>17</v>
      </c>
    </row>
    <row r="51" spans="1:49" x14ac:dyDescent="0.35">
      <c r="A51" s="27" t="s">
        <v>335</v>
      </c>
      <c r="B51" s="3" t="s">
        <v>162</v>
      </c>
      <c r="C51" s="145">
        <f t="shared" si="6"/>
        <v>27992.760869565216</v>
      </c>
      <c r="D51" s="145">
        <v>54582</v>
      </c>
      <c r="E51" s="145">
        <v>48175</v>
      </c>
      <c r="F51" s="145">
        <v>56117</v>
      </c>
      <c r="G51" s="145">
        <v>50395</v>
      </c>
      <c r="H51" s="145">
        <v>58765</v>
      </c>
      <c r="I51" s="145">
        <v>49485</v>
      </c>
      <c r="J51" s="145">
        <v>31403</v>
      </c>
      <c r="K51" s="145">
        <v>35246</v>
      </c>
      <c r="L51" s="145">
        <v>31116</v>
      </c>
      <c r="M51" s="145">
        <v>31914</v>
      </c>
      <c r="N51" s="145">
        <v>29981</v>
      </c>
      <c r="O51" s="145">
        <v>28048</v>
      </c>
      <c r="P51" s="145">
        <v>33761</v>
      </c>
      <c r="Q51" s="145">
        <v>29683</v>
      </c>
      <c r="R51" s="145">
        <v>28297</v>
      </c>
      <c r="S51" s="145">
        <v>29105</v>
      </c>
      <c r="T51" s="145">
        <v>32198</v>
      </c>
      <c r="U51" s="145">
        <v>28106</v>
      </c>
      <c r="V51" s="145">
        <v>26324</v>
      </c>
      <c r="W51" s="145">
        <v>28489</v>
      </c>
      <c r="X51" s="145">
        <v>26152</v>
      </c>
      <c r="Y51" s="145">
        <v>28071</v>
      </c>
      <c r="Z51" s="145">
        <v>25576</v>
      </c>
      <c r="AA51" s="145">
        <v>25852</v>
      </c>
      <c r="AB51" s="145">
        <v>24843</v>
      </c>
      <c r="AC51" s="145">
        <v>21380</v>
      </c>
      <c r="AD51" s="145">
        <v>25535</v>
      </c>
      <c r="AE51" s="145">
        <v>27813</v>
      </c>
      <c r="AF51" s="145">
        <v>27567</v>
      </c>
      <c r="AG51" s="145">
        <v>24233</v>
      </c>
      <c r="AH51" s="145">
        <v>26928</v>
      </c>
      <c r="AI51" s="145">
        <v>28073</v>
      </c>
      <c r="AJ51" s="145">
        <v>24007</v>
      </c>
      <c r="AK51" s="145">
        <v>23003</v>
      </c>
      <c r="AL51" s="145">
        <v>20098</v>
      </c>
      <c r="AM51" s="145">
        <v>19434</v>
      </c>
      <c r="AN51" s="145">
        <v>22479</v>
      </c>
      <c r="AO51" s="145">
        <v>21299</v>
      </c>
      <c r="AP51" s="145">
        <v>19718</v>
      </c>
      <c r="AQ51" s="145">
        <v>12447</v>
      </c>
      <c r="AR51" s="145">
        <v>12272</v>
      </c>
      <c r="AS51" s="145">
        <v>11514</v>
      </c>
      <c r="AT51" s="145">
        <v>9710</v>
      </c>
      <c r="AU51" s="145">
        <v>11591</v>
      </c>
      <c r="AV51" s="145">
        <v>13232</v>
      </c>
      <c r="AW51" s="195">
        <v>13650</v>
      </c>
    </row>
    <row r="52" spans="1:49" x14ac:dyDescent="0.35">
      <c r="A52" s="27" t="s">
        <v>335</v>
      </c>
      <c r="B52" s="3" t="s">
        <v>166</v>
      </c>
      <c r="C52" s="145">
        <f t="shared" si="6"/>
        <v>235.43478260869566</v>
      </c>
      <c r="D52" s="145">
        <v>298</v>
      </c>
      <c r="E52" s="145">
        <v>262</v>
      </c>
      <c r="F52" s="145">
        <v>298</v>
      </c>
      <c r="G52" s="145">
        <v>278</v>
      </c>
      <c r="H52" s="145">
        <v>321</v>
      </c>
      <c r="I52" s="145">
        <v>267</v>
      </c>
      <c r="J52" s="145">
        <v>238</v>
      </c>
      <c r="K52" s="145">
        <v>261</v>
      </c>
      <c r="L52" s="145">
        <v>232</v>
      </c>
      <c r="M52" s="145">
        <v>223</v>
      </c>
      <c r="N52" s="145">
        <v>225</v>
      </c>
      <c r="O52" s="145">
        <v>209</v>
      </c>
      <c r="P52" s="145">
        <v>227</v>
      </c>
      <c r="Q52" s="145">
        <v>218</v>
      </c>
      <c r="R52" s="145">
        <v>204</v>
      </c>
      <c r="S52" s="145">
        <v>199</v>
      </c>
      <c r="T52" s="145">
        <v>221</v>
      </c>
      <c r="U52" s="145">
        <v>221</v>
      </c>
      <c r="V52" s="145">
        <v>191</v>
      </c>
      <c r="W52" s="145">
        <v>206</v>
      </c>
      <c r="X52" s="145">
        <v>197</v>
      </c>
      <c r="Y52" s="145">
        <v>218</v>
      </c>
      <c r="Z52" s="145">
        <v>200</v>
      </c>
      <c r="AA52" s="145">
        <v>237</v>
      </c>
      <c r="AB52" s="145">
        <v>220</v>
      </c>
      <c r="AC52" s="145">
        <v>218</v>
      </c>
      <c r="AD52" s="145">
        <v>236</v>
      </c>
      <c r="AE52" s="145">
        <v>262</v>
      </c>
      <c r="AF52" s="145">
        <v>236</v>
      </c>
      <c r="AG52" s="145">
        <v>224</v>
      </c>
      <c r="AH52" s="145">
        <v>261</v>
      </c>
      <c r="AI52" s="145">
        <v>273</v>
      </c>
      <c r="AJ52" s="145">
        <v>238</v>
      </c>
      <c r="AK52" s="145">
        <v>235</v>
      </c>
      <c r="AL52" s="145">
        <v>214</v>
      </c>
      <c r="AM52" s="145">
        <v>211</v>
      </c>
      <c r="AN52" s="145">
        <v>255</v>
      </c>
      <c r="AO52" s="145">
        <v>257</v>
      </c>
      <c r="AP52" s="145">
        <v>246</v>
      </c>
      <c r="AQ52" s="145">
        <v>336</v>
      </c>
      <c r="AR52" s="145">
        <v>273</v>
      </c>
      <c r="AS52" s="145">
        <v>192</v>
      </c>
      <c r="AT52" s="145">
        <v>170</v>
      </c>
      <c r="AU52" s="145">
        <v>211</v>
      </c>
      <c r="AV52" s="145">
        <v>207</v>
      </c>
      <c r="AW52" s="195">
        <v>204</v>
      </c>
    </row>
    <row r="53" spans="1:49" x14ac:dyDescent="0.35">
      <c r="A53" s="27" t="s">
        <v>335</v>
      </c>
      <c r="B53" s="3" t="s">
        <v>133</v>
      </c>
      <c r="C53" s="4">
        <f t="shared" si="6"/>
        <v>1024.891304347826</v>
      </c>
      <c r="D53" s="3">
        <v>2005</v>
      </c>
      <c r="E53" s="3">
        <v>1766</v>
      </c>
      <c r="F53" s="3">
        <v>2053</v>
      </c>
      <c r="G53" s="3">
        <v>1846</v>
      </c>
      <c r="H53" s="3">
        <v>2152</v>
      </c>
      <c r="I53" s="3">
        <v>1826</v>
      </c>
      <c r="J53" s="3">
        <v>1187</v>
      </c>
      <c r="K53" s="3">
        <v>1331</v>
      </c>
      <c r="L53" s="3">
        <v>1184</v>
      </c>
      <c r="M53" s="3">
        <v>1195</v>
      </c>
      <c r="N53" s="3">
        <v>1113</v>
      </c>
      <c r="O53" s="3">
        <v>1036</v>
      </c>
      <c r="P53" s="3">
        <v>1249</v>
      </c>
      <c r="Q53" s="3">
        <v>1091</v>
      </c>
      <c r="R53" s="3">
        <v>1057</v>
      </c>
      <c r="S53" s="3">
        <v>1083</v>
      </c>
      <c r="T53" s="3">
        <v>1191</v>
      </c>
      <c r="U53" s="3">
        <v>1037</v>
      </c>
      <c r="V53" s="3">
        <v>987</v>
      </c>
      <c r="W53" s="3">
        <v>1071</v>
      </c>
      <c r="X53" s="3">
        <v>980</v>
      </c>
      <c r="Y53" s="3">
        <v>1049</v>
      </c>
      <c r="Z53" s="3">
        <v>959</v>
      </c>
      <c r="AA53" s="3">
        <v>929</v>
      </c>
      <c r="AB53" s="3">
        <v>887</v>
      </c>
      <c r="AC53" s="3">
        <v>764</v>
      </c>
      <c r="AD53" s="3">
        <v>916</v>
      </c>
      <c r="AE53" s="3">
        <v>997</v>
      </c>
      <c r="AF53" s="3">
        <v>989</v>
      </c>
      <c r="AG53" s="3">
        <v>868</v>
      </c>
      <c r="AH53" s="3">
        <v>965</v>
      </c>
      <c r="AI53" s="3">
        <v>1005</v>
      </c>
      <c r="AJ53" s="3">
        <v>861</v>
      </c>
      <c r="AK53" s="3">
        <v>824</v>
      </c>
      <c r="AL53" s="3">
        <v>720</v>
      </c>
      <c r="AM53" s="3">
        <v>696</v>
      </c>
      <c r="AN53" s="3">
        <v>802</v>
      </c>
      <c r="AO53" s="3">
        <v>766</v>
      </c>
      <c r="AP53" s="3">
        <v>709</v>
      </c>
      <c r="AQ53" s="3">
        <v>442</v>
      </c>
      <c r="AR53" s="3">
        <v>436</v>
      </c>
      <c r="AS53" s="3">
        <v>409</v>
      </c>
      <c r="AT53" s="3">
        <v>345</v>
      </c>
      <c r="AU53" s="3">
        <v>412</v>
      </c>
      <c r="AV53" s="3">
        <v>470</v>
      </c>
      <c r="AW53" s="10">
        <v>485</v>
      </c>
    </row>
    <row r="54" spans="1:49" x14ac:dyDescent="0.35">
      <c r="A54" s="27" t="s">
        <v>335</v>
      </c>
      <c r="B54" s="3" t="s">
        <v>167</v>
      </c>
      <c r="C54" s="4">
        <f t="shared" si="6"/>
        <v>0</v>
      </c>
      <c r="D54" s="4">
        <v>0</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16">
        <v>0</v>
      </c>
    </row>
    <row r="55" spans="1:49" x14ac:dyDescent="0.35">
      <c r="A55" s="27" t="s">
        <v>335</v>
      </c>
      <c r="B55" s="3" t="s">
        <v>132</v>
      </c>
      <c r="C55" s="4">
        <f t="shared" si="6"/>
        <v>117.60869565217391</v>
      </c>
      <c r="D55" s="3">
        <v>183</v>
      </c>
      <c r="E55" s="3">
        <v>184</v>
      </c>
      <c r="F55" s="3">
        <v>188</v>
      </c>
      <c r="G55" s="3">
        <v>181</v>
      </c>
      <c r="H55" s="3">
        <v>183</v>
      </c>
      <c r="I55" s="3">
        <v>185</v>
      </c>
      <c r="J55" s="3">
        <v>132</v>
      </c>
      <c r="K55" s="3">
        <v>135</v>
      </c>
      <c r="L55" s="3">
        <v>134</v>
      </c>
      <c r="M55" s="3">
        <v>143</v>
      </c>
      <c r="N55" s="3">
        <v>133</v>
      </c>
      <c r="O55" s="3">
        <v>134</v>
      </c>
      <c r="P55" s="3">
        <v>149</v>
      </c>
      <c r="Q55" s="3">
        <v>136</v>
      </c>
      <c r="R55" s="3">
        <v>139</v>
      </c>
      <c r="S55" s="3">
        <v>146</v>
      </c>
      <c r="T55" s="3">
        <v>146</v>
      </c>
      <c r="U55" s="3">
        <v>127</v>
      </c>
      <c r="V55" s="3">
        <v>138</v>
      </c>
      <c r="W55" s="3">
        <v>138</v>
      </c>
      <c r="X55" s="3">
        <v>133</v>
      </c>
      <c r="Y55" s="3">
        <v>129</v>
      </c>
      <c r="Z55" s="3">
        <v>128</v>
      </c>
      <c r="AA55" s="3">
        <v>109</v>
      </c>
      <c r="AB55" s="3">
        <v>113</v>
      </c>
      <c r="AC55" s="3">
        <v>98</v>
      </c>
      <c r="AD55" s="3">
        <v>108</v>
      </c>
      <c r="AE55" s="3">
        <v>106</v>
      </c>
      <c r="AF55" s="3">
        <v>117</v>
      </c>
      <c r="AG55" s="3">
        <v>108</v>
      </c>
      <c r="AH55" s="3">
        <v>103</v>
      </c>
      <c r="AI55" s="3">
        <v>103</v>
      </c>
      <c r="AJ55" s="3">
        <v>101</v>
      </c>
      <c r="AK55" s="3">
        <v>98</v>
      </c>
      <c r="AL55" s="3">
        <v>94</v>
      </c>
      <c r="AM55" s="3">
        <v>92</v>
      </c>
      <c r="AN55" s="3">
        <v>88</v>
      </c>
      <c r="AO55" s="3">
        <v>83</v>
      </c>
      <c r="AP55" s="3">
        <v>80</v>
      </c>
      <c r="AQ55" s="3">
        <v>37</v>
      </c>
      <c r="AR55" s="3">
        <v>45</v>
      </c>
      <c r="AS55" s="3">
        <v>60</v>
      </c>
      <c r="AT55" s="3">
        <v>57</v>
      </c>
      <c r="AU55" s="3">
        <v>55</v>
      </c>
      <c r="AV55" s="3">
        <v>64</v>
      </c>
      <c r="AW55" s="10">
        <v>67</v>
      </c>
    </row>
    <row r="56" spans="1:49" x14ac:dyDescent="0.35">
      <c r="A56" s="27" t="s">
        <v>336</v>
      </c>
      <c r="B56" s="3" t="s">
        <v>162</v>
      </c>
      <c r="C56" s="145">
        <f t="shared" si="6"/>
        <v>6430.086956521739</v>
      </c>
      <c r="D56" s="145">
        <v>7666</v>
      </c>
      <c r="E56" s="145">
        <v>8744</v>
      </c>
      <c r="F56" s="145">
        <v>8540</v>
      </c>
      <c r="G56" s="145">
        <v>6758</v>
      </c>
      <c r="H56" s="145">
        <v>8058</v>
      </c>
      <c r="I56" s="145">
        <v>6971</v>
      </c>
      <c r="J56" s="145">
        <v>5487</v>
      </c>
      <c r="K56" s="145">
        <v>9177</v>
      </c>
      <c r="L56" s="145">
        <v>6631</v>
      </c>
      <c r="M56" s="145">
        <v>6892</v>
      </c>
      <c r="N56" s="145">
        <v>8076</v>
      </c>
      <c r="O56" s="145">
        <v>9325</v>
      </c>
      <c r="P56" s="145">
        <v>9056</v>
      </c>
      <c r="Q56" s="145">
        <v>6874</v>
      </c>
      <c r="R56" s="145">
        <v>9529</v>
      </c>
      <c r="S56" s="145">
        <v>6728</v>
      </c>
      <c r="T56" s="145">
        <v>7711</v>
      </c>
      <c r="U56" s="145">
        <v>6779</v>
      </c>
      <c r="V56" s="145">
        <v>7426</v>
      </c>
      <c r="W56" s="145">
        <v>6103</v>
      </c>
      <c r="X56" s="145">
        <v>6164</v>
      </c>
      <c r="Y56" s="145">
        <v>7251</v>
      </c>
      <c r="Z56" s="145">
        <v>9569</v>
      </c>
      <c r="AA56" s="145">
        <v>7669</v>
      </c>
      <c r="AB56" s="145">
        <v>8032</v>
      </c>
      <c r="AC56" s="145">
        <v>6762</v>
      </c>
      <c r="AD56" s="145">
        <v>7005</v>
      </c>
      <c r="AE56" s="145">
        <v>5682</v>
      </c>
      <c r="AF56" s="145">
        <v>7079</v>
      </c>
      <c r="AG56" s="145">
        <v>4396</v>
      </c>
      <c r="AH56" s="145">
        <v>6119</v>
      </c>
      <c r="AI56" s="145">
        <v>4697</v>
      </c>
      <c r="AJ56" s="145">
        <v>5597</v>
      </c>
      <c r="AK56" s="145">
        <v>3581</v>
      </c>
      <c r="AL56" s="145">
        <v>2910</v>
      </c>
      <c r="AM56" s="145">
        <v>5966</v>
      </c>
      <c r="AN56" s="145">
        <v>6133</v>
      </c>
      <c r="AO56" s="145">
        <v>6271</v>
      </c>
      <c r="AP56" s="145">
        <v>3450</v>
      </c>
      <c r="AQ56" s="145">
        <v>2636</v>
      </c>
      <c r="AR56" s="145">
        <v>1819</v>
      </c>
      <c r="AS56" s="145">
        <v>3361</v>
      </c>
      <c r="AT56" s="145">
        <v>4065</v>
      </c>
      <c r="AU56" s="145">
        <v>5240</v>
      </c>
      <c r="AV56" s="145">
        <v>5340</v>
      </c>
      <c r="AW56" s="195">
        <v>6459</v>
      </c>
    </row>
    <row r="57" spans="1:49" x14ac:dyDescent="0.35">
      <c r="A57" s="27" t="s">
        <v>336</v>
      </c>
      <c r="B57" s="3" t="s">
        <v>166</v>
      </c>
      <c r="C57" s="145">
        <f t="shared" si="6"/>
        <v>150.10869565217391</v>
      </c>
      <c r="D57" s="145">
        <v>128</v>
      </c>
      <c r="E57" s="145">
        <v>148</v>
      </c>
      <c r="F57" s="145">
        <v>155</v>
      </c>
      <c r="G57" s="145">
        <v>141</v>
      </c>
      <c r="H57" s="145">
        <v>128</v>
      </c>
      <c r="I57" s="145">
        <v>137</v>
      </c>
      <c r="J57" s="145">
        <v>134</v>
      </c>
      <c r="K57" s="145">
        <v>184</v>
      </c>
      <c r="L57" s="145">
        <v>121</v>
      </c>
      <c r="M57" s="145">
        <v>160</v>
      </c>
      <c r="N57" s="145">
        <v>165</v>
      </c>
      <c r="O57" s="145">
        <v>167</v>
      </c>
      <c r="P57" s="145">
        <v>146</v>
      </c>
      <c r="Q57" s="145">
        <v>137</v>
      </c>
      <c r="R57" s="145">
        <v>191</v>
      </c>
      <c r="S57" s="145">
        <v>137</v>
      </c>
      <c r="T57" s="145">
        <v>161</v>
      </c>
      <c r="U57" s="145">
        <v>183</v>
      </c>
      <c r="V57" s="145">
        <v>177</v>
      </c>
      <c r="W57" s="145">
        <v>174</v>
      </c>
      <c r="X57" s="145">
        <v>134</v>
      </c>
      <c r="Y57" s="145">
        <v>169</v>
      </c>
      <c r="Z57" s="145">
        <v>181</v>
      </c>
      <c r="AA57" s="145">
        <v>167</v>
      </c>
      <c r="AB57" s="145">
        <v>152</v>
      </c>
      <c r="AC57" s="145">
        <v>173</v>
      </c>
      <c r="AD57" s="145">
        <v>146</v>
      </c>
      <c r="AE57" s="145">
        <v>146</v>
      </c>
      <c r="AF57" s="145">
        <v>177</v>
      </c>
      <c r="AG57" s="145">
        <v>152</v>
      </c>
      <c r="AH57" s="145">
        <v>197</v>
      </c>
      <c r="AI57" s="145">
        <v>168</v>
      </c>
      <c r="AJ57" s="145">
        <v>160</v>
      </c>
      <c r="AK57" s="145">
        <v>188</v>
      </c>
      <c r="AL57" s="145">
        <v>146</v>
      </c>
      <c r="AM57" s="145">
        <v>249</v>
      </c>
      <c r="AN57" s="145">
        <v>161</v>
      </c>
      <c r="AO57" s="145">
        <v>165</v>
      </c>
      <c r="AP57" s="145">
        <v>111</v>
      </c>
      <c r="AQ57" s="145">
        <v>94</v>
      </c>
      <c r="AR57" s="145">
        <v>83</v>
      </c>
      <c r="AS57" s="145">
        <v>76</v>
      </c>
      <c r="AT57" s="145">
        <v>95</v>
      </c>
      <c r="AU57" s="145">
        <v>111</v>
      </c>
      <c r="AV57" s="145">
        <v>124</v>
      </c>
      <c r="AW57" s="195">
        <v>106</v>
      </c>
    </row>
    <row r="58" spans="1:49" x14ac:dyDescent="0.35">
      <c r="A58" s="27" t="s">
        <v>336</v>
      </c>
      <c r="B58" s="3" t="s">
        <v>133</v>
      </c>
      <c r="C58" s="4">
        <f t="shared" si="6"/>
        <v>76.173913043478265</v>
      </c>
      <c r="D58" s="3">
        <v>102</v>
      </c>
      <c r="E58" s="3">
        <v>106</v>
      </c>
      <c r="F58" s="3">
        <v>98</v>
      </c>
      <c r="G58" s="3">
        <v>82</v>
      </c>
      <c r="H58" s="3">
        <v>100</v>
      </c>
      <c r="I58" s="3">
        <v>84</v>
      </c>
      <c r="J58" s="3">
        <v>68</v>
      </c>
      <c r="K58" s="3">
        <v>100</v>
      </c>
      <c r="L58" s="3">
        <v>87</v>
      </c>
      <c r="M58" s="3">
        <v>82</v>
      </c>
      <c r="N58" s="3">
        <v>92</v>
      </c>
      <c r="O58" s="3">
        <v>116</v>
      </c>
      <c r="P58" s="3">
        <v>112</v>
      </c>
      <c r="Q58" s="3">
        <v>84</v>
      </c>
      <c r="R58" s="3">
        <v>101</v>
      </c>
      <c r="S58" s="3">
        <v>81</v>
      </c>
      <c r="T58" s="3">
        <v>91</v>
      </c>
      <c r="U58" s="3">
        <v>76</v>
      </c>
      <c r="V58" s="3">
        <v>78</v>
      </c>
      <c r="W58" s="3">
        <v>59</v>
      </c>
      <c r="X58" s="3">
        <v>71</v>
      </c>
      <c r="Y58" s="3">
        <v>74</v>
      </c>
      <c r="Z58" s="3">
        <v>96</v>
      </c>
      <c r="AA58" s="3">
        <v>78</v>
      </c>
      <c r="AB58" s="3">
        <v>95</v>
      </c>
      <c r="AC58" s="3">
        <v>68</v>
      </c>
      <c r="AD58" s="3">
        <v>80</v>
      </c>
      <c r="AE58" s="3">
        <v>70</v>
      </c>
      <c r="AF58" s="3">
        <v>71</v>
      </c>
      <c r="AG58" s="3">
        <v>54</v>
      </c>
      <c r="AH58" s="3">
        <v>64</v>
      </c>
      <c r="AI58" s="3">
        <v>55</v>
      </c>
      <c r="AJ58" s="3">
        <v>65</v>
      </c>
      <c r="AK58" s="3">
        <v>33</v>
      </c>
      <c r="AL58" s="3">
        <v>36</v>
      </c>
      <c r="AM58" s="3">
        <v>59</v>
      </c>
      <c r="AN58" s="3">
        <v>70</v>
      </c>
      <c r="AO58" s="3">
        <v>81</v>
      </c>
      <c r="AP58" s="3">
        <v>44</v>
      </c>
      <c r="AQ58" s="3">
        <v>36</v>
      </c>
      <c r="AR58" s="3">
        <v>29</v>
      </c>
      <c r="AS58" s="3">
        <v>57</v>
      </c>
      <c r="AT58" s="3">
        <v>63</v>
      </c>
      <c r="AU58" s="3">
        <v>81</v>
      </c>
      <c r="AV58" s="3">
        <v>78</v>
      </c>
      <c r="AW58" s="10">
        <v>97</v>
      </c>
    </row>
    <row r="59" spans="1:49" x14ac:dyDescent="0.35">
      <c r="A59" s="27" t="s">
        <v>336</v>
      </c>
      <c r="B59" s="3" t="s">
        <v>167</v>
      </c>
      <c r="C59" s="4">
        <f t="shared" si="6"/>
        <v>0</v>
      </c>
      <c r="D59" s="4">
        <v>0</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16">
        <v>0</v>
      </c>
    </row>
    <row r="60" spans="1:49" x14ac:dyDescent="0.35">
      <c r="A60" s="27" t="s">
        <v>336</v>
      </c>
      <c r="B60" s="3" t="s">
        <v>132</v>
      </c>
      <c r="C60" s="4">
        <f t="shared" si="6"/>
        <v>43.282608695652172</v>
      </c>
      <c r="D60" s="3">
        <v>60</v>
      </c>
      <c r="E60" s="3">
        <v>59</v>
      </c>
      <c r="F60" s="3">
        <v>55</v>
      </c>
      <c r="G60" s="3">
        <v>48</v>
      </c>
      <c r="H60" s="3">
        <v>63</v>
      </c>
      <c r="I60" s="3">
        <v>51</v>
      </c>
      <c r="J60" s="3">
        <v>41</v>
      </c>
      <c r="K60" s="3">
        <v>50</v>
      </c>
      <c r="L60" s="3">
        <v>55</v>
      </c>
      <c r="M60" s="3">
        <v>43</v>
      </c>
      <c r="N60" s="3">
        <v>49</v>
      </c>
      <c r="O60" s="3">
        <v>56</v>
      </c>
      <c r="P60" s="3">
        <v>62</v>
      </c>
      <c r="Q60" s="3">
        <v>50</v>
      </c>
      <c r="R60" s="3">
        <v>50</v>
      </c>
      <c r="S60" s="3">
        <v>49</v>
      </c>
      <c r="T60" s="3">
        <v>48</v>
      </c>
      <c r="U60" s="3">
        <v>37</v>
      </c>
      <c r="V60" s="3">
        <v>42</v>
      </c>
      <c r="W60" s="3">
        <v>35</v>
      </c>
      <c r="X60" s="3">
        <v>46</v>
      </c>
      <c r="Y60" s="3">
        <v>43</v>
      </c>
      <c r="Z60" s="3">
        <v>53</v>
      </c>
      <c r="AA60" s="3">
        <v>46</v>
      </c>
      <c r="AB60" s="3">
        <v>53</v>
      </c>
      <c r="AC60" s="3">
        <v>39</v>
      </c>
      <c r="AD60" s="3">
        <v>48</v>
      </c>
      <c r="AE60" s="3">
        <v>39</v>
      </c>
      <c r="AF60" s="3">
        <v>40</v>
      </c>
      <c r="AG60" s="3">
        <v>29</v>
      </c>
      <c r="AH60" s="3">
        <v>31</v>
      </c>
      <c r="AI60" s="3">
        <v>28</v>
      </c>
      <c r="AJ60" s="3">
        <v>35</v>
      </c>
      <c r="AK60" s="3">
        <v>19</v>
      </c>
      <c r="AL60" s="3">
        <v>20</v>
      </c>
      <c r="AM60" s="3">
        <v>24</v>
      </c>
      <c r="AN60" s="3">
        <v>38</v>
      </c>
      <c r="AO60" s="3">
        <v>38</v>
      </c>
      <c r="AP60" s="3">
        <v>31</v>
      </c>
      <c r="AQ60" s="3">
        <v>28</v>
      </c>
      <c r="AR60" s="3">
        <v>22</v>
      </c>
      <c r="AS60" s="3">
        <v>44</v>
      </c>
      <c r="AT60" s="3">
        <v>43</v>
      </c>
      <c r="AU60" s="3">
        <v>47</v>
      </c>
      <c r="AV60" s="3">
        <v>43</v>
      </c>
      <c r="AW60" s="10">
        <v>61</v>
      </c>
    </row>
    <row r="61" spans="1:49" x14ac:dyDescent="0.35">
      <c r="A61" s="27" t="s">
        <v>337</v>
      </c>
      <c r="B61" s="3" t="s">
        <v>162</v>
      </c>
      <c r="C61" s="145">
        <f t="shared" si="6"/>
        <v>193787.78260869565</v>
      </c>
      <c r="D61" s="145">
        <v>251058</v>
      </c>
      <c r="E61" s="145">
        <v>229593</v>
      </c>
      <c r="F61" s="145">
        <v>256873</v>
      </c>
      <c r="G61" s="145">
        <v>233612</v>
      </c>
      <c r="H61" s="145">
        <v>254287</v>
      </c>
      <c r="I61" s="145">
        <v>237297</v>
      </c>
      <c r="J61" s="145">
        <v>212694</v>
      </c>
      <c r="K61" s="145">
        <v>235996</v>
      </c>
      <c r="L61" s="145">
        <v>213442</v>
      </c>
      <c r="M61" s="145">
        <v>208842</v>
      </c>
      <c r="N61" s="145">
        <v>202656</v>
      </c>
      <c r="O61" s="145">
        <v>188899</v>
      </c>
      <c r="P61" s="145">
        <v>201067</v>
      </c>
      <c r="Q61" s="145">
        <v>187673</v>
      </c>
      <c r="R61" s="145">
        <v>202462</v>
      </c>
      <c r="S61" s="145">
        <v>206767</v>
      </c>
      <c r="T61" s="145">
        <v>223150</v>
      </c>
      <c r="U61" s="145">
        <v>207671</v>
      </c>
      <c r="V61" s="145">
        <v>198974</v>
      </c>
      <c r="W61" s="145">
        <v>220453</v>
      </c>
      <c r="X61" s="145">
        <v>189457</v>
      </c>
      <c r="Y61" s="145">
        <v>218731</v>
      </c>
      <c r="Z61" s="145">
        <v>202590</v>
      </c>
      <c r="AA61" s="145">
        <v>188262</v>
      </c>
      <c r="AB61" s="145">
        <v>204839</v>
      </c>
      <c r="AC61" s="145">
        <v>198004</v>
      </c>
      <c r="AD61" s="145">
        <v>197601</v>
      </c>
      <c r="AE61" s="145">
        <v>198982</v>
      </c>
      <c r="AF61" s="145">
        <v>196872</v>
      </c>
      <c r="AG61" s="145">
        <v>199952</v>
      </c>
      <c r="AH61" s="145">
        <v>213145</v>
      </c>
      <c r="AI61" s="145">
        <v>218032</v>
      </c>
      <c r="AJ61" s="145">
        <v>205440</v>
      </c>
      <c r="AK61" s="145">
        <v>217903</v>
      </c>
      <c r="AL61" s="145">
        <v>188994</v>
      </c>
      <c r="AM61" s="145">
        <v>183412</v>
      </c>
      <c r="AN61" s="145">
        <v>198228</v>
      </c>
      <c r="AO61" s="145">
        <v>186790</v>
      </c>
      <c r="AP61" s="145">
        <v>141710</v>
      </c>
      <c r="AQ61" s="145">
        <v>67508</v>
      </c>
      <c r="AR61" s="145">
        <v>72584</v>
      </c>
      <c r="AS61" s="145">
        <v>88534</v>
      </c>
      <c r="AT61" s="145">
        <v>118078</v>
      </c>
      <c r="AU61" s="145">
        <v>135218</v>
      </c>
      <c r="AV61" s="145">
        <v>151700</v>
      </c>
      <c r="AW61" s="195">
        <v>158206</v>
      </c>
    </row>
    <row r="62" spans="1:49" x14ac:dyDescent="0.35">
      <c r="A62" s="27" t="s">
        <v>337</v>
      </c>
      <c r="B62" s="3" t="s">
        <v>166</v>
      </c>
      <c r="C62" s="145">
        <f t="shared" si="6"/>
        <v>283.21739130434781</v>
      </c>
      <c r="D62" s="145">
        <v>303</v>
      </c>
      <c r="E62" s="145">
        <v>286</v>
      </c>
      <c r="F62" s="145">
        <v>300</v>
      </c>
      <c r="G62" s="145">
        <v>289</v>
      </c>
      <c r="H62" s="145">
        <v>315</v>
      </c>
      <c r="I62" s="145">
        <v>290</v>
      </c>
      <c r="J62" s="145">
        <v>293</v>
      </c>
      <c r="K62" s="145">
        <v>308</v>
      </c>
      <c r="L62" s="145">
        <v>297</v>
      </c>
      <c r="M62" s="145">
        <v>289</v>
      </c>
      <c r="N62" s="145">
        <v>287</v>
      </c>
      <c r="O62" s="145">
        <v>280</v>
      </c>
      <c r="P62" s="145">
        <v>280</v>
      </c>
      <c r="Q62" s="145">
        <v>273</v>
      </c>
      <c r="R62" s="145">
        <v>286</v>
      </c>
      <c r="S62" s="145">
        <v>287</v>
      </c>
      <c r="T62" s="145">
        <v>303</v>
      </c>
      <c r="U62" s="145">
        <v>294</v>
      </c>
      <c r="V62" s="145">
        <v>280</v>
      </c>
      <c r="W62" s="145">
        <v>298</v>
      </c>
      <c r="X62" s="145">
        <v>277</v>
      </c>
      <c r="Y62" s="145">
        <v>294</v>
      </c>
      <c r="Z62" s="145">
        <v>283</v>
      </c>
      <c r="AA62" s="145">
        <v>286</v>
      </c>
      <c r="AB62" s="145">
        <v>297</v>
      </c>
      <c r="AC62" s="145">
        <v>296</v>
      </c>
      <c r="AD62" s="145">
        <v>300</v>
      </c>
      <c r="AE62" s="145">
        <v>285</v>
      </c>
      <c r="AF62" s="145">
        <v>290</v>
      </c>
      <c r="AG62" s="145">
        <v>287</v>
      </c>
      <c r="AH62" s="145">
        <v>314</v>
      </c>
      <c r="AI62" s="145">
        <v>321</v>
      </c>
      <c r="AJ62" s="145">
        <v>299</v>
      </c>
      <c r="AK62" s="145">
        <v>321</v>
      </c>
      <c r="AL62" s="145">
        <v>281</v>
      </c>
      <c r="AM62" s="145">
        <v>298</v>
      </c>
      <c r="AN62" s="145">
        <v>303</v>
      </c>
      <c r="AO62" s="145">
        <v>289</v>
      </c>
      <c r="AP62" s="145">
        <v>243</v>
      </c>
      <c r="AQ62" s="145">
        <v>240</v>
      </c>
      <c r="AR62" s="145">
        <v>224</v>
      </c>
      <c r="AS62" s="145">
        <v>208</v>
      </c>
      <c r="AT62" s="145">
        <v>225</v>
      </c>
      <c r="AU62" s="145">
        <v>238</v>
      </c>
      <c r="AV62" s="145">
        <v>242</v>
      </c>
      <c r="AW62" s="195">
        <v>249</v>
      </c>
    </row>
    <row r="63" spans="1:49" x14ac:dyDescent="0.35">
      <c r="A63" s="27" t="s">
        <v>337</v>
      </c>
      <c r="B63" s="3" t="s">
        <v>133</v>
      </c>
      <c r="C63" s="4">
        <f t="shared" si="6"/>
        <v>4241.891304347826</v>
      </c>
      <c r="D63" s="4">
        <v>5037</v>
      </c>
      <c r="E63" s="4">
        <v>4940</v>
      </c>
      <c r="F63" s="4">
        <v>5361</v>
      </c>
      <c r="G63" s="4">
        <v>4861</v>
      </c>
      <c r="H63" s="4">
        <v>5345</v>
      </c>
      <c r="I63" s="4">
        <v>5274</v>
      </c>
      <c r="J63" s="4">
        <v>4825</v>
      </c>
      <c r="K63" s="4">
        <v>5329</v>
      </c>
      <c r="L63" s="4">
        <v>4695</v>
      </c>
      <c r="M63" s="4">
        <v>4825</v>
      </c>
      <c r="N63" s="4">
        <v>4746</v>
      </c>
      <c r="O63" s="4">
        <v>4482</v>
      </c>
      <c r="P63" s="4">
        <v>4622</v>
      </c>
      <c r="Q63" s="4">
        <v>4411</v>
      </c>
      <c r="R63" s="4">
        <v>4722</v>
      </c>
      <c r="S63" s="4">
        <v>4727</v>
      </c>
      <c r="T63" s="4">
        <v>5080</v>
      </c>
      <c r="U63" s="4">
        <v>4658</v>
      </c>
      <c r="V63" s="4">
        <v>4450</v>
      </c>
      <c r="W63" s="4">
        <v>4861</v>
      </c>
      <c r="X63" s="4">
        <v>4294</v>
      </c>
      <c r="Y63" s="4">
        <v>4944</v>
      </c>
      <c r="Z63" s="4">
        <v>4453</v>
      </c>
      <c r="AA63" s="4">
        <v>4362</v>
      </c>
      <c r="AB63" s="4">
        <v>4586</v>
      </c>
      <c r="AC63" s="4">
        <v>4426</v>
      </c>
      <c r="AD63" s="4">
        <v>4411</v>
      </c>
      <c r="AE63" s="4">
        <v>4597</v>
      </c>
      <c r="AF63" s="4">
        <v>4583</v>
      </c>
      <c r="AG63" s="4">
        <v>4199</v>
      </c>
      <c r="AH63" s="4">
        <v>4463</v>
      </c>
      <c r="AI63" s="4">
        <v>4703</v>
      </c>
      <c r="AJ63" s="4">
        <v>4384</v>
      </c>
      <c r="AK63" s="4">
        <v>4582</v>
      </c>
      <c r="AL63" s="4">
        <v>4076</v>
      </c>
      <c r="AM63" s="4">
        <v>3902</v>
      </c>
      <c r="AN63" s="4">
        <v>4217</v>
      </c>
      <c r="AO63" s="4">
        <v>3849</v>
      </c>
      <c r="AP63" s="4">
        <v>2927</v>
      </c>
      <c r="AQ63" s="3">
        <v>1245</v>
      </c>
      <c r="AR63" s="3">
        <v>1442</v>
      </c>
      <c r="AS63" s="4">
        <v>1797</v>
      </c>
      <c r="AT63" s="4">
        <v>2417</v>
      </c>
      <c r="AU63" s="4">
        <v>2752</v>
      </c>
      <c r="AV63" s="4">
        <v>3144</v>
      </c>
      <c r="AW63" s="16">
        <v>3121</v>
      </c>
    </row>
    <row r="64" spans="1:49" x14ac:dyDescent="0.35">
      <c r="A64" s="27" t="s">
        <v>337</v>
      </c>
      <c r="B64" s="3" t="s">
        <v>167</v>
      </c>
      <c r="C64" s="4">
        <f t="shared" si="6"/>
        <v>30366.661780282921</v>
      </c>
      <c r="D64" s="4">
        <v>46505</v>
      </c>
      <c r="E64" s="4">
        <v>38742</v>
      </c>
      <c r="F64" s="4">
        <v>45276</v>
      </c>
      <c r="G64" s="4">
        <v>41082</v>
      </c>
      <c r="H64" s="4">
        <v>43964.284859831474</v>
      </c>
      <c r="I64" s="4">
        <v>38044.310621282995</v>
      </c>
      <c r="J64" s="4">
        <v>33251</v>
      </c>
      <c r="K64" s="4">
        <v>36974</v>
      </c>
      <c r="L64" s="4">
        <v>32823</v>
      </c>
      <c r="M64" s="4">
        <v>31898</v>
      </c>
      <c r="N64" s="4">
        <v>30980</v>
      </c>
      <c r="O64" s="4">
        <v>27959.736799548802</v>
      </c>
      <c r="P64" s="4">
        <v>31665</v>
      </c>
      <c r="Q64" s="4">
        <v>28471</v>
      </c>
      <c r="R64" s="4">
        <v>30937</v>
      </c>
      <c r="S64" s="4">
        <v>32850</v>
      </c>
      <c r="T64" s="4">
        <v>34896</v>
      </c>
      <c r="U64" s="4">
        <v>32637.609603840338</v>
      </c>
      <c r="V64" s="4">
        <v>31112</v>
      </c>
      <c r="W64" s="4">
        <v>35104</v>
      </c>
      <c r="X64" s="4">
        <v>28852</v>
      </c>
      <c r="Y64" s="4">
        <v>34115</v>
      </c>
      <c r="Z64" s="4">
        <v>30821</v>
      </c>
      <c r="AA64" s="4">
        <v>29086</v>
      </c>
      <c r="AB64" s="4">
        <v>31662</v>
      </c>
      <c r="AC64" s="4">
        <v>30421</v>
      </c>
      <c r="AD64" s="4">
        <v>29453.167048973191</v>
      </c>
      <c r="AE64" s="4">
        <v>30537.332959537525</v>
      </c>
      <c r="AF64" s="4">
        <v>29274</v>
      </c>
      <c r="AG64" s="4">
        <v>33121</v>
      </c>
      <c r="AH64" s="4">
        <v>33412</v>
      </c>
      <c r="AI64" s="4">
        <v>36061</v>
      </c>
      <c r="AJ64" s="4">
        <v>33278</v>
      </c>
      <c r="AK64" s="4">
        <v>35116</v>
      </c>
      <c r="AL64" s="4">
        <v>30628</v>
      </c>
      <c r="AM64" s="4">
        <v>27944</v>
      </c>
      <c r="AN64" s="4">
        <v>31809</v>
      </c>
      <c r="AO64" s="4">
        <v>29621</v>
      </c>
      <c r="AP64" s="4">
        <v>22224</v>
      </c>
      <c r="AQ64" s="4">
        <v>8401</v>
      </c>
      <c r="AR64" s="4">
        <v>9344</v>
      </c>
      <c r="AS64" s="4">
        <v>12015</v>
      </c>
      <c r="AT64" s="4">
        <v>15350</v>
      </c>
      <c r="AU64" s="4">
        <v>18544</v>
      </c>
      <c r="AV64" s="4">
        <v>20335</v>
      </c>
      <c r="AW64" s="16">
        <v>20270</v>
      </c>
    </row>
    <row r="65" spans="1:49" x14ac:dyDescent="0.35">
      <c r="A65" s="27" t="s">
        <v>337</v>
      </c>
      <c r="B65" s="3" t="s">
        <v>132</v>
      </c>
      <c r="C65" s="4">
        <f t="shared" si="6"/>
        <v>676.86956521739125</v>
      </c>
      <c r="D65" s="4">
        <v>828</v>
      </c>
      <c r="E65" s="3">
        <v>803</v>
      </c>
      <c r="F65" s="3">
        <v>855</v>
      </c>
      <c r="G65" s="3">
        <v>808</v>
      </c>
      <c r="H65" s="4">
        <v>808</v>
      </c>
      <c r="I65" s="3">
        <v>819</v>
      </c>
      <c r="J65" s="4">
        <v>727</v>
      </c>
      <c r="K65" s="3">
        <v>767</v>
      </c>
      <c r="L65" s="3">
        <v>719</v>
      </c>
      <c r="M65" s="3">
        <v>723</v>
      </c>
      <c r="N65" s="3">
        <v>705</v>
      </c>
      <c r="O65" s="3">
        <v>674</v>
      </c>
      <c r="P65" s="3">
        <v>718</v>
      </c>
      <c r="Q65" s="3">
        <v>688</v>
      </c>
      <c r="R65" s="3">
        <v>707</v>
      </c>
      <c r="S65" s="4">
        <v>720</v>
      </c>
      <c r="T65" s="3">
        <v>737</v>
      </c>
      <c r="U65" s="3">
        <v>707</v>
      </c>
      <c r="V65" s="3">
        <v>711</v>
      </c>
      <c r="W65" s="3">
        <v>740</v>
      </c>
      <c r="X65" s="3">
        <v>684</v>
      </c>
      <c r="Y65" s="4">
        <v>745</v>
      </c>
      <c r="Z65" s="4">
        <v>715</v>
      </c>
      <c r="AA65" s="3">
        <v>659</v>
      </c>
      <c r="AB65" s="3">
        <v>690</v>
      </c>
      <c r="AC65" s="3">
        <v>670</v>
      </c>
      <c r="AD65" s="3">
        <v>658</v>
      </c>
      <c r="AE65" s="4">
        <v>698</v>
      </c>
      <c r="AF65" s="4">
        <v>678</v>
      </c>
      <c r="AG65" s="4">
        <v>696</v>
      </c>
      <c r="AH65" s="3">
        <v>679</v>
      </c>
      <c r="AI65" s="3">
        <v>680</v>
      </c>
      <c r="AJ65" s="4">
        <v>686</v>
      </c>
      <c r="AK65" s="3">
        <v>678</v>
      </c>
      <c r="AL65" s="3">
        <v>672</v>
      </c>
      <c r="AM65" s="3">
        <v>615</v>
      </c>
      <c r="AN65" s="3">
        <v>655</v>
      </c>
      <c r="AO65" s="3">
        <v>646</v>
      </c>
      <c r="AP65" s="3">
        <v>583</v>
      </c>
      <c r="AQ65" s="3">
        <v>281</v>
      </c>
      <c r="AR65" s="3">
        <v>324</v>
      </c>
      <c r="AS65" s="4">
        <v>425</v>
      </c>
      <c r="AT65" s="3">
        <v>525</v>
      </c>
      <c r="AU65" s="3">
        <v>567</v>
      </c>
      <c r="AV65" s="4">
        <v>627</v>
      </c>
      <c r="AW65" s="16">
        <v>636</v>
      </c>
    </row>
    <row r="66" spans="1:49" x14ac:dyDescent="0.35">
      <c r="A66" s="27" t="s">
        <v>342</v>
      </c>
      <c r="B66" s="3" t="s">
        <v>162</v>
      </c>
      <c r="C66" s="145">
        <f t="shared" si="6"/>
        <v>447.63043478260869</v>
      </c>
      <c r="D66" s="145">
        <v>0</v>
      </c>
      <c r="E66" s="145">
        <v>0</v>
      </c>
      <c r="F66" s="145">
        <v>0</v>
      </c>
      <c r="G66" s="145">
        <v>0</v>
      </c>
      <c r="H66" s="145">
        <v>0</v>
      </c>
      <c r="I66" s="145">
        <v>0</v>
      </c>
      <c r="J66" s="145">
        <v>3444</v>
      </c>
      <c r="K66" s="145">
        <v>0</v>
      </c>
      <c r="L66" s="145">
        <v>0</v>
      </c>
      <c r="M66" s="145">
        <v>0</v>
      </c>
      <c r="N66" s="145">
        <v>2143</v>
      </c>
      <c r="O66" s="145">
        <v>0</v>
      </c>
      <c r="P66" s="145">
        <v>0</v>
      </c>
      <c r="Q66" s="145">
        <v>0</v>
      </c>
      <c r="R66" s="145">
        <v>0</v>
      </c>
      <c r="S66" s="145">
        <v>0</v>
      </c>
      <c r="T66" s="145">
        <v>650</v>
      </c>
      <c r="U66" s="145">
        <v>1500</v>
      </c>
      <c r="V66" s="145">
        <v>0</v>
      </c>
      <c r="W66" s="145">
        <v>0</v>
      </c>
      <c r="X66" s="145">
        <v>0</v>
      </c>
      <c r="Y66" s="145">
        <v>0</v>
      </c>
      <c r="Z66" s="145">
        <v>0</v>
      </c>
      <c r="AA66" s="145">
        <v>0</v>
      </c>
      <c r="AB66" s="145">
        <v>0</v>
      </c>
      <c r="AC66" s="145">
        <v>0</v>
      </c>
      <c r="AD66" s="145">
        <v>0</v>
      </c>
      <c r="AE66" s="145">
        <v>0</v>
      </c>
      <c r="AF66" s="145">
        <v>0</v>
      </c>
      <c r="AG66" s="145">
        <v>981</v>
      </c>
      <c r="AH66" s="145">
        <v>0</v>
      </c>
      <c r="AI66" s="145">
        <v>0</v>
      </c>
      <c r="AJ66" s="145">
        <v>0</v>
      </c>
      <c r="AK66" s="145">
        <v>0</v>
      </c>
      <c r="AL66" s="145">
        <v>0</v>
      </c>
      <c r="AM66" s="145">
        <v>0</v>
      </c>
      <c r="AN66" s="145">
        <v>0</v>
      </c>
      <c r="AO66" s="145">
        <v>1295</v>
      </c>
      <c r="AP66" s="145">
        <v>2987</v>
      </c>
      <c r="AQ66" s="145">
        <v>0</v>
      </c>
      <c r="AR66" s="145">
        <v>0</v>
      </c>
      <c r="AS66" s="145">
        <v>5842</v>
      </c>
      <c r="AT66" s="145">
        <v>1749</v>
      </c>
      <c r="AU66" s="145">
        <v>0</v>
      </c>
      <c r="AV66" s="145">
        <v>0</v>
      </c>
      <c r="AW66" s="195">
        <v>0</v>
      </c>
    </row>
    <row r="67" spans="1:49" x14ac:dyDescent="0.35">
      <c r="A67" s="27" t="s">
        <v>342</v>
      </c>
      <c r="B67" s="3" t="s">
        <v>166</v>
      </c>
      <c r="C67" s="145">
        <f t="shared" si="6"/>
        <v>307.17391304347825</v>
      </c>
      <c r="D67" s="145">
        <v>0</v>
      </c>
      <c r="E67" s="145">
        <v>0</v>
      </c>
      <c r="F67" s="145">
        <v>0</v>
      </c>
      <c r="G67" s="145">
        <v>0</v>
      </c>
      <c r="H67" s="145">
        <v>0</v>
      </c>
      <c r="I67" s="145">
        <v>0</v>
      </c>
      <c r="J67" s="145">
        <v>3444</v>
      </c>
      <c r="K67" s="145">
        <v>0</v>
      </c>
      <c r="L67" s="145">
        <v>0</v>
      </c>
      <c r="M67" s="145">
        <v>0</v>
      </c>
      <c r="N67" s="145">
        <v>1071</v>
      </c>
      <c r="O67" s="145">
        <v>0</v>
      </c>
      <c r="P67" s="145">
        <v>0</v>
      </c>
      <c r="Q67" s="145">
        <v>0</v>
      </c>
      <c r="R67" s="145">
        <v>0</v>
      </c>
      <c r="S67" s="145">
        <v>0</v>
      </c>
      <c r="T67" s="145">
        <v>650</v>
      </c>
      <c r="U67" s="145">
        <v>1500</v>
      </c>
      <c r="V67" s="145">
        <v>0</v>
      </c>
      <c r="W67" s="145">
        <v>0</v>
      </c>
      <c r="X67" s="145">
        <v>0</v>
      </c>
      <c r="Y67" s="145">
        <v>0</v>
      </c>
      <c r="Z67" s="145">
        <v>0</v>
      </c>
      <c r="AA67" s="145">
        <v>0</v>
      </c>
      <c r="AB67" s="145">
        <v>0</v>
      </c>
      <c r="AC67" s="145">
        <v>0</v>
      </c>
      <c r="AD67" s="145">
        <v>0</v>
      </c>
      <c r="AE67" s="145">
        <v>0</v>
      </c>
      <c r="AF67" s="145">
        <v>0</v>
      </c>
      <c r="AG67" s="145">
        <v>981</v>
      </c>
      <c r="AH67" s="145">
        <v>0</v>
      </c>
      <c r="AI67" s="145">
        <v>0</v>
      </c>
      <c r="AJ67" s="145">
        <v>0</v>
      </c>
      <c r="AK67" s="145">
        <v>0</v>
      </c>
      <c r="AL67" s="145">
        <v>0</v>
      </c>
      <c r="AM67" s="145">
        <v>0</v>
      </c>
      <c r="AN67" s="145">
        <v>0</v>
      </c>
      <c r="AO67" s="145">
        <v>1295</v>
      </c>
      <c r="AP67" s="145">
        <v>1493</v>
      </c>
      <c r="AQ67" s="145">
        <v>0</v>
      </c>
      <c r="AR67" s="145">
        <v>0</v>
      </c>
      <c r="AS67" s="145">
        <v>1947</v>
      </c>
      <c r="AT67" s="145">
        <v>1749</v>
      </c>
      <c r="AU67" s="145">
        <v>0</v>
      </c>
      <c r="AV67" s="145">
        <v>0</v>
      </c>
      <c r="AW67" s="195">
        <v>0</v>
      </c>
    </row>
    <row r="68" spans="1:49" x14ac:dyDescent="0.35">
      <c r="A68" s="27" t="s">
        <v>342</v>
      </c>
      <c r="B68" s="3" t="s">
        <v>133</v>
      </c>
      <c r="C68" s="4">
        <f t="shared" si="6"/>
        <v>0.32608695652173914</v>
      </c>
      <c r="D68" s="3">
        <v>0</v>
      </c>
      <c r="E68" s="3">
        <v>0</v>
      </c>
      <c r="F68" s="3">
        <v>0</v>
      </c>
      <c r="G68" s="3">
        <v>0</v>
      </c>
      <c r="H68" s="3">
        <v>0</v>
      </c>
      <c r="I68" s="3">
        <v>0</v>
      </c>
      <c r="J68" s="3">
        <v>1</v>
      </c>
      <c r="K68" s="3">
        <v>0</v>
      </c>
      <c r="L68" s="3">
        <v>0</v>
      </c>
      <c r="M68" s="3">
        <v>0</v>
      </c>
      <c r="N68" s="3">
        <v>2</v>
      </c>
      <c r="O68" s="3">
        <v>0</v>
      </c>
      <c r="P68" s="3">
        <v>0</v>
      </c>
      <c r="Q68" s="3">
        <v>0</v>
      </c>
      <c r="R68" s="3">
        <v>0</v>
      </c>
      <c r="S68" s="3">
        <v>0</v>
      </c>
      <c r="T68" s="3">
        <v>2</v>
      </c>
      <c r="U68" s="3">
        <v>1</v>
      </c>
      <c r="V68" s="3">
        <v>0</v>
      </c>
      <c r="W68" s="3">
        <v>0</v>
      </c>
      <c r="X68" s="3">
        <v>0</v>
      </c>
      <c r="Y68" s="3">
        <v>0</v>
      </c>
      <c r="Z68" s="3">
        <v>0</v>
      </c>
      <c r="AA68" s="3">
        <v>0</v>
      </c>
      <c r="AB68" s="3">
        <v>0</v>
      </c>
      <c r="AC68" s="3">
        <v>0</v>
      </c>
      <c r="AD68" s="3">
        <v>0</v>
      </c>
      <c r="AE68" s="3">
        <v>0</v>
      </c>
      <c r="AF68" s="3">
        <v>0</v>
      </c>
      <c r="AG68" s="3">
        <v>1</v>
      </c>
      <c r="AH68" s="3">
        <v>0</v>
      </c>
      <c r="AI68" s="3">
        <v>0</v>
      </c>
      <c r="AJ68" s="3">
        <v>0</v>
      </c>
      <c r="AK68" s="3">
        <v>0</v>
      </c>
      <c r="AL68" s="3">
        <v>0</v>
      </c>
      <c r="AM68" s="3">
        <v>0</v>
      </c>
      <c r="AN68" s="3">
        <v>0</v>
      </c>
      <c r="AO68" s="3">
        <v>1</v>
      </c>
      <c r="AP68" s="3">
        <v>3</v>
      </c>
      <c r="AQ68" s="3">
        <v>0</v>
      </c>
      <c r="AR68" s="3">
        <v>0</v>
      </c>
      <c r="AS68" s="3">
        <v>3</v>
      </c>
      <c r="AT68" s="3">
        <v>1</v>
      </c>
      <c r="AU68" s="3">
        <v>0</v>
      </c>
      <c r="AV68" s="3">
        <v>0</v>
      </c>
      <c r="AW68" s="10">
        <v>0</v>
      </c>
    </row>
    <row r="69" spans="1:49" x14ac:dyDescent="0.35">
      <c r="A69" s="27" t="s">
        <v>342</v>
      </c>
      <c r="B69" s="3" t="s">
        <v>167</v>
      </c>
      <c r="C69" s="4">
        <f t="shared" si="6"/>
        <v>0</v>
      </c>
      <c r="D69" s="4">
        <v>0</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16">
        <v>0</v>
      </c>
    </row>
    <row r="70" spans="1:49" x14ac:dyDescent="0.35">
      <c r="A70" s="27" t="s">
        <v>342</v>
      </c>
      <c r="B70" s="3" t="s">
        <v>132</v>
      </c>
      <c r="C70" s="4">
        <f t="shared" si="6"/>
        <v>0.28260869565217389</v>
      </c>
      <c r="D70" s="3">
        <v>0</v>
      </c>
      <c r="E70" s="3">
        <v>0</v>
      </c>
      <c r="F70" s="3">
        <v>0</v>
      </c>
      <c r="G70" s="3">
        <v>0</v>
      </c>
      <c r="H70" s="3">
        <v>0</v>
      </c>
      <c r="I70" s="3">
        <v>0</v>
      </c>
      <c r="J70" s="3">
        <v>1</v>
      </c>
      <c r="K70" s="3">
        <v>0</v>
      </c>
      <c r="L70" s="3">
        <v>0</v>
      </c>
      <c r="M70" s="3">
        <v>0</v>
      </c>
      <c r="N70" s="3">
        <v>2</v>
      </c>
      <c r="O70" s="3">
        <v>0</v>
      </c>
      <c r="P70" s="3">
        <v>0</v>
      </c>
      <c r="Q70" s="3">
        <v>0</v>
      </c>
      <c r="R70" s="3">
        <v>0</v>
      </c>
      <c r="S70" s="3">
        <v>0</v>
      </c>
      <c r="T70" s="3">
        <v>1</v>
      </c>
      <c r="U70" s="3">
        <v>1</v>
      </c>
      <c r="V70" s="3">
        <v>0</v>
      </c>
      <c r="W70" s="3">
        <v>0</v>
      </c>
      <c r="X70" s="3">
        <v>0</v>
      </c>
      <c r="Y70" s="3">
        <v>0</v>
      </c>
      <c r="Z70" s="3">
        <v>0</v>
      </c>
      <c r="AA70" s="3">
        <v>0</v>
      </c>
      <c r="AB70" s="3">
        <v>0</v>
      </c>
      <c r="AC70" s="3">
        <v>0</v>
      </c>
      <c r="AD70" s="3">
        <v>0</v>
      </c>
      <c r="AE70" s="3">
        <v>0</v>
      </c>
      <c r="AF70" s="3">
        <v>0</v>
      </c>
      <c r="AG70" s="3">
        <v>1</v>
      </c>
      <c r="AH70" s="3">
        <v>0</v>
      </c>
      <c r="AI70" s="3">
        <v>0</v>
      </c>
      <c r="AJ70" s="3">
        <v>0</v>
      </c>
      <c r="AK70" s="3">
        <v>0</v>
      </c>
      <c r="AL70" s="3">
        <v>0</v>
      </c>
      <c r="AM70" s="3">
        <v>0</v>
      </c>
      <c r="AN70" s="3">
        <v>0</v>
      </c>
      <c r="AO70" s="3">
        <v>1</v>
      </c>
      <c r="AP70" s="3">
        <v>2</v>
      </c>
      <c r="AQ70" s="3">
        <v>0</v>
      </c>
      <c r="AR70" s="3">
        <v>0</v>
      </c>
      <c r="AS70" s="3">
        <v>3</v>
      </c>
      <c r="AT70" s="3">
        <v>1</v>
      </c>
      <c r="AU70" s="3">
        <v>0</v>
      </c>
      <c r="AV70" s="3">
        <v>0</v>
      </c>
      <c r="AW70" s="10">
        <v>0</v>
      </c>
    </row>
    <row r="71" spans="1:49" x14ac:dyDescent="0.35">
      <c r="A71" s="27" t="s">
        <v>338</v>
      </c>
      <c r="B71" s="3" t="s">
        <v>162</v>
      </c>
      <c r="C71" s="145">
        <f t="shared" si="6"/>
        <v>309.06521739130437</v>
      </c>
      <c r="D71" s="145">
        <v>110</v>
      </c>
      <c r="E71" s="145">
        <v>82</v>
      </c>
      <c r="F71" s="145">
        <v>91</v>
      </c>
      <c r="G71" s="145">
        <v>91</v>
      </c>
      <c r="H71" s="145">
        <v>159</v>
      </c>
      <c r="I71" s="145">
        <v>108</v>
      </c>
      <c r="J71" s="145">
        <v>87</v>
      </c>
      <c r="K71" s="145">
        <v>256</v>
      </c>
      <c r="L71" s="145">
        <v>426</v>
      </c>
      <c r="M71" s="145">
        <v>527</v>
      </c>
      <c r="N71" s="145">
        <v>288</v>
      </c>
      <c r="O71" s="145">
        <v>172</v>
      </c>
      <c r="P71" s="145">
        <v>326</v>
      </c>
      <c r="Q71" s="145">
        <v>226</v>
      </c>
      <c r="R71" s="145">
        <v>608</v>
      </c>
      <c r="S71" s="145">
        <v>191</v>
      </c>
      <c r="T71" s="145">
        <v>281</v>
      </c>
      <c r="U71" s="145">
        <v>218</v>
      </c>
      <c r="V71" s="145">
        <v>305</v>
      </c>
      <c r="W71" s="145">
        <v>658</v>
      </c>
      <c r="X71" s="145">
        <v>433</v>
      </c>
      <c r="Y71" s="145">
        <v>753</v>
      </c>
      <c r="Z71" s="145">
        <v>399</v>
      </c>
      <c r="AA71" s="145">
        <v>220</v>
      </c>
      <c r="AB71" s="145">
        <v>332</v>
      </c>
      <c r="AC71" s="145">
        <v>302</v>
      </c>
      <c r="AD71" s="145">
        <v>229</v>
      </c>
      <c r="AE71" s="145">
        <v>265</v>
      </c>
      <c r="AF71" s="145">
        <v>272</v>
      </c>
      <c r="AG71" s="145">
        <v>277</v>
      </c>
      <c r="AH71" s="145">
        <v>352</v>
      </c>
      <c r="AI71" s="145">
        <v>359</v>
      </c>
      <c r="AJ71" s="145">
        <v>994</v>
      </c>
      <c r="AK71" s="145">
        <v>236</v>
      </c>
      <c r="AL71" s="145">
        <v>360</v>
      </c>
      <c r="AM71" s="145">
        <v>443</v>
      </c>
      <c r="AN71" s="145">
        <v>387</v>
      </c>
      <c r="AO71" s="145">
        <v>211</v>
      </c>
      <c r="AP71" s="145">
        <v>259</v>
      </c>
      <c r="AQ71" s="145">
        <v>127</v>
      </c>
      <c r="AR71" s="145">
        <v>111</v>
      </c>
      <c r="AS71" s="145">
        <v>181</v>
      </c>
      <c r="AT71" s="145">
        <v>200</v>
      </c>
      <c r="AU71" s="145">
        <v>394</v>
      </c>
      <c r="AV71" s="145">
        <v>493</v>
      </c>
      <c r="AW71" s="195">
        <v>418</v>
      </c>
    </row>
    <row r="72" spans="1:49" x14ac:dyDescent="0.35">
      <c r="A72" s="27" t="s">
        <v>338</v>
      </c>
      <c r="B72" s="3" t="s">
        <v>166</v>
      </c>
      <c r="C72" s="145">
        <f t="shared" si="6"/>
        <v>14.478260869565217</v>
      </c>
      <c r="D72" s="145">
        <v>9</v>
      </c>
      <c r="E72" s="145">
        <v>7</v>
      </c>
      <c r="F72" s="145">
        <v>6</v>
      </c>
      <c r="G72" s="145">
        <v>8</v>
      </c>
      <c r="H72" s="145">
        <v>9</v>
      </c>
      <c r="I72" s="145">
        <v>8</v>
      </c>
      <c r="J72" s="145">
        <v>9</v>
      </c>
      <c r="K72" s="145">
        <v>16</v>
      </c>
      <c r="L72" s="145">
        <v>16</v>
      </c>
      <c r="M72" s="145">
        <v>13</v>
      </c>
      <c r="N72" s="145">
        <v>10</v>
      </c>
      <c r="O72" s="145">
        <v>10</v>
      </c>
      <c r="P72" s="145">
        <v>12</v>
      </c>
      <c r="Q72" s="145">
        <v>14</v>
      </c>
      <c r="R72" s="145">
        <v>24</v>
      </c>
      <c r="S72" s="145">
        <v>14</v>
      </c>
      <c r="T72" s="145">
        <v>12</v>
      </c>
      <c r="U72" s="145">
        <v>15</v>
      </c>
      <c r="V72" s="145">
        <v>14</v>
      </c>
      <c r="W72" s="145">
        <v>24</v>
      </c>
      <c r="X72" s="145">
        <v>17</v>
      </c>
      <c r="Y72" s="145">
        <v>21</v>
      </c>
      <c r="Z72" s="145">
        <v>16</v>
      </c>
      <c r="AA72" s="145">
        <v>12</v>
      </c>
      <c r="AB72" s="145">
        <v>16</v>
      </c>
      <c r="AC72" s="145">
        <v>11</v>
      </c>
      <c r="AD72" s="145">
        <v>10</v>
      </c>
      <c r="AE72" s="145">
        <v>13</v>
      </c>
      <c r="AF72" s="145">
        <v>13</v>
      </c>
      <c r="AG72" s="145">
        <v>12</v>
      </c>
      <c r="AH72" s="145">
        <v>13</v>
      </c>
      <c r="AI72" s="145">
        <v>11</v>
      </c>
      <c r="AJ72" s="145">
        <v>45</v>
      </c>
      <c r="AK72" s="145">
        <v>12</v>
      </c>
      <c r="AL72" s="145">
        <v>16</v>
      </c>
      <c r="AM72" s="145">
        <v>25</v>
      </c>
      <c r="AN72" s="145">
        <v>16</v>
      </c>
      <c r="AO72" s="145">
        <v>12</v>
      </c>
      <c r="AP72" s="145">
        <v>16</v>
      </c>
      <c r="AQ72" s="145">
        <v>14</v>
      </c>
      <c r="AR72" s="145">
        <v>28</v>
      </c>
      <c r="AS72" s="145">
        <v>14</v>
      </c>
      <c r="AT72" s="145">
        <v>11</v>
      </c>
      <c r="AU72" s="145">
        <v>13</v>
      </c>
      <c r="AV72" s="145">
        <v>17</v>
      </c>
      <c r="AW72" s="195">
        <v>12</v>
      </c>
    </row>
    <row r="73" spans="1:49" x14ac:dyDescent="0.35">
      <c r="A73" s="27" t="s">
        <v>338</v>
      </c>
      <c r="B73" s="3" t="s">
        <v>133</v>
      </c>
      <c r="C73" s="4">
        <f t="shared" si="6"/>
        <v>0</v>
      </c>
      <c r="D73" s="3">
        <v>0</v>
      </c>
      <c r="E73" s="3">
        <v>0</v>
      </c>
      <c r="F73" s="3">
        <v>0</v>
      </c>
      <c r="G73" s="3">
        <v>0</v>
      </c>
      <c r="H73" s="3">
        <v>0</v>
      </c>
      <c r="I73" s="3">
        <v>0</v>
      </c>
      <c r="J73" s="3">
        <v>0</v>
      </c>
      <c r="K73" s="3">
        <v>0</v>
      </c>
      <c r="L73" s="3">
        <v>0</v>
      </c>
      <c r="M73" s="3">
        <v>0</v>
      </c>
      <c r="N73" s="3">
        <v>0</v>
      </c>
      <c r="O73" s="3">
        <v>0</v>
      </c>
      <c r="P73" s="3">
        <v>0</v>
      </c>
      <c r="Q73" s="3">
        <v>0</v>
      </c>
      <c r="R73" s="3">
        <v>0</v>
      </c>
      <c r="S73" s="3">
        <v>0</v>
      </c>
      <c r="T73" s="3">
        <v>0</v>
      </c>
      <c r="U73" s="3">
        <v>0</v>
      </c>
      <c r="V73" s="3">
        <v>0</v>
      </c>
      <c r="W73" s="3">
        <v>0</v>
      </c>
      <c r="X73" s="3">
        <v>0</v>
      </c>
      <c r="Y73" s="3">
        <v>0</v>
      </c>
      <c r="Z73" s="3">
        <v>0</v>
      </c>
      <c r="AA73" s="3">
        <v>0</v>
      </c>
      <c r="AB73" s="3">
        <v>0</v>
      </c>
      <c r="AC73" s="3">
        <v>0</v>
      </c>
      <c r="AD73" s="3">
        <v>0</v>
      </c>
      <c r="AE73" s="3">
        <v>0</v>
      </c>
      <c r="AF73" s="3">
        <v>0</v>
      </c>
      <c r="AG73" s="3">
        <v>0</v>
      </c>
      <c r="AH73" s="3">
        <v>0</v>
      </c>
      <c r="AI73" s="3">
        <v>0</v>
      </c>
      <c r="AJ73" s="3">
        <v>0</v>
      </c>
      <c r="AK73" s="3">
        <v>0</v>
      </c>
      <c r="AL73" s="3">
        <v>0</v>
      </c>
      <c r="AM73" s="3">
        <v>0</v>
      </c>
      <c r="AN73" s="3">
        <v>0</v>
      </c>
      <c r="AO73" s="3">
        <v>0</v>
      </c>
      <c r="AP73" s="3">
        <v>0</v>
      </c>
      <c r="AQ73" s="3">
        <v>0</v>
      </c>
      <c r="AR73" s="3">
        <v>0</v>
      </c>
      <c r="AS73" s="3">
        <v>0</v>
      </c>
      <c r="AT73" s="3">
        <v>0</v>
      </c>
      <c r="AU73" s="3">
        <v>0</v>
      </c>
      <c r="AV73" s="3">
        <v>0</v>
      </c>
      <c r="AW73" s="10">
        <v>0</v>
      </c>
    </row>
    <row r="74" spans="1:49" x14ac:dyDescent="0.35">
      <c r="A74" s="27" t="s">
        <v>338</v>
      </c>
      <c r="B74" s="3" t="s">
        <v>167</v>
      </c>
      <c r="C74" s="4">
        <f t="shared" si="6"/>
        <v>0</v>
      </c>
      <c r="D74" s="4">
        <v>0</v>
      </c>
      <c r="E74" s="4">
        <v>0</v>
      </c>
      <c r="F74" s="4">
        <v>0</v>
      </c>
      <c r="G74" s="4">
        <v>0</v>
      </c>
      <c r="H74" s="4">
        <v>0</v>
      </c>
      <c r="I74" s="4">
        <v>0</v>
      </c>
      <c r="J74" s="4">
        <v>0</v>
      </c>
      <c r="K74" s="4">
        <v>0</v>
      </c>
      <c r="L74" s="4">
        <v>0</v>
      </c>
      <c r="M74" s="4">
        <v>0</v>
      </c>
      <c r="N74" s="4">
        <v>0</v>
      </c>
      <c r="O74" s="4">
        <v>0</v>
      </c>
      <c r="P74" s="4">
        <v>0</v>
      </c>
      <c r="Q74" s="4">
        <v>0</v>
      </c>
      <c r="R74" s="4">
        <v>0</v>
      </c>
      <c r="S74" s="4">
        <v>0</v>
      </c>
      <c r="T74" s="4">
        <v>0</v>
      </c>
      <c r="U74" s="4">
        <v>0</v>
      </c>
      <c r="V74" s="4">
        <v>0</v>
      </c>
      <c r="W74" s="4">
        <v>0</v>
      </c>
      <c r="X74" s="4">
        <v>0</v>
      </c>
      <c r="Y74" s="4">
        <v>0</v>
      </c>
      <c r="Z74" s="4">
        <v>0</v>
      </c>
      <c r="AA74" s="4">
        <v>0</v>
      </c>
      <c r="AB74" s="4">
        <v>0</v>
      </c>
      <c r="AC74" s="4">
        <v>0</v>
      </c>
      <c r="AD74" s="4">
        <v>0</v>
      </c>
      <c r="AE74" s="4">
        <v>0</v>
      </c>
      <c r="AF74" s="4">
        <v>0</v>
      </c>
      <c r="AG74" s="4">
        <v>0</v>
      </c>
      <c r="AH74" s="4">
        <v>0</v>
      </c>
      <c r="AI74" s="4">
        <v>0</v>
      </c>
      <c r="AJ74" s="4">
        <v>0</v>
      </c>
      <c r="AK74" s="4">
        <v>0</v>
      </c>
      <c r="AL74" s="4">
        <v>0</v>
      </c>
      <c r="AM74" s="4">
        <v>0</v>
      </c>
      <c r="AN74" s="4">
        <v>0</v>
      </c>
      <c r="AO74" s="4">
        <v>0</v>
      </c>
      <c r="AP74" s="4">
        <v>0</v>
      </c>
      <c r="AQ74" s="4">
        <v>0</v>
      </c>
      <c r="AR74" s="4">
        <v>0</v>
      </c>
      <c r="AS74" s="4">
        <v>0</v>
      </c>
      <c r="AT74" s="4">
        <v>0</v>
      </c>
      <c r="AU74" s="4">
        <v>0</v>
      </c>
      <c r="AV74" s="4">
        <v>0</v>
      </c>
      <c r="AW74" s="16">
        <v>0</v>
      </c>
    </row>
    <row r="75" spans="1:49" x14ac:dyDescent="0.35">
      <c r="A75" s="27" t="s">
        <v>338</v>
      </c>
      <c r="B75" s="3" t="s">
        <v>132</v>
      </c>
      <c r="C75" s="4">
        <f t="shared" si="6"/>
        <v>21.152173913043477</v>
      </c>
      <c r="D75" s="3">
        <v>12</v>
      </c>
      <c r="E75" s="3">
        <v>12</v>
      </c>
      <c r="F75" s="3">
        <v>14</v>
      </c>
      <c r="G75" s="3">
        <v>12</v>
      </c>
      <c r="H75" s="3">
        <v>18</v>
      </c>
      <c r="I75" s="3">
        <v>13</v>
      </c>
      <c r="J75" s="3">
        <v>10</v>
      </c>
      <c r="K75" s="3">
        <v>16</v>
      </c>
      <c r="L75" s="3">
        <v>27</v>
      </c>
      <c r="M75" s="3">
        <v>40</v>
      </c>
      <c r="N75" s="3">
        <v>28</v>
      </c>
      <c r="O75" s="3">
        <v>18</v>
      </c>
      <c r="P75" s="3">
        <v>27</v>
      </c>
      <c r="Q75" s="3">
        <v>16</v>
      </c>
      <c r="R75" s="3">
        <v>25</v>
      </c>
      <c r="S75" s="3">
        <v>14</v>
      </c>
      <c r="T75" s="3">
        <v>24</v>
      </c>
      <c r="U75" s="3">
        <v>15</v>
      </c>
      <c r="V75" s="3">
        <v>22</v>
      </c>
      <c r="W75" s="3">
        <v>27</v>
      </c>
      <c r="X75" s="3">
        <v>26</v>
      </c>
      <c r="Y75" s="3">
        <v>36</v>
      </c>
      <c r="Z75" s="3">
        <v>25</v>
      </c>
      <c r="AA75" s="3">
        <v>19</v>
      </c>
      <c r="AB75" s="3">
        <v>21</v>
      </c>
      <c r="AC75" s="3">
        <v>27</v>
      </c>
      <c r="AD75" s="3">
        <v>22</v>
      </c>
      <c r="AE75" s="3">
        <v>21</v>
      </c>
      <c r="AF75" s="3">
        <v>21</v>
      </c>
      <c r="AG75" s="3">
        <v>23</v>
      </c>
      <c r="AH75" s="3">
        <v>28</v>
      </c>
      <c r="AI75" s="3">
        <v>34</v>
      </c>
      <c r="AJ75" s="3">
        <v>22</v>
      </c>
      <c r="AK75" s="3">
        <v>20</v>
      </c>
      <c r="AL75" s="3">
        <v>23</v>
      </c>
      <c r="AM75" s="3">
        <v>18</v>
      </c>
      <c r="AN75" s="3">
        <v>24</v>
      </c>
      <c r="AO75" s="3">
        <v>18</v>
      </c>
      <c r="AP75" s="3">
        <v>16</v>
      </c>
      <c r="AQ75" s="3">
        <v>9</v>
      </c>
      <c r="AR75" s="3">
        <v>4</v>
      </c>
      <c r="AS75" s="3">
        <v>13</v>
      </c>
      <c r="AT75" s="3">
        <v>19</v>
      </c>
      <c r="AU75" s="3">
        <v>30</v>
      </c>
      <c r="AV75" s="3">
        <v>29</v>
      </c>
      <c r="AW75" s="10">
        <v>35</v>
      </c>
    </row>
    <row r="76" spans="1:49" s="42" customFormat="1" x14ac:dyDescent="0.35">
      <c r="A76" s="54" t="s">
        <v>339</v>
      </c>
      <c r="B76" s="21" t="s">
        <v>162</v>
      </c>
      <c r="C76" s="145">
        <f t="shared" si="6"/>
        <v>884578.39130434778</v>
      </c>
      <c r="D76" s="145">
        <v>879581</v>
      </c>
      <c r="E76" s="145">
        <v>831868</v>
      </c>
      <c r="F76" s="145">
        <v>909895</v>
      </c>
      <c r="G76" s="145">
        <v>871378</v>
      </c>
      <c r="H76" s="145">
        <v>930610</v>
      </c>
      <c r="I76" s="145">
        <v>911043</v>
      </c>
      <c r="J76" s="145">
        <v>791141</v>
      </c>
      <c r="K76" s="145">
        <v>896418</v>
      </c>
      <c r="L76" s="145">
        <v>856777</v>
      </c>
      <c r="M76" s="145">
        <v>936663</v>
      </c>
      <c r="N76" s="145">
        <v>903595</v>
      </c>
      <c r="O76" s="145">
        <v>841910</v>
      </c>
      <c r="P76" s="145">
        <v>1038144</v>
      </c>
      <c r="Q76" s="145">
        <v>946243</v>
      </c>
      <c r="R76" s="145">
        <v>977147</v>
      </c>
      <c r="S76" s="145">
        <v>957881</v>
      </c>
      <c r="T76" s="145">
        <v>993428</v>
      </c>
      <c r="U76" s="145">
        <v>924683</v>
      </c>
      <c r="V76" s="145">
        <v>879848</v>
      </c>
      <c r="W76" s="145">
        <v>948853</v>
      </c>
      <c r="X76" s="145">
        <v>864621</v>
      </c>
      <c r="Y76" s="145">
        <v>982636</v>
      </c>
      <c r="Z76" s="145">
        <v>897742</v>
      </c>
      <c r="AA76" s="145">
        <v>876687</v>
      </c>
      <c r="AB76" s="145">
        <v>1019559</v>
      </c>
      <c r="AC76" s="145">
        <v>913479</v>
      </c>
      <c r="AD76" s="145">
        <v>1005749</v>
      </c>
      <c r="AE76" s="145">
        <v>1004451</v>
      </c>
      <c r="AF76" s="145">
        <v>1029897</v>
      </c>
      <c r="AG76" s="145">
        <v>948640</v>
      </c>
      <c r="AH76" s="145">
        <v>975997</v>
      </c>
      <c r="AI76" s="145">
        <v>1013837</v>
      </c>
      <c r="AJ76" s="145">
        <v>966816</v>
      </c>
      <c r="AK76" s="145">
        <v>974726</v>
      </c>
      <c r="AL76" s="145">
        <v>855709</v>
      </c>
      <c r="AM76" s="145">
        <v>955994</v>
      </c>
      <c r="AN76" s="145">
        <v>1106340</v>
      </c>
      <c r="AO76" s="145">
        <v>1015518</v>
      </c>
      <c r="AP76" s="145">
        <v>854864</v>
      </c>
      <c r="AQ76" s="145">
        <v>459312</v>
      </c>
      <c r="AR76" s="145">
        <v>463673</v>
      </c>
      <c r="AS76" s="145">
        <v>558534</v>
      </c>
      <c r="AT76" s="145">
        <v>608384</v>
      </c>
      <c r="AU76" s="145">
        <v>676293</v>
      </c>
      <c r="AV76" s="145">
        <v>701341</v>
      </c>
      <c r="AW76" s="195">
        <v>732701</v>
      </c>
    </row>
    <row r="77" spans="1:49" x14ac:dyDescent="0.35">
      <c r="A77" s="27" t="s">
        <v>339</v>
      </c>
      <c r="B77" s="3" t="s">
        <v>166</v>
      </c>
      <c r="C77" s="145">
        <f t="shared" si="6"/>
        <v>180.19565217391303</v>
      </c>
      <c r="D77" s="145">
        <v>141</v>
      </c>
      <c r="E77" s="145">
        <v>139</v>
      </c>
      <c r="F77" s="145">
        <v>153</v>
      </c>
      <c r="G77" s="145">
        <v>154</v>
      </c>
      <c r="H77" s="145">
        <v>162</v>
      </c>
      <c r="I77" s="145">
        <v>160</v>
      </c>
      <c r="J77" s="145">
        <v>147</v>
      </c>
      <c r="K77" s="145">
        <v>157</v>
      </c>
      <c r="L77" s="145">
        <v>152</v>
      </c>
      <c r="M77" s="145">
        <v>157</v>
      </c>
      <c r="N77" s="145">
        <v>153</v>
      </c>
      <c r="O77" s="145">
        <v>149</v>
      </c>
      <c r="P77" s="145">
        <v>165</v>
      </c>
      <c r="Q77" s="145">
        <v>160</v>
      </c>
      <c r="R77" s="145">
        <v>174</v>
      </c>
      <c r="S77" s="145">
        <v>174</v>
      </c>
      <c r="T77" s="145">
        <v>180</v>
      </c>
      <c r="U77" s="145">
        <v>176</v>
      </c>
      <c r="V77" s="145">
        <v>171</v>
      </c>
      <c r="W77" s="145">
        <v>184</v>
      </c>
      <c r="X77" s="145">
        <v>171</v>
      </c>
      <c r="Y77" s="145">
        <v>178</v>
      </c>
      <c r="Z77" s="145">
        <v>170</v>
      </c>
      <c r="AA77" s="145">
        <v>171</v>
      </c>
      <c r="AB77" s="145">
        <v>181</v>
      </c>
      <c r="AC77" s="145">
        <v>170</v>
      </c>
      <c r="AD77" s="145">
        <v>185</v>
      </c>
      <c r="AE77" s="145">
        <v>190</v>
      </c>
      <c r="AF77" s="145">
        <v>202</v>
      </c>
      <c r="AG77" s="145">
        <v>197</v>
      </c>
      <c r="AH77" s="145">
        <v>205</v>
      </c>
      <c r="AI77" s="145">
        <v>208</v>
      </c>
      <c r="AJ77" s="145">
        <v>203</v>
      </c>
      <c r="AK77" s="145">
        <v>220</v>
      </c>
      <c r="AL77" s="145">
        <v>205</v>
      </c>
      <c r="AM77" s="145">
        <v>213</v>
      </c>
      <c r="AN77" s="145">
        <v>220</v>
      </c>
      <c r="AO77" s="145">
        <v>214</v>
      </c>
      <c r="AP77" s="145">
        <v>204</v>
      </c>
      <c r="AQ77" s="145">
        <v>200</v>
      </c>
      <c r="AR77" s="145">
        <v>195</v>
      </c>
      <c r="AS77" s="145">
        <v>187</v>
      </c>
      <c r="AT77" s="145">
        <v>185</v>
      </c>
      <c r="AU77" s="145">
        <v>199</v>
      </c>
      <c r="AV77" s="145">
        <v>204</v>
      </c>
      <c r="AW77" s="195">
        <v>204</v>
      </c>
    </row>
    <row r="78" spans="1:49" x14ac:dyDescent="0.35">
      <c r="A78" s="27" t="s">
        <v>339</v>
      </c>
      <c r="B78" s="3" t="s">
        <v>133</v>
      </c>
      <c r="C78" s="4">
        <f t="shared" si="6"/>
        <v>34268.32608695652</v>
      </c>
      <c r="D78" s="4">
        <v>38367</v>
      </c>
      <c r="E78" s="4">
        <v>36156</v>
      </c>
      <c r="F78" s="4">
        <v>39326</v>
      </c>
      <c r="G78" s="4">
        <v>36956</v>
      </c>
      <c r="H78" s="4">
        <v>39197</v>
      </c>
      <c r="I78" s="4">
        <v>38534</v>
      </c>
      <c r="J78" s="4">
        <v>34459</v>
      </c>
      <c r="K78" s="4">
        <v>39410</v>
      </c>
      <c r="L78" s="4">
        <v>36898</v>
      </c>
      <c r="M78" s="4">
        <v>40812</v>
      </c>
      <c r="N78" s="4">
        <v>39517</v>
      </c>
      <c r="O78" s="4">
        <v>36640</v>
      </c>
      <c r="P78" s="4">
        <v>42544</v>
      </c>
      <c r="Q78" s="4">
        <v>38795</v>
      </c>
      <c r="R78" s="4">
        <v>39607</v>
      </c>
      <c r="S78" s="4">
        <v>38678</v>
      </c>
      <c r="T78" s="4">
        <v>40406</v>
      </c>
      <c r="U78" s="4">
        <v>37248</v>
      </c>
      <c r="V78" s="4">
        <v>35194</v>
      </c>
      <c r="W78" s="4">
        <v>37057</v>
      </c>
      <c r="X78" s="4">
        <v>34015</v>
      </c>
      <c r="Y78" s="4">
        <v>39447</v>
      </c>
      <c r="Z78" s="4">
        <v>35783</v>
      </c>
      <c r="AA78" s="4">
        <v>34262</v>
      </c>
      <c r="AB78" s="4">
        <v>38147</v>
      </c>
      <c r="AC78" s="4">
        <v>34254</v>
      </c>
      <c r="AD78" s="4">
        <v>38106</v>
      </c>
      <c r="AE78" s="4">
        <v>37893</v>
      </c>
      <c r="AF78" s="4">
        <v>37743</v>
      </c>
      <c r="AG78" s="4">
        <v>34330</v>
      </c>
      <c r="AH78" s="4">
        <v>35199</v>
      </c>
      <c r="AI78" s="4">
        <v>35871</v>
      </c>
      <c r="AJ78" s="4">
        <v>34020</v>
      </c>
      <c r="AK78" s="4">
        <v>33826</v>
      </c>
      <c r="AL78" s="4">
        <v>29222</v>
      </c>
      <c r="AM78" s="4">
        <v>32124</v>
      </c>
      <c r="AN78" s="4">
        <v>37653</v>
      </c>
      <c r="AO78" s="4">
        <v>35261</v>
      </c>
      <c r="AP78" s="4">
        <v>29076</v>
      </c>
      <c r="AQ78" s="4">
        <v>14422</v>
      </c>
      <c r="AR78" s="4">
        <v>15271</v>
      </c>
      <c r="AS78" s="4">
        <v>18965</v>
      </c>
      <c r="AT78" s="4">
        <v>21220</v>
      </c>
      <c r="AU78" s="4">
        <v>23572</v>
      </c>
      <c r="AV78" s="4">
        <v>24733</v>
      </c>
      <c r="AW78" s="16">
        <v>26127</v>
      </c>
    </row>
    <row r="79" spans="1:49" x14ac:dyDescent="0.35">
      <c r="A79" s="27" t="s">
        <v>339</v>
      </c>
      <c r="B79" s="3" t="s">
        <v>167</v>
      </c>
      <c r="C79" s="4">
        <f t="shared" si="6"/>
        <v>232144.17149618411</v>
      </c>
      <c r="D79" s="4">
        <v>239529</v>
      </c>
      <c r="E79" s="4">
        <v>225844</v>
      </c>
      <c r="F79" s="4">
        <v>247609</v>
      </c>
      <c r="G79" s="4">
        <v>236837</v>
      </c>
      <c r="H79" s="4">
        <v>253131.71986925841</v>
      </c>
      <c r="I79" s="4">
        <v>248551.54484782679</v>
      </c>
      <c r="J79" s="4">
        <v>215078.08225705544</v>
      </c>
      <c r="K79" s="4">
        <v>242822.25224146046</v>
      </c>
      <c r="L79" s="4">
        <v>234689.91450335013</v>
      </c>
      <c r="M79" s="4">
        <v>255010.62885857161</v>
      </c>
      <c r="N79" s="4">
        <v>246799.05452898183</v>
      </c>
      <c r="O79" s="4">
        <v>230152.35491096214</v>
      </c>
      <c r="P79" s="4">
        <v>272447.55338127195</v>
      </c>
      <c r="Q79" s="4">
        <v>248740.98705502469</v>
      </c>
      <c r="R79" s="4">
        <v>256777.98062520442</v>
      </c>
      <c r="S79" s="4">
        <v>251516.26989653421</v>
      </c>
      <c r="T79" s="4">
        <v>258088.10991216809</v>
      </c>
      <c r="U79" s="4">
        <v>240220.27820498616</v>
      </c>
      <c r="V79" s="4">
        <v>228609.00865511221</v>
      </c>
      <c r="W79" s="4">
        <v>248525.33582505671</v>
      </c>
      <c r="X79" s="4">
        <v>227931.28677030484</v>
      </c>
      <c r="Y79" s="4">
        <v>258492.13909943751</v>
      </c>
      <c r="Z79" s="4">
        <v>237659.89575750628</v>
      </c>
      <c r="AA79" s="4">
        <v>232143.03022465415</v>
      </c>
      <c r="AB79" s="4">
        <v>258912.65037104179</v>
      </c>
      <c r="AC79" s="4">
        <v>230894.98339642124</v>
      </c>
      <c r="AD79" s="4">
        <v>252694.08984493362</v>
      </c>
      <c r="AE79" s="4">
        <v>253254.45756874079</v>
      </c>
      <c r="AF79" s="4">
        <v>259981.26006077006</v>
      </c>
      <c r="AG79" s="4">
        <v>240887.9109733614</v>
      </c>
      <c r="AH79" s="4">
        <v>248384.86726842105</v>
      </c>
      <c r="AI79" s="4">
        <v>257722.83057393061</v>
      </c>
      <c r="AJ79" s="4">
        <v>245000.61803310327</v>
      </c>
      <c r="AK79" s="4">
        <v>242285.41773511784</v>
      </c>
      <c r="AL79" s="4">
        <v>212640.13045840553</v>
      </c>
      <c r="AM79" s="4">
        <v>240368.4400103011</v>
      </c>
      <c r="AN79" s="4">
        <v>277720.87311444269</v>
      </c>
      <c r="AO79" s="4">
        <v>254716.74813528161</v>
      </c>
      <c r="AP79" s="4">
        <v>214776.9270108006</v>
      </c>
      <c r="AQ79" s="4">
        <v>117831.70567955199</v>
      </c>
      <c r="AR79" s="4">
        <v>119688.69579930855</v>
      </c>
      <c r="AS79" s="4">
        <v>156101.68552697086</v>
      </c>
      <c r="AT79" s="4">
        <v>169900.88416591982</v>
      </c>
      <c r="AU79" s="4">
        <v>189523.45390612356</v>
      </c>
      <c r="AV79" s="4">
        <v>194876.52242268241</v>
      </c>
      <c r="AW79" s="16">
        <v>203260.30934410659</v>
      </c>
    </row>
    <row r="80" spans="1:49" ht="15" thickBot="1" x14ac:dyDescent="0.4">
      <c r="A80" s="7" t="s">
        <v>339</v>
      </c>
      <c r="B80" s="8" t="s">
        <v>132</v>
      </c>
      <c r="C80" s="22">
        <f t="shared" si="6"/>
        <v>4984.652173913043</v>
      </c>
      <c r="D80" s="22">
        <v>6225</v>
      </c>
      <c r="E80" s="22">
        <v>5990</v>
      </c>
      <c r="F80" s="22">
        <v>5948</v>
      </c>
      <c r="G80" s="22">
        <v>5650</v>
      </c>
      <c r="H80" s="22">
        <v>5731</v>
      </c>
      <c r="I80" s="22">
        <v>5677</v>
      </c>
      <c r="J80" s="22">
        <v>5377</v>
      </c>
      <c r="K80" s="22">
        <v>5717</v>
      </c>
      <c r="L80" s="22">
        <v>5640</v>
      </c>
      <c r="M80" s="22">
        <v>5950</v>
      </c>
      <c r="N80" s="22">
        <v>5903</v>
      </c>
      <c r="O80" s="22">
        <v>5633</v>
      </c>
      <c r="P80" s="22">
        <v>6303</v>
      </c>
      <c r="Q80" s="22">
        <v>5915</v>
      </c>
      <c r="R80" s="22">
        <v>5618</v>
      </c>
      <c r="S80" s="22">
        <v>5501</v>
      </c>
      <c r="T80" s="22">
        <v>5509</v>
      </c>
      <c r="U80" s="22">
        <v>5265</v>
      </c>
      <c r="V80" s="22">
        <v>5133</v>
      </c>
      <c r="W80" s="22">
        <v>5165</v>
      </c>
      <c r="X80" s="22">
        <v>5066</v>
      </c>
      <c r="Y80" s="22">
        <v>5519</v>
      </c>
      <c r="Z80" s="22">
        <v>5273</v>
      </c>
      <c r="AA80" s="22">
        <v>5140</v>
      </c>
      <c r="AB80" s="22">
        <v>5633</v>
      </c>
      <c r="AC80" s="22">
        <v>5372</v>
      </c>
      <c r="AD80" s="22">
        <v>5429</v>
      </c>
      <c r="AE80" s="22">
        <v>5273</v>
      </c>
      <c r="AF80" s="22">
        <v>5087</v>
      </c>
      <c r="AG80" s="22">
        <v>4813</v>
      </c>
      <c r="AH80" s="22">
        <v>4763</v>
      </c>
      <c r="AI80" s="22">
        <v>4864</v>
      </c>
      <c r="AJ80" s="22">
        <v>4756</v>
      </c>
      <c r="AK80" s="22">
        <v>4431</v>
      </c>
      <c r="AL80" s="22">
        <v>4182</v>
      </c>
      <c r="AM80" s="22">
        <v>4488</v>
      </c>
      <c r="AN80" s="22">
        <v>5040</v>
      </c>
      <c r="AO80" s="22">
        <v>4738</v>
      </c>
      <c r="AP80" s="22">
        <v>4183</v>
      </c>
      <c r="AQ80" s="8">
        <v>2294</v>
      </c>
      <c r="AR80" s="8">
        <v>2383</v>
      </c>
      <c r="AS80" s="22">
        <v>2989</v>
      </c>
      <c r="AT80" s="22">
        <v>3292</v>
      </c>
      <c r="AU80" s="22">
        <v>3406</v>
      </c>
      <c r="AV80" s="22">
        <v>3432</v>
      </c>
      <c r="AW80" s="178">
        <v>3598</v>
      </c>
    </row>
    <row r="81" spans="1:49" s="2" customFormat="1" x14ac:dyDescent="0.3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row>
    <row r="82" spans="1:49" s="2" customFormat="1" x14ac:dyDescent="0.35">
      <c r="A82" s="51" t="s">
        <v>138</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row>
    <row r="84" spans="1:49" x14ac:dyDescent="0.35">
      <c r="A84" s="456" t="s">
        <v>171</v>
      </c>
      <c r="B84" s="456" t="s">
        <v>160</v>
      </c>
      <c r="C84" s="456" t="s">
        <v>153</v>
      </c>
      <c r="D84" s="14">
        <v>42736</v>
      </c>
      <c r="E84" s="14">
        <v>42767</v>
      </c>
      <c r="F84" s="14">
        <v>42795</v>
      </c>
      <c r="G84" s="14">
        <v>42826</v>
      </c>
      <c r="H84" s="14">
        <v>42856</v>
      </c>
      <c r="I84" s="14">
        <v>42887</v>
      </c>
      <c r="J84" s="14">
        <v>42917</v>
      </c>
      <c r="K84" s="14">
        <v>42948</v>
      </c>
      <c r="L84" s="14">
        <v>42979</v>
      </c>
      <c r="M84" s="14">
        <v>43009</v>
      </c>
      <c r="N84" s="14">
        <v>43040</v>
      </c>
      <c r="O84" s="14">
        <v>43070</v>
      </c>
      <c r="P84" s="14">
        <v>43101</v>
      </c>
      <c r="Q84" s="14">
        <v>43132</v>
      </c>
      <c r="R84" s="14">
        <v>43160</v>
      </c>
      <c r="S84" s="14">
        <v>43191</v>
      </c>
      <c r="T84" s="14">
        <v>43221</v>
      </c>
      <c r="U84" s="14">
        <v>43252</v>
      </c>
      <c r="V84" s="14">
        <v>43282</v>
      </c>
      <c r="W84" s="14">
        <v>43313</v>
      </c>
      <c r="X84" s="14">
        <v>43344</v>
      </c>
      <c r="Y84" s="14">
        <v>43374</v>
      </c>
      <c r="Z84" s="14">
        <v>43405</v>
      </c>
      <c r="AA84" s="14">
        <v>43435</v>
      </c>
      <c r="AB84" s="14">
        <v>43466</v>
      </c>
      <c r="AC84" s="14">
        <v>43497</v>
      </c>
      <c r="AD84" s="14">
        <v>43525</v>
      </c>
      <c r="AE84" s="14">
        <v>43556</v>
      </c>
      <c r="AF84" s="14">
        <v>43586</v>
      </c>
      <c r="AG84" s="14">
        <v>43617</v>
      </c>
      <c r="AH84" s="14">
        <v>43647</v>
      </c>
      <c r="AI84" s="14">
        <v>43678</v>
      </c>
      <c r="AJ84" s="14">
        <v>43709</v>
      </c>
      <c r="AK84" s="14">
        <v>43739</v>
      </c>
      <c r="AL84" s="14">
        <v>43770</v>
      </c>
      <c r="AM84" s="14">
        <v>43800</v>
      </c>
      <c r="AN84" s="14">
        <v>43831</v>
      </c>
      <c r="AO84" s="14">
        <v>43862</v>
      </c>
      <c r="AP84" s="14">
        <v>43891</v>
      </c>
      <c r="AQ84" s="14">
        <v>43922</v>
      </c>
      <c r="AR84" s="14">
        <v>43952</v>
      </c>
      <c r="AS84" s="14">
        <v>43983</v>
      </c>
      <c r="AT84" s="14">
        <v>44013</v>
      </c>
      <c r="AU84" s="14">
        <v>44044</v>
      </c>
      <c r="AV84" s="14">
        <v>44075</v>
      </c>
      <c r="AW84" s="15">
        <v>44105</v>
      </c>
    </row>
    <row r="85" spans="1:49" x14ac:dyDescent="0.35">
      <c r="A85" s="39" t="s">
        <v>356</v>
      </c>
      <c r="B85" s="3" t="s">
        <v>357</v>
      </c>
      <c r="C85" s="231">
        <f t="shared" ref="C85:C92" si="7">AVERAGE(D85:AW85)</f>
        <v>2200.2721739130434</v>
      </c>
      <c r="D85" s="231">
        <v>4439.7</v>
      </c>
      <c r="E85" s="231">
        <v>2813.7</v>
      </c>
      <c r="F85" s="231">
        <v>2883.8</v>
      </c>
      <c r="G85" s="231">
        <v>2168.8000000000002</v>
      </c>
      <c r="H85" s="231">
        <v>3218.8</v>
      </c>
      <c r="I85" s="231">
        <v>5176.1000000000004</v>
      </c>
      <c r="J85" s="231">
        <v>2723.75</v>
      </c>
      <c r="K85" s="231">
        <v>1935.64</v>
      </c>
      <c r="L85" s="231">
        <v>3450.3</v>
      </c>
      <c r="M85" s="231">
        <v>4039.63</v>
      </c>
      <c r="N85" s="231">
        <v>3369.62</v>
      </c>
      <c r="O85" s="231">
        <v>4447.4799999999996</v>
      </c>
      <c r="P85" s="231">
        <v>3318.98</v>
      </c>
      <c r="Q85" s="231">
        <v>5365.86</v>
      </c>
      <c r="R85" s="231">
        <v>2241</v>
      </c>
      <c r="S85" s="231">
        <v>2783.74</v>
      </c>
      <c r="T85" s="231">
        <v>3110.44</v>
      </c>
      <c r="U85" s="231">
        <v>4584.37</v>
      </c>
      <c r="V85" s="231">
        <v>4205.1099999999997</v>
      </c>
      <c r="W85" s="231">
        <v>3432</v>
      </c>
      <c r="X85" s="231">
        <v>4530.8999999999996</v>
      </c>
      <c r="Y85" s="231">
        <v>2729.9</v>
      </c>
      <c r="Z85" s="231">
        <v>2573.8000000000002</v>
      </c>
      <c r="AA85" s="231">
        <v>2553.8000000000002</v>
      </c>
      <c r="AB85" s="231">
        <v>2904.08</v>
      </c>
      <c r="AC85" s="231">
        <v>5765.93</v>
      </c>
      <c r="AD85" s="231">
        <v>1378.91</v>
      </c>
      <c r="AE85" s="231">
        <v>2334.2199999999998</v>
      </c>
      <c r="AF85" s="231">
        <v>1698.9</v>
      </c>
      <c r="AG85" s="231">
        <v>516.95000000000005</v>
      </c>
      <c r="AH85" s="231">
        <v>1062.7</v>
      </c>
      <c r="AI85" s="231">
        <v>967</v>
      </c>
      <c r="AJ85" s="231">
        <v>357</v>
      </c>
      <c r="AK85" s="231">
        <v>307.95999999999998</v>
      </c>
      <c r="AL85" s="231">
        <v>495.9</v>
      </c>
      <c r="AM85" s="231">
        <v>269.98</v>
      </c>
      <c r="AN85" s="145">
        <v>253.92</v>
      </c>
      <c r="AO85" s="145">
        <v>541.92999999999995</v>
      </c>
      <c r="AP85" s="145">
        <v>259.92</v>
      </c>
      <c r="AQ85" s="145">
        <v>0</v>
      </c>
      <c r="AR85" s="145">
        <v>0</v>
      </c>
      <c r="AS85" s="145">
        <v>0</v>
      </c>
      <c r="AT85" s="145">
        <v>0</v>
      </c>
      <c r="AU85" s="145">
        <v>0</v>
      </c>
      <c r="AV85" s="145">
        <v>0</v>
      </c>
      <c r="AW85" s="145">
        <v>0</v>
      </c>
    </row>
    <row r="86" spans="1:49" x14ac:dyDescent="0.35">
      <c r="A86" s="39" t="s">
        <v>358</v>
      </c>
      <c r="B86" s="3" t="s">
        <v>357</v>
      </c>
      <c r="C86" s="231">
        <f t="shared" si="7"/>
        <v>2587.2958695652178</v>
      </c>
      <c r="D86" s="231">
        <v>997.11</v>
      </c>
      <c r="E86" s="231">
        <v>1278.75</v>
      </c>
      <c r="F86" s="231">
        <v>711.72</v>
      </c>
      <c r="G86" s="231">
        <v>1240.46</v>
      </c>
      <c r="H86" s="231">
        <v>1766.63</v>
      </c>
      <c r="I86" s="231">
        <v>3766.08</v>
      </c>
      <c r="J86" s="231">
        <v>2640.37</v>
      </c>
      <c r="K86" s="231">
        <v>1453.95</v>
      </c>
      <c r="L86" s="231">
        <v>2128.12</v>
      </c>
      <c r="M86" s="231">
        <v>1624.02</v>
      </c>
      <c r="N86" s="231">
        <v>443.72</v>
      </c>
      <c r="O86" s="231">
        <v>4818.83</v>
      </c>
      <c r="P86" s="231">
        <v>1457.98</v>
      </c>
      <c r="Q86" s="231">
        <v>1967.9</v>
      </c>
      <c r="R86" s="231">
        <v>801.16</v>
      </c>
      <c r="S86" s="231">
        <v>1329.74</v>
      </c>
      <c r="T86" s="231">
        <v>8343.86</v>
      </c>
      <c r="U86" s="231">
        <v>3791.72</v>
      </c>
      <c r="V86" s="231">
        <v>4026.87</v>
      </c>
      <c r="W86" s="231">
        <v>2429.09</v>
      </c>
      <c r="X86" s="231">
        <v>1666.81</v>
      </c>
      <c r="Y86" s="231">
        <v>2857.02</v>
      </c>
      <c r="Z86" s="231">
        <v>1180.1500000000001</v>
      </c>
      <c r="AA86" s="231">
        <v>1859.36</v>
      </c>
      <c r="AB86" s="231">
        <v>4449.6000000000004</v>
      </c>
      <c r="AC86" s="231">
        <v>3175.72</v>
      </c>
      <c r="AD86" s="231">
        <v>2700.68</v>
      </c>
      <c r="AE86" s="231">
        <v>1951.96</v>
      </c>
      <c r="AF86" s="231">
        <v>1046.08</v>
      </c>
      <c r="AG86" s="231">
        <v>3446.02</v>
      </c>
      <c r="AH86" s="231">
        <v>7850.04</v>
      </c>
      <c r="AI86" s="231">
        <v>5154.5200000000004</v>
      </c>
      <c r="AJ86" s="231">
        <v>2361.25</v>
      </c>
      <c r="AK86" s="231">
        <v>4005.69</v>
      </c>
      <c r="AL86" s="231">
        <v>8644.6200000000008</v>
      </c>
      <c r="AM86" s="231">
        <v>2094.6</v>
      </c>
      <c r="AN86" s="145">
        <v>2374.73</v>
      </c>
      <c r="AO86" s="145">
        <v>7573.88</v>
      </c>
      <c r="AP86" s="145">
        <v>1682.76</v>
      </c>
      <c r="AQ86" s="145">
        <v>0</v>
      </c>
      <c r="AR86" s="145">
        <v>282.58</v>
      </c>
      <c r="AS86" s="145">
        <v>801.72</v>
      </c>
      <c r="AT86" s="145">
        <v>822.7</v>
      </c>
      <c r="AU86" s="145">
        <v>1410.19</v>
      </c>
      <c r="AV86" s="145">
        <v>1328.18</v>
      </c>
      <c r="AW86" s="145">
        <v>1276.67</v>
      </c>
    </row>
    <row r="87" spans="1:49" x14ac:dyDescent="0.35">
      <c r="A87" s="39" t="s">
        <v>359</v>
      </c>
      <c r="B87" s="3" t="s">
        <v>357</v>
      </c>
      <c r="C87" s="231">
        <f t="shared" si="7"/>
        <v>473.35043478260866</v>
      </c>
      <c r="D87" s="231">
        <v>784.88</v>
      </c>
      <c r="E87" s="231">
        <v>337.26</v>
      </c>
      <c r="F87" s="231">
        <v>196.57</v>
      </c>
      <c r="G87" s="231">
        <v>240.25</v>
      </c>
      <c r="H87" s="231">
        <v>279.01</v>
      </c>
      <c r="I87" s="231">
        <v>587.45000000000005</v>
      </c>
      <c r="J87" s="231">
        <v>495.73</v>
      </c>
      <c r="K87" s="231">
        <v>366.99</v>
      </c>
      <c r="L87" s="231">
        <v>567.23</v>
      </c>
      <c r="M87" s="231">
        <v>503.85</v>
      </c>
      <c r="N87" s="231">
        <v>33.090000000000003</v>
      </c>
      <c r="O87" s="231">
        <v>341.67</v>
      </c>
      <c r="P87" s="231">
        <v>153.07</v>
      </c>
      <c r="Q87" s="231">
        <v>638.54999999999995</v>
      </c>
      <c r="R87" s="231">
        <v>699.28</v>
      </c>
      <c r="S87" s="231">
        <v>277.85000000000002</v>
      </c>
      <c r="T87" s="231">
        <v>3353.21</v>
      </c>
      <c r="U87" s="231">
        <v>1055.3800000000001</v>
      </c>
      <c r="V87" s="231">
        <v>1070.8499999999999</v>
      </c>
      <c r="W87" s="231">
        <v>539.17999999999995</v>
      </c>
      <c r="X87" s="231">
        <v>386.11</v>
      </c>
      <c r="Y87" s="231">
        <v>460.97</v>
      </c>
      <c r="Z87" s="231">
        <v>525.23</v>
      </c>
      <c r="AA87" s="231">
        <v>756.63</v>
      </c>
      <c r="AB87" s="231">
        <v>1673.38</v>
      </c>
      <c r="AC87" s="231">
        <v>900.6</v>
      </c>
      <c r="AD87" s="231">
        <v>279.22000000000003</v>
      </c>
      <c r="AE87" s="231">
        <v>160.33000000000001</v>
      </c>
      <c r="AF87" s="231">
        <v>122.42</v>
      </c>
      <c r="AG87" s="231">
        <v>389.99</v>
      </c>
      <c r="AH87" s="231">
        <v>201.57</v>
      </c>
      <c r="AI87" s="231">
        <v>549.6</v>
      </c>
      <c r="AJ87" s="231">
        <v>133.75</v>
      </c>
      <c r="AK87" s="231">
        <v>522.24</v>
      </c>
      <c r="AL87" s="231">
        <v>121.8</v>
      </c>
      <c r="AM87" s="231">
        <v>132.54</v>
      </c>
      <c r="AN87" s="145">
        <v>270.58999999999997</v>
      </c>
      <c r="AO87" s="145">
        <v>390.41</v>
      </c>
      <c r="AP87" s="145">
        <v>158.13</v>
      </c>
      <c r="AQ87" s="145">
        <v>0</v>
      </c>
      <c r="AR87" s="145">
        <v>8.61</v>
      </c>
      <c r="AS87" s="145">
        <v>80.62</v>
      </c>
      <c r="AT87" s="145">
        <v>32</v>
      </c>
      <c r="AU87" s="145">
        <v>367.85</v>
      </c>
      <c r="AV87" s="145">
        <v>339.88</v>
      </c>
      <c r="AW87" s="145">
        <v>288.3</v>
      </c>
    </row>
    <row r="88" spans="1:49" x14ac:dyDescent="0.35">
      <c r="A88" s="39" t="s">
        <v>360</v>
      </c>
      <c r="B88" s="3" t="s">
        <v>357</v>
      </c>
      <c r="C88" s="231">
        <f t="shared" si="7"/>
        <v>19547.147391304345</v>
      </c>
      <c r="D88" s="231">
        <v>31327.77</v>
      </c>
      <c r="E88" s="231">
        <v>31188.76</v>
      </c>
      <c r="F88" s="231">
        <v>35767.14</v>
      </c>
      <c r="G88" s="231">
        <v>35094.65</v>
      </c>
      <c r="H88" s="231">
        <v>39692.53</v>
      </c>
      <c r="I88" s="231">
        <v>42298.91</v>
      </c>
      <c r="J88" s="231">
        <v>28121.05</v>
      </c>
      <c r="K88" s="231">
        <v>30352.89</v>
      </c>
      <c r="L88" s="231">
        <v>33295.79</v>
      </c>
      <c r="M88" s="231">
        <v>44475.5</v>
      </c>
      <c r="N88" s="231">
        <v>43754.78</v>
      </c>
      <c r="O88" s="231">
        <v>49147.98</v>
      </c>
      <c r="P88" s="231">
        <v>21943.39</v>
      </c>
      <c r="Q88" s="231">
        <v>21460.94</v>
      </c>
      <c r="R88" s="231">
        <v>24528.6</v>
      </c>
      <c r="S88" s="231">
        <v>25421.52</v>
      </c>
      <c r="T88" s="231">
        <v>29508.39</v>
      </c>
      <c r="U88" s="231">
        <v>28940.71</v>
      </c>
      <c r="V88" s="231">
        <v>19646.02</v>
      </c>
      <c r="W88" s="231">
        <v>20043.59</v>
      </c>
      <c r="X88" s="231">
        <v>16983.45</v>
      </c>
      <c r="Y88" s="231">
        <v>19518.330000000002</v>
      </c>
      <c r="Z88" s="231">
        <v>14970.29</v>
      </c>
      <c r="AA88" s="231">
        <v>13960.34</v>
      </c>
      <c r="AB88" s="231">
        <v>12609.27</v>
      </c>
      <c r="AC88" s="231">
        <v>10953.2</v>
      </c>
      <c r="AD88" s="231">
        <v>11515.01</v>
      </c>
      <c r="AE88" s="231">
        <v>11203.21</v>
      </c>
      <c r="AF88" s="231">
        <v>12154.78</v>
      </c>
      <c r="AG88" s="231">
        <v>11081.18</v>
      </c>
      <c r="AH88" s="231">
        <v>11768.43</v>
      </c>
      <c r="AI88" s="231">
        <v>13549.22</v>
      </c>
      <c r="AJ88" s="231">
        <v>12293.16</v>
      </c>
      <c r="AK88" s="231">
        <v>13573.76</v>
      </c>
      <c r="AL88" s="231">
        <v>11783.53</v>
      </c>
      <c r="AM88" s="231">
        <v>11501.25</v>
      </c>
      <c r="AN88" s="145">
        <v>11510.43</v>
      </c>
      <c r="AO88" s="145">
        <v>8785.0400000000009</v>
      </c>
      <c r="AP88" s="145">
        <v>5684.23</v>
      </c>
      <c r="AQ88" s="145">
        <v>2070.0300000000002</v>
      </c>
      <c r="AR88" s="145">
        <v>2763.22</v>
      </c>
      <c r="AS88" s="145">
        <v>2960.83</v>
      </c>
      <c r="AT88" s="145">
        <v>2413.25</v>
      </c>
      <c r="AU88" s="145">
        <v>4087.38</v>
      </c>
      <c r="AV88" s="145">
        <v>5947.86</v>
      </c>
      <c r="AW88" s="145">
        <v>7517.19</v>
      </c>
    </row>
    <row r="89" spans="1:49" x14ac:dyDescent="0.35">
      <c r="A89" s="39" t="s">
        <v>361</v>
      </c>
      <c r="B89" s="3" t="s">
        <v>357</v>
      </c>
      <c r="C89" s="231">
        <f t="shared" si="7"/>
        <v>39710.695652173912</v>
      </c>
      <c r="D89" s="231">
        <v>45314</v>
      </c>
      <c r="E89" s="231">
        <v>41746</v>
      </c>
      <c r="F89" s="231">
        <v>48178</v>
      </c>
      <c r="G89" s="231">
        <v>43808</v>
      </c>
      <c r="H89" s="231">
        <v>51378</v>
      </c>
      <c r="I89" s="231">
        <v>60542</v>
      </c>
      <c r="J89" s="231">
        <v>37548</v>
      </c>
      <c r="K89" s="231">
        <v>40086</v>
      </c>
      <c r="L89" s="231">
        <v>43461</v>
      </c>
      <c r="M89" s="231">
        <v>44868</v>
      </c>
      <c r="N89" s="231">
        <v>47954</v>
      </c>
      <c r="O89" s="231">
        <v>44318</v>
      </c>
      <c r="P89" s="231">
        <v>41512</v>
      </c>
      <c r="Q89" s="231">
        <v>41598</v>
      </c>
      <c r="R89" s="231">
        <v>47844</v>
      </c>
      <c r="S89" s="231">
        <v>45830</v>
      </c>
      <c r="T89" s="231">
        <v>56714</v>
      </c>
      <c r="U89" s="231">
        <v>50284</v>
      </c>
      <c r="V89" s="231">
        <v>32356</v>
      </c>
      <c r="W89" s="231">
        <v>41344</v>
      </c>
      <c r="X89" s="231">
        <v>39392</v>
      </c>
      <c r="Y89" s="231">
        <v>50748</v>
      </c>
      <c r="Z89" s="231">
        <v>45743</v>
      </c>
      <c r="AA89" s="231">
        <v>52722</v>
      </c>
      <c r="AB89" s="231">
        <v>37786</v>
      </c>
      <c r="AC89" s="231">
        <v>38694</v>
      </c>
      <c r="AD89" s="231">
        <v>42088</v>
      </c>
      <c r="AE89" s="231">
        <v>49170</v>
      </c>
      <c r="AF89" s="231">
        <v>52298</v>
      </c>
      <c r="AG89" s="231">
        <v>48762</v>
      </c>
      <c r="AH89" s="231">
        <v>40130</v>
      </c>
      <c r="AI89" s="231">
        <v>44326</v>
      </c>
      <c r="AJ89" s="231">
        <v>40440</v>
      </c>
      <c r="AK89" s="231">
        <v>53190</v>
      </c>
      <c r="AL89" s="231">
        <v>48702</v>
      </c>
      <c r="AM89" s="231">
        <v>38174</v>
      </c>
      <c r="AN89" s="145">
        <v>41050</v>
      </c>
      <c r="AO89" s="145">
        <v>41332</v>
      </c>
      <c r="AP89" s="145">
        <v>46502</v>
      </c>
      <c r="AQ89" s="145">
        <v>2722</v>
      </c>
      <c r="AR89" s="145">
        <v>0</v>
      </c>
      <c r="AS89" s="145">
        <v>5886</v>
      </c>
      <c r="AT89" s="145">
        <v>18978</v>
      </c>
      <c r="AU89" s="145">
        <v>12244</v>
      </c>
      <c r="AV89" s="145">
        <v>14700</v>
      </c>
      <c r="AW89" s="145">
        <v>14230</v>
      </c>
    </row>
    <row r="90" spans="1:49" x14ac:dyDescent="0.35">
      <c r="A90" s="39" t="s">
        <v>362</v>
      </c>
      <c r="B90" s="3" t="s">
        <v>357</v>
      </c>
      <c r="C90" s="231">
        <f t="shared" si="7"/>
        <v>258.11521739130433</v>
      </c>
      <c r="D90" s="231">
        <v>358.53</v>
      </c>
      <c r="E90" s="231">
        <v>229.67</v>
      </c>
      <c r="F90" s="231">
        <v>216.31</v>
      </c>
      <c r="G90" s="231">
        <v>147.02000000000001</v>
      </c>
      <c r="H90" s="231">
        <v>72.47</v>
      </c>
      <c r="I90" s="231">
        <v>166.4</v>
      </c>
      <c r="J90" s="231">
        <v>181.08</v>
      </c>
      <c r="K90" s="231">
        <v>259.63</v>
      </c>
      <c r="L90" s="231">
        <v>229.03</v>
      </c>
      <c r="M90" s="231">
        <v>234.29</v>
      </c>
      <c r="N90" s="231">
        <v>144.99</v>
      </c>
      <c r="O90" s="231">
        <v>192.8</v>
      </c>
      <c r="P90" s="231">
        <v>141.83000000000001</v>
      </c>
      <c r="Q90" s="231">
        <v>112.72</v>
      </c>
      <c r="R90" s="231">
        <v>170.98</v>
      </c>
      <c r="S90" s="231">
        <v>107.64</v>
      </c>
      <c r="T90" s="231">
        <v>716.39</v>
      </c>
      <c r="U90" s="231">
        <v>117.87</v>
      </c>
      <c r="V90" s="231">
        <v>411.77</v>
      </c>
      <c r="W90" s="231">
        <v>354.08</v>
      </c>
      <c r="X90" s="231">
        <v>281.18</v>
      </c>
      <c r="Y90" s="231">
        <v>492.22</v>
      </c>
      <c r="Z90" s="231">
        <v>388.98</v>
      </c>
      <c r="AA90" s="231">
        <v>444.29</v>
      </c>
      <c r="AB90" s="231">
        <v>522.58000000000004</v>
      </c>
      <c r="AC90" s="231">
        <v>297.20999999999998</v>
      </c>
      <c r="AD90" s="231">
        <v>267.83</v>
      </c>
      <c r="AE90" s="231">
        <v>185.2</v>
      </c>
      <c r="AF90" s="231">
        <v>136.08000000000001</v>
      </c>
      <c r="AG90" s="231">
        <v>485.09</v>
      </c>
      <c r="AH90" s="231">
        <v>291.24</v>
      </c>
      <c r="AI90" s="231">
        <v>258.05</v>
      </c>
      <c r="AJ90" s="231">
        <v>281.14999999999998</v>
      </c>
      <c r="AK90" s="231">
        <v>491.65</v>
      </c>
      <c r="AL90" s="231">
        <v>187.06</v>
      </c>
      <c r="AM90" s="231">
        <v>210.02</v>
      </c>
      <c r="AN90" s="145">
        <v>183.8</v>
      </c>
      <c r="AO90" s="145">
        <v>690.6</v>
      </c>
      <c r="AP90" s="145">
        <v>147.15</v>
      </c>
      <c r="AQ90" s="145">
        <v>0</v>
      </c>
      <c r="AR90" s="145">
        <v>32.32</v>
      </c>
      <c r="AS90" s="145">
        <v>321.37</v>
      </c>
      <c r="AT90" s="145">
        <v>104.85</v>
      </c>
      <c r="AU90" s="145">
        <v>224.51</v>
      </c>
      <c r="AV90" s="145">
        <v>293.31</v>
      </c>
      <c r="AW90" s="145">
        <v>90.06</v>
      </c>
    </row>
    <row r="91" spans="1:49" x14ac:dyDescent="0.35">
      <c r="A91" s="39" t="s">
        <v>363</v>
      </c>
      <c r="B91" s="3" t="s">
        <v>357</v>
      </c>
      <c r="C91" s="231">
        <f t="shared" si="7"/>
        <v>0</v>
      </c>
      <c r="D91" s="231">
        <v>0</v>
      </c>
      <c r="E91" s="231">
        <v>0</v>
      </c>
      <c r="F91" s="231">
        <v>0</v>
      </c>
      <c r="G91" s="231">
        <v>0</v>
      </c>
      <c r="H91" s="231">
        <v>0</v>
      </c>
      <c r="I91" s="231">
        <v>0</v>
      </c>
      <c r="J91" s="231">
        <v>0</v>
      </c>
      <c r="K91" s="231">
        <v>0</v>
      </c>
      <c r="L91" s="231">
        <v>0</v>
      </c>
      <c r="M91" s="231">
        <v>0</v>
      </c>
      <c r="N91" s="231">
        <v>0</v>
      </c>
      <c r="O91" s="231">
        <v>0</v>
      </c>
      <c r="P91" s="231">
        <v>0</v>
      </c>
      <c r="Q91" s="231">
        <v>0</v>
      </c>
      <c r="R91" s="231">
        <v>0</v>
      </c>
      <c r="S91" s="231">
        <v>0</v>
      </c>
      <c r="T91" s="231">
        <v>0</v>
      </c>
      <c r="U91" s="231">
        <v>0</v>
      </c>
      <c r="V91" s="231">
        <v>0</v>
      </c>
      <c r="W91" s="231">
        <v>0</v>
      </c>
      <c r="X91" s="231">
        <v>0</v>
      </c>
      <c r="Y91" s="231">
        <v>0</v>
      </c>
      <c r="Z91" s="231">
        <v>0</v>
      </c>
      <c r="AA91" s="231">
        <v>0</v>
      </c>
      <c r="AB91" s="231">
        <v>0</v>
      </c>
      <c r="AC91" s="231">
        <v>0</v>
      </c>
      <c r="AD91" s="231">
        <v>0</v>
      </c>
      <c r="AE91" s="231">
        <v>0</v>
      </c>
      <c r="AF91" s="231">
        <v>0</v>
      </c>
      <c r="AG91" s="231">
        <v>0</v>
      </c>
      <c r="AH91" s="231">
        <v>0</v>
      </c>
      <c r="AI91" s="231">
        <v>0</v>
      </c>
      <c r="AJ91" s="231">
        <v>0</v>
      </c>
      <c r="AK91" s="231">
        <v>0</v>
      </c>
      <c r="AL91" s="231">
        <v>0</v>
      </c>
      <c r="AM91" s="231">
        <v>0</v>
      </c>
      <c r="AN91" s="145">
        <v>0</v>
      </c>
      <c r="AO91" s="145">
        <v>0</v>
      </c>
      <c r="AP91" s="145">
        <v>0</v>
      </c>
      <c r="AQ91" s="145">
        <v>0</v>
      </c>
      <c r="AR91" s="145">
        <v>0</v>
      </c>
      <c r="AS91" s="145">
        <v>0</v>
      </c>
      <c r="AT91" s="145">
        <v>0</v>
      </c>
      <c r="AU91" s="145">
        <v>0</v>
      </c>
      <c r="AV91" s="145">
        <v>0</v>
      </c>
      <c r="AW91" s="145">
        <v>0</v>
      </c>
    </row>
    <row r="92" spans="1:49" s="51" customFormat="1" x14ac:dyDescent="0.35">
      <c r="A92" s="573" t="s">
        <v>170</v>
      </c>
      <c r="B92" s="574"/>
      <c r="C92" s="207">
        <f t="shared" si="7"/>
        <v>64776.876739130414</v>
      </c>
      <c r="D92" s="207">
        <f>SUM(D85:D91)</f>
        <v>83221.989999999991</v>
      </c>
      <c r="E92" s="207">
        <f t="shared" ref="E92:AW92" si="8">SUM(E85:E91)</f>
        <v>77594.14</v>
      </c>
      <c r="F92" s="207">
        <f t="shared" si="8"/>
        <v>87953.540000000008</v>
      </c>
      <c r="G92" s="207">
        <f t="shared" si="8"/>
        <v>82699.180000000008</v>
      </c>
      <c r="H92" s="207">
        <f t="shared" si="8"/>
        <v>96407.44</v>
      </c>
      <c r="I92" s="207">
        <f t="shared" si="8"/>
        <v>112536.94</v>
      </c>
      <c r="J92" s="207">
        <f t="shared" si="8"/>
        <v>71709.98</v>
      </c>
      <c r="K92" s="207">
        <f t="shared" si="8"/>
        <v>74455.100000000006</v>
      </c>
      <c r="L92" s="207">
        <f t="shared" si="8"/>
        <v>83131.47</v>
      </c>
      <c r="M92" s="207">
        <f t="shared" si="8"/>
        <v>95745.29</v>
      </c>
      <c r="N92" s="207">
        <f t="shared" si="8"/>
        <v>95700.2</v>
      </c>
      <c r="O92" s="207">
        <f t="shared" si="8"/>
        <v>103266.76000000001</v>
      </c>
      <c r="P92" s="207">
        <f t="shared" si="8"/>
        <v>68527.25</v>
      </c>
      <c r="Q92" s="207">
        <f t="shared" si="8"/>
        <v>71143.97</v>
      </c>
      <c r="R92" s="207">
        <f t="shared" si="8"/>
        <v>76285.01999999999</v>
      </c>
      <c r="S92" s="207">
        <f t="shared" si="8"/>
        <v>75750.490000000005</v>
      </c>
      <c r="T92" s="207">
        <f t="shared" si="8"/>
        <v>101746.29</v>
      </c>
      <c r="U92" s="207">
        <f t="shared" si="8"/>
        <v>88774.049999999988</v>
      </c>
      <c r="V92" s="207">
        <f t="shared" si="8"/>
        <v>61716.619999999995</v>
      </c>
      <c r="W92" s="207">
        <f t="shared" si="8"/>
        <v>68141.94</v>
      </c>
      <c r="X92" s="207">
        <f t="shared" si="8"/>
        <v>63240.450000000004</v>
      </c>
      <c r="Y92" s="207">
        <f t="shared" si="8"/>
        <v>76806.44</v>
      </c>
      <c r="Z92" s="207">
        <f t="shared" si="8"/>
        <v>65381.450000000004</v>
      </c>
      <c r="AA92" s="207">
        <f t="shared" si="8"/>
        <v>72296.42</v>
      </c>
      <c r="AB92" s="207">
        <f t="shared" si="8"/>
        <v>59944.91</v>
      </c>
      <c r="AC92" s="207">
        <f t="shared" si="8"/>
        <v>59786.659999999996</v>
      </c>
      <c r="AD92" s="207">
        <f t="shared" si="8"/>
        <v>58229.65</v>
      </c>
      <c r="AE92" s="207">
        <f t="shared" si="8"/>
        <v>65004.92</v>
      </c>
      <c r="AF92" s="207">
        <f t="shared" si="8"/>
        <v>67456.259999999995</v>
      </c>
      <c r="AG92" s="207">
        <f t="shared" si="8"/>
        <v>64681.229999999996</v>
      </c>
      <c r="AH92" s="207">
        <f t="shared" si="8"/>
        <v>61303.979999999996</v>
      </c>
      <c r="AI92" s="207">
        <f t="shared" si="8"/>
        <v>64804.39</v>
      </c>
      <c r="AJ92" s="207">
        <f t="shared" si="8"/>
        <v>55866.310000000005</v>
      </c>
      <c r="AK92" s="207">
        <f t="shared" si="8"/>
        <v>72091.299999999988</v>
      </c>
      <c r="AL92" s="207">
        <f t="shared" si="8"/>
        <v>69934.91</v>
      </c>
      <c r="AM92" s="207">
        <f t="shared" si="8"/>
        <v>52382.389999999992</v>
      </c>
      <c r="AN92" s="207">
        <f t="shared" si="8"/>
        <v>55643.47</v>
      </c>
      <c r="AO92" s="207">
        <f t="shared" si="8"/>
        <v>59313.86</v>
      </c>
      <c r="AP92" s="207">
        <f t="shared" si="8"/>
        <v>54434.19</v>
      </c>
      <c r="AQ92" s="207">
        <f t="shared" si="8"/>
        <v>4792.0300000000007</v>
      </c>
      <c r="AR92" s="207">
        <f t="shared" si="8"/>
        <v>3086.73</v>
      </c>
      <c r="AS92" s="207">
        <f t="shared" si="8"/>
        <v>10050.540000000001</v>
      </c>
      <c r="AT92" s="207">
        <f t="shared" si="8"/>
        <v>22350.799999999999</v>
      </c>
      <c r="AU92" s="207">
        <f t="shared" si="8"/>
        <v>18333.929999999997</v>
      </c>
      <c r="AV92" s="207">
        <f t="shared" si="8"/>
        <v>22609.23</v>
      </c>
      <c r="AW92" s="207">
        <f t="shared" si="8"/>
        <v>23402.22</v>
      </c>
    </row>
    <row r="93" spans="1:49" x14ac:dyDescent="0.35">
      <c r="A93" s="31"/>
      <c r="B93" s="19"/>
      <c r="C93" s="19"/>
      <c r="D93" s="35"/>
      <c r="E93" s="35"/>
      <c r="F93" s="35"/>
      <c r="G93" s="35"/>
      <c r="H93" s="35"/>
      <c r="I93" s="35"/>
      <c r="J93" s="35"/>
      <c r="K93" s="35"/>
      <c r="L93" s="35"/>
      <c r="M93" s="35"/>
      <c r="N93" s="35"/>
      <c r="O93" s="35"/>
      <c r="P93" s="36"/>
      <c r="Q93" s="36"/>
      <c r="R93" s="36"/>
      <c r="S93" s="36"/>
      <c r="T93" s="36"/>
      <c r="U93" s="36"/>
      <c r="V93" s="36"/>
      <c r="W93" s="36"/>
      <c r="X93" s="36"/>
      <c r="Y93" s="36"/>
      <c r="Z93" s="36"/>
      <c r="AA93" s="36"/>
      <c r="AB93" s="37"/>
      <c r="AC93" s="37"/>
      <c r="AD93" s="37"/>
      <c r="AE93" s="37"/>
      <c r="AF93" s="37"/>
      <c r="AG93" s="37"/>
      <c r="AH93" s="37"/>
      <c r="AI93" s="37"/>
      <c r="AJ93" s="37"/>
      <c r="AK93" s="37"/>
      <c r="AL93" s="37"/>
      <c r="AM93" s="37"/>
      <c r="AN93" s="36"/>
      <c r="AO93" s="36"/>
      <c r="AP93" s="36"/>
      <c r="AQ93" s="36"/>
      <c r="AR93" s="34"/>
      <c r="AS93" s="34"/>
      <c r="AT93" s="34"/>
    </row>
    <row r="94" spans="1:49" x14ac:dyDescent="0.35">
      <c r="A94" s="74" t="s">
        <v>139</v>
      </c>
      <c r="B94" s="19"/>
      <c r="C94" s="19"/>
      <c r="D94" s="35"/>
      <c r="E94" s="35"/>
      <c r="F94" s="35"/>
      <c r="G94" s="35"/>
      <c r="H94" s="35"/>
      <c r="I94" s="35"/>
      <c r="J94" s="35"/>
      <c r="K94" s="35"/>
      <c r="L94" s="35"/>
      <c r="M94" s="35"/>
      <c r="N94" s="35"/>
      <c r="O94" s="35"/>
      <c r="P94" s="36"/>
      <c r="Q94" s="36"/>
      <c r="R94" s="36"/>
      <c r="S94" s="36"/>
      <c r="T94" s="36"/>
      <c r="U94" s="36"/>
      <c r="V94" s="36"/>
      <c r="W94" s="36"/>
      <c r="X94" s="36"/>
      <c r="Y94" s="36"/>
      <c r="Z94" s="36"/>
      <c r="AA94" s="36"/>
      <c r="AB94" s="37"/>
      <c r="AC94" s="37"/>
      <c r="AD94" s="37"/>
      <c r="AE94" s="37"/>
      <c r="AF94" s="37"/>
      <c r="AG94" s="37"/>
      <c r="AH94" s="37"/>
      <c r="AI94" s="37"/>
      <c r="AJ94" s="37"/>
      <c r="AK94" s="37"/>
      <c r="AL94" s="37"/>
      <c r="AM94" s="37"/>
      <c r="AN94" s="36"/>
      <c r="AO94" s="36"/>
      <c r="AP94" s="36"/>
      <c r="AQ94" s="36"/>
      <c r="AR94" s="34"/>
      <c r="AS94" s="34"/>
      <c r="AT94" s="34"/>
    </row>
    <row r="95" spans="1:49" x14ac:dyDescent="0.35">
      <c r="A95" s="11"/>
    </row>
    <row r="96" spans="1:49" ht="21" customHeight="1" x14ac:dyDescent="0.35">
      <c r="A96" s="456" t="s">
        <v>171</v>
      </c>
      <c r="B96" s="456" t="s">
        <v>160</v>
      </c>
      <c r="C96" s="456" t="s">
        <v>153</v>
      </c>
      <c r="D96" s="14">
        <v>42736</v>
      </c>
      <c r="E96" s="14">
        <v>42767</v>
      </c>
      <c r="F96" s="14">
        <v>42795</v>
      </c>
      <c r="G96" s="14">
        <v>42826</v>
      </c>
      <c r="H96" s="14">
        <v>42856</v>
      </c>
      <c r="I96" s="14">
        <v>42887</v>
      </c>
      <c r="J96" s="14">
        <v>42917</v>
      </c>
      <c r="K96" s="14">
        <v>42948</v>
      </c>
      <c r="L96" s="14">
        <v>42979</v>
      </c>
      <c r="M96" s="14">
        <v>43009</v>
      </c>
      <c r="N96" s="14">
        <v>43040</v>
      </c>
      <c r="O96" s="14">
        <v>43070</v>
      </c>
      <c r="P96" s="14">
        <v>43101</v>
      </c>
      <c r="Q96" s="14">
        <v>43132</v>
      </c>
      <c r="R96" s="14">
        <v>43160</v>
      </c>
      <c r="S96" s="14">
        <v>43191</v>
      </c>
      <c r="T96" s="14">
        <v>43221</v>
      </c>
      <c r="U96" s="14">
        <v>43252</v>
      </c>
      <c r="V96" s="14">
        <v>43282</v>
      </c>
      <c r="W96" s="14">
        <v>43313</v>
      </c>
      <c r="X96" s="14">
        <v>43344</v>
      </c>
      <c r="Y96" s="14">
        <v>43374</v>
      </c>
      <c r="Z96" s="14">
        <v>43405</v>
      </c>
      <c r="AA96" s="14">
        <v>43435</v>
      </c>
      <c r="AB96" s="14">
        <v>43466</v>
      </c>
      <c r="AC96" s="14">
        <v>43497</v>
      </c>
      <c r="AD96" s="14">
        <v>43525</v>
      </c>
      <c r="AE96" s="14">
        <v>43556</v>
      </c>
      <c r="AF96" s="14">
        <v>43586</v>
      </c>
      <c r="AG96" s="14">
        <v>43617</v>
      </c>
      <c r="AH96" s="14">
        <v>43647</v>
      </c>
      <c r="AI96" s="14">
        <v>43678</v>
      </c>
      <c r="AJ96" s="14">
        <v>43709</v>
      </c>
      <c r="AK96" s="14">
        <v>43739</v>
      </c>
      <c r="AL96" s="14">
        <v>43770</v>
      </c>
      <c r="AM96" s="14">
        <v>43800</v>
      </c>
      <c r="AN96" s="14">
        <v>43831</v>
      </c>
      <c r="AO96" s="14">
        <v>43862</v>
      </c>
      <c r="AP96" s="14">
        <v>43891</v>
      </c>
      <c r="AQ96" s="14">
        <v>43922</v>
      </c>
      <c r="AR96" s="14">
        <v>43952</v>
      </c>
      <c r="AS96" s="14">
        <v>43983</v>
      </c>
      <c r="AT96" s="14">
        <v>44013</v>
      </c>
      <c r="AU96" s="14">
        <v>44044</v>
      </c>
      <c r="AV96" s="14">
        <v>44075</v>
      </c>
      <c r="AW96" s="15">
        <v>44105</v>
      </c>
    </row>
    <row r="97" spans="1:49" s="34" customFormat="1" x14ac:dyDescent="0.35">
      <c r="A97" s="38" t="s">
        <v>364</v>
      </c>
      <c r="B97" s="40" t="s">
        <v>365</v>
      </c>
      <c r="C97" s="145">
        <f t="shared" ref="C97:C111" si="9">AVERAGE(D97:AW97)</f>
        <v>0</v>
      </c>
      <c r="D97" s="145">
        <v>0</v>
      </c>
      <c r="E97" s="145">
        <v>0</v>
      </c>
      <c r="F97" s="145">
        <v>0</v>
      </c>
      <c r="G97" s="145">
        <v>0</v>
      </c>
      <c r="H97" s="145">
        <v>0</v>
      </c>
      <c r="I97" s="145">
        <v>0</v>
      </c>
      <c r="J97" s="145">
        <v>0</v>
      </c>
      <c r="K97" s="145">
        <v>0</v>
      </c>
      <c r="L97" s="145">
        <v>0</v>
      </c>
      <c r="M97" s="145">
        <v>0</v>
      </c>
      <c r="N97" s="145">
        <v>0</v>
      </c>
      <c r="O97" s="145">
        <v>0</v>
      </c>
      <c r="P97" s="145">
        <v>0</v>
      </c>
      <c r="Q97" s="145">
        <v>0</v>
      </c>
      <c r="R97" s="145">
        <v>0</v>
      </c>
      <c r="S97" s="145">
        <v>0</v>
      </c>
      <c r="T97" s="145">
        <v>0</v>
      </c>
      <c r="U97" s="145">
        <v>0</v>
      </c>
      <c r="V97" s="145">
        <v>0</v>
      </c>
      <c r="W97" s="145">
        <v>0</v>
      </c>
      <c r="X97" s="145">
        <v>0</v>
      </c>
      <c r="Y97" s="145">
        <v>0</v>
      </c>
      <c r="Z97" s="145">
        <v>0</v>
      </c>
      <c r="AA97" s="145">
        <v>0</v>
      </c>
      <c r="AB97" s="145">
        <v>0</v>
      </c>
      <c r="AC97" s="145">
        <v>0</v>
      </c>
      <c r="AD97" s="145">
        <v>0</v>
      </c>
      <c r="AE97" s="145">
        <v>0</v>
      </c>
      <c r="AF97" s="145">
        <v>0</v>
      </c>
      <c r="AG97" s="145">
        <v>0</v>
      </c>
      <c r="AH97" s="145">
        <v>0</v>
      </c>
      <c r="AI97" s="145">
        <v>0</v>
      </c>
      <c r="AJ97" s="145">
        <v>0</v>
      </c>
      <c r="AK97" s="145">
        <v>0</v>
      </c>
      <c r="AL97" s="145">
        <v>0</v>
      </c>
      <c r="AM97" s="145">
        <v>0</v>
      </c>
      <c r="AN97" s="145">
        <v>0</v>
      </c>
      <c r="AO97" s="145">
        <v>0</v>
      </c>
      <c r="AP97" s="145">
        <v>0</v>
      </c>
      <c r="AQ97" s="145">
        <v>0</v>
      </c>
      <c r="AR97" s="145">
        <v>0</v>
      </c>
      <c r="AS97" s="145">
        <v>0</v>
      </c>
      <c r="AT97" s="145">
        <v>0</v>
      </c>
      <c r="AU97" s="145">
        <v>0</v>
      </c>
      <c r="AV97" s="145">
        <v>0</v>
      </c>
      <c r="AW97" s="145">
        <v>0</v>
      </c>
    </row>
    <row r="98" spans="1:49" x14ac:dyDescent="0.35">
      <c r="A98" s="13" t="s">
        <v>364</v>
      </c>
      <c r="B98" s="23" t="s">
        <v>172</v>
      </c>
      <c r="C98" s="102">
        <f t="shared" si="9"/>
        <v>0</v>
      </c>
      <c r="D98" s="4">
        <v>0</v>
      </c>
      <c r="E98" s="4">
        <v>0</v>
      </c>
      <c r="F98" s="4">
        <v>0</v>
      </c>
      <c r="G98" s="4">
        <v>0</v>
      </c>
      <c r="H98" s="4">
        <v>0</v>
      </c>
      <c r="I98" s="4">
        <v>0</v>
      </c>
      <c r="J98" s="4">
        <v>0</v>
      </c>
      <c r="K98" s="4">
        <v>0</v>
      </c>
      <c r="L98" s="4">
        <v>0</v>
      </c>
      <c r="M98" s="4">
        <v>0</v>
      </c>
      <c r="N98" s="4">
        <v>0</v>
      </c>
      <c r="O98" s="4">
        <v>0</v>
      </c>
      <c r="P98" s="4">
        <v>0</v>
      </c>
      <c r="Q98" s="4">
        <v>0</v>
      </c>
      <c r="R98" s="4">
        <v>0</v>
      </c>
      <c r="S98" s="4">
        <v>0</v>
      </c>
      <c r="T98" s="4">
        <v>0</v>
      </c>
      <c r="U98" s="4">
        <v>0</v>
      </c>
      <c r="V98" s="4">
        <v>0</v>
      </c>
      <c r="W98" s="4">
        <v>0</v>
      </c>
      <c r="X98" s="4">
        <v>0</v>
      </c>
      <c r="Y98" s="4">
        <v>0</v>
      </c>
      <c r="Z98" s="4">
        <v>0</v>
      </c>
      <c r="AA98" s="4">
        <v>0</v>
      </c>
      <c r="AB98" s="4">
        <v>0</v>
      </c>
      <c r="AC98" s="4">
        <v>0</v>
      </c>
      <c r="AD98" s="4">
        <v>0</v>
      </c>
      <c r="AE98" s="4">
        <v>0</v>
      </c>
      <c r="AF98" s="4">
        <v>0</v>
      </c>
      <c r="AG98" s="4">
        <v>0</v>
      </c>
      <c r="AH98" s="4">
        <v>0</v>
      </c>
      <c r="AI98" s="4">
        <v>0</v>
      </c>
      <c r="AJ98" s="4">
        <v>0</v>
      </c>
      <c r="AK98" s="4">
        <v>0</v>
      </c>
      <c r="AL98" s="4">
        <v>0</v>
      </c>
      <c r="AM98" s="4">
        <v>0</v>
      </c>
      <c r="AN98" s="4">
        <v>0</v>
      </c>
      <c r="AO98" s="4">
        <v>0</v>
      </c>
      <c r="AP98" s="4">
        <v>0</v>
      </c>
      <c r="AQ98" s="4">
        <v>0</v>
      </c>
      <c r="AR98" s="4">
        <v>0</v>
      </c>
      <c r="AS98" s="4">
        <v>0</v>
      </c>
      <c r="AT98" s="4">
        <v>0</v>
      </c>
      <c r="AU98" s="4">
        <v>0</v>
      </c>
      <c r="AV98" s="4">
        <v>0</v>
      </c>
      <c r="AW98" s="4">
        <v>0</v>
      </c>
    </row>
    <row r="99" spans="1:49" x14ac:dyDescent="0.35">
      <c r="A99" s="13" t="s">
        <v>364</v>
      </c>
      <c r="B99" s="23" t="s">
        <v>173</v>
      </c>
      <c r="C99" s="102">
        <f t="shared" si="9"/>
        <v>0</v>
      </c>
      <c r="D99" s="3">
        <v>0</v>
      </c>
      <c r="E99" s="3">
        <v>0</v>
      </c>
      <c r="F99" s="3">
        <v>0</v>
      </c>
      <c r="G99" s="3">
        <v>0</v>
      </c>
      <c r="H99" s="3">
        <v>0</v>
      </c>
      <c r="I99" s="3">
        <v>0</v>
      </c>
      <c r="J99" s="3">
        <v>0</v>
      </c>
      <c r="K99" s="3">
        <v>0</v>
      </c>
      <c r="L99" s="3">
        <v>0</v>
      </c>
      <c r="M99" s="3">
        <v>0</v>
      </c>
      <c r="N99" s="3">
        <v>0</v>
      </c>
      <c r="O99" s="3">
        <v>0</v>
      </c>
      <c r="P99" s="3">
        <v>0</v>
      </c>
      <c r="Q99" s="3">
        <v>0</v>
      </c>
      <c r="R99" s="3">
        <v>0</v>
      </c>
      <c r="S99" s="3">
        <v>0</v>
      </c>
      <c r="T99" s="3">
        <v>0</v>
      </c>
      <c r="U99" s="3">
        <v>0</v>
      </c>
      <c r="V99" s="3">
        <v>0</v>
      </c>
      <c r="W99" s="3">
        <v>0</v>
      </c>
      <c r="X99" s="3">
        <v>0</v>
      </c>
      <c r="Y99" s="3">
        <v>0</v>
      </c>
      <c r="Z99" s="3">
        <v>0</v>
      </c>
      <c r="AA99" s="3">
        <v>0</v>
      </c>
      <c r="AB99" s="3">
        <v>0</v>
      </c>
      <c r="AC99" s="3">
        <v>0</v>
      </c>
      <c r="AD99" s="3">
        <v>0</v>
      </c>
      <c r="AE99" s="3">
        <v>0</v>
      </c>
      <c r="AF99" s="3">
        <v>0</v>
      </c>
      <c r="AG99" s="3">
        <v>0</v>
      </c>
      <c r="AH99" s="3">
        <v>0</v>
      </c>
      <c r="AI99" s="3">
        <v>0</v>
      </c>
      <c r="AJ99" s="3">
        <v>0</v>
      </c>
      <c r="AK99" s="3">
        <v>0</v>
      </c>
      <c r="AL99" s="3">
        <v>0</v>
      </c>
      <c r="AM99" s="3">
        <v>0</v>
      </c>
      <c r="AN99" s="3">
        <v>0</v>
      </c>
      <c r="AO99" s="3">
        <v>0</v>
      </c>
      <c r="AP99" s="3">
        <v>0</v>
      </c>
      <c r="AQ99" s="3">
        <v>0</v>
      </c>
      <c r="AR99" s="3">
        <v>0</v>
      </c>
      <c r="AS99" s="3">
        <v>0</v>
      </c>
      <c r="AT99" s="3">
        <v>0</v>
      </c>
      <c r="AU99" s="3">
        <v>0</v>
      </c>
      <c r="AV99" s="3">
        <v>0</v>
      </c>
      <c r="AW99" s="3">
        <v>0</v>
      </c>
    </row>
    <row r="100" spans="1:49" s="34" customFormat="1" x14ac:dyDescent="0.35">
      <c r="A100" s="38"/>
      <c r="B100" s="40"/>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3"/>
      <c r="AS100" s="3"/>
      <c r="AT100" s="3"/>
      <c r="AU100" s="28"/>
      <c r="AV100" s="28"/>
      <c r="AW100" s="28"/>
    </row>
    <row r="101" spans="1:49" s="34" customFormat="1" x14ac:dyDescent="0.35">
      <c r="A101" s="38" t="s">
        <v>366</v>
      </c>
      <c r="B101" s="40" t="s">
        <v>365</v>
      </c>
      <c r="C101" s="145">
        <f t="shared" si="9"/>
        <v>12857.565217391304</v>
      </c>
      <c r="D101" s="145">
        <v>16200</v>
      </c>
      <c r="E101" s="145">
        <v>19980</v>
      </c>
      <c r="F101" s="145">
        <v>17118</v>
      </c>
      <c r="G101" s="145">
        <v>15174</v>
      </c>
      <c r="H101" s="145">
        <v>19332</v>
      </c>
      <c r="I101" s="145">
        <v>28080</v>
      </c>
      <c r="J101" s="145">
        <v>13014</v>
      </c>
      <c r="K101" s="145">
        <v>17010</v>
      </c>
      <c r="L101" s="145">
        <v>16146</v>
      </c>
      <c r="M101" s="145">
        <v>18090</v>
      </c>
      <c r="N101" s="145">
        <v>20466</v>
      </c>
      <c r="O101" s="145">
        <v>19602</v>
      </c>
      <c r="P101" s="145">
        <v>16528</v>
      </c>
      <c r="Q101" s="145">
        <v>17280</v>
      </c>
      <c r="R101" s="145">
        <v>17118</v>
      </c>
      <c r="S101" s="145">
        <v>16254</v>
      </c>
      <c r="T101" s="145">
        <v>18144</v>
      </c>
      <c r="U101" s="145">
        <v>9504</v>
      </c>
      <c r="V101" s="145">
        <v>11232</v>
      </c>
      <c r="W101" s="145">
        <v>13338</v>
      </c>
      <c r="X101" s="145">
        <v>13284</v>
      </c>
      <c r="Y101" s="145">
        <v>17388</v>
      </c>
      <c r="Z101" s="145">
        <v>18558</v>
      </c>
      <c r="AA101" s="145">
        <v>24138</v>
      </c>
      <c r="AB101" s="145">
        <v>11826</v>
      </c>
      <c r="AC101" s="145">
        <v>7560</v>
      </c>
      <c r="AD101" s="145">
        <v>10206</v>
      </c>
      <c r="AE101" s="145">
        <v>15336</v>
      </c>
      <c r="AF101" s="145">
        <v>11718</v>
      </c>
      <c r="AG101" s="145">
        <v>14850</v>
      </c>
      <c r="AH101" s="145">
        <v>7128</v>
      </c>
      <c r="AI101" s="145">
        <v>13338</v>
      </c>
      <c r="AJ101" s="145">
        <v>13662</v>
      </c>
      <c r="AK101" s="145">
        <v>13014</v>
      </c>
      <c r="AL101" s="145">
        <v>10962</v>
      </c>
      <c r="AM101" s="145">
        <v>9450</v>
      </c>
      <c r="AN101" s="145">
        <v>9828</v>
      </c>
      <c r="AO101" s="145">
        <v>9612</v>
      </c>
      <c r="AP101" s="145">
        <v>10638</v>
      </c>
      <c r="AQ101" s="145">
        <v>594</v>
      </c>
      <c r="AR101" s="145">
        <v>0</v>
      </c>
      <c r="AS101" s="145">
        <v>0</v>
      </c>
      <c r="AT101" s="145">
        <v>3024</v>
      </c>
      <c r="AU101" s="145">
        <v>2160</v>
      </c>
      <c r="AV101" s="145">
        <v>2052</v>
      </c>
      <c r="AW101" s="145">
        <v>1512</v>
      </c>
    </row>
    <row r="102" spans="1:49" x14ac:dyDescent="0.35">
      <c r="A102" s="13" t="s">
        <v>366</v>
      </c>
      <c r="B102" s="23" t="s">
        <v>172</v>
      </c>
      <c r="C102" s="102">
        <f t="shared" si="9"/>
        <v>238.15217391304347</v>
      </c>
      <c r="D102" s="115">
        <v>300</v>
      </c>
      <c r="E102" s="115">
        <v>370</v>
      </c>
      <c r="F102" s="115">
        <v>317</v>
      </c>
      <c r="G102" s="115">
        <v>281</v>
      </c>
      <c r="H102" s="115">
        <v>358</v>
      </c>
      <c r="I102" s="115">
        <v>520</v>
      </c>
      <c r="J102" s="115">
        <v>241</v>
      </c>
      <c r="K102" s="115">
        <v>315</v>
      </c>
      <c r="L102" s="115">
        <v>299</v>
      </c>
      <c r="M102" s="115">
        <v>335</v>
      </c>
      <c r="N102" s="115">
        <v>379</v>
      </c>
      <c r="O102" s="115">
        <v>363</v>
      </c>
      <c r="P102" s="115">
        <v>308</v>
      </c>
      <c r="Q102" s="115">
        <v>320</v>
      </c>
      <c r="R102" s="115">
        <v>317</v>
      </c>
      <c r="S102" s="115">
        <v>301</v>
      </c>
      <c r="T102" s="115">
        <v>336</v>
      </c>
      <c r="U102" s="115">
        <v>176</v>
      </c>
      <c r="V102" s="115">
        <v>208</v>
      </c>
      <c r="W102" s="115">
        <v>247</v>
      </c>
      <c r="X102" s="115">
        <v>246</v>
      </c>
      <c r="Y102" s="115">
        <v>322</v>
      </c>
      <c r="Z102" s="115">
        <v>344</v>
      </c>
      <c r="AA102" s="115">
        <v>447</v>
      </c>
      <c r="AB102" s="115">
        <v>219</v>
      </c>
      <c r="AC102" s="115">
        <v>140</v>
      </c>
      <c r="AD102" s="115">
        <v>189</v>
      </c>
      <c r="AE102" s="115">
        <v>284</v>
      </c>
      <c r="AF102" s="115">
        <v>217</v>
      </c>
      <c r="AG102" s="115">
        <v>275</v>
      </c>
      <c r="AH102" s="115">
        <v>132</v>
      </c>
      <c r="AI102" s="115">
        <v>247</v>
      </c>
      <c r="AJ102" s="115">
        <v>253</v>
      </c>
      <c r="AK102" s="115">
        <v>241</v>
      </c>
      <c r="AL102" s="115">
        <v>203</v>
      </c>
      <c r="AM102" s="115">
        <v>175</v>
      </c>
      <c r="AN102" s="115">
        <v>182</v>
      </c>
      <c r="AO102" s="115">
        <v>178</v>
      </c>
      <c r="AP102" s="115">
        <v>197</v>
      </c>
      <c r="AQ102" s="115">
        <v>11</v>
      </c>
      <c r="AR102" s="115">
        <v>0</v>
      </c>
      <c r="AS102" s="115">
        <v>0</v>
      </c>
      <c r="AT102" s="115">
        <v>56</v>
      </c>
      <c r="AU102" s="115">
        <v>40</v>
      </c>
      <c r="AV102" s="115">
        <v>38</v>
      </c>
      <c r="AW102" s="115">
        <v>28</v>
      </c>
    </row>
    <row r="103" spans="1:49" x14ac:dyDescent="0.35">
      <c r="A103" s="13" t="s">
        <v>366</v>
      </c>
      <c r="B103" s="23" t="s">
        <v>173</v>
      </c>
      <c r="C103" s="102">
        <f t="shared" si="9"/>
        <v>196.80434782608697</v>
      </c>
      <c r="D103" s="115">
        <v>241</v>
      </c>
      <c r="E103" s="115">
        <v>306</v>
      </c>
      <c r="F103" s="115">
        <v>239</v>
      </c>
      <c r="G103" s="115">
        <v>215</v>
      </c>
      <c r="H103" s="115">
        <v>280</v>
      </c>
      <c r="I103" s="115">
        <v>334</v>
      </c>
      <c r="J103" s="115">
        <v>180</v>
      </c>
      <c r="K103" s="115">
        <v>246</v>
      </c>
      <c r="L103" s="115">
        <v>236</v>
      </c>
      <c r="M103" s="115">
        <v>272</v>
      </c>
      <c r="N103" s="115">
        <v>312</v>
      </c>
      <c r="O103" s="115">
        <v>290</v>
      </c>
      <c r="P103" s="115">
        <v>235</v>
      </c>
      <c r="Q103" s="115">
        <v>265</v>
      </c>
      <c r="R103" s="115">
        <v>259</v>
      </c>
      <c r="S103" s="115">
        <v>244</v>
      </c>
      <c r="T103" s="115">
        <v>279</v>
      </c>
      <c r="U103" s="115">
        <v>146</v>
      </c>
      <c r="V103" s="115">
        <v>156</v>
      </c>
      <c r="W103" s="115">
        <v>181</v>
      </c>
      <c r="X103" s="115">
        <v>202</v>
      </c>
      <c r="Y103" s="115">
        <v>248</v>
      </c>
      <c r="Z103" s="115">
        <v>279</v>
      </c>
      <c r="AA103" s="115">
        <v>350</v>
      </c>
      <c r="AB103" s="115">
        <v>168</v>
      </c>
      <c r="AC103" s="115">
        <v>128</v>
      </c>
      <c r="AD103" s="115">
        <v>179</v>
      </c>
      <c r="AE103" s="115">
        <v>266</v>
      </c>
      <c r="AF103" s="115">
        <v>200</v>
      </c>
      <c r="AG103" s="115">
        <v>262</v>
      </c>
      <c r="AH103" s="115">
        <v>121</v>
      </c>
      <c r="AI103" s="115">
        <v>219</v>
      </c>
      <c r="AJ103" s="115">
        <v>242</v>
      </c>
      <c r="AK103" s="115">
        <v>212</v>
      </c>
      <c r="AL103" s="115">
        <v>199</v>
      </c>
      <c r="AM103" s="115">
        <v>166</v>
      </c>
      <c r="AN103" s="115">
        <v>153</v>
      </c>
      <c r="AO103" s="115">
        <v>175</v>
      </c>
      <c r="AP103" s="115">
        <v>196</v>
      </c>
      <c r="AQ103" s="115">
        <v>11</v>
      </c>
      <c r="AR103" s="115">
        <v>0</v>
      </c>
      <c r="AS103" s="115">
        <v>0</v>
      </c>
      <c r="AT103" s="115">
        <v>55</v>
      </c>
      <c r="AU103" s="115">
        <v>40</v>
      </c>
      <c r="AV103" s="115">
        <v>38</v>
      </c>
      <c r="AW103" s="115">
        <v>28</v>
      </c>
    </row>
    <row r="104" spans="1:49" s="34" customFormat="1" x14ac:dyDescent="0.35">
      <c r="A104" s="38"/>
      <c r="B104" s="40"/>
      <c r="C104" s="3"/>
      <c r="D104" s="3"/>
      <c r="E104" s="3"/>
      <c r="F104" s="3"/>
      <c r="G104" s="3"/>
      <c r="H104" s="3"/>
      <c r="I104" s="3"/>
      <c r="J104" s="3"/>
      <c r="K104" s="3"/>
      <c r="L104" s="3"/>
      <c r="M104" s="3"/>
      <c r="N104" s="3"/>
      <c r="O104" s="3"/>
      <c r="P104" s="3"/>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3"/>
      <c r="AS104" s="3"/>
      <c r="AT104" s="3"/>
      <c r="AU104" s="3"/>
      <c r="AV104" s="28"/>
      <c r="AW104" s="28"/>
    </row>
    <row r="105" spans="1:49" s="34" customFormat="1" x14ac:dyDescent="0.35">
      <c r="A105" s="38" t="s">
        <v>367</v>
      </c>
      <c r="B105" s="40" t="s">
        <v>365</v>
      </c>
      <c r="C105" s="145">
        <f t="shared" si="9"/>
        <v>23205.869565217392</v>
      </c>
      <c r="D105" s="145">
        <v>24984</v>
      </c>
      <c r="E105" s="145">
        <v>17730</v>
      </c>
      <c r="F105" s="145">
        <v>24732</v>
      </c>
      <c r="G105" s="145">
        <v>23598</v>
      </c>
      <c r="H105" s="145">
        <v>25830</v>
      </c>
      <c r="I105" s="145">
        <v>27576</v>
      </c>
      <c r="J105" s="145">
        <v>20484</v>
      </c>
      <c r="K105" s="145">
        <v>18198</v>
      </c>
      <c r="L105" s="145">
        <v>23166</v>
      </c>
      <c r="M105" s="145">
        <v>22374</v>
      </c>
      <c r="N105" s="145">
        <v>22878</v>
      </c>
      <c r="O105" s="145">
        <v>20700</v>
      </c>
      <c r="P105" s="145">
        <v>20286</v>
      </c>
      <c r="Q105" s="145">
        <v>21276</v>
      </c>
      <c r="R105" s="145">
        <v>25848</v>
      </c>
      <c r="S105" s="145">
        <v>24894</v>
      </c>
      <c r="T105" s="145">
        <v>33570</v>
      </c>
      <c r="U105" s="145">
        <v>35748</v>
      </c>
      <c r="V105" s="145">
        <v>17784</v>
      </c>
      <c r="W105" s="145">
        <v>23562</v>
      </c>
      <c r="X105" s="145">
        <v>23634</v>
      </c>
      <c r="Y105" s="145">
        <v>28548</v>
      </c>
      <c r="Z105" s="145">
        <v>22896</v>
      </c>
      <c r="AA105" s="145">
        <v>24282</v>
      </c>
      <c r="AB105" s="145">
        <v>21870</v>
      </c>
      <c r="AC105" s="145">
        <v>27920</v>
      </c>
      <c r="AD105" s="145">
        <v>27652</v>
      </c>
      <c r="AE105" s="145">
        <v>29358</v>
      </c>
      <c r="AF105" s="145">
        <v>37088</v>
      </c>
      <c r="AG105" s="145">
        <v>31050</v>
      </c>
      <c r="AH105" s="145">
        <v>30326</v>
      </c>
      <c r="AI105" s="145">
        <v>27748</v>
      </c>
      <c r="AJ105" s="145">
        <v>23952</v>
      </c>
      <c r="AK105" s="145">
        <v>37008</v>
      </c>
      <c r="AL105" s="145">
        <v>34808</v>
      </c>
      <c r="AM105" s="145">
        <v>25506</v>
      </c>
      <c r="AN105" s="145">
        <v>27280</v>
      </c>
      <c r="AO105" s="145">
        <v>27656</v>
      </c>
      <c r="AP105" s="145">
        <v>32300</v>
      </c>
      <c r="AQ105" s="145">
        <v>1868</v>
      </c>
      <c r="AR105" s="145">
        <v>0</v>
      </c>
      <c r="AS105" s="145">
        <v>3440</v>
      </c>
      <c r="AT105" s="145">
        <v>14594</v>
      </c>
      <c r="AU105" s="145">
        <v>8878</v>
      </c>
      <c r="AV105" s="145">
        <v>11136</v>
      </c>
      <c r="AW105" s="145">
        <v>11454</v>
      </c>
    </row>
    <row r="106" spans="1:49" x14ac:dyDescent="0.35">
      <c r="A106" s="13" t="s">
        <v>367</v>
      </c>
      <c r="B106" s="23" t="s">
        <v>172</v>
      </c>
      <c r="C106" s="102">
        <f t="shared" si="9"/>
        <v>922</v>
      </c>
      <c r="D106" s="115">
        <v>991</v>
      </c>
      <c r="E106" s="115">
        <v>593</v>
      </c>
      <c r="F106" s="115">
        <v>831</v>
      </c>
      <c r="G106" s="115">
        <v>794</v>
      </c>
      <c r="H106" s="115">
        <v>813</v>
      </c>
      <c r="I106" s="115">
        <v>1267</v>
      </c>
      <c r="J106" s="115">
        <v>1093</v>
      </c>
      <c r="K106" s="115">
        <v>941</v>
      </c>
      <c r="L106" s="115">
        <v>849</v>
      </c>
      <c r="M106" s="115">
        <v>855</v>
      </c>
      <c r="N106" s="115">
        <v>877</v>
      </c>
      <c r="O106" s="115">
        <v>706</v>
      </c>
      <c r="P106" s="115">
        <v>720</v>
      </c>
      <c r="Q106" s="115">
        <v>809</v>
      </c>
      <c r="R106" s="115">
        <v>886</v>
      </c>
      <c r="S106" s="115">
        <v>857</v>
      </c>
      <c r="T106" s="115">
        <v>1278</v>
      </c>
      <c r="U106" s="115">
        <v>1187</v>
      </c>
      <c r="V106" s="115">
        <v>608</v>
      </c>
      <c r="W106" s="115">
        <v>796</v>
      </c>
      <c r="X106" s="115">
        <v>855</v>
      </c>
      <c r="Y106" s="115">
        <v>1019</v>
      </c>
      <c r="Z106" s="115">
        <v>779</v>
      </c>
      <c r="AA106" s="115">
        <v>810</v>
      </c>
      <c r="AB106" s="115">
        <v>707</v>
      </c>
      <c r="AC106" s="115">
        <v>1140</v>
      </c>
      <c r="AD106" s="115">
        <v>1088</v>
      </c>
      <c r="AE106" s="115">
        <v>1233</v>
      </c>
      <c r="AF106" s="115">
        <v>1527</v>
      </c>
      <c r="AG106" s="115">
        <v>1321</v>
      </c>
      <c r="AH106" s="115">
        <v>1295</v>
      </c>
      <c r="AI106" s="115">
        <v>1217</v>
      </c>
      <c r="AJ106" s="115">
        <v>1063</v>
      </c>
      <c r="AK106" s="115">
        <v>1549</v>
      </c>
      <c r="AL106" s="115">
        <v>1530</v>
      </c>
      <c r="AM106" s="115">
        <v>1141</v>
      </c>
      <c r="AN106" s="115">
        <v>1206</v>
      </c>
      <c r="AO106" s="115">
        <v>1264</v>
      </c>
      <c r="AP106" s="115">
        <v>1460</v>
      </c>
      <c r="AQ106" s="115">
        <v>64</v>
      </c>
      <c r="AR106" s="115">
        <v>0</v>
      </c>
      <c r="AS106" s="115">
        <v>183</v>
      </c>
      <c r="AT106" s="115">
        <v>680</v>
      </c>
      <c r="AU106" s="115">
        <v>417</v>
      </c>
      <c r="AV106" s="115">
        <v>550</v>
      </c>
      <c r="AW106" s="115">
        <v>563</v>
      </c>
    </row>
    <row r="107" spans="1:49" x14ac:dyDescent="0.35">
      <c r="A107" s="13" t="s">
        <v>367</v>
      </c>
      <c r="B107" s="23" t="s">
        <v>173</v>
      </c>
      <c r="C107" s="102">
        <f t="shared" si="9"/>
        <v>452.95652173913044</v>
      </c>
      <c r="D107" s="115">
        <v>583</v>
      </c>
      <c r="E107" s="115">
        <v>401</v>
      </c>
      <c r="F107" s="115">
        <v>490</v>
      </c>
      <c r="G107" s="115">
        <v>471</v>
      </c>
      <c r="H107" s="115">
        <v>543</v>
      </c>
      <c r="I107" s="115">
        <v>514</v>
      </c>
      <c r="J107" s="115">
        <v>404</v>
      </c>
      <c r="K107" s="115">
        <v>412</v>
      </c>
      <c r="L107" s="115">
        <v>496</v>
      </c>
      <c r="M107" s="115">
        <v>474</v>
      </c>
      <c r="N107" s="115">
        <v>503</v>
      </c>
      <c r="O107" s="115">
        <v>437</v>
      </c>
      <c r="P107" s="115">
        <v>418</v>
      </c>
      <c r="Q107" s="115">
        <v>422</v>
      </c>
      <c r="R107" s="115">
        <v>524</v>
      </c>
      <c r="S107" s="115">
        <v>579</v>
      </c>
      <c r="T107" s="115">
        <v>674</v>
      </c>
      <c r="U107" s="115">
        <v>664</v>
      </c>
      <c r="V107" s="115">
        <v>359</v>
      </c>
      <c r="W107" s="115">
        <v>469</v>
      </c>
      <c r="X107" s="115">
        <v>461</v>
      </c>
      <c r="Y107" s="115">
        <v>566</v>
      </c>
      <c r="Z107" s="115">
        <v>473</v>
      </c>
      <c r="AA107" s="115">
        <v>493</v>
      </c>
      <c r="AB107" s="115">
        <v>423</v>
      </c>
      <c r="AC107" s="115">
        <v>532</v>
      </c>
      <c r="AD107" s="115">
        <v>545</v>
      </c>
      <c r="AE107" s="115">
        <v>548</v>
      </c>
      <c r="AF107" s="115">
        <v>642</v>
      </c>
      <c r="AG107" s="115">
        <v>579</v>
      </c>
      <c r="AH107" s="115">
        <v>516</v>
      </c>
      <c r="AI107" s="115">
        <v>517</v>
      </c>
      <c r="AJ107" s="115">
        <v>465</v>
      </c>
      <c r="AK107" s="115">
        <v>627</v>
      </c>
      <c r="AL107" s="115">
        <v>614</v>
      </c>
      <c r="AM107" s="115">
        <v>488</v>
      </c>
      <c r="AN107" s="115">
        <v>485</v>
      </c>
      <c r="AO107" s="115">
        <v>499</v>
      </c>
      <c r="AP107" s="115">
        <v>544</v>
      </c>
      <c r="AQ107" s="115">
        <v>35</v>
      </c>
      <c r="AR107" s="115">
        <v>0</v>
      </c>
      <c r="AS107" s="115">
        <v>176</v>
      </c>
      <c r="AT107" s="115">
        <v>252</v>
      </c>
      <c r="AU107" s="115">
        <v>166</v>
      </c>
      <c r="AV107" s="115">
        <v>165</v>
      </c>
      <c r="AW107" s="115">
        <v>188</v>
      </c>
    </row>
    <row r="108" spans="1:49" s="34" customFormat="1" x14ac:dyDescent="0.35">
      <c r="A108" s="38"/>
      <c r="B108" s="40"/>
      <c r="C108" s="28"/>
      <c r="D108" s="28"/>
      <c r="E108" s="28"/>
      <c r="F108" s="28"/>
      <c r="G108" s="28"/>
      <c r="H108" s="28"/>
      <c r="I108" s="28"/>
      <c r="J108" s="28"/>
      <c r="K108" s="28"/>
      <c r="L108" s="28"/>
      <c r="M108" s="28"/>
      <c r="N108" s="28"/>
      <c r="O108" s="28"/>
      <c r="P108" s="28"/>
      <c r="Q108" s="28"/>
      <c r="R108" s="28"/>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s="34" customFormat="1" x14ac:dyDescent="0.35">
      <c r="A109" s="40" t="s">
        <v>368</v>
      </c>
      <c r="B109" s="40" t="s">
        <v>365</v>
      </c>
      <c r="C109" s="145">
        <f t="shared" si="9"/>
        <v>3647.2608695652175</v>
      </c>
      <c r="D109" s="145">
        <v>4130</v>
      </c>
      <c r="E109" s="145">
        <v>4036</v>
      </c>
      <c r="F109" s="145">
        <v>6328</v>
      </c>
      <c r="G109" s="145">
        <v>5036</v>
      </c>
      <c r="H109" s="145">
        <v>6216</v>
      </c>
      <c r="I109" s="145">
        <v>4886</v>
      </c>
      <c r="J109" s="145">
        <v>4050</v>
      </c>
      <c r="K109" s="145">
        <v>4878</v>
      </c>
      <c r="L109" s="145">
        <v>4149</v>
      </c>
      <c r="M109" s="145">
        <v>4404</v>
      </c>
      <c r="N109" s="145">
        <v>4610</v>
      </c>
      <c r="O109" s="145">
        <v>4016</v>
      </c>
      <c r="P109" s="145">
        <v>4698</v>
      </c>
      <c r="Q109" s="145">
        <v>3042</v>
      </c>
      <c r="R109" s="145">
        <v>4878</v>
      </c>
      <c r="S109" s="145">
        <v>4682</v>
      </c>
      <c r="T109" s="145">
        <v>5000</v>
      </c>
      <c r="U109" s="145">
        <v>5032</v>
      </c>
      <c r="V109" s="145">
        <v>3340</v>
      </c>
      <c r="W109" s="145">
        <v>4444</v>
      </c>
      <c r="X109" s="145">
        <v>2474</v>
      </c>
      <c r="Y109" s="145">
        <v>4812</v>
      </c>
      <c r="Z109" s="145">
        <v>4289</v>
      </c>
      <c r="AA109" s="145">
        <v>4302</v>
      </c>
      <c r="AB109" s="145">
        <v>4090</v>
      </c>
      <c r="AC109" s="145">
        <v>3214</v>
      </c>
      <c r="AD109" s="145">
        <v>4230</v>
      </c>
      <c r="AE109" s="145">
        <v>4476</v>
      </c>
      <c r="AF109" s="145">
        <v>3492</v>
      </c>
      <c r="AG109" s="145">
        <v>2862</v>
      </c>
      <c r="AH109" s="145">
        <v>2676</v>
      </c>
      <c r="AI109" s="145">
        <v>3240</v>
      </c>
      <c r="AJ109" s="145">
        <v>2826</v>
      </c>
      <c r="AK109" s="145">
        <v>3168</v>
      </c>
      <c r="AL109" s="145">
        <v>2932</v>
      </c>
      <c r="AM109" s="145">
        <v>3218</v>
      </c>
      <c r="AN109" s="145">
        <v>3942</v>
      </c>
      <c r="AO109" s="145">
        <v>4064</v>
      </c>
      <c r="AP109" s="145">
        <v>3564</v>
      </c>
      <c r="AQ109" s="145">
        <v>260</v>
      </c>
      <c r="AR109" s="145">
        <v>0</v>
      </c>
      <c r="AS109" s="145">
        <v>2446</v>
      </c>
      <c r="AT109" s="145">
        <v>1360</v>
      </c>
      <c r="AU109" s="145">
        <v>1206</v>
      </c>
      <c r="AV109" s="145">
        <v>1512</v>
      </c>
      <c r="AW109" s="145">
        <v>1264</v>
      </c>
    </row>
    <row r="110" spans="1:49" x14ac:dyDescent="0.35">
      <c r="A110" s="40" t="s">
        <v>368</v>
      </c>
      <c r="B110" s="23" t="s">
        <v>172</v>
      </c>
      <c r="C110" s="102">
        <f t="shared" si="9"/>
        <v>1823.5</v>
      </c>
      <c r="D110" s="115">
        <v>2065</v>
      </c>
      <c r="E110" s="115">
        <v>2018</v>
      </c>
      <c r="F110" s="115">
        <v>3164</v>
      </c>
      <c r="G110" s="115">
        <v>2518</v>
      </c>
      <c r="H110" s="115">
        <v>3108</v>
      </c>
      <c r="I110" s="115">
        <v>2443</v>
      </c>
      <c r="J110" s="115">
        <v>2023</v>
      </c>
      <c r="K110" s="115">
        <v>2439</v>
      </c>
      <c r="L110" s="115">
        <v>2074</v>
      </c>
      <c r="M110" s="115">
        <v>2202</v>
      </c>
      <c r="N110" s="115">
        <v>2305</v>
      </c>
      <c r="O110" s="115">
        <v>2008</v>
      </c>
      <c r="P110" s="115">
        <v>2348</v>
      </c>
      <c r="Q110" s="115">
        <v>1519</v>
      </c>
      <c r="R110" s="115">
        <v>2439</v>
      </c>
      <c r="S110" s="115">
        <v>2341</v>
      </c>
      <c r="T110" s="115">
        <v>2500</v>
      </c>
      <c r="U110" s="115">
        <v>2516</v>
      </c>
      <c r="V110" s="115">
        <v>1670</v>
      </c>
      <c r="W110" s="115">
        <v>2222</v>
      </c>
      <c r="X110" s="115">
        <v>1237</v>
      </c>
      <c r="Y110" s="115">
        <v>2406</v>
      </c>
      <c r="Z110" s="115">
        <v>2144</v>
      </c>
      <c r="AA110" s="115">
        <v>2151</v>
      </c>
      <c r="AB110" s="115">
        <v>2045</v>
      </c>
      <c r="AC110" s="115">
        <v>1607</v>
      </c>
      <c r="AD110" s="115">
        <v>2115</v>
      </c>
      <c r="AE110" s="115">
        <v>2238</v>
      </c>
      <c r="AF110" s="115">
        <v>1746</v>
      </c>
      <c r="AG110" s="115">
        <v>1431</v>
      </c>
      <c r="AH110" s="115">
        <v>1338</v>
      </c>
      <c r="AI110" s="115">
        <v>1620</v>
      </c>
      <c r="AJ110" s="115">
        <v>1413</v>
      </c>
      <c r="AK110" s="115">
        <v>1584</v>
      </c>
      <c r="AL110" s="115">
        <v>1466</v>
      </c>
      <c r="AM110" s="115">
        <v>1609</v>
      </c>
      <c r="AN110" s="115">
        <v>1971</v>
      </c>
      <c r="AO110" s="115">
        <v>2032</v>
      </c>
      <c r="AP110" s="115">
        <v>1782</v>
      </c>
      <c r="AQ110" s="115">
        <v>130</v>
      </c>
      <c r="AR110" s="115">
        <v>0</v>
      </c>
      <c r="AS110" s="115">
        <v>1223</v>
      </c>
      <c r="AT110" s="115">
        <v>680</v>
      </c>
      <c r="AU110" s="115">
        <v>603</v>
      </c>
      <c r="AV110" s="115">
        <v>756</v>
      </c>
      <c r="AW110" s="115">
        <v>632</v>
      </c>
    </row>
    <row r="111" spans="1:49" x14ac:dyDescent="0.35">
      <c r="A111" s="40" t="s">
        <v>368</v>
      </c>
      <c r="B111" s="23" t="s">
        <v>173</v>
      </c>
      <c r="C111" s="102">
        <f t="shared" si="9"/>
        <v>437.76086956521738</v>
      </c>
      <c r="D111" s="115">
        <v>487</v>
      </c>
      <c r="E111" s="115">
        <v>504</v>
      </c>
      <c r="F111" s="115">
        <v>602</v>
      </c>
      <c r="G111" s="115">
        <v>529</v>
      </c>
      <c r="H111" s="115">
        <v>600</v>
      </c>
      <c r="I111" s="115">
        <v>551</v>
      </c>
      <c r="J111" s="115">
        <v>469</v>
      </c>
      <c r="K111" s="115">
        <v>503</v>
      </c>
      <c r="L111" s="115">
        <v>507</v>
      </c>
      <c r="M111" s="115">
        <v>545</v>
      </c>
      <c r="N111" s="115">
        <v>521</v>
      </c>
      <c r="O111" s="115">
        <v>565</v>
      </c>
      <c r="P111" s="115">
        <v>527</v>
      </c>
      <c r="Q111" s="115">
        <v>371</v>
      </c>
      <c r="R111" s="115">
        <v>605</v>
      </c>
      <c r="S111" s="115">
        <v>617</v>
      </c>
      <c r="T111" s="115">
        <v>576</v>
      </c>
      <c r="U111" s="115">
        <v>676</v>
      </c>
      <c r="V111" s="115">
        <v>443</v>
      </c>
      <c r="W111" s="115">
        <v>520</v>
      </c>
      <c r="X111" s="115">
        <v>360</v>
      </c>
      <c r="Y111" s="115">
        <v>508</v>
      </c>
      <c r="Z111" s="115">
        <v>507</v>
      </c>
      <c r="AA111" s="115">
        <v>616</v>
      </c>
      <c r="AB111" s="115">
        <v>523</v>
      </c>
      <c r="AC111" s="115">
        <v>433</v>
      </c>
      <c r="AD111" s="115">
        <v>576</v>
      </c>
      <c r="AE111" s="115">
        <v>520</v>
      </c>
      <c r="AF111" s="115">
        <v>409</v>
      </c>
      <c r="AG111" s="115">
        <v>404</v>
      </c>
      <c r="AH111" s="115">
        <v>324</v>
      </c>
      <c r="AI111" s="115">
        <v>409</v>
      </c>
      <c r="AJ111" s="115">
        <v>394</v>
      </c>
      <c r="AK111" s="115">
        <v>416</v>
      </c>
      <c r="AL111" s="115">
        <v>407</v>
      </c>
      <c r="AM111" s="115">
        <v>383</v>
      </c>
      <c r="AN111" s="115">
        <v>435</v>
      </c>
      <c r="AO111" s="115">
        <v>523</v>
      </c>
      <c r="AP111" s="115">
        <v>407</v>
      </c>
      <c r="AQ111" s="115">
        <v>31</v>
      </c>
      <c r="AR111" s="115">
        <v>0</v>
      </c>
      <c r="AS111" s="115">
        <v>256</v>
      </c>
      <c r="AT111" s="115">
        <v>154</v>
      </c>
      <c r="AU111" s="115">
        <v>144</v>
      </c>
      <c r="AV111" s="115">
        <v>145</v>
      </c>
      <c r="AW111" s="115">
        <v>135</v>
      </c>
    </row>
    <row r="112" spans="1:49" s="101" customFormat="1" x14ac:dyDescent="0.35">
      <c r="A112" s="575" t="s">
        <v>175</v>
      </c>
      <c r="B112" s="576" t="s">
        <v>175</v>
      </c>
      <c r="C112" s="72"/>
      <c r="D112" s="72">
        <f>D109+D105+D101+D97</f>
        <v>45314</v>
      </c>
      <c r="E112" s="72">
        <f t="shared" ref="E112:AW112" si="10">E109+E105+E101+E97</f>
        <v>41746</v>
      </c>
      <c r="F112" s="72">
        <f t="shared" si="10"/>
        <v>48178</v>
      </c>
      <c r="G112" s="72">
        <f t="shared" si="10"/>
        <v>43808</v>
      </c>
      <c r="H112" s="72">
        <f t="shared" si="10"/>
        <v>51378</v>
      </c>
      <c r="I112" s="72">
        <f t="shared" si="10"/>
        <v>60542</v>
      </c>
      <c r="J112" s="72">
        <f t="shared" si="10"/>
        <v>37548</v>
      </c>
      <c r="K112" s="72">
        <f t="shared" si="10"/>
        <v>40086</v>
      </c>
      <c r="L112" s="72">
        <f t="shared" si="10"/>
        <v>43461</v>
      </c>
      <c r="M112" s="72">
        <f t="shared" si="10"/>
        <v>44868</v>
      </c>
      <c r="N112" s="72">
        <f t="shared" si="10"/>
        <v>47954</v>
      </c>
      <c r="O112" s="72">
        <f t="shared" si="10"/>
        <v>44318</v>
      </c>
      <c r="P112" s="72">
        <f t="shared" si="10"/>
        <v>41512</v>
      </c>
      <c r="Q112" s="72">
        <f t="shared" si="10"/>
        <v>41598</v>
      </c>
      <c r="R112" s="72">
        <f t="shared" si="10"/>
        <v>47844</v>
      </c>
      <c r="S112" s="72">
        <f t="shared" si="10"/>
        <v>45830</v>
      </c>
      <c r="T112" s="72">
        <f t="shared" si="10"/>
        <v>56714</v>
      </c>
      <c r="U112" s="72">
        <f t="shared" si="10"/>
        <v>50284</v>
      </c>
      <c r="V112" s="72">
        <f t="shared" si="10"/>
        <v>32356</v>
      </c>
      <c r="W112" s="72">
        <f t="shared" si="10"/>
        <v>41344</v>
      </c>
      <c r="X112" s="72">
        <f t="shared" si="10"/>
        <v>39392</v>
      </c>
      <c r="Y112" s="72">
        <f t="shared" si="10"/>
        <v>50748</v>
      </c>
      <c r="Z112" s="72">
        <f t="shared" si="10"/>
        <v>45743</v>
      </c>
      <c r="AA112" s="72">
        <f t="shared" si="10"/>
        <v>52722</v>
      </c>
      <c r="AB112" s="72">
        <f t="shared" si="10"/>
        <v>37786</v>
      </c>
      <c r="AC112" s="72">
        <f t="shared" si="10"/>
        <v>38694</v>
      </c>
      <c r="AD112" s="72">
        <f t="shared" si="10"/>
        <v>42088</v>
      </c>
      <c r="AE112" s="72">
        <f t="shared" si="10"/>
        <v>49170</v>
      </c>
      <c r="AF112" s="72">
        <f t="shared" si="10"/>
        <v>52298</v>
      </c>
      <c r="AG112" s="72">
        <f t="shared" si="10"/>
        <v>48762</v>
      </c>
      <c r="AH112" s="72">
        <f t="shared" si="10"/>
        <v>40130</v>
      </c>
      <c r="AI112" s="72">
        <f t="shared" si="10"/>
        <v>44326</v>
      </c>
      <c r="AJ112" s="72">
        <f t="shared" si="10"/>
        <v>40440</v>
      </c>
      <c r="AK112" s="72">
        <f t="shared" si="10"/>
        <v>53190</v>
      </c>
      <c r="AL112" s="72">
        <f t="shared" si="10"/>
        <v>48702</v>
      </c>
      <c r="AM112" s="72">
        <f t="shared" si="10"/>
        <v>38174</v>
      </c>
      <c r="AN112" s="72">
        <f t="shared" si="10"/>
        <v>41050</v>
      </c>
      <c r="AO112" s="72">
        <f t="shared" si="10"/>
        <v>41332</v>
      </c>
      <c r="AP112" s="72">
        <f t="shared" si="10"/>
        <v>46502</v>
      </c>
      <c r="AQ112" s="72">
        <f t="shared" si="10"/>
        <v>2722</v>
      </c>
      <c r="AR112" s="72">
        <f t="shared" si="10"/>
        <v>0</v>
      </c>
      <c r="AS112" s="72">
        <f t="shared" si="10"/>
        <v>5886</v>
      </c>
      <c r="AT112" s="72">
        <f t="shared" si="10"/>
        <v>18978</v>
      </c>
      <c r="AU112" s="72">
        <f t="shared" si="10"/>
        <v>12244</v>
      </c>
      <c r="AV112" s="72">
        <f t="shared" si="10"/>
        <v>14700</v>
      </c>
      <c r="AW112" s="100">
        <f t="shared" si="10"/>
        <v>14230</v>
      </c>
    </row>
    <row r="113" spans="1:1" x14ac:dyDescent="0.35">
      <c r="A113" s="11"/>
    </row>
    <row r="114" spans="1:1" x14ac:dyDescent="0.35">
      <c r="A114" s="11"/>
    </row>
  </sheetData>
  <mergeCells count="3">
    <mergeCell ref="A14:A16"/>
    <mergeCell ref="A92:B92"/>
    <mergeCell ref="A112:B112"/>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50D98-C287-4E08-97B2-948A8C7B956E}">
  <dimension ref="A1:AX114"/>
  <sheetViews>
    <sheetView topLeftCell="A64" zoomScaleNormal="100" workbookViewId="0">
      <selection activeCell="AW85" sqref="D85:AW91"/>
    </sheetView>
  </sheetViews>
  <sheetFormatPr defaultRowHeight="14.5" x14ac:dyDescent="0.35"/>
  <cols>
    <col min="1" max="1" width="54.90625" bestFit="1" customWidth="1"/>
    <col min="2" max="2" width="59.08984375" customWidth="1"/>
    <col min="3" max="3" width="35.453125" customWidth="1"/>
    <col min="4" max="42" width="12.453125" customWidth="1"/>
    <col min="43" max="43" width="11.08984375" customWidth="1"/>
    <col min="44" max="49" width="12.453125" customWidth="1"/>
  </cols>
  <sheetData>
    <row r="1" spans="1:50" ht="26" x14ac:dyDescent="0.6">
      <c r="A1" s="26" t="s">
        <v>0</v>
      </c>
    </row>
    <row r="2" spans="1:50" ht="21" x14ac:dyDescent="0.5">
      <c r="A2" s="66" t="s">
        <v>344</v>
      </c>
      <c r="B2" s="66" t="s">
        <v>412</v>
      </c>
      <c r="C2" s="66"/>
    </row>
    <row r="3" spans="1:50" x14ac:dyDescent="0.35">
      <c r="B3" s="111" t="s">
        <v>157</v>
      </c>
    </row>
    <row r="4" spans="1:50" x14ac:dyDescent="0.35">
      <c r="A4" s="73" t="s">
        <v>346</v>
      </c>
    </row>
    <row r="5" spans="1:50" x14ac:dyDescent="0.35">
      <c r="A5" s="73"/>
    </row>
    <row r="6" spans="1:50" x14ac:dyDescent="0.35">
      <c r="A6" s="51" t="s">
        <v>152</v>
      </c>
    </row>
    <row r="8" spans="1:50" x14ac:dyDescent="0.35">
      <c r="A8" s="5"/>
      <c r="B8" s="6"/>
      <c r="C8" s="456" t="s">
        <v>153</v>
      </c>
      <c r="D8" s="14">
        <v>42736</v>
      </c>
      <c r="E8" s="14">
        <v>42767</v>
      </c>
      <c r="F8" s="14">
        <v>42795</v>
      </c>
      <c r="G8" s="14">
        <v>42826</v>
      </c>
      <c r="H8" s="14">
        <v>42856</v>
      </c>
      <c r="I8" s="14">
        <v>42887</v>
      </c>
      <c r="J8" s="14">
        <v>42917</v>
      </c>
      <c r="K8" s="14">
        <v>42948</v>
      </c>
      <c r="L8" s="14">
        <v>42979</v>
      </c>
      <c r="M8" s="14">
        <v>43009</v>
      </c>
      <c r="N8" s="14">
        <v>43040</v>
      </c>
      <c r="O8" s="14">
        <v>43070</v>
      </c>
      <c r="P8" s="14">
        <v>43101</v>
      </c>
      <c r="Q8" s="14">
        <v>43132</v>
      </c>
      <c r="R8" s="14">
        <v>43160</v>
      </c>
      <c r="S8" s="14">
        <v>43191</v>
      </c>
      <c r="T8" s="14">
        <v>43221</v>
      </c>
      <c r="U8" s="14">
        <v>43252</v>
      </c>
      <c r="V8" s="14">
        <v>43282</v>
      </c>
      <c r="W8" s="14">
        <v>43313</v>
      </c>
      <c r="X8" s="14">
        <v>43344</v>
      </c>
      <c r="Y8" s="14">
        <v>43374</v>
      </c>
      <c r="Z8" s="14">
        <v>43405</v>
      </c>
      <c r="AA8" s="14">
        <v>43435</v>
      </c>
      <c r="AB8" s="14">
        <v>43466</v>
      </c>
      <c r="AC8" s="14">
        <v>43497</v>
      </c>
      <c r="AD8" s="14">
        <v>43525</v>
      </c>
      <c r="AE8" s="14">
        <v>43556</v>
      </c>
      <c r="AF8" s="14">
        <v>43586</v>
      </c>
      <c r="AG8" s="14">
        <v>43617</v>
      </c>
      <c r="AH8" s="14">
        <v>43647</v>
      </c>
      <c r="AI8" s="14">
        <v>43678</v>
      </c>
      <c r="AJ8" s="14">
        <v>43709</v>
      </c>
      <c r="AK8" s="14">
        <v>43739</v>
      </c>
      <c r="AL8" s="14">
        <v>43770</v>
      </c>
      <c r="AM8" s="14">
        <v>43800</v>
      </c>
      <c r="AN8" s="14">
        <v>43831</v>
      </c>
      <c r="AO8" s="14">
        <v>43862</v>
      </c>
      <c r="AP8" s="14">
        <v>43891</v>
      </c>
      <c r="AQ8" s="14">
        <v>43922</v>
      </c>
      <c r="AR8" s="14">
        <v>43952</v>
      </c>
      <c r="AS8" s="14">
        <v>43983</v>
      </c>
      <c r="AT8" s="14">
        <v>44013</v>
      </c>
      <c r="AU8" s="14">
        <v>44044</v>
      </c>
      <c r="AV8" s="14">
        <v>44075</v>
      </c>
      <c r="AW8" s="14">
        <v>44105</v>
      </c>
    </row>
    <row r="9" spans="1:50" x14ac:dyDescent="0.35">
      <c r="A9" s="86" t="s">
        <v>154</v>
      </c>
      <c r="B9" s="8" t="s">
        <v>347</v>
      </c>
      <c r="C9" s="22">
        <f>AVERAGE(D9:AW9)</f>
        <v>20777</v>
      </c>
      <c r="D9" s="22">
        <v>20549</v>
      </c>
      <c r="E9" s="22">
        <v>20529</v>
      </c>
      <c r="F9" s="22">
        <v>20398</v>
      </c>
      <c r="G9" s="22">
        <v>20397</v>
      </c>
      <c r="H9" s="22">
        <v>20351</v>
      </c>
      <c r="I9" s="22">
        <v>20322</v>
      </c>
      <c r="J9" s="22">
        <v>20285</v>
      </c>
      <c r="K9" s="22">
        <v>20199</v>
      </c>
      <c r="L9" s="22">
        <v>20093</v>
      </c>
      <c r="M9" s="22">
        <v>20191</v>
      </c>
      <c r="N9" s="22">
        <v>20309</v>
      </c>
      <c r="O9" s="22">
        <v>20494</v>
      </c>
      <c r="P9" s="22">
        <v>20671</v>
      </c>
      <c r="Q9" s="22">
        <v>20674</v>
      </c>
      <c r="R9" s="22">
        <v>20739</v>
      </c>
      <c r="S9" s="22">
        <v>20723</v>
      </c>
      <c r="T9" s="22">
        <v>20734</v>
      </c>
      <c r="U9" s="22">
        <v>20675</v>
      </c>
      <c r="V9" s="22">
        <v>20638</v>
      </c>
      <c r="W9" s="22">
        <v>20757</v>
      </c>
      <c r="X9" s="22">
        <v>20710</v>
      </c>
      <c r="Y9" s="22">
        <v>20734</v>
      </c>
      <c r="Z9" s="22">
        <v>20717</v>
      </c>
      <c r="AA9" s="22">
        <v>20687</v>
      </c>
      <c r="AB9" s="22">
        <v>20739</v>
      </c>
      <c r="AC9" s="22">
        <v>20755</v>
      </c>
      <c r="AD9" s="22">
        <v>20692</v>
      </c>
      <c r="AE9" s="22">
        <v>20679</v>
      </c>
      <c r="AF9" s="22">
        <v>20627</v>
      </c>
      <c r="AG9" s="22">
        <v>20574</v>
      </c>
      <c r="AH9" s="22">
        <v>20612</v>
      </c>
      <c r="AI9" s="22">
        <v>20689</v>
      </c>
      <c r="AJ9" s="22">
        <v>20670</v>
      </c>
      <c r="AK9" s="22">
        <v>20685</v>
      </c>
      <c r="AL9" s="22">
        <v>20646</v>
      </c>
      <c r="AM9" s="22">
        <v>20553</v>
      </c>
      <c r="AN9" s="22">
        <v>20632</v>
      </c>
      <c r="AO9" s="22">
        <v>20604</v>
      </c>
      <c r="AP9" s="22">
        <v>20676</v>
      </c>
      <c r="AQ9" s="22">
        <v>21100</v>
      </c>
      <c r="AR9" s="22">
        <v>21443</v>
      </c>
      <c r="AS9" s="22">
        <v>21622</v>
      </c>
      <c r="AT9" s="22">
        <v>21880</v>
      </c>
      <c r="AU9" s="22">
        <v>22183</v>
      </c>
      <c r="AV9" s="22">
        <v>22451</v>
      </c>
      <c r="AW9" s="22">
        <v>22654</v>
      </c>
    </row>
    <row r="10" spans="1:50" x14ac:dyDescent="0.35">
      <c r="A10" s="19"/>
      <c r="B10" s="19"/>
      <c r="C10" s="19"/>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row>
    <row r="11" spans="1:50" x14ac:dyDescent="0.35">
      <c r="A11" s="51" t="s">
        <v>348</v>
      </c>
      <c r="B11" s="19"/>
      <c r="C11" s="19"/>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row>
    <row r="12" spans="1:50" x14ac:dyDescent="0.35">
      <c r="A12" s="19"/>
      <c r="B12" s="19"/>
      <c r="C12" s="19"/>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row>
    <row r="13" spans="1:50" x14ac:dyDescent="0.35">
      <c r="A13" s="24"/>
      <c r="B13" s="6"/>
      <c r="C13" s="456" t="s">
        <v>153</v>
      </c>
      <c r="D13" s="14">
        <v>42736</v>
      </c>
      <c r="E13" s="14">
        <v>42767</v>
      </c>
      <c r="F13" s="14">
        <v>42795</v>
      </c>
      <c r="G13" s="14">
        <v>42826</v>
      </c>
      <c r="H13" s="14">
        <v>42856</v>
      </c>
      <c r="I13" s="14">
        <v>42887</v>
      </c>
      <c r="J13" s="14">
        <v>42917</v>
      </c>
      <c r="K13" s="14">
        <v>42948</v>
      </c>
      <c r="L13" s="14">
        <v>42979</v>
      </c>
      <c r="M13" s="14">
        <v>43009</v>
      </c>
      <c r="N13" s="14">
        <v>43040</v>
      </c>
      <c r="O13" s="14">
        <v>43070</v>
      </c>
      <c r="P13" s="14">
        <v>43101</v>
      </c>
      <c r="Q13" s="14">
        <v>43132</v>
      </c>
      <c r="R13" s="14">
        <v>43160</v>
      </c>
      <c r="S13" s="14">
        <v>43191</v>
      </c>
      <c r="T13" s="14">
        <v>43221</v>
      </c>
      <c r="U13" s="14">
        <v>43252</v>
      </c>
      <c r="V13" s="14">
        <v>43282</v>
      </c>
      <c r="W13" s="14">
        <v>43313</v>
      </c>
      <c r="X13" s="14">
        <v>43344</v>
      </c>
      <c r="Y13" s="14">
        <v>43374</v>
      </c>
      <c r="Z13" s="14">
        <v>43405</v>
      </c>
      <c r="AA13" s="14">
        <v>43435</v>
      </c>
      <c r="AB13" s="14">
        <v>43466</v>
      </c>
      <c r="AC13" s="14">
        <v>43497</v>
      </c>
      <c r="AD13" s="14">
        <v>43525</v>
      </c>
      <c r="AE13" s="14">
        <v>43556</v>
      </c>
      <c r="AF13" s="14">
        <v>43586</v>
      </c>
      <c r="AG13" s="14">
        <v>43617</v>
      </c>
      <c r="AH13" s="14">
        <v>43647</v>
      </c>
      <c r="AI13" s="14">
        <v>43678</v>
      </c>
      <c r="AJ13" s="14">
        <v>43709</v>
      </c>
      <c r="AK13" s="14">
        <v>43739</v>
      </c>
      <c r="AL13" s="14">
        <v>43770</v>
      </c>
      <c r="AM13" s="14">
        <v>43800</v>
      </c>
      <c r="AN13" s="14">
        <v>43831</v>
      </c>
      <c r="AO13" s="14">
        <v>43862</v>
      </c>
      <c r="AP13" s="14">
        <v>43891</v>
      </c>
      <c r="AQ13" s="15">
        <v>43922</v>
      </c>
      <c r="AR13" s="15">
        <v>43952</v>
      </c>
      <c r="AS13" s="15">
        <v>43983</v>
      </c>
      <c r="AT13" s="15">
        <v>44013</v>
      </c>
      <c r="AU13" s="15">
        <v>44044</v>
      </c>
      <c r="AV13" s="15">
        <v>44075</v>
      </c>
      <c r="AW13" s="15">
        <v>44105</v>
      </c>
      <c r="AX13" s="51"/>
    </row>
    <row r="14" spans="1:50" x14ac:dyDescent="0.35">
      <c r="A14" s="570" t="s">
        <v>117</v>
      </c>
      <c r="B14" s="3" t="s">
        <v>349</v>
      </c>
      <c r="C14" s="145">
        <f t="shared" ref="C14:C16" si="0">AVERAGE(D14:AW14)</f>
        <v>240573.63413043477</v>
      </c>
      <c r="D14" s="145">
        <f t="shared" ref="D14:AW14" si="1">D92+D21+D112</f>
        <v>202971.06</v>
      </c>
      <c r="E14" s="145">
        <f t="shared" si="1"/>
        <v>197643.07</v>
      </c>
      <c r="F14" s="145">
        <f t="shared" si="1"/>
        <v>207887.61</v>
      </c>
      <c r="G14" s="145">
        <f t="shared" si="1"/>
        <v>199338.2</v>
      </c>
      <c r="H14" s="145">
        <f t="shared" si="1"/>
        <v>217749.8</v>
      </c>
      <c r="I14" s="145">
        <f t="shared" si="1"/>
        <v>228108.69</v>
      </c>
      <c r="J14" s="145">
        <f t="shared" si="1"/>
        <v>204418.17</v>
      </c>
      <c r="K14" s="145">
        <f t="shared" si="1"/>
        <v>264826.55</v>
      </c>
      <c r="L14" s="145">
        <f t="shared" si="1"/>
        <v>248560.67</v>
      </c>
      <c r="M14" s="145">
        <f t="shared" si="1"/>
        <v>266081.19</v>
      </c>
      <c r="N14" s="145">
        <f t="shared" si="1"/>
        <v>242812.24</v>
      </c>
      <c r="O14" s="145">
        <f t="shared" si="1"/>
        <v>236797.2</v>
      </c>
      <c r="P14" s="145">
        <f t="shared" si="1"/>
        <v>267770.53000000003</v>
      </c>
      <c r="Q14" s="145">
        <f t="shared" si="1"/>
        <v>246433.68</v>
      </c>
      <c r="R14" s="145">
        <f t="shared" si="1"/>
        <v>268548.2</v>
      </c>
      <c r="S14" s="145">
        <f t="shared" si="1"/>
        <v>268995.44</v>
      </c>
      <c r="T14" s="145">
        <f t="shared" si="1"/>
        <v>282954.40000000002</v>
      </c>
      <c r="U14" s="145">
        <f t="shared" si="1"/>
        <v>266045.88</v>
      </c>
      <c r="V14" s="145">
        <f t="shared" si="1"/>
        <v>252703.35</v>
      </c>
      <c r="W14" s="145">
        <f t="shared" si="1"/>
        <v>268251.02</v>
      </c>
      <c r="X14" s="145">
        <f t="shared" si="1"/>
        <v>237090.81</v>
      </c>
      <c r="Y14" s="145">
        <f t="shared" si="1"/>
        <v>278260.03999999998</v>
      </c>
      <c r="Z14" s="145">
        <f t="shared" si="1"/>
        <v>263912.82</v>
      </c>
      <c r="AA14" s="145">
        <f t="shared" si="1"/>
        <v>250232.64</v>
      </c>
      <c r="AB14" s="145">
        <f t="shared" si="1"/>
        <v>272188.79999999999</v>
      </c>
      <c r="AC14" s="145">
        <f t="shared" si="1"/>
        <v>268047.43</v>
      </c>
      <c r="AD14" s="145">
        <f t="shared" si="1"/>
        <v>292572.88</v>
      </c>
      <c r="AE14" s="145">
        <f t="shared" si="1"/>
        <v>310084.38</v>
      </c>
      <c r="AF14" s="145">
        <f t="shared" si="1"/>
        <v>302577</v>
      </c>
      <c r="AG14" s="145">
        <f t="shared" si="1"/>
        <v>268469.52</v>
      </c>
      <c r="AH14" s="145">
        <f t="shared" si="1"/>
        <v>286438.36</v>
      </c>
      <c r="AI14" s="145">
        <f t="shared" si="1"/>
        <v>277491.19</v>
      </c>
      <c r="AJ14" s="145">
        <f t="shared" si="1"/>
        <v>280262.61</v>
      </c>
      <c r="AK14" s="145">
        <f t="shared" si="1"/>
        <v>287370.78000000003</v>
      </c>
      <c r="AL14" s="145">
        <f t="shared" si="1"/>
        <v>238541.74</v>
      </c>
      <c r="AM14" s="145">
        <f t="shared" si="1"/>
        <v>268052.31</v>
      </c>
      <c r="AN14" s="145">
        <f t="shared" si="1"/>
        <v>306481.09000000003</v>
      </c>
      <c r="AO14" s="145">
        <f t="shared" si="1"/>
        <v>273218.19</v>
      </c>
      <c r="AP14" s="145">
        <f t="shared" si="1"/>
        <v>217954.18</v>
      </c>
      <c r="AQ14" s="145">
        <f t="shared" si="1"/>
        <v>93918.91</v>
      </c>
      <c r="AR14" s="145">
        <f t="shared" si="1"/>
        <v>115355.75</v>
      </c>
      <c r="AS14" s="145">
        <f t="shared" si="1"/>
        <v>145689.88</v>
      </c>
      <c r="AT14" s="145">
        <f t="shared" si="1"/>
        <v>153263.96</v>
      </c>
      <c r="AU14" s="145">
        <f t="shared" si="1"/>
        <v>180677.95</v>
      </c>
      <c r="AV14" s="145">
        <f t="shared" si="1"/>
        <v>169612.05</v>
      </c>
      <c r="AW14" s="145">
        <f t="shared" si="1"/>
        <v>189724.95</v>
      </c>
      <c r="AX14" s="42"/>
    </row>
    <row r="15" spans="1:50" s="96" customFormat="1" x14ac:dyDescent="0.35">
      <c r="A15" s="571"/>
      <c r="B15" s="92" t="s">
        <v>350</v>
      </c>
      <c r="C15" s="202">
        <f t="shared" si="0"/>
        <v>11.617046590425115</v>
      </c>
      <c r="D15" s="202">
        <f t="shared" ref="D15:AW15" si="2">D14/D9</f>
        <v>9.8774178792155336</v>
      </c>
      <c r="E15" s="202">
        <f t="shared" si="2"/>
        <v>9.6275059671683962</v>
      </c>
      <c r="F15" s="202">
        <f t="shared" si="2"/>
        <v>10.191568291008922</v>
      </c>
      <c r="G15" s="202">
        <f t="shared" si="2"/>
        <v>9.7729175859194992</v>
      </c>
      <c r="H15" s="202">
        <f t="shared" si="2"/>
        <v>10.699710087956365</v>
      </c>
      <c r="I15" s="202">
        <f t="shared" si="2"/>
        <v>11.22471656333038</v>
      </c>
      <c r="J15" s="202">
        <f t="shared" si="2"/>
        <v>10.077306877002712</v>
      </c>
      <c r="K15" s="202">
        <f t="shared" si="2"/>
        <v>13.110874300707955</v>
      </c>
      <c r="L15" s="202">
        <f t="shared" si="2"/>
        <v>12.370510625591002</v>
      </c>
      <c r="M15" s="202">
        <f t="shared" si="2"/>
        <v>13.178207617255213</v>
      </c>
      <c r="N15" s="202">
        <f t="shared" si="2"/>
        <v>11.955893446255354</v>
      </c>
      <c r="O15" s="202">
        <f t="shared" si="2"/>
        <v>11.554464721381869</v>
      </c>
      <c r="P15" s="202">
        <f t="shared" si="2"/>
        <v>12.953922403367038</v>
      </c>
      <c r="Q15" s="202">
        <f t="shared" si="2"/>
        <v>11.9199806520267</v>
      </c>
      <c r="R15" s="202">
        <f t="shared" si="2"/>
        <v>12.948946429432471</v>
      </c>
      <c r="S15" s="202">
        <f t="shared" si="2"/>
        <v>12.980525985619844</v>
      </c>
      <c r="T15" s="202">
        <f t="shared" si="2"/>
        <v>13.646879521558793</v>
      </c>
      <c r="U15" s="202">
        <f t="shared" si="2"/>
        <v>12.867999032648125</v>
      </c>
      <c r="V15" s="202">
        <f t="shared" si="2"/>
        <v>12.244565849404012</v>
      </c>
      <c r="W15" s="202">
        <f t="shared" si="2"/>
        <v>12.923400298694418</v>
      </c>
      <c r="X15" s="202">
        <f t="shared" si="2"/>
        <v>11.448131820376629</v>
      </c>
      <c r="Y15" s="202">
        <f t="shared" si="2"/>
        <v>13.420470724414004</v>
      </c>
      <c r="Z15" s="202">
        <f t="shared" si="2"/>
        <v>12.73894965487281</v>
      </c>
      <c r="AA15" s="202">
        <f t="shared" si="2"/>
        <v>12.096129936675208</v>
      </c>
      <c r="AB15" s="202">
        <f t="shared" si="2"/>
        <v>13.124490091132648</v>
      </c>
      <c r="AC15" s="202">
        <f t="shared" si="2"/>
        <v>12.914836424957841</v>
      </c>
      <c r="AD15" s="202">
        <f t="shared" si="2"/>
        <v>14.139420065725885</v>
      </c>
      <c r="AE15" s="202">
        <f t="shared" si="2"/>
        <v>14.995134194109967</v>
      </c>
      <c r="AF15" s="202">
        <f t="shared" si="2"/>
        <v>14.668977553691763</v>
      </c>
      <c r="AG15" s="202">
        <f t="shared" si="2"/>
        <v>13.048970545348499</v>
      </c>
      <c r="AH15" s="202">
        <f t="shared" si="2"/>
        <v>13.896679604114107</v>
      </c>
      <c r="AI15" s="202">
        <f t="shared" si="2"/>
        <v>13.412498912465562</v>
      </c>
      <c r="AJ15" s="202">
        <f t="shared" si="2"/>
        <v>13.558907111756168</v>
      </c>
      <c r="AK15" s="202">
        <f t="shared" si="2"/>
        <v>13.892713560551126</v>
      </c>
      <c r="AL15" s="202">
        <f t="shared" si="2"/>
        <v>11.553896154218734</v>
      </c>
      <c r="AM15" s="202">
        <f t="shared" si="2"/>
        <v>13.042004086994599</v>
      </c>
      <c r="AN15" s="202">
        <f t="shared" si="2"/>
        <v>14.854647634742149</v>
      </c>
      <c r="AO15" s="202">
        <f t="shared" si="2"/>
        <v>13.2604440885265</v>
      </c>
      <c r="AP15" s="202">
        <f t="shared" si="2"/>
        <v>10.541409363513251</v>
      </c>
      <c r="AQ15" s="145">
        <f t="shared" si="2"/>
        <v>4.4511331753554506</v>
      </c>
      <c r="AR15" s="145">
        <f t="shared" si="2"/>
        <v>5.3796460383341884</v>
      </c>
      <c r="AS15" s="145">
        <f t="shared" si="2"/>
        <v>6.7380390343169001</v>
      </c>
      <c r="AT15" s="145">
        <f t="shared" si="2"/>
        <v>7.004751371115173</v>
      </c>
      <c r="AU15" s="145">
        <f t="shared" si="2"/>
        <v>8.1448834693233554</v>
      </c>
      <c r="AV15" s="145">
        <f t="shared" si="2"/>
        <v>7.5547659347022398</v>
      </c>
      <c r="AW15" s="145">
        <f t="shared" si="2"/>
        <v>8.3748984726759073</v>
      </c>
      <c r="AX15" s="95"/>
    </row>
    <row r="16" spans="1:50" x14ac:dyDescent="0.35">
      <c r="A16" s="572"/>
      <c r="B16" s="8" t="s">
        <v>351</v>
      </c>
      <c r="C16" s="196">
        <f t="shared" si="0"/>
        <v>399.03256258059452</v>
      </c>
      <c r="D16" s="196">
        <f t="shared" ref="D16:AW16" si="3">(D21+D92)/D25</f>
        <v>322.15088888888886</v>
      </c>
      <c r="E16" s="196">
        <f t="shared" si="3"/>
        <v>326.05127062706271</v>
      </c>
      <c r="F16" s="196">
        <f t="shared" si="3"/>
        <v>337.934325203252</v>
      </c>
      <c r="G16" s="196">
        <f t="shared" si="3"/>
        <v>328.32652388797368</v>
      </c>
      <c r="H16" s="196">
        <f t="shared" si="3"/>
        <v>365.29832214765099</v>
      </c>
      <c r="I16" s="196">
        <f t="shared" si="3"/>
        <v>379.97448333333335</v>
      </c>
      <c r="J16" s="196">
        <f t="shared" si="3"/>
        <v>345.8615397631134</v>
      </c>
      <c r="K16" s="196">
        <f t="shared" si="3"/>
        <v>395.80351270553064</v>
      </c>
      <c r="L16" s="196">
        <f t="shared" si="3"/>
        <v>386.51737169517889</v>
      </c>
      <c r="M16" s="196">
        <f t="shared" si="3"/>
        <v>398.85035982008998</v>
      </c>
      <c r="N16" s="196">
        <f t="shared" si="3"/>
        <v>357.99445427728614</v>
      </c>
      <c r="O16" s="196">
        <f t="shared" si="3"/>
        <v>374.59050632911396</v>
      </c>
      <c r="P16" s="196">
        <f t="shared" si="3"/>
        <v>368.31709766162317</v>
      </c>
      <c r="Q16" s="196">
        <f t="shared" si="3"/>
        <v>358.7098689956332</v>
      </c>
      <c r="R16" s="196">
        <f t="shared" si="3"/>
        <v>406.88818181818186</v>
      </c>
      <c r="S16" s="196">
        <f t="shared" si="3"/>
        <v>415.74102009273571</v>
      </c>
      <c r="T16" s="196">
        <f t="shared" si="3"/>
        <v>419.18281481481483</v>
      </c>
      <c r="U16" s="196">
        <f t="shared" si="3"/>
        <v>420.8748101265823</v>
      </c>
      <c r="V16" s="196">
        <f t="shared" si="3"/>
        <v>412.91233660130717</v>
      </c>
      <c r="W16" s="196">
        <f t="shared" si="3"/>
        <v>412.66310769230773</v>
      </c>
      <c r="X16" s="196">
        <f t="shared" si="3"/>
        <v>384.22659643435981</v>
      </c>
      <c r="Y16" s="196">
        <f t="shared" si="3"/>
        <v>409.17652941176465</v>
      </c>
      <c r="Z16" s="196">
        <f t="shared" si="3"/>
        <v>390.96417777777776</v>
      </c>
      <c r="AA16" s="196">
        <f t="shared" si="3"/>
        <v>374.55485029940121</v>
      </c>
      <c r="AB16" s="196">
        <f t="shared" si="3"/>
        <v>379.59665271966526</v>
      </c>
      <c r="AC16" s="196">
        <f t="shared" si="3"/>
        <v>361.18791105121295</v>
      </c>
      <c r="AD16" s="196">
        <f t="shared" si="3"/>
        <v>412.582341325811</v>
      </c>
      <c r="AE16" s="196">
        <f t="shared" si="3"/>
        <v>426.46819807427784</v>
      </c>
      <c r="AF16" s="196">
        <f t="shared" si="3"/>
        <v>404.98929049531461</v>
      </c>
      <c r="AG16" s="196">
        <f t="shared" si="3"/>
        <v>401.21901345291485</v>
      </c>
      <c r="AH16" s="196">
        <f t="shared" si="3"/>
        <v>423.69284023668638</v>
      </c>
      <c r="AI16" s="196">
        <f t="shared" si="3"/>
        <v>430.82482919254659</v>
      </c>
      <c r="AJ16" s="196">
        <f t="shared" si="3"/>
        <v>406.71786647314946</v>
      </c>
      <c r="AK16" s="196">
        <f t="shared" si="3"/>
        <v>454.62781645569623</v>
      </c>
      <c r="AL16" s="196">
        <f t="shared" si="3"/>
        <v>408.38996575342463</v>
      </c>
      <c r="AM16" s="196">
        <f t="shared" si="3"/>
        <v>452.71336148648646</v>
      </c>
      <c r="AN16" s="196">
        <f t="shared" si="3"/>
        <v>471.50936923076927</v>
      </c>
      <c r="AO16" s="196">
        <f t="shared" si="3"/>
        <v>420.98334360554702</v>
      </c>
      <c r="AP16" s="196">
        <f t="shared" si="3"/>
        <v>408.15014981273407</v>
      </c>
      <c r="AQ16" s="196">
        <f t="shared" si="3"/>
        <v>479.17811224489799</v>
      </c>
      <c r="AR16" s="196">
        <f t="shared" si="3"/>
        <v>443.67596153846154</v>
      </c>
      <c r="AS16" s="196">
        <f t="shared" si="3"/>
        <v>445.53480122324163</v>
      </c>
      <c r="AT16" s="196">
        <f t="shared" si="3"/>
        <v>416.47815217391303</v>
      </c>
      <c r="AU16" s="196">
        <f t="shared" si="3"/>
        <v>430.18083333333334</v>
      </c>
      <c r="AV16" s="196">
        <f t="shared" si="3"/>
        <v>375.22577433628317</v>
      </c>
      <c r="AW16" s="196">
        <f t="shared" si="3"/>
        <v>408.00634408602156</v>
      </c>
      <c r="AX16" s="42"/>
    </row>
    <row r="17" spans="1:50" x14ac:dyDescent="0.35">
      <c r="A17" s="97"/>
      <c r="B17" s="19"/>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42"/>
    </row>
    <row r="18" spans="1:50" x14ac:dyDescent="0.35">
      <c r="A18" s="99" t="s">
        <v>352</v>
      </c>
      <c r="B18" s="19"/>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42"/>
    </row>
    <row r="19" spans="1:50" ht="15" thickBot="1" x14ac:dyDescent="0.4"/>
    <row r="20" spans="1:50" s="2" customFormat="1" x14ac:dyDescent="0.35">
      <c r="A20" s="91" t="s">
        <v>353</v>
      </c>
      <c r="B20" s="33" t="s">
        <v>354</v>
      </c>
      <c r="C20" s="456" t="s">
        <v>153</v>
      </c>
      <c r="D20" s="14">
        <v>42736</v>
      </c>
      <c r="E20" s="14">
        <v>42767</v>
      </c>
      <c r="F20" s="14">
        <v>42795</v>
      </c>
      <c r="G20" s="14">
        <v>42826</v>
      </c>
      <c r="H20" s="14">
        <v>42856</v>
      </c>
      <c r="I20" s="14">
        <v>42887</v>
      </c>
      <c r="J20" s="14">
        <v>42917</v>
      </c>
      <c r="K20" s="14">
        <v>42948</v>
      </c>
      <c r="L20" s="14">
        <v>42979</v>
      </c>
      <c r="M20" s="14">
        <v>43009</v>
      </c>
      <c r="N20" s="14">
        <v>43040</v>
      </c>
      <c r="O20" s="14">
        <v>43070</v>
      </c>
      <c r="P20" s="14">
        <v>43101</v>
      </c>
      <c r="Q20" s="14">
        <v>43132</v>
      </c>
      <c r="R20" s="14">
        <v>43160</v>
      </c>
      <c r="S20" s="14">
        <v>43191</v>
      </c>
      <c r="T20" s="14">
        <v>43221</v>
      </c>
      <c r="U20" s="14">
        <v>43252</v>
      </c>
      <c r="V20" s="14">
        <v>43282</v>
      </c>
      <c r="W20" s="14">
        <v>43313</v>
      </c>
      <c r="X20" s="14">
        <v>43344</v>
      </c>
      <c r="Y20" s="14">
        <v>43374</v>
      </c>
      <c r="Z20" s="14">
        <v>43405</v>
      </c>
      <c r="AA20" s="14">
        <v>43435</v>
      </c>
      <c r="AB20" s="14">
        <v>43466</v>
      </c>
      <c r="AC20" s="14">
        <v>43497</v>
      </c>
      <c r="AD20" s="14">
        <v>43525</v>
      </c>
      <c r="AE20" s="14">
        <v>43556</v>
      </c>
      <c r="AF20" s="14">
        <v>43586</v>
      </c>
      <c r="AG20" s="14">
        <v>43617</v>
      </c>
      <c r="AH20" s="14">
        <v>43647</v>
      </c>
      <c r="AI20" s="14">
        <v>43678</v>
      </c>
      <c r="AJ20" s="14">
        <v>43709</v>
      </c>
      <c r="AK20" s="14">
        <v>43739</v>
      </c>
      <c r="AL20" s="14">
        <v>43770</v>
      </c>
      <c r="AM20" s="14">
        <v>43800</v>
      </c>
      <c r="AN20" s="14">
        <v>43831</v>
      </c>
      <c r="AO20" s="14">
        <v>43862</v>
      </c>
      <c r="AP20" s="14">
        <v>43891</v>
      </c>
      <c r="AQ20" s="14">
        <v>43922</v>
      </c>
      <c r="AR20" s="14">
        <v>43952</v>
      </c>
      <c r="AS20" s="14">
        <v>43983</v>
      </c>
      <c r="AT20" s="14">
        <v>44013</v>
      </c>
      <c r="AU20" s="14">
        <v>44044</v>
      </c>
      <c r="AV20" s="14">
        <v>44075</v>
      </c>
      <c r="AW20" s="15">
        <v>44105</v>
      </c>
    </row>
    <row r="21" spans="1:50" s="88" customFormat="1" x14ac:dyDescent="0.35">
      <c r="A21" s="423" t="s">
        <v>134</v>
      </c>
      <c r="B21" s="87" t="s">
        <v>162</v>
      </c>
      <c r="C21" s="193">
        <f>AVERAGE(D21:AW21)</f>
        <v>238236.60869565216</v>
      </c>
      <c r="D21" s="193">
        <v>201953</v>
      </c>
      <c r="E21" s="193">
        <v>196435</v>
      </c>
      <c r="F21" s="193">
        <v>205330</v>
      </c>
      <c r="G21" s="193">
        <v>198203</v>
      </c>
      <c r="H21" s="193">
        <v>216690</v>
      </c>
      <c r="I21" s="193">
        <v>226653</v>
      </c>
      <c r="J21" s="193">
        <v>203264</v>
      </c>
      <c r="K21" s="193">
        <v>263397</v>
      </c>
      <c r="L21" s="193">
        <v>246528</v>
      </c>
      <c r="M21" s="193">
        <v>263639</v>
      </c>
      <c r="N21" s="193">
        <v>238860</v>
      </c>
      <c r="O21" s="193">
        <v>234718</v>
      </c>
      <c r="P21" s="193">
        <v>266834</v>
      </c>
      <c r="Q21" s="193">
        <v>244786</v>
      </c>
      <c r="R21" s="193">
        <v>265342</v>
      </c>
      <c r="S21" s="193">
        <v>266877</v>
      </c>
      <c r="T21" s="193">
        <v>281540</v>
      </c>
      <c r="U21" s="193">
        <v>264716</v>
      </c>
      <c r="V21" s="193">
        <v>251607</v>
      </c>
      <c r="W21" s="193">
        <v>266741</v>
      </c>
      <c r="X21" s="193">
        <v>235683</v>
      </c>
      <c r="Y21" s="193">
        <v>276404</v>
      </c>
      <c r="Z21" s="193">
        <v>262959</v>
      </c>
      <c r="AA21" s="193">
        <v>248253</v>
      </c>
      <c r="AB21" s="193">
        <v>270737</v>
      </c>
      <c r="AC21" s="193">
        <v>267054</v>
      </c>
      <c r="AD21" s="193">
        <v>289802</v>
      </c>
      <c r="AE21" s="193">
        <v>308882</v>
      </c>
      <c r="AF21" s="193">
        <v>301270</v>
      </c>
      <c r="AG21" s="193">
        <v>254349</v>
      </c>
      <c r="AH21" s="193">
        <v>280068</v>
      </c>
      <c r="AI21" s="193">
        <v>270534</v>
      </c>
      <c r="AJ21" s="193">
        <v>279036</v>
      </c>
      <c r="AK21" s="193">
        <v>280278</v>
      </c>
      <c r="AL21" s="193">
        <v>236877</v>
      </c>
      <c r="AM21" s="193">
        <v>267166</v>
      </c>
      <c r="AN21" s="193">
        <v>296168</v>
      </c>
      <c r="AO21" s="193">
        <v>271122</v>
      </c>
      <c r="AP21" s="193">
        <v>217407</v>
      </c>
      <c r="AQ21" s="193">
        <v>93606</v>
      </c>
      <c r="AR21" s="193">
        <v>114292</v>
      </c>
      <c r="AS21" s="193">
        <v>145235</v>
      </c>
      <c r="AT21" s="193">
        <v>152137</v>
      </c>
      <c r="AU21" s="193">
        <v>179336</v>
      </c>
      <c r="AV21" s="193">
        <v>168331</v>
      </c>
      <c r="AW21" s="194">
        <v>187785</v>
      </c>
    </row>
    <row r="22" spans="1:50" s="51" customFormat="1" x14ac:dyDescent="0.35">
      <c r="A22" s="29" t="s">
        <v>134</v>
      </c>
      <c r="B22" s="9" t="s">
        <v>166</v>
      </c>
      <c r="C22" s="193">
        <f>AVERAGE(D22:AW22)</f>
        <v>395.31064047667542</v>
      </c>
      <c r="D22" s="193">
        <f>D21/D25</f>
        <v>320.56031746031744</v>
      </c>
      <c r="E22" s="193">
        <f t="shared" ref="E22:AW22" si="4">E21/E25</f>
        <v>324.15016501650166</v>
      </c>
      <c r="F22" s="193">
        <f t="shared" si="4"/>
        <v>333.869918699187</v>
      </c>
      <c r="G22" s="193">
        <f t="shared" si="4"/>
        <v>326.52883031301485</v>
      </c>
      <c r="H22" s="193">
        <f t="shared" si="4"/>
        <v>363.57382550335569</v>
      </c>
      <c r="I22" s="193">
        <f t="shared" si="4"/>
        <v>377.755</v>
      </c>
      <c r="J22" s="193">
        <f t="shared" si="4"/>
        <v>343.93231810490693</v>
      </c>
      <c r="K22" s="193">
        <f t="shared" si="4"/>
        <v>393.71748878923768</v>
      </c>
      <c r="L22" s="193">
        <f t="shared" si="4"/>
        <v>383.40279937791604</v>
      </c>
      <c r="M22" s="193">
        <f t="shared" si="4"/>
        <v>395.26086956521738</v>
      </c>
      <c r="N22" s="193">
        <f t="shared" si="4"/>
        <v>352.30088495575222</v>
      </c>
      <c r="O22" s="193">
        <f t="shared" si="4"/>
        <v>371.38924050632909</v>
      </c>
      <c r="P22" s="193">
        <f t="shared" si="4"/>
        <v>367.03438789546078</v>
      </c>
      <c r="Q22" s="193">
        <f t="shared" si="4"/>
        <v>356.31149927219798</v>
      </c>
      <c r="R22" s="193">
        <f t="shared" si="4"/>
        <v>402.03333333333336</v>
      </c>
      <c r="S22" s="193">
        <f t="shared" si="4"/>
        <v>412.48377125193201</v>
      </c>
      <c r="T22" s="193">
        <f t="shared" si="4"/>
        <v>417.09629629629632</v>
      </c>
      <c r="U22" s="193">
        <f t="shared" si="4"/>
        <v>418.85443037974682</v>
      </c>
      <c r="V22" s="193">
        <f t="shared" si="4"/>
        <v>411.12254901960785</v>
      </c>
      <c r="W22" s="193">
        <f t="shared" si="4"/>
        <v>410.37076923076921</v>
      </c>
      <c r="X22" s="193">
        <f t="shared" si="4"/>
        <v>381.98217179902753</v>
      </c>
      <c r="Y22" s="193">
        <f t="shared" si="4"/>
        <v>406.47647058823532</v>
      </c>
      <c r="Z22" s="193">
        <f t="shared" si="4"/>
        <v>389.56888888888886</v>
      </c>
      <c r="AA22" s="193">
        <f t="shared" si="4"/>
        <v>371.63622754491018</v>
      </c>
      <c r="AB22" s="193">
        <f t="shared" si="4"/>
        <v>377.59693165969315</v>
      </c>
      <c r="AC22" s="193">
        <f t="shared" si="4"/>
        <v>359.91105121293799</v>
      </c>
      <c r="AD22" s="193">
        <f t="shared" si="4"/>
        <v>408.74753173483782</v>
      </c>
      <c r="AE22" s="193">
        <f t="shared" si="4"/>
        <v>424.87207702888583</v>
      </c>
      <c r="AF22" s="193">
        <f t="shared" si="4"/>
        <v>403.3065595716198</v>
      </c>
      <c r="AG22" s="193">
        <f t="shared" si="4"/>
        <v>380.19282511210764</v>
      </c>
      <c r="AH22" s="193">
        <f t="shared" si="4"/>
        <v>414.30177514792899</v>
      </c>
      <c r="AI22" s="193">
        <f t="shared" si="4"/>
        <v>420.08385093167703</v>
      </c>
      <c r="AJ22" s="193">
        <f t="shared" si="4"/>
        <v>404.98693759071119</v>
      </c>
      <c r="AK22" s="193">
        <f t="shared" si="4"/>
        <v>443.47784810126581</v>
      </c>
      <c r="AL22" s="193">
        <f t="shared" si="4"/>
        <v>405.61130136986299</v>
      </c>
      <c r="AM22" s="193">
        <f t="shared" si="4"/>
        <v>451.29391891891891</v>
      </c>
      <c r="AN22" s="193">
        <f t="shared" si="4"/>
        <v>455.64307692307693</v>
      </c>
      <c r="AO22" s="193">
        <f t="shared" si="4"/>
        <v>417.75346687211095</v>
      </c>
      <c r="AP22" s="193">
        <f t="shared" si="4"/>
        <v>407.12921348314609</v>
      </c>
      <c r="AQ22" s="193">
        <f t="shared" si="4"/>
        <v>477.58163265306121</v>
      </c>
      <c r="AR22" s="193">
        <f t="shared" si="4"/>
        <v>439.5846153846154</v>
      </c>
      <c r="AS22" s="193">
        <f t="shared" si="4"/>
        <v>444.14373088685016</v>
      </c>
      <c r="AT22" s="193">
        <f t="shared" si="4"/>
        <v>413.41576086956519</v>
      </c>
      <c r="AU22" s="193">
        <f t="shared" si="4"/>
        <v>426.99047619047622</v>
      </c>
      <c r="AV22" s="193">
        <f t="shared" si="4"/>
        <v>372.41371681415927</v>
      </c>
      <c r="AW22" s="194">
        <f t="shared" si="4"/>
        <v>403.83870967741933</v>
      </c>
    </row>
    <row r="23" spans="1:50" s="51" customFormat="1" x14ac:dyDescent="0.35">
      <c r="A23" s="29" t="s">
        <v>134</v>
      </c>
      <c r="B23" s="9" t="s">
        <v>133</v>
      </c>
      <c r="C23" s="126">
        <f>AVERAGE(D23:AW23)</f>
        <v>4699.934782608696</v>
      </c>
      <c r="D23" s="126">
        <v>4655</v>
      </c>
      <c r="E23" s="126">
        <v>4345</v>
      </c>
      <c r="F23" s="126">
        <v>4587</v>
      </c>
      <c r="G23" s="126">
        <v>4300</v>
      </c>
      <c r="H23" s="126">
        <v>4697</v>
      </c>
      <c r="I23" s="126">
        <v>4767</v>
      </c>
      <c r="J23" s="126">
        <v>4215</v>
      </c>
      <c r="K23" s="126">
        <v>5319</v>
      </c>
      <c r="L23" s="126">
        <v>4931</v>
      </c>
      <c r="M23" s="126">
        <v>5418</v>
      </c>
      <c r="N23" s="126">
        <v>5175</v>
      </c>
      <c r="O23" s="126">
        <v>5021</v>
      </c>
      <c r="P23" s="126">
        <v>5650</v>
      </c>
      <c r="Q23" s="126">
        <v>5097</v>
      </c>
      <c r="R23" s="126">
        <v>5369</v>
      </c>
      <c r="S23" s="126">
        <v>5414</v>
      </c>
      <c r="T23" s="126">
        <v>5612</v>
      </c>
      <c r="U23" s="126">
        <v>5228</v>
      </c>
      <c r="V23" s="126">
        <v>4876</v>
      </c>
      <c r="W23" s="126">
        <v>5321</v>
      </c>
      <c r="X23" s="126">
        <v>4597</v>
      </c>
      <c r="Y23" s="126">
        <v>5537</v>
      </c>
      <c r="Z23" s="126">
        <v>5107</v>
      </c>
      <c r="AA23" s="126">
        <v>4852</v>
      </c>
      <c r="AB23" s="126">
        <v>5346</v>
      </c>
      <c r="AC23" s="126">
        <v>5344</v>
      </c>
      <c r="AD23" s="126">
        <v>5719</v>
      </c>
      <c r="AE23" s="126">
        <v>6135</v>
      </c>
      <c r="AF23" s="126">
        <v>6008</v>
      </c>
      <c r="AG23" s="126">
        <v>5033</v>
      </c>
      <c r="AH23" s="126">
        <v>5453</v>
      </c>
      <c r="AI23" s="126">
        <v>5069</v>
      </c>
      <c r="AJ23" s="126">
        <v>5364</v>
      </c>
      <c r="AK23" s="126">
        <v>5260</v>
      </c>
      <c r="AL23" s="126">
        <v>4312</v>
      </c>
      <c r="AM23" s="126">
        <v>4795</v>
      </c>
      <c r="AN23" s="126">
        <v>5479</v>
      </c>
      <c r="AO23" s="126">
        <v>5299</v>
      </c>
      <c r="AP23" s="126">
        <v>3946</v>
      </c>
      <c r="AQ23" s="126">
        <v>1426</v>
      </c>
      <c r="AR23" s="126">
        <v>1727</v>
      </c>
      <c r="AS23" s="126">
        <v>2326</v>
      </c>
      <c r="AT23" s="126">
        <v>2805</v>
      </c>
      <c r="AU23" s="126">
        <v>2986</v>
      </c>
      <c r="AV23" s="126">
        <v>2971</v>
      </c>
      <c r="AW23" s="404">
        <v>3304</v>
      </c>
    </row>
    <row r="24" spans="1:50" s="51" customFormat="1" x14ac:dyDescent="0.35">
      <c r="A24" s="29" t="s">
        <v>134</v>
      </c>
      <c r="B24" s="9" t="s">
        <v>167</v>
      </c>
      <c r="C24" s="126">
        <f>AVERAGE(D24:AW24)</f>
        <v>77794.198692968392</v>
      </c>
      <c r="D24" s="126">
        <f>SUM(D29,D34,D39,D44,D49,D54,D59,D64,D69,D74,D79)</f>
        <v>64575</v>
      </c>
      <c r="E24" s="126">
        <f t="shared" ref="E24:AW24" si="5">SUM(E29,E34,E39,E44,E49,E54,E59,E64,E69,E74,E79)</f>
        <v>62762</v>
      </c>
      <c r="F24" s="126">
        <f t="shared" si="5"/>
        <v>65727</v>
      </c>
      <c r="G24" s="126">
        <f t="shared" si="5"/>
        <v>63141</v>
      </c>
      <c r="H24" s="126">
        <f t="shared" si="5"/>
        <v>69242.831806047514</v>
      </c>
      <c r="I24" s="126">
        <f t="shared" si="5"/>
        <v>74060</v>
      </c>
      <c r="J24" s="126">
        <f t="shared" si="5"/>
        <v>65648</v>
      </c>
      <c r="K24" s="126">
        <f t="shared" si="5"/>
        <v>87860</v>
      </c>
      <c r="L24" s="126">
        <f t="shared" si="5"/>
        <v>83035</v>
      </c>
      <c r="M24" s="126">
        <f t="shared" si="5"/>
        <v>88011</v>
      </c>
      <c r="N24" s="126">
        <f t="shared" si="5"/>
        <v>75736.845687190813</v>
      </c>
      <c r="O24" s="126">
        <f t="shared" si="5"/>
        <v>75315</v>
      </c>
      <c r="P24" s="126">
        <f t="shared" si="5"/>
        <v>86230</v>
      </c>
      <c r="Q24" s="126">
        <f t="shared" si="5"/>
        <v>79820</v>
      </c>
      <c r="R24" s="126">
        <f t="shared" si="5"/>
        <v>86542.232992176941</v>
      </c>
      <c r="S24" s="126">
        <f t="shared" si="5"/>
        <v>86731</v>
      </c>
      <c r="T24" s="126">
        <f t="shared" si="5"/>
        <v>92049</v>
      </c>
      <c r="U24" s="126">
        <f t="shared" si="5"/>
        <v>86643</v>
      </c>
      <c r="V24" s="126">
        <f t="shared" si="5"/>
        <v>82042</v>
      </c>
      <c r="W24" s="126">
        <f t="shared" si="5"/>
        <v>86428</v>
      </c>
      <c r="X24" s="126">
        <f t="shared" si="5"/>
        <v>76689.229391131055</v>
      </c>
      <c r="Y24" s="126">
        <f t="shared" si="5"/>
        <v>90933</v>
      </c>
      <c r="Z24" s="126">
        <f t="shared" si="5"/>
        <v>85963</v>
      </c>
      <c r="AA24" s="126">
        <f t="shared" si="5"/>
        <v>81743</v>
      </c>
      <c r="AB24" s="126">
        <f t="shared" si="5"/>
        <v>87320</v>
      </c>
      <c r="AC24" s="126">
        <f t="shared" si="5"/>
        <v>86210</v>
      </c>
      <c r="AD24" s="126">
        <f t="shared" si="5"/>
        <v>92685</v>
      </c>
      <c r="AE24" s="126">
        <f t="shared" si="5"/>
        <v>100203</v>
      </c>
      <c r="AF24" s="126">
        <f t="shared" si="5"/>
        <v>96819</v>
      </c>
      <c r="AG24" s="126">
        <f t="shared" si="5"/>
        <v>81851</v>
      </c>
      <c r="AH24" s="126">
        <f t="shared" si="5"/>
        <v>90740</v>
      </c>
      <c r="AI24" s="126">
        <f t="shared" si="5"/>
        <v>88565</v>
      </c>
      <c r="AJ24" s="126">
        <f t="shared" si="5"/>
        <v>91031</v>
      </c>
      <c r="AK24" s="126">
        <f t="shared" si="5"/>
        <v>91787</v>
      </c>
      <c r="AL24" s="126">
        <f t="shared" si="5"/>
        <v>77778</v>
      </c>
      <c r="AM24" s="126">
        <f t="shared" si="5"/>
        <v>88256</v>
      </c>
      <c r="AN24" s="126">
        <f t="shared" si="5"/>
        <v>95467</v>
      </c>
      <c r="AO24" s="126">
        <f t="shared" si="5"/>
        <v>82676</v>
      </c>
      <c r="AP24" s="126">
        <f t="shared" si="5"/>
        <v>67201</v>
      </c>
      <c r="AQ24" s="126">
        <f t="shared" si="5"/>
        <v>31696</v>
      </c>
      <c r="AR24" s="126">
        <f t="shared" si="5"/>
        <v>38291</v>
      </c>
      <c r="AS24" s="126">
        <f t="shared" si="5"/>
        <v>52271</v>
      </c>
      <c r="AT24" s="126">
        <f t="shared" si="5"/>
        <v>52222</v>
      </c>
      <c r="AU24" s="126">
        <f t="shared" si="5"/>
        <v>62027</v>
      </c>
      <c r="AV24" s="126">
        <f t="shared" si="5"/>
        <v>59460</v>
      </c>
      <c r="AW24" s="404">
        <f t="shared" si="5"/>
        <v>67050</v>
      </c>
    </row>
    <row r="25" spans="1:50" s="51" customFormat="1" x14ac:dyDescent="0.35">
      <c r="A25" s="29" t="s">
        <v>134</v>
      </c>
      <c r="B25" s="9" t="s">
        <v>132</v>
      </c>
      <c r="C25" s="126">
        <f>AVERAGE(D25:AW25)</f>
        <v>606.804347826087</v>
      </c>
      <c r="D25" s="126">
        <v>630</v>
      </c>
      <c r="E25" s="126">
        <v>606</v>
      </c>
      <c r="F25" s="126">
        <v>615</v>
      </c>
      <c r="G25" s="126">
        <v>607</v>
      </c>
      <c r="H25" s="126">
        <v>596</v>
      </c>
      <c r="I25" s="126">
        <v>600</v>
      </c>
      <c r="J25" s="126">
        <v>591</v>
      </c>
      <c r="K25" s="126">
        <v>669</v>
      </c>
      <c r="L25" s="126">
        <v>643</v>
      </c>
      <c r="M25" s="126">
        <v>667</v>
      </c>
      <c r="N25" s="126">
        <v>678</v>
      </c>
      <c r="O25" s="126">
        <v>632</v>
      </c>
      <c r="P25" s="126">
        <v>727</v>
      </c>
      <c r="Q25" s="126">
        <v>687</v>
      </c>
      <c r="R25" s="126">
        <v>660</v>
      </c>
      <c r="S25" s="126">
        <v>647</v>
      </c>
      <c r="T25" s="126">
        <v>675</v>
      </c>
      <c r="U25" s="126">
        <v>632</v>
      </c>
      <c r="V25" s="126">
        <v>612</v>
      </c>
      <c r="W25" s="126">
        <v>650</v>
      </c>
      <c r="X25" s="126">
        <v>617</v>
      </c>
      <c r="Y25" s="126">
        <v>680</v>
      </c>
      <c r="Z25" s="126">
        <v>675</v>
      </c>
      <c r="AA25" s="126">
        <v>668</v>
      </c>
      <c r="AB25" s="126">
        <v>717</v>
      </c>
      <c r="AC25" s="126">
        <v>742</v>
      </c>
      <c r="AD25" s="126">
        <v>709</v>
      </c>
      <c r="AE25" s="126">
        <v>727</v>
      </c>
      <c r="AF25" s="126">
        <v>747</v>
      </c>
      <c r="AG25" s="126">
        <v>669</v>
      </c>
      <c r="AH25" s="126">
        <v>676</v>
      </c>
      <c r="AI25" s="126">
        <v>644</v>
      </c>
      <c r="AJ25" s="126">
        <v>689</v>
      </c>
      <c r="AK25" s="126">
        <v>632</v>
      </c>
      <c r="AL25" s="126">
        <v>584</v>
      </c>
      <c r="AM25" s="126">
        <v>592</v>
      </c>
      <c r="AN25" s="126">
        <v>650</v>
      </c>
      <c r="AO25" s="126">
        <v>649</v>
      </c>
      <c r="AP25" s="126">
        <v>534</v>
      </c>
      <c r="AQ25" s="126">
        <v>196</v>
      </c>
      <c r="AR25" s="126">
        <v>260</v>
      </c>
      <c r="AS25" s="126">
        <v>327</v>
      </c>
      <c r="AT25" s="126">
        <v>368</v>
      </c>
      <c r="AU25" s="126">
        <v>420</v>
      </c>
      <c r="AV25" s="126">
        <v>452</v>
      </c>
      <c r="AW25" s="404">
        <v>465</v>
      </c>
    </row>
    <row r="26" spans="1:50" x14ac:dyDescent="0.35">
      <c r="A26" s="27" t="s">
        <v>355</v>
      </c>
      <c r="B26" s="3" t="s">
        <v>162</v>
      </c>
      <c r="C26" s="145">
        <f t="shared" ref="C26:C80" si="6">AVERAGE(D26:AW26)</f>
        <v>0</v>
      </c>
      <c r="D26" s="145">
        <v>0</v>
      </c>
      <c r="E26" s="145">
        <v>0</v>
      </c>
      <c r="F26" s="145">
        <v>0</v>
      </c>
      <c r="G26" s="145">
        <v>0</v>
      </c>
      <c r="H26" s="145">
        <v>0</v>
      </c>
      <c r="I26" s="145">
        <v>0</v>
      </c>
      <c r="J26" s="145">
        <v>0</v>
      </c>
      <c r="K26" s="145">
        <v>0</v>
      </c>
      <c r="L26" s="145">
        <v>0</v>
      </c>
      <c r="M26" s="145">
        <v>0</v>
      </c>
      <c r="N26" s="145">
        <v>0</v>
      </c>
      <c r="O26" s="145">
        <v>0</v>
      </c>
      <c r="P26" s="145">
        <v>0</v>
      </c>
      <c r="Q26" s="145">
        <v>0</v>
      </c>
      <c r="R26" s="145">
        <v>0</v>
      </c>
      <c r="S26" s="145">
        <v>0</v>
      </c>
      <c r="T26" s="145">
        <v>0</v>
      </c>
      <c r="U26" s="145">
        <v>0</v>
      </c>
      <c r="V26" s="145">
        <v>0</v>
      </c>
      <c r="W26" s="145">
        <v>0</v>
      </c>
      <c r="X26" s="145">
        <v>0</v>
      </c>
      <c r="Y26" s="145">
        <v>0</v>
      </c>
      <c r="Z26" s="145">
        <v>0</v>
      </c>
      <c r="AA26" s="145">
        <v>0</v>
      </c>
      <c r="AB26" s="145">
        <v>0</v>
      </c>
      <c r="AC26" s="145">
        <v>0</v>
      </c>
      <c r="AD26" s="145">
        <v>0</v>
      </c>
      <c r="AE26" s="145">
        <v>0</v>
      </c>
      <c r="AF26" s="145">
        <v>0</v>
      </c>
      <c r="AG26" s="145">
        <v>0</v>
      </c>
      <c r="AH26" s="145">
        <v>0</v>
      </c>
      <c r="AI26" s="145">
        <v>0</v>
      </c>
      <c r="AJ26" s="145">
        <v>0</v>
      </c>
      <c r="AK26" s="145">
        <v>0</v>
      </c>
      <c r="AL26" s="145">
        <v>0</v>
      </c>
      <c r="AM26" s="145">
        <v>0</v>
      </c>
      <c r="AN26" s="145">
        <v>0</v>
      </c>
      <c r="AO26" s="145">
        <v>0</v>
      </c>
      <c r="AP26" s="145">
        <v>0</v>
      </c>
      <c r="AQ26" s="145">
        <v>0</v>
      </c>
      <c r="AR26" s="145">
        <v>0</v>
      </c>
      <c r="AS26" s="145">
        <v>0</v>
      </c>
      <c r="AT26" s="145">
        <v>0</v>
      </c>
      <c r="AU26" s="145">
        <v>0</v>
      </c>
      <c r="AV26" s="145">
        <v>0</v>
      </c>
      <c r="AW26" s="195">
        <v>0</v>
      </c>
    </row>
    <row r="27" spans="1:50" x14ac:dyDescent="0.35">
      <c r="A27" s="90" t="s">
        <v>355</v>
      </c>
      <c r="B27" s="12" t="s">
        <v>166</v>
      </c>
      <c r="C27" s="145">
        <f t="shared" si="6"/>
        <v>0</v>
      </c>
      <c r="D27" s="223">
        <v>0</v>
      </c>
      <c r="E27" s="223">
        <v>0</v>
      </c>
      <c r="F27" s="223">
        <v>0</v>
      </c>
      <c r="G27" s="223">
        <v>0</v>
      </c>
      <c r="H27" s="223">
        <v>0</v>
      </c>
      <c r="I27" s="223">
        <v>0</v>
      </c>
      <c r="J27" s="223">
        <v>0</v>
      </c>
      <c r="K27" s="223">
        <v>0</v>
      </c>
      <c r="L27" s="223">
        <v>0</v>
      </c>
      <c r="M27" s="223">
        <v>0</v>
      </c>
      <c r="N27" s="223">
        <v>0</v>
      </c>
      <c r="O27" s="223">
        <v>0</v>
      </c>
      <c r="P27" s="223">
        <v>0</v>
      </c>
      <c r="Q27" s="223">
        <v>0</v>
      </c>
      <c r="R27" s="223">
        <v>0</v>
      </c>
      <c r="S27" s="223">
        <v>0</v>
      </c>
      <c r="T27" s="223">
        <v>0</v>
      </c>
      <c r="U27" s="223">
        <v>0</v>
      </c>
      <c r="V27" s="223">
        <v>0</v>
      </c>
      <c r="W27" s="223">
        <v>0</v>
      </c>
      <c r="X27" s="223">
        <v>0</v>
      </c>
      <c r="Y27" s="223">
        <v>0</v>
      </c>
      <c r="Z27" s="223">
        <v>0</v>
      </c>
      <c r="AA27" s="223">
        <v>0</v>
      </c>
      <c r="AB27" s="223">
        <v>0</v>
      </c>
      <c r="AC27" s="223">
        <v>0</v>
      </c>
      <c r="AD27" s="223">
        <v>0</v>
      </c>
      <c r="AE27" s="223">
        <v>0</v>
      </c>
      <c r="AF27" s="223">
        <v>0</v>
      </c>
      <c r="AG27" s="223">
        <v>0</v>
      </c>
      <c r="AH27" s="223">
        <v>0</v>
      </c>
      <c r="AI27" s="223">
        <v>0</v>
      </c>
      <c r="AJ27" s="223">
        <v>0</v>
      </c>
      <c r="AK27" s="223">
        <v>0</v>
      </c>
      <c r="AL27" s="223">
        <v>0</v>
      </c>
      <c r="AM27" s="223">
        <v>0</v>
      </c>
      <c r="AN27" s="223">
        <v>0</v>
      </c>
      <c r="AO27" s="223">
        <v>0</v>
      </c>
      <c r="AP27" s="223">
        <v>0</v>
      </c>
      <c r="AQ27" s="223">
        <v>0</v>
      </c>
      <c r="AR27" s="223">
        <v>0</v>
      </c>
      <c r="AS27" s="223">
        <v>0</v>
      </c>
      <c r="AT27" s="223">
        <v>0</v>
      </c>
      <c r="AU27" s="223">
        <v>0</v>
      </c>
      <c r="AV27" s="223">
        <v>0</v>
      </c>
      <c r="AW27" s="224">
        <v>0</v>
      </c>
    </row>
    <row r="28" spans="1:50" x14ac:dyDescent="0.35">
      <c r="A28" s="27" t="s">
        <v>355</v>
      </c>
      <c r="B28" s="3" t="s">
        <v>133</v>
      </c>
      <c r="C28" s="4">
        <f t="shared" si="6"/>
        <v>0</v>
      </c>
      <c r="D28" s="3">
        <v>0</v>
      </c>
      <c r="E28" s="3">
        <v>0</v>
      </c>
      <c r="F28" s="3">
        <v>0</v>
      </c>
      <c r="G28" s="3">
        <v>0</v>
      </c>
      <c r="H28" s="3">
        <v>0</v>
      </c>
      <c r="I28" s="3">
        <v>0</v>
      </c>
      <c r="J28" s="3">
        <v>0</v>
      </c>
      <c r="K28" s="3">
        <v>0</v>
      </c>
      <c r="L28" s="3">
        <v>0</v>
      </c>
      <c r="M28" s="3">
        <v>0</v>
      </c>
      <c r="N28" s="3">
        <v>0</v>
      </c>
      <c r="O28" s="3">
        <v>0</v>
      </c>
      <c r="P28" s="3">
        <v>0</v>
      </c>
      <c r="Q28" s="3">
        <v>0</v>
      </c>
      <c r="R28" s="3">
        <v>0</v>
      </c>
      <c r="S28" s="3">
        <v>0</v>
      </c>
      <c r="T28" s="3">
        <v>0</v>
      </c>
      <c r="U28" s="3">
        <v>0</v>
      </c>
      <c r="V28" s="3">
        <v>0</v>
      </c>
      <c r="W28" s="3">
        <v>0</v>
      </c>
      <c r="X28" s="3">
        <v>0</v>
      </c>
      <c r="Y28" s="3">
        <v>0</v>
      </c>
      <c r="Z28" s="3">
        <v>0</v>
      </c>
      <c r="AA28" s="3">
        <v>0</v>
      </c>
      <c r="AB28" s="3">
        <v>0</v>
      </c>
      <c r="AC28" s="3">
        <v>0</v>
      </c>
      <c r="AD28" s="3">
        <v>0</v>
      </c>
      <c r="AE28" s="3">
        <v>0</v>
      </c>
      <c r="AF28" s="3">
        <v>0</v>
      </c>
      <c r="AG28" s="3">
        <v>0</v>
      </c>
      <c r="AH28" s="3">
        <v>0</v>
      </c>
      <c r="AI28" s="3">
        <v>0</v>
      </c>
      <c r="AJ28" s="3">
        <v>0</v>
      </c>
      <c r="AK28" s="3">
        <v>0</v>
      </c>
      <c r="AL28" s="3">
        <v>0</v>
      </c>
      <c r="AM28" s="3">
        <v>0</v>
      </c>
      <c r="AN28" s="3">
        <v>0</v>
      </c>
      <c r="AO28" s="3">
        <v>0</v>
      </c>
      <c r="AP28" s="3">
        <v>0</v>
      </c>
      <c r="AQ28" s="3">
        <v>0</v>
      </c>
      <c r="AR28" s="3">
        <v>0</v>
      </c>
      <c r="AS28" s="3">
        <v>0</v>
      </c>
      <c r="AT28" s="3">
        <v>0</v>
      </c>
      <c r="AU28" s="3">
        <v>0</v>
      </c>
      <c r="AV28" s="3">
        <v>0</v>
      </c>
      <c r="AW28" s="10">
        <v>0</v>
      </c>
    </row>
    <row r="29" spans="1:50" x14ac:dyDescent="0.35">
      <c r="A29" s="27" t="s">
        <v>355</v>
      </c>
      <c r="B29" s="3" t="s">
        <v>167</v>
      </c>
      <c r="C29" s="4">
        <f t="shared" si="6"/>
        <v>0</v>
      </c>
      <c r="D29" s="3">
        <v>0</v>
      </c>
      <c r="E29" s="3">
        <v>0</v>
      </c>
      <c r="F29" s="3">
        <v>0</v>
      </c>
      <c r="G29" s="3">
        <v>0</v>
      </c>
      <c r="H29" s="3">
        <v>0</v>
      </c>
      <c r="I29" s="3">
        <v>0</v>
      </c>
      <c r="J29" s="3">
        <v>0</v>
      </c>
      <c r="K29" s="3">
        <v>0</v>
      </c>
      <c r="L29" s="3">
        <v>0</v>
      </c>
      <c r="M29" s="3">
        <v>0</v>
      </c>
      <c r="N29" s="3">
        <v>0</v>
      </c>
      <c r="O29" s="3">
        <v>0</v>
      </c>
      <c r="P29" s="3">
        <v>0</v>
      </c>
      <c r="Q29" s="3">
        <v>0</v>
      </c>
      <c r="R29" s="3">
        <v>0</v>
      </c>
      <c r="S29" s="3">
        <v>0</v>
      </c>
      <c r="T29" s="3">
        <v>0</v>
      </c>
      <c r="U29" s="3">
        <v>0</v>
      </c>
      <c r="V29" s="3">
        <v>0</v>
      </c>
      <c r="W29" s="3">
        <v>0</v>
      </c>
      <c r="X29" s="3">
        <v>0</v>
      </c>
      <c r="Y29" s="3">
        <v>0</v>
      </c>
      <c r="Z29" s="3">
        <v>0</v>
      </c>
      <c r="AA29" s="3">
        <v>0</v>
      </c>
      <c r="AB29" s="3">
        <v>0</v>
      </c>
      <c r="AC29" s="3">
        <v>0</v>
      </c>
      <c r="AD29" s="3">
        <v>0</v>
      </c>
      <c r="AE29" s="3">
        <v>0</v>
      </c>
      <c r="AF29" s="3">
        <v>0</v>
      </c>
      <c r="AG29" s="3">
        <v>0</v>
      </c>
      <c r="AH29" s="3">
        <v>0</v>
      </c>
      <c r="AI29" s="3">
        <v>0</v>
      </c>
      <c r="AJ29" s="3">
        <v>0</v>
      </c>
      <c r="AK29" s="3">
        <v>0</v>
      </c>
      <c r="AL29" s="3">
        <v>0</v>
      </c>
      <c r="AM29" s="3">
        <v>0</v>
      </c>
      <c r="AN29" s="3">
        <v>0</v>
      </c>
      <c r="AO29" s="3">
        <v>0</v>
      </c>
      <c r="AP29" s="3">
        <v>0</v>
      </c>
      <c r="AQ29" s="3">
        <v>0</v>
      </c>
      <c r="AR29" s="3">
        <v>0</v>
      </c>
      <c r="AS29" s="3">
        <v>0</v>
      </c>
      <c r="AT29" s="3">
        <v>0</v>
      </c>
      <c r="AU29" s="3">
        <v>0</v>
      </c>
      <c r="AV29" s="3">
        <v>0</v>
      </c>
      <c r="AW29" s="10">
        <v>0</v>
      </c>
    </row>
    <row r="30" spans="1:50" x14ac:dyDescent="0.35">
      <c r="A30" s="27" t="s">
        <v>355</v>
      </c>
      <c r="B30" s="3" t="s">
        <v>132</v>
      </c>
      <c r="C30" s="4">
        <f t="shared" si="6"/>
        <v>0</v>
      </c>
      <c r="D30" s="3">
        <v>0</v>
      </c>
      <c r="E30" s="3">
        <v>0</v>
      </c>
      <c r="F30" s="3">
        <v>0</v>
      </c>
      <c r="G30" s="3">
        <v>0</v>
      </c>
      <c r="H30" s="3">
        <v>0</v>
      </c>
      <c r="I30" s="3">
        <v>0</v>
      </c>
      <c r="J30" s="3">
        <v>0</v>
      </c>
      <c r="K30" s="3">
        <v>0</v>
      </c>
      <c r="L30" s="3">
        <v>0</v>
      </c>
      <c r="M30" s="3">
        <v>0</v>
      </c>
      <c r="N30" s="3">
        <v>0</v>
      </c>
      <c r="O30" s="3">
        <v>0</v>
      </c>
      <c r="P30" s="3">
        <v>0</v>
      </c>
      <c r="Q30" s="3">
        <v>0</v>
      </c>
      <c r="R30" s="3">
        <v>0</v>
      </c>
      <c r="S30" s="3">
        <v>0</v>
      </c>
      <c r="T30" s="3">
        <v>0</v>
      </c>
      <c r="U30" s="3">
        <v>0</v>
      </c>
      <c r="V30" s="3">
        <v>0</v>
      </c>
      <c r="W30" s="3">
        <v>0</v>
      </c>
      <c r="X30" s="3">
        <v>0</v>
      </c>
      <c r="Y30" s="3">
        <v>0</v>
      </c>
      <c r="Z30" s="3">
        <v>0</v>
      </c>
      <c r="AA30" s="3">
        <v>0</v>
      </c>
      <c r="AB30" s="3">
        <v>0</v>
      </c>
      <c r="AC30" s="3">
        <v>0</v>
      </c>
      <c r="AD30" s="3">
        <v>0</v>
      </c>
      <c r="AE30" s="3">
        <v>0</v>
      </c>
      <c r="AF30" s="3">
        <v>0</v>
      </c>
      <c r="AG30" s="3">
        <v>0</v>
      </c>
      <c r="AH30" s="3">
        <v>0</v>
      </c>
      <c r="AI30" s="3">
        <v>0</v>
      </c>
      <c r="AJ30" s="3">
        <v>0</v>
      </c>
      <c r="AK30" s="3">
        <v>0</v>
      </c>
      <c r="AL30" s="3">
        <v>0</v>
      </c>
      <c r="AM30" s="3">
        <v>0</v>
      </c>
      <c r="AN30" s="3">
        <v>0</v>
      </c>
      <c r="AO30" s="3">
        <v>0</v>
      </c>
      <c r="AP30" s="3">
        <v>0</v>
      </c>
      <c r="AQ30" s="3">
        <v>0</v>
      </c>
      <c r="AR30" s="3">
        <v>0</v>
      </c>
      <c r="AS30" s="3">
        <v>0</v>
      </c>
      <c r="AT30" s="3">
        <v>0</v>
      </c>
      <c r="AU30" s="3">
        <v>0</v>
      </c>
      <c r="AV30" s="3">
        <v>0</v>
      </c>
      <c r="AW30" s="10">
        <v>0</v>
      </c>
    </row>
    <row r="31" spans="1:50" x14ac:dyDescent="0.35">
      <c r="A31" s="27" t="s">
        <v>340</v>
      </c>
      <c r="B31" s="3" t="s">
        <v>162</v>
      </c>
      <c r="C31" s="145">
        <f t="shared" si="6"/>
        <v>0</v>
      </c>
      <c r="D31" s="145">
        <v>0</v>
      </c>
      <c r="E31" s="145">
        <v>0</v>
      </c>
      <c r="F31" s="145">
        <v>0</v>
      </c>
      <c r="G31" s="145">
        <v>0</v>
      </c>
      <c r="H31" s="145">
        <v>0</v>
      </c>
      <c r="I31" s="145">
        <v>0</v>
      </c>
      <c r="J31" s="145">
        <v>0</v>
      </c>
      <c r="K31" s="145">
        <v>0</v>
      </c>
      <c r="L31" s="145">
        <v>0</v>
      </c>
      <c r="M31" s="145">
        <v>0</v>
      </c>
      <c r="N31" s="145">
        <v>0</v>
      </c>
      <c r="O31" s="145">
        <v>0</v>
      </c>
      <c r="P31" s="145">
        <v>0</v>
      </c>
      <c r="Q31" s="145">
        <v>0</v>
      </c>
      <c r="R31" s="145">
        <v>0</v>
      </c>
      <c r="S31" s="145">
        <v>0</v>
      </c>
      <c r="T31" s="145">
        <v>0</v>
      </c>
      <c r="U31" s="145">
        <v>0</v>
      </c>
      <c r="V31" s="145">
        <v>0</v>
      </c>
      <c r="W31" s="145">
        <v>0</v>
      </c>
      <c r="X31" s="145">
        <v>0</v>
      </c>
      <c r="Y31" s="145">
        <v>0</v>
      </c>
      <c r="Z31" s="145">
        <v>0</v>
      </c>
      <c r="AA31" s="145">
        <v>0</v>
      </c>
      <c r="AB31" s="145">
        <v>0</v>
      </c>
      <c r="AC31" s="145">
        <v>0</v>
      </c>
      <c r="AD31" s="145">
        <v>0</v>
      </c>
      <c r="AE31" s="145">
        <v>0</v>
      </c>
      <c r="AF31" s="145">
        <v>0</v>
      </c>
      <c r="AG31" s="145">
        <v>0</v>
      </c>
      <c r="AH31" s="145">
        <v>0</v>
      </c>
      <c r="AI31" s="145">
        <v>0</v>
      </c>
      <c r="AJ31" s="145">
        <v>0</v>
      </c>
      <c r="AK31" s="145">
        <v>0</v>
      </c>
      <c r="AL31" s="145">
        <v>0</v>
      </c>
      <c r="AM31" s="145">
        <v>0</v>
      </c>
      <c r="AN31" s="145">
        <v>0</v>
      </c>
      <c r="AO31" s="145">
        <v>0</v>
      </c>
      <c r="AP31" s="145">
        <v>0</v>
      </c>
      <c r="AQ31" s="145">
        <v>0</v>
      </c>
      <c r="AR31" s="145">
        <v>0</v>
      </c>
      <c r="AS31" s="145">
        <v>0</v>
      </c>
      <c r="AT31" s="145">
        <v>0</v>
      </c>
      <c r="AU31" s="145">
        <v>0</v>
      </c>
      <c r="AV31" s="145">
        <v>0</v>
      </c>
      <c r="AW31" s="195">
        <v>0</v>
      </c>
    </row>
    <row r="32" spans="1:50" x14ac:dyDescent="0.35">
      <c r="A32" s="27" t="s">
        <v>340</v>
      </c>
      <c r="B32" s="3" t="s">
        <v>166</v>
      </c>
      <c r="C32" s="145">
        <f t="shared" si="6"/>
        <v>0</v>
      </c>
      <c r="D32" s="145">
        <v>0</v>
      </c>
      <c r="E32" s="145">
        <v>0</v>
      </c>
      <c r="F32" s="145">
        <v>0</v>
      </c>
      <c r="G32" s="145">
        <v>0</v>
      </c>
      <c r="H32" s="145">
        <v>0</v>
      </c>
      <c r="I32" s="145">
        <v>0</v>
      </c>
      <c r="J32" s="145">
        <v>0</v>
      </c>
      <c r="K32" s="145">
        <v>0</v>
      </c>
      <c r="L32" s="145">
        <v>0</v>
      </c>
      <c r="M32" s="145">
        <v>0</v>
      </c>
      <c r="N32" s="145">
        <v>0</v>
      </c>
      <c r="O32" s="145">
        <v>0</v>
      </c>
      <c r="P32" s="145">
        <v>0</v>
      </c>
      <c r="Q32" s="145">
        <v>0</v>
      </c>
      <c r="R32" s="145">
        <v>0</v>
      </c>
      <c r="S32" s="145">
        <v>0</v>
      </c>
      <c r="T32" s="145">
        <v>0</v>
      </c>
      <c r="U32" s="145">
        <v>0</v>
      </c>
      <c r="V32" s="145">
        <v>0</v>
      </c>
      <c r="W32" s="145">
        <v>0</v>
      </c>
      <c r="X32" s="145">
        <v>0</v>
      </c>
      <c r="Y32" s="145">
        <v>0</v>
      </c>
      <c r="Z32" s="145">
        <v>0</v>
      </c>
      <c r="AA32" s="145">
        <v>0</v>
      </c>
      <c r="AB32" s="145">
        <v>0</v>
      </c>
      <c r="AC32" s="145">
        <v>0</v>
      </c>
      <c r="AD32" s="145">
        <v>0</v>
      </c>
      <c r="AE32" s="145">
        <v>0</v>
      </c>
      <c r="AF32" s="145">
        <v>0</v>
      </c>
      <c r="AG32" s="145">
        <v>0</v>
      </c>
      <c r="AH32" s="145">
        <v>0</v>
      </c>
      <c r="AI32" s="145">
        <v>0</v>
      </c>
      <c r="AJ32" s="145">
        <v>0</v>
      </c>
      <c r="AK32" s="145">
        <v>0</v>
      </c>
      <c r="AL32" s="145">
        <v>0</v>
      </c>
      <c r="AM32" s="145">
        <v>0</v>
      </c>
      <c r="AN32" s="145">
        <v>0</v>
      </c>
      <c r="AO32" s="145">
        <v>0</v>
      </c>
      <c r="AP32" s="145">
        <v>0</v>
      </c>
      <c r="AQ32" s="145">
        <v>0</v>
      </c>
      <c r="AR32" s="145">
        <v>0</v>
      </c>
      <c r="AS32" s="145">
        <v>0</v>
      </c>
      <c r="AT32" s="145">
        <v>0</v>
      </c>
      <c r="AU32" s="145">
        <v>0</v>
      </c>
      <c r="AV32" s="145">
        <v>0</v>
      </c>
      <c r="AW32" s="195">
        <v>0</v>
      </c>
    </row>
    <row r="33" spans="1:49" x14ac:dyDescent="0.35">
      <c r="A33" s="27" t="s">
        <v>340</v>
      </c>
      <c r="B33" s="3" t="s">
        <v>133</v>
      </c>
      <c r="C33" s="4">
        <f t="shared" si="6"/>
        <v>0</v>
      </c>
      <c r="D33" s="3">
        <v>0</v>
      </c>
      <c r="E33" s="3">
        <v>0</v>
      </c>
      <c r="F33" s="3">
        <v>0</v>
      </c>
      <c r="G33" s="3">
        <v>0</v>
      </c>
      <c r="H33" s="3">
        <v>0</v>
      </c>
      <c r="I33" s="3">
        <v>0</v>
      </c>
      <c r="J33" s="3">
        <v>0</v>
      </c>
      <c r="K33" s="3">
        <v>0</v>
      </c>
      <c r="L33" s="3">
        <v>0</v>
      </c>
      <c r="M33" s="3">
        <v>0</v>
      </c>
      <c r="N33" s="3">
        <v>0</v>
      </c>
      <c r="O33" s="3">
        <v>0</v>
      </c>
      <c r="P33" s="3">
        <v>0</v>
      </c>
      <c r="Q33" s="3">
        <v>0</v>
      </c>
      <c r="R33" s="3">
        <v>0</v>
      </c>
      <c r="S33" s="3">
        <v>0</v>
      </c>
      <c r="T33" s="3">
        <v>0</v>
      </c>
      <c r="U33" s="3">
        <v>0</v>
      </c>
      <c r="V33" s="3">
        <v>0</v>
      </c>
      <c r="W33" s="3">
        <v>0</v>
      </c>
      <c r="X33" s="3">
        <v>0</v>
      </c>
      <c r="Y33" s="3">
        <v>0</v>
      </c>
      <c r="Z33" s="3">
        <v>0</v>
      </c>
      <c r="AA33" s="3">
        <v>0</v>
      </c>
      <c r="AB33" s="3">
        <v>0</v>
      </c>
      <c r="AC33" s="3">
        <v>0</v>
      </c>
      <c r="AD33" s="3">
        <v>0</v>
      </c>
      <c r="AE33" s="3">
        <v>0</v>
      </c>
      <c r="AF33" s="3">
        <v>0</v>
      </c>
      <c r="AG33" s="3">
        <v>0</v>
      </c>
      <c r="AH33" s="3">
        <v>0</v>
      </c>
      <c r="AI33" s="3">
        <v>0</v>
      </c>
      <c r="AJ33" s="3">
        <v>0</v>
      </c>
      <c r="AK33" s="3">
        <v>0</v>
      </c>
      <c r="AL33" s="3">
        <v>0</v>
      </c>
      <c r="AM33" s="3">
        <v>0</v>
      </c>
      <c r="AN33" s="3">
        <v>0</v>
      </c>
      <c r="AO33" s="3">
        <v>0</v>
      </c>
      <c r="AP33" s="3">
        <v>0</v>
      </c>
      <c r="AQ33" s="3">
        <v>0</v>
      </c>
      <c r="AR33" s="3">
        <v>0</v>
      </c>
      <c r="AS33" s="3">
        <v>0</v>
      </c>
      <c r="AT33" s="3">
        <v>0</v>
      </c>
      <c r="AU33" s="3">
        <v>0</v>
      </c>
      <c r="AV33" s="3">
        <v>0</v>
      </c>
      <c r="AW33" s="10">
        <v>0</v>
      </c>
    </row>
    <row r="34" spans="1:49" x14ac:dyDescent="0.35">
      <c r="A34" s="27" t="s">
        <v>340</v>
      </c>
      <c r="B34" s="3" t="s">
        <v>167</v>
      </c>
      <c r="C34" s="4">
        <f t="shared" si="6"/>
        <v>0</v>
      </c>
      <c r="D34" s="3">
        <v>0</v>
      </c>
      <c r="E34" s="3">
        <v>0</v>
      </c>
      <c r="F34" s="3">
        <v>0</v>
      </c>
      <c r="G34" s="3">
        <v>0</v>
      </c>
      <c r="H34" s="3">
        <v>0</v>
      </c>
      <c r="I34" s="3">
        <v>0</v>
      </c>
      <c r="J34" s="3">
        <v>0</v>
      </c>
      <c r="K34" s="3">
        <v>0</v>
      </c>
      <c r="L34" s="3">
        <v>0</v>
      </c>
      <c r="M34" s="3">
        <v>0</v>
      </c>
      <c r="N34" s="3">
        <v>0</v>
      </c>
      <c r="O34" s="3">
        <v>0</v>
      </c>
      <c r="P34" s="3">
        <v>0</v>
      </c>
      <c r="Q34" s="3">
        <v>0</v>
      </c>
      <c r="R34" s="3">
        <v>0</v>
      </c>
      <c r="S34" s="3">
        <v>0</v>
      </c>
      <c r="T34" s="3">
        <v>0</v>
      </c>
      <c r="U34" s="3">
        <v>0</v>
      </c>
      <c r="V34" s="3">
        <v>0</v>
      </c>
      <c r="W34" s="3">
        <v>0</v>
      </c>
      <c r="X34" s="3">
        <v>0</v>
      </c>
      <c r="Y34" s="3">
        <v>0</v>
      </c>
      <c r="Z34" s="3">
        <v>0</v>
      </c>
      <c r="AA34" s="3">
        <v>0</v>
      </c>
      <c r="AB34" s="3">
        <v>0</v>
      </c>
      <c r="AC34" s="3">
        <v>0</v>
      </c>
      <c r="AD34" s="3">
        <v>0</v>
      </c>
      <c r="AE34" s="3">
        <v>0</v>
      </c>
      <c r="AF34" s="3">
        <v>0</v>
      </c>
      <c r="AG34" s="3">
        <v>0</v>
      </c>
      <c r="AH34" s="3">
        <v>0</v>
      </c>
      <c r="AI34" s="3">
        <v>0</v>
      </c>
      <c r="AJ34" s="3">
        <v>0</v>
      </c>
      <c r="AK34" s="3">
        <v>0</v>
      </c>
      <c r="AL34" s="3">
        <v>0</v>
      </c>
      <c r="AM34" s="3">
        <v>0</v>
      </c>
      <c r="AN34" s="3">
        <v>0</v>
      </c>
      <c r="AO34" s="3">
        <v>0</v>
      </c>
      <c r="AP34" s="3">
        <v>0</v>
      </c>
      <c r="AQ34" s="3">
        <v>0</v>
      </c>
      <c r="AR34" s="3">
        <v>0</v>
      </c>
      <c r="AS34" s="3">
        <v>0</v>
      </c>
      <c r="AT34" s="3">
        <v>0</v>
      </c>
      <c r="AU34" s="3">
        <v>0</v>
      </c>
      <c r="AV34" s="3">
        <v>0</v>
      </c>
      <c r="AW34" s="10">
        <v>0</v>
      </c>
    </row>
    <row r="35" spans="1:49" x14ac:dyDescent="0.35">
      <c r="A35" s="27" t="s">
        <v>340</v>
      </c>
      <c r="B35" s="3" t="s">
        <v>132</v>
      </c>
      <c r="C35" s="4">
        <f t="shared" si="6"/>
        <v>0</v>
      </c>
      <c r="D35" s="3">
        <v>0</v>
      </c>
      <c r="E35" s="3">
        <v>0</v>
      </c>
      <c r="F35" s="3">
        <v>0</v>
      </c>
      <c r="G35" s="3">
        <v>0</v>
      </c>
      <c r="H35" s="3">
        <v>0</v>
      </c>
      <c r="I35" s="3">
        <v>0</v>
      </c>
      <c r="J35" s="3">
        <v>0</v>
      </c>
      <c r="K35" s="3">
        <v>0</v>
      </c>
      <c r="L35" s="3">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10">
        <v>0</v>
      </c>
    </row>
    <row r="36" spans="1:49" x14ac:dyDescent="0.35">
      <c r="A36" s="27" t="s">
        <v>341</v>
      </c>
      <c r="B36" s="25" t="s">
        <v>162</v>
      </c>
      <c r="C36" s="145">
        <f t="shared" si="6"/>
        <v>463.56521739130437</v>
      </c>
      <c r="D36" s="145">
        <v>106</v>
      </c>
      <c r="E36" s="145">
        <v>523</v>
      </c>
      <c r="F36" s="145">
        <v>563</v>
      </c>
      <c r="G36" s="145">
        <v>1026</v>
      </c>
      <c r="H36" s="145">
        <v>866</v>
      </c>
      <c r="I36" s="145">
        <v>340</v>
      </c>
      <c r="J36" s="145">
        <v>446</v>
      </c>
      <c r="K36" s="145">
        <v>785</v>
      </c>
      <c r="L36" s="145">
        <v>620</v>
      </c>
      <c r="M36" s="145">
        <v>785</v>
      </c>
      <c r="N36" s="145">
        <v>463</v>
      </c>
      <c r="O36" s="145">
        <v>525</v>
      </c>
      <c r="P36" s="145">
        <v>277</v>
      </c>
      <c r="Q36" s="145">
        <v>525</v>
      </c>
      <c r="R36" s="145">
        <v>847</v>
      </c>
      <c r="S36" s="145">
        <v>405</v>
      </c>
      <c r="T36" s="145">
        <v>363</v>
      </c>
      <c r="U36" s="145">
        <v>363</v>
      </c>
      <c r="V36" s="145">
        <v>544</v>
      </c>
      <c r="W36" s="145">
        <v>599</v>
      </c>
      <c r="X36" s="145">
        <v>655</v>
      </c>
      <c r="Y36" s="145">
        <v>736</v>
      </c>
      <c r="Z36" s="145">
        <v>107</v>
      </c>
      <c r="AA36" s="145">
        <v>1077</v>
      </c>
      <c r="AB36" s="145">
        <v>831</v>
      </c>
      <c r="AC36" s="145">
        <v>740</v>
      </c>
      <c r="AD36" s="145">
        <v>606</v>
      </c>
      <c r="AE36" s="145">
        <v>816</v>
      </c>
      <c r="AF36" s="145">
        <v>507</v>
      </c>
      <c r="AG36" s="145">
        <v>1021</v>
      </c>
      <c r="AH36" s="145">
        <v>272</v>
      </c>
      <c r="AI36" s="145">
        <v>54</v>
      </c>
      <c r="AJ36" s="145">
        <v>217</v>
      </c>
      <c r="AK36" s="145">
        <v>54</v>
      </c>
      <c r="AL36" s="145">
        <v>259</v>
      </c>
      <c r="AM36" s="145">
        <v>0</v>
      </c>
      <c r="AN36" s="145">
        <v>220</v>
      </c>
      <c r="AO36" s="145">
        <v>461</v>
      </c>
      <c r="AP36" s="145">
        <v>336</v>
      </c>
      <c r="AQ36" s="145">
        <v>220</v>
      </c>
      <c r="AR36" s="145">
        <v>0</v>
      </c>
      <c r="AS36" s="145">
        <v>55</v>
      </c>
      <c r="AT36" s="145">
        <v>165</v>
      </c>
      <c r="AU36" s="145">
        <v>110</v>
      </c>
      <c r="AV36" s="145">
        <v>406</v>
      </c>
      <c r="AW36" s="195">
        <v>428</v>
      </c>
    </row>
    <row r="37" spans="1:49" x14ac:dyDescent="0.35">
      <c r="A37" s="27" t="s">
        <v>341</v>
      </c>
      <c r="B37" s="25" t="s">
        <v>166</v>
      </c>
      <c r="C37" s="145">
        <f t="shared" si="6"/>
        <v>116.65217391304348</v>
      </c>
      <c r="D37" s="145">
        <v>53</v>
      </c>
      <c r="E37" s="145">
        <v>131</v>
      </c>
      <c r="F37" s="145">
        <v>141</v>
      </c>
      <c r="G37" s="145">
        <v>114</v>
      </c>
      <c r="H37" s="145">
        <v>144</v>
      </c>
      <c r="I37" s="145">
        <v>170</v>
      </c>
      <c r="J37" s="145">
        <v>111</v>
      </c>
      <c r="K37" s="145">
        <v>131</v>
      </c>
      <c r="L37" s="145">
        <v>124</v>
      </c>
      <c r="M37" s="145">
        <v>157</v>
      </c>
      <c r="N37" s="145">
        <v>116</v>
      </c>
      <c r="O37" s="145">
        <v>131</v>
      </c>
      <c r="P37" s="145">
        <v>92</v>
      </c>
      <c r="Q37" s="145">
        <v>131</v>
      </c>
      <c r="R37" s="145">
        <v>141</v>
      </c>
      <c r="S37" s="145">
        <v>81</v>
      </c>
      <c r="T37" s="145">
        <v>73</v>
      </c>
      <c r="U37" s="145">
        <v>52</v>
      </c>
      <c r="V37" s="145">
        <v>109</v>
      </c>
      <c r="W37" s="145">
        <v>100</v>
      </c>
      <c r="X37" s="145">
        <v>109</v>
      </c>
      <c r="Y37" s="145">
        <v>123</v>
      </c>
      <c r="Z37" s="145">
        <v>53</v>
      </c>
      <c r="AA37" s="145">
        <v>154</v>
      </c>
      <c r="AB37" s="145">
        <v>138</v>
      </c>
      <c r="AC37" s="145">
        <v>123</v>
      </c>
      <c r="AD37" s="145">
        <v>121</v>
      </c>
      <c r="AE37" s="145">
        <v>163</v>
      </c>
      <c r="AF37" s="145">
        <v>169</v>
      </c>
      <c r="AG37" s="145">
        <v>170</v>
      </c>
      <c r="AH37" s="145">
        <v>68</v>
      </c>
      <c r="AI37" s="145">
        <v>54</v>
      </c>
      <c r="AJ37" s="145">
        <v>54</v>
      </c>
      <c r="AK37" s="145">
        <v>27</v>
      </c>
      <c r="AL37" s="145">
        <v>86</v>
      </c>
      <c r="AM37" s="145">
        <v>0</v>
      </c>
      <c r="AN37" s="145">
        <v>55</v>
      </c>
      <c r="AO37" s="145">
        <v>231</v>
      </c>
      <c r="AP37" s="145">
        <v>112</v>
      </c>
      <c r="AQ37" s="145">
        <v>55</v>
      </c>
      <c r="AR37" s="145">
        <v>0</v>
      </c>
      <c r="AS37" s="145">
        <v>55</v>
      </c>
      <c r="AT37" s="145">
        <v>55</v>
      </c>
      <c r="AU37" s="145">
        <v>55</v>
      </c>
      <c r="AV37" s="145">
        <v>406</v>
      </c>
      <c r="AW37" s="195">
        <v>428</v>
      </c>
    </row>
    <row r="38" spans="1:49" x14ac:dyDescent="0.35">
      <c r="A38" s="27" t="s">
        <v>341</v>
      </c>
      <c r="B38" s="3" t="s">
        <v>133</v>
      </c>
      <c r="C38" s="4">
        <f t="shared" si="6"/>
        <v>4.1304347826086953</v>
      </c>
      <c r="D38" s="3">
        <v>2</v>
      </c>
      <c r="E38" s="3">
        <v>4</v>
      </c>
      <c r="F38" s="3">
        <v>4</v>
      </c>
      <c r="G38" s="3">
        <v>9</v>
      </c>
      <c r="H38" s="3">
        <v>6</v>
      </c>
      <c r="I38" s="3">
        <v>2</v>
      </c>
      <c r="J38" s="3">
        <v>4</v>
      </c>
      <c r="K38" s="3">
        <v>6</v>
      </c>
      <c r="L38" s="3">
        <v>5</v>
      </c>
      <c r="M38" s="3">
        <v>6</v>
      </c>
      <c r="N38" s="3">
        <v>4</v>
      </c>
      <c r="O38" s="3">
        <v>4</v>
      </c>
      <c r="P38" s="3">
        <v>3</v>
      </c>
      <c r="Q38" s="3">
        <v>4</v>
      </c>
      <c r="R38" s="3">
        <v>6</v>
      </c>
      <c r="S38" s="3">
        <v>5</v>
      </c>
      <c r="T38" s="3">
        <v>5</v>
      </c>
      <c r="U38" s="3">
        <v>7</v>
      </c>
      <c r="V38" s="3">
        <v>5</v>
      </c>
      <c r="W38" s="3">
        <v>6</v>
      </c>
      <c r="X38" s="3">
        <v>6</v>
      </c>
      <c r="Y38" s="3">
        <v>6</v>
      </c>
      <c r="Z38" s="3">
        <v>2</v>
      </c>
      <c r="AA38" s="3">
        <v>7</v>
      </c>
      <c r="AB38" s="3">
        <v>6</v>
      </c>
      <c r="AC38" s="3">
        <v>6</v>
      </c>
      <c r="AD38" s="3">
        <v>5</v>
      </c>
      <c r="AE38" s="3">
        <v>6</v>
      </c>
      <c r="AF38" s="3">
        <v>3</v>
      </c>
      <c r="AG38" s="3">
        <v>7</v>
      </c>
      <c r="AH38" s="3">
        <v>5</v>
      </c>
      <c r="AI38" s="3">
        <v>1</v>
      </c>
      <c r="AJ38" s="3">
        <v>4</v>
      </c>
      <c r="AK38" s="3">
        <v>2</v>
      </c>
      <c r="AL38" s="3">
        <v>3</v>
      </c>
      <c r="AM38" s="3">
        <v>0</v>
      </c>
      <c r="AN38" s="3">
        <v>4</v>
      </c>
      <c r="AO38" s="3">
        <v>3</v>
      </c>
      <c r="AP38" s="3">
        <v>3</v>
      </c>
      <c r="AQ38" s="3">
        <v>4</v>
      </c>
      <c r="AR38" s="3">
        <v>0</v>
      </c>
      <c r="AS38" s="3">
        <v>1</v>
      </c>
      <c r="AT38" s="3">
        <v>3</v>
      </c>
      <c r="AU38" s="3">
        <v>2</v>
      </c>
      <c r="AV38" s="3">
        <v>2</v>
      </c>
      <c r="AW38" s="10">
        <v>2</v>
      </c>
    </row>
    <row r="39" spans="1:49" x14ac:dyDescent="0.35">
      <c r="A39" s="27" t="s">
        <v>341</v>
      </c>
      <c r="B39" s="3" t="s">
        <v>167</v>
      </c>
      <c r="C39" s="4">
        <f t="shared" si="6"/>
        <v>0</v>
      </c>
      <c r="D39" s="4">
        <v>0</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16">
        <v>0</v>
      </c>
    </row>
    <row r="40" spans="1:49" x14ac:dyDescent="0.35">
      <c r="A40" s="27" t="s">
        <v>341</v>
      </c>
      <c r="B40" s="3" t="s">
        <v>132</v>
      </c>
      <c r="C40" s="4">
        <f t="shared" si="6"/>
        <v>3.9782608695652173</v>
      </c>
      <c r="D40" s="3">
        <v>2</v>
      </c>
      <c r="E40" s="3">
        <v>4</v>
      </c>
      <c r="F40" s="3">
        <v>4</v>
      </c>
      <c r="G40" s="3">
        <v>9</v>
      </c>
      <c r="H40" s="3">
        <v>6</v>
      </c>
      <c r="I40" s="3">
        <v>2</v>
      </c>
      <c r="J40" s="3">
        <v>4</v>
      </c>
      <c r="K40" s="3">
        <v>6</v>
      </c>
      <c r="L40" s="3">
        <v>5</v>
      </c>
      <c r="M40" s="3">
        <v>5</v>
      </c>
      <c r="N40" s="3">
        <v>4</v>
      </c>
      <c r="O40" s="3">
        <v>4</v>
      </c>
      <c r="P40" s="3">
        <v>3</v>
      </c>
      <c r="Q40" s="3">
        <v>4</v>
      </c>
      <c r="R40" s="3">
        <v>6</v>
      </c>
      <c r="S40" s="3">
        <v>5</v>
      </c>
      <c r="T40" s="3">
        <v>5</v>
      </c>
      <c r="U40" s="3">
        <v>7</v>
      </c>
      <c r="V40" s="3">
        <v>5</v>
      </c>
      <c r="W40" s="3">
        <v>6</v>
      </c>
      <c r="X40" s="3">
        <v>6</v>
      </c>
      <c r="Y40" s="3">
        <v>6</v>
      </c>
      <c r="Z40" s="3">
        <v>2</v>
      </c>
      <c r="AA40" s="3">
        <v>7</v>
      </c>
      <c r="AB40" s="3">
        <v>6</v>
      </c>
      <c r="AC40" s="3">
        <v>6</v>
      </c>
      <c r="AD40" s="3">
        <v>5</v>
      </c>
      <c r="AE40" s="3">
        <v>5</v>
      </c>
      <c r="AF40" s="3">
        <v>3</v>
      </c>
      <c r="AG40" s="3">
        <v>6</v>
      </c>
      <c r="AH40" s="3">
        <v>4</v>
      </c>
      <c r="AI40" s="3">
        <v>1</v>
      </c>
      <c r="AJ40" s="3">
        <v>4</v>
      </c>
      <c r="AK40" s="3">
        <v>2</v>
      </c>
      <c r="AL40" s="3">
        <v>3</v>
      </c>
      <c r="AM40" s="3">
        <v>0</v>
      </c>
      <c r="AN40" s="3">
        <v>4</v>
      </c>
      <c r="AO40" s="3">
        <v>2</v>
      </c>
      <c r="AP40" s="3">
        <v>3</v>
      </c>
      <c r="AQ40" s="3">
        <v>4</v>
      </c>
      <c r="AR40" s="3">
        <v>0</v>
      </c>
      <c r="AS40" s="3">
        <v>1</v>
      </c>
      <c r="AT40" s="3">
        <v>3</v>
      </c>
      <c r="AU40" s="3">
        <v>2</v>
      </c>
      <c r="AV40" s="3">
        <v>1</v>
      </c>
      <c r="AW40" s="10">
        <v>1</v>
      </c>
    </row>
    <row r="41" spans="1:49" x14ac:dyDescent="0.35">
      <c r="A41" s="27" t="s">
        <v>333</v>
      </c>
      <c r="B41" s="25" t="s">
        <v>162</v>
      </c>
      <c r="C41" s="145">
        <f t="shared" si="6"/>
        <v>2327.782608695652</v>
      </c>
      <c r="D41" s="145">
        <v>1976</v>
      </c>
      <c r="E41" s="145">
        <v>3270</v>
      </c>
      <c r="F41" s="145">
        <v>3034</v>
      </c>
      <c r="G41" s="145">
        <v>2720</v>
      </c>
      <c r="H41" s="145">
        <v>3030</v>
      </c>
      <c r="I41" s="145">
        <v>2217</v>
      </c>
      <c r="J41" s="145">
        <v>2552</v>
      </c>
      <c r="K41" s="145">
        <v>1829</v>
      </c>
      <c r="L41" s="145">
        <v>1787</v>
      </c>
      <c r="M41" s="145">
        <v>847</v>
      </c>
      <c r="N41" s="145">
        <v>4098</v>
      </c>
      <c r="O41" s="145">
        <v>2623</v>
      </c>
      <c r="P41" s="145">
        <v>3413</v>
      </c>
      <c r="Q41" s="145">
        <v>1980</v>
      </c>
      <c r="R41" s="145">
        <v>1676</v>
      </c>
      <c r="S41" s="145">
        <v>2780</v>
      </c>
      <c r="T41" s="145">
        <v>3009</v>
      </c>
      <c r="U41" s="145">
        <v>2210</v>
      </c>
      <c r="V41" s="145">
        <v>1888</v>
      </c>
      <c r="W41" s="145">
        <v>2266</v>
      </c>
      <c r="X41" s="145">
        <v>1199</v>
      </c>
      <c r="Y41" s="145">
        <v>1127</v>
      </c>
      <c r="Z41" s="145">
        <v>2036</v>
      </c>
      <c r="AA41" s="145">
        <v>1021</v>
      </c>
      <c r="AB41" s="145">
        <v>2655</v>
      </c>
      <c r="AC41" s="145">
        <v>1522</v>
      </c>
      <c r="AD41" s="145">
        <v>2024</v>
      </c>
      <c r="AE41" s="145">
        <v>1194</v>
      </c>
      <c r="AF41" s="145">
        <v>3011</v>
      </c>
      <c r="AG41" s="145">
        <v>1992</v>
      </c>
      <c r="AH41" s="145">
        <v>2567</v>
      </c>
      <c r="AI41" s="145">
        <v>2496</v>
      </c>
      <c r="AJ41" s="145">
        <v>2267</v>
      </c>
      <c r="AK41" s="145">
        <v>2078</v>
      </c>
      <c r="AL41" s="145">
        <v>2142</v>
      </c>
      <c r="AM41" s="145">
        <v>3964</v>
      </c>
      <c r="AN41" s="145">
        <v>1163</v>
      </c>
      <c r="AO41" s="145">
        <v>2604</v>
      </c>
      <c r="AP41" s="145">
        <v>3451</v>
      </c>
      <c r="AQ41" s="145">
        <v>1126</v>
      </c>
      <c r="AR41" s="145">
        <v>2239</v>
      </c>
      <c r="AS41" s="145">
        <v>2335</v>
      </c>
      <c r="AT41" s="145">
        <v>2189</v>
      </c>
      <c r="AU41" s="145">
        <v>4614</v>
      </c>
      <c r="AV41" s="145">
        <v>3229</v>
      </c>
      <c r="AW41" s="195">
        <v>1628</v>
      </c>
    </row>
    <row r="42" spans="1:49" x14ac:dyDescent="0.35">
      <c r="A42" s="27" t="s">
        <v>333</v>
      </c>
      <c r="B42" s="25" t="s">
        <v>166</v>
      </c>
      <c r="C42" s="145">
        <f t="shared" si="6"/>
        <v>119.39130434782609</v>
      </c>
      <c r="D42" s="145">
        <v>99</v>
      </c>
      <c r="E42" s="145">
        <v>109</v>
      </c>
      <c r="F42" s="145">
        <v>121</v>
      </c>
      <c r="G42" s="145">
        <v>118</v>
      </c>
      <c r="H42" s="145">
        <v>121</v>
      </c>
      <c r="I42" s="145">
        <v>130</v>
      </c>
      <c r="J42" s="145">
        <v>116</v>
      </c>
      <c r="K42" s="145">
        <v>131</v>
      </c>
      <c r="L42" s="145">
        <v>99</v>
      </c>
      <c r="M42" s="145">
        <v>53</v>
      </c>
      <c r="N42" s="145">
        <v>141</v>
      </c>
      <c r="O42" s="145">
        <v>105</v>
      </c>
      <c r="P42" s="145">
        <v>110</v>
      </c>
      <c r="Q42" s="145">
        <v>104</v>
      </c>
      <c r="R42" s="145">
        <v>73</v>
      </c>
      <c r="S42" s="145">
        <v>174</v>
      </c>
      <c r="T42" s="145">
        <v>131</v>
      </c>
      <c r="U42" s="145">
        <v>105</v>
      </c>
      <c r="V42" s="145">
        <v>135</v>
      </c>
      <c r="W42" s="145">
        <v>113</v>
      </c>
      <c r="X42" s="145">
        <v>86</v>
      </c>
      <c r="Y42" s="145">
        <v>70</v>
      </c>
      <c r="Z42" s="145">
        <v>102</v>
      </c>
      <c r="AA42" s="145">
        <v>93</v>
      </c>
      <c r="AB42" s="145">
        <v>133</v>
      </c>
      <c r="AC42" s="145">
        <v>101</v>
      </c>
      <c r="AD42" s="145">
        <v>107</v>
      </c>
      <c r="AE42" s="145">
        <v>99</v>
      </c>
      <c r="AF42" s="145">
        <v>116</v>
      </c>
      <c r="AG42" s="145">
        <v>105</v>
      </c>
      <c r="AH42" s="145">
        <v>99</v>
      </c>
      <c r="AI42" s="145">
        <v>156</v>
      </c>
      <c r="AJ42" s="145">
        <v>151</v>
      </c>
      <c r="AK42" s="145">
        <v>115</v>
      </c>
      <c r="AL42" s="145">
        <v>153</v>
      </c>
      <c r="AM42" s="145">
        <v>172</v>
      </c>
      <c r="AN42" s="145">
        <v>68</v>
      </c>
      <c r="AO42" s="145">
        <v>137</v>
      </c>
      <c r="AP42" s="145">
        <v>192</v>
      </c>
      <c r="AQ42" s="145">
        <v>75</v>
      </c>
      <c r="AR42" s="145">
        <v>124</v>
      </c>
      <c r="AS42" s="145">
        <v>167</v>
      </c>
      <c r="AT42" s="145">
        <v>100</v>
      </c>
      <c r="AU42" s="145">
        <v>177</v>
      </c>
      <c r="AV42" s="145">
        <v>190</v>
      </c>
      <c r="AW42" s="195">
        <v>116</v>
      </c>
    </row>
    <row r="43" spans="1:49" x14ac:dyDescent="0.35">
      <c r="A43" s="27" t="s">
        <v>333</v>
      </c>
      <c r="B43" s="3" t="s">
        <v>133</v>
      </c>
      <c r="C43" s="4">
        <f t="shared" si="6"/>
        <v>24.239130434782609</v>
      </c>
      <c r="D43" s="3">
        <v>24</v>
      </c>
      <c r="E43" s="3">
        <v>35</v>
      </c>
      <c r="F43" s="3">
        <v>40</v>
      </c>
      <c r="G43" s="3">
        <v>29</v>
      </c>
      <c r="H43" s="3">
        <v>33</v>
      </c>
      <c r="I43" s="3">
        <v>22</v>
      </c>
      <c r="J43" s="3">
        <v>28</v>
      </c>
      <c r="K43" s="3">
        <v>21</v>
      </c>
      <c r="L43" s="3">
        <v>23</v>
      </c>
      <c r="M43" s="3">
        <v>18</v>
      </c>
      <c r="N43" s="3">
        <v>39</v>
      </c>
      <c r="O43" s="3">
        <v>33</v>
      </c>
      <c r="P43" s="3">
        <v>37</v>
      </c>
      <c r="Q43" s="3">
        <v>19</v>
      </c>
      <c r="R43" s="3">
        <v>26</v>
      </c>
      <c r="S43" s="3">
        <v>24</v>
      </c>
      <c r="T43" s="3">
        <v>30</v>
      </c>
      <c r="U43" s="3">
        <v>23</v>
      </c>
      <c r="V43" s="3">
        <v>20</v>
      </c>
      <c r="W43" s="3">
        <v>24</v>
      </c>
      <c r="X43" s="3">
        <v>17</v>
      </c>
      <c r="Y43" s="3">
        <v>20</v>
      </c>
      <c r="Z43" s="3">
        <v>23</v>
      </c>
      <c r="AA43" s="3">
        <v>13</v>
      </c>
      <c r="AB43" s="3">
        <v>24</v>
      </c>
      <c r="AC43" s="3">
        <v>17</v>
      </c>
      <c r="AD43" s="3">
        <v>22</v>
      </c>
      <c r="AE43" s="3">
        <v>13</v>
      </c>
      <c r="AF43" s="3">
        <v>28</v>
      </c>
      <c r="AG43" s="3">
        <v>21</v>
      </c>
      <c r="AH43" s="3">
        <v>28</v>
      </c>
      <c r="AI43" s="3">
        <v>20</v>
      </c>
      <c r="AJ43" s="3">
        <v>21</v>
      </c>
      <c r="AK43" s="3">
        <v>21</v>
      </c>
      <c r="AL43" s="3">
        <v>17</v>
      </c>
      <c r="AM43" s="3">
        <v>35</v>
      </c>
      <c r="AN43" s="3">
        <v>18</v>
      </c>
      <c r="AO43" s="3">
        <v>23</v>
      </c>
      <c r="AP43" s="3">
        <v>25</v>
      </c>
      <c r="AQ43" s="3">
        <v>17</v>
      </c>
      <c r="AR43" s="3">
        <v>25</v>
      </c>
      <c r="AS43" s="3">
        <v>17</v>
      </c>
      <c r="AT43" s="3">
        <v>22</v>
      </c>
      <c r="AU43" s="3">
        <v>38</v>
      </c>
      <c r="AV43" s="3">
        <v>27</v>
      </c>
      <c r="AW43" s="10">
        <v>15</v>
      </c>
    </row>
    <row r="44" spans="1:49" x14ac:dyDescent="0.35">
      <c r="A44" s="27" t="s">
        <v>333</v>
      </c>
      <c r="B44" s="3" t="s">
        <v>167</v>
      </c>
      <c r="C44" s="4">
        <f t="shared" si="6"/>
        <v>0</v>
      </c>
      <c r="D44" s="4">
        <v>0</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3">
        <v>0</v>
      </c>
      <c r="X44" s="4">
        <v>0</v>
      </c>
      <c r="Y44" s="4">
        <v>0</v>
      </c>
      <c r="Z44" s="4">
        <v>0</v>
      </c>
      <c r="AA44" s="4">
        <v>0</v>
      </c>
      <c r="AB44" s="4">
        <v>0</v>
      </c>
      <c r="AC44" s="4">
        <v>0</v>
      </c>
      <c r="AD44" s="4">
        <v>0</v>
      </c>
      <c r="AE44" s="4">
        <v>0</v>
      </c>
      <c r="AF44" s="4">
        <v>0</v>
      </c>
      <c r="AG44" s="4">
        <v>0</v>
      </c>
      <c r="AH44" s="4">
        <v>0</v>
      </c>
      <c r="AI44" s="4">
        <v>0</v>
      </c>
      <c r="AJ44" s="4">
        <v>0</v>
      </c>
      <c r="AK44" s="4">
        <v>0</v>
      </c>
      <c r="AL44" s="3">
        <v>0</v>
      </c>
      <c r="AM44" s="4">
        <v>0</v>
      </c>
      <c r="AN44" s="4">
        <v>0</v>
      </c>
      <c r="AO44" s="4">
        <v>0</v>
      </c>
      <c r="AP44" s="3">
        <v>0</v>
      </c>
      <c r="AQ44" s="3">
        <v>0</v>
      </c>
      <c r="AR44" s="4">
        <v>0</v>
      </c>
      <c r="AS44" s="4">
        <v>0</v>
      </c>
      <c r="AT44" s="4">
        <v>0</v>
      </c>
      <c r="AU44" s="4">
        <v>0</v>
      </c>
      <c r="AV44" s="3">
        <v>0</v>
      </c>
      <c r="AW44" s="16">
        <v>0</v>
      </c>
    </row>
    <row r="45" spans="1:49" x14ac:dyDescent="0.35">
      <c r="A45" s="27" t="s">
        <v>333</v>
      </c>
      <c r="B45" s="3" t="s">
        <v>132</v>
      </c>
      <c r="C45" s="4">
        <f t="shared" si="6"/>
        <v>19.456521739130434</v>
      </c>
      <c r="D45" s="3">
        <v>20</v>
      </c>
      <c r="E45" s="3">
        <v>30</v>
      </c>
      <c r="F45" s="3">
        <v>25</v>
      </c>
      <c r="G45" s="3">
        <v>23</v>
      </c>
      <c r="H45" s="3">
        <v>25</v>
      </c>
      <c r="I45" s="3">
        <v>17</v>
      </c>
      <c r="J45" s="3">
        <v>22</v>
      </c>
      <c r="K45" s="3">
        <v>14</v>
      </c>
      <c r="L45" s="3">
        <v>18</v>
      </c>
      <c r="M45" s="3">
        <v>16</v>
      </c>
      <c r="N45" s="3">
        <v>29</v>
      </c>
      <c r="O45" s="3">
        <v>25</v>
      </c>
      <c r="P45" s="3">
        <v>31</v>
      </c>
      <c r="Q45" s="3">
        <v>19</v>
      </c>
      <c r="R45" s="3">
        <v>23</v>
      </c>
      <c r="S45" s="3">
        <v>16</v>
      </c>
      <c r="T45" s="3">
        <v>23</v>
      </c>
      <c r="U45" s="3">
        <v>21</v>
      </c>
      <c r="V45" s="3">
        <v>14</v>
      </c>
      <c r="W45" s="3">
        <v>20</v>
      </c>
      <c r="X45" s="3">
        <v>14</v>
      </c>
      <c r="Y45" s="3">
        <v>16</v>
      </c>
      <c r="Z45" s="3">
        <v>20</v>
      </c>
      <c r="AA45" s="3">
        <v>11</v>
      </c>
      <c r="AB45" s="3">
        <v>20</v>
      </c>
      <c r="AC45" s="3">
        <v>15</v>
      </c>
      <c r="AD45" s="3">
        <v>19</v>
      </c>
      <c r="AE45" s="3">
        <v>12</v>
      </c>
      <c r="AF45" s="3">
        <v>26</v>
      </c>
      <c r="AG45" s="3">
        <v>19</v>
      </c>
      <c r="AH45" s="3">
        <v>26</v>
      </c>
      <c r="AI45" s="3">
        <v>16</v>
      </c>
      <c r="AJ45" s="3">
        <v>15</v>
      </c>
      <c r="AK45" s="3">
        <v>18</v>
      </c>
      <c r="AL45" s="3">
        <v>14</v>
      </c>
      <c r="AM45" s="3">
        <v>23</v>
      </c>
      <c r="AN45" s="3">
        <v>17</v>
      </c>
      <c r="AO45" s="3">
        <v>19</v>
      </c>
      <c r="AP45" s="3">
        <v>18</v>
      </c>
      <c r="AQ45" s="3">
        <v>15</v>
      </c>
      <c r="AR45" s="3">
        <v>18</v>
      </c>
      <c r="AS45" s="3">
        <v>14</v>
      </c>
      <c r="AT45" s="3">
        <v>22</v>
      </c>
      <c r="AU45" s="3">
        <v>26</v>
      </c>
      <c r="AV45" s="3">
        <v>17</v>
      </c>
      <c r="AW45" s="10">
        <v>14</v>
      </c>
    </row>
    <row r="46" spans="1:49" x14ac:dyDescent="0.35">
      <c r="A46" s="27" t="s">
        <v>334</v>
      </c>
      <c r="B46" s="25" t="s">
        <v>162</v>
      </c>
      <c r="C46" s="145">
        <f t="shared" si="6"/>
        <v>765.97826086956525</v>
      </c>
      <c r="D46" s="145">
        <v>493</v>
      </c>
      <c r="E46" s="145">
        <v>618</v>
      </c>
      <c r="F46" s="145">
        <v>1284</v>
      </c>
      <c r="G46" s="145">
        <v>1296</v>
      </c>
      <c r="H46" s="145">
        <v>1191</v>
      </c>
      <c r="I46" s="145">
        <v>847</v>
      </c>
      <c r="J46" s="145">
        <v>1234</v>
      </c>
      <c r="K46" s="145">
        <v>1228</v>
      </c>
      <c r="L46" s="145">
        <v>618</v>
      </c>
      <c r="M46" s="145">
        <v>477</v>
      </c>
      <c r="N46" s="145">
        <v>892</v>
      </c>
      <c r="O46" s="145">
        <v>905</v>
      </c>
      <c r="P46" s="145">
        <v>1310</v>
      </c>
      <c r="Q46" s="145">
        <v>368</v>
      </c>
      <c r="R46" s="145">
        <v>460</v>
      </c>
      <c r="S46" s="145">
        <v>1211</v>
      </c>
      <c r="T46" s="145">
        <v>925</v>
      </c>
      <c r="U46" s="145">
        <v>491</v>
      </c>
      <c r="V46" s="145">
        <v>566</v>
      </c>
      <c r="W46" s="145">
        <v>620</v>
      </c>
      <c r="X46" s="145">
        <v>599</v>
      </c>
      <c r="Y46" s="145">
        <v>845</v>
      </c>
      <c r="Z46" s="145">
        <v>585</v>
      </c>
      <c r="AA46" s="145">
        <v>478</v>
      </c>
      <c r="AB46" s="145">
        <v>770</v>
      </c>
      <c r="AC46" s="145">
        <v>551</v>
      </c>
      <c r="AD46" s="145">
        <v>929</v>
      </c>
      <c r="AE46" s="145">
        <v>337</v>
      </c>
      <c r="AF46" s="145">
        <v>491</v>
      </c>
      <c r="AG46" s="145">
        <v>565</v>
      </c>
      <c r="AH46" s="145">
        <v>756</v>
      </c>
      <c r="AI46" s="145">
        <v>442</v>
      </c>
      <c r="AJ46" s="145">
        <v>713</v>
      </c>
      <c r="AK46" s="145">
        <v>570</v>
      </c>
      <c r="AL46" s="145">
        <v>535</v>
      </c>
      <c r="AM46" s="145">
        <v>1278</v>
      </c>
      <c r="AN46" s="145">
        <v>481</v>
      </c>
      <c r="AO46" s="145">
        <v>902</v>
      </c>
      <c r="AP46" s="145">
        <v>807</v>
      </c>
      <c r="AQ46" s="145">
        <v>349</v>
      </c>
      <c r="AR46" s="145">
        <v>713</v>
      </c>
      <c r="AS46" s="145">
        <v>889</v>
      </c>
      <c r="AT46" s="145">
        <v>556</v>
      </c>
      <c r="AU46" s="145">
        <v>1167</v>
      </c>
      <c r="AV46" s="145">
        <v>1054</v>
      </c>
      <c r="AW46" s="195">
        <v>839</v>
      </c>
    </row>
    <row r="47" spans="1:49" x14ac:dyDescent="0.35">
      <c r="A47" s="27" t="s">
        <v>334</v>
      </c>
      <c r="B47" s="25" t="s">
        <v>166</v>
      </c>
      <c r="C47" s="145">
        <f t="shared" si="6"/>
        <v>34.891304347826086</v>
      </c>
      <c r="D47" s="145">
        <v>23</v>
      </c>
      <c r="E47" s="145">
        <v>20</v>
      </c>
      <c r="F47" s="145">
        <v>48</v>
      </c>
      <c r="G47" s="145">
        <v>46</v>
      </c>
      <c r="H47" s="145">
        <v>43</v>
      </c>
      <c r="I47" s="145">
        <v>47</v>
      </c>
      <c r="J47" s="145">
        <v>51</v>
      </c>
      <c r="K47" s="145">
        <v>61</v>
      </c>
      <c r="L47" s="145">
        <v>28</v>
      </c>
      <c r="M47" s="145">
        <v>23</v>
      </c>
      <c r="N47" s="145">
        <v>29</v>
      </c>
      <c r="O47" s="145">
        <v>31</v>
      </c>
      <c r="P47" s="145">
        <v>37</v>
      </c>
      <c r="Q47" s="145">
        <v>18</v>
      </c>
      <c r="R47" s="145">
        <v>16</v>
      </c>
      <c r="S47" s="145">
        <v>64</v>
      </c>
      <c r="T47" s="145">
        <v>36</v>
      </c>
      <c r="U47" s="145">
        <v>19</v>
      </c>
      <c r="V47" s="145">
        <v>33</v>
      </c>
      <c r="W47" s="145">
        <v>25</v>
      </c>
      <c r="X47" s="145">
        <v>32</v>
      </c>
      <c r="Y47" s="145">
        <v>40</v>
      </c>
      <c r="Z47" s="145">
        <v>28</v>
      </c>
      <c r="AA47" s="145">
        <v>28</v>
      </c>
      <c r="AB47" s="145">
        <v>33</v>
      </c>
      <c r="AC47" s="145">
        <v>29</v>
      </c>
      <c r="AD47" s="145">
        <v>39</v>
      </c>
      <c r="AE47" s="145">
        <v>20</v>
      </c>
      <c r="AF47" s="145">
        <v>18</v>
      </c>
      <c r="AG47" s="145">
        <v>24</v>
      </c>
      <c r="AH47" s="145">
        <v>27</v>
      </c>
      <c r="AI47" s="145">
        <v>28</v>
      </c>
      <c r="AJ47" s="145">
        <v>38</v>
      </c>
      <c r="AK47" s="145">
        <v>29</v>
      </c>
      <c r="AL47" s="145">
        <v>31</v>
      </c>
      <c r="AM47" s="145">
        <v>56</v>
      </c>
      <c r="AN47" s="145">
        <v>23</v>
      </c>
      <c r="AO47" s="145">
        <v>43</v>
      </c>
      <c r="AP47" s="145">
        <v>40</v>
      </c>
      <c r="AQ47" s="145">
        <v>19</v>
      </c>
      <c r="AR47" s="145">
        <v>40</v>
      </c>
      <c r="AS47" s="145">
        <v>59</v>
      </c>
      <c r="AT47" s="145">
        <v>23</v>
      </c>
      <c r="AU47" s="145">
        <v>42</v>
      </c>
      <c r="AV47" s="145">
        <v>62</v>
      </c>
      <c r="AW47" s="195">
        <v>56</v>
      </c>
    </row>
    <row r="48" spans="1:49" x14ac:dyDescent="0.35">
      <c r="A48" s="27" t="s">
        <v>334</v>
      </c>
      <c r="B48" s="3" t="s">
        <v>133</v>
      </c>
      <c r="C48" s="4">
        <f t="shared" si="6"/>
        <v>0</v>
      </c>
      <c r="D48" s="3">
        <v>0</v>
      </c>
      <c r="E48" s="3">
        <v>0</v>
      </c>
      <c r="F48" s="3">
        <v>0</v>
      </c>
      <c r="G48" s="3">
        <v>0</v>
      </c>
      <c r="H48" s="3">
        <v>0</v>
      </c>
      <c r="I48" s="3">
        <v>0</v>
      </c>
      <c r="J48" s="3">
        <v>0</v>
      </c>
      <c r="K48" s="3">
        <v>0</v>
      </c>
      <c r="L48" s="3">
        <v>0</v>
      </c>
      <c r="M48" s="3">
        <v>0</v>
      </c>
      <c r="N48" s="3">
        <v>0</v>
      </c>
      <c r="O48" s="3">
        <v>0</v>
      </c>
      <c r="P48" s="3">
        <v>0</v>
      </c>
      <c r="Q48" s="3">
        <v>0</v>
      </c>
      <c r="R48" s="3">
        <v>0</v>
      </c>
      <c r="S48" s="3">
        <v>0</v>
      </c>
      <c r="T48" s="3">
        <v>0</v>
      </c>
      <c r="U48" s="3">
        <v>0</v>
      </c>
      <c r="V48" s="3">
        <v>0</v>
      </c>
      <c r="W48" s="3">
        <v>0</v>
      </c>
      <c r="X48" s="3">
        <v>0</v>
      </c>
      <c r="Y48" s="3">
        <v>0</v>
      </c>
      <c r="Z48" s="3">
        <v>0</v>
      </c>
      <c r="AA48" s="3">
        <v>0</v>
      </c>
      <c r="AB48" s="3">
        <v>0</v>
      </c>
      <c r="AC48" s="3">
        <v>0</v>
      </c>
      <c r="AD48" s="3">
        <v>0</v>
      </c>
      <c r="AE48" s="3">
        <v>0</v>
      </c>
      <c r="AF48" s="3">
        <v>0</v>
      </c>
      <c r="AG48" s="3">
        <v>0</v>
      </c>
      <c r="AH48" s="3">
        <v>0</v>
      </c>
      <c r="AI48" s="3">
        <v>0</v>
      </c>
      <c r="AJ48" s="3">
        <v>0</v>
      </c>
      <c r="AK48" s="3">
        <v>0</v>
      </c>
      <c r="AL48" s="3">
        <v>0</v>
      </c>
      <c r="AM48" s="3">
        <v>0</v>
      </c>
      <c r="AN48" s="3">
        <v>0</v>
      </c>
      <c r="AO48" s="3">
        <v>0</v>
      </c>
      <c r="AP48" s="3">
        <v>0</v>
      </c>
      <c r="AQ48" s="3">
        <v>0</v>
      </c>
      <c r="AR48" s="3">
        <v>0</v>
      </c>
      <c r="AS48" s="3">
        <v>0</v>
      </c>
      <c r="AT48" s="3">
        <v>0</v>
      </c>
      <c r="AU48" s="3">
        <v>0</v>
      </c>
      <c r="AV48" s="3">
        <v>0</v>
      </c>
      <c r="AW48" s="10">
        <v>0</v>
      </c>
    </row>
    <row r="49" spans="1:49" x14ac:dyDescent="0.35">
      <c r="A49" s="27" t="s">
        <v>334</v>
      </c>
      <c r="B49" s="3" t="s">
        <v>167</v>
      </c>
      <c r="C49" s="4">
        <f t="shared" si="6"/>
        <v>435.52173913043481</v>
      </c>
      <c r="D49" s="4">
        <v>286</v>
      </c>
      <c r="E49" s="4">
        <v>440</v>
      </c>
      <c r="F49" s="4">
        <v>714</v>
      </c>
      <c r="G49" s="4">
        <v>798</v>
      </c>
      <c r="H49" s="4">
        <v>764</v>
      </c>
      <c r="I49" s="4">
        <v>428</v>
      </c>
      <c r="J49" s="3">
        <v>462</v>
      </c>
      <c r="K49" s="4">
        <v>591</v>
      </c>
      <c r="L49" s="4">
        <v>386</v>
      </c>
      <c r="M49" s="4">
        <v>264</v>
      </c>
      <c r="N49" s="3">
        <v>581</v>
      </c>
      <c r="O49" s="3">
        <v>594</v>
      </c>
      <c r="P49" s="4">
        <v>707</v>
      </c>
      <c r="Q49" s="4">
        <v>289</v>
      </c>
      <c r="R49" s="4">
        <v>328</v>
      </c>
      <c r="S49" s="4">
        <v>577</v>
      </c>
      <c r="T49" s="4">
        <v>523</v>
      </c>
      <c r="U49" s="4">
        <v>428</v>
      </c>
      <c r="V49" s="4">
        <v>359</v>
      </c>
      <c r="W49" s="4">
        <v>421</v>
      </c>
      <c r="X49" s="4">
        <v>370</v>
      </c>
      <c r="Y49" s="4">
        <v>498</v>
      </c>
      <c r="Z49" s="4">
        <v>413</v>
      </c>
      <c r="AA49" s="4">
        <v>364</v>
      </c>
      <c r="AB49" s="4">
        <v>508</v>
      </c>
      <c r="AC49" s="4">
        <v>319</v>
      </c>
      <c r="AD49" s="4">
        <v>566</v>
      </c>
      <c r="AE49" s="4">
        <v>160</v>
      </c>
      <c r="AF49" s="4">
        <v>399</v>
      </c>
      <c r="AG49" s="4">
        <v>349</v>
      </c>
      <c r="AH49" s="4">
        <v>437</v>
      </c>
      <c r="AI49" s="4">
        <v>329</v>
      </c>
      <c r="AJ49" s="4">
        <v>378</v>
      </c>
      <c r="AK49" s="4">
        <v>314</v>
      </c>
      <c r="AL49" s="4">
        <v>271</v>
      </c>
      <c r="AM49" s="4">
        <v>629</v>
      </c>
      <c r="AN49" s="4">
        <v>281</v>
      </c>
      <c r="AO49" s="4">
        <v>357</v>
      </c>
      <c r="AP49" s="4">
        <v>370</v>
      </c>
      <c r="AQ49" s="4">
        <v>198</v>
      </c>
      <c r="AR49" s="4">
        <v>353</v>
      </c>
      <c r="AS49" s="4">
        <v>383</v>
      </c>
      <c r="AT49" s="4">
        <v>353</v>
      </c>
      <c r="AU49" s="4">
        <v>582</v>
      </c>
      <c r="AV49" s="4">
        <v>514</v>
      </c>
      <c r="AW49" s="16">
        <v>399</v>
      </c>
    </row>
    <row r="50" spans="1:49" x14ac:dyDescent="0.35">
      <c r="A50" s="27" t="s">
        <v>334</v>
      </c>
      <c r="B50" s="3" t="s">
        <v>132</v>
      </c>
      <c r="C50" s="4">
        <f t="shared" si="6"/>
        <v>22.391304347826086</v>
      </c>
      <c r="D50" s="3">
        <v>21</v>
      </c>
      <c r="E50" s="3">
        <v>31</v>
      </c>
      <c r="F50" s="3">
        <v>27</v>
      </c>
      <c r="G50" s="3">
        <v>28</v>
      </c>
      <c r="H50" s="3">
        <v>28</v>
      </c>
      <c r="I50" s="3">
        <v>18</v>
      </c>
      <c r="J50" s="3">
        <v>24</v>
      </c>
      <c r="K50" s="3">
        <v>20</v>
      </c>
      <c r="L50" s="3">
        <v>22</v>
      </c>
      <c r="M50" s="3">
        <v>21</v>
      </c>
      <c r="N50" s="3">
        <v>31</v>
      </c>
      <c r="O50" s="3">
        <v>29</v>
      </c>
      <c r="P50" s="3">
        <v>35</v>
      </c>
      <c r="Q50" s="3">
        <v>21</v>
      </c>
      <c r="R50" s="3">
        <v>28</v>
      </c>
      <c r="S50" s="3">
        <v>19</v>
      </c>
      <c r="T50" s="3">
        <v>26</v>
      </c>
      <c r="U50" s="3">
        <v>26</v>
      </c>
      <c r="V50" s="3">
        <v>17</v>
      </c>
      <c r="W50" s="3">
        <v>25</v>
      </c>
      <c r="X50" s="3">
        <v>19</v>
      </c>
      <c r="Y50" s="3">
        <v>21</v>
      </c>
      <c r="Z50" s="3">
        <v>21</v>
      </c>
      <c r="AA50" s="3">
        <v>17</v>
      </c>
      <c r="AB50" s="3">
        <v>23</v>
      </c>
      <c r="AC50" s="3">
        <v>19</v>
      </c>
      <c r="AD50" s="3">
        <v>24</v>
      </c>
      <c r="AE50" s="3">
        <v>17</v>
      </c>
      <c r="AF50" s="3">
        <v>28</v>
      </c>
      <c r="AG50" s="3">
        <v>24</v>
      </c>
      <c r="AH50" s="3">
        <v>28</v>
      </c>
      <c r="AI50" s="3">
        <v>16</v>
      </c>
      <c r="AJ50" s="3">
        <v>19</v>
      </c>
      <c r="AK50" s="3">
        <v>20</v>
      </c>
      <c r="AL50" s="3">
        <v>17</v>
      </c>
      <c r="AM50" s="3">
        <v>23</v>
      </c>
      <c r="AN50" s="3">
        <v>21</v>
      </c>
      <c r="AO50" s="3">
        <v>21</v>
      </c>
      <c r="AP50" s="3">
        <v>20</v>
      </c>
      <c r="AQ50" s="3">
        <v>18</v>
      </c>
      <c r="AR50" s="3">
        <v>18</v>
      </c>
      <c r="AS50" s="3">
        <v>15</v>
      </c>
      <c r="AT50" s="3">
        <v>24</v>
      </c>
      <c r="AU50" s="3">
        <v>28</v>
      </c>
      <c r="AV50" s="3">
        <v>17</v>
      </c>
      <c r="AW50" s="10">
        <v>15</v>
      </c>
    </row>
    <row r="51" spans="1:49" x14ac:dyDescent="0.35">
      <c r="A51" s="27" t="s">
        <v>335</v>
      </c>
      <c r="B51" s="25" t="s">
        <v>162</v>
      </c>
      <c r="C51" s="145">
        <f t="shared" si="6"/>
        <v>835.45652173913038</v>
      </c>
      <c r="D51" s="145">
        <v>157</v>
      </c>
      <c r="E51" s="145">
        <v>966</v>
      </c>
      <c r="F51" s="145">
        <v>1280</v>
      </c>
      <c r="G51" s="145">
        <v>1235</v>
      </c>
      <c r="H51" s="145">
        <v>1156</v>
      </c>
      <c r="I51" s="145">
        <v>1056</v>
      </c>
      <c r="J51" s="145">
        <v>966</v>
      </c>
      <c r="K51" s="145">
        <v>1303</v>
      </c>
      <c r="L51" s="145">
        <v>741</v>
      </c>
      <c r="M51" s="145">
        <v>1241</v>
      </c>
      <c r="N51" s="145">
        <v>1145</v>
      </c>
      <c r="O51" s="145">
        <v>1078</v>
      </c>
      <c r="P51" s="145">
        <v>816</v>
      </c>
      <c r="Q51" s="145">
        <v>589</v>
      </c>
      <c r="R51" s="145">
        <v>932</v>
      </c>
      <c r="S51" s="145">
        <v>1522</v>
      </c>
      <c r="T51" s="145">
        <v>1159</v>
      </c>
      <c r="U51" s="145">
        <v>727</v>
      </c>
      <c r="V51" s="145">
        <v>1022</v>
      </c>
      <c r="W51" s="145">
        <v>932</v>
      </c>
      <c r="X51" s="145">
        <v>863</v>
      </c>
      <c r="Y51" s="145">
        <v>659</v>
      </c>
      <c r="Z51" s="145">
        <v>682</v>
      </c>
      <c r="AA51" s="145">
        <v>273</v>
      </c>
      <c r="AB51" s="145">
        <v>897</v>
      </c>
      <c r="AC51" s="145">
        <v>1035</v>
      </c>
      <c r="AD51" s="145">
        <v>552</v>
      </c>
      <c r="AE51" s="145">
        <v>575</v>
      </c>
      <c r="AF51" s="145">
        <v>713</v>
      </c>
      <c r="AG51" s="145">
        <v>1058</v>
      </c>
      <c r="AH51" s="145">
        <v>966</v>
      </c>
      <c r="AI51" s="145">
        <v>759</v>
      </c>
      <c r="AJ51" s="145">
        <v>805</v>
      </c>
      <c r="AK51" s="145">
        <v>971</v>
      </c>
      <c r="AL51" s="145">
        <v>253</v>
      </c>
      <c r="AM51" s="145">
        <v>828</v>
      </c>
      <c r="AN51" s="145">
        <v>943</v>
      </c>
      <c r="AO51" s="145">
        <v>851</v>
      </c>
      <c r="AP51" s="145">
        <v>483</v>
      </c>
      <c r="AQ51" s="145">
        <v>0</v>
      </c>
      <c r="AR51" s="145">
        <v>138</v>
      </c>
      <c r="AS51" s="145">
        <v>506</v>
      </c>
      <c r="AT51" s="145">
        <v>1035</v>
      </c>
      <c r="AU51" s="145">
        <v>506</v>
      </c>
      <c r="AV51" s="145">
        <v>966</v>
      </c>
      <c r="AW51" s="195">
        <v>1091</v>
      </c>
    </row>
    <row r="52" spans="1:49" x14ac:dyDescent="0.35">
      <c r="A52" s="27" t="s">
        <v>335</v>
      </c>
      <c r="B52" s="25" t="s">
        <v>166</v>
      </c>
      <c r="C52" s="145">
        <f t="shared" si="6"/>
        <v>212.2391304347826</v>
      </c>
      <c r="D52" s="145">
        <v>39</v>
      </c>
      <c r="E52" s="145">
        <v>241</v>
      </c>
      <c r="F52" s="145">
        <v>183</v>
      </c>
      <c r="G52" s="145">
        <v>206</v>
      </c>
      <c r="H52" s="145">
        <v>165</v>
      </c>
      <c r="I52" s="145">
        <v>264</v>
      </c>
      <c r="J52" s="145">
        <v>322</v>
      </c>
      <c r="K52" s="145">
        <v>186</v>
      </c>
      <c r="L52" s="145">
        <v>124</v>
      </c>
      <c r="M52" s="145">
        <v>177</v>
      </c>
      <c r="N52" s="145">
        <v>191</v>
      </c>
      <c r="O52" s="145">
        <v>180</v>
      </c>
      <c r="P52" s="145">
        <v>272</v>
      </c>
      <c r="Q52" s="145">
        <v>147</v>
      </c>
      <c r="R52" s="145">
        <v>186</v>
      </c>
      <c r="S52" s="145">
        <v>507</v>
      </c>
      <c r="T52" s="145">
        <v>232</v>
      </c>
      <c r="U52" s="145">
        <v>364</v>
      </c>
      <c r="V52" s="145">
        <v>511</v>
      </c>
      <c r="W52" s="145">
        <v>311</v>
      </c>
      <c r="X52" s="145">
        <v>432</v>
      </c>
      <c r="Y52" s="145">
        <v>220</v>
      </c>
      <c r="Z52" s="145">
        <v>170</v>
      </c>
      <c r="AA52" s="145">
        <v>68</v>
      </c>
      <c r="AB52" s="145">
        <v>179</v>
      </c>
      <c r="AC52" s="145">
        <v>259</v>
      </c>
      <c r="AD52" s="145">
        <v>110</v>
      </c>
      <c r="AE52" s="145">
        <v>192</v>
      </c>
      <c r="AF52" s="145">
        <v>356</v>
      </c>
      <c r="AG52" s="145">
        <v>264</v>
      </c>
      <c r="AH52" s="145">
        <v>322</v>
      </c>
      <c r="AI52" s="145">
        <v>253</v>
      </c>
      <c r="AJ52" s="145">
        <v>268</v>
      </c>
      <c r="AK52" s="145">
        <v>162</v>
      </c>
      <c r="AL52" s="145">
        <v>84</v>
      </c>
      <c r="AM52" s="145">
        <v>207</v>
      </c>
      <c r="AN52" s="145">
        <v>236</v>
      </c>
      <c r="AO52" s="145">
        <v>213</v>
      </c>
      <c r="AP52" s="145">
        <v>121</v>
      </c>
      <c r="AQ52" s="145">
        <v>0</v>
      </c>
      <c r="AR52" s="145">
        <v>46</v>
      </c>
      <c r="AS52" s="145">
        <v>169</v>
      </c>
      <c r="AT52" s="145">
        <v>148</v>
      </c>
      <c r="AU52" s="145">
        <v>101</v>
      </c>
      <c r="AV52" s="145">
        <v>193</v>
      </c>
      <c r="AW52" s="195">
        <v>182</v>
      </c>
    </row>
    <row r="53" spans="1:49" x14ac:dyDescent="0.35">
      <c r="A53" s="27" t="s">
        <v>335</v>
      </c>
      <c r="B53" s="3" t="s">
        <v>133</v>
      </c>
      <c r="C53" s="4">
        <f t="shared" si="6"/>
        <v>36.695652173913047</v>
      </c>
      <c r="D53" s="3">
        <v>7</v>
      </c>
      <c r="E53" s="3">
        <v>43</v>
      </c>
      <c r="F53" s="3">
        <v>57</v>
      </c>
      <c r="G53" s="3">
        <v>55</v>
      </c>
      <c r="H53" s="3">
        <v>51</v>
      </c>
      <c r="I53" s="3">
        <v>47</v>
      </c>
      <c r="J53" s="3">
        <v>43</v>
      </c>
      <c r="K53" s="3">
        <v>58</v>
      </c>
      <c r="L53" s="3">
        <v>33</v>
      </c>
      <c r="M53" s="3">
        <v>55</v>
      </c>
      <c r="N53" s="3">
        <v>51</v>
      </c>
      <c r="O53" s="3">
        <v>48</v>
      </c>
      <c r="P53" s="3">
        <v>36</v>
      </c>
      <c r="Q53" s="3">
        <v>26</v>
      </c>
      <c r="R53" s="3">
        <v>41</v>
      </c>
      <c r="S53" s="3">
        <v>67</v>
      </c>
      <c r="T53" s="3">
        <v>51</v>
      </c>
      <c r="U53" s="3">
        <v>32</v>
      </c>
      <c r="V53" s="3">
        <v>45</v>
      </c>
      <c r="W53" s="3">
        <v>41</v>
      </c>
      <c r="X53" s="3">
        <v>38</v>
      </c>
      <c r="Y53" s="3">
        <v>29</v>
      </c>
      <c r="Z53" s="3">
        <v>30</v>
      </c>
      <c r="AA53" s="3">
        <v>12</v>
      </c>
      <c r="AB53" s="3">
        <v>39</v>
      </c>
      <c r="AC53" s="3">
        <v>45</v>
      </c>
      <c r="AD53" s="3">
        <v>24</v>
      </c>
      <c r="AE53" s="3">
        <v>25</v>
      </c>
      <c r="AF53" s="3">
        <v>31</v>
      </c>
      <c r="AG53" s="3">
        <v>46</v>
      </c>
      <c r="AH53" s="3">
        <v>42</v>
      </c>
      <c r="AI53" s="3">
        <v>33</v>
      </c>
      <c r="AJ53" s="3">
        <v>35</v>
      </c>
      <c r="AK53" s="3">
        <v>42</v>
      </c>
      <c r="AL53" s="3">
        <v>11</v>
      </c>
      <c r="AM53" s="3">
        <v>36</v>
      </c>
      <c r="AN53" s="3">
        <v>41</v>
      </c>
      <c r="AO53" s="3">
        <v>37</v>
      </c>
      <c r="AP53" s="3">
        <v>21</v>
      </c>
      <c r="AQ53" s="3">
        <v>0</v>
      </c>
      <c r="AR53" s="3">
        <v>6</v>
      </c>
      <c r="AS53" s="3">
        <v>22</v>
      </c>
      <c r="AT53" s="3">
        <v>45</v>
      </c>
      <c r="AU53" s="3">
        <v>22</v>
      </c>
      <c r="AV53" s="3">
        <v>42</v>
      </c>
      <c r="AW53" s="10">
        <v>47</v>
      </c>
    </row>
    <row r="54" spans="1:49" x14ac:dyDescent="0.35">
      <c r="A54" s="27" t="s">
        <v>335</v>
      </c>
      <c r="B54" s="3" t="s">
        <v>167</v>
      </c>
      <c r="C54" s="4">
        <f t="shared" si="6"/>
        <v>0</v>
      </c>
      <c r="D54" s="4">
        <v>0</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16">
        <v>0</v>
      </c>
    </row>
    <row r="55" spans="1:49" x14ac:dyDescent="0.35">
      <c r="A55" s="27" t="s">
        <v>335</v>
      </c>
      <c r="B55" s="3" t="s">
        <v>132</v>
      </c>
      <c r="C55" s="4">
        <f t="shared" si="6"/>
        <v>4.1956521739130439</v>
      </c>
      <c r="D55" s="3">
        <v>4</v>
      </c>
      <c r="E55" s="3">
        <v>4</v>
      </c>
      <c r="F55" s="3">
        <v>7</v>
      </c>
      <c r="G55" s="3">
        <v>6</v>
      </c>
      <c r="H55" s="3">
        <v>7</v>
      </c>
      <c r="I55" s="3">
        <v>4</v>
      </c>
      <c r="J55" s="3">
        <v>3</v>
      </c>
      <c r="K55" s="3">
        <v>7</v>
      </c>
      <c r="L55" s="3">
        <v>6</v>
      </c>
      <c r="M55" s="3">
        <v>7</v>
      </c>
      <c r="N55" s="3">
        <v>6</v>
      </c>
      <c r="O55" s="3">
        <v>6</v>
      </c>
      <c r="P55" s="3">
        <v>3</v>
      </c>
      <c r="Q55" s="3">
        <v>4</v>
      </c>
      <c r="R55" s="3">
        <v>5</v>
      </c>
      <c r="S55" s="3">
        <v>3</v>
      </c>
      <c r="T55" s="3">
        <v>5</v>
      </c>
      <c r="U55" s="3">
        <v>2</v>
      </c>
      <c r="V55" s="3">
        <v>2</v>
      </c>
      <c r="W55" s="3">
        <v>3</v>
      </c>
      <c r="X55" s="3">
        <v>2</v>
      </c>
      <c r="Y55" s="3">
        <v>3</v>
      </c>
      <c r="Z55" s="3">
        <v>4</v>
      </c>
      <c r="AA55" s="3">
        <v>4</v>
      </c>
      <c r="AB55" s="3">
        <v>5</v>
      </c>
      <c r="AC55" s="3">
        <v>4</v>
      </c>
      <c r="AD55" s="3">
        <v>5</v>
      </c>
      <c r="AE55" s="3">
        <v>3</v>
      </c>
      <c r="AF55" s="3">
        <v>2</v>
      </c>
      <c r="AG55" s="3">
        <v>4</v>
      </c>
      <c r="AH55" s="3">
        <v>3</v>
      </c>
      <c r="AI55" s="3">
        <v>3</v>
      </c>
      <c r="AJ55" s="3">
        <v>3</v>
      </c>
      <c r="AK55" s="3">
        <v>6</v>
      </c>
      <c r="AL55" s="3">
        <v>3</v>
      </c>
      <c r="AM55" s="3">
        <v>4</v>
      </c>
      <c r="AN55" s="3">
        <v>4</v>
      </c>
      <c r="AO55" s="3">
        <v>4</v>
      </c>
      <c r="AP55" s="3">
        <v>4</v>
      </c>
      <c r="AQ55" s="3">
        <v>0</v>
      </c>
      <c r="AR55" s="3">
        <v>3</v>
      </c>
      <c r="AS55" s="3">
        <v>3</v>
      </c>
      <c r="AT55" s="3">
        <v>7</v>
      </c>
      <c r="AU55" s="3">
        <v>5</v>
      </c>
      <c r="AV55" s="3">
        <v>5</v>
      </c>
      <c r="AW55" s="10">
        <v>6</v>
      </c>
    </row>
    <row r="56" spans="1:49" x14ac:dyDescent="0.35">
      <c r="A56" s="27" t="s">
        <v>336</v>
      </c>
      <c r="B56" s="25" t="s">
        <v>162</v>
      </c>
      <c r="C56" s="145">
        <f t="shared" si="6"/>
        <v>546.695652173913</v>
      </c>
      <c r="D56" s="145">
        <v>270</v>
      </c>
      <c r="E56" s="145">
        <v>300</v>
      </c>
      <c r="F56" s="145">
        <v>1446</v>
      </c>
      <c r="G56" s="145">
        <v>2325</v>
      </c>
      <c r="H56" s="145">
        <v>921</v>
      </c>
      <c r="I56" s="145">
        <v>600</v>
      </c>
      <c r="J56" s="145">
        <v>727</v>
      </c>
      <c r="K56" s="145">
        <v>1137</v>
      </c>
      <c r="L56" s="145">
        <v>1006</v>
      </c>
      <c r="M56" s="145">
        <v>945</v>
      </c>
      <c r="N56" s="145">
        <v>1685</v>
      </c>
      <c r="O56" s="145">
        <v>1706</v>
      </c>
      <c r="P56" s="145">
        <v>545</v>
      </c>
      <c r="Q56" s="145">
        <v>976</v>
      </c>
      <c r="R56" s="145">
        <v>764</v>
      </c>
      <c r="S56" s="145">
        <v>228</v>
      </c>
      <c r="T56" s="145">
        <v>0</v>
      </c>
      <c r="U56" s="145">
        <v>376</v>
      </c>
      <c r="V56" s="145">
        <v>562</v>
      </c>
      <c r="W56" s="145">
        <v>481</v>
      </c>
      <c r="X56" s="145">
        <v>160</v>
      </c>
      <c r="Y56" s="145">
        <v>80</v>
      </c>
      <c r="Z56" s="145">
        <v>898</v>
      </c>
      <c r="AA56" s="145">
        <v>456</v>
      </c>
      <c r="AB56" s="145">
        <v>526</v>
      </c>
      <c r="AC56" s="145">
        <v>270</v>
      </c>
      <c r="AD56" s="145">
        <v>160</v>
      </c>
      <c r="AE56" s="145">
        <v>80</v>
      </c>
      <c r="AF56" s="145">
        <v>270</v>
      </c>
      <c r="AG56" s="145">
        <v>305</v>
      </c>
      <c r="AH56" s="145">
        <v>241</v>
      </c>
      <c r="AI56" s="145">
        <v>160</v>
      </c>
      <c r="AJ56" s="145">
        <v>315</v>
      </c>
      <c r="AK56" s="145">
        <v>80</v>
      </c>
      <c r="AL56" s="145">
        <v>556</v>
      </c>
      <c r="AM56" s="145">
        <v>728</v>
      </c>
      <c r="AN56" s="145">
        <v>425</v>
      </c>
      <c r="AO56" s="145">
        <v>642</v>
      </c>
      <c r="AP56" s="145">
        <v>376</v>
      </c>
      <c r="AQ56" s="145">
        <v>160</v>
      </c>
      <c r="AR56" s="145">
        <v>110</v>
      </c>
      <c r="AS56" s="145">
        <v>330</v>
      </c>
      <c r="AT56" s="145">
        <v>55</v>
      </c>
      <c r="AU56" s="145">
        <v>130</v>
      </c>
      <c r="AV56" s="145">
        <v>110</v>
      </c>
      <c r="AW56" s="195">
        <v>525</v>
      </c>
    </row>
    <row r="57" spans="1:49" x14ac:dyDescent="0.35">
      <c r="A57" s="27" t="s">
        <v>336</v>
      </c>
      <c r="B57" s="25" t="s">
        <v>166</v>
      </c>
      <c r="C57" s="145">
        <f t="shared" si="6"/>
        <v>113.1304347826087</v>
      </c>
      <c r="D57" s="145">
        <v>90</v>
      </c>
      <c r="E57" s="145">
        <v>100</v>
      </c>
      <c r="F57" s="145">
        <v>181</v>
      </c>
      <c r="G57" s="145">
        <v>258</v>
      </c>
      <c r="H57" s="145">
        <v>132</v>
      </c>
      <c r="I57" s="145">
        <v>120</v>
      </c>
      <c r="J57" s="145">
        <v>91</v>
      </c>
      <c r="K57" s="145">
        <v>142</v>
      </c>
      <c r="L57" s="145">
        <v>144</v>
      </c>
      <c r="M57" s="145">
        <v>158</v>
      </c>
      <c r="N57" s="145">
        <v>187</v>
      </c>
      <c r="O57" s="145">
        <v>190</v>
      </c>
      <c r="P57" s="145">
        <v>136</v>
      </c>
      <c r="Q57" s="145">
        <v>108</v>
      </c>
      <c r="R57" s="145">
        <v>95</v>
      </c>
      <c r="S57" s="145">
        <v>76</v>
      </c>
      <c r="T57" s="145">
        <v>0</v>
      </c>
      <c r="U57" s="145">
        <v>75</v>
      </c>
      <c r="V57" s="145">
        <v>94</v>
      </c>
      <c r="W57" s="145">
        <v>160</v>
      </c>
      <c r="X57" s="145">
        <v>80</v>
      </c>
      <c r="Y57" s="145">
        <v>80</v>
      </c>
      <c r="Z57" s="145">
        <v>128</v>
      </c>
      <c r="AA57" s="145">
        <v>91</v>
      </c>
      <c r="AB57" s="145">
        <v>105</v>
      </c>
      <c r="AC57" s="145">
        <v>90</v>
      </c>
      <c r="AD57" s="145">
        <v>80</v>
      </c>
      <c r="AE57" s="145">
        <v>80</v>
      </c>
      <c r="AF57" s="145">
        <v>90</v>
      </c>
      <c r="AG57" s="145">
        <v>153</v>
      </c>
      <c r="AH57" s="145">
        <v>80</v>
      </c>
      <c r="AI57" s="145">
        <v>80</v>
      </c>
      <c r="AJ57" s="145">
        <v>105</v>
      </c>
      <c r="AK57" s="145">
        <v>80</v>
      </c>
      <c r="AL57" s="145">
        <v>111</v>
      </c>
      <c r="AM57" s="145">
        <v>146</v>
      </c>
      <c r="AN57" s="145">
        <v>142</v>
      </c>
      <c r="AO57" s="145">
        <v>92</v>
      </c>
      <c r="AP57" s="145">
        <v>94</v>
      </c>
      <c r="AQ57" s="145">
        <v>80</v>
      </c>
      <c r="AR57" s="145">
        <v>110</v>
      </c>
      <c r="AS57" s="145">
        <v>165</v>
      </c>
      <c r="AT57" s="145">
        <v>55</v>
      </c>
      <c r="AU57" s="145">
        <v>65</v>
      </c>
      <c r="AV57" s="145">
        <v>110</v>
      </c>
      <c r="AW57" s="195">
        <v>175</v>
      </c>
    </row>
    <row r="58" spans="1:49" x14ac:dyDescent="0.35">
      <c r="A58" s="27" t="s">
        <v>336</v>
      </c>
      <c r="B58" s="3" t="s">
        <v>133</v>
      </c>
      <c r="C58" s="4">
        <f t="shared" si="6"/>
        <v>8.1086956521739122</v>
      </c>
      <c r="D58" s="3">
        <v>4</v>
      </c>
      <c r="E58" s="3">
        <v>5</v>
      </c>
      <c r="F58" s="3">
        <v>24</v>
      </c>
      <c r="G58" s="3">
        <v>40</v>
      </c>
      <c r="H58" s="3">
        <v>14</v>
      </c>
      <c r="I58" s="3">
        <v>10</v>
      </c>
      <c r="J58" s="3">
        <v>10</v>
      </c>
      <c r="K58" s="3">
        <v>17</v>
      </c>
      <c r="L58" s="3">
        <v>16</v>
      </c>
      <c r="M58" s="3">
        <v>16</v>
      </c>
      <c r="N58" s="3">
        <v>25</v>
      </c>
      <c r="O58" s="3">
        <v>24</v>
      </c>
      <c r="P58" s="3">
        <v>9</v>
      </c>
      <c r="Q58" s="3">
        <v>15</v>
      </c>
      <c r="R58" s="3">
        <v>11</v>
      </c>
      <c r="S58" s="3">
        <v>4</v>
      </c>
      <c r="T58" s="3">
        <v>0</v>
      </c>
      <c r="U58" s="3">
        <v>5</v>
      </c>
      <c r="V58" s="3">
        <v>7</v>
      </c>
      <c r="W58" s="3">
        <v>6</v>
      </c>
      <c r="X58" s="3">
        <v>2</v>
      </c>
      <c r="Y58" s="3">
        <v>1</v>
      </c>
      <c r="Z58" s="3">
        <v>9</v>
      </c>
      <c r="AA58" s="3">
        <v>6</v>
      </c>
      <c r="AB58" s="3">
        <v>7</v>
      </c>
      <c r="AC58" s="3">
        <v>4</v>
      </c>
      <c r="AD58" s="3">
        <v>2</v>
      </c>
      <c r="AE58" s="3">
        <v>1</v>
      </c>
      <c r="AF58" s="3">
        <v>4</v>
      </c>
      <c r="AG58" s="3">
        <v>3</v>
      </c>
      <c r="AH58" s="3">
        <v>3</v>
      </c>
      <c r="AI58" s="3">
        <v>2</v>
      </c>
      <c r="AJ58" s="3">
        <v>5</v>
      </c>
      <c r="AK58" s="3">
        <v>1</v>
      </c>
      <c r="AL58" s="3">
        <v>8</v>
      </c>
      <c r="AM58" s="3">
        <v>11</v>
      </c>
      <c r="AN58" s="3">
        <v>7</v>
      </c>
      <c r="AO58" s="3">
        <v>8</v>
      </c>
      <c r="AP58" s="3">
        <v>5</v>
      </c>
      <c r="AQ58" s="3">
        <v>2</v>
      </c>
      <c r="AR58" s="3">
        <v>2</v>
      </c>
      <c r="AS58" s="3">
        <v>6</v>
      </c>
      <c r="AT58" s="3">
        <v>1</v>
      </c>
      <c r="AU58" s="3">
        <v>2</v>
      </c>
      <c r="AV58" s="3">
        <v>2</v>
      </c>
      <c r="AW58" s="10">
        <v>7</v>
      </c>
    </row>
    <row r="59" spans="1:49" x14ac:dyDescent="0.35">
      <c r="A59" s="27" t="s">
        <v>336</v>
      </c>
      <c r="B59" s="3" t="s">
        <v>167</v>
      </c>
      <c r="C59" s="4">
        <f t="shared" si="6"/>
        <v>0</v>
      </c>
      <c r="D59" s="4">
        <v>0</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16">
        <v>0</v>
      </c>
    </row>
    <row r="60" spans="1:49" x14ac:dyDescent="0.35">
      <c r="A60" s="27" t="s">
        <v>336</v>
      </c>
      <c r="B60" s="3" t="s">
        <v>132</v>
      </c>
      <c r="C60" s="4">
        <f t="shared" si="6"/>
        <v>4.2608695652173916</v>
      </c>
      <c r="D60" s="3">
        <v>3</v>
      </c>
      <c r="E60" s="3">
        <v>3</v>
      </c>
      <c r="F60" s="3">
        <v>8</v>
      </c>
      <c r="G60" s="3">
        <v>9</v>
      </c>
      <c r="H60" s="3">
        <v>7</v>
      </c>
      <c r="I60" s="3">
        <v>5</v>
      </c>
      <c r="J60" s="3">
        <v>8</v>
      </c>
      <c r="K60" s="3">
        <v>8</v>
      </c>
      <c r="L60" s="3">
        <v>7</v>
      </c>
      <c r="M60" s="3">
        <v>6</v>
      </c>
      <c r="N60" s="3">
        <v>9</v>
      </c>
      <c r="O60" s="3">
        <v>9</v>
      </c>
      <c r="P60" s="3">
        <v>4</v>
      </c>
      <c r="Q60" s="3">
        <v>9</v>
      </c>
      <c r="R60" s="3">
        <v>8</v>
      </c>
      <c r="S60" s="3">
        <v>3</v>
      </c>
      <c r="T60" s="3">
        <v>0</v>
      </c>
      <c r="U60" s="3">
        <v>5</v>
      </c>
      <c r="V60" s="3">
        <v>6</v>
      </c>
      <c r="W60" s="3">
        <v>3</v>
      </c>
      <c r="X60" s="3">
        <v>2</v>
      </c>
      <c r="Y60" s="3">
        <v>1</v>
      </c>
      <c r="Z60" s="3">
        <v>7</v>
      </c>
      <c r="AA60" s="3">
        <v>5</v>
      </c>
      <c r="AB60" s="3">
        <v>5</v>
      </c>
      <c r="AC60" s="3">
        <v>3</v>
      </c>
      <c r="AD60" s="3">
        <v>2</v>
      </c>
      <c r="AE60" s="3">
        <v>1</v>
      </c>
      <c r="AF60" s="3">
        <v>3</v>
      </c>
      <c r="AG60" s="3">
        <v>2</v>
      </c>
      <c r="AH60" s="3">
        <v>3</v>
      </c>
      <c r="AI60" s="3">
        <v>2</v>
      </c>
      <c r="AJ60" s="3">
        <v>3</v>
      </c>
      <c r="AK60" s="3">
        <v>1</v>
      </c>
      <c r="AL60" s="3">
        <v>5</v>
      </c>
      <c r="AM60" s="3">
        <v>5</v>
      </c>
      <c r="AN60" s="3">
        <v>3</v>
      </c>
      <c r="AO60" s="3">
        <v>7</v>
      </c>
      <c r="AP60" s="3">
        <v>4</v>
      </c>
      <c r="AQ60" s="3">
        <v>2</v>
      </c>
      <c r="AR60" s="3">
        <v>1</v>
      </c>
      <c r="AS60" s="3">
        <v>2</v>
      </c>
      <c r="AT60" s="3">
        <v>1</v>
      </c>
      <c r="AU60" s="3">
        <v>2</v>
      </c>
      <c r="AV60" s="3">
        <v>1</v>
      </c>
      <c r="AW60" s="10">
        <v>3</v>
      </c>
    </row>
    <row r="61" spans="1:49" x14ac:dyDescent="0.35">
      <c r="A61" s="27" t="s">
        <v>337</v>
      </c>
      <c r="B61" s="25" t="s">
        <v>162</v>
      </c>
      <c r="C61" s="145">
        <f t="shared" si="6"/>
        <v>30596.956521739132</v>
      </c>
      <c r="D61" s="145">
        <v>32104</v>
      </c>
      <c r="E61" s="145">
        <v>33801</v>
      </c>
      <c r="F61" s="145">
        <v>33091</v>
      </c>
      <c r="G61" s="145">
        <v>33704</v>
      </c>
      <c r="H61" s="145">
        <v>41156</v>
      </c>
      <c r="I61" s="145">
        <v>38837</v>
      </c>
      <c r="J61" s="145">
        <v>34553</v>
      </c>
      <c r="K61" s="145">
        <v>39118</v>
      </c>
      <c r="L61" s="145">
        <v>32903</v>
      </c>
      <c r="M61" s="145">
        <v>35166</v>
      </c>
      <c r="N61" s="145">
        <v>34921</v>
      </c>
      <c r="O61" s="145">
        <v>31497</v>
      </c>
      <c r="P61" s="145">
        <v>30866</v>
      </c>
      <c r="Q61" s="145">
        <v>27737</v>
      </c>
      <c r="R61" s="145">
        <v>32561</v>
      </c>
      <c r="S61" s="145">
        <v>35127</v>
      </c>
      <c r="T61" s="145">
        <v>35140</v>
      </c>
      <c r="U61" s="145">
        <v>37418</v>
      </c>
      <c r="V61" s="145">
        <v>37759</v>
      </c>
      <c r="W61" s="145">
        <v>37865</v>
      </c>
      <c r="X61" s="145">
        <v>38126</v>
      </c>
      <c r="Y61" s="145">
        <v>38468</v>
      </c>
      <c r="Z61" s="145">
        <v>38803</v>
      </c>
      <c r="AA61" s="145">
        <v>34973</v>
      </c>
      <c r="AB61" s="145">
        <v>32235</v>
      </c>
      <c r="AC61" s="145">
        <v>28423</v>
      </c>
      <c r="AD61" s="145">
        <v>38481</v>
      </c>
      <c r="AE61" s="145">
        <v>40066</v>
      </c>
      <c r="AF61" s="145">
        <v>40935</v>
      </c>
      <c r="AG61" s="145">
        <v>32193</v>
      </c>
      <c r="AH61" s="145">
        <v>34197</v>
      </c>
      <c r="AI61" s="145">
        <v>29332</v>
      </c>
      <c r="AJ61" s="145">
        <v>30244</v>
      </c>
      <c r="AK61" s="145">
        <v>32898</v>
      </c>
      <c r="AL61" s="145">
        <v>27368</v>
      </c>
      <c r="AM61" s="145">
        <v>28399</v>
      </c>
      <c r="AN61" s="145">
        <v>32476</v>
      </c>
      <c r="AO61" s="145">
        <v>24111</v>
      </c>
      <c r="AP61" s="145">
        <v>18907</v>
      </c>
      <c r="AQ61" s="145">
        <v>7588</v>
      </c>
      <c r="AR61" s="145">
        <v>10303</v>
      </c>
      <c r="AS61" s="145">
        <v>12856</v>
      </c>
      <c r="AT61" s="145">
        <v>13829</v>
      </c>
      <c r="AU61" s="145">
        <v>12097</v>
      </c>
      <c r="AV61" s="145">
        <v>15800</v>
      </c>
      <c r="AW61" s="195">
        <v>19028</v>
      </c>
    </row>
    <row r="62" spans="1:49" x14ac:dyDescent="0.35">
      <c r="A62" s="27" t="s">
        <v>337</v>
      </c>
      <c r="B62" s="25" t="s">
        <v>166</v>
      </c>
      <c r="C62" s="145">
        <f t="shared" si="6"/>
        <v>404.69565217391306</v>
      </c>
      <c r="D62" s="145">
        <v>401</v>
      </c>
      <c r="E62" s="145">
        <v>445</v>
      </c>
      <c r="F62" s="145">
        <v>394</v>
      </c>
      <c r="G62" s="145">
        <v>416</v>
      </c>
      <c r="H62" s="145">
        <v>457</v>
      </c>
      <c r="I62" s="145">
        <v>446</v>
      </c>
      <c r="J62" s="145">
        <v>416</v>
      </c>
      <c r="K62" s="145">
        <v>407</v>
      </c>
      <c r="L62" s="145">
        <v>396</v>
      </c>
      <c r="M62" s="145">
        <v>451</v>
      </c>
      <c r="N62" s="145">
        <v>421</v>
      </c>
      <c r="O62" s="145">
        <v>379</v>
      </c>
      <c r="P62" s="145">
        <v>423</v>
      </c>
      <c r="Q62" s="145">
        <v>385</v>
      </c>
      <c r="R62" s="145">
        <v>402</v>
      </c>
      <c r="S62" s="145">
        <v>423</v>
      </c>
      <c r="T62" s="145">
        <v>462</v>
      </c>
      <c r="U62" s="145">
        <v>468</v>
      </c>
      <c r="V62" s="145">
        <v>439</v>
      </c>
      <c r="W62" s="145">
        <v>440</v>
      </c>
      <c r="X62" s="145">
        <v>515</v>
      </c>
      <c r="Y62" s="145">
        <v>447</v>
      </c>
      <c r="Z62" s="145">
        <v>479</v>
      </c>
      <c r="AA62" s="145">
        <v>416</v>
      </c>
      <c r="AB62" s="145">
        <v>419</v>
      </c>
      <c r="AC62" s="145">
        <v>379</v>
      </c>
      <c r="AD62" s="145">
        <v>428</v>
      </c>
      <c r="AE62" s="145">
        <v>483</v>
      </c>
      <c r="AF62" s="145">
        <v>460</v>
      </c>
      <c r="AG62" s="145">
        <v>402</v>
      </c>
      <c r="AH62" s="145">
        <v>417</v>
      </c>
      <c r="AI62" s="145">
        <v>402</v>
      </c>
      <c r="AJ62" s="145">
        <v>409</v>
      </c>
      <c r="AK62" s="145">
        <v>383</v>
      </c>
      <c r="AL62" s="145">
        <v>365</v>
      </c>
      <c r="AM62" s="145">
        <v>418</v>
      </c>
      <c r="AN62" s="145">
        <v>515</v>
      </c>
      <c r="AO62" s="145">
        <v>371</v>
      </c>
      <c r="AP62" s="145">
        <v>326</v>
      </c>
      <c r="AQ62" s="145">
        <v>361</v>
      </c>
      <c r="AR62" s="145">
        <v>312</v>
      </c>
      <c r="AS62" s="145">
        <v>347</v>
      </c>
      <c r="AT62" s="145">
        <v>314</v>
      </c>
      <c r="AU62" s="145">
        <v>228</v>
      </c>
      <c r="AV62" s="145">
        <v>247</v>
      </c>
      <c r="AW62" s="195">
        <v>302</v>
      </c>
    </row>
    <row r="63" spans="1:49" x14ac:dyDescent="0.35">
      <c r="A63" s="27" t="s">
        <v>337</v>
      </c>
      <c r="B63" s="3" t="s">
        <v>133</v>
      </c>
      <c r="C63" s="4">
        <f t="shared" si="6"/>
        <v>599.73913043478262</v>
      </c>
      <c r="D63" s="4">
        <v>634</v>
      </c>
      <c r="E63" s="4">
        <v>638</v>
      </c>
      <c r="F63" s="4">
        <v>619</v>
      </c>
      <c r="G63" s="4">
        <v>633</v>
      </c>
      <c r="H63" s="4">
        <v>783</v>
      </c>
      <c r="I63" s="4">
        <v>752</v>
      </c>
      <c r="J63" s="4">
        <v>640</v>
      </c>
      <c r="K63" s="4">
        <v>686</v>
      </c>
      <c r="L63" s="4">
        <v>594</v>
      </c>
      <c r="M63" s="4">
        <v>661</v>
      </c>
      <c r="N63" s="4">
        <v>704</v>
      </c>
      <c r="O63" s="4">
        <v>633</v>
      </c>
      <c r="P63" s="4">
        <v>655</v>
      </c>
      <c r="Q63" s="4">
        <v>567</v>
      </c>
      <c r="R63" s="4">
        <v>672</v>
      </c>
      <c r="S63" s="4">
        <v>707</v>
      </c>
      <c r="T63" s="4">
        <v>699</v>
      </c>
      <c r="U63" s="4">
        <v>758</v>
      </c>
      <c r="V63" s="4">
        <v>728</v>
      </c>
      <c r="W63" s="4">
        <v>746</v>
      </c>
      <c r="X63" s="4">
        <v>682</v>
      </c>
      <c r="Y63" s="4">
        <v>794</v>
      </c>
      <c r="Z63" s="4">
        <v>749</v>
      </c>
      <c r="AA63" s="4">
        <v>704</v>
      </c>
      <c r="AB63" s="4">
        <v>629</v>
      </c>
      <c r="AC63" s="4">
        <v>586</v>
      </c>
      <c r="AD63" s="4">
        <v>782</v>
      </c>
      <c r="AE63" s="4">
        <v>794</v>
      </c>
      <c r="AF63" s="4">
        <v>853</v>
      </c>
      <c r="AG63" s="4">
        <v>651</v>
      </c>
      <c r="AH63" s="4">
        <v>666</v>
      </c>
      <c r="AI63" s="4">
        <v>594</v>
      </c>
      <c r="AJ63" s="4">
        <v>627</v>
      </c>
      <c r="AK63" s="4">
        <v>675</v>
      </c>
      <c r="AL63" s="4">
        <v>538</v>
      </c>
      <c r="AM63" s="4">
        <v>521</v>
      </c>
      <c r="AN63" s="4">
        <v>587</v>
      </c>
      <c r="AO63" s="4">
        <v>500</v>
      </c>
      <c r="AP63" s="4">
        <v>368</v>
      </c>
      <c r="AQ63" s="3">
        <v>154</v>
      </c>
      <c r="AR63" s="3">
        <v>183</v>
      </c>
      <c r="AS63" s="4">
        <v>224</v>
      </c>
      <c r="AT63" s="4">
        <v>275</v>
      </c>
      <c r="AU63" s="4">
        <v>266</v>
      </c>
      <c r="AV63" s="4">
        <v>305</v>
      </c>
      <c r="AW63" s="16">
        <v>372</v>
      </c>
    </row>
    <row r="64" spans="1:49" x14ac:dyDescent="0.35">
      <c r="A64" s="27" t="s">
        <v>337</v>
      </c>
      <c r="B64" s="3" t="s">
        <v>167</v>
      </c>
      <c r="C64" s="4">
        <f t="shared" si="6"/>
        <v>6619.413043478261</v>
      </c>
      <c r="D64" s="4">
        <v>7146</v>
      </c>
      <c r="E64" s="4">
        <v>7967</v>
      </c>
      <c r="F64" s="4">
        <v>7953</v>
      </c>
      <c r="G64" s="4">
        <v>7924</v>
      </c>
      <c r="H64" s="4">
        <v>9649</v>
      </c>
      <c r="I64" s="4">
        <v>8988</v>
      </c>
      <c r="J64" s="4">
        <v>7774</v>
      </c>
      <c r="K64" s="4">
        <v>9469</v>
      </c>
      <c r="L64" s="4">
        <v>8003</v>
      </c>
      <c r="M64" s="4">
        <v>8255</v>
      </c>
      <c r="N64" s="4">
        <v>7615</v>
      </c>
      <c r="O64" s="4">
        <v>6120</v>
      </c>
      <c r="P64" s="4">
        <v>6227</v>
      </c>
      <c r="Q64" s="4">
        <v>5728</v>
      </c>
      <c r="R64" s="4">
        <v>6814</v>
      </c>
      <c r="S64" s="4">
        <v>7523</v>
      </c>
      <c r="T64" s="4">
        <v>7763</v>
      </c>
      <c r="U64" s="4">
        <v>7993</v>
      </c>
      <c r="V64" s="4">
        <v>8317</v>
      </c>
      <c r="W64" s="4">
        <v>8182</v>
      </c>
      <c r="X64" s="4">
        <v>8764</v>
      </c>
      <c r="Y64" s="4">
        <v>7769</v>
      </c>
      <c r="Z64" s="4">
        <v>7994</v>
      </c>
      <c r="AA64" s="4">
        <v>7274</v>
      </c>
      <c r="AB64" s="4">
        <v>6920</v>
      </c>
      <c r="AC64" s="4">
        <v>5732</v>
      </c>
      <c r="AD64" s="4">
        <v>7899</v>
      </c>
      <c r="AE64" s="4">
        <v>8393</v>
      </c>
      <c r="AF64" s="4">
        <v>8142</v>
      </c>
      <c r="AG64" s="4">
        <v>6615</v>
      </c>
      <c r="AH64" s="4">
        <v>7359</v>
      </c>
      <c r="AI64" s="4">
        <v>5996</v>
      </c>
      <c r="AJ64" s="4">
        <v>6062</v>
      </c>
      <c r="AK64" s="4">
        <v>6711</v>
      </c>
      <c r="AL64" s="4">
        <v>5887</v>
      </c>
      <c r="AM64" s="4">
        <v>6482</v>
      </c>
      <c r="AN64" s="4">
        <v>7461</v>
      </c>
      <c r="AO64" s="4">
        <v>4772</v>
      </c>
      <c r="AP64" s="4">
        <v>4012</v>
      </c>
      <c r="AQ64" s="4">
        <v>1525</v>
      </c>
      <c r="AR64" s="4">
        <v>2362</v>
      </c>
      <c r="AS64" s="4">
        <v>3060</v>
      </c>
      <c r="AT64" s="4">
        <v>2813</v>
      </c>
      <c r="AU64" s="4">
        <v>2122</v>
      </c>
      <c r="AV64" s="4">
        <v>3005</v>
      </c>
      <c r="AW64" s="16">
        <v>3952</v>
      </c>
    </row>
    <row r="65" spans="1:49" x14ac:dyDescent="0.35">
      <c r="A65" s="27" t="s">
        <v>337</v>
      </c>
      <c r="B65" s="3" t="s">
        <v>132</v>
      </c>
      <c r="C65" s="4">
        <f t="shared" si="6"/>
        <v>74.326086956521735</v>
      </c>
      <c r="D65" s="4">
        <v>80</v>
      </c>
      <c r="E65" s="3">
        <v>76</v>
      </c>
      <c r="F65" s="3">
        <v>84</v>
      </c>
      <c r="G65" s="3">
        <v>81</v>
      </c>
      <c r="H65" s="4">
        <v>90</v>
      </c>
      <c r="I65" s="3">
        <v>87</v>
      </c>
      <c r="J65" s="4">
        <v>83</v>
      </c>
      <c r="K65" s="3">
        <v>96</v>
      </c>
      <c r="L65" s="3">
        <v>83</v>
      </c>
      <c r="M65" s="3">
        <v>78</v>
      </c>
      <c r="N65" s="3">
        <v>83</v>
      </c>
      <c r="O65" s="3">
        <v>83</v>
      </c>
      <c r="P65" s="3">
        <v>73</v>
      </c>
      <c r="Q65" s="3">
        <v>72</v>
      </c>
      <c r="R65" s="3">
        <v>81</v>
      </c>
      <c r="S65" s="4">
        <v>83</v>
      </c>
      <c r="T65" s="3">
        <v>76</v>
      </c>
      <c r="U65" s="3">
        <v>80</v>
      </c>
      <c r="V65" s="3">
        <v>86</v>
      </c>
      <c r="W65" s="3">
        <v>86</v>
      </c>
      <c r="X65" s="3">
        <v>74</v>
      </c>
      <c r="Y65" s="4">
        <v>86</v>
      </c>
      <c r="Z65" s="4">
        <v>81</v>
      </c>
      <c r="AA65" s="3">
        <v>84</v>
      </c>
      <c r="AB65" s="3">
        <v>77</v>
      </c>
      <c r="AC65" s="3">
        <v>75</v>
      </c>
      <c r="AD65" s="3">
        <v>90</v>
      </c>
      <c r="AE65" s="4">
        <v>83</v>
      </c>
      <c r="AF65" s="4">
        <v>89</v>
      </c>
      <c r="AG65" s="4">
        <v>80</v>
      </c>
      <c r="AH65" s="3">
        <v>82</v>
      </c>
      <c r="AI65" s="3">
        <v>73</v>
      </c>
      <c r="AJ65" s="4">
        <v>74</v>
      </c>
      <c r="AK65" s="3">
        <v>86</v>
      </c>
      <c r="AL65" s="3">
        <v>75</v>
      </c>
      <c r="AM65" s="3">
        <v>68</v>
      </c>
      <c r="AN65" s="3">
        <v>63</v>
      </c>
      <c r="AO65" s="3">
        <v>65</v>
      </c>
      <c r="AP65" s="3">
        <v>58</v>
      </c>
      <c r="AQ65" s="3">
        <v>21</v>
      </c>
      <c r="AR65" s="3">
        <v>33</v>
      </c>
      <c r="AS65" s="4">
        <v>37</v>
      </c>
      <c r="AT65" s="3">
        <v>44</v>
      </c>
      <c r="AU65" s="3">
        <v>53</v>
      </c>
      <c r="AV65" s="4">
        <v>64</v>
      </c>
      <c r="AW65" s="16">
        <v>63</v>
      </c>
    </row>
    <row r="66" spans="1:49" x14ac:dyDescent="0.35">
      <c r="A66" s="27" t="s">
        <v>342</v>
      </c>
      <c r="B66" s="25" t="s">
        <v>162</v>
      </c>
      <c r="C66" s="145">
        <f t="shared" si="6"/>
        <v>292.67391304347825</v>
      </c>
      <c r="D66" s="145">
        <v>0</v>
      </c>
      <c r="E66" s="145">
        <v>0</v>
      </c>
      <c r="F66" s="145">
        <v>328</v>
      </c>
      <c r="G66" s="145">
        <v>0</v>
      </c>
      <c r="H66" s="145">
        <v>0</v>
      </c>
      <c r="I66" s="145">
        <v>0</v>
      </c>
      <c r="J66" s="145">
        <v>0</v>
      </c>
      <c r="K66" s="145">
        <v>0</v>
      </c>
      <c r="L66" s="145">
        <v>0</v>
      </c>
      <c r="M66" s="145">
        <v>0</v>
      </c>
      <c r="N66" s="145">
        <v>0</v>
      </c>
      <c r="O66" s="145">
        <v>0</v>
      </c>
      <c r="P66" s="145">
        <v>0</v>
      </c>
      <c r="Q66" s="145">
        <v>0</v>
      </c>
      <c r="R66" s="145">
        <v>0</v>
      </c>
      <c r="S66" s="145">
        <v>0</v>
      </c>
      <c r="T66" s="145">
        <v>0</v>
      </c>
      <c r="U66" s="145">
        <v>0</v>
      </c>
      <c r="V66" s="145">
        <v>0</v>
      </c>
      <c r="W66" s="145">
        <v>0</v>
      </c>
      <c r="X66" s="145">
        <v>0</v>
      </c>
      <c r="Y66" s="145">
        <v>0</v>
      </c>
      <c r="Z66" s="145">
        <v>0</v>
      </c>
      <c r="AA66" s="145">
        <v>0</v>
      </c>
      <c r="AB66" s="145">
        <v>0</v>
      </c>
      <c r="AC66" s="145">
        <v>0</v>
      </c>
      <c r="AD66" s="145">
        <v>0</v>
      </c>
      <c r="AE66" s="145">
        <v>0</v>
      </c>
      <c r="AF66" s="145">
        <v>0</v>
      </c>
      <c r="AG66" s="145">
        <v>0</v>
      </c>
      <c r="AH66" s="145">
        <v>0</v>
      </c>
      <c r="AI66" s="145">
        <v>0</v>
      </c>
      <c r="AJ66" s="145">
        <v>0</v>
      </c>
      <c r="AK66" s="145">
        <v>0</v>
      </c>
      <c r="AL66" s="145">
        <v>0</v>
      </c>
      <c r="AM66" s="145">
        <v>0</v>
      </c>
      <c r="AN66" s="145">
        <v>4142</v>
      </c>
      <c r="AO66" s="145">
        <v>1498</v>
      </c>
      <c r="AP66" s="145">
        <v>0</v>
      </c>
      <c r="AQ66" s="145">
        <v>0</v>
      </c>
      <c r="AR66" s="145">
        <v>0</v>
      </c>
      <c r="AS66" s="145">
        <v>0</v>
      </c>
      <c r="AT66" s="145">
        <v>1728</v>
      </c>
      <c r="AU66" s="145">
        <v>5767</v>
      </c>
      <c r="AV66" s="145">
        <v>0</v>
      </c>
      <c r="AW66" s="195">
        <v>0</v>
      </c>
    </row>
    <row r="67" spans="1:49" x14ac:dyDescent="0.35">
      <c r="A67" s="27" t="s">
        <v>342</v>
      </c>
      <c r="B67" s="25" t="s">
        <v>166</v>
      </c>
      <c r="C67" s="145">
        <f t="shared" si="6"/>
        <v>231.36956521739131</v>
      </c>
      <c r="D67" s="145">
        <v>0</v>
      </c>
      <c r="E67" s="145">
        <v>0</v>
      </c>
      <c r="F67" s="145">
        <v>328</v>
      </c>
      <c r="G67" s="145">
        <v>0</v>
      </c>
      <c r="H67" s="145">
        <v>0</v>
      </c>
      <c r="I67" s="145">
        <v>0</v>
      </c>
      <c r="J67" s="145">
        <v>0</v>
      </c>
      <c r="K67" s="145">
        <v>0</v>
      </c>
      <c r="L67" s="145">
        <v>0</v>
      </c>
      <c r="M67" s="145">
        <v>0</v>
      </c>
      <c r="N67" s="145">
        <v>0</v>
      </c>
      <c r="O67" s="145">
        <v>0</v>
      </c>
      <c r="P67" s="145">
        <v>0</v>
      </c>
      <c r="Q67" s="145">
        <v>0</v>
      </c>
      <c r="R67" s="145">
        <v>0</v>
      </c>
      <c r="S67" s="145">
        <v>0</v>
      </c>
      <c r="T67" s="145">
        <v>0</v>
      </c>
      <c r="U67" s="145">
        <v>0</v>
      </c>
      <c r="V67" s="145">
        <v>0</v>
      </c>
      <c r="W67" s="145">
        <v>0</v>
      </c>
      <c r="X67" s="145">
        <v>0</v>
      </c>
      <c r="Y67" s="145">
        <v>0</v>
      </c>
      <c r="Z67" s="145">
        <v>0</v>
      </c>
      <c r="AA67" s="145">
        <v>0</v>
      </c>
      <c r="AB67" s="145">
        <v>0</v>
      </c>
      <c r="AC67" s="145">
        <v>0</v>
      </c>
      <c r="AD67" s="145">
        <v>0</v>
      </c>
      <c r="AE67" s="145">
        <v>0</v>
      </c>
      <c r="AF67" s="145">
        <v>0</v>
      </c>
      <c r="AG67" s="145">
        <v>0</v>
      </c>
      <c r="AH67" s="145">
        <v>0</v>
      </c>
      <c r="AI67" s="145">
        <v>0</v>
      </c>
      <c r="AJ67" s="145">
        <v>0</v>
      </c>
      <c r="AK67" s="145">
        <v>0</v>
      </c>
      <c r="AL67" s="145">
        <v>0</v>
      </c>
      <c r="AM67" s="145">
        <v>0</v>
      </c>
      <c r="AN67" s="145">
        <v>2071</v>
      </c>
      <c r="AO67" s="145">
        <v>749</v>
      </c>
      <c r="AP67" s="145">
        <v>0</v>
      </c>
      <c r="AQ67" s="145">
        <v>0</v>
      </c>
      <c r="AR67" s="145">
        <v>0</v>
      </c>
      <c r="AS67" s="145">
        <v>0</v>
      </c>
      <c r="AT67" s="145">
        <v>1728</v>
      </c>
      <c r="AU67" s="145">
        <v>5767</v>
      </c>
      <c r="AV67" s="145">
        <v>0</v>
      </c>
      <c r="AW67" s="195">
        <v>0</v>
      </c>
    </row>
    <row r="68" spans="1:49" x14ac:dyDescent="0.35">
      <c r="A68" s="27" t="s">
        <v>342</v>
      </c>
      <c r="B68" s="3" t="s">
        <v>133</v>
      </c>
      <c r="C68" s="4">
        <f t="shared" si="6"/>
        <v>0.19565217391304349</v>
      </c>
      <c r="D68" s="3">
        <v>0</v>
      </c>
      <c r="E68" s="3">
        <v>0</v>
      </c>
      <c r="F68" s="3">
        <v>2</v>
      </c>
      <c r="G68" s="3">
        <v>0</v>
      </c>
      <c r="H68" s="3">
        <v>0</v>
      </c>
      <c r="I68" s="3">
        <v>0</v>
      </c>
      <c r="J68" s="3">
        <v>0</v>
      </c>
      <c r="K68" s="3">
        <v>0</v>
      </c>
      <c r="L68" s="3">
        <v>0</v>
      </c>
      <c r="M68" s="3">
        <v>0</v>
      </c>
      <c r="N68" s="3">
        <v>0</v>
      </c>
      <c r="O68" s="3">
        <v>0</v>
      </c>
      <c r="P68" s="3">
        <v>0</v>
      </c>
      <c r="Q68" s="3">
        <v>0</v>
      </c>
      <c r="R68" s="3">
        <v>0</v>
      </c>
      <c r="S68" s="3">
        <v>0</v>
      </c>
      <c r="T68" s="3">
        <v>0</v>
      </c>
      <c r="U68" s="3">
        <v>0</v>
      </c>
      <c r="V68" s="3">
        <v>0</v>
      </c>
      <c r="W68" s="3">
        <v>0</v>
      </c>
      <c r="X68" s="3">
        <v>0</v>
      </c>
      <c r="Y68" s="3">
        <v>0</v>
      </c>
      <c r="Z68" s="3">
        <v>0</v>
      </c>
      <c r="AA68" s="3">
        <v>0</v>
      </c>
      <c r="AB68" s="3">
        <v>0</v>
      </c>
      <c r="AC68" s="3">
        <v>0</v>
      </c>
      <c r="AD68" s="3">
        <v>0</v>
      </c>
      <c r="AE68" s="3">
        <v>0</v>
      </c>
      <c r="AF68" s="3">
        <v>0</v>
      </c>
      <c r="AG68" s="3">
        <v>0</v>
      </c>
      <c r="AH68" s="3">
        <v>0</v>
      </c>
      <c r="AI68" s="3">
        <v>0</v>
      </c>
      <c r="AJ68" s="3">
        <v>0</v>
      </c>
      <c r="AK68" s="3">
        <v>0</v>
      </c>
      <c r="AL68" s="3">
        <v>0</v>
      </c>
      <c r="AM68" s="3">
        <v>0</v>
      </c>
      <c r="AN68" s="3">
        <v>3</v>
      </c>
      <c r="AO68" s="3">
        <v>2</v>
      </c>
      <c r="AP68" s="3">
        <v>0</v>
      </c>
      <c r="AQ68" s="3">
        <v>0</v>
      </c>
      <c r="AR68" s="3">
        <v>0</v>
      </c>
      <c r="AS68" s="3">
        <v>0</v>
      </c>
      <c r="AT68" s="3">
        <v>1</v>
      </c>
      <c r="AU68" s="3">
        <v>1</v>
      </c>
      <c r="AV68" s="3">
        <v>0</v>
      </c>
      <c r="AW68" s="10">
        <v>0</v>
      </c>
    </row>
    <row r="69" spans="1:49" x14ac:dyDescent="0.35">
      <c r="A69" s="27" t="s">
        <v>342</v>
      </c>
      <c r="B69" s="3" t="s">
        <v>167</v>
      </c>
      <c r="C69" s="4">
        <f t="shared" si="6"/>
        <v>0</v>
      </c>
      <c r="D69" s="4">
        <v>0</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16">
        <v>0</v>
      </c>
    </row>
    <row r="70" spans="1:49" x14ac:dyDescent="0.35">
      <c r="A70" s="27" t="s">
        <v>342</v>
      </c>
      <c r="B70" s="3" t="s">
        <v>132</v>
      </c>
      <c r="C70" s="4">
        <f t="shared" si="6"/>
        <v>0.15217391304347827</v>
      </c>
      <c r="D70" s="3">
        <v>0</v>
      </c>
      <c r="E70" s="3">
        <v>0</v>
      </c>
      <c r="F70" s="3">
        <v>1</v>
      </c>
      <c r="G70" s="3">
        <v>0</v>
      </c>
      <c r="H70" s="3">
        <v>0</v>
      </c>
      <c r="I70" s="3">
        <v>0</v>
      </c>
      <c r="J70" s="3">
        <v>0</v>
      </c>
      <c r="K70" s="3">
        <v>0</v>
      </c>
      <c r="L70" s="3">
        <v>0</v>
      </c>
      <c r="M70" s="3">
        <v>0</v>
      </c>
      <c r="N70" s="3">
        <v>0</v>
      </c>
      <c r="O70" s="3">
        <v>0</v>
      </c>
      <c r="P70" s="3">
        <v>0</v>
      </c>
      <c r="Q70" s="3">
        <v>0</v>
      </c>
      <c r="R70" s="3">
        <v>0</v>
      </c>
      <c r="S70" s="3">
        <v>0</v>
      </c>
      <c r="T70" s="3">
        <v>0</v>
      </c>
      <c r="U70" s="3">
        <v>0</v>
      </c>
      <c r="V70" s="3">
        <v>0</v>
      </c>
      <c r="W70" s="3">
        <v>0</v>
      </c>
      <c r="X70" s="3">
        <v>0</v>
      </c>
      <c r="Y70" s="3">
        <v>0</v>
      </c>
      <c r="Z70" s="3">
        <v>0</v>
      </c>
      <c r="AA70" s="3">
        <v>0</v>
      </c>
      <c r="AB70" s="3">
        <v>0</v>
      </c>
      <c r="AC70" s="3">
        <v>0</v>
      </c>
      <c r="AD70" s="3">
        <v>0</v>
      </c>
      <c r="AE70" s="3">
        <v>0</v>
      </c>
      <c r="AF70" s="3">
        <v>0</v>
      </c>
      <c r="AG70" s="3">
        <v>0</v>
      </c>
      <c r="AH70" s="3">
        <v>0</v>
      </c>
      <c r="AI70" s="3">
        <v>0</v>
      </c>
      <c r="AJ70" s="3">
        <v>0</v>
      </c>
      <c r="AK70" s="3">
        <v>0</v>
      </c>
      <c r="AL70" s="3">
        <v>0</v>
      </c>
      <c r="AM70" s="3">
        <v>0</v>
      </c>
      <c r="AN70" s="3">
        <v>2</v>
      </c>
      <c r="AO70" s="3">
        <v>2</v>
      </c>
      <c r="AP70" s="3">
        <v>0</v>
      </c>
      <c r="AQ70" s="3">
        <v>0</v>
      </c>
      <c r="AR70" s="3">
        <v>0</v>
      </c>
      <c r="AS70" s="3">
        <v>0</v>
      </c>
      <c r="AT70" s="3">
        <v>1</v>
      </c>
      <c r="AU70" s="3">
        <v>1</v>
      </c>
      <c r="AV70" s="3">
        <v>0</v>
      </c>
      <c r="AW70" s="10">
        <v>0</v>
      </c>
    </row>
    <row r="71" spans="1:49" x14ac:dyDescent="0.35">
      <c r="A71" s="27" t="s">
        <v>338</v>
      </c>
      <c r="B71" s="25" t="s">
        <v>162</v>
      </c>
      <c r="C71" s="145">
        <f t="shared" si="6"/>
        <v>1544.2608695652175</v>
      </c>
      <c r="D71" s="145">
        <v>302</v>
      </c>
      <c r="E71" s="145">
        <v>180</v>
      </c>
      <c r="F71" s="145">
        <v>168</v>
      </c>
      <c r="G71" s="145">
        <v>181</v>
      </c>
      <c r="H71" s="145">
        <v>194</v>
      </c>
      <c r="I71" s="145">
        <v>107</v>
      </c>
      <c r="J71" s="145">
        <v>4</v>
      </c>
      <c r="K71" s="145">
        <v>164</v>
      </c>
      <c r="L71" s="145">
        <v>822</v>
      </c>
      <c r="M71" s="145">
        <v>1056</v>
      </c>
      <c r="N71" s="145">
        <v>1119</v>
      </c>
      <c r="O71" s="145">
        <v>799</v>
      </c>
      <c r="P71" s="145">
        <v>778</v>
      </c>
      <c r="Q71" s="145">
        <v>908</v>
      </c>
      <c r="R71" s="145">
        <v>1641</v>
      </c>
      <c r="S71" s="145">
        <v>1329</v>
      </c>
      <c r="T71" s="145">
        <v>2294</v>
      </c>
      <c r="U71" s="145">
        <v>2580</v>
      </c>
      <c r="V71" s="145">
        <v>3004</v>
      </c>
      <c r="W71" s="145">
        <v>3174</v>
      </c>
      <c r="X71" s="145">
        <v>2468</v>
      </c>
      <c r="Y71" s="145">
        <v>747</v>
      </c>
      <c r="Z71" s="145">
        <v>914</v>
      </c>
      <c r="AA71" s="145">
        <v>808</v>
      </c>
      <c r="AB71" s="145">
        <v>620</v>
      </c>
      <c r="AC71" s="145">
        <v>1009</v>
      </c>
      <c r="AD71" s="145">
        <v>1432</v>
      </c>
      <c r="AE71" s="145">
        <v>797</v>
      </c>
      <c r="AF71" s="145">
        <v>817</v>
      </c>
      <c r="AG71" s="145">
        <v>733</v>
      </c>
      <c r="AH71" s="145">
        <v>2103</v>
      </c>
      <c r="AI71" s="145">
        <v>3119</v>
      </c>
      <c r="AJ71" s="145">
        <v>2676</v>
      </c>
      <c r="AK71" s="145">
        <v>2392</v>
      </c>
      <c r="AL71" s="145">
        <v>3025</v>
      </c>
      <c r="AM71" s="145">
        <v>2700</v>
      </c>
      <c r="AN71" s="145">
        <v>1403</v>
      </c>
      <c r="AO71" s="145">
        <v>2167</v>
      </c>
      <c r="AP71" s="145">
        <v>3140</v>
      </c>
      <c r="AQ71" s="145">
        <v>2213</v>
      </c>
      <c r="AR71" s="145">
        <v>2272</v>
      </c>
      <c r="AS71" s="145">
        <v>2302</v>
      </c>
      <c r="AT71" s="145">
        <v>2132</v>
      </c>
      <c r="AU71" s="145">
        <v>2220</v>
      </c>
      <c r="AV71" s="145">
        <v>2696</v>
      </c>
      <c r="AW71" s="195">
        <v>3327</v>
      </c>
    </row>
    <row r="72" spans="1:49" x14ac:dyDescent="0.35">
      <c r="A72" s="27" t="s">
        <v>338</v>
      </c>
      <c r="B72" s="25" t="s">
        <v>166</v>
      </c>
      <c r="C72" s="145">
        <f t="shared" si="6"/>
        <v>31.065217391304348</v>
      </c>
      <c r="D72" s="145">
        <v>60</v>
      </c>
      <c r="E72" s="145">
        <v>45</v>
      </c>
      <c r="F72" s="145">
        <v>34</v>
      </c>
      <c r="G72" s="145">
        <v>36</v>
      </c>
      <c r="H72" s="145">
        <v>28</v>
      </c>
      <c r="I72" s="145">
        <v>15</v>
      </c>
      <c r="J72" s="145">
        <v>1</v>
      </c>
      <c r="K72" s="145">
        <v>14</v>
      </c>
      <c r="L72" s="145">
        <v>25</v>
      </c>
      <c r="M72" s="145">
        <v>25</v>
      </c>
      <c r="N72" s="145">
        <v>32</v>
      </c>
      <c r="O72" s="145">
        <v>17</v>
      </c>
      <c r="P72" s="145">
        <v>16</v>
      </c>
      <c r="Q72" s="145">
        <v>19</v>
      </c>
      <c r="R72" s="145">
        <v>28</v>
      </c>
      <c r="S72" s="145">
        <v>30</v>
      </c>
      <c r="T72" s="145">
        <v>42</v>
      </c>
      <c r="U72" s="145">
        <v>36</v>
      </c>
      <c r="V72" s="145">
        <v>38</v>
      </c>
      <c r="W72" s="145">
        <v>39</v>
      </c>
      <c r="X72" s="145">
        <v>27</v>
      </c>
      <c r="Y72" s="145">
        <v>8</v>
      </c>
      <c r="Z72" s="145">
        <v>11</v>
      </c>
      <c r="AA72" s="145">
        <v>11</v>
      </c>
      <c r="AB72" s="145">
        <v>7</v>
      </c>
      <c r="AC72" s="145">
        <v>11</v>
      </c>
      <c r="AD72" s="145">
        <v>17</v>
      </c>
      <c r="AE72" s="145">
        <v>9</v>
      </c>
      <c r="AF72" s="145">
        <v>9</v>
      </c>
      <c r="AG72" s="145">
        <v>9</v>
      </c>
      <c r="AH72" s="145">
        <v>22</v>
      </c>
      <c r="AI72" s="145">
        <v>34</v>
      </c>
      <c r="AJ72" s="145">
        <v>27</v>
      </c>
      <c r="AK72" s="145">
        <v>25</v>
      </c>
      <c r="AL72" s="145">
        <v>38</v>
      </c>
      <c r="AM72" s="145">
        <v>32</v>
      </c>
      <c r="AN72" s="145">
        <v>16</v>
      </c>
      <c r="AO72" s="145">
        <v>24</v>
      </c>
      <c r="AP72" s="145">
        <v>47</v>
      </c>
      <c r="AQ72" s="145">
        <v>92</v>
      </c>
      <c r="AR72" s="145">
        <v>81</v>
      </c>
      <c r="AS72" s="145">
        <v>66</v>
      </c>
      <c r="AT72" s="145">
        <v>56</v>
      </c>
      <c r="AU72" s="145">
        <v>42</v>
      </c>
      <c r="AV72" s="145">
        <v>60</v>
      </c>
      <c r="AW72" s="195">
        <v>68</v>
      </c>
    </row>
    <row r="73" spans="1:49" x14ac:dyDescent="0.35">
      <c r="A73" s="27" t="s">
        <v>338</v>
      </c>
      <c r="B73" s="3" t="s">
        <v>133</v>
      </c>
      <c r="C73" s="4">
        <f t="shared" si="6"/>
        <v>0</v>
      </c>
      <c r="D73" s="3">
        <v>0</v>
      </c>
      <c r="E73" s="3">
        <v>0</v>
      </c>
      <c r="F73" s="3">
        <v>0</v>
      </c>
      <c r="G73" s="3">
        <v>0</v>
      </c>
      <c r="H73" s="3">
        <v>0</v>
      </c>
      <c r="I73" s="3">
        <v>0</v>
      </c>
      <c r="J73" s="3">
        <v>0</v>
      </c>
      <c r="K73" s="3">
        <v>0</v>
      </c>
      <c r="L73" s="3">
        <v>0</v>
      </c>
      <c r="M73" s="3">
        <v>0</v>
      </c>
      <c r="N73" s="3">
        <v>0</v>
      </c>
      <c r="O73" s="3">
        <v>0</v>
      </c>
      <c r="P73" s="3">
        <v>0</v>
      </c>
      <c r="Q73" s="3">
        <v>0</v>
      </c>
      <c r="R73" s="3">
        <v>0</v>
      </c>
      <c r="S73" s="3">
        <v>0</v>
      </c>
      <c r="T73" s="3">
        <v>0</v>
      </c>
      <c r="U73" s="3">
        <v>0</v>
      </c>
      <c r="V73" s="3">
        <v>0</v>
      </c>
      <c r="W73" s="3">
        <v>0</v>
      </c>
      <c r="X73" s="3">
        <v>0</v>
      </c>
      <c r="Y73" s="3">
        <v>0</v>
      </c>
      <c r="Z73" s="3">
        <v>0</v>
      </c>
      <c r="AA73" s="3">
        <v>0</v>
      </c>
      <c r="AB73" s="3">
        <v>0</v>
      </c>
      <c r="AC73" s="3">
        <v>0</v>
      </c>
      <c r="AD73" s="3">
        <v>0</v>
      </c>
      <c r="AE73" s="3">
        <v>0</v>
      </c>
      <c r="AF73" s="3">
        <v>0</v>
      </c>
      <c r="AG73" s="3">
        <v>0</v>
      </c>
      <c r="AH73" s="3">
        <v>0</v>
      </c>
      <c r="AI73" s="3">
        <v>0</v>
      </c>
      <c r="AJ73" s="3">
        <v>0</v>
      </c>
      <c r="AK73" s="3">
        <v>0</v>
      </c>
      <c r="AL73" s="3">
        <v>0</v>
      </c>
      <c r="AM73" s="3">
        <v>0</v>
      </c>
      <c r="AN73" s="3">
        <v>0</v>
      </c>
      <c r="AO73" s="3">
        <v>0</v>
      </c>
      <c r="AP73" s="3">
        <v>0</v>
      </c>
      <c r="AQ73" s="3">
        <v>0</v>
      </c>
      <c r="AR73" s="3">
        <v>0</v>
      </c>
      <c r="AS73" s="3">
        <v>0</v>
      </c>
      <c r="AT73" s="3">
        <v>0</v>
      </c>
      <c r="AU73" s="3">
        <v>0</v>
      </c>
      <c r="AV73" s="3">
        <v>0</v>
      </c>
      <c r="AW73" s="10">
        <v>0</v>
      </c>
    </row>
    <row r="74" spans="1:49" x14ac:dyDescent="0.35">
      <c r="A74" s="27" t="s">
        <v>338</v>
      </c>
      <c r="B74" s="3" t="s">
        <v>167</v>
      </c>
      <c r="C74" s="4">
        <f t="shared" si="6"/>
        <v>0</v>
      </c>
      <c r="D74" s="4">
        <v>0</v>
      </c>
      <c r="E74" s="4">
        <v>0</v>
      </c>
      <c r="F74" s="4">
        <v>0</v>
      </c>
      <c r="G74" s="4">
        <v>0</v>
      </c>
      <c r="H74" s="4">
        <v>0</v>
      </c>
      <c r="I74" s="4">
        <v>0</v>
      </c>
      <c r="J74" s="4">
        <v>0</v>
      </c>
      <c r="K74" s="4">
        <v>0</v>
      </c>
      <c r="L74" s="4">
        <v>0</v>
      </c>
      <c r="M74" s="4">
        <v>0</v>
      </c>
      <c r="N74" s="4">
        <v>0</v>
      </c>
      <c r="O74" s="4">
        <v>0</v>
      </c>
      <c r="P74" s="4">
        <v>0</v>
      </c>
      <c r="Q74" s="4">
        <v>0</v>
      </c>
      <c r="R74" s="4">
        <v>0</v>
      </c>
      <c r="S74" s="4">
        <v>0</v>
      </c>
      <c r="T74" s="4">
        <v>0</v>
      </c>
      <c r="U74" s="4">
        <v>0</v>
      </c>
      <c r="V74" s="4">
        <v>0</v>
      </c>
      <c r="W74" s="4">
        <v>0</v>
      </c>
      <c r="X74" s="4">
        <v>0</v>
      </c>
      <c r="Y74" s="4">
        <v>0</v>
      </c>
      <c r="Z74" s="4">
        <v>0</v>
      </c>
      <c r="AA74" s="4">
        <v>0</v>
      </c>
      <c r="AB74" s="4">
        <v>0</v>
      </c>
      <c r="AC74" s="4">
        <v>0</v>
      </c>
      <c r="AD74" s="4">
        <v>0</v>
      </c>
      <c r="AE74" s="4">
        <v>0</v>
      </c>
      <c r="AF74" s="4">
        <v>0</v>
      </c>
      <c r="AG74" s="4">
        <v>0</v>
      </c>
      <c r="AH74" s="4">
        <v>0</v>
      </c>
      <c r="AI74" s="4">
        <v>0</v>
      </c>
      <c r="AJ74" s="4">
        <v>0</v>
      </c>
      <c r="AK74" s="4">
        <v>0</v>
      </c>
      <c r="AL74" s="4">
        <v>0</v>
      </c>
      <c r="AM74" s="4">
        <v>0</v>
      </c>
      <c r="AN74" s="4">
        <v>0</v>
      </c>
      <c r="AO74" s="4">
        <v>0</v>
      </c>
      <c r="AP74" s="4">
        <v>0</v>
      </c>
      <c r="AQ74" s="4">
        <v>0</v>
      </c>
      <c r="AR74" s="4">
        <v>0</v>
      </c>
      <c r="AS74" s="4">
        <v>0</v>
      </c>
      <c r="AT74" s="4">
        <v>0</v>
      </c>
      <c r="AU74" s="4">
        <v>0</v>
      </c>
      <c r="AV74" s="4">
        <v>0</v>
      </c>
      <c r="AW74" s="16">
        <v>0</v>
      </c>
    </row>
    <row r="75" spans="1:49" x14ac:dyDescent="0.35">
      <c r="A75" s="27" t="s">
        <v>338</v>
      </c>
      <c r="B75" s="3" t="s">
        <v>132</v>
      </c>
      <c r="C75" s="4">
        <f t="shared" si="6"/>
        <v>56.978260869565219</v>
      </c>
      <c r="D75" s="3">
        <v>5</v>
      </c>
      <c r="E75" s="3">
        <v>4</v>
      </c>
      <c r="F75" s="3">
        <v>5</v>
      </c>
      <c r="G75" s="3">
        <v>5</v>
      </c>
      <c r="H75" s="3">
        <v>7</v>
      </c>
      <c r="I75" s="3">
        <v>7</v>
      </c>
      <c r="J75" s="3">
        <v>3</v>
      </c>
      <c r="K75" s="3">
        <v>12</v>
      </c>
      <c r="L75" s="3">
        <v>33</v>
      </c>
      <c r="M75" s="3">
        <v>43</v>
      </c>
      <c r="N75" s="3">
        <v>35</v>
      </c>
      <c r="O75" s="3">
        <v>46</v>
      </c>
      <c r="P75" s="3">
        <v>49</v>
      </c>
      <c r="Q75" s="3">
        <v>49</v>
      </c>
      <c r="R75" s="3">
        <v>59</v>
      </c>
      <c r="S75" s="3">
        <v>44</v>
      </c>
      <c r="T75" s="3">
        <v>54</v>
      </c>
      <c r="U75" s="3">
        <v>72</v>
      </c>
      <c r="V75" s="3">
        <v>79</v>
      </c>
      <c r="W75" s="3">
        <v>82</v>
      </c>
      <c r="X75" s="3">
        <v>93</v>
      </c>
      <c r="Y75" s="3">
        <v>93</v>
      </c>
      <c r="Z75" s="3">
        <v>86</v>
      </c>
      <c r="AA75" s="3">
        <v>76</v>
      </c>
      <c r="AB75" s="3">
        <v>85</v>
      </c>
      <c r="AC75" s="3">
        <v>93</v>
      </c>
      <c r="AD75" s="3">
        <v>82</v>
      </c>
      <c r="AE75" s="3">
        <v>88</v>
      </c>
      <c r="AF75" s="3">
        <v>90</v>
      </c>
      <c r="AG75" s="3">
        <v>78</v>
      </c>
      <c r="AH75" s="3">
        <v>95</v>
      </c>
      <c r="AI75" s="3">
        <v>91</v>
      </c>
      <c r="AJ75" s="3">
        <v>99</v>
      </c>
      <c r="AK75" s="3">
        <v>97</v>
      </c>
      <c r="AL75" s="3">
        <v>79</v>
      </c>
      <c r="AM75" s="3">
        <v>85</v>
      </c>
      <c r="AN75" s="3">
        <v>90</v>
      </c>
      <c r="AO75" s="3">
        <v>89</v>
      </c>
      <c r="AP75" s="3">
        <v>67</v>
      </c>
      <c r="AQ75" s="3">
        <v>24</v>
      </c>
      <c r="AR75" s="3">
        <v>28</v>
      </c>
      <c r="AS75" s="3">
        <v>35</v>
      </c>
      <c r="AT75" s="3">
        <v>38</v>
      </c>
      <c r="AU75" s="3">
        <v>53</v>
      </c>
      <c r="AV75" s="3">
        <v>45</v>
      </c>
      <c r="AW75" s="10">
        <v>49</v>
      </c>
    </row>
    <row r="76" spans="1:49" s="42" customFormat="1" x14ac:dyDescent="0.35">
      <c r="A76" s="54" t="s">
        <v>339</v>
      </c>
      <c r="B76" s="21" t="s">
        <v>162</v>
      </c>
      <c r="C76" s="145">
        <f t="shared" si="6"/>
        <v>200863.19565217392</v>
      </c>
      <c r="D76" s="145">
        <v>166544</v>
      </c>
      <c r="E76" s="145">
        <v>156777</v>
      </c>
      <c r="F76" s="145">
        <v>164135</v>
      </c>
      <c r="G76" s="145">
        <v>155716</v>
      </c>
      <c r="H76" s="145">
        <v>168176</v>
      </c>
      <c r="I76" s="145">
        <v>182649</v>
      </c>
      <c r="J76" s="145">
        <v>162783</v>
      </c>
      <c r="K76" s="145">
        <v>217834</v>
      </c>
      <c r="L76" s="145">
        <v>208031</v>
      </c>
      <c r="M76" s="145">
        <v>223122</v>
      </c>
      <c r="N76" s="145">
        <v>194536</v>
      </c>
      <c r="O76" s="145">
        <v>195584</v>
      </c>
      <c r="P76" s="145">
        <v>228829</v>
      </c>
      <c r="Q76" s="145">
        <v>211702</v>
      </c>
      <c r="R76" s="145">
        <v>226462</v>
      </c>
      <c r="S76" s="145">
        <v>224274</v>
      </c>
      <c r="T76" s="145">
        <v>238650</v>
      </c>
      <c r="U76" s="145">
        <v>220551</v>
      </c>
      <c r="V76" s="145">
        <v>206261</v>
      </c>
      <c r="W76" s="145">
        <v>220805</v>
      </c>
      <c r="X76" s="145">
        <v>191612</v>
      </c>
      <c r="Y76" s="145">
        <v>233742</v>
      </c>
      <c r="Z76" s="145">
        <v>218934</v>
      </c>
      <c r="AA76" s="145">
        <v>209167</v>
      </c>
      <c r="AB76" s="145">
        <v>232204</v>
      </c>
      <c r="AC76" s="145">
        <v>233503</v>
      </c>
      <c r="AD76" s="145">
        <v>245618</v>
      </c>
      <c r="AE76" s="145">
        <v>265018</v>
      </c>
      <c r="AF76" s="145">
        <v>254525</v>
      </c>
      <c r="AG76" s="145">
        <v>216483</v>
      </c>
      <c r="AH76" s="145">
        <v>238967</v>
      </c>
      <c r="AI76" s="145">
        <v>234173</v>
      </c>
      <c r="AJ76" s="145">
        <v>241799</v>
      </c>
      <c r="AK76" s="145">
        <v>241235</v>
      </c>
      <c r="AL76" s="145">
        <v>202740</v>
      </c>
      <c r="AM76" s="145">
        <v>229270</v>
      </c>
      <c r="AN76" s="145">
        <v>254915</v>
      </c>
      <c r="AO76" s="145">
        <v>237886</v>
      </c>
      <c r="AP76" s="145">
        <v>189907</v>
      </c>
      <c r="AQ76" s="145">
        <v>81950</v>
      </c>
      <c r="AR76" s="145">
        <v>98517</v>
      </c>
      <c r="AS76" s="145">
        <v>125961</v>
      </c>
      <c r="AT76" s="145">
        <v>130448</v>
      </c>
      <c r="AU76" s="145">
        <v>152724</v>
      </c>
      <c r="AV76" s="145">
        <v>144069</v>
      </c>
      <c r="AW76" s="195">
        <v>160919</v>
      </c>
    </row>
    <row r="77" spans="1:49" x14ac:dyDescent="0.35">
      <c r="A77" s="27" t="s">
        <v>339</v>
      </c>
      <c r="B77" s="3" t="s">
        <v>166</v>
      </c>
      <c r="C77" s="145">
        <f t="shared" si="6"/>
        <v>388.17391304347825</v>
      </c>
      <c r="D77" s="145">
        <v>299</v>
      </c>
      <c r="E77" s="145">
        <v>299</v>
      </c>
      <c r="F77" s="145">
        <v>311</v>
      </c>
      <c r="G77" s="145">
        <v>298</v>
      </c>
      <c r="H77" s="145">
        <v>337</v>
      </c>
      <c r="I77" s="145">
        <v>356</v>
      </c>
      <c r="J77" s="145">
        <v>330</v>
      </c>
      <c r="K77" s="145">
        <v>378</v>
      </c>
      <c r="L77" s="145">
        <v>378</v>
      </c>
      <c r="M77" s="145">
        <v>381</v>
      </c>
      <c r="N77" s="145">
        <v>334</v>
      </c>
      <c r="O77" s="145">
        <v>361</v>
      </c>
      <c r="P77" s="145">
        <v>361</v>
      </c>
      <c r="Q77" s="145">
        <v>352</v>
      </c>
      <c r="R77" s="145">
        <v>399</v>
      </c>
      <c r="S77" s="145">
        <v>402</v>
      </c>
      <c r="T77" s="145">
        <v>410</v>
      </c>
      <c r="U77" s="145">
        <v>411</v>
      </c>
      <c r="V77" s="145">
        <v>397</v>
      </c>
      <c r="W77" s="145">
        <v>394</v>
      </c>
      <c r="X77" s="145">
        <v>359</v>
      </c>
      <c r="Y77" s="145">
        <v>398</v>
      </c>
      <c r="Z77" s="145">
        <v>377</v>
      </c>
      <c r="AA77" s="145">
        <v>363</v>
      </c>
      <c r="AB77" s="145">
        <v>369</v>
      </c>
      <c r="AC77" s="145">
        <v>355</v>
      </c>
      <c r="AD77" s="145">
        <v>401</v>
      </c>
      <c r="AE77" s="145">
        <v>412</v>
      </c>
      <c r="AF77" s="145">
        <v>395</v>
      </c>
      <c r="AG77" s="145">
        <v>376</v>
      </c>
      <c r="AH77" s="145">
        <v>415</v>
      </c>
      <c r="AI77" s="145">
        <v>414</v>
      </c>
      <c r="AJ77" s="145">
        <v>400</v>
      </c>
      <c r="AK77" s="145">
        <v>446</v>
      </c>
      <c r="AL77" s="145">
        <v>403</v>
      </c>
      <c r="AM77" s="145">
        <v>444</v>
      </c>
      <c r="AN77" s="145">
        <v>444</v>
      </c>
      <c r="AO77" s="145">
        <v>417</v>
      </c>
      <c r="AP77" s="145">
        <v>407</v>
      </c>
      <c r="AQ77" s="145">
        <v>512</v>
      </c>
      <c r="AR77" s="145">
        <v>456</v>
      </c>
      <c r="AS77" s="145">
        <v>450</v>
      </c>
      <c r="AT77" s="145">
        <v>425</v>
      </c>
      <c r="AU77" s="145">
        <v>434</v>
      </c>
      <c r="AV77" s="145">
        <v>384</v>
      </c>
      <c r="AW77" s="195">
        <v>412</v>
      </c>
    </row>
    <row r="78" spans="1:49" x14ac:dyDescent="0.35">
      <c r="A78" s="27" t="s">
        <v>339</v>
      </c>
      <c r="B78" s="3" t="s">
        <v>133</v>
      </c>
      <c r="C78" s="4">
        <f t="shared" si="6"/>
        <v>4026.8260869565215</v>
      </c>
      <c r="D78" s="4">
        <v>3984</v>
      </c>
      <c r="E78" s="4">
        <v>3620</v>
      </c>
      <c r="F78" s="4">
        <v>3841</v>
      </c>
      <c r="G78" s="4">
        <v>3534</v>
      </c>
      <c r="H78" s="4">
        <v>3810</v>
      </c>
      <c r="I78" s="4">
        <v>3934</v>
      </c>
      <c r="J78" s="4">
        <v>3490</v>
      </c>
      <c r="K78" s="4">
        <v>4531</v>
      </c>
      <c r="L78" s="4">
        <v>4260</v>
      </c>
      <c r="M78" s="4">
        <v>4662</v>
      </c>
      <c r="N78" s="4">
        <v>4352</v>
      </c>
      <c r="O78" s="4">
        <v>4279</v>
      </c>
      <c r="P78" s="4">
        <v>4910</v>
      </c>
      <c r="Q78" s="4">
        <v>4466</v>
      </c>
      <c r="R78" s="4">
        <v>4613</v>
      </c>
      <c r="S78" s="4">
        <v>4607</v>
      </c>
      <c r="T78" s="4">
        <v>4827</v>
      </c>
      <c r="U78" s="4">
        <v>4403</v>
      </c>
      <c r="V78" s="4">
        <v>4071</v>
      </c>
      <c r="W78" s="4">
        <v>4498</v>
      </c>
      <c r="X78" s="4">
        <v>3852</v>
      </c>
      <c r="Y78" s="4">
        <v>4687</v>
      </c>
      <c r="Z78" s="4">
        <v>4294</v>
      </c>
      <c r="AA78" s="4">
        <v>4110</v>
      </c>
      <c r="AB78" s="4">
        <v>4641</v>
      </c>
      <c r="AC78" s="4">
        <v>4686</v>
      </c>
      <c r="AD78" s="4">
        <v>4884</v>
      </c>
      <c r="AE78" s="4">
        <v>5296</v>
      </c>
      <c r="AF78" s="4">
        <v>5089</v>
      </c>
      <c r="AG78" s="4">
        <v>4305</v>
      </c>
      <c r="AH78" s="4">
        <v>4709</v>
      </c>
      <c r="AI78" s="4">
        <v>4419</v>
      </c>
      <c r="AJ78" s="4">
        <v>4672</v>
      </c>
      <c r="AK78" s="4">
        <v>4519</v>
      </c>
      <c r="AL78" s="4">
        <v>3735</v>
      </c>
      <c r="AM78" s="4">
        <v>4192</v>
      </c>
      <c r="AN78" s="4">
        <v>4819</v>
      </c>
      <c r="AO78" s="4">
        <v>4726</v>
      </c>
      <c r="AP78" s="4">
        <v>3524</v>
      </c>
      <c r="AQ78" s="4">
        <v>1249</v>
      </c>
      <c r="AR78" s="4">
        <v>1511</v>
      </c>
      <c r="AS78" s="4">
        <v>2056</v>
      </c>
      <c r="AT78" s="4">
        <v>2458</v>
      </c>
      <c r="AU78" s="4">
        <v>2655</v>
      </c>
      <c r="AV78" s="4">
        <v>2593</v>
      </c>
      <c r="AW78" s="16">
        <v>2861</v>
      </c>
    </row>
    <row r="79" spans="1:49" x14ac:dyDescent="0.35">
      <c r="A79" s="27" t="s">
        <v>339</v>
      </c>
      <c r="B79" s="3" t="s">
        <v>167</v>
      </c>
      <c r="C79" s="4">
        <f t="shared" si="6"/>
        <v>70739.263910359703</v>
      </c>
      <c r="D79" s="4">
        <v>57143</v>
      </c>
      <c r="E79" s="4">
        <v>54355</v>
      </c>
      <c r="F79" s="4">
        <v>57060</v>
      </c>
      <c r="G79" s="4">
        <v>54419</v>
      </c>
      <c r="H79" s="4">
        <v>58829.831806047514</v>
      </c>
      <c r="I79" s="4">
        <v>64644</v>
      </c>
      <c r="J79" s="4">
        <v>57412</v>
      </c>
      <c r="K79" s="4">
        <v>77800</v>
      </c>
      <c r="L79" s="4">
        <v>74646</v>
      </c>
      <c r="M79" s="4">
        <v>79492</v>
      </c>
      <c r="N79" s="4">
        <v>67540.845687190813</v>
      </c>
      <c r="O79" s="4">
        <v>68601</v>
      </c>
      <c r="P79" s="4">
        <v>79296</v>
      </c>
      <c r="Q79" s="4">
        <v>73803</v>
      </c>
      <c r="R79" s="4">
        <v>79400.232992176941</v>
      </c>
      <c r="S79" s="4">
        <v>78631</v>
      </c>
      <c r="T79" s="4">
        <v>83763</v>
      </c>
      <c r="U79" s="4">
        <v>78222</v>
      </c>
      <c r="V79" s="4">
        <v>73366</v>
      </c>
      <c r="W79" s="4">
        <v>77825</v>
      </c>
      <c r="X79" s="4">
        <v>67555.229391131055</v>
      </c>
      <c r="Y79" s="4">
        <v>82666</v>
      </c>
      <c r="Z79" s="4">
        <v>77556</v>
      </c>
      <c r="AA79" s="4">
        <v>74105</v>
      </c>
      <c r="AB79" s="4">
        <v>79892</v>
      </c>
      <c r="AC79" s="4">
        <v>80159</v>
      </c>
      <c r="AD79" s="4">
        <v>84220</v>
      </c>
      <c r="AE79" s="4">
        <v>91650</v>
      </c>
      <c r="AF79" s="4">
        <v>88278</v>
      </c>
      <c r="AG79" s="4">
        <v>74887</v>
      </c>
      <c r="AH79" s="4">
        <v>82944</v>
      </c>
      <c r="AI79" s="4">
        <v>82240</v>
      </c>
      <c r="AJ79" s="4">
        <v>84591</v>
      </c>
      <c r="AK79" s="4">
        <v>84762</v>
      </c>
      <c r="AL79" s="4">
        <v>71620</v>
      </c>
      <c r="AM79" s="4">
        <v>81145</v>
      </c>
      <c r="AN79" s="4">
        <v>87725</v>
      </c>
      <c r="AO79" s="4">
        <v>77547</v>
      </c>
      <c r="AP79" s="4">
        <v>62819</v>
      </c>
      <c r="AQ79" s="4">
        <v>29973</v>
      </c>
      <c r="AR79" s="4">
        <v>35576</v>
      </c>
      <c r="AS79" s="4">
        <v>48828</v>
      </c>
      <c r="AT79" s="4">
        <v>49056</v>
      </c>
      <c r="AU79" s="4">
        <v>59323</v>
      </c>
      <c r="AV79" s="4">
        <v>55941</v>
      </c>
      <c r="AW79" s="16">
        <v>62699</v>
      </c>
    </row>
    <row r="80" spans="1:49" ht="15" thickBot="1" x14ac:dyDescent="0.4">
      <c r="A80" s="7" t="s">
        <v>339</v>
      </c>
      <c r="B80" s="8" t="s">
        <v>132</v>
      </c>
      <c r="C80" s="22">
        <f t="shared" si="6"/>
        <v>523.39130434782612</v>
      </c>
      <c r="D80" s="22">
        <v>557</v>
      </c>
      <c r="E80" s="22">
        <v>525</v>
      </c>
      <c r="F80" s="22">
        <v>528</v>
      </c>
      <c r="G80" s="22">
        <v>523</v>
      </c>
      <c r="H80" s="22">
        <v>499</v>
      </c>
      <c r="I80" s="22">
        <v>513</v>
      </c>
      <c r="J80" s="22">
        <v>494</v>
      </c>
      <c r="K80" s="22">
        <v>576</v>
      </c>
      <c r="L80" s="22">
        <v>551</v>
      </c>
      <c r="M80" s="22">
        <v>585</v>
      </c>
      <c r="N80" s="22">
        <v>582</v>
      </c>
      <c r="O80" s="22">
        <v>542</v>
      </c>
      <c r="P80" s="22">
        <v>634</v>
      </c>
      <c r="Q80" s="22">
        <v>601</v>
      </c>
      <c r="R80" s="22">
        <v>568</v>
      </c>
      <c r="S80" s="22">
        <v>558</v>
      </c>
      <c r="T80" s="22">
        <v>582</v>
      </c>
      <c r="U80" s="22">
        <v>537</v>
      </c>
      <c r="V80" s="22">
        <v>520</v>
      </c>
      <c r="W80" s="22">
        <v>560</v>
      </c>
      <c r="X80" s="22">
        <v>533</v>
      </c>
      <c r="Y80" s="22">
        <v>587</v>
      </c>
      <c r="Z80" s="22">
        <v>581</v>
      </c>
      <c r="AA80" s="22">
        <v>577</v>
      </c>
      <c r="AB80" s="22">
        <v>630</v>
      </c>
      <c r="AC80" s="22">
        <v>658</v>
      </c>
      <c r="AD80" s="22">
        <v>612</v>
      </c>
      <c r="AE80" s="22">
        <v>643</v>
      </c>
      <c r="AF80" s="22">
        <v>645</v>
      </c>
      <c r="AG80" s="22">
        <v>576</v>
      </c>
      <c r="AH80" s="22">
        <v>576</v>
      </c>
      <c r="AI80" s="22">
        <v>566</v>
      </c>
      <c r="AJ80" s="22">
        <v>605</v>
      </c>
      <c r="AK80" s="22">
        <v>541</v>
      </c>
      <c r="AL80" s="22">
        <v>503</v>
      </c>
      <c r="AM80" s="22">
        <v>516</v>
      </c>
      <c r="AN80" s="22">
        <v>574</v>
      </c>
      <c r="AO80" s="22">
        <v>570</v>
      </c>
      <c r="AP80" s="22">
        <v>467</v>
      </c>
      <c r="AQ80" s="8">
        <v>160</v>
      </c>
      <c r="AR80" s="8">
        <v>216</v>
      </c>
      <c r="AS80" s="22">
        <v>280</v>
      </c>
      <c r="AT80" s="22">
        <v>307</v>
      </c>
      <c r="AU80" s="22">
        <v>352</v>
      </c>
      <c r="AV80" s="22">
        <v>375</v>
      </c>
      <c r="AW80" s="178">
        <v>391</v>
      </c>
    </row>
    <row r="81" spans="1:49" s="2" customFormat="1" x14ac:dyDescent="0.3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row>
    <row r="82" spans="1:49" s="2" customFormat="1" x14ac:dyDescent="0.35">
      <c r="A82" s="51" t="s">
        <v>138</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row>
    <row r="84" spans="1:49" x14ac:dyDescent="0.35">
      <c r="A84" s="456" t="s">
        <v>171</v>
      </c>
      <c r="B84" s="456" t="s">
        <v>160</v>
      </c>
      <c r="C84" s="456" t="s">
        <v>153</v>
      </c>
      <c r="D84" s="14">
        <v>42736</v>
      </c>
      <c r="E84" s="14">
        <v>42767</v>
      </c>
      <c r="F84" s="14">
        <v>42795</v>
      </c>
      <c r="G84" s="14">
        <v>42826</v>
      </c>
      <c r="H84" s="14">
        <v>42856</v>
      </c>
      <c r="I84" s="14">
        <v>42887</v>
      </c>
      <c r="J84" s="14">
        <v>42917</v>
      </c>
      <c r="K84" s="14">
        <v>42948</v>
      </c>
      <c r="L84" s="14">
        <v>42979</v>
      </c>
      <c r="M84" s="14">
        <v>43009</v>
      </c>
      <c r="N84" s="14">
        <v>43040</v>
      </c>
      <c r="O84" s="14">
        <v>43070</v>
      </c>
      <c r="P84" s="14">
        <v>43101</v>
      </c>
      <c r="Q84" s="14">
        <v>43132</v>
      </c>
      <c r="R84" s="14">
        <v>43160</v>
      </c>
      <c r="S84" s="14">
        <v>43191</v>
      </c>
      <c r="T84" s="14">
        <v>43221</v>
      </c>
      <c r="U84" s="14">
        <v>43252</v>
      </c>
      <c r="V84" s="14">
        <v>43282</v>
      </c>
      <c r="W84" s="14">
        <v>43313</v>
      </c>
      <c r="X84" s="14">
        <v>43344</v>
      </c>
      <c r="Y84" s="14">
        <v>43374</v>
      </c>
      <c r="Z84" s="14">
        <v>43405</v>
      </c>
      <c r="AA84" s="14">
        <v>43435</v>
      </c>
      <c r="AB84" s="14">
        <v>43466</v>
      </c>
      <c r="AC84" s="14">
        <v>43497</v>
      </c>
      <c r="AD84" s="14">
        <v>43525</v>
      </c>
      <c r="AE84" s="14">
        <v>43556</v>
      </c>
      <c r="AF84" s="14">
        <v>43586</v>
      </c>
      <c r="AG84" s="14">
        <v>43617</v>
      </c>
      <c r="AH84" s="14">
        <v>43647</v>
      </c>
      <c r="AI84" s="14">
        <v>43678</v>
      </c>
      <c r="AJ84" s="14">
        <v>43709</v>
      </c>
      <c r="AK84" s="14">
        <v>43739</v>
      </c>
      <c r="AL84" s="14">
        <v>43770</v>
      </c>
      <c r="AM84" s="14">
        <v>43800</v>
      </c>
      <c r="AN84" s="14">
        <v>43831</v>
      </c>
      <c r="AO84" s="14">
        <v>43862</v>
      </c>
      <c r="AP84" s="14">
        <v>43891</v>
      </c>
      <c r="AQ84" s="14">
        <v>43922</v>
      </c>
      <c r="AR84" s="14">
        <v>43952</v>
      </c>
      <c r="AS84" s="14">
        <v>43983</v>
      </c>
      <c r="AT84" s="14">
        <v>44013</v>
      </c>
      <c r="AU84" s="14">
        <v>44044</v>
      </c>
      <c r="AV84" s="14">
        <v>44075</v>
      </c>
      <c r="AW84" s="15">
        <v>44105</v>
      </c>
    </row>
    <row r="85" spans="1:49" x14ac:dyDescent="0.35">
      <c r="A85" s="39" t="s">
        <v>356</v>
      </c>
      <c r="B85" s="3" t="s">
        <v>357</v>
      </c>
      <c r="C85" s="231">
        <f t="shared" ref="C85:C92" si="7">AVERAGE(D85:AW85)</f>
        <v>127.21869565217392</v>
      </c>
      <c r="D85" s="231">
        <v>0</v>
      </c>
      <c r="E85" s="231">
        <v>0</v>
      </c>
      <c r="F85" s="231">
        <v>0</v>
      </c>
      <c r="G85" s="231">
        <v>0</v>
      </c>
      <c r="H85" s="231">
        <v>0</v>
      </c>
      <c r="I85" s="231">
        <v>0</v>
      </c>
      <c r="J85" s="231">
        <v>70.75</v>
      </c>
      <c r="K85" s="231">
        <v>0</v>
      </c>
      <c r="L85" s="231">
        <v>0</v>
      </c>
      <c r="M85" s="231">
        <v>0</v>
      </c>
      <c r="N85" s="231">
        <v>934.25</v>
      </c>
      <c r="O85" s="231">
        <v>0</v>
      </c>
      <c r="P85" s="231">
        <v>0</v>
      </c>
      <c r="Q85" s="231">
        <v>0</v>
      </c>
      <c r="R85" s="231">
        <v>332</v>
      </c>
      <c r="S85" s="231">
        <v>233.6</v>
      </c>
      <c r="T85" s="231">
        <v>0</v>
      </c>
      <c r="U85" s="231">
        <v>67.5</v>
      </c>
      <c r="V85" s="231">
        <v>146.41999999999999</v>
      </c>
      <c r="W85" s="231">
        <v>0</v>
      </c>
      <c r="X85" s="231">
        <v>0</v>
      </c>
      <c r="Y85" s="231">
        <v>195.22</v>
      </c>
      <c r="Z85" s="231">
        <v>0</v>
      </c>
      <c r="AA85" s="231">
        <v>51.5</v>
      </c>
      <c r="AB85" s="231">
        <v>0</v>
      </c>
      <c r="AC85" s="231">
        <v>0</v>
      </c>
      <c r="AD85" s="231">
        <v>194.72</v>
      </c>
      <c r="AE85" s="231">
        <v>46</v>
      </c>
      <c r="AF85" s="231">
        <v>0</v>
      </c>
      <c r="AG85" s="231">
        <v>0</v>
      </c>
      <c r="AH85" s="231">
        <v>0</v>
      </c>
      <c r="AI85" s="231">
        <v>0</v>
      </c>
      <c r="AJ85" s="231">
        <v>50.5</v>
      </c>
      <c r="AK85" s="231">
        <v>0</v>
      </c>
      <c r="AL85" s="231">
        <v>312</v>
      </c>
      <c r="AM85" s="231">
        <v>0</v>
      </c>
      <c r="AN85" s="145">
        <v>1376.4</v>
      </c>
      <c r="AO85" s="145">
        <v>535.20000000000005</v>
      </c>
      <c r="AP85" s="145">
        <v>0</v>
      </c>
      <c r="AQ85" s="145">
        <v>0</v>
      </c>
      <c r="AR85" s="145">
        <v>0</v>
      </c>
      <c r="AS85" s="145">
        <v>0</v>
      </c>
      <c r="AT85" s="145">
        <v>368.2</v>
      </c>
      <c r="AU85" s="145">
        <v>632.6</v>
      </c>
      <c r="AV85" s="145">
        <v>305.2</v>
      </c>
      <c r="AW85" s="145">
        <v>0</v>
      </c>
    </row>
    <row r="86" spans="1:49" x14ac:dyDescent="0.35">
      <c r="A86" s="39" t="s">
        <v>358</v>
      </c>
      <c r="B86" s="3" t="s">
        <v>357</v>
      </c>
      <c r="C86" s="231">
        <f t="shared" si="7"/>
        <v>715.57630434782595</v>
      </c>
      <c r="D86" s="231">
        <v>0</v>
      </c>
      <c r="E86" s="231">
        <v>0</v>
      </c>
      <c r="F86" s="231">
        <v>934.14</v>
      </c>
      <c r="G86" s="231">
        <v>101.46</v>
      </c>
      <c r="H86" s="231">
        <v>0</v>
      </c>
      <c r="I86" s="231">
        <v>0</v>
      </c>
      <c r="J86" s="231">
        <v>0</v>
      </c>
      <c r="K86" s="231">
        <v>0</v>
      </c>
      <c r="L86" s="231">
        <v>0</v>
      </c>
      <c r="M86" s="231">
        <v>0</v>
      </c>
      <c r="N86" s="231">
        <v>637.84</v>
      </c>
      <c r="O86" s="231">
        <v>101.46</v>
      </c>
      <c r="P86" s="231">
        <v>0</v>
      </c>
      <c r="Q86" s="231">
        <v>0</v>
      </c>
      <c r="R86" s="231">
        <v>795.44</v>
      </c>
      <c r="S86" s="231">
        <v>0</v>
      </c>
      <c r="T86" s="231">
        <v>0</v>
      </c>
      <c r="U86" s="231">
        <v>0</v>
      </c>
      <c r="V86" s="231">
        <v>0</v>
      </c>
      <c r="W86" s="231">
        <v>419.47</v>
      </c>
      <c r="X86" s="231">
        <v>243.33</v>
      </c>
      <c r="Y86" s="231">
        <v>346.2</v>
      </c>
      <c r="Z86" s="231">
        <v>0</v>
      </c>
      <c r="AA86" s="231">
        <v>646.14</v>
      </c>
      <c r="AB86" s="231">
        <v>287.19</v>
      </c>
      <c r="AC86" s="231">
        <v>0</v>
      </c>
      <c r="AD86" s="231">
        <v>0</v>
      </c>
      <c r="AE86" s="231">
        <v>0</v>
      </c>
      <c r="AF86" s="231">
        <v>0</v>
      </c>
      <c r="AG86" s="231">
        <v>0</v>
      </c>
      <c r="AH86" s="231">
        <v>4779.87</v>
      </c>
      <c r="AI86" s="231">
        <v>5464.32</v>
      </c>
      <c r="AJ86" s="231">
        <v>0</v>
      </c>
      <c r="AK86" s="231">
        <v>5791.28</v>
      </c>
      <c r="AL86" s="231">
        <v>362.08</v>
      </c>
      <c r="AM86" s="231">
        <v>0</v>
      </c>
      <c r="AN86" s="145">
        <v>8264.7800000000007</v>
      </c>
      <c r="AO86" s="145">
        <v>795.76</v>
      </c>
      <c r="AP86" s="145">
        <v>0</v>
      </c>
      <c r="AQ86" s="145">
        <v>0</v>
      </c>
      <c r="AR86" s="145">
        <v>543.6</v>
      </c>
      <c r="AS86" s="145">
        <v>0</v>
      </c>
      <c r="AT86" s="145">
        <v>239.9</v>
      </c>
      <c r="AU86" s="145">
        <v>240.25</v>
      </c>
      <c r="AV86" s="145">
        <v>480.5</v>
      </c>
      <c r="AW86" s="145">
        <v>1441.5</v>
      </c>
    </row>
    <row r="87" spans="1:49" x14ac:dyDescent="0.35">
      <c r="A87" s="39" t="s">
        <v>359</v>
      </c>
      <c r="B87" s="3" t="s">
        <v>357</v>
      </c>
      <c r="C87" s="231">
        <f t="shared" si="7"/>
        <v>21.118478260869566</v>
      </c>
      <c r="D87" s="231">
        <v>0</v>
      </c>
      <c r="E87" s="231">
        <v>0</v>
      </c>
      <c r="F87" s="231">
        <v>178.39</v>
      </c>
      <c r="G87" s="231">
        <v>0</v>
      </c>
      <c r="H87" s="231">
        <v>0</v>
      </c>
      <c r="I87" s="231">
        <v>0</v>
      </c>
      <c r="J87" s="231">
        <v>0</v>
      </c>
      <c r="K87" s="231">
        <v>0</v>
      </c>
      <c r="L87" s="231">
        <v>0</v>
      </c>
      <c r="M87" s="231">
        <v>0</v>
      </c>
      <c r="N87" s="231">
        <v>68.98</v>
      </c>
      <c r="O87" s="231">
        <v>0</v>
      </c>
      <c r="P87" s="231">
        <v>0</v>
      </c>
      <c r="Q87" s="231">
        <v>0</v>
      </c>
      <c r="R87" s="231">
        <v>0</v>
      </c>
      <c r="S87" s="231">
        <v>50.11</v>
      </c>
      <c r="T87" s="231">
        <v>15.34</v>
      </c>
      <c r="U87" s="231">
        <v>0</v>
      </c>
      <c r="V87" s="231">
        <v>34.46</v>
      </c>
      <c r="W87" s="231">
        <v>0</v>
      </c>
      <c r="X87" s="231">
        <v>0</v>
      </c>
      <c r="Y87" s="231">
        <v>20.98</v>
      </c>
      <c r="Z87" s="231">
        <v>0</v>
      </c>
      <c r="AA87" s="231">
        <v>112.04</v>
      </c>
      <c r="AB87" s="231">
        <v>0</v>
      </c>
      <c r="AC87" s="231">
        <v>1</v>
      </c>
      <c r="AD87" s="231">
        <v>0</v>
      </c>
      <c r="AE87" s="231">
        <v>0</v>
      </c>
      <c r="AF87" s="231">
        <v>0</v>
      </c>
      <c r="AG87" s="231">
        <v>0</v>
      </c>
      <c r="AH87" s="231">
        <v>109.95</v>
      </c>
      <c r="AI87" s="231">
        <v>92.45</v>
      </c>
      <c r="AJ87" s="231">
        <v>0</v>
      </c>
      <c r="AK87" s="231">
        <v>0</v>
      </c>
      <c r="AL87" s="231">
        <v>0</v>
      </c>
      <c r="AM87" s="231">
        <v>0</v>
      </c>
      <c r="AN87" s="145">
        <v>88.06</v>
      </c>
      <c r="AO87" s="145">
        <v>171.6</v>
      </c>
      <c r="AP87" s="145">
        <v>0</v>
      </c>
      <c r="AQ87" s="145">
        <v>0</v>
      </c>
      <c r="AR87" s="145">
        <v>28.09</v>
      </c>
      <c r="AS87" s="145">
        <v>0</v>
      </c>
      <c r="AT87" s="145">
        <v>0</v>
      </c>
      <c r="AU87" s="145">
        <v>0</v>
      </c>
      <c r="AV87" s="145">
        <v>0</v>
      </c>
      <c r="AW87" s="145">
        <v>0</v>
      </c>
    </row>
    <row r="88" spans="1:49" x14ac:dyDescent="0.35">
      <c r="A88" s="39" t="s">
        <v>360</v>
      </c>
      <c r="B88" s="3" t="s">
        <v>357</v>
      </c>
      <c r="C88" s="231">
        <f t="shared" si="7"/>
        <v>1095.246304347826</v>
      </c>
      <c r="D88" s="231">
        <v>983.23</v>
      </c>
      <c r="E88" s="231">
        <v>1093.27</v>
      </c>
      <c r="F88" s="231">
        <v>1326.53</v>
      </c>
      <c r="G88" s="231">
        <v>941.84</v>
      </c>
      <c r="H88" s="231">
        <v>984.75</v>
      </c>
      <c r="I88" s="231">
        <v>1192.99</v>
      </c>
      <c r="J88" s="231">
        <v>1055.42</v>
      </c>
      <c r="K88" s="231">
        <v>1359.25</v>
      </c>
      <c r="L88" s="231">
        <v>1960.97</v>
      </c>
      <c r="M88" s="231">
        <v>2323.9899999999998</v>
      </c>
      <c r="N88" s="231">
        <v>2089.77</v>
      </c>
      <c r="O88" s="231">
        <v>1861.84</v>
      </c>
      <c r="P88" s="231">
        <v>921.83</v>
      </c>
      <c r="Q88" s="231">
        <v>1629.18</v>
      </c>
      <c r="R88" s="231">
        <v>2059.62</v>
      </c>
      <c r="S88" s="231">
        <v>1724.29</v>
      </c>
      <c r="T88" s="231">
        <v>1373.86</v>
      </c>
      <c r="U88" s="231">
        <v>1128.76</v>
      </c>
      <c r="V88" s="231">
        <v>894.42</v>
      </c>
      <c r="W88" s="231">
        <v>1037.3399999999999</v>
      </c>
      <c r="X88" s="231">
        <v>1110.98</v>
      </c>
      <c r="Y88" s="231">
        <v>1150.3800000000001</v>
      </c>
      <c r="Z88" s="231">
        <v>925.12</v>
      </c>
      <c r="AA88" s="231">
        <v>1048.24</v>
      </c>
      <c r="AB88" s="231">
        <v>1121.17</v>
      </c>
      <c r="AC88" s="231">
        <v>895.33</v>
      </c>
      <c r="AD88" s="231">
        <v>864.89</v>
      </c>
      <c r="AE88" s="231">
        <v>1064.3800000000001</v>
      </c>
      <c r="AF88" s="231">
        <v>1203.8</v>
      </c>
      <c r="AG88" s="231">
        <v>1399.52</v>
      </c>
      <c r="AH88" s="231">
        <v>1435.3</v>
      </c>
      <c r="AI88" s="231">
        <v>1306.22</v>
      </c>
      <c r="AJ88" s="231">
        <v>1100.1099999999999</v>
      </c>
      <c r="AK88" s="231">
        <v>1196.5</v>
      </c>
      <c r="AL88" s="231">
        <v>906.66</v>
      </c>
      <c r="AM88" s="231">
        <v>791.31</v>
      </c>
      <c r="AN88" s="145">
        <v>583.85</v>
      </c>
      <c r="AO88" s="145">
        <v>593.63</v>
      </c>
      <c r="AP88" s="145">
        <v>537.17999999999995</v>
      </c>
      <c r="AQ88" s="145">
        <v>312.91000000000003</v>
      </c>
      <c r="AR88" s="145">
        <v>482.06</v>
      </c>
      <c r="AS88" s="145">
        <v>454.88</v>
      </c>
      <c r="AT88" s="145">
        <v>518.86</v>
      </c>
      <c r="AU88" s="145">
        <v>465.1</v>
      </c>
      <c r="AV88" s="145">
        <v>475.35</v>
      </c>
      <c r="AW88" s="145">
        <v>494.45</v>
      </c>
    </row>
    <row r="89" spans="1:49" x14ac:dyDescent="0.35">
      <c r="A89" s="39" t="s">
        <v>361</v>
      </c>
      <c r="B89" s="3" t="s">
        <v>357</v>
      </c>
      <c r="C89" s="231">
        <f t="shared" si="7"/>
        <v>28.130434782608695</v>
      </c>
      <c r="D89" s="231">
        <v>16</v>
      </c>
      <c r="E89" s="231">
        <v>56</v>
      </c>
      <c r="F89" s="231">
        <v>58</v>
      </c>
      <c r="G89" s="231">
        <v>44</v>
      </c>
      <c r="H89" s="231">
        <v>32</v>
      </c>
      <c r="I89" s="231">
        <v>124</v>
      </c>
      <c r="J89" s="231">
        <v>14</v>
      </c>
      <c r="K89" s="231">
        <v>34</v>
      </c>
      <c r="L89" s="231">
        <v>30</v>
      </c>
      <c r="M89" s="231">
        <v>48</v>
      </c>
      <c r="N89" s="231">
        <v>92</v>
      </c>
      <c r="O89" s="231">
        <v>56</v>
      </c>
      <c r="P89" s="231">
        <v>4</v>
      </c>
      <c r="Q89" s="231">
        <v>0</v>
      </c>
      <c r="R89" s="231">
        <v>2</v>
      </c>
      <c r="S89" s="231">
        <v>11</v>
      </c>
      <c r="T89" s="231">
        <v>6</v>
      </c>
      <c r="U89" s="231">
        <v>53</v>
      </c>
      <c r="V89" s="231">
        <v>1</v>
      </c>
      <c r="W89" s="231">
        <v>20</v>
      </c>
      <c r="X89" s="231">
        <v>23</v>
      </c>
      <c r="Y89" s="231">
        <v>20</v>
      </c>
      <c r="Z89" s="231">
        <v>12</v>
      </c>
      <c r="AA89" s="231">
        <v>30</v>
      </c>
      <c r="AB89" s="231">
        <v>18</v>
      </c>
      <c r="AC89" s="231">
        <v>46</v>
      </c>
      <c r="AD89" s="231">
        <v>52</v>
      </c>
      <c r="AE89" s="231">
        <v>42</v>
      </c>
      <c r="AF89" s="231">
        <v>50</v>
      </c>
      <c r="AG89" s="231">
        <v>54</v>
      </c>
      <c r="AH89" s="231">
        <v>22</v>
      </c>
      <c r="AI89" s="231">
        <v>40</v>
      </c>
      <c r="AJ89" s="231">
        <v>34</v>
      </c>
      <c r="AK89" s="231">
        <v>46</v>
      </c>
      <c r="AL89" s="231">
        <v>42</v>
      </c>
      <c r="AM89" s="231">
        <v>46</v>
      </c>
      <c r="AN89" s="145">
        <v>0</v>
      </c>
      <c r="AO89" s="145">
        <v>0</v>
      </c>
      <c r="AP89" s="145">
        <v>2</v>
      </c>
      <c r="AQ89" s="145">
        <v>0</v>
      </c>
      <c r="AR89" s="145">
        <v>0</v>
      </c>
      <c r="AS89" s="145">
        <v>0</v>
      </c>
      <c r="AT89" s="145">
        <v>0</v>
      </c>
      <c r="AU89" s="145">
        <v>2</v>
      </c>
      <c r="AV89" s="145">
        <v>10</v>
      </c>
      <c r="AW89" s="145">
        <v>2</v>
      </c>
    </row>
    <row r="90" spans="1:49" x14ac:dyDescent="0.35">
      <c r="A90" s="39" t="s">
        <v>362</v>
      </c>
      <c r="B90" s="3" t="s">
        <v>357</v>
      </c>
      <c r="C90" s="231">
        <f t="shared" si="7"/>
        <v>12.925000000000004</v>
      </c>
      <c r="D90" s="231">
        <v>2.83</v>
      </c>
      <c r="E90" s="231">
        <v>2.8</v>
      </c>
      <c r="F90" s="231">
        <v>2.5499999999999998</v>
      </c>
      <c r="G90" s="231">
        <v>3.9</v>
      </c>
      <c r="H90" s="231">
        <v>11.05</v>
      </c>
      <c r="I90" s="231">
        <v>14.7</v>
      </c>
      <c r="J90" s="231">
        <v>0</v>
      </c>
      <c r="K90" s="231">
        <v>2.2999999999999998</v>
      </c>
      <c r="L90" s="231">
        <v>11.7</v>
      </c>
      <c r="M90" s="231">
        <v>22.2</v>
      </c>
      <c r="N90" s="231">
        <v>37.4</v>
      </c>
      <c r="O90" s="231">
        <v>3.9</v>
      </c>
      <c r="P90" s="231">
        <v>6.7</v>
      </c>
      <c r="Q90" s="231">
        <v>18.5</v>
      </c>
      <c r="R90" s="231">
        <v>15.14</v>
      </c>
      <c r="S90" s="231">
        <v>88.44</v>
      </c>
      <c r="T90" s="231">
        <v>13.2</v>
      </c>
      <c r="U90" s="231">
        <v>27.62</v>
      </c>
      <c r="V90" s="231">
        <v>19.05</v>
      </c>
      <c r="W90" s="231">
        <v>13.21</v>
      </c>
      <c r="X90" s="231">
        <v>7.5</v>
      </c>
      <c r="Y90" s="231">
        <v>103.26</v>
      </c>
      <c r="Z90" s="231">
        <v>4.7</v>
      </c>
      <c r="AA90" s="231">
        <v>61.72</v>
      </c>
      <c r="AB90" s="231">
        <v>7.44</v>
      </c>
      <c r="AC90" s="231">
        <v>5.0999999999999996</v>
      </c>
      <c r="AD90" s="231">
        <v>8</v>
      </c>
      <c r="AE90" s="231">
        <v>8</v>
      </c>
      <c r="AF90" s="231">
        <v>3.2</v>
      </c>
      <c r="AG90" s="231">
        <v>13</v>
      </c>
      <c r="AH90" s="231">
        <v>1.24</v>
      </c>
      <c r="AI90" s="231">
        <v>14.2</v>
      </c>
      <c r="AJ90" s="231">
        <v>8</v>
      </c>
      <c r="AK90" s="231">
        <v>13</v>
      </c>
      <c r="AL90" s="231">
        <v>0</v>
      </c>
      <c r="AM90" s="231">
        <v>3</v>
      </c>
      <c r="AN90" s="145">
        <v>0</v>
      </c>
      <c r="AO90" s="145">
        <v>0</v>
      </c>
      <c r="AP90" s="145">
        <v>6</v>
      </c>
      <c r="AQ90" s="145">
        <v>0</v>
      </c>
      <c r="AR90" s="145">
        <v>10</v>
      </c>
      <c r="AS90" s="145">
        <v>0</v>
      </c>
      <c r="AT90" s="145">
        <v>0</v>
      </c>
      <c r="AU90" s="145">
        <v>0</v>
      </c>
      <c r="AV90" s="145">
        <v>0</v>
      </c>
      <c r="AW90" s="145">
        <v>0</v>
      </c>
    </row>
    <row r="91" spans="1:49" x14ac:dyDescent="0.35">
      <c r="A91" s="39" t="s">
        <v>363</v>
      </c>
      <c r="B91" s="3" t="s">
        <v>357</v>
      </c>
      <c r="C91" s="231">
        <f t="shared" si="7"/>
        <v>308.67978260869569</v>
      </c>
      <c r="D91" s="231">
        <v>0</v>
      </c>
      <c r="E91" s="231">
        <v>0</v>
      </c>
      <c r="F91" s="231">
        <v>0</v>
      </c>
      <c r="G91" s="231">
        <v>0</v>
      </c>
      <c r="H91" s="231">
        <v>0</v>
      </c>
      <c r="I91" s="231">
        <v>0</v>
      </c>
      <c r="J91" s="231">
        <v>0</v>
      </c>
      <c r="K91" s="231">
        <v>0</v>
      </c>
      <c r="L91" s="231">
        <v>0</v>
      </c>
      <c r="M91" s="231">
        <v>0</v>
      </c>
      <c r="N91" s="231">
        <v>0</v>
      </c>
      <c r="O91" s="231">
        <v>0</v>
      </c>
      <c r="P91" s="231">
        <v>0</v>
      </c>
      <c r="Q91" s="231">
        <v>0</v>
      </c>
      <c r="R91" s="231">
        <v>0</v>
      </c>
      <c r="S91" s="231">
        <v>0</v>
      </c>
      <c r="T91" s="231">
        <v>0</v>
      </c>
      <c r="U91" s="231">
        <v>0</v>
      </c>
      <c r="V91" s="231">
        <v>0</v>
      </c>
      <c r="W91" s="231">
        <v>0</v>
      </c>
      <c r="X91" s="231">
        <v>0</v>
      </c>
      <c r="Y91" s="231">
        <v>0</v>
      </c>
      <c r="Z91" s="231">
        <v>0</v>
      </c>
      <c r="AA91" s="231">
        <v>0</v>
      </c>
      <c r="AB91" s="231">
        <v>0</v>
      </c>
      <c r="AC91" s="231">
        <v>0</v>
      </c>
      <c r="AD91" s="231">
        <v>1599.27</v>
      </c>
      <c r="AE91" s="231">
        <v>0</v>
      </c>
      <c r="AF91" s="231">
        <v>0</v>
      </c>
      <c r="AG91" s="231">
        <v>12600</v>
      </c>
      <c r="AH91" s="231">
        <v>0</v>
      </c>
      <c r="AI91" s="231">
        <v>0</v>
      </c>
      <c r="AJ91" s="231">
        <v>0</v>
      </c>
      <c r="AK91" s="231">
        <v>0</v>
      </c>
      <c r="AL91" s="231">
        <v>0</v>
      </c>
      <c r="AM91" s="231">
        <v>0</v>
      </c>
      <c r="AN91" s="145">
        <v>0</v>
      </c>
      <c r="AO91" s="145">
        <v>0</v>
      </c>
      <c r="AP91" s="145">
        <v>0</v>
      </c>
      <c r="AQ91" s="145">
        <v>0</v>
      </c>
      <c r="AR91" s="145">
        <v>0</v>
      </c>
      <c r="AS91" s="145">
        <v>0</v>
      </c>
      <c r="AT91" s="145">
        <v>0</v>
      </c>
      <c r="AU91" s="145">
        <v>0</v>
      </c>
      <c r="AV91" s="145">
        <v>0</v>
      </c>
      <c r="AW91" s="145">
        <v>0</v>
      </c>
    </row>
    <row r="92" spans="1:49" s="51" customFormat="1" x14ac:dyDescent="0.35">
      <c r="A92" s="573" t="s">
        <v>170</v>
      </c>
      <c r="B92" s="574"/>
      <c r="C92" s="207">
        <f t="shared" si="7"/>
        <v>2308.895</v>
      </c>
      <c r="D92" s="207">
        <f>SUM(D85:D91)</f>
        <v>1002.0600000000001</v>
      </c>
      <c r="E92" s="207">
        <f t="shared" ref="E92:AW92" si="8">SUM(E85:E91)</f>
        <v>1152.07</v>
      </c>
      <c r="F92" s="207">
        <f t="shared" si="8"/>
        <v>2499.61</v>
      </c>
      <c r="G92" s="207">
        <f t="shared" si="8"/>
        <v>1091.2</v>
      </c>
      <c r="H92" s="207">
        <f t="shared" si="8"/>
        <v>1027.8</v>
      </c>
      <c r="I92" s="207">
        <f t="shared" si="8"/>
        <v>1331.69</v>
      </c>
      <c r="J92" s="207">
        <f t="shared" si="8"/>
        <v>1140.17</v>
      </c>
      <c r="K92" s="207">
        <f t="shared" si="8"/>
        <v>1395.55</v>
      </c>
      <c r="L92" s="207">
        <f t="shared" si="8"/>
        <v>2002.67</v>
      </c>
      <c r="M92" s="207">
        <f t="shared" si="8"/>
        <v>2394.1899999999996</v>
      </c>
      <c r="N92" s="207">
        <f t="shared" si="8"/>
        <v>3860.2400000000002</v>
      </c>
      <c r="O92" s="207">
        <f t="shared" si="8"/>
        <v>2023.2</v>
      </c>
      <c r="P92" s="207">
        <f t="shared" si="8"/>
        <v>932.53000000000009</v>
      </c>
      <c r="Q92" s="207">
        <f t="shared" si="8"/>
        <v>1647.68</v>
      </c>
      <c r="R92" s="207">
        <f t="shared" si="8"/>
        <v>3204.2</v>
      </c>
      <c r="S92" s="207">
        <f t="shared" si="8"/>
        <v>2107.44</v>
      </c>
      <c r="T92" s="207">
        <f t="shared" si="8"/>
        <v>1408.3999999999999</v>
      </c>
      <c r="U92" s="207">
        <f t="shared" si="8"/>
        <v>1276.8799999999999</v>
      </c>
      <c r="V92" s="207">
        <f t="shared" si="8"/>
        <v>1095.3499999999999</v>
      </c>
      <c r="W92" s="207">
        <f t="shared" si="8"/>
        <v>1490.02</v>
      </c>
      <c r="X92" s="207">
        <f t="shared" si="8"/>
        <v>1384.81</v>
      </c>
      <c r="Y92" s="207">
        <f t="shared" si="8"/>
        <v>1836.0400000000002</v>
      </c>
      <c r="Z92" s="207">
        <f t="shared" si="8"/>
        <v>941.82</v>
      </c>
      <c r="AA92" s="207">
        <f t="shared" si="8"/>
        <v>1949.64</v>
      </c>
      <c r="AB92" s="207">
        <f t="shared" si="8"/>
        <v>1433.8000000000002</v>
      </c>
      <c r="AC92" s="207">
        <f t="shared" si="8"/>
        <v>947.43000000000006</v>
      </c>
      <c r="AD92" s="207">
        <f t="shared" si="8"/>
        <v>2718.88</v>
      </c>
      <c r="AE92" s="207">
        <f t="shared" si="8"/>
        <v>1160.3800000000001</v>
      </c>
      <c r="AF92" s="207">
        <f t="shared" si="8"/>
        <v>1257</v>
      </c>
      <c r="AG92" s="207">
        <f t="shared" si="8"/>
        <v>14066.52</v>
      </c>
      <c r="AH92" s="207">
        <f t="shared" si="8"/>
        <v>6348.36</v>
      </c>
      <c r="AI92" s="207">
        <f t="shared" si="8"/>
        <v>6917.19</v>
      </c>
      <c r="AJ92" s="207">
        <f t="shared" si="8"/>
        <v>1192.6099999999999</v>
      </c>
      <c r="AK92" s="207">
        <f t="shared" si="8"/>
        <v>7046.78</v>
      </c>
      <c r="AL92" s="207">
        <f t="shared" si="8"/>
        <v>1622.7399999999998</v>
      </c>
      <c r="AM92" s="207">
        <f t="shared" si="8"/>
        <v>840.31</v>
      </c>
      <c r="AN92" s="207">
        <f t="shared" si="8"/>
        <v>10313.09</v>
      </c>
      <c r="AO92" s="207">
        <f t="shared" si="8"/>
        <v>2096.19</v>
      </c>
      <c r="AP92" s="207">
        <f t="shared" si="8"/>
        <v>545.17999999999995</v>
      </c>
      <c r="AQ92" s="207">
        <f t="shared" si="8"/>
        <v>312.91000000000003</v>
      </c>
      <c r="AR92" s="207">
        <f t="shared" si="8"/>
        <v>1063.75</v>
      </c>
      <c r="AS92" s="207">
        <f t="shared" si="8"/>
        <v>454.88</v>
      </c>
      <c r="AT92" s="207">
        <f t="shared" si="8"/>
        <v>1126.96</v>
      </c>
      <c r="AU92" s="207">
        <f t="shared" si="8"/>
        <v>1339.95</v>
      </c>
      <c r="AV92" s="207">
        <f t="shared" si="8"/>
        <v>1271.0500000000002</v>
      </c>
      <c r="AW92" s="207">
        <f t="shared" si="8"/>
        <v>1937.95</v>
      </c>
    </row>
    <row r="93" spans="1:49" x14ac:dyDescent="0.35">
      <c r="A93" s="31"/>
      <c r="B93" s="19"/>
      <c r="C93" s="19"/>
      <c r="D93" s="35"/>
      <c r="E93" s="35"/>
      <c r="F93" s="35"/>
      <c r="G93" s="35"/>
      <c r="H93" s="35"/>
      <c r="I93" s="35"/>
      <c r="J93" s="35"/>
      <c r="K93" s="35"/>
      <c r="L93" s="35"/>
      <c r="M93" s="35"/>
      <c r="N93" s="35"/>
      <c r="O93" s="35"/>
      <c r="P93" s="36"/>
      <c r="Q93" s="36"/>
      <c r="R93" s="36"/>
      <c r="S93" s="36"/>
      <c r="T93" s="36"/>
      <c r="U93" s="36"/>
      <c r="V93" s="36"/>
      <c r="W93" s="36"/>
      <c r="X93" s="36"/>
      <c r="Y93" s="36"/>
      <c r="Z93" s="36"/>
      <c r="AA93" s="36"/>
      <c r="AB93" s="37"/>
      <c r="AC93" s="37"/>
      <c r="AD93" s="37"/>
      <c r="AE93" s="37"/>
      <c r="AF93" s="37"/>
      <c r="AG93" s="37"/>
      <c r="AH93" s="37"/>
      <c r="AI93" s="37"/>
      <c r="AJ93" s="37"/>
      <c r="AK93" s="37"/>
      <c r="AL93" s="37"/>
      <c r="AM93" s="37"/>
      <c r="AN93" s="36"/>
      <c r="AO93" s="36"/>
      <c r="AP93" s="36"/>
      <c r="AQ93" s="36"/>
      <c r="AR93" s="34"/>
      <c r="AS93" s="34"/>
      <c r="AT93" s="34"/>
    </row>
    <row r="94" spans="1:49" x14ac:dyDescent="0.35">
      <c r="A94" s="74" t="s">
        <v>139</v>
      </c>
      <c r="B94" s="19"/>
      <c r="C94" s="19"/>
      <c r="D94" s="35"/>
      <c r="E94" s="35"/>
      <c r="F94" s="35"/>
      <c r="G94" s="35"/>
      <c r="H94" s="35"/>
      <c r="I94" s="35"/>
      <c r="J94" s="35"/>
      <c r="K94" s="35"/>
      <c r="L94" s="35"/>
      <c r="M94" s="35"/>
      <c r="N94" s="35"/>
      <c r="O94" s="35"/>
      <c r="P94" s="36"/>
      <c r="Q94" s="36"/>
      <c r="R94" s="36"/>
      <c r="S94" s="36"/>
      <c r="T94" s="36"/>
      <c r="U94" s="36"/>
      <c r="V94" s="36"/>
      <c r="W94" s="36"/>
      <c r="X94" s="36"/>
      <c r="Y94" s="36"/>
      <c r="Z94" s="36"/>
      <c r="AA94" s="36"/>
      <c r="AB94" s="37"/>
      <c r="AC94" s="37"/>
      <c r="AD94" s="37"/>
      <c r="AE94" s="37"/>
      <c r="AF94" s="37"/>
      <c r="AG94" s="37"/>
      <c r="AH94" s="37"/>
      <c r="AI94" s="37"/>
      <c r="AJ94" s="37"/>
      <c r="AK94" s="37"/>
      <c r="AL94" s="37"/>
      <c r="AM94" s="37"/>
      <c r="AN94" s="36"/>
      <c r="AO94" s="36"/>
      <c r="AP94" s="36"/>
      <c r="AQ94" s="36"/>
      <c r="AR94" s="34"/>
      <c r="AS94" s="34"/>
      <c r="AT94" s="34"/>
    </row>
    <row r="95" spans="1:49" x14ac:dyDescent="0.35">
      <c r="A95" s="11"/>
    </row>
    <row r="96" spans="1:49" ht="21" customHeight="1" x14ac:dyDescent="0.35">
      <c r="A96" s="456" t="s">
        <v>171</v>
      </c>
      <c r="B96" s="456" t="s">
        <v>160</v>
      </c>
      <c r="C96" s="456" t="s">
        <v>153</v>
      </c>
      <c r="D96" s="14">
        <v>42736</v>
      </c>
      <c r="E96" s="14">
        <v>42767</v>
      </c>
      <c r="F96" s="14">
        <v>42795</v>
      </c>
      <c r="G96" s="14">
        <v>42826</v>
      </c>
      <c r="H96" s="14">
        <v>42856</v>
      </c>
      <c r="I96" s="14">
        <v>42887</v>
      </c>
      <c r="J96" s="14">
        <v>42917</v>
      </c>
      <c r="K96" s="14">
        <v>42948</v>
      </c>
      <c r="L96" s="14">
        <v>42979</v>
      </c>
      <c r="M96" s="14">
        <v>43009</v>
      </c>
      <c r="N96" s="14">
        <v>43040</v>
      </c>
      <c r="O96" s="14">
        <v>43070</v>
      </c>
      <c r="P96" s="14">
        <v>43101</v>
      </c>
      <c r="Q96" s="14">
        <v>43132</v>
      </c>
      <c r="R96" s="14">
        <v>43160</v>
      </c>
      <c r="S96" s="14">
        <v>43191</v>
      </c>
      <c r="T96" s="14">
        <v>43221</v>
      </c>
      <c r="U96" s="14">
        <v>43252</v>
      </c>
      <c r="V96" s="14">
        <v>43282</v>
      </c>
      <c r="W96" s="14">
        <v>43313</v>
      </c>
      <c r="X96" s="14">
        <v>43344</v>
      </c>
      <c r="Y96" s="14">
        <v>43374</v>
      </c>
      <c r="Z96" s="14">
        <v>43405</v>
      </c>
      <c r="AA96" s="14">
        <v>43435</v>
      </c>
      <c r="AB96" s="14">
        <v>43466</v>
      </c>
      <c r="AC96" s="14">
        <v>43497</v>
      </c>
      <c r="AD96" s="14">
        <v>43525</v>
      </c>
      <c r="AE96" s="14">
        <v>43556</v>
      </c>
      <c r="AF96" s="14">
        <v>43586</v>
      </c>
      <c r="AG96" s="14">
        <v>43617</v>
      </c>
      <c r="AH96" s="14">
        <v>43647</v>
      </c>
      <c r="AI96" s="14">
        <v>43678</v>
      </c>
      <c r="AJ96" s="14">
        <v>43709</v>
      </c>
      <c r="AK96" s="14">
        <v>43739</v>
      </c>
      <c r="AL96" s="14">
        <v>43770</v>
      </c>
      <c r="AM96" s="14">
        <v>43800</v>
      </c>
      <c r="AN96" s="14">
        <v>43831</v>
      </c>
      <c r="AO96" s="14">
        <v>43862</v>
      </c>
      <c r="AP96" s="14">
        <v>43891</v>
      </c>
      <c r="AQ96" s="14">
        <v>43922</v>
      </c>
      <c r="AR96" s="14">
        <v>43952</v>
      </c>
      <c r="AS96" s="14">
        <v>43983</v>
      </c>
      <c r="AT96" s="14">
        <v>44013</v>
      </c>
      <c r="AU96" s="14">
        <v>44044</v>
      </c>
      <c r="AV96" s="14">
        <v>44075</v>
      </c>
      <c r="AW96" s="15">
        <v>44105</v>
      </c>
    </row>
    <row r="97" spans="1:49" s="34" customFormat="1" x14ac:dyDescent="0.35">
      <c r="A97" s="38" t="s">
        <v>364</v>
      </c>
      <c r="B97" s="269" t="s">
        <v>365</v>
      </c>
      <c r="C97" s="145">
        <f t="shared" ref="C97:C111" si="9">AVERAGE(D97:AW97)</f>
        <v>0</v>
      </c>
      <c r="D97" s="145">
        <v>0</v>
      </c>
      <c r="E97" s="145">
        <v>0</v>
      </c>
      <c r="F97" s="145">
        <v>0</v>
      </c>
      <c r="G97" s="145">
        <v>0</v>
      </c>
      <c r="H97" s="145">
        <v>0</v>
      </c>
      <c r="I97" s="145">
        <v>0</v>
      </c>
      <c r="J97" s="145">
        <v>0</v>
      </c>
      <c r="K97" s="145">
        <v>0</v>
      </c>
      <c r="L97" s="145">
        <v>0</v>
      </c>
      <c r="M97" s="145">
        <v>0</v>
      </c>
      <c r="N97" s="145">
        <v>0</v>
      </c>
      <c r="O97" s="145">
        <v>0</v>
      </c>
      <c r="P97" s="145">
        <v>0</v>
      </c>
      <c r="Q97" s="145">
        <v>0</v>
      </c>
      <c r="R97" s="145">
        <v>0</v>
      </c>
      <c r="S97" s="145">
        <v>0</v>
      </c>
      <c r="T97" s="145">
        <v>0</v>
      </c>
      <c r="U97" s="145">
        <v>0</v>
      </c>
      <c r="V97" s="145">
        <v>0</v>
      </c>
      <c r="W97" s="145">
        <v>0</v>
      </c>
      <c r="X97" s="145">
        <v>0</v>
      </c>
      <c r="Y97" s="145">
        <v>0</v>
      </c>
      <c r="Z97" s="145">
        <v>0</v>
      </c>
      <c r="AA97" s="145">
        <v>0</v>
      </c>
      <c r="AB97" s="145">
        <v>0</v>
      </c>
      <c r="AC97" s="145">
        <v>0</v>
      </c>
      <c r="AD97" s="145">
        <v>0</v>
      </c>
      <c r="AE97" s="145">
        <v>0</v>
      </c>
      <c r="AF97" s="145">
        <v>0</v>
      </c>
      <c r="AG97" s="145">
        <v>0</v>
      </c>
      <c r="AH97" s="145">
        <v>0</v>
      </c>
      <c r="AI97" s="145">
        <v>0</v>
      </c>
      <c r="AJ97" s="145">
        <v>0</v>
      </c>
      <c r="AK97" s="145">
        <v>0</v>
      </c>
      <c r="AL97" s="145">
        <v>0</v>
      </c>
      <c r="AM97" s="145">
        <v>0</v>
      </c>
      <c r="AN97" s="145">
        <v>0</v>
      </c>
      <c r="AO97" s="145">
        <v>0</v>
      </c>
      <c r="AP97" s="145">
        <v>0</v>
      </c>
      <c r="AQ97" s="145">
        <v>0</v>
      </c>
      <c r="AR97" s="145">
        <v>0</v>
      </c>
      <c r="AS97" s="145">
        <v>0</v>
      </c>
      <c r="AT97" s="145">
        <v>0</v>
      </c>
      <c r="AU97" s="145">
        <v>0</v>
      </c>
      <c r="AV97" s="145">
        <v>0</v>
      </c>
      <c r="AW97" s="145">
        <v>0</v>
      </c>
    </row>
    <row r="98" spans="1:49" x14ac:dyDescent="0.35">
      <c r="A98" s="13" t="s">
        <v>364</v>
      </c>
      <c r="B98" s="23" t="s">
        <v>172</v>
      </c>
      <c r="C98" s="102">
        <f t="shared" si="9"/>
        <v>0</v>
      </c>
      <c r="D98" s="4">
        <v>0</v>
      </c>
      <c r="E98" s="4">
        <v>0</v>
      </c>
      <c r="F98" s="4">
        <v>0</v>
      </c>
      <c r="G98" s="4">
        <v>0</v>
      </c>
      <c r="H98" s="4">
        <v>0</v>
      </c>
      <c r="I98" s="4">
        <v>0</v>
      </c>
      <c r="J98" s="4">
        <v>0</v>
      </c>
      <c r="K98" s="4">
        <v>0</v>
      </c>
      <c r="L98" s="4">
        <v>0</v>
      </c>
      <c r="M98" s="4">
        <v>0</v>
      </c>
      <c r="N98" s="4">
        <v>0</v>
      </c>
      <c r="O98" s="4">
        <v>0</v>
      </c>
      <c r="P98" s="4">
        <v>0</v>
      </c>
      <c r="Q98" s="4">
        <v>0</v>
      </c>
      <c r="R98" s="4">
        <v>0</v>
      </c>
      <c r="S98" s="4">
        <v>0</v>
      </c>
      <c r="T98" s="4">
        <v>0</v>
      </c>
      <c r="U98" s="4">
        <v>0</v>
      </c>
      <c r="V98" s="4">
        <v>0</v>
      </c>
      <c r="W98" s="4">
        <v>0</v>
      </c>
      <c r="X98" s="4">
        <v>0</v>
      </c>
      <c r="Y98" s="4">
        <v>0</v>
      </c>
      <c r="Z98" s="4">
        <v>0</v>
      </c>
      <c r="AA98" s="4">
        <v>0</v>
      </c>
      <c r="AB98" s="4">
        <v>0</v>
      </c>
      <c r="AC98" s="4">
        <v>0</v>
      </c>
      <c r="AD98" s="4">
        <v>0</v>
      </c>
      <c r="AE98" s="4">
        <v>0</v>
      </c>
      <c r="AF98" s="4">
        <v>0</v>
      </c>
      <c r="AG98" s="4">
        <v>0</v>
      </c>
      <c r="AH98" s="4">
        <v>0</v>
      </c>
      <c r="AI98" s="4">
        <v>0</v>
      </c>
      <c r="AJ98" s="4">
        <v>0</v>
      </c>
      <c r="AK98" s="4">
        <v>0</v>
      </c>
      <c r="AL98" s="4">
        <v>0</v>
      </c>
      <c r="AM98" s="4">
        <v>0</v>
      </c>
      <c r="AN98" s="4">
        <v>0</v>
      </c>
      <c r="AO98" s="4">
        <v>0</v>
      </c>
      <c r="AP98" s="4">
        <v>0</v>
      </c>
      <c r="AQ98" s="4">
        <v>0</v>
      </c>
      <c r="AR98" s="4">
        <v>0</v>
      </c>
      <c r="AS98" s="4">
        <v>0</v>
      </c>
      <c r="AT98" s="4">
        <v>0</v>
      </c>
      <c r="AU98" s="4">
        <v>0</v>
      </c>
      <c r="AV98" s="4">
        <v>0</v>
      </c>
      <c r="AW98" s="4">
        <v>0</v>
      </c>
    </row>
    <row r="99" spans="1:49" x14ac:dyDescent="0.35">
      <c r="A99" s="13" t="s">
        <v>364</v>
      </c>
      <c r="B99" s="23" t="s">
        <v>173</v>
      </c>
      <c r="C99" s="102">
        <f t="shared" si="9"/>
        <v>0</v>
      </c>
      <c r="D99" s="3">
        <v>0</v>
      </c>
      <c r="E99" s="3">
        <v>0</v>
      </c>
      <c r="F99" s="3">
        <v>0</v>
      </c>
      <c r="G99" s="3">
        <v>0</v>
      </c>
      <c r="H99" s="3">
        <v>0</v>
      </c>
      <c r="I99" s="3">
        <v>0</v>
      </c>
      <c r="J99" s="3">
        <v>0</v>
      </c>
      <c r="K99" s="3">
        <v>0</v>
      </c>
      <c r="L99" s="3">
        <v>0</v>
      </c>
      <c r="M99" s="3">
        <v>0</v>
      </c>
      <c r="N99" s="3">
        <v>0</v>
      </c>
      <c r="O99" s="3">
        <v>0</v>
      </c>
      <c r="P99" s="3">
        <v>0</v>
      </c>
      <c r="Q99" s="3">
        <v>0</v>
      </c>
      <c r="R99" s="3">
        <v>0</v>
      </c>
      <c r="S99" s="3">
        <v>0</v>
      </c>
      <c r="T99" s="3">
        <v>0</v>
      </c>
      <c r="U99" s="3">
        <v>0</v>
      </c>
      <c r="V99" s="3">
        <v>0</v>
      </c>
      <c r="W99" s="3">
        <v>0</v>
      </c>
      <c r="X99" s="3">
        <v>0</v>
      </c>
      <c r="Y99" s="3">
        <v>0</v>
      </c>
      <c r="Z99" s="3">
        <v>0</v>
      </c>
      <c r="AA99" s="3">
        <v>0</v>
      </c>
      <c r="AB99" s="3">
        <v>0</v>
      </c>
      <c r="AC99" s="3">
        <v>0</v>
      </c>
      <c r="AD99" s="3">
        <v>0</v>
      </c>
      <c r="AE99" s="3">
        <v>0</v>
      </c>
      <c r="AF99" s="3">
        <v>0</v>
      </c>
      <c r="AG99" s="3">
        <v>0</v>
      </c>
      <c r="AH99" s="3">
        <v>0</v>
      </c>
      <c r="AI99" s="3">
        <v>0</v>
      </c>
      <c r="AJ99" s="3">
        <v>0</v>
      </c>
      <c r="AK99" s="3">
        <v>0</v>
      </c>
      <c r="AL99" s="3">
        <v>0</v>
      </c>
      <c r="AM99" s="3">
        <v>0</v>
      </c>
      <c r="AN99" s="3">
        <v>0</v>
      </c>
      <c r="AO99" s="3">
        <v>0</v>
      </c>
      <c r="AP99" s="3">
        <v>0</v>
      </c>
      <c r="AQ99" s="3">
        <v>0</v>
      </c>
      <c r="AR99" s="3">
        <v>0</v>
      </c>
      <c r="AS99" s="3">
        <v>0</v>
      </c>
      <c r="AT99" s="3">
        <v>0</v>
      </c>
      <c r="AU99" s="3">
        <v>0</v>
      </c>
      <c r="AV99" s="3">
        <v>0</v>
      </c>
      <c r="AW99" s="3">
        <v>0</v>
      </c>
    </row>
    <row r="100" spans="1:49" s="34" customFormat="1" x14ac:dyDescent="0.35">
      <c r="A100" s="38"/>
      <c r="B100" s="40"/>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3"/>
      <c r="AS100" s="3"/>
      <c r="AT100" s="3"/>
      <c r="AU100" s="28"/>
      <c r="AV100" s="28"/>
      <c r="AW100" s="28"/>
    </row>
    <row r="101" spans="1:49" s="34" customFormat="1" x14ac:dyDescent="0.35">
      <c r="A101" s="38" t="s">
        <v>366</v>
      </c>
      <c r="B101" s="40" t="s">
        <v>365</v>
      </c>
      <c r="C101" s="145">
        <f t="shared" si="9"/>
        <v>0</v>
      </c>
      <c r="D101" s="145">
        <v>0</v>
      </c>
      <c r="E101" s="145">
        <v>0</v>
      </c>
      <c r="F101" s="145">
        <v>0</v>
      </c>
      <c r="G101" s="145">
        <v>0</v>
      </c>
      <c r="H101" s="145">
        <v>0</v>
      </c>
      <c r="I101" s="145">
        <v>0</v>
      </c>
      <c r="J101" s="145">
        <v>0</v>
      </c>
      <c r="K101" s="145">
        <v>0</v>
      </c>
      <c r="L101" s="145">
        <v>0</v>
      </c>
      <c r="M101" s="145">
        <v>0</v>
      </c>
      <c r="N101" s="145">
        <v>0</v>
      </c>
      <c r="O101" s="145">
        <v>0</v>
      </c>
      <c r="P101" s="145">
        <v>0</v>
      </c>
      <c r="Q101" s="145">
        <v>0</v>
      </c>
      <c r="R101" s="145">
        <v>0</v>
      </c>
      <c r="S101" s="145">
        <v>0</v>
      </c>
      <c r="T101" s="145">
        <v>0</v>
      </c>
      <c r="U101" s="145">
        <v>0</v>
      </c>
      <c r="V101" s="145">
        <v>0</v>
      </c>
      <c r="W101" s="145">
        <v>0</v>
      </c>
      <c r="X101" s="145">
        <v>0</v>
      </c>
      <c r="Y101" s="145">
        <v>0</v>
      </c>
      <c r="Z101" s="145">
        <v>0</v>
      </c>
      <c r="AA101" s="145">
        <v>0</v>
      </c>
      <c r="AB101" s="145">
        <v>0</v>
      </c>
      <c r="AC101" s="145">
        <v>0</v>
      </c>
      <c r="AD101" s="145">
        <v>0</v>
      </c>
      <c r="AE101" s="145">
        <v>0</v>
      </c>
      <c r="AF101" s="145">
        <v>0</v>
      </c>
      <c r="AG101" s="145">
        <v>0</v>
      </c>
      <c r="AH101" s="145">
        <v>0</v>
      </c>
      <c r="AI101" s="145">
        <v>0</v>
      </c>
      <c r="AJ101" s="145">
        <v>0</v>
      </c>
      <c r="AK101" s="145">
        <v>0</v>
      </c>
      <c r="AL101" s="145">
        <v>0</v>
      </c>
      <c r="AM101" s="145">
        <v>0</v>
      </c>
      <c r="AN101" s="145">
        <v>0</v>
      </c>
      <c r="AO101" s="145">
        <v>0</v>
      </c>
      <c r="AP101" s="145">
        <v>0</v>
      </c>
      <c r="AQ101" s="145">
        <v>0</v>
      </c>
      <c r="AR101" s="145">
        <v>0</v>
      </c>
      <c r="AS101" s="145">
        <v>0</v>
      </c>
      <c r="AT101" s="145">
        <v>0</v>
      </c>
      <c r="AU101" s="145">
        <v>0</v>
      </c>
      <c r="AV101" s="145">
        <v>0</v>
      </c>
      <c r="AW101" s="145">
        <v>0</v>
      </c>
    </row>
    <row r="102" spans="1:49" x14ac:dyDescent="0.35">
      <c r="A102" s="13" t="s">
        <v>366</v>
      </c>
      <c r="B102" s="23" t="s">
        <v>172</v>
      </c>
      <c r="C102" s="102">
        <f t="shared" si="9"/>
        <v>0</v>
      </c>
      <c r="D102" s="4">
        <v>0</v>
      </c>
      <c r="E102" s="4">
        <v>0</v>
      </c>
      <c r="F102" s="4">
        <v>0</v>
      </c>
      <c r="G102" s="4">
        <v>0</v>
      </c>
      <c r="H102" s="4">
        <v>0</v>
      </c>
      <c r="I102" s="4">
        <v>0</v>
      </c>
      <c r="J102" s="4">
        <v>0</v>
      </c>
      <c r="K102" s="4">
        <v>0</v>
      </c>
      <c r="L102" s="4">
        <v>0</v>
      </c>
      <c r="M102" s="4">
        <v>0</v>
      </c>
      <c r="N102" s="4">
        <v>0</v>
      </c>
      <c r="O102" s="4">
        <v>0</v>
      </c>
      <c r="P102" s="4">
        <v>0</v>
      </c>
      <c r="Q102" s="4">
        <v>0</v>
      </c>
      <c r="R102" s="4">
        <v>0</v>
      </c>
      <c r="S102" s="4">
        <v>0</v>
      </c>
      <c r="T102" s="4">
        <v>0</v>
      </c>
      <c r="U102" s="4">
        <v>0</v>
      </c>
      <c r="V102" s="4">
        <v>0</v>
      </c>
      <c r="W102" s="4">
        <v>0</v>
      </c>
      <c r="X102" s="4">
        <v>0</v>
      </c>
      <c r="Y102" s="4">
        <v>0</v>
      </c>
      <c r="Z102" s="4">
        <v>0</v>
      </c>
      <c r="AA102" s="4">
        <v>0</v>
      </c>
      <c r="AB102" s="4">
        <v>0</v>
      </c>
      <c r="AC102" s="4">
        <v>0</v>
      </c>
      <c r="AD102" s="4">
        <v>0</v>
      </c>
      <c r="AE102" s="4">
        <v>0</v>
      </c>
      <c r="AF102" s="4">
        <v>0</v>
      </c>
      <c r="AG102" s="4">
        <v>0</v>
      </c>
      <c r="AH102" s="4">
        <v>0</v>
      </c>
      <c r="AI102" s="4">
        <v>0</v>
      </c>
      <c r="AJ102" s="4">
        <v>0</v>
      </c>
      <c r="AK102" s="4">
        <v>0</v>
      </c>
      <c r="AL102" s="4">
        <v>0</v>
      </c>
      <c r="AM102" s="4">
        <v>0</v>
      </c>
      <c r="AN102" s="4">
        <v>0</v>
      </c>
      <c r="AO102" s="4">
        <v>0</v>
      </c>
      <c r="AP102" s="4">
        <v>0</v>
      </c>
      <c r="AQ102" s="4">
        <v>0</v>
      </c>
      <c r="AR102" s="4">
        <v>0</v>
      </c>
      <c r="AS102" s="4">
        <v>0</v>
      </c>
      <c r="AT102" s="4">
        <v>0</v>
      </c>
      <c r="AU102" s="4">
        <v>0</v>
      </c>
      <c r="AV102" s="4">
        <v>0</v>
      </c>
      <c r="AW102" s="4">
        <v>0</v>
      </c>
    </row>
    <row r="103" spans="1:49" x14ac:dyDescent="0.35">
      <c r="A103" s="13" t="s">
        <v>366</v>
      </c>
      <c r="B103" s="23" t="s">
        <v>173</v>
      </c>
      <c r="C103" s="102">
        <f t="shared" si="9"/>
        <v>0</v>
      </c>
      <c r="D103" s="3">
        <v>0</v>
      </c>
      <c r="E103" s="3">
        <v>0</v>
      </c>
      <c r="F103" s="3">
        <v>0</v>
      </c>
      <c r="G103" s="3">
        <v>0</v>
      </c>
      <c r="H103" s="3">
        <v>0</v>
      </c>
      <c r="I103" s="3">
        <v>0</v>
      </c>
      <c r="J103" s="3">
        <v>0</v>
      </c>
      <c r="K103" s="3">
        <v>0</v>
      </c>
      <c r="L103" s="3">
        <v>0</v>
      </c>
      <c r="M103" s="3">
        <v>0</v>
      </c>
      <c r="N103" s="3">
        <v>0</v>
      </c>
      <c r="O103" s="3">
        <v>0</v>
      </c>
      <c r="P103" s="3">
        <v>0</v>
      </c>
      <c r="Q103" s="3">
        <v>0</v>
      </c>
      <c r="R103" s="3">
        <v>0</v>
      </c>
      <c r="S103" s="3">
        <v>0</v>
      </c>
      <c r="T103" s="3">
        <v>0</v>
      </c>
      <c r="U103" s="3">
        <v>0</v>
      </c>
      <c r="V103" s="3">
        <v>0</v>
      </c>
      <c r="W103" s="3">
        <v>0</v>
      </c>
      <c r="X103" s="3">
        <v>0</v>
      </c>
      <c r="Y103" s="3">
        <v>0</v>
      </c>
      <c r="Z103" s="3">
        <v>0</v>
      </c>
      <c r="AA103" s="3">
        <v>0</v>
      </c>
      <c r="AB103" s="3">
        <v>0</v>
      </c>
      <c r="AC103" s="3">
        <v>0</v>
      </c>
      <c r="AD103" s="3">
        <v>0</v>
      </c>
      <c r="AE103" s="3">
        <v>0</v>
      </c>
      <c r="AF103" s="3">
        <v>0</v>
      </c>
      <c r="AG103" s="3">
        <v>0</v>
      </c>
      <c r="AH103" s="3">
        <v>0</v>
      </c>
      <c r="AI103" s="3">
        <v>0</v>
      </c>
      <c r="AJ103" s="3">
        <v>0</v>
      </c>
      <c r="AK103" s="3">
        <v>0</v>
      </c>
      <c r="AL103" s="3">
        <v>0</v>
      </c>
      <c r="AM103" s="3">
        <v>0</v>
      </c>
      <c r="AN103" s="3">
        <v>0</v>
      </c>
      <c r="AO103" s="3">
        <v>0</v>
      </c>
      <c r="AP103" s="3">
        <v>0</v>
      </c>
      <c r="AQ103" s="3">
        <v>0</v>
      </c>
      <c r="AR103" s="3">
        <v>0</v>
      </c>
      <c r="AS103" s="3">
        <v>0</v>
      </c>
      <c r="AT103" s="3">
        <v>0</v>
      </c>
      <c r="AU103" s="3">
        <v>0</v>
      </c>
      <c r="AV103" s="3">
        <v>0</v>
      </c>
      <c r="AW103" s="3">
        <v>0</v>
      </c>
    </row>
    <row r="104" spans="1:49" s="34" customFormat="1" x14ac:dyDescent="0.35">
      <c r="A104" s="38"/>
      <c r="B104" s="40"/>
      <c r="C104" s="3"/>
      <c r="D104" s="3"/>
      <c r="E104" s="3"/>
      <c r="F104" s="3"/>
      <c r="G104" s="3"/>
      <c r="H104" s="3"/>
      <c r="I104" s="3"/>
      <c r="J104" s="3"/>
      <c r="K104" s="3"/>
      <c r="L104" s="3"/>
      <c r="M104" s="3"/>
      <c r="N104" s="3"/>
      <c r="O104" s="3"/>
      <c r="P104" s="3"/>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3"/>
      <c r="AS104" s="3"/>
      <c r="AT104" s="3"/>
      <c r="AU104" s="3"/>
      <c r="AV104" s="28"/>
      <c r="AW104" s="28"/>
    </row>
    <row r="105" spans="1:49" s="34" customFormat="1" x14ac:dyDescent="0.35">
      <c r="A105" s="38" t="s">
        <v>367</v>
      </c>
      <c r="B105" s="40" t="s">
        <v>365</v>
      </c>
      <c r="C105" s="145">
        <f t="shared" si="9"/>
        <v>0</v>
      </c>
      <c r="D105" s="145">
        <v>0</v>
      </c>
      <c r="E105" s="145">
        <v>0</v>
      </c>
      <c r="F105" s="145">
        <v>0</v>
      </c>
      <c r="G105" s="145">
        <v>0</v>
      </c>
      <c r="H105" s="145">
        <v>0</v>
      </c>
      <c r="I105" s="145">
        <v>0</v>
      </c>
      <c r="J105" s="145">
        <v>0</v>
      </c>
      <c r="K105" s="145">
        <v>0</v>
      </c>
      <c r="L105" s="145">
        <v>0</v>
      </c>
      <c r="M105" s="145">
        <v>0</v>
      </c>
      <c r="N105" s="145">
        <v>0</v>
      </c>
      <c r="O105" s="145">
        <v>0</v>
      </c>
      <c r="P105" s="145">
        <v>0</v>
      </c>
      <c r="Q105" s="145">
        <v>0</v>
      </c>
      <c r="R105" s="145">
        <v>0</v>
      </c>
      <c r="S105" s="145">
        <v>0</v>
      </c>
      <c r="T105" s="145">
        <v>0</v>
      </c>
      <c r="U105" s="145">
        <v>0</v>
      </c>
      <c r="V105" s="145">
        <v>0</v>
      </c>
      <c r="W105" s="145">
        <v>0</v>
      </c>
      <c r="X105" s="145">
        <v>0</v>
      </c>
      <c r="Y105" s="145">
        <v>0</v>
      </c>
      <c r="Z105" s="145">
        <v>0</v>
      </c>
      <c r="AA105" s="145">
        <v>0</v>
      </c>
      <c r="AB105" s="145">
        <v>0</v>
      </c>
      <c r="AC105" s="145">
        <v>0</v>
      </c>
      <c r="AD105" s="145">
        <v>0</v>
      </c>
      <c r="AE105" s="145">
        <v>0</v>
      </c>
      <c r="AF105" s="145">
        <v>0</v>
      </c>
      <c r="AG105" s="145">
        <v>0</v>
      </c>
      <c r="AH105" s="145">
        <v>0</v>
      </c>
      <c r="AI105" s="145">
        <v>0</v>
      </c>
      <c r="AJ105" s="145">
        <v>0</v>
      </c>
      <c r="AK105" s="145">
        <v>0</v>
      </c>
      <c r="AL105" s="145">
        <v>0</v>
      </c>
      <c r="AM105" s="145">
        <v>0</v>
      </c>
      <c r="AN105" s="145">
        <v>0</v>
      </c>
      <c r="AO105" s="145">
        <v>0</v>
      </c>
      <c r="AP105" s="145">
        <v>0</v>
      </c>
      <c r="AQ105" s="145">
        <v>0</v>
      </c>
      <c r="AR105" s="145">
        <v>0</v>
      </c>
      <c r="AS105" s="145">
        <v>0</v>
      </c>
      <c r="AT105" s="145">
        <v>0</v>
      </c>
      <c r="AU105" s="145">
        <v>0</v>
      </c>
      <c r="AV105" s="145">
        <v>0</v>
      </c>
      <c r="AW105" s="145">
        <v>0</v>
      </c>
    </row>
    <row r="106" spans="1:49" x14ac:dyDescent="0.35">
      <c r="A106" s="13" t="s">
        <v>367</v>
      </c>
      <c r="B106" s="23" t="s">
        <v>172</v>
      </c>
      <c r="C106" s="102">
        <f t="shared" si="9"/>
        <v>0</v>
      </c>
      <c r="D106" s="4">
        <v>0</v>
      </c>
      <c r="E106" s="4">
        <v>0</v>
      </c>
      <c r="F106" s="4">
        <v>0</v>
      </c>
      <c r="G106" s="4">
        <v>0</v>
      </c>
      <c r="H106" s="4">
        <v>0</v>
      </c>
      <c r="I106" s="4">
        <v>0</v>
      </c>
      <c r="J106" s="4">
        <v>0</v>
      </c>
      <c r="K106" s="4">
        <v>0</v>
      </c>
      <c r="L106" s="4">
        <v>0</v>
      </c>
      <c r="M106" s="4">
        <v>0</v>
      </c>
      <c r="N106" s="4">
        <v>0</v>
      </c>
      <c r="O106" s="4">
        <v>0</v>
      </c>
      <c r="P106" s="4">
        <v>0</v>
      </c>
      <c r="Q106" s="4">
        <v>0</v>
      </c>
      <c r="R106" s="4">
        <v>0</v>
      </c>
      <c r="S106" s="4">
        <v>0</v>
      </c>
      <c r="T106" s="4">
        <v>0</v>
      </c>
      <c r="U106" s="4">
        <v>0</v>
      </c>
      <c r="V106" s="4">
        <v>0</v>
      </c>
      <c r="W106" s="4">
        <v>0</v>
      </c>
      <c r="X106" s="4">
        <v>0</v>
      </c>
      <c r="Y106" s="4">
        <v>0</v>
      </c>
      <c r="Z106" s="4">
        <v>0</v>
      </c>
      <c r="AA106" s="4">
        <v>0</v>
      </c>
      <c r="AB106" s="4">
        <v>0</v>
      </c>
      <c r="AC106" s="4">
        <v>0</v>
      </c>
      <c r="AD106" s="4">
        <v>0</v>
      </c>
      <c r="AE106" s="4">
        <v>0</v>
      </c>
      <c r="AF106" s="4">
        <v>0</v>
      </c>
      <c r="AG106" s="4">
        <v>0</v>
      </c>
      <c r="AH106" s="4">
        <v>0</v>
      </c>
      <c r="AI106" s="4">
        <v>0</v>
      </c>
      <c r="AJ106" s="4">
        <v>0</v>
      </c>
      <c r="AK106" s="4">
        <v>0</v>
      </c>
      <c r="AL106" s="4">
        <v>0</v>
      </c>
      <c r="AM106" s="4">
        <v>0</v>
      </c>
      <c r="AN106" s="4">
        <v>0</v>
      </c>
      <c r="AO106" s="4">
        <v>0</v>
      </c>
      <c r="AP106" s="4">
        <v>0</v>
      </c>
      <c r="AQ106" s="4">
        <v>0</v>
      </c>
      <c r="AR106" s="4">
        <v>0</v>
      </c>
      <c r="AS106" s="4">
        <v>0</v>
      </c>
      <c r="AT106" s="4">
        <v>0</v>
      </c>
      <c r="AU106" s="4">
        <v>0</v>
      </c>
      <c r="AV106" s="4">
        <v>0</v>
      </c>
      <c r="AW106" s="4">
        <v>0</v>
      </c>
    </row>
    <row r="107" spans="1:49" x14ac:dyDescent="0.35">
      <c r="A107" s="13" t="s">
        <v>367</v>
      </c>
      <c r="B107" s="23" t="s">
        <v>173</v>
      </c>
      <c r="C107" s="102">
        <f t="shared" si="9"/>
        <v>0</v>
      </c>
      <c r="D107" s="3">
        <v>0</v>
      </c>
      <c r="E107" s="3">
        <v>0</v>
      </c>
      <c r="F107" s="3">
        <v>0</v>
      </c>
      <c r="G107" s="3">
        <v>0</v>
      </c>
      <c r="H107" s="3">
        <v>0</v>
      </c>
      <c r="I107" s="3">
        <v>0</v>
      </c>
      <c r="J107" s="3">
        <v>0</v>
      </c>
      <c r="K107" s="3">
        <v>0</v>
      </c>
      <c r="L107" s="3">
        <v>0</v>
      </c>
      <c r="M107" s="3">
        <v>0</v>
      </c>
      <c r="N107" s="3">
        <v>0</v>
      </c>
      <c r="O107" s="3">
        <v>0</v>
      </c>
      <c r="P107" s="3">
        <v>0</v>
      </c>
      <c r="Q107" s="3">
        <v>0</v>
      </c>
      <c r="R107" s="3">
        <v>0</v>
      </c>
      <c r="S107" s="3">
        <v>0</v>
      </c>
      <c r="T107" s="3">
        <v>0</v>
      </c>
      <c r="U107" s="3">
        <v>0</v>
      </c>
      <c r="V107" s="3">
        <v>0</v>
      </c>
      <c r="W107" s="3">
        <v>0</v>
      </c>
      <c r="X107" s="3">
        <v>0</v>
      </c>
      <c r="Y107" s="3">
        <v>0</v>
      </c>
      <c r="Z107" s="3">
        <v>0</v>
      </c>
      <c r="AA107" s="3">
        <v>0</v>
      </c>
      <c r="AB107" s="3">
        <v>0</v>
      </c>
      <c r="AC107" s="3">
        <v>0</v>
      </c>
      <c r="AD107" s="3">
        <v>0</v>
      </c>
      <c r="AE107" s="3">
        <v>0</v>
      </c>
      <c r="AF107" s="3">
        <v>0</v>
      </c>
      <c r="AG107" s="3">
        <v>0</v>
      </c>
      <c r="AH107" s="3">
        <v>0</v>
      </c>
      <c r="AI107" s="3">
        <v>0</v>
      </c>
      <c r="AJ107" s="3">
        <v>0</v>
      </c>
      <c r="AK107" s="3">
        <v>0</v>
      </c>
      <c r="AL107" s="3">
        <v>0</v>
      </c>
      <c r="AM107" s="3">
        <v>0</v>
      </c>
      <c r="AN107" s="3">
        <v>0</v>
      </c>
      <c r="AO107" s="3">
        <v>0</v>
      </c>
      <c r="AP107" s="3">
        <v>0</v>
      </c>
      <c r="AQ107" s="3">
        <v>0</v>
      </c>
      <c r="AR107" s="3">
        <v>0</v>
      </c>
      <c r="AS107" s="3">
        <v>0</v>
      </c>
      <c r="AT107" s="3">
        <v>0</v>
      </c>
      <c r="AU107" s="3">
        <v>0</v>
      </c>
      <c r="AV107" s="3">
        <v>0</v>
      </c>
      <c r="AW107" s="3">
        <v>0</v>
      </c>
    </row>
    <row r="108" spans="1:49" s="34" customFormat="1" x14ac:dyDescent="0.35">
      <c r="A108" s="38"/>
      <c r="B108" s="40"/>
      <c r="C108" s="28"/>
      <c r="D108" s="28"/>
      <c r="E108" s="28"/>
      <c r="F108" s="28"/>
      <c r="G108" s="28"/>
      <c r="H108" s="28"/>
      <c r="I108" s="28"/>
      <c r="J108" s="28"/>
      <c r="K108" s="28"/>
      <c r="L108" s="28"/>
      <c r="M108" s="28"/>
      <c r="N108" s="28"/>
      <c r="O108" s="28"/>
      <c r="P108" s="28"/>
      <c r="Q108" s="28"/>
      <c r="R108" s="28"/>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s="34" customFormat="1" x14ac:dyDescent="0.35">
      <c r="A109" s="40" t="s">
        <v>368</v>
      </c>
      <c r="B109" s="40" t="s">
        <v>365</v>
      </c>
      <c r="C109" s="145">
        <f t="shared" si="9"/>
        <v>28.130434782608695</v>
      </c>
      <c r="D109" s="145">
        <v>16</v>
      </c>
      <c r="E109" s="145">
        <v>56</v>
      </c>
      <c r="F109" s="145">
        <v>58</v>
      </c>
      <c r="G109" s="145">
        <v>44</v>
      </c>
      <c r="H109" s="145">
        <v>32</v>
      </c>
      <c r="I109" s="145">
        <v>124</v>
      </c>
      <c r="J109" s="145">
        <v>14</v>
      </c>
      <c r="K109" s="145">
        <v>34</v>
      </c>
      <c r="L109" s="145">
        <v>30</v>
      </c>
      <c r="M109" s="145">
        <v>48</v>
      </c>
      <c r="N109" s="145">
        <v>92</v>
      </c>
      <c r="O109" s="145">
        <v>56</v>
      </c>
      <c r="P109" s="145">
        <v>4</v>
      </c>
      <c r="Q109" s="145">
        <v>0</v>
      </c>
      <c r="R109" s="145">
        <v>2</v>
      </c>
      <c r="S109" s="145">
        <v>11</v>
      </c>
      <c r="T109" s="145">
        <v>6</v>
      </c>
      <c r="U109" s="145">
        <v>53</v>
      </c>
      <c r="V109" s="145">
        <v>1</v>
      </c>
      <c r="W109" s="145">
        <v>20</v>
      </c>
      <c r="X109" s="145">
        <v>23</v>
      </c>
      <c r="Y109" s="145">
        <v>20</v>
      </c>
      <c r="Z109" s="145">
        <v>12</v>
      </c>
      <c r="AA109" s="145">
        <v>30</v>
      </c>
      <c r="AB109" s="145">
        <v>18</v>
      </c>
      <c r="AC109" s="145">
        <v>46</v>
      </c>
      <c r="AD109" s="145">
        <v>52</v>
      </c>
      <c r="AE109" s="145">
        <v>42</v>
      </c>
      <c r="AF109" s="145">
        <v>50</v>
      </c>
      <c r="AG109" s="145">
        <v>54</v>
      </c>
      <c r="AH109" s="145">
        <v>22</v>
      </c>
      <c r="AI109" s="145">
        <v>40</v>
      </c>
      <c r="AJ109" s="145">
        <v>34</v>
      </c>
      <c r="AK109" s="145">
        <v>46</v>
      </c>
      <c r="AL109" s="145">
        <v>42</v>
      </c>
      <c r="AM109" s="145">
        <v>46</v>
      </c>
      <c r="AN109" s="145">
        <v>0</v>
      </c>
      <c r="AO109" s="145">
        <v>0</v>
      </c>
      <c r="AP109" s="145">
        <v>2</v>
      </c>
      <c r="AQ109" s="145">
        <v>0</v>
      </c>
      <c r="AR109" s="145">
        <v>0</v>
      </c>
      <c r="AS109" s="145">
        <v>0</v>
      </c>
      <c r="AT109" s="145">
        <v>0</v>
      </c>
      <c r="AU109" s="145">
        <v>2</v>
      </c>
      <c r="AV109" s="145">
        <v>10</v>
      </c>
      <c r="AW109" s="145">
        <v>2</v>
      </c>
    </row>
    <row r="110" spans="1:49" x14ac:dyDescent="0.35">
      <c r="A110" s="40" t="s">
        <v>368</v>
      </c>
      <c r="B110" s="23" t="s">
        <v>172</v>
      </c>
      <c r="C110" s="102">
        <f t="shared" si="9"/>
        <v>28.130434782608695</v>
      </c>
      <c r="D110" s="115">
        <v>16</v>
      </c>
      <c r="E110" s="115">
        <v>56</v>
      </c>
      <c r="F110" s="115">
        <v>58</v>
      </c>
      <c r="G110" s="115">
        <v>44</v>
      </c>
      <c r="H110" s="115">
        <v>32</v>
      </c>
      <c r="I110" s="115">
        <v>124</v>
      </c>
      <c r="J110" s="115">
        <v>14</v>
      </c>
      <c r="K110" s="115">
        <v>34</v>
      </c>
      <c r="L110" s="115">
        <v>30</v>
      </c>
      <c r="M110" s="115">
        <v>48</v>
      </c>
      <c r="N110" s="115">
        <v>92</v>
      </c>
      <c r="O110" s="115">
        <v>56</v>
      </c>
      <c r="P110" s="115">
        <v>4</v>
      </c>
      <c r="Q110" s="115">
        <v>0</v>
      </c>
      <c r="R110" s="115">
        <v>2</v>
      </c>
      <c r="S110" s="115">
        <v>11</v>
      </c>
      <c r="T110" s="115">
        <v>6</v>
      </c>
      <c r="U110" s="115">
        <v>53</v>
      </c>
      <c r="V110" s="115">
        <v>1</v>
      </c>
      <c r="W110" s="115">
        <v>20</v>
      </c>
      <c r="X110" s="115">
        <v>23</v>
      </c>
      <c r="Y110" s="115">
        <v>20</v>
      </c>
      <c r="Z110" s="115">
        <v>12</v>
      </c>
      <c r="AA110" s="115">
        <v>30</v>
      </c>
      <c r="AB110" s="115">
        <v>18</v>
      </c>
      <c r="AC110" s="115">
        <v>46</v>
      </c>
      <c r="AD110" s="115">
        <v>52</v>
      </c>
      <c r="AE110" s="115">
        <v>42</v>
      </c>
      <c r="AF110" s="115">
        <v>50</v>
      </c>
      <c r="AG110" s="115">
        <v>54</v>
      </c>
      <c r="AH110" s="115">
        <v>22</v>
      </c>
      <c r="AI110" s="115">
        <v>40</v>
      </c>
      <c r="AJ110" s="115">
        <v>34</v>
      </c>
      <c r="AK110" s="115">
        <v>46</v>
      </c>
      <c r="AL110" s="115">
        <v>42</v>
      </c>
      <c r="AM110" s="115">
        <v>46</v>
      </c>
      <c r="AN110" s="115">
        <v>0</v>
      </c>
      <c r="AO110" s="115">
        <v>0</v>
      </c>
      <c r="AP110" s="115">
        <v>2</v>
      </c>
      <c r="AQ110" s="115">
        <v>0</v>
      </c>
      <c r="AR110" s="115">
        <v>0</v>
      </c>
      <c r="AS110" s="115">
        <v>0</v>
      </c>
      <c r="AT110" s="115">
        <v>0</v>
      </c>
      <c r="AU110" s="115">
        <v>2</v>
      </c>
      <c r="AV110" s="115">
        <v>10</v>
      </c>
      <c r="AW110" s="115">
        <v>2</v>
      </c>
    </row>
    <row r="111" spans="1:49" x14ac:dyDescent="0.35">
      <c r="A111" s="40" t="s">
        <v>368</v>
      </c>
      <c r="B111" s="23" t="s">
        <v>173</v>
      </c>
      <c r="C111" s="102">
        <f t="shared" si="9"/>
        <v>4.1739130434782608</v>
      </c>
      <c r="D111" s="115">
        <v>6</v>
      </c>
      <c r="E111" s="115">
        <v>11</v>
      </c>
      <c r="F111" s="115">
        <v>8</v>
      </c>
      <c r="G111" s="115">
        <v>9</v>
      </c>
      <c r="H111" s="115">
        <v>6</v>
      </c>
      <c r="I111" s="115">
        <v>6</v>
      </c>
      <c r="J111" s="115">
        <v>3</v>
      </c>
      <c r="K111" s="115">
        <v>4</v>
      </c>
      <c r="L111" s="115">
        <v>4</v>
      </c>
      <c r="M111" s="115">
        <v>2</v>
      </c>
      <c r="N111" s="115">
        <v>4</v>
      </c>
      <c r="O111" s="115">
        <v>4</v>
      </c>
      <c r="P111" s="115">
        <v>1</v>
      </c>
      <c r="Q111" s="115">
        <v>0</v>
      </c>
      <c r="R111" s="115">
        <v>1</v>
      </c>
      <c r="S111" s="115">
        <v>5</v>
      </c>
      <c r="T111" s="115">
        <v>2</v>
      </c>
      <c r="U111" s="115">
        <v>6</v>
      </c>
      <c r="V111" s="115">
        <v>1</v>
      </c>
      <c r="W111" s="115">
        <v>4</v>
      </c>
      <c r="X111" s="115">
        <v>5</v>
      </c>
      <c r="Y111" s="115">
        <v>3</v>
      </c>
      <c r="Z111" s="115">
        <v>2</v>
      </c>
      <c r="AA111" s="115">
        <v>7</v>
      </c>
      <c r="AB111" s="115">
        <v>2</v>
      </c>
      <c r="AC111" s="115">
        <v>5</v>
      </c>
      <c r="AD111" s="115">
        <v>7</v>
      </c>
      <c r="AE111" s="115">
        <v>9</v>
      </c>
      <c r="AF111" s="115">
        <v>7</v>
      </c>
      <c r="AG111" s="115">
        <v>5</v>
      </c>
      <c r="AH111" s="115">
        <v>9</v>
      </c>
      <c r="AI111" s="115">
        <v>8</v>
      </c>
      <c r="AJ111" s="115">
        <v>6</v>
      </c>
      <c r="AK111" s="115">
        <v>13</v>
      </c>
      <c r="AL111" s="115">
        <v>6</v>
      </c>
      <c r="AM111" s="115">
        <v>7</v>
      </c>
      <c r="AN111" s="115">
        <v>0</v>
      </c>
      <c r="AO111" s="115">
        <v>0</v>
      </c>
      <c r="AP111" s="115">
        <v>1</v>
      </c>
      <c r="AQ111" s="115">
        <v>0</v>
      </c>
      <c r="AR111" s="115">
        <v>0</v>
      </c>
      <c r="AS111" s="115">
        <v>0</v>
      </c>
      <c r="AT111" s="115">
        <v>0</v>
      </c>
      <c r="AU111" s="115">
        <v>1</v>
      </c>
      <c r="AV111" s="115">
        <v>1</v>
      </c>
      <c r="AW111" s="115">
        <v>1</v>
      </c>
    </row>
    <row r="112" spans="1:49" s="101" customFormat="1" x14ac:dyDescent="0.35">
      <c r="A112" s="575" t="s">
        <v>175</v>
      </c>
      <c r="B112" s="576" t="s">
        <v>175</v>
      </c>
      <c r="C112" s="72"/>
      <c r="D112" s="72">
        <f>D109+D105+D101+D97</f>
        <v>16</v>
      </c>
      <c r="E112" s="72">
        <f t="shared" ref="E112:AW112" si="10">E109+E105+E101+E97</f>
        <v>56</v>
      </c>
      <c r="F112" s="72">
        <f t="shared" si="10"/>
        <v>58</v>
      </c>
      <c r="G112" s="72">
        <f t="shared" si="10"/>
        <v>44</v>
      </c>
      <c r="H112" s="72">
        <f t="shared" si="10"/>
        <v>32</v>
      </c>
      <c r="I112" s="72">
        <f t="shared" si="10"/>
        <v>124</v>
      </c>
      <c r="J112" s="72">
        <f t="shared" si="10"/>
        <v>14</v>
      </c>
      <c r="K112" s="72">
        <f t="shared" si="10"/>
        <v>34</v>
      </c>
      <c r="L112" s="72">
        <f t="shared" si="10"/>
        <v>30</v>
      </c>
      <c r="M112" s="72">
        <f t="shared" si="10"/>
        <v>48</v>
      </c>
      <c r="N112" s="72">
        <f t="shared" si="10"/>
        <v>92</v>
      </c>
      <c r="O112" s="72">
        <f t="shared" si="10"/>
        <v>56</v>
      </c>
      <c r="P112" s="72">
        <f t="shared" si="10"/>
        <v>4</v>
      </c>
      <c r="Q112" s="72">
        <f t="shared" si="10"/>
        <v>0</v>
      </c>
      <c r="R112" s="72">
        <f t="shared" si="10"/>
        <v>2</v>
      </c>
      <c r="S112" s="72">
        <f t="shared" si="10"/>
        <v>11</v>
      </c>
      <c r="T112" s="72">
        <f t="shared" si="10"/>
        <v>6</v>
      </c>
      <c r="U112" s="72">
        <f t="shared" si="10"/>
        <v>53</v>
      </c>
      <c r="V112" s="72">
        <f t="shared" si="10"/>
        <v>1</v>
      </c>
      <c r="W112" s="72">
        <f t="shared" si="10"/>
        <v>20</v>
      </c>
      <c r="X112" s="72">
        <f t="shared" si="10"/>
        <v>23</v>
      </c>
      <c r="Y112" s="72">
        <f t="shared" si="10"/>
        <v>20</v>
      </c>
      <c r="Z112" s="72">
        <f t="shared" si="10"/>
        <v>12</v>
      </c>
      <c r="AA112" s="72">
        <f t="shared" si="10"/>
        <v>30</v>
      </c>
      <c r="AB112" s="72">
        <f t="shared" si="10"/>
        <v>18</v>
      </c>
      <c r="AC112" s="72">
        <f t="shared" si="10"/>
        <v>46</v>
      </c>
      <c r="AD112" s="72">
        <f t="shared" si="10"/>
        <v>52</v>
      </c>
      <c r="AE112" s="72">
        <f t="shared" si="10"/>
        <v>42</v>
      </c>
      <c r="AF112" s="72">
        <f t="shared" si="10"/>
        <v>50</v>
      </c>
      <c r="AG112" s="72">
        <f t="shared" si="10"/>
        <v>54</v>
      </c>
      <c r="AH112" s="72">
        <f t="shared" si="10"/>
        <v>22</v>
      </c>
      <c r="AI112" s="72">
        <f t="shared" si="10"/>
        <v>40</v>
      </c>
      <c r="AJ112" s="72">
        <f t="shared" si="10"/>
        <v>34</v>
      </c>
      <c r="AK112" s="72">
        <f t="shared" si="10"/>
        <v>46</v>
      </c>
      <c r="AL112" s="72">
        <f t="shared" si="10"/>
        <v>42</v>
      </c>
      <c r="AM112" s="72">
        <f t="shared" si="10"/>
        <v>46</v>
      </c>
      <c r="AN112" s="72">
        <f t="shared" si="10"/>
        <v>0</v>
      </c>
      <c r="AO112" s="72">
        <f t="shared" si="10"/>
        <v>0</v>
      </c>
      <c r="AP112" s="72">
        <f t="shared" si="10"/>
        <v>2</v>
      </c>
      <c r="AQ112" s="72">
        <f t="shared" si="10"/>
        <v>0</v>
      </c>
      <c r="AR112" s="72">
        <f t="shared" si="10"/>
        <v>0</v>
      </c>
      <c r="AS112" s="72">
        <f t="shared" si="10"/>
        <v>0</v>
      </c>
      <c r="AT112" s="72">
        <f t="shared" si="10"/>
        <v>0</v>
      </c>
      <c r="AU112" s="72">
        <f t="shared" si="10"/>
        <v>2</v>
      </c>
      <c r="AV112" s="72">
        <f t="shared" si="10"/>
        <v>10</v>
      </c>
      <c r="AW112" s="100">
        <f t="shared" si="10"/>
        <v>2</v>
      </c>
    </row>
    <row r="113" spans="1:1" x14ac:dyDescent="0.35">
      <c r="A113" s="11"/>
    </row>
    <row r="114" spans="1:1" x14ac:dyDescent="0.35">
      <c r="A114" s="11"/>
    </row>
  </sheetData>
  <mergeCells count="3">
    <mergeCell ref="A14:A16"/>
    <mergeCell ref="A92:B92"/>
    <mergeCell ref="A112:B112"/>
  </mergeCells>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502BA-2414-43C2-AC02-6B5E062FC69A}">
  <dimension ref="A1:AX114"/>
  <sheetViews>
    <sheetView topLeftCell="A64" zoomScaleNormal="100" workbookViewId="0">
      <selection activeCell="AW85" sqref="D85:AW91"/>
    </sheetView>
  </sheetViews>
  <sheetFormatPr defaultRowHeight="14.5" x14ac:dyDescent="0.35"/>
  <cols>
    <col min="1" max="1" width="55.54296875" bestFit="1" customWidth="1"/>
    <col min="2" max="2" width="60.54296875" customWidth="1"/>
    <col min="3" max="3" width="35.453125" customWidth="1"/>
    <col min="4" max="49" width="13.90625" customWidth="1"/>
  </cols>
  <sheetData>
    <row r="1" spans="1:50" ht="26" x14ac:dyDescent="0.6">
      <c r="A1" s="26" t="s">
        <v>0</v>
      </c>
    </row>
    <row r="2" spans="1:50" ht="21" x14ac:dyDescent="0.5">
      <c r="A2" s="66" t="s">
        <v>344</v>
      </c>
      <c r="B2" s="66" t="s">
        <v>413</v>
      </c>
      <c r="C2" s="66"/>
    </row>
    <row r="3" spans="1:50" x14ac:dyDescent="0.35">
      <c r="B3" s="111" t="s">
        <v>155</v>
      </c>
    </row>
    <row r="4" spans="1:50" x14ac:dyDescent="0.35">
      <c r="A4" s="73" t="s">
        <v>346</v>
      </c>
    </row>
    <row r="5" spans="1:50" x14ac:dyDescent="0.35">
      <c r="A5" s="73"/>
    </row>
    <row r="6" spans="1:50" x14ac:dyDescent="0.35">
      <c r="A6" s="51" t="s">
        <v>152</v>
      </c>
    </row>
    <row r="8" spans="1:50" x14ac:dyDescent="0.35">
      <c r="A8" s="5"/>
      <c r="B8" s="6"/>
      <c r="C8" s="456" t="s">
        <v>153</v>
      </c>
      <c r="D8" s="14">
        <v>42736</v>
      </c>
      <c r="E8" s="14">
        <v>42767</v>
      </c>
      <c r="F8" s="14">
        <v>42795</v>
      </c>
      <c r="G8" s="14">
        <v>42826</v>
      </c>
      <c r="H8" s="14">
        <v>42856</v>
      </c>
      <c r="I8" s="14">
        <v>42887</v>
      </c>
      <c r="J8" s="14">
        <v>42917</v>
      </c>
      <c r="K8" s="14">
        <v>42948</v>
      </c>
      <c r="L8" s="14">
        <v>42979</v>
      </c>
      <c r="M8" s="14">
        <v>43009</v>
      </c>
      <c r="N8" s="14">
        <v>43040</v>
      </c>
      <c r="O8" s="14">
        <v>43070</v>
      </c>
      <c r="P8" s="14">
        <v>43101</v>
      </c>
      <c r="Q8" s="14">
        <v>43132</v>
      </c>
      <c r="R8" s="14">
        <v>43160</v>
      </c>
      <c r="S8" s="14">
        <v>43191</v>
      </c>
      <c r="T8" s="14">
        <v>43221</v>
      </c>
      <c r="U8" s="14">
        <v>43252</v>
      </c>
      <c r="V8" s="14">
        <v>43282</v>
      </c>
      <c r="W8" s="14">
        <v>43313</v>
      </c>
      <c r="X8" s="14">
        <v>43344</v>
      </c>
      <c r="Y8" s="14">
        <v>43374</v>
      </c>
      <c r="Z8" s="14">
        <v>43405</v>
      </c>
      <c r="AA8" s="14">
        <v>43435</v>
      </c>
      <c r="AB8" s="14">
        <v>43466</v>
      </c>
      <c r="AC8" s="14">
        <v>43497</v>
      </c>
      <c r="AD8" s="14">
        <v>43525</v>
      </c>
      <c r="AE8" s="14">
        <v>43556</v>
      </c>
      <c r="AF8" s="14">
        <v>43586</v>
      </c>
      <c r="AG8" s="14">
        <v>43617</v>
      </c>
      <c r="AH8" s="14">
        <v>43647</v>
      </c>
      <c r="AI8" s="14">
        <v>43678</v>
      </c>
      <c r="AJ8" s="14">
        <v>43709</v>
      </c>
      <c r="AK8" s="14">
        <v>43739</v>
      </c>
      <c r="AL8" s="14">
        <v>43770</v>
      </c>
      <c r="AM8" s="14">
        <v>43800</v>
      </c>
      <c r="AN8" s="14">
        <v>43831</v>
      </c>
      <c r="AO8" s="14">
        <v>43862</v>
      </c>
      <c r="AP8" s="14">
        <v>43891</v>
      </c>
      <c r="AQ8" s="14">
        <v>43922</v>
      </c>
      <c r="AR8" s="14">
        <v>43952</v>
      </c>
      <c r="AS8" s="14">
        <v>43983</v>
      </c>
      <c r="AT8" s="14">
        <v>44013</v>
      </c>
      <c r="AU8" s="14">
        <v>44044</v>
      </c>
      <c r="AV8" s="14">
        <v>44075</v>
      </c>
      <c r="AW8" s="14">
        <v>44105</v>
      </c>
    </row>
    <row r="9" spans="1:50" x14ac:dyDescent="0.35">
      <c r="A9" s="86" t="s">
        <v>154</v>
      </c>
      <c r="B9" s="8" t="s">
        <v>347</v>
      </c>
      <c r="C9" s="22">
        <f>AVERAGE(D9:AW9)</f>
        <v>104135.5</v>
      </c>
      <c r="D9" s="22">
        <v>98794</v>
      </c>
      <c r="E9" s="22">
        <v>98998</v>
      </c>
      <c r="F9" s="22">
        <v>99109</v>
      </c>
      <c r="G9" s="22">
        <v>99121</v>
      </c>
      <c r="H9" s="22">
        <v>99567</v>
      </c>
      <c r="I9" s="22">
        <v>100010</v>
      </c>
      <c r="J9" s="22">
        <v>99994</v>
      </c>
      <c r="K9" s="22">
        <v>100213</v>
      </c>
      <c r="L9" s="22">
        <v>100088</v>
      </c>
      <c r="M9" s="22">
        <v>100484</v>
      </c>
      <c r="N9" s="22">
        <v>100924</v>
      </c>
      <c r="O9" s="22">
        <v>101490</v>
      </c>
      <c r="P9" s="22">
        <v>102303</v>
      </c>
      <c r="Q9" s="22">
        <v>102495</v>
      </c>
      <c r="R9" s="22">
        <v>102591</v>
      </c>
      <c r="S9" s="22">
        <v>102817</v>
      </c>
      <c r="T9" s="22">
        <v>102874</v>
      </c>
      <c r="U9" s="22">
        <v>102833</v>
      </c>
      <c r="V9" s="22">
        <v>103155</v>
      </c>
      <c r="W9" s="22">
        <v>103288</v>
      </c>
      <c r="X9" s="22">
        <v>103438</v>
      </c>
      <c r="Y9" s="22">
        <v>103880</v>
      </c>
      <c r="Z9" s="22">
        <v>103875</v>
      </c>
      <c r="AA9" s="22">
        <v>103901</v>
      </c>
      <c r="AB9" s="22">
        <v>104203</v>
      </c>
      <c r="AC9" s="22">
        <v>104308</v>
      </c>
      <c r="AD9" s="22">
        <v>104276</v>
      </c>
      <c r="AE9" s="22">
        <v>104235</v>
      </c>
      <c r="AF9" s="22">
        <v>104432</v>
      </c>
      <c r="AG9" s="22">
        <v>104367</v>
      </c>
      <c r="AH9" s="22">
        <v>104495</v>
      </c>
      <c r="AI9" s="22">
        <v>104725</v>
      </c>
      <c r="AJ9" s="22">
        <v>104655</v>
      </c>
      <c r="AK9" s="22">
        <v>104650</v>
      </c>
      <c r="AL9" s="22">
        <v>104647</v>
      </c>
      <c r="AM9" s="22">
        <v>104737</v>
      </c>
      <c r="AN9" s="22">
        <v>105209</v>
      </c>
      <c r="AO9" s="22">
        <v>105307</v>
      </c>
      <c r="AP9" s="22">
        <v>105531</v>
      </c>
      <c r="AQ9" s="22">
        <v>107304</v>
      </c>
      <c r="AR9" s="22">
        <v>109049</v>
      </c>
      <c r="AS9" s="22">
        <v>110614</v>
      </c>
      <c r="AT9" s="22">
        <v>112023</v>
      </c>
      <c r="AU9" s="22">
        <v>113562</v>
      </c>
      <c r="AV9" s="22">
        <v>114996</v>
      </c>
      <c r="AW9" s="22">
        <v>116666</v>
      </c>
    </row>
    <row r="10" spans="1:50" x14ac:dyDescent="0.35">
      <c r="A10" s="19"/>
      <c r="B10" s="19"/>
      <c r="C10" s="19"/>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row>
    <row r="11" spans="1:50" x14ac:dyDescent="0.35">
      <c r="A11" s="51" t="s">
        <v>348</v>
      </c>
      <c r="B11" s="19"/>
      <c r="C11" s="19"/>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row>
    <row r="12" spans="1:50" x14ac:dyDescent="0.35">
      <c r="A12" s="19"/>
      <c r="B12" s="19"/>
      <c r="C12" s="19"/>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row>
    <row r="13" spans="1:50" x14ac:dyDescent="0.35">
      <c r="A13" s="24"/>
      <c r="B13" s="6"/>
      <c r="C13" s="456" t="s">
        <v>153</v>
      </c>
      <c r="D13" s="14">
        <v>42736</v>
      </c>
      <c r="E13" s="14">
        <v>42767</v>
      </c>
      <c r="F13" s="14">
        <v>42795</v>
      </c>
      <c r="G13" s="14">
        <v>42826</v>
      </c>
      <c r="H13" s="14">
        <v>42856</v>
      </c>
      <c r="I13" s="14">
        <v>42887</v>
      </c>
      <c r="J13" s="14">
        <v>42917</v>
      </c>
      <c r="K13" s="14">
        <v>42948</v>
      </c>
      <c r="L13" s="14">
        <v>42979</v>
      </c>
      <c r="M13" s="14">
        <v>43009</v>
      </c>
      <c r="N13" s="14">
        <v>43040</v>
      </c>
      <c r="O13" s="14">
        <v>43070</v>
      </c>
      <c r="P13" s="14">
        <v>43101</v>
      </c>
      <c r="Q13" s="14">
        <v>43132</v>
      </c>
      <c r="R13" s="14">
        <v>43160</v>
      </c>
      <c r="S13" s="14">
        <v>43191</v>
      </c>
      <c r="T13" s="14">
        <v>43221</v>
      </c>
      <c r="U13" s="14">
        <v>43252</v>
      </c>
      <c r="V13" s="14">
        <v>43282</v>
      </c>
      <c r="W13" s="14">
        <v>43313</v>
      </c>
      <c r="X13" s="14">
        <v>43344</v>
      </c>
      <c r="Y13" s="14">
        <v>43374</v>
      </c>
      <c r="Z13" s="14">
        <v>43405</v>
      </c>
      <c r="AA13" s="14">
        <v>43435</v>
      </c>
      <c r="AB13" s="14">
        <v>43466</v>
      </c>
      <c r="AC13" s="14">
        <v>43497</v>
      </c>
      <c r="AD13" s="14">
        <v>43525</v>
      </c>
      <c r="AE13" s="14">
        <v>43556</v>
      </c>
      <c r="AF13" s="14">
        <v>43586</v>
      </c>
      <c r="AG13" s="14">
        <v>43617</v>
      </c>
      <c r="AH13" s="14">
        <v>43647</v>
      </c>
      <c r="AI13" s="14">
        <v>43678</v>
      </c>
      <c r="AJ13" s="14">
        <v>43709</v>
      </c>
      <c r="AK13" s="14">
        <v>43739</v>
      </c>
      <c r="AL13" s="14">
        <v>43770</v>
      </c>
      <c r="AM13" s="14">
        <v>43800</v>
      </c>
      <c r="AN13" s="14">
        <v>43831</v>
      </c>
      <c r="AO13" s="14">
        <v>43862</v>
      </c>
      <c r="AP13" s="14">
        <v>43891</v>
      </c>
      <c r="AQ13" s="15">
        <v>43922</v>
      </c>
      <c r="AR13" s="15">
        <v>43952</v>
      </c>
      <c r="AS13" s="15">
        <v>43983</v>
      </c>
      <c r="AT13" s="15">
        <v>44013</v>
      </c>
      <c r="AU13" s="15">
        <v>44044</v>
      </c>
      <c r="AV13" s="15">
        <v>44075</v>
      </c>
      <c r="AW13" s="15">
        <v>44105</v>
      </c>
      <c r="AX13" s="51"/>
    </row>
    <row r="14" spans="1:50" x14ac:dyDescent="0.35">
      <c r="A14" s="570" t="s">
        <v>117</v>
      </c>
      <c r="B14" s="3" t="s">
        <v>349</v>
      </c>
      <c r="C14" s="145">
        <f t="shared" ref="C14:C16" si="0">AVERAGE(D14:AW14)</f>
        <v>1555605.4793478264</v>
      </c>
      <c r="D14" s="145">
        <f t="shared" ref="D14:AW14" si="1">D92+D21+D112</f>
        <v>1546790.18</v>
      </c>
      <c r="E14" s="145">
        <f t="shared" si="1"/>
        <v>1429410.18</v>
      </c>
      <c r="F14" s="145">
        <f t="shared" si="1"/>
        <v>1520899.33</v>
      </c>
      <c r="G14" s="145">
        <f t="shared" si="1"/>
        <v>1324613.81</v>
      </c>
      <c r="H14" s="145">
        <f t="shared" si="1"/>
        <v>1553051.71</v>
      </c>
      <c r="I14" s="145">
        <f t="shared" si="1"/>
        <v>1538396.52</v>
      </c>
      <c r="J14" s="145">
        <f t="shared" si="1"/>
        <v>1455499.27</v>
      </c>
      <c r="K14" s="145">
        <f t="shared" si="1"/>
        <v>1637811.91</v>
      </c>
      <c r="L14" s="145">
        <f t="shared" si="1"/>
        <v>1567045.78</v>
      </c>
      <c r="M14" s="145">
        <f t="shared" si="1"/>
        <v>1657887.15</v>
      </c>
      <c r="N14" s="145">
        <f t="shared" si="1"/>
        <v>1645555.05</v>
      </c>
      <c r="O14" s="145">
        <f t="shared" si="1"/>
        <v>1567547.91</v>
      </c>
      <c r="P14" s="145">
        <f t="shared" si="1"/>
        <v>1634153.29</v>
      </c>
      <c r="Q14" s="145">
        <f t="shared" si="1"/>
        <v>1517145.09</v>
      </c>
      <c r="R14" s="145">
        <f t="shared" si="1"/>
        <v>1480073.03</v>
      </c>
      <c r="S14" s="145">
        <f t="shared" si="1"/>
        <v>1544698.8799999999</v>
      </c>
      <c r="T14" s="145">
        <f t="shared" si="1"/>
        <v>1671069.26</v>
      </c>
      <c r="U14" s="145">
        <f t="shared" si="1"/>
        <v>1640473.64</v>
      </c>
      <c r="V14" s="145">
        <f t="shared" si="1"/>
        <v>1489770.35</v>
      </c>
      <c r="W14" s="145">
        <f t="shared" si="1"/>
        <v>1605244.76</v>
      </c>
      <c r="X14" s="145">
        <f t="shared" si="1"/>
        <v>1300304.6100000001</v>
      </c>
      <c r="Y14" s="145">
        <f t="shared" si="1"/>
        <v>1584538.03</v>
      </c>
      <c r="Z14" s="145">
        <f t="shared" si="1"/>
        <v>1448284.49</v>
      </c>
      <c r="AA14" s="145">
        <f t="shared" si="1"/>
        <v>1453737.09</v>
      </c>
      <c r="AB14" s="145">
        <f t="shared" si="1"/>
        <v>1425568.57</v>
      </c>
      <c r="AC14" s="145">
        <f t="shared" si="1"/>
        <v>1361059.8400000001</v>
      </c>
      <c r="AD14" s="145">
        <f t="shared" si="1"/>
        <v>1564034.52</v>
      </c>
      <c r="AE14" s="145">
        <f t="shared" si="1"/>
        <v>1638534.81</v>
      </c>
      <c r="AF14" s="145">
        <f t="shared" si="1"/>
        <v>1830573.48</v>
      </c>
      <c r="AG14" s="145">
        <f t="shared" si="1"/>
        <v>1655083.67</v>
      </c>
      <c r="AH14" s="145">
        <f t="shared" si="1"/>
        <v>1795866.14</v>
      </c>
      <c r="AI14" s="145">
        <f t="shared" si="1"/>
        <v>1850778.37</v>
      </c>
      <c r="AJ14" s="145">
        <f t="shared" si="1"/>
        <v>1716758.9</v>
      </c>
      <c r="AK14" s="145">
        <f t="shared" si="1"/>
        <v>1736078.9</v>
      </c>
      <c r="AL14" s="145">
        <f t="shared" si="1"/>
        <v>1677807.44</v>
      </c>
      <c r="AM14" s="145">
        <f t="shared" si="1"/>
        <v>1696362.29</v>
      </c>
      <c r="AN14" s="145">
        <f t="shared" si="1"/>
        <v>1971603.56</v>
      </c>
      <c r="AO14" s="145">
        <f t="shared" si="1"/>
        <v>1970265.11</v>
      </c>
      <c r="AP14" s="145">
        <f t="shared" si="1"/>
        <v>1637914.65</v>
      </c>
      <c r="AQ14" s="145">
        <f t="shared" si="1"/>
        <v>1153192.23</v>
      </c>
      <c r="AR14" s="145">
        <f t="shared" si="1"/>
        <v>1133715.1399999999</v>
      </c>
      <c r="AS14" s="145">
        <f t="shared" si="1"/>
        <v>1178761.8400000001</v>
      </c>
      <c r="AT14" s="145">
        <f t="shared" si="1"/>
        <v>1273027.58</v>
      </c>
      <c r="AU14" s="145">
        <f t="shared" si="1"/>
        <v>1372551.19</v>
      </c>
      <c r="AV14" s="145">
        <f t="shared" si="1"/>
        <v>1500166.32</v>
      </c>
      <c r="AW14" s="145">
        <f t="shared" si="1"/>
        <v>1604146.18</v>
      </c>
      <c r="AX14" s="42"/>
    </row>
    <row r="15" spans="1:50" s="96" customFormat="1" x14ac:dyDescent="0.35">
      <c r="A15" s="571"/>
      <c r="B15" s="92" t="s">
        <v>350</v>
      </c>
      <c r="C15" s="202">
        <f t="shared" si="0"/>
        <v>14.971478140379814</v>
      </c>
      <c r="D15" s="202">
        <f t="shared" ref="D15:AW15" si="2">D14/D9</f>
        <v>15.656721865700346</v>
      </c>
      <c r="E15" s="202">
        <f t="shared" si="2"/>
        <v>14.43877835915877</v>
      </c>
      <c r="F15" s="202">
        <f t="shared" si="2"/>
        <v>15.345723698150522</v>
      </c>
      <c r="G15" s="202">
        <f t="shared" si="2"/>
        <v>13.363604180748782</v>
      </c>
      <c r="H15" s="202">
        <f t="shared" si="2"/>
        <v>15.59805668544799</v>
      </c>
      <c r="I15" s="202">
        <f t="shared" si="2"/>
        <v>15.38242695730427</v>
      </c>
      <c r="J15" s="202">
        <f t="shared" si="2"/>
        <v>14.555866051963118</v>
      </c>
      <c r="K15" s="202">
        <f t="shared" si="2"/>
        <v>16.343307854270403</v>
      </c>
      <c r="L15" s="202">
        <f t="shared" si="2"/>
        <v>15.656679921668932</v>
      </c>
      <c r="M15" s="202">
        <f t="shared" si="2"/>
        <v>16.499016261295331</v>
      </c>
      <c r="N15" s="202">
        <f t="shared" si="2"/>
        <v>16.304893286037018</v>
      </c>
      <c r="O15" s="202">
        <f t="shared" si="2"/>
        <v>15.445343482116463</v>
      </c>
      <c r="P15" s="202">
        <f t="shared" si="2"/>
        <v>15.973659521226162</v>
      </c>
      <c r="Q15" s="202">
        <f t="shared" si="2"/>
        <v>14.802137567686229</v>
      </c>
      <c r="R15" s="202">
        <f t="shared" si="2"/>
        <v>14.426928580479769</v>
      </c>
      <c r="S15" s="202">
        <f t="shared" si="2"/>
        <v>15.023769221043212</v>
      </c>
      <c r="T15" s="202">
        <f t="shared" si="2"/>
        <v>16.243844508816611</v>
      </c>
      <c r="U15" s="202">
        <f t="shared" si="2"/>
        <v>15.952793752978129</v>
      </c>
      <c r="V15" s="202">
        <f t="shared" si="2"/>
        <v>14.442056613833552</v>
      </c>
      <c r="W15" s="202">
        <f t="shared" si="2"/>
        <v>15.541444891952599</v>
      </c>
      <c r="X15" s="202">
        <f t="shared" si="2"/>
        <v>12.570859935420252</v>
      </c>
      <c r="Y15" s="202">
        <f t="shared" si="2"/>
        <v>15.253542837889873</v>
      </c>
      <c r="Z15" s="202">
        <f t="shared" si="2"/>
        <v>13.942570300842359</v>
      </c>
      <c r="AA15" s="202">
        <f t="shared" si="2"/>
        <v>13.991560138978452</v>
      </c>
      <c r="AB15" s="202">
        <f t="shared" si="2"/>
        <v>13.680686448566741</v>
      </c>
      <c r="AC15" s="202">
        <f t="shared" si="2"/>
        <v>13.048470299497643</v>
      </c>
      <c r="AD15" s="202">
        <f t="shared" si="2"/>
        <v>14.998988453718976</v>
      </c>
      <c r="AE15" s="202">
        <f t="shared" si="2"/>
        <v>15.719622103899843</v>
      </c>
      <c r="AF15" s="202">
        <f t="shared" si="2"/>
        <v>17.528855906235638</v>
      </c>
      <c r="AG15" s="202">
        <f t="shared" si="2"/>
        <v>15.85830454070731</v>
      </c>
      <c r="AH15" s="202">
        <f t="shared" si="2"/>
        <v>17.186144217426669</v>
      </c>
      <c r="AI15" s="202">
        <f t="shared" si="2"/>
        <v>17.672746431129148</v>
      </c>
      <c r="AJ15" s="202">
        <f t="shared" si="2"/>
        <v>16.40398356504706</v>
      </c>
      <c r="AK15" s="202">
        <f t="shared" si="2"/>
        <v>16.589382704252269</v>
      </c>
      <c r="AL15" s="202">
        <f t="shared" si="2"/>
        <v>16.033019962349613</v>
      </c>
      <c r="AM15" s="202">
        <f t="shared" si="2"/>
        <v>16.19639945768926</v>
      </c>
      <c r="AN15" s="202">
        <f t="shared" si="2"/>
        <v>18.739875485937514</v>
      </c>
      <c r="AO15" s="202">
        <f t="shared" si="2"/>
        <v>18.709725944144264</v>
      </c>
      <c r="AP15" s="202">
        <f t="shared" si="2"/>
        <v>15.520696762088864</v>
      </c>
      <c r="AQ15" s="145">
        <f t="shared" si="2"/>
        <v>10.746964046074703</v>
      </c>
      <c r="AR15" s="145">
        <f t="shared" si="2"/>
        <v>10.396382727030966</v>
      </c>
      <c r="AS15" s="145">
        <f t="shared" si="2"/>
        <v>10.656533892635652</v>
      </c>
      <c r="AT15" s="145">
        <f t="shared" si="2"/>
        <v>11.36398400328504</v>
      </c>
      <c r="AU15" s="145">
        <f t="shared" si="2"/>
        <v>12.086359785843856</v>
      </c>
      <c r="AV15" s="145">
        <f t="shared" si="2"/>
        <v>13.045378274026923</v>
      </c>
      <c r="AW15" s="145">
        <f t="shared" si="2"/>
        <v>13.749902970874119</v>
      </c>
      <c r="AX15" s="95"/>
    </row>
    <row r="16" spans="1:50" x14ac:dyDescent="0.35">
      <c r="A16" s="572"/>
      <c r="B16" s="8" t="s">
        <v>351</v>
      </c>
      <c r="C16" s="196">
        <f t="shared" si="0"/>
        <v>251.57538121033272</v>
      </c>
      <c r="D16" s="196">
        <f t="shared" ref="D16:AW16" si="3">(D21+D92)/D25</f>
        <v>179.07899258916163</v>
      </c>
      <c r="E16" s="196">
        <f t="shared" si="3"/>
        <v>176.45335555555556</v>
      </c>
      <c r="F16" s="196">
        <f t="shared" si="3"/>
        <v>181.88139337399832</v>
      </c>
      <c r="G16" s="196">
        <f t="shared" si="3"/>
        <v>196.71005643843756</v>
      </c>
      <c r="H16" s="196">
        <f t="shared" si="3"/>
        <v>190.76731482618843</v>
      </c>
      <c r="I16" s="196">
        <f t="shared" si="3"/>
        <v>193.5357976849522</v>
      </c>
      <c r="J16" s="196">
        <f t="shared" si="3"/>
        <v>186.65618442990893</v>
      </c>
      <c r="K16" s="196">
        <f t="shared" si="3"/>
        <v>197.76858816425118</v>
      </c>
      <c r="L16" s="196">
        <f t="shared" si="3"/>
        <v>200.97290661877886</v>
      </c>
      <c r="M16" s="196">
        <f t="shared" si="3"/>
        <v>218.28528249703672</v>
      </c>
      <c r="N16" s="196">
        <f t="shared" si="3"/>
        <v>196.76848242047359</v>
      </c>
      <c r="O16" s="196">
        <f t="shared" si="3"/>
        <v>190.89914870295942</v>
      </c>
      <c r="P16" s="196">
        <f t="shared" si="3"/>
        <v>183.571140193215</v>
      </c>
      <c r="Q16" s="196">
        <f t="shared" si="3"/>
        <v>189.89636875704093</v>
      </c>
      <c r="R16" s="196">
        <f t="shared" si="3"/>
        <v>222.75267650158062</v>
      </c>
      <c r="S16" s="196">
        <f t="shared" si="3"/>
        <v>232.5723354916428</v>
      </c>
      <c r="T16" s="196">
        <f t="shared" si="3"/>
        <v>242.46463435867673</v>
      </c>
      <c r="U16" s="196">
        <f t="shared" si="3"/>
        <v>233.12116526929088</v>
      </c>
      <c r="V16" s="196">
        <f t="shared" si="3"/>
        <v>215.72116275702288</v>
      </c>
      <c r="W16" s="196">
        <f t="shared" si="3"/>
        <v>223.60283604958909</v>
      </c>
      <c r="X16" s="196">
        <f t="shared" si="3"/>
        <v>233.53171875000001</v>
      </c>
      <c r="Y16" s="196">
        <f t="shared" si="3"/>
        <v>211.35627984527144</v>
      </c>
      <c r="Z16" s="196">
        <f t="shared" si="3"/>
        <v>201.48643433500277</v>
      </c>
      <c r="AA16" s="196">
        <f t="shared" si="3"/>
        <v>214.00516561165907</v>
      </c>
      <c r="AB16" s="196">
        <f t="shared" si="3"/>
        <v>230.78655819977337</v>
      </c>
      <c r="AC16" s="196">
        <f t="shared" si="3"/>
        <v>227.98322278056952</v>
      </c>
      <c r="AD16" s="196">
        <f t="shared" si="3"/>
        <v>247.39552673204682</v>
      </c>
      <c r="AE16" s="196">
        <f t="shared" si="3"/>
        <v>269.67327353522057</v>
      </c>
      <c r="AF16" s="196">
        <f t="shared" si="3"/>
        <v>255.98846035519509</v>
      </c>
      <c r="AG16" s="196">
        <f t="shared" si="3"/>
        <v>249.71087356668679</v>
      </c>
      <c r="AH16" s="196">
        <f t="shared" si="3"/>
        <v>248.76937803019808</v>
      </c>
      <c r="AI16" s="196">
        <f t="shared" si="3"/>
        <v>262.74536768881319</v>
      </c>
      <c r="AJ16" s="196">
        <f t="shared" si="3"/>
        <v>247.4785786362981</v>
      </c>
      <c r="AK16" s="196">
        <f t="shared" si="3"/>
        <v>328.55391748675243</v>
      </c>
      <c r="AL16" s="196">
        <f t="shared" si="3"/>
        <v>270.8762415240555</v>
      </c>
      <c r="AM16" s="196">
        <f t="shared" si="3"/>
        <v>262.7167864333282</v>
      </c>
      <c r="AN16" s="196">
        <f t="shared" si="3"/>
        <v>272.32093370165745</v>
      </c>
      <c r="AO16" s="196">
        <f t="shared" si="3"/>
        <v>296.19138755261577</v>
      </c>
      <c r="AP16" s="196">
        <f t="shared" si="3"/>
        <v>340.52279625779624</v>
      </c>
      <c r="AQ16" s="196">
        <f t="shared" si="3"/>
        <v>666.20001733102254</v>
      </c>
      <c r="AR16" s="196">
        <f t="shared" si="3"/>
        <v>459.36594003241487</v>
      </c>
      <c r="AS16" s="196">
        <f t="shared" si="3"/>
        <v>294.76415103775946</v>
      </c>
      <c r="AT16" s="196">
        <f t="shared" si="3"/>
        <v>272.30536470588237</v>
      </c>
      <c r="AU16" s="196">
        <f t="shared" si="3"/>
        <v>270.07776269185359</v>
      </c>
      <c r="AV16" s="196">
        <f t="shared" si="3"/>
        <v>312.25990216486264</v>
      </c>
      <c r="AW16" s="196">
        <f t="shared" si="3"/>
        <v>371.92167400881056</v>
      </c>
      <c r="AX16" s="42"/>
    </row>
    <row r="17" spans="1:50" x14ac:dyDescent="0.35">
      <c r="A17" s="97"/>
      <c r="B17" s="19"/>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42"/>
    </row>
    <row r="18" spans="1:50" x14ac:dyDescent="0.35">
      <c r="A18" s="99" t="s">
        <v>352</v>
      </c>
      <c r="B18" s="19"/>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42"/>
    </row>
    <row r="19" spans="1:50" ht="15" thickBot="1" x14ac:dyDescent="0.4"/>
    <row r="20" spans="1:50" s="2" customFormat="1" x14ac:dyDescent="0.35">
      <c r="A20" s="91" t="s">
        <v>353</v>
      </c>
      <c r="B20" s="33" t="s">
        <v>354</v>
      </c>
      <c r="C20" s="456" t="s">
        <v>153</v>
      </c>
      <c r="D20" s="14">
        <v>42736</v>
      </c>
      <c r="E20" s="14">
        <v>42767</v>
      </c>
      <c r="F20" s="14">
        <v>42795</v>
      </c>
      <c r="G20" s="14">
        <v>42826</v>
      </c>
      <c r="H20" s="14">
        <v>42856</v>
      </c>
      <c r="I20" s="14">
        <v>42887</v>
      </c>
      <c r="J20" s="14">
        <v>42917</v>
      </c>
      <c r="K20" s="14">
        <v>42948</v>
      </c>
      <c r="L20" s="14">
        <v>42979</v>
      </c>
      <c r="M20" s="14">
        <v>43009</v>
      </c>
      <c r="N20" s="14">
        <v>43040</v>
      </c>
      <c r="O20" s="14">
        <v>43070</v>
      </c>
      <c r="P20" s="14">
        <v>43101</v>
      </c>
      <c r="Q20" s="14">
        <v>43132</v>
      </c>
      <c r="R20" s="14">
        <v>43160</v>
      </c>
      <c r="S20" s="14">
        <v>43191</v>
      </c>
      <c r="T20" s="14">
        <v>43221</v>
      </c>
      <c r="U20" s="14">
        <v>43252</v>
      </c>
      <c r="V20" s="14">
        <v>43282</v>
      </c>
      <c r="W20" s="14">
        <v>43313</v>
      </c>
      <c r="X20" s="14">
        <v>43344</v>
      </c>
      <c r="Y20" s="14">
        <v>43374</v>
      </c>
      <c r="Z20" s="14">
        <v>43405</v>
      </c>
      <c r="AA20" s="14">
        <v>43435</v>
      </c>
      <c r="AB20" s="14">
        <v>43466</v>
      </c>
      <c r="AC20" s="14">
        <v>43497</v>
      </c>
      <c r="AD20" s="14">
        <v>43525</v>
      </c>
      <c r="AE20" s="14">
        <v>43556</v>
      </c>
      <c r="AF20" s="14">
        <v>43586</v>
      </c>
      <c r="AG20" s="14">
        <v>43617</v>
      </c>
      <c r="AH20" s="14">
        <v>43647</v>
      </c>
      <c r="AI20" s="14">
        <v>43678</v>
      </c>
      <c r="AJ20" s="14">
        <v>43709</v>
      </c>
      <c r="AK20" s="14">
        <v>43739</v>
      </c>
      <c r="AL20" s="14">
        <v>43770</v>
      </c>
      <c r="AM20" s="14">
        <v>43800</v>
      </c>
      <c r="AN20" s="14">
        <v>43831</v>
      </c>
      <c r="AO20" s="14">
        <v>43862</v>
      </c>
      <c r="AP20" s="14">
        <v>43891</v>
      </c>
      <c r="AQ20" s="14">
        <v>43922</v>
      </c>
      <c r="AR20" s="14">
        <v>43952</v>
      </c>
      <c r="AS20" s="14">
        <v>43983</v>
      </c>
      <c r="AT20" s="14">
        <v>44013</v>
      </c>
      <c r="AU20" s="14">
        <v>44044</v>
      </c>
      <c r="AV20" s="14">
        <v>44075</v>
      </c>
      <c r="AW20" s="15">
        <v>44105</v>
      </c>
    </row>
    <row r="21" spans="1:50" s="88" customFormat="1" x14ac:dyDescent="0.35">
      <c r="A21" s="423" t="s">
        <v>134</v>
      </c>
      <c r="B21" s="87" t="s">
        <v>162</v>
      </c>
      <c r="C21" s="193">
        <f>AVERAGE(D21:AW21)</f>
        <v>1539195.5652173914</v>
      </c>
      <c r="D21" s="193">
        <v>1527247</v>
      </c>
      <c r="E21" s="193">
        <v>1412744</v>
      </c>
      <c r="F21" s="193">
        <v>1499777</v>
      </c>
      <c r="G21" s="193">
        <v>1302797</v>
      </c>
      <c r="H21" s="193">
        <v>1527865</v>
      </c>
      <c r="I21" s="193">
        <v>1514050</v>
      </c>
      <c r="J21" s="193">
        <v>1437411</v>
      </c>
      <c r="K21" s="193">
        <v>1618362</v>
      </c>
      <c r="L21" s="193">
        <v>1543698</v>
      </c>
      <c r="M21" s="193">
        <v>1635236</v>
      </c>
      <c r="N21" s="193">
        <v>1624006</v>
      </c>
      <c r="O21" s="193">
        <v>1543702</v>
      </c>
      <c r="P21" s="193">
        <v>1617425</v>
      </c>
      <c r="Q21" s="193">
        <v>1502181</v>
      </c>
      <c r="R21" s="193">
        <v>1461234</v>
      </c>
      <c r="S21" s="193">
        <v>1521641</v>
      </c>
      <c r="T21" s="193">
        <v>1645297</v>
      </c>
      <c r="U21" s="193">
        <v>1620622</v>
      </c>
      <c r="V21" s="193">
        <v>1480326</v>
      </c>
      <c r="W21" s="193">
        <v>1595024</v>
      </c>
      <c r="X21" s="193">
        <v>1290664</v>
      </c>
      <c r="Y21" s="193">
        <v>1569905</v>
      </c>
      <c r="Z21" s="193">
        <v>1435686</v>
      </c>
      <c r="AA21" s="193">
        <v>1437906</v>
      </c>
      <c r="AB21" s="193">
        <v>1411239</v>
      </c>
      <c r="AC21" s="193">
        <v>1347639</v>
      </c>
      <c r="AD21" s="193">
        <v>1546788</v>
      </c>
      <c r="AE21" s="193">
        <v>1600570</v>
      </c>
      <c r="AF21" s="193">
        <v>1811352</v>
      </c>
      <c r="AG21" s="193">
        <v>1636720</v>
      </c>
      <c r="AH21" s="193">
        <v>1778131</v>
      </c>
      <c r="AI21" s="193">
        <v>1832452</v>
      </c>
      <c r="AJ21" s="193">
        <v>1696296</v>
      </c>
      <c r="AK21" s="193">
        <v>1716440</v>
      </c>
      <c r="AL21" s="193">
        <v>1661037</v>
      </c>
      <c r="AM21" s="193">
        <v>1680570</v>
      </c>
      <c r="AN21" s="193">
        <v>1960753</v>
      </c>
      <c r="AO21" s="193">
        <v>1953573</v>
      </c>
      <c r="AP21" s="193">
        <v>1627925</v>
      </c>
      <c r="AQ21" s="193">
        <v>1150076</v>
      </c>
      <c r="AR21" s="193">
        <v>1130581</v>
      </c>
      <c r="AS21" s="193">
        <v>1176152</v>
      </c>
      <c r="AT21" s="193">
        <v>1269205</v>
      </c>
      <c r="AU21" s="193">
        <v>1365501</v>
      </c>
      <c r="AV21" s="193">
        <v>1491762</v>
      </c>
      <c r="AW21" s="194">
        <v>1593428</v>
      </c>
    </row>
    <row r="22" spans="1:50" s="51" customFormat="1" x14ac:dyDescent="0.35">
      <c r="A22" s="29" t="s">
        <v>134</v>
      </c>
      <c r="B22" s="9" t="s">
        <v>166</v>
      </c>
      <c r="C22" s="193">
        <f>AVERAGE(D22:AW22)</f>
        <v>249.15646425676107</v>
      </c>
      <c r="D22" s="193">
        <f>D21/D25</f>
        <v>176.84657248726262</v>
      </c>
      <c r="E22" s="193">
        <f t="shared" ref="E22:AW22" si="4">E21/E25</f>
        <v>174.41283950617284</v>
      </c>
      <c r="F22" s="193">
        <f t="shared" si="4"/>
        <v>179.37770601602679</v>
      </c>
      <c r="G22" s="193">
        <f t="shared" si="4"/>
        <v>193.49428189514333</v>
      </c>
      <c r="H22" s="193">
        <f t="shared" si="4"/>
        <v>187.67534700896695</v>
      </c>
      <c r="I22" s="193">
        <f t="shared" si="4"/>
        <v>190.49446401610467</v>
      </c>
      <c r="J22" s="193">
        <f t="shared" si="4"/>
        <v>184.35436706425548</v>
      </c>
      <c r="K22" s="193">
        <f t="shared" si="4"/>
        <v>195.45434782608694</v>
      </c>
      <c r="L22" s="193">
        <f t="shared" si="4"/>
        <v>198.01154438173421</v>
      </c>
      <c r="M22" s="193">
        <f t="shared" si="4"/>
        <v>215.36099038588173</v>
      </c>
      <c r="N22" s="193">
        <f t="shared" si="4"/>
        <v>194.21262855776129</v>
      </c>
      <c r="O22" s="193">
        <f t="shared" si="4"/>
        <v>188.00414078674947</v>
      </c>
      <c r="P22" s="193">
        <f t="shared" si="4"/>
        <v>181.69231633340823</v>
      </c>
      <c r="Q22" s="193">
        <f t="shared" si="4"/>
        <v>188.03116785580173</v>
      </c>
      <c r="R22" s="193">
        <f t="shared" si="4"/>
        <v>219.96597922625321</v>
      </c>
      <c r="S22" s="193">
        <f t="shared" si="4"/>
        <v>229.12829393163679</v>
      </c>
      <c r="T22" s="193">
        <f t="shared" si="4"/>
        <v>238.72562391178178</v>
      </c>
      <c r="U22" s="193">
        <f t="shared" si="4"/>
        <v>230.30012789540999</v>
      </c>
      <c r="V22" s="193">
        <f t="shared" si="4"/>
        <v>214.35360556038228</v>
      </c>
      <c r="W22" s="193">
        <f t="shared" si="4"/>
        <v>222.17913358406463</v>
      </c>
      <c r="X22" s="193">
        <f t="shared" si="4"/>
        <v>231.80028735632183</v>
      </c>
      <c r="Y22" s="193">
        <f t="shared" si="4"/>
        <v>209.40442843804189</v>
      </c>
      <c r="Z22" s="193">
        <f t="shared" si="4"/>
        <v>199.73372287145241</v>
      </c>
      <c r="AA22" s="193">
        <f t="shared" si="4"/>
        <v>211.67466509642279</v>
      </c>
      <c r="AB22" s="193">
        <f t="shared" si="4"/>
        <v>228.46673142302089</v>
      </c>
      <c r="AC22" s="193">
        <f t="shared" si="4"/>
        <v>225.73517587939699</v>
      </c>
      <c r="AD22" s="193">
        <f t="shared" si="4"/>
        <v>244.66751028155647</v>
      </c>
      <c r="AE22" s="193">
        <f t="shared" si="4"/>
        <v>263.42495062541144</v>
      </c>
      <c r="AF22" s="193">
        <f t="shared" si="4"/>
        <v>253.30051741015242</v>
      </c>
      <c r="AG22" s="193">
        <f t="shared" si="4"/>
        <v>246.94025347012675</v>
      </c>
      <c r="AH22" s="193">
        <f t="shared" si="4"/>
        <v>246.31264718105001</v>
      </c>
      <c r="AI22" s="193">
        <f t="shared" si="4"/>
        <v>260.1436683702442</v>
      </c>
      <c r="AJ22" s="193">
        <f t="shared" si="4"/>
        <v>244.52875882946518</v>
      </c>
      <c r="AK22" s="193">
        <f t="shared" si="4"/>
        <v>324.83724451173356</v>
      </c>
      <c r="AL22" s="193">
        <f t="shared" si="4"/>
        <v>268.1687116564417</v>
      </c>
      <c r="AM22" s="193">
        <f t="shared" si="4"/>
        <v>260.27102369521452</v>
      </c>
      <c r="AN22" s="193">
        <f t="shared" si="4"/>
        <v>270.82223756906075</v>
      </c>
      <c r="AO22" s="193">
        <f t="shared" si="4"/>
        <v>293.68205051112449</v>
      </c>
      <c r="AP22" s="193">
        <f t="shared" si="4"/>
        <v>338.44594594594594</v>
      </c>
      <c r="AQ22" s="193">
        <f t="shared" si="4"/>
        <v>664.39976891969957</v>
      </c>
      <c r="AR22" s="193">
        <f t="shared" si="4"/>
        <v>458.09602917341977</v>
      </c>
      <c r="AS22" s="193">
        <f t="shared" si="4"/>
        <v>294.11152788197052</v>
      </c>
      <c r="AT22" s="193">
        <f t="shared" si="4"/>
        <v>271.48770053475937</v>
      </c>
      <c r="AU22" s="193">
        <f t="shared" si="4"/>
        <v>268.69362455726093</v>
      </c>
      <c r="AV22" s="193">
        <f t="shared" si="4"/>
        <v>310.52497918401332</v>
      </c>
      <c r="AW22" s="194">
        <f t="shared" si="4"/>
        <v>369.44771620681661</v>
      </c>
    </row>
    <row r="23" spans="1:50" s="51" customFormat="1" x14ac:dyDescent="0.35">
      <c r="A23" s="29" t="s">
        <v>134</v>
      </c>
      <c r="B23" s="9" t="s">
        <v>133</v>
      </c>
      <c r="C23" s="126">
        <f>AVERAGE(D23:AW23)</f>
        <v>42614.021739130432</v>
      </c>
      <c r="D23" s="126">
        <v>52425</v>
      </c>
      <c r="E23" s="126">
        <v>47485</v>
      </c>
      <c r="F23" s="126">
        <v>51604</v>
      </c>
      <c r="G23" s="126">
        <v>42148</v>
      </c>
      <c r="H23" s="126">
        <v>51926</v>
      </c>
      <c r="I23" s="126">
        <v>50391</v>
      </c>
      <c r="J23" s="126">
        <v>46998</v>
      </c>
      <c r="K23" s="126">
        <v>53703</v>
      </c>
      <c r="L23" s="126">
        <v>48384</v>
      </c>
      <c r="M23" s="126">
        <v>49374</v>
      </c>
      <c r="N23" s="126">
        <v>52397</v>
      </c>
      <c r="O23" s="126">
        <v>48608</v>
      </c>
      <c r="P23" s="126">
        <v>50791</v>
      </c>
      <c r="Q23" s="126">
        <v>47142</v>
      </c>
      <c r="R23" s="126">
        <v>42148</v>
      </c>
      <c r="S23" s="126">
        <v>43957</v>
      </c>
      <c r="T23" s="126">
        <v>47594</v>
      </c>
      <c r="U23" s="126">
        <v>45665</v>
      </c>
      <c r="V23" s="126">
        <v>43578</v>
      </c>
      <c r="W23" s="126">
        <v>47448</v>
      </c>
      <c r="X23" s="126">
        <v>36568</v>
      </c>
      <c r="Y23" s="126">
        <v>47868</v>
      </c>
      <c r="Z23" s="126">
        <v>43617</v>
      </c>
      <c r="AA23" s="126">
        <v>42095</v>
      </c>
      <c r="AB23" s="126">
        <v>41186</v>
      </c>
      <c r="AC23" s="126">
        <v>38096</v>
      </c>
      <c r="AD23" s="126">
        <v>42184</v>
      </c>
      <c r="AE23" s="126">
        <v>42967</v>
      </c>
      <c r="AF23" s="126">
        <v>49918</v>
      </c>
      <c r="AG23" s="126">
        <v>44210</v>
      </c>
      <c r="AH23" s="126">
        <v>48299</v>
      </c>
      <c r="AI23" s="126">
        <v>48450</v>
      </c>
      <c r="AJ23" s="126">
        <v>45269</v>
      </c>
      <c r="AK23" s="126">
        <v>40911</v>
      </c>
      <c r="AL23" s="126">
        <v>40838</v>
      </c>
      <c r="AM23" s="126">
        <v>41343</v>
      </c>
      <c r="AN23" s="126">
        <v>48215</v>
      </c>
      <c r="AO23" s="126">
        <v>45265</v>
      </c>
      <c r="AP23" s="126">
        <v>32670</v>
      </c>
      <c r="AQ23" s="126">
        <v>16832</v>
      </c>
      <c r="AR23" s="126">
        <v>18193</v>
      </c>
      <c r="AS23" s="126">
        <v>24336</v>
      </c>
      <c r="AT23" s="126">
        <v>28237</v>
      </c>
      <c r="AU23" s="126">
        <v>29417</v>
      </c>
      <c r="AV23" s="126">
        <v>29955</v>
      </c>
      <c r="AW23" s="404">
        <v>29540</v>
      </c>
    </row>
    <row r="24" spans="1:50" s="51" customFormat="1" x14ac:dyDescent="0.35">
      <c r="A24" s="29" t="s">
        <v>134</v>
      </c>
      <c r="B24" s="9" t="s">
        <v>167</v>
      </c>
      <c r="C24" s="126">
        <f>AVERAGE(D24:AW24)</f>
        <v>626374.58504950616</v>
      </c>
      <c r="D24" s="126">
        <f>SUM(D29,D34,D39,D44,D49,D54,D59,D64,D69,D74,D79)</f>
        <v>612404</v>
      </c>
      <c r="E24" s="126">
        <f t="shared" ref="E24:AW24" si="5">SUM(E29,E34,E39,E44,E49,E54,E59,E64,E69,E74,E79)</f>
        <v>563821</v>
      </c>
      <c r="F24" s="126">
        <f t="shared" si="5"/>
        <v>593826</v>
      </c>
      <c r="G24" s="126">
        <f t="shared" si="5"/>
        <v>513548</v>
      </c>
      <c r="H24" s="126">
        <f t="shared" si="5"/>
        <v>598888.76907095464</v>
      </c>
      <c r="I24" s="126">
        <f t="shared" si="5"/>
        <v>596926.35986229475</v>
      </c>
      <c r="J24" s="126">
        <f t="shared" si="5"/>
        <v>570726.73736995505</v>
      </c>
      <c r="K24" s="126">
        <f t="shared" si="5"/>
        <v>646157.00475334749</v>
      </c>
      <c r="L24" s="126">
        <f t="shared" si="5"/>
        <v>617168.16365673917</v>
      </c>
      <c r="M24" s="126">
        <f t="shared" si="5"/>
        <v>656283.1663787117</v>
      </c>
      <c r="N24" s="126">
        <f t="shared" si="5"/>
        <v>658951.55265732459</v>
      </c>
      <c r="O24" s="126">
        <f t="shared" si="5"/>
        <v>626212.23798687384</v>
      </c>
      <c r="P24" s="126">
        <f t="shared" si="5"/>
        <v>640856.02764092467</v>
      </c>
      <c r="Q24" s="126">
        <f t="shared" si="5"/>
        <v>600086.41679920256</v>
      </c>
      <c r="R24" s="126">
        <f t="shared" si="5"/>
        <v>592864.73621534149</v>
      </c>
      <c r="S24" s="126">
        <f t="shared" si="5"/>
        <v>614527.59520821623</v>
      </c>
      <c r="T24" s="126">
        <f t="shared" si="5"/>
        <v>667124.68297395075</v>
      </c>
      <c r="U24" s="126">
        <f t="shared" si="5"/>
        <v>663245.61754401668</v>
      </c>
      <c r="V24" s="126">
        <f t="shared" si="5"/>
        <v>597020.18155228987</v>
      </c>
      <c r="W24" s="126">
        <f t="shared" si="5"/>
        <v>645092.38277916401</v>
      </c>
      <c r="X24" s="126">
        <f t="shared" si="5"/>
        <v>523222.94531965425</v>
      </c>
      <c r="Y24" s="126">
        <f t="shared" si="5"/>
        <v>637839.51335520891</v>
      </c>
      <c r="Z24" s="126">
        <f t="shared" si="5"/>
        <v>590196.01880003756</v>
      </c>
      <c r="AA24" s="126">
        <f t="shared" si="5"/>
        <v>590610.76000299409</v>
      </c>
      <c r="AB24" s="126">
        <f t="shared" si="5"/>
        <v>560526.60045190272</v>
      </c>
      <c r="AC24" s="126">
        <f t="shared" si="5"/>
        <v>541269.11589275929</v>
      </c>
      <c r="AD24" s="126">
        <f t="shared" si="5"/>
        <v>627047.96652745956</v>
      </c>
      <c r="AE24" s="126">
        <f t="shared" si="5"/>
        <v>649670.02758646687</v>
      </c>
      <c r="AF24" s="126">
        <f t="shared" si="5"/>
        <v>734331.73215627298</v>
      </c>
      <c r="AG24" s="126">
        <f t="shared" si="5"/>
        <v>659317.11312711961</v>
      </c>
      <c r="AH24" s="126">
        <f t="shared" si="5"/>
        <v>710713.76017267816</v>
      </c>
      <c r="AI24" s="126">
        <f t="shared" si="5"/>
        <v>731861.1496497161</v>
      </c>
      <c r="AJ24" s="126">
        <f t="shared" si="5"/>
        <v>679761.55878483644</v>
      </c>
      <c r="AK24" s="126">
        <f t="shared" si="5"/>
        <v>695881.53096210258</v>
      </c>
      <c r="AL24" s="126">
        <f t="shared" si="5"/>
        <v>677173.07923423883</v>
      </c>
      <c r="AM24" s="126">
        <f t="shared" si="5"/>
        <v>679981.68651544012</v>
      </c>
      <c r="AN24" s="126">
        <f t="shared" si="5"/>
        <v>796205.74032429676</v>
      </c>
      <c r="AO24" s="126">
        <f t="shared" si="5"/>
        <v>796645.26472149568</v>
      </c>
      <c r="AP24" s="126">
        <f t="shared" si="5"/>
        <v>673948.71264382685</v>
      </c>
      <c r="AQ24" s="126">
        <f t="shared" si="5"/>
        <v>490294.18612314702</v>
      </c>
      <c r="AR24" s="126">
        <f t="shared" si="5"/>
        <v>468699.22999007185</v>
      </c>
      <c r="AS24" s="126">
        <f t="shared" si="5"/>
        <v>516809.94933073962</v>
      </c>
      <c r="AT24" s="126">
        <f t="shared" si="5"/>
        <v>552782.58003474155</v>
      </c>
      <c r="AU24" s="126">
        <f t="shared" si="5"/>
        <v>597160.52385043458</v>
      </c>
      <c r="AV24" s="126">
        <f t="shared" si="5"/>
        <v>654169.56476484274</v>
      </c>
      <c r="AW24" s="404">
        <f t="shared" si="5"/>
        <v>701379.96950549458</v>
      </c>
    </row>
    <row r="25" spans="1:50" s="51" customFormat="1" x14ac:dyDescent="0.35">
      <c r="A25" s="29" t="s">
        <v>134</v>
      </c>
      <c r="B25" s="9" t="s">
        <v>132</v>
      </c>
      <c r="C25" s="126">
        <f>AVERAGE(D25:AW25)</f>
        <v>6617.95652173913</v>
      </c>
      <c r="D25" s="126">
        <v>8636</v>
      </c>
      <c r="E25" s="126">
        <v>8100</v>
      </c>
      <c r="F25" s="126">
        <v>8361</v>
      </c>
      <c r="G25" s="126">
        <v>6733</v>
      </c>
      <c r="H25" s="126">
        <v>8141</v>
      </c>
      <c r="I25" s="126">
        <v>7948</v>
      </c>
      <c r="J25" s="126">
        <v>7797</v>
      </c>
      <c r="K25" s="126">
        <v>8280</v>
      </c>
      <c r="L25" s="126">
        <v>7796</v>
      </c>
      <c r="M25" s="126">
        <v>7593</v>
      </c>
      <c r="N25" s="126">
        <v>8362</v>
      </c>
      <c r="O25" s="126">
        <v>8211</v>
      </c>
      <c r="P25" s="126">
        <v>8902</v>
      </c>
      <c r="Q25" s="126">
        <v>7989</v>
      </c>
      <c r="R25" s="126">
        <v>6643</v>
      </c>
      <c r="S25" s="126">
        <v>6641</v>
      </c>
      <c r="T25" s="126">
        <v>6892</v>
      </c>
      <c r="U25" s="126">
        <v>7037</v>
      </c>
      <c r="V25" s="126">
        <v>6906</v>
      </c>
      <c r="W25" s="126">
        <v>7179</v>
      </c>
      <c r="X25" s="126">
        <v>5568</v>
      </c>
      <c r="Y25" s="126">
        <v>7497</v>
      </c>
      <c r="Z25" s="126">
        <v>7188</v>
      </c>
      <c r="AA25" s="126">
        <v>6793</v>
      </c>
      <c r="AB25" s="126">
        <v>6177</v>
      </c>
      <c r="AC25" s="126">
        <v>5970</v>
      </c>
      <c r="AD25" s="126">
        <v>6322</v>
      </c>
      <c r="AE25" s="126">
        <v>6076</v>
      </c>
      <c r="AF25" s="126">
        <v>7151</v>
      </c>
      <c r="AG25" s="126">
        <v>6628</v>
      </c>
      <c r="AH25" s="126">
        <v>7219</v>
      </c>
      <c r="AI25" s="126">
        <v>7044</v>
      </c>
      <c r="AJ25" s="126">
        <v>6937</v>
      </c>
      <c r="AK25" s="126">
        <v>5284</v>
      </c>
      <c r="AL25" s="126">
        <v>6194</v>
      </c>
      <c r="AM25" s="126">
        <v>6457</v>
      </c>
      <c r="AN25" s="126">
        <v>7240</v>
      </c>
      <c r="AO25" s="126">
        <v>6652</v>
      </c>
      <c r="AP25" s="126">
        <v>4810</v>
      </c>
      <c r="AQ25" s="126">
        <v>1731</v>
      </c>
      <c r="AR25" s="126">
        <v>2468</v>
      </c>
      <c r="AS25" s="126">
        <v>3999</v>
      </c>
      <c r="AT25" s="126">
        <v>4675</v>
      </c>
      <c r="AU25" s="126">
        <v>5082</v>
      </c>
      <c r="AV25" s="126">
        <v>4804</v>
      </c>
      <c r="AW25" s="404">
        <v>4313</v>
      </c>
    </row>
    <row r="26" spans="1:50" x14ac:dyDescent="0.35">
      <c r="A26" s="27" t="s">
        <v>355</v>
      </c>
      <c r="B26" s="25" t="s">
        <v>162</v>
      </c>
      <c r="C26" s="145">
        <f t="shared" ref="C26:C80" si="6">AVERAGE(D26:AW26)</f>
        <v>0</v>
      </c>
      <c r="D26" s="145">
        <v>0</v>
      </c>
      <c r="E26" s="145">
        <v>0</v>
      </c>
      <c r="F26" s="145">
        <v>0</v>
      </c>
      <c r="G26" s="145">
        <v>0</v>
      </c>
      <c r="H26" s="145">
        <v>0</v>
      </c>
      <c r="I26" s="145">
        <v>0</v>
      </c>
      <c r="J26" s="145">
        <v>0</v>
      </c>
      <c r="K26" s="145">
        <v>0</v>
      </c>
      <c r="L26" s="145">
        <v>0</v>
      </c>
      <c r="M26" s="145">
        <v>0</v>
      </c>
      <c r="N26" s="145">
        <v>0</v>
      </c>
      <c r="O26" s="145">
        <v>0</v>
      </c>
      <c r="P26" s="145">
        <v>0</v>
      </c>
      <c r="Q26" s="145">
        <v>0</v>
      </c>
      <c r="R26" s="145">
        <v>0</v>
      </c>
      <c r="S26" s="145">
        <v>0</v>
      </c>
      <c r="T26" s="145">
        <v>0</v>
      </c>
      <c r="U26" s="145">
        <v>0</v>
      </c>
      <c r="V26" s="145">
        <v>0</v>
      </c>
      <c r="W26" s="145">
        <v>0</v>
      </c>
      <c r="X26" s="145">
        <v>0</v>
      </c>
      <c r="Y26" s="145">
        <v>0</v>
      </c>
      <c r="Z26" s="145">
        <v>0</v>
      </c>
      <c r="AA26" s="145">
        <v>0</v>
      </c>
      <c r="AB26" s="145">
        <v>0</v>
      </c>
      <c r="AC26" s="145">
        <v>0</v>
      </c>
      <c r="AD26" s="145">
        <v>0</v>
      </c>
      <c r="AE26" s="145">
        <v>0</v>
      </c>
      <c r="AF26" s="145">
        <v>0</v>
      </c>
      <c r="AG26" s="145">
        <v>0</v>
      </c>
      <c r="AH26" s="145">
        <v>0</v>
      </c>
      <c r="AI26" s="145">
        <v>0</v>
      </c>
      <c r="AJ26" s="145">
        <v>0</v>
      </c>
      <c r="AK26" s="145">
        <v>0</v>
      </c>
      <c r="AL26" s="145">
        <v>0</v>
      </c>
      <c r="AM26" s="145">
        <v>0</v>
      </c>
      <c r="AN26" s="145">
        <v>0</v>
      </c>
      <c r="AO26" s="145">
        <v>0</v>
      </c>
      <c r="AP26" s="145">
        <v>0</v>
      </c>
      <c r="AQ26" s="145">
        <v>0</v>
      </c>
      <c r="AR26" s="145">
        <v>0</v>
      </c>
      <c r="AS26" s="145">
        <v>0</v>
      </c>
      <c r="AT26" s="145">
        <v>0</v>
      </c>
      <c r="AU26" s="145">
        <v>0</v>
      </c>
      <c r="AV26" s="145">
        <v>0</v>
      </c>
      <c r="AW26" s="195">
        <v>0</v>
      </c>
    </row>
    <row r="27" spans="1:50" x14ac:dyDescent="0.35">
      <c r="A27" s="90" t="s">
        <v>355</v>
      </c>
      <c r="B27" s="121" t="s">
        <v>166</v>
      </c>
      <c r="C27" s="145">
        <f t="shared" si="6"/>
        <v>0</v>
      </c>
      <c r="D27" s="223">
        <v>0</v>
      </c>
      <c r="E27" s="223">
        <v>0</v>
      </c>
      <c r="F27" s="223">
        <v>0</v>
      </c>
      <c r="G27" s="223">
        <v>0</v>
      </c>
      <c r="H27" s="223">
        <v>0</v>
      </c>
      <c r="I27" s="223">
        <v>0</v>
      </c>
      <c r="J27" s="223">
        <v>0</v>
      </c>
      <c r="K27" s="223">
        <v>0</v>
      </c>
      <c r="L27" s="223">
        <v>0</v>
      </c>
      <c r="M27" s="223">
        <v>0</v>
      </c>
      <c r="N27" s="223">
        <v>0</v>
      </c>
      <c r="O27" s="223">
        <v>0</v>
      </c>
      <c r="P27" s="223">
        <v>0</v>
      </c>
      <c r="Q27" s="223">
        <v>0</v>
      </c>
      <c r="R27" s="223">
        <v>0</v>
      </c>
      <c r="S27" s="223">
        <v>0</v>
      </c>
      <c r="T27" s="223">
        <v>0</v>
      </c>
      <c r="U27" s="223">
        <v>0</v>
      </c>
      <c r="V27" s="223">
        <v>0</v>
      </c>
      <c r="W27" s="223">
        <v>0</v>
      </c>
      <c r="X27" s="223">
        <v>0</v>
      </c>
      <c r="Y27" s="223">
        <v>0</v>
      </c>
      <c r="Z27" s="223">
        <v>0</v>
      </c>
      <c r="AA27" s="223">
        <v>0</v>
      </c>
      <c r="AB27" s="223">
        <v>0</v>
      </c>
      <c r="AC27" s="223">
        <v>0</v>
      </c>
      <c r="AD27" s="223">
        <v>0</v>
      </c>
      <c r="AE27" s="223">
        <v>0</v>
      </c>
      <c r="AF27" s="223">
        <v>0</v>
      </c>
      <c r="AG27" s="223">
        <v>0</v>
      </c>
      <c r="AH27" s="223">
        <v>0</v>
      </c>
      <c r="AI27" s="223">
        <v>0</v>
      </c>
      <c r="AJ27" s="223">
        <v>0</v>
      </c>
      <c r="AK27" s="223">
        <v>0</v>
      </c>
      <c r="AL27" s="223">
        <v>0</v>
      </c>
      <c r="AM27" s="223">
        <v>0</v>
      </c>
      <c r="AN27" s="223">
        <v>0</v>
      </c>
      <c r="AO27" s="223">
        <v>0</v>
      </c>
      <c r="AP27" s="223">
        <v>0</v>
      </c>
      <c r="AQ27" s="223">
        <v>0</v>
      </c>
      <c r="AR27" s="223">
        <v>0</v>
      </c>
      <c r="AS27" s="223">
        <v>0</v>
      </c>
      <c r="AT27" s="223">
        <v>0</v>
      </c>
      <c r="AU27" s="223">
        <v>0</v>
      </c>
      <c r="AV27" s="223">
        <v>0</v>
      </c>
      <c r="AW27" s="224">
        <v>0</v>
      </c>
    </row>
    <row r="28" spans="1:50" x14ac:dyDescent="0.35">
      <c r="A28" s="27" t="s">
        <v>355</v>
      </c>
      <c r="B28" s="3" t="s">
        <v>133</v>
      </c>
      <c r="C28" s="4">
        <f t="shared" si="6"/>
        <v>0</v>
      </c>
      <c r="D28" s="3">
        <v>0</v>
      </c>
      <c r="E28" s="3">
        <v>0</v>
      </c>
      <c r="F28" s="3">
        <v>0</v>
      </c>
      <c r="G28" s="3">
        <v>0</v>
      </c>
      <c r="H28" s="3">
        <v>0</v>
      </c>
      <c r="I28" s="3">
        <v>0</v>
      </c>
      <c r="J28" s="3">
        <v>0</v>
      </c>
      <c r="K28" s="3">
        <v>0</v>
      </c>
      <c r="L28" s="3">
        <v>0</v>
      </c>
      <c r="M28" s="3">
        <v>0</v>
      </c>
      <c r="N28" s="3">
        <v>0</v>
      </c>
      <c r="O28" s="3">
        <v>0</v>
      </c>
      <c r="P28" s="3">
        <v>0</v>
      </c>
      <c r="Q28" s="3">
        <v>0</v>
      </c>
      <c r="R28" s="3">
        <v>0</v>
      </c>
      <c r="S28" s="3">
        <v>0</v>
      </c>
      <c r="T28" s="3">
        <v>0</v>
      </c>
      <c r="U28" s="3">
        <v>0</v>
      </c>
      <c r="V28" s="3">
        <v>0</v>
      </c>
      <c r="W28" s="3">
        <v>0</v>
      </c>
      <c r="X28" s="3">
        <v>0</v>
      </c>
      <c r="Y28" s="3">
        <v>0</v>
      </c>
      <c r="Z28" s="3">
        <v>0</v>
      </c>
      <c r="AA28" s="3">
        <v>0</v>
      </c>
      <c r="AB28" s="3">
        <v>0</v>
      </c>
      <c r="AC28" s="3">
        <v>0</v>
      </c>
      <c r="AD28" s="3">
        <v>0</v>
      </c>
      <c r="AE28" s="3">
        <v>0</v>
      </c>
      <c r="AF28" s="3">
        <v>0</v>
      </c>
      <c r="AG28" s="3">
        <v>0</v>
      </c>
      <c r="AH28" s="3">
        <v>0</v>
      </c>
      <c r="AI28" s="3">
        <v>0</v>
      </c>
      <c r="AJ28" s="3">
        <v>0</v>
      </c>
      <c r="AK28" s="3">
        <v>0</v>
      </c>
      <c r="AL28" s="3">
        <v>0</v>
      </c>
      <c r="AM28" s="3">
        <v>0</v>
      </c>
      <c r="AN28" s="3">
        <v>0</v>
      </c>
      <c r="AO28" s="3">
        <v>0</v>
      </c>
      <c r="AP28" s="3">
        <v>0</v>
      </c>
      <c r="AQ28" s="3">
        <v>0</v>
      </c>
      <c r="AR28" s="3">
        <v>0</v>
      </c>
      <c r="AS28" s="3">
        <v>0</v>
      </c>
      <c r="AT28" s="3">
        <v>0</v>
      </c>
      <c r="AU28" s="3">
        <v>0</v>
      </c>
      <c r="AV28" s="3">
        <v>0</v>
      </c>
      <c r="AW28" s="10">
        <v>0</v>
      </c>
    </row>
    <row r="29" spans="1:50" x14ac:dyDescent="0.35">
      <c r="A29" s="27" t="s">
        <v>355</v>
      </c>
      <c r="B29" s="3" t="s">
        <v>167</v>
      </c>
      <c r="C29" s="4">
        <f t="shared" si="6"/>
        <v>0</v>
      </c>
      <c r="D29" s="3">
        <v>0</v>
      </c>
      <c r="E29" s="3">
        <v>0</v>
      </c>
      <c r="F29" s="3">
        <v>0</v>
      </c>
      <c r="G29" s="3">
        <v>0</v>
      </c>
      <c r="H29" s="3">
        <v>0</v>
      </c>
      <c r="I29" s="3">
        <v>0</v>
      </c>
      <c r="J29" s="3">
        <v>0</v>
      </c>
      <c r="K29" s="3">
        <v>0</v>
      </c>
      <c r="L29" s="3">
        <v>0</v>
      </c>
      <c r="M29" s="3">
        <v>0</v>
      </c>
      <c r="N29" s="3">
        <v>0</v>
      </c>
      <c r="O29" s="3">
        <v>0</v>
      </c>
      <c r="P29" s="3">
        <v>0</v>
      </c>
      <c r="Q29" s="3">
        <v>0</v>
      </c>
      <c r="R29" s="3">
        <v>0</v>
      </c>
      <c r="S29" s="3">
        <v>0</v>
      </c>
      <c r="T29" s="3">
        <v>0</v>
      </c>
      <c r="U29" s="3">
        <v>0</v>
      </c>
      <c r="V29" s="3">
        <v>0</v>
      </c>
      <c r="W29" s="3">
        <v>0</v>
      </c>
      <c r="X29" s="3">
        <v>0</v>
      </c>
      <c r="Y29" s="3">
        <v>0</v>
      </c>
      <c r="Z29" s="3">
        <v>0</v>
      </c>
      <c r="AA29" s="3">
        <v>0</v>
      </c>
      <c r="AB29" s="3">
        <v>0</v>
      </c>
      <c r="AC29" s="3">
        <v>0</v>
      </c>
      <c r="AD29" s="3">
        <v>0</v>
      </c>
      <c r="AE29" s="3">
        <v>0</v>
      </c>
      <c r="AF29" s="3">
        <v>0</v>
      </c>
      <c r="AG29" s="3">
        <v>0</v>
      </c>
      <c r="AH29" s="3">
        <v>0</v>
      </c>
      <c r="AI29" s="3">
        <v>0</v>
      </c>
      <c r="AJ29" s="3">
        <v>0</v>
      </c>
      <c r="AK29" s="3">
        <v>0</v>
      </c>
      <c r="AL29" s="3">
        <v>0</v>
      </c>
      <c r="AM29" s="3">
        <v>0</v>
      </c>
      <c r="AN29" s="3">
        <v>0</v>
      </c>
      <c r="AO29" s="3">
        <v>0</v>
      </c>
      <c r="AP29" s="3">
        <v>0</v>
      </c>
      <c r="AQ29" s="3">
        <v>0</v>
      </c>
      <c r="AR29" s="3">
        <v>0</v>
      </c>
      <c r="AS29" s="3">
        <v>0</v>
      </c>
      <c r="AT29" s="3">
        <v>0</v>
      </c>
      <c r="AU29" s="3">
        <v>0</v>
      </c>
      <c r="AV29" s="3">
        <v>0</v>
      </c>
      <c r="AW29" s="10">
        <v>0</v>
      </c>
    </row>
    <row r="30" spans="1:50" x14ac:dyDescent="0.35">
      <c r="A30" s="27" t="s">
        <v>355</v>
      </c>
      <c r="B30" s="3" t="s">
        <v>132</v>
      </c>
      <c r="C30" s="4">
        <f t="shared" si="6"/>
        <v>0</v>
      </c>
      <c r="D30" s="3">
        <v>0</v>
      </c>
      <c r="E30" s="3">
        <v>0</v>
      </c>
      <c r="F30" s="3">
        <v>0</v>
      </c>
      <c r="G30" s="3">
        <v>0</v>
      </c>
      <c r="H30" s="3">
        <v>0</v>
      </c>
      <c r="I30" s="3">
        <v>0</v>
      </c>
      <c r="J30" s="3">
        <v>0</v>
      </c>
      <c r="K30" s="3">
        <v>0</v>
      </c>
      <c r="L30" s="3">
        <v>0</v>
      </c>
      <c r="M30" s="3">
        <v>0</v>
      </c>
      <c r="N30" s="3">
        <v>0</v>
      </c>
      <c r="O30" s="3">
        <v>0</v>
      </c>
      <c r="P30" s="3">
        <v>0</v>
      </c>
      <c r="Q30" s="3">
        <v>0</v>
      </c>
      <c r="R30" s="3">
        <v>0</v>
      </c>
      <c r="S30" s="3">
        <v>0</v>
      </c>
      <c r="T30" s="3">
        <v>0</v>
      </c>
      <c r="U30" s="3">
        <v>0</v>
      </c>
      <c r="V30" s="3">
        <v>0</v>
      </c>
      <c r="W30" s="3">
        <v>0</v>
      </c>
      <c r="X30" s="3">
        <v>0</v>
      </c>
      <c r="Y30" s="3">
        <v>0</v>
      </c>
      <c r="Z30" s="3">
        <v>0</v>
      </c>
      <c r="AA30" s="3">
        <v>0</v>
      </c>
      <c r="AB30" s="3">
        <v>0</v>
      </c>
      <c r="AC30" s="3">
        <v>0</v>
      </c>
      <c r="AD30" s="3">
        <v>0</v>
      </c>
      <c r="AE30" s="3">
        <v>0</v>
      </c>
      <c r="AF30" s="3">
        <v>0</v>
      </c>
      <c r="AG30" s="3">
        <v>0</v>
      </c>
      <c r="AH30" s="3">
        <v>0</v>
      </c>
      <c r="AI30" s="3">
        <v>0</v>
      </c>
      <c r="AJ30" s="3">
        <v>0</v>
      </c>
      <c r="AK30" s="3">
        <v>0</v>
      </c>
      <c r="AL30" s="3">
        <v>0</v>
      </c>
      <c r="AM30" s="3">
        <v>0</v>
      </c>
      <c r="AN30" s="3">
        <v>0</v>
      </c>
      <c r="AO30" s="3">
        <v>0</v>
      </c>
      <c r="AP30" s="3">
        <v>0</v>
      </c>
      <c r="AQ30" s="3">
        <v>0</v>
      </c>
      <c r="AR30" s="3">
        <v>0</v>
      </c>
      <c r="AS30" s="3">
        <v>0</v>
      </c>
      <c r="AT30" s="3">
        <v>0</v>
      </c>
      <c r="AU30" s="3">
        <v>0</v>
      </c>
      <c r="AV30" s="3">
        <v>0</v>
      </c>
      <c r="AW30" s="10">
        <v>0</v>
      </c>
    </row>
    <row r="31" spans="1:50" x14ac:dyDescent="0.35">
      <c r="A31" s="27" t="s">
        <v>340</v>
      </c>
      <c r="B31" s="25" t="s">
        <v>162</v>
      </c>
      <c r="C31" s="145">
        <f t="shared" si="6"/>
        <v>0</v>
      </c>
      <c r="D31" s="145">
        <v>0</v>
      </c>
      <c r="E31" s="145">
        <v>0</v>
      </c>
      <c r="F31" s="145">
        <v>0</v>
      </c>
      <c r="G31" s="145">
        <v>0</v>
      </c>
      <c r="H31" s="145">
        <v>0</v>
      </c>
      <c r="I31" s="145">
        <v>0</v>
      </c>
      <c r="J31" s="145">
        <v>0</v>
      </c>
      <c r="K31" s="145">
        <v>0</v>
      </c>
      <c r="L31" s="145">
        <v>0</v>
      </c>
      <c r="M31" s="145">
        <v>0</v>
      </c>
      <c r="N31" s="145">
        <v>0</v>
      </c>
      <c r="O31" s="145">
        <v>0</v>
      </c>
      <c r="P31" s="145">
        <v>0</v>
      </c>
      <c r="Q31" s="145">
        <v>0</v>
      </c>
      <c r="R31" s="145">
        <v>0</v>
      </c>
      <c r="S31" s="145">
        <v>0</v>
      </c>
      <c r="T31" s="145">
        <v>0</v>
      </c>
      <c r="U31" s="145">
        <v>0</v>
      </c>
      <c r="V31" s="145">
        <v>0</v>
      </c>
      <c r="W31" s="145">
        <v>0</v>
      </c>
      <c r="X31" s="145">
        <v>0</v>
      </c>
      <c r="Y31" s="145">
        <v>0</v>
      </c>
      <c r="Z31" s="145">
        <v>0</v>
      </c>
      <c r="AA31" s="145">
        <v>0</v>
      </c>
      <c r="AB31" s="145">
        <v>0</v>
      </c>
      <c r="AC31" s="145">
        <v>0</v>
      </c>
      <c r="AD31" s="145">
        <v>0</v>
      </c>
      <c r="AE31" s="145">
        <v>0</v>
      </c>
      <c r="AF31" s="145">
        <v>0</v>
      </c>
      <c r="AG31" s="145">
        <v>0</v>
      </c>
      <c r="AH31" s="145">
        <v>0</v>
      </c>
      <c r="AI31" s="145">
        <v>0</v>
      </c>
      <c r="AJ31" s="145">
        <v>0</v>
      </c>
      <c r="AK31" s="145">
        <v>0</v>
      </c>
      <c r="AL31" s="145">
        <v>0</v>
      </c>
      <c r="AM31" s="145">
        <v>0</v>
      </c>
      <c r="AN31" s="145">
        <v>0</v>
      </c>
      <c r="AO31" s="145">
        <v>0</v>
      </c>
      <c r="AP31" s="145">
        <v>0</v>
      </c>
      <c r="AQ31" s="145">
        <v>0</v>
      </c>
      <c r="AR31" s="145">
        <v>0</v>
      </c>
      <c r="AS31" s="145">
        <v>0</v>
      </c>
      <c r="AT31" s="145">
        <v>0</v>
      </c>
      <c r="AU31" s="145">
        <v>0</v>
      </c>
      <c r="AV31" s="145">
        <v>0</v>
      </c>
      <c r="AW31" s="195">
        <v>0</v>
      </c>
    </row>
    <row r="32" spans="1:50" x14ac:dyDescent="0.35">
      <c r="A32" s="27" t="s">
        <v>340</v>
      </c>
      <c r="B32" s="25" t="s">
        <v>166</v>
      </c>
      <c r="C32" s="145">
        <f t="shared" si="6"/>
        <v>0</v>
      </c>
      <c r="D32" s="145">
        <v>0</v>
      </c>
      <c r="E32" s="145">
        <v>0</v>
      </c>
      <c r="F32" s="145">
        <v>0</v>
      </c>
      <c r="G32" s="145">
        <v>0</v>
      </c>
      <c r="H32" s="145">
        <v>0</v>
      </c>
      <c r="I32" s="145">
        <v>0</v>
      </c>
      <c r="J32" s="145">
        <v>0</v>
      </c>
      <c r="K32" s="145">
        <v>0</v>
      </c>
      <c r="L32" s="145">
        <v>0</v>
      </c>
      <c r="M32" s="145">
        <v>0</v>
      </c>
      <c r="N32" s="145">
        <v>0</v>
      </c>
      <c r="O32" s="145">
        <v>0</v>
      </c>
      <c r="P32" s="145">
        <v>0</v>
      </c>
      <c r="Q32" s="145">
        <v>0</v>
      </c>
      <c r="R32" s="145">
        <v>0</v>
      </c>
      <c r="S32" s="145">
        <v>0</v>
      </c>
      <c r="T32" s="145">
        <v>0</v>
      </c>
      <c r="U32" s="145">
        <v>0</v>
      </c>
      <c r="V32" s="145">
        <v>0</v>
      </c>
      <c r="W32" s="145">
        <v>0</v>
      </c>
      <c r="X32" s="145">
        <v>0</v>
      </c>
      <c r="Y32" s="145">
        <v>0</v>
      </c>
      <c r="Z32" s="145">
        <v>0</v>
      </c>
      <c r="AA32" s="145">
        <v>0</v>
      </c>
      <c r="AB32" s="145">
        <v>0</v>
      </c>
      <c r="AC32" s="145">
        <v>0</v>
      </c>
      <c r="AD32" s="145">
        <v>0</v>
      </c>
      <c r="AE32" s="145">
        <v>0</v>
      </c>
      <c r="AF32" s="145">
        <v>0</v>
      </c>
      <c r="AG32" s="145">
        <v>0</v>
      </c>
      <c r="AH32" s="145">
        <v>0</v>
      </c>
      <c r="AI32" s="145">
        <v>0</v>
      </c>
      <c r="AJ32" s="145">
        <v>0</v>
      </c>
      <c r="AK32" s="145">
        <v>0</v>
      </c>
      <c r="AL32" s="145">
        <v>0</v>
      </c>
      <c r="AM32" s="145">
        <v>0</v>
      </c>
      <c r="AN32" s="145">
        <v>0</v>
      </c>
      <c r="AO32" s="145">
        <v>0</v>
      </c>
      <c r="AP32" s="145">
        <v>0</v>
      </c>
      <c r="AQ32" s="145">
        <v>0</v>
      </c>
      <c r="AR32" s="145">
        <v>0</v>
      </c>
      <c r="AS32" s="145">
        <v>0</v>
      </c>
      <c r="AT32" s="145">
        <v>0</v>
      </c>
      <c r="AU32" s="145">
        <v>0</v>
      </c>
      <c r="AV32" s="145">
        <v>0</v>
      </c>
      <c r="AW32" s="195">
        <v>0</v>
      </c>
    </row>
    <row r="33" spans="1:49" x14ac:dyDescent="0.35">
      <c r="A33" s="27" t="s">
        <v>340</v>
      </c>
      <c r="B33" s="3" t="s">
        <v>133</v>
      </c>
      <c r="C33" s="4">
        <f t="shared" si="6"/>
        <v>0</v>
      </c>
      <c r="D33" s="3">
        <v>0</v>
      </c>
      <c r="E33" s="3">
        <v>0</v>
      </c>
      <c r="F33" s="3">
        <v>0</v>
      </c>
      <c r="G33" s="3">
        <v>0</v>
      </c>
      <c r="H33" s="3">
        <v>0</v>
      </c>
      <c r="I33" s="3">
        <v>0</v>
      </c>
      <c r="J33" s="3">
        <v>0</v>
      </c>
      <c r="K33" s="3">
        <v>0</v>
      </c>
      <c r="L33" s="3">
        <v>0</v>
      </c>
      <c r="M33" s="3">
        <v>0</v>
      </c>
      <c r="N33" s="3">
        <v>0</v>
      </c>
      <c r="O33" s="3">
        <v>0</v>
      </c>
      <c r="P33" s="3">
        <v>0</v>
      </c>
      <c r="Q33" s="3">
        <v>0</v>
      </c>
      <c r="R33" s="3">
        <v>0</v>
      </c>
      <c r="S33" s="3">
        <v>0</v>
      </c>
      <c r="T33" s="3">
        <v>0</v>
      </c>
      <c r="U33" s="3">
        <v>0</v>
      </c>
      <c r="V33" s="3">
        <v>0</v>
      </c>
      <c r="W33" s="3">
        <v>0</v>
      </c>
      <c r="X33" s="3">
        <v>0</v>
      </c>
      <c r="Y33" s="3">
        <v>0</v>
      </c>
      <c r="Z33" s="3">
        <v>0</v>
      </c>
      <c r="AA33" s="3">
        <v>0</v>
      </c>
      <c r="AB33" s="3">
        <v>0</v>
      </c>
      <c r="AC33" s="3">
        <v>0</v>
      </c>
      <c r="AD33" s="3">
        <v>0</v>
      </c>
      <c r="AE33" s="3">
        <v>0</v>
      </c>
      <c r="AF33" s="3">
        <v>0</v>
      </c>
      <c r="AG33" s="3">
        <v>0</v>
      </c>
      <c r="AH33" s="3">
        <v>0</v>
      </c>
      <c r="AI33" s="3">
        <v>0</v>
      </c>
      <c r="AJ33" s="3">
        <v>0</v>
      </c>
      <c r="AK33" s="3">
        <v>0</v>
      </c>
      <c r="AL33" s="3">
        <v>0</v>
      </c>
      <c r="AM33" s="3">
        <v>0</v>
      </c>
      <c r="AN33" s="3">
        <v>0</v>
      </c>
      <c r="AO33" s="3">
        <v>0</v>
      </c>
      <c r="AP33" s="3">
        <v>0</v>
      </c>
      <c r="AQ33" s="3">
        <v>0</v>
      </c>
      <c r="AR33" s="3">
        <v>0</v>
      </c>
      <c r="AS33" s="3">
        <v>0</v>
      </c>
      <c r="AT33" s="3">
        <v>0</v>
      </c>
      <c r="AU33" s="3">
        <v>0</v>
      </c>
      <c r="AV33" s="3">
        <v>0</v>
      </c>
      <c r="AW33" s="10">
        <v>0</v>
      </c>
    </row>
    <row r="34" spans="1:49" x14ac:dyDescent="0.35">
      <c r="A34" s="27" t="s">
        <v>340</v>
      </c>
      <c r="B34" s="3" t="s">
        <v>167</v>
      </c>
      <c r="C34" s="4">
        <f t="shared" si="6"/>
        <v>0</v>
      </c>
      <c r="D34" s="3">
        <v>0</v>
      </c>
      <c r="E34" s="3">
        <v>0</v>
      </c>
      <c r="F34" s="3">
        <v>0</v>
      </c>
      <c r="G34" s="3">
        <v>0</v>
      </c>
      <c r="H34" s="3">
        <v>0</v>
      </c>
      <c r="I34" s="3">
        <v>0</v>
      </c>
      <c r="J34" s="3">
        <v>0</v>
      </c>
      <c r="K34" s="3">
        <v>0</v>
      </c>
      <c r="L34" s="3">
        <v>0</v>
      </c>
      <c r="M34" s="3">
        <v>0</v>
      </c>
      <c r="N34" s="3">
        <v>0</v>
      </c>
      <c r="O34" s="3">
        <v>0</v>
      </c>
      <c r="P34" s="3">
        <v>0</v>
      </c>
      <c r="Q34" s="3">
        <v>0</v>
      </c>
      <c r="R34" s="3">
        <v>0</v>
      </c>
      <c r="S34" s="3">
        <v>0</v>
      </c>
      <c r="T34" s="3">
        <v>0</v>
      </c>
      <c r="U34" s="3">
        <v>0</v>
      </c>
      <c r="V34" s="3">
        <v>0</v>
      </c>
      <c r="W34" s="3">
        <v>0</v>
      </c>
      <c r="X34" s="3">
        <v>0</v>
      </c>
      <c r="Y34" s="3">
        <v>0</v>
      </c>
      <c r="Z34" s="3">
        <v>0</v>
      </c>
      <c r="AA34" s="3">
        <v>0</v>
      </c>
      <c r="AB34" s="3">
        <v>0</v>
      </c>
      <c r="AC34" s="3">
        <v>0</v>
      </c>
      <c r="AD34" s="3">
        <v>0</v>
      </c>
      <c r="AE34" s="3">
        <v>0</v>
      </c>
      <c r="AF34" s="3">
        <v>0</v>
      </c>
      <c r="AG34" s="3">
        <v>0</v>
      </c>
      <c r="AH34" s="3">
        <v>0</v>
      </c>
      <c r="AI34" s="3">
        <v>0</v>
      </c>
      <c r="AJ34" s="3">
        <v>0</v>
      </c>
      <c r="AK34" s="3">
        <v>0</v>
      </c>
      <c r="AL34" s="3">
        <v>0</v>
      </c>
      <c r="AM34" s="3">
        <v>0</v>
      </c>
      <c r="AN34" s="3">
        <v>0</v>
      </c>
      <c r="AO34" s="3">
        <v>0</v>
      </c>
      <c r="AP34" s="3">
        <v>0</v>
      </c>
      <c r="AQ34" s="3">
        <v>0</v>
      </c>
      <c r="AR34" s="3">
        <v>0</v>
      </c>
      <c r="AS34" s="3">
        <v>0</v>
      </c>
      <c r="AT34" s="3">
        <v>0</v>
      </c>
      <c r="AU34" s="3">
        <v>0</v>
      </c>
      <c r="AV34" s="3">
        <v>0</v>
      </c>
      <c r="AW34" s="10">
        <v>0</v>
      </c>
    </row>
    <row r="35" spans="1:49" x14ac:dyDescent="0.35">
      <c r="A35" s="27" t="s">
        <v>340</v>
      </c>
      <c r="B35" s="3" t="s">
        <v>132</v>
      </c>
      <c r="C35" s="4">
        <f t="shared" si="6"/>
        <v>0</v>
      </c>
      <c r="D35" s="3">
        <v>0</v>
      </c>
      <c r="E35" s="3">
        <v>0</v>
      </c>
      <c r="F35" s="3">
        <v>0</v>
      </c>
      <c r="G35" s="3">
        <v>0</v>
      </c>
      <c r="H35" s="3">
        <v>0</v>
      </c>
      <c r="I35" s="3">
        <v>0</v>
      </c>
      <c r="J35" s="3">
        <v>0</v>
      </c>
      <c r="K35" s="3">
        <v>0</v>
      </c>
      <c r="L35" s="3">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10">
        <v>0</v>
      </c>
    </row>
    <row r="36" spans="1:49" x14ac:dyDescent="0.35">
      <c r="A36" s="27" t="s">
        <v>341</v>
      </c>
      <c r="B36" s="25" t="s">
        <v>162</v>
      </c>
      <c r="C36" s="145">
        <f t="shared" si="6"/>
        <v>2176.608695652174</v>
      </c>
      <c r="D36" s="145">
        <v>2168</v>
      </c>
      <c r="E36" s="145">
        <v>2181</v>
      </c>
      <c r="F36" s="145">
        <v>3125</v>
      </c>
      <c r="G36" s="145">
        <v>1480</v>
      </c>
      <c r="H36" s="145">
        <v>2286</v>
      </c>
      <c r="I36" s="145">
        <v>3085</v>
      </c>
      <c r="J36" s="145">
        <v>1937</v>
      </c>
      <c r="K36" s="145">
        <v>2063</v>
      </c>
      <c r="L36" s="145">
        <v>3201</v>
      </c>
      <c r="M36" s="145">
        <v>2626</v>
      </c>
      <c r="N36" s="145">
        <v>1124</v>
      </c>
      <c r="O36" s="145">
        <v>2807</v>
      </c>
      <c r="P36" s="145">
        <v>1396</v>
      </c>
      <c r="Q36" s="145">
        <v>2937</v>
      </c>
      <c r="R36" s="145">
        <v>3069</v>
      </c>
      <c r="S36" s="145">
        <v>3724</v>
      </c>
      <c r="T36" s="145">
        <v>3401</v>
      </c>
      <c r="U36" s="145">
        <v>1922</v>
      </c>
      <c r="V36" s="145">
        <v>1791</v>
      </c>
      <c r="W36" s="145">
        <v>3620</v>
      </c>
      <c r="X36" s="145">
        <v>1357</v>
      </c>
      <c r="Y36" s="145">
        <v>2947</v>
      </c>
      <c r="Z36" s="145">
        <v>1660</v>
      </c>
      <c r="AA36" s="145">
        <v>2277</v>
      </c>
      <c r="AB36" s="145">
        <v>2528</v>
      </c>
      <c r="AC36" s="145">
        <v>1758</v>
      </c>
      <c r="AD36" s="145">
        <v>2004</v>
      </c>
      <c r="AE36" s="145">
        <v>1296</v>
      </c>
      <c r="AF36" s="145">
        <v>1696</v>
      </c>
      <c r="AG36" s="145">
        <v>394</v>
      </c>
      <c r="AH36" s="145">
        <v>3018</v>
      </c>
      <c r="AI36" s="145">
        <v>1898</v>
      </c>
      <c r="AJ36" s="145">
        <v>2654</v>
      </c>
      <c r="AK36" s="145">
        <v>2504</v>
      </c>
      <c r="AL36" s="145">
        <v>1940</v>
      </c>
      <c r="AM36" s="145">
        <v>3573</v>
      </c>
      <c r="AN36" s="145">
        <v>2147</v>
      </c>
      <c r="AO36" s="145">
        <v>1986</v>
      </c>
      <c r="AP36" s="145">
        <v>1057</v>
      </c>
      <c r="AQ36" s="145">
        <v>976</v>
      </c>
      <c r="AR36" s="145">
        <v>1247</v>
      </c>
      <c r="AS36" s="145">
        <v>3588</v>
      </c>
      <c r="AT36" s="145">
        <v>2021</v>
      </c>
      <c r="AU36" s="145">
        <v>1464</v>
      </c>
      <c r="AV36" s="145">
        <v>986</v>
      </c>
      <c r="AW36" s="195">
        <v>1205</v>
      </c>
    </row>
    <row r="37" spans="1:49" x14ac:dyDescent="0.35">
      <c r="A37" s="27" t="s">
        <v>341</v>
      </c>
      <c r="B37" s="25" t="s">
        <v>166</v>
      </c>
      <c r="C37" s="145">
        <f t="shared" si="6"/>
        <v>213.19565217391303</v>
      </c>
      <c r="D37" s="145">
        <v>361</v>
      </c>
      <c r="E37" s="145">
        <v>168</v>
      </c>
      <c r="F37" s="145">
        <v>223</v>
      </c>
      <c r="G37" s="145">
        <v>164</v>
      </c>
      <c r="H37" s="145">
        <v>208</v>
      </c>
      <c r="I37" s="145">
        <v>220</v>
      </c>
      <c r="J37" s="145">
        <v>161</v>
      </c>
      <c r="K37" s="145">
        <v>147</v>
      </c>
      <c r="L37" s="145">
        <v>213</v>
      </c>
      <c r="M37" s="145">
        <v>188</v>
      </c>
      <c r="N37" s="145">
        <v>187</v>
      </c>
      <c r="O37" s="145">
        <v>312</v>
      </c>
      <c r="P37" s="145">
        <v>199</v>
      </c>
      <c r="Q37" s="145">
        <v>226</v>
      </c>
      <c r="R37" s="145">
        <v>205</v>
      </c>
      <c r="S37" s="145">
        <v>266</v>
      </c>
      <c r="T37" s="145">
        <v>262</v>
      </c>
      <c r="U37" s="145">
        <v>148</v>
      </c>
      <c r="V37" s="145">
        <v>224</v>
      </c>
      <c r="W37" s="145">
        <v>278</v>
      </c>
      <c r="X37" s="145">
        <v>226</v>
      </c>
      <c r="Y37" s="145">
        <v>196</v>
      </c>
      <c r="Z37" s="145">
        <v>151</v>
      </c>
      <c r="AA37" s="145">
        <v>253</v>
      </c>
      <c r="AB37" s="145">
        <v>194</v>
      </c>
      <c r="AC37" s="145">
        <v>251</v>
      </c>
      <c r="AD37" s="145">
        <v>167</v>
      </c>
      <c r="AE37" s="145">
        <v>144</v>
      </c>
      <c r="AF37" s="145">
        <v>170</v>
      </c>
      <c r="AG37" s="145">
        <v>131</v>
      </c>
      <c r="AH37" s="145">
        <v>302</v>
      </c>
      <c r="AI37" s="145">
        <v>190</v>
      </c>
      <c r="AJ37" s="145">
        <v>265</v>
      </c>
      <c r="AK37" s="145">
        <v>278</v>
      </c>
      <c r="AL37" s="145">
        <v>149</v>
      </c>
      <c r="AM37" s="145">
        <v>298</v>
      </c>
      <c r="AN37" s="145">
        <v>358</v>
      </c>
      <c r="AO37" s="145">
        <v>248</v>
      </c>
      <c r="AP37" s="145">
        <v>117</v>
      </c>
      <c r="AQ37" s="145">
        <v>122</v>
      </c>
      <c r="AR37" s="145">
        <v>178</v>
      </c>
      <c r="AS37" s="145">
        <v>211</v>
      </c>
      <c r="AT37" s="145">
        <v>404</v>
      </c>
      <c r="AU37" s="145">
        <v>183</v>
      </c>
      <c r="AV37" s="145">
        <v>110</v>
      </c>
      <c r="AW37" s="195">
        <v>151</v>
      </c>
    </row>
    <row r="38" spans="1:49" x14ac:dyDescent="0.35">
      <c r="A38" s="27" t="s">
        <v>341</v>
      </c>
      <c r="B38" s="3" t="s">
        <v>133</v>
      </c>
      <c r="C38" s="4">
        <f t="shared" si="6"/>
        <v>13.217391304347826</v>
      </c>
      <c r="D38" s="3">
        <v>10</v>
      </c>
      <c r="E38" s="3">
        <v>14</v>
      </c>
      <c r="F38" s="3">
        <v>19</v>
      </c>
      <c r="G38" s="3">
        <v>11</v>
      </c>
      <c r="H38" s="3">
        <v>13</v>
      </c>
      <c r="I38" s="3">
        <v>17</v>
      </c>
      <c r="J38" s="3">
        <v>15</v>
      </c>
      <c r="K38" s="3">
        <v>17</v>
      </c>
      <c r="L38" s="3">
        <v>16</v>
      </c>
      <c r="M38" s="3">
        <v>16</v>
      </c>
      <c r="N38" s="3">
        <v>7</v>
      </c>
      <c r="O38" s="3">
        <v>13</v>
      </c>
      <c r="P38" s="3">
        <v>9</v>
      </c>
      <c r="Q38" s="3">
        <v>20</v>
      </c>
      <c r="R38" s="3">
        <v>18</v>
      </c>
      <c r="S38" s="3">
        <v>18</v>
      </c>
      <c r="T38" s="3">
        <v>19</v>
      </c>
      <c r="U38" s="3">
        <v>15</v>
      </c>
      <c r="V38" s="3">
        <v>10</v>
      </c>
      <c r="W38" s="3">
        <v>21</v>
      </c>
      <c r="X38" s="3">
        <v>8</v>
      </c>
      <c r="Y38" s="3">
        <v>19</v>
      </c>
      <c r="Z38" s="3">
        <v>11</v>
      </c>
      <c r="AA38" s="3">
        <v>13</v>
      </c>
      <c r="AB38" s="3">
        <v>15</v>
      </c>
      <c r="AC38" s="3">
        <v>8</v>
      </c>
      <c r="AD38" s="3">
        <v>13</v>
      </c>
      <c r="AE38" s="3">
        <v>10</v>
      </c>
      <c r="AF38" s="3">
        <v>11</v>
      </c>
      <c r="AG38" s="3">
        <v>6</v>
      </c>
      <c r="AH38" s="3">
        <v>15</v>
      </c>
      <c r="AI38" s="3">
        <v>13</v>
      </c>
      <c r="AJ38" s="3">
        <v>16</v>
      </c>
      <c r="AK38" s="3">
        <v>15</v>
      </c>
      <c r="AL38" s="3">
        <v>15</v>
      </c>
      <c r="AM38" s="3">
        <v>18</v>
      </c>
      <c r="AN38" s="3">
        <v>10</v>
      </c>
      <c r="AO38" s="3">
        <v>12</v>
      </c>
      <c r="AP38" s="3">
        <v>9</v>
      </c>
      <c r="AQ38" s="3">
        <v>8</v>
      </c>
      <c r="AR38" s="3">
        <v>7</v>
      </c>
      <c r="AS38" s="3">
        <v>20</v>
      </c>
      <c r="AT38" s="3">
        <v>9</v>
      </c>
      <c r="AU38" s="3">
        <v>10</v>
      </c>
      <c r="AV38" s="3">
        <v>11</v>
      </c>
      <c r="AW38" s="10">
        <v>8</v>
      </c>
    </row>
    <row r="39" spans="1:49" x14ac:dyDescent="0.35">
      <c r="A39" s="27" t="s">
        <v>341</v>
      </c>
      <c r="B39" s="3" t="s">
        <v>167</v>
      </c>
      <c r="C39" s="4">
        <f t="shared" si="6"/>
        <v>0</v>
      </c>
      <c r="D39" s="4">
        <v>0</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16">
        <v>0</v>
      </c>
    </row>
    <row r="40" spans="1:49" x14ac:dyDescent="0.35">
      <c r="A40" s="27" t="s">
        <v>341</v>
      </c>
      <c r="B40" s="3" t="s">
        <v>132</v>
      </c>
      <c r="C40" s="4">
        <f t="shared" si="6"/>
        <v>10.369565217391305</v>
      </c>
      <c r="D40" s="3">
        <v>6</v>
      </c>
      <c r="E40" s="3">
        <v>13</v>
      </c>
      <c r="F40" s="3">
        <v>14</v>
      </c>
      <c r="G40" s="3">
        <v>9</v>
      </c>
      <c r="H40" s="3">
        <v>11</v>
      </c>
      <c r="I40" s="3">
        <v>14</v>
      </c>
      <c r="J40" s="3">
        <v>12</v>
      </c>
      <c r="K40" s="3">
        <v>14</v>
      </c>
      <c r="L40" s="3">
        <v>15</v>
      </c>
      <c r="M40" s="3">
        <v>14</v>
      </c>
      <c r="N40" s="3">
        <v>6</v>
      </c>
      <c r="O40" s="3">
        <v>9</v>
      </c>
      <c r="P40" s="3">
        <v>7</v>
      </c>
      <c r="Q40" s="3">
        <v>13</v>
      </c>
      <c r="R40" s="3">
        <v>15</v>
      </c>
      <c r="S40" s="3">
        <v>14</v>
      </c>
      <c r="T40" s="3">
        <v>13</v>
      </c>
      <c r="U40" s="3">
        <v>13</v>
      </c>
      <c r="V40" s="3">
        <v>8</v>
      </c>
      <c r="W40" s="3">
        <v>13</v>
      </c>
      <c r="X40" s="3">
        <v>6</v>
      </c>
      <c r="Y40" s="3">
        <v>15</v>
      </c>
      <c r="Z40" s="3">
        <v>11</v>
      </c>
      <c r="AA40" s="3">
        <v>9</v>
      </c>
      <c r="AB40" s="3">
        <v>13</v>
      </c>
      <c r="AC40" s="3">
        <v>7</v>
      </c>
      <c r="AD40" s="3">
        <v>12</v>
      </c>
      <c r="AE40" s="3">
        <v>9</v>
      </c>
      <c r="AF40" s="3">
        <v>10</v>
      </c>
      <c r="AG40" s="3">
        <v>3</v>
      </c>
      <c r="AH40" s="3">
        <v>10</v>
      </c>
      <c r="AI40" s="3">
        <v>10</v>
      </c>
      <c r="AJ40" s="3">
        <v>10</v>
      </c>
      <c r="AK40" s="3">
        <v>9</v>
      </c>
      <c r="AL40" s="3">
        <v>13</v>
      </c>
      <c r="AM40" s="3">
        <v>12</v>
      </c>
      <c r="AN40" s="3">
        <v>6</v>
      </c>
      <c r="AO40" s="3">
        <v>8</v>
      </c>
      <c r="AP40" s="3">
        <v>9</v>
      </c>
      <c r="AQ40" s="3">
        <v>8</v>
      </c>
      <c r="AR40" s="3">
        <v>7</v>
      </c>
      <c r="AS40" s="3">
        <v>17</v>
      </c>
      <c r="AT40" s="3">
        <v>5</v>
      </c>
      <c r="AU40" s="3">
        <v>8</v>
      </c>
      <c r="AV40" s="3">
        <v>9</v>
      </c>
      <c r="AW40" s="10">
        <v>8</v>
      </c>
    </row>
    <row r="41" spans="1:49" x14ac:dyDescent="0.35">
      <c r="A41" s="27" t="s">
        <v>333</v>
      </c>
      <c r="B41" s="25" t="s">
        <v>162</v>
      </c>
      <c r="C41" s="145">
        <f t="shared" si="6"/>
        <v>13396.782608695652</v>
      </c>
      <c r="D41" s="145">
        <v>10337</v>
      </c>
      <c r="E41" s="145">
        <v>7972</v>
      </c>
      <c r="F41" s="145">
        <v>11998</v>
      </c>
      <c r="G41" s="145">
        <v>10360</v>
      </c>
      <c r="H41" s="145">
        <v>14442</v>
      </c>
      <c r="I41" s="145">
        <v>15349</v>
      </c>
      <c r="J41" s="145">
        <v>12014</v>
      </c>
      <c r="K41" s="145">
        <v>12245</v>
      </c>
      <c r="L41" s="145">
        <v>12333</v>
      </c>
      <c r="M41" s="145">
        <v>12215</v>
      </c>
      <c r="N41" s="145">
        <v>12712</v>
      </c>
      <c r="O41" s="145">
        <v>9916</v>
      </c>
      <c r="P41" s="145">
        <v>16367</v>
      </c>
      <c r="Q41" s="145">
        <v>12873</v>
      </c>
      <c r="R41" s="145">
        <v>10708</v>
      </c>
      <c r="S41" s="145">
        <v>12088</v>
      </c>
      <c r="T41" s="145">
        <v>11748</v>
      </c>
      <c r="U41" s="145">
        <v>12088</v>
      </c>
      <c r="V41" s="145">
        <v>13741</v>
      </c>
      <c r="W41" s="145">
        <v>13388</v>
      </c>
      <c r="X41" s="145">
        <v>10791</v>
      </c>
      <c r="Y41" s="145">
        <v>17598</v>
      </c>
      <c r="Z41" s="145">
        <v>12736</v>
      </c>
      <c r="AA41" s="145">
        <v>15027</v>
      </c>
      <c r="AB41" s="145">
        <v>17430</v>
      </c>
      <c r="AC41" s="145">
        <v>16005</v>
      </c>
      <c r="AD41" s="145">
        <v>16975</v>
      </c>
      <c r="AE41" s="145">
        <v>16923</v>
      </c>
      <c r="AF41" s="145">
        <v>18158</v>
      </c>
      <c r="AG41" s="145">
        <v>13404</v>
      </c>
      <c r="AH41" s="145">
        <v>19278</v>
      </c>
      <c r="AI41" s="145">
        <v>17401</v>
      </c>
      <c r="AJ41" s="145">
        <v>15619</v>
      </c>
      <c r="AK41" s="145">
        <v>14246</v>
      </c>
      <c r="AL41" s="145">
        <v>15079</v>
      </c>
      <c r="AM41" s="145">
        <v>13686</v>
      </c>
      <c r="AN41" s="145">
        <v>15407</v>
      </c>
      <c r="AO41" s="145">
        <v>13232</v>
      </c>
      <c r="AP41" s="145">
        <v>11839</v>
      </c>
      <c r="AQ41" s="145">
        <v>9307</v>
      </c>
      <c r="AR41" s="145">
        <v>13387</v>
      </c>
      <c r="AS41" s="145">
        <v>12583</v>
      </c>
      <c r="AT41" s="145">
        <v>15097</v>
      </c>
      <c r="AU41" s="145">
        <v>11652</v>
      </c>
      <c r="AV41" s="145">
        <v>9079</v>
      </c>
      <c r="AW41" s="195">
        <v>9419</v>
      </c>
    </row>
    <row r="42" spans="1:49" x14ac:dyDescent="0.35">
      <c r="A42" s="27" t="s">
        <v>333</v>
      </c>
      <c r="B42" s="25" t="s">
        <v>166</v>
      </c>
      <c r="C42" s="145">
        <f t="shared" si="6"/>
        <v>127.41304347826087</v>
      </c>
      <c r="D42" s="145">
        <v>104</v>
      </c>
      <c r="E42" s="145">
        <v>91</v>
      </c>
      <c r="F42" s="145">
        <v>113</v>
      </c>
      <c r="G42" s="145">
        <v>111</v>
      </c>
      <c r="H42" s="145">
        <v>127</v>
      </c>
      <c r="I42" s="145">
        <v>119</v>
      </c>
      <c r="J42" s="145">
        <v>114</v>
      </c>
      <c r="K42" s="145">
        <v>107</v>
      </c>
      <c r="L42" s="145">
        <v>121</v>
      </c>
      <c r="M42" s="145">
        <v>117</v>
      </c>
      <c r="N42" s="145">
        <v>138</v>
      </c>
      <c r="O42" s="145">
        <v>109</v>
      </c>
      <c r="P42" s="145">
        <v>136</v>
      </c>
      <c r="Q42" s="145">
        <v>130</v>
      </c>
      <c r="R42" s="145">
        <v>99</v>
      </c>
      <c r="S42" s="145">
        <v>114</v>
      </c>
      <c r="T42" s="145">
        <v>111</v>
      </c>
      <c r="U42" s="145">
        <v>127</v>
      </c>
      <c r="V42" s="145">
        <v>132</v>
      </c>
      <c r="W42" s="145">
        <v>123</v>
      </c>
      <c r="X42" s="145">
        <v>115</v>
      </c>
      <c r="Y42" s="145">
        <v>147</v>
      </c>
      <c r="Z42" s="145">
        <v>112</v>
      </c>
      <c r="AA42" s="145">
        <v>142</v>
      </c>
      <c r="AB42" s="145">
        <v>142</v>
      </c>
      <c r="AC42" s="145">
        <v>157</v>
      </c>
      <c r="AD42" s="145">
        <v>140</v>
      </c>
      <c r="AE42" s="145">
        <v>141</v>
      </c>
      <c r="AF42" s="145">
        <v>154</v>
      </c>
      <c r="AG42" s="145">
        <v>128</v>
      </c>
      <c r="AH42" s="145">
        <v>148</v>
      </c>
      <c r="AI42" s="145">
        <v>163</v>
      </c>
      <c r="AJ42" s="145">
        <v>142</v>
      </c>
      <c r="AK42" s="145">
        <v>134</v>
      </c>
      <c r="AL42" s="145">
        <v>148</v>
      </c>
      <c r="AM42" s="145">
        <v>129</v>
      </c>
      <c r="AN42" s="145">
        <v>132</v>
      </c>
      <c r="AO42" s="145">
        <v>123</v>
      </c>
      <c r="AP42" s="145">
        <v>127</v>
      </c>
      <c r="AQ42" s="145">
        <v>112</v>
      </c>
      <c r="AR42" s="145">
        <v>121</v>
      </c>
      <c r="AS42" s="145">
        <v>122</v>
      </c>
      <c r="AT42" s="145">
        <v>180</v>
      </c>
      <c r="AU42" s="145">
        <v>123</v>
      </c>
      <c r="AV42" s="145">
        <v>121</v>
      </c>
      <c r="AW42" s="195">
        <v>115</v>
      </c>
    </row>
    <row r="43" spans="1:49" x14ac:dyDescent="0.35">
      <c r="A43" s="27" t="s">
        <v>333</v>
      </c>
      <c r="B43" s="3" t="s">
        <v>133</v>
      </c>
      <c r="C43" s="4">
        <f t="shared" si="6"/>
        <v>162.39130434782609</v>
      </c>
      <c r="D43" s="3">
        <v>121</v>
      </c>
      <c r="E43" s="3">
        <v>118</v>
      </c>
      <c r="F43" s="3">
        <v>173</v>
      </c>
      <c r="G43" s="3">
        <v>161</v>
      </c>
      <c r="H43" s="3">
        <v>195</v>
      </c>
      <c r="I43" s="3">
        <v>207</v>
      </c>
      <c r="J43" s="3">
        <v>146</v>
      </c>
      <c r="K43" s="3">
        <v>145</v>
      </c>
      <c r="L43" s="3">
        <v>131</v>
      </c>
      <c r="M43" s="3">
        <v>136</v>
      </c>
      <c r="N43" s="3">
        <v>130</v>
      </c>
      <c r="O43" s="3">
        <v>138</v>
      </c>
      <c r="P43" s="3">
        <v>192</v>
      </c>
      <c r="Q43" s="3">
        <v>150</v>
      </c>
      <c r="R43" s="3">
        <v>149</v>
      </c>
      <c r="S43" s="3">
        <v>154</v>
      </c>
      <c r="T43" s="3">
        <v>158</v>
      </c>
      <c r="U43" s="3">
        <v>150</v>
      </c>
      <c r="V43" s="3">
        <v>180</v>
      </c>
      <c r="W43" s="3">
        <v>162</v>
      </c>
      <c r="X43" s="3">
        <v>140</v>
      </c>
      <c r="Y43" s="3">
        <v>190</v>
      </c>
      <c r="Z43" s="3">
        <v>169</v>
      </c>
      <c r="AA43" s="3">
        <v>170</v>
      </c>
      <c r="AB43" s="3">
        <v>199</v>
      </c>
      <c r="AC43" s="3">
        <v>182</v>
      </c>
      <c r="AD43" s="3">
        <v>213</v>
      </c>
      <c r="AE43" s="3">
        <v>213</v>
      </c>
      <c r="AF43" s="3">
        <v>197</v>
      </c>
      <c r="AG43" s="3">
        <v>173</v>
      </c>
      <c r="AH43" s="3">
        <v>227</v>
      </c>
      <c r="AI43" s="3">
        <v>193</v>
      </c>
      <c r="AJ43" s="3">
        <v>189</v>
      </c>
      <c r="AK43" s="3">
        <v>179</v>
      </c>
      <c r="AL43" s="3">
        <v>157</v>
      </c>
      <c r="AM43" s="3">
        <v>158</v>
      </c>
      <c r="AN43" s="3">
        <v>164</v>
      </c>
      <c r="AO43" s="3">
        <v>164</v>
      </c>
      <c r="AP43" s="3">
        <v>161</v>
      </c>
      <c r="AQ43" s="3">
        <v>147</v>
      </c>
      <c r="AR43" s="3">
        <v>166</v>
      </c>
      <c r="AS43" s="3">
        <v>146</v>
      </c>
      <c r="AT43" s="3">
        <v>146</v>
      </c>
      <c r="AU43" s="3">
        <v>137</v>
      </c>
      <c r="AV43" s="3">
        <v>102</v>
      </c>
      <c r="AW43" s="10">
        <v>92</v>
      </c>
    </row>
    <row r="44" spans="1:49" x14ac:dyDescent="0.35">
      <c r="A44" s="27" t="s">
        <v>333</v>
      </c>
      <c r="B44" s="3" t="s">
        <v>167</v>
      </c>
      <c r="C44" s="4">
        <f t="shared" si="6"/>
        <v>0</v>
      </c>
      <c r="D44" s="4">
        <v>0</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3">
        <v>0</v>
      </c>
      <c r="X44" s="4">
        <v>0</v>
      </c>
      <c r="Y44" s="4">
        <v>0</v>
      </c>
      <c r="Z44" s="4">
        <v>0</v>
      </c>
      <c r="AA44" s="4">
        <v>0</v>
      </c>
      <c r="AB44" s="4">
        <v>0</v>
      </c>
      <c r="AC44" s="4">
        <v>0</v>
      </c>
      <c r="AD44" s="4">
        <v>0</v>
      </c>
      <c r="AE44" s="4">
        <v>0</v>
      </c>
      <c r="AF44" s="4">
        <v>0</v>
      </c>
      <c r="AG44" s="4">
        <v>0</v>
      </c>
      <c r="AH44" s="4">
        <v>0</v>
      </c>
      <c r="AI44" s="4">
        <v>0</v>
      </c>
      <c r="AJ44" s="4">
        <v>0</v>
      </c>
      <c r="AK44" s="4">
        <v>0</v>
      </c>
      <c r="AL44" s="3">
        <v>0</v>
      </c>
      <c r="AM44" s="4">
        <v>0</v>
      </c>
      <c r="AN44" s="4">
        <v>0</v>
      </c>
      <c r="AO44" s="4">
        <v>0</v>
      </c>
      <c r="AP44" s="3">
        <v>0</v>
      </c>
      <c r="AQ44" s="3">
        <v>0</v>
      </c>
      <c r="AR44" s="4">
        <v>0</v>
      </c>
      <c r="AS44" s="4">
        <v>0</v>
      </c>
      <c r="AT44" s="4">
        <v>0</v>
      </c>
      <c r="AU44" s="4">
        <v>0</v>
      </c>
      <c r="AV44" s="3">
        <v>0</v>
      </c>
      <c r="AW44" s="16">
        <v>0</v>
      </c>
    </row>
    <row r="45" spans="1:49" x14ac:dyDescent="0.35">
      <c r="A45" s="27" t="s">
        <v>333</v>
      </c>
      <c r="B45" s="3" t="s">
        <v>132</v>
      </c>
      <c r="C45" s="4">
        <f t="shared" si="6"/>
        <v>104.76086956521739</v>
      </c>
      <c r="D45" s="3">
        <v>99</v>
      </c>
      <c r="E45" s="3">
        <v>88</v>
      </c>
      <c r="F45" s="3">
        <v>106</v>
      </c>
      <c r="G45" s="3">
        <v>93</v>
      </c>
      <c r="H45" s="3">
        <v>114</v>
      </c>
      <c r="I45" s="3">
        <v>129</v>
      </c>
      <c r="J45" s="3">
        <v>105</v>
      </c>
      <c r="K45" s="3">
        <v>114</v>
      </c>
      <c r="L45" s="3">
        <v>102</v>
      </c>
      <c r="M45" s="3">
        <v>104</v>
      </c>
      <c r="N45" s="3">
        <v>92</v>
      </c>
      <c r="O45" s="3">
        <v>91</v>
      </c>
      <c r="P45" s="3">
        <v>120</v>
      </c>
      <c r="Q45" s="3">
        <v>99</v>
      </c>
      <c r="R45" s="3">
        <v>108</v>
      </c>
      <c r="S45" s="3">
        <v>106</v>
      </c>
      <c r="T45" s="3">
        <v>106</v>
      </c>
      <c r="U45" s="3">
        <v>95</v>
      </c>
      <c r="V45" s="3">
        <v>104</v>
      </c>
      <c r="W45" s="3">
        <v>109</v>
      </c>
      <c r="X45" s="3">
        <v>94</v>
      </c>
      <c r="Y45" s="3">
        <v>120</v>
      </c>
      <c r="Z45" s="3">
        <v>114</v>
      </c>
      <c r="AA45" s="3">
        <v>106</v>
      </c>
      <c r="AB45" s="3">
        <v>123</v>
      </c>
      <c r="AC45" s="3">
        <v>102</v>
      </c>
      <c r="AD45" s="3">
        <v>121</v>
      </c>
      <c r="AE45" s="3">
        <v>120</v>
      </c>
      <c r="AF45" s="3">
        <v>118</v>
      </c>
      <c r="AG45" s="3">
        <v>105</v>
      </c>
      <c r="AH45" s="3">
        <v>130</v>
      </c>
      <c r="AI45" s="3">
        <v>107</v>
      </c>
      <c r="AJ45" s="3">
        <v>110</v>
      </c>
      <c r="AK45" s="3">
        <v>106</v>
      </c>
      <c r="AL45" s="3">
        <v>102</v>
      </c>
      <c r="AM45" s="3">
        <v>106</v>
      </c>
      <c r="AN45" s="3">
        <v>117</v>
      </c>
      <c r="AO45" s="3">
        <v>108</v>
      </c>
      <c r="AP45" s="3">
        <v>93</v>
      </c>
      <c r="AQ45" s="3">
        <v>83</v>
      </c>
      <c r="AR45" s="3">
        <v>111</v>
      </c>
      <c r="AS45" s="3">
        <v>103</v>
      </c>
      <c r="AT45" s="3">
        <v>84</v>
      </c>
      <c r="AU45" s="3">
        <v>95</v>
      </c>
      <c r="AV45" s="3">
        <v>75</v>
      </c>
      <c r="AW45" s="10">
        <v>82</v>
      </c>
    </row>
    <row r="46" spans="1:49" x14ac:dyDescent="0.35">
      <c r="A46" s="27" t="s">
        <v>334</v>
      </c>
      <c r="B46" s="25" t="s">
        <v>162</v>
      </c>
      <c r="C46" s="145">
        <f t="shared" si="6"/>
        <v>4689.847826086957</v>
      </c>
      <c r="D46" s="145">
        <v>4224</v>
      </c>
      <c r="E46" s="145">
        <v>4625</v>
      </c>
      <c r="F46" s="145">
        <v>5896</v>
      </c>
      <c r="G46" s="145">
        <v>3767</v>
      </c>
      <c r="H46" s="145">
        <v>6570</v>
      </c>
      <c r="I46" s="145">
        <v>6587</v>
      </c>
      <c r="J46" s="145">
        <v>4936</v>
      </c>
      <c r="K46" s="145">
        <v>5545</v>
      </c>
      <c r="L46" s="145">
        <v>4439</v>
      </c>
      <c r="M46" s="145">
        <v>5642</v>
      </c>
      <c r="N46" s="145">
        <v>3819</v>
      </c>
      <c r="O46" s="145">
        <v>3242</v>
      </c>
      <c r="P46" s="145">
        <v>4123</v>
      </c>
      <c r="Q46" s="145">
        <v>4771</v>
      </c>
      <c r="R46" s="145">
        <v>4740</v>
      </c>
      <c r="S46" s="145">
        <v>5631</v>
      </c>
      <c r="T46" s="145">
        <v>4581</v>
      </c>
      <c r="U46" s="145">
        <v>4870</v>
      </c>
      <c r="V46" s="145">
        <v>5316</v>
      </c>
      <c r="W46" s="145">
        <v>5079</v>
      </c>
      <c r="X46" s="145">
        <v>3611</v>
      </c>
      <c r="Y46" s="145">
        <v>5716</v>
      </c>
      <c r="Z46" s="145">
        <v>4949</v>
      </c>
      <c r="AA46" s="145">
        <v>5173</v>
      </c>
      <c r="AB46" s="145">
        <v>5981</v>
      </c>
      <c r="AC46" s="145">
        <v>4185</v>
      </c>
      <c r="AD46" s="145">
        <v>5631</v>
      </c>
      <c r="AE46" s="145">
        <v>5079</v>
      </c>
      <c r="AF46" s="145">
        <v>4801</v>
      </c>
      <c r="AG46" s="145">
        <v>3928</v>
      </c>
      <c r="AH46" s="145">
        <v>5688</v>
      </c>
      <c r="AI46" s="145">
        <v>5251</v>
      </c>
      <c r="AJ46" s="145">
        <v>3685</v>
      </c>
      <c r="AK46" s="145">
        <v>4346</v>
      </c>
      <c r="AL46" s="145">
        <v>4458</v>
      </c>
      <c r="AM46" s="145">
        <v>3719</v>
      </c>
      <c r="AN46" s="145">
        <v>4921</v>
      </c>
      <c r="AO46" s="145">
        <v>5046</v>
      </c>
      <c r="AP46" s="145">
        <v>4364</v>
      </c>
      <c r="AQ46" s="145">
        <v>3112</v>
      </c>
      <c r="AR46" s="145">
        <v>4486</v>
      </c>
      <c r="AS46" s="145">
        <v>4329</v>
      </c>
      <c r="AT46" s="145">
        <v>4454</v>
      </c>
      <c r="AU46" s="145">
        <v>4345</v>
      </c>
      <c r="AV46" s="145">
        <v>3050</v>
      </c>
      <c r="AW46" s="195">
        <v>3022</v>
      </c>
    </row>
    <row r="47" spans="1:49" x14ac:dyDescent="0.35">
      <c r="A47" s="27" t="s">
        <v>334</v>
      </c>
      <c r="B47" s="25" t="s">
        <v>166</v>
      </c>
      <c r="C47" s="145">
        <f t="shared" si="6"/>
        <v>42.195652173913047</v>
      </c>
      <c r="D47" s="145">
        <v>41</v>
      </c>
      <c r="E47" s="145">
        <v>48</v>
      </c>
      <c r="F47" s="145">
        <v>50</v>
      </c>
      <c r="G47" s="145">
        <v>38</v>
      </c>
      <c r="H47" s="145">
        <v>54</v>
      </c>
      <c r="I47" s="145">
        <v>47</v>
      </c>
      <c r="J47" s="145">
        <v>44</v>
      </c>
      <c r="K47" s="145">
        <v>44</v>
      </c>
      <c r="L47" s="145">
        <v>40</v>
      </c>
      <c r="M47" s="145">
        <v>49</v>
      </c>
      <c r="N47" s="145">
        <v>40</v>
      </c>
      <c r="O47" s="145">
        <v>33</v>
      </c>
      <c r="P47" s="145">
        <v>34</v>
      </c>
      <c r="Q47" s="145">
        <v>44</v>
      </c>
      <c r="R47" s="145">
        <v>40</v>
      </c>
      <c r="S47" s="145">
        <v>47</v>
      </c>
      <c r="T47" s="145">
        <v>39</v>
      </c>
      <c r="U47" s="145">
        <v>46</v>
      </c>
      <c r="V47" s="145">
        <v>49</v>
      </c>
      <c r="W47" s="145">
        <v>44</v>
      </c>
      <c r="X47" s="145">
        <v>37</v>
      </c>
      <c r="Y47" s="145">
        <v>45</v>
      </c>
      <c r="Z47" s="145">
        <v>43</v>
      </c>
      <c r="AA47" s="145">
        <v>46</v>
      </c>
      <c r="AB47" s="145">
        <v>45</v>
      </c>
      <c r="AC47" s="145">
        <v>40</v>
      </c>
      <c r="AD47" s="145">
        <v>45</v>
      </c>
      <c r="AE47" s="145">
        <v>42</v>
      </c>
      <c r="AF47" s="145">
        <v>40</v>
      </c>
      <c r="AG47" s="145">
        <v>39</v>
      </c>
      <c r="AH47" s="145">
        <v>43</v>
      </c>
      <c r="AI47" s="145">
        <v>47</v>
      </c>
      <c r="AJ47" s="145">
        <v>33</v>
      </c>
      <c r="AK47" s="145">
        <v>40</v>
      </c>
      <c r="AL47" s="145">
        <v>40</v>
      </c>
      <c r="AM47" s="145">
        <v>33</v>
      </c>
      <c r="AN47" s="145">
        <v>42</v>
      </c>
      <c r="AO47" s="145">
        <v>45</v>
      </c>
      <c r="AP47" s="145">
        <v>44</v>
      </c>
      <c r="AQ47" s="145">
        <v>35</v>
      </c>
      <c r="AR47" s="145">
        <v>39</v>
      </c>
      <c r="AS47" s="145">
        <v>38</v>
      </c>
      <c r="AT47" s="145">
        <v>52</v>
      </c>
      <c r="AU47" s="145">
        <v>44</v>
      </c>
      <c r="AV47" s="145">
        <v>38</v>
      </c>
      <c r="AW47" s="195">
        <v>35</v>
      </c>
    </row>
    <row r="48" spans="1:49" x14ac:dyDescent="0.35">
      <c r="A48" s="27" t="s">
        <v>334</v>
      </c>
      <c r="B48" s="3" t="s">
        <v>133</v>
      </c>
      <c r="C48" s="4">
        <f t="shared" si="6"/>
        <v>0</v>
      </c>
      <c r="D48" s="3">
        <v>0</v>
      </c>
      <c r="E48" s="3">
        <v>0</v>
      </c>
      <c r="F48" s="3">
        <v>0</v>
      </c>
      <c r="G48" s="3">
        <v>0</v>
      </c>
      <c r="H48" s="3">
        <v>0</v>
      </c>
      <c r="I48" s="3">
        <v>0</v>
      </c>
      <c r="J48" s="3">
        <v>0</v>
      </c>
      <c r="K48" s="3">
        <v>0</v>
      </c>
      <c r="L48" s="3">
        <v>0</v>
      </c>
      <c r="M48" s="3">
        <v>0</v>
      </c>
      <c r="N48" s="3">
        <v>0</v>
      </c>
      <c r="O48" s="3">
        <v>0</v>
      </c>
      <c r="P48" s="3">
        <v>0</v>
      </c>
      <c r="Q48" s="3">
        <v>0</v>
      </c>
      <c r="R48" s="3">
        <v>0</v>
      </c>
      <c r="S48" s="3">
        <v>0</v>
      </c>
      <c r="T48" s="3">
        <v>0</v>
      </c>
      <c r="U48" s="3">
        <v>0</v>
      </c>
      <c r="V48" s="3">
        <v>0</v>
      </c>
      <c r="W48" s="3">
        <v>0</v>
      </c>
      <c r="X48" s="3">
        <v>0</v>
      </c>
      <c r="Y48" s="3">
        <v>0</v>
      </c>
      <c r="Z48" s="3">
        <v>0</v>
      </c>
      <c r="AA48" s="3">
        <v>0</v>
      </c>
      <c r="AB48" s="3">
        <v>0</v>
      </c>
      <c r="AC48" s="3">
        <v>0</v>
      </c>
      <c r="AD48" s="3">
        <v>0</v>
      </c>
      <c r="AE48" s="3">
        <v>0</v>
      </c>
      <c r="AF48" s="3">
        <v>0</v>
      </c>
      <c r="AG48" s="3">
        <v>0</v>
      </c>
      <c r="AH48" s="3">
        <v>0</v>
      </c>
      <c r="AI48" s="3">
        <v>0</v>
      </c>
      <c r="AJ48" s="3">
        <v>0</v>
      </c>
      <c r="AK48" s="3">
        <v>0</v>
      </c>
      <c r="AL48" s="3">
        <v>0</v>
      </c>
      <c r="AM48" s="3">
        <v>0</v>
      </c>
      <c r="AN48" s="3">
        <v>0</v>
      </c>
      <c r="AO48" s="3">
        <v>0</v>
      </c>
      <c r="AP48" s="3">
        <v>0</v>
      </c>
      <c r="AQ48" s="3">
        <v>0</v>
      </c>
      <c r="AR48" s="3">
        <v>0</v>
      </c>
      <c r="AS48" s="3">
        <v>0</v>
      </c>
      <c r="AT48" s="3">
        <v>0</v>
      </c>
      <c r="AU48" s="3">
        <v>0</v>
      </c>
      <c r="AV48" s="3">
        <v>0</v>
      </c>
      <c r="AW48" s="10">
        <v>0</v>
      </c>
    </row>
    <row r="49" spans="1:49" x14ac:dyDescent="0.35">
      <c r="A49" s="27" t="s">
        <v>334</v>
      </c>
      <c r="B49" s="3" t="s">
        <v>167</v>
      </c>
      <c r="C49" s="4">
        <f t="shared" si="6"/>
        <v>2429.391304347826</v>
      </c>
      <c r="D49" s="4">
        <v>1879</v>
      </c>
      <c r="E49" s="4">
        <v>2284</v>
      </c>
      <c r="F49" s="4">
        <v>3261</v>
      </c>
      <c r="G49" s="4">
        <v>2242</v>
      </c>
      <c r="H49" s="4">
        <v>3184</v>
      </c>
      <c r="I49" s="4">
        <v>3360</v>
      </c>
      <c r="J49" s="3">
        <v>2799</v>
      </c>
      <c r="K49" s="4">
        <v>2556</v>
      </c>
      <c r="L49" s="4">
        <v>2122</v>
      </c>
      <c r="M49" s="4">
        <v>2622</v>
      </c>
      <c r="N49" s="3">
        <v>1666</v>
      </c>
      <c r="O49" s="3">
        <v>1704</v>
      </c>
      <c r="P49" s="4">
        <v>2130</v>
      </c>
      <c r="Q49" s="4">
        <v>2269</v>
      </c>
      <c r="R49" s="4">
        <v>2218</v>
      </c>
      <c r="S49" s="4">
        <v>2554</v>
      </c>
      <c r="T49" s="4">
        <v>2299</v>
      </c>
      <c r="U49" s="4">
        <v>2491</v>
      </c>
      <c r="V49" s="4">
        <v>2672</v>
      </c>
      <c r="W49" s="4">
        <v>2505</v>
      </c>
      <c r="X49" s="4">
        <v>1777</v>
      </c>
      <c r="Y49" s="4">
        <v>2591</v>
      </c>
      <c r="Z49" s="4">
        <v>2590</v>
      </c>
      <c r="AA49" s="4">
        <v>2309</v>
      </c>
      <c r="AB49" s="4">
        <v>2995</v>
      </c>
      <c r="AC49" s="4">
        <v>2077</v>
      </c>
      <c r="AD49" s="4">
        <v>3018</v>
      </c>
      <c r="AE49" s="4">
        <v>2922</v>
      </c>
      <c r="AF49" s="4">
        <v>2692</v>
      </c>
      <c r="AG49" s="4">
        <v>2189</v>
      </c>
      <c r="AH49" s="4">
        <v>2918</v>
      </c>
      <c r="AI49" s="4">
        <v>2871</v>
      </c>
      <c r="AJ49" s="4">
        <v>2121</v>
      </c>
      <c r="AK49" s="4">
        <v>2522</v>
      </c>
      <c r="AL49" s="4">
        <v>2707</v>
      </c>
      <c r="AM49" s="4">
        <v>2201</v>
      </c>
      <c r="AN49" s="4">
        <v>2519</v>
      </c>
      <c r="AO49" s="4">
        <v>2782</v>
      </c>
      <c r="AP49" s="4">
        <v>2589</v>
      </c>
      <c r="AQ49" s="4">
        <v>2124</v>
      </c>
      <c r="AR49" s="4">
        <v>2487</v>
      </c>
      <c r="AS49" s="4">
        <v>2473</v>
      </c>
      <c r="AT49" s="4">
        <v>2300</v>
      </c>
      <c r="AU49" s="4">
        <v>2227</v>
      </c>
      <c r="AV49" s="4">
        <v>1544</v>
      </c>
      <c r="AW49" s="16">
        <v>1390</v>
      </c>
    </row>
    <row r="50" spans="1:49" x14ac:dyDescent="0.35">
      <c r="A50" s="27" t="s">
        <v>334</v>
      </c>
      <c r="B50" s="3" t="s">
        <v>132</v>
      </c>
      <c r="C50" s="4">
        <f t="shared" si="6"/>
        <v>110.89130434782609</v>
      </c>
      <c r="D50" s="3">
        <v>104</v>
      </c>
      <c r="E50" s="3">
        <v>97</v>
      </c>
      <c r="F50" s="3">
        <v>117</v>
      </c>
      <c r="G50" s="3">
        <v>98</v>
      </c>
      <c r="H50" s="3">
        <v>121</v>
      </c>
      <c r="I50" s="3">
        <v>140</v>
      </c>
      <c r="J50" s="3">
        <v>113</v>
      </c>
      <c r="K50" s="3">
        <v>127</v>
      </c>
      <c r="L50" s="3">
        <v>112</v>
      </c>
      <c r="M50" s="3">
        <v>115</v>
      </c>
      <c r="N50" s="3">
        <v>96</v>
      </c>
      <c r="O50" s="3">
        <v>97</v>
      </c>
      <c r="P50" s="3">
        <v>123</v>
      </c>
      <c r="Q50" s="3">
        <v>109</v>
      </c>
      <c r="R50" s="3">
        <v>120</v>
      </c>
      <c r="S50" s="3">
        <v>121</v>
      </c>
      <c r="T50" s="3">
        <v>116</v>
      </c>
      <c r="U50" s="3">
        <v>107</v>
      </c>
      <c r="V50" s="3">
        <v>109</v>
      </c>
      <c r="W50" s="3">
        <v>115</v>
      </c>
      <c r="X50" s="3">
        <v>98</v>
      </c>
      <c r="Y50" s="3">
        <v>127</v>
      </c>
      <c r="Z50" s="3">
        <v>115</v>
      </c>
      <c r="AA50" s="3">
        <v>113</v>
      </c>
      <c r="AB50" s="3">
        <v>132</v>
      </c>
      <c r="AC50" s="3">
        <v>104</v>
      </c>
      <c r="AD50" s="3">
        <v>124</v>
      </c>
      <c r="AE50" s="3">
        <v>121</v>
      </c>
      <c r="AF50" s="3">
        <v>121</v>
      </c>
      <c r="AG50" s="3">
        <v>101</v>
      </c>
      <c r="AH50" s="3">
        <v>133</v>
      </c>
      <c r="AI50" s="3">
        <v>111</v>
      </c>
      <c r="AJ50" s="3">
        <v>112</v>
      </c>
      <c r="AK50" s="3">
        <v>108</v>
      </c>
      <c r="AL50" s="3">
        <v>112</v>
      </c>
      <c r="AM50" s="3">
        <v>114</v>
      </c>
      <c r="AN50" s="3">
        <v>116</v>
      </c>
      <c r="AO50" s="3">
        <v>111</v>
      </c>
      <c r="AP50" s="3">
        <v>99</v>
      </c>
      <c r="AQ50" s="3">
        <v>90</v>
      </c>
      <c r="AR50" s="3">
        <v>116</v>
      </c>
      <c r="AS50" s="3">
        <v>114</v>
      </c>
      <c r="AT50" s="3">
        <v>85</v>
      </c>
      <c r="AU50" s="3">
        <v>99</v>
      </c>
      <c r="AV50" s="3">
        <v>81</v>
      </c>
      <c r="AW50" s="10">
        <v>87</v>
      </c>
    </row>
    <row r="51" spans="1:49" x14ac:dyDescent="0.35">
      <c r="A51" s="27" t="s">
        <v>335</v>
      </c>
      <c r="B51" s="25" t="s">
        <v>162</v>
      </c>
      <c r="C51" s="145">
        <f t="shared" si="6"/>
        <v>1901.0869565217392</v>
      </c>
      <c r="D51" s="145">
        <v>1588</v>
      </c>
      <c r="E51" s="145">
        <v>1976</v>
      </c>
      <c r="F51" s="145">
        <v>2257</v>
      </c>
      <c r="G51" s="145">
        <v>1684</v>
      </c>
      <c r="H51" s="145">
        <v>2957</v>
      </c>
      <c r="I51" s="145">
        <v>3211</v>
      </c>
      <c r="J51" s="145">
        <v>1766</v>
      </c>
      <c r="K51" s="145">
        <v>3218</v>
      </c>
      <c r="L51" s="145">
        <v>2301</v>
      </c>
      <c r="M51" s="145">
        <v>2467</v>
      </c>
      <c r="N51" s="145">
        <v>2288</v>
      </c>
      <c r="O51" s="145">
        <v>1452</v>
      </c>
      <c r="P51" s="145">
        <v>2015</v>
      </c>
      <c r="Q51" s="145">
        <v>1860</v>
      </c>
      <c r="R51" s="145">
        <v>1506</v>
      </c>
      <c r="S51" s="145">
        <v>1766</v>
      </c>
      <c r="T51" s="145">
        <v>1300</v>
      </c>
      <c r="U51" s="145">
        <v>1069</v>
      </c>
      <c r="V51" s="145">
        <v>1184</v>
      </c>
      <c r="W51" s="145">
        <v>1488</v>
      </c>
      <c r="X51" s="145">
        <v>1018</v>
      </c>
      <c r="Y51" s="145">
        <v>1067</v>
      </c>
      <c r="Z51" s="145">
        <v>709</v>
      </c>
      <c r="AA51" s="145">
        <v>676</v>
      </c>
      <c r="AB51" s="145">
        <v>1230</v>
      </c>
      <c r="AC51" s="145">
        <v>636</v>
      </c>
      <c r="AD51" s="145">
        <v>569</v>
      </c>
      <c r="AE51" s="145">
        <v>977</v>
      </c>
      <c r="AF51" s="145">
        <v>1114</v>
      </c>
      <c r="AG51" s="145">
        <v>903</v>
      </c>
      <c r="AH51" s="145">
        <v>3518</v>
      </c>
      <c r="AI51" s="145">
        <v>2266</v>
      </c>
      <c r="AJ51" s="145">
        <v>974</v>
      </c>
      <c r="AK51" s="145">
        <v>761</v>
      </c>
      <c r="AL51" s="145">
        <v>870</v>
      </c>
      <c r="AM51" s="145">
        <v>1246</v>
      </c>
      <c r="AN51" s="145">
        <v>1382</v>
      </c>
      <c r="AO51" s="145">
        <v>1604</v>
      </c>
      <c r="AP51" s="145">
        <v>1678</v>
      </c>
      <c r="AQ51" s="145">
        <v>1656</v>
      </c>
      <c r="AR51" s="145">
        <v>2252</v>
      </c>
      <c r="AS51" s="145">
        <v>3444</v>
      </c>
      <c r="AT51" s="145">
        <v>5214</v>
      </c>
      <c r="AU51" s="145">
        <v>4218</v>
      </c>
      <c r="AV51" s="145">
        <v>4089</v>
      </c>
      <c r="AW51" s="195">
        <v>4026</v>
      </c>
    </row>
    <row r="52" spans="1:49" x14ac:dyDescent="0.35">
      <c r="A52" s="27" t="s">
        <v>335</v>
      </c>
      <c r="B52" s="25" t="s">
        <v>166</v>
      </c>
      <c r="C52" s="145">
        <f t="shared" si="6"/>
        <v>200.52173913043478</v>
      </c>
      <c r="D52" s="145">
        <v>397</v>
      </c>
      <c r="E52" s="145">
        <v>247</v>
      </c>
      <c r="F52" s="145">
        <v>251</v>
      </c>
      <c r="G52" s="145">
        <v>130</v>
      </c>
      <c r="H52" s="145">
        <v>246</v>
      </c>
      <c r="I52" s="145">
        <v>153</v>
      </c>
      <c r="J52" s="145">
        <v>136</v>
      </c>
      <c r="K52" s="145">
        <v>293</v>
      </c>
      <c r="L52" s="145">
        <v>135</v>
      </c>
      <c r="M52" s="145">
        <v>224</v>
      </c>
      <c r="N52" s="145">
        <v>163</v>
      </c>
      <c r="O52" s="145">
        <v>161</v>
      </c>
      <c r="P52" s="145">
        <v>224</v>
      </c>
      <c r="Q52" s="145">
        <v>207</v>
      </c>
      <c r="R52" s="145">
        <v>167</v>
      </c>
      <c r="S52" s="145">
        <v>177</v>
      </c>
      <c r="T52" s="145">
        <v>186</v>
      </c>
      <c r="U52" s="145">
        <v>267</v>
      </c>
      <c r="V52" s="145">
        <v>132</v>
      </c>
      <c r="W52" s="145">
        <v>165</v>
      </c>
      <c r="X52" s="145">
        <v>254</v>
      </c>
      <c r="Y52" s="145">
        <v>267</v>
      </c>
      <c r="Z52" s="145">
        <v>101</v>
      </c>
      <c r="AA52" s="145">
        <v>135</v>
      </c>
      <c r="AB52" s="145">
        <v>123</v>
      </c>
      <c r="AC52" s="145">
        <v>106</v>
      </c>
      <c r="AD52" s="145">
        <v>285</v>
      </c>
      <c r="AE52" s="145">
        <v>244</v>
      </c>
      <c r="AF52" s="145">
        <v>186</v>
      </c>
      <c r="AG52" s="145">
        <v>129</v>
      </c>
      <c r="AH52" s="145">
        <v>207</v>
      </c>
      <c r="AI52" s="145">
        <v>133</v>
      </c>
      <c r="AJ52" s="145">
        <v>108</v>
      </c>
      <c r="AK52" s="145">
        <v>152</v>
      </c>
      <c r="AL52" s="145">
        <v>79</v>
      </c>
      <c r="AM52" s="145">
        <v>96</v>
      </c>
      <c r="AN52" s="145">
        <v>106</v>
      </c>
      <c r="AO52" s="145">
        <v>146</v>
      </c>
      <c r="AP52" s="145">
        <v>140</v>
      </c>
      <c r="AQ52" s="145">
        <v>331</v>
      </c>
      <c r="AR52" s="145">
        <v>322</v>
      </c>
      <c r="AS52" s="145">
        <v>215</v>
      </c>
      <c r="AT52" s="145">
        <v>290</v>
      </c>
      <c r="AU52" s="145">
        <v>301</v>
      </c>
      <c r="AV52" s="145">
        <v>341</v>
      </c>
      <c r="AW52" s="195">
        <v>366</v>
      </c>
    </row>
    <row r="53" spans="1:49" x14ac:dyDescent="0.35">
      <c r="A53" s="27" t="s">
        <v>335</v>
      </c>
      <c r="B53" s="3" t="s">
        <v>133</v>
      </c>
      <c r="C53" s="4">
        <f t="shared" si="6"/>
        <v>76.282608695652172</v>
      </c>
      <c r="D53" s="3">
        <v>68</v>
      </c>
      <c r="E53" s="3">
        <v>78</v>
      </c>
      <c r="F53" s="3">
        <v>89</v>
      </c>
      <c r="G53" s="3">
        <v>67</v>
      </c>
      <c r="H53" s="3">
        <v>117</v>
      </c>
      <c r="I53" s="3">
        <v>127</v>
      </c>
      <c r="J53" s="3">
        <v>71</v>
      </c>
      <c r="K53" s="3">
        <v>127</v>
      </c>
      <c r="L53" s="3">
        <v>92</v>
      </c>
      <c r="M53" s="3">
        <v>99</v>
      </c>
      <c r="N53" s="3">
        <v>91</v>
      </c>
      <c r="O53" s="3">
        <v>58</v>
      </c>
      <c r="P53" s="3">
        <v>80</v>
      </c>
      <c r="Q53" s="3">
        <v>74</v>
      </c>
      <c r="R53" s="3">
        <v>59</v>
      </c>
      <c r="S53" s="3">
        <v>70</v>
      </c>
      <c r="T53" s="3">
        <v>51</v>
      </c>
      <c r="U53" s="3">
        <v>43</v>
      </c>
      <c r="V53" s="3">
        <v>49</v>
      </c>
      <c r="W53" s="3">
        <v>61</v>
      </c>
      <c r="X53" s="3">
        <v>40</v>
      </c>
      <c r="Y53" s="3">
        <v>42</v>
      </c>
      <c r="Z53" s="3">
        <v>28</v>
      </c>
      <c r="AA53" s="3">
        <v>27</v>
      </c>
      <c r="AB53" s="3">
        <v>48</v>
      </c>
      <c r="AC53" s="3">
        <v>25</v>
      </c>
      <c r="AD53" s="3">
        <v>22</v>
      </c>
      <c r="AE53" s="3">
        <v>42</v>
      </c>
      <c r="AF53" s="3">
        <v>47</v>
      </c>
      <c r="AG53" s="3">
        <v>37</v>
      </c>
      <c r="AH53" s="3">
        <v>159</v>
      </c>
      <c r="AI53" s="3">
        <v>100</v>
      </c>
      <c r="AJ53" s="3">
        <v>45</v>
      </c>
      <c r="AK53" s="3">
        <v>38</v>
      </c>
      <c r="AL53" s="3">
        <v>38</v>
      </c>
      <c r="AM53" s="3">
        <v>53</v>
      </c>
      <c r="AN53" s="3">
        <v>55</v>
      </c>
      <c r="AO53" s="3">
        <v>63</v>
      </c>
      <c r="AP53" s="3">
        <v>66</v>
      </c>
      <c r="AQ53" s="3">
        <v>64</v>
      </c>
      <c r="AR53" s="3">
        <v>87</v>
      </c>
      <c r="AS53" s="3">
        <v>133</v>
      </c>
      <c r="AT53" s="3">
        <v>202</v>
      </c>
      <c r="AU53" s="3">
        <v>163</v>
      </c>
      <c r="AV53" s="3">
        <v>158</v>
      </c>
      <c r="AW53" s="10">
        <v>156</v>
      </c>
    </row>
    <row r="54" spans="1:49" x14ac:dyDescent="0.35">
      <c r="A54" s="27" t="s">
        <v>335</v>
      </c>
      <c r="B54" s="3" t="s">
        <v>167</v>
      </c>
      <c r="C54" s="4">
        <f t="shared" si="6"/>
        <v>0</v>
      </c>
      <c r="D54" s="4">
        <v>0</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16">
        <v>0</v>
      </c>
    </row>
    <row r="55" spans="1:49" x14ac:dyDescent="0.35">
      <c r="A55" s="27" t="s">
        <v>335</v>
      </c>
      <c r="B55" s="3" t="s">
        <v>132</v>
      </c>
      <c r="C55" s="4">
        <f t="shared" si="6"/>
        <v>9.8695652173913047</v>
      </c>
      <c r="D55" s="3">
        <v>4</v>
      </c>
      <c r="E55" s="3">
        <v>8</v>
      </c>
      <c r="F55" s="3">
        <v>9</v>
      </c>
      <c r="G55" s="3">
        <v>13</v>
      </c>
      <c r="H55" s="3">
        <v>12</v>
      </c>
      <c r="I55" s="3">
        <v>21</v>
      </c>
      <c r="J55" s="3">
        <v>13</v>
      </c>
      <c r="K55" s="3">
        <v>11</v>
      </c>
      <c r="L55" s="3">
        <v>17</v>
      </c>
      <c r="M55" s="3">
        <v>11</v>
      </c>
      <c r="N55" s="3">
        <v>14</v>
      </c>
      <c r="O55" s="3">
        <v>9</v>
      </c>
      <c r="P55" s="3">
        <v>9</v>
      </c>
      <c r="Q55" s="3">
        <v>9</v>
      </c>
      <c r="R55" s="3">
        <v>9</v>
      </c>
      <c r="S55" s="3">
        <v>10</v>
      </c>
      <c r="T55" s="3">
        <v>7</v>
      </c>
      <c r="U55" s="3">
        <v>4</v>
      </c>
      <c r="V55" s="3">
        <v>9</v>
      </c>
      <c r="W55" s="3">
        <v>9</v>
      </c>
      <c r="X55" s="3">
        <v>4</v>
      </c>
      <c r="Y55" s="3">
        <v>4</v>
      </c>
      <c r="Z55" s="3">
        <v>7</v>
      </c>
      <c r="AA55" s="3">
        <v>5</v>
      </c>
      <c r="AB55" s="3">
        <v>10</v>
      </c>
      <c r="AC55" s="3">
        <v>6</v>
      </c>
      <c r="AD55" s="3">
        <v>2</v>
      </c>
      <c r="AE55" s="3">
        <v>4</v>
      </c>
      <c r="AF55" s="3">
        <v>6</v>
      </c>
      <c r="AG55" s="3">
        <v>7</v>
      </c>
      <c r="AH55" s="3">
        <v>17</v>
      </c>
      <c r="AI55" s="3">
        <v>17</v>
      </c>
      <c r="AJ55" s="3">
        <v>9</v>
      </c>
      <c r="AK55" s="3">
        <v>5</v>
      </c>
      <c r="AL55" s="3">
        <v>11</v>
      </c>
      <c r="AM55" s="3">
        <v>13</v>
      </c>
      <c r="AN55" s="3">
        <v>13</v>
      </c>
      <c r="AO55" s="3">
        <v>11</v>
      </c>
      <c r="AP55" s="3">
        <v>12</v>
      </c>
      <c r="AQ55" s="3">
        <v>5</v>
      </c>
      <c r="AR55" s="3">
        <v>7</v>
      </c>
      <c r="AS55" s="3">
        <v>16</v>
      </c>
      <c r="AT55" s="3">
        <v>18</v>
      </c>
      <c r="AU55" s="3">
        <v>14</v>
      </c>
      <c r="AV55" s="3">
        <v>12</v>
      </c>
      <c r="AW55" s="10">
        <v>11</v>
      </c>
    </row>
    <row r="56" spans="1:49" x14ac:dyDescent="0.35">
      <c r="A56" s="27" t="s">
        <v>336</v>
      </c>
      <c r="B56" s="25" t="s">
        <v>162</v>
      </c>
      <c r="C56" s="145">
        <f t="shared" si="6"/>
        <v>2056.217391304348</v>
      </c>
      <c r="D56" s="145">
        <v>1936</v>
      </c>
      <c r="E56" s="145">
        <v>1756</v>
      </c>
      <c r="F56" s="145">
        <v>1898</v>
      </c>
      <c r="G56" s="145">
        <v>1813</v>
      </c>
      <c r="H56" s="145">
        <v>2305</v>
      </c>
      <c r="I56" s="145">
        <v>1312</v>
      </c>
      <c r="J56" s="145">
        <v>2362</v>
      </c>
      <c r="K56" s="145">
        <v>3677</v>
      </c>
      <c r="L56" s="145">
        <v>3716</v>
      </c>
      <c r="M56" s="145">
        <v>4216</v>
      </c>
      <c r="N56" s="145">
        <v>4280</v>
      </c>
      <c r="O56" s="145">
        <v>2977</v>
      </c>
      <c r="P56" s="145">
        <v>2604</v>
      </c>
      <c r="Q56" s="145">
        <v>2860</v>
      </c>
      <c r="R56" s="145">
        <v>1256</v>
      </c>
      <c r="S56" s="145">
        <v>2304</v>
      </c>
      <c r="T56" s="145">
        <v>2048</v>
      </c>
      <c r="U56" s="145">
        <v>1225</v>
      </c>
      <c r="V56" s="145">
        <v>2137</v>
      </c>
      <c r="W56" s="145">
        <v>2017</v>
      </c>
      <c r="X56" s="145">
        <v>1673</v>
      </c>
      <c r="Y56" s="145">
        <v>1957</v>
      </c>
      <c r="Z56" s="145">
        <v>2213</v>
      </c>
      <c r="AA56" s="145">
        <v>1624</v>
      </c>
      <c r="AB56" s="145">
        <v>2186</v>
      </c>
      <c r="AC56" s="145">
        <v>2306</v>
      </c>
      <c r="AD56" s="145">
        <v>2212</v>
      </c>
      <c r="AE56" s="145">
        <v>1680</v>
      </c>
      <c r="AF56" s="145">
        <v>1584</v>
      </c>
      <c r="AG56" s="145">
        <v>2900</v>
      </c>
      <c r="AH56" s="145">
        <v>1793</v>
      </c>
      <c r="AI56" s="145">
        <v>2720</v>
      </c>
      <c r="AJ56" s="145">
        <v>2377</v>
      </c>
      <c r="AK56" s="145">
        <v>2525</v>
      </c>
      <c r="AL56" s="145">
        <v>1980</v>
      </c>
      <c r="AM56" s="145">
        <v>1186</v>
      </c>
      <c r="AN56" s="145">
        <v>2226</v>
      </c>
      <c r="AO56" s="145">
        <v>1926</v>
      </c>
      <c r="AP56" s="145">
        <v>1152</v>
      </c>
      <c r="AQ56" s="145">
        <v>780</v>
      </c>
      <c r="AR56" s="145">
        <v>1020</v>
      </c>
      <c r="AS56" s="145">
        <v>780</v>
      </c>
      <c r="AT56" s="145">
        <v>1226</v>
      </c>
      <c r="AU56" s="145">
        <v>1145</v>
      </c>
      <c r="AV56" s="145">
        <v>1578</v>
      </c>
      <c r="AW56" s="195">
        <v>1138</v>
      </c>
    </row>
    <row r="57" spans="1:49" x14ac:dyDescent="0.35">
      <c r="A57" s="27" t="s">
        <v>336</v>
      </c>
      <c r="B57" s="25" t="s">
        <v>166</v>
      </c>
      <c r="C57" s="145">
        <f t="shared" si="6"/>
        <v>235.69565217391303</v>
      </c>
      <c r="D57" s="145">
        <v>149</v>
      </c>
      <c r="E57" s="145">
        <v>195</v>
      </c>
      <c r="F57" s="145">
        <v>146</v>
      </c>
      <c r="G57" s="145">
        <v>259</v>
      </c>
      <c r="H57" s="145">
        <v>192</v>
      </c>
      <c r="I57" s="145">
        <v>187</v>
      </c>
      <c r="J57" s="145">
        <v>182</v>
      </c>
      <c r="K57" s="145">
        <v>306</v>
      </c>
      <c r="L57" s="145">
        <v>232</v>
      </c>
      <c r="M57" s="145">
        <v>301</v>
      </c>
      <c r="N57" s="145">
        <v>285</v>
      </c>
      <c r="O57" s="145">
        <v>229</v>
      </c>
      <c r="P57" s="145">
        <v>326</v>
      </c>
      <c r="Q57" s="145">
        <v>358</v>
      </c>
      <c r="R57" s="145">
        <v>251</v>
      </c>
      <c r="S57" s="145">
        <v>209</v>
      </c>
      <c r="T57" s="145">
        <v>228</v>
      </c>
      <c r="U57" s="145">
        <v>245</v>
      </c>
      <c r="V57" s="145">
        <v>237</v>
      </c>
      <c r="W57" s="145">
        <v>224</v>
      </c>
      <c r="X57" s="145">
        <v>209</v>
      </c>
      <c r="Y57" s="145">
        <v>196</v>
      </c>
      <c r="Z57" s="145">
        <v>246</v>
      </c>
      <c r="AA57" s="145">
        <v>271</v>
      </c>
      <c r="AB57" s="145">
        <v>219</v>
      </c>
      <c r="AC57" s="145">
        <v>256</v>
      </c>
      <c r="AD57" s="145">
        <v>221</v>
      </c>
      <c r="AE57" s="145">
        <v>210</v>
      </c>
      <c r="AF57" s="145">
        <v>226</v>
      </c>
      <c r="AG57" s="145">
        <v>264</v>
      </c>
      <c r="AH57" s="145">
        <v>256</v>
      </c>
      <c r="AI57" s="145">
        <v>247</v>
      </c>
      <c r="AJ57" s="145">
        <v>264</v>
      </c>
      <c r="AK57" s="145">
        <v>505</v>
      </c>
      <c r="AL57" s="145">
        <v>248</v>
      </c>
      <c r="AM57" s="145">
        <v>297</v>
      </c>
      <c r="AN57" s="145">
        <v>223</v>
      </c>
      <c r="AO57" s="145">
        <v>193</v>
      </c>
      <c r="AP57" s="145">
        <v>165</v>
      </c>
      <c r="AQ57" s="145">
        <v>195</v>
      </c>
      <c r="AR57" s="145">
        <v>340</v>
      </c>
      <c r="AS57" s="145">
        <v>195</v>
      </c>
      <c r="AT57" s="145">
        <v>153</v>
      </c>
      <c r="AU57" s="145">
        <v>164</v>
      </c>
      <c r="AV57" s="145">
        <v>175</v>
      </c>
      <c r="AW57" s="195">
        <v>163</v>
      </c>
    </row>
    <row r="58" spans="1:49" x14ac:dyDescent="0.35">
      <c r="A58" s="27" t="s">
        <v>336</v>
      </c>
      <c r="B58" s="3" t="s">
        <v>133</v>
      </c>
      <c r="C58" s="4">
        <f t="shared" si="6"/>
        <v>31.086956521739129</v>
      </c>
      <c r="D58" s="3">
        <v>32</v>
      </c>
      <c r="E58" s="3">
        <v>25</v>
      </c>
      <c r="F58" s="3">
        <v>27</v>
      </c>
      <c r="G58" s="3">
        <v>28</v>
      </c>
      <c r="H58" s="3">
        <v>35</v>
      </c>
      <c r="I58" s="3">
        <v>17</v>
      </c>
      <c r="J58" s="3">
        <v>30</v>
      </c>
      <c r="K58" s="3">
        <v>62</v>
      </c>
      <c r="L58" s="3">
        <v>61</v>
      </c>
      <c r="M58" s="3">
        <v>61</v>
      </c>
      <c r="N58" s="3">
        <v>67</v>
      </c>
      <c r="O58" s="3">
        <v>46</v>
      </c>
      <c r="P58" s="3">
        <v>45</v>
      </c>
      <c r="Q58" s="3">
        <v>49</v>
      </c>
      <c r="R58" s="3">
        <v>20</v>
      </c>
      <c r="S58" s="3">
        <v>31</v>
      </c>
      <c r="T58" s="3">
        <v>32</v>
      </c>
      <c r="U58" s="3">
        <v>14</v>
      </c>
      <c r="V58" s="3">
        <v>28</v>
      </c>
      <c r="W58" s="3">
        <v>29</v>
      </c>
      <c r="X58" s="3">
        <v>25</v>
      </c>
      <c r="Y58" s="3">
        <v>30</v>
      </c>
      <c r="Z58" s="3">
        <v>32</v>
      </c>
      <c r="AA58" s="3">
        <v>24</v>
      </c>
      <c r="AB58" s="3">
        <v>32</v>
      </c>
      <c r="AC58" s="3">
        <v>34</v>
      </c>
      <c r="AD58" s="3">
        <v>33</v>
      </c>
      <c r="AE58" s="3">
        <v>24</v>
      </c>
      <c r="AF58" s="3">
        <v>24</v>
      </c>
      <c r="AG58" s="3">
        <v>47</v>
      </c>
      <c r="AH58" s="3">
        <v>29</v>
      </c>
      <c r="AI58" s="3">
        <v>44</v>
      </c>
      <c r="AJ58" s="3">
        <v>38</v>
      </c>
      <c r="AK58" s="3">
        <v>43</v>
      </c>
      <c r="AL58" s="3">
        <v>31</v>
      </c>
      <c r="AM58" s="3">
        <v>18</v>
      </c>
      <c r="AN58" s="3">
        <v>34</v>
      </c>
      <c r="AO58" s="3">
        <v>27</v>
      </c>
      <c r="AP58" s="3">
        <v>18</v>
      </c>
      <c r="AQ58" s="3">
        <v>11</v>
      </c>
      <c r="AR58" s="3">
        <v>13</v>
      </c>
      <c r="AS58" s="3">
        <v>9</v>
      </c>
      <c r="AT58" s="3">
        <v>16</v>
      </c>
      <c r="AU58" s="3">
        <v>17</v>
      </c>
      <c r="AV58" s="3">
        <v>22</v>
      </c>
      <c r="AW58" s="10">
        <v>16</v>
      </c>
    </row>
    <row r="59" spans="1:49" x14ac:dyDescent="0.35">
      <c r="A59" s="27" t="s">
        <v>336</v>
      </c>
      <c r="B59" s="3" t="s">
        <v>167</v>
      </c>
      <c r="C59" s="4">
        <f t="shared" si="6"/>
        <v>0</v>
      </c>
      <c r="D59" s="4">
        <v>0</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16">
        <v>0</v>
      </c>
    </row>
    <row r="60" spans="1:49" x14ac:dyDescent="0.35">
      <c r="A60" s="27" t="s">
        <v>336</v>
      </c>
      <c r="B60" s="3" t="s">
        <v>132</v>
      </c>
      <c r="C60" s="4">
        <f t="shared" si="6"/>
        <v>8.8913043478260878</v>
      </c>
      <c r="D60" s="3">
        <v>13</v>
      </c>
      <c r="E60" s="3">
        <v>9</v>
      </c>
      <c r="F60" s="3">
        <v>13</v>
      </c>
      <c r="G60" s="3">
        <v>7</v>
      </c>
      <c r="H60" s="3">
        <v>12</v>
      </c>
      <c r="I60" s="3">
        <v>7</v>
      </c>
      <c r="J60" s="3">
        <v>13</v>
      </c>
      <c r="K60" s="3">
        <v>12</v>
      </c>
      <c r="L60" s="3">
        <v>16</v>
      </c>
      <c r="M60" s="3">
        <v>14</v>
      </c>
      <c r="N60" s="3">
        <v>15</v>
      </c>
      <c r="O60" s="3">
        <v>13</v>
      </c>
      <c r="P60" s="3">
        <v>8</v>
      </c>
      <c r="Q60" s="3">
        <v>8</v>
      </c>
      <c r="R60" s="3">
        <v>5</v>
      </c>
      <c r="S60" s="3">
        <v>11</v>
      </c>
      <c r="T60" s="3">
        <v>9</v>
      </c>
      <c r="U60" s="3">
        <v>5</v>
      </c>
      <c r="V60" s="3">
        <v>9</v>
      </c>
      <c r="W60" s="3">
        <v>9</v>
      </c>
      <c r="X60" s="3">
        <v>8</v>
      </c>
      <c r="Y60" s="3">
        <v>10</v>
      </c>
      <c r="Z60" s="3">
        <v>9</v>
      </c>
      <c r="AA60" s="3">
        <v>6</v>
      </c>
      <c r="AB60" s="3">
        <v>10</v>
      </c>
      <c r="AC60" s="3">
        <v>9</v>
      </c>
      <c r="AD60" s="3">
        <v>10</v>
      </c>
      <c r="AE60" s="3">
        <v>8</v>
      </c>
      <c r="AF60" s="3">
        <v>7</v>
      </c>
      <c r="AG60" s="3">
        <v>11</v>
      </c>
      <c r="AH60" s="3">
        <v>7</v>
      </c>
      <c r="AI60" s="3">
        <v>11</v>
      </c>
      <c r="AJ60" s="3">
        <v>9</v>
      </c>
      <c r="AK60" s="3">
        <v>5</v>
      </c>
      <c r="AL60" s="3">
        <v>8</v>
      </c>
      <c r="AM60" s="3">
        <v>4</v>
      </c>
      <c r="AN60" s="3">
        <v>10</v>
      </c>
      <c r="AO60" s="3">
        <v>10</v>
      </c>
      <c r="AP60" s="3">
        <v>7</v>
      </c>
      <c r="AQ60" s="3">
        <v>4</v>
      </c>
      <c r="AR60" s="3">
        <v>3</v>
      </c>
      <c r="AS60" s="3">
        <v>4</v>
      </c>
      <c r="AT60" s="3">
        <v>8</v>
      </c>
      <c r="AU60" s="3">
        <v>7</v>
      </c>
      <c r="AV60" s="3">
        <v>9</v>
      </c>
      <c r="AW60" s="10">
        <v>7</v>
      </c>
    </row>
    <row r="61" spans="1:49" x14ac:dyDescent="0.35">
      <c r="A61" s="27" t="s">
        <v>337</v>
      </c>
      <c r="B61" s="25" t="s">
        <v>162</v>
      </c>
      <c r="C61" s="145">
        <f t="shared" si="6"/>
        <v>133455.67391304349</v>
      </c>
      <c r="D61" s="145">
        <v>153135</v>
      </c>
      <c r="E61" s="145">
        <v>149111</v>
      </c>
      <c r="F61" s="145">
        <v>149393</v>
      </c>
      <c r="G61" s="145">
        <v>149286</v>
      </c>
      <c r="H61" s="145">
        <v>157985</v>
      </c>
      <c r="I61" s="145">
        <v>159330</v>
      </c>
      <c r="J61" s="145">
        <v>145330</v>
      </c>
      <c r="K61" s="145">
        <v>164112</v>
      </c>
      <c r="L61" s="145">
        <v>143084</v>
      </c>
      <c r="M61" s="145">
        <v>158599</v>
      </c>
      <c r="N61" s="145">
        <v>139873</v>
      </c>
      <c r="O61" s="145">
        <v>126210</v>
      </c>
      <c r="P61" s="145">
        <v>133480</v>
      </c>
      <c r="Q61" s="145">
        <v>120643</v>
      </c>
      <c r="R61" s="145">
        <v>115857</v>
      </c>
      <c r="S61" s="145">
        <v>129929</v>
      </c>
      <c r="T61" s="145">
        <v>134665</v>
      </c>
      <c r="U61" s="145">
        <v>126432</v>
      </c>
      <c r="V61" s="145">
        <v>130505</v>
      </c>
      <c r="W61" s="145">
        <v>146777</v>
      </c>
      <c r="X61" s="145">
        <v>121993</v>
      </c>
      <c r="Y61" s="145">
        <v>136563</v>
      </c>
      <c r="Z61" s="145">
        <v>122791</v>
      </c>
      <c r="AA61" s="145">
        <v>119942</v>
      </c>
      <c r="AB61" s="145">
        <v>127514</v>
      </c>
      <c r="AC61" s="145">
        <v>118311</v>
      </c>
      <c r="AD61" s="145">
        <v>133895</v>
      </c>
      <c r="AE61" s="145">
        <v>138187</v>
      </c>
      <c r="AF61" s="145">
        <v>145410</v>
      </c>
      <c r="AG61" s="145">
        <v>136298</v>
      </c>
      <c r="AH61" s="145">
        <v>155403</v>
      </c>
      <c r="AI61" s="145">
        <v>163572</v>
      </c>
      <c r="AJ61" s="145">
        <v>149279</v>
      </c>
      <c r="AK61" s="145">
        <v>150897</v>
      </c>
      <c r="AL61" s="145">
        <v>137102</v>
      </c>
      <c r="AM61" s="145">
        <v>139158</v>
      </c>
      <c r="AN61" s="145">
        <v>157454</v>
      </c>
      <c r="AO61" s="145">
        <v>157918</v>
      </c>
      <c r="AP61" s="145">
        <v>113218</v>
      </c>
      <c r="AQ61" s="145">
        <v>60553</v>
      </c>
      <c r="AR61" s="145">
        <v>70561</v>
      </c>
      <c r="AS61" s="145">
        <v>98988</v>
      </c>
      <c r="AT61" s="145">
        <v>102671</v>
      </c>
      <c r="AU61" s="145">
        <v>112661</v>
      </c>
      <c r="AV61" s="145">
        <v>117739</v>
      </c>
      <c r="AW61" s="195">
        <v>117147</v>
      </c>
    </row>
    <row r="62" spans="1:49" x14ac:dyDescent="0.35">
      <c r="A62" s="27" t="s">
        <v>337</v>
      </c>
      <c r="B62" s="25" t="s">
        <v>166</v>
      </c>
      <c r="C62" s="145">
        <f t="shared" si="6"/>
        <v>524.63043478260875</v>
      </c>
      <c r="D62" s="145">
        <v>534</v>
      </c>
      <c r="E62" s="145">
        <v>563</v>
      </c>
      <c r="F62" s="145">
        <v>508</v>
      </c>
      <c r="G62" s="145">
        <v>496</v>
      </c>
      <c r="H62" s="145">
        <v>556</v>
      </c>
      <c r="I62" s="145">
        <v>521</v>
      </c>
      <c r="J62" s="145">
        <v>475</v>
      </c>
      <c r="K62" s="145">
        <v>518</v>
      </c>
      <c r="L62" s="145">
        <v>518</v>
      </c>
      <c r="M62" s="145">
        <v>505</v>
      </c>
      <c r="N62" s="145">
        <v>482</v>
      </c>
      <c r="O62" s="145">
        <v>469</v>
      </c>
      <c r="P62" s="145">
        <v>459</v>
      </c>
      <c r="Q62" s="145">
        <v>477</v>
      </c>
      <c r="R62" s="145">
        <v>454</v>
      </c>
      <c r="S62" s="145">
        <v>469</v>
      </c>
      <c r="T62" s="145">
        <v>474</v>
      </c>
      <c r="U62" s="145">
        <v>456</v>
      </c>
      <c r="V62" s="145">
        <v>494</v>
      </c>
      <c r="W62" s="145">
        <v>540</v>
      </c>
      <c r="X62" s="145">
        <v>454</v>
      </c>
      <c r="Y62" s="145">
        <v>484</v>
      </c>
      <c r="Z62" s="145">
        <v>483</v>
      </c>
      <c r="AA62" s="145">
        <v>502</v>
      </c>
      <c r="AB62" s="145">
        <v>478</v>
      </c>
      <c r="AC62" s="145">
        <v>450</v>
      </c>
      <c r="AD62" s="145">
        <v>517</v>
      </c>
      <c r="AE62" s="145">
        <v>483</v>
      </c>
      <c r="AF62" s="145">
        <v>539</v>
      </c>
      <c r="AG62" s="145">
        <v>520</v>
      </c>
      <c r="AH62" s="145">
        <v>540</v>
      </c>
      <c r="AI62" s="145">
        <v>553</v>
      </c>
      <c r="AJ62" s="145">
        <v>527</v>
      </c>
      <c r="AK62" s="145">
        <v>596</v>
      </c>
      <c r="AL62" s="145">
        <v>527</v>
      </c>
      <c r="AM62" s="145">
        <v>585</v>
      </c>
      <c r="AN62" s="145">
        <v>564</v>
      </c>
      <c r="AO62" s="145">
        <v>581</v>
      </c>
      <c r="AP62" s="145">
        <v>508</v>
      </c>
      <c r="AQ62" s="145">
        <v>624</v>
      </c>
      <c r="AR62" s="145">
        <v>727</v>
      </c>
      <c r="AS62" s="145">
        <v>623</v>
      </c>
      <c r="AT62" s="145">
        <v>590</v>
      </c>
      <c r="AU62" s="145">
        <v>599</v>
      </c>
      <c r="AV62" s="145">
        <v>545</v>
      </c>
      <c r="AW62" s="195">
        <v>566</v>
      </c>
    </row>
    <row r="63" spans="1:49" x14ac:dyDescent="0.35">
      <c r="A63" s="27" t="s">
        <v>337</v>
      </c>
      <c r="B63" s="3" t="s">
        <v>133</v>
      </c>
      <c r="C63" s="4">
        <f t="shared" si="6"/>
        <v>2382.4565217391305</v>
      </c>
      <c r="D63" s="4">
        <v>2758</v>
      </c>
      <c r="E63" s="4">
        <v>2657</v>
      </c>
      <c r="F63" s="4">
        <v>2751</v>
      </c>
      <c r="G63" s="4">
        <v>2743</v>
      </c>
      <c r="H63" s="4">
        <v>2904</v>
      </c>
      <c r="I63" s="4">
        <v>3026</v>
      </c>
      <c r="J63" s="4">
        <v>2811</v>
      </c>
      <c r="K63" s="4">
        <v>3059</v>
      </c>
      <c r="L63" s="4">
        <v>2654</v>
      </c>
      <c r="M63" s="4">
        <v>2916</v>
      </c>
      <c r="N63" s="4">
        <v>2650</v>
      </c>
      <c r="O63" s="4">
        <v>2415</v>
      </c>
      <c r="P63" s="4">
        <v>2522</v>
      </c>
      <c r="Q63" s="4">
        <v>2275</v>
      </c>
      <c r="R63" s="4">
        <v>2256</v>
      </c>
      <c r="S63" s="4">
        <v>2463</v>
      </c>
      <c r="T63" s="4">
        <v>2589</v>
      </c>
      <c r="U63" s="4">
        <v>2435</v>
      </c>
      <c r="V63" s="4">
        <v>2456</v>
      </c>
      <c r="W63" s="4">
        <v>2655</v>
      </c>
      <c r="X63" s="4">
        <v>2267</v>
      </c>
      <c r="Y63" s="4">
        <v>2555</v>
      </c>
      <c r="Z63" s="4">
        <v>2257</v>
      </c>
      <c r="AA63" s="4">
        <v>2248</v>
      </c>
      <c r="AB63" s="4">
        <v>2376</v>
      </c>
      <c r="AC63" s="4">
        <v>2161</v>
      </c>
      <c r="AD63" s="4">
        <v>2483</v>
      </c>
      <c r="AE63" s="4">
        <v>2557</v>
      </c>
      <c r="AF63" s="4">
        <v>2589</v>
      </c>
      <c r="AG63" s="4">
        <v>2400</v>
      </c>
      <c r="AH63" s="4">
        <v>2580</v>
      </c>
      <c r="AI63" s="4">
        <v>2589</v>
      </c>
      <c r="AJ63" s="4">
        <v>2499</v>
      </c>
      <c r="AK63" s="4">
        <v>2540</v>
      </c>
      <c r="AL63" s="4">
        <v>2321</v>
      </c>
      <c r="AM63" s="4">
        <v>2359</v>
      </c>
      <c r="AN63" s="4">
        <v>2551</v>
      </c>
      <c r="AO63" s="4">
        <v>2605</v>
      </c>
      <c r="AP63" s="4">
        <v>1930</v>
      </c>
      <c r="AQ63" s="3">
        <v>1060</v>
      </c>
      <c r="AR63" s="3">
        <v>1198</v>
      </c>
      <c r="AS63" s="4">
        <v>1519</v>
      </c>
      <c r="AT63" s="4">
        <v>1596</v>
      </c>
      <c r="AU63" s="4">
        <v>1722</v>
      </c>
      <c r="AV63" s="4">
        <v>1751</v>
      </c>
      <c r="AW63" s="16">
        <v>1885</v>
      </c>
    </row>
    <row r="64" spans="1:49" x14ac:dyDescent="0.35">
      <c r="A64" s="27" t="s">
        <v>337</v>
      </c>
      <c r="B64" s="3" t="s">
        <v>167</v>
      </c>
      <c r="C64" s="4">
        <f t="shared" si="6"/>
        <v>27543.863799728166</v>
      </c>
      <c r="D64" s="4">
        <v>34763</v>
      </c>
      <c r="E64" s="4">
        <v>34807</v>
      </c>
      <c r="F64" s="4">
        <v>33604</v>
      </c>
      <c r="G64" s="4">
        <v>33668</v>
      </c>
      <c r="H64" s="4">
        <v>35601.055775730361</v>
      </c>
      <c r="I64" s="4">
        <v>34451.150138016841</v>
      </c>
      <c r="J64" s="4">
        <v>30288.738526403664</v>
      </c>
      <c r="K64" s="4">
        <v>35543.556990713725</v>
      </c>
      <c r="L64" s="4">
        <v>31921.285014587182</v>
      </c>
      <c r="M64" s="4">
        <v>35774.864139055535</v>
      </c>
      <c r="N64" s="4">
        <v>30610.782069476933</v>
      </c>
      <c r="O64" s="4">
        <v>27368.857172091306</v>
      </c>
      <c r="P64" s="4">
        <v>28293.819942154543</v>
      </c>
      <c r="Q64" s="4">
        <v>25310.912720849141</v>
      </c>
      <c r="R64" s="4">
        <v>23564.104311600946</v>
      </c>
      <c r="S64" s="4">
        <v>27218.853949593267</v>
      </c>
      <c r="T64" s="4">
        <v>27577.923308615274</v>
      </c>
      <c r="U64" s="4">
        <v>26127.66250496927</v>
      </c>
      <c r="V64" s="4">
        <v>27795.66926788487</v>
      </c>
      <c r="W64" s="4">
        <v>32287.570171559477</v>
      </c>
      <c r="X64" s="4">
        <v>24566.557702762446</v>
      </c>
      <c r="Y64" s="4">
        <v>26803.740549749473</v>
      </c>
      <c r="Z64" s="4">
        <v>24715.90854299258</v>
      </c>
      <c r="AA64" s="4">
        <v>23877.576928282906</v>
      </c>
      <c r="AB64" s="4">
        <v>26105.245635249099</v>
      </c>
      <c r="AC64" s="4">
        <v>24929.487002788526</v>
      </c>
      <c r="AD64" s="4">
        <v>27599.586942349131</v>
      </c>
      <c r="AE64" s="4">
        <v>28883.346739402637</v>
      </c>
      <c r="AF64" s="4">
        <v>31071.5953842202</v>
      </c>
      <c r="AG64" s="4">
        <v>29264.789855767718</v>
      </c>
      <c r="AH64" s="4">
        <v>30772.442211798319</v>
      </c>
      <c r="AI64" s="4">
        <v>31345.278151981081</v>
      </c>
      <c r="AJ64" s="4">
        <v>27871.590095457585</v>
      </c>
      <c r="AK64" s="4">
        <v>28158.854174932942</v>
      </c>
      <c r="AL64" s="4">
        <v>28601.380645475678</v>
      </c>
      <c r="AM64" s="4">
        <v>26997.542027777759</v>
      </c>
      <c r="AN64" s="4">
        <v>32169.800246041988</v>
      </c>
      <c r="AO64" s="4">
        <v>32823.504179578464</v>
      </c>
      <c r="AP64" s="4">
        <v>22304.961375107028</v>
      </c>
      <c r="AQ64" s="4">
        <v>10348.273823654285</v>
      </c>
      <c r="AR64" s="4">
        <v>10861.826403186764</v>
      </c>
      <c r="AS64" s="4">
        <v>18622</v>
      </c>
      <c r="AT64" s="4">
        <v>18730.537210579725</v>
      </c>
      <c r="AU64" s="4">
        <v>19900.22905762399</v>
      </c>
      <c r="AV64" s="4">
        <v>21484.302834976683</v>
      </c>
      <c r="AW64" s="16">
        <v>21628.571062456405</v>
      </c>
    </row>
    <row r="65" spans="1:49" x14ac:dyDescent="0.35">
      <c r="A65" s="27" t="s">
        <v>337</v>
      </c>
      <c r="B65" s="3" t="s">
        <v>132</v>
      </c>
      <c r="C65" s="4">
        <f t="shared" si="6"/>
        <v>257.89130434782606</v>
      </c>
      <c r="D65" s="4">
        <v>287</v>
      </c>
      <c r="E65" s="3">
        <v>265</v>
      </c>
      <c r="F65" s="3">
        <v>294</v>
      </c>
      <c r="G65" s="3">
        <v>301</v>
      </c>
      <c r="H65" s="4">
        <v>284</v>
      </c>
      <c r="I65" s="3">
        <v>306</v>
      </c>
      <c r="J65" s="4">
        <v>306</v>
      </c>
      <c r="K65" s="3">
        <v>317</v>
      </c>
      <c r="L65" s="3">
        <v>276</v>
      </c>
      <c r="M65" s="3">
        <v>314</v>
      </c>
      <c r="N65" s="3">
        <v>290</v>
      </c>
      <c r="O65" s="3">
        <v>269</v>
      </c>
      <c r="P65" s="3">
        <v>291</v>
      </c>
      <c r="Q65" s="3">
        <v>253</v>
      </c>
      <c r="R65" s="3">
        <v>255</v>
      </c>
      <c r="S65" s="4">
        <v>277</v>
      </c>
      <c r="T65" s="3">
        <v>284</v>
      </c>
      <c r="U65" s="3">
        <v>277</v>
      </c>
      <c r="V65" s="3">
        <v>264</v>
      </c>
      <c r="W65" s="3">
        <v>272</v>
      </c>
      <c r="X65" s="3">
        <v>269</v>
      </c>
      <c r="Y65" s="4">
        <v>282</v>
      </c>
      <c r="Z65" s="4">
        <v>254</v>
      </c>
      <c r="AA65" s="3">
        <v>239</v>
      </c>
      <c r="AB65" s="3">
        <v>267</v>
      </c>
      <c r="AC65" s="3">
        <v>263</v>
      </c>
      <c r="AD65" s="3">
        <v>259</v>
      </c>
      <c r="AE65" s="4">
        <v>286</v>
      </c>
      <c r="AF65" s="4">
        <v>270</v>
      </c>
      <c r="AG65" s="4">
        <v>262</v>
      </c>
      <c r="AH65" s="3">
        <v>288</v>
      </c>
      <c r="AI65" s="3">
        <v>296</v>
      </c>
      <c r="AJ65" s="4">
        <v>283</v>
      </c>
      <c r="AK65" s="3">
        <v>253</v>
      </c>
      <c r="AL65" s="3">
        <v>260</v>
      </c>
      <c r="AM65" s="3">
        <v>238</v>
      </c>
      <c r="AN65" s="3">
        <v>279</v>
      </c>
      <c r="AO65" s="3">
        <v>272</v>
      </c>
      <c r="AP65" s="3">
        <v>223</v>
      </c>
      <c r="AQ65" s="3">
        <v>97</v>
      </c>
      <c r="AR65" s="3">
        <v>97</v>
      </c>
      <c r="AS65" s="4">
        <v>159</v>
      </c>
      <c r="AT65" s="3">
        <v>174</v>
      </c>
      <c r="AU65" s="3">
        <v>188</v>
      </c>
      <c r="AV65" s="4">
        <v>216</v>
      </c>
      <c r="AW65" s="16">
        <v>207</v>
      </c>
    </row>
    <row r="66" spans="1:49" x14ac:dyDescent="0.35">
      <c r="A66" s="27" t="s">
        <v>342</v>
      </c>
      <c r="B66" s="25" t="s">
        <v>162</v>
      </c>
      <c r="C66" s="145">
        <f t="shared" si="6"/>
        <v>1099.9782608695652</v>
      </c>
      <c r="D66" s="145">
        <v>0</v>
      </c>
      <c r="E66" s="145">
        <v>0</v>
      </c>
      <c r="F66" s="145">
        <v>1600</v>
      </c>
      <c r="G66" s="145">
        <v>750</v>
      </c>
      <c r="H66" s="145">
        <v>671</v>
      </c>
      <c r="I66" s="145">
        <v>2275</v>
      </c>
      <c r="J66" s="145">
        <v>690</v>
      </c>
      <c r="K66" s="145">
        <v>1036</v>
      </c>
      <c r="L66" s="145">
        <v>0</v>
      </c>
      <c r="M66" s="145">
        <v>8850</v>
      </c>
      <c r="N66" s="145">
        <v>0</v>
      </c>
      <c r="O66" s="145">
        <v>0</v>
      </c>
      <c r="P66" s="145">
        <v>0</v>
      </c>
      <c r="Q66" s="145">
        <v>1278</v>
      </c>
      <c r="R66" s="145">
        <v>0</v>
      </c>
      <c r="S66" s="145">
        <v>382</v>
      </c>
      <c r="T66" s="145">
        <v>0</v>
      </c>
      <c r="U66" s="145">
        <v>0</v>
      </c>
      <c r="V66" s="145">
        <v>739</v>
      </c>
      <c r="W66" s="145">
        <v>750</v>
      </c>
      <c r="X66" s="145">
        <v>0</v>
      </c>
      <c r="Y66" s="145">
        <v>0</v>
      </c>
      <c r="Z66" s="145">
        <v>2053</v>
      </c>
      <c r="AA66" s="145">
        <v>9442</v>
      </c>
      <c r="AB66" s="145">
        <v>0</v>
      </c>
      <c r="AC66" s="145">
        <v>450</v>
      </c>
      <c r="AD66" s="145">
        <v>1046</v>
      </c>
      <c r="AE66" s="145">
        <v>0</v>
      </c>
      <c r="AF66" s="145">
        <v>0</v>
      </c>
      <c r="AG66" s="145">
        <v>1983</v>
      </c>
      <c r="AH66" s="145">
        <v>930</v>
      </c>
      <c r="AI66" s="145">
        <v>872</v>
      </c>
      <c r="AJ66" s="145">
        <v>1050</v>
      </c>
      <c r="AK66" s="145">
        <v>3508</v>
      </c>
      <c r="AL66" s="145">
        <v>1550</v>
      </c>
      <c r="AM66" s="145">
        <v>621</v>
      </c>
      <c r="AN66" s="145">
        <v>4010</v>
      </c>
      <c r="AO66" s="145">
        <v>275</v>
      </c>
      <c r="AP66" s="145">
        <v>1317</v>
      </c>
      <c r="AQ66" s="145">
        <v>0</v>
      </c>
      <c r="AR66" s="145">
        <v>1271</v>
      </c>
      <c r="AS66" s="145">
        <v>0</v>
      </c>
      <c r="AT66" s="145">
        <v>0</v>
      </c>
      <c r="AU66" s="145">
        <v>0</v>
      </c>
      <c r="AV66" s="145">
        <v>0</v>
      </c>
      <c r="AW66" s="195">
        <v>1200</v>
      </c>
    </row>
    <row r="67" spans="1:49" x14ac:dyDescent="0.35">
      <c r="A67" s="27" t="s">
        <v>342</v>
      </c>
      <c r="B67" s="25" t="s">
        <v>166</v>
      </c>
      <c r="C67" s="145">
        <f t="shared" si="6"/>
        <v>749.93478260869563</v>
      </c>
      <c r="D67" s="145">
        <v>0</v>
      </c>
      <c r="E67" s="145">
        <v>0</v>
      </c>
      <c r="F67" s="145">
        <v>800</v>
      </c>
      <c r="G67" s="145">
        <v>750</v>
      </c>
      <c r="H67" s="145">
        <v>671</v>
      </c>
      <c r="I67" s="145">
        <v>1138</v>
      </c>
      <c r="J67" s="145">
        <v>690</v>
      </c>
      <c r="K67" s="145">
        <v>518</v>
      </c>
      <c r="L67" s="145">
        <v>0</v>
      </c>
      <c r="M67" s="145">
        <v>8850</v>
      </c>
      <c r="N67" s="145">
        <v>0</v>
      </c>
      <c r="O67" s="145">
        <v>0</v>
      </c>
      <c r="P67" s="145">
        <v>0</v>
      </c>
      <c r="Q67" s="145">
        <v>639</v>
      </c>
      <c r="R67" s="145">
        <v>0</v>
      </c>
      <c r="S67" s="145">
        <v>382</v>
      </c>
      <c r="T67" s="145">
        <v>0</v>
      </c>
      <c r="U67" s="145">
        <v>0</v>
      </c>
      <c r="V67" s="145">
        <v>739</v>
      </c>
      <c r="W67" s="145">
        <v>750</v>
      </c>
      <c r="X67" s="145">
        <v>0</v>
      </c>
      <c r="Y67" s="145">
        <v>0</v>
      </c>
      <c r="Z67" s="145">
        <v>2053</v>
      </c>
      <c r="AA67" s="145">
        <v>4721</v>
      </c>
      <c r="AB67" s="145">
        <v>0</v>
      </c>
      <c r="AC67" s="145">
        <v>450</v>
      </c>
      <c r="AD67" s="145">
        <v>523</v>
      </c>
      <c r="AE67" s="145">
        <v>0</v>
      </c>
      <c r="AF67" s="145">
        <v>0</v>
      </c>
      <c r="AG67" s="145">
        <v>991</v>
      </c>
      <c r="AH67" s="145">
        <v>465</v>
      </c>
      <c r="AI67" s="145">
        <v>872</v>
      </c>
      <c r="AJ67" s="145">
        <v>1050</v>
      </c>
      <c r="AK67" s="145">
        <v>1169</v>
      </c>
      <c r="AL67" s="145">
        <v>1550</v>
      </c>
      <c r="AM67" s="145">
        <v>621</v>
      </c>
      <c r="AN67" s="145">
        <v>1337</v>
      </c>
      <c r="AO67" s="145">
        <v>275</v>
      </c>
      <c r="AP67" s="145">
        <v>658</v>
      </c>
      <c r="AQ67" s="145">
        <v>0</v>
      </c>
      <c r="AR67" s="145">
        <v>635</v>
      </c>
      <c r="AS67" s="145">
        <v>0</v>
      </c>
      <c r="AT67" s="145">
        <v>0</v>
      </c>
      <c r="AU67" s="145">
        <v>0</v>
      </c>
      <c r="AV67" s="145">
        <v>0</v>
      </c>
      <c r="AW67" s="195">
        <v>1200</v>
      </c>
    </row>
    <row r="68" spans="1:49" x14ac:dyDescent="0.35">
      <c r="A68" s="27" t="s">
        <v>342</v>
      </c>
      <c r="B68" s="3" t="s">
        <v>133</v>
      </c>
      <c r="C68" s="4">
        <f t="shared" si="6"/>
        <v>1.2173913043478262</v>
      </c>
      <c r="D68" s="3">
        <v>0</v>
      </c>
      <c r="E68" s="3">
        <v>0</v>
      </c>
      <c r="F68" s="3">
        <v>2</v>
      </c>
      <c r="G68" s="3">
        <v>1</v>
      </c>
      <c r="H68" s="3">
        <v>1</v>
      </c>
      <c r="I68" s="3">
        <v>3</v>
      </c>
      <c r="J68" s="3">
        <v>1</v>
      </c>
      <c r="K68" s="3">
        <v>3</v>
      </c>
      <c r="L68" s="3">
        <v>0</v>
      </c>
      <c r="M68" s="3">
        <v>1</v>
      </c>
      <c r="N68" s="3">
        <v>0</v>
      </c>
      <c r="O68" s="3">
        <v>0</v>
      </c>
      <c r="P68" s="3">
        <v>0</v>
      </c>
      <c r="Q68" s="3">
        <v>3</v>
      </c>
      <c r="R68" s="3">
        <v>0</v>
      </c>
      <c r="S68" s="3">
        <v>1</v>
      </c>
      <c r="T68" s="3">
        <v>0</v>
      </c>
      <c r="U68" s="3">
        <v>0</v>
      </c>
      <c r="V68" s="3">
        <v>1</v>
      </c>
      <c r="W68" s="3">
        <v>2</v>
      </c>
      <c r="X68" s="3">
        <v>0</v>
      </c>
      <c r="Y68" s="3">
        <v>0</v>
      </c>
      <c r="Z68" s="3">
        <v>6</v>
      </c>
      <c r="AA68" s="3">
        <v>8</v>
      </c>
      <c r="AB68" s="3">
        <v>0</v>
      </c>
      <c r="AC68" s="3">
        <v>1</v>
      </c>
      <c r="AD68" s="3">
        <v>2</v>
      </c>
      <c r="AE68" s="3">
        <v>0</v>
      </c>
      <c r="AF68" s="3">
        <v>0</v>
      </c>
      <c r="AG68" s="3">
        <v>2</v>
      </c>
      <c r="AH68" s="3">
        <v>2</v>
      </c>
      <c r="AI68" s="3">
        <v>1</v>
      </c>
      <c r="AJ68" s="3">
        <v>1</v>
      </c>
      <c r="AK68" s="3">
        <v>3</v>
      </c>
      <c r="AL68" s="3">
        <v>1</v>
      </c>
      <c r="AM68" s="3">
        <v>1</v>
      </c>
      <c r="AN68" s="3">
        <v>3</v>
      </c>
      <c r="AO68" s="3">
        <v>1</v>
      </c>
      <c r="AP68" s="3">
        <v>2</v>
      </c>
      <c r="AQ68" s="3">
        <v>0</v>
      </c>
      <c r="AR68" s="3">
        <v>2</v>
      </c>
      <c r="AS68" s="3">
        <v>0</v>
      </c>
      <c r="AT68" s="3">
        <v>0</v>
      </c>
      <c r="AU68" s="3">
        <v>0</v>
      </c>
      <c r="AV68" s="3">
        <v>0</v>
      </c>
      <c r="AW68" s="10">
        <v>1</v>
      </c>
    </row>
    <row r="69" spans="1:49" x14ac:dyDescent="0.35">
      <c r="A69" s="27" t="s">
        <v>342</v>
      </c>
      <c r="B69" s="3" t="s">
        <v>167</v>
      </c>
      <c r="C69" s="4">
        <f t="shared" si="6"/>
        <v>0</v>
      </c>
      <c r="D69" s="4">
        <v>0</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16">
        <v>0</v>
      </c>
    </row>
    <row r="70" spans="1:49" x14ac:dyDescent="0.35">
      <c r="A70" s="27" t="s">
        <v>342</v>
      </c>
      <c r="B70" s="3" t="s">
        <v>132</v>
      </c>
      <c r="C70" s="4">
        <f t="shared" si="6"/>
        <v>0.89130434782608692</v>
      </c>
      <c r="D70" s="3">
        <v>0</v>
      </c>
      <c r="E70" s="3">
        <v>0</v>
      </c>
      <c r="F70" s="3">
        <v>2</v>
      </c>
      <c r="G70" s="3">
        <v>1</v>
      </c>
      <c r="H70" s="3">
        <v>1</v>
      </c>
      <c r="I70" s="3">
        <v>2</v>
      </c>
      <c r="J70" s="3">
        <v>1</v>
      </c>
      <c r="K70" s="3">
        <v>2</v>
      </c>
      <c r="L70" s="3">
        <v>0</v>
      </c>
      <c r="M70" s="3">
        <v>1</v>
      </c>
      <c r="N70" s="3">
        <v>0</v>
      </c>
      <c r="O70" s="3">
        <v>0</v>
      </c>
      <c r="P70" s="3">
        <v>0</v>
      </c>
      <c r="Q70" s="3">
        <v>2</v>
      </c>
      <c r="R70" s="3">
        <v>0</v>
      </c>
      <c r="S70" s="3">
        <v>1</v>
      </c>
      <c r="T70" s="3">
        <v>0</v>
      </c>
      <c r="U70" s="3">
        <v>0</v>
      </c>
      <c r="V70" s="3">
        <v>1</v>
      </c>
      <c r="W70" s="3">
        <v>1</v>
      </c>
      <c r="X70" s="3">
        <v>0</v>
      </c>
      <c r="Y70" s="3">
        <v>0</v>
      </c>
      <c r="Z70" s="3">
        <v>1</v>
      </c>
      <c r="AA70" s="3">
        <v>2</v>
      </c>
      <c r="AB70" s="3">
        <v>0</v>
      </c>
      <c r="AC70" s="3">
        <v>1</v>
      </c>
      <c r="AD70" s="3">
        <v>2</v>
      </c>
      <c r="AE70" s="3">
        <v>0</v>
      </c>
      <c r="AF70" s="3">
        <v>0</v>
      </c>
      <c r="AG70" s="3">
        <v>2</v>
      </c>
      <c r="AH70" s="3">
        <v>2</v>
      </c>
      <c r="AI70" s="3">
        <v>1</v>
      </c>
      <c r="AJ70" s="3">
        <v>1</v>
      </c>
      <c r="AK70" s="3">
        <v>3</v>
      </c>
      <c r="AL70" s="3">
        <v>1</v>
      </c>
      <c r="AM70" s="3">
        <v>1</v>
      </c>
      <c r="AN70" s="3">
        <v>3</v>
      </c>
      <c r="AO70" s="3">
        <v>1</v>
      </c>
      <c r="AP70" s="3">
        <v>2</v>
      </c>
      <c r="AQ70" s="3">
        <v>0</v>
      </c>
      <c r="AR70" s="3">
        <v>2</v>
      </c>
      <c r="AS70" s="3">
        <v>0</v>
      </c>
      <c r="AT70" s="3">
        <v>0</v>
      </c>
      <c r="AU70" s="3">
        <v>0</v>
      </c>
      <c r="AV70" s="3">
        <v>0</v>
      </c>
      <c r="AW70" s="10">
        <v>1</v>
      </c>
    </row>
    <row r="71" spans="1:49" x14ac:dyDescent="0.35">
      <c r="A71" s="27" t="s">
        <v>338</v>
      </c>
      <c r="B71" s="25" t="s">
        <v>162</v>
      </c>
      <c r="C71" s="145">
        <f t="shared" si="6"/>
        <v>54685.15217391304</v>
      </c>
      <c r="D71" s="145">
        <v>61135</v>
      </c>
      <c r="E71" s="145">
        <v>59102</v>
      </c>
      <c r="F71" s="145">
        <v>60732</v>
      </c>
      <c r="G71" s="145">
        <v>56949</v>
      </c>
      <c r="H71" s="145">
        <v>67960</v>
      </c>
      <c r="I71" s="145">
        <v>64168</v>
      </c>
      <c r="J71" s="145">
        <v>59593</v>
      </c>
      <c r="K71" s="145">
        <v>65411</v>
      </c>
      <c r="L71" s="145">
        <v>75635</v>
      </c>
      <c r="M71" s="145">
        <v>71952</v>
      </c>
      <c r="N71" s="145">
        <v>72254</v>
      </c>
      <c r="O71" s="145">
        <v>72718</v>
      </c>
      <c r="P71" s="145">
        <v>74477</v>
      </c>
      <c r="Q71" s="145">
        <v>58273</v>
      </c>
      <c r="R71" s="145">
        <v>54153</v>
      </c>
      <c r="S71" s="145">
        <v>50355</v>
      </c>
      <c r="T71" s="145">
        <v>56104</v>
      </c>
      <c r="U71" s="145">
        <v>60031</v>
      </c>
      <c r="V71" s="145">
        <v>58625</v>
      </c>
      <c r="W71" s="145">
        <v>60405</v>
      </c>
      <c r="X71" s="145">
        <v>39415</v>
      </c>
      <c r="Y71" s="145">
        <v>38423</v>
      </c>
      <c r="Z71" s="145">
        <v>30007</v>
      </c>
      <c r="AA71" s="145">
        <v>31022</v>
      </c>
      <c r="AB71" s="145">
        <v>33052</v>
      </c>
      <c r="AC71" s="145">
        <v>32668</v>
      </c>
      <c r="AD71" s="145">
        <v>33293</v>
      </c>
      <c r="AE71" s="145">
        <v>33145</v>
      </c>
      <c r="AF71" s="145">
        <v>43881</v>
      </c>
      <c r="AG71" s="145">
        <v>44338</v>
      </c>
      <c r="AH71" s="145">
        <v>46853</v>
      </c>
      <c r="AI71" s="145">
        <v>49344</v>
      </c>
      <c r="AJ71" s="145">
        <v>43046</v>
      </c>
      <c r="AK71" s="145">
        <v>47867</v>
      </c>
      <c r="AL71" s="145">
        <v>47675</v>
      </c>
      <c r="AM71" s="145">
        <v>51601</v>
      </c>
      <c r="AN71" s="145">
        <v>59454</v>
      </c>
      <c r="AO71" s="145">
        <v>65997</v>
      </c>
      <c r="AP71" s="145">
        <v>57706</v>
      </c>
      <c r="AQ71" s="145">
        <v>52955</v>
      </c>
      <c r="AR71" s="145">
        <v>51444</v>
      </c>
      <c r="AS71" s="145">
        <v>53842</v>
      </c>
      <c r="AT71" s="145">
        <v>53439</v>
      </c>
      <c r="AU71" s="145">
        <v>58989</v>
      </c>
      <c r="AV71" s="145">
        <v>73281</v>
      </c>
      <c r="AW71" s="195">
        <v>82748</v>
      </c>
    </row>
    <row r="72" spans="1:49" x14ac:dyDescent="0.35">
      <c r="A72" s="27" t="s">
        <v>338</v>
      </c>
      <c r="B72" s="25" t="s">
        <v>166</v>
      </c>
      <c r="C72" s="145">
        <f t="shared" si="6"/>
        <v>61.043478260869563</v>
      </c>
      <c r="D72" s="145">
        <v>63</v>
      </c>
      <c r="E72" s="145">
        <v>66</v>
      </c>
      <c r="F72" s="145">
        <v>67</v>
      </c>
      <c r="G72" s="145">
        <v>84</v>
      </c>
      <c r="H72" s="145">
        <v>74</v>
      </c>
      <c r="I72" s="145">
        <v>73</v>
      </c>
      <c r="J72" s="145">
        <v>64</v>
      </c>
      <c r="K72" s="145">
        <v>63</v>
      </c>
      <c r="L72" s="145">
        <v>74</v>
      </c>
      <c r="M72" s="145">
        <v>71</v>
      </c>
      <c r="N72" s="145">
        <v>62</v>
      </c>
      <c r="O72" s="145">
        <v>65</v>
      </c>
      <c r="P72" s="145">
        <v>62</v>
      </c>
      <c r="Q72" s="145">
        <v>52</v>
      </c>
      <c r="R72" s="145">
        <v>50</v>
      </c>
      <c r="S72" s="145">
        <v>47</v>
      </c>
      <c r="T72" s="145">
        <v>54</v>
      </c>
      <c r="U72" s="145">
        <v>51</v>
      </c>
      <c r="V72" s="145">
        <v>53</v>
      </c>
      <c r="W72" s="145">
        <v>54</v>
      </c>
      <c r="X72" s="145">
        <v>50</v>
      </c>
      <c r="Y72" s="145">
        <v>35</v>
      </c>
      <c r="Z72" s="145">
        <v>28</v>
      </c>
      <c r="AA72" s="145">
        <v>30</v>
      </c>
      <c r="AB72" s="145">
        <v>39</v>
      </c>
      <c r="AC72" s="145">
        <v>36</v>
      </c>
      <c r="AD72" s="145">
        <v>37</v>
      </c>
      <c r="AE72" s="145">
        <v>41</v>
      </c>
      <c r="AF72" s="145">
        <v>45</v>
      </c>
      <c r="AG72" s="145">
        <v>48</v>
      </c>
      <c r="AH72" s="145">
        <v>42</v>
      </c>
      <c r="AI72" s="145">
        <v>47</v>
      </c>
      <c r="AJ72" s="145">
        <v>42</v>
      </c>
      <c r="AK72" s="145">
        <v>57</v>
      </c>
      <c r="AL72" s="145">
        <v>47</v>
      </c>
      <c r="AM72" s="145">
        <v>50</v>
      </c>
      <c r="AN72" s="145">
        <v>55</v>
      </c>
      <c r="AO72" s="145">
        <v>61</v>
      </c>
      <c r="AP72" s="145">
        <v>80</v>
      </c>
      <c r="AQ72" s="145">
        <v>171</v>
      </c>
      <c r="AR72" s="145">
        <v>121</v>
      </c>
      <c r="AS72" s="145">
        <v>87</v>
      </c>
      <c r="AT72" s="145">
        <v>76</v>
      </c>
      <c r="AU72" s="145">
        <v>67</v>
      </c>
      <c r="AV72" s="145">
        <v>75</v>
      </c>
      <c r="AW72" s="195">
        <v>92</v>
      </c>
    </row>
    <row r="73" spans="1:49" x14ac:dyDescent="0.35">
      <c r="A73" s="27" t="s">
        <v>338</v>
      </c>
      <c r="B73" s="3" t="s">
        <v>133</v>
      </c>
      <c r="C73" s="4">
        <f t="shared" si="6"/>
        <v>0</v>
      </c>
      <c r="D73" s="3">
        <v>0</v>
      </c>
      <c r="E73" s="3">
        <v>0</v>
      </c>
      <c r="F73" s="3">
        <v>0</v>
      </c>
      <c r="G73" s="3">
        <v>0</v>
      </c>
      <c r="H73" s="3">
        <v>0</v>
      </c>
      <c r="I73" s="3">
        <v>0</v>
      </c>
      <c r="J73" s="3">
        <v>0</v>
      </c>
      <c r="K73" s="3">
        <v>0</v>
      </c>
      <c r="L73" s="3">
        <v>0</v>
      </c>
      <c r="M73" s="3">
        <v>0</v>
      </c>
      <c r="N73" s="3">
        <v>0</v>
      </c>
      <c r="O73" s="3">
        <v>0</v>
      </c>
      <c r="P73" s="3">
        <v>0</v>
      </c>
      <c r="Q73" s="3">
        <v>0</v>
      </c>
      <c r="R73" s="3">
        <v>0</v>
      </c>
      <c r="S73" s="3">
        <v>0</v>
      </c>
      <c r="T73" s="3">
        <v>0</v>
      </c>
      <c r="U73" s="3">
        <v>0</v>
      </c>
      <c r="V73" s="3">
        <v>0</v>
      </c>
      <c r="W73" s="3">
        <v>0</v>
      </c>
      <c r="X73" s="3">
        <v>0</v>
      </c>
      <c r="Y73" s="3">
        <v>0</v>
      </c>
      <c r="Z73" s="3">
        <v>0</v>
      </c>
      <c r="AA73" s="3">
        <v>0</v>
      </c>
      <c r="AB73" s="3">
        <v>0</v>
      </c>
      <c r="AC73" s="3">
        <v>0</v>
      </c>
      <c r="AD73" s="3">
        <v>0</v>
      </c>
      <c r="AE73" s="3">
        <v>0</v>
      </c>
      <c r="AF73" s="3">
        <v>0</v>
      </c>
      <c r="AG73" s="3">
        <v>0</v>
      </c>
      <c r="AH73" s="3">
        <v>0</v>
      </c>
      <c r="AI73" s="3">
        <v>0</v>
      </c>
      <c r="AJ73" s="3">
        <v>0</v>
      </c>
      <c r="AK73" s="3">
        <v>0</v>
      </c>
      <c r="AL73" s="3">
        <v>0</v>
      </c>
      <c r="AM73" s="3">
        <v>0</v>
      </c>
      <c r="AN73" s="3">
        <v>0</v>
      </c>
      <c r="AO73" s="3">
        <v>0</v>
      </c>
      <c r="AP73" s="3">
        <v>0</v>
      </c>
      <c r="AQ73" s="3">
        <v>0</v>
      </c>
      <c r="AR73" s="3">
        <v>0</v>
      </c>
      <c r="AS73" s="3">
        <v>0</v>
      </c>
      <c r="AT73" s="3">
        <v>0</v>
      </c>
      <c r="AU73" s="3">
        <v>0</v>
      </c>
      <c r="AV73" s="3">
        <v>0</v>
      </c>
      <c r="AW73" s="10">
        <v>0</v>
      </c>
    </row>
    <row r="74" spans="1:49" x14ac:dyDescent="0.35">
      <c r="A74" s="27" t="s">
        <v>338</v>
      </c>
      <c r="B74" s="3" t="s">
        <v>167</v>
      </c>
      <c r="C74" s="4">
        <f t="shared" si="6"/>
        <v>0</v>
      </c>
      <c r="D74" s="4">
        <v>0</v>
      </c>
      <c r="E74" s="4">
        <v>0</v>
      </c>
      <c r="F74" s="4">
        <v>0</v>
      </c>
      <c r="G74" s="4">
        <v>0</v>
      </c>
      <c r="H74" s="4">
        <v>0</v>
      </c>
      <c r="I74" s="4">
        <v>0</v>
      </c>
      <c r="J74" s="4">
        <v>0</v>
      </c>
      <c r="K74" s="4">
        <v>0</v>
      </c>
      <c r="L74" s="4">
        <v>0</v>
      </c>
      <c r="M74" s="4">
        <v>0</v>
      </c>
      <c r="N74" s="4">
        <v>0</v>
      </c>
      <c r="O74" s="4">
        <v>0</v>
      </c>
      <c r="P74" s="4">
        <v>0</v>
      </c>
      <c r="Q74" s="4">
        <v>0</v>
      </c>
      <c r="R74" s="4">
        <v>0</v>
      </c>
      <c r="S74" s="4">
        <v>0</v>
      </c>
      <c r="T74" s="4">
        <v>0</v>
      </c>
      <c r="U74" s="4">
        <v>0</v>
      </c>
      <c r="V74" s="4">
        <v>0</v>
      </c>
      <c r="W74" s="4">
        <v>0</v>
      </c>
      <c r="X74" s="4">
        <v>0</v>
      </c>
      <c r="Y74" s="4">
        <v>0</v>
      </c>
      <c r="Z74" s="4">
        <v>0</v>
      </c>
      <c r="AA74" s="4">
        <v>0</v>
      </c>
      <c r="AB74" s="4">
        <v>0</v>
      </c>
      <c r="AC74" s="4">
        <v>0</v>
      </c>
      <c r="AD74" s="4">
        <v>0</v>
      </c>
      <c r="AE74" s="4">
        <v>0</v>
      </c>
      <c r="AF74" s="4">
        <v>0</v>
      </c>
      <c r="AG74" s="4">
        <v>0</v>
      </c>
      <c r="AH74" s="4">
        <v>0</v>
      </c>
      <c r="AI74" s="4">
        <v>0</v>
      </c>
      <c r="AJ74" s="4">
        <v>0</v>
      </c>
      <c r="AK74" s="4">
        <v>0</v>
      </c>
      <c r="AL74" s="4">
        <v>0</v>
      </c>
      <c r="AM74" s="4">
        <v>0</v>
      </c>
      <c r="AN74" s="4">
        <v>0</v>
      </c>
      <c r="AO74" s="4">
        <v>0</v>
      </c>
      <c r="AP74" s="4">
        <v>0</v>
      </c>
      <c r="AQ74" s="4">
        <v>0</v>
      </c>
      <c r="AR74" s="4">
        <v>0</v>
      </c>
      <c r="AS74" s="4">
        <v>0</v>
      </c>
      <c r="AT74" s="4">
        <v>0</v>
      </c>
      <c r="AU74" s="4">
        <v>0</v>
      </c>
      <c r="AV74" s="4">
        <v>0</v>
      </c>
      <c r="AW74" s="16">
        <v>0</v>
      </c>
    </row>
    <row r="75" spans="1:49" x14ac:dyDescent="0.35">
      <c r="A75" s="27" t="s">
        <v>338</v>
      </c>
      <c r="B75" s="3" t="s">
        <v>132</v>
      </c>
      <c r="C75" s="4">
        <f t="shared" si="6"/>
        <v>946.95652173913038</v>
      </c>
      <c r="D75" s="3">
        <v>963</v>
      </c>
      <c r="E75" s="3">
        <v>890</v>
      </c>
      <c r="F75" s="3">
        <v>900</v>
      </c>
      <c r="G75" s="3">
        <v>680</v>
      </c>
      <c r="H75" s="3">
        <v>917</v>
      </c>
      <c r="I75" s="3">
        <v>883</v>
      </c>
      <c r="J75" s="3">
        <v>934</v>
      </c>
      <c r="K75" s="3">
        <v>1044</v>
      </c>
      <c r="L75" s="3">
        <v>1018</v>
      </c>
      <c r="M75" s="3">
        <v>1020</v>
      </c>
      <c r="N75" s="3">
        <v>1162</v>
      </c>
      <c r="O75" s="3">
        <v>1118</v>
      </c>
      <c r="P75" s="3">
        <v>1203</v>
      </c>
      <c r="Q75" s="3">
        <v>1125</v>
      </c>
      <c r="R75" s="3">
        <v>1082</v>
      </c>
      <c r="S75" s="3">
        <v>1079</v>
      </c>
      <c r="T75" s="3">
        <v>1036</v>
      </c>
      <c r="U75" s="3">
        <v>1182</v>
      </c>
      <c r="V75" s="3">
        <v>1099</v>
      </c>
      <c r="W75" s="3">
        <v>1122</v>
      </c>
      <c r="X75" s="3">
        <v>781</v>
      </c>
      <c r="Y75" s="3">
        <v>1094</v>
      </c>
      <c r="Z75" s="3">
        <v>1055</v>
      </c>
      <c r="AA75" s="3">
        <v>1046</v>
      </c>
      <c r="AB75" s="3">
        <v>849</v>
      </c>
      <c r="AC75" s="3">
        <v>901</v>
      </c>
      <c r="AD75" s="3">
        <v>895</v>
      </c>
      <c r="AE75" s="3">
        <v>817</v>
      </c>
      <c r="AF75" s="3">
        <v>984</v>
      </c>
      <c r="AG75" s="3">
        <v>916</v>
      </c>
      <c r="AH75" s="3">
        <v>1108</v>
      </c>
      <c r="AI75" s="3">
        <v>1046</v>
      </c>
      <c r="AJ75" s="3">
        <v>1027</v>
      </c>
      <c r="AK75" s="3">
        <v>833</v>
      </c>
      <c r="AL75" s="3">
        <v>1015</v>
      </c>
      <c r="AM75" s="3">
        <v>1025</v>
      </c>
      <c r="AN75" s="3">
        <v>1083</v>
      </c>
      <c r="AO75" s="3">
        <v>1090</v>
      </c>
      <c r="AP75" s="3">
        <v>724</v>
      </c>
      <c r="AQ75" s="3">
        <v>309</v>
      </c>
      <c r="AR75" s="3">
        <v>426</v>
      </c>
      <c r="AS75" s="3">
        <v>617</v>
      </c>
      <c r="AT75" s="3">
        <v>705</v>
      </c>
      <c r="AU75" s="3">
        <v>883</v>
      </c>
      <c r="AV75" s="3">
        <v>973</v>
      </c>
      <c r="AW75" s="10">
        <v>901</v>
      </c>
    </row>
    <row r="76" spans="1:49" s="42" customFormat="1" x14ac:dyDescent="0.35">
      <c r="A76" s="54" t="s">
        <v>339</v>
      </c>
      <c r="B76" s="25" t="s">
        <v>162</v>
      </c>
      <c r="C76" s="145">
        <f t="shared" si="6"/>
        <v>1325734.2173913044</v>
      </c>
      <c r="D76" s="145">
        <v>1292723</v>
      </c>
      <c r="E76" s="145">
        <v>1186020</v>
      </c>
      <c r="F76" s="145">
        <v>1262878</v>
      </c>
      <c r="G76" s="145">
        <v>1076708</v>
      </c>
      <c r="H76" s="145">
        <v>1272689</v>
      </c>
      <c r="I76" s="145">
        <v>1258734</v>
      </c>
      <c r="J76" s="145">
        <v>1208783</v>
      </c>
      <c r="K76" s="145">
        <v>1361055</v>
      </c>
      <c r="L76" s="145">
        <v>1298990</v>
      </c>
      <c r="M76" s="145">
        <v>1368668</v>
      </c>
      <c r="N76" s="145">
        <v>1387656</v>
      </c>
      <c r="O76" s="145">
        <v>1324381</v>
      </c>
      <c r="P76" s="145">
        <v>1382965</v>
      </c>
      <c r="Q76" s="145">
        <v>1296685</v>
      </c>
      <c r="R76" s="145">
        <v>1269944</v>
      </c>
      <c r="S76" s="145">
        <v>1315463</v>
      </c>
      <c r="T76" s="145">
        <v>1431449</v>
      </c>
      <c r="U76" s="145">
        <v>1412986</v>
      </c>
      <c r="V76" s="145">
        <v>1266289</v>
      </c>
      <c r="W76" s="145">
        <v>1361498</v>
      </c>
      <c r="X76" s="145">
        <v>1110807</v>
      </c>
      <c r="Y76" s="145">
        <v>1365634</v>
      </c>
      <c r="Z76" s="145">
        <v>1258567</v>
      </c>
      <c r="AA76" s="145">
        <v>1252724</v>
      </c>
      <c r="AB76" s="145">
        <v>1221319</v>
      </c>
      <c r="AC76" s="145">
        <v>1171320</v>
      </c>
      <c r="AD76" s="145">
        <v>1351162</v>
      </c>
      <c r="AE76" s="145">
        <v>1403282</v>
      </c>
      <c r="AF76" s="145">
        <v>1594708</v>
      </c>
      <c r="AG76" s="145">
        <v>1432572</v>
      </c>
      <c r="AH76" s="145">
        <v>1541650</v>
      </c>
      <c r="AI76" s="145">
        <v>1589129</v>
      </c>
      <c r="AJ76" s="145">
        <v>1477613</v>
      </c>
      <c r="AK76" s="145">
        <v>1489787</v>
      </c>
      <c r="AL76" s="145">
        <v>1450383</v>
      </c>
      <c r="AM76" s="145">
        <v>1465779</v>
      </c>
      <c r="AN76" s="145">
        <v>1713753</v>
      </c>
      <c r="AO76" s="145">
        <v>1705588</v>
      </c>
      <c r="AP76" s="145">
        <v>1435593</v>
      </c>
      <c r="AQ76" s="145">
        <v>1020737</v>
      </c>
      <c r="AR76" s="145">
        <v>984913</v>
      </c>
      <c r="AS76" s="145">
        <v>998598</v>
      </c>
      <c r="AT76" s="145">
        <v>1085083</v>
      </c>
      <c r="AU76" s="145">
        <v>1171026</v>
      </c>
      <c r="AV76" s="145">
        <v>1281960</v>
      </c>
      <c r="AW76" s="195">
        <v>1373523</v>
      </c>
    </row>
    <row r="77" spans="1:49" x14ac:dyDescent="0.35">
      <c r="A77" s="27" t="s">
        <v>339</v>
      </c>
      <c r="B77" s="25" t="s">
        <v>166</v>
      </c>
      <c r="C77" s="145">
        <f t="shared" si="6"/>
        <v>227.39130434782609</v>
      </c>
      <c r="D77" s="145">
        <v>156</v>
      </c>
      <c r="E77" s="145">
        <v>153</v>
      </c>
      <c r="F77" s="145">
        <v>158</v>
      </c>
      <c r="G77" s="145">
        <v>169</v>
      </c>
      <c r="H77" s="145">
        <v>163</v>
      </c>
      <c r="I77" s="145">
        <v>167</v>
      </c>
      <c r="J77" s="145">
        <v>163</v>
      </c>
      <c r="K77" s="145">
        <v>172</v>
      </c>
      <c r="L77" s="145">
        <v>174</v>
      </c>
      <c r="M77" s="145">
        <v>189</v>
      </c>
      <c r="N77" s="145">
        <v>173</v>
      </c>
      <c r="O77" s="145">
        <v>168</v>
      </c>
      <c r="P77" s="145">
        <v>162</v>
      </c>
      <c r="Q77" s="145">
        <v>169</v>
      </c>
      <c r="R77" s="145">
        <v>201</v>
      </c>
      <c r="S77" s="145">
        <v>209</v>
      </c>
      <c r="T77" s="145">
        <v>219</v>
      </c>
      <c r="U77" s="145">
        <v>211</v>
      </c>
      <c r="V77" s="145">
        <v>192</v>
      </c>
      <c r="W77" s="145">
        <v>199</v>
      </c>
      <c r="X77" s="145">
        <v>212</v>
      </c>
      <c r="Y77" s="145">
        <v>191</v>
      </c>
      <c r="Z77" s="145">
        <v>183</v>
      </c>
      <c r="AA77" s="145">
        <v>193</v>
      </c>
      <c r="AB77" s="145">
        <v>209</v>
      </c>
      <c r="AC77" s="145">
        <v>207</v>
      </c>
      <c r="AD77" s="145">
        <v>226</v>
      </c>
      <c r="AE77" s="145">
        <v>245</v>
      </c>
      <c r="AF77" s="145">
        <v>234</v>
      </c>
      <c r="AG77" s="145">
        <v>227</v>
      </c>
      <c r="AH77" s="145">
        <v>225</v>
      </c>
      <c r="AI77" s="145">
        <v>237</v>
      </c>
      <c r="AJ77" s="145">
        <v>224</v>
      </c>
      <c r="AK77" s="145">
        <v>299</v>
      </c>
      <c r="AL77" s="145">
        <v>247</v>
      </c>
      <c r="AM77" s="145">
        <v>238</v>
      </c>
      <c r="AN77" s="145">
        <v>249</v>
      </c>
      <c r="AO77" s="145">
        <v>270</v>
      </c>
      <c r="AP77" s="145">
        <v>316</v>
      </c>
      <c r="AQ77" s="145">
        <v>652</v>
      </c>
      <c r="AR77" s="145">
        <v>435</v>
      </c>
      <c r="AS77" s="145">
        <v>266</v>
      </c>
      <c r="AT77" s="145">
        <v>245</v>
      </c>
      <c r="AU77" s="145">
        <v>242</v>
      </c>
      <c r="AV77" s="145">
        <v>282</v>
      </c>
      <c r="AW77" s="195">
        <v>339</v>
      </c>
    </row>
    <row r="78" spans="1:49" x14ac:dyDescent="0.35">
      <c r="A78" s="27" t="s">
        <v>339</v>
      </c>
      <c r="B78" s="3" t="s">
        <v>133</v>
      </c>
      <c r="C78" s="4">
        <f t="shared" si="6"/>
        <v>39947.369565217392</v>
      </c>
      <c r="D78" s="4">
        <v>49436</v>
      </c>
      <c r="E78" s="4">
        <v>44593</v>
      </c>
      <c r="F78" s="4">
        <v>48543</v>
      </c>
      <c r="G78" s="4">
        <v>39137</v>
      </c>
      <c r="H78" s="4">
        <v>48661</v>
      </c>
      <c r="I78" s="4">
        <v>46994</v>
      </c>
      <c r="J78" s="4">
        <v>43924</v>
      </c>
      <c r="K78" s="4">
        <v>50290</v>
      </c>
      <c r="L78" s="4">
        <v>45430</v>
      </c>
      <c r="M78" s="4">
        <v>46145</v>
      </c>
      <c r="N78" s="4">
        <v>49452</v>
      </c>
      <c r="O78" s="4">
        <v>45938</v>
      </c>
      <c r="P78" s="4">
        <v>47943</v>
      </c>
      <c r="Q78" s="4">
        <v>44571</v>
      </c>
      <c r="R78" s="4">
        <v>39646</v>
      </c>
      <c r="S78" s="4">
        <v>41220</v>
      </c>
      <c r="T78" s="4">
        <v>44745</v>
      </c>
      <c r="U78" s="4">
        <v>43008</v>
      </c>
      <c r="V78" s="4">
        <v>40854</v>
      </c>
      <c r="W78" s="4">
        <v>44518</v>
      </c>
      <c r="X78" s="4">
        <v>34088</v>
      </c>
      <c r="Y78" s="4">
        <v>45032</v>
      </c>
      <c r="Z78" s="4">
        <v>41114</v>
      </c>
      <c r="AA78" s="4">
        <v>39605</v>
      </c>
      <c r="AB78" s="4">
        <v>38516</v>
      </c>
      <c r="AC78" s="4">
        <v>35685</v>
      </c>
      <c r="AD78" s="4">
        <v>39418</v>
      </c>
      <c r="AE78" s="4">
        <v>40121</v>
      </c>
      <c r="AF78" s="4">
        <v>47050</v>
      </c>
      <c r="AG78" s="4">
        <v>41545</v>
      </c>
      <c r="AH78" s="4">
        <v>45287</v>
      </c>
      <c r="AI78" s="4">
        <v>45510</v>
      </c>
      <c r="AJ78" s="4">
        <v>42481</v>
      </c>
      <c r="AK78" s="4">
        <v>38093</v>
      </c>
      <c r="AL78" s="4">
        <v>38275</v>
      </c>
      <c r="AM78" s="4">
        <v>38736</v>
      </c>
      <c r="AN78" s="4">
        <v>45398</v>
      </c>
      <c r="AO78" s="4">
        <v>42393</v>
      </c>
      <c r="AP78" s="4">
        <v>30484</v>
      </c>
      <c r="AQ78" s="4">
        <v>15542</v>
      </c>
      <c r="AR78" s="4">
        <v>16720</v>
      </c>
      <c r="AS78" s="4">
        <v>22509</v>
      </c>
      <c r="AT78" s="4">
        <v>26268</v>
      </c>
      <c r="AU78" s="4">
        <v>27368</v>
      </c>
      <c r="AV78" s="4">
        <v>27911</v>
      </c>
      <c r="AW78" s="16">
        <v>27382</v>
      </c>
    </row>
    <row r="79" spans="1:49" x14ac:dyDescent="0.35">
      <c r="A79" s="27" t="s">
        <v>339</v>
      </c>
      <c r="B79" s="3" t="s">
        <v>167</v>
      </c>
      <c r="C79" s="4">
        <f t="shared" si="6"/>
        <v>596401.32994543028</v>
      </c>
      <c r="D79" s="4">
        <v>575762</v>
      </c>
      <c r="E79" s="4">
        <v>526730</v>
      </c>
      <c r="F79" s="4">
        <v>556961</v>
      </c>
      <c r="G79" s="4">
        <v>477638</v>
      </c>
      <c r="H79" s="4">
        <v>560103.71329522424</v>
      </c>
      <c r="I79" s="4">
        <v>559115.20972427796</v>
      </c>
      <c r="J79" s="4">
        <v>537638.99884355138</v>
      </c>
      <c r="K79" s="4">
        <v>608057.44776263379</v>
      </c>
      <c r="L79" s="4">
        <v>583124.87864215195</v>
      </c>
      <c r="M79" s="4">
        <v>617886.30223965622</v>
      </c>
      <c r="N79" s="4">
        <v>626674.77058784768</v>
      </c>
      <c r="O79" s="4">
        <v>597139.38081478258</v>
      </c>
      <c r="P79" s="4">
        <v>610432.2076987701</v>
      </c>
      <c r="Q79" s="4">
        <v>572506.50407835341</v>
      </c>
      <c r="R79" s="4">
        <v>567082.63190374058</v>
      </c>
      <c r="S79" s="4">
        <v>584754.74125862296</v>
      </c>
      <c r="T79" s="4">
        <v>637247.75966533553</v>
      </c>
      <c r="U79" s="4">
        <v>634626.9550390474</v>
      </c>
      <c r="V79" s="4">
        <v>566552.51228440495</v>
      </c>
      <c r="W79" s="4">
        <v>610299.81260760454</v>
      </c>
      <c r="X79" s="4">
        <v>496879.38761689182</v>
      </c>
      <c r="Y79" s="4">
        <v>608444.77280545945</v>
      </c>
      <c r="Z79" s="4">
        <v>562890.11025704502</v>
      </c>
      <c r="AA79" s="4">
        <v>564424.18307471124</v>
      </c>
      <c r="AB79" s="4">
        <v>531426.35481665365</v>
      </c>
      <c r="AC79" s="4">
        <v>514262.62888997077</v>
      </c>
      <c r="AD79" s="4">
        <v>596430.37958511047</v>
      </c>
      <c r="AE79" s="4">
        <v>617864.68084706424</v>
      </c>
      <c r="AF79" s="4">
        <v>700568.13677205273</v>
      </c>
      <c r="AG79" s="4">
        <v>627863.32327135187</v>
      </c>
      <c r="AH79" s="4">
        <v>677023.31796087988</v>
      </c>
      <c r="AI79" s="4">
        <v>697644.87149773503</v>
      </c>
      <c r="AJ79" s="4">
        <v>649768.96868937882</v>
      </c>
      <c r="AK79" s="4">
        <v>665200.67678716965</v>
      </c>
      <c r="AL79" s="4">
        <v>645864.69858876313</v>
      </c>
      <c r="AM79" s="4">
        <v>650783.14448766236</v>
      </c>
      <c r="AN79" s="4">
        <v>761516.94007825479</v>
      </c>
      <c r="AO79" s="4">
        <v>761039.76054191717</v>
      </c>
      <c r="AP79" s="4">
        <v>649054.75126871979</v>
      </c>
      <c r="AQ79" s="4">
        <v>477821.91229949275</v>
      </c>
      <c r="AR79" s="4">
        <v>455350.40358688508</v>
      </c>
      <c r="AS79" s="4">
        <v>495714.94933073962</v>
      </c>
      <c r="AT79" s="4">
        <v>531752.04282416182</v>
      </c>
      <c r="AU79" s="4">
        <v>575033.29479281057</v>
      </c>
      <c r="AV79" s="4">
        <v>631141.26192986604</v>
      </c>
      <c r="AW79" s="16">
        <v>678361.39844303823</v>
      </c>
    </row>
    <row r="80" spans="1:49" ht="15" thickBot="1" x14ac:dyDescent="0.4">
      <c r="A80" s="7" t="s">
        <v>339</v>
      </c>
      <c r="B80" s="8" t="s">
        <v>132</v>
      </c>
      <c r="C80" s="22">
        <f t="shared" si="6"/>
        <v>6296.5</v>
      </c>
      <c r="D80" s="22">
        <v>8292</v>
      </c>
      <c r="E80" s="22">
        <v>7774</v>
      </c>
      <c r="F80" s="22">
        <v>8002</v>
      </c>
      <c r="G80" s="22">
        <v>6375</v>
      </c>
      <c r="H80" s="22">
        <v>7794</v>
      </c>
      <c r="I80" s="22">
        <v>7555</v>
      </c>
      <c r="J80" s="22">
        <v>7429</v>
      </c>
      <c r="K80" s="22">
        <v>7901</v>
      </c>
      <c r="L80" s="22">
        <v>7467</v>
      </c>
      <c r="M80" s="22">
        <v>7231</v>
      </c>
      <c r="N80" s="22">
        <v>8011</v>
      </c>
      <c r="O80" s="22">
        <v>7880</v>
      </c>
      <c r="P80" s="22">
        <v>8542</v>
      </c>
      <c r="Q80" s="22">
        <v>7678</v>
      </c>
      <c r="R80" s="22">
        <v>6314</v>
      </c>
      <c r="S80" s="22">
        <v>6304</v>
      </c>
      <c r="T80" s="22">
        <v>6539</v>
      </c>
      <c r="U80" s="22">
        <v>6707</v>
      </c>
      <c r="V80" s="22">
        <v>6583</v>
      </c>
      <c r="W80" s="22">
        <v>6846</v>
      </c>
      <c r="X80" s="22">
        <v>5246</v>
      </c>
      <c r="Y80" s="22">
        <v>7140</v>
      </c>
      <c r="Z80" s="22">
        <v>6861</v>
      </c>
      <c r="AA80" s="22">
        <v>6489</v>
      </c>
      <c r="AB80" s="22">
        <v>5836</v>
      </c>
      <c r="AC80" s="22">
        <v>5650</v>
      </c>
      <c r="AD80" s="22">
        <v>5983</v>
      </c>
      <c r="AE80" s="22">
        <v>5720</v>
      </c>
      <c r="AF80" s="22">
        <v>6821</v>
      </c>
      <c r="AG80" s="22">
        <v>6308</v>
      </c>
      <c r="AH80" s="22">
        <v>6867</v>
      </c>
      <c r="AI80" s="22">
        <v>6694</v>
      </c>
      <c r="AJ80" s="22">
        <v>6590</v>
      </c>
      <c r="AK80" s="22">
        <v>4977</v>
      </c>
      <c r="AL80" s="22">
        <v>5881</v>
      </c>
      <c r="AM80" s="22">
        <v>6148</v>
      </c>
      <c r="AN80" s="22">
        <v>6889</v>
      </c>
      <c r="AO80" s="22">
        <v>6324</v>
      </c>
      <c r="AP80" s="22">
        <v>4537</v>
      </c>
      <c r="AQ80" s="8">
        <v>1566</v>
      </c>
      <c r="AR80" s="8">
        <v>2266</v>
      </c>
      <c r="AS80" s="22">
        <v>3755</v>
      </c>
      <c r="AT80" s="22">
        <v>4436</v>
      </c>
      <c r="AU80" s="22">
        <v>4831</v>
      </c>
      <c r="AV80" s="22">
        <v>4548</v>
      </c>
      <c r="AW80" s="178">
        <v>4052</v>
      </c>
    </row>
    <row r="81" spans="1:49" s="2" customFormat="1" x14ac:dyDescent="0.3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row>
    <row r="82" spans="1:49" s="2" customFormat="1" x14ac:dyDescent="0.35">
      <c r="A82" s="51" t="s">
        <v>138</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row>
    <row r="84" spans="1:49" x14ac:dyDescent="0.35">
      <c r="A84" s="456" t="s">
        <v>171</v>
      </c>
      <c r="B84" s="456" t="s">
        <v>160</v>
      </c>
      <c r="C84" s="456" t="s">
        <v>153</v>
      </c>
      <c r="D84" s="14">
        <v>42736</v>
      </c>
      <c r="E84" s="14">
        <v>42767</v>
      </c>
      <c r="F84" s="14">
        <v>42795</v>
      </c>
      <c r="G84" s="14">
        <v>42826</v>
      </c>
      <c r="H84" s="14">
        <v>42856</v>
      </c>
      <c r="I84" s="14">
        <v>42887</v>
      </c>
      <c r="J84" s="14">
        <v>42917</v>
      </c>
      <c r="K84" s="14">
        <v>42948</v>
      </c>
      <c r="L84" s="14">
        <v>42979</v>
      </c>
      <c r="M84" s="14">
        <v>43009</v>
      </c>
      <c r="N84" s="14">
        <v>43040</v>
      </c>
      <c r="O84" s="14">
        <v>43070</v>
      </c>
      <c r="P84" s="14">
        <v>43101</v>
      </c>
      <c r="Q84" s="14">
        <v>43132</v>
      </c>
      <c r="R84" s="14">
        <v>43160</v>
      </c>
      <c r="S84" s="14">
        <v>43191</v>
      </c>
      <c r="T84" s="14">
        <v>43221</v>
      </c>
      <c r="U84" s="14">
        <v>43252</v>
      </c>
      <c r="V84" s="14">
        <v>43282</v>
      </c>
      <c r="W84" s="14">
        <v>43313</v>
      </c>
      <c r="X84" s="14">
        <v>43344</v>
      </c>
      <c r="Y84" s="14">
        <v>43374</v>
      </c>
      <c r="Z84" s="14">
        <v>43405</v>
      </c>
      <c r="AA84" s="14">
        <v>43435</v>
      </c>
      <c r="AB84" s="14">
        <v>43466</v>
      </c>
      <c r="AC84" s="14">
        <v>43497</v>
      </c>
      <c r="AD84" s="14">
        <v>43525</v>
      </c>
      <c r="AE84" s="14">
        <v>43556</v>
      </c>
      <c r="AF84" s="14">
        <v>43586</v>
      </c>
      <c r="AG84" s="14">
        <v>43617</v>
      </c>
      <c r="AH84" s="14">
        <v>43647</v>
      </c>
      <c r="AI84" s="14">
        <v>43678</v>
      </c>
      <c r="AJ84" s="14">
        <v>43709</v>
      </c>
      <c r="AK84" s="14">
        <v>43739</v>
      </c>
      <c r="AL84" s="14">
        <v>43770</v>
      </c>
      <c r="AM84" s="14">
        <v>43800</v>
      </c>
      <c r="AN84" s="14">
        <v>43831</v>
      </c>
      <c r="AO84" s="14">
        <v>43862</v>
      </c>
      <c r="AP84" s="14">
        <v>43891</v>
      </c>
      <c r="AQ84" s="14">
        <v>43922</v>
      </c>
      <c r="AR84" s="14">
        <v>43952</v>
      </c>
      <c r="AS84" s="14">
        <v>43983</v>
      </c>
      <c r="AT84" s="14">
        <v>44013</v>
      </c>
      <c r="AU84" s="14">
        <v>44044</v>
      </c>
      <c r="AV84" s="14">
        <v>44075</v>
      </c>
      <c r="AW84" s="15">
        <v>44105</v>
      </c>
    </row>
    <row r="85" spans="1:49" x14ac:dyDescent="0.35">
      <c r="A85" s="39" t="s">
        <v>356</v>
      </c>
      <c r="B85" s="3" t="s">
        <v>357</v>
      </c>
      <c r="C85" s="231">
        <f t="shared" ref="C85:C92" si="7">AVERAGE(D85:AW85)</f>
        <v>38.252391304347832</v>
      </c>
      <c r="D85" s="231">
        <v>0</v>
      </c>
      <c r="E85" s="231">
        <v>0</v>
      </c>
      <c r="F85" s="231">
        <v>0</v>
      </c>
      <c r="G85" s="231">
        <v>0</v>
      </c>
      <c r="H85" s="231">
        <v>607.6</v>
      </c>
      <c r="I85" s="231">
        <v>0</v>
      </c>
      <c r="J85" s="231">
        <v>0</v>
      </c>
      <c r="K85" s="231">
        <v>0</v>
      </c>
      <c r="L85" s="231">
        <v>0</v>
      </c>
      <c r="M85" s="231">
        <v>37.4</v>
      </c>
      <c r="N85" s="231">
        <v>37.4</v>
      </c>
      <c r="O85" s="231">
        <v>0</v>
      </c>
      <c r="P85" s="231">
        <v>0</v>
      </c>
      <c r="Q85" s="231">
        <v>0</v>
      </c>
      <c r="R85" s="231">
        <v>266.3</v>
      </c>
      <c r="S85" s="231">
        <v>361.8</v>
      </c>
      <c r="T85" s="231">
        <v>216.22</v>
      </c>
      <c r="U85" s="231">
        <v>115.64</v>
      </c>
      <c r="V85" s="231">
        <v>0</v>
      </c>
      <c r="W85" s="231">
        <v>30</v>
      </c>
      <c r="X85" s="231">
        <v>0</v>
      </c>
      <c r="Y85" s="231">
        <v>0</v>
      </c>
      <c r="Z85" s="231">
        <v>85.25</v>
      </c>
      <c r="AA85" s="231">
        <v>0</v>
      </c>
      <c r="AB85" s="231">
        <v>0</v>
      </c>
      <c r="AC85" s="231">
        <v>0</v>
      </c>
      <c r="AD85" s="231">
        <v>0</v>
      </c>
      <c r="AE85" s="231">
        <v>0</v>
      </c>
      <c r="AF85" s="231">
        <v>0</v>
      </c>
      <c r="AG85" s="231">
        <v>0</v>
      </c>
      <c r="AH85" s="231">
        <v>0</v>
      </c>
      <c r="AI85" s="231">
        <v>0</v>
      </c>
      <c r="AJ85" s="231">
        <v>0</v>
      </c>
      <c r="AK85" s="231">
        <v>0</v>
      </c>
      <c r="AL85" s="231">
        <v>0</v>
      </c>
      <c r="AM85" s="231">
        <v>0</v>
      </c>
      <c r="AN85" s="145">
        <v>2</v>
      </c>
      <c r="AO85" s="145">
        <v>0</v>
      </c>
      <c r="AP85" s="145">
        <v>0</v>
      </c>
      <c r="AQ85" s="145">
        <v>0</v>
      </c>
      <c r="AR85" s="145">
        <v>0</v>
      </c>
      <c r="AS85" s="145">
        <v>0</v>
      </c>
      <c r="AT85" s="145">
        <v>0</v>
      </c>
      <c r="AU85" s="145">
        <v>0</v>
      </c>
      <c r="AV85" s="145">
        <v>0</v>
      </c>
      <c r="AW85" s="145">
        <v>0</v>
      </c>
    </row>
    <row r="86" spans="1:49" x14ac:dyDescent="0.35">
      <c r="A86" s="39" t="s">
        <v>358</v>
      </c>
      <c r="B86" s="3" t="s">
        <v>357</v>
      </c>
      <c r="C86" s="231">
        <f t="shared" si="7"/>
        <v>89.060652173913041</v>
      </c>
      <c r="D86" s="231">
        <v>0</v>
      </c>
      <c r="E86" s="231">
        <v>0</v>
      </c>
      <c r="F86" s="231">
        <v>0</v>
      </c>
      <c r="G86" s="231">
        <v>0</v>
      </c>
      <c r="H86" s="231">
        <v>380.97</v>
      </c>
      <c r="I86" s="231">
        <v>0</v>
      </c>
      <c r="J86" s="231">
        <v>0</v>
      </c>
      <c r="K86" s="231">
        <v>0</v>
      </c>
      <c r="L86" s="231">
        <v>0</v>
      </c>
      <c r="M86" s="231">
        <v>0</v>
      </c>
      <c r="N86" s="231">
        <v>0</v>
      </c>
      <c r="O86" s="231">
        <v>0</v>
      </c>
      <c r="P86" s="231">
        <v>383.36</v>
      </c>
      <c r="Q86" s="231">
        <v>177.02</v>
      </c>
      <c r="R86" s="231">
        <v>720</v>
      </c>
      <c r="S86" s="231">
        <v>0</v>
      </c>
      <c r="T86" s="231">
        <v>0</v>
      </c>
      <c r="U86" s="231">
        <v>0</v>
      </c>
      <c r="V86" s="231">
        <v>0</v>
      </c>
      <c r="W86" s="231">
        <v>0</v>
      </c>
      <c r="X86" s="231">
        <v>0</v>
      </c>
      <c r="Y86" s="231">
        <v>1482.1</v>
      </c>
      <c r="Z86" s="231">
        <v>129.1</v>
      </c>
      <c r="AA86" s="231">
        <v>0</v>
      </c>
      <c r="AB86" s="231">
        <v>228.52</v>
      </c>
      <c r="AC86" s="231">
        <v>0</v>
      </c>
      <c r="AD86" s="231">
        <v>0</v>
      </c>
      <c r="AE86" s="231">
        <v>0</v>
      </c>
      <c r="AF86" s="231">
        <v>0</v>
      </c>
      <c r="AG86" s="231">
        <v>0</v>
      </c>
      <c r="AH86" s="231">
        <v>165</v>
      </c>
      <c r="AI86" s="231">
        <v>0</v>
      </c>
      <c r="AJ86" s="231">
        <v>0</v>
      </c>
      <c r="AK86" s="231">
        <v>0</v>
      </c>
      <c r="AL86" s="231">
        <v>0</v>
      </c>
      <c r="AM86" s="231">
        <v>0</v>
      </c>
      <c r="AN86" s="145">
        <v>0</v>
      </c>
      <c r="AO86" s="145">
        <v>0</v>
      </c>
      <c r="AP86" s="145">
        <v>430.72</v>
      </c>
      <c r="AQ86" s="145">
        <v>0</v>
      </c>
      <c r="AR86" s="145">
        <v>0</v>
      </c>
      <c r="AS86" s="145">
        <v>0</v>
      </c>
      <c r="AT86" s="145">
        <v>0</v>
      </c>
      <c r="AU86" s="145">
        <v>0</v>
      </c>
      <c r="AV86" s="145">
        <v>0</v>
      </c>
      <c r="AW86" s="145">
        <v>0</v>
      </c>
    </row>
    <row r="87" spans="1:49" x14ac:dyDescent="0.35">
      <c r="A87" s="39" t="s">
        <v>359</v>
      </c>
      <c r="B87" s="3" t="s">
        <v>357</v>
      </c>
      <c r="C87" s="231">
        <f t="shared" si="7"/>
        <v>5.7176086956521734</v>
      </c>
      <c r="D87" s="231">
        <v>0</v>
      </c>
      <c r="E87" s="231">
        <v>0</v>
      </c>
      <c r="F87" s="231">
        <v>0</v>
      </c>
      <c r="G87" s="231">
        <v>0</v>
      </c>
      <c r="H87" s="231">
        <v>61.68</v>
      </c>
      <c r="I87" s="231">
        <v>0</v>
      </c>
      <c r="J87" s="231">
        <v>0</v>
      </c>
      <c r="K87" s="231">
        <v>0</v>
      </c>
      <c r="L87" s="231">
        <v>23.37</v>
      </c>
      <c r="M87" s="231">
        <v>0</v>
      </c>
      <c r="N87" s="231">
        <v>0</v>
      </c>
      <c r="O87" s="231">
        <v>0</v>
      </c>
      <c r="P87" s="231">
        <v>145.53</v>
      </c>
      <c r="Q87" s="231">
        <v>0</v>
      </c>
      <c r="R87" s="231">
        <v>18.600000000000001</v>
      </c>
      <c r="S87" s="231">
        <v>0</v>
      </c>
      <c r="T87" s="231">
        <v>0</v>
      </c>
      <c r="U87" s="231">
        <v>0</v>
      </c>
      <c r="V87" s="231">
        <v>0</v>
      </c>
      <c r="W87" s="231">
        <v>0</v>
      </c>
      <c r="X87" s="231">
        <v>1</v>
      </c>
      <c r="Y87" s="231">
        <v>0</v>
      </c>
      <c r="Z87" s="231">
        <v>10.83</v>
      </c>
      <c r="AA87" s="231">
        <v>1</v>
      </c>
      <c r="AB87" s="231">
        <v>0</v>
      </c>
      <c r="AC87" s="231">
        <v>0</v>
      </c>
      <c r="AD87" s="231">
        <v>0</v>
      </c>
      <c r="AE87" s="231">
        <v>0</v>
      </c>
      <c r="AF87" s="231">
        <v>0</v>
      </c>
      <c r="AG87" s="231">
        <v>0</v>
      </c>
      <c r="AH87" s="231">
        <v>0</v>
      </c>
      <c r="AI87" s="231">
        <v>0</v>
      </c>
      <c r="AJ87" s="231">
        <v>0</v>
      </c>
      <c r="AK87" s="231">
        <v>0</v>
      </c>
      <c r="AL87" s="231">
        <v>0</v>
      </c>
      <c r="AM87" s="231">
        <v>0</v>
      </c>
      <c r="AN87" s="145">
        <v>0</v>
      </c>
      <c r="AO87" s="145">
        <v>0</v>
      </c>
      <c r="AP87" s="145">
        <v>0</v>
      </c>
      <c r="AQ87" s="145">
        <v>1</v>
      </c>
      <c r="AR87" s="145">
        <v>0</v>
      </c>
      <c r="AS87" s="145">
        <v>0</v>
      </c>
      <c r="AT87" s="145">
        <v>0</v>
      </c>
      <c r="AU87" s="145">
        <v>0</v>
      </c>
      <c r="AV87" s="145">
        <v>0</v>
      </c>
      <c r="AW87" s="145">
        <v>0</v>
      </c>
    </row>
    <row r="88" spans="1:49" x14ac:dyDescent="0.35">
      <c r="A88" s="39" t="s">
        <v>360</v>
      </c>
      <c r="B88" s="3" t="s">
        <v>357</v>
      </c>
      <c r="C88" s="231">
        <f t="shared" si="7"/>
        <v>13797.296521739123</v>
      </c>
      <c r="D88" s="231">
        <v>18950.48</v>
      </c>
      <c r="E88" s="231">
        <v>16282.35</v>
      </c>
      <c r="F88" s="231">
        <v>20585.32</v>
      </c>
      <c r="G88" s="231">
        <v>21344.3</v>
      </c>
      <c r="H88" s="231">
        <v>24004.080000000002</v>
      </c>
      <c r="I88" s="231">
        <v>23987.27</v>
      </c>
      <c r="J88" s="231">
        <v>16662.080000000002</v>
      </c>
      <c r="K88" s="231">
        <v>18206.66</v>
      </c>
      <c r="L88" s="231">
        <v>18226.91</v>
      </c>
      <c r="M88" s="231">
        <v>19906.55</v>
      </c>
      <c r="N88" s="231">
        <v>19580.27</v>
      </c>
      <c r="O88" s="231">
        <v>19572.91</v>
      </c>
      <c r="P88" s="231">
        <v>13777.77</v>
      </c>
      <c r="Q88" s="231">
        <v>14267.9</v>
      </c>
      <c r="R88" s="231">
        <v>15942.79</v>
      </c>
      <c r="S88" s="231">
        <v>18496.8</v>
      </c>
      <c r="T88" s="231">
        <v>19193.79</v>
      </c>
      <c r="U88" s="231">
        <v>17594.560000000001</v>
      </c>
      <c r="V88" s="231">
        <v>8299.35</v>
      </c>
      <c r="W88" s="231">
        <v>8138.69</v>
      </c>
      <c r="X88" s="231">
        <v>8658.98</v>
      </c>
      <c r="Y88" s="231">
        <v>12525.43</v>
      </c>
      <c r="Z88" s="231">
        <v>10810.94</v>
      </c>
      <c r="AA88" s="231">
        <v>12169.88</v>
      </c>
      <c r="AB88" s="231">
        <v>13005.09</v>
      </c>
      <c r="AC88" s="231">
        <v>12283.42</v>
      </c>
      <c r="AD88" s="231">
        <v>14621.2</v>
      </c>
      <c r="AE88" s="231">
        <v>17119.310000000001</v>
      </c>
      <c r="AF88" s="231">
        <v>17109.560000000001</v>
      </c>
      <c r="AG88" s="231">
        <v>15686.67</v>
      </c>
      <c r="AH88" s="231">
        <v>15462.44</v>
      </c>
      <c r="AI88" s="231">
        <v>16642.919999999998</v>
      </c>
      <c r="AJ88" s="231">
        <v>16592.650000000001</v>
      </c>
      <c r="AK88" s="231">
        <v>17439.3</v>
      </c>
      <c r="AL88" s="231">
        <v>14448.34</v>
      </c>
      <c r="AM88" s="231">
        <v>13386.19</v>
      </c>
      <c r="AN88" s="145">
        <v>8801.76</v>
      </c>
      <c r="AO88" s="145">
        <v>10789.97</v>
      </c>
      <c r="AP88" s="145">
        <v>6953.78</v>
      </c>
      <c r="AQ88" s="145">
        <v>3113.23</v>
      </c>
      <c r="AR88" s="145">
        <v>3134.14</v>
      </c>
      <c r="AS88" s="145">
        <v>2609.84</v>
      </c>
      <c r="AT88" s="145">
        <v>2360.08</v>
      </c>
      <c r="AU88" s="145">
        <v>3256.69</v>
      </c>
      <c r="AV88" s="145">
        <v>4664.82</v>
      </c>
      <c r="AW88" s="145">
        <v>8008.18</v>
      </c>
    </row>
    <row r="89" spans="1:49" x14ac:dyDescent="0.35">
      <c r="A89" s="39" t="s">
        <v>361</v>
      </c>
      <c r="B89" s="3" t="s">
        <v>357</v>
      </c>
      <c r="C89" s="231">
        <f t="shared" si="7"/>
        <v>66.298913043478265</v>
      </c>
      <c r="D89" s="231">
        <v>264</v>
      </c>
      <c r="E89" s="231">
        <v>138</v>
      </c>
      <c r="F89" s="231">
        <v>189</v>
      </c>
      <c r="G89" s="231">
        <v>165</v>
      </c>
      <c r="H89" s="231">
        <v>15</v>
      </c>
      <c r="I89" s="231">
        <v>174</v>
      </c>
      <c r="J89" s="231">
        <v>141</v>
      </c>
      <c r="K89" s="231">
        <v>288</v>
      </c>
      <c r="L89" s="231">
        <v>261</v>
      </c>
      <c r="M89" s="231">
        <v>447</v>
      </c>
      <c r="N89" s="231">
        <v>177</v>
      </c>
      <c r="O89" s="231">
        <v>75</v>
      </c>
      <c r="P89" s="231">
        <v>3</v>
      </c>
      <c r="Q89" s="231">
        <v>63</v>
      </c>
      <c r="R89" s="231">
        <v>327</v>
      </c>
      <c r="S89" s="231">
        <v>186</v>
      </c>
      <c r="T89" s="231">
        <v>3</v>
      </c>
      <c r="U89" s="231">
        <v>0</v>
      </c>
      <c r="V89" s="231">
        <v>0</v>
      </c>
      <c r="W89" s="231">
        <v>0</v>
      </c>
      <c r="X89" s="231">
        <v>0</v>
      </c>
      <c r="Y89" s="231">
        <v>0</v>
      </c>
      <c r="Z89" s="231">
        <v>0</v>
      </c>
      <c r="AA89" s="231">
        <v>0</v>
      </c>
      <c r="AB89" s="231">
        <v>0</v>
      </c>
      <c r="AC89" s="231">
        <v>0</v>
      </c>
      <c r="AD89" s="231">
        <v>0</v>
      </c>
      <c r="AE89" s="231">
        <v>0</v>
      </c>
      <c r="AF89" s="231">
        <v>0</v>
      </c>
      <c r="AG89" s="231">
        <v>0</v>
      </c>
      <c r="AH89" s="231">
        <v>0</v>
      </c>
      <c r="AI89" s="231">
        <v>0</v>
      </c>
      <c r="AJ89" s="231">
        <v>0</v>
      </c>
      <c r="AK89" s="231">
        <v>0</v>
      </c>
      <c r="AL89" s="231">
        <v>0</v>
      </c>
      <c r="AM89" s="231">
        <v>0</v>
      </c>
      <c r="AN89" s="145">
        <v>0</v>
      </c>
      <c r="AO89" s="145">
        <v>0</v>
      </c>
      <c r="AP89" s="145">
        <v>0</v>
      </c>
      <c r="AQ89" s="145">
        <v>0</v>
      </c>
      <c r="AR89" s="145">
        <v>0</v>
      </c>
      <c r="AS89" s="145">
        <v>0</v>
      </c>
      <c r="AT89" s="145">
        <v>0</v>
      </c>
      <c r="AU89" s="145">
        <v>16</v>
      </c>
      <c r="AV89" s="145">
        <v>69.75</v>
      </c>
      <c r="AW89" s="145">
        <v>48</v>
      </c>
    </row>
    <row r="90" spans="1:49" x14ac:dyDescent="0.35">
      <c r="A90" s="39" t="s">
        <v>362</v>
      </c>
      <c r="B90" s="3" t="s">
        <v>357</v>
      </c>
      <c r="C90" s="231">
        <f t="shared" si="7"/>
        <v>64.237826086956517</v>
      </c>
      <c r="D90" s="231">
        <v>64.7</v>
      </c>
      <c r="E90" s="231">
        <v>107.83</v>
      </c>
      <c r="F90" s="231">
        <v>159.01</v>
      </c>
      <c r="G90" s="231">
        <v>142.51</v>
      </c>
      <c r="H90" s="231">
        <v>102.38</v>
      </c>
      <c r="I90" s="231">
        <v>11.25</v>
      </c>
      <c r="J90" s="231">
        <v>75.19</v>
      </c>
      <c r="K90" s="231">
        <v>53</v>
      </c>
      <c r="L90" s="231">
        <v>32</v>
      </c>
      <c r="M90" s="231">
        <v>97.2</v>
      </c>
      <c r="N90" s="231">
        <v>121.88</v>
      </c>
      <c r="O90" s="231">
        <v>32.5</v>
      </c>
      <c r="P90" s="231">
        <v>135.63</v>
      </c>
      <c r="Q90" s="231">
        <v>130.16999999999999</v>
      </c>
      <c r="R90" s="231">
        <v>25.34</v>
      </c>
      <c r="S90" s="231">
        <v>81.28</v>
      </c>
      <c r="T90" s="231">
        <v>54.75</v>
      </c>
      <c r="U90" s="231">
        <v>56.94</v>
      </c>
      <c r="V90" s="231">
        <v>7.5</v>
      </c>
      <c r="W90" s="231">
        <v>78.069999999999993</v>
      </c>
      <c r="X90" s="231">
        <v>104.13</v>
      </c>
      <c r="Y90" s="231">
        <v>110</v>
      </c>
      <c r="Z90" s="231">
        <v>279.37</v>
      </c>
      <c r="AA90" s="231">
        <v>178.71</v>
      </c>
      <c r="AB90" s="231">
        <v>141.46</v>
      </c>
      <c r="AC90" s="231">
        <v>53.42</v>
      </c>
      <c r="AD90" s="231">
        <v>97.32</v>
      </c>
      <c r="AE90" s="231">
        <v>110.13</v>
      </c>
      <c r="AF90" s="231">
        <v>140.02000000000001</v>
      </c>
      <c r="AG90" s="231">
        <v>42.5</v>
      </c>
      <c r="AH90" s="231">
        <v>5</v>
      </c>
      <c r="AI90" s="231">
        <v>10.5</v>
      </c>
      <c r="AJ90" s="231">
        <v>0</v>
      </c>
      <c r="AK90" s="231">
        <v>48</v>
      </c>
      <c r="AL90" s="231">
        <v>6</v>
      </c>
      <c r="AM90" s="231">
        <v>30</v>
      </c>
      <c r="AN90" s="145">
        <v>14</v>
      </c>
      <c r="AO90" s="145">
        <v>11.75</v>
      </c>
      <c r="AP90" s="145">
        <v>1.5</v>
      </c>
      <c r="AQ90" s="145">
        <v>2</v>
      </c>
      <c r="AR90" s="145">
        <v>0</v>
      </c>
      <c r="AS90" s="145">
        <v>0</v>
      </c>
      <c r="AT90" s="145">
        <v>0</v>
      </c>
      <c r="AU90" s="145">
        <v>0</v>
      </c>
      <c r="AV90" s="145">
        <v>0</v>
      </c>
      <c r="AW90" s="145">
        <v>0</v>
      </c>
    </row>
    <row r="91" spans="1:49" x14ac:dyDescent="0.35">
      <c r="A91" s="39" t="s">
        <v>363</v>
      </c>
      <c r="B91" s="3" t="s">
        <v>357</v>
      </c>
      <c r="C91" s="231">
        <f t="shared" si="7"/>
        <v>2282.7513043478261</v>
      </c>
      <c r="D91" s="231">
        <v>0</v>
      </c>
      <c r="E91" s="231">
        <v>0</v>
      </c>
      <c r="F91" s="231">
        <v>0</v>
      </c>
      <c r="G91" s="231">
        <v>0</v>
      </c>
      <c r="H91" s="231">
        <v>0</v>
      </c>
      <c r="I91" s="231">
        <v>0</v>
      </c>
      <c r="J91" s="231">
        <v>1069</v>
      </c>
      <c r="K91" s="231">
        <v>614.25</v>
      </c>
      <c r="L91" s="231">
        <v>4543.5</v>
      </c>
      <c r="M91" s="231">
        <v>1716</v>
      </c>
      <c r="N91" s="231">
        <v>1455.5</v>
      </c>
      <c r="O91" s="231">
        <v>4090.5</v>
      </c>
      <c r="P91" s="231">
        <v>2280</v>
      </c>
      <c r="Q91" s="231">
        <v>263</v>
      </c>
      <c r="R91" s="231">
        <v>1212</v>
      </c>
      <c r="S91" s="231">
        <v>3746</v>
      </c>
      <c r="T91" s="231">
        <v>6301.5</v>
      </c>
      <c r="U91" s="231">
        <v>2084.5</v>
      </c>
      <c r="V91" s="231">
        <v>1137.5</v>
      </c>
      <c r="W91" s="231">
        <v>1974</v>
      </c>
      <c r="X91" s="231">
        <v>876.5</v>
      </c>
      <c r="Y91" s="231">
        <v>515.5</v>
      </c>
      <c r="Z91" s="231">
        <v>1283</v>
      </c>
      <c r="AA91" s="231">
        <v>3481.5</v>
      </c>
      <c r="AB91" s="231">
        <v>954.5</v>
      </c>
      <c r="AC91" s="231">
        <v>1084</v>
      </c>
      <c r="AD91" s="231">
        <v>2528</v>
      </c>
      <c r="AE91" s="231">
        <v>20735.37</v>
      </c>
      <c r="AF91" s="231">
        <v>1971.9</v>
      </c>
      <c r="AG91" s="231">
        <v>2634.5</v>
      </c>
      <c r="AH91" s="231">
        <v>2102.6999999999998</v>
      </c>
      <c r="AI91" s="231">
        <v>1672.95</v>
      </c>
      <c r="AJ91" s="231">
        <v>3870.25</v>
      </c>
      <c r="AK91" s="231">
        <v>2151.6</v>
      </c>
      <c r="AL91" s="231">
        <v>2316.1</v>
      </c>
      <c r="AM91" s="231">
        <v>2376.1</v>
      </c>
      <c r="AN91" s="145">
        <v>2032.8</v>
      </c>
      <c r="AO91" s="145">
        <v>5890.39</v>
      </c>
      <c r="AP91" s="145">
        <v>2603.65</v>
      </c>
      <c r="AQ91" s="145">
        <v>0</v>
      </c>
      <c r="AR91" s="145">
        <v>0</v>
      </c>
      <c r="AS91" s="145">
        <v>0</v>
      </c>
      <c r="AT91" s="145">
        <v>1462.5</v>
      </c>
      <c r="AU91" s="145">
        <v>3761.5</v>
      </c>
      <c r="AV91" s="145">
        <v>3600</v>
      </c>
      <c r="AW91" s="145">
        <v>2614</v>
      </c>
    </row>
    <row r="92" spans="1:49" s="51" customFormat="1" x14ac:dyDescent="0.35">
      <c r="A92" s="573" t="s">
        <v>170</v>
      </c>
      <c r="B92" s="574"/>
      <c r="C92" s="207">
        <f t="shared" si="7"/>
        <v>16343.615217391309</v>
      </c>
      <c r="D92" s="207">
        <f>SUM(D85:D91)</f>
        <v>19279.18</v>
      </c>
      <c r="E92" s="207">
        <f t="shared" ref="E92:AW92" si="8">SUM(E85:E91)</f>
        <v>16528.18</v>
      </c>
      <c r="F92" s="207">
        <f t="shared" si="8"/>
        <v>20933.329999999998</v>
      </c>
      <c r="G92" s="207">
        <f t="shared" si="8"/>
        <v>21651.809999999998</v>
      </c>
      <c r="H92" s="207">
        <f t="shared" si="8"/>
        <v>25171.710000000003</v>
      </c>
      <c r="I92" s="207">
        <f t="shared" si="8"/>
        <v>24172.52</v>
      </c>
      <c r="J92" s="207">
        <f t="shared" si="8"/>
        <v>17947.27</v>
      </c>
      <c r="K92" s="207">
        <f t="shared" si="8"/>
        <v>19161.91</v>
      </c>
      <c r="L92" s="207">
        <f t="shared" si="8"/>
        <v>23086.78</v>
      </c>
      <c r="M92" s="207">
        <f t="shared" si="8"/>
        <v>22204.15</v>
      </c>
      <c r="N92" s="207">
        <f t="shared" si="8"/>
        <v>21372.050000000003</v>
      </c>
      <c r="O92" s="207">
        <f t="shared" si="8"/>
        <v>23770.91</v>
      </c>
      <c r="P92" s="207">
        <f t="shared" si="8"/>
        <v>16725.29</v>
      </c>
      <c r="Q92" s="207">
        <f t="shared" si="8"/>
        <v>14901.09</v>
      </c>
      <c r="R92" s="207">
        <f t="shared" si="8"/>
        <v>18512.030000000002</v>
      </c>
      <c r="S92" s="207">
        <f t="shared" si="8"/>
        <v>22871.879999999997</v>
      </c>
      <c r="T92" s="207">
        <f t="shared" si="8"/>
        <v>25769.260000000002</v>
      </c>
      <c r="U92" s="207">
        <f t="shared" si="8"/>
        <v>19851.64</v>
      </c>
      <c r="V92" s="207">
        <f t="shared" si="8"/>
        <v>9444.35</v>
      </c>
      <c r="W92" s="207">
        <f t="shared" si="8"/>
        <v>10220.76</v>
      </c>
      <c r="X92" s="207">
        <f t="shared" si="8"/>
        <v>9640.6099999999988</v>
      </c>
      <c r="Y92" s="207">
        <f t="shared" si="8"/>
        <v>14633.03</v>
      </c>
      <c r="Z92" s="207">
        <f t="shared" si="8"/>
        <v>12598.490000000002</v>
      </c>
      <c r="AA92" s="207">
        <f t="shared" si="8"/>
        <v>15831.089999999998</v>
      </c>
      <c r="AB92" s="207">
        <f t="shared" si="8"/>
        <v>14329.57</v>
      </c>
      <c r="AC92" s="207">
        <f t="shared" si="8"/>
        <v>13420.84</v>
      </c>
      <c r="AD92" s="207">
        <f t="shared" si="8"/>
        <v>17246.52</v>
      </c>
      <c r="AE92" s="207">
        <f t="shared" si="8"/>
        <v>37964.81</v>
      </c>
      <c r="AF92" s="207">
        <f t="shared" si="8"/>
        <v>19221.480000000003</v>
      </c>
      <c r="AG92" s="207">
        <f t="shared" si="8"/>
        <v>18363.669999999998</v>
      </c>
      <c r="AH92" s="207">
        <f t="shared" si="8"/>
        <v>17735.14</v>
      </c>
      <c r="AI92" s="207">
        <f t="shared" si="8"/>
        <v>18326.37</v>
      </c>
      <c r="AJ92" s="207">
        <f t="shared" si="8"/>
        <v>20462.900000000001</v>
      </c>
      <c r="AK92" s="207">
        <f t="shared" si="8"/>
        <v>19638.899999999998</v>
      </c>
      <c r="AL92" s="207">
        <f t="shared" si="8"/>
        <v>16770.439999999999</v>
      </c>
      <c r="AM92" s="207">
        <f t="shared" si="8"/>
        <v>15792.29</v>
      </c>
      <c r="AN92" s="207">
        <f t="shared" si="8"/>
        <v>10850.56</v>
      </c>
      <c r="AO92" s="207">
        <f t="shared" si="8"/>
        <v>16692.11</v>
      </c>
      <c r="AP92" s="207">
        <f t="shared" si="8"/>
        <v>9989.65</v>
      </c>
      <c r="AQ92" s="207">
        <f t="shared" si="8"/>
        <v>3116.23</v>
      </c>
      <c r="AR92" s="207">
        <f t="shared" si="8"/>
        <v>3134.14</v>
      </c>
      <c r="AS92" s="207">
        <f t="shared" si="8"/>
        <v>2609.84</v>
      </c>
      <c r="AT92" s="207">
        <f t="shared" si="8"/>
        <v>3822.58</v>
      </c>
      <c r="AU92" s="207">
        <f t="shared" si="8"/>
        <v>7034.1900000000005</v>
      </c>
      <c r="AV92" s="207">
        <f t="shared" si="8"/>
        <v>8334.57</v>
      </c>
      <c r="AW92" s="207">
        <f t="shared" si="8"/>
        <v>10670.18</v>
      </c>
    </row>
    <row r="93" spans="1:49" x14ac:dyDescent="0.35">
      <c r="A93" s="31"/>
      <c r="B93" s="19"/>
      <c r="C93" s="19"/>
      <c r="D93" s="35"/>
      <c r="E93" s="35"/>
      <c r="F93" s="35"/>
      <c r="G93" s="35"/>
      <c r="H93" s="35"/>
      <c r="I93" s="35"/>
      <c r="J93" s="35"/>
      <c r="K93" s="35"/>
      <c r="L93" s="35"/>
      <c r="M93" s="35"/>
      <c r="N93" s="35"/>
      <c r="O93" s="35"/>
      <c r="P93" s="36"/>
      <c r="Q93" s="36"/>
      <c r="R93" s="36"/>
      <c r="S93" s="36"/>
      <c r="T93" s="36"/>
      <c r="U93" s="36"/>
      <c r="V93" s="36"/>
      <c r="W93" s="36"/>
      <c r="X93" s="36"/>
      <c r="Y93" s="36"/>
      <c r="Z93" s="36"/>
      <c r="AA93" s="36"/>
      <c r="AB93" s="37"/>
      <c r="AC93" s="37"/>
      <c r="AD93" s="37"/>
      <c r="AE93" s="37"/>
      <c r="AF93" s="37"/>
      <c r="AG93" s="37"/>
      <c r="AH93" s="37"/>
      <c r="AI93" s="37"/>
      <c r="AJ93" s="37"/>
      <c r="AK93" s="37"/>
      <c r="AL93" s="37"/>
      <c r="AM93" s="37"/>
      <c r="AN93" s="36"/>
      <c r="AO93" s="36"/>
      <c r="AP93" s="36"/>
      <c r="AQ93" s="36"/>
      <c r="AR93" s="34"/>
      <c r="AS93" s="34"/>
      <c r="AT93" s="34"/>
    </row>
    <row r="94" spans="1:49" x14ac:dyDescent="0.35">
      <c r="A94" s="74" t="s">
        <v>139</v>
      </c>
      <c r="B94" s="19"/>
      <c r="C94" s="19"/>
      <c r="D94" s="35"/>
      <c r="E94" s="35"/>
      <c r="F94" s="35"/>
      <c r="G94" s="35"/>
      <c r="H94" s="35"/>
      <c r="I94" s="35"/>
      <c r="J94" s="35"/>
      <c r="K94" s="35"/>
      <c r="L94" s="35"/>
      <c r="M94" s="35"/>
      <c r="N94" s="35"/>
      <c r="O94" s="35"/>
      <c r="P94" s="36"/>
      <c r="Q94" s="36"/>
      <c r="R94" s="36"/>
      <c r="S94" s="36"/>
      <c r="T94" s="36"/>
      <c r="U94" s="36"/>
      <c r="V94" s="36"/>
      <c r="W94" s="36"/>
      <c r="X94" s="36"/>
      <c r="Y94" s="36"/>
      <c r="Z94" s="36"/>
      <c r="AA94" s="36"/>
      <c r="AB94" s="37"/>
      <c r="AC94" s="37"/>
      <c r="AD94" s="37"/>
      <c r="AE94" s="37"/>
      <c r="AF94" s="37"/>
      <c r="AG94" s="37"/>
      <c r="AH94" s="37"/>
      <c r="AI94" s="37"/>
      <c r="AJ94" s="37"/>
      <c r="AK94" s="37"/>
      <c r="AL94" s="37"/>
      <c r="AM94" s="37"/>
      <c r="AN94" s="36"/>
      <c r="AO94" s="36"/>
      <c r="AP94" s="36"/>
      <c r="AQ94" s="36"/>
      <c r="AR94" s="34"/>
      <c r="AS94" s="34"/>
      <c r="AT94" s="34"/>
    </row>
    <row r="95" spans="1:49" x14ac:dyDescent="0.35">
      <c r="A95" s="11"/>
    </row>
    <row r="96" spans="1:49" ht="21" customHeight="1" x14ac:dyDescent="0.35">
      <c r="A96" s="456" t="s">
        <v>171</v>
      </c>
      <c r="B96" s="456" t="s">
        <v>160</v>
      </c>
      <c r="C96" s="456" t="s">
        <v>153</v>
      </c>
      <c r="D96" s="14">
        <v>42736</v>
      </c>
      <c r="E96" s="14">
        <v>42767</v>
      </c>
      <c r="F96" s="14">
        <v>42795</v>
      </c>
      <c r="G96" s="14">
        <v>42826</v>
      </c>
      <c r="H96" s="14">
        <v>42856</v>
      </c>
      <c r="I96" s="14">
        <v>42887</v>
      </c>
      <c r="J96" s="14">
        <v>42917</v>
      </c>
      <c r="K96" s="14">
        <v>42948</v>
      </c>
      <c r="L96" s="14">
        <v>42979</v>
      </c>
      <c r="M96" s="14">
        <v>43009</v>
      </c>
      <c r="N96" s="14">
        <v>43040</v>
      </c>
      <c r="O96" s="14">
        <v>43070</v>
      </c>
      <c r="P96" s="14">
        <v>43101</v>
      </c>
      <c r="Q96" s="14">
        <v>43132</v>
      </c>
      <c r="R96" s="14">
        <v>43160</v>
      </c>
      <c r="S96" s="14">
        <v>43191</v>
      </c>
      <c r="T96" s="14">
        <v>43221</v>
      </c>
      <c r="U96" s="14">
        <v>43252</v>
      </c>
      <c r="V96" s="14">
        <v>43282</v>
      </c>
      <c r="W96" s="14">
        <v>43313</v>
      </c>
      <c r="X96" s="14">
        <v>43344</v>
      </c>
      <c r="Y96" s="14">
        <v>43374</v>
      </c>
      <c r="Z96" s="14">
        <v>43405</v>
      </c>
      <c r="AA96" s="14">
        <v>43435</v>
      </c>
      <c r="AB96" s="14">
        <v>43466</v>
      </c>
      <c r="AC96" s="14">
        <v>43497</v>
      </c>
      <c r="AD96" s="14">
        <v>43525</v>
      </c>
      <c r="AE96" s="14">
        <v>43556</v>
      </c>
      <c r="AF96" s="14">
        <v>43586</v>
      </c>
      <c r="AG96" s="14">
        <v>43617</v>
      </c>
      <c r="AH96" s="14">
        <v>43647</v>
      </c>
      <c r="AI96" s="14">
        <v>43678</v>
      </c>
      <c r="AJ96" s="14">
        <v>43709</v>
      </c>
      <c r="AK96" s="14">
        <v>43739</v>
      </c>
      <c r="AL96" s="14">
        <v>43770</v>
      </c>
      <c r="AM96" s="14">
        <v>43800</v>
      </c>
      <c r="AN96" s="14">
        <v>43831</v>
      </c>
      <c r="AO96" s="14">
        <v>43862</v>
      </c>
      <c r="AP96" s="14">
        <v>43891</v>
      </c>
      <c r="AQ96" s="14">
        <v>43922</v>
      </c>
      <c r="AR96" s="14">
        <v>43952</v>
      </c>
      <c r="AS96" s="14">
        <v>43983</v>
      </c>
      <c r="AT96" s="14">
        <v>44013</v>
      </c>
      <c r="AU96" s="14">
        <v>44044</v>
      </c>
      <c r="AV96" s="14">
        <v>44075</v>
      </c>
      <c r="AW96" s="15">
        <v>44105</v>
      </c>
    </row>
    <row r="97" spans="1:49" s="34" customFormat="1" x14ac:dyDescent="0.35">
      <c r="A97" s="38" t="s">
        <v>364</v>
      </c>
      <c r="B97" s="40" t="s">
        <v>365</v>
      </c>
      <c r="C97" s="145">
        <f t="shared" ref="C97:C111" si="9">AVERAGE(D97:AW97)</f>
        <v>1.5652173913043479</v>
      </c>
      <c r="D97" s="145">
        <v>0</v>
      </c>
      <c r="E97" s="145">
        <v>0</v>
      </c>
      <c r="F97" s="145">
        <v>0</v>
      </c>
      <c r="G97" s="145">
        <v>0</v>
      </c>
      <c r="H97" s="145">
        <v>0</v>
      </c>
      <c r="I97" s="145">
        <v>0</v>
      </c>
      <c r="J97" s="145">
        <v>0</v>
      </c>
      <c r="K97" s="145">
        <v>0</v>
      </c>
      <c r="L97" s="145">
        <v>0</v>
      </c>
      <c r="M97" s="145">
        <v>0</v>
      </c>
      <c r="N97" s="145">
        <v>0</v>
      </c>
      <c r="O97" s="145">
        <v>0</v>
      </c>
      <c r="P97" s="145">
        <v>0</v>
      </c>
      <c r="Q97" s="145">
        <v>0</v>
      </c>
      <c r="R97" s="145">
        <v>0</v>
      </c>
      <c r="S97" s="145">
        <v>0</v>
      </c>
      <c r="T97" s="145">
        <v>0</v>
      </c>
      <c r="U97" s="145">
        <v>0</v>
      </c>
      <c r="V97" s="145">
        <v>0</v>
      </c>
      <c r="W97" s="145">
        <v>0</v>
      </c>
      <c r="X97" s="145">
        <v>0</v>
      </c>
      <c r="Y97" s="145">
        <v>0</v>
      </c>
      <c r="Z97" s="145">
        <v>0</v>
      </c>
      <c r="AA97" s="145">
        <v>0</v>
      </c>
      <c r="AB97" s="145">
        <v>0</v>
      </c>
      <c r="AC97" s="145">
        <v>0</v>
      </c>
      <c r="AD97" s="145">
        <v>0</v>
      </c>
      <c r="AE97" s="145">
        <v>0</v>
      </c>
      <c r="AF97" s="145">
        <v>0</v>
      </c>
      <c r="AG97" s="145">
        <v>0</v>
      </c>
      <c r="AH97" s="145">
        <v>0</v>
      </c>
      <c r="AI97" s="145">
        <v>0</v>
      </c>
      <c r="AJ97" s="145">
        <v>0</v>
      </c>
      <c r="AK97" s="145">
        <v>0</v>
      </c>
      <c r="AL97" s="145">
        <v>0</v>
      </c>
      <c r="AM97" s="145">
        <v>0</v>
      </c>
      <c r="AN97" s="145">
        <v>0</v>
      </c>
      <c r="AO97" s="145">
        <v>0</v>
      </c>
      <c r="AP97" s="145">
        <v>0</v>
      </c>
      <c r="AQ97" s="145">
        <v>0</v>
      </c>
      <c r="AR97" s="145">
        <v>0</v>
      </c>
      <c r="AS97" s="145">
        <v>0</v>
      </c>
      <c r="AT97" s="145">
        <v>0</v>
      </c>
      <c r="AU97" s="145">
        <v>16</v>
      </c>
      <c r="AV97" s="145">
        <v>8</v>
      </c>
      <c r="AW97" s="145">
        <v>48</v>
      </c>
    </row>
    <row r="98" spans="1:49" x14ac:dyDescent="0.35">
      <c r="A98" s="13" t="s">
        <v>364</v>
      </c>
      <c r="B98" s="23" t="s">
        <v>172</v>
      </c>
      <c r="C98" s="102">
        <f t="shared" si="9"/>
        <v>0.39130434782608697</v>
      </c>
      <c r="D98" s="4">
        <v>0</v>
      </c>
      <c r="E98" s="3">
        <v>0</v>
      </c>
      <c r="F98" s="3">
        <v>0</v>
      </c>
      <c r="G98" s="4">
        <v>0</v>
      </c>
      <c r="H98" s="3">
        <v>0</v>
      </c>
      <c r="I98" s="3">
        <v>0</v>
      </c>
      <c r="J98" s="4">
        <v>0</v>
      </c>
      <c r="K98" s="3">
        <v>0</v>
      </c>
      <c r="L98" s="3">
        <v>0</v>
      </c>
      <c r="M98" s="4">
        <v>0</v>
      </c>
      <c r="N98" s="4">
        <v>0</v>
      </c>
      <c r="O98" s="3">
        <v>0</v>
      </c>
      <c r="P98" s="3">
        <v>0</v>
      </c>
      <c r="Q98" s="4">
        <v>0</v>
      </c>
      <c r="R98" s="3">
        <v>0</v>
      </c>
      <c r="S98" s="3">
        <v>0</v>
      </c>
      <c r="T98" s="4">
        <v>0</v>
      </c>
      <c r="U98" s="3">
        <v>0</v>
      </c>
      <c r="V98" s="3">
        <v>0</v>
      </c>
      <c r="W98" s="4">
        <v>0</v>
      </c>
      <c r="X98" s="4">
        <v>0</v>
      </c>
      <c r="Y98" s="3">
        <v>0</v>
      </c>
      <c r="Z98" s="3">
        <v>0</v>
      </c>
      <c r="AA98" s="4">
        <v>0</v>
      </c>
      <c r="AB98" s="3">
        <v>0</v>
      </c>
      <c r="AC98" s="3">
        <v>0</v>
      </c>
      <c r="AD98" s="4">
        <v>0</v>
      </c>
      <c r="AE98" s="3">
        <v>0</v>
      </c>
      <c r="AF98" s="3">
        <v>0</v>
      </c>
      <c r="AG98" s="4">
        <v>0</v>
      </c>
      <c r="AH98" s="4">
        <v>0</v>
      </c>
      <c r="AI98" s="3">
        <v>0</v>
      </c>
      <c r="AJ98" s="3">
        <v>0</v>
      </c>
      <c r="AK98" s="4">
        <v>0</v>
      </c>
      <c r="AL98" s="3">
        <v>0</v>
      </c>
      <c r="AM98" s="3">
        <v>0</v>
      </c>
      <c r="AN98" s="4">
        <v>0</v>
      </c>
      <c r="AO98" s="3">
        <v>0</v>
      </c>
      <c r="AP98" s="3">
        <v>0</v>
      </c>
      <c r="AQ98" s="4">
        <v>0</v>
      </c>
      <c r="AR98" s="4">
        <v>0</v>
      </c>
      <c r="AS98" s="3">
        <v>0</v>
      </c>
      <c r="AT98" s="3">
        <v>0</v>
      </c>
      <c r="AU98" s="131">
        <v>4</v>
      </c>
      <c r="AV98" s="131">
        <v>2</v>
      </c>
      <c r="AW98" s="131">
        <v>12</v>
      </c>
    </row>
    <row r="99" spans="1:49" x14ac:dyDescent="0.35">
      <c r="A99" s="13" t="s">
        <v>364</v>
      </c>
      <c r="B99" s="23" t="s">
        <v>173</v>
      </c>
      <c r="C99" s="102">
        <f t="shared" si="9"/>
        <v>6.5217391304347824E-2</v>
      </c>
      <c r="D99" s="3">
        <v>0</v>
      </c>
      <c r="E99" s="3">
        <v>0</v>
      </c>
      <c r="F99" s="3">
        <v>0</v>
      </c>
      <c r="G99" s="3">
        <v>0</v>
      </c>
      <c r="H99" s="3">
        <v>0</v>
      </c>
      <c r="I99" s="3">
        <v>0</v>
      </c>
      <c r="J99" s="3">
        <v>0</v>
      </c>
      <c r="K99" s="3">
        <v>0</v>
      </c>
      <c r="L99" s="3">
        <v>0</v>
      </c>
      <c r="M99" s="3">
        <v>0</v>
      </c>
      <c r="N99" s="3">
        <v>0</v>
      </c>
      <c r="O99" s="3">
        <v>0</v>
      </c>
      <c r="P99" s="3">
        <v>0</v>
      </c>
      <c r="Q99" s="3">
        <v>0</v>
      </c>
      <c r="R99" s="3">
        <v>0</v>
      </c>
      <c r="S99" s="3">
        <v>0</v>
      </c>
      <c r="T99" s="3">
        <v>0</v>
      </c>
      <c r="U99" s="3">
        <v>0</v>
      </c>
      <c r="V99" s="3">
        <v>0</v>
      </c>
      <c r="W99" s="3">
        <v>0</v>
      </c>
      <c r="X99" s="3">
        <v>0</v>
      </c>
      <c r="Y99" s="3">
        <v>0</v>
      </c>
      <c r="Z99" s="3">
        <v>0</v>
      </c>
      <c r="AA99" s="3">
        <v>0</v>
      </c>
      <c r="AB99" s="3">
        <v>0</v>
      </c>
      <c r="AC99" s="3">
        <v>0</v>
      </c>
      <c r="AD99" s="3">
        <v>0</v>
      </c>
      <c r="AE99" s="3">
        <v>0</v>
      </c>
      <c r="AF99" s="3">
        <v>0</v>
      </c>
      <c r="AG99" s="3">
        <v>0</v>
      </c>
      <c r="AH99" s="3">
        <v>0</v>
      </c>
      <c r="AI99" s="3">
        <v>0</v>
      </c>
      <c r="AJ99" s="3">
        <v>0</v>
      </c>
      <c r="AK99" s="3">
        <v>0</v>
      </c>
      <c r="AL99" s="3">
        <v>0</v>
      </c>
      <c r="AM99" s="3">
        <v>0</v>
      </c>
      <c r="AN99" s="3">
        <v>0</v>
      </c>
      <c r="AO99" s="3">
        <v>0</v>
      </c>
      <c r="AP99" s="3">
        <v>0</v>
      </c>
      <c r="AQ99" s="3">
        <v>0</v>
      </c>
      <c r="AR99" s="3">
        <v>0</v>
      </c>
      <c r="AS99" s="3">
        <v>0</v>
      </c>
      <c r="AT99" s="3">
        <v>0</v>
      </c>
      <c r="AU99" s="131">
        <v>1</v>
      </c>
      <c r="AV99" s="131">
        <v>1</v>
      </c>
      <c r="AW99" s="131">
        <v>1</v>
      </c>
    </row>
    <row r="100" spans="1:49" s="34" customFormat="1" x14ac:dyDescent="0.35">
      <c r="A100" s="38"/>
      <c r="B100" s="40"/>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3"/>
      <c r="AS100" s="3"/>
      <c r="AT100" s="3"/>
      <c r="AU100" s="28"/>
      <c r="AV100" s="28"/>
      <c r="AW100" s="28"/>
    </row>
    <row r="101" spans="1:49" s="34" customFormat="1" x14ac:dyDescent="0.35">
      <c r="A101" s="38" t="s">
        <v>366</v>
      </c>
      <c r="B101" s="40" t="s">
        <v>365</v>
      </c>
      <c r="C101" s="145">
        <f t="shared" si="9"/>
        <v>1.3423913043478262</v>
      </c>
      <c r="D101" s="145">
        <v>0</v>
      </c>
      <c r="E101" s="145">
        <v>0</v>
      </c>
      <c r="F101" s="145">
        <v>0</v>
      </c>
      <c r="G101" s="145">
        <v>0</v>
      </c>
      <c r="H101" s="145">
        <v>0</v>
      </c>
      <c r="I101" s="145">
        <v>0</v>
      </c>
      <c r="J101" s="145">
        <v>0</v>
      </c>
      <c r="K101" s="145">
        <v>0</v>
      </c>
      <c r="L101" s="145">
        <v>0</v>
      </c>
      <c r="M101" s="145">
        <v>0</v>
      </c>
      <c r="N101" s="145">
        <v>0</v>
      </c>
      <c r="O101" s="145">
        <v>0</v>
      </c>
      <c r="P101" s="145">
        <v>0</v>
      </c>
      <c r="Q101" s="145">
        <v>0</v>
      </c>
      <c r="R101" s="145">
        <v>0</v>
      </c>
      <c r="S101" s="145">
        <v>0</v>
      </c>
      <c r="T101" s="145">
        <v>0</v>
      </c>
      <c r="U101" s="145">
        <v>0</v>
      </c>
      <c r="V101" s="145">
        <v>0</v>
      </c>
      <c r="W101" s="145">
        <v>0</v>
      </c>
      <c r="X101" s="145">
        <v>0</v>
      </c>
      <c r="Y101" s="145">
        <v>0</v>
      </c>
      <c r="Z101" s="145">
        <v>0</v>
      </c>
      <c r="AA101" s="145">
        <v>0</v>
      </c>
      <c r="AB101" s="145">
        <v>0</v>
      </c>
      <c r="AC101" s="145">
        <v>0</v>
      </c>
      <c r="AD101" s="145">
        <v>0</v>
      </c>
      <c r="AE101" s="145">
        <v>0</v>
      </c>
      <c r="AF101" s="145">
        <v>0</v>
      </c>
      <c r="AG101" s="145">
        <v>0</v>
      </c>
      <c r="AH101" s="145">
        <v>0</v>
      </c>
      <c r="AI101" s="145">
        <v>0</v>
      </c>
      <c r="AJ101" s="145">
        <v>0</v>
      </c>
      <c r="AK101" s="145">
        <v>0</v>
      </c>
      <c r="AL101" s="145">
        <v>0</v>
      </c>
      <c r="AM101" s="145">
        <v>0</v>
      </c>
      <c r="AN101" s="145">
        <v>0</v>
      </c>
      <c r="AO101" s="145">
        <v>0</v>
      </c>
      <c r="AP101" s="145">
        <v>0</v>
      </c>
      <c r="AQ101" s="145">
        <v>0</v>
      </c>
      <c r="AR101" s="145">
        <v>0</v>
      </c>
      <c r="AS101" s="145">
        <v>0</v>
      </c>
      <c r="AT101" s="145">
        <v>0</v>
      </c>
      <c r="AU101" s="145">
        <v>0</v>
      </c>
      <c r="AV101" s="145">
        <v>61.75</v>
      </c>
      <c r="AW101" s="145">
        <v>0</v>
      </c>
    </row>
    <row r="102" spans="1:49" x14ac:dyDescent="0.35">
      <c r="A102" s="13" t="s">
        <v>366</v>
      </c>
      <c r="B102" s="23" t="s">
        <v>172</v>
      </c>
      <c r="C102" s="102">
        <f t="shared" si="9"/>
        <v>2.1739130434782608E-2</v>
      </c>
      <c r="D102" s="3">
        <v>0</v>
      </c>
      <c r="E102" s="3">
        <v>0</v>
      </c>
      <c r="F102" s="3">
        <v>0</v>
      </c>
      <c r="G102" s="3">
        <v>0</v>
      </c>
      <c r="H102" s="3">
        <v>0</v>
      </c>
      <c r="I102" s="3">
        <v>0</v>
      </c>
      <c r="J102" s="3">
        <v>0</v>
      </c>
      <c r="K102" s="3">
        <v>0</v>
      </c>
      <c r="L102" s="3">
        <v>0</v>
      </c>
      <c r="M102" s="3">
        <v>0</v>
      </c>
      <c r="N102" s="3">
        <v>0</v>
      </c>
      <c r="O102" s="3">
        <v>0</v>
      </c>
      <c r="P102" s="3">
        <v>0</v>
      </c>
      <c r="Q102" s="3">
        <v>0</v>
      </c>
      <c r="R102" s="3">
        <v>0</v>
      </c>
      <c r="S102" s="3">
        <v>0</v>
      </c>
      <c r="T102" s="3">
        <v>0</v>
      </c>
      <c r="U102" s="3">
        <v>0</v>
      </c>
      <c r="V102" s="3">
        <v>0</v>
      </c>
      <c r="W102" s="3">
        <v>0</v>
      </c>
      <c r="X102" s="3">
        <v>0</v>
      </c>
      <c r="Y102" s="3">
        <v>0</v>
      </c>
      <c r="Z102" s="3">
        <v>0</v>
      </c>
      <c r="AA102" s="3">
        <v>0</v>
      </c>
      <c r="AB102" s="3">
        <v>0</v>
      </c>
      <c r="AC102" s="3">
        <v>0</v>
      </c>
      <c r="AD102" s="3">
        <v>0</v>
      </c>
      <c r="AE102" s="3">
        <v>0</v>
      </c>
      <c r="AF102" s="3">
        <v>0</v>
      </c>
      <c r="AG102" s="3">
        <v>0</v>
      </c>
      <c r="AH102" s="3">
        <v>0</v>
      </c>
      <c r="AI102" s="3">
        <v>0</v>
      </c>
      <c r="AJ102" s="3">
        <v>0</v>
      </c>
      <c r="AK102" s="3">
        <v>0</v>
      </c>
      <c r="AL102" s="3">
        <v>0</v>
      </c>
      <c r="AM102" s="3">
        <v>0</v>
      </c>
      <c r="AN102" s="3">
        <v>0</v>
      </c>
      <c r="AO102" s="3">
        <v>0</v>
      </c>
      <c r="AP102" s="3">
        <v>0</v>
      </c>
      <c r="AQ102" s="3">
        <v>0</v>
      </c>
      <c r="AR102" s="3">
        <v>0</v>
      </c>
      <c r="AS102" s="3">
        <v>0</v>
      </c>
      <c r="AT102" s="3">
        <v>0</v>
      </c>
      <c r="AU102" s="3">
        <v>0</v>
      </c>
      <c r="AV102" s="131">
        <v>1</v>
      </c>
      <c r="AW102" s="3">
        <v>0</v>
      </c>
    </row>
    <row r="103" spans="1:49" x14ac:dyDescent="0.35">
      <c r="A103" s="13" t="s">
        <v>366</v>
      </c>
      <c r="B103" s="23" t="s">
        <v>173</v>
      </c>
      <c r="C103" s="102">
        <f t="shared" si="9"/>
        <v>2.1739130434782608E-2</v>
      </c>
      <c r="D103" s="3">
        <v>0</v>
      </c>
      <c r="E103" s="3">
        <v>0</v>
      </c>
      <c r="F103" s="3">
        <v>0</v>
      </c>
      <c r="G103" s="3">
        <v>0</v>
      </c>
      <c r="H103" s="3">
        <v>0</v>
      </c>
      <c r="I103" s="3">
        <v>0</v>
      </c>
      <c r="J103" s="3">
        <v>0</v>
      </c>
      <c r="K103" s="3">
        <v>0</v>
      </c>
      <c r="L103" s="3">
        <v>0</v>
      </c>
      <c r="M103" s="3">
        <v>0</v>
      </c>
      <c r="N103" s="3">
        <v>0</v>
      </c>
      <c r="O103" s="3">
        <v>0</v>
      </c>
      <c r="P103" s="3">
        <v>0</v>
      </c>
      <c r="Q103" s="3">
        <v>0</v>
      </c>
      <c r="R103" s="3">
        <v>0</v>
      </c>
      <c r="S103" s="3">
        <v>0</v>
      </c>
      <c r="T103" s="3">
        <v>0</v>
      </c>
      <c r="U103" s="3">
        <v>0</v>
      </c>
      <c r="V103" s="3">
        <v>0</v>
      </c>
      <c r="W103" s="3">
        <v>0</v>
      </c>
      <c r="X103" s="3">
        <v>0</v>
      </c>
      <c r="Y103" s="3">
        <v>0</v>
      </c>
      <c r="Z103" s="3">
        <v>0</v>
      </c>
      <c r="AA103" s="3">
        <v>0</v>
      </c>
      <c r="AB103" s="3">
        <v>0</v>
      </c>
      <c r="AC103" s="3">
        <v>0</v>
      </c>
      <c r="AD103" s="3">
        <v>0</v>
      </c>
      <c r="AE103" s="3">
        <v>0</v>
      </c>
      <c r="AF103" s="3">
        <v>0</v>
      </c>
      <c r="AG103" s="3">
        <v>0</v>
      </c>
      <c r="AH103" s="3">
        <v>0</v>
      </c>
      <c r="AI103" s="3">
        <v>0</v>
      </c>
      <c r="AJ103" s="3">
        <v>0</v>
      </c>
      <c r="AK103" s="3">
        <v>0</v>
      </c>
      <c r="AL103" s="3">
        <v>0</v>
      </c>
      <c r="AM103" s="3">
        <v>0</v>
      </c>
      <c r="AN103" s="3">
        <v>0</v>
      </c>
      <c r="AO103" s="3">
        <v>0</v>
      </c>
      <c r="AP103" s="3">
        <v>0</v>
      </c>
      <c r="AQ103" s="3">
        <v>0</v>
      </c>
      <c r="AR103" s="3">
        <v>0</v>
      </c>
      <c r="AS103" s="3">
        <v>0</v>
      </c>
      <c r="AT103" s="3">
        <v>0</v>
      </c>
      <c r="AU103" s="3">
        <v>0</v>
      </c>
      <c r="AV103" s="131">
        <v>1</v>
      </c>
      <c r="AW103" s="3">
        <v>0</v>
      </c>
    </row>
    <row r="104" spans="1:49" s="34" customFormat="1" x14ac:dyDescent="0.35">
      <c r="A104" s="38"/>
      <c r="B104" s="40"/>
      <c r="C104" s="3"/>
      <c r="D104" s="3"/>
      <c r="E104" s="3"/>
      <c r="F104" s="3"/>
      <c r="G104" s="3"/>
      <c r="H104" s="3"/>
      <c r="I104" s="3"/>
      <c r="J104" s="3"/>
      <c r="K104" s="3"/>
      <c r="L104" s="3"/>
      <c r="M104" s="3"/>
      <c r="N104" s="3"/>
      <c r="O104" s="3"/>
      <c r="P104" s="3"/>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3"/>
      <c r="AS104" s="3"/>
      <c r="AT104" s="3"/>
      <c r="AU104" s="3"/>
      <c r="AV104" s="28"/>
      <c r="AW104" s="28"/>
    </row>
    <row r="105" spans="1:49" s="34" customFormat="1" x14ac:dyDescent="0.35">
      <c r="A105" s="38" t="s">
        <v>367</v>
      </c>
      <c r="B105" s="40" t="s">
        <v>365</v>
      </c>
      <c r="C105" s="145">
        <f t="shared" si="9"/>
        <v>0</v>
      </c>
      <c r="D105" s="145">
        <v>0</v>
      </c>
      <c r="E105" s="145">
        <v>0</v>
      </c>
      <c r="F105" s="145">
        <v>0</v>
      </c>
      <c r="G105" s="145">
        <v>0</v>
      </c>
      <c r="H105" s="145">
        <v>0</v>
      </c>
      <c r="I105" s="145">
        <v>0</v>
      </c>
      <c r="J105" s="145">
        <v>0</v>
      </c>
      <c r="K105" s="145">
        <v>0</v>
      </c>
      <c r="L105" s="145">
        <v>0</v>
      </c>
      <c r="M105" s="145">
        <v>0</v>
      </c>
      <c r="N105" s="145">
        <v>0</v>
      </c>
      <c r="O105" s="145">
        <v>0</v>
      </c>
      <c r="P105" s="145">
        <v>0</v>
      </c>
      <c r="Q105" s="145">
        <v>0</v>
      </c>
      <c r="R105" s="145">
        <v>0</v>
      </c>
      <c r="S105" s="145">
        <v>0</v>
      </c>
      <c r="T105" s="145">
        <v>0</v>
      </c>
      <c r="U105" s="145">
        <v>0</v>
      </c>
      <c r="V105" s="145">
        <v>0</v>
      </c>
      <c r="W105" s="145">
        <v>0</v>
      </c>
      <c r="X105" s="145">
        <v>0</v>
      </c>
      <c r="Y105" s="145">
        <v>0</v>
      </c>
      <c r="Z105" s="145">
        <v>0</v>
      </c>
      <c r="AA105" s="145">
        <v>0</v>
      </c>
      <c r="AB105" s="145">
        <v>0</v>
      </c>
      <c r="AC105" s="145">
        <v>0</v>
      </c>
      <c r="AD105" s="145">
        <v>0</v>
      </c>
      <c r="AE105" s="145">
        <v>0</v>
      </c>
      <c r="AF105" s="145">
        <v>0</v>
      </c>
      <c r="AG105" s="145">
        <v>0</v>
      </c>
      <c r="AH105" s="145">
        <v>0</v>
      </c>
      <c r="AI105" s="145">
        <v>0</v>
      </c>
      <c r="AJ105" s="145">
        <v>0</v>
      </c>
      <c r="AK105" s="145">
        <v>0</v>
      </c>
      <c r="AL105" s="145">
        <v>0</v>
      </c>
      <c r="AM105" s="145">
        <v>0</v>
      </c>
      <c r="AN105" s="145">
        <v>0</v>
      </c>
      <c r="AO105" s="145">
        <v>0</v>
      </c>
      <c r="AP105" s="145">
        <v>0</v>
      </c>
      <c r="AQ105" s="145">
        <v>0</v>
      </c>
      <c r="AR105" s="145">
        <v>0</v>
      </c>
      <c r="AS105" s="145">
        <v>0</v>
      </c>
      <c r="AT105" s="145">
        <v>0</v>
      </c>
      <c r="AU105" s="145">
        <v>0</v>
      </c>
      <c r="AV105" s="145">
        <v>0</v>
      </c>
      <c r="AW105" s="145">
        <v>0</v>
      </c>
    </row>
    <row r="106" spans="1:49" x14ac:dyDescent="0.35">
      <c r="A106" s="13" t="s">
        <v>367</v>
      </c>
      <c r="B106" s="23" t="s">
        <v>172</v>
      </c>
      <c r="C106" s="102">
        <f t="shared" si="9"/>
        <v>0</v>
      </c>
      <c r="D106" s="3">
        <v>0</v>
      </c>
      <c r="E106" s="3">
        <v>0</v>
      </c>
      <c r="F106" s="3">
        <v>0</v>
      </c>
      <c r="G106" s="3">
        <v>0</v>
      </c>
      <c r="H106" s="3">
        <v>0</v>
      </c>
      <c r="I106" s="3">
        <v>0</v>
      </c>
      <c r="J106" s="3">
        <v>0</v>
      </c>
      <c r="K106" s="3">
        <v>0</v>
      </c>
      <c r="L106" s="3">
        <v>0</v>
      </c>
      <c r="M106" s="3">
        <v>0</v>
      </c>
      <c r="N106" s="3">
        <v>0</v>
      </c>
      <c r="O106" s="3">
        <v>0</v>
      </c>
      <c r="P106" s="3">
        <v>0</v>
      </c>
      <c r="Q106" s="3">
        <v>0</v>
      </c>
      <c r="R106" s="3">
        <v>0</v>
      </c>
      <c r="S106" s="3">
        <v>0</v>
      </c>
      <c r="T106" s="3">
        <v>0</v>
      </c>
      <c r="U106" s="3">
        <v>0</v>
      </c>
      <c r="V106" s="3">
        <v>0</v>
      </c>
      <c r="W106" s="3">
        <v>0</v>
      </c>
      <c r="X106" s="3">
        <v>0</v>
      </c>
      <c r="Y106" s="3">
        <v>0</v>
      </c>
      <c r="Z106" s="3">
        <v>0</v>
      </c>
      <c r="AA106" s="3">
        <v>0</v>
      </c>
      <c r="AB106" s="3">
        <v>0</v>
      </c>
      <c r="AC106" s="3">
        <v>0</v>
      </c>
      <c r="AD106" s="3">
        <v>0</v>
      </c>
      <c r="AE106" s="3">
        <v>0</v>
      </c>
      <c r="AF106" s="3">
        <v>0</v>
      </c>
      <c r="AG106" s="3">
        <v>0</v>
      </c>
      <c r="AH106" s="3">
        <v>0</v>
      </c>
      <c r="AI106" s="3">
        <v>0</v>
      </c>
      <c r="AJ106" s="3">
        <v>0</v>
      </c>
      <c r="AK106" s="3">
        <v>0</v>
      </c>
      <c r="AL106" s="3">
        <v>0</v>
      </c>
      <c r="AM106" s="3">
        <v>0</v>
      </c>
      <c r="AN106" s="3">
        <v>0</v>
      </c>
      <c r="AO106" s="3">
        <v>0</v>
      </c>
      <c r="AP106" s="3">
        <v>0</v>
      </c>
      <c r="AQ106" s="3">
        <v>0</v>
      </c>
      <c r="AR106" s="3">
        <v>0</v>
      </c>
      <c r="AS106" s="3">
        <v>0</v>
      </c>
      <c r="AT106" s="3">
        <v>0</v>
      </c>
      <c r="AU106" s="3">
        <v>0</v>
      </c>
      <c r="AV106" s="3">
        <v>0</v>
      </c>
      <c r="AW106" s="3">
        <v>0</v>
      </c>
    </row>
    <row r="107" spans="1:49" x14ac:dyDescent="0.35">
      <c r="A107" s="13" t="s">
        <v>367</v>
      </c>
      <c r="B107" s="23" t="s">
        <v>173</v>
      </c>
      <c r="C107" s="102">
        <f t="shared" si="9"/>
        <v>0</v>
      </c>
      <c r="D107" s="3">
        <v>0</v>
      </c>
      <c r="E107" s="3">
        <v>0</v>
      </c>
      <c r="F107" s="3">
        <v>0</v>
      </c>
      <c r="G107" s="3">
        <v>0</v>
      </c>
      <c r="H107" s="3">
        <v>0</v>
      </c>
      <c r="I107" s="3">
        <v>0</v>
      </c>
      <c r="J107" s="3">
        <v>0</v>
      </c>
      <c r="K107" s="3">
        <v>0</v>
      </c>
      <c r="L107" s="3">
        <v>0</v>
      </c>
      <c r="M107" s="3">
        <v>0</v>
      </c>
      <c r="N107" s="3">
        <v>0</v>
      </c>
      <c r="O107" s="3">
        <v>0</v>
      </c>
      <c r="P107" s="3">
        <v>0</v>
      </c>
      <c r="Q107" s="3">
        <v>0</v>
      </c>
      <c r="R107" s="3">
        <v>0</v>
      </c>
      <c r="S107" s="3">
        <v>0</v>
      </c>
      <c r="T107" s="3">
        <v>0</v>
      </c>
      <c r="U107" s="3">
        <v>0</v>
      </c>
      <c r="V107" s="3">
        <v>0</v>
      </c>
      <c r="W107" s="3">
        <v>0</v>
      </c>
      <c r="X107" s="3">
        <v>0</v>
      </c>
      <c r="Y107" s="3">
        <v>0</v>
      </c>
      <c r="Z107" s="3">
        <v>0</v>
      </c>
      <c r="AA107" s="3">
        <v>0</v>
      </c>
      <c r="AB107" s="3">
        <v>0</v>
      </c>
      <c r="AC107" s="3">
        <v>0</v>
      </c>
      <c r="AD107" s="3">
        <v>0</v>
      </c>
      <c r="AE107" s="3">
        <v>0</v>
      </c>
      <c r="AF107" s="3">
        <v>0</v>
      </c>
      <c r="AG107" s="3">
        <v>0</v>
      </c>
      <c r="AH107" s="3">
        <v>0</v>
      </c>
      <c r="AI107" s="3">
        <v>0</v>
      </c>
      <c r="AJ107" s="3">
        <v>0</v>
      </c>
      <c r="AK107" s="3">
        <v>0</v>
      </c>
      <c r="AL107" s="3">
        <v>0</v>
      </c>
      <c r="AM107" s="3">
        <v>0</v>
      </c>
      <c r="AN107" s="3">
        <v>0</v>
      </c>
      <c r="AO107" s="3">
        <v>0</v>
      </c>
      <c r="AP107" s="3">
        <v>0</v>
      </c>
      <c r="AQ107" s="3">
        <v>0</v>
      </c>
      <c r="AR107" s="3">
        <v>0</v>
      </c>
      <c r="AS107" s="3">
        <v>0</v>
      </c>
      <c r="AT107" s="3">
        <v>0</v>
      </c>
      <c r="AU107" s="3">
        <v>0</v>
      </c>
      <c r="AV107" s="3">
        <v>0</v>
      </c>
      <c r="AW107" s="3">
        <v>0</v>
      </c>
    </row>
    <row r="108" spans="1:49" s="34" customFormat="1" x14ac:dyDescent="0.35">
      <c r="A108" s="38"/>
      <c r="B108" s="40"/>
      <c r="C108" s="28"/>
      <c r="D108" s="28"/>
      <c r="E108" s="28"/>
      <c r="F108" s="28"/>
      <c r="G108" s="28"/>
      <c r="H108" s="28"/>
      <c r="I108" s="28"/>
      <c r="J108" s="28"/>
      <c r="K108" s="28"/>
      <c r="L108" s="28"/>
      <c r="M108" s="28"/>
      <c r="N108" s="28"/>
      <c r="O108" s="28"/>
      <c r="P108" s="28"/>
      <c r="Q108" s="28"/>
      <c r="R108" s="28"/>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s="34" customFormat="1" x14ac:dyDescent="0.35">
      <c r="A109" s="40" t="s">
        <v>368</v>
      </c>
      <c r="B109" s="40" t="s">
        <v>365</v>
      </c>
      <c r="C109" s="145">
        <f t="shared" si="9"/>
        <v>63.391304347826086</v>
      </c>
      <c r="D109" s="145">
        <v>264</v>
      </c>
      <c r="E109" s="145">
        <v>138</v>
      </c>
      <c r="F109" s="145">
        <v>189</v>
      </c>
      <c r="G109" s="145">
        <v>165</v>
      </c>
      <c r="H109" s="145">
        <v>15</v>
      </c>
      <c r="I109" s="145">
        <v>174</v>
      </c>
      <c r="J109" s="145">
        <v>141</v>
      </c>
      <c r="K109" s="145">
        <v>288</v>
      </c>
      <c r="L109" s="145">
        <v>261</v>
      </c>
      <c r="M109" s="145">
        <v>447</v>
      </c>
      <c r="N109" s="145">
        <v>177</v>
      </c>
      <c r="O109" s="145">
        <v>75</v>
      </c>
      <c r="P109" s="145">
        <v>3</v>
      </c>
      <c r="Q109" s="145">
        <v>63</v>
      </c>
      <c r="R109" s="145">
        <v>327</v>
      </c>
      <c r="S109" s="145">
        <v>186</v>
      </c>
      <c r="T109" s="145">
        <v>3</v>
      </c>
      <c r="U109" s="145">
        <v>0</v>
      </c>
      <c r="V109" s="145">
        <v>0</v>
      </c>
      <c r="W109" s="145">
        <v>0</v>
      </c>
      <c r="X109" s="145">
        <v>0</v>
      </c>
      <c r="Y109" s="145">
        <v>0</v>
      </c>
      <c r="Z109" s="145">
        <v>0</v>
      </c>
      <c r="AA109" s="145">
        <v>0</v>
      </c>
      <c r="AB109" s="145">
        <v>0</v>
      </c>
      <c r="AC109" s="145">
        <v>0</v>
      </c>
      <c r="AD109" s="145">
        <v>0</v>
      </c>
      <c r="AE109" s="145">
        <v>0</v>
      </c>
      <c r="AF109" s="145">
        <v>0</v>
      </c>
      <c r="AG109" s="145">
        <v>0</v>
      </c>
      <c r="AH109" s="145">
        <v>0</v>
      </c>
      <c r="AI109" s="145">
        <v>0</v>
      </c>
      <c r="AJ109" s="145">
        <v>0</v>
      </c>
      <c r="AK109" s="145">
        <v>0</v>
      </c>
      <c r="AL109" s="145">
        <v>0</v>
      </c>
      <c r="AM109" s="145">
        <v>0</v>
      </c>
      <c r="AN109" s="145">
        <v>0</v>
      </c>
      <c r="AO109" s="145">
        <v>0</v>
      </c>
      <c r="AP109" s="145">
        <v>0</v>
      </c>
      <c r="AQ109" s="145">
        <v>0</v>
      </c>
      <c r="AR109" s="145">
        <v>0</v>
      </c>
      <c r="AS109" s="145">
        <v>0</v>
      </c>
      <c r="AT109" s="145">
        <v>0</v>
      </c>
      <c r="AU109" s="145">
        <v>0</v>
      </c>
      <c r="AV109" s="145">
        <v>0</v>
      </c>
      <c r="AW109" s="145">
        <v>0</v>
      </c>
    </row>
    <row r="110" spans="1:49" x14ac:dyDescent="0.35">
      <c r="A110" s="40" t="s">
        <v>368</v>
      </c>
      <c r="B110" s="23" t="s">
        <v>172</v>
      </c>
      <c r="C110" s="102">
        <f t="shared" si="9"/>
        <v>42.260869565217391</v>
      </c>
      <c r="D110" s="115">
        <v>176</v>
      </c>
      <c r="E110" s="115">
        <v>92</v>
      </c>
      <c r="F110" s="115">
        <v>126</v>
      </c>
      <c r="G110" s="115">
        <v>110</v>
      </c>
      <c r="H110" s="115">
        <v>10</v>
      </c>
      <c r="I110" s="115">
        <v>116</v>
      </c>
      <c r="J110" s="115">
        <v>94</v>
      </c>
      <c r="K110" s="115">
        <v>192</v>
      </c>
      <c r="L110" s="115">
        <v>174</v>
      </c>
      <c r="M110" s="115">
        <v>298</v>
      </c>
      <c r="N110" s="115">
        <v>118</v>
      </c>
      <c r="O110" s="115">
        <v>50</v>
      </c>
      <c r="P110" s="115">
        <v>2</v>
      </c>
      <c r="Q110" s="115">
        <v>42</v>
      </c>
      <c r="R110" s="115">
        <v>218</v>
      </c>
      <c r="S110" s="115">
        <v>124</v>
      </c>
      <c r="T110" s="115">
        <v>2</v>
      </c>
      <c r="U110" s="115">
        <v>0</v>
      </c>
      <c r="V110" s="115">
        <v>0</v>
      </c>
      <c r="W110" s="115">
        <v>0</v>
      </c>
      <c r="X110" s="115">
        <v>0</v>
      </c>
      <c r="Y110" s="115">
        <v>0</v>
      </c>
      <c r="Z110" s="115">
        <v>0</v>
      </c>
      <c r="AA110" s="115">
        <v>0</v>
      </c>
      <c r="AB110" s="115">
        <v>0</v>
      </c>
      <c r="AC110" s="115">
        <v>0</v>
      </c>
      <c r="AD110" s="115">
        <v>0</v>
      </c>
      <c r="AE110" s="115">
        <v>0</v>
      </c>
      <c r="AF110" s="115">
        <v>0</v>
      </c>
      <c r="AG110" s="115">
        <v>0</v>
      </c>
      <c r="AH110" s="115">
        <v>0</v>
      </c>
      <c r="AI110" s="115">
        <v>0</v>
      </c>
      <c r="AJ110" s="115">
        <v>0</v>
      </c>
      <c r="AK110" s="115">
        <v>0</v>
      </c>
      <c r="AL110" s="115">
        <v>0</v>
      </c>
      <c r="AM110" s="115">
        <v>0</v>
      </c>
      <c r="AN110" s="115">
        <v>0</v>
      </c>
      <c r="AO110" s="115">
        <v>0</v>
      </c>
      <c r="AP110" s="115">
        <v>0</v>
      </c>
      <c r="AQ110" s="115">
        <v>0</v>
      </c>
      <c r="AR110" s="115">
        <v>0</v>
      </c>
      <c r="AS110" s="115">
        <v>0</v>
      </c>
      <c r="AT110" s="115">
        <v>0</v>
      </c>
      <c r="AU110" s="115">
        <v>0</v>
      </c>
      <c r="AV110" s="115">
        <v>0</v>
      </c>
      <c r="AW110" s="115">
        <v>0</v>
      </c>
    </row>
    <row r="111" spans="1:49" x14ac:dyDescent="0.35">
      <c r="A111" s="40" t="s">
        <v>368</v>
      </c>
      <c r="B111" s="23" t="s">
        <v>173</v>
      </c>
      <c r="C111" s="102">
        <f t="shared" si="9"/>
        <v>2.5217391304347827</v>
      </c>
      <c r="D111" s="115">
        <v>12</v>
      </c>
      <c r="E111" s="115">
        <v>10</v>
      </c>
      <c r="F111" s="115">
        <v>8</v>
      </c>
      <c r="G111" s="115">
        <v>8</v>
      </c>
      <c r="H111" s="115">
        <v>1</v>
      </c>
      <c r="I111" s="115">
        <v>4</v>
      </c>
      <c r="J111" s="115">
        <v>6</v>
      </c>
      <c r="K111" s="115">
        <v>9</v>
      </c>
      <c r="L111" s="115">
        <v>9</v>
      </c>
      <c r="M111" s="115">
        <v>11</v>
      </c>
      <c r="N111" s="115">
        <v>8</v>
      </c>
      <c r="O111" s="115">
        <v>7</v>
      </c>
      <c r="P111" s="115">
        <v>1</v>
      </c>
      <c r="Q111" s="115">
        <v>3</v>
      </c>
      <c r="R111" s="115">
        <v>9</v>
      </c>
      <c r="S111" s="115">
        <v>9</v>
      </c>
      <c r="T111" s="115">
        <v>1</v>
      </c>
      <c r="U111" s="115">
        <v>0</v>
      </c>
      <c r="V111" s="115">
        <v>0</v>
      </c>
      <c r="W111" s="115">
        <v>0</v>
      </c>
      <c r="X111" s="115">
        <v>0</v>
      </c>
      <c r="Y111" s="115">
        <v>0</v>
      </c>
      <c r="Z111" s="115">
        <v>0</v>
      </c>
      <c r="AA111" s="115">
        <v>0</v>
      </c>
      <c r="AB111" s="115">
        <v>0</v>
      </c>
      <c r="AC111" s="115">
        <v>0</v>
      </c>
      <c r="AD111" s="115">
        <v>0</v>
      </c>
      <c r="AE111" s="115">
        <v>0</v>
      </c>
      <c r="AF111" s="115">
        <v>0</v>
      </c>
      <c r="AG111" s="115">
        <v>0</v>
      </c>
      <c r="AH111" s="115">
        <v>0</v>
      </c>
      <c r="AI111" s="115">
        <v>0</v>
      </c>
      <c r="AJ111" s="115">
        <v>0</v>
      </c>
      <c r="AK111" s="115">
        <v>0</v>
      </c>
      <c r="AL111" s="115">
        <v>0</v>
      </c>
      <c r="AM111" s="115">
        <v>0</v>
      </c>
      <c r="AN111" s="115">
        <v>0</v>
      </c>
      <c r="AO111" s="115">
        <v>0</v>
      </c>
      <c r="AP111" s="115">
        <v>0</v>
      </c>
      <c r="AQ111" s="115">
        <v>0</v>
      </c>
      <c r="AR111" s="115">
        <v>0</v>
      </c>
      <c r="AS111" s="115">
        <v>0</v>
      </c>
      <c r="AT111" s="115">
        <v>0</v>
      </c>
      <c r="AU111" s="115">
        <v>0</v>
      </c>
      <c r="AV111" s="115">
        <v>0</v>
      </c>
      <c r="AW111" s="115">
        <v>0</v>
      </c>
    </row>
    <row r="112" spans="1:49" s="101" customFormat="1" x14ac:dyDescent="0.35">
      <c r="A112" s="575" t="s">
        <v>175</v>
      </c>
      <c r="B112" s="576" t="s">
        <v>175</v>
      </c>
      <c r="C112" s="207"/>
      <c r="D112" s="207">
        <f>D109+D105+D101+D97</f>
        <v>264</v>
      </c>
      <c r="E112" s="207">
        <f t="shared" ref="E112:AW112" si="10">E109+E105+E101+E97</f>
        <v>138</v>
      </c>
      <c r="F112" s="207">
        <f t="shared" si="10"/>
        <v>189</v>
      </c>
      <c r="G112" s="207">
        <f t="shared" si="10"/>
        <v>165</v>
      </c>
      <c r="H112" s="207">
        <f t="shared" si="10"/>
        <v>15</v>
      </c>
      <c r="I112" s="207">
        <f t="shared" si="10"/>
        <v>174</v>
      </c>
      <c r="J112" s="207">
        <f t="shared" si="10"/>
        <v>141</v>
      </c>
      <c r="K112" s="207">
        <f t="shared" si="10"/>
        <v>288</v>
      </c>
      <c r="L112" s="207">
        <f t="shared" si="10"/>
        <v>261</v>
      </c>
      <c r="M112" s="207">
        <f t="shared" si="10"/>
        <v>447</v>
      </c>
      <c r="N112" s="207">
        <f t="shared" si="10"/>
        <v>177</v>
      </c>
      <c r="O112" s="207">
        <f t="shared" si="10"/>
        <v>75</v>
      </c>
      <c r="P112" s="207">
        <f t="shared" si="10"/>
        <v>3</v>
      </c>
      <c r="Q112" s="207">
        <f t="shared" si="10"/>
        <v>63</v>
      </c>
      <c r="R112" s="207">
        <f t="shared" si="10"/>
        <v>327</v>
      </c>
      <c r="S112" s="207">
        <f t="shared" si="10"/>
        <v>186</v>
      </c>
      <c r="T112" s="207">
        <f t="shared" si="10"/>
        <v>3</v>
      </c>
      <c r="U112" s="207">
        <f t="shared" si="10"/>
        <v>0</v>
      </c>
      <c r="V112" s="207">
        <f t="shared" si="10"/>
        <v>0</v>
      </c>
      <c r="W112" s="207">
        <f t="shared" si="10"/>
        <v>0</v>
      </c>
      <c r="X112" s="207">
        <f t="shared" si="10"/>
        <v>0</v>
      </c>
      <c r="Y112" s="207">
        <f t="shared" si="10"/>
        <v>0</v>
      </c>
      <c r="Z112" s="207">
        <f t="shared" si="10"/>
        <v>0</v>
      </c>
      <c r="AA112" s="207">
        <f t="shared" si="10"/>
        <v>0</v>
      </c>
      <c r="AB112" s="207">
        <f t="shared" si="10"/>
        <v>0</v>
      </c>
      <c r="AC112" s="207">
        <f t="shared" si="10"/>
        <v>0</v>
      </c>
      <c r="AD112" s="207">
        <f t="shared" si="10"/>
        <v>0</v>
      </c>
      <c r="AE112" s="207">
        <f t="shared" si="10"/>
        <v>0</v>
      </c>
      <c r="AF112" s="207">
        <f t="shared" si="10"/>
        <v>0</v>
      </c>
      <c r="AG112" s="207">
        <f t="shared" si="10"/>
        <v>0</v>
      </c>
      <c r="AH112" s="207">
        <f t="shared" si="10"/>
        <v>0</v>
      </c>
      <c r="AI112" s="207">
        <f t="shared" si="10"/>
        <v>0</v>
      </c>
      <c r="AJ112" s="207">
        <f t="shared" si="10"/>
        <v>0</v>
      </c>
      <c r="AK112" s="207">
        <f t="shared" si="10"/>
        <v>0</v>
      </c>
      <c r="AL112" s="207">
        <f t="shared" si="10"/>
        <v>0</v>
      </c>
      <c r="AM112" s="207">
        <f t="shared" si="10"/>
        <v>0</v>
      </c>
      <c r="AN112" s="207">
        <f t="shared" si="10"/>
        <v>0</v>
      </c>
      <c r="AO112" s="207">
        <f t="shared" si="10"/>
        <v>0</v>
      </c>
      <c r="AP112" s="207">
        <f t="shared" si="10"/>
        <v>0</v>
      </c>
      <c r="AQ112" s="207">
        <f t="shared" si="10"/>
        <v>0</v>
      </c>
      <c r="AR112" s="207">
        <f t="shared" si="10"/>
        <v>0</v>
      </c>
      <c r="AS112" s="207">
        <f t="shared" si="10"/>
        <v>0</v>
      </c>
      <c r="AT112" s="207">
        <f t="shared" si="10"/>
        <v>0</v>
      </c>
      <c r="AU112" s="207">
        <f t="shared" si="10"/>
        <v>16</v>
      </c>
      <c r="AV112" s="207">
        <f t="shared" si="10"/>
        <v>69.75</v>
      </c>
      <c r="AW112" s="248">
        <f t="shared" si="10"/>
        <v>48</v>
      </c>
    </row>
    <row r="113" spans="1:1" x14ac:dyDescent="0.35">
      <c r="A113" s="11"/>
    </row>
    <row r="114" spans="1:1" x14ac:dyDescent="0.35">
      <c r="A114" s="11"/>
    </row>
  </sheetData>
  <mergeCells count="3">
    <mergeCell ref="A14:A16"/>
    <mergeCell ref="A92:B92"/>
    <mergeCell ref="A112:B112"/>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EC4B4-17DC-4CE0-B64F-A9D2EFD30AD0}">
  <dimension ref="A1:AX114"/>
  <sheetViews>
    <sheetView topLeftCell="A58" zoomScaleNormal="100" workbookViewId="0">
      <selection activeCell="AW85" sqref="D85:AW91"/>
    </sheetView>
  </sheetViews>
  <sheetFormatPr defaultRowHeight="14.5" x14ac:dyDescent="0.35"/>
  <cols>
    <col min="1" max="1" width="55.54296875" bestFit="1" customWidth="1"/>
    <col min="2" max="2" width="60.54296875" customWidth="1"/>
    <col min="3" max="3" width="35.453125" customWidth="1"/>
    <col min="4" max="4" width="12.08984375" customWidth="1"/>
    <col min="5" max="5" width="11.08984375" customWidth="1"/>
    <col min="6" max="42" width="12.08984375" customWidth="1"/>
    <col min="43" max="49" width="11.08984375" customWidth="1"/>
  </cols>
  <sheetData>
    <row r="1" spans="1:50" ht="26" x14ac:dyDescent="0.6">
      <c r="A1" s="26" t="s">
        <v>0</v>
      </c>
    </row>
    <row r="2" spans="1:50" ht="21" x14ac:dyDescent="0.5">
      <c r="A2" s="66" t="s">
        <v>344</v>
      </c>
      <c r="B2" s="66" t="s">
        <v>414</v>
      </c>
      <c r="C2" s="66"/>
    </row>
    <row r="3" spans="1:50" x14ac:dyDescent="0.35">
      <c r="B3" s="111" t="s">
        <v>157</v>
      </c>
    </row>
    <row r="4" spans="1:50" x14ac:dyDescent="0.35">
      <c r="A4" s="73" t="s">
        <v>346</v>
      </c>
    </row>
    <row r="5" spans="1:50" x14ac:dyDescent="0.35">
      <c r="A5" s="73"/>
    </row>
    <row r="6" spans="1:50" x14ac:dyDescent="0.35">
      <c r="A6" s="51" t="s">
        <v>152</v>
      </c>
    </row>
    <row r="8" spans="1:50" x14ac:dyDescent="0.35">
      <c r="A8" s="5"/>
      <c r="B8" s="6"/>
      <c r="C8" s="456" t="s">
        <v>153</v>
      </c>
      <c r="D8" s="14">
        <v>42736</v>
      </c>
      <c r="E8" s="14">
        <v>42767</v>
      </c>
      <c r="F8" s="14">
        <v>42795</v>
      </c>
      <c r="G8" s="14">
        <v>42826</v>
      </c>
      <c r="H8" s="14">
        <v>42856</v>
      </c>
      <c r="I8" s="14">
        <v>42887</v>
      </c>
      <c r="J8" s="14">
        <v>42917</v>
      </c>
      <c r="K8" s="14">
        <v>42948</v>
      </c>
      <c r="L8" s="14">
        <v>42979</v>
      </c>
      <c r="M8" s="14">
        <v>43009</v>
      </c>
      <c r="N8" s="14">
        <v>43040</v>
      </c>
      <c r="O8" s="14">
        <v>43070</v>
      </c>
      <c r="P8" s="14">
        <v>43101</v>
      </c>
      <c r="Q8" s="14">
        <v>43132</v>
      </c>
      <c r="R8" s="14">
        <v>43160</v>
      </c>
      <c r="S8" s="14">
        <v>43191</v>
      </c>
      <c r="T8" s="14">
        <v>43221</v>
      </c>
      <c r="U8" s="14">
        <v>43252</v>
      </c>
      <c r="V8" s="14">
        <v>43282</v>
      </c>
      <c r="W8" s="14">
        <v>43313</v>
      </c>
      <c r="X8" s="14">
        <v>43344</v>
      </c>
      <c r="Y8" s="14">
        <v>43374</v>
      </c>
      <c r="Z8" s="14">
        <v>43405</v>
      </c>
      <c r="AA8" s="14">
        <v>43435</v>
      </c>
      <c r="AB8" s="14">
        <v>43466</v>
      </c>
      <c r="AC8" s="14">
        <v>43497</v>
      </c>
      <c r="AD8" s="14">
        <v>43525</v>
      </c>
      <c r="AE8" s="14">
        <v>43556</v>
      </c>
      <c r="AF8" s="14">
        <v>43586</v>
      </c>
      <c r="AG8" s="14">
        <v>43617</v>
      </c>
      <c r="AH8" s="14">
        <v>43647</v>
      </c>
      <c r="AI8" s="14">
        <v>43678</v>
      </c>
      <c r="AJ8" s="14">
        <v>43709</v>
      </c>
      <c r="AK8" s="14">
        <v>43739</v>
      </c>
      <c r="AL8" s="14">
        <v>43770</v>
      </c>
      <c r="AM8" s="14">
        <v>43800</v>
      </c>
      <c r="AN8" s="14">
        <v>43831</v>
      </c>
      <c r="AO8" s="14">
        <v>43862</v>
      </c>
      <c r="AP8" s="14">
        <v>43891</v>
      </c>
      <c r="AQ8" s="14">
        <v>43922</v>
      </c>
      <c r="AR8" s="14">
        <v>43952</v>
      </c>
      <c r="AS8" s="14">
        <v>43983</v>
      </c>
      <c r="AT8" s="14">
        <v>44013</v>
      </c>
      <c r="AU8" s="14">
        <v>44044</v>
      </c>
      <c r="AV8" s="14">
        <v>44075</v>
      </c>
      <c r="AW8" s="14">
        <v>44105</v>
      </c>
    </row>
    <row r="9" spans="1:50" x14ac:dyDescent="0.35">
      <c r="A9" s="86" t="s">
        <v>154</v>
      </c>
      <c r="B9" s="8" t="s">
        <v>347</v>
      </c>
      <c r="C9" s="22">
        <f>AVERAGE(D9:AW9)</f>
        <v>10785.608695652174</v>
      </c>
      <c r="D9" s="22">
        <v>10837</v>
      </c>
      <c r="E9" s="22">
        <v>10818</v>
      </c>
      <c r="F9" s="22">
        <v>10791</v>
      </c>
      <c r="G9" s="22">
        <v>10825</v>
      </c>
      <c r="H9" s="22">
        <v>10868</v>
      </c>
      <c r="I9" s="22">
        <v>10896</v>
      </c>
      <c r="J9" s="22">
        <v>10879</v>
      </c>
      <c r="K9" s="22">
        <v>10900</v>
      </c>
      <c r="L9" s="22">
        <v>10854</v>
      </c>
      <c r="M9" s="22">
        <v>10925</v>
      </c>
      <c r="N9" s="22">
        <v>10933</v>
      </c>
      <c r="O9" s="22">
        <v>10943</v>
      </c>
      <c r="P9" s="22">
        <v>10983</v>
      </c>
      <c r="Q9" s="22">
        <v>10985</v>
      </c>
      <c r="R9" s="22">
        <v>11024</v>
      </c>
      <c r="S9" s="22">
        <v>11031</v>
      </c>
      <c r="T9" s="22">
        <v>11021</v>
      </c>
      <c r="U9" s="22">
        <v>10966</v>
      </c>
      <c r="V9" s="22">
        <v>10938</v>
      </c>
      <c r="W9" s="22">
        <v>10918</v>
      </c>
      <c r="X9" s="22">
        <v>10856</v>
      </c>
      <c r="Y9" s="22">
        <v>10799</v>
      </c>
      <c r="Z9" s="22">
        <v>10787</v>
      </c>
      <c r="AA9" s="22">
        <v>10735</v>
      </c>
      <c r="AB9" s="22">
        <v>10686</v>
      </c>
      <c r="AC9" s="22">
        <v>10628</v>
      </c>
      <c r="AD9" s="22">
        <v>10545</v>
      </c>
      <c r="AE9" s="22">
        <v>10562</v>
      </c>
      <c r="AF9" s="22">
        <v>10542</v>
      </c>
      <c r="AG9" s="22">
        <v>10517</v>
      </c>
      <c r="AH9" s="22">
        <v>10533</v>
      </c>
      <c r="AI9" s="22">
        <v>10488</v>
      </c>
      <c r="AJ9" s="22">
        <v>10478</v>
      </c>
      <c r="AK9" s="22">
        <v>10455</v>
      </c>
      <c r="AL9" s="22">
        <v>10452</v>
      </c>
      <c r="AM9" s="22">
        <v>10396</v>
      </c>
      <c r="AN9" s="22">
        <v>10472</v>
      </c>
      <c r="AO9" s="22">
        <v>10528</v>
      </c>
      <c r="AP9" s="22">
        <v>10495</v>
      </c>
      <c r="AQ9" s="22">
        <v>10605</v>
      </c>
      <c r="AR9" s="22">
        <v>10770</v>
      </c>
      <c r="AS9" s="22">
        <v>10849</v>
      </c>
      <c r="AT9" s="22">
        <v>10977</v>
      </c>
      <c r="AU9" s="22">
        <v>11092</v>
      </c>
      <c r="AV9" s="22">
        <v>11207</v>
      </c>
      <c r="AW9" s="22">
        <v>11349</v>
      </c>
    </row>
    <row r="10" spans="1:50" x14ac:dyDescent="0.35">
      <c r="A10" s="19"/>
      <c r="B10" s="19"/>
      <c r="C10" s="19"/>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row>
    <row r="11" spans="1:50" x14ac:dyDescent="0.35">
      <c r="A11" s="51" t="s">
        <v>348</v>
      </c>
      <c r="B11" s="19"/>
      <c r="C11" s="19"/>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row>
    <row r="12" spans="1:50" x14ac:dyDescent="0.35">
      <c r="A12" s="19"/>
      <c r="B12" s="19"/>
      <c r="C12" s="19"/>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row>
    <row r="13" spans="1:50" x14ac:dyDescent="0.35">
      <c r="A13" s="24"/>
      <c r="B13" s="6"/>
      <c r="C13" s="456" t="s">
        <v>153</v>
      </c>
      <c r="D13" s="14">
        <v>42736</v>
      </c>
      <c r="E13" s="14">
        <v>42767</v>
      </c>
      <c r="F13" s="14">
        <v>42795</v>
      </c>
      <c r="G13" s="14">
        <v>42826</v>
      </c>
      <c r="H13" s="14">
        <v>42856</v>
      </c>
      <c r="I13" s="14">
        <v>42887</v>
      </c>
      <c r="J13" s="14">
        <v>42917</v>
      </c>
      <c r="K13" s="14">
        <v>42948</v>
      </c>
      <c r="L13" s="14">
        <v>42979</v>
      </c>
      <c r="M13" s="14">
        <v>43009</v>
      </c>
      <c r="N13" s="14">
        <v>43040</v>
      </c>
      <c r="O13" s="14">
        <v>43070</v>
      </c>
      <c r="P13" s="14">
        <v>43101</v>
      </c>
      <c r="Q13" s="14">
        <v>43132</v>
      </c>
      <c r="R13" s="14">
        <v>43160</v>
      </c>
      <c r="S13" s="14">
        <v>43191</v>
      </c>
      <c r="T13" s="14">
        <v>43221</v>
      </c>
      <c r="U13" s="14">
        <v>43252</v>
      </c>
      <c r="V13" s="14">
        <v>43282</v>
      </c>
      <c r="W13" s="14">
        <v>43313</v>
      </c>
      <c r="X13" s="14">
        <v>43344</v>
      </c>
      <c r="Y13" s="14">
        <v>43374</v>
      </c>
      <c r="Z13" s="14">
        <v>43405</v>
      </c>
      <c r="AA13" s="14">
        <v>43435</v>
      </c>
      <c r="AB13" s="14">
        <v>43466</v>
      </c>
      <c r="AC13" s="14">
        <v>43497</v>
      </c>
      <c r="AD13" s="14">
        <v>43525</v>
      </c>
      <c r="AE13" s="14">
        <v>43556</v>
      </c>
      <c r="AF13" s="14">
        <v>43586</v>
      </c>
      <c r="AG13" s="14">
        <v>43617</v>
      </c>
      <c r="AH13" s="14">
        <v>43647</v>
      </c>
      <c r="AI13" s="14">
        <v>43678</v>
      </c>
      <c r="AJ13" s="14">
        <v>43709</v>
      </c>
      <c r="AK13" s="14">
        <v>43739</v>
      </c>
      <c r="AL13" s="14">
        <v>43770</v>
      </c>
      <c r="AM13" s="14">
        <v>43800</v>
      </c>
      <c r="AN13" s="14">
        <v>43831</v>
      </c>
      <c r="AO13" s="14">
        <v>43862</v>
      </c>
      <c r="AP13" s="14">
        <v>43891</v>
      </c>
      <c r="AQ13" s="15">
        <v>43922</v>
      </c>
      <c r="AR13" s="15">
        <v>43952</v>
      </c>
      <c r="AS13" s="15">
        <v>43983</v>
      </c>
      <c r="AT13" s="15">
        <v>44013</v>
      </c>
      <c r="AU13" s="15">
        <v>44044</v>
      </c>
      <c r="AV13" s="15">
        <v>44075</v>
      </c>
      <c r="AW13" s="15">
        <v>44105</v>
      </c>
      <c r="AX13" s="51"/>
    </row>
    <row r="14" spans="1:50" x14ac:dyDescent="0.35">
      <c r="A14" s="570" t="s">
        <v>117</v>
      </c>
      <c r="B14" s="3" t="s">
        <v>349</v>
      </c>
      <c r="C14" s="145">
        <f t="shared" ref="C14:C16" si="0">AVERAGE(D14:AW14)</f>
        <v>127292.79782608699</v>
      </c>
      <c r="D14" s="145">
        <f t="shared" ref="D14:AW14" si="1">D92+D21+D112</f>
        <v>113326.08</v>
      </c>
      <c r="E14" s="145">
        <f t="shared" si="1"/>
        <v>95423.63</v>
      </c>
      <c r="F14" s="145">
        <f t="shared" si="1"/>
        <v>108550.39999999999</v>
      </c>
      <c r="G14" s="145">
        <f t="shared" si="1"/>
        <v>100390.54</v>
      </c>
      <c r="H14" s="145">
        <f t="shared" si="1"/>
        <v>105384.25</v>
      </c>
      <c r="I14" s="145">
        <f t="shared" si="1"/>
        <v>111439.39</v>
      </c>
      <c r="J14" s="145">
        <f t="shared" si="1"/>
        <v>101652.78</v>
      </c>
      <c r="K14" s="145">
        <f t="shared" si="1"/>
        <v>123934.25</v>
      </c>
      <c r="L14" s="145">
        <f t="shared" si="1"/>
        <v>115238.27</v>
      </c>
      <c r="M14" s="145">
        <f t="shared" si="1"/>
        <v>128499.95</v>
      </c>
      <c r="N14" s="145">
        <f t="shared" si="1"/>
        <v>133242.4</v>
      </c>
      <c r="O14" s="145">
        <f t="shared" si="1"/>
        <v>121897.5</v>
      </c>
      <c r="P14" s="145">
        <f t="shared" si="1"/>
        <v>139657.92000000001</v>
      </c>
      <c r="Q14" s="145">
        <f t="shared" si="1"/>
        <v>131283.65</v>
      </c>
      <c r="R14" s="145">
        <f t="shared" si="1"/>
        <v>149533.78</v>
      </c>
      <c r="S14" s="145">
        <f t="shared" si="1"/>
        <v>148118</v>
      </c>
      <c r="T14" s="145">
        <f t="shared" si="1"/>
        <v>159251.06</v>
      </c>
      <c r="U14" s="145">
        <f t="shared" si="1"/>
        <v>155146.48000000001</v>
      </c>
      <c r="V14" s="145">
        <f t="shared" si="1"/>
        <v>157518.39000000001</v>
      </c>
      <c r="W14" s="145">
        <f t="shared" si="1"/>
        <v>155699.12</v>
      </c>
      <c r="X14" s="145">
        <f t="shared" si="1"/>
        <v>131233.22</v>
      </c>
      <c r="Y14" s="145">
        <f t="shared" si="1"/>
        <v>153765.13</v>
      </c>
      <c r="Z14" s="145">
        <f t="shared" si="1"/>
        <v>134986.42000000001</v>
      </c>
      <c r="AA14" s="145">
        <f t="shared" si="1"/>
        <v>134471.16</v>
      </c>
      <c r="AB14" s="145">
        <f t="shared" si="1"/>
        <v>157297.85</v>
      </c>
      <c r="AC14" s="145">
        <f t="shared" si="1"/>
        <v>144764.22</v>
      </c>
      <c r="AD14" s="145">
        <f t="shared" si="1"/>
        <v>167526.69</v>
      </c>
      <c r="AE14" s="145">
        <f t="shared" si="1"/>
        <v>161151.32</v>
      </c>
      <c r="AF14" s="145">
        <f t="shared" si="1"/>
        <v>159978.46</v>
      </c>
      <c r="AG14" s="145">
        <f t="shared" si="1"/>
        <v>158917.81</v>
      </c>
      <c r="AH14" s="145">
        <f t="shared" si="1"/>
        <v>150029.07999999999</v>
      </c>
      <c r="AI14" s="145">
        <f t="shared" si="1"/>
        <v>152678.64000000001</v>
      </c>
      <c r="AJ14" s="145">
        <f t="shared" si="1"/>
        <v>141066.76999999999</v>
      </c>
      <c r="AK14" s="145">
        <f t="shared" si="1"/>
        <v>137997.35999999999</v>
      </c>
      <c r="AL14" s="145">
        <f t="shared" si="1"/>
        <v>131632.57</v>
      </c>
      <c r="AM14" s="145">
        <f t="shared" si="1"/>
        <v>146316.96</v>
      </c>
      <c r="AN14" s="145">
        <f t="shared" si="1"/>
        <v>149132.37</v>
      </c>
      <c r="AO14" s="145">
        <f t="shared" si="1"/>
        <v>136666.91</v>
      </c>
      <c r="AP14" s="145">
        <f t="shared" si="1"/>
        <v>110301.17</v>
      </c>
      <c r="AQ14" s="145">
        <f t="shared" si="1"/>
        <v>70429.66</v>
      </c>
      <c r="AR14" s="145">
        <f t="shared" si="1"/>
        <v>68793.55</v>
      </c>
      <c r="AS14" s="145">
        <f t="shared" si="1"/>
        <v>65629.19</v>
      </c>
      <c r="AT14" s="145">
        <f t="shared" si="1"/>
        <v>68286.98</v>
      </c>
      <c r="AU14" s="145">
        <f t="shared" si="1"/>
        <v>84196.56</v>
      </c>
      <c r="AV14" s="145">
        <f t="shared" si="1"/>
        <v>92412.66</v>
      </c>
      <c r="AW14" s="145">
        <f t="shared" si="1"/>
        <v>90618.15</v>
      </c>
      <c r="AX14" s="42"/>
    </row>
    <row r="15" spans="1:50" s="96" customFormat="1" x14ac:dyDescent="0.35">
      <c r="A15" s="571"/>
      <c r="B15" s="92" t="s">
        <v>350</v>
      </c>
      <c r="C15" s="202">
        <f t="shared" si="0"/>
        <v>11.826026126693769</v>
      </c>
      <c r="D15" s="202">
        <f t="shared" ref="D15:AW15" si="2">D14/D9</f>
        <v>10.457329519239643</v>
      </c>
      <c r="E15" s="202">
        <f t="shared" si="2"/>
        <v>8.8208199297467189</v>
      </c>
      <c r="F15" s="202">
        <f t="shared" si="2"/>
        <v>10.05934575108887</v>
      </c>
      <c r="G15" s="202">
        <f t="shared" si="2"/>
        <v>9.2739528868360264</v>
      </c>
      <c r="H15" s="202">
        <f t="shared" si="2"/>
        <v>9.696747331615752</v>
      </c>
      <c r="I15" s="202">
        <f t="shared" si="2"/>
        <v>10.227550477239355</v>
      </c>
      <c r="J15" s="202">
        <f t="shared" si="2"/>
        <v>9.3439452155528997</v>
      </c>
      <c r="K15" s="202">
        <f t="shared" si="2"/>
        <v>11.370114678899082</v>
      </c>
      <c r="L15" s="202">
        <f t="shared" si="2"/>
        <v>10.617124562373318</v>
      </c>
      <c r="M15" s="202">
        <f t="shared" si="2"/>
        <v>11.762009153318077</v>
      </c>
      <c r="N15" s="202">
        <f t="shared" si="2"/>
        <v>12.187176438306045</v>
      </c>
      <c r="O15" s="202">
        <f t="shared" si="2"/>
        <v>11.139312802704925</v>
      </c>
      <c r="P15" s="202">
        <f t="shared" si="2"/>
        <v>12.715826276973505</v>
      </c>
      <c r="Q15" s="202">
        <f t="shared" si="2"/>
        <v>11.95117432862995</v>
      </c>
      <c r="R15" s="202">
        <f t="shared" si="2"/>
        <v>13.564384978229318</v>
      </c>
      <c r="S15" s="202">
        <f t="shared" si="2"/>
        <v>13.427431783156559</v>
      </c>
      <c r="T15" s="202">
        <f t="shared" si="2"/>
        <v>14.449783141275747</v>
      </c>
      <c r="U15" s="202">
        <f t="shared" si="2"/>
        <v>14.147955498814518</v>
      </c>
      <c r="V15" s="202">
        <f t="shared" si="2"/>
        <v>14.401023038946793</v>
      </c>
      <c r="W15" s="202">
        <f t="shared" si="2"/>
        <v>14.260773035354459</v>
      </c>
      <c r="X15" s="202">
        <f t="shared" si="2"/>
        <v>12.088542741341193</v>
      </c>
      <c r="Y15" s="202">
        <f t="shared" si="2"/>
        <v>14.238830447263636</v>
      </c>
      <c r="Z15" s="202">
        <f t="shared" si="2"/>
        <v>12.51380550662835</v>
      </c>
      <c r="AA15" s="202">
        <f t="shared" si="2"/>
        <v>12.526423847228692</v>
      </c>
      <c r="AB15" s="202">
        <f t="shared" si="2"/>
        <v>14.719993449373012</v>
      </c>
      <c r="AC15" s="202">
        <f t="shared" si="2"/>
        <v>13.621021829130598</v>
      </c>
      <c r="AD15" s="202">
        <f t="shared" si="2"/>
        <v>15.886836415362732</v>
      </c>
      <c r="AE15" s="202">
        <f t="shared" si="2"/>
        <v>15.257651959856089</v>
      </c>
      <c r="AF15" s="202">
        <f t="shared" si="2"/>
        <v>15.17534243976475</v>
      </c>
      <c r="AG15" s="202">
        <f t="shared" si="2"/>
        <v>15.110564799847864</v>
      </c>
      <c r="AH15" s="202">
        <f t="shared" si="2"/>
        <v>14.243717839172124</v>
      </c>
      <c r="AI15" s="202">
        <f t="shared" si="2"/>
        <v>14.55745995423341</v>
      </c>
      <c r="AJ15" s="202">
        <f t="shared" si="2"/>
        <v>13.463138957816376</v>
      </c>
      <c r="AK15" s="202">
        <f t="shared" si="2"/>
        <v>13.199173601147775</v>
      </c>
      <c r="AL15" s="202">
        <f t="shared" si="2"/>
        <v>12.594007845388443</v>
      </c>
      <c r="AM15" s="202">
        <f t="shared" si="2"/>
        <v>14.074351673720662</v>
      </c>
      <c r="AN15" s="202">
        <f t="shared" si="2"/>
        <v>14.241059014514896</v>
      </c>
      <c r="AO15" s="202">
        <f t="shared" si="2"/>
        <v>12.981279445288754</v>
      </c>
      <c r="AP15" s="202">
        <f t="shared" si="2"/>
        <v>10.509878037160552</v>
      </c>
      <c r="AQ15" s="145">
        <f t="shared" si="2"/>
        <v>6.6411749174917496</v>
      </c>
      <c r="AR15" s="145">
        <f t="shared" si="2"/>
        <v>6.3875162488393693</v>
      </c>
      <c r="AS15" s="145">
        <f t="shared" si="2"/>
        <v>6.0493308138998989</v>
      </c>
      <c r="AT15" s="145">
        <f t="shared" si="2"/>
        <v>6.220914639701193</v>
      </c>
      <c r="AU15" s="145">
        <f t="shared" si="2"/>
        <v>7.5907464839523975</v>
      </c>
      <c r="AV15" s="145">
        <f t="shared" si="2"/>
        <v>8.2459766217542612</v>
      </c>
      <c r="AW15" s="145">
        <f t="shared" si="2"/>
        <v>7.9846814697330153</v>
      </c>
      <c r="AX15" s="95"/>
    </row>
    <row r="16" spans="1:50" x14ac:dyDescent="0.35">
      <c r="A16" s="572"/>
      <c r="B16" s="8" t="s">
        <v>351</v>
      </c>
      <c r="C16" s="196">
        <f t="shared" si="0"/>
        <v>443.858140973643</v>
      </c>
      <c r="D16" s="196">
        <f t="shared" ref="D16:AW16" si="3">(D21+D92)/D25</f>
        <v>310.4824109589041</v>
      </c>
      <c r="E16" s="196">
        <f t="shared" si="3"/>
        <v>271.86219373219376</v>
      </c>
      <c r="F16" s="196">
        <f t="shared" si="3"/>
        <v>299.03691460055097</v>
      </c>
      <c r="G16" s="196">
        <f t="shared" si="3"/>
        <v>293.53959064327483</v>
      </c>
      <c r="H16" s="196">
        <f t="shared" si="3"/>
        <v>313.6436011904762</v>
      </c>
      <c r="I16" s="196">
        <f t="shared" si="3"/>
        <v>338.72155015197569</v>
      </c>
      <c r="J16" s="196">
        <f t="shared" si="3"/>
        <v>320.67123028391165</v>
      </c>
      <c r="K16" s="196">
        <f t="shared" si="3"/>
        <v>364.51249999999999</v>
      </c>
      <c r="L16" s="196">
        <f t="shared" si="3"/>
        <v>350.26829787234044</v>
      </c>
      <c r="M16" s="196">
        <f t="shared" si="3"/>
        <v>374.63542274052475</v>
      </c>
      <c r="N16" s="196">
        <f t="shared" si="3"/>
        <v>372.1854748603352</v>
      </c>
      <c r="O16" s="196">
        <f t="shared" si="3"/>
        <v>359.57964601769913</v>
      </c>
      <c r="P16" s="196">
        <f t="shared" si="3"/>
        <v>365.59664921465969</v>
      </c>
      <c r="Q16" s="196">
        <f t="shared" si="3"/>
        <v>382.75116618075799</v>
      </c>
      <c r="R16" s="196">
        <f t="shared" si="3"/>
        <v>447.70592814371258</v>
      </c>
      <c r="S16" s="196">
        <f t="shared" si="3"/>
        <v>450.20668693009117</v>
      </c>
      <c r="T16" s="196">
        <f t="shared" si="3"/>
        <v>499.21962382445139</v>
      </c>
      <c r="U16" s="196">
        <f t="shared" si="3"/>
        <v>510.35026315789474</v>
      </c>
      <c r="V16" s="196">
        <f t="shared" si="3"/>
        <v>509.76825242718451</v>
      </c>
      <c r="W16" s="196">
        <f t="shared" si="3"/>
        <v>492.7187341772152</v>
      </c>
      <c r="X16" s="196">
        <f t="shared" si="3"/>
        <v>450.97326460481099</v>
      </c>
      <c r="Y16" s="196">
        <f t="shared" si="3"/>
        <v>460.37464071856289</v>
      </c>
      <c r="Z16" s="196">
        <f t="shared" si="3"/>
        <v>475.30429577464793</v>
      </c>
      <c r="AA16" s="196">
        <f t="shared" si="3"/>
        <v>470.17888111888112</v>
      </c>
      <c r="AB16" s="196">
        <f t="shared" si="3"/>
        <v>493.09670846394988</v>
      </c>
      <c r="AC16" s="196">
        <f t="shared" si="3"/>
        <v>474.6367868852459</v>
      </c>
      <c r="AD16" s="196">
        <f t="shared" si="3"/>
        <v>484.18118497109828</v>
      </c>
      <c r="AE16" s="196">
        <f t="shared" si="3"/>
        <v>494.32920245398776</v>
      </c>
      <c r="AF16" s="196">
        <f t="shared" si="3"/>
        <v>495.28934984520123</v>
      </c>
      <c r="AG16" s="196">
        <f t="shared" si="3"/>
        <v>529.72603333333336</v>
      </c>
      <c r="AH16" s="196">
        <f t="shared" si="3"/>
        <v>491.89862295081963</v>
      </c>
      <c r="AI16" s="196">
        <f t="shared" si="3"/>
        <v>507.23800664451829</v>
      </c>
      <c r="AJ16" s="196">
        <f t="shared" si="3"/>
        <v>456.52676375404525</v>
      </c>
      <c r="AK16" s="196">
        <f t="shared" si="3"/>
        <v>507.34323529411762</v>
      </c>
      <c r="AL16" s="196">
        <f t="shared" si="3"/>
        <v>512.18898832684829</v>
      </c>
      <c r="AM16" s="196">
        <f t="shared" si="3"/>
        <v>528.22007220216608</v>
      </c>
      <c r="AN16" s="196">
        <f t="shared" si="3"/>
        <v>517.82072916666664</v>
      </c>
      <c r="AO16" s="196">
        <f t="shared" si="3"/>
        <v>476.19132404181187</v>
      </c>
      <c r="AP16" s="196">
        <f t="shared" si="3"/>
        <v>457.68120331950206</v>
      </c>
      <c r="AQ16" s="196">
        <f t="shared" si="3"/>
        <v>634.50144144144144</v>
      </c>
      <c r="AR16" s="196">
        <f t="shared" si="3"/>
        <v>578.09705882352944</v>
      </c>
      <c r="AS16" s="196">
        <f t="shared" si="3"/>
        <v>486.14214814814818</v>
      </c>
      <c r="AT16" s="196">
        <f t="shared" si="3"/>
        <v>421.52456790123455</v>
      </c>
      <c r="AU16" s="196">
        <f t="shared" si="3"/>
        <v>455.11654054054054</v>
      </c>
      <c r="AV16" s="196">
        <f t="shared" si="3"/>
        <v>469.09979695431474</v>
      </c>
      <c r="AW16" s="196">
        <f t="shared" si="3"/>
        <v>462.33749999999998</v>
      </c>
      <c r="AX16" s="42"/>
    </row>
    <row r="17" spans="1:50" x14ac:dyDescent="0.35">
      <c r="A17" s="97"/>
      <c r="B17" s="19"/>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42"/>
    </row>
    <row r="18" spans="1:50" x14ac:dyDescent="0.35">
      <c r="A18" s="99" t="s">
        <v>352</v>
      </c>
      <c r="B18" s="19"/>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42"/>
    </row>
    <row r="19" spans="1:50" ht="15" thickBot="1" x14ac:dyDescent="0.4"/>
    <row r="20" spans="1:50" s="2" customFormat="1" x14ac:dyDescent="0.35">
      <c r="A20" s="91" t="s">
        <v>353</v>
      </c>
      <c r="B20" s="33" t="s">
        <v>354</v>
      </c>
      <c r="C20" s="456" t="s">
        <v>153</v>
      </c>
      <c r="D20" s="14">
        <v>42736</v>
      </c>
      <c r="E20" s="14">
        <v>42767</v>
      </c>
      <c r="F20" s="14">
        <v>42795</v>
      </c>
      <c r="G20" s="14">
        <v>42826</v>
      </c>
      <c r="H20" s="14">
        <v>42856</v>
      </c>
      <c r="I20" s="14">
        <v>42887</v>
      </c>
      <c r="J20" s="14">
        <v>42917</v>
      </c>
      <c r="K20" s="14">
        <v>42948</v>
      </c>
      <c r="L20" s="14">
        <v>42979</v>
      </c>
      <c r="M20" s="14">
        <v>43009</v>
      </c>
      <c r="N20" s="14">
        <v>43040</v>
      </c>
      <c r="O20" s="14">
        <v>43070</v>
      </c>
      <c r="P20" s="14">
        <v>43101</v>
      </c>
      <c r="Q20" s="14">
        <v>43132</v>
      </c>
      <c r="R20" s="14">
        <v>43160</v>
      </c>
      <c r="S20" s="14">
        <v>43191</v>
      </c>
      <c r="T20" s="14">
        <v>43221</v>
      </c>
      <c r="U20" s="14">
        <v>43252</v>
      </c>
      <c r="V20" s="14">
        <v>43282</v>
      </c>
      <c r="W20" s="14">
        <v>43313</v>
      </c>
      <c r="X20" s="14">
        <v>43344</v>
      </c>
      <c r="Y20" s="14">
        <v>43374</v>
      </c>
      <c r="Z20" s="14">
        <v>43405</v>
      </c>
      <c r="AA20" s="14">
        <v>43435</v>
      </c>
      <c r="AB20" s="14">
        <v>43466</v>
      </c>
      <c r="AC20" s="14">
        <v>43497</v>
      </c>
      <c r="AD20" s="14">
        <v>43525</v>
      </c>
      <c r="AE20" s="14">
        <v>43556</v>
      </c>
      <c r="AF20" s="14">
        <v>43586</v>
      </c>
      <c r="AG20" s="14">
        <v>43617</v>
      </c>
      <c r="AH20" s="14">
        <v>43647</v>
      </c>
      <c r="AI20" s="14">
        <v>43678</v>
      </c>
      <c r="AJ20" s="14">
        <v>43709</v>
      </c>
      <c r="AK20" s="14">
        <v>43739</v>
      </c>
      <c r="AL20" s="14">
        <v>43770</v>
      </c>
      <c r="AM20" s="14">
        <v>43800</v>
      </c>
      <c r="AN20" s="14">
        <v>43831</v>
      </c>
      <c r="AO20" s="14">
        <v>43862</v>
      </c>
      <c r="AP20" s="14">
        <v>43891</v>
      </c>
      <c r="AQ20" s="14">
        <v>43922</v>
      </c>
      <c r="AR20" s="14">
        <v>43952</v>
      </c>
      <c r="AS20" s="14">
        <v>43983</v>
      </c>
      <c r="AT20" s="14">
        <v>44013</v>
      </c>
      <c r="AU20" s="14">
        <v>44044</v>
      </c>
      <c r="AV20" s="14">
        <v>44075</v>
      </c>
      <c r="AW20" s="15">
        <v>44105</v>
      </c>
    </row>
    <row r="21" spans="1:50" s="88" customFormat="1" x14ac:dyDescent="0.35">
      <c r="A21" s="423" t="s">
        <v>134</v>
      </c>
      <c r="B21" s="87" t="s">
        <v>162</v>
      </c>
      <c r="C21" s="193">
        <f>AVERAGE(D21:AW21)</f>
        <v>125965.82608695653</v>
      </c>
      <c r="D21" s="193">
        <v>112223</v>
      </c>
      <c r="E21" s="193">
        <v>94087</v>
      </c>
      <c r="F21" s="193">
        <v>106955</v>
      </c>
      <c r="G21" s="193">
        <v>97994</v>
      </c>
      <c r="H21" s="193">
        <v>101700</v>
      </c>
      <c r="I21" s="193">
        <v>107528</v>
      </c>
      <c r="J21" s="193">
        <v>99770</v>
      </c>
      <c r="K21" s="193">
        <v>122030</v>
      </c>
      <c r="L21" s="193">
        <v>113354</v>
      </c>
      <c r="M21" s="193">
        <v>126597</v>
      </c>
      <c r="N21" s="193">
        <v>131240</v>
      </c>
      <c r="O21" s="193">
        <v>120116</v>
      </c>
      <c r="P21" s="193">
        <v>138161</v>
      </c>
      <c r="Q21" s="193">
        <v>129754</v>
      </c>
      <c r="R21" s="193">
        <v>145298</v>
      </c>
      <c r="S21" s="193">
        <v>144378</v>
      </c>
      <c r="T21" s="193">
        <v>156838</v>
      </c>
      <c r="U21" s="193">
        <v>152739</v>
      </c>
      <c r="V21" s="193">
        <v>156012</v>
      </c>
      <c r="W21" s="193">
        <v>154650</v>
      </c>
      <c r="X21" s="193">
        <v>130362</v>
      </c>
      <c r="Y21" s="193">
        <v>151911</v>
      </c>
      <c r="Z21" s="193">
        <v>133783</v>
      </c>
      <c r="AA21" s="193">
        <v>133157</v>
      </c>
      <c r="AB21" s="193">
        <v>156273</v>
      </c>
      <c r="AC21" s="193">
        <v>143938</v>
      </c>
      <c r="AD21" s="193">
        <v>167299</v>
      </c>
      <c r="AE21" s="193">
        <v>160994</v>
      </c>
      <c r="AF21" s="193">
        <v>159699</v>
      </c>
      <c r="AG21" s="193">
        <v>158672</v>
      </c>
      <c r="AH21" s="193">
        <v>149873</v>
      </c>
      <c r="AI21" s="193">
        <v>152403</v>
      </c>
      <c r="AJ21" s="193">
        <v>140689</v>
      </c>
      <c r="AK21" s="193">
        <v>137552</v>
      </c>
      <c r="AL21" s="193">
        <v>130837</v>
      </c>
      <c r="AM21" s="193">
        <v>145617</v>
      </c>
      <c r="AN21" s="193">
        <v>148413</v>
      </c>
      <c r="AO21" s="193">
        <v>136056</v>
      </c>
      <c r="AP21" s="193">
        <v>109639</v>
      </c>
      <c r="AQ21" s="193">
        <v>69786</v>
      </c>
      <c r="AR21" s="193">
        <v>68150</v>
      </c>
      <c r="AS21" s="193">
        <v>65073</v>
      </c>
      <c r="AT21" s="193">
        <v>67708</v>
      </c>
      <c r="AU21" s="193">
        <v>83578</v>
      </c>
      <c r="AV21" s="193">
        <v>91721</v>
      </c>
      <c r="AW21" s="194">
        <v>89821</v>
      </c>
    </row>
    <row r="22" spans="1:50" s="51" customFormat="1" x14ac:dyDescent="0.35">
      <c r="A22" s="29" t="s">
        <v>134</v>
      </c>
      <c r="B22" s="9" t="s">
        <v>166</v>
      </c>
      <c r="C22" s="193">
        <f>AVERAGE(D22:AW22)</f>
        <v>439.4214544020615</v>
      </c>
      <c r="D22" s="193">
        <f>D21/D25</f>
        <v>307.46027397260275</v>
      </c>
      <c r="E22" s="193">
        <f t="shared" ref="E22:AW22" si="4">E21/E25</f>
        <v>268.05413105413106</v>
      </c>
      <c r="F22" s="193">
        <f t="shared" si="4"/>
        <v>294.64187327823691</v>
      </c>
      <c r="G22" s="193">
        <f t="shared" si="4"/>
        <v>286.53216374269005</v>
      </c>
      <c r="H22" s="193">
        <f t="shared" si="4"/>
        <v>302.67857142857144</v>
      </c>
      <c r="I22" s="193">
        <f t="shared" si="4"/>
        <v>326.83282674772039</v>
      </c>
      <c r="J22" s="193">
        <f t="shared" si="4"/>
        <v>314.73186119873816</v>
      </c>
      <c r="K22" s="193">
        <f t="shared" si="4"/>
        <v>358.91176470588238</v>
      </c>
      <c r="L22" s="193">
        <f t="shared" si="4"/>
        <v>344.54103343465044</v>
      </c>
      <c r="M22" s="193">
        <f t="shared" si="4"/>
        <v>369.08746355685133</v>
      </c>
      <c r="N22" s="193">
        <f t="shared" si="4"/>
        <v>366.59217877094972</v>
      </c>
      <c r="O22" s="193">
        <f t="shared" si="4"/>
        <v>354.32448377581119</v>
      </c>
      <c r="P22" s="193">
        <f t="shared" si="4"/>
        <v>361.67801047120417</v>
      </c>
      <c r="Q22" s="193">
        <f t="shared" si="4"/>
        <v>378.29154518950435</v>
      </c>
      <c r="R22" s="193">
        <f t="shared" si="4"/>
        <v>435.0239520958084</v>
      </c>
      <c r="S22" s="193">
        <f t="shared" si="4"/>
        <v>438.838905775076</v>
      </c>
      <c r="T22" s="193">
        <f t="shared" si="4"/>
        <v>491.65517241379308</v>
      </c>
      <c r="U22" s="193">
        <f t="shared" si="4"/>
        <v>502.43092105263156</v>
      </c>
      <c r="V22" s="193">
        <f t="shared" si="4"/>
        <v>504.89320388349512</v>
      </c>
      <c r="W22" s="193">
        <f t="shared" si="4"/>
        <v>489.3987341772152</v>
      </c>
      <c r="X22" s="193">
        <f t="shared" si="4"/>
        <v>447.97938144329896</v>
      </c>
      <c r="Y22" s="193">
        <f t="shared" si="4"/>
        <v>454.82335329341316</v>
      </c>
      <c r="Z22" s="193">
        <f t="shared" si="4"/>
        <v>471.06690140845069</v>
      </c>
      <c r="AA22" s="193">
        <f t="shared" si="4"/>
        <v>465.58391608391611</v>
      </c>
      <c r="AB22" s="193">
        <f t="shared" si="4"/>
        <v>489.88401253918494</v>
      </c>
      <c r="AC22" s="193">
        <f t="shared" si="4"/>
        <v>471.92786885245903</v>
      </c>
      <c r="AD22" s="193">
        <f t="shared" si="4"/>
        <v>483.52312138728325</v>
      </c>
      <c r="AE22" s="193">
        <f t="shared" si="4"/>
        <v>493.84662576687117</v>
      </c>
      <c r="AF22" s="193">
        <f t="shared" si="4"/>
        <v>494.42414860681117</v>
      </c>
      <c r="AG22" s="193">
        <f t="shared" si="4"/>
        <v>528.90666666666664</v>
      </c>
      <c r="AH22" s="193">
        <f t="shared" si="4"/>
        <v>491.38688524590162</v>
      </c>
      <c r="AI22" s="193">
        <f t="shared" si="4"/>
        <v>506.32225913621261</v>
      </c>
      <c r="AJ22" s="193">
        <f t="shared" si="4"/>
        <v>455.30420711974108</v>
      </c>
      <c r="AK22" s="193">
        <f t="shared" si="4"/>
        <v>505.70588235294116</v>
      </c>
      <c r="AL22" s="193">
        <f t="shared" si="4"/>
        <v>509.09338521400781</v>
      </c>
      <c r="AM22" s="193">
        <f t="shared" si="4"/>
        <v>525.69314079422384</v>
      </c>
      <c r="AN22" s="193">
        <f t="shared" si="4"/>
        <v>515.32291666666663</v>
      </c>
      <c r="AO22" s="193">
        <f t="shared" si="4"/>
        <v>474.06271777003485</v>
      </c>
      <c r="AP22" s="193">
        <f t="shared" si="4"/>
        <v>454.93360995850622</v>
      </c>
      <c r="AQ22" s="193">
        <f t="shared" si="4"/>
        <v>628.70270270270271</v>
      </c>
      <c r="AR22" s="193">
        <f t="shared" si="4"/>
        <v>572.68907563025209</v>
      </c>
      <c r="AS22" s="193">
        <f t="shared" si="4"/>
        <v>482.02222222222224</v>
      </c>
      <c r="AT22" s="193">
        <f t="shared" si="4"/>
        <v>417.95061728395063</v>
      </c>
      <c r="AU22" s="193">
        <f t="shared" si="4"/>
        <v>451.77297297297298</v>
      </c>
      <c r="AV22" s="193">
        <f t="shared" si="4"/>
        <v>465.58883248730962</v>
      </c>
      <c r="AW22" s="194">
        <f t="shared" si="4"/>
        <v>458.2704081632653</v>
      </c>
    </row>
    <row r="23" spans="1:50" s="51" customFormat="1" x14ac:dyDescent="0.35">
      <c r="A23" s="29" t="s">
        <v>134</v>
      </c>
      <c r="B23" s="9" t="s">
        <v>133</v>
      </c>
      <c r="C23" s="126">
        <f>AVERAGE(D23:AW23)</f>
        <v>2327.5652173913045</v>
      </c>
      <c r="D23" s="126">
        <v>2578</v>
      </c>
      <c r="E23" s="126">
        <v>2298</v>
      </c>
      <c r="F23" s="126">
        <v>2596</v>
      </c>
      <c r="G23" s="126">
        <v>2297</v>
      </c>
      <c r="H23" s="126">
        <v>2387</v>
      </c>
      <c r="I23" s="126">
        <v>2298</v>
      </c>
      <c r="J23" s="126">
        <v>2089</v>
      </c>
      <c r="K23" s="126">
        <v>2461</v>
      </c>
      <c r="L23" s="126">
        <v>2268</v>
      </c>
      <c r="M23" s="126">
        <v>2529</v>
      </c>
      <c r="N23" s="126">
        <v>2720</v>
      </c>
      <c r="O23" s="126">
        <v>2432</v>
      </c>
      <c r="P23" s="126">
        <v>2706</v>
      </c>
      <c r="Q23" s="126">
        <v>2434</v>
      </c>
      <c r="R23" s="126">
        <v>2608</v>
      </c>
      <c r="S23" s="126">
        <v>2467</v>
      </c>
      <c r="T23" s="126">
        <v>2547</v>
      </c>
      <c r="U23" s="126">
        <v>2476</v>
      </c>
      <c r="V23" s="126">
        <v>2553</v>
      </c>
      <c r="W23" s="126">
        <v>2684</v>
      </c>
      <c r="X23" s="126">
        <v>2270</v>
      </c>
      <c r="Y23" s="126">
        <v>2580</v>
      </c>
      <c r="Z23" s="126">
        <v>2328</v>
      </c>
      <c r="AA23" s="126">
        <v>2236</v>
      </c>
      <c r="AB23" s="126">
        <v>2679</v>
      </c>
      <c r="AC23" s="126">
        <v>2545</v>
      </c>
      <c r="AD23" s="126">
        <v>3032</v>
      </c>
      <c r="AE23" s="126">
        <v>2958</v>
      </c>
      <c r="AF23" s="126">
        <v>2886</v>
      </c>
      <c r="AG23" s="126">
        <v>2781</v>
      </c>
      <c r="AH23" s="126">
        <v>2672</v>
      </c>
      <c r="AI23" s="126">
        <v>2780</v>
      </c>
      <c r="AJ23" s="126">
        <v>2536</v>
      </c>
      <c r="AK23" s="126">
        <v>2451</v>
      </c>
      <c r="AL23" s="126">
        <v>2250</v>
      </c>
      <c r="AM23" s="126">
        <v>2483</v>
      </c>
      <c r="AN23" s="126">
        <v>2635</v>
      </c>
      <c r="AO23" s="126">
        <v>2381</v>
      </c>
      <c r="AP23" s="126">
        <v>1950</v>
      </c>
      <c r="AQ23" s="126">
        <v>1157</v>
      </c>
      <c r="AR23" s="126">
        <v>1078</v>
      </c>
      <c r="AS23" s="126">
        <v>1114</v>
      </c>
      <c r="AT23" s="126">
        <v>1225</v>
      </c>
      <c r="AU23" s="126">
        <v>1512</v>
      </c>
      <c r="AV23" s="126">
        <v>1594</v>
      </c>
      <c r="AW23" s="404">
        <v>1527</v>
      </c>
    </row>
    <row r="24" spans="1:50" s="51" customFormat="1" x14ac:dyDescent="0.35">
      <c r="A24" s="29" t="s">
        <v>134</v>
      </c>
      <c r="B24" s="9" t="s">
        <v>167</v>
      </c>
      <c r="C24" s="126">
        <f>AVERAGE(D24:AW24)</f>
        <v>33227.757130789316</v>
      </c>
      <c r="D24" s="126">
        <f>SUM(D29,D34,D39,D44,D49,D54,D59,D64,D69,D74,D79)</f>
        <v>27131</v>
      </c>
      <c r="E24" s="126">
        <f t="shared" ref="E24:AW24" si="5">SUM(E29,E34,E39,E44,E49,E54,E59,E64,E69,E74,E79)</f>
        <v>23044</v>
      </c>
      <c r="F24" s="126">
        <f t="shared" si="5"/>
        <v>25322</v>
      </c>
      <c r="G24" s="126">
        <f t="shared" si="5"/>
        <v>23627</v>
      </c>
      <c r="H24" s="126">
        <f t="shared" si="5"/>
        <v>24112</v>
      </c>
      <c r="I24" s="126">
        <f t="shared" si="5"/>
        <v>26892</v>
      </c>
      <c r="J24" s="126">
        <f t="shared" si="5"/>
        <v>25891</v>
      </c>
      <c r="K24" s="126">
        <f t="shared" si="5"/>
        <v>31165</v>
      </c>
      <c r="L24" s="126">
        <f t="shared" si="5"/>
        <v>30304</v>
      </c>
      <c r="M24" s="126">
        <f t="shared" si="5"/>
        <v>33626</v>
      </c>
      <c r="N24" s="126">
        <f t="shared" si="5"/>
        <v>37917</v>
      </c>
      <c r="O24" s="126">
        <f t="shared" si="5"/>
        <v>34472</v>
      </c>
      <c r="P24" s="126">
        <f t="shared" si="5"/>
        <v>37050.014359439054</v>
      </c>
      <c r="Q24" s="126">
        <f t="shared" si="5"/>
        <v>33978</v>
      </c>
      <c r="R24" s="126">
        <f t="shared" si="5"/>
        <v>38736</v>
      </c>
      <c r="S24" s="126">
        <f t="shared" si="5"/>
        <v>40036</v>
      </c>
      <c r="T24" s="126">
        <f t="shared" si="5"/>
        <v>44787</v>
      </c>
      <c r="U24" s="126">
        <f t="shared" si="5"/>
        <v>43958</v>
      </c>
      <c r="V24" s="126">
        <f t="shared" si="5"/>
        <v>45380</v>
      </c>
      <c r="W24" s="126">
        <f t="shared" si="5"/>
        <v>43051</v>
      </c>
      <c r="X24" s="126">
        <f t="shared" si="5"/>
        <v>35925.621375368042</v>
      </c>
      <c r="Y24" s="126">
        <f t="shared" si="5"/>
        <v>44001</v>
      </c>
      <c r="Z24" s="126">
        <f t="shared" si="5"/>
        <v>37723.445958672528</v>
      </c>
      <c r="AA24" s="126">
        <f t="shared" si="5"/>
        <v>38738.999167231814</v>
      </c>
      <c r="AB24" s="126">
        <f t="shared" si="5"/>
        <v>40783</v>
      </c>
      <c r="AC24" s="126">
        <f t="shared" si="5"/>
        <v>38750</v>
      </c>
      <c r="AD24" s="126">
        <f t="shared" si="5"/>
        <v>43632.747155597252</v>
      </c>
      <c r="AE24" s="126">
        <f t="shared" si="5"/>
        <v>39045</v>
      </c>
      <c r="AF24" s="126">
        <f t="shared" si="5"/>
        <v>37660</v>
      </c>
      <c r="AG24" s="126">
        <f t="shared" si="5"/>
        <v>37703</v>
      </c>
      <c r="AH24" s="126">
        <f t="shared" si="5"/>
        <v>35156</v>
      </c>
      <c r="AI24" s="126">
        <f t="shared" si="5"/>
        <v>34877</v>
      </c>
      <c r="AJ24" s="126">
        <f t="shared" si="5"/>
        <v>36362</v>
      </c>
      <c r="AK24" s="126">
        <f t="shared" si="5"/>
        <v>35453</v>
      </c>
      <c r="AL24" s="126">
        <f t="shared" si="5"/>
        <v>36232</v>
      </c>
      <c r="AM24" s="126">
        <f t="shared" si="5"/>
        <v>40126</v>
      </c>
      <c r="AN24" s="126">
        <f t="shared" si="5"/>
        <v>38867</v>
      </c>
      <c r="AO24" s="126">
        <f t="shared" si="5"/>
        <v>35274</v>
      </c>
      <c r="AP24" s="126">
        <f t="shared" si="5"/>
        <v>27329</v>
      </c>
      <c r="AQ24" s="126">
        <f t="shared" si="5"/>
        <v>17756</v>
      </c>
      <c r="AR24" s="126">
        <f t="shared" si="5"/>
        <v>17724</v>
      </c>
      <c r="AS24" s="126">
        <f t="shared" si="5"/>
        <v>18312</v>
      </c>
      <c r="AT24" s="126">
        <f t="shared" si="5"/>
        <v>17934</v>
      </c>
      <c r="AU24" s="126">
        <f t="shared" si="5"/>
        <v>23558</v>
      </c>
      <c r="AV24" s="126">
        <f t="shared" si="5"/>
        <v>23169</v>
      </c>
      <c r="AW24" s="404">
        <f t="shared" si="5"/>
        <v>25906</v>
      </c>
    </row>
    <row r="25" spans="1:50" s="51" customFormat="1" x14ac:dyDescent="0.35">
      <c r="A25" s="29" t="s">
        <v>134</v>
      </c>
      <c r="B25" s="9" t="s">
        <v>132</v>
      </c>
      <c r="C25" s="126">
        <f>AVERAGE(D25:AW25)</f>
        <v>293.56521739130437</v>
      </c>
      <c r="D25" s="126">
        <v>365</v>
      </c>
      <c r="E25" s="126">
        <v>351</v>
      </c>
      <c r="F25" s="126">
        <v>363</v>
      </c>
      <c r="G25" s="126">
        <v>342</v>
      </c>
      <c r="H25" s="126">
        <v>336</v>
      </c>
      <c r="I25" s="126">
        <v>329</v>
      </c>
      <c r="J25" s="126">
        <v>317</v>
      </c>
      <c r="K25" s="126">
        <v>340</v>
      </c>
      <c r="L25" s="126">
        <v>329</v>
      </c>
      <c r="M25" s="126">
        <v>343</v>
      </c>
      <c r="N25" s="126">
        <v>358</v>
      </c>
      <c r="O25" s="126">
        <v>339</v>
      </c>
      <c r="P25" s="126">
        <v>382</v>
      </c>
      <c r="Q25" s="126">
        <v>343</v>
      </c>
      <c r="R25" s="126">
        <v>334</v>
      </c>
      <c r="S25" s="126">
        <v>329</v>
      </c>
      <c r="T25" s="126">
        <v>319</v>
      </c>
      <c r="U25" s="126">
        <v>304</v>
      </c>
      <c r="V25" s="126">
        <v>309</v>
      </c>
      <c r="W25" s="126">
        <v>316</v>
      </c>
      <c r="X25" s="126">
        <v>291</v>
      </c>
      <c r="Y25" s="126">
        <v>334</v>
      </c>
      <c r="Z25" s="126">
        <v>284</v>
      </c>
      <c r="AA25" s="126">
        <v>286</v>
      </c>
      <c r="AB25" s="126">
        <v>319</v>
      </c>
      <c r="AC25" s="126">
        <v>305</v>
      </c>
      <c r="AD25" s="126">
        <v>346</v>
      </c>
      <c r="AE25" s="126">
        <v>326</v>
      </c>
      <c r="AF25" s="126">
        <v>323</v>
      </c>
      <c r="AG25" s="126">
        <v>300</v>
      </c>
      <c r="AH25" s="126">
        <v>305</v>
      </c>
      <c r="AI25" s="126">
        <v>301</v>
      </c>
      <c r="AJ25" s="126">
        <v>309</v>
      </c>
      <c r="AK25" s="126">
        <v>272</v>
      </c>
      <c r="AL25" s="126">
        <v>257</v>
      </c>
      <c r="AM25" s="126">
        <v>277</v>
      </c>
      <c r="AN25" s="126">
        <v>288</v>
      </c>
      <c r="AO25" s="126">
        <v>287</v>
      </c>
      <c r="AP25" s="126">
        <v>241</v>
      </c>
      <c r="AQ25" s="126">
        <v>111</v>
      </c>
      <c r="AR25" s="126">
        <v>119</v>
      </c>
      <c r="AS25" s="126">
        <v>135</v>
      </c>
      <c r="AT25" s="126">
        <v>162</v>
      </c>
      <c r="AU25" s="126">
        <v>185</v>
      </c>
      <c r="AV25" s="126">
        <v>197</v>
      </c>
      <c r="AW25" s="404">
        <v>196</v>
      </c>
    </row>
    <row r="26" spans="1:50" s="34" customFormat="1" x14ac:dyDescent="0.35">
      <c r="A26" s="27" t="s">
        <v>355</v>
      </c>
      <c r="B26" s="25" t="s">
        <v>162</v>
      </c>
      <c r="C26" s="145">
        <f t="shared" ref="C26:C80" si="6">AVERAGE(D26:AW26)</f>
        <v>0</v>
      </c>
      <c r="D26" s="145">
        <v>0</v>
      </c>
      <c r="E26" s="145">
        <v>0</v>
      </c>
      <c r="F26" s="145">
        <v>0</v>
      </c>
      <c r="G26" s="145">
        <v>0</v>
      </c>
      <c r="H26" s="145">
        <v>0</v>
      </c>
      <c r="I26" s="145">
        <v>0</v>
      </c>
      <c r="J26" s="145">
        <v>0</v>
      </c>
      <c r="K26" s="145">
        <v>0</v>
      </c>
      <c r="L26" s="145">
        <v>0</v>
      </c>
      <c r="M26" s="145">
        <v>0</v>
      </c>
      <c r="N26" s="145">
        <v>0</v>
      </c>
      <c r="O26" s="145">
        <v>0</v>
      </c>
      <c r="P26" s="145">
        <v>0</v>
      </c>
      <c r="Q26" s="145">
        <v>0</v>
      </c>
      <c r="R26" s="145">
        <v>0</v>
      </c>
      <c r="S26" s="145">
        <v>0</v>
      </c>
      <c r="T26" s="145">
        <v>0</v>
      </c>
      <c r="U26" s="145">
        <v>0</v>
      </c>
      <c r="V26" s="145">
        <v>0</v>
      </c>
      <c r="W26" s="145">
        <v>0</v>
      </c>
      <c r="X26" s="145">
        <v>0</v>
      </c>
      <c r="Y26" s="145">
        <v>0</v>
      </c>
      <c r="Z26" s="145">
        <v>0</v>
      </c>
      <c r="AA26" s="145">
        <v>0</v>
      </c>
      <c r="AB26" s="145">
        <v>0</v>
      </c>
      <c r="AC26" s="145">
        <v>0</v>
      </c>
      <c r="AD26" s="145">
        <v>0</v>
      </c>
      <c r="AE26" s="145">
        <v>0</v>
      </c>
      <c r="AF26" s="145">
        <v>0</v>
      </c>
      <c r="AG26" s="145">
        <v>0</v>
      </c>
      <c r="AH26" s="145">
        <v>0</v>
      </c>
      <c r="AI26" s="145">
        <v>0</v>
      </c>
      <c r="AJ26" s="145">
        <v>0</v>
      </c>
      <c r="AK26" s="145">
        <v>0</v>
      </c>
      <c r="AL26" s="145">
        <v>0</v>
      </c>
      <c r="AM26" s="145">
        <v>0</v>
      </c>
      <c r="AN26" s="145">
        <v>0</v>
      </c>
      <c r="AO26" s="145">
        <v>0</v>
      </c>
      <c r="AP26" s="145">
        <v>0</v>
      </c>
      <c r="AQ26" s="145">
        <v>0</v>
      </c>
      <c r="AR26" s="145">
        <v>0</v>
      </c>
      <c r="AS26" s="145">
        <v>0</v>
      </c>
      <c r="AT26" s="145">
        <v>0</v>
      </c>
      <c r="AU26" s="145">
        <v>0</v>
      </c>
      <c r="AV26" s="145">
        <v>0</v>
      </c>
      <c r="AW26" s="195">
        <v>0</v>
      </c>
    </row>
    <row r="27" spans="1:50" s="34" customFormat="1" x14ac:dyDescent="0.35">
      <c r="A27" s="90" t="s">
        <v>355</v>
      </c>
      <c r="B27" s="121" t="s">
        <v>166</v>
      </c>
      <c r="C27" s="145">
        <f t="shared" si="6"/>
        <v>0</v>
      </c>
      <c r="D27" s="223">
        <v>0</v>
      </c>
      <c r="E27" s="223">
        <v>0</v>
      </c>
      <c r="F27" s="223">
        <v>0</v>
      </c>
      <c r="G27" s="223">
        <v>0</v>
      </c>
      <c r="H27" s="223">
        <v>0</v>
      </c>
      <c r="I27" s="223">
        <v>0</v>
      </c>
      <c r="J27" s="223">
        <v>0</v>
      </c>
      <c r="K27" s="223">
        <v>0</v>
      </c>
      <c r="L27" s="223">
        <v>0</v>
      </c>
      <c r="M27" s="223">
        <v>0</v>
      </c>
      <c r="N27" s="223">
        <v>0</v>
      </c>
      <c r="O27" s="223">
        <v>0</v>
      </c>
      <c r="P27" s="223">
        <v>0</v>
      </c>
      <c r="Q27" s="223">
        <v>0</v>
      </c>
      <c r="R27" s="223">
        <v>0</v>
      </c>
      <c r="S27" s="223">
        <v>0</v>
      </c>
      <c r="T27" s="223">
        <v>0</v>
      </c>
      <c r="U27" s="223">
        <v>0</v>
      </c>
      <c r="V27" s="223">
        <v>0</v>
      </c>
      <c r="W27" s="223">
        <v>0</v>
      </c>
      <c r="X27" s="223">
        <v>0</v>
      </c>
      <c r="Y27" s="223">
        <v>0</v>
      </c>
      <c r="Z27" s="223">
        <v>0</v>
      </c>
      <c r="AA27" s="223">
        <v>0</v>
      </c>
      <c r="AB27" s="223">
        <v>0</v>
      </c>
      <c r="AC27" s="223">
        <v>0</v>
      </c>
      <c r="AD27" s="223">
        <v>0</v>
      </c>
      <c r="AE27" s="223">
        <v>0</v>
      </c>
      <c r="AF27" s="223">
        <v>0</v>
      </c>
      <c r="AG27" s="223">
        <v>0</v>
      </c>
      <c r="AH27" s="223">
        <v>0</v>
      </c>
      <c r="AI27" s="223">
        <v>0</v>
      </c>
      <c r="AJ27" s="223">
        <v>0</v>
      </c>
      <c r="AK27" s="223">
        <v>0</v>
      </c>
      <c r="AL27" s="223">
        <v>0</v>
      </c>
      <c r="AM27" s="223">
        <v>0</v>
      </c>
      <c r="AN27" s="223">
        <v>0</v>
      </c>
      <c r="AO27" s="223">
        <v>0</v>
      </c>
      <c r="AP27" s="223">
        <v>0</v>
      </c>
      <c r="AQ27" s="223">
        <v>0</v>
      </c>
      <c r="AR27" s="223">
        <v>0</v>
      </c>
      <c r="AS27" s="223">
        <v>0</v>
      </c>
      <c r="AT27" s="223">
        <v>0</v>
      </c>
      <c r="AU27" s="223">
        <v>0</v>
      </c>
      <c r="AV27" s="223">
        <v>0</v>
      </c>
      <c r="AW27" s="224">
        <v>0</v>
      </c>
    </row>
    <row r="28" spans="1:50" x14ac:dyDescent="0.35">
      <c r="A28" s="27" t="s">
        <v>355</v>
      </c>
      <c r="B28" s="3" t="s">
        <v>133</v>
      </c>
      <c r="C28" s="4">
        <f t="shared" si="6"/>
        <v>0</v>
      </c>
      <c r="D28" s="3">
        <v>0</v>
      </c>
      <c r="E28" s="3">
        <v>0</v>
      </c>
      <c r="F28" s="3">
        <v>0</v>
      </c>
      <c r="G28" s="3">
        <v>0</v>
      </c>
      <c r="H28" s="3">
        <v>0</v>
      </c>
      <c r="I28" s="3">
        <v>0</v>
      </c>
      <c r="J28" s="3">
        <v>0</v>
      </c>
      <c r="K28" s="3">
        <v>0</v>
      </c>
      <c r="L28" s="3">
        <v>0</v>
      </c>
      <c r="M28" s="3">
        <v>0</v>
      </c>
      <c r="N28" s="3">
        <v>0</v>
      </c>
      <c r="O28" s="3">
        <v>0</v>
      </c>
      <c r="P28" s="3">
        <v>0</v>
      </c>
      <c r="Q28" s="3">
        <v>0</v>
      </c>
      <c r="R28" s="3">
        <v>0</v>
      </c>
      <c r="S28" s="3">
        <v>0</v>
      </c>
      <c r="T28" s="3">
        <v>0</v>
      </c>
      <c r="U28" s="3">
        <v>0</v>
      </c>
      <c r="V28" s="3">
        <v>0</v>
      </c>
      <c r="W28" s="3">
        <v>0</v>
      </c>
      <c r="X28" s="3">
        <v>0</v>
      </c>
      <c r="Y28" s="3">
        <v>0</v>
      </c>
      <c r="Z28" s="3">
        <v>0</v>
      </c>
      <c r="AA28" s="3">
        <v>0</v>
      </c>
      <c r="AB28" s="3">
        <v>0</v>
      </c>
      <c r="AC28" s="3">
        <v>0</v>
      </c>
      <c r="AD28" s="3">
        <v>0</v>
      </c>
      <c r="AE28" s="3">
        <v>0</v>
      </c>
      <c r="AF28" s="3">
        <v>0</v>
      </c>
      <c r="AG28" s="3">
        <v>0</v>
      </c>
      <c r="AH28" s="3">
        <v>0</v>
      </c>
      <c r="AI28" s="3">
        <v>0</v>
      </c>
      <c r="AJ28" s="3">
        <v>0</v>
      </c>
      <c r="AK28" s="3">
        <v>0</v>
      </c>
      <c r="AL28" s="3">
        <v>0</v>
      </c>
      <c r="AM28" s="3">
        <v>0</v>
      </c>
      <c r="AN28" s="3">
        <v>0</v>
      </c>
      <c r="AO28" s="3">
        <v>0</v>
      </c>
      <c r="AP28" s="3">
        <v>0</v>
      </c>
      <c r="AQ28" s="3">
        <v>0</v>
      </c>
      <c r="AR28" s="3">
        <v>0</v>
      </c>
      <c r="AS28" s="3">
        <v>0</v>
      </c>
      <c r="AT28" s="3">
        <v>0</v>
      </c>
      <c r="AU28" s="3">
        <v>0</v>
      </c>
      <c r="AV28" s="3">
        <v>0</v>
      </c>
      <c r="AW28" s="10">
        <v>0</v>
      </c>
    </row>
    <row r="29" spans="1:50" x14ac:dyDescent="0.35">
      <c r="A29" s="27" t="s">
        <v>355</v>
      </c>
      <c r="B29" s="3" t="s">
        <v>167</v>
      </c>
      <c r="C29" s="4">
        <f t="shared" si="6"/>
        <v>0</v>
      </c>
      <c r="D29" s="3">
        <v>0</v>
      </c>
      <c r="E29" s="3">
        <v>0</v>
      </c>
      <c r="F29" s="3">
        <v>0</v>
      </c>
      <c r="G29" s="3">
        <v>0</v>
      </c>
      <c r="H29" s="3">
        <v>0</v>
      </c>
      <c r="I29" s="3">
        <v>0</v>
      </c>
      <c r="J29" s="3">
        <v>0</v>
      </c>
      <c r="K29" s="3">
        <v>0</v>
      </c>
      <c r="L29" s="3">
        <v>0</v>
      </c>
      <c r="M29" s="3">
        <v>0</v>
      </c>
      <c r="N29" s="3">
        <v>0</v>
      </c>
      <c r="O29" s="3">
        <v>0</v>
      </c>
      <c r="P29" s="3">
        <v>0</v>
      </c>
      <c r="Q29" s="3">
        <v>0</v>
      </c>
      <c r="R29" s="3">
        <v>0</v>
      </c>
      <c r="S29" s="3">
        <v>0</v>
      </c>
      <c r="T29" s="3">
        <v>0</v>
      </c>
      <c r="U29" s="3">
        <v>0</v>
      </c>
      <c r="V29" s="3">
        <v>0</v>
      </c>
      <c r="W29" s="3">
        <v>0</v>
      </c>
      <c r="X29" s="3">
        <v>0</v>
      </c>
      <c r="Y29" s="3">
        <v>0</v>
      </c>
      <c r="Z29" s="3">
        <v>0</v>
      </c>
      <c r="AA29" s="3">
        <v>0</v>
      </c>
      <c r="AB29" s="3">
        <v>0</v>
      </c>
      <c r="AC29" s="3">
        <v>0</v>
      </c>
      <c r="AD29" s="3">
        <v>0</v>
      </c>
      <c r="AE29" s="3">
        <v>0</v>
      </c>
      <c r="AF29" s="3">
        <v>0</v>
      </c>
      <c r="AG29" s="3">
        <v>0</v>
      </c>
      <c r="AH29" s="3">
        <v>0</v>
      </c>
      <c r="AI29" s="3">
        <v>0</v>
      </c>
      <c r="AJ29" s="3">
        <v>0</v>
      </c>
      <c r="AK29" s="3">
        <v>0</v>
      </c>
      <c r="AL29" s="3">
        <v>0</v>
      </c>
      <c r="AM29" s="3">
        <v>0</v>
      </c>
      <c r="AN29" s="3">
        <v>0</v>
      </c>
      <c r="AO29" s="3">
        <v>0</v>
      </c>
      <c r="AP29" s="3">
        <v>0</v>
      </c>
      <c r="AQ29" s="3">
        <v>0</v>
      </c>
      <c r="AR29" s="3">
        <v>0</v>
      </c>
      <c r="AS29" s="3">
        <v>0</v>
      </c>
      <c r="AT29" s="3">
        <v>0</v>
      </c>
      <c r="AU29" s="3">
        <v>0</v>
      </c>
      <c r="AV29" s="3">
        <v>0</v>
      </c>
      <c r="AW29" s="10">
        <v>0</v>
      </c>
    </row>
    <row r="30" spans="1:50" x14ac:dyDescent="0.35">
      <c r="A30" s="27" t="s">
        <v>355</v>
      </c>
      <c r="B30" s="3" t="s">
        <v>132</v>
      </c>
      <c r="C30" s="4">
        <f t="shared" si="6"/>
        <v>0</v>
      </c>
      <c r="D30" s="3">
        <v>0</v>
      </c>
      <c r="E30" s="3">
        <v>0</v>
      </c>
      <c r="F30" s="3">
        <v>0</v>
      </c>
      <c r="G30" s="3">
        <v>0</v>
      </c>
      <c r="H30" s="3">
        <v>0</v>
      </c>
      <c r="I30" s="3">
        <v>0</v>
      </c>
      <c r="J30" s="3">
        <v>0</v>
      </c>
      <c r="K30" s="3">
        <v>0</v>
      </c>
      <c r="L30" s="3">
        <v>0</v>
      </c>
      <c r="M30" s="3">
        <v>0</v>
      </c>
      <c r="N30" s="3">
        <v>0</v>
      </c>
      <c r="O30" s="3">
        <v>0</v>
      </c>
      <c r="P30" s="3">
        <v>0</v>
      </c>
      <c r="Q30" s="3">
        <v>0</v>
      </c>
      <c r="R30" s="3">
        <v>0</v>
      </c>
      <c r="S30" s="3">
        <v>0</v>
      </c>
      <c r="T30" s="3">
        <v>0</v>
      </c>
      <c r="U30" s="3">
        <v>0</v>
      </c>
      <c r="V30" s="3">
        <v>0</v>
      </c>
      <c r="W30" s="3">
        <v>0</v>
      </c>
      <c r="X30" s="3">
        <v>0</v>
      </c>
      <c r="Y30" s="3">
        <v>0</v>
      </c>
      <c r="Z30" s="3">
        <v>0</v>
      </c>
      <c r="AA30" s="3">
        <v>0</v>
      </c>
      <c r="AB30" s="3">
        <v>0</v>
      </c>
      <c r="AC30" s="3">
        <v>0</v>
      </c>
      <c r="AD30" s="3">
        <v>0</v>
      </c>
      <c r="AE30" s="3">
        <v>0</v>
      </c>
      <c r="AF30" s="3">
        <v>0</v>
      </c>
      <c r="AG30" s="3">
        <v>0</v>
      </c>
      <c r="AH30" s="3">
        <v>0</v>
      </c>
      <c r="AI30" s="3">
        <v>0</v>
      </c>
      <c r="AJ30" s="3">
        <v>0</v>
      </c>
      <c r="AK30" s="3">
        <v>0</v>
      </c>
      <c r="AL30" s="3">
        <v>0</v>
      </c>
      <c r="AM30" s="3">
        <v>0</v>
      </c>
      <c r="AN30" s="3">
        <v>0</v>
      </c>
      <c r="AO30" s="3">
        <v>0</v>
      </c>
      <c r="AP30" s="3">
        <v>0</v>
      </c>
      <c r="AQ30" s="3">
        <v>0</v>
      </c>
      <c r="AR30" s="3">
        <v>0</v>
      </c>
      <c r="AS30" s="3">
        <v>0</v>
      </c>
      <c r="AT30" s="3">
        <v>0</v>
      </c>
      <c r="AU30" s="3">
        <v>0</v>
      </c>
      <c r="AV30" s="3">
        <v>0</v>
      </c>
      <c r="AW30" s="10">
        <v>0</v>
      </c>
    </row>
    <row r="31" spans="1:50" s="34" customFormat="1" x14ac:dyDescent="0.35">
      <c r="A31" s="27" t="s">
        <v>340</v>
      </c>
      <c r="B31" s="25" t="s">
        <v>162</v>
      </c>
      <c r="C31" s="145">
        <f t="shared" si="6"/>
        <v>0</v>
      </c>
      <c r="D31" s="145">
        <v>0</v>
      </c>
      <c r="E31" s="145">
        <v>0</v>
      </c>
      <c r="F31" s="145">
        <v>0</v>
      </c>
      <c r="G31" s="145">
        <v>0</v>
      </c>
      <c r="H31" s="145">
        <v>0</v>
      </c>
      <c r="I31" s="145">
        <v>0</v>
      </c>
      <c r="J31" s="145">
        <v>0</v>
      </c>
      <c r="K31" s="145">
        <v>0</v>
      </c>
      <c r="L31" s="145">
        <v>0</v>
      </c>
      <c r="M31" s="145">
        <v>0</v>
      </c>
      <c r="N31" s="145">
        <v>0</v>
      </c>
      <c r="O31" s="145">
        <v>0</v>
      </c>
      <c r="P31" s="145">
        <v>0</v>
      </c>
      <c r="Q31" s="145">
        <v>0</v>
      </c>
      <c r="R31" s="145">
        <v>0</v>
      </c>
      <c r="S31" s="145">
        <v>0</v>
      </c>
      <c r="T31" s="145">
        <v>0</v>
      </c>
      <c r="U31" s="145">
        <v>0</v>
      </c>
      <c r="V31" s="145">
        <v>0</v>
      </c>
      <c r="W31" s="145">
        <v>0</v>
      </c>
      <c r="X31" s="145">
        <v>0</v>
      </c>
      <c r="Y31" s="145">
        <v>0</v>
      </c>
      <c r="Z31" s="145">
        <v>0</v>
      </c>
      <c r="AA31" s="145">
        <v>0</v>
      </c>
      <c r="AB31" s="145">
        <v>0</v>
      </c>
      <c r="AC31" s="145">
        <v>0</v>
      </c>
      <c r="AD31" s="145">
        <v>0</v>
      </c>
      <c r="AE31" s="145">
        <v>0</v>
      </c>
      <c r="AF31" s="145">
        <v>0</v>
      </c>
      <c r="AG31" s="145">
        <v>0</v>
      </c>
      <c r="AH31" s="145">
        <v>0</v>
      </c>
      <c r="AI31" s="145">
        <v>0</v>
      </c>
      <c r="AJ31" s="145">
        <v>0</v>
      </c>
      <c r="AK31" s="145">
        <v>0</v>
      </c>
      <c r="AL31" s="145">
        <v>0</v>
      </c>
      <c r="AM31" s="145">
        <v>0</v>
      </c>
      <c r="AN31" s="145">
        <v>0</v>
      </c>
      <c r="AO31" s="145">
        <v>0</v>
      </c>
      <c r="AP31" s="145">
        <v>0</v>
      </c>
      <c r="AQ31" s="145">
        <v>0</v>
      </c>
      <c r="AR31" s="145">
        <v>0</v>
      </c>
      <c r="AS31" s="145">
        <v>0</v>
      </c>
      <c r="AT31" s="145">
        <v>0</v>
      </c>
      <c r="AU31" s="145">
        <v>0</v>
      </c>
      <c r="AV31" s="145">
        <v>0</v>
      </c>
      <c r="AW31" s="195">
        <v>0</v>
      </c>
    </row>
    <row r="32" spans="1:50" s="34" customFormat="1" x14ac:dyDescent="0.35">
      <c r="A32" s="27" t="s">
        <v>340</v>
      </c>
      <c r="B32" s="25" t="s">
        <v>166</v>
      </c>
      <c r="C32" s="145">
        <f t="shared" si="6"/>
        <v>0</v>
      </c>
      <c r="D32" s="145">
        <v>0</v>
      </c>
      <c r="E32" s="145">
        <v>0</v>
      </c>
      <c r="F32" s="145">
        <v>0</v>
      </c>
      <c r="G32" s="145">
        <v>0</v>
      </c>
      <c r="H32" s="145">
        <v>0</v>
      </c>
      <c r="I32" s="145">
        <v>0</v>
      </c>
      <c r="J32" s="145">
        <v>0</v>
      </c>
      <c r="K32" s="145">
        <v>0</v>
      </c>
      <c r="L32" s="145">
        <v>0</v>
      </c>
      <c r="M32" s="145">
        <v>0</v>
      </c>
      <c r="N32" s="145">
        <v>0</v>
      </c>
      <c r="O32" s="145">
        <v>0</v>
      </c>
      <c r="P32" s="145">
        <v>0</v>
      </c>
      <c r="Q32" s="145">
        <v>0</v>
      </c>
      <c r="R32" s="145">
        <v>0</v>
      </c>
      <c r="S32" s="145">
        <v>0</v>
      </c>
      <c r="T32" s="145">
        <v>0</v>
      </c>
      <c r="U32" s="145">
        <v>0</v>
      </c>
      <c r="V32" s="145">
        <v>0</v>
      </c>
      <c r="W32" s="145">
        <v>0</v>
      </c>
      <c r="X32" s="145">
        <v>0</v>
      </c>
      <c r="Y32" s="145">
        <v>0</v>
      </c>
      <c r="Z32" s="145">
        <v>0</v>
      </c>
      <c r="AA32" s="145">
        <v>0</v>
      </c>
      <c r="AB32" s="145">
        <v>0</v>
      </c>
      <c r="AC32" s="145">
        <v>0</v>
      </c>
      <c r="AD32" s="145">
        <v>0</v>
      </c>
      <c r="AE32" s="145">
        <v>0</v>
      </c>
      <c r="AF32" s="145">
        <v>0</v>
      </c>
      <c r="AG32" s="145">
        <v>0</v>
      </c>
      <c r="AH32" s="145">
        <v>0</v>
      </c>
      <c r="AI32" s="145">
        <v>0</v>
      </c>
      <c r="AJ32" s="145">
        <v>0</v>
      </c>
      <c r="AK32" s="145">
        <v>0</v>
      </c>
      <c r="AL32" s="145">
        <v>0</v>
      </c>
      <c r="AM32" s="145">
        <v>0</v>
      </c>
      <c r="AN32" s="145">
        <v>0</v>
      </c>
      <c r="AO32" s="145">
        <v>0</v>
      </c>
      <c r="AP32" s="145">
        <v>0</v>
      </c>
      <c r="AQ32" s="145">
        <v>0</v>
      </c>
      <c r="AR32" s="145">
        <v>0</v>
      </c>
      <c r="AS32" s="145">
        <v>0</v>
      </c>
      <c r="AT32" s="145">
        <v>0</v>
      </c>
      <c r="AU32" s="145">
        <v>0</v>
      </c>
      <c r="AV32" s="145">
        <v>0</v>
      </c>
      <c r="AW32" s="195">
        <v>0</v>
      </c>
    </row>
    <row r="33" spans="1:49" x14ac:dyDescent="0.35">
      <c r="A33" s="27" t="s">
        <v>340</v>
      </c>
      <c r="B33" s="3" t="s">
        <v>133</v>
      </c>
      <c r="C33" s="4">
        <f t="shared" si="6"/>
        <v>0</v>
      </c>
      <c r="D33" s="3">
        <v>0</v>
      </c>
      <c r="E33" s="3">
        <v>0</v>
      </c>
      <c r="F33" s="3">
        <v>0</v>
      </c>
      <c r="G33" s="3">
        <v>0</v>
      </c>
      <c r="H33" s="3">
        <v>0</v>
      </c>
      <c r="I33" s="3">
        <v>0</v>
      </c>
      <c r="J33" s="3">
        <v>0</v>
      </c>
      <c r="K33" s="3">
        <v>0</v>
      </c>
      <c r="L33" s="3">
        <v>0</v>
      </c>
      <c r="M33" s="3">
        <v>0</v>
      </c>
      <c r="N33" s="3">
        <v>0</v>
      </c>
      <c r="O33" s="3">
        <v>0</v>
      </c>
      <c r="P33" s="3">
        <v>0</v>
      </c>
      <c r="Q33" s="3">
        <v>0</v>
      </c>
      <c r="R33" s="3">
        <v>0</v>
      </c>
      <c r="S33" s="3">
        <v>0</v>
      </c>
      <c r="T33" s="3">
        <v>0</v>
      </c>
      <c r="U33" s="3">
        <v>0</v>
      </c>
      <c r="V33" s="3">
        <v>0</v>
      </c>
      <c r="W33" s="3">
        <v>0</v>
      </c>
      <c r="X33" s="3">
        <v>0</v>
      </c>
      <c r="Y33" s="3">
        <v>0</v>
      </c>
      <c r="Z33" s="3">
        <v>0</v>
      </c>
      <c r="AA33" s="3">
        <v>0</v>
      </c>
      <c r="AB33" s="3">
        <v>0</v>
      </c>
      <c r="AC33" s="3">
        <v>0</v>
      </c>
      <c r="AD33" s="3">
        <v>0</v>
      </c>
      <c r="AE33" s="3">
        <v>0</v>
      </c>
      <c r="AF33" s="3">
        <v>0</v>
      </c>
      <c r="AG33" s="3">
        <v>0</v>
      </c>
      <c r="AH33" s="3">
        <v>0</v>
      </c>
      <c r="AI33" s="3">
        <v>0</v>
      </c>
      <c r="AJ33" s="3">
        <v>0</v>
      </c>
      <c r="AK33" s="3">
        <v>0</v>
      </c>
      <c r="AL33" s="3">
        <v>0</v>
      </c>
      <c r="AM33" s="3">
        <v>0</v>
      </c>
      <c r="AN33" s="3">
        <v>0</v>
      </c>
      <c r="AO33" s="3">
        <v>0</v>
      </c>
      <c r="AP33" s="3">
        <v>0</v>
      </c>
      <c r="AQ33" s="3">
        <v>0</v>
      </c>
      <c r="AR33" s="3">
        <v>0</v>
      </c>
      <c r="AS33" s="3">
        <v>0</v>
      </c>
      <c r="AT33" s="3">
        <v>0</v>
      </c>
      <c r="AU33" s="3">
        <v>0</v>
      </c>
      <c r="AV33" s="3">
        <v>0</v>
      </c>
      <c r="AW33" s="10">
        <v>0</v>
      </c>
    </row>
    <row r="34" spans="1:49" x14ac:dyDescent="0.35">
      <c r="A34" s="27" t="s">
        <v>340</v>
      </c>
      <c r="B34" s="3" t="s">
        <v>167</v>
      </c>
      <c r="C34" s="4">
        <f t="shared" si="6"/>
        <v>0</v>
      </c>
      <c r="D34" s="3">
        <v>0</v>
      </c>
      <c r="E34" s="3">
        <v>0</v>
      </c>
      <c r="F34" s="3">
        <v>0</v>
      </c>
      <c r="G34" s="3">
        <v>0</v>
      </c>
      <c r="H34" s="3">
        <v>0</v>
      </c>
      <c r="I34" s="3">
        <v>0</v>
      </c>
      <c r="J34" s="3">
        <v>0</v>
      </c>
      <c r="K34" s="3">
        <v>0</v>
      </c>
      <c r="L34" s="3">
        <v>0</v>
      </c>
      <c r="M34" s="3">
        <v>0</v>
      </c>
      <c r="N34" s="3">
        <v>0</v>
      </c>
      <c r="O34" s="3">
        <v>0</v>
      </c>
      <c r="P34" s="3">
        <v>0</v>
      </c>
      <c r="Q34" s="3">
        <v>0</v>
      </c>
      <c r="R34" s="3">
        <v>0</v>
      </c>
      <c r="S34" s="3">
        <v>0</v>
      </c>
      <c r="T34" s="3">
        <v>0</v>
      </c>
      <c r="U34" s="3">
        <v>0</v>
      </c>
      <c r="V34" s="3">
        <v>0</v>
      </c>
      <c r="W34" s="3">
        <v>0</v>
      </c>
      <c r="X34" s="3">
        <v>0</v>
      </c>
      <c r="Y34" s="3">
        <v>0</v>
      </c>
      <c r="Z34" s="3">
        <v>0</v>
      </c>
      <c r="AA34" s="3">
        <v>0</v>
      </c>
      <c r="AB34" s="3">
        <v>0</v>
      </c>
      <c r="AC34" s="3">
        <v>0</v>
      </c>
      <c r="AD34" s="3">
        <v>0</v>
      </c>
      <c r="AE34" s="3">
        <v>0</v>
      </c>
      <c r="AF34" s="3">
        <v>0</v>
      </c>
      <c r="AG34" s="3">
        <v>0</v>
      </c>
      <c r="AH34" s="3">
        <v>0</v>
      </c>
      <c r="AI34" s="3">
        <v>0</v>
      </c>
      <c r="AJ34" s="3">
        <v>0</v>
      </c>
      <c r="AK34" s="3">
        <v>0</v>
      </c>
      <c r="AL34" s="3">
        <v>0</v>
      </c>
      <c r="AM34" s="3">
        <v>0</v>
      </c>
      <c r="AN34" s="3">
        <v>0</v>
      </c>
      <c r="AO34" s="3">
        <v>0</v>
      </c>
      <c r="AP34" s="3">
        <v>0</v>
      </c>
      <c r="AQ34" s="3">
        <v>0</v>
      </c>
      <c r="AR34" s="3">
        <v>0</v>
      </c>
      <c r="AS34" s="3">
        <v>0</v>
      </c>
      <c r="AT34" s="3">
        <v>0</v>
      </c>
      <c r="AU34" s="3">
        <v>0</v>
      </c>
      <c r="AV34" s="3">
        <v>0</v>
      </c>
      <c r="AW34" s="10">
        <v>0</v>
      </c>
    </row>
    <row r="35" spans="1:49" x14ac:dyDescent="0.35">
      <c r="A35" s="27" t="s">
        <v>340</v>
      </c>
      <c r="B35" s="3" t="s">
        <v>132</v>
      </c>
      <c r="C35" s="4">
        <f t="shared" si="6"/>
        <v>0</v>
      </c>
      <c r="D35" s="3">
        <v>0</v>
      </c>
      <c r="E35" s="3">
        <v>0</v>
      </c>
      <c r="F35" s="3">
        <v>0</v>
      </c>
      <c r="G35" s="3">
        <v>0</v>
      </c>
      <c r="H35" s="3">
        <v>0</v>
      </c>
      <c r="I35" s="3">
        <v>0</v>
      </c>
      <c r="J35" s="3">
        <v>0</v>
      </c>
      <c r="K35" s="3">
        <v>0</v>
      </c>
      <c r="L35" s="3">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10">
        <v>0</v>
      </c>
    </row>
    <row r="36" spans="1:49" s="34" customFormat="1" x14ac:dyDescent="0.35">
      <c r="A36" s="27" t="s">
        <v>341</v>
      </c>
      <c r="B36" s="25" t="s">
        <v>162</v>
      </c>
      <c r="C36" s="145">
        <f t="shared" si="6"/>
        <v>228.69565217391303</v>
      </c>
      <c r="D36" s="145">
        <v>105</v>
      </c>
      <c r="E36" s="145">
        <v>0</v>
      </c>
      <c r="F36" s="145">
        <v>265</v>
      </c>
      <c r="G36" s="145">
        <v>371</v>
      </c>
      <c r="H36" s="145">
        <v>212</v>
      </c>
      <c r="I36" s="145">
        <v>106</v>
      </c>
      <c r="J36" s="145">
        <v>265</v>
      </c>
      <c r="K36" s="145">
        <v>265</v>
      </c>
      <c r="L36" s="145">
        <v>106</v>
      </c>
      <c r="M36" s="145">
        <v>409</v>
      </c>
      <c r="N36" s="145">
        <v>52</v>
      </c>
      <c r="O36" s="145">
        <v>159</v>
      </c>
      <c r="P36" s="145">
        <v>53</v>
      </c>
      <c r="Q36" s="145">
        <v>116</v>
      </c>
      <c r="R36" s="145">
        <v>214</v>
      </c>
      <c r="S36" s="145">
        <v>320</v>
      </c>
      <c r="T36" s="145">
        <v>107</v>
      </c>
      <c r="U36" s="145">
        <v>481</v>
      </c>
      <c r="V36" s="145">
        <v>214</v>
      </c>
      <c r="W36" s="145">
        <v>320</v>
      </c>
      <c r="X36" s="145">
        <v>54</v>
      </c>
      <c r="Y36" s="145">
        <v>107</v>
      </c>
      <c r="Z36" s="145">
        <v>160</v>
      </c>
      <c r="AA36" s="145">
        <v>319</v>
      </c>
      <c r="AB36" s="145">
        <v>329</v>
      </c>
      <c r="AC36" s="145">
        <v>109</v>
      </c>
      <c r="AD36" s="145">
        <v>165</v>
      </c>
      <c r="AE36" s="145">
        <v>595</v>
      </c>
      <c r="AF36" s="145">
        <v>305</v>
      </c>
      <c r="AG36" s="145">
        <v>109</v>
      </c>
      <c r="AH36" s="145">
        <v>540</v>
      </c>
      <c r="AI36" s="145">
        <v>491</v>
      </c>
      <c r="AJ36" s="145">
        <v>165</v>
      </c>
      <c r="AK36" s="145">
        <v>110</v>
      </c>
      <c r="AL36" s="145">
        <v>109</v>
      </c>
      <c r="AM36" s="145">
        <v>430</v>
      </c>
      <c r="AN36" s="145">
        <v>55</v>
      </c>
      <c r="AO36" s="145">
        <v>1185</v>
      </c>
      <c r="AP36" s="145">
        <v>55</v>
      </c>
      <c r="AQ36" s="145">
        <v>0</v>
      </c>
      <c r="AR36" s="145">
        <v>222</v>
      </c>
      <c r="AS36" s="145">
        <v>55</v>
      </c>
      <c r="AT36" s="145">
        <v>55</v>
      </c>
      <c r="AU36" s="145">
        <v>55</v>
      </c>
      <c r="AV36" s="145">
        <v>55</v>
      </c>
      <c r="AW36" s="195">
        <v>546</v>
      </c>
    </row>
    <row r="37" spans="1:49" s="34" customFormat="1" x14ac:dyDescent="0.35">
      <c r="A37" s="27" t="s">
        <v>341</v>
      </c>
      <c r="B37" s="25" t="s">
        <v>166</v>
      </c>
      <c r="C37" s="145">
        <f t="shared" si="6"/>
        <v>83.478260869565219</v>
      </c>
      <c r="D37" s="145">
        <v>53</v>
      </c>
      <c r="E37" s="145">
        <v>0</v>
      </c>
      <c r="F37" s="145">
        <v>53</v>
      </c>
      <c r="G37" s="145">
        <v>53</v>
      </c>
      <c r="H37" s="145">
        <v>53</v>
      </c>
      <c r="I37" s="145">
        <v>53</v>
      </c>
      <c r="J37" s="145">
        <v>66</v>
      </c>
      <c r="K37" s="145">
        <v>53</v>
      </c>
      <c r="L37" s="145">
        <v>53</v>
      </c>
      <c r="M37" s="145">
        <v>102</v>
      </c>
      <c r="N37" s="145">
        <v>52</v>
      </c>
      <c r="O37" s="145">
        <v>53</v>
      </c>
      <c r="P37" s="145">
        <v>53</v>
      </c>
      <c r="Q37" s="145">
        <v>116</v>
      </c>
      <c r="R37" s="145">
        <v>53</v>
      </c>
      <c r="S37" s="145">
        <v>53</v>
      </c>
      <c r="T37" s="145">
        <v>53</v>
      </c>
      <c r="U37" s="145">
        <v>60</v>
      </c>
      <c r="V37" s="145">
        <v>54</v>
      </c>
      <c r="W37" s="145">
        <v>53</v>
      </c>
      <c r="X37" s="145">
        <v>54</v>
      </c>
      <c r="Y37" s="145">
        <v>53</v>
      </c>
      <c r="Z37" s="145">
        <v>53</v>
      </c>
      <c r="AA37" s="145">
        <v>160</v>
      </c>
      <c r="AB37" s="145">
        <v>55</v>
      </c>
      <c r="AC37" s="145">
        <v>55</v>
      </c>
      <c r="AD37" s="145">
        <v>55</v>
      </c>
      <c r="AE37" s="145">
        <v>149</v>
      </c>
      <c r="AF37" s="145">
        <v>152</v>
      </c>
      <c r="AG37" s="145">
        <v>55</v>
      </c>
      <c r="AH37" s="145">
        <v>180</v>
      </c>
      <c r="AI37" s="145">
        <v>123</v>
      </c>
      <c r="AJ37" s="145">
        <v>55</v>
      </c>
      <c r="AK37" s="145">
        <v>55</v>
      </c>
      <c r="AL37" s="145">
        <v>55</v>
      </c>
      <c r="AM37" s="145">
        <v>430</v>
      </c>
      <c r="AN37" s="145">
        <v>55</v>
      </c>
      <c r="AO37" s="145">
        <v>395</v>
      </c>
      <c r="AP37" s="145">
        <v>55</v>
      </c>
      <c r="AQ37" s="145">
        <v>0</v>
      </c>
      <c r="AR37" s="145">
        <v>55</v>
      </c>
      <c r="AS37" s="145">
        <v>55</v>
      </c>
      <c r="AT37" s="145">
        <v>55</v>
      </c>
      <c r="AU37" s="145">
        <v>55</v>
      </c>
      <c r="AV37" s="145">
        <v>55</v>
      </c>
      <c r="AW37" s="195">
        <v>182</v>
      </c>
    </row>
    <row r="38" spans="1:49" x14ac:dyDescent="0.35">
      <c r="A38" s="27" t="s">
        <v>341</v>
      </c>
      <c r="B38" s="3" t="s">
        <v>133</v>
      </c>
      <c r="C38" s="4">
        <f t="shared" si="6"/>
        <v>3.0217391304347827</v>
      </c>
      <c r="D38" s="3">
        <v>2</v>
      </c>
      <c r="E38" s="3">
        <v>0</v>
      </c>
      <c r="F38" s="3">
        <v>5</v>
      </c>
      <c r="G38" s="3">
        <v>7</v>
      </c>
      <c r="H38" s="3">
        <v>4</v>
      </c>
      <c r="I38" s="3">
        <v>2</v>
      </c>
      <c r="J38" s="3">
        <v>5</v>
      </c>
      <c r="K38" s="3">
        <v>5</v>
      </c>
      <c r="L38" s="3">
        <v>2</v>
      </c>
      <c r="M38" s="3">
        <v>4</v>
      </c>
      <c r="N38" s="3">
        <v>1</v>
      </c>
      <c r="O38" s="3">
        <v>3</v>
      </c>
      <c r="P38" s="3">
        <v>1</v>
      </c>
      <c r="Q38" s="3">
        <v>1</v>
      </c>
      <c r="R38" s="3">
        <v>4</v>
      </c>
      <c r="S38" s="3">
        <v>6</v>
      </c>
      <c r="T38" s="3">
        <v>2</v>
      </c>
      <c r="U38" s="3">
        <v>9</v>
      </c>
      <c r="V38" s="3">
        <v>4</v>
      </c>
      <c r="W38" s="3">
        <v>6</v>
      </c>
      <c r="X38" s="3">
        <v>1</v>
      </c>
      <c r="Y38" s="3">
        <v>2</v>
      </c>
      <c r="Z38" s="3">
        <v>3</v>
      </c>
      <c r="AA38" s="3">
        <v>2</v>
      </c>
      <c r="AB38" s="3">
        <v>6</v>
      </c>
      <c r="AC38" s="3">
        <v>2</v>
      </c>
      <c r="AD38" s="3">
        <v>3</v>
      </c>
      <c r="AE38" s="3">
        <v>5</v>
      </c>
      <c r="AF38" s="3">
        <v>2</v>
      </c>
      <c r="AG38" s="3">
        <v>2</v>
      </c>
      <c r="AH38" s="3">
        <v>4</v>
      </c>
      <c r="AI38" s="3">
        <v>4</v>
      </c>
      <c r="AJ38" s="3">
        <v>3</v>
      </c>
      <c r="AK38" s="3">
        <v>2</v>
      </c>
      <c r="AL38" s="3">
        <v>2</v>
      </c>
      <c r="AM38" s="3">
        <v>2</v>
      </c>
      <c r="AN38" s="3">
        <v>1</v>
      </c>
      <c r="AO38" s="3">
        <v>7</v>
      </c>
      <c r="AP38" s="3">
        <v>1</v>
      </c>
      <c r="AQ38" s="3">
        <v>0</v>
      </c>
      <c r="AR38" s="3">
        <v>4</v>
      </c>
      <c r="AS38" s="3">
        <v>1</v>
      </c>
      <c r="AT38" s="3">
        <v>1</v>
      </c>
      <c r="AU38" s="3">
        <v>1</v>
      </c>
      <c r="AV38" s="3">
        <v>1</v>
      </c>
      <c r="AW38" s="10">
        <v>4</v>
      </c>
    </row>
    <row r="39" spans="1:49" x14ac:dyDescent="0.35">
      <c r="A39" s="27" t="s">
        <v>341</v>
      </c>
      <c r="B39" s="3" t="s">
        <v>167</v>
      </c>
      <c r="C39" s="4">
        <f t="shared" si="6"/>
        <v>0</v>
      </c>
      <c r="D39" s="4">
        <v>0</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16">
        <v>0</v>
      </c>
    </row>
    <row r="40" spans="1:49" x14ac:dyDescent="0.35">
      <c r="A40" s="27" t="s">
        <v>341</v>
      </c>
      <c r="B40" s="3" t="s">
        <v>132</v>
      </c>
      <c r="C40" s="4">
        <f t="shared" si="6"/>
        <v>2.8043478260869565</v>
      </c>
      <c r="D40" s="3">
        <v>2</v>
      </c>
      <c r="E40" s="3">
        <v>0</v>
      </c>
      <c r="F40" s="3">
        <v>5</v>
      </c>
      <c r="G40" s="3">
        <v>7</v>
      </c>
      <c r="H40" s="3">
        <v>4</v>
      </c>
      <c r="I40" s="3">
        <v>2</v>
      </c>
      <c r="J40" s="3">
        <v>4</v>
      </c>
      <c r="K40" s="3">
        <v>5</v>
      </c>
      <c r="L40" s="3">
        <v>2</v>
      </c>
      <c r="M40" s="3">
        <v>4</v>
      </c>
      <c r="N40" s="3">
        <v>1</v>
      </c>
      <c r="O40" s="3">
        <v>3</v>
      </c>
      <c r="P40" s="3">
        <v>1</v>
      </c>
      <c r="Q40" s="3">
        <v>1</v>
      </c>
      <c r="R40" s="3">
        <v>4</v>
      </c>
      <c r="S40" s="3">
        <v>6</v>
      </c>
      <c r="T40" s="3">
        <v>2</v>
      </c>
      <c r="U40" s="3">
        <v>8</v>
      </c>
      <c r="V40" s="3">
        <v>4</v>
      </c>
      <c r="W40" s="3">
        <v>6</v>
      </c>
      <c r="X40" s="3">
        <v>1</v>
      </c>
      <c r="Y40" s="3">
        <v>2</v>
      </c>
      <c r="Z40" s="3">
        <v>3</v>
      </c>
      <c r="AA40" s="3">
        <v>2</v>
      </c>
      <c r="AB40" s="3">
        <v>6</v>
      </c>
      <c r="AC40" s="3">
        <v>2</v>
      </c>
      <c r="AD40" s="3">
        <v>3</v>
      </c>
      <c r="AE40" s="3">
        <v>4</v>
      </c>
      <c r="AF40" s="3">
        <v>2</v>
      </c>
      <c r="AG40" s="3">
        <v>2</v>
      </c>
      <c r="AH40" s="3">
        <v>3</v>
      </c>
      <c r="AI40" s="3">
        <v>4</v>
      </c>
      <c r="AJ40" s="3">
        <v>3</v>
      </c>
      <c r="AK40" s="3">
        <v>2</v>
      </c>
      <c r="AL40" s="3">
        <v>2</v>
      </c>
      <c r="AM40" s="3">
        <v>1</v>
      </c>
      <c r="AN40" s="3">
        <v>1</v>
      </c>
      <c r="AO40" s="3">
        <v>3</v>
      </c>
      <c r="AP40" s="3">
        <v>1</v>
      </c>
      <c r="AQ40" s="3">
        <v>0</v>
      </c>
      <c r="AR40" s="3">
        <v>4</v>
      </c>
      <c r="AS40" s="3">
        <v>1</v>
      </c>
      <c r="AT40" s="3">
        <v>1</v>
      </c>
      <c r="AU40" s="3">
        <v>1</v>
      </c>
      <c r="AV40" s="3">
        <v>1</v>
      </c>
      <c r="AW40" s="10">
        <v>3</v>
      </c>
    </row>
    <row r="41" spans="1:49" s="34" customFormat="1" x14ac:dyDescent="0.35">
      <c r="A41" s="27" t="s">
        <v>333</v>
      </c>
      <c r="B41" s="25" t="s">
        <v>162</v>
      </c>
      <c r="C41" s="145">
        <f t="shared" si="6"/>
        <v>726.3478260869565</v>
      </c>
      <c r="D41" s="145">
        <v>263</v>
      </c>
      <c r="E41" s="145">
        <v>176</v>
      </c>
      <c r="F41" s="145">
        <v>879</v>
      </c>
      <c r="G41" s="145">
        <v>608</v>
      </c>
      <c r="H41" s="145">
        <v>492</v>
      </c>
      <c r="I41" s="145">
        <v>1501</v>
      </c>
      <c r="J41" s="145">
        <v>229</v>
      </c>
      <c r="K41" s="145">
        <v>458</v>
      </c>
      <c r="L41" s="145">
        <v>957</v>
      </c>
      <c r="M41" s="145">
        <v>317</v>
      </c>
      <c r="N41" s="145">
        <v>517</v>
      </c>
      <c r="O41" s="145">
        <v>264</v>
      </c>
      <c r="P41" s="145">
        <v>705</v>
      </c>
      <c r="Q41" s="145">
        <v>817</v>
      </c>
      <c r="R41" s="145">
        <v>533</v>
      </c>
      <c r="S41" s="145">
        <v>1013</v>
      </c>
      <c r="T41" s="145">
        <v>506</v>
      </c>
      <c r="U41" s="145">
        <v>1248</v>
      </c>
      <c r="V41" s="145">
        <v>596</v>
      </c>
      <c r="W41" s="145">
        <v>268</v>
      </c>
      <c r="X41" s="145">
        <v>557</v>
      </c>
      <c r="Y41" s="145">
        <v>864</v>
      </c>
      <c r="Z41" s="145">
        <v>831</v>
      </c>
      <c r="AA41" s="145">
        <v>735</v>
      </c>
      <c r="AB41" s="145">
        <v>1341</v>
      </c>
      <c r="AC41" s="145">
        <v>558</v>
      </c>
      <c r="AD41" s="145">
        <v>1197</v>
      </c>
      <c r="AE41" s="145">
        <v>591</v>
      </c>
      <c r="AF41" s="145">
        <v>804</v>
      </c>
      <c r="AG41" s="145">
        <v>1067</v>
      </c>
      <c r="AH41" s="145">
        <v>1805</v>
      </c>
      <c r="AI41" s="145">
        <v>766</v>
      </c>
      <c r="AJ41" s="145">
        <v>287</v>
      </c>
      <c r="AK41" s="145">
        <v>598</v>
      </c>
      <c r="AL41" s="145">
        <v>364</v>
      </c>
      <c r="AM41" s="145">
        <v>1104</v>
      </c>
      <c r="AN41" s="145">
        <v>977</v>
      </c>
      <c r="AO41" s="145">
        <v>622</v>
      </c>
      <c r="AP41" s="145">
        <v>934</v>
      </c>
      <c r="AQ41" s="145">
        <v>184</v>
      </c>
      <c r="AR41" s="145">
        <v>230</v>
      </c>
      <c r="AS41" s="145">
        <v>233</v>
      </c>
      <c r="AT41" s="145">
        <v>1131</v>
      </c>
      <c r="AU41" s="145">
        <v>511</v>
      </c>
      <c r="AV41" s="145">
        <v>1366</v>
      </c>
      <c r="AW41" s="195">
        <v>1408</v>
      </c>
    </row>
    <row r="42" spans="1:49" s="34" customFormat="1" x14ac:dyDescent="0.35">
      <c r="A42" s="27" t="s">
        <v>333</v>
      </c>
      <c r="B42" s="25" t="s">
        <v>166</v>
      </c>
      <c r="C42" s="145">
        <f t="shared" si="6"/>
        <v>103.10869565217391</v>
      </c>
      <c r="D42" s="145">
        <v>44</v>
      </c>
      <c r="E42" s="145">
        <v>59</v>
      </c>
      <c r="F42" s="145">
        <v>98</v>
      </c>
      <c r="G42" s="145">
        <v>68</v>
      </c>
      <c r="H42" s="145">
        <v>70</v>
      </c>
      <c r="I42" s="145">
        <v>125</v>
      </c>
      <c r="J42" s="145">
        <v>46</v>
      </c>
      <c r="K42" s="145">
        <v>76</v>
      </c>
      <c r="L42" s="145">
        <v>106</v>
      </c>
      <c r="M42" s="145">
        <v>79</v>
      </c>
      <c r="N42" s="145">
        <v>103</v>
      </c>
      <c r="O42" s="145">
        <v>53</v>
      </c>
      <c r="P42" s="145">
        <v>117</v>
      </c>
      <c r="Q42" s="145">
        <v>74</v>
      </c>
      <c r="R42" s="145">
        <v>76</v>
      </c>
      <c r="S42" s="145">
        <v>101</v>
      </c>
      <c r="T42" s="145">
        <v>101</v>
      </c>
      <c r="U42" s="145">
        <v>125</v>
      </c>
      <c r="V42" s="145">
        <v>85</v>
      </c>
      <c r="W42" s="145">
        <v>67</v>
      </c>
      <c r="X42" s="145">
        <v>111</v>
      </c>
      <c r="Y42" s="145">
        <v>108</v>
      </c>
      <c r="Z42" s="145">
        <v>104</v>
      </c>
      <c r="AA42" s="145">
        <v>147</v>
      </c>
      <c r="AB42" s="145">
        <v>112</v>
      </c>
      <c r="AC42" s="145">
        <v>112</v>
      </c>
      <c r="AD42" s="145">
        <v>120</v>
      </c>
      <c r="AE42" s="145">
        <v>66</v>
      </c>
      <c r="AF42" s="145">
        <v>73</v>
      </c>
      <c r="AG42" s="145">
        <v>133</v>
      </c>
      <c r="AH42" s="145">
        <v>150</v>
      </c>
      <c r="AI42" s="145">
        <v>153</v>
      </c>
      <c r="AJ42" s="145">
        <v>72</v>
      </c>
      <c r="AK42" s="145">
        <v>100</v>
      </c>
      <c r="AL42" s="145">
        <v>46</v>
      </c>
      <c r="AM42" s="145">
        <v>138</v>
      </c>
      <c r="AN42" s="145">
        <v>163</v>
      </c>
      <c r="AO42" s="145">
        <v>89</v>
      </c>
      <c r="AP42" s="145">
        <v>133</v>
      </c>
      <c r="AQ42" s="145">
        <v>46</v>
      </c>
      <c r="AR42" s="145">
        <v>57</v>
      </c>
      <c r="AS42" s="145">
        <v>117</v>
      </c>
      <c r="AT42" s="145">
        <v>188</v>
      </c>
      <c r="AU42" s="145">
        <v>128</v>
      </c>
      <c r="AV42" s="145">
        <v>228</v>
      </c>
      <c r="AW42" s="195">
        <v>176</v>
      </c>
    </row>
    <row r="43" spans="1:49" x14ac:dyDescent="0.35">
      <c r="A43" s="27" t="s">
        <v>333</v>
      </c>
      <c r="B43" s="3" t="s">
        <v>133</v>
      </c>
      <c r="C43" s="4">
        <f t="shared" si="6"/>
        <v>7.7173913043478262</v>
      </c>
      <c r="D43" s="3">
        <v>6</v>
      </c>
      <c r="E43" s="3">
        <v>4</v>
      </c>
      <c r="F43" s="3">
        <v>10</v>
      </c>
      <c r="G43" s="3">
        <v>9</v>
      </c>
      <c r="H43" s="3">
        <v>9</v>
      </c>
      <c r="I43" s="3">
        <v>15</v>
      </c>
      <c r="J43" s="3">
        <v>7</v>
      </c>
      <c r="K43" s="3">
        <v>8</v>
      </c>
      <c r="L43" s="3">
        <v>12</v>
      </c>
      <c r="M43" s="3">
        <v>4</v>
      </c>
      <c r="N43" s="3">
        <v>5</v>
      </c>
      <c r="O43" s="3">
        <v>6</v>
      </c>
      <c r="P43" s="3">
        <v>6</v>
      </c>
      <c r="Q43" s="3">
        <v>12</v>
      </c>
      <c r="R43" s="3">
        <v>7</v>
      </c>
      <c r="S43" s="3">
        <v>10</v>
      </c>
      <c r="T43" s="3">
        <v>5</v>
      </c>
      <c r="U43" s="3">
        <v>11</v>
      </c>
      <c r="V43" s="3">
        <v>7</v>
      </c>
      <c r="W43" s="3">
        <v>6</v>
      </c>
      <c r="X43" s="3">
        <v>5</v>
      </c>
      <c r="Y43" s="3">
        <v>9</v>
      </c>
      <c r="Z43" s="3">
        <v>8</v>
      </c>
      <c r="AA43" s="3">
        <v>5</v>
      </c>
      <c r="AB43" s="3">
        <v>13</v>
      </c>
      <c r="AC43" s="3">
        <v>5</v>
      </c>
      <c r="AD43" s="3">
        <v>12</v>
      </c>
      <c r="AE43" s="3">
        <v>9</v>
      </c>
      <c r="AF43" s="3">
        <v>12</v>
      </c>
      <c r="AG43" s="3">
        <v>9</v>
      </c>
      <c r="AH43" s="3">
        <v>15</v>
      </c>
      <c r="AI43" s="3">
        <v>6</v>
      </c>
      <c r="AJ43" s="3">
        <v>4</v>
      </c>
      <c r="AK43" s="3">
        <v>6</v>
      </c>
      <c r="AL43" s="3">
        <v>8</v>
      </c>
      <c r="AM43" s="3">
        <v>9</v>
      </c>
      <c r="AN43" s="3">
        <v>6</v>
      </c>
      <c r="AO43" s="3">
        <v>7</v>
      </c>
      <c r="AP43" s="3">
        <v>8</v>
      </c>
      <c r="AQ43" s="3">
        <v>4</v>
      </c>
      <c r="AR43" s="3">
        <v>5</v>
      </c>
      <c r="AS43" s="3">
        <v>2</v>
      </c>
      <c r="AT43" s="3">
        <v>8</v>
      </c>
      <c r="AU43" s="3">
        <v>4</v>
      </c>
      <c r="AV43" s="3">
        <v>8</v>
      </c>
      <c r="AW43" s="10">
        <v>9</v>
      </c>
    </row>
    <row r="44" spans="1:49" x14ac:dyDescent="0.35">
      <c r="A44" s="27" t="s">
        <v>333</v>
      </c>
      <c r="B44" s="3" t="s">
        <v>167</v>
      </c>
      <c r="C44" s="4">
        <f t="shared" si="6"/>
        <v>0</v>
      </c>
      <c r="D44" s="4">
        <v>0</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3">
        <v>0</v>
      </c>
      <c r="X44" s="4">
        <v>0</v>
      </c>
      <c r="Y44" s="4">
        <v>0</v>
      </c>
      <c r="Z44" s="4">
        <v>0</v>
      </c>
      <c r="AA44" s="4">
        <v>0</v>
      </c>
      <c r="AB44" s="4">
        <v>0</v>
      </c>
      <c r="AC44" s="4">
        <v>0</v>
      </c>
      <c r="AD44" s="4">
        <v>0</v>
      </c>
      <c r="AE44" s="4">
        <v>0</v>
      </c>
      <c r="AF44" s="4">
        <v>0</v>
      </c>
      <c r="AG44" s="4">
        <v>0</v>
      </c>
      <c r="AH44" s="4">
        <v>0</v>
      </c>
      <c r="AI44" s="4">
        <v>0</v>
      </c>
      <c r="AJ44" s="4">
        <v>0</v>
      </c>
      <c r="AK44" s="4">
        <v>0</v>
      </c>
      <c r="AL44" s="3">
        <v>0</v>
      </c>
      <c r="AM44" s="4">
        <v>0</v>
      </c>
      <c r="AN44" s="4">
        <v>0</v>
      </c>
      <c r="AO44" s="4">
        <v>0</v>
      </c>
      <c r="AP44" s="3">
        <v>0</v>
      </c>
      <c r="AQ44" s="3">
        <v>0</v>
      </c>
      <c r="AR44" s="4">
        <v>0</v>
      </c>
      <c r="AS44" s="4">
        <v>0</v>
      </c>
      <c r="AT44" s="4">
        <v>0</v>
      </c>
      <c r="AU44" s="4">
        <v>0</v>
      </c>
      <c r="AV44" s="3">
        <v>0</v>
      </c>
      <c r="AW44" s="16">
        <v>0</v>
      </c>
    </row>
    <row r="45" spans="1:49" x14ac:dyDescent="0.35">
      <c r="A45" s="27" t="s">
        <v>333</v>
      </c>
      <c r="B45" s="3" t="s">
        <v>132</v>
      </c>
      <c r="C45" s="4">
        <f t="shared" si="6"/>
        <v>6.9130434782608692</v>
      </c>
      <c r="D45" s="3">
        <v>6</v>
      </c>
      <c r="E45" s="3">
        <v>3</v>
      </c>
      <c r="F45" s="3">
        <v>9</v>
      </c>
      <c r="G45" s="3">
        <v>9</v>
      </c>
      <c r="H45" s="3">
        <v>7</v>
      </c>
      <c r="I45" s="3">
        <v>12</v>
      </c>
      <c r="J45" s="3">
        <v>5</v>
      </c>
      <c r="K45" s="3">
        <v>6</v>
      </c>
      <c r="L45" s="3">
        <v>9</v>
      </c>
      <c r="M45" s="3">
        <v>4</v>
      </c>
      <c r="N45" s="3">
        <v>5</v>
      </c>
      <c r="O45" s="3">
        <v>5</v>
      </c>
      <c r="P45" s="3">
        <v>6</v>
      </c>
      <c r="Q45" s="3">
        <v>11</v>
      </c>
      <c r="R45" s="3">
        <v>7</v>
      </c>
      <c r="S45" s="3">
        <v>10</v>
      </c>
      <c r="T45" s="3">
        <v>5</v>
      </c>
      <c r="U45" s="3">
        <v>10</v>
      </c>
      <c r="V45" s="3">
        <v>7</v>
      </c>
      <c r="W45" s="3">
        <v>4</v>
      </c>
      <c r="X45" s="3">
        <v>5</v>
      </c>
      <c r="Y45" s="3">
        <v>8</v>
      </c>
      <c r="Z45" s="3">
        <v>8</v>
      </c>
      <c r="AA45" s="3">
        <v>5</v>
      </c>
      <c r="AB45" s="3">
        <v>12</v>
      </c>
      <c r="AC45" s="3">
        <v>5</v>
      </c>
      <c r="AD45" s="3">
        <v>10</v>
      </c>
      <c r="AE45" s="3">
        <v>9</v>
      </c>
      <c r="AF45" s="3">
        <v>11</v>
      </c>
      <c r="AG45" s="3">
        <v>8</v>
      </c>
      <c r="AH45" s="3">
        <v>12</v>
      </c>
      <c r="AI45" s="3">
        <v>5</v>
      </c>
      <c r="AJ45" s="3">
        <v>4</v>
      </c>
      <c r="AK45" s="3">
        <v>6</v>
      </c>
      <c r="AL45" s="3">
        <v>8</v>
      </c>
      <c r="AM45" s="3">
        <v>8</v>
      </c>
      <c r="AN45" s="3">
        <v>6</v>
      </c>
      <c r="AO45" s="3">
        <v>7</v>
      </c>
      <c r="AP45" s="3">
        <v>7</v>
      </c>
      <c r="AQ45" s="3">
        <v>4</v>
      </c>
      <c r="AR45" s="3">
        <v>4</v>
      </c>
      <c r="AS45" s="3">
        <v>2</v>
      </c>
      <c r="AT45" s="3">
        <v>6</v>
      </c>
      <c r="AU45" s="3">
        <v>4</v>
      </c>
      <c r="AV45" s="3">
        <v>6</v>
      </c>
      <c r="AW45" s="10">
        <v>8</v>
      </c>
    </row>
    <row r="46" spans="1:49" s="34" customFormat="1" x14ac:dyDescent="0.35">
      <c r="A46" s="27" t="s">
        <v>334</v>
      </c>
      <c r="B46" s="25" t="s">
        <v>162</v>
      </c>
      <c r="C46" s="145">
        <f t="shared" si="6"/>
        <v>444.45652173913044</v>
      </c>
      <c r="D46" s="145">
        <v>369</v>
      </c>
      <c r="E46" s="145">
        <v>212</v>
      </c>
      <c r="F46" s="145">
        <v>643</v>
      </c>
      <c r="G46" s="145">
        <v>796</v>
      </c>
      <c r="H46" s="145">
        <v>684</v>
      </c>
      <c r="I46" s="145">
        <v>658</v>
      </c>
      <c r="J46" s="145">
        <v>555</v>
      </c>
      <c r="K46" s="145">
        <v>463</v>
      </c>
      <c r="L46" s="145">
        <v>430</v>
      </c>
      <c r="M46" s="145">
        <v>452</v>
      </c>
      <c r="N46" s="145">
        <v>281</v>
      </c>
      <c r="O46" s="145">
        <v>608</v>
      </c>
      <c r="P46" s="145">
        <v>171</v>
      </c>
      <c r="Q46" s="145">
        <v>405</v>
      </c>
      <c r="R46" s="145">
        <v>403</v>
      </c>
      <c r="S46" s="145">
        <v>604</v>
      </c>
      <c r="T46" s="145">
        <v>651</v>
      </c>
      <c r="U46" s="145">
        <v>854</v>
      </c>
      <c r="V46" s="145">
        <v>717</v>
      </c>
      <c r="W46" s="145">
        <v>323</v>
      </c>
      <c r="X46" s="145">
        <v>426</v>
      </c>
      <c r="Y46" s="145">
        <v>515</v>
      </c>
      <c r="Z46" s="145">
        <v>366</v>
      </c>
      <c r="AA46" s="145">
        <v>164</v>
      </c>
      <c r="AB46" s="145">
        <v>946</v>
      </c>
      <c r="AC46" s="145">
        <v>236</v>
      </c>
      <c r="AD46" s="145">
        <v>739</v>
      </c>
      <c r="AE46" s="145">
        <v>638</v>
      </c>
      <c r="AF46" s="145">
        <v>461</v>
      </c>
      <c r="AG46" s="145">
        <v>283</v>
      </c>
      <c r="AH46" s="145">
        <v>509</v>
      </c>
      <c r="AI46" s="145">
        <v>323</v>
      </c>
      <c r="AJ46" s="145">
        <v>364</v>
      </c>
      <c r="AK46" s="145">
        <v>272</v>
      </c>
      <c r="AL46" s="145">
        <v>413</v>
      </c>
      <c r="AM46" s="145">
        <v>385</v>
      </c>
      <c r="AN46" s="145">
        <v>116</v>
      </c>
      <c r="AO46" s="145">
        <v>367</v>
      </c>
      <c r="AP46" s="145">
        <v>311</v>
      </c>
      <c r="AQ46" s="145">
        <v>104</v>
      </c>
      <c r="AR46" s="145">
        <v>358</v>
      </c>
      <c r="AS46" s="145">
        <v>224</v>
      </c>
      <c r="AT46" s="145">
        <v>124</v>
      </c>
      <c r="AU46" s="145">
        <v>162</v>
      </c>
      <c r="AV46" s="145">
        <v>542</v>
      </c>
      <c r="AW46" s="195">
        <v>818</v>
      </c>
    </row>
    <row r="47" spans="1:49" s="34" customFormat="1" x14ac:dyDescent="0.35">
      <c r="A47" s="27" t="s">
        <v>334</v>
      </c>
      <c r="B47" s="25" t="s">
        <v>166</v>
      </c>
      <c r="C47" s="145">
        <f t="shared" si="6"/>
        <v>50.521739130434781</v>
      </c>
      <c r="D47" s="145">
        <v>53</v>
      </c>
      <c r="E47" s="145">
        <v>71</v>
      </c>
      <c r="F47" s="145">
        <v>64</v>
      </c>
      <c r="G47" s="145">
        <v>53</v>
      </c>
      <c r="H47" s="145">
        <v>68</v>
      </c>
      <c r="I47" s="145">
        <v>51</v>
      </c>
      <c r="J47" s="145">
        <v>93</v>
      </c>
      <c r="K47" s="145">
        <v>46</v>
      </c>
      <c r="L47" s="145">
        <v>39</v>
      </c>
      <c r="M47" s="145">
        <v>65</v>
      </c>
      <c r="N47" s="145">
        <v>56</v>
      </c>
      <c r="O47" s="145">
        <v>87</v>
      </c>
      <c r="P47" s="145">
        <v>28</v>
      </c>
      <c r="Q47" s="145">
        <v>37</v>
      </c>
      <c r="R47" s="145">
        <v>40</v>
      </c>
      <c r="S47" s="145">
        <v>43</v>
      </c>
      <c r="T47" s="145">
        <v>93</v>
      </c>
      <c r="U47" s="145">
        <v>47</v>
      </c>
      <c r="V47" s="145">
        <v>65</v>
      </c>
      <c r="W47" s="145">
        <v>32</v>
      </c>
      <c r="X47" s="145">
        <v>61</v>
      </c>
      <c r="Y47" s="145">
        <v>57</v>
      </c>
      <c r="Z47" s="145">
        <v>37</v>
      </c>
      <c r="AA47" s="145">
        <v>23</v>
      </c>
      <c r="AB47" s="145">
        <v>59</v>
      </c>
      <c r="AC47" s="145">
        <v>34</v>
      </c>
      <c r="AD47" s="145">
        <v>62</v>
      </c>
      <c r="AE47" s="145">
        <v>53</v>
      </c>
      <c r="AF47" s="145">
        <v>38</v>
      </c>
      <c r="AG47" s="145">
        <v>31</v>
      </c>
      <c r="AH47" s="145">
        <v>39</v>
      </c>
      <c r="AI47" s="145">
        <v>36</v>
      </c>
      <c r="AJ47" s="145">
        <v>61</v>
      </c>
      <c r="AK47" s="145">
        <v>39</v>
      </c>
      <c r="AL47" s="145">
        <v>41</v>
      </c>
      <c r="AM47" s="145">
        <v>48</v>
      </c>
      <c r="AN47" s="145">
        <v>17</v>
      </c>
      <c r="AO47" s="145">
        <v>41</v>
      </c>
      <c r="AP47" s="145">
        <v>44</v>
      </c>
      <c r="AQ47" s="145">
        <v>26</v>
      </c>
      <c r="AR47" s="145">
        <v>45</v>
      </c>
      <c r="AS47" s="145">
        <v>75</v>
      </c>
      <c r="AT47" s="145">
        <v>18</v>
      </c>
      <c r="AU47" s="145">
        <v>40</v>
      </c>
      <c r="AV47" s="145">
        <v>77</v>
      </c>
      <c r="AW47" s="195">
        <v>91</v>
      </c>
    </row>
    <row r="48" spans="1:49" x14ac:dyDescent="0.35">
      <c r="A48" s="27" t="s">
        <v>334</v>
      </c>
      <c r="B48" s="3" t="s">
        <v>133</v>
      </c>
      <c r="C48" s="4">
        <f t="shared" si="6"/>
        <v>0</v>
      </c>
      <c r="D48" s="3">
        <v>0</v>
      </c>
      <c r="E48" s="3">
        <v>0</v>
      </c>
      <c r="F48" s="3">
        <v>0</v>
      </c>
      <c r="G48" s="3">
        <v>0</v>
      </c>
      <c r="H48" s="3">
        <v>0</v>
      </c>
      <c r="I48" s="3">
        <v>0</v>
      </c>
      <c r="J48" s="3">
        <v>0</v>
      </c>
      <c r="K48" s="3">
        <v>0</v>
      </c>
      <c r="L48" s="3">
        <v>0</v>
      </c>
      <c r="M48" s="3">
        <v>0</v>
      </c>
      <c r="N48" s="3">
        <v>0</v>
      </c>
      <c r="O48" s="3">
        <v>0</v>
      </c>
      <c r="P48" s="3">
        <v>0</v>
      </c>
      <c r="Q48" s="3">
        <v>0</v>
      </c>
      <c r="R48" s="3">
        <v>0</v>
      </c>
      <c r="S48" s="3">
        <v>0</v>
      </c>
      <c r="T48" s="3">
        <v>0</v>
      </c>
      <c r="U48" s="3">
        <v>0</v>
      </c>
      <c r="V48" s="3">
        <v>0</v>
      </c>
      <c r="W48" s="3">
        <v>0</v>
      </c>
      <c r="X48" s="3">
        <v>0</v>
      </c>
      <c r="Y48" s="3">
        <v>0</v>
      </c>
      <c r="Z48" s="3">
        <v>0</v>
      </c>
      <c r="AA48" s="3">
        <v>0</v>
      </c>
      <c r="AB48" s="3">
        <v>0</v>
      </c>
      <c r="AC48" s="3">
        <v>0</v>
      </c>
      <c r="AD48" s="3">
        <v>0</v>
      </c>
      <c r="AE48" s="3">
        <v>0</v>
      </c>
      <c r="AF48" s="3">
        <v>0</v>
      </c>
      <c r="AG48" s="3">
        <v>0</v>
      </c>
      <c r="AH48" s="3">
        <v>0</v>
      </c>
      <c r="AI48" s="3">
        <v>0</v>
      </c>
      <c r="AJ48" s="3">
        <v>0</v>
      </c>
      <c r="AK48" s="3">
        <v>0</v>
      </c>
      <c r="AL48" s="3">
        <v>0</v>
      </c>
      <c r="AM48" s="3">
        <v>0</v>
      </c>
      <c r="AN48" s="3">
        <v>0</v>
      </c>
      <c r="AO48" s="3">
        <v>0</v>
      </c>
      <c r="AP48" s="3">
        <v>0</v>
      </c>
      <c r="AQ48" s="3">
        <v>0</v>
      </c>
      <c r="AR48" s="3">
        <v>0</v>
      </c>
      <c r="AS48" s="3">
        <v>0</v>
      </c>
      <c r="AT48" s="3">
        <v>0</v>
      </c>
      <c r="AU48" s="3">
        <v>0</v>
      </c>
      <c r="AV48" s="3">
        <v>0</v>
      </c>
      <c r="AW48" s="10">
        <v>0</v>
      </c>
    </row>
    <row r="49" spans="1:49" x14ac:dyDescent="0.35">
      <c r="A49" s="27" t="s">
        <v>334</v>
      </c>
      <c r="B49" s="3" t="s">
        <v>167</v>
      </c>
      <c r="C49" s="4">
        <f t="shared" si="6"/>
        <v>248.56521739130434</v>
      </c>
      <c r="D49" s="4">
        <v>226</v>
      </c>
      <c r="E49" s="4">
        <v>119</v>
      </c>
      <c r="F49" s="4">
        <v>390</v>
      </c>
      <c r="G49" s="4">
        <v>465</v>
      </c>
      <c r="H49" s="4">
        <v>368</v>
      </c>
      <c r="I49" s="4">
        <v>368</v>
      </c>
      <c r="J49" s="3">
        <v>327</v>
      </c>
      <c r="K49" s="4">
        <v>256</v>
      </c>
      <c r="L49" s="4">
        <v>208</v>
      </c>
      <c r="M49" s="4">
        <v>285</v>
      </c>
      <c r="N49" s="3">
        <v>202</v>
      </c>
      <c r="O49" s="3">
        <v>363</v>
      </c>
      <c r="P49" s="4">
        <v>62</v>
      </c>
      <c r="Q49" s="4">
        <v>232</v>
      </c>
      <c r="R49" s="4">
        <v>268</v>
      </c>
      <c r="S49" s="4">
        <v>591</v>
      </c>
      <c r="T49" s="4">
        <v>272</v>
      </c>
      <c r="U49" s="4">
        <v>491</v>
      </c>
      <c r="V49" s="4">
        <v>348</v>
      </c>
      <c r="W49" s="4">
        <v>189</v>
      </c>
      <c r="X49" s="4">
        <v>209</v>
      </c>
      <c r="Y49" s="4">
        <v>232</v>
      </c>
      <c r="Z49" s="4">
        <v>187</v>
      </c>
      <c r="AA49" s="4">
        <v>146</v>
      </c>
      <c r="AB49" s="4">
        <v>467</v>
      </c>
      <c r="AC49" s="4">
        <v>158</v>
      </c>
      <c r="AD49" s="4">
        <v>383</v>
      </c>
      <c r="AE49" s="4">
        <v>377</v>
      </c>
      <c r="AF49" s="4">
        <v>334</v>
      </c>
      <c r="AG49" s="4">
        <v>160</v>
      </c>
      <c r="AH49" s="4">
        <v>264</v>
      </c>
      <c r="AI49" s="4">
        <v>182</v>
      </c>
      <c r="AJ49" s="4">
        <v>188</v>
      </c>
      <c r="AK49" s="4">
        <v>169</v>
      </c>
      <c r="AL49" s="4">
        <v>229</v>
      </c>
      <c r="AM49" s="4">
        <v>130</v>
      </c>
      <c r="AN49" s="4">
        <v>157</v>
      </c>
      <c r="AO49" s="4">
        <v>162</v>
      </c>
      <c r="AP49" s="4">
        <v>177</v>
      </c>
      <c r="AQ49" s="4">
        <v>46</v>
      </c>
      <c r="AR49" s="4">
        <v>190</v>
      </c>
      <c r="AS49" s="4">
        <v>89</v>
      </c>
      <c r="AT49" s="4">
        <v>102</v>
      </c>
      <c r="AU49" s="4">
        <v>91</v>
      </c>
      <c r="AV49" s="4">
        <v>285</v>
      </c>
      <c r="AW49" s="16">
        <v>290</v>
      </c>
    </row>
    <row r="50" spans="1:49" x14ac:dyDescent="0.35">
      <c r="A50" s="27" t="s">
        <v>334</v>
      </c>
      <c r="B50" s="3" t="s">
        <v>132</v>
      </c>
      <c r="C50" s="4">
        <f t="shared" si="6"/>
        <v>8.9130434782608692</v>
      </c>
      <c r="D50" s="3">
        <v>7</v>
      </c>
      <c r="E50" s="3">
        <v>3</v>
      </c>
      <c r="F50" s="3">
        <v>10</v>
      </c>
      <c r="G50" s="3">
        <v>15</v>
      </c>
      <c r="H50" s="3">
        <v>10</v>
      </c>
      <c r="I50" s="3">
        <v>13</v>
      </c>
      <c r="J50" s="3">
        <v>6</v>
      </c>
      <c r="K50" s="3">
        <v>10</v>
      </c>
      <c r="L50" s="3">
        <v>11</v>
      </c>
      <c r="M50" s="3">
        <v>7</v>
      </c>
      <c r="N50" s="3">
        <v>5</v>
      </c>
      <c r="O50" s="3">
        <v>7</v>
      </c>
      <c r="P50" s="3">
        <v>6</v>
      </c>
      <c r="Q50" s="3">
        <v>11</v>
      </c>
      <c r="R50" s="3">
        <v>10</v>
      </c>
      <c r="S50" s="3">
        <v>14</v>
      </c>
      <c r="T50" s="3">
        <v>7</v>
      </c>
      <c r="U50" s="3">
        <v>18</v>
      </c>
      <c r="V50" s="3">
        <v>11</v>
      </c>
      <c r="W50" s="3">
        <v>10</v>
      </c>
      <c r="X50" s="3">
        <v>7</v>
      </c>
      <c r="Y50" s="3">
        <v>9</v>
      </c>
      <c r="Z50" s="3">
        <v>10</v>
      </c>
      <c r="AA50" s="3">
        <v>7</v>
      </c>
      <c r="AB50" s="3">
        <v>16</v>
      </c>
      <c r="AC50" s="3">
        <v>7</v>
      </c>
      <c r="AD50" s="3">
        <v>12</v>
      </c>
      <c r="AE50" s="3">
        <v>12</v>
      </c>
      <c r="AF50" s="3">
        <v>12</v>
      </c>
      <c r="AG50" s="3">
        <v>9</v>
      </c>
      <c r="AH50" s="3">
        <v>13</v>
      </c>
      <c r="AI50" s="3">
        <v>9</v>
      </c>
      <c r="AJ50" s="3">
        <v>6</v>
      </c>
      <c r="AK50" s="3">
        <v>7</v>
      </c>
      <c r="AL50" s="3">
        <v>10</v>
      </c>
      <c r="AM50" s="3">
        <v>8</v>
      </c>
      <c r="AN50" s="3">
        <v>7</v>
      </c>
      <c r="AO50" s="3">
        <v>9</v>
      </c>
      <c r="AP50" s="3">
        <v>7</v>
      </c>
      <c r="AQ50" s="3">
        <v>4</v>
      </c>
      <c r="AR50" s="3">
        <v>8</v>
      </c>
      <c r="AS50" s="3">
        <v>3</v>
      </c>
      <c r="AT50" s="3">
        <v>7</v>
      </c>
      <c r="AU50" s="3">
        <v>4</v>
      </c>
      <c r="AV50" s="3">
        <v>7</v>
      </c>
      <c r="AW50" s="10">
        <v>9</v>
      </c>
    </row>
    <row r="51" spans="1:49" s="34" customFormat="1" x14ac:dyDescent="0.35">
      <c r="A51" s="27" t="s">
        <v>335</v>
      </c>
      <c r="B51" s="25" t="s">
        <v>162</v>
      </c>
      <c r="C51" s="145">
        <f t="shared" si="6"/>
        <v>24.086956521739129</v>
      </c>
      <c r="D51" s="145">
        <v>0</v>
      </c>
      <c r="E51" s="145">
        <v>0</v>
      </c>
      <c r="F51" s="145">
        <v>0</v>
      </c>
      <c r="G51" s="145">
        <v>55</v>
      </c>
      <c r="H51" s="145">
        <v>27</v>
      </c>
      <c r="I51" s="145">
        <v>0</v>
      </c>
      <c r="J51" s="145">
        <v>55</v>
      </c>
      <c r="K51" s="145">
        <v>83</v>
      </c>
      <c r="L51" s="145">
        <v>0</v>
      </c>
      <c r="M51" s="145">
        <v>0</v>
      </c>
      <c r="N51" s="145">
        <v>166</v>
      </c>
      <c r="O51" s="145">
        <v>28</v>
      </c>
      <c r="P51" s="145">
        <v>0</v>
      </c>
      <c r="Q51" s="145">
        <v>0</v>
      </c>
      <c r="R51" s="145">
        <v>0</v>
      </c>
      <c r="S51" s="145">
        <v>0</v>
      </c>
      <c r="T51" s="145">
        <v>111</v>
      </c>
      <c r="U51" s="145">
        <v>111</v>
      </c>
      <c r="V51" s="145">
        <v>56</v>
      </c>
      <c r="W51" s="145">
        <v>0</v>
      </c>
      <c r="X51" s="145">
        <v>0</v>
      </c>
      <c r="Y51" s="145">
        <v>0</v>
      </c>
      <c r="Z51" s="145">
        <v>27</v>
      </c>
      <c r="AA51" s="145">
        <v>0</v>
      </c>
      <c r="AB51" s="145">
        <v>0</v>
      </c>
      <c r="AC51" s="145">
        <v>0</v>
      </c>
      <c r="AD51" s="145">
        <v>0</v>
      </c>
      <c r="AE51" s="145">
        <v>0</v>
      </c>
      <c r="AF51" s="145">
        <v>0</v>
      </c>
      <c r="AG51" s="145">
        <v>56</v>
      </c>
      <c r="AH51" s="145">
        <v>0</v>
      </c>
      <c r="AI51" s="145">
        <v>0</v>
      </c>
      <c r="AJ51" s="145">
        <v>25</v>
      </c>
      <c r="AK51" s="145">
        <v>56</v>
      </c>
      <c r="AL51" s="145">
        <v>56</v>
      </c>
      <c r="AM51" s="145">
        <v>28</v>
      </c>
      <c r="AN51" s="145">
        <v>0</v>
      </c>
      <c r="AO51" s="145">
        <v>0</v>
      </c>
      <c r="AP51" s="145">
        <v>0</v>
      </c>
      <c r="AQ51" s="145">
        <v>0</v>
      </c>
      <c r="AR51" s="145">
        <v>56</v>
      </c>
      <c r="AS51" s="145">
        <v>0</v>
      </c>
      <c r="AT51" s="145">
        <v>0</v>
      </c>
      <c r="AU51" s="145">
        <v>0</v>
      </c>
      <c r="AV51" s="145">
        <v>56</v>
      </c>
      <c r="AW51" s="195">
        <v>56</v>
      </c>
    </row>
    <row r="52" spans="1:49" s="34" customFormat="1" x14ac:dyDescent="0.35">
      <c r="A52" s="27" t="s">
        <v>335</v>
      </c>
      <c r="B52" s="25" t="s">
        <v>166</v>
      </c>
      <c r="C52" s="145">
        <f t="shared" si="6"/>
        <v>20.760869565217391</v>
      </c>
      <c r="D52" s="145">
        <v>0</v>
      </c>
      <c r="E52" s="145">
        <v>0</v>
      </c>
      <c r="F52" s="145">
        <v>0</v>
      </c>
      <c r="G52" s="145">
        <v>55</v>
      </c>
      <c r="H52" s="145">
        <v>27</v>
      </c>
      <c r="I52" s="145">
        <v>0</v>
      </c>
      <c r="J52" s="145">
        <v>55</v>
      </c>
      <c r="K52" s="145">
        <v>41</v>
      </c>
      <c r="L52" s="145">
        <v>0</v>
      </c>
      <c r="M52" s="145">
        <v>0</v>
      </c>
      <c r="N52" s="145">
        <v>55</v>
      </c>
      <c r="O52" s="145">
        <v>28</v>
      </c>
      <c r="P52" s="145">
        <v>0</v>
      </c>
      <c r="Q52" s="145">
        <v>0</v>
      </c>
      <c r="R52" s="145">
        <v>0</v>
      </c>
      <c r="S52" s="145">
        <v>0</v>
      </c>
      <c r="T52" s="145">
        <v>111</v>
      </c>
      <c r="U52" s="145">
        <v>111</v>
      </c>
      <c r="V52" s="145">
        <v>56</v>
      </c>
      <c r="W52" s="145">
        <v>0</v>
      </c>
      <c r="X52" s="145">
        <v>0</v>
      </c>
      <c r="Y52" s="145">
        <v>0</v>
      </c>
      <c r="Z52" s="145">
        <v>27</v>
      </c>
      <c r="AA52" s="145">
        <v>0</v>
      </c>
      <c r="AB52" s="145">
        <v>0</v>
      </c>
      <c r="AC52" s="145">
        <v>0</v>
      </c>
      <c r="AD52" s="145">
        <v>0</v>
      </c>
      <c r="AE52" s="145">
        <v>0</v>
      </c>
      <c r="AF52" s="145">
        <v>0</v>
      </c>
      <c r="AG52" s="145">
        <v>56</v>
      </c>
      <c r="AH52" s="145">
        <v>0</v>
      </c>
      <c r="AI52" s="145">
        <v>0</v>
      </c>
      <c r="AJ52" s="145">
        <v>25</v>
      </c>
      <c r="AK52" s="145">
        <v>56</v>
      </c>
      <c r="AL52" s="145">
        <v>56</v>
      </c>
      <c r="AM52" s="145">
        <v>28</v>
      </c>
      <c r="AN52" s="145">
        <v>0</v>
      </c>
      <c r="AO52" s="145">
        <v>0</v>
      </c>
      <c r="AP52" s="145">
        <v>0</v>
      </c>
      <c r="AQ52" s="145">
        <v>0</v>
      </c>
      <c r="AR52" s="145">
        <v>56</v>
      </c>
      <c r="AS52" s="145">
        <v>0</v>
      </c>
      <c r="AT52" s="145">
        <v>0</v>
      </c>
      <c r="AU52" s="145">
        <v>0</v>
      </c>
      <c r="AV52" s="145">
        <v>56</v>
      </c>
      <c r="AW52" s="195">
        <v>56</v>
      </c>
    </row>
    <row r="53" spans="1:49" x14ac:dyDescent="0.35">
      <c r="A53" s="27" t="s">
        <v>335</v>
      </c>
      <c r="B53" s="3" t="s">
        <v>133</v>
      </c>
      <c r="C53" s="4">
        <f t="shared" si="6"/>
        <v>0.86956521739130432</v>
      </c>
      <c r="D53" s="3">
        <v>0</v>
      </c>
      <c r="E53" s="3">
        <v>0</v>
      </c>
      <c r="F53" s="3">
        <v>0</v>
      </c>
      <c r="G53" s="3">
        <v>2</v>
      </c>
      <c r="H53" s="3">
        <v>1</v>
      </c>
      <c r="I53" s="3">
        <v>0</v>
      </c>
      <c r="J53" s="3">
        <v>2</v>
      </c>
      <c r="K53" s="3">
        <v>3</v>
      </c>
      <c r="L53" s="3">
        <v>0</v>
      </c>
      <c r="M53" s="3">
        <v>0</v>
      </c>
      <c r="N53" s="3">
        <v>6</v>
      </c>
      <c r="O53" s="3">
        <v>1</v>
      </c>
      <c r="P53" s="3">
        <v>0</v>
      </c>
      <c r="Q53" s="3">
        <v>0</v>
      </c>
      <c r="R53" s="3">
        <v>0</v>
      </c>
      <c r="S53" s="3">
        <v>0</v>
      </c>
      <c r="T53" s="3">
        <v>4</v>
      </c>
      <c r="U53" s="3">
        <v>4</v>
      </c>
      <c r="V53" s="3">
        <v>2</v>
      </c>
      <c r="W53" s="3">
        <v>0</v>
      </c>
      <c r="X53" s="3">
        <v>0</v>
      </c>
      <c r="Y53" s="3">
        <v>0</v>
      </c>
      <c r="Z53" s="3">
        <v>1</v>
      </c>
      <c r="AA53" s="3">
        <v>0</v>
      </c>
      <c r="AB53" s="3">
        <v>0</v>
      </c>
      <c r="AC53" s="3">
        <v>0</v>
      </c>
      <c r="AD53" s="3">
        <v>0</v>
      </c>
      <c r="AE53" s="3">
        <v>0</v>
      </c>
      <c r="AF53" s="3">
        <v>0</v>
      </c>
      <c r="AG53" s="3">
        <v>2</v>
      </c>
      <c r="AH53" s="3">
        <v>0</v>
      </c>
      <c r="AI53" s="3">
        <v>0</v>
      </c>
      <c r="AJ53" s="3">
        <v>1</v>
      </c>
      <c r="AK53" s="3">
        <v>2</v>
      </c>
      <c r="AL53" s="3">
        <v>2</v>
      </c>
      <c r="AM53" s="3">
        <v>1</v>
      </c>
      <c r="AN53" s="3">
        <v>0</v>
      </c>
      <c r="AO53" s="3">
        <v>0</v>
      </c>
      <c r="AP53" s="3">
        <v>0</v>
      </c>
      <c r="AQ53" s="3">
        <v>0</v>
      </c>
      <c r="AR53" s="3">
        <v>2</v>
      </c>
      <c r="AS53" s="3">
        <v>0</v>
      </c>
      <c r="AT53" s="3">
        <v>0</v>
      </c>
      <c r="AU53" s="3">
        <v>0</v>
      </c>
      <c r="AV53" s="3">
        <v>2</v>
      </c>
      <c r="AW53" s="10">
        <v>2</v>
      </c>
    </row>
    <row r="54" spans="1:49" x14ac:dyDescent="0.35">
      <c r="A54" s="27" t="s">
        <v>335</v>
      </c>
      <c r="B54" s="3" t="s">
        <v>167</v>
      </c>
      <c r="C54" s="4">
        <f t="shared" si="6"/>
        <v>0</v>
      </c>
      <c r="D54" s="4">
        <v>0</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16">
        <v>0</v>
      </c>
    </row>
    <row r="55" spans="1:49" x14ac:dyDescent="0.35">
      <c r="A55" s="27" t="s">
        <v>335</v>
      </c>
      <c r="B55" s="3" t="s">
        <v>132</v>
      </c>
      <c r="C55" s="4">
        <f t="shared" si="6"/>
        <v>0.45652173913043476</v>
      </c>
      <c r="D55" s="3">
        <v>0</v>
      </c>
      <c r="E55" s="3">
        <v>0</v>
      </c>
      <c r="F55" s="3">
        <v>0</v>
      </c>
      <c r="G55" s="3">
        <v>1</v>
      </c>
      <c r="H55" s="3">
        <v>1</v>
      </c>
      <c r="I55" s="3">
        <v>0</v>
      </c>
      <c r="J55" s="3">
        <v>1</v>
      </c>
      <c r="K55" s="3">
        <v>2</v>
      </c>
      <c r="L55" s="3">
        <v>0</v>
      </c>
      <c r="M55" s="3">
        <v>0</v>
      </c>
      <c r="N55" s="3">
        <v>3</v>
      </c>
      <c r="O55" s="3">
        <v>1</v>
      </c>
      <c r="P55" s="3">
        <v>0</v>
      </c>
      <c r="Q55" s="3">
        <v>0</v>
      </c>
      <c r="R55" s="3">
        <v>0</v>
      </c>
      <c r="S55" s="3">
        <v>0</v>
      </c>
      <c r="T55" s="3">
        <v>1</v>
      </c>
      <c r="U55" s="3">
        <v>1</v>
      </c>
      <c r="V55" s="3">
        <v>1</v>
      </c>
      <c r="W55" s="3">
        <v>0</v>
      </c>
      <c r="X55" s="3">
        <v>0</v>
      </c>
      <c r="Y55" s="3">
        <v>0</v>
      </c>
      <c r="Z55" s="3">
        <v>1</v>
      </c>
      <c r="AA55" s="3">
        <v>0</v>
      </c>
      <c r="AB55" s="3">
        <v>0</v>
      </c>
      <c r="AC55" s="3">
        <v>0</v>
      </c>
      <c r="AD55" s="3">
        <v>0</v>
      </c>
      <c r="AE55" s="3">
        <v>0</v>
      </c>
      <c r="AF55" s="3">
        <v>0</v>
      </c>
      <c r="AG55" s="3">
        <v>1</v>
      </c>
      <c r="AH55" s="3">
        <v>0</v>
      </c>
      <c r="AI55" s="3">
        <v>0</v>
      </c>
      <c r="AJ55" s="3">
        <v>1</v>
      </c>
      <c r="AK55" s="3">
        <v>1</v>
      </c>
      <c r="AL55" s="3">
        <v>1</v>
      </c>
      <c r="AM55" s="3">
        <v>1</v>
      </c>
      <c r="AN55" s="3">
        <v>0</v>
      </c>
      <c r="AO55" s="3">
        <v>0</v>
      </c>
      <c r="AP55" s="3">
        <v>0</v>
      </c>
      <c r="AQ55" s="3">
        <v>0</v>
      </c>
      <c r="AR55" s="3">
        <v>1</v>
      </c>
      <c r="AS55" s="3">
        <v>0</v>
      </c>
      <c r="AT55" s="3">
        <v>0</v>
      </c>
      <c r="AU55" s="3">
        <v>0</v>
      </c>
      <c r="AV55" s="3">
        <v>1</v>
      </c>
      <c r="AW55" s="10">
        <v>1</v>
      </c>
    </row>
    <row r="56" spans="1:49" s="34" customFormat="1" x14ac:dyDescent="0.35">
      <c r="A56" s="27" t="s">
        <v>336</v>
      </c>
      <c r="B56" s="25" t="s">
        <v>162</v>
      </c>
      <c r="C56" s="145">
        <f t="shared" si="6"/>
        <v>287.69565217391306</v>
      </c>
      <c r="D56" s="145">
        <v>562</v>
      </c>
      <c r="E56" s="145">
        <v>401</v>
      </c>
      <c r="F56" s="145">
        <v>481</v>
      </c>
      <c r="G56" s="145">
        <v>241</v>
      </c>
      <c r="H56" s="145">
        <v>479</v>
      </c>
      <c r="I56" s="145">
        <v>481</v>
      </c>
      <c r="J56" s="145">
        <v>560</v>
      </c>
      <c r="K56" s="145">
        <v>241</v>
      </c>
      <c r="L56" s="145">
        <v>562</v>
      </c>
      <c r="M56" s="145">
        <v>321</v>
      </c>
      <c r="N56" s="145">
        <v>559</v>
      </c>
      <c r="O56" s="145">
        <v>480</v>
      </c>
      <c r="P56" s="145">
        <v>159</v>
      </c>
      <c r="Q56" s="145">
        <v>241</v>
      </c>
      <c r="R56" s="145">
        <v>159</v>
      </c>
      <c r="S56" s="145">
        <v>399</v>
      </c>
      <c r="T56" s="145">
        <v>480</v>
      </c>
      <c r="U56" s="145">
        <v>0</v>
      </c>
      <c r="V56" s="145">
        <v>238</v>
      </c>
      <c r="W56" s="145">
        <v>160</v>
      </c>
      <c r="X56" s="145">
        <v>160</v>
      </c>
      <c r="Y56" s="145">
        <v>160</v>
      </c>
      <c r="Z56" s="145">
        <v>79</v>
      </c>
      <c r="AA56" s="145">
        <v>479</v>
      </c>
      <c r="AB56" s="145">
        <v>241</v>
      </c>
      <c r="AC56" s="145">
        <v>401</v>
      </c>
      <c r="AD56" s="145">
        <v>639</v>
      </c>
      <c r="AE56" s="145">
        <v>400</v>
      </c>
      <c r="AF56" s="145">
        <v>320</v>
      </c>
      <c r="AG56" s="145">
        <v>80</v>
      </c>
      <c r="AH56" s="145">
        <v>239</v>
      </c>
      <c r="AI56" s="145">
        <v>160</v>
      </c>
      <c r="AJ56" s="145">
        <v>160</v>
      </c>
      <c r="AK56" s="145">
        <v>321</v>
      </c>
      <c r="AL56" s="145">
        <v>239</v>
      </c>
      <c r="AM56" s="145">
        <v>401</v>
      </c>
      <c r="AN56" s="145">
        <v>160</v>
      </c>
      <c r="AO56" s="145">
        <v>320</v>
      </c>
      <c r="AP56" s="145">
        <v>80</v>
      </c>
      <c r="AQ56" s="145">
        <v>241</v>
      </c>
      <c r="AR56" s="145">
        <v>190</v>
      </c>
      <c r="AS56" s="145">
        <v>0</v>
      </c>
      <c r="AT56" s="145">
        <v>160</v>
      </c>
      <c r="AU56" s="145">
        <v>160</v>
      </c>
      <c r="AV56" s="145">
        <v>80</v>
      </c>
      <c r="AW56" s="195">
        <v>160</v>
      </c>
    </row>
    <row r="57" spans="1:49" s="34" customFormat="1" x14ac:dyDescent="0.35">
      <c r="A57" s="27" t="s">
        <v>336</v>
      </c>
      <c r="B57" s="25" t="s">
        <v>166</v>
      </c>
      <c r="C57" s="145">
        <f t="shared" si="6"/>
        <v>89.304347826086953</v>
      </c>
      <c r="D57" s="145">
        <v>80</v>
      </c>
      <c r="E57" s="145">
        <v>80</v>
      </c>
      <c r="F57" s="145">
        <v>80</v>
      </c>
      <c r="G57" s="145">
        <v>80</v>
      </c>
      <c r="H57" s="145">
        <v>80</v>
      </c>
      <c r="I57" s="145">
        <v>96</v>
      </c>
      <c r="J57" s="145">
        <v>80</v>
      </c>
      <c r="K57" s="145">
        <v>120</v>
      </c>
      <c r="L57" s="145">
        <v>140</v>
      </c>
      <c r="M57" s="145">
        <v>107</v>
      </c>
      <c r="N57" s="145">
        <v>80</v>
      </c>
      <c r="O57" s="145">
        <v>160</v>
      </c>
      <c r="P57" s="145">
        <v>80</v>
      </c>
      <c r="Q57" s="145">
        <v>120</v>
      </c>
      <c r="R57" s="145">
        <v>80</v>
      </c>
      <c r="S57" s="145">
        <v>80</v>
      </c>
      <c r="T57" s="145">
        <v>80</v>
      </c>
      <c r="U57" s="145">
        <v>0</v>
      </c>
      <c r="V57" s="145">
        <v>79</v>
      </c>
      <c r="W57" s="145">
        <v>80</v>
      </c>
      <c r="X57" s="145">
        <v>80</v>
      </c>
      <c r="Y57" s="145">
        <v>80</v>
      </c>
      <c r="Z57" s="145">
        <v>79</v>
      </c>
      <c r="AA57" s="145">
        <v>80</v>
      </c>
      <c r="AB57" s="145">
        <v>80</v>
      </c>
      <c r="AC57" s="145">
        <v>201</v>
      </c>
      <c r="AD57" s="145">
        <v>91</v>
      </c>
      <c r="AE57" s="145">
        <v>100</v>
      </c>
      <c r="AF57" s="145">
        <v>80</v>
      </c>
      <c r="AG57" s="145">
        <v>80</v>
      </c>
      <c r="AH57" s="145">
        <v>80</v>
      </c>
      <c r="AI57" s="145">
        <v>80</v>
      </c>
      <c r="AJ57" s="145">
        <v>80</v>
      </c>
      <c r="AK57" s="145">
        <v>160</v>
      </c>
      <c r="AL57" s="145">
        <v>80</v>
      </c>
      <c r="AM57" s="145">
        <v>80</v>
      </c>
      <c r="AN57" s="145">
        <v>80</v>
      </c>
      <c r="AO57" s="145">
        <v>80</v>
      </c>
      <c r="AP57" s="145">
        <v>80</v>
      </c>
      <c r="AQ57" s="145">
        <v>80</v>
      </c>
      <c r="AR57" s="145">
        <v>95</v>
      </c>
      <c r="AS57" s="145">
        <v>0</v>
      </c>
      <c r="AT57" s="145">
        <v>80</v>
      </c>
      <c r="AU57" s="145">
        <v>160</v>
      </c>
      <c r="AV57" s="145">
        <v>80</v>
      </c>
      <c r="AW57" s="195">
        <v>80</v>
      </c>
    </row>
    <row r="58" spans="1:49" x14ac:dyDescent="0.35">
      <c r="A58" s="27" t="s">
        <v>336</v>
      </c>
      <c r="B58" s="3" t="s">
        <v>133</v>
      </c>
      <c r="C58" s="4">
        <f t="shared" si="6"/>
        <v>3.6086956521739131</v>
      </c>
      <c r="D58" s="3">
        <v>7</v>
      </c>
      <c r="E58" s="3">
        <v>5</v>
      </c>
      <c r="F58" s="3">
        <v>6</v>
      </c>
      <c r="G58" s="3">
        <v>3</v>
      </c>
      <c r="H58" s="3">
        <v>6</v>
      </c>
      <c r="I58" s="3">
        <v>6</v>
      </c>
      <c r="J58" s="3">
        <v>7</v>
      </c>
      <c r="K58" s="3">
        <v>3</v>
      </c>
      <c r="L58" s="3">
        <v>7</v>
      </c>
      <c r="M58" s="3">
        <v>4</v>
      </c>
      <c r="N58" s="3">
        <v>7</v>
      </c>
      <c r="O58" s="3">
        <v>6</v>
      </c>
      <c r="P58" s="3">
        <v>2</v>
      </c>
      <c r="Q58" s="3">
        <v>3</v>
      </c>
      <c r="R58" s="3">
        <v>2</v>
      </c>
      <c r="S58" s="3">
        <v>5</v>
      </c>
      <c r="T58" s="3">
        <v>6</v>
      </c>
      <c r="U58" s="3">
        <v>0</v>
      </c>
      <c r="V58" s="3">
        <v>3</v>
      </c>
      <c r="W58" s="3">
        <v>2</v>
      </c>
      <c r="X58" s="3">
        <v>2</v>
      </c>
      <c r="Y58" s="3">
        <v>2</v>
      </c>
      <c r="Z58" s="3">
        <v>1</v>
      </c>
      <c r="AA58" s="3">
        <v>6</v>
      </c>
      <c r="AB58" s="3">
        <v>3</v>
      </c>
      <c r="AC58" s="3">
        <v>5</v>
      </c>
      <c r="AD58" s="3">
        <v>8</v>
      </c>
      <c r="AE58" s="3">
        <v>5</v>
      </c>
      <c r="AF58" s="3">
        <v>4</v>
      </c>
      <c r="AG58" s="3">
        <v>1</v>
      </c>
      <c r="AH58" s="3">
        <v>3</v>
      </c>
      <c r="AI58" s="3">
        <v>2</v>
      </c>
      <c r="AJ58" s="3">
        <v>2</v>
      </c>
      <c r="AK58" s="3">
        <v>4</v>
      </c>
      <c r="AL58" s="3">
        <v>3</v>
      </c>
      <c r="AM58" s="3">
        <v>5</v>
      </c>
      <c r="AN58" s="3">
        <v>2</v>
      </c>
      <c r="AO58" s="3">
        <v>4</v>
      </c>
      <c r="AP58" s="3">
        <v>1</v>
      </c>
      <c r="AQ58" s="3">
        <v>3</v>
      </c>
      <c r="AR58" s="3">
        <v>3</v>
      </c>
      <c r="AS58" s="3">
        <v>0</v>
      </c>
      <c r="AT58" s="3">
        <v>2</v>
      </c>
      <c r="AU58" s="3">
        <v>2</v>
      </c>
      <c r="AV58" s="3">
        <v>1</v>
      </c>
      <c r="AW58" s="10">
        <v>2</v>
      </c>
    </row>
    <row r="59" spans="1:49" x14ac:dyDescent="0.35">
      <c r="A59" s="27" t="s">
        <v>336</v>
      </c>
      <c r="B59" s="3" t="s">
        <v>167</v>
      </c>
      <c r="C59" s="4">
        <f t="shared" si="6"/>
        <v>0</v>
      </c>
      <c r="D59" s="4">
        <v>0</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16">
        <v>0</v>
      </c>
    </row>
    <row r="60" spans="1:49" x14ac:dyDescent="0.35">
      <c r="A60" s="27" t="s">
        <v>336</v>
      </c>
      <c r="B60" s="3" t="s">
        <v>132</v>
      </c>
      <c r="C60" s="4">
        <f t="shared" si="6"/>
        <v>3.1956521739130435</v>
      </c>
      <c r="D60" s="3">
        <v>7</v>
      </c>
      <c r="E60" s="3">
        <v>5</v>
      </c>
      <c r="F60" s="3">
        <v>6</v>
      </c>
      <c r="G60" s="3">
        <v>3</v>
      </c>
      <c r="H60" s="3">
        <v>6</v>
      </c>
      <c r="I60" s="3">
        <v>5</v>
      </c>
      <c r="J60" s="3">
        <v>7</v>
      </c>
      <c r="K60" s="3">
        <v>2</v>
      </c>
      <c r="L60" s="3">
        <v>4</v>
      </c>
      <c r="M60" s="3">
        <v>3</v>
      </c>
      <c r="N60" s="3">
        <v>7</v>
      </c>
      <c r="O60" s="3">
        <v>3</v>
      </c>
      <c r="P60" s="3">
        <v>2</v>
      </c>
      <c r="Q60" s="3">
        <v>2</v>
      </c>
      <c r="R60" s="3">
        <v>2</v>
      </c>
      <c r="S60" s="3">
        <v>5</v>
      </c>
      <c r="T60" s="3">
        <v>6</v>
      </c>
      <c r="U60" s="3">
        <v>0</v>
      </c>
      <c r="V60" s="3">
        <v>3</v>
      </c>
      <c r="W60" s="3">
        <v>2</v>
      </c>
      <c r="X60" s="3">
        <v>2</v>
      </c>
      <c r="Y60" s="3">
        <v>2</v>
      </c>
      <c r="Z60" s="3">
        <v>1</v>
      </c>
      <c r="AA60" s="3">
        <v>6</v>
      </c>
      <c r="AB60" s="3">
        <v>3</v>
      </c>
      <c r="AC60" s="3">
        <v>2</v>
      </c>
      <c r="AD60" s="3">
        <v>7</v>
      </c>
      <c r="AE60" s="3">
        <v>4</v>
      </c>
      <c r="AF60" s="3">
        <v>4</v>
      </c>
      <c r="AG60" s="3">
        <v>1</v>
      </c>
      <c r="AH60" s="3">
        <v>3</v>
      </c>
      <c r="AI60" s="3">
        <v>2</v>
      </c>
      <c r="AJ60" s="3">
        <v>2</v>
      </c>
      <c r="AK60" s="3">
        <v>2</v>
      </c>
      <c r="AL60" s="3">
        <v>3</v>
      </c>
      <c r="AM60" s="3">
        <v>5</v>
      </c>
      <c r="AN60" s="3">
        <v>2</v>
      </c>
      <c r="AO60" s="3">
        <v>4</v>
      </c>
      <c r="AP60" s="3">
        <v>1</v>
      </c>
      <c r="AQ60" s="3">
        <v>3</v>
      </c>
      <c r="AR60" s="3">
        <v>2</v>
      </c>
      <c r="AS60" s="3">
        <v>0</v>
      </c>
      <c r="AT60" s="3">
        <v>2</v>
      </c>
      <c r="AU60" s="3">
        <v>1</v>
      </c>
      <c r="AV60" s="3">
        <v>1</v>
      </c>
      <c r="AW60" s="10">
        <v>2</v>
      </c>
    </row>
    <row r="61" spans="1:49" s="34" customFormat="1" x14ac:dyDescent="0.35">
      <c r="A61" s="27" t="s">
        <v>337</v>
      </c>
      <c r="B61" s="25" t="s">
        <v>162</v>
      </c>
      <c r="C61" s="145">
        <f t="shared" si="6"/>
        <v>5301.130434782609</v>
      </c>
      <c r="D61" s="145">
        <v>5660</v>
      </c>
      <c r="E61" s="145">
        <v>2385</v>
      </c>
      <c r="F61" s="145">
        <v>2104</v>
      </c>
      <c r="G61" s="145">
        <v>2161</v>
      </c>
      <c r="H61" s="145">
        <v>3809</v>
      </c>
      <c r="I61" s="145">
        <v>5423</v>
      </c>
      <c r="J61" s="145">
        <v>7455</v>
      </c>
      <c r="K61" s="145">
        <v>9671</v>
      </c>
      <c r="L61" s="145">
        <v>8937</v>
      </c>
      <c r="M61" s="145">
        <v>3900</v>
      </c>
      <c r="N61" s="145">
        <v>5026</v>
      </c>
      <c r="O61" s="145">
        <v>5547</v>
      </c>
      <c r="P61" s="145">
        <v>3686</v>
      </c>
      <c r="Q61" s="145">
        <v>3525</v>
      </c>
      <c r="R61" s="145">
        <v>5215</v>
      </c>
      <c r="S61" s="145">
        <v>4694</v>
      </c>
      <c r="T61" s="145">
        <v>5734</v>
      </c>
      <c r="U61" s="145">
        <v>5244</v>
      </c>
      <c r="V61" s="145">
        <v>4056</v>
      </c>
      <c r="W61" s="145">
        <v>3177</v>
      </c>
      <c r="X61" s="145">
        <v>2735</v>
      </c>
      <c r="Y61" s="145">
        <v>2969</v>
      </c>
      <c r="Z61" s="145">
        <v>1990</v>
      </c>
      <c r="AA61" s="145">
        <v>1893</v>
      </c>
      <c r="AB61" s="145">
        <v>4924</v>
      </c>
      <c r="AC61" s="145">
        <v>4377</v>
      </c>
      <c r="AD61" s="145">
        <v>4452</v>
      </c>
      <c r="AE61" s="145">
        <v>9785</v>
      </c>
      <c r="AF61" s="145">
        <v>15800</v>
      </c>
      <c r="AG61" s="145">
        <v>15272</v>
      </c>
      <c r="AH61" s="145">
        <v>14642</v>
      </c>
      <c r="AI61" s="145">
        <v>9409</v>
      </c>
      <c r="AJ61" s="145">
        <v>4180</v>
      </c>
      <c r="AK61" s="145">
        <v>1577</v>
      </c>
      <c r="AL61" s="145">
        <v>3158</v>
      </c>
      <c r="AM61" s="145">
        <v>4010</v>
      </c>
      <c r="AN61" s="145">
        <v>4414</v>
      </c>
      <c r="AO61" s="145">
        <v>4394</v>
      </c>
      <c r="AP61" s="145">
        <v>3683</v>
      </c>
      <c r="AQ61" s="145">
        <v>5296</v>
      </c>
      <c r="AR61" s="145">
        <v>6291</v>
      </c>
      <c r="AS61" s="145">
        <v>3820</v>
      </c>
      <c r="AT61" s="145">
        <v>4667</v>
      </c>
      <c r="AU61" s="145">
        <v>4715</v>
      </c>
      <c r="AV61" s="145">
        <v>3979</v>
      </c>
      <c r="AW61" s="195">
        <v>4011</v>
      </c>
    </row>
    <row r="62" spans="1:49" s="34" customFormat="1" x14ac:dyDescent="0.35">
      <c r="A62" s="27" t="s">
        <v>337</v>
      </c>
      <c r="B62" s="25" t="s">
        <v>166</v>
      </c>
      <c r="C62" s="145">
        <f t="shared" si="6"/>
        <v>324.58695652173913</v>
      </c>
      <c r="D62" s="145">
        <v>257</v>
      </c>
      <c r="E62" s="145">
        <v>149</v>
      </c>
      <c r="F62" s="145">
        <v>124</v>
      </c>
      <c r="G62" s="145">
        <v>180</v>
      </c>
      <c r="H62" s="145">
        <v>254</v>
      </c>
      <c r="I62" s="145">
        <v>339</v>
      </c>
      <c r="J62" s="145">
        <v>311</v>
      </c>
      <c r="K62" s="145">
        <v>403</v>
      </c>
      <c r="L62" s="145">
        <v>526</v>
      </c>
      <c r="M62" s="145">
        <v>260</v>
      </c>
      <c r="N62" s="145">
        <v>251</v>
      </c>
      <c r="O62" s="145">
        <v>308</v>
      </c>
      <c r="P62" s="145">
        <v>284</v>
      </c>
      <c r="Q62" s="145">
        <v>352</v>
      </c>
      <c r="R62" s="145">
        <v>348</v>
      </c>
      <c r="S62" s="145">
        <v>247</v>
      </c>
      <c r="T62" s="145">
        <v>319</v>
      </c>
      <c r="U62" s="145">
        <v>291</v>
      </c>
      <c r="V62" s="145">
        <v>203</v>
      </c>
      <c r="W62" s="145">
        <v>199</v>
      </c>
      <c r="X62" s="145">
        <v>161</v>
      </c>
      <c r="Y62" s="145">
        <v>175</v>
      </c>
      <c r="Z62" s="145">
        <v>199</v>
      </c>
      <c r="AA62" s="145">
        <v>105</v>
      </c>
      <c r="AB62" s="145">
        <v>224</v>
      </c>
      <c r="AC62" s="145">
        <v>292</v>
      </c>
      <c r="AD62" s="145">
        <v>202</v>
      </c>
      <c r="AE62" s="145">
        <v>466</v>
      </c>
      <c r="AF62" s="145">
        <v>790</v>
      </c>
      <c r="AG62" s="145">
        <v>764</v>
      </c>
      <c r="AH62" s="145">
        <v>771</v>
      </c>
      <c r="AI62" s="145">
        <v>784</v>
      </c>
      <c r="AJ62" s="145">
        <v>246</v>
      </c>
      <c r="AK62" s="145">
        <v>143</v>
      </c>
      <c r="AL62" s="145">
        <v>263</v>
      </c>
      <c r="AM62" s="145">
        <v>236</v>
      </c>
      <c r="AN62" s="145">
        <v>245</v>
      </c>
      <c r="AO62" s="145">
        <v>275</v>
      </c>
      <c r="AP62" s="145">
        <v>194</v>
      </c>
      <c r="AQ62" s="145">
        <v>530</v>
      </c>
      <c r="AR62" s="145">
        <v>524</v>
      </c>
      <c r="AS62" s="145">
        <v>347</v>
      </c>
      <c r="AT62" s="145">
        <v>424</v>
      </c>
      <c r="AU62" s="145">
        <v>393</v>
      </c>
      <c r="AV62" s="145">
        <v>306</v>
      </c>
      <c r="AW62" s="195">
        <v>267</v>
      </c>
    </row>
    <row r="63" spans="1:49" x14ac:dyDescent="0.35">
      <c r="A63" s="27" t="s">
        <v>337</v>
      </c>
      <c r="B63" s="3" t="s">
        <v>133</v>
      </c>
      <c r="C63" s="4">
        <f t="shared" si="6"/>
        <v>55.108695652173914</v>
      </c>
      <c r="D63" s="4">
        <v>67</v>
      </c>
      <c r="E63" s="4">
        <v>20</v>
      </c>
      <c r="F63" s="4">
        <v>18</v>
      </c>
      <c r="G63" s="4">
        <v>23</v>
      </c>
      <c r="H63" s="4">
        <v>42</v>
      </c>
      <c r="I63" s="4">
        <v>62</v>
      </c>
      <c r="J63" s="4">
        <v>81</v>
      </c>
      <c r="K63" s="4">
        <v>104</v>
      </c>
      <c r="L63" s="4">
        <v>100</v>
      </c>
      <c r="M63" s="4">
        <v>50</v>
      </c>
      <c r="N63" s="4">
        <v>44</v>
      </c>
      <c r="O63" s="4">
        <v>54</v>
      </c>
      <c r="P63" s="4">
        <v>38</v>
      </c>
      <c r="Q63" s="4">
        <v>41</v>
      </c>
      <c r="R63" s="4">
        <v>57</v>
      </c>
      <c r="S63" s="4">
        <v>56</v>
      </c>
      <c r="T63" s="4">
        <v>50</v>
      </c>
      <c r="U63" s="4">
        <v>53</v>
      </c>
      <c r="V63" s="4">
        <v>41</v>
      </c>
      <c r="W63" s="4">
        <v>38</v>
      </c>
      <c r="X63" s="4">
        <v>30</v>
      </c>
      <c r="Y63" s="4">
        <v>35</v>
      </c>
      <c r="Z63" s="4">
        <v>24</v>
      </c>
      <c r="AA63" s="4">
        <v>18</v>
      </c>
      <c r="AB63" s="4">
        <v>63</v>
      </c>
      <c r="AC63" s="4">
        <v>52</v>
      </c>
      <c r="AD63" s="4">
        <v>63</v>
      </c>
      <c r="AE63" s="4">
        <v>81</v>
      </c>
      <c r="AF63" s="4">
        <v>119</v>
      </c>
      <c r="AG63" s="4">
        <v>116</v>
      </c>
      <c r="AH63" s="4">
        <v>107</v>
      </c>
      <c r="AI63" s="4">
        <v>72</v>
      </c>
      <c r="AJ63" s="4">
        <v>61</v>
      </c>
      <c r="AK63" s="4">
        <v>18</v>
      </c>
      <c r="AL63" s="4">
        <v>42</v>
      </c>
      <c r="AM63" s="4">
        <v>52</v>
      </c>
      <c r="AN63" s="4">
        <v>56</v>
      </c>
      <c r="AO63" s="4">
        <v>45</v>
      </c>
      <c r="AP63" s="4">
        <v>49</v>
      </c>
      <c r="AQ63" s="3">
        <v>52</v>
      </c>
      <c r="AR63" s="3">
        <v>58</v>
      </c>
      <c r="AS63" s="4">
        <v>55</v>
      </c>
      <c r="AT63" s="4">
        <v>67</v>
      </c>
      <c r="AU63" s="4">
        <v>67</v>
      </c>
      <c r="AV63" s="4">
        <v>49</v>
      </c>
      <c r="AW63" s="16">
        <v>45</v>
      </c>
    </row>
    <row r="64" spans="1:49" x14ac:dyDescent="0.35">
      <c r="A64" s="27" t="s">
        <v>337</v>
      </c>
      <c r="B64" s="3" t="s">
        <v>167</v>
      </c>
      <c r="C64" s="4">
        <f t="shared" si="6"/>
        <v>1080.1684164260273</v>
      </c>
      <c r="D64" s="4">
        <v>1347</v>
      </c>
      <c r="E64" s="4">
        <v>710</v>
      </c>
      <c r="F64" s="4">
        <v>636</v>
      </c>
      <c r="G64" s="4">
        <v>544</v>
      </c>
      <c r="H64" s="4">
        <v>1005</v>
      </c>
      <c r="I64" s="4">
        <v>1467</v>
      </c>
      <c r="J64" s="4">
        <v>1978</v>
      </c>
      <c r="K64" s="4">
        <v>2648</v>
      </c>
      <c r="L64" s="4">
        <v>2451</v>
      </c>
      <c r="M64" s="4">
        <v>962</v>
      </c>
      <c r="N64" s="4">
        <v>1566</v>
      </c>
      <c r="O64" s="4">
        <v>1648</v>
      </c>
      <c r="P64" s="4">
        <v>1055</v>
      </c>
      <c r="Q64" s="4">
        <v>961</v>
      </c>
      <c r="R64" s="4">
        <v>1436</v>
      </c>
      <c r="S64" s="4">
        <v>1283</v>
      </c>
      <c r="T64" s="4">
        <v>1717</v>
      </c>
      <c r="U64" s="4">
        <v>1531</v>
      </c>
      <c r="V64" s="4">
        <v>1214</v>
      </c>
      <c r="W64" s="4">
        <v>892</v>
      </c>
      <c r="X64" s="4">
        <v>716</v>
      </c>
      <c r="Y64" s="4">
        <v>721</v>
      </c>
      <c r="Z64" s="4">
        <v>518</v>
      </c>
      <c r="AA64" s="4">
        <v>544</v>
      </c>
      <c r="AB64" s="4">
        <v>1128</v>
      </c>
      <c r="AC64" s="4">
        <v>1059</v>
      </c>
      <c r="AD64" s="4">
        <v>977.74715559725007</v>
      </c>
      <c r="AE64" s="4">
        <v>830</v>
      </c>
      <c r="AF64" s="4">
        <v>1121</v>
      </c>
      <c r="AG64" s="4">
        <v>1660</v>
      </c>
      <c r="AH64" s="4">
        <v>1741</v>
      </c>
      <c r="AI64" s="4">
        <v>587</v>
      </c>
      <c r="AJ64" s="4">
        <v>833</v>
      </c>
      <c r="AK64" s="4">
        <v>411</v>
      </c>
      <c r="AL64" s="4">
        <v>678</v>
      </c>
      <c r="AM64" s="4">
        <v>889</v>
      </c>
      <c r="AN64" s="4">
        <v>1023</v>
      </c>
      <c r="AO64" s="4">
        <v>674</v>
      </c>
      <c r="AP64" s="4">
        <v>809</v>
      </c>
      <c r="AQ64" s="4">
        <v>540</v>
      </c>
      <c r="AR64" s="4">
        <v>840</v>
      </c>
      <c r="AS64" s="4">
        <v>754</v>
      </c>
      <c r="AT64" s="4">
        <v>926</v>
      </c>
      <c r="AU64" s="4">
        <v>937</v>
      </c>
      <c r="AV64" s="4">
        <v>911</v>
      </c>
      <c r="AW64" s="16">
        <v>809</v>
      </c>
    </row>
    <row r="65" spans="1:49" x14ac:dyDescent="0.35">
      <c r="A65" s="27" t="s">
        <v>337</v>
      </c>
      <c r="B65" s="3" t="s">
        <v>132</v>
      </c>
      <c r="C65" s="4">
        <f t="shared" si="6"/>
        <v>16.347826086956523</v>
      </c>
      <c r="D65" s="4">
        <v>22</v>
      </c>
      <c r="E65" s="3">
        <v>16</v>
      </c>
      <c r="F65" s="3">
        <v>17</v>
      </c>
      <c r="G65" s="3">
        <v>12</v>
      </c>
      <c r="H65" s="4">
        <v>15</v>
      </c>
      <c r="I65" s="3">
        <v>16</v>
      </c>
      <c r="J65" s="4">
        <v>24</v>
      </c>
      <c r="K65" s="3">
        <v>24</v>
      </c>
      <c r="L65" s="3">
        <v>17</v>
      </c>
      <c r="M65" s="3">
        <v>15</v>
      </c>
      <c r="N65" s="3">
        <v>20</v>
      </c>
      <c r="O65" s="3">
        <v>18</v>
      </c>
      <c r="P65" s="3">
        <v>13</v>
      </c>
      <c r="Q65" s="3">
        <v>10</v>
      </c>
      <c r="R65" s="3">
        <v>15</v>
      </c>
      <c r="S65" s="4">
        <v>19</v>
      </c>
      <c r="T65" s="3">
        <v>18</v>
      </c>
      <c r="U65" s="3">
        <v>18</v>
      </c>
      <c r="V65" s="3">
        <v>20</v>
      </c>
      <c r="W65" s="3">
        <v>16</v>
      </c>
      <c r="X65" s="3">
        <v>17</v>
      </c>
      <c r="Y65" s="4">
        <v>17</v>
      </c>
      <c r="Z65" s="4">
        <v>10</v>
      </c>
      <c r="AA65" s="3">
        <v>18</v>
      </c>
      <c r="AB65" s="3">
        <v>22</v>
      </c>
      <c r="AC65" s="3">
        <v>15</v>
      </c>
      <c r="AD65" s="3">
        <v>22</v>
      </c>
      <c r="AE65" s="4">
        <v>21</v>
      </c>
      <c r="AF65" s="4">
        <v>20</v>
      </c>
      <c r="AG65" s="4">
        <v>20</v>
      </c>
      <c r="AH65" s="3">
        <v>19</v>
      </c>
      <c r="AI65" s="3">
        <v>12</v>
      </c>
      <c r="AJ65" s="4">
        <v>17</v>
      </c>
      <c r="AK65" s="3">
        <v>11</v>
      </c>
      <c r="AL65" s="3">
        <v>12</v>
      </c>
      <c r="AM65" s="3">
        <v>17</v>
      </c>
      <c r="AN65" s="3">
        <v>18</v>
      </c>
      <c r="AO65" s="3">
        <v>16</v>
      </c>
      <c r="AP65" s="3">
        <v>19</v>
      </c>
      <c r="AQ65" s="3">
        <v>10</v>
      </c>
      <c r="AR65" s="3">
        <v>12</v>
      </c>
      <c r="AS65" s="4">
        <v>11</v>
      </c>
      <c r="AT65" s="3">
        <v>11</v>
      </c>
      <c r="AU65" s="3">
        <v>12</v>
      </c>
      <c r="AV65" s="4">
        <v>13</v>
      </c>
      <c r="AW65" s="16">
        <v>15</v>
      </c>
    </row>
    <row r="66" spans="1:49" s="34" customFormat="1" x14ac:dyDescent="0.35">
      <c r="A66" s="27" t="s">
        <v>342</v>
      </c>
      <c r="B66" s="25" t="s">
        <v>162</v>
      </c>
      <c r="C66" s="145">
        <f t="shared" si="6"/>
        <v>137.43478260869566</v>
      </c>
      <c r="D66" s="145">
        <v>0</v>
      </c>
      <c r="E66" s="145">
        <v>0</v>
      </c>
      <c r="F66" s="145">
        <v>0</v>
      </c>
      <c r="G66" s="145">
        <v>0</v>
      </c>
      <c r="H66" s="145">
        <v>0</v>
      </c>
      <c r="I66" s="145">
        <v>0</v>
      </c>
      <c r="J66" s="145">
        <v>0</v>
      </c>
      <c r="K66" s="145">
        <v>0</v>
      </c>
      <c r="L66" s="145">
        <v>0</v>
      </c>
      <c r="M66" s="145">
        <v>0</v>
      </c>
      <c r="N66" s="145">
        <v>0</v>
      </c>
      <c r="O66" s="145">
        <v>0</v>
      </c>
      <c r="P66" s="145">
        <v>0</v>
      </c>
      <c r="Q66" s="145">
        <v>0</v>
      </c>
      <c r="R66" s="145">
        <v>0</v>
      </c>
      <c r="S66" s="145">
        <v>0</v>
      </c>
      <c r="T66" s="145">
        <v>0</v>
      </c>
      <c r="U66" s="145">
        <v>0</v>
      </c>
      <c r="V66" s="145">
        <v>0</v>
      </c>
      <c r="W66" s="145">
        <v>0</v>
      </c>
      <c r="X66" s="145">
        <v>0</v>
      </c>
      <c r="Y66" s="145">
        <v>0</v>
      </c>
      <c r="Z66" s="145">
        <v>0</v>
      </c>
      <c r="AA66" s="145">
        <v>0</v>
      </c>
      <c r="AB66" s="145">
        <v>1013</v>
      </c>
      <c r="AC66" s="145">
        <v>0</v>
      </c>
      <c r="AD66" s="145">
        <v>1014</v>
      </c>
      <c r="AE66" s="145">
        <v>1014</v>
      </c>
      <c r="AF66" s="145">
        <v>0</v>
      </c>
      <c r="AG66" s="145">
        <v>0</v>
      </c>
      <c r="AH66" s="145">
        <v>0</v>
      </c>
      <c r="AI66" s="145">
        <v>0</v>
      </c>
      <c r="AJ66" s="145">
        <v>0</v>
      </c>
      <c r="AK66" s="145">
        <v>0</v>
      </c>
      <c r="AL66" s="145">
        <v>0</v>
      </c>
      <c r="AM66" s="145">
        <v>0</v>
      </c>
      <c r="AN66" s="145">
        <v>1613</v>
      </c>
      <c r="AO66" s="145">
        <v>0</v>
      </c>
      <c r="AP66" s="145">
        <v>0</v>
      </c>
      <c r="AQ66" s="145">
        <v>0</v>
      </c>
      <c r="AR66" s="145">
        <v>0</v>
      </c>
      <c r="AS66" s="145">
        <v>0</v>
      </c>
      <c r="AT66" s="145">
        <v>0</v>
      </c>
      <c r="AU66" s="145">
        <v>0</v>
      </c>
      <c r="AV66" s="145">
        <v>1668</v>
      </c>
      <c r="AW66" s="195">
        <v>0</v>
      </c>
    </row>
    <row r="67" spans="1:49" s="34" customFormat="1" x14ac:dyDescent="0.35">
      <c r="A67" s="27" t="s">
        <v>342</v>
      </c>
      <c r="B67" s="25" t="s">
        <v>166</v>
      </c>
      <c r="C67" s="145">
        <f t="shared" si="6"/>
        <v>137.43478260869566</v>
      </c>
      <c r="D67" s="145">
        <v>0</v>
      </c>
      <c r="E67" s="145">
        <v>0</v>
      </c>
      <c r="F67" s="145">
        <v>0</v>
      </c>
      <c r="G67" s="145">
        <v>0</v>
      </c>
      <c r="H67" s="145">
        <v>0</v>
      </c>
      <c r="I67" s="145">
        <v>0</v>
      </c>
      <c r="J67" s="145">
        <v>0</v>
      </c>
      <c r="K67" s="145">
        <v>0</v>
      </c>
      <c r="L67" s="145">
        <v>0</v>
      </c>
      <c r="M67" s="145">
        <v>0</v>
      </c>
      <c r="N67" s="145">
        <v>0</v>
      </c>
      <c r="O67" s="145">
        <v>0</v>
      </c>
      <c r="P67" s="145">
        <v>0</v>
      </c>
      <c r="Q67" s="145">
        <v>0</v>
      </c>
      <c r="R67" s="145">
        <v>0</v>
      </c>
      <c r="S67" s="145">
        <v>0</v>
      </c>
      <c r="T67" s="145">
        <v>0</v>
      </c>
      <c r="U67" s="145">
        <v>0</v>
      </c>
      <c r="V67" s="145">
        <v>0</v>
      </c>
      <c r="W67" s="145">
        <v>0</v>
      </c>
      <c r="X67" s="145">
        <v>0</v>
      </c>
      <c r="Y67" s="145">
        <v>0</v>
      </c>
      <c r="Z67" s="145">
        <v>0</v>
      </c>
      <c r="AA67" s="145">
        <v>0</v>
      </c>
      <c r="AB67" s="145">
        <v>1013</v>
      </c>
      <c r="AC67" s="145">
        <v>0</v>
      </c>
      <c r="AD67" s="145">
        <v>1014</v>
      </c>
      <c r="AE67" s="145">
        <v>1014</v>
      </c>
      <c r="AF67" s="145">
        <v>0</v>
      </c>
      <c r="AG67" s="145">
        <v>0</v>
      </c>
      <c r="AH67" s="145">
        <v>0</v>
      </c>
      <c r="AI67" s="145">
        <v>0</v>
      </c>
      <c r="AJ67" s="145">
        <v>0</v>
      </c>
      <c r="AK67" s="145">
        <v>0</v>
      </c>
      <c r="AL67" s="145">
        <v>0</v>
      </c>
      <c r="AM67" s="145">
        <v>0</v>
      </c>
      <c r="AN67" s="145">
        <v>1613</v>
      </c>
      <c r="AO67" s="145">
        <v>0</v>
      </c>
      <c r="AP67" s="145">
        <v>0</v>
      </c>
      <c r="AQ67" s="145">
        <v>0</v>
      </c>
      <c r="AR67" s="145">
        <v>0</v>
      </c>
      <c r="AS67" s="145">
        <v>0</v>
      </c>
      <c r="AT67" s="145">
        <v>0</v>
      </c>
      <c r="AU67" s="145">
        <v>0</v>
      </c>
      <c r="AV67" s="145">
        <v>1668</v>
      </c>
      <c r="AW67" s="195">
        <v>0</v>
      </c>
    </row>
    <row r="68" spans="1:49" x14ac:dyDescent="0.35">
      <c r="A68" s="27" t="s">
        <v>342</v>
      </c>
      <c r="B68" s="3" t="s">
        <v>133</v>
      </c>
      <c r="C68" s="4">
        <f t="shared" si="6"/>
        <v>0.10869565217391304</v>
      </c>
      <c r="D68" s="3">
        <v>0</v>
      </c>
      <c r="E68" s="3">
        <v>0</v>
      </c>
      <c r="F68" s="3">
        <v>0</v>
      </c>
      <c r="G68" s="3">
        <v>0</v>
      </c>
      <c r="H68" s="3">
        <v>0</v>
      </c>
      <c r="I68" s="3">
        <v>0</v>
      </c>
      <c r="J68" s="3">
        <v>0</v>
      </c>
      <c r="K68" s="3">
        <v>0</v>
      </c>
      <c r="L68" s="3">
        <v>0</v>
      </c>
      <c r="M68" s="3">
        <v>0</v>
      </c>
      <c r="N68" s="3">
        <v>0</v>
      </c>
      <c r="O68" s="3">
        <v>0</v>
      </c>
      <c r="P68" s="3">
        <v>0</v>
      </c>
      <c r="Q68" s="3">
        <v>0</v>
      </c>
      <c r="R68" s="3">
        <v>0</v>
      </c>
      <c r="S68" s="3">
        <v>0</v>
      </c>
      <c r="T68" s="3">
        <v>0</v>
      </c>
      <c r="U68" s="3">
        <v>0</v>
      </c>
      <c r="V68" s="3">
        <v>0</v>
      </c>
      <c r="W68" s="3">
        <v>0</v>
      </c>
      <c r="X68" s="3">
        <v>0</v>
      </c>
      <c r="Y68" s="3">
        <v>0</v>
      </c>
      <c r="Z68" s="3">
        <v>0</v>
      </c>
      <c r="AA68" s="3">
        <v>0</v>
      </c>
      <c r="AB68" s="3">
        <v>1</v>
      </c>
      <c r="AC68" s="3">
        <v>0</v>
      </c>
      <c r="AD68" s="3">
        <v>1</v>
      </c>
      <c r="AE68" s="3">
        <v>1</v>
      </c>
      <c r="AF68" s="3">
        <v>0</v>
      </c>
      <c r="AG68" s="3">
        <v>0</v>
      </c>
      <c r="AH68" s="3">
        <v>0</v>
      </c>
      <c r="AI68" s="3">
        <v>0</v>
      </c>
      <c r="AJ68" s="3">
        <v>0</v>
      </c>
      <c r="AK68" s="3">
        <v>0</v>
      </c>
      <c r="AL68" s="3">
        <v>0</v>
      </c>
      <c r="AM68" s="3">
        <v>0</v>
      </c>
      <c r="AN68" s="3">
        <v>1</v>
      </c>
      <c r="AO68" s="3">
        <v>0</v>
      </c>
      <c r="AP68" s="3">
        <v>0</v>
      </c>
      <c r="AQ68" s="3">
        <v>0</v>
      </c>
      <c r="AR68" s="3">
        <v>0</v>
      </c>
      <c r="AS68" s="3">
        <v>0</v>
      </c>
      <c r="AT68" s="3">
        <v>0</v>
      </c>
      <c r="AU68" s="3">
        <v>0</v>
      </c>
      <c r="AV68" s="3">
        <v>1</v>
      </c>
      <c r="AW68" s="10">
        <v>0</v>
      </c>
    </row>
    <row r="69" spans="1:49" x14ac:dyDescent="0.35">
      <c r="A69" s="27" t="s">
        <v>342</v>
      </c>
      <c r="B69" s="3" t="s">
        <v>167</v>
      </c>
      <c r="C69" s="4">
        <f t="shared" si="6"/>
        <v>0</v>
      </c>
      <c r="D69" s="4">
        <v>0</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16">
        <v>0</v>
      </c>
    </row>
    <row r="70" spans="1:49" x14ac:dyDescent="0.35">
      <c r="A70" s="27" t="s">
        <v>342</v>
      </c>
      <c r="B70" s="3" t="s">
        <v>132</v>
      </c>
      <c r="C70" s="4">
        <f t="shared" si="6"/>
        <v>0.10869565217391304</v>
      </c>
      <c r="D70" s="3">
        <v>0</v>
      </c>
      <c r="E70" s="3">
        <v>0</v>
      </c>
      <c r="F70" s="3">
        <v>0</v>
      </c>
      <c r="G70" s="3">
        <v>0</v>
      </c>
      <c r="H70" s="3">
        <v>0</v>
      </c>
      <c r="I70" s="3">
        <v>0</v>
      </c>
      <c r="J70" s="3">
        <v>0</v>
      </c>
      <c r="K70" s="3">
        <v>0</v>
      </c>
      <c r="L70" s="3">
        <v>0</v>
      </c>
      <c r="M70" s="3">
        <v>0</v>
      </c>
      <c r="N70" s="3">
        <v>0</v>
      </c>
      <c r="O70" s="3">
        <v>0</v>
      </c>
      <c r="P70" s="3">
        <v>0</v>
      </c>
      <c r="Q70" s="3">
        <v>0</v>
      </c>
      <c r="R70" s="3">
        <v>0</v>
      </c>
      <c r="S70" s="3">
        <v>0</v>
      </c>
      <c r="T70" s="3">
        <v>0</v>
      </c>
      <c r="U70" s="3">
        <v>0</v>
      </c>
      <c r="V70" s="3">
        <v>0</v>
      </c>
      <c r="W70" s="3">
        <v>0</v>
      </c>
      <c r="X70" s="3">
        <v>0</v>
      </c>
      <c r="Y70" s="3">
        <v>0</v>
      </c>
      <c r="Z70" s="3">
        <v>0</v>
      </c>
      <c r="AA70" s="3">
        <v>0</v>
      </c>
      <c r="AB70" s="3">
        <v>1</v>
      </c>
      <c r="AC70" s="3">
        <v>0</v>
      </c>
      <c r="AD70" s="3">
        <v>1</v>
      </c>
      <c r="AE70" s="3">
        <v>1</v>
      </c>
      <c r="AF70" s="3">
        <v>0</v>
      </c>
      <c r="AG70" s="3">
        <v>0</v>
      </c>
      <c r="AH70" s="3">
        <v>0</v>
      </c>
      <c r="AI70" s="3">
        <v>0</v>
      </c>
      <c r="AJ70" s="3">
        <v>0</v>
      </c>
      <c r="AK70" s="3">
        <v>0</v>
      </c>
      <c r="AL70" s="3">
        <v>0</v>
      </c>
      <c r="AM70" s="3">
        <v>0</v>
      </c>
      <c r="AN70" s="3">
        <v>1</v>
      </c>
      <c r="AO70" s="3">
        <v>0</v>
      </c>
      <c r="AP70" s="3">
        <v>0</v>
      </c>
      <c r="AQ70" s="3">
        <v>0</v>
      </c>
      <c r="AR70" s="3">
        <v>0</v>
      </c>
      <c r="AS70" s="3">
        <v>0</v>
      </c>
      <c r="AT70" s="3">
        <v>0</v>
      </c>
      <c r="AU70" s="3">
        <v>0</v>
      </c>
      <c r="AV70" s="3">
        <v>1</v>
      </c>
      <c r="AW70" s="10">
        <v>0</v>
      </c>
    </row>
    <row r="71" spans="1:49" s="34" customFormat="1" x14ac:dyDescent="0.35">
      <c r="A71" s="27" t="s">
        <v>338</v>
      </c>
      <c r="B71" s="25" t="s">
        <v>162</v>
      </c>
      <c r="C71" s="145">
        <f t="shared" si="6"/>
        <v>17.130434782608695</v>
      </c>
      <c r="D71" s="145">
        <v>0</v>
      </c>
      <c r="E71" s="145">
        <v>0</v>
      </c>
      <c r="F71" s="145">
        <v>14</v>
      </c>
      <c r="G71" s="145">
        <v>8</v>
      </c>
      <c r="H71" s="145">
        <v>0</v>
      </c>
      <c r="I71" s="145">
        <v>0</v>
      </c>
      <c r="J71" s="145">
        <v>0</v>
      </c>
      <c r="K71" s="145">
        <v>0</v>
      </c>
      <c r="L71" s="145">
        <v>0</v>
      </c>
      <c r="M71" s="145">
        <v>100</v>
      </c>
      <c r="N71" s="145">
        <v>0</v>
      </c>
      <c r="O71" s="145">
        <v>0</v>
      </c>
      <c r="P71" s="145">
        <v>0</v>
      </c>
      <c r="Q71" s="145">
        <v>0</v>
      </c>
      <c r="R71" s="145">
        <v>0</v>
      </c>
      <c r="S71" s="145">
        <v>0</v>
      </c>
      <c r="T71" s="145">
        <v>0</v>
      </c>
      <c r="U71" s="145">
        <v>105</v>
      </c>
      <c r="V71" s="145">
        <v>146</v>
      </c>
      <c r="W71" s="145">
        <v>116</v>
      </c>
      <c r="X71" s="145">
        <v>74</v>
      </c>
      <c r="Y71" s="145">
        <v>60</v>
      </c>
      <c r="Z71" s="145">
        <v>42</v>
      </c>
      <c r="AA71" s="145">
        <v>0</v>
      </c>
      <c r="AB71" s="145">
        <v>8</v>
      </c>
      <c r="AC71" s="145">
        <v>0</v>
      </c>
      <c r="AD71" s="145">
        <v>0</v>
      </c>
      <c r="AE71" s="145">
        <v>50</v>
      </c>
      <c r="AF71" s="145">
        <v>0</v>
      </c>
      <c r="AG71" s="145">
        <v>0</v>
      </c>
      <c r="AH71" s="145">
        <v>0</v>
      </c>
      <c r="AI71" s="145">
        <v>0</v>
      </c>
      <c r="AJ71" s="145">
        <v>11</v>
      </c>
      <c r="AK71" s="145">
        <v>0</v>
      </c>
      <c r="AL71" s="145">
        <v>0</v>
      </c>
      <c r="AM71" s="145">
        <v>0</v>
      </c>
      <c r="AN71" s="145">
        <v>0</v>
      </c>
      <c r="AO71" s="145">
        <v>0</v>
      </c>
      <c r="AP71" s="145">
        <v>0</v>
      </c>
      <c r="AQ71" s="145">
        <v>0</v>
      </c>
      <c r="AR71" s="145">
        <v>0</v>
      </c>
      <c r="AS71" s="145">
        <v>0</v>
      </c>
      <c r="AT71" s="145">
        <v>0</v>
      </c>
      <c r="AU71" s="145">
        <v>20</v>
      </c>
      <c r="AV71" s="145">
        <v>28</v>
      </c>
      <c r="AW71" s="195">
        <v>6</v>
      </c>
    </row>
    <row r="72" spans="1:49" s="34" customFormat="1" x14ac:dyDescent="0.35">
      <c r="A72" s="27" t="s">
        <v>338</v>
      </c>
      <c r="B72" s="25" t="s">
        <v>166</v>
      </c>
      <c r="C72" s="145">
        <f t="shared" si="6"/>
        <v>13.5</v>
      </c>
      <c r="D72" s="145">
        <v>0</v>
      </c>
      <c r="E72" s="145">
        <v>0</v>
      </c>
      <c r="F72" s="145">
        <v>7</v>
      </c>
      <c r="G72" s="145">
        <v>8</v>
      </c>
      <c r="H72" s="145">
        <v>0</v>
      </c>
      <c r="I72" s="145">
        <v>0</v>
      </c>
      <c r="J72" s="145">
        <v>0</v>
      </c>
      <c r="K72" s="145">
        <v>0</v>
      </c>
      <c r="L72" s="145">
        <v>0</v>
      </c>
      <c r="M72" s="145">
        <v>100</v>
      </c>
      <c r="N72" s="145">
        <v>0</v>
      </c>
      <c r="O72" s="145">
        <v>0</v>
      </c>
      <c r="P72" s="145">
        <v>0</v>
      </c>
      <c r="Q72" s="145">
        <v>0</v>
      </c>
      <c r="R72" s="145">
        <v>0</v>
      </c>
      <c r="S72" s="145">
        <v>0</v>
      </c>
      <c r="T72" s="145">
        <v>0</v>
      </c>
      <c r="U72" s="145">
        <v>105</v>
      </c>
      <c r="V72" s="145">
        <v>73</v>
      </c>
      <c r="W72" s="145">
        <v>116</v>
      </c>
      <c r="X72" s="145">
        <v>37</v>
      </c>
      <c r="Y72" s="145">
        <v>60</v>
      </c>
      <c r="Z72" s="145">
        <v>21</v>
      </c>
      <c r="AA72" s="145">
        <v>0</v>
      </c>
      <c r="AB72" s="145">
        <v>8</v>
      </c>
      <c r="AC72" s="145">
        <v>0</v>
      </c>
      <c r="AD72" s="145">
        <v>0</v>
      </c>
      <c r="AE72" s="145">
        <v>50</v>
      </c>
      <c r="AF72" s="145">
        <v>0</v>
      </c>
      <c r="AG72" s="145">
        <v>0</v>
      </c>
      <c r="AH72" s="145">
        <v>0</v>
      </c>
      <c r="AI72" s="145">
        <v>0</v>
      </c>
      <c r="AJ72" s="145">
        <v>11</v>
      </c>
      <c r="AK72" s="145">
        <v>0</v>
      </c>
      <c r="AL72" s="145">
        <v>0</v>
      </c>
      <c r="AM72" s="145">
        <v>0</v>
      </c>
      <c r="AN72" s="145">
        <v>0</v>
      </c>
      <c r="AO72" s="145">
        <v>0</v>
      </c>
      <c r="AP72" s="145">
        <v>0</v>
      </c>
      <c r="AQ72" s="145">
        <v>0</v>
      </c>
      <c r="AR72" s="145">
        <v>0</v>
      </c>
      <c r="AS72" s="145">
        <v>0</v>
      </c>
      <c r="AT72" s="145">
        <v>0</v>
      </c>
      <c r="AU72" s="145">
        <v>10</v>
      </c>
      <c r="AV72" s="145">
        <v>9</v>
      </c>
      <c r="AW72" s="195">
        <v>6</v>
      </c>
    </row>
    <row r="73" spans="1:49" x14ac:dyDescent="0.35">
      <c r="A73" s="27" t="s">
        <v>338</v>
      </c>
      <c r="B73" s="3" t="s">
        <v>133</v>
      </c>
      <c r="C73" s="4">
        <f t="shared" si="6"/>
        <v>0</v>
      </c>
      <c r="D73" s="3">
        <v>0</v>
      </c>
      <c r="E73" s="3">
        <v>0</v>
      </c>
      <c r="F73" s="3">
        <v>0</v>
      </c>
      <c r="G73" s="3">
        <v>0</v>
      </c>
      <c r="H73" s="3">
        <v>0</v>
      </c>
      <c r="I73" s="3">
        <v>0</v>
      </c>
      <c r="J73" s="3">
        <v>0</v>
      </c>
      <c r="K73" s="3">
        <v>0</v>
      </c>
      <c r="L73" s="3">
        <v>0</v>
      </c>
      <c r="M73" s="3">
        <v>0</v>
      </c>
      <c r="N73" s="3">
        <v>0</v>
      </c>
      <c r="O73" s="3">
        <v>0</v>
      </c>
      <c r="P73" s="3">
        <v>0</v>
      </c>
      <c r="Q73" s="3">
        <v>0</v>
      </c>
      <c r="R73" s="3">
        <v>0</v>
      </c>
      <c r="S73" s="3">
        <v>0</v>
      </c>
      <c r="T73" s="3">
        <v>0</v>
      </c>
      <c r="U73" s="3">
        <v>0</v>
      </c>
      <c r="V73" s="3">
        <v>0</v>
      </c>
      <c r="W73" s="3">
        <v>0</v>
      </c>
      <c r="X73" s="3">
        <v>0</v>
      </c>
      <c r="Y73" s="3">
        <v>0</v>
      </c>
      <c r="Z73" s="3">
        <v>0</v>
      </c>
      <c r="AA73" s="3">
        <v>0</v>
      </c>
      <c r="AB73" s="3">
        <v>0</v>
      </c>
      <c r="AC73" s="3">
        <v>0</v>
      </c>
      <c r="AD73" s="3">
        <v>0</v>
      </c>
      <c r="AE73" s="3">
        <v>0</v>
      </c>
      <c r="AF73" s="3">
        <v>0</v>
      </c>
      <c r="AG73" s="3">
        <v>0</v>
      </c>
      <c r="AH73" s="3">
        <v>0</v>
      </c>
      <c r="AI73" s="3">
        <v>0</v>
      </c>
      <c r="AJ73" s="3">
        <v>0</v>
      </c>
      <c r="AK73" s="3">
        <v>0</v>
      </c>
      <c r="AL73" s="3">
        <v>0</v>
      </c>
      <c r="AM73" s="3">
        <v>0</v>
      </c>
      <c r="AN73" s="3">
        <v>0</v>
      </c>
      <c r="AO73" s="3">
        <v>0</v>
      </c>
      <c r="AP73" s="3">
        <v>0</v>
      </c>
      <c r="AQ73" s="3">
        <v>0</v>
      </c>
      <c r="AR73" s="3">
        <v>0</v>
      </c>
      <c r="AS73" s="3">
        <v>0</v>
      </c>
      <c r="AT73" s="3">
        <v>0</v>
      </c>
      <c r="AU73" s="3">
        <v>0</v>
      </c>
      <c r="AV73" s="3">
        <v>0</v>
      </c>
      <c r="AW73" s="10">
        <v>0</v>
      </c>
    </row>
    <row r="74" spans="1:49" x14ac:dyDescent="0.35">
      <c r="A74" s="27" t="s">
        <v>338</v>
      </c>
      <c r="B74" s="3" t="s">
        <v>167</v>
      </c>
      <c r="C74" s="4">
        <f t="shared" si="6"/>
        <v>0</v>
      </c>
      <c r="D74" s="4">
        <v>0</v>
      </c>
      <c r="E74" s="4">
        <v>0</v>
      </c>
      <c r="F74" s="4">
        <v>0</v>
      </c>
      <c r="G74" s="4">
        <v>0</v>
      </c>
      <c r="H74" s="4">
        <v>0</v>
      </c>
      <c r="I74" s="4">
        <v>0</v>
      </c>
      <c r="J74" s="4">
        <v>0</v>
      </c>
      <c r="K74" s="4">
        <v>0</v>
      </c>
      <c r="L74" s="4">
        <v>0</v>
      </c>
      <c r="M74" s="4">
        <v>0</v>
      </c>
      <c r="N74" s="4">
        <v>0</v>
      </c>
      <c r="O74" s="4">
        <v>0</v>
      </c>
      <c r="P74" s="4">
        <v>0</v>
      </c>
      <c r="Q74" s="4">
        <v>0</v>
      </c>
      <c r="R74" s="4">
        <v>0</v>
      </c>
      <c r="S74" s="4">
        <v>0</v>
      </c>
      <c r="T74" s="4">
        <v>0</v>
      </c>
      <c r="U74" s="4">
        <v>0</v>
      </c>
      <c r="V74" s="4">
        <v>0</v>
      </c>
      <c r="W74" s="4">
        <v>0</v>
      </c>
      <c r="X74" s="4">
        <v>0</v>
      </c>
      <c r="Y74" s="4">
        <v>0</v>
      </c>
      <c r="Z74" s="4">
        <v>0</v>
      </c>
      <c r="AA74" s="4">
        <v>0</v>
      </c>
      <c r="AB74" s="4">
        <v>0</v>
      </c>
      <c r="AC74" s="4">
        <v>0</v>
      </c>
      <c r="AD74" s="4">
        <v>0</v>
      </c>
      <c r="AE74" s="4">
        <v>0</v>
      </c>
      <c r="AF74" s="4">
        <v>0</v>
      </c>
      <c r="AG74" s="4">
        <v>0</v>
      </c>
      <c r="AH74" s="4">
        <v>0</v>
      </c>
      <c r="AI74" s="4">
        <v>0</v>
      </c>
      <c r="AJ74" s="4">
        <v>0</v>
      </c>
      <c r="AK74" s="4">
        <v>0</v>
      </c>
      <c r="AL74" s="4">
        <v>0</v>
      </c>
      <c r="AM74" s="4">
        <v>0</v>
      </c>
      <c r="AN74" s="4">
        <v>0</v>
      </c>
      <c r="AO74" s="4">
        <v>0</v>
      </c>
      <c r="AP74" s="4">
        <v>0</v>
      </c>
      <c r="AQ74" s="4">
        <v>0</v>
      </c>
      <c r="AR74" s="4">
        <v>0</v>
      </c>
      <c r="AS74" s="4">
        <v>0</v>
      </c>
      <c r="AT74" s="4">
        <v>0</v>
      </c>
      <c r="AU74" s="4">
        <v>0</v>
      </c>
      <c r="AV74" s="4">
        <v>0</v>
      </c>
      <c r="AW74" s="16">
        <v>0</v>
      </c>
    </row>
    <row r="75" spans="1:49" x14ac:dyDescent="0.35">
      <c r="A75" s="27" t="s">
        <v>338</v>
      </c>
      <c r="B75" s="3" t="s">
        <v>132</v>
      </c>
      <c r="C75" s="4">
        <f t="shared" si="6"/>
        <v>0.5</v>
      </c>
      <c r="D75" s="3">
        <v>0</v>
      </c>
      <c r="E75" s="3">
        <v>0</v>
      </c>
      <c r="F75" s="3">
        <v>2</v>
      </c>
      <c r="G75" s="3">
        <v>1</v>
      </c>
      <c r="H75" s="3">
        <v>0</v>
      </c>
      <c r="I75" s="3">
        <v>0</v>
      </c>
      <c r="J75" s="3">
        <v>0</v>
      </c>
      <c r="K75" s="3">
        <v>0</v>
      </c>
      <c r="L75" s="3">
        <v>0</v>
      </c>
      <c r="M75" s="3">
        <v>1</v>
      </c>
      <c r="N75" s="3">
        <v>0</v>
      </c>
      <c r="O75" s="3">
        <v>0</v>
      </c>
      <c r="P75" s="3">
        <v>0</v>
      </c>
      <c r="Q75" s="3">
        <v>0</v>
      </c>
      <c r="R75" s="3">
        <v>0</v>
      </c>
      <c r="S75" s="3">
        <v>0</v>
      </c>
      <c r="T75" s="3">
        <v>0</v>
      </c>
      <c r="U75" s="3">
        <v>1</v>
      </c>
      <c r="V75" s="3">
        <v>2</v>
      </c>
      <c r="W75" s="3">
        <v>1</v>
      </c>
      <c r="X75" s="3">
        <v>2</v>
      </c>
      <c r="Y75" s="3">
        <v>1</v>
      </c>
      <c r="Z75" s="3">
        <v>2</v>
      </c>
      <c r="AA75" s="3">
        <v>0</v>
      </c>
      <c r="AB75" s="3">
        <v>1</v>
      </c>
      <c r="AC75" s="3">
        <v>0</v>
      </c>
      <c r="AD75" s="3">
        <v>0</v>
      </c>
      <c r="AE75" s="3">
        <v>1</v>
      </c>
      <c r="AF75" s="3">
        <v>0</v>
      </c>
      <c r="AG75" s="3">
        <v>0</v>
      </c>
      <c r="AH75" s="3">
        <v>0</v>
      </c>
      <c r="AI75" s="3">
        <v>1</v>
      </c>
      <c r="AJ75" s="3">
        <v>1</v>
      </c>
      <c r="AK75" s="3">
        <v>0</v>
      </c>
      <c r="AL75" s="3">
        <v>0</v>
      </c>
      <c r="AM75" s="3">
        <v>0</v>
      </c>
      <c r="AN75" s="3">
        <v>0</v>
      </c>
      <c r="AO75" s="3">
        <v>0</v>
      </c>
      <c r="AP75" s="3">
        <v>0</v>
      </c>
      <c r="AQ75" s="3">
        <v>0</v>
      </c>
      <c r="AR75" s="3">
        <v>0</v>
      </c>
      <c r="AS75" s="3">
        <v>0</v>
      </c>
      <c r="AT75" s="3">
        <v>0</v>
      </c>
      <c r="AU75" s="3">
        <v>2</v>
      </c>
      <c r="AV75" s="3">
        <v>3</v>
      </c>
      <c r="AW75" s="10">
        <v>1</v>
      </c>
    </row>
    <row r="76" spans="1:49" s="34" customFormat="1" x14ac:dyDescent="0.35">
      <c r="A76" s="54" t="s">
        <v>339</v>
      </c>
      <c r="B76" s="25" t="s">
        <v>162</v>
      </c>
      <c r="C76" s="145">
        <f t="shared" si="6"/>
        <v>118798.69565217392</v>
      </c>
      <c r="D76" s="145">
        <v>105263</v>
      </c>
      <c r="E76" s="145">
        <v>90912</v>
      </c>
      <c r="F76" s="145">
        <v>102569</v>
      </c>
      <c r="G76" s="145">
        <v>93753</v>
      </c>
      <c r="H76" s="145">
        <v>95998</v>
      </c>
      <c r="I76" s="145">
        <v>99358</v>
      </c>
      <c r="J76" s="145">
        <v>90651</v>
      </c>
      <c r="K76" s="145">
        <v>110851</v>
      </c>
      <c r="L76" s="145">
        <v>102362</v>
      </c>
      <c r="M76" s="145">
        <v>121098</v>
      </c>
      <c r="N76" s="145">
        <v>124638</v>
      </c>
      <c r="O76" s="145">
        <v>113030</v>
      </c>
      <c r="P76" s="145">
        <v>133388</v>
      </c>
      <c r="Q76" s="145">
        <v>124650</v>
      </c>
      <c r="R76" s="145">
        <v>138773</v>
      </c>
      <c r="S76" s="145">
        <v>137349</v>
      </c>
      <c r="T76" s="145">
        <v>149249</v>
      </c>
      <c r="U76" s="145">
        <v>144696</v>
      </c>
      <c r="V76" s="145">
        <v>149988</v>
      </c>
      <c r="W76" s="145">
        <v>150285</v>
      </c>
      <c r="X76" s="145">
        <v>126356</v>
      </c>
      <c r="Y76" s="145">
        <v>147236</v>
      </c>
      <c r="Z76" s="145">
        <v>130288</v>
      </c>
      <c r="AA76" s="145">
        <v>129566</v>
      </c>
      <c r="AB76" s="145">
        <v>147471</v>
      </c>
      <c r="AC76" s="145">
        <v>138256</v>
      </c>
      <c r="AD76" s="145">
        <v>159093</v>
      </c>
      <c r="AE76" s="145">
        <v>147921</v>
      </c>
      <c r="AF76" s="145">
        <v>142009</v>
      </c>
      <c r="AG76" s="145">
        <v>141804</v>
      </c>
      <c r="AH76" s="145">
        <v>132138</v>
      </c>
      <c r="AI76" s="145">
        <v>141254</v>
      </c>
      <c r="AJ76" s="145">
        <v>135498</v>
      </c>
      <c r="AK76" s="145">
        <v>134619</v>
      </c>
      <c r="AL76" s="145">
        <v>126498</v>
      </c>
      <c r="AM76" s="145">
        <v>139260</v>
      </c>
      <c r="AN76" s="145">
        <v>141078</v>
      </c>
      <c r="AO76" s="145">
        <v>129168</v>
      </c>
      <c r="AP76" s="145">
        <v>104575</v>
      </c>
      <c r="AQ76" s="145">
        <v>63960</v>
      </c>
      <c r="AR76" s="145">
        <v>60803</v>
      </c>
      <c r="AS76" s="145">
        <v>60740</v>
      </c>
      <c r="AT76" s="145">
        <v>61570</v>
      </c>
      <c r="AU76" s="145">
        <v>77955</v>
      </c>
      <c r="AV76" s="145">
        <v>83947</v>
      </c>
      <c r="AW76" s="195">
        <v>82816</v>
      </c>
    </row>
    <row r="77" spans="1:49" s="34" customFormat="1" x14ac:dyDescent="0.35">
      <c r="A77" s="27" t="s">
        <v>339</v>
      </c>
      <c r="B77" s="25" t="s">
        <v>166</v>
      </c>
      <c r="C77" s="145">
        <f t="shared" si="6"/>
        <v>448.78260869565219</v>
      </c>
      <c r="D77" s="145">
        <v>309</v>
      </c>
      <c r="E77" s="145">
        <v>271</v>
      </c>
      <c r="F77" s="145">
        <v>303</v>
      </c>
      <c r="G77" s="145">
        <v>293</v>
      </c>
      <c r="H77" s="145">
        <v>304</v>
      </c>
      <c r="I77" s="145">
        <v>325</v>
      </c>
      <c r="J77" s="145">
        <v>315</v>
      </c>
      <c r="K77" s="145">
        <v>354</v>
      </c>
      <c r="L77" s="145">
        <v>338</v>
      </c>
      <c r="M77" s="145">
        <v>375</v>
      </c>
      <c r="N77" s="145">
        <v>367</v>
      </c>
      <c r="O77" s="145">
        <v>354</v>
      </c>
      <c r="P77" s="145">
        <v>365</v>
      </c>
      <c r="Q77" s="145">
        <v>381</v>
      </c>
      <c r="R77" s="145">
        <v>445</v>
      </c>
      <c r="S77" s="145">
        <v>456</v>
      </c>
      <c r="T77" s="145">
        <v>504</v>
      </c>
      <c r="U77" s="145">
        <v>528</v>
      </c>
      <c r="V77" s="145">
        <v>528</v>
      </c>
      <c r="W77" s="145">
        <v>511</v>
      </c>
      <c r="X77" s="145">
        <v>465</v>
      </c>
      <c r="Y77" s="145">
        <v>472</v>
      </c>
      <c r="Z77" s="145">
        <v>490</v>
      </c>
      <c r="AA77" s="145">
        <v>491</v>
      </c>
      <c r="AB77" s="145">
        <v>517</v>
      </c>
      <c r="AC77" s="145">
        <v>482</v>
      </c>
      <c r="AD77" s="145">
        <v>505</v>
      </c>
      <c r="AE77" s="145">
        <v>500</v>
      </c>
      <c r="AF77" s="145">
        <v>480</v>
      </c>
      <c r="AG77" s="145">
        <v>510</v>
      </c>
      <c r="AH77" s="145">
        <v>472</v>
      </c>
      <c r="AI77" s="145">
        <v>501</v>
      </c>
      <c r="AJ77" s="145">
        <v>472</v>
      </c>
      <c r="AK77" s="145">
        <v>522</v>
      </c>
      <c r="AL77" s="145">
        <v>529</v>
      </c>
      <c r="AM77" s="145">
        <v>544</v>
      </c>
      <c r="AN77" s="145">
        <v>524</v>
      </c>
      <c r="AO77" s="145">
        <v>493</v>
      </c>
      <c r="AP77" s="145">
        <v>480</v>
      </c>
      <c r="AQ77" s="145">
        <v>659</v>
      </c>
      <c r="AR77" s="145">
        <v>608</v>
      </c>
      <c r="AS77" s="145">
        <v>494</v>
      </c>
      <c r="AT77" s="145">
        <v>416</v>
      </c>
      <c r="AU77" s="145">
        <v>453</v>
      </c>
      <c r="AV77" s="145">
        <v>466</v>
      </c>
      <c r="AW77" s="195">
        <v>473</v>
      </c>
    </row>
    <row r="78" spans="1:49" x14ac:dyDescent="0.35">
      <c r="A78" s="27" t="s">
        <v>339</v>
      </c>
      <c r="B78" s="3" t="s">
        <v>133</v>
      </c>
      <c r="C78" s="4">
        <f t="shared" si="6"/>
        <v>2257.1304347826085</v>
      </c>
      <c r="D78" s="4">
        <v>2496</v>
      </c>
      <c r="E78" s="4">
        <v>2269</v>
      </c>
      <c r="F78" s="4">
        <v>2557</v>
      </c>
      <c r="G78" s="4">
        <v>2253</v>
      </c>
      <c r="H78" s="4">
        <v>2325</v>
      </c>
      <c r="I78" s="4">
        <v>2213</v>
      </c>
      <c r="J78" s="4">
        <v>1987</v>
      </c>
      <c r="K78" s="4">
        <v>2338</v>
      </c>
      <c r="L78" s="4">
        <v>2147</v>
      </c>
      <c r="M78" s="4">
        <v>2467</v>
      </c>
      <c r="N78" s="4">
        <v>2657</v>
      </c>
      <c r="O78" s="4">
        <v>2362</v>
      </c>
      <c r="P78" s="4">
        <v>2659</v>
      </c>
      <c r="Q78" s="4">
        <v>2377</v>
      </c>
      <c r="R78" s="4">
        <v>2538</v>
      </c>
      <c r="S78" s="4">
        <v>2390</v>
      </c>
      <c r="T78" s="4">
        <v>2480</v>
      </c>
      <c r="U78" s="4">
        <v>2399</v>
      </c>
      <c r="V78" s="4">
        <v>2496</v>
      </c>
      <c r="W78" s="4">
        <v>2632</v>
      </c>
      <c r="X78" s="4">
        <v>2232</v>
      </c>
      <c r="Y78" s="4">
        <v>2532</v>
      </c>
      <c r="Z78" s="4">
        <v>2291</v>
      </c>
      <c r="AA78" s="4">
        <v>2205</v>
      </c>
      <c r="AB78" s="4">
        <v>2593</v>
      </c>
      <c r="AC78" s="4">
        <v>2481</v>
      </c>
      <c r="AD78" s="4">
        <v>2945</v>
      </c>
      <c r="AE78" s="4">
        <v>2857</v>
      </c>
      <c r="AF78" s="4">
        <v>2749</v>
      </c>
      <c r="AG78" s="4">
        <v>2651</v>
      </c>
      <c r="AH78" s="4">
        <v>2543</v>
      </c>
      <c r="AI78" s="4">
        <v>2696</v>
      </c>
      <c r="AJ78" s="4">
        <v>2465</v>
      </c>
      <c r="AK78" s="4">
        <v>2419</v>
      </c>
      <c r="AL78" s="4">
        <v>2193</v>
      </c>
      <c r="AM78" s="4">
        <v>2414</v>
      </c>
      <c r="AN78" s="4">
        <v>2569</v>
      </c>
      <c r="AO78" s="4">
        <v>2318</v>
      </c>
      <c r="AP78" s="4">
        <v>1891</v>
      </c>
      <c r="AQ78" s="4">
        <v>1098</v>
      </c>
      <c r="AR78" s="4">
        <v>1006</v>
      </c>
      <c r="AS78" s="4">
        <v>1056</v>
      </c>
      <c r="AT78" s="4">
        <v>1147</v>
      </c>
      <c r="AU78" s="4">
        <v>1438</v>
      </c>
      <c r="AV78" s="4">
        <v>1532</v>
      </c>
      <c r="AW78" s="16">
        <v>1465</v>
      </c>
    </row>
    <row r="79" spans="1:49" x14ac:dyDescent="0.35">
      <c r="A79" s="27" t="s">
        <v>339</v>
      </c>
      <c r="B79" s="3" t="s">
        <v>167</v>
      </c>
      <c r="C79" s="4">
        <f t="shared" si="6"/>
        <v>31899.023496971993</v>
      </c>
      <c r="D79" s="4">
        <v>25558</v>
      </c>
      <c r="E79" s="4">
        <v>22215</v>
      </c>
      <c r="F79" s="4">
        <v>24296</v>
      </c>
      <c r="G79" s="4">
        <v>22618</v>
      </c>
      <c r="H79" s="4">
        <v>22739</v>
      </c>
      <c r="I79" s="4">
        <v>25057</v>
      </c>
      <c r="J79" s="4">
        <v>23586</v>
      </c>
      <c r="K79" s="4">
        <v>28261</v>
      </c>
      <c r="L79" s="4">
        <v>27645</v>
      </c>
      <c r="M79" s="4">
        <v>32379</v>
      </c>
      <c r="N79" s="4">
        <v>36149</v>
      </c>
      <c r="O79" s="4">
        <v>32461</v>
      </c>
      <c r="P79" s="4">
        <v>35933.014359439054</v>
      </c>
      <c r="Q79" s="4">
        <v>32785</v>
      </c>
      <c r="R79" s="4">
        <v>37032</v>
      </c>
      <c r="S79" s="4">
        <v>38162</v>
      </c>
      <c r="T79" s="4">
        <v>42798</v>
      </c>
      <c r="U79" s="4">
        <v>41936</v>
      </c>
      <c r="V79" s="4">
        <v>43818</v>
      </c>
      <c r="W79" s="4">
        <v>41970</v>
      </c>
      <c r="X79" s="4">
        <v>35000.621375368042</v>
      </c>
      <c r="Y79" s="4">
        <v>43048</v>
      </c>
      <c r="Z79" s="4">
        <v>37018.445958672528</v>
      </c>
      <c r="AA79" s="4">
        <v>38048.999167231814</v>
      </c>
      <c r="AB79" s="4">
        <v>39188</v>
      </c>
      <c r="AC79" s="4">
        <v>37533</v>
      </c>
      <c r="AD79" s="4">
        <v>42272</v>
      </c>
      <c r="AE79" s="4">
        <v>37838</v>
      </c>
      <c r="AF79" s="4">
        <v>36205</v>
      </c>
      <c r="AG79" s="4">
        <v>35883</v>
      </c>
      <c r="AH79" s="4">
        <v>33151</v>
      </c>
      <c r="AI79" s="4">
        <v>34108</v>
      </c>
      <c r="AJ79" s="4">
        <v>35341</v>
      </c>
      <c r="AK79" s="4">
        <v>34873</v>
      </c>
      <c r="AL79" s="4">
        <v>35325</v>
      </c>
      <c r="AM79" s="4">
        <v>39107</v>
      </c>
      <c r="AN79" s="4">
        <v>37687</v>
      </c>
      <c r="AO79" s="4">
        <v>34438</v>
      </c>
      <c r="AP79" s="4">
        <v>26343</v>
      </c>
      <c r="AQ79" s="4">
        <v>17170</v>
      </c>
      <c r="AR79" s="4">
        <v>16694</v>
      </c>
      <c r="AS79" s="4">
        <v>17469</v>
      </c>
      <c r="AT79" s="4">
        <v>16906</v>
      </c>
      <c r="AU79" s="4">
        <v>22530</v>
      </c>
      <c r="AV79" s="4">
        <v>21973</v>
      </c>
      <c r="AW79" s="16">
        <v>24807</v>
      </c>
    </row>
    <row r="80" spans="1:49" ht="15" thickBot="1" x14ac:dyDescent="0.4">
      <c r="A80" s="7" t="s">
        <v>339</v>
      </c>
      <c r="B80" s="8" t="s">
        <v>132</v>
      </c>
      <c r="C80" s="22">
        <f t="shared" si="6"/>
        <v>272.02173913043481</v>
      </c>
      <c r="D80" s="22">
        <v>341</v>
      </c>
      <c r="E80" s="22">
        <v>335</v>
      </c>
      <c r="F80" s="22">
        <v>339</v>
      </c>
      <c r="G80" s="22">
        <v>320</v>
      </c>
      <c r="H80" s="22">
        <v>316</v>
      </c>
      <c r="I80" s="22">
        <v>306</v>
      </c>
      <c r="J80" s="22">
        <v>288</v>
      </c>
      <c r="K80" s="22">
        <v>313</v>
      </c>
      <c r="L80" s="22">
        <v>303</v>
      </c>
      <c r="M80" s="22">
        <v>323</v>
      </c>
      <c r="N80" s="22">
        <v>340</v>
      </c>
      <c r="O80" s="22">
        <v>319</v>
      </c>
      <c r="P80" s="22">
        <v>365</v>
      </c>
      <c r="Q80" s="22">
        <v>327</v>
      </c>
      <c r="R80" s="22">
        <v>312</v>
      </c>
      <c r="S80" s="22">
        <v>301</v>
      </c>
      <c r="T80" s="22">
        <v>296</v>
      </c>
      <c r="U80" s="22">
        <v>274</v>
      </c>
      <c r="V80" s="22">
        <v>284</v>
      </c>
      <c r="W80" s="22">
        <v>294</v>
      </c>
      <c r="X80" s="22">
        <v>272</v>
      </c>
      <c r="Y80" s="22">
        <v>312</v>
      </c>
      <c r="Z80" s="22">
        <v>266</v>
      </c>
      <c r="AA80" s="22">
        <v>264</v>
      </c>
      <c r="AB80" s="22">
        <v>285</v>
      </c>
      <c r="AC80" s="22">
        <v>287</v>
      </c>
      <c r="AD80" s="22">
        <v>315</v>
      </c>
      <c r="AE80" s="22">
        <v>296</v>
      </c>
      <c r="AF80" s="22">
        <v>296</v>
      </c>
      <c r="AG80" s="22">
        <v>278</v>
      </c>
      <c r="AH80" s="22">
        <v>280</v>
      </c>
      <c r="AI80" s="22">
        <v>282</v>
      </c>
      <c r="AJ80" s="22">
        <v>287</v>
      </c>
      <c r="AK80" s="22">
        <v>258</v>
      </c>
      <c r="AL80" s="22">
        <v>239</v>
      </c>
      <c r="AM80" s="22">
        <v>256</v>
      </c>
      <c r="AN80" s="22">
        <v>269</v>
      </c>
      <c r="AO80" s="22">
        <v>262</v>
      </c>
      <c r="AP80" s="22">
        <v>218</v>
      </c>
      <c r="AQ80" s="8">
        <v>97</v>
      </c>
      <c r="AR80" s="8">
        <v>100</v>
      </c>
      <c r="AS80" s="22">
        <v>123</v>
      </c>
      <c r="AT80" s="22">
        <v>148</v>
      </c>
      <c r="AU80" s="22">
        <v>172</v>
      </c>
      <c r="AV80" s="22">
        <v>180</v>
      </c>
      <c r="AW80" s="178">
        <v>175</v>
      </c>
    </row>
    <row r="81" spans="1:49" s="2" customFormat="1" x14ac:dyDescent="0.3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row>
    <row r="82" spans="1:49" s="2" customFormat="1" x14ac:dyDescent="0.35">
      <c r="A82" s="51" t="s">
        <v>138</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row>
    <row r="84" spans="1:49" x14ac:dyDescent="0.35">
      <c r="A84" s="456" t="s">
        <v>171</v>
      </c>
      <c r="B84" s="456" t="s">
        <v>160</v>
      </c>
      <c r="C84" s="456" t="s">
        <v>153</v>
      </c>
      <c r="D84" s="14">
        <v>42736</v>
      </c>
      <c r="E84" s="14">
        <v>42767</v>
      </c>
      <c r="F84" s="14">
        <v>42795</v>
      </c>
      <c r="G84" s="14">
        <v>42826</v>
      </c>
      <c r="H84" s="14">
        <v>42856</v>
      </c>
      <c r="I84" s="14">
        <v>42887</v>
      </c>
      <c r="J84" s="14">
        <v>42917</v>
      </c>
      <c r="K84" s="14">
        <v>42948</v>
      </c>
      <c r="L84" s="14">
        <v>42979</v>
      </c>
      <c r="M84" s="14">
        <v>43009</v>
      </c>
      <c r="N84" s="14">
        <v>43040</v>
      </c>
      <c r="O84" s="14">
        <v>43070</v>
      </c>
      <c r="P84" s="14">
        <v>43101</v>
      </c>
      <c r="Q84" s="14">
        <v>43132</v>
      </c>
      <c r="R84" s="14">
        <v>43160</v>
      </c>
      <c r="S84" s="14">
        <v>43191</v>
      </c>
      <c r="T84" s="14">
        <v>43221</v>
      </c>
      <c r="U84" s="14">
        <v>43252</v>
      </c>
      <c r="V84" s="14">
        <v>43282</v>
      </c>
      <c r="W84" s="14">
        <v>43313</v>
      </c>
      <c r="X84" s="14">
        <v>43344</v>
      </c>
      <c r="Y84" s="14">
        <v>43374</v>
      </c>
      <c r="Z84" s="14">
        <v>43405</v>
      </c>
      <c r="AA84" s="14">
        <v>43435</v>
      </c>
      <c r="AB84" s="14">
        <v>43466</v>
      </c>
      <c r="AC84" s="14">
        <v>43497</v>
      </c>
      <c r="AD84" s="14">
        <v>43525</v>
      </c>
      <c r="AE84" s="14">
        <v>43556</v>
      </c>
      <c r="AF84" s="14">
        <v>43586</v>
      </c>
      <c r="AG84" s="14">
        <v>43617</v>
      </c>
      <c r="AH84" s="14">
        <v>43647</v>
      </c>
      <c r="AI84" s="14">
        <v>43678</v>
      </c>
      <c r="AJ84" s="14">
        <v>43709</v>
      </c>
      <c r="AK84" s="14">
        <v>43739</v>
      </c>
      <c r="AL84" s="14">
        <v>43770</v>
      </c>
      <c r="AM84" s="14">
        <v>43800</v>
      </c>
      <c r="AN84" s="14">
        <v>43831</v>
      </c>
      <c r="AO84" s="14">
        <v>43862</v>
      </c>
      <c r="AP84" s="14">
        <v>43891</v>
      </c>
      <c r="AQ84" s="14">
        <v>43922</v>
      </c>
      <c r="AR84" s="14">
        <v>43952</v>
      </c>
      <c r="AS84" s="14">
        <v>43983</v>
      </c>
      <c r="AT84" s="14">
        <v>44013</v>
      </c>
      <c r="AU84" s="14">
        <v>44044</v>
      </c>
      <c r="AV84" s="14">
        <v>44075</v>
      </c>
      <c r="AW84" s="15">
        <v>44105</v>
      </c>
    </row>
    <row r="85" spans="1:49" x14ac:dyDescent="0.35">
      <c r="A85" s="39" t="s">
        <v>356</v>
      </c>
      <c r="B85" s="3" t="s">
        <v>357</v>
      </c>
      <c r="C85" s="231">
        <f t="shared" ref="C85:C92" si="7">AVERAGE(D85:AW85)</f>
        <v>1.1086956521739131</v>
      </c>
      <c r="D85" s="231">
        <v>0</v>
      </c>
      <c r="E85" s="231">
        <v>0</v>
      </c>
      <c r="F85" s="231">
        <v>0</v>
      </c>
      <c r="G85" s="231">
        <v>0</v>
      </c>
      <c r="H85" s="231">
        <v>0</v>
      </c>
      <c r="I85" s="231">
        <v>0</v>
      </c>
      <c r="J85" s="231">
        <v>0</v>
      </c>
      <c r="K85" s="231">
        <v>0</v>
      </c>
      <c r="L85" s="231">
        <v>0</v>
      </c>
      <c r="M85" s="231">
        <v>0</v>
      </c>
      <c r="N85" s="231">
        <v>0</v>
      </c>
      <c r="O85" s="231">
        <v>0</v>
      </c>
      <c r="P85" s="231">
        <v>0</v>
      </c>
      <c r="Q85" s="231">
        <v>0</v>
      </c>
      <c r="R85" s="231">
        <v>0</v>
      </c>
      <c r="S85" s="231">
        <v>0</v>
      </c>
      <c r="T85" s="231">
        <v>0</v>
      </c>
      <c r="U85" s="231">
        <v>51</v>
      </c>
      <c r="V85" s="231">
        <v>0</v>
      </c>
      <c r="W85" s="231">
        <v>0</v>
      </c>
      <c r="X85" s="231">
        <v>0</v>
      </c>
      <c r="Y85" s="231">
        <v>0</v>
      </c>
      <c r="Z85" s="231">
        <v>0</v>
      </c>
      <c r="AA85" s="231">
        <v>0</v>
      </c>
      <c r="AB85" s="231">
        <v>0</v>
      </c>
      <c r="AC85" s="231">
        <v>0</v>
      </c>
      <c r="AD85" s="231">
        <v>0</v>
      </c>
      <c r="AE85" s="231">
        <v>0</v>
      </c>
      <c r="AF85" s="231">
        <v>0</v>
      </c>
      <c r="AG85" s="231">
        <v>0</v>
      </c>
      <c r="AH85" s="231">
        <v>0</v>
      </c>
      <c r="AI85" s="231">
        <v>0</v>
      </c>
      <c r="AJ85" s="231">
        <v>0</v>
      </c>
      <c r="AK85" s="231">
        <v>0</v>
      </c>
      <c r="AL85" s="231">
        <v>0</v>
      </c>
      <c r="AM85" s="231">
        <v>0</v>
      </c>
      <c r="AN85" s="231">
        <v>0</v>
      </c>
      <c r="AO85" s="231">
        <v>0</v>
      </c>
      <c r="AP85" s="231">
        <v>0</v>
      </c>
      <c r="AQ85" s="231">
        <v>0</v>
      </c>
      <c r="AR85" s="231">
        <v>0</v>
      </c>
      <c r="AS85" s="231">
        <v>0</v>
      </c>
      <c r="AT85" s="231">
        <v>0</v>
      </c>
      <c r="AU85" s="231">
        <v>0</v>
      </c>
      <c r="AV85" s="231">
        <v>0</v>
      </c>
      <c r="AW85" s="231">
        <v>0</v>
      </c>
    </row>
    <row r="86" spans="1:49" x14ac:dyDescent="0.35">
      <c r="A86" s="39" t="s">
        <v>358</v>
      </c>
      <c r="B86" s="3" t="s">
        <v>357</v>
      </c>
      <c r="C86" s="231">
        <f t="shared" si="7"/>
        <v>145.72369565217392</v>
      </c>
      <c r="D86" s="231">
        <v>0</v>
      </c>
      <c r="E86" s="231">
        <v>23.36</v>
      </c>
      <c r="F86" s="231">
        <v>0</v>
      </c>
      <c r="G86" s="231">
        <v>338.63</v>
      </c>
      <c r="H86" s="231">
        <v>0</v>
      </c>
      <c r="I86" s="231">
        <v>0</v>
      </c>
      <c r="J86" s="231">
        <v>0</v>
      </c>
      <c r="K86" s="231">
        <v>0</v>
      </c>
      <c r="L86" s="231">
        <v>0</v>
      </c>
      <c r="M86" s="231">
        <v>0</v>
      </c>
      <c r="N86" s="231">
        <v>0</v>
      </c>
      <c r="O86" s="231">
        <v>0</v>
      </c>
      <c r="P86" s="231">
        <v>0</v>
      </c>
      <c r="Q86" s="231">
        <v>0</v>
      </c>
      <c r="R86" s="231">
        <v>2354.6999999999998</v>
      </c>
      <c r="S86" s="231">
        <v>2372.8200000000002</v>
      </c>
      <c r="T86" s="231">
        <v>600.32000000000005</v>
      </c>
      <c r="U86" s="231">
        <v>0</v>
      </c>
      <c r="V86" s="231">
        <v>0</v>
      </c>
      <c r="W86" s="231">
        <v>0</v>
      </c>
      <c r="X86" s="231">
        <v>0</v>
      </c>
      <c r="Y86" s="231">
        <v>820.8</v>
      </c>
      <c r="Z86" s="231">
        <v>0</v>
      </c>
      <c r="AA86" s="231">
        <v>136.80000000000001</v>
      </c>
      <c r="AB86" s="231">
        <v>0</v>
      </c>
      <c r="AC86" s="231">
        <v>0</v>
      </c>
      <c r="AD86" s="231">
        <v>0</v>
      </c>
      <c r="AE86" s="231">
        <v>0</v>
      </c>
      <c r="AF86" s="231">
        <v>0</v>
      </c>
      <c r="AG86" s="231">
        <v>0</v>
      </c>
      <c r="AH86" s="231">
        <v>0</v>
      </c>
      <c r="AI86" s="231">
        <v>0</v>
      </c>
      <c r="AJ86" s="231">
        <v>0</v>
      </c>
      <c r="AK86" s="231">
        <v>0</v>
      </c>
      <c r="AL86" s="231">
        <v>0</v>
      </c>
      <c r="AM86" s="231">
        <v>0</v>
      </c>
      <c r="AN86" s="145">
        <v>0</v>
      </c>
      <c r="AO86" s="145">
        <v>0</v>
      </c>
      <c r="AP86" s="145">
        <v>55.86</v>
      </c>
      <c r="AQ86" s="145">
        <v>0</v>
      </c>
      <c r="AR86" s="145">
        <v>0</v>
      </c>
      <c r="AS86" s="145">
        <v>0</v>
      </c>
      <c r="AT86" s="145">
        <v>0</v>
      </c>
      <c r="AU86" s="145">
        <v>0</v>
      </c>
      <c r="AV86" s="145">
        <v>0</v>
      </c>
      <c r="AW86" s="145">
        <v>0</v>
      </c>
    </row>
    <row r="87" spans="1:49" x14ac:dyDescent="0.35">
      <c r="A87" s="39" t="s">
        <v>359</v>
      </c>
      <c r="B87" s="3" t="s">
        <v>357</v>
      </c>
      <c r="C87" s="231">
        <f t="shared" si="7"/>
        <v>2.4217391304347826</v>
      </c>
      <c r="D87" s="231">
        <v>0</v>
      </c>
      <c r="E87" s="231">
        <v>45.53</v>
      </c>
      <c r="F87" s="231">
        <v>7.28</v>
      </c>
      <c r="G87" s="231">
        <v>0</v>
      </c>
      <c r="H87" s="231">
        <v>0</v>
      </c>
      <c r="I87" s="231">
        <v>50.5</v>
      </c>
      <c r="J87" s="231">
        <v>0</v>
      </c>
      <c r="K87" s="231">
        <v>0</v>
      </c>
      <c r="L87" s="231">
        <v>0</v>
      </c>
      <c r="M87" s="231">
        <v>0</v>
      </c>
      <c r="N87" s="231">
        <v>0</v>
      </c>
      <c r="O87" s="231">
        <v>0</v>
      </c>
      <c r="P87" s="231">
        <v>0</v>
      </c>
      <c r="Q87" s="231">
        <v>0</v>
      </c>
      <c r="R87" s="231">
        <v>0</v>
      </c>
      <c r="S87" s="231">
        <v>0</v>
      </c>
      <c r="T87" s="231">
        <v>0</v>
      </c>
      <c r="U87" s="231">
        <v>0</v>
      </c>
      <c r="V87" s="231">
        <v>0</v>
      </c>
      <c r="W87" s="231">
        <v>0</v>
      </c>
      <c r="X87" s="231">
        <v>0</v>
      </c>
      <c r="Y87" s="231">
        <v>0</v>
      </c>
      <c r="Z87" s="231">
        <v>0</v>
      </c>
      <c r="AA87" s="231">
        <v>0</v>
      </c>
      <c r="AB87" s="231">
        <v>0</v>
      </c>
      <c r="AC87" s="231">
        <v>0</v>
      </c>
      <c r="AD87" s="231">
        <v>0</v>
      </c>
      <c r="AE87" s="231">
        <v>0</v>
      </c>
      <c r="AF87" s="231">
        <v>0</v>
      </c>
      <c r="AG87" s="231">
        <v>0</v>
      </c>
      <c r="AH87" s="231">
        <v>0</v>
      </c>
      <c r="AI87" s="231">
        <v>0</v>
      </c>
      <c r="AJ87" s="231">
        <v>0</v>
      </c>
      <c r="AK87" s="231">
        <v>0</v>
      </c>
      <c r="AL87" s="231">
        <v>0</v>
      </c>
      <c r="AM87" s="231">
        <v>0</v>
      </c>
      <c r="AN87" s="145">
        <v>8.09</v>
      </c>
      <c r="AO87" s="145">
        <v>0</v>
      </c>
      <c r="AP87" s="145">
        <v>0</v>
      </c>
      <c r="AQ87" s="145">
        <v>0</v>
      </c>
      <c r="AR87" s="145">
        <v>0</v>
      </c>
      <c r="AS87" s="145">
        <v>0</v>
      </c>
      <c r="AT87" s="145">
        <v>0</v>
      </c>
      <c r="AU87" s="145">
        <v>0</v>
      </c>
      <c r="AV87" s="145">
        <v>0</v>
      </c>
      <c r="AW87" s="145">
        <v>0</v>
      </c>
    </row>
    <row r="88" spans="1:49" x14ac:dyDescent="0.35">
      <c r="A88" s="39" t="s">
        <v>360</v>
      </c>
      <c r="B88" s="3" t="s">
        <v>357</v>
      </c>
      <c r="C88" s="231">
        <f t="shared" si="7"/>
        <v>1159.0289130434783</v>
      </c>
      <c r="D88" s="231">
        <v>1096.18</v>
      </c>
      <c r="E88" s="231">
        <v>1252.74</v>
      </c>
      <c r="F88" s="231">
        <v>1588.12</v>
      </c>
      <c r="G88" s="231">
        <v>2031.01</v>
      </c>
      <c r="H88" s="231">
        <v>3662.55</v>
      </c>
      <c r="I88" s="231">
        <v>3843.09</v>
      </c>
      <c r="J88" s="231">
        <v>1882.78</v>
      </c>
      <c r="K88" s="231">
        <v>1898.3</v>
      </c>
      <c r="L88" s="231">
        <v>1855.23</v>
      </c>
      <c r="M88" s="231">
        <v>1856.03</v>
      </c>
      <c r="N88" s="231">
        <v>1936.2</v>
      </c>
      <c r="O88" s="231">
        <v>1750.18</v>
      </c>
      <c r="P88" s="231">
        <v>1447.72</v>
      </c>
      <c r="Q88" s="231">
        <v>1523.65</v>
      </c>
      <c r="R88" s="231">
        <v>1881.08</v>
      </c>
      <c r="S88" s="231">
        <v>1367.18</v>
      </c>
      <c r="T88" s="231">
        <v>1797.89</v>
      </c>
      <c r="U88" s="231">
        <v>2308.1999999999998</v>
      </c>
      <c r="V88" s="231">
        <v>1463.81</v>
      </c>
      <c r="W88" s="231">
        <v>992.64</v>
      </c>
      <c r="X88" s="231">
        <v>829.73</v>
      </c>
      <c r="Y88" s="231">
        <v>1004.33</v>
      </c>
      <c r="Z88" s="231">
        <v>1169.98</v>
      </c>
      <c r="AA88" s="231">
        <v>1146.3599999999999</v>
      </c>
      <c r="AB88" s="231">
        <v>989.13</v>
      </c>
      <c r="AC88" s="231">
        <v>803.5</v>
      </c>
      <c r="AD88" s="231">
        <v>214.53</v>
      </c>
      <c r="AE88" s="231">
        <v>145.88</v>
      </c>
      <c r="AF88" s="231">
        <v>262.45</v>
      </c>
      <c r="AG88" s="231">
        <v>241.81</v>
      </c>
      <c r="AH88" s="231">
        <v>156.08000000000001</v>
      </c>
      <c r="AI88" s="231">
        <v>269.92</v>
      </c>
      <c r="AJ88" s="231">
        <v>373.77</v>
      </c>
      <c r="AK88" s="231">
        <v>436.36</v>
      </c>
      <c r="AL88" s="231">
        <v>768.33</v>
      </c>
      <c r="AM88" s="231">
        <v>669.96</v>
      </c>
      <c r="AN88" s="145">
        <v>684.14</v>
      </c>
      <c r="AO88" s="145">
        <v>596.66999999999996</v>
      </c>
      <c r="AP88" s="145">
        <v>606.30999999999995</v>
      </c>
      <c r="AQ88" s="145">
        <v>643.66</v>
      </c>
      <c r="AR88" s="145">
        <v>643.54999999999995</v>
      </c>
      <c r="AS88" s="145">
        <v>556.19000000000005</v>
      </c>
      <c r="AT88" s="145">
        <v>574.98</v>
      </c>
      <c r="AU88" s="145">
        <v>615.55999999999995</v>
      </c>
      <c r="AV88" s="145">
        <v>691.66</v>
      </c>
      <c r="AW88" s="145">
        <v>785.91</v>
      </c>
    </row>
    <row r="89" spans="1:49" x14ac:dyDescent="0.35">
      <c r="A89" s="39" t="s">
        <v>361</v>
      </c>
      <c r="B89" s="3" t="s">
        <v>357</v>
      </c>
      <c r="C89" s="231">
        <f t="shared" si="7"/>
        <v>0</v>
      </c>
      <c r="D89" s="231">
        <v>0</v>
      </c>
      <c r="E89" s="231">
        <v>0</v>
      </c>
      <c r="F89" s="231">
        <v>0</v>
      </c>
      <c r="G89" s="231">
        <v>0</v>
      </c>
      <c r="H89" s="231">
        <v>0</v>
      </c>
      <c r="I89" s="231">
        <v>0</v>
      </c>
      <c r="J89" s="231">
        <v>0</v>
      </c>
      <c r="K89" s="231">
        <v>0</v>
      </c>
      <c r="L89" s="231">
        <v>0</v>
      </c>
      <c r="M89" s="231">
        <v>0</v>
      </c>
      <c r="N89" s="231">
        <v>0</v>
      </c>
      <c r="O89" s="231">
        <v>0</v>
      </c>
      <c r="P89" s="231">
        <v>0</v>
      </c>
      <c r="Q89" s="231">
        <v>0</v>
      </c>
      <c r="R89" s="231">
        <v>0</v>
      </c>
      <c r="S89" s="231">
        <v>0</v>
      </c>
      <c r="T89" s="231">
        <v>0</v>
      </c>
      <c r="U89" s="231">
        <v>0</v>
      </c>
      <c r="V89" s="231">
        <v>0</v>
      </c>
      <c r="W89" s="231">
        <v>0</v>
      </c>
      <c r="X89" s="231">
        <v>0</v>
      </c>
      <c r="Y89" s="231">
        <v>0</v>
      </c>
      <c r="Z89" s="231">
        <v>0</v>
      </c>
      <c r="AA89" s="231">
        <v>0</v>
      </c>
      <c r="AB89" s="231">
        <v>0</v>
      </c>
      <c r="AC89" s="231">
        <v>0</v>
      </c>
      <c r="AD89" s="231">
        <v>0</v>
      </c>
      <c r="AE89" s="231">
        <v>0</v>
      </c>
      <c r="AF89" s="231">
        <v>0</v>
      </c>
      <c r="AG89" s="231">
        <v>0</v>
      </c>
      <c r="AH89" s="231">
        <v>0</v>
      </c>
      <c r="AI89" s="231">
        <v>0</v>
      </c>
      <c r="AJ89" s="231">
        <v>0</v>
      </c>
      <c r="AK89" s="231">
        <v>0</v>
      </c>
      <c r="AL89" s="231">
        <v>0</v>
      </c>
      <c r="AM89" s="231">
        <v>0</v>
      </c>
      <c r="AN89" s="231">
        <v>0</v>
      </c>
      <c r="AO89" s="231">
        <v>0</v>
      </c>
      <c r="AP89" s="231">
        <v>0</v>
      </c>
      <c r="AQ89" s="231">
        <v>0</v>
      </c>
      <c r="AR89" s="231">
        <v>0</v>
      </c>
      <c r="AS89" s="231">
        <v>0</v>
      </c>
      <c r="AT89" s="231">
        <v>0</v>
      </c>
      <c r="AU89" s="231">
        <v>0</v>
      </c>
      <c r="AV89" s="231">
        <v>0</v>
      </c>
      <c r="AW89" s="231">
        <v>0</v>
      </c>
    </row>
    <row r="90" spans="1:49" x14ac:dyDescent="0.35">
      <c r="A90" s="39" t="s">
        <v>362</v>
      </c>
      <c r="B90" s="3" t="s">
        <v>357</v>
      </c>
      <c r="C90" s="231">
        <f t="shared" si="7"/>
        <v>18.688695652173916</v>
      </c>
      <c r="D90" s="231">
        <v>6.9</v>
      </c>
      <c r="E90" s="231">
        <v>15</v>
      </c>
      <c r="F90" s="231">
        <v>0</v>
      </c>
      <c r="G90" s="231">
        <v>26.9</v>
      </c>
      <c r="H90" s="231">
        <v>21.7</v>
      </c>
      <c r="I90" s="231">
        <v>17.8</v>
      </c>
      <c r="J90" s="231">
        <v>0</v>
      </c>
      <c r="K90" s="231">
        <v>5.95</v>
      </c>
      <c r="L90" s="231">
        <v>29.04</v>
      </c>
      <c r="M90" s="231">
        <v>46.92</v>
      </c>
      <c r="N90" s="231">
        <v>66.2</v>
      </c>
      <c r="O90" s="231">
        <v>31.32</v>
      </c>
      <c r="P90" s="231">
        <v>49.2</v>
      </c>
      <c r="Q90" s="231">
        <v>6</v>
      </c>
      <c r="R90" s="231">
        <v>0</v>
      </c>
      <c r="S90" s="231">
        <v>0</v>
      </c>
      <c r="T90" s="231">
        <v>14.85</v>
      </c>
      <c r="U90" s="231">
        <v>48.28</v>
      </c>
      <c r="V90" s="231">
        <v>42.58</v>
      </c>
      <c r="W90" s="231">
        <v>56.48</v>
      </c>
      <c r="X90" s="231">
        <v>41.49</v>
      </c>
      <c r="Y90" s="231">
        <v>29</v>
      </c>
      <c r="Z90" s="231">
        <v>33.44</v>
      </c>
      <c r="AA90" s="231">
        <v>31</v>
      </c>
      <c r="AB90" s="231">
        <v>35.72</v>
      </c>
      <c r="AC90" s="231">
        <v>22.72</v>
      </c>
      <c r="AD90" s="231">
        <v>13.16</v>
      </c>
      <c r="AE90" s="231">
        <v>11.44</v>
      </c>
      <c r="AF90" s="231">
        <v>17.010000000000002</v>
      </c>
      <c r="AG90" s="231">
        <v>4</v>
      </c>
      <c r="AH90" s="231">
        <v>0</v>
      </c>
      <c r="AI90" s="231">
        <v>5.72</v>
      </c>
      <c r="AJ90" s="231">
        <v>4</v>
      </c>
      <c r="AK90" s="231">
        <v>9</v>
      </c>
      <c r="AL90" s="231">
        <v>27.24</v>
      </c>
      <c r="AM90" s="231">
        <v>30</v>
      </c>
      <c r="AN90" s="145">
        <v>27.14</v>
      </c>
      <c r="AO90" s="145">
        <v>14.24</v>
      </c>
      <c r="AP90" s="145">
        <v>0</v>
      </c>
      <c r="AQ90" s="145">
        <v>0</v>
      </c>
      <c r="AR90" s="145">
        <v>0</v>
      </c>
      <c r="AS90" s="145">
        <v>0</v>
      </c>
      <c r="AT90" s="145">
        <v>4</v>
      </c>
      <c r="AU90" s="145">
        <v>3</v>
      </c>
      <c r="AV90" s="145">
        <v>0</v>
      </c>
      <c r="AW90" s="145">
        <v>11.24</v>
      </c>
    </row>
    <row r="91" spans="1:49" x14ac:dyDescent="0.35">
      <c r="A91" s="39" t="s">
        <v>363</v>
      </c>
      <c r="B91" s="3" t="s">
        <v>357</v>
      </c>
      <c r="C91" s="231">
        <f t="shared" si="7"/>
        <v>0</v>
      </c>
      <c r="D91" s="231">
        <v>0</v>
      </c>
      <c r="E91" s="231">
        <v>0</v>
      </c>
      <c r="F91" s="231">
        <v>0</v>
      </c>
      <c r="G91" s="231">
        <v>0</v>
      </c>
      <c r="H91" s="231">
        <v>0</v>
      </c>
      <c r="I91" s="231">
        <v>0</v>
      </c>
      <c r="J91" s="231">
        <v>0</v>
      </c>
      <c r="K91" s="231">
        <v>0</v>
      </c>
      <c r="L91" s="231">
        <v>0</v>
      </c>
      <c r="M91" s="231">
        <v>0</v>
      </c>
      <c r="N91" s="231">
        <v>0</v>
      </c>
      <c r="O91" s="231">
        <v>0</v>
      </c>
      <c r="P91" s="231">
        <v>0</v>
      </c>
      <c r="Q91" s="231">
        <v>0</v>
      </c>
      <c r="R91" s="231">
        <v>0</v>
      </c>
      <c r="S91" s="231">
        <v>0</v>
      </c>
      <c r="T91" s="231">
        <v>0</v>
      </c>
      <c r="U91" s="231">
        <v>0</v>
      </c>
      <c r="V91" s="231">
        <v>0</v>
      </c>
      <c r="W91" s="231">
        <v>0</v>
      </c>
      <c r="X91" s="231">
        <v>0</v>
      </c>
      <c r="Y91" s="231">
        <v>0</v>
      </c>
      <c r="Z91" s="231">
        <v>0</v>
      </c>
      <c r="AA91" s="231">
        <v>0</v>
      </c>
      <c r="AB91" s="231">
        <v>0</v>
      </c>
      <c r="AC91" s="231">
        <v>0</v>
      </c>
      <c r="AD91" s="231">
        <v>0</v>
      </c>
      <c r="AE91" s="231">
        <v>0</v>
      </c>
      <c r="AF91" s="231">
        <v>0</v>
      </c>
      <c r="AG91" s="231">
        <v>0</v>
      </c>
      <c r="AH91" s="231">
        <v>0</v>
      </c>
      <c r="AI91" s="231">
        <v>0</v>
      </c>
      <c r="AJ91" s="231">
        <v>0</v>
      </c>
      <c r="AK91" s="231">
        <v>0</v>
      </c>
      <c r="AL91" s="231">
        <v>0</v>
      </c>
      <c r="AM91" s="231">
        <v>0</v>
      </c>
      <c r="AN91" s="145">
        <v>0</v>
      </c>
      <c r="AO91" s="145">
        <v>0</v>
      </c>
      <c r="AP91" s="145">
        <v>0</v>
      </c>
      <c r="AQ91" s="145">
        <v>0</v>
      </c>
      <c r="AR91" s="145">
        <v>0</v>
      </c>
      <c r="AS91" s="145">
        <v>0</v>
      </c>
      <c r="AT91" s="145">
        <v>0</v>
      </c>
      <c r="AU91" s="145">
        <v>0</v>
      </c>
      <c r="AV91" s="145">
        <v>0</v>
      </c>
      <c r="AW91" s="145">
        <v>0</v>
      </c>
    </row>
    <row r="92" spans="1:49" s="51" customFormat="1" x14ac:dyDescent="0.35">
      <c r="A92" s="573" t="s">
        <v>170</v>
      </c>
      <c r="B92" s="574"/>
      <c r="C92" s="207">
        <f t="shared" si="7"/>
        <v>1326.9717391304353</v>
      </c>
      <c r="D92" s="207">
        <f>SUM(D85:D91)</f>
        <v>1103.0800000000002</v>
      </c>
      <c r="E92" s="207">
        <f t="shared" ref="E92:AW92" si="8">SUM(E85:E91)</f>
        <v>1336.63</v>
      </c>
      <c r="F92" s="207">
        <f t="shared" si="8"/>
        <v>1595.3999999999999</v>
      </c>
      <c r="G92" s="207">
        <f t="shared" si="8"/>
        <v>2396.54</v>
      </c>
      <c r="H92" s="207">
        <f t="shared" si="8"/>
        <v>3684.25</v>
      </c>
      <c r="I92" s="207">
        <f t="shared" si="8"/>
        <v>3911.3900000000003</v>
      </c>
      <c r="J92" s="207">
        <f t="shared" si="8"/>
        <v>1882.78</v>
      </c>
      <c r="K92" s="207">
        <f t="shared" si="8"/>
        <v>1904.25</v>
      </c>
      <c r="L92" s="207">
        <f t="shared" si="8"/>
        <v>1884.27</v>
      </c>
      <c r="M92" s="207">
        <f t="shared" si="8"/>
        <v>1902.95</v>
      </c>
      <c r="N92" s="207">
        <f t="shared" si="8"/>
        <v>2002.4</v>
      </c>
      <c r="O92" s="207">
        <f t="shared" si="8"/>
        <v>1781.5</v>
      </c>
      <c r="P92" s="207">
        <f t="shared" si="8"/>
        <v>1496.92</v>
      </c>
      <c r="Q92" s="207">
        <f t="shared" si="8"/>
        <v>1529.65</v>
      </c>
      <c r="R92" s="207">
        <f t="shared" si="8"/>
        <v>4235.78</v>
      </c>
      <c r="S92" s="207">
        <f t="shared" si="8"/>
        <v>3740</v>
      </c>
      <c r="T92" s="207">
        <f t="shared" si="8"/>
        <v>2413.06</v>
      </c>
      <c r="U92" s="207">
        <f t="shared" si="8"/>
        <v>2407.48</v>
      </c>
      <c r="V92" s="207">
        <f t="shared" si="8"/>
        <v>1506.3899999999999</v>
      </c>
      <c r="W92" s="207">
        <f t="shared" si="8"/>
        <v>1049.1199999999999</v>
      </c>
      <c r="X92" s="207">
        <f t="shared" si="8"/>
        <v>871.22</v>
      </c>
      <c r="Y92" s="207">
        <f t="shared" si="8"/>
        <v>1854.13</v>
      </c>
      <c r="Z92" s="207">
        <f t="shared" si="8"/>
        <v>1203.42</v>
      </c>
      <c r="AA92" s="207">
        <f t="shared" si="8"/>
        <v>1314.1599999999999</v>
      </c>
      <c r="AB92" s="207">
        <f t="shared" si="8"/>
        <v>1024.8499999999999</v>
      </c>
      <c r="AC92" s="207">
        <f t="shared" si="8"/>
        <v>826.22</v>
      </c>
      <c r="AD92" s="207">
        <f t="shared" si="8"/>
        <v>227.69</v>
      </c>
      <c r="AE92" s="207">
        <f t="shared" si="8"/>
        <v>157.32</v>
      </c>
      <c r="AF92" s="207">
        <f t="shared" si="8"/>
        <v>279.45999999999998</v>
      </c>
      <c r="AG92" s="207">
        <f t="shared" si="8"/>
        <v>245.81</v>
      </c>
      <c r="AH92" s="207">
        <f t="shared" si="8"/>
        <v>156.08000000000001</v>
      </c>
      <c r="AI92" s="207">
        <f t="shared" si="8"/>
        <v>275.64000000000004</v>
      </c>
      <c r="AJ92" s="207">
        <f t="shared" si="8"/>
        <v>377.77</v>
      </c>
      <c r="AK92" s="207">
        <f t="shared" si="8"/>
        <v>445.36</v>
      </c>
      <c r="AL92" s="207">
        <f t="shared" si="8"/>
        <v>795.57</v>
      </c>
      <c r="AM92" s="207">
        <f t="shared" si="8"/>
        <v>699.96</v>
      </c>
      <c r="AN92" s="207">
        <f t="shared" si="8"/>
        <v>719.37</v>
      </c>
      <c r="AO92" s="207">
        <f t="shared" si="8"/>
        <v>610.91</v>
      </c>
      <c r="AP92" s="207">
        <f t="shared" si="8"/>
        <v>662.17</v>
      </c>
      <c r="AQ92" s="207">
        <f t="shared" si="8"/>
        <v>643.66</v>
      </c>
      <c r="AR92" s="207">
        <f t="shared" si="8"/>
        <v>643.54999999999995</v>
      </c>
      <c r="AS92" s="207">
        <f t="shared" si="8"/>
        <v>556.19000000000005</v>
      </c>
      <c r="AT92" s="207">
        <f t="shared" si="8"/>
        <v>578.98</v>
      </c>
      <c r="AU92" s="207">
        <f t="shared" si="8"/>
        <v>618.55999999999995</v>
      </c>
      <c r="AV92" s="207">
        <f t="shared" si="8"/>
        <v>691.66</v>
      </c>
      <c r="AW92" s="207">
        <f t="shared" si="8"/>
        <v>797.15</v>
      </c>
    </row>
    <row r="93" spans="1:49" x14ac:dyDescent="0.35">
      <c r="A93" s="31"/>
      <c r="B93" s="19"/>
      <c r="C93" s="19"/>
      <c r="D93" s="35"/>
      <c r="E93" s="35"/>
      <c r="F93" s="35"/>
      <c r="G93" s="35"/>
      <c r="H93" s="35"/>
      <c r="I93" s="35"/>
      <c r="J93" s="35"/>
      <c r="K93" s="35"/>
      <c r="L93" s="35"/>
      <c r="M93" s="35"/>
      <c r="N93" s="35"/>
      <c r="O93" s="35"/>
      <c r="P93" s="36"/>
      <c r="Q93" s="36"/>
      <c r="R93" s="36"/>
      <c r="S93" s="36"/>
      <c r="T93" s="36"/>
      <c r="U93" s="36"/>
      <c r="V93" s="36"/>
      <c r="W93" s="36"/>
      <c r="X93" s="36"/>
      <c r="Y93" s="36"/>
      <c r="Z93" s="36"/>
      <c r="AA93" s="36"/>
      <c r="AB93" s="37"/>
      <c r="AC93" s="37"/>
      <c r="AD93" s="37"/>
      <c r="AE93" s="37"/>
      <c r="AF93" s="37"/>
      <c r="AG93" s="37"/>
      <c r="AH93" s="37"/>
      <c r="AI93" s="37"/>
      <c r="AJ93" s="37"/>
      <c r="AK93" s="37"/>
      <c r="AL93" s="37"/>
      <c r="AM93" s="37"/>
      <c r="AN93" s="36"/>
      <c r="AO93" s="36"/>
      <c r="AP93" s="36"/>
      <c r="AQ93" s="36"/>
      <c r="AR93" s="34"/>
      <c r="AS93" s="34"/>
      <c r="AT93" s="34"/>
    </row>
    <row r="94" spans="1:49" x14ac:dyDescent="0.35">
      <c r="A94" s="74" t="s">
        <v>139</v>
      </c>
      <c r="B94" s="19"/>
      <c r="C94" s="19"/>
      <c r="D94" s="35"/>
      <c r="E94" s="35"/>
      <c r="F94" s="35"/>
      <c r="G94" s="35"/>
      <c r="H94" s="35"/>
      <c r="I94" s="35"/>
      <c r="J94" s="35"/>
      <c r="K94" s="35"/>
      <c r="L94" s="35"/>
      <c r="M94" s="35"/>
      <c r="N94" s="35"/>
      <c r="O94" s="35"/>
      <c r="P94" s="36"/>
      <c r="Q94" s="36"/>
      <c r="R94" s="36"/>
      <c r="S94" s="36"/>
      <c r="T94" s="36"/>
      <c r="U94" s="36"/>
      <c r="V94" s="36"/>
      <c r="W94" s="36"/>
      <c r="X94" s="36"/>
      <c r="Y94" s="36"/>
      <c r="Z94" s="36"/>
      <c r="AA94" s="36"/>
      <c r="AB94" s="37"/>
      <c r="AC94" s="37"/>
      <c r="AD94" s="37"/>
      <c r="AE94" s="37"/>
      <c r="AF94" s="37"/>
      <c r="AG94" s="37"/>
      <c r="AH94" s="37"/>
      <c r="AI94" s="37"/>
      <c r="AJ94" s="37"/>
      <c r="AK94" s="37"/>
      <c r="AL94" s="37"/>
      <c r="AM94" s="37"/>
      <c r="AN94" s="36"/>
      <c r="AO94" s="36"/>
      <c r="AP94" s="36"/>
      <c r="AQ94" s="36"/>
      <c r="AR94" s="34"/>
      <c r="AS94" s="34"/>
      <c r="AT94" s="34"/>
    </row>
    <row r="95" spans="1:49" x14ac:dyDescent="0.35">
      <c r="A95" s="11"/>
    </row>
    <row r="96" spans="1:49" ht="21" customHeight="1" x14ac:dyDescent="0.35">
      <c r="A96" s="456" t="s">
        <v>171</v>
      </c>
      <c r="B96" s="456" t="s">
        <v>160</v>
      </c>
      <c r="C96" s="456" t="s">
        <v>153</v>
      </c>
      <c r="D96" s="14">
        <v>42736</v>
      </c>
      <c r="E96" s="14">
        <v>42767</v>
      </c>
      <c r="F96" s="14">
        <v>42795</v>
      </c>
      <c r="G96" s="14">
        <v>42826</v>
      </c>
      <c r="H96" s="14">
        <v>42856</v>
      </c>
      <c r="I96" s="14">
        <v>42887</v>
      </c>
      <c r="J96" s="14">
        <v>42917</v>
      </c>
      <c r="K96" s="14">
        <v>42948</v>
      </c>
      <c r="L96" s="14">
        <v>42979</v>
      </c>
      <c r="M96" s="14">
        <v>43009</v>
      </c>
      <c r="N96" s="14">
        <v>43040</v>
      </c>
      <c r="O96" s="14">
        <v>43070</v>
      </c>
      <c r="P96" s="14">
        <v>43101</v>
      </c>
      <c r="Q96" s="14">
        <v>43132</v>
      </c>
      <c r="R96" s="14">
        <v>43160</v>
      </c>
      <c r="S96" s="14">
        <v>43191</v>
      </c>
      <c r="T96" s="14">
        <v>43221</v>
      </c>
      <c r="U96" s="14">
        <v>43252</v>
      </c>
      <c r="V96" s="14">
        <v>43282</v>
      </c>
      <c r="W96" s="14">
        <v>43313</v>
      </c>
      <c r="X96" s="14">
        <v>43344</v>
      </c>
      <c r="Y96" s="14">
        <v>43374</v>
      </c>
      <c r="Z96" s="14">
        <v>43405</v>
      </c>
      <c r="AA96" s="14">
        <v>43435</v>
      </c>
      <c r="AB96" s="14">
        <v>43466</v>
      </c>
      <c r="AC96" s="14">
        <v>43497</v>
      </c>
      <c r="AD96" s="14">
        <v>43525</v>
      </c>
      <c r="AE96" s="14">
        <v>43556</v>
      </c>
      <c r="AF96" s="14">
        <v>43586</v>
      </c>
      <c r="AG96" s="14">
        <v>43617</v>
      </c>
      <c r="AH96" s="14">
        <v>43647</v>
      </c>
      <c r="AI96" s="14">
        <v>43678</v>
      </c>
      <c r="AJ96" s="14">
        <v>43709</v>
      </c>
      <c r="AK96" s="14">
        <v>43739</v>
      </c>
      <c r="AL96" s="14">
        <v>43770</v>
      </c>
      <c r="AM96" s="14">
        <v>43800</v>
      </c>
      <c r="AN96" s="14">
        <v>43831</v>
      </c>
      <c r="AO96" s="14">
        <v>43862</v>
      </c>
      <c r="AP96" s="14">
        <v>43891</v>
      </c>
      <c r="AQ96" s="14">
        <v>43922</v>
      </c>
      <c r="AR96" s="14">
        <v>43952</v>
      </c>
      <c r="AS96" s="14">
        <v>43983</v>
      </c>
      <c r="AT96" s="14">
        <v>44013</v>
      </c>
      <c r="AU96" s="14">
        <v>44044</v>
      </c>
      <c r="AV96" s="14">
        <v>44075</v>
      </c>
      <c r="AW96" s="15">
        <v>44105</v>
      </c>
    </row>
    <row r="97" spans="1:49" s="34" customFormat="1" x14ac:dyDescent="0.35">
      <c r="A97" s="38" t="s">
        <v>364</v>
      </c>
      <c r="B97" s="40" t="s">
        <v>365</v>
      </c>
      <c r="C97" s="145">
        <v>0</v>
      </c>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3"/>
      <c r="AS97" s="3"/>
      <c r="AT97" s="3"/>
      <c r="AU97" s="28"/>
      <c r="AV97" s="28"/>
      <c r="AW97" s="28"/>
    </row>
    <row r="98" spans="1:49" x14ac:dyDescent="0.35">
      <c r="A98" s="13" t="s">
        <v>364</v>
      </c>
      <c r="B98" s="23" t="s">
        <v>172</v>
      </c>
      <c r="C98" s="102">
        <v>0</v>
      </c>
      <c r="D98" s="4"/>
      <c r="E98" s="4"/>
      <c r="F98" s="4"/>
      <c r="G98" s="4"/>
      <c r="H98" s="4"/>
      <c r="I98" s="4"/>
      <c r="J98" s="4"/>
      <c r="K98" s="3"/>
      <c r="L98" s="3"/>
      <c r="M98" s="4"/>
      <c r="N98" s="4"/>
      <c r="O98" s="3"/>
      <c r="P98" s="3"/>
      <c r="Q98" s="3"/>
      <c r="R98" s="3"/>
      <c r="S98" s="3"/>
      <c r="T98" s="3"/>
      <c r="U98" s="4"/>
      <c r="V98" s="4"/>
      <c r="W98" s="4"/>
      <c r="X98" s="4"/>
      <c r="Y98" s="4"/>
      <c r="Z98" s="3"/>
      <c r="AA98" s="4"/>
      <c r="AB98" s="4"/>
      <c r="AC98" s="3"/>
      <c r="AD98" s="3"/>
      <c r="AE98" s="4"/>
      <c r="AF98" s="4"/>
      <c r="AG98" s="4"/>
      <c r="AH98" s="4"/>
      <c r="AI98" s="4"/>
      <c r="AJ98" s="4"/>
      <c r="AK98" s="4"/>
      <c r="AL98" s="4"/>
      <c r="AM98" s="4"/>
      <c r="AN98" s="4"/>
      <c r="AO98" s="4"/>
      <c r="AP98" s="4"/>
      <c r="AQ98" s="3"/>
      <c r="AR98" s="3"/>
      <c r="AS98" s="3"/>
      <c r="AT98" s="3"/>
      <c r="AU98" s="3"/>
      <c r="AV98" s="3"/>
      <c r="AW98" s="3"/>
    </row>
    <row r="99" spans="1:49" x14ac:dyDescent="0.35">
      <c r="A99" s="13" t="s">
        <v>364</v>
      </c>
      <c r="B99" s="23" t="s">
        <v>173</v>
      </c>
      <c r="C99" s="102">
        <v>0</v>
      </c>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row>
    <row r="100" spans="1:49" s="34" customFormat="1" x14ac:dyDescent="0.35">
      <c r="A100" s="38"/>
      <c r="B100" s="40"/>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3"/>
      <c r="AS100" s="3"/>
      <c r="AT100" s="3"/>
      <c r="AU100" s="28"/>
      <c r="AV100" s="28"/>
      <c r="AW100" s="28"/>
    </row>
    <row r="101" spans="1:49" s="34" customFormat="1" x14ac:dyDescent="0.35">
      <c r="A101" s="38" t="s">
        <v>366</v>
      </c>
      <c r="B101" s="40" t="s">
        <v>365</v>
      </c>
      <c r="C101" s="145">
        <v>0</v>
      </c>
      <c r="D101" s="3"/>
      <c r="E101" s="3"/>
      <c r="F101" s="3"/>
      <c r="G101" s="3"/>
      <c r="H101" s="3"/>
      <c r="I101" s="3"/>
      <c r="J101" s="3"/>
      <c r="K101" s="3"/>
      <c r="L101" s="3"/>
      <c r="M101" s="3"/>
      <c r="N101" s="3"/>
      <c r="O101" s="3"/>
      <c r="P101" s="3"/>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3"/>
      <c r="AS101" s="3"/>
      <c r="AT101" s="3"/>
      <c r="AU101" s="3"/>
      <c r="AV101" s="28"/>
      <c r="AW101" s="28"/>
    </row>
    <row r="102" spans="1:49" x14ac:dyDescent="0.35">
      <c r="A102" s="13" t="s">
        <v>366</v>
      </c>
      <c r="B102" s="23" t="s">
        <v>172</v>
      </c>
      <c r="C102" s="102">
        <v>0</v>
      </c>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row>
    <row r="103" spans="1:49" x14ac:dyDescent="0.35">
      <c r="A103" s="13" t="s">
        <v>366</v>
      </c>
      <c r="B103" s="23" t="s">
        <v>173</v>
      </c>
      <c r="C103" s="102">
        <v>0</v>
      </c>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row>
    <row r="104" spans="1:49" s="34" customFormat="1" x14ac:dyDescent="0.35">
      <c r="A104" s="38"/>
      <c r="B104" s="40"/>
      <c r="C104" s="3"/>
      <c r="D104" s="3"/>
      <c r="E104" s="3"/>
      <c r="F104" s="3"/>
      <c r="G104" s="3"/>
      <c r="H104" s="3"/>
      <c r="I104" s="3"/>
      <c r="J104" s="3"/>
      <c r="K104" s="3"/>
      <c r="L104" s="3"/>
      <c r="M104" s="3"/>
      <c r="N104" s="3"/>
      <c r="O104" s="3"/>
      <c r="P104" s="3"/>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3"/>
      <c r="AS104" s="3"/>
      <c r="AT104" s="3"/>
      <c r="AU104" s="3"/>
      <c r="AV104" s="28"/>
      <c r="AW104" s="28"/>
    </row>
    <row r="105" spans="1:49" s="34" customFormat="1" x14ac:dyDescent="0.35">
      <c r="A105" s="38" t="s">
        <v>367</v>
      </c>
      <c r="B105" s="40" t="s">
        <v>365</v>
      </c>
      <c r="C105" s="145">
        <v>0</v>
      </c>
      <c r="D105" s="28"/>
      <c r="E105" s="28"/>
      <c r="F105" s="28"/>
      <c r="G105" s="28"/>
      <c r="H105" s="28"/>
      <c r="I105" s="28"/>
      <c r="J105" s="28"/>
      <c r="K105" s="28"/>
      <c r="L105" s="28"/>
      <c r="M105" s="28"/>
      <c r="N105" s="28"/>
      <c r="O105" s="28"/>
      <c r="P105" s="28"/>
      <c r="Q105" s="28"/>
      <c r="R105" s="28"/>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row>
    <row r="106" spans="1:49" x14ac:dyDescent="0.35">
      <c r="A106" s="13" t="s">
        <v>367</v>
      </c>
      <c r="B106" s="23" t="s">
        <v>172</v>
      </c>
      <c r="C106" s="102">
        <v>0</v>
      </c>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row>
    <row r="107" spans="1:49" x14ac:dyDescent="0.35">
      <c r="A107" s="13" t="s">
        <v>367</v>
      </c>
      <c r="B107" s="23" t="s">
        <v>173</v>
      </c>
      <c r="C107" s="102">
        <v>0</v>
      </c>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row>
    <row r="108" spans="1:49" s="34" customFormat="1" x14ac:dyDescent="0.35">
      <c r="A108" s="38"/>
      <c r="B108" s="40"/>
      <c r="C108" s="28"/>
      <c r="D108" s="28"/>
      <c r="E108" s="28"/>
      <c r="F108" s="28"/>
      <c r="G108" s="28"/>
      <c r="H108" s="28"/>
      <c r="I108" s="28"/>
      <c r="J108" s="28"/>
      <c r="K108" s="28"/>
      <c r="L108" s="28"/>
      <c r="M108" s="28"/>
      <c r="N108" s="28"/>
      <c r="O108" s="28"/>
      <c r="P108" s="28"/>
      <c r="Q108" s="28"/>
      <c r="R108" s="28"/>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s="34" customFormat="1" x14ac:dyDescent="0.35">
      <c r="A109" s="40" t="s">
        <v>368</v>
      </c>
      <c r="B109" s="40" t="s">
        <v>365</v>
      </c>
      <c r="C109" s="145">
        <v>0</v>
      </c>
      <c r="D109" s="28"/>
      <c r="E109" s="28"/>
      <c r="F109" s="28"/>
      <c r="G109" s="28"/>
      <c r="H109" s="28"/>
      <c r="I109" s="28"/>
      <c r="J109" s="28"/>
      <c r="K109" s="28"/>
      <c r="L109" s="28"/>
      <c r="M109" s="28"/>
      <c r="N109" s="28"/>
      <c r="O109" s="28"/>
      <c r="P109" s="28"/>
      <c r="Q109" s="28"/>
      <c r="R109" s="28"/>
      <c r="S109" s="28"/>
      <c r="T109" s="28"/>
      <c r="U109" s="28"/>
      <c r="V109" s="28"/>
      <c r="W109" s="28"/>
      <c r="X109" s="3"/>
      <c r="Y109" s="3"/>
      <c r="Z109" s="3"/>
      <c r="AA109" s="3"/>
      <c r="AB109" s="3"/>
      <c r="AC109" s="28"/>
      <c r="AD109" s="28"/>
      <c r="AE109" s="3"/>
      <c r="AF109" s="3"/>
      <c r="AG109" s="28"/>
      <c r="AH109" s="3"/>
      <c r="AI109" s="3"/>
      <c r="AJ109" s="3"/>
      <c r="AK109" s="28"/>
      <c r="AL109" s="3"/>
      <c r="AM109" s="3"/>
      <c r="AN109" s="3"/>
      <c r="AO109" s="3"/>
      <c r="AP109" s="3"/>
      <c r="AQ109" s="3"/>
      <c r="AR109" s="3"/>
      <c r="AS109" s="3"/>
      <c r="AT109" s="3"/>
      <c r="AU109" s="3"/>
      <c r="AV109" s="3"/>
      <c r="AW109" s="28"/>
    </row>
    <row r="110" spans="1:49" x14ac:dyDescent="0.35">
      <c r="A110" s="40" t="s">
        <v>368</v>
      </c>
      <c r="B110" s="23" t="s">
        <v>172</v>
      </c>
      <c r="C110" s="102">
        <v>0</v>
      </c>
      <c r="D110" s="3"/>
      <c r="E110" s="4"/>
      <c r="F110" s="4"/>
      <c r="G110" s="3"/>
      <c r="H110" s="3"/>
      <c r="I110" s="3"/>
      <c r="J110" s="3"/>
      <c r="K110" s="3"/>
      <c r="L110" s="3"/>
      <c r="M110" s="4"/>
      <c r="N110" s="3"/>
      <c r="O110" s="4"/>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row>
    <row r="111" spans="1:49" x14ac:dyDescent="0.35">
      <c r="A111" s="40" t="s">
        <v>368</v>
      </c>
      <c r="B111" s="23" t="s">
        <v>173</v>
      </c>
      <c r="C111" s="102">
        <v>0</v>
      </c>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row>
    <row r="112" spans="1:49" s="101" customFormat="1" x14ac:dyDescent="0.35">
      <c r="A112" s="575" t="s">
        <v>175</v>
      </c>
      <c r="B112" s="576" t="s">
        <v>175</v>
      </c>
      <c r="C112" s="72"/>
      <c r="D112" s="72">
        <f>D109+D105+D101+D97</f>
        <v>0</v>
      </c>
      <c r="E112" s="72">
        <f t="shared" ref="E112:AW112" si="9">E109+E105+E101+E97</f>
        <v>0</v>
      </c>
      <c r="F112" s="72">
        <f t="shared" si="9"/>
        <v>0</v>
      </c>
      <c r="G112" s="72">
        <f t="shared" si="9"/>
        <v>0</v>
      </c>
      <c r="H112" s="72">
        <f t="shared" si="9"/>
        <v>0</v>
      </c>
      <c r="I112" s="72">
        <f t="shared" si="9"/>
        <v>0</v>
      </c>
      <c r="J112" s="72">
        <f t="shared" si="9"/>
        <v>0</v>
      </c>
      <c r="K112" s="72">
        <f t="shared" si="9"/>
        <v>0</v>
      </c>
      <c r="L112" s="72">
        <f t="shared" si="9"/>
        <v>0</v>
      </c>
      <c r="M112" s="72">
        <f t="shared" si="9"/>
        <v>0</v>
      </c>
      <c r="N112" s="72">
        <f t="shared" si="9"/>
        <v>0</v>
      </c>
      <c r="O112" s="72">
        <f t="shared" si="9"/>
        <v>0</v>
      </c>
      <c r="P112" s="72">
        <f t="shared" si="9"/>
        <v>0</v>
      </c>
      <c r="Q112" s="72">
        <f t="shared" si="9"/>
        <v>0</v>
      </c>
      <c r="R112" s="72">
        <f t="shared" si="9"/>
        <v>0</v>
      </c>
      <c r="S112" s="72">
        <f t="shared" si="9"/>
        <v>0</v>
      </c>
      <c r="T112" s="72">
        <f t="shared" si="9"/>
        <v>0</v>
      </c>
      <c r="U112" s="72">
        <f t="shared" si="9"/>
        <v>0</v>
      </c>
      <c r="V112" s="72">
        <f t="shared" si="9"/>
        <v>0</v>
      </c>
      <c r="W112" s="72">
        <f t="shared" si="9"/>
        <v>0</v>
      </c>
      <c r="X112" s="72">
        <f t="shared" si="9"/>
        <v>0</v>
      </c>
      <c r="Y112" s="72">
        <f t="shared" si="9"/>
        <v>0</v>
      </c>
      <c r="Z112" s="72">
        <f t="shared" si="9"/>
        <v>0</v>
      </c>
      <c r="AA112" s="72">
        <f t="shared" si="9"/>
        <v>0</v>
      </c>
      <c r="AB112" s="72">
        <f t="shared" si="9"/>
        <v>0</v>
      </c>
      <c r="AC112" s="72">
        <f t="shared" si="9"/>
        <v>0</v>
      </c>
      <c r="AD112" s="72">
        <f t="shared" si="9"/>
        <v>0</v>
      </c>
      <c r="AE112" s="72">
        <f t="shared" si="9"/>
        <v>0</v>
      </c>
      <c r="AF112" s="72">
        <f t="shared" si="9"/>
        <v>0</v>
      </c>
      <c r="AG112" s="72">
        <f t="shared" si="9"/>
        <v>0</v>
      </c>
      <c r="AH112" s="72">
        <f t="shared" si="9"/>
        <v>0</v>
      </c>
      <c r="AI112" s="72">
        <f t="shared" si="9"/>
        <v>0</v>
      </c>
      <c r="AJ112" s="72">
        <f t="shared" si="9"/>
        <v>0</v>
      </c>
      <c r="AK112" s="72">
        <f t="shared" si="9"/>
        <v>0</v>
      </c>
      <c r="AL112" s="72">
        <f t="shared" si="9"/>
        <v>0</v>
      </c>
      <c r="AM112" s="72">
        <f t="shared" si="9"/>
        <v>0</v>
      </c>
      <c r="AN112" s="72">
        <f t="shared" si="9"/>
        <v>0</v>
      </c>
      <c r="AO112" s="72">
        <f t="shared" si="9"/>
        <v>0</v>
      </c>
      <c r="AP112" s="72">
        <f t="shared" si="9"/>
        <v>0</v>
      </c>
      <c r="AQ112" s="72">
        <f t="shared" si="9"/>
        <v>0</v>
      </c>
      <c r="AR112" s="72">
        <f t="shared" si="9"/>
        <v>0</v>
      </c>
      <c r="AS112" s="72">
        <f t="shared" si="9"/>
        <v>0</v>
      </c>
      <c r="AT112" s="72">
        <f t="shared" si="9"/>
        <v>0</v>
      </c>
      <c r="AU112" s="72">
        <f t="shared" si="9"/>
        <v>0</v>
      </c>
      <c r="AV112" s="72">
        <f t="shared" si="9"/>
        <v>0</v>
      </c>
      <c r="AW112" s="100">
        <f t="shared" si="9"/>
        <v>0</v>
      </c>
    </row>
    <row r="113" spans="1:1" x14ac:dyDescent="0.35">
      <c r="A113" s="11"/>
    </row>
    <row r="114" spans="1:1" x14ac:dyDescent="0.35">
      <c r="A114" s="11"/>
    </row>
  </sheetData>
  <mergeCells count="3">
    <mergeCell ref="A14:A16"/>
    <mergeCell ref="A92:B92"/>
    <mergeCell ref="A112:B112"/>
  </mergeCells>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92BFE-1836-45D1-AA79-3A0A7D065D2C}">
  <dimension ref="A1:AX114"/>
  <sheetViews>
    <sheetView topLeftCell="A70" zoomScaleNormal="100" workbookViewId="0">
      <selection activeCell="AW85" sqref="D85:AW91"/>
    </sheetView>
  </sheetViews>
  <sheetFormatPr defaultRowHeight="14.5" x14ac:dyDescent="0.35"/>
  <cols>
    <col min="1" max="1" width="55.54296875" bestFit="1" customWidth="1"/>
    <col min="2" max="2" width="60.54296875" customWidth="1"/>
    <col min="3" max="3" width="35.453125" customWidth="1"/>
    <col min="4" max="49" width="12.08984375" customWidth="1"/>
  </cols>
  <sheetData>
    <row r="1" spans="1:50" ht="26" x14ac:dyDescent="0.6">
      <c r="A1" s="26" t="s">
        <v>0</v>
      </c>
    </row>
    <row r="2" spans="1:50" ht="21" x14ac:dyDescent="0.5">
      <c r="A2" s="66" t="s">
        <v>344</v>
      </c>
      <c r="B2" s="66" t="s">
        <v>415</v>
      </c>
      <c r="C2" s="66"/>
    </row>
    <row r="3" spans="1:50" x14ac:dyDescent="0.35">
      <c r="B3" s="111" t="s">
        <v>157</v>
      </c>
    </row>
    <row r="4" spans="1:50" x14ac:dyDescent="0.35">
      <c r="A4" s="73" t="s">
        <v>346</v>
      </c>
    </row>
    <row r="5" spans="1:50" x14ac:dyDescent="0.35">
      <c r="A5" s="73"/>
    </row>
    <row r="6" spans="1:50" x14ac:dyDescent="0.35">
      <c r="A6" s="51" t="s">
        <v>152</v>
      </c>
    </row>
    <row r="8" spans="1:50" x14ac:dyDescent="0.35">
      <c r="A8" s="5"/>
      <c r="B8" s="6"/>
      <c r="C8" s="456" t="s">
        <v>153</v>
      </c>
      <c r="D8" s="14">
        <v>42736</v>
      </c>
      <c r="E8" s="14">
        <v>42767</v>
      </c>
      <c r="F8" s="14">
        <v>42795</v>
      </c>
      <c r="G8" s="14">
        <v>42826</v>
      </c>
      <c r="H8" s="14">
        <v>42856</v>
      </c>
      <c r="I8" s="14">
        <v>42887</v>
      </c>
      <c r="J8" s="14">
        <v>42917</v>
      </c>
      <c r="K8" s="14">
        <v>42948</v>
      </c>
      <c r="L8" s="14">
        <v>42979</v>
      </c>
      <c r="M8" s="14">
        <v>43009</v>
      </c>
      <c r="N8" s="14">
        <v>43040</v>
      </c>
      <c r="O8" s="14">
        <v>43070</v>
      </c>
      <c r="P8" s="14">
        <v>43101</v>
      </c>
      <c r="Q8" s="14">
        <v>43132</v>
      </c>
      <c r="R8" s="14">
        <v>43160</v>
      </c>
      <c r="S8" s="14">
        <v>43191</v>
      </c>
      <c r="T8" s="14">
        <v>43221</v>
      </c>
      <c r="U8" s="14">
        <v>43252</v>
      </c>
      <c r="V8" s="14">
        <v>43282</v>
      </c>
      <c r="W8" s="14">
        <v>43313</v>
      </c>
      <c r="X8" s="14">
        <v>43344</v>
      </c>
      <c r="Y8" s="14">
        <v>43374</v>
      </c>
      <c r="Z8" s="14">
        <v>43405</v>
      </c>
      <c r="AA8" s="14">
        <v>43435</v>
      </c>
      <c r="AB8" s="14">
        <v>43466</v>
      </c>
      <c r="AC8" s="14">
        <v>43497</v>
      </c>
      <c r="AD8" s="14">
        <v>43525</v>
      </c>
      <c r="AE8" s="14">
        <v>43556</v>
      </c>
      <c r="AF8" s="14">
        <v>43586</v>
      </c>
      <c r="AG8" s="14">
        <v>43617</v>
      </c>
      <c r="AH8" s="14">
        <v>43647</v>
      </c>
      <c r="AI8" s="14">
        <v>43678</v>
      </c>
      <c r="AJ8" s="14">
        <v>43709</v>
      </c>
      <c r="AK8" s="14">
        <v>43739</v>
      </c>
      <c r="AL8" s="14">
        <v>43770</v>
      </c>
      <c r="AM8" s="14">
        <v>43800</v>
      </c>
      <c r="AN8" s="14">
        <v>43831</v>
      </c>
      <c r="AO8" s="14">
        <v>43862</v>
      </c>
      <c r="AP8" s="14">
        <v>43891</v>
      </c>
      <c r="AQ8" s="14">
        <v>43922</v>
      </c>
      <c r="AR8" s="14">
        <v>43952</v>
      </c>
      <c r="AS8" s="14">
        <v>43983</v>
      </c>
      <c r="AT8" s="14">
        <v>44013</v>
      </c>
      <c r="AU8" s="14">
        <v>44044</v>
      </c>
      <c r="AV8" s="14">
        <v>44075</v>
      </c>
      <c r="AW8" s="14">
        <v>44105</v>
      </c>
    </row>
    <row r="9" spans="1:50" x14ac:dyDescent="0.35">
      <c r="A9" s="86" t="s">
        <v>154</v>
      </c>
      <c r="B9" s="8" t="s">
        <v>347</v>
      </c>
      <c r="C9" s="22">
        <f>AVERAGE(D9:AW9)</f>
        <v>32980.934782608696</v>
      </c>
      <c r="D9" s="22">
        <v>32761</v>
      </c>
      <c r="E9" s="22">
        <v>32634</v>
      </c>
      <c r="F9" s="22">
        <v>32737</v>
      </c>
      <c r="G9" s="22">
        <v>32754</v>
      </c>
      <c r="H9" s="22">
        <v>32833</v>
      </c>
      <c r="I9" s="22">
        <v>32810</v>
      </c>
      <c r="J9" s="22">
        <v>32888</v>
      </c>
      <c r="K9" s="22">
        <v>32817</v>
      </c>
      <c r="L9" s="22">
        <v>32853</v>
      </c>
      <c r="M9" s="22">
        <v>32879</v>
      </c>
      <c r="N9" s="22">
        <v>32967</v>
      </c>
      <c r="O9" s="22">
        <v>33056</v>
      </c>
      <c r="P9" s="22">
        <v>33395</v>
      </c>
      <c r="Q9" s="22">
        <v>33303</v>
      </c>
      <c r="R9" s="22">
        <v>33258</v>
      </c>
      <c r="S9" s="22">
        <v>33219</v>
      </c>
      <c r="T9" s="22">
        <v>33221</v>
      </c>
      <c r="U9" s="22">
        <v>33191</v>
      </c>
      <c r="V9" s="22">
        <v>33122</v>
      </c>
      <c r="W9" s="22">
        <v>33064</v>
      </c>
      <c r="X9" s="22">
        <v>32968</v>
      </c>
      <c r="Y9" s="22">
        <v>32901</v>
      </c>
      <c r="Z9" s="22">
        <v>32824</v>
      </c>
      <c r="AA9" s="22">
        <v>32770</v>
      </c>
      <c r="AB9" s="22">
        <v>32884</v>
      </c>
      <c r="AC9" s="22">
        <v>32880</v>
      </c>
      <c r="AD9" s="22">
        <v>32856</v>
      </c>
      <c r="AE9" s="22">
        <v>32817</v>
      </c>
      <c r="AF9" s="22">
        <v>32780</v>
      </c>
      <c r="AG9" s="22">
        <v>32767</v>
      </c>
      <c r="AH9" s="22">
        <v>32660</v>
      </c>
      <c r="AI9" s="22">
        <v>32657</v>
      </c>
      <c r="AJ9" s="22">
        <v>32572</v>
      </c>
      <c r="AK9" s="22">
        <v>32505</v>
      </c>
      <c r="AL9" s="22">
        <v>32521</v>
      </c>
      <c r="AM9" s="22">
        <v>32472</v>
      </c>
      <c r="AN9" s="22">
        <v>32494</v>
      </c>
      <c r="AO9" s="22">
        <v>32406</v>
      </c>
      <c r="AP9" s="22">
        <v>32430</v>
      </c>
      <c r="AQ9" s="22">
        <v>32702</v>
      </c>
      <c r="AR9" s="22">
        <v>33008</v>
      </c>
      <c r="AS9" s="22">
        <v>33265</v>
      </c>
      <c r="AT9" s="22">
        <v>33582</v>
      </c>
      <c r="AU9" s="22">
        <v>34166</v>
      </c>
      <c r="AV9" s="22">
        <v>34557</v>
      </c>
      <c r="AW9" s="22">
        <v>34917</v>
      </c>
    </row>
    <row r="10" spans="1:50" x14ac:dyDescent="0.35">
      <c r="A10" s="19"/>
      <c r="B10" s="19"/>
      <c r="C10" s="19"/>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row>
    <row r="11" spans="1:50" x14ac:dyDescent="0.35">
      <c r="A11" s="51" t="s">
        <v>348</v>
      </c>
      <c r="B11" s="19"/>
      <c r="C11" s="19"/>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row>
    <row r="12" spans="1:50" x14ac:dyDescent="0.35">
      <c r="A12" s="19"/>
      <c r="B12" s="19"/>
      <c r="C12" s="19"/>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row>
    <row r="13" spans="1:50" x14ac:dyDescent="0.35">
      <c r="A13" s="24"/>
      <c r="B13" s="6"/>
      <c r="C13" s="456" t="s">
        <v>153</v>
      </c>
      <c r="D13" s="14">
        <v>42736</v>
      </c>
      <c r="E13" s="14">
        <v>42767</v>
      </c>
      <c r="F13" s="14">
        <v>42795</v>
      </c>
      <c r="G13" s="14">
        <v>42826</v>
      </c>
      <c r="H13" s="14">
        <v>42856</v>
      </c>
      <c r="I13" s="14">
        <v>42887</v>
      </c>
      <c r="J13" s="14">
        <v>42917</v>
      </c>
      <c r="K13" s="14">
        <v>42948</v>
      </c>
      <c r="L13" s="14">
        <v>42979</v>
      </c>
      <c r="M13" s="14">
        <v>43009</v>
      </c>
      <c r="N13" s="14">
        <v>43040</v>
      </c>
      <c r="O13" s="14">
        <v>43070</v>
      </c>
      <c r="P13" s="14">
        <v>43101</v>
      </c>
      <c r="Q13" s="14">
        <v>43132</v>
      </c>
      <c r="R13" s="14">
        <v>43160</v>
      </c>
      <c r="S13" s="14">
        <v>43191</v>
      </c>
      <c r="T13" s="14">
        <v>43221</v>
      </c>
      <c r="U13" s="14">
        <v>43252</v>
      </c>
      <c r="V13" s="14">
        <v>43282</v>
      </c>
      <c r="W13" s="14">
        <v>43313</v>
      </c>
      <c r="X13" s="14">
        <v>43344</v>
      </c>
      <c r="Y13" s="14">
        <v>43374</v>
      </c>
      <c r="Z13" s="14">
        <v>43405</v>
      </c>
      <c r="AA13" s="14">
        <v>43435</v>
      </c>
      <c r="AB13" s="14">
        <v>43466</v>
      </c>
      <c r="AC13" s="14">
        <v>43497</v>
      </c>
      <c r="AD13" s="14">
        <v>43525</v>
      </c>
      <c r="AE13" s="14">
        <v>43556</v>
      </c>
      <c r="AF13" s="14">
        <v>43586</v>
      </c>
      <c r="AG13" s="14">
        <v>43617</v>
      </c>
      <c r="AH13" s="14">
        <v>43647</v>
      </c>
      <c r="AI13" s="14">
        <v>43678</v>
      </c>
      <c r="AJ13" s="14">
        <v>43709</v>
      </c>
      <c r="AK13" s="14">
        <v>43739</v>
      </c>
      <c r="AL13" s="14">
        <v>43770</v>
      </c>
      <c r="AM13" s="14">
        <v>43800</v>
      </c>
      <c r="AN13" s="14">
        <v>43831</v>
      </c>
      <c r="AO13" s="14">
        <v>43862</v>
      </c>
      <c r="AP13" s="14">
        <v>43891</v>
      </c>
      <c r="AQ13" s="15">
        <v>43922</v>
      </c>
      <c r="AR13" s="15">
        <v>43952</v>
      </c>
      <c r="AS13" s="15">
        <v>43983</v>
      </c>
      <c r="AT13" s="15">
        <v>44013</v>
      </c>
      <c r="AU13" s="15">
        <v>44044</v>
      </c>
      <c r="AV13" s="15">
        <v>44075</v>
      </c>
      <c r="AW13" s="15">
        <v>44105</v>
      </c>
      <c r="AX13" s="51"/>
    </row>
    <row r="14" spans="1:50" x14ac:dyDescent="0.35">
      <c r="A14" s="570" t="s">
        <v>117</v>
      </c>
      <c r="B14" s="3" t="s">
        <v>349</v>
      </c>
      <c r="C14" s="145">
        <f t="shared" ref="C14:C16" si="0">AVERAGE(D14:AW14)</f>
        <v>366280.29782608693</v>
      </c>
      <c r="D14" s="145">
        <f t="shared" ref="D14:AW14" si="1">D92+D21+D112</f>
        <v>420668.52</v>
      </c>
      <c r="E14" s="145">
        <f t="shared" si="1"/>
        <v>391572.23</v>
      </c>
      <c r="F14" s="145">
        <f t="shared" si="1"/>
        <v>436285.02</v>
      </c>
      <c r="G14" s="145">
        <f t="shared" si="1"/>
        <v>388787.25</v>
      </c>
      <c r="H14" s="145">
        <f t="shared" si="1"/>
        <v>395625.21</v>
      </c>
      <c r="I14" s="145">
        <f t="shared" si="1"/>
        <v>391024.64000000001</v>
      </c>
      <c r="J14" s="145">
        <f t="shared" si="1"/>
        <v>363786.92</v>
      </c>
      <c r="K14" s="145">
        <f t="shared" si="1"/>
        <v>394987.79</v>
      </c>
      <c r="L14" s="145">
        <f t="shared" si="1"/>
        <v>369125.56</v>
      </c>
      <c r="M14" s="145">
        <f t="shared" si="1"/>
        <v>394750.19</v>
      </c>
      <c r="N14" s="145">
        <f t="shared" si="1"/>
        <v>377171.87</v>
      </c>
      <c r="O14" s="145">
        <f t="shared" si="1"/>
        <v>328250.88</v>
      </c>
      <c r="P14" s="145">
        <f t="shared" si="1"/>
        <v>406697.32</v>
      </c>
      <c r="Q14" s="145">
        <f t="shared" si="1"/>
        <v>377425.46</v>
      </c>
      <c r="R14" s="145">
        <f t="shared" si="1"/>
        <v>390920.94</v>
      </c>
      <c r="S14" s="145">
        <f t="shared" si="1"/>
        <v>369974.49</v>
      </c>
      <c r="T14" s="145">
        <f t="shared" si="1"/>
        <v>380929.66</v>
      </c>
      <c r="U14" s="145">
        <f t="shared" si="1"/>
        <v>345708.33</v>
      </c>
      <c r="V14" s="145">
        <f t="shared" si="1"/>
        <v>334566.55</v>
      </c>
      <c r="W14" s="145">
        <f t="shared" si="1"/>
        <v>360576.41</v>
      </c>
      <c r="X14" s="145">
        <f t="shared" si="1"/>
        <v>318743.26</v>
      </c>
      <c r="Y14" s="145">
        <f t="shared" si="1"/>
        <v>381178.05</v>
      </c>
      <c r="Z14" s="145">
        <f t="shared" si="1"/>
        <v>373302.16</v>
      </c>
      <c r="AA14" s="145">
        <f t="shared" si="1"/>
        <v>375738.44</v>
      </c>
      <c r="AB14" s="145">
        <f t="shared" si="1"/>
        <v>407344.22</v>
      </c>
      <c r="AC14" s="145">
        <f t="shared" si="1"/>
        <v>386124.98</v>
      </c>
      <c r="AD14" s="145">
        <f t="shared" si="1"/>
        <v>415729.09</v>
      </c>
      <c r="AE14" s="145">
        <f t="shared" si="1"/>
        <v>427003.99</v>
      </c>
      <c r="AF14" s="145">
        <f t="shared" si="1"/>
        <v>419404.5</v>
      </c>
      <c r="AG14" s="145">
        <f t="shared" si="1"/>
        <v>359844.74</v>
      </c>
      <c r="AH14" s="145">
        <f t="shared" si="1"/>
        <v>380157.77</v>
      </c>
      <c r="AI14" s="145">
        <f t="shared" si="1"/>
        <v>384220.53</v>
      </c>
      <c r="AJ14" s="145">
        <f t="shared" si="1"/>
        <v>372234.23999999999</v>
      </c>
      <c r="AK14" s="145">
        <f t="shared" si="1"/>
        <v>372989.65</v>
      </c>
      <c r="AL14" s="145">
        <f t="shared" si="1"/>
        <v>307028.39</v>
      </c>
      <c r="AM14" s="145">
        <f t="shared" si="1"/>
        <v>352288.86</v>
      </c>
      <c r="AN14" s="145">
        <f t="shared" si="1"/>
        <v>461222.89</v>
      </c>
      <c r="AO14" s="145">
        <f t="shared" si="1"/>
        <v>435781.77</v>
      </c>
      <c r="AP14" s="145">
        <f t="shared" si="1"/>
        <v>369659.78</v>
      </c>
      <c r="AQ14" s="145">
        <f t="shared" si="1"/>
        <v>202285.52</v>
      </c>
      <c r="AR14" s="145">
        <f t="shared" si="1"/>
        <v>214125.26</v>
      </c>
      <c r="AS14" s="145">
        <f t="shared" si="1"/>
        <v>240548.6</v>
      </c>
      <c r="AT14" s="145">
        <f t="shared" si="1"/>
        <v>272308.07</v>
      </c>
      <c r="AU14" s="145">
        <f t="shared" si="1"/>
        <v>305979.78999999998</v>
      </c>
      <c r="AV14" s="145">
        <f t="shared" si="1"/>
        <v>325156.94</v>
      </c>
      <c r="AW14" s="145">
        <f t="shared" si="1"/>
        <v>369656.97</v>
      </c>
      <c r="AX14" s="42"/>
    </row>
    <row r="15" spans="1:50" s="96" customFormat="1" x14ac:dyDescent="0.35">
      <c r="A15" s="571"/>
      <c r="B15" s="92" t="s">
        <v>350</v>
      </c>
      <c r="C15" s="202">
        <f t="shared" si="0"/>
        <v>11.114638997376783</v>
      </c>
      <c r="D15" s="202">
        <f t="shared" ref="D15:AW15" si="2">D14/D9</f>
        <v>12.84052745642685</v>
      </c>
      <c r="E15" s="202">
        <f t="shared" si="2"/>
        <v>11.998903903903903</v>
      </c>
      <c r="F15" s="202">
        <f t="shared" si="2"/>
        <v>13.326970094999542</v>
      </c>
      <c r="G15" s="202">
        <f t="shared" si="2"/>
        <v>11.869916651401356</v>
      </c>
      <c r="H15" s="202">
        <f t="shared" si="2"/>
        <v>12.049621112904701</v>
      </c>
      <c r="I15" s="202">
        <f t="shared" si="2"/>
        <v>11.917849436147517</v>
      </c>
      <c r="J15" s="202">
        <f t="shared" si="2"/>
        <v>11.061387740209195</v>
      </c>
      <c r="K15" s="202">
        <f t="shared" si="2"/>
        <v>12.036072462443245</v>
      </c>
      <c r="L15" s="202">
        <f t="shared" si="2"/>
        <v>11.235672845706633</v>
      </c>
      <c r="M15" s="202">
        <f t="shared" si="2"/>
        <v>12.006149517929378</v>
      </c>
      <c r="N15" s="202">
        <f t="shared" si="2"/>
        <v>11.440891497558164</v>
      </c>
      <c r="O15" s="202">
        <f t="shared" si="2"/>
        <v>9.9301452081316555</v>
      </c>
      <c r="P15" s="202">
        <f t="shared" si="2"/>
        <v>12.178389579278335</v>
      </c>
      <c r="Q15" s="202">
        <f t="shared" si="2"/>
        <v>11.333076899978982</v>
      </c>
      <c r="R15" s="202">
        <f t="shared" si="2"/>
        <v>11.754192675446509</v>
      </c>
      <c r="S15" s="202">
        <f t="shared" si="2"/>
        <v>11.137436105843042</v>
      </c>
      <c r="T15" s="202">
        <f t="shared" si="2"/>
        <v>11.466532012883416</v>
      </c>
      <c r="U15" s="202">
        <f t="shared" si="2"/>
        <v>10.415725045946191</v>
      </c>
      <c r="V15" s="202">
        <f t="shared" si="2"/>
        <v>10.101037075055853</v>
      </c>
      <c r="W15" s="202">
        <f t="shared" si="2"/>
        <v>10.905407996612629</v>
      </c>
      <c r="X15" s="202">
        <f t="shared" si="2"/>
        <v>9.668261950982771</v>
      </c>
      <c r="Y15" s="202">
        <f t="shared" si="2"/>
        <v>11.585606820461384</v>
      </c>
      <c r="Z15" s="202">
        <f t="shared" si="2"/>
        <v>11.3728418230563</v>
      </c>
      <c r="AA15" s="202">
        <f t="shared" si="2"/>
        <v>11.465927372596887</v>
      </c>
      <c r="AB15" s="202">
        <f t="shared" si="2"/>
        <v>12.387307505169687</v>
      </c>
      <c r="AC15" s="202">
        <f t="shared" si="2"/>
        <v>11.743460462287103</v>
      </c>
      <c r="AD15" s="202">
        <f t="shared" si="2"/>
        <v>12.653064584855127</v>
      </c>
      <c r="AE15" s="202">
        <f t="shared" si="2"/>
        <v>13.011670475668099</v>
      </c>
      <c r="AF15" s="202">
        <f t="shared" si="2"/>
        <v>12.794524100061013</v>
      </c>
      <c r="AG15" s="202">
        <f t="shared" si="2"/>
        <v>10.981925107577746</v>
      </c>
      <c r="AH15" s="202">
        <f t="shared" si="2"/>
        <v>11.639858236374771</v>
      </c>
      <c r="AI15" s="202">
        <f t="shared" si="2"/>
        <v>11.765334537771382</v>
      </c>
      <c r="AJ15" s="202">
        <f t="shared" si="2"/>
        <v>11.428043718531253</v>
      </c>
      <c r="AK15" s="202">
        <f t="shared" si="2"/>
        <v>11.474839255499155</v>
      </c>
      <c r="AL15" s="202">
        <f t="shared" si="2"/>
        <v>9.4409270932628147</v>
      </c>
      <c r="AM15" s="202">
        <f t="shared" si="2"/>
        <v>10.849004065040649</v>
      </c>
      <c r="AN15" s="202">
        <f t="shared" si="2"/>
        <v>14.194093986582139</v>
      </c>
      <c r="AO15" s="202">
        <f t="shared" si="2"/>
        <v>13.447564339937049</v>
      </c>
      <c r="AP15" s="202">
        <f t="shared" si="2"/>
        <v>11.398698119025594</v>
      </c>
      <c r="AQ15" s="145">
        <f t="shared" si="2"/>
        <v>6.1857231973579596</v>
      </c>
      <c r="AR15" s="145">
        <f t="shared" si="2"/>
        <v>6.4870716190014548</v>
      </c>
      <c r="AS15" s="145">
        <f t="shared" si="2"/>
        <v>7.2312821283631443</v>
      </c>
      <c r="AT15" s="145">
        <f t="shared" si="2"/>
        <v>8.1087508188910729</v>
      </c>
      <c r="AU15" s="145">
        <f t="shared" si="2"/>
        <v>8.9556807937715845</v>
      </c>
      <c r="AV15" s="145">
        <f t="shared" si="2"/>
        <v>9.4092930520589171</v>
      </c>
      <c r="AW15" s="145">
        <f t="shared" si="2"/>
        <v>10.586733396339891</v>
      </c>
      <c r="AX15" s="95"/>
    </row>
    <row r="16" spans="1:50" x14ac:dyDescent="0.35">
      <c r="A16" s="572"/>
      <c r="B16" s="8" t="s">
        <v>351</v>
      </c>
      <c r="C16" s="196">
        <f t="shared" si="0"/>
        <v>281.16446117887926</v>
      </c>
      <c r="D16" s="196">
        <f t="shared" ref="D16:AW16" si="3">(D21+D92)/D25</f>
        <v>251.77216766467066</v>
      </c>
      <c r="E16" s="196">
        <f t="shared" si="3"/>
        <v>245.63000627352571</v>
      </c>
      <c r="F16" s="196">
        <f t="shared" si="3"/>
        <v>266.14949359365465</v>
      </c>
      <c r="G16" s="196">
        <f t="shared" si="3"/>
        <v>246.16555766793408</v>
      </c>
      <c r="H16" s="196">
        <f t="shared" si="3"/>
        <v>256.77286363636364</v>
      </c>
      <c r="I16" s="196">
        <f t="shared" si="3"/>
        <v>250.40944266495836</v>
      </c>
      <c r="J16" s="196">
        <f t="shared" si="3"/>
        <v>243.90135479543929</v>
      </c>
      <c r="K16" s="196">
        <f t="shared" si="3"/>
        <v>254.15430501930501</v>
      </c>
      <c r="L16" s="196">
        <f t="shared" si="3"/>
        <v>237.65586606567933</v>
      </c>
      <c r="M16" s="196">
        <f t="shared" si="3"/>
        <v>244.17462252475246</v>
      </c>
      <c r="N16" s="196">
        <f t="shared" si="3"/>
        <v>235.82355847404628</v>
      </c>
      <c r="O16" s="196">
        <f t="shared" si="3"/>
        <v>219.28401069518716</v>
      </c>
      <c r="P16" s="196">
        <f t="shared" si="3"/>
        <v>236.28083672283557</v>
      </c>
      <c r="Q16" s="196">
        <f t="shared" si="3"/>
        <v>231.20567749846722</v>
      </c>
      <c r="R16" s="196">
        <f t="shared" si="3"/>
        <v>250.1901024327785</v>
      </c>
      <c r="S16" s="196">
        <f t="shared" si="3"/>
        <v>249.40289278489547</v>
      </c>
      <c r="T16" s="196">
        <f t="shared" si="3"/>
        <v>260.98605894448252</v>
      </c>
      <c r="U16" s="196">
        <f t="shared" si="3"/>
        <v>244.93715804394049</v>
      </c>
      <c r="V16" s="196">
        <f t="shared" si="3"/>
        <v>247.32363165680474</v>
      </c>
      <c r="W16" s="196">
        <f t="shared" si="3"/>
        <v>258.57992109038736</v>
      </c>
      <c r="X16" s="196">
        <f t="shared" si="3"/>
        <v>242.88053353658538</v>
      </c>
      <c r="Y16" s="196">
        <f t="shared" si="3"/>
        <v>265.87442428471735</v>
      </c>
      <c r="Z16" s="196">
        <f t="shared" si="3"/>
        <v>270.68734397677792</v>
      </c>
      <c r="AA16" s="196">
        <f t="shared" si="3"/>
        <v>266.32275568181819</v>
      </c>
      <c r="AB16" s="196">
        <f t="shared" si="3"/>
        <v>268.63248844884487</v>
      </c>
      <c r="AC16" s="196">
        <f t="shared" si="3"/>
        <v>279.62217548948513</v>
      </c>
      <c r="AD16" s="196">
        <f t="shared" si="3"/>
        <v>286.33293590627153</v>
      </c>
      <c r="AE16" s="196">
        <f t="shared" si="3"/>
        <v>292.79834705075444</v>
      </c>
      <c r="AF16" s="196">
        <f t="shared" si="3"/>
        <v>293.38313505948213</v>
      </c>
      <c r="AG16" s="196">
        <f t="shared" si="3"/>
        <v>269.90078019504875</v>
      </c>
      <c r="AH16" s="196">
        <f t="shared" si="3"/>
        <v>279.39394852941177</v>
      </c>
      <c r="AI16" s="196">
        <f t="shared" si="3"/>
        <v>288.48424492862512</v>
      </c>
      <c r="AJ16" s="196">
        <f t="shared" si="3"/>
        <v>275.0830177514793</v>
      </c>
      <c r="AK16" s="196">
        <f t="shared" si="3"/>
        <v>304.77158626328702</v>
      </c>
      <c r="AL16" s="196">
        <f t="shared" si="3"/>
        <v>272.3111811722913</v>
      </c>
      <c r="AM16" s="196">
        <f t="shared" si="3"/>
        <v>301.19064157399487</v>
      </c>
      <c r="AN16" s="196">
        <f t="shared" si="3"/>
        <v>342.98354910714289</v>
      </c>
      <c r="AO16" s="196">
        <f t="shared" si="3"/>
        <v>335.5237057010786</v>
      </c>
      <c r="AP16" s="196">
        <f t="shared" si="3"/>
        <v>333.01693417493237</v>
      </c>
      <c r="AQ16" s="196">
        <f t="shared" si="3"/>
        <v>408.65761616161615</v>
      </c>
      <c r="AR16" s="196">
        <f t="shared" si="3"/>
        <v>362.92416949152545</v>
      </c>
      <c r="AS16" s="196">
        <f t="shared" si="3"/>
        <v>341.65994318181816</v>
      </c>
      <c r="AT16" s="196">
        <f t="shared" si="3"/>
        <v>343.75261363636366</v>
      </c>
      <c r="AU16" s="196">
        <f t="shared" si="3"/>
        <v>343.68291011235954</v>
      </c>
      <c r="AV16" s="196">
        <f t="shared" si="3"/>
        <v>354.57027262813523</v>
      </c>
      <c r="AW16" s="196">
        <f t="shared" si="3"/>
        <v>378.3244319344933</v>
      </c>
      <c r="AX16" s="42"/>
    </row>
    <row r="17" spans="1:50" x14ac:dyDescent="0.35">
      <c r="A17" s="97"/>
      <c r="B17" s="19"/>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42"/>
    </row>
    <row r="18" spans="1:50" x14ac:dyDescent="0.35">
      <c r="A18" s="99" t="s">
        <v>352</v>
      </c>
      <c r="B18" s="19"/>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42"/>
    </row>
    <row r="19" spans="1:50" ht="15" thickBot="1" x14ac:dyDescent="0.4"/>
    <row r="20" spans="1:50" s="2" customFormat="1" x14ac:dyDescent="0.35">
      <c r="A20" s="91" t="s">
        <v>353</v>
      </c>
      <c r="B20" s="33" t="s">
        <v>354</v>
      </c>
      <c r="C20" s="456" t="s">
        <v>153</v>
      </c>
      <c r="D20" s="14">
        <v>42736</v>
      </c>
      <c r="E20" s="14">
        <v>42767</v>
      </c>
      <c r="F20" s="14">
        <v>42795</v>
      </c>
      <c r="G20" s="14">
        <v>42826</v>
      </c>
      <c r="H20" s="14">
        <v>42856</v>
      </c>
      <c r="I20" s="14">
        <v>42887</v>
      </c>
      <c r="J20" s="14">
        <v>42917</v>
      </c>
      <c r="K20" s="14">
        <v>42948</v>
      </c>
      <c r="L20" s="14">
        <v>42979</v>
      </c>
      <c r="M20" s="14">
        <v>43009</v>
      </c>
      <c r="N20" s="14">
        <v>43040</v>
      </c>
      <c r="O20" s="14">
        <v>43070</v>
      </c>
      <c r="P20" s="14">
        <v>43101</v>
      </c>
      <c r="Q20" s="14">
        <v>43132</v>
      </c>
      <c r="R20" s="14">
        <v>43160</v>
      </c>
      <c r="S20" s="14">
        <v>43191</v>
      </c>
      <c r="T20" s="14">
        <v>43221</v>
      </c>
      <c r="U20" s="14">
        <v>43252</v>
      </c>
      <c r="V20" s="14">
        <v>43282</v>
      </c>
      <c r="W20" s="14">
        <v>43313</v>
      </c>
      <c r="X20" s="14">
        <v>43344</v>
      </c>
      <c r="Y20" s="14">
        <v>43374</v>
      </c>
      <c r="Z20" s="14">
        <v>43405</v>
      </c>
      <c r="AA20" s="14">
        <v>43435</v>
      </c>
      <c r="AB20" s="14">
        <v>43466</v>
      </c>
      <c r="AC20" s="14">
        <v>43497</v>
      </c>
      <c r="AD20" s="14">
        <v>43525</v>
      </c>
      <c r="AE20" s="14">
        <v>43556</v>
      </c>
      <c r="AF20" s="14">
        <v>43586</v>
      </c>
      <c r="AG20" s="14">
        <v>43617</v>
      </c>
      <c r="AH20" s="14">
        <v>43647</v>
      </c>
      <c r="AI20" s="14">
        <v>43678</v>
      </c>
      <c r="AJ20" s="14">
        <v>43709</v>
      </c>
      <c r="AK20" s="14">
        <v>43739</v>
      </c>
      <c r="AL20" s="14">
        <v>43770</v>
      </c>
      <c r="AM20" s="14">
        <v>43800</v>
      </c>
      <c r="AN20" s="14">
        <v>43831</v>
      </c>
      <c r="AO20" s="14">
        <v>43862</v>
      </c>
      <c r="AP20" s="14">
        <v>43891</v>
      </c>
      <c r="AQ20" s="14">
        <v>43922</v>
      </c>
      <c r="AR20" s="14">
        <v>43952</v>
      </c>
      <c r="AS20" s="14">
        <v>43983</v>
      </c>
      <c r="AT20" s="14">
        <v>44013</v>
      </c>
      <c r="AU20" s="14">
        <v>44044</v>
      </c>
      <c r="AV20" s="14">
        <v>44075</v>
      </c>
      <c r="AW20" s="15">
        <v>44105</v>
      </c>
    </row>
    <row r="21" spans="1:50" s="88" customFormat="1" x14ac:dyDescent="0.35">
      <c r="A21" s="423" t="s">
        <v>134</v>
      </c>
      <c r="B21" s="87" t="s">
        <v>162</v>
      </c>
      <c r="C21" s="193">
        <f>AVERAGE(D21:AW21)</f>
        <v>359210.13043478259</v>
      </c>
      <c r="D21" s="193">
        <v>411646</v>
      </c>
      <c r="E21" s="193">
        <v>383695</v>
      </c>
      <c r="F21" s="193">
        <v>426620</v>
      </c>
      <c r="G21" s="193">
        <v>377335</v>
      </c>
      <c r="H21" s="193">
        <v>385277</v>
      </c>
      <c r="I21" s="193">
        <v>379275</v>
      </c>
      <c r="J21" s="193">
        <v>355191</v>
      </c>
      <c r="K21" s="193">
        <v>386001</v>
      </c>
      <c r="L21" s="193">
        <v>359967</v>
      </c>
      <c r="M21" s="193">
        <v>383861</v>
      </c>
      <c r="N21" s="193">
        <v>367138</v>
      </c>
      <c r="O21" s="193">
        <v>317065</v>
      </c>
      <c r="P21" s="193">
        <v>397335</v>
      </c>
      <c r="Q21" s="193">
        <v>366958</v>
      </c>
      <c r="R21" s="193">
        <v>381557</v>
      </c>
      <c r="S21" s="193">
        <v>361340</v>
      </c>
      <c r="T21" s="193">
        <v>371506</v>
      </c>
      <c r="U21" s="193">
        <v>335406</v>
      </c>
      <c r="V21" s="193">
        <v>327420</v>
      </c>
      <c r="W21" s="193">
        <v>352869</v>
      </c>
      <c r="X21" s="193">
        <v>309308</v>
      </c>
      <c r="Y21" s="193">
        <v>373659</v>
      </c>
      <c r="Z21" s="193">
        <v>365188</v>
      </c>
      <c r="AA21" s="193">
        <v>368325</v>
      </c>
      <c r="AB21" s="193">
        <v>400110</v>
      </c>
      <c r="AC21" s="193">
        <v>378274</v>
      </c>
      <c r="AD21" s="193">
        <v>407706</v>
      </c>
      <c r="AE21" s="193">
        <v>422508</v>
      </c>
      <c r="AF21" s="193">
        <v>413708</v>
      </c>
      <c r="AG21" s="193">
        <v>354195</v>
      </c>
      <c r="AH21" s="193">
        <v>373742</v>
      </c>
      <c r="AI21" s="193">
        <v>376761</v>
      </c>
      <c r="AJ21" s="193">
        <v>366081</v>
      </c>
      <c r="AK21" s="193">
        <v>366448</v>
      </c>
      <c r="AL21" s="193">
        <v>301679</v>
      </c>
      <c r="AM21" s="193">
        <v>346813</v>
      </c>
      <c r="AN21" s="193">
        <v>455497</v>
      </c>
      <c r="AO21" s="193">
        <v>430926</v>
      </c>
      <c r="AP21" s="193">
        <v>365726</v>
      </c>
      <c r="AQ21" s="193">
        <v>201318</v>
      </c>
      <c r="AR21" s="193">
        <v>212748</v>
      </c>
      <c r="AS21" s="193">
        <v>238869</v>
      </c>
      <c r="AT21" s="193">
        <v>271655</v>
      </c>
      <c r="AU21" s="193">
        <v>303952</v>
      </c>
      <c r="AV21" s="193">
        <v>323522</v>
      </c>
      <c r="AW21" s="194">
        <v>367486</v>
      </c>
    </row>
    <row r="22" spans="1:50" s="51" customFormat="1" x14ac:dyDescent="0.35">
      <c r="A22" s="29" t="s">
        <v>134</v>
      </c>
      <c r="B22" s="9" t="s">
        <v>166</v>
      </c>
      <c r="C22" s="193">
        <f>AVERAGE(D22:AW22)</f>
        <v>276.3005257143281</v>
      </c>
      <c r="D22" s="193">
        <f>D21/D25</f>
        <v>246.4946107784431</v>
      </c>
      <c r="E22" s="193">
        <f t="shared" ref="E22:AW22" si="4">E21/E25</f>
        <v>240.71204516938519</v>
      </c>
      <c r="F22" s="193">
        <f t="shared" si="4"/>
        <v>260.29286150091519</v>
      </c>
      <c r="G22" s="193">
        <f t="shared" si="4"/>
        <v>239.12230671736376</v>
      </c>
      <c r="H22" s="193">
        <f t="shared" si="4"/>
        <v>250.17987012987012</v>
      </c>
      <c r="I22" s="193">
        <f t="shared" si="4"/>
        <v>242.96925048046126</v>
      </c>
      <c r="J22" s="193">
        <f t="shared" si="4"/>
        <v>238.22334004024145</v>
      </c>
      <c r="K22" s="193">
        <f t="shared" si="4"/>
        <v>248.3918918918919</v>
      </c>
      <c r="L22" s="193">
        <f t="shared" si="4"/>
        <v>231.78815196394075</v>
      </c>
      <c r="M22" s="193">
        <f t="shared" si="4"/>
        <v>237.53774752475246</v>
      </c>
      <c r="N22" s="193">
        <f t="shared" si="4"/>
        <v>229.60475297060663</v>
      </c>
      <c r="O22" s="193">
        <f t="shared" si="4"/>
        <v>211.94184491978609</v>
      </c>
      <c r="P22" s="193">
        <f t="shared" si="4"/>
        <v>230.87449157466588</v>
      </c>
      <c r="Q22" s="193">
        <f t="shared" si="4"/>
        <v>224.9895769466585</v>
      </c>
      <c r="R22" s="193">
        <f t="shared" si="4"/>
        <v>244.27464788732394</v>
      </c>
      <c r="S22" s="193">
        <f t="shared" si="4"/>
        <v>243.65475387727579</v>
      </c>
      <c r="T22" s="193">
        <f t="shared" si="4"/>
        <v>254.63056888279644</v>
      </c>
      <c r="U22" s="193">
        <f t="shared" si="4"/>
        <v>237.70800850460665</v>
      </c>
      <c r="V22" s="193">
        <f t="shared" si="4"/>
        <v>242.17455621301775</v>
      </c>
      <c r="W22" s="193">
        <f t="shared" si="4"/>
        <v>253.13414634146341</v>
      </c>
      <c r="X22" s="193">
        <f t="shared" si="4"/>
        <v>235.7530487804878</v>
      </c>
      <c r="Y22" s="193">
        <f t="shared" si="4"/>
        <v>260.75296580600138</v>
      </c>
      <c r="Z22" s="193">
        <f t="shared" si="4"/>
        <v>265.01306240928881</v>
      </c>
      <c r="AA22" s="193">
        <f t="shared" si="4"/>
        <v>261.59446022727275</v>
      </c>
      <c r="AB22" s="193">
        <f t="shared" si="4"/>
        <v>264.0990099009901</v>
      </c>
      <c r="AC22" s="193">
        <f t="shared" si="4"/>
        <v>274.31036983321246</v>
      </c>
      <c r="AD22" s="193">
        <f t="shared" si="4"/>
        <v>280.98277050310134</v>
      </c>
      <c r="AE22" s="193">
        <f t="shared" si="4"/>
        <v>289.78600823045269</v>
      </c>
      <c r="AF22" s="193">
        <f t="shared" si="4"/>
        <v>289.50874737578727</v>
      </c>
      <c r="AG22" s="193">
        <f t="shared" si="4"/>
        <v>265.71267816954236</v>
      </c>
      <c r="AH22" s="193">
        <f t="shared" si="4"/>
        <v>274.81029411764706</v>
      </c>
      <c r="AI22" s="193">
        <f t="shared" si="4"/>
        <v>283.06611570247935</v>
      </c>
      <c r="AJ22" s="193">
        <f t="shared" si="4"/>
        <v>270.76997041420117</v>
      </c>
      <c r="AK22" s="193">
        <f t="shared" si="4"/>
        <v>299.63041700735897</v>
      </c>
      <c r="AL22" s="193">
        <f t="shared" si="4"/>
        <v>267.92095914742453</v>
      </c>
      <c r="AM22" s="193">
        <f t="shared" si="4"/>
        <v>296.67493584260052</v>
      </c>
      <c r="AN22" s="193">
        <f t="shared" si="4"/>
        <v>338.91145833333331</v>
      </c>
      <c r="AO22" s="193">
        <f t="shared" si="4"/>
        <v>331.99229583975347</v>
      </c>
      <c r="AP22" s="193">
        <f t="shared" si="4"/>
        <v>329.77998196573492</v>
      </c>
      <c r="AQ22" s="193">
        <f t="shared" si="4"/>
        <v>406.70303030303029</v>
      </c>
      <c r="AR22" s="193">
        <f t="shared" si="4"/>
        <v>360.58983050847456</v>
      </c>
      <c r="AS22" s="193">
        <f t="shared" si="4"/>
        <v>339.30255681818181</v>
      </c>
      <c r="AT22" s="193">
        <f t="shared" si="4"/>
        <v>342.99873737373736</v>
      </c>
      <c r="AU22" s="193">
        <f t="shared" si="4"/>
        <v>341.51910112359553</v>
      </c>
      <c r="AV22" s="193">
        <f t="shared" si="4"/>
        <v>352.80479825517995</v>
      </c>
      <c r="AW22" s="194">
        <f t="shared" si="4"/>
        <v>376.13715455475949</v>
      </c>
    </row>
    <row r="23" spans="1:50" s="51" customFormat="1" x14ac:dyDescent="0.35">
      <c r="A23" s="29" t="s">
        <v>134</v>
      </c>
      <c r="B23" s="9" t="s">
        <v>133</v>
      </c>
      <c r="C23" s="126">
        <f>AVERAGE(D23:AW23)</f>
        <v>9560.1304347826081</v>
      </c>
      <c r="D23" s="126">
        <v>11041</v>
      </c>
      <c r="E23" s="126">
        <v>10421</v>
      </c>
      <c r="F23" s="126">
        <v>11418</v>
      </c>
      <c r="G23" s="126">
        <v>10447</v>
      </c>
      <c r="H23" s="126">
        <v>10363</v>
      </c>
      <c r="I23" s="126">
        <v>10057</v>
      </c>
      <c r="J23" s="126">
        <v>9596</v>
      </c>
      <c r="K23" s="126">
        <v>11108</v>
      </c>
      <c r="L23" s="126">
        <v>10171</v>
      </c>
      <c r="M23" s="126">
        <v>11289</v>
      </c>
      <c r="N23" s="126">
        <v>10904</v>
      </c>
      <c r="O23" s="126">
        <v>10040</v>
      </c>
      <c r="P23" s="126">
        <v>12144</v>
      </c>
      <c r="Q23" s="126">
        <v>11395</v>
      </c>
      <c r="R23" s="126">
        <v>11750</v>
      </c>
      <c r="S23" s="126">
        <v>10952</v>
      </c>
      <c r="T23" s="126">
        <v>11256</v>
      </c>
      <c r="U23" s="126">
        <v>9908</v>
      </c>
      <c r="V23" s="126">
        <v>9169</v>
      </c>
      <c r="W23" s="126">
        <v>9986</v>
      </c>
      <c r="X23" s="126">
        <v>8538</v>
      </c>
      <c r="Y23" s="126">
        <v>10489</v>
      </c>
      <c r="Z23" s="126">
        <v>9956</v>
      </c>
      <c r="AA23" s="126">
        <v>10025</v>
      </c>
      <c r="AB23" s="126">
        <v>11077</v>
      </c>
      <c r="AC23" s="126">
        <v>10068</v>
      </c>
      <c r="AD23" s="126">
        <v>11177</v>
      </c>
      <c r="AE23" s="126">
        <v>11420</v>
      </c>
      <c r="AF23" s="126">
        <v>11133</v>
      </c>
      <c r="AG23" s="126">
        <v>9771</v>
      </c>
      <c r="AH23" s="126">
        <v>10009</v>
      </c>
      <c r="AI23" s="126">
        <v>10245</v>
      </c>
      <c r="AJ23" s="126">
        <v>9838</v>
      </c>
      <c r="AK23" s="126">
        <v>9911</v>
      </c>
      <c r="AL23" s="126">
        <v>8211</v>
      </c>
      <c r="AM23" s="126">
        <v>8622</v>
      </c>
      <c r="AN23" s="126">
        <v>10099</v>
      </c>
      <c r="AO23" s="126">
        <v>9436</v>
      </c>
      <c r="AP23" s="126">
        <v>8045</v>
      </c>
      <c r="AQ23" s="126">
        <v>3867</v>
      </c>
      <c r="AR23" s="126">
        <v>3998</v>
      </c>
      <c r="AS23" s="126">
        <v>4885</v>
      </c>
      <c r="AT23" s="126">
        <v>5460</v>
      </c>
      <c r="AU23" s="126">
        <v>6129</v>
      </c>
      <c r="AV23" s="126">
        <v>6616</v>
      </c>
      <c r="AW23" s="404">
        <v>7326</v>
      </c>
    </row>
    <row r="24" spans="1:50" s="51" customFormat="1" x14ac:dyDescent="0.35">
      <c r="A24" s="29" t="s">
        <v>134</v>
      </c>
      <c r="B24" s="9" t="s">
        <v>167</v>
      </c>
      <c r="C24" s="126">
        <f>AVERAGE(D24:AW24)</f>
        <v>86371.245995356265</v>
      </c>
      <c r="D24" s="126">
        <f>SUM(D29,D34,D39,D44,D49,D54,D59,D64,D69,D74,D79)</f>
        <v>91090</v>
      </c>
      <c r="E24" s="126">
        <f t="shared" ref="E24:AW24" si="5">SUM(E29,E34,E39,E44,E49,E54,E59,E64,E69,E74,E79)</f>
        <v>83062</v>
      </c>
      <c r="F24" s="126">
        <f t="shared" si="5"/>
        <v>92351</v>
      </c>
      <c r="G24" s="126">
        <f t="shared" si="5"/>
        <v>77750</v>
      </c>
      <c r="H24" s="126">
        <f t="shared" si="5"/>
        <v>82169</v>
      </c>
      <c r="I24" s="126">
        <f t="shared" si="5"/>
        <v>81523</v>
      </c>
      <c r="J24" s="126">
        <f t="shared" si="5"/>
        <v>74890</v>
      </c>
      <c r="K24" s="126">
        <f t="shared" si="5"/>
        <v>81839.52910643752</v>
      </c>
      <c r="L24" s="126">
        <f t="shared" si="5"/>
        <v>79574.05777046422</v>
      </c>
      <c r="M24" s="126">
        <f t="shared" si="5"/>
        <v>83388</v>
      </c>
      <c r="N24" s="126">
        <f t="shared" si="5"/>
        <v>73951</v>
      </c>
      <c r="O24" s="126">
        <f t="shared" si="5"/>
        <v>64367</v>
      </c>
      <c r="P24" s="126">
        <f t="shared" si="5"/>
        <v>84023</v>
      </c>
      <c r="Q24" s="126">
        <f t="shared" si="5"/>
        <v>74944</v>
      </c>
      <c r="R24" s="126">
        <f t="shared" si="5"/>
        <v>76674.268841405283</v>
      </c>
      <c r="S24" s="126">
        <f t="shared" si="5"/>
        <v>76577</v>
      </c>
      <c r="T24" s="126">
        <f t="shared" si="5"/>
        <v>79312</v>
      </c>
      <c r="U24" s="126">
        <f t="shared" si="5"/>
        <v>73295.207347112722</v>
      </c>
      <c r="V24" s="126">
        <f t="shared" si="5"/>
        <v>73889.452831483723</v>
      </c>
      <c r="W24" s="126">
        <f t="shared" si="5"/>
        <v>78911</v>
      </c>
      <c r="X24" s="126">
        <f t="shared" si="5"/>
        <v>71379</v>
      </c>
      <c r="Y24" s="126">
        <f t="shared" si="5"/>
        <v>82926</v>
      </c>
      <c r="Z24" s="126">
        <f t="shared" si="5"/>
        <v>84161.658841961515</v>
      </c>
      <c r="AA24" s="126">
        <f t="shared" si="5"/>
        <v>87459</v>
      </c>
      <c r="AB24" s="126">
        <f t="shared" si="5"/>
        <v>93009.872131373428</v>
      </c>
      <c r="AC24" s="126">
        <f t="shared" si="5"/>
        <v>90543.823806056957</v>
      </c>
      <c r="AD24" s="126">
        <f t="shared" si="5"/>
        <v>94864</v>
      </c>
      <c r="AE24" s="126">
        <f t="shared" si="5"/>
        <v>98659</v>
      </c>
      <c r="AF24" s="126">
        <f t="shared" si="5"/>
        <v>94824</v>
      </c>
      <c r="AG24" s="126">
        <f t="shared" si="5"/>
        <v>80393</v>
      </c>
      <c r="AH24" s="126">
        <f t="shared" si="5"/>
        <v>83942.621681710531</v>
      </c>
      <c r="AI24" s="126">
        <f t="shared" si="5"/>
        <v>84144.839122021469</v>
      </c>
      <c r="AJ24" s="126">
        <f t="shared" si="5"/>
        <v>81700</v>
      </c>
      <c r="AK24" s="126">
        <f t="shared" si="5"/>
        <v>86590.255329171181</v>
      </c>
      <c r="AL24" s="126">
        <f t="shared" si="5"/>
        <v>69444</v>
      </c>
      <c r="AM24" s="126">
        <f t="shared" si="5"/>
        <v>88486.606600154511</v>
      </c>
      <c r="AN24" s="126">
        <f t="shared" si="5"/>
        <v>129536.12237703445</v>
      </c>
      <c r="AO24" s="126">
        <f t="shared" si="5"/>
        <v>122691</v>
      </c>
      <c r="AP24" s="126">
        <f t="shared" si="5"/>
        <v>104468</v>
      </c>
      <c r="AQ24" s="126">
        <f t="shared" si="5"/>
        <v>65698</v>
      </c>
      <c r="AR24" s="126">
        <f t="shared" si="5"/>
        <v>66789</v>
      </c>
      <c r="AS24" s="126">
        <f t="shared" si="5"/>
        <v>83153</v>
      </c>
      <c r="AT24" s="126">
        <f t="shared" si="5"/>
        <v>94091</v>
      </c>
      <c r="AU24" s="126">
        <f t="shared" si="5"/>
        <v>107855</v>
      </c>
      <c r="AV24" s="126">
        <f t="shared" si="5"/>
        <v>114580</v>
      </c>
      <c r="AW24" s="404">
        <f t="shared" si="5"/>
        <v>128108</v>
      </c>
    </row>
    <row r="25" spans="1:50" s="51" customFormat="1" x14ac:dyDescent="0.35">
      <c r="A25" s="29" t="s">
        <v>134</v>
      </c>
      <c r="B25" s="9" t="s">
        <v>132</v>
      </c>
      <c r="C25" s="126">
        <f>AVERAGE(D25:AW25)</f>
        <v>1340.804347826087</v>
      </c>
      <c r="D25" s="126">
        <v>1670</v>
      </c>
      <c r="E25" s="126">
        <v>1594</v>
      </c>
      <c r="F25" s="126">
        <v>1639</v>
      </c>
      <c r="G25" s="126">
        <v>1578</v>
      </c>
      <c r="H25" s="126">
        <v>1540</v>
      </c>
      <c r="I25" s="126">
        <v>1561</v>
      </c>
      <c r="J25" s="126">
        <v>1491</v>
      </c>
      <c r="K25" s="126">
        <v>1554</v>
      </c>
      <c r="L25" s="126">
        <v>1553</v>
      </c>
      <c r="M25" s="126">
        <v>1616</v>
      </c>
      <c r="N25" s="126">
        <v>1599</v>
      </c>
      <c r="O25" s="126">
        <v>1496</v>
      </c>
      <c r="P25" s="126">
        <v>1721</v>
      </c>
      <c r="Q25" s="126">
        <v>1631</v>
      </c>
      <c r="R25" s="126">
        <v>1562</v>
      </c>
      <c r="S25" s="126">
        <v>1483</v>
      </c>
      <c r="T25" s="126">
        <v>1459</v>
      </c>
      <c r="U25" s="126">
        <v>1411</v>
      </c>
      <c r="V25" s="126">
        <v>1352</v>
      </c>
      <c r="W25" s="126">
        <v>1394</v>
      </c>
      <c r="X25" s="126">
        <v>1312</v>
      </c>
      <c r="Y25" s="126">
        <v>1433</v>
      </c>
      <c r="Z25" s="126">
        <v>1378</v>
      </c>
      <c r="AA25" s="126">
        <v>1408</v>
      </c>
      <c r="AB25" s="126">
        <v>1515</v>
      </c>
      <c r="AC25" s="126">
        <v>1379</v>
      </c>
      <c r="AD25" s="126">
        <v>1451</v>
      </c>
      <c r="AE25" s="126">
        <v>1458</v>
      </c>
      <c r="AF25" s="126">
        <v>1429</v>
      </c>
      <c r="AG25" s="126">
        <v>1333</v>
      </c>
      <c r="AH25" s="126">
        <v>1360</v>
      </c>
      <c r="AI25" s="126">
        <v>1331</v>
      </c>
      <c r="AJ25" s="126">
        <v>1352</v>
      </c>
      <c r="AK25" s="126">
        <v>1223</v>
      </c>
      <c r="AL25" s="126">
        <v>1126</v>
      </c>
      <c r="AM25" s="126">
        <v>1169</v>
      </c>
      <c r="AN25" s="126">
        <v>1344</v>
      </c>
      <c r="AO25" s="126">
        <v>1298</v>
      </c>
      <c r="AP25" s="126">
        <v>1109</v>
      </c>
      <c r="AQ25" s="126">
        <v>495</v>
      </c>
      <c r="AR25" s="126">
        <v>590</v>
      </c>
      <c r="AS25" s="126">
        <v>704</v>
      </c>
      <c r="AT25" s="126">
        <v>792</v>
      </c>
      <c r="AU25" s="126">
        <v>890</v>
      </c>
      <c r="AV25" s="126">
        <v>917</v>
      </c>
      <c r="AW25" s="404">
        <v>977</v>
      </c>
    </row>
    <row r="26" spans="1:50" x14ac:dyDescent="0.35">
      <c r="A26" s="27" t="s">
        <v>355</v>
      </c>
      <c r="B26" s="3" t="s">
        <v>162</v>
      </c>
      <c r="C26" s="145">
        <f t="shared" ref="C26:C80" si="6">AVERAGE(D26:AW26)</f>
        <v>226.93478260869566</v>
      </c>
      <c r="D26" s="145">
        <v>0</v>
      </c>
      <c r="E26" s="145">
        <v>0</v>
      </c>
      <c r="F26" s="145">
        <v>0</v>
      </c>
      <c r="G26" s="145">
        <v>0</v>
      </c>
      <c r="H26" s="145">
        <v>0</v>
      </c>
      <c r="I26" s="145">
        <v>0</v>
      </c>
      <c r="J26" s="145">
        <v>0</v>
      </c>
      <c r="K26" s="145">
        <v>0</v>
      </c>
      <c r="L26" s="145">
        <v>0</v>
      </c>
      <c r="M26" s="145">
        <v>0</v>
      </c>
      <c r="N26" s="145">
        <v>10439</v>
      </c>
      <c r="O26" s="145">
        <v>0</v>
      </c>
      <c r="P26" s="145">
        <v>0</v>
      </c>
      <c r="Q26" s="145">
        <v>0</v>
      </c>
      <c r="R26" s="145">
        <v>0</v>
      </c>
      <c r="S26" s="145">
        <v>0</v>
      </c>
      <c r="T26" s="145">
        <v>0</v>
      </c>
      <c r="U26" s="145">
        <v>0</v>
      </c>
      <c r="V26" s="145">
        <v>0</v>
      </c>
      <c r="W26" s="145">
        <v>0</v>
      </c>
      <c r="X26" s="145">
        <v>0</v>
      </c>
      <c r="Y26" s="145">
        <v>0</v>
      </c>
      <c r="Z26" s="145">
        <v>0</v>
      </c>
      <c r="AA26" s="145">
        <v>0</v>
      </c>
      <c r="AB26" s="145">
        <v>0</v>
      </c>
      <c r="AC26" s="145">
        <v>0</v>
      </c>
      <c r="AD26" s="145">
        <v>0</v>
      </c>
      <c r="AE26" s="145">
        <v>0</v>
      </c>
      <c r="AF26" s="145">
        <v>0</v>
      </c>
      <c r="AG26" s="145">
        <v>0</v>
      </c>
      <c r="AH26" s="145">
        <v>0</v>
      </c>
      <c r="AI26" s="145">
        <v>0</v>
      </c>
      <c r="AJ26" s="145">
        <v>0</v>
      </c>
      <c r="AK26" s="145">
        <v>0</v>
      </c>
      <c r="AL26" s="145">
        <v>0</v>
      </c>
      <c r="AM26" s="145">
        <v>0</v>
      </c>
      <c r="AN26" s="145">
        <v>0</v>
      </c>
      <c r="AO26" s="145">
        <v>0</v>
      </c>
      <c r="AP26" s="145">
        <v>0</v>
      </c>
      <c r="AQ26" s="145">
        <v>0</v>
      </c>
      <c r="AR26" s="145">
        <v>0</v>
      </c>
      <c r="AS26" s="145">
        <v>0</v>
      </c>
      <c r="AT26" s="145">
        <v>0</v>
      </c>
      <c r="AU26" s="145">
        <v>0</v>
      </c>
      <c r="AV26" s="145">
        <v>0</v>
      </c>
      <c r="AW26" s="195">
        <v>0</v>
      </c>
    </row>
    <row r="27" spans="1:50" x14ac:dyDescent="0.35">
      <c r="A27" s="90" t="s">
        <v>355</v>
      </c>
      <c r="B27" s="12" t="s">
        <v>166</v>
      </c>
      <c r="C27" s="145">
        <f t="shared" si="6"/>
        <v>226.93478260869566</v>
      </c>
      <c r="D27" s="223">
        <v>0</v>
      </c>
      <c r="E27" s="223">
        <v>0</v>
      </c>
      <c r="F27" s="223">
        <v>0</v>
      </c>
      <c r="G27" s="223">
        <v>0</v>
      </c>
      <c r="H27" s="223">
        <v>0</v>
      </c>
      <c r="I27" s="223">
        <v>0</v>
      </c>
      <c r="J27" s="223">
        <v>0</v>
      </c>
      <c r="K27" s="223">
        <v>0</v>
      </c>
      <c r="L27" s="223">
        <v>0</v>
      </c>
      <c r="M27" s="223">
        <v>0</v>
      </c>
      <c r="N27" s="223">
        <v>10439</v>
      </c>
      <c r="O27" s="223">
        <v>0</v>
      </c>
      <c r="P27" s="223">
        <v>0</v>
      </c>
      <c r="Q27" s="223">
        <v>0</v>
      </c>
      <c r="R27" s="223">
        <v>0</v>
      </c>
      <c r="S27" s="223">
        <v>0</v>
      </c>
      <c r="T27" s="223">
        <v>0</v>
      </c>
      <c r="U27" s="223">
        <v>0</v>
      </c>
      <c r="V27" s="223">
        <v>0</v>
      </c>
      <c r="W27" s="223">
        <v>0</v>
      </c>
      <c r="X27" s="223">
        <v>0</v>
      </c>
      <c r="Y27" s="223">
        <v>0</v>
      </c>
      <c r="Z27" s="223">
        <v>0</v>
      </c>
      <c r="AA27" s="223">
        <v>0</v>
      </c>
      <c r="AB27" s="223">
        <v>0</v>
      </c>
      <c r="AC27" s="223">
        <v>0</v>
      </c>
      <c r="AD27" s="223">
        <v>0</v>
      </c>
      <c r="AE27" s="223">
        <v>0</v>
      </c>
      <c r="AF27" s="223">
        <v>0</v>
      </c>
      <c r="AG27" s="223">
        <v>0</v>
      </c>
      <c r="AH27" s="223">
        <v>0</v>
      </c>
      <c r="AI27" s="223">
        <v>0</v>
      </c>
      <c r="AJ27" s="223">
        <v>0</v>
      </c>
      <c r="AK27" s="223">
        <v>0</v>
      </c>
      <c r="AL27" s="223">
        <v>0</v>
      </c>
      <c r="AM27" s="223">
        <v>0</v>
      </c>
      <c r="AN27" s="223">
        <v>0</v>
      </c>
      <c r="AO27" s="223">
        <v>0</v>
      </c>
      <c r="AP27" s="223">
        <v>0</v>
      </c>
      <c r="AQ27" s="223">
        <v>0</v>
      </c>
      <c r="AR27" s="223">
        <v>0</v>
      </c>
      <c r="AS27" s="223">
        <v>0</v>
      </c>
      <c r="AT27" s="223">
        <v>0</v>
      </c>
      <c r="AU27" s="223">
        <v>0</v>
      </c>
      <c r="AV27" s="223">
        <v>0</v>
      </c>
      <c r="AW27" s="224">
        <v>0</v>
      </c>
    </row>
    <row r="28" spans="1:50" x14ac:dyDescent="0.35">
      <c r="A28" s="27" t="s">
        <v>355</v>
      </c>
      <c r="B28" s="3" t="s">
        <v>133</v>
      </c>
      <c r="C28" s="4">
        <f t="shared" si="6"/>
        <v>2.1739130434782608E-2</v>
      </c>
      <c r="D28" s="3">
        <v>0</v>
      </c>
      <c r="E28" s="3">
        <v>0</v>
      </c>
      <c r="F28" s="3">
        <v>0</v>
      </c>
      <c r="G28" s="3">
        <v>0</v>
      </c>
      <c r="H28" s="3">
        <v>0</v>
      </c>
      <c r="I28" s="3">
        <v>0</v>
      </c>
      <c r="J28" s="3">
        <v>0</v>
      </c>
      <c r="K28" s="3">
        <v>0</v>
      </c>
      <c r="L28" s="3">
        <v>0</v>
      </c>
      <c r="M28" s="3">
        <v>0</v>
      </c>
      <c r="N28" s="3">
        <v>1</v>
      </c>
      <c r="O28" s="3">
        <v>0</v>
      </c>
      <c r="P28" s="3">
        <v>0</v>
      </c>
      <c r="Q28" s="3">
        <v>0</v>
      </c>
      <c r="R28" s="3">
        <v>0</v>
      </c>
      <c r="S28" s="3">
        <v>0</v>
      </c>
      <c r="T28" s="3">
        <v>0</v>
      </c>
      <c r="U28" s="3">
        <v>0</v>
      </c>
      <c r="V28" s="3">
        <v>0</v>
      </c>
      <c r="W28" s="3">
        <v>0</v>
      </c>
      <c r="X28" s="3">
        <v>0</v>
      </c>
      <c r="Y28" s="3">
        <v>0</v>
      </c>
      <c r="Z28" s="3">
        <v>0</v>
      </c>
      <c r="AA28" s="3">
        <v>0</v>
      </c>
      <c r="AB28" s="3">
        <v>0</v>
      </c>
      <c r="AC28" s="3">
        <v>0</v>
      </c>
      <c r="AD28" s="3">
        <v>0</v>
      </c>
      <c r="AE28" s="3">
        <v>0</v>
      </c>
      <c r="AF28" s="3">
        <v>0</v>
      </c>
      <c r="AG28" s="3">
        <v>0</v>
      </c>
      <c r="AH28" s="3">
        <v>0</v>
      </c>
      <c r="AI28" s="3">
        <v>0</v>
      </c>
      <c r="AJ28" s="3">
        <v>0</v>
      </c>
      <c r="AK28" s="3">
        <v>0</v>
      </c>
      <c r="AL28" s="3">
        <v>0</v>
      </c>
      <c r="AM28" s="3">
        <v>0</v>
      </c>
      <c r="AN28" s="3">
        <v>0</v>
      </c>
      <c r="AO28" s="3">
        <v>0</v>
      </c>
      <c r="AP28" s="3">
        <v>0</v>
      </c>
      <c r="AQ28" s="3">
        <v>0</v>
      </c>
      <c r="AR28" s="3">
        <v>0</v>
      </c>
      <c r="AS28" s="3">
        <v>0</v>
      </c>
      <c r="AT28" s="3">
        <v>0</v>
      </c>
      <c r="AU28" s="3">
        <v>0</v>
      </c>
      <c r="AV28" s="3">
        <v>0</v>
      </c>
      <c r="AW28" s="10">
        <v>0</v>
      </c>
    </row>
    <row r="29" spans="1:50" x14ac:dyDescent="0.35">
      <c r="A29" s="27" t="s">
        <v>355</v>
      </c>
      <c r="B29" s="3" t="s">
        <v>167</v>
      </c>
      <c r="C29" s="4">
        <f t="shared" si="6"/>
        <v>10.565217391304348</v>
      </c>
      <c r="D29" s="3">
        <v>0</v>
      </c>
      <c r="E29" s="3">
        <v>0</v>
      </c>
      <c r="F29" s="3">
        <v>0</v>
      </c>
      <c r="G29" s="3">
        <v>0</v>
      </c>
      <c r="H29" s="3">
        <v>0</v>
      </c>
      <c r="I29" s="3">
        <v>0</v>
      </c>
      <c r="J29" s="3">
        <v>0</v>
      </c>
      <c r="K29" s="3">
        <v>0</v>
      </c>
      <c r="L29" s="3">
        <v>0</v>
      </c>
      <c r="M29" s="3">
        <v>0</v>
      </c>
      <c r="N29" s="3">
        <v>486</v>
      </c>
      <c r="O29" s="3">
        <v>0</v>
      </c>
      <c r="P29" s="3">
        <v>0</v>
      </c>
      <c r="Q29" s="3">
        <v>0</v>
      </c>
      <c r="R29" s="3">
        <v>0</v>
      </c>
      <c r="S29" s="3">
        <v>0</v>
      </c>
      <c r="T29" s="3">
        <v>0</v>
      </c>
      <c r="U29" s="3">
        <v>0</v>
      </c>
      <c r="V29" s="3">
        <v>0</v>
      </c>
      <c r="W29" s="3">
        <v>0</v>
      </c>
      <c r="X29" s="3">
        <v>0</v>
      </c>
      <c r="Y29" s="3">
        <v>0</v>
      </c>
      <c r="Z29" s="3">
        <v>0</v>
      </c>
      <c r="AA29" s="3">
        <v>0</v>
      </c>
      <c r="AB29" s="3">
        <v>0</v>
      </c>
      <c r="AC29" s="3">
        <v>0</v>
      </c>
      <c r="AD29" s="3">
        <v>0</v>
      </c>
      <c r="AE29" s="3">
        <v>0</v>
      </c>
      <c r="AF29" s="3">
        <v>0</v>
      </c>
      <c r="AG29" s="3">
        <v>0</v>
      </c>
      <c r="AH29" s="3">
        <v>0</v>
      </c>
      <c r="AI29" s="3">
        <v>0</v>
      </c>
      <c r="AJ29" s="3">
        <v>0</v>
      </c>
      <c r="AK29" s="3">
        <v>0</v>
      </c>
      <c r="AL29" s="3">
        <v>0</v>
      </c>
      <c r="AM29" s="3">
        <v>0</v>
      </c>
      <c r="AN29" s="3">
        <v>0</v>
      </c>
      <c r="AO29" s="3">
        <v>0</v>
      </c>
      <c r="AP29" s="3">
        <v>0</v>
      </c>
      <c r="AQ29" s="3">
        <v>0</v>
      </c>
      <c r="AR29" s="3">
        <v>0</v>
      </c>
      <c r="AS29" s="3">
        <v>0</v>
      </c>
      <c r="AT29" s="3">
        <v>0</v>
      </c>
      <c r="AU29" s="3">
        <v>0</v>
      </c>
      <c r="AV29" s="3">
        <v>0</v>
      </c>
      <c r="AW29" s="10">
        <v>0</v>
      </c>
    </row>
    <row r="30" spans="1:50" x14ac:dyDescent="0.35">
      <c r="A30" s="27" t="s">
        <v>355</v>
      </c>
      <c r="B30" s="3" t="s">
        <v>132</v>
      </c>
      <c r="C30" s="4">
        <f t="shared" si="6"/>
        <v>2.1739130434782608E-2</v>
      </c>
      <c r="D30" s="3">
        <v>0</v>
      </c>
      <c r="E30" s="3">
        <v>0</v>
      </c>
      <c r="F30" s="3">
        <v>0</v>
      </c>
      <c r="G30" s="3">
        <v>0</v>
      </c>
      <c r="H30" s="3">
        <v>0</v>
      </c>
      <c r="I30" s="3">
        <v>0</v>
      </c>
      <c r="J30" s="3">
        <v>0</v>
      </c>
      <c r="K30" s="3">
        <v>0</v>
      </c>
      <c r="L30" s="3">
        <v>0</v>
      </c>
      <c r="M30" s="3">
        <v>0</v>
      </c>
      <c r="N30" s="3">
        <v>1</v>
      </c>
      <c r="O30" s="3">
        <v>0</v>
      </c>
      <c r="P30" s="3">
        <v>0</v>
      </c>
      <c r="Q30" s="3">
        <v>0</v>
      </c>
      <c r="R30" s="3">
        <v>0</v>
      </c>
      <c r="S30" s="3">
        <v>0</v>
      </c>
      <c r="T30" s="3">
        <v>0</v>
      </c>
      <c r="U30" s="3">
        <v>0</v>
      </c>
      <c r="V30" s="3">
        <v>0</v>
      </c>
      <c r="W30" s="3">
        <v>0</v>
      </c>
      <c r="X30" s="3">
        <v>0</v>
      </c>
      <c r="Y30" s="3">
        <v>0</v>
      </c>
      <c r="Z30" s="3">
        <v>0</v>
      </c>
      <c r="AA30" s="3">
        <v>0</v>
      </c>
      <c r="AB30" s="3">
        <v>0</v>
      </c>
      <c r="AC30" s="3">
        <v>0</v>
      </c>
      <c r="AD30" s="3">
        <v>0</v>
      </c>
      <c r="AE30" s="3">
        <v>0</v>
      </c>
      <c r="AF30" s="3">
        <v>0</v>
      </c>
      <c r="AG30" s="3">
        <v>0</v>
      </c>
      <c r="AH30" s="3">
        <v>0</v>
      </c>
      <c r="AI30" s="3">
        <v>0</v>
      </c>
      <c r="AJ30" s="3">
        <v>0</v>
      </c>
      <c r="AK30" s="3">
        <v>0</v>
      </c>
      <c r="AL30" s="3">
        <v>0</v>
      </c>
      <c r="AM30" s="3">
        <v>0</v>
      </c>
      <c r="AN30" s="3">
        <v>0</v>
      </c>
      <c r="AO30" s="3">
        <v>0</v>
      </c>
      <c r="AP30" s="3">
        <v>0</v>
      </c>
      <c r="AQ30" s="3">
        <v>0</v>
      </c>
      <c r="AR30" s="3">
        <v>0</v>
      </c>
      <c r="AS30" s="3">
        <v>0</v>
      </c>
      <c r="AT30" s="3">
        <v>0</v>
      </c>
      <c r="AU30" s="3">
        <v>0</v>
      </c>
      <c r="AV30" s="3">
        <v>0</v>
      </c>
      <c r="AW30" s="10">
        <v>0</v>
      </c>
    </row>
    <row r="31" spans="1:50" x14ac:dyDescent="0.35">
      <c r="A31" s="27" t="s">
        <v>340</v>
      </c>
      <c r="B31" s="3" t="s">
        <v>162</v>
      </c>
      <c r="C31" s="145">
        <f t="shared" si="6"/>
        <v>0</v>
      </c>
      <c r="D31" s="145">
        <v>0</v>
      </c>
      <c r="E31" s="145">
        <v>0</v>
      </c>
      <c r="F31" s="145">
        <v>0</v>
      </c>
      <c r="G31" s="145">
        <v>0</v>
      </c>
      <c r="H31" s="145">
        <v>0</v>
      </c>
      <c r="I31" s="145">
        <v>0</v>
      </c>
      <c r="J31" s="145">
        <v>0</v>
      </c>
      <c r="K31" s="145">
        <v>0</v>
      </c>
      <c r="L31" s="145">
        <v>0</v>
      </c>
      <c r="M31" s="145">
        <v>0</v>
      </c>
      <c r="N31" s="145">
        <v>0</v>
      </c>
      <c r="O31" s="145">
        <v>0</v>
      </c>
      <c r="P31" s="145">
        <v>0</v>
      </c>
      <c r="Q31" s="145">
        <v>0</v>
      </c>
      <c r="R31" s="145">
        <v>0</v>
      </c>
      <c r="S31" s="145">
        <v>0</v>
      </c>
      <c r="T31" s="145">
        <v>0</v>
      </c>
      <c r="U31" s="145">
        <v>0</v>
      </c>
      <c r="V31" s="145">
        <v>0</v>
      </c>
      <c r="W31" s="145">
        <v>0</v>
      </c>
      <c r="X31" s="145">
        <v>0</v>
      </c>
      <c r="Y31" s="145">
        <v>0</v>
      </c>
      <c r="Z31" s="145">
        <v>0</v>
      </c>
      <c r="AA31" s="145">
        <v>0</v>
      </c>
      <c r="AB31" s="145">
        <v>0</v>
      </c>
      <c r="AC31" s="145">
        <v>0</v>
      </c>
      <c r="AD31" s="145">
        <v>0</v>
      </c>
      <c r="AE31" s="145">
        <v>0</v>
      </c>
      <c r="AF31" s="145">
        <v>0</v>
      </c>
      <c r="AG31" s="145">
        <v>0</v>
      </c>
      <c r="AH31" s="145">
        <v>0</v>
      </c>
      <c r="AI31" s="145">
        <v>0</v>
      </c>
      <c r="AJ31" s="145">
        <v>0</v>
      </c>
      <c r="AK31" s="145">
        <v>0</v>
      </c>
      <c r="AL31" s="145">
        <v>0</v>
      </c>
      <c r="AM31" s="145">
        <v>0</v>
      </c>
      <c r="AN31" s="145">
        <v>0</v>
      </c>
      <c r="AO31" s="145">
        <v>0</v>
      </c>
      <c r="AP31" s="145">
        <v>0</v>
      </c>
      <c r="AQ31" s="145">
        <v>0</v>
      </c>
      <c r="AR31" s="145">
        <v>0</v>
      </c>
      <c r="AS31" s="145">
        <v>0</v>
      </c>
      <c r="AT31" s="145">
        <v>0</v>
      </c>
      <c r="AU31" s="145">
        <v>0</v>
      </c>
      <c r="AV31" s="145">
        <v>0</v>
      </c>
      <c r="AW31" s="195">
        <v>0</v>
      </c>
    </row>
    <row r="32" spans="1:50" x14ac:dyDescent="0.35">
      <c r="A32" s="27" t="s">
        <v>340</v>
      </c>
      <c r="B32" s="3" t="s">
        <v>166</v>
      </c>
      <c r="C32" s="145">
        <f t="shared" si="6"/>
        <v>0</v>
      </c>
      <c r="D32" s="145">
        <v>0</v>
      </c>
      <c r="E32" s="145">
        <v>0</v>
      </c>
      <c r="F32" s="145">
        <v>0</v>
      </c>
      <c r="G32" s="145">
        <v>0</v>
      </c>
      <c r="H32" s="145">
        <v>0</v>
      </c>
      <c r="I32" s="145">
        <v>0</v>
      </c>
      <c r="J32" s="145">
        <v>0</v>
      </c>
      <c r="K32" s="145">
        <v>0</v>
      </c>
      <c r="L32" s="145">
        <v>0</v>
      </c>
      <c r="M32" s="145">
        <v>0</v>
      </c>
      <c r="N32" s="145">
        <v>0</v>
      </c>
      <c r="O32" s="145">
        <v>0</v>
      </c>
      <c r="P32" s="145">
        <v>0</v>
      </c>
      <c r="Q32" s="145">
        <v>0</v>
      </c>
      <c r="R32" s="145">
        <v>0</v>
      </c>
      <c r="S32" s="145">
        <v>0</v>
      </c>
      <c r="T32" s="145">
        <v>0</v>
      </c>
      <c r="U32" s="145">
        <v>0</v>
      </c>
      <c r="V32" s="145">
        <v>0</v>
      </c>
      <c r="W32" s="145">
        <v>0</v>
      </c>
      <c r="X32" s="145">
        <v>0</v>
      </c>
      <c r="Y32" s="145">
        <v>0</v>
      </c>
      <c r="Z32" s="145">
        <v>0</v>
      </c>
      <c r="AA32" s="145">
        <v>0</v>
      </c>
      <c r="AB32" s="145">
        <v>0</v>
      </c>
      <c r="AC32" s="145">
        <v>0</v>
      </c>
      <c r="AD32" s="145">
        <v>0</v>
      </c>
      <c r="AE32" s="145">
        <v>0</v>
      </c>
      <c r="AF32" s="145">
        <v>0</v>
      </c>
      <c r="AG32" s="145">
        <v>0</v>
      </c>
      <c r="AH32" s="145">
        <v>0</v>
      </c>
      <c r="AI32" s="145">
        <v>0</v>
      </c>
      <c r="AJ32" s="145">
        <v>0</v>
      </c>
      <c r="AK32" s="145">
        <v>0</v>
      </c>
      <c r="AL32" s="145">
        <v>0</v>
      </c>
      <c r="AM32" s="145">
        <v>0</v>
      </c>
      <c r="AN32" s="145">
        <v>0</v>
      </c>
      <c r="AO32" s="145">
        <v>0</v>
      </c>
      <c r="AP32" s="145">
        <v>0</v>
      </c>
      <c r="AQ32" s="145">
        <v>0</v>
      </c>
      <c r="AR32" s="145">
        <v>0</v>
      </c>
      <c r="AS32" s="145">
        <v>0</v>
      </c>
      <c r="AT32" s="145">
        <v>0</v>
      </c>
      <c r="AU32" s="145">
        <v>0</v>
      </c>
      <c r="AV32" s="145">
        <v>0</v>
      </c>
      <c r="AW32" s="195">
        <v>0</v>
      </c>
    </row>
    <row r="33" spans="1:49" x14ac:dyDescent="0.35">
      <c r="A33" s="27" t="s">
        <v>340</v>
      </c>
      <c r="B33" s="3" t="s">
        <v>133</v>
      </c>
      <c r="C33" s="4">
        <f t="shared" si="6"/>
        <v>0</v>
      </c>
      <c r="D33" s="3">
        <v>0</v>
      </c>
      <c r="E33" s="3">
        <v>0</v>
      </c>
      <c r="F33" s="3">
        <v>0</v>
      </c>
      <c r="G33" s="3">
        <v>0</v>
      </c>
      <c r="H33" s="3">
        <v>0</v>
      </c>
      <c r="I33" s="3">
        <v>0</v>
      </c>
      <c r="J33" s="3">
        <v>0</v>
      </c>
      <c r="K33" s="3">
        <v>0</v>
      </c>
      <c r="L33" s="3">
        <v>0</v>
      </c>
      <c r="M33" s="3">
        <v>0</v>
      </c>
      <c r="N33" s="3">
        <v>0</v>
      </c>
      <c r="O33" s="3">
        <v>0</v>
      </c>
      <c r="P33" s="3">
        <v>0</v>
      </c>
      <c r="Q33" s="3">
        <v>0</v>
      </c>
      <c r="R33" s="3">
        <v>0</v>
      </c>
      <c r="S33" s="3">
        <v>0</v>
      </c>
      <c r="T33" s="3">
        <v>0</v>
      </c>
      <c r="U33" s="3">
        <v>0</v>
      </c>
      <c r="V33" s="3">
        <v>0</v>
      </c>
      <c r="W33" s="3">
        <v>0</v>
      </c>
      <c r="X33" s="3">
        <v>0</v>
      </c>
      <c r="Y33" s="3">
        <v>0</v>
      </c>
      <c r="Z33" s="3">
        <v>0</v>
      </c>
      <c r="AA33" s="3">
        <v>0</v>
      </c>
      <c r="AB33" s="3">
        <v>0</v>
      </c>
      <c r="AC33" s="3">
        <v>0</v>
      </c>
      <c r="AD33" s="3">
        <v>0</v>
      </c>
      <c r="AE33" s="3">
        <v>0</v>
      </c>
      <c r="AF33" s="3">
        <v>0</v>
      </c>
      <c r="AG33" s="3">
        <v>0</v>
      </c>
      <c r="AH33" s="3">
        <v>0</v>
      </c>
      <c r="AI33" s="3">
        <v>0</v>
      </c>
      <c r="AJ33" s="3">
        <v>0</v>
      </c>
      <c r="AK33" s="3">
        <v>0</v>
      </c>
      <c r="AL33" s="3">
        <v>0</v>
      </c>
      <c r="AM33" s="3">
        <v>0</v>
      </c>
      <c r="AN33" s="3">
        <v>0</v>
      </c>
      <c r="AO33" s="3">
        <v>0</v>
      </c>
      <c r="AP33" s="3">
        <v>0</v>
      </c>
      <c r="AQ33" s="3">
        <v>0</v>
      </c>
      <c r="AR33" s="3">
        <v>0</v>
      </c>
      <c r="AS33" s="3">
        <v>0</v>
      </c>
      <c r="AT33" s="3">
        <v>0</v>
      </c>
      <c r="AU33" s="3">
        <v>0</v>
      </c>
      <c r="AV33" s="3">
        <v>0</v>
      </c>
      <c r="AW33" s="10">
        <v>0</v>
      </c>
    </row>
    <row r="34" spans="1:49" x14ac:dyDescent="0.35">
      <c r="A34" s="27" t="s">
        <v>340</v>
      </c>
      <c r="B34" s="3" t="s">
        <v>167</v>
      </c>
      <c r="C34" s="4">
        <f t="shared" si="6"/>
        <v>0</v>
      </c>
      <c r="D34" s="3">
        <v>0</v>
      </c>
      <c r="E34" s="3">
        <v>0</v>
      </c>
      <c r="F34" s="3">
        <v>0</v>
      </c>
      <c r="G34" s="3">
        <v>0</v>
      </c>
      <c r="H34" s="3">
        <v>0</v>
      </c>
      <c r="I34" s="3">
        <v>0</v>
      </c>
      <c r="J34" s="3">
        <v>0</v>
      </c>
      <c r="K34" s="3">
        <v>0</v>
      </c>
      <c r="L34" s="3">
        <v>0</v>
      </c>
      <c r="M34" s="3">
        <v>0</v>
      </c>
      <c r="N34" s="3">
        <v>0</v>
      </c>
      <c r="O34" s="3">
        <v>0</v>
      </c>
      <c r="P34" s="3">
        <v>0</v>
      </c>
      <c r="Q34" s="3">
        <v>0</v>
      </c>
      <c r="R34" s="3">
        <v>0</v>
      </c>
      <c r="S34" s="3">
        <v>0</v>
      </c>
      <c r="T34" s="3">
        <v>0</v>
      </c>
      <c r="U34" s="3">
        <v>0</v>
      </c>
      <c r="V34" s="3">
        <v>0</v>
      </c>
      <c r="W34" s="3">
        <v>0</v>
      </c>
      <c r="X34" s="3">
        <v>0</v>
      </c>
      <c r="Y34" s="3">
        <v>0</v>
      </c>
      <c r="Z34" s="3">
        <v>0</v>
      </c>
      <c r="AA34" s="3">
        <v>0</v>
      </c>
      <c r="AB34" s="3">
        <v>0</v>
      </c>
      <c r="AC34" s="3">
        <v>0</v>
      </c>
      <c r="AD34" s="3">
        <v>0</v>
      </c>
      <c r="AE34" s="3">
        <v>0</v>
      </c>
      <c r="AF34" s="3">
        <v>0</v>
      </c>
      <c r="AG34" s="3">
        <v>0</v>
      </c>
      <c r="AH34" s="3">
        <v>0</v>
      </c>
      <c r="AI34" s="3">
        <v>0</v>
      </c>
      <c r="AJ34" s="3">
        <v>0</v>
      </c>
      <c r="AK34" s="3">
        <v>0</v>
      </c>
      <c r="AL34" s="3">
        <v>0</v>
      </c>
      <c r="AM34" s="3">
        <v>0</v>
      </c>
      <c r="AN34" s="3">
        <v>0</v>
      </c>
      <c r="AO34" s="3">
        <v>0</v>
      </c>
      <c r="AP34" s="3">
        <v>0</v>
      </c>
      <c r="AQ34" s="3">
        <v>0</v>
      </c>
      <c r="AR34" s="3">
        <v>0</v>
      </c>
      <c r="AS34" s="3">
        <v>0</v>
      </c>
      <c r="AT34" s="3">
        <v>0</v>
      </c>
      <c r="AU34" s="3">
        <v>0</v>
      </c>
      <c r="AV34" s="3">
        <v>0</v>
      </c>
      <c r="AW34" s="10">
        <v>0</v>
      </c>
    </row>
    <row r="35" spans="1:49" x14ac:dyDescent="0.35">
      <c r="A35" s="27" t="s">
        <v>340</v>
      </c>
      <c r="B35" s="3" t="s">
        <v>132</v>
      </c>
      <c r="C35" s="4">
        <f t="shared" si="6"/>
        <v>0</v>
      </c>
      <c r="D35" s="3">
        <v>0</v>
      </c>
      <c r="E35" s="3">
        <v>0</v>
      </c>
      <c r="F35" s="3">
        <v>0</v>
      </c>
      <c r="G35" s="3">
        <v>0</v>
      </c>
      <c r="H35" s="3">
        <v>0</v>
      </c>
      <c r="I35" s="3">
        <v>0</v>
      </c>
      <c r="J35" s="3">
        <v>0</v>
      </c>
      <c r="K35" s="3">
        <v>0</v>
      </c>
      <c r="L35" s="3">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10">
        <v>0</v>
      </c>
    </row>
    <row r="36" spans="1:49" x14ac:dyDescent="0.35">
      <c r="A36" s="27" t="s">
        <v>341</v>
      </c>
      <c r="B36" s="3" t="s">
        <v>162</v>
      </c>
      <c r="C36" s="145">
        <f t="shared" si="6"/>
        <v>261.43478260869563</v>
      </c>
      <c r="D36" s="145">
        <v>0</v>
      </c>
      <c r="E36" s="145">
        <v>0</v>
      </c>
      <c r="F36" s="145">
        <v>331</v>
      </c>
      <c r="G36" s="145">
        <v>0</v>
      </c>
      <c r="H36" s="145">
        <v>226</v>
      </c>
      <c r="I36" s="145">
        <v>52</v>
      </c>
      <c r="J36" s="145">
        <v>52</v>
      </c>
      <c r="K36" s="145">
        <v>0</v>
      </c>
      <c r="L36" s="145">
        <v>507</v>
      </c>
      <c r="M36" s="145">
        <v>659</v>
      </c>
      <c r="N36" s="145">
        <v>606</v>
      </c>
      <c r="O36" s="145">
        <v>0</v>
      </c>
      <c r="P36" s="145">
        <v>624</v>
      </c>
      <c r="Q36" s="145">
        <v>624</v>
      </c>
      <c r="R36" s="145">
        <v>890</v>
      </c>
      <c r="S36" s="145">
        <v>719</v>
      </c>
      <c r="T36" s="145">
        <v>293</v>
      </c>
      <c r="U36" s="145">
        <v>408</v>
      </c>
      <c r="V36" s="145">
        <v>816</v>
      </c>
      <c r="W36" s="145">
        <v>462</v>
      </c>
      <c r="X36" s="145">
        <v>54</v>
      </c>
      <c r="Y36" s="145">
        <v>612</v>
      </c>
      <c r="Z36" s="145">
        <v>106</v>
      </c>
      <c r="AA36" s="145">
        <v>54</v>
      </c>
      <c r="AB36" s="145">
        <v>109</v>
      </c>
      <c r="AC36" s="145">
        <v>110</v>
      </c>
      <c r="AD36" s="145">
        <v>522</v>
      </c>
      <c r="AE36" s="145">
        <v>866</v>
      </c>
      <c r="AF36" s="145">
        <v>0</v>
      </c>
      <c r="AG36" s="145">
        <v>226</v>
      </c>
      <c r="AH36" s="145">
        <v>118</v>
      </c>
      <c r="AI36" s="145">
        <v>55</v>
      </c>
      <c r="AJ36" s="145">
        <v>0</v>
      </c>
      <c r="AK36" s="145">
        <v>0</v>
      </c>
      <c r="AL36" s="145">
        <v>0</v>
      </c>
      <c r="AM36" s="145">
        <v>55</v>
      </c>
      <c r="AN36" s="145">
        <v>556</v>
      </c>
      <c r="AO36" s="145">
        <v>453</v>
      </c>
      <c r="AP36" s="145">
        <v>0</v>
      </c>
      <c r="AQ36" s="145">
        <v>0</v>
      </c>
      <c r="AR36" s="145">
        <v>55</v>
      </c>
      <c r="AS36" s="145">
        <v>282</v>
      </c>
      <c r="AT36" s="145">
        <v>111</v>
      </c>
      <c r="AU36" s="145">
        <v>247</v>
      </c>
      <c r="AV36" s="145">
        <v>55</v>
      </c>
      <c r="AW36" s="195">
        <v>111</v>
      </c>
    </row>
    <row r="37" spans="1:49" x14ac:dyDescent="0.35">
      <c r="A37" s="27" t="s">
        <v>341</v>
      </c>
      <c r="B37" s="3" t="s">
        <v>166</v>
      </c>
      <c r="C37" s="145">
        <f t="shared" si="6"/>
        <v>142.2391304347826</v>
      </c>
      <c r="D37" s="145">
        <v>0</v>
      </c>
      <c r="E37" s="145">
        <v>0</v>
      </c>
      <c r="F37" s="145">
        <v>110</v>
      </c>
      <c r="G37" s="145">
        <v>0</v>
      </c>
      <c r="H37" s="145">
        <v>226</v>
      </c>
      <c r="I37" s="145">
        <v>52</v>
      </c>
      <c r="J37" s="145">
        <v>52</v>
      </c>
      <c r="K37" s="145">
        <v>0</v>
      </c>
      <c r="L37" s="145">
        <v>169</v>
      </c>
      <c r="M37" s="145">
        <v>220</v>
      </c>
      <c r="N37" s="145">
        <v>303</v>
      </c>
      <c r="O37" s="145">
        <v>0</v>
      </c>
      <c r="P37" s="145">
        <v>312</v>
      </c>
      <c r="Q37" s="145">
        <v>312</v>
      </c>
      <c r="R37" s="145">
        <v>297</v>
      </c>
      <c r="S37" s="145">
        <v>240</v>
      </c>
      <c r="T37" s="145">
        <v>147</v>
      </c>
      <c r="U37" s="145">
        <v>408</v>
      </c>
      <c r="V37" s="145">
        <v>816</v>
      </c>
      <c r="W37" s="145">
        <v>231</v>
      </c>
      <c r="X37" s="145">
        <v>54</v>
      </c>
      <c r="Y37" s="145">
        <v>612</v>
      </c>
      <c r="Z37" s="145">
        <v>106</v>
      </c>
      <c r="AA37" s="145">
        <v>54</v>
      </c>
      <c r="AB37" s="145">
        <v>54</v>
      </c>
      <c r="AC37" s="145">
        <v>55</v>
      </c>
      <c r="AD37" s="145">
        <v>261</v>
      </c>
      <c r="AE37" s="145">
        <v>144</v>
      </c>
      <c r="AF37" s="145">
        <v>0</v>
      </c>
      <c r="AG37" s="145">
        <v>226</v>
      </c>
      <c r="AH37" s="145">
        <v>118</v>
      </c>
      <c r="AI37" s="145">
        <v>55</v>
      </c>
      <c r="AJ37" s="145">
        <v>0</v>
      </c>
      <c r="AK37" s="145">
        <v>0</v>
      </c>
      <c r="AL37" s="145">
        <v>0</v>
      </c>
      <c r="AM37" s="145">
        <v>55</v>
      </c>
      <c r="AN37" s="145">
        <v>185</v>
      </c>
      <c r="AO37" s="145">
        <v>226</v>
      </c>
      <c r="AP37" s="145">
        <v>0</v>
      </c>
      <c r="AQ37" s="145">
        <v>0</v>
      </c>
      <c r="AR37" s="145">
        <v>55</v>
      </c>
      <c r="AS37" s="145">
        <v>141</v>
      </c>
      <c r="AT37" s="145">
        <v>55</v>
      </c>
      <c r="AU37" s="145">
        <v>82</v>
      </c>
      <c r="AV37" s="145">
        <v>55</v>
      </c>
      <c r="AW37" s="195">
        <v>55</v>
      </c>
    </row>
    <row r="38" spans="1:49" x14ac:dyDescent="0.35">
      <c r="A38" s="27" t="s">
        <v>341</v>
      </c>
      <c r="B38" s="3" t="s">
        <v>133</v>
      </c>
      <c r="C38" s="4">
        <f t="shared" si="6"/>
        <v>1.9347826086956521</v>
      </c>
      <c r="D38" s="3">
        <v>0</v>
      </c>
      <c r="E38" s="3">
        <v>0</v>
      </c>
      <c r="F38" s="3">
        <v>3</v>
      </c>
      <c r="G38" s="3">
        <v>0</v>
      </c>
      <c r="H38" s="3">
        <v>1</v>
      </c>
      <c r="I38" s="3">
        <v>1</v>
      </c>
      <c r="J38" s="3">
        <v>1</v>
      </c>
      <c r="K38" s="3">
        <v>0</v>
      </c>
      <c r="L38" s="3">
        <v>3</v>
      </c>
      <c r="M38" s="3">
        <v>4</v>
      </c>
      <c r="N38" s="3">
        <v>3</v>
      </c>
      <c r="O38" s="3">
        <v>0</v>
      </c>
      <c r="P38" s="3">
        <v>4</v>
      </c>
      <c r="Q38" s="3">
        <v>4</v>
      </c>
      <c r="R38" s="3">
        <v>5</v>
      </c>
      <c r="S38" s="3">
        <v>5</v>
      </c>
      <c r="T38" s="3">
        <v>2</v>
      </c>
      <c r="U38" s="3">
        <v>2</v>
      </c>
      <c r="V38" s="3">
        <v>4</v>
      </c>
      <c r="W38" s="3">
        <v>3</v>
      </c>
      <c r="X38" s="3">
        <v>1</v>
      </c>
      <c r="Y38" s="3">
        <v>3</v>
      </c>
      <c r="Z38" s="3">
        <v>2</v>
      </c>
      <c r="AA38" s="3">
        <v>1</v>
      </c>
      <c r="AB38" s="3">
        <v>2</v>
      </c>
      <c r="AC38" s="3">
        <v>2</v>
      </c>
      <c r="AD38" s="3">
        <v>4</v>
      </c>
      <c r="AE38" s="3">
        <v>7</v>
      </c>
      <c r="AF38" s="3">
        <v>0</v>
      </c>
      <c r="AG38" s="3">
        <v>1</v>
      </c>
      <c r="AH38" s="3">
        <v>2</v>
      </c>
      <c r="AI38" s="3">
        <v>1</v>
      </c>
      <c r="AJ38" s="3">
        <v>0</v>
      </c>
      <c r="AK38" s="3">
        <v>0</v>
      </c>
      <c r="AL38" s="3">
        <v>0</v>
      </c>
      <c r="AM38" s="3">
        <v>1</v>
      </c>
      <c r="AN38" s="3">
        <v>3</v>
      </c>
      <c r="AO38" s="3">
        <v>2</v>
      </c>
      <c r="AP38" s="3">
        <v>0</v>
      </c>
      <c r="AQ38" s="3">
        <v>0</v>
      </c>
      <c r="AR38" s="3">
        <v>1</v>
      </c>
      <c r="AS38" s="3">
        <v>2</v>
      </c>
      <c r="AT38" s="3">
        <v>2</v>
      </c>
      <c r="AU38" s="3">
        <v>4</v>
      </c>
      <c r="AV38" s="3">
        <v>1</v>
      </c>
      <c r="AW38" s="10">
        <v>2</v>
      </c>
    </row>
    <row r="39" spans="1:49" x14ac:dyDescent="0.35">
      <c r="A39" s="27" t="s">
        <v>341</v>
      </c>
      <c r="B39" s="3" t="s">
        <v>167</v>
      </c>
      <c r="C39" s="4">
        <f t="shared" si="6"/>
        <v>0</v>
      </c>
      <c r="D39" s="4">
        <v>0</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16">
        <v>0</v>
      </c>
    </row>
    <row r="40" spans="1:49" x14ac:dyDescent="0.35">
      <c r="A40" s="27" t="s">
        <v>341</v>
      </c>
      <c r="B40" s="3" t="s">
        <v>132</v>
      </c>
      <c r="C40" s="4">
        <f t="shared" si="6"/>
        <v>1.4347826086956521</v>
      </c>
      <c r="D40" s="3">
        <v>0</v>
      </c>
      <c r="E40" s="3">
        <v>0</v>
      </c>
      <c r="F40" s="3">
        <v>3</v>
      </c>
      <c r="G40" s="3">
        <v>0</v>
      </c>
      <c r="H40" s="3">
        <v>1</v>
      </c>
      <c r="I40" s="3">
        <v>1</v>
      </c>
      <c r="J40" s="3">
        <v>1</v>
      </c>
      <c r="K40" s="3">
        <v>0</v>
      </c>
      <c r="L40" s="3">
        <v>3</v>
      </c>
      <c r="M40" s="3">
        <v>3</v>
      </c>
      <c r="N40" s="3">
        <v>2</v>
      </c>
      <c r="O40" s="3">
        <v>0</v>
      </c>
      <c r="P40" s="3">
        <v>2</v>
      </c>
      <c r="Q40" s="3">
        <v>2</v>
      </c>
      <c r="R40" s="3">
        <v>3</v>
      </c>
      <c r="S40" s="3">
        <v>3</v>
      </c>
      <c r="T40" s="3">
        <v>2</v>
      </c>
      <c r="U40" s="3">
        <v>1</v>
      </c>
      <c r="V40" s="3">
        <v>1</v>
      </c>
      <c r="W40" s="3">
        <v>2</v>
      </c>
      <c r="X40" s="3">
        <v>1</v>
      </c>
      <c r="Y40" s="3">
        <v>1</v>
      </c>
      <c r="Z40" s="3">
        <v>1</v>
      </c>
      <c r="AA40" s="3">
        <v>1</v>
      </c>
      <c r="AB40" s="3">
        <v>2</v>
      </c>
      <c r="AC40" s="3">
        <v>2</v>
      </c>
      <c r="AD40" s="3">
        <v>2</v>
      </c>
      <c r="AE40" s="3">
        <v>6</v>
      </c>
      <c r="AF40" s="3">
        <v>0</v>
      </c>
      <c r="AG40" s="3">
        <v>1</v>
      </c>
      <c r="AH40" s="3">
        <v>1</v>
      </c>
      <c r="AI40" s="3">
        <v>1</v>
      </c>
      <c r="AJ40" s="3">
        <v>0</v>
      </c>
      <c r="AK40" s="3">
        <v>0</v>
      </c>
      <c r="AL40" s="3">
        <v>0</v>
      </c>
      <c r="AM40" s="3">
        <v>1</v>
      </c>
      <c r="AN40" s="3">
        <v>3</v>
      </c>
      <c r="AO40" s="3">
        <v>2</v>
      </c>
      <c r="AP40" s="3">
        <v>0</v>
      </c>
      <c r="AQ40" s="3">
        <v>0</v>
      </c>
      <c r="AR40" s="3">
        <v>1</v>
      </c>
      <c r="AS40" s="3">
        <v>2</v>
      </c>
      <c r="AT40" s="3">
        <v>2</v>
      </c>
      <c r="AU40" s="3">
        <v>3</v>
      </c>
      <c r="AV40" s="3">
        <v>1</v>
      </c>
      <c r="AW40" s="10">
        <v>2</v>
      </c>
    </row>
    <row r="41" spans="1:49" x14ac:dyDescent="0.35">
      <c r="A41" s="27" t="s">
        <v>333</v>
      </c>
      <c r="B41" s="3" t="s">
        <v>162</v>
      </c>
      <c r="C41" s="145">
        <f t="shared" si="6"/>
        <v>1972.695652173913</v>
      </c>
      <c r="D41" s="145">
        <v>4119</v>
      </c>
      <c r="E41" s="145">
        <v>2279</v>
      </c>
      <c r="F41" s="145">
        <v>2149</v>
      </c>
      <c r="G41" s="145">
        <v>3332</v>
      </c>
      <c r="H41" s="145">
        <v>3303</v>
      </c>
      <c r="I41" s="145">
        <v>2597</v>
      </c>
      <c r="J41" s="145">
        <v>4478</v>
      </c>
      <c r="K41" s="145">
        <v>2694</v>
      </c>
      <c r="L41" s="145">
        <v>2684</v>
      </c>
      <c r="M41" s="145">
        <v>1287</v>
      </c>
      <c r="N41" s="145">
        <v>1710</v>
      </c>
      <c r="O41" s="145">
        <v>2125</v>
      </c>
      <c r="P41" s="145">
        <v>1907</v>
      </c>
      <c r="Q41" s="145">
        <v>1577</v>
      </c>
      <c r="R41" s="145">
        <v>1828</v>
      </c>
      <c r="S41" s="145">
        <v>991</v>
      </c>
      <c r="T41" s="145">
        <v>1043</v>
      </c>
      <c r="U41" s="145">
        <v>449</v>
      </c>
      <c r="V41" s="145">
        <v>2992</v>
      </c>
      <c r="W41" s="145">
        <v>1001</v>
      </c>
      <c r="X41" s="145">
        <v>540</v>
      </c>
      <c r="Y41" s="145">
        <v>1014</v>
      </c>
      <c r="Z41" s="145">
        <v>2336</v>
      </c>
      <c r="AA41" s="145">
        <v>1761</v>
      </c>
      <c r="AB41" s="145">
        <v>1421</v>
      </c>
      <c r="AC41" s="145">
        <v>2337</v>
      </c>
      <c r="AD41" s="145">
        <v>1366</v>
      </c>
      <c r="AE41" s="145">
        <v>1475</v>
      </c>
      <c r="AF41" s="145">
        <v>2167</v>
      </c>
      <c r="AG41" s="145">
        <v>1392</v>
      </c>
      <c r="AH41" s="145">
        <v>3078</v>
      </c>
      <c r="AI41" s="145">
        <v>2124</v>
      </c>
      <c r="AJ41" s="145">
        <v>1861</v>
      </c>
      <c r="AK41" s="145">
        <v>1158</v>
      </c>
      <c r="AL41" s="145">
        <v>1062</v>
      </c>
      <c r="AM41" s="145">
        <v>1405</v>
      </c>
      <c r="AN41" s="145">
        <v>2047</v>
      </c>
      <c r="AO41" s="145">
        <v>1067</v>
      </c>
      <c r="AP41" s="145">
        <v>1252</v>
      </c>
      <c r="AQ41" s="145">
        <v>872</v>
      </c>
      <c r="AR41" s="145">
        <v>2092</v>
      </c>
      <c r="AS41" s="145">
        <v>3274</v>
      </c>
      <c r="AT41" s="145">
        <v>1842</v>
      </c>
      <c r="AU41" s="145">
        <v>2310</v>
      </c>
      <c r="AV41" s="145">
        <v>1564</v>
      </c>
      <c r="AW41" s="195">
        <v>3382</v>
      </c>
    </row>
    <row r="42" spans="1:49" x14ac:dyDescent="0.35">
      <c r="A42" s="27" t="s">
        <v>333</v>
      </c>
      <c r="B42" s="3" t="s">
        <v>166</v>
      </c>
      <c r="C42" s="145">
        <f t="shared" si="6"/>
        <v>148.84782608695653</v>
      </c>
      <c r="D42" s="145">
        <v>196</v>
      </c>
      <c r="E42" s="145">
        <v>134</v>
      </c>
      <c r="F42" s="145">
        <v>165</v>
      </c>
      <c r="G42" s="145">
        <v>151</v>
      </c>
      <c r="H42" s="145">
        <v>194</v>
      </c>
      <c r="I42" s="145">
        <v>153</v>
      </c>
      <c r="J42" s="145">
        <v>187</v>
      </c>
      <c r="K42" s="145">
        <v>180</v>
      </c>
      <c r="L42" s="145">
        <v>192</v>
      </c>
      <c r="M42" s="145">
        <v>143</v>
      </c>
      <c r="N42" s="145">
        <v>142</v>
      </c>
      <c r="O42" s="145">
        <v>193</v>
      </c>
      <c r="P42" s="145">
        <v>136</v>
      </c>
      <c r="Q42" s="145">
        <v>143</v>
      </c>
      <c r="R42" s="145">
        <v>141</v>
      </c>
      <c r="S42" s="145">
        <v>142</v>
      </c>
      <c r="T42" s="145">
        <v>149</v>
      </c>
      <c r="U42" s="145">
        <v>150</v>
      </c>
      <c r="V42" s="145">
        <v>150</v>
      </c>
      <c r="W42" s="145">
        <v>100</v>
      </c>
      <c r="X42" s="145">
        <v>90</v>
      </c>
      <c r="Y42" s="145">
        <v>127</v>
      </c>
      <c r="Z42" s="145">
        <v>167</v>
      </c>
      <c r="AA42" s="145">
        <v>104</v>
      </c>
      <c r="AB42" s="145">
        <v>129</v>
      </c>
      <c r="AC42" s="145">
        <v>156</v>
      </c>
      <c r="AD42" s="145">
        <v>105</v>
      </c>
      <c r="AE42" s="145">
        <v>134</v>
      </c>
      <c r="AF42" s="145">
        <v>167</v>
      </c>
      <c r="AG42" s="145">
        <v>99</v>
      </c>
      <c r="AH42" s="145">
        <v>205</v>
      </c>
      <c r="AI42" s="145">
        <v>177</v>
      </c>
      <c r="AJ42" s="145">
        <v>169</v>
      </c>
      <c r="AK42" s="145">
        <v>165</v>
      </c>
      <c r="AL42" s="145">
        <v>106</v>
      </c>
      <c r="AM42" s="145">
        <v>128</v>
      </c>
      <c r="AN42" s="145">
        <v>146</v>
      </c>
      <c r="AO42" s="145">
        <v>213</v>
      </c>
      <c r="AP42" s="145">
        <v>125</v>
      </c>
      <c r="AQ42" s="145">
        <v>97</v>
      </c>
      <c r="AR42" s="145">
        <v>149</v>
      </c>
      <c r="AS42" s="145">
        <v>164</v>
      </c>
      <c r="AT42" s="145">
        <v>153</v>
      </c>
      <c r="AU42" s="145">
        <v>128</v>
      </c>
      <c r="AV42" s="145">
        <v>156</v>
      </c>
      <c r="AW42" s="195">
        <v>147</v>
      </c>
    </row>
    <row r="43" spans="1:49" x14ac:dyDescent="0.35">
      <c r="A43" s="27" t="s">
        <v>333</v>
      </c>
      <c r="B43" s="3" t="s">
        <v>133</v>
      </c>
      <c r="C43" s="4">
        <f t="shared" si="6"/>
        <v>14.630434782608695</v>
      </c>
      <c r="D43" s="3">
        <v>24</v>
      </c>
      <c r="E43" s="3">
        <v>18</v>
      </c>
      <c r="F43" s="3">
        <v>15</v>
      </c>
      <c r="G43" s="3">
        <v>26</v>
      </c>
      <c r="H43" s="3">
        <v>23</v>
      </c>
      <c r="I43" s="3">
        <v>18</v>
      </c>
      <c r="J43" s="3">
        <v>30</v>
      </c>
      <c r="K43" s="3">
        <v>20</v>
      </c>
      <c r="L43" s="3">
        <v>20</v>
      </c>
      <c r="M43" s="3">
        <v>10</v>
      </c>
      <c r="N43" s="3">
        <v>14</v>
      </c>
      <c r="O43" s="3">
        <v>13</v>
      </c>
      <c r="P43" s="3">
        <v>14</v>
      </c>
      <c r="Q43" s="3">
        <v>11</v>
      </c>
      <c r="R43" s="3">
        <v>13</v>
      </c>
      <c r="S43" s="3">
        <v>7</v>
      </c>
      <c r="T43" s="3">
        <v>7</v>
      </c>
      <c r="U43" s="3">
        <v>3</v>
      </c>
      <c r="V43" s="3">
        <v>22</v>
      </c>
      <c r="W43" s="3">
        <v>10</v>
      </c>
      <c r="X43" s="3">
        <v>6</v>
      </c>
      <c r="Y43" s="3">
        <v>9</v>
      </c>
      <c r="Z43" s="3">
        <v>15</v>
      </c>
      <c r="AA43" s="3">
        <v>18</v>
      </c>
      <c r="AB43" s="3">
        <v>13</v>
      </c>
      <c r="AC43" s="3">
        <v>16</v>
      </c>
      <c r="AD43" s="3">
        <v>14</v>
      </c>
      <c r="AE43" s="3">
        <v>11</v>
      </c>
      <c r="AF43" s="3">
        <v>14</v>
      </c>
      <c r="AG43" s="3">
        <v>15</v>
      </c>
      <c r="AH43" s="3">
        <v>19</v>
      </c>
      <c r="AI43" s="3">
        <v>13</v>
      </c>
      <c r="AJ43" s="3">
        <v>11</v>
      </c>
      <c r="AK43" s="3">
        <v>8</v>
      </c>
      <c r="AL43" s="3">
        <v>11</v>
      </c>
      <c r="AM43" s="3">
        <v>12</v>
      </c>
      <c r="AN43" s="3">
        <v>15</v>
      </c>
      <c r="AO43" s="3">
        <v>8</v>
      </c>
      <c r="AP43" s="3">
        <v>11</v>
      </c>
      <c r="AQ43" s="3">
        <v>9</v>
      </c>
      <c r="AR43" s="3">
        <v>17</v>
      </c>
      <c r="AS43" s="3">
        <v>22</v>
      </c>
      <c r="AT43" s="3">
        <v>12</v>
      </c>
      <c r="AU43" s="3">
        <v>19</v>
      </c>
      <c r="AV43" s="3">
        <v>11</v>
      </c>
      <c r="AW43" s="10">
        <v>26</v>
      </c>
    </row>
    <row r="44" spans="1:49" x14ac:dyDescent="0.35">
      <c r="A44" s="27" t="s">
        <v>333</v>
      </c>
      <c r="B44" s="3" t="s">
        <v>167</v>
      </c>
      <c r="C44" s="4">
        <f t="shared" si="6"/>
        <v>0</v>
      </c>
      <c r="D44" s="4">
        <v>0</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3">
        <v>0</v>
      </c>
      <c r="X44" s="4">
        <v>0</v>
      </c>
      <c r="Y44" s="4">
        <v>0</v>
      </c>
      <c r="Z44" s="4">
        <v>0</v>
      </c>
      <c r="AA44" s="4">
        <v>0</v>
      </c>
      <c r="AB44" s="4">
        <v>0</v>
      </c>
      <c r="AC44" s="4">
        <v>0</v>
      </c>
      <c r="AD44" s="4">
        <v>0</v>
      </c>
      <c r="AE44" s="4">
        <v>0</v>
      </c>
      <c r="AF44" s="4">
        <v>0</v>
      </c>
      <c r="AG44" s="4">
        <v>0</v>
      </c>
      <c r="AH44" s="4">
        <v>0</v>
      </c>
      <c r="AI44" s="4">
        <v>0</v>
      </c>
      <c r="AJ44" s="4">
        <v>0</v>
      </c>
      <c r="AK44" s="4">
        <v>0</v>
      </c>
      <c r="AL44" s="3">
        <v>0</v>
      </c>
      <c r="AM44" s="4">
        <v>0</v>
      </c>
      <c r="AN44" s="4">
        <v>0</v>
      </c>
      <c r="AO44" s="4">
        <v>0</v>
      </c>
      <c r="AP44" s="3">
        <v>0</v>
      </c>
      <c r="AQ44" s="3">
        <v>0</v>
      </c>
      <c r="AR44" s="4">
        <v>0</v>
      </c>
      <c r="AS44" s="4">
        <v>0</v>
      </c>
      <c r="AT44" s="4">
        <v>0</v>
      </c>
      <c r="AU44" s="4">
        <v>0</v>
      </c>
      <c r="AV44" s="3">
        <v>0</v>
      </c>
      <c r="AW44" s="16">
        <v>0</v>
      </c>
    </row>
    <row r="45" spans="1:49" x14ac:dyDescent="0.35">
      <c r="A45" s="27" t="s">
        <v>333</v>
      </c>
      <c r="B45" s="3" t="s">
        <v>132</v>
      </c>
      <c r="C45" s="4">
        <f t="shared" si="6"/>
        <v>13.043478260869565</v>
      </c>
      <c r="D45" s="3">
        <v>21</v>
      </c>
      <c r="E45" s="3">
        <v>17</v>
      </c>
      <c r="F45" s="3">
        <v>13</v>
      </c>
      <c r="G45" s="3">
        <v>22</v>
      </c>
      <c r="H45" s="3">
        <v>17</v>
      </c>
      <c r="I45" s="3">
        <v>17</v>
      </c>
      <c r="J45" s="3">
        <v>24</v>
      </c>
      <c r="K45" s="3">
        <v>15</v>
      </c>
      <c r="L45" s="3">
        <v>14</v>
      </c>
      <c r="M45" s="3">
        <v>9</v>
      </c>
      <c r="N45" s="3">
        <v>12</v>
      </c>
      <c r="O45" s="3">
        <v>11</v>
      </c>
      <c r="P45" s="3">
        <v>14</v>
      </c>
      <c r="Q45" s="3">
        <v>11</v>
      </c>
      <c r="R45" s="3">
        <v>13</v>
      </c>
      <c r="S45" s="3">
        <v>7</v>
      </c>
      <c r="T45" s="3">
        <v>7</v>
      </c>
      <c r="U45" s="3">
        <v>3</v>
      </c>
      <c r="V45" s="3">
        <v>20</v>
      </c>
      <c r="W45" s="3">
        <v>10</v>
      </c>
      <c r="X45" s="3">
        <v>6</v>
      </c>
      <c r="Y45" s="3">
        <v>8</v>
      </c>
      <c r="Z45" s="3">
        <v>14</v>
      </c>
      <c r="AA45" s="3">
        <v>17</v>
      </c>
      <c r="AB45" s="3">
        <v>11</v>
      </c>
      <c r="AC45" s="3">
        <v>15</v>
      </c>
      <c r="AD45" s="3">
        <v>13</v>
      </c>
      <c r="AE45" s="3">
        <v>11</v>
      </c>
      <c r="AF45" s="3">
        <v>13</v>
      </c>
      <c r="AG45" s="3">
        <v>14</v>
      </c>
      <c r="AH45" s="3">
        <v>15</v>
      </c>
      <c r="AI45" s="3">
        <v>12</v>
      </c>
      <c r="AJ45" s="3">
        <v>11</v>
      </c>
      <c r="AK45" s="3">
        <v>7</v>
      </c>
      <c r="AL45" s="3">
        <v>10</v>
      </c>
      <c r="AM45" s="3">
        <v>11</v>
      </c>
      <c r="AN45" s="3">
        <v>14</v>
      </c>
      <c r="AO45" s="3">
        <v>5</v>
      </c>
      <c r="AP45" s="3">
        <v>10</v>
      </c>
      <c r="AQ45" s="3">
        <v>9</v>
      </c>
      <c r="AR45" s="3">
        <v>14</v>
      </c>
      <c r="AS45" s="3">
        <v>20</v>
      </c>
      <c r="AT45" s="3">
        <v>12</v>
      </c>
      <c r="AU45" s="3">
        <v>18</v>
      </c>
      <c r="AV45" s="3">
        <v>10</v>
      </c>
      <c r="AW45" s="10">
        <v>23</v>
      </c>
    </row>
    <row r="46" spans="1:49" x14ac:dyDescent="0.35">
      <c r="A46" s="27" t="s">
        <v>334</v>
      </c>
      <c r="B46" s="3" t="s">
        <v>162</v>
      </c>
      <c r="C46" s="145">
        <f t="shared" si="6"/>
        <v>669.45652173913038</v>
      </c>
      <c r="D46" s="145">
        <v>432</v>
      </c>
      <c r="E46" s="145">
        <v>1039</v>
      </c>
      <c r="F46" s="145">
        <v>1009</v>
      </c>
      <c r="G46" s="145">
        <v>674</v>
      </c>
      <c r="H46" s="145">
        <v>1019</v>
      </c>
      <c r="I46" s="145">
        <v>244</v>
      </c>
      <c r="J46" s="145">
        <v>909</v>
      </c>
      <c r="K46" s="145">
        <v>927</v>
      </c>
      <c r="L46" s="145">
        <v>423</v>
      </c>
      <c r="M46" s="145">
        <v>901</v>
      </c>
      <c r="N46" s="145">
        <v>451</v>
      </c>
      <c r="O46" s="145">
        <v>790</v>
      </c>
      <c r="P46" s="145">
        <v>1110</v>
      </c>
      <c r="Q46" s="145">
        <v>489</v>
      </c>
      <c r="R46" s="145">
        <v>854</v>
      </c>
      <c r="S46" s="145">
        <v>879</v>
      </c>
      <c r="T46" s="145">
        <v>246</v>
      </c>
      <c r="U46" s="145">
        <v>362</v>
      </c>
      <c r="V46" s="145">
        <v>1409</v>
      </c>
      <c r="W46" s="145">
        <v>1108</v>
      </c>
      <c r="X46" s="145">
        <v>337</v>
      </c>
      <c r="Y46" s="145">
        <v>866</v>
      </c>
      <c r="Z46" s="145">
        <v>829</v>
      </c>
      <c r="AA46" s="145">
        <v>690</v>
      </c>
      <c r="AB46" s="145">
        <v>1122</v>
      </c>
      <c r="AC46" s="145">
        <v>408</v>
      </c>
      <c r="AD46" s="145">
        <v>484</v>
      </c>
      <c r="AE46" s="145">
        <v>1065</v>
      </c>
      <c r="AF46" s="145">
        <v>521</v>
      </c>
      <c r="AG46" s="145">
        <v>633</v>
      </c>
      <c r="AH46" s="145">
        <v>1404</v>
      </c>
      <c r="AI46" s="145">
        <v>724</v>
      </c>
      <c r="AJ46" s="145">
        <v>378</v>
      </c>
      <c r="AK46" s="145">
        <v>50</v>
      </c>
      <c r="AL46" s="145">
        <v>82</v>
      </c>
      <c r="AM46" s="145">
        <v>279</v>
      </c>
      <c r="AN46" s="145">
        <v>813</v>
      </c>
      <c r="AO46" s="145">
        <v>802</v>
      </c>
      <c r="AP46" s="145">
        <v>313</v>
      </c>
      <c r="AQ46" s="145">
        <v>136</v>
      </c>
      <c r="AR46" s="145">
        <v>510</v>
      </c>
      <c r="AS46" s="145">
        <v>598</v>
      </c>
      <c r="AT46" s="145">
        <v>229</v>
      </c>
      <c r="AU46" s="145">
        <v>1210</v>
      </c>
      <c r="AV46" s="145">
        <v>229</v>
      </c>
      <c r="AW46" s="195">
        <v>808</v>
      </c>
    </row>
    <row r="47" spans="1:49" x14ac:dyDescent="0.35">
      <c r="A47" s="27" t="s">
        <v>334</v>
      </c>
      <c r="B47" s="3" t="s">
        <v>166</v>
      </c>
      <c r="C47" s="145">
        <f t="shared" si="6"/>
        <v>51.043478260869563</v>
      </c>
      <c r="D47" s="145">
        <v>21</v>
      </c>
      <c r="E47" s="145">
        <v>61</v>
      </c>
      <c r="F47" s="145">
        <v>72</v>
      </c>
      <c r="G47" s="145">
        <v>31</v>
      </c>
      <c r="H47" s="145">
        <v>64</v>
      </c>
      <c r="I47" s="145">
        <v>14</v>
      </c>
      <c r="J47" s="145">
        <v>38</v>
      </c>
      <c r="K47" s="145">
        <v>62</v>
      </c>
      <c r="L47" s="145">
        <v>25</v>
      </c>
      <c r="M47" s="145">
        <v>82</v>
      </c>
      <c r="N47" s="145">
        <v>35</v>
      </c>
      <c r="O47" s="145">
        <v>72</v>
      </c>
      <c r="P47" s="145">
        <v>74</v>
      </c>
      <c r="Q47" s="145">
        <v>38</v>
      </c>
      <c r="R47" s="145">
        <v>53</v>
      </c>
      <c r="S47" s="145">
        <v>98</v>
      </c>
      <c r="T47" s="145">
        <v>27</v>
      </c>
      <c r="U47" s="145">
        <v>90</v>
      </c>
      <c r="V47" s="145">
        <v>67</v>
      </c>
      <c r="W47" s="145">
        <v>101</v>
      </c>
      <c r="X47" s="145">
        <v>48</v>
      </c>
      <c r="Y47" s="145">
        <v>108</v>
      </c>
      <c r="Z47" s="145">
        <v>55</v>
      </c>
      <c r="AA47" s="145">
        <v>38</v>
      </c>
      <c r="AB47" s="145">
        <v>93</v>
      </c>
      <c r="AC47" s="145">
        <v>24</v>
      </c>
      <c r="AD47" s="145">
        <v>35</v>
      </c>
      <c r="AE47" s="145">
        <v>67</v>
      </c>
      <c r="AF47" s="145">
        <v>43</v>
      </c>
      <c r="AG47" s="145">
        <v>45</v>
      </c>
      <c r="AH47" s="145">
        <v>100</v>
      </c>
      <c r="AI47" s="145">
        <v>66</v>
      </c>
      <c r="AJ47" s="145">
        <v>38</v>
      </c>
      <c r="AK47" s="145">
        <v>8</v>
      </c>
      <c r="AL47" s="145">
        <v>8</v>
      </c>
      <c r="AM47" s="145">
        <v>25</v>
      </c>
      <c r="AN47" s="145">
        <v>51</v>
      </c>
      <c r="AO47" s="145">
        <v>115</v>
      </c>
      <c r="AP47" s="145">
        <v>35</v>
      </c>
      <c r="AQ47" s="145">
        <v>15</v>
      </c>
      <c r="AR47" s="145">
        <v>39</v>
      </c>
      <c r="AS47" s="145">
        <v>30</v>
      </c>
      <c r="AT47" s="145">
        <v>19</v>
      </c>
      <c r="AU47" s="145">
        <v>60</v>
      </c>
      <c r="AV47" s="145">
        <v>21</v>
      </c>
      <c r="AW47" s="195">
        <v>37</v>
      </c>
    </row>
    <row r="48" spans="1:49" x14ac:dyDescent="0.35">
      <c r="A48" s="27" t="s">
        <v>334</v>
      </c>
      <c r="B48" s="3" t="s">
        <v>133</v>
      </c>
      <c r="C48" s="4">
        <f t="shared" si="6"/>
        <v>0</v>
      </c>
      <c r="D48" s="3">
        <v>0</v>
      </c>
      <c r="E48" s="3">
        <v>0</v>
      </c>
      <c r="F48" s="3">
        <v>0</v>
      </c>
      <c r="G48" s="3">
        <v>0</v>
      </c>
      <c r="H48" s="3">
        <v>0</v>
      </c>
      <c r="I48" s="3">
        <v>0</v>
      </c>
      <c r="J48" s="3">
        <v>0</v>
      </c>
      <c r="K48" s="3">
        <v>0</v>
      </c>
      <c r="L48" s="3">
        <v>0</v>
      </c>
      <c r="M48" s="3">
        <v>0</v>
      </c>
      <c r="N48" s="3">
        <v>0</v>
      </c>
      <c r="O48" s="3">
        <v>0</v>
      </c>
      <c r="P48" s="3">
        <v>0</v>
      </c>
      <c r="Q48" s="3">
        <v>0</v>
      </c>
      <c r="R48" s="3">
        <v>0</v>
      </c>
      <c r="S48" s="3">
        <v>0</v>
      </c>
      <c r="T48" s="3">
        <v>0</v>
      </c>
      <c r="U48" s="3">
        <v>0</v>
      </c>
      <c r="V48" s="3">
        <v>0</v>
      </c>
      <c r="W48" s="3">
        <v>0</v>
      </c>
      <c r="X48" s="3">
        <v>0</v>
      </c>
      <c r="Y48" s="3">
        <v>0</v>
      </c>
      <c r="Z48" s="3">
        <v>0</v>
      </c>
      <c r="AA48" s="3">
        <v>0</v>
      </c>
      <c r="AB48" s="3">
        <v>0</v>
      </c>
      <c r="AC48" s="3">
        <v>0</v>
      </c>
      <c r="AD48" s="3">
        <v>0</v>
      </c>
      <c r="AE48" s="3">
        <v>0</v>
      </c>
      <c r="AF48" s="3">
        <v>0</v>
      </c>
      <c r="AG48" s="3">
        <v>0</v>
      </c>
      <c r="AH48" s="3">
        <v>0</v>
      </c>
      <c r="AI48" s="3">
        <v>0</v>
      </c>
      <c r="AJ48" s="3">
        <v>0</v>
      </c>
      <c r="AK48" s="3">
        <v>0</v>
      </c>
      <c r="AL48" s="3">
        <v>0</v>
      </c>
      <c r="AM48" s="3">
        <v>0</v>
      </c>
      <c r="AN48" s="3">
        <v>0</v>
      </c>
      <c r="AO48" s="3">
        <v>0</v>
      </c>
      <c r="AP48" s="3">
        <v>0</v>
      </c>
      <c r="AQ48" s="3">
        <v>0</v>
      </c>
      <c r="AR48" s="3">
        <v>0</v>
      </c>
      <c r="AS48" s="3">
        <v>0</v>
      </c>
      <c r="AT48" s="3">
        <v>0</v>
      </c>
      <c r="AU48" s="3">
        <v>0</v>
      </c>
      <c r="AV48" s="3">
        <v>0</v>
      </c>
      <c r="AW48" s="10">
        <v>0</v>
      </c>
    </row>
    <row r="49" spans="1:49" x14ac:dyDescent="0.35">
      <c r="A49" s="27" t="s">
        <v>334</v>
      </c>
      <c r="B49" s="3" t="s">
        <v>167</v>
      </c>
      <c r="C49" s="4">
        <f t="shared" si="6"/>
        <v>291.39130434782606</v>
      </c>
      <c r="D49" s="4">
        <v>203</v>
      </c>
      <c r="E49" s="4">
        <v>431</v>
      </c>
      <c r="F49" s="4">
        <v>438</v>
      </c>
      <c r="G49" s="4">
        <v>350</v>
      </c>
      <c r="H49" s="4">
        <v>418</v>
      </c>
      <c r="I49" s="4">
        <v>123</v>
      </c>
      <c r="J49" s="3">
        <v>380</v>
      </c>
      <c r="K49" s="4">
        <v>392</v>
      </c>
      <c r="L49" s="4">
        <v>284</v>
      </c>
      <c r="M49" s="4">
        <v>354</v>
      </c>
      <c r="N49" s="3">
        <v>193</v>
      </c>
      <c r="O49" s="3">
        <v>380</v>
      </c>
      <c r="P49" s="4">
        <v>434</v>
      </c>
      <c r="Q49" s="4">
        <v>221</v>
      </c>
      <c r="R49" s="4">
        <v>344</v>
      </c>
      <c r="S49" s="4">
        <v>331</v>
      </c>
      <c r="T49" s="4">
        <v>156</v>
      </c>
      <c r="U49" s="4">
        <v>147</v>
      </c>
      <c r="V49" s="4">
        <v>547</v>
      </c>
      <c r="W49" s="4">
        <v>503</v>
      </c>
      <c r="X49" s="4">
        <v>183</v>
      </c>
      <c r="Y49" s="4">
        <v>339</v>
      </c>
      <c r="Z49" s="4">
        <v>333</v>
      </c>
      <c r="AA49" s="4">
        <v>336</v>
      </c>
      <c r="AB49" s="4">
        <v>497</v>
      </c>
      <c r="AC49" s="4">
        <v>302</v>
      </c>
      <c r="AD49" s="4">
        <v>223</v>
      </c>
      <c r="AE49" s="4">
        <v>449</v>
      </c>
      <c r="AF49" s="4">
        <v>193</v>
      </c>
      <c r="AG49" s="4">
        <v>342</v>
      </c>
      <c r="AH49" s="4">
        <v>551</v>
      </c>
      <c r="AI49" s="4">
        <v>238</v>
      </c>
      <c r="AJ49" s="4">
        <v>151</v>
      </c>
      <c r="AK49" s="4">
        <v>50</v>
      </c>
      <c r="AL49" s="4">
        <v>33</v>
      </c>
      <c r="AM49" s="4">
        <v>133</v>
      </c>
      <c r="AN49" s="4">
        <v>334</v>
      </c>
      <c r="AO49" s="4">
        <v>256</v>
      </c>
      <c r="AP49" s="4">
        <v>123</v>
      </c>
      <c r="AQ49" s="4">
        <v>66</v>
      </c>
      <c r="AR49" s="4">
        <v>221</v>
      </c>
      <c r="AS49" s="4">
        <v>231</v>
      </c>
      <c r="AT49" s="4">
        <v>106</v>
      </c>
      <c r="AU49" s="4">
        <v>602</v>
      </c>
      <c r="AV49" s="4">
        <v>99</v>
      </c>
      <c r="AW49" s="16">
        <v>384</v>
      </c>
    </row>
    <row r="50" spans="1:49" x14ac:dyDescent="0.35">
      <c r="A50" s="27" t="s">
        <v>334</v>
      </c>
      <c r="B50" s="3" t="s">
        <v>132</v>
      </c>
      <c r="C50" s="4">
        <f t="shared" si="6"/>
        <v>13.695652173913043</v>
      </c>
      <c r="D50" s="3">
        <v>21</v>
      </c>
      <c r="E50" s="3">
        <v>17</v>
      </c>
      <c r="F50" s="3">
        <v>14</v>
      </c>
      <c r="G50" s="3">
        <v>22</v>
      </c>
      <c r="H50" s="3">
        <v>16</v>
      </c>
      <c r="I50" s="3">
        <v>17</v>
      </c>
      <c r="J50" s="3">
        <v>24</v>
      </c>
      <c r="K50" s="3">
        <v>15</v>
      </c>
      <c r="L50" s="3">
        <v>17</v>
      </c>
      <c r="M50" s="3">
        <v>11</v>
      </c>
      <c r="N50" s="3">
        <v>13</v>
      </c>
      <c r="O50" s="3">
        <v>11</v>
      </c>
      <c r="P50" s="3">
        <v>15</v>
      </c>
      <c r="Q50" s="3">
        <v>13</v>
      </c>
      <c r="R50" s="3">
        <v>16</v>
      </c>
      <c r="S50" s="3">
        <v>9</v>
      </c>
      <c r="T50" s="3">
        <v>9</v>
      </c>
      <c r="U50" s="3">
        <v>4</v>
      </c>
      <c r="V50" s="3">
        <v>21</v>
      </c>
      <c r="W50" s="3">
        <v>11</v>
      </c>
      <c r="X50" s="3">
        <v>7</v>
      </c>
      <c r="Y50" s="3">
        <v>8</v>
      </c>
      <c r="Z50" s="3">
        <v>15</v>
      </c>
      <c r="AA50" s="3">
        <v>18</v>
      </c>
      <c r="AB50" s="3">
        <v>12</v>
      </c>
      <c r="AC50" s="3">
        <v>17</v>
      </c>
      <c r="AD50" s="3">
        <v>14</v>
      </c>
      <c r="AE50" s="3">
        <v>16</v>
      </c>
      <c r="AF50" s="3">
        <v>12</v>
      </c>
      <c r="AG50" s="3">
        <v>14</v>
      </c>
      <c r="AH50" s="3">
        <v>14</v>
      </c>
      <c r="AI50" s="3">
        <v>11</v>
      </c>
      <c r="AJ50" s="3">
        <v>10</v>
      </c>
      <c r="AK50" s="3">
        <v>6</v>
      </c>
      <c r="AL50" s="3">
        <v>10</v>
      </c>
      <c r="AM50" s="3">
        <v>11</v>
      </c>
      <c r="AN50" s="3">
        <v>16</v>
      </c>
      <c r="AO50" s="3">
        <v>7</v>
      </c>
      <c r="AP50" s="3">
        <v>9</v>
      </c>
      <c r="AQ50" s="3">
        <v>9</v>
      </c>
      <c r="AR50" s="3">
        <v>13</v>
      </c>
      <c r="AS50" s="3">
        <v>20</v>
      </c>
      <c r="AT50" s="3">
        <v>12</v>
      </c>
      <c r="AU50" s="3">
        <v>20</v>
      </c>
      <c r="AV50" s="3">
        <v>11</v>
      </c>
      <c r="AW50" s="10">
        <v>22</v>
      </c>
    </row>
    <row r="51" spans="1:49" x14ac:dyDescent="0.35">
      <c r="A51" s="27" t="s">
        <v>335</v>
      </c>
      <c r="B51" s="3" t="s">
        <v>162</v>
      </c>
      <c r="C51" s="145">
        <f t="shared" si="6"/>
        <v>965.04347826086962</v>
      </c>
      <c r="D51" s="145">
        <v>0</v>
      </c>
      <c r="E51" s="145">
        <v>46</v>
      </c>
      <c r="F51" s="145">
        <v>0</v>
      </c>
      <c r="G51" s="145">
        <v>23</v>
      </c>
      <c r="H51" s="145">
        <v>46</v>
      </c>
      <c r="I51" s="145">
        <v>69</v>
      </c>
      <c r="J51" s="145">
        <v>389</v>
      </c>
      <c r="K51" s="145">
        <v>732</v>
      </c>
      <c r="L51" s="145">
        <v>1212</v>
      </c>
      <c r="M51" s="145">
        <v>1463</v>
      </c>
      <c r="N51" s="145">
        <v>1212</v>
      </c>
      <c r="O51" s="145">
        <v>914</v>
      </c>
      <c r="P51" s="145">
        <v>1294</v>
      </c>
      <c r="Q51" s="145">
        <v>1063</v>
      </c>
      <c r="R51" s="145">
        <v>924</v>
      </c>
      <c r="S51" s="145">
        <v>1086</v>
      </c>
      <c r="T51" s="145">
        <v>1202</v>
      </c>
      <c r="U51" s="145">
        <v>2034</v>
      </c>
      <c r="V51" s="145">
        <v>994</v>
      </c>
      <c r="W51" s="145">
        <v>1618</v>
      </c>
      <c r="X51" s="145">
        <v>1826</v>
      </c>
      <c r="Y51" s="145">
        <v>2773</v>
      </c>
      <c r="Z51" s="145">
        <v>1849</v>
      </c>
      <c r="AA51" s="145">
        <v>855</v>
      </c>
      <c r="AB51" s="145">
        <v>1097</v>
      </c>
      <c r="AC51" s="145">
        <v>1214</v>
      </c>
      <c r="AD51" s="145">
        <v>1448</v>
      </c>
      <c r="AE51" s="145">
        <v>1308</v>
      </c>
      <c r="AF51" s="145">
        <v>1051</v>
      </c>
      <c r="AG51" s="145">
        <v>1074</v>
      </c>
      <c r="AH51" s="145">
        <v>1308</v>
      </c>
      <c r="AI51" s="145">
        <v>934</v>
      </c>
      <c r="AJ51" s="145">
        <v>1121</v>
      </c>
      <c r="AK51" s="145">
        <v>1597</v>
      </c>
      <c r="AL51" s="145">
        <v>446</v>
      </c>
      <c r="AM51" s="145">
        <v>762</v>
      </c>
      <c r="AN51" s="145">
        <v>1179</v>
      </c>
      <c r="AO51" s="145">
        <v>967</v>
      </c>
      <c r="AP51" s="145">
        <v>1521</v>
      </c>
      <c r="AQ51" s="145">
        <v>659</v>
      </c>
      <c r="AR51" s="145">
        <v>765</v>
      </c>
      <c r="AS51" s="145">
        <v>718</v>
      </c>
      <c r="AT51" s="145">
        <v>731</v>
      </c>
      <c r="AU51" s="145">
        <v>583</v>
      </c>
      <c r="AV51" s="145">
        <v>119</v>
      </c>
      <c r="AW51" s="195">
        <v>166</v>
      </c>
    </row>
    <row r="52" spans="1:49" x14ac:dyDescent="0.35">
      <c r="A52" s="27" t="s">
        <v>335</v>
      </c>
      <c r="B52" s="3" t="s">
        <v>166</v>
      </c>
      <c r="C52" s="145">
        <f t="shared" si="6"/>
        <v>218.02173913043478</v>
      </c>
      <c r="D52" s="145">
        <v>0</v>
      </c>
      <c r="E52" s="145">
        <v>46</v>
      </c>
      <c r="F52" s="145">
        <v>0</v>
      </c>
      <c r="G52" s="145">
        <v>23</v>
      </c>
      <c r="H52" s="145">
        <v>46</v>
      </c>
      <c r="I52" s="145">
        <v>34</v>
      </c>
      <c r="J52" s="145">
        <v>130</v>
      </c>
      <c r="K52" s="145">
        <v>183</v>
      </c>
      <c r="L52" s="145">
        <v>303</v>
      </c>
      <c r="M52" s="145">
        <v>244</v>
      </c>
      <c r="N52" s="145">
        <v>202</v>
      </c>
      <c r="O52" s="145">
        <v>183</v>
      </c>
      <c r="P52" s="145">
        <v>431</v>
      </c>
      <c r="Q52" s="145">
        <v>213</v>
      </c>
      <c r="R52" s="145">
        <v>231</v>
      </c>
      <c r="S52" s="145">
        <v>181</v>
      </c>
      <c r="T52" s="145">
        <v>240</v>
      </c>
      <c r="U52" s="145">
        <v>254</v>
      </c>
      <c r="V52" s="145">
        <v>248</v>
      </c>
      <c r="W52" s="145">
        <v>404</v>
      </c>
      <c r="X52" s="145">
        <v>304</v>
      </c>
      <c r="Y52" s="145">
        <v>462</v>
      </c>
      <c r="Z52" s="145">
        <v>264</v>
      </c>
      <c r="AA52" s="145">
        <v>214</v>
      </c>
      <c r="AB52" s="145">
        <v>219</v>
      </c>
      <c r="AC52" s="145">
        <v>243</v>
      </c>
      <c r="AD52" s="145">
        <v>290</v>
      </c>
      <c r="AE52" s="145">
        <v>327</v>
      </c>
      <c r="AF52" s="145">
        <v>525</v>
      </c>
      <c r="AG52" s="145">
        <v>358</v>
      </c>
      <c r="AH52" s="145">
        <v>436</v>
      </c>
      <c r="AI52" s="145">
        <v>311</v>
      </c>
      <c r="AJ52" s="145">
        <v>374</v>
      </c>
      <c r="AK52" s="145">
        <v>133</v>
      </c>
      <c r="AL52" s="145">
        <v>74</v>
      </c>
      <c r="AM52" s="145">
        <v>152</v>
      </c>
      <c r="AN52" s="145">
        <v>236</v>
      </c>
      <c r="AO52" s="145">
        <v>138</v>
      </c>
      <c r="AP52" s="145">
        <v>190</v>
      </c>
      <c r="AQ52" s="145">
        <v>329</v>
      </c>
      <c r="AR52" s="145">
        <v>191</v>
      </c>
      <c r="AS52" s="145">
        <v>239</v>
      </c>
      <c r="AT52" s="145">
        <v>244</v>
      </c>
      <c r="AU52" s="145">
        <v>65</v>
      </c>
      <c r="AV52" s="145">
        <v>60</v>
      </c>
      <c r="AW52" s="195">
        <v>55</v>
      </c>
    </row>
    <row r="53" spans="1:49" x14ac:dyDescent="0.35">
      <c r="A53" s="27" t="s">
        <v>335</v>
      </c>
      <c r="B53" s="3" t="s">
        <v>133</v>
      </c>
      <c r="C53" s="4">
        <f t="shared" si="6"/>
        <v>40.130434782608695</v>
      </c>
      <c r="D53" s="3">
        <v>0</v>
      </c>
      <c r="E53" s="3">
        <v>2</v>
      </c>
      <c r="F53" s="3">
        <v>0</v>
      </c>
      <c r="G53" s="3">
        <v>1</v>
      </c>
      <c r="H53" s="3">
        <v>2</v>
      </c>
      <c r="I53" s="3">
        <v>3</v>
      </c>
      <c r="J53" s="3">
        <v>17</v>
      </c>
      <c r="K53" s="3">
        <v>32</v>
      </c>
      <c r="L53" s="3">
        <v>53</v>
      </c>
      <c r="M53" s="3">
        <v>64</v>
      </c>
      <c r="N53" s="3">
        <v>53</v>
      </c>
      <c r="O53" s="3">
        <v>40</v>
      </c>
      <c r="P53" s="3">
        <v>56</v>
      </c>
      <c r="Q53" s="3">
        <v>46</v>
      </c>
      <c r="R53" s="3">
        <v>40</v>
      </c>
      <c r="S53" s="3">
        <v>47</v>
      </c>
      <c r="T53" s="3">
        <v>52</v>
      </c>
      <c r="U53" s="3">
        <v>88</v>
      </c>
      <c r="V53" s="3">
        <v>43</v>
      </c>
      <c r="W53" s="3">
        <v>70</v>
      </c>
      <c r="X53" s="3">
        <v>79</v>
      </c>
      <c r="Y53" s="3">
        <v>120</v>
      </c>
      <c r="Z53" s="3">
        <v>80</v>
      </c>
      <c r="AA53" s="3">
        <v>37</v>
      </c>
      <c r="AB53" s="3">
        <v>47</v>
      </c>
      <c r="AC53" s="3">
        <v>52</v>
      </c>
      <c r="AD53" s="3">
        <v>62</v>
      </c>
      <c r="AE53" s="3">
        <v>56</v>
      </c>
      <c r="AF53" s="3">
        <v>45</v>
      </c>
      <c r="AG53" s="3">
        <v>46</v>
      </c>
      <c r="AH53" s="3">
        <v>56</v>
      </c>
      <c r="AI53" s="3">
        <v>40</v>
      </c>
      <c r="AJ53" s="3">
        <v>48</v>
      </c>
      <c r="AK53" s="3">
        <v>56</v>
      </c>
      <c r="AL53" s="3">
        <v>16</v>
      </c>
      <c r="AM53" s="3">
        <v>28</v>
      </c>
      <c r="AN53" s="3">
        <v>44</v>
      </c>
      <c r="AO53" s="3">
        <v>35</v>
      </c>
      <c r="AP53" s="3">
        <v>57</v>
      </c>
      <c r="AQ53" s="3">
        <v>28</v>
      </c>
      <c r="AR53" s="3">
        <v>31</v>
      </c>
      <c r="AS53" s="3">
        <v>29</v>
      </c>
      <c r="AT53" s="3">
        <v>28</v>
      </c>
      <c r="AU53" s="3">
        <v>11</v>
      </c>
      <c r="AV53" s="3">
        <v>2</v>
      </c>
      <c r="AW53" s="10">
        <v>4</v>
      </c>
    </row>
    <row r="54" spans="1:49" x14ac:dyDescent="0.35">
      <c r="A54" s="27" t="s">
        <v>335</v>
      </c>
      <c r="B54" s="3" t="s">
        <v>167</v>
      </c>
      <c r="C54" s="4">
        <f t="shared" si="6"/>
        <v>0</v>
      </c>
      <c r="D54" s="4">
        <v>0</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16">
        <v>0</v>
      </c>
    </row>
    <row r="55" spans="1:49" x14ac:dyDescent="0.35">
      <c r="A55" s="27" t="s">
        <v>335</v>
      </c>
      <c r="B55" s="3" t="s">
        <v>132</v>
      </c>
      <c r="C55" s="4">
        <f t="shared" si="6"/>
        <v>4.2826086956521738</v>
      </c>
      <c r="D55" s="3">
        <v>0</v>
      </c>
      <c r="E55" s="3">
        <v>1</v>
      </c>
      <c r="F55" s="3">
        <v>0</v>
      </c>
      <c r="G55" s="3">
        <v>1</v>
      </c>
      <c r="H55" s="3">
        <v>1</v>
      </c>
      <c r="I55" s="3">
        <v>2</v>
      </c>
      <c r="J55" s="3">
        <v>3</v>
      </c>
      <c r="K55" s="3">
        <v>4</v>
      </c>
      <c r="L55" s="3">
        <v>4</v>
      </c>
      <c r="M55" s="3">
        <v>6</v>
      </c>
      <c r="N55" s="3">
        <v>6</v>
      </c>
      <c r="O55" s="3">
        <v>5</v>
      </c>
      <c r="P55" s="3">
        <v>3</v>
      </c>
      <c r="Q55" s="3">
        <v>5</v>
      </c>
      <c r="R55" s="3">
        <v>4</v>
      </c>
      <c r="S55" s="3">
        <v>6</v>
      </c>
      <c r="T55" s="3">
        <v>5</v>
      </c>
      <c r="U55" s="3">
        <v>8</v>
      </c>
      <c r="V55" s="3">
        <v>4</v>
      </c>
      <c r="W55" s="3">
        <v>4</v>
      </c>
      <c r="X55" s="3">
        <v>6</v>
      </c>
      <c r="Y55" s="3">
        <v>6</v>
      </c>
      <c r="Z55" s="3">
        <v>7</v>
      </c>
      <c r="AA55" s="3">
        <v>4</v>
      </c>
      <c r="AB55" s="3">
        <v>5</v>
      </c>
      <c r="AC55" s="3">
        <v>5</v>
      </c>
      <c r="AD55" s="3">
        <v>5</v>
      </c>
      <c r="AE55" s="3">
        <v>4</v>
      </c>
      <c r="AF55" s="3">
        <v>2</v>
      </c>
      <c r="AG55" s="3">
        <v>3</v>
      </c>
      <c r="AH55" s="3">
        <v>3</v>
      </c>
      <c r="AI55" s="3">
        <v>3</v>
      </c>
      <c r="AJ55" s="3">
        <v>3</v>
      </c>
      <c r="AK55" s="3">
        <v>12</v>
      </c>
      <c r="AL55" s="3">
        <v>6</v>
      </c>
      <c r="AM55" s="3">
        <v>5</v>
      </c>
      <c r="AN55" s="3">
        <v>5</v>
      </c>
      <c r="AO55" s="3">
        <v>7</v>
      </c>
      <c r="AP55" s="3">
        <v>8</v>
      </c>
      <c r="AQ55" s="3">
        <v>2</v>
      </c>
      <c r="AR55" s="3">
        <v>4</v>
      </c>
      <c r="AS55" s="3">
        <v>3</v>
      </c>
      <c r="AT55" s="3">
        <v>3</v>
      </c>
      <c r="AU55" s="3">
        <v>9</v>
      </c>
      <c r="AV55" s="3">
        <v>2</v>
      </c>
      <c r="AW55" s="10">
        <v>3</v>
      </c>
    </row>
    <row r="56" spans="1:49" x14ac:dyDescent="0.35">
      <c r="A56" s="27" t="s">
        <v>336</v>
      </c>
      <c r="B56" s="3" t="s">
        <v>162</v>
      </c>
      <c r="C56" s="145">
        <f t="shared" si="6"/>
        <v>596.58695652173913</v>
      </c>
      <c r="D56" s="145">
        <v>1202</v>
      </c>
      <c r="E56" s="145">
        <v>1281</v>
      </c>
      <c r="F56" s="145">
        <v>1434</v>
      </c>
      <c r="G56" s="145">
        <v>299</v>
      </c>
      <c r="H56" s="145">
        <v>733</v>
      </c>
      <c r="I56" s="145">
        <v>1348</v>
      </c>
      <c r="J56" s="145">
        <v>580</v>
      </c>
      <c r="K56" s="145">
        <v>900</v>
      </c>
      <c r="L56" s="145">
        <v>715</v>
      </c>
      <c r="M56" s="145">
        <v>673</v>
      </c>
      <c r="N56" s="145">
        <v>370</v>
      </c>
      <c r="O56" s="145">
        <v>311</v>
      </c>
      <c r="P56" s="145">
        <v>299</v>
      </c>
      <c r="Q56" s="145">
        <v>552</v>
      </c>
      <c r="R56" s="145">
        <v>552</v>
      </c>
      <c r="S56" s="145">
        <v>357</v>
      </c>
      <c r="T56" s="145">
        <v>355</v>
      </c>
      <c r="U56" s="145">
        <v>705</v>
      </c>
      <c r="V56" s="145">
        <v>415</v>
      </c>
      <c r="W56" s="145">
        <v>1137</v>
      </c>
      <c r="X56" s="145">
        <v>125</v>
      </c>
      <c r="Y56" s="145">
        <v>606</v>
      </c>
      <c r="Z56" s="145">
        <v>241</v>
      </c>
      <c r="AA56" s="145">
        <v>174</v>
      </c>
      <c r="AB56" s="145">
        <v>299</v>
      </c>
      <c r="AC56" s="145">
        <v>378</v>
      </c>
      <c r="AD56" s="145">
        <v>196</v>
      </c>
      <c r="AE56" s="145">
        <v>415</v>
      </c>
      <c r="AF56" s="145">
        <v>611</v>
      </c>
      <c r="AG56" s="145">
        <v>232</v>
      </c>
      <c r="AH56" s="145">
        <v>357</v>
      </c>
      <c r="AI56" s="145">
        <v>821</v>
      </c>
      <c r="AJ56" s="145">
        <v>1147</v>
      </c>
      <c r="AK56" s="145">
        <v>522</v>
      </c>
      <c r="AL56" s="145">
        <v>1206</v>
      </c>
      <c r="AM56" s="145">
        <v>406</v>
      </c>
      <c r="AN56" s="145">
        <v>522</v>
      </c>
      <c r="AO56" s="145">
        <v>406</v>
      </c>
      <c r="AP56" s="145">
        <v>229</v>
      </c>
      <c r="AQ56" s="145">
        <v>348</v>
      </c>
      <c r="AR56" s="145">
        <v>290</v>
      </c>
      <c r="AS56" s="145">
        <v>680</v>
      </c>
      <c r="AT56" s="145">
        <v>601</v>
      </c>
      <c r="AU56" s="145">
        <v>290</v>
      </c>
      <c r="AV56" s="145">
        <v>738</v>
      </c>
      <c r="AW56" s="195">
        <v>1385</v>
      </c>
    </row>
    <row r="57" spans="1:49" x14ac:dyDescent="0.35">
      <c r="A57" s="27" t="s">
        <v>336</v>
      </c>
      <c r="B57" s="3" t="s">
        <v>166</v>
      </c>
      <c r="C57" s="145">
        <f t="shared" si="6"/>
        <v>111.54347826086956</v>
      </c>
      <c r="D57" s="145">
        <v>150</v>
      </c>
      <c r="E57" s="145">
        <v>183</v>
      </c>
      <c r="F57" s="145">
        <v>205</v>
      </c>
      <c r="G57" s="145">
        <v>100</v>
      </c>
      <c r="H57" s="145">
        <v>183</v>
      </c>
      <c r="I57" s="145">
        <v>150</v>
      </c>
      <c r="J57" s="145">
        <v>116</v>
      </c>
      <c r="K57" s="145">
        <v>90</v>
      </c>
      <c r="L57" s="145">
        <v>102</v>
      </c>
      <c r="M57" s="145">
        <v>84</v>
      </c>
      <c r="N57" s="145">
        <v>74</v>
      </c>
      <c r="O57" s="145">
        <v>104</v>
      </c>
      <c r="P57" s="145">
        <v>75</v>
      </c>
      <c r="Q57" s="145">
        <v>110</v>
      </c>
      <c r="R57" s="145">
        <v>110</v>
      </c>
      <c r="S57" s="145">
        <v>89</v>
      </c>
      <c r="T57" s="145">
        <v>71</v>
      </c>
      <c r="U57" s="145">
        <v>88</v>
      </c>
      <c r="V57" s="145">
        <v>69</v>
      </c>
      <c r="W57" s="145">
        <v>227</v>
      </c>
      <c r="X57" s="145">
        <v>125</v>
      </c>
      <c r="Y57" s="145">
        <v>101</v>
      </c>
      <c r="Z57" s="145">
        <v>80</v>
      </c>
      <c r="AA57" s="145">
        <v>58</v>
      </c>
      <c r="AB57" s="145">
        <v>75</v>
      </c>
      <c r="AC57" s="145">
        <v>126</v>
      </c>
      <c r="AD57" s="145">
        <v>98</v>
      </c>
      <c r="AE57" s="145">
        <v>69</v>
      </c>
      <c r="AF57" s="145">
        <v>122</v>
      </c>
      <c r="AG57" s="145">
        <v>77</v>
      </c>
      <c r="AH57" s="145">
        <v>71</v>
      </c>
      <c r="AI57" s="145">
        <v>164</v>
      </c>
      <c r="AJ57" s="145">
        <v>191</v>
      </c>
      <c r="AK57" s="145">
        <v>131</v>
      </c>
      <c r="AL57" s="145">
        <v>201</v>
      </c>
      <c r="AM57" s="145">
        <v>102</v>
      </c>
      <c r="AN57" s="145">
        <v>131</v>
      </c>
      <c r="AO57" s="145">
        <v>135</v>
      </c>
      <c r="AP57" s="145">
        <v>57</v>
      </c>
      <c r="AQ57" s="145">
        <v>70</v>
      </c>
      <c r="AR57" s="145">
        <v>97</v>
      </c>
      <c r="AS57" s="145">
        <v>113</v>
      </c>
      <c r="AT57" s="145">
        <v>86</v>
      </c>
      <c r="AU57" s="145">
        <v>58</v>
      </c>
      <c r="AV57" s="145">
        <v>74</v>
      </c>
      <c r="AW57" s="195">
        <v>139</v>
      </c>
    </row>
    <row r="58" spans="1:49" x14ac:dyDescent="0.35">
      <c r="A58" s="27" t="s">
        <v>336</v>
      </c>
      <c r="B58" s="3" t="s">
        <v>133</v>
      </c>
      <c r="C58" s="4">
        <f t="shared" si="6"/>
        <v>8.5217391304347831</v>
      </c>
      <c r="D58" s="3">
        <v>20</v>
      </c>
      <c r="E58" s="3">
        <v>22</v>
      </c>
      <c r="F58" s="3">
        <v>20</v>
      </c>
      <c r="G58" s="3">
        <v>5</v>
      </c>
      <c r="H58" s="3">
        <v>9</v>
      </c>
      <c r="I58" s="3">
        <v>16</v>
      </c>
      <c r="J58" s="3">
        <v>10</v>
      </c>
      <c r="K58" s="3">
        <v>13</v>
      </c>
      <c r="L58" s="3">
        <v>10</v>
      </c>
      <c r="M58" s="3">
        <v>9</v>
      </c>
      <c r="N58" s="3">
        <v>6</v>
      </c>
      <c r="O58" s="3">
        <v>3</v>
      </c>
      <c r="P58" s="3">
        <v>5</v>
      </c>
      <c r="Q58" s="3">
        <v>7</v>
      </c>
      <c r="R58" s="3">
        <v>7</v>
      </c>
      <c r="S58" s="3">
        <v>6</v>
      </c>
      <c r="T58" s="3">
        <v>6</v>
      </c>
      <c r="U58" s="3">
        <v>12</v>
      </c>
      <c r="V58" s="3">
        <v>7</v>
      </c>
      <c r="W58" s="3">
        <v>10</v>
      </c>
      <c r="X58" s="3">
        <v>2</v>
      </c>
      <c r="Y58" s="3">
        <v>8</v>
      </c>
      <c r="Z58" s="3">
        <v>4</v>
      </c>
      <c r="AA58" s="3">
        <v>3</v>
      </c>
      <c r="AB58" s="3">
        <v>5</v>
      </c>
      <c r="AC58" s="3">
        <v>4</v>
      </c>
      <c r="AD58" s="3">
        <v>3</v>
      </c>
      <c r="AE58" s="3">
        <v>7</v>
      </c>
      <c r="AF58" s="3">
        <v>10</v>
      </c>
      <c r="AG58" s="3">
        <v>4</v>
      </c>
      <c r="AH58" s="3">
        <v>6</v>
      </c>
      <c r="AI58" s="3">
        <v>14</v>
      </c>
      <c r="AJ58" s="3">
        <v>15</v>
      </c>
      <c r="AK58" s="3">
        <v>9</v>
      </c>
      <c r="AL58" s="3">
        <v>9</v>
      </c>
      <c r="AM58" s="3">
        <v>7</v>
      </c>
      <c r="AN58" s="3">
        <v>9</v>
      </c>
      <c r="AO58" s="3">
        <v>7</v>
      </c>
      <c r="AP58" s="3">
        <v>4</v>
      </c>
      <c r="AQ58" s="3">
        <v>6</v>
      </c>
      <c r="AR58" s="3">
        <v>5</v>
      </c>
      <c r="AS58" s="3">
        <v>7</v>
      </c>
      <c r="AT58" s="3">
        <v>8</v>
      </c>
      <c r="AU58" s="3">
        <v>5</v>
      </c>
      <c r="AV58" s="3">
        <v>12</v>
      </c>
      <c r="AW58" s="10">
        <v>16</v>
      </c>
    </row>
    <row r="59" spans="1:49" x14ac:dyDescent="0.35">
      <c r="A59" s="27" t="s">
        <v>336</v>
      </c>
      <c r="B59" s="3" t="s">
        <v>167</v>
      </c>
      <c r="C59" s="4">
        <f t="shared" si="6"/>
        <v>0</v>
      </c>
      <c r="D59" s="4">
        <v>0</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16">
        <v>0</v>
      </c>
    </row>
    <row r="60" spans="1:49" x14ac:dyDescent="0.35">
      <c r="A60" s="27" t="s">
        <v>336</v>
      </c>
      <c r="B60" s="3" t="s">
        <v>132</v>
      </c>
      <c r="C60" s="4">
        <f t="shared" si="6"/>
        <v>5.2391304347826084</v>
      </c>
      <c r="D60" s="3">
        <v>8</v>
      </c>
      <c r="E60" s="3">
        <v>7</v>
      </c>
      <c r="F60" s="3">
        <v>7</v>
      </c>
      <c r="G60" s="3">
        <v>3</v>
      </c>
      <c r="H60" s="3">
        <v>4</v>
      </c>
      <c r="I60" s="3">
        <v>9</v>
      </c>
      <c r="J60" s="3">
        <v>5</v>
      </c>
      <c r="K60" s="3">
        <v>10</v>
      </c>
      <c r="L60" s="3">
        <v>7</v>
      </c>
      <c r="M60" s="3">
        <v>8</v>
      </c>
      <c r="N60" s="3">
        <v>5</v>
      </c>
      <c r="O60" s="3">
        <v>3</v>
      </c>
      <c r="P60" s="3">
        <v>4</v>
      </c>
      <c r="Q60" s="3">
        <v>5</v>
      </c>
      <c r="R60" s="3">
        <v>5</v>
      </c>
      <c r="S60" s="3">
        <v>4</v>
      </c>
      <c r="T60" s="3">
        <v>5</v>
      </c>
      <c r="U60" s="3">
        <v>8</v>
      </c>
      <c r="V60" s="3">
        <v>6</v>
      </c>
      <c r="W60" s="3">
        <v>5</v>
      </c>
      <c r="X60" s="3">
        <v>1</v>
      </c>
      <c r="Y60" s="3">
        <v>6</v>
      </c>
      <c r="Z60" s="3">
        <v>3</v>
      </c>
      <c r="AA60" s="3">
        <v>3</v>
      </c>
      <c r="AB60" s="3">
        <v>4</v>
      </c>
      <c r="AC60" s="3">
        <v>3</v>
      </c>
      <c r="AD60" s="3">
        <v>2</v>
      </c>
      <c r="AE60" s="3">
        <v>6</v>
      </c>
      <c r="AF60" s="3">
        <v>5</v>
      </c>
      <c r="AG60" s="3">
        <v>3</v>
      </c>
      <c r="AH60" s="3">
        <v>5</v>
      </c>
      <c r="AI60" s="3">
        <v>5</v>
      </c>
      <c r="AJ60" s="3">
        <v>6</v>
      </c>
      <c r="AK60" s="3">
        <v>4</v>
      </c>
      <c r="AL60" s="3">
        <v>6</v>
      </c>
      <c r="AM60" s="3">
        <v>4</v>
      </c>
      <c r="AN60" s="3">
        <v>4</v>
      </c>
      <c r="AO60" s="3">
        <v>3</v>
      </c>
      <c r="AP60" s="3">
        <v>4</v>
      </c>
      <c r="AQ60" s="3">
        <v>5</v>
      </c>
      <c r="AR60" s="3">
        <v>3</v>
      </c>
      <c r="AS60" s="3">
        <v>6</v>
      </c>
      <c r="AT60" s="3">
        <v>7</v>
      </c>
      <c r="AU60" s="3">
        <v>5</v>
      </c>
      <c r="AV60" s="3">
        <v>10</v>
      </c>
      <c r="AW60" s="10">
        <v>10</v>
      </c>
    </row>
    <row r="61" spans="1:49" x14ac:dyDescent="0.35">
      <c r="A61" s="27" t="s">
        <v>337</v>
      </c>
      <c r="B61" s="3" t="s">
        <v>162</v>
      </c>
      <c r="C61" s="145">
        <f t="shared" si="6"/>
        <v>50123.543478260872</v>
      </c>
      <c r="D61" s="145">
        <v>55593</v>
      </c>
      <c r="E61" s="145">
        <v>59016</v>
      </c>
      <c r="F61" s="145">
        <v>67829</v>
      </c>
      <c r="G61" s="145">
        <v>61162</v>
      </c>
      <c r="H61" s="145">
        <v>66440</v>
      </c>
      <c r="I61" s="145">
        <v>63768</v>
      </c>
      <c r="J61" s="145">
        <v>58481</v>
      </c>
      <c r="K61" s="145">
        <v>71181</v>
      </c>
      <c r="L61" s="145">
        <v>63055</v>
      </c>
      <c r="M61" s="145">
        <v>62723</v>
      </c>
      <c r="N61" s="145">
        <v>58249</v>
      </c>
      <c r="O61" s="145">
        <v>55221</v>
      </c>
      <c r="P61" s="145">
        <v>59618</v>
      </c>
      <c r="Q61" s="145">
        <v>56494</v>
      </c>
      <c r="R61" s="145">
        <v>64027</v>
      </c>
      <c r="S61" s="145">
        <v>55077</v>
      </c>
      <c r="T61" s="145">
        <v>54285</v>
      </c>
      <c r="U61" s="145">
        <v>53678</v>
      </c>
      <c r="V61" s="145">
        <v>46826</v>
      </c>
      <c r="W61" s="145">
        <v>52136</v>
      </c>
      <c r="X61" s="145">
        <v>42502</v>
      </c>
      <c r="Y61" s="145">
        <v>51865</v>
      </c>
      <c r="Z61" s="145">
        <v>49257</v>
      </c>
      <c r="AA61" s="145">
        <v>41898</v>
      </c>
      <c r="AB61" s="145">
        <v>45604</v>
      </c>
      <c r="AC61" s="145">
        <v>41345</v>
      </c>
      <c r="AD61" s="145">
        <v>48390</v>
      </c>
      <c r="AE61" s="145">
        <v>55859</v>
      </c>
      <c r="AF61" s="145">
        <v>54486</v>
      </c>
      <c r="AG61" s="145">
        <v>48125</v>
      </c>
      <c r="AH61" s="145">
        <v>56809</v>
      </c>
      <c r="AI61" s="145">
        <v>55027</v>
      </c>
      <c r="AJ61" s="145">
        <v>49732</v>
      </c>
      <c r="AK61" s="145">
        <v>50309</v>
      </c>
      <c r="AL61" s="145">
        <v>44942</v>
      </c>
      <c r="AM61" s="145">
        <v>49189</v>
      </c>
      <c r="AN61" s="145">
        <v>55320</v>
      </c>
      <c r="AO61" s="145">
        <v>51204</v>
      </c>
      <c r="AP61" s="145">
        <v>41393</v>
      </c>
      <c r="AQ61" s="145">
        <v>20467</v>
      </c>
      <c r="AR61" s="145">
        <v>18206</v>
      </c>
      <c r="AS61" s="145">
        <v>18551</v>
      </c>
      <c r="AT61" s="145">
        <v>31833</v>
      </c>
      <c r="AU61" s="145">
        <v>29314</v>
      </c>
      <c r="AV61" s="145">
        <v>31261</v>
      </c>
      <c r="AW61" s="195">
        <v>37936</v>
      </c>
    </row>
    <row r="62" spans="1:49" x14ac:dyDescent="0.35">
      <c r="A62" s="27" t="s">
        <v>337</v>
      </c>
      <c r="B62" s="3" t="s">
        <v>166</v>
      </c>
      <c r="C62" s="145">
        <f t="shared" si="6"/>
        <v>458.45652173913044</v>
      </c>
      <c r="D62" s="145">
        <v>456</v>
      </c>
      <c r="E62" s="145">
        <v>416</v>
      </c>
      <c r="F62" s="145">
        <v>461</v>
      </c>
      <c r="G62" s="145">
        <v>485</v>
      </c>
      <c r="H62" s="145">
        <v>489</v>
      </c>
      <c r="I62" s="145">
        <v>465</v>
      </c>
      <c r="J62" s="145">
        <v>436</v>
      </c>
      <c r="K62" s="145">
        <v>456</v>
      </c>
      <c r="L62" s="145">
        <v>485</v>
      </c>
      <c r="M62" s="145">
        <v>482</v>
      </c>
      <c r="N62" s="145">
        <v>462</v>
      </c>
      <c r="O62" s="145">
        <v>456</v>
      </c>
      <c r="P62" s="145">
        <v>552</v>
      </c>
      <c r="Q62" s="145">
        <v>504</v>
      </c>
      <c r="R62" s="145">
        <v>567</v>
      </c>
      <c r="S62" s="145">
        <v>451</v>
      </c>
      <c r="T62" s="145">
        <v>512</v>
      </c>
      <c r="U62" s="145">
        <v>475</v>
      </c>
      <c r="V62" s="145">
        <v>468</v>
      </c>
      <c r="W62" s="145">
        <v>511</v>
      </c>
      <c r="X62" s="145">
        <v>394</v>
      </c>
      <c r="Y62" s="145">
        <v>514</v>
      </c>
      <c r="Z62" s="145">
        <v>498</v>
      </c>
      <c r="AA62" s="145">
        <v>455</v>
      </c>
      <c r="AB62" s="145">
        <v>426</v>
      </c>
      <c r="AC62" s="145">
        <v>369</v>
      </c>
      <c r="AD62" s="145">
        <v>414</v>
      </c>
      <c r="AE62" s="145">
        <v>447</v>
      </c>
      <c r="AF62" s="145">
        <v>495</v>
      </c>
      <c r="AG62" s="145">
        <v>481</v>
      </c>
      <c r="AH62" s="145">
        <v>521</v>
      </c>
      <c r="AI62" s="145">
        <v>496</v>
      </c>
      <c r="AJ62" s="145">
        <v>456</v>
      </c>
      <c r="AK62" s="145">
        <v>535</v>
      </c>
      <c r="AL62" s="145">
        <v>478</v>
      </c>
      <c r="AM62" s="145">
        <v>523</v>
      </c>
      <c r="AN62" s="145">
        <v>553</v>
      </c>
      <c r="AO62" s="145">
        <v>483</v>
      </c>
      <c r="AP62" s="145">
        <v>487</v>
      </c>
      <c r="AQ62" s="145">
        <v>401</v>
      </c>
      <c r="AR62" s="145">
        <v>372</v>
      </c>
      <c r="AS62" s="145">
        <v>320</v>
      </c>
      <c r="AT62" s="145">
        <v>362</v>
      </c>
      <c r="AU62" s="145">
        <v>322</v>
      </c>
      <c r="AV62" s="145">
        <v>333</v>
      </c>
      <c r="AW62" s="195">
        <v>365</v>
      </c>
    </row>
    <row r="63" spans="1:49" x14ac:dyDescent="0.35">
      <c r="A63" s="27" t="s">
        <v>337</v>
      </c>
      <c r="B63" s="3" t="s">
        <v>133</v>
      </c>
      <c r="C63" s="4">
        <f t="shared" si="6"/>
        <v>931.73913043478262</v>
      </c>
      <c r="D63" s="4">
        <v>1118</v>
      </c>
      <c r="E63" s="4">
        <v>1223</v>
      </c>
      <c r="F63" s="4">
        <v>1411</v>
      </c>
      <c r="G63" s="4">
        <v>1329</v>
      </c>
      <c r="H63" s="4">
        <v>1406</v>
      </c>
      <c r="I63" s="4">
        <v>1257</v>
      </c>
      <c r="J63" s="4">
        <v>1197</v>
      </c>
      <c r="K63" s="4">
        <v>1408</v>
      </c>
      <c r="L63" s="4">
        <v>1187</v>
      </c>
      <c r="M63" s="4">
        <v>1217</v>
      </c>
      <c r="N63" s="4">
        <v>1178</v>
      </c>
      <c r="O63" s="4">
        <v>1164</v>
      </c>
      <c r="P63" s="4">
        <v>1158</v>
      </c>
      <c r="Q63" s="4">
        <v>1091</v>
      </c>
      <c r="R63" s="4">
        <v>1204</v>
      </c>
      <c r="S63" s="4">
        <v>938</v>
      </c>
      <c r="T63" s="4">
        <v>917</v>
      </c>
      <c r="U63" s="4">
        <v>890</v>
      </c>
      <c r="V63" s="4">
        <v>755</v>
      </c>
      <c r="W63" s="4">
        <v>834</v>
      </c>
      <c r="X63" s="4">
        <v>703</v>
      </c>
      <c r="Y63" s="4">
        <v>831</v>
      </c>
      <c r="Z63" s="4">
        <v>805</v>
      </c>
      <c r="AA63" s="4">
        <v>766</v>
      </c>
      <c r="AB63" s="4">
        <v>856</v>
      </c>
      <c r="AC63" s="4">
        <v>783</v>
      </c>
      <c r="AD63" s="4">
        <v>959</v>
      </c>
      <c r="AE63" s="4">
        <v>1072</v>
      </c>
      <c r="AF63" s="4">
        <v>1069</v>
      </c>
      <c r="AG63" s="4">
        <v>938</v>
      </c>
      <c r="AH63" s="4">
        <v>1072</v>
      </c>
      <c r="AI63" s="4">
        <v>997</v>
      </c>
      <c r="AJ63" s="4">
        <v>931</v>
      </c>
      <c r="AK63" s="4">
        <v>866</v>
      </c>
      <c r="AL63" s="4">
        <v>794</v>
      </c>
      <c r="AM63" s="4">
        <v>939</v>
      </c>
      <c r="AN63" s="4">
        <v>1009</v>
      </c>
      <c r="AO63" s="4">
        <v>979</v>
      </c>
      <c r="AP63" s="4">
        <v>767</v>
      </c>
      <c r="AQ63" s="3">
        <v>333</v>
      </c>
      <c r="AR63" s="3">
        <v>278</v>
      </c>
      <c r="AS63" s="4">
        <v>298</v>
      </c>
      <c r="AT63" s="4">
        <v>443</v>
      </c>
      <c r="AU63" s="4">
        <v>444</v>
      </c>
      <c r="AV63" s="4">
        <v>499</v>
      </c>
      <c r="AW63" s="16">
        <v>547</v>
      </c>
    </row>
    <row r="64" spans="1:49" x14ac:dyDescent="0.35">
      <c r="A64" s="27" t="s">
        <v>337</v>
      </c>
      <c r="B64" s="3" t="s">
        <v>167</v>
      </c>
      <c r="C64" s="4">
        <f t="shared" si="6"/>
        <v>10603.815554358083</v>
      </c>
      <c r="D64" s="4">
        <v>11252</v>
      </c>
      <c r="E64" s="4">
        <v>11321</v>
      </c>
      <c r="F64" s="4">
        <v>13178</v>
      </c>
      <c r="G64" s="4">
        <v>10974</v>
      </c>
      <c r="H64" s="4">
        <v>12455</v>
      </c>
      <c r="I64" s="4">
        <v>13242</v>
      </c>
      <c r="J64" s="4">
        <v>11362</v>
      </c>
      <c r="K64" s="4">
        <v>14474.52910643752</v>
      </c>
      <c r="L64" s="4">
        <v>13757.533562550578</v>
      </c>
      <c r="M64" s="4">
        <v>13299</v>
      </c>
      <c r="N64" s="4">
        <v>11822</v>
      </c>
      <c r="O64" s="4">
        <v>10375</v>
      </c>
      <c r="P64" s="4">
        <v>12348</v>
      </c>
      <c r="Q64" s="4">
        <v>11606</v>
      </c>
      <c r="R64" s="4">
        <v>12679</v>
      </c>
      <c r="S64" s="4">
        <v>12768</v>
      </c>
      <c r="T64" s="4">
        <v>12966</v>
      </c>
      <c r="U64" s="4">
        <v>13263</v>
      </c>
      <c r="V64" s="4">
        <v>11622.452831483726</v>
      </c>
      <c r="W64" s="4">
        <v>12907</v>
      </c>
      <c r="X64" s="4">
        <v>10490</v>
      </c>
      <c r="Y64" s="4">
        <v>12852</v>
      </c>
      <c r="Z64" s="4">
        <v>11877</v>
      </c>
      <c r="AA64" s="4">
        <v>9162</v>
      </c>
      <c r="AB64" s="4">
        <v>9532</v>
      </c>
      <c r="AC64" s="4">
        <v>8335</v>
      </c>
      <c r="AD64" s="4">
        <v>9018</v>
      </c>
      <c r="AE64" s="4">
        <v>11588</v>
      </c>
      <c r="AF64" s="4">
        <v>10913</v>
      </c>
      <c r="AG64" s="4">
        <v>9801</v>
      </c>
      <c r="AH64" s="4">
        <v>11808</v>
      </c>
      <c r="AI64" s="4">
        <v>12218</v>
      </c>
      <c r="AJ64" s="4">
        <v>10528</v>
      </c>
      <c r="AK64" s="4">
        <v>11305</v>
      </c>
      <c r="AL64" s="4">
        <v>10318</v>
      </c>
      <c r="AM64" s="4">
        <v>9439</v>
      </c>
      <c r="AN64" s="4">
        <v>11589</v>
      </c>
      <c r="AO64" s="4">
        <v>10503</v>
      </c>
      <c r="AP64" s="4">
        <v>8429</v>
      </c>
      <c r="AQ64" s="4">
        <v>4572</v>
      </c>
      <c r="AR64" s="4">
        <v>3759</v>
      </c>
      <c r="AS64" s="4">
        <v>4042</v>
      </c>
      <c r="AT64" s="4">
        <v>6505</v>
      </c>
      <c r="AU64" s="4">
        <v>6833</v>
      </c>
      <c r="AV64" s="4">
        <v>7026</v>
      </c>
      <c r="AW64" s="16">
        <v>7662</v>
      </c>
    </row>
    <row r="65" spans="1:49" x14ac:dyDescent="0.35">
      <c r="A65" s="27" t="s">
        <v>337</v>
      </c>
      <c r="B65" s="3" t="s">
        <v>132</v>
      </c>
      <c r="C65" s="4">
        <f t="shared" si="6"/>
        <v>108.5</v>
      </c>
      <c r="D65" s="4">
        <v>122</v>
      </c>
      <c r="E65" s="3">
        <v>142</v>
      </c>
      <c r="F65" s="3">
        <v>147</v>
      </c>
      <c r="G65" s="3">
        <v>126</v>
      </c>
      <c r="H65" s="4">
        <v>136</v>
      </c>
      <c r="I65" s="3">
        <v>137</v>
      </c>
      <c r="J65" s="4">
        <v>134</v>
      </c>
      <c r="K65" s="3">
        <v>156</v>
      </c>
      <c r="L65" s="3">
        <v>130</v>
      </c>
      <c r="M65" s="3">
        <v>130</v>
      </c>
      <c r="N65" s="3">
        <v>126</v>
      </c>
      <c r="O65" s="3">
        <v>121</v>
      </c>
      <c r="P65" s="3">
        <v>108</v>
      </c>
      <c r="Q65" s="3">
        <v>112</v>
      </c>
      <c r="R65" s="3">
        <v>113</v>
      </c>
      <c r="S65" s="4">
        <v>122</v>
      </c>
      <c r="T65" s="3">
        <v>106</v>
      </c>
      <c r="U65" s="3">
        <v>113</v>
      </c>
      <c r="V65" s="3">
        <v>100</v>
      </c>
      <c r="W65" s="3">
        <v>102</v>
      </c>
      <c r="X65" s="3">
        <v>108</v>
      </c>
      <c r="Y65" s="4">
        <v>101</v>
      </c>
      <c r="Z65" s="4">
        <v>99</v>
      </c>
      <c r="AA65" s="3">
        <v>92</v>
      </c>
      <c r="AB65" s="3">
        <v>107</v>
      </c>
      <c r="AC65" s="3">
        <v>112</v>
      </c>
      <c r="AD65" s="3">
        <v>117</v>
      </c>
      <c r="AE65" s="4">
        <v>125</v>
      </c>
      <c r="AF65" s="4">
        <v>110</v>
      </c>
      <c r="AG65" s="4">
        <v>100</v>
      </c>
      <c r="AH65" s="3">
        <v>109</v>
      </c>
      <c r="AI65" s="3">
        <v>111</v>
      </c>
      <c r="AJ65" s="4">
        <v>109</v>
      </c>
      <c r="AK65" s="3">
        <v>94</v>
      </c>
      <c r="AL65" s="3">
        <v>94</v>
      </c>
      <c r="AM65" s="3">
        <v>94</v>
      </c>
      <c r="AN65" s="3">
        <v>100</v>
      </c>
      <c r="AO65" s="3">
        <v>106</v>
      </c>
      <c r="AP65" s="3">
        <v>85</v>
      </c>
      <c r="AQ65" s="3">
        <v>51</v>
      </c>
      <c r="AR65" s="3">
        <v>49</v>
      </c>
      <c r="AS65" s="4">
        <v>58</v>
      </c>
      <c r="AT65" s="3">
        <v>88</v>
      </c>
      <c r="AU65" s="3">
        <v>91</v>
      </c>
      <c r="AV65" s="4">
        <v>94</v>
      </c>
      <c r="AW65" s="16">
        <v>104</v>
      </c>
    </row>
    <row r="66" spans="1:49" x14ac:dyDescent="0.35">
      <c r="A66" s="27" t="s">
        <v>342</v>
      </c>
      <c r="B66" s="3" t="s">
        <v>162</v>
      </c>
      <c r="C66" s="145">
        <f t="shared" si="6"/>
        <v>1053.1521739130435</v>
      </c>
      <c r="D66" s="145">
        <v>0</v>
      </c>
      <c r="E66" s="145">
        <v>0</v>
      </c>
      <c r="F66" s="145">
        <v>0</v>
      </c>
      <c r="G66" s="145">
        <v>0</v>
      </c>
      <c r="H66" s="145">
        <v>0</v>
      </c>
      <c r="I66" s="145">
        <v>3500</v>
      </c>
      <c r="J66" s="145">
        <v>0</v>
      </c>
      <c r="K66" s="145">
        <v>0</v>
      </c>
      <c r="L66" s="145">
        <v>0</v>
      </c>
      <c r="M66" s="145">
        <v>0</v>
      </c>
      <c r="N66" s="145">
        <v>2376</v>
      </c>
      <c r="O66" s="145">
        <v>0</v>
      </c>
      <c r="P66" s="145">
        <v>0</v>
      </c>
      <c r="Q66" s="145">
        <v>2376</v>
      </c>
      <c r="R66" s="145">
        <v>0</v>
      </c>
      <c r="S66" s="145">
        <v>0</v>
      </c>
      <c r="T66" s="145">
        <v>2637</v>
      </c>
      <c r="U66" s="145">
        <v>0</v>
      </c>
      <c r="V66" s="145">
        <v>0</v>
      </c>
      <c r="W66" s="145">
        <v>2376</v>
      </c>
      <c r="X66" s="145">
        <v>0</v>
      </c>
      <c r="Y66" s="145">
        <v>0</v>
      </c>
      <c r="Z66" s="145">
        <v>2637</v>
      </c>
      <c r="AA66" s="145">
        <v>0</v>
      </c>
      <c r="AB66" s="145">
        <v>0</v>
      </c>
      <c r="AC66" s="145">
        <v>2696</v>
      </c>
      <c r="AD66" s="145">
        <v>0</v>
      </c>
      <c r="AE66" s="145">
        <v>0</v>
      </c>
      <c r="AF66" s="145">
        <v>2460</v>
      </c>
      <c r="AG66" s="145">
        <v>0</v>
      </c>
      <c r="AH66" s="145">
        <v>0</v>
      </c>
      <c r="AI66" s="145">
        <v>4486</v>
      </c>
      <c r="AJ66" s="145">
        <v>8490</v>
      </c>
      <c r="AK66" s="145">
        <v>0</v>
      </c>
      <c r="AL66" s="145">
        <v>2461</v>
      </c>
      <c r="AM66" s="145">
        <v>0</v>
      </c>
      <c r="AN66" s="145">
        <v>1366</v>
      </c>
      <c r="AO66" s="145">
        <v>4440</v>
      </c>
      <c r="AP66" s="145">
        <v>0</v>
      </c>
      <c r="AQ66" s="145">
        <v>0</v>
      </c>
      <c r="AR66" s="145">
        <v>5379</v>
      </c>
      <c r="AS66" s="145">
        <v>765</v>
      </c>
      <c r="AT66" s="145">
        <v>0</v>
      </c>
      <c r="AU66" s="145">
        <v>0</v>
      </c>
      <c r="AV66" s="145">
        <v>0</v>
      </c>
      <c r="AW66" s="195">
        <v>0</v>
      </c>
    </row>
    <row r="67" spans="1:49" x14ac:dyDescent="0.35">
      <c r="A67" s="27" t="s">
        <v>342</v>
      </c>
      <c r="B67" s="3" t="s">
        <v>166</v>
      </c>
      <c r="C67" s="145">
        <f t="shared" si="6"/>
        <v>926.82608695652175</v>
      </c>
      <c r="D67" s="145">
        <v>0</v>
      </c>
      <c r="E67" s="145">
        <v>0</v>
      </c>
      <c r="F67" s="145">
        <v>0</v>
      </c>
      <c r="G67" s="145">
        <v>0</v>
      </c>
      <c r="H67" s="145">
        <v>0</v>
      </c>
      <c r="I67" s="145">
        <v>3500</v>
      </c>
      <c r="J67" s="145">
        <v>0</v>
      </c>
      <c r="K67" s="145">
        <v>0</v>
      </c>
      <c r="L67" s="145">
        <v>0</v>
      </c>
      <c r="M67" s="145">
        <v>0</v>
      </c>
      <c r="N67" s="145">
        <v>2376</v>
      </c>
      <c r="O67" s="145">
        <v>0</v>
      </c>
      <c r="P67" s="145">
        <v>0</v>
      </c>
      <c r="Q67" s="145">
        <v>2376</v>
      </c>
      <c r="R67" s="145">
        <v>0</v>
      </c>
      <c r="S67" s="145">
        <v>0</v>
      </c>
      <c r="T67" s="145">
        <v>2637</v>
      </c>
      <c r="U67" s="145">
        <v>0</v>
      </c>
      <c r="V67" s="145">
        <v>0</v>
      </c>
      <c r="W67" s="145">
        <v>2376</v>
      </c>
      <c r="X67" s="145">
        <v>0</v>
      </c>
      <c r="Y67" s="145">
        <v>0</v>
      </c>
      <c r="Z67" s="145">
        <v>2637</v>
      </c>
      <c r="AA67" s="145">
        <v>0</v>
      </c>
      <c r="AB67" s="145">
        <v>0</v>
      </c>
      <c r="AC67" s="145">
        <v>1348</v>
      </c>
      <c r="AD67" s="145">
        <v>0</v>
      </c>
      <c r="AE67" s="145">
        <v>0</v>
      </c>
      <c r="AF67" s="145">
        <v>2460</v>
      </c>
      <c r="AG67" s="145">
        <v>0</v>
      </c>
      <c r="AH67" s="145">
        <v>0</v>
      </c>
      <c r="AI67" s="145">
        <v>2243</v>
      </c>
      <c r="AJ67" s="145">
        <v>8490</v>
      </c>
      <c r="AK67" s="145">
        <v>0</v>
      </c>
      <c r="AL67" s="145">
        <v>2461</v>
      </c>
      <c r="AM67" s="145">
        <v>0</v>
      </c>
      <c r="AN67" s="145">
        <v>1366</v>
      </c>
      <c r="AO67" s="145">
        <v>2220</v>
      </c>
      <c r="AP67" s="145">
        <v>0</v>
      </c>
      <c r="AQ67" s="145">
        <v>0</v>
      </c>
      <c r="AR67" s="145">
        <v>5379</v>
      </c>
      <c r="AS67" s="145">
        <v>765</v>
      </c>
      <c r="AT67" s="145">
        <v>0</v>
      </c>
      <c r="AU67" s="145">
        <v>0</v>
      </c>
      <c r="AV67" s="145">
        <v>0</v>
      </c>
      <c r="AW67" s="195">
        <v>0</v>
      </c>
    </row>
    <row r="68" spans="1:49" x14ac:dyDescent="0.35">
      <c r="A68" s="27" t="s">
        <v>342</v>
      </c>
      <c r="B68" s="3" t="s">
        <v>133</v>
      </c>
      <c r="C68" s="4">
        <f t="shared" si="6"/>
        <v>0.60869565217391308</v>
      </c>
      <c r="D68" s="3">
        <v>0</v>
      </c>
      <c r="E68" s="3">
        <v>0</v>
      </c>
      <c r="F68" s="3">
        <v>0</v>
      </c>
      <c r="G68" s="3">
        <v>0</v>
      </c>
      <c r="H68" s="3">
        <v>0</v>
      </c>
      <c r="I68" s="3">
        <v>1</v>
      </c>
      <c r="J68" s="3">
        <v>0</v>
      </c>
      <c r="K68" s="3">
        <v>0</v>
      </c>
      <c r="L68" s="3">
        <v>0</v>
      </c>
      <c r="M68" s="3">
        <v>0</v>
      </c>
      <c r="N68" s="3">
        <v>2</v>
      </c>
      <c r="O68" s="3">
        <v>0</v>
      </c>
      <c r="P68" s="3">
        <v>0</v>
      </c>
      <c r="Q68" s="3">
        <v>2</v>
      </c>
      <c r="R68" s="3">
        <v>0</v>
      </c>
      <c r="S68" s="3">
        <v>0</v>
      </c>
      <c r="T68" s="3">
        <v>2</v>
      </c>
      <c r="U68" s="3">
        <v>0</v>
      </c>
      <c r="V68" s="3">
        <v>0</v>
      </c>
      <c r="W68" s="3">
        <v>2</v>
      </c>
      <c r="X68" s="3">
        <v>0</v>
      </c>
      <c r="Y68" s="3">
        <v>0</v>
      </c>
      <c r="Z68" s="3">
        <v>2</v>
      </c>
      <c r="AA68" s="3">
        <v>0</v>
      </c>
      <c r="AB68" s="3">
        <v>0</v>
      </c>
      <c r="AC68" s="3">
        <v>3</v>
      </c>
      <c r="AD68" s="3">
        <v>0</v>
      </c>
      <c r="AE68" s="3">
        <v>0</v>
      </c>
      <c r="AF68" s="3">
        <v>2</v>
      </c>
      <c r="AG68" s="3">
        <v>0</v>
      </c>
      <c r="AH68" s="3">
        <v>0</v>
      </c>
      <c r="AI68" s="3">
        <v>3</v>
      </c>
      <c r="AJ68" s="3">
        <v>1</v>
      </c>
      <c r="AK68" s="3">
        <v>0</v>
      </c>
      <c r="AL68" s="3">
        <v>2</v>
      </c>
      <c r="AM68" s="3">
        <v>0</v>
      </c>
      <c r="AN68" s="3">
        <v>1</v>
      </c>
      <c r="AO68" s="3">
        <v>2</v>
      </c>
      <c r="AP68" s="3">
        <v>0</v>
      </c>
      <c r="AQ68" s="3">
        <v>0</v>
      </c>
      <c r="AR68" s="3">
        <v>2</v>
      </c>
      <c r="AS68" s="3">
        <v>1</v>
      </c>
      <c r="AT68" s="3">
        <v>0</v>
      </c>
      <c r="AU68" s="3">
        <v>0</v>
      </c>
      <c r="AV68" s="3">
        <v>0</v>
      </c>
      <c r="AW68" s="10">
        <v>0</v>
      </c>
    </row>
    <row r="69" spans="1:49" x14ac:dyDescent="0.35">
      <c r="A69" s="27" t="s">
        <v>342</v>
      </c>
      <c r="B69" s="3" t="s">
        <v>167</v>
      </c>
      <c r="C69" s="4">
        <f t="shared" si="6"/>
        <v>0</v>
      </c>
      <c r="D69" s="4">
        <v>0</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16">
        <v>0</v>
      </c>
    </row>
    <row r="70" spans="1:49" x14ac:dyDescent="0.35">
      <c r="A70" s="27" t="s">
        <v>342</v>
      </c>
      <c r="B70" s="3" t="s">
        <v>132</v>
      </c>
      <c r="C70" s="4">
        <f t="shared" si="6"/>
        <v>0.39130434782608697</v>
      </c>
      <c r="D70" s="3">
        <v>0</v>
      </c>
      <c r="E70" s="3">
        <v>0</v>
      </c>
      <c r="F70" s="3">
        <v>0</v>
      </c>
      <c r="G70" s="3">
        <v>0</v>
      </c>
      <c r="H70" s="3">
        <v>0</v>
      </c>
      <c r="I70" s="3">
        <v>1</v>
      </c>
      <c r="J70" s="3">
        <v>0</v>
      </c>
      <c r="K70" s="3">
        <v>0</v>
      </c>
      <c r="L70" s="3">
        <v>0</v>
      </c>
      <c r="M70" s="3">
        <v>0</v>
      </c>
      <c r="N70" s="3">
        <v>1</v>
      </c>
      <c r="O70" s="3">
        <v>0</v>
      </c>
      <c r="P70" s="3">
        <v>0</v>
      </c>
      <c r="Q70" s="3">
        <v>1</v>
      </c>
      <c r="R70" s="3">
        <v>0</v>
      </c>
      <c r="S70" s="3">
        <v>0</v>
      </c>
      <c r="T70" s="3">
        <v>1</v>
      </c>
      <c r="U70" s="3">
        <v>0</v>
      </c>
      <c r="V70" s="3">
        <v>0</v>
      </c>
      <c r="W70" s="3">
        <v>1</v>
      </c>
      <c r="X70" s="3">
        <v>0</v>
      </c>
      <c r="Y70" s="3">
        <v>0</v>
      </c>
      <c r="Z70" s="3">
        <v>1</v>
      </c>
      <c r="AA70" s="3">
        <v>0</v>
      </c>
      <c r="AB70" s="3">
        <v>0</v>
      </c>
      <c r="AC70" s="3">
        <v>2</v>
      </c>
      <c r="AD70" s="3">
        <v>0</v>
      </c>
      <c r="AE70" s="3">
        <v>0</v>
      </c>
      <c r="AF70" s="3">
        <v>1</v>
      </c>
      <c r="AG70" s="3">
        <v>0</v>
      </c>
      <c r="AH70" s="3">
        <v>0</v>
      </c>
      <c r="AI70" s="3">
        <v>2</v>
      </c>
      <c r="AJ70" s="3">
        <v>1</v>
      </c>
      <c r="AK70" s="3">
        <v>0</v>
      </c>
      <c r="AL70" s="3">
        <v>1</v>
      </c>
      <c r="AM70" s="3">
        <v>0</v>
      </c>
      <c r="AN70" s="3">
        <v>1</v>
      </c>
      <c r="AO70" s="3">
        <v>2</v>
      </c>
      <c r="AP70" s="3">
        <v>0</v>
      </c>
      <c r="AQ70" s="3">
        <v>0</v>
      </c>
      <c r="AR70" s="3">
        <v>1</v>
      </c>
      <c r="AS70" s="3">
        <v>1</v>
      </c>
      <c r="AT70" s="3">
        <v>0</v>
      </c>
      <c r="AU70" s="3">
        <v>0</v>
      </c>
      <c r="AV70" s="3">
        <v>0</v>
      </c>
      <c r="AW70" s="10">
        <v>0</v>
      </c>
    </row>
    <row r="71" spans="1:49" x14ac:dyDescent="0.35">
      <c r="A71" s="27" t="s">
        <v>338</v>
      </c>
      <c r="B71" s="3" t="s">
        <v>162</v>
      </c>
      <c r="C71" s="145">
        <f t="shared" si="6"/>
        <v>88.869565217391298</v>
      </c>
      <c r="D71" s="145">
        <v>12</v>
      </c>
      <c r="E71" s="145">
        <v>4</v>
      </c>
      <c r="F71" s="145">
        <v>0</v>
      </c>
      <c r="G71" s="145">
        <v>19</v>
      </c>
      <c r="H71" s="145">
        <v>30</v>
      </c>
      <c r="I71" s="145">
        <v>5</v>
      </c>
      <c r="J71" s="145">
        <v>47</v>
      </c>
      <c r="K71" s="145">
        <v>65</v>
      </c>
      <c r="L71" s="145">
        <v>10</v>
      </c>
      <c r="M71" s="145">
        <v>8</v>
      </c>
      <c r="N71" s="145">
        <v>3384</v>
      </c>
      <c r="O71" s="145">
        <v>15</v>
      </c>
      <c r="P71" s="145">
        <v>11</v>
      </c>
      <c r="Q71" s="145">
        <v>4</v>
      </c>
      <c r="R71" s="145">
        <v>7</v>
      </c>
      <c r="S71" s="145">
        <v>13</v>
      </c>
      <c r="T71" s="145">
        <v>55</v>
      </c>
      <c r="U71" s="145">
        <v>10</v>
      </c>
      <c r="V71" s="145">
        <v>21</v>
      </c>
      <c r="W71" s="145">
        <v>18</v>
      </c>
      <c r="X71" s="145">
        <v>6</v>
      </c>
      <c r="Y71" s="145">
        <v>32</v>
      </c>
      <c r="Z71" s="145">
        <v>0</v>
      </c>
      <c r="AA71" s="145">
        <v>16</v>
      </c>
      <c r="AB71" s="145">
        <v>6</v>
      </c>
      <c r="AC71" s="145">
        <v>17</v>
      </c>
      <c r="AD71" s="145">
        <v>13</v>
      </c>
      <c r="AE71" s="145">
        <v>19</v>
      </c>
      <c r="AF71" s="145">
        <v>0</v>
      </c>
      <c r="AG71" s="145">
        <v>6</v>
      </c>
      <c r="AH71" s="145">
        <v>4</v>
      </c>
      <c r="AI71" s="145">
        <v>6</v>
      </c>
      <c r="AJ71" s="145">
        <v>18</v>
      </c>
      <c r="AK71" s="145">
        <v>19</v>
      </c>
      <c r="AL71" s="145">
        <v>36</v>
      </c>
      <c r="AM71" s="145">
        <v>0</v>
      </c>
      <c r="AN71" s="145">
        <v>8</v>
      </c>
      <c r="AO71" s="145">
        <v>12</v>
      </c>
      <c r="AP71" s="145">
        <v>3</v>
      </c>
      <c r="AQ71" s="145">
        <v>6</v>
      </c>
      <c r="AR71" s="145">
        <v>0</v>
      </c>
      <c r="AS71" s="145">
        <v>0</v>
      </c>
      <c r="AT71" s="145">
        <v>51</v>
      </c>
      <c r="AU71" s="145">
        <v>21</v>
      </c>
      <c r="AV71" s="145">
        <v>23</v>
      </c>
      <c r="AW71" s="195">
        <v>28</v>
      </c>
    </row>
    <row r="72" spans="1:49" x14ac:dyDescent="0.35">
      <c r="A72" s="27" t="s">
        <v>338</v>
      </c>
      <c r="B72" s="3" t="s">
        <v>166</v>
      </c>
      <c r="C72" s="145">
        <f t="shared" si="6"/>
        <v>20.065217391304348</v>
      </c>
      <c r="D72" s="145">
        <v>4</v>
      </c>
      <c r="E72" s="145">
        <v>4</v>
      </c>
      <c r="F72" s="145">
        <v>0</v>
      </c>
      <c r="G72" s="145">
        <v>5</v>
      </c>
      <c r="H72" s="145">
        <v>10</v>
      </c>
      <c r="I72" s="145">
        <v>5</v>
      </c>
      <c r="J72" s="145">
        <v>12</v>
      </c>
      <c r="K72" s="145">
        <v>13</v>
      </c>
      <c r="L72" s="145">
        <v>5</v>
      </c>
      <c r="M72" s="145">
        <v>4</v>
      </c>
      <c r="N72" s="145">
        <v>677</v>
      </c>
      <c r="O72" s="145">
        <v>5</v>
      </c>
      <c r="P72" s="145">
        <v>11</v>
      </c>
      <c r="Q72" s="145">
        <v>4</v>
      </c>
      <c r="R72" s="145">
        <v>2</v>
      </c>
      <c r="S72" s="145">
        <v>3</v>
      </c>
      <c r="T72" s="145">
        <v>18</v>
      </c>
      <c r="U72" s="145">
        <v>5</v>
      </c>
      <c r="V72" s="145">
        <v>4</v>
      </c>
      <c r="W72" s="145">
        <v>5</v>
      </c>
      <c r="X72" s="145">
        <v>6</v>
      </c>
      <c r="Y72" s="145">
        <v>16</v>
      </c>
      <c r="Z72" s="145">
        <v>0</v>
      </c>
      <c r="AA72" s="145">
        <v>8</v>
      </c>
      <c r="AB72" s="145">
        <v>6</v>
      </c>
      <c r="AC72" s="145">
        <v>3</v>
      </c>
      <c r="AD72" s="145">
        <v>2</v>
      </c>
      <c r="AE72" s="145">
        <v>3</v>
      </c>
      <c r="AF72" s="145">
        <v>0</v>
      </c>
      <c r="AG72" s="145">
        <v>3</v>
      </c>
      <c r="AH72" s="145">
        <v>4</v>
      </c>
      <c r="AI72" s="145">
        <v>6</v>
      </c>
      <c r="AJ72" s="145">
        <v>6</v>
      </c>
      <c r="AK72" s="145">
        <v>6</v>
      </c>
      <c r="AL72" s="145">
        <v>9</v>
      </c>
      <c r="AM72" s="145">
        <v>0</v>
      </c>
      <c r="AN72" s="145">
        <v>3</v>
      </c>
      <c r="AO72" s="145">
        <v>12</v>
      </c>
      <c r="AP72" s="145">
        <v>3</v>
      </c>
      <c r="AQ72" s="145">
        <v>6</v>
      </c>
      <c r="AR72" s="145">
        <v>0</v>
      </c>
      <c r="AS72" s="145">
        <v>0</v>
      </c>
      <c r="AT72" s="145">
        <v>10</v>
      </c>
      <c r="AU72" s="145">
        <v>5</v>
      </c>
      <c r="AV72" s="145">
        <v>5</v>
      </c>
      <c r="AW72" s="195">
        <v>5</v>
      </c>
    </row>
    <row r="73" spans="1:49" x14ac:dyDescent="0.35">
      <c r="A73" s="27" t="s">
        <v>338</v>
      </c>
      <c r="B73" s="3" t="s">
        <v>133</v>
      </c>
      <c r="C73" s="4">
        <f t="shared" si="6"/>
        <v>0</v>
      </c>
      <c r="D73" s="3">
        <v>0</v>
      </c>
      <c r="E73" s="3">
        <v>0</v>
      </c>
      <c r="F73" s="3">
        <v>0</v>
      </c>
      <c r="G73" s="3">
        <v>0</v>
      </c>
      <c r="H73" s="3">
        <v>0</v>
      </c>
      <c r="I73" s="3">
        <v>0</v>
      </c>
      <c r="J73" s="3">
        <v>0</v>
      </c>
      <c r="K73" s="3">
        <v>0</v>
      </c>
      <c r="L73" s="3">
        <v>0</v>
      </c>
      <c r="M73" s="3">
        <v>0</v>
      </c>
      <c r="N73" s="3">
        <v>0</v>
      </c>
      <c r="O73" s="3">
        <v>0</v>
      </c>
      <c r="P73" s="3">
        <v>0</v>
      </c>
      <c r="Q73" s="3">
        <v>0</v>
      </c>
      <c r="R73" s="3">
        <v>0</v>
      </c>
      <c r="S73" s="3">
        <v>0</v>
      </c>
      <c r="T73" s="3">
        <v>0</v>
      </c>
      <c r="U73" s="3">
        <v>0</v>
      </c>
      <c r="V73" s="3">
        <v>0</v>
      </c>
      <c r="W73" s="3">
        <v>0</v>
      </c>
      <c r="X73" s="3">
        <v>0</v>
      </c>
      <c r="Y73" s="3">
        <v>0</v>
      </c>
      <c r="Z73" s="3">
        <v>0</v>
      </c>
      <c r="AA73" s="3">
        <v>0</v>
      </c>
      <c r="AB73" s="3">
        <v>0</v>
      </c>
      <c r="AC73" s="3">
        <v>0</v>
      </c>
      <c r="AD73" s="3">
        <v>0</v>
      </c>
      <c r="AE73" s="3">
        <v>0</v>
      </c>
      <c r="AF73" s="3">
        <v>0</v>
      </c>
      <c r="AG73" s="3">
        <v>0</v>
      </c>
      <c r="AH73" s="3">
        <v>0</v>
      </c>
      <c r="AI73" s="3">
        <v>0</v>
      </c>
      <c r="AJ73" s="3">
        <v>0</v>
      </c>
      <c r="AK73" s="3">
        <v>0</v>
      </c>
      <c r="AL73" s="3">
        <v>0</v>
      </c>
      <c r="AM73" s="3">
        <v>0</v>
      </c>
      <c r="AN73" s="3">
        <v>0</v>
      </c>
      <c r="AO73" s="3">
        <v>0</v>
      </c>
      <c r="AP73" s="3">
        <v>0</v>
      </c>
      <c r="AQ73" s="3">
        <v>0</v>
      </c>
      <c r="AR73" s="3">
        <v>0</v>
      </c>
      <c r="AS73" s="3">
        <v>0</v>
      </c>
      <c r="AT73" s="3">
        <v>0</v>
      </c>
      <c r="AU73" s="3">
        <v>0</v>
      </c>
      <c r="AV73" s="3">
        <v>0</v>
      </c>
      <c r="AW73" s="10">
        <v>0</v>
      </c>
    </row>
    <row r="74" spans="1:49" x14ac:dyDescent="0.35">
      <c r="A74" s="27" t="s">
        <v>338</v>
      </c>
      <c r="B74" s="3" t="s">
        <v>167</v>
      </c>
      <c r="C74" s="4">
        <f t="shared" si="6"/>
        <v>0</v>
      </c>
      <c r="D74" s="4">
        <v>0</v>
      </c>
      <c r="E74" s="4">
        <v>0</v>
      </c>
      <c r="F74" s="4">
        <v>0</v>
      </c>
      <c r="G74" s="4">
        <v>0</v>
      </c>
      <c r="H74" s="4">
        <v>0</v>
      </c>
      <c r="I74" s="4">
        <v>0</v>
      </c>
      <c r="J74" s="4">
        <v>0</v>
      </c>
      <c r="K74" s="4">
        <v>0</v>
      </c>
      <c r="L74" s="4">
        <v>0</v>
      </c>
      <c r="M74" s="4">
        <v>0</v>
      </c>
      <c r="N74" s="4">
        <v>0</v>
      </c>
      <c r="O74" s="4">
        <v>0</v>
      </c>
      <c r="P74" s="4">
        <v>0</v>
      </c>
      <c r="Q74" s="4">
        <v>0</v>
      </c>
      <c r="R74" s="4">
        <v>0</v>
      </c>
      <c r="S74" s="4">
        <v>0</v>
      </c>
      <c r="T74" s="4">
        <v>0</v>
      </c>
      <c r="U74" s="4">
        <v>0</v>
      </c>
      <c r="V74" s="4">
        <v>0</v>
      </c>
      <c r="W74" s="4">
        <v>0</v>
      </c>
      <c r="X74" s="4">
        <v>0</v>
      </c>
      <c r="Y74" s="4">
        <v>0</v>
      </c>
      <c r="Z74" s="4">
        <v>0</v>
      </c>
      <c r="AA74" s="4">
        <v>0</v>
      </c>
      <c r="AB74" s="4">
        <v>0</v>
      </c>
      <c r="AC74" s="4">
        <v>0</v>
      </c>
      <c r="AD74" s="4">
        <v>0</v>
      </c>
      <c r="AE74" s="4">
        <v>0</v>
      </c>
      <c r="AF74" s="4">
        <v>0</v>
      </c>
      <c r="AG74" s="4">
        <v>0</v>
      </c>
      <c r="AH74" s="4">
        <v>0</v>
      </c>
      <c r="AI74" s="4">
        <v>0</v>
      </c>
      <c r="AJ74" s="4">
        <v>0</v>
      </c>
      <c r="AK74" s="4">
        <v>0</v>
      </c>
      <c r="AL74" s="4">
        <v>0</v>
      </c>
      <c r="AM74" s="4">
        <v>0</v>
      </c>
      <c r="AN74" s="4">
        <v>0</v>
      </c>
      <c r="AO74" s="4">
        <v>0</v>
      </c>
      <c r="AP74" s="4">
        <v>0</v>
      </c>
      <c r="AQ74" s="4">
        <v>0</v>
      </c>
      <c r="AR74" s="4">
        <v>0</v>
      </c>
      <c r="AS74" s="4">
        <v>0</v>
      </c>
      <c r="AT74" s="4">
        <v>0</v>
      </c>
      <c r="AU74" s="4">
        <v>0</v>
      </c>
      <c r="AV74" s="4">
        <v>0</v>
      </c>
      <c r="AW74" s="16">
        <v>0</v>
      </c>
    </row>
    <row r="75" spans="1:49" x14ac:dyDescent="0.35">
      <c r="A75" s="27" t="s">
        <v>338</v>
      </c>
      <c r="B75" s="3" t="s">
        <v>132</v>
      </c>
      <c r="C75" s="4">
        <f t="shared" si="6"/>
        <v>2.6086956521739131</v>
      </c>
      <c r="D75" s="3">
        <v>3</v>
      </c>
      <c r="E75" s="3">
        <v>1</v>
      </c>
      <c r="F75" s="3">
        <v>0</v>
      </c>
      <c r="G75" s="3">
        <v>4</v>
      </c>
      <c r="H75" s="3">
        <v>3</v>
      </c>
      <c r="I75" s="3">
        <v>1</v>
      </c>
      <c r="J75" s="3">
        <v>4</v>
      </c>
      <c r="K75" s="3">
        <v>5</v>
      </c>
      <c r="L75" s="3">
        <v>2</v>
      </c>
      <c r="M75" s="3">
        <v>2</v>
      </c>
      <c r="N75" s="3">
        <v>5</v>
      </c>
      <c r="O75" s="3">
        <v>3</v>
      </c>
      <c r="P75" s="3">
        <v>1</v>
      </c>
      <c r="Q75" s="3">
        <v>1</v>
      </c>
      <c r="R75" s="3">
        <v>3</v>
      </c>
      <c r="S75" s="3">
        <v>4</v>
      </c>
      <c r="T75" s="3">
        <v>3</v>
      </c>
      <c r="U75" s="3">
        <v>2</v>
      </c>
      <c r="V75" s="3">
        <v>5</v>
      </c>
      <c r="W75" s="3">
        <v>4</v>
      </c>
      <c r="X75" s="3">
        <v>1</v>
      </c>
      <c r="Y75" s="3">
        <v>2</v>
      </c>
      <c r="Z75" s="3">
        <v>1</v>
      </c>
      <c r="AA75" s="3">
        <v>2</v>
      </c>
      <c r="AB75" s="3">
        <v>1</v>
      </c>
      <c r="AC75" s="3">
        <v>5</v>
      </c>
      <c r="AD75" s="3">
        <v>6</v>
      </c>
      <c r="AE75" s="3">
        <v>6</v>
      </c>
      <c r="AF75" s="3">
        <v>0</v>
      </c>
      <c r="AG75" s="3">
        <v>2</v>
      </c>
      <c r="AH75" s="3">
        <v>1</v>
      </c>
      <c r="AI75" s="3">
        <v>1</v>
      </c>
      <c r="AJ75" s="3">
        <v>3</v>
      </c>
      <c r="AK75" s="3">
        <v>3</v>
      </c>
      <c r="AL75" s="3">
        <v>4</v>
      </c>
      <c r="AM75" s="3">
        <v>0</v>
      </c>
      <c r="AN75" s="3">
        <v>3</v>
      </c>
      <c r="AO75" s="3">
        <v>1</v>
      </c>
      <c r="AP75" s="3">
        <v>1</v>
      </c>
      <c r="AQ75" s="3">
        <v>1</v>
      </c>
      <c r="AR75" s="3">
        <v>0</v>
      </c>
      <c r="AS75" s="3">
        <v>0</v>
      </c>
      <c r="AT75" s="3">
        <v>5</v>
      </c>
      <c r="AU75" s="3">
        <v>4</v>
      </c>
      <c r="AV75" s="3">
        <v>5</v>
      </c>
      <c r="AW75" s="10">
        <v>6</v>
      </c>
    </row>
    <row r="76" spans="1:49" s="42" customFormat="1" x14ac:dyDescent="0.35">
      <c r="A76" s="54" t="s">
        <v>339</v>
      </c>
      <c r="B76" s="21" t="s">
        <v>162</v>
      </c>
      <c r="C76" s="145">
        <f t="shared" si="6"/>
        <v>303252.69565217389</v>
      </c>
      <c r="D76" s="145">
        <v>350289</v>
      </c>
      <c r="E76" s="145">
        <v>320031</v>
      </c>
      <c r="F76" s="145">
        <v>353867</v>
      </c>
      <c r="G76" s="145">
        <v>311827</v>
      </c>
      <c r="H76" s="145">
        <v>313482</v>
      </c>
      <c r="I76" s="145">
        <v>307692</v>
      </c>
      <c r="J76" s="145">
        <v>290254</v>
      </c>
      <c r="K76" s="145">
        <v>309502</v>
      </c>
      <c r="L76" s="145">
        <v>291361</v>
      </c>
      <c r="M76" s="145">
        <v>316147</v>
      </c>
      <c r="N76" s="145">
        <v>288342</v>
      </c>
      <c r="O76" s="145">
        <v>257688</v>
      </c>
      <c r="P76" s="145">
        <v>332472</v>
      </c>
      <c r="Q76" s="145">
        <v>303778</v>
      </c>
      <c r="R76" s="145">
        <v>312474</v>
      </c>
      <c r="S76" s="145">
        <v>302218</v>
      </c>
      <c r="T76" s="145">
        <v>311391</v>
      </c>
      <c r="U76" s="145">
        <v>277761</v>
      </c>
      <c r="V76" s="145">
        <v>273948</v>
      </c>
      <c r="W76" s="145">
        <v>293014</v>
      </c>
      <c r="X76" s="145">
        <v>263919</v>
      </c>
      <c r="Y76" s="145">
        <v>315892</v>
      </c>
      <c r="Z76" s="145">
        <v>307933</v>
      </c>
      <c r="AA76" s="145">
        <v>322878</v>
      </c>
      <c r="AB76" s="145">
        <v>350454</v>
      </c>
      <c r="AC76" s="145">
        <v>329770</v>
      </c>
      <c r="AD76" s="145">
        <v>355287</v>
      </c>
      <c r="AE76" s="145">
        <v>361500</v>
      </c>
      <c r="AF76" s="145">
        <v>352412</v>
      </c>
      <c r="AG76" s="145">
        <v>302507</v>
      </c>
      <c r="AH76" s="145">
        <v>310666</v>
      </c>
      <c r="AI76" s="145">
        <v>312584</v>
      </c>
      <c r="AJ76" s="145">
        <v>303335</v>
      </c>
      <c r="AK76" s="145">
        <v>312795</v>
      </c>
      <c r="AL76" s="145">
        <v>251444</v>
      </c>
      <c r="AM76" s="145">
        <v>294717</v>
      </c>
      <c r="AN76" s="145">
        <v>393685</v>
      </c>
      <c r="AO76" s="145">
        <v>371576</v>
      </c>
      <c r="AP76" s="145">
        <v>321015</v>
      </c>
      <c r="AQ76" s="145">
        <v>178831</v>
      </c>
      <c r="AR76" s="145">
        <v>185450</v>
      </c>
      <c r="AS76" s="145">
        <v>213999</v>
      </c>
      <c r="AT76" s="145">
        <v>236257</v>
      </c>
      <c r="AU76" s="145">
        <v>269977</v>
      </c>
      <c r="AV76" s="145">
        <v>289532</v>
      </c>
      <c r="AW76" s="195">
        <v>323671</v>
      </c>
    </row>
    <row r="77" spans="1:49" x14ac:dyDescent="0.35">
      <c r="A77" s="27" t="s">
        <v>339</v>
      </c>
      <c r="B77" s="3" t="s">
        <v>166</v>
      </c>
      <c r="C77" s="145">
        <f t="shared" si="6"/>
        <v>255.71739130434781</v>
      </c>
      <c r="D77" s="145">
        <v>226</v>
      </c>
      <c r="E77" s="145">
        <v>219</v>
      </c>
      <c r="F77" s="145">
        <v>236</v>
      </c>
      <c r="G77" s="145">
        <v>214</v>
      </c>
      <c r="H77" s="145">
        <v>222</v>
      </c>
      <c r="I77" s="145">
        <v>214</v>
      </c>
      <c r="J77" s="145">
        <v>213</v>
      </c>
      <c r="K77" s="145">
        <v>220</v>
      </c>
      <c r="L77" s="145">
        <v>203</v>
      </c>
      <c r="M77" s="145">
        <v>210</v>
      </c>
      <c r="N77" s="145">
        <v>195</v>
      </c>
      <c r="O77" s="145">
        <v>185</v>
      </c>
      <c r="P77" s="145">
        <v>205</v>
      </c>
      <c r="Q77" s="145">
        <v>199</v>
      </c>
      <c r="R77" s="145">
        <v>215</v>
      </c>
      <c r="S77" s="145">
        <v>220</v>
      </c>
      <c r="T77" s="145">
        <v>230</v>
      </c>
      <c r="U77" s="145">
        <v>213</v>
      </c>
      <c r="V77" s="145">
        <v>220</v>
      </c>
      <c r="W77" s="145">
        <v>226</v>
      </c>
      <c r="X77" s="145">
        <v>218</v>
      </c>
      <c r="Y77" s="145">
        <v>236</v>
      </c>
      <c r="Z77" s="145">
        <v>240</v>
      </c>
      <c r="AA77" s="145">
        <v>246</v>
      </c>
      <c r="AB77" s="145">
        <v>248</v>
      </c>
      <c r="AC77" s="145">
        <v>260</v>
      </c>
      <c r="AD77" s="145">
        <v>264</v>
      </c>
      <c r="AE77" s="145">
        <v>270</v>
      </c>
      <c r="AF77" s="145">
        <v>267</v>
      </c>
      <c r="AG77" s="145">
        <v>246</v>
      </c>
      <c r="AH77" s="145">
        <v>247</v>
      </c>
      <c r="AI77" s="145">
        <v>256</v>
      </c>
      <c r="AJ77" s="145">
        <v>244</v>
      </c>
      <c r="AK77" s="145">
        <v>278</v>
      </c>
      <c r="AL77" s="145">
        <v>242</v>
      </c>
      <c r="AM77" s="145">
        <v>274</v>
      </c>
      <c r="AN77" s="145">
        <v>318</v>
      </c>
      <c r="AO77" s="145">
        <v>311</v>
      </c>
      <c r="AP77" s="145">
        <v>313</v>
      </c>
      <c r="AQ77" s="145">
        <v>406</v>
      </c>
      <c r="AR77" s="145">
        <v>350</v>
      </c>
      <c r="AS77" s="145">
        <v>339</v>
      </c>
      <c r="AT77" s="145">
        <v>335</v>
      </c>
      <c r="AU77" s="145">
        <v>343</v>
      </c>
      <c r="AV77" s="145">
        <v>353</v>
      </c>
      <c r="AW77" s="195">
        <v>374</v>
      </c>
    </row>
    <row r="78" spans="1:49" x14ac:dyDescent="0.35">
      <c r="A78" s="27" t="s">
        <v>339</v>
      </c>
      <c r="B78" s="3" t="s">
        <v>133</v>
      </c>
      <c r="C78" s="4">
        <f t="shared" si="6"/>
        <v>8562.54347826087</v>
      </c>
      <c r="D78" s="4">
        <v>9879</v>
      </c>
      <c r="E78" s="4">
        <v>9156</v>
      </c>
      <c r="F78" s="4">
        <v>9969</v>
      </c>
      <c r="G78" s="4">
        <v>9086</v>
      </c>
      <c r="H78" s="4">
        <v>8922</v>
      </c>
      <c r="I78" s="4">
        <v>8761</v>
      </c>
      <c r="J78" s="4">
        <v>8341</v>
      </c>
      <c r="K78" s="4">
        <v>9635</v>
      </c>
      <c r="L78" s="4">
        <v>8898</v>
      </c>
      <c r="M78" s="4">
        <v>9985</v>
      </c>
      <c r="N78" s="4">
        <v>9647</v>
      </c>
      <c r="O78" s="4">
        <v>8820</v>
      </c>
      <c r="P78" s="4">
        <v>10907</v>
      </c>
      <c r="Q78" s="4">
        <v>10234</v>
      </c>
      <c r="R78" s="4">
        <v>10481</v>
      </c>
      <c r="S78" s="4">
        <v>9949</v>
      </c>
      <c r="T78" s="4">
        <v>10270</v>
      </c>
      <c r="U78" s="4">
        <v>8913</v>
      </c>
      <c r="V78" s="4">
        <v>8338</v>
      </c>
      <c r="W78" s="4">
        <v>9057</v>
      </c>
      <c r="X78" s="4">
        <v>7747</v>
      </c>
      <c r="Y78" s="4">
        <v>9518</v>
      </c>
      <c r="Z78" s="4">
        <v>9048</v>
      </c>
      <c r="AA78" s="4">
        <v>9200</v>
      </c>
      <c r="AB78" s="4">
        <v>10154</v>
      </c>
      <c r="AC78" s="4">
        <v>9208</v>
      </c>
      <c r="AD78" s="4">
        <v>10135</v>
      </c>
      <c r="AE78" s="4">
        <v>10267</v>
      </c>
      <c r="AF78" s="4">
        <v>9993</v>
      </c>
      <c r="AG78" s="4">
        <v>8767</v>
      </c>
      <c r="AH78" s="4">
        <v>8854</v>
      </c>
      <c r="AI78" s="4">
        <v>9177</v>
      </c>
      <c r="AJ78" s="4">
        <v>8832</v>
      </c>
      <c r="AK78" s="4">
        <v>8972</v>
      </c>
      <c r="AL78" s="4">
        <v>7379</v>
      </c>
      <c r="AM78" s="4">
        <v>7635</v>
      </c>
      <c r="AN78" s="4">
        <v>9018</v>
      </c>
      <c r="AO78" s="4">
        <v>8403</v>
      </c>
      <c r="AP78" s="4">
        <v>7206</v>
      </c>
      <c r="AQ78" s="4">
        <v>3491</v>
      </c>
      <c r="AR78" s="4">
        <v>3664</v>
      </c>
      <c r="AS78" s="4">
        <v>4526</v>
      </c>
      <c r="AT78" s="4">
        <v>4967</v>
      </c>
      <c r="AU78" s="4">
        <v>5646</v>
      </c>
      <c r="AV78" s="4">
        <v>6091</v>
      </c>
      <c r="AW78" s="16">
        <v>6731</v>
      </c>
    </row>
    <row r="79" spans="1:49" x14ac:dyDescent="0.35">
      <c r="A79" s="27" t="s">
        <v>339</v>
      </c>
      <c r="B79" s="3" t="s">
        <v>167</v>
      </c>
      <c r="C79" s="4">
        <f t="shared" si="6"/>
        <v>75465.47391925905</v>
      </c>
      <c r="D79" s="4">
        <v>79635</v>
      </c>
      <c r="E79" s="4">
        <v>71310</v>
      </c>
      <c r="F79" s="4">
        <v>78735</v>
      </c>
      <c r="G79" s="4">
        <v>66426</v>
      </c>
      <c r="H79" s="4">
        <v>69296</v>
      </c>
      <c r="I79" s="4">
        <v>68158</v>
      </c>
      <c r="J79" s="4">
        <v>63148</v>
      </c>
      <c r="K79" s="4">
        <v>66973</v>
      </c>
      <c r="L79" s="4">
        <v>65532.524207913637</v>
      </c>
      <c r="M79" s="4">
        <v>69735</v>
      </c>
      <c r="N79" s="4">
        <v>61450</v>
      </c>
      <c r="O79" s="4">
        <v>53612</v>
      </c>
      <c r="P79" s="4">
        <v>71241</v>
      </c>
      <c r="Q79" s="4">
        <v>63117</v>
      </c>
      <c r="R79" s="4">
        <v>63651.268841405283</v>
      </c>
      <c r="S79" s="4">
        <v>63478</v>
      </c>
      <c r="T79" s="4">
        <v>66190</v>
      </c>
      <c r="U79" s="4">
        <v>59885.207347112722</v>
      </c>
      <c r="V79" s="4">
        <v>61720</v>
      </c>
      <c r="W79" s="4">
        <v>65501</v>
      </c>
      <c r="X79" s="4">
        <v>60706</v>
      </c>
      <c r="Y79" s="4">
        <v>69735</v>
      </c>
      <c r="Z79" s="4">
        <v>71951.658841961515</v>
      </c>
      <c r="AA79" s="4">
        <v>77961</v>
      </c>
      <c r="AB79" s="4">
        <v>82980.872131373428</v>
      </c>
      <c r="AC79" s="4">
        <v>81906.823806056957</v>
      </c>
      <c r="AD79" s="4">
        <v>85623</v>
      </c>
      <c r="AE79" s="4">
        <v>86622</v>
      </c>
      <c r="AF79" s="4">
        <v>83718</v>
      </c>
      <c r="AG79" s="4">
        <v>70250</v>
      </c>
      <c r="AH79" s="4">
        <v>71583.621681710531</v>
      </c>
      <c r="AI79" s="4">
        <v>71688.839122021469</v>
      </c>
      <c r="AJ79" s="4">
        <v>71021</v>
      </c>
      <c r="AK79" s="4">
        <v>75235.255329171181</v>
      </c>
      <c r="AL79" s="4">
        <v>59093</v>
      </c>
      <c r="AM79" s="4">
        <v>78914.606600154511</v>
      </c>
      <c r="AN79" s="4">
        <v>117613.12237703445</v>
      </c>
      <c r="AO79" s="4">
        <v>111932</v>
      </c>
      <c r="AP79" s="4">
        <v>95916</v>
      </c>
      <c r="AQ79" s="4">
        <v>61060</v>
      </c>
      <c r="AR79" s="4">
        <v>62809</v>
      </c>
      <c r="AS79" s="4">
        <v>78880</v>
      </c>
      <c r="AT79" s="4">
        <v>87480</v>
      </c>
      <c r="AU79" s="4">
        <v>100420</v>
      </c>
      <c r="AV79" s="4">
        <v>107455</v>
      </c>
      <c r="AW79" s="16">
        <v>120062</v>
      </c>
    </row>
    <row r="80" spans="1:49" ht="15" thickBot="1" x14ac:dyDescent="0.4">
      <c r="A80" s="7" t="s">
        <v>339</v>
      </c>
      <c r="B80" s="8" t="s">
        <v>132</v>
      </c>
      <c r="C80" s="22">
        <f t="shared" si="6"/>
        <v>1235.3478260869565</v>
      </c>
      <c r="D80" s="22">
        <v>1553</v>
      </c>
      <c r="E80" s="22">
        <v>1462</v>
      </c>
      <c r="F80" s="22">
        <v>1502</v>
      </c>
      <c r="G80" s="22">
        <v>1455</v>
      </c>
      <c r="H80" s="22">
        <v>1413</v>
      </c>
      <c r="I80" s="22">
        <v>1438</v>
      </c>
      <c r="J80" s="22">
        <v>1362</v>
      </c>
      <c r="K80" s="22">
        <v>1410</v>
      </c>
      <c r="L80" s="22">
        <v>1433</v>
      </c>
      <c r="M80" s="22">
        <v>1503</v>
      </c>
      <c r="N80" s="22">
        <v>1478</v>
      </c>
      <c r="O80" s="22">
        <v>1395</v>
      </c>
      <c r="P80" s="22">
        <v>1618</v>
      </c>
      <c r="Q80" s="22">
        <v>1523</v>
      </c>
      <c r="R80" s="22">
        <v>1455</v>
      </c>
      <c r="S80" s="22">
        <v>1373</v>
      </c>
      <c r="T80" s="22">
        <v>1356</v>
      </c>
      <c r="U80" s="22">
        <v>1305</v>
      </c>
      <c r="V80" s="22">
        <v>1245</v>
      </c>
      <c r="W80" s="22">
        <v>1295</v>
      </c>
      <c r="X80" s="22">
        <v>1209</v>
      </c>
      <c r="Y80" s="22">
        <v>1338</v>
      </c>
      <c r="Z80" s="22">
        <v>1282</v>
      </c>
      <c r="AA80" s="22">
        <v>1312</v>
      </c>
      <c r="AB80" s="22">
        <v>1414</v>
      </c>
      <c r="AC80" s="22">
        <v>1267</v>
      </c>
      <c r="AD80" s="22">
        <v>1345</v>
      </c>
      <c r="AE80" s="22">
        <v>1338</v>
      </c>
      <c r="AF80" s="22">
        <v>1321</v>
      </c>
      <c r="AG80" s="22">
        <v>1231</v>
      </c>
      <c r="AH80" s="22">
        <v>1257</v>
      </c>
      <c r="AI80" s="22">
        <v>1220</v>
      </c>
      <c r="AJ80" s="22">
        <v>1241</v>
      </c>
      <c r="AK80" s="22">
        <v>1126</v>
      </c>
      <c r="AL80" s="22">
        <v>1037</v>
      </c>
      <c r="AM80" s="22">
        <v>1076</v>
      </c>
      <c r="AN80" s="22">
        <v>1239</v>
      </c>
      <c r="AO80" s="22">
        <v>1193</v>
      </c>
      <c r="AP80" s="22">
        <v>1026</v>
      </c>
      <c r="AQ80" s="8">
        <v>440</v>
      </c>
      <c r="AR80" s="8">
        <v>530</v>
      </c>
      <c r="AS80" s="22">
        <v>632</v>
      </c>
      <c r="AT80" s="22">
        <v>705</v>
      </c>
      <c r="AU80" s="22">
        <v>787</v>
      </c>
      <c r="AV80" s="22">
        <v>820</v>
      </c>
      <c r="AW80" s="178">
        <v>866</v>
      </c>
    </row>
    <row r="81" spans="1:49" s="2" customFormat="1" x14ac:dyDescent="0.3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row>
    <row r="82" spans="1:49" s="2" customFormat="1" x14ac:dyDescent="0.35">
      <c r="A82" s="51" t="s">
        <v>138</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row>
    <row r="84" spans="1:49" x14ac:dyDescent="0.35">
      <c r="A84" s="456" t="s">
        <v>171</v>
      </c>
      <c r="B84" s="456" t="s">
        <v>160</v>
      </c>
      <c r="C84" s="456" t="s">
        <v>153</v>
      </c>
      <c r="D84" s="14">
        <v>42736</v>
      </c>
      <c r="E84" s="14">
        <v>42767</v>
      </c>
      <c r="F84" s="14">
        <v>42795</v>
      </c>
      <c r="G84" s="14">
        <v>42826</v>
      </c>
      <c r="H84" s="14">
        <v>42856</v>
      </c>
      <c r="I84" s="14">
        <v>42887</v>
      </c>
      <c r="J84" s="14">
        <v>42917</v>
      </c>
      <c r="K84" s="14">
        <v>42948</v>
      </c>
      <c r="L84" s="14">
        <v>42979</v>
      </c>
      <c r="M84" s="14">
        <v>43009</v>
      </c>
      <c r="N84" s="14">
        <v>43040</v>
      </c>
      <c r="O84" s="14">
        <v>43070</v>
      </c>
      <c r="P84" s="14">
        <v>43101</v>
      </c>
      <c r="Q84" s="14">
        <v>43132</v>
      </c>
      <c r="R84" s="14">
        <v>43160</v>
      </c>
      <c r="S84" s="14">
        <v>43191</v>
      </c>
      <c r="T84" s="14">
        <v>43221</v>
      </c>
      <c r="U84" s="14">
        <v>43252</v>
      </c>
      <c r="V84" s="14">
        <v>43282</v>
      </c>
      <c r="W84" s="14">
        <v>43313</v>
      </c>
      <c r="X84" s="14">
        <v>43344</v>
      </c>
      <c r="Y84" s="14">
        <v>43374</v>
      </c>
      <c r="Z84" s="14">
        <v>43405</v>
      </c>
      <c r="AA84" s="14">
        <v>43435</v>
      </c>
      <c r="AB84" s="14">
        <v>43466</v>
      </c>
      <c r="AC84" s="14">
        <v>43497</v>
      </c>
      <c r="AD84" s="14">
        <v>43525</v>
      </c>
      <c r="AE84" s="14">
        <v>43556</v>
      </c>
      <c r="AF84" s="14">
        <v>43586</v>
      </c>
      <c r="AG84" s="14">
        <v>43617</v>
      </c>
      <c r="AH84" s="14">
        <v>43647</v>
      </c>
      <c r="AI84" s="14">
        <v>43678</v>
      </c>
      <c r="AJ84" s="14">
        <v>43709</v>
      </c>
      <c r="AK84" s="14">
        <v>43739</v>
      </c>
      <c r="AL84" s="14">
        <v>43770</v>
      </c>
      <c r="AM84" s="14">
        <v>43800</v>
      </c>
      <c r="AN84" s="14">
        <v>43831</v>
      </c>
      <c r="AO84" s="14">
        <v>43862</v>
      </c>
      <c r="AP84" s="14">
        <v>43891</v>
      </c>
      <c r="AQ84" s="14">
        <v>43922</v>
      </c>
      <c r="AR84" s="14">
        <v>43952</v>
      </c>
      <c r="AS84" s="14">
        <v>43983</v>
      </c>
      <c r="AT84" s="14">
        <v>44013</v>
      </c>
      <c r="AU84" s="14">
        <v>44044</v>
      </c>
      <c r="AV84" s="14">
        <v>44075</v>
      </c>
      <c r="AW84" s="15">
        <v>44105</v>
      </c>
    </row>
    <row r="85" spans="1:49" x14ac:dyDescent="0.35">
      <c r="A85" s="39" t="s">
        <v>356</v>
      </c>
      <c r="B85" s="3" t="s">
        <v>357</v>
      </c>
      <c r="C85" s="231">
        <f t="shared" ref="C85:C92" si="7">AVERAGE(D85:AW85)</f>
        <v>160.61152173913047</v>
      </c>
      <c r="D85" s="231">
        <v>0</v>
      </c>
      <c r="E85" s="231">
        <v>123</v>
      </c>
      <c r="F85" s="231">
        <v>0</v>
      </c>
      <c r="G85" s="231">
        <v>0</v>
      </c>
      <c r="H85" s="231">
        <v>0</v>
      </c>
      <c r="I85" s="231">
        <v>126</v>
      </c>
      <c r="J85" s="231">
        <v>0</v>
      </c>
      <c r="K85" s="231">
        <v>126.8</v>
      </c>
      <c r="L85" s="231">
        <v>121</v>
      </c>
      <c r="M85" s="231">
        <v>50.5</v>
      </c>
      <c r="N85" s="231">
        <v>50</v>
      </c>
      <c r="O85" s="231">
        <v>812.5</v>
      </c>
      <c r="P85" s="231">
        <v>212</v>
      </c>
      <c r="Q85" s="231">
        <v>0</v>
      </c>
      <c r="R85" s="231">
        <v>0</v>
      </c>
      <c r="S85" s="231">
        <v>78.5</v>
      </c>
      <c r="T85" s="231">
        <v>51</v>
      </c>
      <c r="U85" s="231">
        <v>692.8</v>
      </c>
      <c r="V85" s="231">
        <v>128</v>
      </c>
      <c r="W85" s="231">
        <v>64</v>
      </c>
      <c r="X85" s="231">
        <v>1348.29</v>
      </c>
      <c r="Y85" s="231">
        <v>51</v>
      </c>
      <c r="Z85" s="231">
        <v>1543.32</v>
      </c>
      <c r="AA85" s="231">
        <v>429.6</v>
      </c>
      <c r="AB85" s="231">
        <v>241.54</v>
      </c>
      <c r="AC85" s="231">
        <v>118.8</v>
      </c>
      <c r="AD85" s="231">
        <v>64.5</v>
      </c>
      <c r="AE85" s="231">
        <v>0</v>
      </c>
      <c r="AF85" s="231">
        <v>0</v>
      </c>
      <c r="AG85" s="231">
        <v>246.6</v>
      </c>
      <c r="AH85" s="231">
        <v>87</v>
      </c>
      <c r="AI85" s="231">
        <v>118.8</v>
      </c>
      <c r="AJ85" s="231">
        <v>87</v>
      </c>
      <c r="AK85" s="231">
        <v>294.98</v>
      </c>
      <c r="AL85" s="231">
        <v>0</v>
      </c>
      <c r="AM85" s="231">
        <v>0</v>
      </c>
      <c r="AN85" s="145">
        <v>120.6</v>
      </c>
      <c r="AO85" s="145">
        <v>0</v>
      </c>
      <c r="AP85" s="145">
        <v>0</v>
      </c>
      <c r="AQ85" s="145">
        <v>0</v>
      </c>
      <c r="AR85" s="145">
        <v>0</v>
      </c>
      <c r="AS85" s="145">
        <v>0</v>
      </c>
      <c r="AT85" s="145">
        <v>0</v>
      </c>
      <c r="AU85" s="145">
        <v>0</v>
      </c>
      <c r="AV85" s="145">
        <v>0</v>
      </c>
      <c r="AW85" s="145">
        <v>0</v>
      </c>
    </row>
    <row r="86" spans="1:49" x14ac:dyDescent="0.35">
      <c r="A86" s="39" t="s">
        <v>358</v>
      </c>
      <c r="B86" s="3" t="s">
        <v>357</v>
      </c>
      <c r="C86" s="231">
        <f t="shared" si="7"/>
        <v>561.73913043478251</v>
      </c>
      <c r="D86" s="231">
        <v>0</v>
      </c>
      <c r="E86" s="231">
        <v>0</v>
      </c>
      <c r="F86" s="231">
        <v>0</v>
      </c>
      <c r="G86" s="231">
        <v>1090.6199999999999</v>
      </c>
      <c r="H86" s="231">
        <v>0</v>
      </c>
      <c r="I86" s="231">
        <v>465</v>
      </c>
      <c r="J86" s="231">
        <v>0</v>
      </c>
      <c r="K86" s="231">
        <v>124.26</v>
      </c>
      <c r="L86" s="231">
        <v>0</v>
      </c>
      <c r="M86" s="231">
        <v>124.26</v>
      </c>
      <c r="N86" s="231">
        <v>85.31</v>
      </c>
      <c r="O86" s="231">
        <v>1281.28</v>
      </c>
      <c r="P86" s="231">
        <v>2245.16</v>
      </c>
      <c r="Q86" s="231">
        <v>1656.92</v>
      </c>
      <c r="R86" s="231">
        <v>1200.6400000000001</v>
      </c>
      <c r="S86" s="231">
        <v>451.24</v>
      </c>
      <c r="T86" s="231">
        <v>78.489999999999995</v>
      </c>
      <c r="U86" s="231">
        <v>367.51</v>
      </c>
      <c r="V86" s="231">
        <v>800.8</v>
      </c>
      <c r="W86" s="231">
        <v>343.8</v>
      </c>
      <c r="X86" s="231">
        <v>1653.43</v>
      </c>
      <c r="Y86" s="231">
        <v>769.41</v>
      </c>
      <c r="Z86" s="231">
        <v>501.37</v>
      </c>
      <c r="AA86" s="231">
        <v>480.16</v>
      </c>
      <c r="AB86" s="231">
        <v>1559.84</v>
      </c>
      <c r="AC86" s="231">
        <v>2406.6799999999998</v>
      </c>
      <c r="AD86" s="231">
        <v>2581.1999999999998</v>
      </c>
      <c r="AE86" s="231">
        <v>239.67</v>
      </c>
      <c r="AF86" s="231">
        <v>272.62</v>
      </c>
      <c r="AG86" s="231">
        <v>874.2</v>
      </c>
      <c r="AH86" s="231">
        <v>488.95</v>
      </c>
      <c r="AI86" s="231">
        <v>932.06</v>
      </c>
      <c r="AJ86" s="231">
        <v>202.48</v>
      </c>
      <c r="AK86" s="231">
        <v>378.91</v>
      </c>
      <c r="AL86" s="231">
        <v>158.44999999999999</v>
      </c>
      <c r="AM86" s="231">
        <v>0</v>
      </c>
      <c r="AN86" s="145">
        <v>280.85000000000002</v>
      </c>
      <c r="AO86" s="145">
        <v>202.92</v>
      </c>
      <c r="AP86" s="145">
        <v>55.86</v>
      </c>
      <c r="AQ86" s="145">
        <v>0</v>
      </c>
      <c r="AR86" s="145">
        <v>0</v>
      </c>
      <c r="AS86" s="145">
        <v>191.52</v>
      </c>
      <c r="AT86" s="145">
        <v>0</v>
      </c>
      <c r="AU86" s="145">
        <v>1126.55</v>
      </c>
      <c r="AV86" s="145">
        <v>111.72</v>
      </c>
      <c r="AW86" s="145">
        <v>55.86</v>
      </c>
    </row>
    <row r="87" spans="1:49" x14ac:dyDescent="0.35">
      <c r="A87" s="39" t="s">
        <v>359</v>
      </c>
      <c r="B87" s="3" t="s">
        <v>357</v>
      </c>
      <c r="C87" s="231">
        <f t="shared" si="7"/>
        <v>143.41652173913045</v>
      </c>
      <c r="D87" s="231">
        <v>0</v>
      </c>
      <c r="E87" s="231">
        <v>0</v>
      </c>
      <c r="F87" s="231">
        <v>25.4</v>
      </c>
      <c r="G87" s="231">
        <v>0</v>
      </c>
      <c r="H87" s="231">
        <v>22.36</v>
      </c>
      <c r="I87" s="231">
        <v>0</v>
      </c>
      <c r="J87" s="231">
        <v>0</v>
      </c>
      <c r="K87" s="231">
        <v>15.23</v>
      </c>
      <c r="L87" s="231">
        <v>0</v>
      </c>
      <c r="M87" s="231">
        <v>15.13</v>
      </c>
      <c r="N87" s="231">
        <v>13.53</v>
      </c>
      <c r="O87" s="231">
        <v>85.13</v>
      </c>
      <c r="P87" s="231">
        <v>21.42</v>
      </c>
      <c r="Q87" s="231">
        <v>0</v>
      </c>
      <c r="R87" s="231">
        <v>14.71</v>
      </c>
      <c r="S87" s="231">
        <v>87.1</v>
      </c>
      <c r="T87" s="231">
        <v>0</v>
      </c>
      <c r="U87" s="231">
        <v>267.76</v>
      </c>
      <c r="V87" s="231">
        <v>281.11</v>
      </c>
      <c r="W87" s="231">
        <v>160.28</v>
      </c>
      <c r="X87" s="231">
        <v>548.13</v>
      </c>
      <c r="Y87" s="231">
        <v>277.67</v>
      </c>
      <c r="Z87" s="231">
        <v>366.39</v>
      </c>
      <c r="AA87" s="231">
        <v>308.32</v>
      </c>
      <c r="AB87" s="231">
        <v>539.95000000000005</v>
      </c>
      <c r="AC87" s="231">
        <v>707.19</v>
      </c>
      <c r="AD87" s="231">
        <v>897.39</v>
      </c>
      <c r="AE87" s="231">
        <v>128.30000000000001</v>
      </c>
      <c r="AF87" s="231">
        <v>223.97</v>
      </c>
      <c r="AG87" s="231">
        <v>187.55</v>
      </c>
      <c r="AH87" s="231">
        <v>598.95000000000005</v>
      </c>
      <c r="AI87" s="231">
        <v>237.22</v>
      </c>
      <c r="AJ87" s="231">
        <v>29.45</v>
      </c>
      <c r="AK87" s="231">
        <v>0</v>
      </c>
      <c r="AL87" s="231">
        <v>81.47</v>
      </c>
      <c r="AM87" s="231">
        <v>0</v>
      </c>
      <c r="AN87" s="145">
        <v>89.39</v>
      </c>
      <c r="AO87" s="145">
        <v>50.19</v>
      </c>
      <c r="AP87" s="145">
        <v>0</v>
      </c>
      <c r="AQ87" s="145">
        <v>0</v>
      </c>
      <c r="AR87" s="145">
        <v>0</v>
      </c>
      <c r="AS87" s="145">
        <v>56.66</v>
      </c>
      <c r="AT87" s="145">
        <v>0</v>
      </c>
      <c r="AU87" s="145">
        <v>259.81</v>
      </c>
      <c r="AV87" s="145">
        <v>0</v>
      </c>
      <c r="AW87" s="145">
        <v>0</v>
      </c>
    </row>
    <row r="88" spans="1:49" x14ac:dyDescent="0.35">
      <c r="A88" s="39" t="s">
        <v>360</v>
      </c>
      <c r="B88" s="3" t="s">
        <v>357</v>
      </c>
      <c r="C88" s="231">
        <f t="shared" si="7"/>
        <v>5801.951956521737</v>
      </c>
      <c r="D88" s="231">
        <v>8601.02</v>
      </c>
      <c r="E88" s="231">
        <v>7656.98</v>
      </c>
      <c r="F88" s="231">
        <v>9478.7199999999993</v>
      </c>
      <c r="G88" s="231">
        <v>9648.08</v>
      </c>
      <c r="H88" s="231">
        <v>9919.5499999999993</v>
      </c>
      <c r="I88" s="231">
        <v>10827.08</v>
      </c>
      <c r="J88" s="231">
        <v>8315.92</v>
      </c>
      <c r="K88" s="231">
        <v>8629.5</v>
      </c>
      <c r="L88" s="231">
        <v>8936.56</v>
      </c>
      <c r="M88" s="231">
        <v>10335</v>
      </c>
      <c r="N88" s="231">
        <v>9623.7199999999993</v>
      </c>
      <c r="O88" s="231">
        <v>8529.9599999999991</v>
      </c>
      <c r="P88" s="231">
        <v>6727.62</v>
      </c>
      <c r="Q88" s="231">
        <v>8131.54</v>
      </c>
      <c r="R88" s="231">
        <v>7863.68</v>
      </c>
      <c r="S88" s="231">
        <v>7642.23</v>
      </c>
      <c r="T88" s="231">
        <v>8957.32</v>
      </c>
      <c r="U88" s="231">
        <v>8661.81</v>
      </c>
      <c r="V88" s="231">
        <v>5512.09</v>
      </c>
      <c r="W88" s="231">
        <v>6850.03</v>
      </c>
      <c r="X88" s="231">
        <v>5666.38</v>
      </c>
      <c r="Y88" s="231">
        <v>5999.58</v>
      </c>
      <c r="Z88" s="231">
        <v>5070.2299999999996</v>
      </c>
      <c r="AA88" s="231">
        <v>4619.92</v>
      </c>
      <c r="AB88" s="231">
        <v>4075.6</v>
      </c>
      <c r="AC88" s="231">
        <v>3474.05</v>
      </c>
      <c r="AD88" s="231">
        <v>3908.33</v>
      </c>
      <c r="AE88" s="231">
        <v>3869.49</v>
      </c>
      <c r="AF88" s="231">
        <v>4783.8100000000004</v>
      </c>
      <c r="AG88" s="231">
        <v>4153.09</v>
      </c>
      <c r="AH88" s="231">
        <v>4835.57</v>
      </c>
      <c r="AI88" s="231">
        <v>5618.01</v>
      </c>
      <c r="AJ88" s="231">
        <v>5161.1099999999997</v>
      </c>
      <c r="AK88" s="231">
        <v>5337.21</v>
      </c>
      <c r="AL88" s="231">
        <v>4263.22</v>
      </c>
      <c r="AM88" s="231">
        <v>5077.8599999999997</v>
      </c>
      <c r="AN88" s="145">
        <v>4676.75</v>
      </c>
      <c r="AO88" s="145">
        <v>4022.22</v>
      </c>
      <c r="AP88" s="145">
        <v>3181.92</v>
      </c>
      <c r="AQ88" s="145">
        <v>967.52</v>
      </c>
      <c r="AR88" s="145">
        <v>1377.26</v>
      </c>
      <c r="AS88" s="145">
        <v>1391.42</v>
      </c>
      <c r="AT88" s="145">
        <v>541.07000000000005</v>
      </c>
      <c r="AU88" s="145">
        <v>431.43</v>
      </c>
      <c r="AV88" s="145">
        <v>1491.22</v>
      </c>
      <c r="AW88" s="145">
        <v>2047.11</v>
      </c>
    </row>
    <row r="89" spans="1:49" x14ac:dyDescent="0.35">
      <c r="A89" s="39" t="s">
        <v>361</v>
      </c>
      <c r="B89" s="3" t="s">
        <v>357</v>
      </c>
      <c r="C89" s="231">
        <f t="shared" si="7"/>
        <v>180.96739130434781</v>
      </c>
      <c r="D89" s="231">
        <v>209</v>
      </c>
      <c r="E89" s="231">
        <v>38</v>
      </c>
      <c r="F89" s="231">
        <v>66</v>
      </c>
      <c r="G89" s="231">
        <v>338</v>
      </c>
      <c r="H89" s="231">
        <v>195</v>
      </c>
      <c r="I89" s="231">
        <v>135.5</v>
      </c>
      <c r="J89" s="231">
        <v>130</v>
      </c>
      <c r="K89" s="231">
        <v>32</v>
      </c>
      <c r="L89" s="231">
        <v>46</v>
      </c>
      <c r="M89" s="231">
        <v>164</v>
      </c>
      <c r="N89" s="231">
        <v>90</v>
      </c>
      <c r="O89" s="231">
        <v>202</v>
      </c>
      <c r="P89" s="231">
        <v>58</v>
      </c>
      <c r="Q89" s="231">
        <v>329</v>
      </c>
      <c r="R89" s="231">
        <v>124</v>
      </c>
      <c r="S89" s="231">
        <v>110</v>
      </c>
      <c r="T89" s="231">
        <v>151</v>
      </c>
      <c r="U89" s="231">
        <v>102</v>
      </c>
      <c r="V89" s="231">
        <v>185</v>
      </c>
      <c r="W89" s="231">
        <v>116</v>
      </c>
      <c r="X89" s="231">
        <v>84</v>
      </c>
      <c r="Y89" s="231">
        <v>180</v>
      </c>
      <c r="Z89" s="231">
        <v>295</v>
      </c>
      <c r="AA89" s="231">
        <v>756</v>
      </c>
      <c r="AB89" s="231">
        <v>366</v>
      </c>
      <c r="AC89" s="231">
        <v>526</v>
      </c>
      <c r="AD89" s="231">
        <v>260</v>
      </c>
      <c r="AE89" s="231">
        <v>104</v>
      </c>
      <c r="AF89" s="231">
        <v>160</v>
      </c>
      <c r="AG89" s="231">
        <v>67</v>
      </c>
      <c r="AH89" s="231">
        <v>182</v>
      </c>
      <c r="AI89" s="231">
        <v>248</v>
      </c>
      <c r="AJ89" s="231">
        <v>322</v>
      </c>
      <c r="AK89" s="231">
        <v>254</v>
      </c>
      <c r="AL89" s="231">
        <v>406</v>
      </c>
      <c r="AM89" s="231">
        <v>197</v>
      </c>
      <c r="AN89" s="145">
        <v>253</v>
      </c>
      <c r="AO89" s="145">
        <v>272</v>
      </c>
      <c r="AP89" s="145">
        <v>344</v>
      </c>
      <c r="AQ89" s="145">
        <v>0</v>
      </c>
      <c r="AR89" s="145">
        <v>0</v>
      </c>
      <c r="AS89" s="145">
        <v>20</v>
      </c>
      <c r="AT89" s="145">
        <v>56</v>
      </c>
      <c r="AU89" s="145">
        <v>102</v>
      </c>
      <c r="AV89" s="145">
        <v>16</v>
      </c>
      <c r="AW89" s="145">
        <v>34</v>
      </c>
    </row>
    <row r="90" spans="1:49" x14ac:dyDescent="0.35">
      <c r="A90" s="39" t="s">
        <v>362</v>
      </c>
      <c r="B90" s="3" t="s">
        <v>357</v>
      </c>
      <c r="C90" s="231">
        <f t="shared" si="7"/>
        <v>40.513478260869562</v>
      </c>
      <c r="D90" s="231">
        <v>3.5</v>
      </c>
      <c r="E90" s="231">
        <v>21.25</v>
      </c>
      <c r="F90" s="231">
        <v>28.9</v>
      </c>
      <c r="G90" s="231">
        <v>37.549999999999997</v>
      </c>
      <c r="H90" s="231">
        <v>16.3</v>
      </c>
      <c r="I90" s="231">
        <v>60.56</v>
      </c>
      <c r="J90" s="231">
        <v>20</v>
      </c>
      <c r="K90" s="231">
        <v>27</v>
      </c>
      <c r="L90" s="231">
        <v>9</v>
      </c>
      <c r="M90" s="231">
        <v>36.299999999999997</v>
      </c>
      <c r="N90" s="231">
        <v>81.31</v>
      </c>
      <c r="O90" s="231">
        <v>73.010000000000005</v>
      </c>
      <c r="P90" s="231">
        <v>40.119999999999997</v>
      </c>
      <c r="Q90" s="231">
        <v>21</v>
      </c>
      <c r="R90" s="231">
        <v>36.909999999999997</v>
      </c>
      <c r="S90" s="231">
        <v>155.41999999999999</v>
      </c>
      <c r="T90" s="231">
        <v>34.85</v>
      </c>
      <c r="U90" s="231">
        <v>108.45</v>
      </c>
      <c r="V90" s="231">
        <v>54.55</v>
      </c>
      <c r="W90" s="231">
        <v>57.3</v>
      </c>
      <c r="X90" s="231">
        <v>51.03</v>
      </c>
      <c r="Y90" s="231">
        <v>61.39</v>
      </c>
      <c r="Z90" s="231">
        <v>42.85</v>
      </c>
      <c r="AA90" s="231">
        <v>63.44</v>
      </c>
      <c r="AB90" s="231">
        <v>85.29</v>
      </c>
      <c r="AC90" s="231">
        <v>92.26</v>
      </c>
      <c r="AD90" s="231">
        <v>51.67</v>
      </c>
      <c r="AE90" s="231">
        <v>50.53</v>
      </c>
      <c r="AF90" s="231">
        <v>96.1</v>
      </c>
      <c r="AG90" s="231">
        <v>54.3</v>
      </c>
      <c r="AH90" s="231">
        <v>41.3</v>
      </c>
      <c r="AI90" s="231">
        <v>57.44</v>
      </c>
      <c r="AJ90" s="231">
        <v>29.2</v>
      </c>
      <c r="AK90" s="231">
        <v>22.55</v>
      </c>
      <c r="AL90" s="231">
        <v>34.25</v>
      </c>
      <c r="AM90" s="231">
        <v>4</v>
      </c>
      <c r="AN90" s="145">
        <v>52.3</v>
      </c>
      <c r="AO90" s="145">
        <v>36.44</v>
      </c>
      <c r="AP90" s="145">
        <v>8</v>
      </c>
      <c r="AQ90" s="145">
        <v>0</v>
      </c>
      <c r="AR90" s="145">
        <v>0</v>
      </c>
      <c r="AS90" s="145">
        <v>0</v>
      </c>
      <c r="AT90" s="145">
        <v>0</v>
      </c>
      <c r="AU90" s="145">
        <v>6</v>
      </c>
      <c r="AV90" s="145">
        <v>0</v>
      </c>
      <c r="AW90" s="145">
        <v>0</v>
      </c>
    </row>
    <row r="91" spans="1:49" x14ac:dyDescent="0.35">
      <c r="A91" s="39" t="s">
        <v>363</v>
      </c>
      <c r="B91" s="3" t="s">
        <v>357</v>
      </c>
      <c r="C91" s="231">
        <f t="shared" si="7"/>
        <v>0</v>
      </c>
      <c r="D91" s="231">
        <v>0</v>
      </c>
      <c r="E91" s="231">
        <v>0</v>
      </c>
      <c r="F91" s="231">
        <v>0</v>
      </c>
      <c r="G91" s="231">
        <v>0</v>
      </c>
      <c r="H91" s="231">
        <v>0</v>
      </c>
      <c r="I91" s="231">
        <v>0</v>
      </c>
      <c r="J91" s="231">
        <v>0</v>
      </c>
      <c r="K91" s="231">
        <v>0</v>
      </c>
      <c r="L91" s="231">
        <v>0</v>
      </c>
      <c r="M91" s="231">
        <v>0</v>
      </c>
      <c r="N91" s="231">
        <v>0</v>
      </c>
      <c r="O91" s="231">
        <v>0</v>
      </c>
      <c r="P91" s="231">
        <v>0</v>
      </c>
      <c r="Q91" s="231">
        <v>0</v>
      </c>
      <c r="R91" s="231">
        <v>0</v>
      </c>
      <c r="S91" s="231">
        <v>0</v>
      </c>
      <c r="T91" s="231">
        <v>0</v>
      </c>
      <c r="U91" s="231">
        <v>0</v>
      </c>
      <c r="V91" s="231">
        <v>0</v>
      </c>
      <c r="W91" s="231">
        <v>0</v>
      </c>
      <c r="X91" s="231">
        <v>0</v>
      </c>
      <c r="Y91" s="231">
        <v>0</v>
      </c>
      <c r="Z91" s="231">
        <v>0</v>
      </c>
      <c r="AA91" s="231">
        <v>0</v>
      </c>
      <c r="AB91" s="231">
        <v>0</v>
      </c>
      <c r="AC91" s="231">
        <v>0</v>
      </c>
      <c r="AD91" s="231">
        <v>0</v>
      </c>
      <c r="AE91" s="231">
        <v>0</v>
      </c>
      <c r="AF91" s="231">
        <v>0</v>
      </c>
      <c r="AG91" s="231">
        <v>0</v>
      </c>
      <c r="AH91" s="231">
        <v>0</v>
      </c>
      <c r="AI91" s="231">
        <v>0</v>
      </c>
      <c r="AJ91" s="231">
        <v>0</v>
      </c>
      <c r="AK91" s="231">
        <v>0</v>
      </c>
      <c r="AL91" s="231">
        <v>0</v>
      </c>
      <c r="AM91" s="231">
        <v>0</v>
      </c>
      <c r="AN91" s="145">
        <v>0</v>
      </c>
      <c r="AO91" s="145">
        <v>0</v>
      </c>
      <c r="AP91" s="145">
        <v>0</v>
      </c>
      <c r="AQ91" s="145">
        <v>0</v>
      </c>
      <c r="AR91" s="145">
        <v>0</v>
      </c>
      <c r="AS91" s="145">
        <v>0</v>
      </c>
      <c r="AT91" s="145">
        <v>0</v>
      </c>
      <c r="AU91" s="145">
        <v>0</v>
      </c>
      <c r="AV91" s="145">
        <v>0</v>
      </c>
      <c r="AW91" s="145">
        <v>0</v>
      </c>
    </row>
    <row r="92" spans="1:49" s="51" customFormat="1" x14ac:dyDescent="0.35">
      <c r="A92" s="573" t="s">
        <v>170</v>
      </c>
      <c r="B92" s="574"/>
      <c r="C92" s="207">
        <f t="shared" si="7"/>
        <v>6889.2</v>
      </c>
      <c r="D92" s="207">
        <f>SUM(D85:D91)</f>
        <v>8813.52</v>
      </c>
      <c r="E92" s="207">
        <f t="shared" ref="E92:AW92" si="8">SUM(E85:E91)</f>
        <v>7839.23</v>
      </c>
      <c r="F92" s="207">
        <f t="shared" si="8"/>
        <v>9599.0199999999986</v>
      </c>
      <c r="G92" s="207">
        <f t="shared" si="8"/>
        <v>11114.25</v>
      </c>
      <c r="H92" s="207">
        <f t="shared" si="8"/>
        <v>10153.209999999999</v>
      </c>
      <c r="I92" s="207">
        <f t="shared" si="8"/>
        <v>11614.14</v>
      </c>
      <c r="J92" s="207">
        <f t="shared" si="8"/>
        <v>8465.92</v>
      </c>
      <c r="K92" s="207">
        <f t="shared" si="8"/>
        <v>8954.7900000000009</v>
      </c>
      <c r="L92" s="207">
        <f t="shared" si="8"/>
        <v>9112.56</v>
      </c>
      <c r="M92" s="207">
        <f t="shared" si="8"/>
        <v>10725.189999999999</v>
      </c>
      <c r="N92" s="207">
        <f t="shared" si="8"/>
        <v>9943.869999999999</v>
      </c>
      <c r="O92" s="207">
        <f t="shared" si="8"/>
        <v>10983.88</v>
      </c>
      <c r="P92" s="207">
        <f t="shared" si="8"/>
        <v>9304.3200000000015</v>
      </c>
      <c r="Q92" s="207">
        <f t="shared" si="8"/>
        <v>10138.459999999999</v>
      </c>
      <c r="R92" s="207">
        <f t="shared" si="8"/>
        <v>9239.94</v>
      </c>
      <c r="S92" s="207">
        <f t="shared" si="8"/>
        <v>8524.49</v>
      </c>
      <c r="T92" s="207">
        <f t="shared" si="8"/>
        <v>9272.66</v>
      </c>
      <c r="U92" s="207">
        <f t="shared" si="8"/>
        <v>10200.33</v>
      </c>
      <c r="V92" s="207">
        <f t="shared" si="8"/>
        <v>6961.55</v>
      </c>
      <c r="W92" s="207">
        <f t="shared" si="8"/>
        <v>7591.41</v>
      </c>
      <c r="X92" s="207">
        <f t="shared" si="8"/>
        <v>9351.26</v>
      </c>
      <c r="Y92" s="207">
        <f t="shared" si="8"/>
        <v>7339.05</v>
      </c>
      <c r="Z92" s="207">
        <f t="shared" si="8"/>
        <v>7819.16</v>
      </c>
      <c r="AA92" s="207">
        <f t="shared" si="8"/>
        <v>6657.44</v>
      </c>
      <c r="AB92" s="207">
        <f t="shared" si="8"/>
        <v>6868.22</v>
      </c>
      <c r="AC92" s="207">
        <f t="shared" si="8"/>
        <v>7324.9800000000005</v>
      </c>
      <c r="AD92" s="207">
        <f t="shared" si="8"/>
        <v>7763.09</v>
      </c>
      <c r="AE92" s="207">
        <f t="shared" si="8"/>
        <v>4391.99</v>
      </c>
      <c r="AF92" s="207">
        <f t="shared" si="8"/>
        <v>5536.5000000000009</v>
      </c>
      <c r="AG92" s="207">
        <f t="shared" si="8"/>
        <v>5582.7400000000007</v>
      </c>
      <c r="AH92" s="207">
        <f t="shared" si="8"/>
        <v>6233.7699999999995</v>
      </c>
      <c r="AI92" s="207">
        <f t="shared" si="8"/>
        <v>7211.53</v>
      </c>
      <c r="AJ92" s="207">
        <f t="shared" si="8"/>
        <v>5831.24</v>
      </c>
      <c r="AK92" s="207">
        <f t="shared" si="8"/>
        <v>6287.6500000000005</v>
      </c>
      <c r="AL92" s="207">
        <f t="shared" si="8"/>
        <v>4943.3900000000003</v>
      </c>
      <c r="AM92" s="207">
        <f t="shared" si="8"/>
        <v>5278.86</v>
      </c>
      <c r="AN92" s="207">
        <f t="shared" si="8"/>
        <v>5472.89</v>
      </c>
      <c r="AO92" s="207">
        <f t="shared" si="8"/>
        <v>4583.7699999999995</v>
      </c>
      <c r="AP92" s="207">
        <f t="shared" si="8"/>
        <v>3589.78</v>
      </c>
      <c r="AQ92" s="207">
        <f t="shared" si="8"/>
        <v>967.52</v>
      </c>
      <c r="AR92" s="207">
        <f t="shared" si="8"/>
        <v>1377.26</v>
      </c>
      <c r="AS92" s="207">
        <f t="shared" si="8"/>
        <v>1659.6000000000001</v>
      </c>
      <c r="AT92" s="207">
        <f t="shared" si="8"/>
        <v>597.07000000000005</v>
      </c>
      <c r="AU92" s="207">
        <f t="shared" si="8"/>
        <v>1925.79</v>
      </c>
      <c r="AV92" s="207">
        <f t="shared" si="8"/>
        <v>1618.94</v>
      </c>
      <c r="AW92" s="207">
        <f t="shared" si="8"/>
        <v>2136.9699999999998</v>
      </c>
    </row>
    <row r="93" spans="1:49" x14ac:dyDescent="0.35">
      <c r="A93" s="31"/>
      <c r="B93" s="19"/>
      <c r="C93" s="19"/>
      <c r="D93" s="35"/>
      <c r="E93" s="35"/>
      <c r="F93" s="35"/>
      <c r="G93" s="35"/>
      <c r="H93" s="35"/>
      <c r="I93" s="35"/>
      <c r="J93" s="35"/>
      <c r="K93" s="35"/>
      <c r="L93" s="35"/>
      <c r="M93" s="35"/>
      <c r="N93" s="35"/>
      <c r="O93" s="35"/>
      <c r="P93" s="36"/>
      <c r="Q93" s="36"/>
      <c r="R93" s="36"/>
      <c r="S93" s="36"/>
      <c r="T93" s="36"/>
      <c r="U93" s="36"/>
      <c r="V93" s="36"/>
      <c r="W93" s="36"/>
      <c r="X93" s="36"/>
      <c r="Y93" s="36"/>
      <c r="Z93" s="36"/>
      <c r="AA93" s="36"/>
      <c r="AB93" s="37"/>
      <c r="AC93" s="37"/>
      <c r="AD93" s="37"/>
      <c r="AE93" s="37"/>
      <c r="AF93" s="37"/>
      <c r="AG93" s="37"/>
      <c r="AH93" s="37"/>
      <c r="AI93" s="37"/>
      <c r="AJ93" s="37"/>
      <c r="AK93" s="37"/>
      <c r="AL93" s="37"/>
      <c r="AM93" s="37"/>
      <c r="AN93" s="36"/>
      <c r="AO93" s="36"/>
      <c r="AP93" s="36"/>
      <c r="AQ93" s="36"/>
      <c r="AR93" s="34"/>
      <c r="AS93" s="34"/>
      <c r="AT93" s="34"/>
    </row>
    <row r="94" spans="1:49" x14ac:dyDescent="0.35">
      <c r="A94" s="74" t="s">
        <v>139</v>
      </c>
      <c r="B94" s="19"/>
      <c r="C94" s="19"/>
      <c r="D94" s="35"/>
      <c r="E94" s="35"/>
      <c r="F94" s="35"/>
      <c r="G94" s="35"/>
      <c r="H94" s="35"/>
      <c r="I94" s="35"/>
      <c r="J94" s="35"/>
      <c r="K94" s="35"/>
      <c r="L94" s="35"/>
      <c r="M94" s="35"/>
      <c r="N94" s="35"/>
      <c r="O94" s="35"/>
      <c r="P94" s="36"/>
      <c r="Q94" s="36"/>
      <c r="R94" s="36"/>
      <c r="S94" s="36"/>
      <c r="T94" s="36"/>
      <c r="U94" s="36"/>
      <c r="V94" s="36"/>
      <c r="W94" s="36"/>
      <c r="X94" s="36"/>
      <c r="Y94" s="36"/>
      <c r="Z94" s="36"/>
      <c r="AA94" s="36"/>
      <c r="AB94" s="37"/>
      <c r="AC94" s="37"/>
      <c r="AD94" s="37"/>
      <c r="AE94" s="37"/>
      <c r="AF94" s="37"/>
      <c r="AG94" s="37"/>
      <c r="AH94" s="37"/>
      <c r="AI94" s="37"/>
      <c r="AJ94" s="37"/>
      <c r="AK94" s="37"/>
      <c r="AL94" s="37"/>
      <c r="AM94" s="37"/>
      <c r="AN94" s="36"/>
      <c r="AO94" s="36"/>
      <c r="AP94" s="36"/>
      <c r="AQ94" s="36"/>
      <c r="AR94" s="34"/>
      <c r="AS94" s="34"/>
      <c r="AT94" s="34"/>
    </row>
    <row r="95" spans="1:49" x14ac:dyDescent="0.35">
      <c r="A95" s="11"/>
    </row>
    <row r="96" spans="1:49" ht="21" customHeight="1" x14ac:dyDescent="0.35">
      <c r="A96" s="456" t="s">
        <v>171</v>
      </c>
      <c r="B96" s="456" t="s">
        <v>160</v>
      </c>
      <c r="C96" s="456" t="s">
        <v>153</v>
      </c>
      <c r="D96" s="14">
        <v>42736</v>
      </c>
      <c r="E96" s="14">
        <v>42767</v>
      </c>
      <c r="F96" s="14">
        <v>42795</v>
      </c>
      <c r="G96" s="14">
        <v>42826</v>
      </c>
      <c r="H96" s="14">
        <v>42856</v>
      </c>
      <c r="I96" s="14">
        <v>42887</v>
      </c>
      <c r="J96" s="14">
        <v>42917</v>
      </c>
      <c r="K96" s="14">
        <v>42948</v>
      </c>
      <c r="L96" s="14">
        <v>42979</v>
      </c>
      <c r="M96" s="14">
        <v>43009</v>
      </c>
      <c r="N96" s="14">
        <v>43040</v>
      </c>
      <c r="O96" s="14">
        <v>43070</v>
      </c>
      <c r="P96" s="14">
        <v>43101</v>
      </c>
      <c r="Q96" s="14">
        <v>43132</v>
      </c>
      <c r="R96" s="14">
        <v>43160</v>
      </c>
      <c r="S96" s="14">
        <v>43191</v>
      </c>
      <c r="T96" s="14">
        <v>43221</v>
      </c>
      <c r="U96" s="14">
        <v>43252</v>
      </c>
      <c r="V96" s="14">
        <v>43282</v>
      </c>
      <c r="W96" s="14">
        <v>43313</v>
      </c>
      <c r="X96" s="14">
        <v>43344</v>
      </c>
      <c r="Y96" s="14">
        <v>43374</v>
      </c>
      <c r="Z96" s="14">
        <v>43405</v>
      </c>
      <c r="AA96" s="14">
        <v>43435</v>
      </c>
      <c r="AB96" s="14">
        <v>43466</v>
      </c>
      <c r="AC96" s="14">
        <v>43497</v>
      </c>
      <c r="AD96" s="14">
        <v>43525</v>
      </c>
      <c r="AE96" s="14">
        <v>43556</v>
      </c>
      <c r="AF96" s="14">
        <v>43586</v>
      </c>
      <c r="AG96" s="14">
        <v>43617</v>
      </c>
      <c r="AH96" s="14">
        <v>43647</v>
      </c>
      <c r="AI96" s="14">
        <v>43678</v>
      </c>
      <c r="AJ96" s="14">
        <v>43709</v>
      </c>
      <c r="AK96" s="14">
        <v>43739</v>
      </c>
      <c r="AL96" s="14">
        <v>43770</v>
      </c>
      <c r="AM96" s="14">
        <v>43800</v>
      </c>
      <c r="AN96" s="14">
        <v>43831</v>
      </c>
      <c r="AO96" s="14">
        <v>43862</v>
      </c>
      <c r="AP96" s="14">
        <v>43891</v>
      </c>
      <c r="AQ96" s="14">
        <v>43922</v>
      </c>
      <c r="AR96" s="14">
        <v>43952</v>
      </c>
      <c r="AS96" s="14">
        <v>43983</v>
      </c>
      <c r="AT96" s="14">
        <v>44013</v>
      </c>
      <c r="AU96" s="14">
        <v>44044</v>
      </c>
      <c r="AV96" s="14">
        <v>44075</v>
      </c>
      <c r="AW96" s="15">
        <v>44105</v>
      </c>
    </row>
    <row r="97" spans="1:49" s="34" customFormat="1" x14ac:dyDescent="0.35">
      <c r="A97" s="38" t="s">
        <v>364</v>
      </c>
      <c r="B97" s="40" t="s">
        <v>365</v>
      </c>
      <c r="C97" s="145">
        <f t="shared" ref="C97:C111" si="9">AVERAGE(D97:AW97)</f>
        <v>58.173913043478258</v>
      </c>
      <c r="D97" s="145">
        <v>8</v>
      </c>
      <c r="E97" s="145">
        <v>36</v>
      </c>
      <c r="F97" s="145">
        <v>24</v>
      </c>
      <c r="G97" s="145">
        <v>46</v>
      </c>
      <c r="H97" s="145">
        <v>48</v>
      </c>
      <c r="I97" s="145">
        <v>120</v>
      </c>
      <c r="J97" s="145">
        <v>36</v>
      </c>
      <c r="K97" s="145">
        <v>4</v>
      </c>
      <c r="L97" s="145">
        <v>8</v>
      </c>
      <c r="M97" s="145">
        <v>0</v>
      </c>
      <c r="N97" s="145">
        <v>32</v>
      </c>
      <c r="O97" s="145">
        <v>160</v>
      </c>
      <c r="P97" s="145">
        <v>20</v>
      </c>
      <c r="Q97" s="145">
        <v>104</v>
      </c>
      <c r="R97" s="145">
        <v>36</v>
      </c>
      <c r="S97" s="145">
        <v>24</v>
      </c>
      <c r="T97" s="145">
        <v>40</v>
      </c>
      <c r="U97" s="145">
        <v>48</v>
      </c>
      <c r="V97" s="145">
        <v>28</v>
      </c>
      <c r="W97" s="145">
        <v>40</v>
      </c>
      <c r="X97" s="145">
        <v>12</v>
      </c>
      <c r="Y97" s="145">
        <v>84</v>
      </c>
      <c r="Z97" s="145">
        <v>68</v>
      </c>
      <c r="AA97" s="145">
        <v>214</v>
      </c>
      <c r="AB97" s="145">
        <v>164</v>
      </c>
      <c r="AC97" s="145">
        <v>342</v>
      </c>
      <c r="AD97" s="145">
        <v>106</v>
      </c>
      <c r="AE97" s="145">
        <v>50</v>
      </c>
      <c r="AF97" s="145">
        <v>62</v>
      </c>
      <c r="AG97" s="145">
        <v>4</v>
      </c>
      <c r="AH97" s="145">
        <v>86</v>
      </c>
      <c r="AI97" s="145">
        <v>106</v>
      </c>
      <c r="AJ97" s="145">
        <v>48</v>
      </c>
      <c r="AK97" s="145">
        <v>74</v>
      </c>
      <c r="AL97" s="145">
        <v>110</v>
      </c>
      <c r="AM97" s="145">
        <v>0</v>
      </c>
      <c r="AN97" s="145">
        <v>8</v>
      </c>
      <c r="AO97" s="145">
        <v>12</v>
      </c>
      <c r="AP97" s="145">
        <v>132</v>
      </c>
      <c r="AQ97" s="145">
        <v>0</v>
      </c>
      <c r="AR97" s="145">
        <v>0</v>
      </c>
      <c r="AS97" s="145">
        <v>0</v>
      </c>
      <c r="AT97" s="145">
        <v>36</v>
      </c>
      <c r="AU97" s="145">
        <v>92</v>
      </c>
      <c r="AV97" s="145">
        <v>4</v>
      </c>
      <c r="AW97" s="145">
        <v>0</v>
      </c>
    </row>
    <row r="98" spans="1:49" x14ac:dyDescent="0.35">
      <c r="A98" s="13" t="s">
        <v>364</v>
      </c>
      <c r="B98" s="23" t="s">
        <v>172</v>
      </c>
      <c r="C98" s="102">
        <f t="shared" si="9"/>
        <v>27.934782608695652</v>
      </c>
      <c r="D98" s="115">
        <v>4</v>
      </c>
      <c r="E98" s="115">
        <v>18</v>
      </c>
      <c r="F98" s="115">
        <v>12</v>
      </c>
      <c r="G98" s="115">
        <v>23</v>
      </c>
      <c r="H98" s="115">
        <v>24</v>
      </c>
      <c r="I98" s="115">
        <v>60</v>
      </c>
      <c r="J98" s="115">
        <v>18</v>
      </c>
      <c r="K98" s="115">
        <v>2</v>
      </c>
      <c r="L98" s="115">
        <v>4</v>
      </c>
      <c r="M98" s="115">
        <v>0</v>
      </c>
      <c r="N98" s="115">
        <v>16</v>
      </c>
      <c r="O98" s="115">
        <v>80</v>
      </c>
      <c r="P98" s="115">
        <v>10</v>
      </c>
      <c r="Q98" s="115">
        <v>52</v>
      </c>
      <c r="R98" s="115">
        <v>18</v>
      </c>
      <c r="S98" s="115">
        <v>12</v>
      </c>
      <c r="T98" s="115">
        <v>20</v>
      </c>
      <c r="U98" s="115">
        <v>24</v>
      </c>
      <c r="V98" s="115">
        <v>14</v>
      </c>
      <c r="W98" s="115">
        <v>20</v>
      </c>
      <c r="X98" s="115">
        <v>6</v>
      </c>
      <c r="Y98" s="115">
        <v>42</v>
      </c>
      <c r="Z98" s="115">
        <v>34</v>
      </c>
      <c r="AA98" s="115">
        <v>102</v>
      </c>
      <c r="AB98" s="115">
        <v>76</v>
      </c>
      <c r="AC98" s="115">
        <v>166</v>
      </c>
      <c r="AD98" s="115">
        <v>48</v>
      </c>
      <c r="AE98" s="115">
        <v>22</v>
      </c>
      <c r="AF98" s="115">
        <v>24</v>
      </c>
      <c r="AG98" s="115">
        <v>2</v>
      </c>
      <c r="AH98" s="115">
        <v>42</v>
      </c>
      <c r="AI98" s="115">
        <v>50</v>
      </c>
      <c r="AJ98" s="115">
        <v>16</v>
      </c>
      <c r="AK98" s="115">
        <v>28</v>
      </c>
      <c r="AL98" s="115">
        <v>54</v>
      </c>
      <c r="AM98" s="115">
        <v>0</v>
      </c>
      <c r="AN98" s="115">
        <v>4</v>
      </c>
      <c r="AO98" s="115">
        <v>6</v>
      </c>
      <c r="AP98" s="115">
        <v>66</v>
      </c>
      <c r="AQ98" s="115">
        <v>0</v>
      </c>
      <c r="AR98" s="115">
        <v>0</v>
      </c>
      <c r="AS98" s="115">
        <v>0</v>
      </c>
      <c r="AT98" s="115">
        <v>18</v>
      </c>
      <c r="AU98" s="115">
        <v>46</v>
      </c>
      <c r="AV98" s="115">
        <v>2</v>
      </c>
      <c r="AW98" s="115">
        <v>0</v>
      </c>
    </row>
    <row r="99" spans="1:49" x14ac:dyDescent="0.35">
      <c r="A99" s="13" t="s">
        <v>364</v>
      </c>
      <c r="B99" s="23" t="s">
        <v>173</v>
      </c>
      <c r="C99" s="102">
        <f t="shared" si="9"/>
        <v>4.0652173913043477</v>
      </c>
      <c r="D99" s="115">
        <v>2</v>
      </c>
      <c r="E99" s="115">
        <v>2</v>
      </c>
      <c r="F99" s="115">
        <v>3</v>
      </c>
      <c r="G99" s="115">
        <v>5</v>
      </c>
      <c r="H99" s="115">
        <v>6</v>
      </c>
      <c r="I99" s="115">
        <v>11</v>
      </c>
      <c r="J99" s="115">
        <v>7</v>
      </c>
      <c r="K99" s="115">
        <v>1</v>
      </c>
      <c r="L99" s="115">
        <v>1</v>
      </c>
      <c r="M99" s="115">
        <v>0</v>
      </c>
      <c r="N99" s="115">
        <v>3</v>
      </c>
      <c r="O99" s="115">
        <v>6</v>
      </c>
      <c r="P99" s="115">
        <v>3</v>
      </c>
      <c r="Q99" s="115">
        <v>9</v>
      </c>
      <c r="R99" s="115">
        <v>2</v>
      </c>
      <c r="S99" s="115">
        <v>5</v>
      </c>
      <c r="T99" s="115">
        <v>5</v>
      </c>
      <c r="U99" s="115">
        <v>6</v>
      </c>
      <c r="V99" s="115">
        <v>4</v>
      </c>
      <c r="W99" s="115">
        <v>6</v>
      </c>
      <c r="X99" s="115">
        <v>3</v>
      </c>
      <c r="Y99" s="115">
        <v>8</v>
      </c>
      <c r="Z99" s="115">
        <v>8</v>
      </c>
      <c r="AA99" s="115">
        <v>12</v>
      </c>
      <c r="AB99" s="115">
        <v>9</v>
      </c>
      <c r="AC99" s="115">
        <v>12</v>
      </c>
      <c r="AD99" s="115">
        <v>10</v>
      </c>
      <c r="AE99" s="115">
        <v>6</v>
      </c>
      <c r="AF99" s="115">
        <v>5</v>
      </c>
      <c r="AG99" s="115">
        <v>1</v>
      </c>
      <c r="AH99" s="115">
        <v>5</v>
      </c>
      <c r="AI99" s="115">
        <v>2</v>
      </c>
      <c r="AJ99" s="115">
        <v>1</v>
      </c>
      <c r="AK99" s="115">
        <v>3</v>
      </c>
      <c r="AL99" s="115">
        <v>2</v>
      </c>
      <c r="AM99" s="115">
        <v>0</v>
      </c>
      <c r="AN99" s="115">
        <v>2</v>
      </c>
      <c r="AO99" s="115">
        <v>2</v>
      </c>
      <c r="AP99" s="115">
        <v>5</v>
      </c>
      <c r="AQ99" s="115">
        <v>0</v>
      </c>
      <c r="AR99" s="115">
        <v>0</v>
      </c>
      <c r="AS99" s="115">
        <v>0</v>
      </c>
      <c r="AT99" s="115">
        <v>1</v>
      </c>
      <c r="AU99" s="115">
        <v>2</v>
      </c>
      <c r="AV99" s="115">
        <v>1</v>
      </c>
      <c r="AW99" s="115">
        <v>0</v>
      </c>
    </row>
    <row r="100" spans="1:49" s="34" customFormat="1" x14ac:dyDescent="0.35">
      <c r="A100" s="38"/>
      <c r="B100" s="40"/>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3"/>
      <c r="AS100" s="3"/>
      <c r="AT100" s="3"/>
      <c r="AU100" s="28"/>
      <c r="AV100" s="28"/>
      <c r="AW100" s="28"/>
    </row>
    <row r="101" spans="1:49" s="34" customFormat="1" x14ac:dyDescent="0.35">
      <c r="A101" s="38" t="s">
        <v>366</v>
      </c>
      <c r="B101" s="40" t="s">
        <v>365</v>
      </c>
      <c r="C101" s="145">
        <f t="shared" si="9"/>
        <v>0</v>
      </c>
      <c r="D101" s="145">
        <v>0</v>
      </c>
      <c r="E101" s="145">
        <v>0</v>
      </c>
      <c r="F101" s="145">
        <v>0</v>
      </c>
      <c r="G101" s="145">
        <v>0</v>
      </c>
      <c r="H101" s="145">
        <v>0</v>
      </c>
      <c r="I101" s="145">
        <v>0</v>
      </c>
      <c r="J101" s="145">
        <v>0</v>
      </c>
      <c r="K101" s="145">
        <v>0</v>
      </c>
      <c r="L101" s="145">
        <v>0</v>
      </c>
      <c r="M101" s="145">
        <v>0</v>
      </c>
      <c r="N101" s="145">
        <v>0</v>
      </c>
      <c r="O101" s="145">
        <v>0</v>
      </c>
      <c r="P101" s="145">
        <v>0</v>
      </c>
      <c r="Q101" s="145">
        <v>0</v>
      </c>
      <c r="R101" s="145">
        <v>0</v>
      </c>
      <c r="S101" s="145">
        <v>0</v>
      </c>
      <c r="T101" s="145">
        <v>0</v>
      </c>
      <c r="U101" s="145">
        <v>0</v>
      </c>
      <c r="V101" s="145">
        <v>0</v>
      </c>
      <c r="W101" s="145">
        <v>0</v>
      </c>
      <c r="X101" s="145">
        <v>0</v>
      </c>
      <c r="Y101" s="145">
        <v>0</v>
      </c>
      <c r="Z101" s="145">
        <v>0</v>
      </c>
      <c r="AA101" s="145">
        <v>0</v>
      </c>
      <c r="AB101" s="145">
        <v>0</v>
      </c>
      <c r="AC101" s="145">
        <v>0</v>
      </c>
      <c r="AD101" s="145">
        <v>0</v>
      </c>
      <c r="AE101" s="145">
        <v>0</v>
      </c>
      <c r="AF101" s="145">
        <v>0</v>
      </c>
      <c r="AG101" s="145">
        <v>0</v>
      </c>
      <c r="AH101" s="145">
        <v>0</v>
      </c>
      <c r="AI101" s="145">
        <v>0</v>
      </c>
      <c r="AJ101" s="145">
        <v>0</v>
      </c>
      <c r="AK101" s="145">
        <v>0</v>
      </c>
      <c r="AL101" s="145">
        <v>0</v>
      </c>
      <c r="AM101" s="145">
        <v>0</v>
      </c>
      <c r="AN101" s="145">
        <v>0</v>
      </c>
      <c r="AO101" s="145">
        <v>0</v>
      </c>
      <c r="AP101" s="145">
        <v>0</v>
      </c>
      <c r="AQ101" s="145">
        <v>0</v>
      </c>
      <c r="AR101" s="145">
        <v>0</v>
      </c>
      <c r="AS101" s="145">
        <v>0</v>
      </c>
      <c r="AT101" s="145">
        <v>0</v>
      </c>
      <c r="AU101" s="145">
        <v>0</v>
      </c>
      <c r="AV101" s="145">
        <v>0</v>
      </c>
      <c r="AW101" s="145">
        <v>0</v>
      </c>
    </row>
    <row r="102" spans="1:49" x14ac:dyDescent="0.35">
      <c r="A102" s="13" t="s">
        <v>366</v>
      </c>
      <c r="B102" s="23" t="s">
        <v>172</v>
      </c>
      <c r="C102" s="102">
        <f t="shared" si="9"/>
        <v>0</v>
      </c>
      <c r="D102" s="3">
        <v>0</v>
      </c>
      <c r="E102" s="3">
        <v>0</v>
      </c>
      <c r="F102" s="3">
        <v>0</v>
      </c>
      <c r="G102" s="3">
        <v>0</v>
      </c>
      <c r="H102" s="3">
        <v>0</v>
      </c>
      <c r="I102" s="3">
        <v>0</v>
      </c>
      <c r="J102" s="3">
        <v>0</v>
      </c>
      <c r="K102" s="3">
        <v>0</v>
      </c>
      <c r="L102" s="3">
        <v>0</v>
      </c>
      <c r="M102" s="3">
        <v>0</v>
      </c>
      <c r="N102" s="3">
        <v>0</v>
      </c>
      <c r="O102" s="3">
        <v>0</v>
      </c>
      <c r="P102" s="3">
        <v>0</v>
      </c>
      <c r="Q102" s="3">
        <v>0</v>
      </c>
      <c r="R102" s="3">
        <v>0</v>
      </c>
      <c r="S102" s="3">
        <v>0</v>
      </c>
      <c r="T102" s="3">
        <v>0</v>
      </c>
      <c r="U102" s="3">
        <v>0</v>
      </c>
      <c r="V102" s="3">
        <v>0</v>
      </c>
      <c r="W102" s="3">
        <v>0</v>
      </c>
      <c r="X102" s="3">
        <v>0</v>
      </c>
      <c r="Y102" s="3">
        <v>0</v>
      </c>
      <c r="Z102" s="3">
        <v>0</v>
      </c>
      <c r="AA102" s="3">
        <v>0</v>
      </c>
      <c r="AB102" s="3">
        <v>0</v>
      </c>
      <c r="AC102" s="3">
        <v>0</v>
      </c>
      <c r="AD102" s="3">
        <v>0</v>
      </c>
      <c r="AE102" s="3">
        <v>0</v>
      </c>
      <c r="AF102" s="3">
        <v>0</v>
      </c>
      <c r="AG102" s="3">
        <v>0</v>
      </c>
      <c r="AH102" s="3">
        <v>0</v>
      </c>
      <c r="AI102" s="3">
        <v>0</v>
      </c>
      <c r="AJ102" s="3">
        <v>0</v>
      </c>
      <c r="AK102" s="3">
        <v>0</v>
      </c>
      <c r="AL102" s="3">
        <v>0</v>
      </c>
      <c r="AM102" s="3">
        <v>0</v>
      </c>
      <c r="AN102" s="3">
        <v>0</v>
      </c>
      <c r="AO102" s="3">
        <v>0</v>
      </c>
      <c r="AP102" s="3">
        <v>0</v>
      </c>
      <c r="AQ102" s="3">
        <v>0</v>
      </c>
      <c r="AR102" s="3">
        <v>0</v>
      </c>
      <c r="AS102" s="3">
        <v>0</v>
      </c>
      <c r="AT102" s="3">
        <v>0</v>
      </c>
      <c r="AU102" s="3">
        <v>0</v>
      </c>
      <c r="AV102" s="3">
        <v>0</v>
      </c>
      <c r="AW102" s="3">
        <v>0</v>
      </c>
    </row>
    <row r="103" spans="1:49" x14ac:dyDescent="0.35">
      <c r="A103" s="13" t="s">
        <v>366</v>
      </c>
      <c r="B103" s="23" t="s">
        <v>173</v>
      </c>
      <c r="C103" s="102">
        <f t="shared" si="9"/>
        <v>0</v>
      </c>
      <c r="D103" s="3">
        <v>0</v>
      </c>
      <c r="E103" s="3">
        <v>0</v>
      </c>
      <c r="F103" s="3">
        <v>0</v>
      </c>
      <c r="G103" s="3">
        <v>0</v>
      </c>
      <c r="H103" s="3">
        <v>0</v>
      </c>
      <c r="I103" s="3">
        <v>0</v>
      </c>
      <c r="J103" s="3">
        <v>0</v>
      </c>
      <c r="K103" s="3">
        <v>0</v>
      </c>
      <c r="L103" s="3">
        <v>0</v>
      </c>
      <c r="M103" s="3">
        <v>0</v>
      </c>
      <c r="N103" s="3">
        <v>0</v>
      </c>
      <c r="O103" s="3">
        <v>0</v>
      </c>
      <c r="P103" s="3">
        <v>0</v>
      </c>
      <c r="Q103" s="3">
        <v>0</v>
      </c>
      <c r="R103" s="3">
        <v>0</v>
      </c>
      <c r="S103" s="3">
        <v>0</v>
      </c>
      <c r="T103" s="3">
        <v>0</v>
      </c>
      <c r="U103" s="3">
        <v>0</v>
      </c>
      <c r="V103" s="3">
        <v>0</v>
      </c>
      <c r="W103" s="3">
        <v>0</v>
      </c>
      <c r="X103" s="3">
        <v>0</v>
      </c>
      <c r="Y103" s="3">
        <v>0</v>
      </c>
      <c r="Z103" s="3">
        <v>0</v>
      </c>
      <c r="AA103" s="3">
        <v>0</v>
      </c>
      <c r="AB103" s="3">
        <v>0</v>
      </c>
      <c r="AC103" s="3">
        <v>0</v>
      </c>
      <c r="AD103" s="3">
        <v>0</v>
      </c>
      <c r="AE103" s="3">
        <v>0</v>
      </c>
      <c r="AF103" s="3">
        <v>0</v>
      </c>
      <c r="AG103" s="3">
        <v>0</v>
      </c>
      <c r="AH103" s="3">
        <v>0</v>
      </c>
      <c r="AI103" s="3">
        <v>0</v>
      </c>
      <c r="AJ103" s="3">
        <v>0</v>
      </c>
      <c r="AK103" s="3">
        <v>0</v>
      </c>
      <c r="AL103" s="3">
        <v>0</v>
      </c>
      <c r="AM103" s="3">
        <v>0</v>
      </c>
      <c r="AN103" s="3">
        <v>0</v>
      </c>
      <c r="AO103" s="3">
        <v>0</v>
      </c>
      <c r="AP103" s="3">
        <v>0</v>
      </c>
      <c r="AQ103" s="3">
        <v>0</v>
      </c>
      <c r="AR103" s="3">
        <v>0</v>
      </c>
      <c r="AS103" s="3">
        <v>0</v>
      </c>
      <c r="AT103" s="3">
        <v>0</v>
      </c>
      <c r="AU103" s="3">
        <v>0</v>
      </c>
      <c r="AV103" s="3">
        <v>0</v>
      </c>
      <c r="AW103" s="3">
        <v>0</v>
      </c>
    </row>
    <row r="104" spans="1:49" s="34" customFormat="1" x14ac:dyDescent="0.35">
      <c r="A104" s="38"/>
      <c r="B104" s="40"/>
      <c r="C104" s="3"/>
      <c r="D104" s="3"/>
      <c r="E104" s="3"/>
      <c r="F104" s="3"/>
      <c r="G104" s="3"/>
      <c r="H104" s="3"/>
      <c r="I104" s="3"/>
      <c r="J104" s="3"/>
      <c r="K104" s="3"/>
      <c r="L104" s="3"/>
      <c r="M104" s="3"/>
      <c r="N104" s="3"/>
      <c r="O104" s="3"/>
      <c r="P104" s="3"/>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3"/>
      <c r="AS104" s="3"/>
      <c r="AT104" s="3"/>
      <c r="AU104" s="3"/>
      <c r="AV104" s="28"/>
      <c r="AW104" s="28"/>
    </row>
    <row r="105" spans="1:49" s="34" customFormat="1" x14ac:dyDescent="0.35">
      <c r="A105" s="38" t="s">
        <v>367</v>
      </c>
      <c r="B105" s="40" t="s">
        <v>365</v>
      </c>
      <c r="C105" s="145">
        <f t="shared" si="9"/>
        <v>83.586956521739125</v>
      </c>
      <c r="D105" s="145">
        <v>135</v>
      </c>
      <c r="E105" s="145">
        <v>0</v>
      </c>
      <c r="F105" s="145">
        <v>40</v>
      </c>
      <c r="G105" s="145">
        <v>246</v>
      </c>
      <c r="H105" s="145">
        <v>135</v>
      </c>
      <c r="I105" s="145">
        <v>0</v>
      </c>
      <c r="J105" s="145">
        <v>0</v>
      </c>
      <c r="K105" s="145">
        <v>0</v>
      </c>
      <c r="L105" s="145">
        <v>0</v>
      </c>
      <c r="M105" s="145">
        <v>80</v>
      </c>
      <c r="N105" s="145">
        <v>20</v>
      </c>
      <c r="O105" s="145">
        <v>30</v>
      </c>
      <c r="P105" s="145">
        <v>10</v>
      </c>
      <c r="Q105" s="145">
        <v>205</v>
      </c>
      <c r="R105" s="145">
        <v>80</v>
      </c>
      <c r="S105" s="145">
        <v>30</v>
      </c>
      <c r="T105" s="145">
        <v>75</v>
      </c>
      <c r="U105" s="145">
        <v>40</v>
      </c>
      <c r="V105" s="145">
        <v>135</v>
      </c>
      <c r="W105" s="145">
        <v>40</v>
      </c>
      <c r="X105" s="145">
        <v>60</v>
      </c>
      <c r="Y105" s="145">
        <v>50</v>
      </c>
      <c r="Z105" s="145">
        <v>175</v>
      </c>
      <c r="AA105" s="145">
        <v>440</v>
      </c>
      <c r="AB105" s="145">
        <v>140</v>
      </c>
      <c r="AC105" s="145">
        <v>120</v>
      </c>
      <c r="AD105" s="145">
        <v>90</v>
      </c>
      <c r="AE105" s="145">
        <v>40</v>
      </c>
      <c r="AF105" s="145">
        <v>60</v>
      </c>
      <c r="AG105" s="145">
        <v>45</v>
      </c>
      <c r="AH105" s="145">
        <v>50</v>
      </c>
      <c r="AI105" s="145">
        <v>76</v>
      </c>
      <c r="AJ105" s="145">
        <v>208</v>
      </c>
      <c r="AK105" s="145">
        <v>110</v>
      </c>
      <c r="AL105" s="145">
        <v>210</v>
      </c>
      <c r="AM105" s="145">
        <v>135</v>
      </c>
      <c r="AN105" s="145">
        <v>195</v>
      </c>
      <c r="AO105" s="145">
        <v>190</v>
      </c>
      <c r="AP105" s="145">
        <v>100</v>
      </c>
      <c r="AQ105" s="145">
        <v>0</v>
      </c>
      <c r="AR105" s="145">
        <v>0</v>
      </c>
      <c r="AS105" s="145">
        <v>10</v>
      </c>
      <c r="AT105" s="145">
        <v>20</v>
      </c>
      <c r="AU105" s="145">
        <v>0</v>
      </c>
      <c r="AV105" s="145">
        <v>0</v>
      </c>
      <c r="AW105" s="145">
        <v>20</v>
      </c>
    </row>
    <row r="106" spans="1:49" x14ac:dyDescent="0.35">
      <c r="A106" s="13" t="s">
        <v>367</v>
      </c>
      <c r="B106" s="23" t="s">
        <v>172</v>
      </c>
      <c r="C106" s="102">
        <f t="shared" si="9"/>
        <v>5.1304347826086953</v>
      </c>
      <c r="D106" s="115">
        <v>3</v>
      </c>
      <c r="E106" s="115">
        <v>0</v>
      </c>
      <c r="F106" s="115">
        <v>4</v>
      </c>
      <c r="G106" s="115">
        <v>9</v>
      </c>
      <c r="H106" s="115">
        <v>3</v>
      </c>
      <c r="I106" s="115">
        <v>0</v>
      </c>
      <c r="J106" s="115">
        <v>0</v>
      </c>
      <c r="K106" s="115">
        <v>0</v>
      </c>
      <c r="L106" s="115">
        <v>0</v>
      </c>
      <c r="M106" s="115">
        <v>8</v>
      </c>
      <c r="N106" s="115">
        <v>2</v>
      </c>
      <c r="O106" s="115">
        <v>3</v>
      </c>
      <c r="P106" s="115">
        <v>1</v>
      </c>
      <c r="Q106" s="115">
        <v>10</v>
      </c>
      <c r="R106" s="115">
        <v>8</v>
      </c>
      <c r="S106" s="115">
        <v>3</v>
      </c>
      <c r="T106" s="115">
        <v>4</v>
      </c>
      <c r="U106" s="115">
        <v>4</v>
      </c>
      <c r="V106" s="115">
        <v>3</v>
      </c>
      <c r="W106" s="115">
        <v>4</v>
      </c>
      <c r="X106" s="115">
        <v>6</v>
      </c>
      <c r="Y106" s="115">
        <v>5</v>
      </c>
      <c r="Z106" s="115">
        <v>7</v>
      </c>
      <c r="AA106" s="115">
        <v>16</v>
      </c>
      <c r="AB106" s="115">
        <v>14</v>
      </c>
      <c r="AC106" s="115">
        <v>12</v>
      </c>
      <c r="AD106" s="115">
        <v>9</v>
      </c>
      <c r="AE106" s="115">
        <v>4</v>
      </c>
      <c r="AF106" s="115">
        <v>6</v>
      </c>
      <c r="AG106" s="115">
        <v>1</v>
      </c>
      <c r="AH106" s="115">
        <v>5</v>
      </c>
      <c r="AI106" s="115">
        <v>5</v>
      </c>
      <c r="AJ106" s="115">
        <v>13</v>
      </c>
      <c r="AK106" s="115">
        <v>11</v>
      </c>
      <c r="AL106" s="115">
        <v>7</v>
      </c>
      <c r="AM106" s="115">
        <v>10</v>
      </c>
      <c r="AN106" s="115">
        <v>9</v>
      </c>
      <c r="AO106" s="115">
        <v>12</v>
      </c>
      <c r="AP106" s="115">
        <v>10</v>
      </c>
      <c r="AQ106" s="115">
        <v>0</v>
      </c>
      <c r="AR106" s="115">
        <v>0</v>
      </c>
      <c r="AS106" s="115">
        <v>1</v>
      </c>
      <c r="AT106" s="115">
        <v>2</v>
      </c>
      <c r="AU106" s="115">
        <v>0</v>
      </c>
      <c r="AV106" s="115">
        <v>0</v>
      </c>
      <c r="AW106" s="115">
        <v>2</v>
      </c>
    </row>
    <row r="107" spans="1:49" x14ac:dyDescent="0.35">
      <c r="A107" s="13" t="s">
        <v>367</v>
      </c>
      <c r="B107" s="23" t="s">
        <v>173</v>
      </c>
      <c r="C107" s="102">
        <f t="shared" si="9"/>
        <v>2.0652173913043477</v>
      </c>
      <c r="D107" s="115">
        <v>1</v>
      </c>
      <c r="E107" s="115">
        <v>0</v>
      </c>
      <c r="F107" s="115">
        <v>2</v>
      </c>
      <c r="G107" s="115">
        <v>2</v>
      </c>
      <c r="H107" s="115">
        <v>1</v>
      </c>
      <c r="I107" s="115">
        <v>0</v>
      </c>
      <c r="J107" s="115">
        <v>0</v>
      </c>
      <c r="K107" s="115">
        <v>0</v>
      </c>
      <c r="L107" s="115">
        <v>0</v>
      </c>
      <c r="M107" s="115">
        <v>4</v>
      </c>
      <c r="N107" s="115">
        <v>1</v>
      </c>
      <c r="O107" s="115">
        <v>1</v>
      </c>
      <c r="P107" s="115">
        <v>1</v>
      </c>
      <c r="Q107" s="115">
        <v>3</v>
      </c>
      <c r="R107" s="115">
        <v>3</v>
      </c>
      <c r="S107" s="115">
        <v>1</v>
      </c>
      <c r="T107" s="115">
        <v>2</v>
      </c>
      <c r="U107" s="115">
        <v>1</v>
      </c>
      <c r="V107" s="115">
        <v>1</v>
      </c>
      <c r="W107" s="115">
        <v>3</v>
      </c>
      <c r="X107" s="115">
        <v>3</v>
      </c>
      <c r="Y107" s="115">
        <v>1</v>
      </c>
      <c r="Z107" s="115">
        <v>3</v>
      </c>
      <c r="AA107" s="115">
        <v>5</v>
      </c>
      <c r="AB107" s="115">
        <v>6</v>
      </c>
      <c r="AC107" s="115">
        <v>4</v>
      </c>
      <c r="AD107" s="115">
        <v>4</v>
      </c>
      <c r="AE107" s="115">
        <v>1</v>
      </c>
      <c r="AF107" s="115">
        <v>2</v>
      </c>
      <c r="AG107" s="115">
        <v>1</v>
      </c>
      <c r="AH107" s="115">
        <v>1</v>
      </c>
      <c r="AI107" s="115">
        <v>3</v>
      </c>
      <c r="AJ107" s="115">
        <v>7</v>
      </c>
      <c r="AK107" s="115">
        <v>5</v>
      </c>
      <c r="AL107" s="115">
        <v>3</v>
      </c>
      <c r="AM107" s="115">
        <v>5</v>
      </c>
      <c r="AN107" s="115">
        <v>5</v>
      </c>
      <c r="AO107" s="115">
        <v>4</v>
      </c>
      <c r="AP107" s="115">
        <v>2</v>
      </c>
      <c r="AQ107" s="115">
        <v>0</v>
      </c>
      <c r="AR107" s="115">
        <v>0</v>
      </c>
      <c r="AS107" s="115">
        <v>1</v>
      </c>
      <c r="AT107" s="115">
        <v>1</v>
      </c>
      <c r="AU107" s="115">
        <v>0</v>
      </c>
      <c r="AV107" s="115">
        <v>0</v>
      </c>
      <c r="AW107" s="115">
        <v>1</v>
      </c>
    </row>
    <row r="108" spans="1:49" s="34" customFormat="1" x14ac:dyDescent="0.35">
      <c r="A108" s="38"/>
      <c r="B108" s="40"/>
      <c r="C108" s="28"/>
      <c r="D108" s="28"/>
      <c r="E108" s="28"/>
      <c r="F108" s="28"/>
      <c r="G108" s="28"/>
      <c r="H108" s="28"/>
      <c r="I108" s="28"/>
      <c r="J108" s="28"/>
      <c r="K108" s="28"/>
      <c r="L108" s="28"/>
      <c r="M108" s="28"/>
      <c r="N108" s="28"/>
      <c r="O108" s="28"/>
      <c r="P108" s="28"/>
      <c r="Q108" s="28"/>
      <c r="R108" s="28"/>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s="34" customFormat="1" x14ac:dyDescent="0.35">
      <c r="A109" s="40" t="s">
        <v>368</v>
      </c>
      <c r="B109" s="40" t="s">
        <v>365</v>
      </c>
      <c r="C109" s="145">
        <f t="shared" si="9"/>
        <v>39.206521739130437</v>
      </c>
      <c r="D109" s="145">
        <v>66</v>
      </c>
      <c r="E109" s="145">
        <v>2</v>
      </c>
      <c r="F109" s="145">
        <v>2</v>
      </c>
      <c r="G109" s="145">
        <v>46</v>
      </c>
      <c r="H109" s="145">
        <v>12</v>
      </c>
      <c r="I109" s="145">
        <v>15.5</v>
      </c>
      <c r="J109" s="145">
        <v>94</v>
      </c>
      <c r="K109" s="145">
        <v>28</v>
      </c>
      <c r="L109" s="145">
        <v>38</v>
      </c>
      <c r="M109" s="145">
        <v>84</v>
      </c>
      <c r="N109" s="145">
        <v>38</v>
      </c>
      <c r="O109" s="145">
        <v>12</v>
      </c>
      <c r="P109" s="145">
        <v>28</v>
      </c>
      <c r="Q109" s="145">
        <v>20</v>
      </c>
      <c r="R109" s="145">
        <v>8</v>
      </c>
      <c r="S109" s="145">
        <v>56</v>
      </c>
      <c r="T109" s="145">
        <v>36</v>
      </c>
      <c r="U109" s="145">
        <v>14</v>
      </c>
      <c r="V109" s="145">
        <v>22</v>
      </c>
      <c r="W109" s="145">
        <v>36</v>
      </c>
      <c r="X109" s="145">
        <v>12</v>
      </c>
      <c r="Y109" s="145">
        <v>46</v>
      </c>
      <c r="Z109" s="145">
        <v>52</v>
      </c>
      <c r="AA109" s="145">
        <v>102</v>
      </c>
      <c r="AB109" s="145">
        <v>62</v>
      </c>
      <c r="AC109" s="145">
        <v>64</v>
      </c>
      <c r="AD109" s="145">
        <v>64</v>
      </c>
      <c r="AE109" s="145">
        <v>14</v>
      </c>
      <c r="AF109" s="145">
        <v>38</v>
      </c>
      <c r="AG109" s="145">
        <v>18</v>
      </c>
      <c r="AH109" s="145">
        <v>46</v>
      </c>
      <c r="AI109" s="145">
        <v>66</v>
      </c>
      <c r="AJ109" s="145">
        <v>66</v>
      </c>
      <c r="AK109" s="145">
        <v>70</v>
      </c>
      <c r="AL109" s="145">
        <v>86</v>
      </c>
      <c r="AM109" s="145">
        <v>62</v>
      </c>
      <c r="AN109" s="145">
        <v>50</v>
      </c>
      <c r="AO109" s="145">
        <v>70</v>
      </c>
      <c r="AP109" s="145">
        <v>112</v>
      </c>
      <c r="AQ109" s="145">
        <v>0</v>
      </c>
      <c r="AR109" s="145">
        <v>0</v>
      </c>
      <c r="AS109" s="145">
        <v>10</v>
      </c>
      <c r="AT109" s="145">
        <v>0</v>
      </c>
      <c r="AU109" s="145">
        <v>10</v>
      </c>
      <c r="AV109" s="145">
        <v>12</v>
      </c>
      <c r="AW109" s="145">
        <v>14</v>
      </c>
    </row>
    <row r="110" spans="1:49" x14ac:dyDescent="0.35">
      <c r="A110" s="40" t="s">
        <v>368</v>
      </c>
      <c r="B110" s="23" t="s">
        <v>172</v>
      </c>
      <c r="C110" s="102">
        <f t="shared" si="9"/>
        <v>22.869565217391305</v>
      </c>
      <c r="D110" s="115">
        <v>18</v>
      </c>
      <c r="E110" s="115">
        <v>2</v>
      </c>
      <c r="F110" s="115">
        <v>2</v>
      </c>
      <c r="G110" s="115">
        <v>16</v>
      </c>
      <c r="H110" s="115">
        <v>12</v>
      </c>
      <c r="I110" s="115">
        <v>16</v>
      </c>
      <c r="J110" s="115">
        <v>22</v>
      </c>
      <c r="K110" s="115">
        <v>20</v>
      </c>
      <c r="L110" s="115">
        <v>32</v>
      </c>
      <c r="M110" s="115">
        <v>36</v>
      </c>
      <c r="N110" s="115">
        <v>38</v>
      </c>
      <c r="O110" s="115">
        <v>12</v>
      </c>
      <c r="P110" s="115">
        <v>16</v>
      </c>
      <c r="Q110" s="115">
        <v>4</v>
      </c>
      <c r="R110" s="115">
        <v>8</v>
      </c>
      <c r="S110" s="115">
        <v>24</v>
      </c>
      <c r="T110" s="115">
        <v>16</v>
      </c>
      <c r="U110" s="115">
        <v>14</v>
      </c>
      <c r="V110" s="115">
        <v>14</v>
      </c>
      <c r="W110" s="115">
        <v>36</v>
      </c>
      <c r="X110" s="115">
        <v>12</v>
      </c>
      <c r="Y110" s="115">
        <v>14</v>
      </c>
      <c r="Z110" s="115">
        <v>36</v>
      </c>
      <c r="AA110" s="115">
        <v>38</v>
      </c>
      <c r="AB110" s="115">
        <v>46</v>
      </c>
      <c r="AC110" s="115">
        <v>64</v>
      </c>
      <c r="AD110" s="115">
        <v>32</v>
      </c>
      <c r="AE110" s="115">
        <v>14</v>
      </c>
      <c r="AF110" s="115">
        <v>14</v>
      </c>
      <c r="AG110" s="115">
        <v>18</v>
      </c>
      <c r="AH110" s="115">
        <v>22</v>
      </c>
      <c r="AI110" s="115">
        <v>44</v>
      </c>
      <c r="AJ110" s="115">
        <v>58</v>
      </c>
      <c r="AK110" s="115">
        <v>46</v>
      </c>
      <c r="AL110" s="115">
        <v>54</v>
      </c>
      <c r="AM110" s="115">
        <v>30</v>
      </c>
      <c r="AN110" s="115">
        <v>42</v>
      </c>
      <c r="AO110" s="115">
        <v>46</v>
      </c>
      <c r="AP110" s="115">
        <v>36</v>
      </c>
      <c r="AQ110" s="115">
        <v>0</v>
      </c>
      <c r="AR110" s="115">
        <v>0</v>
      </c>
      <c r="AS110" s="115">
        <v>10</v>
      </c>
      <c r="AT110" s="115">
        <v>0</v>
      </c>
      <c r="AU110" s="115">
        <v>4</v>
      </c>
      <c r="AV110" s="115">
        <v>6</v>
      </c>
      <c r="AW110" s="115">
        <v>8</v>
      </c>
    </row>
    <row r="111" spans="1:49" x14ac:dyDescent="0.35">
      <c r="A111" s="40" t="s">
        <v>368</v>
      </c>
      <c r="B111" s="23" t="s">
        <v>173</v>
      </c>
      <c r="C111" s="102">
        <f t="shared" si="9"/>
        <v>6.2173913043478262</v>
      </c>
      <c r="D111" s="115">
        <v>4</v>
      </c>
      <c r="E111" s="115">
        <v>1</v>
      </c>
      <c r="F111" s="115">
        <v>1</v>
      </c>
      <c r="G111" s="115">
        <v>5</v>
      </c>
      <c r="H111" s="115">
        <v>4</v>
      </c>
      <c r="I111" s="115">
        <v>4</v>
      </c>
      <c r="J111" s="115">
        <v>10</v>
      </c>
      <c r="K111" s="115">
        <v>8</v>
      </c>
      <c r="L111" s="115">
        <v>7</v>
      </c>
      <c r="M111" s="115">
        <v>13</v>
      </c>
      <c r="N111" s="115">
        <v>9</v>
      </c>
      <c r="O111" s="115">
        <v>4</v>
      </c>
      <c r="P111" s="115">
        <v>3</v>
      </c>
      <c r="Q111" s="115">
        <v>1</v>
      </c>
      <c r="R111" s="115">
        <v>2</v>
      </c>
      <c r="S111" s="115">
        <v>8</v>
      </c>
      <c r="T111" s="115">
        <v>6</v>
      </c>
      <c r="U111" s="115">
        <v>3</v>
      </c>
      <c r="V111" s="115">
        <v>3</v>
      </c>
      <c r="W111" s="115">
        <v>9</v>
      </c>
      <c r="X111" s="115">
        <v>3</v>
      </c>
      <c r="Y111" s="115">
        <v>3</v>
      </c>
      <c r="Z111" s="115">
        <v>8</v>
      </c>
      <c r="AA111" s="115">
        <v>11</v>
      </c>
      <c r="AB111" s="115">
        <v>9</v>
      </c>
      <c r="AC111" s="115">
        <v>11</v>
      </c>
      <c r="AD111" s="115">
        <v>8</v>
      </c>
      <c r="AE111" s="115">
        <v>4</v>
      </c>
      <c r="AF111" s="115">
        <v>4</v>
      </c>
      <c r="AG111" s="115">
        <v>5</v>
      </c>
      <c r="AH111" s="115">
        <v>8</v>
      </c>
      <c r="AI111" s="115">
        <v>11</v>
      </c>
      <c r="AJ111" s="115">
        <v>15</v>
      </c>
      <c r="AK111" s="115">
        <v>15</v>
      </c>
      <c r="AL111" s="115">
        <v>17</v>
      </c>
      <c r="AM111" s="115">
        <v>9</v>
      </c>
      <c r="AN111" s="115">
        <v>11</v>
      </c>
      <c r="AO111" s="115">
        <v>9</v>
      </c>
      <c r="AP111" s="115">
        <v>11</v>
      </c>
      <c r="AQ111" s="115">
        <v>0</v>
      </c>
      <c r="AR111" s="115">
        <v>0</v>
      </c>
      <c r="AS111" s="115">
        <v>2</v>
      </c>
      <c r="AT111" s="115">
        <v>0</v>
      </c>
      <c r="AU111" s="115">
        <v>2</v>
      </c>
      <c r="AV111" s="115">
        <v>2</v>
      </c>
      <c r="AW111" s="115">
        <v>3</v>
      </c>
    </row>
    <row r="112" spans="1:49" s="101" customFormat="1" x14ac:dyDescent="0.35">
      <c r="A112" s="575" t="s">
        <v>175</v>
      </c>
      <c r="B112" s="576" t="s">
        <v>175</v>
      </c>
      <c r="C112" s="207"/>
      <c r="D112" s="207">
        <f>D109+D105+D101+D97</f>
        <v>209</v>
      </c>
      <c r="E112" s="207">
        <f t="shared" ref="E112:AW112" si="10">E109+E105+E101+E97</f>
        <v>38</v>
      </c>
      <c r="F112" s="207">
        <f t="shared" si="10"/>
        <v>66</v>
      </c>
      <c r="G112" s="207">
        <f t="shared" si="10"/>
        <v>338</v>
      </c>
      <c r="H112" s="207">
        <f t="shared" si="10"/>
        <v>195</v>
      </c>
      <c r="I112" s="207">
        <f t="shared" si="10"/>
        <v>135.5</v>
      </c>
      <c r="J112" s="207">
        <f t="shared" si="10"/>
        <v>130</v>
      </c>
      <c r="K112" s="207">
        <f t="shared" si="10"/>
        <v>32</v>
      </c>
      <c r="L112" s="207">
        <f t="shared" si="10"/>
        <v>46</v>
      </c>
      <c r="M112" s="207">
        <f t="shared" si="10"/>
        <v>164</v>
      </c>
      <c r="N112" s="207">
        <f t="shared" si="10"/>
        <v>90</v>
      </c>
      <c r="O112" s="207">
        <f t="shared" si="10"/>
        <v>202</v>
      </c>
      <c r="P112" s="207">
        <f t="shared" si="10"/>
        <v>58</v>
      </c>
      <c r="Q112" s="207">
        <f t="shared" si="10"/>
        <v>329</v>
      </c>
      <c r="R112" s="207">
        <f t="shared" si="10"/>
        <v>124</v>
      </c>
      <c r="S112" s="207">
        <f t="shared" si="10"/>
        <v>110</v>
      </c>
      <c r="T112" s="207">
        <f t="shared" si="10"/>
        <v>151</v>
      </c>
      <c r="U112" s="207">
        <f t="shared" si="10"/>
        <v>102</v>
      </c>
      <c r="V112" s="207">
        <f t="shared" si="10"/>
        <v>185</v>
      </c>
      <c r="W112" s="207">
        <f t="shared" si="10"/>
        <v>116</v>
      </c>
      <c r="X112" s="207">
        <f t="shared" si="10"/>
        <v>84</v>
      </c>
      <c r="Y112" s="207">
        <f t="shared" si="10"/>
        <v>180</v>
      </c>
      <c r="Z112" s="207">
        <f t="shared" si="10"/>
        <v>295</v>
      </c>
      <c r="AA112" s="207">
        <f t="shared" si="10"/>
        <v>756</v>
      </c>
      <c r="AB112" s="207">
        <f t="shared" si="10"/>
        <v>366</v>
      </c>
      <c r="AC112" s="207">
        <f t="shared" si="10"/>
        <v>526</v>
      </c>
      <c r="AD112" s="207">
        <f t="shared" si="10"/>
        <v>260</v>
      </c>
      <c r="AE112" s="207">
        <f t="shared" si="10"/>
        <v>104</v>
      </c>
      <c r="AF112" s="207">
        <f t="shared" si="10"/>
        <v>160</v>
      </c>
      <c r="AG112" s="207">
        <f t="shared" si="10"/>
        <v>67</v>
      </c>
      <c r="AH112" s="207">
        <f t="shared" si="10"/>
        <v>182</v>
      </c>
      <c r="AI112" s="207">
        <f t="shared" si="10"/>
        <v>248</v>
      </c>
      <c r="AJ112" s="207">
        <f t="shared" si="10"/>
        <v>322</v>
      </c>
      <c r="AK112" s="207">
        <f t="shared" si="10"/>
        <v>254</v>
      </c>
      <c r="AL112" s="207">
        <f t="shared" si="10"/>
        <v>406</v>
      </c>
      <c r="AM112" s="207">
        <f t="shared" si="10"/>
        <v>197</v>
      </c>
      <c r="AN112" s="207">
        <f t="shared" si="10"/>
        <v>253</v>
      </c>
      <c r="AO112" s="207">
        <f t="shared" si="10"/>
        <v>272</v>
      </c>
      <c r="AP112" s="207">
        <f t="shared" si="10"/>
        <v>344</v>
      </c>
      <c r="AQ112" s="207">
        <f t="shared" si="10"/>
        <v>0</v>
      </c>
      <c r="AR112" s="207">
        <f t="shared" si="10"/>
        <v>0</v>
      </c>
      <c r="AS112" s="207">
        <f t="shared" si="10"/>
        <v>20</v>
      </c>
      <c r="AT112" s="207">
        <f t="shared" si="10"/>
        <v>56</v>
      </c>
      <c r="AU112" s="207">
        <f t="shared" si="10"/>
        <v>102</v>
      </c>
      <c r="AV112" s="207">
        <f t="shared" si="10"/>
        <v>16</v>
      </c>
      <c r="AW112" s="248">
        <f t="shared" si="10"/>
        <v>34</v>
      </c>
    </row>
    <row r="113" spans="1:1" x14ac:dyDescent="0.35">
      <c r="A113" s="11"/>
    </row>
    <row r="114" spans="1:1" x14ac:dyDescent="0.35">
      <c r="A114" s="11"/>
    </row>
  </sheetData>
  <mergeCells count="3">
    <mergeCell ref="A14:A16"/>
    <mergeCell ref="A92:B92"/>
    <mergeCell ref="A112:B112"/>
  </mergeCells>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54DCB-3EFE-40F9-B9CC-79CF7E26FA2B}">
  <dimension ref="A1:AX114"/>
  <sheetViews>
    <sheetView topLeftCell="A70" zoomScaleNormal="100" workbookViewId="0">
      <selection activeCell="AW85" sqref="D85:AW91"/>
    </sheetView>
  </sheetViews>
  <sheetFormatPr defaultRowHeight="14.5" x14ac:dyDescent="0.35"/>
  <cols>
    <col min="1" max="1" width="55.54296875" bestFit="1" customWidth="1"/>
    <col min="2" max="2" width="60.54296875" customWidth="1"/>
    <col min="3" max="3" width="35.453125" customWidth="1"/>
    <col min="4" max="42" width="12.08984375" customWidth="1"/>
    <col min="43" max="45" width="11.08984375" customWidth="1"/>
    <col min="46" max="49" width="12.08984375" customWidth="1"/>
  </cols>
  <sheetData>
    <row r="1" spans="1:50" ht="26" x14ac:dyDescent="0.6">
      <c r="A1" s="26" t="s">
        <v>0</v>
      </c>
    </row>
    <row r="2" spans="1:50" ht="21" x14ac:dyDescent="0.5">
      <c r="A2" s="66" t="s">
        <v>344</v>
      </c>
      <c r="B2" s="66" t="s">
        <v>416</v>
      </c>
      <c r="C2" s="66"/>
    </row>
    <row r="3" spans="1:50" x14ac:dyDescent="0.35">
      <c r="B3" s="111" t="s">
        <v>157</v>
      </c>
    </row>
    <row r="4" spans="1:50" x14ac:dyDescent="0.35">
      <c r="A4" s="73" t="s">
        <v>346</v>
      </c>
    </row>
    <row r="5" spans="1:50" x14ac:dyDescent="0.35">
      <c r="A5" s="73"/>
    </row>
    <row r="6" spans="1:50" x14ac:dyDescent="0.35">
      <c r="A6" s="51" t="s">
        <v>152</v>
      </c>
    </row>
    <row r="8" spans="1:50" x14ac:dyDescent="0.35">
      <c r="A8" s="5"/>
      <c r="B8" s="6"/>
      <c r="C8" s="456" t="s">
        <v>153</v>
      </c>
      <c r="D8" s="14">
        <v>42736</v>
      </c>
      <c r="E8" s="14">
        <v>42767</v>
      </c>
      <c r="F8" s="14">
        <v>42795</v>
      </c>
      <c r="G8" s="14">
        <v>42826</v>
      </c>
      <c r="H8" s="14">
        <v>42856</v>
      </c>
      <c r="I8" s="14">
        <v>42887</v>
      </c>
      <c r="J8" s="14">
        <v>42917</v>
      </c>
      <c r="K8" s="14">
        <v>42948</v>
      </c>
      <c r="L8" s="14">
        <v>42979</v>
      </c>
      <c r="M8" s="14">
        <v>43009</v>
      </c>
      <c r="N8" s="14">
        <v>43040</v>
      </c>
      <c r="O8" s="14">
        <v>43070</v>
      </c>
      <c r="P8" s="14">
        <v>43101</v>
      </c>
      <c r="Q8" s="14">
        <v>43132</v>
      </c>
      <c r="R8" s="14">
        <v>43160</v>
      </c>
      <c r="S8" s="14">
        <v>43191</v>
      </c>
      <c r="T8" s="14">
        <v>43221</v>
      </c>
      <c r="U8" s="14">
        <v>43252</v>
      </c>
      <c r="V8" s="14">
        <v>43282</v>
      </c>
      <c r="W8" s="14">
        <v>43313</v>
      </c>
      <c r="X8" s="14">
        <v>43344</v>
      </c>
      <c r="Y8" s="14">
        <v>43374</v>
      </c>
      <c r="Z8" s="14">
        <v>43405</v>
      </c>
      <c r="AA8" s="14">
        <v>43435</v>
      </c>
      <c r="AB8" s="14">
        <v>43466</v>
      </c>
      <c r="AC8" s="14">
        <v>43497</v>
      </c>
      <c r="AD8" s="14">
        <v>43525</v>
      </c>
      <c r="AE8" s="14">
        <v>43556</v>
      </c>
      <c r="AF8" s="14">
        <v>43586</v>
      </c>
      <c r="AG8" s="14">
        <v>43617</v>
      </c>
      <c r="AH8" s="14">
        <v>43647</v>
      </c>
      <c r="AI8" s="14">
        <v>43678</v>
      </c>
      <c r="AJ8" s="14">
        <v>43709</v>
      </c>
      <c r="AK8" s="14">
        <v>43739</v>
      </c>
      <c r="AL8" s="14">
        <v>43770</v>
      </c>
      <c r="AM8" s="14">
        <v>43800</v>
      </c>
      <c r="AN8" s="14">
        <v>43831</v>
      </c>
      <c r="AO8" s="14">
        <v>43862</v>
      </c>
      <c r="AP8" s="14">
        <v>43891</v>
      </c>
      <c r="AQ8" s="14">
        <v>43922</v>
      </c>
      <c r="AR8" s="14">
        <v>43952</v>
      </c>
      <c r="AS8" s="14">
        <v>43983</v>
      </c>
      <c r="AT8" s="14">
        <v>44013</v>
      </c>
      <c r="AU8" s="14">
        <v>44044</v>
      </c>
      <c r="AV8" s="14">
        <v>44075</v>
      </c>
      <c r="AW8" s="14">
        <v>44105</v>
      </c>
    </row>
    <row r="9" spans="1:50" x14ac:dyDescent="0.35">
      <c r="A9" s="86" t="s">
        <v>154</v>
      </c>
      <c r="B9" s="8" t="s">
        <v>347</v>
      </c>
      <c r="C9" s="22">
        <f>AVERAGE(D9:AW9)</f>
        <v>13173.195652173914</v>
      </c>
      <c r="D9" s="22">
        <v>13313</v>
      </c>
      <c r="E9" s="22">
        <v>13305</v>
      </c>
      <c r="F9" s="22">
        <v>13312</v>
      </c>
      <c r="G9" s="22">
        <v>13334</v>
      </c>
      <c r="H9" s="22">
        <v>13318</v>
      </c>
      <c r="I9" s="22">
        <v>13348</v>
      </c>
      <c r="J9" s="22">
        <v>13370</v>
      </c>
      <c r="K9" s="22">
        <v>13400</v>
      </c>
      <c r="L9" s="22">
        <v>13387</v>
      </c>
      <c r="M9" s="22">
        <v>13426</v>
      </c>
      <c r="N9" s="22">
        <v>13397</v>
      </c>
      <c r="O9" s="22">
        <v>13412</v>
      </c>
      <c r="P9" s="22">
        <v>13430</v>
      </c>
      <c r="Q9" s="22">
        <v>13421</v>
      </c>
      <c r="R9" s="22">
        <v>13432</v>
      </c>
      <c r="S9" s="22">
        <v>13446</v>
      </c>
      <c r="T9" s="22">
        <v>13392</v>
      </c>
      <c r="U9" s="22">
        <v>13365</v>
      </c>
      <c r="V9" s="22">
        <v>13286</v>
      </c>
      <c r="W9" s="22">
        <v>13208</v>
      </c>
      <c r="X9" s="22">
        <v>13103</v>
      </c>
      <c r="Y9" s="22">
        <v>13046</v>
      </c>
      <c r="Z9" s="22">
        <v>13034</v>
      </c>
      <c r="AA9" s="22">
        <v>12971</v>
      </c>
      <c r="AB9" s="22">
        <v>13008</v>
      </c>
      <c r="AC9" s="22">
        <v>12975</v>
      </c>
      <c r="AD9" s="22">
        <v>12983</v>
      </c>
      <c r="AE9" s="22">
        <v>12943</v>
      </c>
      <c r="AF9" s="22">
        <v>12926</v>
      </c>
      <c r="AG9" s="22">
        <v>12805</v>
      </c>
      <c r="AH9" s="22">
        <v>12820</v>
      </c>
      <c r="AI9" s="22">
        <v>12780</v>
      </c>
      <c r="AJ9" s="22">
        <v>12712</v>
      </c>
      <c r="AK9" s="22">
        <v>12703</v>
      </c>
      <c r="AL9" s="22">
        <v>12646</v>
      </c>
      <c r="AM9" s="22">
        <v>12658</v>
      </c>
      <c r="AN9" s="22">
        <v>12689</v>
      </c>
      <c r="AO9" s="22">
        <v>12677</v>
      </c>
      <c r="AP9" s="22">
        <v>12707</v>
      </c>
      <c r="AQ9" s="22">
        <v>12935</v>
      </c>
      <c r="AR9" s="22">
        <v>13115</v>
      </c>
      <c r="AS9" s="22">
        <v>13278</v>
      </c>
      <c r="AT9" s="22">
        <v>13463</v>
      </c>
      <c r="AU9" s="22">
        <v>13694</v>
      </c>
      <c r="AV9" s="22">
        <v>13907</v>
      </c>
      <c r="AW9" s="22">
        <v>14087</v>
      </c>
    </row>
    <row r="10" spans="1:50" x14ac:dyDescent="0.35">
      <c r="A10" s="19"/>
      <c r="B10" s="19"/>
      <c r="C10" s="19"/>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row>
    <row r="11" spans="1:50" x14ac:dyDescent="0.35">
      <c r="A11" s="51" t="s">
        <v>348</v>
      </c>
      <c r="B11" s="19"/>
      <c r="C11" s="19"/>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row>
    <row r="12" spans="1:50" x14ac:dyDescent="0.35">
      <c r="A12" s="19"/>
      <c r="B12" s="19"/>
      <c r="C12" s="19"/>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row>
    <row r="13" spans="1:50" x14ac:dyDescent="0.35">
      <c r="A13" s="24"/>
      <c r="B13" s="6"/>
      <c r="C13" s="456" t="s">
        <v>153</v>
      </c>
      <c r="D13" s="14">
        <v>42736</v>
      </c>
      <c r="E13" s="14">
        <v>42767</v>
      </c>
      <c r="F13" s="14">
        <v>42795</v>
      </c>
      <c r="G13" s="14">
        <v>42826</v>
      </c>
      <c r="H13" s="14">
        <v>42856</v>
      </c>
      <c r="I13" s="14">
        <v>42887</v>
      </c>
      <c r="J13" s="14">
        <v>42917</v>
      </c>
      <c r="K13" s="14">
        <v>42948</v>
      </c>
      <c r="L13" s="14">
        <v>42979</v>
      </c>
      <c r="M13" s="14">
        <v>43009</v>
      </c>
      <c r="N13" s="14">
        <v>43040</v>
      </c>
      <c r="O13" s="14">
        <v>43070</v>
      </c>
      <c r="P13" s="14">
        <v>43101</v>
      </c>
      <c r="Q13" s="14">
        <v>43132</v>
      </c>
      <c r="R13" s="14">
        <v>43160</v>
      </c>
      <c r="S13" s="14">
        <v>43191</v>
      </c>
      <c r="T13" s="14">
        <v>43221</v>
      </c>
      <c r="U13" s="14">
        <v>43252</v>
      </c>
      <c r="V13" s="14">
        <v>43282</v>
      </c>
      <c r="W13" s="14">
        <v>43313</v>
      </c>
      <c r="X13" s="14">
        <v>43344</v>
      </c>
      <c r="Y13" s="14">
        <v>43374</v>
      </c>
      <c r="Z13" s="14">
        <v>43405</v>
      </c>
      <c r="AA13" s="14">
        <v>43435</v>
      </c>
      <c r="AB13" s="14">
        <v>43466</v>
      </c>
      <c r="AC13" s="14">
        <v>43497</v>
      </c>
      <c r="AD13" s="14">
        <v>43525</v>
      </c>
      <c r="AE13" s="14">
        <v>43556</v>
      </c>
      <c r="AF13" s="14">
        <v>43586</v>
      </c>
      <c r="AG13" s="14">
        <v>43617</v>
      </c>
      <c r="AH13" s="14">
        <v>43647</v>
      </c>
      <c r="AI13" s="14">
        <v>43678</v>
      </c>
      <c r="AJ13" s="14">
        <v>43709</v>
      </c>
      <c r="AK13" s="14">
        <v>43739</v>
      </c>
      <c r="AL13" s="14">
        <v>43770</v>
      </c>
      <c r="AM13" s="14">
        <v>43800</v>
      </c>
      <c r="AN13" s="14">
        <v>43831</v>
      </c>
      <c r="AO13" s="14">
        <v>43862</v>
      </c>
      <c r="AP13" s="14">
        <v>43891</v>
      </c>
      <c r="AQ13" s="15">
        <v>43922</v>
      </c>
      <c r="AR13" s="15">
        <v>43952</v>
      </c>
      <c r="AS13" s="15">
        <v>43983</v>
      </c>
      <c r="AT13" s="15">
        <v>44013</v>
      </c>
      <c r="AU13" s="15">
        <v>44044</v>
      </c>
      <c r="AV13" s="15">
        <v>44075</v>
      </c>
      <c r="AW13" s="15">
        <v>44105</v>
      </c>
      <c r="AX13" s="51"/>
    </row>
    <row r="14" spans="1:50" x14ac:dyDescent="0.35">
      <c r="A14" s="570" t="s">
        <v>117</v>
      </c>
      <c r="B14" s="3" t="s">
        <v>349</v>
      </c>
      <c r="C14" s="145">
        <f t="shared" ref="C14:C16" si="0">AVERAGE(D14:AW14)</f>
        <v>148910.70260869566</v>
      </c>
      <c r="D14" s="145">
        <f t="shared" ref="D14:AW14" si="1">D92+D21+D112</f>
        <v>156464.29</v>
      </c>
      <c r="E14" s="145">
        <f t="shared" si="1"/>
        <v>148047.20000000001</v>
      </c>
      <c r="F14" s="145">
        <f t="shared" si="1"/>
        <v>151098.57</v>
      </c>
      <c r="G14" s="145">
        <f t="shared" si="1"/>
        <v>152615.14000000001</v>
      </c>
      <c r="H14" s="145">
        <f t="shared" si="1"/>
        <v>159094.74</v>
      </c>
      <c r="I14" s="145">
        <f t="shared" si="1"/>
        <v>156153.92000000001</v>
      </c>
      <c r="J14" s="145">
        <f t="shared" si="1"/>
        <v>146968.28</v>
      </c>
      <c r="K14" s="145">
        <f t="shared" si="1"/>
        <v>168081.98</v>
      </c>
      <c r="L14" s="145">
        <f t="shared" si="1"/>
        <v>149837.65</v>
      </c>
      <c r="M14" s="145">
        <f t="shared" si="1"/>
        <v>177438.56</v>
      </c>
      <c r="N14" s="145">
        <f t="shared" si="1"/>
        <v>156722.6</v>
      </c>
      <c r="O14" s="145">
        <f t="shared" si="1"/>
        <v>133294.68</v>
      </c>
      <c r="P14" s="145">
        <f t="shared" si="1"/>
        <v>156612.07999999999</v>
      </c>
      <c r="Q14" s="145">
        <f t="shared" si="1"/>
        <v>145327.97</v>
      </c>
      <c r="R14" s="145">
        <f t="shared" si="1"/>
        <v>150692.85</v>
      </c>
      <c r="S14" s="145">
        <f t="shared" si="1"/>
        <v>159302.57999999999</v>
      </c>
      <c r="T14" s="145">
        <f t="shared" si="1"/>
        <v>154902.57</v>
      </c>
      <c r="U14" s="145">
        <f t="shared" si="1"/>
        <v>148947.57</v>
      </c>
      <c r="V14" s="145">
        <f t="shared" si="1"/>
        <v>132426.45000000001</v>
      </c>
      <c r="W14" s="145">
        <f t="shared" si="1"/>
        <v>144482.01</v>
      </c>
      <c r="X14" s="145">
        <f t="shared" si="1"/>
        <v>125553.95</v>
      </c>
      <c r="Y14" s="145">
        <f t="shared" si="1"/>
        <v>147531.38</v>
      </c>
      <c r="Z14" s="145">
        <f t="shared" si="1"/>
        <v>138371.88</v>
      </c>
      <c r="AA14" s="145">
        <f t="shared" si="1"/>
        <v>126362.27</v>
      </c>
      <c r="AB14" s="145">
        <f t="shared" si="1"/>
        <v>142381.6</v>
      </c>
      <c r="AC14" s="145">
        <f t="shared" si="1"/>
        <v>142033.42000000001</v>
      </c>
      <c r="AD14" s="145">
        <f t="shared" si="1"/>
        <v>148623</v>
      </c>
      <c r="AE14" s="145">
        <f t="shared" si="1"/>
        <v>156906.94</v>
      </c>
      <c r="AF14" s="145">
        <f t="shared" si="1"/>
        <v>167029.10999999999</v>
      </c>
      <c r="AG14" s="145">
        <f t="shared" si="1"/>
        <v>153224.39000000001</v>
      </c>
      <c r="AH14" s="145">
        <f t="shared" si="1"/>
        <v>160553.34</v>
      </c>
      <c r="AI14" s="145">
        <f t="shared" si="1"/>
        <v>190039.32</v>
      </c>
      <c r="AJ14" s="145">
        <f t="shared" si="1"/>
        <v>182419.99</v>
      </c>
      <c r="AK14" s="145">
        <f t="shared" si="1"/>
        <v>167171.95000000001</v>
      </c>
      <c r="AL14" s="145">
        <f t="shared" si="1"/>
        <v>155011.9</v>
      </c>
      <c r="AM14" s="145">
        <f t="shared" si="1"/>
        <v>160438.03</v>
      </c>
      <c r="AN14" s="145">
        <f t="shared" si="1"/>
        <v>187802.67</v>
      </c>
      <c r="AO14" s="145">
        <f t="shared" si="1"/>
        <v>168073.46</v>
      </c>
      <c r="AP14" s="145">
        <f t="shared" si="1"/>
        <v>140604.38</v>
      </c>
      <c r="AQ14" s="145">
        <f t="shared" si="1"/>
        <v>76468.59</v>
      </c>
      <c r="AR14" s="145">
        <f t="shared" si="1"/>
        <v>77277.149999999994</v>
      </c>
      <c r="AS14" s="145">
        <f t="shared" si="1"/>
        <v>97212.25</v>
      </c>
      <c r="AT14" s="145">
        <f t="shared" si="1"/>
        <v>118416.81</v>
      </c>
      <c r="AU14" s="145">
        <f t="shared" si="1"/>
        <v>142261.56</v>
      </c>
      <c r="AV14" s="145">
        <f t="shared" si="1"/>
        <v>152354.35</v>
      </c>
      <c r="AW14" s="145">
        <f t="shared" si="1"/>
        <v>177256.94</v>
      </c>
      <c r="AX14" s="42"/>
    </row>
    <row r="15" spans="1:50" s="96" customFormat="1" x14ac:dyDescent="0.35">
      <c r="A15" s="571"/>
      <c r="B15" s="92" t="s">
        <v>350</v>
      </c>
      <c r="C15" s="202">
        <f t="shared" si="0"/>
        <v>11.314863483569789</v>
      </c>
      <c r="D15" s="202">
        <f t="shared" ref="D15:AW15" si="2">D14/D9</f>
        <v>11.752744685645609</v>
      </c>
      <c r="E15" s="202">
        <f t="shared" si="2"/>
        <v>11.12718526869598</v>
      </c>
      <c r="F15" s="202">
        <f t="shared" si="2"/>
        <v>11.350553635817308</v>
      </c>
      <c r="G15" s="202">
        <f t="shared" si="2"/>
        <v>11.44556322183891</v>
      </c>
      <c r="H15" s="202">
        <f t="shared" si="2"/>
        <v>11.945843219702658</v>
      </c>
      <c r="I15" s="202">
        <f t="shared" si="2"/>
        <v>11.698675456997304</v>
      </c>
      <c r="J15" s="202">
        <f t="shared" si="2"/>
        <v>10.992391922213912</v>
      </c>
      <c r="K15" s="202">
        <f t="shared" si="2"/>
        <v>12.543431343283583</v>
      </c>
      <c r="L15" s="202">
        <f t="shared" si="2"/>
        <v>11.19277283932173</v>
      </c>
      <c r="M15" s="202">
        <f t="shared" si="2"/>
        <v>13.21604051839714</v>
      </c>
      <c r="N15" s="202">
        <f t="shared" si="2"/>
        <v>11.69833544823468</v>
      </c>
      <c r="O15" s="202">
        <f t="shared" si="2"/>
        <v>9.938464062033999</v>
      </c>
      <c r="P15" s="202">
        <f t="shared" si="2"/>
        <v>11.661361131794489</v>
      </c>
      <c r="Q15" s="202">
        <f t="shared" si="2"/>
        <v>10.828401013337308</v>
      </c>
      <c r="R15" s="202">
        <f t="shared" si="2"/>
        <v>11.218943567599762</v>
      </c>
      <c r="S15" s="202">
        <f t="shared" si="2"/>
        <v>11.847581436858544</v>
      </c>
      <c r="T15" s="202">
        <f t="shared" si="2"/>
        <v>11.566798835125448</v>
      </c>
      <c r="U15" s="202">
        <f t="shared" si="2"/>
        <v>11.144599326599327</v>
      </c>
      <c r="V15" s="202">
        <f t="shared" si="2"/>
        <v>9.9673679060665368</v>
      </c>
      <c r="W15" s="202">
        <f t="shared" si="2"/>
        <v>10.938977135069656</v>
      </c>
      <c r="X15" s="202">
        <f t="shared" si="2"/>
        <v>9.5820766236739683</v>
      </c>
      <c r="Y15" s="202">
        <f t="shared" si="2"/>
        <v>11.308552813122796</v>
      </c>
      <c r="Z15" s="202">
        <f t="shared" si="2"/>
        <v>10.616225257020101</v>
      </c>
      <c r="AA15" s="202">
        <f t="shared" si="2"/>
        <v>9.7419065607894542</v>
      </c>
      <c r="AB15" s="202">
        <f t="shared" si="2"/>
        <v>10.94569495694957</v>
      </c>
      <c r="AC15" s="202">
        <f t="shared" si="2"/>
        <v>10.946699036608864</v>
      </c>
      <c r="AD15" s="202">
        <f t="shared" si="2"/>
        <v>11.447508280058537</v>
      </c>
      <c r="AE15" s="202">
        <f t="shared" si="2"/>
        <v>12.122918952329444</v>
      </c>
      <c r="AF15" s="202">
        <f t="shared" si="2"/>
        <v>12.921948785393779</v>
      </c>
      <c r="AG15" s="202">
        <f t="shared" si="2"/>
        <v>11.96598125732136</v>
      </c>
      <c r="AH15" s="202">
        <f t="shared" si="2"/>
        <v>12.523661466458657</v>
      </c>
      <c r="AI15" s="202">
        <f t="shared" si="2"/>
        <v>14.870056338028169</v>
      </c>
      <c r="AJ15" s="202">
        <f t="shared" si="2"/>
        <v>14.350219477658904</v>
      </c>
      <c r="AK15" s="202">
        <f t="shared" si="2"/>
        <v>13.160036999134064</v>
      </c>
      <c r="AL15" s="202">
        <f t="shared" si="2"/>
        <v>12.257781116558595</v>
      </c>
      <c r="AM15" s="202">
        <f t="shared" si="2"/>
        <v>12.674832516985306</v>
      </c>
      <c r="AN15" s="202">
        <f t="shared" si="2"/>
        <v>14.800431082039562</v>
      </c>
      <c r="AO15" s="202">
        <f t="shared" si="2"/>
        <v>13.258141516131577</v>
      </c>
      <c r="AP15" s="202">
        <f t="shared" si="2"/>
        <v>11.065112142913355</v>
      </c>
      <c r="AQ15" s="145">
        <f t="shared" si="2"/>
        <v>5.9117580208735987</v>
      </c>
      <c r="AR15" s="145">
        <f t="shared" si="2"/>
        <v>5.8922722073961111</v>
      </c>
      <c r="AS15" s="145">
        <f t="shared" si="2"/>
        <v>7.3213021539388459</v>
      </c>
      <c r="AT15" s="145">
        <f t="shared" si="2"/>
        <v>8.7957223501448407</v>
      </c>
      <c r="AU15" s="145">
        <f t="shared" si="2"/>
        <v>10.388605228567256</v>
      </c>
      <c r="AV15" s="145">
        <f t="shared" si="2"/>
        <v>10.955227583231467</v>
      </c>
      <c r="AW15" s="145">
        <f t="shared" si="2"/>
        <v>12.583015546248314</v>
      </c>
      <c r="AX15" s="95"/>
    </row>
    <row r="16" spans="1:50" x14ac:dyDescent="0.35">
      <c r="A16" s="572"/>
      <c r="B16" s="8" t="s">
        <v>351</v>
      </c>
      <c r="C16" s="196">
        <f t="shared" si="0"/>
        <v>406.23376754477761</v>
      </c>
      <c r="D16" s="196">
        <f t="shared" ref="D16:AW16" si="3">(D21+D92)/D25</f>
        <v>367.11805164319253</v>
      </c>
      <c r="E16" s="196">
        <f t="shared" si="3"/>
        <v>365.31160493827161</v>
      </c>
      <c r="F16" s="196">
        <f t="shared" si="3"/>
        <v>356.76730496453905</v>
      </c>
      <c r="G16" s="196">
        <f t="shared" si="3"/>
        <v>367.45816867469881</v>
      </c>
      <c r="H16" s="196">
        <f t="shared" si="3"/>
        <v>406.49294117647054</v>
      </c>
      <c r="I16" s="196">
        <f t="shared" si="3"/>
        <v>385.13560493827163</v>
      </c>
      <c r="J16" s="196">
        <f t="shared" si="3"/>
        <v>364.61111662531016</v>
      </c>
      <c r="K16" s="196">
        <f t="shared" si="3"/>
        <v>389.89786542923434</v>
      </c>
      <c r="L16" s="196">
        <f t="shared" si="3"/>
        <v>380.28337563451777</v>
      </c>
      <c r="M16" s="196">
        <f t="shared" si="3"/>
        <v>394.2279111111111</v>
      </c>
      <c r="N16" s="196">
        <f t="shared" si="3"/>
        <v>381.27639902676401</v>
      </c>
      <c r="O16" s="196">
        <f t="shared" si="3"/>
        <v>334.0418045112782</v>
      </c>
      <c r="P16" s="196">
        <f t="shared" si="3"/>
        <v>342.60411378555796</v>
      </c>
      <c r="Q16" s="196">
        <f t="shared" si="3"/>
        <v>339.50927570093461</v>
      </c>
      <c r="R16" s="196">
        <f t="shared" si="3"/>
        <v>374.77823383084581</v>
      </c>
      <c r="S16" s="196">
        <f t="shared" si="3"/>
        <v>375.60042452830186</v>
      </c>
      <c r="T16" s="196">
        <f t="shared" si="3"/>
        <v>391.03174242424245</v>
      </c>
      <c r="U16" s="196">
        <f t="shared" si="3"/>
        <v>373.16684210526319</v>
      </c>
      <c r="V16" s="196">
        <f t="shared" si="3"/>
        <v>350.12817460317461</v>
      </c>
      <c r="W16" s="196">
        <f t="shared" si="3"/>
        <v>391.15991869918702</v>
      </c>
      <c r="X16" s="196">
        <f t="shared" si="3"/>
        <v>359.3924068767908</v>
      </c>
      <c r="Y16" s="196">
        <f t="shared" si="3"/>
        <v>364.59747524752476</v>
      </c>
      <c r="Z16" s="196">
        <f t="shared" si="3"/>
        <v>358.19658031088085</v>
      </c>
      <c r="AA16" s="196">
        <f t="shared" si="3"/>
        <v>365.91962318840581</v>
      </c>
      <c r="AB16" s="196">
        <f t="shared" si="3"/>
        <v>367.63204134366924</v>
      </c>
      <c r="AC16" s="196">
        <f t="shared" si="3"/>
        <v>396.52351955307267</v>
      </c>
      <c r="AD16" s="196">
        <f t="shared" si="3"/>
        <v>377.97709923664121</v>
      </c>
      <c r="AE16" s="196">
        <f t="shared" si="3"/>
        <v>376.21808153477218</v>
      </c>
      <c r="AF16" s="196">
        <f t="shared" si="3"/>
        <v>414.34518610421833</v>
      </c>
      <c r="AG16" s="196">
        <f t="shared" si="3"/>
        <v>409.51441176470593</v>
      </c>
      <c r="AH16" s="196">
        <f t="shared" si="3"/>
        <v>430.18053619302947</v>
      </c>
      <c r="AI16" s="196">
        <f t="shared" si="3"/>
        <v>483.46900763358781</v>
      </c>
      <c r="AJ16" s="196">
        <f t="shared" si="3"/>
        <v>458.08540201005025</v>
      </c>
      <c r="AK16" s="196">
        <f t="shared" si="3"/>
        <v>471.94901129943509</v>
      </c>
      <c r="AL16" s="196">
        <f t="shared" si="3"/>
        <v>440.32357954545455</v>
      </c>
      <c r="AM16" s="196">
        <f t="shared" si="3"/>
        <v>468.88897660818714</v>
      </c>
      <c r="AN16" s="196">
        <f t="shared" si="3"/>
        <v>432.66974654377884</v>
      </c>
      <c r="AO16" s="196">
        <f t="shared" si="3"/>
        <v>431.92663239074545</v>
      </c>
      <c r="AP16" s="196">
        <f t="shared" si="3"/>
        <v>414.49669616519174</v>
      </c>
      <c r="AQ16" s="196">
        <f t="shared" si="3"/>
        <v>574.54578947368418</v>
      </c>
      <c r="AR16" s="196">
        <f t="shared" si="3"/>
        <v>424.59972527472524</v>
      </c>
      <c r="AS16" s="196">
        <f t="shared" si="3"/>
        <v>385.76289682539681</v>
      </c>
      <c r="AT16" s="196">
        <f t="shared" si="3"/>
        <v>441.74182835820892</v>
      </c>
      <c r="AU16" s="196">
        <f t="shared" si="3"/>
        <v>500.89985915492957</v>
      </c>
      <c r="AV16" s="196">
        <f t="shared" si="3"/>
        <v>532.70751748251746</v>
      </c>
      <c r="AW16" s="196">
        <f t="shared" si="3"/>
        <v>573.58880258899683</v>
      </c>
      <c r="AX16" s="42"/>
    </row>
    <row r="17" spans="1:50" x14ac:dyDescent="0.35">
      <c r="A17" s="97"/>
      <c r="B17" s="19"/>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42"/>
    </row>
    <row r="18" spans="1:50" x14ac:dyDescent="0.35">
      <c r="A18" s="99" t="s">
        <v>352</v>
      </c>
      <c r="B18" s="19"/>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42"/>
    </row>
    <row r="19" spans="1:50" ht="15" thickBot="1" x14ac:dyDescent="0.4"/>
    <row r="20" spans="1:50" s="2" customFormat="1" x14ac:dyDescent="0.35">
      <c r="A20" s="91" t="s">
        <v>353</v>
      </c>
      <c r="B20" s="33" t="s">
        <v>354</v>
      </c>
      <c r="C20" s="456" t="s">
        <v>153</v>
      </c>
      <c r="D20" s="14">
        <v>42736</v>
      </c>
      <c r="E20" s="14">
        <v>42767</v>
      </c>
      <c r="F20" s="14">
        <v>42795</v>
      </c>
      <c r="G20" s="14">
        <v>42826</v>
      </c>
      <c r="H20" s="14">
        <v>42856</v>
      </c>
      <c r="I20" s="14">
        <v>42887</v>
      </c>
      <c r="J20" s="14">
        <v>42917</v>
      </c>
      <c r="K20" s="14">
        <v>42948</v>
      </c>
      <c r="L20" s="14">
        <v>42979</v>
      </c>
      <c r="M20" s="14">
        <v>43009</v>
      </c>
      <c r="N20" s="14">
        <v>43040</v>
      </c>
      <c r="O20" s="14">
        <v>43070</v>
      </c>
      <c r="P20" s="14">
        <v>43101</v>
      </c>
      <c r="Q20" s="14">
        <v>43132</v>
      </c>
      <c r="R20" s="14">
        <v>43160</v>
      </c>
      <c r="S20" s="14">
        <v>43191</v>
      </c>
      <c r="T20" s="14">
        <v>43221</v>
      </c>
      <c r="U20" s="14">
        <v>43252</v>
      </c>
      <c r="V20" s="14">
        <v>43282</v>
      </c>
      <c r="W20" s="14">
        <v>43313</v>
      </c>
      <c r="X20" s="14">
        <v>43344</v>
      </c>
      <c r="Y20" s="14">
        <v>43374</v>
      </c>
      <c r="Z20" s="14">
        <v>43405</v>
      </c>
      <c r="AA20" s="14">
        <v>43435</v>
      </c>
      <c r="AB20" s="14">
        <v>43466</v>
      </c>
      <c r="AC20" s="14">
        <v>43497</v>
      </c>
      <c r="AD20" s="14">
        <v>43525</v>
      </c>
      <c r="AE20" s="14">
        <v>43556</v>
      </c>
      <c r="AF20" s="14">
        <v>43586</v>
      </c>
      <c r="AG20" s="14">
        <v>43617</v>
      </c>
      <c r="AH20" s="14">
        <v>43647</v>
      </c>
      <c r="AI20" s="14">
        <v>43678</v>
      </c>
      <c r="AJ20" s="14">
        <v>43709</v>
      </c>
      <c r="AK20" s="14">
        <v>43739</v>
      </c>
      <c r="AL20" s="14">
        <v>43770</v>
      </c>
      <c r="AM20" s="14">
        <v>43800</v>
      </c>
      <c r="AN20" s="14">
        <v>43831</v>
      </c>
      <c r="AO20" s="14">
        <v>43862</v>
      </c>
      <c r="AP20" s="14">
        <v>43891</v>
      </c>
      <c r="AQ20" s="14">
        <v>43922</v>
      </c>
      <c r="AR20" s="14">
        <v>43952</v>
      </c>
      <c r="AS20" s="14">
        <v>43983</v>
      </c>
      <c r="AT20" s="14">
        <v>44013</v>
      </c>
      <c r="AU20" s="14">
        <v>44044</v>
      </c>
      <c r="AV20" s="14">
        <v>44075</v>
      </c>
      <c r="AW20" s="15">
        <v>44105</v>
      </c>
    </row>
    <row r="21" spans="1:50" s="88" customFormat="1" x14ac:dyDescent="0.35">
      <c r="A21" s="423" t="s">
        <v>134</v>
      </c>
      <c r="B21" s="87" t="s">
        <v>162</v>
      </c>
      <c r="C21" s="193">
        <f>AVERAGE(D21:AW21)</f>
        <v>146418.58695652173</v>
      </c>
      <c r="D21" s="193">
        <v>153477</v>
      </c>
      <c r="E21" s="193">
        <v>145801</v>
      </c>
      <c r="F21" s="193">
        <v>148461</v>
      </c>
      <c r="G21" s="193">
        <v>150471</v>
      </c>
      <c r="H21" s="193">
        <v>156851</v>
      </c>
      <c r="I21" s="193">
        <v>153661</v>
      </c>
      <c r="J21" s="193">
        <v>144698</v>
      </c>
      <c r="K21" s="193">
        <v>164034</v>
      </c>
      <c r="L21" s="193">
        <v>146237</v>
      </c>
      <c r="M21" s="193">
        <v>174661</v>
      </c>
      <c r="N21" s="193">
        <v>153001</v>
      </c>
      <c r="O21" s="193">
        <v>130412</v>
      </c>
      <c r="P21" s="193">
        <v>152384</v>
      </c>
      <c r="Q21" s="193">
        <v>143564</v>
      </c>
      <c r="R21" s="193">
        <v>148575</v>
      </c>
      <c r="S21" s="193">
        <v>152539</v>
      </c>
      <c r="T21" s="193">
        <v>152921</v>
      </c>
      <c r="U21" s="193">
        <v>144574</v>
      </c>
      <c r="V21" s="193">
        <v>128130</v>
      </c>
      <c r="W21" s="193">
        <v>142117</v>
      </c>
      <c r="X21" s="193">
        <v>119356</v>
      </c>
      <c r="Y21" s="193">
        <v>136461</v>
      </c>
      <c r="Z21" s="193">
        <v>136827</v>
      </c>
      <c r="AA21" s="193">
        <v>124935</v>
      </c>
      <c r="AB21" s="193">
        <v>140162</v>
      </c>
      <c r="AC21" s="193">
        <v>140568</v>
      </c>
      <c r="AD21" s="193">
        <v>146170</v>
      </c>
      <c r="AE21" s="193">
        <v>154785</v>
      </c>
      <c r="AF21" s="193">
        <v>165273</v>
      </c>
      <c r="AG21" s="193">
        <v>151914</v>
      </c>
      <c r="AH21" s="193">
        <v>159246</v>
      </c>
      <c r="AI21" s="193">
        <v>187252</v>
      </c>
      <c r="AJ21" s="193">
        <v>181034</v>
      </c>
      <c r="AK21" s="193">
        <v>165616</v>
      </c>
      <c r="AL21" s="193">
        <v>153952</v>
      </c>
      <c r="AM21" s="193">
        <v>158941</v>
      </c>
      <c r="AN21" s="193">
        <v>186841</v>
      </c>
      <c r="AO21" s="193">
        <v>166267</v>
      </c>
      <c r="AP21" s="193">
        <v>139364</v>
      </c>
      <c r="AQ21" s="193">
        <v>75583</v>
      </c>
      <c r="AR21" s="193">
        <v>76523</v>
      </c>
      <c r="AS21" s="193">
        <v>96209</v>
      </c>
      <c r="AT21" s="193">
        <v>117436</v>
      </c>
      <c r="AU21" s="193">
        <v>140982</v>
      </c>
      <c r="AV21" s="193">
        <v>150767</v>
      </c>
      <c r="AW21" s="194">
        <v>176222</v>
      </c>
    </row>
    <row r="22" spans="1:50" s="51" customFormat="1" x14ac:dyDescent="0.35">
      <c r="A22" s="29" t="s">
        <v>134</v>
      </c>
      <c r="B22" s="9" t="s">
        <v>166</v>
      </c>
      <c r="C22" s="193">
        <f>AVERAGE(D22:AW22)</f>
        <v>399.86367509948201</v>
      </c>
      <c r="D22" s="193">
        <f>D21/D25</f>
        <v>360.27464788732397</v>
      </c>
      <c r="E22" s="193">
        <f t="shared" ref="E22:AW22" si="4">E21/E25</f>
        <v>360.00246913580247</v>
      </c>
      <c r="F22" s="193">
        <f t="shared" si="4"/>
        <v>350.97163120567376</v>
      </c>
      <c r="G22" s="193">
        <f t="shared" si="4"/>
        <v>362.58072289156627</v>
      </c>
      <c r="H22" s="193">
        <f t="shared" si="4"/>
        <v>401.153452685422</v>
      </c>
      <c r="I22" s="193">
        <f t="shared" si="4"/>
        <v>379.40987654320986</v>
      </c>
      <c r="J22" s="193">
        <f t="shared" si="4"/>
        <v>359.05210918114142</v>
      </c>
      <c r="K22" s="193">
        <f t="shared" si="4"/>
        <v>380.58932714617168</v>
      </c>
      <c r="L22" s="193">
        <f t="shared" si="4"/>
        <v>371.15989847715736</v>
      </c>
      <c r="M22" s="193">
        <f t="shared" si="4"/>
        <v>388.13555555555558</v>
      </c>
      <c r="N22" s="193">
        <f t="shared" si="4"/>
        <v>372.26520681265208</v>
      </c>
      <c r="O22" s="193">
        <f t="shared" si="4"/>
        <v>326.84711779448622</v>
      </c>
      <c r="P22" s="193">
        <f t="shared" si="4"/>
        <v>333.44420131291031</v>
      </c>
      <c r="Q22" s="193">
        <f t="shared" si="4"/>
        <v>335.42990654205607</v>
      </c>
      <c r="R22" s="193">
        <f t="shared" si="4"/>
        <v>369.58955223880599</v>
      </c>
      <c r="S22" s="193">
        <f t="shared" si="4"/>
        <v>359.76179245283021</v>
      </c>
      <c r="T22" s="193">
        <f t="shared" si="4"/>
        <v>386.1641414141414</v>
      </c>
      <c r="U22" s="193">
        <f t="shared" si="4"/>
        <v>362.3408521303258</v>
      </c>
      <c r="V22" s="193">
        <f t="shared" si="4"/>
        <v>338.96825396825398</v>
      </c>
      <c r="W22" s="193">
        <f t="shared" si="4"/>
        <v>385.14092140921412</v>
      </c>
      <c r="X22" s="193">
        <f t="shared" si="4"/>
        <v>341.9942693409742</v>
      </c>
      <c r="Y22" s="193">
        <f t="shared" si="4"/>
        <v>337.77475247524751</v>
      </c>
      <c r="Z22" s="193">
        <f t="shared" si="4"/>
        <v>354.47409326424872</v>
      </c>
      <c r="AA22" s="193">
        <f t="shared" si="4"/>
        <v>362.13043478260869</v>
      </c>
      <c r="AB22" s="193">
        <f t="shared" si="4"/>
        <v>362.17571059431526</v>
      </c>
      <c r="AC22" s="193">
        <f t="shared" si="4"/>
        <v>392.64804469273741</v>
      </c>
      <c r="AD22" s="193">
        <f t="shared" si="4"/>
        <v>371.93384223918576</v>
      </c>
      <c r="AE22" s="193">
        <f t="shared" si="4"/>
        <v>371.1870503597122</v>
      </c>
      <c r="AF22" s="193">
        <f t="shared" si="4"/>
        <v>410.10669975186102</v>
      </c>
      <c r="AG22" s="193">
        <f t="shared" si="4"/>
        <v>406.18716577540107</v>
      </c>
      <c r="AH22" s="193">
        <f t="shared" si="4"/>
        <v>426.93297587131366</v>
      </c>
      <c r="AI22" s="193">
        <f t="shared" si="4"/>
        <v>476.46819338422392</v>
      </c>
      <c r="AJ22" s="193">
        <f t="shared" si="4"/>
        <v>454.85929648241205</v>
      </c>
      <c r="AK22" s="193">
        <f t="shared" si="4"/>
        <v>467.84180790960454</v>
      </c>
      <c r="AL22" s="193">
        <f t="shared" si="4"/>
        <v>437.36363636363637</v>
      </c>
      <c r="AM22" s="193">
        <f t="shared" si="4"/>
        <v>464.73976608187132</v>
      </c>
      <c r="AN22" s="193">
        <f t="shared" si="4"/>
        <v>430.50921658986175</v>
      </c>
      <c r="AO22" s="193">
        <f t="shared" si="4"/>
        <v>427.42159383033419</v>
      </c>
      <c r="AP22" s="193">
        <f t="shared" si="4"/>
        <v>411.1032448377581</v>
      </c>
      <c r="AQ22" s="193">
        <f t="shared" si="4"/>
        <v>568.29323308270682</v>
      </c>
      <c r="AR22" s="193">
        <f t="shared" si="4"/>
        <v>420.45604395604397</v>
      </c>
      <c r="AS22" s="193">
        <f t="shared" si="4"/>
        <v>381.78174603174602</v>
      </c>
      <c r="AT22" s="193">
        <f t="shared" si="4"/>
        <v>438.19402985074629</v>
      </c>
      <c r="AU22" s="193">
        <f t="shared" si="4"/>
        <v>496.41549295774649</v>
      </c>
      <c r="AV22" s="193">
        <f t="shared" si="4"/>
        <v>527.15734265734261</v>
      </c>
      <c r="AW22" s="194">
        <f t="shared" si="4"/>
        <v>570.29773462783169</v>
      </c>
    </row>
    <row r="23" spans="1:50" s="51" customFormat="1" x14ac:dyDescent="0.35">
      <c r="A23" s="29" t="s">
        <v>134</v>
      </c>
      <c r="B23" s="9" t="s">
        <v>133</v>
      </c>
      <c r="C23" s="126">
        <f>AVERAGE(D23:AW23)</f>
        <v>2056.2391304347825</v>
      </c>
      <c r="D23" s="126">
        <v>2417</v>
      </c>
      <c r="E23" s="126">
        <v>2234</v>
      </c>
      <c r="F23" s="126">
        <v>2378</v>
      </c>
      <c r="G23" s="126">
        <v>2270</v>
      </c>
      <c r="H23" s="126">
        <v>2380</v>
      </c>
      <c r="I23" s="126">
        <v>2392</v>
      </c>
      <c r="J23" s="126">
        <v>2197</v>
      </c>
      <c r="K23" s="126">
        <v>2563</v>
      </c>
      <c r="L23" s="126">
        <v>2219</v>
      </c>
      <c r="M23" s="126">
        <v>2716</v>
      </c>
      <c r="N23" s="126">
        <v>2389</v>
      </c>
      <c r="O23" s="126">
        <v>2049</v>
      </c>
      <c r="P23" s="126">
        <v>2413</v>
      </c>
      <c r="Q23" s="126">
        <v>2185</v>
      </c>
      <c r="R23" s="126">
        <v>2142</v>
      </c>
      <c r="S23" s="126">
        <v>2117</v>
      </c>
      <c r="T23" s="126">
        <v>2210</v>
      </c>
      <c r="U23" s="126">
        <v>2074</v>
      </c>
      <c r="V23" s="126">
        <v>1893</v>
      </c>
      <c r="W23" s="126">
        <v>2064</v>
      </c>
      <c r="X23" s="126">
        <v>1634</v>
      </c>
      <c r="Y23" s="126">
        <v>2007</v>
      </c>
      <c r="Z23" s="126">
        <v>1945</v>
      </c>
      <c r="AA23" s="126">
        <v>1832</v>
      </c>
      <c r="AB23" s="126">
        <v>2021</v>
      </c>
      <c r="AC23" s="126">
        <v>1968</v>
      </c>
      <c r="AD23" s="126">
        <v>2202</v>
      </c>
      <c r="AE23" s="126">
        <v>2221</v>
      </c>
      <c r="AF23" s="126">
        <v>2230</v>
      </c>
      <c r="AG23" s="126">
        <v>2045</v>
      </c>
      <c r="AH23" s="126">
        <v>2060</v>
      </c>
      <c r="AI23" s="126">
        <v>2317</v>
      </c>
      <c r="AJ23" s="126">
        <v>2313</v>
      </c>
      <c r="AK23" s="126">
        <v>2101</v>
      </c>
      <c r="AL23" s="126">
        <v>1890</v>
      </c>
      <c r="AM23" s="126">
        <v>1869</v>
      </c>
      <c r="AN23" s="126">
        <v>2341</v>
      </c>
      <c r="AO23" s="126">
        <v>2137</v>
      </c>
      <c r="AP23" s="126">
        <v>1808</v>
      </c>
      <c r="AQ23" s="126">
        <v>797</v>
      </c>
      <c r="AR23" s="126">
        <v>937</v>
      </c>
      <c r="AS23" s="126">
        <v>1413</v>
      </c>
      <c r="AT23" s="126">
        <v>1509</v>
      </c>
      <c r="AU23" s="126">
        <v>1686</v>
      </c>
      <c r="AV23" s="126">
        <v>1877</v>
      </c>
      <c r="AW23" s="404">
        <v>2125</v>
      </c>
    </row>
    <row r="24" spans="1:50" s="51" customFormat="1" x14ac:dyDescent="0.35">
      <c r="A24" s="29" t="s">
        <v>134</v>
      </c>
      <c r="B24" s="9" t="s">
        <v>167</v>
      </c>
      <c r="C24" s="126">
        <f>AVERAGE(D24:AW24)</f>
        <v>50160.750956427386</v>
      </c>
      <c r="D24" s="126">
        <f>SUM(D29,D34,D39,D44,D49,D54,D59,D64,D69,D74,D79)</f>
        <v>47836</v>
      </c>
      <c r="E24" s="126">
        <f t="shared" ref="E24:AW24" si="5">SUM(E29,E34,E39,E44,E49,E54,E59,E64,E69,E74,E79)</f>
        <v>45916</v>
      </c>
      <c r="F24" s="126">
        <f t="shared" si="5"/>
        <v>46244</v>
      </c>
      <c r="G24" s="126">
        <f t="shared" si="5"/>
        <v>48916</v>
      </c>
      <c r="H24" s="126">
        <f t="shared" si="5"/>
        <v>49925</v>
      </c>
      <c r="I24" s="126">
        <f t="shared" si="5"/>
        <v>49652</v>
      </c>
      <c r="J24" s="126">
        <f t="shared" si="5"/>
        <v>47012.161109125678</v>
      </c>
      <c r="K24" s="126">
        <f t="shared" si="5"/>
        <v>53212.288871470242</v>
      </c>
      <c r="L24" s="126">
        <f t="shared" si="5"/>
        <v>47951.089500134876</v>
      </c>
      <c r="M24" s="126">
        <f t="shared" si="5"/>
        <v>55798.16500349206</v>
      </c>
      <c r="N24" s="126">
        <f t="shared" si="5"/>
        <v>49712.692848694263</v>
      </c>
      <c r="O24" s="126">
        <f t="shared" si="5"/>
        <v>42135</v>
      </c>
      <c r="P24" s="126">
        <f t="shared" si="5"/>
        <v>49061</v>
      </c>
      <c r="Q24" s="126">
        <f t="shared" si="5"/>
        <v>46880</v>
      </c>
      <c r="R24" s="126">
        <f t="shared" si="5"/>
        <v>47461</v>
      </c>
      <c r="S24" s="126">
        <f t="shared" si="5"/>
        <v>50535</v>
      </c>
      <c r="T24" s="126">
        <f t="shared" si="5"/>
        <v>51382</v>
      </c>
      <c r="U24" s="126">
        <f t="shared" si="5"/>
        <v>49151.927000106538</v>
      </c>
      <c r="V24" s="126">
        <f t="shared" si="5"/>
        <v>43407</v>
      </c>
      <c r="W24" s="126">
        <f t="shared" si="5"/>
        <v>47848</v>
      </c>
      <c r="X24" s="126">
        <f t="shared" si="5"/>
        <v>40623</v>
      </c>
      <c r="Y24" s="126">
        <f t="shared" si="5"/>
        <v>47182</v>
      </c>
      <c r="Z24" s="126">
        <f t="shared" si="5"/>
        <v>47820</v>
      </c>
      <c r="AA24" s="126">
        <f t="shared" si="5"/>
        <v>44295.249791807953</v>
      </c>
      <c r="AB24" s="126">
        <f t="shared" si="5"/>
        <v>48733.969870828187</v>
      </c>
      <c r="AC24" s="126">
        <f t="shared" si="5"/>
        <v>47834</v>
      </c>
      <c r="AD24" s="126">
        <f t="shared" si="5"/>
        <v>49094</v>
      </c>
      <c r="AE24" s="126">
        <f t="shared" si="5"/>
        <v>52165</v>
      </c>
      <c r="AF24" s="126">
        <f t="shared" si="5"/>
        <v>56057</v>
      </c>
      <c r="AG24" s="126">
        <f t="shared" si="5"/>
        <v>52261</v>
      </c>
      <c r="AH24" s="126">
        <f t="shared" si="5"/>
        <v>55771</v>
      </c>
      <c r="AI24" s="126">
        <f t="shared" si="5"/>
        <v>67327</v>
      </c>
      <c r="AJ24" s="126">
        <f t="shared" si="5"/>
        <v>65044</v>
      </c>
      <c r="AK24" s="126">
        <f t="shared" si="5"/>
        <v>57389</v>
      </c>
      <c r="AL24" s="126">
        <f t="shared" si="5"/>
        <v>53839</v>
      </c>
      <c r="AM24" s="126">
        <f t="shared" si="5"/>
        <v>57078</v>
      </c>
      <c r="AN24" s="126">
        <f t="shared" si="5"/>
        <v>65590</v>
      </c>
      <c r="AO24" s="126">
        <f t="shared" si="5"/>
        <v>59018</v>
      </c>
      <c r="AP24" s="126">
        <f t="shared" si="5"/>
        <v>50675</v>
      </c>
      <c r="AQ24" s="126">
        <f t="shared" si="5"/>
        <v>28440</v>
      </c>
      <c r="AR24" s="126">
        <f t="shared" si="5"/>
        <v>27613</v>
      </c>
      <c r="AS24" s="126">
        <f t="shared" si="5"/>
        <v>37090</v>
      </c>
      <c r="AT24" s="126">
        <f t="shared" si="5"/>
        <v>43244</v>
      </c>
      <c r="AU24" s="126">
        <f t="shared" si="5"/>
        <v>54026</v>
      </c>
      <c r="AV24" s="126">
        <f t="shared" si="5"/>
        <v>59162</v>
      </c>
      <c r="AW24" s="404">
        <f t="shared" si="5"/>
        <v>69987</v>
      </c>
    </row>
    <row r="25" spans="1:50" s="51" customFormat="1" x14ac:dyDescent="0.35">
      <c r="A25" s="29" t="s">
        <v>134</v>
      </c>
      <c r="B25" s="9" t="s">
        <v>132</v>
      </c>
      <c r="C25" s="126">
        <f>AVERAGE(D25:AW25)</f>
        <v>371.95652173913044</v>
      </c>
      <c r="D25" s="126">
        <v>426</v>
      </c>
      <c r="E25" s="126">
        <v>405</v>
      </c>
      <c r="F25" s="126">
        <v>423</v>
      </c>
      <c r="G25" s="126">
        <v>415</v>
      </c>
      <c r="H25" s="126">
        <v>391</v>
      </c>
      <c r="I25" s="126">
        <v>405</v>
      </c>
      <c r="J25" s="126">
        <v>403</v>
      </c>
      <c r="K25" s="126">
        <v>431</v>
      </c>
      <c r="L25" s="126">
        <v>394</v>
      </c>
      <c r="M25" s="126">
        <v>450</v>
      </c>
      <c r="N25" s="126">
        <v>411</v>
      </c>
      <c r="O25" s="126">
        <v>399</v>
      </c>
      <c r="P25" s="126">
        <v>457</v>
      </c>
      <c r="Q25" s="126">
        <v>428</v>
      </c>
      <c r="R25" s="126">
        <v>402</v>
      </c>
      <c r="S25" s="126">
        <v>424</v>
      </c>
      <c r="T25" s="126">
        <v>396</v>
      </c>
      <c r="U25" s="126">
        <v>399</v>
      </c>
      <c r="V25" s="126">
        <v>378</v>
      </c>
      <c r="W25" s="126">
        <v>369</v>
      </c>
      <c r="X25" s="126">
        <v>349</v>
      </c>
      <c r="Y25" s="126">
        <v>404</v>
      </c>
      <c r="Z25" s="126">
        <v>386</v>
      </c>
      <c r="AA25" s="126">
        <v>345</v>
      </c>
      <c r="AB25" s="126">
        <v>387</v>
      </c>
      <c r="AC25" s="126">
        <v>358</v>
      </c>
      <c r="AD25" s="126">
        <v>393</v>
      </c>
      <c r="AE25" s="126">
        <v>417</v>
      </c>
      <c r="AF25" s="126">
        <v>403</v>
      </c>
      <c r="AG25" s="126">
        <v>374</v>
      </c>
      <c r="AH25" s="126">
        <v>373</v>
      </c>
      <c r="AI25" s="126">
        <v>393</v>
      </c>
      <c r="AJ25" s="126">
        <v>398</v>
      </c>
      <c r="AK25" s="126">
        <v>354</v>
      </c>
      <c r="AL25" s="126">
        <v>352</v>
      </c>
      <c r="AM25" s="126">
        <v>342</v>
      </c>
      <c r="AN25" s="126">
        <v>434</v>
      </c>
      <c r="AO25" s="126">
        <v>389</v>
      </c>
      <c r="AP25" s="126">
        <v>339</v>
      </c>
      <c r="AQ25" s="126">
        <v>133</v>
      </c>
      <c r="AR25" s="126">
        <v>182</v>
      </c>
      <c r="AS25" s="126">
        <v>252</v>
      </c>
      <c r="AT25" s="126">
        <v>268</v>
      </c>
      <c r="AU25" s="126">
        <v>284</v>
      </c>
      <c r="AV25" s="126">
        <v>286</v>
      </c>
      <c r="AW25" s="404">
        <v>309</v>
      </c>
    </row>
    <row r="26" spans="1:50" x14ac:dyDescent="0.35">
      <c r="A26" s="27" t="s">
        <v>355</v>
      </c>
      <c r="B26" s="3" t="s">
        <v>162</v>
      </c>
      <c r="C26" s="145">
        <f t="shared" ref="C26:C80" si="6">AVERAGE(D26:AW26)</f>
        <v>0</v>
      </c>
      <c r="D26" s="145">
        <v>0</v>
      </c>
      <c r="E26" s="145">
        <v>0</v>
      </c>
      <c r="F26" s="145">
        <v>0</v>
      </c>
      <c r="G26" s="145">
        <v>0</v>
      </c>
      <c r="H26" s="145">
        <v>0</v>
      </c>
      <c r="I26" s="145">
        <v>0</v>
      </c>
      <c r="J26" s="145">
        <v>0</v>
      </c>
      <c r="K26" s="145">
        <v>0</v>
      </c>
      <c r="L26" s="145">
        <v>0</v>
      </c>
      <c r="M26" s="145">
        <v>0</v>
      </c>
      <c r="N26" s="145">
        <v>0</v>
      </c>
      <c r="O26" s="145">
        <v>0</v>
      </c>
      <c r="P26" s="145">
        <v>0</v>
      </c>
      <c r="Q26" s="145">
        <v>0</v>
      </c>
      <c r="R26" s="145">
        <v>0</v>
      </c>
      <c r="S26" s="145">
        <v>0</v>
      </c>
      <c r="T26" s="145">
        <v>0</v>
      </c>
      <c r="U26" s="145">
        <v>0</v>
      </c>
      <c r="V26" s="145">
        <v>0</v>
      </c>
      <c r="W26" s="145">
        <v>0</v>
      </c>
      <c r="X26" s="145">
        <v>0</v>
      </c>
      <c r="Y26" s="145">
        <v>0</v>
      </c>
      <c r="Z26" s="145">
        <v>0</v>
      </c>
      <c r="AA26" s="145">
        <v>0</v>
      </c>
      <c r="AB26" s="145">
        <v>0</v>
      </c>
      <c r="AC26" s="145">
        <v>0</v>
      </c>
      <c r="AD26" s="145">
        <v>0</v>
      </c>
      <c r="AE26" s="145">
        <v>0</v>
      </c>
      <c r="AF26" s="145">
        <v>0</v>
      </c>
      <c r="AG26" s="145">
        <v>0</v>
      </c>
      <c r="AH26" s="145">
        <v>0</v>
      </c>
      <c r="AI26" s="145">
        <v>0</v>
      </c>
      <c r="AJ26" s="145">
        <v>0</v>
      </c>
      <c r="AK26" s="145">
        <v>0</v>
      </c>
      <c r="AL26" s="145">
        <v>0</v>
      </c>
      <c r="AM26" s="145">
        <v>0</v>
      </c>
      <c r="AN26" s="145">
        <v>0</v>
      </c>
      <c r="AO26" s="145">
        <v>0</v>
      </c>
      <c r="AP26" s="145">
        <v>0</v>
      </c>
      <c r="AQ26" s="145">
        <v>0</v>
      </c>
      <c r="AR26" s="145">
        <v>0</v>
      </c>
      <c r="AS26" s="145">
        <v>0</v>
      </c>
      <c r="AT26" s="145">
        <v>0</v>
      </c>
      <c r="AU26" s="145">
        <v>0</v>
      </c>
      <c r="AV26" s="145">
        <v>0</v>
      </c>
      <c r="AW26" s="195">
        <v>0</v>
      </c>
    </row>
    <row r="27" spans="1:50" x14ac:dyDescent="0.35">
      <c r="A27" s="90" t="s">
        <v>355</v>
      </c>
      <c r="B27" s="12" t="s">
        <v>166</v>
      </c>
      <c r="C27" s="145">
        <f t="shared" si="6"/>
        <v>0</v>
      </c>
      <c r="D27" s="223">
        <v>0</v>
      </c>
      <c r="E27" s="223">
        <v>0</v>
      </c>
      <c r="F27" s="223">
        <v>0</v>
      </c>
      <c r="G27" s="223">
        <v>0</v>
      </c>
      <c r="H27" s="223">
        <v>0</v>
      </c>
      <c r="I27" s="223">
        <v>0</v>
      </c>
      <c r="J27" s="223">
        <v>0</v>
      </c>
      <c r="K27" s="223">
        <v>0</v>
      </c>
      <c r="L27" s="223">
        <v>0</v>
      </c>
      <c r="M27" s="223">
        <v>0</v>
      </c>
      <c r="N27" s="223">
        <v>0</v>
      </c>
      <c r="O27" s="223">
        <v>0</v>
      </c>
      <c r="P27" s="223">
        <v>0</v>
      </c>
      <c r="Q27" s="223">
        <v>0</v>
      </c>
      <c r="R27" s="223">
        <v>0</v>
      </c>
      <c r="S27" s="223">
        <v>0</v>
      </c>
      <c r="T27" s="223">
        <v>0</v>
      </c>
      <c r="U27" s="223">
        <v>0</v>
      </c>
      <c r="V27" s="223">
        <v>0</v>
      </c>
      <c r="W27" s="223">
        <v>0</v>
      </c>
      <c r="X27" s="223">
        <v>0</v>
      </c>
      <c r="Y27" s="223">
        <v>0</v>
      </c>
      <c r="Z27" s="223">
        <v>0</v>
      </c>
      <c r="AA27" s="223">
        <v>0</v>
      </c>
      <c r="AB27" s="223">
        <v>0</v>
      </c>
      <c r="AC27" s="223">
        <v>0</v>
      </c>
      <c r="AD27" s="223">
        <v>0</v>
      </c>
      <c r="AE27" s="223">
        <v>0</v>
      </c>
      <c r="AF27" s="223">
        <v>0</v>
      </c>
      <c r="AG27" s="223">
        <v>0</v>
      </c>
      <c r="AH27" s="223">
        <v>0</v>
      </c>
      <c r="AI27" s="223">
        <v>0</v>
      </c>
      <c r="AJ27" s="223">
        <v>0</v>
      </c>
      <c r="AK27" s="223">
        <v>0</v>
      </c>
      <c r="AL27" s="223">
        <v>0</v>
      </c>
      <c r="AM27" s="223">
        <v>0</v>
      </c>
      <c r="AN27" s="223">
        <v>0</v>
      </c>
      <c r="AO27" s="223">
        <v>0</v>
      </c>
      <c r="AP27" s="223">
        <v>0</v>
      </c>
      <c r="AQ27" s="223">
        <v>0</v>
      </c>
      <c r="AR27" s="223">
        <v>0</v>
      </c>
      <c r="AS27" s="223">
        <v>0</v>
      </c>
      <c r="AT27" s="223">
        <v>0</v>
      </c>
      <c r="AU27" s="223">
        <v>0</v>
      </c>
      <c r="AV27" s="223">
        <v>0</v>
      </c>
      <c r="AW27" s="224">
        <v>0</v>
      </c>
    </row>
    <row r="28" spans="1:50" x14ac:dyDescent="0.35">
      <c r="A28" s="27" t="s">
        <v>355</v>
      </c>
      <c r="B28" s="3" t="s">
        <v>133</v>
      </c>
      <c r="C28" s="4">
        <f t="shared" si="6"/>
        <v>0</v>
      </c>
      <c r="D28" s="3">
        <v>0</v>
      </c>
      <c r="E28" s="3">
        <v>0</v>
      </c>
      <c r="F28" s="3">
        <v>0</v>
      </c>
      <c r="G28" s="3">
        <v>0</v>
      </c>
      <c r="H28" s="3">
        <v>0</v>
      </c>
      <c r="I28" s="3">
        <v>0</v>
      </c>
      <c r="J28" s="3">
        <v>0</v>
      </c>
      <c r="K28" s="3">
        <v>0</v>
      </c>
      <c r="L28" s="3">
        <v>0</v>
      </c>
      <c r="M28" s="3">
        <v>0</v>
      </c>
      <c r="N28" s="3">
        <v>0</v>
      </c>
      <c r="O28" s="3">
        <v>0</v>
      </c>
      <c r="P28" s="3">
        <v>0</v>
      </c>
      <c r="Q28" s="3">
        <v>0</v>
      </c>
      <c r="R28" s="3">
        <v>0</v>
      </c>
      <c r="S28" s="3">
        <v>0</v>
      </c>
      <c r="T28" s="3">
        <v>0</v>
      </c>
      <c r="U28" s="3">
        <v>0</v>
      </c>
      <c r="V28" s="3">
        <v>0</v>
      </c>
      <c r="W28" s="3">
        <v>0</v>
      </c>
      <c r="X28" s="3">
        <v>0</v>
      </c>
      <c r="Y28" s="3">
        <v>0</v>
      </c>
      <c r="Z28" s="3">
        <v>0</v>
      </c>
      <c r="AA28" s="3">
        <v>0</v>
      </c>
      <c r="AB28" s="3">
        <v>0</v>
      </c>
      <c r="AC28" s="3">
        <v>0</v>
      </c>
      <c r="AD28" s="3">
        <v>0</v>
      </c>
      <c r="AE28" s="3">
        <v>0</v>
      </c>
      <c r="AF28" s="3">
        <v>0</v>
      </c>
      <c r="AG28" s="3">
        <v>0</v>
      </c>
      <c r="AH28" s="3">
        <v>0</v>
      </c>
      <c r="AI28" s="3">
        <v>0</v>
      </c>
      <c r="AJ28" s="3">
        <v>0</v>
      </c>
      <c r="AK28" s="3">
        <v>0</v>
      </c>
      <c r="AL28" s="3">
        <v>0</v>
      </c>
      <c r="AM28" s="3">
        <v>0</v>
      </c>
      <c r="AN28" s="3">
        <v>0</v>
      </c>
      <c r="AO28" s="3">
        <v>0</v>
      </c>
      <c r="AP28" s="3">
        <v>0</v>
      </c>
      <c r="AQ28" s="3">
        <v>0</v>
      </c>
      <c r="AR28" s="3">
        <v>0</v>
      </c>
      <c r="AS28" s="3">
        <v>0</v>
      </c>
      <c r="AT28" s="3">
        <v>0</v>
      </c>
      <c r="AU28" s="3">
        <v>0</v>
      </c>
      <c r="AV28" s="3">
        <v>0</v>
      </c>
      <c r="AW28" s="10">
        <v>0</v>
      </c>
    </row>
    <row r="29" spans="1:50" x14ac:dyDescent="0.35">
      <c r="A29" s="27" t="s">
        <v>355</v>
      </c>
      <c r="B29" s="3" t="s">
        <v>167</v>
      </c>
      <c r="C29" s="4">
        <f t="shared" si="6"/>
        <v>0</v>
      </c>
      <c r="D29" s="3">
        <v>0</v>
      </c>
      <c r="E29" s="3">
        <v>0</v>
      </c>
      <c r="F29" s="3">
        <v>0</v>
      </c>
      <c r="G29" s="3">
        <v>0</v>
      </c>
      <c r="H29" s="3">
        <v>0</v>
      </c>
      <c r="I29" s="3">
        <v>0</v>
      </c>
      <c r="J29" s="3">
        <v>0</v>
      </c>
      <c r="K29" s="3">
        <v>0</v>
      </c>
      <c r="L29" s="3">
        <v>0</v>
      </c>
      <c r="M29" s="3">
        <v>0</v>
      </c>
      <c r="N29" s="3">
        <v>0</v>
      </c>
      <c r="O29" s="3">
        <v>0</v>
      </c>
      <c r="P29" s="3">
        <v>0</v>
      </c>
      <c r="Q29" s="3">
        <v>0</v>
      </c>
      <c r="R29" s="3">
        <v>0</v>
      </c>
      <c r="S29" s="3">
        <v>0</v>
      </c>
      <c r="T29" s="3">
        <v>0</v>
      </c>
      <c r="U29" s="3">
        <v>0</v>
      </c>
      <c r="V29" s="3">
        <v>0</v>
      </c>
      <c r="W29" s="3">
        <v>0</v>
      </c>
      <c r="X29" s="3">
        <v>0</v>
      </c>
      <c r="Y29" s="3">
        <v>0</v>
      </c>
      <c r="Z29" s="3">
        <v>0</v>
      </c>
      <c r="AA29" s="3">
        <v>0</v>
      </c>
      <c r="AB29" s="3">
        <v>0</v>
      </c>
      <c r="AC29" s="3">
        <v>0</v>
      </c>
      <c r="AD29" s="3">
        <v>0</v>
      </c>
      <c r="AE29" s="3">
        <v>0</v>
      </c>
      <c r="AF29" s="3">
        <v>0</v>
      </c>
      <c r="AG29" s="3">
        <v>0</v>
      </c>
      <c r="AH29" s="3">
        <v>0</v>
      </c>
      <c r="AI29" s="3">
        <v>0</v>
      </c>
      <c r="AJ29" s="3">
        <v>0</v>
      </c>
      <c r="AK29" s="3">
        <v>0</v>
      </c>
      <c r="AL29" s="3">
        <v>0</v>
      </c>
      <c r="AM29" s="3">
        <v>0</v>
      </c>
      <c r="AN29" s="3">
        <v>0</v>
      </c>
      <c r="AO29" s="3">
        <v>0</v>
      </c>
      <c r="AP29" s="3">
        <v>0</v>
      </c>
      <c r="AQ29" s="3">
        <v>0</v>
      </c>
      <c r="AR29" s="3">
        <v>0</v>
      </c>
      <c r="AS29" s="3">
        <v>0</v>
      </c>
      <c r="AT29" s="3">
        <v>0</v>
      </c>
      <c r="AU29" s="3">
        <v>0</v>
      </c>
      <c r="AV29" s="3">
        <v>0</v>
      </c>
      <c r="AW29" s="10">
        <v>0</v>
      </c>
    </row>
    <row r="30" spans="1:50" x14ac:dyDescent="0.35">
      <c r="A30" s="27" t="s">
        <v>355</v>
      </c>
      <c r="B30" s="3" t="s">
        <v>132</v>
      </c>
      <c r="C30" s="4">
        <f t="shared" si="6"/>
        <v>0</v>
      </c>
      <c r="D30" s="3">
        <v>0</v>
      </c>
      <c r="E30" s="3">
        <v>0</v>
      </c>
      <c r="F30" s="3">
        <v>0</v>
      </c>
      <c r="G30" s="3">
        <v>0</v>
      </c>
      <c r="H30" s="3">
        <v>0</v>
      </c>
      <c r="I30" s="3">
        <v>0</v>
      </c>
      <c r="J30" s="3">
        <v>0</v>
      </c>
      <c r="K30" s="3">
        <v>0</v>
      </c>
      <c r="L30" s="3">
        <v>0</v>
      </c>
      <c r="M30" s="3">
        <v>0</v>
      </c>
      <c r="N30" s="3">
        <v>0</v>
      </c>
      <c r="O30" s="3">
        <v>0</v>
      </c>
      <c r="P30" s="3">
        <v>0</v>
      </c>
      <c r="Q30" s="3">
        <v>0</v>
      </c>
      <c r="R30" s="3">
        <v>0</v>
      </c>
      <c r="S30" s="3">
        <v>0</v>
      </c>
      <c r="T30" s="3">
        <v>0</v>
      </c>
      <c r="U30" s="3">
        <v>0</v>
      </c>
      <c r="V30" s="3">
        <v>0</v>
      </c>
      <c r="W30" s="3">
        <v>0</v>
      </c>
      <c r="X30" s="3">
        <v>0</v>
      </c>
      <c r="Y30" s="3">
        <v>0</v>
      </c>
      <c r="Z30" s="3">
        <v>0</v>
      </c>
      <c r="AA30" s="3">
        <v>0</v>
      </c>
      <c r="AB30" s="3">
        <v>0</v>
      </c>
      <c r="AC30" s="3">
        <v>0</v>
      </c>
      <c r="AD30" s="3">
        <v>0</v>
      </c>
      <c r="AE30" s="3">
        <v>0</v>
      </c>
      <c r="AF30" s="3">
        <v>0</v>
      </c>
      <c r="AG30" s="3">
        <v>0</v>
      </c>
      <c r="AH30" s="3">
        <v>0</v>
      </c>
      <c r="AI30" s="3">
        <v>0</v>
      </c>
      <c r="AJ30" s="3">
        <v>0</v>
      </c>
      <c r="AK30" s="3">
        <v>0</v>
      </c>
      <c r="AL30" s="3">
        <v>0</v>
      </c>
      <c r="AM30" s="3">
        <v>0</v>
      </c>
      <c r="AN30" s="3">
        <v>0</v>
      </c>
      <c r="AO30" s="3">
        <v>0</v>
      </c>
      <c r="AP30" s="3">
        <v>0</v>
      </c>
      <c r="AQ30" s="3">
        <v>0</v>
      </c>
      <c r="AR30" s="3">
        <v>0</v>
      </c>
      <c r="AS30" s="3">
        <v>0</v>
      </c>
      <c r="AT30" s="3">
        <v>0</v>
      </c>
      <c r="AU30" s="3">
        <v>0</v>
      </c>
      <c r="AV30" s="3">
        <v>0</v>
      </c>
      <c r="AW30" s="10">
        <v>0</v>
      </c>
    </row>
    <row r="31" spans="1:50" x14ac:dyDescent="0.35">
      <c r="A31" s="27" t="s">
        <v>340</v>
      </c>
      <c r="B31" s="3" t="s">
        <v>162</v>
      </c>
      <c r="C31" s="145">
        <f t="shared" si="6"/>
        <v>0</v>
      </c>
      <c r="D31" s="145">
        <v>0</v>
      </c>
      <c r="E31" s="145">
        <v>0</v>
      </c>
      <c r="F31" s="145">
        <v>0</v>
      </c>
      <c r="G31" s="145">
        <v>0</v>
      </c>
      <c r="H31" s="145">
        <v>0</v>
      </c>
      <c r="I31" s="145">
        <v>0</v>
      </c>
      <c r="J31" s="145">
        <v>0</v>
      </c>
      <c r="K31" s="145">
        <v>0</v>
      </c>
      <c r="L31" s="145">
        <v>0</v>
      </c>
      <c r="M31" s="145">
        <v>0</v>
      </c>
      <c r="N31" s="145">
        <v>0</v>
      </c>
      <c r="O31" s="145">
        <v>0</v>
      </c>
      <c r="P31" s="145">
        <v>0</v>
      </c>
      <c r="Q31" s="145">
        <v>0</v>
      </c>
      <c r="R31" s="145">
        <v>0</v>
      </c>
      <c r="S31" s="145">
        <v>0</v>
      </c>
      <c r="T31" s="145">
        <v>0</v>
      </c>
      <c r="U31" s="145">
        <v>0</v>
      </c>
      <c r="V31" s="145">
        <v>0</v>
      </c>
      <c r="W31" s="145">
        <v>0</v>
      </c>
      <c r="X31" s="145">
        <v>0</v>
      </c>
      <c r="Y31" s="145">
        <v>0</v>
      </c>
      <c r="Z31" s="145">
        <v>0</v>
      </c>
      <c r="AA31" s="145">
        <v>0</v>
      </c>
      <c r="AB31" s="145">
        <v>0</v>
      </c>
      <c r="AC31" s="145">
        <v>0</v>
      </c>
      <c r="AD31" s="145">
        <v>0</v>
      </c>
      <c r="AE31" s="145">
        <v>0</v>
      </c>
      <c r="AF31" s="145">
        <v>0</v>
      </c>
      <c r="AG31" s="145">
        <v>0</v>
      </c>
      <c r="AH31" s="145">
        <v>0</v>
      </c>
      <c r="AI31" s="145">
        <v>0</v>
      </c>
      <c r="AJ31" s="145">
        <v>0</v>
      </c>
      <c r="AK31" s="145">
        <v>0</v>
      </c>
      <c r="AL31" s="145">
        <v>0</v>
      </c>
      <c r="AM31" s="145">
        <v>0</v>
      </c>
      <c r="AN31" s="145">
        <v>0</v>
      </c>
      <c r="AO31" s="145">
        <v>0</v>
      </c>
      <c r="AP31" s="145">
        <v>0</v>
      </c>
      <c r="AQ31" s="145">
        <v>0</v>
      </c>
      <c r="AR31" s="145">
        <v>0</v>
      </c>
      <c r="AS31" s="145">
        <v>0</v>
      </c>
      <c r="AT31" s="145">
        <v>0</v>
      </c>
      <c r="AU31" s="145">
        <v>0</v>
      </c>
      <c r="AV31" s="145">
        <v>0</v>
      </c>
      <c r="AW31" s="195">
        <v>0</v>
      </c>
    </row>
    <row r="32" spans="1:50" x14ac:dyDescent="0.35">
      <c r="A32" s="27" t="s">
        <v>340</v>
      </c>
      <c r="B32" s="3" t="s">
        <v>166</v>
      </c>
      <c r="C32" s="145">
        <f t="shared" si="6"/>
        <v>0</v>
      </c>
      <c r="D32" s="145">
        <v>0</v>
      </c>
      <c r="E32" s="145">
        <v>0</v>
      </c>
      <c r="F32" s="145">
        <v>0</v>
      </c>
      <c r="G32" s="145">
        <v>0</v>
      </c>
      <c r="H32" s="145">
        <v>0</v>
      </c>
      <c r="I32" s="145">
        <v>0</v>
      </c>
      <c r="J32" s="145">
        <v>0</v>
      </c>
      <c r="K32" s="145">
        <v>0</v>
      </c>
      <c r="L32" s="145">
        <v>0</v>
      </c>
      <c r="M32" s="145">
        <v>0</v>
      </c>
      <c r="N32" s="145">
        <v>0</v>
      </c>
      <c r="O32" s="145">
        <v>0</v>
      </c>
      <c r="P32" s="145">
        <v>0</v>
      </c>
      <c r="Q32" s="145">
        <v>0</v>
      </c>
      <c r="R32" s="145">
        <v>0</v>
      </c>
      <c r="S32" s="145">
        <v>0</v>
      </c>
      <c r="T32" s="145">
        <v>0</v>
      </c>
      <c r="U32" s="145">
        <v>0</v>
      </c>
      <c r="V32" s="145">
        <v>0</v>
      </c>
      <c r="W32" s="145">
        <v>0</v>
      </c>
      <c r="X32" s="145">
        <v>0</v>
      </c>
      <c r="Y32" s="145">
        <v>0</v>
      </c>
      <c r="Z32" s="145">
        <v>0</v>
      </c>
      <c r="AA32" s="145">
        <v>0</v>
      </c>
      <c r="AB32" s="145">
        <v>0</v>
      </c>
      <c r="AC32" s="145">
        <v>0</v>
      </c>
      <c r="AD32" s="145">
        <v>0</v>
      </c>
      <c r="AE32" s="145">
        <v>0</v>
      </c>
      <c r="AF32" s="145">
        <v>0</v>
      </c>
      <c r="AG32" s="145">
        <v>0</v>
      </c>
      <c r="AH32" s="145">
        <v>0</v>
      </c>
      <c r="AI32" s="145">
        <v>0</v>
      </c>
      <c r="AJ32" s="145">
        <v>0</v>
      </c>
      <c r="AK32" s="145">
        <v>0</v>
      </c>
      <c r="AL32" s="145">
        <v>0</v>
      </c>
      <c r="AM32" s="145">
        <v>0</v>
      </c>
      <c r="AN32" s="145">
        <v>0</v>
      </c>
      <c r="AO32" s="145">
        <v>0</v>
      </c>
      <c r="AP32" s="145">
        <v>0</v>
      </c>
      <c r="AQ32" s="145">
        <v>0</v>
      </c>
      <c r="AR32" s="145">
        <v>0</v>
      </c>
      <c r="AS32" s="145">
        <v>0</v>
      </c>
      <c r="AT32" s="145">
        <v>0</v>
      </c>
      <c r="AU32" s="145">
        <v>0</v>
      </c>
      <c r="AV32" s="145">
        <v>0</v>
      </c>
      <c r="AW32" s="195">
        <v>0</v>
      </c>
    </row>
    <row r="33" spans="1:49" x14ac:dyDescent="0.35">
      <c r="A33" s="27" t="s">
        <v>340</v>
      </c>
      <c r="B33" s="3" t="s">
        <v>133</v>
      </c>
      <c r="C33" s="4">
        <f t="shared" si="6"/>
        <v>0</v>
      </c>
      <c r="D33" s="3">
        <v>0</v>
      </c>
      <c r="E33" s="3">
        <v>0</v>
      </c>
      <c r="F33" s="3">
        <v>0</v>
      </c>
      <c r="G33" s="3">
        <v>0</v>
      </c>
      <c r="H33" s="3">
        <v>0</v>
      </c>
      <c r="I33" s="3">
        <v>0</v>
      </c>
      <c r="J33" s="3">
        <v>0</v>
      </c>
      <c r="K33" s="3">
        <v>0</v>
      </c>
      <c r="L33" s="3">
        <v>0</v>
      </c>
      <c r="M33" s="3">
        <v>0</v>
      </c>
      <c r="N33" s="3">
        <v>0</v>
      </c>
      <c r="O33" s="3">
        <v>0</v>
      </c>
      <c r="P33" s="3">
        <v>0</v>
      </c>
      <c r="Q33" s="3">
        <v>0</v>
      </c>
      <c r="R33" s="3">
        <v>0</v>
      </c>
      <c r="S33" s="3">
        <v>0</v>
      </c>
      <c r="T33" s="3">
        <v>0</v>
      </c>
      <c r="U33" s="3">
        <v>0</v>
      </c>
      <c r="V33" s="3">
        <v>0</v>
      </c>
      <c r="W33" s="3">
        <v>0</v>
      </c>
      <c r="X33" s="3">
        <v>0</v>
      </c>
      <c r="Y33" s="3">
        <v>0</v>
      </c>
      <c r="Z33" s="3">
        <v>0</v>
      </c>
      <c r="AA33" s="3">
        <v>0</v>
      </c>
      <c r="AB33" s="3">
        <v>0</v>
      </c>
      <c r="AC33" s="3">
        <v>0</v>
      </c>
      <c r="AD33" s="3">
        <v>0</v>
      </c>
      <c r="AE33" s="3">
        <v>0</v>
      </c>
      <c r="AF33" s="3">
        <v>0</v>
      </c>
      <c r="AG33" s="3">
        <v>0</v>
      </c>
      <c r="AH33" s="3">
        <v>0</v>
      </c>
      <c r="AI33" s="3">
        <v>0</v>
      </c>
      <c r="AJ33" s="3">
        <v>0</v>
      </c>
      <c r="AK33" s="3">
        <v>0</v>
      </c>
      <c r="AL33" s="3">
        <v>0</v>
      </c>
      <c r="AM33" s="3">
        <v>0</v>
      </c>
      <c r="AN33" s="3">
        <v>0</v>
      </c>
      <c r="AO33" s="3">
        <v>0</v>
      </c>
      <c r="AP33" s="3">
        <v>0</v>
      </c>
      <c r="AQ33" s="3">
        <v>0</v>
      </c>
      <c r="AR33" s="3">
        <v>0</v>
      </c>
      <c r="AS33" s="3">
        <v>0</v>
      </c>
      <c r="AT33" s="3">
        <v>0</v>
      </c>
      <c r="AU33" s="3">
        <v>0</v>
      </c>
      <c r="AV33" s="3">
        <v>0</v>
      </c>
      <c r="AW33" s="10">
        <v>0</v>
      </c>
    </row>
    <row r="34" spans="1:49" x14ac:dyDescent="0.35">
      <c r="A34" s="27" t="s">
        <v>340</v>
      </c>
      <c r="B34" s="3" t="s">
        <v>167</v>
      </c>
      <c r="C34" s="4">
        <f t="shared" si="6"/>
        <v>0</v>
      </c>
      <c r="D34" s="3">
        <v>0</v>
      </c>
      <c r="E34" s="3">
        <v>0</v>
      </c>
      <c r="F34" s="3">
        <v>0</v>
      </c>
      <c r="G34" s="3">
        <v>0</v>
      </c>
      <c r="H34" s="3">
        <v>0</v>
      </c>
      <c r="I34" s="3">
        <v>0</v>
      </c>
      <c r="J34" s="3">
        <v>0</v>
      </c>
      <c r="K34" s="3">
        <v>0</v>
      </c>
      <c r="L34" s="3">
        <v>0</v>
      </c>
      <c r="M34" s="3">
        <v>0</v>
      </c>
      <c r="N34" s="3">
        <v>0</v>
      </c>
      <c r="O34" s="3">
        <v>0</v>
      </c>
      <c r="P34" s="3">
        <v>0</v>
      </c>
      <c r="Q34" s="3">
        <v>0</v>
      </c>
      <c r="R34" s="3">
        <v>0</v>
      </c>
      <c r="S34" s="3">
        <v>0</v>
      </c>
      <c r="T34" s="3">
        <v>0</v>
      </c>
      <c r="U34" s="3">
        <v>0</v>
      </c>
      <c r="V34" s="3">
        <v>0</v>
      </c>
      <c r="W34" s="3">
        <v>0</v>
      </c>
      <c r="X34" s="3">
        <v>0</v>
      </c>
      <c r="Y34" s="3">
        <v>0</v>
      </c>
      <c r="Z34" s="3">
        <v>0</v>
      </c>
      <c r="AA34" s="3">
        <v>0</v>
      </c>
      <c r="AB34" s="3">
        <v>0</v>
      </c>
      <c r="AC34" s="3">
        <v>0</v>
      </c>
      <c r="AD34" s="3">
        <v>0</v>
      </c>
      <c r="AE34" s="3">
        <v>0</v>
      </c>
      <c r="AF34" s="3">
        <v>0</v>
      </c>
      <c r="AG34" s="3">
        <v>0</v>
      </c>
      <c r="AH34" s="3">
        <v>0</v>
      </c>
      <c r="AI34" s="3">
        <v>0</v>
      </c>
      <c r="AJ34" s="3">
        <v>0</v>
      </c>
      <c r="AK34" s="3">
        <v>0</v>
      </c>
      <c r="AL34" s="3">
        <v>0</v>
      </c>
      <c r="AM34" s="3">
        <v>0</v>
      </c>
      <c r="AN34" s="3">
        <v>0</v>
      </c>
      <c r="AO34" s="3">
        <v>0</v>
      </c>
      <c r="AP34" s="3">
        <v>0</v>
      </c>
      <c r="AQ34" s="3">
        <v>0</v>
      </c>
      <c r="AR34" s="3">
        <v>0</v>
      </c>
      <c r="AS34" s="3">
        <v>0</v>
      </c>
      <c r="AT34" s="3">
        <v>0</v>
      </c>
      <c r="AU34" s="3">
        <v>0</v>
      </c>
      <c r="AV34" s="3">
        <v>0</v>
      </c>
      <c r="AW34" s="10">
        <v>0</v>
      </c>
    </row>
    <row r="35" spans="1:49" x14ac:dyDescent="0.35">
      <c r="A35" s="27" t="s">
        <v>340</v>
      </c>
      <c r="B35" s="3" t="s">
        <v>132</v>
      </c>
      <c r="C35" s="4">
        <f t="shared" si="6"/>
        <v>0</v>
      </c>
      <c r="D35" s="3">
        <v>0</v>
      </c>
      <c r="E35" s="3">
        <v>0</v>
      </c>
      <c r="F35" s="3">
        <v>0</v>
      </c>
      <c r="G35" s="3">
        <v>0</v>
      </c>
      <c r="H35" s="3">
        <v>0</v>
      </c>
      <c r="I35" s="3">
        <v>0</v>
      </c>
      <c r="J35" s="3">
        <v>0</v>
      </c>
      <c r="K35" s="3">
        <v>0</v>
      </c>
      <c r="L35" s="3">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10">
        <v>0</v>
      </c>
    </row>
    <row r="36" spans="1:49" x14ac:dyDescent="0.35">
      <c r="A36" s="27" t="s">
        <v>341</v>
      </c>
      <c r="B36" s="3" t="s">
        <v>162</v>
      </c>
      <c r="C36" s="145">
        <f t="shared" si="6"/>
        <v>162.97826086956522</v>
      </c>
      <c r="D36" s="145">
        <v>0</v>
      </c>
      <c r="E36" s="145">
        <v>0</v>
      </c>
      <c r="F36" s="145">
        <v>80</v>
      </c>
      <c r="G36" s="145">
        <v>0</v>
      </c>
      <c r="H36" s="145">
        <v>0</v>
      </c>
      <c r="I36" s="145">
        <v>0</v>
      </c>
      <c r="J36" s="145">
        <v>146</v>
      </c>
      <c r="K36" s="145">
        <v>0</v>
      </c>
      <c r="L36" s="145">
        <v>0</v>
      </c>
      <c r="M36" s="145">
        <v>110</v>
      </c>
      <c r="N36" s="145">
        <v>0</v>
      </c>
      <c r="O36" s="145">
        <v>53</v>
      </c>
      <c r="P36" s="145">
        <v>0</v>
      </c>
      <c r="Q36" s="145">
        <v>54</v>
      </c>
      <c r="R36" s="145">
        <v>0</v>
      </c>
      <c r="S36" s="145">
        <v>260</v>
      </c>
      <c r="T36" s="145">
        <v>0</v>
      </c>
      <c r="U36" s="145">
        <v>382</v>
      </c>
      <c r="V36" s="145">
        <v>0</v>
      </c>
      <c r="W36" s="145">
        <v>0</v>
      </c>
      <c r="X36" s="145">
        <v>0</v>
      </c>
      <c r="Y36" s="145">
        <v>58</v>
      </c>
      <c r="Z36" s="145">
        <v>0</v>
      </c>
      <c r="AA36" s="145">
        <v>54</v>
      </c>
      <c r="AB36" s="145">
        <v>0</v>
      </c>
      <c r="AC36" s="145">
        <v>0</v>
      </c>
      <c r="AD36" s="145">
        <v>0</v>
      </c>
      <c r="AE36" s="145">
        <v>229</v>
      </c>
      <c r="AF36" s="145">
        <v>165</v>
      </c>
      <c r="AG36" s="145">
        <v>169</v>
      </c>
      <c r="AH36" s="145">
        <v>548</v>
      </c>
      <c r="AI36" s="145">
        <v>224</v>
      </c>
      <c r="AJ36" s="145">
        <v>224</v>
      </c>
      <c r="AK36" s="145">
        <v>110</v>
      </c>
      <c r="AL36" s="145">
        <v>165</v>
      </c>
      <c r="AM36" s="145">
        <v>495</v>
      </c>
      <c r="AN36" s="145">
        <v>166</v>
      </c>
      <c r="AO36" s="145">
        <v>166</v>
      </c>
      <c r="AP36" s="145">
        <v>111</v>
      </c>
      <c r="AQ36" s="145">
        <v>332</v>
      </c>
      <c r="AR36" s="145">
        <v>325</v>
      </c>
      <c r="AS36" s="145">
        <v>250</v>
      </c>
      <c r="AT36" s="145">
        <v>222</v>
      </c>
      <c r="AU36" s="145">
        <v>709</v>
      </c>
      <c r="AV36" s="145">
        <v>1302</v>
      </c>
      <c r="AW36" s="195">
        <v>388</v>
      </c>
    </row>
    <row r="37" spans="1:49" x14ac:dyDescent="0.35">
      <c r="A37" s="27" t="s">
        <v>341</v>
      </c>
      <c r="B37" s="3" t="s">
        <v>166</v>
      </c>
      <c r="C37" s="145">
        <f t="shared" si="6"/>
        <v>47.956521739130437</v>
      </c>
      <c r="D37" s="145">
        <v>0</v>
      </c>
      <c r="E37" s="145">
        <v>0</v>
      </c>
      <c r="F37" s="145">
        <v>80</v>
      </c>
      <c r="G37" s="145">
        <v>0</v>
      </c>
      <c r="H37" s="145">
        <v>0</v>
      </c>
      <c r="I37" s="145">
        <v>0</v>
      </c>
      <c r="J37" s="145">
        <v>73</v>
      </c>
      <c r="K37" s="145">
        <v>0</v>
      </c>
      <c r="L37" s="145">
        <v>0</v>
      </c>
      <c r="M37" s="145">
        <v>55</v>
      </c>
      <c r="N37" s="145">
        <v>0</v>
      </c>
      <c r="O37" s="145">
        <v>53</v>
      </c>
      <c r="P37" s="145">
        <v>0</v>
      </c>
      <c r="Q37" s="145">
        <v>54</v>
      </c>
      <c r="R37" s="145">
        <v>0</v>
      </c>
      <c r="S37" s="145">
        <v>260</v>
      </c>
      <c r="T37" s="145">
        <v>0</v>
      </c>
      <c r="U37" s="145">
        <v>127</v>
      </c>
      <c r="V37" s="145">
        <v>0</v>
      </c>
      <c r="W37" s="145">
        <v>0</v>
      </c>
      <c r="X37" s="145">
        <v>0</v>
      </c>
      <c r="Y37" s="145">
        <v>58</v>
      </c>
      <c r="Z37" s="145">
        <v>0</v>
      </c>
      <c r="AA37" s="145">
        <v>54</v>
      </c>
      <c r="AB37" s="145">
        <v>0</v>
      </c>
      <c r="AC37" s="145">
        <v>0</v>
      </c>
      <c r="AD37" s="145">
        <v>0</v>
      </c>
      <c r="AE37" s="145">
        <v>57</v>
      </c>
      <c r="AF37" s="145">
        <v>55</v>
      </c>
      <c r="AG37" s="145">
        <v>56</v>
      </c>
      <c r="AH37" s="145">
        <v>55</v>
      </c>
      <c r="AI37" s="145">
        <v>56</v>
      </c>
      <c r="AJ37" s="145">
        <v>56</v>
      </c>
      <c r="AK37" s="145">
        <v>37</v>
      </c>
      <c r="AL37" s="145">
        <v>55</v>
      </c>
      <c r="AM37" s="145">
        <v>99</v>
      </c>
      <c r="AN37" s="145">
        <v>55</v>
      </c>
      <c r="AO37" s="145">
        <v>55</v>
      </c>
      <c r="AP37" s="145">
        <v>55</v>
      </c>
      <c r="AQ37" s="145">
        <v>166</v>
      </c>
      <c r="AR37" s="145">
        <v>108</v>
      </c>
      <c r="AS37" s="145">
        <v>83</v>
      </c>
      <c r="AT37" s="145">
        <v>55</v>
      </c>
      <c r="AU37" s="145">
        <v>89</v>
      </c>
      <c r="AV37" s="145">
        <v>145</v>
      </c>
      <c r="AW37" s="195">
        <v>55</v>
      </c>
    </row>
    <row r="38" spans="1:49" x14ac:dyDescent="0.35">
      <c r="A38" s="27" t="s">
        <v>341</v>
      </c>
      <c r="B38" s="3" t="s">
        <v>133</v>
      </c>
      <c r="C38" s="4">
        <f t="shared" si="6"/>
        <v>2.1739130434782608</v>
      </c>
      <c r="D38" s="3">
        <v>0</v>
      </c>
      <c r="E38" s="3">
        <v>0</v>
      </c>
      <c r="F38" s="3">
        <v>1</v>
      </c>
      <c r="G38" s="3">
        <v>0</v>
      </c>
      <c r="H38" s="3">
        <v>0</v>
      </c>
      <c r="I38" s="3">
        <v>0</v>
      </c>
      <c r="J38" s="3">
        <v>2</v>
      </c>
      <c r="K38" s="3">
        <v>0</v>
      </c>
      <c r="L38" s="3">
        <v>0</v>
      </c>
      <c r="M38" s="3">
        <v>2</v>
      </c>
      <c r="N38" s="3">
        <v>0</v>
      </c>
      <c r="O38" s="3">
        <v>1</v>
      </c>
      <c r="P38" s="3">
        <v>0</v>
      </c>
      <c r="Q38" s="3">
        <v>1</v>
      </c>
      <c r="R38" s="3">
        <v>0</v>
      </c>
      <c r="S38" s="3">
        <v>1</v>
      </c>
      <c r="T38" s="3">
        <v>0</v>
      </c>
      <c r="U38" s="3">
        <v>3</v>
      </c>
      <c r="V38" s="3">
        <v>0</v>
      </c>
      <c r="W38" s="3">
        <v>0</v>
      </c>
      <c r="X38" s="3">
        <v>0</v>
      </c>
      <c r="Y38" s="3">
        <v>1</v>
      </c>
      <c r="Z38" s="3">
        <v>0</v>
      </c>
      <c r="AA38" s="3">
        <v>1</v>
      </c>
      <c r="AB38" s="3">
        <v>0</v>
      </c>
      <c r="AC38" s="3">
        <v>0</v>
      </c>
      <c r="AD38" s="3">
        <v>0</v>
      </c>
      <c r="AE38" s="3">
        <v>4</v>
      </c>
      <c r="AF38" s="3">
        <v>3</v>
      </c>
      <c r="AG38" s="3">
        <v>3</v>
      </c>
      <c r="AH38" s="3">
        <v>10</v>
      </c>
      <c r="AI38" s="3">
        <v>4</v>
      </c>
      <c r="AJ38" s="3">
        <v>4</v>
      </c>
      <c r="AK38" s="3">
        <v>3</v>
      </c>
      <c r="AL38" s="3">
        <v>3</v>
      </c>
      <c r="AM38" s="3">
        <v>5</v>
      </c>
      <c r="AN38" s="3">
        <v>3</v>
      </c>
      <c r="AO38" s="3">
        <v>3</v>
      </c>
      <c r="AP38" s="3">
        <v>2</v>
      </c>
      <c r="AQ38" s="3">
        <v>2</v>
      </c>
      <c r="AR38" s="3">
        <v>3</v>
      </c>
      <c r="AS38" s="3">
        <v>3</v>
      </c>
      <c r="AT38" s="3">
        <v>4</v>
      </c>
      <c r="AU38" s="3">
        <v>9</v>
      </c>
      <c r="AV38" s="3">
        <v>12</v>
      </c>
      <c r="AW38" s="10">
        <v>7</v>
      </c>
    </row>
    <row r="39" spans="1:49" x14ac:dyDescent="0.35">
      <c r="A39" s="27" t="s">
        <v>341</v>
      </c>
      <c r="B39" s="3" t="s">
        <v>167</v>
      </c>
      <c r="C39" s="4">
        <f t="shared" si="6"/>
        <v>0</v>
      </c>
      <c r="D39" s="4">
        <v>0</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16">
        <v>0</v>
      </c>
    </row>
    <row r="40" spans="1:49" x14ac:dyDescent="0.35">
      <c r="A40" s="27" t="s">
        <v>341</v>
      </c>
      <c r="B40" s="3" t="s">
        <v>132</v>
      </c>
      <c r="C40" s="4">
        <f t="shared" si="6"/>
        <v>2.0869565217391304</v>
      </c>
      <c r="D40" s="3">
        <v>0</v>
      </c>
      <c r="E40" s="3">
        <v>0</v>
      </c>
      <c r="F40" s="3">
        <v>1</v>
      </c>
      <c r="G40" s="3">
        <v>0</v>
      </c>
      <c r="H40" s="3">
        <v>0</v>
      </c>
      <c r="I40" s="3">
        <v>0</v>
      </c>
      <c r="J40" s="3">
        <v>2</v>
      </c>
      <c r="K40" s="3">
        <v>0</v>
      </c>
      <c r="L40" s="3">
        <v>0</v>
      </c>
      <c r="M40" s="3">
        <v>2</v>
      </c>
      <c r="N40" s="3">
        <v>0</v>
      </c>
      <c r="O40" s="3">
        <v>1</v>
      </c>
      <c r="P40" s="3">
        <v>0</v>
      </c>
      <c r="Q40" s="3">
        <v>1</v>
      </c>
      <c r="R40" s="3">
        <v>0</v>
      </c>
      <c r="S40" s="3">
        <v>1</v>
      </c>
      <c r="T40" s="3">
        <v>0</v>
      </c>
      <c r="U40" s="3">
        <v>3</v>
      </c>
      <c r="V40" s="3">
        <v>0</v>
      </c>
      <c r="W40" s="3">
        <v>0</v>
      </c>
      <c r="X40" s="3">
        <v>0</v>
      </c>
      <c r="Y40" s="3">
        <v>1</v>
      </c>
      <c r="Z40" s="3">
        <v>0</v>
      </c>
      <c r="AA40" s="3">
        <v>1</v>
      </c>
      <c r="AB40" s="3">
        <v>0</v>
      </c>
      <c r="AC40" s="3">
        <v>0</v>
      </c>
      <c r="AD40" s="3">
        <v>0</v>
      </c>
      <c r="AE40" s="3">
        <v>4</v>
      </c>
      <c r="AF40" s="3">
        <v>3</v>
      </c>
      <c r="AG40" s="3">
        <v>3</v>
      </c>
      <c r="AH40" s="3">
        <v>10</v>
      </c>
      <c r="AI40" s="3">
        <v>4</v>
      </c>
      <c r="AJ40" s="3">
        <v>4</v>
      </c>
      <c r="AK40" s="3">
        <v>3</v>
      </c>
      <c r="AL40" s="3">
        <v>3</v>
      </c>
      <c r="AM40" s="3">
        <v>5</v>
      </c>
      <c r="AN40" s="3">
        <v>3</v>
      </c>
      <c r="AO40" s="3">
        <v>3</v>
      </c>
      <c r="AP40" s="3">
        <v>2</v>
      </c>
      <c r="AQ40" s="3">
        <v>2</v>
      </c>
      <c r="AR40" s="3">
        <v>3</v>
      </c>
      <c r="AS40" s="3">
        <v>3</v>
      </c>
      <c r="AT40" s="3">
        <v>4</v>
      </c>
      <c r="AU40" s="3">
        <v>8</v>
      </c>
      <c r="AV40" s="3">
        <v>9</v>
      </c>
      <c r="AW40" s="10">
        <v>7</v>
      </c>
    </row>
    <row r="41" spans="1:49" x14ac:dyDescent="0.35">
      <c r="A41" s="27" t="s">
        <v>333</v>
      </c>
      <c r="B41" s="3" t="s">
        <v>162</v>
      </c>
      <c r="C41" s="145">
        <f t="shared" si="6"/>
        <v>474.54347826086956</v>
      </c>
      <c r="D41" s="145">
        <v>616</v>
      </c>
      <c r="E41" s="145">
        <v>435</v>
      </c>
      <c r="F41" s="145">
        <v>600</v>
      </c>
      <c r="G41" s="145">
        <v>288</v>
      </c>
      <c r="H41" s="145">
        <v>139</v>
      </c>
      <c r="I41" s="145">
        <v>220</v>
      </c>
      <c r="J41" s="145">
        <v>346</v>
      </c>
      <c r="K41" s="145">
        <v>350</v>
      </c>
      <c r="L41" s="145">
        <v>44</v>
      </c>
      <c r="M41" s="145">
        <v>308</v>
      </c>
      <c r="N41" s="145">
        <v>175</v>
      </c>
      <c r="O41" s="145">
        <v>492</v>
      </c>
      <c r="P41" s="145">
        <v>226</v>
      </c>
      <c r="Q41" s="145">
        <v>418</v>
      </c>
      <c r="R41" s="145">
        <v>371</v>
      </c>
      <c r="S41" s="145">
        <v>506</v>
      </c>
      <c r="T41" s="145">
        <v>182</v>
      </c>
      <c r="U41" s="145">
        <v>631</v>
      </c>
      <c r="V41" s="145">
        <v>613</v>
      </c>
      <c r="W41" s="145">
        <v>590</v>
      </c>
      <c r="X41" s="145">
        <v>458</v>
      </c>
      <c r="Y41" s="145">
        <v>260</v>
      </c>
      <c r="Z41" s="145">
        <v>89</v>
      </c>
      <c r="AA41" s="145">
        <v>357</v>
      </c>
      <c r="AB41" s="145">
        <v>353</v>
      </c>
      <c r="AC41" s="145">
        <v>954</v>
      </c>
      <c r="AD41" s="145">
        <v>91</v>
      </c>
      <c r="AE41" s="145">
        <v>1737</v>
      </c>
      <c r="AF41" s="145">
        <v>2128</v>
      </c>
      <c r="AG41" s="145">
        <v>454</v>
      </c>
      <c r="AH41" s="145">
        <v>274</v>
      </c>
      <c r="AI41" s="145">
        <v>232</v>
      </c>
      <c r="AJ41" s="145">
        <v>278</v>
      </c>
      <c r="AK41" s="145">
        <v>46</v>
      </c>
      <c r="AL41" s="145">
        <v>137</v>
      </c>
      <c r="AM41" s="145">
        <v>478</v>
      </c>
      <c r="AN41" s="145">
        <v>2000</v>
      </c>
      <c r="AO41" s="145">
        <v>689</v>
      </c>
      <c r="AP41" s="145">
        <v>400</v>
      </c>
      <c r="AQ41" s="145">
        <v>257</v>
      </c>
      <c r="AR41" s="145">
        <v>709</v>
      </c>
      <c r="AS41" s="145">
        <v>469</v>
      </c>
      <c r="AT41" s="145">
        <v>92</v>
      </c>
      <c r="AU41" s="145">
        <v>703</v>
      </c>
      <c r="AV41" s="145">
        <v>441</v>
      </c>
      <c r="AW41" s="195">
        <v>193</v>
      </c>
    </row>
    <row r="42" spans="1:49" x14ac:dyDescent="0.35">
      <c r="A42" s="27" t="s">
        <v>333</v>
      </c>
      <c r="B42" s="3" t="s">
        <v>166</v>
      </c>
      <c r="C42" s="145">
        <f t="shared" si="6"/>
        <v>99.217391304347828</v>
      </c>
      <c r="D42" s="145">
        <v>103</v>
      </c>
      <c r="E42" s="145">
        <v>87</v>
      </c>
      <c r="F42" s="145">
        <v>100</v>
      </c>
      <c r="G42" s="145">
        <v>144</v>
      </c>
      <c r="H42" s="145">
        <v>70</v>
      </c>
      <c r="I42" s="145">
        <v>37</v>
      </c>
      <c r="J42" s="145">
        <v>58</v>
      </c>
      <c r="K42" s="145">
        <v>117</v>
      </c>
      <c r="L42" s="145">
        <v>44</v>
      </c>
      <c r="M42" s="145">
        <v>103</v>
      </c>
      <c r="N42" s="145">
        <v>44</v>
      </c>
      <c r="O42" s="145">
        <v>98</v>
      </c>
      <c r="P42" s="145">
        <v>45</v>
      </c>
      <c r="Q42" s="145">
        <v>70</v>
      </c>
      <c r="R42" s="145">
        <v>124</v>
      </c>
      <c r="S42" s="145">
        <v>101</v>
      </c>
      <c r="T42" s="145">
        <v>46</v>
      </c>
      <c r="U42" s="145">
        <v>126</v>
      </c>
      <c r="V42" s="145">
        <v>102</v>
      </c>
      <c r="W42" s="145">
        <v>98</v>
      </c>
      <c r="X42" s="145">
        <v>153</v>
      </c>
      <c r="Y42" s="145">
        <v>130</v>
      </c>
      <c r="Z42" s="145">
        <v>45</v>
      </c>
      <c r="AA42" s="145">
        <v>89</v>
      </c>
      <c r="AB42" s="145">
        <v>118</v>
      </c>
      <c r="AC42" s="145">
        <v>318</v>
      </c>
      <c r="AD42" s="145">
        <v>45</v>
      </c>
      <c r="AE42" s="145">
        <v>158</v>
      </c>
      <c r="AF42" s="145">
        <v>266</v>
      </c>
      <c r="AG42" s="145">
        <v>76</v>
      </c>
      <c r="AH42" s="145">
        <v>55</v>
      </c>
      <c r="AI42" s="145">
        <v>46</v>
      </c>
      <c r="AJ42" s="145">
        <v>46</v>
      </c>
      <c r="AK42" s="145">
        <v>46</v>
      </c>
      <c r="AL42" s="145">
        <v>46</v>
      </c>
      <c r="AM42" s="145">
        <v>68</v>
      </c>
      <c r="AN42" s="145">
        <v>286</v>
      </c>
      <c r="AO42" s="145">
        <v>172</v>
      </c>
      <c r="AP42" s="145">
        <v>80</v>
      </c>
      <c r="AQ42" s="145">
        <v>86</v>
      </c>
      <c r="AR42" s="145">
        <v>142</v>
      </c>
      <c r="AS42" s="145">
        <v>78</v>
      </c>
      <c r="AT42" s="145">
        <v>46</v>
      </c>
      <c r="AU42" s="145">
        <v>141</v>
      </c>
      <c r="AV42" s="145">
        <v>63</v>
      </c>
      <c r="AW42" s="195">
        <v>48</v>
      </c>
    </row>
    <row r="43" spans="1:49" x14ac:dyDescent="0.35">
      <c r="A43" s="27" t="s">
        <v>333</v>
      </c>
      <c r="B43" s="3" t="s">
        <v>133</v>
      </c>
      <c r="C43" s="4">
        <f t="shared" si="6"/>
        <v>5.3260869565217392</v>
      </c>
      <c r="D43" s="3">
        <v>6</v>
      </c>
      <c r="E43" s="3">
        <v>6</v>
      </c>
      <c r="F43" s="3">
        <v>6</v>
      </c>
      <c r="G43" s="3">
        <v>3</v>
      </c>
      <c r="H43" s="3">
        <v>3</v>
      </c>
      <c r="I43" s="3">
        <v>6</v>
      </c>
      <c r="J43" s="3">
        <v>6</v>
      </c>
      <c r="K43" s="3">
        <v>4</v>
      </c>
      <c r="L43" s="3">
        <v>1</v>
      </c>
      <c r="M43" s="3">
        <v>3</v>
      </c>
      <c r="N43" s="3">
        <v>4</v>
      </c>
      <c r="O43" s="3">
        <v>7</v>
      </c>
      <c r="P43" s="3">
        <v>5</v>
      </c>
      <c r="Q43" s="3">
        <v>6</v>
      </c>
      <c r="R43" s="3">
        <v>4</v>
      </c>
      <c r="S43" s="3">
        <v>5</v>
      </c>
      <c r="T43" s="3">
        <v>4</v>
      </c>
      <c r="U43" s="3">
        <v>6</v>
      </c>
      <c r="V43" s="3">
        <v>9</v>
      </c>
      <c r="W43" s="3">
        <v>9</v>
      </c>
      <c r="X43" s="3">
        <v>4</v>
      </c>
      <c r="Y43" s="3">
        <v>2</v>
      </c>
      <c r="Z43" s="3">
        <v>2</v>
      </c>
      <c r="AA43" s="3">
        <v>4</v>
      </c>
      <c r="AB43" s="3">
        <v>3</v>
      </c>
      <c r="AC43" s="3">
        <v>6</v>
      </c>
      <c r="AD43" s="3">
        <v>2</v>
      </c>
      <c r="AE43" s="3">
        <v>13</v>
      </c>
      <c r="AF43" s="3">
        <v>16</v>
      </c>
      <c r="AG43" s="3">
        <v>6</v>
      </c>
      <c r="AH43" s="3">
        <v>6</v>
      </c>
      <c r="AI43" s="3">
        <v>5</v>
      </c>
      <c r="AJ43" s="3">
        <v>6</v>
      </c>
      <c r="AK43" s="3">
        <v>1</v>
      </c>
      <c r="AL43" s="3">
        <v>3</v>
      </c>
      <c r="AM43" s="3">
        <v>7</v>
      </c>
      <c r="AN43" s="3">
        <v>12</v>
      </c>
      <c r="AO43" s="3">
        <v>5</v>
      </c>
      <c r="AP43" s="3">
        <v>5</v>
      </c>
      <c r="AQ43" s="3">
        <v>3</v>
      </c>
      <c r="AR43" s="3">
        <v>5</v>
      </c>
      <c r="AS43" s="3">
        <v>6</v>
      </c>
      <c r="AT43" s="3">
        <v>2</v>
      </c>
      <c r="AU43" s="3">
        <v>7</v>
      </c>
      <c r="AV43" s="3">
        <v>7</v>
      </c>
      <c r="AW43" s="10">
        <v>4</v>
      </c>
    </row>
    <row r="44" spans="1:49" x14ac:dyDescent="0.35">
      <c r="A44" s="27" t="s">
        <v>333</v>
      </c>
      <c r="B44" s="3" t="s">
        <v>167</v>
      </c>
      <c r="C44" s="4">
        <f t="shared" si="6"/>
        <v>0</v>
      </c>
      <c r="D44" s="4">
        <v>0</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3">
        <v>0</v>
      </c>
      <c r="X44" s="4">
        <v>0</v>
      </c>
      <c r="Y44" s="4">
        <v>0</v>
      </c>
      <c r="Z44" s="4">
        <v>0</v>
      </c>
      <c r="AA44" s="4">
        <v>0</v>
      </c>
      <c r="AB44" s="4">
        <v>0</v>
      </c>
      <c r="AC44" s="4">
        <v>0</v>
      </c>
      <c r="AD44" s="4">
        <v>0</v>
      </c>
      <c r="AE44" s="4">
        <v>0</v>
      </c>
      <c r="AF44" s="4">
        <v>0</v>
      </c>
      <c r="AG44" s="4">
        <v>0</v>
      </c>
      <c r="AH44" s="4">
        <v>0</v>
      </c>
      <c r="AI44" s="4">
        <v>0</v>
      </c>
      <c r="AJ44" s="4">
        <v>0</v>
      </c>
      <c r="AK44" s="4">
        <v>0</v>
      </c>
      <c r="AL44" s="3">
        <v>0</v>
      </c>
      <c r="AM44" s="4">
        <v>0</v>
      </c>
      <c r="AN44" s="4">
        <v>0</v>
      </c>
      <c r="AO44" s="4">
        <v>0</v>
      </c>
      <c r="AP44" s="3">
        <v>0</v>
      </c>
      <c r="AQ44" s="3">
        <v>0</v>
      </c>
      <c r="AR44" s="4">
        <v>0</v>
      </c>
      <c r="AS44" s="4">
        <v>0</v>
      </c>
      <c r="AT44" s="4">
        <v>0</v>
      </c>
      <c r="AU44" s="4">
        <v>0</v>
      </c>
      <c r="AV44" s="3">
        <v>0</v>
      </c>
      <c r="AW44" s="16">
        <v>0</v>
      </c>
    </row>
    <row r="45" spans="1:49" x14ac:dyDescent="0.35">
      <c r="A45" s="27" t="s">
        <v>333</v>
      </c>
      <c r="B45" s="3" t="s">
        <v>132</v>
      </c>
      <c r="C45" s="4">
        <f t="shared" si="6"/>
        <v>4.5217391304347823</v>
      </c>
      <c r="D45" s="3">
        <v>6</v>
      </c>
      <c r="E45" s="3">
        <v>5</v>
      </c>
      <c r="F45" s="3">
        <v>6</v>
      </c>
      <c r="G45" s="3">
        <v>2</v>
      </c>
      <c r="H45" s="3">
        <v>2</v>
      </c>
      <c r="I45" s="3">
        <v>6</v>
      </c>
      <c r="J45" s="3">
        <v>6</v>
      </c>
      <c r="K45" s="3">
        <v>3</v>
      </c>
      <c r="L45" s="3">
        <v>1</v>
      </c>
      <c r="M45" s="3">
        <v>3</v>
      </c>
      <c r="N45" s="3">
        <v>4</v>
      </c>
      <c r="O45" s="3">
        <v>5</v>
      </c>
      <c r="P45" s="3">
        <v>5</v>
      </c>
      <c r="Q45" s="3">
        <v>6</v>
      </c>
      <c r="R45" s="3">
        <v>3</v>
      </c>
      <c r="S45" s="3">
        <v>5</v>
      </c>
      <c r="T45" s="3">
        <v>4</v>
      </c>
      <c r="U45" s="3">
        <v>5</v>
      </c>
      <c r="V45" s="3">
        <v>6</v>
      </c>
      <c r="W45" s="3">
        <v>6</v>
      </c>
      <c r="X45" s="3">
        <v>3</v>
      </c>
      <c r="Y45" s="3">
        <v>2</v>
      </c>
      <c r="Z45" s="3">
        <v>2</v>
      </c>
      <c r="AA45" s="3">
        <v>4</v>
      </c>
      <c r="AB45" s="3">
        <v>3</v>
      </c>
      <c r="AC45" s="3">
        <v>3</v>
      </c>
      <c r="AD45" s="3">
        <v>2</v>
      </c>
      <c r="AE45" s="3">
        <v>11</v>
      </c>
      <c r="AF45" s="3">
        <v>8</v>
      </c>
      <c r="AG45" s="3">
        <v>6</v>
      </c>
      <c r="AH45" s="3">
        <v>5</v>
      </c>
      <c r="AI45" s="3">
        <v>5</v>
      </c>
      <c r="AJ45" s="3">
        <v>6</v>
      </c>
      <c r="AK45" s="3">
        <v>1</v>
      </c>
      <c r="AL45" s="3">
        <v>3</v>
      </c>
      <c r="AM45" s="3">
        <v>7</v>
      </c>
      <c r="AN45" s="3">
        <v>7</v>
      </c>
      <c r="AO45" s="3">
        <v>4</v>
      </c>
      <c r="AP45" s="3">
        <v>5</v>
      </c>
      <c r="AQ45" s="3">
        <v>3</v>
      </c>
      <c r="AR45" s="3">
        <v>5</v>
      </c>
      <c r="AS45" s="3">
        <v>6</v>
      </c>
      <c r="AT45" s="3">
        <v>2</v>
      </c>
      <c r="AU45" s="3">
        <v>5</v>
      </c>
      <c r="AV45" s="3">
        <v>7</v>
      </c>
      <c r="AW45" s="10">
        <v>4</v>
      </c>
    </row>
    <row r="46" spans="1:49" x14ac:dyDescent="0.35">
      <c r="A46" s="27" t="s">
        <v>334</v>
      </c>
      <c r="B46" s="3" t="s">
        <v>162</v>
      </c>
      <c r="C46" s="145">
        <f t="shared" si="6"/>
        <v>443.86956521739131</v>
      </c>
      <c r="D46" s="145">
        <v>196</v>
      </c>
      <c r="E46" s="145">
        <v>290</v>
      </c>
      <c r="F46" s="145">
        <v>567</v>
      </c>
      <c r="G46" s="145">
        <v>377</v>
      </c>
      <c r="H46" s="145">
        <v>104</v>
      </c>
      <c r="I46" s="145">
        <v>522</v>
      </c>
      <c r="J46" s="145">
        <v>351</v>
      </c>
      <c r="K46" s="145">
        <v>26</v>
      </c>
      <c r="L46" s="145">
        <v>54</v>
      </c>
      <c r="M46" s="145">
        <v>329</v>
      </c>
      <c r="N46" s="145">
        <v>249</v>
      </c>
      <c r="O46" s="145">
        <v>239</v>
      </c>
      <c r="P46" s="145">
        <v>291</v>
      </c>
      <c r="Q46" s="145">
        <v>242</v>
      </c>
      <c r="R46" s="145">
        <v>48</v>
      </c>
      <c r="S46" s="145">
        <v>243</v>
      </c>
      <c r="T46" s="145">
        <v>114</v>
      </c>
      <c r="U46" s="145">
        <v>1624</v>
      </c>
      <c r="V46" s="145">
        <v>124</v>
      </c>
      <c r="W46" s="145">
        <v>296</v>
      </c>
      <c r="X46" s="145">
        <v>75</v>
      </c>
      <c r="Y46" s="145">
        <v>233</v>
      </c>
      <c r="Z46" s="145">
        <v>62</v>
      </c>
      <c r="AA46" s="145">
        <v>89</v>
      </c>
      <c r="AB46" s="145">
        <v>66</v>
      </c>
      <c r="AC46" s="145">
        <v>238</v>
      </c>
      <c r="AD46" s="145">
        <v>136</v>
      </c>
      <c r="AE46" s="145">
        <v>530</v>
      </c>
      <c r="AF46" s="145">
        <v>948</v>
      </c>
      <c r="AG46" s="145">
        <v>506</v>
      </c>
      <c r="AH46" s="145">
        <v>1375</v>
      </c>
      <c r="AI46" s="145">
        <v>709</v>
      </c>
      <c r="AJ46" s="145">
        <v>683</v>
      </c>
      <c r="AK46" s="145">
        <v>368</v>
      </c>
      <c r="AL46" s="145">
        <v>312</v>
      </c>
      <c r="AM46" s="145">
        <v>769</v>
      </c>
      <c r="AN46" s="145">
        <v>636</v>
      </c>
      <c r="AO46" s="145">
        <v>332</v>
      </c>
      <c r="AP46" s="145">
        <v>438</v>
      </c>
      <c r="AQ46" s="145">
        <v>170</v>
      </c>
      <c r="AR46" s="145">
        <v>806</v>
      </c>
      <c r="AS46" s="145">
        <v>505</v>
      </c>
      <c r="AT46" s="145">
        <v>552</v>
      </c>
      <c r="AU46" s="145">
        <v>1338</v>
      </c>
      <c r="AV46" s="145">
        <v>985</v>
      </c>
      <c r="AW46" s="195">
        <v>1271</v>
      </c>
    </row>
    <row r="47" spans="1:49" x14ac:dyDescent="0.35">
      <c r="A47" s="27" t="s">
        <v>334</v>
      </c>
      <c r="B47" s="3" t="s">
        <v>166</v>
      </c>
      <c r="C47" s="145">
        <f t="shared" si="6"/>
        <v>64</v>
      </c>
      <c r="D47" s="145">
        <v>39</v>
      </c>
      <c r="E47" s="145">
        <v>58</v>
      </c>
      <c r="F47" s="145">
        <v>81</v>
      </c>
      <c r="G47" s="145">
        <v>126</v>
      </c>
      <c r="H47" s="145">
        <v>52</v>
      </c>
      <c r="I47" s="145">
        <v>87</v>
      </c>
      <c r="J47" s="145">
        <v>44</v>
      </c>
      <c r="K47" s="145">
        <v>9</v>
      </c>
      <c r="L47" s="145">
        <v>54</v>
      </c>
      <c r="M47" s="145">
        <v>66</v>
      </c>
      <c r="N47" s="145">
        <v>62</v>
      </c>
      <c r="O47" s="145">
        <v>48</v>
      </c>
      <c r="P47" s="145">
        <v>49</v>
      </c>
      <c r="Q47" s="145">
        <v>40</v>
      </c>
      <c r="R47" s="145">
        <v>16</v>
      </c>
      <c r="S47" s="145">
        <v>49</v>
      </c>
      <c r="T47" s="145">
        <v>29</v>
      </c>
      <c r="U47" s="145">
        <v>203</v>
      </c>
      <c r="V47" s="145">
        <v>25</v>
      </c>
      <c r="W47" s="145">
        <v>49</v>
      </c>
      <c r="X47" s="145">
        <v>25</v>
      </c>
      <c r="Y47" s="145">
        <v>78</v>
      </c>
      <c r="Z47" s="145">
        <v>31</v>
      </c>
      <c r="AA47" s="145">
        <v>18</v>
      </c>
      <c r="AB47" s="145">
        <v>22</v>
      </c>
      <c r="AC47" s="145">
        <v>79</v>
      </c>
      <c r="AD47" s="145">
        <v>68</v>
      </c>
      <c r="AE47" s="145">
        <v>48</v>
      </c>
      <c r="AF47" s="145">
        <v>95</v>
      </c>
      <c r="AG47" s="145">
        <v>63</v>
      </c>
      <c r="AH47" s="145">
        <v>115</v>
      </c>
      <c r="AI47" s="145">
        <v>89</v>
      </c>
      <c r="AJ47" s="145">
        <v>68</v>
      </c>
      <c r="AK47" s="145">
        <v>92</v>
      </c>
      <c r="AL47" s="145">
        <v>52</v>
      </c>
      <c r="AM47" s="145">
        <v>70</v>
      </c>
      <c r="AN47" s="145">
        <v>71</v>
      </c>
      <c r="AO47" s="145">
        <v>47</v>
      </c>
      <c r="AP47" s="145">
        <v>63</v>
      </c>
      <c r="AQ47" s="145">
        <v>34</v>
      </c>
      <c r="AR47" s="145">
        <v>101</v>
      </c>
      <c r="AS47" s="145">
        <v>56</v>
      </c>
      <c r="AT47" s="145">
        <v>92</v>
      </c>
      <c r="AU47" s="145">
        <v>103</v>
      </c>
      <c r="AV47" s="145">
        <v>62</v>
      </c>
      <c r="AW47" s="195">
        <v>116</v>
      </c>
    </row>
    <row r="48" spans="1:49" x14ac:dyDescent="0.35">
      <c r="A48" s="27" t="s">
        <v>334</v>
      </c>
      <c r="B48" s="3" t="s">
        <v>133</v>
      </c>
      <c r="C48" s="4">
        <f t="shared" si="6"/>
        <v>0</v>
      </c>
      <c r="D48" s="3">
        <v>0</v>
      </c>
      <c r="E48" s="3">
        <v>0</v>
      </c>
      <c r="F48" s="3">
        <v>0</v>
      </c>
      <c r="G48" s="3">
        <v>0</v>
      </c>
      <c r="H48" s="3">
        <v>0</v>
      </c>
      <c r="I48" s="3">
        <v>0</v>
      </c>
      <c r="J48" s="3">
        <v>0</v>
      </c>
      <c r="K48" s="3">
        <v>0</v>
      </c>
      <c r="L48" s="3">
        <v>0</v>
      </c>
      <c r="M48" s="3">
        <v>0</v>
      </c>
      <c r="N48" s="3">
        <v>0</v>
      </c>
      <c r="O48" s="3">
        <v>0</v>
      </c>
      <c r="P48" s="3">
        <v>0</v>
      </c>
      <c r="Q48" s="3">
        <v>0</v>
      </c>
      <c r="R48" s="3">
        <v>0</v>
      </c>
      <c r="S48" s="3">
        <v>0</v>
      </c>
      <c r="T48" s="3">
        <v>0</v>
      </c>
      <c r="U48" s="3">
        <v>0</v>
      </c>
      <c r="V48" s="3">
        <v>0</v>
      </c>
      <c r="W48" s="3">
        <v>0</v>
      </c>
      <c r="X48" s="3">
        <v>0</v>
      </c>
      <c r="Y48" s="3">
        <v>0</v>
      </c>
      <c r="Z48" s="3">
        <v>0</v>
      </c>
      <c r="AA48" s="3">
        <v>0</v>
      </c>
      <c r="AB48" s="3">
        <v>0</v>
      </c>
      <c r="AC48" s="3">
        <v>0</v>
      </c>
      <c r="AD48" s="3">
        <v>0</v>
      </c>
      <c r="AE48" s="3">
        <v>0</v>
      </c>
      <c r="AF48" s="3">
        <v>0</v>
      </c>
      <c r="AG48" s="3">
        <v>0</v>
      </c>
      <c r="AH48" s="3">
        <v>0</v>
      </c>
      <c r="AI48" s="3">
        <v>0</v>
      </c>
      <c r="AJ48" s="3">
        <v>0</v>
      </c>
      <c r="AK48" s="3">
        <v>0</v>
      </c>
      <c r="AL48" s="3">
        <v>0</v>
      </c>
      <c r="AM48" s="3">
        <v>0</v>
      </c>
      <c r="AN48" s="3">
        <v>0</v>
      </c>
      <c r="AO48" s="3">
        <v>0</v>
      </c>
      <c r="AP48" s="3">
        <v>0</v>
      </c>
      <c r="AQ48" s="3">
        <v>0</v>
      </c>
      <c r="AR48" s="3">
        <v>0</v>
      </c>
      <c r="AS48" s="3">
        <v>0</v>
      </c>
      <c r="AT48" s="3">
        <v>0</v>
      </c>
      <c r="AU48" s="3">
        <v>0</v>
      </c>
      <c r="AV48" s="3">
        <v>0</v>
      </c>
      <c r="AW48" s="10">
        <v>0</v>
      </c>
    </row>
    <row r="49" spans="1:49" x14ac:dyDescent="0.35">
      <c r="A49" s="27" t="s">
        <v>334</v>
      </c>
      <c r="B49" s="3" t="s">
        <v>167</v>
      </c>
      <c r="C49" s="4">
        <f t="shared" si="6"/>
        <v>236.5</v>
      </c>
      <c r="D49" s="4">
        <v>100</v>
      </c>
      <c r="E49" s="4">
        <v>120</v>
      </c>
      <c r="F49" s="4">
        <v>230</v>
      </c>
      <c r="G49" s="4">
        <v>132</v>
      </c>
      <c r="H49" s="4">
        <v>67</v>
      </c>
      <c r="I49" s="4">
        <v>401</v>
      </c>
      <c r="J49" s="3">
        <v>215</v>
      </c>
      <c r="K49" s="4">
        <v>20</v>
      </c>
      <c r="L49" s="4">
        <v>28</v>
      </c>
      <c r="M49" s="4">
        <v>237</v>
      </c>
      <c r="N49" s="3">
        <v>163</v>
      </c>
      <c r="O49" s="3">
        <v>140</v>
      </c>
      <c r="P49" s="4">
        <v>161</v>
      </c>
      <c r="Q49" s="4">
        <v>123</v>
      </c>
      <c r="R49" s="4">
        <v>20</v>
      </c>
      <c r="S49" s="4">
        <v>120</v>
      </c>
      <c r="T49" s="4">
        <v>58</v>
      </c>
      <c r="U49" s="4">
        <v>720</v>
      </c>
      <c r="V49" s="4">
        <v>64</v>
      </c>
      <c r="W49" s="4">
        <v>198</v>
      </c>
      <c r="X49" s="4">
        <v>31</v>
      </c>
      <c r="Y49" s="4">
        <v>100</v>
      </c>
      <c r="Z49" s="4">
        <v>32</v>
      </c>
      <c r="AA49" s="4">
        <v>50</v>
      </c>
      <c r="AB49" s="4">
        <v>34</v>
      </c>
      <c r="AC49" s="4">
        <v>98</v>
      </c>
      <c r="AD49" s="4">
        <v>73</v>
      </c>
      <c r="AE49" s="4">
        <v>294</v>
      </c>
      <c r="AF49" s="4">
        <v>462</v>
      </c>
      <c r="AG49" s="4">
        <v>291</v>
      </c>
      <c r="AH49" s="4">
        <v>785</v>
      </c>
      <c r="AI49" s="4">
        <v>399</v>
      </c>
      <c r="AJ49" s="4">
        <v>381</v>
      </c>
      <c r="AK49" s="4">
        <v>238</v>
      </c>
      <c r="AL49" s="4">
        <v>162</v>
      </c>
      <c r="AM49" s="4">
        <v>386</v>
      </c>
      <c r="AN49" s="4">
        <v>303</v>
      </c>
      <c r="AO49" s="4">
        <v>138</v>
      </c>
      <c r="AP49" s="4">
        <v>216</v>
      </c>
      <c r="AQ49" s="4">
        <v>102</v>
      </c>
      <c r="AR49" s="4">
        <v>385</v>
      </c>
      <c r="AS49" s="4">
        <v>317</v>
      </c>
      <c r="AT49" s="4">
        <v>308</v>
      </c>
      <c r="AU49" s="4">
        <v>672</v>
      </c>
      <c r="AV49" s="4">
        <v>564</v>
      </c>
      <c r="AW49" s="16">
        <v>741</v>
      </c>
    </row>
    <row r="50" spans="1:49" x14ac:dyDescent="0.35">
      <c r="A50" s="27" t="s">
        <v>334</v>
      </c>
      <c r="B50" s="3" t="s">
        <v>132</v>
      </c>
      <c r="C50" s="4">
        <f t="shared" si="6"/>
        <v>6.2826086956521738</v>
      </c>
      <c r="D50" s="3">
        <v>5</v>
      </c>
      <c r="E50" s="3">
        <v>5</v>
      </c>
      <c r="F50" s="3">
        <v>7</v>
      </c>
      <c r="G50" s="3">
        <v>3</v>
      </c>
      <c r="H50" s="3">
        <v>2</v>
      </c>
      <c r="I50" s="3">
        <v>6</v>
      </c>
      <c r="J50" s="3">
        <v>8</v>
      </c>
      <c r="K50" s="3">
        <v>3</v>
      </c>
      <c r="L50" s="3">
        <v>1</v>
      </c>
      <c r="M50" s="3">
        <v>5</v>
      </c>
      <c r="N50" s="3">
        <v>4</v>
      </c>
      <c r="O50" s="3">
        <v>5</v>
      </c>
      <c r="P50" s="3">
        <v>6</v>
      </c>
      <c r="Q50" s="3">
        <v>6</v>
      </c>
      <c r="R50" s="3">
        <v>3</v>
      </c>
      <c r="S50" s="3">
        <v>5</v>
      </c>
      <c r="T50" s="3">
        <v>4</v>
      </c>
      <c r="U50" s="3">
        <v>8</v>
      </c>
      <c r="V50" s="3">
        <v>5</v>
      </c>
      <c r="W50" s="3">
        <v>6</v>
      </c>
      <c r="X50" s="3">
        <v>3</v>
      </c>
      <c r="Y50" s="3">
        <v>3</v>
      </c>
      <c r="Z50" s="3">
        <v>2</v>
      </c>
      <c r="AA50" s="3">
        <v>5</v>
      </c>
      <c r="AB50" s="3">
        <v>3</v>
      </c>
      <c r="AC50" s="3">
        <v>3</v>
      </c>
      <c r="AD50" s="3">
        <v>2</v>
      </c>
      <c r="AE50" s="3">
        <v>11</v>
      </c>
      <c r="AF50" s="3">
        <v>10</v>
      </c>
      <c r="AG50" s="3">
        <v>8</v>
      </c>
      <c r="AH50" s="3">
        <v>12</v>
      </c>
      <c r="AI50" s="3">
        <v>8</v>
      </c>
      <c r="AJ50" s="3">
        <v>10</v>
      </c>
      <c r="AK50" s="3">
        <v>4</v>
      </c>
      <c r="AL50" s="3">
        <v>6</v>
      </c>
      <c r="AM50" s="3">
        <v>11</v>
      </c>
      <c r="AN50" s="3">
        <v>9</v>
      </c>
      <c r="AO50" s="3">
        <v>7</v>
      </c>
      <c r="AP50" s="3">
        <v>7</v>
      </c>
      <c r="AQ50" s="3">
        <v>5</v>
      </c>
      <c r="AR50" s="3">
        <v>8</v>
      </c>
      <c r="AS50" s="3">
        <v>9</v>
      </c>
      <c r="AT50" s="3">
        <v>6</v>
      </c>
      <c r="AU50" s="3">
        <v>13</v>
      </c>
      <c r="AV50" s="3">
        <v>16</v>
      </c>
      <c r="AW50" s="10">
        <v>11</v>
      </c>
    </row>
    <row r="51" spans="1:49" x14ac:dyDescent="0.35">
      <c r="A51" s="27" t="s">
        <v>335</v>
      </c>
      <c r="B51" s="3" t="s">
        <v>162</v>
      </c>
      <c r="C51" s="145">
        <f t="shared" si="6"/>
        <v>84.978260869565219</v>
      </c>
      <c r="D51" s="145">
        <v>0</v>
      </c>
      <c r="E51" s="145">
        <v>0</v>
      </c>
      <c r="F51" s="145">
        <v>0</v>
      </c>
      <c r="G51" s="145">
        <v>165</v>
      </c>
      <c r="H51" s="145">
        <v>0</v>
      </c>
      <c r="I51" s="145">
        <v>0</v>
      </c>
      <c r="J51" s="145">
        <v>0</v>
      </c>
      <c r="K51" s="145">
        <v>0</v>
      </c>
      <c r="L51" s="145">
        <v>0</v>
      </c>
      <c r="M51" s="145">
        <v>155</v>
      </c>
      <c r="N51" s="145">
        <v>347</v>
      </c>
      <c r="O51" s="145">
        <v>131</v>
      </c>
      <c r="P51" s="145">
        <v>54</v>
      </c>
      <c r="Q51" s="145">
        <v>0</v>
      </c>
      <c r="R51" s="145">
        <v>0</v>
      </c>
      <c r="S51" s="145">
        <v>211</v>
      </c>
      <c r="T51" s="145">
        <v>54</v>
      </c>
      <c r="U51" s="145">
        <v>133</v>
      </c>
      <c r="V51" s="145">
        <v>275</v>
      </c>
      <c r="W51" s="145">
        <v>93</v>
      </c>
      <c r="X51" s="145">
        <v>54</v>
      </c>
      <c r="Y51" s="145">
        <v>280</v>
      </c>
      <c r="Z51" s="145">
        <v>187</v>
      </c>
      <c r="AA51" s="145">
        <v>93</v>
      </c>
      <c r="AB51" s="145">
        <v>0</v>
      </c>
      <c r="AC51" s="145">
        <v>158</v>
      </c>
      <c r="AD51" s="145">
        <v>240</v>
      </c>
      <c r="AE51" s="145">
        <v>133</v>
      </c>
      <c r="AF51" s="145">
        <v>79</v>
      </c>
      <c r="AG51" s="145">
        <v>79</v>
      </c>
      <c r="AH51" s="145">
        <v>0</v>
      </c>
      <c r="AI51" s="145">
        <v>40</v>
      </c>
      <c r="AJ51" s="145">
        <v>40</v>
      </c>
      <c r="AK51" s="145">
        <v>0</v>
      </c>
      <c r="AL51" s="145">
        <v>0</v>
      </c>
      <c r="AM51" s="145">
        <v>78</v>
      </c>
      <c r="AN51" s="145">
        <v>238</v>
      </c>
      <c r="AO51" s="145">
        <v>79</v>
      </c>
      <c r="AP51" s="145">
        <v>40</v>
      </c>
      <c r="AQ51" s="145">
        <v>79</v>
      </c>
      <c r="AR51" s="145">
        <v>0</v>
      </c>
      <c r="AS51" s="145">
        <v>79</v>
      </c>
      <c r="AT51" s="145">
        <v>31</v>
      </c>
      <c r="AU51" s="145">
        <v>79</v>
      </c>
      <c r="AV51" s="145">
        <v>79</v>
      </c>
      <c r="AW51" s="195">
        <v>126</v>
      </c>
    </row>
    <row r="52" spans="1:49" x14ac:dyDescent="0.35">
      <c r="A52" s="27" t="s">
        <v>335</v>
      </c>
      <c r="B52" s="3" t="s">
        <v>166</v>
      </c>
      <c r="C52" s="145">
        <f t="shared" si="6"/>
        <v>47.152173913043477</v>
      </c>
      <c r="D52" s="145">
        <v>0</v>
      </c>
      <c r="E52" s="145">
        <v>0</v>
      </c>
      <c r="F52" s="145">
        <v>0</v>
      </c>
      <c r="G52" s="145">
        <v>55</v>
      </c>
      <c r="H52" s="145">
        <v>0</v>
      </c>
      <c r="I52" s="145">
        <v>0</v>
      </c>
      <c r="J52" s="145">
        <v>0</v>
      </c>
      <c r="K52" s="145">
        <v>0</v>
      </c>
      <c r="L52" s="145">
        <v>0</v>
      </c>
      <c r="M52" s="145">
        <v>78</v>
      </c>
      <c r="N52" s="145">
        <v>87</v>
      </c>
      <c r="O52" s="145">
        <v>66</v>
      </c>
      <c r="P52" s="145">
        <v>54</v>
      </c>
      <c r="Q52" s="145">
        <v>0</v>
      </c>
      <c r="R52" s="145">
        <v>0</v>
      </c>
      <c r="S52" s="145">
        <v>70</v>
      </c>
      <c r="T52" s="145">
        <v>54</v>
      </c>
      <c r="U52" s="145">
        <v>66</v>
      </c>
      <c r="V52" s="145">
        <v>92</v>
      </c>
      <c r="W52" s="145">
        <v>47</v>
      </c>
      <c r="X52" s="145">
        <v>54</v>
      </c>
      <c r="Y52" s="145">
        <v>93</v>
      </c>
      <c r="Z52" s="145">
        <v>93</v>
      </c>
      <c r="AA52" s="145">
        <v>47</v>
      </c>
      <c r="AB52" s="145">
        <v>0</v>
      </c>
      <c r="AC52" s="145">
        <v>79</v>
      </c>
      <c r="AD52" s="145">
        <v>80</v>
      </c>
      <c r="AE52" s="145">
        <v>67</v>
      </c>
      <c r="AF52" s="145">
        <v>79</v>
      </c>
      <c r="AG52" s="145">
        <v>79</v>
      </c>
      <c r="AH52" s="145">
        <v>0</v>
      </c>
      <c r="AI52" s="145">
        <v>40</v>
      </c>
      <c r="AJ52" s="145">
        <v>40</v>
      </c>
      <c r="AK52" s="145">
        <v>0</v>
      </c>
      <c r="AL52" s="145">
        <v>0</v>
      </c>
      <c r="AM52" s="145">
        <v>78</v>
      </c>
      <c r="AN52" s="145">
        <v>79</v>
      </c>
      <c r="AO52" s="145">
        <v>79</v>
      </c>
      <c r="AP52" s="145">
        <v>40</v>
      </c>
      <c r="AQ52" s="145">
        <v>79</v>
      </c>
      <c r="AR52" s="145">
        <v>0</v>
      </c>
      <c r="AS52" s="145">
        <v>79</v>
      </c>
      <c r="AT52" s="145">
        <v>31</v>
      </c>
      <c r="AU52" s="145">
        <v>79</v>
      </c>
      <c r="AV52" s="145">
        <v>79</v>
      </c>
      <c r="AW52" s="195">
        <v>126</v>
      </c>
    </row>
    <row r="53" spans="1:49" x14ac:dyDescent="0.35">
      <c r="A53" s="27" t="s">
        <v>335</v>
      </c>
      <c r="B53" s="3" t="s">
        <v>133</v>
      </c>
      <c r="C53" s="4">
        <f t="shared" si="6"/>
        <v>2.4565217391304346</v>
      </c>
      <c r="D53" s="3">
        <v>0</v>
      </c>
      <c r="E53" s="3">
        <v>0</v>
      </c>
      <c r="F53" s="3">
        <v>0</v>
      </c>
      <c r="G53" s="3">
        <v>5</v>
      </c>
      <c r="H53" s="3">
        <v>0</v>
      </c>
      <c r="I53" s="3">
        <v>0</v>
      </c>
      <c r="J53" s="3">
        <v>0</v>
      </c>
      <c r="K53" s="3">
        <v>0</v>
      </c>
      <c r="L53" s="3">
        <v>0</v>
      </c>
      <c r="M53" s="3">
        <v>4</v>
      </c>
      <c r="N53" s="3">
        <v>11</v>
      </c>
      <c r="O53" s="3">
        <v>4</v>
      </c>
      <c r="P53" s="3">
        <v>2</v>
      </c>
      <c r="Q53" s="3">
        <v>0</v>
      </c>
      <c r="R53" s="3">
        <v>0</v>
      </c>
      <c r="S53" s="3">
        <v>6</v>
      </c>
      <c r="T53" s="3">
        <v>2</v>
      </c>
      <c r="U53" s="3">
        <v>4</v>
      </c>
      <c r="V53" s="3">
        <v>7</v>
      </c>
      <c r="W53" s="3">
        <v>3</v>
      </c>
      <c r="X53" s="3">
        <v>2</v>
      </c>
      <c r="Y53" s="3">
        <v>9</v>
      </c>
      <c r="Z53" s="3">
        <v>6</v>
      </c>
      <c r="AA53" s="3">
        <v>3</v>
      </c>
      <c r="AB53" s="3">
        <v>0</v>
      </c>
      <c r="AC53" s="3">
        <v>4</v>
      </c>
      <c r="AD53" s="3">
        <v>7</v>
      </c>
      <c r="AE53" s="3">
        <v>4</v>
      </c>
      <c r="AF53" s="3">
        <v>2</v>
      </c>
      <c r="AG53" s="3">
        <v>2</v>
      </c>
      <c r="AH53" s="3">
        <v>0</v>
      </c>
      <c r="AI53" s="3">
        <v>1</v>
      </c>
      <c r="AJ53" s="3">
        <v>1</v>
      </c>
      <c r="AK53" s="3">
        <v>0</v>
      </c>
      <c r="AL53" s="3">
        <v>0</v>
      </c>
      <c r="AM53" s="3">
        <v>2</v>
      </c>
      <c r="AN53" s="3">
        <v>6</v>
      </c>
      <c r="AO53" s="3">
        <v>2</v>
      </c>
      <c r="AP53" s="3">
        <v>1</v>
      </c>
      <c r="AQ53" s="3">
        <v>2</v>
      </c>
      <c r="AR53" s="3">
        <v>0</v>
      </c>
      <c r="AS53" s="3">
        <v>2</v>
      </c>
      <c r="AT53" s="3">
        <v>1</v>
      </c>
      <c r="AU53" s="3">
        <v>2</v>
      </c>
      <c r="AV53" s="3">
        <v>2</v>
      </c>
      <c r="AW53" s="10">
        <v>4</v>
      </c>
    </row>
    <row r="54" spans="1:49" x14ac:dyDescent="0.35">
      <c r="A54" s="27" t="s">
        <v>335</v>
      </c>
      <c r="B54" s="3" t="s">
        <v>167</v>
      </c>
      <c r="C54" s="4">
        <f t="shared" si="6"/>
        <v>0</v>
      </c>
      <c r="D54" s="4">
        <v>0</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16">
        <v>0</v>
      </c>
    </row>
    <row r="55" spans="1:49" x14ac:dyDescent="0.35">
      <c r="A55" s="27" t="s">
        <v>335</v>
      </c>
      <c r="B55" s="3" t="s">
        <v>132</v>
      </c>
      <c r="C55" s="4">
        <f t="shared" si="6"/>
        <v>1.173913043478261</v>
      </c>
      <c r="D55" s="3">
        <v>0</v>
      </c>
      <c r="E55" s="3">
        <v>0</v>
      </c>
      <c r="F55" s="3">
        <v>0</v>
      </c>
      <c r="G55" s="3">
        <v>3</v>
      </c>
      <c r="H55" s="3">
        <v>0</v>
      </c>
      <c r="I55" s="3">
        <v>0</v>
      </c>
      <c r="J55" s="3">
        <v>0</v>
      </c>
      <c r="K55" s="3">
        <v>0</v>
      </c>
      <c r="L55" s="3">
        <v>0</v>
      </c>
      <c r="M55" s="3">
        <v>2</v>
      </c>
      <c r="N55" s="3">
        <v>4</v>
      </c>
      <c r="O55" s="3">
        <v>2</v>
      </c>
      <c r="P55" s="3">
        <v>1</v>
      </c>
      <c r="Q55" s="3">
        <v>0</v>
      </c>
      <c r="R55" s="3">
        <v>0</v>
      </c>
      <c r="S55" s="3">
        <v>3</v>
      </c>
      <c r="T55" s="3">
        <v>1</v>
      </c>
      <c r="U55" s="3">
        <v>2</v>
      </c>
      <c r="V55" s="3">
        <v>3</v>
      </c>
      <c r="W55" s="3">
        <v>2</v>
      </c>
      <c r="X55" s="3">
        <v>1</v>
      </c>
      <c r="Y55" s="3">
        <v>3</v>
      </c>
      <c r="Z55" s="3">
        <v>2</v>
      </c>
      <c r="AA55" s="3">
        <v>2</v>
      </c>
      <c r="AB55" s="3">
        <v>0</v>
      </c>
      <c r="AC55" s="3">
        <v>2</v>
      </c>
      <c r="AD55" s="3">
        <v>3</v>
      </c>
      <c r="AE55" s="3">
        <v>2</v>
      </c>
      <c r="AF55" s="3">
        <v>1</v>
      </c>
      <c r="AG55" s="3">
        <v>1</v>
      </c>
      <c r="AH55" s="3">
        <v>0</v>
      </c>
      <c r="AI55" s="3">
        <v>1</v>
      </c>
      <c r="AJ55" s="3">
        <v>1</v>
      </c>
      <c r="AK55" s="3">
        <v>0</v>
      </c>
      <c r="AL55" s="3">
        <v>0</v>
      </c>
      <c r="AM55" s="3">
        <v>1</v>
      </c>
      <c r="AN55" s="3">
        <v>3</v>
      </c>
      <c r="AO55" s="3">
        <v>1</v>
      </c>
      <c r="AP55" s="3">
        <v>1</v>
      </c>
      <c r="AQ55" s="3">
        <v>1</v>
      </c>
      <c r="AR55" s="3">
        <v>0</v>
      </c>
      <c r="AS55" s="3">
        <v>1</v>
      </c>
      <c r="AT55" s="3">
        <v>1</v>
      </c>
      <c r="AU55" s="3">
        <v>1</v>
      </c>
      <c r="AV55" s="3">
        <v>1</v>
      </c>
      <c r="AW55" s="10">
        <v>1</v>
      </c>
    </row>
    <row r="56" spans="1:49" x14ac:dyDescent="0.35">
      <c r="A56" s="27" t="s">
        <v>336</v>
      </c>
      <c r="B56" s="3" t="s">
        <v>162</v>
      </c>
      <c r="C56" s="145">
        <f t="shared" si="6"/>
        <v>1268.7391304347825</v>
      </c>
      <c r="D56" s="145">
        <v>3210</v>
      </c>
      <c r="E56" s="145">
        <v>2070</v>
      </c>
      <c r="F56" s="145">
        <v>2000</v>
      </c>
      <c r="G56" s="145">
        <v>1028</v>
      </c>
      <c r="H56" s="145">
        <v>5420</v>
      </c>
      <c r="I56" s="145">
        <v>2870</v>
      </c>
      <c r="J56" s="145">
        <v>1028</v>
      </c>
      <c r="K56" s="145">
        <v>955</v>
      </c>
      <c r="L56" s="145">
        <v>275</v>
      </c>
      <c r="M56" s="145">
        <v>2150</v>
      </c>
      <c r="N56" s="145">
        <v>300</v>
      </c>
      <c r="O56" s="145">
        <v>985</v>
      </c>
      <c r="P56" s="145">
        <v>815</v>
      </c>
      <c r="Q56" s="145">
        <v>575</v>
      </c>
      <c r="R56" s="145">
        <v>2095</v>
      </c>
      <c r="S56" s="145">
        <v>1340</v>
      </c>
      <c r="T56" s="145">
        <v>710</v>
      </c>
      <c r="U56" s="145">
        <v>780</v>
      </c>
      <c r="V56" s="145">
        <v>1420</v>
      </c>
      <c r="W56" s="145">
        <v>1400</v>
      </c>
      <c r="X56" s="145">
        <v>1500</v>
      </c>
      <c r="Y56" s="145">
        <v>1900</v>
      </c>
      <c r="Z56" s="145">
        <v>1200</v>
      </c>
      <c r="AA56" s="145">
        <v>955</v>
      </c>
      <c r="AB56" s="145">
        <v>1270</v>
      </c>
      <c r="AC56" s="145">
        <v>800</v>
      </c>
      <c r="AD56" s="145">
        <v>1938</v>
      </c>
      <c r="AE56" s="145">
        <v>1995</v>
      </c>
      <c r="AF56" s="145">
        <v>1210</v>
      </c>
      <c r="AG56" s="145">
        <v>2170</v>
      </c>
      <c r="AH56" s="145">
        <v>700</v>
      </c>
      <c r="AI56" s="145">
        <v>2108</v>
      </c>
      <c r="AJ56" s="145">
        <v>1500</v>
      </c>
      <c r="AK56" s="145">
        <v>1100</v>
      </c>
      <c r="AL56" s="145">
        <v>1100</v>
      </c>
      <c r="AM56" s="145">
        <v>640</v>
      </c>
      <c r="AN56" s="145">
        <v>700</v>
      </c>
      <c r="AO56" s="145">
        <v>300</v>
      </c>
      <c r="AP56" s="145">
        <v>700</v>
      </c>
      <c r="AQ56" s="145">
        <v>0</v>
      </c>
      <c r="AR56" s="145">
        <v>100</v>
      </c>
      <c r="AS56" s="145">
        <v>470</v>
      </c>
      <c r="AT56" s="145">
        <v>370</v>
      </c>
      <c r="AU56" s="145">
        <v>1110</v>
      </c>
      <c r="AV56" s="145">
        <v>300</v>
      </c>
      <c r="AW56" s="195">
        <v>800</v>
      </c>
    </row>
    <row r="57" spans="1:49" x14ac:dyDescent="0.35">
      <c r="A57" s="27" t="s">
        <v>336</v>
      </c>
      <c r="B57" s="3" t="s">
        <v>166</v>
      </c>
      <c r="C57" s="145">
        <f t="shared" si="6"/>
        <v>209.30434782608697</v>
      </c>
      <c r="D57" s="145">
        <v>268</v>
      </c>
      <c r="E57" s="145">
        <v>230</v>
      </c>
      <c r="F57" s="145">
        <v>286</v>
      </c>
      <c r="G57" s="145">
        <v>114</v>
      </c>
      <c r="H57" s="145">
        <v>678</v>
      </c>
      <c r="I57" s="145">
        <v>410</v>
      </c>
      <c r="J57" s="145">
        <v>206</v>
      </c>
      <c r="K57" s="145">
        <v>191</v>
      </c>
      <c r="L57" s="145">
        <v>92</v>
      </c>
      <c r="M57" s="145">
        <v>215</v>
      </c>
      <c r="N57" s="145">
        <v>100</v>
      </c>
      <c r="O57" s="145">
        <v>164</v>
      </c>
      <c r="P57" s="145">
        <v>204</v>
      </c>
      <c r="Q57" s="145">
        <v>115</v>
      </c>
      <c r="R57" s="145">
        <v>349</v>
      </c>
      <c r="S57" s="145">
        <v>268</v>
      </c>
      <c r="T57" s="145">
        <v>237</v>
      </c>
      <c r="U57" s="145">
        <v>195</v>
      </c>
      <c r="V57" s="145">
        <v>237</v>
      </c>
      <c r="W57" s="145">
        <v>233</v>
      </c>
      <c r="X57" s="145">
        <v>300</v>
      </c>
      <c r="Y57" s="145">
        <v>317</v>
      </c>
      <c r="Z57" s="145">
        <v>200</v>
      </c>
      <c r="AA57" s="145">
        <v>159</v>
      </c>
      <c r="AB57" s="145">
        <v>141</v>
      </c>
      <c r="AC57" s="145">
        <v>133</v>
      </c>
      <c r="AD57" s="145">
        <v>215</v>
      </c>
      <c r="AE57" s="145">
        <v>249</v>
      </c>
      <c r="AF57" s="145">
        <v>151</v>
      </c>
      <c r="AG57" s="145">
        <v>217</v>
      </c>
      <c r="AH57" s="145">
        <v>140</v>
      </c>
      <c r="AI57" s="145">
        <v>264</v>
      </c>
      <c r="AJ57" s="145">
        <v>375</v>
      </c>
      <c r="AK57" s="145">
        <v>220</v>
      </c>
      <c r="AL57" s="145">
        <v>220</v>
      </c>
      <c r="AM57" s="145">
        <v>213</v>
      </c>
      <c r="AN57" s="145">
        <v>233</v>
      </c>
      <c r="AO57" s="145">
        <v>150</v>
      </c>
      <c r="AP57" s="145">
        <v>117</v>
      </c>
      <c r="AQ57" s="145">
        <v>0</v>
      </c>
      <c r="AR57" s="145">
        <v>100</v>
      </c>
      <c r="AS57" s="145">
        <v>157</v>
      </c>
      <c r="AT57" s="145">
        <v>123</v>
      </c>
      <c r="AU57" s="145">
        <v>159</v>
      </c>
      <c r="AV57" s="145">
        <v>150</v>
      </c>
      <c r="AW57" s="195">
        <v>133</v>
      </c>
    </row>
    <row r="58" spans="1:49" x14ac:dyDescent="0.35">
      <c r="A58" s="27" t="s">
        <v>336</v>
      </c>
      <c r="B58" s="3" t="s">
        <v>133</v>
      </c>
      <c r="C58" s="4">
        <f t="shared" si="6"/>
        <v>12.434782608695652</v>
      </c>
      <c r="D58" s="3">
        <v>30</v>
      </c>
      <c r="E58" s="3">
        <v>20</v>
      </c>
      <c r="F58" s="3">
        <v>20</v>
      </c>
      <c r="G58" s="3">
        <v>10</v>
      </c>
      <c r="H58" s="3">
        <v>56</v>
      </c>
      <c r="I58" s="3">
        <v>28</v>
      </c>
      <c r="J58" s="3">
        <v>10</v>
      </c>
      <c r="K58" s="3">
        <v>10</v>
      </c>
      <c r="L58" s="3">
        <v>3</v>
      </c>
      <c r="M58" s="3">
        <v>18</v>
      </c>
      <c r="N58" s="3">
        <v>3</v>
      </c>
      <c r="O58" s="3">
        <v>11</v>
      </c>
      <c r="P58" s="3">
        <v>12</v>
      </c>
      <c r="Q58" s="3">
        <v>6</v>
      </c>
      <c r="R58" s="3">
        <v>18</v>
      </c>
      <c r="S58" s="3">
        <v>12</v>
      </c>
      <c r="T58" s="3">
        <v>5</v>
      </c>
      <c r="U58" s="3">
        <v>8</v>
      </c>
      <c r="V58" s="3">
        <v>14</v>
      </c>
      <c r="W58" s="3">
        <v>14</v>
      </c>
      <c r="X58" s="3">
        <v>15</v>
      </c>
      <c r="Y58" s="3">
        <v>19</v>
      </c>
      <c r="Z58" s="3">
        <v>12</v>
      </c>
      <c r="AA58" s="3">
        <v>10</v>
      </c>
      <c r="AB58" s="3">
        <v>12</v>
      </c>
      <c r="AC58" s="3">
        <v>8</v>
      </c>
      <c r="AD58" s="3">
        <v>21</v>
      </c>
      <c r="AE58" s="3">
        <v>22</v>
      </c>
      <c r="AF58" s="3">
        <v>13</v>
      </c>
      <c r="AG58" s="3">
        <v>21</v>
      </c>
      <c r="AH58" s="3">
        <v>7</v>
      </c>
      <c r="AI58" s="3">
        <v>18</v>
      </c>
      <c r="AJ58" s="3">
        <v>14</v>
      </c>
      <c r="AK58" s="3">
        <v>11</v>
      </c>
      <c r="AL58" s="3">
        <v>11</v>
      </c>
      <c r="AM58" s="3">
        <v>5</v>
      </c>
      <c r="AN58" s="3">
        <v>7</v>
      </c>
      <c r="AO58" s="3">
        <v>3</v>
      </c>
      <c r="AP58" s="3">
        <v>7</v>
      </c>
      <c r="AQ58" s="3">
        <v>0</v>
      </c>
      <c r="AR58" s="3">
        <v>1</v>
      </c>
      <c r="AS58" s="3">
        <v>4</v>
      </c>
      <c r="AT58" s="3">
        <v>3</v>
      </c>
      <c r="AU58" s="3">
        <v>9</v>
      </c>
      <c r="AV58" s="3">
        <v>3</v>
      </c>
      <c r="AW58" s="10">
        <v>8</v>
      </c>
    </row>
    <row r="59" spans="1:49" x14ac:dyDescent="0.35">
      <c r="A59" s="27" t="s">
        <v>336</v>
      </c>
      <c r="B59" s="3" t="s">
        <v>167</v>
      </c>
      <c r="C59" s="4">
        <f t="shared" si="6"/>
        <v>0</v>
      </c>
      <c r="D59" s="4">
        <v>0</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16">
        <v>0</v>
      </c>
    </row>
    <row r="60" spans="1:49" x14ac:dyDescent="0.35">
      <c r="A60" s="27" t="s">
        <v>336</v>
      </c>
      <c r="B60" s="3" t="s">
        <v>132</v>
      </c>
      <c r="C60" s="4">
        <f t="shared" si="6"/>
        <v>5.6304347826086953</v>
      </c>
      <c r="D60" s="3">
        <v>12</v>
      </c>
      <c r="E60" s="3">
        <v>9</v>
      </c>
      <c r="F60" s="3">
        <v>7</v>
      </c>
      <c r="G60" s="3">
        <v>9</v>
      </c>
      <c r="H60" s="3">
        <v>8</v>
      </c>
      <c r="I60" s="3">
        <v>7</v>
      </c>
      <c r="J60" s="3">
        <v>5</v>
      </c>
      <c r="K60" s="3">
        <v>5</v>
      </c>
      <c r="L60" s="3">
        <v>3</v>
      </c>
      <c r="M60" s="3">
        <v>10</v>
      </c>
      <c r="N60" s="3">
        <v>3</v>
      </c>
      <c r="O60" s="3">
        <v>6</v>
      </c>
      <c r="P60" s="3">
        <v>4</v>
      </c>
      <c r="Q60" s="3">
        <v>5</v>
      </c>
      <c r="R60" s="3">
        <v>6</v>
      </c>
      <c r="S60" s="3">
        <v>5</v>
      </c>
      <c r="T60" s="3">
        <v>3</v>
      </c>
      <c r="U60" s="3">
        <v>4</v>
      </c>
      <c r="V60" s="3">
        <v>6</v>
      </c>
      <c r="W60" s="3">
        <v>6</v>
      </c>
      <c r="X60" s="3">
        <v>5</v>
      </c>
      <c r="Y60" s="3">
        <v>6</v>
      </c>
      <c r="Z60" s="3">
        <v>6</v>
      </c>
      <c r="AA60" s="3">
        <v>6</v>
      </c>
      <c r="AB60" s="3">
        <v>9</v>
      </c>
      <c r="AC60" s="3">
        <v>6</v>
      </c>
      <c r="AD60" s="3">
        <v>9</v>
      </c>
      <c r="AE60" s="3">
        <v>8</v>
      </c>
      <c r="AF60" s="3">
        <v>8</v>
      </c>
      <c r="AG60" s="3">
        <v>10</v>
      </c>
      <c r="AH60" s="3">
        <v>5</v>
      </c>
      <c r="AI60" s="3">
        <v>8</v>
      </c>
      <c r="AJ60" s="3">
        <v>4</v>
      </c>
      <c r="AK60" s="3">
        <v>5</v>
      </c>
      <c r="AL60" s="3">
        <v>5</v>
      </c>
      <c r="AM60" s="3">
        <v>3</v>
      </c>
      <c r="AN60" s="3">
        <v>3</v>
      </c>
      <c r="AO60" s="3">
        <v>2</v>
      </c>
      <c r="AP60" s="3">
        <v>6</v>
      </c>
      <c r="AQ60" s="3">
        <v>0</v>
      </c>
      <c r="AR60" s="3">
        <v>1</v>
      </c>
      <c r="AS60" s="3">
        <v>3</v>
      </c>
      <c r="AT60" s="3">
        <v>3</v>
      </c>
      <c r="AU60" s="3">
        <v>7</v>
      </c>
      <c r="AV60" s="3">
        <v>2</v>
      </c>
      <c r="AW60" s="10">
        <v>6</v>
      </c>
    </row>
    <row r="61" spans="1:49" x14ac:dyDescent="0.35">
      <c r="A61" s="27" t="s">
        <v>337</v>
      </c>
      <c r="B61" s="3" t="s">
        <v>162</v>
      </c>
      <c r="C61" s="145">
        <f t="shared" si="6"/>
        <v>24368.869565217392</v>
      </c>
      <c r="D61" s="145">
        <v>38580</v>
      </c>
      <c r="E61" s="145">
        <v>37198</v>
      </c>
      <c r="F61" s="145">
        <v>38896</v>
      </c>
      <c r="G61" s="145">
        <v>35684</v>
      </c>
      <c r="H61" s="145">
        <v>38253</v>
      </c>
      <c r="I61" s="145">
        <v>39327</v>
      </c>
      <c r="J61" s="145">
        <v>37872</v>
      </c>
      <c r="K61" s="145">
        <v>42007</v>
      </c>
      <c r="L61" s="145">
        <v>38356</v>
      </c>
      <c r="M61" s="145">
        <v>44110</v>
      </c>
      <c r="N61" s="145">
        <v>38282</v>
      </c>
      <c r="O61" s="145">
        <v>33740</v>
      </c>
      <c r="P61" s="145">
        <v>35077</v>
      </c>
      <c r="Q61" s="145">
        <v>34179</v>
      </c>
      <c r="R61" s="145">
        <v>36862</v>
      </c>
      <c r="S61" s="145">
        <v>31243</v>
      </c>
      <c r="T61" s="145">
        <v>28342</v>
      </c>
      <c r="U61" s="145">
        <v>23516</v>
      </c>
      <c r="V61" s="145">
        <v>21145</v>
      </c>
      <c r="W61" s="145">
        <v>29654</v>
      </c>
      <c r="X61" s="145">
        <v>22355</v>
      </c>
      <c r="Y61" s="145">
        <v>17296</v>
      </c>
      <c r="Z61" s="145">
        <v>18695</v>
      </c>
      <c r="AA61" s="145">
        <v>11680</v>
      </c>
      <c r="AB61" s="145">
        <v>17474</v>
      </c>
      <c r="AC61" s="145">
        <v>18010</v>
      </c>
      <c r="AD61" s="145">
        <v>21732</v>
      </c>
      <c r="AE61" s="145">
        <v>24386</v>
      </c>
      <c r="AF61" s="145">
        <v>25923</v>
      </c>
      <c r="AG61" s="145">
        <v>23193</v>
      </c>
      <c r="AH61" s="145">
        <v>19469</v>
      </c>
      <c r="AI61" s="145">
        <v>17877</v>
      </c>
      <c r="AJ61" s="145">
        <v>19624</v>
      </c>
      <c r="AK61" s="145">
        <v>23239</v>
      </c>
      <c r="AL61" s="145">
        <v>18229</v>
      </c>
      <c r="AM61" s="145">
        <v>13118</v>
      </c>
      <c r="AN61" s="145">
        <v>19435</v>
      </c>
      <c r="AO61" s="145">
        <v>13770</v>
      </c>
      <c r="AP61" s="145">
        <v>9502</v>
      </c>
      <c r="AQ61" s="145">
        <v>3624</v>
      </c>
      <c r="AR61" s="145">
        <v>4738</v>
      </c>
      <c r="AS61" s="145">
        <v>9114</v>
      </c>
      <c r="AT61" s="145">
        <v>8158</v>
      </c>
      <c r="AU61" s="145">
        <v>10433</v>
      </c>
      <c r="AV61" s="145">
        <v>12591</v>
      </c>
      <c r="AW61" s="195">
        <v>14980</v>
      </c>
    </row>
    <row r="62" spans="1:49" x14ac:dyDescent="0.35">
      <c r="A62" s="27" t="s">
        <v>337</v>
      </c>
      <c r="B62" s="3" t="s">
        <v>166</v>
      </c>
      <c r="C62" s="145">
        <f t="shared" si="6"/>
        <v>510.91304347826087</v>
      </c>
      <c r="D62" s="145">
        <v>514</v>
      </c>
      <c r="E62" s="145">
        <v>653</v>
      </c>
      <c r="F62" s="145">
        <v>589</v>
      </c>
      <c r="G62" s="145">
        <v>566</v>
      </c>
      <c r="H62" s="145">
        <v>638</v>
      </c>
      <c r="I62" s="145">
        <v>715</v>
      </c>
      <c r="J62" s="145">
        <v>676</v>
      </c>
      <c r="K62" s="145">
        <v>808</v>
      </c>
      <c r="L62" s="145">
        <v>697</v>
      </c>
      <c r="M62" s="145">
        <v>735</v>
      </c>
      <c r="N62" s="145">
        <v>736</v>
      </c>
      <c r="O62" s="145">
        <v>718</v>
      </c>
      <c r="P62" s="145">
        <v>638</v>
      </c>
      <c r="Q62" s="145">
        <v>621</v>
      </c>
      <c r="R62" s="145">
        <v>784</v>
      </c>
      <c r="S62" s="145">
        <v>625</v>
      </c>
      <c r="T62" s="145">
        <v>659</v>
      </c>
      <c r="U62" s="145">
        <v>534</v>
      </c>
      <c r="V62" s="145">
        <v>516</v>
      </c>
      <c r="W62" s="145">
        <v>618</v>
      </c>
      <c r="X62" s="145">
        <v>520</v>
      </c>
      <c r="Y62" s="145">
        <v>346</v>
      </c>
      <c r="Z62" s="145">
        <v>406</v>
      </c>
      <c r="AA62" s="145">
        <v>324</v>
      </c>
      <c r="AB62" s="145">
        <v>397</v>
      </c>
      <c r="AC62" s="145">
        <v>429</v>
      </c>
      <c r="AD62" s="145">
        <v>402</v>
      </c>
      <c r="AE62" s="145">
        <v>498</v>
      </c>
      <c r="AF62" s="145">
        <v>405</v>
      </c>
      <c r="AG62" s="145">
        <v>430</v>
      </c>
      <c r="AH62" s="145">
        <v>475</v>
      </c>
      <c r="AI62" s="145">
        <v>406</v>
      </c>
      <c r="AJ62" s="145">
        <v>516</v>
      </c>
      <c r="AK62" s="145">
        <v>540</v>
      </c>
      <c r="AL62" s="145">
        <v>588</v>
      </c>
      <c r="AM62" s="145">
        <v>410</v>
      </c>
      <c r="AN62" s="145">
        <v>474</v>
      </c>
      <c r="AO62" s="145">
        <v>475</v>
      </c>
      <c r="AP62" s="145">
        <v>328</v>
      </c>
      <c r="AQ62" s="145">
        <v>279</v>
      </c>
      <c r="AR62" s="145">
        <v>237</v>
      </c>
      <c r="AS62" s="145">
        <v>351</v>
      </c>
      <c r="AT62" s="145">
        <v>326</v>
      </c>
      <c r="AU62" s="145">
        <v>237</v>
      </c>
      <c r="AV62" s="145">
        <v>315</v>
      </c>
      <c r="AW62" s="195">
        <v>348</v>
      </c>
    </row>
    <row r="63" spans="1:49" x14ac:dyDescent="0.35">
      <c r="A63" s="27" t="s">
        <v>337</v>
      </c>
      <c r="B63" s="3" t="s">
        <v>133</v>
      </c>
      <c r="C63" s="4">
        <f t="shared" si="6"/>
        <v>299.41304347826087</v>
      </c>
      <c r="D63" s="4">
        <v>531</v>
      </c>
      <c r="E63" s="4">
        <v>541</v>
      </c>
      <c r="F63" s="4">
        <v>544</v>
      </c>
      <c r="G63" s="4">
        <v>490</v>
      </c>
      <c r="H63" s="4">
        <v>483</v>
      </c>
      <c r="I63" s="4">
        <v>495</v>
      </c>
      <c r="J63" s="4">
        <v>476</v>
      </c>
      <c r="K63" s="4">
        <v>525</v>
      </c>
      <c r="L63" s="4">
        <v>478</v>
      </c>
      <c r="M63" s="4">
        <v>575</v>
      </c>
      <c r="N63" s="4">
        <v>507</v>
      </c>
      <c r="O63" s="4">
        <v>430</v>
      </c>
      <c r="P63" s="4">
        <v>443</v>
      </c>
      <c r="Q63" s="4">
        <v>403</v>
      </c>
      <c r="R63" s="4">
        <v>414</v>
      </c>
      <c r="S63" s="4">
        <v>330</v>
      </c>
      <c r="T63" s="4">
        <v>332</v>
      </c>
      <c r="U63" s="4">
        <v>289</v>
      </c>
      <c r="V63" s="4">
        <v>260</v>
      </c>
      <c r="W63" s="4">
        <v>321</v>
      </c>
      <c r="X63" s="4">
        <v>253</v>
      </c>
      <c r="Y63" s="4">
        <v>233</v>
      </c>
      <c r="Z63" s="4">
        <v>243</v>
      </c>
      <c r="AA63" s="4">
        <v>158</v>
      </c>
      <c r="AB63" s="4">
        <v>204</v>
      </c>
      <c r="AC63" s="4">
        <v>201</v>
      </c>
      <c r="AD63" s="4">
        <v>269</v>
      </c>
      <c r="AE63" s="4">
        <v>288</v>
      </c>
      <c r="AF63" s="4">
        <v>310</v>
      </c>
      <c r="AG63" s="4">
        <v>275</v>
      </c>
      <c r="AH63" s="4">
        <v>237</v>
      </c>
      <c r="AI63" s="4">
        <v>209</v>
      </c>
      <c r="AJ63" s="4">
        <v>228</v>
      </c>
      <c r="AK63" s="4">
        <v>249</v>
      </c>
      <c r="AL63" s="4">
        <v>173</v>
      </c>
      <c r="AM63" s="4">
        <v>141</v>
      </c>
      <c r="AN63" s="4">
        <v>176</v>
      </c>
      <c r="AO63" s="4">
        <v>117</v>
      </c>
      <c r="AP63" s="4">
        <v>95</v>
      </c>
      <c r="AQ63" s="3">
        <v>58</v>
      </c>
      <c r="AR63" s="3">
        <v>66</v>
      </c>
      <c r="AS63" s="4">
        <v>104</v>
      </c>
      <c r="AT63" s="4">
        <v>116</v>
      </c>
      <c r="AU63" s="4">
        <v>136</v>
      </c>
      <c r="AV63" s="4">
        <v>181</v>
      </c>
      <c r="AW63" s="16">
        <v>186</v>
      </c>
    </row>
    <row r="64" spans="1:49" x14ac:dyDescent="0.35">
      <c r="A64" s="27" t="s">
        <v>337</v>
      </c>
      <c r="B64" s="3" t="s">
        <v>167</v>
      </c>
      <c r="C64" s="4">
        <f t="shared" si="6"/>
        <v>4466.4489979493037</v>
      </c>
      <c r="D64" s="4">
        <v>6061</v>
      </c>
      <c r="E64" s="4">
        <v>5220</v>
      </c>
      <c r="F64" s="4">
        <v>5817</v>
      </c>
      <c r="G64" s="4">
        <v>5679</v>
      </c>
      <c r="H64" s="4">
        <v>7192</v>
      </c>
      <c r="I64" s="4">
        <v>7478</v>
      </c>
      <c r="J64" s="4">
        <v>7062.16110912568</v>
      </c>
      <c r="K64" s="4">
        <v>7743.1552343334361</v>
      </c>
      <c r="L64" s="4">
        <v>6998.0895001348745</v>
      </c>
      <c r="M64" s="4">
        <v>7753.1650034920585</v>
      </c>
      <c r="N64" s="4">
        <v>6423.0830585819422</v>
      </c>
      <c r="O64" s="4">
        <v>6260</v>
      </c>
      <c r="P64" s="4">
        <v>6517</v>
      </c>
      <c r="Q64" s="4">
        <v>7129</v>
      </c>
      <c r="R64" s="4">
        <v>6913</v>
      </c>
      <c r="S64" s="4">
        <v>5690</v>
      </c>
      <c r="T64" s="4">
        <v>5176</v>
      </c>
      <c r="U64" s="4">
        <v>4634</v>
      </c>
      <c r="V64" s="4">
        <v>4217</v>
      </c>
      <c r="W64" s="4">
        <v>6257</v>
      </c>
      <c r="X64" s="4">
        <v>4725</v>
      </c>
      <c r="Y64" s="4">
        <v>3030</v>
      </c>
      <c r="Z64" s="4">
        <v>3262</v>
      </c>
      <c r="AA64" s="4">
        <v>2042</v>
      </c>
      <c r="AB64" s="4">
        <v>3821</v>
      </c>
      <c r="AC64" s="4">
        <v>3660</v>
      </c>
      <c r="AD64" s="4">
        <v>4094</v>
      </c>
      <c r="AE64" s="4">
        <v>5331</v>
      </c>
      <c r="AF64" s="4">
        <v>5326</v>
      </c>
      <c r="AG64" s="4">
        <v>4898</v>
      </c>
      <c r="AH64" s="4">
        <v>3980</v>
      </c>
      <c r="AI64" s="4">
        <v>3986</v>
      </c>
      <c r="AJ64" s="4">
        <v>4470</v>
      </c>
      <c r="AK64" s="4">
        <v>3685</v>
      </c>
      <c r="AL64" s="4">
        <v>2519</v>
      </c>
      <c r="AM64" s="4">
        <v>1699</v>
      </c>
      <c r="AN64" s="4">
        <v>3550</v>
      </c>
      <c r="AO64" s="4">
        <v>1656</v>
      </c>
      <c r="AP64" s="4">
        <v>1806</v>
      </c>
      <c r="AQ64" s="4">
        <v>431</v>
      </c>
      <c r="AR64" s="4">
        <v>835</v>
      </c>
      <c r="AS64" s="4">
        <v>2166</v>
      </c>
      <c r="AT64" s="4">
        <v>1344</v>
      </c>
      <c r="AU64" s="4">
        <v>2035</v>
      </c>
      <c r="AV64" s="4">
        <v>2043</v>
      </c>
      <c r="AW64" s="16">
        <v>2843</v>
      </c>
    </row>
    <row r="65" spans="1:49" x14ac:dyDescent="0.35">
      <c r="A65" s="27" t="s">
        <v>337</v>
      </c>
      <c r="B65" s="3" t="s">
        <v>132</v>
      </c>
      <c r="C65" s="4">
        <f t="shared" si="6"/>
        <v>45.695652173913047</v>
      </c>
      <c r="D65" s="4">
        <v>75</v>
      </c>
      <c r="E65" s="3">
        <v>57</v>
      </c>
      <c r="F65" s="3">
        <v>66</v>
      </c>
      <c r="G65" s="3">
        <v>63</v>
      </c>
      <c r="H65" s="4">
        <v>60</v>
      </c>
      <c r="I65" s="3">
        <v>55</v>
      </c>
      <c r="J65" s="4">
        <v>56</v>
      </c>
      <c r="K65" s="3">
        <v>52</v>
      </c>
      <c r="L65" s="3">
        <v>55</v>
      </c>
      <c r="M65" s="3">
        <v>60</v>
      </c>
      <c r="N65" s="3">
        <v>52</v>
      </c>
      <c r="O65" s="3">
        <v>47</v>
      </c>
      <c r="P65" s="3">
        <v>55</v>
      </c>
      <c r="Q65" s="3">
        <v>55</v>
      </c>
      <c r="R65" s="3">
        <v>47</v>
      </c>
      <c r="S65" s="4">
        <v>50</v>
      </c>
      <c r="T65" s="3">
        <v>43</v>
      </c>
      <c r="U65" s="3">
        <v>44</v>
      </c>
      <c r="V65" s="3">
        <v>41</v>
      </c>
      <c r="W65" s="3">
        <v>48</v>
      </c>
      <c r="X65" s="3">
        <v>43</v>
      </c>
      <c r="Y65" s="4">
        <v>50</v>
      </c>
      <c r="Z65" s="4">
        <v>46</v>
      </c>
      <c r="AA65" s="3">
        <v>36</v>
      </c>
      <c r="AB65" s="3">
        <v>44</v>
      </c>
      <c r="AC65" s="3">
        <v>42</v>
      </c>
      <c r="AD65" s="3">
        <v>54</v>
      </c>
      <c r="AE65" s="4">
        <v>49</v>
      </c>
      <c r="AF65" s="4">
        <v>64</v>
      </c>
      <c r="AG65" s="4">
        <v>54</v>
      </c>
      <c r="AH65" s="3">
        <v>41</v>
      </c>
      <c r="AI65" s="3">
        <v>44</v>
      </c>
      <c r="AJ65" s="4">
        <v>38</v>
      </c>
      <c r="AK65" s="3">
        <v>43</v>
      </c>
      <c r="AL65" s="3">
        <v>31</v>
      </c>
      <c r="AM65" s="3">
        <v>32</v>
      </c>
      <c r="AN65" s="3">
        <v>41</v>
      </c>
      <c r="AO65" s="3">
        <v>29</v>
      </c>
      <c r="AP65" s="3">
        <v>29</v>
      </c>
      <c r="AQ65" s="3">
        <v>13</v>
      </c>
      <c r="AR65" s="3">
        <v>20</v>
      </c>
      <c r="AS65" s="4">
        <v>26</v>
      </c>
      <c r="AT65" s="3">
        <v>25</v>
      </c>
      <c r="AU65" s="3">
        <v>44</v>
      </c>
      <c r="AV65" s="4">
        <v>40</v>
      </c>
      <c r="AW65" s="16">
        <v>43</v>
      </c>
    </row>
    <row r="66" spans="1:49" x14ac:dyDescent="0.35">
      <c r="A66" s="27" t="s">
        <v>342</v>
      </c>
      <c r="B66" s="3" t="s">
        <v>162</v>
      </c>
      <c r="C66" s="145">
        <f t="shared" si="6"/>
        <v>331.54347826086956</v>
      </c>
      <c r="D66" s="145">
        <v>0</v>
      </c>
      <c r="E66" s="145">
        <v>0</v>
      </c>
      <c r="F66" s="145">
        <v>0</v>
      </c>
      <c r="G66" s="145">
        <v>0</v>
      </c>
      <c r="H66" s="145">
        <v>0</v>
      </c>
      <c r="I66" s="145">
        <v>0</v>
      </c>
      <c r="J66" s="145">
        <v>0</v>
      </c>
      <c r="K66" s="145">
        <v>0</v>
      </c>
      <c r="L66" s="145">
        <v>0</v>
      </c>
      <c r="M66" s="145">
        <v>926</v>
      </c>
      <c r="N66" s="145">
        <v>0</v>
      </c>
      <c r="O66" s="145">
        <v>0</v>
      </c>
      <c r="P66" s="145">
        <v>831</v>
      </c>
      <c r="Q66" s="145">
        <v>803</v>
      </c>
      <c r="R66" s="145">
        <v>0</v>
      </c>
      <c r="S66" s="145">
        <v>0</v>
      </c>
      <c r="T66" s="145">
        <v>0</v>
      </c>
      <c r="U66" s="145">
        <v>0</v>
      </c>
      <c r="V66" s="145">
        <v>0</v>
      </c>
      <c r="W66" s="145">
        <v>0</v>
      </c>
      <c r="X66" s="145">
        <v>840</v>
      </c>
      <c r="Y66" s="145">
        <v>0</v>
      </c>
      <c r="Z66" s="145">
        <v>0</v>
      </c>
      <c r="AA66" s="145">
        <v>0</v>
      </c>
      <c r="AB66" s="145">
        <v>0</v>
      </c>
      <c r="AC66" s="145">
        <v>0</v>
      </c>
      <c r="AD66" s="145">
        <v>0</v>
      </c>
      <c r="AE66" s="145">
        <v>0</v>
      </c>
      <c r="AF66" s="145">
        <v>735</v>
      </c>
      <c r="AG66" s="145">
        <v>0</v>
      </c>
      <c r="AH66" s="145">
        <v>0</v>
      </c>
      <c r="AI66" s="145">
        <v>0</v>
      </c>
      <c r="AJ66" s="145">
        <v>0</v>
      </c>
      <c r="AK66" s="145">
        <v>0</v>
      </c>
      <c r="AL66" s="145">
        <v>0</v>
      </c>
      <c r="AM66" s="145">
        <v>0</v>
      </c>
      <c r="AN66" s="145">
        <v>0</v>
      </c>
      <c r="AO66" s="145">
        <v>0</v>
      </c>
      <c r="AP66" s="145">
        <v>0</v>
      </c>
      <c r="AQ66" s="145">
        <v>0</v>
      </c>
      <c r="AR66" s="145">
        <v>0</v>
      </c>
      <c r="AS66" s="145">
        <v>0</v>
      </c>
      <c r="AT66" s="145">
        <v>7000</v>
      </c>
      <c r="AU66" s="145">
        <v>4116</v>
      </c>
      <c r="AV66" s="145">
        <v>0</v>
      </c>
      <c r="AW66" s="195">
        <v>0</v>
      </c>
    </row>
    <row r="67" spans="1:49" x14ac:dyDescent="0.35">
      <c r="A67" s="27" t="s">
        <v>342</v>
      </c>
      <c r="B67" s="3" t="s">
        <v>166</v>
      </c>
      <c r="C67" s="145">
        <f t="shared" si="6"/>
        <v>331.54347826086956</v>
      </c>
      <c r="D67" s="145">
        <v>0</v>
      </c>
      <c r="E67" s="145">
        <v>0</v>
      </c>
      <c r="F67" s="145">
        <v>0</v>
      </c>
      <c r="G67" s="145">
        <v>0</v>
      </c>
      <c r="H67" s="145">
        <v>0</v>
      </c>
      <c r="I67" s="145">
        <v>0</v>
      </c>
      <c r="J67" s="145">
        <v>0</v>
      </c>
      <c r="K67" s="145">
        <v>0</v>
      </c>
      <c r="L67" s="145">
        <v>0</v>
      </c>
      <c r="M67" s="145">
        <v>926</v>
      </c>
      <c r="N67" s="145">
        <v>0</v>
      </c>
      <c r="O67" s="145">
        <v>0</v>
      </c>
      <c r="P67" s="145">
        <v>831</v>
      </c>
      <c r="Q67" s="145">
        <v>803</v>
      </c>
      <c r="R67" s="145">
        <v>0</v>
      </c>
      <c r="S67" s="145">
        <v>0</v>
      </c>
      <c r="T67" s="145">
        <v>0</v>
      </c>
      <c r="U67" s="145">
        <v>0</v>
      </c>
      <c r="V67" s="145">
        <v>0</v>
      </c>
      <c r="W67" s="145">
        <v>0</v>
      </c>
      <c r="X67" s="145">
        <v>840</v>
      </c>
      <c r="Y67" s="145">
        <v>0</v>
      </c>
      <c r="Z67" s="145">
        <v>0</v>
      </c>
      <c r="AA67" s="145">
        <v>0</v>
      </c>
      <c r="AB67" s="145">
        <v>0</v>
      </c>
      <c r="AC67" s="145">
        <v>0</v>
      </c>
      <c r="AD67" s="145">
        <v>0</v>
      </c>
      <c r="AE67" s="145">
        <v>0</v>
      </c>
      <c r="AF67" s="145">
        <v>735</v>
      </c>
      <c r="AG67" s="145">
        <v>0</v>
      </c>
      <c r="AH67" s="145">
        <v>0</v>
      </c>
      <c r="AI67" s="145">
        <v>0</v>
      </c>
      <c r="AJ67" s="145">
        <v>0</v>
      </c>
      <c r="AK67" s="145">
        <v>0</v>
      </c>
      <c r="AL67" s="145">
        <v>0</v>
      </c>
      <c r="AM67" s="145">
        <v>0</v>
      </c>
      <c r="AN67" s="145">
        <v>0</v>
      </c>
      <c r="AO67" s="145">
        <v>0</v>
      </c>
      <c r="AP67" s="145">
        <v>0</v>
      </c>
      <c r="AQ67" s="145">
        <v>0</v>
      </c>
      <c r="AR67" s="145">
        <v>0</v>
      </c>
      <c r="AS67" s="145">
        <v>0</v>
      </c>
      <c r="AT67" s="145">
        <v>7000</v>
      </c>
      <c r="AU67" s="145">
        <v>4116</v>
      </c>
      <c r="AV67" s="145">
        <v>0</v>
      </c>
      <c r="AW67" s="195">
        <v>0</v>
      </c>
    </row>
    <row r="68" spans="1:49" x14ac:dyDescent="0.35">
      <c r="A68" s="27" t="s">
        <v>342</v>
      </c>
      <c r="B68" s="3" t="s">
        <v>133</v>
      </c>
      <c r="C68" s="4">
        <f t="shared" si="6"/>
        <v>0.15217391304347827</v>
      </c>
      <c r="D68" s="3">
        <v>0</v>
      </c>
      <c r="E68" s="3">
        <v>0</v>
      </c>
      <c r="F68" s="3">
        <v>0</v>
      </c>
      <c r="G68" s="3">
        <v>0</v>
      </c>
      <c r="H68" s="3">
        <v>0</v>
      </c>
      <c r="I68" s="3">
        <v>0</v>
      </c>
      <c r="J68" s="3">
        <v>0</v>
      </c>
      <c r="K68" s="3">
        <v>0</v>
      </c>
      <c r="L68" s="3">
        <v>0</v>
      </c>
      <c r="M68" s="3">
        <v>1</v>
      </c>
      <c r="N68" s="3">
        <v>0</v>
      </c>
      <c r="O68" s="3">
        <v>0</v>
      </c>
      <c r="P68" s="3">
        <v>1</v>
      </c>
      <c r="Q68" s="3">
        <v>1</v>
      </c>
      <c r="R68" s="3">
        <v>0</v>
      </c>
      <c r="S68" s="3">
        <v>0</v>
      </c>
      <c r="T68" s="3">
        <v>0</v>
      </c>
      <c r="U68" s="3">
        <v>0</v>
      </c>
      <c r="V68" s="3">
        <v>0</v>
      </c>
      <c r="W68" s="3">
        <v>0</v>
      </c>
      <c r="X68" s="3">
        <v>1</v>
      </c>
      <c r="Y68" s="3">
        <v>0</v>
      </c>
      <c r="Z68" s="3">
        <v>0</v>
      </c>
      <c r="AA68" s="3">
        <v>0</v>
      </c>
      <c r="AB68" s="3">
        <v>0</v>
      </c>
      <c r="AC68" s="3">
        <v>0</v>
      </c>
      <c r="AD68" s="3">
        <v>0</v>
      </c>
      <c r="AE68" s="3">
        <v>0</v>
      </c>
      <c r="AF68" s="3">
        <v>1</v>
      </c>
      <c r="AG68" s="3">
        <v>0</v>
      </c>
      <c r="AH68" s="3">
        <v>0</v>
      </c>
      <c r="AI68" s="3">
        <v>0</v>
      </c>
      <c r="AJ68" s="3">
        <v>0</v>
      </c>
      <c r="AK68" s="3">
        <v>0</v>
      </c>
      <c r="AL68" s="3">
        <v>0</v>
      </c>
      <c r="AM68" s="3">
        <v>0</v>
      </c>
      <c r="AN68" s="3">
        <v>0</v>
      </c>
      <c r="AO68" s="3">
        <v>0</v>
      </c>
      <c r="AP68" s="3">
        <v>0</v>
      </c>
      <c r="AQ68" s="3">
        <v>0</v>
      </c>
      <c r="AR68" s="3">
        <v>0</v>
      </c>
      <c r="AS68" s="3">
        <v>0</v>
      </c>
      <c r="AT68" s="3">
        <v>1</v>
      </c>
      <c r="AU68" s="3">
        <v>1</v>
      </c>
      <c r="AV68" s="3">
        <v>0</v>
      </c>
      <c r="AW68" s="10">
        <v>0</v>
      </c>
    </row>
    <row r="69" spans="1:49" x14ac:dyDescent="0.35">
      <c r="A69" s="27" t="s">
        <v>342</v>
      </c>
      <c r="B69" s="3" t="s">
        <v>167</v>
      </c>
      <c r="C69" s="4">
        <f t="shared" si="6"/>
        <v>0</v>
      </c>
      <c r="D69" s="4">
        <v>0</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16">
        <v>0</v>
      </c>
    </row>
    <row r="70" spans="1:49" x14ac:dyDescent="0.35">
      <c r="A70" s="27" t="s">
        <v>342</v>
      </c>
      <c r="B70" s="3" t="s">
        <v>132</v>
      </c>
      <c r="C70" s="4">
        <f t="shared" si="6"/>
        <v>0.15217391304347827</v>
      </c>
      <c r="D70" s="3">
        <v>0</v>
      </c>
      <c r="E70" s="3">
        <v>0</v>
      </c>
      <c r="F70" s="3">
        <v>0</v>
      </c>
      <c r="G70" s="3">
        <v>0</v>
      </c>
      <c r="H70" s="3">
        <v>0</v>
      </c>
      <c r="I70" s="3">
        <v>0</v>
      </c>
      <c r="J70" s="3">
        <v>0</v>
      </c>
      <c r="K70" s="3">
        <v>0</v>
      </c>
      <c r="L70" s="3">
        <v>0</v>
      </c>
      <c r="M70" s="3">
        <v>1</v>
      </c>
      <c r="N70" s="3">
        <v>0</v>
      </c>
      <c r="O70" s="3">
        <v>0</v>
      </c>
      <c r="P70" s="3">
        <v>1</v>
      </c>
      <c r="Q70" s="3">
        <v>1</v>
      </c>
      <c r="R70" s="3">
        <v>0</v>
      </c>
      <c r="S70" s="3">
        <v>0</v>
      </c>
      <c r="T70" s="3">
        <v>0</v>
      </c>
      <c r="U70" s="3">
        <v>0</v>
      </c>
      <c r="V70" s="3">
        <v>0</v>
      </c>
      <c r="W70" s="3">
        <v>0</v>
      </c>
      <c r="X70" s="3">
        <v>1</v>
      </c>
      <c r="Y70" s="3">
        <v>0</v>
      </c>
      <c r="Z70" s="3">
        <v>0</v>
      </c>
      <c r="AA70" s="3">
        <v>0</v>
      </c>
      <c r="AB70" s="3">
        <v>0</v>
      </c>
      <c r="AC70" s="3">
        <v>0</v>
      </c>
      <c r="AD70" s="3">
        <v>0</v>
      </c>
      <c r="AE70" s="3">
        <v>0</v>
      </c>
      <c r="AF70" s="3">
        <v>1</v>
      </c>
      <c r="AG70" s="3">
        <v>0</v>
      </c>
      <c r="AH70" s="3">
        <v>0</v>
      </c>
      <c r="AI70" s="3">
        <v>0</v>
      </c>
      <c r="AJ70" s="3">
        <v>0</v>
      </c>
      <c r="AK70" s="3">
        <v>0</v>
      </c>
      <c r="AL70" s="3">
        <v>0</v>
      </c>
      <c r="AM70" s="3">
        <v>0</v>
      </c>
      <c r="AN70" s="3">
        <v>0</v>
      </c>
      <c r="AO70" s="3">
        <v>0</v>
      </c>
      <c r="AP70" s="3">
        <v>0</v>
      </c>
      <c r="AQ70" s="3">
        <v>0</v>
      </c>
      <c r="AR70" s="3">
        <v>0</v>
      </c>
      <c r="AS70" s="3">
        <v>0</v>
      </c>
      <c r="AT70" s="3">
        <v>1</v>
      </c>
      <c r="AU70" s="3">
        <v>1</v>
      </c>
      <c r="AV70" s="3">
        <v>0</v>
      </c>
      <c r="AW70" s="10">
        <v>0</v>
      </c>
    </row>
    <row r="71" spans="1:49" x14ac:dyDescent="0.35">
      <c r="A71" s="27" t="s">
        <v>338</v>
      </c>
      <c r="B71" s="3" t="s">
        <v>162</v>
      </c>
      <c r="C71" s="145">
        <f t="shared" si="6"/>
        <v>69.304347826086953</v>
      </c>
      <c r="D71" s="145">
        <v>31</v>
      </c>
      <c r="E71" s="145">
        <v>14</v>
      </c>
      <c r="F71" s="145">
        <v>45</v>
      </c>
      <c r="G71" s="145">
        <v>105</v>
      </c>
      <c r="H71" s="145">
        <v>15</v>
      </c>
      <c r="I71" s="145">
        <v>324</v>
      </c>
      <c r="J71" s="145">
        <v>403</v>
      </c>
      <c r="K71" s="145">
        <v>500</v>
      </c>
      <c r="L71" s="145">
        <v>388</v>
      </c>
      <c r="M71" s="145">
        <v>254</v>
      </c>
      <c r="N71" s="145">
        <v>45</v>
      </c>
      <c r="O71" s="145">
        <v>100</v>
      </c>
      <c r="P71" s="145">
        <v>200</v>
      </c>
      <c r="Q71" s="145">
        <v>124</v>
      </c>
      <c r="R71" s="145">
        <v>0</v>
      </c>
      <c r="S71" s="145">
        <v>10</v>
      </c>
      <c r="T71" s="145">
        <v>5</v>
      </c>
      <c r="U71" s="145">
        <v>0</v>
      </c>
      <c r="V71" s="145">
        <v>2</v>
      </c>
      <c r="W71" s="145">
        <v>3</v>
      </c>
      <c r="X71" s="145">
        <v>0</v>
      </c>
      <c r="Y71" s="145">
        <v>100</v>
      </c>
      <c r="Z71" s="145">
        <v>5</v>
      </c>
      <c r="AA71" s="145">
        <v>0</v>
      </c>
      <c r="AB71" s="145">
        <v>2</v>
      </c>
      <c r="AC71" s="145">
        <v>0</v>
      </c>
      <c r="AD71" s="145">
        <v>0</v>
      </c>
      <c r="AE71" s="145">
        <v>0</v>
      </c>
      <c r="AF71" s="145">
        <v>50</v>
      </c>
      <c r="AG71" s="145">
        <v>5</v>
      </c>
      <c r="AH71" s="145">
        <v>1</v>
      </c>
      <c r="AI71" s="145">
        <v>0</v>
      </c>
      <c r="AJ71" s="145">
        <v>61</v>
      </c>
      <c r="AK71" s="145">
        <v>50</v>
      </c>
      <c r="AL71" s="145">
        <v>0</v>
      </c>
      <c r="AM71" s="145">
        <v>5</v>
      </c>
      <c r="AN71" s="145">
        <v>3</v>
      </c>
      <c r="AO71" s="145">
        <v>53</v>
      </c>
      <c r="AP71" s="145">
        <v>100</v>
      </c>
      <c r="AQ71" s="145">
        <v>50</v>
      </c>
      <c r="AR71" s="145">
        <v>70</v>
      </c>
      <c r="AS71" s="145">
        <v>0</v>
      </c>
      <c r="AT71" s="145">
        <v>50</v>
      </c>
      <c r="AU71" s="145">
        <v>0</v>
      </c>
      <c r="AV71" s="145">
        <v>7</v>
      </c>
      <c r="AW71" s="195">
        <v>8</v>
      </c>
    </row>
    <row r="72" spans="1:49" x14ac:dyDescent="0.35">
      <c r="A72" s="27" t="s">
        <v>338</v>
      </c>
      <c r="B72" s="3" t="s">
        <v>166</v>
      </c>
      <c r="C72" s="145">
        <f t="shared" si="6"/>
        <v>22.065217391304348</v>
      </c>
      <c r="D72" s="145">
        <v>10</v>
      </c>
      <c r="E72" s="145">
        <v>7</v>
      </c>
      <c r="F72" s="145">
        <v>11</v>
      </c>
      <c r="G72" s="145">
        <v>17</v>
      </c>
      <c r="H72" s="145">
        <v>5</v>
      </c>
      <c r="I72" s="145">
        <v>54</v>
      </c>
      <c r="J72" s="145">
        <v>134</v>
      </c>
      <c r="K72" s="145">
        <v>125</v>
      </c>
      <c r="L72" s="145">
        <v>78</v>
      </c>
      <c r="M72" s="145">
        <v>42</v>
      </c>
      <c r="N72" s="145">
        <v>15</v>
      </c>
      <c r="O72" s="145">
        <v>25</v>
      </c>
      <c r="P72" s="145">
        <v>67</v>
      </c>
      <c r="Q72" s="145">
        <v>41</v>
      </c>
      <c r="R72" s="145">
        <v>0</v>
      </c>
      <c r="S72" s="145">
        <v>5</v>
      </c>
      <c r="T72" s="145">
        <v>5</v>
      </c>
      <c r="U72" s="145">
        <v>0</v>
      </c>
      <c r="V72" s="145">
        <v>2</v>
      </c>
      <c r="W72" s="145">
        <v>3</v>
      </c>
      <c r="X72" s="145">
        <v>0</v>
      </c>
      <c r="Y72" s="145">
        <v>25</v>
      </c>
      <c r="Z72" s="145">
        <v>5</v>
      </c>
      <c r="AA72" s="145">
        <v>0</v>
      </c>
      <c r="AB72" s="145">
        <v>2</v>
      </c>
      <c r="AC72" s="145">
        <v>0</v>
      </c>
      <c r="AD72" s="145">
        <v>0</v>
      </c>
      <c r="AE72" s="145">
        <v>0</v>
      </c>
      <c r="AF72" s="145">
        <v>17</v>
      </c>
      <c r="AG72" s="145">
        <v>2</v>
      </c>
      <c r="AH72" s="145">
        <v>1</v>
      </c>
      <c r="AI72" s="145">
        <v>0</v>
      </c>
      <c r="AJ72" s="145">
        <v>20</v>
      </c>
      <c r="AK72" s="145">
        <v>50</v>
      </c>
      <c r="AL72" s="145">
        <v>0</v>
      </c>
      <c r="AM72" s="145">
        <v>2</v>
      </c>
      <c r="AN72" s="145">
        <v>3</v>
      </c>
      <c r="AO72" s="145">
        <v>26</v>
      </c>
      <c r="AP72" s="145">
        <v>100</v>
      </c>
      <c r="AQ72" s="145">
        <v>50</v>
      </c>
      <c r="AR72" s="145">
        <v>35</v>
      </c>
      <c r="AS72" s="145">
        <v>0</v>
      </c>
      <c r="AT72" s="145">
        <v>25</v>
      </c>
      <c r="AU72" s="145">
        <v>0</v>
      </c>
      <c r="AV72" s="145">
        <v>2</v>
      </c>
      <c r="AW72" s="195">
        <v>4</v>
      </c>
    </row>
    <row r="73" spans="1:49" x14ac:dyDescent="0.35">
      <c r="A73" s="27" t="s">
        <v>338</v>
      </c>
      <c r="B73" s="3" t="s">
        <v>133</v>
      </c>
      <c r="C73" s="4">
        <f t="shared" si="6"/>
        <v>0</v>
      </c>
      <c r="D73" s="3">
        <v>0</v>
      </c>
      <c r="E73" s="3">
        <v>0</v>
      </c>
      <c r="F73" s="3">
        <v>0</v>
      </c>
      <c r="G73" s="3">
        <v>0</v>
      </c>
      <c r="H73" s="3">
        <v>0</v>
      </c>
      <c r="I73" s="3">
        <v>0</v>
      </c>
      <c r="J73" s="3">
        <v>0</v>
      </c>
      <c r="K73" s="3">
        <v>0</v>
      </c>
      <c r="L73" s="3">
        <v>0</v>
      </c>
      <c r="M73" s="3">
        <v>0</v>
      </c>
      <c r="N73" s="3">
        <v>0</v>
      </c>
      <c r="O73" s="3">
        <v>0</v>
      </c>
      <c r="P73" s="3">
        <v>0</v>
      </c>
      <c r="Q73" s="3">
        <v>0</v>
      </c>
      <c r="R73" s="3">
        <v>0</v>
      </c>
      <c r="S73" s="3">
        <v>0</v>
      </c>
      <c r="T73" s="3">
        <v>0</v>
      </c>
      <c r="U73" s="3">
        <v>0</v>
      </c>
      <c r="V73" s="3">
        <v>0</v>
      </c>
      <c r="W73" s="3">
        <v>0</v>
      </c>
      <c r="X73" s="3">
        <v>0</v>
      </c>
      <c r="Y73" s="3">
        <v>0</v>
      </c>
      <c r="Z73" s="3">
        <v>0</v>
      </c>
      <c r="AA73" s="3">
        <v>0</v>
      </c>
      <c r="AB73" s="3">
        <v>0</v>
      </c>
      <c r="AC73" s="3">
        <v>0</v>
      </c>
      <c r="AD73" s="3">
        <v>0</v>
      </c>
      <c r="AE73" s="3">
        <v>0</v>
      </c>
      <c r="AF73" s="3">
        <v>0</v>
      </c>
      <c r="AG73" s="3">
        <v>0</v>
      </c>
      <c r="AH73" s="3">
        <v>0</v>
      </c>
      <c r="AI73" s="3">
        <v>0</v>
      </c>
      <c r="AJ73" s="3">
        <v>0</v>
      </c>
      <c r="AK73" s="3">
        <v>0</v>
      </c>
      <c r="AL73" s="3">
        <v>0</v>
      </c>
      <c r="AM73" s="3">
        <v>0</v>
      </c>
      <c r="AN73" s="3">
        <v>0</v>
      </c>
      <c r="AO73" s="3">
        <v>0</v>
      </c>
      <c r="AP73" s="3">
        <v>0</v>
      </c>
      <c r="AQ73" s="3">
        <v>0</v>
      </c>
      <c r="AR73" s="3">
        <v>0</v>
      </c>
      <c r="AS73" s="3">
        <v>0</v>
      </c>
      <c r="AT73" s="3">
        <v>0</v>
      </c>
      <c r="AU73" s="3">
        <v>0</v>
      </c>
      <c r="AV73" s="3">
        <v>0</v>
      </c>
      <c r="AW73" s="10">
        <v>0</v>
      </c>
    </row>
    <row r="74" spans="1:49" x14ac:dyDescent="0.35">
      <c r="A74" s="27" t="s">
        <v>338</v>
      </c>
      <c r="B74" s="3" t="s">
        <v>167</v>
      </c>
      <c r="C74" s="4">
        <f t="shared" si="6"/>
        <v>0</v>
      </c>
      <c r="D74" s="4">
        <v>0</v>
      </c>
      <c r="E74" s="4">
        <v>0</v>
      </c>
      <c r="F74" s="4">
        <v>0</v>
      </c>
      <c r="G74" s="4">
        <v>0</v>
      </c>
      <c r="H74" s="4">
        <v>0</v>
      </c>
      <c r="I74" s="4">
        <v>0</v>
      </c>
      <c r="J74" s="4">
        <v>0</v>
      </c>
      <c r="K74" s="4">
        <v>0</v>
      </c>
      <c r="L74" s="4">
        <v>0</v>
      </c>
      <c r="M74" s="4">
        <v>0</v>
      </c>
      <c r="N74" s="4">
        <v>0</v>
      </c>
      <c r="O74" s="4">
        <v>0</v>
      </c>
      <c r="P74" s="4">
        <v>0</v>
      </c>
      <c r="Q74" s="4">
        <v>0</v>
      </c>
      <c r="R74" s="4">
        <v>0</v>
      </c>
      <c r="S74" s="4">
        <v>0</v>
      </c>
      <c r="T74" s="4">
        <v>0</v>
      </c>
      <c r="U74" s="4">
        <v>0</v>
      </c>
      <c r="V74" s="4">
        <v>0</v>
      </c>
      <c r="W74" s="4">
        <v>0</v>
      </c>
      <c r="X74" s="4">
        <v>0</v>
      </c>
      <c r="Y74" s="4">
        <v>0</v>
      </c>
      <c r="Z74" s="4">
        <v>0</v>
      </c>
      <c r="AA74" s="4">
        <v>0</v>
      </c>
      <c r="AB74" s="4">
        <v>0</v>
      </c>
      <c r="AC74" s="4">
        <v>0</v>
      </c>
      <c r="AD74" s="4">
        <v>0</v>
      </c>
      <c r="AE74" s="4">
        <v>0</v>
      </c>
      <c r="AF74" s="4">
        <v>0</v>
      </c>
      <c r="AG74" s="4">
        <v>0</v>
      </c>
      <c r="AH74" s="4">
        <v>0</v>
      </c>
      <c r="AI74" s="4">
        <v>0</v>
      </c>
      <c r="AJ74" s="4">
        <v>0</v>
      </c>
      <c r="AK74" s="4">
        <v>0</v>
      </c>
      <c r="AL74" s="4">
        <v>0</v>
      </c>
      <c r="AM74" s="4">
        <v>0</v>
      </c>
      <c r="AN74" s="4">
        <v>0</v>
      </c>
      <c r="AO74" s="4">
        <v>0</v>
      </c>
      <c r="AP74" s="4">
        <v>0</v>
      </c>
      <c r="AQ74" s="4">
        <v>0</v>
      </c>
      <c r="AR74" s="4">
        <v>0</v>
      </c>
      <c r="AS74" s="4">
        <v>0</v>
      </c>
      <c r="AT74" s="4">
        <v>0</v>
      </c>
      <c r="AU74" s="4">
        <v>0</v>
      </c>
      <c r="AV74" s="4">
        <v>0</v>
      </c>
      <c r="AW74" s="16">
        <v>0</v>
      </c>
    </row>
    <row r="75" spans="1:49" x14ac:dyDescent="0.35">
      <c r="A75" s="27" t="s">
        <v>338</v>
      </c>
      <c r="B75" s="3" t="s">
        <v>132</v>
      </c>
      <c r="C75" s="4">
        <f t="shared" si="6"/>
        <v>2.152173913043478</v>
      </c>
      <c r="D75" s="3">
        <v>3</v>
      </c>
      <c r="E75" s="3">
        <v>2</v>
      </c>
      <c r="F75" s="3">
        <v>4</v>
      </c>
      <c r="G75" s="3">
        <v>6</v>
      </c>
      <c r="H75" s="3">
        <v>3</v>
      </c>
      <c r="I75" s="3">
        <v>6</v>
      </c>
      <c r="J75" s="3">
        <v>3</v>
      </c>
      <c r="K75" s="3">
        <v>4</v>
      </c>
      <c r="L75" s="3">
        <v>5</v>
      </c>
      <c r="M75" s="3">
        <v>6</v>
      </c>
      <c r="N75" s="3">
        <v>3</v>
      </c>
      <c r="O75" s="3">
        <v>4</v>
      </c>
      <c r="P75" s="3">
        <v>3</v>
      </c>
      <c r="Q75" s="3">
        <v>3</v>
      </c>
      <c r="R75" s="3">
        <v>0</v>
      </c>
      <c r="S75" s="3">
        <v>2</v>
      </c>
      <c r="T75" s="3">
        <v>1</v>
      </c>
      <c r="U75" s="3">
        <v>0</v>
      </c>
      <c r="V75" s="3">
        <v>1</v>
      </c>
      <c r="W75" s="3">
        <v>1</v>
      </c>
      <c r="X75" s="3">
        <v>2</v>
      </c>
      <c r="Y75" s="3">
        <v>4</v>
      </c>
      <c r="Z75" s="3">
        <v>1</v>
      </c>
      <c r="AA75" s="3">
        <v>1</v>
      </c>
      <c r="AB75" s="3">
        <v>1</v>
      </c>
      <c r="AC75" s="3">
        <v>0</v>
      </c>
      <c r="AD75" s="3">
        <v>2</v>
      </c>
      <c r="AE75" s="3">
        <v>0</v>
      </c>
      <c r="AF75" s="3">
        <v>3</v>
      </c>
      <c r="AG75" s="3">
        <v>2</v>
      </c>
      <c r="AH75" s="3">
        <v>1</v>
      </c>
      <c r="AI75" s="3">
        <v>0</v>
      </c>
      <c r="AJ75" s="3">
        <v>3</v>
      </c>
      <c r="AK75" s="3">
        <v>1</v>
      </c>
      <c r="AL75" s="3">
        <v>0</v>
      </c>
      <c r="AM75" s="3">
        <v>3</v>
      </c>
      <c r="AN75" s="3">
        <v>1</v>
      </c>
      <c r="AO75" s="3">
        <v>2</v>
      </c>
      <c r="AP75" s="3">
        <v>1</v>
      </c>
      <c r="AQ75" s="3">
        <v>1</v>
      </c>
      <c r="AR75" s="3">
        <v>2</v>
      </c>
      <c r="AS75" s="3">
        <v>0</v>
      </c>
      <c r="AT75" s="3">
        <v>2</v>
      </c>
      <c r="AU75" s="3">
        <v>1</v>
      </c>
      <c r="AV75" s="3">
        <v>3</v>
      </c>
      <c r="AW75" s="10">
        <v>2</v>
      </c>
    </row>
    <row r="76" spans="1:49" s="42" customFormat="1" x14ac:dyDescent="0.35">
      <c r="A76" s="54" t="s">
        <v>339</v>
      </c>
      <c r="B76" s="21" t="s">
        <v>162</v>
      </c>
      <c r="C76" s="145">
        <f t="shared" si="6"/>
        <v>119213.67391304347</v>
      </c>
      <c r="D76" s="145">
        <v>110845</v>
      </c>
      <c r="E76" s="145">
        <v>105794</v>
      </c>
      <c r="F76" s="145">
        <v>106272</v>
      </c>
      <c r="G76" s="145">
        <v>112824</v>
      </c>
      <c r="H76" s="145">
        <v>112920</v>
      </c>
      <c r="I76" s="145">
        <v>110398</v>
      </c>
      <c r="J76" s="145">
        <v>104553</v>
      </c>
      <c r="K76" s="145">
        <v>120196</v>
      </c>
      <c r="L76" s="145">
        <v>107120</v>
      </c>
      <c r="M76" s="145">
        <v>126318</v>
      </c>
      <c r="N76" s="145">
        <v>113603</v>
      </c>
      <c r="O76" s="145">
        <v>94672</v>
      </c>
      <c r="P76" s="145">
        <v>114889</v>
      </c>
      <c r="Q76" s="145">
        <v>107170</v>
      </c>
      <c r="R76" s="145">
        <v>109199</v>
      </c>
      <c r="S76" s="145">
        <v>118725</v>
      </c>
      <c r="T76" s="145">
        <v>123513</v>
      </c>
      <c r="U76" s="145">
        <v>117507</v>
      </c>
      <c r="V76" s="145">
        <v>104552</v>
      </c>
      <c r="W76" s="145">
        <v>110079</v>
      </c>
      <c r="X76" s="145">
        <v>94074</v>
      </c>
      <c r="Y76" s="145">
        <v>116334</v>
      </c>
      <c r="Z76" s="145">
        <v>116589</v>
      </c>
      <c r="AA76" s="145">
        <v>111708</v>
      </c>
      <c r="AB76" s="145">
        <v>120996</v>
      </c>
      <c r="AC76" s="145">
        <v>120407</v>
      </c>
      <c r="AD76" s="145">
        <v>122033</v>
      </c>
      <c r="AE76" s="145">
        <v>125775</v>
      </c>
      <c r="AF76" s="145">
        <v>134035</v>
      </c>
      <c r="AG76" s="145">
        <v>125338</v>
      </c>
      <c r="AH76" s="145">
        <v>136879</v>
      </c>
      <c r="AI76" s="145">
        <v>166062</v>
      </c>
      <c r="AJ76" s="145">
        <v>158624</v>
      </c>
      <c r="AK76" s="145">
        <v>140704</v>
      </c>
      <c r="AL76" s="145">
        <v>134011</v>
      </c>
      <c r="AM76" s="145">
        <v>143358</v>
      </c>
      <c r="AN76" s="145">
        <v>163663</v>
      </c>
      <c r="AO76" s="145">
        <v>150877</v>
      </c>
      <c r="AP76" s="145">
        <v>128073</v>
      </c>
      <c r="AQ76" s="145">
        <v>71071</v>
      </c>
      <c r="AR76" s="145">
        <v>69775</v>
      </c>
      <c r="AS76" s="145">
        <v>85323</v>
      </c>
      <c r="AT76" s="145">
        <v>100960</v>
      </c>
      <c r="AU76" s="145">
        <v>122494</v>
      </c>
      <c r="AV76" s="145">
        <v>135061</v>
      </c>
      <c r="AW76" s="195">
        <v>158456</v>
      </c>
    </row>
    <row r="77" spans="1:49" x14ac:dyDescent="0.35">
      <c r="A77" s="27" t="s">
        <v>339</v>
      </c>
      <c r="B77" s="3" t="s">
        <v>166</v>
      </c>
      <c r="C77" s="145">
        <f t="shared" si="6"/>
        <v>377.6521739130435</v>
      </c>
      <c r="D77" s="145">
        <v>319</v>
      </c>
      <c r="E77" s="145">
        <v>312</v>
      </c>
      <c r="F77" s="145">
        <v>300</v>
      </c>
      <c r="G77" s="145">
        <v>322</v>
      </c>
      <c r="H77" s="145">
        <v>339</v>
      </c>
      <c r="I77" s="145">
        <v>315</v>
      </c>
      <c r="J77" s="145">
        <v>303</v>
      </c>
      <c r="K77" s="145">
        <v>315</v>
      </c>
      <c r="L77" s="145">
        <v>312</v>
      </c>
      <c r="M77" s="145">
        <v>326</v>
      </c>
      <c r="N77" s="145">
        <v>316</v>
      </c>
      <c r="O77" s="145">
        <v>268</v>
      </c>
      <c r="P77" s="145">
        <v>283</v>
      </c>
      <c r="Q77" s="145">
        <v>289</v>
      </c>
      <c r="R77" s="145">
        <v>308</v>
      </c>
      <c r="S77" s="145">
        <v>317</v>
      </c>
      <c r="T77" s="145">
        <v>348</v>
      </c>
      <c r="U77" s="145">
        <v>331</v>
      </c>
      <c r="V77" s="145">
        <v>311</v>
      </c>
      <c r="W77" s="145">
        <v>338</v>
      </c>
      <c r="X77" s="145">
        <v>306</v>
      </c>
      <c r="Y77" s="145">
        <v>329</v>
      </c>
      <c r="Z77" s="145">
        <v>337</v>
      </c>
      <c r="AA77" s="145">
        <v>362</v>
      </c>
      <c r="AB77" s="145">
        <v>354</v>
      </c>
      <c r="AC77" s="145">
        <v>379</v>
      </c>
      <c r="AD77" s="145">
        <v>354</v>
      </c>
      <c r="AE77" s="145">
        <v>352</v>
      </c>
      <c r="AF77" s="145">
        <v>392</v>
      </c>
      <c r="AG77" s="145">
        <v>393</v>
      </c>
      <c r="AH77" s="145">
        <v>419</v>
      </c>
      <c r="AI77" s="145">
        <v>479</v>
      </c>
      <c r="AJ77" s="145">
        <v>444</v>
      </c>
      <c r="AK77" s="145">
        <v>451</v>
      </c>
      <c r="AL77" s="145">
        <v>416</v>
      </c>
      <c r="AM77" s="145">
        <v>476</v>
      </c>
      <c r="AN77" s="145">
        <v>419</v>
      </c>
      <c r="AO77" s="145">
        <v>421</v>
      </c>
      <c r="AP77" s="145">
        <v>416</v>
      </c>
      <c r="AQ77" s="145">
        <v>623</v>
      </c>
      <c r="AR77" s="145">
        <v>444</v>
      </c>
      <c r="AS77" s="145">
        <v>379</v>
      </c>
      <c r="AT77" s="145">
        <v>428</v>
      </c>
      <c r="AU77" s="145">
        <v>533</v>
      </c>
      <c r="AV77" s="145">
        <v>570</v>
      </c>
      <c r="AW77" s="195">
        <v>624</v>
      </c>
    </row>
    <row r="78" spans="1:49" x14ac:dyDescent="0.35">
      <c r="A78" s="27" t="s">
        <v>339</v>
      </c>
      <c r="B78" s="3" t="s">
        <v>133</v>
      </c>
      <c r="C78" s="4">
        <f t="shared" si="6"/>
        <v>1734.2826086956522</v>
      </c>
      <c r="D78" s="4">
        <v>1850</v>
      </c>
      <c r="E78" s="4">
        <v>1667</v>
      </c>
      <c r="F78" s="4">
        <v>1807</v>
      </c>
      <c r="G78" s="4">
        <v>1762</v>
      </c>
      <c r="H78" s="4">
        <v>1838</v>
      </c>
      <c r="I78" s="4">
        <v>1863</v>
      </c>
      <c r="J78" s="4">
        <v>1703</v>
      </c>
      <c r="K78" s="4">
        <v>2024</v>
      </c>
      <c r="L78" s="4">
        <v>1737</v>
      </c>
      <c r="M78" s="4">
        <v>2113</v>
      </c>
      <c r="N78" s="4">
        <v>1864</v>
      </c>
      <c r="O78" s="4">
        <v>1596</v>
      </c>
      <c r="P78" s="4">
        <v>1950</v>
      </c>
      <c r="Q78" s="4">
        <v>1768</v>
      </c>
      <c r="R78" s="4">
        <v>1706</v>
      </c>
      <c r="S78" s="4">
        <v>1763</v>
      </c>
      <c r="T78" s="4">
        <v>1867</v>
      </c>
      <c r="U78" s="4">
        <v>1764</v>
      </c>
      <c r="V78" s="4">
        <v>1603</v>
      </c>
      <c r="W78" s="4">
        <v>1717</v>
      </c>
      <c r="X78" s="4">
        <v>1359</v>
      </c>
      <c r="Y78" s="4">
        <v>1743</v>
      </c>
      <c r="Z78" s="4">
        <v>1682</v>
      </c>
      <c r="AA78" s="4">
        <v>1656</v>
      </c>
      <c r="AB78" s="4">
        <v>1802</v>
      </c>
      <c r="AC78" s="4">
        <v>1749</v>
      </c>
      <c r="AD78" s="4">
        <v>1903</v>
      </c>
      <c r="AE78" s="4">
        <v>1890</v>
      </c>
      <c r="AF78" s="4">
        <v>1885</v>
      </c>
      <c r="AG78" s="4">
        <v>1738</v>
      </c>
      <c r="AH78" s="4">
        <v>1800</v>
      </c>
      <c r="AI78" s="4">
        <v>2080</v>
      </c>
      <c r="AJ78" s="4">
        <v>2060</v>
      </c>
      <c r="AK78" s="4">
        <v>1837</v>
      </c>
      <c r="AL78" s="4">
        <v>1700</v>
      </c>
      <c r="AM78" s="4">
        <v>1709</v>
      </c>
      <c r="AN78" s="4">
        <v>2137</v>
      </c>
      <c r="AO78" s="4">
        <v>2007</v>
      </c>
      <c r="AP78" s="4">
        <v>1698</v>
      </c>
      <c r="AQ78" s="4">
        <v>732</v>
      </c>
      <c r="AR78" s="4">
        <v>862</v>
      </c>
      <c r="AS78" s="4">
        <v>1294</v>
      </c>
      <c r="AT78" s="4">
        <v>1382</v>
      </c>
      <c r="AU78" s="4">
        <v>1522</v>
      </c>
      <c r="AV78" s="4">
        <v>1672</v>
      </c>
      <c r="AW78" s="16">
        <v>1916</v>
      </c>
    </row>
    <row r="79" spans="1:49" x14ac:dyDescent="0.35">
      <c r="A79" s="27" t="s">
        <v>339</v>
      </c>
      <c r="B79" s="3" t="s">
        <v>167</v>
      </c>
      <c r="C79" s="4">
        <f t="shared" si="6"/>
        <v>45457.801958478078</v>
      </c>
      <c r="D79" s="4">
        <v>41675</v>
      </c>
      <c r="E79" s="4">
        <v>40576</v>
      </c>
      <c r="F79" s="4">
        <v>40197</v>
      </c>
      <c r="G79" s="4">
        <v>43105</v>
      </c>
      <c r="H79" s="4">
        <v>42666</v>
      </c>
      <c r="I79" s="4">
        <v>41773</v>
      </c>
      <c r="J79" s="4">
        <v>39735</v>
      </c>
      <c r="K79" s="4">
        <v>45449.133637136809</v>
      </c>
      <c r="L79" s="4">
        <v>40925</v>
      </c>
      <c r="M79" s="4">
        <v>47808</v>
      </c>
      <c r="N79" s="4">
        <v>43126.609790112321</v>
      </c>
      <c r="O79" s="4">
        <v>35735</v>
      </c>
      <c r="P79" s="4">
        <v>42383</v>
      </c>
      <c r="Q79" s="4">
        <v>39628</v>
      </c>
      <c r="R79" s="4">
        <v>40528</v>
      </c>
      <c r="S79" s="4">
        <v>44725</v>
      </c>
      <c r="T79" s="4">
        <v>46148</v>
      </c>
      <c r="U79" s="4">
        <v>43797.927000106538</v>
      </c>
      <c r="V79" s="4">
        <v>39126</v>
      </c>
      <c r="W79" s="4">
        <v>41393</v>
      </c>
      <c r="X79" s="4">
        <v>35867</v>
      </c>
      <c r="Y79" s="4">
        <v>44052</v>
      </c>
      <c r="Z79" s="4">
        <v>44526</v>
      </c>
      <c r="AA79" s="4">
        <v>42203.249791807953</v>
      </c>
      <c r="AB79" s="4">
        <v>44878.969870828187</v>
      </c>
      <c r="AC79" s="4">
        <v>44076</v>
      </c>
      <c r="AD79" s="4">
        <v>44927</v>
      </c>
      <c r="AE79" s="4">
        <v>46540</v>
      </c>
      <c r="AF79" s="4">
        <v>50269</v>
      </c>
      <c r="AG79" s="4">
        <v>47072</v>
      </c>
      <c r="AH79" s="4">
        <v>51006</v>
      </c>
      <c r="AI79" s="4">
        <v>62942</v>
      </c>
      <c r="AJ79" s="4">
        <v>60193</v>
      </c>
      <c r="AK79" s="4">
        <v>53466</v>
      </c>
      <c r="AL79" s="4">
        <v>51158</v>
      </c>
      <c r="AM79" s="4">
        <v>54993</v>
      </c>
      <c r="AN79" s="4">
        <v>61737</v>
      </c>
      <c r="AO79" s="4">
        <v>57224</v>
      </c>
      <c r="AP79" s="4">
        <v>48653</v>
      </c>
      <c r="AQ79" s="4">
        <v>27907</v>
      </c>
      <c r="AR79" s="4">
        <v>26393</v>
      </c>
      <c r="AS79" s="4">
        <v>34607</v>
      </c>
      <c r="AT79" s="4">
        <v>41592</v>
      </c>
      <c r="AU79" s="4">
        <v>51319</v>
      </c>
      <c r="AV79" s="4">
        <v>56555</v>
      </c>
      <c r="AW79" s="16">
        <v>66403</v>
      </c>
    </row>
    <row r="80" spans="1:49" ht="15" thickBot="1" x14ac:dyDescent="0.4">
      <c r="A80" s="7" t="s">
        <v>339</v>
      </c>
      <c r="B80" s="8" t="s">
        <v>132</v>
      </c>
      <c r="C80" s="22">
        <f t="shared" si="6"/>
        <v>324.73913043478262</v>
      </c>
      <c r="D80" s="22">
        <v>347</v>
      </c>
      <c r="E80" s="22">
        <v>339</v>
      </c>
      <c r="F80" s="22">
        <v>354</v>
      </c>
      <c r="G80" s="22">
        <v>350</v>
      </c>
      <c r="H80" s="22">
        <v>333</v>
      </c>
      <c r="I80" s="22">
        <v>351</v>
      </c>
      <c r="J80" s="22">
        <v>345</v>
      </c>
      <c r="K80" s="22">
        <v>381</v>
      </c>
      <c r="L80" s="22">
        <v>343</v>
      </c>
      <c r="M80" s="22">
        <v>388</v>
      </c>
      <c r="N80" s="22">
        <v>360</v>
      </c>
      <c r="O80" s="22">
        <v>353</v>
      </c>
      <c r="P80" s="22">
        <v>406</v>
      </c>
      <c r="Q80" s="22">
        <v>371</v>
      </c>
      <c r="R80" s="22">
        <v>355</v>
      </c>
      <c r="S80" s="22">
        <v>375</v>
      </c>
      <c r="T80" s="22">
        <v>355</v>
      </c>
      <c r="U80" s="22">
        <v>355</v>
      </c>
      <c r="V80" s="22">
        <v>336</v>
      </c>
      <c r="W80" s="22">
        <v>326</v>
      </c>
      <c r="X80" s="22">
        <v>307</v>
      </c>
      <c r="Y80" s="22">
        <v>354</v>
      </c>
      <c r="Z80" s="22">
        <v>346</v>
      </c>
      <c r="AA80" s="22">
        <v>309</v>
      </c>
      <c r="AB80" s="22">
        <v>342</v>
      </c>
      <c r="AC80" s="22">
        <v>318</v>
      </c>
      <c r="AD80" s="22">
        <v>345</v>
      </c>
      <c r="AE80" s="22">
        <v>357</v>
      </c>
      <c r="AF80" s="22">
        <v>342</v>
      </c>
      <c r="AG80" s="22">
        <v>319</v>
      </c>
      <c r="AH80" s="22">
        <v>327</v>
      </c>
      <c r="AI80" s="22">
        <v>347</v>
      </c>
      <c r="AJ80" s="22">
        <v>357</v>
      </c>
      <c r="AK80" s="22">
        <v>312</v>
      </c>
      <c r="AL80" s="22">
        <v>322</v>
      </c>
      <c r="AM80" s="22">
        <v>301</v>
      </c>
      <c r="AN80" s="22">
        <v>391</v>
      </c>
      <c r="AO80" s="22">
        <v>358</v>
      </c>
      <c r="AP80" s="22">
        <v>308</v>
      </c>
      <c r="AQ80" s="8">
        <v>114</v>
      </c>
      <c r="AR80" s="8">
        <v>157</v>
      </c>
      <c r="AS80" s="22">
        <v>225</v>
      </c>
      <c r="AT80" s="22">
        <v>236</v>
      </c>
      <c r="AU80" s="22">
        <v>230</v>
      </c>
      <c r="AV80" s="22">
        <v>237</v>
      </c>
      <c r="AW80" s="178">
        <v>254</v>
      </c>
    </row>
    <row r="81" spans="1:49" s="2" customFormat="1" x14ac:dyDescent="0.3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row>
    <row r="82" spans="1:49" s="2" customFormat="1" x14ac:dyDescent="0.35">
      <c r="A82" s="51" t="s">
        <v>138</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row>
    <row r="84" spans="1:49" x14ac:dyDescent="0.35">
      <c r="A84" s="456" t="s">
        <v>171</v>
      </c>
      <c r="B84" s="456" t="s">
        <v>160</v>
      </c>
      <c r="C84" s="456" t="s">
        <v>153</v>
      </c>
      <c r="D84" s="14">
        <v>42736</v>
      </c>
      <c r="E84" s="14">
        <v>42767</v>
      </c>
      <c r="F84" s="14">
        <v>42795</v>
      </c>
      <c r="G84" s="14">
        <v>42826</v>
      </c>
      <c r="H84" s="14">
        <v>42856</v>
      </c>
      <c r="I84" s="14">
        <v>42887</v>
      </c>
      <c r="J84" s="14">
        <v>42917</v>
      </c>
      <c r="K84" s="14">
        <v>42948</v>
      </c>
      <c r="L84" s="14">
        <v>42979</v>
      </c>
      <c r="M84" s="14">
        <v>43009</v>
      </c>
      <c r="N84" s="14">
        <v>43040</v>
      </c>
      <c r="O84" s="14">
        <v>43070</v>
      </c>
      <c r="P84" s="14">
        <v>43101</v>
      </c>
      <c r="Q84" s="14">
        <v>43132</v>
      </c>
      <c r="R84" s="14">
        <v>43160</v>
      </c>
      <c r="S84" s="14">
        <v>43191</v>
      </c>
      <c r="T84" s="14">
        <v>43221</v>
      </c>
      <c r="U84" s="14">
        <v>43252</v>
      </c>
      <c r="V84" s="14">
        <v>43282</v>
      </c>
      <c r="W84" s="14">
        <v>43313</v>
      </c>
      <c r="X84" s="14">
        <v>43344</v>
      </c>
      <c r="Y84" s="14">
        <v>43374</v>
      </c>
      <c r="Z84" s="14">
        <v>43405</v>
      </c>
      <c r="AA84" s="14">
        <v>43435</v>
      </c>
      <c r="AB84" s="14">
        <v>43466</v>
      </c>
      <c r="AC84" s="14">
        <v>43497</v>
      </c>
      <c r="AD84" s="14">
        <v>43525</v>
      </c>
      <c r="AE84" s="14">
        <v>43556</v>
      </c>
      <c r="AF84" s="14">
        <v>43586</v>
      </c>
      <c r="AG84" s="14">
        <v>43617</v>
      </c>
      <c r="AH84" s="14">
        <v>43647</v>
      </c>
      <c r="AI84" s="14">
        <v>43678</v>
      </c>
      <c r="AJ84" s="14">
        <v>43709</v>
      </c>
      <c r="AK84" s="14">
        <v>43739</v>
      </c>
      <c r="AL84" s="14">
        <v>43770</v>
      </c>
      <c r="AM84" s="14">
        <v>43800</v>
      </c>
      <c r="AN84" s="14">
        <v>43831</v>
      </c>
      <c r="AO84" s="14">
        <v>43862</v>
      </c>
      <c r="AP84" s="14">
        <v>43891</v>
      </c>
      <c r="AQ84" s="14">
        <v>43922</v>
      </c>
      <c r="AR84" s="14">
        <v>43952</v>
      </c>
      <c r="AS84" s="14">
        <v>43983</v>
      </c>
      <c r="AT84" s="14">
        <v>44013</v>
      </c>
      <c r="AU84" s="14">
        <v>44044</v>
      </c>
      <c r="AV84" s="14">
        <v>44075</v>
      </c>
      <c r="AW84" s="15">
        <v>44105</v>
      </c>
    </row>
    <row r="85" spans="1:49" x14ac:dyDescent="0.35">
      <c r="A85" s="39" t="s">
        <v>356</v>
      </c>
      <c r="B85" s="3" t="s">
        <v>357</v>
      </c>
      <c r="C85" s="231">
        <f t="shared" ref="C85:C92" si="7">AVERAGE(D85:AW85)</f>
        <v>64.685434782608695</v>
      </c>
      <c r="D85" s="231">
        <v>0</v>
      </c>
      <c r="E85" s="231">
        <v>96.5</v>
      </c>
      <c r="F85" s="231">
        <v>0</v>
      </c>
      <c r="G85" s="231">
        <v>0</v>
      </c>
      <c r="H85" s="231">
        <v>0</v>
      </c>
      <c r="I85" s="231">
        <v>0</v>
      </c>
      <c r="J85" s="231">
        <v>0</v>
      </c>
      <c r="K85" s="231">
        <v>150.5</v>
      </c>
      <c r="L85" s="231">
        <v>304.8</v>
      </c>
      <c r="M85" s="231">
        <v>0</v>
      </c>
      <c r="N85" s="231">
        <v>0</v>
      </c>
      <c r="O85" s="231">
        <v>0</v>
      </c>
      <c r="P85" s="231">
        <v>0</v>
      </c>
      <c r="Q85" s="231">
        <v>0</v>
      </c>
      <c r="R85" s="231">
        <v>180</v>
      </c>
      <c r="S85" s="231">
        <v>0</v>
      </c>
      <c r="T85" s="231">
        <v>0</v>
      </c>
      <c r="U85" s="231">
        <v>0</v>
      </c>
      <c r="V85" s="231">
        <v>0</v>
      </c>
      <c r="W85" s="231">
        <v>0</v>
      </c>
      <c r="X85" s="231">
        <v>0</v>
      </c>
      <c r="Y85" s="231">
        <v>318.63</v>
      </c>
      <c r="Z85" s="231">
        <v>348</v>
      </c>
      <c r="AA85" s="231">
        <v>397.06</v>
      </c>
      <c r="AB85" s="231">
        <v>510.04</v>
      </c>
      <c r="AC85" s="231">
        <v>247.1</v>
      </c>
      <c r="AD85" s="231">
        <v>364.89</v>
      </c>
      <c r="AE85" s="231">
        <v>58.01</v>
      </c>
      <c r="AF85" s="231">
        <v>0</v>
      </c>
      <c r="AG85" s="231">
        <v>0</v>
      </c>
      <c r="AH85" s="231">
        <v>0</v>
      </c>
      <c r="AI85" s="231">
        <v>0</v>
      </c>
      <c r="AJ85" s="231">
        <v>0</v>
      </c>
      <c r="AK85" s="231">
        <v>0</v>
      </c>
      <c r="AL85" s="231">
        <v>0</v>
      </c>
      <c r="AM85" s="231">
        <v>0</v>
      </c>
      <c r="AN85" s="231">
        <v>0</v>
      </c>
      <c r="AO85" s="231">
        <v>0</v>
      </c>
      <c r="AP85" s="231">
        <v>0</v>
      </c>
      <c r="AQ85" s="231">
        <v>0</v>
      </c>
      <c r="AR85" s="231">
        <v>0</v>
      </c>
      <c r="AS85" s="231">
        <v>0</v>
      </c>
      <c r="AT85" s="231">
        <v>0</v>
      </c>
      <c r="AU85" s="231">
        <v>0</v>
      </c>
      <c r="AV85" s="231">
        <v>0</v>
      </c>
      <c r="AW85" s="231">
        <v>0</v>
      </c>
    </row>
    <row r="86" spans="1:49" x14ac:dyDescent="0.35">
      <c r="A86" s="39" t="s">
        <v>358</v>
      </c>
      <c r="B86" s="3" t="s">
        <v>357</v>
      </c>
      <c r="C86" s="231">
        <f t="shared" si="7"/>
        <v>659.89826086956521</v>
      </c>
      <c r="D86" s="231">
        <v>0</v>
      </c>
      <c r="E86" s="231">
        <v>0</v>
      </c>
      <c r="F86" s="231">
        <v>0</v>
      </c>
      <c r="G86" s="231">
        <v>164.14</v>
      </c>
      <c r="H86" s="231">
        <v>0</v>
      </c>
      <c r="I86" s="231">
        <v>124.26</v>
      </c>
      <c r="J86" s="231">
        <v>280.57</v>
      </c>
      <c r="K86" s="231">
        <v>680.33</v>
      </c>
      <c r="L86" s="231">
        <v>90</v>
      </c>
      <c r="M86" s="231">
        <v>0</v>
      </c>
      <c r="N86" s="231">
        <v>294.2</v>
      </c>
      <c r="O86" s="231">
        <v>218.42</v>
      </c>
      <c r="P86" s="231">
        <v>2650</v>
      </c>
      <c r="Q86" s="231">
        <v>0</v>
      </c>
      <c r="R86" s="231">
        <v>0</v>
      </c>
      <c r="S86" s="231">
        <v>3937.68</v>
      </c>
      <c r="T86" s="231">
        <v>0</v>
      </c>
      <c r="U86" s="231">
        <v>2770</v>
      </c>
      <c r="V86" s="231">
        <v>2361.27</v>
      </c>
      <c r="W86" s="231">
        <v>287.08999999999997</v>
      </c>
      <c r="X86" s="231">
        <v>4691.2</v>
      </c>
      <c r="Y86" s="231">
        <v>7927.09</v>
      </c>
      <c r="Z86" s="231">
        <v>0</v>
      </c>
      <c r="AA86" s="231">
        <v>0</v>
      </c>
      <c r="AB86" s="231">
        <v>151.52000000000001</v>
      </c>
      <c r="AC86" s="231">
        <v>186.54</v>
      </c>
      <c r="AD86" s="231">
        <v>820.44</v>
      </c>
      <c r="AE86" s="231">
        <v>265.8</v>
      </c>
      <c r="AF86" s="231">
        <v>0</v>
      </c>
      <c r="AG86" s="231">
        <v>0</v>
      </c>
      <c r="AH86" s="231">
        <v>0</v>
      </c>
      <c r="AI86" s="231">
        <v>1061.08</v>
      </c>
      <c r="AJ86" s="231">
        <v>0</v>
      </c>
      <c r="AK86" s="231">
        <v>0</v>
      </c>
      <c r="AL86" s="231">
        <v>0</v>
      </c>
      <c r="AM86" s="231">
        <v>480.5</v>
      </c>
      <c r="AN86" s="145">
        <v>0</v>
      </c>
      <c r="AO86" s="145">
        <v>328.18</v>
      </c>
      <c r="AP86" s="145">
        <v>0</v>
      </c>
      <c r="AQ86" s="145">
        <v>0</v>
      </c>
      <c r="AR86" s="145">
        <v>0</v>
      </c>
      <c r="AS86" s="145">
        <v>0</v>
      </c>
      <c r="AT86" s="145">
        <v>309.22000000000003</v>
      </c>
      <c r="AU86" s="145">
        <v>275.79000000000002</v>
      </c>
      <c r="AV86" s="145">
        <v>0</v>
      </c>
      <c r="AW86" s="145">
        <v>0</v>
      </c>
    </row>
    <row r="87" spans="1:49" x14ac:dyDescent="0.35">
      <c r="A87" s="39" t="s">
        <v>359</v>
      </c>
      <c r="B87" s="3" t="s">
        <v>357</v>
      </c>
      <c r="C87" s="231">
        <f t="shared" si="7"/>
        <v>175.65934782608693</v>
      </c>
      <c r="D87" s="231">
        <v>84.71</v>
      </c>
      <c r="E87" s="231">
        <v>0</v>
      </c>
      <c r="F87" s="231">
        <v>165.7</v>
      </c>
      <c r="G87" s="231">
        <v>253.97</v>
      </c>
      <c r="H87" s="231">
        <v>72.56</v>
      </c>
      <c r="I87" s="231">
        <v>174.59</v>
      </c>
      <c r="J87" s="231">
        <v>242.06</v>
      </c>
      <c r="K87" s="231">
        <v>130.03</v>
      </c>
      <c r="L87" s="231">
        <v>204.76</v>
      </c>
      <c r="M87" s="231">
        <v>109.36</v>
      </c>
      <c r="N87" s="231">
        <v>324.13</v>
      </c>
      <c r="O87" s="231">
        <v>206.07</v>
      </c>
      <c r="P87" s="231">
        <v>31.6</v>
      </c>
      <c r="Q87" s="231">
        <v>8.74</v>
      </c>
      <c r="R87" s="231">
        <v>56.54</v>
      </c>
      <c r="S87" s="231">
        <v>935.37</v>
      </c>
      <c r="T87" s="231">
        <v>113.04</v>
      </c>
      <c r="U87" s="231">
        <v>98.61</v>
      </c>
      <c r="V87" s="231">
        <v>312.17</v>
      </c>
      <c r="W87" s="231">
        <v>326.16000000000003</v>
      </c>
      <c r="X87" s="231">
        <v>378.84</v>
      </c>
      <c r="Y87" s="231">
        <v>547.04999999999995</v>
      </c>
      <c r="Z87" s="231">
        <v>147.4</v>
      </c>
      <c r="AA87" s="231">
        <v>134.84</v>
      </c>
      <c r="AB87" s="231">
        <v>407.9</v>
      </c>
      <c r="AC87" s="231">
        <v>76.73</v>
      </c>
      <c r="AD87" s="231">
        <v>208.16</v>
      </c>
      <c r="AE87" s="231">
        <v>425.7</v>
      </c>
      <c r="AF87" s="231">
        <v>180.87</v>
      </c>
      <c r="AG87" s="231">
        <v>73.150000000000006</v>
      </c>
      <c r="AH87" s="231">
        <v>223.74</v>
      </c>
      <c r="AI87" s="231">
        <v>368.97</v>
      </c>
      <c r="AJ87" s="231">
        <v>84.47</v>
      </c>
      <c r="AK87" s="231">
        <v>64.709999999999994</v>
      </c>
      <c r="AL87" s="231">
        <v>142.47999999999999</v>
      </c>
      <c r="AM87" s="231">
        <v>92.14</v>
      </c>
      <c r="AN87" s="145">
        <v>60.19</v>
      </c>
      <c r="AO87" s="145">
        <v>193.19</v>
      </c>
      <c r="AP87" s="145">
        <v>0</v>
      </c>
      <c r="AQ87" s="145">
        <v>87.67</v>
      </c>
      <c r="AR87" s="145">
        <v>64.13</v>
      </c>
      <c r="AS87" s="145">
        <v>66.010000000000005</v>
      </c>
      <c r="AT87" s="145">
        <v>59.72</v>
      </c>
      <c r="AU87" s="145">
        <v>81.260000000000005</v>
      </c>
      <c r="AV87" s="145">
        <v>45.32</v>
      </c>
      <c r="AW87" s="145">
        <v>15.52</v>
      </c>
    </row>
    <row r="88" spans="1:49" x14ac:dyDescent="0.35">
      <c r="A88" s="39" t="s">
        <v>360</v>
      </c>
      <c r="B88" s="3" t="s">
        <v>357</v>
      </c>
      <c r="C88" s="231">
        <f t="shared" si="7"/>
        <v>1387.6178260869563</v>
      </c>
      <c r="D88" s="231">
        <v>2739.5</v>
      </c>
      <c r="E88" s="231">
        <v>1957.7</v>
      </c>
      <c r="F88" s="231">
        <v>2033.28</v>
      </c>
      <c r="G88" s="231">
        <v>1364.25</v>
      </c>
      <c r="H88" s="231">
        <v>1813.46</v>
      </c>
      <c r="I88" s="231">
        <v>1766.03</v>
      </c>
      <c r="J88" s="231">
        <v>1574.48</v>
      </c>
      <c r="K88" s="231">
        <v>2980.52</v>
      </c>
      <c r="L88" s="231">
        <v>2890.08</v>
      </c>
      <c r="M88" s="231">
        <v>2527.25</v>
      </c>
      <c r="N88" s="231">
        <v>2938.16</v>
      </c>
      <c r="O88" s="231">
        <v>2350.94</v>
      </c>
      <c r="P88" s="231">
        <v>1448.99</v>
      </c>
      <c r="Q88" s="231">
        <v>1711.73</v>
      </c>
      <c r="R88" s="231">
        <v>1797.06</v>
      </c>
      <c r="S88" s="231">
        <v>1633.66</v>
      </c>
      <c r="T88" s="231">
        <v>1715.41</v>
      </c>
      <c r="U88" s="231">
        <v>1336.49</v>
      </c>
      <c r="V88" s="231">
        <v>1417.84</v>
      </c>
      <c r="W88" s="231">
        <v>1367.8</v>
      </c>
      <c r="X88" s="231">
        <v>856.22</v>
      </c>
      <c r="Y88" s="231">
        <v>1651.9</v>
      </c>
      <c r="Z88" s="231">
        <v>764.88</v>
      </c>
      <c r="AA88" s="231">
        <v>595.45000000000005</v>
      </c>
      <c r="AB88" s="231">
        <v>691.71</v>
      </c>
      <c r="AC88" s="231">
        <v>759.74</v>
      </c>
      <c r="AD88" s="231">
        <v>850.97</v>
      </c>
      <c r="AE88" s="231">
        <v>967.17</v>
      </c>
      <c r="AF88" s="231">
        <v>1405.85</v>
      </c>
      <c r="AG88" s="231">
        <v>1045.32</v>
      </c>
      <c r="AH88" s="231">
        <v>847.5</v>
      </c>
      <c r="AI88" s="231">
        <v>1231.55</v>
      </c>
      <c r="AJ88" s="231">
        <v>1047.5999999999999</v>
      </c>
      <c r="AK88" s="231">
        <v>1231.7</v>
      </c>
      <c r="AL88" s="231">
        <v>795.77</v>
      </c>
      <c r="AM88" s="231">
        <v>688.47</v>
      </c>
      <c r="AN88" s="145">
        <v>803.56</v>
      </c>
      <c r="AO88" s="145">
        <v>1090.18</v>
      </c>
      <c r="AP88" s="145">
        <v>1060.3800000000001</v>
      </c>
      <c r="AQ88" s="145">
        <v>649.6</v>
      </c>
      <c r="AR88" s="145">
        <v>664.64</v>
      </c>
      <c r="AS88" s="145">
        <v>899.5</v>
      </c>
      <c r="AT88" s="145">
        <v>529.34</v>
      </c>
      <c r="AU88" s="145">
        <v>838.5</v>
      </c>
      <c r="AV88" s="145">
        <v>1518.87</v>
      </c>
      <c r="AW88" s="145">
        <v>979.42</v>
      </c>
    </row>
    <row r="89" spans="1:49" x14ac:dyDescent="0.35">
      <c r="A89" s="39" t="s">
        <v>361</v>
      </c>
      <c r="B89" s="3" t="s">
        <v>357</v>
      </c>
      <c r="C89" s="231">
        <f t="shared" si="7"/>
        <v>67.608695652173907</v>
      </c>
      <c r="D89" s="231">
        <v>72</v>
      </c>
      <c r="E89" s="231">
        <v>96</v>
      </c>
      <c r="F89" s="231">
        <v>186</v>
      </c>
      <c r="G89" s="231">
        <v>120</v>
      </c>
      <c r="H89" s="231">
        <v>156</v>
      </c>
      <c r="I89" s="231">
        <v>174</v>
      </c>
      <c r="J89" s="231">
        <v>30</v>
      </c>
      <c r="K89" s="231">
        <v>36</v>
      </c>
      <c r="L89" s="231">
        <v>6</v>
      </c>
      <c r="M89" s="231">
        <v>36</v>
      </c>
      <c r="N89" s="231">
        <v>18</v>
      </c>
      <c r="O89" s="231">
        <v>12</v>
      </c>
      <c r="P89" s="231">
        <v>42</v>
      </c>
      <c r="Q89" s="231">
        <v>18</v>
      </c>
      <c r="R89" s="231">
        <v>32</v>
      </c>
      <c r="S89" s="231">
        <v>48</v>
      </c>
      <c r="T89" s="231">
        <v>54</v>
      </c>
      <c r="U89" s="231">
        <v>54</v>
      </c>
      <c r="V89" s="231">
        <v>78</v>
      </c>
      <c r="W89" s="231">
        <v>144</v>
      </c>
      <c r="X89" s="231">
        <v>126</v>
      </c>
      <c r="Y89" s="231">
        <v>234</v>
      </c>
      <c r="Z89" s="231">
        <v>108</v>
      </c>
      <c r="AA89" s="231">
        <v>120</v>
      </c>
      <c r="AB89" s="231">
        <v>108</v>
      </c>
      <c r="AC89" s="231">
        <v>78</v>
      </c>
      <c r="AD89" s="231">
        <v>78</v>
      </c>
      <c r="AE89" s="231">
        <v>24</v>
      </c>
      <c r="AF89" s="231">
        <v>48</v>
      </c>
      <c r="AG89" s="231">
        <v>66</v>
      </c>
      <c r="AH89" s="231">
        <v>96</v>
      </c>
      <c r="AI89" s="231">
        <v>36</v>
      </c>
      <c r="AJ89" s="231">
        <v>102</v>
      </c>
      <c r="AK89" s="231">
        <v>102</v>
      </c>
      <c r="AL89" s="231">
        <v>18</v>
      </c>
      <c r="AM89" s="231">
        <v>78</v>
      </c>
      <c r="AN89" s="145">
        <v>24</v>
      </c>
      <c r="AO89" s="145">
        <v>54</v>
      </c>
      <c r="AP89" s="145">
        <v>90</v>
      </c>
      <c r="AQ89" s="145">
        <v>54</v>
      </c>
      <c r="AR89" s="145">
        <v>0</v>
      </c>
      <c r="AS89" s="145">
        <v>0</v>
      </c>
      <c r="AT89" s="145">
        <v>30</v>
      </c>
      <c r="AU89" s="145">
        <v>6</v>
      </c>
      <c r="AV89" s="145">
        <v>0</v>
      </c>
      <c r="AW89" s="145">
        <v>18</v>
      </c>
    </row>
    <row r="90" spans="1:49" x14ac:dyDescent="0.35">
      <c r="A90" s="39" t="s">
        <v>362</v>
      </c>
      <c r="B90" s="3" t="s">
        <v>357</v>
      </c>
      <c r="C90" s="231">
        <f t="shared" si="7"/>
        <v>69.037391304347835</v>
      </c>
      <c r="D90" s="231">
        <v>19.079999999999998</v>
      </c>
      <c r="E90" s="231">
        <v>0</v>
      </c>
      <c r="F90" s="231">
        <v>66.59</v>
      </c>
      <c r="G90" s="231">
        <v>121.78</v>
      </c>
      <c r="H90" s="231">
        <v>45.72</v>
      </c>
      <c r="I90" s="231">
        <v>80.040000000000006</v>
      </c>
      <c r="J90" s="231">
        <v>113.17</v>
      </c>
      <c r="K90" s="231">
        <v>34.6</v>
      </c>
      <c r="L90" s="231">
        <v>99.01</v>
      </c>
      <c r="M90" s="231">
        <v>68.95</v>
      </c>
      <c r="N90" s="231">
        <v>129.11000000000001</v>
      </c>
      <c r="O90" s="231">
        <v>83.25</v>
      </c>
      <c r="P90" s="231">
        <v>13.49</v>
      </c>
      <c r="Q90" s="231">
        <v>7.5</v>
      </c>
      <c r="R90" s="231">
        <v>20.25</v>
      </c>
      <c r="S90" s="231">
        <v>160.87</v>
      </c>
      <c r="T90" s="231">
        <v>45.12</v>
      </c>
      <c r="U90" s="231">
        <v>60.47</v>
      </c>
      <c r="V90" s="231">
        <v>49.17</v>
      </c>
      <c r="W90" s="231">
        <v>95.96</v>
      </c>
      <c r="X90" s="231">
        <v>19.690000000000001</v>
      </c>
      <c r="Y90" s="231">
        <v>157.71</v>
      </c>
      <c r="Z90" s="231">
        <v>68.599999999999994</v>
      </c>
      <c r="AA90" s="231">
        <v>59.92</v>
      </c>
      <c r="AB90" s="231">
        <v>242.43</v>
      </c>
      <c r="AC90" s="231">
        <v>39.31</v>
      </c>
      <c r="AD90" s="231">
        <v>52.54</v>
      </c>
      <c r="AE90" s="231">
        <v>357.26</v>
      </c>
      <c r="AF90" s="231">
        <v>73.39</v>
      </c>
      <c r="AG90" s="231">
        <v>59.92</v>
      </c>
      <c r="AH90" s="231">
        <v>44.1</v>
      </c>
      <c r="AI90" s="231">
        <v>53.72</v>
      </c>
      <c r="AJ90" s="231">
        <v>49.92</v>
      </c>
      <c r="AK90" s="231">
        <v>55.54</v>
      </c>
      <c r="AL90" s="231">
        <v>85.65</v>
      </c>
      <c r="AM90" s="231">
        <v>79.92</v>
      </c>
      <c r="AN90" s="145">
        <v>49.92</v>
      </c>
      <c r="AO90" s="145">
        <v>86.91</v>
      </c>
      <c r="AP90" s="145">
        <v>0</v>
      </c>
      <c r="AQ90" s="145">
        <v>40.32</v>
      </c>
      <c r="AR90" s="145">
        <v>25.38</v>
      </c>
      <c r="AS90" s="145">
        <v>37.74</v>
      </c>
      <c r="AT90" s="145">
        <v>22.53</v>
      </c>
      <c r="AU90" s="145">
        <v>72.010000000000005</v>
      </c>
      <c r="AV90" s="145">
        <v>23.16</v>
      </c>
      <c r="AW90" s="145">
        <v>4</v>
      </c>
    </row>
    <row r="91" spans="1:49" x14ac:dyDescent="0.35">
      <c r="A91" s="39" t="s">
        <v>363</v>
      </c>
      <c r="B91" s="3" t="s">
        <v>357</v>
      </c>
      <c r="C91" s="231">
        <f t="shared" si="7"/>
        <v>0</v>
      </c>
      <c r="D91" s="231">
        <v>0</v>
      </c>
      <c r="E91" s="231">
        <v>0</v>
      </c>
      <c r="F91" s="231">
        <v>0</v>
      </c>
      <c r="G91" s="231">
        <v>0</v>
      </c>
      <c r="H91" s="231">
        <v>0</v>
      </c>
      <c r="I91" s="231">
        <v>0</v>
      </c>
      <c r="J91" s="231">
        <v>0</v>
      </c>
      <c r="K91" s="231">
        <v>0</v>
      </c>
      <c r="L91" s="231">
        <v>0</v>
      </c>
      <c r="M91" s="231">
        <v>0</v>
      </c>
      <c r="N91" s="231">
        <v>0</v>
      </c>
      <c r="O91" s="231">
        <v>0</v>
      </c>
      <c r="P91" s="231">
        <v>0</v>
      </c>
      <c r="Q91" s="231">
        <v>0</v>
      </c>
      <c r="R91" s="231">
        <v>0</v>
      </c>
      <c r="S91" s="231">
        <v>0</v>
      </c>
      <c r="T91" s="231">
        <v>0</v>
      </c>
      <c r="U91" s="231">
        <v>0</v>
      </c>
      <c r="V91" s="231">
        <v>0</v>
      </c>
      <c r="W91" s="231">
        <v>0</v>
      </c>
      <c r="X91" s="231">
        <v>0</v>
      </c>
      <c r="Y91" s="231">
        <v>0</v>
      </c>
      <c r="Z91" s="231">
        <v>0</v>
      </c>
      <c r="AA91" s="231">
        <v>0</v>
      </c>
      <c r="AB91" s="231">
        <v>0</v>
      </c>
      <c r="AC91" s="231">
        <v>0</v>
      </c>
      <c r="AD91" s="231">
        <v>0</v>
      </c>
      <c r="AE91" s="231">
        <v>0</v>
      </c>
      <c r="AF91" s="231">
        <v>0</v>
      </c>
      <c r="AG91" s="231">
        <v>0</v>
      </c>
      <c r="AH91" s="231">
        <v>0</v>
      </c>
      <c r="AI91" s="231">
        <v>0</v>
      </c>
      <c r="AJ91" s="231">
        <v>0</v>
      </c>
      <c r="AK91" s="231">
        <v>0</v>
      </c>
      <c r="AL91" s="231">
        <v>0</v>
      </c>
      <c r="AM91" s="231">
        <v>0</v>
      </c>
      <c r="AN91" s="145">
        <v>0</v>
      </c>
      <c r="AO91" s="145">
        <v>0</v>
      </c>
      <c r="AP91" s="145">
        <v>0</v>
      </c>
      <c r="AQ91" s="145">
        <v>0</v>
      </c>
      <c r="AR91" s="145">
        <v>0</v>
      </c>
      <c r="AS91" s="145">
        <v>0</v>
      </c>
      <c r="AT91" s="145">
        <v>0</v>
      </c>
      <c r="AU91" s="145">
        <v>0</v>
      </c>
      <c r="AV91" s="145">
        <v>0</v>
      </c>
      <c r="AW91" s="145">
        <v>0</v>
      </c>
    </row>
    <row r="92" spans="1:49" s="51" customFormat="1" x14ac:dyDescent="0.35">
      <c r="A92" s="573" t="s">
        <v>170</v>
      </c>
      <c r="B92" s="574"/>
      <c r="C92" s="207">
        <f t="shared" si="7"/>
        <v>2424.5069565217391</v>
      </c>
      <c r="D92" s="207">
        <f>SUM(D85:D91)</f>
        <v>2915.29</v>
      </c>
      <c r="E92" s="207">
        <f t="shared" ref="E92:AW92" si="8">SUM(E85:E91)</f>
        <v>2150.1999999999998</v>
      </c>
      <c r="F92" s="207">
        <f t="shared" si="8"/>
        <v>2451.5700000000002</v>
      </c>
      <c r="G92" s="207">
        <f t="shared" si="8"/>
        <v>2024.14</v>
      </c>
      <c r="H92" s="207">
        <f t="shared" si="8"/>
        <v>2087.7399999999998</v>
      </c>
      <c r="I92" s="207">
        <f t="shared" si="8"/>
        <v>2318.92</v>
      </c>
      <c r="J92" s="207">
        <f t="shared" si="8"/>
        <v>2240.2800000000002</v>
      </c>
      <c r="K92" s="207">
        <f t="shared" si="8"/>
        <v>4011.98</v>
      </c>
      <c r="L92" s="207">
        <f t="shared" si="8"/>
        <v>3594.65</v>
      </c>
      <c r="M92" s="207">
        <f t="shared" si="8"/>
        <v>2741.56</v>
      </c>
      <c r="N92" s="207">
        <f t="shared" si="8"/>
        <v>3703.6</v>
      </c>
      <c r="O92" s="207">
        <f t="shared" si="8"/>
        <v>2870.6800000000003</v>
      </c>
      <c r="P92" s="207">
        <f t="shared" si="8"/>
        <v>4186.08</v>
      </c>
      <c r="Q92" s="207">
        <f t="shared" si="8"/>
        <v>1745.97</v>
      </c>
      <c r="R92" s="207">
        <f t="shared" si="8"/>
        <v>2085.85</v>
      </c>
      <c r="S92" s="207">
        <f t="shared" si="8"/>
        <v>6715.58</v>
      </c>
      <c r="T92" s="207">
        <f t="shared" si="8"/>
        <v>1927.57</v>
      </c>
      <c r="U92" s="207">
        <f t="shared" si="8"/>
        <v>4319.5700000000006</v>
      </c>
      <c r="V92" s="207">
        <f t="shared" si="8"/>
        <v>4218.45</v>
      </c>
      <c r="W92" s="207">
        <f t="shared" si="8"/>
        <v>2221.0100000000002</v>
      </c>
      <c r="X92" s="207">
        <f t="shared" si="8"/>
        <v>6071.95</v>
      </c>
      <c r="Y92" s="207">
        <f t="shared" si="8"/>
        <v>10836.379999999997</v>
      </c>
      <c r="Z92" s="207">
        <f t="shared" si="8"/>
        <v>1436.8799999999999</v>
      </c>
      <c r="AA92" s="207">
        <f t="shared" si="8"/>
        <v>1307.27</v>
      </c>
      <c r="AB92" s="207">
        <f t="shared" si="8"/>
        <v>2111.6</v>
      </c>
      <c r="AC92" s="207">
        <f t="shared" si="8"/>
        <v>1387.42</v>
      </c>
      <c r="AD92" s="207">
        <f t="shared" si="8"/>
        <v>2375</v>
      </c>
      <c r="AE92" s="207">
        <f t="shared" si="8"/>
        <v>2097.9399999999996</v>
      </c>
      <c r="AF92" s="207">
        <f t="shared" si="8"/>
        <v>1708.11</v>
      </c>
      <c r="AG92" s="207">
        <f t="shared" si="8"/>
        <v>1244.3900000000001</v>
      </c>
      <c r="AH92" s="207">
        <f t="shared" si="8"/>
        <v>1211.3399999999999</v>
      </c>
      <c r="AI92" s="207">
        <f t="shared" si="8"/>
        <v>2751.3199999999997</v>
      </c>
      <c r="AJ92" s="207">
        <f t="shared" si="8"/>
        <v>1283.99</v>
      </c>
      <c r="AK92" s="207">
        <f t="shared" si="8"/>
        <v>1453.95</v>
      </c>
      <c r="AL92" s="207">
        <f t="shared" si="8"/>
        <v>1041.9000000000001</v>
      </c>
      <c r="AM92" s="207">
        <f t="shared" si="8"/>
        <v>1419.0300000000002</v>
      </c>
      <c r="AN92" s="207">
        <f t="shared" si="8"/>
        <v>937.67</v>
      </c>
      <c r="AO92" s="207">
        <f t="shared" si="8"/>
        <v>1752.4600000000003</v>
      </c>
      <c r="AP92" s="207">
        <f t="shared" si="8"/>
        <v>1150.3800000000001</v>
      </c>
      <c r="AQ92" s="207">
        <f t="shared" si="8"/>
        <v>831.59</v>
      </c>
      <c r="AR92" s="207">
        <f t="shared" si="8"/>
        <v>754.15</v>
      </c>
      <c r="AS92" s="207">
        <f t="shared" si="8"/>
        <v>1003.25</v>
      </c>
      <c r="AT92" s="207">
        <f t="shared" si="8"/>
        <v>950.81000000000006</v>
      </c>
      <c r="AU92" s="207">
        <f t="shared" si="8"/>
        <v>1273.56</v>
      </c>
      <c r="AV92" s="207">
        <f t="shared" si="8"/>
        <v>1587.35</v>
      </c>
      <c r="AW92" s="207">
        <f t="shared" si="8"/>
        <v>1016.9399999999999</v>
      </c>
    </row>
    <row r="93" spans="1:49" x14ac:dyDescent="0.35">
      <c r="A93" s="31"/>
      <c r="B93" s="19"/>
      <c r="C93" s="19"/>
      <c r="D93" s="35"/>
      <c r="E93" s="35"/>
      <c r="F93" s="35"/>
      <c r="G93" s="35"/>
      <c r="H93" s="35"/>
      <c r="I93" s="35"/>
      <c r="J93" s="35"/>
      <c r="K93" s="35"/>
      <c r="L93" s="35"/>
      <c r="M93" s="35"/>
      <c r="N93" s="35"/>
      <c r="O93" s="35"/>
      <c r="P93" s="36"/>
      <c r="Q93" s="36"/>
      <c r="R93" s="36"/>
      <c r="S93" s="36"/>
      <c r="T93" s="36"/>
      <c r="U93" s="36"/>
      <c r="V93" s="36"/>
      <c r="W93" s="36"/>
      <c r="X93" s="36"/>
      <c r="Y93" s="36"/>
      <c r="Z93" s="36"/>
      <c r="AA93" s="36"/>
      <c r="AB93" s="37"/>
      <c r="AC93" s="37"/>
      <c r="AD93" s="37"/>
      <c r="AE93" s="37"/>
      <c r="AF93" s="37"/>
      <c r="AG93" s="37"/>
      <c r="AH93" s="37"/>
      <c r="AI93" s="37"/>
      <c r="AJ93" s="37"/>
      <c r="AK93" s="37"/>
      <c r="AL93" s="37"/>
      <c r="AM93" s="37"/>
      <c r="AN93" s="36"/>
      <c r="AO93" s="36"/>
      <c r="AP93" s="36"/>
      <c r="AQ93" s="36"/>
      <c r="AR93" s="34"/>
      <c r="AS93" s="34"/>
      <c r="AT93" s="34"/>
    </row>
    <row r="94" spans="1:49" x14ac:dyDescent="0.35">
      <c r="A94" s="74" t="s">
        <v>139</v>
      </c>
      <c r="B94" s="19"/>
      <c r="C94" s="19"/>
      <c r="D94" s="35"/>
      <c r="E94" s="35"/>
      <c r="F94" s="35"/>
      <c r="G94" s="35"/>
      <c r="H94" s="35"/>
      <c r="I94" s="35"/>
      <c r="J94" s="35"/>
      <c r="K94" s="35"/>
      <c r="L94" s="35"/>
      <c r="M94" s="35"/>
      <c r="N94" s="35"/>
      <c r="O94" s="35"/>
      <c r="P94" s="36"/>
      <c r="Q94" s="36"/>
      <c r="R94" s="36"/>
      <c r="S94" s="36"/>
      <c r="T94" s="36"/>
      <c r="U94" s="36"/>
      <c r="V94" s="36"/>
      <c r="W94" s="36"/>
      <c r="X94" s="36"/>
      <c r="Y94" s="36"/>
      <c r="Z94" s="36"/>
      <c r="AA94" s="36"/>
      <c r="AB94" s="37"/>
      <c r="AC94" s="37"/>
      <c r="AD94" s="37"/>
      <c r="AE94" s="37"/>
      <c r="AF94" s="37"/>
      <c r="AG94" s="37"/>
      <c r="AH94" s="37"/>
      <c r="AI94" s="37"/>
      <c r="AJ94" s="37"/>
      <c r="AK94" s="37"/>
      <c r="AL94" s="37"/>
      <c r="AM94" s="37"/>
      <c r="AN94" s="36"/>
      <c r="AO94" s="36"/>
      <c r="AP94" s="36"/>
      <c r="AQ94" s="36"/>
      <c r="AR94" s="34"/>
      <c r="AS94" s="34"/>
      <c r="AT94" s="34"/>
    </row>
    <row r="95" spans="1:49" x14ac:dyDescent="0.35">
      <c r="A95" s="11"/>
    </row>
    <row r="96" spans="1:49" ht="21" customHeight="1" x14ac:dyDescent="0.35">
      <c r="A96" s="456" t="s">
        <v>171</v>
      </c>
      <c r="B96" s="456" t="s">
        <v>160</v>
      </c>
      <c r="C96" s="456" t="s">
        <v>153</v>
      </c>
      <c r="D96" s="14">
        <v>42736</v>
      </c>
      <c r="E96" s="14">
        <v>42767</v>
      </c>
      <c r="F96" s="14">
        <v>42795</v>
      </c>
      <c r="G96" s="14">
        <v>42826</v>
      </c>
      <c r="H96" s="14">
        <v>42856</v>
      </c>
      <c r="I96" s="14">
        <v>42887</v>
      </c>
      <c r="J96" s="14">
        <v>42917</v>
      </c>
      <c r="K96" s="14">
        <v>42948</v>
      </c>
      <c r="L96" s="14">
        <v>42979</v>
      </c>
      <c r="M96" s="14">
        <v>43009</v>
      </c>
      <c r="N96" s="14">
        <v>43040</v>
      </c>
      <c r="O96" s="14">
        <v>43070</v>
      </c>
      <c r="P96" s="14">
        <v>43101</v>
      </c>
      <c r="Q96" s="14">
        <v>43132</v>
      </c>
      <c r="R96" s="14">
        <v>43160</v>
      </c>
      <c r="S96" s="14">
        <v>43191</v>
      </c>
      <c r="T96" s="14">
        <v>43221</v>
      </c>
      <c r="U96" s="14">
        <v>43252</v>
      </c>
      <c r="V96" s="14">
        <v>43282</v>
      </c>
      <c r="W96" s="14">
        <v>43313</v>
      </c>
      <c r="X96" s="14">
        <v>43344</v>
      </c>
      <c r="Y96" s="14">
        <v>43374</v>
      </c>
      <c r="Z96" s="14">
        <v>43405</v>
      </c>
      <c r="AA96" s="14">
        <v>43435</v>
      </c>
      <c r="AB96" s="14">
        <v>43466</v>
      </c>
      <c r="AC96" s="14">
        <v>43497</v>
      </c>
      <c r="AD96" s="14">
        <v>43525</v>
      </c>
      <c r="AE96" s="14">
        <v>43556</v>
      </c>
      <c r="AF96" s="14">
        <v>43586</v>
      </c>
      <c r="AG96" s="14">
        <v>43617</v>
      </c>
      <c r="AH96" s="14">
        <v>43647</v>
      </c>
      <c r="AI96" s="14">
        <v>43678</v>
      </c>
      <c r="AJ96" s="14">
        <v>43709</v>
      </c>
      <c r="AK96" s="14">
        <v>43739</v>
      </c>
      <c r="AL96" s="14">
        <v>43770</v>
      </c>
      <c r="AM96" s="14">
        <v>43800</v>
      </c>
      <c r="AN96" s="14">
        <v>43831</v>
      </c>
      <c r="AO96" s="14">
        <v>43862</v>
      </c>
      <c r="AP96" s="14">
        <v>43891</v>
      </c>
      <c r="AQ96" s="14">
        <v>43922</v>
      </c>
      <c r="AR96" s="14">
        <v>43952</v>
      </c>
      <c r="AS96" s="14">
        <v>43983</v>
      </c>
      <c r="AT96" s="14">
        <v>44013</v>
      </c>
      <c r="AU96" s="14">
        <v>44044</v>
      </c>
      <c r="AV96" s="14">
        <v>44075</v>
      </c>
      <c r="AW96" s="15">
        <v>44105</v>
      </c>
    </row>
    <row r="97" spans="1:49" s="34" customFormat="1" x14ac:dyDescent="0.35">
      <c r="A97" s="38" t="s">
        <v>364</v>
      </c>
      <c r="B97" s="40" t="s">
        <v>365</v>
      </c>
      <c r="C97" s="145">
        <f t="shared" ref="C97:C111" si="9">AVERAGE(D97:AW97)</f>
        <v>67.565217391304344</v>
      </c>
      <c r="D97" s="145">
        <v>72</v>
      </c>
      <c r="E97" s="145">
        <v>96</v>
      </c>
      <c r="F97" s="145">
        <v>186</v>
      </c>
      <c r="G97" s="145">
        <v>120</v>
      </c>
      <c r="H97" s="145">
        <v>156</v>
      </c>
      <c r="I97" s="145">
        <v>174</v>
      </c>
      <c r="J97" s="145">
        <v>30</v>
      </c>
      <c r="K97" s="145">
        <v>36</v>
      </c>
      <c r="L97" s="145">
        <v>6</v>
      </c>
      <c r="M97" s="145">
        <v>36</v>
      </c>
      <c r="N97" s="145">
        <v>18</v>
      </c>
      <c r="O97" s="145">
        <v>12</v>
      </c>
      <c r="P97" s="145">
        <v>42</v>
      </c>
      <c r="Q97" s="145">
        <v>18</v>
      </c>
      <c r="R97" s="145">
        <v>30</v>
      </c>
      <c r="S97" s="145">
        <v>48</v>
      </c>
      <c r="T97" s="145">
        <v>54</v>
      </c>
      <c r="U97" s="145">
        <v>54</v>
      </c>
      <c r="V97" s="145">
        <v>78</v>
      </c>
      <c r="W97" s="145">
        <v>144</v>
      </c>
      <c r="X97" s="145">
        <v>126</v>
      </c>
      <c r="Y97" s="145">
        <v>234</v>
      </c>
      <c r="Z97" s="145">
        <v>108</v>
      </c>
      <c r="AA97" s="145">
        <v>120</v>
      </c>
      <c r="AB97" s="145">
        <v>108</v>
      </c>
      <c r="AC97" s="145">
        <v>78</v>
      </c>
      <c r="AD97" s="145">
        <v>78</v>
      </c>
      <c r="AE97" s="145">
        <v>24</v>
      </c>
      <c r="AF97" s="145">
        <v>48</v>
      </c>
      <c r="AG97" s="145">
        <v>66</v>
      </c>
      <c r="AH97" s="145">
        <v>96</v>
      </c>
      <c r="AI97" s="145">
        <v>36</v>
      </c>
      <c r="AJ97" s="145">
        <v>102</v>
      </c>
      <c r="AK97" s="145">
        <v>102</v>
      </c>
      <c r="AL97" s="145">
        <v>18</v>
      </c>
      <c r="AM97" s="145">
        <v>78</v>
      </c>
      <c r="AN97" s="145">
        <v>24</v>
      </c>
      <c r="AO97" s="145">
        <v>54</v>
      </c>
      <c r="AP97" s="145">
        <v>90</v>
      </c>
      <c r="AQ97" s="145">
        <v>54</v>
      </c>
      <c r="AR97" s="145">
        <v>0</v>
      </c>
      <c r="AS97" s="145">
        <v>0</v>
      </c>
      <c r="AT97" s="145">
        <v>30</v>
      </c>
      <c r="AU97" s="145">
        <v>6</v>
      </c>
      <c r="AV97" s="145">
        <v>0</v>
      </c>
      <c r="AW97" s="145">
        <v>18</v>
      </c>
    </row>
    <row r="98" spans="1:49" x14ac:dyDescent="0.35">
      <c r="A98" s="13" t="s">
        <v>364</v>
      </c>
      <c r="B98" s="23" t="s">
        <v>172</v>
      </c>
      <c r="C98" s="102">
        <f t="shared" si="9"/>
        <v>11.260869565217391</v>
      </c>
      <c r="D98" s="115">
        <v>12</v>
      </c>
      <c r="E98" s="115">
        <v>16</v>
      </c>
      <c r="F98" s="115">
        <v>31</v>
      </c>
      <c r="G98" s="115">
        <v>20</v>
      </c>
      <c r="H98" s="115">
        <v>26</v>
      </c>
      <c r="I98" s="115">
        <v>29</v>
      </c>
      <c r="J98" s="115">
        <v>5</v>
      </c>
      <c r="K98" s="115">
        <v>6</v>
      </c>
      <c r="L98" s="115">
        <v>1</v>
      </c>
      <c r="M98" s="115">
        <v>6</v>
      </c>
      <c r="N98" s="115">
        <v>3</v>
      </c>
      <c r="O98" s="115">
        <v>2</v>
      </c>
      <c r="P98" s="115">
        <v>7</v>
      </c>
      <c r="Q98" s="115">
        <v>3</v>
      </c>
      <c r="R98" s="115">
        <v>5</v>
      </c>
      <c r="S98" s="115">
        <v>8</v>
      </c>
      <c r="T98" s="115">
        <v>9</v>
      </c>
      <c r="U98" s="115">
        <v>9</v>
      </c>
      <c r="V98" s="115">
        <v>13</v>
      </c>
      <c r="W98" s="115">
        <v>24</v>
      </c>
      <c r="X98" s="115">
        <v>21</v>
      </c>
      <c r="Y98" s="115">
        <v>39</v>
      </c>
      <c r="Z98" s="115">
        <v>18</v>
      </c>
      <c r="AA98" s="115">
        <v>20</v>
      </c>
      <c r="AB98" s="115">
        <v>18</v>
      </c>
      <c r="AC98" s="115">
        <v>13</v>
      </c>
      <c r="AD98" s="115">
        <v>13</v>
      </c>
      <c r="AE98" s="115">
        <v>4</v>
      </c>
      <c r="AF98" s="115">
        <v>8</v>
      </c>
      <c r="AG98" s="115">
        <v>11</v>
      </c>
      <c r="AH98" s="115">
        <v>16</v>
      </c>
      <c r="AI98" s="115">
        <v>6</v>
      </c>
      <c r="AJ98" s="115">
        <v>17</v>
      </c>
      <c r="AK98" s="115">
        <v>17</v>
      </c>
      <c r="AL98" s="115">
        <v>3</v>
      </c>
      <c r="AM98" s="115">
        <v>13</v>
      </c>
      <c r="AN98" s="115">
        <v>4</v>
      </c>
      <c r="AO98" s="115">
        <v>9</v>
      </c>
      <c r="AP98" s="115">
        <v>15</v>
      </c>
      <c r="AQ98" s="115">
        <v>9</v>
      </c>
      <c r="AR98" s="115">
        <v>0</v>
      </c>
      <c r="AS98" s="115">
        <v>0</v>
      </c>
      <c r="AT98" s="115">
        <v>5</v>
      </c>
      <c r="AU98" s="115">
        <v>1</v>
      </c>
      <c r="AV98" s="115">
        <v>0</v>
      </c>
      <c r="AW98" s="115">
        <v>3</v>
      </c>
    </row>
    <row r="99" spans="1:49" x14ac:dyDescent="0.35">
      <c r="A99" s="13" t="s">
        <v>364</v>
      </c>
      <c r="B99" s="23" t="s">
        <v>173</v>
      </c>
      <c r="C99" s="102">
        <f t="shared" si="9"/>
        <v>3.7173913043478262</v>
      </c>
      <c r="D99" s="115">
        <v>3</v>
      </c>
      <c r="E99" s="115">
        <v>4</v>
      </c>
      <c r="F99" s="115">
        <v>4</v>
      </c>
      <c r="G99" s="115">
        <v>4</v>
      </c>
      <c r="H99" s="115">
        <v>7</v>
      </c>
      <c r="I99" s="115">
        <v>5</v>
      </c>
      <c r="J99" s="115">
        <v>3</v>
      </c>
      <c r="K99" s="115">
        <v>4</v>
      </c>
      <c r="L99" s="115">
        <v>1</v>
      </c>
      <c r="M99" s="115">
        <v>4</v>
      </c>
      <c r="N99" s="115">
        <v>2</v>
      </c>
      <c r="O99" s="115">
        <v>2</v>
      </c>
      <c r="P99" s="115">
        <v>4</v>
      </c>
      <c r="Q99" s="115">
        <v>2</v>
      </c>
      <c r="R99" s="115">
        <v>4</v>
      </c>
      <c r="S99" s="115">
        <v>6</v>
      </c>
      <c r="T99" s="115">
        <v>6</v>
      </c>
      <c r="U99" s="115">
        <v>3</v>
      </c>
      <c r="V99" s="115">
        <v>5</v>
      </c>
      <c r="W99" s="115">
        <v>5</v>
      </c>
      <c r="X99" s="115">
        <v>7</v>
      </c>
      <c r="Y99" s="115">
        <v>4</v>
      </c>
      <c r="Z99" s="115">
        <v>6</v>
      </c>
      <c r="AA99" s="115">
        <v>6</v>
      </c>
      <c r="AB99" s="115">
        <v>5</v>
      </c>
      <c r="AC99" s="115">
        <v>6</v>
      </c>
      <c r="AD99" s="115">
        <v>5</v>
      </c>
      <c r="AE99" s="115">
        <v>3</v>
      </c>
      <c r="AF99" s="115">
        <v>4</v>
      </c>
      <c r="AG99" s="115">
        <v>6</v>
      </c>
      <c r="AH99" s="115">
        <v>5</v>
      </c>
      <c r="AI99" s="115">
        <v>3</v>
      </c>
      <c r="AJ99" s="115">
        <v>6</v>
      </c>
      <c r="AK99" s="115">
        <v>4</v>
      </c>
      <c r="AL99" s="115">
        <v>2</v>
      </c>
      <c r="AM99" s="115">
        <v>6</v>
      </c>
      <c r="AN99" s="115">
        <v>2</v>
      </c>
      <c r="AO99" s="115">
        <v>2</v>
      </c>
      <c r="AP99" s="115">
        <v>4</v>
      </c>
      <c r="AQ99" s="115">
        <v>3</v>
      </c>
      <c r="AR99" s="115">
        <v>0</v>
      </c>
      <c r="AS99" s="115">
        <v>0</v>
      </c>
      <c r="AT99" s="115">
        <v>2</v>
      </c>
      <c r="AU99" s="115">
        <v>1</v>
      </c>
      <c r="AV99" s="115">
        <v>0</v>
      </c>
      <c r="AW99" s="115">
        <v>1</v>
      </c>
    </row>
    <row r="100" spans="1:49" s="34" customFormat="1" x14ac:dyDescent="0.35">
      <c r="A100" s="38"/>
      <c r="B100" s="40"/>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3"/>
      <c r="AS100" s="3"/>
      <c r="AT100" s="3"/>
      <c r="AU100" s="28"/>
      <c r="AV100" s="28"/>
      <c r="AW100" s="28"/>
    </row>
    <row r="101" spans="1:49" s="34" customFormat="1" x14ac:dyDescent="0.35">
      <c r="A101" s="38" t="s">
        <v>366</v>
      </c>
      <c r="B101" s="40" t="s">
        <v>365</v>
      </c>
      <c r="C101" s="145">
        <f t="shared" si="9"/>
        <v>0</v>
      </c>
      <c r="D101" s="145">
        <v>0</v>
      </c>
      <c r="E101" s="145">
        <v>0</v>
      </c>
      <c r="F101" s="145">
        <v>0</v>
      </c>
      <c r="G101" s="145">
        <v>0</v>
      </c>
      <c r="H101" s="145">
        <v>0</v>
      </c>
      <c r="I101" s="145">
        <v>0</v>
      </c>
      <c r="J101" s="145">
        <v>0</v>
      </c>
      <c r="K101" s="145">
        <v>0</v>
      </c>
      <c r="L101" s="145">
        <v>0</v>
      </c>
      <c r="M101" s="145">
        <v>0</v>
      </c>
      <c r="N101" s="145">
        <v>0</v>
      </c>
      <c r="O101" s="145">
        <v>0</v>
      </c>
      <c r="P101" s="145">
        <v>0</v>
      </c>
      <c r="Q101" s="145">
        <v>0</v>
      </c>
      <c r="R101" s="145">
        <v>0</v>
      </c>
      <c r="S101" s="145">
        <v>0</v>
      </c>
      <c r="T101" s="145">
        <v>0</v>
      </c>
      <c r="U101" s="145">
        <v>0</v>
      </c>
      <c r="V101" s="145">
        <v>0</v>
      </c>
      <c r="W101" s="145">
        <v>0</v>
      </c>
      <c r="X101" s="145">
        <v>0</v>
      </c>
      <c r="Y101" s="145">
        <v>0</v>
      </c>
      <c r="Z101" s="145">
        <v>0</v>
      </c>
      <c r="AA101" s="145">
        <v>0</v>
      </c>
      <c r="AB101" s="145">
        <v>0</v>
      </c>
      <c r="AC101" s="145">
        <v>0</v>
      </c>
      <c r="AD101" s="145">
        <v>0</v>
      </c>
      <c r="AE101" s="145">
        <v>0</v>
      </c>
      <c r="AF101" s="145">
        <v>0</v>
      </c>
      <c r="AG101" s="145">
        <v>0</v>
      </c>
      <c r="AH101" s="145">
        <v>0</v>
      </c>
      <c r="AI101" s="145">
        <v>0</v>
      </c>
      <c r="AJ101" s="145">
        <v>0</v>
      </c>
      <c r="AK101" s="145">
        <v>0</v>
      </c>
      <c r="AL101" s="145">
        <v>0</v>
      </c>
      <c r="AM101" s="145">
        <v>0</v>
      </c>
      <c r="AN101" s="145">
        <v>0</v>
      </c>
      <c r="AO101" s="145">
        <v>0</v>
      </c>
      <c r="AP101" s="145">
        <v>0</v>
      </c>
      <c r="AQ101" s="145">
        <v>0</v>
      </c>
      <c r="AR101" s="145">
        <v>0</v>
      </c>
      <c r="AS101" s="145">
        <v>0</v>
      </c>
      <c r="AT101" s="145">
        <v>0</v>
      </c>
      <c r="AU101" s="145">
        <v>0</v>
      </c>
      <c r="AV101" s="145">
        <v>0</v>
      </c>
      <c r="AW101" s="145">
        <v>0</v>
      </c>
    </row>
    <row r="102" spans="1:49" x14ac:dyDescent="0.35">
      <c r="A102" s="13" t="s">
        <v>366</v>
      </c>
      <c r="B102" s="23" t="s">
        <v>172</v>
      </c>
      <c r="C102" s="102">
        <f t="shared" si="9"/>
        <v>0</v>
      </c>
      <c r="D102" s="3">
        <v>0</v>
      </c>
      <c r="E102" s="3">
        <v>0</v>
      </c>
      <c r="F102" s="3">
        <v>0</v>
      </c>
      <c r="G102" s="3">
        <v>0</v>
      </c>
      <c r="H102" s="3">
        <v>0</v>
      </c>
      <c r="I102" s="3">
        <v>0</v>
      </c>
      <c r="J102" s="3">
        <v>0</v>
      </c>
      <c r="K102" s="3">
        <v>0</v>
      </c>
      <c r="L102" s="3">
        <v>0</v>
      </c>
      <c r="M102" s="3">
        <v>0</v>
      </c>
      <c r="N102" s="3">
        <v>0</v>
      </c>
      <c r="O102" s="3">
        <v>0</v>
      </c>
      <c r="P102" s="3">
        <v>0</v>
      </c>
      <c r="Q102" s="3">
        <v>0</v>
      </c>
      <c r="R102" s="3">
        <v>0</v>
      </c>
      <c r="S102" s="3">
        <v>0</v>
      </c>
      <c r="T102" s="3">
        <v>0</v>
      </c>
      <c r="U102" s="3">
        <v>0</v>
      </c>
      <c r="V102" s="3">
        <v>0</v>
      </c>
      <c r="W102" s="3">
        <v>0</v>
      </c>
      <c r="X102" s="3">
        <v>0</v>
      </c>
      <c r="Y102" s="3">
        <v>0</v>
      </c>
      <c r="Z102" s="3">
        <v>0</v>
      </c>
      <c r="AA102" s="3">
        <v>0</v>
      </c>
      <c r="AB102" s="3">
        <v>0</v>
      </c>
      <c r="AC102" s="3">
        <v>0</v>
      </c>
      <c r="AD102" s="3">
        <v>0</v>
      </c>
      <c r="AE102" s="3">
        <v>0</v>
      </c>
      <c r="AF102" s="3">
        <v>0</v>
      </c>
      <c r="AG102" s="3">
        <v>0</v>
      </c>
      <c r="AH102" s="3">
        <v>0</v>
      </c>
      <c r="AI102" s="3">
        <v>0</v>
      </c>
      <c r="AJ102" s="3">
        <v>0</v>
      </c>
      <c r="AK102" s="3">
        <v>0</v>
      </c>
      <c r="AL102" s="3">
        <v>0</v>
      </c>
      <c r="AM102" s="3">
        <v>0</v>
      </c>
      <c r="AN102" s="3">
        <v>0</v>
      </c>
      <c r="AO102" s="3">
        <v>0</v>
      </c>
      <c r="AP102" s="3">
        <v>0</v>
      </c>
      <c r="AQ102" s="3">
        <v>0</v>
      </c>
      <c r="AR102" s="3">
        <v>0</v>
      </c>
      <c r="AS102" s="3">
        <v>0</v>
      </c>
      <c r="AT102" s="3">
        <v>0</v>
      </c>
      <c r="AU102" s="3">
        <v>0</v>
      </c>
      <c r="AV102" s="3">
        <v>0</v>
      </c>
      <c r="AW102" s="3">
        <v>0</v>
      </c>
    </row>
    <row r="103" spans="1:49" x14ac:dyDescent="0.35">
      <c r="A103" s="13" t="s">
        <v>366</v>
      </c>
      <c r="B103" s="23" t="s">
        <v>173</v>
      </c>
      <c r="C103" s="102">
        <f t="shared" si="9"/>
        <v>0</v>
      </c>
      <c r="D103" s="3">
        <v>0</v>
      </c>
      <c r="E103" s="3">
        <v>0</v>
      </c>
      <c r="F103" s="3">
        <v>0</v>
      </c>
      <c r="G103" s="3">
        <v>0</v>
      </c>
      <c r="H103" s="3">
        <v>0</v>
      </c>
      <c r="I103" s="3">
        <v>0</v>
      </c>
      <c r="J103" s="3">
        <v>0</v>
      </c>
      <c r="K103" s="3">
        <v>0</v>
      </c>
      <c r="L103" s="3">
        <v>0</v>
      </c>
      <c r="M103" s="3">
        <v>0</v>
      </c>
      <c r="N103" s="3">
        <v>0</v>
      </c>
      <c r="O103" s="3">
        <v>0</v>
      </c>
      <c r="P103" s="3">
        <v>0</v>
      </c>
      <c r="Q103" s="3">
        <v>0</v>
      </c>
      <c r="R103" s="3">
        <v>0</v>
      </c>
      <c r="S103" s="3">
        <v>0</v>
      </c>
      <c r="T103" s="3">
        <v>0</v>
      </c>
      <c r="U103" s="3">
        <v>0</v>
      </c>
      <c r="V103" s="3">
        <v>0</v>
      </c>
      <c r="W103" s="3">
        <v>0</v>
      </c>
      <c r="X103" s="3">
        <v>0</v>
      </c>
      <c r="Y103" s="3">
        <v>0</v>
      </c>
      <c r="Z103" s="3">
        <v>0</v>
      </c>
      <c r="AA103" s="3">
        <v>0</v>
      </c>
      <c r="AB103" s="3">
        <v>0</v>
      </c>
      <c r="AC103" s="3">
        <v>0</v>
      </c>
      <c r="AD103" s="3">
        <v>0</v>
      </c>
      <c r="AE103" s="3">
        <v>0</v>
      </c>
      <c r="AF103" s="3">
        <v>0</v>
      </c>
      <c r="AG103" s="3">
        <v>0</v>
      </c>
      <c r="AH103" s="3">
        <v>0</v>
      </c>
      <c r="AI103" s="3">
        <v>0</v>
      </c>
      <c r="AJ103" s="3">
        <v>0</v>
      </c>
      <c r="AK103" s="3">
        <v>0</v>
      </c>
      <c r="AL103" s="3">
        <v>0</v>
      </c>
      <c r="AM103" s="3">
        <v>0</v>
      </c>
      <c r="AN103" s="3">
        <v>0</v>
      </c>
      <c r="AO103" s="3">
        <v>0</v>
      </c>
      <c r="AP103" s="3">
        <v>0</v>
      </c>
      <c r="AQ103" s="3">
        <v>0</v>
      </c>
      <c r="AR103" s="3">
        <v>0</v>
      </c>
      <c r="AS103" s="3">
        <v>0</v>
      </c>
      <c r="AT103" s="3">
        <v>0</v>
      </c>
      <c r="AU103" s="3">
        <v>0</v>
      </c>
      <c r="AV103" s="3">
        <v>0</v>
      </c>
      <c r="AW103" s="3">
        <v>0</v>
      </c>
    </row>
    <row r="104" spans="1:49" s="34" customFormat="1" x14ac:dyDescent="0.35">
      <c r="A104" s="38"/>
      <c r="B104" s="40"/>
      <c r="C104" s="3"/>
      <c r="D104" s="3"/>
      <c r="E104" s="3"/>
      <c r="F104" s="3"/>
      <c r="G104" s="3"/>
      <c r="H104" s="3"/>
      <c r="I104" s="3"/>
      <c r="J104" s="3"/>
      <c r="K104" s="3"/>
      <c r="L104" s="3"/>
      <c r="M104" s="3"/>
      <c r="N104" s="3"/>
      <c r="O104" s="3"/>
      <c r="P104" s="3"/>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3"/>
      <c r="AS104" s="3"/>
      <c r="AT104" s="3"/>
      <c r="AU104" s="3"/>
      <c r="AV104" s="28"/>
      <c r="AW104" s="28"/>
    </row>
    <row r="105" spans="1:49" s="34" customFormat="1" x14ac:dyDescent="0.35">
      <c r="A105" s="38" t="s">
        <v>367</v>
      </c>
      <c r="B105" s="40" t="s">
        <v>365</v>
      </c>
      <c r="C105" s="145">
        <f t="shared" si="9"/>
        <v>0</v>
      </c>
      <c r="D105" s="145">
        <v>0</v>
      </c>
      <c r="E105" s="145">
        <v>0</v>
      </c>
      <c r="F105" s="145">
        <v>0</v>
      </c>
      <c r="G105" s="145">
        <v>0</v>
      </c>
      <c r="H105" s="145">
        <v>0</v>
      </c>
      <c r="I105" s="145">
        <v>0</v>
      </c>
      <c r="J105" s="145">
        <v>0</v>
      </c>
      <c r="K105" s="145">
        <v>0</v>
      </c>
      <c r="L105" s="145">
        <v>0</v>
      </c>
      <c r="M105" s="145">
        <v>0</v>
      </c>
      <c r="N105" s="145">
        <v>0</v>
      </c>
      <c r="O105" s="145">
        <v>0</v>
      </c>
      <c r="P105" s="145">
        <v>0</v>
      </c>
      <c r="Q105" s="145">
        <v>0</v>
      </c>
      <c r="R105" s="145">
        <v>0</v>
      </c>
      <c r="S105" s="145">
        <v>0</v>
      </c>
      <c r="T105" s="145">
        <v>0</v>
      </c>
      <c r="U105" s="145">
        <v>0</v>
      </c>
      <c r="V105" s="145">
        <v>0</v>
      </c>
      <c r="W105" s="145">
        <v>0</v>
      </c>
      <c r="X105" s="145">
        <v>0</v>
      </c>
      <c r="Y105" s="145">
        <v>0</v>
      </c>
      <c r="Z105" s="145">
        <v>0</v>
      </c>
      <c r="AA105" s="145">
        <v>0</v>
      </c>
      <c r="AB105" s="145">
        <v>0</v>
      </c>
      <c r="AC105" s="145">
        <v>0</v>
      </c>
      <c r="AD105" s="145">
        <v>0</v>
      </c>
      <c r="AE105" s="145">
        <v>0</v>
      </c>
      <c r="AF105" s="145">
        <v>0</v>
      </c>
      <c r="AG105" s="145">
        <v>0</v>
      </c>
      <c r="AH105" s="145">
        <v>0</v>
      </c>
      <c r="AI105" s="145">
        <v>0</v>
      </c>
      <c r="AJ105" s="145">
        <v>0</v>
      </c>
      <c r="AK105" s="145">
        <v>0</v>
      </c>
      <c r="AL105" s="145">
        <v>0</v>
      </c>
      <c r="AM105" s="145">
        <v>0</v>
      </c>
      <c r="AN105" s="145">
        <v>0</v>
      </c>
      <c r="AO105" s="145">
        <v>0</v>
      </c>
      <c r="AP105" s="145">
        <v>0</v>
      </c>
      <c r="AQ105" s="145">
        <v>0</v>
      </c>
      <c r="AR105" s="145">
        <v>0</v>
      </c>
      <c r="AS105" s="145">
        <v>0</v>
      </c>
      <c r="AT105" s="145">
        <v>0</v>
      </c>
      <c r="AU105" s="145">
        <v>0</v>
      </c>
      <c r="AV105" s="145">
        <v>0</v>
      </c>
      <c r="AW105" s="145">
        <v>0</v>
      </c>
    </row>
    <row r="106" spans="1:49" x14ac:dyDescent="0.35">
      <c r="A106" s="13" t="s">
        <v>367</v>
      </c>
      <c r="B106" s="23" t="s">
        <v>172</v>
      </c>
      <c r="C106" s="102">
        <f t="shared" si="9"/>
        <v>0</v>
      </c>
      <c r="D106" s="3">
        <v>0</v>
      </c>
      <c r="E106" s="3">
        <v>0</v>
      </c>
      <c r="F106" s="3">
        <v>0</v>
      </c>
      <c r="G106" s="3">
        <v>0</v>
      </c>
      <c r="H106" s="3">
        <v>0</v>
      </c>
      <c r="I106" s="3">
        <v>0</v>
      </c>
      <c r="J106" s="3">
        <v>0</v>
      </c>
      <c r="K106" s="3">
        <v>0</v>
      </c>
      <c r="L106" s="3">
        <v>0</v>
      </c>
      <c r="M106" s="3">
        <v>0</v>
      </c>
      <c r="N106" s="3">
        <v>0</v>
      </c>
      <c r="O106" s="3">
        <v>0</v>
      </c>
      <c r="P106" s="3">
        <v>0</v>
      </c>
      <c r="Q106" s="3">
        <v>0</v>
      </c>
      <c r="R106" s="3">
        <v>0</v>
      </c>
      <c r="S106" s="3">
        <v>0</v>
      </c>
      <c r="T106" s="3">
        <v>0</v>
      </c>
      <c r="U106" s="3">
        <v>0</v>
      </c>
      <c r="V106" s="3">
        <v>0</v>
      </c>
      <c r="W106" s="3">
        <v>0</v>
      </c>
      <c r="X106" s="3">
        <v>0</v>
      </c>
      <c r="Y106" s="3">
        <v>0</v>
      </c>
      <c r="Z106" s="3">
        <v>0</v>
      </c>
      <c r="AA106" s="3">
        <v>0</v>
      </c>
      <c r="AB106" s="3">
        <v>0</v>
      </c>
      <c r="AC106" s="3">
        <v>0</v>
      </c>
      <c r="AD106" s="3">
        <v>0</v>
      </c>
      <c r="AE106" s="3">
        <v>0</v>
      </c>
      <c r="AF106" s="3">
        <v>0</v>
      </c>
      <c r="AG106" s="3">
        <v>0</v>
      </c>
      <c r="AH106" s="3">
        <v>0</v>
      </c>
      <c r="AI106" s="3">
        <v>0</v>
      </c>
      <c r="AJ106" s="3">
        <v>0</v>
      </c>
      <c r="AK106" s="3">
        <v>0</v>
      </c>
      <c r="AL106" s="3">
        <v>0</v>
      </c>
      <c r="AM106" s="3">
        <v>0</v>
      </c>
      <c r="AN106" s="3">
        <v>0</v>
      </c>
      <c r="AO106" s="3">
        <v>0</v>
      </c>
      <c r="AP106" s="3">
        <v>0</v>
      </c>
      <c r="AQ106" s="3">
        <v>0</v>
      </c>
      <c r="AR106" s="3">
        <v>0</v>
      </c>
      <c r="AS106" s="3">
        <v>0</v>
      </c>
      <c r="AT106" s="3">
        <v>0</v>
      </c>
      <c r="AU106" s="3">
        <v>0</v>
      </c>
      <c r="AV106" s="3">
        <v>0</v>
      </c>
      <c r="AW106" s="3">
        <v>0</v>
      </c>
    </row>
    <row r="107" spans="1:49" x14ac:dyDescent="0.35">
      <c r="A107" s="13" t="s">
        <v>367</v>
      </c>
      <c r="B107" s="23" t="s">
        <v>173</v>
      </c>
      <c r="C107" s="102">
        <f t="shared" si="9"/>
        <v>0</v>
      </c>
      <c r="D107" s="3">
        <v>0</v>
      </c>
      <c r="E107" s="3">
        <v>0</v>
      </c>
      <c r="F107" s="3">
        <v>0</v>
      </c>
      <c r="G107" s="3">
        <v>0</v>
      </c>
      <c r="H107" s="3">
        <v>0</v>
      </c>
      <c r="I107" s="3">
        <v>0</v>
      </c>
      <c r="J107" s="3">
        <v>0</v>
      </c>
      <c r="K107" s="3">
        <v>0</v>
      </c>
      <c r="L107" s="3">
        <v>0</v>
      </c>
      <c r="M107" s="3">
        <v>0</v>
      </c>
      <c r="N107" s="3">
        <v>0</v>
      </c>
      <c r="O107" s="3">
        <v>0</v>
      </c>
      <c r="P107" s="3">
        <v>0</v>
      </c>
      <c r="Q107" s="3">
        <v>0</v>
      </c>
      <c r="R107" s="3">
        <v>0</v>
      </c>
      <c r="S107" s="3">
        <v>0</v>
      </c>
      <c r="T107" s="3">
        <v>0</v>
      </c>
      <c r="U107" s="3">
        <v>0</v>
      </c>
      <c r="V107" s="3">
        <v>0</v>
      </c>
      <c r="W107" s="3">
        <v>0</v>
      </c>
      <c r="X107" s="3">
        <v>0</v>
      </c>
      <c r="Y107" s="3">
        <v>0</v>
      </c>
      <c r="Z107" s="3">
        <v>0</v>
      </c>
      <c r="AA107" s="3">
        <v>0</v>
      </c>
      <c r="AB107" s="3">
        <v>0</v>
      </c>
      <c r="AC107" s="3">
        <v>0</v>
      </c>
      <c r="AD107" s="3">
        <v>0</v>
      </c>
      <c r="AE107" s="3">
        <v>0</v>
      </c>
      <c r="AF107" s="3">
        <v>0</v>
      </c>
      <c r="AG107" s="3">
        <v>0</v>
      </c>
      <c r="AH107" s="3">
        <v>0</v>
      </c>
      <c r="AI107" s="3">
        <v>0</v>
      </c>
      <c r="AJ107" s="3">
        <v>0</v>
      </c>
      <c r="AK107" s="3">
        <v>0</v>
      </c>
      <c r="AL107" s="3">
        <v>0</v>
      </c>
      <c r="AM107" s="3">
        <v>0</v>
      </c>
      <c r="AN107" s="3">
        <v>0</v>
      </c>
      <c r="AO107" s="3">
        <v>0</v>
      </c>
      <c r="AP107" s="3">
        <v>0</v>
      </c>
      <c r="AQ107" s="3">
        <v>0</v>
      </c>
      <c r="AR107" s="3">
        <v>0</v>
      </c>
      <c r="AS107" s="3">
        <v>0</v>
      </c>
      <c r="AT107" s="3">
        <v>0</v>
      </c>
      <c r="AU107" s="3">
        <v>0</v>
      </c>
      <c r="AV107" s="3">
        <v>0</v>
      </c>
      <c r="AW107" s="3">
        <v>0</v>
      </c>
    </row>
    <row r="108" spans="1:49" s="34" customFormat="1" x14ac:dyDescent="0.35">
      <c r="A108" s="38"/>
      <c r="B108" s="40"/>
      <c r="C108" s="28"/>
      <c r="D108" s="28"/>
      <c r="E108" s="28"/>
      <c r="F108" s="28"/>
      <c r="G108" s="28"/>
      <c r="H108" s="28"/>
      <c r="I108" s="28"/>
      <c r="J108" s="28"/>
      <c r="K108" s="28"/>
      <c r="L108" s="28"/>
      <c r="M108" s="28"/>
      <c r="N108" s="28"/>
      <c r="O108" s="28"/>
      <c r="P108" s="28"/>
      <c r="Q108" s="28"/>
      <c r="R108" s="28"/>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s="34" customFormat="1" x14ac:dyDescent="0.35">
      <c r="A109" s="40" t="s">
        <v>368</v>
      </c>
      <c r="B109" s="40" t="s">
        <v>365</v>
      </c>
      <c r="C109" s="145">
        <f t="shared" si="9"/>
        <v>4.3478260869565216E-2</v>
      </c>
      <c r="D109" s="145">
        <v>0</v>
      </c>
      <c r="E109" s="145">
        <v>0</v>
      </c>
      <c r="F109" s="145">
        <v>0</v>
      </c>
      <c r="G109" s="145">
        <v>0</v>
      </c>
      <c r="H109" s="145">
        <v>0</v>
      </c>
      <c r="I109" s="145">
        <v>0</v>
      </c>
      <c r="J109" s="145">
        <v>0</v>
      </c>
      <c r="K109" s="145">
        <v>0</v>
      </c>
      <c r="L109" s="145">
        <v>0</v>
      </c>
      <c r="M109" s="145">
        <v>0</v>
      </c>
      <c r="N109" s="145">
        <v>0</v>
      </c>
      <c r="O109" s="145">
        <v>0</v>
      </c>
      <c r="P109" s="145">
        <v>0</v>
      </c>
      <c r="Q109" s="145">
        <v>0</v>
      </c>
      <c r="R109" s="145">
        <v>2</v>
      </c>
      <c r="S109" s="145">
        <v>0</v>
      </c>
      <c r="T109" s="145">
        <v>0</v>
      </c>
      <c r="U109" s="145">
        <v>0</v>
      </c>
      <c r="V109" s="145">
        <v>0</v>
      </c>
      <c r="W109" s="145">
        <v>0</v>
      </c>
      <c r="X109" s="145">
        <v>0</v>
      </c>
      <c r="Y109" s="145">
        <v>0</v>
      </c>
      <c r="Z109" s="145">
        <v>0</v>
      </c>
      <c r="AA109" s="145">
        <v>0</v>
      </c>
      <c r="AB109" s="145">
        <v>0</v>
      </c>
      <c r="AC109" s="145">
        <v>0</v>
      </c>
      <c r="AD109" s="145">
        <v>0</v>
      </c>
      <c r="AE109" s="145">
        <v>0</v>
      </c>
      <c r="AF109" s="145">
        <v>0</v>
      </c>
      <c r="AG109" s="145">
        <v>0</v>
      </c>
      <c r="AH109" s="145">
        <v>0</v>
      </c>
      <c r="AI109" s="145">
        <v>0</v>
      </c>
      <c r="AJ109" s="145">
        <v>0</v>
      </c>
      <c r="AK109" s="145">
        <v>0</v>
      </c>
      <c r="AL109" s="145">
        <v>0</v>
      </c>
      <c r="AM109" s="145">
        <v>0</v>
      </c>
      <c r="AN109" s="145">
        <v>0</v>
      </c>
      <c r="AO109" s="145">
        <v>0</v>
      </c>
      <c r="AP109" s="145">
        <v>0</v>
      </c>
      <c r="AQ109" s="145">
        <v>0</v>
      </c>
      <c r="AR109" s="145">
        <v>0</v>
      </c>
      <c r="AS109" s="145">
        <v>0</v>
      </c>
      <c r="AT109" s="145">
        <v>0</v>
      </c>
      <c r="AU109" s="145">
        <v>0</v>
      </c>
      <c r="AV109" s="145">
        <v>0</v>
      </c>
      <c r="AW109" s="145">
        <v>0</v>
      </c>
    </row>
    <row r="110" spans="1:49" x14ac:dyDescent="0.35">
      <c r="A110" s="40" t="s">
        <v>368</v>
      </c>
      <c r="B110" s="23" t="s">
        <v>172</v>
      </c>
      <c r="C110" s="102">
        <f t="shared" si="9"/>
        <v>4.3478260869565216E-2</v>
      </c>
      <c r="D110" s="3">
        <v>0</v>
      </c>
      <c r="E110" s="3">
        <v>0</v>
      </c>
      <c r="F110" s="3">
        <v>0</v>
      </c>
      <c r="G110" s="3">
        <v>0</v>
      </c>
      <c r="H110" s="3">
        <v>0</v>
      </c>
      <c r="I110" s="3">
        <v>0</v>
      </c>
      <c r="J110" s="3">
        <v>0</v>
      </c>
      <c r="K110" s="3">
        <v>0</v>
      </c>
      <c r="L110" s="3">
        <v>0</v>
      </c>
      <c r="M110" s="3">
        <v>0</v>
      </c>
      <c r="N110" s="3">
        <v>0</v>
      </c>
      <c r="O110" s="3">
        <v>0</v>
      </c>
      <c r="P110" s="3">
        <v>0</v>
      </c>
      <c r="Q110" s="3">
        <v>0</v>
      </c>
      <c r="R110" s="115">
        <v>2</v>
      </c>
      <c r="S110" s="3">
        <v>0</v>
      </c>
      <c r="T110" s="3">
        <v>0</v>
      </c>
      <c r="U110" s="3">
        <v>0</v>
      </c>
      <c r="V110" s="3">
        <v>0</v>
      </c>
      <c r="W110" s="3">
        <v>0</v>
      </c>
      <c r="X110" s="3">
        <v>0</v>
      </c>
      <c r="Y110" s="3">
        <v>0</v>
      </c>
      <c r="Z110" s="3">
        <v>0</v>
      </c>
      <c r="AA110" s="3">
        <v>0</v>
      </c>
      <c r="AB110" s="3">
        <v>0</v>
      </c>
      <c r="AC110" s="3">
        <v>0</v>
      </c>
      <c r="AD110" s="3">
        <v>0</v>
      </c>
      <c r="AE110" s="3">
        <v>0</v>
      </c>
      <c r="AF110" s="3">
        <v>0</v>
      </c>
      <c r="AG110" s="3">
        <v>0</v>
      </c>
      <c r="AH110" s="3">
        <v>0</v>
      </c>
      <c r="AI110" s="3">
        <v>0</v>
      </c>
      <c r="AJ110" s="3">
        <v>0</v>
      </c>
      <c r="AK110" s="3">
        <v>0</v>
      </c>
      <c r="AL110" s="3">
        <v>0</v>
      </c>
      <c r="AM110" s="3">
        <v>0</v>
      </c>
      <c r="AN110" s="3">
        <v>0</v>
      </c>
      <c r="AO110" s="3">
        <v>0</v>
      </c>
      <c r="AP110" s="3">
        <v>0</v>
      </c>
      <c r="AQ110" s="3">
        <v>0</v>
      </c>
      <c r="AR110" s="3">
        <v>0</v>
      </c>
      <c r="AS110" s="3">
        <v>0</v>
      </c>
      <c r="AT110" s="3">
        <v>0</v>
      </c>
      <c r="AU110" s="3">
        <v>0</v>
      </c>
      <c r="AV110" s="3">
        <v>0</v>
      </c>
      <c r="AW110" s="3">
        <v>0</v>
      </c>
    </row>
    <row r="111" spans="1:49" x14ac:dyDescent="0.35">
      <c r="A111" s="40" t="s">
        <v>368</v>
      </c>
      <c r="B111" s="23" t="s">
        <v>173</v>
      </c>
      <c r="C111" s="102">
        <f t="shared" si="9"/>
        <v>2.1739130434782608E-2</v>
      </c>
      <c r="D111" s="3">
        <v>0</v>
      </c>
      <c r="E111" s="3">
        <v>0</v>
      </c>
      <c r="F111" s="3">
        <v>0</v>
      </c>
      <c r="G111" s="3">
        <v>0</v>
      </c>
      <c r="H111" s="3">
        <v>0</v>
      </c>
      <c r="I111" s="3">
        <v>0</v>
      </c>
      <c r="J111" s="3">
        <v>0</v>
      </c>
      <c r="K111" s="3">
        <v>0</v>
      </c>
      <c r="L111" s="3">
        <v>0</v>
      </c>
      <c r="M111" s="3">
        <v>0</v>
      </c>
      <c r="N111" s="3">
        <v>0</v>
      </c>
      <c r="O111" s="3">
        <v>0</v>
      </c>
      <c r="P111" s="3">
        <v>0</v>
      </c>
      <c r="Q111" s="3">
        <v>0</v>
      </c>
      <c r="R111" s="115">
        <v>1</v>
      </c>
      <c r="S111" s="3">
        <v>0</v>
      </c>
      <c r="T111" s="3">
        <v>0</v>
      </c>
      <c r="U111" s="3">
        <v>0</v>
      </c>
      <c r="V111" s="3">
        <v>0</v>
      </c>
      <c r="W111" s="3">
        <v>0</v>
      </c>
      <c r="X111" s="3">
        <v>0</v>
      </c>
      <c r="Y111" s="3">
        <v>0</v>
      </c>
      <c r="Z111" s="3">
        <v>0</v>
      </c>
      <c r="AA111" s="3">
        <v>0</v>
      </c>
      <c r="AB111" s="3">
        <v>0</v>
      </c>
      <c r="AC111" s="3">
        <v>0</v>
      </c>
      <c r="AD111" s="3">
        <v>0</v>
      </c>
      <c r="AE111" s="3">
        <v>0</v>
      </c>
      <c r="AF111" s="3">
        <v>0</v>
      </c>
      <c r="AG111" s="3">
        <v>0</v>
      </c>
      <c r="AH111" s="3">
        <v>0</v>
      </c>
      <c r="AI111" s="3">
        <v>0</v>
      </c>
      <c r="AJ111" s="3">
        <v>0</v>
      </c>
      <c r="AK111" s="3">
        <v>0</v>
      </c>
      <c r="AL111" s="3">
        <v>0</v>
      </c>
      <c r="AM111" s="3">
        <v>0</v>
      </c>
      <c r="AN111" s="3">
        <v>0</v>
      </c>
      <c r="AO111" s="3">
        <v>0</v>
      </c>
      <c r="AP111" s="3">
        <v>0</v>
      </c>
      <c r="AQ111" s="3">
        <v>0</v>
      </c>
      <c r="AR111" s="3">
        <v>0</v>
      </c>
      <c r="AS111" s="3">
        <v>0</v>
      </c>
      <c r="AT111" s="3">
        <v>0</v>
      </c>
      <c r="AU111" s="3">
        <v>0</v>
      </c>
      <c r="AV111" s="3">
        <v>0</v>
      </c>
      <c r="AW111" s="3">
        <v>0</v>
      </c>
    </row>
    <row r="112" spans="1:49" s="101" customFormat="1" x14ac:dyDescent="0.35">
      <c r="A112" s="575" t="s">
        <v>175</v>
      </c>
      <c r="B112" s="576" t="s">
        <v>175</v>
      </c>
      <c r="C112" s="207"/>
      <c r="D112" s="207">
        <f>D109+D105+D101+D97</f>
        <v>72</v>
      </c>
      <c r="E112" s="207">
        <f t="shared" ref="E112:AW112" si="10">E109+E105+E101+E97</f>
        <v>96</v>
      </c>
      <c r="F112" s="207">
        <f t="shared" si="10"/>
        <v>186</v>
      </c>
      <c r="G112" s="207">
        <f t="shared" si="10"/>
        <v>120</v>
      </c>
      <c r="H112" s="207">
        <f t="shared" si="10"/>
        <v>156</v>
      </c>
      <c r="I112" s="207">
        <f t="shared" si="10"/>
        <v>174</v>
      </c>
      <c r="J112" s="207">
        <f t="shared" si="10"/>
        <v>30</v>
      </c>
      <c r="K112" s="207">
        <f t="shared" si="10"/>
        <v>36</v>
      </c>
      <c r="L112" s="207">
        <f t="shared" si="10"/>
        <v>6</v>
      </c>
      <c r="M112" s="207">
        <f t="shared" si="10"/>
        <v>36</v>
      </c>
      <c r="N112" s="207">
        <f t="shared" si="10"/>
        <v>18</v>
      </c>
      <c r="O112" s="207">
        <f t="shared" si="10"/>
        <v>12</v>
      </c>
      <c r="P112" s="207">
        <f t="shared" si="10"/>
        <v>42</v>
      </c>
      <c r="Q112" s="207">
        <f t="shared" si="10"/>
        <v>18</v>
      </c>
      <c r="R112" s="207">
        <f t="shared" si="10"/>
        <v>32</v>
      </c>
      <c r="S112" s="207">
        <f t="shared" si="10"/>
        <v>48</v>
      </c>
      <c r="T112" s="207">
        <f t="shared" si="10"/>
        <v>54</v>
      </c>
      <c r="U112" s="207">
        <f t="shared" si="10"/>
        <v>54</v>
      </c>
      <c r="V112" s="207">
        <f t="shared" si="10"/>
        <v>78</v>
      </c>
      <c r="W112" s="207">
        <f t="shared" si="10"/>
        <v>144</v>
      </c>
      <c r="X112" s="207">
        <f t="shared" si="10"/>
        <v>126</v>
      </c>
      <c r="Y112" s="207">
        <f t="shared" si="10"/>
        <v>234</v>
      </c>
      <c r="Z112" s="207">
        <f t="shared" si="10"/>
        <v>108</v>
      </c>
      <c r="AA112" s="207">
        <f t="shared" si="10"/>
        <v>120</v>
      </c>
      <c r="AB112" s="207">
        <f t="shared" si="10"/>
        <v>108</v>
      </c>
      <c r="AC112" s="207">
        <f t="shared" si="10"/>
        <v>78</v>
      </c>
      <c r="AD112" s="207">
        <f t="shared" si="10"/>
        <v>78</v>
      </c>
      <c r="AE112" s="207">
        <f t="shared" si="10"/>
        <v>24</v>
      </c>
      <c r="AF112" s="207">
        <f t="shared" si="10"/>
        <v>48</v>
      </c>
      <c r="AG112" s="207">
        <f t="shared" si="10"/>
        <v>66</v>
      </c>
      <c r="AH112" s="207">
        <f t="shared" si="10"/>
        <v>96</v>
      </c>
      <c r="AI112" s="207">
        <f t="shared" si="10"/>
        <v>36</v>
      </c>
      <c r="AJ112" s="207">
        <f t="shared" si="10"/>
        <v>102</v>
      </c>
      <c r="AK112" s="207">
        <f t="shared" si="10"/>
        <v>102</v>
      </c>
      <c r="AL112" s="207">
        <f t="shared" si="10"/>
        <v>18</v>
      </c>
      <c r="AM112" s="207">
        <f t="shared" si="10"/>
        <v>78</v>
      </c>
      <c r="AN112" s="207">
        <f t="shared" si="10"/>
        <v>24</v>
      </c>
      <c r="AO112" s="207">
        <f t="shared" si="10"/>
        <v>54</v>
      </c>
      <c r="AP112" s="207">
        <f t="shared" si="10"/>
        <v>90</v>
      </c>
      <c r="AQ112" s="207">
        <f t="shared" si="10"/>
        <v>54</v>
      </c>
      <c r="AR112" s="207">
        <f t="shared" si="10"/>
        <v>0</v>
      </c>
      <c r="AS112" s="207">
        <f t="shared" si="10"/>
        <v>0</v>
      </c>
      <c r="AT112" s="207">
        <f t="shared" si="10"/>
        <v>30</v>
      </c>
      <c r="AU112" s="207">
        <f t="shared" si="10"/>
        <v>6</v>
      </c>
      <c r="AV112" s="207">
        <f t="shared" si="10"/>
        <v>0</v>
      </c>
      <c r="AW112" s="248">
        <f t="shared" si="10"/>
        <v>18</v>
      </c>
    </row>
    <row r="113" spans="1:1" x14ac:dyDescent="0.35">
      <c r="A113" s="11"/>
    </row>
    <row r="114" spans="1:1" x14ac:dyDescent="0.35">
      <c r="A114" s="11"/>
    </row>
  </sheetData>
  <mergeCells count="3">
    <mergeCell ref="A14:A16"/>
    <mergeCell ref="A92:B92"/>
    <mergeCell ref="A112:B112"/>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561AC-6B9D-48F3-BDE6-02541A30E948}">
  <dimension ref="A1:AX114"/>
  <sheetViews>
    <sheetView topLeftCell="A61" zoomScaleNormal="100" workbookViewId="0">
      <selection activeCell="AW85" sqref="D85:AW91"/>
    </sheetView>
  </sheetViews>
  <sheetFormatPr defaultRowHeight="14.5" x14ac:dyDescent="0.35"/>
  <cols>
    <col min="1" max="1" width="55.54296875" bestFit="1" customWidth="1"/>
    <col min="2" max="2" width="60.54296875" customWidth="1"/>
    <col min="3" max="3" width="35.453125" customWidth="1"/>
    <col min="4" max="49" width="12.08984375" customWidth="1"/>
  </cols>
  <sheetData>
    <row r="1" spans="1:50" ht="26" x14ac:dyDescent="0.6">
      <c r="A1" s="26" t="s">
        <v>0</v>
      </c>
    </row>
    <row r="2" spans="1:50" ht="21" x14ac:dyDescent="0.5">
      <c r="A2" s="66" t="s">
        <v>344</v>
      </c>
      <c r="B2" s="66" t="s">
        <v>417</v>
      </c>
      <c r="C2" s="66"/>
    </row>
    <row r="3" spans="1:50" x14ac:dyDescent="0.35">
      <c r="B3" s="111" t="s">
        <v>155</v>
      </c>
    </row>
    <row r="4" spans="1:50" x14ac:dyDescent="0.35">
      <c r="A4" s="73" t="s">
        <v>346</v>
      </c>
    </row>
    <row r="5" spans="1:50" x14ac:dyDescent="0.35">
      <c r="A5" s="73"/>
    </row>
    <row r="6" spans="1:50" x14ac:dyDescent="0.35">
      <c r="A6" s="51" t="s">
        <v>152</v>
      </c>
    </row>
    <row r="8" spans="1:50" x14ac:dyDescent="0.35">
      <c r="A8" s="5"/>
      <c r="B8" s="6"/>
      <c r="C8" s="456" t="s">
        <v>153</v>
      </c>
      <c r="D8" s="14">
        <v>42736</v>
      </c>
      <c r="E8" s="14">
        <v>42767</v>
      </c>
      <c r="F8" s="14">
        <v>42795</v>
      </c>
      <c r="G8" s="14">
        <v>42826</v>
      </c>
      <c r="H8" s="14">
        <v>42856</v>
      </c>
      <c r="I8" s="14">
        <v>42887</v>
      </c>
      <c r="J8" s="14">
        <v>42917</v>
      </c>
      <c r="K8" s="14">
        <v>42948</v>
      </c>
      <c r="L8" s="14">
        <v>42979</v>
      </c>
      <c r="M8" s="14">
        <v>43009</v>
      </c>
      <c r="N8" s="14">
        <v>43040</v>
      </c>
      <c r="O8" s="14">
        <v>43070</v>
      </c>
      <c r="P8" s="14">
        <v>43101</v>
      </c>
      <c r="Q8" s="14">
        <v>43132</v>
      </c>
      <c r="R8" s="14">
        <v>43160</v>
      </c>
      <c r="S8" s="14">
        <v>43191</v>
      </c>
      <c r="T8" s="14">
        <v>43221</v>
      </c>
      <c r="U8" s="14">
        <v>43252</v>
      </c>
      <c r="V8" s="14">
        <v>43282</v>
      </c>
      <c r="W8" s="14">
        <v>43313</v>
      </c>
      <c r="X8" s="14">
        <v>43344</v>
      </c>
      <c r="Y8" s="14">
        <v>43374</v>
      </c>
      <c r="Z8" s="14">
        <v>43405</v>
      </c>
      <c r="AA8" s="14">
        <v>43435</v>
      </c>
      <c r="AB8" s="14">
        <v>43466</v>
      </c>
      <c r="AC8" s="14">
        <v>43497</v>
      </c>
      <c r="AD8" s="14">
        <v>43525</v>
      </c>
      <c r="AE8" s="14">
        <v>43556</v>
      </c>
      <c r="AF8" s="14">
        <v>43586</v>
      </c>
      <c r="AG8" s="14">
        <v>43617</v>
      </c>
      <c r="AH8" s="14">
        <v>43647</v>
      </c>
      <c r="AI8" s="14">
        <v>43678</v>
      </c>
      <c r="AJ8" s="14">
        <v>43709</v>
      </c>
      <c r="AK8" s="14">
        <v>43739</v>
      </c>
      <c r="AL8" s="14">
        <v>43770</v>
      </c>
      <c r="AM8" s="14">
        <v>43800</v>
      </c>
      <c r="AN8" s="14">
        <v>43831</v>
      </c>
      <c r="AO8" s="14">
        <v>43862</v>
      </c>
      <c r="AP8" s="14">
        <v>43891</v>
      </c>
      <c r="AQ8" s="14">
        <v>43922</v>
      </c>
      <c r="AR8" s="14">
        <v>43952</v>
      </c>
      <c r="AS8" s="14">
        <v>43983</v>
      </c>
      <c r="AT8" s="14">
        <v>44013</v>
      </c>
      <c r="AU8" s="14">
        <v>44044</v>
      </c>
      <c r="AV8" s="14">
        <v>44075</v>
      </c>
      <c r="AW8" s="14">
        <v>44105</v>
      </c>
    </row>
    <row r="9" spans="1:50" x14ac:dyDescent="0.35">
      <c r="A9" s="86" t="s">
        <v>154</v>
      </c>
      <c r="B9" s="8" t="s">
        <v>347</v>
      </c>
      <c r="C9" s="22">
        <f>AVERAGE(D9:AW9)</f>
        <v>13037.108695652174</v>
      </c>
      <c r="D9" s="22">
        <v>12153</v>
      </c>
      <c r="E9" s="22">
        <v>12153</v>
      </c>
      <c r="F9" s="22">
        <v>12217</v>
      </c>
      <c r="G9" s="22">
        <v>12240</v>
      </c>
      <c r="H9" s="22">
        <v>12314</v>
      </c>
      <c r="I9" s="22">
        <v>12320</v>
      </c>
      <c r="J9" s="22">
        <v>12367</v>
      </c>
      <c r="K9" s="22">
        <v>12361</v>
      </c>
      <c r="L9" s="22">
        <v>12445</v>
      </c>
      <c r="M9" s="22">
        <v>12505</v>
      </c>
      <c r="N9" s="22">
        <v>12642</v>
      </c>
      <c r="O9" s="22">
        <v>12784</v>
      </c>
      <c r="P9" s="22">
        <v>12804</v>
      </c>
      <c r="Q9" s="22">
        <v>12807</v>
      </c>
      <c r="R9" s="22">
        <v>12855</v>
      </c>
      <c r="S9" s="22">
        <v>12888</v>
      </c>
      <c r="T9" s="22">
        <v>12943</v>
      </c>
      <c r="U9" s="22">
        <v>12993</v>
      </c>
      <c r="V9" s="22">
        <v>13014</v>
      </c>
      <c r="W9" s="22">
        <v>13058</v>
      </c>
      <c r="X9" s="22">
        <v>12996</v>
      </c>
      <c r="Y9" s="22">
        <v>12982</v>
      </c>
      <c r="Z9" s="22">
        <v>12996</v>
      </c>
      <c r="AA9" s="22">
        <v>13003</v>
      </c>
      <c r="AB9" s="22">
        <v>13024</v>
      </c>
      <c r="AC9" s="22">
        <v>12930</v>
      </c>
      <c r="AD9" s="22">
        <v>12937</v>
      </c>
      <c r="AE9" s="22">
        <v>12961</v>
      </c>
      <c r="AF9" s="22">
        <v>13055</v>
      </c>
      <c r="AG9" s="22">
        <v>13134</v>
      </c>
      <c r="AH9" s="22">
        <v>13182</v>
      </c>
      <c r="AI9" s="22">
        <v>13189</v>
      </c>
      <c r="AJ9" s="22">
        <v>13168</v>
      </c>
      <c r="AK9" s="22">
        <v>13116</v>
      </c>
      <c r="AL9" s="22">
        <v>13106</v>
      </c>
      <c r="AM9" s="22">
        <v>13092</v>
      </c>
      <c r="AN9" s="22">
        <v>13135</v>
      </c>
      <c r="AO9" s="22">
        <v>13166</v>
      </c>
      <c r="AP9" s="22">
        <v>13174</v>
      </c>
      <c r="AQ9" s="22">
        <v>13483</v>
      </c>
      <c r="AR9" s="22">
        <v>13759</v>
      </c>
      <c r="AS9" s="22">
        <v>13966</v>
      </c>
      <c r="AT9" s="22">
        <v>14206</v>
      </c>
      <c r="AU9" s="22">
        <v>14455</v>
      </c>
      <c r="AV9" s="22">
        <v>14689</v>
      </c>
      <c r="AW9" s="22">
        <v>14940</v>
      </c>
    </row>
    <row r="10" spans="1:50" x14ac:dyDescent="0.35">
      <c r="A10" s="19"/>
      <c r="B10" s="19"/>
      <c r="C10" s="19"/>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row>
    <row r="11" spans="1:50" x14ac:dyDescent="0.35">
      <c r="A11" s="51" t="s">
        <v>348</v>
      </c>
      <c r="B11" s="19"/>
      <c r="C11" s="19"/>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row>
    <row r="12" spans="1:50" x14ac:dyDescent="0.35">
      <c r="A12" s="19"/>
      <c r="B12" s="19"/>
      <c r="C12" s="19"/>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row>
    <row r="13" spans="1:50" x14ac:dyDescent="0.35">
      <c r="A13" s="24"/>
      <c r="B13" s="6"/>
      <c r="C13" s="456" t="s">
        <v>153</v>
      </c>
      <c r="D13" s="14">
        <v>42736</v>
      </c>
      <c r="E13" s="14">
        <v>42767</v>
      </c>
      <c r="F13" s="14">
        <v>42795</v>
      </c>
      <c r="G13" s="14">
        <v>42826</v>
      </c>
      <c r="H13" s="14">
        <v>42856</v>
      </c>
      <c r="I13" s="14">
        <v>42887</v>
      </c>
      <c r="J13" s="14">
        <v>42917</v>
      </c>
      <c r="K13" s="14">
        <v>42948</v>
      </c>
      <c r="L13" s="14">
        <v>42979</v>
      </c>
      <c r="M13" s="14">
        <v>43009</v>
      </c>
      <c r="N13" s="14">
        <v>43040</v>
      </c>
      <c r="O13" s="14">
        <v>43070</v>
      </c>
      <c r="P13" s="14">
        <v>43101</v>
      </c>
      <c r="Q13" s="14">
        <v>43132</v>
      </c>
      <c r="R13" s="14">
        <v>43160</v>
      </c>
      <c r="S13" s="14">
        <v>43191</v>
      </c>
      <c r="T13" s="14">
        <v>43221</v>
      </c>
      <c r="U13" s="14">
        <v>43252</v>
      </c>
      <c r="V13" s="14">
        <v>43282</v>
      </c>
      <c r="W13" s="14">
        <v>43313</v>
      </c>
      <c r="X13" s="14">
        <v>43344</v>
      </c>
      <c r="Y13" s="14">
        <v>43374</v>
      </c>
      <c r="Z13" s="14">
        <v>43405</v>
      </c>
      <c r="AA13" s="14">
        <v>43435</v>
      </c>
      <c r="AB13" s="14">
        <v>43466</v>
      </c>
      <c r="AC13" s="14">
        <v>43497</v>
      </c>
      <c r="AD13" s="14">
        <v>43525</v>
      </c>
      <c r="AE13" s="14">
        <v>43556</v>
      </c>
      <c r="AF13" s="14">
        <v>43586</v>
      </c>
      <c r="AG13" s="14">
        <v>43617</v>
      </c>
      <c r="AH13" s="14">
        <v>43647</v>
      </c>
      <c r="AI13" s="14">
        <v>43678</v>
      </c>
      <c r="AJ13" s="14">
        <v>43709</v>
      </c>
      <c r="AK13" s="14">
        <v>43739</v>
      </c>
      <c r="AL13" s="14">
        <v>43770</v>
      </c>
      <c r="AM13" s="14">
        <v>43800</v>
      </c>
      <c r="AN13" s="14">
        <v>43831</v>
      </c>
      <c r="AO13" s="14">
        <v>43862</v>
      </c>
      <c r="AP13" s="14">
        <v>43891</v>
      </c>
      <c r="AQ13" s="15">
        <v>43922</v>
      </c>
      <c r="AR13" s="15">
        <v>43952</v>
      </c>
      <c r="AS13" s="15">
        <v>43983</v>
      </c>
      <c r="AT13" s="15">
        <v>44013</v>
      </c>
      <c r="AU13" s="15">
        <v>44044</v>
      </c>
      <c r="AV13" s="15">
        <v>44075</v>
      </c>
      <c r="AW13" s="15">
        <v>44105</v>
      </c>
      <c r="AX13" s="51"/>
    </row>
    <row r="14" spans="1:50" x14ac:dyDescent="0.35">
      <c r="A14" s="570" t="s">
        <v>117</v>
      </c>
      <c r="B14" s="3" t="s">
        <v>349</v>
      </c>
      <c r="C14" s="145">
        <f t="shared" ref="C14:C16" si="0">AVERAGE(D14:AW14)</f>
        <v>271761.98543478257</v>
      </c>
      <c r="D14" s="145">
        <f>D92+D21+D112</f>
        <v>286131.44</v>
      </c>
      <c r="E14" s="145">
        <f t="shared" ref="E14:AW14" si="1">E92+E21+E112</f>
        <v>245127.59999999998</v>
      </c>
      <c r="F14" s="145">
        <f t="shared" si="1"/>
        <v>293078.09000000003</v>
      </c>
      <c r="G14" s="145">
        <f t="shared" si="1"/>
        <v>284432.95</v>
      </c>
      <c r="H14" s="145">
        <f t="shared" si="1"/>
        <v>303925.45</v>
      </c>
      <c r="I14" s="145">
        <f t="shared" si="1"/>
        <v>299907.42</v>
      </c>
      <c r="J14" s="145">
        <f t="shared" si="1"/>
        <v>281736.83999999997</v>
      </c>
      <c r="K14" s="145">
        <f t="shared" si="1"/>
        <v>308409.88</v>
      </c>
      <c r="L14" s="145">
        <f t="shared" si="1"/>
        <v>304280.71000000002</v>
      </c>
      <c r="M14" s="145">
        <f t="shared" si="1"/>
        <v>319661.35000000003</v>
      </c>
      <c r="N14" s="145">
        <f t="shared" si="1"/>
        <v>298288.69</v>
      </c>
      <c r="O14" s="145">
        <f t="shared" si="1"/>
        <v>303772.12</v>
      </c>
      <c r="P14" s="145">
        <f t="shared" si="1"/>
        <v>294564.75999999995</v>
      </c>
      <c r="Q14" s="145">
        <f t="shared" si="1"/>
        <v>257796.85</v>
      </c>
      <c r="R14" s="145">
        <f t="shared" si="1"/>
        <v>287658.01</v>
      </c>
      <c r="S14" s="145">
        <f t="shared" si="1"/>
        <v>294646.40999999997</v>
      </c>
      <c r="T14" s="145">
        <f t="shared" si="1"/>
        <v>291512.88</v>
      </c>
      <c r="U14" s="145">
        <f t="shared" si="1"/>
        <v>280630.34000000003</v>
      </c>
      <c r="V14" s="145">
        <f t="shared" si="1"/>
        <v>253054.66</v>
      </c>
      <c r="W14" s="145">
        <f t="shared" si="1"/>
        <v>295781.38</v>
      </c>
      <c r="X14" s="145">
        <f t="shared" si="1"/>
        <v>265487.23</v>
      </c>
      <c r="Y14" s="145">
        <f t="shared" si="1"/>
        <v>280712.78000000003</v>
      </c>
      <c r="Z14" s="145">
        <f t="shared" si="1"/>
        <v>238342.94</v>
      </c>
      <c r="AA14" s="145">
        <f t="shared" si="1"/>
        <v>229154.09</v>
      </c>
      <c r="AB14" s="145">
        <f t="shared" si="1"/>
        <v>247500.91</v>
      </c>
      <c r="AC14" s="145">
        <f t="shared" si="1"/>
        <v>228992.51</v>
      </c>
      <c r="AD14" s="145">
        <f t="shared" si="1"/>
        <v>271481.14</v>
      </c>
      <c r="AE14" s="145">
        <f t="shared" si="1"/>
        <v>282213.26</v>
      </c>
      <c r="AF14" s="145">
        <f t="shared" si="1"/>
        <v>298939.39</v>
      </c>
      <c r="AG14" s="145">
        <f t="shared" si="1"/>
        <v>302928.95</v>
      </c>
      <c r="AH14" s="145">
        <f t="shared" si="1"/>
        <v>307987.02</v>
      </c>
      <c r="AI14" s="145">
        <f t="shared" si="1"/>
        <v>332387.67</v>
      </c>
      <c r="AJ14" s="145">
        <f t="shared" si="1"/>
        <v>313201.00999999995</v>
      </c>
      <c r="AK14" s="145">
        <f t="shared" si="1"/>
        <v>328065.86</v>
      </c>
      <c r="AL14" s="145">
        <f t="shared" si="1"/>
        <v>299076</v>
      </c>
      <c r="AM14" s="145">
        <f t="shared" si="1"/>
        <v>314857.93000000005</v>
      </c>
      <c r="AN14" s="145">
        <f t="shared" si="1"/>
        <v>331811.22000000003</v>
      </c>
      <c r="AO14" s="145">
        <f t="shared" si="1"/>
        <v>343529.01</v>
      </c>
      <c r="AP14" s="145">
        <f t="shared" si="1"/>
        <v>327360.84000000003</v>
      </c>
      <c r="AQ14" s="145">
        <f t="shared" si="1"/>
        <v>179694.55</v>
      </c>
      <c r="AR14" s="145">
        <f t="shared" si="1"/>
        <v>176098.09</v>
      </c>
      <c r="AS14" s="145">
        <f t="shared" si="1"/>
        <v>164370.39000000001</v>
      </c>
      <c r="AT14" s="145">
        <f t="shared" si="1"/>
        <v>135067.74</v>
      </c>
      <c r="AU14" s="145">
        <f t="shared" si="1"/>
        <v>152646.87</v>
      </c>
      <c r="AV14" s="145">
        <f t="shared" si="1"/>
        <v>177497.03</v>
      </c>
      <c r="AW14" s="145">
        <f t="shared" si="1"/>
        <v>187249.07</v>
      </c>
      <c r="AX14" s="42"/>
    </row>
    <row r="15" spans="1:50" s="96" customFormat="1" x14ac:dyDescent="0.35">
      <c r="A15" s="571"/>
      <c r="B15" s="92" t="s">
        <v>350</v>
      </c>
      <c r="C15" s="202">
        <f t="shared" si="0"/>
        <v>21.002729124559522</v>
      </c>
      <c r="D15" s="202">
        <f t="shared" ref="D15:AW15" si="2">D14/D9</f>
        <v>23.544099399325269</v>
      </c>
      <c r="E15" s="202">
        <f t="shared" si="2"/>
        <v>20.170130831893356</v>
      </c>
      <c r="F15" s="202">
        <f t="shared" si="2"/>
        <v>23.989366456576903</v>
      </c>
      <c r="G15" s="202">
        <f t="shared" si="2"/>
        <v>23.237986111111113</v>
      </c>
      <c r="H15" s="202">
        <f t="shared" si="2"/>
        <v>24.681293649504632</v>
      </c>
      <c r="I15" s="202">
        <f t="shared" si="2"/>
        <v>24.343134740259739</v>
      </c>
      <c r="J15" s="202">
        <f t="shared" si="2"/>
        <v>22.781340664672108</v>
      </c>
      <c r="K15" s="202">
        <f t="shared" si="2"/>
        <v>24.950237035838526</v>
      </c>
      <c r="L15" s="202">
        <f t="shared" si="2"/>
        <v>24.450036962635597</v>
      </c>
      <c r="M15" s="202">
        <f t="shared" si="2"/>
        <v>25.562682926829272</v>
      </c>
      <c r="N15" s="202">
        <f t="shared" si="2"/>
        <v>23.595055370985605</v>
      </c>
      <c r="O15" s="202">
        <f t="shared" si="2"/>
        <v>23.761899249061326</v>
      </c>
      <c r="P15" s="202">
        <f t="shared" si="2"/>
        <v>23.00568259918775</v>
      </c>
      <c r="Q15" s="202">
        <f t="shared" si="2"/>
        <v>20.129370656672133</v>
      </c>
      <c r="R15" s="202">
        <f t="shared" si="2"/>
        <v>22.377130299494361</v>
      </c>
      <c r="S15" s="202">
        <f t="shared" si="2"/>
        <v>22.862074022346366</v>
      </c>
      <c r="T15" s="202">
        <f t="shared" si="2"/>
        <v>22.52282160241057</v>
      </c>
      <c r="U15" s="202">
        <f t="shared" si="2"/>
        <v>21.598579234972679</v>
      </c>
      <c r="V15" s="202">
        <f t="shared" si="2"/>
        <v>19.444802520362686</v>
      </c>
      <c r="W15" s="202">
        <f t="shared" si="2"/>
        <v>22.651353959258692</v>
      </c>
      <c r="X15" s="202">
        <f t="shared" si="2"/>
        <v>20.428380270852568</v>
      </c>
      <c r="Y15" s="202">
        <f t="shared" si="2"/>
        <v>21.623230627022032</v>
      </c>
      <c r="Z15" s="202">
        <f t="shared" si="2"/>
        <v>18.339715297014465</v>
      </c>
      <c r="AA15" s="202">
        <f t="shared" si="2"/>
        <v>17.623170806736905</v>
      </c>
      <c r="AB15" s="202">
        <f t="shared" si="2"/>
        <v>19.003448249385748</v>
      </c>
      <c r="AC15" s="202">
        <f t="shared" si="2"/>
        <v>17.710170920340296</v>
      </c>
      <c r="AD15" s="202">
        <f t="shared" si="2"/>
        <v>20.984860477699623</v>
      </c>
      <c r="AE15" s="202">
        <f t="shared" si="2"/>
        <v>21.774034410925083</v>
      </c>
      <c r="AF15" s="202">
        <f t="shared" si="2"/>
        <v>22.89845959402528</v>
      </c>
      <c r="AG15" s="202">
        <f t="shared" si="2"/>
        <v>23.064485305314452</v>
      </c>
      <c r="AH15" s="202">
        <f t="shared" si="2"/>
        <v>23.364210286754666</v>
      </c>
      <c r="AI15" s="202">
        <f t="shared" si="2"/>
        <v>25.201885662294334</v>
      </c>
      <c r="AJ15" s="202">
        <f t="shared" si="2"/>
        <v>23.78500987241798</v>
      </c>
      <c r="AK15" s="202">
        <f t="shared" si="2"/>
        <v>25.012645623665751</v>
      </c>
      <c r="AL15" s="202">
        <f t="shared" si="2"/>
        <v>22.819777201281855</v>
      </c>
      <c r="AM15" s="202">
        <f t="shared" si="2"/>
        <v>24.049643293614427</v>
      </c>
      <c r="AN15" s="202">
        <f t="shared" si="2"/>
        <v>25.261607917776935</v>
      </c>
      <c r="AO15" s="202">
        <f t="shared" si="2"/>
        <v>26.092132006683883</v>
      </c>
      <c r="AP15" s="202">
        <f t="shared" si="2"/>
        <v>24.84900865340823</v>
      </c>
      <c r="AQ15" s="145">
        <f t="shared" si="2"/>
        <v>13.327490172810204</v>
      </c>
      <c r="AR15" s="145">
        <f t="shared" si="2"/>
        <v>12.798756450323424</v>
      </c>
      <c r="AS15" s="145">
        <f t="shared" si="2"/>
        <v>11.769324788772735</v>
      </c>
      <c r="AT15" s="145">
        <f t="shared" si="2"/>
        <v>9.5077952977615094</v>
      </c>
      <c r="AU15" s="145">
        <f t="shared" si="2"/>
        <v>10.560143203043928</v>
      </c>
      <c r="AV15" s="145">
        <f t="shared" si="2"/>
        <v>12.08367009326707</v>
      </c>
      <c r="AW15" s="145">
        <f t="shared" si="2"/>
        <v>12.533404953145917</v>
      </c>
      <c r="AX15" s="95"/>
    </row>
    <row r="16" spans="1:50" x14ac:dyDescent="0.35">
      <c r="A16" s="572"/>
      <c r="B16" s="8" t="s">
        <v>351</v>
      </c>
      <c r="C16" s="196">
        <f t="shared" si="0"/>
        <v>742.69225434902762</v>
      </c>
      <c r="D16" s="196">
        <f t="shared" ref="D16:AW16" si="3">(D21+D92)/D25</f>
        <v>645.41995485327311</v>
      </c>
      <c r="E16" s="196">
        <f t="shared" si="3"/>
        <v>568.03368909512756</v>
      </c>
      <c r="F16" s="196">
        <f t="shared" si="3"/>
        <v>655.42033557046977</v>
      </c>
      <c r="G16" s="196">
        <f t="shared" si="3"/>
        <v>607.18950854700859</v>
      </c>
      <c r="H16" s="196">
        <f t="shared" si="3"/>
        <v>685.30205417607226</v>
      </c>
      <c r="I16" s="196">
        <f t="shared" si="3"/>
        <v>670.67494407158836</v>
      </c>
      <c r="J16" s="196">
        <f t="shared" si="3"/>
        <v>647.46533333333332</v>
      </c>
      <c r="K16" s="196">
        <f t="shared" si="3"/>
        <v>658.83811965811969</v>
      </c>
      <c r="L16" s="196">
        <f t="shared" si="3"/>
        <v>645.55101910828034</v>
      </c>
      <c r="M16" s="196">
        <f t="shared" si="3"/>
        <v>742.60337209302327</v>
      </c>
      <c r="N16" s="196">
        <f t="shared" si="3"/>
        <v>721.30617433414045</v>
      </c>
      <c r="O16" s="196">
        <f t="shared" si="3"/>
        <v>774.6470918367346</v>
      </c>
      <c r="P16" s="196">
        <f t="shared" si="3"/>
        <v>694.45528301886793</v>
      </c>
      <c r="Q16" s="196">
        <f t="shared" si="3"/>
        <v>609.44881796690311</v>
      </c>
      <c r="R16" s="196">
        <f t="shared" si="3"/>
        <v>674.92016431924878</v>
      </c>
      <c r="S16" s="196">
        <f t="shared" si="3"/>
        <v>711.17268115942022</v>
      </c>
      <c r="T16" s="196">
        <f t="shared" si="3"/>
        <v>710.71195121951223</v>
      </c>
      <c r="U16" s="196">
        <f t="shared" si="3"/>
        <v>715.893724489796</v>
      </c>
      <c r="V16" s="196">
        <f t="shared" si="3"/>
        <v>685.38585365853658</v>
      </c>
      <c r="W16" s="196">
        <f t="shared" si="3"/>
        <v>748.81362025316457</v>
      </c>
      <c r="X16" s="196">
        <f t="shared" si="3"/>
        <v>693.04080939947778</v>
      </c>
      <c r="Y16" s="196">
        <f t="shared" si="3"/>
        <v>660.50065882352953</v>
      </c>
      <c r="Z16" s="196">
        <f t="shared" si="3"/>
        <v>607.72249999999997</v>
      </c>
      <c r="AA16" s="196">
        <f t="shared" si="3"/>
        <v>581.27560913705588</v>
      </c>
      <c r="AB16" s="196">
        <f t="shared" si="3"/>
        <v>625.00229797979796</v>
      </c>
      <c r="AC16" s="196">
        <f t="shared" si="3"/>
        <v>605.800291005291</v>
      </c>
      <c r="AD16" s="196">
        <f t="shared" si="3"/>
        <v>657.33932203389838</v>
      </c>
      <c r="AE16" s="196">
        <f t="shared" si="3"/>
        <v>698.24821782178219</v>
      </c>
      <c r="AF16" s="196">
        <f t="shared" si="3"/>
        <v>743.31629353233836</v>
      </c>
      <c r="AG16" s="196">
        <f t="shared" si="3"/>
        <v>784.77639896373057</v>
      </c>
      <c r="AH16" s="196">
        <f t="shared" si="3"/>
        <v>819.1144148936171</v>
      </c>
      <c r="AI16" s="196">
        <f t="shared" si="3"/>
        <v>869.82185863874349</v>
      </c>
      <c r="AJ16" s="196">
        <f t="shared" si="3"/>
        <v>857.58057534246564</v>
      </c>
      <c r="AK16" s="196">
        <f t="shared" si="3"/>
        <v>867.4955555555556</v>
      </c>
      <c r="AL16" s="196">
        <f t="shared" si="3"/>
        <v>911.7529268292684</v>
      </c>
      <c r="AM16" s="196">
        <f t="shared" si="3"/>
        <v>912.49446376811602</v>
      </c>
      <c r="AN16" s="196">
        <f t="shared" si="3"/>
        <v>874.75577836411605</v>
      </c>
      <c r="AO16" s="196">
        <f t="shared" si="3"/>
        <v>894.59309895833337</v>
      </c>
      <c r="AP16" s="196">
        <f t="shared" si="3"/>
        <v>951.63034883720934</v>
      </c>
      <c r="AQ16" s="196">
        <f t="shared" si="3"/>
        <v>1247.8788194444444</v>
      </c>
      <c r="AR16" s="196">
        <f t="shared" si="3"/>
        <v>1107.5351572327045</v>
      </c>
      <c r="AS16" s="196">
        <f t="shared" si="3"/>
        <v>830.15348484848494</v>
      </c>
      <c r="AT16" s="196">
        <f t="shared" si="3"/>
        <v>682.160303030303</v>
      </c>
      <c r="AU16" s="196">
        <f t="shared" si="3"/>
        <v>706.67412037037036</v>
      </c>
      <c r="AV16" s="196">
        <f t="shared" si="3"/>
        <v>690.64992217898828</v>
      </c>
      <c r="AW16" s="196">
        <f t="shared" si="3"/>
        <v>709.27678030303036</v>
      </c>
      <c r="AX16" s="42"/>
    </row>
    <row r="17" spans="1:50" x14ac:dyDescent="0.35">
      <c r="A17" s="97"/>
      <c r="B17" s="19"/>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42"/>
    </row>
    <row r="18" spans="1:50" x14ac:dyDescent="0.35">
      <c r="A18" s="99" t="s">
        <v>352</v>
      </c>
      <c r="B18" s="19"/>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42"/>
    </row>
    <row r="19" spans="1:50" ht="15" thickBot="1" x14ac:dyDescent="0.4"/>
    <row r="20" spans="1:50" s="2" customFormat="1" x14ac:dyDescent="0.35">
      <c r="A20" s="91" t="s">
        <v>353</v>
      </c>
      <c r="B20" s="33" t="s">
        <v>354</v>
      </c>
      <c r="C20" s="456" t="s">
        <v>153</v>
      </c>
      <c r="D20" s="14">
        <v>42736</v>
      </c>
      <c r="E20" s="14">
        <v>42767</v>
      </c>
      <c r="F20" s="14">
        <v>42795</v>
      </c>
      <c r="G20" s="14">
        <v>42826</v>
      </c>
      <c r="H20" s="14">
        <v>42856</v>
      </c>
      <c r="I20" s="14">
        <v>42887</v>
      </c>
      <c r="J20" s="14">
        <v>42917</v>
      </c>
      <c r="K20" s="14">
        <v>42948</v>
      </c>
      <c r="L20" s="14">
        <v>42979</v>
      </c>
      <c r="M20" s="14">
        <v>43009</v>
      </c>
      <c r="N20" s="14">
        <v>43040</v>
      </c>
      <c r="O20" s="14">
        <v>43070</v>
      </c>
      <c r="P20" s="14">
        <v>43101</v>
      </c>
      <c r="Q20" s="14">
        <v>43132</v>
      </c>
      <c r="R20" s="14">
        <v>43160</v>
      </c>
      <c r="S20" s="14">
        <v>43191</v>
      </c>
      <c r="T20" s="14">
        <v>43221</v>
      </c>
      <c r="U20" s="14">
        <v>43252</v>
      </c>
      <c r="V20" s="14">
        <v>43282</v>
      </c>
      <c r="W20" s="14">
        <v>43313</v>
      </c>
      <c r="X20" s="14">
        <v>43344</v>
      </c>
      <c r="Y20" s="14">
        <v>43374</v>
      </c>
      <c r="Z20" s="14">
        <v>43405</v>
      </c>
      <c r="AA20" s="14">
        <v>43435</v>
      </c>
      <c r="AB20" s="14">
        <v>43466</v>
      </c>
      <c r="AC20" s="14">
        <v>43497</v>
      </c>
      <c r="AD20" s="14">
        <v>43525</v>
      </c>
      <c r="AE20" s="14">
        <v>43556</v>
      </c>
      <c r="AF20" s="14">
        <v>43586</v>
      </c>
      <c r="AG20" s="14">
        <v>43617</v>
      </c>
      <c r="AH20" s="14">
        <v>43647</v>
      </c>
      <c r="AI20" s="14">
        <v>43678</v>
      </c>
      <c r="AJ20" s="14">
        <v>43709</v>
      </c>
      <c r="AK20" s="14">
        <v>43739</v>
      </c>
      <c r="AL20" s="14">
        <v>43770</v>
      </c>
      <c r="AM20" s="14">
        <v>43800</v>
      </c>
      <c r="AN20" s="14">
        <v>43831</v>
      </c>
      <c r="AO20" s="14">
        <v>43862</v>
      </c>
      <c r="AP20" s="14">
        <v>43891</v>
      </c>
      <c r="AQ20" s="14">
        <v>43922</v>
      </c>
      <c r="AR20" s="14">
        <v>43952</v>
      </c>
      <c r="AS20" s="14">
        <v>43983</v>
      </c>
      <c r="AT20" s="14">
        <v>44013</v>
      </c>
      <c r="AU20" s="14">
        <v>44044</v>
      </c>
      <c r="AV20" s="14">
        <v>44075</v>
      </c>
      <c r="AW20" s="15">
        <v>44105</v>
      </c>
    </row>
    <row r="21" spans="1:50" s="88" customFormat="1" x14ac:dyDescent="0.35">
      <c r="A21" s="423" t="s">
        <v>134</v>
      </c>
      <c r="B21" s="87" t="s">
        <v>162</v>
      </c>
      <c r="C21" s="193">
        <f>AVERAGE(D21:AW21)</f>
        <v>269870.5652173913</v>
      </c>
      <c r="D21" s="193">
        <v>285311</v>
      </c>
      <c r="E21" s="193">
        <v>244161</v>
      </c>
      <c r="F21" s="193">
        <v>292408</v>
      </c>
      <c r="G21" s="193">
        <v>283395</v>
      </c>
      <c r="H21" s="193">
        <v>302672</v>
      </c>
      <c r="I21" s="193">
        <v>299156</v>
      </c>
      <c r="J21" s="193">
        <v>281240</v>
      </c>
      <c r="K21" s="193">
        <v>307622</v>
      </c>
      <c r="L21" s="193">
        <v>303283</v>
      </c>
      <c r="M21" s="193">
        <v>318355</v>
      </c>
      <c r="N21" s="193">
        <v>296501</v>
      </c>
      <c r="O21" s="193">
        <v>302815</v>
      </c>
      <c r="P21" s="193">
        <v>293699</v>
      </c>
      <c r="Q21" s="193">
        <v>257128</v>
      </c>
      <c r="R21" s="193">
        <v>286471</v>
      </c>
      <c r="S21" s="193">
        <v>292978</v>
      </c>
      <c r="T21" s="193">
        <v>289058</v>
      </c>
      <c r="U21" s="193">
        <v>278409</v>
      </c>
      <c r="V21" s="193">
        <v>250742</v>
      </c>
      <c r="W21" s="193">
        <v>292324</v>
      </c>
      <c r="X21" s="193">
        <v>262533</v>
      </c>
      <c r="Y21" s="193">
        <v>278165</v>
      </c>
      <c r="Z21" s="193">
        <v>235661</v>
      </c>
      <c r="AA21" s="193">
        <v>226226</v>
      </c>
      <c r="AB21" s="193">
        <v>245518</v>
      </c>
      <c r="AC21" s="193">
        <v>227461</v>
      </c>
      <c r="AD21" s="193">
        <v>268874</v>
      </c>
      <c r="AE21" s="193">
        <v>279390</v>
      </c>
      <c r="AF21" s="193">
        <v>296505</v>
      </c>
      <c r="AG21" s="193">
        <v>299985</v>
      </c>
      <c r="AH21" s="193">
        <v>304797</v>
      </c>
      <c r="AI21" s="193">
        <v>329169</v>
      </c>
      <c r="AJ21" s="193">
        <v>309955</v>
      </c>
      <c r="AK21" s="193">
        <v>324883</v>
      </c>
      <c r="AL21" s="193">
        <v>296365</v>
      </c>
      <c r="AM21" s="193">
        <v>311792</v>
      </c>
      <c r="AN21" s="193">
        <v>329100</v>
      </c>
      <c r="AO21" s="193">
        <v>342108</v>
      </c>
      <c r="AP21" s="193">
        <v>325462</v>
      </c>
      <c r="AQ21" s="193">
        <v>178899</v>
      </c>
      <c r="AR21" s="193">
        <v>175385</v>
      </c>
      <c r="AS21" s="193">
        <v>163454</v>
      </c>
      <c r="AT21" s="193">
        <v>134460</v>
      </c>
      <c r="AU21" s="193">
        <v>152060</v>
      </c>
      <c r="AV21" s="193">
        <v>174535</v>
      </c>
      <c r="AW21" s="194">
        <v>183576</v>
      </c>
    </row>
    <row r="22" spans="1:50" s="51" customFormat="1" x14ac:dyDescent="0.35">
      <c r="A22" s="29" t="s">
        <v>134</v>
      </c>
      <c r="B22" s="9" t="s">
        <v>166</v>
      </c>
      <c r="C22" s="193">
        <f>AVERAGE(D22:AW22)</f>
        <v>737.68055390138568</v>
      </c>
      <c r="D22" s="193">
        <f>D21/D25</f>
        <v>644.04288939051924</v>
      </c>
      <c r="E22" s="193">
        <f t="shared" ref="E22:AW22" si="4">E21/E25</f>
        <v>566.49883990719252</v>
      </c>
      <c r="F22" s="193">
        <f t="shared" si="4"/>
        <v>654.15659955257274</v>
      </c>
      <c r="G22" s="193">
        <f t="shared" si="4"/>
        <v>605.54487179487182</v>
      </c>
      <c r="H22" s="193">
        <f t="shared" si="4"/>
        <v>683.23250564334091</v>
      </c>
      <c r="I22" s="193">
        <f t="shared" si="4"/>
        <v>669.2527964205816</v>
      </c>
      <c r="J22" s="193">
        <f t="shared" si="4"/>
        <v>646.52873563218395</v>
      </c>
      <c r="K22" s="193">
        <f t="shared" si="4"/>
        <v>657.31196581196582</v>
      </c>
      <c r="L22" s="193">
        <f t="shared" si="4"/>
        <v>643.91295116772824</v>
      </c>
      <c r="M22" s="193">
        <f t="shared" si="4"/>
        <v>740.3604651162791</v>
      </c>
      <c r="N22" s="193">
        <f t="shared" si="4"/>
        <v>717.92009685230028</v>
      </c>
      <c r="O22" s="193">
        <f t="shared" si="4"/>
        <v>772.48724489795916</v>
      </c>
      <c r="P22" s="193">
        <f t="shared" si="4"/>
        <v>692.68632075471703</v>
      </c>
      <c r="Q22" s="193">
        <f t="shared" si="4"/>
        <v>607.86761229314425</v>
      </c>
      <c r="R22" s="193">
        <f t="shared" si="4"/>
        <v>672.46713615023475</v>
      </c>
      <c r="S22" s="193">
        <f t="shared" si="4"/>
        <v>707.67632850241546</v>
      </c>
      <c r="T22" s="193">
        <f t="shared" si="4"/>
        <v>705.01951219512193</v>
      </c>
      <c r="U22" s="193">
        <f t="shared" si="4"/>
        <v>710.22704081632651</v>
      </c>
      <c r="V22" s="193">
        <f t="shared" si="4"/>
        <v>679.51761517615171</v>
      </c>
      <c r="W22" s="193">
        <f t="shared" si="4"/>
        <v>740.06075949367084</v>
      </c>
      <c r="X22" s="193">
        <f t="shared" si="4"/>
        <v>685.4647519582245</v>
      </c>
      <c r="Y22" s="193">
        <f t="shared" si="4"/>
        <v>654.50588235294117</v>
      </c>
      <c r="Z22" s="193">
        <f t="shared" si="4"/>
        <v>601.17602040816325</v>
      </c>
      <c r="AA22" s="193">
        <f t="shared" si="4"/>
        <v>574.17766497461923</v>
      </c>
      <c r="AB22" s="193">
        <f t="shared" si="4"/>
        <v>619.99494949494954</v>
      </c>
      <c r="AC22" s="193">
        <f t="shared" si="4"/>
        <v>601.74867724867727</v>
      </c>
      <c r="AD22" s="193">
        <f t="shared" si="4"/>
        <v>651.02663438256661</v>
      </c>
      <c r="AE22" s="193">
        <f t="shared" si="4"/>
        <v>691.55940594059405</v>
      </c>
      <c r="AF22" s="193">
        <f t="shared" si="4"/>
        <v>737.57462686567169</v>
      </c>
      <c r="AG22" s="193">
        <f t="shared" si="4"/>
        <v>777.16321243523316</v>
      </c>
      <c r="AH22" s="193">
        <f t="shared" si="4"/>
        <v>810.63031914893622</v>
      </c>
      <c r="AI22" s="193">
        <f t="shared" si="4"/>
        <v>861.69895287958116</v>
      </c>
      <c r="AJ22" s="193">
        <f t="shared" si="4"/>
        <v>849.19178082191786</v>
      </c>
      <c r="AK22" s="193">
        <f t="shared" si="4"/>
        <v>859.47883597883595</v>
      </c>
      <c r="AL22" s="193">
        <f t="shared" si="4"/>
        <v>903.55182926829264</v>
      </c>
      <c r="AM22" s="193">
        <f t="shared" si="4"/>
        <v>903.7449275362319</v>
      </c>
      <c r="AN22" s="193">
        <f t="shared" si="4"/>
        <v>868.33773087071245</v>
      </c>
      <c r="AO22" s="193">
        <f t="shared" si="4"/>
        <v>890.90625</v>
      </c>
      <c r="AP22" s="193">
        <f t="shared" si="4"/>
        <v>946.1104651162791</v>
      </c>
      <c r="AQ22" s="193">
        <f t="shared" si="4"/>
        <v>1242.3541666666667</v>
      </c>
      <c r="AR22" s="193">
        <f t="shared" si="4"/>
        <v>1103.0503144654087</v>
      </c>
      <c r="AS22" s="193">
        <f t="shared" si="4"/>
        <v>825.52525252525254</v>
      </c>
      <c r="AT22" s="193">
        <f t="shared" si="4"/>
        <v>679.09090909090912</v>
      </c>
      <c r="AU22" s="193">
        <f t="shared" si="4"/>
        <v>703.98148148148152</v>
      </c>
      <c r="AV22" s="193">
        <f t="shared" si="4"/>
        <v>679.12451361867704</v>
      </c>
      <c r="AW22" s="194">
        <f t="shared" si="4"/>
        <v>695.36363636363637</v>
      </c>
    </row>
    <row r="23" spans="1:50" s="51" customFormat="1" x14ac:dyDescent="0.35">
      <c r="A23" s="29" t="s">
        <v>134</v>
      </c>
      <c r="B23" s="9" t="s">
        <v>133</v>
      </c>
      <c r="C23" s="126">
        <f>AVERAGE(D23:AW23)</f>
        <v>4948.434782608696</v>
      </c>
      <c r="D23" s="126">
        <v>5326</v>
      </c>
      <c r="E23" s="126">
        <v>4694</v>
      </c>
      <c r="F23" s="126">
        <v>5628</v>
      </c>
      <c r="G23" s="126">
        <v>5500</v>
      </c>
      <c r="H23" s="126">
        <v>5957</v>
      </c>
      <c r="I23" s="126">
        <v>5797</v>
      </c>
      <c r="J23" s="126">
        <v>5415</v>
      </c>
      <c r="K23" s="126">
        <v>6105</v>
      </c>
      <c r="L23" s="126">
        <v>5809</v>
      </c>
      <c r="M23" s="126">
        <v>5991</v>
      </c>
      <c r="N23" s="126">
        <v>5828</v>
      </c>
      <c r="O23" s="126">
        <v>5633</v>
      </c>
      <c r="P23" s="126">
        <v>5365</v>
      </c>
      <c r="Q23" s="126">
        <v>5060</v>
      </c>
      <c r="R23" s="126">
        <v>5379</v>
      </c>
      <c r="S23" s="126">
        <v>5568</v>
      </c>
      <c r="T23" s="126">
        <v>5495</v>
      </c>
      <c r="U23" s="126">
        <v>5329</v>
      </c>
      <c r="V23" s="126">
        <v>4997</v>
      </c>
      <c r="W23" s="126">
        <v>5503</v>
      </c>
      <c r="X23" s="126">
        <v>5099</v>
      </c>
      <c r="Y23" s="126">
        <v>5852</v>
      </c>
      <c r="Z23" s="126">
        <v>4891</v>
      </c>
      <c r="AA23" s="126">
        <v>4663</v>
      </c>
      <c r="AB23" s="126">
        <v>5011</v>
      </c>
      <c r="AC23" s="126">
        <v>4724</v>
      </c>
      <c r="AD23" s="126">
        <v>5341</v>
      </c>
      <c r="AE23" s="126">
        <v>5519</v>
      </c>
      <c r="AF23" s="126">
        <v>5654</v>
      </c>
      <c r="AG23" s="126">
        <v>5441</v>
      </c>
      <c r="AH23" s="126">
        <v>5469</v>
      </c>
      <c r="AI23" s="126">
        <v>5915</v>
      </c>
      <c r="AJ23" s="126">
        <v>5479</v>
      </c>
      <c r="AK23" s="126">
        <v>5758</v>
      </c>
      <c r="AL23" s="126">
        <v>5064</v>
      </c>
      <c r="AM23" s="126">
        <v>5067</v>
      </c>
      <c r="AN23" s="126">
        <v>5375</v>
      </c>
      <c r="AO23" s="126">
        <v>5550</v>
      </c>
      <c r="AP23" s="126">
        <v>4738</v>
      </c>
      <c r="AQ23" s="126">
        <v>2288</v>
      </c>
      <c r="AR23" s="126">
        <v>2157</v>
      </c>
      <c r="AS23" s="126">
        <v>2394</v>
      </c>
      <c r="AT23" s="126">
        <v>2083</v>
      </c>
      <c r="AU23" s="126">
        <v>2250</v>
      </c>
      <c r="AV23" s="126">
        <v>2675</v>
      </c>
      <c r="AW23" s="404">
        <v>2792</v>
      </c>
    </row>
    <row r="24" spans="1:50" s="51" customFormat="1" x14ac:dyDescent="0.35">
      <c r="A24" s="29" t="s">
        <v>134</v>
      </c>
      <c r="B24" s="9" t="s">
        <v>167</v>
      </c>
      <c r="C24" s="126">
        <f>AVERAGE(D24:AW24)</f>
        <v>77383.251918826107</v>
      </c>
      <c r="D24" s="126">
        <f>SUM(D29,D34,D39,D44,D49,D54,D59,D64,D69,D74,D79)</f>
        <v>80540</v>
      </c>
      <c r="E24" s="126">
        <f t="shared" ref="E24:AW24" si="5">SUM(E29,E34,E39,E44,E49,E54,E59,E64,E69,E74,E79)</f>
        <v>68944</v>
      </c>
      <c r="F24" s="126">
        <f t="shared" si="5"/>
        <v>82310</v>
      </c>
      <c r="G24" s="126">
        <f t="shared" si="5"/>
        <v>79236</v>
      </c>
      <c r="H24" s="126">
        <f t="shared" si="5"/>
        <v>84408.397904295649</v>
      </c>
      <c r="I24" s="126">
        <f t="shared" si="5"/>
        <v>83930</v>
      </c>
      <c r="J24" s="126">
        <f t="shared" si="5"/>
        <v>79628</v>
      </c>
      <c r="K24" s="126">
        <f t="shared" si="5"/>
        <v>85688</v>
      </c>
      <c r="L24" s="126">
        <f t="shared" si="5"/>
        <v>84836.204475006743</v>
      </c>
      <c r="M24" s="126">
        <f t="shared" si="5"/>
        <v>90564.123752619038</v>
      </c>
      <c r="N24" s="126">
        <f t="shared" si="5"/>
        <v>83599.658306454803</v>
      </c>
      <c r="O24" s="126">
        <f t="shared" si="5"/>
        <v>86188.804078265544</v>
      </c>
      <c r="P24" s="126">
        <f t="shared" si="5"/>
        <v>83442.249739730396</v>
      </c>
      <c r="Q24" s="126">
        <f t="shared" si="5"/>
        <v>71712.439704392033</v>
      </c>
      <c r="R24" s="126">
        <f t="shared" si="5"/>
        <v>80013</v>
      </c>
      <c r="S24" s="126">
        <f t="shared" si="5"/>
        <v>82161.560619198353</v>
      </c>
      <c r="T24" s="126">
        <f t="shared" si="5"/>
        <v>81423.683278816286</v>
      </c>
      <c r="U24" s="126">
        <f t="shared" si="5"/>
        <v>78024.630653097396</v>
      </c>
      <c r="V24" s="126">
        <f t="shared" si="5"/>
        <v>70177.41182197482</v>
      </c>
      <c r="W24" s="126">
        <f t="shared" si="5"/>
        <v>80840.49004017876</v>
      </c>
      <c r="X24" s="126">
        <f t="shared" si="5"/>
        <v>72778.525580287227</v>
      </c>
      <c r="Y24" s="126">
        <f t="shared" si="5"/>
        <v>75714.047782590133</v>
      </c>
      <c r="Z24" s="126">
        <f t="shared" si="5"/>
        <v>64067.222979336264</v>
      </c>
      <c r="AA24" s="126">
        <f t="shared" si="5"/>
        <v>61530.249791807953</v>
      </c>
      <c r="AB24" s="126">
        <f t="shared" si="5"/>
        <v>65836.731826303178</v>
      </c>
      <c r="AC24" s="126">
        <f t="shared" si="5"/>
        <v>62607.563997281293</v>
      </c>
      <c r="AD24" s="126">
        <f t="shared" si="5"/>
        <v>73932.327594966293</v>
      </c>
      <c r="AE24" s="126">
        <f t="shared" si="5"/>
        <v>76632.244553823417</v>
      </c>
      <c r="AF24" s="126">
        <f t="shared" si="5"/>
        <v>83316.579899434932</v>
      </c>
      <c r="AG24" s="126">
        <f t="shared" si="5"/>
        <v>86130.795437377368</v>
      </c>
      <c r="AH24" s="126">
        <f t="shared" si="5"/>
        <v>88777.859659152964</v>
      </c>
      <c r="AI24" s="126">
        <f t="shared" si="5"/>
        <v>96757.938344250928</v>
      </c>
      <c r="AJ24" s="126">
        <f t="shared" si="5"/>
        <v>91065.548485797714</v>
      </c>
      <c r="AK24" s="126">
        <f t="shared" si="5"/>
        <v>95647.534780614864</v>
      </c>
      <c r="AL24" s="126">
        <f t="shared" si="5"/>
        <v>87583.639485429594</v>
      </c>
      <c r="AM24" s="126">
        <f t="shared" si="5"/>
        <v>92785.556817717879</v>
      </c>
      <c r="AN24" s="126">
        <f t="shared" si="5"/>
        <v>97880.543442265247</v>
      </c>
      <c r="AO24" s="126">
        <f t="shared" si="5"/>
        <v>101510.59989412934</v>
      </c>
      <c r="AP24" s="126">
        <f t="shared" si="5"/>
        <v>99392.202150980447</v>
      </c>
      <c r="AQ24" s="126">
        <f t="shared" si="5"/>
        <v>56437</v>
      </c>
      <c r="AR24" s="126">
        <f t="shared" si="5"/>
        <v>54429.119108620493</v>
      </c>
      <c r="AS24" s="126">
        <f t="shared" si="5"/>
        <v>52917</v>
      </c>
      <c r="AT24" s="126">
        <f t="shared" si="5"/>
        <v>42204.102279803759</v>
      </c>
      <c r="AU24" s="126">
        <f t="shared" si="5"/>
        <v>48277</v>
      </c>
      <c r="AV24" s="126">
        <f t="shared" si="5"/>
        <v>55673</v>
      </c>
      <c r="AW24" s="404">
        <f t="shared" si="5"/>
        <v>58076</v>
      </c>
    </row>
    <row r="25" spans="1:50" s="51" customFormat="1" x14ac:dyDescent="0.35">
      <c r="A25" s="29" t="s">
        <v>134</v>
      </c>
      <c r="B25" s="9" t="s">
        <v>132</v>
      </c>
      <c r="C25" s="126">
        <f>AVERAGE(D25:AW25)</f>
        <v>374.58695652173913</v>
      </c>
      <c r="D25" s="126">
        <v>443</v>
      </c>
      <c r="E25" s="126">
        <v>431</v>
      </c>
      <c r="F25" s="126">
        <v>447</v>
      </c>
      <c r="G25" s="126">
        <v>468</v>
      </c>
      <c r="H25" s="126">
        <v>443</v>
      </c>
      <c r="I25" s="126">
        <v>447</v>
      </c>
      <c r="J25" s="126">
        <v>435</v>
      </c>
      <c r="K25" s="126">
        <v>468</v>
      </c>
      <c r="L25" s="126">
        <v>471</v>
      </c>
      <c r="M25" s="126">
        <v>430</v>
      </c>
      <c r="N25" s="126">
        <v>413</v>
      </c>
      <c r="O25" s="126">
        <v>392</v>
      </c>
      <c r="P25" s="126">
        <v>424</v>
      </c>
      <c r="Q25" s="126">
        <v>423</v>
      </c>
      <c r="R25" s="126">
        <v>426</v>
      </c>
      <c r="S25" s="126">
        <v>414</v>
      </c>
      <c r="T25" s="126">
        <v>410</v>
      </c>
      <c r="U25" s="126">
        <v>392</v>
      </c>
      <c r="V25" s="126">
        <v>369</v>
      </c>
      <c r="W25" s="126">
        <v>395</v>
      </c>
      <c r="X25" s="126">
        <v>383</v>
      </c>
      <c r="Y25" s="126">
        <v>425</v>
      </c>
      <c r="Z25" s="126">
        <v>392</v>
      </c>
      <c r="AA25" s="126">
        <v>394</v>
      </c>
      <c r="AB25" s="126">
        <v>396</v>
      </c>
      <c r="AC25" s="126">
        <v>378</v>
      </c>
      <c r="AD25" s="126">
        <v>413</v>
      </c>
      <c r="AE25" s="126">
        <v>404</v>
      </c>
      <c r="AF25" s="126">
        <v>402</v>
      </c>
      <c r="AG25" s="126">
        <v>386</v>
      </c>
      <c r="AH25" s="126">
        <v>376</v>
      </c>
      <c r="AI25" s="126">
        <v>382</v>
      </c>
      <c r="AJ25" s="126">
        <v>365</v>
      </c>
      <c r="AK25" s="126">
        <v>378</v>
      </c>
      <c r="AL25" s="126">
        <v>328</v>
      </c>
      <c r="AM25" s="126">
        <v>345</v>
      </c>
      <c r="AN25" s="126">
        <v>379</v>
      </c>
      <c r="AO25" s="126">
        <v>384</v>
      </c>
      <c r="AP25" s="126">
        <v>344</v>
      </c>
      <c r="AQ25" s="126">
        <v>144</v>
      </c>
      <c r="AR25" s="126">
        <v>159</v>
      </c>
      <c r="AS25" s="126">
        <v>198</v>
      </c>
      <c r="AT25" s="126">
        <v>198</v>
      </c>
      <c r="AU25" s="126">
        <v>216</v>
      </c>
      <c r="AV25" s="126">
        <v>257</v>
      </c>
      <c r="AW25" s="404">
        <v>264</v>
      </c>
    </row>
    <row r="26" spans="1:50" x14ac:dyDescent="0.35">
      <c r="A26" s="27" t="s">
        <v>355</v>
      </c>
      <c r="B26" s="3" t="s">
        <v>162</v>
      </c>
      <c r="C26" s="145">
        <f t="shared" ref="C26:C80" si="6">AVERAGE(D26:AW26)</f>
        <v>0</v>
      </c>
      <c r="D26" s="145">
        <v>0</v>
      </c>
      <c r="E26" s="145">
        <v>0</v>
      </c>
      <c r="F26" s="145">
        <v>0</v>
      </c>
      <c r="G26" s="145">
        <v>0</v>
      </c>
      <c r="H26" s="145">
        <v>0</v>
      </c>
      <c r="I26" s="145">
        <v>0</v>
      </c>
      <c r="J26" s="145">
        <v>0</v>
      </c>
      <c r="K26" s="145">
        <v>0</v>
      </c>
      <c r="L26" s="145">
        <v>0</v>
      </c>
      <c r="M26" s="145">
        <v>0</v>
      </c>
      <c r="N26" s="145">
        <v>0</v>
      </c>
      <c r="O26" s="145">
        <v>0</v>
      </c>
      <c r="P26" s="145">
        <v>0</v>
      </c>
      <c r="Q26" s="145">
        <v>0</v>
      </c>
      <c r="R26" s="145">
        <v>0</v>
      </c>
      <c r="S26" s="145">
        <v>0</v>
      </c>
      <c r="T26" s="145">
        <v>0</v>
      </c>
      <c r="U26" s="145">
        <v>0</v>
      </c>
      <c r="V26" s="145">
        <v>0</v>
      </c>
      <c r="W26" s="145">
        <v>0</v>
      </c>
      <c r="X26" s="145">
        <v>0</v>
      </c>
      <c r="Y26" s="145">
        <v>0</v>
      </c>
      <c r="Z26" s="145">
        <v>0</v>
      </c>
      <c r="AA26" s="145">
        <v>0</v>
      </c>
      <c r="AB26" s="145">
        <v>0</v>
      </c>
      <c r="AC26" s="145">
        <v>0</v>
      </c>
      <c r="AD26" s="145">
        <v>0</v>
      </c>
      <c r="AE26" s="145">
        <v>0</v>
      </c>
      <c r="AF26" s="145">
        <v>0</v>
      </c>
      <c r="AG26" s="145">
        <v>0</v>
      </c>
      <c r="AH26" s="145">
        <v>0</v>
      </c>
      <c r="AI26" s="145">
        <v>0</v>
      </c>
      <c r="AJ26" s="145">
        <v>0</v>
      </c>
      <c r="AK26" s="145">
        <v>0</v>
      </c>
      <c r="AL26" s="145">
        <v>0</v>
      </c>
      <c r="AM26" s="145">
        <v>0</v>
      </c>
      <c r="AN26" s="145">
        <v>0</v>
      </c>
      <c r="AO26" s="145">
        <v>0</v>
      </c>
      <c r="AP26" s="145">
        <v>0</v>
      </c>
      <c r="AQ26" s="145">
        <v>0</v>
      </c>
      <c r="AR26" s="145">
        <v>0</v>
      </c>
      <c r="AS26" s="145">
        <v>0</v>
      </c>
      <c r="AT26" s="145">
        <v>0</v>
      </c>
      <c r="AU26" s="145">
        <v>0</v>
      </c>
      <c r="AV26" s="145">
        <v>0</v>
      </c>
      <c r="AW26" s="195">
        <v>0</v>
      </c>
    </row>
    <row r="27" spans="1:50" x14ac:dyDescent="0.35">
      <c r="A27" s="90" t="s">
        <v>355</v>
      </c>
      <c r="B27" s="12" t="s">
        <v>166</v>
      </c>
      <c r="C27" s="145">
        <f t="shared" si="6"/>
        <v>0</v>
      </c>
      <c r="D27" s="223">
        <v>0</v>
      </c>
      <c r="E27" s="223">
        <v>0</v>
      </c>
      <c r="F27" s="223">
        <v>0</v>
      </c>
      <c r="G27" s="223">
        <v>0</v>
      </c>
      <c r="H27" s="223">
        <v>0</v>
      </c>
      <c r="I27" s="223">
        <v>0</v>
      </c>
      <c r="J27" s="223">
        <v>0</v>
      </c>
      <c r="K27" s="223">
        <v>0</v>
      </c>
      <c r="L27" s="223">
        <v>0</v>
      </c>
      <c r="M27" s="223">
        <v>0</v>
      </c>
      <c r="N27" s="223">
        <v>0</v>
      </c>
      <c r="O27" s="223">
        <v>0</v>
      </c>
      <c r="P27" s="223">
        <v>0</v>
      </c>
      <c r="Q27" s="223">
        <v>0</v>
      </c>
      <c r="R27" s="223">
        <v>0</v>
      </c>
      <c r="S27" s="223">
        <v>0</v>
      </c>
      <c r="T27" s="223">
        <v>0</v>
      </c>
      <c r="U27" s="223">
        <v>0</v>
      </c>
      <c r="V27" s="223">
        <v>0</v>
      </c>
      <c r="W27" s="223">
        <v>0</v>
      </c>
      <c r="X27" s="223">
        <v>0</v>
      </c>
      <c r="Y27" s="223">
        <v>0</v>
      </c>
      <c r="Z27" s="223">
        <v>0</v>
      </c>
      <c r="AA27" s="223">
        <v>0</v>
      </c>
      <c r="AB27" s="223">
        <v>0</v>
      </c>
      <c r="AC27" s="223">
        <v>0</v>
      </c>
      <c r="AD27" s="223">
        <v>0</v>
      </c>
      <c r="AE27" s="223">
        <v>0</v>
      </c>
      <c r="AF27" s="223">
        <v>0</v>
      </c>
      <c r="AG27" s="223">
        <v>0</v>
      </c>
      <c r="AH27" s="223">
        <v>0</v>
      </c>
      <c r="AI27" s="223">
        <v>0</v>
      </c>
      <c r="AJ27" s="223">
        <v>0</v>
      </c>
      <c r="AK27" s="223">
        <v>0</v>
      </c>
      <c r="AL27" s="223">
        <v>0</v>
      </c>
      <c r="AM27" s="223">
        <v>0</v>
      </c>
      <c r="AN27" s="223">
        <v>0</v>
      </c>
      <c r="AO27" s="223">
        <v>0</v>
      </c>
      <c r="AP27" s="223">
        <v>0</v>
      </c>
      <c r="AQ27" s="223">
        <v>0</v>
      </c>
      <c r="AR27" s="223">
        <v>0</v>
      </c>
      <c r="AS27" s="223">
        <v>0</v>
      </c>
      <c r="AT27" s="223">
        <v>0</v>
      </c>
      <c r="AU27" s="223">
        <v>0</v>
      </c>
      <c r="AV27" s="223">
        <v>0</v>
      </c>
      <c r="AW27" s="224">
        <v>0</v>
      </c>
    </row>
    <row r="28" spans="1:50" x14ac:dyDescent="0.35">
      <c r="A28" s="27" t="s">
        <v>355</v>
      </c>
      <c r="B28" s="3" t="s">
        <v>133</v>
      </c>
      <c r="C28" s="4">
        <f t="shared" si="6"/>
        <v>0</v>
      </c>
      <c r="D28" s="3">
        <v>0</v>
      </c>
      <c r="E28" s="3">
        <v>0</v>
      </c>
      <c r="F28" s="3">
        <v>0</v>
      </c>
      <c r="G28" s="3">
        <v>0</v>
      </c>
      <c r="H28" s="3">
        <v>0</v>
      </c>
      <c r="I28" s="3">
        <v>0</v>
      </c>
      <c r="J28" s="3">
        <v>0</v>
      </c>
      <c r="K28" s="3">
        <v>0</v>
      </c>
      <c r="L28" s="3">
        <v>0</v>
      </c>
      <c r="M28" s="3">
        <v>0</v>
      </c>
      <c r="N28" s="3">
        <v>0</v>
      </c>
      <c r="O28" s="3">
        <v>0</v>
      </c>
      <c r="P28" s="3">
        <v>0</v>
      </c>
      <c r="Q28" s="3">
        <v>0</v>
      </c>
      <c r="R28" s="3">
        <v>0</v>
      </c>
      <c r="S28" s="3">
        <v>0</v>
      </c>
      <c r="T28" s="3">
        <v>0</v>
      </c>
      <c r="U28" s="3">
        <v>0</v>
      </c>
      <c r="V28" s="3">
        <v>0</v>
      </c>
      <c r="W28" s="3">
        <v>0</v>
      </c>
      <c r="X28" s="3">
        <v>0</v>
      </c>
      <c r="Y28" s="3">
        <v>0</v>
      </c>
      <c r="Z28" s="3">
        <v>0</v>
      </c>
      <c r="AA28" s="3">
        <v>0</v>
      </c>
      <c r="AB28" s="3">
        <v>0</v>
      </c>
      <c r="AC28" s="3">
        <v>0</v>
      </c>
      <c r="AD28" s="3">
        <v>0</v>
      </c>
      <c r="AE28" s="3">
        <v>0</v>
      </c>
      <c r="AF28" s="3">
        <v>0</v>
      </c>
      <c r="AG28" s="3">
        <v>0</v>
      </c>
      <c r="AH28" s="3">
        <v>0</v>
      </c>
      <c r="AI28" s="3">
        <v>0</v>
      </c>
      <c r="AJ28" s="3">
        <v>0</v>
      </c>
      <c r="AK28" s="3">
        <v>0</v>
      </c>
      <c r="AL28" s="3">
        <v>0</v>
      </c>
      <c r="AM28" s="3">
        <v>0</v>
      </c>
      <c r="AN28" s="3">
        <v>0</v>
      </c>
      <c r="AO28" s="3">
        <v>0</v>
      </c>
      <c r="AP28" s="3">
        <v>0</v>
      </c>
      <c r="AQ28" s="3">
        <v>0</v>
      </c>
      <c r="AR28" s="3">
        <v>0</v>
      </c>
      <c r="AS28" s="3">
        <v>0</v>
      </c>
      <c r="AT28" s="3">
        <v>0</v>
      </c>
      <c r="AU28" s="3">
        <v>0</v>
      </c>
      <c r="AV28" s="3">
        <v>0</v>
      </c>
      <c r="AW28" s="10">
        <v>0</v>
      </c>
    </row>
    <row r="29" spans="1:50" x14ac:dyDescent="0.35">
      <c r="A29" s="27" t="s">
        <v>355</v>
      </c>
      <c r="B29" s="3" t="s">
        <v>167</v>
      </c>
      <c r="C29" s="4">
        <f t="shared" si="6"/>
        <v>0</v>
      </c>
      <c r="D29" s="3">
        <v>0</v>
      </c>
      <c r="E29" s="3">
        <v>0</v>
      </c>
      <c r="F29" s="3">
        <v>0</v>
      </c>
      <c r="G29" s="3">
        <v>0</v>
      </c>
      <c r="H29" s="3">
        <v>0</v>
      </c>
      <c r="I29" s="3">
        <v>0</v>
      </c>
      <c r="J29" s="3">
        <v>0</v>
      </c>
      <c r="K29" s="3">
        <v>0</v>
      </c>
      <c r="L29" s="3">
        <v>0</v>
      </c>
      <c r="M29" s="3">
        <v>0</v>
      </c>
      <c r="N29" s="3">
        <v>0</v>
      </c>
      <c r="O29" s="3">
        <v>0</v>
      </c>
      <c r="P29" s="3">
        <v>0</v>
      </c>
      <c r="Q29" s="3">
        <v>0</v>
      </c>
      <c r="R29" s="3">
        <v>0</v>
      </c>
      <c r="S29" s="3">
        <v>0</v>
      </c>
      <c r="T29" s="3">
        <v>0</v>
      </c>
      <c r="U29" s="3">
        <v>0</v>
      </c>
      <c r="V29" s="3">
        <v>0</v>
      </c>
      <c r="W29" s="3">
        <v>0</v>
      </c>
      <c r="X29" s="3">
        <v>0</v>
      </c>
      <c r="Y29" s="3">
        <v>0</v>
      </c>
      <c r="Z29" s="3">
        <v>0</v>
      </c>
      <c r="AA29" s="3">
        <v>0</v>
      </c>
      <c r="AB29" s="3">
        <v>0</v>
      </c>
      <c r="AC29" s="3">
        <v>0</v>
      </c>
      <c r="AD29" s="3">
        <v>0</v>
      </c>
      <c r="AE29" s="3">
        <v>0</v>
      </c>
      <c r="AF29" s="3">
        <v>0</v>
      </c>
      <c r="AG29" s="3">
        <v>0</v>
      </c>
      <c r="AH29" s="3">
        <v>0</v>
      </c>
      <c r="AI29" s="3">
        <v>0</v>
      </c>
      <c r="AJ29" s="3">
        <v>0</v>
      </c>
      <c r="AK29" s="3">
        <v>0</v>
      </c>
      <c r="AL29" s="3">
        <v>0</v>
      </c>
      <c r="AM29" s="3">
        <v>0</v>
      </c>
      <c r="AN29" s="3">
        <v>0</v>
      </c>
      <c r="AO29" s="3">
        <v>0</v>
      </c>
      <c r="AP29" s="3">
        <v>0</v>
      </c>
      <c r="AQ29" s="3">
        <v>0</v>
      </c>
      <c r="AR29" s="3">
        <v>0</v>
      </c>
      <c r="AS29" s="3">
        <v>0</v>
      </c>
      <c r="AT29" s="3">
        <v>0</v>
      </c>
      <c r="AU29" s="3">
        <v>0</v>
      </c>
      <c r="AV29" s="3">
        <v>0</v>
      </c>
      <c r="AW29" s="10">
        <v>0</v>
      </c>
    </row>
    <row r="30" spans="1:50" x14ac:dyDescent="0.35">
      <c r="A30" s="27" t="s">
        <v>355</v>
      </c>
      <c r="B30" s="3" t="s">
        <v>132</v>
      </c>
      <c r="C30" s="4">
        <f t="shared" si="6"/>
        <v>0</v>
      </c>
      <c r="D30" s="3">
        <v>0</v>
      </c>
      <c r="E30" s="3">
        <v>0</v>
      </c>
      <c r="F30" s="3">
        <v>0</v>
      </c>
      <c r="G30" s="3">
        <v>0</v>
      </c>
      <c r="H30" s="3">
        <v>0</v>
      </c>
      <c r="I30" s="3">
        <v>0</v>
      </c>
      <c r="J30" s="3">
        <v>0</v>
      </c>
      <c r="K30" s="3">
        <v>0</v>
      </c>
      <c r="L30" s="3">
        <v>0</v>
      </c>
      <c r="M30" s="3">
        <v>0</v>
      </c>
      <c r="N30" s="3">
        <v>0</v>
      </c>
      <c r="O30" s="3">
        <v>0</v>
      </c>
      <c r="P30" s="3">
        <v>0</v>
      </c>
      <c r="Q30" s="3">
        <v>0</v>
      </c>
      <c r="R30" s="3">
        <v>0</v>
      </c>
      <c r="S30" s="3">
        <v>0</v>
      </c>
      <c r="T30" s="3">
        <v>0</v>
      </c>
      <c r="U30" s="3">
        <v>0</v>
      </c>
      <c r="V30" s="3">
        <v>0</v>
      </c>
      <c r="W30" s="3">
        <v>0</v>
      </c>
      <c r="X30" s="3">
        <v>0</v>
      </c>
      <c r="Y30" s="3">
        <v>0</v>
      </c>
      <c r="Z30" s="3">
        <v>0</v>
      </c>
      <c r="AA30" s="3">
        <v>0</v>
      </c>
      <c r="AB30" s="3">
        <v>0</v>
      </c>
      <c r="AC30" s="3">
        <v>0</v>
      </c>
      <c r="AD30" s="3">
        <v>0</v>
      </c>
      <c r="AE30" s="3">
        <v>0</v>
      </c>
      <c r="AF30" s="3">
        <v>0</v>
      </c>
      <c r="AG30" s="3">
        <v>0</v>
      </c>
      <c r="AH30" s="3">
        <v>0</v>
      </c>
      <c r="AI30" s="3">
        <v>0</v>
      </c>
      <c r="AJ30" s="3">
        <v>0</v>
      </c>
      <c r="AK30" s="3">
        <v>0</v>
      </c>
      <c r="AL30" s="3">
        <v>0</v>
      </c>
      <c r="AM30" s="3">
        <v>0</v>
      </c>
      <c r="AN30" s="3">
        <v>0</v>
      </c>
      <c r="AO30" s="3">
        <v>0</v>
      </c>
      <c r="AP30" s="3">
        <v>0</v>
      </c>
      <c r="AQ30" s="3">
        <v>0</v>
      </c>
      <c r="AR30" s="3">
        <v>0</v>
      </c>
      <c r="AS30" s="3">
        <v>0</v>
      </c>
      <c r="AT30" s="3">
        <v>0</v>
      </c>
      <c r="AU30" s="3">
        <v>0</v>
      </c>
      <c r="AV30" s="3">
        <v>0</v>
      </c>
      <c r="AW30" s="10">
        <v>0</v>
      </c>
    </row>
    <row r="31" spans="1:50" x14ac:dyDescent="0.35">
      <c r="A31" s="27" t="s">
        <v>340</v>
      </c>
      <c r="B31" s="3" t="s">
        <v>162</v>
      </c>
      <c r="C31" s="145">
        <f t="shared" si="6"/>
        <v>0</v>
      </c>
      <c r="D31" s="145">
        <v>0</v>
      </c>
      <c r="E31" s="145">
        <v>0</v>
      </c>
      <c r="F31" s="145">
        <v>0</v>
      </c>
      <c r="G31" s="145">
        <v>0</v>
      </c>
      <c r="H31" s="145">
        <v>0</v>
      </c>
      <c r="I31" s="145">
        <v>0</v>
      </c>
      <c r="J31" s="145">
        <v>0</v>
      </c>
      <c r="K31" s="145">
        <v>0</v>
      </c>
      <c r="L31" s="145">
        <v>0</v>
      </c>
      <c r="M31" s="145">
        <v>0</v>
      </c>
      <c r="N31" s="145">
        <v>0</v>
      </c>
      <c r="O31" s="145">
        <v>0</v>
      </c>
      <c r="P31" s="145">
        <v>0</v>
      </c>
      <c r="Q31" s="145">
        <v>0</v>
      </c>
      <c r="R31" s="145">
        <v>0</v>
      </c>
      <c r="S31" s="145">
        <v>0</v>
      </c>
      <c r="T31" s="145">
        <v>0</v>
      </c>
      <c r="U31" s="145">
        <v>0</v>
      </c>
      <c r="V31" s="145">
        <v>0</v>
      </c>
      <c r="W31" s="145">
        <v>0</v>
      </c>
      <c r="X31" s="145">
        <v>0</v>
      </c>
      <c r="Y31" s="145">
        <v>0</v>
      </c>
      <c r="Z31" s="145">
        <v>0</v>
      </c>
      <c r="AA31" s="145">
        <v>0</v>
      </c>
      <c r="AB31" s="145">
        <v>0</v>
      </c>
      <c r="AC31" s="145">
        <v>0</v>
      </c>
      <c r="AD31" s="145">
        <v>0</v>
      </c>
      <c r="AE31" s="145">
        <v>0</v>
      </c>
      <c r="AF31" s="145">
        <v>0</v>
      </c>
      <c r="AG31" s="145">
        <v>0</v>
      </c>
      <c r="AH31" s="145">
        <v>0</v>
      </c>
      <c r="AI31" s="145">
        <v>0</v>
      </c>
      <c r="AJ31" s="145">
        <v>0</v>
      </c>
      <c r="AK31" s="145">
        <v>0</v>
      </c>
      <c r="AL31" s="145">
        <v>0</v>
      </c>
      <c r="AM31" s="145">
        <v>0</v>
      </c>
      <c r="AN31" s="145">
        <v>0</v>
      </c>
      <c r="AO31" s="145">
        <v>0</v>
      </c>
      <c r="AP31" s="145">
        <v>0</v>
      </c>
      <c r="AQ31" s="145">
        <v>0</v>
      </c>
      <c r="AR31" s="145">
        <v>0</v>
      </c>
      <c r="AS31" s="145">
        <v>0</v>
      </c>
      <c r="AT31" s="145">
        <v>0</v>
      </c>
      <c r="AU31" s="145">
        <v>0</v>
      </c>
      <c r="AV31" s="145">
        <v>0</v>
      </c>
      <c r="AW31" s="195">
        <v>0</v>
      </c>
    </row>
    <row r="32" spans="1:50" x14ac:dyDescent="0.35">
      <c r="A32" s="27" t="s">
        <v>340</v>
      </c>
      <c r="B32" s="3" t="s">
        <v>166</v>
      </c>
      <c r="C32" s="145">
        <f t="shared" si="6"/>
        <v>0</v>
      </c>
      <c r="D32" s="145">
        <v>0</v>
      </c>
      <c r="E32" s="145">
        <v>0</v>
      </c>
      <c r="F32" s="145">
        <v>0</v>
      </c>
      <c r="G32" s="145">
        <v>0</v>
      </c>
      <c r="H32" s="145">
        <v>0</v>
      </c>
      <c r="I32" s="145">
        <v>0</v>
      </c>
      <c r="J32" s="145">
        <v>0</v>
      </c>
      <c r="K32" s="145">
        <v>0</v>
      </c>
      <c r="L32" s="145">
        <v>0</v>
      </c>
      <c r="M32" s="145">
        <v>0</v>
      </c>
      <c r="N32" s="145">
        <v>0</v>
      </c>
      <c r="O32" s="145">
        <v>0</v>
      </c>
      <c r="P32" s="145">
        <v>0</v>
      </c>
      <c r="Q32" s="145">
        <v>0</v>
      </c>
      <c r="R32" s="145">
        <v>0</v>
      </c>
      <c r="S32" s="145">
        <v>0</v>
      </c>
      <c r="T32" s="145">
        <v>0</v>
      </c>
      <c r="U32" s="145">
        <v>0</v>
      </c>
      <c r="V32" s="145">
        <v>0</v>
      </c>
      <c r="W32" s="145">
        <v>0</v>
      </c>
      <c r="X32" s="145">
        <v>0</v>
      </c>
      <c r="Y32" s="145">
        <v>0</v>
      </c>
      <c r="Z32" s="145">
        <v>0</v>
      </c>
      <c r="AA32" s="145">
        <v>0</v>
      </c>
      <c r="AB32" s="145">
        <v>0</v>
      </c>
      <c r="AC32" s="145">
        <v>0</v>
      </c>
      <c r="AD32" s="145">
        <v>0</v>
      </c>
      <c r="AE32" s="145">
        <v>0</v>
      </c>
      <c r="AF32" s="145">
        <v>0</v>
      </c>
      <c r="AG32" s="145">
        <v>0</v>
      </c>
      <c r="AH32" s="145">
        <v>0</v>
      </c>
      <c r="AI32" s="145">
        <v>0</v>
      </c>
      <c r="AJ32" s="145">
        <v>0</v>
      </c>
      <c r="AK32" s="145">
        <v>0</v>
      </c>
      <c r="AL32" s="145">
        <v>0</v>
      </c>
      <c r="AM32" s="145">
        <v>0</v>
      </c>
      <c r="AN32" s="145">
        <v>0</v>
      </c>
      <c r="AO32" s="145">
        <v>0</v>
      </c>
      <c r="AP32" s="145">
        <v>0</v>
      </c>
      <c r="AQ32" s="145">
        <v>0</v>
      </c>
      <c r="AR32" s="145">
        <v>0</v>
      </c>
      <c r="AS32" s="145">
        <v>0</v>
      </c>
      <c r="AT32" s="145">
        <v>0</v>
      </c>
      <c r="AU32" s="145">
        <v>0</v>
      </c>
      <c r="AV32" s="145">
        <v>0</v>
      </c>
      <c r="AW32" s="195">
        <v>0</v>
      </c>
    </row>
    <row r="33" spans="1:49" x14ac:dyDescent="0.35">
      <c r="A33" s="27" t="s">
        <v>340</v>
      </c>
      <c r="B33" s="3" t="s">
        <v>133</v>
      </c>
      <c r="C33" s="4">
        <f t="shared" si="6"/>
        <v>0</v>
      </c>
      <c r="D33" s="3">
        <v>0</v>
      </c>
      <c r="E33" s="3">
        <v>0</v>
      </c>
      <c r="F33" s="3">
        <v>0</v>
      </c>
      <c r="G33" s="3">
        <v>0</v>
      </c>
      <c r="H33" s="3">
        <v>0</v>
      </c>
      <c r="I33" s="3">
        <v>0</v>
      </c>
      <c r="J33" s="3">
        <v>0</v>
      </c>
      <c r="K33" s="3">
        <v>0</v>
      </c>
      <c r="L33" s="3">
        <v>0</v>
      </c>
      <c r="M33" s="3">
        <v>0</v>
      </c>
      <c r="N33" s="3">
        <v>0</v>
      </c>
      <c r="O33" s="3">
        <v>0</v>
      </c>
      <c r="P33" s="3">
        <v>0</v>
      </c>
      <c r="Q33" s="3">
        <v>0</v>
      </c>
      <c r="R33" s="3">
        <v>0</v>
      </c>
      <c r="S33" s="3">
        <v>0</v>
      </c>
      <c r="T33" s="3">
        <v>0</v>
      </c>
      <c r="U33" s="3">
        <v>0</v>
      </c>
      <c r="V33" s="3">
        <v>0</v>
      </c>
      <c r="W33" s="3">
        <v>0</v>
      </c>
      <c r="X33" s="3">
        <v>0</v>
      </c>
      <c r="Y33" s="3">
        <v>0</v>
      </c>
      <c r="Z33" s="3">
        <v>0</v>
      </c>
      <c r="AA33" s="3">
        <v>0</v>
      </c>
      <c r="AB33" s="3">
        <v>0</v>
      </c>
      <c r="AC33" s="3">
        <v>0</v>
      </c>
      <c r="AD33" s="3">
        <v>0</v>
      </c>
      <c r="AE33" s="3">
        <v>0</v>
      </c>
      <c r="AF33" s="3">
        <v>0</v>
      </c>
      <c r="AG33" s="3">
        <v>0</v>
      </c>
      <c r="AH33" s="3">
        <v>0</v>
      </c>
      <c r="AI33" s="3">
        <v>0</v>
      </c>
      <c r="AJ33" s="3">
        <v>0</v>
      </c>
      <c r="AK33" s="3">
        <v>0</v>
      </c>
      <c r="AL33" s="3">
        <v>0</v>
      </c>
      <c r="AM33" s="3">
        <v>0</v>
      </c>
      <c r="AN33" s="3">
        <v>0</v>
      </c>
      <c r="AO33" s="3">
        <v>0</v>
      </c>
      <c r="AP33" s="3">
        <v>0</v>
      </c>
      <c r="AQ33" s="3">
        <v>0</v>
      </c>
      <c r="AR33" s="3">
        <v>0</v>
      </c>
      <c r="AS33" s="3">
        <v>0</v>
      </c>
      <c r="AT33" s="3">
        <v>0</v>
      </c>
      <c r="AU33" s="3">
        <v>0</v>
      </c>
      <c r="AV33" s="3">
        <v>0</v>
      </c>
      <c r="AW33" s="10">
        <v>0</v>
      </c>
    </row>
    <row r="34" spans="1:49" x14ac:dyDescent="0.35">
      <c r="A34" s="27" t="s">
        <v>340</v>
      </c>
      <c r="B34" s="3" t="s">
        <v>167</v>
      </c>
      <c r="C34" s="4">
        <f t="shared" si="6"/>
        <v>0</v>
      </c>
      <c r="D34" s="3">
        <v>0</v>
      </c>
      <c r="E34" s="3">
        <v>0</v>
      </c>
      <c r="F34" s="3">
        <v>0</v>
      </c>
      <c r="G34" s="3">
        <v>0</v>
      </c>
      <c r="H34" s="3">
        <v>0</v>
      </c>
      <c r="I34" s="3">
        <v>0</v>
      </c>
      <c r="J34" s="3">
        <v>0</v>
      </c>
      <c r="K34" s="3">
        <v>0</v>
      </c>
      <c r="L34" s="3">
        <v>0</v>
      </c>
      <c r="M34" s="3">
        <v>0</v>
      </c>
      <c r="N34" s="3">
        <v>0</v>
      </c>
      <c r="O34" s="3">
        <v>0</v>
      </c>
      <c r="P34" s="3">
        <v>0</v>
      </c>
      <c r="Q34" s="3">
        <v>0</v>
      </c>
      <c r="R34" s="3">
        <v>0</v>
      </c>
      <c r="S34" s="3">
        <v>0</v>
      </c>
      <c r="T34" s="3">
        <v>0</v>
      </c>
      <c r="U34" s="3">
        <v>0</v>
      </c>
      <c r="V34" s="3">
        <v>0</v>
      </c>
      <c r="W34" s="3">
        <v>0</v>
      </c>
      <c r="X34" s="3">
        <v>0</v>
      </c>
      <c r="Y34" s="3">
        <v>0</v>
      </c>
      <c r="Z34" s="3">
        <v>0</v>
      </c>
      <c r="AA34" s="3">
        <v>0</v>
      </c>
      <c r="AB34" s="3">
        <v>0</v>
      </c>
      <c r="AC34" s="3">
        <v>0</v>
      </c>
      <c r="AD34" s="3">
        <v>0</v>
      </c>
      <c r="AE34" s="3">
        <v>0</v>
      </c>
      <c r="AF34" s="3">
        <v>0</v>
      </c>
      <c r="AG34" s="3">
        <v>0</v>
      </c>
      <c r="AH34" s="3">
        <v>0</v>
      </c>
      <c r="AI34" s="3">
        <v>0</v>
      </c>
      <c r="AJ34" s="3">
        <v>0</v>
      </c>
      <c r="AK34" s="3">
        <v>0</v>
      </c>
      <c r="AL34" s="3">
        <v>0</v>
      </c>
      <c r="AM34" s="3">
        <v>0</v>
      </c>
      <c r="AN34" s="3">
        <v>0</v>
      </c>
      <c r="AO34" s="3">
        <v>0</v>
      </c>
      <c r="AP34" s="3">
        <v>0</v>
      </c>
      <c r="AQ34" s="3">
        <v>0</v>
      </c>
      <c r="AR34" s="3">
        <v>0</v>
      </c>
      <c r="AS34" s="3">
        <v>0</v>
      </c>
      <c r="AT34" s="3">
        <v>0</v>
      </c>
      <c r="AU34" s="3">
        <v>0</v>
      </c>
      <c r="AV34" s="3">
        <v>0</v>
      </c>
      <c r="AW34" s="10">
        <v>0</v>
      </c>
    </row>
    <row r="35" spans="1:49" x14ac:dyDescent="0.35">
      <c r="A35" s="27" t="s">
        <v>340</v>
      </c>
      <c r="B35" s="3" t="s">
        <v>132</v>
      </c>
      <c r="C35" s="4">
        <f t="shared" si="6"/>
        <v>0</v>
      </c>
      <c r="D35" s="3">
        <v>0</v>
      </c>
      <c r="E35" s="3">
        <v>0</v>
      </c>
      <c r="F35" s="3">
        <v>0</v>
      </c>
      <c r="G35" s="3">
        <v>0</v>
      </c>
      <c r="H35" s="3">
        <v>0</v>
      </c>
      <c r="I35" s="3">
        <v>0</v>
      </c>
      <c r="J35" s="3">
        <v>0</v>
      </c>
      <c r="K35" s="3">
        <v>0</v>
      </c>
      <c r="L35" s="3">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10">
        <v>0</v>
      </c>
    </row>
    <row r="36" spans="1:49" x14ac:dyDescent="0.35">
      <c r="A36" s="27" t="s">
        <v>341</v>
      </c>
      <c r="B36" s="3" t="s">
        <v>162</v>
      </c>
      <c r="C36" s="145">
        <f t="shared" si="6"/>
        <v>133.67391304347825</v>
      </c>
      <c r="D36" s="145">
        <v>0</v>
      </c>
      <c r="E36" s="145">
        <v>0</v>
      </c>
      <c r="F36" s="145">
        <v>57</v>
      </c>
      <c r="G36" s="145">
        <v>204</v>
      </c>
      <c r="H36" s="145">
        <v>0</v>
      </c>
      <c r="I36" s="145">
        <v>200</v>
      </c>
      <c r="J36" s="145">
        <v>0</v>
      </c>
      <c r="K36" s="145">
        <v>187</v>
      </c>
      <c r="L36" s="145">
        <v>0</v>
      </c>
      <c r="M36" s="145">
        <v>444</v>
      </c>
      <c r="N36" s="145">
        <v>552</v>
      </c>
      <c r="O36" s="145">
        <v>189</v>
      </c>
      <c r="P36" s="145">
        <v>0</v>
      </c>
      <c r="Q36" s="145">
        <v>0</v>
      </c>
      <c r="R36" s="145">
        <v>201</v>
      </c>
      <c r="S36" s="145">
        <v>318</v>
      </c>
      <c r="T36" s="145">
        <v>203</v>
      </c>
      <c r="U36" s="145">
        <v>58</v>
      </c>
      <c r="V36" s="145">
        <v>411</v>
      </c>
      <c r="W36" s="145">
        <v>210</v>
      </c>
      <c r="X36" s="145">
        <v>121</v>
      </c>
      <c r="Y36" s="145">
        <v>63</v>
      </c>
      <c r="Z36" s="145">
        <v>0</v>
      </c>
      <c r="AA36" s="145">
        <v>0</v>
      </c>
      <c r="AB36" s="145">
        <v>59</v>
      </c>
      <c r="AC36" s="145">
        <v>59</v>
      </c>
      <c r="AD36" s="145">
        <v>123</v>
      </c>
      <c r="AE36" s="145">
        <v>275</v>
      </c>
      <c r="AF36" s="145">
        <v>59</v>
      </c>
      <c r="AG36" s="145">
        <v>0</v>
      </c>
      <c r="AH36" s="145">
        <v>420</v>
      </c>
      <c r="AI36" s="145">
        <v>168</v>
      </c>
      <c r="AJ36" s="145">
        <v>0</v>
      </c>
      <c r="AK36" s="145">
        <v>59</v>
      </c>
      <c r="AL36" s="145">
        <v>334</v>
      </c>
      <c r="AM36" s="145">
        <v>0</v>
      </c>
      <c r="AN36" s="145">
        <v>0</v>
      </c>
      <c r="AO36" s="145">
        <v>0</v>
      </c>
      <c r="AP36" s="145">
        <v>276</v>
      </c>
      <c r="AQ36" s="145">
        <v>0</v>
      </c>
      <c r="AR36" s="145">
        <v>839</v>
      </c>
      <c r="AS36" s="145">
        <v>0</v>
      </c>
      <c r="AT36" s="145">
        <v>0</v>
      </c>
      <c r="AU36" s="145">
        <v>60</v>
      </c>
      <c r="AV36" s="145">
        <v>0</v>
      </c>
      <c r="AW36" s="195">
        <v>0</v>
      </c>
    </row>
    <row r="37" spans="1:49" x14ac:dyDescent="0.35">
      <c r="A37" s="27" t="s">
        <v>341</v>
      </c>
      <c r="B37" s="3" t="s">
        <v>166</v>
      </c>
      <c r="C37" s="145">
        <f t="shared" si="6"/>
        <v>90.304347826086953</v>
      </c>
      <c r="D37" s="145">
        <v>0</v>
      </c>
      <c r="E37" s="145">
        <v>0</v>
      </c>
      <c r="F37" s="145">
        <v>57</v>
      </c>
      <c r="G37" s="145">
        <v>204</v>
      </c>
      <c r="H37" s="145">
        <v>0</v>
      </c>
      <c r="I37" s="145">
        <v>200</v>
      </c>
      <c r="J37" s="145">
        <v>0</v>
      </c>
      <c r="K37" s="145">
        <v>187</v>
      </c>
      <c r="L37" s="145">
        <v>0</v>
      </c>
      <c r="M37" s="145">
        <v>148</v>
      </c>
      <c r="N37" s="145">
        <v>184</v>
      </c>
      <c r="O37" s="145">
        <v>189</v>
      </c>
      <c r="P37" s="145">
        <v>0</v>
      </c>
      <c r="Q37" s="145">
        <v>0</v>
      </c>
      <c r="R37" s="145">
        <v>201</v>
      </c>
      <c r="S37" s="145">
        <v>106</v>
      </c>
      <c r="T37" s="145">
        <v>203</v>
      </c>
      <c r="U37" s="145">
        <v>58</v>
      </c>
      <c r="V37" s="145">
        <v>206</v>
      </c>
      <c r="W37" s="145">
        <v>210</v>
      </c>
      <c r="X37" s="145">
        <v>60</v>
      </c>
      <c r="Y37" s="145">
        <v>63</v>
      </c>
      <c r="Z37" s="145">
        <v>0</v>
      </c>
      <c r="AA37" s="145">
        <v>0</v>
      </c>
      <c r="AB37" s="145">
        <v>59</v>
      </c>
      <c r="AC37" s="145">
        <v>59</v>
      </c>
      <c r="AD37" s="145">
        <v>62</v>
      </c>
      <c r="AE37" s="145">
        <v>138</v>
      </c>
      <c r="AF37" s="145">
        <v>59</v>
      </c>
      <c r="AG37" s="145">
        <v>0</v>
      </c>
      <c r="AH37" s="145">
        <v>210</v>
      </c>
      <c r="AI37" s="145">
        <v>84</v>
      </c>
      <c r="AJ37" s="145">
        <v>0</v>
      </c>
      <c r="AK37" s="145">
        <v>59</v>
      </c>
      <c r="AL37" s="145">
        <v>111</v>
      </c>
      <c r="AM37" s="145">
        <v>0</v>
      </c>
      <c r="AN37" s="145">
        <v>0</v>
      </c>
      <c r="AO37" s="145">
        <v>0</v>
      </c>
      <c r="AP37" s="145">
        <v>138</v>
      </c>
      <c r="AQ37" s="145">
        <v>0</v>
      </c>
      <c r="AR37" s="145">
        <v>839</v>
      </c>
      <c r="AS37" s="145">
        <v>0</v>
      </c>
      <c r="AT37" s="145">
        <v>0</v>
      </c>
      <c r="AU37" s="145">
        <v>60</v>
      </c>
      <c r="AV37" s="145">
        <v>0</v>
      </c>
      <c r="AW37" s="195">
        <v>0</v>
      </c>
    </row>
    <row r="38" spans="1:49" x14ac:dyDescent="0.35">
      <c r="A38" s="27" t="s">
        <v>341</v>
      </c>
      <c r="B38" s="3" t="s">
        <v>133</v>
      </c>
      <c r="C38" s="4">
        <f t="shared" si="6"/>
        <v>1.0434782608695652</v>
      </c>
      <c r="D38" s="3">
        <v>0</v>
      </c>
      <c r="E38" s="3">
        <v>0</v>
      </c>
      <c r="F38" s="3">
        <v>1</v>
      </c>
      <c r="G38" s="3">
        <v>1</v>
      </c>
      <c r="H38" s="3">
        <v>0</v>
      </c>
      <c r="I38" s="3">
        <v>1</v>
      </c>
      <c r="J38" s="3">
        <v>0</v>
      </c>
      <c r="K38" s="3">
        <v>1</v>
      </c>
      <c r="L38" s="3">
        <v>0</v>
      </c>
      <c r="M38" s="3">
        <v>3</v>
      </c>
      <c r="N38" s="3">
        <v>5</v>
      </c>
      <c r="O38" s="3">
        <v>1</v>
      </c>
      <c r="P38" s="3">
        <v>0</v>
      </c>
      <c r="Q38" s="3">
        <v>0</v>
      </c>
      <c r="R38" s="3">
        <v>1</v>
      </c>
      <c r="S38" s="3">
        <v>3</v>
      </c>
      <c r="T38" s="3">
        <v>1</v>
      </c>
      <c r="U38" s="3">
        <v>1</v>
      </c>
      <c r="V38" s="3">
        <v>2</v>
      </c>
      <c r="W38" s="3">
        <v>1</v>
      </c>
      <c r="X38" s="3">
        <v>2</v>
      </c>
      <c r="Y38" s="3">
        <v>1</v>
      </c>
      <c r="Z38" s="3">
        <v>0</v>
      </c>
      <c r="AA38" s="3">
        <v>0</v>
      </c>
      <c r="AB38" s="3">
        <v>1</v>
      </c>
      <c r="AC38" s="3">
        <v>1</v>
      </c>
      <c r="AD38" s="3">
        <v>2</v>
      </c>
      <c r="AE38" s="3">
        <v>2</v>
      </c>
      <c r="AF38" s="3">
        <v>1</v>
      </c>
      <c r="AG38" s="3">
        <v>0</v>
      </c>
      <c r="AH38" s="3">
        <v>2</v>
      </c>
      <c r="AI38" s="3">
        <v>3</v>
      </c>
      <c r="AJ38" s="3">
        <v>0</v>
      </c>
      <c r="AK38" s="3">
        <v>1</v>
      </c>
      <c r="AL38" s="3">
        <v>3</v>
      </c>
      <c r="AM38" s="3">
        <v>0</v>
      </c>
      <c r="AN38" s="3">
        <v>0</v>
      </c>
      <c r="AO38" s="3">
        <v>0</v>
      </c>
      <c r="AP38" s="3">
        <v>2</v>
      </c>
      <c r="AQ38" s="3">
        <v>0</v>
      </c>
      <c r="AR38" s="3">
        <v>4</v>
      </c>
      <c r="AS38" s="3">
        <v>0</v>
      </c>
      <c r="AT38" s="3">
        <v>0</v>
      </c>
      <c r="AU38" s="3">
        <v>1</v>
      </c>
      <c r="AV38" s="3">
        <v>0</v>
      </c>
      <c r="AW38" s="10">
        <v>0</v>
      </c>
    </row>
    <row r="39" spans="1:49" x14ac:dyDescent="0.35">
      <c r="A39" s="27" t="s">
        <v>341</v>
      </c>
      <c r="B39" s="3" t="s">
        <v>167</v>
      </c>
      <c r="C39" s="4">
        <f t="shared" si="6"/>
        <v>0</v>
      </c>
      <c r="D39" s="4">
        <v>0</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16">
        <v>0</v>
      </c>
    </row>
    <row r="40" spans="1:49" x14ac:dyDescent="0.35">
      <c r="A40" s="27" t="s">
        <v>341</v>
      </c>
      <c r="B40" s="3" t="s">
        <v>132</v>
      </c>
      <c r="C40" s="4">
        <f t="shared" si="6"/>
        <v>0.91304347826086951</v>
      </c>
      <c r="D40" s="3">
        <v>0</v>
      </c>
      <c r="E40" s="3">
        <v>0</v>
      </c>
      <c r="F40" s="3">
        <v>1</v>
      </c>
      <c r="G40" s="3">
        <v>1</v>
      </c>
      <c r="H40" s="3">
        <v>0</v>
      </c>
      <c r="I40" s="3">
        <v>1</v>
      </c>
      <c r="J40" s="3">
        <v>0</v>
      </c>
      <c r="K40" s="3">
        <v>1</v>
      </c>
      <c r="L40" s="3">
        <v>0</v>
      </c>
      <c r="M40" s="3">
        <v>3</v>
      </c>
      <c r="N40" s="3">
        <v>3</v>
      </c>
      <c r="O40" s="3">
        <v>1</v>
      </c>
      <c r="P40" s="3">
        <v>0</v>
      </c>
      <c r="Q40" s="3">
        <v>0</v>
      </c>
      <c r="R40" s="3">
        <v>1</v>
      </c>
      <c r="S40" s="3">
        <v>3</v>
      </c>
      <c r="T40" s="3">
        <v>1</v>
      </c>
      <c r="U40" s="3">
        <v>1</v>
      </c>
      <c r="V40" s="3">
        <v>2</v>
      </c>
      <c r="W40" s="3">
        <v>1</v>
      </c>
      <c r="X40" s="3">
        <v>2</v>
      </c>
      <c r="Y40" s="3">
        <v>1</v>
      </c>
      <c r="Z40" s="3">
        <v>0</v>
      </c>
      <c r="AA40" s="3">
        <v>0</v>
      </c>
      <c r="AB40" s="3">
        <v>1</v>
      </c>
      <c r="AC40" s="3">
        <v>1</v>
      </c>
      <c r="AD40" s="3">
        <v>2</v>
      </c>
      <c r="AE40" s="3">
        <v>2</v>
      </c>
      <c r="AF40" s="3">
        <v>1</v>
      </c>
      <c r="AG40" s="3">
        <v>0</v>
      </c>
      <c r="AH40" s="3">
        <v>2</v>
      </c>
      <c r="AI40" s="3">
        <v>2</v>
      </c>
      <c r="AJ40" s="3">
        <v>0</v>
      </c>
      <c r="AK40" s="3">
        <v>1</v>
      </c>
      <c r="AL40" s="3">
        <v>3</v>
      </c>
      <c r="AM40" s="3">
        <v>0</v>
      </c>
      <c r="AN40" s="3">
        <v>0</v>
      </c>
      <c r="AO40" s="3">
        <v>0</v>
      </c>
      <c r="AP40" s="3">
        <v>2</v>
      </c>
      <c r="AQ40" s="3">
        <v>0</v>
      </c>
      <c r="AR40" s="3">
        <v>1</v>
      </c>
      <c r="AS40" s="3">
        <v>0</v>
      </c>
      <c r="AT40" s="3">
        <v>0</v>
      </c>
      <c r="AU40" s="3">
        <v>1</v>
      </c>
      <c r="AV40" s="3">
        <v>0</v>
      </c>
      <c r="AW40" s="10">
        <v>0</v>
      </c>
    </row>
    <row r="41" spans="1:49" x14ac:dyDescent="0.35">
      <c r="A41" s="27" t="s">
        <v>333</v>
      </c>
      <c r="B41" s="3" t="s">
        <v>162</v>
      </c>
      <c r="C41" s="145">
        <f t="shared" si="6"/>
        <v>1977.2391304347825</v>
      </c>
      <c r="D41" s="145">
        <v>2497</v>
      </c>
      <c r="E41" s="145">
        <v>1399</v>
      </c>
      <c r="F41" s="145">
        <v>1433</v>
      </c>
      <c r="G41" s="145">
        <v>2372</v>
      </c>
      <c r="H41" s="145">
        <v>2190</v>
      </c>
      <c r="I41" s="145">
        <v>2270</v>
      </c>
      <c r="J41" s="145">
        <v>1818</v>
      </c>
      <c r="K41" s="145">
        <v>2508</v>
      </c>
      <c r="L41" s="145">
        <v>1950</v>
      </c>
      <c r="M41" s="145">
        <v>1123</v>
      </c>
      <c r="N41" s="145">
        <v>1717</v>
      </c>
      <c r="O41" s="145">
        <v>1233</v>
      </c>
      <c r="P41" s="145">
        <v>1359</v>
      </c>
      <c r="Q41" s="145">
        <v>1076</v>
      </c>
      <c r="R41" s="145">
        <v>3048</v>
      </c>
      <c r="S41" s="145">
        <v>2421</v>
      </c>
      <c r="T41" s="145">
        <v>1327</v>
      </c>
      <c r="U41" s="145">
        <v>2024</v>
      </c>
      <c r="V41" s="145">
        <v>853</v>
      </c>
      <c r="W41" s="145">
        <v>4657</v>
      </c>
      <c r="X41" s="145">
        <v>2804</v>
      </c>
      <c r="Y41" s="145">
        <v>2680</v>
      </c>
      <c r="Z41" s="145">
        <v>2021</v>
      </c>
      <c r="AA41" s="145">
        <v>2499</v>
      </c>
      <c r="AB41" s="145">
        <v>6885</v>
      </c>
      <c r="AC41" s="145">
        <v>1803</v>
      </c>
      <c r="AD41" s="145">
        <v>2057</v>
      </c>
      <c r="AE41" s="145">
        <v>2926</v>
      </c>
      <c r="AF41" s="145">
        <v>1993</v>
      </c>
      <c r="AG41" s="145">
        <v>1829</v>
      </c>
      <c r="AH41" s="145">
        <v>1558</v>
      </c>
      <c r="AI41" s="145">
        <v>1999</v>
      </c>
      <c r="AJ41" s="145">
        <v>3224</v>
      </c>
      <c r="AK41" s="145">
        <v>2188</v>
      </c>
      <c r="AL41" s="145">
        <v>455</v>
      </c>
      <c r="AM41" s="145">
        <v>717</v>
      </c>
      <c r="AN41" s="145">
        <v>556</v>
      </c>
      <c r="AO41" s="145">
        <v>1084</v>
      </c>
      <c r="AP41" s="145">
        <v>1024</v>
      </c>
      <c r="AQ41" s="145">
        <v>834</v>
      </c>
      <c r="AR41" s="145">
        <v>1712</v>
      </c>
      <c r="AS41" s="145">
        <v>1364</v>
      </c>
      <c r="AT41" s="145">
        <v>1759</v>
      </c>
      <c r="AU41" s="145">
        <v>891</v>
      </c>
      <c r="AV41" s="145">
        <v>1949</v>
      </c>
      <c r="AW41" s="195">
        <v>2867</v>
      </c>
    </row>
    <row r="42" spans="1:49" x14ac:dyDescent="0.35">
      <c r="A42" s="27" t="s">
        <v>333</v>
      </c>
      <c r="B42" s="3" t="s">
        <v>166</v>
      </c>
      <c r="C42" s="145">
        <f t="shared" si="6"/>
        <v>115.21739130434783</v>
      </c>
      <c r="D42" s="145">
        <v>104</v>
      </c>
      <c r="E42" s="145">
        <v>82</v>
      </c>
      <c r="F42" s="145">
        <v>62</v>
      </c>
      <c r="G42" s="145">
        <v>113</v>
      </c>
      <c r="H42" s="145">
        <v>122</v>
      </c>
      <c r="I42" s="145">
        <v>95</v>
      </c>
      <c r="J42" s="145">
        <v>83</v>
      </c>
      <c r="K42" s="145">
        <v>100</v>
      </c>
      <c r="L42" s="145">
        <v>108</v>
      </c>
      <c r="M42" s="145">
        <v>86</v>
      </c>
      <c r="N42" s="145">
        <v>90</v>
      </c>
      <c r="O42" s="145">
        <v>103</v>
      </c>
      <c r="P42" s="145">
        <v>68</v>
      </c>
      <c r="Q42" s="145">
        <v>67</v>
      </c>
      <c r="R42" s="145">
        <v>117</v>
      </c>
      <c r="S42" s="145">
        <v>161</v>
      </c>
      <c r="T42" s="145">
        <v>78</v>
      </c>
      <c r="U42" s="145">
        <v>101</v>
      </c>
      <c r="V42" s="145">
        <v>78</v>
      </c>
      <c r="W42" s="145">
        <v>291</v>
      </c>
      <c r="X42" s="145">
        <v>156</v>
      </c>
      <c r="Y42" s="145">
        <v>179</v>
      </c>
      <c r="Z42" s="145">
        <v>126</v>
      </c>
      <c r="AA42" s="145">
        <v>139</v>
      </c>
      <c r="AB42" s="145">
        <v>299</v>
      </c>
      <c r="AC42" s="145">
        <v>129</v>
      </c>
      <c r="AD42" s="145">
        <v>158</v>
      </c>
      <c r="AE42" s="145">
        <v>133</v>
      </c>
      <c r="AF42" s="145">
        <v>153</v>
      </c>
      <c r="AG42" s="145">
        <v>108</v>
      </c>
      <c r="AH42" s="145">
        <v>111</v>
      </c>
      <c r="AI42" s="145">
        <v>105</v>
      </c>
      <c r="AJ42" s="145">
        <v>190</v>
      </c>
      <c r="AK42" s="145">
        <v>99</v>
      </c>
      <c r="AL42" s="145">
        <v>57</v>
      </c>
      <c r="AM42" s="145">
        <v>65</v>
      </c>
      <c r="AN42" s="145">
        <v>79</v>
      </c>
      <c r="AO42" s="145">
        <v>90</v>
      </c>
      <c r="AP42" s="145">
        <v>85</v>
      </c>
      <c r="AQ42" s="145">
        <v>60</v>
      </c>
      <c r="AR42" s="145">
        <v>78</v>
      </c>
      <c r="AS42" s="145">
        <v>91</v>
      </c>
      <c r="AT42" s="145">
        <v>126</v>
      </c>
      <c r="AU42" s="145">
        <v>69</v>
      </c>
      <c r="AV42" s="145">
        <v>115</v>
      </c>
      <c r="AW42" s="195">
        <v>191</v>
      </c>
    </row>
    <row r="43" spans="1:49" x14ac:dyDescent="0.35">
      <c r="A43" s="27" t="s">
        <v>333</v>
      </c>
      <c r="B43" s="3" t="s">
        <v>133</v>
      </c>
      <c r="C43" s="4">
        <f t="shared" si="6"/>
        <v>25.717391304347824</v>
      </c>
      <c r="D43" s="3">
        <v>41</v>
      </c>
      <c r="E43" s="3">
        <v>24</v>
      </c>
      <c r="F43" s="3">
        <v>28</v>
      </c>
      <c r="G43" s="3">
        <v>37</v>
      </c>
      <c r="H43" s="3">
        <v>41</v>
      </c>
      <c r="I43" s="3">
        <v>53</v>
      </c>
      <c r="J43" s="3">
        <v>43</v>
      </c>
      <c r="K43" s="3">
        <v>45</v>
      </c>
      <c r="L43" s="3">
        <v>45</v>
      </c>
      <c r="M43" s="3">
        <v>31</v>
      </c>
      <c r="N43" s="3">
        <v>30</v>
      </c>
      <c r="O43" s="3">
        <v>16</v>
      </c>
      <c r="P43" s="3">
        <v>21</v>
      </c>
      <c r="Q43" s="3">
        <v>18</v>
      </c>
      <c r="R43" s="3">
        <v>35</v>
      </c>
      <c r="S43" s="3">
        <v>25</v>
      </c>
      <c r="T43" s="3">
        <v>20</v>
      </c>
      <c r="U43" s="3">
        <v>24</v>
      </c>
      <c r="V43" s="3">
        <v>12</v>
      </c>
      <c r="W43" s="3">
        <v>41</v>
      </c>
      <c r="X43" s="3">
        <v>27</v>
      </c>
      <c r="Y43" s="3">
        <v>24</v>
      </c>
      <c r="Z43" s="3">
        <v>19</v>
      </c>
      <c r="AA43" s="3">
        <v>24</v>
      </c>
      <c r="AB43" s="3">
        <v>62</v>
      </c>
      <c r="AC43" s="3">
        <v>22</v>
      </c>
      <c r="AD43" s="3">
        <v>21</v>
      </c>
      <c r="AE43" s="3">
        <v>28</v>
      </c>
      <c r="AF43" s="3">
        <v>19</v>
      </c>
      <c r="AG43" s="3">
        <v>21</v>
      </c>
      <c r="AH43" s="3">
        <v>17</v>
      </c>
      <c r="AI43" s="3">
        <v>24</v>
      </c>
      <c r="AJ43" s="3">
        <v>28</v>
      </c>
      <c r="AK43" s="3">
        <v>25</v>
      </c>
      <c r="AL43" s="3">
        <v>9</v>
      </c>
      <c r="AM43" s="3">
        <v>12</v>
      </c>
      <c r="AN43" s="3">
        <v>8</v>
      </c>
      <c r="AO43" s="3">
        <v>15</v>
      </c>
      <c r="AP43" s="3">
        <v>16</v>
      </c>
      <c r="AQ43" s="3">
        <v>17</v>
      </c>
      <c r="AR43" s="3">
        <v>24</v>
      </c>
      <c r="AS43" s="3">
        <v>17</v>
      </c>
      <c r="AT43" s="3">
        <v>17</v>
      </c>
      <c r="AU43" s="3">
        <v>14</v>
      </c>
      <c r="AV43" s="3">
        <v>22</v>
      </c>
      <c r="AW43" s="10">
        <v>21</v>
      </c>
    </row>
    <row r="44" spans="1:49" x14ac:dyDescent="0.35">
      <c r="A44" s="27" t="s">
        <v>333</v>
      </c>
      <c r="B44" s="3" t="s">
        <v>167</v>
      </c>
      <c r="C44" s="4">
        <f t="shared" si="6"/>
        <v>0</v>
      </c>
      <c r="D44" s="4">
        <v>0</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3">
        <v>0</v>
      </c>
      <c r="X44" s="4">
        <v>0</v>
      </c>
      <c r="Y44" s="4">
        <v>0</v>
      </c>
      <c r="Z44" s="4">
        <v>0</v>
      </c>
      <c r="AA44" s="4">
        <v>0</v>
      </c>
      <c r="AB44" s="4">
        <v>0</v>
      </c>
      <c r="AC44" s="4">
        <v>0</v>
      </c>
      <c r="AD44" s="4">
        <v>0</v>
      </c>
      <c r="AE44" s="4">
        <v>0</v>
      </c>
      <c r="AF44" s="4">
        <v>0</v>
      </c>
      <c r="AG44" s="4">
        <v>0</v>
      </c>
      <c r="AH44" s="4">
        <v>0</v>
      </c>
      <c r="AI44" s="4">
        <v>0</v>
      </c>
      <c r="AJ44" s="4">
        <v>0</v>
      </c>
      <c r="AK44" s="4">
        <v>0</v>
      </c>
      <c r="AL44" s="3">
        <v>0</v>
      </c>
      <c r="AM44" s="4">
        <v>0</v>
      </c>
      <c r="AN44" s="4">
        <v>0</v>
      </c>
      <c r="AO44" s="4">
        <v>0</v>
      </c>
      <c r="AP44" s="3">
        <v>0</v>
      </c>
      <c r="AQ44" s="3">
        <v>0</v>
      </c>
      <c r="AR44" s="4">
        <v>0</v>
      </c>
      <c r="AS44" s="4">
        <v>0</v>
      </c>
      <c r="AT44" s="4">
        <v>0</v>
      </c>
      <c r="AU44" s="4">
        <v>0</v>
      </c>
      <c r="AV44" s="3">
        <v>0</v>
      </c>
      <c r="AW44" s="16">
        <v>0</v>
      </c>
    </row>
    <row r="45" spans="1:49" x14ac:dyDescent="0.35">
      <c r="A45" s="27" t="s">
        <v>333</v>
      </c>
      <c r="B45" s="3" t="s">
        <v>132</v>
      </c>
      <c r="C45" s="4">
        <f t="shared" si="6"/>
        <v>16.913043478260871</v>
      </c>
      <c r="D45" s="3">
        <v>24</v>
      </c>
      <c r="E45" s="3">
        <v>17</v>
      </c>
      <c r="F45" s="3">
        <v>23</v>
      </c>
      <c r="G45" s="3">
        <v>21</v>
      </c>
      <c r="H45" s="3">
        <v>18</v>
      </c>
      <c r="I45" s="3">
        <v>24</v>
      </c>
      <c r="J45" s="3">
        <v>22</v>
      </c>
      <c r="K45" s="3">
        <v>25</v>
      </c>
      <c r="L45" s="3">
        <v>18</v>
      </c>
      <c r="M45" s="3">
        <v>13</v>
      </c>
      <c r="N45" s="3">
        <v>19</v>
      </c>
      <c r="O45" s="3">
        <v>12</v>
      </c>
      <c r="P45" s="3">
        <v>20</v>
      </c>
      <c r="Q45" s="3">
        <v>16</v>
      </c>
      <c r="R45" s="3">
        <v>26</v>
      </c>
      <c r="S45" s="3">
        <v>15</v>
      </c>
      <c r="T45" s="3">
        <v>17</v>
      </c>
      <c r="U45" s="3">
        <v>20</v>
      </c>
      <c r="V45" s="3">
        <v>11</v>
      </c>
      <c r="W45" s="3">
        <v>16</v>
      </c>
      <c r="X45" s="3">
        <v>18</v>
      </c>
      <c r="Y45" s="3">
        <v>15</v>
      </c>
      <c r="Z45" s="3">
        <v>16</v>
      </c>
      <c r="AA45" s="3">
        <v>18</v>
      </c>
      <c r="AB45" s="3">
        <v>23</v>
      </c>
      <c r="AC45" s="3">
        <v>14</v>
      </c>
      <c r="AD45" s="3">
        <v>13</v>
      </c>
      <c r="AE45" s="3">
        <v>22</v>
      </c>
      <c r="AF45" s="3">
        <v>13</v>
      </c>
      <c r="AG45" s="3">
        <v>17</v>
      </c>
      <c r="AH45" s="3">
        <v>14</v>
      </c>
      <c r="AI45" s="3">
        <v>19</v>
      </c>
      <c r="AJ45" s="3">
        <v>17</v>
      </c>
      <c r="AK45" s="3">
        <v>22</v>
      </c>
      <c r="AL45" s="3">
        <v>8</v>
      </c>
      <c r="AM45" s="3">
        <v>11</v>
      </c>
      <c r="AN45" s="3">
        <v>7</v>
      </c>
      <c r="AO45" s="3">
        <v>12</v>
      </c>
      <c r="AP45" s="3">
        <v>12</v>
      </c>
      <c r="AQ45" s="3">
        <v>14</v>
      </c>
      <c r="AR45" s="3">
        <v>22</v>
      </c>
      <c r="AS45" s="3">
        <v>15</v>
      </c>
      <c r="AT45" s="3">
        <v>14</v>
      </c>
      <c r="AU45" s="3">
        <v>13</v>
      </c>
      <c r="AV45" s="3">
        <v>17</v>
      </c>
      <c r="AW45" s="10">
        <v>15</v>
      </c>
    </row>
    <row r="46" spans="1:49" x14ac:dyDescent="0.35">
      <c r="A46" s="27" t="s">
        <v>334</v>
      </c>
      <c r="B46" s="3" t="s">
        <v>162</v>
      </c>
      <c r="C46" s="145">
        <f t="shared" si="6"/>
        <v>585.86956521739125</v>
      </c>
      <c r="D46" s="145">
        <v>511</v>
      </c>
      <c r="E46" s="145">
        <v>283</v>
      </c>
      <c r="F46" s="145">
        <v>806</v>
      </c>
      <c r="G46" s="145">
        <v>592</v>
      </c>
      <c r="H46" s="145">
        <v>492</v>
      </c>
      <c r="I46" s="145">
        <v>885</v>
      </c>
      <c r="J46" s="145">
        <v>649</v>
      </c>
      <c r="K46" s="145">
        <v>647</v>
      </c>
      <c r="L46" s="145">
        <v>569</v>
      </c>
      <c r="M46" s="145">
        <v>402</v>
      </c>
      <c r="N46" s="145">
        <v>595</v>
      </c>
      <c r="O46" s="145">
        <v>438</v>
      </c>
      <c r="P46" s="145">
        <v>457</v>
      </c>
      <c r="Q46" s="145">
        <v>354</v>
      </c>
      <c r="R46" s="145">
        <v>1252</v>
      </c>
      <c r="S46" s="145">
        <v>1159</v>
      </c>
      <c r="T46" s="145">
        <v>463</v>
      </c>
      <c r="U46" s="145">
        <v>581</v>
      </c>
      <c r="V46" s="145">
        <v>390</v>
      </c>
      <c r="W46" s="145">
        <v>1883</v>
      </c>
      <c r="X46" s="145">
        <v>813</v>
      </c>
      <c r="Y46" s="145">
        <v>319</v>
      </c>
      <c r="Z46" s="145">
        <v>357</v>
      </c>
      <c r="AA46" s="145">
        <v>590</v>
      </c>
      <c r="AB46" s="145">
        <v>1087</v>
      </c>
      <c r="AC46" s="145">
        <v>486</v>
      </c>
      <c r="AD46" s="145">
        <v>519</v>
      </c>
      <c r="AE46" s="145">
        <v>976</v>
      </c>
      <c r="AF46" s="145">
        <v>464</v>
      </c>
      <c r="AG46" s="145">
        <v>383</v>
      </c>
      <c r="AH46" s="145">
        <v>598</v>
      </c>
      <c r="AI46" s="145">
        <v>427</v>
      </c>
      <c r="AJ46" s="145">
        <v>933</v>
      </c>
      <c r="AK46" s="145">
        <v>560</v>
      </c>
      <c r="AL46" s="145">
        <v>233</v>
      </c>
      <c r="AM46" s="145">
        <v>194</v>
      </c>
      <c r="AN46" s="145">
        <v>237</v>
      </c>
      <c r="AO46" s="145">
        <v>464</v>
      </c>
      <c r="AP46" s="145">
        <v>434</v>
      </c>
      <c r="AQ46" s="145">
        <v>297</v>
      </c>
      <c r="AR46" s="145">
        <v>1035</v>
      </c>
      <c r="AS46" s="145">
        <v>394</v>
      </c>
      <c r="AT46" s="145">
        <v>532</v>
      </c>
      <c r="AU46" s="145">
        <v>353</v>
      </c>
      <c r="AV46" s="145">
        <v>447</v>
      </c>
      <c r="AW46" s="195">
        <v>410</v>
      </c>
    </row>
    <row r="47" spans="1:49" x14ac:dyDescent="0.35">
      <c r="A47" s="27" t="s">
        <v>334</v>
      </c>
      <c r="B47" s="3" t="s">
        <v>166</v>
      </c>
      <c r="C47" s="145">
        <f t="shared" si="6"/>
        <v>32.782608695652172</v>
      </c>
      <c r="D47" s="145">
        <v>21</v>
      </c>
      <c r="E47" s="145">
        <v>17</v>
      </c>
      <c r="F47" s="145">
        <v>35</v>
      </c>
      <c r="G47" s="145">
        <v>27</v>
      </c>
      <c r="H47" s="145">
        <v>29</v>
      </c>
      <c r="I47" s="145">
        <v>37</v>
      </c>
      <c r="J47" s="145">
        <v>29</v>
      </c>
      <c r="K47" s="145">
        <v>26</v>
      </c>
      <c r="L47" s="145">
        <v>32</v>
      </c>
      <c r="M47" s="145">
        <v>25</v>
      </c>
      <c r="N47" s="145">
        <v>28</v>
      </c>
      <c r="O47" s="145">
        <v>34</v>
      </c>
      <c r="P47" s="145">
        <v>24</v>
      </c>
      <c r="Q47" s="145">
        <v>24</v>
      </c>
      <c r="R47" s="145">
        <v>46</v>
      </c>
      <c r="S47" s="145">
        <v>64</v>
      </c>
      <c r="T47" s="145">
        <v>24</v>
      </c>
      <c r="U47" s="145">
        <v>28</v>
      </c>
      <c r="V47" s="145">
        <v>30</v>
      </c>
      <c r="W47" s="145">
        <v>111</v>
      </c>
      <c r="X47" s="145">
        <v>43</v>
      </c>
      <c r="Y47" s="145">
        <v>20</v>
      </c>
      <c r="Z47" s="145">
        <v>22</v>
      </c>
      <c r="AA47" s="145">
        <v>33</v>
      </c>
      <c r="AB47" s="145">
        <v>45</v>
      </c>
      <c r="AC47" s="145">
        <v>32</v>
      </c>
      <c r="AD47" s="145">
        <v>35</v>
      </c>
      <c r="AE47" s="145">
        <v>42</v>
      </c>
      <c r="AF47" s="145">
        <v>33</v>
      </c>
      <c r="AG47" s="145">
        <v>23</v>
      </c>
      <c r="AH47" s="145">
        <v>37</v>
      </c>
      <c r="AI47" s="145">
        <v>20</v>
      </c>
      <c r="AJ47" s="145">
        <v>55</v>
      </c>
      <c r="AK47" s="145">
        <v>24</v>
      </c>
      <c r="AL47" s="145">
        <v>21</v>
      </c>
      <c r="AM47" s="145">
        <v>18</v>
      </c>
      <c r="AN47" s="145">
        <v>34</v>
      </c>
      <c r="AO47" s="145">
        <v>39</v>
      </c>
      <c r="AP47" s="145">
        <v>31</v>
      </c>
      <c r="AQ47" s="145">
        <v>21</v>
      </c>
      <c r="AR47" s="145">
        <v>45</v>
      </c>
      <c r="AS47" s="145">
        <v>26</v>
      </c>
      <c r="AT47" s="145">
        <v>38</v>
      </c>
      <c r="AU47" s="145">
        <v>25</v>
      </c>
      <c r="AV47" s="145">
        <v>26</v>
      </c>
      <c r="AW47" s="195">
        <v>29</v>
      </c>
    </row>
    <row r="48" spans="1:49" x14ac:dyDescent="0.35">
      <c r="A48" s="27" t="s">
        <v>334</v>
      </c>
      <c r="B48" s="3" t="s">
        <v>133</v>
      </c>
      <c r="C48" s="4">
        <f t="shared" si="6"/>
        <v>0</v>
      </c>
      <c r="D48" s="3">
        <v>0</v>
      </c>
      <c r="E48" s="3">
        <v>0</v>
      </c>
      <c r="F48" s="3">
        <v>0</v>
      </c>
      <c r="G48" s="3">
        <v>0</v>
      </c>
      <c r="H48" s="3">
        <v>0</v>
      </c>
      <c r="I48" s="3">
        <v>0</v>
      </c>
      <c r="J48" s="3">
        <v>0</v>
      </c>
      <c r="K48" s="3">
        <v>0</v>
      </c>
      <c r="L48" s="3">
        <v>0</v>
      </c>
      <c r="M48" s="3">
        <v>0</v>
      </c>
      <c r="N48" s="3">
        <v>0</v>
      </c>
      <c r="O48" s="3">
        <v>0</v>
      </c>
      <c r="P48" s="3">
        <v>0</v>
      </c>
      <c r="Q48" s="3">
        <v>0</v>
      </c>
      <c r="R48" s="3">
        <v>0</v>
      </c>
      <c r="S48" s="3">
        <v>0</v>
      </c>
      <c r="T48" s="3">
        <v>0</v>
      </c>
      <c r="U48" s="3">
        <v>0</v>
      </c>
      <c r="V48" s="3">
        <v>0</v>
      </c>
      <c r="W48" s="3">
        <v>0</v>
      </c>
      <c r="X48" s="3">
        <v>0</v>
      </c>
      <c r="Y48" s="3">
        <v>0</v>
      </c>
      <c r="Z48" s="3">
        <v>0</v>
      </c>
      <c r="AA48" s="3">
        <v>0</v>
      </c>
      <c r="AB48" s="3">
        <v>0</v>
      </c>
      <c r="AC48" s="3">
        <v>0</v>
      </c>
      <c r="AD48" s="3">
        <v>0</v>
      </c>
      <c r="AE48" s="3">
        <v>0</v>
      </c>
      <c r="AF48" s="3">
        <v>0</v>
      </c>
      <c r="AG48" s="3">
        <v>0</v>
      </c>
      <c r="AH48" s="3">
        <v>0</v>
      </c>
      <c r="AI48" s="3">
        <v>0</v>
      </c>
      <c r="AJ48" s="3">
        <v>0</v>
      </c>
      <c r="AK48" s="3">
        <v>0</v>
      </c>
      <c r="AL48" s="3">
        <v>0</v>
      </c>
      <c r="AM48" s="3">
        <v>0</v>
      </c>
      <c r="AN48" s="3">
        <v>0</v>
      </c>
      <c r="AO48" s="3">
        <v>0</v>
      </c>
      <c r="AP48" s="3">
        <v>0</v>
      </c>
      <c r="AQ48" s="3">
        <v>0</v>
      </c>
      <c r="AR48" s="3">
        <v>0</v>
      </c>
      <c r="AS48" s="3">
        <v>0</v>
      </c>
      <c r="AT48" s="3">
        <v>0</v>
      </c>
      <c r="AU48" s="3">
        <v>0</v>
      </c>
      <c r="AV48" s="3">
        <v>0</v>
      </c>
      <c r="AW48" s="10">
        <v>0</v>
      </c>
    </row>
    <row r="49" spans="1:49" x14ac:dyDescent="0.35">
      <c r="A49" s="27" t="s">
        <v>334</v>
      </c>
      <c r="B49" s="3" t="s">
        <v>167</v>
      </c>
      <c r="C49" s="4">
        <f t="shared" si="6"/>
        <v>342.8478260869565</v>
      </c>
      <c r="D49" s="4">
        <v>507</v>
      </c>
      <c r="E49" s="4">
        <v>297</v>
      </c>
      <c r="F49" s="4">
        <v>482</v>
      </c>
      <c r="G49" s="4">
        <v>490</v>
      </c>
      <c r="H49" s="4">
        <v>473</v>
      </c>
      <c r="I49" s="4">
        <v>607</v>
      </c>
      <c r="J49" s="3">
        <v>718</v>
      </c>
      <c r="K49" s="4">
        <v>638</v>
      </c>
      <c r="L49" s="4">
        <v>770</v>
      </c>
      <c r="M49" s="4">
        <v>506</v>
      </c>
      <c r="N49" s="3">
        <v>501</v>
      </c>
      <c r="O49" s="3">
        <v>222</v>
      </c>
      <c r="P49" s="4">
        <v>256</v>
      </c>
      <c r="Q49" s="4">
        <v>267</v>
      </c>
      <c r="R49" s="4">
        <v>535</v>
      </c>
      <c r="S49" s="4">
        <v>435</v>
      </c>
      <c r="T49" s="4">
        <v>238</v>
      </c>
      <c r="U49" s="4">
        <v>280</v>
      </c>
      <c r="V49" s="4">
        <v>214</v>
      </c>
      <c r="W49" s="4">
        <v>723</v>
      </c>
      <c r="X49" s="4">
        <v>413</v>
      </c>
      <c r="Y49" s="4">
        <v>164</v>
      </c>
      <c r="Z49" s="4">
        <v>199</v>
      </c>
      <c r="AA49" s="4">
        <v>238</v>
      </c>
      <c r="AB49" s="4">
        <v>476</v>
      </c>
      <c r="AC49" s="4">
        <v>255</v>
      </c>
      <c r="AD49" s="4">
        <v>272</v>
      </c>
      <c r="AE49" s="4">
        <v>423</v>
      </c>
      <c r="AF49" s="4">
        <v>266</v>
      </c>
      <c r="AG49" s="4">
        <v>236</v>
      </c>
      <c r="AH49" s="4">
        <v>252</v>
      </c>
      <c r="AI49" s="4">
        <v>289</v>
      </c>
      <c r="AJ49" s="4">
        <v>347</v>
      </c>
      <c r="AK49" s="4">
        <v>269</v>
      </c>
      <c r="AL49" s="4">
        <v>132</v>
      </c>
      <c r="AM49" s="4">
        <v>108</v>
      </c>
      <c r="AN49" s="4">
        <v>147</v>
      </c>
      <c r="AO49" s="4">
        <v>253</v>
      </c>
      <c r="AP49" s="4">
        <v>212</v>
      </c>
      <c r="AQ49" s="4">
        <v>200</v>
      </c>
      <c r="AR49" s="4">
        <v>428</v>
      </c>
      <c r="AS49" s="4">
        <v>214</v>
      </c>
      <c r="AT49" s="4">
        <v>240</v>
      </c>
      <c r="AU49" s="4">
        <v>193</v>
      </c>
      <c r="AV49" s="4">
        <v>223</v>
      </c>
      <c r="AW49" s="16">
        <v>163</v>
      </c>
    </row>
    <row r="50" spans="1:49" x14ac:dyDescent="0.35">
      <c r="A50" s="27" t="s">
        <v>334</v>
      </c>
      <c r="B50" s="3" t="s">
        <v>132</v>
      </c>
      <c r="C50" s="4">
        <f t="shared" si="6"/>
        <v>17.630434782608695</v>
      </c>
      <c r="D50" s="3">
        <v>24</v>
      </c>
      <c r="E50" s="3">
        <v>17</v>
      </c>
      <c r="F50" s="3">
        <v>23</v>
      </c>
      <c r="G50" s="3">
        <v>22</v>
      </c>
      <c r="H50" s="3">
        <v>17</v>
      </c>
      <c r="I50" s="3">
        <v>24</v>
      </c>
      <c r="J50" s="3">
        <v>22</v>
      </c>
      <c r="K50" s="3">
        <v>25</v>
      </c>
      <c r="L50" s="3">
        <v>18</v>
      </c>
      <c r="M50" s="3">
        <v>16</v>
      </c>
      <c r="N50" s="3">
        <v>21</v>
      </c>
      <c r="O50" s="3">
        <v>13</v>
      </c>
      <c r="P50" s="3">
        <v>19</v>
      </c>
      <c r="Q50" s="3">
        <v>15</v>
      </c>
      <c r="R50" s="3">
        <v>27</v>
      </c>
      <c r="S50" s="3">
        <v>18</v>
      </c>
      <c r="T50" s="3">
        <v>19</v>
      </c>
      <c r="U50" s="3">
        <v>21</v>
      </c>
      <c r="V50" s="3">
        <v>13</v>
      </c>
      <c r="W50" s="3">
        <v>17</v>
      </c>
      <c r="X50" s="3">
        <v>19</v>
      </c>
      <c r="Y50" s="3">
        <v>16</v>
      </c>
      <c r="Z50" s="3">
        <v>16</v>
      </c>
      <c r="AA50" s="3">
        <v>18</v>
      </c>
      <c r="AB50" s="3">
        <v>24</v>
      </c>
      <c r="AC50" s="3">
        <v>15</v>
      </c>
      <c r="AD50" s="3">
        <v>15</v>
      </c>
      <c r="AE50" s="3">
        <v>23</v>
      </c>
      <c r="AF50" s="3">
        <v>14</v>
      </c>
      <c r="AG50" s="3">
        <v>17</v>
      </c>
      <c r="AH50" s="3">
        <v>16</v>
      </c>
      <c r="AI50" s="3">
        <v>21</v>
      </c>
      <c r="AJ50" s="3">
        <v>17</v>
      </c>
      <c r="AK50" s="3">
        <v>23</v>
      </c>
      <c r="AL50" s="3">
        <v>11</v>
      </c>
      <c r="AM50" s="3">
        <v>11</v>
      </c>
      <c r="AN50" s="3">
        <v>7</v>
      </c>
      <c r="AO50" s="3">
        <v>12</v>
      </c>
      <c r="AP50" s="3">
        <v>14</v>
      </c>
      <c r="AQ50" s="3">
        <v>14</v>
      </c>
      <c r="AR50" s="3">
        <v>23</v>
      </c>
      <c r="AS50" s="3">
        <v>15</v>
      </c>
      <c r="AT50" s="3">
        <v>14</v>
      </c>
      <c r="AU50" s="3">
        <v>14</v>
      </c>
      <c r="AV50" s="3">
        <v>17</v>
      </c>
      <c r="AW50" s="10">
        <v>14</v>
      </c>
    </row>
    <row r="51" spans="1:49" x14ac:dyDescent="0.35">
      <c r="A51" s="27" t="s">
        <v>335</v>
      </c>
      <c r="B51" s="3" t="s">
        <v>162</v>
      </c>
      <c r="C51" s="145">
        <f t="shared" si="6"/>
        <v>0</v>
      </c>
      <c r="D51" s="145">
        <v>0</v>
      </c>
      <c r="E51" s="145">
        <v>0</v>
      </c>
      <c r="F51" s="145">
        <v>0</v>
      </c>
      <c r="G51" s="145">
        <v>0</v>
      </c>
      <c r="H51" s="145">
        <v>0</v>
      </c>
      <c r="I51" s="145">
        <v>0</v>
      </c>
      <c r="J51" s="145">
        <v>0</v>
      </c>
      <c r="K51" s="145">
        <v>0</v>
      </c>
      <c r="L51" s="145">
        <v>0</v>
      </c>
      <c r="M51" s="145">
        <v>0</v>
      </c>
      <c r="N51" s="145">
        <v>0</v>
      </c>
      <c r="O51" s="145">
        <v>0</v>
      </c>
      <c r="P51" s="145">
        <v>0</v>
      </c>
      <c r="Q51" s="145">
        <v>0</v>
      </c>
      <c r="R51" s="145">
        <v>0</v>
      </c>
      <c r="S51" s="145">
        <v>0</v>
      </c>
      <c r="T51" s="145">
        <v>0</v>
      </c>
      <c r="U51" s="145">
        <v>0</v>
      </c>
      <c r="V51" s="145">
        <v>0</v>
      </c>
      <c r="W51" s="145">
        <v>0</v>
      </c>
      <c r="X51" s="145">
        <v>0</v>
      </c>
      <c r="Y51" s="145">
        <v>0</v>
      </c>
      <c r="Z51" s="145">
        <v>0</v>
      </c>
      <c r="AA51" s="145">
        <v>0</v>
      </c>
      <c r="AB51" s="145">
        <v>0</v>
      </c>
      <c r="AC51" s="145">
        <v>0</v>
      </c>
      <c r="AD51" s="145">
        <v>0</v>
      </c>
      <c r="AE51" s="145">
        <v>0</v>
      </c>
      <c r="AF51" s="145">
        <v>0</v>
      </c>
      <c r="AG51" s="145">
        <v>0</v>
      </c>
      <c r="AH51" s="145">
        <v>0</v>
      </c>
      <c r="AI51" s="145">
        <v>0</v>
      </c>
      <c r="AJ51" s="145">
        <v>0</v>
      </c>
      <c r="AK51" s="145">
        <v>0</v>
      </c>
      <c r="AL51" s="145">
        <v>0</v>
      </c>
      <c r="AM51" s="145">
        <v>0</v>
      </c>
      <c r="AN51" s="145">
        <v>0</v>
      </c>
      <c r="AO51" s="145">
        <v>0</v>
      </c>
      <c r="AP51" s="145">
        <v>0</v>
      </c>
      <c r="AQ51" s="145">
        <v>0</v>
      </c>
      <c r="AR51" s="145">
        <v>0</v>
      </c>
      <c r="AS51" s="145">
        <v>0</v>
      </c>
      <c r="AT51" s="145">
        <v>0</v>
      </c>
      <c r="AU51" s="145">
        <v>0</v>
      </c>
      <c r="AV51" s="145">
        <v>0</v>
      </c>
      <c r="AW51" s="195">
        <v>0</v>
      </c>
    </row>
    <row r="52" spans="1:49" x14ac:dyDescent="0.35">
      <c r="A52" s="27" t="s">
        <v>335</v>
      </c>
      <c r="B52" s="3" t="s">
        <v>166</v>
      </c>
      <c r="C52" s="145">
        <f t="shared" si="6"/>
        <v>0</v>
      </c>
      <c r="D52" s="145">
        <v>0</v>
      </c>
      <c r="E52" s="145">
        <v>0</v>
      </c>
      <c r="F52" s="145">
        <v>0</v>
      </c>
      <c r="G52" s="145">
        <v>0</v>
      </c>
      <c r="H52" s="145">
        <v>0</v>
      </c>
      <c r="I52" s="145">
        <v>0</v>
      </c>
      <c r="J52" s="145">
        <v>0</v>
      </c>
      <c r="K52" s="145">
        <v>0</v>
      </c>
      <c r="L52" s="145">
        <v>0</v>
      </c>
      <c r="M52" s="145">
        <v>0</v>
      </c>
      <c r="N52" s="145">
        <v>0</v>
      </c>
      <c r="O52" s="145">
        <v>0</v>
      </c>
      <c r="P52" s="145">
        <v>0</v>
      </c>
      <c r="Q52" s="145">
        <v>0</v>
      </c>
      <c r="R52" s="145">
        <v>0</v>
      </c>
      <c r="S52" s="145">
        <v>0</v>
      </c>
      <c r="T52" s="145">
        <v>0</v>
      </c>
      <c r="U52" s="145">
        <v>0</v>
      </c>
      <c r="V52" s="145">
        <v>0</v>
      </c>
      <c r="W52" s="145">
        <v>0</v>
      </c>
      <c r="X52" s="145">
        <v>0</v>
      </c>
      <c r="Y52" s="145">
        <v>0</v>
      </c>
      <c r="Z52" s="145">
        <v>0</v>
      </c>
      <c r="AA52" s="145">
        <v>0</v>
      </c>
      <c r="AB52" s="145">
        <v>0</v>
      </c>
      <c r="AC52" s="145">
        <v>0</v>
      </c>
      <c r="AD52" s="145">
        <v>0</v>
      </c>
      <c r="AE52" s="145">
        <v>0</v>
      </c>
      <c r="AF52" s="145">
        <v>0</v>
      </c>
      <c r="AG52" s="145">
        <v>0</v>
      </c>
      <c r="AH52" s="145">
        <v>0</v>
      </c>
      <c r="AI52" s="145">
        <v>0</v>
      </c>
      <c r="AJ52" s="145">
        <v>0</v>
      </c>
      <c r="AK52" s="145">
        <v>0</v>
      </c>
      <c r="AL52" s="145">
        <v>0</v>
      </c>
      <c r="AM52" s="145">
        <v>0</v>
      </c>
      <c r="AN52" s="145">
        <v>0</v>
      </c>
      <c r="AO52" s="145">
        <v>0</v>
      </c>
      <c r="AP52" s="145">
        <v>0</v>
      </c>
      <c r="AQ52" s="145">
        <v>0</v>
      </c>
      <c r="AR52" s="145">
        <v>0</v>
      </c>
      <c r="AS52" s="145">
        <v>0</v>
      </c>
      <c r="AT52" s="145">
        <v>0</v>
      </c>
      <c r="AU52" s="145">
        <v>0</v>
      </c>
      <c r="AV52" s="145">
        <v>0</v>
      </c>
      <c r="AW52" s="195">
        <v>0</v>
      </c>
    </row>
    <row r="53" spans="1:49" x14ac:dyDescent="0.35">
      <c r="A53" s="27" t="s">
        <v>335</v>
      </c>
      <c r="B53" s="3" t="s">
        <v>133</v>
      </c>
      <c r="C53" s="4">
        <f t="shared" si="6"/>
        <v>0</v>
      </c>
      <c r="D53" s="3">
        <v>0</v>
      </c>
      <c r="E53" s="3">
        <v>0</v>
      </c>
      <c r="F53" s="3">
        <v>0</v>
      </c>
      <c r="G53" s="3">
        <v>0</v>
      </c>
      <c r="H53" s="3">
        <v>0</v>
      </c>
      <c r="I53" s="3">
        <v>0</v>
      </c>
      <c r="J53" s="3">
        <v>0</v>
      </c>
      <c r="K53" s="3">
        <v>0</v>
      </c>
      <c r="L53" s="3">
        <v>0</v>
      </c>
      <c r="M53" s="3">
        <v>0</v>
      </c>
      <c r="N53" s="3">
        <v>0</v>
      </c>
      <c r="O53" s="3">
        <v>0</v>
      </c>
      <c r="P53" s="3">
        <v>0</v>
      </c>
      <c r="Q53" s="3">
        <v>0</v>
      </c>
      <c r="R53" s="3">
        <v>0</v>
      </c>
      <c r="S53" s="3">
        <v>0</v>
      </c>
      <c r="T53" s="3">
        <v>0</v>
      </c>
      <c r="U53" s="3">
        <v>0</v>
      </c>
      <c r="V53" s="3">
        <v>0</v>
      </c>
      <c r="W53" s="3">
        <v>0</v>
      </c>
      <c r="X53" s="3">
        <v>0</v>
      </c>
      <c r="Y53" s="3">
        <v>0</v>
      </c>
      <c r="Z53" s="3">
        <v>0</v>
      </c>
      <c r="AA53" s="3">
        <v>0</v>
      </c>
      <c r="AB53" s="3">
        <v>0</v>
      </c>
      <c r="AC53" s="3">
        <v>0</v>
      </c>
      <c r="AD53" s="3">
        <v>0</v>
      </c>
      <c r="AE53" s="3">
        <v>0</v>
      </c>
      <c r="AF53" s="3">
        <v>0</v>
      </c>
      <c r="AG53" s="3">
        <v>0</v>
      </c>
      <c r="AH53" s="3">
        <v>0</v>
      </c>
      <c r="AI53" s="3">
        <v>0</v>
      </c>
      <c r="AJ53" s="3">
        <v>0</v>
      </c>
      <c r="AK53" s="3">
        <v>0</v>
      </c>
      <c r="AL53" s="3">
        <v>0</v>
      </c>
      <c r="AM53" s="3">
        <v>0</v>
      </c>
      <c r="AN53" s="3">
        <v>0</v>
      </c>
      <c r="AO53" s="3">
        <v>0</v>
      </c>
      <c r="AP53" s="3">
        <v>0</v>
      </c>
      <c r="AQ53" s="3">
        <v>0</v>
      </c>
      <c r="AR53" s="3">
        <v>0</v>
      </c>
      <c r="AS53" s="3">
        <v>0</v>
      </c>
      <c r="AT53" s="3">
        <v>0</v>
      </c>
      <c r="AU53" s="3">
        <v>0</v>
      </c>
      <c r="AV53" s="3">
        <v>0</v>
      </c>
      <c r="AW53" s="10">
        <v>0</v>
      </c>
    </row>
    <row r="54" spans="1:49" x14ac:dyDescent="0.35">
      <c r="A54" s="27" t="s">
        <v>335</v>
      </c>
      <c r="B54" s="3" t="s">
        <v>167</v>
      </c>
      <c r="C54" s="4">
        <f t="shared" si="6"/>
        <v>0</v>
      </c>
      <c r="D54" s="4">
        <v>0</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16">
        <v>0</v>
      </c>
    </row>
    <row r="55" spans="1:49" x14ac:dyDescent="0.35">
      <c r="A55" s="27" t="s">
        <v>335</v>
      </c>
      <c r="B55" s="3" t="s">
        <v>132</v>
      </c>
      <c r="C55" s="4">
        <f t="shared" si="6"/>
        <v>0</v>
      </c>
      <c r="D55" s="3">
        <v>0</v>
      </c>
      <c r="E55" s="3">
        <v>0</v>
      </c>
      <c r="F55" s="3">
        <v>0</v>
      </c>
      <c r="G55" s="3">
        <v>0</v>
      </c>
      <c r="H55" s="3">
        <v>0</v>
      </c>
      <c r="I55" s="3">
        <v>0</v>
      </c>
      <c r="J55" s="3">
        <v>0</v>
      </c>
      <c r="K55" s="3">
        <v>0</v>
      </c>
      <c r="L55" s="3">
        <v>0</v>
      </c>
      <c r="M55" s="3">
        <v>0</v>
      </c>
      <c r="N55" s="3">
        <v>0</v>
      </c>
      <c r="O55" s="3">
        <v>0</v>
      </c>
      <c r="P55" s="3">
        <v>0</v>
      </c>
      <c r="Q55" s="3">
        <v>0</v>
      </c>
      <c r="R55" s="3">
        <v>0</v>
      </c>
      <c r="S55" s="3">
        <v>0</v>
      </c>
      <c r="T55" s="3">
        <v>0</v>
      </c>
      <c r="U55" s="3">
        <v>0</v>
      </c>
      <c r="V55" s="3">
        <v>0</v>
      </c>
      <c r="W55" s="3">
        <v>0</v>
      </c>
      <c r="X55" s="3">
        <v>0</v>
      </c>
      <c r="Y55" s="3">
        <v>0</v>
      </c>
      <c r="Z55" s="3">
        <v>0</v>
      </c>
      <c r="AA55" s="3">
        <v>0</v>
      </c>
      <c r="AB55" s="3">
        <v>0</v>
      </c>
      <c r="AC55" s="3">
        <v>0</v>
      </c>
      <c r="AD55" s="3">
        <v>0</v>
      </c>
      <c r="AE55" s="3">
        <v>0</v>
      </c>
      <c r="AF55" s="3">
        <v>0</v>
      </c>
      <c r="AG55" s="3">
        <v>0</v>
      </c>
      <c r="AH55" s="3">
        <v>0</v>
      </c>
      <c r="AI55" s="3">
        <v>0</v>
      </c>
      <c r="AJ55" s="3">
        <v>0</v>
      </c>
      <c r="AK55" s="3">
        <v>0</v>
      </c>
      <c r="AL55" s="3">
        <v>0</v>
      </c>
      <c r="AM55" s="3">
        <v>0</v>
      </c>
      <c r="AN55" s="3">
        <v>0</v>
      </c>
      <c r="AO55" s="3">
        <v>0</v>
      </c>
      <c r="AP55" s="3">
        <v>0</v>
      </c>
      <c r="AQ55" s="3">
        <v>0</v>
      </c>
      <c r="AR55" s="3">
        <v>0</v>
      </c>
      <c r="AS55" s="3">
        <v>0</v>
      </c>
      <c r="AT55" s="3">
        <v>0</v>
      </c>
      <c r="AU55" s="3">
        <v>0</v>
      </c>
      <c r="AV55" s="3">
        <v>0</v>
      </c>
      <c r="AW55" s="10">
        <v>0</v>
      </c>
    </row>
    <row r="56" spans="1:49" x14ac:dyDescent="0.35">
      <c r="A56" s="27" t="s">
        <v>336</v>
      </c>
      <c r="B56" s="3" t="s">
        <v>162</v>
      </c>
      <c r="C56" s="145">
        <f t="shared" si="6"/>
        <v>22.608695652173914</v>
      </c>
      <c r="D56" s="145">
        <v>0</v>
      </c>
      <c r="E56" s="145">
        <v>0</v>
      </c>
      <c r="F56" s="145">
        <v>0</v>
      </c>
      <c r="G56" s="145">
        <v>0</v>
      </c>
      <c r="H56" s="145">
        <v>0</v>
      </c>
      <c r="I56" s="145">
        <v>0</v>
      </c>
      <c r="J56" s="145">
        <v>0</v>
      </c>
      <c r="K56" s="145">
        <v>152</v>
      </c>
      <c r="L56" s="145">
        <v>0</v>
      </c>
      <c r="M56" s="145">
        <v>0</v>
      </c>
      <c r="N56" s="145">
        <v>104</v>
      </c>
      <c r="O56" s="145">
        <v>112</v>
      </c>
      <c r="P56" s="145">
        <v>0</v>
      </c>
      <c r="Q56" s="145">
        <v>0</v>
      </c>
      <c r="R56" s="145">
        <v>0</v>
      </c>
      <c r="S56" s="145">
        <v>0</v>
      </c>
      <c r="T56" s="145">
        <v>0</v>
      </c>
      <c r="U56" s="145">
        <v>0</v>
      </c>
      <c r="V56" s="145">
        <v>0</v>
      </c>
      <c r="W56" s="145">
        <v>200</v>
      </c>
      <c r="X56" s="145">
        <v>0</v>
      </c>
      <c r="Y56" s="145">
        <v>0</v>
      </c>
      <c r="Z56" s="145">
        <v>200</v>
      </c>
      <c r="AA56" s="145">
        <v>0</v>
      </c>
      <c r="AB56" s="145">
        <v>0</v>
      </c>
      <c r="AC56" s="145">
        <v>0</v>
      </c>
      <c r="AD56" s="145">
        <v>0</v>
      </c>
      <c r="AE56" s="145">
        <v>0</v>
      </c>
      <c r="AF56" s="145">
        <v>120</v>
      </c>
      <c r="AG56" s="145">
        <v>0</v>
      </c>
      <c r="AH56" s="145">
        <v>0</v>
      </c>
      <c r="AI56" s="145">
        <v>0</v>
      </c>
      <c r="AJ56" s="145">
        <v>0</v>
      </c>
      <c r="AK56" s="145">
        <v>0</v>
      </c>
      <c r="AL56" s="145">
        <v>0</v>
      </c>
      <c r="AM56" s="145">
        <v>0</v>
      </c>
      <c r="AN56" s="145">
        <v>0</v>
      </c>
      <c r="AO56" s="145">
        <v>0</v>
      </c>
      <c r="AP56" s="145">
        <v>0</v>
      </c>
      <c r="AQ56" s="145">
        <v>0</v>
      </c>
      <c r="AR56" s="145">
        <v>0</v>
      </c>
      <c r="AS56" s="145">
        <v>0</v>
      </c>
      <c r="AT56" s="145">
        <v>0</v>
      </c>
      <c r="AU56" s="145">
        <v>0</v>
      </c>
      <c r="AV56" s="145">
        <v>0</v>
      </c>
      <c r="AW56" s="195">
        <v>152</v>
      </c>
    </row>
    <row r="57" spans="1:49" x14ac:dyDescent="0.35">
      <c r="A57" s="27" t="s">
        <v>336</v>
      </c>
      <c r="B57" s="3" t="s">
        <v>166</v>
      </c>
      <c r="C57" s="145">
        <f t="shared" si="6"/>
        <v>22.608695652173914</v>
      </c>
      <c r="D57" s="145">
        <v>0</v>
      </c>
      <c r="E57" s="145">
        <v>0</v>
      </c>
      <c r="F57" s="145">
        <v>0</v>
      </c>
      <c r="G57" s="145">
        <v>0</v>
      </c>
      <c r="H57" s="145">
        <v>0</v>
      </c>
      <c r="I57" s="145">
        <v>0</v>
      </c>
      <c r="J57" s="145">
        <v>0</v>
      </c>
      <c r="K57" s="145">
        <v>152</v>
      </c>
      <c r="L57" s="145">
        <v>0</v>
      </c>
      <c r="M57" s="145">
        <v>0</v>
      </c>
      <c r="N57" s="145">
        <v>104</v>
      </c>
      <c r="O57" s="145">
        <v>112</v>
      </c>
      <c r="P57" s="145">
        <v>0</v>
      </c>
      <c r="Q57" s="145">
        <v>0</v>
      </c>
      <c r="R57" s="145">
        <v>0</v>
      </c>
      <c r="S57" s="145">
        <v>0</v>
      </c>
      <c r="T57" s="145">
        <v>0</v>
      </c>
      <c r="U57" s="145">
        <v>0</v>
      </c>
      <c r="V57" s="145">
        <v>0</v>
      </c>
      <c r="W57" s="145">
        <v>200</v>
      </c>
      <c r="X57" s="145">
        <v>0</v>
      </c>
      <c r="Y57" s="145">
        <v>0</v>
      </c>
      <c r="Z57" s="145">
        <v>200</v>
      </c>
      <c r="AA57" s="145">
        <v>0</v>
      </c>
      <c r="AB57" s="145">
        <v>0</v>
      </c>
      <c r="AC57" s="145">
        <v>0</v>
      </c>
      <c r="AD57" s="145">
        <v>0</v>
      </c>
      <c r="AE57" s="145">
        <v>0</v>
      </c>
      <c r="AF57" s="145">
        <v>120</v>
      </c>
      <c r="AG57" s="145">
        <v>0</v>
      </c>
      <c r="AH57" s="145">
        <v>0</v>
      </c>
      <c r="AI57" s="145">
        <v>0</v>
      </c>
      <c r="AJ57" s="145">
        <v>0</v>
      </c>
      <c r="AK57" s="145">
        <v>0</v>
      </c>
      <c r="AL57" s="145">
        <v>0</v>
      </c>
      <c r="AM57" s="145">
        <v>0</v>
      </c>
      <c r="AN57" s="145">
        <v>0</v>
      </c>
      <c r="AO57" s="145">
        <v>0</v>
      </c>
      <c r="AP57" s="145">
        <v>0</v>
      </c>
      <c r="AQ57" s="145">
        <v>0</v>
      </c>
      <c r="AR57" s="145">
        <v>0</v>
      </c>
      <c r="AS57" s="145">
        <v>0</v>
      </c>
      <c r="AT57" s="145">
        <v>0</v>
      </c>
      <c r="AU57" s="145">
        <v>0</v>
      </c>
      <c r="AV57" s="145">
        <v>0</v>
      </c>
      <c r="AW57" s="195">
        <v>152</v>
      </c>
    </row>
    <row r="58" spans="1:49" x14ac:dyDescent="0.35">
      <c r="A58" s="27" t="s">
        <v>336</v>
      </c>
      <c r="B58" s="3" t="s">
        <v>133</v>
      </c>
      <c r="C58" s="4">
        <f t="shared" si="6"/>
        <v>0.30434782608695654</v>
      </c>
      <c r="D58" s="3">
        <v>0</v>
      </c>
      <c r="E58" s="3">
        <v>0</v>
      </c>
      <c r="F58" s="3">
        <v>0</v>
      </c>
      <c r="G58" s="3">
        <v>0</v>
      </c>
      <c r="H58" s="3">
        <v>0</v>
      </c>
      <c r="I58" s="3">
        <v>0</v>
      </c>
      <c r="J58" s="3">
        <v>0</v>
      </c>
      <c r="K58" s="3">
        <v>2</v>
      </c>
      <c r="L58" s="3">
        <v>0</v>
      </c>
      <c r="M58" s="3">
        <v>0</v>
      </c>
      <c r="N58" s="3">
        <v>2</v>
      </c>
      <c r="O58" s="3">
        <v>2</v>
      </c>
      <c r="P58" s="3">
        <v>0</v>
      </c>
      <c r="Q58" s="3">
        <v>0</v>
      </c>
      <c r="R58" s="3">
        <v>0</v>
      </c>
      <c r="S58" s="3">
        <v>0</v>
      </c>
      <c r="T58" s="3">
        <v>0</v>
      </c>
      <c r="U58" s="3">
        <v>0</v>
      </c>
      <c r="V58" s="3">
        <v>0</v>
      </c>
      <c r="W58" s="3">
        <v>2</v>
      </c>
      <c r="X58" s="3">
        <v>0</v>
      </c>
      <c r="Y58" s="3">
        <v>0</v>
      </c>
      <c r="Z58" s="3">
        <v>2</v>
      </c>
      <c r="AA58" s="3">
        <v>0</v>
      </c>
      <c r="AB58" s="3">
        <v>0</v>
      </c>
      <c r="AC58" s="3">
        <v>0</v>
      </c>
      <c r="AD58" s="3">
        <v>0</v>
      </c>
      <c r="AE58" s="3">
        <v>0</v>
      </c>
      <c r="AF58" s="3">
        <v>2</v>
      </c>
      <c r="AG58" s="3">
        <v>0</v>
      </c>
      <c r="AH58" s="3">
        <v>0</v>
      </c>
      <c r="AI58" s="3">
        <v>0</v>
      </c>
      <c r="AJ58" s="3">
        <v>0</v>
      </c>
      <c r="AK58" s="3">
        <v>0</v>
      </c>
      <c r="AL58" s="3">
        <v>0</v>
      </c>
      <c r="AM58" s="3">
        <v>0</v>
      </c>
      <c r="AN58" s="3">
        <v>0</v>
      </c>
      <c r="AO58" s="3">
        <v>0</v>
      </c>
      <c r="AP58" s="3">
        <v>0</v>
      </c>
      <c r="AQ58" s="3">
        <v>0</v>
      </c>
      <c r="AR58" s="3">
        <v>0</v>
      </c>
      <c r="AS58" s="3">
        <v>0</v>
      </c>
      <c r="AT58" s="3">
        <v>0</v>
      </c>
      <c r="AU58" s="3">
        <v>0</v>
      </c>
      <c r="AV58" s="3">
        <v>0</v>
      </c>
      <c r="AW58" s="10">
        <v>2</v>
      </c>
    </row>
    <row r="59" spans="1:49" x14ac:dyDescent="0.35">
      <c r="A59" s="27" t="s">
        <v>336</v>
      </c>
      <c r="B59" s="3" t="s">
        <v>167</v>
      </c>
      <c r="C59" s="4">
        <f t="shared" si="6"/>
        <v>0</v>
      </c>
      <c r="D59" s="4">
        <v>0</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16">
        <v>0</v>
      </c>
    </row>
    <row r="60" spans="1:49" x14ac:dyDescent="0.35">
      <c r="A60" s="27" t="s">
        <v>336</v>
      </c>
      <c r="B60" s="3" t="s">
        <v>132</v>
      </c>
      <c r="C60" s="4">
        <f t="shared" si="6"/>
        <v>0.15217391304347827</v>
      </c>
      <c r="D60" s="3">
        <v>0</v>
      </c>
      <c r="E60" s="3">
        <v>0</v>
      </c>
      <c r="F60" s="3">
        <v>0</v>
      </c>
      <c r="G60" s="3">
        <v>0</v>
      </c>
      <c r="H60" s="3">
        <v>0</v>
      </c>
      <c r="I60" s="3">
        <v>0</v>
      </c>
      <c r="J60" s="3">
        <v>0</v>
      </c>
      <c r="K60" s="3">
        <v>1</v>
      </c>
      <c r="L60" s="3">
        <v>0</v>
      </c>
      <c r="M60" s="3">
        <v>0</v>
      </c>
      <c r="N60" s="3">
        <v>1</v>
      </c>
      <c r="O60" s="3">
        <v>1</v>
      </c>
      <c r="P60" s="3">
        <v>0</v>
      </c>
      <c r="Q60" s="3">
        <v>0</v>
      </c>
      <c r="R60" s="3">
        <v>0</v>
      </c>
      <c r="S60" s="3">
        <v>0</v>
      </c>
      <c r="T60" s="3">
        <v>0</v>
      </c>
      <c r="U60" s="3">
        <v>0</v>
      </c>
      <c r="V60" s="3">
        <v>0</v>
      </c>
      <c r="W60" s="3">
        <v>1</v>
      </c>
      <c r="X60" s="3">
        <v>0</v>
      </c>
      <c r="Y60" s="3">
        <v>0</v>
      </c>
      <c r="Z60" s="3">
        <v>1</v>
      </c>
      <c r="AA60" s="3">
        <v>0</v>
      </c>
      <c r="AB60" s="3">
        <v>0</v>
      </c>
      <c r="AC60" s="3">
        <v>0</v>
      </c>
      <c r="AD60" s="3">
        <v>0</v>
      </c>
      <c r="AE60" s="3">
        <v>0</v>
      </c>
      <c r="AF60" s="3">
        <v>1</v>
      </c>
      <c r="AG60" s="3">
        <v>0</v>
      </c>
      <c r="AH60" s="3">
        <v>0</v>
      </c>
      <c r="AI60" s="3">
        <v>0</v>
      </c>
      <c r="AJ60" s="3">
        <v>0</v>
      </c>
      <c r="AK60" s="3">
        <v>0</v>
      </c>
      <c r="AL60" s="3">
        <v>0</v>
      </c>
      <c r="AM60" s="3">
        <v>0</v>
      </c>
      <c r="AN60" s="3">
        <v>0</v>
      </c>
      <c r="AO60" s="3">
        <v>0</v>
      </c>
      <c r="AP60" s="3">
        <v>0</v>
      </c>
      <c r="AQ60" s="3">
        <v>0</v>
      </c>
      <c r="AR60" s="3">
        <v>0</v>
      </c>
      <c r="AS60" s="3">
        <v>0</v>
      </c>
      <c r="AT60" s="3">
        <v>0</v>
      </c>
      <c r="AU60" s="3">
        <v>0</v>
      </c>
      <c r="AV60" s="3">
        <v>0</v>
      </c>
      <c r="AW60" s="10">
        <v>1</v>
      </c>
    </row>
    <row r="61" spans="1:49" x14ac:dyDescent="0.35">
      <c r="A61" s="27" t="s">
        <v>337</v>
      </c>
      <c r="B61" s="3" t="s">
        <v>162</v>
      </c>
      <c r="C61" s="145">
        <f t="shared" si="6"/>
        <v>26478.760869565216</v>
      </c>
      <c r="D61" s="145">
        <v>29800</v>
      </c>
      <c r="E61" s="145">
        <v>23693</v>
      </c>
      <c r="F61" s="145">
        <v>26974</v>
      </c>
      <c r="G61" s="145">
        <v>33405</v>
      </c>
      <c r="H61" s="145">
        <v>34970</v>
      </c>
      <c r="I61" s="145">
        <v>36133</v>
      </c>
      <c r="J61" s="145">
        <v>32530</v>
      </c>
      <c r="K61" s="145">
        <v>38047</v>
      </c>
      <c r="L61" s="145">
        <v>38450</v>
      </c>
      <c r="M61" s="145">
        <v>38603</v>
      </c>
      <c r="N61" s="145">
        <v>30682</v>
      </c>
      <c r="O61" s="145">
        <v>32764</v>
      </c>
      <c r="P61" s="145">
        <v>32916</v>
      </c>
      <c r="Q61" s="145">
        <v>26667</v>
      </c>
      <c r="R61" s="145">
        <v>32147</v>
      </c>
      <c r="S61" s="145">
        <v>29451</v>
      </c>
      <c r="T61" s="145">
        <v>30276</v>
      </c>
      <c r="U61" s="145">
        <v>28833</v>
      </c>
      <c r="V61" s="145">
        <v>27934</v>
      </c>
      <c r="W61" s="145">
        <v>36112</v>
      </c>
      <c r="X61" s="145">
        <v>27765</v>
      </c>
      <c r="Y61" s="145">
        <v>34473</v>
      </c>
      <c r="Z61" s="145">
        <v>28637</v>
      </c>
      <c r="AA61" s="145">
        <v>27071</v>
      </c>
      <c r="AB61" s="145">
        <v>28385</v>
      </c>
      <c r="AC61" s="145">
        <v>27817</v>
      </c>
      <c r="AD61" s="145">
        <v>31330</v>
      </c>
      <c r="AE61" s="145">
        <v>32630</v>
      </c>
      <c r="AF61" s="145">
        <v>28968</v>
      </c>
      <c r="AG61" s="145">
        <v>25211</v>
      </c>
      <c r="AH61" s="145">
        <v>25195</v>
      </c>
      <c r="AI61" s="145">
        <v>21352</v>
      </c>
      <c r="AJ61" s="145">
        <v>18232</v>
      </c>
      <c r="AK61" s="145">
        <v>24286</v>
      </c>
      <c r="AL61" s="145">
        <v>24118</v>
      </c>
      <c r="AM61" s="145">
        <v>27114</v>
      </c>
      <c r="AN61" s="145">
        <v>28865</v>
      </c>
      <c r="AO61" s="145">
        <v>24989</v>
      </c>
      <c r="AP61" s="145">
        <v>17744</v>
      </c>
      <c r="AQ61" s="145">
        <v>5195</v>
      </c>
      <c r="AR61" s="145">
        <v>4292</v>
      </c>
      <c r="AS61" s="145">
        <v>9884</v>
      </c>
      <c r="AT61" s="145">
        <v>9991</v>
      </c>
      <c r="AU61" s="145">
        <v>14718</v>
      </c>
      <c r="AV61" s="145">
        <v>14270</v>
      </c>
      <c r="AW61" s="195">
        <v>15104</v>
      </c>
    </row>
    <row r="62" spans="1:49" x14ac:dyDescent="0.35">
      <c r="A62" s="27" t="s">
        <v>337</v>
      </c>
      <c r="B62" s="3" t="s">
        <v>166</v>
      </c>
      <c r="C62" s="145">
        <f t="shared" si="6"/>
        <v>615.8478260869565</v>
      </c>
      <c r="D62" s="145">
        <v>584</v>
      </c>
      <c r="E62" s="145">
        <v>551</v>
      </c>
      <c r="F62" s="145">
        <v>574</v>
      </c>
      <c r="G62" s="145">
        <v>514</v>
      </c>
      <c r="H62" s="145">
        <v>624</v>
      </c>
      <c r="I62" s="145">
        <v>682</v>
      </c>
      <c r="J62" s="145">
        <v>678</v>
      </c>
      <c r="K62" s="145">
        <v>656</v>
      </c>
      <c r="L62" s="145">
        <v>641</v>
      </c>
      <c r="M62" s="145">
        <v>757</v>
      </c>
      <c r="N62" s="145">
        <v>731</v>
      </c>
      <c r="O62" s="145">
        <v>697</v>
      </c>
      <c r="P62" s="145">
        <v>658</v>
      </c>
      <c r="Q62" s="145">
        <v>544</v>
      </c>
      <c r="R62" s="145">
        <v>618</v>
      </c>
      <c r="S62" s="145">
        <v>654</v>
      </c>
      <c r="T62" s="145">
        <v>658</v>
      </c>
      <c r="U62" s="145">
        <v>641</v>
      </c>
      <c r="V62" s="145">
        <v>621</v>
      </c>
      <c r="W62" s="145">
        <v>694</v>
      </c>
      <c r="X62" s="145">
        <v>617</v>
      </c>
      <c r="Y62" s="145">
        <v>638</v>
      </c>
      <c r="Z62" s="145">
        <v>623</v>
      </c>
      <c r="AA62" s="145">
        <v>630</v>
      </c>
      <c r="AB62" s="145">
        <v>747</v>
      </c>
      <c r="AC62" s="145">
        <v>647</v>
      </c>
      <c r="AD62" s="145">
        <v>639</v>
      </c>
      <c r="AE62" s="145">
        <v>616</v>
      </c>
      <c r="AF62" s="145">
        <v>674</v>
      </c>
      <c r="AG62" s="145">
        <v>630</v>
      </c>
      <c r="AH62" s="145">
        <v>630</v>
      </c>
      <c r="AI62" s="145">
        <v>628</v>
      </c>
      <c r="AJ62" s="145">
        <v>608</v>
      </c>
      <c r="AK62" s="145">
        <v>592</v>
      </c>
      <c r="AL62" s="145">
        <v>754</v>
      </c>
      <c r="AM62" s="145">
        <v>775</v>
      </c>
      <c r="AN62" s="145">
        <v>656</v>
      </c>
      <c r="AO62" s="145">
        <v>658</v>
      </c>
      <c r="AP62" s="145">
        <v>507</v>
      </c>
      <c r="AQ62" s="145">
        <v>520</v>
      </c>
      <c r="AR62" s="145">
        <v>330</v>
      </c>
      <c r="AS62" s="145">
        <v>549</v>
      </c>
      <c r="AT62" s="145">
        <v>500</v>
      </c>
      <c r="AU62" s="145">
        <v>508</v>
      </c>
      <c r="AV62" s="145">
        <v>432</v>
      </c>
      <c r="AW62" s="195">
        <v>444</v>
      </c>
    </row>
    <row r="63" spans="1:49" x14ac:dyDescent="0.35">
      <c r="A63" s="27" t="s">
        <v>337</v>
      </c>
      <c r="B63" s="3" t="s">
        <v>133</v>
      </c>
      <c r="C63" s="4">
        <f t="shared" si="6"/>
        <v>479.73913043478262</v>
      </c>
      <c r="D63" s="4">
        <v>566</v>
      </c>
      <c r="E63" s="4">
        <v>451</v>
      </c>
      <c r="F63" s="4">
        <v>530</v>
      </c>
      <c r="G63" s="4">
        <v>601</v>
      </c>
      <c r="H63" s="4">
        <v>637</v>
      </c>
      <c r="I63" s="4">
        <v>633</v>
      </c>
      <c r="J63" s="4">
        <v>568</v>
      </c>
      <c r="K63" s="4">
        <v>702</v>
      </c>
      <c r="L63" s="4">
        <v>706</v>
      </c>
      <c r="M63" s="4">
        <v>701</v>
      </c>
      <c r="N63" s="4">
        <v>565</v>
      </c>
      <c r="O63" s="4">
        <v>602</v>
      </c>
      <c r="P63" s="4">
        <v>604</v>
      </c>
      <c r="Q63" s="4">
        <v>516</v>
      </c>
      <c r="R63" s="4">
        <v>577</v>
      </c>
      <c r="S63" s="4">
        <v>529</v>
      </c>
      <c r="T63" s="4">
        <v>545</v>
      </c>
      <c r="U63" s="4">
        <v>520</v>
      </c>
      <c r="V63" s="4">
        <v>502</v>
      </c>
      <c r="W63" s="4">
        <v>601</v>
      </c>
      <c r="X63" s="4">
        <v>487</v>
      </c>
      <c r="Y63" s="4">
        <v>622</v>
      </c>
      <c r="Z63" s="4">
        <v>486</v>
      </c>
      <c r="AA63" s="4">
        <v>486</v>
      </c>
      <c r="AB63" s="4">
        <v>511</v>
      </c>
      <c r="AC63" s="4">
        <v>502</v>
      </c>
      <c r="AD63" s="4">
        <v>571</v>
      </c>
      <c r="AE63" s="4">
        <v>600</v>
      </c>
      <c r="AF63" s="4">
        <v>519</v>
      </c>
      <c r="AG63" s="4">
        <v>466</v>
      </c>
      <c r="AH63" s="4">
        <v>476</v>
      </c>
      <c r="AI63" s="4">
        <v>405</v>
      </c>
      <c r="AJ63" s="4">
        <v>354</v>
      </c>
      <c r="AK63" s="4">
        <v>446</v>
      </c>
      <c r="AL63" s="4">
        <v>425</v>
      </c>
      <c r="AM63" s="4">
        <v>473</v>
      </c>
      <c r="AN63" s="4">
        <v>481</v>
      </c>
      <c r="AO63" s="4">
        <v>430</v>
      </c>
      <c r="AP63" s="4">
        <v>297</v>
      </c>
      <c r="AQ63" s="3">
        <v>96</v>
      </c>
      <c r="AR63" s="3">
        <v>83</v>
      </c>
      <c r="AS63" s="4">
        <v>169</v>
      </c>
      <c r="AT63" s="4">
        <v>180</v>
      </c>
      <c r="AU63" s="4">
        <v>272</v>
      </c>
      <c r="AV63" s="4">
        <v>283</v>
      </c>
      <c r="AW63" s="16">
        <v>292</v>
      </c>
    </row>
    <row r="64" spans="1:49" x14ac:dyDescent="0.35">
      <c r="A64" s="27" t="s">
        <v>337</v>
      </c>
      <c r="B64" s="3" t="s">
        <v>167</v>
      </c>
      <c r="C64" s="4">
        <f t="shared" si="6"/>
        <v>5790.8843177485696</v>
      </c>
      <c r="D64" s="4">
        <v>6359</v>
      </c>
      <c r="E64" s="4">
        <v>5077</v>
      </c>
      <c r="F64" s="4">
        <v>5708</v>
      </c>
      <c r="G64" s="4">
        <v>7264</v>
      </c>
      <c r="H64" s="4">
        <v>7262</v>
      </c>
      <c r="I64" s="4">
        <v>7936</v>
      </c>
      <c r="J64" s="4">
        <v>7693</v>
      </c>
      <c r="K64" s="4">
        <v>8782</v>
      </c>
      <c r="L64" s="4">
        <v>8669.2044750067435</v>
      </c>
      <c r="M64" s="4">
        <v>8763.1237526190434</v>
      </c>
      <c r="N64" s="4">
        <v>6810.0485163424873</v>
      </c>
      <c r="O64" s="4">
        <v>7301.1298807604753</v>
      </c>
      <c r="P64" s="4">
        <v>7451</v>
      </c>
      <c r="Q64" s="4">
        <v>5673</v>
      </c>
      <c r="R64" s="4">
        <v>7063</v>
      </c>
      <c r="S64" s="4">
        <v>6806.560619198347</v>
      </c>
      <c r="T64" s="4">
        <v>6999.6832788162801</v>
      </c>
      <c r="U64" s="4">
        <v>6557.363265285765</v>
      </c>
      <c r="V64" s="4">
        <v>6337.2486187469503</v>
      </c>
      <c r="W64" s="4">
        <v>8562</v>
      </c>
      <c r="X64" s="4">
        <v>6302</v>
      </c>
      <c r="Y64" s="4">
        <v>7634.006227438329</v>
      </c>
      <c r="Z64" s="4">
        <v>6704</v>
      </c>
      <c r="AA64" s="4">
        <v>6088</v>
      </c>
      <c r="AB64" s="4">
        <v>6502</v>
      </c>
      <c r="AC64" s="4">
        <v>6205</v>
      </c>
      <c r="AD64" s="4">
        <v>6652</v>
      </c>
      <c r="AE64" s="4">
        <v>7145</v>
      </c>
      <c r="AF64" s="4">
        <v>6489</v>
      </c>
      <c r="AG64" s="4">
        <v>5470.1647635117824</v>
      </c>
      <c r="AH64" s="4">
        <v>5362</v>
      </c>
      <c r="AI64" s="4">
        <v>4602.145218707964</v>
      </c>
      <c r="AJ64" s="4">
        <v>4175</v>
      </c>
      <c r="AK64" s="4">
        <v>5451</v>
      </c>
      <c r="AL64" s="4">
        <v>5185</v>
      </c>
      <c r="AM64" s="4">
        <v>6162</v>
      </c>
      <c r="AN64" s="4">
        <v>6832</v>
      </c>
      <c r="AO64" s="4">
        <v>5357</v>
      </c>
      <c r="AP64" s="4">
        <v>3969</v>
      </c>
      <c r="AQ64" s="4">
        <v>701</v>
      </c>
      <c r="AR64" s="4">
        <v>499</v>
      </c>
      <c r="AS64" s="4">
        <v>1732</v>
      </c>
      <c r="AT64" s="4">
        <v>1584</v>
      </c>
      <c r="AU64" s="4">
        <v>2031</v>
      </c>
      <c r="AV64" s="4">
        <v>2223</v>
      </c>
      <c r="AW64" s="16">
        <v>2250</v>
      </c>
    </row>
    <row r="65" spans="1:49" x14ac:dyDescent="0.35">
      <c r="A65" s="27" t="s">
        <v>337</v>
      </c>
      <c r="B65" s="3" t="s">
        <v>132</v>
      </c>
      <c r="C65" s="4">
        <f t="shared" si="6"/>
        <v>42.282608695652172</v>
      </c>
      <c r="D65" s="4">
        <v>51</v>
      </c>
      <c r="E65" s="3">
        <v>43</v>
      </c>
      <c r="F65" s="3">
        <v>47</v>
      </c>
      <c r="G65" s="3">
        <v>65</v>
      </c>
      <c r="H65" s="4">
        <v>56</v>
      </c>
      <c r="I65" s="3">
        <v>53</v>
      </c>
      <c r="J65" s="4">
        <v>48</v>
      </c>
      <c r="K65" s="3">
        <v>58</v>
      </c>
      <c r="L65" s="3">
        <v>60</v>
      </c>
      <c r="M65" s="3">
        <v>51</v>
      </c>
      <c r="N65" s="3">
        <v>42</v>
      </c>
      <c r="O65" s="3">
        <v>47</v>
      </c>
      <c r="P65" s="3">
        <v>50</v>
      </c>
      <c r="Q65" s="3">
        <v>49</v>
      </c>
      <c r="R65" s="3">
        <v>52</v>
      </c>
      <c r="S65" s="4">
        <v>45</v>
      </c>
      <c r="T65" s="3">
        <v>46</v>
      </c>
      <c r="U65" s="3">
        <v>45</v>
      </c>
      <c r="V65" s="3">
        <v>45</v>
      </c>
      <c r="W65" s="3">
        <v>52</v>
      </c>
      <c r="X65" s="3">
        <v>45</v>
      </c>
      <c r="Y65" s="4">
        <v>54</v>
      </c>
      <c r="Z65" s="4">
        <v>46</v>
      </c>
      <c r="AA65" s="3">
        <v>43</v>
      </c>
      <c r="AB65" s="3">
        <v>38</v>
      </c>
      <c r="AC65" s="3">
        <v>43</v>
      </c>
      <c r="AD65" s="3">
        <v>49</v>
      </c>
      <c r="AE65" s="4">
        <v>53</v>
      </c>
      <c r="AF65" s="4">
        <v>43</v>
      </c>
      <c r="AG65" s="4">
        <v>40</v>
      </c>
      <c r="AH65" s="3">
        <v>40</v>
      </c>
      <c r="AI65" s="3">
        <v>34</v>
      </c>
      <c r="AJ65" s="4">
        <v>30</v>
      </c>
      <c r="AK65" s="3">
        <v>41</v>
      </c>
      <c r="AL65" s="3">
        <v>32</v>
      </c>
      <c r="AM65" s="3">
        <v>35</v>
      </c>
      <c r="AN65" s="3">
        <v>44</v>
      </c>
      <c r="AO65" s="3">
        <v>38</v>
      </c>
      <c r="AP65" s="3">
        <v>35</v>
      </c>
      <c r="AQ65" s="3">
        <v>10</v>
      </c>
      <c r="AR65" s="3">
        <v>13</v>
      </c>
      <c r="AS65" s="4">
        <v>18</v>
      </c>
      <c r="AT65" s="3">
        <v>20</v>
      </c>
      <c r="AU65" s="3">
        <v>29</v>
      </c>
      <c r="AV65" s="4">
        <v>33</v>
      </c>
      <c r="AW65" s="16">
        <v>34</v>
      </c>
    </row>
    <row r="66" spans="1:49" x14ac:dyDescent="0.35">
      <c r="A66" s="27" t="s">
        <v>342</v>
      </c>
      <c r="B66" s="3" t="s">
        <v>162</v>
      </c>
      <c r="C66" s="145">
        <f t="shared" si="6"/>
        <v>0</v>
      </c>
      <c r="D66" s="145">
        <v>0</v>
      </c>
      <c r="E66" s="145">
        <v>0</v>
      </c>
      <c r="F66" s="145">
        <v>0</v>
      </c>
      <c r="G66" s="145">
        <v>0</v>
      </c>
      <c r="H66" s="145">
        <v>0</v>
      </c>
      <c r="I66" s="145">
        <v>0</v>
      </c>
      <c r="J66" s="145">
        <v>0</v>
      </c>
      <c r="K66" s="145">
        <v>0</v>
      </c>
      <c r="L66" s="145">
        <v>0</v>
      </c>
      <c r="M66" s="145">
        <v>0</v>
      </c>
      <c r="N66" s="145">
        <v>0</v>
      </c>
      <c r="O66" s="145">
        <v>0</v>
      </c>
      <c r="P66" s="145">
        <v>0</v>
      </c>
      <c r="Q66" s="145">
        <v>0</v>
      </c>
      <c r="R66" s="145">
        <v>0</v>
      </c>
      <c r="S66" s="145">
        <v>0</v>
      </c>
      <c r="T66" s="145">
        <v>0</v>
      </c>
      <c r="U66" s="145">
        <v>0</v>
      </c>
      <c r="V66" s="145">
        <v>0</v>
      </c>
      <c r="W66" s="145">
        <v>0</v>
      </c>
      <c r="X66" s="145">
        <v>0</v>
      </c>
      <c r="Y66" s="145">
        <v>0</v>
      </c>
      <c r="Z66" s="145">
        <v>0</v>
      </c>
      <c r="AA66" s="145">
        <v>0</v>
      </c>
      <c r="AB66" s="145">
        <v>0</v>
      </c>
      <c r="AC66" s="145">
        <v>0</v>
      </c>
      <c r="AD66" s="145">
        <v>0</v>
      </c>
      <c r="AE66" s="145">
        <v>0</v>
      </c>
      <c r="AF66" s="145">
        <v>0</v>
      </c>
      <c r="AG66" s="145">
        <v>0</v>
      </c>
      <c r="AH66" s="145">
        <v>0</v>
      </c>
      <c r="AI66" s="145">
        <v>0</v>
      </c>
      <c r="AJ66" s="145">
        <v>0</v>
      </c>
      <c r="AK66" s="145">
        <v>0</v>
      </c>
      <c r="AL66" s="145">
        <v>0</v>
      </c>
      <c r="AM66" s="145">
        <v>0</v>
      </c>
      <c r="AN66" s="145">
        <v>0</v>
      </c>
      <c r="AO66" s="145">
        <v>0</v>
      </c>
      <c r="AP66" s="145">
        <v>0</v>
      </c>
      <c r="AQ66" s="145">
        <v>0</v>
      </c>
      <c r="AR66" s="145">
        <v>0</v>
      </c>
      <c r="AS66" s="145">
        <v>0</v>
      </c>
      <c r="AT66" s="145">
        <v>0</v>
      </c>
      <c r="AU66" s="145">
        <v>0</v>
      </c>
      <c r="AV66" s="145">
        <v>0</v>
      </c>
      <c r="AW66" s="195">
        <v>0</v>
      </c>
    </row>
    <row r="67" spans="1:49" x14ac:dyDescent="0.35">
      <c r="A67" s="27" t="s">
        <v>342</v>
      </c>
      <c r="B67" s="3" t="s">
        <v>166</v>
      </c>
      <c r="C67" s="145">
        <f t="shared" si="6"/>
        <v>0</v>
      </c>
      <c r="D67" s="145">
        <v>0</v>
      </c>
      <c r="E67" s="145">
        <v>0</v>
      </c>
      <c r="F67" s="145">
        <v>0</v>
      </c>
      <c r="G67" s="145">
        <v>0</v>
      </c>
      <c r="H67" s="145">
        <v>0</v>
      </c>
      <c r="I67" s="145">
        <v>0</v>
      </c>
      <c r="J67" s="145">
        <v>0</v>
      </c>
      <c r="K67" s="145">
        <v>0</v>
      </c>
      <c r="L67" s="145">
        <v>0</v>
      </c>
      <c r="M67" s="145">
        <v>0</v>
      </c>
      <c r="N67" s="145">
        <v>0</v>
      </c>
      <c r="O67" s="145">
        <v>0</v>
      </c>
      <c r="P67" s="145">
        <v>0</v>
      </c>
      <c r="Q67" s="145">
        <v>0</v>
      </c>
      <c r="R67" s="145">
        <v>0</v>
      </c>
      <c r="S67" s="145">
        <v>0</v>
      </c>
      <c r="T67" s="145">
        <v>0</v>
      </c>
      <c r="U67" s="145">
        <v>0</v>
      </c>
      <c r="V67" s="145">
        <v>0</v>
      </c>
      <c r="W67" s="145">
        <v>0</v>
      </c>
      <c r="X67" s="145">
        <v>0</v>
      </c>
      <c r="Y67" s="145">
        <v>0</v>
      </c>
      <c r="Z67" s="145">
        <v>0</v>
      </c>
      <c r="AA67" s="145">
        <v>0</v>
      </c>
      <c r="AB67" s="145">
        <v>0</v>
      </c>
      <c r="AC67" s="145">
        <v>0</v>
      </c>
      <c r="AD67" s="145">
        <v>0</v>
      </c>
      <c r="AE67" s="145">
        <v>0</v>
      </c>
      <c r="AF67" s="145">
        <v>0</v>
      </c>
      <c r="AG67" s="145">
        <v>0</v>
      </c>
      <c r="AH67" s="145">
        <v>0</v>
      </c>
      <c r="AI67" s="145">
        <v>0</v>
      </c>
      <c r="AJ67" s="145">
        <v>0</v>
      </c>
      <c r="AK67" s="145">
        <v>0</v>
      </c>
      <c r="AL67" s="145">
        <v>0</v>
      </c>
      <c r="AM67" s="145">
        <v>0</v>
      </c>
      <c r="AN67" s="145">
        <v>0</v>
      </c>
      <c r="AO67" s="145">
        <v>0</v>
      </c>
      <c r="AP67" s="145">
        <v>0</v>
      </c>
      <c r="AQ67" s="145">
        <v>0</v>
      </c>
      <c r="AR67" s="145">
        <v>0</v>
      </c>
      <c r="AS67" s="145">
        <v>0</v>
      </c>
      <c r="AT67" s="145">
        <v>0</v>
      </c>
      <c r="AU67" s="145">
        <v>0</v>
      </c>
      <c r="AV67" s="145">
        <v>0</v>
      </c>
      <c r="AW67" s="195">
        <v>0</v>
      </c>
    </row>
    <row r="68" spans="1:49" x14ac:dyDescent="0.35">
      <c r="A68" s="27" t="s">
        <v>342</v>
      </c>
      <c r="B68" s="3" t="s">
        <v>133</v>
      </c>
      <c r="C68" s="4">
        <f t="shared" si="6"/>
        <v>2.1739130434782608E-2</v>
      </c>
      <c r="D68" s="3">
        <v>1</v>
      </c>
      <c r="E68" s="3">
        <v>0</v>
      </c>
      <c r="F68" s="3">
        <v>0</v>
      </c>
      <c r="G68" s="3">
        <v>0</v>
      </c>
      <c r="H68" s="3">
        <v>0</v>
      </c>
      <c r="I68" s="3">
        <v>0</v>
      </c>
      <c r="J68" s="3">
        <v>0</v>
      </c>
      <c r="K68" s="3">
        <v>0</v>
      </c>
      <c r="L68" s="3">
        <v>0</v>
      </c>
      <c r="M68" s="3">
        <v>0</v>
      </c>
      <c r="N68" s="3">
        <v>0</v>
      </c>
      <c r="O68" s="3">
        <v>0</v>
      </c>
      <c r="P68" s="3">
        <v>0</v>
      </c>
      <c r="Q68" s="3">
        <v>0</v>
      </c>
      <c r="R68" s="3">
        <v>0</v>
      </c>
      <c r="S68" s="3">
        <v>0</v>
      </c>
      <c r="T68" s="3">
        <v>0</v>
      </c>
      <c r="U68" s="3">
        <v>0</v>
      </c>
      <c r="V68" s="3">
        <v>0</v>
      </c>
      <c r="W68" s="3">
        <v>0</v>
      </c>
      <c r="X68" s="3">
        <v>0</v>
      </c>
      <c r="Y68" s="3">
        <v>0</v>
      </c>
      <c r="Z68" s="3">
        <v>0</v>
      </c>
      <c r="AA68" s="3">
        <v>0</v>
      </c>
      <c r="AB68" s="3">
        <v>0</v>
      </c>
      <c r="AC68" s="3">
        <v>0</v>
      </c>
      <c r="AD68" s="3">
        <v>0</v>
      </c>
      <c r="AE68" s="3">
        <v>0</v>
      </c>
      <c r="AF68" s="3">
        <v>0</v>
      </c>
      <c r="AG68" s="3">
        <v>0</v>
      </c>
      <c r="AH68" s="3">
        <v>0</v>
      </c>
      <c r="AI68" s="3">
        <v>0</v>
      </c>
      <c r="AJ68" s="3">
        <v>0</v>
      </c>
      <c r="AK68" s="3">
        <v>0</v>
      </c>
      <c r="AL68" s="3">
        <v>0</v>
      </c>
      <c r="AM68" s="3">
        <v>0</v>
      </c>
      <c r="AN68" s="3">
        <v>0</v>
      </c>
      <c r="AO68" s="3">
        <v>0</v>
      </c>
      <c r="AP68" s="3">
        <v>0</v>
      </c>
      <c r="AQ68" s="3">
        <v>0</v>
      </c>
      <c r="AR68" s="3">
        <v>0</v>
      </c>
      <c r="AS68" s="3">
        <v>0</v>
      </c>
      <c r="AT68" s="3">
        <v>0</v>
      </c>
      <c r="AU68" s="3">
        <v>0</v>
      </c>
      <c r="AV68" s="3">
        <v>0</v>
      </c>
      <c r="AW68" s="10">
        <v>0</v>
      </c>
    </row>
    <row r="69" spans="1:49" x14ac:dyDescent="0.35">
      <c r="A69" s="27" t="s">
        <v>342</v>
      </c>
      <c r="B69" s="3" t="s">
        <v>167</v>
      </c>
      <c r="C69" s="4">
        <f t="shared" si="6"/>
        <v>0</v>
      </c>
      <c r="D69" s="4">
        <v>0</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16">
        <v>0</v>
      </c>
    </row>
    <row r="70" spans="1:49" x14ac:dyDescent="0.35">
      <c r="A70" s="27" t="s">
        <v>342</v>
      </c>
      <c r="B70" s="3" t="s">
        <v>132</v>
      </c>
      <c r="C70" s="4">
        <f t="shared" si="6"/>
        <v>2.1739130434782608E-2</v>
      </c>
      <c r="D70" s="3">
        <v>1</v>
      </c>
      <c r="E70" s="3">
        <v>0</v>
      </c>
      <c r="F70" s="3">
        <v>0</v>
      </c>
      <c r="G70" s="3">
        <v>0</v>
      </c>
      <c r="H70" s="3">
        <v>0</v>
      </c>
      <c r="I70" s="3">
        <v>0</v>
      </c>
      <c r="J70" s="3">
        <v>0</v>
      </c>
      <c r="K70" s="3">
        <v>0</v>
      </c>
      <c r="L70" s="3">
        <v>0</v>
      </c>
      <c r="M70" s="3">
        <v>0</v>
      </c>
      <c r="N70" s="3">
        <v>0</v>
      </c>
      <c r="O70" s="3">
        <v>0</v>
      </c>
      <c r="P70" s="3">
        <v>0</v>
      </c>
      <c r="Q70" s="3">
        <v>0</v>
      </c>
      <c r="R70" s="3">
        <v>0</v>
      </c>
      <c r="S70" s="3">
        <v>0</v>
      </c>
      <c r="T70" s="3">
        <v>0</v>
      </c>
      <c r="U70" s="3">
        <v>0</v>
      </c>
      <c r="V70" s="3">
        <v>0</v>
      </c>
      <c r="W70" s="3">
        <v>0</v>
      </c>
      <c r="X70" s="3">
        <v>0</v>
      </c>
      <c r="Y70" s="3">
        <v>0</v>
      </c>
      <c r="Z70" s="3">
        <v>0</v>
      </c>
      <c r="AA70" s="3">
        <v>0</v>
      </c>
      <c r="AB70" s="3">
        <v>0</v>
      </c>
      <c r="AC70" s="3">
        <v>0</v>
      </c>
      <c r="AD70" s="3">
        <v>0</v>
      </c>
      <c r="AE70" s="3">
        <v>0</v>
      </c>
      <c r="AF70" s="3">
        <v>0</v>
      </c>
      <c r="AG70" s="3">
        <v>0</v>
      </c>
      <c r="AH70" s="3">
        <v>0</v>
      </c>
      <c r="AI70" s="3">
        <v>0</v>
      </c>
      <c r="AJ70" s="3">
        <v>0</v>
      </c>
      <c r="AK70" s="3">
        <v>0</v>
      </c>
      <c r="AL70" s="3">
        <v>0</v>
      </c>
      <c r="AM70" s="3">
        <v>0</v>
      </c>
      <c r="AN70" s="3">
        <v>0</v>
      </c>
      <c r="AO70" s="3">
        <v>0</v>
      </c>
      <c r="AP70" s="3">
        <v>0</v>
      </c>
      <c r="AQ70" s="3">
        <v>0</v>
      </c>
      <c r="AR70" s="3">
        <v>0</v>
      </c>
      <c r="AS70" s="3">
        <v>0</v>
      </c>
      <c r="AT70" s="3">
        <v>0</v>
      </c>
      <c r="AU70" s="3">
        <v>0</v>
      </c>
      <c r="AV70" s="3">
        <v>0</v>
      </c>
      <c r="AW70" s="10">
        <v>0</v>
      </c>
    </row>
    <row r="71" spans="1:49" x14ac:dyDescent="0.35">
      <c r="A71" s="27" t="s">
        <v>338</v>
      </c>
      <c r="B71" s="3" t="s">
        <v>162</v>
      </c>
      <c r="C71" s="145">
        <f t="shared" si="6"/>
        <v>638.76086956521738</v>
      </c>
      <c r="D71" s="145">
        <v>284</v>
      </c>
      <c r="E71" s="145">
        <v>452</v>
      </c>
      <c r="F71" s="145">
        <v>509</v>
      </c>
      <c r="G71" s="145">
        <v>443</v>
      </c>
      <c r="H71" s="145">
        <v>217</v>
      </c>
      <c r="I71" s="145">
        <v>237</v>
      </c>
      <c r="J71" s="145">
        <v>324</v>
      </c>
      <c r="K71" s="145">
        <v>327</v>
      </c>
      <c r="L71" s="145">
        <v>903</v>
      </c>
      <c r="M71" s="145">
        <v>870</v>
      </c>
      <c r="N71" s="145">
        <v>488</v>
      </c>
      <c r="O71" s="145">
        <v>521</v>
      </c>
      <c r="P71" s="145">
        <v>490</v>
      </c>
      <c r="Q71" s="145">
        <v>699</v>
      </c>
      <c r="R71" s="145">
        <v>919</v>
      </c>
      <c r="S71" s="145">
        <v>959</v>
      </c>
      <c r="T71" s="145">
        <v>694</v>
      </c>
      <c r="U71" s="145">
        <v>656</v>
      </c>
      <c r="V71" s="145">
        <v>507</v>
      </c>
      <c r="W71" s="145">
        <v>1522</v>
      </c>
      <c r="X71" s="145">
        <v>1192</v>
      </c>
      <c r="Y71" s="145">
        <v>538</v>
      </c>
      <c r="Z71" s="145">
        <v>996</v>
      </c>
      <c r="AA71" s="145">
        <v>492</v>
      </c>
      <c r="AB71" s="145">
        <v>518</v>
      </c>
      <c r="AC71" s="145">
        <v>289</v>
      </c>
      <c r="AD71" s="145">
        <v>432</v>
      </c>
      <c r="AE71" s="145">
        <v>307</v>
      </c>
      <c r="AF71" s="145">
        <v>121</v>
      </c>
      <c r="AG71" s="145">
        <v>552</v>
      </c>
      <c r="AH71" s="145">
        <v>1809</v>
      </c>
      <c r="AI71" s="145">
        <v>1730</v>
      </c>
      <c r="AJ71" s="145">
        <v>840</v>
      </c>
      <c r="AK71" s="145">
        <v>1723</v>
      </c>
      <c r="AL71" s="145">
        <v>1298</v>
      </c>
      <c r="AM71" s="145">
        <v>307</v>
      </c>
      <c r="AN71" s="145">
        <v>264</v>
      </c>
      <c r="AO71" s="145">
        <v>344</v>
      </c>
      <c r="AP71" s="145">
        <v>259</v>
      </c>
      <c r="AQ71" s="145">
        <v>260</v>
      </c>
      <c r="AR71" s="145">
        <v>562</v>
      </c>
      <c r="AS71" s="145">
        <v>1332</v>
      </c>
      <c r="AT71" s="145">
        <v>283</v>
      </c>
      <c r="AU71" s="145">
        <v>222</v>
      </c>
      <c r="AV71" s="145">
        <v>461</v>
      </c>
      <c r="AW71" s="195">
        <v>231</v>
      </c>
    </row>
    <row r="72" spans="1:49" x14ac:dyDescent="0.35">
      <c r="A72" s="27" t="s">
        <v>338</v>
      </c>
      <c r="B72" s="3" t="s">
        <v>166</v>
      </c>
      <c r="C72" s="145">
        <f t="shared" si="6"/>
        <v>86.326086956521735</v>
      </c>
      <c r="D72" s="145">
        <v>35</v>
      </c>
      <c r="E72" s="145">
        <v>57</v>
      </c>
      <c r="F72" s="145">
        <v>102</v>
      </c>
      <c r="G72" s="145">
        <v>49</v>
      </c>
      <c r="H72" s="145">
        <v>36</v>
      </c>
      <c r="I72" s="145">
        <v>40</v>
      </c>
      <c r="J72" s="145">
        <v>54</v>
      </c>
      <c r="K72" s="145">
        <v>36</v>
      </c>
      <c r="L72" s="145">
        <v>82</v>
      </c>
      <c r="M72" s="145">
        <v>79</v>
      </c>
      <c r="N72" s="145">
        <v>61</v>
      </c>
      <c r="O72" s="145">
        <v>52</v>
      </c>
      <c r="P72" s="145">
        <v>54</v>
      </c>
      <c r="Q72" s="145">
        <v>78</v>
      </c>
      <c r="R72" s="145">
        <v>61</v>
      </c>
      <c r="S72" s="145">
        <v>60</v>
      </c>
      <c r="T72" s="145">
        <v>63</v>
      </c>
      <c r="U72" s="145">
        <v>82</v>
      </c>
      <c r="V72" s="145">
        <v>36</v>
      </c>
      <c r="W72" s="145">
        <v>138</v>
      </c>
      <c r="X72" s="145">
        <v>119</v>
      </c>
      <c r="Y72" s="145">
        <v>67</v>
      </c>
      <c r="Z72" s="145">
        <v>100</v>
      </c>
      <c r="AA72" s="145">
        <v>61</v>
      </c>
      <c r="AB72" s="145">
        <v>86</v>
      </c>
      <c r="AC72" s="145">
        <v>36</v>
      </c>
      <c r="AD72" s="145">
        <v>54</v>
      </c>
      <c r="AE72" s="145">
        <v>34</v>
      </c>
      <c r="AF72" s="145">
        <v>30</v>
      </c>
      <c r="AG72" s="145">
        <v>50</v>
      </c>
      <c r="AH72" s="145">
        <v>226</v>
      </c>
      <c r="AI72" s="145">
        <v>247</v>
      </c>
      <c r="AJ72" s="145">
        <v>280</v>
      </c>
      <c r="AK72" s="145">
        <v>246</v>
      </c>
      <c r="AL72" s="145">
        <v>162</v>
      </c>
      <c r="AM72" s="145">
        <v>44</v>
      </c>
      <c r="AN72" s="145">
        <v>38</v>
      </c>
      <c r="AO72" s="145">
        <v>43</v>
      </c>
      <c r="AP72" s="145">
        <v>37</v>
      </c>
      <c r="AQ72" s="145">
        <v>65</v>
      </c>
      <c r="AR72" s="145">
        <v>141</v>
      </c>
      <c r="AS72" s="145">
        <v>333</v>
      </c>
      <c r="AT72" s="145">
        <v>47</v>
      </c>
      <c r="AU72" s="145">
        <v>32</v>
      </c>
      <c r="AV72" s="145">
        <v>92</v>
      </c>
      <c r="AW72" s="195">
        <v>46</v>
      </c>
    </row>
    <row r="73" spans="1:49" x14ac:dyDescent="0.35">
      <c r="A73" s="27" t="s">
        <v>338</v>
      </c>
      <c r="B73" s="3" t="s">
        <v>133</v>
      </c>
      <c r="C73" s="4">
        <f t="shared" si="6"/>
        <v>0</v>
      </c>
      <c r="D73" s="3">
        <v>0</v>
      </c>
      <c r="E73" s="3">
        <v>0</v>
      </c>
      <c r="F73" s="3">
        <v>0</v>
      </c>
      <c r="G73" s="3">
        <v>0</v>
      </c>
      <c r="H73" s="3">
        <v>0</v>
      </c>
      <c r="I73" s="3">
        <v>0</v>
      </c>
      <c r="J73" s="3">
        <v>0</v>
      </c>
      <c r="K73" s="3">
        <v>0</v>
      </c>
      <c r="L73" s="3">
        <v>0</v>
      </c>
      <c r="M73" s="3">
        <v>0</v>
      </c>
      <c r="N73" s="3">
        <v>0</v>
      </c>
      <c r="O73" s="3">
        <v>0</v>
      </c>
      <c r="P73" s="3">
        <v>0</v>
      </c>
      <c r="Q73" s="3">
        <v>0</v>
      </c>
      <c r="R73" s="3">
        <v>0</v>
      </c>
      <c r="S73" s="3">
        <v>0</v>
      </c>
      <c r="T73" s="3">
        <v>0</v>
      </c>
      <c r="U73" s="3">
        <v>0</v>
      </c>
      <c r="V73" s="3">
        <v>0</v>
      </c>
      <c r="W73" s="3">
        <v>0</v>
      </c>
      <c r="X73" s="3">
        <v>0</v>
      </c>
      <c r="Y73" s="3">
        <v>0</v>
      </c>
      <c r="Z73" s="3">
        <v>0</v>
      </c>
      <c r="AA73" s="3">
        <v>0</v>
      </c>
      <c r="AB73" s="3">
        <v>0</v>
      </c>
      <c r="AC73" s="3">
        <v>0</v>
      </c>
      <c r="AD73" s="3">
        <v>0</v>
      </c>
      <c r="AE73" s="3">
        <v>0</v>
      </c>
      <c r="AF73" s="3">
        <v>0</v>
      </c>
      <c r="AG73" s="3">
        <v>0</v>
      </c>
      <c r="AH73" s="3">
        <v>0</v>
      </c>
      <c r="AI73" s="3">
        <v>0</v>
      </c>
      <c r="AJ73" s="3">
        <v>0</v>
      </c>
      <c r="AK73" s="3">
        <v>0</v>
      </c>
      <c r="AL73" s="3">
        <v>0</v>
      </c>
      <c r="AM73" s="3">
        <v>0</v>
      </c>
      <c r="AN73" s="3">
        <v>0</v>
      </c>
      <c r="AO73" s="3">
        <v>0</v>
      </c>
      <c r="AP73" s="3">
        <v>0</v>
      </c>
      <c r="AQ73" s="3">
        <v>0</v>
      </c>
      <c r="AR73" s="3">
        <v>0</v>
      </c>
      <c r="AS73" s="3">
        <v>0</v>
      </c>
      <c r="AT73" s="3">
        <v>0</v>
      </c>
      <c r="AU73" s="3">
        <v>0</v>
      </c>
      <c r="AV73" s="3">
        <v>0</v>
      </c>
      <c r="AW73" s="10">
        <v>0</v>
      </c>
    </row>
    <row r="74" spans="1:49" x14ac:dyDescent="0.35">
      <c r="A74" s="27" t="s">
        <v>338</v>
      </c>
      <c r="B74" s="3" t="s">
        <v>167</v>
      </c>
      <c r="C74" s="4">
        <f t="shared" si="6"/>
        <v>0</v>
      </c>
      <c r="D74" s="4">
        <v>0</v>
      </c>
      <c r="E74" s="4">
        <v>0</v>
      </c>
      <c r="F74" s="4">
        <v>0</v>
      </c>
      <c r="G74" s="4">
        <v>0</v>
      </c>
      <c r="H74" s="4">
        <v>0</v>
      </c>
      <c r="I74" s="4">
        <v>0</v>
      </c>
      <c r="J74" s="4">
        <v>0</v>
      </c>
      <c r="K74" s="4">
        <v>0</v>
      </c>
      <c r="L74" s="4">
        <v>0</v>
      </c>
      <c r="M74" s="4">
        <v>0</v>
      </c>
      <c r="N74" s="4">
        <v>0</v>
      </c>
      <c r="O74" s="4">
        <v>0</v>
      </c>
      <c r="P74" s="4">
        <v>0</v>
      </c>
      <c r="Q74" s="4">
        <v>0</v>
      </c>
      <c r="R74" s="4">
        <v>0</v>
      </c>
      <c r="S74" s="4">
        <v>0</v>
      </c>
      <c r="T74" s="4">
        <v>0</v>
      </c>
      <c r="U74" s="4">
        <v>0</v>
      </c>
      <c r="V74" s="4">
        <v>0</v>
      </c>
      <c r="W74" s="4">
        <v>0</v>
      </c>
      <c r="X74" s="4">
        <v>0</v>
      </c>
      <c r="Y74" s="4">
        <v>0</v>
      </c>
      <c r="Z74" s="4">
        <v>0</v>
      </c>
      <c r="AA74" s="4">
        <v>0</v>
      </c>
      <c r="AB74" s="4">
        <v>0</v>
      </c>
      <c r="AC74" s="4">
        <v>0</v>
      </c>
      <c r="AD74" s="4">
        <v>0</v>
      </c>
      <c r="AE74" s="4">
        <v>0</v>
      </c>
      <c r="AF74" s="4">
        <v>0</v>
      </c>
      <c r="AG74" s="4">
        <v>0</v>
      </c>
      <c r="AH74" s="4">
        <v>0</v>
      </c>
      <c r="AI74" s="4">
        <v>0</v>
      </c>
      <c r="AJ74" s="4">
        <v>0</v>
      </c>
      <c r="AK74" s="4">
        <v>0</v>
      </c>
      <c r="AL74" s="4">
        <v>0</v>
      </c>
      <c r="AM74" s="4">
        <v>0</v>
      </c>
      <c r="AN74" s="4">
        <v>0</v>
      </c>
      <c r="AO74" s="4">
        <v>0</v>
      </c>
      <c r="AP74" s="4">
        <v>0</v>
      </c>
      <c r="AQ74" s="4">
        <v>0</v>
      </c>
      <c r="AR74" s="4">
        <v>0</v>
      </c>
      <c r="AS74" s="4">
        <v>0</v>
      </c>
      <c r="AT74" s="4">
        <v>0</v>
      </c>
      <c r="AU74" s="4">
        <v>0</v>
      </c>
      <c r="AV74" s="4">
        <v>0</v>
      </c>
      <c r="AW74" s="16">
        <v>0</v>
      </c>
    </row>
    <row r="75" spans="1:49" x14ac:dyDescent="0.35">
      <c r="A75" s="27" t="s">
        <v>338</v>
      </c>
      <c r="B75" s="3" t="s">
        <v>132</v>
      </c>
      <c r="C75" s="4">
        <f t="shared" si="6"/>
        <v>8.0217391304347831</v>
      </c>
      <c r="D75" s="3">
        <v>8</v>
      </c>
      <c r="E75" s="3">
        <v>8</v>
      </c>
      <c r="F75" s="3">
        <v>5</v>
      </c>
      <c r="G75" s="3">
        <v>9</v>
      </c>
      <c r="H75" s="3">
        <v>6</v>
      </c>
      <c r="I75" s="3">
        <v>6</v>
      </c>
      <c r="J75" s="3">
        <v>6</v>
      </c>
      <c r="K75" s="3">
        <v>9</v>
      </c>
      <c r="L75" s="3">
        <v>11</v>
      </c>
      <c r="M75" s="3">
        <v>11</v>
      </c>
      <c r="N75" s="3">
        <v>8</v>
      </c>
      <c r="O75" s="3">
        <v>10</v>
      </c>
      <c r="P75" s="3">
        <v>9</v>
      </c>
      <c r="Q75" s="3">
        <v>9</v>
      </c>
      <c r="R75" s="3">
        <v>15</v>
      </c>
      <c r="S75" s="3">
        <v>16</v>
      </c>
      <c r="T75" s="3">
        <v>11</v>
      </c>
      <c r="U75" s="3">
        <v>8</v>
      </c>
      <c r="V75" s="3">
        <v>14</v>
      </c>
      <c r="W75" s="3">
        <v>11</v>
      </c>
      <c r="X75" s="3">
        <v>10</v>
      </c>
      <c r="Y75" s="3">
        <v>8</v>
      </c>
      <c r="Z75" s="3">
        <v>10</v>
      </c>
      <c r="AA75" s="3">
        <v>8</v>
      </c>
      <c r="AB75" s="3">
        <v>6</v>
      </c>
      <c r="AC75" s="3">
        <v>8</v>
      </c>
      <c r="AD75" s="3">
        <v>8</v>
      </c>
      <c r="AE75" s="3">
        <v>9</v>
      </c>
      <c r="AF75" s="3">
        <v>4</v>
      </c>
      <c r="AG75" s="3">
        <v>11</v>
      </c>
      <c r="AH75" s="3">
        <v>8</v>
      </c>
      <c r="AI75" s="3">
        <v>7</v>
      </c>
      <c r="AJ75" s="3">
        <v>3</v>
      </c>
      <c r="AK75" s="3">
        <v>7</v>
      </c>
      <c r="AL75" s="3">
        <v>8</v>
      </c>
      <c r="AM75" s="3">
        <v>7</v>
      </c>
      <c r="AN75" s="3">
        <v>7</v>
      </c>
      <c r="AO75" s="3">
        <v>8</v>
      </c>
      <c r="AP75" s="3">
        <v>7</v>
      </c>
      <c r="AQ75" s="3">
        <v>4</v>
      </c>
      <c r="AR75" s="3">
        <v>4</v>
      </c>
      <c r="AS75" s="3">
        <v>4</v>
      </c>
      <c r="AT75" s="3">
        <v>6</v>
      </c>
      <c r="AU75" s="3">
        <v>7</v>
      </c>
      <c r="AV75" s="3">
        <v>5</v>
      </c>
      <c r="AW75" s="10">
        <v>5</v>
      </c>
    </row>
    <row r="76" spans="1:49" s="42" customFormat="1" x14ac:dyDescent="0.35">
      <c r="A76" s="54" t="s">
        <v>339</v>
      </c>
      <c r="B76" s="21" t="s">
        <v>162</v>
      </c>
      <c r="C76" s="145">
        <f t="shared" si="6"/>
        <v>240033.52173913043</v>
      </c>
      <c r="D76" s="145">
        <v>252219</v>
      </c>
      <c r="E76" s="145">
        <v>218334</v>
      </c>
      <c r="F76" s="145">
        <v>262629</v>
      </c>
      <c r="G76" s="145">
        <v>246380</v>
      </c>
      <c r="H76" s="145">
        <v>264803</v>
      </c>
      <c r="I76" s="145">
        <v>259430</v>
      </c>
      <c r="J76" s="145">
        <v>245918</v>
      </c>
      <c r="K76" s="145">
        <v>265753</v>
      </c>
      <c r="L76" s="145">
        <v>261411</v>
      </c>
      <c r="M76" s="145">
        <v>276913</v>
      </c>
      <c r="N76" s="145">
        <v>262365</v>
      </c>
      <c r="O76" s="145">
        <v>267557</v>
      </c>
      <c r="P76" s="145">
        <v>258476</v>
      </c>
      <c r="Q76" s="145">
        <v>228332</v>
      </c>
      <c r="R76" s="145">
        <v>248904</v>
      </c>
      <c r="S76" s="145">
        <v>258671</v>
      </c>
      <c r="T76" s="145">
        <v>256095</v>
      </c>
      <c r="U76" s="145">
        <v>246256</v>
      </c>
      <c r="V76" s="145">
        <v>220647</v>
      </c>
      <c r="W76" s="145">
        <v>247740</v>
      </c>
      <c r="X76" s="145">
        <v>229839</v>
      </c>
      <c r="Y76" s="145">
        <v>240092</v>
      </c>
      <c r="Z76" s="145">
        <v>203449</v>
      </c>
      <c r="AA76" s="145">
        <v>195575</v>
      </c>
      <c r="AB76" s="145">
        <v>208584</v>
      </c>
      <c r="AC76" s="145">
        <v>197006</v>
      </c>
      <c r="AD76" s="145">
        <v>234412</v>
      </c>
      <c r="AE76" s="145">
        <v>242275</v>
      </c>
      <c r="AF76" s="145">
        <v>264779</v>
      </c>
      <c r="AG76" s="145">
        <v>272010</v>
      </c>
      <c r="AH76" s="145">
        <v>275217</v>
      </c>
      <c r="AI76" s="145">
        <v>303493</v>
      </c>
      <c r="AJ76" s="145">
        <v>286726</v>
      </c>
      <c r="AK76" s="145">
        <v>296067</v>
      </c>
      <c r="AL76" s="145">
        <v>269927</v>
      </c>
      <c r="AM76" s="145">
        <v>283460</v>
      </c>
      <c r="AN76" s="145">
        <v>299178</v>
      </c>
      <c r="AO76" s="145">
        <v>315226</v>
      </c>
      <c r="AP76" s="145">
        <v>305725</v>
      </c>
      <c r="AQ76" s="145">
        <v>172313</v>
      </c>
      <c r="AR76" s="145">
        <v>166944</v>
      </c>
      <c r="AS76" s="145">
        <v>150479</v>
      </c>
      <c r="AT76" s="145">
        <v>121895</v>
      </c>
      <c r="AU76" s="145">
        <v>135816</v>
      </c>
      <c r="AV76" s="145">
        <v>157410</v>
      </c>
      <c r="AW76" s="195">
        <v>164812</v>
      </c>
    </row>
    <row r="77" spans="1:49" x14ac:dyDescent="0.35">
      <c r="A77" s="27" t="s">
        <v>339</v>
      </c>
      <c r="B77" s="3" t="s">
        <v>166</v>
      </c>
      <c r="C77" s="145">
        <f t="shared" si="6"/>
        <v>769.3478260869565</v>
      </c>
      <c r="D77" s="145">
        <v>669</v>
      </c>
      <c r="E77" s="145">
        <v>573</v>
      </c>
      <c r="F77" s="145">
        <v>677</v>
      </c>
      <c r="G77" s="145">
        <v>622</v>
      </c>
      <c r="H77" s="145">
        <v>693</v>
      </c>
      <c r="I77" s="145">
        <v>683</v>
      </c>
      <c r="J77" s="145">
        <v>652</v>
      </c>
      <c r="K77" s="145">
        <v>668</v>
      </c>
      <c r="L77" s="145">
        <v>644</v>
      </c>
      <c r="M77" s="145">
        <v>757</v>
      </c>
      <c r="N77" s="145">
        <v>733</v>
      </c>
      <c r="O77" s="145">
        <v>792</v>
      </c>
      <c r="P77" s="145">
        <v>712</v>
      </c>
      <c r="Q77" s="145">
        <v>624</v>
      </c>
      <c r="R77" s="145">
        <v>695</v>
      </c>
      <c r="S77" s="145">
        <v>725</v>
      </c>
      <c r="T77" s="145">
        <v>717</v>
      </c>
      <c r="U77" s="145">
        <v>731</v>
      </c>
      <c r="V77" s="145">
        <v>694</v>
      </c>
      <c r="W77" s="145">
        <v>740</v>
      </c>
      <c r="X77" s="145">
        <v>707</v>
      </c>
      <c r="Y77" s="145">
        <v>661</v>
      </c>
      <c r="Z77" s="145">
        <v>611</v>
      </c>
      <c r="AA77" s="145">
        <v>580</v>
      </c>
      <c r="AB77" s="145">
        <v>613</v>
      </c>
      <c r="AC77" s="145">
        <v>604</v>
      </c>
      <c r="AD77" s="145">
        <v>662</v>
      </c>
      <c r="AE77" s="145">
        <v>715</v>
      </c>
      <c r="AF77" s="145">
        <v>759</v>
      </c>
      <c r="AG77" s="145">
        <v>807</v>
      </c>
      <c r="AH77" s="145">
        <v>855</v>
      </c>
      <c r="AI77" s="145">
        <v>903</v>
      </c>
      <c r="AJ77" s="145">
        <v>890</v>
      </c>
      <c r="AK77" s="145">
        <v>917</v>
      </c>
      <c r="AL77" s="145">
        <v>937</v>
      </c>
      <c r="AM77" s="145">
        <v>939</v>
      </c>
      <c r="AN77" s="145">
        <v>898</v>
      </c>
      <c r="AO77" s="145">
        <v>930</v>
      </c>
      <c r="AP77" s="145">
        <v>1029</v>
      </c>
      <c r="AQ77" s="145">
        <v>1390</v>
      </c>
      <c r="AR77" s="145">
        <v>1336</v>
      </c>
      <c r="AS77" s="145">
        <v>885</v>
      </c>
      <c r="AT77" s="145">
        <v>713</v>
      </c>
      <c r="AU77" s="145">
        <v>759</v>
      </c>
      <c r="AV77" s="145">
        <v>736</v>
      </c>
      <c r="AW77" s="195">
        <v>753</v>
      </c>
    </row>
    <row r="78" spans="1:49" x14ac:dyDescent="0.35">
      <c r="A78" s="27" t="s">
        <v>339</v>
      </c>
      <c r="B78" s="3" t="s">
        <v>133</v>
      </c>
      <c r="C78" s="4">
        <f t="shared" si="6"/>
        <v>4441.608695652174</v>
      </c>
      <c r="D78" s="4">
        <v>4718</v>
      </c>
      <c r="E78" s="4">
        <v>4219</v>
      </c>
      <c r="F78" s="4">
        <v>5069</v>
      </c>
      <c r="G78" s="4">
        <v>4861</v>
      </c>
      <c r="H78" s="4">
        <v>5279</v>
      </c>
      <c r="I78" s="4">
        <v>5110</v>
      </c>
      <c r="J78" s="4">
        <v>4804</v>
      </c>
      <c r="K78" s="4">
        <v>5355</v>
      </c>
      <c r="L78" s="4">
        <v>5058</v>
      </c>
      <c r="M78" s="4">
        <v>5256</v>
      </c>
      <c r="N78" s="4">
        <v>5226</v>
      </c>
      <c r="O78" s="4">
        <v>5012</v>
      </c>
      <c r="P78" s="4">
        <v>4740</v>
      </c>
      <c r="Q78" s="4">
        <v>4526</v>
      </c>
      <c r="R78" s="4">
        <v>4766</v>
      </c>
      <c r="S78" s="4">
        <v>5011</v>
      </c>
      <c r="T78" s="4">
        <v>4929</v>
      </c>
      <c r="U78" s="4">
        <v>4784</v>
      </c>
      <c r="V78" s="4">
        <v>4481</v>
      </c>
      <c r="W78" s="4">
        <v>4858</v>
      </c>
      <c r="X78" s="4">
        <v>4583</v>
      </c>
      <c r="Y78" s="4">
        <v>5205</v>
      </c>
      <c r="Z78" s="4">
        <v>4384</v>
      </c>
      <c r="AA78" s="4">
        <v>4153</v>
      </c>
      <c r="AB78" s="4">
        <v>4437</v>
      </c>
      <c r="AC78" s="4">
        <v>4199</v>
      </c>
      <c r="AD78" s="4">
        <v>4747</v>
      </c>
      <c r="AE78" s="4">
        <v>4889</v>
      </c>
      <c r="AF78" s="4">
        <v>5113</v>
      </c>
      <c r="AG78" s="4">
        <v>4954</v>
      </c>
      <c r="AH78" s="4">
        <v>4974</v>
      </c>
      <c r="AI78" s="4">
        <v>5483</v>
      </c>
      <c r="AJ78" s="4">
        <v>5097</v>
      </c>
      <c r="AK78" s="4">
        <v>5286</v>
      </c>
      <c r="AL78" s="4">
        <v>4627</v>
      </c>
      <c r="AM78" s="4">
        <v>4582</v>
      </c>
      <c r="AN78" s="4">
        <v>4886</v>
      </c>
      <c r="AO78" s="4">
        <v>5105</v>
      </c>
      <c r="AP78" s="4">
        <v>4423</v>
      </c>
      <c r="AQ78" s="4">
        <v>2175</v>
      </c>
      <c r="AR78" s="4">
        <v>2046</v>
      </c>
      <c r="AS78" s="4">
        <v>2208</v>
      </c>
      <c r="AT78" s="4">
        <v>1886</v>
      </c>
      <c r="AU78" s="4">
        <v>1963</v>
      </c>
      <c r="AV78" s="4">
        <v>2370</v>
      </c>
      <c r="AW78" s="16">
        <v>2477</v>
      </c>
    </row>
    <row r="79" spans="1:49" x14ac:dyDescent="0.35">
      <c r="A79" s="27" t="s">
        <v>339</v>
      </c>
      <c r="B79" s="3" t="s">
        <v>167</v>
      </c>
      <c r="C79" s="4">
        <f t="shared" si="6"/>
        <v>71249.519774990578</v>
      </c>
      <c r="D79" s="4">
        <v>73674</v>
      </c>
      <c r="E79" s="4">
        <v>63570</v>
      </c>
      <c r="F79" s="4">
        <v>76120</v>
      </c>
      <c r="G79" s="4">
        <v>71482</v>
      </c>
      <c r="H79" s="4">
        <v>76673.397904295649</v>
      </c>
      <c r="I79" s="4">
        <v>75387</v>
      </c>
      <c r="J79" s="4">
        <v>71217</v>
      </c>
      <c r="K79" s="4">
        <v>76268</v>
      </c>
      <c r="L79" s="4">
        <v>75397</v>
      </c>
      <c r="M79" s="4">
        <v>81295</v>
      </c>
      <c r="N79" s="4">
        <v>76288.609790112314</v>
      </c>
      <c r="O79" s="4">
        <v>78665.674197505068</v>
      </c>
      <c r="P79" s="4">
        <v>75735.249739730396</v>
      </c>
      <c r="Q79" s="4">
        <v>65772.439704392033</v>
      </c>
      <c r="R79" s="4">
        <v>72415</v>
      </c>
      <c r="S79" s="4">
        <v>74920</v>
      </c>
      <c r="T79" s="4">
        <v>74186</v>
      </c>
      <c r="U79" s="4">
        <v>71187.267387811633</v>
      </c>
      <c r="V79" s="4">
        <v>63626.163203227865</v>
      </c>
      <c r="W79" s="4">
        <v>71555.49004017876</v>
      </c>
      <c r="X79" s="4">
        <v>66063.525580287227</v>
      </c>
      <c r="Y79" s="4">
        <v>67916.041555151809</v>
      </c>
      <c r="Z79" s="4">
        <v>57164.222979336264</v>
      </c>
      <c r="AA79" s="4">
        <v>55204.249791807953</v>
      </c>
      <c r="AB79" s="4">
        <v>58858.73182630317</v>
      </c>
      <c r="AC79" s="4">
        <v>56147.563997281293</v>
      </c>
      <c r="AD79" s="4">
        <v>67008.327594966293</v>
      </c>
      <c r="AE79" s="4">
        <v>69064.244553823417</v>
      </c>
      <c r="AF79" s="4">
        <v>76561.579899434932</v>
      </c>
      <c r="AG79" s="4">
        <v>80424.630673865584</v>
      </c>
      <c r="AH79" s="4">
        <v>83163.859659152964</v>
      </c>
      <c r="AI79" s="4">
        <v>91866.793125542958</v>
      </c>
      <c r="AJ79" s="4">
        <v>86543.548485797714</v>
      </c>
      <c r="AK79" s="4">
        <v>89927.534780614864</v>
      </c>
      <c r="AL79" s="4">
        <v>82266.639485429594</v>
      </c>
      <c r="AM79" s="4">
        <v>86515.556817717879</v>
      </c>
      <c r="AN79" s="4">
        <v>90901.543442265247</v>
      </c>
      <c r="AO79" s="4">
        <v>95900.599894129336</v>
      </c>
      <c r="AP79" s="4">
        <v>95211.202150980447</v>
      </c>
      <c r="AQ79" s="4">
        <v>55536</v>
      </c>
      <c r="AR79" s="4">
        <v>53502.119108620493</v>
      </c>
      <c r="AS79" s="4">
        <v>50971</v>
      </c>
      <c r="AT79" s="4">
        <v>40380.102279803759</v>
      </c>
      <c r="AU79" s="4">
        <v>46053</v>
      </c>
      <c r="AV79" s="4">
        <v>53227</v>
      </c>
      <c r="AW79" s="16">
        <v>55663</v>
      </c>
    </row>
    <row r="80" spans="1:49" ht="15" thickBot="1" x14ac:dyDescent="0.4">
      <c r="A80" s="7" t="s">
        <v>339</v>
      </c>
      <c r="B80" s="8" t="s">
        <v>132</v>
      </c>
      <c r="C80" s="22">
        <f t="shared" si="6"/>
        <v>321.8478260869565</v>
      </c>
      <c r="D80" s="22">
        <v>377</v>
      </c>
      <c r="E80" s="22">
        <v>381</v>
      </c>
      <c r="F80" s="22">
        <v>388</v>
      </c>
      <c r="G80" s="22">
        <v>396</v>
      </c>
      <c r="H80" s="22">
        <v>382</v>
      </c>
      <c r="I80" s="22">
        <v>380</v>
      </c>
      <c r="J80" s="22">
        <v>377</v>
      </c>
      <c r="K80" s="22">
        <v>398</v>
      </c>
      <c r="L80" s="22">
        <v>406</v>
      </c>
      <c r="M80" s="22">
        <v>366</v>
      </c>
      <c r="N80" s="22">
        <v>358</v>
      </c>
      <c r="O80" s="22">
        <v>338</v>
      </c>
      <c r="P80" s="22">
        <v>363</v>
      </c>
      <c r="Q80" s="22">
        <v>366</v>
      </c>
      <c r="R80" s="22">
        <v>358</v>
      </c>
      <c r="S80" s="22">
        <v>357</v>
      </c>
      <c r="T80" s="22">
        <v>357</v>
      </c>
      <c r="U80" s="22">
        <v>337</v>
      </c>
      <c r="V80" s="22">
        <v>318</v>
      </c>
      <c r="W80" s="22">
        <v>335</v>
      </c>
      <c r="X80" s="22">
        <v>325</v>
      </c>
      <c r="Y80" s="22">
        <v>363</v>
      </c>
      <c r="Z80" s="22">
        <v>333</v>
      </c>
      <c r="AA80" s="22">
        <v>337</v>
      </c>
      <c r="AB80" s="22">
        <v>340</v>
      </c>
      <c r="AC80" s="22">
        <v>326</v>
      </c>
      <c r="AD80" s="22">
        <v>354</v>
      </c>
      <c r="AE80" s="22">
        <v>339</v>
      </c>
      <c r="AF80" s="22">
        <v>349</v>
      </c>
      <c r="AG80" s="22">
        <v>337</v>
      </c>
      <c r="AH80" s="22">
        <v>322</v>
      </c>
      <c r="AI80" s="22">
        <v>336</v>
      </c>
      <c r="AJ80" s="22">
        <v>322</v>
      </c>
      <c r="AK80" s="22">
        <v>323</v>
      </c>
      <c r="AL80" s="22">
        <v>288</v>
      </c>
      <c r="AM80" s="22">
        <v>302</v>
      </c>
      <c r="AN80" s="22">
        <v>333</v>
      </c>
      <c r="AO80" s="22">
        <v>339</v>
      </c>
      <c r="AP80" s="22">
        <v>297</v>
      </c>
      <c r="AQ80" s="8">
        <v>124</v>
      </c>
      <c r="AR80" s="8">
        <v>125</v>
      </c>
      <c r="AS80" s="22">
        <v>170</v>
      </c>
      <c r="AT80" s="22">
        <v>171</v>
      </c>
      <c r="AU80" s="22">
        <v>179</v>
      </c>
      <c r="AV80" s="22">
        <v>214</v>
      </c>
      <c r="AW80" s="178">
        <v>219</v>
      </c>
    </row>
    <row r="81" spans="1:49" s="2" customFormat="1" x14ac:dyDescent="0.3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row>
    <row r="82" spans="1:49" s="2" customFormat="1" x14ac:dyDescent="0.35">
      <c r="A82" s="51" t="s">
        <v>138</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row>
    <row r="84" spans="1:49" x14ac:dyDescent="0.35">
      <c r="A84" s="456" t="s">
        <v>171</v>
      </c>
      <c r="B84" s="456" t="s">
        <v>160</v>
      </c>
      <c r="C84" s="456" t="s">
        <v>153</v>
      </c>
      <c r="D84" s="14">
        <v>42736</v>
      </c>
      <c r="E84" s="14">
        <v>42767</v>
      </c>
      <c r="F84" s="14">
        <v>42795</v>
      </c>
      <c r="G84" s="14">
        <v>42826</v>
      </c>
      <c r="H84" s="14">
        <v>42856</v>
      </c>
      <c r="I84" s="14">
        <v>42887</v>
      </c>
      <c r="J84" s="14">
        <v>42917</v>
      </c>
      <c r="K84" s="14">
        <v>42948</v>
      </c>
      <c r="L84" s="14">
        <v>42979</v>
      </c>
      <c r="M84" s="14">
        <v>43009</v>
      </c>
      <c r="N84" s="14">
        <v>43040</v>
      </c>
      <c r="O84" s="14">
        <v>43070</v>
      </c>
      <c r="P84" s="14">
        <v>43101</v>
      </c>
      <c r="Q84" s="14">
        <v>43132</v>
      </c>
      <c r="R84" s="14">
        <v>43160</v>
      </c>
      <c r="S84" s="14">
        <v>43191</v>
      </c>
      <c r="T84" s="14">
        <v>43221</v>
      </c>
      <c r="U84" s="14">
        <v>43252</v>
      </c>
      <c r="V84" s="14">
        <v>43282</v>
      </c>
      <c r="W84" s="14">
        <v>43313</v>
      </c>
      <c r="X84" s="14">
        <v>43344</v>
      </c>
      <c r="Y84" s="14">
        <v>43374</v>
      </c>
      <c r="Z84" s="14">
        <v>43405</v>
      </c>
      <c r="AA84" s="14">
        <v>43435</v>
      </c>
      <c r="AB84" s="14">
        <v>43466</v>
      </c>
      <c r="AC84" s="14">
        <v>43497</v>
      </c>
      <c r="AD84" s="14">
        <v>43525</v>
      </c>
      <c r="AE84" s="14">
        <v>43556</v>
      </c>
      <c r="AF84" s="14">
        <v>43586</v>
      </c>
      <c r="AG84" s="14">
        <v>43617</v>
      </c>
      <c r="AH84" s="14">
        <v>43647</v>
      </c>
      <c r="AI84" s="14">
        <v>43678</v>
      </c>
      <c r="AJ84" s="14">
        <v>43709</v>
      </c>
      <c r="AK84" s="14">
        <v>43739</v>
      </c>
      <c r="AL84" s="14">
        <v>43770</v>
      </c>
      <c r="AM84" s="14">
        <v>43800</v>
      </c>
      <c r="AN84" s="14">
        <v>43831</v>
      </c>
      <c r="AO84" s="14">
        <v>43862</v>
      </c>
      <c r="AP84" s="14">
        <v>43891</v>
      </c>
      <c r="AQ84" s="14">
        <v>43922</v>
      </c>
      <c r="AR84" s="14">
        <v>43952</v>
      </c>
      <c r="AS84" s="14">
        <v>43983</v>
      </c>
      <c r="AT84" s="14">
        <v>44013</v>
      </c>
      <c r="AU84" s="14">
        <v>44044</v>
      </c>
      <c r="AV84" s="14">
        <v>44075</v>
      </c>
      <c r="AW84" s="15">
        <v>44105</v>
      </c>
    </row>
    <row r="85" spans="1:49" x14ac:dyDescent="0.35">
      <c r="A85" s="39" t="s">
        <v>356</v>
      </c>
      <c r="B85" s="3" t="s">
        <v>357</v>
      </c>
      <c r="C85" s="231">
        <f t="shared" ref="C85:C92" si="7">AVERAGE(D85:AW85)</f>
        <v>88.478043478260858</v>
      </c>
      <c r="D85" s="231">
        <v>0</v>
      </c>
      <c r="E85" s="231">
        <v>0</v>
      </c>
      <c r="F85" s="231">
        <v>0</v>
      </c>
      <c r="G85" s="231">
        <v>0</v>
      </c>
      <c r="H85" s="231">
        <v>85</v>
      </c>
      <c r="I85" s="231">
        <v>0</v>
      </c>
      <c r="J85" s="231">
        <v>52.5</v>
      </c>
      <c r="K85" s="231">
        <v>191</v>
      </c>
      <c r="L85" s="231">
        <v>0</v>
      </c>
      <c r="M85" s="231">
        <v>0</v>
      </c>
      <c r="N85" s="231">
        <v>0</v>
      </c>
      <c r="O85" s="231">
        <v>72</v>
      </c>
      <c r="P85" s="231">
        <v>0</v>
      </c>
      <c r="Q85" s="231">
        <v>112</v>
      </c>
      <c r="R85" s="231">
        <v>0</v>
      </c>
      <c r="S85" s="231">
        <v>0</v>
      </c>
      <c r="T85" s="231">
        <v>244</v>
      </c>
      <c r="U85" s="231">
        <v>86</v>
      </c>
      <c r="V85" s="231">
        <v>394.25</v>
      </c>
      <c r="W85" s="231">
        <v>214</v>
      </c>
      <c r="X85" s="231">
        <v>0</v>
      </c>
      <c r="Y85" s="231">
        <v>0</v>
      </c>
      <c r="Z85" s="231">
        <v>0</v>
      </c>
      <c r="AA85" s="231">
        <v>57</v>
      </c>
      <c r="AB85" s="231">
        <v>0</v>
      </c>
      <c r="AC85" s="231">
        <v>0</v>
      </c>
      <c r="AD85" s="231">
        <v>61</v>
      </c>
      <c r="AE85" s="231">
        <v>311</v>
      </c>
      <c r="AF85" s="231">
        <v>50</v>
      </c>
      <c r="AG85" s="231">
        <v>116</v>
      </c>
      <c r="AH85" s="231">
        <v>565.5</v>
      </c>
      <c r="AI85" s="231">
        <v>394</v>
      </c>
      <c r="AJ85" s="231">
        <v>45.75</v>
      </c>
      <c r="AK85" s="231">
        <v>163.99</v>
      </c>
      <c r="AL85" s="231">
        <v>120</v>
      </c>
      <c r="AM85" s="231">
        <v>236</v>
      </c>
      <c r="AN85" s="145">
        <v>71</v>
      </c>
      <c r="AO85" s="145">
        <v>109</v>
      </c>
      <c r="AP85" s="145">
        <v>169</v>
      </c>
      <c r="AQ85" s="145">
        <v>46</v>
      </c>
      <c r="AR85" s="145">
        <v>104</v>
      </c>
      <c r="AS85" s="145">
        <v>0</v>
      </c>
      <c r="AT85" s="145">
        <v>0</v>
      </c>
      <c r="AU85" s="145">
        <v>0</v>
      </c>
      <c r="AV85" s="145">
        <v>0</v>
      </c>
      <c r="AW85" s="145">
        <v>0</v>
      </c>
    </row>
    <row r="86" spans="1:49" x14ac:dyDescent="0.35">
      <c r="A86" s="39" t="s">
        <v>358</v>
      </c>
      <c r="B86" s="3" t="s">
        <v>357</v>
      </c>
      <c r="C86" s="231">
        <f t="shared" si="7"/>
        <v>4.5380434782608692</v>
      </c>
      <c r="D86" s="231">
        <v>0</v>
      </c>
      <c r="E86" s="231">
        <v>0</v>
      </c>
      <c r="F86" s="231">
        <v>0</v>
      </c>
      <c r="G86" s="231">
        <v>0</v>
      </c>
      <c r="H86" s="231">
        <v>0</v>
      </c>
      <c r="I86" s="231">
        <v>0</v>
      </c>
      <c r="J86" s="231">
        <v>0</v>
      </c>
      <c r="K86" s="231">
        <v>0</v>
      </c>
      <c r="L86" s="231">
        <v>0</v>
      </c>
      <c r="M86" s="231">
        <v>0</v>
      </c>
      <c r="N86" s="231">
        <v>206.75</v>
      </c>
      <c r="O86" s="231">
        <v>0</v>
      </c>
      <c r="P86" s="231">
        <v>0</v>
      </c>
      <c r="Q86" s="231">
        <v>0</v>
      </c>
      <c r="R86" s="231">
        <v>0</v>
      </c>
      <c r="S86" s="231">
        <v>0</v>
      </c>
      <c r="T86" s="231">
        <v>2</v>
      </c>
      <c r="U86" s="231">
        <v>0</v>
      </c>
      <c r="V86" s="231">
        <v>0</v>
      </c>
      <c r="W86" s="231">
        <v>0</v>
      </c>
      <c r="X86" s="231">
        <v>0</v>
      </c>
      <c r="Y86" s="231">
        <v>0</v>
      </c>
      <c r="Z86" s="231">
        <v>0</v>
      </c>
      <c r="AA86" s="231">
        <v>0</v>
      </c>
      <c r="AB86" s="231">
        <v>0</v>
      </c>
      <c r="AC86" s="231">
        <v>0</v>
      </c>
      <c r="AD86" s="231">
        <v>0</v>
      </c>
      <c r="AE86" s="231">
        <v>0</v>
      </c>
      <c r="AF86" s="231">
        <v>0</v>
      </c>
      <c r="AG86" s="231">
        <v>0</v>
      </c>
      <c r="AH86" s="231">
        <v>0</v>
      </c>
      <c r="AI86" s="231">
        <v>0</v>
      </c>
      <c r="AJ86" s="231">
        <v>0</v>
      </c>
      <c r="AK86" s="231">
        <v>0</v>
      </c>
      <c r="AL86" s="231">
        <v>0</v>
      </c>
      <c r="AM86" s="231">
        <v>0</v>
      </c>
      <c r="AN86" s="231">
        <v>0</v>
      </c>
      <c r="AO86" s="231">
        <v>0</v>
      </c>
      <c r="AP86" s="231">
        <v>0</v>
      </c>
      <c r="AQ86" s="231">
        <v>0</v>
      </c>
      <c r="AR86" s="231">
        <v>0</v>
      </c>
      <c r="AS86" s="231">
        <v>0</v>
      </c>
      <c r="AT86" s="231">
        <v>0</v>
      </c>
      <c r="AU86" s="231">
        <v>0</v>
      </c>
      <c r="AV86" s="231">
        <v>0</v>
      </c>
      <c r="AW86" s="231">
        <v>0</v>
      </c>
    </row>
    <row r="87" spans="1:49" x14ac:dyDescent="0.35">
      <c r="A87" s="39" t="s">
        <v>359</v>
      </c>
      <c r="B87" s="3" t="s">
        <v>357</v>
      </c>
      <c r="C87" s="231">
        <f t="shared" si="7"/>
        <v>2.3745652173913041</v>
      </c>
      <c r="D87" s="231">
        <v>0</v>
      </c>
      <c r="E87" s="231">
        <v>0</v>
      </c>
      <c r="F87" s="231">
        <v>0</v>
      </c>
      <c r="G87" s="231">
        <v>0</v>
      </c>
      <c r="H87" s="231">
        <v>0</v>
      </c>
      <c r="I87" s="231">
        <v>0</v>
      </c>
      <c r="J87" s="231">
        <v>0</v>
      </c>
      <c r="K87" s="231">
        <v>0</v>
      </c>
      <c r="L87" s="231">
        <v>0</v>
      </c>
      <c r="M87" s="231">
        <v>0</v>
      </c>
      <c r="N87" s="231">
        <v>58.48</v>
      </c>
      <c r="O87" s="231">
        <v>0</v>
      </c>
      <c r="P87" s="231">
        <v>0</v>
      </c>
      <c r="Q87" s="231">
        <v>0</v>
      </c>
      <c r="R87" s="231">
        <v>0</v>
      </c>
      <c r="S87" s="231">
        <v>6</v>
      </c>
      <c r="T87" s="231">
        <v>0</v>
      </c>
      <c r="U87" s="231">
        <v>32</v>
      </c>
      <c r="V87" s="231">
        <v>0</v>
      </c>
      <c r="W87" s="231">
        <v>0</v>
      </c>
      <c r="X87" s="231">
        <v>0</v>
      </c>
      <c r="Y87" s="231">
        <v>0</v>
      </c>
      <c r="Z87" s="231">
        <v>0</v>
      </c>
      <c r="AA87" s="231">
        <v>11.75</v>
      </c>
      <c r="AB87" s="231">
        <v>0</v>
      </c>
      <c r="AC87" s="231">
        <v>1</v>
      </c>
      <c r="AD87" s="231">
        <v>0</v>
      </c>
      <c r="AE87" s="231">
        <v>0</v>
      </c>
      <c r="AF87" s="231">
        <v>0</v>
      </c>
      <c r="AG87" s="231">
        <v>0</v>
      </c>
      <c r="AH87" s="231">
        <v>0</v>
      </c>
      <c r="AI87" s="231">
        <v>0</v>
      </c>
      <c r="AJ87" s="231">
        <v>0</v>
      </c>
      <c r="AK87" s="231">
        <v>0</v>
      </c>
      <c r="AL87" s="231">
        <v>0</v>
      </c>
      <c r="AM87" s="231">
        <v>0</v>
      </c>
      <c r="AN87" s="231">
        <v>0</v>
      </c>
      <c r="AO87" s="231">
        <v>0</v>
      </c>
      <c r="AP87" s="231">
        <v>0</v>
      </c>
      <c r="AQ87" s="231">
        <v>0</v>
      </c>
      <c r="AR87" s="231">
        <v>0</v>
      </c>
      <c r="AS87" s="231">
        <v>0</v>
      </c>
      <c r="AT87" s="231">
        <v>0</v>
      </c>
      <c r="AU87" s="231">
        <v>0</v>
      </c>
      <c r="AV87" s="231">
        <v>0</v>
      </c>
      <c r="AW87" s="231">
        <v>0</v>
      </c>
    </row>
    <row r="88" spans="1:49" x14ac:dyDescent="0.35">
      <c r="A88" s="39" t="s">
        <v>360</v>
      </c>
      <c r="B88" s="3" t="s">
        <v>357</v>
      </c>
      <c r="C88" s="231">
        <f t="shared" si="7"/>
        <v>1555.6123913043482</v>
      </c>
      <c r="D88" s="231">
        <v>399.64</v>
      </c>
      <c r="E88" s="231">
        <v>356.44</v>
      </c>
      <c r="F88" s="231">
        <v>459.69</v>
      </c>
      <c r="G88" s="231">
        <v>501.43</v>
      </c>
      <c r="H88" s="231">
        <v>495.17</v>
      </c>
      <c r="I88" s="231">
        <v>519.98</v>
      </c>
      <c r="J88" s="231">
        <v>208.79</v>
      </c>
      <c r="K88" s="231">
        <v>399.8</v>
      </c>
      <c r="L88" s="231">
        <v>500.53</v>
      </c>
      <c r="M88" s="231">
        <v>579.39</v>
      </c>
      <c r="N88" s="231">
        <v>679.55</v>
      </c>
      <c r="O88" s="231">
        <v>639.29999999999995</v>
      </c>
      <c r="P88" s="231">
        <v>611.34</v>
      </c>
      <c r="Q88" s="231">
        <v>531.95000000000005</v>
      </c>
      <c r="R88" s="231">
        <v>894.49</v>
      </c>
      <c r="S88" s="231">
        <v>1192.57</v>
      </c>
      <c r="T88" s="231">
        <v>1945.82</v>
      </c>
      <c r="U88" s="231">
        <v>2074.7399999999998</v>
      </c>
      <c r="V88" s="231">
        <v>1623.85</v>
      </c>
      <c r="W88" s="231">
        <v>3149.1</v>
      </c>
      <c r="X88" s="231">
        <v>2849.03</v>
      </c>
      <c r="Y88" s="231">
        <v>2547.7800000000002</v>
      </c>
      <c r="Z88" s="231">
        <v>2405.3200000000002</v>
      </c>
      <c r="AA88" s="231">
        <v>2343.9699999999998</v>
      </c>
      <c r="AB88" s="231">
        <v>1901.63</v>
      </c>
      <c r="AC88" s="231">
        <v>1490.75</v>
      </c>
      <c r="AD88" s="231">
        <v>2470.62</v>
      </c>
      <c r="AE88" s="231">
        <v>2270.3000000000002</v>
      </c>
      <c r="AF88" s="231">
        <v>2131.91</v>
      </c>
      <c r="AG88" s="231">
        <v>2767.08</v>
      </c>
      <c r="AH88" s="231">
        <v>2624.52</v>
      </c>
      <c r="AI88" s="231">
        <v>2590.98</v>
      </c>
      <c r="AJ88" s="231">
        <v>2713.82</v>
      </c>
      <c r="AK88" s="231">
        <v>2669.82</v>
      </c>
      <c r="AL88" s="231">
        <v>2464.44</v>
      </c>
      <c r="AM88" s="231">
        <v>2538.9</v>
      </c>
      <c r="AN88" s="145">
        <v>2058.66</v>
      </c>
      <c r="AO88" s="145">
        <v>1237.25</v>
      </c>
      <c r="AP88" s="145">
        <v>1657.72</v>
      </c>
      <c r="AQ88" s="145">
        <v>749.55</v>
      </c>
      <c r="AR88" s="145">
        <v>609.09</v>
      </c>
      <c r="AS88" s="145">
        <v>916.39</v>
      </c>
      <c r="AT88" s="145">
        <v>607.74</v>
      </c>
      <c r="AU88" s="145">
        <v>542.23</v>
      </c>
      <c r="AV88" s="145">
        <v>2962.03</v>
      </c>
      <c r="AW88" s="145">
        <v>3673.07</v>
      </c>
    </row>
    <row r="89" spans="1:49" x14ac:dyDescent="0.35">
      <c r="A89" s="39" t="s">
        <v>361</v>
      </c>
      <c r="B89" s="3" t="s">
        <v>357</v>
      </c>
      <c r="C89" s="231">
        <f t="shared" si="7"/>
        <v>101.76956521739132</v>
      </c>
      <c r="D89" s="231">
        <v>210.4</v>
      </c>
      <c r="E89" s="231">
        <v>305.08</v>
      </c>
      <c r="F89" s="231">
        <v>105.2</v>
      </c>
      <c r="G89" s="231">
        <v>268.26</v>
      </c>
      <c r="H89" s="231">
        <v>336.64</v>
      </c>
      <c r="I89" s="231">
        <v>115.72</v>
      </c>
      <c r="J89" s="231">
        <v>89.42</v>
      </c>
      <c r="K89" s="231">
        <v>73.64</v>
      </c>
      <c r="L89" s="231">
        <v>226.18</v>
      </c>
      <c r="M89" s="231">
        <v>341.9</v>
      </c>
      <c r="N89" s="231">
        <v>389.24</v>
      </c>
      <c r="O89" s="231">
        <v>110.46</v>
      </c>
      <c r="P89" s="231">
        <v>115.72</v>
      </c>
      <c r="Q89" s="231">
        <v>0</v>
      </c>
      <c r="R89" s="231">
        <v>142.02000000000001</v>
      </c>
      <c r="S89" s="231">
        <v>220.92</v>
      </c>
      <c r="T89" s="231">
        <v>120.98</v>
      </c>
      <c r="U89" s="231">
        <v>0</v>
      </c>
      <c r="V89" s="231">
        <v>147.28</v>
      </c>
      <c r="W89" s="231">
        <v>0</v>
      </c>
      <c r="X89" s="231">
        <v>52.6</v>
      </c>
      <c r="Y89" s="231">
        <v>0</v>
      </c>
      <c r="Z89" s="231">
        <v>115.72</v>
      </c>
      <c r="AA89" s="231">
        <v>131.5</v>
      </c>
      <c r="AB89" s="231">
        <v>0</v>
      </c>
      <c r="AC89" s="231">
        <v>0</v>
      </c>
      <c r="AD89" s="231">
        <v>0</v>
      </c>
      <c r="AE89" s="231">
        <v>120.98</v>
      </c>
      <c r="AF89" s="231">
        <v>126.24</v>
      </c>
      <c r="AG89" s="231">
        <v>5.26</v>
      </c>
      <c r="AH89" s="231">
        <v>0</v>
      </c>
      <c r="AI89" s="231">
        <v>115.72</v>
      </c>
      <c r="AJ89" s="231">
        <v>184.1</v>
      </c>
      <c r="AK89" s="231">
        <v>152.54</v>
      </c>
      <c r="AL89" s="231">
        <v>21.04</v>
      </c>
      <c r="AM89" s="231">
        <v>47.34</v>
      </c>
      <c r="AN89" s="145">
        <v>278.77999999999997</v>
      </c>
      <c r="AO89" s="145">
        <v>5.26</v>
      </c>
      <c r="AP89" s="145">
        <v>0</v>
      </c>
      <c r="AQ89" s="145">
        <v>0</v>
      </c>
      <c r="AR89" s="145">
        <v>0</v>
      </c>
      <c r="AS89" s="145">
        <v>0</v>
      </c>
      <c r="AT89" s="145">
        <v>0</v>
      </c>
      <c r="AU89" s="145">
        <v>5.26</v>
      </c>
      <c r="AV89" s="145">
        <v>0</v>
      </c>
      <c r="AW89" s="145">
        <v>0</v>
      </c>
    </row>
    <row r="90" spans="1:49" x14ac:dyDescent="0.35">
      <c r="A90" s="39" t="s">
        <v>362</v>
      </c>
      <c r="B90" s="3" t="s">
        <v>357</v>
      </c>
      <c r="C90" s="231">
        <f t="shared" si="7"/>
        <v>36.878043478260864</v>
      </c>
      <c r="D90" s="231">
        <v>0</v>
      </c>
      <c r="E90" s="231">
        <v>0</v>
      </c>
      <c r="F90" s="231">
        <v>0</v>
      </c>
      <c r="G90" s="231">
        <v>0</v>
      </c>
      <c r="H90" s="231">
        <v>0</v>
      </c>
      <c r="I90" s="231">
        <v>0</v>
      </c>
      <c r="J90" s="231">
        <v>56.71</v>
      </c>
      <c r="K90" s="231">
        <v>49.8</v>
      </c>
      <c r="L90" s="231">
        <v>44.82</v>
      </c>
      <c r="M90" s="231">
        <v>43.16</v>
      </c>
      <c r="N90" s="231">
        <v>64.430000000000007</v>
      </c>
      <c r="O90" s="231">
        <v>24.9</v>
      </c>
      <c r="P90" s="231">
        <v>22.98</v>
      </c>
      <c r="Q90" s="231">
        <v>24.9</v>
      </c>
      <c r="R90" s="231">
        <v>8.48</v>
      </c>
      <c r="S90" s="231">
        <v>28</v>
      </c>
      <c r="T90" s="231">
        <v>21.1</v>
      </c>
      <c r="U90" s="231">
        <v>28.6</v>
      </c>
      <c r="V90" s="231">
        <v>0</v>
      </c>
      <c r="W90" s="231">
        <v>94.28</v>
      </c>
      <c r="X90" s="231">
        <v>0</v>
      </c>
      <c r="Y90" s="231">
        <v>0</v>
      </c>
      <c r="Z90" s="231">
        <v>45.18</v>
      </c>
      <c r="AA90" s="231">
        <v>252.37</v>
      </c>
      <c r="AB90" s="231">
        <v>81.28</v>
      </c>
      <c r="AC90" s="231">
        <v>39.76</v>
      </c>
      <c r="AD90" s="231">
        <v>75.52</v>
      </c>
      <c r="AE90" s="231">
        <v>0</v>
      </c>
      <c r="AF90" s="231">
        <v>0</v>
      </c>
      <c r="AG90" s="231">
        <v>50.35</v>
      </c>
      <c r="AH90" s="231">
        <v>0</v>
      </c>
      <c r="AI90" s="231">
        <v>2.25</v>
      </c>
      <c r="AJ90" s="231">
        <v>118.24</v>
      </c>
      <c r="AK90" s="231">
        <v>43.97</v>
      </c>
      <c r="AL90" s="231">
        <v>84.48</v>
      </c>
      <c r="AM90" s="231">
        <v>196.35</v>
      </c>
      <c r="AN90" s="145">
        <v>24</v>
      </c>
      <c r="AO90" s="145">
        <v>64.239999999999995</v>
      </c>
      <c r="AP90" s="145">
        <v>72.12</v>
      </c>
      <c r="AQ90" s="145">
        <v>0</v>
      </c>
      <c r="AR90" s="145">
        <v>0</v>
      </c>
      <c r="AS90" s="145">
        <v>0</v>
      </c>
      <c r="AT90" s="145">
        <v>0</v>
      </c>
      <c r="AU90" s="145">
        <v>34.119999999999997</v>
      </c>
      <c r="AV90" s="145">
        <v>0</v>
      </c>
      <c r="AW90" s="145">
        <v>0</v>
      </c>
    </row>
    <row r="91" spans="1:49" x14ac:dyDescent="0.35">
      <c r="A91" s="39" t="s">
        <v>363</v>
      </c>
      <c r="B91" s="3" t="s">
        <v>357</v>
      </c>
      <c r="C91" s="231">
        <f t="shared" si="7"/>
        <v>0</v>
      </c>
      <c r="D91" s="231">
        <v>0</v>
      </c>
      <c r="E91" s="231">
        <v>0</v>
      </c>
      <c r="F91" s="231">
        <v>0</v>
      </c>
      <c r="G91" s="231">
        <v>0</v>
      </c>
      <c r="H91" s="231">
        <v>0</v>
      </c>
      <c r="I91" s="231">
        <v>0</v>
      </c>
      <c r="J91" s="231">
        <v>0</v>
      </c>
      <c r="K91" s="231">
        <v>0</v>
      </c>
      <c r="L91" s="231">
        <v>0</v>
      </c>
      <c r="M91" s="231">
        <v>0</v>
      </c>
      <c r="N91" s="231">
        <v>0</v>
      </c>
      <c r="O91" s="231">
        <v>0</v>
      </c>
      <c r="P91" s="231">
        <v>0</v>
      </c>
      <c r="Q91" s="231">
        <v>0</v>
      </c>
      <c r="R91" s="231">
        <v>0</v>
      </c>
      <c r="S91" s="231">
        <v>0</v>
      </c>
      <c r="T91" s="231">
        <v>0</v>
      </c>
      <c r="U91" s="231">
        <v>0</v>
      </c>
      <c r="V91" s="231">
        <v>0</v>
      </c>
      <c r="W91" s="231">
        <v>0</v>
      </c>
      <c r="X91" s="231">
        <v>0</v>
      </c>
      <c r="Y91" s="231">
        <v>0</v>
      </c>
      <c r="Z91" s="231">
        <v>0</v>
      </c>
      <c r="AA91" s="231">
        <v>0</v>
      </c>
      <c r="AB91" s="231">
        <v>0</v>
      </c>
      <c r="AC91" s="231">
        <v>0</v>
      </c>
      <c r="AD91" s="231">
        <v>0</v>
      </c>
      <c r="AE91" s="231">
        <v>0</v>
      </c>
      <c r="AF91" s="231">
        <v>0</v>
      </c>
      <c r="AG91" s="231">
        <v>0</v>
      </c>
      <c r="AH91" s="231">
        <v>0</v>
      </c>
      <c r="AI91" s="231">
        <v>0</v>
      </c>
      <c r="AJ91" s="231">
        <v>0</v>
      </c>
      <c r="AK91" s="231">
        <v>0</v>
      </c>
      <c r="AL91" s="231">
        <v>0</v>
      </c>
      <c r="AM91" s="231">
        <v>0</v>
      </c>
      <c r="AN91" s="145">
        <v>0</v>
      </c>
      <c r="AO91" s="145">
        <v>0</v>
      </c>
      <c r="AP91" s="145">
        <v>0</v>
      </c>
      <c r="AQ91" s="145">
        <v>0</v>
      </c>
      <c r="AR91" s="145">
        <v>0</v>
      </c>
      <c r="AS91" s="145">
        <v>0</v>
      </c>
      <c r="AT91" s="145">
        <v>0</v>
      </c>
      <c r="AU91" s="145">
        <v>0</v>
      </c>
      <c r="AV91" s="145">
        <v>0</v>
      </c>
      <c r="AW91" s="145">
        <v>0</v>
      </c>
    </row>
    <row r="92" spans="1:49" s="51" customFormat="1" x14ac:dyDescent="0.35">
      <c r="A92" s="573" t="s">
        <v>170</v>
      </c>
      <c r="B92" s="574"/>
      <c r="C92" s="207">
        <f t="shared" si="7"/>
        <v>1789.6506521739132</v>
      </c>
      <c r="D92" s="207">
        <f>SUM(D85:D91)</f>
        <v>610.04</v>
      </c>
      <c r="E92" s="207">
        <f t="shared" ref="E92:AW92" si="8">SUM(E85:E91)</f>
        <v>661.52</v>
      </c>
      <c r="F92" s="207">
        <f t="shared" si="8"/>
        <v>564.89</v>
      </c>
      <c r="G92" s="207">
        <f t="shared" si="8"/>
        <v>769.69</v>
      </c>
      <c r="H92" s="207">
        <f t="shared" si="8"/>
        <v>916.81000000000006</v>
      </c>
      <c r="I92" s="207">
        <f t="shared" si="8"/>
        <v>635.70000000000005</v>
      </c>
      <c r="J92" s="207">
        <f t="shared" si="8"/>
        <v>407.41999999999996</v>
      </c>
      <c r="K92" s="207">
        <f t="shared" si="8"/>
        <v>714.2399999999999</v>
      </c>
      <c r="L92" s="207">
        <f t="shared" si="8"/>
        <v>771.53000000000009</v>
      </c>
      <c r="M92" s="207">
        <f t="shared" si="8"/>
        <v>964.44999999999993</v>
      </c>
      <c r="N92" s="207">
        <f t="shared" si="8"/>
        <v>1398.45</v>
      </c>
      <c r="O92" s="207">
        <f t="shared" si="8"/>
        <v>846.66</v>
      </c>
      <c r="P92" s="207">
        <f t="shared" si="8"/>
        <v>750.04000000000008</v>
      </c>
      <c r="Q92" s="207">
        <f t="shared" si="8"/>
        <v>668.85</v>
      </c>
      <c r="R92" s="207">
        <f t="shared" si="8"/>
        <v>1044.99</v>
      </c>
      <c r="S92" s="207">
        <f t="shared" si="8"/>
        <v>1447.49</v>
      </c>
      <c r="T92" s="207">
        <f t="shared" si="8"/>
        <v>2333.8999999999996</v>
      </c>
      <c r="U92" s="207">
        <f t="shared" si="8"/>
        <v>2221.3399999999997</v>
      </c>
      <c r="V92" s="207">
        <f t="shared" si="8"/>
        <v>2165.38</v>
      </c>
      <c r="W92" s="207">
        <f t="shared" si="8"/>
        <v>3457.38</v>
      </c>
      <c r="X92" s="207">
        <f t="shared" si="8"/>
        <v>2901.63</v>
      </c>
      <c r="Y92" s="207">
        <f t="shared" si="8"/>
        <v>2547.7800000000002</v>
      </c>
      <c r="Z92" s="207">
        <f t="shared" si="8"/>
        <v>2566.2199999999998</v>
      </c>
      <c r="AA92" s="207">
        <f t="shared" si="8"/>
        <v>2796.5899999999997</v>
      </c>
      <c r="AB92" s="207">
        <f t="shared" si="8"/>
        <v>1982.91</v>
      </c>
      <c r="AC92" s="207">
        <f t="shared" si="8"/>
        <v>1531.51</v>
      </c>
      <c r="AD92" s="207">
        <f t="shared" si="8"/>
        <v>2607.14</v>
      </c>
      <c r="AE92" s="207">
        <f t="shared" si="8"/>
        <v>2702.28</v>
      </c>
      <c r="AF92" s="207">
        <f t="shared" si="8"/>
        <v>2308.1499999999996</v>
      </c>
      <c r="AG92" s="207">
        <f t="shared" si="8"/>
        <v>2938.69</v>
      </c>
      <c r="AH92" s="207">
        <f t="shared" si="8"/>
        <v>3190.02</v>
      </c>
      <c r="AI92" s="207">
        <f t="shared" si="8"/>
        <v>3102.95</v>
      </c>
      <c r="AJ92" s="207">
        <f t="shared" si="8"/>
        <v>3061.91</v>
      </c>
      <c r="AK92" s="207">
        <f t="shared" si="8"/>
        <v>3030.32</v>
      </c>
      <c r="AL92" s="207">
        <f t="shared" si="8"/>
        <v>2689.96</v>
      </c>
      <c r="AM92" s="207">
        <f t="shared" si="8"/>
        <v>3018.59</v>
      </c>
      <c r="AN92" s="207">
        <f t="shared" si="8"/>
        <v>2432.4399999999996</v>
      </c>
      <c r="AO92" s="207">
        <f t="shared" si="8"/>
        <v>1415.75</v>
      </c>
      <c r="AP92" s="207">
        <f t="shared" si="8"/>
        <v>1898.8400000000001</v>
      </c>
      <c r="AQ92" s="207">
        <f t="shared" si="8"/>
        <v>795.55</v>
      </c>
      <c r="AR92" s="207">
        <f t="shared" si="8"/>
        <v>713.09</v>
      </c>
      <c r="AS92" s="207">
        <f t="shared" si="8"/>
        <v>916.39</v>
      </c>
      <c r="AT92" s="207">
        <f t="shared" si="8"/>
        <v>607.74</v>
      </c>
      <c r="AU92" s="207">
        <f t="shared" si="8"/>
        <v>581.61</v>
      </c>
      <c r="AV92" s="207">
        <f t="shared" si="8"/>
        <v>2962.03</v>
      </c>
      <c r="AW92" s="207">
        <f t="shared" si="8"/>
        <v>3673.07</v>
      </c>
    </row>
    <row r="93" spans="1:49" x14ac:dyDescent="0.35">
      <c r="A93" s="31"/>
      <c r="B93" s="19"/>
      <c r="C93" s="19"/>
      <c r="D93" s="35"/>
      <c r="E93" s="35"/>
      <c r="F93" s="35"/>
      <c r="G93" s="35"/>
      <c r="H93" s="35"/>
      <c r="I93" s="35"/>
      <c r="J93" s="35"/>
      <c r="K93" s="35"/>
      <c r="L93" s="35"/>
      <c r="M93" s="35"/>
      <c r="N93" s="35"/>
      <c r="O93" s="35"/>
      <c r="P93" s="36"/>
      <c r="Q93" s="36"/>
      <c r="R93" s="36"/>
      <c r="S93" s="36"/>
      <c r="T93" s="36"/>
      <c r="U93" s="36"/>
      <c r="V93" s="36"/>
      <c r="W93" s="36"/>
      <c r="X93" s="36"/>
      <c r="Y93" s="36"/>
      <c r="Z93" s="36"/>
      <c r="AA93" s="36"/>
      <c r="AB93" s="37"/>
      <c r="AC93" s="37"/>
      <c r="AD93" s="37"/>
      <c r="AE93" s="37"/>
      <c r="AF93" s="37"/>
      <c r="AG93" s="37"/>
      <c r="AH93" s="37"/>
      <c r="AI93" s="37"/>
      <c r="AJ93" s="37"/>
      <c r="AK93" s="37"/>
      <c r="AL93" s="37"/>
      <c r="AM93" s="37"/>
      <c r="AN93" s="36"/>
      <c r="AO93" s="36"/>
      <c r="AP93" s="36"/>
      <c r="AQ93" s="36"/>
      <c r="AR93" s="34"/>
      <c r="AS93" s="34"/>
      <c r="AT93" s="34"/>
    </row>
    <row r="94" spans="1:49" x14ac:dyDescent="0.35">
      <c r="A94" s="74" t="s">
        <v>139</v>
      </c>
      <c r="B94" s="19"/>
      <c r="C94" s="19"/>
      <c r="D94" s="35"/>
      <c r="E94" s="35"/>
      <c r="F94" s="35"/>
      <c r="G94" s="35"/>
      <c r="H94" s="35"/>
      <c r="I94" s="35"/>
      <c r="J94" s="35"/>
      <c r="K94" s="35"/>
      <c r="L94" s="35"/>
      <c r="M94" s="35"/>
      <c r="N94" s="35"/>
      <c r="O94" s="35"/>
      <c r="P94" s="36"/>
      <c r="Q94" s="36"/>
      <c r="R94" s="36"/>
      <c r="S94" s="36"/>
      <c r="T94" s="36"/>
      <c r="U94" s="36"/>
      <c r="V94" s="36"/>
      <c r="W94" s="36"/>
      <c r="X94" s="36"/>
      <c r="Y94" s="36"/>
      <c r="Z94" s="36"/>
      <c r="AA94" s="36"/>
      <c r="AB94" s="37"/>
      <c r="AC94" s="37"/>
      <c r="AD94" s="37"/>
      <c r="AE94" s="37"/>
      <c r="AF94" s="37"/>
      <c r="AG94" s="37"/>
      <c r="AH94" s="37"/>
      <c r="AI94" s="37"/>
      <c r="AJ94" s="37"/>
      <c r="AK94" s="37"/>
      <c r="AL94" s="37"/>
      <c r="AM94" s="37"/>
      <c r="AN94" s="36"/>
      <c r="AO94" s="36"/>
      <c r="AP94" s="36"/>
      <c r="AQ94" s="36"/>
      <c r="AR94" s="34"/>
      <c r="AS94" s="34"/>
      <c r="AT94" s="34"/>
    </row>
    <row r="95" spans="1:49" x14ac:dyDescent="0.35">
      <c r="A95" s="11"/>
    </row>
    <row r="96" spans="1:49" ht="21" customHeight="1" x14ac:dyDescent="0.35">
      <c r="A96" s="456" t="s">
        <v>171</v>
      </c>
      <c r="B96" s="456" t="s">
        <v>160</v>
      </c>
      <c r="C96" s="456" t="s">
        <v>153</v>
      </c>
      <c r="D96" s="14">
        <v>42736</v>
      </c>
      <c r="E96" s="14">
        <v>42767</v>
      </c>
      <c r="F96" s="14">
        <v>42795</v>
      </c>
      <c r="G96" s="14">
        <v>42826</v>
      </c>
      <c r="H96" s="14">
        <v>42856</v>
      </c>
      <c r="I96" s="14">
        <v>42887</v>
      </c>
      <c r="J96" s="14">
        <v>42917</v>
      </c>
      <c r="K96" s="14">
        <v>42948</v>
      </c>
      <c r="L96" s="14">
        <v>42979</v>
      </c>
      <c r="M96" s="14">
        <v>43009</v>
      </c>
      <c r="N96" s="14">
        <v>43040</v>
      </c>
      <c r="O96" s="14">
        <v>43070</v>
      </c>
      <c r="P96" s="14">
        <v>43101</v>
      </c>
      <c r="Q96" s="14">
        <v>43132</v>
      </c>
      <c r="R96" s="14">
        <v>43160</v>
      </c>
      <c r="S96" s="14">
        <v>43191</v>
      </c>
      <c r="T96" s="14">
        <v>43221</v>
      </c>
      <c r="U96" s="14">
        <v>43252</v>
      </c>
      <c r="V96" s="14">
        <v>43282</v>
      </c>
      <c r="W96" s="14">
        <v>43313</v>
      </c>
      <c r="X96" s="14">
        <v>43344</v>
      </c>
      <c r="Y96" s="14">
        <v>43374</v>
      </c>
      <c r="Z96" s="14">
        <v>43405</v>
      </c>
      <c r="AA96" s="14">
        <v>43435</v>
      </c>
      <c r="AB96" s="14">
        <v>43466</v>
      </c>
      <c r="AC96" s="14">
        <v>43497</v>
      </c>
      <c r="AD96" s="14">
        <v>43525</v>
      </c>
      <c r="AE96" s="14">
        <v>43556</v>
      </c>
      <c r="AF96" s="14">
        <v>43586</v>
      </c>
      <c r="AG96" s="14">
        <v>43617</v>
      </c>
      <c r="AH96" s="14">
        <v>43647</v>
      </c>
      <c r="AI96" s="14">
        <v>43678</v>
      </c>
      <c r="AJ96" s="14">
        <v>43709</v>
      </c>
      <c r="AK96" s="14">
        <v>43739</v>
      </c>
      <c r="AL96" s="14">
        <v>43770</v>
      </c>
      <c r="AM96" s="14">
        <v>43800</v>
      </c>
      <c r="AN96" s="14">
        <v>43831</v>
      </c>
      <c r="AO96" s="14">
        <v>43862</v>
      </c>
      <c r="AP96" s="14">
        <v>43891</v>
      </c>
      <c r="AQ96" s="14">
        <v>43922</v>
      </c>
      <c r="AR96" s="14">
        <v>43952</v>
      </c>
      <c r="AS96" s="14">
        <v>43983</v>
      </c>
      <c r="AT96" s="14">
        <v>44013</v>
      </c>
      <c r="AU96" s="14">
        <v>44044</v>
      </c>
      <c r="AV96" s="14">
        <v>44075</v>
      </c>
      <c r="AW96" s="15">
        <v>44105</v>
      </c>
    </row>
    <row r="97" spans="1:49" s="34" customFormat="1" x14ac:dyDescent="0.35">
      <c r="A97" s="38" t="s">
        <v>364</v>
      </c>
      <c r="B97" s="40" t="s">
        <v>365</v>
      </c>
      <c r="C97" s="145">
        <f t="shared" ref="C97:C111" si="9">AVERAGE(D97:AW97)</f>
        <v>0</v>
      </c>
      <c r="D97" s="145">
        <v>0</v>
      </c>
      <c r="E97" s="145">
        <v>0</v>
      </c>
      <c r="F97" s="145">
        <v>0</v>
      </c>
      <c r="G97" s="145">
        <v>0</v>
      </c>
      <c r="H97" s="145">
        <v>0</v>
      </c>
      <c r="I97" s="145">
        <v>0</v>
      </c>
      <c r="J97" s="145">
        <v>0</v>
      </c>
      <c r="K97" s="145">
        <v>0</v>
      </c>
      <c r="L97" s="145">
        <v>0</v>
      </c>
      <c r="M97" s="145">
        <v>0</v>
      </c>
      <c r="N97" s="145">
        <v>0</v>
      </c>
      <c r="O97" s="145">
        <v>0</v>
      </c>
      <c r="P97" s="145">
        <v>0</v>
      </c>
      <c r="Q97" s="145">
        <v>0</v>
      </c>
      <c r="R97" s="145">
        <v>0</v>
      </c>
      <c r="S97" s="145">
        <v>0</v>
      </c>
      <c r="T97" s="145">
        <v>0</v>
      </c>
      <c r="U97" s="145">
        <v>0</v>
      </c>
      <c r="V97" s="145">
        <v>0</v>
      </c>
      <c r="W97" s="145">
        <v>0</v>
      </c>
      <c r="X97" s="145">
        <v>0</v>
      </c>
      <c r="Y97" s="145">
        <v>0</v>
      </c>
      <c r="Z97" s="145">
        <v>0</v>
      </c>
      <c r="AA97" s="145">
        <v>0</v>
      </c>
      <c r="AB97" s="145">
        <v>0</v>
      </c>
      <c r="AC97" s="145">
        <v>0</v>
      </c>
      <c r="AD97" s="145">
        <v>0</v>
      </c>
      <c r="AE97" s="145">
        <v>0</v>
      </c>
      <c r="AF97" s="145">
        <v>0</v>
      </c>
      <c r="AG97" s="145">
        <v>0</v>
      </c>
      <c r="AH97" s="145">
        <v>0</v>
      </c>
      <c r="AI97" s="145">
        <v>0</v>
      </c>
      <c r="AJ97" s="145">
        <v>0</v>
      </c>
      <c r="AK97" s="145">
        <v>0</v>
      </c>
      <c r="AL97" s="145">
        <v>0</v>
      </c>
      <c r="AM97" s="145">
        <v>0</v>
      </c>
      <c r="AN97" s="145">
        <v>0</v>
      </c>
      <c r="AO97" s="145">
        <v>0</v>
      </c>
      <c r="AP97" s="145">
        <v>0</v>
      </c>
      <c r="AQ97" s="145">
        <v>0</v>
      </c>
      <c r="AR97" s="145">
        <v>0</v>
      </c>
      <c r="AS97" s="145">
        <v>0</v>
      </c>
      <c r="AT97" s="145">
        <v>0</v>
      </c>
      <c r="AU97" s="145">
        <v>0</v>
      </c>
      <c r="AV97" s="145">
        <v>0</v>
      </c>
      <c r="AW97" s="145">
        <v>0</v>
      </c>
    </row>
    <row r="98" spans="1:49" x14ac:dyDescent="0.35">
      <c r="A98" s="13" t="s">
        <v>364</v>
      </c>
      <c r="B98" s="23" t="s">
        <v>172</v>
      </c>
      <c r="C98" s="102">
        <f t="shared" si="9"/>
        <v>0</v>
      </c>
      <c r="D98" s="4">
        <v>0</v>
      </c>
      <c r="E98" s="4">
        <v>0</v>
      </c>
      <c r="F98" s="4">
        <v>0</v>
      </c>
      <c r="G98" s="4">
        <v>0</v>
      </c>
      <c r="H98" s="4">
        <v>0</v>
      </c>
      <c r="I98" s="4">
        <v>0</v>
      </c>
      <c r="J98" s="4">
        <v>0</v>
      </c>
      <c r="K98" s="4">
        <v>0</v>
      </c>
      <c r="L98" s="4">
        <v>0</v>
      </c>
      <c r="M98" s="4">
        <v>0</v>
      </c>
      <c r="N98" s="4">
        <v>0</v>
      </c>
      <c r="O98" s="4">
        <v>0</v>
      </c>
      <c r="P98" s="4">
        <v>0</v>
      </c>
      <c r="Q98" s="4">
        <v>0</v>
      </c>
      <c r="R98" s="4">
        <v>0</v>
      </c>
      <c r="S98" s="4">
        <v>0</v>
      </c>
      <c r="T98" s="4">
        <v>0</v>
      </c>
      <c r="U98" s="4">
        <v>0</v>
      </c>
      <c r="V98" s="4">
        <v>0</v>
      </c>
      <c r="W98" s="4">
        <v>0</v>
      </c>
      <c r="X98" s="4">
        <v>0</v>
      </c>
      <c r="Y98" s="4">
        <v>0</v>
      </c>
      <c r="Z98" s="4">
        <v>0</v>
      </c>
      <c r="AA98" s="4">
        <v>0</v>
      </c>
      <c r="AB98" s="4">
        <v>0</v>
      </c>
      <c r="AC98" s="4">
        <v>0</v>
      </c>
      <c r="AD98" s="4">
        <v>0</v>
      </c>
      <c r="AE98" s="4">
        <v>0</v>
      </c>
      <c r="AF98" s="4">
        <v>0</v>
      </c>
      <c r="AG98" s="4">
        <v>0</v>
      </c>
      <c r="AH98" s="4">
        <v>0</v>
      </c>
      <c r="AI98" s="4">
        <v>0</v>
      </c>
      <c r="AJ98" s="4">
        <v>0</v>
      </c>
      <c r="AK98" s="4">
        <v>0</v>
      </c>
      <c r="AL98" s="4">
        <v>0</v>
      </c>
      <c r="AM98" s="4">
        <v>0</v>
      </c>
      <c r="AN98" s="4">
        <v>0</v>
      </c>
      <c r="AO98" s="4">
        <v>0</v>
      </c>
      <c r="AP98" s="4">
        <v>0</v>
      </c>
      <c r="AQ98" s="4">
        <v>0</v>
      </c>
      <c r="AR98" s="4">
        <v>0</v>
      </c>
      <c r="AS98" s="4">
        <v>0</v>
      </c>
      <c r="AT98" s="4">
        <v>0</v>
      </c>
      <c r="AU98" s="4">
        <v>0</v>
      </c>
      <c r="AV98" s="4">
        <v>0</v>
      </c>
      <c r="AW98" s="4">
        <v>0</v>
      </c>
    </row>
    <row r="99" spans="1:49" x14ac:dyDescent="0.35">
      <c r="A99" s="13" t="s">
        <v>364</v>
      </c>
      <c r="B99" s="23" t="s">
        <v>173</v>
      </c>
      <c r="C99" s="102">
        <f t="shared" si="9"/>
        <v>0</v>
      </c>
      <c r="D99" s="3">
        <v>0</v>
      </c>
      <c r="E99" s="3">
        <v>0</v>
      </c>
      <c r="F99" s="3">
        <v>0</v>
      </c>
      <c r="G99" s="3">
        <v>0</v>
      </c>
      <c r="H99" s="3">
        <v>0</v>
      </c>
      <c r="I99" s="3">
        <v>0</v>
      </c>
      <c r="J99" s="3">
        <v>0</v>
      </c>
      <c r="K99" s="3">
        <v>0</v>
      </c>
      <c r="L99" s="3">
        <v>0</v>
      </c>
      <c r="M99" s="3">
        <v>0</v>
      </c>
      <c r="N99" s="3">
        <v>0</v>
      </c>
      <c r="O99" s="3">
        <v>0</v>
      </c>
      <c r="P99" s="3">
        <v>0</v>
      </c>
      <c r="Q99" s="3">
        <v>0</v>
      </c>
      <c r="R99" s="3">
        <v>0</v>
      </c>
      <c r="S99" s="3">
        <v>0</v>
      </c>
      <c r="T99" s="3">
        <v>0</v>
      </c>
      <c r="U99" s="3">
        <v>0</v>
      </c>
      <c r="V99" s="3">
        <v>0</v>
      </c>
      <c r="W99" s="3">
        <v>0</v>
      </c>
      <c r="X99" s="3">
        <v>0</v>
      </c>
      <c r="Y99" s="3">
        <v>0</v>
      </c>
      <c r="Z99" s="3">
        <v>0</v>
      </c>
      <c r="AA99" s="3">
        <v>0</v>
      </c>
      <c r="AB99" s="3">
        <v>0</v>
      </c>
      <c r="AC99" s="3">
        <v>0</v>
      </c>
      <c r="AD99" s="3">
        <v>0</v>
      </c>
      <c r="AE99" s="3">
        <v>0</v>
      </c>
      <c r="AF99" s="3">
        <v>0</v>
      </c>
      <c r="AG99" s="3">
        <v>0</v>
      </c>
      <c r="AH99" s="3">
        <v>0</v>
      </c>
      <c r="AI99" s="3">
        <v>0</v>
      </c>
      <c r="AJ99" s="3">
        <v>0</v>
      </c>
      <c r="AK99" s="3">
        <v>0</v>
      </c>
      <c r="AL99" s="3">
        <v>0</v>
      </c>
      <c r="AM99" s="3">
        <v>0</v>
      </c>
      <c r="AN99" s="3">
        <v>0</v>
      </c>
      <c r="AO99" s="3">
        <v>0</v>
      </c>
      <c r="AP99" s="3">
        <v>0</v>
      </c>
      <c r="AQ99" s="3">
        <v>0</v>
      </c>
      <c r="AR99" s="3">
        <v>0</v>
      </c>
      <c r="AS99" s="3">
        <v>0</v>
      </c>
      <c r="AT99" s="3">
        <v>0</v>
      </c>
      <c r="AU99" s="3">
        <v>0</v>
      </c>
      <c r="AV99" s="3">
        <v>0</v>
      </c>
      <c r="AW99" s="3">
        <v>0</v>
      </c>
    </row>
    <row r="100" spans="1:49" s="34" customFormat="1" x14ac:dyDescent="0.35">
      <c r="A100" s="38"/>
      <c r="B100" s="40"/>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3"/>
      <c r="AS100" s="3"/>
      <c r="AT100" s="3"/>
      <c r="AU100" s="28"/>
      <c r="AV100" s="28"/>
      <c r="AW100" s="28"/>
    </row>
    <row r="101" spans="1:49" s="34" customFormat="1" x14ac:dyDescent="0.35">
      <c r="A101" s="38" t="s">
        <v>366</v>
      </c>
      <c r="B101" s="40" t="s">
        <v>365</v>
      </c>
      <c r="C101" s="145">
        <f t="shared" si="9"/>
        <v>0</v>
      </c>
      <c r="D101" s="145">
        <v>0</v>
      </c>
      <c r="E101" s="145">
        <v>0</v>
      </c>
      <c r="F101" s="145">
        <v>0</v>
      </c>
      <c r="G101" s="145">
        <v>0</v>
      </c>
      <c r="H101" s="145">
        <v>0</v>
      </c>
      <c r="I101" s="145">
        <v>0</v>
      </c>
      <c r="J101" s="145">
        <v>0</v>
      </c>
      <c r="K101" s="145">
        <v>0</v>
      </c>
      <c r="L101" s="145">
        <v>0</v>
      </c>
      <c r="M101" s="145">
        <v>0</v>
      </c>
      <c r="N101" s="145">
        <v>0</v>
      </c>
      <c r="O101" s="145">
        <v>0</v>
      </c>
      <c r="P101" s="145">
        <v>0</v>
      </c>
      <c r="Q101" s="145">
        <v>0</v>
      </c>
      <c r="R101" s="145">
        <v>0</v>
      </c>
      <c r="S101" s="145">
        <v>0</v>
      </c>
      <c r="T101" s="145">
        <v>0</v>
      </c>
      <c r="U101" s="145">
        <v>0</v>
      </c>
      <c r="V101" s="145">
        <v>0</v>
      </c>
      <c r="W101" s="145">
        <v>0</v>
      </c>
      <c r="X101" s="145">
        <v>0</v>
      </c>
      <c r="Y101" s="145">
        <v>0</v>
      </c>
      <c r="Z101" s="145">
        <v>0</v>
      </c>
      <c r="AA101" s="145">
        <v>0</v>
      </c>
      <c r="AB101" s="145">
        <v>0</v>
      </c>
      <c r="AC101" s="145">
        <v>0</v>
      </c>
      <c r="AD101" s="145">
        <v>0</v>
      </c>
      <c r="AE101" s="145">
        <v>0</v>
      </c>
      <c r="AF101" s="145">
        <v>0</v>
      </c>
      <c r="AG101" s="145">
        <v>0</v>
      </c>
      <c r="AH101" s="145">
        <v>0</v>
      </c>
      <c r="AI101" s="145">
        <v>0</v>
      </c>
      <c r="AJ101" s="145">
        <v>0</v>
      </c>
      <c r="AK101" s="145">
        <v>0</v>
      </c>
      <c r="AL101" s="145">
        <v>0</v>
      </c>
      <c r="AM101" s="145">
        <v>0</v>
      </c>
      <c r="AN101" s="145">
        <v>0</v>
      </c>
      <c r="AO101" s="145">
        <v>0</v>
      </c>
      <c r="AP101" s="145">
        <v>0</v>
      </c>
      <c r="AQ101" s="145">
        <v>0</v>
      </c>
      <c r="AR101" s="145">
        <v>0</v>
      </c>
      <c r="AS101" s="145">
        <v>0</v>
      </c>
      <c r="AT101" s="145">
        <v>0</v>
      </c>
      <c r="AU101" s="145">
        <v>0</v>
      </c>
      <c r="AV101" s="145">
        <v>0</v>
      </c>
      <c r="AW101" s="145">
        <v>0</v>
      </c>
    </row>
    <row r="102" spans="1:49" x14ac:dyDescent="0.35">
      <c r="A102" s="13" t="s">
        <v>366</v>
      </c>
      <c r="B102" s="23" t="s">
        <v>172</v>
      </c>
      <c r="C102" s="102">
        <f t="shared" si="9"/>
        <v>0</v>
      </c>
      <c r="D102" s="4">
        <v>0</v>
      </c>
      <c r="E102" s="4">
        <v>0</v>
      </c>
      <c r="F102" s="4">
        <v>0</v>
      </c>
      <c r="G102" s="4">
        <v>0</v>
      </c>
      <c r="H102" s="4">
        <v>0</v>
      </c>
      <c r="I102" s="4">
        <v>0</v>
      </c>
      <c r="J102" s="4">
        <v>0</v>
      </c>
      <c r="K102" s="4">
        <v>0</v>
      </c>
      <c r="L102" s="4">
        <v>0</v>
      </c>
      <c r="M102" s="4">
        <v>0</v>
      </c>
      <c r="N102" s="4">
        <v>0</v>
      </c>
      <c r="O102" s="4">
        <v>0</v>
      </c>
      <c r="P102" s="4">
        <v>0</v>
      </c>
      <c r="Q102" s="4">
        <v>0</v>
      </c>
      <c r="R102" s="4">
        <v>0</v>
      </c>
      <c r="S102" s="4">
        <v>0</v>
      </c>
      <c r="T102" s="4">
        <v>0</v>
      </c>
      <c r="U102" s="4">
        <v>0</v>
      </c>
      <c r="V102" s="4">
        <v>0</v>
      </c>
      <c r="W102" s="4">
        <v>0</v>
      </c>
      <c r="X102" s="4">
        <v>0</v>
      </c>
      <c r="Y102" s="4">
        <v>0</v>
      </c>
      <c r="Z102" s="4">
        <v>0</v>
      </c>
      <c r="AA102" s="4">
        <v>0</v>
      </c>
      <c r="AB102" s="4">
        <v>0</v>
      </c>
      <c r="AC102" s="4">
        <v>0</v>
      </c>
      <c r="AD102" s="4">
        <v>0</v>
      </c>
      <c r="AE102" s="4">
        <v>0</v>
      </c>
      <c r="AF102" s="4">
        <v>0</v>
      </c>
      <c r="AG102" s="4">
        <v>0</v>
      </c>
      <c r="AH102" s="4">
        <v>0</v>
      </c>
      <c r="AI102" s="4">
        <v>0</v>
      </c>
      <c r="AJ102" s="4">
        <v>0</v>
      </c>
      <c r="AK102" s="4">
        <v>0</v>
      </c>
      <c r="AL102" s="4">
        <v>0</v>
      </c>
      <c r="AM102" s="4">
        <v>0</v>
      </c>
      <c r="AN102" s="4">
        <v>0</v>
      </c>
      <c r="AO102" s="4">
        <v>0</v>
      </c>
      <c r="AP102" s="4">
        <v>0</v>
      </c>
      <c r="AQ102" s="4">
        <v>0</v>
      </c>
      <c r="AR102" s="4">
        <v>0</v>
      </c>
      <c r="AS102" s="4">
        <v>0</v>
      </c>
      <c r="AT102" s="4">
        <v>0</v>
      </c>
      <c r="AU102" s="4">
        <v>0</v>
      </c>
      <c r="AV102" s="4">
        <v>0</v>
      </c>
      <c r="AW102" s="4">
        <v>0</v>
      </c>
    </row>
    <row r="103" spans="1:49" x14ac:dyDescent="0.35">
      <c r="A103" s="13" t="s">
        <v>366</v>
      </c>
      <c r="B103" s="23" t="s">
        <v>173</v>
      </c>
      <c r="C103" s="102">
        <f t="shared" si="9"/>
        <v>0</v>
      </c>
      <c r="D103" s="3">
        <v>0</v>
      </c>
      <c r="E103" s="3">
        <v>0</v>
      </c>
      <c r="F103" s="3">
        <v>0</v>
      </c>
      <c r="G103" s="3">
        <v>0</v>
      </c>
      <c r="H103" s="3">
        <v>0</v>
      </c>
      <c r="I103" s="3">
        <v>0</v>
      </c>
      <c r="J103" s="3">
        <v>0</v>
      </c>
      <c r="K103" s="3">
        <v>0</v>
      </c>
      <c r="L103" s="3">
        <v>0</v>
      </c>
      <c r="M103" s="3">
        <v>0</v>
      </c>
      <c r="N103" s="3">
        <v>0</v>
      </c>
      <c r="O103" s="3">
        <v>0</v>
      </c>
      <c r="P103" s="3">
        <v>0</v>
      </c>
      <c r="Q103" s="3">
        <v>0</v>
      </c>
      <c r="R103" s="3">
        <v>0</v>
      </c>
      <c r="S103" s="3">
        <v>0</v>
      </c>
      <c r="T103" s="3">
        <v>0</v>
      </c>
      <c r="U103" s="3">
        <v>0</v>
      </c>
      <c r="V103" s="3">
        <v>0</v>
      </c>
      <c r="W103" s="3">
        <v>0</v>
      </c>
      <c r="X103" s="3">
        <v>0</v>
      </c>
      <c r="Y103" s="3">
        <v>0</v>
      </c>
      <c r="Z103" s="3">
        <v>0</v>
      </c>
      <c r="AA103" s="3">
        <v>0</v>
      </c>
      <c r="AB103" s="3">
        <v>0</v>
      </c>
      <c r="AC103" s="3">
        <v>0</v>
      </c>
      <c r="AD103" s="3">
        <v>0</v>
      </c>
      <c r="AE103" s="3">
        <v>0</v>
      </c>
      <c r="AF103" s="3">
        <v>0</v>
      </c>
      <c r="AG103" s="3">
        <v>0</v>
      </c>
      <c r="AH103" s="3">
        <v>0</v>
      </c>
      <c r="AI103" s="3">
        <v>0</v>
      </c>
      <c r="AJ103" s="3">
        <v>0</v>
      </c>
      <c r="AK103" s="3">
        <v>0</v>
      </c>
      <c r="AL103" s="3">
        <v>0</v>
      </c>
      <c r="AM103" s="3">
        <v>0</v>
      </c>
      <c r="AN103" s="3">
        <v>0</v>
      </c>
      <c r="AO103" s="3">
        <v>0</v>
      </c>
      <c r="AP103" s="3">
        <v>0</v>
      </c>
      <c r="AQ103" s="3">
        <v>0</v>
      </c>
      <c r="AR103" s="3">
        <v>0</v>
      </c>
      <c r="AS103" s="3">
        <v>0</v>
      </c>
      <c r="AT103" s="3">
        <v>0</v>
      </c>
      <c r="AU103" s="3">
        <v>0</v>
      </c>
      <c r="AV103" s="3">
        <v>0</v>
      </c>
      <c r="AW103" s="3">
        <v>0</v>
      </c>
    </row>
    <row r="104" spans="1:49" s="34" customFormat="1" x14ac:dyDescent="0.35">
      <c r="A104" s="38"/>
      <c r="B104" s="40"/>
      <c r="C104" s="3"/>
      <c r="D104" s="3"/>
      <c r="E104" s="3"/>
      <c r="F104" s="3"/>
      <c r="G104" s="3"/>
      <c r="H104" s="3"/>
      <c r="I104" s="3"/>
      <c r="J104" s="3"/>
      <c r="K104" s="3"/>
      <c r="L104" s="3"/>
      <c r="M104" s="3"/>
      <c r="N104" s="3"/>
      <c r="O104" s="3"/>
      <c r="P104" s="3"/>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3"/>
      <c r="AS104" s="3"/>
      <c r="AT104" s="3"/>
      <c r="AU104" s="3"/>
      <c r="AV104" s="28"/>
      <c r="AW104" s="28"/>
    </row>
    <row r="105" spans="1:49" s="34" customFormat="1" x14ac:dyDescent="0.35">
      <c r="A105" s="38" t="s">
        <v>367</v>
      </c>
      <c r="B105" s="40" t="s">
        <v>365</v>
      </c>
      <c r="C105" s="145">
        <f t="shared" si="9"/>
        <v>0</v>
      </c>
      <c r="D105" s="145">
        <v>0</v>
      </c>
      <c r="E105" s="145">
        <v>0</v>
      </c>
      <c r="F105" s="145">
        <v>0</v>
      </c>
      <c r="G105" s="145">
        <v>0</v>
      </c>
      <c r="H105" s="145">
        <v>0</v>
      </c>
      <c r="I105" s="145">
        <v>0</v>
      </c>
      <c r="J105" s="145">
        <v>0</v>
      </c>
      <c r="K105" s="145">
        <v>0</v>
      </c>
      <c r="L105" s="145">
        <v>0</v>
      </c>
      <c r="M105" s="145">
        <v>0</v>
      </c>
      <c r="N105" s="145">
        <v>0</v>
      </c>
      <c r="O105" s="145">
        <v>0</v>
      </c>
      <c r="P105" s="145">
        <v>0</v>
      </c>
      <c r="Q105" s="145">
        <v>0</v>
      </c>
      <c r="R105" s="145">
        <v>0</v>
      </c>
      <c r="S105" s="145">
        <v>0</v>
      </c>
      <c r="T105" s="145">
        <v>0</v>
      </c>
      <c r="U105" s="145">
        <v>0</v>
      </c>
      <c r="V105" s="145">
        <v>0</v>
      </c>
      <c r="W105" s="145">
        <v>0</v>
      </c>
      <c r="X105" s="145">
        <v>0</v>
      </c>
      <c r="Y105" s="145">
        <v>0</v>
      </c>
      <c r="Z105" s="145">
        <v>0</v>
      </c>
      <c r="AA105" s="145">
        <v>0</v>
      </c>
      <c r="AB105" s="145">
        <v>0</v>
      </c>
      <c r="AC105" s="145">
        <v>0</v>
      </c>
      <c r="AD105" s="145">
        <v>0</v>
      </c>
      <c r="AE105" s="145">
        <v>0</v>
      </c>
      <c r="AF105" s="145">
        <v>0</v>
      </c>
      <c r="AG105" s="145">
        <v>0</v>
      </c>
      <c r="AH105" s="145">
        <v>0</v>
      </c>
      <c r="AI105" s="145">
        <v>0</v>
      </c>
      <c r="AJ105" s="145">
        <v>0</v>
      </c>
      <c r="AK105" s="145">
        <v>0</v>
      </c>
      <c r="AL105" s="145">
        <v>0</v>
      </c>
      <c r="AM105" s="145">
        <v>0</v>
      </c>
      <c r="AN105" s="145">
        <v>0</v>
      </c>
      <c r="AO105" s="145">
        <v>0</v>
      </c>
      <c r="AP105" s="145">
        <v>0</v>
      </c>
      <c r="AQ105" s="145">
        <v>0</v>
      </c>
      <c r="AR105" s="145">
        <v>0</v>
      </c>
      <c r="AS105" s="145">
        <v>0</v>
      </c>
      <c r="AT105" s="145">
        <v>0</v>
      </c>
      <c r="AU105" s="145">
        <v>0</v>
      </c>
      <c r="AV105" s="145">
        <v>0</v>
      </c>
      <c r="AW105" s="145">
        <v>0</v>
      </c>
    </row>
    <row r="106" spans="1:49" x14ac:dyDescent="0.35">
      <c r="A106" s="13" t="s">
        <v>367</v>
      </c>
      <c r="B106" s="23" t="s">
        <v>172</v>
      </c>
      <c r="C106" s="102">
        <f t="shared" si="9"/>
        <v>0</v>
      </c>
      <c r="D106" s="4">
        <v>0</v>
      </c>
      <c r="E106" s="4">
        <v>0</v>
      </c>
      <c r="F106" s="4">
        <v>0</v>
      </c>
      <c r="G106" s="4">
        <v>0</v>
      </c>
      <c r="H106" s="4">
        <v>0</v>
      </c>
      <c r="I106" s="4">
        <v>0</v>
      </c>
      <c r="J106" s="4">
        <v>0</v>
      </c>
      <c r="K106" s="4">
        <v>0</v>
      </c>
      <c r="L106" s="4">
        <v>0</v>
      </c>
      <c r="M106" s="4">
        <v>0</v>
      </c>
      <c r="N106" s="4">
        <v>0</v>
      </c>
      <c r="O106" s="4">
        <v>0</v>
      </c>
      <c r="P106" s="4">
        <v>0</v>
      </c>
      <c r="Q106" s="4">
        <v>0</v>
      </c>
      <c r="R106" s="4">
        <v>0</v>
      </c>
      <c r="S106" s="4">
        <v>0</v>
      </c>
      <c r="T106" s="4">
        <v>0</v>
      </c>
      <c r="U106" s="4">
        <v>0</v>
      </c>
      <c r="V106" s="4">
        <v>0</v>
      </c>
      <c r="W106" s="4">
        <v>0</v>
      </c>
      <c r="X106" s="4">
        <v>0</v>
      </c>
      <c r="Y106" s="4">
        <v>0</v>
      </c>
      <c r="Z106" s="4">
        <v>0</v>
      </c>
      <c r="AA106" s="4">
        <v>0</v>
      </c>
      <c r="AB106" s="4">
        <v>0</v>
      </c>
      <c r="AC106" s="4">
        <v>0</v>
      </c>
      <c r="AD106" s="4">
        <v>0</v>
      </c>
      <c r="AE106" s="4">
        <v>0</v>
      </c>
      <c r="AF106" s="4">
        <v>0</v>
      </c>
      <c r="AG106" s="4">
        <v>0</v>
      </c>
      <c r="AH106" s="4">
        <v>0</v>
      </c>
      <c r="AI106" s="4">
        <v>0</v>
      </c>
      <c r="AJ106" s="4">
        <v>0</v>
      </c>
      <c r="AK106" s="4">
        <v>0</v>
      </c>
      <c r="AL106" s="4">
        <v>0</v>
      </c>
      <c r="AM106" s="4">
        <v>0</v>
      </c>
      <c r="AN106" s="4">
        <v>0</v>
      </c>
      <c r="AO106" s="4">
        <v>0</v>
      </c>
      <c r="AP106" s="4">
        <v>0</v>
      </c>
      <c r="AQ106" s="4">
        <v>0</v>
      </c>
      <c r="AR106" s="4">
        <v>0</v>
      </c>
      <c r="AS106" s="4">
        <v>0</v>
      </c>
      <c r="AT106" s="4">
        <v>0</v>
      </c>
      <c r="AU106" s="4">
        <v>0</v>
      </c>
      <c r="AV106" s="4">
        <v>0</v>
      </c>
      <c r="AW106" s="4">
        <v>0</v>
      </c>
    </row>
    <row r="107" spans="1:49" x14ac:dyDescent="0.35">
      <c r="A107" s="13" t="s">
        <v>367</v>
      </c>
      <c r="B107" s="23" t="s">
        <v>173</v>
      </c>
      <c r="C107" s="102">
        <f t="shared" si="9"/>
        <v>0</v>
      </c>
      <c r="D107" s="3">
        <v>0</v>
      </c>
      <c r="E107" s="3">
        <v>0</v>
      </c>
      <c r="F107" s="3">
        <v>0</v>
      </c>
      <c r="G107" s="3">
        <v>0</v>
      </c>
      <c r="H107" s="3">
        <v>0</v>
      </c>
      <c r="I107" s="3">
        <v>0</v>
      </c>
      <c r="J107" s="3">
        <v>0</v>
      </c>
      <c r="K107" s="3">
        <v>0</v>
      </c>
      <c r="L107" s="3">
        <v>0</v>
      </c>
      <c r="M107" s="3">
        <v>0</v>
      </c>
      <c r="N107" s="3">
        <v>0</v>
      </c>
      <c r="O107" s="3">
        <v>0</v>
      </c>
      <c r="P107" s="3">
        <v>0</v>
      </c>
      <c r="Q107" s="3">
        <v>0</v>
      </c>
      <c r="R107" s="3">
        <v>0</v>
      </c>
      <c r="S107" s="3">
        <v>0</v>
      </c>
      <c r="T107" s="3">
        <v>0</v>
      </c>
      <c r="U107" s="3">
        <v>0</v>
      </c>
      <c r="V107" s="3">
        <v>0</v>
      </c>
      <c r="W107" s="3">
        <v>0</v>
      </c>
      <c r="X107" s="3">
        <v>0</v>
      </c>
      <c r="Y107" s="3">
        <v>0</v>
      </c>
      <c r="Z107" s="3">
        <v>0</v>
      </c>
      <c r="AA107" s="3">
        <v>0</v>
      </c>
      <c r="AB107" s="3">
        <v>0</v>
      </c>
      <c r="AC107" s="3">
        <v>0</v>
      </c>
      <c r="AD107" s="3">
        <v>0</v>
      </c>
      <c r="AE107" s="3">
        <v>0</v>
      </c>
      <c r="AF107" s="3">
        <v>0</v>
      </c>
      <c r="AG107" s="3">
        <v>0</v>
      </c>
      <c r="AH107" s="3">
        <v>0</v>
      </c>
      <c r="AI107" s="3">
        <v>0</v>
      </c>
      <c r="AJ107" s="3">
        <v>0</v>
      </c>
      <c r="AK107" s="3">
        <v>0</v>
      </c>
      <c r="AL107" s="3">
        <v>0</v>
      </c>
      <c r="AM107" s="3">
        <v>0</v>
      </c>
      <c r="AN107" s="3">
        <v>0</v>
      </c>
      <c r="AO107" s="3">
        <v>0</v>
      </c>
      <c r="AP107" s="3">
        <v>0</v>
      </c>
      <c r="AQ107" s="3">
        <v>0</v>
      </c>
      <c r="AR107" s="3">
        <v>0</v>
      </c>
      <c r="AS107" s="3">
        <v>0</v>
      </c>
      <c r="AT107" s="3">
        <v>0</v>
      </c>
      <c r="AU107" s="3">
        <v>0</v>
      </c>
      <c r="AV107" s="3">
        <v>0</v>
      </c>
      <c r="AW107" s="3">
        <v>0</v>
      </c>
    </row>
    <row r="108" spans="1:49" s="34" customFormat="1" x14ac:dyDescent="0.35">
      <c r="A108" s="38"/>
      <c r="B108" s="40"/>
      <c r="C108" s="28"/>
      <c r="D108" s="28"/>
      <c r="E108" s="28"/>
      <c r="F108" s="28"/>
      <c r="G108" s="28"/>
      <c r="H108" s="28"/>
      <c r="I108" s="28"/>
      <c r="J108" s="28"/>
      <c r="K108" s="28"/>
      <c r="L108" s="28"/>
      <c r="M108" s="28"/>
      <c r="N108" s="28"/>
      <c r="O108" s="28"/>
      <c r="P108" s="28"/>
      <c r="Q108" s="28"/>
      <c r="R108" s="28"/>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s="34" customFormat="1" x14ac:dyDescent="0.35">
      <c r="A109" s="40" t="s">
        <v>368</v>
      </c>
      <c r="B109" s="40" t="s">
        <v>365</v>
      </c>
      <c r="C109" s="145">
        <f t="shared" si="9"/>
        <v>101.76956521739132</v>
      </c>
      <c r="D109" s="145">
        <v>210.4</v>
      </c>
      <c r="E109" s="145">
        <v>305.08</v>
      </c>
      <c r="F109" s="145">
        <v>105.2</v>
      </c>
      <c r="G109" s="145">
        <v>268.26</v>
      </c>
      <c r="H109" s="145">
        <v>336.64</v>
      </c>
      <c r="I109" s="145">
        <v>115.72</v>
      </c>
      <c r="J109" s="145">
        <v>89.42</v>
      </c>
      <c r="K109" s="145">
        <v>73.64</v>
      </c>
      <c r="L109" s="145">
        <v>226.18</v>
      </c>
      <c r="M109" s="145">
        <v>341.9</v>
      </c>
      <c r="N109" s="145">
        <v>389.24</v>
      </c>
      <c r="O109" s="145">
        <v>110.46</v>
      </c>
      <c r="P109" s="145">
        <v>115.72</v>
      </c>
      <c r="Q109" s="145">
        <v>0</v>
      </c>
      <c r="R109" s="145">
        <v>142.02000000000001</v>
      </c>
      <c r="S109" s="145">
        <v>220.92</v>
      </c>
      <c r="T109" s="145">
        <v>120.98</v>
      </c>
      <c r="U109" s="145">
        <v>0</v>
      </c>
      <c r="V109" s="145">
        <v>147.28</v>
      </c>
      <c r="W109" s="145">
        <v>0</v>
      </c>
      <c r="X109" s="145">
        <v>52.6</v>
      </c>
      <c r="Y109" s="145">
        <v>0</v>
      </c>
      <c r="Z109" s="145">
        <v>115.72</v>
      </c>
      <c r="AA109" s="145">
        <v>131.5</v>
      </c>
      <c r="AB109" s="145">
        <v>0</v>
      </c>
      <c r="AC109" s="145">
        <v>0</v>
      </c>
      <c r="AD109" s="145">
        <v>0</v>
      </c>
      <c r="AE109" s="145">
        <v>120.98</v>
      </c>
      <c r="AF109" s="145">
        <v>126.24</v>
      </c>
      <c r="AG109" s="145">
        <v>5.26</v>
      </c>
      <c r="AH109" s="145">
        <v>0</v>
      </c>
      <c r="AI109" s="145">
        <v>115.72</v>
      </c>
      <c r="AJ109" s="145">
        <v>184.1</v>
      </c>
      <c r="AK109" s="145">
        <v>152.54</v>
      </c>
      <c r="AL109" s="145">
        <v>21.04</v>
      </c>
      <c r="AM109" s="145">
        <v>47.34</v>
      </c>
      <c r="AN109" s="145">
        <v>278.77999999999997</v>
      </c>
      <c r="AO109" s="145">
        <v>5.26</v>
      </c>
      <c r="AP109" s="145">
        <v>0</v>
      </c>
      <c r="AQ109" s="145">
        <v>0</v>
      </c>
      <c r="AR109" s="145">
        <v>0</v>
      </c>
      <c r="AS109" s="145">
        <v>0</v>
      </c>
      <c r="AT109" s="145">
        <v>0</v>
      </c>
      <c r="AU109" s="145">
        <v>5.26</v>
      </c>
      <c r="AV109" s="145">
        <v>0</v>
      </c>
      <c r="AW109" s="145">
        <v>0</v>
      </c>
    </row>
    <row r="110" spans="1:49" x14ac:dyDescent="0.35">
      <c r="A110" s="40" t="s">
        <v>368</v>
      </c>
      <c r="B110" s="23" t="s">
        <v>172</v>
      </c>
      <c r="C110" s="102">
        <f t="shared" si="9"/>
        <v>77.391304347826093</v>
      </c>
      <c r="D110" s="115">
        <v>160</v>
      </c>
      <c r="E110" s="115">
        <v>232</v>
      </c>
      <c r="F110" s="115">
        <v>80</v>
      </c>
      <c r="G110" s="115">
        <v>204</v>
      </c>
      <c r="H110" s="115">
        <v>256</v>
      </c>
      <c r="I110" s="115">
        <v>88</v>
      </c>
      <c r="J110" s="115">
        <v>68</v>
      </c>
      <c r="K110" s="115">
        <v>56</v>
      </c>
      <c r="L110" s="115">
        <v>172</v>
      </c>
      <c r="M110" s="115">
        <v>260</v>
      </c>
      <c r="N110" s="115">
        <v>296</v>
      </c>
      <c r="O110" s="115">
        <v>84</v>
      </c>
      <c r="P110" s="115">
        <v>88</v>
      </c>
      <c r="Q110" s="115">
        <v>0</v>
      </c>
      <c r="R110" s="115">
        <v>108</v>
      </c>
      <c r="S110" s="115">
        <v>168</v>
      </c>
      <c r="T110" s="115">
        <v>92</v>
      </c>
      <c r="U110" s="115">
        <v>0</v>
      </c>
      <c r="V110" s="115">
        <v>112</v>
      </c>
      <c r="W110" s="115">
        <v>0</v>
      </c>
      <c r="X110" s="115">
        <v>40</v>
      </c>
      <c r="Y110" s="115">
        <v>0</v>
      </c>
      <c r="Z110" s="115">
        <v>88</v>
      </c>
      <c r="AA110" s="115">
        <v>100</v>
      </c>
      <c r="AB110" s="115">
        <v>0</v>
      </c>
      <c r="AC110" s="115">
        <v>0</v>
      </c>
      <c r="AD110" s="115">
        <v>0</v>
      </c>
      <c r="AE110" s="115">
        <v>92</v>
      </c>
      <c r="AF110" s="115">
        <v>96</v>
      </c>
      <c r="AG110" s="115">
        <v>4</v>
      </c>
      <c r="AH110" s="115">
        <v>0</v>
      </c>
      <c r="AI110" s="115">
        <v>88</v>
      </c>
      <c r="AJ110" s="115">
        <v>140</v>
      </c>
      <c r="AK110" s="115">
        <v>116</v>
      </c>
      <c r="AL110" s="115">
        <v>16</v>
      </c>
      <c r="AM110" s="115">
        <v>36</v>
      </c>
      <c r="AN110" s="115">
        <v>212</v>
      </c>
      <c r="AO110" s="115">
        <v>4</v>
      </c>
      <c r="AP110" s="115">
        <v>0</v>
      </c>
      <c r="AQ110" s="115">
        <v>0</v>
      </c>
      <c r="AR110" s="115">
        <v>0</v>
      </c>
      <c r="AS110" s="115">
        <v>0</v>
      </c>
      <c r="AT110" s="115">
        <v>0</v>
      </c>
      <c r="AU110" s="115">
        <v>4</v>
      </c>
      <c r="AV110" s="115">
        <v>0</v>
      </c>
      <c r="AW110" s="115">
        <v>0</v>
      </c>
    </row>
    <row r="111" spans="1:49" x14ac:dyDescent="0.35">
      <c r="A111" s="40" t="s">
        <v>368</v>
      </c>
      <c r="B111" s="23" t="s">
        <v>173</v>
      </c>
      <c r="C111" s="102">
        <f t="shared" si="9"/>
        <v>1.8913043478260869</v>
      </c>
      <c r="D111" s="115">
        <v>5</v>
      </c>
      <c r="E111" s="115">
        <v>6</v>
      </c>
      <c r="F111" s="115">
        <v>6</v>
      </c>
      <c r="G111" s="115">
        <v>5</v>
      </c>
      <c r="H111" s="115">
        <v>5</v>
      </c>
      <c r="I111" s="115">
        <v>2</v>
      </c>
      <c r="J111" s="115">
        <v>3</v>
      </c>
      <c r="K111" s="115">
        <v>1</v>
      </c>
      <c r="L111" s="115">
        <v>4</v>
      </c>
      <c r="M111" s="115">
        <v>3</v>
      </c>
      <c r="N111" s="115">
        <v>3</v>
      </c>
      <c r="O111" s="115">
        <v>1</v>
      </c>
      <c r="P111" s="115">
        <v>1</v>
      </c>
      <c r="Q111" s="115">
        <v>0</v>
      </c>
      <c r="R111" s="115">
        <v>2</v>
      </c>
      <c r="S111" s="115">
        <v>2</v>
      </c>
      <c r="T111" s="115">
        <v>1</v>
      </c>
      <c r="U111" s="115">
        <v>0</v>
      </c>
      <c r="V111" s="115">
        <v>3</v>
      </c>
      <c r="W111" s="115">
        <v>0</v>
      </c>
      <c r="X111" s="115">
        <v>3</v>
      </c>
      <c r="Y111" s="115">
        <v>0</v>
      </c>
      <c r="Z111" s="115">
        <v>2</v>
      </c>
      <c r="AA111" s="115">
        <v>1</v>
      </c>
      <c r="AB111" s="115">
        <v>0</v>
      </c>
      <c r="AC111" s="115">
        <v>0</v>
      </c>
      <c r="AD111" s="115">
        <v>0</v>
      </c>
      <c r="AE111" s="115">
        <v>2</v>
      </c>
      <c r="AF111" s="115">
        <v>3</v>
      </c>
      <c r="AG111" s="115">
        <v>1</v>
      </c>
      <c r="AH111" s="115">
        <v>0</v>
      </c>
      <c r="AI111" s="115">
        <v>2</v>
      </c>
      <c r="AJ111" s="115">
        <v>4</v>
      </c>
      <c r="AK111" s="115">
        <v>5</v>
      </c>
      <c r="AL111" s="115">
        <v>3</v>
      </c>
      <c r="AM111" s="115">
        <v>2</v>
      </c>
      <c r="AN111" s="115">
        <v>4</v>
      </c>
      <c r="AO111" s="115">
        <v>1</v>
      </c>
      <c r="AP111" s="115">
        <v>0</v>
      </c>
      <c r="AQ111" s="115">
        <v>0</v>
      </c>
      <c r="AR111" s="115">
        <v>0</v>
      </c>
      <c r="AS111" s="115">
        <v>0</v>
      </c>
      <c r="AT111" s="115">
        <v>0</v>
      </c>
      <c r="AU111" s="115">
        <v>1</v>
      </c>
      <c r="AV111" s="115">
        <v>0</v>
      </c>
      <c r="AW111" s="115">
        <v>0</v>
      </c>
    </row>
    <row r="112" spans="1:49" s="101" customFormat="1" x14ac:dyDescent="0.35">
      <c r="A112" s="575" t="s">
        <v>175</v>
      </c>
      <c r="B112" s="576" t="s">
        <v>175</v>
      </c>
      <c r="C112" s="207"/>
      <c r="D112" s="207">
        <f>D109+D105+D101+D97</f>
        <v>210.4</v>
      </c>
      <c r="E112" s="207">
        <f t="shared" ref="E112:AW112" si="10">E109+E105+E101+E97</f>
        <v>305.08</v>
      </c>
      <c r="F112" s="207">
        <f t="shared" si="10"/>
        <v>105.2</v>
      </c>
      <c r="G112" s="207">
        <f t="shared" si="10"/>
        <v>268.26</v>
      </c>
      <c r="H112" s="207">
        <f t="shared" si="10"/>
        <v>336.64</v>
      </c>
      <c r="I112" s="207">
        <f t="shared" si="10"/>
        <v>115.72</v>
      </c>
      <c r="J112" s="207">
        <f t="shared" si="10"/>
        <v>89.42</v>
      </c>
      <c r="K112" s="207">
        <f t="shared" si="10"/>
        <v>73.64</v>
      </c>
      <c r="L112" s="207">
        <f t="shared" si="10"/>
        <v>226.18</v>
      </c>
      <c r="M112" s="207">
        <f t="shared" si="10"/>
        <v>341.9</v>
      </c>
      <c r="N112" s="207">
        <f t="shared" si="10"/>
        <v>389.24</v>
      </c>
      <c r="O112" s="207">
        <f t="shared" si="10"/>
        <v>110.46</v>
      </c>
      <c r="P112" s="207">
        <f t="shared" si="10"/>
        <v>115.72</v>
      </c>
      <c r="Q112" s="207">
        <f t="shared" si="10"/>
        <v>0</v>
      </c>
      <c r="R112" s="207">
        <f t="shared" si="10"/>
        <v>142.02000000000001</v>
      </c>
      <c r="S112" s="207">
        <f t="shared" si="10"/>
        <v>220.92</v>
      </c>
      <c r="T112" s="207">
        <f t="shared" si="10"/>
        <v>120.98</v>
      </c>
      <c r="U112" s="207">
        <f t="shared" si="10"/>
        <v>0</v>
      </c>
      <c r="V112" s="207">
        <f t="shared" si="10"/>
        <v>147.28</v>
      </c>
      <c r="W112" s="207">
        <f t="shared" si="10"/>
        <v>0</v>
      </c>
      <c r="X112" s="207">
        <f t="shared" si="10"/>
        <v>52.6</v>
      </c>
      <c r="Y112" s="207">
        <f t="shared" si="10"/>
        <v>0</v>
      </c>
      <c r="Z112" s="207">
        <f t="shared" si="10"/>
        <v>115.72</v>
      </c>
      <c r="AA112" s="207">
        <f t="shared" si="10"/>
        <v>131.5</v>
      </c>
      <c r="AB112" s="207">
        <f t="shared" si="10"/>
        <v>0</v>
      </c>
      <c r="AC112" s="207">
        <f t="shared" si="10"/>
        <v>0</v>
      </c>
      <c r="AD112" s="207">
        <f t="shared" si="10"/>
        <v>0</v>
      </c>
      <c r="AE112" s="207">
        <f t="shared" si="10"/>
        <v>120.98</v>
      </c>
      <c r="AF112" s="207">
        <f t="shared" si="10"/>
        <v>126.24</v>
      </c>
      <c r="AG112" s="207">
        <f t="shared" si="10"/>
        <v>5.26</v>
      </c>
      <c r="AH112" s="207">
        <f t="shared" si="10"/>
        <v>0</v>
      </c>
      <c r="AI112" s="207">
        <f t="shared" si="10"/>
        <v>115.72</v>
      </c>
      <c r="AJ112" s="207">
        <f t="shared" si="10"/>
        <v>184.1</v>
      </c>
      <c r="AK112" s="207">
        <f t="shared" si="10"/>
        <v>152.54</v>
      </c>
      <c r="AL112" s="207">
        <f t="shared" si="10"/>
        <v>21.04</v>
      </c>
      <c r="AM112" s="207">
        <f t="shared" si="10"/>
        <v>47.34</v>
      </c>
      <c r="AN112" s="207">
        <f t="shared" si="10"/>
        <v>278.77999999999997</v>
      </c>
      <c r="AO112" s="207">
        <f t="shared" si="10"/>
        <v>5.26</v>
      </c>
      <c r="AP112" s="207">
        <f t="shared" si="10"/>
        <v>0</v>
      </c>
      <c r="AQ112" s="207">
        <f t="shared" si="10"/>
        <v>0</v>
      </c>
      <c r="AR112" s="207">
        <f t="shared" si="10"/>
        <v>0</v>
      </c>
      <c r="AS112" s="207">
        <f t="shared" si="10"/>
        <v>0</v>
      </c>
      <c r="AT112" s="207">
        <f t="shared" si="10"/>
        <v>0</v>
      </c>
      <c r="AU112" s="207">
        <f t="shared" si="10"/>
        <v>5.26</v>
      </c>
      <c r="AV112" s="207">
        <f t="shared" si="10"/>
        <v>0</v>
      </c>
      <c r="AW112" s="248">
        <f t="shared" si="10"/>
        <v>0</v>
      </c>
    </row>
    <row r="113" spans="1:1" x14ac:dyDescent="0.35">
      <c r="A113" s="11"/>
    </row>
    <row r="114" spans="1:1" x14ac:dyDescent="0.35">
      <c r="A114" s="11"/>
    </row>
  </sheetData>
  <mergeCells count="3">
    <mergeCell ref="A14:A16"/>
    <mergeCell ref="A92:B92"/>
    <mergeCell ref="A112:B112"/>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CC2E3-0B74-475F-99B5-A5F83C1A52F9}">
  <dimension ref="A1:AY126"/>
  <sheetViews>
    <sheetView topLeftCell="A12" zoomScaleNormal="100" workbookViewId="0">
      <selection activeCell="AW16" sqref="B16:AW16"/>
    </sheetView>
  </sheetViews>
  <sheetFormatPr defaultRowHeight="14.5" x14ac:dyDescent="0.35"/>
  <cols>
    <col min="1" max="1" width="55.54296875" bestFit="1" customWidth="1"/>
    <col min="2" max="2" width="60.54296875" customWidth="1"/>
    <col min="3" max="3" width="35.453125" customWidth="1"/>
    <col min="4" max="49" width="13.90625" customWidth="1"/>
    <col min="50" max="50" width="14.54296875" bestFit="1" customWidth="1"/>
    <col min="51" max="51" width="17.90625" bestFit="1" customWidth="1"/>
  </cols>
  <sheetData>
    <row r="1" spans="1:50" ht="26" x14ac:dyDescent="0.6">
      <c r="A1" s="26" t="s">
        <v>0</v>
      </c>
    </row>
    <row r="2" spans="1:50" ht="21" x14ac:dyDescent="0.5">
      <c r="A2" s="66" t="s">
        <v>344</v>
      </c>
      <c r="B2" s="66" t="s">
        <v>418</v>
      </c>
      <c r="C2" s="66"/>
    </row>
    <row r="3" spans="1:50" x14ac:dyDescent="0.35">
      <c r="B3" s="111" t="s">
        <v>158</v>
      </c>
    </row>
    <row r="4" spans="1:50" x14ac:dyDescent="0.35">
      <c r="A4" s="73" t="s">
        <v>346</v>
      </c>
    </row>
    <row r="5" spans="1:50" x14ac:dyDescent="0.35">
      <c r="A5" s="73"/>
    </row>
    <row r="6" spans="1:50" x14ac:dyDescent="0.35">
      <c r="A6" s="51" t="s">
        <v>152</v>
      </c>
    </row>
    <row r="8" spans="1:50" x14ac:dyDescent="0.35">
      <c r="A8" s="5"/>
      <c r="B8" s="6"/>
      <c r="C8" s="456" t="s">
        <v>153</v>
      </c>
      <c r="D8" s="14">
        <v>42736</v>
      </c>
      <c r="E8" s="14">
        <v>42767</v>
      </c>
      <c r="F8" s="14">
        <v>42795</v>
      </c>
      <c r="G8" s="14">
        <v>42826</v>
      </c>
      <c r="H8" s="14">
        <v>42856</v>
      </c>
      <c r="I8" s="14">
        <v>42887</v>
      </c>
      <c r="J8" s="14">
        <v>42917</v>
      </c>
      <c r="K8" s="14">
        <v>42948</v>
      </c>
      <c r="L8" s="14">
        <v>42979</v>
      </c>
      <c r="M8" s="14">
        <v>43009</v>
      </c>
      <c r="N8" s="14">
        <v>43040</v>
      </c>
      <c r="O8" s="14">
        <v>43070</v>
      </c>
      <c r="P8" s="14">
        <v>43101</v>
      </c>
      <c r="Q8" s="14">
        <v>43132</v>
      </c>
      <c r="R8" s="14">
        <v>43160</v>
      </c>
      <c r="S8" s="14">
        <v>43191</v>
      </c>
      <c r="T8" s="14">
        <v>43221</v>
      </c>
      <c r="U8" s="14">
        <v>43252</v>
      </c>
      <c r="V8" s="14">
        <v>43282</v>
      </c>
      <c r="W8" s="14">
        <v>43313</v>
      </c>
      <c r="X8" s="14">
        <v>43344</v>
      </c>
      <c r="Y8" s="14">
        <v>43374</v>
      </c>
      <c r="Z8" s="14">
        <v>43405</v>
      </c>
      <c r="AA8" s="14">
        <v>43435</v>
      </c>
      <c r="AB8" s="14">
        <v>43466</v>
      </c>
      <c r="AC8" s="14">
        <v>43497</v>
      </c>
      <c r="AD8" s="14">
        <v>43525</v>
      </c>
      <c r="AE8" s="14">
        <v>43556</v>
      </c>
      <c r="AF8" s="14">
        <v>43586</v>
      </c>
      <c r="AG8" s="14">
        <v>43617</v>
      </c>
      <c r="AH8" s="14">
        <v>43647</v>
      </c>
      <c r="AI8" s="14">
        <v>43678</v>
      </c>
      <c r="AJ8" s="14">
        <v>43709</v>
      </c>
      <c r="AK8" s="14">
        <v>43739</v>
      </c>
      <c r="AL8" s="14">
        <v>43770</v>
      </c>
      <c r="AM8" s="14">
        <v>43800</v>
      </c>
      <c r="AN8" s="14">
        <v>43831</v>
      </c>
      <c r="AO8" s="14">
        <v>43862</v>
      </c>
      <c r="AP8" s="14">
        <v>43891</v>
      </c>
      <c r="AQ8" s="14">
        <v>43922</v>
      </c>
      <c r="AR8" s="14">
        <v>43952</v>
      </c>
      <c r="AS8" s="14">
        <v>43983</v>
      </c>
      <c r="AT8" s="14">
        <v>44013</v>
      </c>
      <c r="AU8" s="14">
        <v>44044</v>
      </c>
      <c r="AV8" s="14">
        <v>44075</v>
      </c>
      <c r="AW8" s="14">
        <v>44105</v>
      </c>
    </row>
    <row r="9" spans="1:50" x14ac:dyDescent="0.35">
      <c r="A9" s="86" t="s">
        <v>154</v>
      </c>
      <c r="B9" s="8" t="s">
        <v>347</v>
      </c>
      <c r="C9" s="22">
        <f>AVERAGE(D9:AW9)</f>
        <v>871796.02173913049</v>
      </c>
      <c r="D9" s="22">
        <v>876910</v>
      </c>
      <c r="E9" s="22">
        <v>876462</v>
      </c>
      <c r="F9" s="22">
        <v>875491</v>
      </c>
      <c r="G9" s="22">
        <v>875116</v>
      </c>
      <c r="H9" s="22">
        <v>874800</v>
      </c>
      <c r="I9" s="22">
        <v>873029</v>
      </c>
      <c r="J9" s="22">
        <v>871952</v>
      </c>
      <c r="K9" s="22">
        <v>870897</v>
      </c>
      <c r="L9" s="22">
        <v>869785</v>
      </c>
      <c r="M9" s="22">
        <v>869977</v>
      </c>
      <c r="N9" s="22">
        <v>871054</v>
      </c>
      <c r="O9" s="22">
        <v>871625</v>
      </c>
      <c r="P9" s="22">
        <v>871896</v>
      </c>
      <c r="Q9" s="22">
        <v>872456</v>
      </c>
      <c r="R9" s="22">
        <v>872115</v>
      </c>
      <c r="S9" s="22">
        <v>871514</v>
      </c>
      <c r="T9" s="22">
        <v>870718</v>
      </c>
      <c r="U9" s="22">
        <v>870675</v>
      </c>
      <c r="V9" s="22">
        <v>870082</v>
      </c>
      <c r="W9" s="22">
        <v>868488</v>
      </c>
      <c r="X9" s="22">
        <v>867350</v>
      </c>
      <c r="Y9" s="22">
        <v>866788</v>
      </c>
      <c r="Z9" s="22">
        <v>865684</v>
      </c>
      <c r="AA9" s="22">
        <v>864801</v>
      </c>
      <c r="AB9" s="22">
        <v>863819</v>
      </c>
      <c r="AC9" s="22">
        <v>862155</v>
      </c>
      <c r="AD9" s="22">
        <v>860738</v>
      </c>
      <c r="AE9" s="22">
        <v>860041</v>
      </c>
      <c r="AF9" s="22">
        <v>859581</v>
      </c>
      <c r="AG9" s="22">
        <v>858109</v>
      </c>
      <c r="AH9" s="22">
        <v>856671</v>
      </c>
      <c r="AI9" s="22">
        <v>855269</v>
      </c>
      <c r="AJ9" s="22">
        <v>853934</v>
      </c>
      <c r="AK9" s="22">
        <v>850934</v>
      </c>
      <c r="AL9" s="22">
        <v>848227</v>
      </c>
      <c r="AM9" s="22">
        <v>844711</v>
      </c>
      <c r="AN9" s="22">
        <v>844013</v>
      </c>
      <c r="AO9" s="22">
        <v>844222</v>
      </c>
      <c r="AP9" s="22">
        <v>845243</v>
      </c>
      <c r="AQ9" s="22">
        <v>861371</v>
      </c>
      <c r="AR9" s="22">
        <v>882314</v>
      </c>
      <c r="AS9" s="22">
        <v>899030</v>
      </c>
      <c r="AT9" s="22">
        <v>913539</v>
      </c>
      <c r="AU9" s="22">
        <v>928597</v>
      </c>
      <c r="AV9" s="22">
        <v>943073</v>
      </c>
      <c r="AW9" s="22">
        <v>957361</v>
      </c>
    </row>
    <row r="10" spans="1:50" x14ac:dyDescent="0.35">
      <c r="A10" s="19"/>
      <c r="B10" s="19"/>
      <c r="C10" s="19"/>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row>
    <row r="11" spans="1:50" x14ac:dyDescent="0.35">
      <c r="A11" s="51" t="s">
        <v>348</v>
      </c>
      <c r="B11" s="19"/>
      <c r="C11" s="19"/>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row>
    <row r="12" spans="1:50" x14ac:dyDescent="0.35">
      <c r="A12" s="19"/>
      <c r="B12" s="19"/>
      <c r="C12" s="19"/>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row>
    <row r="13" spans="1:50" x14ac:dyDescent="0.35">
      <c r="A13" s="24"/>
      <c r="B13" s="6"/>
      <c r="C13" s="456" t="s">
        <v>153</v>
      </c>
      <c r="D13" s="14">
        <v>42736</v>
      </c>
      <c r="E13" s="14">
        <v>42767</v>
      </c>
      <c r="F13" s="14">
        <v>42795</v>
      </c>
      <c r="G13" s="14">
        <v>42826</v>
      </c>
      <c r="H13" s="14">
        <v>42856</v>
      </c>
      <c r="I13" s="14">
        <v>42887</v>
      </c>
      <c r="J13" s="14">
        <v>42917</v>
      </c>
      <c r="K13" s="14">
        <v>42948</v>
      </c>
      <c r="L13" s="14">
        <v>42979</v>
      </c>
      <c r="M13" s="14">
        <v>43009</v>
      </c>
      <c r="N13" s="14">
        <v>43040</v>
      </c>
      <c r="O13" s="14">
        <v>43070</v>
      </c>
      <c r="P13" s="14">
        <v>43101</v>
      </c>
      <c r="Q13" s="14">
        <v>43132</v>
      </c>
      <c r="R13" s="14">
        <v>43160</v>
      </c>
      <c r="S13" s="14">
        <v>43191</v>
      </c>
      <c r="T13" s="14">
        <v>43221</v>
      </c>
      <c r="U13" s="14">
        <v>43252</v>
      </c>
      <c r="V13" s="14">
        <v>43282</v>
      </c>
      <c r="W13" s="14">
        <v>43313</v>
      </c>
      <c r="X13" s="14">
        <v>43344</v>
      </c>
      <c r="Y13" s="14">
        <v>43374</v>
      </c>
      <c r="Z13" s="14">
        <v>43405</v>
      </c>
      <c r="AA13" s="14">
        <v>43435</v>
      </c>
      <c r="AB13" s="14">
        <v>43466</v>
      </c>
      <c r="AC13" s="14">
        <v>43497</v>
      </c>
      <c r="AD13" s="14">
        <v>43525</v>
      </c>
      <c r="AE13" s="14">
        <v>43556</v>
      </c>
      <c r="AF13" s="14">
        <v>43586</v>
      </c>
      <c r="AG13" s="14">
        <v>43617</v>
      </c>
      <c r="AH13" s="14">
        <v>43647</v>
      </c>
      <c r="AI13" s="14">
        <v>43678</v>
      </c>
      <c r="AJ13" s="14">
        <v>43709</v>
      </c>
      <c r="AK13" s="14">
        <v>43739</v>
      </c>
      <c r="AL13" s="14">
        <v>43770</v>
      </c>
      <c r="AM13" s="14">
        <v>43800</v>
      </c>
      <c r="AN13" s="14">
        <v>43831</v>
      </c>
      <c r="AO13" s="14">
        <v>43862</v>
      </c>
      <c r="AP13" s="14">
        <v>43891</v>
      </c>
      <c r="AQ13" s="15">
        <v>43922</v>
      </c>
      <c r="AR13" s="15">
        <v>43952</v>
      </c>
      <c r="AS13" s="15">
        <v>43983</v>
      </c>
      <c r="AT13" s="15">
        <v>44013</v>
      </c>
      <c r="AU13" s="15">
        <v>44044</v>
      </c>
      <c r="AV13" s="15">
        <v>44075</v>
      </c>
      <c r="AW13" s="15">
        <v>44105</v>
      </c>
      <c r="AX13" s="51"/>
    </row>
    <row r="14" spans="1:50" x14ac:dyDescent="0.35">
      <c r="A14" s="570" t="s">
        <v>117</v>
      </c>
      <c r="B14" s="3" t="s">
        <v>349</v>
      </c>
      <c r="C14" s="145">
        <f t="shared" ref="C14:C17" si="0">AVERAGE(D14:AW14)</f>
        <v>5809302.9995652186</v>
      </c>
      <c r="D14" s="145">
        <f t="shared" ref="D14:AW14" si="1">D93+D22+D113+D125</f>
        <v>4467731</v>
      </c>
      <c r="E14" s="145">
        <f t="shared" si="1"/>
        <v>4124174.25</v>
      </c>
      <c r="F14" s="145">
        <f t="shared" si="1"/>
        <v>4698410.32</v>
      </c>
      <c r="G14" s="145">
        <f t="shared" si="1"/>
        <v>4225797.9700000007</v>
      </c>
      <c r="H14" s="145">
        <f t="shared" si="1"/>
        <v>4902189.6399999997</v>
      </c>
      <c r="I14" s="145">
        <f t="shared" si="1"/>
        <v>5020912.66</v>
      </c>
      <c r="J14" s="145">
        <f t="shared" si="1"/>
        <v>4804455.22</v>
      </c>
      <c r="K14" s="145">
        <f t="shared" si="1"/>
        <v>5508254.4500000002</v>
      </c>
      <c r="L14" s="145">
        <f t="shared" si="1"/>
        <v>5200595.84</v>
      </c>
      <c r="M14" s="145">
        <f t="shared" si="1"/>
        <v>5673619.5</v>
      </c>
      <c r="N14" s="145">
        <f t="shared" si="1"/>
        <v>5488445.3499999996</v>
      </c>
      <c r="O14" s="145">
        <f t="shared" si="1"/>
        <v>5276745.9800000004</v>
      </c>
      <c r="P14" s="145">
        <f t="shared" si="1"/>
        <v>5544885.3200000003</v>
      </c>
      <c r="Q14" s="145">
        <f t="shared" si="1"/>
        <v>5573209.3099999996</v>
      </c>
      <c r="R14" s="145">
        <f t="shared" si="1"/>
        <v>5930198.3099999996</v>
      </c>
      <c r="S14" s="145">
        <f t="shared" si="1"/>
        <v>6106139.4800000004</v>
      </c>
      <c r="T14" s="145">
        <f t="shared" si="1"/>
        <v>6776813.9900000002</v>
      </c>
      <c r="U14" s="145">
        <f t="shared" si="1"/>
        <v>6668223.25</v>
      </c>
      <c r="V14" s="145">
        <f t="shared" si="1"/>
        <v>6714957.5700000003</v>
      </c>
      <c r="W14" s="145">
        <f t="shared" si="1"/>
        <v>7391045.0499999998</v>
      </c>
      <c r="X14" s="145">
        <f t="shared" si="1"/>
        <v>6657894.0800000001</v>
      </c>
      <c r="Y14" s="145">
        <f t="shared" si="1"/>
        <v>7871335.1100000003</v>
      </c>
      <c r="Z14" s="145">
        <f t="shared" si="1"/>
        <v>7204352.9800000004</v>
      </c>
      <c r="AA14" s="145">
        <f t="shared" si="1"/>
        <v>6975869.0499999998</v>
      </c>
      <c r="AB14" s="145">
        <f t="shared" si="1"/>
        <v>7423391.1200000001</v>
      </c>
      <c r="AC14" s="145">
        <f t="shared" si="1"/>
        <v>6916633.3099999996</v>
      </c>
      <c r="AD14" s="145">
        <f t="shared" si="1"/>
        <v>8002645.1500000004</v>
      </c>
      <c r="AE14" s="145">
        <f t="shared" si="1"/>
        <v>8252699.75</v>
      </c>
      <c r="AF14" s="145">
        <f t="shared" si="1"/>
        <v>7273239.7300000004</v>
      </c>
      <c r="AG14" s="145">
        <f t="shared" si="1"/>
        <v>6851481.25</v>
      </c>
      <c r="AH14" s="145">
        <f t="shared" si="1"/>
        <v>7149341.3499999996</v>
      </c>
      <c r="AI14" s="145">
        <f t="shared" si="1"/>
        <v>7242017.5499999998</v>
      </c>
      <c r="AJ14" s="145">
        <f t="shared" si="1"/>
        <v>6799076.7400000002</v>
      </c>
      <c r="AK14" s="145">
        <f t="shared" si="1"/>
        <v>6495082.5</v>
      </c>
      <c r="AL14" s="145">
        <f t="shared" si="1"/>
        <v>5945558.0700000003</v>
      </c>
      <c r="AM14" s="145">
        <f t="shared" si="1"/>
        <v>6143067.75</v>
      </c>
      <c r="AN14" s="145">
        <f t="shared" si="1"/>
        <v>6526241.5800000001</v>
      </c>
      <c r="AO14" s="145">
        <f t="shared" si="1"/>
        <v>6161210.25</v>
      </c>
      <c r="AP14" s="145">
        <f t="shared" si="1"/>
        <v>4649020.3600000003</v>
      </c>
      <c r="AQ14" s="145">
        <f t="shared" si="1"/>
        <v>2677673</v>
      </c>
      <c r="AR14" s="145">
        <f t="shared" si="1"/>
        <v>3062750.25</v>
      </c>
      <c r="AS14" s="145">
        <f t="shared" si="1"/>
        <v>3574025.75</v>
      </c>
      <c r="AT14" s="145">
        <f t="shared" si="1"/>
        <v>4169550.5</v>
      </c>
      <c r="AU14" s="145">
        <f t="shared" si="1"/>
        <v>4481022.1100000003</v>
      </c>
      <c r="AV14" s="145">
        <f t="shared" si="1"/>
        <v>4383082.91</v>
      </c>
      <c r="AW14" s="145">
        <f t="shared" si="1"/>
        <v>4242871.32</v>
      </c>
      <c r="AX14" s="42"/>
    </row>
    <row r="15" spans="1:50" s="96" customFormat="1" x14ac:dyDescent="0.35">
      <c r="A15" s="571"/>
      <c r="B15" s="289" t="s">
        <v>350</v>
      </c>
      <c r="C15" s="290">
        <f t="shared" si="0"/>
        <v>6.6871786297004698</v>
      </c>
      <c r="D15" s="290">
        <f>D14/D9</f>
        <v>5.0948569408491178</v>
      </c>
      <c r="E15" s="290">
        <f t="shared" ref="E15:AW15" si="2">E14/E9</f>
        <v>4.7054798154398023</v>
      </c>
      <c r="F15" s="290">
        <f t="shared" si="2"/>
        <v>5.3666003648238538</v>
      </c>
      <c r="G15" s="290">
        <f t="shared" si="2"/>
        <v>4.8288432276406796</v>
      </c>
      <c r="H15" s="290">
        <f t="shared" si="2"/>
        <v>5.6037833104709645</v>
      </c>
      <c r="I15" s="290">
        <f t="shared" si="2"/>
        <v>5.7511407524835949</v>
      </c>
      <c r="J15" s="290">
        <f t="shared" si="2"/>
        <v>5.5099996559443634</v>
      </c>
      <c r="K15" s="290">
        <f t="shared" si="2"/>
        <v>6.3248058610834574</v>
      </c>
      <c r="L15" s="290">
        <f t="shared" si="2"/>
        <v>5.9791739797766112</v>
      </c>
      <c r="M15" s="290">
        <f t="shared" si="2"/>
        <v>6.5215741335690485</v>
      </c>
      <c r="N15" s="290">
        <f t="shared" si="2"/>
        <v>6.300924339937592</v>
      </c>
      <c r="O15" s="290">
        <f t="shared" si="2"/>
        <v>6.0539176595439557</v>
      </c>
      <c r="P15" s="290">
        <f t="shared" si="2"/>
        <v>6.3595719214218214</v>
      </c>
      <c r="Q15" s="290">
        <f t="shared" si="2"/>
        <v>6.3879545902601391</v>
      </c>
      <c r="R15" s="290">
        <f t="shared" si="2"/>
        <v>6.799789374107772</v>
      </c>
      <c r="S15" s="290">
        <f t="shared" si="2"/>
        <v>7.0063584520730595</v>
      </c>
      <c r="T15" s="290">
        <f t="shared" si="2"/>
        <v>7.7830181413500128</v>
      </c>
      <c r="U15" s="290">
        <f t="shared" si="2"/>
        <v>7.6586823441582679</v>
      </c>
      <c r="V15" s="290">
        <f t="shared" si="2"/>
        <v>7.7176146271270989</v>
      </c>
      <c r="W15" s="290">
        <f t="shared" si="2"/>
        <v>8.5102442981365307</v>
      </c>
      <c r="X15" s="290">
        <f t="shared" si="2"/>
        <v>7.6761331411771492</v>
      </c>
      <c r="Y15" s="290">
        <f t="shared" si="2"/>
        <v>9.0810383969321222</v>
      </c>
      <c r="Z15" s="290">
        <f t="shared" si="2"/>
        <v>8.3221510158441188</v>
      </c>
      <c r="AA15" s="290">
        <f t="shared" si="2"/>
        <v>8.0664442455547576</v>
      </c>
      <c r="AB15" s="290">
        <f t="shared" si="2"/>
        <v>8.5936881684704787</v>
      </c>
      <c r="AC15" s="290">
        <f t="shared" si="2"/>
        <v>8.0224939946993281</v>
      </c>
      <c r="AD15" s="290">
        <f t="shared" si="2"/>
        <v>9.2974228510882533</v>
      </c>
      <c r="AE15" s="290">
        <f t="shared" si="2"/>
        <v>9.595705030341577</v>
      </c>
      <c r="AF15" s="290">
        <f t="shared" si="2"/>
        <v>8.4613779620536054</v>
      </c>
      <c r="AG15" s="290">
        <f t="shared" si="2"/>
        <v>7.9843950477153838</v>
      </c>
      <c r="AH15" s="290">
        <f t="shared" si="2"/>
        <v>8.3454924352522735</v>
      </c>
      <c r="AI15" s="290">
        <f t="shared" si="2"/>
        <v>8.4675319110127916</v>
      </c>
      <c r="AJ15" s="290">
        <f t="shared" si="2"/>
        <v>7.9620635084210258</v>
      </c>
      <c r="AK15" s="290">
        <f t="shared" si="2"/>
        <v>7.6328863343102986</v>
      </c>
      <c r="AL15" s="290">
        <f t="shared" si="2"/>
        <v>7.0093949732795586</v>
      </c>
      <c r="AM15" s="290">
        <f t="shared" si="2"/>
        <v>7.2723899061335766</v>
      </c>
      <c r="AN15" s="290">
        <f t="shared" si="2"/>
        <v>7.7323946195141549</v>
      </c>
      <c r="AO15" s="290">
        <f t="shared" si="2"/>
        <v>7.2980925041043703</v>
      </c>
      <c r="AP15" s="290">
        <f t="shared" si="2"/>
        <v>5.5002175232447952</v>
      </c>
      <c r="AQ15" s="290">
        <f t="shared" si="2"/>
        <v>3.1086175411059811</v>
      </c>
      <c r="AR15" s="290">
        <f t="shared" si="2"/>
        <v>3.4712701487225637</v>
      </c>
      <c r="AS15" s="290">
        <f t="shared" si="2"/>
        <v>3.9754243462398362</v>
      </c>
      <c r="AT15" s="290">
        <f t="shared" si="2"/>
        <v>4.5641735054551589</v>
      </c>
      <c r="AU15" s="290">
        <f t="shared" si="2"/>
        <v>4.8255832293233771</v>
      </c>
      <c r="AV15" s="290">
        <f t="shared" si="2"/>
        <v>4.6476602659603232</v>
      </c>
      <c r="AW15" s="290">
        <f t="shared" si="2"/>
        <v>4.4318405700670906</v>
      </c>
      <c r="AX15" s="95"/>
    </row>
    <row r="16" spans="1:50" s="474" customFormat="1" x14ac:dyDescent="0.35">
      <c r="A16" s="594"/>
      <c r="B16" s="476" t="s">
        <v>370</v>
      </c>
      <c r="C16" s="477">
        <f>AVERAGE(D16:AW16)</f>
        <v>27415.108695652172</v>
      </c>
      <c r="D16" s="477">
        <v>30987</v>
      </c>
      <c r="E16" s="477">
        <v>29575</v>
      </c>
      <c r="F16" s="477">
        <v>31164</v>
      </c>
      <c r="G16" s="477">
        <v>30494</v>
      </c>
      <c r="H16" s="477">
        <v>31539</v>
      </c>
      <c r="I16" s="477">
        <v>31013</v>
      </c>
      <c r="J16" s="477">
        <v>30120</v>
      </c>
      <c r="K16" s="477">
        <v>31700</v>
      </c>
      <c r="L16" s="477">
        <v>31141</v>
      </c>
      <c r="M16" s="477">
        <v>32678</v>
      </c>
      <c r="N16" s="477">
        <v>31655</v>
      </c>
      <c r="O16" s="477">
        <v>30529</v>
      </c>
      <c r="P16" s="477">
        <v>31423</v>
      </c>
      <c r="Q16" s="477">
        <v>31103</v>
      </c>
      <c r="R16" s="477">
        <v>31824</v>
      </c>
      <c r="S16" s="477">
        <v>31744</v>
      </c>
      <c r="T16" s="477">
        <v>32473</v>
      </c>
      <c r="U16" s="477">
        <v>31356</v>
      </c>
      <c r="V16" s="477">
        <v>30789</v>
      </c>
      <c r="W16" s="477">
        <v>31743</v>
      </c>
      <c r="X16" s="477">
        <v>30035</v>
      </c>
      <c r="Y16" s="477">
        <v>33113</v>
      </c>
      <c r="Z16" s="477">
        <v>31189</v>
      </c>
      <c r="AA16" s="477">
        <v>29048</v>
      </c>
      <c r="AB16" s="477">
        <v>30292</v>
      </c>
      <c r="AC16" s="477">
        <v>29263</v>
      </c>
      <c r="AD16" s="477">
        <v>30373</v>
      </c>
      <c r="AE16" s="477">
        <v>30713</v>
      </c>
      <c r="AF16" s="477">
        <v>30774</v>
      </c>
      <c r="AG16" s="477">
        <v>29314</v>
      </c>
      <c r="AH16" s="477">
        <v>29871</v>
      </c>
      <c r="AI16" s="477">
        <v>29975</v>
      </c>
      <c r="AJ16" s="477">
        <v>29761</v>
      </c>
      <c r="AK16" s="477">
        <v>30010</v>
      </c>
      <c r="AL16" s="477">
        <v>28332</v>
      </c>
      <c r="AM16" s="477">
        <v>27749</v>
      </c>
      <c r="AN16" s="477">
        <v>28944</v>
      </c>
      <c r="AO16" s="477">
        <v>28282</v>
      </c>
      <c r="AP16" s="477">
        <v>22137</v>
      </c>
      <c r="AQ16" s="477">
        <v>6285</v>
      </c>
      <c r="AR16" s="477">
        <v>7138</v>
      </c>
      <c r="AS16" s="477">
        <v>9515</v>
      </c>
      <c r="AT16" s="477">
        <v>11383</v>
      </c>
      <c r="AU16" s="477">
        <v>12567</v>
      </c>
      <c r="AV16" s="477">
        <v>14904</v>
      </c>
      <c r="AW16" s="477">
        <v>15078</v>
      </c>
      <c r="AX16" s="475"/>
    </row>
    <row r="17" spans="1:50" ht="15" thickBot="1" x14ac:dyDescent="0.4">
      <c r="A17" s="572"/>
      <c r="B17" s="292" t="s">
        <v>351</v>
      </c>
      <c r="C17" s="293">
        <f t="shared" si="0"/>
        <v>227.6248564064785</v>
      </c>
      <c r="D17" s="294">
        <f>(D22+D93+D125)/D16</f>
        <v>144.1808177622874</v>
      </c>
      <c r="E17" s="294">
        <f>(E22+E93+E125)/E16</f>
        <v>139.44798816568047</v>
      </c>
      <c r="F17" s="294">
        <f t="shared" ref="F17:AW17" si="3">(F22+F93+F125)/F16</f>
        <v>150.76403285842639</v>
      </c>
      <c r="G17" s="294">
        <f t="shared" si="3"/>
        <v>138.57801436348137</v>
      </c>
      <c r="H17" s="294">
        <f t="shared" si="3"/>
        <v>155.43262754050539</v>
      </c>
      <c r="I17" s="294">
        <f t="shared" si="3"/>
        <v>161.89703221229809</v>
      </c>
      <c r="J17" s="294">
        <f t="shared" si="3"/>
        <v>159.51046547144753</v>
      </c>
      <c r="K17" s="294">
        <f t="shared" si="3"/>
        <v>173.76197003154576</v>
      </c>
      <c r="L17" s="294">
        <f t="shared" si="3"/>
        <v>167.00156835040622</v>
      </c>
      <c r="M17" s="294">
        <f t="shared" si="3"/>
        <v>173.62199339004835</v>
      </c>
      <c r="N17" s="294">
        <f t="shared" si="3"/>
        <v>173.38320486495024</v>
      </c>
      <c r="O17" s="294">
        <f t="shared" si="3"/>
        <v>172.84372170722921</v>
      </c>
      <c r="P17" s="294">
        <f t="shared" si="3"/>
        <v>176.4594507208096</v>
      </c>
      <c r="Q17" s="294">
        <f t="shared" si="3"/>
        <v>179.18558692087578</v>
      </c>
      <c r="R17" s="294">
        <f t="shared" si="3"/>
        <v>186.34358691553544</v>
      </c>
      <c r="S17" s="294">
        <f t="shared" si="3"/>
        <v>192.35570438508066</v>
      </c>
      <c r="T17" s="294">
        <f t="shared" si="3"/>
        <v>208.6907273735103</v>
      </c>
      <c r="U17" s="294">
        <f t="shared" si="3"/>
        <v>212.66179519071309</v>
      </c>
      <c r="V17" s="294">
        <f t="shared" si="3"/>
        <v>218.09599434863102</v>
      </c>
      <c r="W17" s="294">
        <f t="shared" si="3"/>
        <v>232.84015530983208</v>
      </c>
      <c r="X17" s="294">
        <f t="shared" si="3"/>
        <v>221.67118628267022</v>
      </c>
      <c r="Y17" s="294">
        <f t="shared" si="3"/>
        <v>237.71132515930302</v>
      </c>
      <c r="Z17" s="294">
        <f t="shared" si="3"/>
        <v>230.99018820738081</v>
      </c>
      <c r="AA17" s="294">
        <f t="shared" si="3"/>
        <v>240.14971942990911</v>
      </c>
      <c r="AB17" s="294">
        <f t="shared" si="3"/>
        <v>245.06110920375016</v>
      </c>
      <c r="AC17" s="294">
        <f t="shared" si="3"/>
        <v>236.36104671428083</v>
      </c>
      <c r="AD17" s="294">
        <f t="shared" si="3"/>
        <v>263.47891713034602</v>
      </c>
      <c r="AE17" s="294">
        <f t="shared" si="3"/>
        <v>268.70379806596554</v>
      </c>
      <c r="AF17" s="294">
        <f t="shared" si="3"/>
        <v>236.34365795801654</v>
      </c>
      <c r="AG17" s="294">
        <f t="shared" si="3"/>
        <v>233.72727195196833</v>
      </c>
      <c r="AH17" s="294">
        <f t="shared" si="3"/>
        <v>239.34054266680056</v>
      </c>
      <c r="AI17" s="294">
        <f t="shared" si="3"/>
        <v>241.60191993327771</v>
      </c>
      <c r="AJ17" s="294">
        <f t="shared" si="3"/>
        <v>228.45592352407513</v>
      </c>
      <c r="AK17" s="294">
        <f t="shared" si="3"/>
        <v>216.43060646451184</v>
      </c>
      <c r="AL17" s="294">
        <f t="shared" si="3"/>
        <v>209.85310144006777</v>
      </c>
      <c r="AM17" s="294">
        <f t="shared" si="3"/>
        <v>221.37978846084545</v>
      </c>
      <c r="AN17" s="294">
        <f t="shared" si="3"/>
        <v>225.47821932006633</v>
      </c>
      <c r="AO17" s="294">
        <f t="shared" si="3"/>
        <v>217.84917085071777</v>
      </c>
      <c r="AP17" s="294">
        <f t="shared" si="3"/>
        <v>210.01130957220943</v>
      </c>
      <c r="AQ17" s="294">
        <f t="shared" si="3"/>
        <v>426.04184566428</v>
      </c>
      <c r="AR17" s="294">
        <f t="shared" si="3"/>
        <v>429.07680722891564</v>
      </c>
      <c r="AS17" s="294">
        <f t="shared" si="3"/>
        <v>375.62015239096166</v>
      </c>
      <c r="AT17" s="294">
        <f t="shared" si="3"/>
        <v>366.29627514714923</v>
      </c>
      <c r="AU17" s="294">
        <f t="shared" si="3"/>
        <v>356.57055064852392</v>
      </c>
      <c r="AV17" s="294">
        <f t="shared" si="3"/>
        <v>294.0876885399893</v>
      </c>
      <c r="AW17" s="294">
        <f t="shared" si="3"/>
        <v>281.39483485873461</v>
      </c>
      <c r="AX17" s="42"/>
    </row>
    <row r="18" spans="1:50" x14ac:dyDescent="0.35">
      <c r="A18" s="97"/>
      <c r="B18" s="19"/>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42"/>
    </row>
    <row r="19" spans="1:50" x14ac:dyDescent="0.35">
      <c r="A19" s="99" t="s">
        <v>352</v>
      </c>
      <c r="B19" s="19"/>
      <c r="C19" s="98"/>
      <c r="D19" s="98"/>
      <c r="E19" s="98"/>
      <c r="F19" s="98"/>
      <c r="G19" s="98"/>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42"/>
    </row>
    <row r="20" spans="1:50" ht="15" thickBot="1" x14ac:dyDescent="0.4"/>
    <row r="21" spans="1:50" s="2" customFormat="1" x14ac:dyDescent="0.35">
      <c r="A21" s="91" t="s">
        <v>353</v>
      </c>
      <c r="B21" s="33" t="s">
        <v>354</v>
      </c>
      <c r="C21" s="456" t="s">
        <v>153</v>
      </c>
      <c r="D21" s="14">
        <v>42736</v>
      </c>
      <c r="E21" s="14">
        <v>42767</v>
      </c>
      <c r="F21" s="14">
        <v>42795</v>
      </c>
      <c r="G21" s="14">
        <v>42826</v>
      </c>
      <c r="H21" s="14">
        <v>42856</v>
      </c>
      <c r="I21" s="14">
        <v>42887</v>
      </c>
      <c r="J21" s="14">
        <v>42917</v>
      </c>
      <c r="K21" s="14">
        <v>42948</v>
      </c>
      <c r="L21" s="14">
        <v>42979</v>
      </c>
      <c r="M21" s="14">
        <v>43009</v>
      </c>
      <c r="N21" s="14">
        <v>43040</v>
      </c>
      <c r="O21" s="14">
        <v>43070</v>
      </c>
      <c r="P21" s="14">
        <v>43101</v>
      </c>
      <c r="Q21" s="14">
        <v>43132</v>
      </c>
      <c r="R21" s="14">
        <v>43160</v>
      </c>
      <c r="S21" s="14">
        <v>43191</v>
      </c>
      <c r="T21" s="14">
        <v>43221</v>
      </c>
      <c r="U21" s="14">
        <v>43252</v>
      </c>
      <c r="V21" s="14">
        <v>43282</v>
      </c>
      <c r="W21" s="14">
        <v>43313</v>
      </c>
      <c r="X21" s="14">
        <v>43344</v>
      </c>
      <c r="Y21" s="14">
        <v>43374</v>
      </c>
      <c r="Z21" s="14">
        <v>43405</v>
      </c>
      <c r="AA21" s="14">
        <v>43435</v>
      </c>
      <c r="AB21" s="14">
        <v>43466</v>
      </c>
      <c r="AC21" s="14">
        <v>43497</v>
      </c>
      <c r="AD21" s="14">
        <v>43525</v>
      </c>
      <c r="AE21" s="14">
        <v>43556</v>
      </c>
      <c r="AF21" s="14">
        <v>43586</v>
      </c>
      <c r="AG21" s="14">
        <v>43617</v>
      </c>
      <c r="AH21" s="14">
        <v>43647</v>
      </c>
      <c r="AI21" s="14">
        <v>43678</v>
      </c>
      <c r="AJ21" s="14">
        <v>43709</v>
      </c>
      <c r="AK21" s="14">
        <v>43739</v>
      </c>
      <c r="AL21" s="14">
        <v>43770</v>
      </c>
      <c r="AM21" s="14">
        <v>43800</v>
      </c>
      <c r="AN21" s="14">
        <v>43831</v>
      </c>
      <c r="AO21" s="14">
        <v>43862</v>
      </c>
      <c r="AP21" s="14">
        <v>43891</v>
      </c>
      <c r="AQ21" s="14">
        <v>43922</v>
      </c>
      <c r="AR21" s="14">
        <v>43952</v>
      </c>
      <c r="AS21" s="14">
        <v>43983</v>
      </c>
      <c r="AT21" s="14">
        <v>44013</v>
      </c>
      <c r="AU21" s="14">
        <v>44044</v>
      </c>
      <c r="AV21" s="14">
        <v>44075</v>
      </c>
      <c r="AW21" s="15">
        <v>44105</v>
      </c>
    </row>
    <row r="22" spans="1:50" s="88" customFormat="1" x14ac:dyDescent="0.35">
      <c r="A22" s="423" t="s">
        <v>134</v>
      </c>
      <c r="B22" s="87" t="s">
        <v>162</v>
      </c>
      <c r="C22" s="193">
        <f>AVERAGE(D22:AW22)</f>
        <v>5524498.1086956523</v>
      </c>
      <c r="D22" s="193">
        <v>4112937</v>
      </c>
      <c r="E22" s="193">
        <v>3803681</v>
      </c>
      <c r="F22" s="193">
        <v>4326839</v>
      </c>
      <c r="G22" s="193">
        <v>3886840</v>
      </c>
      <c r="H22" s="193">
        <v>4526301</v>
      </c>
      <c r="I22" s="193">
        <v>4662324</v>
      </c>
      <c r="J22" s="193">
        <v>4477725</v>
      </c>
      <c r="K22" s="193">
        <v>5144030</v>
      </c>
      <c r="L22" s="193">
        <v>4863828</v>
      </c>
      <c r="M22" s="193">
        <v>5313521</v>
      </c>
      <c r="N22" s="193">
        <v>5157573</v>
      </c>
      <c r="O22" s="193">
        <v>4971710</v>
      </c>
      <c r="P22" s="193">
        <v>5223618</v>
      </c>
      <c r="Q22" s="193">
        <v>5266195</v>
      </c>
      <c r="R22" s="193">
        <v>5611345</v>
      </c>
      <c r="S22" s="193">
        <v>5776031</v>
      </c>
      <c r="T22" s="193">
        <v>6439320</v>
      </c>
      <c r="U22" s="193">
        <v>6354572</v>
      </c>
      <c r="V22" s="193">
        <v>6409935</v>
      </c>
      <c r="W22" s="193">
        <v>7056850</v>
      </c>
      <c r="X22" s="193">
        <v>6371097</v>
      </c>
      <c r="Y22" s="193">
        <v>7522038</v>
      </c>
      <c r="Z22" s="193">
        <v>6894818</v>
      </c>
      <c r="AA22" s="193">
        <v>6683925</v>
      </c>
      <c r="AB22" s="193">
        <v>7102722</v>
      </c>
      <c r="AC22" s="193">
        <v>6622062</v>
      </c>
      <c r="AD22" s="193">
        <v>7681313</v>
      </c>
      <c r="AE22" s="193">
        <v>7929627</v>
      </c>
      <c r="AF22" s="193">
        <v>6946916</v>
      </c>
      <c r="AG22" s="193">
        <v>6543714</v>
      </c>
      <c r="AH22" s="193">
        <v>6816687</v>
      </c>
      <c r="AI22" s="193">
        <v>6912705</v>
      </c>
      <c r="AJ22" s="193">
        <v>6481872</v>
      </c>
      <c r="AK22" s="193">
        <v>6141537</v>
      </c>
      <c r="AL22" s="193">
        <v>5628095</v>
      </c>
      <c r="AM22" s="193">
        <v>5840851</v>
      </c>
      <c r="AN22" s="193">
        <v>6191080</v>
      </c>
      <c r="AO22" s="193">
        <v>5854236</v>
      </c>
      <c r="AP22" s="193">
        <v>4459884</v>
      </c>
      <c r="AQ22" s="193">
        <v>2641912</v>
      </c>
      <c r="AR22" s="193">
        <v>3021041</v>
      </c>
      <c r="AS22" s="193">
        <v>3519584</v>
      </c>
      <c r="AT22" s="193">
        <v>4106713</v>
      </c>
      <c r="AU22" s="193">
        <v>4408235</v>
      </c>
      <c r="AV22" s="193">
        <v>4284548</v>
      </c>
      <c r="AW22" s="194">
        <v>4134526</v>
      </c>
    </row>
    <row r="23" spans="1:50" s="51" customFormat="1" x14ac:dyDescent="0.35">
      <c r="A23" s="29" t="s">
        <v>134</v>
      </c>
      <c r="B23" s="9" t="s">
        <v>166</v>
      </c>
      <c r="C23" s="193">
        <f>AVERAGE(D23:AW23)</f>
        <v>494.76579743765507</v>
      </c>
      <c r="D23" s="193">
        <f t="shared" ref="D23:AW23" si="4">D22/D26</f>
        <v>378.40988131382829</v>
      </c>
      <c r="E23" s="193">
        <f t="shared" si="4"/>
        <v>363.32801604737796</v>
      </c>
      <c r="F23" s="193">
        <f t="shared" si="4"/>
        <v>388.64986975657956</v>
      </c>
      <c r="G23" s="193">
        <f t="shared" si="4"/>
        <v>365.5793829947329</v>
      </c>
      <c r="H23" s="193">
        <f t="shared" si="4"/>
        <v>411.3697173498137</v>
      </c>
      <c r="I23" s="193">
        <f t="shared" si="4"/>
        <v>418.33324360699868</v>
      </c>
      <c r="J23" s="193">
        <f t="shared" si="4"/>
        <v>402.2390406036651</v>
      </c>
      <c r="K23" s="193">
        <f t="shared" si="4"/>
        <v>429.74352548036757</v>
      </c>
      <c r="L23" s="193">
        <f t="shared" si="4"/>
        <v>410.58821543136924</v>
      </c>
      <c r="M23" s="193">
        <f t="shared" si="4"/>
        <v>424.26708719259022</v>
      </c>
      <c r="N23" s="193">
        <f t="shared" si="4"/>
        <v>412.77094837935175</v>
      </c>
      <c r="O23" s="193">
        <f t="shared" si="4"/>
        <v>403.31873124036667</v>
      </c>
      <c r="P23" s="193">
        <f t="shared" si="4"/>
        <v>407.49028785396678</v>
      </c>
      <c r="Q23" s="193">
        <f t="shared" si="4"/>
        <v>408.48549488054607</v>
      </c>
      <c r="R23" s="193">
        <f t="shared" si="4"/>
        <v>427.49847630656711</v>
      </c>
      <c r="S23" s="193">
        <f t="shared" si="4"/>
        <v>438.37515179113541</v>
      </c>
      <c r="T23" s="193">
        <f t="shared" si="4"/>
        <v>470.22929750255588</v>
      </c>
      <c r="U23" s="193">
        <f t="shared" si="4"/>
        <v>477.53603366649133</v>
      </c>
      <c r="V23" s="193">
        <f t="shared" si="4"/>
        <v>482.71217712177122</v>
      </c>
      <c r="W23" s="193">
        <f t="shared" si="4"/>
        <v>531.26929157569828</v>
      </c>
      <c r="X23" s="193">
        <f t="shared" si="4"/>
        <v>501.81923440453687</v>
      </c>
      <c r="Y23" s="193">
        <f t="shared" si="4"/>
        <v>541.34854264123783</v>
      </c>
      <c r="Z23" s="193">
        <f t="shared" si="4"/>
        <v>523.72335738701099</v>
      </c>
      <c r="AA23" s="193">
        <f t="shared" si="4"/>
        <v>556.94733772185646</v>
      </c>
      <c r="AB23" s="193">
        <f t="shared" si="4"/>
        <v>592.68374499332447</v>
      </c>
      <c r="AC23" s="193">
        <f t="shared" si="4"/>
        <v>567.24875792359092</v>
      </c>
      <c r="AD23" s="193">
        <f t="shared" si="4"/>
        <v>623.17970144410185</v>
      </c>
      <c r="AE23" s="193">
        <f t="shared" si="4"/>
        <v>635.69240019240021</v>
      </c>
      <c r="AF23" s="193">
        <f t="shared" si="4"/>
        <v>559.64843309433661</v>
      </c>
      <c r="AG23" s="193">
        <f t="shared" si="4"/>
        <v>550.4933120215361</v>
      </c>
      <c r="AH23" s="193">
        <f t="shared" si="4"/>
        <v>567.48976023976024</v>
      </c>
      <c r="AI23" s="193">
        <f t="shared" si="4"/>
        <v>575.53117975189411</v>
      </c>
      <c r="AJ23" s="193">
        <f t="shared" si="4"/>
        <v>546.62438859841461</v>
      </c>
      <c r="AK23" s="193">
        <f t="shared" si="4"/>
        <v>549.7750425208128</v>
      </c>
      <c r="AL23" s="193">
        <f t="shared" si="4"/>
        <v>534.73586698337294</v>
      </c>
      <c r="AM23" s="193">
        <f t="shared" si="4"/>
        <v>550.60812594268475</v>
      </c>
      <c r="AN23" s="193">
        <f t="shared" si="4"/>
        <v>555.95186781609198</v>
      </c>
      <c r="AO23" s="193">
        <f t="shared" si="4"/>
        <v>532.00981461286801</v>
      </c>
      <c r="AP23" s="193">
        <f t="shared" si="4"/>
        <v>477.96420533704855</v>
      </c>
      <c r="AQ23" s="193">
        <f t="shared" si="4"/>
        <v>572.09008228670416</v>
      </c>
      <c r="AR23" s="193">
        <f t="shared" si="4"/>
        <v>580.07699692780341</v>
      </c>
      <c r="AS23" s="193">
        <f t="shared" si="4"/>
        <v>541.47446153846158</v>
      </c>
      <c r="AT23" s="193">
        <f t="shared" si="4"/>
        <v>545.01831453218313</v>
      </c>
      <c r="AU23" s="193">
        <f t="shared" si="4"/>
        <v>537.45854669592779</v>
      </c>
      <c r="AV23" s="193">
        <f t="shared" si="4"/>
        <v>497.62462253193962</v>
      </c>
      <c r="AW23" s="194">
        <f t="shared" si="4"/>
        <v>489.81471389645776</v>
      </c>
    </row>
    <row r="24" spans="1:50" s="51" customFormat="1" x14ac:dyDescent="0.35">
      <c r="A24" s="29" t="s">
        <v>134</v>
      </c>
      <c r="B24" s="9" t="s">
        <v>133</v>
      </c>
      <c r="C24" s="126">
        <f>AVERAGE(D24:AW24)</f>
        <v>110269.04347826086</v>
      </c>
      <c r="D24" s="126">
        <v>100711</v>
      </c>
      <c r="E24" s="126">
        <v>92952</v>
      </c>
      <c r="F24" s="126">
        <v>106370</v>
      </c>
      <c r="G24" s="126">
        <v>94210</v>
      </c>
      <c r="H24" s="126">
        <v>106333</v>
      </c>
      <c r="I24" s="126">
        <v>107393</v>
      </c>
      <c r="J24" s="126">
        <v>101193</v>
      </c>
      <c r="K24" s="126">
        <v>115921</v>
      </c>
      <c r="L24" s="126">
        <v>108082</v>
      </c>
      <c r="M24" s="126">
        <v>118979</v>
      </c>
      <c r="N24" s="126">
        <v>117591</v>
      </c>
      <c r="O24" s="126">
        <v>113315</v>
      </c>
      <c r="P24" s="126">
        <v>114479</v>
      </c>
      <c r="Q24" s="126">
        <v>114370</v>
      </c>
      <c r="R24" s="126">
        <v>121519</v>
      </c>
      <c r="S24" s="126">
        <v>122884</v>
      </c>
      <c r="T24" s="126">
        <v>134496</v>
      </c>
      <c r="U24" s="126">
        <v>131154</v>
      </c>
      <c r="V24" s="126">
        <v>129580</v>
      </c>
      <c r="W24" s="126">
        <v>138571</v>
      </c>
      <c r="X24" s="126">
        <v>124418</v>
      </c>
      <c r="Y24" s="126">
        <v>146585</v>
      </c>
      <c r="Z24" s="126">
        <v>132475</v>
      </c>
      <c r="AA24" s="126">
        <v>124983</v>
      </c>
      <c r="AB24" s="126">
        <v>126981</v>
      </c>
      <c r="AC24" s="126">
        <v>118055</v>
      </c>
      <c r="AD24" s="126">
        <v>134557</v>
      </c>
      <c r="AE24" s="126">
        <v>138295</v>
      </c>
      <c r="AF24" s="126">
        <v>130146</v>
      </c>
      <c r="AG24" s="126">
        <v>120234</v>
      </c>
      <c r="AH24" s="126">
        <v>125547</v>
      </c>
      <c r="AI24" s="126">
        <v>126629</v>
      </c>
      <c r="AJ24" s="126">
        <v>119198</v>
      </c>
      <c r="AK24" s="126">
        <v>115123</v>
      </c>
      <c r="AL24" s="126">
        <v>105438</v>
      </c>
      <c r="AM24" s="126">
        <v>108451</v>
      </c>
      <c r="AN24" s="126">
        <v>114041</v>
      </c>
      <c r="AO24" s="126">
        <v>108989</v>
      </c>
      <c r="AP24" s="126">
        <v>83878</v>
      </c>
      <c r="AQ24" s="126">
        <v>46812</v>
      </c>
      <c r="AR24" s="126">
        <v>52456</v>
      </c>
      <c r="AS24" s="126">
        <v>63565</v>
      </c>
      <c r="AT24" s="126">
        <v>75599</v>
      </c>
      <c r="AU24" s="126">
        <v>80143</v>
      </c>
      <c r="AV24" s="126">
        <v>80569</v>
      </c>
      <c r="AW24" s="404">
        <v>79106</v>
      </c>
    </row>
    <row r="25" spans="1:50" s="51" customFormat="1" x14ac:dyDescent="0.35">
      <c r="A25" s="29" t="s">
        <v>134</v>
      </c>
      <c r="B25" s="9" t="s">
        <v>167</v>
      </c>
      <c r="C25" s="126">
        <f>AVERAGE(D25:AW25)</f>
        <v>864009.33435583208</v>
      </c>
      <c r="D25" s="126">
        <f>SUM(D30,D35,D40,D45,D50,D55,D60,D65,D70,D75,D80)</f>
        <v>152178</v>
      </c>
      <c r="E25" s="126">
        <f t="shared" ref="E25:AW25" si="5">SUM(E30,E35,E40,E45,E50,E55,E60,E65,E70,E75,E80)</f>
        <v>142885</v>
      </c>
      <c r="F25" s="126">
        <f t="shared" si="5"/>
        <v>163562</v>
      </c>
      <c r="G25" s="126">
        <f t="shared" si="5"/>
        <v>158258</v>
      </c>
      <c r="H25" s="126">
        <f t="shared" si="5"/>
        <v>696956.16200171772</v>
      </c>
      <c r="I25" s="126">
        <f t="shared" si="5"/>
        <v>720055.77315816632</v>
      </c>
      <c r="J25" s="126">
        <f t="shared" si="5"/>
        <v>702582.82641671598</v>
      </c>
      <c r="K25" s="126">
        <f t="shared" si="5"/>
        <v>813969.86900459311</v>
      </c>
      <c r="L25" s="126">
        <f t="shared" si="5"/>
        <v>782316.08221437153</v>
      </c>
      <c r="M25" s="126">
        <f t="shared" si="5"/>
        <v>859384.96292157518</v>
      </c>
      <c r="N25" s="126">
        <f t="shared" si="5"/>
        <v>812035.15723103494</v>
      </c>
      <c r="O25" s="126">
        <f t="shared" si="5"/>
        <v>786615.49609122681</v>
      </c>
      <c r="P25" s="126">
        <f t="shared" si="5"/>
        <v>807427.81866090139</v>
      </c>
      <c r="Q25" s="126">
        <f t="shared" si="5"/>
        <v>828767.60960931587</v>
      </c>
      <c r="R25" s="126">
        <f t="shared" si="5"/>
        <v>884783.78791081463</v>
      </c>
      <c r="S25" s="126">
        <f t="shared" si="5"/>
        <v>915169.05539010651</v>
      </c>
      <c r="T25" s="126">
        <f t="shared" si="5"/>
        <v>1027811.9963666881</v>
      </c>
      <c r="U25" s="126">
        <f t="shared" si="5"/>
        <v>1024491.0408595218</v>
      </c>
      <c r="V25" s="126">
        <f t="shared" si="5"/>
        <v>1052502.5574427249</v>
      </c>
      <c r="W25" s="126">
        <f t="shared" si="5"/>
        <v>1163417.2049164602</v>
      </c>
      <c r="X25" s="126">
        <f t="shared" si="5"/>
        <v>1057196.0979128913</v>
      </c>
      <c r="Y25" s="126">
        <f t="shared" si="5"/>
        <v>1272583.958897582</v>
      </c>
      <c r="Z25" s="126">
        <f t="shared" si="5"/>
        <v>1174389.5694032502</v>
      </c>
      <c r="AA25" s="126">
        <f t="shared" si="5"/>
        <v>1156395.6295854456</v>
      </c>
      <c r="AB25" s="126">
        <f t="shared" si="5"/>
        <v>1209688.1700147453</v>
      </c>
      <c r="AC25" s="126">
        <f t="shared" si="5"/>
        <v>1123126.4008392808</v>
      </c>
      <c r="AD25" s="126">
        <f t="shared" si="5"/>
        <v>1322253.7239287458</v>
      </c>
      <c r="AE25" s="126">
        <f t="shared" si="5"/>
        <v>1382595.189031844</v>
      </c>
      <c r="AF25" s="126">
        <f t="shared" si="5"/>
        <v>1156699.1964492921</v>
      </c>
      <c r="AG25" s="126">
        <f t="shared" si="5"/>
        <v>1090321.5832871897</v>
      </c>
      <c r="AH25" s="126">
        <f t="shared" si="5"/>
        <v>1121829.6235735088</v>
      </c>
      <c r="AI25" s="126">
        <f t="shared" si="5"/>
        <v>1152618.3719823249</v>
      </c>
      <c r="AJ25" s="126">
        <f t="shared" si="5"/>
        <v>1085309.7340103493</v>
      </c>
      <c r="AK25" s="126">
        <f t="shared" si="5"/>
        <v>1034375.2005895369</v>
      </c>
      <c r="AL25" s="126">
        <f t="shared" si="5"/>
        <v>928581.30484672368</v>
      </c>
      <c r="AM25" s="126">
        <f t="shared" si="5"/>
        <v>966396.78402125346</v>
      </c>
      <c r="AN25" s="126">
        <f t="shared" si="5"/>
        <v>1012394.7871734216</v>
      </c>
      <c r="AO25" s="126">
        <f t="shared" si="5"/>
        <v>954191.77181795961</v>
      </c>
      <c r="AP25" s="126">
        <f t="shared" si="5"/>
        <v>706283.20086702472</v>
      </c>
      <c r="AQ25" s="126">
        <f t="shared" si="5"/>
        <v>410795.05715964112</v>
      </c>
      <c r="AR25" s="126">
        <f t="shared" si="5"/>
        <v>474369.94125944178</v>
      </c>
      <c r="AS25" s="126">
        <f t="shared" si="5"/>
        <v>599663.60524879419</v>
      </c>
      <c r="AT25" s="126">
        <f t="shared" si="5"/>
        <v>707620.15715786966</v>
      </c>
      <c r="AU25" s="126">
        <f t="shared" si="5"/>
        <v>759457.622763825</v>
      </c>
      <c r="AV25" s="126">
        <f t="shared" si="5"/>
        <v>713791.35546519351</v>
      </c>
      <c r="AW25" s="404">
        <f t="shared" si="5"/>
        <v>676330.94288520585</v>
      </c>
    </row>
    <row r="26" spans="1:50" s="51" customFormat="1" x14ac:dyDescent="0.35">
      <c r="A26" s="29" t="s">
        <v>134</v>
      </c>
      <c r="B26" s="9" t="s">
        <v>132</v>
      </c>
      <c r="C26" s="126">
        <f>AVERAGE(D26:AW26)</f>
        <v>11226.217391304348</v>
      </c>
      <c r="D26" s="126">
        <v>10869</v>
      </c>
      <c r="E26" s="126">
        <v>10469</v>
      </c>
      <c r="F26" s="126">
        <v>11133</v>
      </c>
      <c r="G26" s="126">
        <v>10632</v>
      </c>
      <c r="H26" s="126">
        <v>11003</v>
      </c>
      <c r="I26" s="126">
        <v>11145</v>
      </c>
      <c r="J26" s="126">
        <v>11132</v>
      </c>
      <c r="K26" s="126">
        <v>11970</v>
      </c>
      <c r="L26" s="126">
        <v>11846</v>
      </c>
      <c r="M26" s="126">
        <v>12524</v>
      </c>
      <c r="N26" s="126">
        <v>12495</v>
      </c>
      <c r="O26" s="126">
        <v>12327</v>
      </c>
      <c r="P26" s="126">
        <v>12819</v>
      </c>
      <c r="Q26" s="126">
        <v>12892</v>
      </c>
      <c r="R26" s="126">
        <v>13126</v>
      </c>
      <c r="S26" s="126">
        <v>13176</v>
      </c>
      <c r="T26" s="126">
        <v>13694</v>
      </c>
      <c r="U26" s="126">
        <v>13307</v>
      </c>
      <c r="V26" s="126">
        <v>13279</v>
      </c>
      <c r="W26" s="126">
        <v>13283</v>
      </c>
      <c r="X26" s="126">
        <v>12696</v>
      </c>
      <c r="Y26" s="126">
        <v>13895</v>
      </c>
      <c r="Z26" s="126">
        <v>13165</v>
      </c>
      <c r="AA26" s="126">
        <v>12001</v>
      </c>
      <c r="AB26" s="126">
        <v>11984</v>
      </c>
      <c r="AC26" s="126">
        <v>11674</v>
      </c>
      <c r="AD26" s="126">
        <v>12326</v>
      </c>
      <c r="AE26" s="126">
        <v>12474</v>
      </c>
      <c r="AF26" s="126">
        <v>12413</v>
      </c>
      <c r="AG26" s="126">
        <v>11887</v>
      </c>
      <c r="AH26" s="126">
        <v>12012</v>
      </c>
      <c r="AI26" s="126">
        <v>12011</v>
      </c>
      <c r="AJ26" s="126">
        <v>11858</v>
      </c>
      <c r="AK26" s="126">
        <v>11171</v>
      </c>
      <c r="AL26" s="126">
        <v>10525</v>
      </c>
      <c r="AM26" s="126">
        <v>10608</v>
      </c>
      <c r="AN26" s="126">
        <v>11136</v>
      </c>
      <c r="AO26" s="126">
        <v>11004</v>
      </c>
      <c r="AP26" s="126">
        <v>9331</v>
      </c>
      <c r="AQ26" s="126">
        <v>4618</v>
      </c>
      <c r="AR26" s="126">
        <v>5208</v>
      </c>
      <c r="AS26" s="126">
        <v>6500</v>
      </c>
      <c r="AT26" s="126">
        <v>7535</v>
      </c>
      <c r="AU26" s="126">
        <v>8202</v>
      </c>
      <c r="AV26" s="126">
        <v>8610</v>
      </c>
      <c r="AW26" s="404">
        <v>8441</v>
      </c>
    </row>
    <row r="27" spans="1:50" x14ac:dyDescent="0.35">
      <c r="A27" s="27" t="s">
        <v>355</v>
      </c>
      <c r="B27" s="3" t="s">
        <v>162</v>
      </c>
      <c r="C27" s="145">
        <f t="shared" ref="C27:C81" si="6">AVERAGE(D27:AW27)</f>
        <v>1437.8260869565217</v>
      </c>
      <c r="D27" s="145">
        <v>0</v>
      </c>
      <c r="E27" s="145">
        <v>0</v>
      </c>
      <c r="F27" s="145">
        <v>0</v>
      </c>
      <c r="G27" s="145">
        <v>0</v>
      </c>
      <c r="H27" s="145">
        <v>0</v>
      </c>
      <c r="I27" s="145">
        <v>0</v>
      </c>
      <c r="J27" s="145">
        <v>0</v>
      </c>
      <c r="K27" s="145">
        <v>0</v>
      </c>
      <c r="L27" s="145">
        <v>0</v>
      </c>
      <c r="M27" s="145">
        <v>0</v>
      </c>
      <c r="N27" s="145">
        <v>0</v>
      </c>
      <c r="O27" s="145">
        <v>0</v>
      </c>
      <c r="P27" s="145">
        <v>0</v>
      </c>
      <c r="Q27" s="145">
        <v>0</v>
      </c>
      <c r="R27" s="145">
        <v>0</v>
      </c>
      <c r="S27" s="145">
        <v>0</v>
      </c>
      <c r="T27" s="145">
        <v>0</v>
      </c>
      <c r="U27" s="145">
        <v>16689</v>
      </c>
      <c r="V27" s="145">
        <v>0</v>
      </c>
      <c r="W27" s="145">
        <v>0</v>
      </c>
      <c r="X27" s="145">
        <v>0</v>
      </c>
      <c r="Y27" s="145">
        <v>0</v>
      </c>
      <c r="Z27" s="145">
        <v>0</v>
      </c>
      <c r="AA27" s="145">
        <v>22901</v>
      </c>
      <c r="AB27" s="145">
        <v>0</v>
      </c>
      <c r="AC27" s="145">
        <v>0</v>
      </c>
      <c r="AD27" s="145">
        <v>0</v>
      </c>
      <c r="AE27" s="145">
        <v>0</v>
      </c>
      <c r="AF27" s="145">
        <v>12569</v>
      </c>
      <c r="AG27" s="145">
        <v>0</v>
      </c>
      <c r="AH27" s="145">
        <v>0</v>
      </c>
      <c r="AI27" s="145">
        <v>0</v>
      </c>
      <c r="AJ27" s="145">
        <v>0</v>
      </c>
      <c r="AK27" s="145">
        <v>0</v>
      </c>
      <c r="AL27" s="145">
        <v>0</v>
      </c>
      <c r="AM27" s="145">
        <v>0</v>
      </c>
      <c r="AN27" s="145">
        <v>0</v>
      </c>
      <c r="AO27" s="145">
        <v>0</v>
      </c>
      <c r="AP27" s="145">
        <v>0</v>
      </c>
      <c r="AQ27" s="145">
        <v>0</v>
      </c>
      <c r="AR27" s="145">
        <v>0</v>
      </c>
      <c r="AS27" s="145">
        <v>0</v>
      </c>
      <c r="AT27" s="145">
        <v>0</v>
      </c>
      <c r="AU27" s="145">
        <v>0</v>
      </c>
      <c r="AV27" s="145">
        <v>0</v>
      </c>
      <c r="AW27" s="195">
        <v>13981</v>
      </c>
    </row>
    <row r="28" spans="1:50" x14ac:dyDescent="0.35">
      <c r="A28" s="90" t="s">
        <v>355</v>
      </c>
      <c r="B28" s="12" t="s">
        <v>166</v>
      </c>
      <c r="C28" s="145">
        <f t="shared" si="6"/>
        <v>1437.8260869565217</v>
      </c>
      <c r="D28" s="223">
        <v>0</v>
      </c>
      <c r="E28" s="223">
        <v>0</v>
      </c>
      <c r="F28" s="223">
        <v>0</v>
      </c>
      <c r="G28" s="223">
        <v>0</v>
      </c>
      <c r="H28" s="223">
        <v>0</v>
      </c>
      <c r="I28" s="223">
        <v>0</v>
      </c>
      <c r="J28" s="223">
        <v>0</v>
      </c>
      <c r="K28" s="223">
        <v>0</v>
      </c>
      <c r="L28" s="223">
        <v>0</v>
      </c>
      <c r="M28" s="223">
        <v>0</v>
      </c>
      <c r="N28" s="223">
        <v>0</v>
      </c>
      <c r="O28" s="223">
        <v>0</v>
      </c>
      <c r="P28" s="223">
        <v>0</v>
      </c>
      <c r="Q28" s="223">
        <v>0</v>
      </c>
      <c r="R28" s="223">
        <v>0</v>
      </c>
      <c r="S28" s="223">
        <v>0</v>
      </c>
      <c r="T28" s="223">
        <v>0</v>
      </c>
      <c r="U28" s="223">
        <v>16689</v>
      </c>
      <c r="V28" s="223">
        <v>0</v>
      </c>
      <c r="W28" s="223">
        <v>0</v>
      </c>
      <c r="X28" s="223">
        <v>0</v>
      </c>
      <c r="Y28" s="223">
        <v>0</v>
      </c>
      <c r="Z28" s="223">
        <v>0</v>
      </c>
      <c r="AA28" s="223">
        <v>22901</v>
      </c>
      <c r="AB28" s="223">
        <v>0</v>
      </c>
      <c r="AC28" s="223">
        <v>0</v>
      </c>
      <c r="AD28" s="223">
        <v>0</v>
      </c>
      <c r="AE28" s="223">
        <v>0</v>
      </c>
      <c r="AF28" s="223">
        <v>12569</v>
      </c>
      <c r="AG28" s="223">
        <v>0</v>
      </c>
      <c r="AH28" s="223">
        <v>0</v>
      </c>
      <c r="AI28" s="223">
        <v>0</v>
      </c>
      <c r="AJ28" s="223">
        <v>0</v>
      </c>
      <c r="AK28" s="223">
        <v>0</v>
      </c>
      <c r="AL28" s="223">
        <v>0</v>
      </c>
      <c r="AM28" s="223">
        <v>0</v>
      </c>
      <c r="AN28" s="223">
        <v>0</v>
      </c>
      <c r="AO28" s="223">
        <v>0</v>
      </c>
      <c r="AP28" s="223">
        <v>0</v>
      </c>
      <c r="AQ28" s="223">
        <v>0</v>
      </c>
      <c r="AR28" s="223">
        <v>0</v>
      </c>
      <c r="AS28" s="223">
        <v>0</v>
      </c>
      <c r="AT28" s="223">
        <v>0</v>
      </c>
      <c r="AU28" s="223">
        <v>0</v>
      </c>
      <c r="AV28" s="223">
        <v>0</v>
      </c>
      <c r="AW28" s="224">
        <v>13981</v>
      </c>
    </row>
    <row r="29" spans="1:50" x14ac:dyDescent="0.35">
      <c r="A29" s="27" t="s">
        <v>355</v>
      </c>
      <c r="B29" s="3" t="s">
        <v>133</v>
      </c>
      <c r="C29" s="4">
        <f t="shared" si="6"/>
        <v>8.6956521739130432E-2</v>
      </c>
      <c r="D29" s="3">
        <v>0</v>
      </c>
      <c r="E29" s="3">
        <v>0</v>
      </c>
      <c r="F29" s="3">
        <v>0</v>
      </c>
      <c r="G29" s="3">
        <v>0</v>
      </c>
      <c r="H29" s="3">
        <v>0</v>
      </c>
      <c r="I29" s="3">
        <v>0</v>
      </c>
      <c r="J29" s="3">
        <v>0</v>
      </c>
      <c r="K29" s="3">
        <v>0</v>
      </c>
      <c r="L29" s="3">
        <v>0</v>
      </c>
      <c r="M29" s="3">
        <v>0</v>
      </c>
      <c r="N29" s="3">
        <v>0</v>
      </c>
      <c r="O29" s="3">
        <v>0</v>
      </c>
      <c r="P29" s="3">
        <v>0</v>
      </c>
      <c r="Q29" s="3">
        <v>0</v>
      </c>
      <c r="R29" s="3">
        <v>0</v>
      </c>
      <c r="S29" s="3">
        <v>0</v>
      </c>
      <c r="T29" s="3">
        <v>0</v>
      </c>
      <c r="U29" s="3">
        <v>1</v>
      </c>
      <c r="V29" s="3">
        <v>0</v>
      </c>
      <c r="W29" s="3">
        <v>0</v>
      </c>
      <c r="X29" s="3">
        <v>0</v>
      </c>
      <c r="Y29" s="3">
        <v>0</v>
      </c>
      <c r="Z29" s="3">
        <v>0</v>
      </c>
      <c r="AA29" s="3">
        <v>1</v>
      </c>
      <c r="AB29" s="3">
        <v>0</v>
      </c>
      <c r="AC29" s="3">
        <v>0</v>
      </c>
      <c r="AD29" s="3">
        <v>0</v>
      </c>
      <c r="AE29" s="3">
        <v>0</v>
      </c>
      <c r="AF29" s="3">
        <v>1</v>
      </c>
      <c r="AG29" s="3">
        <v>0</v>
      </c>
      <c r="AH29" s="3">
        <v>0</v>
      </c>
      <c r="AI29" s="3">
        <v>0</v>
      </c>
      <c r="AJ29" s="3">
        <v>0</v>
      </c>
      <c r="AK29" s="3">
        <v>0</v>
      </c>
      <c r="AL29" s="3">
        <v>0</v>
      </c>
      <c r="AM29" s="3">
        <v>0</v>
      </c>
      <c r="AN29" s="3">
        <v>0</v>
      </c>
      <c r="AO29" s="3">
        <v>0</v>
      </c>
      <c r="AP29" s="3">
        <v>0</v>
      </c>
      <c r="AQ29" s="3">
        <v>0</v>
      </c>
      <c r="AR29" s="3">
        <v>0</v>
      </c>
      <c r="AS29" s="3">
        <v>0</v>
      </c>
      <c r="AT29" s="3">
        <v>0</v>
      </c>
      <c r="AU29" s="3">
        <v>0</v>
      </c>
      <c r="AV29" s="3">
        <v>0</v>
      </c>
      <c r="AW29" s="10">
        <v>1</v>
      </c>
    </row>
    <row r="30" spans="1:50" x14ac:dyDescent="0.35">
      <c r="A30" s="27" t="s">
        <v>355</v>
      </c>
      <c r="B30" s="3" t="s">
        <v>167</v>
      </c>
      <c r="C30" s="4">
        <f t="shared" si="6"/>
        <v>84.326086956521735</v>
      </c>
      <c r="D30" s="3">
        <v>0</v>
      </c>
      <c r="E30" s="3">
        <v>0</v>
      </c>
      <c r="F30" s="3">
        <v>0</v>
      </c>
      <c r="G30" s="3">
        <v>0</v>
      </c>
      <c r="H30" s="3">
        <v>0</v>
      </c>
      <c r="I30" s="3">
        <v>0</v>
      </c>
      <c r="J30" s="3">
        <v>0</v>
      </c>
      <c r="K30" s="3">
        <v>0</v>
      </c>
      <c r="L30" s="3">
        <v>0</v>
      </c>
      <c r="M30" s="3">
        <v>0</v>
      </c>
      <c r="N30" s="3">
        <v>0</v>
      </c>
      <c r="O30" s="3">
        <v>0</v>
      </c>
      <c r="P30" s="3">
        <v>0</v>
      </c>
      <c r="Q30" s="3">
        <v>0</v>
      </c>
      <c r="R30" s="3">
        <v>0</v>
      </c>
      <c r="S30" s="3">
        <v>0</v>
      </c>
      <c r="T30" s="3">
        <v>0</v>
      </c>
      <c r="U30" s="3">
        <v>982</v>
      </c>
      <c r="V30" s="3">
        <v>0</v>
      </c>
      <c r="W30" s="3">
        <v>0</v>
      </c>
      <c r="X30" s="3">
        <v>0</v>
      </c>
      <c r="Y30" s="3">
        <v>0</v>
      </c>
      <c r="Z30" s="3">
        <v>0</v>
      </c>
      <c r="AA30" s="3">
        <v>1475</v>
      </c>
      <c r="AB30" s="3">
        <v>0</v>
      </c>
      <c r="AC30" s="3">
        <v>0</v>
      </c>
      <c r="AD30" s="3">
        <v>0</v>
      </c>
      <c r="AE30" s="3">
        <v>0</v>
      </c>
      <c r="AF30" s="3">
        <v>655</v>
      </c>
      <c r="AG30" s="3">
        <v>0</v>
      </c>
      <c r="AH30" s="3">
        <v>0</v>
      </c>
      <c r="AI30" s="3">
        <v>0</v>
      </c>
      <c r="AJ30" s="3">
        <v>0</v>
      </c>
      <c r="AK30" s="3">
        <v>0</v>
      </c>
      <c r="AL30" s="3">
        <v>0</v>
      </c>
      <c r="AM30" s="3">
        <v>0</v>
      </c>
      <c r="AN30" s="3">
        <v>0</v>
      </c>
      <c r="AO30" s="3">
        <v>0</v>
      </c>
      <c r="AP30" s="3">
        <v>0</v>
      </c>
      <c r="AQ30" s="3">
        <v>0</v>
      </c>
      <c r="AR30" s="3">
        <v>0</v>
      </c>
      <c r="AS30" s="3">
        <v>0</v>
      </c>
      <c r="AT30" s="3">
        <v>0</v>
      </c>
      <c r="AU30" s="3">
        <v>0</v>
      </c>
      <c r="AV30" s="3">
        <v>0</v>
      </c>
      <c r="AW30" s="10">
        <v>767</v>
      </c>
    </row>
    <row r="31" spans="1:50" x14ac:dyDescent="0.35">
      <c r="A31" s="27" t="s">
        <v>355</v>
      </c>
      <c r="B31" s="3" t="s">
        <v>132</v>
      </c>
      <c r="C31" s="4">
        <f t="shared" si="6"/>
        <v>8.6956521739130432E-2</v>
      </c>
      <c r="D31" s="3">
        <v>0</v>
      </c>
      <c r="E31" s="3">
        <v>0</v>
      </c>
      <c r="F31" s="3">
        <v>0</v>
      </c>
      <c r="G31" s="3">
        <v>0</v>
      </c>
      <c r="H31" s="3">
        <v>0</v>
      </c>
      <c r="I31" s="3">
        <v>0</v>
      </c>
      <c r="J31" s="3">
        <v>0</v>
      </c>
      <c r="K31" s="3">
        <v>0</v>
      </c>
      <c r="L31" s="3">
        <v>0</v>
      </c>
      <c r="M31" s="3">
        <v>0</v>
      </c>
      <c r="N31" s="3">
        <v>0</v>
      </c>
      <c r="O31" s="3">
        <v>0</v>
      </c>
      <c r="P31" s="3">
        <v>0</v>
      </c>
      <c r="Q31" s="3">
        <v>0</v>
      </c>
      <c r="R31" s="3">
        <v>0</v>
      </c>
      <c r="S31" s="3">
        <v>0</v>
      </c>
      <c r="T31" s="3">
        <v>0</v>
      </c>
      <c r="U31" s="3">
        <v>1</v>
      </c>
      <c r="V31" s="3">
        <v>0</v>
      </c>
      <c r="W31" s="3">
        <v>0</v>
      </c>
      <c r="X31" s="3">
        <v>0</v>
      </c>
      <c r="Y31" s="3">
        <v>0</v>
      </c>
      <c r="Z31" s="3">
        <v>0</v>
      </c>
      <c r="AA31" s="3">
        <v>1</v>
      </c>
      <c r="AB31" s="3">
        <v>0</v>
      </c>
      <c r="AC31" s="3">
        <v>0</v>
      </c>
      <c r="AD31" s="3">
        <v>0</v>
      </c>
      <c r="AE31" s="3">
        <v>0</v>
      </c>
      <c r="AF31" s="3">
        <v>1</v>
      </c>
      <c r="AG31" s="3">
        <v>0</v>
      </c>
      <c r="AH31" s="3">
        <v>0</v>
      </c>
      <c r="AI31" s="3">
        <v>0</v>
      </c>
      <c r="AJ31" s="3">
        <v>0</v>
      </c>
      <c r="AK31" s="3">
        <v>0</v>
      </c>
      <c r="AL31" s="3">
        <v>0</v>
      </c>
      <c r="AM31" s="3">
        <v>0</v>
      </c>
      <c r="AN31" s="3">
        <v>0</v>
      </c>
      <c r="AO31" s="3">
        <v>0</v>
      </c>
      <c r="AP31" s="3">
        <v>0</v>
      </c>
      <c r="AQ31" s="3">
        <v>0</v>
      </c>
      <c r="AR31" s="3">
        <v>0</v>
      </c>
      <c r="AS31" s="3">
        <v>0</v>
      </c>
      <c r="AT31" s="3">
        <v>0</v>
      </c>
      <c r="AU31" s="3">
        <v>0</v>
      </c>
      <c r="AV31" s="3">
        <v>0</v>
      </c>
      <c r="AW31" s="10">
        <v>1</v>
      </c>
    </row>
    <row r="32" spans="1:50" x14ac:dyDescent="0.35">
      <c r="A32" s="27" t="s">
        <v>340</v>
      </c>
      <c r="B32" s="3" t="s">
        <v>162</v>
      </c>
      <c r="C32" s="145">
        <f t="shared" si="6"/>
        <v>313.04347826086956</v>
      </c>
      <c r="D32" s="145">
        <v>0</v>
      </c>
      <c r="E32" s="145">
        <v>0</v>
      </c>
      <c r="F32" s="145">
        <v>0</v>
      </c>
      <c r="G32" s="145">
        <v>0</v>
      </c>
      <c r="H32" s="145">
        <v>0</v>
      </c>
      <c r="I32" s="145">
        <v>0</v>
      </c>
      <c r="J32" s="145">
        <v>0</v>
      </c>
      <c r="K32" s="145">
        <v>0</v>
      </c>
      <c r="L32" s="145">
        <v>0</v>
      </c>
      <c r="M32" s="145">
        <v>0</v>
      </c>
      <c r="N32" s="145">
        <v>360</v>
      </c>
      <c r="O32" s="145">
        <v>180</v>
      </c>
      <c r="P32" s="145">
        <v>540</v>
      </c>
      <c r="Q32" s="145">
        <v>360</v>
      </c>
      <c r="R32" s="145">
        <v>360</v>
      </c>
      <c r="S32" s="145">
        <v>900</v>
      </c>
      <c r="T32" s="145">
        <v>540</v>
      </c>
      <c r="U32" s="145">
        <v>720</v>
      </c>
      <c r="V32" s="145">
        <v>180</v>
      </c>
      <c r="W32" s="145">
        <v>1080</v>
      </c>
      <c r="X32" s="145">
        <v>720</v>
      </c>
      <c r="Y32" s="145">
        <v>0</v>
      </c>
      <c r="Z32" s="145">
        <v>360</v>
      </c>
      <c r="AA32" s="145">
        <v>0</v>
      </c>
      <c r="AB32" s="145">
        <v>0</v>
      </c>
      <c r="AC32" s="145">
        <v>0</v>
      </c>
      <c r="AD32" s="145">
        <v>1080</v>
      </c>
      <c r="AE32" s="145">
        <v>540</v>
      </c>
      <c r="AF32" s="145">
        <v>360</v>
      </c>
      <c r="AG32" s="145">
        <v>0</v>
      </c>
      <c r="AH32" s="145">
        <v>0</v>
      </c>
      <c r="AI32" s="145">
        <v>0</v>
      </c>
      <c r="AJ32" s="145">
        <v>360</v>
      </c>
      <c r="AK32" s="145">
        <v>0</v>
      </c>
      <c r="AL32" s="145">
        <v>0</v>
      </c>
      <c r="AM32" s="145">
        <v>360</v>
      </c>
      <c r="AN32" s="145">
        <v>0</v>
      </c>
      <c r="AO32" s="145">
        <v>720</v>
      </c>
      <c r="AP32" s="145">
        <v>0</v>
      </c>
      <c r="AQ32" s="145">
        <v>180</v>
      </c>
      <c r="AR32" s="145">
        <v>540</v>
      </c>
      <c r="AS32" s="145">
        <v>540</v>
      </c>
      <c r="AT32" s="145">
        <v>540</v>
      </c>
      <c r="AU32" s="145">
        <v>1260</v>
      </c>
      <c r="AV32" s="145">
        <v>360</v>
      </c>
      <c r="AW32" s="195">
        <v>1260</v>
      </c>
    </row>
    <row r="33" spans="1:49" x14ac:dyDescent="0.35">
      <c r="A33" s="27" t="s">
        <v>340</v>
      </c>
      <c r="B33" s="3" t="s">
        <v>166</v>
      </c>
      <c r="C33" s="145">
        <f t="shared" si="6"/>
        <v>154.17391304347825</v>
      </c>
      <c r="D33" s="145">
        <v>0</v>
      </c>
      <c r="E33" s="145">
        <v>0</v>
      </c>
      <c r="F33" s="145">
        <v>0</v>
      </c>
      <c r="G33" s="145">
        <v>0</v>
      </c>
      <c r="H33" s="145">
        <v>0</v>
      </c>
      <c r="I33" s="145">
        <v>0</v>
      </c>
      <c r="J33" s="145">
        <v>0</v>
      </c>
      <c r="K33" s="145">
        <v>0</v>
      </c>
      <c r="L33" s="145">
        <v>0</v>
      </c>
      <c r="M33" s="145">
        <v>0</v>
      </c>
      <c r="N33" s="145">
        <v>360</v>
      </c>
      <c r="O33" s="145">
        <v>180</v>
      </c>
      <c r="P33" s="145">
        <v>540</v>
      </c>
      <c r="Q33" s="145">
        <v>360</v>
      </c>
      <c r="R33" s="145">
        <v>180</v>
      </c>
      <c r="S33" s="145">
        <v>300</v>
      </c>
      <c r="T33" s="145">
        <v>270</v>
      </c>
      <c r="U33" s="145">
        <v>360</v>
      </c>
      <c r="V33" s="145">
        <v>180</v>
      </c>
      <c r="W33" s="145">
        <v>270</v>
      </c>
      <c r="X33" s="145">
        <v>360</v>
      </c>
      <c r="Y33" s="145">
        <v>0</v>
      </c>
      <c r="Z33" s="145">
        <v>180</v>
      </c>
      <c r="AA33" s="145">
        <v>0</v>
      </c>
      <c r="AB33" s="145">
        <v>0</v>
      </c>
      <c r="AC33" s="145">
        <v>0</v>
      </c>
      <c r="AD33" s="145">
        <v>270</v>
      </c>
      <c r="AE33" s="145">
        <v>270</v>
      </c>
      <c r="AF33" s="145">
        <v>180</v>
      </c>
      <c r="AG33" s="145">
        <v>0</v>
      </c>
      <c r="AH33" s="145">
        <v>0</v>
      </c>
      <c r="AI33" s="145">
        <v>0</v>
      </c>
      <c r="AJ33" s="145">
        <v>180</v>
      </c>
      <c r="AK33" s="145">
        <v>0</v>
      </c>
      <c r="AL33" s="145">
        <v>0</v>
      </c>
      <c r="AM33" s="145">
        <v>360</v>
      </c>
      <c r="AN33" s="145">
        <v>0</v>
      </c>
      <c r="AO33" s="145">
        <v>240</v>
      </c>
      <c r="AP33" s="145">
        <v>0</v>
      </c>
      <c r="AQ33" s="145">
        <v>180</v>
      </c>
      <c r="AR33" s="145">
        <v>270</v>
      </c>
      <c r="AS33" s="145">
        <v>180</v>
      </c>
      <c r="AT33" s="145">
        <v>180</v>
      </c>
      <c r="AU33" s="145">
        <v>252</v>
      </c>
      <c r="AV33" s="145">
        <v>360</v>
      </c>
      <c r="AW33" s="195">
        <v>630</v>
      </c>
    </row>
    <row r="34" spans="1:49" x14ac:dyDescent="0.35">
      <c r="A34" s="27" t="s">
        <v>340</v>
      </c>
      <c r="B34" s="3" t="s">
        <v>133</v>
      </c>
      <c r="C34" s="4">
        <f t="shared" si="6"/>
        <v>1.7391304347826086</v>
      </c>
      <c r="D34" s="3">
        <v>0</v>
      </c>
      <c r="E34" s="3">
        <v>0</v>
      </c>
      <c r="F34" s="3">
        <v>0</v>
      </c>
      <c r="G34" s="3">
        <v>0</v>
      </c>
      <c r="H34" s="3">
        <v>0</v>
      </c>
      <c r="I34" s="3">
        <v>0</v>
      </c>
      <c r="J34" s="3">
        <v>0</v>
      </c>
      <c r="K34" s="3">
        <v>0</v>
      </c>
      <c r="L34" s="3">
        <v>0</v>
      </c>
      <c r="M34" s="3">
        <v>0</v>
      </c>
      <c r="N34" s="3">
        <v>2</v>
      </c>
      <c r="O34" s="3">
        <v>1</v>
      </c>
      <c r="P34" s="3">
        <v>3</v>
      </c>
      <c r="Q34" s="3">
        <v>2</v>
      </c>
      <c r="R34" s="3">
        <v>2</v>
      </c>
      <c r="S34" s="3">
        <v>5</v>
      </c>
      <c r="T34" s="3">
        <v>3</v>
      </c>
      <c r="U34" s="3">
        <v>4</v>
      </c>
      <c r="V34" s="3">
        <v>1</v>
      </c>
      <c r="W34" s="3">
        <v>6</v>
      </c>
      <c r="X34" s="3">
        <v>4</v>
      </c>
      <c r="Y34" s="3">
        <v>0</v>
      </c>
      <c r="Z34" s="3">
        <v>2</v>
      </c>
      <c r="AA34" s="3">
        <v>0</v>
      </c>
      <c r="AB34" s="3">
        <v>0</v>
      </c>
      <c r="AC34" s="3">
        <v>0</v>
      </c>
      <c r="AD34" s="3">
        <v>6</v>
      </c>
      <c r="AE34" s="3">
        <v>3</v>
      </c>
      <c r="AF34" s="3">
        <v>2</v>
      </c>
      <c r="AG34" s="3">
        <v>0</v>
      </c>
      <c r="AH34" s="3">
        <v>0</v>
      </c>
      <c r="AI34" s="3">
        <v>0</v>
      </c>
      <c r="AJ34" s="3">
        <v>2</v>
      </c>
      <c r="AK34" s="3">
        <v>0</v>
      </c>
      <c r="AL34" s="3">
        <v>0</v>
      </c>
      <c r="AM34" s="3">
        <v>2</v>
      </c>
      <c r="AN34" s="3">
        <v>0</v>
      </c>
      <c r="AO34" s="3">
        <v>4</v>
      </c>
      <c r="AP34" s="3">
        <v>0</v>
      </c>
      <c r="AQ34" s="3">
        <v>1</v>
      </c>
      <c r="AR34" s="3">
        <v>3</v>
      </c>
      <c r="AS34" s="3">
        <v>3</v>
      </c>
      <c r="AT34" s="3">
        <v>3</v>
      </c>
      <c r="AU34" s="3">
        <v>7</v>
      </c>
      <c r="AV34" s="3">
        <v>2</v>
      </c>
      <c r="AW34" s="10">
        <v>7</v>
      </c>
    </row>
    <row r="35" spans="1:49" x14ac:dyDescent="0.35">
      <c r="A35" s="27" t="s">
        <v>340</v>
      </c>
      <c r="B35" s="3" t="s">
        <v>167</v>
      </c>
      <c r="C35" s="4">
        <f t="shared" si="6"/>
        <v>0</v>
      </c>
      <c r="D35" s="3">
        <v>0</v>
      </c>
      <c r="E35" s="3">
        <v>0</v>
      </c>
      <c r="F35" s="3">
        <v>0</v>
      </c>
      <c r="G35" s="3">
        <v>0</v>
      </c>
      <c r="H35" s="3">
        <v>0</v>
      </c>
      <c r="I35" s="3">
        <v>0</v>
      </c>
      <c r="J35" s="3">
        <v>0</v>
      </c>
      <c r="K35" s="3">
        <v>0</v>
      </c>
      <c r="L35" s="3">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10">
        <v>0</v>
      </c>
    </row>
    <row r="36" spans="1:49" x14ac:dyDescent="0.35">
      <c r="A36" s="27" t="s">
        <v>340</v>
      </c>
      <c r="B36" s="3" t="s">
        <v>132</v>
      </c>
      <c r="C36" s="4">
        <f t="shared" si="6"/>
        <v>1.1521739130434783</v>
      </c>
      <c r="D36" s="3">
        <v>0</v>
      </c>
      <c r="E36" s="3">
        <v>0</v>
      </c>
      <c r="F36" s="3">
        <v>0</v>
      </c>
      <c r="G36" s="3">
        <v>0</v>
      </c>
      <c r="H36" s="3">
        <v>0</v>
      </c>
      <c r="I36" s="3">
        <v>0</v>
      </c>
      <c r="J36" s="3">
        <v>0</v>
      </c>
      <c r="K36" s="3">
        <v>0</v>
      </c>
      <c r="L36" s="3">
        <v>0</v>
      </c>
      <c r="M36" s="3">
        <v>0</v>
      </c>
      <c r="N36" s="3">
        <v>1</v>
      </c>
      <c r="O36" s="3">
        <v>1</v>
      </c>
      <c r="P36" s="3">
        <v>1</v>
      </c>
      <c r="Q36" s="3">
        <v>1</v>
      </c>
      <c r="R36" s="3">
        <v>2</v>
      </c>
      <c r="S36" s="3">
        <v>3</v>
      </c>
      <c r="T36" s="3">
        <v>2</v>
      </c>
      <c r="U36" s="3">
        <v>2</v>
      </c>
      <c r="V36" s="3">
        <v>1</v>
      </c>
      <c r="W36" s="3">
        <v>4</v>
      </c>
      <c r="X36" s="3">
        <v>2</v>
      </c>
      <c r="Y36" s="3">
        <v>0</v>
      </c>
      <c r="Z36" s="3">
        <v>2</v>
      </c>
      <c r="AA36" s="3">
        <v>0</v>
      </c>
      <c r="AB36" s="3">
        <v>0</v>
      </c>
      <c r="AC36" s="3">
        <v>0</v>
      </c>
      <c r="AD36" s="3">
        <v>4</v>
      </c>
      <c r="AE36" s="3">
        <v>2</v>
      </c>
      <c r="AF36" s="3">
        <v>2</v>
      </c>
      <c r="AG36" s="3">
        <v>0</v>
      </c>
      <c r="AH36" s="3">
        <v>0</v>
      </c>
      <c r="AI36" s="3">
        <v>0</v>
      </c>
      <c r="AJ36" s="3">
        <v>2</v>
      </c>
      <c r="AK36" s="3">
        <v>0</v>
      </c>
      <c r="AL36" s="3">
        <v>0</v>
      </c>
      <c r="AM36" s="3">
        <v>1</v>
      </c>
      <c r="AN36" s="3">
        <v>0</v>
      </c>
      <c r="AO36" s="3">
        <v>3</v>
      </c>
      <c r="AP36" s="3">
        <v>0</v>
      </c>
      <c r="AQ36" s="3">
        <v>1</v>
      </c>
      <c r="AR36" s="3">
        <v>2</v>
      </c>
      <c r="AS36" s="3">
        <v>3</v>
      </c>
      <c r="AT36" s="3">
        <v>3</v>
      </c>
      <c r="AU36" s="3">
        <v>5</v>
      </c>
      <c r="AV36" s="3">
        <v>1</v>
      </c>
      <c r="AW36" s="10">
        <v>2</v>
      </c>
    </row>
    <row r="37" spans="1:49" x14ac:dyDescent="0.35">
      <c r="A37" s="27" t="s">
        <v>341</v>
      </c>
      <c r="B37" s="3" t="s">
        <v>162</v>
      </c>
      <c r="C37" s="145">
        <f t="shared" si="6"/>
        <v>23658.065217391304</v>
      </c>
      <c r="D37" s="145">
        <v>21677</v>
      </c>
      <c r="E37" s="145">
        <v>17173</v>
      </c>
      <c r="F37" s="145">
        <v>24679</v>
      </c>
      <c r="G37" s="145">
        <v>17959</v>
      </c>
      <c r="H37" s="145">
        <v>19863</v>
      </c>
      <c r="I37" s="145">
        <v>24887</v>
      </c>
      <c r="J37" s="145">
        <v>22824</v>
      </c>
      <c r="K37" s="145">
        <v>24904</v>
      </c>
      <c r="L37" s="145">
        <v>17059</v>
      </c>
      <c r="M37" s="145">
        <v>24519</v>
      </c>
      <c r="N37" s="145">
        <v>26532</v>
      </c>
      <c r="O37" s="145">
        <v>17340</v>
      </c>
      <c r="P37" s="145">
        <v>29231</v>
      </c>
      <c r="Q37" s="145">
        <v>33759</v>
      </c>
      <c r="R37" s="145">
        <v>23750</v>
      </c>
      <c r="S37" s="145">
        <v>26411</v>
      </c>
      <c r="T37" s="145">
        <v>29691</v>
      </c>
      <c r="U37" s="145">
        <v>29371</v>
      </c>
      <c r="V37" s="145">
        <v>26745</v>
      </c>
      <c r="W37" s="145">
        <v>27213</v>
      </c>
      <c r="X37" s="145">
        <v>29020</v>
      </c>
      <c r="Y37" s="145">
        <v>28374</v>
      </c>
      <c r="Z37" s="145">
        <v>31607</v>
      </c>
      <c r="AA37" s="145">
        <v>18770</v>
      </c>
      <c r="AB37" s="145">
        <v>19696</v>
      </c>
      <c r="AC37" s="145">
        <v>22800</v>
      </c>
      <c r="AD37" s="145">
        <v>19113</v>
      </c>
      <c r="AE37" s="145">
        <v>22096</v>
      </c>
      <c r="AF37" s="145">
        <v>22710</v>
      </c>
      <c r="AG37" s="145">
        <v>18208</v>
      </c>
      <c r="AH37" s="145">
        <v>30753</v>
      </c>
      <c r="AI37" s="145">
        <v>22713</v>
      </c>
      <c r="AJ37" s="145">
        <v>28611</v>
      </c>
      <c r="AK37" s="145">
        <v>28899</v>
      </c>
      <c r="AL37" s="145">
        <v>34332</v>
      </c>
      <c r="AM37" s="145">
        <v>32904</v>
      </c>
      <c r="AN37" s="145">
        <v>37019</v>
      </c>
      <c r="AO37" s="145">
        <v>31710</v>
      </c>
      <c r="AP37" s="145">
        <v>23505</v>
      </c>
      <c r="AQ37" s="145">
        <v>4627</v>
      </c>
      <c r="AR37" s="145">
        <v>10462</v>
      </c>
      <c r="AS37" s="145">
        <v>11543</v>
      </c>
      <c r="AT37" s="145">
        <v>14966</v>
      </c>
      <c r="AU37" s="145">
        <v>19304</v>
      </c>
      <c r="AV37" s="145">
        <v>21992</v>
      </c>
      <c r="AW37" s="195">
        <v>16950</v>
      </c>
    </row>
    <row r="38" spans="1:49" x14ac:dyDescent="0.35">
      <c r="A38" s="27" t="s">
        <v>341</v>
      </c>
      <c r="B38" s="3" t="s">
        <v>166</v>
      </c>
      <c r="C38" s="145">
        <f t="shared" si="6"/>
        <v>381.56521739130437</v>
      </c>
      <c r="D38" s="145">
        <v>324</v>
      </c>
      <c r="E38" s="145">
        <v>307</v>
      </c>
      <c r="F38" s="145">
        <v>363</v>
      </c>
      <c r="G38" s="145">
        <v>321</v>
      </c>
      <c r="H38" s="145">
        <v>342</v>
      </c>
      <c r="I38" s="145">
        <v>395</v>
      </c>
      <c r="J38" s="145">
        <v>308</v>
      </c>
      <c r="K38" s="145">
        <v>429</v>
      </c>
      <c r="L38" s="145">
        <v>316</v>
      </c>
      <c r="M38" s="145">
        <v>331</v>
      </c>
      <c r="N38" s="145">
        <v>374</v>
      </c>
      <c r="O38" s="145">
        <v>347</v>
      </c>
      <c r="P38" s="145">
        <v>406</v>
      </c>
      <c r="Q38" s="145">
        <v>519</v>
      </c>
      <c r="R38" s="145">
        <v>344</v>
      </c>
      <c r="S38" s="145">
        <v>400</v>
      </c>
      <c r="T38" s="145">
        <v>401</v>
      </c>
      <c r="U38" s="145">
        <v>432</v>
      </c>
      <c r="V38" s="145">
        <v>399</v>
      </c>
      <c r="W38" s="145">
        <v>394</v>
      </c>
      <c r="X38" s="145">
        <v>392</v>
      </c>
      <c r="Y38" s="145">
        <v>405</v>
      </c>
      <c r="Z38" s="145">
        <v>479</v>
      </c>
      <c r="AA38" s="145">
        <v>318</v>
      </c>
      <c r="AB38" s="145">
        <v>340</v>
      </c>
      <c r="AC38" s="145">
        <v>321</v>
      </c>
      <c r="AD38" s="145">
        <v>290</v>
      </c>
      <c r="AE38" s="145">
        <v>351</v>
      </c>
      <c r="AF38" s="145">
        <v>392</v>
      </c>
      <c r="AG38" s="145">
        <v>314</v>
      </c>
      <c r="AH38" s="145">
        <v>496</v>
      </c>
      <c r="AI38" s="145">
        <v>320</v>
      </c>
      <c r="AJ38" s="145">
        <v>461</v>
      </c>
      <c r="AK38" s="145">
        <v>459</v>
      </c>
      <c r="AL38" s="145">
        <v>505</v>
      </c>
      <c r="AM38" s="145">
        <v>484</v>
      </c>
      <c r="AN38" s="145">
        <v>494</v>
      </c>
      <c r="AO38" s="145">
        <v>511</v>
      </c>
      <c r="AP38" s="145">
        <v>405</v>
      </c>
      <c r="AQ38" s="145">
        <v>178</v>
      </c>
      <c r="AR38" s="145">
        <v>299</v>
      </c>
      <c r="AS38" s="145">
        <v>296</v>
      </c>
      <c r="AT38" s="145">
        <v>394</v>
      </c>
      <c r="AU38" s="145">
        <v>420</v>
      </c>
      <c r="AV38" s="145">
        <v>423</v>
      </c>
      <c r="AW38" s="195">
        <v>353</v>
      </c>
    </row>
    <row r="39" spans="1:49" x14ac:dyDescent="0.35">
      <c r="A39" s="27" t="s">
        <v>341</v>
      </c>
      <c r="B39" s="3" t="s">
        <v>133</v>
      </c>
      <c r="C39" s="4">
        <f t="shared" si="6"/>
        <v>129.95652173913044</v>
      </c>
      <c r="D39" s="3">
        <v>139</v>
      </c>
      <c r="E39" s="3">
        <v>93</v>
      </c>
      <c r="F39" s="3">
        <v>131</v>
      </c>
      <c r="G39" s="3">
        <v>97</v>
      </c>
      <c r="H39" s="3">
        <v>118</v>
      </c>
      <c r="I39" s="3">
        <v>150</v>
      </c>
      <c r="J39" s="3">
        <v>149</v>
      </c>
      <c r="K39" s="3">
        <v>170</v>
      </c>
      <c r="L39" s="3">
        <v>113</v>
      </c>
      <c r="M39" s="3">
        <v>167</v>
      </c>
      <c r="N39" s="3">
        <v>154</v>
      </c>
      <c r="O39" s="3">
        <v>108</v>
      </c>
      <c r="P39" s="3">
        <v>165</v>
      </c>
      <c r="Q39" s="3">
        <v>192</v>
      </c>
      <c r="R39" s="3">
        <v>147</v>
      </c>
      <c r="S39" s="3">
        <v>154</v>
      </c>
      <c r="T39" s="3">
        <v>167</v>
      </c>
      <c r="U39" s="3">
        <v>167</v>
      </c>
      <c r="V39" s="3">
        <v>151</v>
      </c>
      <c r="W39" s="3">
        <v>163</v>
      </c>
      <c r="X39" s="3">
        <v>162</v>
      </c>
      <c r="Y39" s="3">
        <v>152</v>
      </c>
      <c r="Z39" s="3">
        <v>159</v>
      </c>
      <c r="AA39" s="3">
        <v>99</v>
      </c>
      <c r="AB39" s="3">
        <v>107</v>
      </c>
      <c r="AC39" s="3">
        <v>124</v>
      </c>
      <c r="AD39" s="3">
        <v>104</v>
      </c>
      <c r="AE39" s="3">
        <v>115</v>
      </c>
      <c r="AF39" s="3">
        <v>115</v>
      </c>
      <c r="AG39" s="3">
        <v>99</v>
      </c>
      <c r="AH39" s="3">
        <v>157</v>
      </c>
      <c r="AI39" s="3">
        <v>122</v>
      </c>
      <c r="AJ39" s="3">
        <v>153</v>
      </c>
      <c r="AK39" s="3">
        <v>139</v>
      </c>
      <c r="AL39" s="3">
        <v>171</v>
      </c>
      <c r="AM39" s="3">
        <v>160</v>
      </c>
      <c r="AN39" s="3">
        <v>186</v>
      </c>
      <c r="AO39" s="3">
        <v>153</v>
      </c>
      <c r="AP39" s="3">
        <v>113</v>
      </c>
      <c r="AQ39" s="3">
        <v>27</v>
      </c>
      <c r="AR39" s="3">
        <v>51</v>
      </c>
      <c r="AS39" s="3">
        <v>60</v>
      </c>
      <c r="AT39" s="3">
        <v>74</v>
      </c>
      <c r="AU39" s="3">
        <v>92</v>
      </c>
      <c r="AV39" s="3">
        <v>106</v>
      </c>
      <c r="AW39" s="10">
        <v>83</v>
      </c>
    </row>
    <row r="40" spans="1:49" x14ac:dyDescent="0.35">
      <c r="A40" s="27" t="s">
        <v>341</v>
      </c>
      <c r="B40" s="3" t="s">
        <v>167</v>
      </c>
      <c r="C40" s="4">
        <f t="shared" si="6"/>
        <v>0</v>
      </c>
      <c r="D40" s="4">
        <v>0</v>
      </c>
      <c r="E40" s="4">
        <v>0</v>
      </c>
      <c r="F40" s="4">
        <v>0</v>
      </c>
      <c r="G40" s="4">
        <v>0</v>
      </c>
      <c r="H40" s="4">
        <v>0</v>
      </c>
      <c r="I40" s="4">
        <v>0</v>
      </c>
      <c r="J40" s="4">
        <v>0</v>
      </c>
      <c r="K40" s="4">
        <v>0</v>
      </c>
      <c r="L40" s="4">
        <v>0</v>
      </c>
      <c r="M40" s="4">
        <v>0</v>
      </c>
      <c r="N40" s="4">
        <v>0</v>
      </c>
      <c r="O40" s="4">
        <v>0</v>
      </c>
      <c r="P40" s="4">
        <v>0</v>
      </c>
      <c r="Q40" s="4">
        <v>0</v>
      </c>
      <c r="R40" s="4">
        <v>0</v>
      </c>
      <c r="S40" s="4">
        <v>0</v>
      </c>
      <c r="T40" s="4">
        <v>0</v>
      </c>
      <c r="U40" s="4">
        <v>0</v>
      </c>
      <c r="V40" s="4">
        <v>0</v>
      </c>
      <c r="W40" s="4">
        <v>0</v>
      </c>
      <c r="X40" s="4">
        <v>0</v>
      </c>
      <c r="Y40" s="4">
        <v>0</v>
      </c>
      <c r="Z40" s="4">
        <v>0</v>
      </c>
      <c r="AA40" s="4">
        <v>0</v>
      </c>
      <c r="AB40" s="4">
        <v>0</v>
      </c>
      <c r="AC40" s="4">
        <v>0</v>
      </c>
      <c r="AD40" s="4">
        <v>0</v>
      </c>
      <c r="AE40" s="4">
        <v>0</v>
      </c>
      <c r="AF40" s="4">
        <v>0</v>
      </c>
      <c r="AG40" s="4">
        <v>0</v>
      </c>
      <c r="AH40" s="4">
        <v>0</v>
      </c>
      <c r="AI40" s="4">
        <v>0</v>
      </c>
      <c r="AJ40" s="4">
        <v>0</v>
      </c>
      <c r="AK40" s="4">
        <v>0</v>
      </c>
      <c r="AL40" s="4">
        <v>0</v>
      </c>
      <c r="AM40" s="4">
        <v>0</v>
      </c>
      <c r="AN40" s="4">
        <v>0</v>
      </c>
      <c r="AO40" s="4">
        <v>0</v>
      </c>
      <c r="AP40" s="4">
        <v>0</v>
      </c>
      <c r="AQ40" s="4">
        <v>0</v>
      </c>
      <c r="AR40" s="4">
        <v>0</v>
      </c>
      <c r="AS40" s="4">
        <v>0</v>
      </c>
      <c r="AT40" s="4">
        <v>0</v>
      </c>
      <c r="AU40" s="4">
        <v>0</v>
      </c>
      <c r="AV40" s="4">
        <v>0</v>
      </c>
      <c r="AW40" s="16">
        <v>0</v>
      </c>
    </row>
    <row r="41" spans="1:49" x14ac:dyDescent="0.35">
      <c r="A41" s="27" t="s">
        <v>341</v>
      </c>
      <c r="B41" s="3" t="s">
        <v>132</v>
      </c>
      <c r="C41" s="4">
        <f t="shared" si="6"/>
        <v>61.195652173913047</v>
      </c>
      <c r="D41" s="3">
        <v>67</v>
      </c>
      <c r="E41" s="3">
        <v>56</v>
      </c>
      <c r="F41" s="3">
        <v>68</v>
      </c>
      <c r="G41" s="3">
        <v>56</v>
      </c>
      <c r="H41" s="3">
        <v>58</v>
      </c>
      <c r="I41" s="3">
        <v>63</v>
      </c>
      <c r="J41" s="3">
        <v>74</v>
      </c>
      <c r="K41" s="3">
        <v>58</v>
      </c>
      <c r="L41" s="3">
        <v>54</v>
      </c>
      <c r="M41" s="3">
        <v>74</v>
      </c>
      <c r="N41" s="3">
        <v>71</v>
      </c>
      <c r="O41" s="3">
        <v>50</v>
      </c>
      <c r="P41" s="3">
        <v>72</v>
      </c>
      <c r="Q41" s="3">
        <v>65</v>
      </c>
      <c r="R41" s="3">
        <v>69</v>
      </c>
      <c r="S41" s="3">
        <v>66</v>
      </c>
      <c r="T41" s="3">
        <v>74</v>
      </c>
      <c r="U41" s="3">
        <v>68</v>
      </c>
      <c r="V41" s="3">
        <v>67</v>
      </c>
      <c r="W41" s="3">
        <v>69</v>
      </c>
      <c r="X41" s="3">
        <v>74</v>
      </c>
      <c r="Y41" s="3">
        <v>70</v>
      </c>
      <c r="Z41" s="3">
        <v>66</v>
      </c>
      <c r="AA41" s="3">
        <v>59</v>
      </c>
      <c r="AB41" s="3">
        <v>58</v>
      </c>
      <c r="AC41" s="3">
        <v>71</v>
      </c>
      <c r="AD41" s="3">
        <v>66</v>
      </c>
      <c r="AE41" s="3">
        <v>63</v>
      </c>
      <c r="AF41" s="3">
        <v>58</v>
      </c>
      <c r="AG41" s="3">
        <v>58</v>
      </c>
      <c r="AH41" s="3">
        <v>62</v>
      </c>
      <c r="AI41" s="3">
        <v>71</v>
      </c>
      <c r="AJ41" s="3">
        <v>62</v>
      </c>
      <c r="AK41" s="3">
        <v>63</v>
      </c>
      <c r="AL41" s="3">
        <v>68</v>
      </c>
      <c r="AM41" s="3">
        <v>68</v>
      </c>
      <c r="AN41" s="3">
        <v>75</v>
      </c>
      <c r="AO41" s="3">
        <v>62</v>
      </c>
      <c r="AP41" s="3">
        <v>58</v>
      </c>
      <c r="AQ41" s="3">
        <v>26</v>
      </c>
      <c r="AR41" s="3">
        <v>35</v>
      </c>
      <c r="AS41" s="3">
        <v>39</v>
      </c>
      <c r="AT41" s="3">
        <v>38</v>
      </c>
      <c r="AU41" s="3">
        <v>46</v>
      </c>
      <c r="AV41" s="3">
        <v>52</v>
      </c>
      <c r="AW41" s="10">
        <v>48</v>
      </c>
    </row>
    <row r="42" spans="1:49" x14ac:dyDescent="0.35">
      <c r="A42" s="27" t="s">
        <v>333</v>
      </c>
      <c r="B42" s="3" t="s">
        <v>162</v>
      </c>
      <c r="C42" s="145">
        <f t="shared" si="6"/>
        <v>181902.45652173914</v>
      </c>
      <c r="D42" s="145">
        <v>211424</v>
      </c>
      <c r="E42" s="145">
        <v>182632</v>
      </c>
      <c r="F42" s="145">
        <v>184315</v>
      </c>
      <c r="G42" s="145">
        <v>169625</v>
      </c>
      <c r="H42" s="145">
        <v>171020</v>
      </c>
      <c r="I42" s="145">
        <v>184634</v>
      </c>
      <c r="J42" s="145">
        <v>166253</v>
      </c>
      <c r="K42" s="145">
        <v>174352</v>
      </c>
      <c r="L42" s="145">
        <v>175076</v>
      </c>
      <c r="M42" s="145">
        <v>176449</v>
      </c>
      <c r="N42" s="145">
        <v>177165</v>
      </c>
      <c r="O42" s="145">
        <v>171941</v>
      </c>
      <c r="P42" s="145">
        <v>195321</v>
      </c>
      <c r="Q42" s="145">
        <v>166150</v>
      </c>
      <c r="R42" s="145">
        <v>187464</v>
      </c>
      <c r="S42" s="145">
        <v>194909</v>
      </c>
      <c r="T42" s="145">
        <v>221973</v>
      </c>
      <c r="U42" s="145">
        <v>195176</v>
      </c>
      <c r="V42" s="145">
        <v>190366</v>
      </c>
      <c r="W42" s="145">
        <v>185601</v>
      </c>
      <c r="X42" s="145">
        <v>154204</v>
      </c>
      <c r="Y42" s="145">
        <v>168740</v>
      </c>
      <c r="Z42" s="145">
        <v>146906</v>
      </c>
      <c r="AA42" s="145">
        <v>155318</v>
      </c>
      <c r="AB42" s="145">
        <v>190904</v>
      </c>
      <c r="AC42" s="145">
        <v>174639</v>
      </c>
      <c r="AD42" s="145">
        <v>205208</v>
      </c>
      <c r="AE42" s="145">
        <v>188491</v>
      </c>
      <c r="AF42" s="145">
        <v>203780</v>
      </c>
      <c r="AG42" s="145">
        <v>181116</v>
      </c>
      <c r="AH42" s="145">
        <v>190143</v>
      </c>
      <c r="AI42" s="145">
        <v>192707</v>
      </c>
      <c r="AJ42" s="145">
        <v>174760</v>
      </c>
      <c r="AK42" s="145">
        <v>181272</v>
      </c>
      <c r="AL42" s="145">
        <v>179457</v>
      </c>
      <c r="AM42" s="145">
        <v>192935</v>
      </c>
      <c r="AN42" s="145">
        <v>206045</v>
      </c>
      <c r="AO42" s="145">
        <v>178780</v>
      </c>
      <c r="AP42" s="145">
        <v>157541</v>
      </c>
      <c r="AQ42" s="145">
        <v>166632</v>
      </c>
      <c r="AR42" s="145">
        <v>164493</v>
      </c>
      <c r="AS42" s="145">
        <v>176322</v>
      </c>
      <c r="AT42" s="145">
        <v>166569</v>
      </c>
      <c r="AU42" s="145">
        <v>191049</v>
      </c>
      <c r="AV42" s="145">
        <v>197887</v>
      </c>
      <c r="AW42" s="195">
        <v>199769</v>
      </c>
    </row>
    <row r="43" spans="1:49" x14ac:dyDescent="0.35">
      <c r="A43" s="27" t="s">
        <v>333</v>
      </c>
      <c r="B43" s="3" t="s">
        <v>166</v>
      </c>
      <c r="C43" s="145">
        <f t="shared" si="6"/>
        <v>217.65217391304347</v>
      </c>
      <c r="D43" s="145">
        <v>223</v>
      </c>
      <c r="E43" s="145">
        <v>194</v>
      </c>
      <c r="F43" s="145">
        <v>193</v>
      </c>
      <c r="G43" s="145">
        <v>191</v>
      </c>
      <c r="H43" s="145">
        <v>195</v>
      </c>
      <c r="I43" s="145">
        <v>202</v>
      </c>
      <c r="J43" s="145">
        <v>188</v>
      </c>
      <c r="K43" s="145">
        <v>188</v>
      </c>
      <c r="L43" s="145">
        <v>206</v>
      </c>
      <c r="M43" s="145">
        <v>195</v>
      </c>
      <c r="N43" s="145">
        <v>206</v>
      </c>
      <c r="O43" s="145">
        <v>204</v>
      </c>
      <c r="P43" s="145">
        <v>201</v>
      </c>
      <c r="Q43" s="145">
        <v>197</v>
      </c>
      <c r="R43" s="145">
        <v>187</v>
      </c>
      <c r="S43" s="145">
        <v>219</v>
      </c>
      <c r="T43" s="145">
        <v>225</v>
      </c>
      <c r="U43" s="145">
        <v>225</v>
      </c>
      <c r="V43" s="145">
        <v>238</v>
      </c>
      <c r="W43" s="145">
        <v>219</v>
      </c>
      <c r="X43" s="145">
        <v>208</v>
      </c>
      <c r="Y43" s="145">
        <v>204</v>
      </c>
      <c r="Z43" s="145">
        <v>194</v>
      </c>
      <c r="AA43" s="145">
        <v>203</v>
      </c>
      <c r="AB43" s="145">
        <v>223</v>
      </c>
      <c r="AC43" s="145">
        <v>226</v>
      </c>
      <c r="AD43" s="145">
        <v>230</v>
      </c>
      <c r="AE43" s="145">
        <v>220</v>
      </c>
      <c r="AF43" s="145">
        <v>248</v>
      </c>
      <c r="AG43" s="145">
        <v>232</v>
      </c>
      <c r="AH43" s="145">
        <v>233</v>
      </c>
      <c r="AI43" s="145">
        <v>227</v>
      </c>
      <c r="AJ43" s="145">
        <v>231</v>
      </c>
      <c r="AK43" s="145">
        <v>212</v>
      </c>
      <c r="AL43" s="145">
        <v>220</v>
      </c>
      <c r="AM43" s="145">
        <v>222</v>
      </c>
      <c r="AN43" s="145">
        <v>229</v>
      </c>
      <c r="AO43" s="145">
        <v>212</v>
      </c>
      <c r="AP43" s="145">
        <v>182</v>
      </c>
      <c r="AQ43" s="145">
        <v>171</v>
      </c>
      <c r="AR43" s="145">
        <v>220</v>
      </c>
      <c r="AS43" s="145">
        <v>252</v>
      </c>
      <c r="AT43" s="145">
        <v>243</v>
      </c>
      <c r="AU43" s="145">
        <v>273</v>
      </c>
      <c r="AV43" s="145">
        <v>303</v>
      </c>
      <c r="AW43" s="195">
        <v>298</v>
      </c>
    </row>
    <row r="44" spans="1:49" x14ac:dyDescent="0.35">
      <c r="A44" s="27" t="s">
        <v>333</v>
      </c>
      <c r="B44" s="3" t="s">
        <v>133</v>
      </c>
      <c r="C44" s="4">
        <f t="shared" si="6"/>
        <v>1664.6521739130435</v>
      </c>
      <c r="D44" s="3">
        <v>2022</v>
      </c>
      <c r="E44" s="3">
        <v>1804</v>
      </c>
      <c r="F44" s="3">
        <v>1826</v>
      </c>
      <c r="G44" s="3">
        <v>1749</v>
      </c>
      <c r="H44" s="3">
        <v>1854</v>
      </c>
      <c r="I44" s="3">
        <v>1907</v>
      </c>
      <c r="J44" s="3">
        <v>1770</v>
      </c>
      <c r="K44" s="3">
        <v>1852</v>
      </c>
      <c r="L44" s="3">
        <v>1819</v>
      </c>
      <c r="M44" s="3">
        <v>1861</v>
      </c>
      <c r="N44" s="3">
        <v>1829</v>
      </c>
      <c r="O44" s="3">
        <v>1776</v>
      </c>
      <c r="P44" s="3">
        <v>1855</v>
      </c>
      <c r="Q44" s="3">
        <v>1642</v>
      </c>
      <c r="R44" s="3">
        <v>1887</v>
      </c>
      <c r="S44" s="3">
        <v>1783</v>
      </c>
      <c r="T44" s="3">
        <v>1990</v>
      </c>
      <c r="U44" s="3">
        <v>1778</v>
      </c>
      <c r="V44" s="3">
        <v>1681</v>
      </c>
      <c r="W44" s="3">
        <v>1654</v>
      </c>
      <c r="X44" s="3">
        <v>1444</v>
      </c>
      <c r="Y44" s="3">
        <v>1637</v>
      </c>
      <c r="Z44" s="3">
        <v>1471</v>
      </c>
      <c r="AA44" s="3">
        <v>1521</v>
      </c>
      <c r="AB44" s="3">
        <v>1661</v>
      </c>
      <c r="AC44" s="3">
        <v>1565</v>
      </c>
      <c r="AD44" s="3">
        <v>1764</v>
      </c>
      <c r="AE44" s="3">
        <v>1667</v>
      </c>
      <c r="AF44" s="3">
        <v>1744</v>
      </c>
      <c r="AG44" s="3">
        <v>1561</v>
      </c>
      <c r="AH44" s="3">
        <v>1614</v>
      </c>
      <c r="AI44" s="3">
        <v>1619</v>
      </c>
      <c r="AJ44" s="3">
        <v>1446</v>
      </c>
      <c r="AK44" s="3">
        <v>1595</v>
      </c>
      <c r="AL44" s="3">
        <v>1514</v>
      </c>
      <c r="AM44" s="3">
        <v>1682</v>
      </c>
      <c r="AN44" s="3">
        <v>1671</v>
      </c>
      <c r="AO44" s="3">
        <v>1515</v>
      </c>
      <c r="AP44" s="3">
        <v>1398</v>
      </c>
      <c r="AQ44" s="3">
        <v>1527</v>
      </c>
      <c r="AR44" s="3">
        <v>1388</v>
      </c>
      <c r="AS44" s="3">
        <v>1415</v>
      </c>
      <c r="AT44" s="3">
        <v>1354</v>
      </c>
      <c r="AU44" s="3">
        <v>1516</v>
      </c>
      <c r="AV44" s="3">
        <v>1487</v>
      </c>
      <c r="AW44" s="10">
        <v>1459</v>
      </c>
    </row>
    <row r="45" spans="1:49" x14ac:dyDescent="0.35">
      <c r="A45" s="27" t="s">
        <v>333</v>
      </c>
      <c r="B45" s="3" t="s">
        <v>167</v>
      </c>
      <c r="C45" s="4">
        <f t="shared" si="6"/>
        <v>0</v>
      </c>
      <c r="D45" s="4">
        <v>0</v>
      </c>
      <c r="E45" s="4">
        <v>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3">
        <v>0</v>
      </c>
      <c r="X45" s="4">
        <v>0</v>
      </c>
      <c r="Y45" s="4">
        <v>0</v>
      </c>
      <c r="Z45" s="4">
        <v>0</v>
      </c>
      <c r="AA45" s="4">
        <v>0</v>
      </c>
      <c r="AB45" s="4">
        <v>0</v>
      </c>
      <c r="AC45" s="4">
        <v>0</v>
      </c>
      <c r="AD45" s="4">
        <v>0</v>
      </c>
      <c r="AE45" s="4">
        <v>0</v>
      </c>
      <c r="AF45" s="4">
        <v>0</v>
      </c>
      <c r="AG45" s="4">
        <v>0</v>
      </c>
      <c r="AH45" s="4">
        <v>0</v>
      </c>
      <c r="AI45" s="4">
        <v>0</v>
      </c>
      <c r="AJ45" s="4">
        <v>0</v>
      </c>
      <c r="AK45" s="4">
        <v>0</v>
      </c>
      <c r="AL45" s="3">
        <v>0</v>
      </c>
      <c r="AM45" s="4">
        <v>0</v>
      </c>
      <c r="AN45" s="4">
        <v>0</v>
      </c>
      <c r="AO45" s="4">
        <v>0</v>
      </c>
      <c r="AP45" s="3">
        <v>0</v>
      </c>
      <c r="AQ45" s="3">
        <v>0</v>
      </c>
      <c r="AR45" s="4">
        <v>0</v>
      </c>
      <c r="AS45" s="4">
        <v>0</v>
      </c>
      <c r="AT45" s="4">
        <v>0</v>
      </c>
      <c r="AU45" s="4">
        <v>0</v>
      </c>
      <c r="AV45" s="3">
        <v>0</v>
      </c>
      <c r="AW45" s="16">
        <v>0</v>
      </c>
    </row>
    <row r="46" spans="1:49" x14ac:dyDescent="0.35">
      <c r="A46" s="27" t="s">
        <v>333</v>
      </c>
      <c r="B46" s="3" t="s">
        <v>132</v>
      </c>
      <c r="C46" s="4">
        <f t="shared" si="6"/>
        <v>843.06521739130437</v>
      </c>
      <c r="D46" s="3">
        <v>946</v>
      </c>
      <c r="E46" s="3">
        <v>941</v>
      </c>
      <c r="F46" s="3">
        <v>953</v>
      </c>
      <c r="G46" s="3">
        <v>889</v>
      </c>
      <c r="H46" s="3">
        <v>876</v>
      </c>
      <c r="I46" s="3">
        <v>914</v>
      </c>
      <c r="J46" s="3">
        <v>884</v>
      </c>
      <c r="K46" s="3">
        <v>929</v>
      </c>
      <c r="L46" s="3">
        <v>851</v>
      </c>
      <c r="M46" s="3">
        <v>903</v>
      </c>
      <c r="N46" s="3">
        <v>861</v>
      </c>
      <c r="O46" s="3">
        <v>843</v>
      </c>
      <c r="P46" s="3">
        <v>974</v>
      </c>
      <c r="Q46" s="3">
        <v>843</v>
      </c>
      <c r="R46" s="3">
        <v>1000</v>
      </c>
      <c r="S46" s="3">
        <v>888</v>
      </c>
      <c r="T46" s="3">
        <v>987</v>
      </c>
      <c r="U46" s="3">
        <v>866</v>
      </c>
      <c r="V46" s="3">
        <v>801</v>
      </c>
      <c r="W46" s="3">
        <v>848</v>
      </c>
      <c r="X46" s="3">
        <v>742</v>
      </c>
      <c r="Y46" s="3">
        <v>828</v>
      </c>
      <c r="Z46" s="3">
        <v>757</v>
      </c>
      <c r="AA46" s="3">
        <v>767</v>
      </c>
      <c r="AB46" s="3">
        <v>855</v>
      </c>
      <c r="AC46" s="3">
        <v>772</v>
      </c>
      <c r="AD46" s="3">
        <v>894</v>
      </c>
      <c r="AE46" s="3">
        <v>857</v>
      </c>
      <c r="AF46" s="3">
        <v>823</v>
      </c>
      <c r="AG46" s="3">
        <v>780</v>
      </c>
      <c r="AH46" s="3">
        <v>816</v>
      </c>
      <c r="AI46" s="3">
        <v>849</v>
      </c>
      <c r="AJ46" s="3">
        <v>757</v>
      </c>
      <c r="AK46" s="3">
        <v>856</v>
      </c>
      <c r="AL46" s="3">
        <v>815</v>
      </c>
      <c r="AM46" s="3">
        <v>870</v>
      </c>
      <c r="AN46" s="3">
        <v>900</v>
      </c>
      <c r="AO46" s="3">
        <v>844</v>
      </c>
      <c r="AP46" s="3">
        <v>865</v>
      </c>
      <c r="AQ46" s="3">
        <v>977</v>
      </c>
      <c r="AR46" s="3">
        <v>749</v>
      </c>
      <c r="AS46" s="3">
        <v>701</v>
      </c>
      <c r="AT46" s="3">
        <v>686</v>
      </c>
      <c r="AU46" s="3">
        <v>700</v>
      </c>
      <c r="AV46" s="3">
        <v>654</v>
      </c>
      <c r="AW46" s="10">
        <v>670</v>
      </c>
    </row>
    <row r="47" spans="1:49" x14ac:dyDescent="0.35">
      <c r="A47" s="27" t="s">
        <v>334</v>
      </c>
      <c r="B47" s="3" t="s">
        <v>162</v>
      </c>
      <c r="C47" s="145">
        <f t="shared" si="6"/>
        <v>23573.08695652174</v>
      </c>
      <c r="D47" s="145">
        <v>23430</v>
      </c>
      <c r="E47" s="145">
        <v>21834</v>
      </c>
      <c r="F47" s="145">
        <v>23315</v>
      </c>
      <c r="G47" s="145">
        <v>21138</v>
      </c>
      <c r="H47" s="145">
        <v>22001</v>
      </c>
      <c r="I47" s="145">
        <v>24940</v>
      </c>
      <c r="J47" s="145">
        <v>22180</v>
      </c>
      <c r="K47" s="145">
        <v>25382</v>
      </c>
      <c r="L47" s="145">
        <v>24047</v>
      </c>
      <c r="M47" s="145">
        <v>24976</v>
      </c>
      <c r="N47" s="145">
        <v>23227</v>
      </c>
      <c r="O47" s="145">
        <v>22489</v>
      </c>
      <c r="P47" s="145">
        <v>24833</v>
      </c>
      <c r="Q47" s="145">
        <v>24378</v>
      </c>
      <c r="R47" s="145">
        <v>27740</v>
      </c>
      <c r="S47" s="145">
        <v>25949</v>
      </c>
      <c r="T47" s="145">
        <v>29389</v>
      </c>
      <c r="U47" s="145">
        <v>24972</v>
      </c>
      <c r="V47" s="145">
        <v>24458</v>
      </c>
      <c r="W47" s="145">
        <v>23767</v>
      </c>
      <c r="X47" s="145">
        <v>20099</v>
      </c>
      <c r="Y47" s="145">
        <v>21620</v>
      </c>
      <c r="Z47" s="145">
        <v>19248</v>
      </c>
      <c r="AA47" s="145">
        <v>21213</v>
      </c>
      <c r="AB47" s="145">
        <v>25298</v>
      </c>
      <c r="AC47" s="145">
        <v>24279</v>
      </c>
      <c r="AD47" s="145">
        <v>27505</v>
      </c>
      <c r="AE47" s="145">
        <v>24555</v>
      </c>
      <c r="AF47" s="145">
        <v>26574</v>
      </c>
      <c r="AG47" s="145">
        <v>22880</v>
      </c>
      <c r="AH47" s="145">
        <v>23219</v>
      </c>
      <c r="AI47" s="145">
        <v>25780</v>
      </c>
      <c r="AJ47" s="145">
        <v>24586</v>
      </c>
      <c r="AK47" s="145">
        <v>24860</v>
      </c>
      <c r="AL47" s="145">
        <v>23911</v>
      </c>
      <c r="AM47" s="145">
        <v>25673</v>
      </c>
      <c r="AN47" s="145">
        <v>27551</v>
      </c>
      <c r="AO47" s="145">
        <v>23067</v>
      </c>
      <c r="AP47" s="145">
        <v>18695</v>
      </c>
      <c r="AQ47" s="145">
        <v>22858</v>
      </c>
      <c r="AR47" s="145">
        <v>18446</v>
      </c>
      <c r="AS47" s="145">
        <v>20511</v>
      </c>
      <c r="AT47" s="145">
        <v>21794</v>
      </c>
      <c r="AU47" s="145">
        <v>22816</v>
      </c>
      <c r="AV47" s="145">
        <v>22476</v>
      </c>
      <c r="AW47" s="195">
        <v>20403</v>
      </c>
    </row>
    <row r="48" spans="1:49" x14ac:dyDescent="0.35">
      <c r="A48" s="27" t="s">
        <v>334</v>
      </c>
      <c r="B48" s="3" t="s">
        <v>166</v>
      </c>
      <c r="C48" s="145">
        <f t="shared" si="6"/>
        <v>27.826086956521738</v>
      </c>
      <c r="D48" s="145">
        <v>24</v>
      </c>
      <c r="E48" s="145">
        <v>23</v>
      </c>
      <c r="F48" s="145">
        <v>25</v>
      </c>
      <c r="G48" s="145">
        <v>24</v>
      </c>
      <c r="H48" s="145">
        <v>26</v>
      </c>
      <c r="I48" s="145">
        <v>28</v>
      </c>
      <c r="J48" s="145">
        <v>25</v>
      </c>
      <c r="K48" s="145">
        <v>27</v>
      </c>
      <c r="L48" s="145">
        <v>28</v>
      </c>
      <c r="M48" s="145">
        <v>27</v>
      </c>
      <c r="N48" s="145">
        <v>27</v>
      </c>
      <c r="O48" s="145">
        <v>27</v>
      </c>
      <c r="P48" s="145">
        <v>25</v>
      </c>
      <c r="Q48" s="145">
        <v>29</v>
      </c>
      <c r="R48" s="145">
        <v>27</v>
      </c>
      <c r="S48" s="145">
        <v>28</v>
      </c>
      <c r="T48" s="145">
        <v>29</v>
      </c>
      <c r="U48" s="145">
        <v>28</v>
      </c>
      <c r="V48" s="145">
        <v>30</v>
      </c>
      <c r="W48" s="145">
        <v>27</v>
      </c>
      <c r="X48" s="145">
        <v>26</v>
      </c>
      <c r="Y48" s="145">
        <v>25</v>
      </c>
      <c r="Z48" s="145">
        <v>25</v>
      </c>
      <c r="AA48" s="145">
        <v>27</v>
      </c>
      <c r="AB48" s="145">
        <v>29</v>
      </c>
      <c r="AC48" s="145">
        <v>31</v>
      </c>
      <c r="AD48" s="145">
        <v>30</v>
      </c>
      <c r="AE48" s="145">
        <v>28</v>
      </c>
      <c r="AF48" s="145">
        <v>32</v>
      </c>
      <c r="AG48" s="145">
        <v>29</v>
      </c>
      <c r="AH48" s="145">
        <v>28</v>
      </c>
      <c r="AI48" s="145">
        <v>30</v>
      </c>
      <c r="AJ48" s="145">
        <v>32</v>
      </c>
      <c r="AK48" s="145">
        <v>29</v>
      </c>
      <c r="AL48" s="145">
        <v>29</v>
      </c>
      <c r="AM48" s="145">
        <v>29</v>
      </c>
      <c r="AN48" s="145">
        <v>30</v>
      </c>
      <c r="AO48" s="145">
        <v>27</v>
      </c>
      <c r="AP48" s="145">
        <v>22</v>
      </c>
      <c r="AQ48" s="145">
        <v>23</v>
      </c>
      <c r="AR48" s="145">
        <v>25</v>
      </c>
      <c r="AS48" s="145">
        <v>29</v>
      </c>
      <c r="AT48" s="145">
        <v>32</v>
      </c>
      <c r="AU48" s="145">
        <v>33</v>
      </c>
      <c r="AV48" s="145">
        <v>35</v>
      </c>
      <c r="AW48" s="195">
        <v>31</v>
      </c>
    </row>
    <row r="49" spans="1:49" x14ac:dyDescent="0.35">
      <c r="A49" s="27" t="s">
        <v>334</v>
      </c>
      <c r="B49" s="3" t="s">
        <v>133</v>
      </c>
      <c r="C49" s="4">
        <f t="shared" si="6"/>
        <v>0</v>
      </c>
      <c r="D49" s="3">
        <v>0</v>
      </c>
      <c r="E49" s="3">
        <v>0</v>
      </c>
      <c r="F49" s="3">
        <v>0</v>
      </c>
      <c r="G49" s="3">
        <v>0</v>
      </c>
      <c r="H49" s="3">
        <v>0</v>
      </c>
      <c r="I49" s="3">
        <v>0</v>
      </c>
      <c r="J49" s="3">
        <v>0</v>
      </c>
      <c r="K49" s="3">
        <v>0</v>
      </c>
      <c r="L49" s="3">
        <v>0</v>
      </c>
      <c r="M49" s="3">
        <v>0</v>
      </c>
      <c r="N49" s="3">
        <v>0</v>
      </c>
      <c r="O49" s="3">
        <v>0</v>
      </c>
      <c r="P49" s="3">
        <v>0</v>
      </c>
      <c r="Q49" s="3">
        <v>0</v>
      </c>
      <c r="R49" s="3">
        <v>0</v>
      </c>
      <c r="S49" s="3">
        <v>0</v>
      </c>
      <c r="T49" s="3">
        <v>0</v>
      </c>
      <c r="U49" s="3">
        <v>0</v>
      </c>
      <c r="V49" s="3">
        <v>0</v>
      </c>
      <c r="W49" s="3">
        <v>0</v>
      </c>
      <c r="X49" s="3">
        <v>0</v>
      </c>
      <c r="Y49" s="3">
        <v>0</v>
      </c>
      <c r="Z49" s="3">
        <v>0</v>
      </c>
      <c r="AA49" s="3">
        <v>0</v>
      </c>
      <c r="AB49" s="3">
        <v>0</v>
      </c>
      <c r="AC49" s="3">
        <v>0</v>
      </c>
      <c r="AD49" s="3">
        <v>0</v>
      </c>
      <c r="AE49" s="3">
        <v>0</v>
      </c>
      <c r="AF49" s="3">
        <v>0</v>
      </c>
      <c r="AG49" s="3">
        <v>0</v>
      </c>
      <c r="AH49" s="3">
        <v>0</v>
      </c>
      <c r="AI49" s="3">
        <v>0</v>
      </c>
      <c r="AJ49" s="3">
        <v>0</v>
      </c>
      <c r="AK49" s="3">
        <v>0</v>
      </c>
      <c r="AL49" s="3">
        <v>0</v>
      </c>
      <c r="AM49" s="3">
        <v>0</v>
      </c>
      <c r="AN49" s="3">
        <v>0</v>
      </c>
      <c r="AO49" s="3">
        <v>0</v>
      </c>
      <c r="AP49" s="3">
        <v>0</v>
      </c>
      <c r="AQ49" s="3">
        <v>0</v>
      </c>
      <c r="AR49" s="3">
        <v>0</v>
      </c>
      <c r="AS49" s="3">
        <v>0</v>
      </c>
      <c r="AT49" s="3">
        <v>0</v>
      </c>
      <c r="AU49" s="3">
        <v>0</v>
      </c>
      <c r="AV49" s="3">
        <v>0</v>
      </c>
      <c r="AW49" s="10">
        <v>0</v>
      </c>
    </row>
    <row r="50" spans="1:49" x14ac:dyDescent="0.35">
      <c r="A50" s="27" t="s">
        <v>334</v>
      </c>
      <c r="B50" s="3" t="s">
        <v>167</v>
      </c>
      <c r="C50" s="4">
        <f t="shared" si="6"/>
        <v>11227.478260869566</v>
      </c>
      <c r="D50" s="4">
        <v>11562</v>
      </c>
      <c r="E50" s="4">
        <v>10677</v>
      </c>
      <c r="F50" s="4">
        <v>11383</v>
      </c>
      <c r="G50" s="4">
        <v>10913</v>
      </c>
      <c r="H50" s="4">
        <v>11618</v>
      </c>
      <c r="I50" s="4">
        <v>12508</v>
      </c>
      <c r="J50" s="3">
        <v>11638</v>
      </c>
      <c r="K50" s="4">
        <v>12890</v>
      </c>
      <c r="L50" s="4">
        <v>12378</v>
      </c>
      <c r="M50" s="4">
        <v>12954</v>
      </c>
      <c r="N50" s="3">
        <v>11631</v>
      </c>
      <c r="O50" s="3">
        <v>11094</v>
      </c>
      <c r="P50" s="4">
        <v>11746</v>
      </c>
      <c r="Q50" s="4">
        <v>11831</v>
      </c>
      <c r="R50" s="4">
        <v>13588</v>
      </c>
      <c r="S50" s="4">
        <v>12326</v>
      </c>
      <c r="T50" s="4">
        <v>13811</v>
      </c>
      <c r="U50" s="4">
        <v>11877</v>
      </c>
      <c r="V50" s="4">
        <v>11474</v>
      </c>
      <c r="W50" s="4">
        <v>11104</v>
      </c>
      <c r="X50" s="4">
        <v>9999</v>
      </c>
      <c r="Y50" s="4">
        <v>10652</v>
      </c>
      <c r="Z50" s="4">
        <v>9526</v>
      </c>
      <c r="AA50" s="4">
        <v>10197</v>
      </c>
      <c r="AB50" s="4">
        <v>11453</v>
      </c>
      <c r="AC50" s="4">
        <v>11234</v>
      </c>
      <c r="AD50" s="4">
        <v>12379</v>
      </c>
      <c r="AE50" s="4">
        <v>11422</v>
      </c>
      <c r="AF50" s="4">
        <v>11891</v>
      </c>
      <c r="AG50" s="4">
        <v>10474</v>
      </c>
      <c r="AH50" s="4">
        <v>10457</v>
      </c>
      <c r="AI50" s="4">
        <v>11378</v>
      </c>
      <c r="AJ50" s="4">
        <v>10910</v>
      </c>
      <c r="AK50" s="4">
        <v>11554</v>
      </c>
      <c r="AL50" s="4">
        <v>10962</v>
      </c>
      <c r="AM50" s="4">
        <v>12070</v>
      </c>
      <c r="AN50" s="4">
        <v>12493</v>
      </c>
      <c r="AO50" s="4">
        <v>10581</v>
      </c>
      <c r="AP50" s="4">
        <v>9104</v>
      </c>
      <c r="AQ50" s="4">
        <v>11364</v>
      </c>
      <c r="AR50" s="4">
        <v>8616</v>
      </c>
      <c r="AS50" s="4">
        <v>9425</v>
      </c>
      <c r="AT50" s="4">
        <v>9873</v>
      </c>
      <c r="AU50" s="4">
        <v>10447</v>
      </c>
      <c r="AV50" s="4">
        <v>9805</v>
      </c>
      <c r="AW50" s="16">
        <v>9195</v>
      </c>
    </row>
    <row r="51" spans="1:49" x14ac:dyDescent="0.35">
      <c r="A51" s="27" t="s">
        <v>334</v>
      </c>
      <c r="B51" s="3" t="s">
        <v>132</v>
      </c>
      <c r="C51" s="4">
        <f t="shared" si="6"/>
        <v>852.13043478260875</v>
      </c>
      <c r="D51" s="3">
        <v>963</v>
      </c>
      <c r="E51" s="3">
        <v>957</v>
      </c>
      <c r="F51" s="3">
        <v>946</v>
      </c>
      <c r="G51" s="3">
        <v>884</v>
      </c>
      <c r="H51" s="3">
        <v>851</v>
      </c>
      <c r="I51" s="3">
        <v>900</v>
      </c>
      <c r="J51" s="3">
        <v>886</v>
      </c>
      <c r="K51" s="3">
        <v>935</v>
      </c>
      <c r="L51" s="3">
        <v>862</v>
      </c>
      <c r="M51" s="3">
        <v>926</v>
      </c>
      <c r="N51" s="3">
        <v>873</v>
      </c>
      <c r="O51" s="3">
        <v>848</v>
      </c>
      <c r="P51" s="3">
        <v>982</v>
      </c>
      <c r="Q51" s="3">
        <v>846</v>
      </c>
      <c r="R51" s="3">
        <v>1010</v>
      </c>
      <c r="S51" s="3">
        <v>911</v>
      </c>
      <c r="T51" s="3">
        <v>1004</v>
      </c>
      <c r="U51" s="3">
        <v>885</v>
      </c>
      <c r="V51" s="3">
        <v>813</v>
      </c>
      <c r="W51" s="3">
        <v>872</v>
      </c>
      <c r="X51" s="3">
        <v>773</v>
      </c>
      <c r="Y51" s="3">
        <v>853</v>
      </c>
      <c r="Z51" s="3">
        <v>779</v>
      </c>
      <c r="AA51" s="3">
        <v>788</v>
      </c>
      <c r="AB51" s="3">
        <v>877</v>
      </c>
      <c r="AC51" s="3">
        <v>789</v>
      </c>
      <c r="AD51" s="3">
        <v>910</v>
      </c>
      <c r="AE51" s="3">
        <v>868</v>
      </c>
      <c r="AF51" s="3">
        <v>832</v>
      </c>
      <c r="AG51" s="3">
        <v>787</v>
      </c>
      <c r="AH51" s="3">
        <v>830</v>
      </c>
      <c r="AI51" s="3">
        <v>866</v>
      </c>
      <c r="AJ51" s="3">
        <v>772</v>
      </c>
      <c r="AK51" s="3">
        <v>859</v>
      </c>
      <c r="AL51" s="3">
        <v>824</v>
      </c>
      <c r="AM51" s="3">
        <v>887</v>
      </c>
      <c r="AN51" s="3">
        <v>906</v>
      </c>
      <c r="AO51" s="3">
        <v>853</v>
      </c>
      <c r="AP51" s="3">
        <v>864</v>
      </c>
      <c r="AQ51" s="3">
        <v>983</v>
      </c>
      <c r="AR51" s="3">
        <v>749</v>
      </c>
      <c r="AS51" s="3">
        <v>698</v>
      </c>
      <c r="AT51" s="3">
        <v>687</v>
      </c>
      <c r="AU51" s="3">
        <v>695</v>
      </c>
      <c r="AV51" s="3">
        <v>648</v>
      </c>
      <c r="AW51" s="10">
        <v>667</v>
      </c>
    </row>
    <row r="52" spans="1:49" x14ac:dyDescent="0.35">
      <c r="A52" s="27" t="s">
        <v>335</v>
      </c>
      <c r="B52" s="3" t="s">
        <v>162</v>
      </c>
      <c r="C52" s="145">
        <f t="shared" si="6"/>
        <v>0</v>
      </c>
      <c r="D52" s="145">
        <v>0</v>
      </c>
      <c r="E52" s="145">
        <v>0</v>
      </c>
      <c r="F52" s="145">
        <v>0</v>
      </c>
      <c r="G52" s="145">
        <v>0</v>
      </c>
      <c r="H52" s="145">
        <v>0</v>
      </c>
      <c r="I52" s="145">
        <v>0</v>
      </c>
      <c r="J52" s="145">
        <v>0</v>
      </c>
      <c r="K52" s="145">
        <v>0</v>
      </c>
      <c r="L52" s="145">
        <v>0</v>
      </c>
      <c r="M52" s="145">
        <v>0</v>
      </c>
      <c r="N52" s="145">
        <v>0</v>
      </c>
      <c r="O52" s="145">
        <v>0</v>
      </c>
      <c r="P52" s="145">
        <v>0</v>
      </c>
      <c r="Q52" s="145">
        <v>0</v>
      </c>
      <c r="R52" s="145">
        <v>0</v>
      </c>
      <c r="S52" s="145">
        <v>0</v>
      </c>
      <c r="T52" s="145">
        <v>0</v>
      </c>
      <c r="U52" s="145">
        <v>0</v>
      </c>
      <c r="V52" s="145">
        <v>0</v>
      </c>
      <c r="W52" s="145">
        <v>0</v>
      </c>
      <c r="X52" s="145">
        <v>0</v>
      </c>
      <c r="Y52" s="145">
        <v>0</v>
      </c>
      <c r="Z52" s="145">
        <v>0</v>
      </c>
      <c r="AA52" s="145">
        <v>0</v>
      </c>
      <c r="AB52" s="145">
        <v>0</v>
      </c>
      <c r="AC52" s="145">
        <v>0</v>
      </c>
      <c r="AD52" s="145">
        <v>0</v>
      </c>
      <c r="AE52" s="145">
        <v>0</v>
      </c>
      <c r="AF52" s="145">
        <v>0</v>
      </c>
      <c r="AG52" s="145">
        <v>0</v>
      </c>
      <c r="AH52" s="145">
        <v>0</v>
      </c>
      <c r="AI52" s="145">
        <v>0</v>
      </c>
      <c r="AJ52" s="145">
        <v>0</v>
      </c>
      <c r="AK52" s="145">
        <v>0</v>
      </c>
      <c r="AL52" s="145">
        <v>0</v>
      </c>
      <c r="AM52" s="145">
        <v>0</v>
      </c>
      <c r="AN52" s="145">
        <v>0</v>
      </c>
      <c r="AO52" s="145">
        <v>0</v>
      </c>
      <c r="AP52" s="145">
        <v>0</v>
      </c>
      <c r="AQ52" s="145">
        <v>0</v>
      </c>
      <c r="AR52" s="145">
        <v>0</v>
      </c>
      <c r="AS52" s="145">
        <v>0</v>
      </c>
      <c r="AT52" s="145">
        <v>0</v>
      </c>
      <c r="AU52" s="145">
        <v>0</v>
      </c>
      <c r="AV52" s="145">
        <v>0</v>
      </c>
      <c r="AW52" s="195">
        <v>0</v>
      </c>
    </row>
    <row r="53" spans="1:49" x14ac:dyDescent="0.35">
      <c r="A53" s="27" t="s">
        <v>335</v>
      </c>
      <c r="B53" s="3" t="s">
        <v>166</v>
      </c>
      <c r="C53" s="145">
        <f t="shared" si="6"/>
        <v>0</v>
      </c>
      <c r="D53" s="145">
        <v>0</v>
      </c>
      <c r="E53" s="145">
        <v>0</v>
      </c>
      <c r="F53" s="145">
        <v>0</v>
      </c>
      <c r="G53" s="145">
        <v>0</v>
      </c>
      <c r="H53" s="145">
        <v>0</v>
      </c>
      <c r="I53" s="145">
        <v>0</v>
      </c>
      <c r="J53" s="145">
        <v>0</v>
      </c>
      <c r="K53" s="145">
        <v>0</v>
      </c>
      <c r="L53" s="145">
        <v>0</v>
      </c>
      <c r="M53" s="145">
        <v>0</v>
      </c>
      <c r="N53" s="145">
        <v>0</v>
      </c>
      <c r="O53" s="145">
        <v>0</v>
      </c>
      <c r="P53" s="145">
        <v>0</v>
      </c>
      <c r="Q53" s="145">
        <v>0</v>
      </c>
      <c r="R53" s="145">
        <v>0</v>
      </c>
      <c r="S53" s="145">
        <v>0</v>
      </c>
      <c r="T53" s="145">
        <v>0</v>
      </c>
      <c r="U53" s="145">
        <v>0</v>
      </c>
      <c r="V53" s="145">
        <v>0</v>
      </c>
      <c r="W53" s="145">
        <v>0</v>
      </c>
      <c r="X53" s="145">
        <v>0</v>
      </c>
      <c r="Y53" s="145">
        <v>0</v>
      </c>
      <c r="Z53" s="145">
        <v>0</v>
      </c>
      <c r="AA53" s="145">
        <v>0</v>
      </c>
      <c r="AB53" s="145">
        <v>0</v>
      </c>
      <c r="AC53" s="145">
        <v>0</v>
      </c>
      <c r="AD53" s="145">
        <v>0</v>
      </c>
      <c r="AE53" s="145">
        <v>0</v>
      </c>
      <c r="AF53" s="145">
        <v>0</v>
      </c>
      <c r="AG53" s="145">
        <v>0</v>
      </c>
      <c r="AH53" s="145">
        <v>0</v>
      </c>
      <c r="AI53" s="145">
        <v>0</v>
      </c>
      <c r="AJ53" s="145">
        <v>0</v>
      </c>
      <c r="AK53" s="145">
        <v>0</v>
      </c>
      <c r="AL53" s="145">
        <v>0</v>
      </c>
      <c r="AM53" s="145">
        <v>0</v>
      </c>
      <c r="AN53" s="145">
        <v>0</v>
      </c>
      <c r="AO53" s="145">
        <v>0</v>
      </c>
      <c r="AP53" s="145">
        <v>0</v>
      </c>
      <c r="AQ53" s="145">
        <v>0</v>
      </c>
      <c r="AR53" s="145">
        <v>0</v>
      </c>
      <c r="AS53" s="145">
        <v>0</v>
      </c>
      <c r="AT53" s="145">
        <v>0</v>
      </c>
      <c r="AU53" s="145">
        <v>0</v>
      </c>
      <c r="AV53" s="145">
        <v>0</v>
      </c>
      <c r="AW53" s="195">
        <v>0</v>
      </c>
    </row>
    <row r="54" spans="1:49" x14ac:dyDescent="0.35">
      <c r="A54" s="27" t="s">
        <v>335</v>
      </c>
      <c r="B54" s="3" t="s">
        <v>133</v>
      </c>
      <c r="C54" s="4">
        <f t="shared" si="6"/>
        <v>0</v>
      </c>
      <c r="D54" s="3">
        <v>0</v>
      </c>
      <c r="E54" s="3">
        <v>0</v>
      </c>
      <c r="F54" s="3">
        <v>0</v>
      </c>
      <c r="G54" s="3">
        <v>0</v>
      </c>
      <c r="H54" s="3">
        <v>0</v>
      </c>
      <c r="I54" s="3">
        <v>0</v>
      </c>
      <c r="J54" s="3">
        <v>0</v>
      </c>
      <c r="K54" s="3">
        <v>0</v>
      </c>
      <c r="L54" s="3">
        <v>0</v>
      </c>
      <c r="M54" s="3">
        <v>0</v>
      </c>
      <c r="N54" s="3">
        <v>0</v>
      </c>
      <c r="O54" s="3">
        <v>0</v>
      </c>
      <c r="P54" s="3">
        <v>0</v>
      </c>
      <c r="Q54" s="3">
        <v>0</v>
      </c>
      <c r="R54" s="3">
        <v>0</v>
      </c>
      <c r="S54" s="3">
        <v>0</v>
      </c>
      <c r="T54" s="3">
        <v>0</v>
      </c>
      <c r="U54" s="3">
        <v>0</v>
      </c>
      <c r="V54" s="3">
        <v>0</v>
      </c>
      <c r="W54" s="3">
        <v>0</v>
      </c>
      <c r="X54" s="3">
        <v>0</v>
      </c>
      <c r="Y54" s="3">
        <v>0</v>
      </c>
      <c r="Z54" s="3">
        <v>0</v>
      </c>
      <c r="AA54" s="3">
        <v>0</v>
      </c>
      <c r="AB54" s="3">
        <v>0</v>
      </c>
      <c r="AC54" s="3">
        <v>0</v>
      </c>
      <c r="AD54" s="3">
        <v>0</v>
      </c>
      <c r="AE54" s="3">
        <v>0</v>
      </c>
      <c r="AF54" s="3">
        <v>0</v>
      </c>
      <c r="AG54" s="3">
        <v>0</v>
      </c>
      <c r="AH54" s="3">
        <v>0</v>
      </c>
      <c r="AI54" s="3">
        <v>0</v>
      </c>
      <c r="AJ54" s="3">
        <v>0</v>
      </c>
      <c r="AK54" s="3">
        <v>0</v>
      </c>
      <c r="AL54" s="3">
        <v>0</v>
      </c>
      <c r="AM54" s="3">
        <v>0</v>
      </c>
      <c r="AN54" s="3">
        <v>0</v>
      </c>
      <c r="AO54" s="3">
        <v>0</v>
      </c>
      <c r="AP54" s="3">
        <v>0</v>
      </c>
      <c r="AQ54" s="3">
        <v>0</v>
      </c>
      <c r="AR54" s="3">
        <v>0</v>
      </c>
      <c r="AS54" s="3">
        <v>0</v>
      </c>
      <c r="AT54" s="3">
        <v>0</v>
      </c>
      <c r="AU54" s="3">
        <v>0</v>
      </c>
      <c r="AV54" s="3">
        <v>0</v>
      </c>
      <c r="AW54" s="10">
        <v>0</v>
      </c>
    </row>
    <row r="55" spans="1:49" x14ac:dyDescent="0.35">
      <c r="A55" s="27" t="s">
        <v>335</v>
      </c>
      <c r="B55" s="3" t="s">
        <v>167</v>
      </c>
      <c r="C55" s="4">
        <f t="shared" si="6"/>
        <v>0</v>
      </c>
      <c r="D55" s="4">
        <v>0</v>
      </c>
      <c r="E55" s="4">
        <v>0</v>
      </c>
      <c r="F55" s="4">
        <v>0</v>
      </c>
      <c r="G55" s="4">
        <v>0</v>
      </c>
      <c r="H55" s="4">
        <v>0</v>
      </c>
      <c r="I55" s="4">
        <v>0</v>
      </c>
      <c r="J55" s="4">
        <v>0</v>
      </c>
      <c r="K55" s="4">
        <v>0</v>
      </c>
      <c r="L55" s="4">
        <v>0</v>
      </c>
      <c r="M55" s="4">
        <v>0</v>
      </c>
      <c r="N55" s="4">
        <v>0</v>
      </c>
      <c r="O55" s="4">
        <v>0</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16">
        <v>0</v>
      </c>
    </row>
    <row r="56" spans="1:49" x14ac:dyDescent="0.35">
      <c r="A56" s="27" t="s">
        <v>335</v>
      </c>
      <c r="B56" s="3" t="s">
        <v>132</v>
      </c>
      <c r="C56" s="4">
        <f t="shared" si="6"/>
        <v>0</v>
      </c>
      <c r="D56" s="3">
        <v>0</v>
      </c>
      <c r="E56" s="3">
        <v>0</v>
      </c>
      <c r="F56" s="3">
        <v>0</v>
      </c>
      <c r="G56" s="3">
        <v>0</v>
      </c>
      <c r="H56" s="3">
        <v>0</v>
      </c>
      <c r="I56" s="3">
        <v>0</v>
      </c>
      <c r="J56" s="3">
        <v>0</v>
      </c>
      <c r="K56" s="3">
        <v>0</v>
      </c>
      <c r="L56" s="3">
        <v>0</v>
      </c>
      <c r="M56" s="3">
        <v>0</v>
      </c>
      <c r="N56" s="3">
        <v>0</v>
      </c>
      <c r="O56" s="3">
        <v>0</v>
      </c>
      <c r="P56" s="3">
        <v>0</v>
      </c>
      <c r="Q56" s="3">
        <v>0</v>
      </c>
      <c r="R56" s="3">
        <v>0</v>
      </c>
      <c r="S56" s="3">
        <v>0</v>
      </c>
      <c r="T56" s="3">
        <v>0</v>
      </c>
      <c r="U56" s="3">
        <v>0</v>
      </c>
      <c r="V56" s="3">
        <v>0</v>
      </c>
      <c r="W56" s="3">
        <v>0</v>
      </c>
      <c r="X56" s="3">
        <v>0</v>
      </c>
      <c r="Y56" s="3">
        <v>0</v>
      </c>
      <c r="Z56" s="3">
        <v>0</v>
      </c>
      <c r="AA56" s="3">
        <v>0</v>
      </c>
      <c r="AB56" s="3">
        <v>0</v>
      </c>
      <c r="AC56" s="3">
        <v>0</v>
      </c>
      <c r="AD56" s="3">
        <v>0</v>
      </c>
      <c r="AE56" s="3">
        <v>0</v>
      </c>
      <c r="AF56" s="3">
        <v>0</v>
      </c>
      <c r="AG56" s="3">
        <v>0</v>
      </c>
      <c r="AH56" s="3">
        <v>0</v>
      </c>
      <c r="AI56" s="3">
        <v>0</v>
      </c>
      <c r="AJ56" s="3">
        <v>0</v>
      </c>
      <c r="AK56" s="3">
        <v>0</v>
      </c>
      <c r="AL56" s="3">
        <v>0</v>
      </c>
      <c r="AM56" s="3">
        <v>0</v>
      </c>
      <c r="AN56" s="3">
        <v>0</v>
      </c>
      <c r="AO56" s="3">
        <v>0</v>
      </c>
      <c r="AP56" s="3">
        <v>0</v>
      </c>
      <c r="AQ56" s="3">
        <v>0</v>
      </c>
      <c r="AR56" s="3">
        <v>0</v>
      </c>
      <c r="AS56" s="3">
        <v>0</v>
      </c>
      <c r="AT56" s="3">
        <v>0</v>
      </c>
      <c r="AU56" s="3">
        <v>0</v>
      </c>
      <c r="AV56" s="3">
        <v>0</v>
      </c>
      <c r="AW56" s="10">
        <v>0</v>
      </c>
    </row>
    <row r="57" spans="1:49" x14ac:dyDescent="0.35">
      <c r="A57" s="27" t="s">
        <v>336</v>
      </c>
      <c r="B57" s="3" t="s">
        <v>162</v>
      </c>
      <c r="C57" s="145">
        <f t="shared" si="6"/>
        <v>74</v>
      </c>
      <c r="D57" s="145">
        <v>0</v>
      </c>
      <c r="E57" s="145">
        <v>0</v>
      </c>
      <c r="F57" s="145">
        <v>0</v>
      </c>
      <c r="G57" s="145">
        <v>0</v>
      </c>
      <c r="H57" s="145">
        <v>0</v>
      </c>
      <c r="I57" s="145">
        <v>0</v>
      </c>
      <c r="J57" s="145">
        <v>0</v>
      </c>
      <c r="K57" s="145">
        <v>0</v>
      </c>
      <c r="L57" s="145">
        <v>0</v>
      </c>
      <c r="M57" s="145">
        <v>0</v>
      </c>
      <c r="N57" s="145">
        <v>0</v>
      </c>
      <c r="O57" s="145">
        <v>0</v>
      </c>
      <c r="P57" s="145">
        <v>0</v>
      </c>
      <c r="Q57" s="145">
        <v>0</v>
      </c>
      <c r="R57" s="145">
        <v>0</v>
      </c>
      <c r="S57" s="145">
        <v>0</v>
      </c>
      <c r="T57" s="145">
        <v>0</v>
      </c>
      <c r="U57" s="145">
        <v>0</v>
      </c>
      <c r="V57" s="145">
        <v>0</v>
      </c>
      <c r="W57" s="145">
        <v>0</v>
      </c>
      <c r="X57" s="145">
        <v>0</v>
      </c>
      <c r="Y57" s="145">
        <v>0</v>
      </c>
      <c r="Z57" s="145">
        <v>0</v>
      </c>
      <c r="AA57" s="145">
        <v>0</v>
      </c>
      <c r="AB57" s="145">
        <v>0</v>
      </c>
      <c r="AC57" s="145">
        <v>0</v>
      </c>
      <c r="AD57" s="145">
        <v>59</v>
      </c>
      <c r="AE57" s="145">
        <v>177</v>
      </c>
      <c r="AF57" s="145">
        <v>59</v>
      </c>
      <c r="AG57" s="145">
        <v>413</v>
      </c>
      <c r="AH57" s="145">
        <v>177</v>
      </c>
      <c r="AI57" s="145">
        <v>236</v>
      </c>
      <c r="AJ57" s="145">
        <v>318</v>
      </c>
      <c r="AK57" s="145">
        <v>354</v>
      </c>
      <c r="AL57" s="145">
        <v>197</v>
      </c>
      <c r="AM57" s="145">
        <v>472</v>
      </c>
      <c r="AN57" s="145">
        <v>354</v>
      </c>
      <c r="AO57" s="145">
        <v>193</v>
      </c>
      <c r="AP57" s="145">
        <v>295</v>
      </c>
      <c r="AQ57" s="145">
        <v>0</v>
      </c>
      <c r="AR57" s="145">
        <v>0</v>
      </c>
      <c r="AS57" s="145">
        <v>0</v>
      </c>
      <c r="AT57" s="145">
        <v>0</v>
      </c>
      <c r="AU57" s="145">
        <v>0</v>
      </c>
      <c r="AV57" s="145">
        <v>100</v>
      </c>
      <c r="AW57" s="195">
        <v>0</v>
      </c>
    </row>
    <row r="58" spans="1:49" x14ac:dyDescent="0.35">
      <c r="A58" s="27" t="s">
        <v>336</v>
      </c>
      <c r="B58" s="3" t="s">
        <v>166</v>
      </c>
      <c r="C58" s="145">
        <f t="shared" si="6"/>
        <v>21.804347826086957</v>
      </c>
      <c r="D58" s="145">
        <v>0</v>
      </c>
      <c r="E58" s="145">
        <v>0</v>
      </c>
      <c r="F58" s="145">
        <v>0</v>
      </c>
      <c r="G58" s="145">
        <v>0</v>
      </c>
      <c r="H58" s="145">
        <v>0</v>
      </c>
      <c r="I58" s="145">
        <v>0</v>
      </c>
      <c r="J58" s="145">
        <v>0</v>
      </c>
      <c r="K58" s="145">
        <v>0</v>
      </c>
      <c r="L58" s="145">
        <v>0</v>
      </c>
      <c r="M58" s="145">
        <v>0</v>
      </c>
      <c r="N58" s="145">
        <v>0</v>
      </c>
      <c r="O58" s="145">
        <v>0</v>
      </c>
      <c r="P58" s="145">
        <v>0</v>
      </c>
      <c r="Q58" s="145">
        <v>0</v>
      </c>
      <c r="R58" s="145">
        <v>0</v>
      </c>
      <c r="S58" s="145">
        <v>0</v>
      </c>
      <c r="T58" s="145">
        <v>0</v>
      </c>
      <c r="U58" s="145">
        <v>0</v>
      </c>
      <c r="V58" s="145">
        <v>0</v>
      </c>
      <c r="W58" s="145">
        <v>0</v>
      </c>
      <c r="X58" s="145">
        <v>0</v>
      </c>
      <c r="Y58" s="145">
        <v>0</v>
      </c>
      <c r="Z58" s="145">
        <v>0</v>
      </c>
      <c r="AA58" s="145">
        <v>0</v>
      </c>
      <c r="AB58" s="145">
        <v>0</v>
      </c>
      <c r="AC58" s="145">
        <v>0</v>
      </c>
      <c r="AD58" s="145">
        <v>59</v>
      </c>
      <c r="AE58" s="145">
        <v>59</v>
      </c>
      <c r="AF58" s="145">
        <v>59</v>
      </c>
      <c r="AG58" s="145">
        <v>69</v>
      </c>
      <c r="AH58" s="145">
        <v>59</v>
      </c>
      <c r="AI58" s="145">
        <v>79</v>
      </c>
      <c r="AJ58" s="145">
        <v>106</v>
      </c>
      <c r="AK58" s="145">
        <v>59</v>
      </c>
      <c r="AL58" s="145">
        <v>66</v>
      </c>
      <c r="AM58" s="145">
        <v>67</v>
      </c>
      <c r="AN58" s="145">
        <v>59</v>
      </c>
      <c r="AO58" s="145">
        <v>64</v>
      </c>
      <c r="AP58" s="145">
        <v>98</v>
      </c>
      <c r="AQ58" s="145">
        <v>0</v>
      </c>
      <c r="AR58" s="145">
        <v>0</v>
      </c>
      <c r="AS58" s="145">
        <v>0</v>
      </c>
      <c r="AT58" s="145">
        <v>0</v>
      </c>
      <c r="AU58" s="145">
        <v>0</v>
      </c>
      <c r="AV58" s="145">
        <v>100</v>
      </c>
      <c r="AW58" s="195">
        <v>0</v>
      </c>
    </row>
    <row r="59" spans="1:49" x14ac:dyDescent="0.35">
      <c r="A59" s="27" t="s">
        <v>336</v>
      </c>
      <c r="B59" s="3" t="s">
        <v>133</v>
      </c>
      <c r="C59" s="4">
        <f t="shared" si="6"/>
        <v>1.1956521739130435</v>
      </c>
      <c r="D59" s="3">
        <v>0</v>
      </c>
      <c r="E59" s="3">
        <v>0</v>
      </c>
      <c r="F59" s="3">
        <v>0</v>
      </c>
      <c r="G59" s="3">
        <v>0</v>
      </c>
      <c r="H59" s="3">
        <v>0</v>
      </c>
      <c r="I59" s="3">
        <v>0</v>
      </c>
      <c r="J59" s="3">
        <v>0</v>
      </c>
      <c r="K59" s="3">
        <v>0</v>
      </c>
      <c r="L59" s="3">
        <v>0</v>
      </c>
      <c r="M59" s="3">
        <v>0</v>
      </c>
      <c r="N59" s="3">
        <v>0</v>
      </c>
      <c r="O59" s="3">
        <v>0</v>
      </c>
      <c r="P59" s="3">
        <v>0</v>
      </c>
      <c r="Q59" s="3">
        <v>0</v>
      </c>
      <c r="R59" s="3">
        <v>0</v>
      </c>
      <c r="S59" s="3">
        <v>0</v>
      </c>
      <c r="T59" s="3">
        <v>0</v>
      </c>
      <c r="U59" s="3">
        <v>0</v>
      </c>
      <c r="V59" s="3">
        <v>0</v>
      </c>
      <c r="W59" s="3">
        <v>0</v>
      </c>
      <c r="X59" s="3">
        <v>0</v>
      </c>
      <c r="Y59" s="3">
        <v>0</v>
      </c>
      <c r="Z59" s="3">
        <v>0</v>
      </c>
      <c r="AA59" s="3">
        <v>0</v>
      </c>
      <c r="AB59" s="3">
        <v>0</v>
      </c>
      <c r="AC59" s="3">
        <v>0</v>
      </c>
      <c r="AD59" s="3">
        <v>1</v>
      </c>
      <c r="AE59" s="3">
        <v>3</v>
      </c>
      <c r="AF59" s="3">
        <v>1</v>
      </c>
      <c r="AG59" s="3">
        <v>7</v>
      </c>
      <c r="AH59" s="3">
        <v>3</v>
      </c>
      <c r="AI59" s="3">
        <v>4</v>
      </c>
      <c r="AJ59" s="3">
        <v>4</v>
      </c>
      <c r="AK59" s="3">
        <v>6</v>
      </c>
      <c r="AL59" s="3">
        <v>3</v>
      </c>
      <c r="AM59" s="3">
        <v>8</v>
      </c>
      <c r="AN59" s="3">
        <v>6</v>
      </c>
      <c r="AO59" s="3">
        <v>3</v>
      </c>
      <c r="AP59" s="3">
        <v>5</v>
      </c>
      <c r="AQ59" s="3">
        <v>0</v>
      </c>
      <c r="AR59" s="3">
        <v>0</v>
      </c>
      <c r="AS59" s="3">
        <v>0</v>
      </c>
      <c r="AT59" s="3">
        <v>0</v>
      </c>
      <c r="AU59" s="3">
        <v>0</v>
      </c>
      <c r="AV59" s="3">
        <v>1</v>
      </c>
      <c r="AW59" s="10">
        <v>0</v>
      </c>
    </row>
    <row r="60" spans="1:49" x14ac:dyDescent="0.35">
      <c r="A60" s="27" t="s">
        <v>336</v>
      </c>
      <c r="B60" s="3" t="s">
        <v>167</v>
      </c>
      <c r="C60" s="4">
        <f t="shared" si="6"/>
        <v>0</v>
      </c>
      <c r="D60" s="4">
        <v>0</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0</v>
      </c>
      <c r="AS60" s="4">
        <v>0</v>
      </c>
      <c r="AT60" s="4">
        <v>0</v>
      </c>
      <c r="AU60" s="4">
        <v>0</v>
      </c>
      <c r="AV60" s="4">
        <v>0</v>
      </c>
      <c r="AW60" s="16">
        <v>0</v>
      </c>
    </row>
    <row r="61" spans="1:49" x14ac:dyDescent="0.35">
      <c r="A61" s="27" t="s">
        <v>336</v>
      </c>
      <c r="B61" s="3" t="s">
        <v>132</v>
      </c>
      <c r="C61" s="4">
        <f t="shared" si="6"/>
        <v>1.0652173913043479</v>
      </c>
      <c r="D61" s="3">
        <v>0</v>
      </c>
      <c r="E61" s="3">
        <v>0</v>
      </c>
      <c r="F61" s="3">
        <v>0</v>
      </c>
      <c r="G61" s="3">
        <v>0</v>
      </c>
      <c r="H61" s="3">
        <v>0</v>
      </c>
      <c r="I61" s="3">
        <v>0</v>
      </c>
      <c r="J61" s="3">
        <v>0</v>
      </c>
      <c r="K61" s="3">
        <v>0</v>
      </c>
      <c r="L61" s="3">
        <v>0</v>
      </c>
      <c r="M61" s="3">
        <v>0</v>
      </c>
      <c r="N61" s="3">
        <v>0</v>
      </c>
      <c r="O61" s="3">
        <v>0</v>
      </c>
      <c r="P61" s="3">
        <v>0</v>
      </c>
      <c r="Q61" s="3">
        <v>0</v>
      </c>
      <c r="R61" s="3">
        <v>0</v>
      </c>
      <c r="S61" s="3">
        <v>0</v>
      </c>
      <c r="T61" s="3">
        <v>0</v>
      </c>
      <c r="U61" s="3">
        <v>0</v>
      </c>
      <c r="V61" s="3">
        <v>0</v>
      </c>
      <c r="W61" s="3">
        <v>0</v>
      </c>
      <c r="X61" s="3">
        <v>0</v>
      </c>
      <c r="Y61" s="3">
        <v>0</v>
      </c>
      <c r="Z61" s="3">
        <v>0</v>
      </c>
      <c r="AA61" s="3">
        <v>0</v>
      </c>
      <c r="AB61" s="3">
        <v>0</v>
      </c>
      <c r="AC61" s="3">
        <v>0</v>
      </c>
      <c r="AD61" s="3">
        <v>1</v>
      </c>
      <c r="AE61" s="3">
        <v>3</v>
      </c>
      <c r="AF61" s="3">
        <v>1</v>
      </c>
      <c r="AG61" s="3">
        <v>6</v>
      </c>
      <c r="AH61" s="3">
        <v>3</v>
      </c>
      <c r="AI61" s="3">
        <v>3</v>
      </c>
      <c r="AJ61" s="3">
        <v>3</v>
      </c>
      <c r="AK61" s="3">
        <v>6</v>
      </c>
      <c r="AL61" s="3">
        <v>3</v>
      </c>
      <c r="AM61" s="3">
        <v>7</v>
      </c>
      <c r="AN61" s="3">
        <v>6</v>
      </c>
      <c r="AO61" s="3">
        <v>3</v>
      </c>
      <c r="AP61" s="3">
        <v>3</v>
      </c>
      <c r="AQ61" s="3">
        <v>0</v>
      </c>
      <c r="AR61" s="3">
        <v>0</v>
      </c>
      <c r="AS61" s="3">
        <v>0</v>
      </c>
      <c r="AT61" s="3">
        <v>0</v>
      </c>
      <c r="AU61" s="3">
        <v>0</v>
      </c>
      <c r="AV61" s="3">
        <v>1</v>
      </c>
      <c r="AW61" s="10">
        <v>0</v>
      </c>
    </row>
    <row r="62" spans="1:49" x14ac:dyDescent="0.35">
      <c r="A62" s="27" t="s">
        <v>337</v>
      </c>
      <c r="B62" s="3" t="s">
        <v>162</v>
      </c>
      <c r="C62" s="145">
        <f t="shared" si="6"/>
        <v>1175769.1739130435</v>
      </c>
      <c r="D62" s="145">
        <v>1382211</v>
      </c>
      <c r="E62" s="145">
        <v>1261422</v>
      </c>
      <c r="F62" s="145">
        <v>1412062</v>
      </c>
      <c r="G62" s="145">
        <v>1271211</v>
      </c>
      <c r="H62" s="145">
        <v>1423205</v>
      </c>
      <c r="I62" s="145">
        <v>1379663</v>
      </c>
      <c r="J62" s="145">
        <v>1286322</v>
      </c>
      <c r="K62" s="145">
        <v>1397219</v>
      </c>
      <c r="L62" s="145">
        <v>1264433</v>
      </c>
      <c r="M62" s="145">
        <v>1290168</v>
      </c>
      <c r="N62" s="145">
        <v>1225020</v>
      </c>
      <c r="O62" s="145">
        <v>1178735</v>
      </c>
      <c r="P62" s="145">
        <v>1178580</v>
      </c>
      <c r="Q62" s="145">
        <v>1172265</v>
      </c>
      <c r="R62" s="145">
        <v>1234946</v>
      </c>
      <c r="S62" s="145">
        <v>1194841</v>
      </c>
      <c r="T62" s="145">
        <v>1297688</v>
      </c>
      <c r="U62" s="145">
        <v>1244902</v>
      </c>
      <c r="V62" s="145">
        <v>1205718</v>
      </c>
      <c r="W62" s="145">
        <v>1251944</v>
      </c>
      <c r="X62" s="145">
        <v>1120869</v>
      </c>
      <c r="Y62" s="145">
        <v>1277706</v>
      </c>
      <c r="Z62" s="145">
        <v>1152737</v>
      </c>
      <c r="AA62" s="145">
        <v>1126772</v>
      </c>
      <c r="AB62" s="145">
        <v>1272172</v>
      </c>
      <c r="AC62" s="145">
        <v>1189810</v>
      </c>
      <c r="AD62" s="145">
        <v>1305427</v>
      </c>
      <c r="AE62" s="145">
        <v>1322969</v>
      </c>
      <c r="AF62" s="145">
        <v>1345836</v>
      </c>
      <c r="AG62" s="145">
        <v>1228964</v>
      </c>
      <c r="AH62" s="145">
        <v>1283494</v>
      </c>
      <c r="AI62" s="145">
        <v>1249799</v>
      </c>
      <c r="AJ62" s="145">
        <v>1160347</v>
      </c>
      <c r="AK62" s="145">
        <v>1142060</v>
      </c>
      <c r="AL62" s="145">
        <v>1119549</v>
      </c>
      <c r="AM62" s="145">
        <v>1165953</v>
      </c>
      <c r="AN62" s="145">
        <v>1177770</v>
      </c>
      <c r="AO62" s="145">
        <v>1150177</v>
      </c>
      <c r="AP62" s="145">
        <v>932471</v>
      </c>
      <c r="AQ62" s="145">
        <v>597758</v>
      </c>
      <c r="AR62" s="145">
        <v>680106</v>
      </c>
      <c r="AS62" s="145">
        <v>752617</v>
      </c>
      <c r="AT62" s="145">
        <v>928028</v>
      </c>
      <c r="AU62" s="145">
        <v>952163</v>
      </c>
      <c r="AV62" s="145">
        <v>981774</v>
      </c>
      <c r="AW62" s="195">
        <v>915499</v>
      </c>
    </row>
    <row r="63" spans="1:49" x14ac:dyDescent="0.35">
      <c r="A63" s="27" t="s">
        <v>337</v>
      </c>
      <c r="B63" s="3" t="s">
        <v>166</v>
      </c>
      <c r="C63" s="145">
        <f t="shared" si="6"/>
        <v>433.30434782608694</v>
      </c>
      <c r="D63" s="145">
        <v>376</v>
      </c>
      <c r="E63" s="145">
        <v>362</v>
      </c>
      <c r="F63" s="145">
        <v>377</v>
      </c>
      <c r="G63" s="145">
        <v>366</v>
      </c>
      <c r="H63" s="145">
        <v>419</v>
      </c>
      <c r="I63" s="145">
        <v>422</v>
      </c>
      <c r="J63" s="145">
        <v>403</v>
      </c>
      <c r="K63" s="145">
        <v>421</v>
      </c>
      <c r="L63" s="145">
        <v>401</v>
      </c>
      <c r="M63" s="145">
        <v>407</v>
      </c>
      <c r="N63" s="145">
        <v>399</v>
      </c>
      <c r="O63" s="145">
        <v>406</v>
      </c>
      <c r="P63" s="145">
        <v>405</v>
      </c>
      <c r="Q63" s="145">
        <v>404</v>
      </c>
      <c r="R63" s="145">
        <v>416</v>
      </c>
      <c r="S63" s="145">
        <v>407</v>
      </c>
      <c r="T63" s="145">
        <v>435</v>
      </c>
      <c r="U63" s="145">
        <v>429</v>
      </c>
      <c r="V63" s="145">
        <v>420</v>
      </c>
      <c r="W63" s="145">
        <v>435</v>
      </c>
      <c r="X63" s="145">
        <v>414</v>
      </c>
      <c r="Y63" s="145">
        <v>436</v>
      </c>
      <c r="Z63" s="145">
        <v>417</v>
      </c>
      <c r="AA63" s="145">
        <v>435</v>
      </c>
      <c r="AB63" s="145">
        <v>454</v>
      </c>
      <c r="AC63" s="145">
        <v>439</v>
      </c>
      <c r="AD63" s="145">
        <v>460</v>
      </c>
      <c r="AE63" s="145">
        <v>469</v>
      </c>
      <c r="AF63" s="145">
        <v>470</v>
      </c>
      <c r="AG63" s="145">
        <v>451</v>
      </c>
      <c r="AH63" s="145">
        <v>474</v>
      </c>
      <c r="AI63" s="145">
        <v>458</v>
      </c>
      <c r="AJ63" s="145">
        <v>442</v>
      </c>
      <c r="AK63" s="145">
        <v>450</v>
      </c>
      <c r="AL63" s="145">
        <v>429</v>
      </c>
      <c r="AM63" s="145">
        <v>432</v>
      </c>
      <c r="AN63" s="145">
        <v>434</v>
      </c>
      <c r="AO63" s="145">
        <v>431</v>
      </c>
      <c r="AP63" s="145">
        <v>430</v>
      </c>
      <c r="AQ63" s="145">
        <v>554</v>
      </c>
      <c r="AR63" s="145">
        <v>559</v>
      </c>
      <c r="AS63" s="145">
        <v>475</v>
      </c>
      <c r="AT63" s="145">
        <v>479</v>
      </c>
      <c r="AU63" s="145">
        <v>457</v>
      </c>
      <c r="AV63" s="145">
        <v>452</v>
      </c>
      <c r="AW63" s="195">
        <v>421</v>
      </c>
    </row>
    <row r="64" spans="1:49" x14ac:dyDescent="0.35">
      <c r="A64" s="27" t="s">
        <v>337</v>
      </c>
      <c r="B64" s="3" t="s">
        <v>133</v>
      </c>
      <c r="C64" s="4">
        <f t="shared" si="6"/>
        <v>27244.891304347828</v>
      </c>
      <c r="D64" s="4">
        <v>35903</v>
      </c>
      <c r="E64" s="4">
        <v>32600</v>
      </c>
      <c r="F64" s="4">
        <v>36431</v>
      </c>
      <c r="G64" s="4">
        <v>32477</v>
      </c>
      <c r="H64" s="4">
        <v>35557</v>
      </c>
      <c r="I64" s="4">
        <v>34151</v>
      </c>
      <c r="J64" s="4">
        <v>31862</v>
      </c>
      <c r="K64" s="4">
        <v>34850</v>
      </c>
      <c r="L64" s="4">
        <v>31258</v>
      </c>
      <c r="M64" s="4">
        <v>32243</v>
      </c>
      <c r="N64" s="4">
        <v>30812</v>
      </c>
      <c r="O64" s="4">
        <v>29601</v>
      </c>
      <c r="P64" s="4">
        <v>28011</v>
      </c>
      <c r="Q64" s="4">
        <v>27633</v>
      </c>
      <c r="R64" s="4">
        <v>29165</v>
      </c>
      <c r="S64" s="4">
        <v>28177</v>
      </c>
      <c r="T64" s="4">
        <v>30589</v>
      </c>
      <c r="U64" s="4">
        <v>29190</v>
      </c>
      <c r="V64" s="4">
        <v>28317</v>
      </c>
      <c r="W64" s="4">
        <v>29281</v>
      </c>
      <c r="X64" s="4">
        <v>26298</v>
      </c>
      <c r="Y64" s="4">
        <v>29778</v>
      </c>
      <c r="Z64" s="4">
        <v>26823</v>
      </c>
      <c r="AA64" s="4">
        <v>26209</v>
      </c>
      <c r="AB64" s="4">
        <v>27651</v>
      </c>
      <c r="AC64" s="4">
        <v>25797</v>
      </c>
      <c r="AD64" s="4">
        <v>28377</v>
      </c>
      <c r="AE64" s="4">
        <v>28444</v>
      </c>
      <c r="AF64" s="4">
        <v>28780</v>
      </c>
      <c r="AG64" s="4">
        <v>25912</v>
      </c>
      <c r="AH64" s="4">
        <v>27242</v>
      </c>
      <c r="AI64" s="4">
        <v>26557</v>
      </c>
      <c r="AJ64" s="4">
        <v>24618</v>
      </c>
      <c r="AK64" s="4">
        <v>24629</v>
      </c>
      <c r="AL64" s="4">
        <v>24291</v>
      </c>
      <c r="AM64" s="4">
        <v>25283</v>
      </c>
      <c r="AN64" s="4">
        <v>25556</v>
      </c>
      <c r="AO64" s="4">
        <v>24965</v>
      </c>
      <c r="AP64" s="4">
        <v>20407</v>
      </c>
      <c r="AQ64" s="3">
        <v>13027</v>
      </c>
      <c r="AR64" s="3">
        <v>14595</v>
      </c>
      <c r="AS64" s="4">
        <v>16487</v>
      </c>
      <c r="AT64" s="4">
        <v>20426</v>
      </c>
      <c r="AU64" s="4">
        <v>20992</v>
      </c>
      <c r="AV64" s="4">
        <v>21618</v>
      </c>
      <c r="AW64" s="16">
        <v>20395</v>
      </c>
    </row>
    <row r="65" spans="1:49" x14ac:dyDescent="0.35">
      <c r="A65" s="27" t="s">
        <v>337</v>
      </c>
      <c r="B65" s="3" t="s">
        <v>167</v>
      </c>
      <c r="C65" s="4">
        <f t="shared" si="6"/>
        <v>126636.37050033909</v>
      </c>
      <c r="D65" s="4">
        <v>34083</v>
      </c>
      <c r="E65" s="4">
        <v>30417</v>
      </c>
      <c r="F65" s="4">
        <v>33765</v>
      </c>
      <c r="G65" s="4">
        <v>30345</v>
      </c>
      <c r="H65" s="4">
        <v>173685.47871812587</v>
      </c>
      <c r="I65" s="4">
        <v>171760.36213613281</v>
      </c>
      <c r="J65" s="4">
        <v>156912.44973742292</v>
      </c>
      <c r="K65" s="4">
        <v>168293.61477191091</v>
      </c>
      <c r="L65" s="4">
        <v>155774.20868740272</v>
      </c>
      <c r="M65" s="4">
        <v>156294.03210613693</v>
      </c>
      <c r="N65" s="4">
        <v>147965.26799360017</v>
      </c>
      <c r="O65" s="4">
        <v>140845.03659572703</v>
      </c>
      <c r="P65" s="4">
        <v>136394.68589678011</v>
      </c>
      <c r="Q65" s="4">
        <v>136163.87789390649</v>
      </c>
      <c r="R65" s="4">
        <v>143193.12493107171</v>
      </c>
      <c r="S65" s="4">
        <v>138823.95288335113</v>
      </c>
      <c r="T65" s="4">
        <v>150426.54364260632</v>
      </c>
      <c r="U65" s="4">
        <v>144996.0647309671</v>
      </c>
      <c r="V65" s="4">
        <v>139529.2272106387</v>
      </c>
      <c r="W65" s="4">
        <v>145033.06526599132</v>
      </c>
      <c r="X65" s="4">
        <v>129364.34609912253</v>
      </c>
      <c r="Y65" s="4">
        <v>150513.02734012684</v>
      </c>
      <c r="Z65" s="4">
        <v>134455.17771530006</v>
      </c>
      <c r="AA65" s="4">
        <v>132295.47469167743</v>
      </c>
      <c r="AB65" s="4">
        <v>146107.69101402335</v>
      </c>
      <c r="AC65" s="4">
        <v>139612.81096004069</v>
      </c>
      <c r="AD65" s="4">
        <v>152176.50340549101</v>
      </c>
      <c r="AE65" s="4">
        <v>156606.15894437392</v>
      </c>
      <c r="AF65" s="4">
        <v>159737.91788084566</v>
      </c>
      <c r="AG65" s="4">
        <v>143136.27444252846</v>
      </c>
      <c r="AH65" s="4">
        <v>146546.0067207606</v>
      </c>
      <c r="AI65" s="4">
        <v>142738.964860974</v>
      </c>
      <c r="AJ65" s="4">
        <v>133179.7025421627</v>
      </c>
      <c r="AK65" s="4">
        <v>129612.16384139114</v>
      </c>
      <c r="AL65" s="4">
        <v>128526.4177246239</v>
      </c>
      <c r="AM65" s="4">
        <v>135001.48323804743</v>
      </c>
      <c r="AN65" s="4">
        <v>137133.49754220783</v>
      </c>
      <c r="AO65" s="4">
        <v>134175.33425567136</v>
      </c>
      <c r="AP65" s="4">
        <v>105274.00164596159</v>
      </c>
      <c r="AQ65" s="4">
        <v>63340.767593206067</v>
      </c>
      <c r="AR65" s="4">
        <v>73370.65396179838</v>
      </c>
      <c r="AS65" s="4">
        <v>82235.52564639262</v>
      </c>
      <c r="AT65" s="4">
        <v>104935.65559103646</v>
      </c>
      <c r="AU65" s="4">
        <v>107927.76132040484</v>
      </c>
      <c r="AV65" s="4">
        <v>111820.6361058152</v>
      </c>
      <c r="AW65" s="16">
        <v>110748.09472984426</v>
      </c>
    </row>
    <row r="66" spans="1:49" x14ac:dyDescent="0.35">
      <c r="A66" s="27" t="s">
        <v>337</v>
      </c>
      <c r="B66" s="3" t="s">
        <v>132</v>
      </c>
      <c r="C66" s="4">
        <f t="shared" si="6"/>
        <v>2753.782608695652</v>
      </c>
      <c r="D66" s="4">
        <v>3678</v>
      </c>
      <c r="E66" s="3">
        <v>3488</v>
      </c>
      <c r="F66" s="3">
        <v>3746</v>
      </c>
      <c r="G66" s="3">
        <v>3477</v>
      </c>
      <c r="H66" s="4">
        <v>3393</v>
      </c>
      <c r="I66" s="3">
        <v>3269</v>
      </c>
      <c r="J66" s="4">
        <v>3189</v>
      </c>
      <c r="K66" s="3">
        <v>3315</v>
      </c>
      <c r="L66" s="3">
        <v>3156</v>
      </c>
      <c r="M66" s="3">
        <v>3170</v>
      </c>
      <c r="N66" s="3">
        <v>3068</v>
      </c>
      <c r="O66" s="3">
        <v>2903</v>
      </c>
      <c r="P66" s="3">
        <v>2912</v>
      </c>
      <c r="Q66" s="3">
        <v>2903</v>
      </c>
      <c r="R66" s="3">
        <v>2969</v>
      </c>
      <c r="S66" s="4">
        <v>2935</v>
      </c>
      <c r="T66" s="3">
        <v>2985</v>
      </c>
      <c r="U66" s="3">
        <v>2905</v>
      </c>
      <c r="V66" s="3">
        <v>2868</v>
      </c>
      <c r="W66" s="3">
        <v>2879</v>
      </c>
      <c r="X66" s="3">
        <v>2710</v>
      </c>
      <c r="Y66" s="4">
        <v>2929</v>
      </c>
      <c r="Z66" s="4">
        <v>2766</v>
      </c>
      <c r="AA66" s="3">
        <v>2593</v>
      </c>
      <c r="AB66" s="3">
        <v>2805</v>
      </c>
      <c r="AC66" s="3">
        <v>2713</v>
      </c>
      <c r="AD66" s="3">
        <v>2840</v>
      </c>
      <c r="AE66" s="4">
        <v>2819</v>
      </c>
      <c r="AF66" s="4">
        <v>2865</v>
      </c>
      <c r="AG66" s="4">
        <v>2724</v>
      </c>
      <c r="AH66" s="3">
        <v>2707</v>
      </c>
      <c r="AI66" s="3">
        <v>2728</v>
      </c>
      <c r="AJ66" s="4">
        <v>2627</v>
      </c>
      <c r="AK66" s="3">
        <v>2538</v>
      </c>
      <c r="AL66" s="3">
        <v>2608</v>
      </c>
      <c r="AM66" s="3">
        <v>2701</v>
      </c>
      <c r="AN66" s="3">
        <v>2713</v>
      </c>
      <c r="AO66" s="3">
        <v>2668</v>
      </c>
      <c r="AP66" s="3">
        <v>2167</v>
      </c>
      <c r="AQ66" s="3">
        <v>1079</v>
      </c>
      <c r="AR66" s="3">
        <v>1217</v>
      </c>
      <c r="AS66" s="4">
        <v>1583</v>
      </c>
      <c r="AT66" s="3">
        <v>1939</v>
      </c>
      <c r="AU66" s="3">
        <v>2082</v>
      </c>
      <c r="AV66" s="4">
        <v>2172</v>
      </c>
      <c r="AW66" s="16">
        <v>2173</v>
      </c>
    </row>
    <row r="67" spans="1:49" x14ac:dyDescent="0.35">
      <c r="A67" s="27" t="s">
        <v>342</v>
      </c>
      <c r="B67" s="3" t="s">
        <v>162</v>
      </c>
      <c r="C67" s="145">
        <f t="shared" si="6"/>
        <v>46932.717391304344</v>
      </c>
      <c r="D67" s="145">
        <v>48776</v>
      </c>
      <c r="E67" s="145">
        <v>48365</v>
      </c>
      <c r="F67" s="145">
        <v>44702</v>
      </c>
      <c r="G67" s="145">
        <v>34223</v>
      </c>
      <c r="H67" s="145">
        <v>43712</v>
      </c>
      <c r="I67" s="145">
        <v>48671</v>
      </c>
      <c r="J67" s="145">
        <v>50403</v>
      </c>
      <c r="K67" s="145">
        <v>55824</v>
      </c>
      <c r="L67" s="145">
        <v>46562</v>
      </c>
      <c r="M67" s="145">
        <v>63570</v>
      </c>
      <c r="N67" s="145">
        <v>61174</v>
      </c>
      <c r="O67" s="145">
        <v>55583</v>
      </c>
      <c r="P67" s="145">
        <v>52300</v>
      </c>
      <c r="Q67" s="145">
        <v>59500</v>
      </c>
      <c r="R67" s="145">
        <v>43670</v>
      </c>
      <c r="S67" s="145">
        <v>55264</v>
      </c>
      <c r="T67" s="145">
        <v>65351</v>
      </c>
      <c r="U67" s="145">
        <v>59747</v>
      </c>
      <c r="V67" s="145">
        <v>33004</v>
      </c>
      <c r="W67" s="145">
        <v>35688</v>
      </c>
      <c r="X67" s="145">
        <v>36156</v>
      </c>
      <c r="Y67" s="145">
        <v>30828</v>
      </c>
      <c r="Z67" s="145">
        <v>30730</v>
      </c>
      <c r="AA67" s="145">
        <v>23941</v>
      </c>
      <c r="AB67" s="145">
        <v>25490</v>
      </c>
      <c r="AC67" s="145">
        <v>33176</v>
      </c>
      <c r="AD67" s="145">
        <v>36610</v>
      </c>
      <c r="AE67" s="145">
        <v>41943</v>
      </c>
      <c r="AF67" s="145">
        <v>49326</v>
      </c>
      <c r="AG67" s="145">
        <v>60291</v>
      </c>
      <c r="AH67" s="145">
        <v>53681</v>
      </c>
      <c r="AI67" s="145">
        <v>51015</v>
      </c>
      <c r="AJ67" s="145">
        <v>60939</v>
      </c>
      <c r="AK67" s="145">
        <v>49588</v>
      </c>
      <c r="AL67" s="145">
        <v>48314</v>
      </c>
      <c r="AM67" s="145">
        <v>58452</v>
      </c>
      <c r="AN67" s="145">
        <v>62521</v>
      </c>
      <c r="AO67" s="145">
        <v>45690</v>
      </c>
      <c r="AP67" s="145">
        <v>38810</v>
      </c>
      <c r="AQ67" s="145">
        <v>37288</v>
      </c>
      <c r="AR67" s="145">
        <v>39682</v>
      </c>
      <c r="AS67" s="145">
        <v>44419</v>
      </c>
      <c r="AT67" s="145">
        <v>38897</v>
      </c>
      <c r="AU67" s="145">
        <v>48567</v>
      </c>
      <c r="AV67" s="145">
        <v>39004</v>
      </c>
      <c r="AW67" s="195">
        <v>67458</v>
      </c>
    </row>
    <row r="68" spans="1:49" x14ac:dyDescent="0.35">
      <c r="A68" s="27" t="s">
        <v>342</v>
      </c>
      <c r="B68" s="3" t="s">
        <v>166</v>
      </c>
      <c r="C68" s="145">
        <f t="shared" si="6"/>
        <v>1082.195652173913</v>
      </c>
      <c r="D68" s="145">
        <v>1190</v>
      </c>
      <c r="E68" s="145">
        <v>1075</v>
      </c>
      <c r="F68" s="145">
        <v>1355</v>
      </c>
      <c r="G68" s="145">
        <v>1426</v>
      </c>
      <c r="H68" s="145">
        <v>1681</v>
      </c>
      <c r="I68" s="145">
        <v>1431</v>
      </c>
      <c r="J68" s="145">
        <v>1482</v>
      </c>
      <c r="K68" s="145">
        <v>1642</v>
      </c>
      <c r="L68" s="145">
        <v>1552</v>
      </c>
      <c r="M68" s="145">
        <v>1514</v>
      </c>
      <c r="N68" s="145">
        <v>1748</v>
      </c>
      <c r="O68" s="145">
        <v>1684</v>
      </c>
      <c r="P68" s="145">
        <v>1803</v>
      </c>
      <c r="Q68" s="145">
        <v>1608</v>
      </c>
      <c r="R68" s="145">
        <v>1409</v>
      </c>
      <c r="S68" s="145">
        <v>1783</v>
      </c>
      <c r="T68" s="145">
        <v>1766</v>
      </c>
      <c r="U68" s="145">
        <v>1927</v>
      </c>
      <c r="V68" s="145">
        <v>1222</v>
      </c>
      <c r="W68" s="145">
        <v>1190</v>
      </c>
      <c r="X68" s="145">
        <v>1291</v>
      </c>
      <c r="Y68" s="145">
        <v>1186</v>
      </c>
      <c r="Z68" s="145">
        <v>1229</v>
      </c>
      <c r="AA68" s="145">
        <v>1041</v>
      </c>
      <c r="AB68" s="145">
        <v>910</v>
      </c>
      <c r="AC68" s="145">
        <v>1070</v>
      </c>
      <c r="AD68" s="145">
        <v>1077</v>
      </c>
      <c r="AE68" s="145">
        <v>636</v>
      </c>
      <c r="AF68" s="145">
        <v>554</v>
      </c>
      <c r="AG68" s="145">
        <v>685</v>
      </c>
      <c r="AH68" s="145">
        <v>583</v>
      </c>
      <c r="AI68" s="145">
        <v>607</v>
      </c>
      <c r="AJ68" s="145">
        <v>743</v>
      </c>
      <c r="AK68" s="145">
        <v>539</v>
      </c>
      <c r="AL68" s="145">
        <v>555</v>
      </c>
      <c r="AM68" s="145">
        <v>590</v>
      </c>
      <c r="AN68" s="145">
        <v>638</v>
      </c>
      <c r="AO68" s="145">
        <v>531</v>
      </c>
      <c r="AP68" s="145">
        <v>511</v>
      </c>
      <c r="AQ68" s="145">
        <v>583</v>
      </c>
      <c r="AR68" s="145">
        <v>673</v>
      </c>
      <c r="AS68" s="145">
        <v>644</v>
      </c>
      <c r="AT68" s="145">
        <v>519</v>
      </c>
      <c r="AU68" s="145">
        <v>623</v>
      </c>
      <c r="AV68" s="145">
        <v>557</v>
      </c>
      <c r="AW68" s="195">
        <v>718</v>
      </c>
    </row>
    <row r="69" spans="1:49" x14ac:dyDescent="0.35">
      <c r="A69" s="27" t="s">
        <v>342</v>
      </c>
      <c r="B69" s="3" t="s">
        <v>133</v>
      </c>
      <c r="C69" s="4">
        <f t="shared" si="6"/>
        <v>141.58695652173913</v>
      </c>
      <c r="D69" s="3">
        <v>145</v>
      </c>
      <c r="E69" s="3">
        <v>126</v>
      </c>
      <c r="F69" s="3">
        <v>100</v>
      </c>
      <c r="G69" s="3">
        <v>84</v>
      </c>
      <c r="H69" s="3">
        <v>106</v>
      </c>
      <c r="I69" s="3">
        <v>131</v>
      </c>
      <c r="J69" s="3">
        <v>124</v>
      </c>
      <c r="K69" s="3">
        <v>125</v>
      </c>
      <c r="L69" s="3">
        <v>118</v>
      </c>
      <c r="M69" s="3">
        <v>154</v>
      </c>
      <c r="N69" s="3">
        <v>171</v>
      </c>
      <c r="O69" s="3">
        <v>137</v>
      </c>
      <c r="P69" s="3">
        <v>123</v>
      </c>
      <c r="Q69" s="3">
        <v>150</v>
      </c>
      <c r="R69" s="3">
        <v>121</v>
      </c>
      <c r="S69" s="3">
        <v>146</v>
      </c>
      <c r="T69" s="3">
        <v>168</v>
      </c>
      <c r="U69" s="3">
        <v>157</v>
      </c>
      <c r="V69" s="3">
        <v>98</v>
      </c>
      <c r="W69" s="3">
        <v>106</v>
      </c>
      <c r="X69" s="3">
        <v>110</v>
      </c>
      <c r="Y69" s="3">
        <v>95</v>
      </c>
      <c r="Z69" s="3">
        <v>87</v>
      </c>
      <c r="AA69" s="3">
        <v>79</v>
      </c>
      <c r="AB69" s="3">
        <v>82</v>
      </c>
      <c r="AC69" s="3">
        <v>102</v>
      </c>
      <c r="AD69" s="3">
        <v>117</v>
      </c>
      <c r="AE69" s="3">
        <v>150</v>
      </c>
      <c r="AF69" s="3">
        <v>179</v>
      </c>
      <c r="AG69" s="3">
        <v>191</v>
      </c>
      <c r="AH69" s="3">
        <v>185</v>
      </c>
      <c r="AI69" s="3">
        <v>177</v>
      </c>
      <c r="AJ69" s="3">
        <v>190</v>
      </c>
      <c r="AK69" s="3">
        <v>183</v>
      </c>
      <c r="AL69" s="3">
        <v>175</v>
      </c>
      <c r="AM69" s="3">
        <v>210</v>
      </c>
      <c r="AN69" s="3">
        <v>205</v>
      </c>
      <c r="AO69" s="3">
        <v>170</v>
      </c>
      <c r="AP69" s="3">
        <v>144</v>
      </c>
      <c r="AQ69" s="3">
        <v>120</v>
      </c>
      <c r="AR69" s="3">
        <v>125</v>
      </c>
      <c r="AS69" s="3">
        <v>152</v>
      </c>
      <c r="AT69" s="3">
        <v>148</v>
      </c>
      <c r="AU69" s="3">
        <v>175</v>
      </c>
      <c r="AV69" s="3">
        <v>152</v>
      </c>
      <c r="AW69" s="10">
        <v>220</v>
      </c>
    </row>
    <row r="70" spans="1:49" x14ac:dyDescent="0.35">
      <c r="A70" s="27" t="s">
        <v>342</v>
      </c>
      <c r="B70" s="3" t="s">
        <v>167</v>
      </c>
      <c r="C70" s="4">
        <f t="shared" si="6"/>
        <v>0</v>
      </c>
      <c r="D70" s="4">
        <v>0</v>
      </c>
      <c r="E70" s="4">
        <v>0</v>
      </c>
      <c r="F70" s="4">
        <v>0</v>
      </c>
      <c r="G70" s="4">
        <v>0</v>
      </c>
      <c r="H70" s="4">
        <v>0</v>
      </c>
      <c r="I70" s="4">
        <v>0</v>
      </c>
      <c r="J70" s="4">
        <v>0</v>
      </c>
      <c r="K70" s="4">
        <v>0</v>
      </c>
      <c r="L70" s="4">
        <v>0</v>
      </c>
      <c r="M70" s="4">
        <v>0</v>
      </c>
      <c r="N70" s="4">
        <v>0</v>
      </c>
      <c r="O70" s="4">
        <v>0</v>
      </c>
      <c r="P70" s="4">
        <v>0</v>
      </c>
      <c r="Q70" s="4">
        <v>0</v>
      </c>
      <c r="R70" s="4">
        <v>0</v>
      </c>
      <c r="S70" s="4">
        <v>0</v>
      </c>
      <c r="T70" s="4">
        <v>0</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16">
        <v>0</v>
      </c>
    </row>
    <row r="71" spans="1:49" x14ac:dyDescent="0.35">
      <c r="A71" s="27" t="s">
        <v>342</v>
      </c>
      <c r="B71" s="3" t="s">
        <v>132</v>
      </c>
      <c r="C71" s="4">
        <f t="shared" si="6"/>
        <v>52.326086956521742</v>
      </c>
      <c r="D71" s="3">
        <v>41</v>
      </c>
      <c r="E71" s="3">
        <v>45</v>
      </c>
      <c r="F71" s="3">
        <v>33</v>
      </c>
      <c r="G71" s="3">
        <v>24</v>
      </c>
      <c r="H71" s="3">
        <v>26</v>
      </c>
      <c r="I71" s="3">
        <v>34</v>
      </c>
      <c r="J71" s="3">
        <v>34</v>
      </c>
      <c r="K71" s="3">
        <v>34</v>
      </c>
      <c r="L71" s="3">
        <v>30</v>
      </c>
      <c r="M71" s="3">
        <v>42</v>
      </c>
      <c r="N71" s="3">
        <v>35</v>
      </c>
      <c r="O71" s="3">
        <v>33</v>
      </c>
      <c r="P71" s="3">
        <v>29</v>
      </c>
      <c r="Q71" s="3">
        <v>37</v>
      </c>
      <c r="R71" s="3">
        <v>31</v>
      </c>
      <c r="S71" s="3">
        <v>31</v>
      </c>
      <c r="T71" s="3">
        <v>37</v>
      </c>
      <c r="U71" s="3">
        <v>31</v>
      </c>
      <c r="V71" s="3">
        <v>27</v>
      </c>
      <c r="W71" s="3">
        <v>30</v>
      </c>
      <c r="X71" s="3">
        <v>28</v>
      </c>
      <c r="Y71" s="3">
        <v>26</v>
      </c>
      <c r="Z71" s="3">
        <v>25</v>
      </c>
      <c r="AA71" s="3">
        <v>23</v>
      </c>
      <c r="AB71" s="3">
        <v>28</v>
      </c>
      <c r="AC71" s="3">
        <v>31</v>
      </c>
      <c r="AD71" s="3">
        <v>34</v>
      </c>
      <c r="AE71" s="3">
        <v>66</v>
      </c>
      <c r="AF71" s="3">
        <v>89</v>
      </c>
      <c r="AG71" s="3">
        <v>88</v>
      </c>
      <c r="AH71" s="3">
        <v>92</v>
      </c>
      <c r="AI71" s="3">
        <v>84</v>
      </c>
      <c r="AJ71" s="3">
        <v>82</v>
      </c>
      <c r="AK71" s="3">
        <v>92</v>
      </c>
      <c r="AL71" s="3">
        <v>87</v>
      </c>
      <c r="AM71" s="3">
        <v>99</v>
      </c>
      <c r="AN71" s="3">
        <v>98</v>
      </c>
      <c r="AO71" s="3">
        <v>86</v>
      </c>
      <c r="AP71" s="3">
        <v>76</v>
      </c>
      <c r="AQ71" s="3">
        <v>64</v>
      </c>
      <c r="AR71" s="3">
        <v>59</v>
      </c>
      <c r="AS71" s="3">
        <v>69</v>
      </c>
      <c r="AT71" s="3">
        <v>75</v>
      </c>
      <c r="AU71" s="3">
        <v>78</v>
      </c>
      <c r="AV71" s="3">
        <v>70</v>
      </c>
      <c r="AW71" s="10">
        <v>94</v>
      </c>
    </row>
    <row r="72" spans="1:49" x14ac:dyDescent="0.35">
      <c r="A72" s="27" t="s">
        <v>338</v>
      </c>
      <c r="B72" s="3" t="s">
        <v>162</v>
      </c>
      <c r="C72" s="145">
        <f t="shared" si="6"/>
        <v>242160.32608695651</v>
      </c>
      <c r="D72" s="145">
        <v>53174</v>
      </c>
      <c r="E72" s="145">
        <v>57276</v>
      </c>
      <c r="F72" s="145">
        <v>64240</v>
      </c>
      <c r="G72" s="145">
        <v>56673</v>
      </c>
      <c r="H72" s="145">
        <v>131940</v>
      </c>
      <c r="I72" s="145">
        <v>148338</v>
      </c>
      <c r="J72" s="145">
        <v>155392</v>
      </c>
      <c r="K72" s="145">
        <v>177068</v>
      </c>
      <c r="L72" s="145">
        <v>163643</v>
      </c>
      <c r="M72" s="145">
        <v>148125</v>
      </c>
      <c r="N72" s="145">
        <v>168221</v>
      </c>
      <c r="O72" s="145">
        <v>168249</v>
      </c>
      <c r="P72" s="145">
        <v>191359</v>
      </c>
      <c r="Q72" s="145">
        <v>188965</v>
      </c>
      <c r="R72" s="145">
        <v>210263</v>
      </c>
      <c r="S72" s="145">
        <v>234417</v>
      </c>
      <c r="T72" s="145">
        <v>280282</v>
      </c>
      <c r="U72" s="145">
        <v>289426</v>
      </c>
      <c r="V72" s="145">
        <v>280059</v>
      </c>
      <c r="W72" s="145">
        <v>344864</v>
      </c>
      <c r="X72" s="145">
        <v>295743</v>
      </c>
      <c r="Y72" s="145">
        <v>342869</v>
      </c>
      <c r="Z72" s="145">
        <v>285346</v>
      </c>
      <c r="AA72" s="145">
        <v>264432</v>
      </c>
      <c r="AB72" s="145">
        <v>288916</v>
      </c>
      <c r="AC72" s="145">
        <v>291844</v>
      </c>
      <c r="AD72" s="145">
        <v>312258</v>
      </c>
      <c r="AE72" s="145">
        <v>330206</v>
      </c>
      <c r="AF72" s="145">
        <v>351089</v>
      </c>
      <c r="AG72" s="145">
        <v>348469</v>
      </c>
      <c r="AH72" s="145">
        <v>372581</v>
      </c>
      <c r="AI72" s="145">
        <v>376305</v>
      </c>
      <c r="AJ72" s="145">
        <v>348301</v>
      </c>
      <c r="AK72" s="145">
        <v>323225</v>
      </c>
      <c r="AL72" s="145">
        <v>310028</v>
      </c>
      <c r="AM72" s="145">
        <v>299659</v>
      </c>
      <c r="AN72" s="145">
        <v>332088</v>
      </c>
      <c r="AO72" s="145">
        <v>330085</v>
      </c>
      <c r="AP72" s="145">
        <v>254937</v>
      </c>
      <c r="AQ72" s="145">
        <v>144454</v>
      </c>
      <c r="AR72" s="145">
        <v>163776</v>
      </c>
      <c r="AS72" s="145">
        <v>217173</v>
      </c>
      <c r="AT72" s="145">
        <v>250472</v>
      </c>
      <c r="AU72" s="145">
        <v>277604</v>
      </c>
      <c r="AV72" s="145">
        <v>261133</v>
      </c>
      <c r="AW72" s="195">
        <v>254408</v>
      </c>
    </row>
    <row r="73" spans="1:49" x14ac:dyDescent="0.35">
      <c r="A73" s="27" t="s">
        <v>338</v>
      </c>
      <c r="B73" s="3" t="s">
        <v>166</v>
      </c>
      <c r="C73" s="145">
        <f t="shared" si="6"/>
        <v>79.804347826086953</v>
      </c>
      <c r="D73" s="145">
        <v>31</v>
      </c>
      <c r="E73" s="145">
        <v>32</v>
      </c>
      <c r="F73" s="145">
        <v>34</v>
      </c>
      <c r="G73" s="145">
        <v>32</v>
      </c>
      <c r="H73" s="145">
        <v>54</v>
      </c>
      <c r="I73" s="145">
        <v>58</v>
      </c>
      <c r="J73" s="145">
        <v>61</v>
      </c>
      <c r="K73" s="145">
        <v>67</v>
      </c>
      <c r="L73" s="145">
        <v>69</v>
      </c>
      <c r="M73" s="145">
        <v>63</v>
      </c>
      <c r="N73" s="145">
        <v>63</v>
      </c>
      <c r="O73" s="145">
        <v>65</v>
      </c>
      <c r="P73" s="145">
        <v>67</v>
      </c>
      <c r="Q73" s="145">
        <v>66</v>
      </c>
      <c r="R73" s="145">
        <v>70</v>
      </c>
      <c r="S73" s="145">
        <v>73</v>
      </c>
      <c r="T73" s="145">
        <v>78</v>
      </c>
      <c r="U73" s="145">
        <v>80</v>
      </c>
      <c r="V73" s="145">
        <v>76</v>
      </c>
      <c r="W73" s="145">
        <v>95</v>
      </c>
      <c r="X73" s="145">
        <v>87</v>
      </c>
      <c r="Y73" s="145">
        <v>91</v>
      </c>
      <c r="Z73" s="145">
        <v>81</v>
      </c>
      <c r="AA73" s="145">
        <v>86</v>
      </c>
      <c r="AB73" s="145">
        <v>90</v>
      </c>
      <c r="AC73" s="145">
        <v>83</v>
      </c>
      <c r="AD73" s="145">
        <v>89</v>
      </c>
      <c r="AE73" s="145">
        <v>90</v>
      </c>
      <c r="AF73" s="145">
        <v>93</v>
      </c>
      <c r="AG73" s="145">
        <v>95</v>
      </c>
      <c r="AH73" s="145">
        <v>98</v>
      </c>
      <c r="AI73" s="145">
        <v>97</v>
      </c>
      <c r="AJ73" s="145">
        <v>89</v>
      </c>
      <c r="AK73" s="145">
        <v>91</v>
      </c>
      <c r="AL73" s="145">
        <v>93</v>
      </c>
      <c r="AM73" s="145">
        <v>93</v>
      </c>
      <c r="AN73" s="145">
        <v>94</v>
      </c>
      <c r="AO73" s="145">
        <v>96</v>
      </c>
      <c r="AP73" s="145">
        <v>94</v>
      </c>
      <c r="AQ73" s="145">
        <v>117</v>
      </c>
      <c r="AR73" s="145">
        <v>108</v>
      </c>
      <c r="AS73" s="145">
        <v>101</v>
      </c>
      <c r="AT73" s="145">
        <v>99</v>
      </c>
      <c r="AU73" s="145">
        <v>100</v>
      </c>
      <c r="AV73" s="145">
        <v>90</v>
      </c>
      <c r="AW73" s="195">
        <v>92</v>
      </c>
    </row>
    <row r="74" spans="1:49" x14ac:dyDescent="0.35">
      <c r="A74" s="27" t="s">
        <v>338</v>
      </c>
      <c r="B74" s="3" t="s">
        <v>133</v>
      </c>
      <c r="C74" s="4">
        <f t="shared" si="6"/>
        <v>0</v>
      </c>
      <c r="D74" s="3">
        <v>0</v>
      </c>
      <c r="E74" s="3">
        <v>0</v>
      </c>
      <c r="F74" s="3">
        <v>0</v>
      </c>
      <c r="G74" s="3">
        <v>0</v>
      </c>
      <c r="H74" s="3">
        <v>0</v>
      </c>
      <c r="I74" s="3">
        <v>0</v>
      </c>
      <c r="J74" s="3">
        <v>0</v>
      </c>
      <c r="K74" s="3">
        <v>0</v>
      </c>
      <c r="L74" s="3">
        <v>0</v>
      </c>
      <c r="M74" s="3">
        <v>0</v>
      </c>
      <c r="N74" s="3">
        <v>0</v>
      </c>
      <c r="O74" s="3">
        <v>0</v>
      </c>
      <c r="P74" s="3">
        <v>0</v>
      </c>
      <c r="Q74" s="3">
        <v>0</v>
      </c>
      <c r="R74" s="3">
        <v>0</v>
      </c>
      <c r="S74" s="3">
        <v>0</v>
      </c>
      <c r="T74" s="3">
        <v>0</v>
      </c>
      <c r="U74" s="3">
        <v>0</v>
      </c>
      <c r="V74" s="3">
        <v>0</v>
      </c>
      <c r="W74" s="3">
        <v>0</v>
      </c>
      <c r="X74" s="3">
        <v>0</v>
      </c>
      <c r="Y74" s="3">
        <v>0</v>
      </c>
      <c r="Z74" s="3">
        <v>0</v>
      </c>
      <c r="AA74" s="3">
        <v>0</v>
      </c>
      <c r="AB74" s="3">
        <v>0</v>
      </c>
      <c r="AC74" s="3">
        <v>0</v>
      </c>
      <c r="AD74" s="3">
        <v>0</v>
      </c>
      <c r="AE74" s="3">
        <v>0</v>
      </c>
      <c r="AF74" s="3">
        <v>0</v>
      </c>
      <c r="AG74" s="3">
        <v>0</v>
      </c>
      <c r="AH74" s="3">
        <v>0</v>
      </c>
      <c r="AI74" s="3">
        <v>0</v>
      </c>
      <c r="AJ74" s="3">
        <v>0</v>
      </c>
      <c r="AK74" s="3">
        <v>0</v>
      </c>
      <c r="AL74" s="3">
        <v>0</v>
      </c>
      <c r="AM74" s="3">
        <v>0</v>
      </c>
      <c r="AN74" s="3">
        <v>0</v>
      </c>
      <c r="AO74" s="3">
        <v>0</v>
      </c>
      <c r="AP74" s="3">
        <v>0</v>
      </c>
      <c r="AQ74" s="3">
        <v>0</v>
      </c>
      <c r="AR74" s="3">
        <v>0</v>
      </c>
      <c r="AS74" s="3">
        <v>0</v>
      </c>
      <c r="AT74" s="3">
        <v>0</v>
      </c>
      <c r="AU74" s="3">
        <v>0</v>
      </c>
      <c r="AV74" s="3">
        <v>0</v>
      </c>
      <c r="AW74" s="10">
        <v>0</v>
      </c>
    </row>
    <row r="75" spans="1:49" x14ac:dyDescent="0.35">
      <c r="A75" s="27" t="s">
        <v>338</v>
      </c>
      <c r="B75" s="3" t="s">
        <v>167</v>
      </c>
      <c r="C75" s="4">
        <f t="shared" si="6"/>
        <v>0</v>
      </c>
      <c r="D75" s="4">
        <v>0</v>
      </c>
      <c r="E75" s="4">
        <v>0</v>
      </c>
      <c r="F75" s="4">
        <v>0</v>
      </c>
      <c r="G75" s="4">
        <v>0</v>
      </c>
      <c r="H75" s="4">
        <v>0</v>
      </c>
      <c r="I75" s="4">
        <v>0</v>
      </c>
      <c r="J75" s="4">
        <v>0</v>
      </c>
      <c r="K75" s="4">
        <v>0</v>
      </c>
      <c r="L75" s="4">
        <v>0</v>
      </c>
      <c r="M75" s="4">
        <v>0</v>
      </c>
      <c r="N75" s="4">
        <v>0</v>
      </c>
      <c r="O75" s="4">
        <v>0</v>
      </c>
      <c r="P75" s="4">
        <v>0</v>
      </c>
      <c r="Q75" s="4">
        <v>0</v>
      </c>
      <c r="R75" s="4">
        <v>0</v>
      </c>
      <c r="S75" s="4">
        <v>0</v>
      </c>
      <c r="T75" s="4">
        <v>0</v>
      </c>
      <c r="U75" s="4">
        <v>0</v>
      </c>
      <c r="V75" s="4">
        <v>0</v>
      </c>
      <c r="W75" s="4">
        <v>0</v>
      </c>
      <c r="X75" s="4">
        <v>0</v>
      </c>
      <c r="Y75" s="4">
        <v>0</v>
      </c>
      <c r="Z75" s="4">
        <v>0</v>
      </c>
      <c r="AA75" s="4">
        <v>0</v>
      </c>
      <c r="AB75" s="4">
        <v>0</v>
      </c>
      <c r="AC75" s="4">
        <v>0</v>
      </c>
      <c r="AD75" s="4">
        <v>0</v>
      </c>
      <c r="AE75" s="4">
        <v>0</v>
      </c>
      <c r="AF75" s="4">
        <v>0</v>
      </c>
      <c r="AG75" s="4">
        <v>0</v>
      </c>
      <c r="AH75" s="4">
        <v>0</v>
      </c>
      <c r="AI75" s="4">
        <v>0</v>
      </c>
      <c r="AJ75" s="4">
        <v>0</v>
      </c>
      <c r="AK75" s="4">
        <v>0</v>
      </c>
      <c r="AL75" s="4">
        <v>0</v>
      </c>
      <c r="AM75" s="4">
        <v>0</v>
      </c>
      <c r="AN75" s="4">
        <v>0</v>
      </c>
      <c r="AO75" s="4">
        <v>0</v>
      </c>
      <c r="AP75" s="4">
        <v>0</v>
      </c>
      <c r="AQ75" s="4">
        <v>0</v>
      </c>
      <c r="AR75" s="4">
        <v>0</v>
      </c>
      <c r="AS75" s="4">
        <v>0</v>
      </c>
      <c r="AT75" s="4">
        <v>0</v>
      </c>
      <c r="AU75" s="4">
        <v>0</v>
      </c>
      <c r="AV75" s="4">
        <v>0</v>
      </c>
      <c r="AW75" s="16">
        <v>0</v>
      </c>
    </row>
    <row r="76" spans="1:49" x14ac:dyDescent="0.35">
      <c r="A76" s="27" t="s">
        <v>338</v>
      </c>
      <c r="B76" s="3" t="s">
        <v>132</v>
      </c>
      <c r="C76" s="4">
        <f t="shared" si="6"/>
        <v>2960.5</v>
      </c>
      <c r="D76" s="3">
        <v>1691</v>
      </c>
      <c r="E76" s="3">
        <v>1782</v>
      </c>
      <c r="F76" s="3">
        <v>1906</v>
      </c>
      <c r="G76" s="3">
        <v>1748</v>
      </c>
      <c r="H76" s="3">
        <v>2457</v>
      </c>
      <c r="I76" s="3">
        <v>2561</v>
      </c>
      <c r="J76" s="3">
        <v>2567</v>
      </c>
      <c r="K76" s="3">
        <v>2636</v>
      </c>
      <c r="L76" s="3">
        <v>2384</v>
      </c>
      <c r="M76" s="3">
        <v>2342</v>
      </c>
      <c r="N76" s="3">
        <v>2675</v>
      </c>
      <c r="O76" s="3">
        <v>2599</v>
      </c>
      <c r="P76" s="3">
        <v>2863</v>
      </c>
      <c r="Q76" s="3">
        <v>2843</v>
      </c>
      <c r="R76" s="3">
        <v>2998</v>
      </c>
      <c r="S76" s="3">
        <v>3224</v>
      </c>
      <c r="T76" s="3">
        <v>3576</v>
      </c>
      <c r="U76" s="3">
        <v>3613</v>
      </c>
      <c r="V76" s="3">
        <v>3663</v>
      </c>
      <c r="W76" s="3">
        <v>3621</v>
      </c>
      <c r="X76" s="3">
        <v>3398</v>
      </c>
      <c r="Y76" s="3">
        <v>3771</v>
      </c>
      <c r="Z76" s="3">
        <v>3510</v>
      </c>
      <c r="AA76" s="3">
        <v>3063</v>
      </c>
      <c r="AB76" s="3">
        <v>3203</v>
      </c>
      <c r="AC76" s="3">
        <v>3529</v>
      </c>
      <c r="AD76" s="3">
        <v>3521</v>
      </c>
      <c r="AE76" s="3">
        <v>3688</v>
      </c>
      <c r="AF76" s="3">
        <v>3793</v>
      </c>
      <c r="AG76" s="3">
        <v>3675</v>
      </c>
      <c r="AH76" s="3">
        <v>3811</v>
      </c>
      <c r="AI76" s="3">
        <v>3894</v>
      </c>
      <c r="AJ76" s="3">
        <v>3897</v>
      </c>
      <c r="AK76" s="3">
        <v>3560</v>
      </c>
      <c r="AL76" s="3">
        <v>3349</v>
      </c>
      <c r="AM76" s="3">
        <v>3233</v>
      </c>
      <c r="AN76" s="3">
        <v>3524</v>
      </c>
      <c r="AO76" s="3">
        <v>3431</v>
      </c>
      <c r="AP76" s="3">
        <v>2700</v>
      </c>
      <c r="AQ76" s="3">
        <v>1236</v>
      </c>
      <c r="AR76" s="3">
        <v>1519</v>
      </c>
      <c r="AS76" s="3">
        <v>2143</v>
      </c>
      <c r="AT76" s="3">
        <v>2523</v>
      </c>
      <c r="AU76" s="3">
        <v>2782</v>
      </c>
      <c r="AV76" s="3">
        <v>2916</v>
      </c>
      <c r="AW76" s="10">
        <v>2765</v>
      </c>
    </row>
    <row r="77" spans="1:49" s="42" customFormat="1" x14ac:dyDescent="0.35">
      <c r="A77" s="54" t="s">
        <v>339</v>
      </c>
      <c r="B77" s="21" t="s">
        <v>162</v>
      </c>
      <c r="C77" s="145">
        <f t="shared" si="6"/>
        <v>3828677.413043478</v>
      </c>
      <c r="D77" s="145">
        <v>2372245</v>
      </c>
      <c r="E77" s="145">
        <v>2214978</v>
      </c>
      <c r="F77" s="145">
        <v>2573525</v>
      </c>
      <c r="G77" s="145">
        <v>2316010</v>
      </c>
      <c r="H77" s="145">
        <v>2714559</v>
      </c>
      <c r="I77" s="145">
        <v>2851191</v>
      </c>
      <c r="J77" s="145">
        <v>2774350</v>
      </c>
      <c r="K77" s="145">
        <v>3289282</v>
      </c>
      <c r="L77" s="145">
        <v>3173008</v>
      </c>
      <c r="M77" s="145">
        <v>3585714</v>
      </c>
      <c r="N77" s="145">
        <v>3475873</v>
      </c>
      <c r="O77" s="145">
        <v>3357194</v>
      </c>
      <c r="P77" s="145">
        <v>3551456</v>
      </c>
      <c r="Q77" s="145">
        <v>3620820</v>
      </c>
      <c r="R77" s="145">
        <v>3883152</v>
      </c>
      <c r="S77" s="145">
        <v>4043339</v>
      </c>
      <c r="T77" s="145">
        <v>4514405</v>
      </c>
      <c r="U77" s="145">
        <v>4493568</v>
      </c>
      <c r="V77" s="145">
        <v>4649405</v>
      </c>
      <c r="W77" s="145">
        <v>5186693</v>
      </c>
      <c r="X77" s="145">
        <v>4714287</v>
      </c>
      <c r="Y77" s="145">
        <v>5651900</v>
      </c>
      <c r="Z77" s="145">
        <v>5227884</v>
      </c>
      <c r="AA77" s="145">
        <v>5050579</v>
      </c>
      <c r="AB77" s="145">
        <v>5280246</v>
      </c>
      <c r="AC77" s="145">
        <v>4885515</v>
      </c>
      <c r="AD77" s="145">
        <v>5774053</v>
      </c>
      <c r="AE77" s="145">
        <v>5998651</v>
      </c>
      <c r="AF77" s="145">
        <v>4934614</v>
      </c>
      <c r="AG77" s="145">
        <v>4683373</v>
      </c>
      <c r="AH77" s="145">
        <v>4862640</v>
      </c>
      <c r="AI77" s="145">
        <v>4994150</v>
      </c>
      <c r="AJ77" s="145">
        <v>4683650</v>
      </c>
      <c r="AK77" s="145">
        <v>4391279</v>
      </c>
      <c r="AL77" s="145">
        <v>3912307</v>
      </c>
      <c r="AM77" s="145">
        <v>4064443</v>
      </c>
      <c r="AN77" s="145">
        <v>4347732</v>
      </c>
      <c r="AO77" s="145">
        <v>4093813</v>
      </c>
      <c r="AP77" s="145">
        <v>3033629</v>
      </c>
      <c r="AQ77" s="145">
        <v>1668114</v>
      </c>
      <c r="AR77" s="145">
        <v>1943536</v>
      </c>
      <c r="AS77" s="145">
        <v>2296459</v>
      </c>
      <c r="AT77" s="145">
        <v>2685446</v>
      </c>
      <c r="AU77" s="145">
        <v>2895472</v>
      </c>
      <c r="AV77" s="145">
        <v>2759824</v>
      </c>
      <c r="AW77" s="195">
        <v>2644798</v>
      </c>
    </row>
    <row r="78" spans="1:49" x14ac:dyDescent="0.35">
      <c r="A78" s="27" t="s">
        <v>339</v>
      </c>
      <c r="B78" s="3" t="s">
        <v>166</v>
      </c>
      <c r="C78" s="145">
        <f t="shared" si="6"/>
        <v>470.54347826086956</v>
      </c>
      <c r="D78" s="145">
        <v>336</v>
      </c>
      <c r="E78" s="145">
        <v>326</v>
      </c>
      <c r="F78" s="145">
        <v>352</v>
      </c>
      <c r="G78" s="145">
        <v>325</v>
      </c>
      <c r="H78" s="145">
        <v>367</v>
      </c>
      <c r="I78" s="145">
        <v>378</v>
      </c>
      <c r="J78" s="145">
        <v>367</v>
      </c>
      <c r="K78" s="145">
        <v>397</v>
      </c>
      <c r="L78" s="145">
        <v>379</v>
      </c>
      <c r="M78" s="145">
        <v>398</v>
      </c>
      <c r="N78" s="145">
        <v>382</v>
      </c>
      <c r="O78" s="145">
        <v>369</v>
      </c>
      <c r="P78" s="145">
        <v>375</v>
      </c>
      <c r="Q78" s="145">
        <v>377</v>
      </c>
      <c r="R78" s="145">
        <v>400</v>
      </c>
      <c r="S78" s="145">
        <v>410</v>
      </c>
      <c r="T78" s="145">
        <v>440</v>
      </c>
      <c r="U78" s="145">
        <v>447</v>
      </c>
      <c r="V78" s="145">
        <v>460</v>
      </c>
      <c r="W78" s="145">
        <v>514</v>
      </c>
      <c r="X78" s="145">
        <v>488</v>
      </c>
      <c r="Y78" s="145">
        <v>527</v>
      </c>
      <c r="Z78" s="145">
        <v>507</v>
      </c>
      <c r="AA78" s="145">
        <v>550</v>
      </c>
      <c r="AB78" s="145">
        <v>590</v>
      </c>
      <c r="AC78" s="145">
        <v>558</v>
      </c>
      <c r="AD78" s="145">
        <v>624</v>
      </c>
      <c r="AE78" s="145">
        <v>641</v>
      </c>
      <c r="AF78" s="145">
        <v>531</v>
      </c>
      <c r="AG78" s="145">
        <v>526</v>
      </c>
      <c r="AH78" s="145">
        <v>542</v>
      </c>
      <c r="AI78" s="145">
        <v>559</v>
      </c>
      <c r="AJ78" s="145">
        <v>526</v>
      </c>
      <c r="AK78" s="145">
        <v>531</v>
      </c>
      <c r="AL78" s="145">
        <v>512</v>
      </c>
      <c r="AM78" s="145">
        <v>533</v>
      </c>
      <c r="AN78" s="145">
        <v>534</v>
      </c>
      <c r="AO78" s="145">
        <v>510</v>
      </c>
      <c r="AP78" s="145">
        <v>455</v>
      </c>
      <c r="AQ78" s="145">
        <v>607</v>
      </c>
      <c r="AR78" s="145">
        <v>575</v>
      </c>
      <c r="AS78" s="145">
        <v>511</v>
      </c>
      <c r="AT78" s="145">
        <v>509</v>
      </c>
      <c r="AU78" s="145">
        <v>501</v>
      </c>
      <c r="AV78" s="145">
        <v>454</v>
      </c>
      <c r="AW78" s="195">
        <v>445</v>
      </c>
    </row>
    <row r="79" spans="1:49" x14ac:dyDescent="0.35">
      <c r="A79" s="27" t="s">
        <v>339</v>
      </c>
      <c r="B79" s="3" t="s">
        <v>133</v>
      </c>
      <c r="C79" s="4">
        <f t="shared" si="6"/>
        <v>81084.934782608689</v>
      </c>
      <c r="D79" s="4">
        <v>62502</v>
      </c>
      <c r="E79" s="4">
        <v>58329</v>
      </c>
      <c r="F79" s="4">
        <v>67882</v>
      </c>
      <c r="G79" s="4">
        <v>59803</v>
      </c>
      <c r="H79" s="4">
        <v>68698</v>
      </c>
      <c r="I79" s="4">
        <v>71054</v>
      </c>
      <c r="J79" s="4">
        <v>67288</v>
      </c>
      <c r="K79" s="4">
        <v>78924</v>
      </c>
      <c r="L79" s="4">
        <v>74774</v>
      </c>
      <c r="M79" s="4">
        <v>84554</v>
      </c>
      <c r="N79" s="4">
        <v>84623</v>
      </c>
      <c r="O79" s="4">
        <v>81692</v>
      </c>
      <c r="P79" s="4">
        <v>84322</v>
      </c>
      <c r="Q79" s="4">
        <v>84751</v>
      </c>
      <c r="R79" s="4">
        <v>90197</v>
      </c>
      <c r="S79" s="4">
        <v>92619</v>
      </c>
      <c r="T79" s="4">
        <v>101579</v>
      </c>
      <c r="U79" s="4">
        <v>99857</v>
      </c>
      <c r="V79" s="4">
        <v>99332</v>
      </c>
      <c r="W79" s="4">
        <v>107361</v>
      </c>
      <c r="X79" s="4">
        <v>96400</v>
      </c>
      <c r="Y79" s="4">
        <v>114923</v>
      </c>
      <c r="Z79" s="4">
        <v>103933</v>
      </c>
      <c r="AA79" s="4">
        <v>97074</v>
      </c>
      <c r="AB79" s="4">
        <v>97480</v>
      </c>
      <c r="AC79" s="4">
        <v>90467</v>
      </c>
      <c r="AD79" s="4">
        <v>104188</v>
      </c>
      <c r="AE79" s="4">
        <v>107913</v>
      </c>
      <c r="AF79" s="4">
        <v>99324</v>
      </c>
      <c r="AG79" s="4">
        <v>92464</v>
      </c>
      <c r="AH79" s="4">
        <v>96346</v>
      </c>
      <c r="AI79" s="4">
        <v>98150</v>
      </c>
      <c r="AJ79" s="4">
        <v>92785</v>
      </c>
      <c r="AK79" s="4">
        <v>88571</v>
      </c>
      <c r="AL79" s="4">
        <v>79284</v>
      </c>
      <c r="AM79" s="4">
        <v>81106</v>
      </c>
      <c r="AN79" s="4">
        <v>86417</v>
      </c>
      <c r="AO79" s="4">
        <v>82179</v>
      </c>
      <c r="AP79" s="4">
        <v>61811</v>
      </c>
      <c r="AQ79" s="4">
        <v>32110</v>
      </c>
      <c r="AR79" s="4">
        <v>36294</v>
      </c>
      <c r="AS79" s="4">
        <v>45448</v>
      </c>
      <c r="AT79" s="4">
        <v>53594</v>
      </c>
      <c r="AU79" s="4">
        <v>57361</v>
      </c>
      <c r="AV79" s="4">
        <v>57203</v>
      </c>
      <c r="AW79" s="16">
        <v>56941</v>
      </c>
    </row>
    <row r="80" spans="1:49" x14ac:dyDescent="0.35">
      <c r="A80" s="27" t="s">
        <v>339</v>
      </c>
      <c r="B80" s="3" t="s">
        <v>167</v>
      </c>
      <c r="C80" s="4">
        <f t="shared" si="6"/>
        <v>726061.15950766695</v>
      </c>
      <c r="D80" s="4">
        <v>106533</v>
      </c>
      <c r="E80" s="4">
        <v>101791</v>
      </c>
      <c r="F80" s="4">
        <v>118414</v>
      </c>
      <c r="G80" s="4">
        <v>117000</v>
      </c>
      <c r="H80" s="4">
        <v>511652.68328359182</v>
      </c>
      <c r="I80" s="4">
        <v>535787.41102203354</v>
      </c>
      <c r="J80" s="4">
        <v>534032.376679293</v>
      </c>
      <c r="K80" s="4">
        <v>632786.25423268217</v>
      </c>
      <c r="L80" s="4">
        <v>614163.87352696876</v>
      </c>
      <c r="M80" s="4">
        <v>690136.93081543827</v>
      </c>
      <c r="N80" s="4">
        <v>652438.88923743484</v>
      </c>
      <c r="O80" s="4">
        <v>634676.45949549973</v>
      </c>
      <c r="P80" s="4">
        <v>659287.13276412128</v>
      </c>
      <c r="Q80" s="4">
        <v>680772.73171540932</v>
      </c>
      <c r="R80" s="4">
        <v>728002.66297974286</v>
      </c>
      <c r="S80" s="4">
        <v>764019.10250675539</v>
      </c>
      <c r="T80" s="4">
        <v>863574.4527240817</v>
      </c>
      <c r="U80" s="4">
        <v>866635.97612855467</v>
      </c>
      <c r="V80" s="4">
        <v>901499.33023208624</v>
      </c>
      <c r="W80" s="4">
        <v>1007280.1396504689</v>
      </c>
      <c r="X80" s="4">
        <v>917832.75181376864</v>
      </c>
      <c r="Y80" s="4">
        <v>1111418.9315574551</v>
      </c>
      <c r="Z80" s="4">
        <v>1030408.3916879501</v>
      </c>
      <c r="AA80" s="4">
        <v>1012428.1548937681</v>
      </c>
      <c r="AB80" s="4">
        <v>1052127.4790007221</v>
      </c>
      <c r="AC80" s="4">
        <v>972279.58987924003</v>
      </c>
      <c r="AD80" s="4">
        <v>1157698.2205232549</v>
      </c>
      <c r="AE80" s="4">
        <v>1214567.0300874701</v>
      </c>
      <c r="AF80" s="4">
        <v>984415.2785684464</v>
      </c>
      <c r="AG80" s="4">
        <v>936711.30884466134</v>
      </c>
      <c r="AH80" s="4">
        <v>964826.61685274821</v>
      </c>
      <c r="AI80" s="4">
        <v>998501.40712135087</v>
      </c>
      <c r="AJ80" s="4">
        <v>941220.03146818653</v>
      </c>
      <c r="AK80" s="4">
        <v>893209.03674814582</v>
      </c>
      <c r="AL80" s="4">
        <v>789092.88712209975</v>
      </c>
      <c r="AM80" s="4">
        <v>819325.30078320601</v>
      </c>
      <c r="AN80" s="4">
        <v>862768.28963121376</v>
      </c>
      <c r="AO80" s="4">
        <v>809435.43756228825</v>
      </c>
      <c r="AP80" s="4">
        <v>591905.19922106317</v>
      </c>
      <c r="AQ80" s="4">
        <v>336090.28956643504</v>
      </c>
      <c r="AR80" s="4">
        <v>392383.28729764337</v>
      </c>
      <c r="AS80" s="4">
        <v>508003.07960240153</v>
      </c>
      <c r="AT80" s="4">
        <v>592811.50156683323</v>
      </c>
      <c r="AU80" s="4">
        <v>641082.86144342017</v>
      </c>
      <c r="AV80" s="4">
        <v>592165.71935937833</v>
      </c>
      <c r="AW80" s="16">
        <v>555620.8481553616</v>
      </c>
    </row>
    <row r="81" spans="1:49" ht="15" thickBot="1" x14ac:dyDescent="0.4">
      <c r="A81" s="7" t="s">
        <v>339</v>
      </c>
      <c r="B81" s="8" t="s">
        <v>132</v>
      </c>
      <c r="C81" s="22">
        <f t="shared" si="6"/>
        <v>8153.913043478261</v>
      </c>
      <c r="D81" s="22">
        <v>7065</v>
      </c>
      <c r="E81" s="22">
        <v>6790</v>
      </c>
      <c r="F81" s="22">
        <v>7314</v>
      </c>
      <c r="G81" s="22">
        <v>7130</v>
      </c>
      <c r="H81" s="22">
        <v>7395</v>
      </c>
      <c r="I81" s="22">
        <v>7536</v>
      </c>
      <c r="J81" s="22">
        <v>7569</v>
      </c>
      <c r="K81" s="22">
        <v>8279</v>
      </c>
      <c r="L81" s="22">
        <v>8374</v>
      </c>
      <c r="M81" s="22">
        <v>9007</v>
      </c>
      <c r="N81" s="22">
        <v>9110</v>
      </c>
      <c r="O81" s="22">
        <v>9088</v>
      </c>
      <c r="P81" s="22">
        <v>9464</v>
      </c>
      <c r="Q81" s="22">
        <v>9608</v>
      </c>
      <c r="R81" s="22">
        <v>9699</v>
      </c>
      <c r="S81" s="22">
        <v>9868</v>
      </c>
      <c r="T81" s="22">
        <v>10267</v>
      </c>
      <c r="U81" s="22">
        <v>10042</v>
      </c>
      <c r="V81" s="22">
        <v>10115</v>
      </c>
      <c r="W81" s="22">
        <v>10099</v>
      </c>
      <c r="X81" s="22">
        <v>9657</v>
      </c>
      <c r="Y81" s="22">
        <v>10726</v>
      </c>
      <c r="Z81" s="22">
        <v>10302</v>
      </c>
      <c r="AA81" s="22">
        <v>9181</v>
      </c>
      <c r="AB81" s="22">
        <v>8952</v>
      </c>
      <c r="AC81" s="22">
        <v>8759</v>
      </c>
      <c r="AD81" s="22">
        <v>9252</v>
      </c>
      <c r="AE81" s="22">
        <v>9358</v>
      </c>
      <c r="AF81" s="22">
        <v>9286</v>
      </c>
      <c r="AG81" s="22">
        <v>8896</v>
      </c>
      <c r="AH81" s="22">
        <v>8967</v>
      </c>
      <c r="AI81" s="22">
        <v>8930</v>
      </c>
      <c r="AJ81" s="22">
        <v>8911</v>
      </c>
      <c r="AK81" s="22">
        <v>8275</v>
      </c>
      <c r="AL81" s="22">
        <v>7640</v>
      </c>
      <c r="AM81" s="22">
        <v>7627</v>
      </c>
      <c r="AN81" s="22">
        <v>8135</v>
      </c>
      <c r="AO81" s="22">
        <v>8028</v>
      </c>
      <c r="AP81" s="22">
        <v>6664</v>
      </c>
      <c r="AQ81" s="8">
        <v>2750</v>
      </c>
      <c r="AR81" s="8">
        <v>3382</v>
      </c>
      <c r="AS81" s="22">
        <v>4491</v>
      </c>
      <c r="AT81" s="22">
        <v>5280</v>
      </c>
      <c r="AU81" s="22">
        <v>5778</v>
      </c>
      <c r="AV81" s="22">
        <v>6084</v>
      </c>
      <c r="AW81" s="178">
        <v>5950</v>
      </c>
    </row>
    <row r="82" spans="1:49" s="2" customFormat="1" x14ac:dyDescent="0.3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row>
    <row r="83" spans="1:49" s="2" customFormat="1" x14ac:dyDescent="0.35">
      <c r="A83" s="51" t="s">
        <v>138</v>
      </c>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row>
    <row r="85" spans="1:49" x14ac:dyDescent="0.35">
      <c r="A85" s="456" t="s">
        <v>171</v>
      </c>
      <c r="B85" s="456" t="s">
        <v>160</v>
      </c>
      <c r="C85" s="456" t="s">
        <v>153</v>
      </c>
      <c r="D85" s="14">
        <v>42736</v>
      </c>
      <c r="E85" s="14">
        <v>42767</v>
      </c>
      <c r="F85" s="14">
        <v>42795</v>
      </c>
      <c r="G85" s="14">
        <v>42826</v>
      </c>
      <c r="H85" s="14">
        <v>42856</v>
      </c>
      <c r="I85" s="14">
        <v>42887</v>
      </c>
      <c r="J85" s="14">
        <v>42917</v>
      </c>
      <c r="K85" s="14">
        <v>42948</v>
      </c>
      <c r="L85" s="14">
        <v>42979</v>
      </c>
      <c r="M85" s="14">
        <v>43009</v>
      </c>
      <c r="N85" s="14">
        <v>43040</v>
      </c>
      <c r="O85" s="14">
        <v>43070</v>
      </c>
      <c r="P85" s="14">
        <v>43101</v>
      </c>
      <c r="Q85" s="14">
        <v>43132</v>
      </c>
      <c r="R85" s="14">
        <v>43160</v>
      </c>
      <c r="S85" s="14">
        <v>43191</v>
      </c>
      <c r="T85" s="14">
        <v>43221</v>
      </c>
      <c r="U85" s="14">
        <v>43252</v>
      </c>
      <c r="V85" s="14">
        <v>43282</v>
      </c>
      <c r="W85" s="14">
        <v>43313</v>
      </c>
      <c r="X85" s="14">
        <v>43344</v>
      </c>
      <c r="Y85" s="14">
        <v>43374</v>
      </c>
      <c r="Z85" s="14">
        <v>43405</v>
      </c>
      <c r="AA85" s="14">
        <v>43435</v>
      </c>
      <c r="AB85" s="14">
        <v>43466</v>
      </c>
      <c r="AC85" s="14">
        <v>43497</v>
      </c>
      <c r="AD85" s="14">
        <v>43525</v>
      </c>
      <c r="AE85" s="14">
        <v>43556</v>
      </c>
      <c r="AF85" s="14">
        <v>43586</v>
      </c>
      <c r="AG85" s="14">
        <v>43617</v>
      </c>
      <c r="AH85" s="14">
        <v>43647</v>
      </c>
      <c r="AI85" s="14">
        <v>43678</v>
      </c>
      <c r="AJ85" s="14">
        <v>43709</v>
      </c>
      <c r="AK85" s="14">
        <v>43739</v>
      </c>
      <c r="AL85" s="14">
        <v>43770</v>
      </c>
      <c r="AM85" s="14">
        <v>43800</v>
      </c>
      <c r="AN85" s="14">
        <v>43831</v>
      </c>
      <c r="AO85" s="14">
        <v>43862</v>
      </c>
      <c r="AP85" s="14">
        <v>43891</v>
      </c>
      <c r="AQ85" s="14">
        <v>43922</v>
      </c>
      <c r="AR85" s="14">
        <v>43952</v>
      </c>
      <c r="AS85" s="14">
        <v>43983</v>
      </c>
      <c r="AT85" s="14">
        <v>44013</v>
      </c>
      <c r="AU85" s="14">
        <v>44044</v>
      </c>
      <c r="AV85" s="14">
        <v>44075</v>
      </c>
      <c r="AW85" s="15">
        <v>44105</v>
      </c>
    </row>
    <row r="86" spans="1:49" x14ac:dyDescent="0.35">
      <c r="A86" s="39" t="s">
        <v>356</v>
      </c>
      <c r="B86" s="3" t="s">
        <v>357</v>
      </c>
      <c r="C86" s="231">
        <f t="shared" ref="C86:C93" si="7">AVERAGE(D86:AW86)</f>
        <v>136.56217391304349</v>
      </c>
      <c r="D86" s="231">
        <v>0</v>
      </c>
      <c r="E86" s="231">
        <v>0</v>
      </c>
      <c r="F86" s="231">
        <v>0</v>
      </c>
      <c r="G86" s="231">
        <v>0</v>
      </c>
      <c r="H86" s="231">
        <v>1850.97</v>
      </c>
      <c r="I86" s="231">
        <v>0</v>
      </c>
      <c r="J86" s="231">
        <v>0</v>
      </c>
      <c r="K86" s="231">
        <v>0</v>
      </c>
      <c r="L86" s="231">
        <v>0</v>
      </c>
      <c r="M86" s="231">
        <v>104.8</v>
      </c>
      <c r="N86" s="231">
        <v>0</v>
      </c>
      <c r="O86" s="231">
        <v>47.5</v>
      </c>
      <c r="P86" s="231">
        <v>0</v>
      </c>
      <c r="Q86" s="231">
        <v>0</v>
      </c>
      <c r="R86" s="231">
        <v>0</v>
      </c>
      <c r="S86" s="231">
        <v>0</v>
      </c>
      <c r="T86" s="231">
        <v>0</v>
      </c>
      <c r="U86" s="231">
        <v>0</v>
      </c>
      <c r="V86" s="231">
        <v>0</v>
      </c>
      <c r="W86" s="231">
        <v>87.5</v>
      </c>
      <c r="X86" s="231">
        <v>0</v>
      </c>
      <c r="Y86" s="231">
        <v>0</v>
      </c>
      <c r="Z86" s="231">
        <v>386.35</v>
      </c>
      <c r="AA86" s="231">
        <v>111.48</v>
      </c>
      <c r="AB86" s="231">
        <v>0</v>
      </c>
      <c r="AC86" s="231">
        <v>0</v>
      </c>
      <c r="AD86" s="231">
        <v>57.84</v>
      </c>
      <c r="AE86" s="231">
        <v>0</v>
      </c>
      <c r="AF86" s="231">
        <v>87</v>
      </c>
      <c r="AG86" s="231">
        <v>0</v>
      </c>
      <c r="AH86" s="231">
        <v>0</v>
      </c>
      <c r="AI86" s="231">
        <v>678.02</v>
      </c>
      <c r="AJ86" s="231">
        <v>0</v>
      </c>
      <c r="AK86" s="231">
        <v>0</v>
      </c>
      <c r="AL86" s="231">
        <v>0</v>
      </c>
      <c r="AM86" s="231">
        <v>0</v>
      </c>
      <c r="AN86" s="145">
        <v>2870.4</v>
      </c>
      <c r="AO86" s="145">
        <v>0</v>
      </c>
      <c r="AP86" s="145">
        <v>0</v>
      </c>
      <c r="AQ86" s="145">
        <v>0</v>
      </c>
      <c r="AR86" s="145">
        <v>0</v>
      </c>
      <c r="AS86" s="145">
        <v>0</v>
      </c>
      <c r="AT86" s="145">
        <v>0</v>
      </c>
      <c r="AU86" s="145">
        <v>0</v>
      </c>
      <c r="AV86" s="145">
        <v>0</v>
      </c>
      <c r="AW86" s="145">
        <v>0</v>
      </c>
    </row>
    <row r="87" spans="1:49" x14ac:dyDescent="0.35">
      <c r="A87" s="39" t="s">
        <v>358</v>
      </c>
      <c r="B87" s="3" t="s">
        <v>357</v>
      </c>
      <c r="C87" s="231">
        <f t="shared" si="7"/>
        <v>292.47108695652173</v>
      </c>
      <c r="D87" s="231">
        <v>0</v>
      </c>
      <c r="E87" s="231">
        <v>0</v>
      </c>
      <c r="F87" s="231">
        <v>0</v>
      </c>
      <c r="G87" s="231">
        <v>300.47000000000003</v>
      </c>
      <c r="H87" s="231">
        <v>233.45</v>
      </c>
      <c r="I87" s="231">
        <v>549.17999999999995</v>
      </c>
      <c r="J87" s="231">
        <v>549.17999999999995</v>
      </c>
      <c r="K87" s="231">
        <v>597.05999999999995</v>
      </c>
      <c r="L87" s="231">
        <v>218.37</v>
      </c>
      <c r="M87" s="231">
        <v>1267.2</v>
      </c>
      <c r="N87" s="231">
        <v>318.17</v>
      </c>
      <c r="O87" s="231">
        <v>0</v>
      </c>
      <c r="P87" s="231">
        <v>355.2</v>
      </c>
      <c r="Q87" s="231">
        <v>0</v>
      </c>
      <c r="R87" s="231">
        <v>444.56</v>
      </c>
      <c r="S87" s="231">
        <v>0</v>
      </c>
      <c r="T87" s="231">
        <v>561.24</v>
      </c>
      <c r="U87" s="231">
        <v>0</v>
      </c>
      <c r="V87" s="231">
        <v>478.08</v>
      </c>
      <c r="W87" s="231">
        <v>0</v>
      </c>
      <c r="X87" s="231">
        <v>478.08</v>
      </c>
      <c r="Y87" s="231">
        <v>0</v>
      </c>
      <c r="Z87" s="231">
        <v>403.38</v>
      </c>
      <c r="AA87" s="231">
        <v>0</v>
      </c>
      <c r="AB87" s="231">
        <v>514.12</v>
      </c>
      <c r="AC87" s="231">
        <v>164.08</v>
      </c>
      <c r="AD87" s="231">
        <v>358.18</v>
      </c>
      <c r="AE87" s="231">
        <v>0</v>
      </c>
      <c r="AF87" s="231">
        <v>754.14</v>
      </c>
      <c r="AG87" s="231">
        <v>1200</v>
      </c>
      <c r="AH87" s="231">
        <v>435.1</v>
      </c>
      <c r="AI87" s="231">
        <v>0</v>
      </c>
      <c r="AJ87" s="231">
        <v>801.32</v>
      </c>
      <c r="AK87" s="231">
        <v>0</v>
      </c>
      <c r="AL87" s="231">
        <v>440.32</v>
      </c>
      <c r="AM87" s="231">
        <v>0</v>
      </c>
      <c r="AN87" s="145">
        <v>366.18</v>
      </c>
      <c r="AO87" s="145">
        <v>0</v>
      </c>
      <c r="AP87" s="145">
        <v>286.23</v>
      </c>
      <c r="AQ87" s="145">
        <v>0</v>
      </c>
      <c r="AR87" s="145">
        <v>0</v>
      </c>
      <c r="AS87" s="145">
        <v>0</v>
      </c>
      <c r="AT87" s="145">
        <v>0</v>
      </c>
      <c r="AU87" s="145">
        <v>332.86</v>
      </c>
      <c r="AV87" s="145">
        <v>0</v>
      </c>
      <c r="AW87" s="145">
        <v>1047.52</v>
      </c>
    </row>
    <row r="88" spans="1:49" x14ac:dyDescent="0.35">
      <c r="A88" s="39" t="s">
        <v>359</v>
      </c>
      <c r="B88" s="3" t="s">
        <v>357</v>
      </c>
      <c r="C88" s="231">
        <f t="shared" si="7"/>
        <v>6.9006521739130422</v>
      </c>
      <c r="D88" s="231">
        <v>0</v>
      </c>
      <c r="E88" s="231">
        <v>0</v>
      </c>
      <c r="F88" s="231">
        <v>99.68</v>
      </c>
      <c r="G88" s="231">
        <v>0</v>
      </c>
      <c r="H88" s="231">
        <v>0</v>
      </c>
      <c r="I88" s="231">
        <v>0</v>
      </c>
      <c r="J88" s="231">
        <v>0</v>
      </c>
      <c r="K88" s="231">
        <v>0</v>
      </c>
      <c r="L88" s="231">
        <v>0</v>
      </c>
      <c r="M88" s="231">
        <v>0</v>
      </c>
      <c r="N88" s="231">
        <v>0</v>
      </c>
      <c r="O88" s="231">
        <v>0</v>
      </c>
      <c r="P88" s="231">
        <v>0</v>
      </c>
      <c r="Q88" s="231">
        <v>0</v>
      </c>
      <c r="R88" s="231">
        <v>0</v>
      </c>
      <c r="S88" s="231">
        <v>0</v>
      </c>
      <c r="T88" s="231">
        <v>0</v>
      </c>
      <c r="U88" s="231">
        <v>0</v>
      </c>
      <c r="V88" s="231">
        <v>0</v>
      </c>
      <c r="W88" s="231">
        <v>0</v>
      </c>
      <c r="X88" s="231">
        <v>0</v>
      </c>
      <c r="Y88" s="231">
        <v>52.33</v>
      </c>
      <c r="Z88" s="231">
        <v>0</v>
      </c>
      <c r="AA88" s="231">
        <v>54.82</v>
      </c>
      <c r="AB88" s="231">
        <v>0</v>
      </c>
      <c r="AC88" s="231">
        <v>4.34</v>
      </c>
      <c r="AD88" s="231">
        <v>0</v>
      </c>
      <c r="AE88" s="231">
        <v>0</v>
      </c>
      <c r="AF88" s="231">
        <v>37.799999999999997</v>
      </c>
      <c r="AG88" s="231">
        <v>0</v>
      </c>
      <c r="AH88" s="231">
        <v>0</v>
      </c>
      <c r="AI88" s="231">
        <v>0</v>
      </c>
      <c r="AJ88" s="231">
        <v>14.96</v>
      </c>
      <c r="AK88" s="231">
        <v>0</v>
      </c>
      <c r="AL88" s="231">
        <v>0</v>
      </c>
      <c r="AM88" s="231">
        <v>0</v>
      </c>
      <c r="AN88" s="145">
        <v>0</v>
      </c>
      <c r="AO88" s="145">
        <v>0</v>
      </c>
      <c r="AP88" s="145">
        <v>53.5</v>
      </c>
      <c r="AQ88" s="145">
        <v>0</v>
      </c>
      <c r="AR88" s="145">
        <v>0</v>
      </c>
      <c r="AS88" s="145">
        <v>0</v>
      </c>
      <c r="AT88" s="145">
        <v>0</v>
      </c>
      <c r="AU88" s="145">
        <v>0</v>
      </c>
      <c r="AV88" s="145">
        <v>0</v>
      </c>
      <c r="AW88" s="145">
        <v>0</v>
      </c>
    </row>
    <row r="89" spans="1:49" x14ac:dyDescent="0.35">
      <c r="A89" s="39" t="s">
        <v>360</v>
      </c>
      <c r="B89" s="3" t="s">
        <v>357</v>
      </c>
      <c r="C89" s="231">
        <f t="shared" si="7"/>
        <v>18.653043478260862</v>
      </c>
      <c r="D89" s="231">
        <v>0</v>
      </c>
      <c r="E89" s="231">
        <v>0</v>
      </c>
      <c r="F89" s="231">
        <v>0</v>
      </c>
      <c r="G89" s="231">
        <v>8.43</v>
      </c>
      <c r="H89" s="231">
        <v>149.66999999999999</v>
      </c>
      <c r="I89" s="231">
        <v>77.98</v>
      </c>
      <c r="J89" s="231">
        <v>42.04</v>
      </c>
      <c r="K89" s="231">
        <v>63.64</v>
      </c>
      <c r="L89" s="231">
        <v>42.45</v>
      </c>
      <c r="M89" s="231">
        <v>0</v>
      </c>
      <c r="N89" s="231">
        <v>37.18</v>
      </c>
      <c r="O89" s="231">
        <v>2.48</v>
      </c>
      <c r="P89" s="231">
        <v>39.369999999999997</v>
      </c>
      <c r="Q89" s="231">
        <v>37.31</v>
      </c>
      <c r="R89" s="231">
        <v>0</v>
      </c>
      <c r="S89" s="231">
        <v>34.229999999999997</v>
      </c>
      <c r="T89" s="231">
        <v>0</v>
      </c>
      <c r="U89" s="231">
        <v>0</v>
      </c>
      <c r="V89" s="231">
        <v>78.239999999999995</v>
      </c>
      <c r="W89" s="231">
        <v>4.55</v>
      </c>
      <c r="X89" s="231">
        <v>0</v>
      </c>
      <c r="Y89" s="231">
        <v>37.03</v>
      </c>
      <c r="Z89" s="231">
        <v>0</v>
      </c>
      <c r="AA89" s="231">
        <v>0</v>
      </c>
      <c r="AB89" s="231">
        <v>0</v>
      </c>
      <c r="AC89" s="231">
        <v>41.14</v>
      </c>
      <c r="AD89" s="231">
        <v>26.88</v>
      </c>
      <c r="AE89" s="231">
        <v>0</v>
      </c>
      <c r="AF89" s="231">
        <v>41.04</v>
      </c>
      <c r="AG89" s="231">
        <v>0</v>
      </c>
      <c r="AH89" s="231">
        <v>0</v>
      </c>
      <c r="AI89" s="231">
        <v>1.28</v>
      </c>
      <c r="AJ89" s="231">
        <v>43.76</v>
      </c>
      <c r="AK89" s="231">
        <v>0</v>
      </c>
      <c r="AL89" s="231">
        <v>0</v>
      </c>
      <c r="AM89" s="231">
        <v>0</v>
      </c>
      <c r="AN89" s="145">
        <v>0</v>
      </c>
      <c r="AO89" s="145">
        <v>0</v>
      </c>
      <c r="AP89" s="145">
        <v>34.880000000000003</v>
      </c>
      <c r="AQ89" s="145">
        <v>0</v>
      </c>
      <c r="AR89" s="145">
        <v>0</v>
      </c>
      <c r="AS89" s="145">
        <v>0</v>
      </c>
      <c r="AT89" s="145">
        <v>0</v>
      </c>
      <c r="AU89" s="145">
        <v>0</v>
      </c>
      <c r="AV89" s="145">
        <v>2.41</v>
      </c>
      <c r="AW89" s="145">
        <v>12.05</v>
      </c>
    </row>
    <row r="90" spans="1:49" x14ac:dyDescent="0.35">
      <c r="A90" s="39" t="s">
        <v>361</v>
      </c>
      <c r="B90" s="3" t="s">
        <v>357</v>
      </c>
      <c r="C90" s="231">
        <f t="shared" si="7"/>
        <v>0</v>
      </c>
      <c r="D90" s="231">
        <v>0</v>
      </c>
      <c r="E90" s="231">
        <v>0</v>
      </c>
      <c r="F90" s="231">
        <v>0</v>
      </c>
      <c r="G90" s="231">
        <v>0</v>
      </c>
      <c r="H90" s="231">
        <v>0</v>
      </c>
      <c r="I90" s="231">
        <v>0</v>
      </c>
      <c r="J90" s="231">
        <v>0</v>
      </c>
      <c r="K90" s="231">
        <v>0</v>
      </c>
      <c r="L90" s="231">
        <v>0</v>
      </c>
      <c r="M90" s="231">
        <v>0</v>
      </c>
      <c r="N90" s="231">
        <v>0</v>
      </c>
      <c r="O90" s="231">
        <v>0</v>
      </c>
      <c r="P90" s="231">
        <v>0</v>
      </c>
      <c r="Q90" s="231">
        <v>0</v>
      </c>
      <c r="R90" s="231">
        <v>0</v>
      </c>
      <c r="S90" s="231">
        <v>0</v>
      </c>
      <c r="T90" s="231">
        <v>0</v>
      </c>
      <c r="U90" s="231">
        <v>0</v>
      </c>
      <c r="V90" s="231">
        <v>0</v>
      </c>
      <c r="W90" s="231">
        <v>0</v>
      </c>
      <c r="X90" s="231">
        <v>0</v>
      </c>
      <c r="Y90" s="231">
        <v>0</v>
      </c>
      <c r="Z90" s="231">
        <v>0</v>
      </c>
      <c r="AA90" s="231">
        <v>0</v>
      </c>
      <c r="AB90" s="231">
        <v>0</v>
      </c>
      <c r="AC90" s="231">
        <v>0</v>
      </c>
      <c r="AD90" s="231">
        <v>0</v>
      </c>
      <c r="AE90" s="231">
        <v>0</v>
      </c>
      <c r="AF90" s="231">
        <v>0</v>
      </c>
      <c r="AG90" s="231">
        <v>0</v>
      </c>
      <c r="AH90" s="231">
        <v>0</v>
      </c>
      <c r="AI90" s="231">
        <v>0</v>
      </c>
      <c r="AJ90" s="231">
        <v>0</v>
      </c>
      <c r="AK90" s="231">
        <v>0</v>
      </c>
      <c r="AL90" s="231">
        <v>0</v>
      </c>
      <c r="AM90" s="231">
        <v>0</v>
      </c>
      <c r="AN90" s="231">
        <v>0</v>
      </c>
      <c r="AO90" s="231">
        <v>0</v>
      </c>
      <c r="AP90" s="231">
        <v>0</v>
      </c>
      <c r="AQ90" s="231">
        <v>0</v>
      </c>
      <c r="AR90" s="231">
        <v>0</v>
      </c>
      <c r="AS90" s="231">
        <v>0</v>
      </c>
      <c r="AT90" s="231">
        <v>0</v>
      </c>
      <c r="AU90" s="231">
        <v>0</v>
      </c>
      <c r="AV90" s="231">
        <v>0</v>
      </c>
      <c r="AW90" s="231">
        <v>0</v>
      </c>
    </row>
    <row r="91" spans="1:49" x14ac:dyDescent="0.35">
      <c r="A91" s="39" t="s">
        <v>362</v>
      </c>
      <c r="B91" s="3" t="s">
        <v>357</v>
      </c>
      <c r="C91" s="231">
        <f t="shared" si="7"/>
        <v>5.9234782608695653</v>
      </c>
      <c r="D91" s="231">
        <v>0</v>
      </c>
      <c r="E91" s="231">
        <v>0</v>
      </c>
      <c r="F91" s="231">
        <v>130.88999999999999</v>
      </c>
      <c r="G91" s="231">
        <v>8.57</v>
      </c>
      <c r="H91" s="231">
        <v>34.049999999999997</v>
      </c>
      <c r="I91" s="231">
        <v>24.25</v>
      </c>
      <c r="J91" s="231">
        <v>0</v>
      </c>
      <c r="K91" s="231">
        <v>0</v>
      </c>
      <c r="L91" s="231">
        <v>11.52</v>
      </c>
      <c r="M91" s="231">
        <v>0</v>
      </c>
      <c r="N91" s="231">
        <v>0</v>
      </c>
      <c r="O91" s="231">
        <v>0</v>
      </c>
      <c r="P91" s="231">
        <v>0</v>
      </c>
      <c r="Q91" s="231">
        <v>0</v>
      </c>
      <c r="R91" s="231">
        <v>0</v>
      </c>
      <c r="S91" s="231">
        <v>0</v>
      </c>
      <c r="T91" s="231">
        <v>0</v>
      </c>
      <c r="U91" s="231">
        <v>0</v>
      </c>
      <c r="V91" s="231">
        <v>0</v>
      </c>
      <c r="W91" s="231">
        <v>0</v>
      </c>
      <c r="X91" s="231">
        <v>0</v>
      </c>
      <c r="Y91" s="231">
        <v>10</v>
      </c>
      <c r="Z91" s="231">
        <v>0</v>
      </c>
      <c r="AA91" s="231">
        <v>0</v>
      </c>
      <c r="AB91" s="231">
        <v>0</v>
      </c>
      <c r="AC91" s="231">
        <v>10</v>
      </c>
      <c r="AD91" s="231">
        <v>0</v>
      </c>
      <c r="AE91" s="231">
        <v>0</v>
      </c>
      <c r="AF91" s="231">
        <v>10</v>
      </c>
      <c r="AG91" s="231">
        <v>0</v>
      </c>
      <c r="AH91" s="231">
        <v>0</v>
      </c>
      <c r="AI91" s="231">
        <v>0</v>
      </c>
      <c r="AJ91" s="231">
        <v>23.2</v>
      </c>
      <c r="AK91" s="231">
        <v>0</v>
      </c>
      <c r="AL91" s="231">
        <v>0</v>
      </c>
      <c r="AM91" s="231">
        <v>0</v>
      </c>
      <c r="AN91" s="145">
        <v>0</v>
      </c>
      <c r="AO91" s="145">
        <v>0</v>
      </c>
      <c r="AP91" s="145">
        <v>10</v>
      </c>
      <c r="AQ91" s="145">
        <v>0</v>
      </c>
      <c r="AR91" s="145">
        <v>0</v>
      </c>
      <c r="AS91" s="145">
        <v>0</v>
      </c>
      <c r="AT91" s="145">
        <v>0</v>
      </c>
      <c r="AU91" s="145">
        <v>0</v>
      </c>
      <c r="AV91" s="145">
        <v>0</v>
      </c>
      <c r="AW91" s="145">
        <v>0</v>
      </c>
    </row>
    <row r="92" spans="1:49" x14ac:dyDescent="0.35">
      <c r="A92" s="39" t="s">
        <v>363</v>
      </c>
      <c r="B92" s="3" t="s">
        <v>357</v>
      </c>
      <c r="C92" s="231">
        <f t="shared" si="7"/>
        <v>0</v>
      </c>
      <c r="D92" s="231">
        <v>0</v>
      </c>
      <c r="E92" s="231">
        <v>0</v>
      </c>
      <c r="F92" s="231">
        <v>0</v>
      </c>
      <c r="G92" s="231">
        <v>0</v>
      </c>
      <c r="H92" s="231">
        <v>0</v>
      </c>
      <c r="I92" s="231">
        <v>0</v>
      </c>
      <c r="J92" s="231">
        <v>0</v>
      </c>
      <c r="K92" s="231">
        <v>0</v>
      </c>
      <c r="L92" s="231">
        <v>0</v>
      </c>
      <c r="M92" s="231">
        <v>0</v>
      </c>
      <c r="N92" s="231">
        <v>0</v>
      </c>
      <c r="O92" s="231">
        <v>0</v>
      </c>
      <c r="P92" s="231">
        <v>0</v>
      </c>
      <c r="Q92" s="231">
        <v>0</v>
      </c>
      <c r="R92" s="231">
        <v>0</v>
      </c>
      <c r="S92" s="231">
        <v>0</v>
      </c>
      <c r="T92" s="231">
        <v>0</v>
      </c>
      <c r="U92" s="231">
        <v>0</v>
      </c>
      <c r="V92" s="231">
        <v>0</v>
      </c>
      <c r="W92" s="231">
        <v>0</v>
      </c>
      <c r="X92" s="231">
        <v>0</v>
      </c>
      <c r="Y92" s="231">
        <v>0</v>
      </c>
      <c r="Z92" s="231">
        <v>0</v>
      </c>
      <c r="AA92" s="231">
        <v>0</v>
      </c>
      <c r="AB92" s="231">
        <v>0</v>
      </c>
      <c r="AC92" s="231">
        <v>0</v>
      </c>
      <c r="AD92" s="231">
        <v>0</v>
      </c>
      <c r="AE92" s="231">
        <v>0</v>
      </c>
      <c r="AF92" s="231">
        <v>0</v>
      </c>
      <c r="AG92" s="231">
        <v>0</v>
      </c>
      <c r="AH92" s="231">
        <v>0</v>
      </c>
      <c r="AI92" s="231">
        <v>0</v>
      </c>
      <c r="AJ92" s="231">
        <v>0</v>
      </c>
      <c r="AK92" s="231">
        <v>0</v>
      </c>
      <c r="AL92" s="231">
        <v>0</v>
      </c>
      <c r="AM92" s="231">
        <v>0</v>
      </c>
      <c r="AN92" s="145">
        <v>0</v>
      </c>
      <c r="AO92" s="145">
        <v>0</v>
      </c>
      <c r="AP92" s="145">
        <v>0</v>
      </c>
      <c r="AQ92" s="145">
        <v>0</v>
      </c>
      <c r="AR92" s="145">
        <v>0</v>
      </c>
      <c r="AS92" s="145">
        <v>0</v>
      </c>
      <c r="AT92" s="145">
        <v>0</v>
      </c>
      <c r="AU92" s="145">
        <v>0</v>
      </c>
      <c r="AV92" s="145">
        <v>0</v>
      </c>
      <c r="AW92" s="145">
        <v>0</v>
      </c>
    </row>
    <row r="93" spans="1:49" s="51" customFormat="1" x14ac:dyDescent="0.35">
      <c r="A93" s="573" t="s">
        <v>170</v>
      </c>
      <c r="B93" s="574"/>
      <c r="C93" s="207">
        <f t="shared" si="7"/>
        <v>460.51043478260868</v>
      </c>
      <c r="D93" s="281">
        <f>SUM(D86:D92)</f>
        <v>0</v>
      </c>
      <c r="E93" s="207">
        <f>SUM(E86:E92)</f>
        <v>0</v>
      </c>
      <c r="F93" s="207">
        <f t="shared" ref="F93:AW93" si="8">SUM(F86:F92)</f>
        <v>230.57</v>
      </c>
      <c r="G93" s="207">
        <f t="shared" si="8"/>
        <v>317.47000000000003</v>
      </c>
      <c r="H93" s="207">
        <f t="shared" si="8"/>
        <v>2268.1400000000003</v>
      </c>
      <c r="I93" s="207">
        <f t="shared" si="8"/>
        <v>651.41</v>
      </c>
      <c r="J93" s="207">
        <f t="shared" si="8"/>
        <v>591.21999999999991</v>
      </c>
      <c r="K93" s="207">
        <f t="shared" si="8"/>
        <v>660.69999999999993</v>
      </c>
      <c r="L93" s="207">
        <f t="shared" si="8"/>
        <v>272.33999999999997</v>
      </c>
      <c r="M93" s="207">
        <f t="shared" si="8"/>
        <v>1372</v>
      </c>
      <c r="N93" s="207">
        <f t="shared" si="8"/>
        <v>355.35</v>
      </c>
      <c r="O93" s="207">
        <f t="shared" si="8"/>
        <v>49.98</v>
      </c>
      <c r="P93" s="207">
        <f t="shared" si="8"/>
        <v>394.57</v>
      </c>
      <c r="Q93" s="207">
        <f t="shared" si="8"/>
        <v>37.31</v>
      </c>
      <c r="R93" s="207">
        <f t="shared" si="8"/>
        <v>444.56</v>
      </c>
      <c r="S93" s="207">
        <f t="shared" si="8"/>
        <v>34.229999999999997</v>
      </c>
      <c r="T93" s="207">
        <f t="shared" si="8"/>
        <v>561.24</v>
      </c>
      <c r="U93" s="207">
        <f t="shared" si="8"/>
        <v>0</v>
      </c>
      <c r="V93" s="207">
        <f t="shared" si="8"/>
        <v>556.31999999999994</v>
      </c>
      <c r="W93" s="207">
        <f t="shared" si="8"/>
        <v>92.05</v>
      </c>
      <c r="X93" s="207">
        <f t="shared" si="8"/>
        <v>478.08</v>
      </c>
      <c r="Y93" s="207">
        <f t="shared" si="8"/>
        <v>99.36</v>
      </c>
      <c r="Z93" s="207">
        <f t="shared" si="8"/>
        <v>789.73</v>
      </c>
      <c r="AA93" s="207">
        <f t="shared" si="8"/>
        <v>166.3</v>
      </c>
      <c r="AB93" s="207">
        <f t="shared" si="8"/>
        <v>514.12</v>
      </c>
      <c r="AC93" s="207">
        <f t="shared" si="8"/>
        <v>219.56</v>
      </c>
      <c r="AD93" s="207">
        <f t="shared" si="8"/>
        <v>442.9</v>
      </c>
      <c r="AE93" s="207">
        <f t="shared" si="8"/>
        <v>0</v>
      </c>
      <c r="AF93" s="207">
        <f t="shared" si="8"/>
        <v>929.9799999999999</v>
      </c>
      <c r="AG93" s="207">
        <f t="shared" si="8"/>
        <v>1200</v>
      </c>
      <c r="AH93" s="207">
        <f t="shared" si="8"/>
        <v>435.1</v>
      </c>
      <c r="AI93" s="207">
        <f t="shared" si="8"/>
        <v>679.3</v>
      </c>
      <c r="AJ93" s="207">
        <f t="shared" si="8"/>
        <v>883.24000000000012</v>
      </c>
      <c r="AK93" s="207">
        <f t="shared" si="8"/>
        <v>0</v>
      </c>
      <c r="AL93" s="207">
        <f t="shared" si="8"/>
        <v>440.32</v>
      </c>
      <c r="AM93" s="207">
        <f t="shared" si="8"/>
        <v>0</v>
      </c>
      <c r="AN93" s="207">
        <f t="shared" si="8"/>
        <v>3236.58</v>
      </c>
      <c r="AO93" s="207">
        <f t="shared" si="8"/>
        <v>0</v>
      </c>
      <c r="AP93" s="207">
        <f t="shared" si="8"/>
        <v>384.61</v>
      </c>
      <c r="AQ93" s="207">
        <f t="shared" si="8"/>
        <v>0</v>
      </c>
      <c r="AR93" s="207">
        <f t="shared" si="8"/>
        <v>0</v>
      </c>
      <c r="AS93" s="207">
        <f t="shared" si="8"/>
        <v>0</v>
      </c>
      <c r="AT93" s="207">
        <f t="shared" si="8"/>
        <v>0</v>
      </c>
      <c r="AU93" s="207">
        <f t="shared" si="8"/>
        <v>332.86</v>
      </c>
      <c r="AV93" s="207">
        <f t="shared" si="8"/>
        <v>2.41</v>
      </c>
      <c r="AW93" s="207">
        <f t="shared" si="8"/>
        <v>1059.57</v>
      </c>
    </row>
    <row r="94" spans="1:49" x14ac:dyDescent="0.35">
      <c r="A94" s="31"/>
      <c r="B94" s="19"/>
      <c r="C94" s="19"/>
      <c r="D94" s="172"/>
      <c r="E94" s="35"/>
      <c r="F94" s="35"/>
      <c r="G94" s="35"/>
      <c r="H94" s="35"/>
      <c r="I94" s="35"/>
      <c r="J94" s="35"/>
      <c r="K94" s="35"/>
      <c r="L94" s="35"/>
      <c r="M94" s="35"/>
      <c r="N94" s="35"/>
      <c r="O94" s="35"/>
      <c r="P94" s="36"/>
      <c r="Q94" s="36"/>
      <c r="R94" s="36"/>
      <c r="S94" s="36"/>
      <c r="T94" s="36"/>
      <c r="U94" s="36"/>
      <c r="V94" s="36"/>
      <c r="W94" s="36"/>
      <c r="X94" s="36"/>
      <c r="Y94" s="36"/>
      <c r="Z94" s="36"/>
      <c r="AA94" s="36"/>
      <c r="AB94" s="37"/>
      <c r="AC94" s="37"/>
      <c r="AD94" s="37"/>
      <c r="AE94" s="37"/>
      <c r="AF94" s="37"/>
      <c r="AG94" s="37"/>
      <c r="AH94" s="37"/>
      <c r="AI94" s="37"/>
      <c r="AJ94" s="37"/>
      <c r="AK94" s="37"/>
      <c r="AL94" s="37"/>
      <c r="AM94" s="37"/>
      <c r="AN94" s="36"/>
      <c r="AO94" s="36"/>
      <c r="AP94" s="36"/>
      <c r="AQ94" s="36"/>
      <c r="AR94" s="34"/>
      <c r="AS94" s="34"/>
      <c r="AT94" s="34"/>
    </row>
    <row r="95" spans="1:49" x14ac:dyDescent="0.35">
      <c r="A95" s="74" t="s">
        <v>139</v>
      </c>
      <c r="B95" s="19"/>
      <c r="C95" s="19"/>
      <c r="D95" s="35"/>
      <c r="E95" s="35"/>
      <c r="F95" s="35"/>
      <c r="G95" s="35"/>
      <c r="H95" s="35"/>
      <c r="I95" s="35"/>
      <c r="J95" s="35"/>
      <c r="K95" s="35"/>
      <c r="L95" s="35"/>
      <c r="M95" s="35"/>
      <c r="N95" s="35"/>
      <c r="O95" s="35"/>
      <c r="P95" s="36"/>
      <c r="Q95" s="36"/>
      <c r="R95" s="36"/>
      <c r="S95" s="36"/>
      <c r="T95" s="36"/>
      <c r="U95" s="36"/>
      <c r="V95" s="36"/>
      <c r="W95" s="36"/>
      <c r="X95" s="36"/>
      <c r="Y95" s="36"/>
      <c r="Z95" s="36"/>
      <c r="AA95" s="36"/>
      <c r="AB95" s="37"/>
      <c r="AC95" s="37"/>
      <c r="AD95" s="37"/>
      <c r="AE95" s="37"/>
      <c r="AF95" s="37"/>
      <c r="AG95" s="37"/>
      <c r="AH95" s="37"/>
      <c r="AI95" s="37"/>
      <c r="AJ95" s="37"/>
      <c r="AK95" s="37"/>
      <c r="AL95" s="37"/>
      <c r="AM95" s="37"/>
      <c r="AN95" s="36"/>
      <c r="AO95" s="36"/>
      <c r="AP95" s="36"/>
      <c r="AQ95" s="36"/>
      <c r="AR95" s="34"/>
      <c r="AS95" s="34"/>
      <c r="AT95" s="34"/>
    </row>
    <row r="96" spans="1:49" x14ac:dyDescent="0.35">
      <c r="A96" s="11"/>
    </row>
    <row r="97" spans="1:49" ht="21" customHeight="1" x14ac:dyDescent="0.35">
      <c r="A97" s="456" t="s">
        <v>171</v>
      </c>
      <c r="B97" s="456" t="s">
        <v>160</v>
      </c>
      <c r="C97" s="456" t="s">
        <v>153</v>
      </c>
      <c r="D97" s="14">
        <v>42736</v>
      </c>
      <c r="E97" s="14">
        <v>42767</v>
      </c>
      <c r="F97" s="14">
        <v>42795</v>
      </c>
      <c r="G97" s="14">
        <v>42826</v>
      </c>
      <c r="H97" s="14">
        <v>42856</v>
      </c>
      <c r="I97" s="14">
        <v>42887</v>
      </c>
      <c r="J97" s="14">
        <v>42917</v>
      </c>
      <c r="K97" s="14">
        <v>42948</v>
      </c>
      <c r="L97" s="14">
        <v>42979</v>
      </c>
      <c r="M97" s="14">
        <v>43009</v>
      </c>
      <c r="N97" s="14">
        <v>43040</v>
      </c>
      <c r="O97" s="14">
        <v>43070</v>
      </c>
      <c r="P97" s="14">
        <v>43101</v>
      </c>
      <c r="Q97" s="14">
        <v>43132</v>
      </c>
      <c r="R97" s="14">
        <v>43160</v>
      </c>
      <c r="S97" s="14">
        <v>43191</v>
      </c>
      <c r="T97" s="14">
        <v>43221</v>
      </c>
      <c r="U97" s="14">
        <v>43252</v>
      </c>
      <c r="V97" s="14">
        <v>43282</v>
      </c>
      <c r="W97" s="14">
        <v>43313</v>
      </c>
      <c r="X97" s="14">
        <v>43344</v>
      </c>
      <c r="Y97" s="14">
        <v>43374</v>
      </c>
      <c r="Z97" s="14">
        <v>43405</v>
      </c>
      <c r="AA97" s="14">
        <v>43435</v>
      </c>
      <c r="AB97" s="14">
        <v>43466</v>
      </c>
      <c r="AC97" s="14">
        <v>43497</v>
      </c>
      <c r="AD97" s="14">
        <v>43525</v>
      </c>
      <c r="AE97" s="14">
        <v>43556</v>
      </c>
      <c r="AF97" s="14">
        <v>43586</v>
      </c>
      <c r="AG97" s="14">
        <v>43617</v>
      </c>
      <c r="AH97" s="14">
        <v>43647</v>
      </c>
      <c r="AI97" s="14">
        <v>43678</v>
      </c>
      <c r="AJ97" s="14">
        <v>43709</v>
      </c>
      <c r="AK97" s="14">
        <v>43739</v>
      </c>
      <c r="AL97" s="14">
        <v>43770</v>
      </c>
      <c r="AM97" s="14">
        <v>43800</v>
      </c>
      <c r="AN97" s="14">
        <v>43831</v>
      </c>
      <c r="AO97" s="14">
        <v>43862</v>
      </c>
      <c r="AP97" s="14">
        <v>43891</v>
      </c>
      <c r="AQ97" s="14">
        <v>43922</v>
      </c>
      <c r="AR97" s="14">
        <v>43952</v>
      </c>
      <c r="AS97" s="14">
        <v>43983</v>
      </c>
      <c r="AT97" s="14">
        <v>44013</v>
      </c>
      <c r="AU97" s="14">
        <v>44044</v>
      </c>
      <c r="AV97" s="14">
        <v>44075</v>
      </c>
      <c r="AW97" s="15">
        <v>44105</v>
      </c>
    </row>
    <row r="98" spans="1:49" s="34" customFormat="1" x14ac:dyDescent="0.35">
      <c r="A98" s="38" t="s">
        <v>364</v>
      </c>
      <c r="B98" s="40" t="s">
        <v>365</v>
      </c>
      <c r="C98" s="145">
        <v>0</v>
      </c>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3"/>
      <c r="AS98" s="3"/>
      <c r="AT98" s="3"/>
      <c r="AU98" s="28"/>
      <c r="AV98" s="28"/>
      <c r="AW98" s="28"/>
    </row>
    <row r="99" spans="1:49" x14ac:dyDescent="0.35">
      <c r="A99" s="13" t="s">
        <v>364</v>
      </c>
      <c r="B99" s="23" t="s">
        <v>172</v>
      </c>
      <c r="C99" s="102">
        <v>0</v>
      </c>
      <c r="D99" s="4"/>
      <c r="E99" s="4"/>
      <c r="F99" s="4"/>
      <c r="G99" s="4"/>
      <c r="H99" s="4"/>
      <c r="I99" s="4"/>
      <c r="J99" s="4"/>
      <c r="K99" s="3"/>
      <c r="L99" s="3"/>
      <c r="M99" s="4"/>
      <c r="N99" s="4"/>
      <c r="O99" s="3"/>
      <c r="P99" s="3"/>
      <c r="Q99" s="3"/>
      <c r="R99" s="3"/>
      <c r="S99" s="3"/>
      <c r="T99" s="3"/>
      <c r="U99" s="4"/>
      <c r="V99" s="4"/>
      <c r="W99" s="4"/>
      <c r="X99" s="4"/>
      <c r="Y99" s="4"/>
      <c r="Z99" s="3"/>
      <c r="AA99" s="4"/>
      <c r="AB99" s="4"/>
      <c r="AC99" s="3"/>
      <c r="AD99" s="3"/>
      <c r="AE99" s="4"/>
      <c r="AF99" s="4"/>
      <c r="AG99" s="4"/>
      <c r="AH99" s="4"/>
      <c r="AI99" s="4"/>
      <c r="AJ99" s="4"/>
      <c r="AK99" s="4"/>
      <c r="AL99" s="4"/>
      <c r="AM99" s="4"/>
      <c r="AN99" s="4"/>
      <c r="AO99" s="4"/>
      <c r="AP99" s="4"/>
      <c r="AQ99" s="3"/>
      <c r="AR99" s="3"/>
      <c r="AS99" s="3"/>
      <c r="AT99" s="3"/>
      <c r="AU99" s="3"/>
      <c r="AV99" s="3"/>
      <c r="AW99" s="3"/>
    </row>
    <row r="100" spans="1:49" x14ac:dyDescent="0.35">
      <c r="A100" s="13" t="s">
        <v>364</v>
      </c>
      <c r="B100" s="23" t="s">
        <v>173</v>
      </c>
      <c r="C100" s="102">
        <v>0</v>
      </c>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row>
    <row r="101" spans="1:49" s="34" customFormat="1" x14ac:dyDescent="0.35">
      <c r="A101" s="38"/>
      <c r="B101" s="40"/>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3"/>
      <c r="AS101" s="3"/>
      <c r="AT101" s="3"/>
      <c r="AU101" s="28"/>
      <c r="AV101" s="28"/>
      <c r="AW101" s="28"/>
    </row>
    <row r="102" spans="1:49" s="34" customFormat="1" x14ac:dyDescent="0.35">
      <c r="A102" s="38" t="s">
        <v>366</v>
      </c>
      <c r="B102" s="40" t="s">
        <v>365</v>
      </c>
      <c r="C102" s="145">
        <v>0</v>
      </c>
      <c r="D102" s="3"/>
      <c r="E102" s="3"/>
      <c r="F102" s="3"/>
      <c r="G102" s="3"/>
      <c r="H102" s="3"/>
      <c r="I102" s="3"/>
      <c r="J102" s="3"/>
      <c r="K102" s="3"/>
      <c r="L102" s="3"/>
      <c r="M102" s="3"/>
      <c r="N102" s="3"/>
      <c r="O102" s="3"/>
      <c r="P102" s="3"/>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3"/>
      <c r="AS102" s="3"/>
      <c r="AT102" s="3"/>
      <c r="AU102" s="3"/>
      <c r="AV102" s="28"/>
      <c r="AW102" s="28"/>
    </row>
    <row r="103" spans="1:49" x14ac:dyDescent="0.35">
      <c r="A103" s="13" t="s">
        <v>366</v>
      </c>
      <c r="B103" s="23" t="s">
        <v>172</v>
      </c>
      <c r="C103" s="102">
        <v>0</v>
      </c>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row>
    <row r="104" spans="1:49" x14ac:dyDescent="0.35">
      <c r="A104" s="13" t="s">
        <v>366</v>
      </c>
      <c r="B104" s="23" t="s">
        <v>173</v>
      </c>
      <c r="C104" s="102">
        <v>0</v>
      </c>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row>
    <row r="105" spans="1:49" s="34" customFormat="1" x14ac:dyDescent="0.35">
      <c r="A105" s="38"/>
      <c r="B105" s="40"/>
      <c r="C105" s="3"/>
      <c r="D105" s="3"/>
      <c r="E105" s="3"/>
      <c r="F105" s="3"/>
      <c r="G105" s="3"/>
      <c r="H105" s="3"/>
      <c r="I105" s="3"/>
      <c r="J105" s="3"/>
      <c r="K105" s="3"/>
      <c r="L105" s="3"/>
      <c r="M105" s="3"/>
      <c r="N105" s="3"/>
      <c r="O105" s="3"/>
      <c r="P105" s="3"/>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3"/>
      <c r="AS105" s="3"/>
      <c r="AT105" s="3"/>
      <c r="AU105" s="3"/>
      <c r="AV105" s="28"/>
      <c r="AW105" s="28"/>
    </row>
    <row r="106" spans="1:49" s="34" customFormat="1" x14ac:dyDescent="0.35">
      <c r="A106" s="38" t="s">
        <v>367</v>
      </c>
      <c r="B106" s="40" t="s">
        <v>365</v>
      </c>
      <c r="C106" s="145">
        <v>0</v>
      </c>
      <c r="D106" s="28"/>
      <c r="E106" s="28"/>
      <c r="F106" s="28"/>
      <c r="G106" s="28"/>
      <c r="H106" s="28"/>
      <c r="I106" s="28"/>
      <c r="J106" s="28"/>
      <c r="K106" s="28"/>
      <c r="L106" s="28"/>
      <c r="M106" s="28"/>
      <c r="N106" s="28"/>
      <c r="O106" s="28"/>
      <c r="P106" s="28"/>
      <c r="Q106" s="28"/>
      <c r="R106" s="28"/>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row>
    <row r="107" spans="1:49" x14ac:dyDescent="0.35">
      <c r="A107" s="13" t="s">
        <v>367</v>
      </c>
      <c r="B107" s="23" t="s">
        <v>172</v>
      </c>
      <c r="C107" s="102">
        <v>0</v>
      </c>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row>
    <row r="108" spans="1:49" x14ac:dyDescent="0.35">
      <c r="A108" s="13" t="s">
        <v>367</v>
      </c>
      <c r="B108" s="23" t="s">
        <v>173</v>
      </c>
      <c r="C108" s="102">
        <v>0</v>
      </c>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s="34" customFormat="1" x14ac:dyDescent="0.35">
      <c r="A109" s="38"/>
      <c r="B109" s="40"/>
      <c r="C109" s="28"/>
      <c r="D109" s="28"/>
      <c r="E109" s="28"/>
      <c r="F109" s="28"/>
      <c r="G109" s="28"/>
      <c r="H109" s="28"/>
      <c r="I109" s="28"/>
      <c r="J109" s="28"/>
      <c r="K109" s="28"/>
      <c r="L109" s="28"/>
      <c r="M109" s="28"/>
      <c r="N109" s="28"/>
      <c r="O109" s="28"/>
      <c r="P109" s="28"/>
      <c r="Q109" s="28"/>
      <c r="R109" s="28"/>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row>
    <row r="110" spans="1:49" s="34" customFormat="1" x14ac:dyDescent="0.35">
      <c r="A110" s="40" t="s">
        <v>368</v>
      </c>
      <c r="B110" s="40" t="s">
        <v>365</v>
      </c>
      <c r="C110" s="145">
        <v>0</v>
      </c>
      <c r="D110" s="28"/>
      <c r="E110" s="28"/>
      <c r="F110" s="28"/>
      <c r="G110" s="28"/>
      <c r="H110" s="28"/>
      <c r="I110" s="28"/>
      <c r="J110" s="28"/>
      <c r="K110" s="28"/>
      <c r="L110" s="28"/>
      <c r="M110" s="28"/>
      <c r="N110" s="28"/>
      <c r="O110" s="28"/>
      <c r="P110" s="28"/>
      <c r="Q110" s="28"/>
      <c r="R110" s="28"/>
      <c r="S110" s="28"/>
      <c r="T110" s="28"/>
      <c r="U110" s="28"/>
      <c r="V110" s="28"/>
      <c r="W110" s="28"/>
      <c r="X110" s="3"/>
      <c r="Y110" s="3"/>
      <c r="Z110" s="3"/>
      <c r="AA110" s="3"/>
      <c r="AB110" s="3"/>
      <c r="AC110" s="28"/>
      <c r="AD110" s="28"/>
      <c r="AE110" s="3"/>
      <c r="AF110" s="3"/>
      <c r="AG110" s="28"/>
      <c r="AH110" s="3"/>
      <c r="AI110" s="3"/>
      <c r="AJ110" s="3"/>
      <c r="AK110" s="28"/>
      <c r="AL110" s="3"/>
      <c r="AM110" s="3"/>
      <c r="AN110" s="3"/>
      <c r="AO110" s="3"/>
      <c r="AP110" s="3"/>
      <c r="AQ110" s="3"/>
      <c r="AR110" s="3"/>
      <c r="AS110" s="3"/>
      <c r="AT110" s="3"/>
      <c r="AU110" s="3"/>
      <c r="AV110" s="3"/>
      <c r="AW110" s="28"/>
    </row>
    <row r="111" spans="1:49" x14ac:dyDescent="0.35">
      <c r="A111" s="40" t="s">
        <v>368</v>
      </c>
      <c r="B111" s="23" t="s">
        <v>172</v>
      </c>
      <c r="C111" s="102">
        <v>0</v>
      </c>
      <c r="D111" s="3"/>
      <c r="E111" s="4"/>
      <c r="F111" s="4"/>
      <c r="G111" s="3"/>
      <c r="H111" s="3"/>
      <c r="I111" s="3"/>
      <c r="J111" s="3"/>
      <c r="K111" s="3"/>
      <c r="L111" s="3"/>
      <c r="M111" s="4"/>
      <c r="N111" s="3"/>
      <c r="O111" s="4"/>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row>
    <row r="112" spans="1:49" x14ac:dyDescent="0.35">
      <c r="A112" s="40" t="s">
        <v>368</v>
      </c>
      <c r="B112" s="23" t="s">
        <v>173</v>
      </c>
      <c r="C112" s="102">
        <v>0</v>
      </c>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row>
    <row r="113" spans="1:51" s="101" customFormat="1" x14ac:dyDescent="0.35">
      <c r="A113" s="575" t="s">
        <v>175</v>
      </c>
      <c r="B113" s="576" t="s">
        <v>175</v>
      </c>
      <c r="C113" s="72"/>
      <c r="D113" s="72">
        <f>D110+D106+D102+D98</f>
        <v>0</v>
      </c>
      <c r="E113" s="72">
        <f t="shared" ref="E113:AW113" si="9">E110+E106+E102+E98</f>
        <v>0</v>
      </c>
      <c r="F113" s="72">
        <f t="shared" si="9"/>
        <v>0</v>
      </c>
      <c r="G113" s="72">
        <f t="shared" si="9"/>
        <v>0</v>
      </c>
      <c r="H113" s="72">
        <f t="shared" si="9"/>
        <v>0</v>
      </c>
      <c r="I113" s="72">
        <f t="shared" si="9"/>
        <v>0</v>
      </c>
      <c r="J113" s="72">
        <f t="shared" si="9"/>
        <v>0</v>
      </c>
      <c r="K113" s="72">
        <f t="shared" si="9"/>
        <v>0</v>
      </c>
      <c r="L113" s="72">
        <f t="shared" si="9"/>
        <v>0</v>
      </c>
      <c r="M113" s="72">
        <f t="shared" si="9"/>
        <v>0</v>
      </c>
      <c r="N113" s="72">
        <f t="shared" si="9"/>
        <v>0</v>
      </c>
      <c r="O113" s="72">
        <f t="shared" si="9"/>
        <v>0</v>
      </c>
      <c r="P113" s="72">
        <f t="shared" si="9"/>
        <v>0</v>
      </c>
      <c r="Q113" s="72">
        <f t="shared" si="9"/>
        <v>0</v>
      </c>
      <c r="R113" s="72">
        <f t="shared" si="9"/>
        <v>0</v>
      </c>
      <c r="S113" s="72">
        <f t="shared" si="9"/>
        <v>0</v>
      </c>
      <c r="T113" s="72">
        <f t="shared" si="9"/>
        <v>0</v>
      </c>
      <c r="U113" s="72">
        <f t="shared" si="9"/>
        <v>0</v>
      </c>
      <c r="V113" s="72">
        <f t="shared" si="9"/>
        <v>0</v>
      </c>
      <c r="W113" s="72">
        <f t="shared" si="9"/>
        <v>0</v>
      </c>
      <c r="X113" s="72">
        <f t="shared" si="9"/>
        <v>0</v>
      </c>
      <c r="Y113" s="72">
        <f t="shared" si="9"/>
        <v>0</v>
      </c>
      <c r="Z113" s="72">
        <f t="shared" si="9"/>
        <v>0</v>
      </c>
      <c r="AA113" s="72">
        <f t="shared" si="9"/>
        <v>0</v>
      </c>
      <c r="AB113" s="72">
        <f t="shared" si="9"/>
        <v>0</v>
      </c>
      <c r="AC113" s="72">
        <f t="shared" si="9"/>
        <v>0</v>
      </c>
      <c r="AD113" s="72">
        <f t="shared" si="9"/>
        <v>0</v>
      </c>
      <c r="AE113" s="72">
        <f t="shared" si="9"/>
        <v>0</v>
      </c>
      <c r="AF113" s="72">
        <f t="shared" si="9"/>
        <v>0</v>
      </c>
      <c r="AG113" s="72">
        <f t="shared" si="9"/>
        <v>0</v>
      </c>
      <c r="AH113" s="72">
        <f t="shared" si="9"/>
        <v>0</v>
      </c>
      <c r="AI113" s="72">
        <f t="shared" si="9"/>
        <v>0</v>
      </c>
      <c r="AJ113" s="72">
        <f t="shared" si="9"/>
        <v>0</v>
      </c>
      <c r="AK113" s="72">
        <f t="shared" si="9"/>
        <v>0</v>
      </c>
      <c r="AL113" s="72">
        <f t="shared" si="9"/>
        <v>0</v>
      </c>
      <c r="AM113" s="72">
        <f t="shared" si="9"/>
        <v>0</v>
      </c>
      <c r="AN113" s="72">
        <f t="shared" si="9"/>
        <v>0</v>
      </c>
      <c r="AO113" s="72">
        <f t="shared" si="9"/>
        <v>0</v>
      </c>
      <c r="AP113" s="72">
        <f t="shared" si="9"/>
        <v>0</v>
      </c>
      <c r="AQ113" s="72">
        <f t="shared" si="9"/>
        <v>0</v>
      </c>
      <c r="AR113" s="72">
        <f t="shared" si="9"/>
        <v>0</v>
      </c>
      <c r="AS113" s="72">
        <f t="shared" si="9"/>
        <v>0</v>
      </c>
      <c r="AT113" s="72">
        <f t="shared" si="9"/>
        <v>0</v>
      </c>
      <c r="AU113" s="72">
        <f t="shared" si="9"/>
        <v>0</v>
      </c>
      <c r="AV113" s="72">
        <f t="shared" si="9"/>
        <v>0</v>
      </c>
      <c r="AW113" s="100">
        <f t="shared" si="9"/>
        <v>0</v>
      </c>
    </row>
    <row r="114" spans="1:51" x14ac:dyDescent="0.35">
      <c r="A114" s="11"/>
    </row>
    <row r="115" spans="1:51" x14ac:dyDescent="0.35">
      <c r="A115" s="51" t="s">
        <v>176</v>
      </c>
    </row>
    <row r="116" spans="1:51" ht="15" thickBot="1" x14ac:dyDescent="0.4"/>
    <row r="117" spans="1:51" x14ac:dyDescent="0.35">
      <c r="A117" s="458" t="s">
        <v>171</v>
      </c>
      <c r="B117" s="456" t="s">
        <v>160</v>
      </c>
      <c r="C117" s="456" t="s">
        <v>153</v>
      </c>
      <c r="D117" s="14">
        <v>42736</v>
      </c>
      <c r="E117" s="14">
        <v>42767</v>
      </c>
      <c r="F117" s="14">
        <v>42795</v>
      </c>
      <c r="G117" s="14">
        <v>42826</v>
      </c>
      <c r="H117" s="14">
        <v>42856</v>
      </c>
      <c r="I117" s="14">
        <v>42887</v>
      </c>
      <c r="J117" s="14">
        <v>42917</v>
      </c>
      <c r="K117" s="14">
        <v>42948</v>
      </c>
      <c r="L117" s="14">
        <v>42979</v>
      </c>
      <c r="M117" s="14">
        <v>43009</v>
      </c>
      <c r="N117" s="14">
        <v>43040</v>
      </c>
      <c r="O117" s="14">
        <v>43070</v>
      </c>
      <c r="P117" s="14">
        <v>43101</v>
      </c>
      <c r="Q117" s="14">
        <v>43132</v>
      </c>
      <c r="R117" s="14">
        <v>43160</v>
      </c>
      <c r="S117" s="14">
        <v>43191</v>
      </c>
      <c r="T117" s="14">
        <v>43221</v>
      </c>
      <c r="U117" s="14">
        <v>43252</v>
      </c>
      <c r="V117" s="14">
        <v>43282</v>
      </c>
      <c r="W117" s="14">
        <v>43313</v>
      </c>
      <c r="X117" s="14">
        <v>43344</v>
      </c>
      <c r="Y117" s="14">
        <v>43374</v>
      </c>
      <c r="Z117" s="14">
        <v>43405</v>
      </c>
      <c r="AA117" s="14">
        <v>43435</v>
      </c>
      <c r="AB117" s="14">
        <v>43466</v>
      </c>
      <c r="AC117" s="14">
        <v>43497</v>
      </c>
      <c r="AD117" s="14">
        <v>43525</v>
      </c>
      <c r="AE117" s="14">
        <v>43556</v>
      </c>
      <c r="AF117" s="14">
        <v>43586</v>
      </c>
      <c r="AG117" s="14">
        <v>43617</v>
      </c>
      <c r="AH117" s="14">
        <v>43647</v>
      </c>
      <c r="AI117" s="14">
        <v>43678</v>
      </c>
      <c r="AJ117" s="14">
        <v>43709</v>
      </c>
      <c r="AK117" s="14">
        <v>43739</v>
      </c>
      <c r="AL117" s="14">
        <v>43770</v>
      </c>
      <c r="AM117" s="14">
        <v>43800</v>
      </c>
      <c r="AN117" s="14">
        <v>43831</v>
      </c>
      <c r="AO117" s="14">
        <v>43862</v>
      </c>
      <c r="AP117" s="14">
        <v>43891</v>
      </c>
      <c r="AQ117" s="14">
        <v>43922</v>
      </c>
      <c r="AR117" s="14">
        <v>43952</v>
      </c>
      <c r="AS117" s="14">
        <v>43983</v>
      </c>
      <c r="AT117" s="14">
        <v>44013</v>
      </c>
      <c r="AU117" s="14">
        <v>44044</v>
      </c>
      <c r="AV117" s="14">
        <v>44075</v>
      </c>
      <c r="AW117" s="15">
        <v>44105</v>
      </c>
      <c r="AX117" s="96"/>
      <c r="AY117" s="96"/>
    </row>
    <row r="118" spans="1:51" s="96" customFormat="1" x14ac:dyDescent="0.35">
      <c r="A118" s="161" t="s">
        <v>371</v>
      </c>
      <c r="B118" s="160" t="s">
        <v>177</v>
      </c>
      <c r="C118" s="162">
        <f t="shared" ref="C118:C126" si="10">AVERAGE(D118:AW118)</f>
        <v>486.86956521739131</v>
      </c>
      <c r="D118" s="3">
        <v>534</v>
      </c>
      <c r="E118" s="3">
        <v>536</v>
      </c>
      <c r="F118" s="3">
        <v>539</v>
      </c>
      <c r="G118" s="3">
        <v>549</v>
      </c>
      <c r="H118" s="3">
        <v>546</v>
      </c>
      <c r="I118" s="3">
        <v>548</v>
      </c>
      <c r="J118" s="3">
        <v>536</v>
      </c>
      <c r="K118" s="3">
        <v>535</v>
      </c>
      <c r="L118" s="3">
        <v>518</v>
      </c>
      <c r="M118" s="3">
        <v>518</v>
      </c>
      <c r="N118" s="3">
        <v>508</v>
      </c>
      <c r="O118" s="3">
        <v>490</v>
      </c>
      <c r="P118" s="3">
        <v>474</v>
      </c>
      <c r="Q118" s="3">
        <v>470</v>
      </c>
      <c r="R118" s="3">
        <v>455</v>
      </c>
      <c r="S118" s="3">
        <v>441</v>
      </c>
      <c r="T118" s="3">
        <v>442</v>
      </c>
      <c r="U118" s="3">
        <v>444</v>
      </c>
      <c r="V118" s="3">
        <v>450</v>
      </c>
      <c r="W118" s="3">
        <v>463</v>
      </c>
      <c r="X118" s="3">
        <v>457</v>
      </c>
      <c r="Y118" s="3">
        <v>467</v>
      </c>
      <c r="Z118" s="3">
        <v>469</v>
      </c>
      <c r="AA118" s="3">
        <v>469</v>
      </c>
      <c r="AB118" s="3">
        <v>586</v>
      </c>
      <c r="AC118" s="3">
        <v>478</v>
      </c>
      <c r="AD118" s="3">
        <v>481</v>
      </c>
      <c r="AE118" s="3">
        <v>478</v>
      </c>
      <c r="AF118" s="3">
        <v>484</v>
      </c>
      <c r="AG118" s="3">
        <v>475</v>
      </c>
      <c r="AH118" s="3">
        <v>476</v>
      </c>
      <c r="AI118" s="3">
        <v>475</v>
      </c>
      <c r="AJ118" s="3">
        <v>473</v>
      </c>
      <c r="AK118" s="3">
        <v>477</v>
      </c>
      <c r="AL118" s="3">
        <v>476</v>
      </c>
      <c r="AM118" s="3">
        <v>469</v>
      </c>
      <c r="AN118" s="3">
        <v>473</v>
      </c>
      <c r="AO118" s="3">
        <v>476</v>
      </c>
      <c r="AP118" s="3">
        <v>455</v>
      </c>
      <c r="AQ118" s="3">
        <v>460</v>
      </c>
      <c r="AR118" s="3">
        <v>460</v>
      </c>
      <c r="AS118" s="3">
        <v>464</v>
      </c>
      <c r="AT118" s="3">
        <v>466</v>
      </c>
      <c r="AU118" s="3">
        <v>474</v>
      </c>
      <c r="AV118" s="3">
        <v>487</v>
      </c>
      <c r="AW118" s="3">
        <v>495</v>
      </c>
    </row>
    <row r="119" spans="1:51" s="225" customFormat="1" x14ac:dyDescent="0.35">
      <c r="A119" s="428" t="s">
        <v>371</v>
      </c>
      <c r="B119" s="429" t="s">
        <v>178</v>
      </c>
      <c r="C119" s="271">
        <f t="shared" si="10"/>
        <v>39253.141304347824</v>
      </c>
      <c r="D119" s="145">
        <v>43180.5</v>
      </c>
      <c r="E119" s="145">
        <v>41761.5</v>
      </c>
      <c r="F119" s="145">
        <v>48922.5</v>
      </c>
      <c r="G119" s="145">
        <v>44561</v>
      </c>
      <c r="H119" s="145">
        <v>48664</v>
      </c>
      <c r="I119" s="145">
        <v>49027</v>
      </c>
      <c r="J119" s="145">
        <v>46150.5</v>
      </c>
      <c r="K119" s="145">
        <v>49929</v>
      </c>
      <c r="L119" s="145">
        <v>45078</v>
      </c>
      <c r="M119" s="145">
        <v>47426.5</v>
      </c>
      <c r="N119" s="145">
        <v>45034</v>
      </c>
      <c r="O119" s="145">
        <v>42278.5</v>
      </c>
      <c r="P119" s="145">
        <v>39875</v>
      </c>
      <c r="Q119" s="145">
        <v>36597</v>
      </c>
      <c r="R119" s="145">
        <v>37779.5</v>
      </c>
      <c r="S119" s="145">
        <v>38120.5</v>
      </c>
      <c r="T119" s="145">
        <v>37306.5</v>
      </c>
      <c r="U119" s="145">
        <v>38962</v>
      </c>
      <c r="V119" s="145">
        <v>37818</v>
      </c>
      <c r="W119" s="145">
        <v>41624</v>
      </c>
      <c r="X119" s="145">
        <v>34155</v>
      </c>
      <c r="Y119" s="145">
        <v>41827.5</v>
      </c>
      <c r="Z119" s="145">
        <v>38896</v>
      </c>
      <c r="AA119" s="145">
        <v>39369</v>
      </c>
      <c r="AB119" s="145">
        <v>39297.5</v>
      </c>
      <c r="AC119" s="145">
        <v>36256</v>
      </c>
      <c r="AD119" s="145">
        <v>40914.5</v>
      </c>
      <c r="AE119" s="145">
        <v>39891.5</v>
      </c>
      <c r="AF119" s="145">
        <v>40326</v>
      </c>
      <c r="AG119" s="145">
        <v>37702.5</v>
      </c>
      <c r="AH119" s="145">
        <v>41420.5</v>
      </c>
      <c r="AI119" s="145">
        <v>42663.5</v>
      </c>
      <c r="AJ119" s="145">
        <v>38775</v>
      </c>
      <c r="AK119" s="145">
        <v>42861.5</v>
      </c>
      <c r="AL119" s="145">
        <v>39204</v>
      </c>
      <c r="AM119" s="145">
        <v>40221.5</v>
      </c>
      <c r="AN119" s="145">
        <v>40898</v>
      </c>
      <c r="AO119" s="145">
        <v>36872</v>
      </c>
      <c r="AP119" s="145">
        <v>37757.5</v>
      </c>
      <c r="AQ119" s="145">
        <v>21824</v>
      </c>
      <c r="AR119" s="145">
        <v>25146</v>
      </c>
      <c r="AS119" s="145">
        <v>25734.5</v>
      </c>
      <c r="AT119" s="145">
        <v>26416.5</v>
      </c>
      <c r="AU119" s="145">
        <v>28050</v>
      </c>
      <c r="AV119" s="145">
        <v>32054</v>
      </c>
      <c r="AW119" s="145">
        <v>37015</v>
      </c>
    </row>
    <row r="120" spans="1:51" s="225" customFormat="1" x14ac:dyDescent="0.35">
      <c r="A120" s="428" t="s">
        <v>371</v>
      </c>
      <c r="B120" s="429" t="s">
        <v>166</v>
      </c>
      <c r="C120" s="271">
        <f t="shared" si="10"/>
        <v>80.496739130434804</v>
      </c>
      <c r="D120" s="145">
        <v>80.86</v>
      </c>
      <c r="E120" s="145">
        <v>77.91</v>
      </c>
      <c r="F120" s="145">
        <v>90.77</v>
      </c>
      <c r="G120" s="145">
        <v>81.17</v>
      </c>
      <c r="H120" s="145">
        <v>89.13</v>
      </c>
      <c r="I120" s="145">
        <v>89.47</v>
      </c>
      <c r="J120" s="145">
        <v>86.1</v>
      </c>
      <c r="K120" s="145">
        <v>93.33</v>
      </c>
      <c r="L120" s="145">
        <v>87.02</v>
      </c>
      <c r="M120" s="145">
        <v>91.56</v>
      </c>
      <c r="N120" s="145">
        <v>88.65</v>
      </c>
      <c r="O120" s="145">
        <v>86.28</v>
      </c>
      <c r="P120" s="145">
        <v>84.12</v>
      </c>
      <c r="Q120" s="145">
        <v>77.87</v>
      </c>
      <c r="R120" s="145">
        <v>83.03</v>
      </c>
      <c r="S120" s="145">
        <v>86.44</v>
      </c>
      <c r="T120" s="145">
        <v>84.4</v>
      </c>
      <c r="U120" s="145">
        <v>87.75</v>
      </c>
      <c r="V120" s="145">
        <v>84.04</v>
      </c>
      <c r="W120" s="145">
        <v>89.9</v>
      </c>
      <c r="X120" s="145">
        <v>74.739999999999995</v>
      </c>
      <c r="Y120" s="145">
        <v>89.57</v>
      </c>
      <c r="Z120" s="145">
        <v>82.93</v>
      </c>
      <c r="AA120" s="145">
        <v>83.94</v>
      </c>
      <c r="AB120" s="145">
        <v>67.06</v>
      </c>
      <c r="AC120" s="145">
        <v>75.849999999999994</v>
      </c>
      <c r="AD120" s="145">
        <v>85.06</v>
      </c>
      <c r="AE120" s="145">
        <v>83.46</v>
      </c>
      <c r="AF120" s="145">
        <v>83.32</v>
      </c>
      <c r="AG120" s="145">
        <v>79.37</v>
      </c>
      <c r="AH120" s="145">
        <v>87.02</v>
      </c>
      <c r="AI120" s="145">
        <v>89.82</v>
      </c>
      <c r="AJ120" s="145">
        <v>81.98</v>
      </c>
      <c r="AK120" s="145">
        <v>89.86</v>
      </c>
      <c r="AL120" s="145">
        <v>82.36</v>
      </c>
      <c r="AM120" s="145">
        <v>85.76</v>
      </c>
      <c r="AN120" s="145">
        <v>86.47</v>
      </c>
      <c r="AO120" s="145">
        <v>77.459999999999994</v>
      </c>
      <c r="AP120" s="145">
        <v>82.98</v>
      </c>
      <c r="AQ120" s="145">
        <v>47.44</v>
      </c>
      <c r="AR120" s="145">
        <v>54.67</v>
      </c>
      <c r="AS120" s="145">
        <v>55.46</v>
      </c>
      <c r="AT120" s="145">
        <v>56.69</v>
      </c>
      <c r="AU120" s="145">
        <v>59.18</v>
      </c>
      <c r="AV120" s="145">
        <v>65.819999999999993</v>
      </c>
      <c r="AW120" s="145">
        <v>74.78</v>
      </c>
    </row>
    <row r="121" spans="1:51" s="96" customFormat="1" x14ac:dyDescent="0.35">
      <c r="A121" s="161" t="s">
        <v>372</v>
      </c>
      <c r="B121" s="160" t="s">
        <v>177</v>
      </c>
      <c r="C121" s="162">
        <f t="shared" si="10"/>
        <v>16459.891304347828</v>
      </c>
      <c r="D121" s="4">
        <v>20331</v>
      </c>
      <c r="E121" s="4">
        <v>19246</v>
      </c>
      <c r="F121" s="4">
        <v>20250</v>
      </c>
      <c r="G121" s="4">
        <v>20031</v>
      </c>
      <c r="H121" s="4">
        <v>20763</v>
      </c>
      <c r="I121" s="4">
        <v>20102</v>
      </c>
      <c r="J121" s="4">
        <v>19228</v>
      </c>
      <c r="K121" s="4">
        <v>20077</v>
      </c>
      <c r="L121" s="4">
        <v>19624</v>
      </c>
      <c r="M121" s="4">
        <v>20554</v>
      </c>
      <c r="N121" s="4">
        <v>19521</v>
      </c>
      <c r="O121" s="4">
        <v>18604</v>
      </c>
      <c r="P121" s="4">
        <v>19098</v>
      </c>
      <c r="Q121" s="4">
        <v>18702</v>
      </c>
      <c r="R121" s="4">
        <v>19243</v>
      </c>
      <c r="S121" s="4">
        <v>19128</v>
      </c>
      <c r="T121" s="4">
        <v>19390</v>
      </c>
      <c r="U121" s="4">
        <v>18619</v>
      </c>
      <c r="V121" s="4">
        <v>18055</v>
      </c>
      <c r="W121" s="4">
        <v>19063</v>
      </c>
      <c r="X121" s="4">
        <v>17859</v>
      </c>
      <c r="Y121" s="4">
        <v>19859</v>
      </c>
      <c r="Z121" s="4">
        <v>18561</v>
      </c>
      <c r="AA121" s="4">
        <v>17445</v>
      </c>
      <c r="AB121" s="4">
        <v>18633</v>
      </c>
      <c r="AC121" s="4">
        <v>17920</v>
      </c>
      <c r="AD121" s="4">
        <v>18456</v>
      </c>
      <c r="AE121" s="4">
        <v>18646</v>
      </c>
      <c r="AF121" s="4">
        <v>18745</v>
      </c>
      <c r="AG121" s="4">
        <v>17785</v>
      </c>
      <c r="AH121" s="4">
        <v>18226</v>
      </c>
      <c r="AI121" s="4">
        <v>18353</v>
      </c>
      <c r="AJ121" s="4">
        <v>18293</v>
      </c>
      <c r="AK121" s="4">
        <v>19183</v>
      </c>
      <c r="AL121" s="4">
        <v>18068</v>
      </c>
      <c r="AM121" s="4">
        <v>17405</v>
      </c>
      <c r="AN121" s="4">
        <v>18103</v>
      </c>
      <c r="AO121" s="4">
        <v>17576</v>
      </c>
      <c r="AP121" s="4">
        <v>12885</v>
      </c>
      <c r="AQ121" s="4">
        <v>1278</v>
      </c>
      <c r="AR121" s="4">
        <v>1552</v>
      </c>
      <c r="AS121" s="4">
        <v>2661</v>
      </c>
      <c r="AT121" s="4">
        <v>3528</v>
      </c>
      <c r="AU121" s="4">
        <v>4056</v>
      </c>
      <c r="AV121" s="4">
        <v>6059</v>
      </c>
      <c r="AW121" s="4">
        <v>6391</v>
      </c>
      <c r="AX121" s="225"/>
    </row>
    <row r="122" spans="1:51" s="225" customFormat="1" x14ac:dyDescent="0.35">
      <c r="A122" s="428" t="s">
        <v>372</v>
      </c>
      <c r="B122" s="429" t="s">
        <v>178</v>
      </c>
      <c r="C122" s="271">
        <f t="shared" si="10"/>
        <v>245091.23913043478</v>
      </c>
      <c r="D122" s="145">
        <v>311613.5</v>
      </c>
      <c r="E122" s="145">
        <v>278731.75</v>
      </c>
      <c r="F122" s="145">
        <v>322418.25</v>
      </c>
      <c r="G122" s="145">
        <v>294079.5</v>
      </c>
      <c r="H122" s="145">
        <v>324956.5</v>
      </c>
      <c r="I122" s="145">
        <v>308910.25</v>
      </c>
      <c r="J122" s="145">
        <v>279988.5</v>
      </c>
      <c r="K122" s="145">
        <v>313634.75</v>
      </c>
      <c r="L122" s="145">
        <v>291417.5</v>
      </c>
      <c r="M122" s="145">
        <v>311300</v>
      </c>
      <c r="N122" s="145">
        <v>285483</v>
      </c>
      <c r="O122" s="145">
        <v>262707.5</v>
      </c>
      <c r="P122" s="145">
        <v>280997.75</v>
      </c>
      <c r="Q122" s="145">
        <v>270380</v>
      </c>
      <c r="R122" s="145">
        <v>280629.25</v>
      </c>
      <c r="S122" s="145">
        <v>291953.75</v>
      </c>
      <c r="T122" s="145">
        <v>299626.25</v>
      </c>
      <c r="U122" s="145">
        <v>274689.25</v>
      </c>
      <c r="V122" s="145">
        <v>266648.25</v>
      </c>
      <c r="W122" s="145">
        <v>292479</v>
      </c>
      <c r="X122" s="145">
        <v>252164</v>
      </c>
      <c r="Y122" s="145">
        <v>307370.25</v>
      </c>
      <c r="Z122" s="145">
        <v>269849.25</v>
      </c>
      <c r="AA122" s="145">
        <v>252408.75</v>
      </c>
      <c r="AB122" s="145">
        <v>280857.5</v>
      </c>
      <c r="AC122" s="145">
        <v>258095.75</v>
      </c>
      <c r="AD122" s="145">
        <v>279974.75</v>
      </c>
      <c r="AE122" s="145">
        <v>283181.25</v>
      </c>
      <c r="AF122" s="145">
        <v>285067.75</v>
      </c>
      <c r="AG122" s="145">
        <v>268864.75</v>
      </c>
      <c r="AH122" s="145">
        <v>290798.75</v>
      </c>
      <c r="AI122" s="145">
        <v>285969.75</v>
      </c>
      <c r="AJ122" s="145">
        <v>277546.5</v>
      </c>
      <c r="AK122" s="145">
        <v>310684</v>
      </c>
      <c r="AL122" s="145">
        <v>277818.75</v>
      </c>
      <c r="AM122" s="145">
        <v>261995.25</v>
      </c>
      <c r="AN122" s="145">
        <v>291027</v>
      </c>
      <c r="AO122" s="145">
        <v>270102.25</v>
      </c>
      <c r="AP122" s="145">
        <v>150994.25</v>
      </c>
      <c r="AQ122" s="145">
        <v>13937</v>
      </c>
      <c r="AR122" s="145">
        <v>16563.25</v>
      </c>
      <c r="AS122" s="145">
        <v>28707.25</v>
      </c>
      <c r="AT122" s="145">
        <v>36421</v>
      </c>
      <c r="AU122" s="145">
        <v>44404.25</v>
      </c>
      <c r="AV122" s="145">
        <v>66478.5</v>
      </c>
      <c r="AW122" s="145">
        <v>70270.75</v>
      </c>
    </row>
    <row r="123" spans="1:51" s="225" customFormat="1" x14ac:dyDescent="0.35">
      <c r="A123" s="428" t="s">
        <v>372</v>
      </c>
      <c r="B123" s="429" t="s">
        <v>166</v>
      </c>
      <c r="C123" s="271">
        <f t="shared" si="10"/>
        <v>14.360000000000001</v>
      </c>
      <c r="D123" s="145">
        <v>15.33</v>
      </c>
      <c r="E123" s="145">
        <v>14.48</v>
      </c>
      <c r="F123" s="145">
        <v>15.92</v>
      </c>
      <c r="G123" s="145">
        <v>14.68</v>
      </c>
      <c r="H123" s="145">
        <v>15.65</v>
      </c>
      <c r="I123" s="145">
        <v>15.37</v>
      </c>
      <c r="J123" s="145">
        <v>14.56</v>
      </c>
      <c r="K123" s="145">
        <v>15.62</v>
      </c>
      <c r="L123" s="145">
        <v>14.85</v>
      </c>
      <c r="M123" s="145">
        <v>15.15</v>
      </c>
      <c r="N123" s="145">
        <v>14.62</v>
      </c>
      <c r="O123" s="145">
        <v>14.12</v>
      </c>
      <c r="P123" s="145">
        <v>14.71</v>
      </c>
      <c r="Q123" s="145">
        <v>14.46</v>
      </c>
      <c r="R123" s="145">
        <v>14.58</v>
      </c>
      <c r="S123" s="145">
        <v>15.26</v>
      </c>
      <c r="T123" s="145">
        <v>15.45</v>
      </c>
      <c r="U123" s="145">
        <v>14.75</v>
      </c>
      <c r="V123" s="145">
        <v>14.77</v>
      </c>
      <c r="W123" s="145">
        <v>15.34</v>
      </c>
      <c r="X123" s="145">
        <v>14.12</v>
      </c>
      <c r="Y123" s="145">
        <v>15.48</v>
      </c>
      <c r="Z123" s="145">
        <v>14.54</v>
      </c>
      <c r="AA123" s="145">
        <v>14.47</v>
      </c>
      <c r="AB123" s="145">
        <v>15.07</v>
      </c>
      <c r="AC123" s="145">
        <v>14.4</v>
      </c>
      <c r="AD123" s="145">
        <v>15.17</v>
      </c>
      <c r="AE123" s="145">
        <v>15.19</v>
      </c>
      <c r="AF123" s="145">
        <v>15.21</v>
      </c>
      <c r="AG123" s="145">
        <v>15.12</v>
      </c>
      <c r="AH123" s="145">
        <v>15.96</v>
      </c>
      <c r="AI123" s="145">
        <v>15.58</v>
      </c>
      <c r="AJ123" s="145">
        <v>15.17</v>
      </c>
      <c r="AK123" s="145">
        <v>16.2</v>
      </c>
      <c r="AL123" s="145">
        <v>15.38</v>
      </c>
      <c r="AM123" s="145">
        <v>15.05</v>
      </c>
      <c r="AN123" s="145">
        <v>16.079999999999998</v>
      </c>
      <c r="AO123" s="145">
        <v>15.37</v>
      </c>
      <c r="AP123" s="145">
        <v>11.72</v>
      </c>
      <c r="AQ123" s="145">
        <v>10.91</v>
      </c>
      <c r="AR123" s="145">
        <v>10.67</v>
      </c>
      <c r="AS123" s="145">
        <v>10.79</v>
      </c>
      <c r="AT123" s="145">
        <v>10.32</v>
      </c>
      <c r="AU123" s="145">
        <v>10.95</v>
      </c>
      <c r="AV123" s="145">
        <v>10.97</v>
      </c>
      <c r="AW123" s="145">
        <v>11</v>
      </c>
    </row>
    <row r="124" spans="1:51" s="96" customFormat="1" x14ac:dyDescent="0.35">
      <c r="A124" s="581" t="s">
        <v>399</v>
      </c>
      <c r="B124" s="582"/>
      <c r="C124" s="162">
        <f t="shared" si="10"/>
        <v>16890.565217391304</v>
      </c>
      <c r="D124" s="4">
        <v>20796</v>
      </c>
      <c r="E124" s="4">
        <v>19710</v>
      </c>
      <c r="F124" s="4">
        <v>20717</v>
      </c>
      <c r="G124" s="4">
        <v>20508</v>
      </c>
      <c r="H124" s="4">
        <v>21235</v>
      </c>
      <c r="I124" s="4">
        <v>20588</v>
      </c>
      <c r="J124" s="4">
        <v>19685</v>
      </c>
      <c r="K124" s="4">
        <v>20529</v>
      </c>
      <c r="L124" s="4">
        <v>20070</v>
      </c>
      <c r="M124" s="4">
        <v>20999</v>
      </c>
      <c r="N124" s="4">
        <v>19961</v>
      </c>
      <c r="O124" s="4">
        <v>19031</v>
      </c>
      <c r="P124" s="4">
        <v>19512</v>
      </c>
      <c r="Q124" s="4">
        <v>19115</v>
      </c>
      <c r="R124" s="4">
        <v>19634</v>
      </c>
      <c r="S124" s="4">
        <v>19515</v>
      </c>
      <c r="T124" s="4">
        <v>19765</v>
      </c>
      <c r="U124" s="4">
        <v>19004</v>
      </c>
      <c r="V124" s="4">
        <v>18443</v>
      </c>
      <c r="W124" s="4">
        <v>19461</v>
      </c>
      <c r="X124" s="4">
        <v>18253</v>
      </c>
      <c r="Y124" s="4">
        <v>20262</v>
      </c>
      <c r="Z124" s="4">
        <v>18970</v>
      </c>
      <c r="AA124" s="4">
        <v>17850</v>
      </c>
      <c r="AB124" s="4">
        <v>19158</v>
      </c>
      <c r="AC124" s="4">
        <v>18324</v>
      </c>
      <c r="AD124" s="4">
        <v>18867</v>
      </c>
      <c r="AE124" s="4">
        <v>19056</v>
      </c>
      <c r="AF124" s="4">
        <v>19171</v>
      </c>
      <c r="AG124" s="4">
        <v>18207</v>
      </c>
      <c r="AH124" s="4">
        <v>18643</v>
      </c>
      <c r="AI124" s="4">
        <v>18767</v>
      </c>
      <c r="AJ124" s="4">
        <v>18711</v>
      </c>
      <c r="AK124" s="4">
        <v>19604</v>
      </c>
      <c r="AL124" s="4">
        <v>18488</v>
      </c>
      <c r="AM124" s="4">
        <v>17817</v>
      </c>
      <c r="AN124" s="4">
        <v>18509</v>
      </c>
      <c r="AO124" s="4">
        <v>17990</v>
      </c>
      <c r="AP124" s="4">
        <v>13294</v>
      </c>
      <c r="AQ124" s="4">
        <v>1731</v>
      </c>
      <c r="AR124" s="4">
        <v>2001</v>
      </c>
      <c r="AS124" s="4">
        <v>3119</v>
      </c>
      <c r="AT124" s="4">
        <v>3983</v>
      </c>
      <c r="AU124" s="4">
        <v>4520</v>
      </c>
      <c r="AV124" s="4">
        <v>6524</v>
      </c>
      <c r="AW124" s="4">
        <v>6869</v>
      </c>
      <c r="AX124" s="225"/>
    </row>
    <row r="125" spans="1:51" s="225" customFormat="1" x14ac:dyDescent="0.35">
      <c r="A125" s="579" t="s">
        <v>374</v>
      </c>
      <c r="B125" s="587"/>
      <c r="C125" s="271">
        <f t="shared" si="10"/>
        <v>284344.38043478259</v>
      </c>
      <c r="D125" s="145">
        <v>354794</v>
      </c>
      <c r="E125" s="145">
        <v>320493.25</v>
      </c>
      <c r="F125" s="145">
        <v>371340.75</v>
      </c>
      <c r="G125" s="145">
        <v>338640.5</v>
      </c>
      <c r="H125" s="145">
        <v>373620.5</v>
      </c>
      <c r="I125" s="145">
        <v>357937.25</v>
      </c>
      <c r="J125" s="145">
        <v>326139</v>
      </c>
      <c r="K125" s="145">
        <v>363563.75</v>
      </c>
      <c r="L125" s="145">
        <v>336495.5</v>
      </c>
      <c r="M125" s="145">
        <v>358726.5</v>
      </c>
      <c r="N125" s="145">
        <v>330517</v>
      </c>
      <c r="O125" s="145">
        <v>304986</v>
      </c>
      <c r="P125" s="145">
        <v>320872.75</v>
      </c>
      <c r="Q125" s="145">
        <v>306977</v>
      </c>
      <c r="R125" s="145">
        <v>318408.75</v>
      </c>
      <c r="S125" s="145">
        <v>330074.25</v>
      </c>
      <c r="T125" s="145">
        <v>336932.75</v>
      </c>
      <c r="U125" s="145">
        <v>313651.25</v>
      </c>
      <c r="V125" s="145">
        <v>304466.25</v>
      </c>
      <c r="W125" s="145">
        <v>334103</v>
      </c>
      <c r="X125" s="145">
        <v>286319</v>
      </c>
      <c r="Y125" s="145">
        <v>349197.75</v>
      </c>
      <c r="Z125" s="145">
        <v>308745.25</v>
      </c>
      <c r="AA125" s="145">
        <v>291777.75</v>
      </c>
      <c r="AB125" s="145">
        <v>320155</v>
      </c>
      <c r="AC125" s="145">
        <v>294351.75</v>
      </c>
      <c r="AD125" s="145">
        <v>320889.25</v>
      </c>
      <c r="AE125" s="145">
        <v>323072.75</v>
      </c>
      <c r="AF125" s="145">
        <v>325393.75</v>
      </c>
      <c r="AG125" s="145">
        <v>306567.25</v>
      </c>
      <c r="AH125" s="145">
        <v>332219.25</v>
      </c>
      <c r="AI125" s="145">
        <v>328633.25</v>
      </c>
      <c r="AJ125" s="145">
        <v>316321.5</v>
      </c>
      <c r="AK125" s="145">
        <v>353545.5</v>
      </c>
      <c r="AL125" s="145">
        <v>317022.75</v>
      </c>
      <c r="AM125" s="145">
        <v>302216.75</v>
      </c>
      <c r="AN125" s="145">
        <v>331925</v>
      </c>
      <c r="AO125" s="145">
        <v>306974.25</v>
      </c>
      <c r="AP125" s="145">
        <v>188751.75</v>
      </c>
      <c r="AQ125" s="145">
        <v>35761</v>
      </c>
      <c r="AR125" s="145">
        <v>41709.25</v>
      </c>
      <c r="AS125" s="145">
        <v>54441.75</v>
      </c>
      <c r="AT125" s="145">
        <v>62837.5</v>
      </c>
      <c r="AU125" s="145">
        <v>72454.25</v>
      </c>
      <c r="AV125" s="145">
        <v>98532.5</v>
      </c>
      <c r="AW125" s="145">
        <v>107285.75</v>
      </c>
    </row>
    <row r="126" spans="1:51" s="225" customFormat="1" ht="15" thickBot="1" x14ac:dyDescent="0.4">
      <c r="A126" s="577" t="s">
        <v>375</v>
      </c>
      <c r="B126" s="578"/>
      <c r="C126" s="272">
        <f t="shared" si="10"/>
        <v>16.901086956521738</v>
      </c>
      <c r="D126" s="196">
        <v>17.059999999999999</v>
      </c>
      <c r="E126" s="196">
        <v>16.260000000000002</v>
      </c>
      <c r="F126" s="196">
        <v>17.920000000000002</v>
      </c>
      <c r="G126" s="196">
        <v>16.510000000000002</v>
      </c>
      <c r="H126" s="196">
        <v>17.59</v>
      </c>
      <c r="I126" s="196">
        <v>17.39</v>
      </c>
      <c r="J126" s="196">
        <v>16.57</v>
      </c>
      <c r="K126" s="196">
        <v>17.71</v>
      </c>
      <c r="L126" s="196">
        <v>16.77</v>
      </c>
      <c r="M126" s="196">
        <v>17.079999999999998</v>
      </c>
      <c r="N126" s="196">
        <v>16.559999999999999</v>
      </c>
      <c r="O126" s="196">
        <v>16.03</v>
      </c>
      <c r="P126" s="196">
        <v>16.440000000000001</v>
      </c>
      <c r="Q126" s="196">
        <v>16.059999999999999</v>
      </c>
      <c r="R126" s="196">
        <v>16.22</v>
      </c>
      <c r="S126" s="196">
        <v>16.91</v>
      </c>
      <c r="T126" s="196">
        <v>17.05</v>
      </c>
      <c r="U126" s="196">
        <v>16.5</v>
      </c>
      <c r="V126" s="196">
        <v>16.510000000000002</v>
      </c>
      <c r="W126" s="196">
        <v>17.170000000000002</v>
      </c>
      <c r="X126" s="196">
        <v>15.69</v>
      </c>
      <c r="Y126" s="196">
        <v>17.23</v>
      </c>
      <c r="Z126" s="196">
        <v>16.28</v>
      </c>
      <c r="AA126" s="196">
        <v>16.350000000000001</v>
      </c>
      <c r="AB126" s="196">
        <v>16.71</v>
      </c>
      <c r="AC126" s="196">
        <v>16.059999999999999</v>
      </c>
      <c r="AD126" s="196">
        <v>17.010000000000002</v>
      </c>
      <c r="AE126" s="196">
        <v>16.95</v>
      </c>
      <c r="AF126" s="196">
        <v>16.97</v>
      </c>
      <c r="AG126" s="196">
        <v>16.84</v>
      </c>
      <c r="AH126" s="196">
        <v>17.82</v>
      </c>
      <c r="AI126" s="196">
        <v>17.510000000000002</v>
      </c>
      <c r="AJ126" s="196">
        <v>16.91</v>
      </c>
      <c r="AK126" s="196">
        <v>18.03</v>
      </c>
      <c r="AL126" s="196">
        <v>17.149999999999999</v>
      </c>
      <c r="AM126" s="196">
        <v>16.96</v>
      </c>
      <c r="AN126" s="196">
        <v>17.93</v>
      </c>
      <c r="AO126" s="196">
        <v>17.059999999999999</v>
      </c>
      <c r="AP126" s="196">
        <v>14.2</v>
      </c>
      <c r="AQ126" s="196">
        <v>20.66</v>
      </c>
      <c r="AR126" s="196">
        <v>20.84</v>
      </c>
      <c r="AS126" s="196">
        <v>17.45</v>
      </c>
      <c r="AT126" s="196">
        <v>15.78</v>
      </c>
      <c r="AU126" s="196">
        <v>16.03</v>
      </c>
      <c r="AV126" s="196">
        <v>15.1</v>
      </c>
      <c r="AW126" s="196">
        <v>15.62</v>
      </c>
    </row>
  </sheetData>
  <mergeCells count="6">
    <mergeCell ref="A126:B126"/>
    <mergeCell ref="A14:A17"/>
    <mergeCell ref="A93:B93"/>
    <mergeCell ref="A113:B113"/>
    <mergeCell ref="A125:B125"/>
    <mergeCell ref="A124:B124"/>
  </mergeCells>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C8E91-8D0D-4F33-A8D4-1F0EA445E03D}">
  <dimension ref="A1:AX114"/>
  <sheetViews>
    <sheetView topLeftCell="A61" zoomScaleNormal="100" workbookViewId="0">
      <selection activeCell="AW85" sqref="D85:AW91"/>
    </sheetView>
  </sheetViews>
  <sheetFormatPr defaultRowHeight="14.5" x14ac:dyDescent="0.35"/>
  <cols>
    <col min="1" max="1" width="55.54296875" bestFit="1" customWidth="1"/>
    <col min="2" max="2" width="60.54296875" customWidth="1"/>
    <col min="3" max="3" width="35.453125" customWidth="1"/>
    <col min="4" max="49" width="12.08984375" customWidth="1"/>
  </cols>
  <sheetData>
    <row r="1" spans="1:50" ht="26" x14ac:dyDescent="0.6">
      <c r="A1" s="26" t="s">
        <v>0</v>
      </c>
    </row>
    <row r="2" spans="1:50" ht="21" x14ac:dyDescent="0.5">
      <c r="A2" s="66" t="s">
        <v>344</v>
      </c>
      <c r="B2" s="66" t="s">
        <v>419</v>
      </c>
      <c r="C2" s="66"/>
    </row>
    <row r="3" spans="1:50" x14ac:dyDescent="0.35">
      <c r="B3" s="111" t="s">
        <v>155</v>
      </c>
    </row>
    <row r="4" spans="1:50" x14ac:dyDescent="0.35">
      <c r="A4" s="73" t="s">
        <v>346</v>
      </c>
    </row>
    <row r="5" spans="1:50" x14ac:dyDescent="0.35">
      <c r="A5" s="73"/>
    </row>
    <row r="6" spans="1:50" x14ac:dyDescent="0.35">
      <c r="A6" s="51" t="s">
        <v>152</v>
      </c>
    </row>
    <row r="8" spans="1:50" x14ac:dyDescent="0.35">
      <c r="A8" s="5"/>
      <c r="B8" s="6"/>
      <c r="C8" s="456" t="s">
        <v>153</v>
      </c>
      <c r="D8" s="14">
        <v>42736</v>
      </c>
      <c r="E8" s="14">
        <v>42767</v>
      </c>
      <c r="F8" s="14">
        <v>42795</v>
      </c>
      <c r="G8" s="14">
        <v>42826</v>
      </c>
      <c r="H8" s="14">
        <v>42856</v>
      </c>
      <c r="I8" s="14">
        <v>42887</v>
      </c>
      <c r="J8" s="14">
        <v>42917</v>
      </c>
      <c r="K8" s="14">
        <v>42948</v>
      </c>
      <c r="L8" s="14">
        <v>42979</v>
      </c>
      <c r="M8" s="14">
        <v>43009</v>
      </c>
      <c r="N8" s="14">
        <v>43040</v>
      </c>
      <c r="O8" s="14">
        <v>43070</v>
      </c>
      <c r="P8" s="14">
        <v>43101</v>
      </c>
      <c r="Q8" s="14">
        <v>43132</v>
      </c>
      <c r="R8" s="14">
        <v>43160</v>
      </c>
      <c r="S8" s="14">
        <v>43191</v>
      </c>
      <c r="T8" s="14">
        <v>43221</v>
      </c>
      <c r="U8" s="14">
        <v>43252</v>
      </c>
      <c r="V8" s="14">
        <v>43282</v>
      </c>
      <c r="W8" s="14">
        <v>43313</v>
      </c>
      <c r="X8" s="14">
        <v>43344</v>
      </c>
      <c r="Y8" s="14">
        <v>43374</v>
      </c>
      <c r="Z8" s="14">
        <v>43405</v>
      </c>
      <c r="AA8" s="14">
        <v>43435</v>
      </c>
      <c r="AB8" s="14">
        <v>43466</v>
      </c>
      <c r="AC8" s="14">
        <v>43497</v>
      </c>
      <c r="AD8" s="14">
        <v>43525</v>
      </c>
      <c r="AE8" s="14">
        <v>43556</v>
      </c>
      <c r="AF8" s="14">
        <v>43586</v>
      </c>
      <c r="AG8" s="14">
        <v>43617</v>
      </c>
      <c r="AH8" s="14">
        <v>43647</v>
      </c>
      <c r="AI8" s="14">
        <v>43678</v>
      </c>
      <c r="AJ8" s="14">
        <v>43709</v>
      </c>
      <c r="AK8" s="14">
        <v>43739</v>
      </c>
      <c r="AL8" s="14">
        <v>43770</v>
      </c>
      <c r="AM8" s="14">
        <v>43800</v>
      </c>
      <c r="AN8" s="14">
        <v>43831</v>
      </c>
      <c r="AO8" s="14">
        <v>43862</v>
      </c>
      <c r="AP8" s="14">
        <v>43891</v>
      </c>
      <c r="AQ8" s="14">
        <v>43922</v>
      </c>
      <c r="AR8" s="14">
        <v>43952</v>
      </c>
      <c r="AS8" s="14">
        <v>43983</v>
      </c>
      <c r="AT8" s="14">
        <v>44013</v>
      </c>
      <c r="AU8" s="14">
        <v>44044</v>
      </c>
      <c r="AV8" s="14">
        <v>44075</v>
      </c>
      <c r="AW8" s="14">
        <v>44105</v>
      </c>
    </row>
    <row r="9" spans="1:50" x14ac:dyDescent="0.35">
      <c r="A9" s="86" t="s">
        <v>154</v>
      </c>
      <c r="B9" s="8" t="s">
        <v>347</v>
      </c>
      <c r="C9" s="22">
        <f>AVERAGE(D9:AW9)</f>
        <v>34442.608695652176</v>
      </c>
      <c r="D9" s="22">
        <v>34073</v>
      </c>
      <c r="E9" s="22">
        <v>33944</v>
      </c>
      <c r="F9" s="22">
        <v>33939</v>
      </c>
      <c r="G9" s="22">
        <v>33942</v>
      </c>
      <c r="H9" s="22">
        <v>34077</v>
      </c>
      <c r="I9" s="22">
        <v>34080</v>
      </c>
      <c r="J9" s="22">
        <v>34016</v>
      </c>
      <c r="K9" s="22">
        <v>34028</v>
      </c>
      <c r="L9" s="22">
        <v>33857</v>
      </c>
      <c r="M9" s="22">
        <v>34037</v>
      </c>
      <c r="N9" s="22">
        <v>34230</v>
      </c>
      <c r="O9" s="22">
        <v>34455</v>
      </c>
      <c r="P9" s="22">
        <v>34499</v>
      </c>
      <c r="Q9" s="22">
        <v>34449</v>
      </c>
      <c r="R9" s="22">
        <v>34481</v>
      </c>
      <c r="S9" s="22">
        <v>34439</v>
      </c>
      <c r="T9" s="22">
        <v>34405</v>
      </c>
      <c r="U9" s="22">
        <v>34455</v>
      </c>
      <c r="V9" s="22">
        <v>34491</v>
      </c>
      <c r="W9" s="22">
        <v>34474</v>
      </c>
      <c r="X9" s="22">
        <v>34417</v>
      </c>
      <c r="Y9" s="22">
        <v>34484</v>
      </c>
      <c r="Z9" s="22">
        <v>34485</v>
      </c>
      <c r="AA9" s="22">
        <v>34551</v>
      </c>
      <c r="AB9" s="22">
        <v>34624</v>
      </c>
      <c r="AC9" s="22">
        <v>34494</v>
      </c>
      <c r="AD9" s="22">
        <v>34450</v>
      </c>
      <c r="AE9" s="22">
        <v>34326</v>
      </c>
      <c r="AF9" s="22">
        <v>34419</v>
      </c>
      <c r="AG9" s="22">
        <v>34354</v>
      </c>
      <c r="AH9" s="22">
        <v>34336</v>
      </c>
      <c r="AI9" s="22">
        <v>34399</v>
      </c>
      <c r="AJ9" s="22">
        <v>34258</v>
      </c>
      <c r="AK9" s="22">
        <v>34092</v>
      </c>
      <c r="AL9" s="22">
        <v>33893</v>
      </c>
      <c r="AM9" s="22">
        <v>33724</v>
      </c>
      <c r="AN9" s="22">
        <v>33778</v>
      </c>
      <c r="AO9" s="22">
        <v>33785</v>
      </c>
      <c r="AP9" s="22">
        <v>33790</v>
      </c>
      <c r="AQ9" s="22">
        <v>34326</v>
      </c>
      <c r="AR9" s="22">
        <v>34796</v>
      </c>
      <c r="AS9" s="22">
        <v>35115</v>
      </c>
      <c r="AT9" s="22">
        <v>35472</v>
      </c>
      <c r="AU9" s="22">
        <v>36044</v>
      </c>
      <c r="AV9" s="22">
        <v>36569</v>
      </c>
      <c r="AW9" s="22">
        <v>37008</v>
      </c>
    </row>
    <row r="10" spans="1:50" x14ac:dyDescent="0.35">
      <c r="A10" s="19"/>
      <c r="B10" s="19"/>
      <c r="C10" s="19"/>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row>
    <row r="11" spans="1:50" x14ac:dyDescent="0.35">
      <c r="A11" s="51" t="s">
        <v>348</v>
      </c>
      <c r="B11" s="19"/>
      <c r="C11" s="19"/>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row>
    <row r="12" spans="1:50" x14ac:dyDescent="0.35">
      <c r="A12" s="19"/>
      <c r="B12" s="19"/>
      <c r="C12" s="19"/>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row>
    <row r="13" spans="1:50" x14ac:dyDescent="0.35">
      <c r="A13" s="24"/>
      <c r="B13" s="6"/>
      <c r="C13" s="456" t="s">
        <v>153</v>
      </c>
      <c r="D13" s="14">
        <v>42736</v>
      </c>
      <c r="E13" s="14">
        <v>42767</v>
      </c>
      <c r="F13" s="14">
        <v>42795</v>
      </c>
      <c r="G13" s="14">
        <v>42826</v>
      </c>
      <c r="H13" s="14">
        <v>42856</v>
      </c>
      <c r="I13" s="14">
        <v>42887</v>
      </c>
      <c r="J13" s="14">
        <v>42917</v>
      </c>
      <c r="K13" s="14">
        <v>42948</v>
      </c>
      <c r="L13" s="14">
        <v>42979</v>
      </c>
      <c r="M13" s="14">
        <v>43009</v>
      </c>
      <c r="N13" s="14">
        <v>43040</v>
      </c>
      <c r="O13" s="14">
        <v>43070</v>
      </c>
      <c r="P13" s="14">
        <v>43101</v>
      </c>
      <c r="Q13" s="14">
        <v>43132</v>
      </c>
      <c r="R13" s="14">
        <v>43160</v>
      </c>
      <c r="S13" s="14">
        <v>43191</v>
      </c>
      <c r="T13" s="14">
        <v>43221</v>
      </c>
      <c r="U13" s="14">
        <v>43252</v>
      </c>
      <c r="V13" s="14">
        <v>43282</v>
      </c>
      <c r="W13" s="14">
        <v>43313</v>
      </c>
      <c r="X13" s="14">
        <v>43344</v>
      </c>
      <c r="Y13" s="14">
        <v>43374</v>
      </c>
      <c r="Z13" s="14">
        <v>43405</v>
      </c>
      <c r="AA13" s="14">
        <v>43435</v>
      </c>
      <c r="AB13" s="14">
        <v>43466</v>
      </c>
      <c r="AC13" s="14">
        <v>43497</v>
      </c>
      <c r="AD13" s="14">
        <v>43525</v>
      </c>
      <c r="AE13" s="14">
        <v>43556</v>
      </c>
      <c r="AF13" s="14">
        <v>43586</v>
      </c>
      <c r="AG13" s="14">
        <v>43617</v>
      </c>
      <c r="AH13" s="14">
        <v>43647</v>
      </c>
      <c r="AI13" s="14">
        <v>43678</v>
      </c>
      <c r="AJ13" s="14">
        <v>43709</v>
      </c>
      <c r="AK13" s="14">
        <v>43739</v>
      </c>
      <c r="AL13" s="14">
        <v>43770</v>
      </c>
      <c r="AM13" s="14">
        <v>43800</v>
      </c>
      <c r="AN13" s="14">
        <v>43831</v>
      </c>
      <c r="AO13" s="14">
        <v>43862</v>
      </c>
      <c r="AP13" s="14">
        <v>43891</v>
      </c>
      <c r="AQ13" s="15">
        <v>43922</v>
      </c>
      <c r="AR13" s="15">
        <v>43952</v>
      </c>
      <c r="AS13" s="15">
        <v>43983</v>
      </c>
      <c r="AT13" s="15">
        <v>44013</v>
      </c>
      <c r="AU13" s="15">
        <v>44044</v>
      </c>
      <c r="AV13" s="15">
        <v>44075</v>
      </c>
      <c r="AW13" s="15">
        <v>44105</v>
      </c>
      <c r="AX13" s="51"/>
    </row>
    <row r="14" spans="1:50" x14ac:dyDescent="0.35">
      <c r="A14" s="570" t="s">
        <v>117</v>
      </c>
      <c r="B14" s="3" t="s">
        <v>349</v>
      </c>
      <c r="C14" s="145">
        <f t="shared" ref="C14:C16" si="0">AVERAGE(D14:AW14)</f>
        <v>654337.2136956522</v>
      </c>
      <c r="D14" s="145">
        <f t="shared" ref="D14:AW14" si="1">D92+D21+D112</f>
        <v>609634.91</v>
      </c>
      <c r="E14" s="145">
        <f t="shared" si="1"/>
        <v>576608.62</v>
      </c>
      <c r="F14" s="145">
        <f t="shared" si="1"/>
        <v>667626.77</v>
      </c>
      <c r="G14" s="145">
        <f t="shared" si="1"/>
        <v>622372.46</v>
      </c>
      <c r="H14" s="145">
        <f t="shared" si="1"/>
        <v>675781.4</v>
      </c>
      <c r="I14" s="145">
        <f t="shared" si="1"/>
        <v>683355.22</v>
      </c>
      <c r="J14" s="145">
        <f t="shared" si="1"/>
        <v>608125.31000000006</v>
      </c>
      <c r="K14" s="145">
        <f t="shared" si="1"/>
        <v>708521.81</v>
      </c>
      <c r="L14" s="145">
        <f t="shared" si="1"/>
        <v>651641.56999999995</v>
      </c>
      <c r="M14" s="145">
        <f t="shared" si="1"/>
        <v>727356.01</v>
      </c>
      <c r="N14" s="145">
        <f t="shared" si="1"/>
        <v>694193.51</v>
      </c>
      <c r="O14" s="145">
        <f t="shared" si="1"/>
        <v>697201.97</v>
      </c>
      <c r="P14" s="145">
        <f t="shared" si="1"/>
        <v>785794.99</v>
      </c>
      <c r="Q14" s="145">
        <f t="shared" si="1"/>
        <v>761660.01</v>
      </c>
      <c r="R14" s="145">
        <f t="shared" si="1"/>
        <v>818612.7</v>
      </c>
      <c r="S14" s="145">
        <f t="shared" si="1"/>
        <v>818988.4</v>
      </c>
      <c r="T14" s="145">
        <f t="shared" si="1"/>
        <v>870676.61</v>
      </c>
      <c r="U14" s="145">
        <f t="shared" si="1"/>
        <v>764584.16</v>
      </c>
      <c r="V14" s="145">
        <f t="shared" si="1"/>
        <v>718520.62</v>
      </c>
      <c r="W14" s="145">
        <f t="shared" si="1"/>
        <v>712684.98</v>
      </c>
      <c r="X14" s="145">
        <f t="shared" si="1"/>
        <v>665371.29</v>
      </c>
      <c r="Y14" s="145">
        <f t="shared" si="1"/>
        <v>761620.24</v>
      </c>
      <c r="Z14" s="145">
        <f t="shared" si="1"/>
        <v>694611.36</v>
      </c>
      <c r="AA14" s="145">
        <f t="shared" si="1"/>
        <v>691411.04</v>
      </c>
      <c r="AB14" s="145">
        <f t="shared" si="1"/>
        <v>715728.49</v>
      </c>
      <c r="AC14" s="145">
        <f t="shared" si="1"/>
        <v>642765.18999999994</v>
      </c>
      <c r="AD14" s="145">
        <f t="shared" si="1"/>
        <v>714538.92</v>
      </c>
      <c r="AE14" s="145">
        <f t="shared" si="1"/>
        <v>709335.66</v>
      </c>
      <c r="AF14" s="145">
        <f t="shared" si="1"/>
        <v>734542.6</v>
      </c>
      <c r="AG14" s="145">
        <f t="shared" si="1"/>
        <v>722055</v>
      </c>
      <c r="AH14" s="145">
        <f t="shared" si="1"/>
        <v>723799.05</v>
      </c>
      <c r="AI14" s="145">
        <f t="shared" si="1"/>
        <v>728875.09</v>
      </c>
      <c r="AJ14" s="145">
        <f t="shared" si="1"/>
        <v>696406.12</v>
      </c>
      <c r="AK14" s="145">
        <f t="shared" si="1"/>
        <v>715551.28</v>
      </c>
      <c r="AL14" s="145">
        <f t="shared" si="1"/>
        <v>627903.89</v>
      </c>
      <c r="AM14" s="145">
        <f t="shared" si="1"/>
        <v>615020.5</v>
      </c>
      <c r="AN14" s="145">
        <f t="shared" si="1"/>
        <v>690684.96</v>
      </c>
      <c r="AO14" s="145">
        <f t="shared" si="1"/>
        <v>645914.16</v>
      </c>
      <c r="AP14" s="145">
        <f t="shared" si="1"/>
        <v>571170.32999999996</v>
      </c>
      <c r="AQ14" s="145">
        <f t="shared" si="1"/>
        <v>371934.94</v>
      </c>
      <c r="AR14" s="145">
        <f t="shared" si="1"/>
        <v>373673.34</v>
      </c>
      <c r="AS14" s="145">
        <f t="shared" si="1"/>
        <v>397976.03</v>
      </c>
      <c r="AT14" s="145">
        <f t="shared" si="1"/>
        <v>393871.29</v>
      </c>
      <c r="AU14" s="145">
        <f t="shared" si="1"/>
        <v>401450.79</v>
      </c>
      <c r="AV14" s="145">
        <f t="shared" si="1"/>
        <v>440657.63</v>
      </c>
      <c r="AW14" s="145">
        <f t="shared" si="1"/>
        <v>478700.61</v>
      </c>
      <c r="AX14" s="42"/>
    </row>
    <row r="15" spans="1:50" s="96" customFormat="1" x14ac:dyDescent="0.35">
      <c r="A15" s="571"/>
      <c r="B15" s="92" t="s">
        <v>350</v>
      </c>
      <c r="C15" s="202">
        <f t="shared" si="0"/>
        <v>19.034968210274606</v>
      </c>
      <c r="D15" s="202">
        <f t="shared" ref="D15:AW15" si="2">D14/D9</f>
        <v>17.892023302908463</v>
      </c>
      <c r="E15" s="202">
        <f t="shared" si="2"/>
        <v>16.987055738864012</v>
      </c>
      <c r="F15" s="202">
        <f t="shared" si="2"/>
        <v>19.671374230236601</v>
      </c>
      <c r="G15" s="202">
        <f t="shared" si="2"/>
        <v>18.336352012256199</v>
      </c>
      <c r="H15" s="202">
        <f t="shared" si="2"/>
        <v>19.831012119611469</v>
      </c>
      <c r="I15" s="202">
        <f t="shared" si="2"/>
        <v>20.0515029342723</v>
      </c>
      <c r="J15" s="202">
        <f t="shared" si="2"/>
        <v>17.877625529162749</v>
      </c>
      <c r="K15" s="202">
        <f t="shared" si="2"/>
        <v>20.821729458093337</v>
      </c>
      <c r="L15" s="202">
        <f t="shared" si="2"/>
        <v>19.246878636618717</v>
      </c>
      <c r="M15" s="202">
        <f t="shared" si="2"/>
        <v>21.369568704644944</v>
      </c>
      <c r="N15" s="202">
        <f t="shared" si="2"/>
        <v>20.280266140812152</v>
      </c>
      <c r="O15" s="202">
        <f t="shared" si="2"/>
        <v>20.235146422870411</v>
      </c>
      <c r="P15" s="202">
        <f t="shared" si="2"/>
        <v>22.777326589176496</v>
      </c>
      <c r="Q15" s="202">
        <f t="shared" si="2"/>
        <v>22.109785770269095</v>
      </c>
      <c r="R15" s="202">
        <f t="shared" si="2"/>
        <v>23.740979089933585</v>
      </c>
      <c r="S15" s="202">
        <f t="shared" si="2"/>
        <v>23.780841487848079</v>
      </c>
      <c r="T15" s="202">
        <f t="shared" si="2"/>
        <v>25.306688272053481</v>
      </c>
      <c r="U15" s="202">
        <f t="shared" si="2"/>
        <v>22.190804237411118</v>
      </c>
      <c r="V15" s="202">
        <f t="shared" si="2"/>
        <v>20.832119103534254</v>
      </c>
      <c r="W15" s="202">
        <f t="shared" si="2"/>
        <v>20.673115391309391</v>
      </c>
      <c r="X15" s="202">
        <f t="shared" si="2"/>
        <v>19.332634744457682</v>
      </c>
      <c r="Y15" s="202">
        <f t="shared" si="2"/>
        <v>22.086191857093144</v>
      </c>
      <c r="Z15" s="202">
        <f t="shared" si="2"/>
        <v>20.142420182688124</v>
      </c>
      <c r="AA15" s="202">
        <f t="shared" si="2"/>
        <v>20.01131776214871</v>
      </c>
      <c r="AB15" s="202">
        <f t="shared" si="2"/>
        <v>20.671455926524953</v>
      </c>
      <c r="AC15" s="202">
        <f t="shared" si="2"/>
        <v>18.634115788253027</v>
      </c>
      <c r="AD15" s="202">
        <f t="shared" si="2"/>
        <v>20.741332946298986</v>
      </c>
      <c r="AE15" s="202">
        <f t="shared" si="2"/>
        <v>20.664675755986718</v>
      </c>
      <c r="AF15" s="202">
        <f t="shared" si="2"/>
        <v>21.341195270054328</v>
      </c>
      <c r="AG15" s="202">
        <f t="shared" si="2"/>
        <v>21.018076497642195</v>
      </c>
      <c r="AH15" s="202">
        <f t="shared" si="2"/>
        <v>21.079888455265611</v>
      </c>
      <c r="AI15" s="202">
        <f t="shared" si="2"/>
        <v>21.188845315270793</v>
      </c>
      <c r="AJ15" s="202">
        <f t="shared" si="2"/>
        <v>20.328277190729171</v>
      </c>
      <c r="AK15" s="202">
        <f t="shared" si="2"/>
        <v>20.988832570691073</v>
      </c>
      <c r="AL15" s="202">
        <f t="shared" si="2"/>
        <v>18.526064084029152</v>
      </c>
      <c r="AM15" s="202">
        <f t="shared" si="2"/>
        <v>18.236878780690308</v>
      </c>
      <c r="AN15" s="202">
        <f t="shared" si="2"/>
        <v>20.447775475161347</v>
      </c>
      <c r="AO15" s="202">
        <f t="shared" si="2"/>
        <v>19.118370874648512</v>
      </c>
      <c r="AP15" s="202">
        <f t="shared" si="2"/>
        <v>16.903531518200651</v>
      </c>
      <c r="AQ15" s="145">
        <f t="shared" si="2"/>
        <v>10.835370855910972</v>
      </c>
      <c r="AR15" s="145">
        <f t="shared" si="2"/>
        <v>10.738974020002299</v>
      </c>
      <c r="AS15" s="145">
        <f t="shared" si="2"/>
        <v>11.333505054819879</v>
      </c>
      <c r="AT15" s="145">
        <f t="shared" si="2"/>
        <v>11.103723782138024</v>
      </c>
      <c r="AU15" s="145">
        <f t="shared" si="2"/>
        <v>11.137797969148817</v>
      </c>
      <c r="AV15" s="145">
        <f t="shared" si="2"/>
        <v>12.050032267767781</v>
      </c>
      <c r="AW15" s="145">
        <f t="shared" si="2"/>
        <v>12.935057555123215</v>
      </c>
      <c r="AX15" s="95"/>
    </row>
    <row r="16" spans="1:50" x14ac:dyDescent="0.35">
      <c r="A16" s="572"/>
      <c r="B16" s="8" t="s">
        <v>351</v>
      </c>
      <c r="C16" s="196">
        <f t="shared" si="0"/>
        <v>414.29617322776522</v>
      </c>
      <c r="D16" s="196">
        <f t="shared" ref="D16:AW16" si="3">(D21+D92)/D25</f>
        <v>323.84668274383711</v>
      </c>
      <c r="E16" s="196">
        <f t="shared" si="3"/>
        <v>326.19074899942825</v>
      </c>
      <c r="F16" s="196">
        <f t="shared" si="3"/>
        <v>352.39246801705758</v>
      </c>
      <c r="G16" s="196">
        <f t="shared" si="3"/>
        <v>343.60286830357143</v>
      </c>
      <c r="H16" s="196">
        <f t="shared" si="3"/>
        <v>368.86842221000552</v>
      </c>
      <c r="I16" s="196">
        <f t="shared" si="3"/>
        <v>378.77925013989926</v>
      </c>
      <c r="J16" s="196">
        <f t="shared" si="3"/>
        <v>357.23106698280975</v>
      </c>
      <c r="K16" s="196">
        <f t="shared" si="3"/>
        <v>385.94378987898796</v>
      </c>
      <c r="L16" s="196">
        <f t="shared" si="3"/>
        <v>355.47549257017062</v>
      </c>
      <c r="M16" s="196">
        <f t="shared" si="3"/>
        <v>386.90118625872253</v>
      </c>
      <c r="N16" s="196">
        <f t="shared" si="3"/>
        <v>367.64098983413589</v>
      </c>
      <c r="O16" s="196">
        <f t="shared" si="3"/>
        <v>378.97142778693024</v>
      </c>
      <c r="P16" s="196">
        <f t="shared" si="3"/>
        <v>393.01082619647354</v>
      </c>
      <c r="Q16" s="196">
        <f t="shared" si="3"/>
        <v>409.51988624052001</v>
      </c>
      <c r="R16" s="196">
        <f t="shared" si="3"/>
        <v>450.17093732667774</v>
      </c>
      <c r="S16" s="196">
        <f t="shared" si="3"/>
        <v>447.23493112947659</v>
      </c>
      <c r="T16" s="196">
        <f t="shared" si="3"/>
        <v>493.24477714285712</v>
      </c>
      <c r="U16" s="196">
        <f t="shared" si="3"/>
        <v>454.84063663663665</v>
      </c>
      <c r="V16" s="196">
        <f t="shared" si="3"/>
        <v>423.5538168846611</v>
      </c>
      <c r="W16" s="196">
        <f t="shared" si="3"/>
        <v>418.87729055258467</v>
      </c>
      <c r="X16" s="196">
        <f t="shared" si="3"/>
        <v>394.84966386554623</v>
      </c>
      <c r="Y16" s="196">
        <f t="shared" si="3"/>
        <v>427.3226984126984</v>
      </c>
      <c r="Z16" s="196">
        <f t="shared" si="3"/>
        <v>409.64869409660105</v>
      </c>
      <c r="AA16" s="196">
        <f t="shared" si="3"/>
        <v>416.59148780487806</v>
      </c>
      <c r="AB16" s="196">
        <f t="shared" si="3"/>
        <v>401.35492351274786</v>
      </c>
      <c r="AC16" s="196">
        <f t="shared" si="3"/>
        <v>391.14113230769226</v>
      </c>
      <c r="AD16" s="196">
        <f t="shared" si="3"/>
        <v>431.6183882783883</v>
      </c>
      <c r="AE16" s="196">
        <f t="shared" si="3"/>
        <v>432.02382008626006</v>
      </c>
      <c r="AF16" s="196">
        <f t="shared" si="3"/>
        <v>441.69945288753797</v>
      </c>
      <c r="AG16" s="196">
        <f t="shared" si="3"/>
        <v>438.9009840098401</v>
      </c>
      <c r="AH16" s="196">
        <f t="shared" si="3"/>
        <v>447.17200374531836</v>
      </c>
      <c r="AI16" s="196">
        <f t="shared" si="3"/>
        <v>449.7821232876712</v>
      </c>
      <c r="AJ16" s="196">
        <f t="shared" si="3"/>
        <v>448.16993510707334</v>
      </c>
      <c r="AK16" s="196">
        <f t="shared" si="3"/>
        <v>496.55836019621586</v>
      </c>
      <c r="AL16" s="196">
        <f t="shared" si="3"/>
        <v>455.8533675715334</v>
      </c>
      <c r="AM16" s="196">
        <f t="shared" si="3"/>
        <v>457.61655405405406</v>
      </c>
      <c r="AN16" s="196">
        <f t="shared" si="3"/>
        <v>445.05853990914989</v>
      </c>
      <c r="AO16" s="196">
        <f t="shared" si="3"/>
        <v>432.01647098515519</v>
      </c>
      <c r="AP16" s="196">
        <f t="shared" si="3"/>
        <v>429.42925588458615</v>
      </c>
      <c r="AQ16" s="196">
        <f t="shared" si="3"/>
        <v>525.08443651925825</v>
      </c>
      <c r="AR16" s="196">
        <f t="shared" si="3"/>
        <v>507.0194572591588</v>
      </c>
      <c r="AS16" s="196">
        <f t="shared" si="3"/>
        <v>421.58477754237293</v>
      </c>
      <c r="AT16" s="196">
        <f t="shared" si="3"/>
        <v>384.63993164062498</v>
      </c>
      <c r="AU16" s="196">
        <f t="shared" si="3"/>
        <v>363.08223731884055</v>
      </c>
      <c r="AV16" s="196">
        <f t="shared" si="3"/>
        <v>395.73456266907124</v>
      </c>
      <c r="AW16" s="196">
        <f t="shared" si="3"/>
        <v>397.37321368948244</v>
      </c>
      <c r="AX16" s="42"/>
    </row>
    <row r="17" spans="1:50" x14ac:dyDescent="0.35">
      <c r="A17" s="97"/>
      <c r="B17" s="19"/>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42"/>
    </row>
    <row r="18" spans="1:50" x14ac:dyDescent="0.35">
      <c r="A18" s="99" t="s">
        <v>352</v>
      </c>
      <c r="B18" s="19"/>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42"/>
    </row>
    <row r="19" spans="1:50" ht="15" thickBot="1" x14ac:dyDescent="0.4"/>
    <row r="20" spans="1:50" s="2" customFormat="1" x14ac:dyDescent="0.35">
      <c r="A20" s="91" t="s">
        <v>353</v>
      </c>
      <c r="B20" s="33" t="s">
        <v>354</v>
      </c>
      <c r="C20" s="456" t="s">
        <v>153</v>
      </c>
      <c r="D20" s="14">
        <v>42736</v>
      </c>
      <c r="E20" s="14">
        <v>42767</v>
      </c>
      <c r="F20" s="14">
        <v>42795</v>
      </c>
      <c r="G20" s="14">
        <v>42826</v>
      </c>
      <c r="H20" s="14">
        <v>42856</v>
      </c>
      <c r="I20" s="14">
        <v>42887</v>
      </c>
      <c r="J20" s="14">
        <v>42917</v>
      </c>
      <c r="K20" s="14">
        <v>42948</v>
      </c>
      <c r="L20" s="14">
        <v>42979</v>
      </c>
      <c r="M20" s="14">
        <v>43009</v>
      </c>
      <c r="N20" s="14">
        <v>43040</v>
      </c>
      <c r="O20" s="14">
        <v>43070</v>
      </c>
      <c r="P20" s="14">
        <v>43101</v>
      </c>
      <c r="Q20" s="14">
        <v>43132</v>
      </c>
      <c r="R20" s="14">
        <v>43160</v>
      </c>
      <c r="S20" s="14">
        <v>43191</v>
      </c>
      <c r="T20" s="14">
        <v>43221</v>
      </c>
      <c r="U20" s="14">
        <v>43252</v>
      </c>
      <c r="V20" s="14">
        <v>43282</v>
      </c>
      <c r="W20" s="14">
        <v>43313</v>
      </c>
      <c r="X20" s="14">
        <v>43344</v>
      </c>
      <c r="Y20" s="14">
        <v>43374</v>
      </c>
      <c r="Z20" s="14">
        <v>43405</v>
      </c>
      <c r="AA20" s="14">
        <v>43435</v>
      </c>
      <c r="AB20" s="14">
        <v>43466</v>
      </c>
      <c r="AC20" s="14">
        <v>43497</v>
      </c>
      <c r="AD20" s="14">
        <v>43525</v>
      </c>
      <c r="AE20" s="14">
        <v>43556</v>
      </c>
      <c r="AF20" s="14">
        <v>43586</v>
      </c>
      <c r="AG20" s="14">
        <v>43617</v>
      </c>
      <c r="AH20" s="14">
        <v>43647</v>
      </c>
      <c r="AI20" s="14">
        <v>43678</v>
      </c>
      <c r="AJ20" s="14">
        <v>43709</v>
      </c>
      <c r="AK20" s="14">
        <v>43739</v>
      </c>
      <c r="AL20" s="14">
        <v>43770</v>
      </c>
      <c r="AM20" s="14">
        <v>43800</v>
      </c>
      <c r="AN20" s="14">
        <v>43831</v>
      </c>
      <c r="AO20" s="14">
        <v>43862</v>
      </c>
      <c r="AP20" s="14">
        <v>43891</v>
      </c>
      <c r="AQ20" s="14">
        <v>43922</v>
      </c>
      <c r="AR20" s="14">
        <v>43952</v>
      </c>
      <c r="AS20" s="14">
        <v>43983</v>
      </c>
      <c r="AT20" s="14">
        <v>44013</v>
      </c>
      <c r="AU20" s="14">
        <v>44044</v>
      </c>
      <c r="AV20" s="14">
        <v>44075</v>
      </c>
      <c r="AW20" s="15">
        <v>44105</v>
      </c>
    </row>
    <row r="21" spans="1:50" s="88" customFormat="1" x14ac:dyDescent="0.35">
      <c r="A21" s="423" t="s">
        <v>134</v>
      </c>
      <c r="B21" s="87" t="s">
        <v>162</v>
      </c>
      <c r="C21" s="193">
        <f>AVERAGE(D21:AW21)</f>
        <v>641605.63043478259</v>
      </c>
      <c r="D21" s="193">
        <v>598003</v>
      </c>
      <c r="E21" s="193">
        <v>563787</v>
      </c>
      <c r="F21" s="193">
        <v>652837</v>
      </c>
      <c r="G21" s="193">
        <v>607769</v>
      </c>
      <c r="H21" s="193">
        <v>665359</v>
      </c>
      <c r="I21" s="193">
        <v>669553</v>
      </c>
      <c r="J21" s="193">
        <v>596543</v>
      </c>
      <c r="K21" s="193">
        <v>693984</v>
      </c>
      <c r="L21" s="193">
        <v>639310</v>
      </c>
      <c r="M21" s="193">
        <v>712902</v>
      </c>
      <c r="N21" s="193">
        <v>679072</v>
      </c>
      <c r="O21" s="193">
        <v>682251</v>
      </c>
      <c r="P21" s="193">
        <v>774009</v>
      </c>
      <c r="Q21" s="193">
        <v>748731</v>
      </c>
      <c r="R21" s="193">
        <v>804219</v>
      </c>
      <c r="S21" s="193">
        <v>803514</v>
      </c>
      <c r="T21" s="193">
        <v>853907</v>
      </c>
      <c r="U21" s="193">
        <v>749000</v>
      </c>
      <c r="V21" s="193">
        <v>705241</v>
      </c>
      <c r="W21" s="193">
        <v>696621</v>
      </c>
      <c r="X21" s="193">
        <v>648940</v>
      </c>
      <c r="Y21" s="193">
        <v>745100</v>
      </c>
      <c r="Z21" s="193">
        <v>678724</v>
      </c>
      <c r="AA21" s="193">
        <v>673859</v>
      </c>
      <c r="AB21" s="193">
        <v>700254</v>
      </c>
      <c r="AC21" s="193">
        <v>628094</v>
      </c>
      <c r="AD21" s="193">
        <v>699035</v>
      </c>
      <c r="AE21" s="193">
        <v>692697</v>
      </c>
      <c r="AF21" s="193">
        <v>718151</v>
      </c>
      <c r="AG21" s="193">
        <v>704713</v>
      </c>
      <c r="AH21" s="193">
        <v>708604</v>
      </c>
      <c r="AI21" s="193">
        <v>715392</v>
      </c>
      <c r="AJ21" s="193">
        <v>684608</v>
      </c>
      <c r="AK21" s="193">
        <v>701320</v>
      </c>
      <c r="AL21" s="193">
        <v>613647</v>
      </c>
      <c r="AM21" s="193">
        <v>603672</v>
      </c>
      <c r="AN21" s="193">
        <v>679812</v>
      </c>
      <c r="AO21" s="193">
        <v>633116</v>
      </c>
      <c r="AP21" s="193">
        <v>559178</v>
      </c>
      <c r="AQ21" s="193">
        <v>363891</v>
      </c>
      <c r="AR21" s="193">
        <v>372878</v>
      </c>
      <c r="AS21" s="193">
        <v>395896</v>
      </c>
      <c r="AT21" s="193">
        <v>393376</v>
      </c>
      <c r="AU21" s="193">
        <v>399854</v>
      </c>
      <c r="AV21" s="193">
        <v>429600</v>
      </c>
      <c r="AW21" s="194">
        <v>472836</v>
      </c>
    </row>
    <row r="22" spans="1:50" s="51" customFormat="1" x14ac:dyDescent="0.35">
      <c r="A22" s="29" t="s">
        <v>134</v>
      </c>
      <c r="B22" s="9" t="s">
        <v>166</v>
      </c>
      <c r="C22" s="193">
        <f>AVERAGE(D22:AW22)</f>
        <v>410.01250029016353</v>
      </c>
      <c r="D22" s="193">
        <f>D21/D25</f>
        <v>320.47320471596998</v>
      </c>
      <c r="E22" s="193">
        <f t="shared" ref="E22:AW22" si="4">E21/E25</f>
        <v>322.34819897084049</v>
      </c>
      <c r="F22" s="193">
        <f t="shared" si="4"/>
        <v>347.99413646055439</v>
      </c>
      <c r="G22" s="193">
        <f t="shared" si="4"/>
        <v>339.15680803571428</v>
      </c>
      <c r="H22" s="193">
        <f t="shared" si="4"/>
        <v>365.78284771852668</v>
      </c>
      <c r="I22" s="193">
        <f t="shared" si="4"/>
        <v>374.67991046446559</v>
      </c>
      <c r="J22" s="193">
        <f t="shared" si="4"/>
        <v>353.61173681090696</v>
      </c>
      <c r="K22" s="193">
        <f t="shared" si="4"/>
        <v>381.7293729372937</v>
      </c>
      <c r="L22" s="193">
        <f t="shared" si="4"/>
        <v>351.84920198128782</v>
      </c>
      <c r="M22" s="193">
        <f t="shared" si="4"/>
        <v>382.66344605475041</v>
      </c>
      <c r="N22" s="193">
        <f t="shared" si="4"/>
        <v>363.33440342429105</v>
      </c>
      <c r="O22" s="193">
        <f t="shared" si="4"/>
        <v>374.65733113673804</v>
      </c>
      <c r="P22" s="193">
        <f t="shared" si="4"/>
        <v>389.92896725440806</v>
      </c>
      <c r="Q22" s="193">
        <f t="shared" si="4"/>
        <v>405.59642470205853</v>
      </c>
      <c r="R22" s="193">
        <f t="shared" si="4"/>
        <v>446.04492512479203</v>
      </c>
      <c r="S22" s="193">
        <f t="shared" si="4"/>
        <v>442.70743801652895</v>
      </c>
      <c r="T22" s="193">
        <f t="shared" si="4"/>
        <v>487.94685714285714</v>
      </c>
      <c r="U22" s="193">
        <f t="shared" si="4"/>
        <v>449.84984984984987</v>
      </c>
      <c r="V22" s="193">
        <f t="shared" si="4"/>
        <v>419.2871581450654</v>
      </c>
      <c r="W22" s="193">
        <f t="shared" si="4"/>
        <v>413.91622103386811</v>
      </c>
      <c r="X22" s="193">
        <f t="shared" si="4"/>
        <v>389.51980792316925</v>
      </c>
      <c r="Y22" s="193">
        <f t="shared" si="4"/>
        <v>422.39229024943313</v>
      </c>
      <c r="Z22" s="193">
        <f t="shared" si="4"/>
        <v>404.72510435301132</v>
      </c>
      <c r="AA22" s="193">
        <f t="shared" si="4"/>
        <v>410.88963414634145</v>
      </c>
      <c r="AB22" s="193">
        <f t="shared" si="4"/>
        <v>396.74447592067986</v>
      </c>
      <c r="AC22" s="193">
        <f t="shared" si="4"/>
        <v>386.51938461538464</v>
      </c>
      <c r="AD22" s="193">
        <f t="shared" si="4"/>
        <v>426.76129426129427</v>
      </c>
      <c r="AE22" s="193">
        <f t="shared" si="4"/>
        <v>426.80036968576712</v>
      </c>
      <c r="AF22" s="193">
        <f t="shared" si="4"/>
        <v>436.56595744680851</v>
      </c>
      <c r="AG22" s="193">
        <f t="shared" si="4"/>
        <v>433.40282902829028</v>
      </c>
      <c r="AH22" s="193">
        <f t="shared" si="4"/>
        <v>442.32459425717855</v>
      </c>
      <c r="AI22" s="193">
        <f t="shared" si="4"/>
        <v>445.44956413449563</v>
      </c>
      <c r="AJ22" s="193">
        <f t="shared" si="4"/>
        <v>444.26216742375084</v>
      </c>
      <c r="AK22" s="193">
        <f t="shared" si="4"/>
        <v>491.46461107217942</v>
      </c>
      <c r="AL22" s="193">
        <f t="shared" si="4"/>
        <v>450.21790168745417</v>
      </c>
      <c r="AM22" s="193">
        <f t="shared" si="4"/>
        <v>453.2072072072072</v>
      </c>
      <c r="AN22" s="193">
        <f t="shared" si="4"/>
        <v>441.14990266061</v>
      </c>
      <c r="AO22" s="193">
        <f t="shared" si="4"/>
        <v>427.20377867746288</v>
      </c>
      <c r="AP22" s="193">
        <f t="shared" si="4"/>
        <v>424.58466211085801</v>
      </c>
      <c r="AQ22" s="193">
        <f t="shared" si="4"/>
        <v>519.10271041369469</v>
      </c>
      <c r="AR22" s="193">
        <f t="shared" si="4"/>
        <v>505.94029850746267</v>
      </c>
      <c r="AS22" s="193">
        <f t="shared" si="4"/>
        <v>419.38135593220341</v>
      </c>
      <c r="AT22" s="193">
        <f t="shared" si="4"/>
        <v>384.15625</v>
      </c>
      <c r="AU22" s="193">
        <f t="shared" si="4"/>
        <v>362.18659420289856</v>
      </c>
      <c r="AV22" s="193">
        <f t="shared" si="4"/>
        <v>387.37601442741209</v>
      </c>
      <c r="AW22" s="194">
        <f t="shared" si="4"/>
        <v>394.68781302170282</v>
      </c>
    </row>
    <row r="23" spans="1:50" s="51" customFormat="1" x14ac:dyDescent="0.35">
      <c r="A23" s="29" t="s">
        <v>134</v>
      </c>
      <c r="B23" s="9" t="s">
        <v>133</v>
      </c>
      <c r="C23" s="126">
        <f>AVERAGE(D23:AW23)</f>
        <v>15088.021739130434</v>
      </c>
      <c r="D23" s="126">
        <v>15816</v>
      </c>
      <c r="E23" s="126">
        <v>14692</v>
      </c>
      <c r="F23" s="126">
        <v>17071</v>
      </c>
      <c r="G23" s="126">
        <v>16047</v>
      </c>
      <c r="H23" s="126">
        <v>17777</v>
      </c>
      <c r="I23" s="126">
        <v>17642</v>
      </c>
      <c r="J23" s="126">
        <v>15611</v>
      </c>
      <c r="K23" s="126">
        <v>18072</v>
      </c>
      <c r="L23" s="126">
        <v>16560</v>
      </c>
      <c r="M23" s="126">
        <v>18331</v>
      </c>
      <c r="N23" s="126">
        <v>17642</v>
      </c>
      <c r="O23" s="126">
        <v>17297</v>
      </c>
      <c r="P23" s="126">
        <v>19253</v>
      </c>
      <c r="Q23" s="126">
        <v>17603</v>
      </c>
      <c r="R23" s="126">
        <v>18486</v>
      </c>
      <c r="S23" s="126">
        <v>18518</v>
      </c>
      <c r="T23" s="126">
        <v>19122</v>
      </c>
      <c r="U23" s="126">
        <v>17479</v>
      </c>
      <c r="V23" s="126">
        <v>16977</v>
      </c>
      <c r="W23" s="126">
        <v>17465</v>
      </c>
      <c r="X23" s="126">
        <v>15678</v>
      </c>
      <c r="Y23" s="126">
        <v>18142</v>
      </c>
      <c r="Z23" s="126">
        <v>16307</v>
      </c>
      <c r="AA23" s="126">
        <v>15658</v>
      </c>
      <c r="AB23" s="126">
        <v>16450</v>
      </c>
      <c r="AC23" s="126">
        <v>14495</v>
      </c>
      <c r="AD23" s="126">
        <v>16131</v>
      </c>
      <c r="AE23" s="126">
        <v>15808</v>
      </c>
      <c r="AF23" s="126">
        <v>16111</v>
      </c>
      <c r="AG23" s="126">
        <v>15454</v>
      </c>
      <c r="AH23" s="126">
        <v>15517</v>
      </c>
      <c r="AI23" s="126">
        <v>15635</v>
      </c>
      <c r="AJ23" s="126">
        <v>14616</v>
      </c>
      <c r="AK23" s="126">
        <v>14822</v>
      </c>
      <c r="AL23" s="126">
        <v>12744</v>
      </c>
      <c r="AM23" s="126">
        <v>12879</v>
      </c>
      <c r="AN23" s="126">
        <v>14965</v>
      </c>
      <c r="AO23" s="126">
        <v>14163</v>
      </c>
      <c r="AP23" s="126">
        <v>12038</v>
      </c>
      <c r="AQ23" s="126">
        <v>6785</v>
      </c>
      <c r="AR23" s="126">
        <v>6864</v>
      </c>
      <c r="AS23" s="126">
        <v>8302</v>
      </c>
      <c r="AT23" s="126">
        <v>8805</v>
      </c>
      <c r="AU23" s="126">
        <v>8678</v>
      </c>
      <c r="AV23" s="126">
        <v>9335</v>
      </c>
      <c r="AW23" s="404">
        <v>10206</v>
      </c>
    </row>
    <row r="24" spans="1:50" s="51" customFormat="1" x14ac:dyDescent="0.35">
      <c r="A24" s="29" t="s">
        <v>134</v>
      </c>
      <c r="B24" s="9" t="s">
        <v>167</v>
      </c>
      <c r="C24" s="126">
        <f>AVERAGE(D24:AW24)</f>
        <v>188249.66082919325</v>
      </c>
      <c r="D24" s="126">
        <f>SUM(D29,D34,D39,D44,D49,D54,D59,D64,D69,D74,D79)</f>
        <v>166626</v>
      </c>
      <c r="E24" s="126">
        <f t="shared" ref="E24:AW24" si="5">SUM(E29,E34,E39,E44,E49,E54,E59,E64,E69,E74,E79)</f>
        <v>160223</v>
      </c>
      <c r="F24" s="126">
        <f t="shared" si="5"/>
        <v>186818</v>
      </c>
      <c r="G24" s="126">
        <f t="shared" si="5"/>
        <v>172757</v>
      </c>
      <c r="H24" s="126">
        <f t="shared" si="5"/>
        <v>187692.51224589167</v>
      </c>
      <c r="I24" s="126">
        <f t="shared" si="5"/>
        <v>188026.82512533202</v>
      </c>
      <c r="J24" s="126">
        <f t="shared" si="5"/>
        <v>168763.02355755848</v>
      </c>
      <c r="K24" s="126">
        <f t="shared" si="5"/>
        <v>195634.01381941891</v>
      </c>
      <c r="L24" s="126">
        <f t="shared" si="5"/>
        <v>179718</v>
      </c>
      <c r="M24" s="126">
        <f t="shared" si="5"/>
        <v>206746</v>
      </c>
      <c r="N24" s="126">
        <f t="shared" si="5"/>
        <v>196892.73704666022</v>
      </c>
      <c r="O24" s="126">
        <f t="shared" si="5"/>
        <v>195361</v>
      </c>
      <c r="P24" s="126">
        <f t="shared" si="5"/>
        <v>217402.09365239891</v>
      </c>
      <c r="Q24" s="126">
        <f t="shared" si="5"/>
        <v>212931.57669202861</v>
      </c>
      <c r="R24" s="126">
        <f t="shared" si="5"/>
        <v>233613.04836126792</v>
      </c>
      <c r="S24" s="126">
        <f t="shared" si="5"/>
        <v>235181.3946358056</v>
      </c>
      <c r="T24" s="126">
        <f t="shared" si="5"/>
        <v>254875</v>
      </c>
      <c r="U24" s="126">
        <f t="shared" si="5"/>
        <v>226131.60611451996</v>
      </c>
      <c r="V24" s="126">
        <f t="shared" si="5"/>
        <v>209518.92102523192</v>
      </c>
      <c r="W24" s="126">
        <f t="shared" si="5"/>
        <v>204853.40847222507</v>
      </c>
      <c r="X24" s="126">
        <f t="shared" si="5"/>
        <v>193729</v>
      </c>
      <c r="Y24" s="126">
        <f t="shared" si="5"/>
        <v>223907.4432549527</v>
      </c>
      <c r="Z24" s="126">
        <f t="shared" si="5"/>
        <v>200331.14945813245</v>
      </c>
      <c r="AA24" s="126">
        <f t="shared" si="5"/>
        <v>205093</v>
      </c>
      <c r="AB24" s="126">
        <f t="shared" si="5"/>
        <v>208851.57610705245</v>
      </c>
      <c r="AC24" s="126">
        <f t="shared" si="5"/>
        <v>190016.50427176434</v>
      </c>
      <c r="AD24" s="126">
        <f t="shared" si="5"/>
        <v>209458.73509441374</v>
      </c>
      <c r="AE24" s="126">
        <f t="shared" si="5"/>
        <v>201185.38492854525</v>
      </c>
      <c r="AF24" s="126">
        <f t="shared" si="5"/>
        <v>209810.31078368268</v>
      </c>
      <c r="AG24" s="126">
        <f t="shared" si="5"/>
        <v>207354</v>
      </c>
      <c r="AH24" s="126">
        <f t="shared" si="5"/>
        <v>206948.6504513158</v>
      </c>
      <c r="AI24" s="126">
        <f t="shared" si="5"/>
        <v>207872.40520082324</v>
      </c>
      <c r="AJ24" s="126">
        <f t="shared" si="5"/>
        <v>200298.49166412203</v>
      </c>
      <c r="AK24" s="126">
        <f t="shared" si="5"/>
        <v>206413.07965947411</v>
      </c>
      <c r="AL24" s="126">
        <f t="shared" si="5"/>
        <v>180512.13337109282</v>
      </c>
      <c r="AM24" s="126">
        <f t="shared" si="5"/>
        <v>174480.26399287162</v>
      </c>
      <c r="AN24" s="126">
        <f t="shared" si="5"/>
        <v>200378.44523738651</v>
      </c>
      <c r="AO24" s="126">
        <f t="shared" si="5"/>
        <v>184147.55600274561</v>
      </c>
      <c r="AP24" s="126">
        <f t="shared" si="5"/>
        <v>167530.92043431426</v>
      </c>
      <c r="AQ24" s="126">
        <f t="shared" si="5"/>
        <v>112498</v>
      </c>
      <c r="AR24" s="126">
        <f t="shared" si="5"/>
        <v>115014</v>
      </c>
      <c r="AS24" s="126">
        <f t="shared" si="5"/>
        <v>127214.53007265634</v>
      </c>
      <c r="AT24" s="126">
        <f t="shared" si="5"/>
        <v>122908.40534599546</v>
      </c>
      <c r="AU24" s="126">
        <f t="shared" si="5"/>
        <v>121458.44055750233</v>
      </c>
      <c r="AV24" s="126">
        <f t="shared" si="5"/>
        <v>132590.32046920265</v>
      </c>
      <c r="AW24" s="404">
        <f t="shared" si="5"/>
        <v>149716.49103650471</v>
      </c>
    </row>
    <row r="25" spans="1:50" s="51" customFormat="1" x14ac:dyDescent="0.35">
      <c r="A25" s="29" t="s">
        <v>134</v>
      </c>
      <c r="B25" s="9" t="s">
        <v>132</v>
      </c>
      <c r="C25" s="126">
        <f>AVERAGE(D25:AW25)</f>
        <v>1580.2173913043478</v>
      </c>
      <c r="D25" s="126">
        <v>1866</v>
      </c>
      <c r="E25" s="126">
        <v>1749</v>
      </c>
      <c r="F25" s="126">
        <v>1876</v>
      </c>
      <c r="G25" s="126">
        <v>1792</v>
      </c>
      <c r="H25" s="126">
        <v>1819</v>
      </c>
      <c r="I25" s="126">
        <v>1787</v>
      </c>
      <c r="J25" s="126">
        <v>1687</v>
      </c>
      <c r="K25" s="126">
        <v>1818</v>
      </c>
      <c r="L25" s="126">
        <v>1817</v>
      </c>
      <c r="M25" s="126">
        <v>1863</v>
      </c>
      <c r="N25" s="126">
        <v>1869</v>
      </c>
      <c r="O25" s="126">
        <v>1821</v>
      </c>
      <c r="P25" s="126">
        <v>1985</v>
      </c>
      <c r="Q25" s="126">
        <v>1846</v>
      </c>
      <c r="R25" s="126">
        <v>1803</v>
      </c>
      <c r="S25" s="126">
        <v>1815</v>
      </c>
      <c r="T25" s="126">
        <v>1750</v>
      </c>
      <c r="U25" s="126">
        <v>1665</v>
      </c>
      <c r="V25" s="126">
        <v>1682</v>
      </c>
      <c r="W25" s="126">
        <v>1683</v>
      </c>
      <c r="X25" s="126">
        <v>1666</v>
      </c>
      <c r="Y25" s="126">
        <v>1764</v>
      </c>
      <c r="Z25" s="126">
        <v>1677</v>
      </c>
      <c r="AA25" s="126">
        <v>1640</v>
      </c>
      <c r="AB25" s="126">
        <v>1765</v>
      </c>
      <c r="AC25" s="126">
        <v>1625</v>
      </c>
      <c r="AD25" s="126">
        <v>1638</v>
      </c>
      <c r="AE25" s="126">
        <v>1623</v>
      </c>
      <c r="AF25" s="126">
        <v>1645</v>
      </c>
      <c r="AG25" s="126">
        <v>1626</v>
      </c>
      <c r="AH25" s="126">
        <v>1602</v>
      </c>
      <c r="AI25" s="126">
        <v>1606</v>
      </c>
      <c r="AJ25" s="126">
        <v>1541</v>
      </c>
      <c r="AK25" s="126">
        <v>1427</v>
      </c>
      <c r="AL25" s="126">
        <v>1363</v>
      </c>
      <c r="AM25" s="126">
        <v>1332</v>
      </c>
      <c r="AN25" s="126">
        <v>1541</v>
      </c>
      <c r="AO25" s="126">
        <v>1482</v>
      </c>
      <c r="AP25" s="126">
        <v>1317</v>
      </c>
      <c r="AQ25" s="126">
        <v>701</v>
      </c>
      <c r="AR25" s="126">
        <v>737</v>
      </c>
      <c r="AS25" s="126">
        <v>944</v>
      </c>
      <c r="AT25" s="126">
        <v>1024</v>
      </c>
      <c r="AU25" s="126">
        <v>1104</v>
      </c>
      <c r="AV25" s="126">
        <v>1109</v>
      </c>
      <c r="AW25" s="404">
        <v>1198</v>
      </c>
    </row>
    <row r="26" spans="1:50" x14ac:dyDescent="0.35">
      <c r="A26" s="27" t="s">
        <v>355</v>
      </c>
      <c r="B26" s="3" t="s">
        <v>162</v>
      </c>
      <c r="C26" s="145">
        <f t="shared" ref="C26:C80" si="6">AVERAGE(D26:AW26)</f>
        <v>0</v>
      </c>
      <c r="D26" s="145">
        <v>0</v>
      </c>
      <c r="E26" s="145">
        <v>0</v>
      </c>
      <c r="F26" s="145">
        <v>0</v>
      </c>
      <c r="G26" s="145">
        <v>0</v>
      </c>
      <c r="H26" s="145">
        <v>0</v>
      </c>
      <c r="I26" s="145">
        <v>0</v>
      </c>
      <c r="J26" s="145">
        <v>0</v>
      </c>
      <c r="K26" s="145">
        <v>0</v>
      </c>
      <c r="L26" s="145">
        <v>0</v>
      </c>
      <c r="M26" s="145">
        <v>0</v>
      </c>
      <c r="N26" s="145">
        <v>0</v>
      </c>
      <c r="O26" s="145">
        <v>0</v>
      </c>
      <c r="P26" s="145">
        <v>0</v>
      </c>
      <c r="Q26" s="145">
        <v>0</v>
      </c>
      <c r="R26" s="145">
        <v>0</v>
      </c>
      <c r="S26" s="145">
        <v>0</v>
      </c>
      <c r="T26" s="145">
        <v>0</v>
      </c>
      <c r="U26" s="145">
        <v>0</v>
      </c>
      <c r="V26" s="145">
        <v>0</v>
      </c>
      <c r="W26" s="145">
        <v>0</v>
      </c>
      <c r="X26" s="145">
        <v>0</v>
      </c>
      <c r="Y26" s="145">
        <v>0</v>
      </c>
      <c r="Z26" s="145">
        <v>0</v>
      </c>
      <c r="AA26" s="145">
        <v>0</v>
      </c>
      <c r="AB26" s="145">
        <v>0</v>
      </c>
      <c r="AC26" s="145">
        <v>0</v>
      </c>
      <c r="AD26" s="145">
        <v>0</v>
      </c>
      <c r="AE26" s="145">
        <v>0</v>
      </c>
      <c r="AF26" s="145">
        <v>0</v>
      </c>
      <c r="AG26" s="145">
        <v>0</v>
      </c>
      <c r="AH26" s="145">
        <v>0</v>
      </c>
      <c r="AI26" s="145">
        <v>0</v>
      </c>
      <c r="AJ26" s="145">
        <v>0</v>
      </c>
      <c r="AK26" s="145">
        <v>0</v>
      </c>
      <c r="AL26" s="145">
        <v>0</v>
      </c>
      <c r="AM26" s="145">
        <v>0</v>
      </c>
      <c r="AN26" s="145">
        <v>0</v>
      </c>
      <c r="AO26" s="145">
        <v>0</v>
      </c>
      <c r="AP26" s="145">
        <v>0</v>
      </c>
      <c r="AQ26" s="145">
        <v>0</v>
      </c>
      <c r="AR26" s="145">
        <v>0</v>
      </c>
      <c r="AS26" s="145">
        <v>0</v>
      </c>
      <c r="AT26" s="145">
        <v>0</v>
      </c>
      <c r="AU26" s="145">
        <v>0</v>
      </c>
      <c r="AV26" s="145">
        <v>0</v>
      </c>
      <c r="AW26" s="195">
        <v>0</v>
      </c>
    </row>
    <row r="27" spans="1:50" x14ac:dyDescent="0.35">
      <c r="A27" s="90" t="s">
        <v>355</v>
      </c>
      <c r="B27" s="12" t="s">
        <v>166</v>
      </c>
      <c r="C27" s="145">
        <f t="shared" si="6"/>
        <v>0</v>
      </c>
      <c r="D27" s="223">
        <v>0</v>
      </c>
      <c r="E27" s="223">
        <v>0</v>
      </c>
      <c r="F27" s="223">
        <v>0</v>
      </c>
      <c r="G27" s="223">
        <v>0</v>
      </c>
      <c r="H27" s="223">
        <v>0</v>
      </c>
      <c r="I27" s="223">
        <v>0</v>
      </c>
      <c r="J27" s="223">
        <v>0</v>
      </c>
      <c r="K27" s="223">
        <v>0</v>
      </c>
      <c r="L27" s="223">
        <v>0</v>
      </c>
      <c r="M27" s="223">
        <v>0</v>
      </c>
      <c r="N27" s="223">
        <v>0</v>
      </c>
      <c r="O27" s="223">
        <v>0</v>
      </c>
      <c r="P27" s="223">
        <v>0</v>
      </c>
      <c r="Q27" s="223">
        <v>0</v>
      </c>
      <c r="R27" s="223">
        <v>0</v>
      </c>
      <c r="S27" s="223">
        <v>0</v>
      </c>
      <c r="T27" s="223">
        <v>0</v>
      </c>
      <c r="U27" s="223">
        <v>0</v>
      </c>
      <c r="V27" s="223">
        <v>0</v>
      </c>
      <c r="W27" s="223">
        <v>0</v>
      </c>
      <c r="X27" s="223">
        <v>0</v>
      </c>
      <c r="Y27" s="223">
        <v>0</v>
      </c>
      <c r="Z27" s="223">
        <v>0</v>
      </c>
      <c r="AA27" s="223">
        <v>0</v>
      </c>
      <c r="AB27" s="223">
        <v>0</v>
      </c>
      <c r="AC27" s="223">
        <v>0</v>
      </c>
      <c r="AD27" s="223">
        <v>0</v>
      </c>
      <c r="AE27" s="223">
        <v>0</v>
      </c>
      <c r="AF27" s="223">
        <v>0</v>
      </c>
      <c r="AG27" s="223">
        <v>0</v>
      </c>
      <c r="AH27" s="223">
        <v>0</v>
      </c>
      <c r="AI27" s="223">
        <v>0</v>
      </c>
      <c r="AJ27" s="223">
        <v>0</v>
      </c>
      <c r="AK27" s="223">
        <v>0</v>
      </c>
      <c r="AL27" s="223">
        <v>0</v>
      </c>
      <c r="AM27" s="223">
        <v>0</v>
      </c>
      <c r="AN27" s="223">
        <v>0</v>
      </c>
      <c r="AO27" s="223">
        <v>0</v>
      </c>
      <c r="AP27" s="223">
        <v>0</v>
      </c>
      <c r="AQ27" s="223">
        <v>0</v>
      </c>
      <c r="AR27" s="223">
        <v>0</v>
      </c>
      <c r="AS27" s="223">
        <v>0</v>
      </c>
      <c r="AT27" s="223">
        <v>0</v>
      </c>
      <c r="AU27" s="223">
        <v>0</v>
      </c>
      <c r="AV27" s="223">
        <v>0</v>
      </c>
      <c r="AW27" s="224">
        <v>0</v>
      </c>
    </row>
    <row r="28" spans="1:50" x14ac:dyDescent="0.35">
      <c r="A28" s="27" t="s">
        <v>355</v>
      </c>
      <c r="B28" s="3" t="s">
        <v>133</v>
      </c>
      <c r="C28" s="4">
        <f t="shared" si="6"/>
        <v>0</v>
      </c>
      <c r="D28" s="3">
        <v>0</v>
      </c>
      <c r="E28" s="3">
        <v>0</v>
      </c>
      <c r="F28" s="3">
        <v>0</v>
      </c>
      <c r="G28" s="3">
        <v>0</v>
      </c>
      <c r="H28" s="3">
        <v>0</v>
      </c>
      <c r="I28" s="3">
        <v>0</v>
      </c>
      <c r="J28" s="3">
        <v>0</v>
      </c>
      <c r="K28" s="3">
        <v>0</v>
      </c>
      <c r="L28" s="3">
        <v>0</v>
      </c>
      <c r="M28" s="3">
        <v>0</v>
      </c>
      <c r="N28" s="3">
        <v>0</v>
      </c>
      <c r="O28" s="3">
        <v>0</v>
      </c>
      <c r="P28" s="3">
        <v>0</v>
      </c>
      <c r="Q28" s="3">
        <v>0</v>
      </c>
      <c r="R28" s="3">
        <v>0</v>
      </c>
      <c r="S28" s="3">
        <v>0</v>
      </c>
      <c r="T28" s="3">
        <v>0</v>
      </c>
      <c r="U28" s="3">
        <v>0</v>
      </c>
      <c r="V28" s="3">
        <v>0</v>
      </c>
      <c r="W28" s="3">
        <v>0</v>
      </c>
      <c r="X28" s="3">
        <v>0</v>
      </c>
      <c r="Y28" s="3">
        <v>0</v>
      </c>
      <c r="Z28" s="3">
        <v>0</v>
      </c>
      <c r="AA28" s="3">
        <v>0</v>
      </c>
      <c r="AB28" s="3">
        <v>0</v>
      </c>
      <c r="AC28" s="3">
        <v>0</v>
      </c>
      <c r="AD28" s="3">
        <v>0</v>
      </c>
      <c r="AE28" s="3">
        <v>0</v>
      </c>
      <c r="AF28" s="3">
        <v>0</v>
      </c>
      <c r="AG28" s="3">
        <v>0</v>
      </c>
      <c r="AH28" s="3">
        <v>0</v>
      </c>
      <c r="AI28" s="3">
        <v>0</v>
      </c>
      <c r="AJ28" s="3">
        <v>0</v>
      </c>
      <c r="AK28" s="3">
        <v>0</v>
      </c>
      <c r="AL28" s="3">
        <v>0</v>
      </c>
      <c r="AM28" s="3">
        <v>0</v>
      </c>
      <c r="AN28" s="3">
        <v>0</v>
      </c>
      <c r="AO28" s="3">
        <v>0</v>
      </c>
      <c r="AP28" s="3">
        <v>0</v>
      </c>
      <c r="AQ28" s="3">
        <v>0</v>
      </c>
      <c r="AR28" s="3">
        <v>0</v>
      </c>
      <c r="AS28" s="3">
        <v>0</v>
      </c>
      <c r="AT28" s="3">
        <v>0</v>
      </c>
      <c r="AU28" s="3">
        <v>0</v>
      </c>
      <c r="AV28" s="3">
        <v>0</v>
      </c>
      <c r="AW28" s="10">
        <v>0</v>
      </c>
    </row>
    <row r="29" spans="1:50" x14ac:dyDescent="0.35">
      <c r="A29" s="27" t="s">
        <v>355</v>
      </c>
      <c r="B29" s="3" t="s">
        <v>167</v>
      </c>
      <c r="C29" s="4">
        <f t="shared" si="6"/>
        <v>0</v>
      </c>
      <c r="D29" s="3">
        <v>0</v>
      </c>
      <c r="E29" s="3">
        <v>0</v>
      </c>
      <c r="F29" s="3">
        <v>0</v>
      </c>
      <c r="G29" s="3">
        <v>0</v>
      </c>
      <c r="H29" s="3">
        <v>0</v>
      </c>
      <c r="I29" s="3">
        <v>0</v>
      </c>
      <c r="J29" s="3">
        <v>0</v>
      </c>
      <c r="K29" s="3">
        <v>0</v>
      </c>
      <c r="L29" s="3">
        <v>0</v>
      </c>
      <c r="M29" s="3">
        <v>0</v>
      </c>
      <c r="N29" s="3">
        <v>0</v>
      </c>
      <c r="O29" s="3">
        <v>0</v>
      </c>
      <c r="P29" s="3">
        <v>0</v>
      </c>
      <c r="Q29" s="3">
        <v>0</v>
      </c>
      <c r="R29" s="3">
        <v>0</v>
      </c>
      <c r="S29" s="3">
        <v>0</v>
      </c>
      <c r="T29" s="3">
        <v>0</v>
      </c>
      <c r="U29" s="3">
        <v>0</v>
      </c>
      <c r="V29" s="3">
        <v>0</v>
      </c>
      <c r="W29" s="3">
        <v>0</v>
      </c>
      <c r="X29" s="3">
        <v>0</v>
      </c>
      <c r="Y29" s="3">
        <v>0</v>
      </c>
      <c r="Z29" s="3">
        <v>0</v>
      </c>
      <c r="AA29" s="3">
        <v>0</v>
      </c>
      <c r="AB29" s="3">
        <v>0</v>
      </c>
      <c r="AC29" s="3">
        <v>0</v>
      </c>
      <c r="AD29" s="3">
        <v>0</v>
      </c>
      <c r="AE29" s="3">
        <v>0</v>
      </c>
      <c r="AF29" s="3">
        <v>0</v>
      </c>
      <c r="AG29" s="3">
        <v>0</v>
      </c>
      <c r="AH29" s="3">
        <v>0</v>
      </c>
      <c r="AI29" s="3">
        <v>0</v>
      </c>
      <c r="AJ29" s="3">
        <v>0</v>
      </c>
      <c r="AK29" s="3">
        <v>0</v>
      </c>
      <c r="AL29" s="3">
        <v>0</v>
      </c>
      <c r="AM29" s="3">
        <v>0</v>
      </c>
      <c r="AN29" s="3">
        <v>0</v>
      </c>
      <c r="AO29" s="3">
        <v>0</v>
      </c>
      <c r="AP29" s="3">
        <v>0</v>
      </c>
      <c r="AQ29" s="3">
        <v>0</v>
      </c>
      <c r="AR29" s="3">
        <v>0</v>
      </c>
      <c r="AS29" s="3">
        <v>0</v>
      </c>
      <c r="AT29" s="3">
        <v>0</v>
      </c>
      <c r="AU29" s="3">
        <v>0</v>
      </c>
      <c r="AV29" s="3">
        <v>0</v>
      </c>
      <c r="AW29" s="10">
        <v>0</v>
      </c>
    </row>
    <row r="30" spans="1:50" x14ac:dyDescent="0.35">
      <c r="A30" s="27" t="s">
        <v>355</v>
      </c>
      <c r="B30" s="3" t="s">
        <v>132</v>
      </c>
      <c r="C30" s="4">
        <f t="shared" si="6"/>
        <v>0</v>
      </c>
      <c r="D30" s="3">
        <v>0</v>
      </c>
      <c r="E30" s="3">
        <v>0</v>
      </c>
      <c r="F30" s="3">
        <v>0</v>
      </c>
      <c r="G30" s="3">
        <v>0</v>
      </c>
      <c r="H30" s="3">
        <v>0</v>
      </c>
      <c r="I30" s="3">
        <v>0</v>
      </c>
      <c r="J30" s="3">
        <v>0</v>
      </c>
      <c r="K30" s="3">
        <v>0</v>
      </c>
      <c r="L30" s="3">
        <v>0</v>
      </c>
      <c r="M30" s="3">
        <v>0</v>
      </c>
      <c r="N30" s="3">
        <v>0</v>
      </c>
      <c r="O30" s="3">
        <v>0</v>
      </c>
      <c r="P30" s="3">
        <v>0</v>
      </c>
      <c r="Q30" s="3">
        <v>0</v>
      </c>
      <c r="R30" s="3">
        <v>0</v>
      </c>
      <c r="S30" s="3">
        <v>0</v>
      </c>
      <c r="T30" s="3">
        <v>0</v>
      </c>
      <c r="U30" s="3">
        <v>0</v>
      </c>
      <c r="V30" s="3">
        <v>0</v>
      </c>
      <c r="W30" s="3">
        <v>0</v>
      </c>
      <c r="X30" s="3">
        <v>0</v>
      </c>
      <c r="Y30" s="3">
        <v>0</v>
      </c>
      <c r="Z30" s="3">
        <v>0</v>
      </c>
      <c r="AA30" s="3">
        <v>0</v>
      </c>
      <c r="AB30" s="3">
        <v>0</v>
      </c>
      <c r="AC30" s="3">
        <v>0</v>
      </c>
      <c r="AD30" s="3">
        <v>0</v>
      </c>
      <c r="AE30" s="3">
        <v>0</v>
      </c>
      <c r="AF30" s="3">
        <v>0</v>
      </c>
      <c r="AG30" s="3">
        <v>0</v>
      </c>
      <c r="AH30" s="3">
        <v>0</v>
      </c>
      <c r="AI30" s="3">
        <v>0</v>
      </c>
      <c r="AJ30" s="3">
        <v>0</v>
      </c>
      <c r="AK30" s="3">
        <v>0</v>
      </c>
      <c r="AL30" s="3">
        <v>0</v>
      </c>
      <c r="AM30" s="3">
        <v>0</v>
      </c>
      <c r="AN30" s="3">
        <v>0</v>
      </c>
      <c r="AO30" s="3">
        <v>0</v>
      </c>
      <c r="AP30" s="3">
        <v>0</v>
      </c>
      <c r="AQ30" s="3">
        <v>0</v>
      </c>
      <c r="AR30" s="3">
        <v>0</v>
      </c>
      <c r="AS30" s="3">
        <v>0</v>
      </c>
      <c r="AT30" s="3">
        <v>0</v>
      </c>
      <c r="AU30" s="3">
        <v>0</v>
      </c>
      <c r="AV30" s="3">
        <v>0</v>
      </c>
      <c r="AW30" s="10">
        <v>0</v>
      </c>
    </row>
    <row r="31" spans="1:50" x14ac:dyDescent="0.35">
      <c r="A31" s="27" t="s">
        <v>340</v>
      </c>
      <c r="B31" s="3" t="s">
        <v>162</v>
      </c>
      <c r="C31" s="145">
        <f t="shared" si="6"/>
        <v>0</v>
      </c>
      <c r="D31" s="145">
        <v>0</v>
      </c>
      <c r="E31" s="145">
        <v>0</v>
      </c>
      <c r="F31" s="145">
        <v>0</v>
      </c>
      <c r="G31" s="145">
        <v>0</v>
      </c>
      <c r="H31" s="145">
        <v>0</v>
      </c>
      <c r="I31" s="145">
        <v>0</v>
      </c>
      <c r="J31" s="145">
        <v>0</v>
      </c>
      <c r="K31" s="145">
        <v>0</v>
      </c>
      <c r="L31" s="145">
        <v>0</v>
      </c>
      <c r="M31" s="145">
        <v>0</v>
      </c>
      <c r="N31" s="145">
        <v>0</v>
      </c>
      <c r="O31" s="145">
        <v>0</v>
      </c>
      <c r="P31" s="145">
        <v>0</v>
      </c>
      <c r="Q31" s="145">
        <v>0</v>
      </c>
      <c r="R31" s="145">
        <v>0</v>
      </c>
      <c r="S31" s="145">
        <v>0</v>
      </c>
      <c r="T31" s="145">
        <v>0</v>
      </c>
      <c r="U31" s="145">
        <v>0</v>
      </c>
      <c r="V31" s="145">
        <v>0</v>
      </c>
      <c r="W31" s="145">
        <v>0</v>
      </c>
      <c r="X31" s="145">
        <v>0</v>
      </c>
      <c r="Y31" s="145">
        <v>0</v>
      </c>
      <c r="Z31" s="145">
        <v>0</v>
      </c>
      <c r="AA31" s="145">
        <v>0</v>
      </c>
      <c r="AB31" s="145">
        <v>0</v>
      </c>
      <c r="AC31" s="145">
        <v>0</v>
      </c>
      <c r="AD31" s="145">
        <v>0</v>
      </c>
      <c r="AE31" s="145">
        <v>0</v>
      </c>
      <c r="AF31" s="145">
        <v>0</v>
      </c>
      <c r="AG31" s="145">
        <v>0</v>
      </c>
      <c r="AH31" s="145">
        <v>0</v>
      </c>
      <c r="AI31" s="145">
        <v>0</v>
      </c>
      <c r="AJ31" s="145">
        <v>0</v>
      </c>
      <c r="AK31" s="145">
        <v>0</v>
      </c>
      <c r="AL31" s="145">
        <v>0</v>
      </c>
      <c r="AM31" s="145">
        <v>0</v>
      </c>
      <c r="AN31" s="145">
        <v>0</v>
      </c>
      <c r="AO31" s="145">
        <v>0</v>
      </c>
      <c r="AP31" s="145">
        <v>0</v>
      </c>
      <c r="AQ31" s="145">
        <v>0</v>
      </c>
      <c r="AR31" s="145">
        <v>0</v>
      </c>
      <c r="AS31" s="145">
        <v>0</v>
      </c>
      <c r="AT31" s="145">
        <v>0</v>
      </c>
      <c r="AU31" s="145">
        <v>0</v>
      </c>
      <c r="AV31" s="145">
        <v>0</v>
      </c>
      <c r="AW31" s="195">
        <v>0</v>
      </c>
    </row>
    <row r="32" spans="1:50" x14ac:dyDescent="0.35">
      <c r="A32" s="27" t="s">
        <v>340</v>
      </c>
      <c r="B32" s="3" t="s">
        <v>166</v>
      </c>
      <c r="C32" s="145">
        <f t="shared" si="6"/>
        <v>0</v>
      </c>
      <c r="D32" s="145">
        <v>0</v>
      </c>
      <c r="E32" s="145">
        <v>0</v>
      </c>
      <c r="F32" s="145">
        <v>0</v>
      </c>
      <c r="G32" s="145">
        <v>0</v>
      </c>
      <c r="H32" s="145">
        <v>0</v>
      </c>
      <c r="I32" s="145">
        <v>0</v>
      </c>
      <c r="J32" s="145">
        <v>0</v>
      </c>
      <c r="K32" s="145">
        <v>0</v>
      </c>
      <c r="L32" s="145">
        <v>0</v>
      </c>
      <c r="M32" s="145">
        <v>0</v>
      </c>
      <c r="N32" s="145">
        <v>0</v>
      </c>
      <c r="O32" s="145">
        <v>0</v>
      </c>
      <c r="P32" s="145">
        <v>0</v>
      </c>
      <c r="Q32" s="145">
        <v>0</v>
      </c>
      <c r="R32" s="145">
        <v>0</v>
      </c>
      <c r="S32" s="145">
        <v>0</v>
      </c>
      <c r="T32" s="145">
        <v>0</v>
      </c>
      <c r="U32" s="145">
        <v>0</v>
      </c>
      <c r="V32" s="145">
        <v>0</v>
      </c>
      <c r="W32" s="145">
        <v>0</v>
      </c>
      <c r="X32" s="145">
        <v>0</v>
      </c>
      <c r="Y32" s="145">
        <v>0</v>
      </c>
      <c r="Z32" s="145">
        <v>0</v>
      </c>
      <c r="AA32" s="145">
        <v>0</v>
      </c>
      <c r="AB32" s="145">
        <v>0</v>
      </c>
      <c r="AC32" s="145">
        <v>0</v>
      </c>
      <c r="AD32" s="145">
        <v>0</v>
      </c>
      <c r="AE32" s="145">
        <v>0</v>
      </c>
      <c r="AF32" s="145">
        <v>0</v>
      </c>
      <c r="AG32" s="145">
        <v>0</v>
      </c>
      <c r="AH32" s="145">
        <v>0</v>
      </c>
      <c r="AI32" s="145">
        <v>0</v>
      </c>
      <c r="AJ32" s="145">
        <v>0</v>
      </c>
      <c r="AK32" s="145">
        <v>0</v>
      </c>
      <c r="AL32" s="145">
        <v>0</v>
      </c>
      <c r="AM32" s="145">
        <v>0</v>
      </c>
      <c r="AN32" s="145">
        <v>0</v>
      </c>
      <c r="AO32" s="145">
        <v>0</v>
      </c>
      <c r="AP32" s="145">
        <v>0</v>
      </c>
      <c r="AQ32" s="145">
        <v>0</v>
      </c>
      <c r="AR32" s="145">
        <v>0</v>
      </c>
      <c r="AS32" s="145">
        <v>0</v>
      </c>
      <c r="AT32" s="145">
        <v>0</v>
      </c>
      <c r="AU32" s="145">
        <v>0</v>
      </c>
      <c r="AV32" s="145">
        <v>0</v>
      </c>
      <c r="AW32" s="195">
        <v>0</v>
      </c>
    </row>
    <row r="33" spans="1:49" x14ac:dyDescent="0.35">
      <c r="A33" s="27" t="s">
        <v>340</v>
      </c>
      <c r="B33" s="3" t="s">
        <v>133</v>
      </c>
      <c r="C33" s="4">
        <f t="shared" si="6"/>
        <v>0</v>
      </c>
      <c r="D33" s="3">
        <v>0</v>
      </c>
      <c r="E33" s="3">
        <v>0</v>
      </c>
      <c r="F33" s="3">
        <v>0</v>
      </c>
      <c r="G33" s="3">
        <v>0</v>
      </c>
      <c r="H33" s="3">
        <v>0</v>
      </c>
      <c r="I33" s="3">
        <v>0</v>
      </c>
      <c r="J33" s="3">
        <v>0</v>
      </c>
      <c r="K33" s="3">
        <v>0</v>
      </c>
      <c r="L33" s="3">
        <v>0</v>
      </c>
      <c r="M33" s="3">
        <v>0</v>
      </c>
      <c r="N33" s="3">
        <v>0</v>
      </c>
      <c r="O33" s="3">
        <v>0</v>
      </c>
      <c r="P33" s="3">
        <v>0</v>
      </c>
      <c r="Q33" s="3">
        <v>0</v>
      </c>
      <c r="R33" s="3">
        <v>0</v>
      </c>
      <c r="S33" s="3">
        <v>0</v>
      </c>
      <c r="T33" s="3">
        <v>0</v>
      </c>
      <c r="U33" s="3">
        <v>0</v>
      </c>
      <c r="V33" s="3">
        <v>0</v>
      </c>
      <c r="W33" s="3">
        <v>0</v>
      </c>
      <c r="X33" s="3">
        <v>0</v>
      </c>
      <c r="Y33" s="3">
        <v>0</v>
      </c>
      <c r="Z33" s="3">
        <v>0</v>
      </c>
      <c r="AA33" s="3">
        <v>0</v>
      </c>
      <c r="AB33" s="3">
        <v>0</v>
      </c>
      <c r="AC33" s="3">
        <v>0</v>
      </c>
      <c r="AD33" s="3">
        <v>0</v>
      </c>
      <c r="AE33" s="3">
        <v>0</v>
      </c>
      <c r="AF33" s="3">
        <v>0</v>
      </c>
      <c r="AG33" s="3">
        <v>0</v>
      </c>
      <c r="AH33" s="3">
        <v>0</v>
      </c>
      <c r="AI33" s="3">
        <v>0</v>
      </c>
      <c r="AJ33" s="3">
        <v>0</v>
      </c>
      <c r="AK33" s="3">
        <v>0</v>
      </c>
      <c r="AL33" s="3">
        <v>0</v>
      </c>
      <c r="AM33" s="3">
        <v>0</v>
      </c>
      <c r="AN33" s="3">
        <v>0</v>
      </c>
      <c r="AO33" s="3">
        <v>0</v>
      </c>
      <c r="AP33" s="3">
        <v>0</v>
      </c>
      <c r="AQ33" s="3">
        <v>0</v>
      </c>
      <c r="AR33" s="3">
        <v>0</v>
      </c>
      <c r="AS33" s="3">
        <v>0</v>
      </c>
      <c r="AT33" s="3">
        <v>0</v>
      </c>
      <c r="AU33" s="3">
        <v>0</v>
      </c>
      <c r="AV33" s="3">
        <v>0</v>
      </c>
      <c r="AW33" s="10">
        <v>0</v>
      </c>
    </row>
    <row r="34" spans="1:49" x14ac:dyDescent="0.35">
      <c r="A34" s="27" t="s">
        <v>340</v>
      </c>
      <c r="B34" s="3" t="s">
        <v>167</v>
      </c>
      <c r="C34" s="4">
        <f t="shared" si="6"/>
        <v>0</v>
      </c>
      <c r="D34" s="3">
        <v>0</v>
      </c>
      <c r="E34" s="3">
        <v>0</v>
      </c>
      <c r="F34" s="3">
        <v>0</v>
      </c>
      <c r="G34" s="3">
        <v>0</v>
      </c>
      <c r="H34" s="3">
        <v>0</v>
      </c>
      <c r="I34" s="3">
        <v>0</v>
      </c>
      <c r="J34" s="3">
        <v>0</v>
      </c>
      <c r="K34" s="3">
        <v>0</v>
      </c>
      <c r="L34" s="3">
        <v>0</v>
      </c>
      <c r="M34" s="3">
        <v>0</v>
      </c>
      <c r="N34" s="3">
        <v>0</v>
      </c>
      <c r="O34" s="3">
        <v>0</v>
      </c>
      <c r="P34" s="3">
        <v>0</v>
      </c>
      <c r="Q34" s="3">
        <v>0</v>
      </c>
      <c r="R34" s="3">
        <v>0</v>
      </c>
      <c r="S34" s="3">
        <v>0</v>
      </c>
      <c r="T34" s="3">
        <v>0</v>
      </c>
      <c r="U34" s="3">
        <v>0</v>
      </c>
      <c r="V34" s="3">
        <v>0</v>
      </c>
      <c r="W34" s="3">
        <v>0</v>
      </c>
      <c r="X34" s="3">
        <v>0</v>
      </c>
      <c r="Y34" s="3">
        <v>0</v>
      </c>
      <c r="Z34" s="3">
        <v>0</v>
      </c>
      <c r="AA34" s="3">
        <v>0</v>
      </c>
      <c r="AB34" s="3">
        <v>0</v>
      </c>
      <c r="AC34" s="3">
        <v>0</v>
      </c>
      <c r="AD34" s="3">
        <v>0</v>
      </c>
      <c r="AE34" s="3">
        <v>0</v>
      </c>
      <c r="AF34" s="3">
        <v>0</v>
      </c>
      <c r="AG34" s="3">
        <v>0</v>
      </c>
      <c r="AH34" s="3">
        <v>0</v>
      </c>
      <c r="AI34" s="3">
        <v>0</v>
      </c>
      <c r="AJ34" s="3">
        <v>0</v>
      </c>
      <c r="AK34" s="3">
        <v>0</v>
      </c>
      <c r="AL34" s="3">
        <v>0</v>
      </c>
      <c r="AM34" s="3">
        <v>0</v>
      </c>
      <c r="AN34" s="3">
        <v>0</v>
      </c>
      <c r="AO34" s="3">
        <v>0</v>
      </c>
      <c r="AP34" s="3">
        <v>0</v>
      </c>
      <c r="AQ34" s="3">
        <v>0</v>
      </c>
      <c r="AR34" s="3">
        <v>0</v>
      </c>
      <c r="AS34" s="3">
        <v>0</v>
      </c>
      <c r="AT34" s="3">
        <v>0</v>
      </c>
      <c r="AU34" s="3">
        <v>0</v>
      </c>
      <c r="AV34" s="3">
        <v>0</v>
      </c>
      <c r="AW34" s="10">
        <v>0</v>
      </c>
    </row>
    <row r="35" spans="1:49" x14ac:dyDescent="0.35">
      <c r="A35" s="27" t="s">
        <v>340</v>
      </c>
      <c r="B35" s="3" t="s">
        <v>132</v>
      </c>
      <c r="C35" s="4">
        <f t="shared" si="6"/>
        <v>0</v>
      </c>
      <c r="D35" s="3">
        <v>0</v>
      </c>
      <c r="E35" s="3">
        <v>0</v>
      </c>
      <c r="F35" s="3">
        <v>0</v>
      </c>
      <c r="G35" s="3">
        <v>0</v>
      </c>
      <c r="H35" s="3">
        <v>0</v>
      </c>
      <c r="I35" s="3">
        <v>0</v>
      </c>
      <c r="J35" s="3">
        <v>0</v>
      </c>
      <c r="K35" s="3">
        <v>0</v>
      </c>
      <c r="L35" s="3">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10">
        <v>0</v>
      </c>
    </row>
    <row r="36" spans="1:49" x14ac:dyDescent="0.35">
      <c r="A36" s="27" t="s">
        <v>341</v>
      </c>
      <c r="B36" s="3" t="s">
        <v>162</v>
      </c>
      <c r="C36" s="145">
        <f t="shared" si="6"/>
        <v>321.47826086956519</v>
      </c>
      <c r="D36" s="145">
        <v>0</v>
      </c>
      <c r="E36" s="145">
        <v>186</v>
      </c>
      <c r="F36" s="145">
        <v>213</v>
      </c>
      <c r="G36" s="145">
        <v>52</v>
      </c>
      <c r="H36" s="145">
        <v>0</v>
      </c>
      <c r="I36" s="145">
        <v>57</v>
      </c>
      <c r="J36" s="145">
        <v>627</v>
      </c>
      <c r="K36" s="145">
        <v>389</v>
      </c>
      <c r="L36" s="145">
        <v>239</v>
      </c>
      <c r="M36" s="145">
        <v>450</v>
      </c>
      <c r="N36" s="145">
        <v>674</v>
      </c>
      <c r="O36" s="145">
        <v>0</v>
      </c>
      <c r="P36" s="145">
        <v>431</v>
      </c>
      <c r="Q36" s="145">
        <v>408</v>
      </c>
      <c r="R36" s="145">
        <v>215</v>
      </c>
      <c r="S36" s="145">
        <v>577</v>
      </c>
      <c r="T36" s="145">
        <v>571</v>
      </c>
      <c r="U36" s="145">
        <v>165</v>
      </c>
      <c r="V36" s="145">
        <v>289</v>
      </c>
      <c r="W36" s="145">
        <v>631</v>
      </c>
      <c r="X36" s="145">
        <v>364</v>
      </c>
      <c r="Y36" s="145">
        <v>202</v>
      </c>
      <c r="Z36" s="145">
        <v>91</v>
      </c>
      <c r="AA36" s="145">
        <v>217</v>
      </c>
      <c r="AB36" s="145">
        <v>169</v>
      </c>
      <c r="AC36" s="145">
        <v>231</v>
      </c>
      <c r="AD36" s="145">
        <v>259</v>
      </c>
      <c r="AE36" s="145">
        <v>324</v>
      </c>
      <c r="AF36" s="145">
        <v>692</v>
      </c>
      <c r="AG36" s="145">
        <v>798</v>
      </c>
      <c r="AH36" s="145">
        <v>476</v>
      </c>
      <c r="AI36" s="145">
        <v>274</v>
      </c>
      <c r="AJ36" s="145">
        <v>688</v>
      </c>
      <c r="AK36" s="145">
        <v>115</v>
      </c>
      <c r="AL36" s="145">
        <v>112</v>
      </c>
      <c r="AM36" s="145">
        <v>740</v>
      </c>
      <c r="AN36" s="145">
        <v>246</v>
      </c>
      <c r="AO36" s="145">
        <v>452</v>
      </c>
      <c r="AP36" s="145">
        <v>115</v>
      </c>
      <c r="AQ36" s="145">
        <v>113</v>
      </c>
      <c r="AR36" s="145">
        <v>474</v>
      </c>
      <c r="AS36" s="145">
        <v>838</v>
      </c>
      <c r="AT36" s="145">
        <v>55</v>
      </c>
      <c r="AU36" s="145">
        <v>0</v>
      </c>
      <c r="AV36" s="145">
        <v>514</v>
      </c>
      <c r="AW36" s="195">
        <v>55</v>
      </c>
    </row>
    <row r="37" spans="1:49" x14ac:dyDescent="0.35">
      <c r="A37" s="27" t="s">
        <v>341</v>
      </c>
      <c r="B37" s="3" t="s">
        <v>166</v>
      </c>
      <c r="C37" s="145">
        <f t="shared" si="6"/>
        <v>125.93478260869566</v>
      </c>
      <c r="D37" s="145">
        <v>0</v>
      </c>
      <c r="E37" s="145">
        <v>186</v>
      </c>
      <c r="F37" s="145">
        <v>53</v>
      </c>
      <c r="G37" s="145">
        <v>52</v>
      </c>
      <c r="H37" s="145">
        <v>0</v>
      </c>
      <c r="I37" s="145">
        <v>57</v>
      </c>
      <c r="J37" s="145">
        <v>157</v>
      </c>
      <c r="K37" s="145">
        <v>97</v>
      </c>
      <c r="L37" s="145">
        <v>119</v>
      </c>
      <c r="M37" s="145">
        <v>225</v>
      </c>
      <c r="N37" s="145">
        <v>169</v>
      </c>
      <c r="O37" s="145">
        <v>0</v>
      </c>
      <c r="P37" s="145">
        <v>144</v>
      </c>
      <c r="Q37" s="145">
        <v>136</v>
      </c>
      <c r="R37" s="145">
        <v>107</v>
      </c>
      <c r="S37" s="145">
        <v>115</v>
      </c>
      <c r="T37" s="145">
        <v>114</v>
      </c>
      <c r="U37" s="145">
        <v>55</v>
      </c>
      <c r="V37" s="145">
        <v>96</v>
      </c>
      <c r="W37" s="145">
        <v>158</v>
      </c>
      <c r="X37" s="145">
        <v>91</v>
      </c>
      <c r="Y37" s="145">
        <v>202</v>
      </c>
      <c r="Z37" s="145">
        <v>46</v>
      </c>
      <c r="AA37" s="145">
        <v>109</v>
      </c>
      <c r="AB37" s="145">
        <v>56</v>
      </c>
      <c r="AC37" s="145">
        <v>115</v>
      </c>
      <c r="AD37" s="145">
        <v>130</v>
      </c>
      <c r="AE37" s="145">
        <v>162</v>
      </c>
      <c r="AF37" s="145">
        <v>115</v>
      </c>
      <c r="AG37" s="145">
        <v>160</v>
      </c>
      <c r="AH37" s="145">
        <v>238</v>
      </c>
      <c r="AI37" s="145">
        <v>137</v>
      </c>
      <c r="AJ37" s="145">
        <v>229</v>
      </c>
      <c r="AK37" s="145">
        <v>57</v>
      </c>
      <c r="AL37" s="145">
        <v>56</v>
      </c>
      <c r="AM37" s="145">
        <v>185</v>
      </c>
      <c r="AN37" s="145">
        <v>82</v>
      </c>
      <c r="AO37" s="145">
        <v>113</v>
      </c>
      <c r="AP37" s="145">
        <v>58</v>
      </c>
      <c r="AQ37" s="145">
        <v>56</v>
      </c>
      <c r="AR37" s="145">
        <v>237</v>
      </c>
      <c r="AS37" s="145">
        <v>838</v>
      </c>
      <c r="AT37" s="145">
        <v>55</v>
      </c>
      <c r="AU37" s="145">
        <v>0</v>
      </c>
      <c r="AV37" s="145">
        <v>171</v>
      </c>
      <c r="AW37" s="195">
        <v>55</v>
      </c>
    </row>
    <row r="38" spans="1:49" x14ac:dyDescent="0.35">
      <c r="A38" s="27" t="s">
        <v>341</v>
      </c>
      <c r="B38" s="3" t="s">
        <v>133</v>
      </c>
      <c r="C38" s="4">
        <f t="shared" si="6"/>
        <v>2.8260869565217392</v>
      </c>
      <c r="D38" s="3">
        <v>0</v>
      </c>
      <c r="E38" s="3">
        <v>1</v>
      </c>
      <c r="F38" s="3">
        <v>4</v>
      </c>
      <c r="G38" s="3">
        <v>1</v>
      </c>
      <c r="H38" s="3">
        <v>0</v>
      </c>
      <c r="I38" s="3">
        <v>1</v>
      </c>
      <c r="J38" s="3">
        <v>4</v>
      </c>
      <c r="K38" s="3">
        <v>4</v>
      </c>
      <c r="L38" s="3">
        <v>2</v>
      </c>
      <c r="M38" s="3">
        <v>2</v>
      </c>
      <c r="N38" s="3">
        <v>5</v>
      </c>
      <c r="O38" s="3">
        <v>0</v>
      </c>
      <c r="P38" s="3">
        <v>3</v>
      </c>
      <c r="Q38" s="3">
        <v>3</v>
      </c>
      <c r="R38" s="3">
        <v>2</v>
      </c>
      <c r="S38" s="3">
        <v>5</v>
      </c>
      <c r="T38" s="3">
        <v>5</v>
      </c>
      <c r="U38" s="3">
        <v>3</v>
      </c>
      <c r="V38" s="3">
        <v>3</v>
      </c>
      <c r="W38" s="3">
        <v>6</v>
      </c>
      <c r="X38" s="3">
        <v>4</v>
      </c>
      <c r="Y38" s="3">
        <v>1</v>
      </c>
      <c r="Z38" s="3">
        <v>2</v>
      </c>
      <c r="AA38" s="3">
        <v>3</v>
      </c>
      <c r="AB38" s="3">
        <v>3</v>
      </c>
      <c r="AC38" s="3">
        <v>2</v>
      </c>
      <c r="AD38" s="3">
        <v>2</v>
      </c>
      <c r="AE38" s="3">
        <v>3</v>
      </c>
      <c r="AF38" s="3">
        <v>8</v>
      </c>
      <c r="AG38" s="3">
        <v>6</v>
      </c>
      <c r="AH38" s="3">
        <v>3</v>
      </c>
      <c r="AI38" s="3">
        <v>2</v>
      </c>
      <c r="AJ38" s="3">
        <v>4</v>
      </c>
      <c r="AK38" s="3">
        <v>2</v>
      </c>
      <c r="AL38" s="3">
        <v>2</v>
      </c>
      <c r="AM38" s="3">
        <v>5</v>
      </c>
      <c r="AN38" s="3">
        <v>4</v>
      </c>
      <c r="AO38" s="3">
        <v>4</v>
      </c>
      <c r="AP38" s="3">
        <v>2</v>
      </c>
      <c r="AQ38" s="3">
        <v>2</v>
      </c>
      <c r="AR38" s="3">
        <v>3</v>
      </c>
      <c r="AS38" s="3">
        <v>4</v>
      </c>
      <c r="AT38" s="3">
        <v>1</v>
      </c>
      <c r="AU38" s="3">
        <v>0</v>
      </c>
      <c r="AV38" s="3">
        <v>3</v>
      </c>
      <c r="AW38" s="10">
        <v>1</v>
      </c>
    </row>
    <row r="39" spans="1:49" x14ac:dyDescent="0.35">
      <c r="A39" s="27" t="s">
        <v>341</v>
      </c>
      <c r="B39" s="3" t="s">
        <v>167</v>
      </c>
      <c r="C39" s="4">
        <f t="shared" si="6"/>
        <v>0</v>
      </c>
      <c r="D39" s="4">
        <v>0</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16">
        <v>0</v>
      </c>
    </row>
    <row r="40" spans="1:49" x14ac:dyDescent="0.35">
      <c r="A40" s="27" t="s">
        <v>341</v>
      </c>
      <c r="B40" s="3" t="s">
        <v>132</v>
      </c>
      <c r="C40" s="4">
        <f t="shared" si="6"/>
        <v>2.4782608695652173</v>
      </c>
      <c r="D40" s="3">
        <v>0</v>
      </c>
      <c r="E40" s="3">
        <v>1</v>
      </c>
      <c r="F40" s="3">
        <v>4</v>
      </c>
      <c r="G40" s="3">
        <v>1</v>
      </c>
      <c r="H40" s="3">
        <v>0</v>
      </c>
      <c r="I40" s="3">
        <v>1</v>
      </c>
      <c r="J40" s="3">
        <v>4</v>
      </c>
      <c r="K40" s="3">
        <v>4</v>
      </c>
      <c r="L40" s="3">
        <v>2</v>
      </c>
      <c r="M40" s="3">
        <v>2</v>
      </c>
      <c r="N40" s="3">
        <v>4</v>
      </c>
      <c r="O40" s="3">
        <v>0</v>
      </c>
      <c r="P40" s="3">
        <v>3</v>
      </c>
      <c r="Q40" s="3">
        <v>3</v>
      </c>
      <c r="R40" s="3">
        <v>2</v>
      </c>
      <c r="S40" s="3">
        <v>5</v>
      </c>
      <c r="T40" s="3">
        <v>5</v>
      </c>
      <c r="U40" s="3">
        <v>3</v>
      </c>
      <c r="V40" s="3">
        <v>3</v>
      </c>
      <c r="W40" s="3">
        <v>4</v>
      </c>
      <c r="X40" s="3">
        <v>4</v>
      </c>
      <c r="Y40" s="3">
        <v>1</v>
      </c>
      <c r="Z40" s="3">
        <v>2</v>
      </c>
      <c r="AA40" s="3">
        <v>2</v>
      </c>
      <c r="AB40" s="3">
        <v>3</v>
      </c>
      <c r="AC40" s="3">
        <v>2</v>
      </c>
      <c r="AD40" s="3">
        <v>2</v>
      </c>
      <c r="AE40" s="3">
        <v>2</v>
      </c>
      <c r="AF40" s="3">
        <v>6</v>
      </c>
      <c r="AG40" s="3">
        <v>5</v>
      </c>
      <c r="AH40" s="3">
        <v>2</v>
      </c>
      <c r="AI40" s="3">
        <v>2</v>
      </c>
      <c r="AJ40" s="3">
        <v>3</v>
      </c>
      <c r="AK40" s="3">
        <v>2</v>
      </c>
      <c r="AL40" s="3">
        <v>2</v>
      </c>
      <c r="AM40" s="3">
        <v>4</v>
      </c>
      <c r="AN40" s="3">
        <v>3</v>
      </c>
      <c r="AO40" s="3">
        <v>4</v>
      </c>
      <c r="AP40" s="3">
        <v>2</v>
      </c>
      <c r="AQ40" s="3">
        <v>2</v>
      </c>
      <c r="AR40" s="3">
        <v>2</v>
      </c>
      <c r="AS40" s="3">
        <v>1</v>
      </c>
      <c r="AT40" s="3">
        <v>1</v>
      </c>
      <c r="AU40" s="3">
        <v>0</v>
      </c>
      <c r="AV40" s="3">
        <v>3</v>
      </c>
      <c r="AW40" s="10">
        <v>1</v>
      </c>
    </row>
    <row r="41" spans="1:49" x14ac:dyDescent="0.35">
      <c r="A41" s="27" t="s">
        <v>333</v>
      </c>
      <c r="B41" s="3" t="s">
        <v>162</v>
      </c>
      <c r="C41" s="145">
        <f t="shared" si="6"/>
        <v>4023.891304347826</v>
      </c>
      <c r="D41" s="145">
        <v>6546</v>
      </c>
      <c r="E41" s="145">
        <v>3638</v>
      </c>
      <c r="F41" s="145">
        <v>4724</v>
      </c>
      <c r="G41" s="145">
        <v>4612</v>
      </c>
      <c r="H41" s="145">
        <v>4055</v>
      </c>
      <c r="I41" s="145">
        <v>5825</v>
      </c>
      <c r="J41" s="145">
        <v>4932</v>
      </c>
      <c r="K41" s="145">
        <v>6701</v>
      </c>
      <c r="L41" s="145">
        <v>7387</v>
      </c>
      <c r="M41" s="145">
        <v>5011</v>
      </c>
      <c r="N41" s="145">
        <v>7122</v>
      </c>
      <c r="O41" s="145">
        <v>4703</v>
      </c>
      <c r="P41" s="145">
        <v>5938</v>
      </c>
      <c r="Q41" s="145">
        <v>5162</v>
      </c>
      <c r="R41" s="145">
        <v>5842</v>
      </c>
      <c r="S41" s="145">
        <v>4738</v>
      </c>
      <c r="T41" s="145">
        <v>4172</v>
      </c>
      <c r="U41" s="145">
        <v>3431</v>
      </c>
      <c r="V41" s="145">
        <v>5377</v>
      </c>
      <c r="W41" s="145">
        <v>3848</v>
      </c>
      <c r="X41" s="145">
        <v>2514</v>
      </c>
      <c r="Y41" s="145">
        <v>4300</v>
      </c>
      <c r="Z41" s="145">
        <v>3724</v>
      </c>
      <c r="AA41" s="145">
        <v>2861</v>
      </c>
      <c r="AB41" s="145">
        <v>4667</v>
      </c>
      <c r="AC41" s="145">
        <v>2208</v>
      </c>
      <c r="AD41" s="145">
        <v>2734</v>
      </c>
      <c r="AE41" s="145">
        <v>3781</v>
      </c>
      <c r="AF41" s="145">
        <v>1942</v>
      </c>
      <c r="AG41" s="145">
        <v>2777</v>
      </c>
      <c r="AH41" s="145">
        <v>3134</v>
      </c>
      <c r="AI41" s="145">
        <v>2689</v>
      </c>
      <c r="AJ41" s="145">
        <v>3014</v>
      </c>
      <c r="AK41" s="145">
        <v>1362</v>
      </c>
      <c r="AL41" s="145">
        <v>3030</v>
      </c>
      <c r="AM41" s="145">
        <v>3211</v>
      </c>
      <c r="AN41" s="145">
        <v>4140</v>
      </c>
      <c r="AO41" s="145">
        <v>4266</v>
      </c>
      <c r="AP41" s="145">
        <v>1613</v>
      </c>
      <c r="AQ41" s="145">
        <v>2304</v>
      </c>
      <c r="AR41" s="145">
        <v>3558</v>
      </c>
      <c r="AS41" s="145">
        <v>2466</v>
      </c>
      <c r="AT41" s="145">
        <v>3861</v>
      </c>
      <c r="AU41" s="145">
        <v>3401</v>
      </c>
      <c r="AV41" s="145">
        <v>3946</v>
      </c>
      <c r="AW41" s="195">
        <v>3832</v>
      </c>
    </row>
    <row r="42" spans="1:49" x14ac:dyDescent="0.35">
      <c r="A42" s="27" t="s">
        <v>333</v>
      </c>
      <c r="B42" s="3" t="s">
        <v>166</v>
      </c>
      <c r="C42" s="145">
        <f t="shared" si="6"/>
        <v>112.34782608695652</v>
      </c>
      <c r="D42" s="145">
        <v>109</v>
      </c>
      <c r="E42" s="145">
        <v>87</v>
      </c>
      <c r="F42" s="145">
        <v>91</v>
      </c>
      <c r="G42" s="145">
        <v>87</v>
      </c>
      <c r="H42" s="145">
        <v>97</v>
      </c>
      <c r="I42" s="145">
        <v>110</v>
      </c>
      <c r="J42" s="145">
        <v>123</v>
      </c>
      <c r="K42" s="145">
        <v>129</v>
      </c>
      <c r="L42" s="145">
        <v>127</v>
      </c>
      <c r="M42" s="145">
        <v>119</v>
      </c>
      <c r="N42" s="145">
        <v>140</v>
      </c>
      <c r="O42" s="145">
        <v>105</v>
      </c>
      <c r="P42" s="145">
        <v>135</v>
      </c>
      <c r="Q42" s="145">
        <v>123</v>
      </c>
      <c r="R42" s="145">
        <v>139</v>
      </c>
      <c r="S42" s="145">
        <v>95</v>
      </c>
      <c r="T42" s="145">
        <v>130</v>
      </c>
      <c r="U42" s="145">
        <v>111</v>
      </c>
      <c r="V42" s="145">
        <v>131</v>
      </c>
      <c r="W42" s="145">
        <v>92</v>
      </c>
      <c r="X42" s="145">
        <v>97</v>
      </c>
      <c r="Y42" s="145">
        <v>102</v>
      </c>
      <c r="Z42" s="145">
        <v>95</v>
      </c>
      <c r="AA42" s="145">
        <v>130</v>
      </c>
      <c r="AB42" s="145">
        <v>117</v>
      </c>
      <c r="AC42" s="145">
        <v>76</v>
      </c>
      <c r="AD42" s="145">
        <v>91</v>
      </c>
      <c r="AE42" s="145">
        <v>122</v>
      </c>
      <c r="AF42" s="145">
        <v>78</v>
      </c>
      <c r="AG42" s="145">
        <v>107</v>
      </c>
      <c r="AH42" s="145">
        <v>125</v>
      </c>
      <c r="AI42" s="145">
        <v>100</v>
      </c>
      <c r="AJ42" s="145">
        <v>116</v>
      </c>
      <c r="AK42" s="145">
        <v>76</v>
      </c>
      <c r="AL42" s="145">
        <v>104</v>
      </c>
      <c r="AM42" s="145">
        <v>107</v>
      </c>
      <c r="AN42" s="145">
        <v>138</v>
      </c>
      <c r="AO42" s="145">
        <v>122</v>
      </c>
      <c r="AP42" s="145">
        <v>101</v>
      </c>
      <c r="AQ42" s="145">
        <v>89</v>
      </c>
      <c r="AR42" s="145">
        <v>132</v>
      </c>
      <c r="AS42" s="145">
        <v>137</v>
      </c>
      <c r="AT42" s="145">
        <v>138</v>
      </c>
      <c r="AU42" s="145">
        <v>121</v>
      </c>
      <c r="AV42" s="145">
        <v>158</v>
      </c>
      <c r="AW42" s="195">
        <v>109</v>
      </c>
    </row>
    <row r="43" spans="1:49" x14ac:dyDescent="0.35">
      <c r="A43" s="27" t="s">
        <v>333</v>
      </c>
      <c r="B43" s="3" t="s">
        <v>133</v>
      </c>
      <c r="C43" s="4">
        <f t="shared" si="6"/>
        <v>48.369565217391305</v>
      </c>
      <c r="D43" s="3">
        <v>75</v>
      </c>
      <c r="E43" s="3">
        <v>50</v>
      </c>
      <c r="F43" s="3">
        <v>62</v>
      </c>
      <c r="G43" s="3">
        <v>65</v>
      </c>
      <c r="H43" s="3">
        <v>53</v>
      </c>
      <c r="I43" s="3">
        <v>66</v>
      </c>
      <c r="J43" s="3">
        <v>75</v>
      </c>
      <c r="K43" s="3">
        <v>90</v>
      </c>
      <c r="L43" s="3">
        <v>97</v>
      </c>
      <c r="M43" s="3">
        <v>76</v>
      </c>
      <c r="N43" s="3">
        <v>89</v>
      </c>
      <c r="O43" s="3">
        <v>74</v>
      </c>
      <c r="P43" s="3">
        <v>74</v>
      </c>
      <c r="Q43" s="3">
        <v>78</v>
      </c>
      <c r="R43" s="3">
        <v>79</v>
      </c>
      <c r="S43" s="3">
        <v>59</v>
      </c>
      <c r="T43" s="3">
        <v>41</v>
      </c>
      <c r="U43" s="3">
        <v>36</v>
      </c>
      <c r="V43" s="3">
        <v>54</v>
      </c>
      <c r="W43" s="3">
        <v>48</v>
      </c>
      <c r="X43" s="3">
        <v>31</v>
      </c>
      <c r="Y43" s="3">
        <v>47</v>
      </c>
      <c r="Z43" s="3">
        <v>43</v>
      </c>
      <c r="AA43" s="3">
        <v>30</v>
      </c>
      <c r="AB43" s="3">
        <v>51</v>
      </c>
      <c r="AC43" s="3">
        <v>32</v>
      </c>
      <c r="AD43" s="3">
        <v>39</v>
      </c>
      <c r="AE43" s="3">
        <v>41</v>
      </c>
      <c r="AF43" s="3">
        <v>25</v>
      </c>
      <c r="AG43" s="3">
        <v>28</v>
      </c>
      <c r="AH43" s="3">
        <v>30</v>
      </c>
      <c r="AI43" s="3">
        <v>30</v>
      </c>
      <c r="AJ43" s="3">
        <v>29</v>
      </c>
      <c r="AK43" s="3">
        <v>21</v>
      </c>
      <c r="AL43" s="3">
        <v>32</v>
      </c>
      <c r="AM43" s="3">
        <v>37</v>
      </c>
      <c r="AN43" s="3">
        <v>49</v>
      </c>
      <c r="AO43" s="3">
        <v>41</v>
      </c>
      <c r="AP43" s="3">
        <v>18</v>
      </c>
      <c r="AQ43" s="3">
        <v>30</v>
      </c>
      <c r="AR43" s="3">
        <v>35</v>
      </c>
      <c r="AS43" s="3">
        <v>23</v>
      </c>
      <c r="AT43" s="3">
        <v>34</v>
      </c>
      <c r="AU43" s="3">
        <v>34</v>
      </c>
      <c r="AV43" s="3">
        <v>35</v>
      </c>
      <c r="AW43" s="10">
        <v>39</v>
      </c>
    </row>
    <row r="44" spans="1:49" x14ac:dyDescent="0.35">
      <c r="A44" s="27" t="s">
        <v>333</v>
      </c>
      <c r="B44" s="3" t="s">
        <v>167</v>
      </c>
      <c r="C44" s="4">
        <f t="shared" si="6"/>
        <v>0</v>
      </c>
      <c r="D44" s="4">
        <v>0</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3">
        <v>0</v>
      </c>
      <c r="X44" s="4">
        <v>0</v>
      </c>
      <c r="Y44" s="4">
        <v>0</v>
      </c>
      <c r="Z44" s="4">
        <v>0</v>
      </c>
      <c r="AA44" s="4">
        <v>0</v>
      </c>
      <c r="AB44" s="4">
        <v>0</v>
      </c>
      <c r="AC44" s="4">
        <v>0</v>
      </c>
      <c r="AD44" s="4">
        <v>0</v>
      </c>
      <c r="AE44" s="4">
        <v>0</v>
      </c>
      <c r="AF44" s="4">
        <v>0</v>
      </c>
      <c r="AG44" s="4">
        <v>0</v>
      </c>
      <c r="AH44" s="4">
        <v>0</v>
      </c>
      <c r="AI44" s="4">
        <v>0</v>
      </c>
      <c r="AJ44" s="4">
        <v>0</v>
      </c>
      <c r="AK44" s="4">
        <v>0</v>
      </c>
      <c r="AL44" s="3">
        <v>0</v>
      </c>
      <c r="AM44" s="4">
        <v>0</v>
      </c>
      <c r="AN44" s="4">
        <v>0</v>
      </c>
      <c r="AO44" s="4">
        <v>0</v>
      </c>
      <c r="AP44" s="3">
        <v>0</v>
      </c>
      <c r="AQ44" s="3">
        <v>0</v>
      </c>
      <c r="AR44" s="4">
        <v>0</v>
      </c>
      <c r="AS44" s="4">
        <v>0</v>
      </c>
      <c r="AT44" s="4">
        <v>0</v>
      </c>
      <c r="AU44" s="4">
        <v>0</v>
      </c>
      <c r="AV44" s="3">
        <v>0</v>
      </c>
      <c r="AW44" s="16">
        <v>0</v>
      </c>
    </row>
    <row r="45" spans="1:49" x14ac:dyDescent="0.35">
      <c r="A45" s="27" t="s">
        <v>333</v>
      </c>
      <c r="B45" s="3" t="s">
        <v>132</v>
      </c>
      <c r="C45" s="4">
        <f t="shared" si="6"/>
        <v>35.804347826086953</v>
      </c>
      <c r="D45" s="3">
        <v>60</v>
      </c>
      <c r="E45" s="3">
        <v>42</v>
      </c>
      <c r="F45" s="3">
        <v>52</v>
      </c>
      <c r="G45" s="3">
        <v>53</v>
      </c>
      <c r="H45" s="3">
        <v>42</v>
      </c>
      <c r="I45" s="3">
        <v>53</v>
      </c>
      <c r="J45" s="3">
        <v>40</v>
      </c>
      <c r="K45" s="3">
        <v>52</v>
      </c>
      <c r="L45" s="3">
        <v>58</v>
      </c>
      <c r="M45" s="3">
        <v>42</v>
      </c>
      <c r="N45" s="3">
        <v>51</v>
      </c>
      <c r="O45" s="3">
        <v>45</v>
      </c>
      <c r="P45" s="3">
        <v>44</v>
      </c>
      <c r="Q45" s="3">
        <v>42</v>
      </c>
      <c r="R45" s="3">
        <v>42</v>
      </c>
      <c r="S45" s="3">
        <v>50</v>
      </c>
      <c r="T45" s="3">
        <v>32</v>
      </c>
      <c r="U45" s="3">
        <v>31</v>
      </c>
      <c r="V45" s="3">
        <v>41</v>
      </c>
      <c r="W45" s="3">
        <v>42</v>
      </c>
      <c r="X45" s="3">
        <v>26</v>
      </c>
      <c r="Y45" s="3">
        <v>42</v>
      </c>
      <c r="Z45" s="3">
        <v>39</v>
      </c>
      <c r="AA45" s="3">
        <v>22</v>
      </c>
      <c r="AB45" s="3">
        <v>40</v>
      </c>
      <c r="AC45" s="3">
        <v>29</v>
      </c>
      <c r="AD45" s="3">
        <v>30</v>
      </c>
      <c r="AE45" s="3">
        <v>31</v>
      </c>
      <c r="AF45" s="3">
        <v>25</v>
      </c>
      <c r="AG45" s="3">
        <v>26</v>
      </c>
      <c r="AH45" s="3">
        <v>25</v>
      </c>
      <c r="AI45" s="3">
        <v>27</v>
      </c>
      <c r="AJ45" s="3">
        <v>26</v>
      </c>
      <c r="AK45" s="3">
        <v>18</v>
      </c>
      <c r="AL45" s="3">
        <v>29</v>
      </c>
      <c r="AM45" s="3">
        <v>30</v>
      </c>
      <c r="AN45" s="3">
        <v>30</v>
      </c>
      <c r="AO45" s="3">
        <v>35</v>
      </c>
      <c r="AP45" s="3">
        <v>16</v>
      </c>
      <c r="AQ45" s="3">
        <v>26</v>
      </c>
      <c r="AR45" s="3">
        <v>27</v>
      </c>
      <c r="AS45" s="3">
        <v>18</v>
      </c>
      <c r="AT45" s="3">
        <v>28</v>
      </c>
      <c r="AU45" s="3">
        <v>28</v>
      </c>
      <c r="AV45" s="3">
        <v>25</v>
      </c>
      <c r="AW45" s="10">
        <v>35</v>
      </c>
    </row>
    <row r="46" spans="1:49" x14ac:dyDescent="0.35">
      <c r="A46" s="27" t="s">
        <v>334</v>
      </c>
      <c r="B46" s="3" t="s">
        <v>162</v>
      </c>
      <c r="C46" s="145">
        <f t="shared" si="6"/>
        <v>1270.4130434782608</v>
      </c>
      <c r="D46" s="145">
        <v>1635</v>
      </c>
      <c r="E46" s="145">
        <v>1054</v>
      </c>
      <c r="F46" s="145">
        <v>1729</v>
      </c>
      <c r="G46" s="145">
        <v>1627</v>
      </c>
      <c r="H46" s="145">
        <v>1184</v>
      </c>
      <c r="I46" s="145">
        <v>1821</v>
      </c>
      <c r="J46" s="145">
        <v>1771</v>
      </c>
      <c r="K46" s="145">
        <v>2897</v>
      </c>
      <c r="L46" s="145">
        <v>2627</v>
      </c>
      <c r="M46" s="145">
        <v>1681</v>
      </c>
      <c r="N46" s="145">
        <v>1523</v>
      </c>
      <c r="O46" s="145">
        <v>1504</v>
      </c>
      <c r="P46" s="145">
        <v>1892</v>
      </c>
      <c r="Q46" s="145">
        <v>1084</v>
      </c>
      <c r="R46" s="145">
        <v>1460</v>
      </c>
      <c r="S46" s="145">
        <v>1067</v>
      </c>
      <c r="T46" s="145">
        <v>1242</v>
      </c>
      <c r="U46" s="145">
        <v>1254</v>
      </c>
      <c r="V46" s="145">
        <v>1252</v>
      </c>
      <c r="W46" s="145">
        <v>1769</v>
      </c>
      <c r="X46" s="145">
        <v>807</v>
      </c>
      <c r="Y46" s="145">
        <v>765</v>
      </c>
      <c r="Z46" s="145">
        <v>1062</v>
      </c>
      <c r="AA46" s="145">
        <v>779</v>
      </c>
      <c r="AB46" s="145">
        <v>1346</v>
      </c>
      <c r="AC46" s="145">
        <v>786</v>
      </c>
      <c r="AD46" s="145">
        <v>689</v>
      </c>
      <c r="AE46" s="145">
        <v>1304</v>
      </c>
      <c r="AF46" s="145">
        <v>1213</v>
      </c>
      <c r="AG46" s="145">
        <v>1478</v>
      </c>
      <c r="AH46" s="145">
        <v>952</v>
      </c>
      <c r="AI46" s="145">
        <v>687</v>
      </c>
      <c r="AJ46" s="145">
        <v>1390</v>
      </c>
      <c r="AK46" s="145">
        <v>524</v>
      </c>
      <c r="AL46" s="145">
        <v>891</v>
      </c>
      <c r="AM46" s="145">
        <v>1122</v>
      </c>
      <c r="AN46" s="145">
        <v>867</v>
      </c>
      <c r="AO46" s="145">
        <v>905</v>
      </c>
      <c r="AP46" s="145">
        <v>633</v>
      </c>
      <c r="AQ46" s="145">
        <v>562</v>
      </c>
      <c r="AR46" s="145">
        <v>1661</v>
      </c>
      <c r="AS46" s="145">
        <v>551</v>
      </c>
      <c r="AT46" s="145">
        <v>1254</v>
      </c>
      <c r="AU46" s="145">
        <v>1045</v>
      </c>
      <c r="AV46" s="145">
        <v>1492</v>
      </c>
      <c r="AW46" s="195">
        <v>1601</v>
      </c>
    </row>
    <row r="47" spans="1:49" x14ac:dyDescent="0.35">
      <c r="A47" s="27" t="s">
        <v>334</v>
      </c>
      <c r="B47" s="3" t="s">
        <v>166</v>
      </c>
      <c r="C47" s="145">
        <f t="shared" si="6"/>
        <v>34.108695652173914</v>
      </c>
      <c r="D47" s="145">
        <v>28</v>
      </c>
      <c r="E47" s="145">
        <v>26</v>
      </c>
      <c r="F47" s="145">
        <v>31</v>
      </c>
      <c r="G47" s="145">
        <v>31</v>
      </c>
      <c r="H47" s="145">
        <v>29</v>
      </c>
      <c r="I47" s="145">
        <v>34</v>
      </c>
      <c r="J47" s="145">
        <v>41</v>
      </c>
      <c r="K47" s="145">
        <v>55</v>
      </c>
      <c r="L47" s="145">
        <v>45</v>
      </c>
      <c r="M47" s="145">
        <v>41</v>
      </c>
      <c r="N47" s="145">
        <v>29</v>
      </c>
      <c r="O47" s="145">
        <v>33</v>
      </c>
      <c r="P47" s="145">
        <v>41</v>
      </c>
      <c r="Q47" s="145">
        <v>24</v>
      </c>
      <c r="R47" s="145">
        <v>34</v>
      </c>
      <c r="S47" s="145">
        <v>19</v>
      </c>
      <c r="T47" s="145">
        <v>34</v>
      </c>
      <c r="U47" s="145">
        <v>37</v>
      </c>
      <c r="V47" s="145">
        <v>30</v>
      </c>
      <c r="W47" s="145">
        <v>39</v>
      </c>
      <c r="X47" s="145">
        <v>27</v>
      </c>
      <c r="Y47" s="145">
        <v>18</v>
      </c>
      <c r="Z47" s="145">
        <v>25</v>
      </c>
      <c r="AA47" s="145">
        <v>32</v>
      </c>
      <c r="AB47" s="145">
        <v>31</v>
      </c>
      <c r="AC47" s="145">
        <v>26</v>
      </c>
      <c r="AD47" s="145">
        <v>22</v>
      </c>
      <c r="AE47" s="145">
        <v>40</v>
      </c>
      <c r="AF47" s="145">
        <v>40</v>
      </c>
      <c r="AG47" s="145">
        <v>49</v>
      </c>
      <c r="AH47" s="145">
        <v>37</v>
      </c>
      <c r="AI47" s="145">
        <v>25</v>
      </c>
      <c r="AJ47" s="145">
        <v>48</v>
      </c>
      <c r="AK47" s="145">
        <v>26</v>
      </c>
      <c r="AL47" s="145">
        <v>30</v>
      </c>
      <c r="AM47" s="145">
        <v>33</v>
      </c>
      <c r="AN47" s="145">
        <v>27</v>
      </c>
      <c r="AO47" s="145">
        <v>23</v>
      </c>
      <c r="AP47" s="145">
        <v>35</v>
      </c>
      <c r="AQ47" s="145">
        <v>21</v>
      </c>
      <c r="AR47" s="145">
        <v>64</v>
      </c>
      <c r="AS47" s="145">
        <v>32</v>
      </c>
      <c r="AT47" s="145">
        <v>43</v>
      </c>
      <c r="AU47" s="145">
        <v>37</v>
      </c>
      <c r="AV47" s="145">
        <v>53</v>
      </c>
      <c r="AW47" s="195">
        <v>44</v>
      </c>
    </row>
    <row r="48" spans="1:49" x14ac:dyDescent="0.35">
      <c r="A48" s="27" t="s">
        <v>334</v>
      </c>
      <c r="B48" s="3" t="s">
        <v>133</v>
      </c>
      <c r="C48" s="4">
        <f t="shared" si="6"/>
        <v>0</v>
      </c>
      <c r="D48" s="3">
        <v>0</v>
      </c>
      <c r="E48" s="3">
        <v>0</v>
      </c>
      <c r="F48" s="3">
        <v>0</v>
      </c>
      <c r="G48" s="3">
        <v>0</v>
      </c>
      <c r="H48" s="3">
        <v>0</v>
      </c>
      <c r="I48" s="3">
        <v>0</v>
      </c>
      <c r="J48" s="3">
        <v>0</v>
      </c>
      <c r="K48" s="3">
        <v>0</v>
      </c>
      <c r="L48" s="3">
        <v>0</v>
      </c>
      <c r="M48" s="3">
        <v>0</v>
      </c>
      <c r="N48" s="3">
        <v>0</v>
      </c>
      <c r="O48" s="3">
        <v>0</v>
      </c>
      <c r="P48" s="3">
        <v>0</v>
      </c>
      <c r="Q48" s="3">
        <v>0</v>
      </c>
      <c r="R48" s="3">
        <v>0</v>
      </c>
      <c r="S48" s="3">
        <v>0</v>
      </c>
      <c r="T48" s="3">
        <v>0</v>
      </c>
      <c r="U48" s="3">
        <v>0</v>
      </c>
      <c r="V48" s="3">
        <v>0</v>
      </c>
      <c r="W48" s="3">
        <v>0</v>
      </c>
      <c r="X48" s="3">
        <v>0</v>
      </c>
      <c r="Y48" s="3">
        <v>0</v>
      </c>
      <c r="Z48" s="3">
        <v>0</v>
      </c>
      <c r="AA48" s="3">
        <v>0</v>
      </c>
      <c r="AB48" s="3">
        <v>0</v>
      </c>
      <c r="AC48" s="3">
        <v>0</v>
      </c>
      <c r="AD48" s="3">
        <v>0</v>
      </c>
      <c r="AE48" s="3">
        <v>0</v>
      </c>
      <c r="AF48" s="3">
        <v>0</v>
      </c>
      <c r="AG48" s="3">
        <v>0</v>
      </c>
      <c r="AH48" s="3">
        <v>0</v>
      </c>
      <c r="AI48" s="3">
        <v>0</v>
      </c>
      <c r="AJ48" s="3">
        <v>0</v>
      </c>
      <c r="AK48" s="3">
        <v>0</v>
      </c>
      <c r="AL48" s="3">
        <v>0</v>
      </c>
      <c r="AM48" s="3">
        <v>0</v>
      </c>
      <c r="AN48" s="3">
        <v>0</v>
      </c>
      <c r="AO48" s="3">
        <v>0</v>
      </c>
      <c r="AP48" s="3">
        <v>0</v>
      </c>
      <c r="AQ48" s="3">
        <v>0</v>
      </c>
      <c r="AR48" s="3">
        <v>0</v>
      </c>
      <c r="AS48" s="3">
        <v>0</v>
      </c>
      <c r="AT48" s="3">
        <v>0</v>
      </c>
      <c r="AU48" s="3">
        <v>0</v>
      </c>
      <c r="AV48" s="3">
        <v>0</v>
      </c>
      <c r="AW48" s="10">
        <v>0</v>
      </c>
    </row>
    <row r="49" spans="1:49" x14ac:dyDescent="0.35">
      <c r="A49" s="27" t="s">
        <v>334</v>
      </c>
      <c r="B49" s="3" t="s">
        <v>167</v>
      </c>
      <c r="C49" s="4">
        <f t="shared" si="6"/>
        <v>674.41304347826087</v>
      </c>
      <c r="D49" s="4">
        <v>922</v>
      </c>
      <c r="E49" s="4">
        <v>610</v>
      </c>
      <c r="F49" s="4">
        <v>967</v>
      </c>
      <c r="G49" s="4">
        <v>815</v>
      </c>
      <c r="H49" s="4">
        <v>611</v>
      </c>
      <c r="I49" s="4">
        <v>1000</v>
      </c>
      <c r="J49" s="3">
        <v>975</v>
      </c>
      <c r="K49" s="4">
        <v>1353</v>
      </c>
      <c r="L49" s="4">
        <v>1352</v>
      </c>
      <c r="M49" s="4">
        <v>804</v>
      </c>
      <c r="N49" s="3">
        <v>810</v>
      </c>
      <c r="O49" s="3">
        <v>742</v>
      </c>
      <c r="P49" s="4">
        <v>895</v>
      </c>
      <c r="Q49" s="4">
        <v>574</v>
      </c>
      <c r="R49" s="4">
        <v>862</v>
      </c>
      <c r="S49" s="4">
        <v>575</v>
      </c>
      <c r="T49" s="4">
        <v>722</v>
      </c>
      <c r="U49" s="4">
        <v>692</v>
      </c>
      <c r="V49" s="4">
        <v>674</v>
      </c>
      <c r="W49" s="4">
        <v>878</v>
      </c>
      <c r="X49" s="4">
        <v>488</v>
      </c>
      <c r="Y49" s="4">
        <v>480</v>
      </c>
      <c r="Z49" s="4">
        <v>616</v>
      </c>
      <c r="AA49" s="4">
        <v>483</v>
      </c>
      <c r="AB49" s="4">
        <v>641</v>
      </c>
      <c r="AC49" s="4">
        <v>462</v>
      </c>
      <c r="AD49" s="4">
        <v>389</v>
      </c>
      <c r="AE49" s="4">
        <v>732</v>
      </c>
      <c r="AF49" s="4">
        <v>673</v>
      </c>
      <c r="AG49" s="4">
        <v>651</v>
      </c>
      <c r="AH49" s="4">
        <v>508</v>
      </c>
      <c r="AI49" s="4">
        <v>394</v>
      </c>
      <c r="AJ49" s="4">
        <v>603</v>
      </c>
      <c r="AK49" s="4">
        <v>317</v>
      </c>
      <c r="AL49" s="4">
        <v>505</v>
      </c>
      <c r="AM49" s="4">
        <v>620</v>
      </c>
      <c r="AN49" s="4">
        <v>493</v>
      </c>
      <c r="AO49" s="4">
        <v>619</v>
      </c>
      <c r="AP49" s="4">
        <v>362</v>
      </c>
      <c r="AQ49" s="4">
        <v>334</v>
      </c>
      <c r="AR49" s="4">
        <v>846</v>
      </c>
      <c r="AS49" s="4">
        <v>310</v>
      </c>
      <c r="AT49" s="4">
        <v>545</v>
      </c>
      <c r="AU49" s="4">
        <v>543</v>
      </c>
      <c r="AV49" s="4">
        <v>736</v>
      </c>
      <c r="AW49" s="16">
        <v>840</v>
      </c>
    </row>
    <row r="50" spans="1:49" x14ac:dyDescent="0.35">
      <c r="A50" s="27" t="s">
        <v>334</v>
      </c>
      <c r="B50" s="3" t="s">
        <v>132</v>
      </c>
      <c r="C50" s="4">
        <f t="shared" si="6"/>
        <v>37.478260869565219</v>
      </c>
      <c r="D50" s="3">
        <v>59</v>
      </c>
      <c r="E50" s="3">
        <v>40</v>
      </c>
      <c r="F50" s="3">
        <v>55</v>
      </c>
      <c r="G50" s="3">
        <v>53</v>
      </c>
      <c r="H50" s="3">
        <v>41</v>
      </c>
      <c r="I50" s="3">
        <v>53</v>
      </c>
      <c r="J50" s="3">
        <v>43</v>
      </c>
      <c r="K50" s="3">
        <v>53</v>
      </c>
      <c r="L50" s="3">
        <v>59</v>
      </c>
      <c r="M50" s="3">
        <v>41</v>
      </c>
      <c r="N50" s="3">
        <v>52</v>
      </c>
      <c r="O50" s="3">
        <v>45</v>
      </c>
      <c r="P50" s="3">
        <v>46</v>
      </c>
      <c r="Q50" s="3">
        <v>45</v>
      </c>
      <c r="R50" s="3">
        <v>43</v>
      </c>
      <c r="S50" s="3">
        <v>55</v>
      </c>
      <c r="T50" s="3">
        <v>37</v>
      </c>
      <c r="U50" s="3">
        <v>34</v>
      </c>
      <c r="V50" s="3">
        <v>42</v>
      </c>
      <c r="W50" s="3">
        <v>45</v>
      </c>
      <c r="X50" s="3">
        <v>30</v>
      </c>
      <c r="Y50" s="3">
        <v>43</v>
      </c>
      <c r="Z50" s="3">
        <v>42</v>
      </c>
      <c r="AA50" s="3">
        <v>24</v>
      </c>
      <c r="AB50" s="3">
        <v>43</v>
      </c>
      <c r="AC50" s="3">
        <v>30</v>
      </c>
      <c r="AD50" s="3">
        <v>31</v>
      </c>
      <c r="AE50" s="3">
        <v>33</v>
      </c>
      <c r="AF50" s="3">
        <v>30</v>
      </c>
      <c r="AG50" s="3">
        <v>30</v>
      </c>
      <c r="AH50" s="3">
        <v>26</v>
      </c>
      <c r="AI50" s="3">
        <v>28</v>
      </c>
      <c r="AJ50" s="3">
        <v>29</v>
      </c>
      <c r="AK50" s="3">
        <v>20</v>
      </c>
      <c r="AL50" s="3">
        <v>30</v>
      </c>
      <c r="AM50" s="3">
        <v>34</v>
      </c>
      <c r="AN50" s="3">
        <v>32</v>
      </c>
      <c r="AO50" s="3">
        <v>39</v>
      </c>
      <c r="AP50" s="3">
        <v>18</v>
      </c>
      <c r="AQ50" s="3">
        <v>27</v>
      </c>
      <c r="AR50" s="3">
        <v>26</v>
      </c>
      <c r="AS50" s="3">
        <v>17</v>
      </c>
      <c r="AT50" s="3">
        <v>29</v>
      </c>
      <c r="AU50" s="3">
        <v>28</v>
      </c>
      <c r="AV50" s="3">
        <v>28</v>
      </c>
      <c r="AW50" s="10">
        <v>36</v>
      </c>
    </row>
    <row r="51" spans="1:49" x14ac:dyDescent="0.35">
      <c r="A51" s="27" t="s">
        <v>335</v>
      </c>
      <c r="B51" s="3" t="s">
        <v>162</v>
      </c>
      <c r="C51" s="145">
        <f t="shared" si="6"/>
        <v>3685.0434782608695</v>
      </c>
      <c r="D51" s="145">
        <v>0</v>
      </c>
      <c r="E51" s="145">
        <v>0</v>
      </c>
      <c r="F51" s="145">
        <v>0</v>
      </c>
      <c r="G51" s="145">
        <v>0</v>
      </c>
      <c r="H51" s="145">
        <v>64</v>
      </c>
      <c r="I51" s="145">
        <v>64</v>
      </c>
      <c r="J51" s="145">
        <v>0</v>
      </c>
      <c r="K51" s="145">
        <v>0</v>
      </c>
      <c r="L51" s="145">
        <v>0</v>
      </c>
      <c r="M51" s="145">
        <v>0</v>
      </c>
      <c r="N51" s="145">
        <v>0</v>
      </c>
      <c r="O51" s="145">
        <v>0</v>
      </c>
      <c r="P51" s="145">
        <v>0</v>
      </c>
      <c r="Q51" s="145">
        <v>0</v>
      </c>
      <c r="R51" s="145">
        <v>0</v>
      </c>
      <c r="S51" s="145">
        <v>0</v>
      </c>
      <c r="T51" s="145">
        <v>1845</v>
      </c>
      <c r="U51" s="145">
        <v>6849</v>
      </c>
      <c r="V51" s="145">
        <v>6243</v>
      </c>
      <c r="W51" s="145">
        <v>7557</v>
      </c>
      <c r="X51" s="145">
        <v>6325</v>
      </c>
      <c r="Y51" s="145">
        <v>7283</v>
      </c>
      <c r="Z51" s="145">
        <v>7365</v>
      </c>
      <c r="AA51" s="145">
        <v>6983</v>
      </c>
      <c r="AB51" s="145">
        <v>8002</v>
      </c>
      <c r="AC51" s="145">
        <v>6492</v>
      </c>
      <c r="AD51" s="145">
        <v>6327</v>
      </c>
      <c r="AE51" s="145">
        <v>5805</v>
      </c>
      <c r="AF51" s="145">
        <v>6630</v>
      </c>
      <c r="AG51" s="145">
        <v>6245</v>
      </c>
      <c r="AH51" s="145">
        <v>7482</v>
      </c>
      <c r="AI51" s="145">
        <v>7813</v>
      </c>
      <c r="AJ51" s="145">
        <v>7153</v>
      </c>
      <c r="AK51" s="145">
        <v>6575</v>
      </c>
      <c r="AL51" s="145">
        <v>5255</v>
      </c>
      <c r="AM51" s="145">
        <v>5420</v>
      </c>
      <c r="AN51" s="145">
        <v>7336</v>
      </c>
      <c r="AO51" s="145">
        <v>7542</v>
      </c>
      <c r="AP51" s="145">
        <v>5638</v>
      </c>
      <c r="AQ51" s="145">
        <v>2512</v>
      </c>
      <c r="AR51" s="145">
        <v>2401</v>
      </c>
      <c r="AS51" s="145">
        <v>2705</v>
      </c>
      <c r="AT51" s="145">
        <v>2429</v>
      </c>
      <c r="AU51" s="145">
        <v>2291</v>
      </c>
      <c r="AV51" s="145">
        <v>2678</v>
      </c>
      <c r="AW51" s="195">
        <v>4203</v>
      </c>
    </row>
    <row r="52" spans="1:49" x14ac:dyDescent="0.35">
      <c r="A52" s="27" t="s">
        <v>335</v>
      </c>
      <c r="B52" s="3" t="s">
        <v>166</v>
      </c>
      <c r="C52" s="145">
        <f t="shared" si="6"/>
        <v>248.06521739130434</v>
      </c>
      <c r="D52" s="145">
        <v>0</v>
      </c>
      <c r="E52" s="145">
        <v>0</v>
      </c>
      <c r="F52" s="145">
        <v>0</v>
      </c>
      <c r="G52" s="145">
        <v>0</v>
      </c>
      <c r="H52" s="145">
        <v>64</v>
      </c>
      <c r="I52" s="145">
        <v>64</v>
      </c>
      <c r="J52" s="145">
        <v>0</v>
      </c>
      <c r="K52" s="145">
        <v>0</v>
      </c>
      <c r="L52" s="145">
        <v>0</v>
      </c>
      <c r="M52" s="145">
        <v>0</v>
      </c>
      <c r="N52" s="145">
        <v>0</v>
      </c>
      <c r="O52" s="145">
        <v>0</v>
      </c>
      <c r="P52" s="145">
        <v>0</v>
      </c>
      <c r="Q52" s="145">
        <v>0</v>
      </c>
      <c r="R52" s="145">
        <v>0</v>
      </c>
      <c r="S52" s="145">
        <v>0</v>
      </c>
      <c r="T52" s="145">
        <v>142</v>
      </c>
      <c r="U52" s="145">
        <v>311</v>
      </c>
      <c r="V52" s="145">
        <v>297</v>
      </c>
      <c r="W52" s="145">
        <v>360</v>
      </c>
      <c r="X52" s="145">
        <v>287</v>
      </c>
      <c r="Y52" s="145">
        <v>364</v>
      </c>
      <c r="Z52" s="145">
        <v>433</v>
      </c>
      <c r="AA52" s="145">
        <v>368</v>
      </c>
      <c r="AB52" s="145">
        <v>421</v>
      </c>
      <c r="AC52" s="145">
        <v>406</v>
      </c>
      <c r="AD52" s="145">
        <v>395</v>
      </c>
      <c r="AE52" s="145">
        <v>415</v>
      </c>
      <c r="AF52" s="145">
        <v>474</v>
      </c>
      <c r="AG52" s="145">
        <v>367</v>
      </c>
      <c r="AH52" s="145">
        <v>468</v>
      </c>
      <c r="AI52" s="145">
        <v>601</v>
      </c>
      <c r="AJ52" s="145">
        <v>511</v>
      </c>
      <c r="AK52" s="145">
        <v>470</v>
      </c>
      <c r="AL52" s="145">
        <v>438</v>
      </c>
      <c r="AM52" s="145">
        <v>417</v>
      </c>
      <c r="AN52" s="145">
        <v>432</v>
      </c>
      <c r="AO52" s="145">
        <v>419</v>
      </c>
      <c r="AP52" s="145">
        <v>403</v>
      </c>
      <c r="AQ52" s="145">
        <v>419</v>
      </c>
      <c r="AR52" s="145">
        <v>400</v>
      </c>
      <c r="AS52" s="145">
        <v>301</v>
      </c>
      <c r="AT52" s="145">
        <v>270</v>
      </c>
      <c r="AU52" s="145">
        <v>191</v>
      </c>
      <c r="AV52" s="145">
        <v>223</v>
      </c>
      <c r="AW52" s="195">
        <v>280</v>
      </c>
    </row>
    <row r="53" spans="1:49" x14ac:dyDescent="0.35">
      <c r="A53" s="27" t="s">
        <v>335</v>
      </c>
      <c r="B53" s="3" t="s">
        <v>133</v>
      </c>
      <c r="C53" s="4">
        <f t="shared" si="6"/>
        <v>134</v>
      </c>
      <c r="D53" s="3">
        <v>0</v>
      </c>
      <c r="E53" s="3">
        <v>0</v>
      </c>
      <c r="F53" s="3">
        <v>0</v>
      </c>
      <c r="G53" s="3">
        <v>0</v>
      </c>
      <c r="H53" s="3">
        <v>2</v>
      </c>
      <c r="I53" s="3">
        <v>2</v>
      </c>
      <c r="J53" s="3">
        <v>0</v>
      </c>
      <c r="K53" s="3">
        <v>0</v>
      </c>
      <c r="L53" s="3">
        <v>0</v>
      </c>
      <c r="M53" s="3">
        <v>0</v>
      </c>
      <c r="N53" s="3">
        <v>0</v>
      </c>
      <c r="O53" s="3">
        <v>0</v>
      </c>
      <c r="P53" s="3">
        <v>0</v>
      </c>
      <c r="Q53" s="3">
        <v>0</v>
      </c>
      <c r="R53" s="3">
        <v>0</v>
      </c>
      <c r="S53" s="3">
        <v>0</v>
      </c>
      <c r="T53" s="3">
        <v>67</v>
      </c>
      <c r="U53" s="3">
        <v>250</v>
      </c>
      <c r="V53" s="3">
        <v>228</v>
      </c>
      <c r="W53" s="3">
        <v>276</v>
      </c>
      <c r="X53" s="3">
        <v>231</v>
      </c>
      <c r="Y53" s="3">
        <v>266</v>
      </c>
      <c r="Z53" s="3">
        <v>269</v>
      </c>
      <c r="AA53" s="3">
        <v>255</v>
      </c>
      <c r="AB53" s="3">
        <v>291</v>
      </c>
      <c r="AC53" s="3">
        <v>236</v>
      </c>
      <c r="AD53" s="3">
        <v>230</v>
      </c>
      <c r="AE53" s="3">
        <v>211</v>
      </c>
      <c r="AF53" s="3">
        <v>241</v>
      </c>
      <c r="AG53" s="3">
        <v>227</v>
      </c>
      <c r="AH53" s="3">
        <v>272</v>
      </c>
      <c r="AI53" s="3">
        <v>284</v>
      </c>
      <c r="AJ53" s="3">
        <v>260</v>
      </c>
      <c r="AK53" s="3">
        <v>239</v>
      </c>
      <c r="AL53" s="3">
        <v>191</v>
      </c>
      <c r="AM53" s="3">
        <v>197</v>
      </c>
      <c r="AN53" s="3">
        <v>266</v>
      </c>
      <c r="AO53" s="3">
        <v>273</v>
      </c>
      <c r="AP53" s="3">
        <v>204</v>
      </c>
      <c r="AQ53" s="3">
        <v>91</v>
      </c>
      <c r="AR53" s="3">
        <v>87</v>
      </c>
      <c r="AS53" s="3">
        <v>98</v>
      </c>
      <c r="AT53" s="3">
        <v>88</v>
      </c>
      <c r="AU53" s="3">
        <v>83</v>
      </c>
      <c r="AV53" s="3">
        <v>97</v>
      </c>
      <c r="AW53" s="10">
        <v>152</v>
      </c>
    </row>
    <row r="54" spans="1:49" x14ac:dyDescent="0.35">
      <c r="A54" s="27" t="s">
        <v>335</v>
      </c>
      <c r="B54" s="3" t="s">
        <v>167</v>
      </c>
      <c r="C54" s="4">
        <f t="shared" si="6"/>
        <v>0</v>
      </c>
      <c r="D54" s="4">
        <v>0</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16">
        <v>0</v>
      </c>
    </row>
    <row r="55" spans="1:49" x14ac:dyDescent="0.35">
      <c r="A55" s="27" t="s">
        <v>335</v>
      </c>
      <c r="B55" s="3" t="s">
        <v>132</v>
      </c>
      <c r="C55" s="4">
        <f t="shared" si="6"/>
        <v>9.8478260869565215</v>
      </c>
      <c r="D55" s="3">
        <v>0</v>
      </c>
      <c r="E55" s="3">
        <v>0</v>
      </c>
      <c r="F55" s="3">
        <v>0</v>
      </c>
      <c r="G55" s="3">
        <v>0</v>
      </c>
      <c r="H55" s="3">
        <v>1</v>
      </c>
      <c r="I55" s="3">
        <v>1</v>
      </c>
      <c r="J55" s="3">
        <v>0</v>
      </c>
      <c r="K55" s="3">
        <v>0</v>
      </c>
      <c r="L55" s="3">
        <v>0</v>
      </c>
      <c r="M55" s="3">
        <v>0</v>
      </c>
      <c r="N55" s="3">
        <v>0</v>
      </c>
      <c r="O55" s="3">
        <v>0</v>
      </c>
      <c r="P55" s="3">
        <v>0</v>
      </c>
      <c r="Q55" s="3">
        <v>0</v>
      </c>
      <c r="R55" s="3">
        <v>0</v>
      </c>
      <c r="S55" s="3">
        <v>0</v>
      </c>
      <c r="T55" s="3">
        <v>13</v>
      </c>
      <c r="U55" s="3">
        <v>22</v>
      </c>
      <c r="V55" s="3">
        <v>21</v>
      </c>
      <c r="W55" s="3">
        <v>21</v>
      </c>
      <c r="X55" s="3">
        <v>22</v>
      </c>
      <c r="Y55" s="3">
        <v>20</v>
      </c>
      <c r="Z55" s="3">
        <v>17</v>
      </c>
      <c r="AA55" s="3">
        <v>19</v>
      </c>
      <c r="AB55" s="3">
        <v>19</v>
      </c>
      <c r="AC55" s="3">
        <v>16</v>
      </c>
      <c r="AD55" s="3">
        <v>16</v>
      </c>
      <c r="AE55" s="3">
        <v>14</v>
      </c>
      <c r="AF55" s="3">
        <v>14</v>
      </c>
      <c r="AG55" s="3">
        <v>17</v>
      </c>
      <c r="AH55" s="3">
        <v>16</v>
      </c>
      <c r="AI55" s="3">
        <v>13</v>
      </c>
      <c r="AJ55" s="3">
        <v>14</v>
      </c>
      <c r="AK55" s="3">
        <v>14</v>
      </c>
      <c r="AL55" s="3">
        <v>12</v>
      </c>
      <c r="AM55" s="3">
        <v>13</v>
      </c>
      <c r="AN55" s="3">
        <v>17</v>
      </c>
      <c r="AO55" s="3">
        <v>18</v>
      </c>
      <c r="AP55" s="3">
        <v>14</v>
      </c>
      <c r="AQ55" s="3">
        <v>6</v>
      </c>
      <c r="AR55" s="3">
        <v>6</v>
      </c>
      <c r="AS55" s="3">
        <v>9</v>
      </c>
      <c r="AT55" s="3">
        <v>9</v>
      </c>
      <c r="AU55" s="3">
        <v>12</v>
      </c>
      <c r="AV55" s="3">
        <v>12</v>
      </c>
      <c r="AW55" s="10">
        <v>15</v>
      </c>
    </row>
    <row r="56" spans="1:49" x14ac:dyDescent="0.35">
      <c r="A56" s="27" t="s">
        <v>336</v>
      </c>
      <c r="B56" s="3" t="s">
        <v>162</v>
      </c>
      <c r="C56" s="145">
        <f t="shared" si="6"/>
        <v>10834.934782608696</v>
      </c>
      <c r="D56" s="145">
        <v>10446</v>
      </c>
      <c r="E56" s="145">
        <v>8900</v>
      </c>
      <c r="F56" s="145">
        <v>15200</v>
      </c>
      <c r="G56" s="145">
        <v>9700</v>
      </c>
      <c r="H56" s="145">
        <v>12600</v>
      </c>
      <c r="I56" s="145">
        <v>13800</v>
      </c>
      <c r="J56" s="145">
        <v>12200</v>
      </c>
      <c r="K56" s="145">
        <v>12900</v>
      </c>
      <c r="L56" s="145">
        <v>7520</v>
      </c>
      <c r="M56" s="145">
        <v>9190</v>
      </c>
      <c r="N56" s="145">
        <v>7745</v>
      </c>
      <c r="O56" s="145">
        <v>8390</v>
      </c>
      <c r="P56" s="145">
        <v>6930</v>
      </c>
      <c r="Q56" s="145">
        <v>8160</v>
      </c>
      <c r="R56" s="145">
        <v>9390</v>
      </c>
      <c r="S56" s="145">
        <v>9653</v>
      </c>
      <c r="T56" s="145">
        <v>10628</v>
      </c>
      <c r="U56" s="145">
        <v>7970</v>
      </c>
      <c r="V56" s="145">
        <v>8300</v>
      </c>
      <c r="W56" s="145">
        <v>8560</v>
      </c>
      <c r="X56" s="145">
        <v>11060</v>
      </c>
      <c r="Y56" s="145">
        <v>11390</v>
      </c>
      <c r="Z56" s="145">
        <v>14380</v>
      </c>
      <c r="AA56" s="145">
        <v>12480</v>
      </c>
      <c r="AB56" s="145">
        <v>10600</v>
      </c>
      <c r="AC56" s="145">
        <v>10900</v>
      </c>
      <c r="AD56" s="145">
        <v>9730</v>
      </c>
      <c r="AE56" s="145">
        <v>11100</v>
      </c>
      <c r="AF56" s="145">
        <v>14200</v>
      </c>
      <c r="AG56" s="145">
        <v>11400</v>
      </c>
      <c r="AH56" s="145">
        <v>13400</v>
      </c>
      <c r="AI56" s="145">
        <v>13800</v>
      </c>
      <c r="AJ56" s="145">
        <v>12100</v>
      </c>
      <c r="AK56" s="145">
        <v>13100</v>
      </c>
      <c r="AL56" s="145">
        <v>13321</v>
      </c>
      <c r="AM56" s="145">
        <v>15200</v>
      </c>
      <c r="AN56" s="145">
        <v>15770</v>
      </c>
      <c r="AO56" s="145">
        <v>11200</v>
      </c>
      <c r="AP56" s="145">
        <v>8200</v>
      </c>
      <c r="AQ56" s="145">
        <v>7390</v>
      </c>
      <c r="AR56" s="145">
        <v>5000</v>
      </c>
      <c r="AS56" s="145">
        <v>4800</v>
      </c>
      <c r="AT56" s="145">
        <v>9900</v>
      </c>
      <c r="AU56" s="145">
        <v>12500</v>
      </c>
      <c r="AV56" s="145">
        <v>14200</v>
      </c>
      <c r="AW56" s="195">
        <v>13104</v>
      </c>
    </row>
    <row r="57" spans="1:49" x14ac:dyDescent="0.35">
      <c r="A57" s="27" t="s">
        <v>336</v>
      </c>
      <c r="B57" s="3" t="s">
        <v>166</v>
      </c>
      <c r="C57" s="145">
        <f t="shared" si="6"/>
        <v>518.91304347826087</v>
      </c>
      <c r="D57" s="145">
        <v>580</v>
      </c>
      <c r="E57" s="145">
        <v>809</v>
      </c>
      <c r="F57" s="145">
        <v>800</v>
      </c>
      <c r="G57" s="145">
        <v>571</v>
      </c>
      <c r="H57" s="145">
        <v>573</v>
      </c>
      <c r="I57" s="145">
        <v>863</v>
      </c>
      <c r="J57" s="145">
        <v>763</v>
      </c>
      <c r="K57" s="145">
        <v>717</v>
      </c>
      <c r="L57" s="145">
        <v>418</v>
      </c>
      <c r="M57" s="145">
        <v>418</v>
      </c>
      <c r="N57" s="145">
        <v>775</v>
      </c>
      <c r="O57" s="145">
        <v>494</v>
      </c>
      <c r="P57" s="145">
        <v>462</v>
      </c>
      <c r="Q57" s="145">
        <v>389</v>
      </c>
      <c r="R57" s="145">
        <v>470</v>
      </c>
      <c r="S57" s="145">
        <v>439</v>
      </c>
      <c r="T57" s="145">
        <v>531</v>
      </c>
      <c r="U57" s="145">
        <v>469</v>
      </c>
      <c r="V57" s="145">
        <v>488</v>
      </c>
      <c r="W57" s="145">
        <v>389</v>
      </c>
      <c r="X57" s="145">
        <v>461</v>
      </c>
      <c r="Y57" s="145">
        <v>422</v>
      </c>
      <c r="Z57" s="145">
        <v>514</v>
      </c>
      <c r="AA57" s="145">
        <v>520</v>
      </c>
      <c r="AB57" s="145">
        <v>482</v>
      </c>
      <c r="AC57" s="145">
        <v>519</v>
      </c>
      <c r="AD57" s="145">
        <v>463</v>
      </c>
      <c r="AE57" s="145">
        <v>444</v>
      </c>
      <c r="AF57" s="145">
        <v>617</v>
      </c>
      <c r="AG57" s="145">
        <v>570</v>
      </c>
      <c r="AH57" s="145">
        <v>583</v>
      </c>
      <c r="AI57" s="145">
        <v>476</v>
      </c>
      <c r="AJ57" s="145">
        <v>550</v>
      </c>
      <c r="AK57" s="145">
        <v>570</v>
      </c>
      <c r="AL57" s="145">
        <v>555</v>
      </c>
      <c r="AM57" s="145">
        <v>608</v>
      </c>
      <c r="AN57" s="145">
        <v>426</v>
      </c>
      <c r="AO57" s="145">
        <v>487</v>
      </c>
      <c r="AP57" s="145">
        <v>373</v>
      </c>
      <c r="AQ57" s="145">
        <v>435</v>
      </c>
      <c r="AR57" s="145">
        <v>417</v>
      </c>
      <c r="AS57" s="145">
        <v>267</v>
      </c>
      <c r="AT57" s="145">
        <v>471</v>
      </c>
      <c r="AU57" s="145">
        <v>368</v>
      </c>
      <c r="AV57" s="145">
        <v>490</v>
      </c>
      <c r="AW57" s="195">
        <v>364</v>
      </c>
    </row>
    <row r="58" spans="1:49" x14ac:dyDescent="0.35">
      <c r="A58" s="27" t="s">
        <v>336</v>
      </c>
      <c r="B58" s="3" t="s">
        <v>133</v>
      </c>
      <c r="C58" s="4">
        <f t="shared" si="6"/>
        <v>110.39130434782609</v>
      </c>
      <c r="D58" s="3">
        <v>105</v>
      </c>
      <c r="E58" s="3">
        <v>89</v>
      </c>
      <c r="F58" s="3">
        <v>152</v>
      </c>
      <c r="G58" s="3">
        <v>97</v>
      </c>
      <c r="H58" s="3">
        <v>126</v>
      </c>
      <c r="I58" s="3">
        <v>138</v>
      </c>
      <c r="J58" s="3">
        <v>122</v>
      </c>
      <c r="K58" s="3">
        <v>129</v>
      </c>
      <c r="L58" s="3">
        <v>78</v>
      </c>
      <c r="M58" s="3">
        <v>101</v>
      </c>
      <c r="N58" s="3">
        <v>89</v>
      </c>
      <c r="O58" s="3">
        <v>93</v>
      </c>
      <c r="P58" s="3">
        <v>77</v>
      </c>
      <c r="Q58" s="3">
        <v>90</v>
      </c>
      <c r="R58" s="3">
        <v>103</v>
      </c>
      <c r="S58" s="3">
        <v>105</v>
      </c>
      <c r="T58" s="3">
        <v>113</v>
      </c>
      <c r="U58" s="3">
        <v>86</v>
      </c>
      <c r="V58" s="3">
        <v>83</v>
      </c>
      <c r="W58" s="3">
        <v>87</v>
      </c>
      <c r="X58" s="3">
        <v>112</v>
      </c>
      <c r="Y58" s="3">
        <v>116</v>
      </c>
      <c r="Z58" s="3">
        <v>148</v>
      </c>
      <c r="AA58" s="3">
        <v>125</v>
      </c>
      <c r="AB58" s="3">
        <v>106</v>
      </c>
      <c r="AC58" s="3">
        <v>109</v>
      </c>
      <c r="AD58" s="3">
        <v>98</v>
      </c>
      <c r="AE58" s="3">
        <v>111</v>
      </c>
      <c r="AF58" s="3">
        <v>142</v>
      </c>
      <c r="AG58" s="3">
        <v>114</v>
      </c>
      <c r="AH58" s="3">
        <v>134</v>
      </c>
      <c r="AI58" s="3">
        <v>138</v>
      </c>
      <c r="AJ58" s="3">
        <v>121</v>
      </c>
      <c r="AK58" s="3">
        <v>131</v>
      </c>
      <c r="AL58" s="3">
        <v>134</v>
      </c>
      <c r="AM58" s="3">
        <v>152</v>
      </c>
      <c r="AN58" s="3">
        <v>157</v>
      </c>
      <c r="AO58" s="3">
        <v>112</v>
      </c>
      <c r="AP58" s="3">
        <v>82</v>
      </c>
      <c r="AQ58" s="3">
        <v>76</v>
      </c>
      <c r="AR58" s="3">
        <v>50</v>
      </c>
      <c r="AS58" s="3">
        <v>48</v>
      </c>
      <c r="AT58" s="3">
        <v>99</v>
      </c>
      <c r="AU58" s="3">
        <v>125</v>
      </c>
      <c r="AV58" s="3">
        <v>142</v>
      </c>
      <c r="AW58" s="10">
        <v>133</v>
      </c>
    </row>
    <row r="59" spans="1:49" x14ac:dyDescent="0.35">
      <c r="A59" s="27" t="s">
        <v>336</v>
      </c>
      <c r="B59" s="3" t="s">
        <v>167</v>
      </c>
      <c r="C59" s="4">
        <f t="shared" si="6"/>
        <v>0</v>
      </c>
      <c r="D59" s="4">
        <v>0</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16">
        <v>0</v>
      </c>
    </row>
    <row r="60" spans="1:49" x14ac:dyDescent="0.35">
      <c r="A60" s="27" t="s">
        <v>336</v>
      </c>
      <c r="B60" s="3" t="s">
        <v>132</v>
      </c>
      <c r="C60" s="4">
        <f t="shared" si="6"/>
        <v>21.478260869565219</v>
      </c>
      <c r="D60" s="3">
        <v>18</v>
      </c>
      <c r="E60" s="3">
        <v>11</v>
      </c>
      <c r="F60" s="3">
        <v>19</v>
      </c>
      <c r="G60" s="3">
        <v>17</v>
      </c>
      <c r="H60" s="3">
        <v>22</v>
      </c>
      <c r="I60" s="3">
        <v>16</v>
      </c>
      <c r="J60" s="3">
        <v>16</v>
      </c>
      <c r="K60" s="3">
        <v>18</v>
      </c>
      <c r="L60" s="3">
        <v>18</v>
      </c>
      <c r="M60" s="3">
        <v>22</v>
      </c>
      <c r="N60" s="3">
        <v>10</v>
      </c>
      <c r="O60" s="3">
        <v>17</v>
      </c>
      <c r="P60" s="3">
        <v>15</v>
      </c>
      <c r="Q60" s="3">
        <v>21</v>
      </c>
      <c r="R60" s="3">
        <v>20</v>
      </c>
      <c r="S60" s="3">
        <v>22</v>
      </c>
      <c r="T60" s="3">
        <v>20</v>
      </c>
      <c r="U60" s="3">
        <v>17</v>
      </c>
      <c r="V60" s="3">
        <v>17</v>
      </c>
      <c r="W60" s="3">
        <v>22</v>
      </c>
      <c r="X60" s="3">
        <v>24</v>
      </c>
      <c r="Y60" s="3">
        <v>27</v>
      </c>
      <c r="Z60" s="3">
        <v>28</v>
      </c>
      <c r="AA60" s="3">
        <v>24</v>
      </c>
      <c r="AB60" s="3">
        <v>22</v>
      </c>
      <c r="AC60" s="3">
        <v>21</v>
      </c>
      <c r="AD60" s="3">
        <v>21</v>
      </c>
      <c r="AE60" s="3">
        <v>25</v>
      </c>
      <c r="AF60" s="3">
        <v>23</v>
      </c>
      <c r="AG60" s="3">
        <v>20</v>
      </c>
      <c r="AH60" s="3">
        <v>23</v>
      </c>
      <c r="AI60" s="3">
        <v>29</v>
      </c>
      <c r="AJ60" s="3">
        <v>22</v>
      </c>
      <c r="AK60" s="3">
        <v>23</v>
      </c>
      <c r="AL60" s="3">
        <v>24</v>
      </c>
      <c r="AM60" s="3">
        <v>25</v>
      </c>
      <c r="AN60" s="3">
        <v>37</v>
      </c>
      <c r="AO60" s="3">
        <v>23</v>
      </c>
      <c r="AP60" s="3">
        <v>22</v>
      </c>
      <c r="AQ60" s="3">
        <v>17</v>
      </c>
      <c r="AR60" s="3">
        <v>12</v>
      </c>
      <c r="AS60" s="3">
        <v>18</v>
      </c>
      <c r="AT60" s="3">
        <v>21</v>
      </c>
      <c r="AU60" s="3">
        <v>34</v>
      </c>
      <c r="AV60" s="3">
        <v>29</v>
      </c>
      <c r="AW60" s="10">
        <v>36</v>
      </c>
    </row>
    <row r="61" spans="1:49" x14ac:dyDescent="0.35">
      <c r="A61" s="27" t="s">
        <v>337</v>
      </c>
      <c r="B61" s="3" t="s">
        <v>162</v>
      </c>
      <c r="C61" s="145">
        <f t="shared" si="6"/>
        <v>110825.63043478261</v>
      </c>
      <c r="D61" s="145">
        <v>103839</v>
      </c>
      <c r="E61" s="145">
        <v>97355</v>
      </c>
      <c r="F61" s="145">
        <v>108725</v>
      </c>
      <c r="G61" s="145">
        <v>114054</v>
      </c>
      <c r="H61" s="145">
        <v>117095</v>
      </c>
      <c r="I61" s="145">
        <v>118721</v>
      </c>
      <c r="J61" s="145">
        <v>110126</v>
      </c>
      <c r="K61" s="145">
        <v>122508</v>
      </c>
      <c r="L61" s="145">
        <v>124280</v>
      </c>
      <c r="M61" s="145">
        <v>134473</v>
      </c>
      <c r="N61" s="145">
        <v>130962</v>
      </c>
      <c r="O61" s="145">
        <v>129074</v>
      </c>
      <c r="P61" s="145">
        <v>132547</v>
      </c>
      <c r="Q61" s="145">
        <v>121571</v>
      </c>
      <c r="R61" s="145">
        <v>124963</v>
      </c>
      <c r="S61" s="145">
        <v>124722</v>
      </c>
      <c r="T61" s="145">
        <v>141513</v>
      </c>
      <c r="U61" s="145">
        <v>128504</v>
      </c>
      <c r="V61" s="145">
        <v>122469</v>
      </c>
      <c r="W61" s="145">
        <v>122701</v>
      </c>
      <c r="X61" s="145">
        <v>112343</v>
      </c>
      <c r="Y61" s="145">
        <v>113250</v>
      </c>
      <c r="Z61" s="145">
        <v>111133</v>
      </c>
      <c r="AA61" s="145">
        <v>103627</v>
      </c>
      <c r="AB61" s="145">
        <v>112638</v>
      </c>
      <c r="AC61" s="145">
        <v>103356</v>
      </c>
      <c r="AD61" s="145">
        <v>115492</v>
      </c>
      <c r="AE61" s="145">
        <v>128268</v>
      </c>
      <c r="AF61" s="145">
        <v>128846</v>
      </c>
      <c r="AG61" s="145">
        <v>127369</v>
      </c>
      <c r="AH61" s="145">
        <v>142448</v>
      </c>
      <c r="AI61" s="145">
        <v>142303</v>
      </c>
      <c r="AJ61" s="145">
        <v>134841</v>
      </c>
      <c r="AK61" s="145">
        <v>136519</v>
      </c>
      <c r="AL61" s="145">
        <v>111723</v>
      </c>
      <c r="AM61" s="145">
        <v>112281</v>
      </c>
      <c r="AN61" s="145">
        <v>110279</v>
      </c>
      <c r="AO61" s="145">
        <v>108187</v>
      </c>
      <c r="AP61" s="145">
        <v>81165</v>
      </c>
      <c r="AQ61" s="145">
        <v>42412</v>
      </c>
      <c r="AR61" s="145">
        <v>49321</v>
      </c>
      <c r="AS61" s="145">
        <v>57377</v>
      </c>
      <c r="AT61" s="145">
        <v>63399</v>
      </c>
      <c r="AU61" s="145">
        <v>70665</v>
      </c>
      <c r="AV61" s="145">
        <v>73134</v>
      </c>
      <c r="AW61" s="195">
        <v>75401</v>
      </c>
    </row>
    <row r="62" spans="1:49" x14ac:dyDescent="0.35">
      <c r="A62" s="27" t="s">
        <v>337</v>
      </c>
      <c r="B62" s="3" t="s">
        <v>166</v>
      </c>
      <c r="C62" s="145">
        <f t="shared" si="6"/>
        <v>501.17391304347825</v>
      </c>
      <c r="D62" s="145">
        <v>433</v>
      </c>
      <c r="E62" s="145">
        <v>425</v>
      </c>
      <c r="F62" s="145">
        <v>444</v>
      </c>
      <c r="G62" s="145">
        <v>475</v>
      </c>
      <c r="H62" s="145">
        <v>472</v>
      </c>
      <c r="I62" s="145">
        <v>487</v>
      </c>
      <c r="J62" s="145">
        <v>463</v>
      </c>
      <c r="K62" s="145">
        <v>508</v>
      </c>
      <c r="L62" s="145">
        <v>511</v>
      </c>
      <c r="M62" s="145">
        <v>536</v>
      </c>
      <c r="N62" s="145">
        <v>539</v>
      </c>
      <c r="O62" s="145">
        <v>542</v>
      </c>
      <c r="P62" s="145">
        <v>559</v>
      </c>
      <c r="Q62" s="145">
        <v>568</v>
      </c>
      <c r="R62" s="145">
        <v>527</v>
      </c>
      <c r="S62" s="145">
        <v>564</v>
      </c>
      <c r="T62" s="145">
        <v>626</v>
      </c>
      <c r="U62" s="145">
        <v>574</v>
      </c>
      <c r="V62" s="145">
        <v>540</v>
      </c>
      <c r="W62" s="145">
        <v>543</v>
      </c>
      <c r="X62" s="145">
        <v>488</v>
      </c>
      <c r="Y62" s="145">
        <v>455</v>
      </c>
      <c r="Z62" s="145">
        <v>461</v>
      </c>
      <c r="AA62" s="145">
        <v>491</v>
      </c>
      <c r="AB62" s="145">
        <v>467</v>
      </c>
      <c r="AC62" s="145">
        <v>479</v>
      </c>
      <c r="AD62" s="145">
        <v>527</v>
      </c>
      <c r="AE62" s="145">
        <v>558</v>
      </c>
      <c r="AF62" s="145">
        <v>558</v>
      </c>
      <c r="AG62" s="145">
        <v>535</v>
      </c>
      <c r="AH62" s="145">
        <v>591</v>
      </c>
      <c r="AI62" s="145">
        <v>611</v>
      </c>
      <c r="AJ62" s="145">
        <v>564</v>
      </c>
      <c r="AK62" s="145">
        <v>612</v>
      </c>
      <c r="AL62" s="145">
        <v>488</v>
      </c>
      <c r="AM62" s="145">
        <v>527</v>
      </c>
      <c r="AN62" s="145">
        <v>443</v>
      </c>
      <c r="AO62" s="145">
        <v>453</v>
      </c>
      <c r="AP62" s="145">
        <v>408</v>
      </c>
      <c r="AQ62" s="145">
        <v>524</v>
      </c>
      <c r="AR62" s="145">
        <v>514</v>
      </c>
      <c r="AS62" s="145">
        <v>413</v>
      </c>
      <c r="AT62" s="145">
        <v>414</v>
      </c>
      <c r="AU62" s="145">
        <v>393</v>
      </c>
      <c r="AV62" s="145">
        <v>385</v>
      </c>
      <c r="AW62" s="195">
        <v>359</v>
      </c>
    </row>
    <row r="63" spans="1:49" x14ac:dyDescent="0.35">
      <c r="A63" s="27" t="s">
        <v>337</v>
      </c>
      <c r="B63" s="3" t="s">
        <v>133</v>
      </c>
      <c r="C63" s="4">
        <f t="shared" si="6"/>
        <v>2124.5652173913045</v>
      </c>
      <c r="D63" s="4">
        <v>2141</v>
      </c>
      <c r="E63" s="4">
        <v>1983</v>
      </c>
      <c r="F63" s="4">
        <v>2145</v>
      </c>
      <c r="G63" s="4">
        <v>2294</v>
      </c>
      <c r="H63" s="4">
        <v>2387</v>
      </c>
      <c r="I63" s="4">
        <v>2417</v>
      </c>
      <c r="J63" s="4">
        <v>2149</v>
      </c>
      <c r="K63" s="4">
        <v>2462</v>
      </c>
      <c r="L63" s="4">
        <v>2495</v>
      </c>
      <c r="M63" s="4">
        <v>2641</v>
      </c>
      <c r="N63" s="4">
        <v>2580</v>
      </c>
      <c r="O63" s="4">
        <v>2469</v>
      </c>
      <c r="P63" s="4">
        <v>2571</v>
      </c>
      <c r="Q63" s="4">
        <v>2330</v>
      </c>
      <c r="R63" s="4">
        <v>2389</v>
      </c>
      <c r="S63" s="4">
        <v>2453</v>
      </c>
      <c r="T63" s="4">
        <v>2786</v>
      </c>
      <c r="U63" s="4">
        <v>2596</v>
      </c>
      <c r="V63" s="4">
        <v>2553</v>
      </c>
      <c r="W63" s="4">
        <v>2582</v>
      </c>
      <c r="X63" s="4">
        <v>2314</v>
      </c>
      <c r="Y63" s="4">
        <v>2419</v>
      </c>
      <c r="Z63" s="4">
        <v>2282</v>
      </c>
      <c r="AA63" s="4">
        <v>2109</v>
      </c>
      <c r="AB63" s="4">
        <v>2278</v>
      </c>
      <c r="AC63" s="4">
        <v>2074</v>
      </c>
      <c r="AD63" s="4">
        <v>2301</v>
      </c>
      <c r="AE63" s="4">
        <v>2429</v>
      </c>
      <c r="AF63" s="4">
        <v>2273</v>
      </c>
      <c r="AG63" s="4">
        <v>2270</v>
      </c>
      <c r="AH63" s="4">
        <v>2510</v>
      </c>
      <c r="AI63" s="4">
        <v>2509</v>
      </c>
      <c r="AJ63" s="4">
        <v>2376</v>
      </c>
      <c r="AK63" s="4">
        <v>2466</v>
      </c>
      <c r="AL63" s="4">
        <v>1995</v>
      </c>
      <c r="AM63" s="4">
        <v>2021</v>
      </c>
      <c r="AN63" s="4">
        <v>2174</v>
      </c>
      <c r="AO63" s="4">
        <v>2131</v>
      </c>
      <c r="AP63" s="4">
        <v>1497</v>
      </c>
      <c r="AQ63" s="3">
        <v>648</v>
      </c>
      <c r="AR63" s="3">
        <v>790</v>
      </c>
      <c r="AS63" s="4">
        <v>928</v>
      </c>
      <c r="AT63" s="4">
        <v>1027</v>
      </c>
      <c r="AU63" s="4">
        <v>1028</v>
      </c>
      <c r="AV63" s="4">
        <v>1205</v>
      </c>
      <c r="AW63" s="16">
        <v>1253</v>
      </c>
    </row>
    <row r="64" spans="1:49" x14ac:dyDescent="0.35">
      <c r="A64" s="27" t="s">
        <v>337</v>
      </c>
      <c r="B64" s="3" t="s">
        <v>167</v>
      </c>
      <c r="C64" s="4">
        <f t="shared" si="6"/>
        <v>21500.331164124211</v>
      </c>
      <c r="D64" s="4">
        <v>18797</v>
      </c>
      <c r="E64" s="4">
        <v>18634</v>
      </c>
      <c r="F64" s="4">
        <v>21604</v>
      </c>
      <c r="G64" s="4">
        <v>22059</v>
      </c>
      <c r="H64" s="4">
        <v>22530.61304675564</v>
      </c>
      <c r="I64" s="4">
        <v>22641.82512533203</v>
      </c>
      <c r="J64" s="4">
        <v>22282</v>
      </c>
      <c r="K64" s="4">
        <v>23464</v>
      </c>
      <c r="L64" s="4">
        <v>24602</v>
      </c>
      <c r="M64" s="4">
        <v>27144</v>
      </c>
      <c r="N64" s="4">
        <v>26472.737046660204</v>
      </c>
      <c r="O64" s="4">
        <v>25871</v>
      </c>
      <c r="P64" s="4">
        <v>26140</v>
      </c>
      <c r="Q64" s="4">
        <v>23459.445619237049</v>
      </c>
      <c r="R64" s="4">
        <v>24379.713869446579</v>
      </c>
      <c r="S64" s="4">
        <v>25138</v>
      </c>
      <c r="T64" s="4">
        <v>28796</v>
      </c>
      <c r="U64" s="4">
        <v>24965.502440963617</v>
      </c>
      <c r="V64" s="4">
        <v>23259</v>
      </c>
      <c r="W64" s="4">
        <v>23428</v>
      </c>
      <c r="X64" s="4">
        <v>21849</v>
      </c>
      <c r="Y64" s="4">
        <v>22153</v>
      </c>
      <c r="Z64" s="4">
        <v>21520</v>
      </c>
      <c r="AA64" s="4">
        <v>21207</v>
      </c>
      <c r="AB64" s="4">
        <v>22685.576107052457</v>
      </c>
      <c r="AC64" s="4">
        <v>21257.979951244633</v>
      </c>
      <c r="AD64" s="4">
        <v>23059.735094413743</v>
      </c>
      <c r="AE64" s="4">
        <v>22502.254499839419</v>
      </c>
      <c r="AF64" s="4">
        <v>22602.209257631544</v>
      </c>
      <c r="AG64" s="4">
        <v>23457</v>
      </c>
      <c r="AH64" s="4">
        <v>27238</v>
      </c>
      <c r="AI64" s="4">
        <v>26584</v>
      </c>
      <c r="AJ64" s="4">
        <v>24804.272269802939</v>
      </c>
      <c r="AK64" s="4">
        <v>24711.828577938348</v>
      </c>
      <c r="AL64" s="4">
        <v>19655</v>
      </c>
      <c r="AM64" s="4">
        <v>19833.456778656113</v>
      </c>
      <c r="AN64" s="4">
        <v>21972.54081122575</v>
      </c>
      <c r="AO64" s="4">
        <v>21233</v>
      </c>
      <c r="AP64" s="4">
        <v>16927</v>
      </c>
      <c r="AQ64" s="4">
        <v>9684</v>
      </c>
      <c r="AR64" s="4">
        <v>10517</v>
      </c>
      <c r="AS64" s="4">
        <v>11840.903128431</v>
      </c>
      <c r="AT64" s="4">
        <v>13144</v>
      </c>
      <c r="AU64" s="4">
        <v>12590.891748171167</v>
      </c>
      <c r="AV64" s="4">
        <v>15044.880659522891</v>
      </c>
      <c r="AW64" s="16">
        <v>15272.867517388409</v>
      </c>
    </row>
    <row r="65" spans="1:49" x14ac:dyDescent="0.35">
      <c r="A65" s="27" t="s">
        <v>337</v>
      </c>
      <c r="B65" s="3" t="s">
        <v>132</v>
      </c>
      <c r="C65" s="4">
        <f t="shared" si="6"/>
        <v>220.2608695652174</v>
      </c>
      <c r="D65" s="4">
        <v>240</v>
      </c>
      <c r="E65" s="3">
        <v>229</v>
      </c>
      <c r="F65" s="3">
        <v>245</v>
      </c>
      <c r="G65" s="3">
        <v>240</v>
      </c>
      <c r="H65" s="4">
        <v>248</v>
      </c>
      <c r="I65" s="3">
        <v>244</v>
      </c>
      <c r="J65" s="4">
        <v>238</v>
      </c>
      <c r="K65" s="3">
        <v>241</v>
      </c>
      <c r="L65" s="3">
        <v>243</v>
      </c>
      <c r="M65" s="3">
        <v>251</v>
      </c>
      <c r="N65" s="3">
        <v>243</v>
      </c>
      <c r="O65" s="3">
        <v>238</v>
      </c>
      <c r="P65" s="3">
        <v>237</v>
      </c>
      <c r="Q65" s="3">
        <v>214</v>
      </c>
      <c r="R65" s="3">
        <v>237</v>
      </c>
      <c r="S65" s="4">
        <v>221</v>
      </c>
      <c r="T65" s="3">
        <v>226</v>
      </c>
      <c r="U65" s="3">
        <v>224</v>
      </c>
      <c r="V65" s="3">
        <v>227</v>
      </c>
      <c r="W65" s="3">
        <v>226</v>
      </c>
      <c r="X65" s="3">
        <v>230</v>
      </c>
      <c r="Y65" s="4">
        <v>249</v>
      </c>
      <c r="Z65" s="4">
        <v>241</v>
      </c>
      <c r="AA65" s="3">
        <v>211</v>
      </c>
      <c r="AB65" s="3">
        <v>241</v>
      </c>
      <c r="AC65" s="3">
        <v>216</v>
      </c>
      <c r="AD65" s="3">
        <v>219</v>
      </c>
      <c r="AE65" s="4">
        <v>230</v>
      </c>
      <c r="AF65" s="4">
        <v>231</v>
      </c>
      <c r="AG65" s="4">
        <v>238</v>
      </c>
      <c r="AH65" s="3">
        <v>241</v>
      </c>
      <c r="AI65" s="3">
        <v>233</v>
      </c>
      <c r="AJ65" s="4">
        <v>239</v>
      </c>
      <c r="AK65" s="3">
        <v>223</v>
      </c>
      <c r="AL65" s="3">
        <v>229</v>
      </c>
      <c r="AM65" s="3">
        <v>213</v>
      </c>
      <c r="AN65" s="3">
        <v>249</v>
      </c>
      <c r="AO65" s="3">
        <v>239</v>
      </c>
      <c r="AP65" s="3">
        <v>199</v>
      </c>
      <c r="AQ65" s="3">
        <v>81</v>
      </c>
      <c r="AR65" s="3">
        <v>96</v>
      </c>
      <c r="AS65" s="4">
        <v>139</v>
      </c>
      <c r="AT65" s="3">
        <v>153</v>
      </c>
      <c r="AU65" s="3">
        <v>180</v>
      </c>
      <c r="AV65" s="4">
        <v>190</v>
      </c>
      <c r="AW65" s="16">
        <v>210</v>
      </c>
    </row>
    <row r="66" spans="1:49" x14ac:dyDescent="0.35">
      <c r="A66" s="27" t="s">
        <v>342</v>
      </c>
      <c r="B66" s="3" t="s">
        <v>162</v>
      </c>
      <c r="C66" s="145">
        <f t="shared" si="6"/>
        <v>1269.8478260869565</v>
      </c>
      <c r="D66" s="145">
        <v>0</v>
      </c>
      <c r="E66" s="145">
        <v>393</v>
      </c>
      <c r="F66" s="145">
        <v>0</v>
      </c>
      <c r="G66" s="145">
        <v>254</v>
      </c>
      <c r="H66" s="145">
        <v>1371</v>
      </c>
      <c r="I66" s="145">
        <v>1412</v>
      </c>
      <c r="J66" s="145">
        <v>247</v>
      </c>
      <c r="K66" s="145">
        <v>1886</v>
      </c>
      <c r="L66" s="145">
        <v>378</v>
      </c>
      <c r="M66" s="145">
        <v>0</v>
      </c>
      <c r="N66" s="145">
        <v>0</v>
      </c>
      <c r="O66" s="145">
        <v>262</v>
      </c>
      <c r="P66" s="145">
        <v>1622</v>
      </c>
      <c r="Q66" s="145">
        <v>0</v>
      </c>
      <c r="R66" s="145">
        <v>1810</v>
      </c>
      <c r="S66" s="145">
        <v>2700</v>
      </c>
      <c r="T66" s="145">
        <v>2665</v>
      </c>
      <c r="U66" s="145">
        <v>1356</v>
      </c>
      <c r="V66" s="145">
        <v>0</v>
      </c>
      <c r="W66" s="145">
        <v>1874</v>
      </c>
      <c r="X66" s="145">
        <v>2513</v>
      </c>
      <c r="Y66" s="145">
        <v>1714</v>
      </c>
      <c r="Z66" s="145">
        <v>900</v>
      </c>
      <c r="AA66" s="145">
        <v>449</v>
      </c>
      <c r="AB66" s="145">
        <v>1357</v>
      </c>
      <c r="AC66" s="145">
        <v>0</v>
      </c>
      <c r="AD66" s="145">
        <v>3272</v>
      </c>
      <c r="AE66" s="145">
        <v>3807</v>
      </c>
      <c r="AF66" s="145">
        <v>1800</v>
      </c>
      <c r="AG66" s="145">
        <v>3032</v>
      </c>
      <c r="AH66" s="145">
        <v>335</v>
      </c>
      <c r="AI66" s="145">
        <v>1662</v>
      </c>
      <c r="AJ66" s="145">
        <v>374</v>
      </c>
      <c r="AK66" s="145">
        <v>900</v>
      </c>
      <c r="AL66" s="145">
        <v>3246</v>
      </c>
      <c r="AM66" s="145">
        <v>1000</v>
      </c>
      <c r="AN66" s="145">
        <v>1291</v>
      </c>
      <c r="AO66" s="145">
        <v>2138</v>
      </c>
      <c r="AP66" s="145">
        <v>1153</v>
      </c>
      <c r="AQ66" s="145">
        <v>0</v>
      </c>
      <c r="AR66" s="145">
        <v>2578</v>
      </c>
      <c r="AS66" s="145">
        <v>4809</v>
      </c>
      <c r="AT66" s="145">
        <v>0</v>
      </c>
      <c r="AU66" s="145">
        <v>953</v>
      </c>
      <c r="AV66" s="145">
        <v>900</v>
      </c>
      <c r="AW66" s="195">
        <v>0</v>
      </c>
    </row>
    <row r="67" spans="1:49" x14ac:dyDescent="0.35">
      <c r="A67" s="27" t="s">
        <v>342</v>
      </c>
      <c r="B67" s="3" t="s">
        <v>166</v>
      </c>
      <c r="C67" s="145">
        <f t="shared" si="6"/>
        <v>657.32608695652175</v>
      </c>
      <c r="D67" s="145">
        <v>0</v>
      </c>
      <c r="E67" s="145">
        <v>393</v>
      </c>
      <c r="F67" s="145">
        <v>0</v>
      </c>
      <c r="G67" s="145">
        <v>254</v>
      </c>
      <c r="H67" s="145">
        <v>685</v>
      </c>
      <c r="I67" s="145">
        <v>706</v>
      </c>
      <c r="J67" s="145">
        <v>247</v>
      </c>
      <c r="K67" s="145">
        <v>943</v>
      </c>
      <c r="L67" s="145">
        <v>378</v>
      </c>
      <c r="M67" s="145">
        <v>0</v>
      </c>
      <c r="N67" s="145">
        <v>0</v>
      </c>
      <c r="O67" s="145">
        <v>262</v>
      </c>
      <c r="P67" s="145">
        <v>405</v>
      </c>
      <c r="Q67" s="145">
        <v>0</v>
      </c>
      <c r="R67" s="145">
        <v>1810</v>
      </c>
      <c r="S67" s="145">
        <v>900</v>
      </c>
      <c r="T67" s="145">
        <v>1333</v>
      </c>
      <c r="U67" s="145">
        <v>1356</v>
      </c>
      <c r="V67" s="145">
        <v>0</v>
      </c>
      <c r="W67" s="145">
        <v>937</v>
      </c>
      <c r="X67" s="145">
        <v>1257</v>
      </c>
      <c r="Y67" s="145">
        <v>1714</v>
      </c>
      <c r="Z67" s="145">
        <v>900</v>
      </c>
      <c r="AA67" s="145">
        <v>449</v>
      </c>
      <c r="AB67" s="145">
        <v>678</v>
      </c>
      <c r="AC67" s="145">
        <v>0</v>
      </c>
      <c r="AD67" s="145">
        <v>818</v>
      </c>
      <c r="AE67" s="145">
        <v>952</v>
      </c>
      <c r="AF67" s="145">
        <v>900</v>
      </c>
      <c r="AG67" s="145">
        <v>758</v>
      </c>
      <c r="AH67" s="145">
        <v>335</v>
      </c>
      <c r="AI67" s="145">
        <v>831</v>
      </c>
      <c r="AJ67" s="145">
        <v>374</v>
      </c>
      <c r="AK67" s="145">
        <v>900</v>
      </c>
      <c r="AL67" s="145">
        <v>1082</v>
      </c>
      <c r="AM67" s="145">
        <v>1000</v>
      </c>
      <c r="AN67" s="145">
        <v>645</v>
      </c>
      <c r="AO67" s="145">
        <v>713</v>
      </c>
      <c r="AP67" s="145">
        <v>577</v>
      </c>
      <c r="AQ67" s="145">
        <v>0</v>
      </c>
      <c r="AR67" s="145">
        <v>1289</v>
      </c>
      <c r="AS67" s="145">
        <v>1603</v>
      </c>
      <c r="AT67" s="145">
        <v>0</v>
      </c>
      <c r="AU67" s="145">
        <v>953</v>
      </c>
      <c r="AV67" s="145">
        <v>900</v>
      </c>
      <c r="AW67" s="195">
        <v>0</v>
      </c>
    </row>
    <row r="68" spans="1:49" x14ac:dyDescent="0.35">
      <c r="A68" s="27" t="s">
        <v>342</v>
      </c>
      <c r="B68" s="3" t="s">
        <v>133</v>
      </c>
      <c r="C68" s="4">
        <f t="shared" si="6"/>
        <v>1.5652173913043479</v>
      </c>
      <c r="D68" s="3">
        <v>0</v>
      </c>
      <c r="E68" s="3">
        <v>1</v>
      </c>
      <c r="F68" s="3">
        <v>0</v>
      </c>
      <c r="G68" s="3">
        <v>1</v>
      </c>
      <c r="H68" s="3">
        <v>3</v>
      </c>
      <c r="I68" s="3">
        <v>2</v>
      </c>
      <c r="J68" s="3">
        <v>1</v>
      </c>
      <c r="K68" s="3">
        <v>3</v>
      </c>
      <c r="L68" s="3">
        <v>1</v>
      </c>
      <c r="M68" s="3">
        <v>0</v>
      </c>
      <c r="N68" s="3">
        <v>0</v>
      </c>
      <c r="O68" s="3">
        <v>1</v>
      </c>
      <c r="P68" s="3">
        <v>5</v>
      </c>
      <c r="Q68" s="3">
        <v>0</v>
      </c>
      <c r="R68" s="3">
        <v>1</v>
      </c>
      <c r="S68" s="3">
        <v>3</v>
      </c>
      <c r="T68" s="3">
        <v>2</v>
      </c>
      <c r="U68" s="3">
        <v>1</v>
      </c>
      <c r="V68" s="3">
        <v>0</v>
      </c>
      <c r="W68" s="3">
        <v>2</v>
      </c>
      <c r="X68" s="3">
        <v>2</v>
      </c>
      <c r="Y68" s="3">
        <v>1</v>
      </c>
      <c r="Z68" s="3">
        <v>1</v>
      </c>
      <c r="AA68" s="3">
        <v>1</v>
      </c>
      <c r="AB68" s="3">
        <v>2</v>
      </c>
      <c r="AC68" s="3">
        <v>0</v>
      </c>
      <c r="AD68" s="3">
        <v>4</v>
      </c>
      <c r="AE68" s="3">
        <v>4</v>
      </c>
      <c r="AF68" s="3">
        <v>2</v>
      </c>
      <c r="AG68" s="3">
        <v>4</v>
      </c>
      <c r="AH68" s="3">
        <v>1</v>
      </c>
      <c r="AI68" s="3">
        <v>3</v>
      </c>
      <c r="AJ68" s="3">
        <v>1</v>
      </c>
      <c r="AK68" s="3">
        <v>1</v>
      </c>
      <c r="AL68" s="3">
        <v>3</v>
      </c>
      <c r="AM68" s="3">
        <v>1</v>
      </c>
      <c r="AN68" s="3">
        <v>2</v>
      </c>
      <c r="AO68" s="3">
        <v>3</v>
      </c>
      <c r="AP68" s="3">
        <v>2</v>
      </c>
      <c r="AQ68" s="3">
        <v>0</v>
      </c>
      <c r="AR68" s="3">
        <v>2</v>
      </c>
      <c r="AS68" s="3">
        <v>3</v>
      </c>
      <c r="AT68" s="3">
        <v>0</v>
      </c>
      <c r="AU68" s="3">
        <v>1</v>
      </c>
      <c r="AV68" s="3">
        <v>1</v>
      </c>
      <c r="AW68" s="10">
        <v>0</v>
      </c>
    </row>
    <row r="69" spans="1:49" x14ac:dyDescent="0.35">
      <c r="A69" s="27" t="s">
        <v>342</v>
      </c>
      <c r="B69" s="3" t="s">
        <v>167</v>
      </c>
      <c r="C69" s="4">
        <f t="shared" si="6"/>
        <v>0</v>
      </c>
      <c r="D69" s="4">
        <v>0</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16">
        <v>0</v>
      </c>
    </row>
    <row r="70" spans="1:49" x14ac:dyDescent="0.35">
      <c r="A70" s="27" t="s">
        <v>342</v>
      </c>
      <c r="B70" s="3" t="s">
        <v>132</v>
      </c>
      <c r="C70" s="4">
        <f t="shared" si="6"/>
        <v>1.4782608695652173</v>
      </c>
      <c r="D70" s="3">
        <v>0</v>
      </c>
      <c r="E70" s="3">
        <v>1</v>
      </c>
      <c r="F70" s="3">
        <v>0</v>
      </c>
      <c r="G70" s="3">
        <v>1</v>
      </c>
      <c r="H70" s="3">
        <v>2</v>
      </c>
      <c r="I70" s="3">
        <v>2</v>
      </c>
      <c r="J70" s="3">
        <v>1</v>
      </c>
      <c r="K70" s="3">
        <v>2</v>
      </c>
      <c r="L70" s="3">
        <v>1</v>
      </c>
      <c r="M70" s="3">
        <v>0</v>
      </c>
      <c r="N70" s="3">
        <v>0</v>
      </c>
      <c r="O70" s="3">
        <v>1</v>
      </c>
      <c r="P70" s="3">
        <v>4</v>
      </c>
      <c r="Q70" s="3">
        <v>0</v>
      </c>
      <c r="R70" s="3">
        <v>1</v>
      </c>
      <c r="S70" s="3">
        <v>3</v>
      </c>
      <c r="T70" s="3">
        <v>2</v>
      </c>
      <c r="U70" s="3">
        <v>1</v>
      </c>
      <c r="V70" s="3">
        <v>0</v>
      </c>
      <c r="W70" s="3">
        <v>2</v>
      </c>
      <c r="X70" s="3">
        <v>2</v>
      </c>
      <c r="Y70" s="3">
        <v>1</v>
      </c>
      <c r="Z70" s="3">
        <v>1</v>
      </c>
      <c r="AA70" s="3">
        <v>1</v>
      </c>
      <c r="AB70" s="3">
        <v>2</v>
      </c>
      <c r="AC70" s="3">
        <v>0</v>
      </c>
      <c r="AD70" s="3">
        <v>4</v>
      </c>
      <c r="AE70" s="3">
        <v>4</v>
      </c>
      <c r="AF70" s="3">
        <v>2</v>
      </c>
      <c r="AG70" s="3">
        <v>4</v>
      </c>
      <c r="AH70" s="3">
        <v>1</v>
      </c>
      <c r="AI70" s="3">
        <v>2</v>
      </c>
      <c r="AJ70" s="3">
        <v>1</v>
      </c>
      <c r="AK70" s="3">
        <v>1</v>
      </c>
      <c r="AL70" s="3">
        <v>3</v>
      </c>
      <c r="AM70" s="3">
        <v>1</v>
      </c>
      <c r="AN70" s="3">
        <v>2</v>
      </c>
      <c r="AO70" s="3">
        <v>3</v>
      </c>
      <c r="AP70" s="3">
        <v>2</v>
      </c>
      <c r="AQ70" s="3">
        <v>0</v>
      </c>
      <c r="AR70" s="3">
        <v>2</v>
      </c>
      <c r="AS70" s="3">
        <v>3</v>
      </c>
      <c r="AT70" s="3">
        <v>0</v>
      </c>
      <c r="AU70" s="3">
        <v>1</v>
      </c>
      <c r="AV70" s="3">
        <v>1</v>
      </c>
      <c r="AW70" s="10">
        <v>0</v>
      </c>
    </row>
    <row r="71" spans="1:49" x14ac:dyDescent="0.35">
      <c r="A71" s="27" t="s">
        <v>338</v>
      </c>
      <c r="B71" s="3" t="s">
        <v>162</v>
      </c>
      <c r="C71" s="145">
        <f t="shared" si="6"/>
        <v>11809.54347826087</v>
      </c>
      <c r="D71" s="145">
        <v>11047</v>
      </c>
      <c r="E71" s="145">
        <v>10910</v>
      </c>
      <c r="F71" s="145">
        <v>10214</v>
      </c>
      <c r="G71" s="145">
        <v>9873</v>
      </c>
      <c r="H71" s="145">
        <v>13153</v>
      </c>
      <c r="I71" s="145">
        <v>14959</v>
      </c>
      <c r="J71" s="145">
        <v>11895</v>
      </c>
      <c r="K71" s="145">
        <v>14850</v>
      </c>
      <c r="L71" s="145">
        <v>15321</v>
      </c>
      <c r="M71" s="145">
        <v>7488</v>
      </c>
      <c r="N71" s="145">
        <v>6716</v>
      </c>
      <c r="O71" s="145">
        <v>15314</v>
      </c>
      <c r="P71" s="145">
        <v>31682</v>
      </c>
      <c r="Q71" s="145">
        <v>35661</v>
      </c>
      <c r="R71" s="145">
        <v>31191</v>
      </c>
      <c r="S71" s="145">
        <v>29282</v>
      </c>
      <c r="T71" s="145">
        <v>27491</v>
      </c>
      <c r="U71" s="145">
        <v>12284</v>
      </c>
      <c r="V71" s="145">
        <v>12072</v>
      </c>
      <c r="W71" s="145">
        <v>7900</v>
      </c>
      <c r="X71" s="145">
        <v>4927</v>
      </c>
      <c r="Y71" s="145">
        <v>5223</v>
      </c>
      <c r="Z71" s="145">
        <v>5247</v>
      </c>
      <c r="AA71" s="145">
        <v>5536</v>
      </c>
      <c r="AB71" s="145">
        <v>6136</v>
      </c>
      <c r="AC71" s="145">
        <v>6949</v>
      </c>
      <c r="AD71" s="145">
        <v>6568</v>
      </c>
      <c r="AE71" s="145">
        <v>6086</v>
      </c>
      <c r="AF71" s="145">
        <v>8736</v>
      </c>
      <c r="AG71" s="145">
        <v>8765</v>
      </c>
      <c r="AH71" s="145">
        <v>9646</v>
      </c>
      <c r="AI71" s="145">
        <v>10653</v>
      </c>
      <c r="AJ71" s="145">
        <v>10792</v>
      </c>
      <c r="AK71" s="145">
        <v>10847</v>
      </c>
      <c r="AL71" s="145">
        <v>9416</v>
      </c>
      <c r="AM71" s="145">
        <v>10201</v>
      </c>
      <c r="AN71" s="145">
        <v>11246</v>
      </c>
      <c r="AO71" s="145">
        <v>9942</v>
      </c>
      <c r="AP71" s="145">
        <v>10914</v>
      </c>
      <c r="AQ71" s="145">
        <v>10247</v>
      </c>
      <c r="AR71" s="145">
        <v>7453</v>
      </c>
      <c r="AS71" s="145">
        <v>6723</v>
      </c>
      <c r="AT71" s="145">
        <v>6793</v>
      </c>
      <c r="AU71" s="145">
        <v>7485</v>
      </c>
      <c r="AV71" s="145">
        <v>8026</v>
      </c>
      <c r="AW71" s="195">
        <v>9379</v>
      </c>
    </row>
    <row r="72" spans="1:49" x14ac:dyDescent="0.35">
      <c r="A72" s="27" t="s">
        <v>338</v>
      </c>
      <c r="B72" s="3" t="s">
        <v>166</v>
      </c>
      <c r="C72" s="145">
        <f t="shared" si="6"/>
        <v>169.97826086956522</v>
      </c>
      <c r="D72" s="145">
        <v>381</v>
      </c>
      <c r="E72" s="145">
        <v>455</v>
      </c>
      <c r="F72" s="145">
        <v>393</v>
      </c>
      <c r="G72" s="145">
        <v>366</v>
      </c>
      <c r="H72" s="145">
        <v>337</v>
      </c>
      <c r="I72" s="145">
        <v>404</v>
      </c>
      <c r="J72" s="145">
        <v>372</v>
      </c>
      <c r="K72" s="145">
        <v>270</v>
      </c>
      <c r="L72" s="145">
        <v>232</v>
      </c>
      <c r="M72" s="145">
        <v>129</v>
      </c>
      <c r="N72" s="145">
        <v>77</v>
      </c>
      <c r="O72" s="145">
        <v>115</v>
      </c>
      <c r="P72" s="145">
        <v>208</v>
      </c>
      <c r="Q72" s="145">
        <v>152</v>
      </c>
      <c r="R72" s="145">
        <v>136</v>
      </c>
      <c r="S72" s="145">
        <v>136</v>
      </c>
      <c r="T72" s="145">
        <v>154</v>
      </c>
      <c r="U72" s="145">
        <v>125</v>
      </c>
      <c r="V72" s="145">
        <v>123</v>
      </c>
      <c r="W72" s="145">
        <v>83</v>
      </c>
      <c r="X72" s="145">
        <v>62</v>
      </c>
      <c r="Y72" s="145">
        <v>64</v>
      </c>
      <c r="Z72" s="145">
        <v>77</v>
      </c>
      <c r="AA72" s="145">
        <v>89</v>
      </c>
      <c r="AB72" s="145">
        <v>85</v>
      </c>
      <c r="AC72" s="145">
        <v>112</v>
      </c>
      <c r="AD72" s="145">
        <v>109</v>
      </c>
      <c r="AE72" s="145">
        <v>91</v>
      </c>
      <c r="AF72" s="145">
        <v>162</v>
      </c>
      <c r="AG72" s="145">
        <v>129</v>
      </c>
      <c r="AH72" s="145">
        <v>140</v>
      </c>
      <c r="AI72" s="145">
        <v>152</v>
      </c>
      <c r="AJ72" s="145">
        <v>180</v>
      </c>
      <c r="AK72" s="145">
        <v>164</v>
      </c>
      <c r="AL72" s="145">
        <v>127</v>
      </c>
      <c r="AM72" s="145">
        <v>124</v>
      </c>
      <c r="AN72" s="145">
        <v>132</v>
      </c>
      <c r="AO72" s="145">
        <v>120</v>
      </c>
      <c r="AP72" s="145">
        <v>110</v>
      </c>
      <c r="AQ72" s="145">
        <v>190</v>
      </c>
      <c r="AR72" s="145">
        <v>173</v>
      </c>
      <c r="AS72" s="145">
        <v>125</v>
      </c>
      <c r="AT72" s="145">
        <v>124</v>
      </c>
      <c r="AU72" s="145">
        <v>127</v>
      </c>
      <c r="AV72" s="145">
        <v>115</v>
      </c>
      <c r="AW72" s="195">
        <v>88</v>
      </c>
    </row>
    <row r="73" spans="1:49" x14ac:dyDescent="0.35">
      <c r="A73" s="27" t="s">
        <v>338</v>
      </c>
      <c r="B73" s="3" t="s">
        <v>133</v>
      </c>
      <c r="C73" s="4">
        <f t="shared" si="6"/>
        <v>0</v>
      </c>
      <c r="D73" s="3">
        <v>0</v>
      </c>
      <c r="E73" s="3">
        <v>0</v>
      </c>
      <c r="F73" s="3">
        <v>0</v>
      </c>
      <c r="G73" s="3">
        <v>0</v>
      </c>
      <c r="H73" s="3">
        <v>0</v>
      </c>
      <c r="I73" s="3">
        <v>0</v>
      </c>
      <c r="J73" s="3">
        <v>0</v>
      </c>
      <c r="K73" s="3">
        <v>0</v>
      </c>
      <c r="L73" s="3">
        <v>0</v>
      </c>
      <c r="M73" s="3">
        <v>0</v>
      </c>
      <c r="N73" s="3">
        <v>0</v>
      </c>
      <c r="O73" s="3">
        <v>0</v>
      </c>
      <c r="P73" s="3">
        <v>0</v>
      </c>
      <c r="Q73" s="3">
        <v>0</v>
      </c>
      <c r="R73" s="3">
        <v>0</v>
      </c>
      <c r="S73" s="3">
        <v>0</v>
      </c>
      <c r="T73" s="3">
        <v>0</v>
      </c>
      <c r="U73" s="3">
        <v>0</v>
      </c>
      <c r="V73" s="3">
        <v>0</v>
      </c>
      <c r="W73" s="3">
        <v>0</v>
      </c>
      <c r="X73" s="3">
        <v>0</v>
      </c>
      <c r="Y73" s="3">
        <v>0</v>
      </c>
      <c r="Z73" s="3">
        <v>0</v>
      </c>
      <c r="AA73" s="3">
        <v>0</v>
      </c>
      <c r="AB73" s="3">
        <v>0</v>
      </c>
      <c r="AC73" s="3">
        <v>0</v>
      </c>
      <c r="AD73" s="3">
        <v>0</v>
      </c>
      <c r="AE73" s="3">
        <v>0</v>
      </c>
      <c r="AF73" s="3">
        <v>0</v>
      </c>
      <c r="AG73" s="3">
        <v>0</v>
      </c>
      <c r="AH73" s="3">
        <v>0</v>
      </c>
      <c r="AI73" s="3">
        <v>0</v>
      </c>
      <c r="AJ73" s="3">
        <v>0</v>
      </c>
      <c r="AK73" s="3">
        <v>0</v>
      </c>
      <c r="AL73" s="3">
        <v>0</v>
      </c>
      <c r="AM73" s="3">
        <v>0</v>
      </c>
      <c r="AN73" s="3">
        <v>0</v>
      </c>
      <c r="AO73" s="3">
        <v>0</v>
      </c>
      <c r="AP73" s="3">
        <v>0</v>
      </c>
      <c r="AQ73" s="3">
        <v>0</v>
      </c>
      <c r="AR73" s="3">
        <v>0</v>
      </c>
      <c r="AS73" s="3">
        <v>0</v>
      </c>
      <c r="AT73" s="3">
        <v>0</v>
      </c>
      <c r="AU73" s="3">
        <v>0</v>
      </c>
      <c r="AV73" s="3">
        <v>0</v>
      </c>
      <c r="AW73" s="10">
        <v>0</v>
      </c>
    </row>
    <row r="74" spans="1:49" x14ac:dyDescent="0.35">
      <c r="A74" s="27" t="s">
        <v>338</v>
      </c>
      <c r="B74" s="3" t="s">
        <v>167</v>
      </c>
      <c r="C74" s="4">
        <f t="shared" si="6"/>
        <v>0</v>
      </c>
      <c r="D74" s="4">
        <v>0</v>
      </c>
      <c r="E74" s="4">
        <v>0</v>
      </c>
      <c r="F74" s="4">
        <v>0</v>
      </c>
      <c r="G74" s="4">
        <v>0</v>
      </c>
      <c r="H74" s="4">
        <v>0</v>
      </c>
      <c r="I74" s="4">
        <v>0</v>
      </c>
      <c r="J74" s="4">
        <v>0</v>
      </c>
      <c r="K74" s="4">
        <v>0</v>
      </c>
      <c r="L74" s="4">
        <v>0</v>
      </c>
      <c r="M74" s="4">
        <v>0</v>
      </c>
      <c r="N74" s="4">
        <v>0</v>
      </c>
      <c r="O74" s="4">
        <v>0</v>
      </c>
      <c r="P74" s="4">
        <v>0</v>
      </c>
      <c r="Q74" s="4">
        <v>0</v>
      </c>
      <c r="R74" s="4">
        <v>0</v>
      </c>
      <c r="S74" s="4">
        <v>0</v>
      </c>
      <c r="T74" s="4">
        <v>0</v>
      </c>
      <c r="U74" s="4">
        <v>0</v>
      </c>
      <c r="V74" s="4">
        <v>0</v>
      </c>
      <c r="W74" s="4">
        <v>0</v>
      </c>
      <c r="X74" s="4">
        <v>0</v>
      </c>
      <c r="Y74" s="4">
        <v>0</v>
      </c>
      <c r="Z74" s="4">
        <v>0</v>
      </c>
      <c r="AA74" s="4">
        <v>0</v>
      </c>
      <c r="AB74" s="4">
        <v>0</v>
      </c>
      <c r="AC74" s="4">
        <v>0</v>
      </c>
      <c r="AD74" s="4">
        <v>0</v>
      </c>
      <c r="AE74" s="4">
        <v>0</v>
      </c>
      <c r="AF74" s="4">
        <v>0</v>
      </c>
      <c r="AG74" s="4">
        <v>0</v>
      </c>
      <c r="AH74" s="4">
        <v>0</v>
      </c>
      <c r="AI74" s="4">
        <v>0</v>
      </c>
      <c r="AJ74" s="4">
        <v>0</v>
      </c>
      <c r="AK74" s="4">
        <v>0</v>
      </c>
      <c r="AL74" s="4">
        <v>0</v>
      </c>
      <c r="AM74" s="4">
        <v>0</v>
      </c>
      <c r="AN74" s="4">
        <v>0</v>
      </c>
      <c r="AO74" s="4">
        <v>0</v>
      </c>
      <c r="AP74" s="4">
        <v>0</v>
      </c>
      <c r="AQ74" s="4">
        <v>0</v>
      </c>
      <c r="AR74" s="4">
        <v>0</v>
      </c>
      <c r="AS74" s="4">
        <v>0</v>
      </c>
      <c r="AT74" s="4">
        <v>0</v>
      </c>
      <c r="AU74" s="4">
        <v>0</v>
      </c>
      <c r="AV74" s="4">
        <v>0</v>
      </c>
      <c r="AW74" s="16">
        <v>0</v>
      </c>
    </row>
    <row r="75" spans="1:49" x14ac:dyDescent="0.35">
      <c r="A75" s="27" t="s">
        <v>338</v>
      </c>
      <c r="B75" s="3" t="s">
        <v>132</v>
      </c>
      <c r="C75" s="4">
        <f t="shared" si="6"/>
        <v>80.804347826086953</v>
      </c>
      <c r="D75" s="3">
        <v>29</v>
      </c>
      <c r="E75" s="3">
        <v>24</v>
      </c>
      <c r="F75" s="3">
        <v>26</v>
      </c>
      <c r="G75" s="3">
        <v>27</v>
      </c>
      <c r="H75" s="3">
        <v>39</v>
      </c>
      <c r="I75" s="3">
        <v>37</v>
      </c>
      <c r="J75" s="3">
        <v>32</v>
      </c>
      <c r="K75" s="3">
        <v>55</v>
      </c>
      <c r="L75" s="3">
        <v>66</v>
      </c>
      <c r="M75" s="3">
        <v>58</v>
      </c>
      <c r="N75" s="3">
        <v>87</v>
      </c>
      <c r="O75" s="3">
        <v>133</v>
      </c>
      <c r="P75" s="3">
        <v>152</v>
      </c>
      <c r="Q75" s="3">
        <v>234</v>
      </c>
      <c r="R75" s="3">
        <v>230</v>
      </c>
      <c r="S75" s="3">
        <v>216</v>
      </c>
      <c r="T75" s="3">
        <v>178</v>
      </c>
      <c r="U75" s="3">
        <v>98</v>
      </c>
      <c r="V75" s="3">
        <v>98</v>
      </c>
      <c r="W75" s="3">
        <v>95</v>
      </c>
      <c r="X75" s="3">
        <v>79</v>
      </c>
      <c r="Y75" s="3">
        <v>82</v>
      </c>
      <c r="Z75" s="3">
        <v>68</v>
      </c>
      <c r="AA75" s="3">
        <v>62</v>
      </c>
      <c r="AB75" s="3">
        <v>72</v>
      </c>
      <c r="AC75" s="3">
        <v>62</v>
      </c>
      <c r="AD75" s="3">
        <v>60</v>
      </c>
      <c r="AE75" s="3">
        <v>67</v>
      </c>
      <c r="AF75" s="3">
        <v>54</v>
      </c>
      <c r="AG75" s="3">
        <v>68</v>
      </c>
      <c r="AH75" s="3">
        <v>69</v>
      </c>
      <c r="AI75" s="3">
        <v>70</v>
      </c>
      <c r="AJ75" s="3">
        <v>60</v>
      </c>
      <c r="AK75" s="3">
        <v>66</v>
      </c>
      <c r="AL75" s="3">
        <v>74</v>
      </c>
      <c r="AM75" s="3">
        <v>82</v>
      </c>
      <c r="AN75" s="3">
        <v>85</v>
      </c>
      <c r="AO75" s="3">
        <v>83</v>
      </c>
      <c r="AP75" s="3">
        <v>99</v>
      </c>
      <c r="AQ75" s="3">
        <v>54</v>
      </c>
      <c r="AR75" s="3">
        <v>43</v>
      </c>
      <c r="AS75" s="3">
        <v>54</v>
      </c>
      <c r="AT75" s="3">
        <v>55</v>
      </c>
      <c r="AU75" s="3">
        <v>59</v>
      </c>
      <c r="AV75" s="3">
        <v>70</v>
      </c>
      <c r="AW75" s="10">
        <v>106</v>
      </c>
    </row>
    <row r="76" spans="1:49" s="42" customFormat="1" x14ac:dyDescent="0.35">
      <c r="A76" s="54" t="s">
        <v>339</v>
      </c>
      <c r="B76" s="21" t="s">
        <v>162</v>
      </c>
      <c r="C76" s="145">
        <f t="shared" si="6"/>
        <v>497564.76086956525</v>
      </c>
      <c r="D76" s="145">
        <v>464491</v>
      </c>
      <c r="E76" s="145">
        <v>441351</v>
      </c>
      <c r="F76" s="145">
        <v>512031</v>
      </c>
      <c r="G76" s="145">
        <v>467597</v>
      </c>
      <c r="H76" s="145">
        <v>515838</v>
      </c>
      <c r="I76" s="145">
        <v>512894</v>
      </c>
      <c r="J76" s="145">
        <v>454744</v>
      </c>
      <c r="K76" s="145">
        <v>531851</v>
      </c>
      <c r="L76" s="145">
        <v>481557</v>
      </c>
      <c r="M76" s="145">
        <v>554610</v>
      </c>
      <c r="N76" s="145">
        <v>524330</v>
      </c>
      <c r="O76" s="145">
        <v>523005</v>
      </c>
      <c r="P76" s="145">
        <v>592967</v>
      </c>
      <c r="Q76" s="145">
        <v>576685</v>
      </c>
      <c r="R76" s="145">
        <v>629350</v>
      </c>
      <c r="S76" s="145">
        <v>630775</v>
      </c>
      <c r="T76" s="145">
        <v>663780</v>
      </c>
      <c r="U76" s="145">
        <v>587186</v>
      </c>
      <c r="V76" s="145">
        <v>549238</v>
      </c>
      <c r="W76" s="145">
        <v>541781</v>
      </c>
      <c r="X76" s="145">
        <v>508086</v>
      </c>
      <c r="Y76" s="145">
        <v>600973</v>
      </c>
      <c r="Z76" s="145">
        <v>534821</v>
      </c>
      <c r="AA76" s="145">
        <v>540926</v>
      </c>
      <c r="AB76" s="145">
        <v>555339</v>
      </c>
      <c r="AC76" s="145">
        <v>497173</v>
      </c>
      <c r="AD76" s="145">
        <v>553963</v>
      </c>
      <c r="AE76" s="145">
        <v>532222</v>
      </c>
      <c r="AF76" s="145">
        <v>554093</v>
      </c>
      <c r="AG76" s="145">
        <v>542849</v>
      </c>
      <c r="AH76" s="145">
        <v>530730</v>
      </c>
      <c r="AI76" s="145">
        <v>535512</v>
      </c>
      <c r="AJ76" s="145">
        <v>514256</v>
      </c>
      <c r="AK76" s="145">
        <v>531378</v>
      </c>
      <c r="AL76" s="145">
        <v>466653</v>
      </c>
      <c r="AM76" s="145">
        <v>454496</v>
      </c>
      <c r="AN76" s="145">
        <v>528638</v>
      </c>
      <c r="AO76" s="145">
        <v>488483</v>
      </c>
      <c r="AP76" s="145">
        <v>449746</v>
      </c>
      <c r="AQ76" s="145">
        <v>298351</v>
      </c>
      <c r="AR76" s="145">
        <v>300433</v>
      </c>
      <c r="AS76" s="145">
        <v>315627</v>
      </c>
      <c r="AT76" s="145">
        <v>305685</v>
      </c>
      <c r="AU76" s="145">
        <v>301514</v>
      </c>
      <c r="AV76" s="145">
        <v>324709</v>
      </c>
      <c r="AW76" s="195">
        <v>365262</v>
      </c>
    </row>
    <row r="77" spans="1:49" x14ac:dyDescent="0.35">
      <c r="A77" s="27" t="s">
        <v>339</v>
      </c>
      <c r="B77" s="3" t="s">
        <v>166</v>
      </c>
      <c r="C77" s="145">
        <f t="shared" si="6"/>
        <v>370.89130434782606</v>
      </c>
      <c r="D77" s="145">
        <v>284</v>
      </c>
      <c r="E77" s="145">
        <v>288</v>
      </c>
      <c r="F77" s="145">
        <v>312</v>
      </c>
      <c r="G77" s="145">
        <v>300</v>
      </c>
      <c r="H77" s="145">
        <v>325</v>
      </c>
      <c r="I77" s="145">
        <v>331</v>
      </c>
      <c r="J77" s="145">
        <v>310</v>
      </c>
      <c r="K77" s="145">
        <v>337</v>
      </c>
      <c r="L77" s="145">
        <v>307</v>
      </c>
      <c r="M77" s="145">
        <v>341</v>
      </c>
      <c r="N77" s="145">
        <v>322</v>
      </c>
      <c r="O77" s="145">
        <v>327</v>
      </c>
      <c r="P77" s="145">
        <v>336</v>
      </c>
      <c r="Q77" s="145">
        <v>354</v>
      </c>
      <c r="R77" s="145">
        <v>399</v>
      </c>
      <c r="S77" s="145">
        <v>397</v>
      </c>
      <c r="T77" s="145">
        <v>433</v>
      </c>
      <c r="U77" s="145">
        <v>411</v>
      </c>
      <c r="V77" s="145">
        <v>379</v>
      </c>
      <c r="W77" s="145">
        <v>376</v>
      </c>
      <c r="X77" s="145">
        <v>356</v>
      </c>
      <c r="Y77" s="145">
        <v>396</v>
      </c>
      <c r="Z77" s="145">
        <v>375</v>
      </c>
      <c r="AA77" s="145">
        <v>379</v>
      </c>
      <c r="AB77" s="145">
        <v>366</v>
      </c>
      <c r="AC77" s="145">
        <v>356</v>
      </c>
      <c r="AD77" s="145">
        <v>392</v>
      </c>
      <c r="AE77" s="145">
        <v>386</v>
      </c>
      <c r="AF77" s="145">
        <v>392</v>
      </c>
      <c r="AG77" s="145">
        <v>392</v>
      </c>
      <c r="AH77" s="145">
        <v>389</v>
      </c>
      <c r="AI77" s="145">
        <v>392</v>
      </c>
      <c r="AJ77" s="145">
        <v>391</v>
      </c>
      <c r="AK77" s="145">
        <v>440</v>
      </c>
      <c r="AL77" s="145">
        <v>413</v>
      </c>
      <c r="AM77" s="145">
        <v>406</v>
      </c>
      <c r="AN77" s="145">
        <v>410</v>
      </c>
      <c r="AO77" s="145">
        <v>395</v>
      </c>
      <c r="AP77" s="145">
        <v>401</v>
      </c>
      <c r="AQ77" s="145">
        <v>494</v>
      </c>
      <c r="AR77" s="145">
        <v>477</v>
      </c>
      <c r="AS77" s="145">
        <v>391</v>
      </c>
      <c r="AT77" s="145">
        <v>350</v>
      </c>
      <c r="AU77" s="145">
        <v>327</v>
      </c>
      <c r="AV77" s="145">
        <v>356</v>
      </c>
      <c r="AW77" s="195">
        <v>370</v>
      </c>
    </row>
    <row r="78" spans="1:49" x14ac:dyDescent="0.35">
      <c r="A78" s="27" t="s">
        <v>339</v>
      </c>
      <c r="B78" s="3" t="s">
        <v>133</v>
      </c>
      <c r="C78" s="4">
        <f t="shared" si="6"/>
        <v>12666.304347826086</v>
      </c>
      <c r="D78" s="4">
        <v>13495</v>
      </c>
      <c r="E78" s="4">
        <v>12568</v>
      </c>
      <c r="F78" s="4">
        <v>14708</v>
      </c>
      <c r="G78" s="4">
        <v>13589</v>
      </c>
      <c r="H78" s="4">
        <v>15206</v>
      </c>
      <c r="I78" s="4">
        <v>15016</v>
      </c>
      <c r="J78" s="4">
        <v>13260</v>
      </c>
      <c r="K78" s="4">
        <v>15384</v>
      </c>
      <c r="L78" s="4">
        <v>13887</v>
      </c>
      <c r="M78" s="4">
        <v>15511</v>
      </c>
      <c r="N78" s="4">
        <v>14879</v>
      </c>
      <c r="O78" s="4">
        <v>14660</v>
      </c>
      <c r="P78" s="4">
        <v>16523</v>
      </c>
      <c r="Q78" s="4">
        <v>15102</v>
      </c>
      <c r="R78" s="4">
        <v>15912</v>
      </c>
      <c r="S78" s="4">
        <v>15893</v>
      </c>
      <c r="T78" s="4">
        <v>16108</v>
      </c>
      <c r="U78" s="4">
        <v>14507</v>
      </c>
      <c r="V78" s="4">
        <v>14056</v>
      </c>
      <c r="W78" s="4">
        <v>14464</v>
      </c>
      <c r="X78" s="4">
        <v>12984</v>
      </c>
      <c r="Y78" s="4">
        <v>15292</v>
      </c>
      <c r="Z78" s="4">
        <v>13562</v>
      </c>
      <c r="AA78" s="4">
        <v>13135</v>
      </c>
      <c r="AB78" s="4">
        <v>13719</v>
      </c>
      <c r="AC78" s="4">
        <v>12042</v>
      </c>
      <c r="AD78" s="4">
        <v>13457</v>
      </c>
      <c r="AE78" s="4">
        <v>13009</v>
      </c>
      <c r="AF78" s="4">
        <v>13420</v>
      </c>
      <c r="AG78" s="4">
        <v>12805</v>
      </c>
      <c r="AH78" s="4">
        <v>12567</v>
      </c>
      <c r="AI78" s="4">
        <v>12669</v>
      </c>
      <c r="AJ78" s="4">
        <v>11825</v>
      </c>
      <c r="AK78" s="4">
        <v>11962</v>
      </c>
      <c r="AL78" s="4">
        <v>10387</v>
      </c>
      <c r="AM78" s="4">
        <v>10466</v>
      </c>
      <c r="AN78" s="4">
        <v>12313</v>
      </c>
      <c r="AO78" s="4">
        <v>11599</v>
      </c>
      <c r="AP78" s="4">
        <v>10233</v>
      </c>
      <c r="AQ78" s="4">
        <v>5938</v>
      </c>
      <c r="AR78" s="4">
        <v>5897</v>
      </c>
      <c r="AS78" s="4">
        <v>7198</v>
      </c>
      <c r="AT78" s="4">
        <v>7556</v>
      </c>
      <c r="AU78" s="4">
        <v>7407</v>
      </c>
      <c r="AV78" s="4">
        <v>7852</v>
      </c>
      <c r="AW78" s="16">
        <v>8628</v>
      </c>
    </row>
    <row r="79" spans="1:49" x14ac:dyDescent="0.35">
      <c r="A79" s="27" t="s">
        <v>339</v>
      </c>
      <c r="B79" s="3" t="s">
        <v>167</v>
      </c>
      <c r="C79" s="4">
        <f t="shared" si="6"/>
        <v>166074.91662159079</v>
      </c>
      <c r="D79" s="4">
        <v>146907</v>
      </c>
      <c r="E79" s="4">
        <v>140979</v>
      </c>
      <c r="F79" s="4">
        <v>164247</v>
      </c>
      <c r="G79" s="4">
        <v>149883</v>
      </c>
      <c r="H79" s="4">
        <v>164550.89919913604</v>
      </c>
      <c r="I79" s="4">
        <v>164385</v>
      </c>
      <c r="J79" s="4">
        <v>145506.02355755848</v>
      </c>
      <c r="K79" s="4">
        <v>170817.01381941891</v>
      </c>
      <c r="L79" s="4">
        <v>153764</v>
      </c>
      <c r="M79" s="4">
        <v>178798</v>
      </c>
      <c r="N79" s="4">
        <v>169610</v>
      </c>
      <c r="O79" s="4">
        <v>168748</v>
      </c>
      <c r="P79" s="4">
        <v>190367.09365239891</v>
      </c>
      <c r="Q79" s="4">
        <v>188898.13107279156</v>
      </c>
      <c r="R79" s="4">
        <v>208371.33449182136</v>
      </c>
      <c r="S79" s="4">
        <v>209468.3946358056</v>
      </c>
      <c r="T79" s="4">
        <v>225357</v>
      </c>
      <c r="U79" s="4">
        <v>200474.10367355635</v>
      </c>
      <c r="V79" s="4">
        <v>185585.92102523192</v>
      </c>
      <c r="W79" s="4">
        <v>180547.40847222507</v>
      </c>
      <c r="X79" s="4">
        <v>171392</v>
      </c>
      <c r="Y79" s="4">
        <v>201274.4432549527</v>
      </c>
      <c r="Z79" s="4">
        <v>178195.14945813245</v>
      </c>
      <c r="AA79" s="4">
        <v>183403</v>
      </c>
      <c r="AB79" s="4">
        <v>185525</v>
      </c>
      <c r="AC79" s="4">
        <v>168296.5243205197</v>
      </c>
      <c r="AD79" s="4">
        <v>186010</v>
      </c>
      <c r="AE79" s="4">
        <v>177951.13042870583</v>
      </c>
      <c r="AF79" s="4">
        <v>186535.10152605115</v>
      </c>
      <c r="AG79" s="4">
        <v>183246</v>
      </c>
      <c r="AH79" s="4">
        <v>179202.6504513158</v>
      </c>
      <c r="AI79" s="4">
        <v>180894.40520082324</v>
      </c>
      <c r="AJ79" s="4">
        <v>174891.21939431908</v>
      </c>
      <c r="AK79" s="4">
        <v>181384.25108153577</v>
      </c>
      <c r="AL79" s="4">
        <v>160352.13337109282</v>
      </c>
      <c r="AM79" s="4">
        <v>154026.80721421551</v>
      </c>
      <c r="AN79" s="4">
        <v>177912.90442616076</v>
      </c>
      <c r="AO79" s="4">
        <v>162295.55600274561</v>
      </c>
      <c r="AP79" s="4">
        <v>150241.92043431426</v>
      </c>
      <c r="AQ79" s="4">
        <v>102480</v>
      </c>
      <c r="AR79" s="4">
        <v>103651</v>
      </c>
      <c r="AS79" s="4">
        <v>115063.62694422534</v>
      </c>
      <c r="AT79" s="4">
        <v>109219.40534599546</v>
      </c>
      <c r="AU79" s="4">
        <v>108324.54880933116</v>
      </c>
      <c r="AV79" s="4">
        <v>116809.43980967977</v>
      </c>
      <c r="AW79" s="16">
        <v>133603.62351911631</v>
      </c>
    </row>
    <row r="80" spans="1:49" ht="15" thickBot="1" x14ac:dyDescent="0.4">
      <c r="A80" s="7" t="s">
        <v>339</v>
      </c>
      <c r="B80" s="8" t="s">
        <v>132</v>
      </c>
      <c r="C80" s="22">
        <f t="shared" si="6"/>
        <v>1360.3478260869565</v>
      </c>
      <c r="D80" s="22">
        <v>1633</v>
      </c>
      <c r="E80" s="22">
        <v>1535</v>
      </c>
      <c r="F80" s="22">
        <v>1640</v>
      </c>
      <c r="G80" s="22">
        <v>1560</v>
      </c>
      <c r="H80" s="22">
        <v>1589</v>
      </c>
      <c r="I80" s="22">
        <v>1548</v>
      </c>
      <c r="J80" s="22">
        <v>1468</v>
      </c>
      <c r="K80" s="22">
        <v>1580</v>
      </c>
      <c r="L80" s="22">
        <v>1570</v>
      </c>
      <c r="M80" s="22">
        <v>1627</v>
      </c>
      <c r="N80" s="22">
        <v>1629</v>
      </c>
      <c r="O80" s="22">
        <v>1599</v>
      </c>
      <c r="P80" s="22">
        <v>1764</v>
      </c>
      <c r="Q80" s="22">
        <v>1630</v>
      </c>
      <c r="R80" s="22">
        <v>1576</v>
      </c>
      <c r="S80" s="22">
        <v>1588</v>
      </c>
      <c r="T80" s="22">
        <v>1534</v>
      </c>
      <c r="U80" s="22">
        <v>1430</v>
      </c>
      <c r="V80" s="22">
        <v>1449</v>
      </c>
      <c r="W80" s="22">
        <v>1439</v>
      </c>
      <c r="X80" s="22">
        <v>1427</v>
      </c>
      <c r="Y80" s="22">
        <v>1516</v>
      </c>
      <c r="Z80" s="22">
        <v>1427</v>
      </c>
      <c r="AA80" s="22">
        <v>1427</v>
      </c>
      <c r="AB80" s="22">
        <v>1517</v>
      </c>
      <c r="AC80" s="22">
        <v>1397</v>
      </c>
      <c r="AD80" s="22">
        <v>1413</v>
      </c>
      <c r="AE80" s="22">
        <v>1378</v>
      </c>
      <c r="AF80" s="22">
        <v>1412</v>
      </c>
      <c r="AG80" s="22">
        <v>1385</v>
      </c>
      <c r="AH80" s="22">
        <v>1366</v>
      </c>
      <c r="AI80" s="22">
        <v>1365</v>
      </c>
      <c r="AJ80" s="22">
        <v>1314</v>
      </c>
      <c r="AK80" s="22">
        <v>1209</v>
      </c>
      <c r="AL80" s="22">
        <v>1131</v>
      </c>
      <c r="AM80" s="22">
        <v>1120</v>
      </c>
      <c r="AN80" s="22">
        <v>1290</v>
      </c>
      <c r="AO80" s="22">
        <v>1236</v>
      </c>
      <c r="AP80" s="22">
        <v>1122</v>
      </c>
      <c r="AQ80" s="8">
        <v>604</v>
      </c>
      <c r="AR80" s="8">
        <v>630</v>
      </c>
      <c r="AS80" s="22">
        <v>808</v>
      </c>
      <c r="AT80" s="22">
        <v>873</v>
      </c>
      <c r="AU80" s="22">
        <v>921</v>
      </c>
      <c r="AV80" s="22">
        <v>912</v>
      </c>
      <c r="AW80" s="178">
        <v>988</v>
      </c>
    </row>
    <row r="81" spans="1:49" s="2" customFormat="1" x14ac:dyDescent="0.3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row>
    <row r="82" spans="1:49" s="2" customFormat="1" x14ac:dyDescent="0.35">
      <c r="A82" s="51" t="s">
        <v>138</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row>
    <row r="84" spans="1:49" x14ac:dyDescent="0.35">
      <c r="A84" s="456" t="s">
        <v>171</v>
      </c>
      <c r="B84" s="456" t="s">
        <v>160</v>
      </c>
      <c r="C84" s="456" t="s">
        <v>153</v>
      </c>
      <c r="D84" s="14">
        <v>42736</v>
      </c>
      <c r="E84" s="14">
        <v>42767</v>
      </c>
      <c r="F84" s="14">
        <v>42795</v>
      </c>
      <c r="G84" s="14">
        <v>42826</v>
      </c>
      <c r="H84" s="14">
        <v>42856</v>
      </c>
      <c r="I84" s="14">
        <v>42887</v>
      </c>
      <c r="J84" s="14">
        <v>42917</v>
      </c>
      <c r="K84" s="14">
        <v>42948</v>
      </c>
      <c r="L84" s="14">
        <v>42979</v>
      </c>
      <c r="M84" s="14">
        <v>43009</v>
      </c>
      <c r="N84" s="14">
        <v>43040</v>
      </c>
      <c r="O84" s="14">
        <v>43070</v>
      </c>
      <c r="P84" s="14">
        <v>43101</v>
      </c>
      <c r="Q84" s="14">
        <v>43132</v>
      </c>
      <c r="R84" s="14">
        <v>43160</v>
      </c>
      <c r="S84" s="14">
        <v>43191</v>
      </c>
      <c r="T84" s="14">
        <v>43221</v>
      </c>
      <c r="U84" s="14">
        <v>43252</v>
      </c>
      <c r="V84" s="14">
        <v>43282</v>
      </c>
      <c r="W84" s="14">
        <v>43313</v>
      </c>
      <c r="X84" s="14">
        <v>43344</v>
      </c>
      <c r="Y84" s="14">
        <v>43374</v>
      </c>
      <c r="Z84" s="14">
        <v>43405</v>
      </c>
      <c r="AA84" s="14">
        <v>43435</v>
      </c>
      <c r="AB84" s="14">
        <v>43466</v>
      </c>
      <c r="AC84" s="14">
        <v>43497</v>
      </c>
      <c r="AD84" s="14">
        <v>43525</v>
      </c>
      <c r="AE84" s="14">
        <v>43556</v>
      </c>
      <c r="AF84" s="14">
        <v>43586</v>
      </c>
      <c r="AG84" s="14">
        <v>43617</v>
      </c>
      <c r="AH84" s="14">
        <v>43647</v>
      </c>
      <c r="AI84" s="14">
        <v>43678</v>
      </c>
      <c r="AJ84" s="14">
        <v>43709</v>
      </c>
      <c r="AK84" s="14">
        <v>43739</v>
      </c>
      <c r="AL84" s="14">
        <v>43770</v>
      </c>
      <c r="AM84" s="14">
        <v>43800</v>
      </c>
      <c r="AN84" s="14">
        <v>43831</v>
      </c>
      <c r="AO84" s="14">
        <v>43862</v>
      </c>
      <c r="AP84" s="14">
        <v>43891</v>
      </c>
      <c r="AQ84" s="14">
        <v>43922</v>
      </c>
      <c r="AR84" s="14">
        <v>43952</v>
      </c>
      <c r="AS84" s="14">
        <v>43983</v>
      </c>
      <c r="AT84" s="14">
        <v>44013</v>
      </c>
      <c r="AU84" s="14">
        <v>44044</v>
      </c>
      <c r="AV84" s="14">
        <v>44075</v>
      </c>
      <c r="AW84" s="15">
        <v>44105</v>
      </c>
    </row>
    <row r="85" spans="1:49" x14ac:dyDescent="0.35">
      <c r="A85" s="39" t="s">
        <v>356</v>
      </c>
      <c r="B85" s="3" t="s">
        <v>357</v>
      </c>
      <c r="C85" s="231">
        <f t="shared" ref="C85:C92" si="7">AVERAGE(D85:AW85)</f>
        <v>99.521521739130435</v>
      </c>
      <c r="D85" s="231">
        <v>314</v>
      </c>
      <c r="E85" s="231">
        <v>86</v>
      </c>
      <c r="F85" s="231">
        <v>172</v>
      </c>
      <c r="G85" s="231">
        <v>6</v>
      </c>
      <c r="H85" s="231">
        <v>210</v>
      </c>
      <c r="I85" s="231">
        <v>184</v>
      </c>
      <c r="J85" s="231">
        <v>103.5</v>
      </c>
      <c r="K85" s="231">
        <v>0</v>
      </c>
      <c r="L85" s="231">
        <v>0</v>
      </c>
      <c r="M85" s="231">
        <v>268.24</v>
      </c>
      <c r="N85" s="231">
        <v>26</v>
      </c>
      <c r="O85" s="231">
        <v>0</v>
      </c>
      <c r="P85" s="231">
        <v>26</v>
      </c>
      <c r="Q85" s="231">
        <v>57</v>
      </c>
      <c r="R85" s="231">
        <v>0</v>
      </c>
      <c r="S85" s="231">
        <v>433</v>
      </c>
      <c r="T85" s="231">
        <v>37</v>
      </c>
      <c r="U85" s="231">
        <v>372</v>
      </c>
      <c r="V85" s="231">
        <v>0</v>
      </c>
      <c r="W85" s="231">
        <v>26</v>
      </c>
      <c r="X85" s="231">
        <v>456.5</v>
      </c>
      <c r="Y85" s="231">
        <v>134.68</v>
      </c>
      <c r="Z85" s="231">
        <v>90</v>
      </c>
      <c r="AA85" s="231">
        <v>440</v>
      </c>
      <c r="AB85" s="231">
        <v>157.69</v>
      </c>
      <c r="AC85" s="231">
        <v>57</v>
      </c>
      <c r="AD85" s="231">
        <v>62.4</v>
      </c>
      <c r="AE85" s="231">
        <v>0</v>
      </c>
      <c r="AF85" s="231">
        <v>0</v>
      </c>
      <c r="AG85" s="231">
        <v>40</v>
      </c>
      <c r="AH85" s="231">
        <v>0</v>
      </c>
      <c r="AI85" s="231">
        <v>0</v>
      </c>
      <c r="AJ85" s="231">
        <v>0</v>
      </c>
      <c r="AK85" s="231">
        <v>90</v>
      </c>
      <c r="AL85" s="231">
        <v>109</v>
      </c>
      <c r="AM85" s="231">
        <v>0</v>
      </c>
      <c r="AN85" s="145">
        <v>0</v>
      </c>
      <c r="AO85" s="145">
        <v>237.98</v>
      </c>
      <c r="AP85" s="145">
        <v>85</v>
      </c>
      <c r="AQ85" s="145">
        <v>0</v>
      </c>
      <c r="AR85" s="145">
        <v>0</v>
      </c>
      <c r="AS85" s="145">
        <v>45</v>
      </c>
      <c r="AT85" s="145">
        <v>180</v>
      </c>
      <c r="AU85" s="145">
        <v>0</v>
      </c>
      <c r="AV85" s="145">
        <v>72</v>
      </c>
      <c r="AW85" s="145">
        <v>0</v>
      </c>
    </row>
    <row r="86" spans="1:49" x14ac:dyDescent="0.35">
      <c r="A86" s="39" t="s">
        <v>358</v>
      </c>
      <c r="B86" s="3" t="s">
        <v>357</v>
      </c>
      <c r="C86" s="231">
        <f t="shared" si="7"/>
        <v>286.98347826086956</v>
      </c>
      <c r="D86" s="231">
        <v>0</v>
      </c>
      <c r="E86" s="231">
        <v>0</v>
      </c>
      <c r="F86" s="231">
        <v>0</v>
      </c>
      <c r="G86" s="231">
        <v>0</v>
      </c>
      <c r="H86" s="231">
        <v>0</v>
      </c>
      <c r="I86" s="231">
        <v>101.46</v>
      </c>
      <c r="J86" s="231">
        <v>0</v>
      </c>
      <c r="K86" s="231">
        <v>0</v>
      </c>
      <c r="L86" s="231">
        <v>0</v>
      </c>
      <c r="M86" s="231">
        <v>0</v>
      </c>
      <c r="N86" s="231">
        <v>0</v>
      </c>
      <c r="O86" s="231">
        <v>0</v>
      </c>
      <c r="P86" s="231">
        <v>0</v>
      </c>
      <c r="Q86" s="231">
        <v>787.36</v>
      </c>
      <c r="R86" s="231">
        <v>0</v>
      </c>
      <c r="S86" s="231">
        <v>0</v>
      </c>
      <c r="T86" s="231">
        <v>501.12</v>
      </c>
      <c r="U86" s="231">
        <v>0</v>
      </c>
      <c r="V86" s="231">
        <v>218.22</v>
      </c>
      <c r="W86" s="231">
        <v>0</v>
      </c>
      <c r="X86" s="231">
        <v>222.28</v>
      </c>
      <c r="Y86" s="231">
        <v>273.76</v>
      </c>
      <c r="Z86" s="231">
        <v>0</v>
      </c>
      <c r="AA86" s="231">
        <v>221.52</v>
      </c>
      <c r="AB86" s="231">
        <v>88.24</v>
      </c>
      <c r="AC86" s="231">
        <v>0</v>
      </c>
      <c r="AD86" s="231">
        <v>0</v>
      </c>
      <c r="AE86" s="231">
        <v>0</v>
      </c>
      <c r="AF86" s="231">
        <v>222.28</v>
      </c>
      <c r="AG86" s="231">
        <v>134.16</v>
      </c>
      <c r="AH86" s="231">
        <v>0</v>
      </c>
      <c r="AI86" s="231">
        <v>310.72000000000003</v>
      </c>
      <c r="AJ86" s="231">
        <v>0</v>
      </c>
      <c r="AK86" s="231">
        <v>0</v>
      </c>
      <c r="AL86" s="231">
        <v>439.73</v>
      </c>
      <c r="AM86" s="231">
        <v>0</v>
      </c>
      <c r="AN86" s="145">
        <v>113.93</v>
      </c>
      <c r="AO86" s="145">
        <v>164.09</v>
      </c>
      <c r="AP86" s="145">
        <v>0</v>
      </c>
      <c r="AQ86" s="145">
        <v>0</v>
      </c>
      <c r="AR86" s="145">
        <v>458.58</v>
      </c>
      <c r="AS86" s="145">
        <v>1699.19</v>
      </c>
      <c r="AT86" s="145">
        <v>0</v>
      </c>
      <c r="AU86" s="145">
        <v>0</v>
      </c>
      <c r="AV86" s="145">
        <v>7000</v>
      </c>
      <c r="AW86" s="145">
        <v>244.6</v>
      </c>
    </row>
    <row r="87" spans="1:49" x14ac:dyDescent="0.35">
      <c r="A87" s="39" t="s">
        <v>359</v>
      </c>
      <c r="B87" s="3" t="s">
        <v>357</v>
      </c>
      <c r="C87" s="231">
        <f t="shared" si="7"/>
        <v>17.066739130434783</v>
      </c>
      <c r="D87" s="231">
        <v>0</v>
      </c>
      <c r="E87" s="231">
        <v>0</v>
      </c>
      <c r="F87" s="231">
        <v>23.6</v>
      </c>
      <c r="G87" s="231">
        <v>0</v>
      </c>
      <c r="H87" s="231">
        <v>76.150000000000006</v>
      </c>
      <c r="I87" s="231">
        <v>0</v>
      </c>
      <c r="J87" s="231">
        <v>13.59</v>
      </c>
      <c r="K87" s="231">
        <v>50.15</v>
      </c>
      <c r="L87" s="231">
        <v>42.65</v>
      </c>
      <c r="M87" s="231">
        <v>125.98</v>
      </c>
      <c r="N87" s="231">
        <v>12.91</v>
      </c>
      <c r="O87" s="231">
        <v>46.38</v>
      </c>
      <c r="P87" s="231">
        <v>0</v>
      </c>
      <c r="Q87" s="231">
        <v>63.15</v>
      </c>
      <c r="R87" s="231">
        <v>0</v>
      </c>
      <c r="S87" s="231">
        <v>0</v>
      </c>
      <c r="T87" s="231">
        <v>35.82</v>
      </c>
      <c r="U87" s="231">
        <v>0</v>
      </c>
      <c r="V87" s="231">
        <v>0</v>
      </c>
      <c r="W87" s="231">
        <v>0</v>
      </c>
      <c r="X87" s="231">
        <v>0</v>
      </c>
      <c r="Y87" s="231">
        <v>0</v>
      </c>
      <c r="Z87" s="231">
        <v>54.46</v>
      </c>
      <c r="AA87" s="231">
        <v>44.89</v>
      </c>
      <c r="AB87" s="231">
        <v>21.95</v>
      </c>
      <c r="AC87" s="231">
        <v>0</v>
      </c>
      <c r="AD87" s="231">
        <v>0</v>
      </c>
      <c r="AE87" s="231">
        <v>0</v>
      </c>
      <c r="AF87" s="231">
        <v>0</v>
      </c>
      <c r="AG87" s="231">
        <v>10</v>
      </c>
      <c r="AH87" s="231">
        <v>0</v>
      </c>
      <c r="AI87" s="231">
        <v>0</v>
      </c>
      <c r="AJ87" s="231">
        <v>0</v>
      </c>
      <c r="AK87" s="231">
        <v>0</v>
      </c>
      <c r="AL87" s="231">
        <v>52.27</v>
      </c>
      <c r="AM87" s="231">
        <v>0</v>
      </c>
      <c r="AN87" s="145">
        <v>43.83</v>
      </c>
      <c r="AO87" s="145">
        <v>23.7</v>
      </c>
      <c r="AP87" s="145">
        <v>0</v>
      </c>
      <c r="AQ87" s="145">
        <v>0</v>
      </c>
      <c r="AR87" s="145">
        <v>0</v>
      </c>
      <c r="AS87" s="145">
        <v>0</v>
      </c>
      <c r="AT87" s="145">
        <v>8.4</v>
      </c>
      <c r="AU87" s="145">
        <v>17.059999999999999</v>
      </c>
      <c r="AV87" s="145">
        <v>0</v>
      </c>
      <c r="AW87" s="145">
        <v>18.13</v>
      </c>
    </row>
    <row r="88" spans="1:49" x14ac:dyDescent="0.35">
      <c r="A88" s="39" t="s">
        <v>360</v>
      </c>
      <c r="B88" s="3" t="s">
        <v>357</v>
      </c>
      <c r="C88" s="231">
        <f t="shared" si="7"/>
        <v>499.70760869565214</v>
      </c>
      <c r="D88" s="231">
        <v>643.91</v>
      </c>
      <c r="E88" s="231">
        <v>533.62</v>
      </c>
      <c r="F88" s="231">
        <v>669.37</v>
      </c>
      <c r="G88" s="231">
        <v>589.24</v>
      </c>
      <c r="H88" s="231">
        <v>489.95</v>
      </c>
      <c r="I88" s="231">
        <v>563.36</v>
      </c>
      <c r="J88" s="231">
        <v>404</v>
      </c>
      <c r="K88" s="231">
        <v>612.58000000000004</v>
      </c>
      <c r="L88" s="231">
        <v>675.4</v>
      </c>
      <c r="M88" s="231">
        <v>731.67</v>
      </c>
      <c r="N88" s="231">
        <v>806.94</v>
      </c>
      <c r="O88" s="231">
        <v>665.11</v>
      </c>
      <c r="P88" s="231">
        <v>396.17</v>
      </c>
      <c r="Q88" s="231">
        <v>616.08000000000004</v>
      </c>
      <c r="R88" s="231">
        <v>473.18</v>
      </c>
      <c r="S88" s="231">
        <v>500.58</v>
      </c>
      <c r="T88" s="231">
        <v>1174.6400000000001</v>
      </c>
      <c r="U88" s="231">
        <v>601.41</v>
      </c>
      <c r="V88" s="231">
        <v>672.27</v>
      </c>
      <c r="W88" s="231">
        <v>531.11</v>
      </c>
      <c r="X88" s="231">
        <v>627.49</v>
      </c>
      <c r="Y88" s="231">
        <v>439.68</v>
      </c>
      <c r="Z88" s="231">
        <v>440.08</v>
      </c>
      <c r="AA88" s="231">
        <v>383.63</v>
      </c>
      <c r="AB88" s="231">
        <v>505.69</v>
      </c>
      <c r="AC88" s="231">
        <v>265.67</v>
      </c>
      <c r="AD88" s="231">
        <v>345.52</v>
      </c>
      <c r="AE88" s="231">
        <v>316.66000000000003</v>
      </c>
      <c r="AF88" s="231">
        <v>275.32</v>
      </c>
      <c r="AG88" s="231">
        <v>353.84</v>
      </c>
      <c r="AH88" s="231">
        <v>336.05</v>
      </c>
      <c r="AI88" s="231">
        <v>122.37</v>
      </c>
      <c r="AJ88" s="231">
        <v>245.62</v>
      </c>
      <c r="AK88" s="231">
        <v>189.46</v>
      </c>
      <c r="AL88" s="231">
        <v>489.39</v>
      </c>
      <c r="AM88" s="231">
        <v>398</v>
      </c>
      <c r="AN88" s="145">
        <v>944.58</v>
      </c>
      <c r="AO88" s="145">
        <v>984.77</v>
      </c>
      <c r="AP88" s="145">
        <v>683.33</v>
      </c>
      <c r="AQ88" s="145">
        <v>342.44</v>
      </c>
      <c r="AR88" s="145">
        <v>336.76</v>
      </c>
      <c r="AS88" s="145">
        <v>335.84</v>
      </c>
      <c r="AT88" s="145">
        <v>306.89</v>
      </c>
      <c r="AU88" s="145">
        <v>250.37</v>
      </c>
      <c r="AV88" s="145">
        <v>409.63</v>
      </c>
      <c r="AW88" s="145">
        <v>306.88</v>
      </c>
    </row>
    <row r="89" spans="1:49" x14ac:dyDescent="0.35">
      <c r="A89" s="39" t="s">
        <v>361</v>
      </c>
      <c r="B89" s="3" t="s">
        <v>357</v>
      </c>
      <c r="C89" s="231">
        <f t="shared" si="7"/>
        <v>5881.0665217391306</v>
      </c>
      <c r="D89" s="231">
        <v>5337</v>
      </c>
      <c r="E89" s="231">
        <v>6101</v>
      </c>
      <c r="F89" s="231">
        <v>6538.5</v>
      </c>
      <c r="G89" s="231">
        <v>6636.12</v>
      </c>
      <c r="H89" s="231">
        <v>4809.74</v>
      </c>
      <c r="I89" s="231">
        <v>6476.7</v>
      </c>
      <c r="J89" s="231">
        <v>5476.5</v>
      </c>
      <c r="K89" s="231">
        <v>6876</v>
      </c>
      <c r="L89" s="231">
        <v>5742.6</v>
      </c>
      <c r="M89" s="231">
        <v>6559.1</v>
      </c>
      <c r="N89" s="231">
        <v>7072.5</v>
      </c>
      <c r="O89" s="231">
        <v>7095</v>
      </c>
      <c r="P89" s="231">
        <v>5668.5</v>
      </c>
      <c r="Q89" s="231">
        <v>5686.3</v>
      </c>
      <c r="R89" s="231">
        <v>6954.5</v>
      </c>
      <c r="S89" s="231">
        <v>7257</v>
      </c>
      <c r="T89" s="231">
        <v>7498.25</v>
      </c>
      <c r="U89" s="231">
        <v>7336.25</v>
      </c>
      <c r="V89" s="231">
        <v>6103.1</v>
      </c>
      <c r="W89" s="231">
        <v>7776.25</v>
      </c>
      <c r="X89" s="231">
        <v>7551.75</v>
      </c>
      <c r="Y89" s="231">
        <v>7823</v>
      </c>
      <c r="Z89" s="231">
        <v>7630.5</v>
      </c>
      <c r="AA89" s="231">
        <v>8201</v>
      </c>
      <c r="AB89" s="231">
        <v>7337.05</v>
      </c>
      <c r="AC89" s="231">
        <v>7160.85</v>
      </c>
      <c r="AD89" s="231">
        <v>7548</v>
      </c>
      <c r="AE89" s="231">
        <v>8161</v>
      </c>
      <c r="AF89" s="231">
        <v>7947</v>
      </c>
      <c r="AG89" s="231">
        <v>8402</v>
      </c>
      <c r="AH89" s="231">
        <v>7429.5</v>
      </c>
      <c r="AI89" s="231">
        <v>6525</v>
      </c>
      <c r="AJ89" s="231">
        <v>5776.25</v>
      </c>
      <c r="AK89" s="231">
        <v>6962.5</v>
      </c>
      <c r="AL89" s="231">
        <v>6575.75</v>
      </c>
      <c r="AM89" s="231">
        <v>5475.25</v>
      </c>
      <c r="AN89" s="145">
        <v>4849.75</v>
      </c>
      <c r="AO89" s="145">
        <v>5665.75</v>
      </c>
      <c r="AP89" s="145">
        <v>5612</v>
      </c>
      <c r="AQ89" s="145">
        <v>3850.75</v>
      </c>
      <c r="AR89" s="145">
        <v>0</v>
      </c>
      <c r="AS89" s="145">
        <v>0</v>
      </c>
      <c r="AT89" s="145">
        <v>0</v>
      </c>
      <c r="AU89" s="145">
        <v>608</v>
      </c>
      <c r="AV89" s="145">
        <v>1788</v>
      </c>
      <c r="AW89" s="145">
        <v>2647.5</v>
      </c>
    </row>
    <row r="90" spans="1:49" x14ac:dyDescent="0.35">
      <c r="A90" s="39" t="s">
        <v>362</v>
      </c>
      <c r="B90" s="3" t="s">
        <v>357</v>
      </c>
      <c r="C90" s="231">
        <f t="shared" si="7"/>
        <v>30.866739130434777</v>
      </c>
      <c r="D90" s="231">
        <v>0</v>
      </c>
      <c r="E90" s="231">
        <v>0</v>
      </c>
      <c r="F90" s="231">
        <v>19.22</v>
      </c>
      <c r="G90" s="231">
        <v>0</v>
      </c>
      <c r="H90" s="231">
        <v>26.82</v>
      </c>
      <c r="I90" s="231">
        <v>0</v>
      </c>
      <c r="J90" s="231">
        <v>108.22</v>
      </c>
      <c r="K90" s="231">
        <v>123.08</v>
      </c>
      <c r="L90" s="231">
        <v>128.32</v>
      </c>
      <c r="M90" s="231">
        <v>209.92</v>
      </c>
      <c r="N90" s="231">
        <v>130.66</v>
      </c>
      <c r="O90" s="231">
        <v>49.48</v>
      </c>
      <c r="P90" s="231">
        <v>26.82</v>
      </c>
      <c r="Q90" s="231">
        <v>32.82</v>
      </c>
      <c r="R90" s="231">
        <v>11.52</v>
      </c>
      <c r="S90" s="231">
        <v>26.82</v>
      </c>
      <c r="T90" s="231">
        <v>24.53</v>
      </c>
      <c r="U90" s="231">
        <v>0</v>
      </c>
      <c r="V90" s="231">
        <v>0</v>
      </c>
      <c r="W90" s="231">
        <v>16.12</v>
      </c>
      <c r="X90" s="231">
        <v>21.52</v>
      </c>
      <c r="Y90" s="231">
        <v>26.12</v>
      </c>
      <c r="Z90" s="231">
        <v>41.82</v>
      </c>
      <c r="AA90" s="231">
        <v>60</v>
      </c>
      <c r="AB90" s="231">
        <v>26.82</v>
      </c>
      <c r="AC90" s="231">
        <v>26.82</v>
      </c>
      <c r="AD90" s="231">
        <v>0</v>
      </c>
      <c r="AE90" s="231">
        <v>0</v>
      </c>
      <c r="AF90" s="231">
        <v>0</v>
      </c>
      <c r="AG90" s="231">
        <v>0</v>
      </c>
      <c r="AH90" s="231">
        <v>0</v>
      </c>
      <c r="AI90" s="231">
        <v>0</v>
      </c>
      <c r="AJ90" s="231">
        <v>0</v>
      </c>
      <c r="AK90" s="231">
        <v>26.82</v>
      </c>
      <c r="AL90" s="231">
        <v>15</v>
      </c>
      <c r="AM90" s="231">
        <v>0</v>
      </c>
      <c r="AN90" s="145">
        <v>71.12</v>
      </c>
      <c r="AO90" s="145">
        <v>56.12</v>
      </c>
      <c r="AP90" s="145">
        <v>0</v>
      </c>
      <c r="AQ90" s="145">
        <v>0</v>
      </c>
      <c r="AR90" s="145">
        <v>0</v>
      </c>
      <c r="AS90" s="145">
        <v>0</v>
      </c>
      <c r="AT90" s="145">
        <v>0</v>
      </c>
      <c r="AU90" s="145">
        <v>113.36</v>
      </c>
      <c r="AV90" s="145">
        <v>0</v>
      </c>
      <c r="AW90" s="145">
        <v>0</v>
      </c>
    </row>
    <row r="91" spans="1:49" x14ac:dyDescent="0.35">
      <c r="A91" s="39" t="s">
        <v>363</v>
      </c>
      <c r="B91" s="3" t="s">
        <v>357</v>
      </c>
      <c r="C91" s="231">
        <f t="shared" si="7"/>
        <v>37.988913043478263</v>
      </c>
      <c r="D91" s="231">
        <v>0</v>
      </c>
      <c r="E91" s="231">
        <v>0</v>
      </c>
      <c r="F91" s="231">
        <v>828.58</v>
      </c>
      <c r="G91" s="231">
        <v>735.98</v>
      </c>
      <c r="H91" s="231">
        <v>0</v>
      </c>
      <c r="I91" s="231">
        <v>0</v>
      </c>
      <c r="J91" s="231">
        <v>0</v>
      </c>
      <c r="K91" s="231">
        <v>0</v>
      </c>
      <c r="L91" s="231">
        <v>0</v>
      </c>
      <c r="M91" s="231">
        <v>0</v>
      </c>
      <c r="N91" s="231">
        <v>0</v>
      </c>
      <c r="O91" s="231">
        <v>0</v>
      </c>
      <c r="P91" s="231">
        <v>0</v>
      </c>
      <c r="Q91" s="231">
        <v>0</v>
      </c>
      <c r="R91" s="231">
        <v>0</v>
      </c>
      <c r="S91" s="231">
        <v>0</v>
      </c>
      <c r="T91" s="231">
        <v>0</v>
      </c>
      <c r="U91" s="231">
        <v>0</v>
      </c>
      <c r="V91" s="231">
        <v>182.93</v>
      </c>
      <c r="W91" s="231">
        <v>0</v>
      </c>
      <c r="X91" s="231">
        <v>0</v>
      </c>
      <c r="Y91" s="231">
        <v>0</v>
      </c>
      <c r="Z91" s="231">
        <v>0</v>
      </c>
      <c r="AA91" s="231">
        <v>0</v>
      </c>
      <c r="AB91" s="231">
        <v>0</v>
      </c>
      <c r="AC91" s="231">
        <v>0</v>
      </c>
      <c r="AD91" s="231">
        <v>0</v>
      </c>
      <c r="AE91" s="231">
        <v>0</v>
      </c>
      <c r="AF91" s="231">
        <v>0</v>
      </c>
      <c r="AG91" s="231">
        <v>0</v>
      </c>
      <c r="AH91" s="231">
        <v>0</v>
      </c>
      <c r="AI91" s="231">
        <v>0</v>
      </c>
      <c r="AJ91" s="231">
        <v>0</v>
      </c>
      <c r="AK91" s="231">
        <v>0</v>
      </c>
      <c r="AL91" s="231">
        <v>0</v>
      </c>
      <c r="AM91" s="231">
        <v>0</v>
      </c>
      <c r="AN91" s="145">
        <v>0</v>
      </c>
      <c r="AO91" s="145">
        <v>0</v>
      </c>
      <c r="AP91" s="145">
        <v>0</v>
      </c>
      <c r="AQ91" s="145">
        <v>0</v>
      </c>
      <c r="AR91" s="145">
        <v>0</v>
      </c>
      <c r="AS91" s="145">
        <v>0</v>
      </c>
      <c r="AT91" s="145">
        <v>0</v>
      </c>
      <c r="AU91" s="145">
        <v>0</v>
      </c>
      <c r="AV91" s="145">
        <v>0</v>
      </c>
      <c r="AW91" s="145">
        <v>0</v>
      </c>
    </row>
    <row r="92" spans="1:49" s="51" customFormat="1" x14ac:dyDescent="0.35">
      <c r="A92" s="573" t="s">
        <v>170</v>
      </c>
      <c r="B92" s="574"/>
      <c r="C92" s="207">
        <f t="shared" si="7"/>
        <v>6853.2015217391308</v>
      </c>
      <c r="D92" s="207">
        <f>SUM(D85:D91)</f>
        <v>6294.91</v>
      </c>
      <c r="E92" s="207">
        <f t="shared" ref="E92:AW92" si="8">SUM(E85:E91)</f>
        <v>6720.62</v>
      </c>
      <c r="F92" s="207">
        <f t="shared" si="8"/>
        <v>8251.27</v>
      </c>
      <c r="G92" s="207">
        <f t="shared" si="8"/>
        <v>7967.34</v>
      </c>
      <c r="H92" s="207">
        <f t="shared" si="8"/>
        <v>5612.66</v>
      </c>
      <c r="I92" s="207">
        <f t="shared" si="8"/>
        <v>7325.5199999999995</v>
      </c>
      <c r="J92" s="207">
        <f t="shared" si="8"/>
        <v>6105.81</v>
      </c>
      <c r="K92" s="207">
        <f t="shared" si="8"/>
        <v>7661.8099999999995</v>
      </c>
      <c r="L92" s="207">
        <f t="shared" si="8"/>
        <v>6588.97</v>
      </c>
      <c r="M92" s="207">
        <f t="shared" si="8"/>
        <v>7894.91</v>
      </c>
      <c r="N92" s="207">
        <f t="shared" si="8"/>
        <v>8049.01</v>
      </c>
      <c r="O92" s="207">
        <f t="shared" si="8"/>
        <v>7855.9699999999993</v>
      </c>
      <c r="P92" s="207">
        <f t="shared" si="8"/>
        <v>6117.49</v>
      </c>
      <c r="Q92" s="207">
        <f t="shared" si="8"/>
        <v>7242.71</v>
      </c>
      <c r="R92" s="207">
        <f t="shared" si="8"/>
        <v>7439.2000000000007</v>
      </c>
      <c r="S92" s="207">
        <f t="shared" si="8"/>
        <v>8217.4</v>
      </c>
      <c r="T92" s="207">
        <f t="shared" si="8"/>
        <v>9271.36</v>
      </c>
      <c r="U92" s="207">
        <f t="shared" si="8"/>
        <v>8309.66</v>
      </c>
      <c r="V92" s="207">
        <f t="shared" si="8"/>
        <v>7176.52</v>
      </c>
      <c r="W92" s="207">
        <f t="shared" si="8"/>
        <v>8349.4800000000014</v>
      </c>
      <c r="X92" s="207">
        <f t="shared" si="8"/>
        <v>8879.5400000000009</v>
      </c>
      <c r="Y92" s="207">
        <f t="shared" si="8"/>
        <v>8697.2400000000016</v>
      </c>
      <c r="Z92" s="207">
        <f t="shared" si="8"/>
        <v>8256.86</v>
      </c>
      <c r="AA92" s="207">
        <f t="shared" si="8"/>
        <v>9351.0400000000009</v>
      </c>
      <c r="AB92" s="207">
        <f t="shared" si="8"/>
        <v>8137.44</v>
      </c>
      <c r="AC92" s="207">
        <f t="shared" si="8"/>
        <v>7510.34</v>
      </c>
      <c r="AD92" s="207">
        <f t="shared" si="8"/>
        <v>7955.92</v>
      </c>
      <c r="AE92" s="207">
        <f t="shared" si="8"/>
        <v>8477.66</v>
      </c>
      <c r="AF92" s="207">
        <f t="shared" si="8"/>
        <v>8444.6</v>
      </c>
      <c r="AG92" s="207">
        <f t="shared" si="8"/>
        <v>8940</v>
      </c>
      <c r="AH92" s="207">
        <f t="shared" si="8"/>
        <v>7765.55</v>
      </c>
      <c r="AI92" s="207">
        <f t="shared" si="8"/>
        <v>6958.09</v>
      </c>
      <c r="AJ92" s="207">
        <f t="shared" si="8"/>
        <v>6021.87</v>
      </c>
      <c r="AK92" s="207">
        <f t="shared" si="8"/>
        <v>7268.78</v>
      </c>
      <c r="AL92" s="207">
        <f t="shared" si="8"/>
        <v>7681.1399999999994</v>
      </c>
      <c r="AM92" s="207">
        <f t="shared" si="8"/>
        <v>5873.25</v>
      </c>
      <c r="AN92" s="207">
        <f t="shared" si="8"/>
        <v>6023.21</v>
      </c>
      <c r="AO92" s="207">
        <f t="shared" si="8"/>
        <v>7132.41</v>
      </c>
      <c r="AP92" s="207">
        <f t="shared" si="8"/>
        <v>6380.33</v>
      </c>
      <c r="AQ92" s="207">
        <f t="shared" si="8"/>
        <v>4193.1899999999996</v>
      </c>
      <c r="AR92" s="207">
        <f t="shared" si="8"/>
        <v>795.33999999999992</v>
      </c>
      <c r="AS92" s="207">
        <f t="shared" si="8"/>
        <v>2080.0300000000002</v>
      </c>
      <c r="AT92" s="207">
        <f t="shared" si="8"/>
        <v>495.28999999999996</v>
      </c>
      <c r="AU92" s="207">
        <f t="shared" si="8"/>
        <v>988.79000000000008</v>
      </c>
      <c r="AV92" s="207">
        <f t="shared" si="8"/>
        <v>9269.630000000001</v>
      </c>
      <c r="AW92" s="207">
        <f t="shared" si="8"/>
        <v>3217.11</v>
      </c>
    </row>
    <row r="93" spans="1:49" x14ac:dyDescent="0.35">
      <c r="A93" s="31"/>
      <c r="B93" s="19"/>
      <c r="C93" s="19"/>
      <c r="D93" s="35"/>
      <c r="E93" s="35"/>
      <c r="F93" s="35"/>
      <c r="G93" s="35"/>
      <c r="H93" s="35"/>
      <c r="I93" s="35"/>
      <c r="J93" s="35"/>
      <c r="K93" s="35"/>
      <c r="L93" s="35"/>
      <c r="M93" s="35"/>
      <c r="N93" s="35"/>
      <c r="O93" s="35"/>
      <c r="P93" s="36"/>
      <c r="Q93" s="36"/>
      <c r="R93" s="36"/>
      <c r="S93" s="36"/>
      <c r="T93" s="36"/>
      <c r="U93" s="36"/>
      <c r="V93" s="36"/>
      <c r="W93" s="36"/>
      <c r="X93" s="36"/>
      <c r="Y93" s="36"/>
      <c r="Z93" s="36"/>
      <c r="AA93" s="36"/>
      <c r="AB93" s="37"/>
      <c r="AC93" s="37"/>
      <c r="AD93" s="37"/>
      <c r="AE93" s="37"/>
      <c r="AF93" s="37"/>
      <c r="AG93" s="37"/>
      <c r="AH93" s="37"/>
      <c r="AI93" s="37"/>
      <c r="AJ93" s="37"/>
      <c r="AK93" s="37"/>
      <c r="AL93" s="37"/>
      <c r="AM93" s="37"/>
      <c r="AN93" s="36"/>
      <c r="AO93" s="36"/>
      <c r="AP93" s="36"/>
      <c r="AQ93" s="36"/>
      <c r="AR93" s="34"/>
      <c r="AS93" s="34"/>
      <c r="AT93" s="34"/>
    </row>
    <row r="94" spans="1:49" x14ac:dyDescent="0.35">
      <c r="A94" s="74" t="s">
        <v>139</v>
      </c>
      <c r="B94" s="19"/>
      <c r="C94" s="19"/>
      <c r="D94" s="35"/>
      <c r="E94" s="35"/>
      <c r="F94" s="35"/>
      <c r="G94" s="35"/>
      <c r="H94" s="35"/>
      <c r="I94" s="35"/>
      <c r="J94" s="35"/>
      <c r="K94" s="35"/>
      <c r="L94" s="35"/>
      <c r="M94" s="35"/>
      <c r="N94" s="35"/>
      <c r="O94" s="35"/>
      <c r="P94" s="36"/>
      <c r="Q94" s="36"/>
      <c r="R94" s="36"/>
      <c r="S94" s="36"/>
      <c r="T94" s="36"/>
      <c r="U94" s="36"/>
      <c r="V94" s="36"/>
      <c r="W94" s="36"/>
      <c r="X94" s="36"/>
      <c r="Y94" s="36"/>
      <c r="Z94" s="36"/>
      <c r="AA94" s="36"/>
      <c r="AB94" s="37"/>
      <c r="AC94" s="37"/>
      <c r="AD94" s="37"/>
      <c r="AE94" s="37"/>
      <c r="AF94" s="37"/>
      <c r="AG94" s="37"/>
      <c r="AH94" s="37"/>
      <c r="AI94" s="37"/>
      <c r="AJ94" s="37"/>
      <c r="AK94" s="37"/>
      <c r="AL94" s="37"/>
      <c r="AM94" s="37"/>
      <c r="AN94" s="36"/>
      <c r="AO94" s="36"/>
      <c r="AP94" s="36"/>
      <c r="AQ94" s="36"/>
      <c r="AR94" s="34"/>
      <c r="AS94" s="34"/>
      <c r="AT94" s="34"/>
    </row>
    <row r="95" spans="1:49" x14ac:dyDescent="0.35">
      <c r="A95" s="11"/>
    </row>
    <row r="96" spans="1:49" ht="21" customHeight="1" x14ac:dyDescent="0.35">
      <c r="A96" s="456" t="s">
        <v>171</v>
      </c>
      <c r="B96" s="456" t="s">
        <v>160</v>
      </c>
      <c r="C96" s="456" t="s">
        <v>153</v>
      </c>
      <c r="D96" s="14">
        <v>42736</v>
      </c>
      <c r="E96" s="14">
        <v>42767</v>
      </c>
      <c r="F96" s="14">
        <v>42795</v>
      </c>
      <c r="G96" s="14">
        <v>42826</v>
      </c>
      <c r="H96" s="14">
        <v>42856</v>
      </c>
      <c r="I96" s="14">
        <v>42887</v>
      </c>
      <c r="J96" s="14">
        <v>42917</v>
      </c>
      <c r="K96" s="14">
        <v>42948</v>
      </c>
      <c r="L96" s="14">
        <v>42979</v>
      </c>
      <c r="M96" s="14">
        <v>43009</v>
      </c>
      <c r="N96" s="14">
        <v>43040</v>
      </c>
      <c r="O96" s="14">
        <v>43070</v>
      </c>
      <c r="P96" s="14">
        <v>43101</v>
      </c>
      <c r="Q96" s="14">
        <v>43132</v>
      </c>
      <c r="R96" s="14">
        <v>43160</v>
      </c>
      <c r="S96" s="14">
        <v>43191</v>
      </c>
      <c r="T96" s="14">
        <v>43221</v>
      </c>
      <c r="U96" s="14">
        <v>43252</v>
      </c>
      <c r="V96" s="14">
        <v>43282</v>
      </c>
      <c r="W96" s="14">
        <v>43313</v>
      </c>
      <c r="X96" s="14">
        <v>43344</v>
      </c>
      <c r="Y96" s="14">
        <v>43374</v>
      </c>
      <c r="Z96" s="14">
        <v>43405</v>
      </c>
      <c r="AA96" s="14">
        <v>43435</v>
      </c>
      <c r="AB96" s="14">
        <v>43466</v>
      </c>
      <c r="AC96" s="14">
        <v>43497</v>
      </c>
      <c r="AD96" s="14">
        <v>43525</v>
      </c>
      <c r="AE96" s="14">
        <v>43556</v>
      </c>
      <c r="AF96" s="14">
        <v>43586</v>
      </c>
      <c r="AG96" s="14">
        <v>43617</v>
      </c>
      <c r="AH96" s="14">
        <v>43647</v>
      </c>
      <c r="AI96" s="14">
        <v>43678</v>
      </c>
      <c r="AJ96" s="14">
        <v>43709</v>
      </c>
      <c r="AK96" s="14">
        <v>43739</v>
      </c>
      <c r="AL96" s="14">
        <v>43770</v>
      </c>
      <c r="AM96" s="14">
        <v>43800</v>
      </c>
      <c r="AN96" s="14">
        <v>43831</v>
      </c>
      <c r="AO96" s="14">
        <v>43862</v>
      </c>
      <c r="AP96" s="14">
        <v>43891</v>
      </c>
      <c r="AQ96" s="14">
        <v>43922</v>
      </c>
      <c r="AR96" s="14">
        <v>43952</v>
      </c>
      <c r="AS96" s="14">
        <v>43983</v>
      </c>
      <c r="AT96" s="14">
        <v>44013</v>
      </c>
      <c r="AU96" s="14">
        <v>44044</v>
      </c>
      <c r="AV96" s="14">
        <v>44075</v>
      </c>
      <c r="AW96" s="15">
        <v>44105</v>
      </c>
    </row>
    <row r="97" spans="1:49" s="34" customFormat="1" x14ac:dyDescent="0.35">
      <c r="A97" s="38" t="s">
        <v>364</v>
      </c>
      <c r="B97" s="40" t="s">
        <v>365</v>
      </c>
      <c r="C97" s="145">
        <f t="shared" ref="C97:C111" si="9">AVERAGE(D97:AW97)</f>
        <v>605.47826086956525</v>
      </c>
      <c r="D97" s="145">
        <v>972</v>
      </c>
      <c r="E97" s="145">
        <v>836</v>
      </c>
      <c r="F97" s="145">
        <v>936</v>
      </c>
      <c r="G97" s="145">
        <v>876</v>
      </c>
      <c r="H97" s="145">
        <v>764</v>
      </c>
      <c r="I97" s="145">
        <v>620</v>
      </c>
      <c r="J97" s="145">
        <v>528</v>
      </c>
      <c r="K97" s="145">
        <v>684</v>
      </c>
      <c r="L97" s="145">
        <v>480</v>
      </c>
      <c r="M97" s="145">
        <v>540</v>
      </c>
      <c r="N97" s="145">
        <v>588</v>
      </c>
      <c r="O97" s="145">
        <v>444</v>
      </c>
      <c r="P97" s="145">
        <v>516</v>
      </c>
      <c r="Q97" s="145">
        <v>544</v>
      </c>
      <c r="R97" s="145">
        <v>428</v>
      </c>
      <c r="S97" s="145">
        <v>588</v>
      </c>
      <c r="T97" s="145">
        <v>644</v>
      </c>
      <c r="U97" s="145">
        <v>480</v>
      </c>
      <c r="V97" s="145">
        <v>288</v>
      </c>
      <c r="W97" s="145">
        <v>428</v>
      </c>
      <c r="X97" s="145">
        <v>1068</v>
      </c>
      <c r="Y97" s="145">
        <v>660</v>
      </c>
      <c r="Z97" s="145">
        <v>344</v>
      </c>
      <c r="AA97" s="145">
        <v>544</v>
      </c>
      <c r="AB97" s="145">
        <v>696</v>
      </c>
      <c r="AC97" s="145">
        <v>512</v>
      </c>
      <c r="AD97" s="145">
        <v>632</v>
      </c>
      <c r="AE97" s="145">
        <v>504</v>
      </c>
      <c r="AF97" s="145">
        <v>784</v>
      </c>
      <c r="AG97" s="145">
        <v>992</v>
      </c>
      <c r="AH97" s="145">
        <v>884</v>
      </c>
      <c r="AI97" s="145">
        <v>844</v>
      </c>
      <c r="AJ97" s="145">
        <v>404</v>
      </c>
      <c r="AK97" s="145">
        <v>664</v>
      </c>
      <c r="AL97" s="145">
        <v>1080</v>
      </c>
      <c r="AM97" s="145">
        <v>844</v>
      </c>
      <c r="AN97" s="145">
        <v>836</v>
      </c>
      <c r="AO97" s="145">
        <v>664</v>
      </c>
      <c r="AP97" s="145">
        <v>672</v>
      </c>
      <c r="AQ97" s="145">
        <v>84</v>
      </c>
      <c r="AR97" s="145">
        <v>0</v>
      </c>
      <c r="AS97" s="145">
        <v>0</v>
      </c>
      <c r="AT97" s="145">
        <v>0</v>
      </c>
      <c r="AU97" s="145">
        <v>608</v>
      </c>
      <c r="AV97" s="145">
        <v>800</v>
      </c>
      <c r="AW97" s="145">
        <v>548</v>
      </c>
    </row>
    <row r="98" spans="1:49" x14ac:dyDescent="0.35">
      <c r="A98" s="13" t="s">
        <v>364</v>
      </c>
      <c r="B98" s="23" t="s">
        <v>172</v>
      </c>
      <c r="C98" s="102">
        <f t="shared" si="9"/>
        <v>151.36956521739131</v>
      </c>
      <c r="D98" s="131">
        <v>243</v>
      </c>
      <c r="E98" s="131">
        <v>209</v>
      </c>
      <c r="F98" s="131">
        <v>234</v>
      </c>
      <c r="G98" s="131">
        <v>219</v>
      </c>
      <c r="H98" s="131">
        <v>191</v>
      </c>
      <c r="I98" s="131">
        <v>155</v>
      </c>
      <c r="J98" s="131">
        <v>132</v>
      </c>
      <c r="K98" s="131">
        <v>171</v>
      </c>
      <c r="L98" s="131">
        <v>120</v>
      </c>
      <c r="M98" s="131">
        <v>135</v>
      </c>
      <c r="N98" s="131">
        <v>147</v>
      </c>
      <c r="O98" s="131">
        <v>111</v>
      </c>
      <c r="P98" s="131">
        <v>129</v>
      </c>
      <c r="Q98" s="131">
        <v>136</v>
      </c>
      <c r="R98" s="131">
        <v>107</v>
      </c>
      <c r="S98" s="131">
        <v>147</v>
      </c>
      <c r="T98" s="131">
        <v>161</v>
      </c>
      <c r="U98" s="131">
        <v>120</v>
      </c>
      <c r="V98" s="131">
        <v>72</v>
      </c>
      <c r="W98" s="131">
        <v>107</v>
      </c>
      <c r="X98" s="131">
        <v>267</v>
      </c>
      <c r="Y98" s="131">
        <v>165</v>
      </c>
      <c r="Z98" s="131">
        <v>86</v>
      </c>
      <c r="AA98" s="131">
        <v>136</v>
      </c>
      <c r="AB98" s="131">
        <v>174</v>
      </c>
      <c r="AC98" s="131">
        <v>128</v>
      </c>
      <c r="AD98" s="131">
        <v>158</v>
      </c>
      <c r="AE98" s="131">
        <v>126</v>
      </c>
      <c r="AF98" s="131">
        <v>196</v>
      </c>
      <c r="AG98" s="131">
        <v>248</v>
      </c>
      <c r="AH98" s="131">
        <v>221</v>
      </c>
      <c r="AI98" s="131">
        <v>211</v>
      </c>
      <c r="AJ98" s="131">
        <v>101</v>
      </c>
      <c r="AK98" s="131">
        <v>166</v>
      </c>
      <c r="AL98" s="131">
        <v>270</v>
      </c>
      <c r="AM98" s="131">
        <v>211</v>
      </c>
      <c r="AN98" s="131">
        <v>209</v>
      </c>
      <c r="AO98" s="131">
        <v>166</v>
      </c>
      <c r="AP98" s="131">
        <v>168</v>
      </c>
      <c r="AQ98" s="131">
        <v>21</v>
      </c>
      <c r="AR98" s="131">
        <v>0</v>
      </c>
      <c r="AS98" s="131">
        <v>0</v>
      </c>
      <c r="AT98" s="131">
        <v>0</v>
      </c>
      <c r="AU98" s="131">
        <v>152</v>
      </c>
      <c r="AV98" s="131">
        <v>200</v>
      </c>
      <c r="AW98" s="131">
        <v>137</v>
      </c>
    </row>
    <row r="99" spans="1:49" x14ac:dyDescent="0.35">
      <c r="A99" s="13" t="s">
        <v>364</v>
      </c>
      <c r="B99" s="23" t="s">
        <v>173</v>
      </c>
      <c r="C99" s="102">
        <f t="shared" si="9"/>
        <v>40.978260869565219</v>
      </c>
      <c r="D99" s="131">
        <v>64</v>
      </c>
      <c r="E99" s="131">
        <v>51</v>
      </c>
      <c r="F99" s="131">
        <v>73</v>
      </c>
      <c r="G99" s="131">
        <v>63</v>
      </c>
      <c r="H99" s="131">
        <v>40</v>
      </c>
      <c r="I99" s="131">
        <v>50</v>
      </c>
      <c r="J99" s="131">
        <v>45</v>
      </c>
      <c r="K99" s="131">
        <v>51</v>
      </c>
      <c r="L99" s="131">
        <v>47</v>
      </c>
      <c r="M99" s="131">
        <v>44</v>
      </c>
      <c r="N99" s="131">
        <v>40</v>
      </c>
      <c r="O99" s="131">
        <v>43</v>
      </c>
      <c r="P99" s="131">
        <v>34</v>
      </c>
      <c r="Q99" s="131">
        <v>54</v>
      </c>
      <c r="R99" s="131">
        <v>35</v>
      </c>
      <c r="S99" s="131">
        <v>49</v>
      </c>
      <c r="T99" s="131">
        <v>51</v>
      </c>
      <c r="U99" s="131">
        <v>37</v>
      </c>
      <c r="V99" s="131">
        <v>22</v>
      </c>
      <c r="W99" s="131">
        <v>43</v>
      </c>
      <c r="X99" s="131">
        <v>59</v>
      </c>
      <c r="Y99" s="131">
        <v>49</v>
      </c>
      <c r="Z99" s="131">
        <v>32</v>
      </c>
      <c r="AA99" s="131">
        <v>39</v>
      </c>
      <c r="AB99" s="131">
        <v>45</v>
      </c>
      <c r="AC99" s="131">
        <v>27</v>
      </c>
      <c r="AD99" s="131">
        <v>33</v>
      </c>
      <c r="AE99" s="131">
        <v>42</v>
      </c>
      <c r="AF99" s="131">
        <v>47</v>
      </c>
      <c r="AG99" s="131">
        <v>53</v>
      </c>
      <c r="AH99" s="131">
        <v>44</v>
      </c>
      <c r="AI99" s="131">
        <v>50</v>
      </c>
      <c r="AJ99" s="131">
        <v>30</v>
      </c>
      <c r="AK99" s="131">
        <v>46</v>
      </c>
      <c r="AL99" s="131">
        <v>89</v>
      </c>
      <c r="AM99" s="131">
        <v>53</v>
      </c>
      <c r="AN99" s="131">
        <v>39</v>
      </c>
      <c r="AO99" s="131">
        <v>38</v>
      </c>
      <c r="AP99" s="131">
        <v>32</v>
      </c>
      <c r="AQ99" s="131">
        <v>9</v>
      </c>
      <c r="AR99" s="131">
        <v>0</v>
      </c>
      <c r="AS99" s="131">
        <v>0</v>
      </c>
      <c r="AT99" s="131">
        <v>0</v>
      </c>
      <c r="AU99" s="131">
        <v>31</v>
      </c>
      <c r="AV99" s="131">
        <v>37</v>
      </c>
      <c r="AW99" s="131">
        <v>25</v>
      </c>
    </row>
    <row r="100" spans="1:49" s="34" customFormat="1" x14ac:dyDescent="0.35">
      <c r="A100" s="38"/>
      <c r="B100" s="40"/>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3"/>
      <c r="AS100" s="3"/>
      <c r="AT100" s="3"/>
      <c r="AU100" s="28"/>
      <c r="AV100" s="28"/>
      <c r="AW100" s="28"/>
    </row>
    <row r="101" spans="1:49" s="34" customFormat="1" x14ac:dyDescent="0.35">
      <c r="A101" s="38" t="s">
        <v>366</v>
      </c>
      <c r="B101" s="40" t="s">
        <v>365</v>
      </c>
      <c r="C101" s="145">
        <f t="shared" si="9"/>
        <v>3541.445652173913</v>
      </c>
      <c r="D101" s="145">
        <v>0</v>
      </c>
      <c r="E101" s="145">
        <v>0</v>
      </c>
      <c r="F101" s="145">
        <v>0</v>
      </c>
      <c r="G101" s="145">
        <v>0</v>
      </c>
      <c r="H101" s="145">
        <v>0</v>
      </c>
      <c r="I101" s="145">
        <v>0</v>
      </c>
      <c r="J101" s="145">
        <v>0</v>
      </c>
      <c r="K101" s="145">
        <v>0</v>
      </c>
      <c r="L101" s="145">
        <v>0</v>
      </c>
      <c r="M101" s="145">
        <v>0</v>
      </c>
      <c r="N101" s="145">
        <v>0</v>
      </c>
      <c r="O101" s="145">
        <v>0</v>
      </c>
      <c r="P101" s="145">
        <v>0</v>
      </c>
      <c r="Q101" s="145">
        <v>0</v>
      </c>
      <c r="R101" s="145">
        <v>3705</v>
      </c>
      <c r="S101" s="145">
        <v>6669</v>
      </c>
      <c r="T101" s="145">
        <v>6854.25</v>
      </c>
      <c r="U101" s="145">
        <v>6794.5</v>
      </c>
      <c r="V101" s="145">
        <v>5812.5</v>
      </c>
      <c r="W101" s="145">
        <v>7286.5</v>
      </c>
      <c r="X101" s="145">
        <v>6483.75</v>
      </c>
      <c r="Y101" s="145">
        <v>7163</v>
      </c>
      <c r="Z101" s="145">
        <v>7286.5</v>
      </c>
      <c r="AA101" s="145">
        <v>7657</v>
      </c>
      <c r="AB101" s="145">
        <v>6607.25</v>
      </c>
      <c r="AC101" s="145">
        <v>6607.25</v>
      </c>
      <c r="AD101" s="145">
        <v>6916</v>
      </c>
      <c r="AE101" s="145">
        <v>7657</v>
      </c>
      <c r="AF101" s="145">
        <v>7163</v>
      </c>
      <c r="AG101" s="145">
        <v>7410</v>
      </c>
      <c r="AH101" s="145">
        <v>6545.5</v>
      </c>
      <c r="AI101" s="145">
        <v>5681</v>
      </c>
      <c r="AJ101" s="145">
        <v>5372.25</v>
      </c>
      <c r="AK101" s="145">
        <v>6298.5</v>
      </c>
      <c r="AL101" s="145">
        <v>5495.75</v>
      </c>
      <c r="AM101" s="145">
        <v>4631.25</v>
      </c>
      <c r="AN101" s="145">
        <v>4013.75</v>
      </c>
      <c r="AO101" s="145">
        <v>5001.75</v>
      </c>
      <c r="AP101" s="145">
        <v>4940</v>
      </c>
      <c r="AQ101" s="145">
        <v>3766.75</v>
      </c>
      <c r="AR101" s="145">
        <v>0</v>
      </c>
      <c r="AS101" s="145">
        <v>0</v>
      </c>
      <c r="AT101" s="145">
        <v>0</v>
      </c>
      <c r="AU101" s="145">
        <v>0</v>
      </c>
      <c r="AV101" s="145">
        <v>988</v>
      </c>
      <c r="AW101" s="145">
        <v>2099.5</v>
      </c>
    </row>
    <row r="102" spans="1:49" x14ac:dyDescent="0.35">
      <c r="A102" s="13" t="s">
        <v>366</v>
      </c>
      <c r="B102" s="23" t="s">
        <v>172</v>
      </c>
      <c r="C102" s="102">
        <f t="shared" si="9"/>
        <v>57.565217391304351</v>
      </c>
      <c r="D102" s="131">
        <v>0</v>
      </c>
      <c r="E102" s="131">
        <v>0</v>
      </c>
      <c r="F102" s="131">
        <v>0</v>
      </c>
      <c r="G102" s="131">
        <v>0</v>
      </c>
      <c r="H102" s="131">
        <v>0</v>
      </c>
      <c r="I102" s="131">
        <v>0</v>
      </c>
      <c r="J102" s="131">
        <v>0</v>
      </c>
      <c r="K102" s="131">
        <v>0</v>
      </c>
      <c r="L102" s="131">
        <v>0</v>
      </c>
      <c r="M102" s="131">
        <v>0</v>
      </c>
      <c r="N102" s="131">
        <v>0</v>
      </c>
      <c r="O102" s="131">
        <v>0</v>
      </c>
      <c r="P102" s="131">
        <v>0</v>
      </c>
      <c r="Q102" s="131">
        <v>0</v>
      </c>
      <c r="R102" s="131">
        <v>60</v>
      </c>
      <c r="S102" s="131">
        <v>108</v>
      </c>
      <c r="T102" s="131">
        <v>111</v>
      </c>
      <c r="U102" s="131">
        <v>112</v>
      </c>
      <c r="V102" s="131">
        <v>102</v>
      </c>
      <c r="W102" s="131">
        <v>118</v>
      </c>
      <c r="X102" s="131">
        <v>105</v>
      </c>
      <c r="Y102" s="131">
        <v>116</v>
      </c>
      <c r="Z102" s="131">
        <v>118</v>
      </c>
      <c r="AA102" s="131">
        <v>124</v>
      </c>
      <c r="AB102" s="131">
        <v>107</v>
      </c>
      <c r="AC102" s="131">
        <v>107</v>
      </c>
      <c r="AD102" s="131">
        <v>112</v>
      </c>
      <c r="AE102" s="131">
        <v>124</v>
      </c>
      <c r="AF102" s="131">
        <v>116</v>
      </c>
      <c r="AG102" s="131">
        <v>120</v>
      </c>
      <c r="AH102" s="131">
        <v>106</v>
      </c>
      <c r="AI102" s="131">
        <v>92</v>
      </c>
      <c r="AJ102" s="131">
        <v>87</v>
      </c>
      <c r="AK102" s="131">
        <v>102</v>
      </c>
      <c r="AL102" s="131">
        <v>89</v>
      </c>
      <c r="AM102" s="131">
        <v>75</v>
      </c>
      <c r="AN102" s="131">
        <v>65</v>
      </c>
      <c r="AO102" s="131">
        <v>81</v>
      </c>
      <c r="AP102" s="131">
        <v>80</v>
      </c>
      <c r="AQ102" s="131">
        <v>61</v>
      </c>
      <c r="AR102" s="131">
        <v>0</v>
      </c>
      <c r="AS102" s="131">
        <v>0</v>
      </c>
      <c r="AT102" s="131">
        <v>0</v>
      </c>
      <c r="AU102" s="131">
        <v>0</v>
      </c>
      <c r="AV102" s="131">
        <v>16</v>
      </c>
      <c r="AW102" s="131">
        <v>34</v>
      </c>
    </row>
    <row r="103" spans="1:49" x14ac:dyDescent="0.35">
      <c r="A103" s="13" t="s">
        <v>366</v>
      </c>
      <c r="B103" s="23" t="s">
        <v>173</v>
      </c>
      <c r="C103" s="102">
        <f t="shared" si="9"/>
        <v>57.152173913043477</v>
      </c>
      <c r="D103" s="131">
        <v>0</v>
      </c>
      <c r="E103" s="131">
        <v>0</v>
      </c>
      <c r="F103" s="131">
        <v>0</v>
      </c>
      <c r="G103" s="131">
        <v>0</v>
      </c>
      <c r="H103" s="131">
        <v>0</v>
      </c>
      <c r="I103" s="131">
        <v>0</v>
      </c>
      <c r="J103" s="131">
        <v>0</v>
      </c>
      <c r="K103" s="131">
        <v>0</v>
      </c>
      <c r="L103" s="131">
        <v>0</v>
      </c>
      <c r="M103" s="131">
        <v>0</v>
      </c>
      <c r="N103" s="131">
        <v>0</v>
      </c>
      <c r="O103" s="131">
        <v>0</v>
      </c>
      <c r="P103" s="131">
        <v>0</v>
      </c>
      <c r="Q103" s="131">
        <v>0</v>
      </c>
      <c r="R103" s="131">
        <v>60</v>
      </c>
      <c r="S103" s="131">
        <v>106</v>
      </c>
      <c r="T103" s="131">
        <v>111</v>
      </c>
      <c r="U103" s="131">
        <v>110</v>
      </c>
      <c r="V103" s="131">
        <v>102</v>
      </c>
      <c r="W103" s="131">
        <v>115</v>
      </c>
      <c r="X103" s="131">
        <v>103</v>
      </c>
      <c r="Y103" s="131">
        <v>116</v>
      </c>
      <c r="Z103" s="131">
        <v>117</v>
      </c>
      <c r="AA103" s="131">
        <v>124</v>
      </c>
      <c r="AB103" s="131">
        <v>106</v>
      </c>
      <c r="AC103" s="131">
        <v>106</v>
      </c>
      <c r="AD103" s="131">
        <v>112</v>
      </c>
      <c r="AE103" s="131">
        <v>122</v>
      </c>
      <c r="AF103" s="131">
        <v>116</v>
      </c>
      <c r="AG103" s="131">
        <v>120</v>
      </c>
      <c r="AH103" s="131">
        <v>105</v>
      </c>
      <c r="AI103" s="131">
        <v>92</v>
      </c>
      <c r="AJ103" s="131">
        <v>87</v>
      </c>
      <c r="AK103" s="131">
        <v>101</v>
      </c>
      <c r="AL103" s="131">
        <v>89</v>
      </c>
      <c r="AM103" s="131">
        <v>74</v>
      </c>
      <c r="AN103" s="131">
        <v>65</v>
      </c>
      <c r="AO103" s="131">
        <v>81</v>
      </c>
      <c r="AP103" s="131">
        <v>80</v>
      </c>
      <c r="AQ103" s="131">
        <v>60</v>
      </c>
      <c r="AR103" s="131">
        <v>0</v>
      </c>
      <c r="AS103" s="131">
        <v>0</v>
      </c>
      <c r="AT103" s="131">
        <v>0</v>
      </c>
      <c r="AU103" s="131">
        <v>0</v>
      </c>
      <c r="AV103" s="131">
        <v>16</v>
      </c>
      <c r="AW103" s="131">
        <v>33</v>
      </c>
    </row>
    <row r="104" spans="1:49" s="34" customFormat="1" x14ac:dyDescent="0.35">
      <c r="A104" s="38"/>
      <c r="B104" s="40"/>
      <c r="C104" s="3"/>
      <c r="D104" s="3"/>
      <c r="E104" s="3"/>
      <c r="F104" s="3"/>
      <c r="G104" s="3"/>
      <c r="H104" s="3"/>
      <c r="I104" s="3"/>
      <c r="J104" s="3"/>
      <c r="K104" s="3"/>
      <c r="L104" s="3"/>
      <c r="M104" s="3"/>
      <c r="N104" s="3"/>
      <c r="O104" s="3"/>
      <c r="P104" s="3"/>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3"/>
      <c r="AS104" s="3"/>
      <c r="AT104" s="3"/>
      <c r="AU104" s="3"/>
      <c r="AV104" s="28"/>
      <c r="AW104" s="28"/>
    </row>
    <row r="105" spans="1:49" s="34" customFormat="1" x14ac:dyDescent="0.35">
      <c r="A105" s="38" t="s">
        <v>367</v>
      </c>
      <c r="B105" s="40" t="s">
        <v>365</v>
      </c>
      <c r="C105" s="145">
        <f t="shared" si="9"/>
        <v>1726.2391304347825</v>
      </c>
      <c r="D105" s="145">
        <v>4365</v>
      </c>
      <c r="E105" s="145">
        <v>5265</v>
      </c>
      <c r="F105" s="145">
        <v>5602.5</v>
      </c>
      <c r="G105" s="145">
        <v>5755.5</v>
      </c>
      <c r="H105" s="145">
        <v>4036.5</v>
      </c>
      <c r="I105" s="145">
        <v>5773.5</v>
      </c>
      <c r="J105" s="145">
        <v>4909.5</v>
      </c>
      <c r="K105" s="145">
        <v>6192</v>
      </c>
      <c r="L105" s="145">
        <v>5247</v>
      </c>
      <c r="M105" s="145">
        <v>6016.5</v>
      </c>
      <c r="N105" s="145">
        <v>6484.5</v>
      </c>
      <c r="O105" s="145">
        <v>6651</v>
      </c>
      <c r="P105" s="145">
        <v>5152.5</v>
      </c>
      <c r="Q105" s="145">
        <v>5134.5</v>
      </c>
      <c r="R105" s="145">
        <v>2821.5</v>
      </c>
      <c r="S105" s="145">
        <v>0</v>
      </c>
      <c r="T105" s="145">
        <v>0</v>
      </c>
      <c r="U105" s="145">
        <v>0</v>
      </c>
      <c r="V105" s="145">
        <v>0</v>
      </c>
      <c r="W105" s="145">
        <v>0</v>
      </c>
      <c r="X105" s="145">
        <v>0</v>
      </c>
      <c r="Y105" s="145">
        <v>0</v>
      </c>
      <c r="Z105" s="145">
        <v>0</v>
      </c>
      <c r="AA105" s="145">
        <v>0</v>
      </c>
      <c r="AB105" s="145">
        <v>0</v>
      </c>
      <c r="AC105" s="145">
        <v>0</v>
      </c>
      <c r="AD105" s="145">
        <v>0</v>
      </c>
      <c r="AE105" s="145">
        <v>0</v>
      </c>
      <c r="AF105" s="145">
        <v>0</v>
      </c>
      <c r="AG105" s="145">
        <v>0</v>
      </c>
      <c r="AH105" s="145">
        <v>0</v>
      </c>
      <c r="AI105" s="145">
        <v>0</v>
      </c>
      <c r="AJ105" s="145">
        <v>0</v>
      </c>
      <c r="AK105" s="145">
        <v>0</v>
      </c>
      <c r="AL105" s="145">
        <v>0</v>
      </c>
      <c r="AM105" s="145">
        <v>0</v>
      </c>
      <c r="AN105" s="145">
        <v>0</v>
      </c>
      <c r="AO105" s="145">
        <v>0</v>
      </c>
      <c r="AP105" s="145">
        <v>0</v>
      </c>
      <c r="AQ105" s="145">
        <v>0</v>
      </c>
      <c r="AR105" s="145">
        <v>0</v>
      </c>
      <c r="AS105" s="145">
        <v>0</v>
      </c>
      <c r="AT105" s="145">
        <v>0</v>
      </c>
      <c r="AU105" s="145">
        <v>0</v>
      </c>
      <c r="AV105" s="145">
        <v>0</v>
      </c>
      <c r="AW105" s="145">
        <v>0</v>
      </c>
    </row>
    <row r="106" spans="1:49" x14ac:dyDescent="0.35">
      <c r="A106" s="13" t="s">
        <v>367</v>
      </c>
      <c r="B106" s="23" t="s">
        <v>172</v>
      </c>
      <c r="C106" s="102">
        <f t="shared" si="9"/>
        <v>33.043478260869563</v>
      </c>
      <c r="D106" s="131">
        <v>84</v>
      </c>
      <c r="E106" s="131">
        <v>102</v>
      </c>
      <c r="F106" s="131">
        <v>109</v>
      </c>
      <c r="G106" s="131">
        <v>111</v>
      </c>
      <c r="H106" s="131">
        <v>77</v>
      </c>
      <c r="I106" s="131">
        <v>111</v>
      </c>
      <c r="J106" s="131">
        <v>93</v>
      </c>
      <c r="K106" s="131">
        <v>118</v>
      </c>
      <c r="L106" s="131">
        <v>100</v>
      </c>
      <c r="M106" s="131">
        <v>115</v>
      </c>
      <c r="N106" s="131">
        <v>123</v>
      </c>
      <c r="O106" s="131">
        <v>126</v>
      </c>
      <c r="P106" s="131">
        <v>97</v>
      </c>
      <c r="Q106" s="131">
        <v>99</v>
      </c>
      <c r="R106" s="131">
        <v>55</v>
      </c>
      <c r="S106" s="131">
        <v>0</v>
      </c>
      <c r="T106" s="131">
        <v>0</v>
      </c>
      <c r="U106" s="131">
        <v>0</v>
      </c>
      <c r="V106" s="131">
        <v>0</v>
      </c>
      <c r="W106" s="131">
        <v>0</v>
      </c>
      <c r="X106" s="131">
        <v>0</v>
      </c>
      <c r="Y106" s="131">
        <v>0</v>
      </c>
      <c r="Z106" s="131">
        <v>0</v>
      </c>
      <c r="AA106" s="131">
        <v>0</v>
      </c>
      <c r="AB106" s="131">
        <v>0</v>
      </c>
      <c r="AC106" s="131">
        <v>0</v>
      </c>
      <c r="AD106" s="131">
        <v>0</v>
      </c>
      <c r="AE106" s="131">
        <v>0</v>
      </c>
      <c r="AF106" s="131">
        <v>0</v>
      </c>
      <c r="AG106" s="131">
        <v>0</v>
      </c>
      <c r="AH106" s="131">
        <v>0</v>
      </c>
      <c r="AI106" s="131">
        <v>0</v>
      </c>
      <c r="AJ106" s="131">
        <v>0</v>
      </c>
      <c r="AK106" s="131">
        <v>0</v>
      </c>
      <c r="AL106" s="131">
        <v>0</v>
      </c>
      <c r="AM106" s="131">
        <v>0</v>
      </c>
      <c r="AN106" s="131">
        <v>0</v>
      </c>
      <c r="AO106" s="131">
        <v>0</v>
      </c>
      <c r="AP106" s="131">
        <v>0</v>
      </c>
      <c r="AQ106" s="131">
        <v>0</v>
      </c>
      <c r="AR106" s="131">
        <v>0</v>
      </c>
      <c r="AS106" s="131">
        <v>0</v>
      </c>
      <c r="AT106" s="131">
        <v>0</v>
      </c>
      <c r="AU106" s="131">
        <v>0</v>
      </c>
      <c r="AV106" s="131">
        <v>0</v>
      </c>
      <c r="AW106" s="131">
        <v>0</v>
      </c>
    </row>
    <row r="107" spans="1:49" x14ac:dyDescent="0.35">
      <c r="A107" s="13" t="s">
        <v>367</v>
      </c>
      <c r="B107" s="23" t="s">
        <v>173</v>
      </c>
      <c r="C107" s="102">
        <f t="shared" si="9"/>
        <v>32.826086956521742</v>
      </c>
      <c r="D107" s="131">
        <v>84</v>
      </c>
      <c r="E107" s="131">
        <v>100</v>
      </c>
      <c r="F107" s="131">
        <v>108</v>
      </c>
      <c r="G107" s="131">
        <v>109</v>
      </c>
      <c r="H107" s="131">
        <v>77</v>
      </c>
      <c r="I107" s="131">
        <v>110</v>
      </c>
      <c r="J107" s="131">
        <v>93</v>
      </c>
      <c r="K107" s="131">
        <v>117</v>
      </c>
      <c r="L107" s="131">
        <v>99</v>
      </c>
      <c r="M107" s="131">
        <v>114</v>
      </c>
      <c r="N107" s="131">
        <v>123</v>
      </c>
      <c r="O107" s="131">
        <v>126</v>
      </c>
      <c r="P107" s="131">
        <v>97</v>
      </c>
      <c r="Q107" s="131">
        <v>99</v>
      </c>
      <c r="R107" s="131">
        <v>54</v>
      </c>
      <c r="S107" s="131">
        <v>0</v>
      </c>
      <c r="T107" s="131">
        <v>0</v>
      </c>
      <c r="U107" s="131">
        <v>0</v>
      </c>
      <c r="V107" s="131">
        <v>0</v>
      </c>
      <c r="W107" s="131">
        <v>0</v>
      </c>
      <c r="X107" s="131">
        <v>0</v>
      </c>
      <c r="Y107" s="131">
        <v>0</v>
      </c>
      <c r="Z107" s="131">
        <v>0</v>
      </c>
      <c r="AA107" s="131">
        <v>0</v>
      </c>
      <c r="AB107" s="131">
        <v>0</v>
      </c>
      <c r="AC107" s="131">
        <v>0</v>
      </c>
      <c r="AD107" s="131">
        <v>0</v>
      </c>
      <c r="AE107" s="131">
        <v>0</v>
      </c>
      <c r="AF107" s="131">
        <v>0</v>
      </c>
      <c r="AG107" s="131">
        <v>0</v>
      </c>
      <c r="AH107" s="131">
        <v>0</v>
      </c>
      <c r="AI107" s="131">
        <v>0</v>
      </c>
      <c r="AJ107" s="131">
        <v>0</v>
      </c>
      <c r="AK107" s="131">
        <v>0</v>
      </c>
      <c r="AL107" s="131">
        <v>0</v>
      </c>
      <c r="AM107" s="131">
        <v>0</v>
      </c>
      <c r="AN107" s="131">
        <v>0</v>
      </c>
      <c r="AO107" s="131">
        <v>0</v>
      </c>
      <c r="AP107" s="131">
        <v>0</v>
      </c>
      <c r="AQ107" s="131">
        <v>0</v>
      </c>
      <c r="AR107" s="131">
        <v>0</v>
      </c>
      <c r="AS107" s="131">
        <v>0</v>
      </c>
      <c r="AT107" s="131">
        <v>0</v>
      </c>
      <c r="AU107" s="131">
        <v>0</v>
      </c>
      <c r="AV107" s="131">
        <v>0</v>
      </c>
      <c r="AW107" s="131">
        <v>0</v>
      </c>
    </row>
    <row r="108" spans="1:49" s="34" customFormat="1" x14ac:dyDescent="0.35">
      <c r="A108" s="38"/>
      <c r="B108" s="40"/>
      <c r="C108" s="28"/>
      <c r="D108" s="28"/>
      <c r="E108" s="28"/>
      <c r="F108" s="28"/>
      <c r="G108" s="28"/>
      <c r="H108" s="28"/>
      <c r="I108" s="28"/>
      <c r="J108" s="28"/>
      <c r="K108" s="28"/>
      <c r="L108" s="28"/>
      <c r="M108" s="28"/>
      <c r="N108" s="28"/>
      <c r="O108" s="28"/>
      <c r="P108" s="28"/>
      <c r="Q108" s="28"/>
      <c r="R108" s="28"/>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s="34" customFormat="1" x14ac:dyDescent="0.35">
      <c r="A109" s="40" t="s">
        <v>368</v>
      </c>
      <c r="B109" s="40" t="s">
        <v>365</v>
      </c>
      <c r="C109" s="145">
        <f t="shared" si="9"/>
        <v>5.2186956521739125</v>
      </c>
      <c r="D109" s="145">
        <v>0</v>
      </c>
      <c r="E109" s="145">
        <v>0</v>
      </c>
      <c r="F109" s="145">
        <v>0</v>
      </c>
      <c r="G109" s="145">
        <v>4.62</v>
      </c>
      <c r="H109" s="145">
        <v>9.24</v>
      </c>
      <c r="I109" s="145">
        <v>83.2</v>
      </c>
      <c r="J109" s="145">
        <v>39</v>
      </c>
      <c r="K109" s="145">
        <v>0</v>
      </c>
      <c r="L109" s="145">
        <v>15.6</v>
      </c>
      <c r="M109" s="145">
        <v>2.6</v>
      </c>
      <c r="N109" s="145">
        <v>0</v>
      </c>
      <c r="O109" s="145">
        <v>0</v>
      </c>
      <c r="P109" s="145">
        <v>0</v>
      </c>
      <c r="Q109" s="145">
        <v>7.8</v>
      </c>
      <c r="R109" s="145">
        <v>0</v>
      </c>
      <c r="S109" s="145">
        <v>0</v>
      </c>
      <c r="T109" s="145">
        <v>0</v>
      </c>
      <c r="U109" s="145">
        <v>0</v>
      </c>
      <c r="V109" s="145">
        <v>2.6</v>
      </c>
      <c r="W109" s="145">
        <v>0</v>
      </c>
      <c r="X109" s="145">
        <v>0</v>
      </c>
      <c r="Y109" s="145">
        <v>0</v>
      </c>
      <c r="Z109" s="145">
        <v>0</v>
      </c>
      <c r="AA109" s="145">
        <v>0</v>
      </c>
      <c r="AB109" s="145">
        <v>33.799999999999997</v>
      </c>
      <c r="AC109" s="145">
        <v>41.6</v>
      </c>
      <c r="AD109" s="145">
        <v>0</v>
      </c>
      <c r="AE109" s="145">
        <v>0</v>
      </c>
      <c r="AF109" s="145">
        <v>0</v>
      </c>
      <c r="AG109" s="145">
        <v>0</v>
      </c>
      <c r="AH109" s="145">
        <v>0</v>
      </c>
      <c r="AI109" s="145">
        <v>0</v>
      </c>
      <c r="AJ109" s="145">
        <v>0</v>
      </c>
      <c r="AK109" s="145">
        <v>0</v>
      </c>
      <c r="AL109" s="145">
        <v>0</v>
      </c>
      <c r="AM109" s="145">
        <v>0</v>
      </c>
      <c r="AN109" s="145">
        <v>0</v>
      </c>
      <c r="AO109" s="145">
        <v>0</v>
      </c>
      <c r="AP109" s="145">
        <v>0</v>
      </c>
      <c r="AQ109" s="145">
        <v>0</v>
      </c>
      <c r="AR109" s="145">
        <v>0</v>
      </c>
      <c r="AS109" s="145">
        <v>0</v>
      </c>
      <c r="AT109" s="145">
        <v>0</v>
      </c>
      <c r="AU109" s="145">
        <v>0</v>
      </c>
      <c r="AV109" s="145">
        <v>0</v>
      </c>
      <c r="AW109" s="145">
        <v>0</v>
      </c>
    </row>
    <row r="110" spans="1:49" x14ac:dyDescent="0.35">
      <c r="A110" s="40" t="s">
        <v>368</v>
      </c>
      <c r="B110" s="23" t="s">
        <v>172</v>
      </c>
      <c r="C110" s="102">
        <f t="shared" si="9"/>
        <v>3.9130434782608696</v>
      </c>
      <c r="D110" s="131">
        <v>0</v>
      </c>
      <c r="E110" s="131">
        <v>0</v>
      </c>
      <c r="F110" s="131">
        <v>0</v>
      </c>
      <c r="G110" s="131">
        <v>2</v>
      </c>
      <c r="H110" s="131">
        <v>4</v>
      </c>
      <c r="I110" s="131">
        <v>64</v>
      </c>
      <c r="J110" s="131">
        <v>30</v>
      </c>
      <c r="K110" s="131">
        <v>0</v>
      </c>
      <c r="L110" s="131">
        <v>12</v>
      </c>
      <c r="M110" s="131">
        <v>2</v>
      </c>
      <c r="N110" s="131">
        <v>0</v>
      </c>
      <c r="O110" s="131">
        <v>0</v>
      </c>
      <c r="P110" s="131">
        <v>0</v>
      </c>
      <c r="Q110" s="131">
        <v>6</v>
      </c>
      <c r="R110" s="131">
        <v>0</v>
      </c>
      <c r="S110" s="131">
        <v>0</v>
      </c>
      <c r="T110" s="131">
        <v>0</v>
      </c>
      <c r="U110" s="131">
        <v>0</v>
      </c>
      <c r="V110" s="131">
        <v>2</v>
      </c>
      <c r="W110" s="131">
        <v>0</v>
      </c>
      <c r="X110" s="131">
        <v>0</v>
      </c>
      <c r="Y110" s="131">
        <v>0</v>
      </c>
      <c r="Z110" s="131">
        <v>0</v>
      </c>
      <c r="AA110" s="131">
        <v>0</v>
      </c>
      <c r="AB110" s="131">
        <v>26</v>
      </c>
      <c r="AC110" s="131">
        <v>32</v>
      </c>
      <c r="AD110" s="131">
        <v>0</v>
      </c>
      <c r="AE110" s="131">
        <v>0</v>
      </c>
      <c r="AF110" s="131">
        <v>0</v>
      </c>
      <c r="AG110" s="131">
        <v>0</v>
      </c>
      <c r="AH110" s="131">
        <v>0</v>
      </c>
      <c r="AI110" s="131">
        <v>0</v>
      </c>
      <c r="AJ110" s="131">
        <v>0</v>
      </c>
      <c r="AK110" s="131">
        <v>0</v>
      </c>
      <c r="AL110" s="131">
        <v>0</v>
      </c>
      <c r="AM110" s="131">
        <v>0</v>
      </c>
      <c r="AN110" s="131">
        <v>0</v>
      </c>
      <c r="AO110" s="131">
        <v>0</v>
      </c>
      <c r="AP110" s="131">
        <v>0</v>
      </c>
      <c r="AQ110" s="131">
        <v>0</v>
      </c>
      <c r="AR110" s="131">
        <v>0</v>
      </c>
      <c r="AS110" s="131">
        <v>0</v>
      </c>
      <c r="AT110" s="131">
        <v>0</v>
      </c>
      <c r="AU110" s="131">
        <v>0</v>
      </c>
      <c r="AV110" s="131">
        <v>0</v>
      </c>
      <c r="AW110" s="131">
        <v>0</v>
      </c>
    </row>
    <row r="111" spans="1:49" x14ac:dyDescent="0.35">
      <c r="A111" s="40" t="s">
        <v>368</v>
      </c>
      <c r="B111" s="23" t="s">
        <v>173</v>
      </c>
      <c r="C111" s="102">
        <f t="shared" si="9"/>
        <v>0.41304347826086957</v>
      </c>
      <c r="D111" s="131">
        <v>0</v>
      </c>
      <c r="E111" s="131">
        <v>0</v>
      </c>
      <c r="F111" s="131">
        <v>0</v>
      </c>
      <c r="G111" s="131">
        <v>1</v>
      </c>
      <c r="H111" s="131">
        <v>1</v>
      </c>
      <c r="I111" s="131">
        <v>4</v>
      </c>
      <c r="J111" s="131">
        <v>2</v>
      </c>
      <c r="K111" s="131">
        <v>0</v>
      </c>
      <c r="L111" s="131">
        <v>1</v>
      </c>
      <c r="M111" s="131">
        <v>1</v>
      </c>
      <c r="N111" s="131">
        <v>0</v>
      </c>
      <c r="O111" s="131">
        <v>0</v>
      </c>
      <c r="P111" s="131">
        <v>0</v>
      </c>
      <c r="Q111" s="131">
        <v>1</v>
      </c>
      <c r="R111" s="131">
        <v>0</v>
      </c>
      <c r="S111" s="131">
        <v>0</v>
      </c>
      <c r="T111" s="131">
        <v>0</v>
      </c>
      <c r="U111" s="131">
        <v>0</v>
      </c>
      <c r="V111" s="131">
        <v>1</v>
      </c>
      <c r="W111" s="131">
        <v>0</v>
      </c>
      <c r="X111" s="131">
        <v>0</v>
      </c>
      <c r="Y111" s="131">
        <v>0</v>
      </c>
      <c r="Z111" s="131">
        <v>0</v>
      </c>
      <c r="AA111" s="131">
        <v>0</v>
      </c>
      <c r="AB111" s="131">
        <v>4</v>
      </c>
      <c r="AC111" s="131">
        <v>3</v>
      </c>
      <c r="AD111" s="131">
        <v>0</v>
      </c>
      <c r="AE111" s="131">
        <v>0</v>
      </c>
      <c r="AF111" s="131">
        <v>0</v>
      </c>
      <c r="AG111" s="131">
        <v>0</v>
      </c>
      <c r="AH111" s="131">
        <v>0</v>
      </c>
      <c r="AI111" s="131">
        <v>0</v>
      </c>
      <c r="AJ111" s="131">
        <v>0</v>
      </c>
      <c r="AK111" s="131">
        <v>0</v>
      </c>
      <c r="AL111" s="131">
        <v>0</v>
      </c>
      <c r="AM111" s="131">
        <v>0</v>
      </c>
      <c r="AN111" s="131">
        <v>0</v>
      </c>
      <c r="AO111" s="131">
        <v>0</v>
      </c>
      <c r="AP111" s="131">
        <v>0</v>
      </c>
      <c r="AQ111" s="131">
        <v>0</v>
      </c>
      <c r="AR111" s="131">
        <v>0</v>
      </c>
      <c r="AS111" s="131">
        <v>0</v>
      </c>
      <c r="AT111" s="131">
        <v>0</v>
      </c>
      <c r="AU111" s="131">
        <v>0</v>
      </c>
      <c r="AV111" s="131">
        <v>0</v>
      </c>
      <c r="AW111" s="131">
        <v>0</v>
      </c>
    </row>
    <row r="112" spans="1:49" s="101" customFormat="1" x14ac:dyDescent="0.35">
      <c r="A112" s="575" t="s">
        <v>175</v>
      </c>
      <c r="B112" s="576" t="s">
        <v>175</v>
      </c>
      <c r="C112" s="207"/>
      <c r="D112" s="207">
        <f>D109+D105+D101+D97</f>
        <v>5337</v>
      </c>
      <c r="E112" s="207">
        <f t="shared" ref="E112:AW112" si="10">E109+E105+E101+E97</f>
        <v>6101</v>
      </c>
      <c r="F112" s="207">
        <f t="shared" si="10"/>
        <v>6538.5</v>
      </c>
      <c r="G112" s="207">
        <f t="shared" si="10"/>
        <v>6636.12</v>
      </c>
      <c r="H112" s="207">
        <f t="shared" si="10"/>
        <v>4809.74</v>
      </c>
      <c r="I112" s="207">
        <f t="shared" si="10"/>
        <v>6476.7</v>
      </c>
      <c r="J112" s="207">
        <f t="shared" si="10"/>
        <v>5476.5</v>
      </c>
      <c r="K112" s="207">
        <f t="shared" si="10"/>
        <v>6876</v>
      </c>
      <c r="L112" s="207">
        <f t="shared" si="10"/>
        <v>5742.6</v>
      </c>
      <c r="M112" s="207">
        <f t="shared" si="10"/>
        <v>6559.1</v>
      </c>
      <c r="N112" s="207">
        <f t="shared" si="10"/>
        <v>7072.5</v>
      </c>
      <c r="O112" s="207">
        <f t="shared" si="10"/>
        <v>7095</v>
      </c>
      <c r="P112" s="207">
        <f t="shared" si="10"/>
        <v>5668.5</v>
      </c>
      <c r="Q112" s="207">
        <f t="shared" si="10"/>
        <v>5686.3</v>
      </c>
      <c r="R112" s="207">
        <f t="shared" si="10"/>
        <v>6954.5</v>
      </c>
      <c r="S112" s="207">
        <f t="shared" si="10"/>
        <v>7257</v>
      </c>
      <c r="T112" s="207">
        <f t="shared" si="10"/>
        <v>7498.25</v>
      </c>
      <c r="U112" s="207">
        <f t="shared" si="10"/>
        <v>7274.5</v>
      </c>
      <c r="V112" s="207">
        <f t="shared" si="10"/>
        <v>6103.1</v>
      </c>
      <c r="W112" s="207">
        <f t="shared" si="10"/>
        <v>7714.5</v>
      </c>
      <c r="X112" s="207">
        <f t="shared" si="10"/>
        <v>7551.75</v>
      </c>
      <c r="Y112" s="207">
        <f t="shared" si="10"/>
        <v>7823</v>
      </c>
      <c r="Z112" s="207">
        <f t="shared" si="10"/>
        <v>7630.5</v>
      </c>
      <c r="AA112" s="207">
        <f t="shared" si="10"/>
        <v>8201</v>
      </c>
      <c r="AB112" s="207">
        <f t="shared" si="10"/>
        <v>7337.05</v>
      </c>
      <c r="AC112" s="207">
        <f t="shared" si="10"/>
        <v>7160.85</v>
      </c>
      <c r="AD112" s="207">
        <f t="shared" si="10"/>
        <v>7548</v>
      </c>
      <c r="AE112" s="207">
        <f t="shared" si="10"/>
        <v>8161</v>
      </c>
      <c r="AF112" s="207">
        <f t="shared" si="10"/>
        <v>7947</v>
      </c>
      <c r="AG112" s="207">
        <f t="shared" si="10"/>
        <v>8402</v>
      </c>
      <c r="AH112" s="207">
        <f t="shared" si="10"/>
        <v>7429.5</v>
      </c>
      <c r="AI112" s="207">
        <f t="shared" si="10"/>
        <v>6525</v>
      </c>
      <c r="AJ112" s="207">
        <f t="shared" si="10"/>
        <v>5776.25</v>
      </c>
      <c r="AK112" s="207">
        <f t="shared" si="10"/>
        <v>6962.5</v>
      </c>
      <c r="AL112" s="207">
        <f t="shared" si="10"/>
        <v>6575.75</v>
      </c>
      <c r="AM112" s="207">
        <f t="shared" si="10"/>
        <v>5475.25</v>
      </c>
      <c r="AN112" s="207">
        <f t="shared" si="10"/>
        <v>4849.75</v>
      </c>
      <c r="AO112" s="207">
        <f t="shared" si="10"/>
        <v>5665.75</v>
      </c>
      <c r="AP112" s="207">
        <f t="shared" si="10"/>
        <v>5612</v>
      </c>
      <c r="AQ112" s="207">
        <f t="shared" si="10"/>
        <v>3850.75</v>
      </c>
      <c r="AR112" s="207">
        <f t="shared" si="10"/>
        <v>0</v>
      </c>
      <c r="AS112" s="207">
        <f t="shared" si="10"/>
        <v>0</v>
      </c>
      <c r="AT112" s="207">
        <f t="shared" si="10"/>
        <v>0</v>
      </c>
      <c r="AU112" s="207">
        <f t="shared" si="10"/>
        <v>608</v>
      </c>
      <c r="AV112" s="207">
        <f t="shared" si="10"/>
        <v>1788</v>
      </c>
      <c r="AW112" s="248">
        <f t="shared" si="10"/>
        <v>2647.5</v>
      </c>
    </row>
    <row r="113" spans="1:1" x14ac:dyDescent="0.35">
      <c r="A113" s="11"/>
    </row>
    <row r="114" spans="1:1" x14ac:dyDescent="0.35">
      <c r="A114" s="11"/>
    </row>
  </sheetData>
  <mergeCells count="3">
    <mergeCell ref="A14:A16"/>
    <mergeCell ref="A92:B92"/>
    <mergeCell ref="A112:B11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BE07E-21B3-4A29-A7E7-6C97EC877D3C}">
  <dimension ref="A1:AZ527"/>
  <sheetViews>
    <sheetView topLeftCell="A384" zoomScale="80" zoomScaleNormal="80" workbookViewId="0">
      <selection activeCell="AX403" sqref="AX403"/>
    </sheetView>
  </sheetViews>
  <sheetFormatPr defaultRowHeight="14.5" x14ac:dyDescent="0.35"/>
  <cols>
    <col min="1" max="1" width="61.08984375" customWidth="1"/>
    <col min="2" max="2" width="26.453125" bestFit="1" customWidth="1"/>
    <col min="3" max="3" width="38.54296875" customWidth="1"/>
    <col min="4" max="4" width="43" bestFit="1" customWidth="1"/>
    <col min="5" max="50" width="16.08984375" bestFit="1" customWidth="1"/>
    <col min="51" max="67" width="11" bestFit="1" customWidth="1"/>
    <col min="68" max="68" width="10.08984375" bestFit="1" customWidth="1"/>
    <col min="69" max="69" width="8.54296875" bestFit="1" customWidth="1"/>
    <col min="70" max="72" width="10.08984375" bestFit="1" customWidth="1"/>
    <col min="73" max="74" width="11" bestFit="1" customWidth="1"/>
  </cols>
  <sheetData>
    <row r="1" spans="1:50" ht="26" x14ac:dyDescent="0.6">
      <c r="A1" s="26" t="s">
        <v>0</v>
      </c>
    </row>
    <row r="2" spans="1:50" ht="21" x14ac:dyDescent="0.5">
      <c r="A2" s="66" t="s">
        <v>183</v>
      </c>
    </row>
    <row r="4" spans="1:50" x14ac:dyDescent="0.35">
      <c r="A4" s="73" t="s">
        <v>151</v>
      </c>
    </row>
    <row r="5" spans="1:50" x14ac:dyDescent="0.35">
      <c r="A5" s="73"/>
    </row>
    <row r="6" spans="1:50" x14ac:dyDescent="0.35">
      <c r="A6" s="51" t="s">
        <v>152</v>
      </c>
    </row>
    <row r="7" spans="1:50" ht="15" thickBot="1" x14ac:dyDescent="0.4"/>
    <row r="8" spans="1:50" x14ac:dyDescent="0.35">
      <c r="A8" s="5"/>
      <c r="B8" s="560"/>
      <c r="C8" s="561"/>
      <c r="D8" s="456" t="s">
        <v>153</v>
      </c>
      <c r="E8" s="14">
        <v>42736</v>
      </c>
      <c r="F8" s="14">
        <v>42767</v>
      </c>
      <c r="G8" s="14">
        <v>42795</v>
      </c>
      <c r="H8" s="14">
        <v>42826</v>
      </c>
      <c r="I8" s="14">
        <v>42856</v>
      </c>
      <c r="J8" s="14">
        <v>42887</v>
      </c>
      <c r="K8" s="14">
        <v>42917</v>
      </c>
      <c r="L8" s="14">
        <v>42948</v>
      </c>
      <c r="M8" s="14">
        <v>42979</v>
      </c>
      <c r="N8" s="14">
        <v>43009</v>
      </c>
      <c r="O8" s="14">
        <v>43040</v>
      </c>
      <c r="P8" s="14">
        <v>43070</v>
      </c>
      <c r="Q8" s="14">
        <v>43101</v>
      </c>
      <c r="R8" s="14">
        <v>43132</v>
      </c>
      <c r="S8" s="14">
        <v>43160</v>
      </c>
      <c r="T8" s="14">
        <v>43191</v>
      </c>
      <c r="U8" s="14">
        <v>43221</v>
      </c>
      <c r="V8" s="14">
        <v>43252</v>
      </c>
      <c r="W8" s="14">
        <v>43282</v>
      </c>
      <c r="X8" s="14">
        <v>43313</v>
      </c>
      <c r="Y8" s="14">
        <v>43344</v>
      </c>
      <c r="Z8" s="14">
        <v>43374</v>
      </c>
      <c r="AA8" s="14">
        <v>43405</v>
      </c>
      <c r="AB8" s="14">
        <v>43435</v>
      </c>
      <c r="AC8" s="14">
        <v>43466</v>
      </c>
      <c r="AD8" s="14">
        <v>43497</v>
      </c>
      <c r="AE8" s="14">
        <v>43525</v>
      </c>
      <c r="AF8" s="14">
        <v>43556</v>
      </c>
      <c r="AG8" s="14">
        <v>43586</v>
      </c>
      <c r="AH8" s="14">
        <v>43617</v>
      </c>
      <c r="AI8" s="14">
        <v>43647</v>
      </c>
      <c r="AJ8" s="14">
        <v>43678</v>
      </c>
      <c r="AK8" s="14">
        <v>43709</v>
      </c>
      <c r="AL8" s="14">
        <v>43739</v>
      </c>
      <c r="AM8" s="14">
        <v>43770</v>
      </c>
      <c r="AN8" s="14">
        <v>43800</v>
      </c>
      <c r="AO8" s="14">
        <v>43831</v>
      </c>
      <c r="AP8" s="14">
        <v>43862</v>
      </c>
      <c r="AQ8" s="14">
        <v>43891</v>
      </c>
      <c r="AR8" s="14">
        <v>43922</v>
      </c>
      <c r="AS8" s="14">
        <v>43952</v>
      </c>
      <c r="AT8" s="14">
        <v>43983</v>
      </c>
      <c r="AU8" s="14">
        <v>44013</v>
      </c>
      <c r="AV8" s="14">
        <v>44044</v>
      </c>
      <c r="AW8" s="14">
        <v>44075</v>
      </c>
      <c r="AX8" s="15">
        <v>44105</v>
      </c>
    </row>
    <row r="9" spans="1:50" x14ac:dyDescent="0.35">
      <c r="A9" s="562" t="s">
        <v>154</v>
      </c>
      <c r="B9" s="564" t="s">
        <v>155</v>
      </c>
      <c r="C9" s="564"/>
      <c r="D9" s="4">
        <f>AVERAGE(E9:AX9)</f>
        <v>1104732.2391304348</v>
      </c>
      <c r="E9" s="4">
        <v>1084731</v>
      </c>
      <c r="F9" s="4">
        <v>1082938</v>
      </c>
      <c r="G9" s="4">
        <v>1083275</v>
      </c>
      <c r="H9" s="4">
        <v>1081425</v>
      </c>
      <c r="I9" s="4">
        <v>1082390</v>
      </c>
      <c r="J9" s="4">
        <v>1083057</v>
      </c>
      <c r="K9" s="4">
        <v>1082238</v>
      </c>
      <c r="L9" s="4">
        <v>1080927</v>
      </c>
      <c r="M9" s="4">
        <v>1078960</v>
      </c>
      <c r="N9" s="4">
        <v>1082872</v>
      </c>
      <c r="O9" s="4">
        <v>1087067</v>
      </c>
      <c r="P9" s="4">
        <v>1092241</v>
      </c>
      <c r="Q9" s="4">
        <v>1096364</v>
      </c>
      <c r="R9" s="4">
        <v>1097427</v>
      </c>
      <c r="S9" s="4">
        <v>1098021</v>
      </c>
      <c r="T9" s="4">
        <v>1098737</v>
      </c>
      <c r="U9" s="4">
        <v>1098397</v>
      </c>
      <c r="V9" s="4">
        <v>1098074</v>
      </c>
      <c r="W9" s="4">
        <v>1098652</v>
      </c>
      <c r="X9" s="4">
        <v>1099196</v>
      </c>
      <c r="Y9" s="4">
        <v>1097559</v>
      </c>
      <c r="Z9" s="4">
        <v>1098745</v>
      </c>
      <c r="AA9" s="4">
        <v>1099267</v>
      </c>
      <c r="AB9" s="4">
        <v>1099854</v>
      </c>
      <c r="AC9" s="4">
        <v>1103003</v>
      </c>
      <c r="AD9" s="4">
        <v>1101299</v>
      </c>
      <c r="AE9" s="4">
        <v>1100682</v>
      </c>
      <c r="AF9" s="4">
        <v>1100037</v>
      </c>
      <c r="AG9" s="4">
        <v>1101369</v>
      </c>
      <c r="AH9" s="4">
        <v>1099946</v>
      </c>
      <c r="AI9" s="4">
        <v>1099855</v>
      </c>
      <c r="AJ9" s="4">
        <v>1100340</v>
      </c>
      <c r="AK9" s="4">
        <v>1099049</v>
      </c>
      <c r="AL9" s="4">
        <v>1098169</v>
      </c>
      <c r="AM9" s="4">
        <v>1095433</v>
      </c>
      <c r="AN9" s="4">
        <v>1093869</v>
      </c>
      <c r="AO9" s="4">
        <v>1097415</v>
      </c>
      <c r="AP9" s="4">
        <v>1098032</v>
      </c>
      <c r="AQ9" s="4">
        <v>1099573</v>
      </c>
      <c r="AR9" s="4">
        <v>1118715</v>
      </c>
      <c r="AS9" s="4">
        <v>1135723</v>
      </c>
      <c r="AT9" s="4">
        <v>1150046</v>
      </c>
      <c r="AU9" s="4">
        <v>1164259</v>
      </c>
      <c r="AV9" s="4">
        <v>1181248</v>
      </c>
      <c r="AW9" s="4">
        <v>1192882</v>
      </c>
      <c r="AX9" s="16">
        <v>1204325</v>
      </c>
    </row>
    <row r="10" spans="1:50" x14ac:dyDescent="0.35">
      <c r="A10" s="562"/>
      <c r="B10" s="564" t="s">
        <v>156</v>
      </c>
      <c r="C10" s="564"/>
      <c r="D10" s="4">
        <f t="shared" ref="D10:D13" si="0">AVERAGE(E10:AX10)</f>
        <v>980324</v>
      </c>
      <c r="E10" s="4">
        <v>1000410</v>
      </c>
      <c r="F10" s="4">
        <v>991880</v>
      </c>
      <c r="G10" s="4">
        <v>992877</v>
      </c>
      <c r="H10" s="4">
        <v>988275</v>
      </c>
      <c r="I10" s="4">
        <v>988673</v>
      </c>
      <c r="J10" s="4">
        <v>988307</v>
      </c>
      <c r="K10" s="4">
        <v>986745</v>
      </c>
      <c r="L10" s="4">
        <v>988878</v>
      </c>
      <c r="M10" s="4">
        <v>985679</v>
      </c>
      <c r="N10" s="4">
        <v>990897</v>
      </c>
      <c r="O10" s="4">
        <v>991762</v>
      </c>
      <c r="P10" s="4">
        <v>994360</v>
      </c>
      <c r="Q10" s="4">
        <v>998053</v>
      </c>
      <c r="R10" s="4">
        <v>991529</v>
      </c>
      <c r="S10" s="4">
        <v>991800</v>
      </c>
      <c r="T10" s="4">
        <v>989437</v>
      </c>
      <c r="U10" s="4">
        <v>988876</v>
      </c>
      <c r="V10" s="4">
        <v>985475</v>
      </c>
      <c r="W10" s="4">
        <v>985163</v>
      </c>
      <c r="X10" s="4">
        <v>986686</v>
      </c>
      <c r="Y10" s="4">
        <v>983809</v>
      </c>
      <c r="Z10" s="4">
        <v>986997</v>
      </c>
      <c r="AA10" s="4">
        <v>982043</v>
      </c>
      <c r="AB10" s="4">
        <v>981009</v>
      </c>
      <c r="AC10" s="4">
        <v>984059</v>
      </c>
      <c r="AD10" s="4">
        <v>974706</v>
      </c>
      <c r="AE10" s="4">
        <v>974839</v>
      </c>
      <c r="AF10" s="4">
        <v>973047</v>
      </c>
      <c r="AG10" s="4">
        <v>971234</v>
      </c>
      <c r="AH10" s="4">
        <v>966380</v>
      </c>
      <c r="AI10" s="4">
        <v>965479</v>
      </c>
      <c r="AJ10" s="4">
        <v>962106</v>
      </c>
      <c r="AK10" s="4">
        <v>957336</v>
      </c>
      <c r="AL10" s="4">
        <v>954936</v>
      </c>
      <c r="AM10" s="4">
        <v>947565</v>
      </c>
      <c r="AN10" s="4">
        <v>945070</v>
      </c>
      <c r="AO10" s="4">
        <v>947680</v>
      </c>
      <c r="AP10" s="4">
        <v>941739</v>
      </c>
      <c r="AQ10" s="4">
        <v>945885</v>
      </c>
      <c r="AR10" s="4">
        <v>961493</v>
      </c>
      <c r="AS10" s="4">
        <v>970401</v>
      </c>
      <c r="AT10" s="4">
        <v>980717</v>
      </c>
      <c r="AU10" s="4">
        <v>993467</v>
      </c>
      <c r="AV10" s="4">
        <v>1005076</v>
      </c>
      <c r="AW10" s="4">
        <v>1013031</v>
      </c>
      <c r="AX10" s="16">
        <v>1019038</v>
      </c>
    </row>
    <row r="11" spans="1:50" x14ac:dyDescent="0.35">
      <c r="A11" s="562"/>
      <c r="B11" s="564" t="s">
        <v>157</v>
      </c>
      <c r="C11" s="564"/>
      <c r="D11" s="4">
        <f t="shared" si="0"/>
        <v>2304653.2608695654</v>
      </c>
      <c r="E11" s="4">
        <v>2327242</v>
      </c>
      <c r="F11" s="4">
        <v>2322939</v>
      </c>
      <c r="G11" s="4">
        <v>2319289</v>
      </c>
      <c r="H11" s="4">
        <v>2314904</v>
      </c>
      <c r="I11" s="4">
        <v>2313825</v>
      </c>
      <c r="J11" s="4">
        <v>2309679</v>
      </c>
      <c r="K11" s="4">
        <v>2305660</v>
      </c>
      <c r="L11" s="4">
        <v>2302224</v>
      </c>
      <c r="M11" s="4">
        <v>2299507</v>
      </c>
      <c r="N11" s="4">
        <v>2302068</v>
      </c>
      <c r="O11" s="4">
        <v>2306614</v>
      </c>
      <c r="P11" s="4">
        <v>2310493</v>
      </c>
      <c r="Q11" s="4">
        <v>2314578</v>
      </c>
      <c r="R11" s="4">
        <v>2313423</v>
      </c>
      <c r="S11" s="4">
        <v>2312836</v>
      </c>
      <c r="T11" s="4">
        <v>2310996</v>
      </c>
      <c r="U11" s="4">
        <v>2309674</v>
      </c>
      <c r="V11" s="4">
        <v>2307019</v>
      </c>
      <c r="W11" s="4">
        <v>2306730</v>
      </c>
      <c r="X11" s="4">
        <v>2304800</v>
      </c>
      <c r="Y11" s="4">
        <v>2301714</v>
      </c>
      <c r="Z11" s="4">
        <v>2302510</v>
      </c>
      <c r="AA11" s="4">
        <v>2300510</v>
      </c>
      <c r="AB11" s="4">
        <v>2297358</v>
      </c>
      <c r="AC11" s="4">
        <v>2297907</v>
      </c>
      <c r="AD11" s="4">
        <v>2294636</v>
      </c>
      <c r="AE11" s="4">
        <v>2291955</v>
      </c>
      <c r="AF11" s="4">
        <v>2288670</v>
      </c>
      <c r="AG11" s="4">
        <v>2286361</v>
      </c>
      <c r="AH11" s="4">
        <v>2279922</v>
      </c>
      <c r="AI11" s="4">
        <v>2277093</v>
      </c>
      <c r="AJ11" s="4">
        <v>2273094</v>
      </c>
      <c r="AK11" s="4">
        <v>2268181</v>
      </c>
      <c r="AL11" s="4">
        <v>2262259</v>
      </c>
      <c r="AM11" s="4">
        <v>2250459</v>
      </c>
      <c r="AN11" s="4">
        <v>2239008</v>
      </c>
      <c r="AO11" s="4">
        <v>2237847</v>
      </c>
      <c r="AP11" s="4">
        <v>2235469</v>
      </c>
      <c r="AQ11" s="4">
        <v>2235668</v>
      </c>
      <c r="AR11" s="4">
        <v>2269630</v>
      </c>
      <c r="AS11" s="4">
        <v>2308904</v>
      </c>
      <c r="AT11" s="4">
        <v>2343553</v>
      </c>
      <c r="AU11" s="4">
        <v>2374388</v>
      </c>
      <c r="AV11" s="4">
        <v>2404226</v>
      </c>
      <c r="AW11" s="4">
        <v>2427838</v>
      </c>
      <c r="AX11" s="16">
        <v>2450390</v>
      </c>
    </row>
    <row r="12" spans="1:50" x14ac:dyDescent="0.35">
      <c r="A12" s="562"/>
      <c r="B12" s="564" t="s">
        <v>158</v>
      </c>
      <c r="C12" s="564"/>
      <c r="D12" s="4">
        <f t="shared" si="0"/>
        <v>1547077.9782608696</v>
      </c>
      <c r="E12" s="4">
        <v>1549374</v>
      </c>
      <c r="F12" s="4">
        <v>1547208</v>
      </c>
      <c r="G12" s="4">
        <v>1546830</v>
      </c>
      <c r="H12" s="4">
        <v>1545004</v>
      </c>
      <c r="I12" s="4">
        <v>1543506</v>
      </c>
      <c r="J12" s="4">
        <v>1541463</v>
      </c>
      <c r="K12" s="4">
        <v>1539244</v>
      </c>
      <c r="L12" s="4">
        <v>1536831</v>
      </c>
      <c r="M12" s="4">
        <v>1535160</v>
      </c>
      <c r="N12" s="4">
        <v>1536688</v>
      </c>
      <c r="O12" s="4">
        <v>1539026</v>
      </c>
      <c r="P12" s="4">
        <v>1540850</v>
      </c>
      <c r="Q12" s="4">
        <v>1541832</v>
      </c>
      <c r="R12" s="4">
        <v>1542918</v>
      </c>
      <c r="S12" s="4">
        <v>1542267</v>
      </c>
      <c r="T12" s="4">
        <v>1541938</v>
      </c>
      <c r="U12" s="4">
        <v>1541733</v>
      </c>
      <c r="V12" s="4">
        <v>1540566</v>
      </c>
      <c r="W12" s="4">
        <v>1539864</v>
      </c>
      <c r="X12" s="4">
        <v>1538404</v>
      </c>
      <c r="Y12" s="4">
        <v>1536106</v>
      </c>
      <c r="Z12" s="4">
        <v>1536029</v>
      </c>
      <c r="AA12" s="4">
        <v>1534806</v>
      </c>
      <c r="AB12" s="4">
        <v>1534379</v>
      </c>
      <c r="AC12" s="4">
        <v>1535107</v>
      </c>
      <c r="AD12" s="4">
        <v>1532114</v>
      </c>
      <c r="AE12" s="4">
        <v>1530501</v>
      </c>
      <c r="AF12" s="4">
        <v>1528650</v>
      </c>
      <c r="AG12" s="4">
        <v>1528239</v>
      </c>
      <c r="AH12" s="4">
        <v>1526919</v>
      </c>
      <c r="AI12" s="4">
        <v>1525923</v>
      </c>
      <c r="AJ12" s="4">
        <v>1524694</v>
      </c>
      <c r="AK12" s="4">
        <v>1522391</v>
      </c>
      <c r="AL12" s="4">
        <v>1518171</v>
      </c>
      <c r="AM12" s="4">
        <v>1513310</v>
      </c>
      <c r="AN12" s="4">
        <v>1508429</v>
      </c>
      <c r="AO12" s="4">
        <v>1508910</v>
      </c>
      <c r="AP12" s="4">
        <v>1508607</v>
      </c>
      <c r="AQ12" s="4">
        <v>1511545</v>
      </c>
      <c r="AR12" s="4">
        <v>1542545</v>
      </c>
      <c r="AS12" s="4">
        <v>1577204</v>
      </c>
      <c r="AT12" s="4">
        <v>1603708</v>
      </c>
      <c r="AU12" s="4">
        <v>1628311</v>
      </c>
      <c r="AV12" s="4">
        <v>1653732</v>
      </c>
      <c r="AW12" s="4">
        <v>1672994</v>
      </c>
      <c r="AX12" s="16">
        <v>1691557</v>
      </c>
    </row>
    <row r="13" spans="1:50" ht="15" thickBot="1" x14ac:dyDescent="0.4">
      <c r="A13" s="563"/>
      <c r="B13" s="565" t="s">
        <v>134</v>
      </c>
      <c r="C13" s="565"/>
      <c r="D13" s="30">
        <f t="shared" si="0"/>
        <v>5936787.4782608692</v>
      </c>
      <c r="E13" s="30">
        <f t="shared" ref="E13:AX13" si="1">SUM(E9:E12)</f>
        <v>5961757</v>
      </c>
      <c r="F13" s="30">
        <f t="shared" si="1"/>
        <v>5944965</v>
      </c>
      <c r="G13" s="30">
        <f t="shared" si="1"/>
        <v>5942271</v>
      </c>
      <c r="H13" s="30">
        <f t="shared" si="1"/>
        <v>5929608</v>
      </c>
      <c r="I13" s="30">
        <f t="shared" si="1"/>
        <v>5928394</v>
      </c>
      <c r="J13" s="30">
        <f t="shared" si="1"/>
        <v>5922506</v>
      </c>
      <c r="K13" s="30">
        <f t="shared" si="1"/>
        <v>5913887</v>
      </c>
      <c r="L13" s="30">
        <f t="shared" si="1"/>
        <v>5908860</v>
      </c>
      <c r="M13" s="30">
        <f t="shared" si="1"/>
        <v>5899306</v>
      </c>
      <c r="N13" s="30">
        <f t="shared" si="1"/>
        <v>5912525</v>
      </c>
      <c r="O13" s="30">
        <f t="shared" si="1"/>
        <v>5924469</v>
      </c>
      <c r="P13" s="30">
        <f t="shared" si="1"/>
        <v>5937944</v>
      </c>
      <c r="Q13" s="30">
        <f t="shared" si="1"/>
        <v>5950827</v>
      </c>
      <c r="R13" s="30">
        <f t="shared" si="1"/>
        <v>5945297</v>
      </c>
      <c r="S13" s="30">
        <f t="shared" si="1"/>
        <v>5944924</v>
      </c>
      <c r="T13" s="30">
        <f t="shared" si="1"/>
        <v>5941108</v>
      </c>
      <c r="U13" s="30">
        <f t="shared" si="1"/>
        <v>5938680</v>
      </c>
      <c r="V13" s="30">
        <f t="shared" si="1"/>
        <v>5931134</v>
      </c>
      <c r="W13" s="30">
        <f t="shared" si="1"/>
        <v>5930409</v>
      </c>
      <c r="X13" s="30">
        <f t="shared" si="1"/>
        <v>5929086</v>
      </c>
      <c r="Y13" s="30">
        <f t="shared" si="1"/>
        <v>5919188</v>
      </c>
      <c r="Z13" s="30">
        <f t="shared" si="1"/>
        <v>5924281</v>
      </c>
      <c r="AA13" s="30">
        <f t="shared" si="1"/>
        <v>5916626</v>
      </c>
      <c r="AB13" s="30">
        <f t="shared" si="1"/>
        <v>5912600</v>
      </c>
      <c r="AC13" s="30">
        <f t="shared" si="1"/>
        <v>5920076</v>
      </c>
      <c r="AD13" s="30">
        <f t="shared" si="1"/>
        <v>5902755</v>
      </c>
      <c r="AE13" s="30">
        <f t="shared" si="1"/>
        <v>5897977</v>
      </c>
      <c r="AF13" s="30">
        <f t="shared" si="1"/>
        <v>5890404</v>
      </c>
      <c r="AG13" s="30">
        <f t="shared" si="1"/>
        <v>5887203</v>
      </c>
      <c r="AH13" s="30">
        <f t="shared" si="1"/>
        <v>5873167</v>
      </c>
      <c r="AI13" s="30">
        <f t="shared" si="1"/>
        <v>5868350</v>
      </c>
      <c r="AJ13" s="30">
        <f t="shared" si="1"/>
        <v>5860234</v>
      </c>
      <c r="AK13" s="30">
        <f t="shared" si="1"/>
        <v>5846957</v>
      </c>
      <c r="AL13" s="30">
        <f t="shared" si="1"/>
        <v>5833535</v>
      </c>
      <c r="AM13" s="30">
        <f t="shared" si="1"/>
        <v>5806767</v>
      </c>
      <c r="AN13" s="30">
        <f t="shared" si="1"/>
        <v>5786376</v>
      </c>
      <c r="AO13" s="30">
        <f t="shared" si="1"/>
        <v>5791852</v>
      </c>
      <c r="AP13" s="30">
        <f t="shared" si="1"/>
        <v>5783847</v>
      </c>
      <c r="AQ13" s="30">
        <f t="shared" si="1"/>
        <v>5792671</v>
      </c>
      <c r="AR13" s="30">
        <f t="shared" si="1"/>
        <v>5892383</v>
      </c>
      <c r="AS13" s="30">
        <f t="shared" si="1"/>
        <v>5992232</v>
      </c>
      <c r="AT13" s="30">
        <f t="shared" si="1"/>
        <v>6078024</v>
      </c>
      <c r="AU13" s="30">
        <f t="shared" si="1"/>
        <v>6160425</v>
      </c>
      <c r="AV13" s="30">
        <f t="shared" si="1"/>
        <v>6244282</v>
      </c>
      <c r="AW13" s="30">
        <f t="shared" si="1"/>
        <v>6306745</v>
      </c>
      <c r="AX13" s="397">
        <f t="shared" si="1"/>
        <v>6365310</v>
      </c>
    </row>
    <row r="14" spans="1:50" ht="15" thickBot="1" x14ac:dyDescent="0.4"/>
    <row r="15" spans="1:50" x14ac:dyDescent="0.35">
      <c r="A15" s="51"/>
      <c r="C15" s="5"/>
      <c r="D15" s="14" t="s">
        <v>153</v>
      </c>
      <c r="E15" s="14">
        <v>42736</v>
      </c>
      <c r="F15" s="14">
        <v>42767</v>
      </c>
      <c r="G15" s="14">
        <v>42795</v>
      </c>
      <c r="H15" s="14">
        <v>42826</v>
      </c>
      <c r="I15" s="14">
        <v>42856</v>
      </c>
      <c r="J15" s="14">
        <v>42887</v>
      </c>
      <c r="K15" s="14">
        <v>42917</v>
      </c>
      <c r="L15" s="14">
        <v>42948</v>
      </c>
      <c r="M15" s="14">
        <v>42979</v>
      </c>
      <c r="N15" s="14">
        <v>43009</v>
      </c>
      <c r="O15" s="14">
        <v>43040</v>
      </c>
      <c r="P15" s="14">
        <v>43070</v>
      </c>
      <c r="Q15" s="14">
        <v>43101</v>
      </c>
      <c r="R15" s="14">
        <v>43132</v>
      </c>
      <c r="S15" s="14">
        <v>43160</v>
      </c>
      <c r="T15" s="14">
        <v>43191</v>
      </c>
      <c r="U15" s="14">
        <v>43221</v>
      </c>
      <c r="V15" s="14">
        <v>43252</v>
      </c>
      <c r="W15" s="14">
        <v>43282</v>
      </c>
      <c r="X15" s="14">
        <v>43313</v>
      </c>
      <c r="Y15" s="14">
        <v>43344</v>
      </c>
      <c r="Z15" s="14">
        <v>43374</v>
      </c>
      <c r="AA15" s="14">
        <v>43405</v>
      </c>
      <c r="AB15" s="14">
        <v>43435</v>
      </c>
      <c r="AC15" s="14">
        <v>43466</v>
      </c>
      <c r="AD15" s="14">
        <v>43497</v>
      </c>
      <c r="AE15" s="14">
        <v>43525</v>
      </c>
      <c r="AF15" s="14">
        <v>43556</v>
      </c>
      <c r="AG15" s="14">
        <v>43586</v>
      </c>
      <c r="AH15" s="14">
        <v>43617</v>
      </c>
      <c r="AI15" s="14">
        <v>43647</v>
      </c>
      <c r="AJ15" s="14">
        <v>43678</v>
      </c>
      <c r="AK15" s="14">
        <v>43709</v>
      </c>
      <c r="AL15" s="14">
        <v>43739</v>
      </c>
      <c r="AM15" s="14">
        <v>43770</v>
      </c>
      <c r="AN15" s="14">
        <v>43800</v>
      </c>
      <c r="AO15" s="14">
        <v>43831</v>
      </c>
      <c r="AP15" s="14">
        <v>43862</v>
      </c>
      <c r="AQ15" s="14">
        <v>43891</v>
      </c>
      <c r="AR15" s="14">
        <v>43922</v>
      </c>
      <c r="AS15" s="14">
        <v>43952</v>
      </c>
      <c r="AT15" s="14">
        <v>43983</v>
      </c>
      <c r="AU15" s="14">
        <v>44013</v>
      </c>
      <c r="AV15" s="14">
        <v>44044</v>
      </c>
      <c r="AW15" s="14">
        <v>44075</v>
      </c>
      <c r="AX15" s="15">
        <v>44105</v>
      </c>
    </row>
    <row r="16" spans="1:50" ht="15" thickBot="1" x14ac:dyDescent="0.4">
      <c r="B16" s="51"/>
      <c r="C16" s="398" t="s">
        <v>163</v>
      </c>
      <c r="D16" s="399">
        <f>AVERAGE(E16:AX16)</f>
        <v>10.024443396663209</v>
      </c>
      <c r="E16" s="399">
        <f t="shared" ref="E16:AX16" si="2">E19/E13</f>
        <v>8.5571706998457007</v>
      </c>
      <c r="F16" s="399">
        <f t="shared" si="2"/>
        <v>7.1014969810587614</v>
      </c>
      <c r="G16" s="399">
        <f t="shared" si="2"/>
        <v>7.9869763597116323</v>
      </c>
      <c r="H16" s="399">
        <f t="shared" si="2"/>
        <v>7.3387279563843002</v>
      </c>
      <c r="I16" s="399">
        <f t="shared" si="2"/>
        <v>8.2454356103862185</v>
      </c>
      <c r="J16" s="399">
        <f t="shared" si="2"/>
        <v>8.3721193359702806</v>
      </c>
      <c r="K16" s="399">
        <f t="shared" si="2"/>
        <v>7.9483728721904896</v>
      </c>
      <c r="L16" s="399">
        <f t="shared" si="2"/>
        <v>9.2258757188357823</v>
      </c>
      <c r="M16" s="399">
        <f t="shared" si="2"/>
        <v>8.7640024097749798</v>
      </c>
      <c r="N16" s="399">
        <f t="shared" si="2"/>
        <v>9.5841511029551665</v>
      </c>
      <c r="O16" s="399">
        <f t="shared" si="2"/>
        <v>9.3361771324991327</v>
      </c>
      <c r="P16" s="399">
        <f t="shared" si="2"/>
        <v>9.1458368418429004</v>
      </c>
      <c r="Q16" s="399">
        <f t="shared" si="2"/>
        <v>9.9791269347941043</v>
      </c>
      <c r="R16" s="399">
        <f t="shared" si="2"/>
        <v>9.697819974342746</v>
      </c>
      <c r="S16" s="399">
        <f t="shared" si="2"/>
        <v>10.249591920771401</v>
      </c>
      <c r="T16" s="399">
        <f t="shared" si="2"/>
        <v>10.306104517877809</v>
      </c>
      <c r="U16" s="399">
        <f t="shared" si="2"/>
        <v>11.061829733206705</v>
      </c>
      <c r="V16" s="399">
        <f t="shared" si="2"/>
        <v>10.780282320379206</v>
      </c>
      <c r="W16" s="399">
        <f t="shared" si="2"/>
        <v>10.402089973895562</v>
      </c>
      <c r="X16" s="399">
        <f t="shared" si="2"/>
        <v>11.30895267837235</v>
      </c>
      <c r="Y16" s="399">
        <f t="shared" si="2"/>
        <v>9.9951993415313041</v>
      </c>
      <c r="Z16" s="399">
        <f t="shared" si="2"/>
        <v>11.822231085932621</v>
      </c>
      <c r="AA16" s="399">
        <f t="shared" si="2"/>
        <v>10.80423437276583</v>
      </c>
      <c r="AB16" s="399">
        <f t="shared" si="2"/>
        <v>10.655477624057099</v>
      </c>
      <c r="AC16" s="399">
        <f t="shared" si="2"/>
        <v>11.354567914330829</v>
      </c>
      <c r="AD16" s="399">
        <f t="shared" si="2"/>
        <v>10.490902468423643</v>
      </c>
      <c r="AE16" s="399">
        <f t="shared" si="2"/>
        <v>12.138833026985354</v>
      </c>
      <c r="AF16" s="399">
        <f t="shared" si="2"/>
        <v>12.731786478482631</v>
      </c>
      <c r="AG16" s="399">
        <f t="shared" si="2"/>
        <v>12.733778672147029</v>
      </c>
      <c r="AH16" s="399">
        <f t="shared" si="2"/>
        <v>12.061879732008302</v>
      </c>
      <c r="AI16" s="399">
        <f t="shared" si="2"/>
        <v>12.464718362060886</v>
      </c>
      <c r="AJ16" s="399">
        <f t="shared" si="2"/>
        <v>12.870687245594629</v>
      </c>
      <c r="AK16" s="399">
        <f t="shared" si="2"/>
        <v>12.396952295014312</v>
      </c>
      <c r="AL16" s="399">
        <f t="shared" si="2"/>
        <v>12.344461462903711</v>
      </c>
      <c r="AM16" s="399">
        <f t="shared" si="2"/>
        <v>11.206000688507046</v>
      </c>
      <c r="AN16" s="399">
        <f t="shared" si="2"/>
        <v>12.040809999211943</v>
      </c>
      <c r="AO16" s="399">
        <f t="shared" si="2"/>
        <v>13.169864492393797</v>
      </c>
      <c r="AP16" s="399">
        <f t="shared" si="2"/>
        <v>12.429489922537716</v>
      </c>
      <c r="AQ16" s="399">
        <f t="shared" si="2"/>
        <v>9.5753544435718858</v>
      </c>
      <c r="AR16" s="399">
        <f t="shared" si="2"/>
        <v>5.6429140807717353</v>
      </c>
      <c r="AS16" s="399">
        <f t="shared" si="2"/>
        <v>5.9043044394809812</v>
      </c>
      <c r="AT16" s="399">
        <f t="shared" si="2"/>
        <v>6.7208842873934032</v>
      </c>
      <c r="AU16" s="399">
        <f t="shared" si="2"/>
        <v>7.5199087725278693</v>
      </c>
      <c r="AV16" s="399">
        <f t="shared" si="2"/>
        <v>7.8598809278632835</v>
      </c>
      <c r="AW16" s="399">
        <f t="shared" si="2"/>
        <v>7.8856292746892418</v>
      </c>
      <c r="AX16" s="400">
        <f t="shared" si="2"/>
        <v>10.911503760225347</v>
      </c>
    </row>
    <row r="17" spans="1:51" ht="15" thickBot="1" x14ac:dyDescent="0.4">
      <c r="B17" s="51"/>
      <c r="C17" s="85"/>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row>
    <row r="18" spans="1:51" x14ac:dyDescent="0.35">
      <c r="A18" s="32" t="s">
        <v>123</v>
      </c>
      <c r="B18" s="33" t="s">
        <v>184</v>
      </c>
      <c r="C18" s="33" t="s">
        <v>160</v>
      </c>
      <c r="D18" s="14" t="s">
        <v>153</v>
      </c>
      <c r="E18" s="14">
        <v>42736</v>
      </c>
      <c r="F18" s="14">
        <v>42767</v>
      </c>
      <c r="G18" s="14">
        <v>42795</v>
      </c>
      <c r="H18" s="14">
        <v>42826</v>
      </c>
      <c r="I18" s="14">
        <v>42856</v>
      </c>
      <c r="J18" s="14">
        <v>42887</v>
      </c>
      <c r="K18" s="14">
        <v>42917</v>
      </c>
      <c r="L18" s="14">
        <v>42948</v>
      </c>
      <c r="M18" s="14">
        <v>42979</v>
      </c>
      <c r="N18" s="14">
        <v>43009</v>
      </c>
      <c r="O18" s="14">
        <v>43040</v>
      </c>
      <c r="P18" s="14">
        <v>43070</v>
      </c>
      <c r="Q18" s="14">
        <v>43101</v>
      </c>
      <c r="R18" s="14">
        <v>43132</v>
      </c>
      <c r="S18" s="14">
        <v>43160</v>
      </c>
      <c r="T18" s="14">
        <v>43191</v>
      </c>
      <c r="U18" s="14">
        <v>43221</v>
      </c>
      <c r="V18" s="14">
        <v>43252</v>
      </c>
      <c r="W18" s="14">
        <v>43282</v>
      </c>
      <c r="X18" s="14">
        <v>43313</v>
      </c>
      <c r="Y18" s="14">
        <v>43344</v>
      </c>
      <c r="Z18" s="14">
        <v>43374</v>
      </c>
      <c r="AA18" s="14">
        <v>43405</v>
      </c>
      <c r="AB18" s="14">
        <v>43435</v>
      </c>
      <c r="AC18" s="14">
        <v>43466</v>
      </c>
      <c r="AD18" s="14">
        <v>43497</v>
      </c>
      <c r="AE18" s="14">
        <v>43525</v>
      </c>
      <c r="AF18" s="14">
        <v>43556</v>
      </c>
      <c r="AG18" s="14">
        <v>43586</v>
      </c>
      <c r="AH18" s="14">
        <v>43617</v>
      </c>
      <c r="AI18" s="14">
        <v>43647</v>
      </c>
      <c r="AJ18" s="14">
        <v>43678</v>
      </c>
      <c r="AK18" s="14">
        <v>43709</v>
      </c>
      <c r="AL18" s="14">
        <v>43739</v>
      </c>
      <c r="AM18" s="14">
        <v>43770</v>
      </c>
      <c r="AN18" s="14">
        <v>43800</v>
      </c>
      <c r="AO18" s="14">
        <v>43831</v>
      </c>
      <c r="AP18" s="14">
        <v>43862</v>
      </c>
      <c r="AQ18" s="14">
        <v>43891</v>
      </c>
      <c r="AR18" s="14">
        <v>43922</v>
      </c>
      <c r="AS18" s="14">
        <v>43952</v>
      </c>
      <c r="AT18" s="14">
        <v>43983</v>
      </c>
      <c r="AU18" s="14">
        <v>44013</v>
      </c>
      <c r="AV18" s="14">
        <v>44044</v>
      </c>
      <c r="AW18" s="14">
        <v>44075</v>
      </c>
      <c r="AX18" s="15">
        <v>44105</v>
      </c>
    </row>
    <row r="19" spans="1:51" s="206" customFormat="1" x14ac:dyDescent="0.35">
      <c r="A19" s="242" t="s">
        <v>161</v>
      </c>
      <c r="B19" s="131" t="s">
        <v>185</v>
      </c>
      <c r="C19" s="131" t="s">
        <v>162</v>
      </c>
      <c r="D19" s="231">
        <f>AVERAGE(E19:AX19)</f>
        <v>59411966.572173908</v>
      </c>
      <c r="E19" s="231">
        <f>E26+E347+E422+E508</f>
        <v>51015772.32</v>
      </c>
      <c r="F19" s="231">
        <v>42218151</v>
      </c>
      <c r="G19" s="231">
        <v>47460778</v>
      </c>
      <c r="H19" s="231">
        <v>43515780</v>
      </c>
      <c r="I19" s="231">
        <v>48882191</v>
      </c>
      <c r="J19" s="231">
        <v>49583927</v>
      </c>
      <c r="K19" s="231">
        <v>47005779</v>
      </c>
      <c r="L19" s="231">
        <v>54514408</v>
      </c>
      <c r="M19" s="231">
        <v>51701532</v>
      </c>
      <c r="N19" s="231">
        <v>56666533</v>
      </c>
      <c r="O19" s="231">
        <v>55311892</v>
      </c>
      <c r="P19" s="231">
        <v>54307467</v>
      </c>
      <c r="Q19" s="231">
        <v>59384058</v>
      </c>
      <c r="R19" s="231">
        <v>57656420</v>
      </c>
      <c r="S19" s="231">
        <v>60933045</v>
      </c>
      <c r="T19" s="231">
        <v>61229680</v>
      </c>
      <c r="U19" s="231">
        <v>65692667</v>
      </c>
      <c r="V19" s="231">
        <v>63939299</v>
      </c>
      <c r="W19" s="231">
        <v>61688648</v>
      </c>
      <c r="X19" s="231">
        <v>67051753</v>
      </c>
      <c r="Y19" s="231">
        <v>59163464</v>
      </c>
      <c r="Z19" s="231">
        <v>70038219</v>
      </c>
      <c r="AA19" s="231">
        <v>63924614</v>
      </c>
      <c r="AB19" s="231">
        <v>63001577</v>
      </c>
      <c r="AC19" s="231">
        <v>67219905</v>
      </c>
      <c r="AD19" s="231">
        <v>61925227</v>
      </c>
      <c r="AE19" s="231">
        <v>71594558</v>
      </c>
      <c r="AF19" s="231">
        <v>74995366</v>
      </c>
      <c r="AG19" s="231">
        <v>74966340</v>
      </c>
      <c r="AH19" s="231">
        <v>70841434</v>
      </c>
      <c r="AI19" s="231">
        <v>73147330</v>
      </c>
      <c r="AJ19" s="231">
        <v>75425239</v>
      </c>
      <c r="AK19" s="231">
        <v>72484447</v>
      </c>
      <c r="AL19" s="231">
        <v>72011848</v>
      </c>
      <c r="AM19" s="231">
        <v>65070635</v>
      </c>
      <c r="AN19" s="231">
        <v>69672654</v>
      </c>
      <c r="AO19" s="231">
        <v>76277906</v>
      </c>
      <c r="AP19" s="231">
        <v>71890268</v>
      </c>
      <c r="AQ19" s="231">
        <v>55466878</v>
      </c>
      <c r="AR19" s="231">
        <v>33250211</v>
      </c>
      <c r="AS19" s="231">
        <v>35379962</v>
      </c>
      <c r="AT19" s="231">
        <v>40849696</v>
      </c>
      <c r="AU19" s="231">
        <v>46325834</v>
      </c>
      <c r="AV19" s="231">
        <v>49079313</v>
      </c>
      <c r="AW19" s="231">
        <v>49732653</v>
      </c>
      <c r="AX19" s="245">
        <v>69455104</v>
      </c>
    </row>
    <row r="20" spans="1:51" s="138" customFormat="1" x14ac:dyDescent="0.35">
      <c r="A20" s="401" t="s">
        <v>161</v>
      </c>
      <c r="B20" s="296" t="s">
        <v>185</v>
      </c>
      <c r="C20" s="256" t="s">
        <v>164</v>
      </c>
      <c r="D20" s="183">
        <f>AVERAGE(E20:AX20)</f>
        <v>282102.04347826086</v>
      </c>
      <c r="E20" s="167">
        <v>319676</v>
      </c>
      <c r="F20" s="167">
        <v>307826</v>
      </c>
      <c r="G20" s="167">
        <v>322426</v>
      </c>
      <c r="H20" s="167">
        <v>309732</v>
      </c>
      <c r="I20" s="167">
        <v>322496</v>
      </c>
      <c r="J20" s="167">
        <v>319912</v>
      </c>
      <c r="K20" s="167">
        <v>306434</v>
      </c>
      <c r="L20" s="167">
        <v>324373</v>
      </c>
      <c r="M20" s="167">
        <v>315441</v>
      </c>
      <c r="N20" s="167">
        <v>329482</v>
      </c>
      <c r="O20" s="167">
        <v>323103</v>
      </c>
      <c r="P20" s="167">
        <v>313073</v>
      </c>
      <c r="Q20" s="167">
        <v>330196</v>
      </c>
      <c r="R20" s="167">
        <v>322469</v>
      </c>
      <c r="S20" s="167">
        <v>321396</v>
      </c>
      <c r="T20" s="167">
        <v>322161</v>
      </c>
      <c r="U20" s="167">
        <v>327911</v>
      </c>
      <c r="V20" s="167">
        <v>318507</v>
      </c>
      <c r="W20" s="167">
        <v>312271</v>
      </c>
      <c r="X20" s="167">
        <v>318329</v>
      </c>
      <c r="Y20" s="167">
        <v>302958</v>
      </c>
      <c r="Z20" s="167">
        <v>333149</v>
      </c>
      <c r="AA20" s="167">
        <v>312880</v>
      </c>
      <c r="AB20" s="167">
        <v>299167</v>
      </c>
      <c r="AC20" s="167">
        <v>311425</v>
      </c>
      <c r="AD20" s="167">
        <v>299383</v>
      </c>
      <c r="AE20" s="167">
        <v>310580</v>
      </c>
      <c r="AF20" s="167">
        <v>312725</v>
      </c>
      <c r="AG20" s="167">
        <v>313028</v>
      </c>
      <c r="AH20" s="167">
        <v>298399</v>
      </c>
      <c r="AI20" s="167">
        <v>301845</v>
      </c>
      <c r="AJ20" s="167">
        <v>298016</v>
      </c>
      <c r="AK20" s="167">
        <v>296853</v>
      </c>
      <c r="AL20" s="167">
        <v>293450</v>
      </c>
      <c r="AM20" s="167">
        <v>277077</v>
      </c>
      <c r="AN20" s="167">
        <v>276452</v>
      </c>
      <c r="AO20" s="167">
        <v>296305</v>
      </c>
      <c r="AP20" s="167">
        <v>285342</v>
      </c>
      <c r="AQ20" s="167">
        <v>231805</v>
      </c>
      <c r="AR20" s="167">
        <v>83323</v>
      </c>
      <c r="AS20" s="167">
        <v>92824</v>
      </c>
      <c r="AT20" s="167">
        <v>121216</v>
      </c>
      <c r="AU20" s="167">
        <v>139654</v>
      </c>
      <c r="AV20" s="167">
        <v>151277</v>
      </c>
      <c r="AW20" s="167">
        <v>172695</v>
      </c>
      <c r="AX20" s="168">
        <v>177652</v>
      </c>
    </row>
    <row r="21" spans="1:51" s="225" customFormat="1" ht="15" thickBot="1" x14ac:dyDescent="0.4">
      <c r="A21" s="263" t="s">
        <v>161</v>
      </c>
      <c r="B21" s="264" t="s">
        <v>185</v>
      </c>
      <c r="C21" s="264" t="s">
        <v>165</v>
      </c>
      <c r="D21" s="261">
        <f>AVERAGE(E21:AX21)</f>
        <v>237.40287812457024</v>
      </c>
      <c r="E21" s="261">
        <f t="shared" ref="E21:AX21" si="3">(E26+E347+E508)/E20</f>
        <v>157.51171285927001</v>
      </c>
      <c r="F21" s="261">
        <f t="shared" si="3"/>
        <v>153.41374935840378</v>
      </c>
      <c r="G21" s="261">
        <f t="shared" si="3"/>
        <v>164.79948732422324</v>
      </c>
      <c r="H21" s="261">
        <f t="shared" si="3"/>
        <v>157.84131203750337</v>
      </c>
      <c r="I21" s="261">
        <f t="shared" si="3"/>
        <v>169.55202098630681</v>
      </c>
      <c r="J21" s="261">
        <f t="shared" si="3"/>
        <v>173.07480735327215</v>
      </c>
      <c r="K21" s="261">
        <f t="shared" si="3"/>
        <v>170.40143410979201</v>
      </c>
      <c r="L21" s="261">
        <f t="shared" si="3"/>
        <v>185.79795303554857</v>
      </c>
      <c r="M21" s="261">
        <f t="shared" si="3"/>
        <v>180.93065717519283</v>
      </c>
      <c r="N21" s="261">
        <f t="shared" si="3"/>
        <v>189.20333830072661</v>
      </c>
      <c r="O21" s="261">
        <f t="shared" si="3"/>
        <v>188.04519951841982</v>
      </c>
      <c r="P21" s="261">
        <f t="shared" si="3"/>
        <v>190.30606325042402</v>
      </c>
      <c r="Q21" s="261">
        <f t="shared" si="3"/>
        <v>195.65176458830513</v>
      </c>
      <c r="R21" s="261">
        <f t="shared" si="3"/>
        <v>194.53640768570003</v>
      </c>
      <c r="S21" s="261">
        <f t="shared" si="3"/>
        <v>206.46516406551419</v>
      </c>
      <c r="T21" s="261">
        <f t="shared" si="3"/>
        <v>206.85672747477193</v>
      </c>
      <c r="U21" s="261">
        <f t="shared" si="3"/>
        <v>217.73094665930697</v>
      </c>
      <c r="V21" s="261">
        <f t="shared" si="3"/>
        <v>218.07201383329092</v>
      </c>
      <c r="W21" s="261">
        <f t="shared" si="3"/>
        <v>214.12935267764217</v>
      </c>
      <c r="X21" s="261">
        <f t="shared" si="3"/>
        <v>228.03078475413804</v>
      </c>
      <c r="Y21" s="261">
        <f t="shared" si="3"/>
        <v>211.4985201249018</v>
      </c>
      <c r="Z21" s="261">
        <f t="shared" si="3"/>
        <v>227.51254360661446</v>
      </c>
      <c r="AA21" s="261">
        <f t="shared" si="3"/>
        <v>220.7260845052416</v>
      </c>
      <c r="AB21" s="261">
        <f t="shared" si="3"/>
        <v>227.28917307055923</v>
      </c>
      <c r="AC21" s="261">
        <f t="shared" si="3"/>
        <v>232.37650368467527</v>
      </c>
      <c r="AD21" s="261">
        <f t="shared" si="3"/>
        <v>222.8544860262607</v>
      </c>
      <c r="AE21" s="261">
        <f t="shared" si="3"/>
        <v>247.54065297185909</v>
      </c>
      <c r="AF21" s="261">
        <f t="shared" si="3"/>
        <v>257.07397048525064</v>
      </c>
      <c r="AG21" s="261">
        <f t="shared" si="3"/>
        <v>256.78078695835518</v>
      </c>
      <c r="AH21" s="261">
        <f t="shared" si="3"/>
        <v>254.04309066049146</v>
      </c>
      <c r="AI21" s="261">
        <f t="shared" si="3"/>
        <v>259.2359245970614</v>
      </c>
      <c r="AJ21" s="261">
        <f t="shared" si="3"/>
        <v>270.52107433829053</v>
      </c>
      <c r="AK21" s="261">
        <f t="shared" si="3"/>
        <v>260.60194372298747</v>
      </c>
      <c r="AL21" s="261">
        <f t="shared" si="3"/>
        <v>263.69478084852614</v>
      </c>
      <c r="AM21" s="261">
        <f t="shared" si="3"/>
        <v>252.29313450773611</v>
      </c>
      <c r="AN21" s="261">
        <f t="shared" si="3"/>
        <v>269.0071524532288</v>
      </c>
      <c r="AO21" s="261">
        <f t="shared" si="3"/>
        <v>273.9888270869543</v>
      </c>
      <c r="AP21" s="261">
        <f t="shared" si="3"/>
        <v>268.25446513306838</v>
      </c>
      <c r="AQ21" s="261">
        <f t="shared" si="3"/>
        <v>254.59100472379802</v>
      </c>
      <c r="AR21" s="261">
        <f t="shared" si="3"/>
        <v>414.74514227764246</v>
      </c>
      <c r="AS21" s="261">
        <f t="shared" si="3"/>
        <v>391.45491349220032</v>
      </c>
      <c r="AT21" s="261">
        <f t="shared" si="3"/>
        <v>346.97874950501586</v>
      </c>
      <c r="AU21" s="261">
        <f t="shared" si="3"/>
        <v>342.75457187047988</v>
      </c>
      <c r="AV21" s="261">
        <f t="shared" si="3"/>
        <v>335.63363062461576</v>
      </c>
      <c r="AW21" s="261">
        <f t="shared" si="3"/>
        <v>299.41994267349952</v>
      </c>
      <c r="AX21" s="402">
        <f t="shared" si="3"/>
        <v>297.31042673316369</v>
      </c>
    </row>
    <row r="22" spans="1:51" x14ac:dyDescent="0.35">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42"/>
    </row>
    <row r="23" spans="1:51" s="96" customFormat="1" x14ac:dyDescent="0.35">
      <c r="A23" s="171" t="s">
        <v>186</v>
      </c>
      <c r="D23" s="128"/>
      <c r="G23" s="128"/>
      <c r="H23" s="128"/>
      <c r="I23" s="128"/>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95"/>
    </row>
    <row r="24" spans="1:51" ht="15" thickBot="1" x14ac:dyDescent="0.4"/>
    <row r="25" spans="1:51" x14ac:dyDescent="0.35">
      <c r="A25" s="91" t="s">
        <v>123</v>
      </c>
      <c r="B25" s="185" t="s">
        <v>184</v>
      </c>
      <c r="C25" s="185" t="s">
        <v>187</v>
      </c>
      <c r="D25" s="460" t="s">
        <v>153</v>
      </c>
      <c r="E25" s="186">
        <v>42736</v>
      </c>
      <c r="F25" s="186">
        <v>42767</v>
      </c>
      <c r="G25" s="186">
        <v>42795</v>
      </c>
      <c r="H25" s="186">
        <v>42826</v>
      </c>
      <c r="I25" s="186">
        <v>42856</v>
      </c>
      <c r="J25" s="186">
        <v>42887</v>
      </c>
      <c r="K25" s="186">
        <v>42917</v>
      </c>
      <c r="L25" s="186">
        <v>42948</v>
      </c>
      <c r="M25" s="186">
        <v>42979</v>
      </c>
      <c r="N25" s="186">
        <v>43009</v>
      </c>
      <c r="O25" s="186">
        <v>43040</v>
      </c>
      <c r="P25" s="186">
        <v>43070</v>
      </c>
      <c r="Q25" s="186">
        <v>43101</v>
      </c>
      <c r="R25" s="186">
        <v>43132</v>
      </c>
      <c r="S25" s="186">
        <v>43160</v>
      </c>
      <c r="T25" s="186">
        <v>43191</v>
      </c>
      <c r="U25" s="186">
        <v>43221</v>
      </c>
      <c r="V25" s="186">
        <v>43252</v>
      </c>
      <c r="W25" s="186">
        <v>43282</v>
      </c>
      <c r="X25" s="186">
        <v>43313</v>
      </c>
      <c r="Y25" s="186">
        <v>43344</v>
      </c>
      <c r="Z25" s="186">
        <v>43374</v>
      </c>
      <c r="AA25" s="186">
        <v>43405</v>
      </c>
      <c r="AB25" s="186">
        <v>43435</v>
      </c>
      <c r="AC25" s="186">
        <v>43466</v>
      </c>
      <c r="AD25" s="186">
        <v>43497</v>
      </c>
      <c r="AE25" s="186">
        <v>43525</v>
      </c>
      <c r="AF25" s="186">
        <v>43556</v>
      </c>
      <c r="AG25" s="186">
        <v>43586</v>
      </c>
      <c r="AH25" s="186">
        <v>43617</v>
      </c>
      <c r="AI25" s="186">
        <v>43647</v>
      </c>
      <c r="AJ25" s="186">
        <v>43678</v>
      </c>
      <c r="AK25" s="186">
        <v>43709</v>
      </c>
      <c r="AL25" s="186">
        <v>43739</v>
      </c>
      <c r="AM25" s="186">
        <v>43770</v>
      </c>
      <c r="AN25" s="186">
        <v>43800</v>
      </c>
      <c r="AO25" s="186">
        <v>43831</v>
      </c>
      <c r="AP25" s="186">
        <v>43862</v>
      </c>
      <c r="AQ25" s="186">
        <v>43891</v>
      </c>
      <c r="AR25" s="186">
        <v>43922</v>
      </c>
      <c r="AS25" s="186">
        <v>43952</v>
      </c>
      <c r="AT25" s="186">
        <v>43983</v>
      </c>
      <c r="AU25" s="186">
        <v>44013</v>
      </c>
      <c r="AV25" s="186">
        <v>44044</v>
      </c>
      <c r="AW25" s="186">
        <v>44075</v>
      </c>
      <c r="AX25" s="187">
        <v>44105</v>
      </c>
    </row>
    <row r="26" spans="1:51" s="51" customFormat="1" x14ac:dyDescent="0.35">
      <c r="A26" s="208" t="s">
        <v>134</v>
      </c>
      <c r="B26" s="210" t="s">
        <v>188</v>
      </c>
      <c r="C26" s="210" t="s">
        <v>162</v>
      </c>
      <c r="D26" s="410">
        <f t="shared" ref="D26:D89" si="4">AVERAGE(E26:AX26)</f>
        <v>58874196.760869563</v>
      </c>
      <c r="E26" s="411">
        <v>45036309</v>
      </c>
      <c r="F26" s="411">
        <v>42218151</v>
      </c>
      <c r="G26" s="411">
        <v>47460778</v>
      </c>
      <c r="H26" s="411">
        <v>43515780</v>
      </c>
      <c r="I26" s="411">
        <v>48882191</v>
      </c>
      <c r="J26" s="411">
        <v>49583927</v>
      </c>
      <c r="K26" s="411">
        <v>47005779</v>
      </c>
      <c r="L26" s="411">
        <v>54514408</v>
      </c>
      <c r="M26" s="411">
        <v>51701532</v>
      </c>
      <c r="N26" s="411">
        <v>56666533</v>
      </c>
      <c r="O26" s="411">
        <v>55311892</v>
      </c>
      <c r="P26" s="411">
        <v>54307467</v>
      </c>
      <c r="Q26" s="411">
        <v>59384058</v>
      </c>
      <c r="R26" s="411">
        <v>57656420</v>
      </c>
      <c r="S26" s="411">
        <v>60933045</v>
      </c>
      <c r="T26" s="411">
        <v>61229680</v>
      </c>
      <c r="U26" s="411">
        <v>65692667</v>
      </c>
      <c r="V26" s="411">
        <v>63939299</v>
      </c>
      <c r="W26" s="411">
        <v>61688648</v>
      </c>
      <c r="X26" s="411">
        <v>67051753</v>
      </c>
      <c r="Y26" s="411">
        <v>59163464</v>
      </c>
      <c r="Z26" s="411">
        <v>70038219</v>
      </c>
      <c r="AA26" s="411">
        <v>63924614</v>
      </c>
      <c r="AB26" s="411">
        <v>63001577</v>
      </c>
      <c r="AC26" s="411">
        <v>67219905</v>
      </c>
      <c r="AD26" s="411">
        <v>61925227</v>
      </c>
      <c r="AE26" s="411">
        <v>71594558</v>
      </c>
      <c r="AF26" s="411">
        <v>74995366</v>
      </c>
      <c r="AG26" s="411">
        <v>74966340</v>
      </c>
      <c r="AH26" s="411">
        <v>70841434</v>
      </c>
      <c r="AI26" s="411">
        <v>73147330</v>
      </c>
      <c r="AJ26" s="411">
        <v>75425239</v>
      </c>
      <c r="AK26" s="411">
        <v>72484447</v>
      </c>
      <c r="AL26" s="411">
        <v>72011848</v>
      </c>
      <c r="AM26" s="411">
        <v>65070635</v>
      </c>
      <c r="AN26" s="411">
        <v>69672654</v>
      </c>
      <c r="AO26" s="411">
        <v>76277906</v>
      </c>
      <c r="AP26" s="411">
        <v>71890268</v>
      </c>
      <c r="AQ26" s="411">
        <v>55466878</v>
      </c>
      <c r="AR26" s="411">
        <v>33250211</v>
      </c>
      <c r="AS26" s="411">
        <v>35379962</v>
      </c>
      <c r="AT26" s="411">
        <v>40849696</v>
      </c>
      <c r="AU26" s="411">
        <v>46325834</v>
      </c>
      <c r="AV26" s="411">
        <v>49079313</v>
      </c>
      <c r="AW26" s="411">
        <v>49732653</v>
      </c>
      <c r="AX26" s="412">
        <v>50697156</v>
      </c>
    </row>
    <row r="27" spans="1:51" s="51" customFormat="1" x14ac:dyDescent="0.35">
      <c r="A27" s="208" t="s">
        <v>134</v>
      </c>
      <c r="B27" s="210" t="s">
        <v>188</v>
      </c>
      <c r="C27" s="210" t="s">
        <v>166</v>
      </c>
      <c r="D27" s="413">
        <f t="shared" si="4"/>
        <v>429.28260869565219</v>
      </c>
      <c r="E27" s="411">
        <v>310</v>
      </c>
      <c r="F27" s="411">
        <v>301</v>
      </c>
      <c r="G27" s="411">
        <v>325</v>
      </c>
      <c r="H27" s="411">
        <v>316</v>
      </c>
      <c r="I27" s="411">
        <v>342</v>
      </c>
      <c r="J27" s="411">
        <v>345</v>
      </c>
      <c r="K27" s="411">
        <v>337</v>
      </c>
      <c r="L27" s="411">
        <v>365</v>
      </c>
      <c r="M27" s="411">
        <v>350</v>
      </c>
      <c r="N27" s="411">
        <v>366</v>
      </c>
      <c r="O27" s="411">
        <v>355</v>
      </c>
      <c r="P27" s="411">
        <v>355</v>
      </c>
      <c r="Q27" s="411">
        <v>358</v>
      </c>
      <c r="R27" s="411">
        <v>358</v>
      </c>
      <c r="S27" s="411">
        <v>386</v>
      </c>
      <c r="T27" s="411">
        <v>388</v>
      </c>
      <c r="U27" s="411">
        <v>406</v>
      </c>
      <c r="V27" s="411">
        <v>403</v>
      </c>
      <c r="W27" s="411">
        <v>396</v>
      </c>
      <c r="X27" s="411">
        <v>426</v>
      </c>
      <c r="Y27" s="411">
        <v>396</v>
      </c>
      <c r="Z27" s="411">
        <v>426</v>
      </c>
      <c r="AA27" s="411">
        <v>408</v>
      </c>
      <c r="AB27" s="411">
        <v>429</v>
      </c>
      <c r="AC27" s="411">
        <v>445</v>
      </c>
      <c r="AD27" s="411">
        <v>423</v>
      </c>
      <c r="AE27" s="411">
        <v>473</v>
      </c>
      <c r="AF27" s="411">
        <v>491</v>
      </c>
      <c r="AG27" s="411">
        <v>487</v>
      </c>
      <c r="AH27" s="411">
        <v>482</v>
      </c>
      <c r="AI27" s="411">
        <v>493</v>
      </c>
      <c r="AJ27" s="411">
        <v>508</v>
      </c>
      <c r="AK27" s="411">
        <v>495</v>
      </c>
      <c r="AL27" s="411">
        <v>525</v>
      </c>
      <c r="AM27" s="411">
        <v>502</v>
      </c>
      <c r="AN27" s="411">
        <v>522</v>
      </c>
      <c r="AO27" s="411">
        <v>523</v>
      </c>
      <c r="AP27" s="411">
        <v>508</v>
      </c>
      <c r="AQ27" s="411">
        <v>465</v>
      </c>
      <c r="AR27" s="411">
        <v>592</v>
      </c>
      <c r="AS27" s="411">
        <v>556</v>
      </c>
      <c r="AT27" s="411">
        <v>492</v>
      </c>
      <c r="AU27" s="411">
        <v>492</v>
      </c>
      <c r="AV27" s="411">
        <v>483</v>
      </c>
      <c r="AW27" s="411">
        <v>469</v>
      </c>
      <c r="AX27" s="412">
        <v>474</v>
      </c>
    </row>
    <row r="28" spans="1:51" s="51" customFormat="1" x14ac:dyDescent="0.35">
      <c r="A28" s="208" t="s">
        <v>134</v>
      </c>
      <c r="B28" s="210" t="s">
        <v>188</v>
      </c>
      <c r="C28" s="210" t="s">
        <v>167</v>
      </c>
      <c r="D28" s="211">
        <f>AVERAGE(E28:AX28)</f>
        <v>13878325.408695653</v>
      </c>
      <c r="E28" s="301">
        <f>SUMIFS(E31:E340,$C$31:$C$340,"Miles")</f>
        <v>8815718</v>
      </c>
      <c r="F28" s="414">
        <f>SUMIFS(F31:F340,$C$31:$C$340,"Miles")</f>
        <v>8359439</v>
      </c>
      <c r="G28" s="414">
        <f>SUMIFS(G31:G340,$C$31:$C$340,"Miles")</f>
        <v>9333899</v>
      </c>
      <c r="H28" s="414">
        <f>SUMIFS(H31:H340,$C$31:$C$340,"Miles")</f>
        <v>8714823</v>
      </c>
      <c r="I28" s="414">
        <f>SUMIFS(I31:I340,$C$31:$C$340,"Miles")</f>
        <v>11733429.699999999</v>
      </c>
      <c r="J28" s="414">
        <f t="shared" ref="J28:AX28" si="5">SUMIFS(J31:J340,$C$31:$C$340,"Miles")</f>
        <v>11851497.199999999</v>
      </c>
      <c r="K28" s="414">
        <f t="shared" si="5"/>
        <v>11295896.299999999</v>
      </c>
      <c r="L28" s="414">
        <f t="shared" si="5"/>
        <v>13228774.100000001</v>
      </c>
      <c r="M28" s="414">
        <f t="shared" si="5"/>
        <v>12574711.200000001</v>
      </c>
      <c r="N28" s="414">
        <f t="shared" si="5"/>
        <v>13830615.599999996</v>
      </c>
      <c r="O28" s="414">
        <f t="shared" si="5"/>
        <v>13329781.999999996</v>
      </c>
      <c r="P28" s="414">
        <f t="shared" si="5"/>
        <v>13200479.399999999</v>
      </c>
      <c r="Q28" s="414">
        <f t="shared" si="5"/>
        <v>14224777.100000001</v>
      </c>
      <c r="R28" s="414">
        <f t="shared" si="5"/>
        <v>13791203.5</v>
      </c>
      <c r="S28" s="414">
        <f t="shared" si="5"/>
        <v>14515885.700000003</v>
      </c>
      <c r="T28" s="414">
        <f t="shared" si="5"/>
        <v>14404392.5</v>
      </c>
      <c r="U28" s="414">
        <f t="shared" si="5"/>
        <v>15133572.1</v>
      </c>
      <c r="V28" s="414">
        <f t="shared" si="5"/>
        <v>14626053.9</v>
      </c>
      <c r="W28" s="414">
        <f t="shared" si="5"/>
        <v>13954687.899999999</v>
      </c>
      <c r="X28" s="414">
        <f t="shared" si="5"/>
        <v>15192181.6</v>
      </c>
      <c r="Y28" s="414">
        <f t="shared" si="5"/>
        <v>13667661.700000001</v>
      </c>
      <c r="Z28" s="414">
        <f t="shared" si="5"/>
        <v>16247203</v>
      </c>
      <c r="AA28" s="414">
        <f t="shared" si="5"/>
        <v>14767931</v>
      </c>
      <c r="AB28" s="414">
        <f t="shared" si="5"/>
        <v>14703755.4</v>
      </c>
      <c r="AC28" s="414">
        <f t="shared" si="5"/>
        <v>15409370</v>
      </c>
      <c r="AD28" s="414">
        <f t="shared" si="5"/>
        <v>14268354.199999999</v>
      </c>
      <c r="AE28" s="414">
        <f t="shared" si="5"/>
        <v>16584900.099999998</v>
      </c>
      <c r="AF28" s="414">
        <f t="shared" si="5"/>
        <v>17368172.500000004</v>
      </c>
      <c r="AG28" s="414">
        <f t="shared" si="5"/>
        <v>17481542.799999997</v>
      </c>
      <c r="AH28" s="414">
        <f t="shared" si="5"/>
        <v>16660142.699999999</v>
      </c>
      <c r="AI28" s="414">
        <f t="shared" si="5"/>
        <v>17208874.300000001</v>
      </c>
      <c r="AJ28" s="414">
        <f t="shared" si="5"/>
        <v>17800245.600000001</v>
      </c>
      <c r="AK28" s="414">
        <f t="shared" si="5"/>
        <v>17249266.800000001</v>
      </c>
      <c r="AL28" s="414">
        <f t="shared" si="5"/>
        <v>17252793.700000003</v>
      </c>
      <c r="AM28" s="414">
        <f t="shared" si="5"/>
        <v>15611649.400000002</v>
      </c>
      <c r="AN28" s="414">
        <f t="shared" si="5"/>
        <v>16897102.900000002</v>
      </c>
      <c r="AO28" s="414">
        <f t="shared" si="5"/>
        <v>18382461.999999996</v>
      </c>
      <c r="AP28" s="414">
        <f t="shared" si="5"/>
        <v>17239755</v>
      </c>
      <c r="AQ28" s="414">
        <f t="shared" si="5"/>
        <v>13440697.600000001</v>
      </c>
      <c r="AR28" s="414">
        <f t="shared" si="5"/>
        <v>8243706.0999999987</v>
      </c>
      <c r="AS28" s="414">
        <f t="shared" si="5"/>
        <v>8672656.1999999993</v>
      </c>
      <c r="AT28" s="414">
        <f t="shared" si="5"/>
        <v>10558909.6</v>
      </c>
      <c r="AU28" s="414">
        <f t="shared" si="5"/>
        <v>11820272.700000007</v>
      </c>
      <c r="AV28" s="414">
        <f t="shared" si="5"/>
        <v>12645487.800000004</v>
      </c>
      <c r="AW28" s="414">
        <f t="shared" si="5"/>
        <v>12858705.800000001</v>
      </c>
      <c r="AX28" s="415">
        <f t="shared" si="5"/>
        <v>13249531.1</v>
      </c>
    </row>
    <row r="29" spans="1:51" s="51" customFormat="1" x14ac:dyDescent="0.35">
      <c r="A29" s="208" t="s">
        <v>134</v>
      </c>
      <c r="B29" s="210" t="s">
        <v>188</v>
      </c>
      <c r="C29" s="210" t="s">
        <v>133</v>
      </c>
      <c r="D29" s="211">
        <f t="shared" si="4"/>
        <v>1242333.1739130435</v>
      </c>
      <c r="E29" s="211">
        <v>1142226</v>
      </c>
      <c r="F29" s="411">
        <v>1066037</v>
      </c>
      <c r="G29" s="411">
        <v>1198683</v>
      </c>
      <c r="H29" s="411">
        <v>1087210</v>
      </c>
      <c r="I29" s="411">
        <v>1209149</v>
      </c>
      <c r="J29" s="411">
        <v>1206402</v>
      </c>
      <c r="K29" s="411">
        <v>1124312</v>
      </c>
      <c r="L29" s="411">
        <v>1294489</v>
      </c>
      <c r="M29" s="411">
        <v>1209502</v>
      </c>
      <c r="N29" s="411">
        <v>1327743</v>
      </c>
      <c r="O29" s="411">
        <v>1306957</v>
      </c>
      <c r="P29" s="411">
        <v>1261192</v>
      </c>
      <c r="Q29" s="411">
        <v>1359690</v>
      </c>
      <c r="R29" s="411">
        <v>1309328</v>
      </c>
      <c r="S29" s="411">
        <v>1358701</v>
      </c>
      <c r="T29" s="411">
        <v>1366354</v>
      </c>
      <c r="U29" s="411">
        <v>1468043</v>
      </c>
      <c r="V29" s="411">
        <v>1413870</v>
      </c>
      <c r="W29" s="411">
        <v>1362367</v>
      </c>
      <c r="X29" s="411">
        <v>1466108</v>
      </c>
      <c r="Y29" s="411">
        <v>1284214</v>
      </c>
      <c r="Z29" s="411">
        <v>1534035</v>
      </c>
      <c r="AA29" s="411">
        <v>1383211</v>
      </c>
      <c r="AB29" s="411">
        <v>1332227</v>
      </c>
      <c r="AC29" s="411">
        <v>1396474</v>
      </c>
      <c r="AD29" s="411">
        <v>1277058</v>
      </c>
      <c r="AE29" s="411">
        <v>1445072</v>
      </c>
      <c r="AF29" s="411">
        <v>1494941</v>
      </c>
      <c r="AG29" s="411">
        <v>1514721</v>
      </c>
      <c r="AH29" s="411">
        <v>1406008</v>
      </c>
      <c r="AI29" s="411">
        <v>1447075</v>
      </c>
      <c r="AJ29" s="411">
        <v>1479116</v>
      </c>
      <c r="AK29" s="411">
        <v>1409504</v>
      </c>
      <c r="AL29" s="411">
        <v>1392821</v>
      </c>
      <c r="AM29" s="411">
        <v>1244754</v>
      </c>
      <c r="AN29" s="411">
        <v>1309125</v>
      </c>
      <c r="AO29" s="411">
        <v>1437042</v>
      </c>
      <c r="AP29" s="411">
        <v>1354816</v>
      </c>
      <c r="AQ29" s="411">
        <v>1030998</v>
      </c>
      <c r="AR29" s="411">
        <v>542708</v>
      </c>
      <c r="AS29" s="411">
        <v>583750</v>
      </c>
      <c r="AT29" s="411">
        <v>726958</v>
      </c>
      <c r="AU29" s="411">
        <v>834541</v>
      </c>
      <c r="AV29" s="411">
        <v>884454</v>
      </c>
      <c r="AW29" s="411">
        <v>915694</v>
      </c>
      <c r="AX29" s="412">
        <v>947646</v>
      </c>
    </row>
    <row r="30" spans="1:51" s="51" customFormat="1" x14ac:dyDescent="0.35">
      <c r="A30" s="208" t="s">
        <v>134</v>
      </c>
      <c r="B30" s="210" t="s">
        <v>188</v>
      </c>
      <c r="C30" s="210" t="s">
        <v>132</v>
      </c>
      <c r="D30" s="211">
        <f t="shared" si="4"/>
        <v>139418.23913043478</v>
      </c>
      <c r="E30" s="211">
        <v>145275</v>
      </c>
      <c r="F30" s="211">
        <v>140065</v>
      </c>
      <c r="G30" s="211">
        <v>146243</v>
      </c>
      <c r="H30" s="211">
        <v>137779</v>
      </c>
      <c r="I30" s="211">
        <v>142877</v>
      </c>
      <c r="J30" s="211">
        <v>143568</v>
      </c>
      <c r="K30" s="211">
        <v>139416</v>
      </c>
      <c r="L30" s="211">
        <v>149241</v>
      </c>
      <c r="M30" s="211">
        <v>147531</v>
      </c>
      <c r="N30" s="211">
        <v>154759</v>
      </c>
      <c r="O30" s="211">
        <v>155982</v>
      </c>
      <c r="P30" s="211">
        <v>153029</v>
      </c>
      <c r="Q30" s="211">
        <v>165784</v>
      </c>
      <c r="R30" s="211">
        <v>161219</v>
      </c>
      <c r="S30" s="211">
        <v>157663</v>
      </c>
      <c r="T30" s="211">
        <v>157908</v>
      </c>
      <c r="U30" s="211">
        <v>161779</v>
      </c>
      <c r="V30" s="211">
        <v>158692</v>
      </c>
      <c r="W30" s="211">
        <v>155715</v>
      </c>
      <c r="X30" s="211">
        <v>157517</v>
      </c>
      <c r="Y30" s="211">
        <v>149339</v>
      </c>
      <c r="Z30" s="211">
        <v>164457</v>
      </c>
      <c r="AA30" s="211">
        <v>156674</v>
      </c>
      <c r="AB30" s="211">
        <v>146723</v>
      </c>
      <c r="AC30" s="211">
        <v>151080</v>
      </c>
      <c r="AD30" s="211">
        <v>146268</v>
      </c>
      <c r="AE30" s="211">
        <v>151235</v>
      </c>
      <c r="AF30" s="211">
        <v>152665</v>
      </c>
      <c r="AG30" s="211">
        <v>154065</v>
      </c>
      <c r="AH30" s="211">
        <v>147096</v>
      </c>
      <c r="AI30" s="211">
        <v>148235</v>
      </c>
      <c r="AJ30" s="211">
        <v>148588</v>
      </c>
      <c r="AK30" s="211">
        <v>146548</v>
      </c>
      <c r="AL30" s="211">
        <v>137122</v>
      </c>
      <c r="AM30" s="211">
        <v>129546</v>
      </c>
      <c r="AN30" s="211">
        <v>133595</v>
      </c>
      <c r="AO30" s="211">
        <v>145932</v>
      </c>
      <c r="AP30" s="211">
        <v>141378</v>
      </c>
      <c r="AQ30" s="211">
        <v>119194</v>
      </c>
      <c r="AR30" s="211">
        <v>56163</v>
      </c>
      <c r="AS30" s="211">
        <v>63645</v>
      </c>
      <c r="AT30" s="211">
        <v>82997</v>
      </c>
      <c r="AU30" s="211">
        <v>94063</v>
      </c>
      <c r="AV30" s="211">
        <v>101527</v>
      </c>
      <c r="AW30" s="211">
        <v>106098</v>
      </c>
      <c r="AX30" s="303">
        <v>106964</v>
      </c>
    </row>
    <row r="31" spans="1:51" s="81" customFormat="1" x14ac:dyDescent="0.35">
      <c r="A31" s="181" t="s">
        <v>155</v>
      </c>
      <c r="B31" s="92" t="s">
        <v>189</v>
      </c>
      <c r="C31" s="92" t="s">
        <v>162</v>
      </c>
      <c r="D31" s="180">
        <f t="shared" si="4"/>
        <v>702656.97826086951</v>
      </c>
      <c r="E31" s="180">
        <v>658287</v>
      </c>
      <c r="F31" s="180">
        <v>620947</v>
      </c>
      <c r="G31" s="180">
        <v>680830</v>
      </c>
      <c r="H31" s="180">
        <v>628557</v>
      </c>
      <c r="I31" s="180">
        <v>695554</v>
      </c>
      <c r="J31" s="180">
        <v>680628</v>
      </c>
      <c r="K31" s="180">
        <v>601544</v>
      </c>
      <c r="L31" s="180">
        <v>700388</v>
      </c>
      <c r="M31" s="180">
        <v>672274</v>
      </c>
      <c r="N31" s="180">
        <v>755437</v>
      </c>
      <c r="O31" s="180">
        <v>691374</v>
      </c>
      <c r="P31" s="180">
        <v>698207</v>
      </c>
      <c r="Q31" s="180">
        <v>779152</v>
      </c>
      <c r="R31" s="180">
        <v>743256</v>
      </c>
      <c r="S31" s="180">
        <v>809023</v>
      </c>
      <c r="T31" s="180">
        <v>833429</v>
      </c>
      <c r="U31" s="180">
        <v>920981</v>
      </c>
      <c r="V31" s="180">
        <v>738697</v>
      </c>
      <c r="W31" s="180">
        <v>730124</v>
      </c>
      <c r="X31" s="180">
        <v>787598</v>
      </c>
      <c r="Y31" s="180">
        <v>712559</v>
      </c>
      <c r="Z31" s="180">
        <v>847548</v>
      </c>
      <c r="AA31" s="180">
        <v>775793</v>
      </c>
      <c r="AB31" s="180">
        <v>708220</v>
      </c>
      <c r="AC31" s="180">
        <v>780752</v>
      </c>
      <c r="AD31" s="180">
        <v>697017</v>
      </c>
      <c r="AE31" s="180">
        <v>776681</v>
      </c>
      <c r="AF31" s="180">
        <v>785871</v>
      </c>
      <c r="AG31" s="180">
        <v>790294</v>
      </c>
      <c r="AH31" s="180">
        <v>757360</v>
      </c>
      <c r="AI31" s="180">
        <v>757175</v>
      </c>
      <c r="AJ31" s="180">
        <v>778370</v>
      </c>
      <c r="AK31" s="180">
        <v>741332</v>
      </c>
      <c r="AL31" s="180">
        <v>778181</v>
      </c>
      <c r="AM31" s="180">
        <v>722813</v>
      </c>
      <c r="AN31" s="180">
        <v>712511</v>
      </c>
      <c r="AO31" s="180">
        <v>833263</v>
      </c>
      <c r="AP31" s="180">
        <v>745219</v>
      </c>
      <c r="AQ31" s="180">
        <v>664437</v>
      </c>
      <c r="AR31" s="180">
        <v>432688</v>
      </c>
      <c r="AS31" s="180">
        <v>449273</v>
      </c>
      <c r="AT31" s="180">
        <v>465810</v>
      </c>
      <c r="AU31" s="180">
        <v>522896</v>
      </c>
      <c r="AV31" s="180">
        <v>511171</v>
      </c>
      <c r="AW31" s="180">
        <v>573174</v>
      </c>
      <c r="AX31" s="189">
        <v>575526</v>
      </c>
    </row>
    <row r="32" spans="1:51" s="80" customFormat="1" x14ac:dyDescent="0.35">
      <c r="A32" s="181" t="s">
        <v>155</v>
      </c>
      <c r="B32" s="92" t="s">
        <v>189</v>
      </c>
      <c r="C32" s="92" t="s">
        <v>166</v>
      </c>
      <c r="D32" s="188">
        <f t="shared" si="4"/>
        <v>286.91304347826087</v>
      </c>
      <c r="E32" s="188">
        <v>220</v>
      </c>
      <c r="F32" s="188">
        <v>222</v>
      </c>
      <c r="G32" s="188">
        <v>238</v>
      </c>
      <c r="H32" s="188">
        <v>227</v>
      </c>
      <c r="I32" s="188">
        <v>252</v>
      </c>
      <c r="J32" s="188">
        <v>248</v>
      </c>
      <c r="K32" s="188">
        <v>230</v>
      </c>
      <c r="L32" s="188">
        <v>244</v>
      </c>
      <c r="M32" s="188">
        <v>241</v>
      </c>
      <c r="N32" s="188">
        <v>265</v>
      </c>
      <c r="O32" s="188">
        <v>245</v>
      </c>
      <c r="P32" s="188">
        <v>250</v>
      </c>
      <c r="Q32" s="188">
        <v>248</v>
      </c>
      <c r="R32" s="188">
        <v>253</v>
      </c>
      <c r="S32" s="188">
        <v>292</v>
      </c>
      <c r="T32" s="188">
        <v>305</v>
      </c>
      <c r="U32" s="188">
        <v>332</v>
      </c>
      <c r="V32" s="188">
        <v>275</v>
      </c>
      <c r="W32" s="188">
        <v>283</v>
      </c>
      <c r="X32" s="188">
        <v>285</v>
      </c>
      <c r="Y32" s="188">
        <v>280</v>
      </c>
      <c r="Z32" s="188">
        <v>309</v>
      </c>
      <c r="AA32" s="188">
        <v>296</v>
      </c>
      <c r="AB32" s="188">
        <v>279</v>
      </c>
      <c r="AC32" s="188">
        <v>288</v>
      </c>
      <c r="AD32" s="188">
        <v>268</v>
      </c>
      <c r="AE32" s="188">
        <v>287</v>
      </c>
      <c r="AF32" s="188">
        <v>291</v>
      </c>
      <c r="AG32" s="188">
        <v>295</v>
      </c>
      <c r="AH32" s="188">
        <v>292</v>
      </c>
      <c r="AI32" s="188">
        <v>295</v>
      </c>
      <c r="AJ32" s="188">
        <v>291</v>
      </c>
      <c r="AK32" s="188">
        <v>294</v>
      </c>
      <c r="AL32" s="188">
        <v>329</v>
      </c>
      <c r="AM32" s="188">
        <v>336</v>
      </c>
      <c r="AN32" s="188">
        <v>319</v>
      </c>
      <c r="AO32" s="188">
        <v>330</v>
      </c>
      <c r="AP32" s="188">
        <v>311</v>
      </c>
      <c r="AQ32" s="188">
        <v>319</v>
      </c>
      <c r="AR32" s="188">
        <v>404</v>
      </c>
      <c r="AS32" s="188">
        <v>370</v>
      </c>
      <c r="AT32" s="188">
        <v>331</v>
      </c>
      <c r="AU32" s="188">
        <v>327</v>
      </c>
      <c r="AV32" s="188">
        <v>289</v>
      </c>
      <c r="AW32" s="188">
        <v>309</v>
      </c>
      <c r="AX32" s="190">
        <v>304</v>
      </c>
    </row>
    <row r="33" spans="1:50" x14ac:dyDescent="0.35">
      <c r="A33" s="181" t="s">
        <v>155</v>
      </c>
      <c r="B33" s="92" t="s">
        <v>189</v>
      </c>
      <c r="C33" s="92" t="s">
        <v>133</v>
      </c>
      <c r="D33" s="183">
        <f t="shared" si="4"/>
        <v>20528.043478260868</v>
      </c>
      <c r="E33" s="183">
        <v>22123</v>
      </c>
      <c r="F33" s="183">
        <v>20100</v>
      </c>
      <c r="G33" s="183">
        <v>23020</v>
      </c>
      <c r="H33" s="183">
        <v>21403</v>
      </c>
      <c r="I33" s="183">
        <v>23094</v>
      </c>
      <c r="J33" s="183">
        <v>22595</v>
      </c>
      <c r="K33" s="183">
        <v>20071</v>
      </c>
      <c r="L33" s="183">
        <v>23162</v>
      </c>
      <c r="M33" s="183">
        <v>22293</v>
      </c>
      <c r="N33" s="183">
        <v>24226</v>
      </c>
      <c r="O33" s="183">
        <v>22612</v>
      </c>
      <c r="P33" s="183">
        <v>22127</v>
      </c>
      <c r="Q33" s="183">
        <v>25012</v>
      </c>
      <c r="R33" s="183">
        <v>23320</v>
      </c>
      <c r="S33" s="183">
        <v>23421</v>
      </c>
      <c r="T33" s="183">
        <v>23093</v>
      </c>
      <c r="U33" s="183">
        <v>24986</v>
      </c>
      <c r="V33" s="183">
        <v>22792</v>
      </c>
      <c r="W33" s="183">
        <v>21756</v>
      </c>
      <c r="X33" s="183">
        <v>23580</v>
      </c>
      <c r="Y33" s="183">
        <v>20533</v>
      </c>
      <c r="Z33" s="183">
        <v>24050</v>
      </c>
      <c r="AA33" s="183">
        <v>21658</v>
      </c>
      <c r="AB33" s="183">
        <v>20465</v>
      </c>
      <c r="AC33" s="183">
        <v>22239</v>
      </c>
      <c r="AD33" s="183">
        <v>20577</v>
      </c>
      <c r="AE33" s="183">
        <v>23009</v>
      </c>
      <c r="AF33" s="183">
        <v>23177</v>
      </c>
      <c r="AG33" s="183">
        <v>23408</v>
      </c>
      <c r="AH33" s="183">
        <v>21568</v>
      </c>
      <c r="AI33" s="183">
        <v>22192</v>
      </c>
      <c r="AJ33" s="183">
        <v>22792</v>
      </c>
      <c r="AK33" s="183">
        <v>21605</v>
      </c>
      <c r="AL33" s="183">
        <v>21996</v>
      </c>
      <c r="AM33" s="183">
        <v>18929</v>
      </c>
      <c r="AN33" s="183">
        <v>18823</v>
      </c>
      <c r="AO33" s="183">
        <v>22109</v>
      </c>
      <c r="AP33" s="183">
        <v>20473</v>
      </c>
      <c r="AQ33" s="183">
        <v>16910</v>
      </c>
      <c r="AR33" s="183">
        <v>8834</v>
      </c>
      <c r="AS33" s="183">
        <v>9284</v>
      </c>
      <c r="AT33" s="183">
        <v>10638</v>
      </c>
      <c r="AU33" s="183">
        <v>12102</v>
      </c>
      <c r="AV33" s="183">
        <v>13035</v>
      </c>
      <c r="AW33" s="183">
        <v>14228</v>
      </c>
      <c r="AX33" s="165">
        <v>14870</v>
      </c>
    </row>
    <row r="34" spans="1:50" x14ac:dyDescent="0.35">
      <c r="A34" s="181" t="s">
        <v>155</v>
      </c>
      <c r="B34" s="92" t="s">
        <v>189</v>
      </c>
      <c r="C34" s="92" t="s">
        <v>167</v>
      </c>
      <c r="D34" s="183">
        <f>AVERAGE(E34:AX34)</f>
        <v>217488.5399041686</v>
      </c>
      <c r="E34" s="183">
        <f>Albany!D24</f>
        <v>194978</v>
      </c>
      <c r="F34" s="183">
        <f>Albany!E24</f>
        <v>186703</v>
      </c>
      <c r="G34" s="183">
        <f>Albany!F24</f>
        <v>205363</v>
      </c>
      <c r="H34" s="183">
        <f>Albany!G24</f>
        <v>189911</v>
      </c>
      <c r="I34" s="183">
        <f>Albany!H24</f>
        <v>211605.62998547056</v>
      </c>
      <c r="J34" s="183">
        <f>Albany!I24</f>
        <v>209471.21372487611</v>
      </c>
      <c r="K34" s="183">
        <f>Albany!J24</f>
        <v>178639.60410374141</v>
      </c>
      <c r="L34" s="183">
        <f>Albany!K24</f>
        <v>210776.06943970884</v>
      </c>
      <c r="M34" s="183">
        <f>Albany!L24</f>
        <v>196677.72663730916</v>
      </c>
      <c r="N34" s="183">
        <f>Albany!M24</f>
        <v>223772.37050779344</v>
      </c>
      <c r="O34" s="183">
        <f>Albany!N24</f>
        <v>196178.13836539368</v>
      </c>
      <c r="P34" s="183">
        <f>Albany!O24</f>
        <v>204679.50129087872</v>
      </c>
      <c r="Q34" s="183">
        <f>Albany!P24</f>
        <v>227252.81124775697</v>
      </c>
      <c r="R34" s="183">
        <f>Albany!Q24</f>
        <v>222223.82260901202</v>
      </c>
      <c r="S34" s="183">
        <f>Albany!R24</f>
        <v>246447.40086363995</v>
      </c>
      <c r="T34" s="183">
        <f>Albany!S24</f>
        <v>256499.0725786314</v>
      </c>
      <c r="U34" s="183">
        <f>Albany!T24</f>
        <v>283740.03549937619</v>
      </c>
      <c r="V34" s="183">
        <f>Albany!U24</f>
        <v>229744.85252848</v>
      </c>
      <c r="W34" s="183">
        <f>Albany!V24</f>
        <v>226874.32890577771</v>
      </c>
      <c r="X34" s="183">
        <f>Albany!W24</f>
        <v>245709.62672213622</v>
      </c>
      <c r="Y34" s="183">
        <f>Albany!X24</f>
        <v>230101.22291665006</v>
      </c>
      <c r="Z34" s="183">
        <f>Albany!Y24</f>
        <v>271750.2311841161</v>
      </c>
      <c r="AA34" s="183">
        <f>Albany!Z24</f>
        <v>248677.70479876251</v>
      </c>
      <c r="AB34" s="183">
        <f>Albany!AA24</f>
        <v>225043.5033943961</v>
      </c>
      <c r="AC34" s="183">
        <f>Albany!AB24</f>
        <v>247416.14861071567</v>
      </c>
      <c r="AD34" s="183">
        <f>Albany!AC24</f>
        <v>217122.24728897942</v>
      </c>
      <c r="AE34" s="183">
        <f>Albany!AD24</f>
        <v>244535.15612648311</v>
      </c>
      <c r="AF34" s="183">
        <f>Albany!AE24</f>
        <v>242238.84566968077</v>
      </c>
      <c r="AG34" s="183">
        <f>Albany!AF24</f>
        <v>247825.21499324476</v>
      </c>
      <c r="AH34" s="183">
        <f>Albany!AG24</f>
        <v>236704.50179302233</v>
      </c>
      <c r="AI34" s="183">
        <f>Albany!AH24</f>
        <v>234050.27102995041</v>
      </c>
      <c r="AJ34" s="183">
        <f>Albany!AI24</f>
        <v>237407.76717897033</v>
      </c>
      <c r="AK34" s="183">
        <f>Albany!AJ24</f>
        <v>227775.05511846449</v>
      </c>
      <c r="AL34" s="183">
        <f>Albany!AK24</f>
        <v>239408.56177736187</v>
      </c>
      <c r="AM34" s="183">
        <f>Albany!AL24</f>
        <v>225216.53713776355</v>
      </c>
      <c r="AN34" s="183">
        <f>Albany!AM24</f>
        <v>220549.7608993735</v>
      </c>
      <c r="AO34" s="183">
        <f>Albany!AN24</f>
        <v>256731.94192897205</v>
      </c>
      <c r="AP34" s="183">
        <f>Albany!AO24</f>
        <v>233150.87643357611</v>
      </c>
      <c r="AQ34" s="183">
        <f>Albany!AP24</f>
        <v>211169.59426223912</v>
      </c>
      <c r="AR34" s="183">
        <f>Albany!AQ24</f>
        <v>140507.84959567696</v>
      </c>
      <c r="AS34" s="183">
        <f>Albany!AR24</f>
        <v>144370.1421907536</v>
      </c>
      <c r="AT34" s="183">
        <f>Albany!AS24</f>
        <v>158113.94257765968</v>
      </c>
      <c r="AU34" s="183">
        <f>Albany!AT24</f>
        <v>170739.81970374679</v>
      </c>
      <c r="AV34" s="183">
        <f>Albany!AU24</f>
        <v>164462.7880361623</v>
      </c>
      <c r="AW34" s="183">
        <f>Albany!AV24</f>
        <v>189751.02605410648</v>
      </c>
      <c r="AX34" s="165">
        <f>Albany!AW24</f>
        <v>192404.91988094404</v>
      </c>
    </row>
    <row r="35" spans="1:50" x14ac:dyDescent="0.35">
      <c r="A35" s="181" t="s">
        <v>155</v>
      </c>
      <c r="B35" s="92" t="s">
        <v>189</v>
      </c>
      <c r="C35" s="92" t="s">
        <v>132</v>
      </c>
      <c r="D35" s="183">
        <f t="shared" si="4"/>
        <v>2496.6304347826085</v>
      </c>
      <c r="E35" s="183">
        <v>2996</v>
      </c>
      <c r="F35" s="183">
        <v>2801</v>
      </c>
      <c r="G35" s="183">
        <v>2859</v>
      </c>
      <c r="H35" s="183">
        <v>2767</v>
      </c>
      <c r="I35" s="183">
        <v>2762</v>
      </c>
      <c r="J35" s="183">
        <v>2739</v>
      </c>
      <c r="K35" s="183">
        <v>2618</v>
      </c>
      <c r="L35" s="183">
        <v>2875</v>
      </c>
      <c r="M35" s="183">
        <v>2789</v>
      </c>
      <c r="N35" s="183">
        <v>2851</v>
      </c>
      <c r="O35" s="183">
        <v>2819</v>
      </c>
      <c r="P35" s="183">
        <v>2796</v>
      </c>
      <c r="Q35" s="183">
        <v>3148</v>
      </c>
      <c r="R35" s="183">
        <v>2940</v>
      </c>
      <c r="S35" s="183">
        <v>2766</v>
      </c>
      <c r="T35" s="183">
        <v>2731</v>
      </c>
      <c r="U35" s="183">
        <v>2778</v>
      </c>
      <c r="V35" s="183">
        <v>2686</v>
      </c>
      <c r="W35" s="183">
        <v>2582</v>
      </c>
      <c r="X35" s="183">
        <v>2763</v>
      </c>
      <c r="Y35" s="183">
        <v>2548</v>
      </c>
      <c r="Z35" s="183">
        <v>2741</v>
      </c>
      <c r="AA35" s="183">
        <v>2625</v>
      </c>
      <c r="AB35" s="183">
        <v>2534</v>
      </c>
      <c r="AC35" s="183">
        <v>2713</v>
      </c>
      <c r="AD35" s="183">
        <v>2604</v>
      </c>
      <c r="AE35" s="183">
        <v>2705</v>
      </c>
      <c r="AF35" s="183">
        <v>2702</v>
      </c>
      <c r="AG35" s="183">
        <v>2682</v>
      </c>
      <c r="AH35" s="183">
        <v>2597</v>
      </c>
      <c r="AI35" s="183">
        <v>2568</v>
      </c>
      <c r="AJ35" s="183">
        <v>2671</v>
      </c>
      <c r="AK35" s="183">
        <v>2522</v>
      </c>
      <c r="AL35" s="183">
        <v>2366</v>
      </c>
      <c r="AM35" s="183">
        <v>2154</v>
      </c>
      <c r="AN35" s="183">
        <v>2231</v>
      </c>
      <c r="AO35" s="183">
        <v>2525</v>
      </c>
      <c r="AP35" s="183">
        <v>2395</v>
      </c>
      <c r="AQ35" s="183">
        <v>2086</v>
      </c>
      <c r="AR35" s="183">
        <v>1071</v>
      </c>
      <c r="AS35" s="183">
        <v>1215</v>
      </c>
      <c r="AT35" s="183">
        <v>1407</v>
      </c>
      <c r="AU35" s="183">
        <v>1598</v>
      </c>
      <c r="AV35" s="183">
        <v>1766</v>
      </c>
      <c r="AW35" s="183">
        <v>1857</v>
      </c>
      <c r="AX35" s="165">
        <v>1896</v>
      </c>
    </row>
    <row r="36" spans="1:50" s="81" customFormat="1" x14ac:dyDescent="0.35">
      <c r="A36" s="181" t="s">
        <v>155</v>
      </c>
      <c r="B36" s="92" t="s">
        <v>190</v>
      </c>
      <c r="C36" s="92" t="s">
        <v>162</v>
      </c>
      <c r="D36" s="180">
        <f t="shared" si="4"/>
        <v>318180.41304347827</v>
      </c>
      <c r="E36" s="180">
        <v>396265</v>
      </c>
      <c r="F36" s="180">
        <v>360478</v>
      </c>
      <c r="G36" s="180">
        <v>364576</v>
      </c>
      <c r="H36" s="180">
        <v>350682</v>
      </c>
      <c r="I36" s="180">
        <v>372080</v>
      </c>
      <c r="J36" s="180">
        <v>375351</v>
      </c>
      <c r="K36" s="180">
        <v>314780</v>
      </c>
      <c r="L36" s="180">
        <v>395539</v>
      </c>
      <c r="M36" s="180">
        <v>356965</v>
      </c>
      <c r="N36" s="180">
        <v>389447</v>
      </c>
      <c r="O36" s="180">
        <v>337429</v>
      </c>
      <c r="P36" s="180">
        <v>340662</v>
      </c>
      <c r="Q36" s="180">
        <v>386634</v>
      </c>
      <c r="R36" s="180">
        <v>351463</v>
      </c>
      <c r="S36" s="180">
        <v>364079</v>
      </c>
      <c r="T36" s="180">
        <v>362511</v>
      </c>
      <c r="U36" s="180">
        <v>402642</v>
      </c>
      <c r="V36" s="180">
        <v>365655</v>
      </c>
      <c r="W36" s="180">
        <v>356964</v>
      </c>
      <c r="X36" s="180">
        <v>376949</v>
      </c>
      <c r="Y36" s="180">
        <v>332198</v>
      </c>
      <c r="Z36" s="180">
        <v>380412</v>
      </c>
      <c r="AA36" s="180">
        <v>343987</v>
      </c>
      <c r="AB36" s="180">
        <v>317293</v>
      </c>
      <c r="AC36" s="180">
        <v>342086</v>
      </c>
      <c r="AD36" s="180">
        <v>308593</v>
      </c>
      <c r="AE36" s="180">
        <v>355626</v>
      </c>
      <c r="AF36" s="180">
        <v>359334</v>
      </c>
      <c r="AG36" s="180">
        <v>353347</v>
      </c>
      <c r="AH36" s="180">
        <v>341290</v>
      </c>
      <c r="AI36" s="180">
        <v>339644</v>
      </c>
      <c r="AJ36" s="180">
        <v>329766</v>
      </c>
      <c r="AK36" s="180">
        <v>311607</v>
      </c>
      <c r="AL36" s="180">
        <v>322757</v>
      </c>
      <c r="AM36" s="180">
        <v>271238</v>
      </c>
      <c r="AN36" s="180">
        <v>290350</v>
      </c>
      <c r="AO36" s="180">
        <v>343020</v>
      </c>
      <c r="AP36" s="180">
        <v>318947</v>
      </c>
      <c r="AQ36" s="180">
        <v>239032</v>
      </c>
      <c r="AR36" s="180">
        <v>116152</v>
      </c>
      <c r="AS36" s="180">
        <v>113498</v>
      </c>
      <c r="AT36" s="180">
        <v>145665</v>
      </c>
      <c r="AU36" s="180">
        <v>166509</v>
      </c>
      <c r="AV36" s="180">
        <v>189299</v>
      </c>
      <c r="AW36" s="180">
        <v>190875</v>
      </c>
      <c r="AX36" s="189">
        <v>192623</v>
      </c>
    </row>
    <row r="37" spans="1:50" s="80" customFormat="1" x14ac:dyDescent="0.35">
      <c r="A37" s="181" t="s">
        <v>155</v>
      </c>
      <c r="B37" s="92" t="s">
        <v>190</v>
      </c>
      <c r="C37" s="92" t="s">
        <v>166</v>
      </c>
      <c r="D37" s="188">
        <f t="shared" si="4"/>
        <v>188.34782608695653</v>
      </c>
      <c r="E37" s="188">
        <v>198</v>
      </c>
      <c r="F37" s="188">
        <v>182</v>
      </c>
      <c r="G37" s="188">
        <v>195</v>
      </c>
      <c r="H37" s="188">
        <v>187</v>
      </c>
      <c r="I37" s="188">
        <v>198</v>
      </c>
      <c r="J37" s="188">
        <v>200</v>
      </c>
      <c r="K37" s="188">
        <v>179</v>
      </c>
      <c r="L37" s="188">
        <v>207</v>
      </c>
      <c r="M37" s="188">
        <v>196</v>
      </c>
      <c r="N37" s="188">
        <v>196</v>
      </c>
      <c r="O37" s="188">
        <v>181</v>
      </c>
      <c r="P37" s="188">
        <v>187</v>
      </c>
      <c r="Q37" s="188">
        <v>188</v>
      </c>
      <c r="R37" s="188">
        <v>178</v>
      </c>
      <c r="S37" s="188">
        <v>195</v>
      </c>
      <c r="T37" s="188">
        <v>200</v>
      </c>
      <c r="U37" s="188">
        <v>213</v>
      </c>
      <c r="V37" s="188">
        <v>197</v>
      </c>
      <c r="W37" s="188">
        <v>199</v>
      </c>
      <c r="X37" s="188">
        <v>201</v>
      </c>
      <c r="Y37" s="188">
        <v>183</v>
      </c>
      <c r="Z37" s="188">
        <v>197</v>
      </c>
      <c r="AA37" s="188">
        <v>194</v>
      </c>
      <c r="AB37" s="188">
        <v>181</v>
      </c>
      <c r="AC37" s="188">
        <v>179</v>
      </c>
      <c r="AD37" s="188">
        <v>171</v>
      </c>
      <c r="AE37" s="188">
        <v>196</v>
      </c>
      <c r="AF37" s="188">
        <v>196</v>
      </c>
      <c r="AG37" s="188">
        <v>199</v>
      </c>
      <c r="AH37" s="188">
        <v>198</v>
      </c>
      <c r="AI37" s="188">
        <v>191</v>
      </c>
      <c r="AJ37" s="188">
        <v>195</v>
      </c>
      <c r="AK37" s="188">
        <v>184</v>
      </c>
      <c r="AL37" s="188">
        <v>208</v>
      </c>
      <c r="AM37" s="188">
        <v>187</v>
      </c>
      <c r="AN37" s="188">
        <v>193</v>
      </c>
      <c r="AO37" s="188">
        <v>197</v>
      </c>
      <c r="AP37" s="188">
        <v>197</v>
      </c>
      <c r="AQ37" s="188">
        <v>174</v>
      </c>
      <c r="AR37" s="188">
        <v>186</v>
      </c>
      <c r="AS37" s="188">
        <v>165</v>
      </c>
      <c r="AT37" s="188">
        <v>156</v>
      </c>
      <c r="AU37" s="188">
        <v>153</v>
      </c>
      <c r="AV37" s="188">
        <v>166</v>
      </c>
      <c r="AW37" s="188">
        <v>168</v>
      </c>
      <c r="AX37" s="190">
        <v>173</v>
      </c>
    </row>
    <row r="38" spans="1:50" x14ac:dyDescent="0.35">
      <c r="A38" s="181" t="s">
        <v>155</v>
      </c>
      <c r="B38" s="92" t="s">
        <v>190</v>
      </c>
      <c r="C38" s="92" t="s">
        <v>133</v>
      </c>
      <c r="D38" s="183">
        <f t="shared" si="4"/>
        <v>9966.8695652173919</v>
      </c>
      <c r="E38" s="183">
        <v>11635</v>
      </c>
      <c r="F38" s="183">
        <v>10720</v>
      </c>
      <c r="G38" s="183">
        <v>10897</v>
      </c>
      <c r="H38" s="183">
        <v>10539</v>
      </c>
      <c r="I38" s="183">
        <v>11704</v>
      </c>
      <c r="J38" s="183">
        <v>11370</v>
      </c>
      <c r="K38" s="183">
        <v>9402</v>
      </c>
      <c r="L38" s="183">
        <v>11686</v>
      </c>
      <c r="M38" s="183">
        <v>10988</v>
      </c>
      <c r="N38" s="183">
        <v>12322</v>
      </c>
      <c r="O38" s="183">
        <v>10937</v>
      </c>
      <c r="P38" s="183">
        <v>10733</v>
      </c>
      <c r="Q38" s="183">
        <v>12502</v>
      </c>
      <c r="R38" s="183">
        <v>11220</v>
      </c>
      <c r="S38" s="183">
        <v>11350</v>
      </c>
      <c r="T38" s="183">
        <v>11245</v>
      </c>
      <c r="U38" s="183">
        <v>12137</v>
      </c>
      <c r="V38" s="183">
        <v>11190</v>
      </c>
      <c r="W38" s="183">
        <v>10936</v>
      </c>
      <c r="X38" s="183">
        <v>11487</v>
      </c>
      <c r="Y38" s="183">
        <v>10160</v>
      </c>
      <c r="Z38" s="183">
        <v>11782</v>
      </c>
      <c r="AA38" s="183">
        <v>10141</v>
      </c>
      <c r="AB38" s="183">
        <v>9818</v>
      </c>
      <c r="AC38" s="183">
        <v>10705</v>
      </c>
      <c r="AD38" s="183">
        <v>9843</v>
      </c>
      <c r="AE38" s="183">
        <v>11119</v>
      </c>
      <c r="AF38" s="183">
        <v>11489</v>
      </c>
      <c r="AG38" s="183">
        <v>11258</v>
      </c>
      <c r="AH38" s="183">
        <v>10654</v>
      </c>
      <c r="AI38" s="183">
        <v>10832</v>
      </c>
      <c r="AJ38" s="183">
        <v>10925</v>
      </c>
      <c r="AK38" s="183">
        <v>10378</v>
      </c>
      <c r="AL38" s="183">
        <v>10503</v>
      </c>
      <c r="AM38" s="183">
        <v>8925</v>
      </c>
      <c r="AN38" s="183">
        <v>9294</v>
      </c>
      <c r="AO38" s="183">
        <v>11035</v>
      </c>
      <c r="AP38" s="183">
        <v>10208</v>
      </c>
      <c r="AQ38" s="183">
        <v>7742</v>
      </c>
      <c r="AR38" s="183">
        <v>3538</v>
      </c>
      <c r="AS38" s="183">
        <v>3757</v>
      </c>
      <c r="AT38" s="183">
        <v>5015</v>
      </c>
      <c r="AU38" s="183">
        <v>5943</v>
      </c>
      <c r="AV38" s="183">
        <v>6231</v>
      </c>
      <c r="AW38" s="183">
        <v>5958</v>
      </c>
      <c r="AX38" s="165">
        <v>6223</v>
      </c>
    </row>
    <row r="39" spans="1:50" x14ac:dyDescent="0.35">
      <c r="A39" s="181" t="s">
        <v>155</v>
      </c>
      <c r="B39" s="92" t="s">
        <v>190</v>
      </c>
      <c r="C39" s="92" t="s">
        <v>167</v>
      </c>
      <c r="D39" s="183">
        <f t="shared" si="4"/>
        <v>98779.473050171291</v>
      </c>
      <c r="E39" s="183">
        <f>Broome!D24</f>
        <v>129068</v>
      </c>
      <c r="F39" s="183">
        <f>Broome!E24</f>
        <v>119707</v>
      </c>
      <c r="G39" s="183">
        <f>Broome!F24</f>
        <v>118091</v>
      </c>
      <c r="H39" s="183">
        <f>Broome!G24</f>
        <v>112944</v>
      </c>
      <c r="I39" s="183">
        <f>Broome!H24</f>
        <v>117770.91486901438</v>
      </c>
      <c r="J39" s="183">
        <f>Broome!I24</f>
        <v>120979.45612749906</v>
      </c>
      <c r="K39" s="183">
        <f>Broome!J24</f>
        <v>102038.50152235494</v>
      </c>
      <c r="L39" s="183">
        <f>Broome!K24</f>
        <v>128227.47205781365</v>
      </c>
      <c r="M39" s="183">
        <f>Broome!L24</f>
        <v>113332.84193621229</v>
      </c>
      <c r="N39" s="183">
        <f>Broome!M24</f>
        <v>122610.04498308561</v>
      </c>
      <c r="O39" s="183">
        <f>Broome!N24</f>
        <v>105508.1188819852</v>
      </c>
      <c r="P39" s="183">
        <f>Broome!O24</f>
        <v>107707.7099791147</v>
      </c>
      <c r="Q39" s="183">
        <f>Broome!P24</f>
        <v>123989.80249263372</v>
      </c>
      <c r="R39" s="183">
        <f>Broome!Q24</f>
        <v>106878.27349985868</v>
      </c>
      <c r="S39" s="183">
        <f>Broome!R24</f>
        <v>113196.06061649202</v>
      </c>
      <c r="T39" s="183">
        <f>Broome!S24</f>
        <v>113768.36271951988</v>
      </c>
      <c r="U39" s="183">
        <f>Broome!T24</f>
        <v>127238.80667898769</v>
      </c>
      <c r="V39" s="183">
        <f>Broome!U24</f>
        <v>115185.48923447354</v>
      </c>
      <c r="W39" s="183">
        <f>Broome!V24</f>
        <v>110768.58596366397</v>
      </c>
      <c r="X39" s="183">
        <f>Broome!W24</f>
        <v>119499.00801727583</v>
      </c>
      <c r="Y39" s="183">
        <f>Broome!X24</f>
        <v>106073.24743199143</v>
      </c>
      <c r="Z39" s="183">
        <f>Broome!Y24</f>
        <v>119455.65954002424</v>
      </c>
      <c r="AA39" s="183">
        <f>Broome!Z24</f>
        <v>104739.63586781513</v>
      </c>
      <c r="AB39" s="183">
        <f>Broome!AA24</f>
        <v>97667.884947956554</v>
      </c>
      <c r="AC39" s="183">
        <f>Broome!AB24</f>
        <v>103917.75649311606</v>
      </c>
      <c r="AD39" s="183">
        <f>Broome!AC24</f>
        <v>92251.600189379387</v>
      </c>
      <c r="AE39" s="183">
        <f>Broome!AD24</f>
        <v>109645.35577351046</v>
      </c>
      <c r="AF39" s="183">
        <f>Broome!AE24</f>
        <v>111095.72864460439</v>
      </c>
      <c r="AG39" s="183">
        <f>Broome!AF24</f>
        <v>106005.04777037319</v>
      </c>
      <c r="AH39" s="183">
        <f>Broome!AG24</f>
        <v>103202.85362415116</v>
      </c>
      <c r="AI39" s="183">
        <f>Broome!AH24</f>
        <v>100636.12818847958</v>
      </c>
      <c r="AJ39" s="183">
        <f>Broome!AI24</f>
        <v>95398.713336015382</v>
      </c>
      <c r="AK39" s="183">
        <f>Broome!AJ24</f>
        <v>92426.439226475675</v>
      </c>
      <c r="AL39" s="183">
        <f>Broome!AK24</f>
        <v>96205.603748367401</v>
      </c>
      <c r="AM39" s="183">
        <f>Broome!AL24</f>
        <v>78718.052296604365</v>
      </c>
      <c r="AN39" s="183">
        <f>Broome!AM24</f>
        <v>87946.18309299543</v>
      </c>
      <c r="AO39" s="183">
        <f>Broome!AN24</f>
        <v>105844.40939962959</v>
      </c>
      <c r="AP39" s="183">
        <f>Broome!AO24</f>
        <v>94934.352082976184</v>
      </c>
      <c r="AQ39" s="183">
        <f>Broome!AP24</f>
        <v>71549.290382360487</v>
      </c>
      <c r="AR39" s="183">
        <f>Broome!AQ24</f>
        <v>33746.380121710805</v>
      </c>
      <c r="AS39" s="183">
        <f>Broome!AR24</f>
        <v>33036.641441486834</v>
      </c>
      <c r="AT39" s="183">
        <f>Broome!AS24</f>
        <v>47887.841711903922</v>
      </c>
      <c r="AU39" s="183">
        <f>Broome!AT24</f>
        <v>51195.694462086605</v>
      </c>
      <c r="AV39" s="183">
        <f>Broome!AU24</f>
        <v>55243.226038873028</v>
      </c>
      <c r="AW39" s="183">
        <f>Broome!AV24</f>
        <v>57577.578455159412</v>
      </c>
      <c r="AX39" s="165">
        <f>Broome!AW24</f>
        <v>58945.00645984638</v>
      </c>
    </row>
    <row r="40" spans="1:50" x14ac:dyDescent="0.35">
      <c r="A40" s="181" t="s">
        <v>155</v>
      </c>
      <c r="B40" s="92" t="s">
        <v>190</v>
      </c>
      <c r="C40" s="92" t="s">
        <v>132</v>
      </c>
      <c r="D40" s="183">
        <f t="shared" si="4"/>
        <v>1674.5</v>
      </c>
      <c r="E40" s="183">
        <v>1998</v>
      </c>
      <c r="F40" s="183">
        <v>1976</v>
      </c>
      <c r="G40" s="183">
        <v>1873</v>
      </c>
      <c r="H40" s="183">
        <v>1873</v>
      </c>
      <c r="I40" s="183">
        <v>1882</v>
      </c>
      <c r="J40" s="183">
        <v>1873</v>
      </c>
      <c r="K40" s="183">
        <v>1755</v>
      </c>
      <c r="L40" s="183">
        <v>1907</v>
      </c>
      <c r="M40" s="183">
        <v>1822</v>
      </c>
      <c r="N40" s="183">
        <v>1985</v>
      </c>
      <c r="O40" s="183">
        <v>1866</v>
      </c>
      <c r="P40" s="183">
        <v>1818</v>
      </c>
      <c r="Q40" s="183">
        <v>2060</v>
      </c>
      <c r="R40" s="183">
        <v>1971</v>
      </c>
      <c r="S40" s="183">
        <v>1871</v>
      </c>
      <c r="T40" s="183">
        <v>1816</v>
      </c>
      <c r="U40" s="183">
        <v>1893</v>
      </c>
      <c r="V40" s="183">
        <v>1852</v>
      </c>
      <c r="W40" s="183">
        <v>1798</v>
      </c>
      <c r="X40" s="183">
        <v>1877</v>
      </c>
      <c r="Y40" s="183">
        <v>1819</v>
      </c>
      <c r="Z40" s="183">
        <v>1930</v>
      </c>
      <c r="AA40" s="183">
        <v>1774</v>
      </c>
      <c r="AB40" s="183">
        <v>1756</v>
      </c>
      <c r="AC40" s="183">
        <v>1907</v>
      </c>
      <c r="AD40" s="183">
        <v>1809</v>
      </c>
      <c r="AE40" s="183">
        <v>1812</v>
      </c>
      <c r="AF40" s="183">
        <v>1836</v>
      </c>
      <c r="AG40" s="183">
        <v>1774</v>
      </c>
      <c r="AH40" s="183">
        <v>1728</v>
      </c>
      <c r="AI40" s="183">
        <v>1774</v>
      </c>
      <c r="AJ40" s="183">
        <v>1695</v>
      </c>
      <c r="AK40" s="183">
        <v>1689</v>
      </c>
      <c r="AL40" s="183">
        <v>1555</v>
      </c>
      <c r="AM40" s="183">
        <v>1453</v>
      </c>
      <c r="AN40" s="183">
        <v>1501</v>
      </c>
      <c r="AO40" s="183">
        <v>1738</v>
      </c>
      <c r="AP40" s="183">
        <v>1623</v>
      </c>
      <c r="AQ40" s="183">
        <v>1377</v>
      </c>
      <c r="AR40" s="183">
        <v>626</v>
      </c>
      <c r="AS40" s="183">
        <v>687</v>
      </c>
      <c r="AT40" s="183">
        <v>932</v>
      </c>
      <c r="AU40" s="183">
        <v>1085</v>
      </c>
      <c r="AV40" s="183">
        <v>1137</v>
      </c>
      <c r="AW40" s="183">
        <v>1133</v>
      </c>
      <c r="AX40" s="165">
        <v>1111</v>
      </c>
    </row>
    <row r="41" spans="1:50" s="81" customFormat="1" x14ac:dyDescent="0.35">
      <c r="A41" s="181" t="s">
        <v>155</v>
      </c>
      <c r="B41" s="92" t="s">
        <v>191</v>
      </c>
      <c r="C41" s="92" t="s">
        <v>162</v>
      </c>
      <c r="D41" s="180">
        <f t="shared" si="4"/>
        <v>213926.95652173914</v>
      </c>
      <c r="E41" s="180">
        <v>235234</v>
      </c>
      <c r="F41" s="180">
        <v>220803</v>
      </c>
      <c r="G41" s="180">
        <v>243339</v>
      </c>
      <c r="H41" s="180">
        <v>220509</v>
      </c>
      <c r="I41" s="180">
        <v>238268</v>
      </c>
      <c r="J41" s="180">
        <v>224108</v>
      </c>
      <c r="K41" s="180">
        <v>198204</v>
      </c>
      <c r="L41" s="180">
        <v>220631</v>
      </c>
      <c r="M41" s="180">
        <v>209163</v>
      </c>
      <c r="N41" s="180">
        <v>235348</v>
      </c>
      <c r="O41" s="180">
        <v>213021</v>
      </c>
      <c r="P41" s="180">
        <v>195665</v>
      </c>
      <c r="Q41" s="180">
        <v>214609</v>
      </c>
      <c r="R41" s="180">
        <v>191860</v>
      </c>
      <c r="S41" s="180">
        <v>208546</v>
      </c>
      <c r="T41" s="180">
        <v>200967</v>
      </c>
      <c r="U41" s="180">
        <v>214034</v>
      </c>
      <c r="V41" s="180">
        <v>205792</v>
      </c>
      <c r="W41" s="180">
        <v>182495</v>
      </c>
      <c r="X41" s="180">
        <v>199931</v>
      </c>
      <c r="Y41" s="180">
        <v>174510</v>
      </c>
      <c r="Z41" s="180">
        <v>211186</v>
      </c>
      <c r="AA41" s="180">
        <v>188253</v>
      </c>
      <c r="AB41" s="180">
        <v>185060</v>
      </c>
      <c r="AC41" s="180">
        <v>209350</v>
      </c>
      <c r="AD41" s="180">
        <v>214255</v>
      </c>
      <c r="AE41" s="180">
        <v>245594</v>
      </c>
      <c r="AF41" s="180">
        <v>254191</v>
      </c>
      <c r="AG41" s="180">
        <v>259811</v>
      </c>
      <c r="AH41" s="180">
        <v>247113</v>
      </c>
      <c r="AI41" s="180">
        <v>260507</v>
      </c>
      <c r="AJ41" s="180">
        <v>241955</v>
      </c>
      <c r="AK41" s="180">
        <v>243372</v>
      </c>
      <c r="AL41" s="180">
        <v>272524</v>
      </c>
      <c r="AM41" s="180">
        <v>243650</v>
      </c>
      <c r="AN41" s="180">
        <v>267060</v>
      </c>
      <c r="AO41" s="180">
        <v>322546</v>
      </c>
      <c r="AP41" s="180">
        <v>282440</v>
      </c>
      <c r="AQ41" s="180">
        <v>241669</v>
      </c>
      <c r="AR41" s="180">
        <v>112617</v>
      </c>
      <c r="AS41" s="180">
        <v>115015</v>
      </c>
      <c r="AT41" s="180">
        <v>130873</v>
      </c>
      <c r="AU41" s="180">
        <v>162204</v>
      </c>
      <c r="AV41" s="180">
        <v>160220</v>
      </c>
      <c r="AW41" s="180">
        <v>168224</v>
      </c>
      <c r="AX41" s="189">
        <v>153914</v>
      </c>
    </row>
    <row r="42" spans="1:50" s="80" customFormat="1" x14ac:dyDescent="0.35">
      <c r="A42" s="181" t="s">
        <v>155</v>
      </c>
      <c r="B42" s="92" t="s">
        <v>191</v>
      </c>
      <c r="C42" s="92" t="s">
        <v>166</v>
      </c>
      <c r="D42" s="188">
        <f t="shared" si="4"/>
        <v>318.91304347826087</v>
      </c>
      <c r="E42" s="188">
        <v>306</v>
      </c>
      <c r="F42" s="188">
        <v>294</v>
      </c>
      <c r="G42" s="188">
        <v>311</v>
      </c>
      <c r="H42" s="188">
        <v>288</v>
      </c>
      <c r="I42" s="188">
        <v>315</v>
      </c>
      <c r="J42" s="188">
        <v>301</v>
      </c>
      <c r="K42" s="188">
        <v>279</v>
      </c>
      <c r="L42" s="188">
        <v>297</v>
      </c>
      <c r="M42" s="188">
        <v>279</v>
      </c>
      <c r="N42" s="188">
        <v>308</v>
      </c>
      <c r="O42" s="188">
        <v>275</v>
      </c>
      <c r="P42" s="188">
        <v>282</v>
      </c>
      <c r="Q42" s="188">
        <v>264</v>
      </c>
      <c r="R42" s="188">
        <v>264</v>
      </c>
      <c r="S42" s="188">
        <v>286</v>
      </c>
      <c r="T42" s="188">
        <v>273</v>
      </c>
      <c r="U42" s="188">
        <v>301</v>
      </c>
      <c r="V42" s="188">
        <v>300</v>
      </c>
      <c r="W42" s="188">
        <v>301</v>
      </c>
      <c r="X42" s="188">
        <v>313</v>
      </c>
      <c r="Y42" s="188">
        <v>277</v>
      </c>
      <c r="Z42" s="188">
        <v>297</v>
      </c>
      <c r="AA42" s="188">
        <v>279</v>
      </c>
      <c r="AB42" s="188">
        <v>281</v>
      </c>
      <c r="AC42" s="188">
        <v>301</v>
      </c>
      <c r="AD42" s="188">
        <v>299</v>
      </c>
      <c r="AE42" s="188">
        <v>331</v>
      </c>
      <c r="AF42" s="188">
        <v>319</v>
      </c>
      <c r="AG42" s="188">
        <v>349</v>
      </c>
      <c r="AH42" s="188">
        <v>338</v>
      </c>
      <c r="AI42" s="188">
        <v>351</v>
      </c>
      <c r="AJ42" s="188">
        <v>327</v>
      </c>
      <c r="AK42" s="188">
        <v>333</v>
      </c>
      <c r="AL42" s="188">
        <v>384</v>
      </c>
      <c r="AM42" s="188">
        <v>365</v>
      </c>
      <c r="AN42" s="188">
        <v>386</v>
      </c>
      <c r="AO42" s="188">
        <v>408</v>
      </c>
      <c r="AP42" s="188">
        <v>380</v>
      </c>
      <c r="AQ42" s="188">
        <v>391</v>
      </c>
      <c r="AR42" s="188">
        <v>401</v>
      </c>
      <c r="AS42" s="188">
        <v>376</v>
      </c>
      <c r="AT42" s="188">
        <v>355</v>
      </c>
      <c r="AU42" s="188">
        <v>373</v>
      </c>
      <c r="AV42" s="188">
        <v>321</v>
      </c>
      <c r="AW42" s="188">
        <v>314</v>
      </c>
      <c r="AX42" s="190">
        <v>297</v>
      </c>
    </row>
    <row r="43" spans="1:50" x14ac:dyDescent="0.35">
      <c r="A43" s="181" t="s">
        <v>155</v>
      </c>
      <c r="B43" s="92" t="s">
        <v>191</v>
      </c>
      <c r="C43" s="92" t="s">
        <v>133</v>
      </c>
      <c r="D43" s="183">
        <f t="shared" si="4"/>
        <v>4519.652173913043</v>
      </c>
      <c r="E43" s="183">
        <v>5015</v>
      </c>
      <c r="F43" s="183">
        <v>4708</v>
      </c>
      <c r="G43" s="183">
        <v>5218</v>
      </c>
      <c r="H43" s="183">
        <v>4801</v>
      </c>
      <c r="I43" s="183">
        <v>4999</v>
      </c>
      <c r="J43" s="183">
        <v>4918</v>
      </c>
      <c r="K43" s="183">
        <v>4441</v>
      </c>
      <c r="L43" s="183">
        <v>5063</v>
      </c>
      <c r="M43" s="183">
        <v>4722</v>
      </c>
      <c r="N43" s="183">
        <v>5080</v>
      </c>
      <c r="O43" s="183">
        <v>4798</v>
      </c>
      <c r="P43" s="183">
        <v>4374</v>
      </c>
      <c r="Q43" s="183">
        <v>5096</v>
      </c>
      <c r="R43" s="183">
        <v>4406</v>
      </c>
      <c r="S43" s="183">
        <v>4690</v>
      </c>
      <c r="T43" s="183">
        <v>4458</v>
      </c>
      <c r="U43" s="183">
        <v>4756</v>
      </c>
      <c r="V43" s="183">
        <v>4534</v>
      </c>
      <c r="W43" s="183">
        <v>4110</v>
      </c>
      <c r="X43" s="183">
        <v>4574</v>
      </c>
      <c r="Y43" s="183">
        <v>3873</v>
      </c>
      <c r="Z43" s="183">
        <v>4618</v>
      </c>
      <c r="AA43" s="183">
        <v>4193</v>
      </c>
      <c r="AB43" s="183">
        <v>4133</v>
      </c>
      <c r="AC43" s="183">
        <v>4528</v>
      </c>
      <c r="AD43" s="183">
        <v>4764</v>
      </c>
      <c r="AE43" s="183">
        <v>5281</v>
      </c>
      <c r="AF43" s="183">
        <v>5430</v>
      </c>
      <c r="AG43" s="183">
        <v>5395</v>
      </c>
      <c r="AH43" s="183">
        <v>5091</v>
      </c>
      <c r="AI43" s="183">
        <v>5223</v>
      </c>
      <c r="AJ43" s="183">
        <v>5193</v>
      </c>
      <c r="AK43" s="183">
        <v>4973</v>
      </c>
      <c r="AL43" s="183">
        <v>5361</v>
      </c>
      <c r="AM43" s="183">
        <v>4676</v>
      </c>
      <c r="AN43" s="183">
        <v>5081</v>
      </c>
      <c r="AO43" s="183">
        <v>6110</v>
      </c>
      <c r="AP43" s="183">
        <v>5417</v>
      </c>
      <c r="AQ43" s="183">
        <v>4450</v>
      </c>
      <c r="AR43" s="183">
        <v>1878</v>
      </c>
      <c r="AS43" s="183">
        <v>1978</v>
      </c>
      <c r="AT43" s="183">
        <v>2501</v>
      </c>
      <c r="AU43" s="183">
        <v>3061</v>
      </c>
      <c r="AV43" s="183">
        <v>3162</v>
      </c>
      <c r="AW43" s="183">
        <v>3466</v>
      </c>
      <c r="AX43" s="165">
        <v>3307</v>
      </c>
    </row>
    <row r="44" spans="1:50" x14ac:dyDescent="0.35">
      <c r="A44" s="181" t="s">
        <v>155</v>
      </c>
      <c r="B44" s="92" t="s">
        <v>191</v>
      </c>
      <c r="C44" s="92" t="s">
        <v>167</v>
      </c>
      <c r="D44" s="183">
        <f t="shared" si="4"/>
        <v>74255.658722403066</v>
      </c>
      <c r="E44" s="183">
        <f>Cayuga!D24</f>
        <v>77914</v>
      </c>
      <c r="F44" s="183">
        <f>Cayuga!E24</f>
        <v>74381</v>
      </c>
      <c r="G44" s="183">
        <f>Cayuga!F24</f>
        <v>83109</v>
      </c>
      <c r="H44" s="183">
        <f>Cayuga!G24</f>
        <v>75158</v>
      </c>
      <c r="I44" s="183">
        <f>Cayuga!H24</f>
        <v>82523</v>
      </c>
      <c r="J44" s="183">
        <f>Cayuga!I24</f>
        <v>78827</v>
      </c>
      <c r="K44" s="183">
        <f>Cayuga!J24</f>
        <v>68227</v>
      </c>
      <c r="L44" s="183">
        <f>Cayuga!K24</f>
        <v>76624</v>
      </c>
      <c r="M44" s="183">
        <f>Cayuga!L24</f>
        <v>75706</v>
      </c>
      <c r="N44" s="183">
        <f>Cayuga!M24</f>
        <v>83940</v>
      </c>
      <c r="O44" s="183">
        <f>Cayuga!N24</f>
        <v>75922</v>
      </c>
      <c r="P44" s="183">
        <f>Cayuga!O24</f>
        <v>69788</v>
      </c>
      <c r="Q44" s="183">
        <f>Cayuga!P24</f>
        <v>73640</v>
      </c>
      <c r="R44" s="183">
        <f>Cayuga!Q24</f>
        <v>65520</v>
      </c>
      <c r="S44" s="183">
        <f>Cayuga!R24</f>
        <v>71778</v>
      </c>
      <c r="T44" s="183">
        <f>Cayuga!S24</f>
        <v>69096.973771549601</v>
      </c>
      <c r="U44" s="183">
        <f>Cayuga!T24</f>
        <v>73541</v>
      </c>
      <c r="V44" s="183">
        <f>Cayuga!U24</f>
        <v>72164</v>
      </c>
      <c r="W44" s="183">
        <f>Cayuga!V24</f>
        <v>64088.985800597882</v>
      </c>
      <c r="X44" s="183">
        <f>Cayuga!W24</f>
        <v>68690</v>
      </c>
      <c r="Y44" s="183">
        <f>Cayuga!X24</f>
        <v>60602.409420633274</v>
      </c>
      <c r="Z44" s="183">
        <f>Cayuga!Y24</f>
        <v>73052.121018600621</v>
      </c>
      <c r="AA44" s="183">
        <f>Cayuga!Z24</f>
        <v>64527.124640235023</v>
      </c>
      <c r="AB44" s="183">
        <f>Cayuga!AA24</f>
        <v>63529.406190343834</v>
      </c>
      <c r="AC44" s="183">
        <f>Cayuga!AB24</f>
        <v>71994.298474648676</v>
      </c>
      <c r="AD44" s="183">
        <f>Cayuga!AC24</f>
        <v>73979.275384980865</v>
      </c>
      <c r="AE44" s="183">
        <f>Cayuga!AD24</f>
        <v>83077</v>
      </c>
      <c r="AF44" s="183">
        <f>Cayuga!AE24</f>
        <v>86387.173455761935</v>
      </c>
      <c r="AG44" s="183">
        <f>Cayuga!AF24</f>
        <v>88510.244168183126</v>
      </c>
      <c r="AH44" s="183">
        <f>Cayuga!AG24</f>
        <v>84456.224239596646</v>
      </c>
      <c r="AI44" s="183">
        <f>Cayuga!AH24</f>
        <v>91028.908511991947</v>
      </c>
      <c r="AJ44" s="183">
        <f>Cayuga!AI24</f>
        <v>82066.002716258838</v>
      </c>
      <c r="AK44" s="183">
        <f>Cayuga!AJ24</f>
        <v>84303</v>
      </c>
      <c r="AL44" s="183">
        <f>Cayuga!AK24</f>
        <v>94735.800766759843</v>
      </c>
      <c r="AM44" s="183">
        <f>Cayuga!AL24</f>
        <v>84603</v>
      </c>
      <c r="AN44" s="183">
        <f>Cayuga!AM24</f>
        <v>91801</v>
      </c>
      <c r="AO44" s="183">
        <f>Cayuga!AN24</f>
        <v>108649.14526335947</v>
      </c>
      <c r="AP44" s="183">
        <f>Cayuga!AO24</f>
        <v>97318.854398980824</v>
      </c>
      <c r="AQ44" s="183">
        <f>Cayuga!AP24</f>
        <v>83821</v>
      </c>
      <c r="AR44" s="183">
        <f>Cayuga!AQ24</f>
        <v>39343</v>
      </c>
      <c r="AS44" s="183">
        <f>Cayuga!AR24</f>
        <v>39516</v>
      </c>
      <c r="AT44" s="183">
        <f>Cayuga!AS24</f>
        <v>47594.180651721683</v>
      </c>
      <c r="AU44" s="183">
        <f>Cayuga!AT24</f>
        <v>60290</v>
      </c>
      <c r="AV44" s="183">
        <f>Cayuga!AU24</f>
        <v>59552</v>
      </c>
      <c r="AW44" s="183">
        <f>Cayuga!AV24</f>
        <v>64309.172356336712</v>
      </c>
      <c r="AX44" s="165">
        <f>Cayuga!AW24</f>
        <v>56076</v>
      </c>
    </row>
    <row r="45" spans="1:50" x14ac:dyDescent="0.35">
      <c r="A45" s="181" t="s">
        <v>155</v>
      </c>
      <c r="B45" s="92" t="s">
        <v>191</v>
      </c>
      <c r="C45" s="92" t="s">
        <v>132</v>
      </c>
      <c r="D45" s="183">
        <f t="shared" si="4"/>
        <v>676.95652173913038</v>
      </c>
      <c r="E45" s="183">
        <v>768</v>
      </c>
      <c r="F45" s="183">
        <v>751</v>
      </c>
      <c r="G45" s="183">
        <v>783</v>
      </c>
      <c r="H45" s="183">
        <v>766</v>
      </c>
      <c r="I45" s="183">
        <v>756</v>
      </c>
      <c r="J45" s="183">
        <v>744</v>
      </c>
      <c r="K45" s="183">
        <v>710</v>
      </c>
      <c r="L45" s="183">
        <v>744</v>
      </c>
      <c r="M45" s="183">
        <v>751</v>
      </c>
      <c r="N45" s="183">
        <v>765</v>
      </c>
      <c r="O45" s="183">
        <v>776</v>
      </c>
      <c r="P45" s="183">
        <v>695</v>
      </c>
      <c r="Q45" s="183">
        <v>813</v>
      </c>
      <c r="R45" s="183">
        <v>726</v>
      </c>
      <c r="S45" s="183">
        <v>730</v>
      </c>
      <c r="T45" s="183">
        <v>735</v>
      </c>
      <c r="U45" s="183">
        <v>712</v>
      </c>
      <c r="V45" s="183">
        <v>687</v>
      </c>
      <c r="W45" s="183">
        <v>607</v>
      </c>
      <c r="X45" s="183">
        <v>639</v>
      </c>
      <c r="Y45" s="183">
        <v>631</v>
      </c>
      <c r="Z45" s="183">
        <v>712</v>
      </c>
      <c r="AA45" s="183">
        <v>675</v>
      </c>
      <c r="AB45" s="183">
        <v>658</v>
      </c>
      <c r="AC45" s="183">
        <v>696</v>
      </c>
      <c r="AD45" s="183">
        <v>717</v>
      </c>
      <c r="AE45" s="183">
        <v>743</v>
      </c>
      <c r="AF45" s="183">
        <v>797</v>
      </c>
      <c r="AG45" s="183">
        <v>744</v>
      </c>
      <c r="AH45" s="183">
        <v>731</v>
      </c>
      <c r="AI45" s="183">
        <v>743</v>
      </c>
      <c r="AJ45" s="183">
        <v>739</v>
      </c>
      <c r="AK45" s="183">
        <v>730</v>
      </c>
      <c r="AL45" s="183">
        <v>710</v>
      </c>
      <c r="AM45" s="183">
        <v>668</v>
      </c>
      <c r="AN45" s="183">
        <v>692</v>
      </c>
      <c r="AO45" s="183">
        <v>791</v>
      </c>
      <c r="AP45" s="183">
        <v>743</v>
      </c>
      <c r="AQ45" s="183">
        <v>618</v>
      </c>
      <c r="AR45" s="183">
        <v>281</v>
      </c>
      <c r="AS45" s="183">
        <v>306</v>
      </c>
      <c r="AT45" s="183">
        <v>369</v>
      </c>
      <c r="AU45" s="183">
        <v>435</v>
      </c>
      <c r="AV45" s="183">
        <v>499</v>
      </c>
      <c r="AW45" s="183">
        <v>535</v>
      </c>
      <c r="AX45" s="165">
        <v>519</v>
      </c>
    </row>
    <row r="46" spans="1:50" s="81" customFormat="1" x14ac:dyDescent="0.35">
      <c r="A46" s="181" t="s">
        <v>155</v>
      </c>
      <c r="B46" s="92" t="s">
        <v>192</v>
      </c>
      <c r="C46" s="92" t="s">
        <v>162</v>
      </c>
      <c r="D46" s="180">
        <f t="shared" si="4"/>
        <v>457699.23913043475</v>
      </c>
      <c r="E46" s="180">
        <v>489968</v>
      </c>
      <c r="F46" s="180">
        <v>471091</v>
      </c>
      <c r="G46" s="180">
        <v>426683</v>
      </c>
      <c r="H46" s="180">
        <v>376140</v>
      </c>
      <c r="I46" s="180">
        <v>419372</v>
      </c>
      <c r="J46" s="180">
        <v>390074</v>
      </c>
      <c r="K46" s="180">
        <v>351340</v>
      </c>
      <c r="L46" s="180">
        <v>372126</v>
      </c>
      <c r="M46" s="180">
        <v>367631</v>
      </c>
      <c r="N46" s="180">
        <v>416380</v>
      </c>
      <c r="O46" s="180">
        <v>392217</v>
      </c>
      <c r="P46" s="180">
        <v>382134</v>
      </c>
      <c r="Q46" s="180">
        <v>379120</v>
      </c>
      <c r="R46" s="180">
        <v>357542</v>
      </c>
      <c r="S46" s="180">
        <v>367176</v>
      </c>
      <c r="T46" s="180">
        <v>360793</v>
      </c>
      <c r="U46" s="180">
        <v>376828</v>
      </c>
      <c r="V46" s="180">
        <v>385401</v>
      </c>
      <c r="W46" s="180">
        <v>438268</v>
      </c>
      <c r="X46" s="180">
        <v>510490</v>
      </c>
      <c r="Y46" s="180">
        <v>452508</v>
      </c>
      <c r="Z46" s="180">
        <v>511693</v>
      </c>
      <c r="AA46" s="180">
        <v>450557</v>
      </c>
      <c r="AB46" s="180">
        <v>455524</v>
      </c>
      <c r="AC46" s="180">
        <v>519880</v>
      </c>
      <c r="AD46" s="180">
        <v>500265</v>
      </c>
      <c r="AE46" s="180">
        <v>546059</v>
      </c>
      <c r="AF46" s="180">
        <v>560028</v>
      </c>
      <c r="AG46" s="180">
        <v>591388</v>
      </c>
      <c r="AH46" s="180">
        <v>552103</v>
      </c>
      <c r="AI46" s="180">
        <v>604593</v>
      </c>
      <c r="AJ46" s="180">
        <v>590163</v>
      </c>
      <c r="AK46" s="180">
        <v>579736</v>
      </c>
      <c r="AL46" s="180">
        <v>589422</v>
      </c>
      <c r="AM46" s="180">
        <v>553255</v>
      </c>
      <c r="AN46" s="180">
        <v>575777</v>
      </c>
      <c r="AO46" s="180">
        <v>658749</v>
      </c>
      <c r="AP46" s="180">
        <v>643724</v>
      </c>
      <c r="AQ46" s="180">
        <v>545891</v>
      </c>
      <c r="AR46" s="180">
        <v>317704</v>
      </c>
      <c r="AS46" s="180">
        <v>296629</v>
      </c>
      <c r="AT46" s="180">
        <v>322236</v>
      </c>
      <c r="AU46" s="180">
        <v>353242</v>
      </c>
      <c r="AV46" s="180">
        <v>379690</v>
      </c>
      <c r="AW46" s="180">
        <v>419037</v>
      </c>
      <c r="AX46" s="189">
        <v>453538</v>
      </c>
    </row>
    <row r="47" spans="1:50" s="80" customFormat="1" x14ac:dyDescent="0.35">
      <c r="A47" s="181" t="s">
        <v>155</v>
      </c>
      <c r="B47" s="92" t="s">
        <v>192</v>
      </c>
      <c r="C47" s="92" t="s">
        <v>166</v>
      </c>
      <c r="D47" s="188">
        <f t="shared" si="4"/>
        <v>649.73913043478262</v>
      </c>
      <c r="E47" s="188">
        <v>555</v>
      </c>
      <c r="F47" s="188">
        <v>552</v>
      </c>
      <c r="G47" s="188">
        <v>488</v>
      </c>
      <c r="H47" s="188">
        <v>445</v>
      </c>
      <c r="I47" s="188">
        <v>501</v>
      </c>
      <c r="J47" s="188">
        <v>477</v>
      </c>
      <c r="K47" s="188">
        <v>457</v>
      </c>
      <c r="L47" s="188">
        <v>479</v>
      </c>
      <c r="M47" s="188">
        <v>452</v>
      </c>
      <c r="N47" s="188">
        <v>512</v>
      </c>
      <c r="O47" s="188">
        <v>478</v>
      </c>
      <c r="P47" s="188">
        <v>482</v>
      </c>
      <c r="Q47" s="188">
        <v>455</v>
      </c>
      <c r="R47" s="188">
        <v>433</v>
      </c>
      <c r="S47" s="188">
        <v>490</v>
      </c>
      <c r="T47" s="188">
        <v>458</v>
      </c>
      <c r="U47" s="188">
        <v>489</v>
      </c>
      <c r="V47" s="188">
        <v>533</v>
      </c>
      <c r="W47" s="188">
        <v>591</v>
      </c>
      <c r="X47" s="188">
        <v>668</v>
      </c>
      <c r="Y47" s="188">
        <v>615</v>
      </c>
      <c r="Z47" s="188">
        <v>649</v>
      </c>
      <c r="AA47" s="188">
        <v>594</v>
      </c>
      <c r="AB47" s="188">
        <v>629</v>
      </c>
      <c r="AC47" s="188">
        <v>666</v>
      </c>
      <c r="AD47" s="188">
        <v>652</v>
      </c>
      <c r="AE47" s="188">
        <v>731</v>
      </c>
      <c r="AF47" s="188">
        <v>698</v>
      </c>
      <c r="AG47" s="188">
        <v>758</v>
      </c>
      <c r="AH47" s="188">
        <v>724</v>
      </c>
      <c r="AI47" s="188">
        <v>762</v>
      </c>
      <c r="AJ47" s="188">
        <v>747</v>
      </c>
      <c r="AK47" s="188">
        <v>743</v>
      </c>
      <c r="AL47" s="188">
        <v>790</v>
      </c>
      <c r="AM47" s="188">
        <v>798</v>
      </c>
      <c r="AN47" s="188">
        <v>820</v>
      </c>
      <c r="AO47" s="188">
        <v>828</v>
      </c>
      <c r="AP47" s="188">
        <v>808</v>
      </c>
      <c r="AQ47" s="188">
        <v>818</v>
      </c>
      <c r="AR47" s="188">
        <v>1092</v>
      </c>
      <c r="AS47" s="188">
        <v>918</v>
      </c>
      <c r="AT47" s="188">
        <v>831</v>
      </c>
      <c r="AU47" s="188">
        <v>763</v>
      </c>
      <c r="AV47" s="188">
        <v>780</v>
      </c>
      <c r="AW47" s="188">
        <v>815</v>
      </c>
      <c r="AX47" s="190">
        <v>864</v>
      </c>
    </row>
    <row r="48" spans="1:50" x14ac:dyDescent="0.35">
      <c r="A48" s="181" t="s">
        <v>155</v>
      </c>
      <c r="B48" s="92" t="s">
        <v>192</v>
      </c>
      <c r="C48" s="92" t="s">
        <v>133</v>
      </c>
      <c r="D48" s="183">
        <f t="shared" si="4"/>
        <v>7074.413043478261</v>
      </c>
      <c r="E48" s="183">
        <v>7805</v>
      </c>
      <c r="F48" s="183">
        <v>7543</v>
      </c>
      <c r="G48" s="183">
        <v>8168</v>
      </c>
      <c r="H48" s="183">
        <v>7575</v>
      </c>
      <c r="I48" s="183">
        <v>8233</v>
      </c>
      <c r="J48" s="183">
        <v>7692</v>
      </c>
      <c r="K48" s="183">
        <v>6939</v>
      </c>
      <c r="L48" s="183">
        <v>7473</v>
      </c>
      <c r="M48" s="183">
        <v>7222</v>
      </c>
      <c r="N48" s="183">
        <v>7932</v>
      </c>
      <c r="O48" s="183">
        <v>7535</v>
      </c>
      <c r="P48" s="183">
        <v>7175</v>
      </c>
      <c r="Q48" s="183">
        <v>7135</v>
      </c>
      <c r="R48" s="183">
        <v>6679</v>
      </c>
      <c r="S48" s="183">
        <v>6765</v>
      </c>
      <c r="T48" s="183">
        <v>6865</v>
      </c>
      <c r="U48" s="183">
        <v>7089</v>
      </c>
      <c r="V48" s="183">
        <v>6649</v>
      </c>
      <c r="W48" s="183">
        <v>6828</v>
      </c>
      <c r="X48" s="183">
        <v>7889</v>
      </c>
      <c r="Y48" s="183">
        <v>7009</v>
      </c>
      <c r="Z48" s="183">
        <v>7953</v>
      </c>
      <c r="AA48" s="183">
        <v>7037</v>
      </c>
      <c r="AB48" s="183">
        <v>7068</v>
      </c>
      <c r="AC48" s="183">
        <v>7811</v>
      </c>
      <c r="AD48" s="183">
        <v>7450</v>
      </c>
      <c r="AE48" s="183">
        <v>7876</v>
      </c>
      <c r="AF48" s="183">
        <v>8083</v>
      </c>
      <c r="AG48" s="183">
        <v>8390</v>
      </c>
      <c r="AH48" s="183">
        <v>7678</v>
      </c>
      <c r="AI48" s="183">
        <v>8494</v>
      </c>
      <c r="AJ48" s="183">
        <v>8539</v>
      </c>
      <c r="AK48" s="183">
        <v>8024</v>
      </c>
      <c r="AL48" s="183">
        <v>8069</v>
      </c>
      <c r="AM48" s="183">
        <v>7261</v>
      </c>
      <c r="AN48" s="183">
        <v>7408</v>
      </c>
      <c r="AO48" s="183">
        <v>8493</v>
      </c>
      <c r="AP48" s="183">
        <v>8298</v>
      </c>
      <c r="AQ48" s="183">
        <v>6616</v>
      </c>
      <c r="AR48" s="183">
        <v>3386</v>
      </c>
      <c r="AS48" s="183">
        <v>3354</v>
      </c>
      <c r="AT48" s="183">
        <v>3916</v>
      </c>
      <c r="AU48" s="183">
        <v>4472</v>
      </c>
      <c r="AV48" s="183">
        <v>4720</v>
      </c>
      <c r="AW48" s="183">
        <v>5255</v>
      </c>
      <c r="AX48" s="165">
        <v>5572</v>
      </c>
    </row>
    <row r="49" spans="1:50" x14ac:dyDescent="0.35">
      <c r="A49" s="181" t="s">
        <v>155</v>
      </c>
      <c r="B49" s="92" t="s">
        <v>192</v>
      </c>
      <c r="C49" s="92" t="s">
        <v>167</v>
      </c>
      <c r="D49" s="183">
        <f t="shared" si="4"/>
        <v>133329.68923725048</v>
      </c>
      <c r="E49" s="183">
        <f>Columbia!D24</f>
        <v>140532</v>
      </c>
      <c r="F49" s="183">
        <f>Columbia!E24</f>
        <v>137354</v>
      </c>
      <c r="G49" s="183">
        <f>Columbia!F24</f>
        <v>115476</v>
      </c>
      <c r="H49" s="183">
        <f>Columbia!G24</f>
        <v>96581</v>
      </c>
      <c r="I49" s="183">
        <f>Columbia!H24</f>
        <v>106423</v>
      </c>
      <c r="J49" s="183">
        <f>Columbia!I24</f>
        <v>98505.901845873974</v>
      </c>
      <c r="K49" s="183">
        <f>Columbia!J24</f>
        <v>89253.459741295446</v>
      </c>
      <c r="L49" s="183">
        <f>Columbia!K24</f>
        <v>94192.710250637872</v>
      </c>
      <c r="M49" s="183">
        <f>Columbia!L24</f>
        <v>95500</v>
      </c>
      <c r="N49" s="183">
        <f>Columbia!M24</f>
        <v>113222.57544477088</v>
      </c>
      <c r="O49" s="183">
        <f>Columbia!N24</f>
        <v>106870.5724844903</v>
      </c>
      <c r="P49" s="183">
        <f>Columbia!O24</f>
        <v>103877.41943053178</v>
      </c>
      <c r="Q49" s="183">
        <f>Columbia!P24</f>
        <v>100033.09302775185</v>
      </c>
      <c r="R49" s="183">
        <f>Columbia!Q24</f>
        <v>95093</v>
      </c>
      <c r="S49" s="183">
        <f>Columbia!R24</f>
        <v>97816</v>
      </c>
      <c r="T49" s="183">
        <f>Columbia!S24</f>
        <v>94887</v>
      </c>
      <c r="U49" s="183">
        <f>Columbia!T24</f>
        <v>98926</v>
      </c>
      <c r="V49" s="183">
        <f>Columbia!U24</f>
        <v>107485</v>
      </c>
      <c r="W49" s="183">
        <f>Columbia!V24</f>
        <v>129716</v>
      </c>
      <c r="X49" s="183">
        <f>Columbia!W24</f>
        <v>152364</v>
      </c>
      <c r="Y49" s="183">
        <f>Columbia!X24</f>
        <v>135376.68817339317</v>
      </c>
      <c r="Z49" s="183">
        <f>Columbia!Y24</f>
        <v>153262.10278466885</v>
      </c>
      <c r="AA49" s="183">
        <f>Columbia!Z24</f>
        <v>132776.66893800878</v>
      </c>
      <c r="AB49" s="183">
        <f>Columbia!AA24</f>
        <v>135127</v>
      </c>
      <c r="AC49" s="183">
        <f>Columbia!AB24</f>
        <v>154497.72114195427</v>
      </c>
      <c r="AD49" s="183">
        <f>Columbia!AC24</f>
        <v>147690.10580469761</v>
      </c>
      <c r="AE49" s="183">
        <f>Columbia!AD24</f>
        <v>161881</v>
      </c>
      <c r="AF49" s="183">
        <f>Columbia!AE24</f>
        <v>165967.1141251176</v>
      </c>
      <c r="AG49" s="183">
        <f>Columbia!AF24</f>
        <v>175838</v>
      </c>
      <c r="AH49" s="183">
        <f>Columbia!AG24</f>
        <v>164350.24325042183</v>
      </c>
      <c r="AI49" s="183">
        <f>Columbia!AH24</f>
        <v>179320</v>
      </c>
      <c r="AJ49" s="183">
        <f>Columbia!AI24</f>
        <v>173766.43993514468</v>
      </c>
      <c r="AK49" s="183">
        <f>Columbia!AJ24</f>
        <v>172825.91230849031</v>
      </c>
      <c r="AL49" s="183">
        <f>Columbia!AK24</f>
        <v>176179</v>
      </c>
      <c r="AM49" s="183">
        <f>Columbia!AL24</f>
        <v>165525</v>
      </c>
      <c r="AN49" s="183">
        <f>Columbia!AM24</f>
        <v>173025</v>
      </c>
      <c r="AO49" s="183">
        <f>Columbia!AN24</f>
        <v>197855.2447540689</v>
      </c>
      <c r="AP49" s="183">
        <f>Columbia!AO24</f>
        <v>192374</v>
      </c>
      <c r="AQ49" s="183">
        <f>Columbia!AP24</f>
        <v>165321.8258323562</v>
      </c>
      <c r="AR49" s="183">
        <f>Columbia!AQ24</f>
        <v>98879</v>
      </c>
      <c r="AS49" s="183">
        <f>Columbia!AR24</f>
        <v>92210</v>
      </c>
      <c r="AT49" s="183">
        <f>Columbia!AS24</f>
        <v>106989</v>
      </c>
      <c r="AU49" s="183">
        <f>Columbia!AT24</f>
        <v>117882.81703890591</v>
      </c>
      <c r="AV49" s="183">
        <f>Columbia!AU24</f>
        <v>127266</v>
      </c>
      <c r="AW49" s="183">
        <f>Columbia!AV24</f>
        <v>140931.08860094324</v>
      </c>
      <c r="AX49" s="165">
        <f>Columbia!AW24</f>
        <v>151940</v>
      </c>
    </row>
    <row r="50" spans="1:50" x14ac:dyDescent="0.35">
      <c r="A50" s="181" t="s">
        <v>155</v>
      </c>
      <c r="B50" s="92" t="s">
        <v>192</v>
      </c>
      <c r="C50" s="92" t="s">
        <v>132</v>
      </c>
      <c r="D50" s="183">
        <f t="shared" si="4"/>
        <v>728.1521739130435</v>
      </c>
      <c r="E50" s="183">
        <v>883</v>
      </c>
      <c r="F50" s="183">
        <v>854</v>
      </c>
      <c r="G50" s="183">
        <v>875</v>
      </c>
      <c r="H50" s="183">
        <v>845</v>
      </c>
      <c r="I50" s="183">
        <v>837</v>
      </c>
      <c r="J50" s="183">
        <v>817</v>
      </c>
      <c r="K50" s="183">
        <v>769</v>
      </c>
      <c r="L50" s="183">
        <v>777</v>
      </c>
      <c r="M50" s="183">
        <v>813</v>
      </c>
      <c r="N50" s="183">
        <v>814</v>
      </c>
      <c r="O50" s="183">
        <v>821</v>
      </c>
      <c r="P50" s="183">
        <v>793</v>
      </c>
      <c r="Q50" s="183">
        <v>833</v>
      </c>
      <c r="R50" s="183">
        <v>826</v>
      </c>
      <c r="S50" s="183">
        <v>749</v>
      </c>
      <c r="T50" s="183">
        <v>787</v>
      </c>
      <c r="U50" s="183">
        <v>771</v>
      </c>
      <c r="V50" s="183">
        <v>723</v>
      </c>
      <c r="W50" s="183">
        <v>741</v>
      </c>
      <c r="X50" s="183">
        <v>764</v>
      </c>
      <c r="Y50" s="183">
        <v>736</v>
      </c>
      <c r="Z50" s="183">
        <v>789</v>
      </c>
      <c r="AA50" s="183">
        <v>759</v>
      </c>
      <c r="AB50" s="183">
        <v>724</v>
      </c>
      <c r="AC50" s="183">
        <v>781</v>
      </c>
      <c r="AD50" s="183">
        <v>767</v>
      </c>
      <c r="AE50" s="183">
        <v>747</v>
      </c>
      <c r="AF50" s="183">
        <v>802</v>
      </c>
      <c r="AG50" s="183">
        <v>780</v>
      </c>
      <c r="AH50" s="183">
        <v>763</v>
      </c>
      <c r="AI50" s="183">
        <v>793</v>
      </c>
      <c r="AJ50" s="183">
        <v>790</v>
      </c>
      <c r="AK50" s="183">
        <v>780</v>
      </c>
      <c r="AL50" s="183">
        <v>746</v>
      </c>
      <c r="AM50" s="183">
        <v>693</v>
      </c>
      <c r="AN50" s="183">
        <v>702</v>
      </c>
      <c r="AO50" s="183">
        <v>796</v>
      </c>
      <c r="AP50" s="183">
        <v>797</v>
      </c>
      <c r="AQ50" s="183">
        <v>667</v>
      </c>
      <c r="AR50" s="183">
        <v>291</v>
      </c>
      <c r="AS50" s="183">
        <v>323</v>
      </c>
      <c r="AT50" s="183">
        <v>388</v>
      </c>
      <c r="AU50" s="183">
        <v>463</v>
      </c>
      <c r="AV50" s="183">
        <v>487</v>
      </c>
      <c r="AW50" s="183">
        <v>514</v>
      </c>
      <c r="AX50" s="165">
        <v>525</v>
      </c>
    </row>
    <row r="51" spans="1:50" s="81" customFormat="1" x14ac:dyDescent="0.35">
      <c r="A51" s="181" t="s">
        <v>155</v>
      </c>
      <c r="B51" s="92" t="s">
        <v>193</v>
      </c>
      <c r="C51" s="92" t="s">
        <v>162</v>
      </c>
      <c r="D51" s="180">
        <f t="shared" si="4"/>
        <v>221368.26086956522</v>
      </c>
      <c r="E51" s="180">
        <v>285225</v>
      </c>
      <c r="F51" s="180">
        <v>273982</v>
      </c>
      <c r="G51" s="180">
        <v>291710</v>
      </c>
      <c r="H51" s="180">
        <v>250334</v>
      </c>
      <c r="I51" s="180">
        <v>274506</v>
      </c>
      <c r="J51" s="180">
        <v>255943</v>
      </c>
      <c r="K51" s="180">
        <v>231288</v>
      </c>
      <c r="L51" s="180">
        <v>281580</v>
      </c>
      <c r="M51" s="180">
        <v>241556</v>
      </c>
      <c r="N51" s="180">
        <v>264012</v>
      </c>
      <c r="O51" s="180">
        <v>244587</v>
      </c>
      <c r="P51" s="180">
        <v>229300</v>
      </c>
      <c r="Q51" s="180">
        <v>262141</v>
      </c>
      <c r="R51" s="180">
        <v>238762</v>
      </c>
      <c r="S51" s="180">
        <v>260059</v>
      </c>
      <c r="T51" s="180">
        <v>261550</v>
      </c>
      <c r="U51" s="180">
        <v>279048</v>
      </c>
      <c r="V51" s="180">
        <v>218762</v>
      </c>
      <c r="W51" s="180">
        <v>241092</v>
      </c>
      <c r="X51" s="180">
        <v>233930</v>
      </c>
      <c r="Y51" s="180">
        <v>224318</v>
      </c>
      <c r="Z51" s="180">
        <v>270524</v>
      </c>
      <c r="AA51" s="180">
        <v>217005</v>
      </c>
      <c r="AB51" s="180">
        <v>216329</v>
      </c>
      <c r="AC51" s="180">
        <v>223484</v>
      </c>
      <c r="AD51" s="180">
        <v>202399</v>
      </c>
      <c r="AE51" s="180">
        <v>225982</v>
      </c>
      <c r="AF51" s="180">
        <v>263921</v>
      </c>
      <c r="AG51" s="180">
        <v>271247</v>
      </c>
      <c r="AH51" s="180">
        <v>245157</v>
      </c>
      <c r="AI51" s="180">
        <v>243108</v>
      </c>
      <c r="AJ51" s="180">
        <v>246347</v>
      </c>
      <c r="AK51" s="180">
        <v>231262</v>
      </c>
      <c r="AL51" s="180">
        <v>252668</v>
      </c>
      <c r="AM51" s="180">
        <v>204376</v>
      </c>
      <c r="AN51" s="180">
        <v>211548</v>
      </c>
      <c r="AO51" s="180">
        <v>244765</v>
      </c>
      <c r="AP51" s="180">
        <v>198427</v>
      </c>
      <c r="AQ51" s="180">
        <v>143757</v>
      </c>
      <c r="AR51" s="180">
        <v>58348</v>
      </c>
      <c r="AS51" s="180">
        <v>75211</v>
      </c>
      <c r="AT51" s="180">
        <v>90613</v>
      </c>
      <c r="AU51" s="180">
        <v>108781</v>
      </c>
      <c r="AV51" s="180">
        <v>126300</v>
      </c>
      <c r="AW51" s="180">
        <v>132353</v>
      </c>
      <c r="AX51" s="189">
        <v>135343</v>
      </c>
    </row>
    <row r="52" spans="1:50" s="80" customFormat="1" x14ac:dyDescent="0.35">
      <c r="A52" s="181" t="s">
        <v>155</v>
      </c>
      <c r="B52" s="92" t="s">
        <v>193</v>
      </c>
      <c r="C52" s="92" t="s">
        <v>166</v>
      </c>
      <c r="D52" s="188">
        <f t="shared" si="4"/>
        <v>466.32608695652175</v>
      </c>
      <c r="E52" s="188">
        <v>486</v>
      </c>
      <c r="F52" s="188">
        <v>468</v>
      </c>
      <c r="G52" s="188">
        <v>493</v>
      </c>
      <c r="H52" s="188">
        <v>456</v>
      </c>
      <c r="I52" s="188">
        <v>509</v>
      </c>
      <c r="J52" s="188">
        <v>495</v>
      </c>
      <c r="K52" s="188">
        <v>481</v>
      </c>
      <c r="L52" s="188">
        <v>519</v>
      </c>
      <c r="M52" s="188">
        <v>458</v>
      </c>
      <c r="N52" s="188">
        <v>485</v>
      </c>
      <c r="O52" s="188">
        <v>453</v>
      </c>
      <c r="P52" s="188">
        <v>425</v>
      </c>
      <c r="Q52" s="188">
        <v>442</v>
      </c>
      <c r="R52" s="188">
        <v>445</v>
      </c>
      <c r="S52" s="188">
        <v>489</v>
      </c>
      <c r="T52" s="188">
        <v>491</v>
      </c>
      <c r="U52" s="188">
        <v>512</v>
      </c>
      <c r="V52" s="188">
        <v>492</v>
      </c>
      <c r="W52" s="188">
        <v>496</v>
      </c>
      <c r="X52" s="188">
        <v>482</v>
      </c>
      <c r="Y52" s="188">
        <v>468</v>
      </c>
      <c r="Z52" s="188">
        <v>495</v>
      </c>
      <c r="AA52" s="188">
        <v>455</v>
      </c>
      <c r="AB52" s="188">
        <v>469</v>
      </c>
      <c r="AC52" s="188">
        <v>458</v>
      </c>
      <c r="AD52" s="188">
        <v>417</v>
      </c>
      <c r="AE52" s="188">
        <v>453</v>
      </c>
      <c r="AF52" s="188">
        <v>515</v>
      </c>
      <c r="AG52" s="188">
        <v>491</v>
      </c>
      <c r="AH52" s="188">
        <v>484</v>
      </c>
      <c r="AI52" s="188">
        <v>485</v>
      </c>
      <c r="AJ52" s="188">
        <v>481</v>
      </c>
      <c r="AK52" s="188">
        <v>462</v>
      </c>
      <c r="AL52" s="188">
        <v>514</v>
      </c>
      <c r="AM52" s="188">
        <v>454</v>
      </c>
      <c r="AN52" s="188">
        <v>484</v>
      </c>
      <c r="AO52" s="188">
        <v>489</v>
      </c>
      <c r="AP52" s="188">
        <v>453</v>
      </c>
      <c r="AQ52" s="188">
        <v>418</v>
      </c>
      <c r="AR52" s="188">
        <v>426</v>
      </c>
      <c r="AS52" s="188">
        <v>423</v>
      </c>
      <c r="AT52" s="188">
        <v>368</v>
      </c>
      <c r="AU52" s="188">
        <v>393</v>
      </c>
      <c r="AV52" s="188">
        <v>420</v>
      </c>
      <c r="AW52" s="188">
        <v>443</v>
      </c>
      <c r="AX52" s="190">
        <v>456</v>
      </c>
    </row>
    <row r="53" spans="1:50" x14ac:dyDescent="0.35">
      <c r="A53" s="181" t="s">
        <v>155</v>
      </c>
      <c r="B53" s="92" t="s">
        <v>193</v>
      </c>
      <c r="C53" s="92" t="s">
        <v>133</v>
      </c>
      <c r="D53" s="183">
        <f t="shared" si="4"/>
        <v>2523.6521739130435</v>
      </c>
      <c r="E53" s="183">
        <v>3501</v>
      </c>
      <c r="F53" s="183">
        <v>3276</v>
      </c>
      <c r="G53" s="183">
        <v>3366</v>
      </c>
      <c r="H53" s="183">
        <v>2880</v>
      </c>
      <c r="I53" s="183">
        <v>3031</v>
      </c>
      <c r="J53" s="183">
        <v>2834</v>
      </c>
      <c r="K53" s="183">
        <v>2576</v>
      </c>
      <c r="L53" s="183">
        <v>3161</v>
      </c>
      <c r="M53" s="183">
        <v>2749</v>
      </c>
      <c r="N53" s="183">
        <v>3121</v>
      </c>
      <c r="O53" s="183">
        <v>2837</v>
      </c>
      <c r="P53" s="183">
        <v>2670</v>
      </c>
      <c r="Q53" s="183">
        <v>3114</v>
      </c>
      <c r="R53" s="183">
        <v>2694</v>
      </c>
      <c r="S53" s="183">
        <v>2960</v>
      </c>
      <c r="T53" s="183">
        <v>2885</v>
      </c>
      <c r="U53" s="183">
        <v>3047</v>
      </c>
      <c r="V53" s="183">
        <v>2389</v>
      </c>
      <c r="W53" s="183">
        <v>2653</v>
      </c>
      <c r="X53" s="183">
        <v>2650</v>
      </c>
      <c r="Y53" s="183">
        <v>2411</v>
      </c>
      <c r="Z53" s="183">
        <v>2952</v>
      </c>
      <c r="AA53" s="183">
        <v>2443</v>
      </c>
      <c r="AB53" s="183">
        <v>2465</v>
      </c>
      <c r="AC53" s="183">
        <v>2546</v>
      </c>
      <c r="AD53" s="183">
        <v>2490</v>
      </c>
      <c r="AE53" s="183">
        <v>2685</v>
      </c>
      <c r="AF53" s="183">
        <v>2984</v>
      </c>
      <c r="AG53" s="183">
        <v>3110</v>
      </c>
      <c r="AH53" s="183">
        <v>2809</v>
      </c>
      <c r="AI53" s="183">
        <v>2781</v>
      </c>
      <c r="AJ53" s="183">
        <v>2858</v>
      </c>
      <c r="AK53" s="183">
        <v>2596</v>
      </c>
      <c r="AL53" s="183">
        <v>2723</v>
      </c>
      <c r="AM53" s="183">
        <v>2198</v>
      </c>
      <c r="AN53" s="183">
        <v>2338</v>
      </c>
      <c r="AO53" s="183">
        <v>2687</v>
      </c>
      <c r="AP53" s="183">
        <v>2236</v>
      </c>
      <c r="AQ53" s="183">
        <v>1564</v>
      </c>
      <c r="AR53" s="183">
        <v>664</v>
      </c>
      <c r="AS53" s="183">
        <v>860</v>
      </c>
      <c r="AT53" s="183">
        <v>1186</v>
      </c>
      <c r="AU53" s="183">
        <v>1413</v>
      </c>
      <c r="AV53" s="183">
        <v>1524</v>
      </c>
      <c r="AW53" s="183">
        <v>1567</v>
      </c>
      <c r="AX53" s="165">
        <v>1604</v>
      </c>
    </row>
    <row r="54" spans="1:50" x14ac:dyDescent="0.35">
      <c r="A54" s="181" t="s">
        <v>155</v>
      </c>
      <c r="B54" s="92" t="s">
        <v>193</v>
      </c>
      <c r="C54" s="92" t="s">
        <v>167</v>
      </c>
      <c r="D54" s="183">
        <f t="shared" si="4"/>
        <v>79240.049315424098</v>
      </c>
      <c r="E54" s="183">
        <f>Delaware!D24</f>
        <v>102174</v>
      </c>
      <c r="F54" s="183">
        <f>Delaware!E24</f>
        <v>98469</v>
      </c>
      <c r="G54" s="183">
        <f>Delaware!F24</f>
        <v>105853</v>
      </c>
      <c r="H54" s="183">
        <f>Delaware!G24</f>
        <v>91490</v>
      </c>
      <c r="I54" s="183">
        <f>Delaware!H24</f>
        <v>103411</v>
      </c>
      <c r="J54" s="183">
        <f>Delaware!I24</f>
        <v>94015</v>
      </c>
      <c r="K54" s="183">
        <f>Delaware!J24</f>
        <v>83394</v>
      </c>
      <c r="L54" s="183">
        <f>Delaware!K24</f>
        <v>102942</v>
      </c>
      <c r="M54" s="183">
        <f>Delaware!L24</f>
        <v>87844</v>
      </c>
      <c r="N54" s="183">
        <f>Delaware!M24</f>
        <v>95225</v>
      </c>
      <c r="O54" s="183">
        <f>Delaware!N24</f>
        <v>89073.653988078266</v>
      </c>
      <c r="P54" s="183">
        <f>Delaware!O24</f>
        <v>82638</v>
      </c>
      <c r="Q54" s="183">
        <f>Delaware!P24</f>
        <v>94190.806435851831</v>
      </c>
      <c r="R54" s="183">
        <f>Delaware!Q24</f>
        <v>85164</v>
      </c>
      <c r="S54" s="183">
        <f>Delaware!R24</f>
        <v>93157.447552388272</v>
      </c>
      <c r="T54" s="183">
        <f>Delaware!S24</f>
        <v>94198.121238396692</v>
      </c>
      <c r="U54" s="183">
        <f>Delaware!T24</f>
        <v>101271.90178887705</v>
      </c>
      <c r="V54" s="183">
        <f>Delaware!U24</f>
        <v>76166.636054404808</v>
      </c>
      <c r="W54" s="183">
        <f>Delaware!V24</f>
        <v>85535.517989617772</v>
      </c>
      <c r="X54" s="183">
        <f>Delaware!W24</f>
        <v>82156.496710176565</v>
      </c>
      <c r="Y54" s="183">
        <f>Delaware!X24</f>
        <v>78283.669753144932</v>
      </c>
      <c r="Z54" s="183">
        <f>Delaware!Y24</f>
        <v>95667.516354425083</v>
      </c>
      <c r="AA54" s="183">
        <f>Delaware!Z24</f>
        <v>74863</v>
      </c>
      <c r="AB54" s="183">
        <f>Delaware!AA24</f>
        <v>75240</v>
      </c>
      <c r="AC54" s="183">
        <f>Delaware!AB24</f>
        <v>76951.518023064389</v>
      </c>
      <c r="AD54" s="183">
        <f>Delaware!AC24</f>
        <v>70325.660837701114</v>
      </c>
      <c r="AE54" s="183">
        <f>Delaware!AD24</f>
        <v>78572.80450856706</v>
      </c>
      <c r="AF54" s="183">
        <f>Delaware!AE24</f>
        <v>91409</v>
      </c>
      <c r="AG54" s="183">
        <f>Delaware!AF24</f>
        <v>94678</v>
      </c>
      <c r="AH54" s="183">
        <f>Delaware!AG24</f>
        <v>86128.954658401679</v>
      </c>
      <c r="AI54" s="183">
        <f>Delaware!AH24</f>
        <v>84845</v>
      </c>
      <c r="AJ54" s="183">
        <f>Delaware!AI24</f>
        <v>85794</v>
      </c>
      <c r="AK54" s="183">
        <f>Delaware!AJ24</f>
        <v>82568.6885469923</v>
      </c>
      <c r="AL54" s="183">
        <f>Delaware!AK24</f>
        <v>90441</v>
      </c>
      <c r="AM54" s="183">
        <f>Delaware!AL24</f>
        <v>73799</v>
      </c>
      <c r="AN54" s="183">
        <f>Delaware!AM24</f>
        <v>76099</v>
      </c>
      <c r="AO54" s="183">
        <f>Delaware!AN24</f>
        <v>88679</v>
      </c>
      <c r="AP54" s="183">
        <f>Delaware!AO24</f>
        <v>72456</v>
      </c>
      <c r="AQ54" s="183">
        <f>Delaware!AP24</f>
        <v>49923.819461778206</v>
      </c>
      <c r="AR54" s="183">
        <f>Delaware!AQ24</f>
        <v>20063</v>
      </c>
      <c r="AS54" s="183">
        <f>Delaware!AR24</f>
        <v>26204</v>
      </c>
      <c r="AT54" s="183">
        <f>Delaware!AS24</f>
        <v>34067.228508990287</v>
      </c>
      <c r="AU54" s="183">
        <f>Delaware!AT24</f>
        <v>41399</v>
      </c>
      <c r="AV54" s="183">
        <f>Delaware!AU24</f>
        <v>47304</v>
      </c>
      <c r="AW54" s="183">
        <f>Delaware!AV24</f>
        <v>49757</v>
      </c>
      <c r="AX54" s="165">
        <f>Delaware!AW24</f>
        <v>51152.82609865188</v>
      </c>
    </row>
    <row r="55" spans="1:50" x14ac:dyDescent="0.35">
      <c r="A55" s="181" t="s">
        <v>155</v>
      </c>
      <c r="B55" s="92" t="s">
        <v>193</v>
      </c>
      <c r="C55" s="92" t="s">
        <v>132</v>
      </c>
      <c r="D55" s="183">
        <f t="shared" si="4"/>
        <v>469.93478260869563</v>
      </c>
      <c r="E55" s="183">
        <v>587</v>
      </c>
      <c r="F55" s="183">
        <v>586</v>
      </c>
      <c r="G55" s="183">
        <v>592</v>
      </c>
      <c r="H55" s="183">
        <v>549</v>
      </c>
      <c r="I55" s="183">
        <v>539</v>
      </c>
      <c r="J55" s="183">
        <v>517</v>
      </c>
      <c r="K55" s="183">
        <v>481</v>
      </c>
      <c r="L55" s="183">
        <v>543</v>
      </c>
      <c r="M55" s="183">
        <v>527</v>
      </c>
      <c r="N55" s="183">
        <v>544</v>
      </c>
      <c r="O55" s="183">
        <v>540</v>
      </c>
      <c r="P55" s="183">
        <v>539</v>
      </c>
      <c r="Q55" s="183">
        <v>593</v>
      </c>
      <c r="R55" s="183">
        <v>537</v>
      </c>
      <c r="S55" s="183">
        <v>532</v>
      </c>
      <c r="T55" s="183">
        <v>533</v>
      </c>
      <c r="U55" s="183">
        <v>545</v>
      </c>
      <c r="V55" s="183">
        <v>445</v>
      </c>
      <c r="W55" s="183">
        <v>486</v>
      </c>
      <c r="X55" s="183">
        <v>485</v>
      </c>
      <c r="Y55" s="183">
        <v>479</v>
      </c>
      <c r="Z55" s="183">
        <v>546</v>
      </c>
      <c r="AA55" s="183">
        <v>477</v>
      </c>
      <c r="AB55" s="183">
        <v>461</v>
      </c>
      <c r="AC55" s="183">
        <v>488</v>
      </c>
      <c r="AD55" s="183">
        <v>485</v>
      </c>
      <c r="AE55" s="183">
        <v>499</v>
      </c>
      <c r="AF55" s="183">
        <v>512</v>
      </c>
      <c r="AG55" s="183">
        <v>552</v>
      </c>
      <c r="AH55" s="183">
        <v>507</v>
      </c>
      <c r="AI55" s="183">
        <v>501</v>
      </c>
      <c r="AJ55" s="183">
        <v>512</v>
      </c>
      <c r="AK55" s="183">
        <v>501</v>
      </c>
      <c r="AL55" s="183">
        <v>492</v>
      </c>
      <c r="AM55" s="183">
        <v>450</v>
      </c>
      <c r="AN55" s="183">
        <v>437</v>
      </c>
      <c r="AO55" s="183">
        <v>501</v>
      </c>
      <c r="AP55" s="183">
        <v>438</v>
      </c>
      <c r="AQ55" s="183">
        <v>344</v>
      </c>
      <c r="AR55" s="183">
        <v>137</v>
      </c>
      <c r="AS55" s="183">
        <v>178</v>
      </c>
      <c r="AT55" s="183">
        <v>246</v>
      </c>
      <c r="AU55" s="183">
        <v>277</v>
      </c>
      <c r="AV55" s="183">
        <v>301</v>
      </c>
      <c r="AW55" s="183">
        <v>299</v>
      </c>
      <c r="AX55" s="165">
        <v>297</v>
      </c>
    </row>
    <row r="56" spans="1:50" s="81" customFormat="1" x14ac:dyDescent="0.35">
      <c r="A56" s="181" t="s">
        <v>155</v>
      </c>
      <c r="B56" s="92" t="s">
        <v>194</v>
      </c>
      <c r="C56" s="92" t="s">
        <v>162</v>
      </c>
      <c r="D56" s="180">
        <f t="shared" si="4"/>
        <v>1044070.5217391305</v>
      </c>
      <c r="E56" s="180">
        <v>959428</v>
      </c>
      <c r="F56" s="180">
        <v>894389</v>
      </c>
      <c r="G56" s="180">
        <v>1023352</v>
      </c>
      <c r="H56" s="180">
        <v>954667</v>
      </c>
      <c r="I56" s="180">
        <v>1037996</v>
      </c>
      <c r="J56" s="180">
        <v>1035948</v>
      </c>
      <c r="K56" s="180">
        <v>934990</v>
      </c>
      <c r="L56" s="180">
        <v>1066165</v>
      </c>
      <c r="M56" s="180">
        <v>961156</v>
      </c>
      <c r="N56" s="180">
        <v>1053485</v>
      </c>
      <c r="O56" s="180">
        <v>954460</v>
      </c>
      <c r="P56" s="180">
        <v>941873</v>
      </c>
      <c r="Q56" s="180">
        <v>999243</v>
      </c>
      <c r="R56" s="180">
        <v>984364</v>
      </c>
      <c r="S56" s="180">
        <v>1048684</v>
      </c>
      <c r="T56" s="180">
        <v>1113252</v>
      </c>
      <c r="U56" s="180">
        <v>1191482</v>
      </c>
      <c r="V56" s="180">
        <v>1127840</v>
      </c>
      <c r="W56" s="180">
        <v>1026179</v>
      </c>
      <c r="X56" s="180">
        <v>1112802</v>
      </c>
      <c r="Y56" s="180">
        <v>1002425</v>
      </c>
      <c r="Z56" s="180">
        <v>1164811</v>
      </c>
      <c r="AA56" s="180">
        <v>1041144</v>
      </c>
      <c r="AB56" s="180">
        <v>1037361</v>
      </c>
      <c r="AC56" s="180">
        <v>1092044</v>
      </c>
      <c r="AD56" s="180">
        <v>992448</v>
      </c>
      <c r="AE56" s="180">
        <v>1131468</v>
      </c>
      <c r="AF56" s="180">
        <v>1152701</v>
      </c>
      <c r="AG56" s="180">
        <v>1233715</v>
      </c>
      <c r="AH56" s="180">
        <v>1155016</v>
      </c>
      <c r="AI56" s="180">
        <v>1183280</v>
      </c>
      <c r="AJ56" s="180">
        <v>1268504</v>
      </c>
      <c r="AK56" s="180">
        <v>1164914</v>
      </c>
      <c r="AL56" s="180">
        <v>1259460</v>
      </c>
      <c r="AM56" s="180">
        <v>1119164</v>
      </c>
      <c r="AN56" s="180">
        <v>1151624</v>
      </c>
      <c r="AO56" s="180">
        <v>1338003</v>
      </c>
      <c r="AP56" s="180">
        <v>1318389</v>
      </c>
      <c r="AQ56" s="180">
        <v>1121150</v>
      </c>
      <c r="AR56" s="180">
        <v>786742</v>
      </c>
      <c r="AS56" s="180">
        <v>773143</v>
      </c>
      <c r="AT56" s="180">
        <v>791622</v>
      </c>
      <c r="AU56" s="180">
        <v>745402</v>
      </c>
      <c r="AV56" s="180">
        <v>796992</v>
      </c>
      <c r="AW56" s="180">
        <v>864918</v>
      </c>
      <c r="AX56" s="189">
        <v>919049</v>
      </c>
    </row>
    <row r="57" spans="1:50" s="80" customFormat="1" x14ac:dyDescent="0.35">
      <c r="A57" s="181" t="s">
        <v>155</v>
      </c>
      <c r="B57" s="92" t="s">
        <v>194</v>
      </c>
      <c r="C57" s="92" t="s">
        <v>166</v>
      </c>
      <c r="D57" s="188">
        <f t="shared" si="4"/>
        <v>448.95652173913044</v>
      </c>
      <c r="E57" s="188">
        <v>365</v>
      </c>
      <c r="F57" s="188">
        <v>354</v>
      </c>
      <c r="G57" s="188">
        <v>383</v>
      </c>
      <c r="H57" s="188">
        <v>367</v>
      </c>
      <c r="I57" s="188">
        <v>393</v>
      </c>
      <c r="J57" s="188">
        <v>405</v>
      </c>
      <c r="K57" s="188">
        <v>364</v>
      </c>
      <c r="L57" s="188">
        <v>390</v>
      </c>
      <c r="M57" s="188">
        <v>370</v>
      </c>
      <c r="N57" s="188">
        <v>392</v>
      </c>
      <c r="O57" s="188">
        <v>361</v>
      </c>
      <c r="P57" s="188">
        <v>367</v>
      </c>
      <c r="Q57" s="188">
        <v>362</v>
      </c>
      <c r="R57" s="188">
        <v>371</v>
      </c>
      <c r="S57" s="188">
        <v>406</v>
      </c>
      <c r="T57" s="188">
        <v>422</v>
      </c>
      <c r="U57" s="188">
        <v>448</v>
      </c>
      <c r="V57" s="188">
        <v>434</v>
      </c>
      <c r="W57" s="188">
        <v>399</v>
      </c>
      <c r="X57" s="188">
        <v>425</v>
      </c>
      <c r="Y57" s="188">
        <v>410</v>
      </c>
      <c r="Z57" s="188">
        <v>436</v>
      </c>
      <c r="AA57" s="188">
        <v>400</v>
      </c>
      <c r="AB57" s="188">
        <v>408</v>
      </c>
      <c r="AC57" s="188">
        <v>411</v>
      </c>
      <c r="AD57" s="188">
        <v>388</v>
      </c>
      <c r="AE57" s="188">
        <v>439</v>
      </c>
      <c r="AF57" s="188">
        <v>437</v>
      </c>
      <c r="AG57" s="188">
        <v>464</v>
      </c>
      <c r="AH57" s="188">
        <v>458</v>
      </c>
      <c r="AI57" s="188">
        <v>464</v>
      </c>
      <c r="AJ57" s="188">
        <v>499</v>
      </c>
      <c r="AK57" s="188">
        <v>475</v>
      </c>
      <c r="AL57" s="188">
        <v>526</v>
      </c>
      <c r="AM57" s="188">
        <v>497</v>
      </c>
      <c r="AN57" s="188">
        <v>508</v>
      </c>
      <c r="AO57" s="188">
        <v>536</v>
      </c>
      <c r="AP57" s="188">
        <v>540</v>
      </c>
      <c r="AQ57" s="188">
        <v>551</v>
      </c>
      <c r="AR57" s="188">
        <v>758</v>
      </c>
      <c r="AS57" s="188">
        <v>691</v>
      </c>
      <c r="AT57" s="188">
        <v>570</v>
      </c>
      <c r="AU57" s="188">
        <v>488</v>
      </c>
      <c r="AV57" s="188">
        <v>485</v>
      </c>
      <c r="AW57" s="188">
        <v>510</v>
      </c>
      <c r="AX57" s="190">
        <v>525</v>
      </c>
    </row>
    <row r="58" spans="1:50" x14ac:dyDescent="0.35">
      <c r="A58" s="181" t="s">
        <v>155</v>
      </c>
      <c r="B58" s="92" t="s">
        <v>194</v>
      </c>
      <c r="C58" s="92" t="s">
        <v>133</v>
      </c>
      <c r="D58" s="183">
        <f t="shared" si="4"/>
        <v>27506.021739130436</v>
      </c>
      <c r="E58" s="183">
        <v>27363</v>
      </c>
      <c r="F58" s="183">
        <v>25336</v>
      </c>
      <c r="G58" s="183">
        <v>28703</v>
      </c>
      <c r="H58" s="183">
        <v>26957</v>
      </c>
      <c r="I58" s="183">
        <v>29277</v>
      </c>
      <c r="J58" s="183">
        <v>29307</v>
      </c>
      <c r="K58" s="183">
        <v>26317</v>
      </c>
      <c r="L58" s="183">
        <v>31003</v>
      </c>
      <c r="M58" s="183">
        <v>28107</v>
      </c>
      <c r="N58" s="183">
        <v>31412</v>
      </c>
      <c r="O58" s="183">
        <v>29732</v>
      </c>
      <c r="P58" s="183">
        <v>28231</v>
      </c>
      <c r="Q58" s="183">
        <v>28767</v>
      </c>
      <c r="R58" s="183">
        <v>27398</v>
      </c>
      <c r="S58" s="183">
        <v>28138</v>
      </c>
      <c r="T58" s="183">
        <v>29316</v>
      </c>
      <c r="U58" s="183">
        <v>32080</v>
      </c>
      <c r="V58" s="183">
        <v>30244</v>
      </c>
      <c r="W58" s="183">
        <v>27972</v>
      </c>
      <c r="X58" s="183">
        <v>31032</v>
      </c>
      <c r="Y58" s="183">
        <v>27244</v>
      </c>
      <c r="Z58" s="183">
        <v>31483</v>
      </c>
      <c r="AA58" s="183">
        <v>28406</v>
      </c>
      <c r="AB58" s="183">
        <v>28191</v>
      </c>
      <c r="AC58" s="183">
        <v>30618</v>
      </c>
      <c r="AD58" s="183">
        <v>28326</v>
      </c>
      <c r="AE58" s="183">
        <v>31751</v>
      </c>
      <c r="AF58" s="183">
        <v>32528</v>
      </c>
      <c r="AG58" s="183">
        <v>33594</v>
      </c>
      <c r="AH58" s="183">
        <v>30891</v>
      </c>
      <c r="AI58" s="183">
        <v>31723</v>
      </c>
      <c r="AJ58" s="183">
        <v>32759</v>
      </c>
      <c r="AK58" s="183">
        <v>30051</v>
      </c>
      <c r="AL58" s="183">
        <v>31739</v>
      </c>
      <c r="AM58" s="183">
        <v>27796</v>
      </c>
      <c r="AN58" s="183">
        <v>28130</v>
      </c>
      <c r="AO58" s="183">
        <v>31292</v>
      </c>
      <c r="AP58" s="183">
        <v>30620</v>
      </c>
      <c r="AQ58" s="183">
        <v>23952</v>
      </c>
      <c r="AR58" s="183">
        <v>14042</v>
      </c>
      <c r="AS58" s="183">
        <v>14318</v>
      </c>
      <c r="AT58" s="183">
        <v>16349</v>
      </c>
      <c r="AU58" s="183">
        <v>16325</v>
      </c>
      <c r="AV58" s="183">
        <v>17554</v>
      </c>
      <c r="AW58" s="183">
        <v>18890</v>
      </c>
      <c r="AX58" s="165">
        <v>20013</v>
      </c>
    </row>
    <row r="59" spans="1:50" x14ac:dyDescent="0.35">
      <c r="A59" s="181" t="s">
        <v>155</v>
      </c>
      <c r="B59" s="92" t="s">
        <v>194</v>
      </c>
      <c r="C59" s="92" t="s">
        <v>167</v>
      </c>
      <c r="D59" s="183">
        <f t="shared" si="4"/>
        <v>336075.85097205872</v>
      </c>
      <c r="E59" s="183">
        <f>Dutchess!D24</f>
        <v>320631</v>
      </c>
      <c r="F59" s="183">
        <f>Dutchess!E24</f>
        <v>298655</v>
      </c>
      <c r="G59" s="183">
        <f>Dutchess!F24</f>
        <v>341129</v>
      </c>
      <c r="H59" s="183">
        <f>Dutchess!G24</f>
        <v>320373</v>
      </c>
      <c r="I59" s="183">
        <f>Dutchess!H24</f>
        <v>344810.41548525676</v>
      </c>
      <c r="J59" s="183">
        <f>Dutchess!I24</f>
        <v>343171.25764034968</v>
      </c>
      <c r="K59" s="183">
        <f>Dutchess!J24</f>
        <v>313743.00708397891</v>
      </c>
      <c r="L59" s="183">
        <f>Dutchess!K24</f>
        <v>363261.10717529495</v>
      </c>
      <c r="M59" s="183">
        <f>Dutchess!L24</f>
        <v>327151.93722685461</v>
      </c>
      <c r="N59" s="183">
        <f>Dutchess!M24</f>
        <v>353202.22250980494</v>
      </c>
      <c r="O59" s="183">
        <f>Dutchess!N24</f>
        <v>317403.99836045236</v>
      </c>
      <c r="P59" s="183">
        <f>Dutchess!O24</f>
        <v>316915.48416341824</v>
      </c>
      <c r="Q59" s="183">
        <f>Dutchess!P24</f>
        <v>328363.00200445449</v>
      </c>
      <c r="R59" s="183">
        <f>Dutchess!Q24</f>
        <v>315209.57939635811</v>
      </c>
      <c r="S59" s="183">
        <f>Dutchess!R24</f>
        <v>330415.49179059092</v>
      </c>
      <c r="T59" s="183">
        <f>Dutchess!S24</f>
        <v>350722.16482681601</v>
      </c>
      <c r="U59" s="183">
        <f>Dutchess!T24</f>
        <v>373296.65535736852</v>
      </c>
      <c r="V59" s="183">
        <f>Dutchess!U24</f>
        <v>351406.60692534334</v>
      </c>
      <c r="W59" s="183">
        <f>Dutchess!V24</f>
        <v>322503.13392010075</v>
      </c>
      <c r="X59" s="183">
        <f>Dutchess!W24</f>
        <v>350705.06264763547</v>
      </c>
      <c r="Y59" s="183">
        <f>Dutchess!X24</f>
        <v>316120.76586047455</v>
      </c>
      <c r="Z59" s="183">
        <f>Dutchess!Y24</f>
        <v>366522.54172245396</v>
      </c>
      <c r="AA59" s="183">
        <f>Dutchess!Z24</f>
        <v>323324.62976058869</v>
      </c>
      <c r="AB59" s="183">
        <f>Dutchess!AA24</f>
        <v>320592.58060916897</v>
      </c>
      <c r="AC59" s="183">
        <f>Dutchess!AB24</f>
        <v>327209.94815794233</v>
      </c>
      <c r="AD59" s="183">
        <f>Dutchess!AC24</f>
        <v>310001.71904804296</v>
      </c>
      <c r="AE59" s="183">
        <f>Dutchess!AD24</f>
        <v>353674.57776211161</v>
      </c>
      <c r="AF59" s="183">
        <f>Dutchess!AE24</f>
        <v>356764.23617289239</v>
      </c>
      <c r="AG59" s="183">
        <f>Dutchess!AF24</f>
        <v>383625.74905064609</v>
      </c>
      <c r="AH59" s="183">
        <f>Dutchess!AG24</f>
        <v>357213.21283093363</v>
      </c>
      <c r="AI59" s="183">
        <f>Dutchess!AH24</f>
        <v>368959.05912529392</v>
      </c>
      <c r="AJ59" s="183">
        <f>Dutchess!AI24</f>
        <v>398390.80989239231</v>
      </c>
      <c r="AK59" s="183">
        <f>Dutchess!AJ24</f>
        <v>372517.50825674564</v>
      </c>
      <c r="AL59" s="183">
        <f>Dutchess!AK24</f>
        <v>402263.6261273204</v>
      </c>
      <c r="AM59" s="183">
        <f>Dutchess!AL24</f>
        <v>359719.34717878303</v>
      </c>
      <c r="AN59" s="183">
        <f>Dutchess!AM24</f>
        <v>374957.56246341846</v>
      </c>
      <c r="AO59" s="183">
        <f>Dutchess!AN24</f>
        <v>425989.08936347195</v>
      </c>
      <c r="AP59" s="183">
        <f>Dutchess!AO24</f>
        <v>421324.2679768306</v>
      </c>
      <c r="AQ59" s="183">
        <f>Dutchess!AP24</f>
        <v>363995.30289787549</v>
      </c>
      <c r="AR59" s="183">
        <f>Dutchess!AQ24</f>
        <v>262508.01771604398</v>
      </c>
      <c r="AS59" s="183">
        <f>Dutchess!AR24</f>
        <v>254451.9540403662</v>
      </c>
      <c r="AT59" s="183">
        <f>Dutchess!AS24</f>
        <v>266867.00018833776</v>
      </c>
      <c r="AU59" s="183">
        <f>Dutchess!AT24</f>
        <v>244132.23096382036</v>
      </c>
      <c r="AV59" s="183">
        <f>Dutchess!AU24</f>
        <v>262801.07148887648</v>
      </c>
      <c r="AW59" s="183">
        <f>Dutchess!AV24</f>
        <v>283269.44648882194</v>
      </c>
      <c r="AX59" s="165">
        <f>Dutchess!AW24</f>
        <v>299223.76305697032</v>
      </c>
    </row>
    <row r="60" spans="1:50" x14ac:dyDescent="0.35">
      <c r="A60" s="181" t="s">
        <v>155</v>
      </c>
      <c r="B60" s="92" t="s">
        <v>194</v>
      </c>
      <c r="C60" s="92" t="s">
        <v>132</v>
      </c>
      <c r="D60" s="183">
        <f t="shared" si="4"/>
        <v>2390.891304347826</v>
      </c>
      <c r="E60" s="183">
        <v>2627</v>
      </c>
      <c r="F60" s="183">
        <v>2528</v>
      </c>
      <c r="G60" s="183">
        <v>2675</v>
      </c>
      <c r="H60" s="183">
        <v>2604</v>
      </c>
      <c r="I60" s="183">
        <v>2639</v>
      </c>
      <c r="J60" s="183">
        <v>2560</v>
      </c>
      <c r="K60" s="183">
        <v>2570</v>
      </c>
      <c r="L60" s="183">
        <v>2732</v>
      </c>
      <c r="M60" s="183">
        <v>2600</v>
      </c>
      <c r="N60" s="183">
        <v>2687</v>
      </c>
      <c r="O60" s="183">
        <v>2644</v>
      </c>
      <c r="P60" s="183">
        <v>2566</v>
      </c>
      <c r="Q60" s="183">
        <v>2760</v>
      </c>
      <c r="R60" s="183">
        <v>2654</v>
      </c>
      <c r="S60" s="183">
        <v>2580</v>
      </c>
      <c r="T60" s="183">
        <v>2640</v>
      </c>
      <c r="U60" s="183">
        <v>2662</v>
      </c>
      <c r="V60" s="183">
        <v>2601</v>
      </c>
      <c r="W60" s="183">
        <v>2575</v>
      </c>
      <c r="X60" s="183">
        <v>2616</v>
      </c>
      <c r="Y60" s="183">
        <v>2442</v>
      </c>
      <c r="Z60" s="183">
        <v>2673</v>
      </c>
      <c r="AA60" s="183">
        <v>2605</v>
      </c>
      <c r="AB60" s="183">
        <v>2545</v>
      </c>
      <c r="AC60" s="183">
        <v>2657</v>
      </c>
      <c r="AD60" s="183">
        <v>2556</v>
      </c>
      <c r="AE60" s="183">
        <v>2575</v>
      </c>
      <c r="AF60" s="183">
        <v>2639</v>
      </c>
      <c r="AG60" s="183">
        <v>2660</v>
      </c>
      <c r="AH60" s="183">
        <v>2522</v>
      </c>
      <c r="AI60" s="183">
        <v>2548</v>
      </c>
      <c r="AJ60" s="183">
        <v>2541</v>
      </c>
      <c r="AK60" s="183">
        <v>2451</v>
      </c>
      <c r="AL60" s="183">
        <v>2394</v>
      </c>
      <c r="AM60" s="183">
        <v>2253</v>
      </c>
      <c r="AN60" s="183">
        <v>2267</v>
      </c>
      <c r="AO60" s="183">
        <v>2497</v>
      </c>
      <c r="AP60" s="183">
        <v>2443</v>
      </c>
      <c r="AQ60" s="183">
        <v>2033</v>
      </c>
      <c r="AR60" s="183">
        <v>1038</v>
      </c>
      <c r="AS60" s="183">
        <v>1119</v>
      </c>
      <c r="AT60" s="183">
        <v>1388</v>
      </c>
      <c r="AU60" s="183">
        <v>1527</v>
      </c>
      <c r="AV60" s="183">
        <v>1644</v>
      </c>
      <c r="AW60" s="183">
        <v>1695</v>
      </c>
      <c r="AX60" s="165">
        <v>1749</v>
      </c>
    </row>
    <row r="61" spans="1:50" s="81" customFormat="1" x14ac:dyDescent="0.35">
      <c r="A61" s="181" t="s">
        <v>155</v>
      </c>
      <c r="B61" s="92" t="s">
        <v>195</v>
      </c>
      <c r="C61" s="92" t="s">
        <v>162</v>
      </c>
      <c r="D61" s="180">
        <f t="shared" si="4"/>
        <v>180416.58695652173</v>
      </c>
      <c r="E61" s="180">
        <v>281243</v>
      </c>
      <c r="F61" s="180">
        <v>256295</v>
      </c>
      <c r="G61" s="180">
        <v>274639</v>
      </c>
      <c r="H61" s="180">
        <v>261640</v>
      </c>
      <c r="I61" s="180">
        <v>301082</v>
      </c>
      <c r="J61" s="180">
        <v>301438</v>
      </c>
      <c r="K61" s="180">
        <v>288616</v>
      </c>
      <c r="L61" s="180">
        <v>347482</v>
      </c>
      <c r="M61" s="180">
        <v>308579</v>
      </c>
      <c r="N61" s="180">
        <v>311945</v>
      </c>
      <c r="O61" s="180">
        <v>296507</v>
      </c>
      <c r="P61" s="180">
        <v>294188</v>
      </c>
      <c r="Q61" s="180">
        <v>355705</v>
      </c>
      <c r="R61" s="180">
        <v>315827</v>
      </c>
      <c r="S61" s="180">
        <v>318121</v>
      </c>
      <c r="T61" s="180">
        <v>257170</v>
      </c>
      <c r="U61" s="180">
        <v>138390</v>
      </c>
      <c r="V61" s="180">
        <v>142588</v>
      </c>
      <c r="W61" s="180">
        <v>140754</v>
      </c>
      <c r="X61" s="180">
        <v>137100</v>
      </c>
      <c r="Y61" s="180">
        <v>130517</v>
      </c>
      <c r="Z61" s="180">
        <v>173008</v>
      </c>
      <c r="AA61" s="180">
        <v>138346</v>
      </c>
      <c r="AB61" s="180">
        <v>139615</v>
      </c>
      <c r="AC61" s="180">
        <v>150617</v>
      </c>
      <c r="AD61" s="180">
        <v>125976</v>
      </c>
      <c r="AE61" s="180">
        <v>144255</v>
      </c>
      <c r="AF61" s="180">
        <v>154163</v>
      </c>
      <c r="AG61" s="180">
        <v>159531</v>
      </c>
      <c r="AH61" s="180">
        <v>138044</v>
      </c>
      <c r="AI61" s="180">
        <v>141860</v>
      </c>
      <c r="AJ61" s="180">
        <v>135802</v>
      </c>
      <c r="AK61" s="180">
        <v>127723</v>
      </c>
      <c r="AL61" s="180">
        <v>136151</v>
      </c>
      <c r="AM61" s="180">
        <v>109742</v>
      </c>
      <c r="AN61" s="180">
        <v>111602</v>
      </c>
      <c r="AO61" s="180">
        <v>142677</v>
      </c>
      <c r="AP61" s="180">
        <v>113939</v>
      </c>
      <c r="AQ61" s="180">
        <v>89975</v>
      </c>
      <c r="AR61" s="180">
        <v>40117</v>
      </c>
      <c r="AS61" s="180">
        <v>42601</v>
      </c>
      <c r="AT61" s="180">
        <v>59579</v>
      </c>
      <c r="AU61" s="180">
        <v>69567</v>
      </c>
      <c r="AV61" s="180">
        <v>64878</v>
      </c>
      <c r="AW61" s="180">
        <v>58028</v>
      </c>
      <c r="AX61" s="189">
        <v>71541</v>
      </c>
    </row>
    <row r="62" spans="1:50" s="80" customFormat="1" x14ac:dyDescent="0.35">
      <c r="A62" s="181" t="s">
        <v>155</v>
      </c>
      <c r="B62" s="92" t="s">
        <v>195</v>
      </c>
      <c r="C62" s="92" t="s">
        <v>166</v>
      </c>
      <c r="D62" s="188">
        <f t="shared" si="4"/>
        <v>576.60869565217388</v>
      </c>
      <c r="E62" s="188">
        <v>656</v>
      </c>
      <c r="F62" s="188">
        <v>596</v>
      </c>
      <c r="G62" s="188">
        <v>634</v>
      </c>
      <c r="H62" s="188">
        <v>640</v>
      </c>
      <c r="I62" s="188">
        <v>702</v>
      </c>
      <c r="J62" s="188">
        <v>685</v>
      </c>
      <c r="K62" s="188">
        <v>706</v>
      </c>
      <c r="L62" s="188">
        <v>786</v>
      </c>
      <c r="M62" s="188">
        <v>766</v>
      </c>
      <c r="N62" s="188">
        <v>752</v>
      </c>
      <c r="O62" s="188">
        <v>704</v>
      </c>
      <c r="P62" s="188">
        <v>718</v>
      </c>
      <c r="Q62" s="188">
        <v>801</v>
      </c>
      <c r="R62" s="188">
        <v>697</v>
      </c>
      <c r="S62" s="188">
        <v>754</v>
      </c>
      <c r="T62" s="188">
        <v>641</v>
      </c>
      <c r="U62" s="188">
        <v>534</v>
      </c>
      <c r="V62" s="188">
        <v>555</v>
      </c>
      <c r="W62" s="188">
        <v>531</v>
      </c>
      <c r="X62" s="188">
        <v>548</v>
      </c>
      <c r="Y62" s="188">
        <v>491</v>
      </c>
      <c r="Z62" s="188">
        <v>618</v>
      </c>
      <c r="AA62" s="188">
        <v>532</v>
      </c>
      <c r="AB62" s="188">
        <v>575</v>
      </c>
      <c r="AC62" s="188">
        <v>546</v>
      </c>
      <c r="AD62" s="188">
        <v>445</v>
      </c>
      <c r="AE62" s="188">
        <v>513</v>
      </c>
      <c r="AF62" s="188">
        <v>533</v>
      </c>
      <c r="AG62" s="188">
        <v>570</v>
      </c>
      <c r="AH62" s="188">
        <v>521</v>
      </c>
      <c r="AI62" s="188">
        <v>535</v>
      </c>
      <c r="AJ62" s="188">
        <v>522</v>
      </c>
      <c r="AK62" s="188">
        <v>530</v>
      </c>
      <c r="AL62" s="188">
        <v>556</v>
      </c>
      <c r="AM62" s="188">
        <v>497</v>
      </c>
      <c r="AN62" s="188">
        <v>489</v>
      </c>
      <c r="AO62" s="188">
        <v>562</v>
      </c>
      <c r="AP62" s="188">
        <v>463</v>
      </c>
      <c r="AQ62" s="188">
        <v>448</v>
      </c>
      <c r="AR62" s="188">
        <v>483</v>
      </c>
      <c r="AS62" s="188">
        <v>473</v>
      </c>
      <c r="AT62" s="188">
        <v>469</v>
      </c>
      <c r="AU62" s="188">
        <v>486</v>
      </c>
      <c r="AV62" s="188">
        <v>444</v>
      </c>
      <c r="AW62" s="188">
        <v>389</v>
      </c>
      <c r="AX62" s="190">
        <v>428</v>
      </c>
    </row>
    <row r="63" spans="1:50" x14ac:dyDescent="0.35">
      <c r="A63" s="181" t="s">
        <v>155</v>
      </c>
      <c r="B63" s="92" t="s">
        <v>195</v>
      </c>
      <c r="C63" s="92" t="s">
        <v>133</v>
      </c>
      <c r="D63" s="183">
        <f t="shared" si="4"/>
        <v>1957.804347826087</v>
      </c>
      <c r="E63" s="183">
        <v>3062</v>
      </c>
      <c r="F63" s="183">
        <v>2862</v>
      </c>
      <c r="G63" s="183">
        <v>3059</v>
      </c>
      <c r="H63" s="183">
        <v>2965</v>
      </c>
      <c r="I63" s="183">
        <v>3253</v>
      </c>
      <c r="J63" s="183">
        <v>3075</v>
      </c>
      <c r="K63" s="183">
        <v>2921</v>
      </c>
      <c r="L63" s="183">
        <v>3347</v>
      </c>
      <c r="M63" s="183">
        <v>2988</v>
      </c>
      <c r="N63" s="183">
        <v>3094</v>
      </c>
      <c r="O63" s="183">
        <v>2946</v>
      </c>
      <c r="P63" s="183">
        <v>2936</v>
      </c>
      <c r="Q63" s="183">
        <v>3524</v>
      </c>
      <c r="R63" s="183">
        <v>3098</v>
      </c>
      <c r="S63" s="183">
        <v>3193</v>
      </c>
      <c r="T63" s="183">
        <v>2720</v>
      </c>
      <c r="U63" s="183">
        <v>1430</v>
      </c>
      <c r="V63" s="183">
        <v>1593</v>
      </c>
      <c r="W63" s="183">
        <v>1467</v>
      </c>
      <c r="X63" s="183">
        <v>1538</v>
      </c>
      <c r="Y63" s="183">
        <v>1504</v>
      </c>
      <c r="Z63" s="183">
        <v>1915</v>
      </c>
      <c r="AA63" s="183">
        <v>1601</v>
      </c>
      <c r="AB63" s="183">
        <v>1661</v>
      </c>
      <c r="AC63" s="183">
        <v>1846</v>
      </c>
      <c r="AD63" s="183">
        <v>1543</v>
      </c>
      <c r="AE63" s="183">
        <v>1676</v>
      </c>
      <c r="AF63" s="183">
        <v>1873</v>
      </c>
      <c r="AG63" s="183">
        <v>1944</v>
      </c>
      <c r="AH63" s="183">
        <v>1648</v>
      </c>
      <c r="AI63" s="183">
        <v>1669</v>
      </c>
      <c r="AJ63" s="183">
        <v>1652</v>
      </c>
      <c r="AK63" s="183">
        <v>1521</v>
      </c>
      <c r="AL63" s="183">
        <v>1584</v>
      </c>
      <c r="AM63" s="183">
        <v>1184</v>
      </c>
      <c r="AN63" s="183">
        <v>1217</v>
      </c>
      <c r="AO63" s="183">
        <v>1665</v>
      </c>
      <c r="AP63" s="183">
        <v>1394</v>
      </c>
      <c r="AQ63" s="183">
        <v>1110</v>
      </c>
      <c r="AR63" s="183">
        <v>459</v>
      </c>
      <c r="AS63" s="183">
        <v>501</v>
      </c>
      <c r="AT63" s="183">
        <v>681</v>
      </c>
      <c r="AU63" s="183">
        <v>779</v>
      </c>
      <c r="AV63" s="183">
        <v>800</v>
      </c>
      <c r="AW63" s="183">
        <v>725</v>
      </c>
      <c r="AX63" s="165">
        <v>836</v>
      </c>
    </row>
    <row r="64" spans="1:50" x14ac:dyDescent="0.35">
      <c r="A64" s="181" t="s">
        <v>155</v>
      </c>
      <c r="B64" s="92" t="s">
        <v>195</v>
      </c>
      <c r="C64" s="92" t="s">
        <v>167</v>
      </c>
      <c r="D64" s="183">
        <f t="shared" si="4"/>
        <v>65738.408634458057</v>
      </c>
      <c r="E64" s="183">
        <f>Essex!D24</f>
        <v>110178</v>
      </c>
      <c r="F64" s="183">
        <f>Essex!E24</f>
        <v>98289</v>
      </c>
      <c r="G64" s="183">
        <f>Essex!F24</f>
        <v>103880</v>
      </c>
      <c r="H64" s="183">
        <f>Essex!G24</f>
        <v>100714</v>
      </c>
      <c r="I64" s="183">
        <f>Essex!H24</f>
        <v>115897</v>
      </c>
      <c r="J64" s="183">
        <f>Essex!I24</f>
        <v>116572</v>
      </c>
      <c r="K64" s="183">
        <f>Essex!J24</f>
        <v>110797</v>
      </c>
      <c r="L64" s="183">
        <f>Essex!K24</f>
        <v>136019</v>
      </c>
      <c r="M64" s="183">
        <f>Essex!L24</f>
        <v>120145</v>
      </c>
      <c r="N64" s="183">
        <f>Essex!M24</f>
        <v>121345</v>
      </c>
      <c r="O64" s="183">
        <f>Essex!N24</f>
        <v>115407</v>
      </c>
      <c r="P64" s="183">
        <f>Essex!O24</f>
        <v>114505</v>
      </c>
      <c r="Q64" s="183">
        <f>Essex!P24</f>
        <v>133903</v>
      </c>
      <c r="R64" s="183">
        <f>Essex!Q24</f>
        <v>118633</v>
      </c>
      <c r="S64" s="183">
        <f>Essex!R24</f>
        <v>117255</v>
      </c>
      <c r="T64" s="183">
        <f>Essex!S24</f>
        <v>94585</v>
      </c>
      <c r="U64" s="183">
        <f>Essex!T24</f>
        <v>48390</v>
      </c>
      <c r="V64" s="183">
        <f>Essex!U24</f>
        <v>48092</v>
      </c>
      <c r="W64" s="183">
        <f>Essex!V24</f>
        <v>47544</v>
      </c>
      <c r="X64" s="183">
        <f>Essex!W24</f>
        <v>46169</v>
      </c>
      <c r="Y64" s="183">
        <f>Essex!X24</f>
        <v>43782</v>
      </c>
      <c r="Z64" s="183">
        <f>Essex!Y24</f>
        <v>59071</v>
      </c>
      <c r="AA64" s="183">
        <f>Essex!Z24</f>
        <v>46775</v>
      </c>
      <c r="AB64" s="183">
        <f>Essex!AA24</f>
        <v>47871</v>
      </c>
      <c r="AC64" s="183">
        <f>Essex!AB24</f>
        <v>51500</v>
      </c>
      <c r="AD64" s="183">
        <f>Essex!AC24</f>
        <v>42256</v>
      </c>
      <c r="AE64" s="183">
        <f>Essex!AD24</f>
        <v>49867</v>
      </c>
      <c r="AF64" s="183">
        <f>Essex!AE24</f>
        <v>52597.304287058258</v>
      </c>
      <c r="AG64" s="183">
        <f>Essex!AF24</f>
        <v>53484.37170002886</v>
      </c>
      <c r="AH64" s="183">
        <f>Essex!AG24</f>
        <v>46634.121197983259</v>
      </c>
      <c r="AI64" s="183">
        <f>Essex!AH24</f>
        <v>48067</v>
      </c>
      <c r="AJ64" s="183">
        <f>Essex!AI24</f>
        <v>45762</v>
      </c>
      <c r="AK64" s="183">
        <f>Essex!AJ24</f>
        <v>43959</v>
      </c>
      <c r="AL64" s="183">
        <f>Essex!AK24</f>
        <v>45854</v>
      </c>
      <c r="AM64" s="183">
        <f>Essex!AL24</f>
        <v>37101</v>
      </c>
      <c r="AN64" s="183">
        <f>Essex!AM24</f>
        <v>37795</v>
      </c>
      <c r="AO64" s="183">
        <f>Essex!AN24</f>
        <v>49522</v>
      </c>
      <c r="AP64" s="183">
        <f>Essex!AO24</f>
        <v>39080</v>
      </c>
      <c r="AQ64" s="183">
        <f>Essex!AP24</f>
        <v>29955</v>
      </c>
      <c r="AR64" s="183">
        <f>Essex!AQ24</f>
        <v>12558</v>
      </c>
      <c r="AS64" s="183">
        <f>Essex!AR24</f>
        <v>13157</v>
      </c>
      <c r="AT64" s="183">
        <f>Essex!AS24</f>
        <v>20590</v>
      </c>
      <c r="AU64" s="183">
        <f>Essex!AT24</f>
        <v>23605</v>
      </c>
      <c r="AV64" s="183">
        <f>Essex!AU24</f>
        <v>20590</v>
      </c>
      <c r="AW64" s="183">
        <f>Essex!AV24</f>
        <v>19375</v>
      </c>
      <c r="AX64" s="165">
        <f>Essex!AW24</f>
        <v>24840</v>
      </c>
    </row>
    <row r="65" spans="1:50" x14ac:dyDescent="0.35">
      <c r="A65" s="181" t="s">
        <v>155</v>
      </c>
      <c r="B65" s="92" t="s">
        <v>195</v>
      </c>
      <c r="C65" s="92" t="s">
        <v>132</v>
      </c>
      <c r="D65" s="183">
        <f t="shared" si="4"/>
        <v>295.86956521739131</v>
      </c>
      <c r="E65" s="183">
        <v>429</v>
      </c>
      <c r="F65" s="183">
        <v>430</v>
      </c>
      <c r="G65" s="183">
        <v>433</v>
      </c>
      <c r="H65" s="183">
        <v>409</v>
      </c>
      <c r="I65" s="183">
        <v>429</v>
      </c>
      <c r="J65" s="183">
        <v>440</v>
      </c>
      <c r="K65" s="183">
        <v>409</v>
      </c>
      <c r="L65" s="183">
        <v>442</v>
      </c>
      <c r="M65" s="183">
        <v>403</v>
      </c>
      <c r="N65" s="183">
        <v>415</v>
      </c>
      <c r="O65" s="183">
        <v>421</v>
      </c>
      <c r="P65" s="183">
        <v>410</v>
      </c>
      <c r="Q65" s="183">
        <v>444</v>
      </c>
      <c r="R65" s="183">
        <v>453</v>
      </c>
      <c r="S65" s="183">
        <v>422</v>
      </c>
      <c r="T65" s="183">
        <v>401</v>
      </c>
      <c r="U65" s="183">
        <v>259</v>
      </c>
      <c r="V65" s="183">
        <v>257</v>
      </c>
      <c r="W65" s="183">
        <v>265</v>
      </c>
      <c r="X65" s="183">
        <v>250</v>
      </c>
      <c r="Y65" s="183">
        <v>266</v>
      </c>
      <c r="Z65" s="183">
        <v>280</v>
      </c>
      <c r="AA65" s="183">
        <v>260</v>
      </c>
      <c r="AB65" s="183">
        <v>243</v>
      </c>
      <c r="AC65" s="183">
        <v>276</v>
      </c>
      <c r="AD65" s="183">
        <v>283</v>
      </c>
      <c r="AE65" s="183">
        <v>281</v>
      </c>
      <c r="AF65" s="183">
        <v>289</v>
      </c>
      <c r="AG65" s="183">
        <v>280</v>
      </c>
      <c r="AH65" s="183">
        <v>265</v>
      </c>
      <c r="AI65" s="183">
        <v>265</v>
      </c>
      <c r="AJ65" s="183">
        <v>260</v>
      </c>
      <c r="AK65" s="183">
        <v>241</v>
      </c>
      <c r="AL65" s="183">
        <v>245</v>
      </c>
      <c r="AM65" s="183">
        <v>221</v>
      </c>
      <c r="AN65" s="183">
        <v>228</v>
      </c>
      <c r="AO65" s="183">
        <v>254</v>
      </c>
      <c r="AP65" s="183">
        <v>246</v>
      </c>
      <c r="AQ65" s="183">
        <v>201</v>
      </c>
      <c r="AR65" s="183">
        <v>83</v>
      </c>
      <c r="AS65" s="183">
        <v>90</v>
      </c>
      <c r="AT65" s="183">
        <v>127</v>
      </c>
      <c r="AU65" s="183">
        <v>143</v>
      </c>
      <c r="AV65" s="183">
        <v>146</v>
      </c>
      <c r="AW65" s="183">
        <v>149</v>
      </c>
      <c r="AX65" s="165">
        <v>167</v>
      </c>
    </row>
    <row r="66" spans="1:50" s="81" customFormat="1" x14ac:dyDescent="0.35">
      <c r="A66" s="181" t="s">
        <v>155</v>
      </c>
      <c r="B66" s="92" t="s">
        <v>196</v>
      </c>
      <c r="C66" s="92" t="s">
        <v>162</v>
      </c>
      <c r="D66" s="180">
        <f t="shared" si="4"/>
        <v>366868.23913043475</v>
      </c>
      <c r="E66" s="180">
        <v>280890</v>
      </c>
      <c r="F66" s="180">
        <v>249826</v>
      </c>
      <c r="G66" s="180">
        <v>285652</v>
      </c>
      <c r="H66" s="180">
        <v>281049</v>
      </c>
      <c r="I66" s="180">
        <v>289641</v>
      </c>
      <c r="J66" s="180">
        <v>303742</v>
      </c>
      <c r="K66" s="180">
        <v>272569</v>
      </c>
      <c r="L66" s="180">
        <v>311697</v>
      </c>
      <c r="M66" s="180">
        <v>302357</v>
      </c>
      <c r="N66" s="180">
        <v>315419</v>
      </c>
      <c r="O66" s="180">
        <v>331993</v>
      </c>
      <c r="P66" s="180">
        <v>309228</v>
      </c>
      <c r="Q66" s="180">
        <v>344652</v>
      </c>
      <c r="R66" s="180">
        <v>303552</v>
      </c>
      <c r="S66" s="180">
        <v>292999</v>
      </c>
      <c r="T66" s="180">
        <v>308193</v>
      </c>
      <c r="U66" s="180">
        <v>305592</v>
      </c>
      <c r="V66" s="180">
        <v>282731</v>
      </c>
      <c r="W66" s="180">
        <v>300313</v>
      </c>
      <c r="X66" s="180">
        <v>332904</v>
      </c>
      <c r="Y66" s="180">
        <v>306968</v>
      </c>
      <c r="Z66" s="180">
        <v>354131</v>
      </c>
      <c r="AA66" s="180">
        <v>334708</v>
      </c>
      <c r="AB66" s="180">
        <v>338864</v>
      </c>
      <c r="AC66" s="180">
        <v>373040</v>
      </c>
      <c r="AD66" s="180">
        <v>368701</v>
      </c>
      <c r="AE66" s="180">
        <v>456530</v>
      </c>
      <c r="AF66" s="180">
        <v>457403</v>
      </c>
      <c r="AG66" s="180">
        <v>512282</v>
      </c>
      <c r="AH66" s="180">
        <v>503649</v>
      </c>
      <c r="AI66" s="180">
        <v>518076</v>
      </c>
      <c r="AJ66" s="180">
        <v>496765</v>
      </c>
      <c r="AK66" s="180">
        <v>482182</v>
      </c>
      <c r="AL66" s="180">
        <v>514742</v>
      </c>
      <c r="AM66" s="180">
        <v>469338</v>
      </c>
      <c r="AN66" s="180">
        <v>461023</v>
      </c>
      <c r="AO66" s="180">
        <v>522296</v>
      </c>
      <c r="AP66" s="180">
        <v>539745</v>
      </c>
      <c r="AQ66" s="180">
        <v>499289</v>
      </c>
      <c r="AR66" s="180">
        <v>318276</v>
      </c>
      <c r="AS66" s="180">
        <v>274435</v>
      </c>
      <c r="AT66" s="180">
        <v>266053</v>
      </c>
      <c r="AU66" s="180">
        <v>301087</v>
      </c>
      <c r="AV66" s="180">
        <v>364016</v>
      </c>
      <c r="AW66" s="180">
        <v>393871</v>
      </c>
      <c r="AX66" s="189">
        <v>443470</v>
      </c>
    </row>
    <row r="67" spans="1:50" s="80" customFormat="1" x14ac:dyDescent="0.35">
      <c r="A67" s="181" t="s">
        <v>155</v>
      </c>
      <c r="B67" s="92" t="s">
        <v>196</v>
      </c>
      <c r="C67" s="92" t="s">
        <v>166</v>
      </c>
      <c r="D67" s="188">
        <f t="shared" si="4"/>
        <v>535.21739130434787</v>
      </c>
      <c r="E67" s="188">
        <v>333</v>
      </c>
      <c r="F67" s="188">
        <v>321</v>
      </c>
      <c r="G67" s="188">
        <v>349</v>
      </c>
      <c r="H67" s="188">
        <v>354</v>
      </c>
      <c r="I67" s="188">
        <v>356</v>
      </c>
      <c r="J67" s="188">
        <v>389</v>
      </c>
      <c r="K67" s="188">
        <v>368</v>
      </c>
      <c r="L67" s="188">
        <v>389</v>
      </c>
      <c r="M67" s="188">
        <v>387</v>
      </c>
      <c r="N67" s="188">
        <v>387</v>
      </c>
      <c r="O67" s="188">
        <v>411</v>
      </c>
      <c r="P67" s="188">
        <v>406</v>
      </c>
      <c r="Q67" s="188">
        <v>398</v>
      </c>
      <c r="R67" s="188">
        <v>391</v>
      </c>
      <c r="S67" s="188">
        <v>385</v>
      </c>
      <c r="T67" s="188">
        <v>386</v>
      </c>
      <c r="U67" s="188">
        <v>409</v>
      </c>
      <c r="V67" s="188">
        <v>390</v>
      </c>
      <c r="W67" s="188">
        <v>411</v>
      </c>
      <c r="X67" s="188">
        <v>464</v>
      </c>
      <c r="Y67" s="188">
        <v>414</v>
      </c>
      <c r="Z67" s="188">
        <v>445</v>
      </c>
      <c r="AA67" s="188">
        <v>448</v>
      </c>
      <c r="AB67" s="188">
        <v>464</v>
      </c>
      <c r="AC67" s="188">
        <v>483</v>
      </c>
      <c r="AD67" s="188">
        <v>476</v>
      </c>
      <c r="AE67" s="188">
        <v>588</v>
      </c>
      <c r="AF67" s="188">
        <v>577</v>
      </c>
      <c r="AG67" s="188">
        <v>651</v>
      </c>
      <c r="AH67" s="188">
        <v>678</v>
      </c>
      <c r="AI67" s="188">
        <v>683</v>
      </c>
      <c r="AJ67" s="188">
        <v>665</v>
      </c>
      <c r="AK67" s="188">
        <v>668</v>
      </c>
      <c r="AL67" s="188">
        <v>730</v>
      </c>
      <c r="AM67" s="188">
        <v>713</v>
      </c>
      <c r="AN67" s="188">
        <v>690</v>
      </c>
      <c r="AO67" s="188">
        <v>702</v>
      </c>
      <c r="AP67" s="188">
        <v>755</v>
      </c>
      <c r="AQ67" s="188">
        <v>760</v>
      </c>
      <c r="AR67" s="188">
        <v>1023</v>
      </c>
      <c r="AS67" s="188">
        <v>850</v>
      </c>
      <c r="AT67" s="188">
        <v>641</v>
      </c>
      <c r="AU67" s="188">
        <v>657</v>
      </c>
      <c r="AV67" s="188">
        <v>701</v>
      </c>
      <c r="AW67" s="188">
        <v>695</v>
      </c>
      <c r="AX67" s="190">
        <v>779</v>
      </c>
    </row>
    <row r="68" spans="1:50" x14ac:dyDescent="0.35">
      <c r="A68" s="181" t="s">
        <v>155</v>
      </c>
      <c r="B68" s="92" t="s">
        <v>196</v>
      </c>
      <c r="C68" s="92" t="s">
        <v>133</v>
      </c>
      <c r="D68" s="183">
        <f t="shared" si="4"/>
        <v>6810.739130434783</v>
      </c>
      <c r="E68" s="183">
        <v>6515</v>
      </c>
      <c r="F68" s="183">
        <v>5808</v>
      </c>
      <c r="G68" s="183">
        <v>6567</v>
      </c>
      <c r="H68" s="183">
        <v>6233</v>
      </c>
      <c r="I68" s="183">
        <v>6437</v>
      </c>
      <c r="J68" s="183">
        <v>6503</v>
      </c>
      <c r="K68" s="183">
        <v>5938</v>
      </c>
      <c r="L68" s="183">
        <v>6886</v>
      </c>
      <c r="M68" s="183">
        <v>6529</v>
      </c>
      <c r="N68" s="183">
        <v>6965</v>
      </c>
      <c r="O68" s="183">
        <v>6768</v>
      </c>
      <c r="P68" s="183">
        <v>6074</v>
      </c>
      <c r="Q68" s="183">
        <v>6917</v>
      </c>
      <c r="R68" s="183">
        <v>6082</v>
      </c>
      <c r="S68" s="183">
        <v>6473</v>
      </c>
      <c r="T68" s="183">
        <v>6577</v>
      </c>
      <c r="U68" s="183">
        <v>6787</v>
      </c>
      <c r="V68" s="183">
        <v>6471</v>
      </c>
      <c r="W68" s="183">
        <v>6415</v>
      </c>
      <c r="X68" s="183">
        <v>7033</v>
      </c>
      <c r="Y68" s="183">
        <v>6229</v>
      </c>
      <c r="Z68" s="183">
        <v>7144</v>
      </c>
      <c r="AA68" s="183">
        <v>6468</v>
      </c>
      <c r="AB68" s="183">
        <v>6523</v>
      </c>
      <c r="AC68" s="183">
        <v>7009</v>
      </c>
      <c r="AD68" s="183">
        <v>6854</v>
      </c>
      <c r="AE68" s="183">
        <v>8173</v>
      </c>
      <c r="AF68" s="183">
        <v>8199</v>
      </c>
      <c r="AG68" s="183">
        <v>8860</v>
      </c>
      <c r="AH68" s="183">
        <v>8425</v>
      </c>
      <c r="AI68" s="183">
        <v>8804</v>
      </c>
      <c r="AJ68" s="183">
        <v>8443</v>
      </c>
      <c r="AK68" s="183">
        <v>7818</v>
      </c>
      <c r="AL68" s="183">
        <v>8392</v>
      </c>
      <c r="AM68" s="183">
        <v>7462</v>
      </c>
      <c r="AN68" s="183">
        <v>7438</v>
      </c>
      <c r="AO68" s="183">
        <v>8825</v>
      </c>
      <c r="AP68" s="183">
        <v>8748</v>
      </c>
      <c r="AQ68" s="183">
        <v>7439</v>
      </c>
      <c r="AR68" s="183">
        <v>4113</v>
      </c>
      <c r="AS68" s="183">
        <v>3663</v>
      </c>
      <c r="AT68" s="183">
        <v>3991</v>
      </c>
      <c r="AU68" s="183">
        <v>4839</v>
      </c>
      <c r="AV68" s="183">
        <v>5782</v>
      </c>
      <c r="AW68" s="183">
        <v>6454</v>
      </c>
      <c r="AX68" s="165">
        <v>7221</v>
      </c>
    </row>
    <row r="69" spans="1:50" x14ac:dyDescent="0.35">
      <c r="A69" s="181" t="s">
        <v>155</v>
      </c>
      <c r="B69" s="92" t="s">
        <v>196</v>
      </c>
      <c r="C69" s="92" t="s">
        <v>167</v>
      </c>
      <c r="D69" s="183">
        <f t="shared" si="4"/>
        <v>110948.75389505303</v>
      </c>
      <c r="E69" s="183">
        <f>Fulton!D24</f>
        <v>78806</v>
      </c>
      <c r="F69" s="183">
        <f>Fulton!E24</f>
        <v>68523</v>
      </c>
      <c r="G69" s="183">
        <f>Fulton!F24</f>
        <v>80714</v>
      </c>
      <c r="H69" s="183">
        <f>Fulton!G24</f>
        <v>79076</v>
      </c>
      <c r="I69" s="183">
        <f>Fulton!H24</f>
        <v>82939</v>
      </c>
      <c r="J69" s="183">
        <f>Fulton!I24</f>
        <v>87905.132064703677</v>
      </c>
      <c r="K69" s="183">
        <f>Fulton!J24</f>
        <v>79335.203514193854</v>
      </c>
      <c r="L69" s="183">
        <f>Fulton!K24</f>
        <v>89811.316527098999</v>
      </c>
      <c r="M69" s="183">
        <f>Fulton!L24</f>
        <v>86825</v>
      </c>
      <c r="N69" s="183">
        <f>Fulton!M24</f>
        <v>89309</v>
      </c>
      <c r="O69" s="183">
        <f>Fulton!N24</f>
        <v>95438.203263370771</v>
      </c>
      <c r="P69" s="183">
        <f>Fulton!O24</f>
        <v>88138</v>
      </c>
      <c r="Q69" s="183">
        <f>Fulton!P24</f>
        <v>92207.463488051973</v>
      </c>
      <c r="R69" s="183">
        <f>Fulton!Q24</f>
        <v>83918</v>
      </c>
      <c r="S69" s="183">
        <f>Fulton!R24</f>
        <v>84131</v>
      </c>
      <c r="T69" s="183">
        <f>Fulton!S24</f>
        <v>87898</v>
      </c>
      <c r="U69" s="183">
        <f>Fulton!T24</f>
        <v>86572</v>
      </c>
      <c r="V69" s="183">
        <f>Fulton!U24</f>
        <v>77921</v>
      </c>
      <c r="W69" s="183">
        <f>Fulton!V24</f>
        <v>84557</v>
      </c>
      <c r="X69" s="183">
        <f>Fulton!W24</f>
        <v>93607.980351410355</v>
      </c>
      <c r="Y69" s="183">
        <f>Fulton!X24</f>
        <v>87461</v>
      </c>
      <c r="Z69" s="183">
        <f>Fulton!Y24</f>
        <v>102906.54906327525</v>
      </c>
      <c r="AA69" s="183">
        <f>Fulton!Z24</f>
        <v>98711</v>
      </c>
      <c r="AB69" s="183">
        <f>Fulton!AA24</f>
        <v>100541.12489590398</v>
      </c>
      <c r="AC69" s="183">
        <f>Fulton!AB24</f>
        <v>108516</v>
      </c>
      <c r="AD69" s="183">
        <f>Fulton!AC24</f>
        <v>109189</v>
      </c>
      <c r="AE69" s="183">
        <f>Fulton!AD24</f>
        <v>137874</v>
      </c>
      <c r="AF69" s="183">
        <f>Fulton!AE24</f>
        <v>138414</v>
      </c>
      <c r="AG69" s="183">
        <f>Fulton!AF24</f>
        <v>158070</v>
      </c>
      <c r="AH69" s="183">
        <f>Fulton!AG24</f>
        <v>157894</v>
      </c>
      <c r="AI69" s="183">
        <f>Fulton!AH24</f>
        <v>161310</v>
      </c>
      <c r="AJ69" s="183">
        <f>Fulton!AI24</f>
        <v>154456</v>
      </c>
      <c r="AK69" s="183">
        <f>Fulton!AJ24</f>
        <v>152717.76444708122</v>
      </c>
      <c r="AL69" s="183">
        <f>Fulton!AK24</f>
        <v>161691</v>
      </c>
      <c r="AM69" s="183">
        <f>Fulton!AL24</f>
        <v>147517</v>
      </c>
      <c r="AN69" s="183">
        <f>Fulton!AM24</f>
        <v>144245</v>
      </c>
      <c r="AO69" s="183">
        <f>Fulton!AN24</f>
        <v>161157.9415573497</v>
      </c>
      <c r="AP69" s="183">
        <f>Fulton!AO24</f>
        <v>170051</v>
      </c>
      <c r="AQ69" s="183">
        <f>Fulton!AP24</f>
        <v>160223</v>
      </c>
      <c r="AR69" s="183">
        <f>Fulton!AQ24</f>
        <v>106467</v>
      </c>
      <c r="AS69" s="183">
        <f>Fulton!AR24</f>
        <v>90320</v>
      </c>
      <c r="AT69" s="183">
        <f>Fulton!AS24</f>
        <v>92415</v>
      </c>
      <c r="AU69" s="183">
        <f>Fulton!AT24</f>
        <v>101158</v>
      </c>
      <c r="AV69" s="183">
        <f>Fulton!AU24</f>
        <v>122383</v>
      </c>
      <c r="AW69" s="183">
        <f>Fulton!AV24</f>
        <v>132393</v>
      </c>
      <c r="AX69" s="165">
        <f>Fulton!AW24</f>
        <v>147929</v>
      </c>
    </row>
    <row r="70" spans="1:50" x14ac:dyDescent="0.35">
      <c r="A70" s="181" t="s">
        <v>155</v>
      </c>
      <c r="B70" s="92" t="s">
        <v>196</v>
      </c>
      <c r="C70" s="92" t="s">
        <v>132</v>
      </c>
      <c r="D70" s="183">
        <f t="shared" si="4"/>
        <v>714.32608695652175</v>
      </c>
      <c r="E70" s="183">
        <v>844</v>
      </c>
      <c r="F70" s="183">
        <v>779</v>
      </c>
      <c r="G70" s="183">
        <v>818</v>
      </c>
      <c r="H70" s="183">
        <v>795</v>
      </c>
      <c r="I70" s="183">
        <v>813</v>
      </c>
      <c r="J70" s="183">
        <v>781</v>
      </c>
      <c r="K70" s="183">
        <v>740</v>
      </c>
      <c r="L70" s="183">
        <v>802</v>
      </c>
      <c r="M70" s="183">
        <v>782</v>
      </c>
      <c r="N70" s="183">
        <v>815</v>
      </c>
      <c r="O70" s="183">
        <v>808</v>
      </c>
      <c r="P70" s="183">
        <v>761</v>
      </c>
      <c r="Q70" s="183">
        <v>866</v>
      </c>
      <c r="R70" s="183">
        <v>777</v>
      </c>
      <c r="S70" s="183">
        <v>761</v>
      </c>
      <c r="T70" s="183">
        <v>799</v>
      </c>
      <c r="U70" s="183">
        <v>748</v>
      </c>
      <c r="V70" s="183">
        <v>725</v>
      </c>
      <c r="W70" s="183">
        <v>730</v>
      </c>
      <c r="X70" s="183">
        <v>717</v>
      </c>
      <c r="Y70" s="183">
        <v>742</v>
      </c>
      <c r="Z70" s="183">
        <v>795</v>
      </c>
      <c r="AA70" s="183">
        <v>747</v>
      </c>
      <c r="AB70" s="183">
        <v>730</v>
      </c>
      <c r="AC70" s="183">
        <v>772</v>
      </c>
      <c r="AD70" s="183">
        <v>775</v>
      </c>
      <c r="AE70" s="183">
        <v>777</v>
      </c>
      <c r="AF70" s="183">
        <v>793</v>
      </c>
      <c r="AG70" s="183">
        <v>787</v>
      </c>
      <c r="AH70" s="183">
        <v>743</v>
      </c>
      <c r="AI70" s="183">
        <v>759</v>
      </c>
      <c r="AJ70" s="183">
        <v>747</v>
      </c>
      <c r="AK70" s="183">
        <v>722</v>
      </c>
      <c r="AL70" s="183">
        <v>705</v>
      </c>
      <c r="AM70" s="183">
        <v>658</v>
      </c>
      <c r="AN70" s="183">
        <v>668</v>
      </c>
      <c r="AO70" s="183">
        <v>744</v>
      </c>
      <c r="AP70" s="183">
        <v>715</v>
      </c>
      <c r="AQ70" s="183">
        <v>657</v>
      </c>
      <c r="AR70" s="183">
        <v>311</v>
      </c>
      <c r="AS70" s="183">
        <v>323</v>
      </c>
      <c r="AT70" s="183">
        <v>415</v>
      </c>
      <c r="AU70" s="183">
        <v>458</v>
      </c>
      <c r="AV70" s="183">
        <v>519</v>
      </c>
      <c r="AW70" s="183">
        <v>567</v>
      </c>
      <c r="AX70" s="165">
        <v>569</v>
      </c>
    </row>
    <row r="71" spans="1:50" s="81" customFormat="1" x14ac:dyDescent="0.35">
      <c r="A71" s="181" t="s">
        <v>155</v>
      </c>
      <c r="B71" s="92" t="s">
        <v>197</v>
      </c>
      <c r="C71" s="92" t="s">
        <v>162</v>
      </c>
      <c r="D71" s="180">
        <f t="shared" si="4"/>
        <v>264193.39130434784</v>
      </c>
      <c r="E71" s="180">
        <v>276111</v>
      </c>
      <c r="F71" s="180">
        <v>255840</v>
      </c>
      <c r="G71" s="180">
        <v>297845</v>
      </c>
      <c r="H71" s="180">
        <v>294601</v>
      </c>
      <c r="I71" s="180">
        <v>323265</v>
      </c>
      <c r="J71" s="180">
        <v>321115</v>
      </c>
      <c r="K71" s="180">
        <v>270284</v>
      </c>
      <c r="L71" s="180">
        <v>291821</v>
      </c>
      <c r="M71" s="180">
        <v>271821</v>
      </c>
      <c r="N71" s="180">
        <v>288491</v>
      </c>
      <c r="O71" s="180">
        <v>277657</v>
      </c>
      <c r="P71" s="180">
        <v>254141</v>
      </c>
      <c r="Q71" s="180">
        <v>311430</v>
      </c>
      <c r="R71" s="180">
        <v>270372</v>
      </c>
      <c r="S71" s="180">
        <v>279060</v>
      </c>
      <c r="T71" s="180">
        <v>277993</v>
      </c>
      <c r="U71" s="180">
        <v>286650</v>
      </c>
      <c r="V71" s="180">
        <v>264575</v>
      </c>
      <c r="W71" s="180">
        <v>259311</v>
      </c>
      <c r="X71" s="180">
        <v>290335</v>
      </c>
      <c r="Y71" s="180">
        <v>255164</v>
      </c>
      <c r="Z71" s="180">
        <v>287760</v>
      </c>
      <c r="AA71" s="180">
        <v>227194</v>
      </c>
      <c r="AB71" s="180">
        <v>246697</v>
      </c>
      <c r="AC71" s="180">
        <v>280124</v>
      </c>
      <c r="AD71" s="180">
        <v>273557</v>
      </c>
      <c r="AE71" s="180">
        <v>310015</v>
      </c>
      <c r="AF71" s="180">
        <v>311913</v>
      </c>
      <c r="AG71" s="180">
        <v>302703</v>
      </c>
      <c r="AH71" s="180">
        <v>277801</v>
      </c>
      <c r="AI71" s="180">
        <v>305299</v>
      </c>
      <c r="AJ71" s="180">
        <v>316114</v>
      </c>
      <c r="AK71" s="180">
        <v>289048</v>
      </c>
      <c r="AL71" s="180">
        <v>313356</v>
      </c>
      <c r="AM71" s="180">
        <v>274595</v>
      </c>
      <c r="AN71" s="180">
        <v>268398</v>
      </c>
      <c r="AO71" s="180">
        <v>314453</v>
      </c>
      <c r="AP71" s="180">
        <v>297059</v>
      </c>
      <c r="AQ71" s="180">
        <v>253050</v>
      </c>
      <c r="AR71" s="180">
        <v>119557</v>
      </c>
      <c r="AS71" s="180">
        <v>127066</v>
      </c>
      <c r="AT71" s="180">
        <v>141149</v>
      </c>
      <c r="AU71" s="180">
        <v>158210</v>
      </c>
      <c r="AV71" s="180">
        <v>164887</v>
      </c>
      <c r="AW71" s="180">
        <v>180318</v>
      </c>
      <c r="AX71" s="189">
        <v>194691</v>
      </c>
    </row>
    <row r="72" spans="1:50" s="80" customFormat="1" x14ac:dyDescent="0.35">
      <c r="A72" s="181" t="s">
        <v>155</v>
      </c>
      <c r="B72" s="92" t="s">
        <v>197</v>
      </c>
      <c r="C72" s="92" t="s">
        <v>166</v>
      </c>
      <c r="D72" s="188">
        <f t="shared" si="4"/>
        <v>442.60869565217394</v>
      </c>
      <c r="E72" s="188">
        <v>396</v>
      </c>
      <c r="F72" s="188">
        <v>375</v>
      </c>
      <c r="G72" s="188">
        <v>420</v>
      </c>
      <c r="H72" s="188">
        <v>416</v>
      </c>
      <c r="I72" s="188">
        <v>449</v>
      </c>
      <c r="J72" s="188">
        <v>486</v>
      </c>
      <c r="K72" s="188">
        <v>408</v>
      </c>
      <c r="L72" s="188">
        <v>441</v>
      </c>
      <c r="M72" s="188">
        <v>402</v>
      </c>
      <c r="N72" s="188">
        <v>430</v>
      </c>
      <c r="O72" s="188">
        <v>407</v>
      </c>
      <c r="P72" s="188">
        <v>395</v>
      </c>
      <c r="Q72" s="188">
        <v>447</v>
      </c>
      <c r="R72" s="188">
        <v>420</v>
      </c>
      <c r="S72" s="188">
        <v>444</v>
      </c>
      <c r="T72" s="188">
        <v>423</v>
      </c>
      <c r="U72" s="188">
        <v>447</v>
      </c>
      <c r="V72" s="188">
        <v>419</v>
      </c>
      <c r="W72" s="188">
        <v>415</v>
      </c>
      <c r="X72" s="188">
        <v>459</v>
      </c>
      <c r="Y72" s="188">
        <v>400</v>
      </c>
      <c r="Z72" s="188">
        <v>423</v>
      </c>
      <c r="AA72" s="188">
        <v>402</v>
      </c>
      <c r="AB72" s="188">
        <v>425</v>
      </c>
      <c r="AC72" s="188">
        <v>447</v>
      </c>
      <c r="AD72" s="188">
        <v>433</v>
      </c>
      <c r="AE72" s="188">
        <v>479</v>
      </c>
      <c r="AF72" s="188">
        <v>461</v>
      </c>
      <c r="AG72" s="188">
        <v>460</v>
      </c>
      <c r="AH72" s="188">
        <v>437</v>
      </c>
      <c r="AI72" s="188">
        <v>479</v>
      </c>
      <c r="AJ72" s="188">
        <v>480</v>
      </c>
      <c r="AK72" s="188">
        <v>475</v>
      </c>
      <c r="AL72" s="188">
        <v>512</v>
      </c>
      <c r="AM72" s="188">
        <v>482</v>
      </c>
      <c r="AN72" s="188">
        <v>457</v>
      </c>
      <c r="AO72" s="188">
        <v>493</v>
      </c>
      <c r="AP72" s="188">
        <v>491</v>
      </c>
      <c r="AQ72" s="188">
        <v>474</v>
      </c>
      <c r="AR72" s="188">
        <v>548</v>
      </c>
      <c r="AS72" s="188">
        <v>502</v>
      </c>
      <c r="AT72" s="188">
        <v>442</v>
      </c>
      <c r="AU72" s="188">
        <v>410</v>
      </c>
      <c r="AV72" s="188">
        <v>417</v>
      </c>
      <c r="AW72" s="188">
        <v>395</v>
      </c>
      <c r="AX72" s="190">
        <v>437</v>
      </c>
    </row>
    <row r="73" spans="1:50" x14ac:dyDescent="0.35">
      <c r="A73" s="181" t="s">
        <v>155</v>
      </c>
      <c r="B73" s="92" t="s">
        <v>197</v>
      </c>
      <c r="C73" s="92" t="s">
        <v>133</v>
      </c>
      <c r="D73" s="183">
        <f t="shared" si="4"/>
        <v>4806.978260869565</v>
      </c>
      <c r="E73" s="183">
        <v>5322</v>
      </c>
      <c r="F73" s="183">
        <v>4899</v>
      </c>
      <c r="G73" s="183">
        <v>5872</v>
      </c>
      <c r="H73" s="183">
        <v>5556</v>
      </c>
      <c r="I73" s="183">
        <v>6009</v>
      </c>
      <c r="J73" s="183">
        <v>5744</v>
      </c>
      <c r="K73" s="183">
        <v>4843</v>
      </c>
      <c r="L73" s="183">
        <v>5309</v>
      </c>
      <c r="M73" s="183">
        <v>5124</v>
      </c>
      <c r="N73" s="183">
        <v>5434</v>
      </c>
      <c r="O73" s="183">
        <v>5101</v>
      </c>
      <c r="P73" s="183">
        <v>4811</v>
      </c>
      <c r="Q73" s="183">
        <v>5674</v>
      </c>
      <c r="R73" s="183">
        <v>5061</v>
      </c>
      <c r="S73" s="183">
        <v>5389</v>
      </c>
      <c r="T73" s="183">
        <v>5351</v>
      </c>
      <c r="U73" s="183">
        <v>5303</v>
      </c>
      <c r="V73" s="183">
        <v>4978</v>
      </c>
      <c r="W73" s="183">
        <v>4864</v>
      </c>
      <c r="X73" s="183">
        <v>5385</v>
      </c>
      <c r="Y73" s="183">
        <v>4743</v>
      </c>
      <c r="Z73" s="183">
        <v>5560</v>
      </c>
      <c r="AA73" s="183">
        <v>4434</v>
      </c>
      <c r="AB73" s="183">
        <v>4659</v>
      </c>
      <c r="AC73" s="183">
        <v>5231</v>
      </c>
      <c r="AD73" s="183">
        <v>5059</v>
      </c>
      <c r="AE73" s="183">
        <v>5712</v>
      </c>
      <c r="AF73" s="183">
        <v>5963</v>
      </c>
      <c r="AG73" s="183">
        <v>5685</v>
      </c>
      <c r="AH73" s="183">
        <v>5217</v>
      </c>
      <c r="AI73" s="183">
        <v>5503</v>
      </c>
      <c r="AJ73" s="183">
        <v>5748</v>
      </c>
      <c r="AK73" s="183">
        <v>5252</v>
      </c>
      <c r="AL73" s="183">
        <v>5635</v>
      </c>
      <c r="AM73" s="183">
        <v>4783</v>
      </c>
      <c r="AN73" s="183">
        <v>4622</v>
      </c>
      <c r="AO73" s="183">
        <v>5441</v>
      </c>
      <c r="AP73" s="183">
        <v>5126</v>
      </c>
      <c r="AQ73" s="183">
        <v>4020</v>
      </c>
      <c r="AR73" s="183">
        <v>1535</v>
      </c>
      <c r="AS73" s="183">
        <v>1728</v>
      </c>
      <c r="AT73" s="183">
        <v>2212</v>
      </c>
      <c r="AU73" s="183">
        <v>2518</v>
      </c>
      <c r="AV73" s="183">
        <v>2637</v>
      </c>
      <c r="AW73" s="183">
        <v>2935</v>
      </c>
      <c r="AX73" s="165">
        <v>3134</v>
      </c>
    </row>
    <row r="74" spans="1:50" x14ac:dyDescent="0.35">
      <c r="A74" s="181" t="s">
        <v>155</v>
      </c>
      <c r="B74" s="92" t="s">
        <v>197</v>
      </c>
      <c r="C74" s="92" t="s">
        <v>167</v>
      </c>
      <c r="D74" s="183">
        <f t="shared" si="4"/>
        <v>79190.553771597741</v>
      </c>
      <c r="E74" s="183">
        <f>Greene!D24</f>
        <v>80537</v>
      </c>
      <c r="F74" s="183">
        <f>Greene!E24</f>
        <v>73148</v>
      </c>
      <c r="G74" s="183">
        <f>Greene!F24</f>
        <v>82525</v>
      </c>
      <c r="H74" s="183">
        <f>Greene!G24</f>
        <v>82409</v>
      </c>
      <c r="I74" s="183">
        <f>Greene!H24</f>
        <v>93987.763029316411</v>
      </c>
      <c r="J74" s="183">
        <f>Greene!I24</f>
        <v>95839.887207513588</v>
      </c>
      <c r="K74" s="183">
        <f>Greene!J24</f>
        <v>82097.88453505162</v>
      </c>
      <c r="L74" s="183">
        <f>Greene!K24</f>
        <v>91140.024146917451</v>
      </c>
      <c r="M74" s="183">
        <f>Greene!L24</f>
        <v>83395.765153548826</v>
      </c>
      <c r="N74" s="183">
        <f>Greene!M24</f>
        <v>86658.978441991392</v>
      </c>
      <c r="O74" s="183">
        <f>Greene!N24</f>
        <v>82942.375740891846</v>
      </c>
      <c r="P74" s="183">
        <f>Greene!O24</f>
        <v>74129.006462622798</v>
      </c>
      <c r="Q74" s="183">
        <f>Greene!P24</f>
        <v>86795.772944614437</v>
      </c>
      <c r="R74" s="183">
        <f>Greene!Q24</f>
        <v>79886.627500053553</v>
      </c>
      <c r="S74" s="183">
        <f>Greene!R24</f>
        <v>82387.27327537135</v>
      </c>
      <c r="T74" s="183">
        <f>Greene!S24</f>
        <v>80931.039149169417</v>
      </c>
      <c r="U74" s="183">
        <f>Greene!T24</f>
        <v>83700.164252884744</v>
      </c>
      <c r="V74" s="183">
        <f>Greene!U24</f>
        <v>75367.557245365431</v>
      </c>
      <c r="W74" s="183">
        <f>Greene!V24</f>
        <v>75107.972638136533</v>
      </c>
      <c r="X74" s="183">
        <f>Greene!W24</f>
        <v>85016.940602476316</v>
      </c>
      <c r="Y74" s="183">
        <f>Greene!X24</f>
        <v>74105.649079766503</v>
      </c>
      <c r="Z74" s="183">
        <f>Greene!Y24</f>
        <v>84515.67221690384</v>
      </c>
      <c r="AA74" s="183">
        <f>Greene!Z24</f>
        <v>66846.808299555792</v>
      </c>
      <c r="AB74" s="183">
        <f>Greene!AA24</f>
        <v>73013.168346434337</v>
      </c>
      <c r="AC74" s="183">
        <f>Greene!AB24</f>
        <v>82178.427502962237</v>
      </c>
      <c r="AD74" s="183">
        <f>Greene!AC24</f>
        <v>81611.623799757377</v>
      </c>
      <c r="AE74" s="183">
        <f>Greene!AD24</f>
        <v>91804.54704751377</v>
      </c>
      <c r="AF74" s="183">
        <f>Greene!AE24</f>
        <v>90024.919706997214</v>
      </c>
      <c r="AG74" s="183">
        <f>Greene!AF24</f>
        <v>89786.523965186323</v>
      </c>
      <c r="AH74" s="183">
        <f>Greene!AG24</f>
        <v>82802.534392985894</v>
      </c>
      <c r="AI74" s="183">
        <f>Greene!AH24</f>
        <v>91638.651915500683</v>
      </c>
      <c r="AJ74" s="183">
        <f>Greene!AI24</f>
        <v>95697.906017179805</v>
      </c>
      <c r="AK74" s="183">
        <f>Greene!AJ24</f>
        <v>85478.505005973842</v>
      </c>
      <c r="AL74" s="183">
        <f>Greene!AK24</f>
        <v>92437.064679012503</v>
      </c>
      <c r="AM74" s="183">
        <f>Greene!AL24</f>
        <v>81156.056136084255</v>
      </c>
      <c r="AN74" s="183">
        <f>Greene!AM24</f>
        <v>81723.199063796812</v>
      </c>
      <c r="AO74" s="183">
        <f>Greene!AN24</f>
        <v>95542.886488244651</v>
      </c>
      <c r="AP74" s="183">
        <f>Greene!AO24</f>
        <v>91724.679720824206</v>
      </c>
      <c r="AQ74" s="183">
        <f>Greene!AP24</f>
        <v>78296.499906663696</v>
      </c>
      <c r="AR74" s="183">
        <f>Greene!AQ24</f>
        <v>40597.332263660661</v>
      </c>
      <c r="AS74" s="183">
        <f>Greene!AR24</f>
        <v>43307.267811858823</v>
      </c>
      <c r="AT74" s="183">
        <f>Greene!AS24</f>
        <v>51008.522488539718</v>
      </c>
      <c r="AU74" s="183">
        <f>Greene!AT24</f>
        <v>55194.693624599255</v>
      </c>
      <c r="AV74" s="183">
        <f>Greene!AU24</f>
        <v>55810.700111372345</v>
      </c>
      <c r="AW74" s="183">
        <f>Greene!AV24</f>
        <v>62241.697466008533</v>
      </c>
      <c r="AX74" s="165">
        <f>Greene!AW24</f>
        <v>66215.904110186893</v>
      </c>
    </row>
    <row r="75" spans="1:50" x14ac:dyDescent="0.35">
      <c r="A75" s="181" t="s">
        <v>155</v>
      </c>
      <c r="B75" s="92" t="s">
        <v>197</v>
      </c>
      <c r="C75" s="92" t="s">
        <v>132</v>
      </c>
      <c r="D75" s="183">
        <f t="shared" si="4"/>
        <v>599.86956521739125</v>
      </c>
      <c r="E75" s="183">
        <v>697</v>
      </c>
      <c r="F75" s="183">
        <v>682</v>
      </c>
      <c r="G75" s="183">
        <v>709</v>
      </c>
      <c r="H75" s="183">
        <v>708</v>
      </c>
      <c r="I75" s="183">
        <v>720</v>
      </c>
      <c r="J75" s="183">
        <v>661</v>
      </c>
      <c r="K75" s="183">
        <v>662</v>
      </c>
      <c r="L75" s="183">
        <v>661</v>
      </c>
      <c r="M75" s="183">
        <v>677</v>
      </c>
      <c r="N75" s="183">
        <v>671</v>
      </c>
      <c r="O75" s="183">
        <v>683</v>
      </c>
      <c r="P75" s="183">
        <v>644</v>
      </c>
      <c r="Q75" s="183">
        <v>697</v>
      </c>
      <c r="R75" s="183">
        <v>644</v>
      </c>
      <c r="S75" s="183">
        <v>628</v>
      </c>
      <c r="T75" s="183">
        <v>657</v>
      </c>
      <c r="U75" s="183">
        <v>641</v>
      </c>
      <c r="V75" s="183">
        <v>631</v>
      </c>
      <c r="W75" s="183">
        <v>625</v>
      </c>
      <c r="X75" s="183">
        <v>633</v>
      </c>
      <c r="Y75" s="183">
        <v>638</v>
      </c>
      <c r="Z75" s="183">
        <v>681</v>
      </c>
      <c r="AA75" s="183">
        <v>565</v>
      </c>
      <c r="AB75" s="183">
        <v>581</v>
      </c>
      <c r="AC75" s="183">
        <v>626</v>
      </c>
      <c r="AD75" s="183">
        <v>632</v>
      </c>
      <c r="AE75" s="183">
        <v>647</v>
      </c>
      <c r="AF75" s="183">
        <v>677</v>
      </c>
      <c r="AG75" s="183">
        <v>658</v>
      </c>
      <c r="AH75" s="183">
        <v>635</v>
      </c>
      <c r="AI75" s="183">
        <v>637</v>
      </c>
      <c r="AJ75" s="183">
        <v>658</v>
      </c>
      <c r="AK75" s="183">
        <v>608</v>
      </c>
      <c r="AL75" s="183">
        <v>612</v>
      </c>
      <c r="AM75" s="183">
        <v>570</v>
      </c>
      <c r="AN75" s="183">
        <v>587</v>
      </c>
      <c r="AO75" s="183">
        <v>638</v>
      </c>
      <c r="AP75" s="183">
        <v>605</v>
      </c>
      <c r="AQ75" s="183">
        <v>534</v>
      </c>
      <c r="AR75" s="183">
        <v>218</v>
      </c>
      <c r="AS75" s="183">
        <v>253</v>
      </c>
      <c r="AT75" s="183">
        <v>319</v>
      </c>
      <c r="AU75" s="183">
        <v>386</v>
      </c>
      <c r="AV75" s="183">
        <v>395</v>
      </c>
      <c r="AW75" s="183">
        <v>457</v>
      </c>
      <c r="AX75" s="165">
        <v>446</v>
      </c>
    </row>
    <row r="76" spans="1:50" s="81" customFormat="1" x14ac:dyDescent="0.35">
      <c r="A76" s="181" t="s">
        <v>155</v>
      </c>
      <c r="B76" s="92" t="s">
        <v>198</v>
      </c>
      <c r="C76" s="92" t="s">
        <v>162</v>
      </c>
      <c r="D76" s="180">
        <f t="shared" si="4"/>
        <v>435202.73913043475</v>
      </c>
      <c r="E76" s="180">
        <v>430628</v>
      </c>
      <c r="F76" s="180">
        <v>395363</v>
      </c>
      <c r="G76" s="180">
        <v>412765</v>
      </c>
      <c r="H76" s="180">
        <v>392518</v>
      </c>
      <c r="I76" s="180">
        <v>404487</v>
      </c>
      <c r="J76" s="180">
        <v>403894</v>
      </c>
      <c r="K76" s="180">
        <v>384808</v>
      </c>
      <c r="L76" s="180">
        <v>468743</v>
      </c>
      <c r="M76" s="180">
        <v>414030</v>
      </c>
      <c r="N76" s="180">
        <v>453154</v>
      </c>
      <c r="O76" s="180">
        <v>412281</v>
      </c>
      <c r="P76" s="180">
        <v>391321</v>
      </c>
      <c r="Q76" s="180">
        <v>488012</v>
      </c>
      <c r="R76" s="180">
        <v>460166</v>
      </c>
      <c r="S76" s="180">
        <v>472717</v>
      </c>
      <c r="T76" s="180">
        <v>480491</v>
      </c>
      <c r="U76" s="180">
        <v>534329</v>
      </c>
      <c r="V76" s="180">
        <v>511933</v>
      </c>
      <c r="W76" s="180">
        <v>469792</v>
      </c>
      <c r="X76" s="180">
        <v>515443</v>
      </c>
      <c r="Y76" s="180">
        <v>440324</v>
      </c>
      <c r="Z76" s="180">
        <v>486850</v>
      </c>
      <c r="AA76" s="180">
        <v>456477</v>
      </c>
      <c r="AB76" s="180">
        <v>441943</v>
      </c>
      <c r="AC76" s="180">
        <v>459189</v>
      </c>
      <c r="AD76" s="180">
        <v>420399</v>
      </c>
      <c r="AE76" s="180">
        <v>470539</v>
      </c>
      <c r="AF76" s="180">
        <v>453875</v>
      </c>
      <c r="AG76" s="180">
        <v>471605</v>
      </c>
      <c r="AH76" s="180">
        <v>473487</v>
      </c>
      <c r="AI76" s="180">
        <v>477623</v>
      </c>
      <c r="AJ76" s="180">
        <v>488518</v>
      </c>
      <c r="AK76" s="180">
        <v>445076</v>
      </c>
      <c r="AL76" s="180">
        <v>479435</v>
      </c>
      <c r="AM76" s="180">
        <v>449498</v>
      </c>
      <c r="AN76" s="180">
        <v>460035</v>
      </c>
      <c r="AO76" s="180">
        <v>516410</v>
      </c>
      <c r="AP76" s="180">
        <v>479263</v>
      </c>
      <c r="AQ76" s="180">
        <v>436307</v>
      </c>
      <c r="AR76" s="180">
        <v>298025</v>
      </c>
      <c r="AS76" s="180">
        <v>290136</v>
      </c>
      <c r="AT76" s="180">
        <v>309010</v>
      </c>
      <c r="AU76" s="180">
        <v>315940</v>
      </c>
      <c r="AV76" s="180">
        <v>347935</v>
      </c>
      <c r="AW76" s="180">
        <v>367278</v>
      </c>
      <c r="AX76" s="189">
        <v>387274</v>
      </c>
    </row>
    <row r="77" spans="1:50" s="80" customFormat="1" x14ac:dyDescent="0.35">
      <c r="A77" s="181" t="s">
        <v>155</v>
      </c>
      <c r="B77" s="92" t="s">
        <v>198</v>
      </c>
      <c r="C77" s="92" t="s">
        <v>166</v>
      </c>
      <c r="D77" s="188">
        <f t="shared" si="4"/>
        <v>589.56521739130437</v>
      </c>
      <c r="E77" s="188">
        <v>499</v>
      </c>
      <c r="F77" s="188">
        <v>508</v>
      </c>
      <c r="G77" s="188">
        <v>543</v>
      </c>
      <c r="H77" s="188">
        <v>517</v>
      </c>
      <c r="I77" s="188">
        <v>520</v>
      </c>
      <c r="J77" s="188">
        <v>523</v>
      </c>
      <c r="K77" s="188">
        <v>535</v>
      </c>
      <c r="L77" s="188">
        <v>587</v>
      </c>
      <c r="M77" s="188">
        <v>542</v>
      </c>
      <c r="N77" s="188">
        <v>557</v>
      </c>
      <c r="O77" s="188">
        <v>495</v>
      </c>
      <c r="P77" s="188">
        <v>502</v>
      </c>
      <c r="Q77" s="188">
        <v>561</v>
      </c>
      <c r="R77" s="188">
        <v>550</v>
      </c>
      <c r="S77" s="188">
        <v>586</v>
      </c>
      <c r="T77" s="188">
        <v>607</v>
      </c>
      <c r="U77" s="188">
        <v>630</v>
      </c>
      <c r="V77" s="188">
        <v>629</v>
      </c>
      <c r="W77" s="188">
        <v>609</v>
      </c>
      <c r="X77" s="188">
        <v>615</v>
      </c>
      <c r="Y77" s="188">
        <v>548</v>
      </c>
      <c r="Z77" s="188">
        <v>588</v>
      </c>
      <c r="AA77" s="188">
        <v>568</v>
      </c>
      <c r="AB77" s="188">
        <v>552</v>
      </c>
      <c r="AC77" s="188">
        <v>538</v>
      </c>
      <c r="AD77" s="188">
        <v>536</v>
      </c>
      <c r="AE77" s="188">
        <v>579</v>
      </c>
      <c r="AF77" s="188">
        <v>554</v>
      </c>
      <c r="AG77" s="188">
        <v>561</v>
      </c>
      <c r="AH77" s="188">
        <v>584</v>
      </c>
      <c r="AI77" s="188">
        <v>587</v>
      </c>
      <c r="AJ77" s="188">
        <v>594</v>
      </c>
      <c r="AK77" s="188">
        <v>566</v>
      </c>
      <c r="AL77" s="188">
        <v>621</v>
      </c>
      <c r="AM77" s="188">
        <v>625</v>
      </c>
      <c r="AN77" s="188">
        <v>617</v>
      </c>
      <c r="AO77" s="188">
        <v>608</v>
      </c>
      <c r="AP77" s="188">
        <v>631</v>
      </c>
      <c r="AQ77" s="188">
        <v>649</v>
      </c>
      <c r="AR77" s="188">
        <v>961</v>
      </c>
      <c r="AS77" s="188">
        <v>846</v>
      </c>
      <c r="AT77" s="188">
        <v>704</v>
      </c>
      <c r="AU77" s="188">
        <v>586</v>
      </c>
      <c r="AV77" s="188">
        <v>579</v>
      </c>
      <c r="AW77" s="188">
        <v>600</v>
      </c>
      <c r="AX77" s="190">
        <v>623</v>
      </c>
    </row>
    <row r="78" spans="1:50" x14ac:dyDescent="0.35">
      <c r="A78" s="181" t="s">
        <v>155</v>
      </c>
      <c r="B78" s="92" t="s">
        <v>198</v>
      </c>
      <c r="C78" s="92" t="s">
        <v>133</v>
      </c>
      <c r="D78" s="183">
        <f t="shared" si="4"/>
        <v>8318.5</v>
      </c>
      <c r="E78" s="183">
        <v>7996</v>
      </c>
      <c r="F78" s="183">
        <v>7351</v>
      </c>
      <c r="G78" s="183">
        <v>7658</v>
      </c>
      <c r="H78" s="183">
        <v>7634</v>
      </c>
      <c r="I78" s="183">
        <v>8061</v>
      </c>
      <c r="J78" s="183">
        <v>7985</v>
      </c>
      <c r="K78" s="183">
        <v>7406</v>
      </c>
      <c r="L78" s="183">
        <v>8923</v>
      </c>
      <c r="M78" s="183">
        <v>7919</v>
      </c>
      <c r="N78" s="183">
        <v>8749</v>
      </c>
      <c r="O78" s="183">
        <v>8020</v>
      </c>
      <c r="P78" s="183">
        <v>7312</v>
      </c>
      <c r="Q78" s="183">
        <v>8822</v>
      </c>
      <c r="R78" s="183">
        <v>8324</v>
      </c>
      <c r="S78" s="183">
        <v>8669</v>
      </c>
      <c r="T78" s="183">
        <v>8749</v>
      </c>
      <c r="U78" s="183">
        <v>10042</v>
      </c>
      <c r="V78" s="183">
        <v>9458</v>
      </c>
      <c r="W78" s="183">
        <v>8820</v>
      </c>
      <c r="X78" s="183">
        <v>9884</v>
      </c>
      <c r="Y78" s="183">
        <v>8611</v>
      </c>
      <c r="Z78" s="183">
        <v>9894</v>
      </c>
      <c r="AA78" s="183">
        <v>9192</v>
      </c>
      <c r="AB78" s="183">
        <v>8872</v>
      </c>
      <c r="AC78" s="183">
        <v>9410</v>
      </c>
      <c r="AD78" s="183">
        <v>8616</v>
      </c>
      <c r="AE78" s="183">
        <v>9468</v>
      </c>
      <c r="AF78" s="183">
        <v>9331</v>
      </c>
      <c r="AG78" s="183">
        <v>9649</v>
      </c>
      <c r="AH78" s="183">
        <v>9466</v>
      </c>
      <c r="AI78" s="183">
        <v>9544</v>
      </c>
      <c r="AJ78" s="183">
        <v>9811</v>
      </c>
      <c r="AK78" s="183">
        <v>8856</v>
      </c>
      <c r="AL78" s="183">
        <v>9404</v>
      </c>
      <c r="AM78" s="183">
        <v>8712</v>
      </c>
      <c r="AN78" s="183">
        <v>8761</v>
      </c>
      <c r="AO78" s="183">
        <v>9933</v>
      </c>
      <c r="AP78" s="183">
        <v>8986</v>
      </c>
      <c r="AQ78" s="183">
        <v>7385</v>
      </c>
      <c r="AR78" s="183">
        <v>4285</v>
      </c>
      <c r="AS78" s="183">
        <v>4237</v>
      </c>
      <c r="AT78" s="183">
        <v>5038</v>
      </c>
      <c r="AU78" s="183">
        <v>6033</v>
      </c>
      <c r="AV78" s="183">
        <v>6817</v>
      </c>
      <c r="AW78" s="183">
        <v>7080</v>
      </c>
      <c r="AX78" s="165">
        <v>7478</v>
      </c>
    </row>
    <row r="79" spans="1:50" x14ac:dyDescent="0.35">
      <c r="A79" s="181" t="s">
        <v>155</v>
      </c>
      <c r="B79" s="92" t="s">
        <v>198</v>
      </c>
      <c r="C79" s="92" t="s">
        <v>167</v>
      </c>
      <c r="D79" s="183">
        <f t="shared" si="4"/>
        <v>132746.8276305715</v>
      </c>
      <c r="E79" s="183">
        <f>Montgomery!D24</f>
        <v>130033</v>
      </c>
      <c r="F79" s="183">
        <f>Montgomery!E24</f>
        <v>119114</v>
      </c>
      <c r="G79" s="183">
        <f>Montgomery!F24</f>
        <v>124013</v>
      </c>
      <c r="H79" s="183">
        <f>Montgomery!G24</f>
        <v>113842</v>
      </c>
      <c r="I79" s="183">
        <f>Montgomery!H24</f>
        <v>117623.82264233261</v>
      </c>
      <c r="J79" s="183">
        <f>Montgomery!I24</f>
        <v>117567</v>
      </c>
      <c r="K79" s="183">
        <f>Montgomery!J24</f>
        <v>113695</v>
      </c>
      <c r="L79" s="183">
        <f>Montgomery!K24</f>
        <v>140531.70361909055</v>
      </c>
      <c r="M79" s="183">
        <f>Montgomery!L24</f>
        <v>123518</v>
      </c>
      <c r="N79" s="183">
        <f>Montgomery!M24</f>
        <v>137181.81255808778</v>
      </c>
      <c r="O79" s="183">
        <f>Montgomery!N24</f>
        <v>122755</v>
      </c>
      <c r="P79" s="183">
        <f>Montgomery!O24</f>
        <v>116442</v>
      </c>
      <c r="Q79" s="183">
        <f>Montgomery!P24</f>
        <v>144291</v>
      </c>
      <c r="R79" s="183">
        <f>Montgomery!Q24</f>
        <v>137077</v>
      </c>
      <c r="S79" s="183">
        <f>Montgomery!R24</f>
        <v>143432.0216195859</v>
      </c>
      <c r="T79" s="183">
        <f>Montgomery!S24</f>
        <v>149114.79017239681</v>
      </c>
      <c r="U79" s="183">
        <f>Montgomery!T24</f>
        <v>162409.26630833972</v>
      </c>
      <c r="V79" s="183">
        <f>Montgomery!U24</f>
        <v>159449.42619678235</v>
      </c>
      <c r="W79" s="183">
        <f>Montgomery!V24</f>
        <v>146690.96015302994</v>
      </c>
      <c r="X79" s="183">
        <f>Montgomery!W24</f>
        <v>159928.47651149501</v>
      </c>
      <c r="Y79" s="183">
        <f>Montgomery!X24</f>
        <v>138161.83765802221</v>
      </c>
      <c r="Z79" s="183">
        <f>Montgomery!Y24</f>
        <v>151116.06764473786</v>
      </c>
      <c r="AA79" s="183">
        <f>Montgomery!Z24</f>
        <v>140978.26696235189</v>
      </c>
      <c r="AB79" s="183">
        <f>Montgomery!AA24</f>
        <v>136157.73438559647</v>
      </c>
      <c r="AC79" s="183">
        <f>Montgomery!AB24</f>
        <v>141067.16792643821</v>
      </c>
      <c r="AD79" s="183">
        <f>Montgomery!AC24</f>
        <v>128952</v>
      </c>
      <c r="AE79" s="183">
        <f>Montgomery!AD24</f>
        <v>142149</v>
      </c>
      <c r="AF79" s="183">
        <f>Montgomery!AE24</f>
        <v>134506.13042870583</v>
      </c>
      <c r="AG79" s="183">
        <f>Montgomery!AF24</f>
        <v>139348</v>
      </c>
      <c r="AH79" s="183">
        <f>Montgomery!AG24</f>
        <v>142693</v>
      </c>
      <c r="AI79" s="183">
        <f>Montgomery!AH24</f>
        <v>146275</v>
      </c>
      <c r="AJ79" s="183">
        <f>Montgomery!AI24</f>
        <v>148392.40520082324</v>
      </c>
      <c r="AK79" s="183">
        <f>Montgomery!AJ24</f>
        <v>135491.08172379527</v>
      </c>
      <c r="AL79" s="183">
        <f>Montgomery!AK24</f>
        <v>147587.0992946777</v>
      </c>
      <c r="AM79" s="183">
        <f>Montgomery!AL24</f>
        <v>137631</v>
      </c>
      <c r="AN79" s="183">
        <f>Montgomery!AM24</f>
        <v>141501</v>
      </c>
      <c r="AO79" s="183">
        <f>Montgomery!AN24</f>
        <v>157036</v>
      </c>
      <c r="AP79" s="183">
        <f>Montgomery!AO24</f>
        <v>146881</v>
      </c>
      <c r="AQ79" s="183">
        <f>Montgomery!AP24</f>
        <v>136434</v>
      </c>
      <c r="AR79" s="183">
        <f>Montgomery!AQ24</f>
        <v>94831</v>
      </c>
      <c r="AS79" s="183">
        <f>Montgomery!AR24</f>
        <v>91011</v>
      </c>
      <c r="AT79" s="183">
        <f>Montgomery!AS24</f>
        <v>102706</v>
      </c>
      <c r="AU79" s="183">
        <f>Montgomery!AT24</f>
        <v>99272</v>
      </c>
      <c r="AV79" s="183">
        <f>Montgomery!AU24</f>
        <v>109395</v>
      </c>
      <c r="AW79" s="183">
        <f>Montgomery!AV24</f>
        <v>115232</v>
      </c>
      <c r="AX79" s="165">
        <f>Montgomery!AW24</f>
        <v>122840</v>
      </c>
    </row>
    <row r="80" spans="1:50" x14ac:dyDescent="0.35">
      <c r="A80" s="181" t="s">
        <v>155</v>
      </c>
      <c r="B80" s="92" t="s">
        <v>198</v>
      </c>
      <c r="C80" s="92" t="s">
        <v>132</v>
      </c>
      <c r="D80" s="183">
        <f t="shared" si="4"/>
        <v>751.23913043478262</v>
      </c>
      <c r="E80" s="183">
        <v>863</v>
      </c>
      <c r="F80" s="183">
        <v>778</v>
      </c>
      <c r="G80" s="183">
        <v>760</v>
      </c>
      <c r="H80" s="183">
        <v>759</v>
      </c>
      <c r="I80" s="183">
        <v>778</v>
      </c>
      <c r="J80" s="183">
        <v>772</v>
      </c>
      <c r="K80" s="183">
        <v>719</v>
      </c>
      <c r="L80" s="183">
        <v>799</v>
      </c>
      <c r="M80" s="183">
        <v>764</v>
      </c>
      <c r="N80" s="183">
        <v>813</v>
      </c>
      <c r="O80" s="183">
        <v>833</v>
      </c>
      <c r="P80" s="183">
        <v>780</v>
      </c>
      <c r="Q80" s="183">
        <v>870</v>
      </c>
      <c r="R80" s="183">
        <v>836</v>
      </c>
      <c r="S80" s="183">
        <v>806</v>
      </c>
      <c r="T80" s="183">
        <v>792</v>
      </c>
      <c r="U80" s="183">
        <v>848</v>
      </c>
      <c r="V80" s="183">
        <v>814</v>
      </c>
      <c r="W80" s="183">
        <v>772</v>
      </c>
      <c r="X80" s="183">
        <v>838</v>
      </c>
      <c r="Y80" s="183">
        <v>803</v>
      </c>
      <c r="Z80" s="183">
        <v>828</v>
      </c>
      <c r="AA80" s="183">
        <v>803</v>
      </c>
      <c r="AB80" s="183">
        <v>801</v>
      </c>
      <c r="AC80" s="183">
        <v>853</v>
      </c>
      <c r="AD80" s="183">
        <v>784</v>
      </c>
      <c r="AE80" s="183">
        <v>813</v>
      </c>
      <c r="AF80" s="183">
        <v>820</v>
      </c>
      <c r="AG80" s="183">
        <v>840</v>
      </c>
      <c r="AH80" s="183">
        <v>811</v>
      </c>
      <c r="AI80" s="183">
        <v>814</v>
      </c>
      <c r="AJ80" s="183">
        <v>822</v>
      </c>
      <c r="AK80" s="183">
        <v>786</v>
      </c>
      <c r="AL80" s="183">
        <v>772</v>
      </c>
      <c r="AM80" s="183">
        <v>719</v>
      </c>
      <c r="AN80" s="183">
        <v>746</v>
      </c>
      <c r="AO80" s="183">
        <v>850</v>
      </c>
      <c r="AP80" s="183">
        <v>760</v>
      </c>
      <c r="AQ80" s="183">
        <v>672</v>
      </c>
      <c r="AR80" s="183">
        <v>310</v>
      </c>
      <c r="AS80" s="183">
        <v>343</v>
      </c>
      <c r="AT80" s="183">
        <v>439</v>
      </c>
      <c r="AU80" s="183">
        <v>539</v>
      </c>
      <c r="AV80" s="183">
        <v>601</v>
      </c>
      <c r="AW80" s="183">
        <v>612</v>
      </c>
      <c r="AX80" s="165">
        <v>622</v>
      </c>
    </row>
    <row r="81" spans="1:50" s="81" customFormat="1" x14ac:dyDescent="0.35">
      <c r="A81" s="181" t="s">
        <v>155</v>
      </c>
      <c r="B81" s="92" t="s">
        <v>199</v>
      </c>
      <c r="C81" s="92" t="s">
        <v>162</v>
      </c>
      <c r="D81" s="180">
        <f t="shared" si="4"/>
        <v>538643.67391304346</v>
      </c>
      <c r="E81" s="180">
        <v>484848</v>
      </c>
      <c r="F81" s="180">
        <v>465223</v>
      </c>
      <c r="G81" s="180">
        <v>523116</v>
      </c>
      <c r="H81" s="180">
        <v>465929</v>
      </c>
      <c r="I81" s="180">
        <v>505874</v>
      </c>
      <c r="J81" s="180">
        <v>538499</v>
      </c>
      <c r="K81" s="180">
        <v>532469</v>
      </c>
      <c r="L81" s="180">
        <v>573492</v>
      </c>
      <c r="M81" s="180">
        <v>549351</v>
      </c>
      <c r="N81" s="180">
        <v>619080</v>
      </c>
      <c r="O81" s="180">
        <v>591282</v>
      </c>
      <c r="P81" s="180">
        <v>581033</v>
      </c>
      <c r="Q81" s="180">
        <v>604701</v>
      </c>
      <c r="R81" s="180">
        <v>544182</v>
      </c>
      <c r="S81" s="180">
        <v>621360</v>
      </c>
      <c r="T81" s="180">
        <v>600106</v>
      </c>
      <c r="U81" s="180">
        <v>591415</v>
      </c>
      <c r="V81" s="180">
        <v>571495</v>
      </c>
      <c r="W81" s="180">
        <v>529252</v>
      </c>
      <c r="X81" s="180">
        <v>591265</v>
      </c>
      <c r="Y81" s="180">
        <v>527104</v>
      </c>
      <c r="Z81" s="180">
        <v>620487</v>
      </c>
      <c r="AA81" s="180">
        <v>568415</v>
      </c>
      <c r="AB81" s="180">
        <v>558410</v>
      </c>
      <c r="AC81" s="180">
        <v>635521</v>
      </c>
      <c r="AD81" s="180">
        <v>624256</v>
      </c>
      <c r="AE81" s="180">
        <v>690918</v>
      </c>
      <c r="AF81" s="180">
        <v>647896</v>
      </c>
      <c r="AG81" s="180">
        <v>645482</v>
      </c>
      <c r="AH81" s="180">
        <v>573207</v>
      </c>
      <c r="AI81" s="180">
        <v>575408</v>
      </c>
      <c r="AJ81" s="180">
        <v>589768</v>
      </c>
      <c r="AK81" s="180">
        <v>549415</v>
      </c>
      <c r="AL81" s="180">
        <v>533906</v>
      </c>
      <c r="AM81" s="180">
        <v>476269</v>
      </c>
      <c r="AN81" s="180">
        <v>486971</v>
      </c>
      <c r="AO81" s="180">
        <v>541161</v>
      </c>
      <c r="AP81" s="180">
        <v>534685</v>
      </c>
      <c r="AQ81" s="180">
        <v>481734</v>
      </c>
      <c r="AR81" s="180">
        <v>298326</v>
      </c>
      <c r="AS81" s="180">
        <v>299290</v>
      </c>
      <c r="AT81" s="180">
        <v>396651</v>
      </c>
      <c r="AU81" s="180">
        <v>443522</v>
      </c>
      <c r="AV81" s="180">
        <v>464446</v>
      </c>
      <c r="AW81" s="180">
        <v>459303</v>
      </c>
      <c r="AX81" s="189">
        <v>471086</v>
      </c>
    </row>
    <row r="82" spans="1:50" s="80" customFormat="1" x14ac:dyDescent="0.35">
      <c r="A82" s="181" t="s">
        <v>155</v>
      </c>
      <c r="B82" s="92" t="s">
        <v>199</v>
      </c>
      <c r="C82" s="92" t="s">
        <v>166</v>
      </c>
      <c r="D82" s="188">
        <f t="shared" si="4"/>
        <v>273.56521739130437</v>
      </c>
      <c r="E82" s="188">
        <v>204</v>
      </c>
      <c r="F82" s="188">
        <v>208</v>
      </c>
      <c r="G82" s="188">
        <v>226</v>
      </c>
      <c r="H82" s="188">
        <v>211</v>
      </c>
      <c r="I82" s="188">
        <v>221</v>
      </c>
      <c r="J82" s="188">
        <v>245</v>
      </c>
      <c r="K82" s="188">
        <v>246</v>
      </c>
      <c r="L82" s="188">
        <v>257</v>
      </c>
      <c r="M82" s="188">
        <v>241</v>
      </c>
      <c r="N82" s="188">
        <v>261</v>
      </c>
      <c r="O82" s="188">
        <v>250</v>
      </c>
      <c r="P82" s="188">
        <v>262</v>
      </c>
      <c r="Q82" s="188">
        <v>256</v>
      </c>
      <c r="R82" s="188">
        <v>269</v>
      </c>
      <c r="S82" s="188">
        <v>268</v>
      </c>
      <c r="T82" s="188">
        <v>271</v>
      </c>
      <c r="U82" s="188">
        <v>272</v>
      </c>
      <c r="V82" s="188">
        <v>266</v>
      </c>
      <c r="W82" s="188">
        <v>253</v>
      </c>
      <c r="X82" s="188">
        <v>275</v>
      </c>
      <c r="Y82" s="188">
        <v>255</v>
      </c>
      <c r="Z82" s="188">
        <v>271</v>
      </c>
      <c r="AA82" s="188">
        <v>261</v>
      </c>
      <c r="AB82" s="188">
        <v>275</v>
      </c>
      <c r="AC82" s="188">
        <v>285</v>
      </c>
      <c r="AD82" s="188">
        <v>299</v>
      </c>
      <c r="AE82" s="188">
        <v>303</v>
      </c>
      <c r="AF82" s="188">
        <v>302</v>
      </c>
      <c r="AG82" s="188">
        <v>305</v>
      </c>
      <c r="AH82" s="188">
        <v>290</v>
      </c>
      <c r="AI82" s="188">
        <v>298</v>
      </c>
      <c r="AJ82" s="188">
        <v>300</v>
      </c>
      <c r="AK82" s="188">
        <v>279</v>
      </c>
      <c r="AL82" s="188">
        <v>308</v>
      </c>
      <c r="AM82" s="188">
        <v>291</v>
      </c>
      <c r="AN82" s="188">
        <v>274</v>
      </c>
      <c r="AO82" s="188">
        <v>262</v>
      </c>
      <c r="AP82" s="188">
        <v>288</v>
      </c>
      <c r="AQ82" s="188">
        <v>295</v>
      </c>
      <c r="AR82" s="188">
        <v>313</v>
      </c>
      <c r="AS82" s="188">
        <v>291</v>
      </c>
      <c r="AT82" s="188">
        <v>318</v>
      </c>
      <c r="AU82" s="188">
        <v>339</v>
      </c>
      <c r="AV82" s="188">
        <v>317</v>
      </c>
      <c r="AW82" s="188">
        <v>306</v>
      </c>
      <c r="AX82" s="190">
        <v>297</v>
      </c>
    </row>
    <row r="83" spans="1:50" x14ac:dyDescent="0.35">
      <c r="A83" s="181" t="s">
        <v>155</v>
      </c>
      <c r="B83" s="92" t="s">
        <v>199</v>
      </c>
      <c r="C83" s="92" t="s">
        <v>133</v>
      </c>
      <c r="D83" s="183">
        <f t="shared" si="4"/>
        <v>14018.41304347826</v>
      </c>
      <c r="E83" s="183">
        <v>13120</v>
      </c>
      <c r="F83" s="183">
        <v>12493</v>
      </c>
      <c r="G83" s="183">
        <v>13651</v>
      </c>
      <c r="H83" s="183">
        <v>12593</v>
      </c>
      <c r="I83" s="183">
        <v>13566</v>
      </c>
      <c r="J83" s="183">
        <v>14097</v>
      </c>
      <c r="K83" s="183">
        <v>13392</v>
      </c>
      <c r="L83" s="183">
        <v>14664</v>
      </c>
      <c r="M83" s="183">
        <v>14351</v>
      </c>
      <c r="N83" s="183">
        <v>16187</v>
      </c>
      <c r="O83" s="183">
        <v>15823</v>
      </c>
      <c r="P83" s="183">
        <v>15173</v>
      </c>
      <c r="Q83" s="183">
        <v>15909</v>
      </c>
      <c r="R83" s="183">
        <v>13761</v>
      </c>
      <c r="S83" s="183">
        <v>16272</v>
      </c>
      <c r="T83" s="183">
        <v>15546</v>
      </c>
      <c r="U83" s="183">
        <v>15849</v>
      </c>
      <c r="V83" s="183">
        <v>15323</v>
      </c>
      <c r="W83" s="183">
        <v>14157</v>
      </c>
      <c r="X83" s="183">
        <v>15823</v>
      </c>
      <c r="Y83" s="183">
        <v>14031</v>
      </c>
      <c r="Z83" s="183">
        <v>16781</v>
      </c>
      <c r="AA83" s="183">
        <v>15387</v>
      </c>
      <c r="AB83" s="183">
        <v>14647</v>
      </c>
      <c r="AC83" s="183">
        <v>16266</v>
      </c>
      <c r="AD83" s="183">
        <v>15363</v>
      </c>
      <c r="AE83" s="183">
        <v>17388</v>
      </c>
      <c r="AF83" s="183">
        <v>16922</v>
      </c>
      <c r="AG83" s="183">
        <v>16653</v>
      </c>
      <c r="AH83" s="183">
        <v>14539</v>
      </c>
      <c r="AI83" s="183">
        <v>14690</v>
      </c>
      <c r="AJ83" s="183">
        <v>14635</v>
      </c>
      <c r="AK83" s="183">
        <v>13339</v>
      </c>
      <c r="AL83" s="183">
        <v>13312</v>
      </c>
      <c r="AM83" s="183">
        <v>11889</v>
      </c>
      <c r="AN83" s="183">
        <v>12791</v>
      </c>
      <c r="AO83" s="183">
        <v>14712</v>
      </c>
      <c r="AP83" s="183">
        <v>14512</v>
      </c>
      <c r="AQ83" s="183">
        <v>12572</v>
      </c>
      <c r="AR83" s="183">
        <v>6957</v>
      </c>
      <c r="AS83" s="183">
        <v>7288</v>
      </c>
      <c r="AT83" s="183">
        <v>10516</v>
      </c>
      <c r="AU83" s="183">
        <v>11034</v>
      </c>
      <c r="AV83" s="183">
        <v>11741</v>
      </c>
      <c r="AW83" s="183">
        <v>12008</v>
      </c>
      <c r="AX83" s="165">
        <v>13124</v>
      </c>
    </row>
    <row r="84" spans="1:50" x14ac:dyDescent="0.35">
      <c r="A84" s="181" t="s">
        <v>155</v>
      </c>
      <c r="B84" s="92" t="s">
        <v>199</v>
      </c>
      <c r="C84" s="92" t="s">
        <v>167</v>
      </c>
      <c r="D84" s="183">
        <f t="shared" si="4"/>
        <v>167026.7241873341</v>
      </c>
      <c r="E84" s="183">
        <f>Oneida!D24</f>
        <v>142589</v>
      </c>
      <c r="F84" s="183">
        <f>Oneida!E24</f>
        <v>140144</v>
      </c>
      <c r="G84" s="183">
        <f>Oneida!F24</f>
        <v>160449</v>
      </c>
      <c r="H84" s="183">
        <f>Oneida!G24</f>
        <v>142144</v>
      </c>
      <c r="I84" s="183">
        <f>Oneida!H24</f>
        <v>158641.95667290731</v>
      </c>
      <c r="J84" s="183">
        <f>Oneida!I24</f>
        <v>168955</v>
      </c>
      <c r="K84" s="183">
        <f>Oneida!J24</f>
        <v>163837</v>
      </c>
      <c r="L84" s="183">
        <f>Oneida!K24</f>
        <v>181219</v>
      </c>
      <c r="M84" s="183">
        <f>Oneida!L24</f>
        <v>175809</v>
      </c>
      <c r="N84" s="183">
        <f>Oneida!M24</f>
        <v>196994</v>
      </c>
      <c r="O84" s="183">
        <f>Oneida!N24</f>
        <v>187400.56333589679</v>
      </c>
      <c r="P84" s="183">
        <f>Oneida!O24</f>
        <v>187456</v>
      </c>
      <c r="Q84" s="183">
        <f>Oneida!P24</f>
        <v>189742.03100925061</v>
      </c>
      <c r="R84" s="183">
        <f>Oneida!Q24</f>
        <v>170539</v>
      </c>
      <c r="S84" s="183">
        <f>Oneida!R24</f>
        <v>198674.23994310503</v>
      </c>
      <c r="T84" s="183">
        <f>Oneida!S24</f>
        <v>193885.38215705569</v>
      </c>
      <c r="U84" s="183">
        <f>Oneida!T24</f>
        <v>190734.81794890325</v>
      </c>
      <c r="V84" s="183">
        <f>Oneida!U24</f>
        <v>186710.53433350893</v>
      </c>
      <c r="W84" s="183">
        <f>Oneida!V24</f>
        <v>165723.28825866478</v>
      </c>
      <c r="X84" s="183">
        <f>Oneida!W24</f>
        <v>187368.63379854933</v>
      </c>
      <c r="Y84" s="183">
        <f>Oneida!X24</f>
        <v>168064.25274092096</v>
      </c>
      <c r="Z84" s="183">
        <f>Oneida!Y24</f>
        <v>204691.84379022397</v>
      </c>
      <c r="AA84" s="183">
        <f>Oneida!Z24</f>
        <v>187011.04806451159</v>
      </c>
      <c r="AB84" s="183">
        <f>Oneida!AA24</f>
        <v>174911</v>
      </c>
      <c r="AC84" s="183">
        <f>Oneida!AB24</f>
        <v>192987.63742317632</v>
      </c>
      <c r="AD84" s="183">
        <f>Oneida!AC24</f>
        <v>177309.37864068779</v>
      </c>
      <c r="AE84" s="183">
        <f>Oneida!AD24</f>
        <v>201936.89432126051</v>
      </c>
      <c r="AF84" s="183">
        <f>Oneida!AE24</f>
        <v>193202.88557690961</v>
      </c>
      <c r="AG84" s="183">
        <f>Oneida!AF24</f>
        <v>184631.49105084036</v>
      </c>
      <c r="AH84" s="183">
        <f>Oneida!AG24</f>
        <v>160512.46072959132</v>
      </c>
      <c r="AI84" s="183">
        <f>Oneida!AH24</f>
        <v>166910.46240381579</v>
      </c>
      <c r="AJ84" s="183">
        <f>Oneida!AI24</f>
        <v>164902.13733302185</v>
      </c>
      <c r="AK84" s="183">
        <f>Oneida!AJ24</f>
        <v>148002.6688294078</v>
      </c>
      <c r="AL84" s="183">
        <f>Oneida!AK24</f>
        <v>157150.11538174906</v>
      </c>
      <c r="AM84" s="183">
        <f>Oneida!AL24</f>
        <v>139254.95893918216</v>
      </c>
      <c r="AN84" s="183">
        <f>Oneida!AM24</f>
        <v>140564.65589653439</v>
      </c>
      <c r="AO84" s="183">
        <f>Oneida!AN24</f>
        <v>157352.16499995723</v>
      </c>
      <c r="AP84" s="183">
        <f>Oneida!AO24</f>
        <v>157093.21945691865</v>
      </c>
      <c r="AQ84" s="183">
        <f>Oneida!AP24</f>
        <v>141544</v>
      </c>
      <c r="AR84" s="183">
        <f>Oneida!AQ24</f>
        <v>94691.186364958136</v>
      </c>
      <c r="AS84" s="183">
        <f>Oneida!AR24</f>
        <v>95043</v>
      </c>
      <c r="AT84" s="183">
        <f>Oneida!AS24</f>
        <v>141905.61702890726</v>
      </c>
      <c r="AU84" s="183">
        <f>Oneida!AT24</f>
        <v>154205.95186401677</v>
      </c>
      <c r="AV84" s="183">
        <f>Oneida!AU24</f>
        <v>164259.42548493747</v>
      </c>
      <c r="AW84" s="183">
        <f>Oneida!AV24</f>
        <v>160926</v>
      </c>
      <c r="AX84" s="165">
        <f>Oneida!AW24</f>
        <v>165148.40883799744</v>
      </c>
    </row>
    <row r="85" spans="1:50" x14ac:dyDescent="0.35">
      <c r="A85" s="181" t="s">
        <v>155</v>
      </c>
      <c r="B85" s="92" t="s">
        <v>199</v>
      </c>
      <c r="C85" s="92" t="s">
        <v>132</v>
      </c>
      <c r="D85" s="183">
        <f t="shared" si="4"/>
        <v>1995.8695652173913</v>
      </c>
      <c r="E85" s="183">
        <v>2377</v>
      </c>
      <c r="F85" s="183">
        <v>2241</v>
      </c>
      <c r="G85" s="183">
        <v>2311</v>
      </c>
      <c r="H85" s="183">
        <v>2211</v>
      </c>
      <c r="I85" s="183">
        <v>2288</v>
      </c>
      <c r="J85" s="183">
        <v>2195</v>
      </c>
      <c r="K85" s="183">
        <v>2166</v>
      </c>
      <c r="L85" s="183">
        <v>2234</v>
      </c>
      <c r="M85" s="183">
        <v>2282</v>
      </c>
      <c r="N85" s="183">
        <v>2373</v>
      </c>
      <c r="O85" s="183">
        <v>2362</v>
      </c>
      <c r="P85" s="183">
        <v>2217</v>
      </c>
      <c r="Q85" s="183">
        <v>2365</v>
      </c>
      <c r="R85" s="183">
        <v>2021</v>
      </c>
      <c r="S85" s="183">
        <v>2320</v>
      </c>
      <c r="T85" s="183">
        <v>2217</v>
      </c>
      <c r="U85" s="183">
        <v>2171</v>
      </c>
      <c r="V85" s="183">
        <v>2149</v>
      </c>
      <c r="W85" s="183">
        <v>2090</v>
      </c>
      <c r="X85" s="183">
        <v>2152</v>
      </c>
      <c r="Y85" s="183">
        <v>2065</v>
      </c>
      <c r="Z85" s="183">
        <v>2290</v>
      </c>
      <c r="AA85" s="183">
        <v>2174</v>
      </c>
      <c r="AB85" s="183">
        <v>2031</v>
      </c>
      <c r="AC85" s="183">
        <v>2233</v>
      </c>
      <c r="AD85" s="183">
        <v>2086</v>
      </c>
      <c r="AE85" s="183">
        <v>2280</v>
      </c>
      <c r="AF85" s="183">
        <v>2145</v>
      </c>
      <c r="AG85" s="183">
        <v>2117</v>
      </c>
      <c r="AH85" s="183">
        <v>1977</v>
      </c>
      <c r="AI85" s="183">
        <v>1933</v>
      </c>
      <c r="AJ85" s="183">
        <v>1966</v>
      </c>
      <c r="AK85" s="183">
        <v>1966</v>
      </c>
      <c r="AL85" s="183">
        <v>1736</v>
      </c>
      <c r="AM85" s="183">
        <v>1639</v>
      </c>
      <c r="AN85" s="183">
        <v>1780</v>
      </c>
      <c r="AO85" s="183">
        <v>2062</v>
      </c>
      <c r="AP85" s="183">
        <v>1856</v>
      </c>
      <c r="AQ85" s="183">
        <v>1634</v>
      </c>
      <c r="AR85" s="183">
        <v>954</v>
      </c>
      <c r="AS85" s="183">
        <v>1030</v>
      </c>
      <c r="AT85" s="183">
        <v>1248</v>
      </c>
      <c r="AU85" s="183">
        <v>1308</v>
      </c>
      <c r="AV85" s="183">
        <v>1467</v>
      </c>
      <c r="AW85" s="183">
        <v>1503</v>
      </c>
      <c r="AX85" s="165">
        <v>1588</v>
      </c>
    </row>
    <row r="86" spans="1:50" s="81" customFormat="1" x14ac:dyDescent="0.35">
      <c r="A86" s="181" t="s">
        <v>155</v>
      </c>
      <c r="B86" s="92" t="s">
        <v>200</v>
      </c>
      <c r="C86" s="92" t="s">
        <v>162</v>
      </c>
      <c r="D86" s="180">
        <f t="shared" si="4"/>
        <v>1117798.2173913044</v>
      </c>
      <c r="E86" s="180">
        <v>1199387</v>
      </c>
      <c r="F86" s="180">
        <v>1122837</v>
      </c>
      <c r="G86" s="180">
        <v>1238378</v>
      </c>
      <c r="H86" s="180">
        <v>1167385</v>
      </c>
      <c r="I86" s="180">
        <v>1258527</v>
      </c>
      <c r="J86" s="180">
        <v>1209718</v>
      </c>
      <c r="K86" s="180">
        <v>1048694</v>
      </c>
      <c r="L86" s="180">
        <v>1182684</v>
      </c>
      <c r="M86" s="180">
        <v>1109199</v>
      </c>
      <c r="N86" s="180">
        <v>1187296</v>
      </c>
      <c r="O86" s="180">
        <v>1150345</v>
      </c>
      <c r="P86" s="180">
        <v>1071638</v>
      </c>
      <c r="Q86" s="180">
        <v>1285658</v>
      </c>
      <c r="R86" s="180">
        <v>1176965</v>
      </c>
      <c r="S86" s="180">
        <v>1222594</v>
      </c>
      <c r="T86" s="180">
        <v>1204429</v>
      </c>
      <c r="U86" s="180">
        <v>1260525</v>
      </c>
      <c r="V86" s="180">
        <v>1175159</v>
      </c>
      <c r="W86" s="180">
        <v>1117341</v>
      </c>
      <c r="X86" s="180">
        <v>1209682</v>
      </c>
      <c r="Y86" s="180">
        <v>1090814</v>
      </c>
      <c r="Z86" s="180">
        <v>1240309</v>
      </c>
      <c r="AA86" s="180">
        <v>1140578</v>
      </c>
      <c r="AB86" s="180">
        <v>1103209</v>
      </c>
      <c r="AC86" s="180">
        <v>1261146</v>
      </c>
      <c r="AD86" s="180">
        <v>1144302</v>
      </c>
      <c r="AE86" s="180">
        <v>1241463</v>
      </c>
      <c r="AF86" s="180">
        <v>1241781</v>
      </c>
      <c r="AG86" s="180">
        <v>1268149</v>
      </c>
      <c r="AH86" s="180">
        <v>1183458</v>
      </c>
      <c r="AI86" s="180">
        <v>1228722</v>
      </c>
      <c r="AJ86" s="180">
        <v>1268968</v>
      </c>
      <c r="AK86" s="180">
        <v>1207514</v>
      </c>
      <c r="AL86" s="180">
        <v>1223638</v>
      </c>
      <c r="AM86" s="180">
        <v>1070473</v>
      </c>
      <c r="AN86" s="180">
        <v>1169444</v>
      </c>
      <c r="AO86" s="180">
        <v>1339695</v>
      </c>
      <c r="AP86" s="180">
        <v>1233644</v>
      </c>
      <c r="AQ86" s="180">
        <v>1025388</v>
      </c>
      <c r="AR86" s="180">
        <v>544531</v>
      </c>
      <c r="AS86" s="180">
        <v>554946</v>
      </c>
      <c r="AT86" s="180">
        <v>670215</v>
      </c>
      <c r="AU86" s="180">
        <v>744482</v>
      </c>
      <c r="AV86" s="180">
        <v>831409</v>
      </c>
      <c r="AW86" s="180">
        <v>876464</v>
      </c>
      <c r="AX86" s="189">
        <v>915535</v>
      </c>
    </row>
    <row r="87" spans="1:50" s="80" customFormat="1" x14ac:dyDescent="0.35">
      <c r="A87" s="181" t="s">
        <v>155</v>
      </c>
      <c r="B87" s="92" t="s">
        <v>200</v>
      </c>
      <c r="C87" s="92" t="s">
        <v>166</v>
      </c>
      <c r="D87" s="188">
        <f t="shared" si="4"/>
        <v>200.2391304347826</v>
      </c>
      <c r="E87" s="188">
        <v>170</v>
      </c>
      <c r="F87" s="188">
        <v>165</v>
      </c>
      <c r="G87" s="188">
        <v>182</v>
      </c>
      <c r="H87" s="188">
        <v>180</v>
      </c>
      <c r="I87" s="188">
        <v>192</v>
      </c>
      <c r="J87" s="188">
        <v>186</v>
      </c>
      <c r="K87" s="188">
        <v>171</v>
      </c>
      <c r="L87" s="188">
        <v>183</v>
      </c>
      <c r="M87" s="188">
        <v>175</v>
      </c>
      <c r="N87" s="188">
        <v>178</v>
      </c>
      <c r="O87" s="188">
        <v>174</v>
      </c>
      <c r="P87" s="188">
        <v>170</v>
      </c>
      <c r="Q87" s="188">
        <v>184</v>
      </c>
      <c r="R87" s="188">
        <v>178</v>
      </c>
      <c r="S87" s="188">
        <v>194</v>
      </c>
      <c r="T87" s="188">
        <v>194</v>
      </c>
      <c r="U87" s="188">
        <v>202</v>
      </c>
      <c r="V87" s="188">
        <v>197</v>
      </c>
      <c r="W87" s="188">
        <v>192</v>
      </c>
      <c r="X87" s="188">
        <v>205</v>
      </c>
      <c r="Y87" s="188">
        <v>190</v>
      </c>
      <c r="Z87" s="188">
        <v>198</v>
      </c>
      <c r="AA87" s="188">
        <v>191</v>
      </c>
      <c r="AB87" s="188">
        <v>190</v>
      </c>
      <c r="AC87" s="188">
        <v>200</v>
      </c>
      <c r="AD87" s="188">
        <v>190</v>
      </c>
      <c r="AE87" s="188">
        <v>204</v>
      </c>
      <c r="AF87" s="188">
        <v>209</v>
      </c>
      <c r="AG87" s="188">
        <v>220</v>
      </c>
      <c r="AH87" s="188">
        <v>216</v>
      </c>
      <c r="AI87" s="188">
        <v>227</v>
      </c>
      <c r="AJ87" s="188">
        <v>231</v>
      </c>
      <c r="AK87" s="188">
        <v>223</v>
      </c>
      <c r="AL87" s="188">
        <v>242</v>
      </c>
      <c r="AM87" s="188">
        <v>224</v>
      </c>
      <c r="AN87" s="188">
        <v>232</v>
      </c>
      <c r="AO87" s="188">
        <v>238</v>
      </c>
      <c r="AP87" s="188">
        <v>231</v>
      </c>
      <c r="AQ87" s="188">
        <v>218</v>
      </c>
      <c r="AR87" s="188">
        <v>213</v>
      </c>
      <c r="AS87" s="188">
        <v>207</v>
      </c>
      <c r="AT87" s="188">
        <v>199</v>
      </c>
      <c r="AU87" s="188">
        <v>198</v>
      </c>
      <c r="AV87" s="188">
        <v>211</v>
      </c>
      <c r="AW87" s="188">
        <v>218</v>
      </c>
      <c r="AX87" s="190">
        <v>219</v>
      </c>
    </row>
    <row r="88" spans="1:50" x14ac:dyDescent="0.35">
      <c r="A88" s="181" t="s">
        <v>155</v>
      </c>
      <c r="B88" s="92" t="s">
        <v>200</v>
      </c>
      <c r="C88" s="92" t="s">
        <v>133</v>
      </c>
      <c r="D88" s="183">
        <f t="shared" si="4"/>
        <v>39638.804347826088</v>
      </c>
      <c r="E88" s="183">
        <v>45544</v>
      </c>
      <c r="F88" s="183">
        <v>42995</v>
      </c>
      <c r="G88" s="183">
        <v>46874</v>
      </c>
      <c r="H88" s="183">
        <v>43779</v>
      </c>
      <c r="I88" s="183">
        <v>46828</v>
      </c>
      <c r="J88" s="183">
        <v>45744</v>
      </c>
      <c r="K88" s="183">
        <v>40568</v>
      </c>
      <c r="L88" s="183">
        <v>46206</v>
      </c>
      <c r="M88" s="183">
        <v>42873</v>
      </c>
      <c r="N88" s="183">
        <v>46932</v>
      </c>
      <c r="O88" s="183">
        <v>45490</v>
      </c>
      <c r="P88" s="183">
        <v>42293</v>
      </c>
      <c r="Q88" s="183">
        <v>48552</v>
      </c>
      <c r="R88" s="183">
        <v>44417</v>
      </c>
      <c r="S88" s="183">
        <v>45518</v>
      </c>
      <c r="T88" s="183">
        <v>44599</v>
      </c>
      <c r="U88" s="183">
        <v>46792</v>
      </c>
      <c r="V88" s="183">
        <v>43059</v>
      </c>
      <c r="W88" s="183">
        <v>40743</v>
      </c>
      <c r="X88" s="183">
        <v>43091</v>
      </c>
      <c r="Y88" s="183">
        <v>39386</v>
      </c>
      <c r="Z88" s="183">
        <v>45543</v>
      </c>
      <c r="AA88" s="183">
        <v>41322</v>
      </c>
      <c r="AB88" s="183">
        <v>39666</v>
      </c>
      <c r="AC88" s="183">
        <v>43741</v>
      </c>
      <c r="AD88" s="183">
        <v>39538</v>
      </c>
      <c r="AE88" s="183">
        <v>43545</v>
      </c>
      <c r="AF88" s="183">
        <v>43587</v>
      </c>
      <c r="AG88" s="183">
        <v>43420</v>
      </c>
      <c r="AH88" s="183">
        <v>39480</v>
      </c>
      <c r="AI88" s="183">
        <v>40722</v>
      </c>
      <c r="AJ88" s="183">
        <v>41659</v>
      </c>
      <c r="AK88" s="183">
        <v>39358</v>
      </c>
      <c r="AL88" s="183">
        <v>39293</v>
      </c>
      <c r="AM88" s="183">
        <v>34072</v>
      </c>
      <c r="AN88" s="183">
        <v>36810</v>
      </c>
      <c r="AO88" s="183">
        <v>42774</v>
      </c>
      <c r="AP88" s="183">
        <v>39978</v>
      </c>
      <c r="AQ88" s="183">
        <v>32780</v>
      </c>
      <c r="AR88" s="183">
        <v>16164</v>
      </c>
      <c r="AS88" s="183">
        <v>17203</v>
      </c>
      <c r="AT88" s="183">
        <v>21247</v>
      </c>
      <c r="AU88" s="183">
        <v>24064</v>
      </c>
      <c r="AV88" s="183">
        <v>26835</v>
      </c>
      <c r="AW88" s="183">
        <v>28448</v>
      </c>
      <c r="AX88" s="165">
        <v>29853</v>
      </c>
    </row>
    <row r="89" spans="1:50" x14ac:dyDescent="0.35">
      <c r="A89" s="181" t="s">
        <v>155</v>
      </c>
      <c r="B89" s="92" t="s">
        <v>200</v>
      </c>
      <c r="C89" s="92" t="s">
        <v>167</v>
      </c>
      <c r="D89" s="183">
        <f t="shared" si="4"/>
        <v>262921.81153733667</v>
      </c>
      <c r="E89" s="183">
        <f>Onondaga!D24</f>
        <v>286619</v>
      </c>
      <c r="F89" s="183">
        <f>Onondaga!E24</f>
        <v>264926</v>
      </c>
      <c r="G89" s="183">
        <f>Onondaga!F24</f>
        <v>293608</v>
      </c>
      <c r="H89" s="183">
        <f>Onondaga!G24</f>
        <v>278706</v>
      </c>
      <c r="I89" s="183">
        <f>Onondaga!H24</f>
        <v>297765.00472908991</v>
      </c>
      <c r="J89" s="183">
        <f>Onondaga!I24</f>
        <v>287167.85546910978</v>
      </c>
      <c r="K89" s="183">
        <f>Onondaga!J24</f>
        <v>248744.08225705544</v>
      </c>
      <c r="L89" s="183">
        <f>Onondaga!K24</f>
        <v>280677.25224146049</v>
      </c>
      <c r="M89" s="183">
        <f>Onondaga!L24</f>
        <v>267678.91450335016</v>
      </c>
      <c r="N89" s="183">
        <f>Onondaga!M24</f>
        <v>287093.62885857164</v>
      </c>
      <c r="O89" s="183">
        <f>Onondaga!N24</f>
        <v>278226.0545289818</v>
      </c>
      <c r="P89" s="183">
        <f>Onondaga!O24</f>
        <v>258221.09171051095</v>
      </c>
      <c r="Q89" s="183">
        <f>Onondaga!P24</f>
        <v>304337.55338127195</v>
      </c>
      <c r="R89" s="183">
        <f>Onondaga!Q24</f>
        <v>277963.98705502471</v>
      </c>
      <c r="S89" s="183">
        <f>Onondaga!R24</f>
        <v>288083.98062520439</v>
      </c>
      <c r="T89" s="183">
        <f>Onondaga!S24</f>
        <v>284755.26989653421</v>
      </c>
      <c r="U89" s="183">
        <f>Onondaga!T24</f>
        <v>293326.10991216812</v>
      </c>
      <c r="V89" s="183">
        <f>Onondaga!U24</f>
        <v>273263.88780882652</v>
      </c>
      <c r="W89" s="183">
        <f>Onondaga!V24</f>
        <v>259990.00865511221</v>
      </c>
      <c r="X89" s="183">
        <f>Onondaga!W24</f>
        <v>284091.33582505671</v>
      </c>
      <c r="Y89" s="183">
        <f>Onondaga!X24</f>
        <v>257208.28677030484</v>
      </c>
      <c r="Z89" s="183">
        <f>Onondaga!Y24</f>
        <v>292944.13909943751</v>
      </c>
      <c r="AA89" s="183">
        <f>Onondaga!Z24</f>
        <v>268993.89575750625</v>
      </c>
      <c r="AB89" s="183">
        <f>Onondaga!AA24</f>
        <v>261471.03022465415</v>
      </c>
      <c r="AC89" s="183">
        <f>Onondaga!AB24</f>
        <v>290843.65037104179</v>
      </c>
      <c r="AD89" s="183">
        <f>Onondaga!AC24</f>
        <v>261675.98339642124</v>
      </c>
      <c r="AE89" s="183">
        <f>Onondaga!AD24</f>
        <v>282523.2568939068</v>
      </c>
      <c r="AF89" s="183">
        <f>Onondaga!AE24</f>
        <v>284056.79052827833</v>
      </c>
      <c r="AG89" s="183">
        <f>Onondaga!AF24</f>
        <v>290176.26006077009</v>
      </c>
      <c r="AH89" s="183">
        <f>Onondaga!AG24</f>
        <v>274477.9109733614</v>
      </c>
      <c r="AI89" s="183">
        <f>Onondaga!AH24</f>
        <v>282547.86726842105</v>
      </c>
      <c r="AJ89" s="183">
        <f>Onondaga!AI24</f>
        <v>294091.83057393064</v>
      </c>
      <c r="AK89" s="183">
        <f>Onondaga!AJ24</f>
        <v>278893.6180331033</v>
      </c>
      <c r="AL89" s="183">
        <f>Onondaga!AK24</f>
        <v>278293.41773511784</v>
      </c>
      <c r="AM89" s="183">
        <f>Onondaga!AL24</f>
        <v>243399.13045840553</v>
      </c>
      <c r="AN89" s="183">
        <f>Onondaga!AM24</f>
        <v>268485.44001030107</v>
      </c>
      <c r="AO89" s="183">
        <f>Onondaga!AN24</f>
        <v>310288.87311444269</v>
      </c>
      <c r="AP89" s="183">
        <f>Onondaga!AO24</f>
        <v>284680.74813528161</v>
      </c>
      <c r="AQ89" s="183">
        <f>Onondaga!AP24</f>
        <v>237108.9270108006</v>
      </c>
      <c r="AR89" s="183">
        <f>Onondaga!AQ24</f>
        <v>126379.70567955199</v>
      </c>
      <c r="AS89" s="183">
        <f>Onondaga!AR24</f>
        <v>129392.69579930855</v>
      </c>
      <c r="AT89" s="183">
        <f>Onondaga!AS24</f>
        <v>168283.68552697086</v>
      </c>
      <c r="AU89" s="183">
        <f>Onondaga!AT24</f>
        <v>185399.88416591982</v>
      </c>
      <c r="AV89" s="183">
        <f>Onondaga!AU24</f>
        <v>208146.45390612356</v>
      </c>
      <c r="AW89" s="183">
        <f>Onondaga!AV24</f>
        <v>215645.52242268241</v>
      </c>
      <c r="AX89" s="165">
        <f>Onondaga!AW24</f>
        <v>223749.30934410659</v>
      </c>
    </row>
    <row r="90" spans="1:50" x14ac:dyDescent="0.35">
      <c r="A90" s="181" t="s">
        <v>155</v>
      </c>
      <c r="B90" s="92" t="s">
        <v>200</v>
      </c>
      <c r="C90" s="92" t="s">
        <v>132</v>
      </c>
      <c r="D90" s="183">
        <f t="shared" ref="D90:D153" si="6">AVERAGE(E90:AX90)</f>
        <v>5642.108695652174</v>
      </c>
      <c r="E90" s="183">
        <v>7051</v>
      </c>
      <c r="F90" s="183">
        <v>6817</v>
      </c>
      <c r="G90" s="183">
        <v>6803</v>
      </c>
      <c r="H90" s="183">
        <v>6484</v>
      </c>
      <c r="I90" s="183">
        <v>6551</v>
      </c>
      <c r="J90" s="183">
        <v>6500</v>
      </c>
      <c r="K90" s="183">
        <v>6120</v>
      </c>
      <c r="L90" s="183">
        <v>6467</v>
      </c>
      <c r="M90" s="183">
        <v>6343</v>
      </c>
      <c r="N90" s="183">
        <v>6658</v>
      </c>
      <c r="O90" s="183">
        <v>6596</v>
      </c>
      <c r="P90" s="183">
        <v>6314</v>
      </c>
      <c r="Q90" s="183">
        <v>6999</v>
      </c>
      <c r="R90" s="183">
        <v>6597</v>
      </c>
      <c r="S90" s="183">
        <v>6317</v>
      </c>
      <c r="T90" s="183">
        <v>6211</v>
      </c>
      <c r="U90" s="183">
        <v>6235</v>
      </c>
      <c r="V90" s="183">
        <v>5963</v>
      </c>
      <c r="W90" s="183">
        <v>5827</v>
      </c>
      <c r="X90" s="183">
        <v>5895</v>
      </c>
      <c r="Y90" s="183">
        <v>5755</v>
      </c>
      <c r="Z90" s="183">
        <v>6263</v>
      </c>
      <c r="AA90" s="183">
        <v>5975</v>
      </c>
      <c r="AB90" s="183">
        <v>5793</v>
      </c>
      <c r="AC90" s="183">
        <v>6316</v>
      </c>
      <c r="AD90" s="183">
        <v>6032</v>
      </c>
      <c r="AE90" s="183">
        <v>6090</v>
      </c>
      <c r="AF90" s="183">
        <v>5943</v>
      </c>
      <c r="AG90" s="183">
        <v>5764</v>
      </c>
      <c r="AH90" s="183">
        <v>5467</v>
      </c>
      <c r="AI90" s="183">
        <v>5404</v>
      </c>
      <c r="AJ90" s="183">
        <v>5503</v>
      </c>
      <c r="AK90" s="183">
        <v>5404</v>
      </c>
      <c r="AL90" s="183">
        <v>5051</v>
      </c>
      <c r="AM90" s="183">
        <v>4787</v>
      </c>
      <c r="AN90" s="183">
        <v>5038</v>
      </c>
      <c r="AO90" s="183">
        <v>5637</v>
      </c>
      <c r="AP90" s="183">
        <v>5339</v>
      </c>
      <c r="AQ90" s="183">
        <v>4711</v>
      </c>
      <c r="AR90" s="183">
        <v>2560</v>
      </c>
      <c r="AS90" s="183">
        <v>2686</v>
      </c>
      <c r="AT90" s="183">
        <v>3372</v>
      </c>
      <c r="AU90" s="183">
        <v>3769</v>
      </c>
      <c r="AV90" s="183">
        <v>3932</v>
      </c>
      <c r="AW90" s="183">
        <v>4016</v>
      </c>
      <c r="AX90" s="165">
        <v>4182</v>
      </c>
    </row>
    <row r="91" spans="1:50" s="81" customFormat="1" x14ac:dyDescent="0.35">
      <c r="A91" s="181" t="s">
        <v>155</v>
      </c>
      <c r="B91" s="92" t="s">
        <v>201</v>
      </c>
      <c r="C91" s="92" t="s">
        <v>162</v>
      </c>
      <c r="D91" s="180">
        <f t="shared" si="6"/>
        <v>1539195.5652173914</v>
      </c>
      <c r="E91" s="180">
        <v>1527247</v>
      </c>
      <c r="F91" s="180">
        <v>1412744</v>
      </c>
      <c r="G91" s="180">
        <v>1499777</v>
      </c>
      <c r="H91" s="180">
        <v>1302797</v>
      </c>
      <c r="I91" s="180">
        <v>1527865</v>
      </c>
      <c r="J91" s="180">
        <v>1514050</v>
      </c>
      <c r="K91" s="180">
        <v>1437411</v>
      </c>
      <c r="L91" s="180">
        <v>1618362</v>
      </c>
      <c r="M91" s="180">
        <v>1543698</v>
      </c>
      <c r="N91" s="180">
        <v>1635236</v>
      </c>
      <c r="O91" s="180">
        <v>1624006</v>
      </c>
      <c r="P91" s="180">
        <v>1543702</v>
      </c>
      <c r="Q91" s="180">
        <v>1617425</v>
      </c>
      <c r="R91" s="180">
        <v>1502181</v>
      </c>
      <c r="S91" s="180">
        <v>1461234</v>
      </c>
      <c r="T91" s="180">
        <v>1521641</v>
      </c>
      <c r="U91" s="180">
        <v>1645297</v>
      </c>
      <c r="V91" s="180">
        <v>1620622</v>
      </c>
      <c r="W91" s="180">
        <v>1480326</v>
      </c>
      <c r="X91" s="180">
        <v>1595024</v>
      </c>
      <c r="Y91" s="180">
        <v>1290664</v>
      </c>
      <c r="Z91" s="180">
        <v>1569905</v>
      </c>
      <c r="AA91" s="180">
        <v>1435686</v>
      </c>
      <c r="AB91" s="180">
        <v>1437906</v>
      </c>
      <c r="AC91" s="180">
        <v>1411239</v>
      </c>
      <c r="AD91" s="180">
        <v>1347639</v>
      </c>
      <c r="AE91" s="180">
        <v>1546788</v>
      </c>
      <c r="AF91" s="180">
        <v>1600570</v>
      </c>
      <c r="AG91" s="180">
        <v>1811352</v>
      </c>
      <c r="AH91" s="180">
        <v>1636720</v>
      </c>
      <c r="AI91" s="180">
        <v>1778131</v>
      </c>
      <c r="AJ91" s="180">
        <v>1832452</v>
      </c>
      <c r="AK91" s="180">
        <v>1696296</v>
      </c>
      <c r="AL91" s="180">
        <v>1716440</v>
      </c>
      <c r="AM91" s="180">
        <v>1661037</v>
      </c>
      <c r="AN91" s="180">
        <v>1680570</v>
      </c>
      <c r="AO91" s="180">
        <v>1960753</v>
      </c>
      <c r="AP91" s="180">
        <v>1953573</v>
      </c>
      <c r="AQ91" s="180">
        <v>1627925</v>
      </c>
      <c r="AR91" s="180">
        <v>1150076</v>
      </c>
      <c r="AS91" s="180">
        <v>1130581</v>
      </c>
      <c r="AT91" s="180">
        <v>1176152</v>
      </c>
      <c r="AU91" s="180">
        <v>1269205</v>
      </c>
      <c r="AV91" s="180">
        <v>1365501</v>
      </c>
      <c r="AW91" s="180">
        <v>1491762</v>
      </c>
      <c r="AX91" s="189">
        <v>1593428</v>
      </c>
    </row>
    <row r="92" spans="1:50" s="80" customFormat="1" x14ac:dyDescent="0.35">
      <c r="A92" s="181" t="s">
        <v>155</v>
      </c>
      <c r="B92" s="92" t="s">
        <v>201</v>
      </c>
      <c r="C92" s="92" t="s">
        <v>166</v>
      </c>
      <c r="D92" s="188">
        <f t="shared" si="6"/>
        <v>249.06521739130434</v>
      </c>
      <c r="E92" s="188">
        <v>177</v>
      </c>
      <c r="F92" s="188">
        <v>174</v>
      </c>
      <c r="G92" s="188">
        <v>179</v>
      </c>
      <c r="H92" s="188">
        <v>193</v>
      </c>
      <c r="I92" s="188">
        <v>188</v>
      </c>
      <c r="J92" s="188">
        <v>190</v>
      </c>
      <c r="K92" s="188">
        <v>184</v>
      </c>
      <c r="L92" s="188">
        <v>195</v>
      </c>
      <c r="M92" s="188">
        <v>198</v>
      </c>
      <c r="N92" s="188">
        <v>215</v>
      </c>
      <c r="O92" s="188">
        <v>194</v>
      </c>
      <c r="P92" s="188">
        <v>188</v>
      </c>
      <c r="Q92" s="188">
        <v>182</v>
      </c>
      <c r="R92" s="188">
        <v>188</v>
      </c>
      <c r="S92" s="188">
        <v>220</v>
      </c>
      <c r="T92" s="188">
        <v>229</v>
      </c>
      <c r="U92" s="188">
        <v>239</v>
      </c>
      <c r="V92" s="188">
        <v>230</v>
      </c>
      <c r="W92" s="188">
        <v>214</v>
      </c>
      <c r="X92" s="188">
        <v>222</v>
      </c>
      <c r="Y92" s="188">
        <v>232</v>
      </c>
      <c r="Z92" s="188">
        <v>209</v>
      </c>
      <c r="AA92" s="188">
        <v>200</v>
      </c>
      <c r="AB92" s="188">
        <v>212</v>
      </c>
      <c r="AC92" s="188">
        <v>228</v>
      </c>
      <c r="AD92" s="188">
        <v>226</v>
      </c>
      <c r="AE92" s="188">
        <v>245</v>
      </c>
      <c r="AF92" s="188">
        <v>263</v>
      </c>
      <c r="AG92" s="188">
        <v>253</v>
      </c>
      <c r="AH92" s="188">
        <v>247</v>
      </c>
      <c r="AI92" s="188">
        <v>246</v>
      </c>
      <c r="AJ92" s="188">
        <v>260</v>
      </c>
      <c r="AK92" s="188">
        <v>245</v>
      </c>
      <c r="AL92" s="188">
        <v>325</v>
      </c>
      <c r="AM92" s="188">
        <v>268</v>
      </c>
      <c r="AN92" s="188">
        <v>260</v>
      </c>
      <c r="AO92" s="188">
        <v>271</v>
      </c>
      <c r="AP92" s="188">
        <v>294</v>
      </c>
      <c r="AQ92" s="188">
        <v>338</v>
      </c>
      <c r="AR92" s="188">
        <v>664</v>
      </c>
      <c r="AS92" s="188">
        <v>458</v>
      </c>
      <c r="AT92" s="188">
        <v>294</v>
      </c>
      <c r="AU92" s="188">
        <v>271</v>
      </c>
      <c r="AV92" s="188">
        <v>269</v>
      </c>
      <c r="AW92" s="188">
        <v>311</v>
      </c>
      <c r="AX92" s="190">
        <v>369</v>
      </c>
    </row>
    <row r="93" spans="1:50" x14ac:dyDescent="0.35">
      <c r="A93" s="181" t="s">
        <v>155</v>
      </c>
      <c r="B93" s="92" t="s">
        <v>201</v>
      </c>
      <c r="C93" s="92" t="s">
        <v>133</v>
      </c>
      <c r="D93" s="183">
        <f t="shared" si="6"/>
        <v>42614.021739130432</v>
      </c>
      <c r="E93" s="183">
        <v>52425</v>
      </c>
      <c r="F93" s="183">
        <v>47485</v>
      </c>
      <c r="G93" s="183">
        <v>51604</v>
      </c>
      <c r="H93" s="183">
        <v>42148</v>
      </c>
      <c r="I93" s="183">
        <v>51926</v>
      </c>
      <c r="J93" s="183">
        <v>50391</v>
      </c>
      <c r="K93" s="183">
        <v>46998</v>
      </c>
      <c r="L93" s="183">
        <v>53703</v>
      </c>
      <c r="M93" s="183">
        <v>48384</v>
      </c>
      <c r="N93" s="183">
        <v>49374</v>
      </c>
      <c r="O93" s="183">
        <v>52397</v>
      </c>
      <c r="P93" s="183">
        <v>48608</v>
      </c>
      <c r="Q93" s="183">
        <v>50791</v>
      </c>
      <c r="R93" s="183">
        <v>47142</v>
      </c>
      <c r="S93" s="183">
        <v>42148</v>
      </c>
      <c r="T93" s="183">
        <v>43957</v>
      </c>
      <c r="U93" s="183">
        <v>47594</v>
      </c>
      <c r="V93" s="183">
        <v>45665</v>
      </c>
      <c r="W93" s="183">
        <v>43578</v>
      </c>
      <c r="X93" s="183">
        <v>47448</v>
      </c>
      <c r="Y93" s="183">
        <v>36568</v>
      </c>
      <c r="Z93" s="183">
        <v>47868</v>
      </c>
      <c r="AA93" s="183">
        <v>43617</v>
      </c>
      <c r="AB93" s="183">
        <v>42095</v>
      </c>
      <c r="AC93" s="183">
        <v>41186</v>
      </c>
      <c r="AD93" s="183">
        <v>38096</v>
      </c>
      <c r="AE93" s="183">
        <v>42184</v>
      </c>
      <c r="AF93" s="183">
        <v>42967</v>
      </c>
      <c r="AG93" s="183">
        <v>49918</v>
      </c>
      <c r="AH93" s="183">
        <v>44210</v>
      </c>
      <c r="AI93" s="183">
        <v>48299</v>
      </c>
      <c r="AJ93" s="183">
        <v>48450</v>
      </c>
      <c r="AK93" s="183">
        <v>45269</v>
      </c>
      <c r="AL93" s="183">
        <v>40911</v>
      </c>
      <c r="AM93" s="183">
        <v>40838</v>
      </c>
      <c r="AN93" s="183">
        <v>41343</v>
      </c>
      <c r="AO93" s="183">
        <v>48215</v>
      </c>
      <c r="AP93" s="183">
        <v>45265</v>
      </c>
      <c r="AQ93" s="183">
        <v>32670</v>
      </c>
      <c r="AR93" s="183">
        <v>16832</v>
      </c>
      <c r="AS93" s="183">
        <v>18193</v>
      </c>
      <c r="AT93" s="183">
        <v>24336</v>
      </c>
      <c r="AU93" s="183">
        <v>28237</v>
      </c>
      <c r="AV93" s="183">
        <v>29417</v>
      </c>
      <c r="AW93" s="183">
        <v>29955</v>
      </c>
      <c r="AX93" s="165">
        <v>29540</v>
      </c>
    </row>
    <row r="94" spans="1:50" x14ac:dyDescent="0.35">
      <c r="A94" s="181" t="s">
        <v>155</v>
      </c>
      <c r="B94" s="92" t="s">
        <v>201</v>
      </c>
      <c r="C94" s="92" t="s">
        <v>167</v>
      </c>
      <c r="D94" s="183">
        <f t="shared" si="6"/>
        <v>626374.58504950616</v>
      </c>
      <c r="E94" s="183">
        <f>Orange!D24</f>
        <v>612404</v>
      </c>
      <c r="F94" s="183">
        <f>Orange!E24</f>
        <v>563821</v>
      </c>
      <c r="G94" s="183">
        <f>Orange!F24</f>
        <v>593826</v>
      </c>
      <c r="H94" s="183">
        <f>Orange!G24</f>
        <v>513548</v>
      </c>
      <c r="I94" s="183">
        <f>Orange!H24</f>
        <v>598888.76907095464</v>
      </c>
      <c r="J94" s="183">
        <f>Orange!I24</f>
        <v>596926.35986229475</v>
      </c>
      <c r="K94" s="183">
        <f>Orange!J24</f>
        <v>570726.73736995505</v>
      </c>
      <c r="L94" s="183">
        <f>Orange!K24</f>
        <v>646157.00475334749</v>
      </c>
      <c r="M94" s="183">
        <f>Orange!L24</f>
        <v>617168.16365673917</v>
      </c>
      <c r="N94" s="183">
        <f>Orange!M24</f>
        <v>656283.1663787117</v>
      </c>
      <c r="O94" s="183">
        <f>Orange!N24</f>
        <v>658951.55265732459</v>
      </c>
      <c r="P94" s="183">
        <f>Orange!O24</f>
        <v>626212.23798687384</v>
      </c>
      <c r="Q94" s="183">
        <f>Orange!P24</f>
        <v>640856.02764092467</v>
      </c>
      <c r="R94" s="183">
        <f>Orange!Q24</f>
        <v>600086.41679920256</v>
      </c>
      <c r="S94" s="183">
        <f>Orange!R24</f>
        <v>592864.73621534149</v>
      </c>
      <c r="T94" s="183">
        <f>Orange!S24</f>
        <v>614527.59520821623</v>
      </c>
      <c r="U94" s="183">
        <f>Orange!T24</f>
        <v>667124.68297395075</v>
      </c>
      <c r="V94" s="183">
        <f>Orange!U24</f>
        <v>663245.61754401668</v>
      </c>
      <c r="W94" s="183">
        <f>Orange!V24</f>
        <v>597020.18155228987</v>
      </c>
      <c r="X94" s="183">
        <f>Orange!W24</f>
        <v>645092.38277916401</v>
      </c>
      <c r="Y94" s="183">
        <f>Orange!X24</f>
        <v>523222.94531965425</v>
      </c>
      <c r="Z94" s="183">
        <f>Orange!Y24</f>
        <v>637839.51335520891</v>
      </c>
      <c r="AA94" s="183">
        <f>Orange!Z24</f>
        <v>590196.01880003756</v>
      </c>
      <c r="AB94" s="183">
        <f>Orange!AA24</f>
        <v>590610.76000299409</v>
      </c>
      <c r="AC94" s="183">
        <f>Orange!AB24</f>
        <v>560526.60045190272</v>
      </c>
      <c r="AD94" s="183">
        <f>Orange!AC24</f>
        <v>541269.11589275929</v>
      </c>
      <c r="AE94" s="183">
        <f>Orange!AD24</f>
        <v>627047.96652745956</v>
      </c>
      <c r="AF94" s="183">
        <f>Orange!AE24</f>
        <v>649670.02758646687</v>
      </c>
      <c r="AG94" s="183">
        <f>Orange!AF24</f>
        <v>734331.73215627298</v>
      </c>
      <c r="AH94" s="183">
        <f>Orange!AG24</f>
        <v>659317.11312711961</v>
      </c>
      <c r="AI94" s="183">
        <f>Orange!AH24</f>
        <v>710713.76017267816</v>
      </c>
      <c r="AJ94" s="183">
        <f>Orange!AI24</f>
        <v>731861.1496497161</v>
      </c>
      <c r="AK94" s="183">
        <f>Orange!AJ24</f>
        <v>679761.55878483644</v>
      </c>
      <c r="AL94" s="183">
        <f>Orange!AK24</f>
        <v>695881.53096210258</v>
      </c>
      <c r="AM94" s="183">
        <f>Orange!AL24</f>
        <v>677173.07923423883</v>
      </c>
      <c r="AN94" s="183">
        <f>Orange!AM24</f>
        <v>679981.68651544012</v>
      </c>
      <c r="AO94" s="183">
        <f>Orange!AN24</f>
        <v>796205.74032429676</v>
      </c>
      <c r="AP94" s="183">
        <f>Orange!AO24</f>
        <v>796645.26472149568</v>
      </c>
      <c r="AQ94" s="183">
        <f>Orange!AP24</f>
        <v>673948.71264382685</v>
      </c>
      <c r="AR94" s="183">
        <f>Orange!AQ24</f>
        <v>490294.18612314702</v>
      </c>
      <c r="AS94" s="183">
        <f>Orange!AR24</f>
        <v>468699.22999007185</v>
      </c>
      <c r="AT94" s="183">
        <f>Orange!AS24</f>
        <v>516809.94933073962</v>
      </c>
      <c r="AU94" s="183">
        <f>Orange!AT24</f>
        <v>552782.58003474155</v>
      </c>
      <c r="AV94" s="183">
        <f>Orange!AU24</f>
        <v>597160.52385043458</v>
      </c>
      <c r="AW94" s="183">
        <f>Orange!AV24</f>
        <v>654169.56476484274</v>
      </c>
      <c r="AX94" s="165">
        <f>Orange!AW24</f>
        <v>701379.96950549458</v>
      </c>
    </row>
    <row r="95" spans="1:50" x14ac:dyDescent="0.35">
      <c r="A95" s="181" t="s">
        <v>155</v>
      </c>
      <c r="B95" s="92" t="s">
        <v>201</v>
      </c>
      <c r="C95" s="92" t="s">
        <v>132</v>
      </c>
      <c r="D95" s="183">
        <f t="shared" si="6"/>
        <v>6617.95652173913</v>
      </c>
      <c r="E95" s="183">
        <v>8636</v>
      </c>
      <c r="F95" s="183">
        <v>8100</v>
      </c>
      <c r="G95" s="183">
        <v>8361</v>
      </c>
      <c r="H95" s="183">
        <v>6733</v>
      </c>
      <c r="I95" s="183">
        <v>8141</v>
      </c>
      <c r="J95" s="183">
        <v>7948</v>
      </c>
      <c r="K95" s="183">
        <v>7797</v>
      </c>
      <c r="L95" s="183">
        <v>8280</v>
      </c>
      <c r="M95" s="183">
        <v>7796</v>
      </c>
      <c r="N95" s="183">
        <v>7593</v>
      </c>
      <c r="O95" s="183">
        <v>8362</v>
      </c>
      <c r="P95" s="183">
        <v>8211</v>
      </c>
      <c r="Q95" s="183">
        <v>8902</v>
      </c>
      <c r="R95" s="183">
        <v>7989</v>
      </c>
      <c r="S95" s="183">
        <v>6643</v>
      </c>
      <c r="T95" s="183">
        <v>6641</v>
      </c>
      <c r="U95" s="183">
        <v>6892</v>
      </c>
      <c r="V95" s="183">
        <v>7037</v>
      </c>
      <c r="W95" s="183">
        <v>6906</v>
      </c>
      <c r="X95" s="183">
        <v>7179</v>
      </c>
      <c r="Y95" s="183">
        <v>5568</v>
      </c>
      <c r="Z95" s="183">
        <v>7497</v>
      </c>
      <c r="AA95" s="183">
        <v>7188</v>
      </c>
      <c r="AB95" s="183">
        <v>6793</v>
      </c>
      <c r="AC95" s="183">
        <v>6177</v>
      </c>
      <c r="AD95" s="183">
        <v>5970</v>
      </c>
      <c r="AE95" s="183">
        <v>6322</v>
      </c>
      <c r="AF95" s="183">
        <v>6076</v>
      </c>
      <c r="AG95" s="183">
        <v>7151</v>
      </c>
      <c r="AH95" s="183">
        <v>6628</v>
      </c>
      <c r="AI95" s="183">
        <v>7219</v>
      </c>
      <c r="AJ95" s="183">
        <v>7044</v>
      </c>
      <c r="AK95" s="183">
        <v>6937</v>
      </c>
      <c r="AL95" s="183">
        <v>5284</v>
      </c>
      <c r="AM95" s="183">
        <v>6194</v>
      </c>
      <c r="AN95" s="183">
        <v>6457</v>
      </c>
      <c r="AO95" s="183">
        <v>7240</v>
      </c>
      <c r="AP95" s="183">
        <v>6652</v>
      </c>
      <c r="AQ95" s="183">
        <v>4810</v>
      </c>
      <c r="AR95" s="183">
        <v>1731</v>
      </c>
      <c r="AS95" s="183">
        <v>2468</v>
      </c>
      <c r="AT95" s="183">
        <v>3999</v>
      </c>
      <c r="AU95" s="183">
        <v>4675</v>
      </c>
      <c r="AV95" s="183">
        <v>5082</v>
      </c>
      <c r="AW95" s="183">
        <v>4804</v>
      </c>
      <c r="AX95" s="165">
        <v>4313</v>
      </c>
    </row>
    <row r="96" spans="1:50" s="81" customFormat="1" x14ac:dyDescent="0.35">
      <c r="A96" s="181" t="s">
        <v>155</v>
      </c>
      <c r="B96" s="92" t="s">
        <v>202</v>
      </c>
      <c r="C96" s="92" t="s">
        <v>162</v>
      </c>
      <c r="D96" s="180">
        <f t="shared" si="6"/>
        <v>269870.5652173913</v>
      </c>
      <c r="E96" s="180">
        <v>285311</v>
      </c>
      <c r="F96" s="180">
        <v>244161</v>
      </c>
      <c r="G96" s="180">
        <v>292408</v>
      </c>
      <c r="H96" s="180">
        <v>283395</v>
      </c>
      <c r="I96" s="180">
        <v>302672</v>
      </c>
      <c r="J96" s="180">
        <v>299156</v>
      </c>
      <c r="K96" s="180">
        <v>281240</v>
      </c>
      <c r="L96" s="180">
        <v>307622</v>
      </c>
      <c r="M96" s="180">
        <v>303283</v>
      </c>
      <c r="N96" s="180">
        <v>318355</v>
      </c>
      <c r="O96" s="180">
        <v>296501</v>
      </c>
      <c r="P96" s="180">
        <v>302815</v>
      </c>
      <c r="Q96" s="180">
        <v>293699</v>
      </c>
      <c r="R96" s="180">
        <v>257128</v>
      </c>
      <c r="S96" s="180">
        <v>286471</v>
      </c>
      <c r="T96" s="180">
        <v>292978</v>
      </c>
      <c r="U96" s="180">
        <v>289058</v>
      </c>
      <c r="V96" s="180">
        <v>278409</v>
      </c>
      <c r="W96" s="180">
        <v>250742</v>
      </c>
      <c r="X96" s="180">
        <v>292324</v>
      </c>
      <c r="Y96" s="180">
        <v>262533</v>
      </c>
      <c r="Z96" s="180">
        <v>278165</v>
      </c>
      <c r="AA96" s="180">
        <v>235661</v>
      </c>
      <c r="AB96" s="180">
        <v>226226</v>
      </c>
      <c r="AC96" s="180">
        <v>245518</v>
      </c>
      <c r="AD96" s="180">
        <v>227461</v>
      </c>
      <c r="AE96" s="180">
        <v>268874</v>
      </c>
      <c r="AF96" s="180">
        <v>279390</v>
      </c>
      <c r="AG96" s="180">
        <v>296505</v>
      </c>
      <c r="AH96" s="180">
        <v>299985</v>
      </c>
      <c r="AI96" s="180">
        <v>304797</v>
      </c>
      <c r="AJ96" s="180">
        <v>329169</v>
      </c>
      <c r="AK96" s="180">
        <v>309955</v>
      </c>
      <c r="AL96" s="180">
        <v>324883</v>
      </c>
      <c r="AM96" s="180">
        <v>296365</v>
      </c>
      <c r="AN96" s="180">
        <v>311792</v>
      </c>
      <c r="AO96" s="180">
        <v>329100</v>
      </c>
      <c r="AP96" s="180">
        <v>342108</v>
      </c>
      <c r="AQ96" s="180">
        <v>325462</v>
      </c>
      <c r="AR96" s="180">
        <v>178899</v>
      </c>
      <c r="AS96" s="180">
        <v>175385</v>
      </c>
      <c r="AT96" s="180">
        <v>163454</v>
      </c>
      <c r="AU96" s="180">
        <v>134460</v>
      </c>
      <c r="AV96" s="180">
        <v>152060</v>
      </c>
      <c r="AW96" s="180">
        <v>174535</v>
      </c>
      <c r="AX96" s="189">
        <v>183576</v>
      </c>
    </row>
    <row r="97" spans="1:50" s="80" customFormat="1" x14ac:dyDescent="0.35">
      <c r="A97" s="181" t="s">
        <v>155</v>
      </c>
      <c r="B97" s="92" t="s">
        <v>202</v>
      </c>
      <c r="C97" s="92" t="s">
        <v>166</v>
      </c>
      <c r="D97" s="188">
        <f t="shared" si="6"/>
        <v>737.67391304347825</v>
      </c>
      <c r="E97" s="188">
        <v>644</v>
      </c>
      <c r="F97" s="188">
        <v>566</v>
      </c>
      <c r="G97" s="188">
        <v>654</v>
      </c>
      <c r="H97" s="188">
        <v>606</v>
      </c>
      <c r="I97" s="188">
        <v>683</v>
      </c>
      <c r="J97" s="188">
        <v>669</v>
      </c>
      <c r="K97" s="188">
        <v>647</v>
      </c>
      <c r="L97" s="188">
        <v>657</v>
      </c>
      <c r="M97" s="188">
        <v>644</v>
      </c>
      <c r="N97" s="188">
        <v>740</v>
      </c>
      <c r="O97" s="188">
        <v>718</v>
      </c>
      <c r="P97" s="188">
        <v>772</v>
      </c>
      <c r="Q97" s="188">
        <v>693</v>
      </c>
      <c r="R97" s="188">
        <v>608</v>
      </c>
      <c r="S97" s="188">
        <v>672</v>
      </c>
      <c r="T97" s="188">
        <v>708</v>
      </c>
      <c r="U97" s="188">
        <v>705</v>
      </c>
      <c r="V97" s="188">
        <v>710</v>
      </c>
      <c r="W97" s="188">
        <v>680</v>
      </c>
      <c r="X97" s="188">
        <v>740</v>
      </c>
      <c r="Y97" s="188">
        <v>685</v>
      </c>
      <c r="Z97" s="188">
        <v>655</v>
      </c>
      <c r="AA97" s="188">
        <v>601</v>
      </c>
      <c r="AB97" s="188">
        <v>574</v>
      </c>
      <c r="AC97" s="188">
        <v>620</v>
      </c>
      <c r="AD97" s="188">
        <v>602</v>
      </c>
      <c r="AE97" s="188">
        <v>651</v>
      </c>
      <c r="AF97" s="188">
        <v>692</v>
      </c>
      <c r="AG97" s="188">
        <v>738</v>
      </c>
      <c r="AH97" s="188">
        <v>777</v>
      </c>
      <c r="AI97" s="188">
        <v>811</v>
      </c>
      <c r="AJ97" s="188">
        <v>862</v>
      </c>
      <c r="AK97" s="188">
        <v>849</v>
      </c>
      <c r="AL97" s="188">
        <v>859</v>
      </c>
      <c r="AM97" s="188">
        <v>904</v>
      </c>
      <c r="AN97" s="188">
        <v>904</v>
      </c>
      <c r="AO97" s="188">
        <v>868</v>
      </c>
      <c r="AP97" s="188">
        <v>891</v>
      </c>
      <c r="AQ97" s="188">
        <v>946</v>
      </c>
      <c r="AR97" s="188">
        <v>1242</v>
      </c>
      <c r="AS97" s="188">
        <v>1103</v>
      </c>
      <c r="AT97" s="188">
        <v>826</v>
      </c>
      <c r="AU97" s="188">
        <v>679</v>
      </c>
      <c r="AV97" s="188">
        <v>704</v>
      </c>
      <c r="AW97" s="188">
        <v>679</v>
      </c>
      <c r="AX97" s="190">
        <v>695</v>
      </c>
    </row>
    <row r="98" spans="1:50" x14ac:dyDescent="0.35">
      <c r="A98" s="181" t="s">
        <v>155</v>
      </c>
      <c r="B98" s="92" t="s">
        <v>202</v>
      </c>
      <c r="C98" s="92" t="s">
        <v>133</v>
      </c>
      <c r="D98" s="183">
        <f t="shared" si="6"/>
        <v>4948.434782608696</v>
      </c>
      <c r="E98" s="183">
        <v>5326</v>
      </c>
      <c r="F98" s="183">
        <v>4694</v>
      </c>
      <c r="G98" s="183">
        <v>5628</v>
      </c>
      <c r="H98" s="183">
        <v>5500</v>
      </c>
      <c r="I98" s="183">
        <v>5957</v>
      </c>
      <c r="J98" s="183">
        <v>5797</v>
      </c>
      <c r="K98" s="183">
        <v>5415</v>
      </c>
      <c r="L98" s="183">
        <v>6105</v>
      </c>
      <c r="M98" s="183">
        <v>5809</v>
      </c>
      <c r="N98" s="183">
        <v>5991</v>
      </c>
      <c r="O98" s="183">
        <v>5828</v>
      </c>
      <c r="P98" s="183">
        <v>5633</v>
      </c>
      <c r="Q98" s="183">
        <v>5365</v>
      </c>
      <c r="R98" s="183">
        <v>5060</v>
      </c>
      <c r="S98" s="183">
        <v>5379</v>
      </c>
      <c r="T98" s="183">
        <v>5568</v>
      </c>
      <c r="U98" s="183">
        <v>5495</v>
      </c>
      <c r="V98" s="183">
        <v>5329</v>
      </c>
      <c r="W98" s="183">
        <v>4997</v>
      </c>
      <c r="X98" s="183">
        <v>5503</v>
      </c>
      <c r="Y98" s="183">
        <v>5099</v>
      </c>
      <c r="Z98" s="183">
        <v>5852</v>
      </c>
      <c r="AA98" s="183">
        <v>4891</v>
      </c>
      <c r="AB98" s="183">
        <v>4663</v>
      </c>
      <c r="AC98" s="183">
        <v>5011</v>
      </c>
      <c r="AD98" s="183">
        <v>4724</v>
      </c>
      <c r="AE98" s="183">
        <v>5341</v>
      </c>
      <c r="AF98" s="183">
        <v>5519</v>
      </c>
      <c r="AG98" s="183">
        <v>5654</v>
      </c>
      <c r="AH98" s="183">
        <v>5441</v>
      </c>
      <c r="AI98" s="183">
        <v>5469</v>
      </c>
      <c r="AJ98" s="183">
        <v>5915</v>
      </c>
      <c r="AK98" s="183">
        <v>5479</v>
      </c>
      <c r="AL98" s="183">
        <v>5758</v>
      </c>
      <c r="AM98" s="183">
        <v>5064</v>
      </c>
      <c r="AN98" s="183">
        <v>5067</v>
      </c>
      <c r="AO98" s="183">
        <v>5375</v>
      </c>
      <c r="AP98" s="183">
        <v>5550</v>
      </c>
      <c r="AQ98" s="183">
        <v>4738</v>
      </c>
      <c r="AR98" s="183">
        <v>2288</v>
      </c>
      <c r="AS98" s="183">
        <v>2157</v>
      </c>
      <c r="AT98" s="183">
        <v>2394</v>
      </c>
      <c r="AU98" s="183">
        <v>2083</v>
      </c>
      <c r="AV98" s="183">
        <v>2250</v>
      </c>
      <c r="AW98" s="183">
        <v>2675</v>
      </c>
      <c r="AX98" s="165">
        <v>2792</v>
      </c>
    </row>
    <row r="99" spans="1:50" x14ac:dyDescent="0.35">
      <c r="A99" s="181" t="s">
        <v>155</v>
      </c>
      <c r="B99" s="92" t="s">
        <v>202</v>
      </c>
      <c r="C99" s="92" t="s">
        <v>167</v>
      </c>
      <c r="D99" s="183">
        <f t="shared" si="6"/>
        <v>77383.251918826107</v>
      </c>
      <c r="E99" s="183">
        <f>Putnam!D24</f>
        <v>80540</v>
      </c>
      <c r="F99" s="183">
        <f>Putnam!E24</f>
        <v>68944</v>
      </c>
      <c r="G99" s="183">
        <f>Putnam!F24</f>
        <v>82310</v>
      </c>
      <c r="H99" s="183">
        <f>Putnam!G24</f>
        <v>79236</v>
      </c>
      <c r="I99" s="183">
        <f>Putnam!H24</f>
        <v>84408.397904295649</v>
      </c>
      <c r="J99" s="183">
        <f>Putnam!I24</f>
        <v>83930</v>
      </c>
      <c r="K99" s="183">
        <f>Putnam!J24</f>
        <v>79628</v>
      </c>
      <c r="L99" s="183">
        <f>Putnam!K24</f>
        <v>85688</v>
      </c>
      <c r="M99" s="183">
        <f>Putnam!L24</f>
        <v>84836.204475006743</v>
      </c>
      <c r="N99" s="183">
        <f>Putnam!M24</f>
        <v>90564.123752619038</v>
      </c>
      <c r="O99" s="183">
        <f>Putnam!N24</f>
        <v>83599.658306454803</v>
      </c>
      <c r="P99" s="183">
        <f>Putnam!O24</f>
        <v>86188.804078265544</v>
      </c>
      <c r="Q99" s="183">
        <f>Putnam!P24</f>
        <v>83442.249739730396</v>
      </c>
      <c r="R99" s="183">
        <f>Putnam!Q24</f>
        <v>71712.439704392033</v>
      </c>
      <c r="S99" s="183">
        <f>Putnam!R24</f>
        <v>80013</v>
      </c>
      <c r="T99" s="183">
        <f>Putnam!S24</f>
        <v>82161.560619198353</v>
      </c>
      <c r="U99" s="183">
        <f>Putnam!T24</f>
        <v>81423.683278816286</v>
      </c>
      <c r="V99" s="183">
        <f>Putnam!U24</f>
        <v>78024.630653097396</v>
      </c>
      <c r="W99" s="183">
        <f>Putnam!V24</f>
        <v>70177.41182197482</v>
      </c>
      <c r="X99" s="183">
        <f>Putnam!W24</f>
        <v>80840.49004017876</v>
      </c>
      <c r="Y99" s="183">
        <f>Putnam!X24</f>
        <v>72778.525580287227</v>
      </c>
      <c r="Z99" s="183">
        <f>Putnam!Y24</f>
        <v>75714.047782590133</v>
      </c>
      <c r="AA99" s="183">
        <f>Putnam!Z24</f>
        <v>64067.222979336264</v>
      </c>
      <c r="AB99" s="183">
        <f>Putnam!AA24</f>
        <v>61530.249791807953</v>
      </c>
      <c r="AC99" s="183">
        <f>Putnam!AB24</f>
        <v>65836.731826303178</v>
      </c>
      <c r="AD99" s="183">
        <f>Putnam!AC24</f>
        <v>62607.563997281293</v>
      </c>
      <c r="AE99" s="183">
        <f>Putnam!AD24</f>
        <v>73932.327594966293</v>
      </c>
      <c r="AF99" s="183">
        <f>Putnam!AE24</f>
        <v>76632.244553823417</v>
      </c>
      <c r="AG99" s="183">
        <f>Putnam!AF24</f>
        <v>83316.579899434932</v>
      </c>
      <c r="AH99" s="183">
        <f>Putnam!AG24</f>
        <v>86130.795437377368</v>
      </c>
      <c r="AI99" s="183">
        <f>Putnam!AH24</f>
        <v>88777.859659152964</v>
      </c>
      <c r="AJ99" s="183">
        <f>Putnam!AI24</f>
        <v>96757.938344250928</v>
      </c>
      <c r="AK99" s="183">
        <f>Putnam!AJ24</f>
        <v>91065.548485797714</v>
      </c>
      <c r="AL99" s="183">
        <f>Putnam!AK24</f>
        <v>95647.534780614864</v>
      </c>
      <c r="AM99" s="183">
        <f>Putnam!AL24</f>
        <v>87583.639485429594</v>
      </c>
      <c r="AN99" s="183">
        <f>Putnam!AM24</f>
        <v>92785.556817717879</v>
      </c>
      <c r="AO99" s="183">
        <f>Putnam!AN24</f>
        <v>97880.543442265247</v>
      </c>
      <c r="AP99" s="183">
        <f>Putnam!AO24</f>
        <v>101510.59989412934</v>
      </c>
      <c r="AQ99" s="183">
        <f>Putnam!AP24</f>
        <v>99392.202150980447</v>
      </c>
      <c r="AR99" s="183">
        <f>Putnam!AQ24</f>
        <v>56437</v>
      </c>
      <c r="AS99" s="183">
        <f>Putnam!AR24</f>
        <v>54429.119108620493</v>
      </c>
      <c r="AT99" s="183">
        <f>Putnam!AS24</f>
        <v>52917</v>
      </c>
      <c r="AU99" s="183">
        <f>Putnam!AT24</f>
        <v>42204.102279803759</v>
      </c>
      <c r="AV99" s="183">
        <f>Putnam!AU24</f>
        <v>48277</v>
      </c>
      <c r="AW99" s="183">
        <f>Putnam!AV24</f>
        <v>55673</v>
      </c>
      <c r="AX99" s="165">
        <f>Putnam!AW24</f>
        <v>58076</v>
      </c>
    </row>
    <row r="100" spans="1:50" x14ac:dyDescent="0.35">
      <c r="A100" s="181" t="s">
        <v>155</v>
      </c>
      <c r="B100" s="92" t="s">
        <v>202</v>
      </c>
      <c r="C100" s="92" t="s">
        <v>132</v>
      </c>
      <c r="D100" s="183">
        <f t="shared" si="6"/>
        <v>374.58695652173913</v>
      </c>
      <c r="E100" s="183">
        <v>443</v>
      </c>
      <c r="F100" s="183">
        <v>431</v>
      </c>
      <c r="G100" s="183">
        <v>447</v>
      </c>
      <c r="H100" s="183">
        <v>468</v>
      </c>
      <c r="I100" s="183">
        <v>443</v>
      </c>
      <c r="J100" s="183">
        <v>447</v>
      </c>
      <c r="K100" s="183">
        <v>435</v>
      </c>
      <c r="L100" s="183">
        <v>468</v>
      </c>
      <c r="M100" s="183">
        <v>471</v>
      </c>
      <c r="N100" s="183">
        <v>430</v>
      </c>
      <c r="O100" s="183">
        <v>413</v>
      </c>
      <c r="P100" s="183">
        <v>392</v>
      </c>
      <c r="Q100" s="183">
        <v>424</v>
      </c>
      <c r="R100" s="183">
        <v>423</v>
      </c>
      <c r="S100" s="183">
        <v>426</v>
      </c>
      <c r="T100" s="183">
        <v>414</v>
      </c>
      <c r="U100" s="183">
        <v>410</v>
      </c>
      <c r="V100" s="183">
        <v>392</v>
      </c>
      <c r="W100" s="183">
        <v>369</v>
      </c>
      <c r="X100" s="183">
        <v>395</v>
      </c>
      <c r="Y100" s="183">
        <v>383</v>
      </c>
      <c r="Z100" s="183">
        <v>425</v>
      </c>
      <c r="AA100" s="183">
        <v>392</v>
      </c>
      <c r="AB100" s="183">
        <v>394</v>
      </c>
      <c r="AC100" s="183">
        <v>396</v>
      </c>
      <c r="AD100" s="183">
        <v>378</v>
      </c>
      <c r="AE100" s="183">
        <v>413</v>
      </c>
      <c r="AF100" s="183">
        <v>404</v>
      </c>
      <c r="AG100" s="183">
        <v>402</v>
      </c>
      <c r="AH100" s="183">
        <v>386</v>
      </c>
      <c r="AI100" s="183">
        <v>376</v>
      </c>
      <c r="AJ100" s="183">
        <v>382</v>
      </c>
      <c r="AK100" s="183">
        <v>365</v>
      </c>
      <c r="AL100" s="183">
        <v>378</v>
      </c>
      <c r="AM100" s="183">
        <v>328</v>
      </c>
      <c r="AN100" s="183">
        <v>345</v>
      </c>
      <c r="AO100" s="183">
        <v>379</v>
      </c>
      <c r="AP100" s="183">
        <v>384</v>
      </c>
      <c r="AQ100" s="183">
        <v>344</v>
      </c>
      <c r="AR100" s="183">
        <v>144</v>
      </c>
      <c r="AS100" s="183">
        <v>159</v>
      </c>
      <c r="AT100" s="183">
        <v>198</v>
      </c>
      <c r="AU100" s="183">
        <v>198</v>
      </c>
      <c r="AV100" s="183">
        <v>216</v>
      </c>
      <c r="AW100" s="183">
        <v>257</v>
      </c>
      <c r="AX100" s="165">
        <v>264</v>
      </c>
    </row>
    <row r="101" spans="1:50" s="81" customFormat="1" x14ac:dyDescent="0.35">
      <c r="A101" s="181" t="s">
        <v>155</v>
      </c>
      <c r="B101" s="92" t="s">
        <v>203</v>
      </c>
      <c r="C101" s="92" t="s">
        <v>162</v>
      </c>
      <c r="D101" s="180">
        <f t="shared" si="6"/>
        <v>641605.63043478259</v>
      </c>
      <c r="E101" s="180">
        <v>598003</v>
      </c>
      <c r="F101" s="180">
        <v>563787</v>
      </c>
      <c r="G101" s="180">
        <v>652837</v>
      </c>
      <c r="H101" s="180">
        <v>607769</v>
      </c>
      <c r="I101" s="180">
        <v>665359</v>
      </c>
      <c r="J101" s="180">
        <v>669553</v>
      </c>
      <c r="K101" s="180">
        <v>596543</v>
      </c>
      <c r="L101" s="180">
        <v>693984</v>
      </c>
      <c r="M101" s="180">
        <v>639310</v>
      </c>
      <c r="N101" s="180">
        <v>712902</v>
      </c>
      <c r="O101" s="180">
        <v>679072</v>
      </c>
      <c r="P101" s="180">
        <v>682251</v>
      </c>
      <c r="Q101" s="180">
        <v>774009</v>
      </c>
      <c r="R101" s="180">
        <v>748731</v>
      </c>
      <c r="S101" s="180">
        <v>804219</v>
      </c>
      <c r="T101" s="180">
        <v>803514</v>
      </c>
      <c r="U101" s="180">
        <v>853907</v>
      </c>
      <c r="V101" s="180">
        <v>749000</v>
      </c>
      <c r="W101" s="180">
        <v>705241</v>
      </c>
      <c r="X101" s="180">
        <v>696621</v>
      </c>
      <c r="Y101" s="180">
        <v>648940</v>
      </c>
      <c r="Z101" s="180">
        <v>745100</v>
      </c>
      <c r="AA101" s="180">
        <v>678724</v>
      </c>
      <c r="AB101" s="180">
        <v>673859</v>
      </c>
      <c r="AC101" s="180">
        <v>700254</v>
      </c>
      <c r="AD101" s="180">
        <v>628094</v>
      </c>
      <c r="AE101" s="180">
        <v>699035</v>
      </c>
      <c r="AF101" s="180">
        <v>692697</v>
      </c>
      <c r="AG101" s="180">
        <v>718151</v>
      </c>
      <c r="AH101" s="180">
        <v>704713</v>
      </c>
      <c r="AI101" s="180">
        <v>708604</v>
      </c>
      <c r="AJ101" s="180">
        <v>715392</v>
      </c>
      <c r="AK101" s="180">
        <v>684608</v>
      </c>
      <c r="AL101" s="180">
        <v>701320</v>
      </c>
      <c r="AM101" s="180">
        <v>613647</v>
      </c>
      <c r="AN101" s="180">
        <v>603672</v>
      </c>
      <c r="AO101" s="180">
        <v>679812</v>
      </c>
      <c r="AP101" s="180">
        <v>633116</v>
      </c>
      <c r="AQ101" s="180">
        <v>559178</v>
      </c>
      <c r="AR101" s="180">
        <v>363891</v>
      </c>
      <c r="AS101" s="180">
        <v>372878</v>
      </c>
      <c r="AT101" s="180">
        <v>395896</v>
      </c>
      <c r="AU101" s="180">
        <v>393376</v>
      </c>
      <c r="AV101" s="180">
        <v>399854</v>
      </c>
      <c r="AW101" s="180">
        <v>429600</v>
      </c>
      <c r="AX101" s="189">
        <v>472836</v>
      </c>
    </row>
    <row r="102" spans="1:50" s="80" customFormat="1" x14ac:dyDescent="0.35">
      <c r="A102" s="181" t="s">
        <v>155</v>
      </c>
      <c r="B102" s="92" t="s">
        <v>203</v>
      </c>
      <c r="C102" s="92" t="s">
        <v>166</v>
      </c>
      <c r="D102" s="188">
        <f t="shared" si="6"/>
        <v>410.02173913043481</v>
      </c>
      <c r="E102" s="188">
        <v>320</v>
      </c>
      <c r="F102" s="188">
        <v>322</v>
      </c>
      <c r="G102" s="188">
        <v>348</v>
      </c>
      <c r="H102" s="188">
        <v>339</v>
      </c>
      <c r="I102" s="188">
        <v>366</v>
      </c>
      <c r="J102" s="188">
        <v>375</v>
      </c>
      <c r="K102" s="188">
        <v>354</v>
      </c>
      <c r="L102" s="188">
        <v>382</v>
      </c>
      <c r="M102" s="188">
        <v>352</v>
      </c>
      <c r="N102" s="188">
        <v>383</v>
      </c>
      <c r="O102" s="188">
        <v>363</v>
      </c>
      <c r="P102" s="188">
        <v>375</v>
      </c>
      <c r="Q102" s="188">
        <v>390</v>
      </c>
      <c r="R102" s="188">
        <v>406</v>
      </c>
      <c r="S102" s="188">
        <v>446</v>
      </c>
      <c r="T102" s="188">
        <v>443</v>
      </c>
      <c r="U102" s="188">
        <v>488</v>
      </c>
      <c r="V102" s="188">
        <v>450</v>
      </c>
      <c r="W102" s="188">
        <v>419</v>
      </c>
      <c r="X102" s="188">
        <v>414</v>
      </c>
      <c r="Y102" s="188">
        <v>390</v>
      </c>
      <c r="Z102" s="188">
        <v>422</v>
      </c>
      <c r="AA102" s="188">
        <v>405</v>
      </c>
      <c r="AB102" s="188">
        <v>411</v>
      </c>
      <c r="AC102" s="188">
        <v>397</v>
      </c>
      <c r="AD102" s="188">
        <v>387</v>
      </c>
      <c r="AE102" s="188">
        <v>427</v>
      </c>
      <c r="AF102" s="188">
        <v>427</v>
      </c>
      <c r="AG102" s="188">
        <v>437</v>
      </c>
      <c r="AH102" s="188">
        <v>433</v>
      </c>
      <c r="AI102" s="188">
        <v>442</v>
      </c>
      <c r="AJ102" s="188">
        <v>445</v>
      </c>
      <c r="AK102" s="188">
        <v>444</v>
      </c>
      <c r="AL102" s="188">
        <v>491</v>
      </c>
      <c r="AM102" s="188">
        <v>450</v>
      </c>
      <c r="AN102" s="188">
        <v>453</v>
      </c>
      <c r="AO102" s="188">
        <v>441</v>
      </c>
      <c r="AP102" s="188">
        <v>427</v>
      </c>
      <c r="AQ102" s="188">
        <v>425</v>
      </c>
      <c r="AR102" s="188">
        <v>519</v>
      </c>
      <c r="AS102" s="188">
        <v>506</v>
      </c>
      <c r="AT102" s="188">
        <v>419</v>
      </c>
      <c r="AU102" s="188">
        <v>384</v>
      </c>
      <c r="AV102" s="188">
        <v>362</v>
      </c>
      <c r="AW102" s="188">
        <v>387</v>
      </c>
      <c r="AX102" s="190">
        <v>395</v>
      </c>
    </row>
    <row r="103" spans="1:50" x14ac:dyDescent="0.35">
      <c r="A103" s="181" t="s">
        <v>155</v>
      </c>
      <c r="B103" s="92" t="s">
        <v>203</v>
      </c>
      <c r="C103" s="92" t="s">
        <v>133</v>
      </c>
      <c r="D103" s="183">
        <f t="shared" si="6"/>
        <v>15088.021739130434</v>
      </c>
      <c r="E103" s="183">
        <v>15816</v>
      </c>
      <c r="F103" s="183">
        <v>14692</v>
      </c>
      <c r="G103" s="183">
        <v>17071</v>
      </c>
      <c r="H103" s="183">
        <v>16047</v>
      </c>
      <c r="I103" s="183">
        <v>17777</v>
      </c>
      <c r="J103" s="183">
        <v>17642</v>
      </c>
      <c r="K103" s="183">
        <v>15611</v>
      </c>
      <c r="L103" s="183">
        <v>18072</v>
      </c>
      <c r="M103" s="183">
        <v>16560</v>
      </c>
      <c r="N103" s="183">
        <v>18331</v>
      </c>
      <c r="O103" s="183">
        <v>17642</v>
      </c>
      <c r="P103" s="183">
        <v>17297</v>
      </c>
      <c r="Q103" s="183">
        <v>19253</v>
      </c>
      <c r="R103" s="183">
        <v>17603</v>
      </c>
      <c r="S103" s="183">
        <v>18486</v>
      </c>
      <c r="T103" s="183">
        <v>18518</v>
      </c>
      <c r="U103" s="183">
        <v>19122</v>
      </c>
      <c r="V103" s="183">
        <v>17479</v>
      </c>
      <c r="W103" s="183">
        <v>16977</v>
      </c>
      <c r="X103" s="183">
        <v>17465</v>
      </c>
      <c r="Y103" s="183">
        <v>15678</v>
      </c>
      <c r="Z103" s="183">
        <v>18142</v>
      </c>
      <c r="AA103" s="183">
        <v>16307</v>
      </c>
      <c r="AB103" s="183">
        <v>15658</v>
      </c>
      <c r="AC103" s="183">
        <v>16450</v>
      </c>
      <c r="AD103" s="183">
        <v>14495</v>
      </c>
      <c r="AE103" s="183">
        <v>16131</v>
      </c>
      <c r="AF103" s="183">
        <v>15808</v>
      </c>
      <c r="AG103" s="183">
        <v>16111</v>
      </c>
      <c r="AH103" s="183">
        <v>15454</v>
      </c>
      <c r="AI103" s="183">
        <v>15517</v>
      </c>
      <c r="AJ103" s="183">
        <v>15635</v>
      </c>
      <c r="AK103" s="183">
        <v>14616</v>
      </c>
      <c r="AL103" s="183">
        <v>14822</v>
      </c>
      <c r="AM103" s="183">
        <v>12744</v>
      </c>
      <c r="AN103" s="183">
        <v>12879</v>
      </c>
      <c r="AO103" s="183">
        <v>14965</v>
      </c>
      <c r="AP103" s="183">
        <v>14163</v>
      </c>
      <c r="AQ103" s="183">
        <v>12038</v>
      </c>
      <c r="AR103" s="183">
        <v>6785</v>
      </c>
      <c r="AS103" s="183">
        <v>6864</v>
      </c>
      <c r="AT103" s="183">
        <v>8302</v>
      </c>
      <c r="AU103" s="183">
        <v>8805</v>
      </c>
      <c r="AV103" s="183">
        <v>8678</v>
      </c>
      <c r="AW103" s="183">
        <v>9335</v>
      </c>
      <c r="AX103" s="165">
        <v>10206</v>
      </c>
    </row>
    <row r="104" spans="1:50" x14ac:dyDescent="0.35">
      <c r="A104" s="181" t="s">
        <v>155</v>
      </c>
      <c r="B104" s="92" t="s">
        <v>203</v>
      </c>
      <c r="C104" s="92" t="s">
        <v>167</v>
      </c>
      <c r="D104" s="183">
        <f t="shared" si="6"/>
        <v>188249.66082919325</v>
      </c>
      <c r="E104" s="183">
        <f>Rensselear!D24</f>
        <v>166626</v>
      </c>
      <c r="F104" s="183">
        <f>Rensselear!E24</f>
        <v>160223</v>
      </c>
      <c r="G104" s="183">
        <f>Rensselear!F24</f>
        <v>186818</v>
      </c>
      <c r="H104" s="183">
        <f>Rensselear!G24</f>
        <v>172757</v>
      </c>
      <c r="I104" s="183">
        <f>Rensselear!H24</f>
        <v>187692.51224589167</v>
      </c>
      <c r="J104" s="183">
        <f>Rensselear!I24</f>
        <v>188026.82512533202</v>
      </c>
      <c r="K104" s="183">
        <f>Rensselear!J24</f>
        <v>168763.02355755848</v>
      </c>
      <c r="L104" s="183">
        <f>Rensselear!K24</f>
        <v>195634.01381941891</v>
      </c>
      <c r="M104" s="183">
        <f>Rensselear!L24</f>
        <v>179718</v>
      </c>
      <c r="N104" s="183">
        <f>Rensselear!M24</f>
        <v>206746</v>
      </c>
      <c r="O104" s="183">
        <f>Rensselear!N24</f>
        <v>196892.73704666022</v>
      </c>
      <c r="P104" s="183">
        <f>Rensselear!O24</f>
        <v>195361</v>
      </c>
      <c r="Q104" s="183">
        <f>Rensselear!P24</f>
        <v>217402.09365239891</v>
      </c>
      <c r="R104" s="183">
        <f>Rensselear!Q24</f>
        <v>212931.57669202861</v>
      </c>
      <c r="S104" s="183">
        <f>Rensselear!R24</f>
        <v>233613.04836126792</v>
      </c>
      <c r="T104" s="183">
        <f>Rensselear!S24</f>
        <v>235181.3946358056</v>
      </c>
      <c r="U104" s="183">
        <f>Rensselear!T24</f>
        <v>254875</v>
      </c>
      <c r="V104" s="183">
        <f>Rensselear!U24</f>
        <v>226131.60611451996</v>
      </c>
      <c r="W104" s="183">
        <f>Rensselear!V24</f>
        <v>209518.92102523192</v>
      </c>
      <c r="X104" s="183">
        <f>Rensselear!W24</f>
        <v>204853.40847222507</v>
      </c>
      <c r="Y104" s="183">
        <f>Rensselear!X24</f>
        <v>193729</v>
      </c>
      <c r="Z104" s="183">
        <f>Rensselear!Y24</f>
        <v>223907.4432549527</v>
      </c>
      <c r="AA104" s="183">
        <f>Rensselear!Z24</f>
        <v>200331.14945813245</v>
      </c>
      <c r="AB104" s="183">
        <f>Rensselear!AA24</f>
        <v>205093</v>
      </c>
      <c r="AC104" s="183">
        <f>Rensselear!AB24</f>
        <v>208851.57610705245</v>
      </c>
      <c r="AD104" s="183">
        <f>Rensselear!AC24</f>
        <v>190016.50427176434</v>
      </c>
      <c r="AE104" s="183">
        <f>Rensselear!AD24</f>
        <v>209458.73509441374</v>
      </c>
      <c r="AF104" s="183">
        <f>Rensselear!AE24</f>
        <v>201185.38492854525</v>
      </c>
      <c r="AG104" s="183">
        <f>Rensselear!AF24</f>
        <v>209810.31078368268</v>
      </c>
      <c r="AH104" s="183">
        <f>Rensselear!AG24</f>
        <v>207354</v>
      </c>
      <c r="AI104" s="183">
        <f>Rensselear!AH24</f>
        <v>206948.6504513158</v>
      </c>
      <c r="AJ104" s="183">
        <f>Rensselear!AI24</f>
        <v>207872.40520082324</v>
      </c>
      <c r="AK104" s="183">
        <f>Rensselear!AJ24</f>
        <v>200298.49166412203</v>
      </c>
      <c r="AL104" s="183">
        <f>Rensselear!AK24</f>
        <v>206413.07965947411</v>
      </c>
      <c r="AM104" s="183">
        <f>Rensselear!AL24</f>
        <v>180512.13337109282</v>
      </c>
      <c r="AN104" s="183">
        <f>Rensselear!AM24</f>
        <v>174480.26399287162</v>
      </c>
      <c r="AO104" s="183">
        <f>Rensselear!AN24</f>
        <v>200378.44523738651</v>
      </c>
      <c r="AP104" s="183">
        <f>Rensselear!AO24</f>
        <v>184147.55600274561</v>
      </c>
      <c r="AQ104" s="183">
        <f>Rensselear!AP24</f>
        <v>167530.92043431426</v>
      </c>
      <c r="AR104" s="183">
        <f>Rensselear!AQ24</f>
        <v>112498</v>
      </c>
      <c r="AS104" s="183">
        <f>Rensselear!AR24</f>
        <v>115014</v>
      </c>
      <c r="AT104" s="183">
        <f>Rensselear!AS24</f>
        <v>127214.53007265634</v>
      </c>
      <c r="AU104" s="183">
        <f>Rensselear!AT24</f>
        <v>122908.40534599546</v>
      </c>
      <c r="AV104" s="183">
        <f>Rensselear!AU24</f>
        <v>121458.44055750233</v>
      </c>
      <c r="AW104" s="183">
        <f>Rensselear!AV24</f>
        <v>132590.32046920265</v>
      </c>
      <c r="AX104" s="165">
        <f>Rensselear!AW24</f>
        <v>149716.49103650471</v>
      </c>
    </row>
    <row r="105" spans="1:50" x14ac:dyDescent="0.35">
      <c r="A105" s="181" t="s">
        <v>155</v>
      </c>
      <c r="B105" s="92" t="s">
        <v>203</v>
      </c>
      <c r="C105" s="92" t="s">
        <v>132</v>
      </c>
      <c r="D105" s="183">
        <f t="shared" si="6"/>
        <v>1580.2173913043478</v>
      </c>
      <c r="E105" s="183">
        <v>1866</v>
      </c>
      <c r="F105" s="183">
        <v>1749</v>
      </c>
      <c r="G105" s="183">
        <v>1876</v>
      </c>
      <c r="H105" s="183">
        <v>1792</v>
      </c>
      <c r="I105" s="183">
        <v>1819</v>
      </c>
      <c r="J105" s="183">
        <v>1787</v>
      </c>
      <c r="K105" s="183">
        <v>1687</v>
      </c>
      <c r="L105" s="183">
        <v>1818</v>
      </c>
      <c r="M105" s="183">
        <v>1817</v>
      </c>
      <c r="N105" s="183">
        <v>1863</v>
      </c>
      <c r="O105" s="183">
        <v>1869</v>
      </c>
      <c r="P105" s="183">
        <v>1821</v>
      </c>
      <c r="Q105" s="183">
        <v>1985</v>
      </c>
      <c r="R105" s="183">
        <v>1846</v>
      </c>
      <c r="S105" s="183">
        <v>1803</v>
      </c>
      <c r="T105" s="183">
        <v>1815</v>
      </c>
      <c r="U105" s="183">
        <v>1750</v>
      </c>
      <c r="V105" s="183">
        <v>1665</v>
      </c>
      <c r="W105" s="183">
        <v>1682</v>
      </c>
      <c r="X105" s="183">
        <v>1683</v>
      </c>
      <c r="Y105" s="183">
        <v>1666</v>
      </c>
      <c r="Z105" s="183">
        <v>1764</v>
      </c>
      <c r="AA105" s="183">
        <v>1677</v>
      </c>
      <c r="AB105" s="183">
        <v>1640</v>
      </c>
      <c r="AC105" s="183">
        <v>1765</v>
      </c>
      <c r="AD105" s="183">
        <v>1625</v>
      </c>
      <c r="AE105" s="183">
        <v>1638</v>
      </c>
      <c r="AF105" s="183">
        <v>1623</v>
      </c>
      <c r="AG105" s="183">
        <v>1645</v>
      </c>
      <c r="AH105" s="183">
        <v>1626</v>
      </c>
      <c r="AI105" s="183">
        <v>1602</v>
      </c>
      <c r="AJ105" s="183">
        <v>1606</v>
      </c>
      <c r="AK105" s="183">
        <v>1541</v>
      </c>
      <c r="AL105" s="183">
        <v>1427</v>
      </c>
      <c r="AM105" s="183">
        <v>1363</v>
      </c>
      <c r="AN105" s="183">
        <v>1332</v>
      </c>
      <c r="AO105" s="183">
        <v>1541</v>
      </c>
      <c r="AP105" s="183">
        <v>1482</v>
      </c>
      <c r="AQ105" s="183">
        <v>1317</v>
      </c>
      <c r="AR105" s="183">
        <v>701</v>
      </c>
      <c r="AS105" s="183">
        <v>737</v>
      </c>
      <c r="AT105" s="183">
        <v>944</v>
      </c>
      <c r="AU105" s="183">
        <v>1024</v>
      </c>
      <c r="AV105" s="183">
        <v>1104</v>
      </c>
      <c r="AW105" s="183">
        <v>1109</v>
      </c>
      <c r="AX105" s="165">
        <v>1198</v>
      </c>
    </row>
    <row r="106" spans="1:50" s="81" customFormat="1" x14ac:dyDescent="0.35">
      <c r="A106" s="181" t="s">
        <v>155</v>
      </c>
      <c r="B106" s="92" t="s">
        <v>204</v>
      </c>
      <c r="C106" s="92" t="s">
        <v>162</v>
      </c>
      <c r="D106" s="180">
        <f t="shared" si="6"/>
        <v>437316.4347826087</v>
      </c>
      <c r="E106" s="180">
        <v>398542</v>
      </c>
      <c r="F106" s="180">
        <v>381312</v>
      </c>
      <c r="G106" s="180">
        <v>440899</v>
      </c>
      <c r="H106" s="180">
        <v>384299</v>
      </c>
      <c r="I106" s="180">
        <v>453567</v>
      </c>
      <c r="J106" s="180">
        <v>446201</v>
      </c>
      <c r="K106" s="180">
        <v>407632</v>
      </c>
      <c r="L106" s="180">
        <v>471473</v>
      </c>
      <c r="M106" s="180">
        <v>441785</v>
      </c>
      <c r="N106" s="180">
        <v>440970</v>
      </c>
      <c r="O106" s="180">
        <v>436044</v>
      </c>
      <c r="P106" s="180">
        <v>417458</v>
      </c>
      <c r="Q106" s="180">
        <v>424897</v>
      </c>
      <c r="R106" s="180">
        <v>412189</v>
      </c>
      <c r="S106" s="180">
        <v>414331</v>
      </c>
      <c r="T106" s="180">
        <v>444838</v>
      </c>
      <c r="U106" s="180">
        <v>484039</v>
      </c>
      <c r="V106" s="180">
        <v>473976</v>
      </c>
      <c r="W106" s="180">
        <v>451644</v>
      </c>
      <c r="X106" s="180">
        <v>479882</v>
      </c>
      <c r="Y106" s="180">
        <v>406570</v>
      </c>
      <c r="Z106" s="180">
        <v>495620</v>
      </c>
      <c r="AA106" s="180">
        <v>452938</v>
      </c>
      <c r="AB106" s="180">
        <v>445921</v>
      </c>
      <c r="AC106" s="180">
        <v>499133</v>
      </c>
      <c r="AD106" s="180">
        <v>460775</v>
      </c>
      <c r="AE106" s="180">
        <v>525967</v>
      </c>
      <c r="AF106" s="180">
        <v>547900</v>
      </c>
      <c r="AG106" s="180">
        <v>607099</v>
      </c>
      <c r="AH106" s="180">
        <v>554968</v>
      </c>
      <c r="AI106" s="180">
        <v>570931</v>
      </c>
      <c r="AJ106" s="180">
        <v>591821</v>
      </c>
      <c r="AK106" s="180">
        <v>544095</v>
      </c>
      <c r="AL106" s="180">
        <v>533689</v>
      </c>
      <c r="AM106" s="180">
        <v>473529</v>
      </c>
      <c r="AN106" s="180">
        <v>499527</v>
      </c>
      <c r="AO106" s="180">
        <v>553609</v>
      </c>
      <c r="AP106" s="180">
        <v>540819</v>
      </c>
      <c r="AQ106" s="180">
        <v>402315</v>
      </c>
      <c r="AR106" s="180">
        <v>183546</v>
      </c>
      <c r="AS106" s="180">
        <v>185128</v>
      </c>
      <c r="AT106" s="180">
        <v>223537</v>
      </c>
      <c r="AU106" s="180">
        <v>254311</v>
      </c>
      <c r="AV106" s="180">
        <v>268642</v>
      </c>
      <c r="AW106" s="180">
        <v>295681</v>
      </c>
      <c r="AX106" s="189">
        <v>292507</v>
      </c>
    </row>
    <row r="107" spans="1:50" s="80" customFormat="1" x14ac:dyDescent="0.35">
      <c r="A107" s="181" t="s">
        <v>155</v>
      </c>
      <c r="B107" s="92" t="s">
        <v>204</v>
      </c>
      <c r="C107" s="92" t="s">
        <v>166</v>
      </c>
      <c r="D107" s="188">
        <f t="shared" si="6"/>
        <v>326.89130434782606</v>
      </c>
      <c r="E107" s="188">
        <v>269</v>
      </c>
      <c r="F107" s="188">
        <v>268</v>
      </c>
      <c r="G107" s="188">
        <v>293</v>
      </c>
      <c r="H107" s="188">
        <v>279</v>
      </c>
      <c r="I107" s="188">
        <v>303</v>
      </c>
      <c r="J107" s="188">
        <v>291</v>
      </c>
      <c r="K107" s="188">
        <v>282</v>
      </c>
      <c r="L107" s="188">
        <v>308</v>
      </c>
      <c r="M107" s="188">
        <v>294</v>
      </c>
      <c r="N107" s="188">
        <v>302</v>
      </c>
      <c r="O107" s="188">
        <v>291</v>
      </c>
      <c r="P107" s="188">
        <v>293</v>
      </c>
      <c r="Q107" s="188">
        <v>284</v>
      </c>
      <c r="R107" s="188">
        <v>282</v>
      </c>
      <c r="S107" s="188">
        <v>304</v>
      </c>
      <c r="T107" s="188">
        <v>311</v>
      </c>
      <c r="U107" s="188">
        <v>327</v>
      </c>
      <c r="V107" s="188">
        <v>322</v>
      </c>
      <c r="W107" s="188">
        <v>309</v>
      </c>
      <c r="X107" s="188">
        <v>332</v>
      </c>
      <c r="Y107" s="188">
        <v>309</v>
      </c>
      <c r="Z107" s="188">
        <v>328</v>
      </c>
      <c r="AA107" s="188">
        <v>317</v>
      </c>
      <c r="AB107" s="188">
        <v>322</v>
      </c>
      <c r="AC107" s="188">
        <v>379</v>
      </c>
      <c r="AD107" s="188">
        <v>353</v>
      </c>
      <c r="AE107" s="188">
        <v>373</v>
      </c>
      <c r="AF107" s="188">
        <v>387</v>
      </c>
      <c r="AG107" s="188">
        <v>397</v>
      </c>
      <c r="AH107" s="188">
        <v>379</v>
      </c>
      <c r="AI107" s="188">
        <v>380</v>
      </c>
      <c r="AJ107" s="188">
        <v>393</v>
      </c>
      <c r="AK107" s="188">
        <v>372</v>
      </c>
      <c r="AL107" s="188">
        <v>408</v>
      </c>
      <c r="AM107" s="188">
        <v>371</v>
      </c>
      <c r="AN107" s="188">
        <v>374</v>
      </c>
      <c r="AO107" s="188">
        <v>376</v>
      </c>
      <c r="AP107" s="188">
        <v>372</v>
      </c>
      <c r="AQ107" s="188">
        <v>320</v>
      </c>
      <c r="AR107" s="188">
        <v>335</v>
      </c>
      <c r="AS107" s="188">
        <v>342</v>
      </c>
      <c r="AT107" s="188">
        <v>320</v>
      </c>
      <c r="AU107" s="188">
        <v>305</v>
      </c>
      <c r="AV107" s="188">
        <v>287</v>
      </c>
      <c r="AW107" s="188">
        <v>296</v>
      </c>
      <c r="AX107" s="190">
        <v>298</v>
      </c>
    </row>
    <row r="108" spans="1:50" x14ac:dyDescent="0.35">
      <c r="A108" s="181" t="s">
        <v>155</v>
      </c>
      <c r="B108" s="92" t="s">
        <v>204</v>
      </c>
      <c r="C108" s="92" t="s">
        <v>133</v>
      </c>
      <c r="D108" s="183">
        <f t="shared" si="6"/>
        <v>12590.282608695652</v>
      </c>
      <c r="E108" s="183">
        <v>12506</v>
      </c>
      <c r="F108" s="183">
        <v>11789</v>
      </c>
      <c r="G108" s="183">
        <v>13568</v>
      </c>
      <c r="H108" s="183">
        <v>11855</v>
      </c>
      <c r="I108" s="183">
        <v>13944</v>
      </c>
      <c r="J108" s="183">
        <v>13808</v>
      </c>
      <c r="K108" s="183">
        <v>12596</v>
      </c>
      <c r="L108" s="183">
        <v>14265</v>
      </c>
      <c r="M108" s="183">
        <v>13093</v>
      </c>
      <c r="N108" s="183">
        <v>13563</v>
      </c>
      <c r="O108" s="183">
        <v>13303</v>
      </c>
      <c r="P108" s="183">
        <v>12677</v>
      </c>
      <c r="Q108" s="183">
        <v>12984</v>
      </c>
      <c r="R108" s="183">
        <v>12799</v>
      </c>
      <c r="S108" s="183">
        <v>12706</v>
      </c>
      <c r="T108" s="183">
        <v>13664</v>
      </c>
      <c r="U108" s="183">
        <v>14901</v>
      </c>
      <c r="V108" s="183">
        <v>14515</v>
      </c>
      <c r="W108" s="183">
        <v>13920</v>
      </c>
      <c r="X108" s="183">
        <v>14788</v>
      </c>
      <c r="Y108" s="183">
        <v>12323</v>
      </c>
      <c r="Z108" s="183">
        <v>15329</v>
      </c>
      <c r="AA108" s="183">
        <v>14063</v>
      </c>
      <c r="AB108" s="183">
        <v>13804</v>
      </c>
      <c r="AC108" s="183">
        <v>13645</v>
      </c>
      <c r="AD108" s="183">
        <v>12409</v>
      </c>
      <c r="AE108" s="183">
        <v>14141</v>
      </c>
      <c r="AF108" s="183">
        <v>14384</v>
      </c>
      <c r="AG108" s="183">
        <v>16145</v>
      </c>
      <c r="AH108" s="183">
        <v>14493</v>
      </c>
      <c r="AI108" s="183">
        <v>14818</v>
      </c>
      <c r="AJ108" s="183">
        <v>15447</v>
      </c>
      <c r="AK108" s="183">
        <v>14236</v>
      </c>
      <c r="AL108" s="183">
        <v>13666</v>
      </c>
      <c r="AM108" s="183">
        <v>12453</v>
      </c>
      <c r="AN108" s="183">
        <v>13304</v>
      </c>
      <c r="AO108" s="183">
        <v>14812</v>
      </c>
      <c r="AP108" s="183">
        <v>14510</v>
      </c>
      <c r="AQ108" s="183">
        <v>10654</v>
      </c>
      <c r="AR108" s="183">
        <v>4412</v>
      </c>
      <c r="AS108" s="183">
        <v>4763</v>
      </c>
      <c r="AT108" s="183">
        <v>6197</v>
      </c>
      <c r="AU108" s="183">
        <v>7219</v>
      </c>
      <c r="AV108" s="183">
        <v>8031</v>
      </c>
      <c r="AW108" s="183">
        <v>8469</v>
      </c>
      <c r="AX108" s="165">
        <v>8182</v>
      </c>
    </row>
    <row r="109" spans="1:50" x14ac:dyDescent="0.35">
      <c r="A109" s="181" t="s">
        <v>155</v>
      </c>
      <c r="B109" s="92" t="s">
        <v>204</v>
      </c>
      <c r="C109" s="92" t="s">
        <v>167</v>
      </c>
      <c r="D109" s="183">
        <f t="shared" si="6"/>
        <v>110955.44462511508</v>
      </c>
      <c r="E109" s="183">
        <f>Rockland!D24</f>
        <v>104489</v>
      </c>
      <c r="F109" s="183">
        <f>Rockland!E24</f>
        <v>100944</v>
      </c>
      <c r="G109" s="183">
        <f>Rockland!F24</f>
        <v>115433</v>
      </c>
      <c r="H109" s="183">
        <f>Rockland!G24</f>
        <v>100818</v>
      </c>
      <c r="I109" s="183">
        <f>Rockland!H24</f>
        <v>118268.78888462785</v>
      </c>
      <c r="J109" s="183">
        <f>Rockland!I24</f>
        <v>120377.14680801966</v>
      </c>
      <c r="K109" s="183">
        <f>Rockland!J24</f>
        <v>109645.06826886715</v>
      </c>
      <c r="L109" s="183">
        <f>Rockland!K24</f>
        <v>125361.8484499694</v>
      </c>
      <c r="M109" s="183">
        <f>Rockland!L24</f>
        <v>116136.80166755096</v>
      </c>
      <c r="N109" s="183">
        <f>Rockland!M24</f>
        <v>116323.3996302951</v>
      </c>
      <c r="O109" s="183">
        <f>Rockland!N24</f>
        <v>115321.21742063023</v>
      </c>
      <c r="P109" s="183">
        <f>Rockland!O24</f>
        <v>111663.61110801766</v>
      </c>
      <c r="Q109" s="183">
        <f>Rockland!P24</f>
        <v>113732.75448687702</v>
      </c>
      <c r="R109" s="183">
        <f>Rockland!Q24</f>
        <v>110088.73738673882</v>
      </c>
      <c r="S109" s="183">
        <f>Rockland!R24</f>
        <v>109381.13620366013</v>
      </c>
      <c r="T109" s="183">
        <f>Rockland!S24</f>
        <v>117611.71090922412</v>
      </c>
      <c r="U109" s="183">
        <f>Rockland!T24</f>
        <v>125496.93556718939</v>
      </c>
      <c r="V109" s="183">
        <f>Rockland!U24</f>
        <v>125892.18426728139</v>
      </c>
      <c r="W109" s="183">
        <f>Rockland!V24</f>
        <v>116434.30365907702</v>
      </c>
      <c r="X109" s="183">
        <f>Rockland!W24</f>
        <v>125696.5515219635</v>
      </c>
      <c r="Y109" s="183">
        <f>Rockland!X24</f>
        <v>108604.46803874767</v>
      </c>
      <c r="Z109" s="183">
        <f>Rockland!Y24</f>
        <v>132899.00828747178</v>
      </c>
      <c r="AA109" s="183">
        <f>Rockland!Z24</f>
        <v>121148.22460078064</v>
      </c>
      <c r="AB109" s="183">
        <f>Rockland!AA24</f>
        <v>118585.68667118637</v>
      </c>
      <c r="AC109" s="183">
        <f>Rockland!AB24</f>
        <v>115968.04773242489</v>
      </c>
      <c r="AD109" s="183">
        <f>Rockland!AC24</f>
        <v>107657.70837523772</v>
      </c>
      <c r="AE109" s="183">
        <f>Rockland!AD24</f>
        <v>123957.81238216348</v>
      </c>
      <c r="AF109" s="183">
        <f>Rockland!AE24</f>
        <v>132944.17846346297</v>
      </c>
      <c r="AG109" s="183">
        <f>Rockland!AF24</f>
        <v>148636.46787178767</v>
      </c>
      <c r="AH109" s="183">
        <f>Rockland!AG24</f>
        <v>135754.10983355495</v>
      </c>
      <c r="AI109" s="183">
        <f>Rockland!AH24</f>
        <v>137438.85575162774</v>
      </c>
      <c r="AJ109" s="183">
        <f>Rockland!AI24</f>
        <v>141504.93050956121</v>
      </c>
      <c r="AK109" s="183">
        <f>Rockland!AJ24</f>
        <v>131406.88034338239</v>
      </c>
      <c r="AL109" s="183">
        <f>Rockland!AK24</f>
        <v>130446.82295846941</v>
      </c>
      <c r="AM109" s="183">
        <f>Rockland!AL24</f>
        <v>112319.32815134199</v>
      </c>
      <c r="AN109" s="183">
        <f>Rockland!AM24</f>
        <v>119185.86771175615</v>
      </c>
      <c r="AO109" s="183">
        <f>Rockland!AN24</f>
        <v>132983.99748907622</v>
      </c>
      <c r="AP109" s="183">
        <f>Rockland!AO24</f>
        <v>132543.22788980912</v>
      </c>
      <c r="AQ109" s="183">
        <f>Rockland!AP24</f>
        <v>100793.7537312498</v>
      </c>
      <c r="AR109" s="183">
        <f>Rockland!AQ24</f>
        <v>45871.971466055154</v>
      </c>
      <c r="AS109" s="183">
        <f>Rockland!AR24</f>
        <v>46076.010092705139</v>
      </c>
      <c r="AT109" s="183">
        <f>Rockland!AS24</f>
        <v>57378.616113542928</v>
      </c>
      <c r="AU109" s="183">
        <f>Rockland!AT24</f>
        <v>61610.43686327387</v>
      </c>
      <c r="AV109" s="183">
        <f>Rockland!AU24</f>
        <v>66137.697452290056</v>
      </c>
      <c r="AW109" s="183">
        <f>Rockland!AV24</f>
        <v>72200.486700347712</v>
      </c>
      <c r="AX109" s="165">
        <f>Rockland!AW24</f>
        <v>70779.661033997079</v>
      </c>
    </row>
    <row r="110" spans="1:50" x14ac:dyDescent="0.35">
      <c r="A110" s="181" t="s">
        <v>155</v>
      </c>
      <c r="B110" s="92" t="s">
        <v>204</v>
      </c>
      <c r="C110" s="92" t="s">
        <v>132</v>
      </c>
      <c r="D110" s="183">
        <f t="shared" si="6"/>
        <v>1336.5652173913043</v>
      </c>
      <c r="E110" s="183">
        <v>1484</v>
      </c>
      <c r="F110" s="183">
        <v>1423</v>
      </c>
      <c r="G110" s="183">
        <v>1504</v>
      </c>
      <c r="H110" s="183">
        <v>1379</v>
      </c>
      <c r="I110" s="183">
        <v>1496</v>
      </c>
      <c r="J110" s="183">
        <v>1533</v>
      </c>
      <c r="K110" s="183">
        <v>1446</v>
      </c>
      <c r="L110" s="183">
        <v>1531</v>
      </c>
      <c r="M110" s="183">
        <v>1505</v>
      </c>
      <c r="N110" s="183">
        <v>1458</v>
      </c>
      <c r="O110" s="183">
        <v>1496</v>
      </c>
      <c r="P110" s="183">
        <v>1425</v>
      </c>
      <c r="Q110" s="183">
        <v>1495</v>
      </c>
      <c r="R110" s="183">
        <v>1461</v>
      </c>
      <c r="S110" s="183">
        <v>1365</v>
      </c>
      <c r="T110" s="183">
        <v>1430</v>
      </c>
      <c r="U110" s="183">
        <v>1480</v>
      </c>
      <c r="V110" s="183">
        <v>1473</v>
      </c>
      <c r="W110" s="183">
        <v>1463</v>
      </c>
      <c r="X110" s="183">
        <v>1446</v>
      </c>
      <c r="Y110" s="183">
        <v>1315</v>
      </c>
      <c r="Z110" s="183">
        <v>1509</v>
      </c>
      <c r="AA110" s="183">
        <v>1427</v>
      </c>
      <c r="AB110" s="183">
        <v>1386</v>
      </c>
      <c r="AC110" s="183">
        <v>1318</v>
      </c>
      <c r="AD110" s="183">
        <v>1306</v>
      </c>
      <c r="AE110" s="183">
        <v>1410</v>
      </c>
      <c r="AF110" s="183">
        <v>1414</v>
      </c>
      <c r="AG110" s="183">
        <v>1531</v>
      </c>
      <c r="AH110" s="183">
        <v>1465</v>
      </c>
      <c r="AI110" s="183">
        <v>1503</v>
      </c>
      <c r="AJ110" s="183">
        <v>1505</v>
      </c>
      <c r="AK110" s="183">
        <v>1461</v>
      </c>
      <c r="AL110" s="183">
        <v>1308</v>
      </c>
      <c r="AM110" s="183">
        <v>1277</v>
      </c>
      <c r="AN110" s="183">
        <v>1337</v>
      </c>
      <c r="AO110" s="183">
        <v>1471</v>
      </c>
      <c r="AP110" s="183">
        <v>1452</v>
      </c>
      <c r="AQ110" s="183">
        <v>1258</v>
      </c>
      <c r="AR110" s="183">
        <v>548</v>
      </c>
      <c r="AS110" s="183">
        <v>541</v>
      </c>
      <c r="AT110" s="183">
        <v>698</v>
      </c>
      <c r="AU110" s="183">
        <v>833</v>
      </c>
      <c r="AV110" s="183">
        <v>937</v>
      </c>
      <c r="AW110" s="183">
        <v>998</v>
      </c>
      <c r="AX110" s="165">
        <v>981</v>
      </c>
    </row>
    <row r="111" spans="1:50" s="81" customFormat="1" x14ac:dyDescent="0.35">
      <c r="A111" s="181" t="s">
        <v>155</v>
      </c>
      <c r="B111" s="92" t="s">
        <v>205</v>
      </c>
      <c r="C111" s="92" t="s">
        <v>162</v>
      </c>
      <c r="D111" s="180">
        <f t="shared" si="6"/>
        <v>570021.23913043481</v>
      </c>
      <c r="E111" s="180">
        <v>439006</v>
      </c>
      <c r="F111" s="180">
        <v>413483</v>
      </c>
      <c r="G111" s="180">
        <v>480416</v>
      </c>
      <c r="H111" s="180">
        <v>436223</v>
      </c>
      <c r="I111" s="180">
        <v>456111</v>
      </c>
      <c r="J111" s="180">
        <v>440172</v>
      </c>
      <c r="K111" s="180">
        <v>397079</v>
      </c>
      <c r="L111" s="180">
        <v>456315</v>
      </c>
      <c r="M111" s="180">
        <v>441289</v>
      </c>
      <c r="N111" s="180">
        <v>516809</v>
      </c>
      <c r="O111" s="180">
        <v>480238</v>
      </c>
      <c r="P111" s="180">
        <v>476593</v>
      </c>
      <c r="Q111" s="180">
        <v>544920</v>
      </c>
      <c r="R111" s="180">
        <v>517884</v>
      </c>
      <c r="S111" s="180">
        <v>527153</v>
      </c>
      <c r="T111" s="180">
        <v>527097</v>
      </c>
      <c r="U111" s="180">
        <v>531778</v>
      </c>
      <c r="V111" s="180">
        <v>503182</v>
      </c>
      <c r="W111" s="180">
        <v>484858</v>
      </c>
      <c r="X111" s="180">
        <v>544599</v>
      </c>
      <c r="Y111" s="180">
        <v>548317</v>
      </c>
      <c r="Z111" s="180">
        <v>640466</v>
      </c>
      <c r="AA111" s="180">
        <v>594183</v>
      </c>
      <c r="AB111" s="180">
        <v>618521</v>
      </c>
      <c r="AC111" s="180">
        <v>673339</v>
      </c>
      <c r="AD111" s="180">
        <v>662279</v>
      </c>
      <c r="AE111" s="180">
        <v>745729</v>
      </c>
      <c r="AF111" s="180">
        <v>766760</v>
      </c>
      <c r="AG111" s="180">
        <v>726073</v>
      </c>
      <c r="AH111" s="180">
        <v>723908</v>
      </c>
      <c r="AI111" s="180">
        <v>750704</v>
      </c>
      <c r="AJ111" s="180">
        <v>760754</v>
      </c>
      <c r="AK111" s="180">
        <v>744453</v>
      </c>
      <c r="AL111" s="180">
        <v>801328</v>
      </c>
      <c r="AM111" s="180">
        <v>730680</v>
      </c>
      <c r="AN111" s="180">
        <v>737399</v>
      </c>
      <c r="AO111" s="180">
        <v>806448</v>
      </c>
      <c r="AP111" s="180">
        <v>707159</v>
      </c>
      <c r="AQ111" s="180">
        <v>667281</v>
      </c>
      <c r="AR111" s="180">
        <v>426606</v>
      </c>
      <c r="AS111" s="180">
        <v>411796</v>
      </c>
      <c r="AT111" s="180">
        <v>411730</v>
      </c>
      <c r="AU111" s="180">
        <v>451407</v>
      </c>
      <c r="AV111" s="180">
        <v>446749</v>
      </c>
      <c r="AW111" s="180">
        <v>516523</v>
      </c>
      <c r="AX111" s="189">
        <v>535180</v>
      </c>
    </row>
    <row r="112" spans="1:50" s="80" customFormat="1" x14ac:dyDescent="0.35">
      <c r="A112" s="181" t="s">
        <v>155</v>
      </c>
      <c r="B112" s="92" t="s">
        <v>205</v>
      </c>
      <c r="C112" s="92" t="s">
        <v>166</v>
      </c>
      <c r="D112" s="188">
        <f t="shared" si="6"/>
        <v>569.89130434782612</v>
      </c>
      <c r="E112" s="188">
        <v>382</v>
      </c>
      <c r="F112" s="188">
        <v>388</v>
      </c>
      <c r="G112" s="188">
        <v>420</v>
      </c>
      <c r="H112" s="188">
        <v>412</v>
      </c>
      <c r="I112" s="188">
        <v>418</v>
      </c>
      <c r="J112" s="188">
        <v>423</v>
      </c>
      <c r="K112" s="188">
        <v>387</v>
      </c>
      <c r="L112" s="188">
        <v>443</v>
      </c>
      <c r="M112" s="188">
        <v>412</v>
      </c>
      <c r="N112" s="188">
        <v>450</v>
      </c>
      <c r="O112" s="188">
        <v>415</v>
      </c>
      <c r="P112" s="188">
        <v>434</v>
      </c>
      <c r="Q112" s="188">
        <v>446</v>
      </c>
      <c r="R112" s="188">
        <v>436</v>
      </c>
      <c r="S112" s="188">
        <v>461</v>
      </c>
      <c r="T112" s="188">
        <v>458</v>
      </c>
      <c r="U112" s="188">
        <v>471</v>
      </c>
      <c r="V112" s="188">
        <v>463</v>
      </c>
      <c r="W112" s="188">
        <v>463</v>
      </c>
      <c r="X112" s="188">
        <v>514</v>
      </c>
      <c r="Y112" s="188">
        <v>528</v>
      </c>
      <c r="Z112" s="188">
        <v>578</v>
      </c>
      <c r="AA112" s="188">
        <v>537</v>
      </c>
      <c r="AB112" s="188">
        <v>572</v>
      </c>
      <c r="AC112" s="188">
        <v>590</v>
      </c>
      <c r="AD112" s="188">
        <v>589</v>
      </c>
      <c r="AE112" s="188">
        <v>647</v>
      </c>
      <c r="AF112" s="188">
        <v>688</v>
      </c>
      <c r="AG112" s="188">
        <v>655</v>
      </c>
      <c r="AH112" s="188">
        <v>653</v>
      </c>
      <c r="AI112" s="188">
        <v>671</v>
      </c>
      <c r="AJ112" s="188">
        <v>694</v>
      </c>
      <c r="AK112" s="188">
        <v>689</v>
      </c>
      <c r="AL112" s="188">
        <v>766</v>
      </c>
      <c r="AM112" s="188">
        <v>751</v>
      </c>
      <c r="AN112" s="188">
        <v>768</v>
      </c>
      <c r="AO112" s="188">
        <v>767</v>
      </c>
      <c r="AP112" s="188">
        <v>697</v>
      </c>
      <c r="AQ112" s="188">
        <v>756</v>
      </c>
      <c r="AR112" s="188">
        <v>970</v>
      </c>
      <c r="AS112" s="188">
        <v>817</v>
      </c>
      <c r="AT112" s="188">
        <v>659</v>
      </c>
      <c r="AU112" s="188">
        <v>638</v>
      </c>
      <c r="AV112" s="188">
        <v>574</v>
      </c>
      <c r="AW112" s="188">
        <v>632</v>
      </c>
      <c r="AX112" s="190">
        <v>633</v>
      </c>
    </row>
    <row r="113" spans="1:50" x14ac:dyDescent="0.35">
      <c r="A113" s="181" t="s">
        <v>155</v>
      </c>
      <c r="B113" s="92" t="s">
        <v>205</v>
      </c>
      <c r="C113" s="92" t="s">
        <v>133</v>
      </c>
      <c r="D113" s="183">
        <f t="shared" si="6"/>
        <v>9525.3695652173919</v>
      </c>
      <c r="E113" s="183">
        <v>9065</v>
      </c>
      <c r="F113" s="183">
        <v>8533</v>
      </c>
      <c r="G113" s="183">
        <v>9619</v>
      </c>
      <c r="H113" s="183">
        <v>8858</v>
      </c>
      <c r="I113" s="183">
        <v>9293</v>
      </c>
      <c r="J113" s="183">
        <v>8797</v>
      </c>
      <c r="K113" s="183">
        <v>8358</v>
      </c>
      <c r="L113" s="183">
        <v>9412</v>
      </c>
      <c r="M113" s="183">
        <v>9032</v>
      </c>
      <c r="N113" s="183">
        <v>10160</v>
      </c>
      <c r="O113" s="183">
        <v>9487</v>
      </c>
      <c r="P113" s="183">
        <v>9195</v>
      </c>
      <c r="Q113" s="183">
        <v>10449</v>
      </c>
      <c r="R113" s="183">
        <v>9750</v>
      </c>
      <c r="S113" s="183">
        <v>9885</v>
      </c>
      <c r="T113" s="183">
        <v>9858</v>
      </c>
      <c r="U113" s="183">
        <v>10102</v>
      </c>
      <c r="V113" s="183">
        <v>9251</v>
      </c>
      <c r="W113" s="183">
        <v>9049</v>
      </c>
      <c r="X113" s="183">
        <v>9987</v>
      </c>
      <c r="Y113" s="183">
        <v>9591</v>
      </c>
      <c r="Z113" s="183">
        <v>11049</v>
      </c>
      <c r="AA113" s="183">
        <v>10043</v>
      </c>
      <c r="AB113" s="183">
        <v>10148</v>
      </c>
      <c r="AC113" s="183">
        <v>11156</v>
      </c>
      <c r="AD113" s="183">
        <v>10675</v>
      </c>
      <c r="AE113" s="183">
        <v>11710</v>
      </c>
      <c r="AF113" s="183">
        <v>11823</v>
      </c>
      <c r="AG113" s="183">
        <v>11459</v>
      </c>
      <c r="AH113" s="183">
        <v>11152</v>
      </c>
      <c r="AI113" s="183">
        <v>11457</v>
      </c>
      <c r="AJ113" s="183">
        <v>11611</v>
      </c>
      <c r="AK113" s="183">
        <v>11076</v>
      </c>
      <c r="AL113" s="183">
        <v>11504</v>
      </c>
      <c r="AM113" s="183">
        <v>10216</v>
      </c>
      <c r="AN113" s="183">
        <v>10117</v>
      </c>
      <c r="AO113" s="183">
        <v>11269</v>
      </c>
      <c r="AP113" s="183">
        <v>10317</v>
      </c>
      <c r="AQ113" s="183">
        <v>8970</v>
      </c>
      <c r="AR113" s="183">
        <v>5097</v>
      </c>
      <c r="AS113" s="183">
        <v>5168</v>
      </c>
      <c r="AT113" s="183">
        <v>5642</v>
      </c>
      <c r="AU113" s="183">
        <v>6364</v>
      </c>
      <c r="AV113" s="183">
        <v>6677</v>
      </c>
      <c r="AW113" s="183">
        <v>7567</v>
      </c>
      <c r="AX113" s="165">
        <v>8169</v>
      </c>
    </row>
    <row r="114" spans="1:50" x14ac:dyDescent="0.35">
      <c r="A114" s="181" t="s">
        <v>155</v>
      </c>
      <c r="B114" s="92" t="s">
        <v>205</v>
      </c>
      <c r="C114" s="92" t="s">
        <v>167</v>
      </c>
      <c r="D114" s="183">
        <f t="shared" si="6"/>
        <v>180393.10609416573</v>
      </c>
      <c r="E114" s="183">
        <f>Saratoga!D24</f>
        <v>128387</v>
      </c>
      <c r="F114" s="183">
        <f>Saratoga!E24</f>
        <v>120559</v>
      </c>
      <c r="G114" s="183">
        <f>Saratoga!F24</f>
        <v>143442</v>
      </c>
      <c r="H114" s="183">
        <f>Saratoga!G24</f>
        <v>128782</v>
      </c>
      <c r="I114" s="183">
        <f>Saratoga!H24</f>
        <v>135994</v>
      </c>
      <c r="J114" s="183">
        <f>Saratoga!I24</f>
        <v>129113.1650808796</v>
      </c>
      <c r="K114" s="183">
        <f>Saratoga!J24</f>
        <v>113637</v>
      </c>
      <c r="L114" s="183">
        <f>Saratoga!K24</f>
        <v>132293</v>
      </c>
      <c r="M114" s="183">
        <f>Saratoga!L24</f>
        <v>129833</v>
      </c>
      <c r="N114" s="183">
        <f>Saratoga!M24</f>
        <v>155841.71133995074</v>
      </c>
      <c r="O114" s="183">
        <f>Saratoga!N24</f>
        <v>143113.82190921257</v>
      </c>
      <c r="P114" s="183">
        <f>Saratoga!O24</f>
        <v>144195.4935640418</v>
      </c>
      <c r="Q114" s="183">
        <f>Saratoga!P24</f>
        <v>163090</v>
      </c>
      <c r="R114" s="183">
        <f>Saratoga!Q24</f>
        <v>155186.6848347311</v>
      </c>
      <c r="S114" s="183">
        <f>Saratoga!R24</f>
        <v>157298.75567854344</v>
      </c>
      <c r="T114" s="183">
        <f>Saratoga!S24</f>
        <v>160872.90464529357</v>
      </c>
      <c r="U114" s="183">
        <f>Saratoga!T24</f>
        <v>161465.11677429883</v>
      </c>
      <c r="V114" s="183">
        <f>Saratoga!U24</f>
        <v>153068.59136767525</v>
      </c>
      <c r="W114" s="183">
        <f>Saratoga!V24</f>
        <v>148117.75110743317</v>
      </c>
      <c r="X114" s="183">
        <f>Saratoga!W24</f>
        <v>167426.74186777894</v>
      </c>
      <c r="Y114" s="183">
        <f>Saratoga!X24</f>
        <v>172946.40306599636</v>
      </c>
      <c r="Z114" s="183">
        <f>Saratoga!Y24</f>
        <v>203179.4338733113</v>
      </c>
      <c r="AA114" s="183">
        <f>Saratoga!Z24</f>
        <v>187070.33995670752</v>
      </c>
      <c r="AB114" s="183">
        <f>Saratoga!AA24</f>
        <v>197933.03105742237</v>
      </c>
      <c r="AC114" s="183">
        <f>Saratoga!AB24</f>
        <v>211103.98405936669</v>
      </c>
      <c r="AD114" s="183">
        <f>Saratoga!AC24</f>
        <v>211679.09257911041</v>
      </c>
      <c r="AE114" s="183">
        <f>Saratoga!AD24</f>
        <v>238770.01080023916</v>
      </c>
      <c r="AF114" s="183">
        <f>Saratoga!AE24</f>
        <v>245934.08258621156</v>
      </c>
      <c r="AG114" s="183">
        <f>Saratoga!AF24</f>
        <v>229666.42136471602</v>
      </c>
      <c r="AH114" s="183">
        <f>Saratoga!AG24</f>
        <v>229541.09810482353</v>
      </c>
      <c r="AI114" s="183">
        <f>Saratoga!AH24</f>
        <v>239024.71653919408</v>
      </c>
      <c r="AJ114" s="183">
        <f>Saratoga!AI24</f>
        <v>241781.09101440656</v>
      </c>
      <c r="AK114" s="183">
        <f>Saratoga!AJ24</f>
        <v>240076.61949297716</v>
      </c>
      <c r="AL114" s="183">
        <f>Saratoga!AK24</f>
        <v>259946.80266366643</v>
      </c>
      <c r="AM114" s="183">
        <f>Saratoga!AL24</f>
        <v>238291.8450727149</v>
      </c>
      <c r="AN114" s="183">
        <f>Saratoga!AM24</f>
        <v>244999.05070419557</v>
      </c>
      <c r="AO114" s="183">
        <f>Saratoga!AN24</f>
        <v>267660.37421316042</v>
      </c>
      <c r="AP114" s="183">
        <f>Saratoga!AO24</f>
        <v>231786.00499127561</v>
      </c>
      <c r="AQ114" s="183">
        <f>Saratoga!AP24</f>
        <v>223138.70433032606</v>
      </c>
      <c r="AR114" s="183">
        <f>Saratoga!AQ24</f>
        <v>145579.10318538698</v>
      </c>
      <c r="AS114" s="183">
        <f>Saratoga!AR24</f>
        <v>139683.54294969607</v>
      </c>
      <c r="AT114" s="183">
        <f>Saratoga!AS24</f>
        <v>146724.56981697778</v>
      </c>
      <c r="AU114" s="183">
        <f>Saratoga!AT24</f>
        <v>160593.38455057031</v>
      </c>
      <c r="AV114" s="183">
        <f>Saratoga!AU24</f>
        <v>154574.67440564095</v>
      </c>
      <c r="AW114" s="183">
        <f>Saratoga!AV24</f>
        <v>179397.30413253073</v>
      </c>
      <c r="AX114" s="165">
        <f>Saratoga!AW24</f>
        <v>185283.45665116204</v>
      </c>
    </row>
    <row r="115" spans="1:50" x14ac:dyDescent="0.35">
      <c r="A115" s="181" t="s">
        <v>155</v>
      </c>
      <c r="B115" s="92" t="s">
        <v>205</v>
      </c>
      <c r="C115" s="92" t="s">
        <v>132</v>
      </c>
      <c r="D115" s="183">
        <f t="shared" si="6"/>
        <v>1024.6304347826087</v>
      </c>
      <c r="E115" s="183">
        <v>1150</v>
      </c>
      <c r="F115" s="183">
        <v>1066</v>
      </c>
      <c r="G115" s="183">
        <v>1144</v>
      </c>
      <c r="H115" s="183">
        <v>1060</v>
      </c>
      <c r="I115" s="183">
        <v>1092</v>
      </c>
      <c r="J115" s="183">
        <v>1040</v>
      </c>
      <c r="K115" s="183">
        <v>1027</v>
      </c>
      <c r="L115" s="183">
        <v>1030</v>
      </c>
      <c r="M115" s="183">
        <v>1072</v>
      </c>
      <c r="N115" s="183">
        <v>1148</v>
      </c>
      <c r="O115" s="183">
        <v>1157</v>
      </c>
      <c r="P115" s="183">
        <v>1097</v>
      </c>
      <c r="Q115" s="183">
        <v>1221</v>
      </c>
      <c r="R115" s="183">
        <v>1189</v>
      </c>
      <c r="S115" s="183">
        <v>1143</v>
      </c>
      <c r="T115" s="183">
        <v>1150</v>
      </c>
      <c r="U115" s="183">
        <v>1128</v>
      </c>
      <c r="V115" s="183">
        <v>1087</v>
      </c>
      <c r="W115" s="183">
        <v>1048</v>
      </c>
      <c r="X115" s="183">
        <v>1059</v>
      </c>
      <c r="Y115" s="183">
        <v>1038</v>
      </c>
      <c r="Z115" s="183">
        <v>1108</v>
      </c>
      <c r="AA115" s="183">
        <v>1107</v>
      </c>
      <c r="AB115" s="183">
        <v>1082</v>
      </c>
      <c r="AC115" s="183">
        <v>1142</v>
      </c>
      <c r="AD115" s="183">
        <v>1125</v>
      </c>
      <c r="AE115" s="183">
        <v>1153</v>
      </c>
      <c r="AF115" s="183">
        <v>1114</v>
      </c>
      <c r="AG115" s="183">
        <v>1109</v>
      </c>
      <c r="AH115" s="183">
        <v>1109</v>
      </c>
      <c r="AI115" s="183">
        <v>1119</v>
      </c>
      <c r="AJ115" s="183">
        <v>1096</v>
      </c>
      <c r="AK115" s="183">
        <v>1080</v>
      </c>
      <c r="AL115" s="183">
        <v>1046</v>
      </c>
      <c r="AM115" s="183">
        <v>973</v>
      </c>
      <c r="AN115" s="183">
        <v>960</v>
      </c>
      <c r="AO115" s="183">
        <v>1051</v>
      </c>
      <c r="AP115" s="183">
        <v>1014</v>
      </c>
      <c r="AQ115" s="183">
        <v>883</v>
      </c>
      <c r="AR115" s="183">
        <v>440</v>
      </c>
      <c r="AS115" s="183">
        <v>504</v>
      </c>
      <c r="AT115" s="183">
        <v>625</v>
      </c>
      <c r="AU115" s="183">
        <v>707</v>
      </c>
      <c r="AV115" s="183">
        <v>778</v>
      </c>
      <c r="AW115" s="183">
        <v>817</v>
      </c>
      <c r="AX115" s="165">
        <v>845</v>
      </c>
    </row>
    <row r="116" spans="1:50" s="81" customFormat="1" x14ac:dyDescent="0.35">
      <c r="A116" s="181" t="s">
        <v>155</v>
      </c>
      <c r="B116" s="92" t="s">
        <v>206</v>
      </c>
      <c r="C116" s="92" t="s">
        <v>162</v>
      </c>
      <c r="D116" s="180">
        <f t="shared" si="6"/>
        <v>527341.63043478259</v>
      </c>
      <c r="E116" s="180">
        <v>440799</v>
      </c>
      <c r="F116" s="180">
        <v>406926</v>
      </c>
      <c r="G116" s="180">
        <v>457266</v>
      </c>
      <c r="H116" s="180">
        <v>427090</v>
      </c>
      <c r="I116" s="180">
        <v>453144</v>
      </c>
      <c r="J116" s="180">
        <v>464668</v>
      </c>
      <c r="K116" s="180">
        <v>424501</v>
      </c>
      <c r="L116" s="180">
        <v>516115</v>
      </c>
      <c r="M116" s="180">
        <v>507811</v>
      </c>
      <c r="N116" s="180">
        <v>517651</v>
      </c>
      <c r="O116" s="180">
        <v>497342</v>
      </c>
      <c r="P116" s="180">
        <v>492080</v>
      </c>
      <c r="Q116" s="180">
        <v>544514</v>
      </c>
      <c r="R116" s="180">
        <v>535646</v>
      </c>
      <c r="S116" s="180">
        <v>565392</v>
      </c>
      <c r="T116" s="180">
        <v>571413</v>
      </c>
      <c r="U116" s="180">
        <v>638774</v>
      </c>
      <c r="V116" s="180">
        <v>547660</v>
      </c>
      <c r="W116" s="180">
        <v>544820</v>
      </c>
      <c r="X116" s="180">
        <v>597802</v>
      </c>
      <c r="Y116" s="180">
        <v>538735</v>
      </c>
      <c r="Z116" s="180">
        <v>622454</v>
      </c>
      <c r="AA116" s="180">
        <v>556050</v>
      </c>
      <c r="AB116" s="180">
        <v>559489</v>
      </c>
      <c r="AC116" s="180">
        <v>608807</v>
      </c>
      <c r="AD116" s="180">
        <v>554162</v>
      </c>
      <c r="AE116" s="180">
        <v>624766</v>
      </c>
      <c r="AF116" s="180">
        <v>607090</v>
      </c>
      <c r="AG116" s="180">
        <v>621080</v>
      </c>
      <c r="AH116" s="180">
        <v>590993</v>
      </c>
      <c r="AI116" s="180">
        <v>610594</v>
      </c>
      <c r="AJ116" s="180">
        <v>659725</v>
      </c>
      <c r="AK116" s="180">
        <v>616835</v>
      </c>
      <c r="AL116" s="180">
        <v>621773</v>
      </c>
      <c r="AM116" s="180">
        <v>545084</v>
      </c>
      <c r="AN116" s="180">
        <v>581662</v>
      </c>
      <c r="AO116" s="180">
        <v>659428</v>
      </c>
      <c r="AP116" s="180">
        <v>649699</v>
      </c>
      <c r="AQ116" s="180">
        <v>587898</v>
      </c>
      <c r="AR116" s="180">
        <v>385746</v>
      </c>
      <c r="AS116" s="180">
        <v>354871</v>
      </c>
      <c r="AT116" s="180">
        <v>355079</v>
      </c>
      <c r="AU116" s="180">
        <v>367877</v>
      </c>
      <c r="AV116" s="180">
        <v>393744</v>
      </c>
      <c r="AW116" s="180">
        <v>403422</v>
      </c>
      <c r="AX116" s="189">
        <v>429238</v>
      </c>
    </row>
    <row r="117" spans="1:50" s="80" customFormat="1" x14ac:dyDescent="0.35">
      <c r="A117" s="181" t="s">
        <v>155</v>
      </c>
      <c r="B117" s="92" t="s">
        <v>206</v>
      </c>
      <c r="C117" s="92" t="s">
        <v>166</v>
      </c>
      <c r="D117" s="188">
        <f t="shared" si="6"/>
        <v>314.60869565217394</v>
      </c>
      <c r="E117" s="188">
        <v>217</v>
      </c>
      <c r="F117" s="188">
        <v>209</v>
      </c>
      <c r="G117" s="188">
        <v>235</v>
      </c>
      <c r="H117" s="188">
        <v>229</v>
      </c>
      <c r="I117" s="188">
        <v>239</v>
      </c>
      <c r="J117" s="188">
        <v>248</v>
      </c>
      <c r="K117" s="188">
        <v>234</v>
      </c>
      <c r="L117" s="188">
        <v>267</v>
      </c>
      <c r="M117" s="188">
        <v>268</v>
      </c>
      <c r="N117" s="188">
        <v>259</v>
      </c>
      <c r="O117" s="188">
        <v>259</v>
      </c>
      <c r="P117" s="188">
        <v>260</v>
      </c>
      <c r="Q117" s="188">
        <v>256</v>
      </c>
      <c r="R117" s="188">
        <v>272</v>
      </c>
      <c r="S117" s="188">
        <v>304</v>
      </c>
      <c r="T117" s="188">
        <v>306</v>
      </c>
      <c r="U117" s="188">
        <v>328</v>
      </c>
      <c r="V117" s="188">
        <v>305</v>
      </c>
      <c r="W117" s="188">
        <v>311</v>
      </c>
      <c r="X117" s="188">
        <v>327</v>
      </c>
      <c r="Y117" s="188">
        <v>301</v>
      </c>
      <c r="Z117" s="188">
        <v>328</v>
      </c>
      <c r="AA117" s="188">
        <v>313</v>
      </c>
      <c r="AB117" s="188">
        <v>319</v>
      </c>
      <c r="AC117" s="188">
        <v>325</v>
      </c>
      <c r="AD117" s="188">
        <v>308</v>
      </c>
      <c r="AE117" s="188">
        <v>343</v>
      </c>
      <c r="AF117" s="188">
        <v>331</v>
      </c>
      <c r="AG117" s="188">
        <v>332</v>
      </c>
      <c r="AH117" s="188">
        <v>324</v>
      </c>
      <c r="AI117" s="188">
        <v>335</v>
      </c>
      <c r="AJ117" s="188">
        <v>371</v>
      </c>
      <c r="AK117" s="188">
        <v>352</v>
      </c>
      <c r="AL117" s="188">
        <v>383</v>
      </c>
      <c r="AM117" s="188">
        <v>375</v>
      </c>
      <c r="AN117" s="188">
        <v>388</v>
      </c>
      <c r="AO117" s="188">
        <v>376</v>
      </c>
      <c r="AP117" s="188">
        <v>378</v>
      </c>
      <c r="AQ117" s="188">
        <v>405</v>
      </c>
      <c r="AR117" s="188">
        <v>466</v>
      </c>
      <c r="AS117" s="188">
        <v>422</v>
      </c>
      <c r="AT117" s="188">
        <v>347</v>
      </c>
      <c r="AU117" s="188">
        <v>323</v>
      </c>
      <c r="AV117" s="188">
        <v>335</v>
      </c>
      <c r="AW117" s="188">
        <v>324</v>
      </c>
      <c r="AX117" s="190">
        <v>335</v>
      </c>
    </row>
    <row r="118" spans="1:50" x14ac:dyDescent="0.35">
      <c r="A118" s="181" t="s">
        <v>155</v>
      </c>
      <c r="B118" s="92" t="s">
        <v>206</v>
      </c>
      <c r="C118" s="92" t="s">
        <v>133</v>
      </c>
      <c r="D118" s="183">
        <f t="shared" si="6"/>
        <v>13669.08695652174</v>
      </c>
      <c r="E118" s="183">
        <v>14298</v>
      </c>
      <c r="F118" s="183">
        <v>13001</v>
      </c>
      <c r="G118" s="183">
        <v>14610</v>
      </c>
      <c r="H118" s="183">
        <v>13520</v>
      </c>
      <c r="I118" s="183">
        <v>14465</v>
      </c>
      <c r="J118" s="183">
        <v>14230</v>
      </c>
      <c r="K118" s="183">
        <v>13130</v>
      </c>
      <c r="L118" s="183">
        <v>15206</v>
      </c>
      <c r="M118" s="183">
        <v>14203</v>
      </c>
      <c r="N118" s="183">
        <v>15143</v>
      </c>
      <c r="O118" s="183">
        <v>14149</v>
      </c>
      <c r="P118" s="183">
        <v>13732</v>
      </c>
      <c r="Q118" s="183">
        <v>15559</v>
      </c>
      <c r="R118" s="183">
        <v>14389</v>
      </c>
      <c r="S118" s="183">
        <v>14687</v>
      </c>
      <c r="T118" s="183">
        <v>14717</v>
      </c>
      <c r="U118" s="183">
        <v>15774</v>
      </c>
      <c r="V118" s="183">
        <v>14377</v>
      </c>
      <c r="W118" s="183">
        <v>13762</v>
      </c>
      <c r="X118" s="183">
        <v>15168</v>
      </c>
      <c r="Y118" s="183">
        <v>13583</v>
      </c>
      <c r="Z118" s="183">
        <v>16101</v>
      </c>
      <c r="AA118" s="183">
        <v>14326</v>
      </c>
      <c r="AB118" s="183">
        <v>14154</v>
      </c>
      <c r="AC118" s="183">
        <v>15371</v>
      </c>
      <c r="AD118" s="183">
        <v>13986</v>
      </c>
      <c r="AE118" s="183">
        <v>15796</v>
      </c>
      <c r="AF118" s="183">
        <v>15863</v>
      </c>
      <c r="AG118" s="183">
        <v>16107</v>
      </c>
      <c r="AH118" s="183">
        <v>15066</v>
      </c>
      <c r="AI118" s="183">
        <v>15687</v>
      </c>
      <c r="AJ118" s="183">
        <v>16095</v>
      </c>
      <c r="AK118" s="183">
        <v>14883</v>
      </c>
      <c r="AL118" s="183">
        <v>14515</v>
      </c>
      <c r="AM118" s="183">
        <v>12544</v>
      </c>
      <c r="AN118" s="183">
        <v>13084</v>
      </c>
      <c r="AO118" s="183">
        <v>15453</v>
      </c>
      <c r="AP118" s="183">
        <v>15369</v>
      </c>
      <c r="AQ118" s="183">
        <v>12618</v>
      </c>
      <c r="AR118" s="183">
        <v>7124</v>
      </c>
      <c r="AS118" s="183">
        <v>6829</v>
      </c>
      <c r="AT118" s="183">
        <v>7853</v>
      </c>
      <c r="AU118" s="183">
        <v>8594</v>
      </c>
      <c r="AV118" s="183">
        <v>9070</v>
      </c>
      <c r="AW118" s="183">
        <v>9881</v>
      </c>
      <c r="AX118" s="165">
        <v>10706</v>
      </c>
    </row>
    <row r="119" spans="1:50" x14ac:dyDescent="0.35">
      <c r="A119" s="181" t="s">
        <v>155</v>
      </c>
      <c r="B119" s="92" t="s">
        <v>206</v>
      </c>
      <c r="C119" s="92" t="s">
        <v>167</v>
      </c>
      <c r="D119" s="183">
        <f t="shared" si="6"/>
        <v>150277.79784245949</v>
      </c>
      <c r="E119" s="183">
        <f>Schenectady!D24</f>
        <v>109922</v>
      </c>
      <c r="F119" s="183">
        <f>Schenectady!E24</f>
        <v>102784</v>
      </c>
      <c r="G119" s="183">
        <f>Schenectady!F24</f>
        <v>113234</v>
      </c>
      <c r="H119" s="183">
        <f>Schenectady!G24</f>
        <v>106455</v>
      </c>
      <c r="I119" s="183">
        <f>Schenectady!H24</f>
        <v>113128.83946554794</v>
      </c>
      <c r="J119" s="183">
        <f>Schenectady!I24</f>
        <v>117828.89054234809</v>
      </c>
      <c r="K119" s="183">
        <f>Schenectady!J24</f>
        <v>109072.47746087959</v>
      </c>
      <c r="L119" s="183">
        <f>Schenectady!K24</f>
        <v>133604.25056963152</v>
      </c>
      <c r="M119" s="183">
        <f>Schenectady!L24</f>
        <v>127227.97309875184</v>
      </c>
      <c r="N119" s="183">
        <f>Schenectady!M24</f>
        <v>130974.82285587133</v>
      </c>
      <c r="O119" s="183">
        <f>Schenectady!N24</f>
        <v>123804.81790273392</v>
      </c>
      <c r="P119" s="183">
        <f>Schenectady!O24</f>
        <v>124514.85015732115</v>
      </c>
      <c r="Q119" s="183">
        <f>Schenectady!P24</f>
        <v>139717.98085651462</v>
      </c>
      <c r="R119" s="183">
        <f>Schenectady!Q24</f>
        <v>147521.83670080098</v>
      </c>
      <c r="S119" s="183">
        <f>Schenectady!R24</f>
        <v>163862.81405024516</v>
      </c>
      <c r="T119" s="183">
        <f>Schenectady!S24</f>
        <v>163201.75811136689</v>
      </c>
      <c r="U119" s="183">
        <f>Schenectady!T24</f>
        <v>185621.83772831934</v>
      </c>
      <c r="V119" s="183">
        <f>Schenectady!U24</f>
        <v>156244.22022973053</v>
      </c>
      <c r="W119" s="183">
        <f>Schenectady!V24</f>
        <v>160662.1401652112</v>
      </c>
      <c r="X119" s="183">
        <f>Schenectady!W24</f>
        <v>172846.90797935068</v>
      </c>
      <c r="Y119" s="183">
        <f>Schenectady!X24</f>
        <v>160734.66219941588</v>
      </c>
      <c r="Z119" s="183">
        <f>Schenectady!Y24</f>
        <v>182697.1956708362</v>
      </c>
      <c r="AA119" s="183">
        <f>Schenectady!Z24</f>
        <v>165406.61413208698</v>
      </c>
      <c r="AB119" s="183">
        <f>Schenectady!AA24</f>
        <v>167026.3853000722</v>
      </c>
      <c r="AC119" s="183">
        <f>Schenectady!AB24</f>
        <v>181147.04816546</v>
      </c>
      <c r="AD119" s="183">
        <f>Schenectady!AC24</f>
        <v>163758.57810618635</v>
      </c>
      <c r="AE119" s="183">
        <f>Schenectady!AD24</f>
        <v>185981.33868036114</v>
      </c>
      <c r="AF119" s="183">
        <f>Schenectady!AE24</f>
        <v>177814.07436453443</v>
      </c>
      <c r="AG119" s="183">
        <f>Schenectady!AF24</f>
        <v>183454.54032342983</v>
      </c>
      <c r="AH119" s="183">
        <f>Schenectady!AG24</f>
        <v>175308.52645930339</v>
      </c>
      <c r="AI119" s="183">
        <f>Schenectady!AH24</f>
        <v>180139.40536859189</v>
      </c>
      <c r="AJ119" s="183">
        <f>Schenectady!AI24</f>
        <v>195437.65914048452</v>
      </c>
      <c r="AK119" s="183">
        <f>Schenectady!AJ24</f>
        <v>182646.2106279179</v>
      </c>
      <c r="AL119" s="183">
        <f>Schenectady!AK24</f>
        <v>185802.72172572574</v>
      </c>
      <c r="AM119" s="183">
        <f>Schenectady!AL24</f>
        <v>160406.95048431636</v>
      </c>
      <c r="AN119" s="183">
        <f>Schenectady!AM24</f>
        <v>175146.7002819452</v>
      </c>
      <c r="AO119" s="183">
        <f>Schenectady!AN24</f>
        <v>197026.44499858809</v>
      </c>
      <c r="AP119" s="183">
        <f>Schenectady!AO24</f>
        <v>190323.58879412562</v>
      </c>
      <c r="AQ119" s="183">
        <f>Schenectady!AP24</f>
        <v>175849.99823414764</v>
      </c>
      <c r="AR119" s="183">
        <f>Schenectady!AQ24</f>
        <v>119823.79158452028</v>
      </c>
      <c r="AS119" s="183">
        <f>Schenectady!AR24</f>
        <v>109434.86934127762</v>
      </c>
      <c r="AT119" s="183">
        <f>Schenectady!AS24</f>
        <v>110781.05356730809</v>
      </c>
      <c r="AU119" s="183">
        <f>Schenectady!AT24</f>
        <v>109821.60647693118</v>
      </c>
      <c r="AV119" s="183">
        <f>Schenectady!AU24</f>
        <v>116936.51578071022</v>
      </c>
      <c r="AW119" s="183">
        <f>Schenectady!AV24</f>
        <v>124291.26035192129</v>
      </c>
      <c r="AX119" s="165">
        <f>Schenectady!AW24</f>
        <v>133349.54271831395</v>
      </c>
    </row>
    <row r="120" spans="1:50" x14ac:dyDescent="0.35">
      <c r="A120" s="181" t="s">
        <v>155</v>
      </c>
      <c r="B120" s="92" t="s">
        <v>206</v>
      </c>
      <c r="C120" s="92" t="s">
        <v>132</v>
      </c>
      <c r="D120" s="183">
        <f t="shared" si="6"/>
        <v>1712.2608695652175</v>
      </c>
      <c r="E120" s="183">
        <v>2034</v>
      </c>
      <c r="F120" s="183">
        <v>1943</v>
      </c>
      <c r="G120" s="183">
        <v>1943</v>
      </c>
      <c r="H120" s="183">
        <v>1861</v>
      </c>
      <c r="I120" s="183">
        <v>1898</v>
      </c>
      <c r="J120" s="183">
        <v>1874</v>
      </c>
      <c r="K120" s="183">
        <v>1815</v>
      </c>
      <c r="L120" s="183">
        <v>1936</v>
      </c>
      <c r="M120" s="183">
        <v>1892</v>
      </c>
      <c r="N120" s="183">
        <v>1995</v>
      </c>
      <c r="O120" s="183">
        <v>1918</v>
      </c>
      <c r="P120" s="183">
        <v>1892</v>
      </c>
      <c r="Q120" s="183">
        <v>2128</v>
      </c>
      <c r="R120" s="183">
        <v>1969</v>
      </c>
      <c r="S120" s="183">
        <v>1860</v>
      </c>
      <c r="T120" s="183">
        <v>1869</v>
      </c>
      <c r="U120" s="183">
        <v>1948</v>
      </c>
      <c r="V120" s="183">
        <v>1793</v>
      </c>
      <c r="W120" s="183">
        <v>1751</v>
      </c>
      <c r="X120" s="183">
        <v>1829</v>
      </c>
      <c r="Y120" s="183">
        <v>1788</v>
      </c>
      <c r="Z120" s="183">
        <v>1895</v>
      </c>
      <c r="AA120" s="183">
        <v>1778</v>
      </c>
      <c r="AB120" s="183">
        <v>1753</v>
      </c>
      <c r="AC120" s="183">
        <v>1874</v>
      </c>
      <c r="AD120" s="183">
        <v>1801</v>
      </c>
      <c r="AE120" s="183">
        <v>1819</v>
      </c>
      <c r="AF120" s="183">
        <v>1833</v>
      </c>
      <c r="AG120" s="183">
        <v>1870</v>
      </c>
      <c r="AH120" s="183">
        <v>1822</v>
      </c>
      <c r="AI120" s="183">
        <v>1824</v>
      </c>
      <c r="AJ120" s="183">
        <v>1777</v>
      </c>
      <c r="AK120" s="183">
        <v>1750</v>
      </c>
      <c r="AL120" s="183">
        <v>1625</v>
      </c>
      <c r="AM120" s="183">
        <v>1453</v>
      </c>
      <c r="AN120" s="183">
        <v>1501</v>
      </c>
      <c r="AO120" s="183">
        <v>1756</v>
      </c>
      <c r="AP120" s="183">
        <v>1717</v>
      </c>
      <c r="AQ120" s="183">
        <v>1450</v>
      </c>
      <c r="AR120" s="183">
        <v>827</v>
      </c>
      <c r="AS120" s="183">
        <v>841</v>
      </c>
      <c r="AT120" s="183">
        <v>1022</v>
      </c>
      <c r="AU120" s="183">
        <v>1138</v>
      </c>
      <c r="AV120" s="183">
        <v>1177</v>
      </c>
      <c r="AW120" s="183">
        <v>1245</v>
      </c>
      <c r="AX120" s="165">
        <v>1280</v>
      </c>
    </row>
    <row r="121" spans="1:50" s="81" customFormat="1" x14ac:dyDescent="0.35">
      <c r="A121" s="181" t="s">
        <v>155</v>
      </c>
      <c r="B121" s="92" t="s">
        <v>207</v>
      </c>
      <c r="C121" s="92" t="s">
        <v>162</v>
      </c>
      <c r="D121" s="180">
        <f t="shared" si="6"/>
        <v>132386.80434782608</v>
      </c>
      <c r="E121" s="180">
        <v>111612</v>
      </c>
      <c r="F121" s="180">
        <v>111020</v>
      </c>
      <c r="G121" s="180">
        <v>138452</v>
      </c>
      <c r="H121" s="180">
        <v>135055</v>
      </c>
      <c r="I121" s="180">
        <v>137968</v>
      </c>
      <c r="J121" s="180">
        <v>134443</v>
      </c>
      <c r="K121" s="180">
        <v>139820</v>
      </c>
      <c r="L121" s="180">
        <v>165264</v>
      </c>
      <c r="M121" s="180">
        <v>143929</v>
      </c>
      <c r="N121" s="180">
        <v>152556</v>
      </c>
      <c r="O121" s="180">
        <v>145352</v>
      </c>
      <c r="P121" s="180">
        <v>148797</v>
      </c>
      <c r="Q121" s="180">
        <v>173395</v>
      </c>
      <c r="R121" s="180">
        <v>160908</v>
      </c>
      <c r="S121" s="180">
        <v>153971</v>
      </c>
      <c r="T121" s="180">
        <v>139277</v>
      </c>
      <c r="U121" s="180">
        <v>187193</v>
      </c>
      <c r="V121" s="180">
        <v>184104</v>
      </c>
      <c r="W121" s="180">
        <v>152861</v>
      </c>
      <c r="X121" s="180">
        <v>162143</v>
      </c>
      <c r="Y121" s="180">
        <v>136847</v>
      </c>
      <c r="Z121" s="180">
        <v>143768</v>
      </c>
      <c r="AA121" s="180">
        <v>137822</v>
      </c>
      <c r="AB121" s="180">
        <v>137796</v>
      </c>
      <c r="AC121" s="180">
        <v>117832</v>
      </c>
      <c r="AD121" s="180">
        <v>109631</v>
      </c>
      <c r="AE121" s="180">
        <v>131561</v>
      </c>
      <c r="AF121" s="180">
        <v>145516</v>
      </c>
      <c r="AG121" s="180">
        <v>152884</v>
      </c>
      <c r="AH121" s="180">
        <v>115856</v>
      </c>
      <c r="AI121" s="180">
        <v>139367</v>
      </c>
      <c r="AJ121" s="180">
        <v>138074</v>
      </c>
      <c r="AK121" s="180">
        <v>138388</v>
      </c>
      <c r="AL121" s="180">
        <v>149157</v>
      </c>
      <c r="AM121" s="180">
        <v>130588</v>
      </c>
      <c r="AN121" s="180">
        <v>129533</v>
      </c>
      <c r="AO121" s="180">
        <v>147044</v>
      </c>
      <c r="AP121" s="180">
        <v>129977</v>
      </c>
      <c r="AQ121" s="180">
        <v>106133</v>
      </c>
      <c r="AR121" s="180">
        <v>59720</v>
      </c>
      <c r="AS121" s="180">
        <v>60713</v>
      </c>
      <c r="AT121" s="180">
        <v>70253</v>
      </c>
      <c r="AU121" s="180">
        <v>85483</v>
      </c>
      <c r="AV121" s="180">
        <v>94439</v>
      </c>
      <c r="AW121" s="180">
        <v>102761</v>
      </c>
      <c r="AX121" s="189">
        <v>100530</v>
      </c>
    </row>
    <row r="122" spans="1:50" s="80" customFormat="1" x14ac:dyDescent="0.35">
      <c r="A122" s="181" t="s">
        <v>155</v>
      </c>
      <c r="B122" s="92" t="s">
        <v>207</v>
      </c>
      <c r="C122" s="92" t="s">
        <v>166</v>
      </c>
      <c r="D122" s="188">
        <f t="shared" si="6"/>
        <v>607.28260869565213</v>
      </c>
      <c r="E122" s="188">
        <v>448</v>
      </c>
      <c r="F122" s="188">
        <v>524</v>
      </c>
      <c r="G122" s="188">
        <v>607</v>
      </c>
      <c r="H122" s="188">
        <v>570</v>
      </c>
      <c r="I122" s="188">
        <v>577</v>
      </c>
      <c r="J122" s="188">
        <v>634</v>
      </c>
      <c r="K122" s="188">
        <v>638</v>
      </c>
      <c r="L122" s="188">
        <v>683</v>
      </c>
      <c r="M122" s="188">
        <v>648</v>
      </c>
      <c r="N122" s="188">
        <v>666</v>
      </c>
      <c r="O122" s="188">
        <v>632</v>
      </c>
      <c r="P122" s="188">
        <v>658</v>
      </c>
      <c r="Q122" s="188">
        <v>726</v>
      </c>
      <c r="R122" s="188">
        <v>670</v>
      </c>
      <c r="S122" s="188">
        <v>675</v>
      </c>
      <c r="T122" s="188">
        <v>622</v>
      </c>
      <c r="U122" s="188">
        <v>793</v>
      </c>
      <c r="V122" s="188">
        <v>841</v>
      </c>
      <c r="W122" s="188">
        <v>689</v>
      </c>
      <c r="X122" s="188">
        <v>673</v>
      </c>
      <c r="Y122" s="188">
        <v>611</v>
      </c>
      <c r="Z122" s="188">
        <v>617</v>
      </c>
      <c r="AA122" s="188">
        <v>604</v>
      </c>
      <c r="AB122" s="188">
        <v>653</v>
      </c>
      <c r="AC122" s="188">
        <v>595</v>
      </c>
      <c r="AD122" s="188">
        <v>525</v>
      </c>
      <c r="AE122" s="188">
        <v>575</v>
      </c>
      <c r="AF122" s="188">
        <v>599</v>
      </c>
      <c r="AG122" s="188">
        <v>584</v>
      </c>
      <c r="AH122" s="188">
        <v>473</v>
      </c>
      <c r="AI122" s="188">
        <v>536</v>
      </c>
      <c r="AJ122" s="188">
        <v>552</v>
      </c>
      <c r="AK122" s="188">
        <v>618</v>
      </c>
      <c r="AL122" s="188">
        <v>614</v>
      </c>
      <c r="AM122" s="188">
        <v>628</v>
      </c>
      <c r="AN122" s="188">
        <v>632</v>
      </c>
      <c r="AO122" s="188">
        <v>572</v>
      </c>
      <c r="AP122" s="188">
        <v>528</v>
      </c>
      <c r="AQ122" s="188">
        <v>510</v>
      </c>
      <c r="AR122" s="188">
        <v>664</v>
      </c>
      <c r="AS122" s="188">
        <v>567</v>
      </c>
      <c r="AT122" s="188">
        <v>478</v>
      </c>
      <c r="AU122" s="188">
        <v>512</v>
      </c>
      <c r="AV122" s="188">
        <v>522</v>
      </c>
      <c r="AW122" s="188">
        <v>597</v>
      </c>
      <c r="AX122" s="190">
        <v>595</v>
      </c>
    </row>
    <row r="123" spans="1:50" x14ac:dyDescent="0.35">
      <c r="A123" s="181" t="s">
        <v>155</v>
      </c>
      <c r="B123" s="92" t="s">
        <v>207</v>
      </c>
      <c r="C123" s="92" t="s">
        <v>133</v>
      </c>
      <c r="D123" s="183">
        <f t="shared" si="6"/>
        <v>1736.4347826086957</v>
      </c>
      <c r="E123" s="183">
        <v>1727</v>
      </c>
      <c r="F123" s="183">
        <v>1555</v>
      </c>
      <c r="G123" s="183">
        <v>1858</v>
      </c>
      <c r="H123" s="183">
        <v>1819</v>
      </c>
      <c r="I123" s="183">
        <v>1910</v>
      </c>
      <c r="J123" s="183">
        <v>1793</v>
      </c>
      <c r="K123" s="183">
        <v>1783</v>
      </c>
      <c r="L123" s="183">
        <v>2182</v>
      </c>
      <c r="M123" s="183">
        <v>1872</v>
      </c>
      <c r="N123" s="183">
        <v>1977</v>
      </c>
      <c r="O123" s="183">
        <v>1979</v>
      </c>
      <c r="P123" s="183">
        <v>1883</v>
      </c>
      <c r="Q123" s="183">
        <v>2266</v>
      </c>
      <c r="R123" s="183">
        <v>2115</v>
      </c>
      <c r="S123" s="183">
        <v>1972</v>
      </c>
      <c r="T123" s="183">
        <v>1814</v>
      </c>
      <c r="U123" s="183">
        <v>2343</v>
      </c>
      <c r="V123" s="183">
        <v>2269</v>
      </c>
      <c r="W123" s="183">
        <v>1984</v>
      </c>
      <c r="X123" s="183">
        <v>2033</v>
      </c>
      <c r="Y123" s="183">
        <v>1770</v>
      </c>
      <c r="Z123" s="183">
        <v>1908</v>
      </c>
      <c r="AA123" s="183">
        <v>1781</v>
      </c>
      <c r="AB123" s="183">
        <v>1768</v>
      </c>
      <c r="AC123" s="183">
        <v>1666</v>
      </c>
      <c r="AD123" s="183">
        <v>1519</v>
      </c>
      <c r="AE123" s="183">
        <v>1811</v>
      </c>
      <c r="AF123" s="183">
        <v>1925</v>
      </c>
      <c r="AG123" s="183">
        <v>2017</v>
      </c>
      <c r="AH123" s="183">
        <v>1641</v>
      </c>
      <c r="AI123" s="183">
        <v>1930</v>
      </c>
      <c r="AJ123" s="183">
        <v>1852</v>
      </c>
      <c r="AK123" s="183">
        <v>1753</v>
      </c>
      <c r="AL123" s="183">
        <v>1925</v>
      </c>
      <c r="AM123" s="183">
        <v>1670</v>
      </c>
      <c r="AN123" s="183">
        <v>1618</v>
      </c>
      <c r="AO123" s="183">
        <v>1935</v>
      </c>
      <c r="AP123" s="183">
        <v>1697</v>
      </c>
      <c r="AQ123" s="183">
        <v>1296</v>
      </c>
      <c r="AR123" s="183">
        <v>643</v>
      </c>
      <c r="AS123" s="183">
        <v>654</v>
      </c>
      <c r="AT123" s="183">
        <v>852</v>
      </c>
      <c r="AU123" s="183">
        <v>1119</v>
      </c>
      <c r="AV123" s="183">
        <v>1222</v>
      </c>
      <c r="AW123" s="183">
        <v>1340</v>
      </c>
      <c r="AX123" s="165">
        <v>1430</v>
      </c>
    </row>
    <row r="124" spans="1:50" x14ac:dyDescent="0.35">
      <c r="A124" s="181" t="s">
        <v>155</v>
      </c>
      <c r="B124" s="92" t="s">
        <v>207</v>
      </c>
      <c r="C124" s="92" t="s">
        <v>167</v>
      </c>
      <c r="D124" s="183">
        <f t="shared" si="6"/>
        <v>47491.98198161574</v>
      </c>
      <c r="E124" s="183">
        <f>Schoharie!D24</f>
        <v>38321</v>
      </c>
      <c r="F124" s="183">
        <f>Schoharie!E24</f>
        <v>38405</v>
      </c>
      <c r="G124" s="183">
        <f>Schoharie!F24</f>
        <v>47943</v>
      </c>
      <c r="H124" s="183">
        <f>Schoharie!G24</f>
        <v>47137</v>
      </c>
      <c r="I124" s="183">
        <f>Schoharie!H24</f>
        <v>47956</v>
      </c>
      <c r="J124" s="183">
        <f>Schoharie!I24</f>
        <v>46964</v>
      </c>
      <c r="K124" s="183">
        <f>Schoharie!J24</f>
        <v>48979</v>
      </c>
      <c r="L124" s="183">
        <f>Schoharie!K24</f>
        <v>58627</v>
      </c>
      <c r="M124" s="183">
        <f>Schoharie!L24</f>
        <v>51107</v>
      </c>
      <c r="N124" s="183">
        <f>Schoharie!M24</f>
        <v>54082</v>
      </c>
      <c r="O124" s="183">
        <f>Schoharie!N24</f>
        <v>52827</v>
      </c>
      <c r="P124" s="183">
        <f>Schoharie!O24</f>
        <v>54661.914516903169</v>
      </c>
      <c r="Q124" s="183">
        <f>Schoharie!P24</f>
        <v>61880.195005056528</v>
      </c>
      <c r="R124" s="183">
        <f>Schoharie!Q24</f>
        <v>57082.58125875923</v>
      </c>
      <c r="S124" s="183">
        <f>Schoharie!R24</f>
        <v>54063.523780954383</v>
      </c>
      <c r="T124" s="183">
        <f>Schoharie!S24</f>
        <v>48768.603096862375</v>
      </c>
      <c r="U124" s="183">
        <f>Schoharie!T24</f>
        <v>64351</v>
      </c>
      <c r="V124" s="183">
        <f>Schoharie!U24</f>
        <v>67598</v>
      </c>
      <c r="W124" s="183">
        <f>Schoharie!V24</f>
        <v>58441.43012982668</v>
      </c>
      <c r="X124" s="183">
        <f>Schoharie!W24</f>
        <v>62299</v>
      </c>
      <c r="Y124" s="183">
        <f>Schoharie!X24</f>
        <v>52330</v>
      </c>
      <c r="Z124" s="183">
        <f>Schoharie!Y24</f>
        <v>54455</v>
      </c>
      <c r="AA124" s="183">
        <f>Schoharie!Z24</f>
        <v>51898</v>
      </c>
      <c r="AB124" s="183">
        <f>Schoharie!AA24</f>
        <v>51824</v>
      </c>
      <c r="AC124" s="183">
        <f>Schoharie!AB24</f>
        <v>41999</v>
      </c>
      <c r="AD124" s="183">
        <f>Schoharie!AC24</f>
        <v>39380.955633508871</v>
      </c>
      <c r="AE124" s="183">
        <f>Schoharie!AD24</f>
        <v>47644.662075973029</v>
      </c>
      <c r="AF124" s="183">
        <f>Schoharie!AE24</f>
        <v>52636.380694885986</v>
      </c>
      <c r="AG124" s="183">
        <f>Schoharie!AF24</f>
        <v>54694.92496159373</v>
      </c>
      <c r="AH124" s="183">
        <f>Schoharie!AG24</f>
        <v>40977</v>
      </c>
      <c r="AI124" s="183">
        <f>Schoharie!AH24</f>
        <v>49602</v>
      </c>
      <c r="AJ124" s="183">
        <f>Schoharie!AI24</f>
        <v>49779</v>
      </c>
      <c r="AK124" s="183">
        <f>Schoharie!AJ24</f>
        <v>50342</v>
      </c>
      <c r="AL124" s="183">
        <f>Schoharie!AK24</f>
        <v>53400</v>
      </c>
      <c r="AM124" s="183">
        <f>Schoharie!AL24</f>
        <v>47168</v>
      </c>
      <c r="AN124" s="183">
        <f>Schoharie!AM24</f>
        <v>46850</v>
      </c>
      <c r="AO124" s="183">
        <f>Schoharie!AN24</f>
        <v>53043</v>
      </c>
      <c r="AP124" s="183">
        <f>Schoharie!AO24</f>
        <v>46298</v>
      </c>
      <c r="AQ124" s="183">
        <f>Schoharie!AP24</f>
        <v>37961</v>
      </c>
      <c r="AR124" s="183">
        <f>Schoharie!AQ24</f>
        <v>19589</v>
      </c>
      <c r="AS124" s="183">
        <f>Schoharie!AR24</f>
        <v>20348</v>
      </c>
      <c r="AT124" s="183">
        <f>Schoharie!AS24</f>
        <v>25151</v>
      </c>
      <c r="AU124" s="183">
        <f>Schoharie!AT24</f>
        <v>29622</v>
      </c>
      <c r="AV124" s="183">
        <f>Schoharie!AU24</f>
        <v>34202</v>
      </c>
      <c r="AW124" s="183">
        <f>Schoharie!AV24</f>
        <v>35566</v>
      </c>
      <c r="AX124" s="165">
        <f>Schoharie!AW24</f>
        <v>36376</v>
      </c>
    </row>
    <row r="125" spans="1:50" x14ac:dyDescent="0.35">
      <c r="A125" s="181" t="s">
        <v>155</v>
      </c>
      <c r="B125" s="92" t="s">
        <v>207</v>
      </c>
      <c r="C125" s="92" t="s">
        <v>132</v>
      </c>
      <c r="D125" s="183">
        <f t="shared" si="6"/>
        <v>217.60869565217391</v>
      </c>
      <c r="E125" s="183">
        <v>249</v>
      </c>
      <c r="F125" s="183">
        <v>212</v>
      </c>
      <c r="G125" s="183">
        <v>228</v>
      </c>
      <c r="H125" s="183">
        <v>237</v>
      </c>
      <c r="I125" s="183">
        <v>239</v>
      </c>
      <c r="J125" s="183">
        <v>212</v>
      </c>
      <c r="K125" s="183">
        <v>219</v>
      </c>
      <c r="L125" s="183">
        <v>242</v>
      </c>
      <c r="M125" s="183">
        <v>222</v>
      </c>
      <c r="N125" s="183">
        <v>229</v>
      </c>
      <c r="O125" s="183">
        <v>230</v>
      </c>
      <c r="P125" s="183">
        <v>226</v>
      </c>
      <c r="Q125" s="183">
        <v>239</v>
      </c>
      <c r="R125" s="183">
        <v>240</v>
      </c>
      <c r="S125" s="183">
        <v>228</v>
      </c>
      <c r="T125" s="183">
        <v>224</v>
      </c>
      <c r="U125" s="183">
        <v>236</v>
      </c>
      <c r="V125" s="183">
        <v>219</v>
      </c>
      <c r="W125" s="183">
        <v>222</v>
      </c>
      <c r="X125" s="183">
        <v>241</v>
      </c>
      <c r="Y125" s="183">
        <v>224</v>
      </c>
      <c r="Z125" s="183">
        <v>233</v>
      </c>
      <c r="AA125" s="183">
        <v>228</v>
      </c>
      <c r="AB125" s="183">
        <v>211</v>
      </c>
      <c r="AC125" s="183">
        <v>198</v>
      </c>
      <c r="AD125" s="183">
        <v>209</v>
      </c>
      <c r="AE125" s="183">
        <v>229</v>
      </c>
      <c r="AF125" s="183">
        <v>243</v>
      </c>
      <c r="AG125" s="183">
        <v>262</v>
      </c>
      <c r="AH125" s="183">
        <v>245</v>
      </c>
      <c r="AI125" s="183">
        <v>260</v>
      </c>
      <c r="AJ125" s="183">
        <v>250</v>
      </c>
      <c r="AK125" s="183">
        <v>224</v>
      </c>
      <c r="AL125" s="183">
        <v>243</v>
      </c>
      <c r="AM125" s="183">
        <v>208</v>
      </c>
      <c r="AN125" s="183">
        <v>205</v>
      </c>
      <c r="AO125" s="183">
        <v>257</v>
      </c>
      <c r="AP125" s="183">
        <v>246</v>
      </c>
      <c r="AQ125" s="183">
        <v>208</v>
      </c>
      <c r="AR125" s="183">
        <v>90</v>
      </c>
      <c r="AS125" s="183">
        <v>107</v>
      </c>
      <c r="AT125" s="183">
        <v>147</v>
      </c>
      <c r="AU125" s="183">
        <v>167</v>
      </c>
      <c r="AV125" s="183">
        <v>181</v>
      </c>
      <c r="AW125" s="183">
        <v>172</v>
      </c>
      <c r="AX125" s="165">
        <v>169</v>
      </c>
    </row>
    <row r="126" spans="1:50" s="81" customFormat="1" x14ac:dyDescent="0.35">
      <c r="A126" s="181" t="s">
        <v>155</v>
      </c>
      <c r="B126" s="92" t="s">
        <v>208</v>
      </c>
      <c r="C126" s="92" t="s">
        <v>162</v>
      </c>
      <c r="D126" s="180">
        <f t="shared" si="6"/>
        <v>754164.28260869568</v>
      </c>
      <c r="E126" s="180">
        <v>711060</v>
      </c>
      <c r="F126" s="180">
        <v>662991</v>
      </c>
      <c r="G126" s="180">
        <v>738658</v>
      </c>
      <c r="H126" s="180">
        <v>684568</v>
      </c>
      <c r="I126" s="180">
        <v>781603</v>
      </c>
      <c r="J126" s="180">
        <v>765839</v>
      </c>
      <c r="K126" s="180">
        <v>696757</v>
      </c>
      <c r="L126" s="180">
        <v>809281</v>
      </c>
      <c r="M126" s="180">
        <v>748229</v>
      </c>
      <c r="N126" s="180">
        <v>797458</v>
      </c>
      <c r="O126" s="180">
        <v>759454</v>
      </c>
      <c r="P126" s="180">
        <v>729413</v>
      </c>
      <c r="Q126" s="180">
        <v>837435</v>
      </c>
      <c r="R126" s="180">
        <v>749977</v>
      </c>
      <c r="S126" s="180">
        <v>706648</v>
      </c>
      <c r="T126" s="180">
        <v>750340</v>
      </c>
      <c r="U126" s="180">
        <v>837946</v>
      </c>
      <c r="V126" s="180">
        <v>761087</v>
      </c>
      <c r="W126" s="180">
        <v>670971</v>
      </c>
      <c r="X126" s="180">
        <v>755713</v>
      </c>
      <c r="Y126" s="180">
        <v>640152</v>
      </c>
      <c r="Z126" s="180">
        <v>758494</v>
      </c>
      <c r="AA126" s="180">
        <v>670260</v>
      </c>
      <c r="AB126" s="180">
        <v>666397</v>
      </c>
      <c r="AC126" s="180">
        <v>679452</v>
      </c>
      <c r="AD126" s="180">
        <v>672536</v>
      </c>
      <c r="AE126" s="180">
        <v>751522</v>
      </c>
      <c r="AF126" s="180">
        <v>774016</v>
      </c>
      <c r="AG126" s="180">
        <v>798763</v>
      </c>
      <c r="AH126" s="180">
        <v>721549</v>
      </c>
      <c r="AI126" s="180">
        <v>785413</v>
      </c>
      <c r="AJ126" s="180">
        <v>806053</v>
      </c>
      <c r="AK126" s="180">
        <v>816212</v>
      </c>
      <c r="AL126" s="180">
        <v>877026</v>
      </c>
      <c r="AM126" s="180">
        <v>799196</v>
      </c>
      <c r="AN126" s="180">
        <v>842485</v>
      </c>
      <c r="AO126" s="180">
        <v>989640</v>
      </c>
      <c r="AP126" s="180">
        <v>929387</v>
      </c>
      <c r="AQ126" s="180">
        <v>838107</v>
      </c>
      <c r="AR126" s="180">
        <v>602782</v>
      </c>
      <c r="AS126" s="180">
        <v>585141</v>
      </c>
      <c r="AT126" s="180">
        <v>572663</v>
      </c>
      <c r="AU126" s="180">
        <v>671686</v>
      </c>
      <c r="AV126" s="180">
        <v>738817</v>
      </c>
      <c r="AW126" s="180">
        <v>829722</v>
      </c>
      <c r="AX126" s="189">
        <v>918658</v>
      </c>
    </row>
    <row r="127" spans="1:50" s="80" customFormat="1" x14ac:dyDescent="0.35">
      <c r="A127" s="181" t="s">
        <v>155</v>
      </c>
      <c r="B127" s="92" t="s">
        <v>208</v>
      </c>
      <c r="C127" s="92" t="s">
        <v>166</v>
      </c>
      <c r="D127" s="188">
        <f t="shared" si="6"/>
        <v>480.28260869565219</v>
      </c>
      <c r="E127" s="188">
        <v>351</v>
      </c>
      <c r="F127" s="188">
        <v>352</v>
      </c>
      <c r="G127" s="188">
        <v>388</v>
      </c>
      <c r="H127" s="188">
        <v>374</v>
      </c>
      <c r="I127" s="188">
        <v>409</v>
      </c>
      <c r="J127" s="188">
        <v>406</v>
      </c>
      <c r="K127" s="188">
        <v>389</v>
      </c>
      <c r="L127" s="188">
        <v>432</v>
      </c>
      <c r="M127" s="188">
        <v>399</v>
      </c>
      <c r="N127" s="188">
        <v>413</v>
      </c>
      <c r="O127" s="188">
        <v>395</v>
      </c>
      <c r="P127" s="188">
        <v>376</v>
      </c>
      <c r="Q127" s="188">
        <v>404</v>
      </c>
      <c r="R127" s="188">
        <v>385</v>
      </c>
      <c r="S127" s="188">
        <v>398</v>
      </c>
      <c r="T127" s="188">
        <v>415</v>
      </c>
      <c r="U127" s="188">
        <v>465</v>
      </c>
      <c r="V127" s="188">
        <v>431</v>
      </c>
      <c r="W127" s="188">
        <v>394</v>
      </c>
      <c r="X127" s="188">
        <v>440</v>
      </c>
      <c r="Y127" s="188">
        <v>397</v>
      </c>
      <c r="Z127" s="188">
        <v>436</v>
      </c>
      <c r="AA127" s="188">
        <v>391</v>
      </c>
      <c r="AB127" s="188">
        <v>392</v>
      </c>
      <c r="AC127" s="188">
        <v>371</v>
      </c>
      <c r="AD127" s="188">
        <v>379</v>
      </c>
      <c r="AE127" s="188">
        <v>422</v>
      </c>
      <c r="AF127" s="188">
        <v>442</v>
      </c>
      <c r="AG127" s="188">
        <v>440</v>
      </c>
      <c r="AH127" s="188">
        <v>433</v>
      </c>
      <c r="AI127" s="188">
        <v>460</v>
      </c>
      <c r="AJ127" s="188">
        <v>482</v>
      </c>
      <c r="AK127" s="188">
        <v>483</v>
      </c>
      <c r="AL127" s="188">
        <v>572</v>
      </c>
      <c r="AM127" s="188">
        <v>516</v>
      </c>
      <c r="AN127" s="188">
        <v>533</v>
      </c>
      <c r="AO127" s="188">
        <v>555</v>
      </c>
      <c r="AP127" s="188">
        <v>564</v>
      </c>
      <c r="AQ127" s="188">
        <v>595</v>
      </c>
      <c r="AR127" s="188">
        <v>952</v>
      </c>
      <c r="AS127" s="188">
        <v>799</v>
      </c>
      <c r="AT127" s="188">
        <v>638</v>
      </c>
      <c r="AU127" s="188">
        <v>688</v>
      </c>
      <c r="AV127" s="188">
        <v>673</v>
      </c>
      <c r="AW127" s="188">
        <v>701</v>
      </c>
      <c r="AX127" s="190">
        <v>763</v>
      </c>
    </row>
    <row r="128" spans="1:50" x14ac:dyDescent="0.35">
      <c r="A128" s="181" t="s">
        <v>155</v>
      </c>
      <c r="B128" s="92" t="s">
        <v>208</v>
      </c>
      <c r="C128" s="92" t="s">
        <v>133</v>
      </c>
      <c r="D128" s="183">
        <f t="shared" si="6"/>
        <v>12213.673913043478</v>
      </c>
      <c r="E128" s="183">
        <v>14117</v>
      </c>
      <c r="F128" s="183">
        <v>13088</v>
      </c>
      <c r="G128" s="183">
        <v>14451</v>
      </c>
      <c r="H128" s="183">
        <v>13598</v>
      </c>
      <c r="I128" s="183">
        <v>14896</v>
      </c>
      <c r="J128" s="183">
        <v>14656</v>
      </c>
      <c r="K128" s="183">
        <v>12947</v>
      </c>
      <c r="L128" s="183">
        <v>14881</v>
      </c>
      <c r="M128" s="183">
        <v>13633</v>
      </c>
      <c r="N128" s="183">
        <v>14994</v>
      </c>
      <c r="O128" s="183">
        <v>14214</v>
      </c>
      <c r="P128" s="183">
        <v>13718</v>
      </c>
      <c r="Q128" s="183">
        <v>15183</v>
      </c>
      <c r="R128" s="183">
        <v>13563</v>
      </c>
      <c r="S128" s="183">
        <v>12465</v>
      </c>
      <c r="T128" s="183">
        <v>13442</v>
      </c>
      <c r="U128" s="183">
        <v>14246</v>
      </c>
      <c r="V128" s="183">
        <v>13088</v>
      </c>
      <c r="W128" s="183">
        <v>11695</v>
      </c>
      <c r="X128" s="183">
        <v>12969</v>
      </c>
      <c r="Y128" s="183">
        <v>11326</v>
      </c>
      <c r="Z128" s="183">
        <v>13389</v>
      </c>
      <c r="AA128" s="183">
        <v>12127</v>
      </c>
      <c r="AB128" s="183">
        <v>12110</v>
      </c>
      <c r="AC128" s="183">
        <v>12815</v>
      </c>
      <c r="AD128" s="183">
        <v>12201</v>
      </c>
      <c r="AE128" s="183">
        <v>13188</v>
      </c>
      <c r="AF128" s="183">
        <v>13517</v>
      </c>
      <c r="AG128" s="183">
        <v>13746</v>
      </c>
      <c r="AH128" s="183">
        <v>12263</v>
      </c>
      <c r="AI128" s="183">
        <v>12940</v>
      </c>
      <c r="AJ128" s="183">
        <v>12928</v>
      </c>
      <c r="AK128" s="183">
        <v>12401</v>
      </c>
      <c r="AL128" s="183">
        <v>12715</v>
      </c>
      <c r="AM128" s="183">
        <v>11256</v>
      </c>
      <c r="AN128" s="183">
        <v>11311</v>
      </c>
      <c r="AO128" s="183">
        <v>13375</v>
      </c>
      <c r="AP128" s="183">
        <v>12325</v>
      </c>
      <c r="AQ128" s="183">
        <v>10093</v>
      </c>
      <c r="AR128" s="183">
        <v>5329</v>
      </c>
      <c r="AS128" s="183">
        <v>5385</v>
      </c>
      <c r="AT128" s="183">
        <v>6067</v>
      </c>
      <c r="AU128" s="183">
        <v>7185</v>
      </c>
      <c r="AV128" s="183">
        <v>7918</v>
      </c>
      <c r="AW128" s="183">
        <v>8684</v>
      </c>
      <c r="AX128" s="165">
        <v>9391</v>
      </c>
    </row>
    <row r="129" spans="1:50" x14ac:dyDescent="0.35">
      <c r="A129" s="181" t="s">
        <v>155</v>
      </c>
      <c r="B129" s="92" t="s">
        <v>208</v>
      </c>
      <c r="C129" s="92" t="s">
        <v>167</v>
      </c>
      <c r="D129" s="183">
        <f t="shared" si="6"/>
        <v>255975.06415009953</v>
      </c>
      <c r="E129" s="183">
        <f>Sullivan!D24</f>
        <v>227950</v>
      </c>
      <c r="F129" s="183">
        <f>Sullivan!E24</f>
        <v>214653</v>
      </c>
      <c r="G129" s="183">
        <f>Sullivan!F24</f>
        <v>238634</v>
      </c>
      <c r="H129" s="183">
        <f>Sullivan!G24</f>
        <v>217987</v>
      </c>
      <c r="I129" s="183">
        <f>Sullivan!H24</f>
        <v>255909.4198274778</v>
      </c>
      <c r="J129" s="183">
        <f>Sullivan!I24</f>
        <v>249568.53001067345</v>
      </c>
      <c r="K129" s="183">
        <f>Sullivan!J24</f>
        <v>232003.20370859306</v>
      </c>
      <c r="L129" s="183">
        <f>Sullivan!K24</f>
        <v>266826.68139840581</v>
      </c>
      <c r="M129" s="183">
        <f>Sullivan!L24</f>
        <v>246567.98502121112</v>
      </c>
      <c r="N129" s="183">
        <f>Sullivan!M24</f>
        <v>259562.16494623979</v>
      </c>
      <c r="O129" s="183">
        <f>Sullivan!N24</f>
        <v>247915.38832718349</v>
      </c>
      <c r="P129" s="183">
        <f>Sullivan!O24</f>
        <v>240795.66363784287</v>
      </c>
      <c r="Q129" s="183">
        <f>Sullivan!P24</f>
        <v>273051.15442160604</v>
      </c>
      <c r="R129" s="183">
        <f>Sullivan!Q24</f>
        <v>245598.45413387488</v>
      </c>
      <c r="S129" s="183">
        <f>Sullivan!R24</f>
        <v>230627.33687269752</v>
      </c>
      <c r="T129" s="183">
        <f>Sullivan!S24</f>
        <v>243802.09653974976</v>
      </c>
      <c r="U129" s="183">
        <f>Sullivan!T24</f>
        <v>272767.07436188607</v>
      </c>
      <c r="V129" s="183">
        <f>Sullivan!U24</f>
        <v>250669.50603748293</v>
      </c>
      <c r="W129" s="183">
        <f>Sullivan!V24</f>
        <v>222611.65483421562</v>
      </c>
      <c r="X129" s="183">
        <f>Sullivan!W24</f>
        <v>248443.03560077658</v>
      </c>
      <c r="Y129" s="183">
        <f>Sullivan!X24</f>
        <v>210177.56110341102</v>
      </c>
      <c r="Z129" s="183">
        <f>Sullivan!Y24</f>
        <v>249318.42535974635</v>
      </c>
      <c r="AA129" s="183">
        <f>Sullivan!Z24</f>
        <v>218389.62598042836</v>
      </c>
      <c r="AB129" s="183">
        <f>Sullivan!AA24</f>
        <v>215703.12067828249</v>
      </c>
      <c r="AC129" s="183">
        <f>Sullivan!AB24</f>
        <v>215114.81388410652</v>
      </c>
      <c r="AD129" s="183">
        <f>Sullivan!AC24</f>
        <v>214200.33748412874</v>
      </c>
      <c r="AE129" s="183">
        <f>Sullivan!AD24</f>
        <v>243911.25888955052</v>
      </c>
      <c r="AF129" s="183">
        <f>Sullivan!AE24</f>
        <v>250677.66378963378</v>
      </c>
      <c r="AG129" s="183">
        <f>Sullivan!AF24</f>
        <v>260715.94327011684</v>
      </c>
      <c r="AH129" s="183">
        <f>Sullivan!AG24</f>
        <v>235268.24616238417</v>
      </c>
      <c r="AI129" s="183">
        <f>Sullivan!AH24</f>
        <v>257714.65267460526</v>
      </c>
      <c r="AJ129" s="183">
        <f>Sullivan!AI24</f>
        <v>266135.40678914869</v>
      </c>
      <c r="AK129" s="183">
        <f>Sullivan!AJ24</f>
        <v>273331.78964644473</v>
      </c>
      <c r="AL129" s="183">
        <f>Sullivan!AK24</f>
        <v>299792.55184966419</v>
      </c>
      <c r="AM129" s="183">
        <f>Sullivan!AL24</f>
        <v>275464.78915373224</v>
      </c>
      <c r="AN129" s="183">
        <f>Sullivan!AM24</f>
        <v>294050.77881890041</v>
      </c>
      <c r="AO129" s="183">
        <f>Sullivan!AN24</f>
        <v>343689.58196419716</v>
      </c>
      <c r="AP129" s="183">
        <f>Sullivan!AO24</f>
        <v>325372.32724466216</v>
      </c>
      <c r="AQ129" s="183">
        <f>Sullivan!AP24</f>
        <v>298388.7985062612</v>
      </c>
      <c r="AR129" s="183">
        <f>Sullivan!AQ24</f>
        <v>225166.67656300717</v>
      </c>
      <c r="AS129" s="183">
        <f>Sullivan!AR24</f>
        <v>218991</v>
      </c>
      <c r="AT129" s="183">
        <f>Sullivan!AS24</f>
        <v>229585</v>
      </c>
      <c r="AU129" s="183">
        <f>Sullivan!AT24</f>
        <v>268656</v>
      </c>
      <c r="AV129" s="183">
        <f>Sullivan!AU24</f>
        <v>297209.50847657968</v>
      </c>
      <c r="AW129" s="183">
        <f>Sullivan!AV24</f>
        <v>333394.74293567007</v>
      </c>
      <c r="AX129" s="165">
        <f>Sullivan!AW24</f>
        <v>368489</v>
      </c>
    </row>
    <row r="130" spans="1:50" x14ac:dyDescent="0.35">
      <c r="A130" s="181" t="s">
        <v>155</v>
      </c>
      <c r="B130" s="92" t="s">
        <v>208</v>
      </c>
      <c r="C130" s="92" t="s">
        <v>132</v>
      </c>
      <c r="D130" s="183">
        <f t="shared" si="6"/>
        <v>1653.4565217391305</v>
      </c>
      <c r="E130" s="183">
        <v>2026</v>
      </c>
      <c r="F130" s="183">
        <v>1886</v>
      </c>
      <c r="G130" s="183">
        <v>1904</v>
      </c>
      <c r="H130" s="183">
        <v>1828</v>
      </c>
      <c r="I130" s="183">
        <v>1913</v>
      </c>
      <c r="J130" s="183">
        <v>1888</v>
      </c>
      <c r="K130" s="183">
        <v>1792</v>
      </c>
      <c r="L130" s="183">
        <v>1875</v>
      </c>
      <c r="M130" s="183">
        <v>1873</v>
      </c>
      <c r="N130" s="183">
        <v>1933</v>
      </c>
      <c r="O130" s="183">
        <v>1924</v>
      </c>
      <c r="P130" s="183">
        <v>1942</v>
      </c>
      <c r="Q130" s="183">
        <v>2075</v>
      </c>
      <c r="R130" s="183">
        <v>1950</v>
      </c>
      <c r="S130" s="183">
        <v>1774</v>
      </c>
      <c r="T130" s="183">
        <v>1810</v>
      </c>
      <c r="U130" s="183">
        <v>1803</v>
      </c>
      <c r="V130" s="183">
        <v>1764</v>
      </c>
      <c r="W130" s="183">
        <v>1702</v>
      </c>
      <c r="X130" s="183">
        <v>1717</v>
      </c>
      <c r="Y130" s="183">
        <v>1614</v>
      </c>
      <c r="Z130" s="183">
        <v>1738</v>
      </c>
      <c r="AA130" s="183">
        <v>1714</v>
      </c>
      <c r="AB130" s="183">
        <v>1702</v>
      </c>
      <c r="AC130" s="183">
        <v>1829</v>
      </c>
      <c r="AD130" s="183">
        <v>1774</v>
      </c>
      <c r="AE130" s="183">
        <v>1781</v>
      </c>
      <c r="AF130" s="183">
        <v>1751</v>
      </c>
      <c r="AG130" s="183">
        <v>1817</v>
      </c>
      <c r="AH130" s="183">
        <v>1665</v>
      </c>
      <c r="AI130" s="183">
        <v>1706</v>
      </c>
      <c r="AJ130" s="183">
        <v>1673</v>
      </c>
      <c r="AK130" s="183">
        <v>1689</v>
      </c>
      <c r="AL130" s="183">
        <v>1534</v>
      </c>
      <c r="AM130" s="183">
        <v>1548</v>
      </c>
      <c r="AN130" s="183">
        <v>1582</v>
      </c>
      <c r="AO130" s="183">
        <v>1782</v>
      </c>
      <c r="AP130" s="183">
        <v>1649</v>
      </c>
      <c r="AQ130" s="183">
        <v>1408</v>
      </c>
      <c r="AR130" s="183">
        <v>633</v>
      </c>
      <c r="AS130" s="183">
        <v>732</v>
      </c>
      <c r="AT130" s="183">
        <v>898</v>
      </c>
      <c r="AU130" s="183">
        <v>976</v>
      </c>
      <c r="AV130" s="183">
        <v>1098</v>
      </c>
      <c r="AW130" s="183">
        <v>1183</v>
      </c>
      <c r="AX130" s="165">
        <v>1204</v>
      </c>
    </row>
    <row r="131" spans="1:50" s="81" customFormat="1" x14ac:dyDescent="0.35">
      <c r="A131" s="181" t="s">
        <v>155</v>
      </c>
      <c r="B131" s="92" t="s">
        <v>209</v>
      </c>
      <c r="C131" s="92" t="s">
        <v>162</v>
      </c>
      <c r="D131" s="180">
        <f t="shared" si="6"/>
        <v>649638.28260869568</v>
      </c>
      <c r="E131" s="180">
        <v>595018</v>
      </c>
      <c r="F131" s="180">
        <v>542811</v>
      </c>
      <c r="G131" s="180">
        <v>586179</v>
      </c>
      <c r="H131" s="180">
        <v>578830</v>
      </c>
      <c r="I131" s="180">
        <v>619777</v>
      </c>
      <c r="J131" s="180">
        <v>610819</v>
      </c>
      <c r="K131" s="180">
        <v>538984</v>
      </c>
      <c r="L131" s="180">
        <v>637089</v>
      </c>
      <c r="M131" s="180">
        <v>634187</v>
      </c>
      <c r="N131" s="180">
        <v>686066</v>
      </c>
      <c r="O131" s="180">
        <v>654099</v>
      </c>
      <c r="P131" s="180">
        <v>610192</v>
      </c>
      <c r="Q131" s="180">
        <v>645249</v>
      </c>
      <c r="R131" s="180">
        <v>613211</v>
      </c>
      <c r="S131" s="180">
        <v>652454</v>
      </c>
      <c r="T131" s="180">
        <v>696631</v>
      </c>
      <c r="U131" s="180">
        <v>732636</v>
      </c>
      <c r="V131" s="180">
        <v>701273</v>
      </c>
      <c r="W131" s="180">
        <v>629024</v>
      </c>
      <c r="X131" s="180">
        <v>707168</v>
      </c>
      <c r="Y131" s="180">
        <v>632244</v>
      </c>
      <c r="Z131" s="180">
        <v>729377</v>
      </c>
      <c r="AA131" s="180">
        <v>637142</v>
      </c>
      <c r="AB131" s="180">
        <v>618666</v>
      </c>
      <c r="AC131" s="180">
        <v>632717</v>
      </c>
      <c r="AD131" s="180">
        <v>607182</v>
      </c>
      <c r="AE131" s="180">
        <v>672107</v>
      </c>
      <c r="AF131" s="180">
        <v>693636</v>
      </c>
      <c r="AG131" s="180">
        <v>720766</v>
      </c>
      <c r="AH131" s="180">
        <v>685308</v>
      </c>
      <c r="AI131" s="180">
        <v>689713</v>
      </c>
      <c r="AJ131" s="180">
        <v>699985</v>
      </c>
      <c r="AK131" s="180">
        <v>700141</v>
      </c>
      <c r="AL131" s="180">
        <v>739619</v>
      </c>
      <c r="AM131" s="180">
        <v>684804</v>
      </c>
      <c r="AN131" s="180">
        <v>710513</v>
      </c>
      <c r="AO131" s="180">
        <v>874509</v>
      </c>
      <c r="AP131" s="180">
        <v>873195</v>
      </c>
      <c r="AQ131" s="180">
        <v>755710</v>
      </c>
      <c r="AR131" s="180">
        <v>547126</v>
      </c>
      <c r="AS131" s="180">
        <v>534140</v>
      </c>
      <c r="AT131" s="180">
        <v>495938</v>
      </c>
      <c r="AU131" s="180">
        <v>480418</v>
      </c>
      <c r="AV131" s="180">
        <v>549835</v>
      </c>
      <c r="AW131" s="180">
        <v>573690</v>
      </c>
      <c r="AX131" s="189">
        <v>673183</v>
      </c>
    </row>
    <row r="132" spans="1:50" s="80" customFormat="1" x14ac:dyDescent="0.35">
      <c r="A132" s="181" t="s">
        <v>155</v>
      </c>
      <c r="B132" s="92" t="s">
        <v>209</v>
      </c>
      <c r="C132" s="92" t="s">
        <v>166</v>
      </c>
      <c r="D132" s="188">
        <f t="shared" si="6"/>
        <v>467.56521739130437</v>
      </c>
      <c r="E132" s="188">
        <v>360</v>
      </c>
      <c r="F132" s="188">
        <v>343</v>
      </c>
      <c r="G132" s="188">
        <v>350</v>
      </c>
      <c r="H132" s="188">
        <v>354</v>
      </c>
      <c r="I132" s="188">
        <v>372</v>
      </c>
      <c r="J132" s="188">
        <v>378</v>
      </c>
      <c r="K132" s="188">
        <v>353</v>
      </c>
      <c r="L132" s="188">
        <v>389</v>
      </c>
      <c r="M132" s="188">
        <v>389</v>
      </c>
      <c r="N132" s="188">
        <v>399</v>
      </c>
      <c r="O132" s="188">
        <v>395</v>
      </c>
      <c r="P132" s="188">
        <v>378</v>
      </c>
      <c r="Q132" s="188">
        <v>381</v>
      </c>
      <c r="R132" s="188">
        <v>371</v>
      </c>
      <c r="S132" s="188">
        <v>420</v>
      </c>
      <c r="T132" s="188">
        <v>435</v>
      </c>
      <c r="U132" s="188">
        <v>465</v>
      </c>
      <c r="V132" s="188">
        <v>440</v>
      </c>
      <c r="W132" s="188">
        <v>420</v>
      </c>
      <c r="X132" s="188">
        <v>447</v>
      </c>
      <c r="Y132" s="188">
        <v>424</v>
      </c>
      <c r="Z132" s="188">
        <v>446</v>
      </c>
      <c r="AA132" s="188">
        <v>417</v>
      </c>
      <c r="AB132" s="188">
        <v>420</v>
      </c>
      <c r="AC132" s="188">
        <v>395</v>
      </c>
      <c r="AD132" s="188">
        <v>390</v>
      </c>
      <c r="AE132" s="188">
        <v>425</v>
      </c>
      <c r="AF132" s="188">
        <v>424</v>
      </c>
      <c r="AG132" s="188">
        <v>446</v>
      </c>
      <c r="AH132" s="188">
        <v>452</v>
      </c>
      <c r="AI132" s="188">
        <v>459</v>
      </c>
      <c r="AJ132" s="188">
        <v>474</v>
      </c>
      <c r="AK132" s="188">
        <v>471</v>
      </c>
      <c r="AL132" s="188">
        <v>528</v>
      </c>
      <c r="AM132" s="188">
        <v>530</v>
      </c>
      <c r="AN132" s="188">
        <v>511</v>
      </c>
      <c r="AO132" s="188">
        <v>574</v>
      </c>
      <c r="AP132" s="188">
        <v>573</v>
      </c>
      <c r="AQ132" s="188">
        <v>609</v>
      </c>
      <c r="AR132" s="188">
        <v>930</v>
      </c>
      <c r="AS132" s="188">
        <v>823</v>
      </c>
      <c r="AT132" s="188">
        <v>618</v>
      </c>
      <c r="AU132" s="188">
        <v>547</v>
      </c>
      <c r="AV132" s="188">
        <v>558</v>
      </c>
      <c r="AW132" s="188">
        <v>575</v>
      </c>
      <c r="AX132" s="190">
        <v>650</v>
      </c>
    </row>
    <row r="133" spans="1:50" x14ac:dyDescent="0.35">
      <c r="A133" s="181" t="s">
        <v>155</v>
      </c>
      <c r="B133" s="92" t="s">
        <v>209</v>
      </c>
      <c r="C133" s="92" t="s">
        <v>133</v>
      </c>
      <c r="D133" s="183">
        <f t="shared" si="6"/>
        <v>12047.608695652174</v>
      </c>
      <c r="E133" s="183">
        <v>13100</v>
      </c>
      <c r="F133" s="183">
        <v>11851</v>
      </c>
      <c r="G133" s="183">
        <v>12593</v>
      </c>
      <c r="H133" s="183">
        <v>12155</v>
      </c>
      <c r="I133" s="183">
        <v>13036</v>
      </c>
      <c r="J133" s="183">
        <v>13069</v>
      </c>
      <c r="K133" s="183">
        <v>11389</v>
      </c>
      <c r="L133" s="183">
        <v>13037</v>
      </c>
      <c r="M133" s="183">
        <v>12483</v>
      </c>
      <c r="N133" s="183">
        <v>13666</v>
      </c>
      <c r="O133" s="183">
        <v>13206</v>
      </c>
      <c r="P133" s="183">
        <v>12146</v>
      </c>
      <c r="Q133" s="183">
        <v>12876</v>
      </c>
      <c r="R133" s="183">
        <v>12599</v>
      </c>
      <c r="S133" s="183">
        <v>12937</v>
      </c>
      <c r="T133" s="183">
        <v>13879</v>
      </c>
      <c r="U133" s="183">
        <v>14128</v>
      </c>
      <c r="V133" s="183">
        <v>13263</v>
      </c>
      <c r="W133" s="183">
        <v>11907</v>
      </c>
      <c r="X133" s="183">
        <v>13515</v>
      </c>
      <c r="Y133" s="183">
        <v>12103</v>
      </c>
      <c r="Z133" s="183">
        <v>14293</v>
      </c>
      <c r="AA133" s="183">
        <v>12585</v>
      </c>
      <c r="AB133" s="183">
        <v>12090</v>
      </c>
      <c r="AC133" s="183">
        <v>12661</v>
      </c>
      <c r="AD133" s="183">
        <v>12111</v>
      </c>
      <c r="AE133" s="183">
        <v>13306</v>
      </c>
      <c r="AF133" s="183">
        <v>13898</v>
      </c>
      <c r="AG133" s="183">
        <v>14279</v>
      </c>
      <c r="AH133" s="183">
        <v>13262</v>
      </c>
      <c r="AI133" s="183">
        <v>13055</v>
      </c>
      <c r="AJ133" s="183">
        <v>13154</v>
      </c>
      <c r="AK133" s="183">
        <v>12782</v>
      </c>
      <c r="AL133" s="183">
        <v>13116</v>
      </c>
      <c r="AM133" s="183">
        <v>11609</v>
      </c>
      <c r="AN133" s="183">
        <v>12081</v>
      </c>
      <c r="AO133" s="183">
        <v>14469</v>
      </c>
      <c r="AP133" s="183">
        <v>14277</v>
      </c>
      <c r="AQ133" s="183">
        <v>11012</v>
      </c>
      <c r="AR133" s="183">
        <v>6071</v>
      </c>
      <c r="AS133" s="183">
        <v>6201</v>
      </c>
      <c r="AT133" s="183">
        <v>6893</v>
      </c>
      <c r="AU133" s="183">
        <v>7115</v>
      </c>
      <c r="AV133" s="183">
        <v>7683</v>
      </c>
      <c r="AW133" s="183">
        <v>8051</v>
      </c>
      <c r="AX133" s="165">
        <v>9198</v>
      </c>
    </row>
    <row r="134" spans="1:50" x14ac:dyDescent="0.35">
      <c r="A134" s="181" t="s">
        <v>155</v>
      </c>
      <c r="B134" s="92" t="s">
        <v>209</v>
      </c>
      <c r="C134" s="92" t="s">
        <v>167</v>
      </c>
      <c r="D134" s="183">
        <f t="shared" si="6"/>
        <v>217716.70895232924</v>
      </c>
      <c r="E134" s="183">
        <f>Ulster!D24</f>
        <v>193076</v>
      </c>
      <c r="F134" s="183">
        <f>Ulster!E24</f>
        <v>176561</v>
      </c>
      <c r="G134" s="183">
        <f>Ulster!F24</f>
        <v>190730</v>
      </c>
      <c r="H134" s="183">
        <f>Ulster!G24</f>
        <v>190160</v>
      </c>
      <c r="I134" s="183">
        <f>Ulster!H24</f>
        <v>204846.69135524938</v>
      </c>
      <c r="J134" s="183">
        <f>Ulster!I24</f>
        <v>201383.86294311547</v>
      </c>
      <c r="K134" s="183">
        <f>Ulster!J24</f>
        <v>179453.78709521866</v>
      </c>
      <c r="L134" s="183">
        <f>Ulster!K24</f>
        <v>216558.32743487845</v>
      </c>
      <c r="M134" s="183">
        <f>Ulster!L24</f>
        <v>213354.47208537013</v>
      </c>
      <c r="N134" s="183">
        <f>Ulster!M24</f>
        <v>231964.18249500662</v>
      </c>
      <c r="O134" s="183">
        <f>Ulster!N24</f>
        <v>222260.2197157598</v>
      </c>
      <c r="P134" s="183">
        <f>Ulster!O24</f>
        <v>207583.91698890564</v>
      </c>
      <c r="Q134" s="183">
        <f>Ulster!P24</f>
        <v>216462.5511151253</v>
      </c>
      <c r="R134" s="183">
        <f>Ulster!Q24</f>
        <v>205225.93098569286</v>
      </c>
      <c r="S134" s="183">
        <f>Ulster!R24</f>
        <v>217078.48971601861</v>
      </c>
      <c r="T134" s="183">
        <f>Ulster!S24</f>
        <v>233869.43388568031</v>
      </c>
      <c r="U134" s="183">
        <f>Ulster!T24</f>
        <v>246262.21063058433</v>
      </c>
      <c r="V134" s="183">
        <f>Ulster!U24</f>
        <v>234741.45686592435</v>
      </c>
      <c r="W134" s="183">
        <f>Ulster!V24</f>
        <v>211204.49108034119</v>
      </c>
      <c r="X134" s="183">
        <f>Ulster!W24</f>
        <v>237704.60523626205</v>
      </c>
      <c r="Y134" s="183">
        <f>Ulster!X24</f>
        <v>211377.5323048498</v>
      </c>
      <c r="Z134" s="183">
        <f>Ulster!Y24</f>
        <v>243709.00188756952</v>
      </c>
      <c r="AA134" s="183">
        <f>Ulster!Z24</f>
        <v>212371.36542469525</v>
      </c>
      <c r="AB134" s="183">
        <f>Ulster!AA24</f>
        <v>206064.44367134367</v>
      </c>
      <c r="AC134" s="183">
        <f>Ulster!AB24</f>
        <v>203576.47962951765</v>
      </c>
      <c r="AD134" s="183">
        <f>Ulster!AC24</f>
        <v>192175.45932531176</v>
      </c>
      <c r="AE134" s="183">
        <f>Ulster!AD24</f>
        <v>216115.83578678113</v>
      </c>
      <c r="AF134" s="183">
        <f>Ulster!AE24</f>
        <v>224018.08330394173</v>
      </c>
      <c r="AG134" s="183">
        <f>Ulster!AF24</f>
        <v>232835.45243056901</v>
      </c>
      <c r="AH134" s="183">
        <f>Ulster!AG24</f>
        <v>221266.89835283268</v>
      </c>
      <c r="AI134" s="183">
        <f>Ulster!AH24</f>
        <v>220653.65912140388</v>
      </c>
      <c r="AJ134" s="183">
        <f>Ulster!AI24</f>
        <v>223711.54440324457</v>
      </c>
      <c r="AK134" s="183">
        <f>Ulster!AJ24</f>
        <v>226879.16731793302</v>
      </c>
      <c r="AL134" s="183">
        <f>Ulster!AK24</f>
        <v>238392.79110468665</v>
      </c>
      <c r="AM134" s="183">
        <f>Ulster!AL24</f>
        <v>225044.30122776734</v>
      </c>
      <c r="AN134" s="183">
        <f>Ulster!AM24</f>
        <v>235806.30602621203</v>
      </c>
      <c r="AO134" s="183">
        <f>Ulster!AN24</f>
        <v>292167.60752786789</v>
      </c>
      <c r="AP134" s="183">
        <f>Ulster!AO24</f>
        <v>294560.01642346784</v>
      </c>
      <c r="AQ134" s="183">
        <f>Ulster!AP24</f>
        <v>257725.91989815352</v>
      </c>
      <c r="AR134" s="183">
        <f>Ulster!AQ24</f>
        <v>194778</v>
      </c>
      <c r="AS134" s="183">
        <f>Ulster!AR24</f>
        <v>187881.45026504691</v>
      </c>
      <c r="AT134" s="183">
        <f>Ulster!AS24</f>
        <v>183005.72247670931</v>
      </c>
      <c r="AU134" s="183">
        <f>Ulster!AT24</f>
        <v>175141</v>
      </c>
      <c r="AV134" s="183">
        <f>Ulster!AU24</f>
        <v>202569.06684792475</v>
      </c>
      <c r="AW134" s="183">
        <f>Ulster!AV24</f>
        <v>211643.0114804559</v>
      </c>
      <c r="AX134" s="165">
        <f>Ulster!AW24</f>
        <v>251016.86593972894</v>
      </c>
    </row>
    <row r="135" spans="1:50" x14ac:dyDescent="0.35">
      <c r="A135" s="181" t="s">
        <v>155</v>
      </c>
      <c r="B135" s="92" t="s">
        <v>209</v>
      </c>
      <c r="C135" s="92" t="s">
        <v>132</v>
      </c>
      <c r="D135" s="183">
        <f t="shared" si="6"/>
        <v>1451.608695652174</v>
      </c>
      <c r="E135" s="183">
        <v>1654</v>
      </c>
      <c r="F135" s="183">
        <v>1581</v>
      </c>
      <c r="G135" s="183">
        <v>1673</v>
      </c>
      <c r="H135" s="183">
        <v>1633</v>
      </c>
      <c r="I135" s="183">
        <v>1668</v>
      </c>
      <c r="J135" s="183">
        <v>1618</v>
      </c>
      <c r="K135" s="183">
        <v>1526</v>
      </c>
      <c r="L135" s="183">
        <v>1637</v>
      </c>
      <c r="M135" s="183">
        <v>1630</v>
      </c>
      <c r="N135" s="183">
        <v>1719</v>
      </c>
      <c r="O135" s="183">
        <v>1658</v>
      </c>
      <c r="P135" s="183">
        <v>1615</v>
      </c>
      <c r="Q135" s="183">
        <v>1695</v>
      </c>
      <c r="R135" s="183">
        <v>1651</v>
      </c>
      <c r="S135" s="183">
        <v>1554</v>
      </c>
      <c r="T135" s="183">
        <v>1603</v>
      </c>
      <c r="U135" s="183">
        <v>1576</v>
      </c>
      <c r="V135" s="183">
        <v>1595</v>
      </c>
      <c r="W135" s="183">
        <v>1498</v>
      </c>
      <c r="X135" s="183">
        <v>1583</v>
      </c>
      <c r="Y135" s="183">
        <v>1490</v>
      </c>
      <c r="Z135" s="183">
        <v>1634</v>
      </c>
      <c r="AA135" s="183">
        <v>1528</v>
      </c>
      <c r="AB135" s="183">
        <v>1473</v>
      </c>
      <c r="AC135" s="183">
        <v>1602</v>
      </c>
      <c r="AD135" s="183">
        <v>1556</v>
      </c>
      <c r="AE135" s="183">
        <v>1582</v>
      </c>
      <c r="AF135" s="183">
        <v>1635</v>
      </c>
      <c r="AG135" s="183">
        <v>1617</v>
      </c>
      <c r="AH135" s="183">
        <v>1517</v>
      </c>
      <c r="AI135" s="183">
        <v>1502</v>
      </c>
      <c r="AJ135" s="183">
        <v>1477</v>
      </c>
      <c r="AK135" s="183">
        <v>1486</v>
      </c>
      <c r="AL135" s="183">
        <v>1402</v>
      </c>
      <c r="AM135" s="183">
        <v>1292</v>
      </c>
      <c r="AN135" s="183">
        <v>1391</v>
      </c>
      <c r="AO135" s="183">
        <v>1524</v>
      </c>
      <c r="AP135" s="183">
        <v>1523</v>
      </c>
      <c r="AQ135" s="183">
        <v>1240</v>
      </c>
      <c r="AR135" s="183">
        <v>588</v>
      </c>
      <c r="AS135" s="183">
        <v>649</v>
      </c>
      <c r="AT135" s="183">
        <v>803</v>
      </c>
      <c r="AU135" s="183">
        <v>878</v>
      </c>
      <c r="AV135" s="183">
        <v>986</v>
      </c>
      <c r="AW135" s="183">
        <v>997</v>
      </c>
      <c r="AX135" s="165">
        <v>1035</v>
      </c>
    </row>
    <row r="136" spans="1:50" s="81" customFormat="1" x14ac:dyDescent="0.35">
      <c r="A136" s="181" t="s">
        <v>155</v>
      </c>
      <c r="B136" s="92" t="s">
        <v>210</v>
      </c>
      <c r="C136" s="92" t="s">
        <v>162</v>
      </c>
      <c r="D136" s="180">
        <f t="shared" si="6"/>
        <v>255784.08695652173</v>
      </c>
      <c r="E136" s="180">
        <v>210756</v>
      </c>
      <c r="F136" s="180">
        <v>204224</v>
      </c>
      <c r="G136" s="180">
        <v>221676</v>
      </c>
      <c r="H136" s="180">
        <v>196347</v>
      </c>
      <c r="I136" s="180">
        <v>204733</v>
      </c>
      <c r="J136" s="180">
        <v>194723</v>
      </c>
      <c r="K136" s="180">
        <v>192059</v>
      </c>
      <c r="L136" s="180">
        <v>205690</v>
      </c>
      <c r="M136" s="180">
        <v>180699</v>
      </c>
      <c r="N136" s="180">
        <v>202478</v>
      </c>
      <c r="O136" s="180">
        <v>190577</v>
      </c>
      <c r="P136" s="180">
        <v>198683</v>
      </c>
      <c r="Q136" s="180">
        <v>223920</v>
      </c>
      <c r="R136" s="180">
        <v>219986</v>
      </c>
      <c r="S136" s="180">
        <v>244772</v>
      </c>
      <c r="T136" s="180">
        <v>296265</v>
      </c>
      <c r="U136" s="180">
        <v>249482</v>
      </c>
      <c r="V136" s="180">
        <v>276605</v>
      </c>
      <c r="W136" s="180">
        <v>221931</v>
      </c>
      <c r="X136" s="180">
        <v>215915</v>
      </c>
      <c r="Y136" s="180">
        <v>195818</v>
      </c>
      <c r="Z136" s="180">
        <v>231101</v>
      </c>
      <c r="AA136" s="180">
        <v>200704</v>
      </c>
      <c r="AB136" s="180">
        <v>202985</v>
      </c>
      <c r="AC136" s="180">
        <v>242384</v>
      </c>
      <c r="AD136" s="180">
        <v>223045</v>
      </c>
      <c r="AE136" s="180">
        <v>265824</v>
      </c>
      <c r="AF136" s="180">
        <v>300080</v>
      </c>
      <c r="AG136" s="180">
        <v>330730</v>
      </c>
      <c r="AH136" s="180">
        <v>300530</v>
      </c>
      <c r="AI136" s="180">
        <v>333342</v>
      </c>
      <c r="AJ136" s="180">
        <v>355367</v>
      </c>
      <c r="AK136" s="180">
        <v>323344</v>
      </c>
      <c r="AL136" s="180">
        <v>339330</v>
      </c>
      <c r="AM136" s="180">
        <v>330809</v>
      </c>
      <c r="AN136" s="180">
        <v>307903</v>
      </c>
      <c r="AO136" s="180">
        <v>364219</v>
      </c>
      <c r="AP136" s="180">
        <v>328884</v>
      </c>
      <c r="AQ136" s="180">
        <v>324906</v>
      </c>
      <c r="AR136" s="180">
        <v>264914</v>
      </c>
      <c r="AS136" s="180">
        <v>256303</v>
      </c>
      <c r="AT136" s="180">
        <v>258583</v>
      </c>
      <c r="AU136" s="180">
        <v>275601</v>
      </c>
      <c r="AV136" s="180">
        <v>260873</v>
      </c>
      <c r="AW136" s="180">
        <v>285899</v>
      </c>
      <c r="AX136" s="189">
        <v>311069</v>
      </c>
    </row>
    <row r="137" spans="1:50" s="80" customFormat="1" x14ac:dyDescent="0.35">
      <c r="A137" s="181" t="s">
        <v>155</v>
      </c>
      <c r="B137" s="92" t="s">
        <v>210</v>
      </c>
      <c r="C137" s="92" t="s">
        <v>166</v>
      </c>
      <c r="D137" s="188">
        <f t="shared" si="6"/>
        <v>557.695652173913</v>
      </c>
      <c r="E137" s="188">
        <v>407</v>
      </c>
      <c r="F137" s="188">
        <v>404</v>
      </c>
      <c r="G137" s="188">
        <v>421</v>
      </c>
      <c r="H137" s="188">
        <v>389</v>
      </c>
      <c r="I137" s="188">
        <v>413</v>
      </c>
      <c r="J137" s="188">
        <v>384</v>
      </c>
      <c r="K137" s="188">
        <v>404</v>
      </c>
      <c r="L137" s="188">
        <v>428</v>
      </c>
      <c r="M137" s="188">
        <v>373</v>
      </c>
      <c r="N137" s="188">
        <v>378</v>
      </c>
      <c r="O137" s="188">
        <v>370</v>
      </c>
      <c r="P137" s="188">
        <v>394</v>
      </c>
      <c r="Q137" s="188">
        <v>394</v>
      </c>
      <c r="R137" s="188">
        <v>426</v>
      </c>
      <c r="S137" s="188">
        <v>439</v>
      </c>
      <c r="T137" s="188">
        <v>536</v>
      </c>
      <c r="U137" s="188">
        <v>470</v>
      </c>
      <c r="V137" s="188">
        <v>538</v>
      </c>
      <c r="W137" s="188">
        <v>450</v>
      </c>
      <c r="X137" s="188">
        <v>416</v>
      </c>
      <c r="Y137" s="188">
        <v>406</v>
      </c>
      <c r="Z137" s="188">
        <v>448</v>
      </c>
      <c r="AA137" s="188">
        <v>401</v>
      </c>
      <c r="AB137" s="188">
        <v>402</v>
      </c>
      <c r="AC137" s="188">
        <v>429</v>
      </c>
      <c r="AD137" s="188">
        <v>411</v>
      </c>
      <c r="AE137" s="188">
        <v>458</v>
      </c>
      <c r="AF137" s="188">
        <v>541</v>
      </c>
      <c r="AG137" s="188">
        <v>616</v>
      </c>
      <c r="AH137" s="188">
        <v>575</v>
      </c>
      <c r="AI137" s="188">
        <v>628</v>
      </c>
      <c r="AJ137" s="188">
        <v>695</v>
      </c>
      <c r="AK137" s="188">
        <v>630</v>
      </c>
      <c r="AL137" s="188">
        <v>697</v>
      </c>
      <c r="AM137" s="188">
        <v>747</v>
      </c>
      <c r="AN137" s="188">
        <v>651</v>
      </c>
      <c r="AO137" s="188">
        <v>692</v>
      </c>
      <c r="AP137" s="188">
        <v>689</v>
      </c>
      <c r="AQ137" s="188">
        <v>759</v>
      </c>
      <c r="AR137" s="188">
        <v>1215</v>
      </c>
      <c r="AS137" s="188">
        <v>1176</v>
      </c>
      <c r="AT137" s="188">
        <v>874</v>
      </c>
      <c r="AU137" s="188">
        <v>770</v>
      </c>
      <c r="AV137" s="188">
        <v>729</v>
      </c>
      <c r="AW137" s="188">
        <v>760</v>
      </c>
      <c r="AX137" s="190">
        <v>821</v>
      </c>
    </row>
    <row r="138" spans="1:50" x14ac:dyDescent="0.35">
      <c r="A138" s="181" t="s">
        <v>155</v>
      </c>
      <c r="B138" s="92" t="s">
        <v>210</v>
      </c>
      <c r="C138" s="92" t="s">
        <v>133</v>
      </c>
      <c r="D138" s="183">
        <f t="shared" si="6"/>
        <v>3803.0652173913045</v>
      </c>
      <c r="E138" s="183">
        <v>3750</v>
      </c>
      <c r="F138" s="183">
        <v>3482</v>
      </c>
      <c r="G138" s="183">
        <v>3881</v>
      </c>
      <c r="H138" s="183">
        <v>3664</v>
      </c>
      <c r="I138" s="183">
        <v>3817</v>
      </c>
      <c r="J138" s="183">
        <v>3589</v>
      </c>
      <c r="K138" s="183">
        <v>3347</v>
      </c>
      <c r="L138" s="183">
        <v>3726</v>
      </c>
      <c r="M138" s="183">
        <v>3290</v>
      </c>
      <c r="N138" s="183">
        <v>3785</v>
      </c>
      <c r="O138" s="183">
        <v>3554</v>
      </c>
      <c r="P138" s="183">
        <v>3387</v>
      </c>
      <c r="Q138" s="183">
        <v>3905</v>
      </c>
      <c r="R138" s="183">
        <v>3560</v>
      </c>
      <c r="S138" s="183">
        <v>3926</v>
      </c>
      <c r="T138" s="183">
        <v>4314</v>
      </c>
      <c r="U138" s="183">
        <v>3897</v>
      </c>
      <c r="V138" s="183">
        <v>3948</v>
      </c>
      <c r="W138" s="183">
        <v>3713</v>
      </c>
      <c r="X138" s="183">
        <v>3571</v>
      </c>
      <c r="Y138" s="183">
        <v>3385</v>
      </c>
      <c r="Z138" s="183">
        <v>3941</v>
      </c>
      <c r="AA138" s="183">
        <v>3519</v>
      </c>
      <c r="AB138" s="183">
        <v>3535</v>
      </c>
      <c r="AC138" s="183">
        <v>4290</v>
      </c>
      <c r="AD138" s="183">
        <v>3859</v>
      </c>
      <c r="AE138" s="183">
        <v>4390</v>
      </c>
      <c r="AF138" s="183">
        <v>4703</v>
      </c>
      <c r="AG138" s="183">
        <v>4588</v>
      </c>
      <c r="AH138" s="183">
        <v>4259</v>
      </c>
      <c r="AI138" s="183">
        <v>4570</v>
      </c>
      <c r="AJ138" s="183">
        <v>4678</v>
      </c>
      <c r="AK138" s="183">
        <v>4450</v>
      </c>
      <c r="AL138" s="183">
        <v>4573</v>
      </c>
      <c r="AM138" s="183">
        <v>4112</v>
      </c>
      <c r="AN138" s="183">
        <v>4096</v>
      </c>
      <c r="AO138" s="183">
        <v>4902</v>
      </c>
      <c r="AP138" s="183">
        <v>4155</v>
      </c>
      <c r="AQ138" s="183">
        <v>3665</v>
      </c>
      <c r="AR138" s="183">
        <v>2507</v>
      </c>
      <c r="AS138" s="183">
        <v>2513</v>
      </c>
      <c r="AT138" s="183">
        <v>2887</v>
      </c>
      <c r="AU138" s="183">
        <v>3158</v>
      </c>
      <c r="AV138" s="183">
        <v>3068</v>
      </c>
      <c r="AW138" s="183">
        <v>3382</v>
      </c>
      <c r="AX138" s="165">
        <v>3650</v>
      </c>
    </row>
    <row r="139" spans="1:50" x14ac:dyDescent="0.35">
      <c r="A139" s="181" t="s">
        <v>155</v>
      </c>
      <c r="B139" s="92" t="s">
        <v>210</v>
      </c>
      <c r="C139" s="92" t="s">
        <v>167</v>
      </c>
      <c r="D139" s="183">
        <f t="shared" si="6"/>
        <v>88720.40479373149</v>
      </c>
      <c r="E139" s="183">
        <f>Warren!D24</f>
        <v>73391</v>
      </c>
      <c r="F139" s="183">
        <f>Warren!E24</f>
        <v>70925</v>
      </c>
      <c r="G139" s="183">
        <f>Warren!F24</f>
        <v>75539</v>
      </c>
      <c r="H139" s="183">
        <f>Warren!G24</f>
        <v>66458</v>
      </c>
      <c r="I139" s="183">
        <f>Warren!H24</f>
        <v>69627.096856443473</v>
      </c>
      <c r="J139" s="183">
        <f>Warren!I24</f>
        <v>65094</v>
      </c>
      <c r="K139" s="183">
        <f>Warren!J24</f>
        <v>63274</v>
      </c>
      <c r="L139" s="183">
        <f>Warren!K24</f>
        <v>68761</v>
      </c>
      <c r="M139" s="183">
        <f>Warren!L24</f>
        <v>59859</v>
      </c>
      <c r="N139" s="183">
        <f>Warren!M24</f>
        <v>68106</v>
      </c>
      <c r="O139" s="183">
        <f>Warren!N24</f>
        <v>64789</v>
      </c>
      <c r="P139" s="183">
        <f>Warren!O24</f>
        <v>68557</v>
      </c>
      <c r="Q139" s="183">
        <f>Warren!P24</f>
        <v>73878</v>
      </c>
      <c r="R139" s="183">
        <f>Warren!Q24</f>
        <v>73497</v>
      </c>
      <c r="S139" s="183">
        <f>Warren!R24</f>
        <v>82911</v>
      </c>
      <c r="T139" s="183">
        <f>Warren!S24</f>
        <v>104450</v>
      </c>
      <c r="U139" s="183">
        <f>Warren!T24</f>
        <v>84497</v>
      </c>
      <c r="V139" s="183">
        <f>Warren!U24</f>
        <v>96767</v>
      </c>
      <c r="W139" s="183">
        <f>Warren!V24</f>
        <v>74547</v>
      </c>
      <c r="X139" s="183">
        <f>Warren!W24</f>
        <v>72751</v>
      </c>
      <c r="Y139" s="183">
        <f>Warren!X24</f>
        <v>64626</v>
      </c>
      <c r="Z139" s="183">
        <f>Warren!Y24</f>
        <v>76564</v>
      </c>
      <c r="AA139" s="183">
        <f>Warren!Z24</f>
        <v>65354.954351213215</v>
      </c>
      <c r="AB139" s="183">
        <f>Warren!AA24</f>
        <v>66119</v>
      </c>
      <c r="AC139" s="183">
        <f>Warren!AB24</f>
        <v>76487</v>
      </c>
      <c r="AD139" s="183">
        <f>Warren!AC24</f>
        <v>71408</v>
      </c>
      <c r="AE139" s="183">
        <f>Warren!AD24</f>
        <v>86943.259821689498</v>
      </c>
      <c r="AF139" s="183">
        <f>Warren!AE24</f>
        <v>95666.370105429378</v>
      </c>
      <c r="AG139" s="183">
        <f>Warren!AF24</f>
        <v>102477</v>
      </c>
      <c r="AH139" s="183">
        <f>Warren!AG24</f>
        <v>99217.258862894116</v>
      </c>
      <c r="AI139" s="183">
        <f>Warren!AH24</f>
        <v>115621</v>
      </c>
      <c r="AJ139" s="183">
        <f>Warren!AI24</f>
        <v>125727</v>
      </c>
      <c r="AK139" s="183">
        <f>Warren!AJ24</f>
        <v>112588.72944029392</v>
      </c>
      <c r="AL139" s="183">
        <f>Warren!AK24</f>
        <v>119350.95107368501</v>
      </c>
      <c r="AM139" s="183">
        <f>Warren!AL24</f>
        <v>117801</v>
      </c>
      <c r="AN139" s="183">
        <f>Warren!AM24</f>
        <v>108122</v>
      </c>
      <c r="AO139" s="183">
        <f>Warren!AN24</f>
        <v>127978</v>
      </c>
      <c r="AP139" s="183">
        <f>Warren!AO24</f>
        <v>118563</v>
      </c>
      <c r="AQ139" s="183">
        <f>Warren!AP24</f>
        <v>118209</v>
      </c>
      <c r="AR139" s="183">
        <f>Warren!AQ24</f>
        <v>98961</v>
      </c>
      <c r="AS139" s="183">
        <f>Warren!AR24</f>
        <v>96676</v>
      </c>
      <c r="AT139" s="183">
        <f>Warren!AS24</f>
        <v>102626</v>
      </c>
      <c r="AU139" s="183">
        <f>Warren!AT24</f>
        <v>107174</v>
      </c>
      <c r="AV139" s="183">
        <f>Warren!AU24</f>
        <v>101005</v>
      </c>
      <c r="AW139" s="183">
        <f>Warren!AV24</f>
        <v>109296</v>
      </c>
      <c r="AX139" s="165">
        <f>Warren!AW24</f>
        <v>118899</v>
      </c>
    </row>
    <row r="140" spans="1:50" x14ac:dyDescent="0.35">
      <c r="A140" s="181" t="s">
        <v>155</v>
      </c>
      <c r="B140" s="92" t="s">
        <v>210</v>
      </c>
      <c r="C140" s="92" t="s">
        <v>132</v>
      </c>
      <c r="D140" s="183">
        <f t="shared" si="6"/>
        <v>482.71739130434781</v>
      </c>
      <c r="E140" s="183">
        <v>518</v>
      </c>
      <c r="F140" s="183">
        <v>506</v>
      </c>
      <c r="G140" s="183">
        <v>527</v>
      </c>
      <c r="H140" s="183">
        <v>505</v>
      </c>
      <c r="I140" s="183">
        <v>496</v>
      </c>
      <c r="J140" s="183">
        <v>507</v>
      </c>
      <c r="K140" s="183">
        <v>475</v>
      </c>
      <c r="L140" s="183">
        <v>481</v>
      </c>
      <c r="M140" s="183">
        <v>484</v>
      </c>
      <c r="N140" s="183">
        <v>535</v>
      </c>
      <c r="O140" s="183">
        <v>515</v>
      </c>
      <c r="P140" s="183">
        <v>504</v>
      </c>
      <c r="Q140" s="183">
        <v>568</v>
      </c>
      <c r="R140" s="183">
        <v>517</v>
      </c>
      <c r="S140" s="183">
        <v>557</v>
      </c>
      <c r="T140" s="183">
        <v>553</v>
      </c>
      <c r="U140" s="183">
        <v>531</v>
      </c>
      <c r="V140" s="183">
        <v>514</v>
      </c>
      <c r="W140" s="183">
        <v>493</v>
      </c>
      <c r="X140" s="183">
        <v>519</v>
      </c>
      <c r="Y140" s="183">
        <v>482</v>
      </c>
      <c r="Z140" s="183">
        <v>516</v>
      </c>
      <c r="AA140" s="183">
        <v>501</v>
      </c>
      <c r="AB140" s="183">
        <v>505</v>
      </c>
      <c r="AC140" s="183">
        <v>565</v>
      </c>
      <c r="AD140" s="183">
        <v>543</v>
      </c>
      <c r="AE140" s="183">
        <v>581</v>
      </c>
      <c r="AF140" s="183">
        <v>555</v>
      </c>
      <c r="AG140" s="183">
        <v>537</v>
      </c>
      <c r="AH140" s="183">
        <v>523</v>
      </c>
      <c r="AI140" s="183">
        <v>531</v>
      </c>
      <c r="AJ140" s="183">
        <v>511</v>
      </c>
      <c r="AK140" s="183">
        <v>513</v>
      </c>
      <c r="AL140" s="183">
        <v>487</v>
      </c>
      <c r="AM140" s="183">
        <v>443</v>
      </c>
      <c r="AN140" s="183">
        <v>473</v>
      </c>
      <c r="AO140" s="183">
        <v>526</v>
      </c>
      <c r="AP140" s="183">
        <v>477</v>
      </c>
      <c r="AQ140" s="183">
        <v>428</v>
      </c>
      <c r="AR140" s="183">
        <v>218</v>
      </c>
      <c r="AS140" s="183">
        <v>218</v>
      </c>
      <c r="AT140" s="183">
        <v>296</v>
      </c>
      <c r="AU140" s="183">
        <v>358</v>
      </c>
      <c r="AV140" s="183">
        <v>358</v>
      </c>
      <c r="AW140" s="183">
        <v>376</v>
      </c>
      <c r="AX140" s="165">
        <v>379</v>
      </c>
    </row>
    <row r="141" spans="1:50" s="81" customFormat="1" x14ac:dyDescent="0.35">
      <c r="A141" s="181" t="s">
        <v>155</v>
      </c>
      <c r="B141" s="92" t="s">
        <v>211</v>
      </c>
      <c r="C141" s="92" t="s">
        <v>162</v>
      </c>
      <c r="D141" s="180">
        <f t="shared" si="6"/>
        <v>255327.54347826086</v>
      </c>
      <c r="E141" s="180">
        <v>216763</v>
      </c>
      <c r="F141" s="180">
        <v>212598</v>
      </c>
      <c r="G141" s="180">
        <v>237530</v>
      </c>
      <c r="H141" s="180">
        <v>218676</v>
      </c>
      <c r="I141" s="180">
        <v>229691</v>
      </c>
      <c r="J141" s="180">
        <v>229354</v>
      </c>
      <c r="K141" s="180">
        <v>199844</v>
      </c>
      <c r="L141" s="180">
        <v>250818</v>
      </c>
      <c r="M141" s="180">
        <v>229942</v>
      </c>
      <c r="N141" s="180">
        <v>255622</v>
      </c>
      <c r="O141" s="180">
        <v>240165</v>
      </c>
      <c r="P141" s="180">
        <v>225183</v>
      </c>
      <c r="Q141" s="180">
        <v>272238</v>
      </c>
      <c r="R141" s="180">
        <v>231186</v>
      </c>
      <c r="S141" s="180">
        <v>247272</v>
      </c>
      <c r="T141" s="180">
        <v>251113</v>
      </c>
      <c r="U141" s="180">
        <v>234136</v>
      </c>
      <c r="V141" s="180">
        <v>205232</v>
      </c>
      <c r="W141" s="180">
        <v>198888</v>
      </c>
      <c r="X141" s="180">
        <v>204722</v>
      </c>
      <c r="Y141" s="180">
        <v>199669</v>
      </c>
      <c r="Z141" s="180">
        <v>230865</v>
      </c>
      <c r="AA141" s="180">
        <v>209695</v>
      </c>
      <c r="AB141" s="180">
        <v>227764</v>
      </c>
      <c r="AC141" s="180">
        <v>269062</v>
      </c>
      <c r="AD141" s="180">
        <v>268537</v>
      </c>
      <c r="AE141" s="180">
        <v>265945</v>
      </c>
      <c r="AF141" s="180">
        <v>276728</v>
      </c>
      <c r="AG141" s="180">
        <v>251554</v>
      </c>
      <c r="AH141" s="180">
        <v>261505</v>
      </c>
      <c r="AI141" s="180">
        <v>307926</v>
      </c>
      <c r="AJ141" s="180">
        <v>292195</v>
      </c>
      <c r="AK141" s="180">
        <v>294520</v>
      </c>
      <c r="AL141" s="180">
        <v>321107</v>
      </c>
      <c r="AM141" s="180">
        <v>279226</v>
      </c>
      <c r="AN141" s="180">
        <v>340621</v>
      </c>
      <c r="AO141" s="180">
        <v>371179</v>
      </c>
      <c r="AP141" s="180">
        <v>385760</v>
      </c>
      <c r="AQ141" s="180">
        <v>368927</v>
      </c>
      <c r="AR141" s="180">
        <v>240354</v>
      </c>
      <c r="AS141" s="180">
        <v>204034</v>
      </c>
      <c r="AT141" s="180">
        <v>214651</v>
      </c>
      <c r="AU141" s="180">
        <v>246177</v>
      </c>
      <c r="AV141" s="180">
        <v>239460</v>
      </c>
      <c r="AW141" s="180">
        <v>269629</v>
      </c>
      <c r="AX141" s="189">
        <v>317004</v>
      </c>
    </row>
    <row r="142" spans="1:50" s="80" customFormat="1" x14ac:dyDescent="0.35">
      <c r="A142" s="181" t="s">
        <v>155</v>
      </c>
      <c r="B142" s="92" t="s">
        <v>211</v>
      </c>
      <c r="C142" s="92" t="s">
        <v>166</v>
      </c>
      <c r="D142" s="188">
        <f t="shared" si="6"/>
        <v>572.52173913043475</v>
      </c>
      <c r="E142" s="188">
        <v>407</v>
      </c>
      <c r="F142" s="188">
        <v>438</v>
      </c>
      <c r="G142" s="188">
        <v>457</v>
      </c>
      <c r="H142" s="188">
        <v>424</v>
      </c>
      <c r="I142" s="188">
        <v>463</v>
      </c>
      <c r="J142" s="188">
        <v>468</v>
      </c>
      <c r="K142" s="188">
        <v>397</v>
      </c>
      <c r="L142" s="188">
        <v>507</v>
      </c>
      <c r="M142" s="188">
        <v>446</v>
      </c>
      <c r="N142" s="188">
        <v>461</v>
      </c>
      <c r="O142" s="188">
        <v>439</v>
      </c>
      <c r="P142" s="188">
        <v>458</v>
      </c>
      <c r="Q142" s="188">
        <v>473</v>
      </c>
      <c r="R142" s="188">
        <v>446</v>
      </c>
      <c r="S142" s="188">
        <v>488</v>
      </c>
      <c r="T142" s="188">
        <v>499</v>
      </c>
      <c r="U142" s="188">
        <v>454</v>
      </c>
      <c r="V142" s="188">
        <v>451</v>
      </c>
      <c r="W142" s="188">
        <v>431</v>
      </c>
      <c r="X142" s="188">
        <v>419</v>
      </c>
      <c r="Y142" s="188">
        <v>419</v>
      </c>
      <c r="Z142" s="188">
        <v>489</v>
      </c>
      <c r="AA142" s="188">
        <v>446</v>
      </c>
      <c r="AB142" s="188">
        <v>490</v>
      </c>
      <c r="AC142" s="188">
        <v>509</v>
      </c>
      <c r="AD142" s="188">
        <v>534</v>
      </c>
      <c r="AE142" s="188">
        <v>536</v>
      </c>
      <c r="AF142" s="188">
        <v>538</v>
      </c>
      <c r="AG142" s="188">
        <v>488</v>
      </c>
      <c r="AH142" s="188">
        <v>539</v>
      </c>
      <c r="AI142" s="188">
        <v>642</v>
      </c>
      <c r="AJ142" s="188">
        <v>583</v>
      </c>
      <c r="AK142" s="188">
        <v>610</v>
      </c>
      <c r="AL142" s="188">
        <v>669</v>
      </c>
      <c r="AM142" s="188">
        <v>607</v>
      </c>
      <c r="AN142" s="188">
        <v>716</v>
      </c>
      <c r="AO142" s="188">
        <v>706</v>
      </c>
      <c r="AP142" s="188">
        <v>786</v>
      </c>
      <c r="AQ142" s="188">
        <v>883</v>
      </c>
      <c r="AR142" s="188">
        <v>1299</v>
      </c>
      <c r="AS142" s="188">
        <v>986</v>
      </c>
      <c r="AT142" s="188">
        <v>789</v>
      </c>
      <c r="AU142" s="188">
        <v>812</v>
      </c>
      <c r="AV142" s="188">
        <v>682</v>
      </c>
      <c r="AW142" s="188">
        <v>700</v>
      </c>
      <c r="AX142" s="190">
        <v>852</v>
      </c>
    </row>
    <row r="143" spans="1:50" x14ac:dyDescent="0.35">
      <c r="A143" s="181" t="s">
        <v>155</v>
      </c>
      <c r="B143" s="92" t="s">
        <v>211</v>
      </c>
      <c r="C143" s="92" t="s">
        <v>133</v>
      </c>
      <c r="D143" s="183">
        <f t="shared" si="6"/>
        <v>3681.782608695652</v>
      </c>
      <c r="E143" s="183">
        <v>3643</v>
      </c>
      <c r="F143" s="183">
        <v>3487</v>
      </c>
      <c r="G143" s="183">
        <v>4160</v>
      </c>
      <c r="H143" s="183">
        <v>3907</v>
      </c>
      <c r="I143" s="183">
        <v>4018</v>
      </c>
      <c r="J143" s="183">
        <v>4108</v>
      </c>
      <c r="K143" s="183">
        <v>3354</v>
      </c>
      <c r="L143" s="183">
        <v>4134</v>
      </c>
      <c r="M143" s="183">
        <v>3740</v>
      </c>
      <c r="N143" s="183">
        <v>4234</v>
      </c>
      <c r="O143" s="183">
        <v>4018</v>
      </c>
      <c r="P143" s="183">
        <v>3833</v>
      </c>
      <c r="Q143" s="183">
        <v>4700</v>
      </c>
      <c r="R143" s="183">
        <v>3933</v>
      </c>
      <c r="S143" s="183">
        <v>4059</v>
      </c>
      <c r="T143" s="183">
        <v>3951</v>
      </c>
      <c r="U143" s="183">
        <v>3715</v>
      </c>
      <c r="V143" s="183">
        <v>3346</v>
      </c>
      <c r="W143" s="183">
        <v>3349</v>
      </c>
      <c r="X143" s="183">
        <v>3468</v>
      </c>
      <c r="Y143" s="183">
        <v>3161</v>
      </c>
      <c r="Z143" s="183">
        <v>3687</v>
      </c>
      <c r="AA143" s="183">
        <v>3263</v>
      </c>
      <c r="AB143" s="183">
        <v>3347</v>
      </c>
      <c r="AC143" s="183">
        <v>4001</v>
      </c>
      <c r="AD143" s="183">
        <v>3934</v>
      </c>
      <c r="AE143" s="183">
        <v>4235</v>
      </c>
      <c r="AF143" s="183">
        <v>4239</v>
      </c>
      <c r="AG143" s="183">
        <v>4126</v>
      </c>
      <c r="AH143" s="183">
        <v>3820</v>
      </c>
      <c r="AI143" s="183">
        <v>4276</v>
      </c>
      <c r="AJ143" s="183">
        <v>4167</v>
      </c>
      <c r="AK143" s="183">
        <v>4169</v>
      </c>
      <c r="AL143" s="183">
        <v>4222</v>
      </c>
      <c r="AM143" s="183">
        <v>3644</v>
      </c>
      <c r="AN143" s="183">
        <v>4161</v>
      </c>
      <c r="AO143" s="183">
        <v>4790</v>
      </c>
      <c r="AP143" s="183">
        <v>4379</v>
      </c>
      <c r="AQ143" s="183">
        <v>3669</v>
      </c>
      <c r="AR143" s="183">
        <v>1804</v>
      </c>
      <c r="AS143" s="183">
        <v>1740</v>
      </c>
      <c r="AT143" s="183">
        <v>2043</v>
      </c>
      <c r="AU143" s="183">
        <v>2483</v>
      </c>
      <c r="AV143" s="183">
        <v>2611</v>
      </c>
      <c r="AW143" s="183">
        <v>2963</v>
      </c>
      <c r="AX143" s="165">
        <v>3271</v>
      </c>
    </row>
    <row r="144" spans="1:50" x14ac:dyDescent="0.35">
      <c r="A144" s="181" t="s">
        <v>155</v>
      </c>
      <c r="B144" s="92" t="s">
        <v>211</v>
      </c>
      <c r="C144" s="92" t="s">
        <v>167</v>
      </c>
      <c r="D144" s="183">
        <f t="shared" si="6"/>
        <v>90082.87003324322</v>
      </c>
      <c r="E144" s="183">
        <f>Washington!D24</f>
        <v>78597</v>
      </c>
      <c r="F144" s="183">
        <f>Washington!E24</f>
        <v>76692</v>
      </c>
      <c r="G144" s="183">
        <f>Washington!F24</f>
        <v>79687</v>
      </c>
      <c r="H144" s="183">
        <f>Washington!G24</f>
        <v>73850</v>
      </c>
      <c r="I144" s="183">
        <f>Washington!H24</f>
        <v>76955</v>
      </c>
      <c r="J144" s="183">
        <f>Washington!I24</f>
        <v>76043</v>
      </c>
      <c r="K144" s="183">
        <f>Washington!J24</f>
        <v>68225</v>
      </c>
      <c r="L144" s="183">
        <f>Washington!K24</f>
        <v>86496</v>
      </c>
      <c r="M144" s="183">
        <f>Washington!L24</f>
        <v>78760</v>
      </c>
      <c r="N144" s="183">
        <f>Washington!M24</f>
        <v>88790</v>
      </c>
      <c r="O144" s="183">
        <f>Washington!N24</f>
        <v>82569</v>
      </c>
      <c r="P144" s="183">
        <f>Washington!O24</f>
        <v>78858</v>
      </c>
      <c r="Q144" s="183">
        <f>Washington!P24</f>
        <v>93918</v>
      </c>
      <c r="R144" s="183">
        <f>Washington!Q24</f>
        <v>79214</v>
      </c>
      <c r="S144" s="183">
        <f>Washington!R24</f>
        <v>84084</v>
      </c>
      <c r="T144" s="183">
        <f>Washington!S24</f>
        <v>82936</v>
      </c>
      <c r="U144" s="183">
        <f>Washington!T24</f>
        <v>75279</v>
      </c>
      <c r="V144" s="183">
        <f>Washington!U24</f>
        <v>63895</v>
      </c>
      <c r="W144" s="183">
        <f>Washington!V24</f>
        <v>62025</v>
      </c>
      <c r="X144" s="183">
        <f>Washington!W24</f>
        <v>64879.07841365668</v>
      </c>
      <c r="Y144" s="183">
        <f>Washington!X24</f>
        <v>65024</v>
      </c>
      <c r="Z144" s="183">
        <f>Washington!Y24</f>
        <v>76659</v>
      </c>
      <c r="AA144" s="183">
        <f>Washington!Z24</f>
        <v>71958</v>
      </c>
      <c r="AB144" s="183">
        <f>Washington!AA24</f>
        <v>77791</v>
      </c>
      <c r="AC144" s="183">
        <f>Washington!AB24</f>
        <v>89977</v>
      </c>
      <c r="AD144" s="183">
        <f>Washington!AC24</f>
        <v>92711.837031644158</v>
      </c>
      <c r="AE144" s="183">
        <f>Washington!AD24</f>
        <v>89832.73673529028</v>
      </c>
      <c r="AF144" s="183">
        <f>Washington!AE24</f>
        <v>94337.268475070552</v>
      </c>
      <c r="AG144" s="183">
        <f>Washington!AF24</f>
        <v>82524</v>
      </c>
      <c r="AH144" s="183">
        <f>Washington!AG24</f>
        <v>89547</v>
      </c>
      <c r="AI144" s="183">
        <f>Washington!AH24</f>
        <v>106923</v>
      </c>
      <c r="AJ144" s="183">
        <f>Washington!AI24</f>
        <v>101777</v>
      </c>
      <c r="AK144" s="183">
        <f>Washington!AJ24</f>
        <v>105246</v>
      </c>
      <c r="AL144" s="183">
        <f>Washington!AK24</f>
        <v>115892</v>
      </c>
      <c r="AM144" s="183">
        <f>Washington!AL24</f>
        <v>100837</v>
      </c>
      <c r="AN144" s="183">
        <f>Washington!AM24</f>
        <v>124772</v>
      </c>
      <c r="AO144" s="183">
        <f>Washington!AN24</f>
        <v>133904.06393438415</v>
      </c>
      <c r="AP144" s="183">
        <f>Washington!AO24</f>
        <v>141811</v>
      </c>
      <c r="AQ144" s="183">
        <f>Washington!AP24</f>
        <v>139181.08603921792</v>
      </c>
      <c r="AR144" s="183">
        <f>Washington!AQ24</f>
        <v>94771</v>
      </c>
      <c r="AS144" s="183">
        <f>Washington!AR24</f>
        <v>78708</v>
      </c>
      <c r="AT144" s="183">
        <f>Washington!AS24</f>
        <v>88183.291185062117</v>
      </c>
      <c r="AU144" s="183">
        <f>Washington!AT24</f>
        <v>99986.730746214191</v>
      </c>
      <c r="AV144" s="183">
        <f>Washington!AU24</f>
        <v>96390.49883693039</v>
      </c>
      <c r="AW144" s="183">
        <f>Washington!AV24</f>
        <v>108242.15097365761</v>
      </c>
      <c r="AX144" s="165">
        <f>Washington!AW24</f>
        <v>125073.27915806005</v>
      </c>
    </row>
    <row r="145" spans="1:50" x14ac:dyDescent="0.35">
      <c r="A145" s="181" t="s">
        <v>155</v>
      </c>
      <c r="B145" s="92" t="s">
        <v>211</v>
      </c>
      <c r="C145" s="92" t="s">
        <v>132</v>
      </c>
      <c r="D145" s="183">
        <f t="shared" si="6"/>
        <v>467.13043478260869</v>
      </c>
      <c r="E145" s="183">
        <v>533</v>
      </c>
      <c r="F145" s="183">
        <v>485</v>
      </c>
      <c r="G145" s="183">
        <v>520</v>
      </c>
      <c r="H145" s="183">
        <v>516</v>
      </c>
      <c r="I145" s="183">
        <v>496</v>
      </c>
      <c r="J145" s="183">
        <v>490</v>
      </c>
      <c r="K145" s="183">
        <v>503</v>
      </c>
      <c r="L145" s="183">
        <v>495</v>
      </c>
      <c r="M145" s="183">
        <v>515</v>
      </c>
      <c r="N145" s="183">
        <v>555</v>
      </c>
      <c r="O145" s="183">
        <v>547</v>
      </c>
      <c r="P145" s="183">
        <v>492</v>
      </c>
      <c r="Q145" s="183">
        <v>576</v>
      </c>
      <c r="R145" s="183">
        <v>518</v>
      </c>
      <c r="S145" s="183">
        <v>507</v>
      </c>
      <c r="T145" s="183">
        <v>503</v>
      </c>
      <c r="U145" s="183">
        <v>516</v>
      </c>
      <c r="V145" s="183">
        <v>455</v>
      </c>
      <c r="W145" s="183">
        <v>461</v>
      </c>
      <c r="X145" s="183">
        <v>489</v>
      </c>
      <c r="Y145" s="183">
        <v>476</v>
      </c>
      <c r="Z145" s="183">
        <v>472</v>
      </c>
      <c r="AA145" s="183">
        <v>470</v>
      </c>
      <c r="AB145" s="183">
        <v>465</v>
      </c>
      <c r="AC145" s="183">
        <v>529</v>
      </c>
      <c r="AD145" s="183">
        <v>503</v>
      </c>
      <c r="AE145" s="183">
        <v>496</v>
      </c>
      <c r="AF145" s="183">
        <v>514</v>
      </c>
      <c r="AG145" s="183">
        <v>516</v>
      </c>
      <c r="AH145" s="183">
        <v>485</v>
      </c>
      <c r="AI145" s="183">
        <v>480</v>
      </c>
      <c r="AJ145" s="183">
        <v>501</v>
      </c>
      <c r="AK145" s="183">
        <v>483</v>
      </c>
      <c r="AL145" s="183">
        <v>480</v>
      </c>
      <c r="AM145" s="183">
        <v>460</v>
      </c>
      <c r="AN145" s="183">
        <v>476</v>
      </c>
      <c r="AO145" s="183">
        <v>526</v>
      </c>
      <c r="AP145" s="183">
        <v>491</v>
      </c>
      <c r="AQ145" s="183">
        <v>418</v>
      </c>
      <c r="AR145" s="183">
        <v>185</v>
      </c>
      <c r="AS145" s="183">
        <v>207</v>
      </c>
      <c r="AT145" s="183">
        <v>272</v>
      </c>
      <c r="AU145" s="183">
        <v>303</v>
      </c>
      <c r="AV145" s="183">
        <v>351</v>
      </c>
      <c r="AW145" s="183">
        <v>385</v>
      </c>
      <c r="AX145" s="165">
        <v>372</v>
      </c>
    </row>
    <row r="146" spans="1:50" s="81" customFormat="1" x14ac:dyDescent="0.35">
      <c r="A146" s="181" t="s">
        <v>155</v>
      </c>
      <c r="B146" s="92" t="s">
        <v>212</v>
      </c>
      <c r="C146" s="92" t="s">
        <v>162</v>
      </c>
      <c r="D146" s="180">
        <f t="shared" si="6"/>
        <v>3080086.9565217393</v>
      </c>
      <c r="E146" s="180">
        <v>2226226</v>
      </c>
      <c r="F146" s="180">
        <v>2117782</v>
      </c>
      <c r="G146" s="180">
        <v>2464007</v>
      </c>
      <c r="H146" s="180">
        <v>2307449</v>
      </c>
      <c r="I146" s="180">
        <v>2595313</v>
      </c>
      <c r="J146" s="180">
        <v>2698672</v>
      </c>
      <c r="K146" s="180">
        <v>2528451</v>
      </c>
      <c r="L146" s="180">
        <v>2906256</v>
      </c>
      <c r="M146" s="180">
        <v>2790491</v>
      </c>
      <c r="N146" s="180">
        <v>3217641</v>
      </c>
      <c r="O146" s="180">
        <v>3114538</v>
      </c>
      <c r="P146" s="180">
        <v>2948584</v>
      </c>
      <c r="Q146" s="180">
        <v>2762463</v>
      </c>
      <c r="R146" s="180">
        <v>2817635</v>
      </c>
      <c r="S146" s="180">
        <v>2884432</v>
      </c>
      <c r="T146" s="180">
        <v>3037663</v>
      </c>
      <c r="U146" s="180">
        <v>3279238</v>
      </c>
      <c r="V146" s="180">
        <v>3145541</v>
      </c>
      <c r="W146" s="180">
        <v>2863518</v>
      </c>
      <c r="X146" s="180">
        <v>3177452</v>
      </c>
      <c r="Y146" s="180">
        <v>2853090</v>
      </c>
      <c r="Z146" s="180">
        <v>3395118</v>
      </c>
      <c r="AA146" s="180">
        <v>3099009</v>
      </c>
      <c r="AB146" s="180">
        <v>2987837</v>
      </c>
      <c r="AC146" s="180">
        <v>3282315</v>
      </c>
      <c r="AD146" s="180">
        <v>2945719</v>
      </c>
      <c r="AE146" s="180">
        <v>3426140</v>
      </c>
      <c r="AF146" s="180">
        <v>3585301</v>
      </c>
      <c r="AG146" s="180">
        <v>3871377</v>
      </c>
      <c r="AH146" s="180">
        <v>3720477</v>
      </c>
      <c r="AI146" s="180">
        <v>3921070</v>
      </c>
      <c r="AJ146" s="180">
        <v>4015153</v>
      </c>
      <c r="AK146" s="180">
        <v>3892617</v>
      </c>
      <c r="AL146" s="180">
        <v>3999771</v>
      </c>
      <c r="AM146" s="180">
        <v>3615769</v>
      </c>
      <c r="AN146" s="180">
        <v>3936132</v>
      </c>
      <c r="AO146" s="180">
        <v>4032306</v>
      </c>
      <c r="AP146" s="180">
        <v>4034936</v>
      </c>
      <c r="AQ146" s="180">
        <v>3493999</v>
      </c>
      <c r="AR146" s="180">
        <v>2065460</v>
      </c>
      <c r="AS146" s="180">
        <v>2124364</v>
      </c>
      <c r="AT146" s="180">
        <v>2247466</v>
      </c>
      <c r="AU146" s="180">
        <v>2460204</v>
      </c>
      <c r="AV146" s="180">
        <v>2682634</v>
      </c>
      <c r="AW146" s="180">
        <v>2974182</v>
      </c>
      <c r="AX146" s="189">
        <v>3138202</v>
      </c>
    </row>
    <row r="147" spans="1:50" s="80" customFormat="1" x14ac:dyDescent="0.35">
      <c r="A147" s="181" t="s">
        <v>155</v>
      </c>
      <c r="B147" s="92" t="s">
        <v>212</v>
      </c>
      <c r="C147" s="92" t="s">
        <v>166</v>
      </c>
      <c r="D147" s="188">
        <f t="shared" si="6"/>
        <v>536.86956521739125</v>
      </c>
      <c r="E147" s="188">
        <v>352</v>
      </c>
      <c r="F147" s="188">
        <v>350</v>
      </c>
      <c r="G147" s="188">
        <v>385</v>
      </c>
      <c r="H147" s="188">
        <v>378</v>
      </c>
      <c r="I147" s="188">
        <v>408</v>
      </c>
      <c r="J147" s="188">
        <v>420</v>
      </c>
      <c r="K147" s="188">
        <v>402</v>
      </c>
      <c r="L147" s="188">
        <v>442</v>
      </c>
      <c r="M147" s="188">
        <v>424</v>
      </c>
      <c r="N147" s="188">
        <v>470</v>
      </c>
      <c r="O147" s="188">
        <v>460</v>
      </c>
      <c r="P147" s="188">
        <v>447</v>
      </c>
      <c r="Q147" s="188">
        <v>406</v>
      </c>
      <c r="R147" s="188">
        <v>423</v>
      </c>
      <c r="S147" s="188">
        <v>452</v>
      </c>
      <c r="T147" s="188">
        <v>463</v>
      </c>
      <c r="U147" s="188">
        <v>486</v>
      </c>
      <c r="V147" s="188">
        <v>482</v>
      </c>
      <c r="W147" s="188">
        <v>451</v>
      </c>
      <c r="X147" s="188">
        <v>493</v>
      </c>
      <c r="Y147" s="188">
        <v>462</v>
      </c>
      <c r="Z147" s="188">
        <v>507</v>
      </c>
      <c r="AA147" s="188">
        <v>484</v>
      </c>
      <c r="AB147" s="188">
        <v>491</v>
      </c>
      <c r="AC147" s="188">
        <v>511</v>
      </c>
      <c r="AD147" s="188">
        <v>483</v>
      </c>
      <c r="AE147" s="188">
        <v>540</v>
      </c>
      <c r="AF147" s="188">
        <v>564</v>
      </c>
      <c r="AG147" s="188">
        <v>597</v>
      </c>
      <c r="AH147" s="188">
        <v>593</v>
      </c>
      <c r="AI147" s="188">
        <v>631</v>
      </c>
      <c r="AJ147" s="188">
        <v>629</v>
      </c>
      <c r="AK147" s="188">
        <v>622</v>
      </c>
      <c r="AL147" s="188">
        <v>686</v>
      </c>
      <c r="AM147" s="188">
        <v>659</v>
      </c>
      <c r="AN147" s="188">
        <v>696</v>
      </c>
      <c r="AO147" s="188">
        <v>674</v>
      </c>
      <c r="AP147" s="188">
        <v>692</v>
      </c>
      <c r="AQ147" s="188">
        <v>688</v>
      </c>
      <c r="AR147" s="188">
        <v>819</v>
      </c>
      <c r="AS147" s="188">
        <v>786</v>
      </c>
      <c r="AT147" s="188">
        <v>645</v>
      </c>
      <c r="AU147" s="188">
        <v>635</v>
      </c>
      <c r="AV147" s="188">
        <v>639</v>
      </c>
      <c r="AW147" s="188">
        <v>678</v>
      </c>
      <c r="AX147" s="190">
        <v>691</v>
      </c>
    </row>
    <row r="148" spans="1:50" x14ac:dyDescent="0.35">
      <c r="A148" s="181" t="s">
        <v>155</v>
      </c>
      <c r="B148" s="92" t="s">
        <v>212</v>
      </c>
      <c r="C148" s="92" t="s">
        <v>133</v>
      </c>
      <c r="D148" s="183">
        <f t="shared" si="6"/>
        <v>67153</v>
      </c>
      <c r="E148" s="183">
        <v>58582</v>
      </c>
      <c r="F148" s="183">
        <v>54337</v>
      </c>
      <c r="G148" s="183">
        <v>63077</v>
      </c>
      <c r="H148" s="183">
        <v>58753</v>
      </c>
      <c r="I148" s="183">
        <v>65853</v>
      </c>
      <c r="J148" s="183">
        <v>66780</v>
      </c>
      <c r="K148" s="183">
        <v>62011</v>
      </c>
      <c r="L148" s="183">
        <v>71014</v>
      </c>
      <c r="M148" s="183">
        <v>66213</v>
      </c>
      <c r="N148" s="183">
        <v>74531</v>
      </c>
      <c r="O148" s="183">
        <v>72598</v>
      </c>
      <c r="P148" s="183">
        <v>68505</v>
      </c>
      <c r="Q148" s="183">
        <v>67292</v>
      </c>
      <c r="R148" s="183">
        <v>67093</v>
      </c>
      <c r="S148" s="183">
        <v>67279</v>
      </c>
      <c r="T148" s="183">
        <v>70535</v>
      </c>
      <c r="U148" s="183">
        <v>76620</v>
      </c>
      <c r="V148" s="183">
        <v>71922</v>
      </c>
      <c r="W148" s="183">
        <v>67062</v>
      </c>
      <c r="X148" s="183">
        <v>72997</v>
      </c>
      <c r="Y148" s="183">
        <v>64467</v>
      </c>
      <c r="Z148" s="183">
        <v>77209</v>
      </c>
      <c r="AA148" s="183">
        <v>68928</v>
      </c>
      <c r="AB148" s="183">
        <v>66421</v>
      </c>
      <c r="AC148" s="183">
        <v>71400</v>
      </c>
      <c r="AD148" s="183">
        <v>64210</v>
      </c>
      <c r="AE148" s="183">
        <v>73720</v>
      </c>
      <c r="AF148" s="183">
        <v>76832</v>
      </c>
      <c r="AG148" s="183">
        <v>81829</v>
      </c>
      <c r="AH148" s="183">
        <v>77116</v>
      </c>
      <c r="AI148" s="183">
        <v>79899</v>
      </c>
      <c r="AJ148" s="183">
        <v>81227</v>
      </c>
      <c r="AK148" s="183">
        <v>78198</v>
      </c>
      <c r="AL148" s="183">
        <v>79977</v>
      </c>
      <c r="AM148" s="183">
        <v>71470</v>
      </c>
      <c r="AN148" s="183">
        <v>76502</v>
      </c>
      <c r="AO148" s="183">
        <v>79558</v>
      </c>
      <c r="AP148" s="183">
        <v>78862</v>
      </c>
      <c r="AQ148" s="183">
        <v>66134</v>
      </c>
      <c r="AR148" s="183">
        <v>35722</v>
      </c>
      <c r="AS148" s="183">
        <v>36926</v>
      </c>
      <c r="AT148" s="183">
        <v>43090</v>
      </c>
      <c r="AU148" s="183">
        <v>47828</v>
      </c>
      <c r="AV148" s="183">
        <v>51936</v>
      </c>
      <c r="AW148" s="183">
        <v>56269</v>
      </c>
      <c r="AX148" s="165">
        <v>60254</v>
      </c>
    </row>
    <row r="149" spans="1:50" x14ac:dyDescent="0.35">
      <c r="A149" s="181" t="s">
        <v>155</v>
      </c>
      <c r="B149" s="92" t="s">
        <v>212</v>
      </c>
      <c r="C149" s="92" t="s">
        <v>167</v>
      </c>
      <c r="D149" s="183">
        <f t="shared" si="6"/>
        <v>850970.22939628235</v>
      </c>
      <c r="E149" s="183">
        <f>Westchester!D24</f>
        <v>556989</v>
      </c>
      <c r="F149" s="183">
        <f>Westchester!E24</f>
        <v>534873</v>
      </c>
      <c r="G149" s="183">
        <f>Westchester!F24</f>
        <v>623523</v>
      </c>
      <c r="H149" s="183">
        <f>Westchester!G24</f>
        <v>588977</v>
      </c>
      <c r="I149" s="183">
        <f>Westchester!H24</f>
        <v>669635.37281440897</v>
      </c>
      <c r="J149" s="183">
        <f>Westchester!I24</f>
        <v>710252.8281270247</v>
      </c>
      <c r="K149" s="183">
        <f>Westchester!J24</f>
        <v>671118.20187878946</v>
      </c>
      <c r="L149" s="183">
        <f>Westchester!K24</f>
        <v>785712.07039817295</v>
      </c>
      <c r="M149" s="183">
        <f>Westchester!L24</f>
        <v>759494.09282978158</v>
      </c>
      <c r="N149" s="183">
        <f>Westchester!M24</f>
        <v>875428.93101897347</v>
      </c>
      <c r="O149" s="183">
        <f>Westchester!N24</f>
        <v>847954.77867039724</v>
      </c>
      <c r="P149" s="183">
        <f>Westchester!O24</f>
        <v>804833.52123663377</v>
      </c>
      <c r="Q149" s="183">
        <f>Westchester!P24</f>
        <v>727255.63949209533</v>
      </c>
      <c r="R149" s="183">
        <f>Westchester!Q24</f>
        <v>753593.61786141305</v>
      </c>
      <c r="S149" s="183">
        <f>Westchester!R24</f>
        <v>772073.3565102329</v>
      </c>
      <c r="T149" s="183">
        <f>Westchester!S24</f>
        <v>813329.8841265128</v>
      </c>
      <c r="U149" s="183">
        <f>Westchester!T24</f>
        <v>882555.49080097838</v>
      </c>
      <c r="V149" s="183">
        <f>Westchester!U24</f>
        <v>843551.89397244132</v>
      </c>
      <c r="W149" s="183">
        <f>Westchester!V24</f>
        <v>755668.15429691598</v>
      </c>
      <c r="X149" s="183">
        <f>Westchester!W24</f>
        <v>856895.19285329699</v>
      </c>
      <c r="Y149" s="183">
        <f>Westchester!X24</f>
        <v>771220.34712928673</v>
      </c>
      <c r="Z149" s="183">
        <f>Westchester!Y24</f>
        <v>904495.50357185793</v>
      </c>
      <c r="AA149" s="183">
        <f>Westchester!Z24</f>
        <v>825002.14077217795</v>
      </c>
      <c r="AB149" s="183">
        <f>Westchester!AA24</f>
        <v>809919.01784355659</v>
      </c>
      <c r="AC149" s="183">
        <f>Westchester!AB24</f>
        <v>882646.83781121077</v>
      </c>
      <c r="AD149" s="183">
        <f>Westchester!AC24</f>
        <v>795702.94105273089</v>
      </c>
      <c r="AE149" s="183">
        <f>Westchester!AD24</f>
        <v>930983.32564095128</v>
      </c>
      <c r="AF149" s="183">
        <f>Westchester!AE24</f>
        <v>978167.11112674652</v>
      </c>
      <c r="AG149" s="183">
        <f>Westchester!AF24</f>
        <v>1057939.008177706</v>
      </c>
      <c r="AH149" s="183">
        <f>Westchester!AG24</f>
        <v>1030113.1665998877</v>
      </c>
      <c r="AI149" s="183">
        <f>Westchester!AH24</f>
        <v>1099774.0364567859</v>
      </c>
      <c r="AJ149" s="183">
        <f>Westchester!AI24</f>
        <v>1128661.5268208869</v>
      </c>
      <c r="AK149" s="183">
        <f>Westchester!AJ24</f>
        <v>1101637.561818182</v>
      </c>
      <c r="AL149" s="183">
        <f>Westchester!AK24</f>
        <v>1135248.0340781591</v>
      </c>
      <c r="AM149" s="183">
        <f>Westchester!AL24</f>
        <v>1023362.0882113738</v>
      </c>
      <c r="AN149" s="183">
        <f>Westchester!AM24</f>
        <v>1131447.6648068021</v>
      </c>
      <c r="AO149" s="183">
        <f>Westchester!AN24</f>
        <v>1152207.2980449281</v>
      </c>
      <c r="AP149" s="183">
        <f>Westchester!AO24</f>
        <v>1167460.9734049845</v>
      </c>
      <c r="AQ149" s="183">
        <f>Westchester!AP24</f>
        <v>1027401.3020184838</v>
      </c>
      <c r="AR149" s="183">
        <f>Westchester!AQ24</f>
        <v>621474.67415240558</v>
      </c>
      <c r="AS149" s="183">
        <f>Westchester!AR24</f>
        <v>635374.04753203783</v>
      </c>
      <c r="AT149" s="183">
        <f>Westchester!AS24</f>
        <v>689429.30913339893</v>
      </c>
      <c r="AU149" s="183">
        <f>Westchester!AT24</f>
        <v>737839.05327720603</v>
      </c>
      <c r="AV149" s="183">
        <f>Westchester!AU24</f>
        <v>810296.72343016649</v>
      </c>
      <c r="AW149" s="183">
        <f>Westchester!AV24</f>
        <v>904702.30620544299</v>
      </c>
      <c r="AX149" s="165">
        <f>Westchester!AW24</f>
        <v>958409.52622357034</v>
      </c>
    </row>
    <row r="150" spans="1:50" x14ac:dyDescent="0.35">
      <c r="A150" s="181" t="s">
        <v>155</v>
      </c>
      <c r="B150" s="92" t="s">
        <v>212</v>
      </c>
      <c r="C150" s="92" t="s">
        <v>132</v>
      </c>
      <c r="D150" s="183">
        <f t="shared" si="6"/>
        <v>5903.673913043478</v>
      </c>
      <c r="E150" s="183">
        <v>6331</v>
      </c>
      <c r="F150" s="183">
        <v>6053</v>
      </c>
      <c r="G150" s="183">
        <v>6398</v>
      </c>
      <c r="H150" s="183">
        <v>6103</v>
      </c>
      <c r="I150" s="183">
        <v>6368</v>
      </c>
      <c r="J150" s="183">
        <v>6428</v>
      </c>
      <c r="K150" s="183">
        <v>6288</v>
      </c>
      <c r="L150" s="183">
        <v>6568</v>
      </c>
      <c r="M150" s="183">
        <v>6577</v>
      </c>
      <c r="N150" s="183">
        <v>6843</v>
      </c>
      <c r="O150" s="183">
        <v>6767</v>
      </c>
      <c r="P150" s="183">
        <v>6595</v>
      </c>
      <c r="Q150" s="183">
        <v>6803</v>
      </c>
      <c r="R150" s="183">
        <v>6656</v>
      </c>
      <c r="S150" s="183">
        <v>6377</v>
      </c>
      <c r="T150" s="183">
        <v>6567</v>
      </c>
      <c r="U150" s="183">
        <v>6751</v>
      </c>
      <c r="V150" s="183">
        <v>6530</v>
      </c>
      <c r="W150" s="183">
        <v>6346</v>
      </c>
      <c r="X150" s="183">
        <v>6448</v>
      </c>
      <c r="Y150" s="183">
        <v>6173</v>
      </c>
      <c r="Z150" s="183">
        <v>6693</v>
      </c>
      <c r="AA150" s="183">
        <v>6399</v>
      </c>
      <c r="AB150" s="183">
        <v>6083</v>
      </c>
      <c r="AC150" s="183">
        <v>6428</v>
      </c>
      <c r="AD150" s="183">
        <v>6098</v>
      </c>
      <c r="AE150" s="183">
        <v>6340</v>
      </c>
      <c r="AF150" s="183">
        <v>6359</v>
      </c>
      <c r="AG150" s="183">
        <v>6490</v>
      </c>
      <c r="AH150" s="183">
        <v>6279</v>
      </c>
      <c r="AI150" s="183">
        <v>6218</v>
      </c>
      <c r="AJ150" s="183">
        <v>6384</v>
      </c>
      <c r="AK150" s="183">
        <v>6258</v>
      </c>
      <c r="AL150" s="183">
        <v>5828</v>
      </c>
      <c r="AM150" s="183">
        <v>5490</v>
      </c>
      <c r="AN150" s="183">
        <v>5654</v>
      </c>
      <c r="AO150" s="183">
        <v>5981</v>
      </c>
      <c r="AP150" s="183">
        <v>5829</v>
      </c>
      <c r="AQ150" s="183">
        <v>5081</v>
      </c>
      <c r="AR150" s="183">
        <v>2522</v>
      </c>
      <c r="AS150" s="183">
        <v>2704</v>
      </c>
      <c r="AT150" s="183">
        <v>3483</v>
      </c>
      <c r="AU150" s="183">
        <v>3872</v>
      </c>
      <c r="AV150" s="183">
        <v>4197</v>
      </c>
      <c r="AW150" s="183">
        <v>4385</v>
      </c>
      <c r="AX150" s="165">
        <v>4544</v>
      </c>
    </row>
    <row r="151" spans="1:50" s="81" customFormat="1" x14ac:dyDescent="0.35">
      <c r="A151" s="181" t="s">
        <v>156</v>
      </c>
      <c r="B151" s="92" t="s">
        <v>213</v>
      </c>
      <c r="C151" s="92" t="s">
        <v>162</v>
      </c>
      <c r="D151" s="180">
        <f t="shared" si="6"/>
        <v>146696.32608695651</v>
      </c>
      <c r="E151" s="180">
        <v>119876</v>
      </c>
      <c r="F151" s="180">
        <v>110385</v>
      </c>
      <c r="G151" s="180">
        <v>118629</v>
      </c>
      <c r="H151" s="180">
        <v>116960</v>
      </c>
      <c r="I151" s="180">
        <v>131586</v>
      </c>
      <c r="J151" s="180">
        <v>110375</v>
      </c>
      <c r="K151" s="180">
        <v>116159</v>
      </c>
      <c r="L151" s="180">
        <v>131108</v>
      </c>
      <c r="M151" s="180">
        <v>119146</v>
      </c>
      <c r="N151" s="180">
        <v>146134</v>
      </c>
      <c r="O151" s="180">
        <v>132804</v>
      </c>
      <c r="P151" s="180">
        <v>115705</v>
      </c>
      <c r="Q151" s="180">
        <v>132211</v>
      </c>
      <c r="R151" s="180">
        <v>117397</v>
      </c>
      <c r="S151" s="180">
        <v>119686</v>
      </c>
      <c r="T151" s="180">
        <v>123599</v>
      </c>
      <c r="U151" s="180">
        <v>131411</v>
      </c>
      <c r="V151" s="180">
        <v>130648</v>
      </c>
      <c r="W151" s="180">
        <v>127001</v>
      </c>
      <c r="X151" s="180">
        <v>149449</v>
      </c>
      <c r="Y151" s="180">
        <v>136261</v>
      </c>
      <c r="Z151" s="180">
        <v>170923</v>
      </c>
      <c r="AA151" s="180">
        <v>161039</v>
      </c>
      <c r="AB151" s="180">
        <v>150714</v>
      </c>
      <c r="AC151" s="180">
        <v>195778</v>
      </c>
      <c r="AD151" s="180">
        <v>182659</v>
      </c>
      <c r="AE151" s="180">
        <v>194361</v>
      </c>
      <c r="AF151" s="180">
        <v>201781</v>
      </c>
      <c r="AG151" s="180">
        <v>224356</v>
      </c>
      <c r="AH151" s="180">
        <v>199823</v>
      </c>
      <c r="AI151" s="180">
        <v>206362</v>
      </c>
      <c r="AJ151" s="180">
        <v>194160</v>
      </c>
      <c r="AK151" s="180">
        <v>162789</v>
      </c>
      <c r="AL151" s="180">
        <v>171586</v>
      </c>
      <c r="AM151" s="180">
        <v>161090</v>
      </c>
      <c r="AN151" s="180">
        <v>187495</v>
      </c>
      <c r="AO151" s="180">
        <v>214078</v>
      </c>
      <c r="AP151" s="180">
        <v>198603</v>
      </c>
      <c r="AQ151" s="180">
        <v>170445</v>
      </c>
      <c r="AR151" s="180">
        <v>85061</v>
      </c>
      <c r="AS151" s="180">
        <v>82773</v>
      </c>
      <c r="AT151" s="180">
        <v>83748</v>
      </c>
      <c r="AU151" s="180">
        <v>105742</v>
      </c>
      <c r="AV151" s="180">
        <v>122841</v>
      </c>
      <c r="AW151" s="180">
        <v>129093</v>
      </c>
      <c r="AX151" s="189">
        <v>154201</v>
      </c>
    </row>
    <row r="152" spans="1:50" s="80" customFormat="1" x14ac:dyDescent="0.35">
      <c r="A152" s="181" t="s">
        <v>156</v>
      </c>
      <c r="B152" s="92" t="s">
        <v>213</v>
      </c>
      <c r="C152" s="92" t="s">
        <v>166</v>
      </c>
      <c r="D152" s="188">
        <f t="shared" si="6"/>
        <v>528.73913043478262</v>
      </c>
      <c r="E152" s="188">
        <v>385</v>
      </c>
      <c r="F152" s="188">
        <v>355</v>
      </c>
      <c r="G152" s="188">
        <v>362</v>
      </c>
      <c r="H152" s="188">
        <v>374</v>
      </c>
      <c r="I152" s="188">
        <v>406</v>
      </c>
      <c r="J152" s="188">
        <v>373</v>
      </c>
      <c r="K152" s="188">
        <v>378</v>
      </c>
      <c r="L152" s="188">
        <v>396</v>
      </c>
      <c r="M152" s="188">
        <v>383</v>
      </c>
      <c r="N152" s="188">
        <v>429</v>
      </c>
      <c r="O152" s="188">
        <v>419</v>
      </c>
      <c r="P152" s="188">
        <v>382</v>
      </c>
      <c r="Q152" s="188">
        <v>412</v>
      </c>
      <c r="R152" s="188">
        <v>362</v>
      </c>
      <c r="S152" s="188">
        <v>391</v>
      </c>
      <c r="T152" s="188">
        <v>412</v>
      </c>
      <c r="U152" s="188">
        <v>455</v>
      </c>
      <c r="V152" s="188">
        <v>468</v>
      </c>
      <c r="W152" s="188">
        <v>457</v>
      </c>
      <c r="X152" s="188">
        <v>500</v>
      </c>
      <c r="Y152" s="188">
        <v>481</v>
      </c>
      <c r="Z152" s="188">
        <v>500</v>
      </c>
      <c r="AA152" s="188">
        <v>523</v>
      </c>
      <c r="AB152" s="188">
        <v>516</v>
      </c>
      <c r="AC152" s="188">
        <v>597</v>
      </c>
      <c r="AD152" s="188">
        <v>564</v>
      </c>
      <c r="AE152" s="188">
        <v>582</v>
      </c>
      <c r="AF152" s="188">
        <v>599</v>
      </c>
      <c r="AG152" s="188">
        <v>662</v>
      </c>
      <c r="AH152" s="188">
        <v>591</v>
      </c>
      <c r="AI152" s="188">
        <v>588</v>
      </c>
      <c r="AJ152" s="188">
        <v>588</v>
      </c>
      <c r="AK152" s="188">
        <v>532</v>
      </c>
      <c r="AL152" s="188">
        <v>574</v>
      </c>
      <c r="AM152" s="188">
        <v>582</v>
      </c>
      <c r="AN152" s="188">
        <v>609</v>
      </c>
      <c r="AO152" s="188">
        <v>661</v>
      </c>
      <c r="AP152" s="188">
        <v>635</v>
      </c>
      <c r="AQ152" s="188">
        <v>685</v>
      </c>
      <c r="AR152" s="188">
        <v>905</v>
      </c>
      <c r="AS152" s="188">
        <v>812</v>
      </c>
      <c r="AT152" s="188">
        <v>625</v>
      </c>
      <c r="AU152" s="188">
        <v>691</v>
      </c>
      <c r="AV152" s="188">
        <v>671</v>
      </c>
      <c r="AW152" s="188">
        <v>709</v>
      </c>
      <c r="AX152" s="190">
        <v>741</v>
      </c>
    </row>
    <row r="153" spans="1:50" x14ac:dyDescent="0.35">
      <c r="A153" s="181" t="s">
        <v>156</v>
      </c>
      <c r="B153" s="92" t="s">
        <v>213</v>
      </c>
      <c r="C153" s="92" t="s">
        <v>133</v>
      </c>
      <c r="D153" s="183">
        <f t="shared" si="6"/>
        <v>1862.7826086956522</v>
      </c>
      <c r="E153" s="183">
        <v>1998</v>
      </c>
      <c r="F153" s="183">
        <v>1955</v>
      </c>
      <c r="G153" s="183">
        <v>2187</v>
      </c>
      <c r="H153" s="183">
        <v>1948</v>
      </c>
      <c r="I153" s="183">
        <v>2186</v>
      </c>
      <c r="J153" s="183">
        <v>1940</v>
      </c>
      <c r="K153" s="183">
        <v>1788</v>
      </c>
      <c r="L153" s="183">
        <v>2000</v>
      </c>
      <c r="M153" s="183">
        <v>1739</v>
      </c>
      <c r="N153" s="183">
        <v>2061</v>
      </c>
      <c r="O153" s="183">
        <v>1808</v>
      </c>
      <c r="P153" s="183">
        <v>1687</v>
      </c>
      <c r="Q153" s="183">
        <v>1968</v>
      </c>
      <c r="R153" s="183">
        <v>1876</v>
      </c>
      <c r="S153" s="183">
        <v>1755</v>
      </c>
      <c r="T153" s="183">
        <v>1809</v>
      </c>
      <c r="U153" s="183">
        <v>1603</v>
      </c>
      <c r="V153" s="183">
        <v>1476</v>
      </c>
      <c r="W153" s="183">
        <v>1468</v>
      </c>
      <c r="X153" s="183">
        <v>1733</v>
      </c>
      <c r="Y153" s="183">
        <v>1551</v>
      </c>
      <c r="Z153" s="183">
        <v>2195</v>
      </c>
      <c r="AA153" s="183">
        <v>1994</v>
      </c>
      <c r="AB153" s="183">
        <v>1933</v>
      </c>
      <c r="AC153" s="183">
        <v>2362</v>
      </c>
      <c r="AD153" s="183">
        <v>2229</v>
      </c>
      <c r="AE153" s="183">
        <v>2456</v>
      </c>
      <c r="AF153" s="183">
        <v>2460</v>
      </c>
      <c r="AG153" s="183">
        <v>2592</v>
      </c>
      <c r="AH153" s="183">
        <v>2373</v>
      </c>
      <c r="AI153" s="183">
        <v>2481</v>
      </c>
      <c r="AJ153" s="183">
        <v>2463</v>
      </c>
      <c r="AK153" s="183">
        <v>2094</v>
      </c>
      <c r="AL153" s="183">
        <v>2179</v>
      </c>
      <c r="AM153" s="183">
        <v>1965</v>
      </c>
      <c r="AN153" s="183">
        <v>2161</v>
      </c>
      <c r="AO153" s="183">
        <v>2426</v>
      </c>
      <c r="AP153" s="183">
        <v>2250</v>
      </c>
      <c r="AQ153" s="183">
        <v>1745</v>
      </c>
      <c r="AR153" s="183">
        <v>612</v>
      </c>
      <c r="AS153" s="183">
        <v>612</v>
      </c>
      <c r="AT153" s="183">
        <v>758</v>
      </c>
      <c r="AU153" s="183">
        <v>972</v>
      </c>
      <c r="AV153" s="183">
        <v>1147</v>
      </c>
      <c r="AW153" s="183">
        <v>1149</v>
      </c>
      <c r="AX153" s="165">
        <v>1544</v>
      </c>
    </row>
    <row r="154" spans="1:50" x14ac:dyDescent="0.35">
      <c r="A154" s="181" t="s">
        <v>156</v>
      </c>
      <c r="B154" s="92" t="s">
        <v>213</v>
      </c>
      <c r="C154" s="92" t="s">
        <v>167</v>
      </c>
      <c r="D154" s="183">
        <f t="shared" ref="D154:D217" si="7">AVERAGE(E154:AX154)</f>
        <v>55694.669168333523</v>
      </c>
      <c r="E154" s="183">
        <f>Allegany!D24</f>
        <v>45955</v>
      </c>
      <c r="F154" s="183">
        <f>Allegany!E24</f>
        <v>41574</v>
      </c>
      <c r="G154" s="183">
        <f>Allegany!F24</f>
        <v>44127</v>
      </c>
      <c r="H154" s="183">
        <f>Allegany!G24</f>
        <v>43974</v>
      </c>
      <c r="I154" s="183">
        <f>Allegany!H24</f>
        <v>49472</v>
      </c>
      <c r="J154" s="183">
        <f>Allegany!I24</f>
        <v>41899</v>
      </c>
      <c r="K154" s="183">
        <f>Allegany!J24</f>
        <v>44962.281135507961</v>
      </c>
      <c r="L154" s="183">
        <f>Allegany!K24</f>
        <v>50364</v>
      </c>
      <c r="M154" s="183">
        <f>Allegany!L24</f>
        <v>46181</v>
      </c>
      <c r="N154" s="183">
        <f>Allegany!M24</f>
        <v>56805</v>
      </c>
      <c r="O154" s="183">
        <f>Allegany!N24</f>
        <v>50983</v>
      </c>
      <c r="P154" s="183">
        <f>Allegany!O24</f>
        <v>44090</v>
      </c>
      <c r="Q154" s="183">
        <f>Allegany!P24</f>
        <v>49361</v>
      </c>
      <c r="R154" s="183">
        <f>Allegany!Q24</f>
        <v>44344</v>
      </c>
      <c r="S154" s="183">
        <f>Allegany!R24</f>
        <v>45745</v>
      </c>
      <c r="T154" s="183">
        <f>Allegany!S24</f>
        <v>48110</v>
      </c>
      <c r="U154" s="183">
        <f>Allegany!T24</f>
        <v>50836</v>
      </c>
      <c r="V154" s="183">
        <f>Allegany!U24</f>
        <v>50913</v>
      </c>
      <c r="W154" s="183">
        <f>Allegany!V24</f>
        <v>48407</v>
      </c>
      <c r="X154" s="183">
        <f>Allegany!W24</f>
        <v>57077</v>
      </c>
      <c r="Y154" s="183">
        <f>Allegany!X24</f>
        <v>52969</v>
      </c>
      <c r="Z154" s="183">
        <f>Allegany!Y24</f>
        <v>65913</v>
      </c>
      <c r="AA154" s="183">
        <f>Allegany!Z24</f>
        <v>62491</v>
      </c>
      <c r="AB154" s="183">
        <f>Allegany!AA24</f>
        <v>58231</v>
      </c>
      <c r="AC154" s="183">
        <f>Allegany!AB24</f>
        <v>73082</v>
      </c>
      <c r="AD154" s="183">
        <f>Allegany!AC24</f>
        <v>68428</v>
      </c>
      <c r="AE154" s="183">
        <f>Allegany!AD24</f>
        <v>74235</v>
      </c>
      <c r="AF154" s="183">
        <f>Allegany!AE24</f>
        <v>76803</v>
      </c>
      <c r="AG154" s="183">
        <f>Allegany!AF24</f>
        <v>83878</v>
      </c>
      <c r="AH154" s="183">
        <f>Allegany!AG24</f>
        <v>73374</v>
      </c>
      <c r="AI154" s="183">
        <f>Allegany!AH24</f>
        <v>76209</v>
      </c>
      <c r="AJ154" s="183">
        <f>Allegany!AI24</f>
        <v>70674</v>
      </c>
      <c r="AK154" s="183">
        <f>Allegany!AJ24</f>
        <v>58358.219394319087</v>
      </c>
      <c r="AL154" s="183">
        <f>Allegany!AK24</f>
        <v>61745.11347963164</v>
      </c>
      <c r="AM154" s="183">
        <f>Allegany!AL24</f>
        <v>59534.167733883172</v>
      </c>
      <c r="AN154" s="183">
        <f>Allegany!AM24</f>
        <v>69395</v>
      </c>
      <c r="AO154" s="183">
        <f>Allegany!AN24</f>
        <v>78190</v>
      </c>
      <c r="AP154" s="183">
        <f>Allegany!AO24</f>
        <v>73829</v>
      </c>
      <c r="AQ154" s="183">
        <f>Allegany!AP24</f>
        <v>64548</v>
      </c>
      <c r="AR154" s="183">
        <f>Allegany!AQ24</f>
        <v>32524</v>
      </c>
      <c r="AS154" s="183">
        <f>Allegany!AR24</f>
        <v>31513</v>
      </c>
      <c r="AT154" s="183">
        <f>Allegany!AS24</f>
        <v>34090</v>
      </c>
      <c r="AU154" s="183">
        <f>Allegany!AT24</f>
        <v>43110</v>
      </c>
      <c r="AV154" s="183">
        <f>Allegany!AU24</f>
        <v>49916</v>
      </c>
      <c r="AW154" s="183">
        <f>Allegany!AV24</f>
        <v>52446</v>
      </c>
      <c r="AX154" s="165">
        <f>Allegany!AW24</f>
        <v>61290</v>
      </c>
    </row>
    <row r="155" spans="1:50" x14ac:dyDescent="0.35">
      <c r="A155" s="181" t="s">
        <v>156</v>
      </c>
      <c r="B155" s="92" t="s">
        <v>213</v>
      </c>
      <c r="C155" s="92" t="s">
        <v>132</v>
      </c>
      <c r="D155" s="183">
        <f t="shared" si="7"/>
        <v>287.54347826086956</v>
      </c>
      <c r="E155" s="183">
        <v>311</v>
      </c>
      <c r="F155" s="183">
        <v>311</v>
      </c>
      <c r="G155" s="183">
        <v>328</v>
      </c>
      <c r="H155" s="183">
        <v>313</v>
      </c>
      <c r="I155" s="183">
        <v>324</v>
      </c>
      <c r="J155" s="183">
        <v>296</v>
      </c>
      <c r="K155" s="183">
        <v>307</v>
      </c>
      <c r="L155" s="183">
        <v>331</v>
      </c>
      <c r="M155" s="183">
        <v>311</v>
      </c>
      <c r="N155" s="183">
        <v>341</v>
      </c>
      <c r="O155" s="183">
        <v>317</v>
      </c>
      <c r="P155" s="183">
        <v>303</v>
      </c>
      <c r="Q155" s="183">
        <v>321</v>
      </c>
      <c r="R155" s="183">
        <v>324</v>
      </c>
      <c r="S155" s="183">
        <v>306</v>
      </c>
      <c r="T155" s="183">
        <v>300</v>
      </c>
      <c r="U155" s="183">
        <v>289</v>
      </c>
      <c r="V155" s="183">
        <v>279</v>
      </c>
      <c r="W155" s="183">
        <v>278</v>
      </c>
      <c r="X155" s="183">
        <v>299</v>
      </c>
      <c r="Y155" s="183">
        <v>283</v>
      </c>
      <c r="Z155" s="183">
        <v>342</v>
      </c>
      <c r="AA155" s="183">
        <v>308</v>
      </c>
      <c r="AB155" s="183">
        <v>292</v>
      </c>
      <c r="AC155" s="183">
        <v>328</v>
      </c>
      <c r="AD155" s="183">
        <v>324</v>
      </c>
      <c r="AE155" s="183">
        <v>334</v>
      </c>
      <c r="AF155" s="183">
        <v>337</v>
      </c>
      <c r="AG155" s="183">
        <v>339</v>
      </c>
      <c r="AH155" s="183">
        <v>338</v>
      </c>
      <c r="AI155" s="183">
        <v>351</v>
      </c>
      <c r="AJ155" s="183">
        <v>330</v>
      </c>
      <c r="AK155" s="183">
        <v>306</v>
      </c>
      <c r="AL155" s="183">
        <v>299</v>
      </c>
      <c r="AM155" s="183">
        <v>277</v>
      </c>
      <c r="AN155" s="183">
        <v>308</v>
      </c>
      <c r="AO155" s="183">
        <v>324</v>
      </c>
      <c r="AP155" s="183">
        <v>313</v>
      </c>
      <c r="AQ155" s="183">
        <v>249</v>
      </c>
      <c r="AR155" s="183">
        <v>94</v>
      </c>
      <c r="AS155" s="183">
        <v>102</v>
      </c>
      <c r="AT155" s="183">
        <v>134</v>
      </c>
      <c r="AU155" s="183">
        <v>153</v>
      </c>
      <c r="AV155" s="183">
        <v>183</v>
      </c>
      <c r="AW155" s="183">
        <v>182</v>
      </c>
      <c r="AX155" s="165">
        <v>208</v>
      </c>
    </row>
    <row r="156" spans="1:50" s="81" customFormat="1" x14ac:dyDescent="0.35">
      <c r="A156" s="181" t="s">
        <v>156</v>
      </c>
      <c r="B156" s="92" t="s">
        <v>214</v>
      </c>
      <c r="C156" s="92" t="s">
        <v>162</v>
      </c>
      <c r="D156" s="180">
        <f t="shared" si="7"/>
        <v>724695.82608695654</v>
      </c>
      <c r="E156" s="180">
        <v>328715</v>
      </c>
      <c r="F156" s="180">
        <v>313999</v>
      </c>
      <c r="G156" s="180">
        <v>357939</v>
      </c>
      <c r="H156" s="180">
        <v>382128</v>
      </c>
      <c r="I156" s="180">
        <v>463754</v>
      </c>
      <c r="J156" s="180">
        <v>483769</v>
      </c>
      <c r="K156" s="180">
        <v>490691</v>
      </c>
      <c r="L156" s="180">
        <v>555725</v>
      </c>
      <c r="M156" s="180">
        <v>542532</v>
      </c>
      <c r="N156" s="180">
        <v>594942</v>
      </c>
      <c r="O156" s="180">
        <v>620023</v>
      </c>
      <c r="P156" s="180">
        <v>664336</v>
      </c>
      <c r="Q156" s="180">
        <v>697463</v>
      </c>
      <c r="R156" s="180">
        <v>656622</v>
      </c>
      <c r="S156" s="180">
        <v>736035</v>
      </c>
      <c r="T156" s="180">
        <v>676115</v>
      </c>
      <c r="U156" s="180">
        <v>705713</v>
      </c>
      <c r="V156" s="180">
        <v>689747</v>
      </c>
      <c r="W156" s="180">
        <v>599725</v>
      </c>
      <c r="X156" s="180">
        <v>602515</v>
      </c>
      <c r="Y156" s="180">
        <v>655555</v>
      </c>
      <c r="Z156" s="180">
        <v>750421</v>
      </c>
      <c r="AA156" s="180">
        <v>716611</v>
      </c>
      <c r="AB156" s="180">
        <v>695556</v>
      </c>
      <c r="AC156" s="180">
        <v>664206</v>
      </c>
      <c r="AD156" s="180">
        <v>702664</v>
      </c>
      <c r="AE156" s="180">
        <v>856539</v>
      </c>
      <c r="AF156" s="180">
        <v>835303</v>
      </c>
      <c r="AG156" s="180">
        <v>906425</v>
      </c>
      <c r="AH156" s="180">
        <v>934283</v>
      </c>
      <c r="AI156" s="180">
        <v>887693</v>
      </c>
      <c r="AJ156" s="180">
        <v>924724</v>
      </c>
      <c r="AK156" s="180">
        <v>942318</v>
      </c>
      <c r="AL156" s="180">
        <v>986791</v>
      </c>
      <c r="AM156" s="180">
        <v>947052</v>
      </c>
      <c r="AN156" s="180">
        <v>1059718</v>
      </c>
      <c r="AO156" s="180">
        <v>1159030</v>
      </c>
      <c r="AP156" s="180">
        <v>1090453</v>
      </c>
      <c r="AQ156" s="180">
        <v>900956</v>
      </c>
      <c r="AR156" s="180">
        <v>486870</v>
      </c>
      <c r="AS156" s="180">
        <v>550625</v>
      </c>
      <c r="AT156" s="180">
        <v>693112</v>
      </c>
      <c r="AU156" s="180">
        <v>838030</v>
      </c>
      <c r="AV156" s="180">
        <v>947040</v>
      </c>
      <c r="AW156" s="180">
        <v>978600</v>
      </c>
      <c r="AX156" s="189">
        <v>1062945</v>
      </c>
    </row>
    <row r="157" spans="1:50" s="80" customFormat="1" x14ac:dyDescent="0.35">
      <c r="A157" s="181" t="s">
        <v>156</v>
      </c>
      <c r="B157" s="92" t="s">
        <v>214</v>
      </c>
      <c r="C157" s="92" t="s">
        <v>166</v>
      </c>
      <c r="D157" s="188">
        <f t="shared" si="7"/>
        <v>1154.4565217391305</v>
      </c>
      <c r="E157" s="188">
        <v>471</v>
      </c>
      <c r="F157" s="188">
        <v>476</v>
      </c>
      <c r="G157" s="188">
        <v>512</v>
      </c>
      <c r="H157" s="188">
        <v>573</v>
      </c>
      <c r="I157" s="188">
        <v>666</v>
      </c>
      <c r="J157" s="188">
        <v>717</v>
      </c>
      <c r="K157" s="188">
        <v>789</v>
      </c>
      <c r="L157" s="188">
        <v>803</v>
      </c>
      <c r="M157" s="188">
        <v>840</v>
      </c>
      <c r="N157" s="188">
        <v>899</v>
      </c>
      <c r="O157" s="188">
        <v>884</v>
      </c>
      <c r="P157" s="188">
        <v>978</v>
      </c>
      <c r="Q157" s="188">
        <v>950</v>
      </c>
      <c r="R157" s="188">
        <v>897</v>
      </c>
      <c r="S157" s="188">
        <v>977</v>
      </c>
      <c r="T157" s="188">
        <v>916</v>
      </c>
      <c r="U157" s="188">
        <v>998</v>
      </c>
      <c r="V157" s="188">
        <v>991</v>
      </c>
      <c r="W157" s="188">
        <v>923</v>
      </c>
      <c r="X157" s="188">
        <v>902</v>
      </c>
      <c r="Y157" s="188">
        <v>998</v>
      </c>
      <c r="Z157" s="188">
        <v>1105</v>
      </c>
      <c r="AA157" s="188">
        <v>1051</v>
      </c>
      <c r="AB157" s="188">
        <v>1097</v>
      </c>
      <c r="AC157" s="188">
        <v>975</v>
      </c>
      <c r="AD157" s="188">
        <v>1074</v>
      </c>
      <c r="AE157" s="188">
        <v>1185</v>
      </c>
      <c r="AF157" s="188">
        <v>1183</v>
      </c>
      <c r="AG157" s="188">
        <v>1310</v>
      </c>
      <c r="AH157" s="188">
        <v>1339</v>
      </c>
      <c r="AI157" s="188">
        <v>1247</v>
      </c>
      <c r="AJ157" s="188">
        <v>1334</v>
      </c>
      <c r="AK157" s="188">
        <v>1378</v>
      </c>
      <c r="AL157" s="188">
        <v>1589</v>
      </c>
      <c r="AM157" s="188">
        <v>1547</v>
      </c>
      <c r="AN157" s="188">
        <v>1601</v>
      </c>
      <c r="AO157" s="188">
        <v>1566</v>
      </c>
      <c r="AP157" s="188">
        <v>1587</v>
      </c>
      <c r="AQ157" s="188">
        <v>1527</v>
      </c>
      <c r="AR157" s="188">
        <v>1591</v>
      </c>
      <c r="AS157" s="188">
        <v>1605</v>
      </c>
      <c r="AT157" s="188">
        <v>1796</v>
      </c>
      <c r="AU157" s="188">
        <v>1742</v>
      </c>
      <c r="AV157" s="188">
        <v>1842</v>
      </c>
      <c r="AW157" s="188">
        <v>1786</v>
      </c>
      <c r="AX157" s="190">
        <v>1888</v>
      </c>
    </row>
    <row r="158" spans="1:50" x14ac:dyDescent="0.35">
      <c r="A158" s="181" t="s">
        <v>156</v>
      </c>
      <c r="B158" s="92" t="s">
        <v>214</v>
      </c>
      <c r="C158" s="92" t="s">
        <v>133</v>
      </c>
      <c r="D158" s="183">
        <f t="shared" si="7"/>
        <v>6986.152173913043</v>
      </c>
      <c r="E158" s="183">
        <v>5031</v>
      </c>
      <c r="F158" s="183">
        <v>4747</v>
      </c>
      <c r="G158" s="183">
        <v>5462</v>
      </c>
      <c r="H158" s="183">
        <v>5178</v>
      </c>
      <c r="I158" s="183">
        <v>5920</v>
      </c>
      <c r="J158" s="183">
        <v>5832</v>
      </c>
      <c r="K158" s="183">
        <v>5513</v>
      </c>
      <c r="L158" s="183">
        <v>6423</v>
      </c>
      <c r="M158" s="183">
        <v>6055</v>
      </c>
      <c r="N158" s="183">
        <v>6376</v>
      </c>
      <c r="O158" s="183">
        <v>6623</v>
      </c>
      <c r="P158" s="183">
        <v>6729</v>
      </c>
      <c r="Q158" s="183">
        <v>7427</v>
      </c>
      <c r="R158" s="183">
        <v>6988</v>
      </c>
      <c r="S158" s="183">
        <v>7444</v>
      </c>
      <c r="T158" s="183">
        <v>6872</v>
      </c>
      <c r="U158" s="183">
        <v>7086</v>
      </c>
      <c r="V158" s="183">
        <v>6840</v>
      </c>
      <c r="W158" s="183">
        <v>6116</v>
      </c>
      <c r="X158" s="183">
        <v>6310</v>
      </c>
      <c r="Y158" s="183">
        <v>6160</v>
      </c>
      <c r="Z158" s="183">
        <v>7317</v>
      </c>
      <c r="AA158" s="183">
        <v>6650</v>
      </c>
      <c r="AB158" s="183">
        <v>6603</v>
      </c>
      <c r="AC158" s="183">
        <v>6678</v>
      </c>
      <c r="AD158" s="183">
        <v>6649</v>
      </c>
      <c r="AE158" s="183">
        <v>7920</v>
      </c>
      <c r="AF158" s="183">
        <v>7806</v>
      </c>
      <c r="AG158" s="183">
        <v>8195</v>
      </c>
      <c r="AH158" s="183">
        <v>8066</v>
      </c>
      <c r="AI158" s="183">
        <v>8007</v>
      </c>
      <c r="AJ158" s="183">
        <v>8652</v>
      </c>
      <c r="AK158" s="183">
        <v>8342</v>
      </c>
      <c r="AL158" s="183">
        <v>8539</v>
      </c>
      <c r="AM158" s="183">
        <v>8016</v>
      </c>
      <c r="AN158" s="183">
        <v>8822</v>
      </c>
      <c r="AO158" s="183">
        <v>9621</v>
      </c>
      <c r="AP158" s="183">
        <v>8841</v>
      </c>
      <c r="AQ158" s="183">
        <v>7380</v>
      </c>
      <c r="AR158" s="183">
        <v>3765</v>
      </c>
      <c r="AS158" s="183">
        <v>4399</v>
      </c>
      <c r="AT158" s="183">
        <v>5784</v>
      </c>
      <c r="AU158" s="183">
        <v>7438</v>
      </c>
      <c r="AV158" s="183">
        <v>8486</v>
      </c>
      <c r="AW158" s="183">
        <v>8939</v>
      </c>
      <c r="AX158" s="165">
        <v>9316</v>
      </c>
    </row>
    <row r="159" spans="1:50" x14ac:dyDescent="0.35">
      <c r="A159" s="181" t="s">
        <v>156</v>
      </c>
      <c r="B159" s="92" t="s">
        <v>214</v>
      </c>
      <c r="C159" s="92" t="s">
        <v>167</v>
      </c>
      <c r="D159" s="183">
        <f t="shared" si="7"/>
        <v>291817.17447569052</v>
      </c>
      <c r="E159" s="183">
        <f>Cattaraugus!D24</f>
        <v>132403</v>
      </c>
      <c r="F159" s="183">
        <f>Cattaraugus!E24</f>
        <v>126524</v>
      </c>
      <c r="G159" s="183">
        <f>Cattaraugus!F24</f>
        <v>144223</v>
      </c>
      <c r="H159" s="183">
        <f>Cattaraugus!G24</f>
        <v>155808</v>
      </c>
      <c r="I159" s="183">
        <f>Cattaraugus!H24</f>
        <v>189200</v>
      </c>
      <c r="J159" s="183">
        <f>Cattaraugus!I24</f>
        <v>198438</v>
      </c>
      <c r="K159" s="183">
        <f>Cattaraugus!J24</f>
        <v>209620</v>
      </c>
      <c r="L159" s="183">
        <f>Cattaraugus!K24</f>
        <v>234180</v>
      </c>
      <c r="M159" s="183">
        <f>Cattaraugus!L24</f>
        <v>227564</v>
      </c>
      <c r="N159" s="183">
        <f>Cattaraugus!M24</f>
        <v>251876</v>
      </c>
      <c r="O159" s="183">
        <f>Cattaraugus!N24</f>
        <v>259812</v>
      </c>
      <c r="P159" s="183">
        <f>Cattaraugus!O24</f>
        <v>279128</v>
      </c>
      <c r="Q159" s="183">
        <f>Cattaraugus!P24</f>
        <v>287149</v>
      </c>
      <c r="R159" s="183">
        <f>Cattaraugus!Q24</f>
        <v>268494.23674507858</v>
      </c>
      <c r="S159" s="183">
        <f>Cattaraugus!R24</f>
        <v>302205</v>
      </c>
      <c r="T159" s="183">
        <f>Cattaraugus!S24</f>
        <v>280083</v>
      </c>
      <c r="U159" s="183">
        <f>Cattaraugus!T24</f>
        <v>295807</v>
      </c>
      <c r="V159" s="183">
        <f>Cattaraugus!U24</f>
        <v>290830</v>
      </c>
      <c r="W159" s="183">
        <f>Cattaraugus!V24</f>
        <v>252588</v>
      </c>
      <c r="X159" s="183">
        <f>Cattaraugus!W24</f>
        <v>251678.30013392918</v>
      </c>
      <c r="Y159" s="183">
        <f>Cattaraugus!X24</f>
        <v>267603</v>
      </c>
      <c r="Z159" s="183">
        <f>Cattaraugus!Y24</f>
        <v>307983</v>
      </c>
      <c r="AA159" s="183">
        <f>Cattaraugus!Z24</f>
        <v>295939</v>
      </c>
      <c r="AB159" s="183">
        <f>Cattaraugus!AA24</f>
        <v>287226</v>
      </c>
      <c r="AC159" s="183">
        <f>Cattaraugus!AB24</f>
        <v>263725</v>
      </c>
      <c r="AD159" s="183">
        <f>Cattaraugus!AC24</f>
        <v>281808</v>
      </c>
      <c r="AE159" s="183">
        <f>Cattaraugus!AD24</f>
        <v>342311</v>
      </c>
      <c r="AF159" s="183">
        <f>Cattaraugus!AE24</f>
        <v>333631.28096982936</v>
      </c>
      <c r="AG159" s="183">
        <f>Cattaraugus!AF24</f>
        <v>358078</v>
      </c>
      <c r="AH159" s="183">
        <f>Cattaraugus!AG24</f>
        <v>366168</v>
      </c>
      <c r="AI159" s="183">
        <f>Cattaraugus!AH24</f>
        <v>352914</v>
      </c>
      <c r="AJ159" s="183">
        <f>Cattaraugus!AI24</f>
        <v>367220.20803292928</v>
      </c>
      <c r="AK159" s="183">
        <f>Cattaraugus!AJ24</f>
        <v>374476</v>
      </c>
      <c r="AL159" s="183">
        <f>Cattaraugus!AK24</f>
        <v>394021</v>
      </c>
      <c r="AM159" s="183">
        <f>Cattaraugus!AL24</f>
        <v>381469</v>
      </c>
      <c r="AN159" s="183">
        <f>Cattaraugus!AM24</f>
        <v>419708</v>
      </c>
      <c r="AO159" s="183">
        <f>Cattaraugus!AN24</f>
        <v>446000</v>
      </c>
      <c r="AP159" s="183">
        <f>Cattaraugus!AO24</f>
        <v>416892</v>
      </c>
      <c r="AQ159" s="183">
        <f>Cattaraugus!AP24</f>
        <v>335856</v>
      </c>
      <c r="AR159" s="183">
        <f>Cattaraugus!AQ24</f>
        <v>178893</v>
      </c>
      <c r="AS159" s="183">
        <f>Cattaraugus!AR24</f>
        <v>202143</v>
      </c>
      <c r="AT159" s="183">
        <f>Cattaraugus!AS24</f>
        <v>282138</v>
      </c>
      <c r="AU159" s="183">
        <f>Cattaraugus!AT24</f>
        <v>330680</v>
      </c>
      <c r="AV159" s="183">
        <f>Cattaraugus!AU24</f>
        <v>377464</v>
      </c>
      <c r="AW159" s="183">
        <f>Cattaraugus!AV24</f>
        <v>390900</v>
      </c>
      <c r="AX159" s="165">
        <f>Cattaraugus!AW24</f>
        <v>430733</v>
      </c>
    </row>
    <row r="160" spans="1:50" x14ac:dyDescent="0.35">
      <c r="A160" s="181" t="s">
        <v>156</v>
      </c>
      <c r="B160" s="92" t="s">
        <v>214</v>
      </c>
      <c r="C160" s="92" t="s">
        <v>132</v>
      </c>
      <c r="D160" s="183">
        <f t="shared" si="7"/>
        <v>646.13043478260875</v>
      </c>
      <c r="E160" s="183">
        <v>698</v>
      </c>
      <c r="F160" s="183">
        <v>659</v>
      </c>
      <c r="G160" s="183">
        <v>699</v>
      </c>
      <c r="H160" s="183">
        <v>667</v>
      </c>
      <c r="I160" s="183">
        <v>696</v>
      </c>
      <c r="J160" s="183">
        <v>675</v>
      </c>
      <c r="K160" s="183">
        <v>622</v>
      </c>
      <c r="L160" s="183">
        <v>692</v>
      </c>
      <c r="M160" s="183">
        <v>646</v>
      </c>
      <c r="N160" s="183">
        <v>662</v>
      </c>
      <c r="O160" s="183">
        <v>701</v>
      </c>
      <c r="P160" s="183">
        <v>679</v>
      </c>
      <c r="Q160" s="183">
        <v>734</v>
      </c>
      <c r="R160" s="183">
        <v>732</v>
      </c>
      <c r="S160" s="183">
        <v>753</v>
      </c>
      <c r="T160" s="183">
        <v>738</v>
      </c>
      <c r="U160" s="183">
        <v>707</v>
      </c>
      <c r="V160" s="183">
        <v>696</v>
      </c>
      <c r="W160" s="183">
        <v>650</v>
      </c>
      <c r="X160" s="183">
        <v>668</v>
      </c>
      <c r="Y160" s="183">
        <v>657</v>
      </c>
      <c r="Z160" s="183">
        <v>679</v>
      </c>
      <c r="AA160" s="183">
        <v>682</v>
      </c>
      <c r="AB160" s="183">
        <v>634</v>
      </c>
      <c r="AC160" s="183">
        <v>681</v>
      </c>
      <c r="AD160" s="183">
        <v>654</v>
      </c>
      <c r="AE160" s="183">
        <v>723</v>
      </c>
      <c r="AF160" s="183">
        <v>706</v>
      </c>
      <c r="AG160" s="183">
        <v>692</v>
      </c>
      <c r="AH160" s="183">
        <v>698</v>
      </c>
      <c r="AI160" s="183">
        <v>712</v>
      </c>
      <c r="AJ160" s="183">
        <v>693</v>
      </c>
      <c r="AK160" s="183">
        <v>684</v>
      </c>
      <c r="AL160" s="183">
        <v>621</v>
      </c>
      <c r="AM160" s="183">
        <v>612</v>
      </c>
      <c r="AN160" s="183">
        <v>662</v>
      </c>
      <c r="AO160" s="183">
        <v>740</v>
      </c>
      <c r="AP160" s="183">
        <v>687</v>
      </c>
      <c r="AQ160" s="183">
        <v>590</v>
      </c>
      <c r="AR160" s="183">
        <v>306</v>
      </c>
      <c r="AS160" s="183">
        <v>343</v>
      </c>
      <c r="AT160" s="183">
        <v>386</v>
      </c>
      <c r="AU160" s="183">
        <v>481</v>
      </c>
      <c r="AV160" s="183">
        <v>514</v>
      </c>
      <c r="AW160" s="183">
        <v>548</v>
      </c>
      <c r="AX160" s="165">
        <v>563</v>
      </c>
    </row>
    <row r="161" spans="1:50" s="81" customFormat="1" x14ac:dyDescent="0.35">
      <c r="A161" s="181" t="s">
        <v>156</v>
      </c>
      <c r="B161" s="92" t="s">
        <v>215</v>
      </c>
      <c r="C161" s="92" t="s">
        <v>162</v>
      </c>
      <c r="D161" s="180">
        <f t="shared" si="7"/>
        <v>1448140</v>
      </c>
      <c r="E161" s="180">
        <v>614850</v>
      </c>
      <c r="F161" s="180">
        <v>627729</v>
      </c>
      <c r="G161" s="180">
        <v>731325</v>
      </c>
      <c r="H161" s="180">
        <v>669543</v>
      </c>
      <c r="I161" s="180">
        <v>757719</v>
      </c>
      <c r="J161" s="180">
        <v>791200</v>
      </c>
      <c r="K161" s="180">
        <v>854286</v>
      </c>
      <c r="L161" s="180">
        <v>1098334</v>
      </c>
      <c r="M161" s="180">
        <v>1183751</v>
      </c>
      <c r="N161" s="180">
        <v>1318486</v>
      </c>
      <c r="O161" s="180">
        <v>1296028</v>
      </c>
      <c r="P161" s="180">
        <v>1405383</v>
      </c>
      <c r="Q161" s="180">
        <v>1628423</v>
      </c>
      <c r="R161" s="180">
        <v>1633816</v>
      </c>
      <c r="S161" s="180">
        <v>1804327</v>
      </c>
      <c r="T161" s="180">
        <v>1625019</v>
      </c>
      <c r="U161" s="180">
        <v>1651697</v>
      </c>
      <c r="V161" s="180">
        <v>1576602</v>
      </c>
      <c r="W161" s="180">
        <v>1300270</v>
      </c>
      <c r="X161" s="180">
        <v>1287058</v>
      </c>
      <c r="Y161" s="180">
        <v>1209156</v>
      </c>
      <c r="Z161" s="180">
        <v>1365367</v>
      </c>
      <c r="AA161" s="180">
        <v>1295652</v>
      </c>
      <c r="AB161" s="180">
        <v>1324198</v>
      </c>
      <c r="AC161" s="180">
        <v>1215276</v>
      </c>
      <c r="AD161" s="180">
        <v>1187198</v>
      </c>
      <c r="AE161" s="180">
        <v>1383089</v>
      </c>
      <c r="AF161" s="180">
        <v>1399776</v>
      </c>
      <c r="AG161" s="180">
        <v>1603433</v>
      </c>
      <c r="AH161" s="180">
        <v>1540236</v>
      </c>
      <c r="AI161" s="180">
        <v>1587504</v>
      </c>
      <c r="AJ161" s="180">
        <v>1714897</v>
      </c>
      <c r="AK161" s="180">
        <v>1693432</v>
      </c>
      <c r="AL161" s="180">
        <v>1850550</v>
      </c>
      <c r="AM161" s="180">
        <v>1829264</v>
      </c>
      <c r="AN161" s="180">
        <v>2066712</v>
      </c>
      <c r="AO161" s="180">
        <v>2219357</v>
      </c>
      <c r="AP161" s="180">
        <v>2102063</v>
      </c>
      <c r="AQ161" s="180">
        <v>1791490</v>
      </c>
      <c r="AR161" s="180">
        <v>968025</v>
      </c>
      <c r="AS161" s="180">
        <v>1124987</v>
      </c>
      <c r="AT161" s="180">
        <v>1449313</v>
      </c>
      <c r="AU161" s="180">
        <v>1862885</v>
      </c>
      <c r="AV161" s="180">
        <v>2140573</v>
      </c>
      <c r="AW161" s="180">
        <v>2250817</v>
      </c>
      <c r="AX161" s="189">
        <v>2583344</v>
      </c>
    </row>
    <row r="162" spans="1:50" s="80" customFormat="1" x14ac:dyDescent="0.35">
      <c r="A162" s="181" t="s">
        <v>156</v>
      </c>
      <c r="B162" s="92" t="s">
        <v>215</v>
      </c>
      <c r="C162" s="92" t="s">
        <v>166</v>
      </c>
      <c r="D162" s="188">
        <f t="shared" si="7"/>
        <v>1232.891304347826</v>
      </c>
      <c r="E162" s="188">
        <v>522</v>
      </c>
      <c r="F162" s="188">
        <v>523</v>
      </c>
      <c r="G162" s="188">
        <v>584</v>
      </c>
      <c r="H162" s="188">
        <v>582</v>
      </c>
      <c r="I162" s="188">
        <v>625</v>
      </c>
      <c r="J162" s="188">
        <v>654</v>
      </c>
      <c r="K162" s="188">
        <v>735</v>
      </c>
      <c r="L162" s="188">
        <v>843</v>
      </c>
      <c r="M162" s="188">
        <v>891</v>
      </c>
      <c r="N162" s="188">
        <v>983</v>
      </c>
      <c r="O162" s="188">
        <v>961</v>
      </c>
      <c r="P162" s="188">
        <v>1066</v>
      </c>
      <c r="Q162" s="188">
        <v>1115</v>
      </c>
      <c r="R162" s="188">
        <v>1168</v>
      </c>
      <c r="S162" s="188">
        <v>1315</v>
      </c>
      <c r="T162" s="188">
        <v>1236</v>
      </c>
      <c r="U162" s="188">
        <v>1218</v>
      </c>
      <c r="V162" s="188">
        <v>1293</v>
      </c>
      <c r="W162" s="188">
        <v>1049</v>
      </c>
      <c r="X162" s="188">
        <v>1020</v>
      </c>
      <c r="Y162" s="188">
        <v>986</v>
      </c>
      <c r="Z162" s="188">
        <v>1085</v>
      </c>
      <c r="AA162" s="188">
        <v>1011</v>
      </c>
      <c r="AB162" s="188">
        <v>1081</v>
      </c>
      <c r="AC162" s="188">
        <v>944</v>
      </c>
      <c r="AD162" s="188">
        <v>967</v>
      </c>
      <c r="AE162" s="188">
        <v>1110</v>
      </c>
      <c r="AF162" s="188">
        <v>1094</v>
      </c>
      <c r="AG162" s="188">
        <v>1225</v>
      </c>
      <c r="AH162" s="188">
        <v>1242</v>
      </c>
      <c r="AI162" s="188">
        <v>1261</v>
      </c>
      <c r="AJ162" s="188">
        <v>1343</v>
      </c>
      <c r="AK162" s="188">
        <v>1356</v>
      </c>
      <c r="AL162" s="188">
        <v>1562</v>
      </c>
      <c r="AM162" s="188">
        <v>1552</v>
      </c>
      <c r="AN162" s="188">
        <v>1702</v>
      </c>
      <c r="AO162" s="188">
        <v>1614</v>
      </c>
      <c r="AP162" s="188">
        <v>1571</v>
      </c>
      <c r="AQ162" s="188">
        <v>1569</v>
      </c>
      <c r="AR162" s="188">
        <v>1675</v>
      </c>
      <c r="AS162" s="188">
        <v>1750</v>
      </c>
      <c r="AT162" s="188">
        <v>1763</v>
      </c>
      <c r="AU162" s="188">
        <v>2103</v>
      </c>
      <c r="AV162" s="188">
        <v>2138</v>
      </c>
      <c r="AW162" s="188">
        <v>2175</v>
      </c>
      <c r="AX162" s="190">
        <v>2451</v>
      </c>
    </row>
    <row r="163" spans="1:50" x14ac:dyDescent="0.35">
      <c r="A163" s="181" t="s">
        <v>156</v>
      </c>
      <c r="B163" s="92" t="s">
        <v>215</v>
      </c>
      <c r="C163" s="92" t="s">
        <v>133</v>
      </c>
      <c r="D163" s="183">
        <f t="shared" si="7"/>
        <v>13516.804347826086</v>
      </c>
      <c r="E163" s="183">
        <v>8997</v>
      </c>
      <c r="F163" s="183">
        <v>8812</v>
      </c>
      <c r="G163" s="183">
        <v>10063</v>
      </c>
      <c r="H163" s="183">
        <v>8820</v>
      </c>
      <c r="I163" s="183">
        <v>9778</v>
      </c>
      <c r="J163" s="183">
        <v>9720</v>
      </c>
      <c r="K163" s="183">
        <v>10126</v>
      </c>
      <c r="L163" s="183">
        <v>12183</v>
      </c>
      <c r="M163" s="183">
        <v>12290</v>
      </c>
      <c r="N163" s="183">
        <v>13593</v>
      </c>
      <c r="O163" s="183">
        <v>13196</v>
      </c>
      <c r="P163" s="183">
        <v>13668</v>
      </c>
      <c r="Q163" s="183">
        <v>15428</v>
      </c>
      <c r="R163" s="183">
        <v>14982</v>
      </c>
      <c r="S163" s="183">
        <v>16097</v>
      </c>
      <c r="T163" s="183">
        <v>14690</v>
      </c>
      <c r="U163" s="183">
        <v>15007</v>
      </c>
      <c r="V163" s="183">
        <v>14285</v>
      </c>
      <c r="W163" s="183">
        <v>12624</v>
      </c>
      <c r="X163" s="183">
        <v>13193</v>
      </c>
      <c r="Y163" s="183">
        <v>12296</v>
      </c>
      <c r="Z163" s="183">
        <v>14220</v>
      </c>
      <c r="AA163" s="183">
        <v>13053</v>
      </c>
      <c r="AB163" s="183">
        <v>13074</v>
      </c>
      <c r="AC163" s="183">
        <v>12262</v>
      </c>
      <c r="AD163" s="183">
        <v>11764</v>
      </c>
      <c r="AE163" s="183">
        <v>13319</v>
      </c>
      <c r="AF163" s="183">
        <v>13462</v>
      </c>
      <c r="AG163" s="183">
        <v>14877</v>
      </c>
      <c r="AH163" s="183">
        <v>14006</v>
      </c>
      <c r="AI163" s="183">
        <v>14286</v>
      </c>
      <c r="AJ163" s="183">
        <v>15239</v>
      </c>
      <c r="AK163" s="183">
        <v>14998</v>
      </c>
      <c r="AL163" s="183">
        <v>15941</v>
      </c>
      <c r="AM163" s="183">
        <v>15216</v>
      </c>
      <c r="AN163" s="183">
        <v>17082</v>
      </c>
      <c r="AO163" s="183">
        <v>18808</v>
      </c>
      <c r="AP163" s="183">
        <v>17304</v>
      </c>
      <c r="AQ163" s="183">
        <v>14770</v>
      </c>
      <c r="AR163" s="183">
        <v>7600</v>
      </c>
      <c r="AS163" s="183">
        <v>8915</v>
      </c>
      <c r="AT163" s="183">
        <v>12002</v>
      </c>
      <c r="AU163" s="183">
        <v>15240</v>
      </c>
      <c r="AV163" s="183">
        <v>16796</v>
      </c>
      <c r="AW163" s="183">
        <v>17727</v>
      </c>
      <c r="AX163" s="165">
        <v>19964</v>
      </c>
    </row>
    <row r="164" spans="1:50" x14ac:dyDescent="0.35">
      <c r="A164" s="181" t="s">
        <v>156</v>
      </c>
      <c r="B164" s="92" t="s">
        <v>215</v>
      </c>
      <c r="C164" s="92" t="s">
        <v>167</v>
      </c>
      <c r="D164" s="183">
        <f t="shared" si="7"/>
        <v>557678.87743011292</v>
      </c>
      <c r="E164" s="183">
        <f>Chautauqua!D24</f>
        <v>222212</v>
      </c>
      <c r="F164" s="183">
        <f>Chautauqua!E24</f>
        <v>228052</v>
      </c>
      <c r="G164" s="183">
        <f>Chautauqua!F24</f>
        <v>268703</v>
      </c>
      <c r="H164" s="183">
        <f>Chautauqua!G24</f>
        <v>247133</v>
      </c>
      <c r="I164" s="183">
        <f>Chautauqua!H24</f>
        <v>280339</v>
      </c>
      <c r="J164" s="183">
        <f>Chautauqua!I24</f>
        <v>294276</v>
      </c>
      <c r="K164" s="183">
        <f>Chautauqua!J24</f>
        <v>323981</v>
      </c>
      <c r="L164" s="183">
        <f>Chautauqua!K24</f>
        <v>428327.26727427362</v>
      </c>
      <c r="M164" s="183">
        <f>Chautauqua!L24</f>
        <v>466724.72323649371</v>
      </c>
      <c r="N164" s="183">
        <f>Chautauqua!M24</f>
        <v>515541.88706106524</v>
      </c>
      <c r="O164" s="183">
        <f>Chautauqua!N24</f>
        <v>511483</v>
      </c>
      <c r="P164" s="183">
        <f>Chautauqua!O24</f>
        <v>559247.02742615005</v>
      </c>
      <c r="Q164" s="183">
        <f>Chautauqua!P24</f>
        <v>631868.46014530445</v>
      </c>
      <c r="R164" s="183">
        <f>Chautauqua!Q24</f>
        <v>637636.23674507858</v>
      </c>
      <c r="S164" s="183">
        <f>Chautauqua!R24</f>
        <v>706352.14191892464</v>
      </c>
      <c r="T164" s="183">
        <f>Chautauqua!S24</f>
        <v>629381.11793727532</v>
      </c>
      <c r="U164" s="183">
        <f>Chautauqua!T24</f>
        <v>642276.20879769651</v>
      </c>
      <c r="V164" s="183">
        <f>Chautauqua!U24</f>
        <v>614507.12031701475</v>
      </c>
      <c r="W164" s="183">
        <f>Chautauqua!V24</f>
        <v>501215.22432839248</v>
      </c>
      <c r="X164" s="183">
        <f>Chautauqua!W24</f>
        <v>488478.1960341417</v>
      </c>
      <c r="Y164" s="183">
        <f>Chautauqua!X24</f>
        <v>455291</v>
      </c>
      <c r="Z164" s="183">
        <f>Chautauqua!Y24</f>
        <v>517687</v>
      </c>
      <c r="AA164" s="183">
        <f>Chautauqua!Z24</f>
        <v>492458.22297933628</v>
      </c>
      <c r="AB164" s="183">
        <f>Chautauqua!AA24</f>
        <v>505867.8425476909</v>
      </c>
      <c r="AC164" s="183">
        <f>Chautauqua!AB24</f>
        <v>447939.25257662358</v>
      </c>
      <c r="AD164" s="183">
        <f>Chautauqua!AC24</f>
        <v>441249.74107454217</v>
      </c>
      <c r="AE164" s="183">
        <f>Chautauqua!AD24</f>
        <v>518431.19471227977</v>
      </c>
      <c r="AF164" s="183">
        <f>Chautauqua!AE24</f>
        <v>523156.02879834699</v>
      </c>
      <c r="AG164" s="183">
        <f>Chautauqua!AF24</f>
        <v>603219.72127741599</v>
      </c>
      <c r="AH164" s="183">
        <f>Chautauqua!AG24</f>
        <v>581623.28029949579</v>
      </c>
      <c r="AI164" s="183">
        <f>Chautauqua!AH24</f>
        <v>602371</v>
      </c>
      <c r="AJ164" s="183">
        <f>Chautauqua!AI24</f>
        <v>649423.13002058084</v>
      </c>
      <c r="AK164" s="183">
        <f>Chautauqua!AJ24</f>
        <v>642865</v>
      </c>
      <c r="AL164" s="183">
        <f>Chautauqua!AK24</f>
        <v>705581</v>
      </c>
      <c r="AM164" s="183">
        <f>Chautauqua!AL24</f>
        <v>696882</v>
      </c>
      <c r="AN164" s="183">
        <f>Chautauqua!AM24</f>
        <v>789450</v>
      </c>
      <c r="AO164" s="183">
        <f>Chautauqua!AN24</f>
        <v>832843</v>
      </c>
      <c r="AP164" s="183">
        <f>Chautauqua!AO24</f>
        <v>785673.15734927985</v>
      </c>
      <c r="AQ164" s="183">
        <f>Chautauqua!AP24</f>
        <v>658821</v>
      </c>
      <c r="AR164" s="183">
        <f>Chautauqua!AQ24</f>
        <v>354364</v>
      </c>
      <c r="AS164" s="183">
        <f>Chautauqua!AR24</f>
        <v>419886</v>
      </c>
      <c r="AT164" s="183">
        <f>Chautauqua!AS24</f>
        <v>589387.62139540107</v>
      </c>
      <c r="AU164" s="183">
        <f>Chautauqua!AT24</f>
        <v>755350.55753238965</v>
      </c>
      <c r="AV164" s="183">
        <f>Chautauqua!AU24</f>
        <v>886510</v>
      </c>
      <c r="AW164" s="183">
        <f>Chautauqua!AV24</f>
        <v>932086</v>
      </c>
      <c r="AX164" s="165">
        <f>Chautauqua!AW24</f>
        <v>1067077</v>
      </c>
    </row>
    <row r="165" spans="1:50" x14ac:dyDescent="0.35">
      <c r="A165" s="181" t="s">
        <v>156</v>
      </c>
      <c r="B165" s="92" t="s">
        <v>215</v>
      </c>
      <c r="C165" s="92" t="s">
        <v>132</v>
      </c>
      <c r="D165" s="183">
        <f t="shared" si="7"/>
        <v>1205.3260869565217</v>
      </c>
      <c r="E165" s="183">
        <v>1177</v>
      </c>
      <c r="F165" s="183">
        <v>1200</v>
      </c>
      <c r="G165" s="183">
        <v>1252</v>
      </c>
      <c r="H165" s="183">
        <v>1151</v>
      </c>
      <c r="I165" s="183">
        <v>1213</v>
      </c>
      <c r="J165" s="183">
        <v>1209</v>
      </c>
      <c r="K165" s="183">
        <v>1163</v>
      </c>
      <c r="L165" s="183">
        <v>1303</v>
      </c>
      <c r="M165" s="183">
        <v>1328</v>
      </c>
      <c r="N165" s="183">
        <v>1341</v>
      </c>
      <c r="O165" s="183">
        <v>1349</v>
      </c>
      <c r="P165" s="183">
        <v>1318</v>
      </c>
      <c r="Q165" s="183">
        <v>1460</v>
      </c>
      <c r="R165" s="183">
        <v>1399</v>
      </c>
      <c r="S165" s="183">
        <v>1372</v>
      </c>
      <c r="T165" s="183">
        <v>1315</v>
      </c>
      <c r="U165" s="183">
        <v>1356</v>
      </c>
      <c r="V165" s="183">
        <v>1219</v>
      </c>
      <c r="W165" s="183">
        <v>1240</v>
      </c>
      <c r="X165" s="183">
        <v>1262</v>
      </c>
      <c r="Y165" s="183">
        <v>1226</v>
      </c>
      <c r="Z165" s="183">
        <v>1258</v>
      </c>
      <c r="AA165" s="183">
        <v>1282</v>
      </c>
      <c r="AB165" s="183">
        <v>1225</v>
      </c>
      <c r="AC165" s="183">
        <v>1288</v>
      </c>
      <c r="AD165" s="183">
        <v>1228</v>
      </c>
      <c r="AE165" s="183">
        <v>1246</v>
      </c>
      <c r="AF165" s="183">
        <v>1279</v>
      </c>
      <c r="AG165" s="183">
        <v>1309</v>
      </c>
      <c r="AH165" s="183">
        <v>1240</v>
      </c>
      <c r="AI165" s="183">
        <v>1259</v>
      </c>
      <c r="AJ165" s="183">
        <v>1277</v>
      </c>
      <c r="AK165" s="183">
        <v>1249</v>
      </c>
      <c r="AL165" s="183">
        <v>1185</v>
      </c>
      <c r="AM165" s="183">
        <v>1179</v>
      </c>
      <c r="AN165" s="183">
        <v>1214</v>
      </c>
      <c r="AO165" s="183">
        <v>1375</v>
      </c>
      <c r="AP165" s="183">
        <v>1338</v>
      </c>
      <c r="AQ165" s="183">
        <v>1142</v>
      </c>
      <c r="AR165" s="183">
        <v>578</v>
      </c>
      <c r="AS165" s="183">
        <v>643</v>
      </c>
      <c r="AT165" s="183">
        <v>822</v>
      </c>
      <c r="AU165" s="183">
        <v>886</v>
      </c>
      <c r="AV165" s="183">
        <v>1001</v>
      </c>
      <c r="AW165" s="183">
        <v>1035</v>
      </c>
      <c r="AX165" s="165">
        <v>1054</v>
      </c>
    </row>
    <row r="166" spans="1:50" s="81" customFormat="1" x14ac:dyDescent="0.35">
      <c r="A166" s="181" t="s">
        <v>156</v>
      </c>
      <c r="B166" s="92" t="s">
        <v>216</v>
      </c>
      <c r="C166" s="92" t="s">
        <v>162</v>
      </c>
      <c r="D166" s="180">
        <f t="shared" si="7"/>
        <v>2910037.0217391304</v>
      </c>
      <c r="E166" s="180">
        <v>2400278</v>
      </c>
      <c r="F166" s="180">
        <v>2436797</v>
      </c>
      <c r="G166" s="180">
        <v>2762694</v>
      </c>
      <c r="H166" s="180">
        <v>2559666</v>
      </c>
      <c r="I166" s="180">
        <v>2914523</v>
      </c>
      <c r="J166" s="180">
        <v>2942238</v>
      </c>
      <c r="K166" s="180">
        <v>2913914</v>
      </c>
      <c r="L166" s="180">
        <v>3560585</v>
      </c>
      <c r="M166" s="180">
        <v>3499031</v>
      </c>
      <c r="N166" s="180">
        <v>3918244</v>
      </c>
      <c r="O166" s="180">
        <v>3968033</v>
      </c>
      <c r="P166" s="180">
        <v>4169560</v>
      </c>
      <c r="Q166" s="180">
        <v>4413406</v>
      </c>
      <c r="R166" s="180">
        <v>4421908</v>
      </c>
      <c r="S166" s="180">
        <v>4501268</v>
      </c>
      <c r="T166" s="180">
        <v>3816123</v>
      </c>
      <c r="U166" s="180">
        <v>3138732</v>
      </c>
      <c r="V166" s="180">
        <v>2789740</v>
      </c>
      <c r="W166" s="180">
        <v>2574147</v>
      </c>
      <c r="X166" s="180">
        <v>2771835</v>
      </c>
      <c r="Y166" s="180">
        <v>2549513</v>
      </c>
      <c r="Z166" s="180">
        <v>2992170</v>
      </c>
      <c r="AA166" s="180">
        <v>2689078</v>
      </c>
      <c r="AB166" s="180">
        <v>2601003</v>
      </c>
      <c r="AC166" s="180">
        <v>2704619</v>
      </c>
      <c r="AD166" s="180">
        <v>2719526</v>
      </c>
      <c r="AE166" s="180">
        <v>2996529</v>
      </c>
      <c r="AF166" s="180">
        <v>3070664</v>
      </c>
      <c r="AG166" s="180">
        <v>3212542</v>
      </c>
      <c r="AH166" s="180">
        <v>3002211</v>
      </c>
      <c r="AI166" s="180">
        <v>3068258</v>
      </c>
      <c r="AJ166" s="180">
        <v>3065487</v>
      </c>
      <c r="AK166" s="180">
        <v>2974694</v>
      </c>
      <c r="AL166" s="180">
        <v>3027900</v>
      </c>
      <c r="AM166" s="180">
        <v>2685139</v>
      </c>
      <c r="AN166" s="180">
        <v>2910457</v>
      </c>
      <c r="AO166" s="180">
        <v>3279114</v>
      </c>
      <c r="AP166" s="180">
        <v>2949673</v>
      </c>
      <c r="AQ166" s="180">
        <v>2408017</v>
      </c>
      <c r="AR166" s="180">
        <v>1291505</v>
      </c>
      <c r="AS166" s="180">
        <v>1376625</v>
      </c>
      <c r="AT166" s="180">
        <v>1556872</v>
      </c>
      <c r="AU166" s="180">
        <v>1774155</v>
      </c>
      <c r="AV166" s="180">
        <v>1994553</v>
      </c>
      <c r="AW166" s="180">
        <v>2145911</v>
      </c>
      <c r="AX166" s="189">
        <v>2342766</v>
      </c>
    </row>
    <row r="167" spans="1:50" s="80" customFormat="1" x14ac:dyDescent="0.35">
      <c r="A167" s="181" t="s">
        <v>156</v>
      </c>
      <c r="B167" s="92" t="s">
        <v>216</v>
      </c>
      <c r="C167" s="92" t="s">
        <v>166</v>
      </c>
      <c r="D167" s="188">
        <f t="shared" si="7"/>
        <v>349.30434782608694</v>
      </c>
      <c r="E167" s="188">
        <v>264</v>
      </c>
      <c r="F167" s="188">
        <v>270</v>
      </c>
      <c r="G167" s="188">
        <v>293</v>
      </c>
      <c r="H167" s="188">
        <v>296</v>
      </c>
      <c r="I167" s="188">
        <v>325</v>
      </c>
      <c r="J167" s="188">
        <v>328</v>
      </c>
      <c r="K167" s="188">
        <v>334</v>
      </c>
      <c r="L167" s="188">
        <v>379</v>
      </c>
      <c r="M167" s="188">
        <v>380</v>
      </c>
      <c r="N167" s="188">
        <v>394</v>
      </c>
      <c r="O167" s="188">
        <v>397</v>
      </c>
      <c r="P167" s="188">
        <v>433</v>
      </c>
      <c r="Q167" s="188">
        <v>416</v>
      </c>
      <c r="R167" s="188">
        <v>431</v>
      </c>
      <c r="S167" s="188">
        <v>464</v>
      </c>
      <c r="T167" s="188">
        <v>404</v>
      </c>
      <c r="U167" s="188">
        <v>328</v>
      </c>
      <c r="V167" s="188">
        <v>308</v>
      </c>
      <c r="W167" s="188">
        <v>288</v>
      </c>
      <c r="X167" s="188">
        <v>308</v>
      </c>
      <c r="Y167" s="188">
        <v>288</v>
      </c>
      <c r="Z167" s="188">
        <v>319</v>
      </c>
      <c r="AA167" s="188">
        <v>298</v>
      </c>
      <c r="AB167" s="188">
        <v>301</v>
      </c>
      <c r="AC167" s="188">
        <v>297</v>
      </c>
      <c r="AD167" s="188">
        <v>300</v>
      </c>
      <c r="AE167" s="188">
        <v>330</v>
      </c>
      <c r="AF167" s="188">
        <v>337</v>
      </c>
      <c r="AG167" s="188">
        <v>358</v>
      </c>
      <c r="AH167" s="188">
        <v>351</v>
      </c>
      <c r="AI167" s="188">
        <v>356</v>
      </c>
      <c r="AJ167" s="188">
        <v>361</v>
      </c>
      <c r="AK167" s="188">
        <v>360</v>
      </c>
      <c r="AL167" s="188">
        <v>403</v>
      </c>
      <c r="AM167" s="188">
        <v>391</v>
      </c>
      <c r="AN167" s="188">
        <v>383</v>
      </c>
      <c r="AO167" s="188">
        <v>390</v>
      </c>
      <c r="AP167" s="188">
        <v>366</v>
      </c>
      <c r="AQ167" s="188">
        <v>343</v>
      </c>
      <c r="AR167" s="188">
        <v>392</v>
      </c>
      <c r="AS167" s="188">
        <v>371</v>
      </c>
      <c r="AT167" s="188">
        <v>329</v>
      </c>
      <c r="AU167" s="188">
        <v>335</v>
      </c>
      <c r="AV167" s="188">
        <v>343</v>
      </c>
      <c r="AW167" s="188">
        <v>350</v>
      </c>
      <c r="AX167" s="190">
        <v>376</v>
      </c>
    </row>
    <row r="168" spans="1:50" x14ac:dyDescent="0.35">
      <c r="A168" s="181" t="s">
        <v>156</v>
      </c>
      <c r="B168" s="92" t="s">
        <v>216</v>
      </c>
      <c r="C168" s="92" t="s">
        <v>133</v>
      </c>
      <c r="D168" s="183">
        <f t="shared" si="7"/>
        <v>67804.173913043473</v>
      </c>
      <c r="E168" s="183">
        <v>63961</v>
      </c>
      <c r="F168" s="183">
        <v>65128</v>
      </c>
      <c r="G168" s="183">
        <v>73521</v>
      </c>
      <c r="H168" s="183">
        <v>65737</v>
      </c>
      <c r="I168" s="183">
        <v>72789</v>
      </c>
      <c r="J168" s="183">
        <v>72087</v>
      </c>
      <c r="K168" s="183">
        <v>68165</v>
      </c>
      <c r="L168" s="183">
        <v>81888</v>
      </c>
      <c r="M168" s="183">
        <v>76963</v>
      </c>
      <c r="N168" s="183">
        <v>86707</v>
      </c>
      <c r="O168" s="183">
        <v>84327</v>
      </c>
      <c r="P168" s="183">
        <v>82474</v>
      </c>
      <c r="Q168" s="183">
        <v>89510</v>
      </c>
      <c r="R168" s="183">
        <v>85858</v>
      </c>
      <c r="S168" s="183">
        <v>88161</v>
      </c>
      <c r="T168" s="183">
        <v>81253</v>
      </c>
      <c r="U168" s="183">
        <v>78302</v>
      </c>
      <c r="V168" s="183">
        <v>71675</v>
      </c>
      <c r="W168" s="183">
        <v>67364</v>
      </c>
      <c r="X168" s="183">
        <v>71681</v>
      </c>
      <c r="Y168" s="183">
        <v>66089</v>
      </c>
      <c r="Z168" s="183">
        <v>78761</v>
      </c>
      <c r="AA168" s="183">
        <v>70450</v>
      </c>
      <c r="AB168" s="183">
        <v>66967</v>
      </c>
      <c r="AC168" s="183">
        <v>69490</v>
      </c>
      <c r="AD168" s="183">
        <v>69315</v>
      </c>
      <c r="AE168" s="183">
        <v>75523</v>
      </c>
      <c r="AF168" s="183">
        <v>77146</v>
      </c>
      <c r="AG168" s="183">
        <v>78049</v>
      </c>
      <c r="AH168" s="183">
        <v>72002</v>
      </c>
      <c r="AI168" s="183">
        <v>73776</v>
      </c>
      <c r="AJ168" s="183">
        <v>74471</v>
      </c>
      <c r="AK168" s="183">
        <v>71012</v>
      </c>
      <c r="AL168" s="183">
        <v>69437</v>
      </c>
      <c r="AM168" s="183">
        <v>60386</v>
      </c>
      <c r="AN168" s="183">
        <v>65873</v>
      </c>
      <c r="AO168" s="183">
        <v>74251</v>
      </c>
      <c r="AP168" s="183">
        <v>67893</v>
      </c>
      <c r="AQ168" s="183">
        <v>52722</v>
      </c>
      <c r="AR168" s="183">
        <v>24169</v>
      </c>
      <c r="AS168" s="183">
        <v>25985</v>
      </c>
      <c r="AT168" s="183">
        <v>32577</v>
      </c>
      <c r="AU168" s="183">
        <v>37813</v>
      </c>
      <c r="AV168" s="183">
        <v>42935</v>
      </c>
      <c r="AW168" s="183">
        <v>45150</v>
      </c>
      <c r="AX168" s="165">
        <v>49199</v>
      </c>
    </row>
    <row r="169" spans="1:50" x14ac:dyDescent="0.35">
      <c r="A169" s="181" t="s">
        <v>156</v>
      </c>
      <c r="B169" s="92" t="s">
        <v>216</v>
      </c>
      <c r="C169" s="92" t="s">
        <v>167</v>
      </c>
      <c r="D169" s="183">
        <f t="shared" si="7"/>
        <v>807920.91071625496</v>
      </c>
      <c r="E169" s="183">
        <f>Erie!D24</f>
        <v>642388</v>
      </c>
      <c r="F169" s="183">
        <f>Erie!E24</f>
        <v>662890</v>
      </c>
      <c r="G169" s="183">
        <f>Erie!F24</f>
        <v>752676</v>
      </c>
      <c r="H169" s="183">
        <f>Erie!G24</f>
        <v>697363</v>
      </c>
      <c r="I169" s="183">
        <f>Erie!H24</f>
        <v>812922.28485983144</v>
      </c>
      <c r="J169" s="183">
        <f>Erie!I24</f>
        <v>824816.32324931782</v>
      </c>
      <c r="K169" s="183">
        <f>Erie!J24</f>
        <v>836367.32684437523</v>
      </c>
      <c r="L169" s="183">
        <f>Erie!K24</f>
        <v>1040099.1840970239</v>
      </c>
      <c r="M169" s="183">
        <f>Erie!L24</f>
        <v>1037206.9744221318</v>
      </c>
      <c r="N169" s="183">
        <f>Erie!M24</f>
        <v>1163731.7901196675</v>
      </c>
      <c r="O169" s="183">
        <f>Erie!N24</f>
        <v>1206491.2610696619</v>
      </c>
      <c r="P169" s="183">
        <f>Erie!O24</f>
        <v>1302470</v>
      </c>
      <c r="Q169" s="183">
        <f>Erie!P24</f>
        <v>1343801.8511964958</v>
      </c>
      <c r="R169" s="183">
        <f>Erie!Q24</f>
        <v>1367232.2367450786</v>
      </c>
      <c r="S169" s="183">
        <f>Erie!R24</f>
        <v>1384871.6830771994</v>
      </c>
      <c r="T169" s="183">
        <f>Erie!S24</f>
        <v>1142917.8440985987</v>
      </c>
      <c r="U169" s="183">
        <f>Erie!T24</f>
        <v>871788.3764226085</v>
      </c>
      <c r="V169" s="183">
        <f>Erie!U24</f>
        <v>755389.20781834645</v>
      </c>
      <c r="W169" s="183">
        <f>Erie!V24</f>
        <v>681429.37438897742</v>
      </c>
      <c r="X169" s="183">
        <f>Erie!W24</f>
        <v>730448.93384212756</v>
      </c>
      <c r="Y169" s="183">
        <f>Erie!X24</f>
        <v>668664.28935561923</v>
      </c>
      <c r="Z169" s="183">
        <f>Erie!Y24</f>
        <v>781115.26863817859</v>
      </c>
      <c r="AA169" s="183">
        <f>Erie!Z24</f>
        <v>703651.39746101294</v>
      </c>
      <c r="AB169" s="183">
        <f>Erie!AA24</f>
        <v>685632.84171492269</v>
      </c>
      <c r="AC169" s="183">
        <f>Erie!AB24</f>
        <v>701263.90978426463</v>
      </c>
      <c r="AD169" s="183">
        <f>Erie!AC24</f>
        <v>705404.04437973001</v>
      </c>
      <c r="AE169" s="183">
        <f>Erie!AD24</f>
        <v>781363.88996812352</v>
      </c>
      <c r="AF169" s="183">
        <f>Erie!AE24</f>
        <v>802020.29179229948</v>
      </c>
      <c r="AG169" s="183">
        <f>Erie!AF24</f>
        <v>836044.80287750217</v>
      </c>
      <c r="AH169" s="183">
        <f>Erie!AG24</f>
        <v>795503.86150681018</v>
      </c>
      <c r="AI169" s="183">
        <f>Erie!AH24</f>
        <v>812386.63698102627</v>
      </c>
      <c r="AJ169" s="183">
        <f>Erie!AI24</f>
        <v>804845.74926608719</v>
      </c>
      <c r="AK169" s="183">
        <f>Erie!AJ24</f>
        <v>788089.42752294801</v>
      </c>
      <c r="AL169" s="183">
        <f>Erie!AK24</f>
        <v>807300.429114484</v>
      </c>
      <c r="AM169" s="183">
        <f>Erie!AL24</f>
        <v>710920.01222867356</v>
      </c>
      <c r="AN169" s="183">
        <f>Erie!AM24</f>
        <v>771809.14141735737</v>
      </c>
      <c r="AO169" s="183">
        <f>Erie!AN24</f>
        <v>848727.59606544476</v>
      </c>
      <c r="AP169" s="183">
        <f>Erie!AO24</f>
        <v>743017.93208274164</v>
      </c>
      <c r="AQ169" s="183">
        <f>Erie!AP24</f>
        <v>598230.62388728408</v>
      </c>
      <c r="AR169" s="183">
        <f>Erie!AQ24</f>
        <v>348655.3255393742</v>
      </c>
      <c r="AS169" s="183">
        <f>Erie!AR24</f>
        <v>369702.45608353405</v>
      </c>
      <c r="AT169" s="183">
        <f>Erie!AS24</f>
        <v>456889.89129432914</v>
      </c>
      <c r="AU169" s="183">
        <f>Erie!AT24</f>
        <v>510154.47004017374</v>
      </c>
      <c r="AV169" s="183">
        <f>Erie!AU24</f>
        <v>572740.97523556894</v>
      </c>
      <c r="AW169" s="183">
        <f>Erie!AV24</f>
        <v>621761.55578792258</v>
      </c>
      <c r="AX169" s="165">
        <f>Erie!AW24</f>
        <v>681163.42067087092</v>
      </c>
    </row>
    <row r="170" spans="1:50" x14ac:dyDescent="0.35">
      <c r="A170" s="181" t="s">
        <v>156</v>
      </c>
      <c r="B170" s="92" t="s">
        <v>216</v>
      </c>
      <c r="C170" s="92" t="s">
        <v>132</v>
      </c>
      <c r="D170" s="183">
        <f t="shared" si="7"/>
        <v>8333.608695652174</v>
      </c>
      <c r="E170" s="183">
        <v>9076</v>
      </c>
      <c r="F170" s="183">
        <v>9012</v>
      </c>
      <c r="G170" s="183">
        <v>9445</v>
      </c>
      <c r="H170" s="183">
        <v>8635</v>
      </c>
      <c r="I170" s="183">
        <v>8956</v>
      </c>
      <c r="J170" s="183">
        <v>8958</v>
      </c>
      <c r="K170" s="183">
        <v>8725</v>
      </c>
      <c r="L170" s="183">
        <v>9388</v>
      </c>
      <c r="M170" s="183">
        <v>9219</v>
      </c>
      <c r="N170" s="183">
        <v>9938</v>
      </c>
      <c r="O170" s="183">
        <v>10005</v>
      </c>
      <c r="P170" s="183">
        <v>9629</v>
      </c>
      <c r="Q170" s="183">
        <v>10603</v>
      </c>
      <c r="R170" s="183">
        <v>10257</v>
      </c>
      <c r="S170" s="183">
        <v>9705</v>
      </c>
      <c r="T170" s="183">
        <v>9444</v>
      </c>
      <c r="U170" s="183">
        <v>9555</v>
      </c>
      <c r="V170" s="183">
        <v>9048</v>
      </c>
      <c r="W170" s="183">
        <v>8935</v>
      </c>
      <c r="X170" s="183">
        <v>8995</v>
      </c>
      <c r="Y170" s="183">
        <v>8845</v>
      </c>
      <c r="Z170" s="183">
        <v>9388</v>
      </c>
      <c r="AA170" s="183">
        <v>9014</v>
      </c>
      <c r="AB170" s="183">
        <v>8637</v>
      </c>
      <c r="AC170" s="183">
        <v>9100</v>
      </c>
      <c r="AD170" s="183">
        <v>9063</v>
      </c>
      <c r="AE170" s="183">
        <v>9067</v>
      </c>
      <c r="AF170" s="183">
        <v>9113</v>
      </c>
      <c r="AG170" s="183">
        <v>8972</v>
      </c>
      <c r="AH170" s="183">
        <v>8550</v>
      </c>
      <c r="AI170" s="183">
        <v>8630</v>
      </c>
      <c r="AJ170" s="183">
        <v>8490</v>
      </c>
      <c r="AK170" s="183">
        <v>8252</v>
      </c>
      <c r="AL170" s="183">
        <v>7514</v>
      </c>
      <c r="AM170" s="183">
        <v>6866</v>
      </c>
      <c r="AN170" s="183">
        <v>7608</v>
      </c>
      <c r="AO170" s="183">
        <v>8416</v>
      </c>
      <c r="AP170" s="183">
        <v>8069</v>
      </c>
      <c r="AQ170" s="183">
        <v>7025</v>
      </c>
      <c r="AR170" s="183">
        <v>3292</v>
      </c>
      <c r="AS170" s="183">
        <v>3710</v>
      </c>
      <c r="AT170" s="183">
        <v>4735</v>
      </c>
      <c r="AU170" s="183">
        <v>5289</v>
      </c>
      <c r="AV170" s="183">
        <v>5808</v>
      </c>
      <c r="AW170" s="183">
        <v>6128</v>
      </c>
      <c r="AX170" s="165">
        <v>6237</v>
      </c>
    </row>
    <row r="171" spans="1:50" s="81" customFormat="1" x14ac:dyDescent="0.35">
      <c r="A171" s="181" t="s">
        <v>156</v>
      </c>
      <c r="B171" s="92" t="s">
        <v>217</v>
      </c>
      <c r="C171" s="92" t="s">
        <v>162</v>
      </c>
      <c r="D171" s="180">
        <f t="shared" si="7"/>
        <v>100391.32608695653</v>
      </c>
      <c r="E171" s="180">
        <v>68580</v>
      </c>
      <c r="F171" s="180">
        <v>69865</v>
      </c>
      <c r="G171" s="180">
        <v>79194</v>
      </c>
      <c r="H171" s="180">
        <v>83113</v>
      </c>
      <c r="I171" s="180">
        <v>83829</v>
      </c>
      <c r="J171" s="180">
        <v>75488</v>
      </c>
      <c r="K171" s="180">
        <v>66613</v>
      </c>
      <c r="L171" s="180">
        <v>76330</v>
      </c>
      <c r="M171" s="180">
        <v>75429</v>
      </c>
      <c r="N171" s="180">
        <v>71846</v>
      </c>
      <c r="O171" s="180">
        <v>82177</v>
      </c>
      <c r="P171" s="180">
        <v>97651</v>
      </c>
      <c r="Q171" s="180">
        <v>114937</v>
      </c>
      <c r="R171" s="180">
        <v>79577</v>
      </c>
      <c r="S171" s="180">
        <v>90583</v>
      </c>
      <c r="T171" s="180">
        <v>76104</v>
      </c>
      <c r="U171" s="180">
        <v>82600</v>
      </c>
      <c r="V171" s="180">
        <v>87843</v>
      </c>
      <c r="W171" s="180">
        <v>80150</v>
      </c>
      <c r="X171" s="180">
        <v>86007</v>
      </c>
      <c r="Y171" s="180">
        <v>87712</v>
      </c>
      <c r="Z171" s="180">
        <v>109112</v>
      </c>
      <c r="AA171" s="180">
        <v>108524</v>
      </c>
      <c r="AB171" s="180">
        <v>100459</v>
      </c>
      <c r="AC171" s="180">
        <v>113477</v>
      </c>
      <c r="AD171" s="180">
        <v>151820</v>
      </c>
      <c r="AE171" s="180">
        <v>143339</v>
      </c>
      <c r="AF171" s="180">
        <v>148161</v>
      </c>
      <c r="AG171" s="180">
        <v>158742</v>
      </c>
      <c r="AH171" s="180">
        <v>130512</v>
      </c>
      <c r="AI171" s="180">
        <v>139351</v>
      </c>
      <c r="AJ171" s="180">
        <v>149175</v>
      </c>
      <c r="AK171" s="180">
        <v>149645</v>
      </c>
      <c r="AL171" s="180">
        <v>137540</v>
      </c>
      <c r="AM171" s="180">
        <v>118733</v>
      </c>
      <c r="AN171" s="180">
        <v>136162</v>
      </c>
      <c r="AO171" s="180">
        <v>151940</v>
      </c>
      <c r="AP171" s="180">
        <v>149600</v>
      </c>
      <c r="AQ171" s="180">
        <v>113709</v>
      </c>
      <c r="AR171" s="180">
        <v>60206</v>
      </c>
      <c r="AS171" s="180">
        <v>64499</v>
      </c>
      <c r="AT171" s="180">
        <v>53168</v>
      </c>
      <c r="AU171" s="180">
        <v>70075</v>
      </c>
      <c r="AV171" s="180">
        <v>74934</v>
      </c>
      <c r="AW171" s="180">
        <v>80252</v>
      </c>
      <c r="AX171" s="189">
        <v>89238</v>
      </c>
    </row>
    <row r="172" spans="1:50" s="80" customFormat="1" x14ac:dyDescent="0.35">
      <c r="A172" s="181" t="s">
        <v>156</v>
      </c>
      <c r="B172" s="92" t="s">
        <v>217</v>
      </c>
      <c r="C172" s="92" t="s">
        <v>166</v>
      </c>
      <c r="D172" s="188">
        <f t="shared" si="7"/>
        <v>324.58695652173913</v>
      </c>
      <c r="E172" s="188">
        <v>215</v>
      </c>
      <c r="F172" s="188">
        <v>213</v>
      </c>
      <c r="G172" s="188">
        <v>239</v>
      </c>
      <c r="H172" s="188">
        <v>244</v>
      </c>
      <c r="I172" s="188">
        <v>251</v>
      </c>
      <c r="J172" s="188">
        <v>240</v>
      </c>
      <c r="K172" s="188">
        <v>216</v>
      </c>
      <c r="L172" s="188">
        <v>231</v>
      </c>
      <c r="M172" s="188">
        <v>231</v>
      </c>
      <c r="N172" s="188">
        <v>218</v>
      </c>
      <c r="O172" s="188">
        <v>238</v>
      </c>
      <c r="P172" s="188">
        <v>290</v>
      </c>
      <c r="Q172" s="188">
        <v>303</v>
      </c>
      <c r="R172" s="188">
        <v>234</v>
      </c>
      <c r="S172" s="188">
        <v>327</v>
      </c>
      <c r="T172" s="188">
        <v>289</v>
      </c>
      <c r="U172" s="188">
        <v>307</v>
      </c>
      <c r="V172" s="188">
        <v>316</v>
      </c>
      <c r="W172" s="188">
        <v>237</v>
      </c>
      <c r="X172" s="188">
        <v>261</v>
      </c>
      <c r="Y172" s="188">
        <v>270</v>
      </c>
      <c r="Z172" s="188">
        <v>294</v>
      </c>
      <c r="AA172" s="188">
        <v>312</v>
      </c>
      <c r="AB172" s="188">
        <v>304</v>
      </c>
      <c r="AC172" s="188">
        <v>312</v>
      </c>
      <c r="AD172" s="188">
        <v>390</v>
      </c>
      <c r="AE172" s="188">
        <v>374</v>
      </c>
      <c r="AF172" s="188">
        <v>427</v>
      </c>
      <c r="AG172" s="188">
        <v>424</v>
      </c>
      <c r="AH172" s="188">
        <v>377</v>
      </c>
      <c r="AI172" s="188">
        <v>411</v>
      </c>
      <c r="AJ172" s="188">
        <v>416</v>
      </c>
      <c r="AK172" s="188">
        <v>416</v>
      </c>
      <c r="AL172" s="188">
        <v>396</v>
      </c>
      <c r="AM172" s="188">
        <v>385</v>
      </c>
      <c r="AN172" s="188">
        <v>423</v>
      </c>
      <c r="AO172" s="188">
        <v>398</v>
      </c>
      <c r="AP172" s="188">
        <v>431</v>
      </c>
      <c r="AQ172" s="188">
        <v>377</v>
      </c>
      <c r="AR172" s="188">
        <v>524</v>
      </c>
      <c r="AS172" s="188">
        <v>445</v>
      </c>
      <c r="AT172" s="188">
        <v>367</v>
      </c>
      <c r="AU172" s="188">
        <v>359</v>
      </c>
      <c r="AV172" s="188">
        <v>308</v>
      </c>
      <c r="AW172" s="188">
        <v>333</v>
      </c>
      <c r="AX172" s="190">
        <v>358</v>
      </c>
    </row>
    <row r="173" spans="1:50" x14ac:dyDescent="0.35">
      <c r="A173" s="181" t="s">
        <v>156</v>
      </c>
      <c r="B173" s="92" t="s">
        <v>217</v>
      </c>
      <c r="C173" s="92" t="s">
        <v>133</v>
      </c>
      <c r="D173" s="183">
        <f t="shared" si="7"/>
        <v>2662.2608695652175</v>
      </c>
      <c r="E173" s="183">
        <v>2320</v>
      </c>
      <c r="F173" s="183">
        <v>2475</v>
      </c>
      <c r="G173" s="183">
        <v>2675</v>
      </c>
      <c r="H173" s="183">
        <v>2747</v>
      </c>
      <c r="I173" s="183">
        <v>2720</v>
      </c>
      <c r="J173" s="183">
        <v>2600</v>
      </c>
      <c r="K173" s="183">
        <v>2245</v>
      </c>
      <c r="L173" s="183">
        <v>2596</v>
      </c>
      <c r="M173" s="183">
        <v>2465</v>
      </c>
      <c r="N173" s="183">
        <v>2566</v>
      </c>
      <c r="O173" s="183">
        <v>2639</v>
      </c>
      <c r="P173" s="183">
        <v>2689</v>
      </c>
      <c r="Q173" s="183">
        <v>3006</v>
      </c>
      <c r="R173" s="183">
        <v>2561</v>
      </c>
      <c r="S173" s="183">
        <v>1760</v>
      </c>
      <c r="T173" s="183">
        <v>1605</v>
      </c>
      <c r="U173" s="183">
        <v>1753</v>
      </c>
      <c r="V173" s="183">
        <v>1714</v>
      </c>
      <c r="W173" s="183">
        <v>2407</v>
      </c>
      <c r="X173" s="183">
        <v>2655</v>
      </c>
      <c r="Y173" s="183">
        <v>2642</v>
      </c>
      <c r="Z173" s="183">
        <v>3273</v>
      </c>
      <c r="AA173" s="183">
        <v>3195</v>
      </c>
      <c r="AB173" s="183">
        <v>2917</v>
      </c>
      <c r="AC173" s="183">
        <v>3346</v>
      </c>
      <c r="AD173" s="183">
        <v>3445</v>
      </c>
      <c r="AE173" s="183">
        <v>3933</v>
      </c>
      <c r="AF173" s="183">
        <v>3398</v>
      </c>
      <c r="AG173" s="183">
        <v>4070</v>
      </c>
      <c r="AH173" s="183">
        <v>3406</v>
      </c>
      <c r="AI173" s="183">
        <v>3394</v>
      </c>
      <c r="AJ173" s="183">
        <v>3571</v>
      </c>
      <c r="AK173" s="183">
        <v>3458</v>
      </c>
      <c r="AL173" s="183">
        <v>3409</v>
      </c>
      <c r="AM173" s="183">
        <v>3026</v>
      </c>
      <c r="AN173" s="183">
        <v>3327</v>
      </c>
      <c r="AO173" s="183">
        <v>3622</v>
      </c>
      <c r="AP173" s="183">
        <v>3539</v>
      </c>
      <c r="AQ173" s="183">
        <v>2647</v>
      </c>
      <c r="AR173" s="183">
        <v>1034</v>
      </c>
      <c r="AS173" s="183">
        <v>1124</v>
      </c>
      <c r="AT173" s="183">
        <v>1120</v>
      </c>
      <c r="AU173" s="183">
        <v>1406</v>
      </c>
      <c r="AV173" s="183">
        <v>1882</v>
      </c>
      <c r="AW173" s="183">
        <v>1972</v>
      </c>
      <c r="AX173" s="165">
        <v>2110</v>
      </c>
    </row>
    <row r="174" spans="1:50" x14ac:dyDescent="0.35">
      <c r="A174" s="181" t="s">
        <v>156</v>
      </c>
      <c r="B174" s="92" t="s">
        <v>217</v>
      </c>
      <c r="C174" s="92" t="s">
        <v>167</v>
      </c>
      <c r="D174" s="183">
        <f t="shared" si="7"/>
        <v>31937.956521739132</v>
      </c>
      <c r="E174" s="183">
        <f>Genesee!D24</f>
        <v>20217</v>
      </c>
      <c r="F174" s="183">
        <f>Genesee!E24</f>
        <v>19251</v>
      </c>
      <c r="G174" s="183">
        <f>Genesee!F24</f>
        <v>22853</v>
      </c>
      <c r="H174" s="183">
        <f>Genesee!G24</f>
        <v>25498</v>
      </c>
      <c r="I174" s="183">
        <f>Genesee!H24</f>
        <v>25316</v>
      </c>
      <c r="J174" s="183">
        <f>Genesee!I24</f>
        <v>23358</v>
      </c>
      <c r="K174" s="183">
        <f>Genesee!J24</f>
        <v>20794</v>
      </c>
      <c r="L174" s="183">
        <f>Genesee!K24</f>
        <v>23350</v>
      </c>
      <c r="M174" s="183">
        <f>Genesee!L24</f>
        <v>23183</v>
      </c>
      <c r="N174" s="183">
        <f>Genesee!M24</f>
        <v>20878</v>
      </c>
      <c r="O174" s="183">
        <f>Genesee!N24</f>
        <v>25506</v>
      </c>
      <c r="P174" s="183">
        <f>Genesee!O24</f>
        <v>29113</v>
      </c>
      <c r="Q174" s="183">
        <f>Genesee!P24</f>
        <v>35962</v>
      </c>
      <c r="R174" s="183">
        <f>Genesee!Q24</f>
        <v>22691</v>
      </c>
      <c r="S174" s="183">
        <f>Genesee!R24</f>
        <v>32219</v>
      </c>
      <c r="T174" s="183">
        <f>Genesee!S24</f>
        <v>27247</v>
      </c>
      <c r="U174" s="183">
        <f>Genesee!T24</f>
        <v>29693</v>
      </c>
      <c r="V174" s="183">
        <f>Genesee!U24</f>
        <v>33058</v>
      </c>
      <c r="W174" s="183">
        <f>Genesee!V24</f>
        <v>26318</v>
      </c>
      <c r="X174" s="183">
        <f>Genesee!W24</f>
        <v>26925</v>
      </c>
      <c r="Y174" s="183">
        <f>Genesee!X24</f>
        <v>26785</v>
      </c>
      <c r="Z174" s="183">
        <f>Genesee!Y24</f>
        <v>35326</v>
      </c>
      <c r="AA174" s="183">
        <f>Genesee!Z24</f>
        <v>33005</v>
      </c>
      <c r="AB174" s="183">
        <f>Genesee!AA24</f>
        <v>30473</v>
      </c>
      <c r="AC174" s="183">
        <f>Genesee!AB24</f>
        <v>34631</v>
      </c>
      <c r="AD174" s="183">
        <f>Genesee!AC24</f>
        <v>40551</v>
      </c>
      <c r="AE174" s="183">
        <f>Genesee!AD24</f>
        <v>47773</v>
      </c>
      <c r="AF174" s="183">
        <f>Genesee!AE24</f>
        <v>52976</v>
      </c>
      <c r="AG174" s="183">
        <f>Genesee!AF24</f>
        <v>52931</v>
      </c>
      <c r="AH174" s="183">
        <f>Genesee!AG24</f>
        <v>43713</v>
      </c>
      <c r="AI174" s="183">
        <f>Genesee!AH24</f>
        <v>44911</v>
      </c>
      <c r="AJ174" s="183">
        <f>Genesee!AI24</f>
        <v>49332</v>
      </c>
      <c r="AK174" s="183">
        <f>Genesee!AJ24</f>
        <v>49711</v>
      </c>
      <c r="AL174" s="183">
        <f>Genesee!AK24</f>
        <v>44129</v>
      </c>
      <c r="AM174" s="183">
        <f>Genesee!AL24</f>
        <v>37414</v>
      </c>
      <c r="AN174" s="183">
        <f>Genesee!AM24</f>
        <v>42371</v>
      </c>
      <c r="AO174" s="183">
        <f>Genesee!AN24</f>
        <v>48065</v>
      </c>
      <c r="AP174" s="183">
        <f>Genesee!AO24</f>
        <v>45568</v>
      </c>
      <c r="AQ174" s="183">
        <f>Genesee!AP24</f>
        <v>32327</v>
      </c>
      <c r="AR174" s="183">
        <f>Genesee!AQ24</f>
        <v>18268</v>
      </c>
      <c r="AS174" s="183">
        <f>Genesee!AR24</f>
        <v>19642</v>
      </c>
      <c r="AT174" s="183">
        <f>Genesee!AS24</f>
        <v>18656</v>
      </c>
      <c r="AU174" s="183">
        <f>Genesee!AT24</f>
        <v>23311</v>
      </c>
      <c r="AV174" s="183">
        <f>Genesee!AU24</f>
        <v>26151</v>
      </c>
      <c r="AW174" s="183">
        <f>Genesee!AV24</f>
        <v>27025</v>
      </c>
      <c r="AX174" s="165">
        <f>Genesee!AW24</f>
        <v>30671</v>
      </c>
    </row>
    <row r="175" spans="1:50" x14ac:dyDescent="0.35">
      <c r="A175" s="181" t="s">
        <v>156</v>
      </c>
      <c r="B175" s="92" t="s">
        <v>217</v>
      </c>
      <c r="C175" s="92" t="s">
        <v>132</v>
      </c>
      <c r="D175" s="183">
        <f t="shared" si="7"/>
        <v>312.86956521739131</v>
      </c>
      <c r="E175" s="183">
        <v>319</v>
      </c>
      <c r="F175" s="183">
        <v>328</v>
      </c>
      <c r="G175" s="183">
        <v>331</v>
      </c>
      <c r="H175" s="183">
        <v>341</v>
      </c>
      <c r="I175" s="183">
        <v>334</v>
      </c>
      <c r="J175" s="183">
        <v>314</v>
      </c>
      <c r="K175" s="183">
        <v>308</v>
      </c>
      <c r="L175" s="183">
        <v>330</v>
      </c>
      <c r="M175" s="183">
        <v>326</v>
      </c>
      <c r="N175" s="183">
        <v>329</v>
      </c>
      <c r="O175" s="183">
        <v>345</v>
      </c>
      <c r="P175" s="183">
        <v>337</v>
      </c>
      <c r="Q175" s="183">
        <v>379</v>
      </c>
      <c r="R175" s="183">
        <v>340</v>
      </c>
      <c r="S175" s="183">
        <v>277</v>
      </c>
      <c r="T175" s="183">
        <v>263</v>
      </c>
      <c r="U175" s="183">
        <v>269</v>
      </c>
      <c r="V175" s="183">
        <v>278</v>
      </c>
      <c r="W175" s="183">
        <v>338</v>
      </c>
      <c r="X175" s="183">
        <v>330</v>
      </c>
      <c r="Y175" s="183">
        <v>325</v>
      </c>
      <c r="Z175" s="183">
        <v>371</v>
      </c>
      <c r="AA175" s="183">
        <v>348</v>
      </c>
      <c r="AB175" s="183">
        <v>330</v>
      </c>
      <c r="AC175" s="183">
        <v>364</v>
      </c>
      <c r="AD175" s="183">
        <v>389</v>
      </c>
      <c r="AE175" s="183">
        <v>383</v>
      </c>
      <c r="AF175" s="183">
        <v>347</v>
      </c>
      <c r="AG175" s="183">
        <v>374</v>
      </c>
      <c r="AH175" s="183">
        <v>346</v>
      </c>
      <c r="AI175" s="183">
        <v>339</v>
      </c>
      <c r="AJ175" s="183">
        <v>359</v>
      </c>
      <c r="AK175" s="183">
        <v>360</v>
      </c>
      <c r="AL175" s="183">
        <v>347</v>
      </c>
      <c r="AM175" s="183">
        <v>308</v>
      </c>
      <c r="AN175" s="183">
        <v>322</v>
      </c>
      <c r="AO175" s="183">
        <v>382</v>
      </c>
      <c r="AP175" s="183">
        <v>347</v>
      </c>
      <c r="AQ175" s="183">
        <v>302</v>
      </c>
      <c r="AR175" s="183">
        <v>115</v>
      </c>
      <c r="AS175" s="183">
        <v>145</v>
      </c>
      <c r="AT175" s="183">
        <v>145</v>
      </c>
      <c r="AU175" s="183">
        <v>195</v>
      </c>
      <c r="AV175" s="183">
        <v>243</v>
      </c>
      <c r="AW175" s="183">
        <v>241</v>
      </c>
      <c r="AX175" s="165">
        <v>249</v>
      </c>
    </row>
    <row r="176" spans="1:50" s="81" customFormat="1" x14ac:dyDescent="0.35">
      <c r="A176" s="181" t="s">
        <v>156</v>
      </c>
      <c r="B176" s="92" t="s">
        <v>218</v>
      </c>
      <c r="C176" s="92" t="s">
        <v>162</v>
      </c>
      <c r="D176" s="180">
        <f t="shared" si="7"/>
        <v>3819327.2826086958</v>
      </c>
      <c r="E176" s="180">
        <v>1957978</v>
      </c>
      <c r="F176" s="180">
        <v>1799211</v>
      </c>
      <c r="G176" s="180">
        <v>2049448</v>
      </c>
      <c r="H176" s="180">
        <v>1861036</v>
      </c>
      <c r="I176" s="180">
        <v>2119320</v>
      </c>
      <c r="J176" s="180">
        <v>2235988</v>
      </c>
      <c r="K176" s="180">
        <v>2189578</v>
      </c>
      <c r="L176" s="180">
        <v>2661391</v>
      </c>
      <c r="M176" s="180">
        <v>2515948</v>
      </c>
      <c r="N176" s="180">
        <v>2763644</v>
      </c>
      <c r="O176" s="180">
        <v>2709931</v>
      </c>
      <c r="P176" s="180">
        <v>2755464</v>
      </c>
      <c r="Q176" s="180">
        <v>3017323</v>
      </c>
      <c r="R176" s="180">
        <v>3096429</v>
      </c>
      <c r="S176" s="180">
        <v>3492745</v>
      </c>
      <c r="T176" s="180">
        <v>3650070</v>
      </c>
      <c r="U176" s="180">
        <v>4199844</v>
      </c>
      <c r="V176" s="180">
        <v>4480686</v>
      </c>
      <c r="W176" s="180">
        <v>4451242</v>
      </c>
      <c r="X176" s="180">
        <v>4846838</v>
      </c>
      <c r="Y176" s="180">
        <v>4212801</v>
      </c>
      <c r="Z176" s="180">
        <v>4991693</v>
      </c>
      <c r="AA176" s="180">
        <v>4575029</v>
      </c>
      <c r="AB176" s="180">
        <v>4485000</v>
      </c>
      <c r="AC176" s="180">
        <v>4632614</v>
      </c>
      <c r="AD176" s="180">
        <v>4007109</v>
      </c>
      <c r="AE176" s="180">
        <v>4885217</v>
      </c>
      <c r="AF176" s="180">
        <v>5375219</v>
      </c>
      <c r="AG176" s="180">
        <v>5571751</v>
      </c>
      <c r="AH176" s="180">
        <v>5446002</v>
      </c>
      <c r="AI176" s="180">
        <v>5340367</v>
      </c>
      <c r="AJ176" s="180">
        <v>5620297</v>
      </c>
      <c r="AK176" s="180">
        <v>5485620</v>
      </c>
      <c r="AL176" s="180">
        <v>5210154</v>
      </c>
      <c r="AM176" s="180">
        <v>4826616</v>
      </c>
      <c r="AN176" s="180">
        <v>5515397</v>
      </c>
      <c r="AO176" s="180">
        <v>5722643</v>
      </c>
      <c r="AP176" s="180">
        <v>5173875</v>
      </c>
      <c r="AQ176" s="180">
        <v>3727524</v>
      </c>
      <c r="AR176" s="180">
        <v>2541432</v>
      </c>
      <c r="AS176" s="180">
        <v>2711496</v>
      </c>
      <c r="AT176" s="180">
        <v>3174864</v>
      </c>
      <c r="AU176" s="180">
        <v>3559907</v>
      </c>
      <c r="AV176" s="180">
        <v>3657013</v>
      </c>
      <c r="AW176" s="180">
        <v>3287827</v>
      </c>
      <c r="AX176" s="189">
        <v>3097474</v>
      </c>
    </row>
    <row r="177" spans="1:50" s="80" customFormat="1" x14ac:dyDescent="0.35">
      <c r="A177" s="181" t="s">
        <v>156</v>
      </c>
      <c r="B177" s="92" t="s">
        <v>218</v>
      </c>
      <c r="C177" s="92" t="s">
        <v>166</v>
      </c>
      <c r="D177" s="188">
        <f t="shared" si="7"/>
        <v>532.97826086956525</v>
      </c>
      <c r="E177" s="188">
        <v>341</v>
      </c>
      <c r="F177" s="188">
        <v>319</v>
      </c>
      <c r="G177" s="188">
        <v>341</v>
      </c>
      <c r="H177" s="188">
        <v>327</v>
      </c>
      <c r="I177" s="188">
        <v>361</v>
      </c>
      <c r="J177" s="188">
        <v>365</v>
      </c>
      <c r="K177" s="188">
        <v>357</v>
      </c>
      <c r="L177" s="188">
        <v>390</v>
      </c>
      <c r="M177" s="188">
        <v>373</v>
      </c>
      <c r="N177" s="188">
        <v>390</v>
      </c>
      <c r="O177" s="188">
        <v>377</v>
      </c>
      <c r="P177" s="188">
        <v>382</v>
      </c>
      <c r="Q177" s="188">
        <v>383</v>
      </c>
      <c r="R177" s="188">
        <v>389</v>
      </c>
      <c r="S177" s="188">
        <v>418</v>
      </c>
      <c r="T177" s="188">
        <v>428</v>
      </c>
      <c r="U177" s="188">
        <v>476</v>
      </c>
      <c r="V177" s="188">
        <v>495</v>
      </c>
      <c r="W177" s="188">
        <v>507</v>
      </c>
      <c r="X177" s="188">
        <v>550</v>
      </c>
      <c r="Y177" s="188">
        <v>509</v>
      </c>
      <c r="Z177" s="188">
        <v>551</v>
      </c>
      <c r="AA177" s="188">
        <v>524</v>
      </c>
      <c r="AB177" s="188">
        <v>585</v>
      </c>
      <c r="AC177" s="188">
        <v>597</v>
      </c>
      <c r="AD177" s="188">
        <v>542</v>
      </c>
      <c r="AE177" s="188">
        <v>625</v>
      </c>
      <c r="AF177" s="188">
        <v>670</v>
      </c>
      <c r="AG177" s="188">
        <v>683</v>
      </c>
      <c r="AH177" s="188">
        <v>698</v>
      </c>
      <c r="AI177" s="188">
        <v>665</v>
      </c>
      <c r="AJ177" s="188">
        <v>699</v>
      </c>
      <c r="AK177" s="188">
        <v>691</v>
      </c>
      <c r="AL177" s="188">
        <v>692</v>
      </c>
      <c r="AM177" s="188">
        <v>692</v>
      </c>
      <c r="AN177" s="188">
        <v>767</v>
      </c>
      <c r="AO177" s="188">
        <v>730</v>
      </c>
      <c r="AP177" s="188">
        <v>679</v>
      </c>
      <c r="AQ177" s="188">
        <v>573</v>
      </c>
      <c r="AR177" s="188">
        <v>697</v>
      </c>
      <c r="AS177" s="188">
        <v>702</v>
      </c>
      <c r="AT177" s="188">
        <v>652</v>
      </c>
      <c r="AU177" s="188">
        <v>653</v>
      </c>
      <c r="AV177" s="188">
        <v>627</v>
      </c>
      <c r="AW177" s="188">
        <v>538</v>
      </c>
      <c r="AX177" s="190">
        <v>507</v>
      </c>
    </row>
    <row r="178" spans="1:50" x14ac:dyDescent="0.35">
      <c r="A178" s="181" t="s">
        <v>156</v>
      </c>
      <c r="B178" s="92" t="s">
        <v>218</v>
      </c>
      <c r="C178" s="92" t="s">
        <v>133</v>
      </c>
      <c r="D178" s="183">
        <f t="shared" si="7"/>
        <v>71957.260869565216</v>
      </c>
      <c r="E178" s="183">
        <v>46504</v>
      </c>
      <c r="F178" s="183">
        <v>42794</v>
      </c>
      <c r="G178" s="183">
        <v>48619</v>
      </c>
      <c r="H178" s="183">
        <v>44143</v>
      </c>
      <c r="I178" s="183">
        <v>49825</v>
      </c>
      <c r="J178" s="183">
        <v>51825</v>
      </c>
      <c r="K178" s="183">
        <v>50654</v>
      </c>
      <c r="L178" s="183">
        <v>59736</v>
      </c>
      <c r="M178" s="183">
        <v>57550</v>
      </c>
      <c r="N178" s="183">
        <v>62013</v>
      </c>
      <c r="O178" s="183">
        <v>61787</v>
      </c>
      <c r="P178" s="183">
        <v>61870</v>
      </c>
      <c r="Q178" s="183">
        <v>66259</v>
      </c>
      <c r="R178" s="183">
        <v>67357</v>
      </c>
      <c r="S178" s="183">
        <v>74833</v>
      </c>
      <c r="T178" s="183">
        <v>76931</v>
      </c>
      <c r="U178" s="183">
        <v>86798</v>
      </c>
      <c r="V178" s="183">
        <v>90903</v>
      </c>
      <c r="W178" s="183">
        <v>88608</v>
      </c>
      <c r="X178" s="183">
        <v>94789</v>
      </c>
      <c r="Y178" s="183">
        <v>82739</v>
      </c>
      <c r="Z178" s="183">
        <v>98287</v>
      </c>
      <c r="AA178" s="183">
        <v>89754</v>
      </c>
      <c r="AB178" s="183">
        <v>85098</v>
      </c>
      <c r="AC178" s="183">
        <v>84864</v>
      </c>
      <c r="AD178" s="183">
        <v>71834</v>
      </c>
      <c r="AE178" s="183">
        <v>85121</v>
      </c>
      <c r="AF178" s="183">
        <v>91021</v>
      </c>
      <c r="AG178" s="183">
        <v>95272</v>
      </c>
      <c r="AH178" s="183">
        <v>92202</v>
      </c>
      <c r="AI178" s="183">
        <v>91293</v>
      </c>
      <c r="AJ178" s="183">
        <v>95917</v>
      </c>
      <c r="AK178" s="183">
        <v>93016</v>
      </c>
      <c r="AL178" s="183">
        <v>88632</v>
      </c>
      <c r="AM178" s="183">
        <v>79670</v>
      </c>
      <c r="AN178" s="183">
        <v>87412</v>
      </c>
      <c r="AO178" s="183">
        <v>92658</v>
      </c>
      <c r="AP178" s="183">
        <v>85962</v>
      </c>
      <c r="AQ178" s="183">
        <v>63822</v>
      </c>
      <c r="AR178" s="183">
        <v>40962</v>
      </c>
      <c r="AS178" s="183">
        <v>43422</v>
      </c>
      <c r="AT178" s="183">
        <v>51902</v>
      </c>
      <c r="AU178" s="183">
        <v>58431</v>
      </c>
      <c r="AV178" s="183">
        <v>60284</v>
      </c>
      <c r="AW178" s="183">
        <v>58369</v>
      </c>
      <c r="AX178" s="165">
        <v>58292</v>
      </c>
    </row>
    <row r="179" spans="1:50" x14ac:dyDescent="0.35">
      <c r="A179" s="181" t="s">
        <v>156</v>
      </c>
      <c r="B179" s="92" t="s">
        <v>218</v>
      </c>
      <c r="C179" s="92" t="s">
        <v>167</v>
      </c>
      <c r="D179" s="183">
        <f t="shared" si="7"/>
        <v>577830.56945476553</v>
      </c>
      <c r="E179" s="183">
        <f>'New York (Manhattan)'!D25</f>
        <v>46697</v>
      </c>
      <c r="F179" s="183">
        <f>'New York (Manhattan)'!E25</f>
        <v>43252</v>
      </c>
      <c r="G179" s="183">
        <f>'New York (Manhattan)'!F25</f>
        <v>50633</v>
      </c>
      <c r="H179" s="183">
        <f>'New York (Manhattan)'!G25</f>
        <v>48322</v>
      </c>
      <c r="I179" s="183">
        <f>'New York (Manhattan)'!H25</f>
        <v>271401.4708778268</v>
      </c>
      <c r="J179" s="183">
        <f>'New York (Manhattan)'!I25</f>
        <v>292618.28857413813</v>
      </c>
      <c r="K179" s="183">
        <f>'New York (Manhattan)'!J25</f>
        <v>286702.51177312288</v>
      </c>
      <c r="L179" s="183">
        <f>'New York (Manhattan)'!K25</f>
        <v>346893.79002084956</v>
      </c>
      <c r="M179" s="183">
        <f>'New York (Manhattan)'!L25</f>
        <v>325990.63748465414</v>
      </c>
      <c r="N179" s="183">
        <f>'New York (Manhattan)'!M25</f>
        <v>368234.16029850586</v>
      </c>
      <c r="O179" s="183">
        <f>'New York (Manhattan)'!N25</f>
        <v>343447.278803183</v>
      </c>
      <c r="P179" s="183">
        <f>'New York (Manhattan)'!O25</f>
        <v>357602.37083093356</v>
      </c>
      <c r="Q179" s="183">
        <f>'New York (Manhattan)'!P25</f>
        <v>382336.76812566572</v>
      </c>
      <c r="R179" s="183">
        <f>'New York (Manhattan)'!Q25</f>
        <v>408943.9778891186</v>
      </c>
      <c r="S179" s="183">
        <f>'New York (Manhattan)'!R25</f>
        <v>459674.44225591718</v>
      </c>
      <c r="T179" s="183">
        <f>'New York (Manhattan)'!S25</f>
        <v>481759.74019084231</v>
      </c>
      <c r="U179" s="183">
        <f>'New York (Manhattan)'!T25</f>
        <v>566887.77377202606</v>
      </c>
      <c r="V179" s="183">
        <f>'New York (Manhattan)'!U25</f>
        <v>612490.74726239685</v>
      </c>
      <c r="W179" s="183">
        <f>'New York (Manhattan)'!V25</f>
        <v>625150.12859362597</v>
      </c>
      <c r="X179" s="183">
        <f>'New York (Manhattan)'!W25</f>
        <v>687333.93035195256</v>
      </c>
      <c r="Y179" s="183">
        <f>'New York (Manhattan)'!X25</f>
        <v>619854.32666729426</v>
      </c>
      <c r="Z179" s="183">
        <f>'New York (Manhattan)'!Y25</f>
        <v>754677.86690031434</v>
      </c>
      <c r="AA179" s="183">
        <f>'New York (Manhattan)'!Z25</f>
        <v>697324.63331485318</v>
      </c>
      <c r="AB179" s="183">
        <f>'New York (Manhattan)'!AA25</f>
        <v>713237.20212839777</v>
      </c>
      <c r="AC179" s="183">
        <f>'New York (Manhattan)'!AB25</f>
        <v>731109.79139590543</v>
      </c>
      <c r="AD179" s="183">
        <f>'New York (Manhattan)'!AC25</f>
        <v>619047.38352402218</v>
      </c>
      <c r="AE179" s="183">
        <f>'New York (Manhattan)'!AD25</f>
        <v>794930.31852289359</v>
      </c>
      <c r="AF179" s="183">
        <f>'New York (Manhattan)'!AE25</f>
        <v>888269.17664772237</v>
      </c>
      <c r="AG179" s="183">
        <f>'New York (Manhattan)'!AF25</f>
        <v>944584.74236765376</v>
      </c>
      <c r="AH179" s="183">
        <f>'New York (Manhattan)'!AG25</f>
        <v>945060.94073323067</v>
      </c>
      <c r="AI179" s="183">
        <f>'New York (Manhattan)'!AH25</f>
        <v>893125.92784535117</v>
      </c>
      <c r="AJ179" s="183">
        <f>'New York (Manhattan)'!AI25</f>
        <v>954021.09505042352</v>
      </c>
      <c r="AK179" s="183">
        <f>'New York (Manhattan)'!AJ25</f>
        <v>949260.54764277046</v>
      </c>
      <c r="AL179" s="183">
        <f>'New York (Manhattan)'!AK25</f>
        <v>876226.4210746173</v>
      </c>
      <c r="AM179" s="183">
        <f>'New York (Manhattan)'!AL25</f>
        <v>827715.64685805573</v>
      </c>
      <c r="AN179" s="183">
        <f>'New York (Manhattan)'!AM25</f>
        <v>1007694.6420356792</v>
      </c>
      <c r="AO179" s="183">
        <f>'New York (Manhattan)'!AN25</f>
        <v>1001608.2633092642</v>
      </c>
      <c r="AP179" s="183">
        <f>'New York (Manhattan)'!AO25</f>
        <v>883162.13734898507</v>
      </c>
      <c r="AQ179" s="183">
        <f>'New York (Manhattan)'!AP25</f>
        <v>603098.16399460216</v>
      </c>
      <c r="AR179" s="183">
        <f>'New York (Manhattan)'!AQ25</f>
        <v>429142.11117326142</v>
      </c>
      <c r="AS179" s="183">
        <f>'New York (Manhattan)'!AR25</f>
        <v>463491.68048869586</v>
      </c>
      <c r="AT179" s="183">
        <f>'New York (Manhattan)'!AS25</f>
        <v>581778.16767435428</v>
      </c>
      <c r="AU179" s="183">
        <f>'New York (Manhattan)'!AT25</f>
        <v>657090.59349933825</v>
      </c>
      <c r="AV179" s="183">
        <f>'New York (Manhattan)'!AU25</f>
        <v>675607.3577210221</v>
      </c>
      <c r="AW179" s="183">
        <f>'New York (Manhattan)'!AV25</f>
        <v>564422.68528301199</v>
      </c>
      <c r="AX179" s="165">
        <f>'New York (Manhattan)'!AW25</f>
        <v>498292.35461273801</v>
      </c>
    </row>
    <row r="180" spans="1:50" x14ac:dyDescent="0.35">
      <c r="A180" s="181" t="s">
        <v>156</v>
      </c>
      <c r="B180" s="92" t="s">
        <v>218</v>
      </c>
      <c r="C180" s="92" t="s">
        <v>132</v>
      </c>
      <c r="D180" s="183">
        <f t="shared" si="7"/>
        <v>7144.760869565217</v>
      </c>
      <c r="E180" s="183">
        <v>5740</v>
      </c>
      <c r="F180" s="183">
        <v>5642</v>
      </c>
      <c r="G180" s="183">
        <v>6003</v>
      </c>
      <c r="H180" s="183">
        <v>5690</v>
      </c>
      <c r="I180" s="183">
        <v>5863</v>
      </c>
      <c r="J180" s="183">
        <v>6128</v>
      </c>
      <c r="K180" s="183">
        <v>6134</v>
      </c>
      <c r="L180" s="183">
        <v>6818</v>
      </c>
      <c r="M180" s="183">
        <v>6741</v>
      </c>
      <c r="N180" s="183">
        <v>7094</v>
      </c>
      <c r="O180" s="183">
        <v>7187</v>
      </c>
      <c r="P180" s="183">
        <v>7220</v>
      </c>
      <c r="Q180" s="183">
        <v>7883</v>
      </c>
      <c r="R180" s="183">
        <v>7954</v>
      </c>
      <c r="S180" s="183">
        <v>8354</v>
      </c>
      <c r="T180" s="183">
        <v>8519</v>
      </c>
      <c r="U180" s="183">
        <v>8814</v>
      </c>
      <c r="V180" s="183">
        <v>9047</v>
      </c>
      <c r="W180" s="183">
        <v>8772</v>
      </c>
      <c r="X180" s="183">
        <v>8813</v>
      </c>
      <c r="Y180" s="183">
        <v>8278</v>
      </c>
      <c r="Z180" s="183">
        <v>9066</v>
      </c>
      <c r="AA180" s="183">
        <v>8724</v>
      </c>
      <c r="AB180" s="183">
        <v>7663</v>
      </c>
      <c r="AC180" s="183">
        <v>7754</v>
      </c>
      <c r="AD180" s="183">
        <v>7388</v>
      </c>
      <c r="AE180" s="183">
        <v>7815</v>
      </c>
      <c r="AF180" s="183">
        <v>8021</v>
      </c>
      <c r="AG180" s="183">
        <v>8163</v>
      </c>
      <c r="AH180" s="183">
        <v>7803</v>
      </c>
      <c r="AI180" s="183">
        <v>8034</v>
      </c>
      <c r="AJ180" s="183">
        <v>8042</v>
      </c>
      <c r="AK180" s="183">
        <v>7935</v>
      </c>
      <c r="AL180" s="183">
        <v>7532</v>
      </c>
      <c r="AM180" s="183">
        <v>6978</v>
      </c>
      <c r="AN180" s="183">
        <v>7188</v>
      </c>
      <c r="AO180" s="183">
        <v>7839</v>
      </c>
      <c r="AP180" s="183">
        <v>7625</v>
      </c>
      <c r="AQ180" s="183">
        <v>6508</v>
      </c>
      <c r="AR180" s="183">
        <v>3647</v>
      </c>
      <c r="AS180" s="183">
        <v>3862</v>
      </c>
      <c r="AT180" s="183">
        <v>4871</v>
      </c>
      <c r="AU180" s="183">
        <v>5448</v>
      </c>
      <c r="AV180" s="183">
        <v>5834</v>
      </c>
      <c r="AW180" s="183">
        <v>6114</v>
      </c>
      <c r="AX180" s="165">
        <v>6111</v>
      </c>
    </row>
    <row r="181" spans="1:50" s="81" customFormat="1" x14ac:dyDescent="0.35">
      <c r="A181" s="181" t="s">
        <v>156</v>
      </c>
      <c r="B181" s="92" t="s">
        <v>219</v>
      </c>
      <c r="C181" s="92" t="s">
        <v>162</v>
      </c>
      <c r="D181" s="180">
        <f t="shared" si="7"/>
        <v>1288677.5652173914</v>
      </c>
      <c r="E181" s="180">
        <v>1019558</v>
      </c>
      <c r="F181" s="180">
        <v>1034207</v>
      </c>
      <c r="G181" s="180">
        <v>1094549</v>
      </c>
      <c r="H181" s="180">
        <v>1062335</v>
      </c>
      <c r="I181" s="180">
        <v>1189435</v>
      </c>
      <c r="J181" s="180">
        <v>1262169</v>
      </c>
      <c r="K181" s="180">
        <v>1271976</v>
      </c>
      <c r="L181" s="180">
        <v>1579955</v>
      </c>
      <c r="M181" s="180">
        <v>1528423</v>
      </c>
      <c r="N181" s="180">
        <v>1711644</v>
      </c>
      <c r="O181" s="180">
        <v>1662103</v>
      </c>
      <c r="P181" s="180">
        <v>1688086</v>
      </c>
      <c r="Q181" s="180">
        <v>1984478</v>
      </c>
      <c r="R181" s="180">
        <v>1820266</v>
      </c>
      <c r="S181" s="180">
        <v>1841248</v>
      </c>
      <c r="T181" s="180">
        <v>1474450</v>
      </c>
      <c r="U181" s="180">
        <v>1362680</v>
      </c>
      <c r="V181" s="180">
        <v>1264414</v>
      </c>
      <c r="W181" s="180">
        <v>1034789</v>
      </c>
      <c r="X181" s="180">
        <v>1202454</v>
      </c>
      <c r="Y181" s="180">
        <v>1110279</v>
      </c>
      <c r="Z181" s="180">
        <v>1235329</v>
      </c>
      <c r="AA181" s="180">
        <v>1172891</v>
      </c>
      <c r="AB181" s="180">
        <v>1184357</v>
      </c>
      <c r="AC181" s="180">
        <v>1219357</v>
      </c>
      <c r="AD181" s="180">
        <v>1182726</v>
      </c>
      <c r="AE181" s="180">
        <v>1316812</v>
      </c>
      <c r="AF181" s="180">
        <v>1311949</v>
      </c>
      <c r="AG181" s="180">
        <v>1373338</v>
      </c>
      <c r="AH181" s="180">
        <v>1320725</v>
      </c>
      <c r="AI181" s="180">
        <v>1327771</v>
      </c>
      <c r="AJ181" s="180">
        <v>1402404</v>
      </c>
      <c r="AK181" s="180">
        <v>1339077</v>
      </c>
      <c r="AL181" s="180">
        <v>1358227</v>
      </c>
      <c r="AM181" s="180">
        <v>1220812</v>
      </c>
      <c r="AN181" s="180">
        <v>1357370</v>
      </c>
      <c r="AO181" s="180">
        <v>1475724</v>
      </c>
      <c r="AP181" s="180">
        <v>1440531</v>
      </c>
      <c r="AQ181" s="180">
        <v>1216754</v>
      </c>
      <c r="AR181" s="180">
        <v>738632</v>
      </c>
      <c r="AS181" s="180">
        <v>781493</v>
      </c>
      <c r="AT181" s="180">
        <v>847711</v>
      </c>
      <c r="AU181" s="180">
        <v>978902</v>
      </c>
      <c r="AV181" s="180">
        <v>1004671</v>
      </c>
      <c r="AW181" s="180">
        <v>1090568</v>
      </c>
      <c r="AX181" s="189">
        <v>1181539</v>
      </c>
    </row>
    <row r="182" spans="1:50" s="80" customFormat="1" x14ac:dyDescent="0.35">
      <c r="A182" s="181" t="s">
        <v>156</v>
      </c>
      <c r="B182" s="92" t="s">
        <v>219</v>
      </c>
      <c r="C182" s="92" t="s">
        <v>166</v>
      </c>
      <c r="D182" s="188">
        <f t="shared" si="7"/>
        <v>555.95652173913038</v>
      </c>
      <c r="E182" s="188">
        <v>386</v>
      </c>
      <c r="F182" s="188">
        <v>404</v>
      </c>
      <c r="G182" s="188">
        <v>423</v>
      </c>
      <c r="H182" s="188">
        <v>417</v>
      </c>
      <c r="I182" s="188">
        <v>457</v>
      </c>
      <c r="J182" s="188">
        <v>494</v>
      </c>
      <c r="K182" s="188">
        <v>520</v>
      </c>
      <c r="L182" s="188">
        <v>580</v>
      </c>
      <c r="M182" s="188">
        <v>569</v>
      </c>
      <c r="N182" s="188">
        <v>603</v>
      </c>
      <c r="O182" s="188">
        <v>596</v>
      </c>
      <c r="P182" s="188">
        <v>622</v>
      </c>
      <c r="Q182" s="188">
        <v>660</v>
      </c>
      <c r="R182" s="188">
        <v>651</v>
      </c>
      <c r="S182" s="188">
        <v>713</v>
      </c>
      <c r="T182" s="188">
        <v>622</v>
      </c>
      <c r="U182" s="188">
        <v>559</v>
      </c>
      <c r="V182" s="188">
        <v>538</v>
      </c>
      <c r="W182" s="188">
        <v>451</v>
      </c>
      <c r="X182" s="188">
        <v>524</v>
      </c>
      <c r="Y182" s="188">
        <v>484</v>
      </c>
      <c r="Z182" s="188">
        <v>500</v>
      </c>
      <c r="AA182" s="188">
        <v>487</v>
      </c>
      <c r="AB182" s="188">
        <v>492</v>
      </c>
      <c r="AC182" s="188">
        <v>492</v>
      </c>
      <c r="AD182" s="188">
        <v>475</v>
      </c>
      <c r="AE182" s="188">
        <v>544</v>
      </c>
      <c r="AF182" s="188">
        <v>515</v>
      </c>
      <c r="AG182" s="188">
        <v>531</v>
      </c>
      <c r="AH182" s="188">
        <v>534</v>
      </c>
      <c r="AI182" s="188">
        <v>547</v>
      </c>
      <c r="AJ182" s="188">
        <v>582</v>
      </c>
      <c r="AK182" s="188">
        <v>555</v>
      </c>
      <c r="AL182" s="188">
        <v>610</v>
      </c>
      <c r="AM182" s="188">
        <v>578</v>
      </c>
      <c r="AN182" s="188">
        <v>622</v>
      </c>
      <c r="AO182" s="188">
        <v>591</v>
      </c>
      <c r="AP182" s="188">
        <v>588</v>
      </c>
      <c r="AQ182" s="188">
        <v>593</v>
      </c>
      <c r="AR182" s="188">
        <v>717</v>
      </c>
      <c r="AS182" s="188">
        <v>696</v>
      </c>
      <c r="AT182" s="188">
        <v>608</v>
      </c>
      <c r="AU182" s="188">
        <v>605</v>
      </c>
      <c r="AV182" s="188">
        <v>582</v>
      </c>
      <c r="AW182" s="188">
        <v>607</v>
      </c>
      <c r="AX182" s="190">
        <v>650</v>
      </c>
    </row>
    <row r="183" spans="1:50" x14ac:dyDescent="0.35">
      <c r="A183" s="181" t="s">
        <v>156</v>
      </c>
      <c r="B183" s="92" t="s">
        <v>219</v>
      </c>
      <c r="C183" s="92" t="s">
        <v>133</v>
      </c>
      <c r="D183" s="183">
        <f t="shared" si="7"/>
        <v>23561.521739130436</v>
      </c>
      <c r="E183" s="183">
        <v>23189</v>
      </c>
      <c r="F183" s="183">
        <v>23248</v>
      </c>
      <c r="G183" s="183">
        <v>24761</v>
      </c>
      <c r="H183" s="183">
        <v>23314</v>
      </c>
      <c r="I183" s="183">
        <v>25611</v>
      </c>
      <c r="J183" s="183">
        <v>25721</v>
      </c>
      <c r="K183" s="183">
        <v>23913</v>
      </c>
      <c r="L183" s="183">
        <v>29137</v>
      </c>
      <c r="M183" s="183">
        <v>27952</v>
      </c>
      <c r="N183" s="183">
        <v>30123</v>
      </c>
      <c r="O183" s="183">
        <v>29193</v>
      </c>
      <c r="P183" s="183">
        <v>28624</v>
      </c>
      <c r="Q183" s="183">
        <v>32776</v>
      </c>
      <c r="R183" s="183">
        <v>29249</v>
      </c>
      <c r="S183" s="183">
        <v>29328</v>
      </c>
      <c r="T183" s="183">
        <v>25604</v>
      </c>
      <c r="U183" s="183">
        <v>24924</v>
      </c>
      <c r="V183" s="183">
        <v>23326</v>
      </c>
      <c r="W183" s="183">
        <v>20872</v>
      </c>
      <c r="X183" s="183">
        <v>24246</v>
      </c>
      <c r="Y183" s="183">
        <v>22249</v>
      </c>
      <c r="Z183" s="183">
        <v>25264</v>
      </c>
      <c r="AA183" s="183">
        <v>23795</v>
      </c>
      <c r="AB183" s="183">
        <v>23885</v>
      </c>
      <c r="AC183" s="183">
        <v>24283</v>
      </c>
      <c r="AD183" s="183">
        <v>23527</v>
      </c>
      <c r="AE183" s="183">
        <v>25780</v>
      </c>
      <c r="AF183" s="183">
        <v>26301</v>
      </c>
      <c r="AG183" s="183">
        <v>27237</v>
      </c>
      <c r="AH183" s="183">
        <v>24823</v>
      </c>
      <c r="AI183" s="183">
        <v>24142</v>
      </c>
      <c r="AJ183" s="183">
        <v>25371</v>
      </c>
      <c r="AK183" s="183">
        <v>24243</v>
      </c>
      <c r="AL183" s="183">
        <v>23794</v>
      </c>
      <c r="AM183" s="183">
        <v>21380</v>
      </c>
      <c r="AN183" s="183">
        <v>23095</v>
      </c>
      <c r="AO183" s="183">
        <v>25106</v>
      </c>
      <c r="AP183" s="183">
        <v>24455</v>
      </c>
      <c r="AQ183" s="183">
        <v>19168</v>
      </c>
      <c r="AR183" s="183">
        <v>9730</v>
      </c>
      <c r="AS183" s="183">
        <v>10681</v>
      </c>
      <c r="AT183" s="183">
        <v>12642</v>
      </c>
      <c r="AU183" s="183">
        <v>15466</v>
      </c>
      <c r="AV183" s="183">
        <v>16237</v>
      </c>
      <c r="AW183" s="183">
        <v>17367</v>
      </c>
      <c r="AX183" s="165">
        <v>18698</v>
      </c>
    </row>
    <row r="184" spans="1:50" x14ac:dyDescent="0.35">
      <c r="A184" s="181" t="s">
        <v>156</v>
      </c>
      <c r="B184" s="92" t="s">
        <v>219</v>
      </c>
      <c r="C184" s="92" t="s">
        <v>167</v>
      </c>
      <c r="D184" s="183">
        <f t="shared" si="7"/>
        <v>349768.76514230127</v>
      </c>
      <c r="E184" s="183">
        <f>Niagara!D24</f>
        <v>264815</v>
      </c>
      <c r="F184" s="183">
        <f>Niagara!E24</f>
        <v>272933</v>
      </c>
      <c r="G184" s="183">
        <f>Niagara!F24</f>
        <v>297740</v>
      </c>
      <c r="H184" s="183">
        <f>Niagara!G24</f>
        <v>296307</v>
      </c>
      <c r="I184" s="183">
        <f>Niagara!H24</f>
        <v>335793</v>
      </c>
      <c r="J184" s="183">
        <f>Niagara!I24</f>
        <v>363772.21980970557</v>
      </c>
      <c r="K184" s="183">
        <f>Niagara!J24</f>
        <v>379668.88434065238</v>
      </c>
      <c r="L184" s="183">
        <f>Niagara!K24</f>
        <v>475541.0472287031</v>
      </c>
      <c r="M184" s="183">
        <f>Niagara!L24</f>
        <v>460777</v>
      </c>
      <c r="N184" s="183">
        <f>Niagara!M24</f>
        <v>521476.38847169059</v>
      </c>
      <c r="O184" s="183">
        <f>Niagara!N24</f>
        <v>509543.66895616229</v>
      </c>
      <c r="P184" s="183">
        <f>Niagara!O24</f>
        <v>501123.99690201163</v>
      </c>
      <c r="Q184" s="183">
        <f>Niagara!P24</f>
        <v>576266.40582706186</v>
      </c>
      <c r="R184" s="183">
        <f>Niagara!Q24</f>
        <v>528817.71023523575</v>
      </c>
      <c r="S184" s="183">
        <f>Niagara!R24</f>
        <v>533123.52487554227</v>
      </c>
      <c r="T184" s="183">
        <f>Niagara!S24</f>
        <v>417204.120797129</v>
      </c>
      <c r="U184" s="183">
        <f>Niagara!T24</f>
        <v>378307</v>
      </c>
      <c r="V184" s="183">
        <f>Niagara!U24</f>
        <v>351356.20734711271</v>
      </c>
      <c r="W184" s="183">
        <f>Niagara!V24</f>
        <v>279895</v>
      </c>
      <c r="X184" s="183">
        <f>Niagara!W24</f>
        <v>319590</v>
      </c>
      <c r="Y184" s="183">
        <f>Niagara!X24</f>
        <v>295066</v>
      </c>
      <c r="Z184" s="183">
        <f>Niagara!Y24</f>
        <v>328848</v>
      </c>
      <c r="AA184" s="183">
        <f>Niagara!Z24</f>
        <v>312218.22297933628</v>
      </c>
      <c r="AB184" s="183">
        <f>Niagara!AA24</f>
        <v>314800.49958361592</v>
      </c>
      <c r="AC184" s="183">
        <f>Niagara!AB24</f>
        <v>307941.22045956895</v>
      </c>
      <c r="AD184" s="183">
        <f>Niagara!AC24</f>
        <v>296152.52902348805</v>
      </c>
      <c r="AE184" s="183">
        <f>Niagara!AD24</f>
        <v>324832.32634463464</v>
      </c>
      <c r="AF184" s="183">
        <f>Niagara!AE24</f>
        <v>326153.65214352915</v>
      </c>
      <c r="AG184" s="183">
        <f>Niagara!AF24</f>
        <v>339122.42136471602</v>
      </c>
      <c r="AH184" s="183">
        <f>Niagara!AG24</f>
        <v>333421.98681330425</v>
      </c>
      <c r="AI184" s="183">
        <f>Niagara!AH24</f>
        <v>341990.82439192437</v>
      </c>
      <c r="AJ184" s="183">
        <f>Niagara!AI24</f>
        <v>365335.01843457576</v>
      </c>
      <c r="AK184" s="183">
        <f>Niagara!AJ24</f>
        <v>347020.10969715955</v>
      </c>
      <c r="AL184" s="183">
        <f>Niagara!AK24</f>
        <v>348831</v>
      </c>
      <c r="AM184" s="183">
        <f>Niagara!AL24</f>
        <v>314105</v>
      </c>
      <c r="AN184" s="183">
        <f>Niagara!AM24</f>
        <v>355846</v>
      </c>
      <c r="AO184" s="183">
        <f>Niagara!AN24</f>
        <v>368694.08524584555</v>
      </c>
      <c r="AP184" s="183">
        <f>Niagara!AO24</f>
        <v>344332</v>
      </c>
      <c r="AQ184" s="183">
        <f>Niagara!AP24</f>
        <v>288565</v>
      </c>
      <c r="AR184" s="183">
        <f>Niagara!AQ24</f>
        <v>187506</v>
      </c>
      <c r="AS184" s="183">
        <f>Niagara!AR24</f>
        <v>198843</v>
      </c>
      <c r="AT184" s="183">
        <f>Niagara!AS24</f>
        <v>232034</v>
      </c>
      <c r="AU184" s="183">
        <f>Niagara!AT24</f>
        <v>265805</v>
      </c>
      <c r="AV184" s="183">
        <f>Niagara!AU24</f>
        <v>271948</v>
      </c>
      <c r="AW184" s="183">
        <f>Niagara!AV24</f>
        <v>295882.12527315196</v>
      </c>
      <c r="AX184" s="165">
        <f>Niagara!AW24</f>
        <v>320018</v>
      </c>
    </row>
    <row r="185" spans="1:50" x14ac:dyDescent="0.35">
      <c r="A185" s="181" t="s">
        <v>156</v>
      </c>
      <c r="B185" s="92" t="s">
        <v>219</v>
      </c>
      <c r="C185" s="92" t="s">
        <v>132</v>
      </c>
      <c r="D185" s="183">
        <f t="shared" si="7"/>
        <v>2340.695652173913</v>
      </c>
      <c r="E185" s="183">
        <v>2643</v>
      </c>
      <c r="F185" s="183">
        <v>2562</v>
      </c>
      <c r="G185" s="183">
        <v>2586</v>
      </c>
      <c r="H185" s="183">
        <v>2546</v>
      </c>
      <c r="I185" s="183">
        <v>2604</v>
      </c>
      <c r="J185" s="183">
        <v>2556</v>
      </c>
      <c r="K185" s="183">
        <v>2447</v>
      </c>
      <c r="L185" s="183">
        <v>2724</v>
      </c>
      <c r="M185" s="183">
        <v>2685</v>
      </c>
      <c r="N185" s="183">
        <v>2838</v>
      </c>
      <c r="O185" s="183">
        <v>2787</v>
      </c>
      <c r="P185" s="183">
        <v>2714</v>
      </c>
      <c r="Q185" s="183">
        <v>3008</v>
      </c>
      <c r="R185" s="183">
        <v>2794</v>
      </c>
      <c r="S185" s="183">
        <v>2581</v>
      </c>
      <c r="T185" s="183">
        <v>2370</v>
      </c>
      <c r="U185" s="183">
        <v>2438</v>
      </c>
      <c r="V185" s="183">
        <v>2352</v>
      </c>
      <c r="W185" s="183">
        <v>2294</v>
      </c>
      <c r="X185" s="183">
        <v>2293</v>
      </c>
      <c r="Y185" s="183">
        <v>2296</v>
      </c>
      <c r="Z185" s="183">
        <v>2470</v>
      </c>
      <c r="AA185" s="183">
        <v>2408</v>
      </c>
      <c r="AB185" s="183">
        <v>2406</v>
      </c>
      <c r="AC185" s="183">
        <v>2477</v>
      </c>
      <c r="AD185" s="183">
        <v>2489</v>
      </c>
      <c r="AE185" s="183">
        <v>2420</v>
      </c>
      <c r="AF185" s="183">
        <v>2549</v>
      </c>
      <c r="AG185" s="183">
        <v>2584</v>
      </c>
      <c r="AH185" s="183">
        <v>2472</v>
      </c>
      <c r="AI185" s="183">
        <v>2429</v>
      </c>
      <c r="AJ185" s="183">
        <v>2408</v>
      </c>
      <c r="AK185" s="183">
        <v>2413</v>
      </c>
      <c r="AL185" s="183">
        <v>2225</v>
      </c>
      <c r="AM185" s="183">
        <v>2112</v>
      </c>
      <c r="AN185" s="183">
        <v>2183</v>
      </c>
      <c r="AO185" s="183">
        <v>2497</v>
      </c>
      <c r="AP185" s="183">
        <v>2451</v>
      </c>
      <c r="AQ185" s="183">
        <v>2053</v>
      </c>
      <c r="AR185" s="183">
        <v>1030</v>
      </c>
      <c r="AS185" s="183">
        <v>1123</v>
      </c>
      <c r="AT185" s="183">
        <v>1395</v>
      </c>
      <c r="AU185" s="183">
        <v>1618</v>
      </c>
      <c r="AV185" s="183">
        <v>1726</v>
      </c>
      <c r="AW185" s="183">
        <v>1797</v>
      </c>
      <c r="AX185" s="165">
        <v>1819</v>
      </c>
    </row>
    <row r="186" spans="1:50" s="81" customFormat="1" x14ac:dyDescent="0.35">
      <c r="A186" s="181" t="s">
        <v>156</v>
      </c>
      <c r="B186" s="92" t="s">
        <v>220</v>
      </c>
      <c r="C186" s="92" t="s">
        <v>162</v>
      </c>
      <c r="D186" s="180">
        <f t="shared" si="7"/>
        <v>1179036.043478261</v>
      </c>
      <c r="E186" s="180">
        <v>822678</v>
      </c>
      <c r="F186" s="180">
        <v>750223</v>
      </c>
      <c r="G186" s="180">
        <v>896828</v>
      </c>
      <c r="H186" s="180">
        <v>784695</v>
      </c>
      <c r="I186" s="180">
        <v>893217</v>
      </c>
      <c r="J186" s="180">
        <v>935095</v>
      </c>
      <c r="K186" s="180">
        <v>899279</v>
      </c>
      <c r="L186" s="180">
        <v>1035759</v>
      </c>
      <c r="M186" s="180">
        <v>975027</v>
      </c>
      <c r="N186" s="180">
        <v>1066167</v>
      </c>
      <c r="O186" s="180">
        <v>1104148</v>
      </c>
      <c r="P186" s="180">
        <v>1114446</v>
      </c>
      <c r="Q186" s="180">
        <v>1254120</v>
      </c>
      <c r="R186" s="180">
        <v>1257680</v>
      </c>
      <c r="S186" s="180">
        <v>1290587</v>
      </c>
      <c r="T186" s="180">
        <v>1319595</v>
      </c>
      <c r="U186" s="180">
        <v>1472772</v>
      </c>
      <c r="V186" s="180">
        <v>1442844</v>
      </c>
      <c r="W186" s="180">
        <v>1398477</v>
      </c>
      <c r="X186" s="180">
        <v>1481089</v>
      </c>
      <c r="Y186" s="180">
        <v>1313793</v>
      </c>
      <c r="Z186" s="180">
        <v>1549468</v>
      </c>
      <c r="AA186" s="180">
        <v>1277032</v>
      </c>
      <c r="AB186" s="180">
        <v>1279094</v>
      </c>
      <c r="AC186" s="180">
        <v>1350993</v>
      </c>
      <c r="AD186" s="180">
        <v>1210198</v>
      </c>
      <c r="AE186" s="180">
        <v>1490358</v>
      </c>
      <c r="AF186" s="180">
        <v>1586429</v>
      </c>
      <c r="AG186" s="180">
        <v>1627077</v>
      </c>
      <c r="AH186" s="180">
        <v>1532448</v>
      </c>
      <c r="AI186" s="180">
        <v>1540085</v>
      </c>
      <c r="AJ186" s="180">
        <v>1542652</v>
      </c>
      <c r="AK186" s="180">
        <v>1449992</v>
      </c>
      <c r="AL186" s="180">
        <v>1460705</v>
      </c>
      <c r="AM186" s="180">
        <v>1309132</v>
      </c>
      <c r="AN186" s="180">
        <v>1271035</v>
      </c>
      <c r="AO186" s="180">
        <v>1403145</v>
      </c>
      <c r="AP186" s="180">
        <v>1328002</v>
      </c>
      <c r="AQ186" s="180">
        <v>973880</v>
      </c>
      <c r="AR186" s="180">
        <v>567566</v>
      </c>
      <c r="AS186" s="180">
        <v>608463</v>
      </c>
      <c r="AT186" s="180">
        <v>764520</v>
      </c>
      <c r="AU186" s="180">
        <v>878608</v>
      </c>
      <c r="AV186" s="180">
        <v>938777</v>
      </c>
      <c r="AW186" s="180">
        <v>934056</v>
      </c>
      <c r="AX186" s="189">
        <v>853424</v>
      </c>
    </row>
    <row r="187" spans="1:50" s="80" customFormat="1" x14ac:dyDescent="0.35">
      <c r="A187" s="181" t="s">
        <v>156</v>
      </c>
      <c r="B187" s="92" t="s">
        <v>220</v>
      </c>
      <c r="C187" s="92" t="s">
        <v>166</v>
      </c>
      <c r="D187" s="188">
        <f t="shared" si="7"/>
        <v>461.13043478260869</v>
      </c>
      <c r="E187" s="188">
        <v>349</v>
      </c>
      <c r="F187" s="188">
        <v>335</v>
      </c>
      <c r="G187" s="188">
        <v>367</v>
      </c>
      <c r="H187" s="188">
        <v>348</v>
      </c>
      <c r="I187" s="188">
        <v>389</v>
      </c>
      <c r="J187" s="188">
        <v>373</v>
      </c>
      <c r="K187" s="188">
        <v>369</v>
      </c>
      <c r="L187" s="188">
        <v>386</v>
      </c>
      <c r="M187" s="188">
        <v>374</v>
      </c>
      <c r="N187" s="188">
        <v>387</v>
      </c>
      <c r="O187" s="188">
        <v>403</v>
      </c>
      <c r="P187" s="188">
        <v>400</v>
      </c>
      <c r="Q187" s="188">
        <v>424</v>
      </c>
      <c r="R187" s="188">
        <v>421</v>
      </c>
      <c r="S187" s="188">
        <v>438</v>
      </c>
      <c r="T187" s="188">
        <v>443</v>
      </c>
      <c r="U187" s="188">
        <v>469</v>
      </c>
      <c r="V187" s="188">
        <v>471</v>
      </c>
      <c r="W187" s="188">
        <v>453</v>
      </c>
      <c r="X187" s="188">
        <v>488</v>
      </c>
      <c r="Y187" s="188">
        <v>450</v>
      </c>
      <c r="Z187" s="188">
        <v>485</v>
      </c>
      <c r="AA187" s="188">
        <v>428</v>
      </c>
      <c r="AB187" s="188">
        <v>469</v>
      </c>
      <c r="AC187" s="188">
        <v>502</v>
      </c>
      <c r="AD187" s="188">
        <v>462</v>
      </c>
      <c r="AE187" s="188">
        <v>548</v>
      </c>
      <c r="AF187" s="188">
        <v>562</v>
      </c>
      <c r="AG187" s="188">
        <v>583</v>
      </c>
      <c r="AH187" s="188">
        <v>553</v>
      </c>
      <c r="AI187" s="188">
        <v>557</v>
      </c>
      <c r="AJ187" s="188">
        <v>556</v>
      </c>
      <c r="AK187" s="188">
        <v>542</v>
      </c>
      <c r="AL187" s="188">
        <v>548</v>
      </c>
      <c r="AM187" s="188">
        <v>521</v>
      </c>
      <c r="AN187" s="188">
        <v>500</v>
      </c>
      <c r="AO187" s="188">
        <v>526</v>
      </c>
      <c r="AP187" s="188">
        <v>491</v>
      </c>
      <c r="AQ187" s="188">
        <v>435</v>
      </c>
      <c r="AR187" s="188">
        <v>558</v>
      </c>
      <c r="AS187" s="188">
        <v>518</v>
      </c>
      <c r="AT187" s="188">
        <v>478</v>
      </c>
      <c r="AU187" s="188">
        <v>480</v>
      </c>
      <c r="AV187" s="188">
        <v>486</v>
      </c>
      <c r="AW187" s="188">
        <v>457</v>
      </c>
      <c r="AX187" s="190">
        <v>430</v>
      </c>
    </row>
    <row r="188" spans="1:50" x14ac:dyDescent="0.35">
      <c r="A188" s="181" t="s">
        <v>156</v>
      </c>
      <c r="B188" s="92" t="s">
        <v>220</v>
      </c>
      <c r="C188" s="92" t="s">
        <v>133</v>
      </c>
      <c r="D188" s="183">
        <f t="shared" si="7"/>
        <v>21802.456521739132</v>
      </c>
      <c r="E188" s="183">
        <v>18533</v>
      </c>
      <c r="F188" s="183">
        <v>16645</v>
      </c>
      <c r="G188" s="183">
        <v>19902</v>
      </c>
      <c r="H188" s="183">
        <v>17433</v>
      </c>
      <c r="I188" s="183">
        <v>19141</v>
      </c>
      <c r="J188" s="183">
        <v>19991</v>
      </c>
      <c r="K188" s="183">
        <v>19162</v>
      </c>
      <c r="L188" s="183">
        <v>22035</v>
      </c>
      <c r="M188" s="183">
        <v>20112</v>
      </c>
      <c r="N188" s="183">
        <v>22219</v>
      </c>
      <c r="O188" s="183">
        <v>22302</v>
      </c>
      <c r="P188" s="183">
        <v>22384</v>
      </c>
      <c r="Q188" s="183">
        <v>23872</v>
      </c>
      <c r="R188" s="183">
        <v>24134</v>
      </c>
      <c r="S188" s="183">
        <v>24205</v>
      </c>
      <c r="T188" s="183">
        <v>24528</v>
      </c>
      <c r="U188" s="183">
        <v>27277</v>
      </c>
      <c r="V188" s="183">
        <v>26500</v>
      </c>
      <c r="W188" s="183">
        <v>25468</v>
      </c>
      <c r="X188" s="183">
        <v>26779</v>
      </c>
      <c r="Y188" s="183">
        <v>23784</v>
      </c>
      <c r="Z188" s="183">
        <v>28599</v>
      </c>
      <c r="AA188" s="183">
        <v>23556</v>
      </c>
      <c r="AB188" s="183">
        <v>22608</v>
      </c>
      <c r="AC188" s="183">
        <v>23042</v>
      </c>
      <c r="AD188" s="183">
        <v>20814</v>
      </c>
      <c r="AE188" s="183">
        <v>25052</v>
      </c>
      <c r="AF188" s="183">
        <v>26483</v>
      </c>
      <c r="AG188" s="183">
        <v>27141</v>
      </c>
      <c r="AH188" s="183">
        <v>25447</v>
      </c>
      <c r="AI188" s="183">
        <v>25551</v>
      </c>
      <c r="AJ188" s="183">
        <v>26105</v>
      </c>
      <c r="AK188" s="183">
        <v>24749</v>
      </c>
      <c r="AL188" s="183">
        <v>25564</v>
      </c>
      <c r="AM188" s="183">
        <v>23336</v>
      </c>
      <c r="AN188" s="183">
        <v>22969</v>
      </c>
      <c r="AO188" s="183">
        <v>24594</v>
      </c>
      <c r="AP188" s="183">
        <v>23898</v>
      </c>
      <c r="AQ188" s="183">
        <v>18038</v>
      </c>
      <c r="AR188" s="183">
        <v>10120</v>
      </c>
      <c r="AS188" s="183">
        <v>10608</v>
      </c>
      <c r="AT188" s="183">
        <v>13683</v>
      </c>
      <c r="AU188" s="183">
        <v>15735</v>
      </c>
      <c r="AV188" s="183">
        <v>15985</v>
      </c>
      <c r="AW188" s="183">
        <v>16629</v>
      </c>
      <c r="AX188" s="165">
        <v>16201</v>
      </c>
    </row>
    <row r="189" spans="1:50" x14ac:dyDescent="0.35">
      <c r="A189" s="181" t="s">
        <v>156</v>
      </c>
      <c r="B189" s="92" t="s">
        <v>220</v>
      </c>
      <c r="C189" s="92" t="s">
        <v>167</v>
      </c>
      <c r="D189" s="183">
        <f t="shared" si="7"/>
        <v>200591.58208026685</v>
      </c>
      <c r="E189" s="183">
        <f>'Richmond (Staten Island)'!D25</f>
        <v>35257</v>
      </c>
      <c r="F189" s="183">
        <f>'Richmond (Staten Island)'!E25</f>
        <v>30821</v>
      </c>
      <c r="G189" s="183">
        <f>'Richmond (Staten Island)'!F25</f>
        <v>39019</v>
      </c>
      <c r="H189" s="183">
        <f>'Richmond (Staten Island)'!G25</f>
        <v>37762</v>
      </c>
      <c r="I189" s="183">
        <f>'Richmond (Staten Island)'!H25</f>
        <v>154671.78737918838</v>
      </c>
      <c r="J189" s="183">
        <f>'Richmond (Staten Island)'!I25</f>
        <v>161823.39555713319</v>
      </c>
      <c r="K189" s="183">
        <f>'Richmond (Staten Island)'!J25</f>
        <v>157174.96889828428</v>
      </c>
      <c r="L189" s="183">
        <f>'Richmond (Staten Island)'!K25</f>
        <v>180330.33229916316</v>
      </c>
      <c r="M189" s="183">
        <f>'Richmond (Staten Island)'!L25</f>
        <v>175752.7538861956</v>
      </c>
      <c r="N189" s="183">
        <f>'Richmond (Staten Island)'!M25</f>
        <v>192359.51909321695</v>
      </c>
      <c r="O189" s="183">
        <f>'Richmond (Staten Island)'!N25</f>
        <v>194961.57278047816</v>
      </c>
      <c r="P189" s="183">
        <f>'Richmond (Staten Island)'!O25</f>
        <v>197052.14437724426</v>
      </c>
      <c r="Q189" s="183">
        <f>'Richmond (Staten Island)'!P25</f>
        <v>218031.5135224422</v>
      </c>
      <c r="R189" s="183">
        <f>'Richmond (Staten Island)'!Q25</f>
        <v>224981.77401028678</v>
      </c>
      <c r="S189" s="183">
        <f>'Richmond (Staten Island)'!R25</f>
        <v>234195.95205330109</v>
      </c>
      <c r="T189" s="183">
        <f>'Richmond (Staten Island)'!S25</f>
        <v>232997.92715914827</v>
      </c>
      <c r="U189" s="183">
        <f>'Richmond (Staten Island)'!T25</f>
        <v>258978.77485886778</v>
      </c>
      <c r="V189" s="183">
        <f>'Richmond (Staten Island)'!U25</f>
        <v>258129.94451005216</v>
      </c>
      <c r="W189" s="183">
        <f>'Richmond (Staten Island)'!V25</f>
        <v>253266.94094558025</v>
      </c>
      <c r="X189" s="183">
        <f>'Richmond (Staten Island)'!W25</f>
        <v>267814.89226620051</v>
      </c>
      <c r="Y189" s="183">
        <f>'Richmond (Staten Island)'!X25</f>
        <v>239264.43853369355</v>
      </c>
      <c r="Z189" s="183">
        <f>'Richmond (Staten Island)'!Y25</f>
        <v>285965.55771240621</v>
      </c>
      <c r="AA189" s="183">
        <f>'Richmond (Staten Island)'!Z25</f>
        <v>236276.56608872174</v>
      </c>
      <c r="AB189" s="183">
        <f>'Richmond (Staten Island)'!AA25</f>
        <v>240102.39715152659</v>
      </c>
      <c r="AC189" s="183">
        <f>'Richmond (Staten Island)'!AB25</f>
        <v>240221.97350321361</v>
      </c>
      <c r="AD189" s="183">
        <f>'Richmond (Staten Island)'!AC25</f>
        <v>216184.96309447213</v>
      </c>
      <c r="AE189" s="183">
        <f>'Richmond (Staten Island)'!AD25</f>
        <v>265018.06069098302</v>
      </c>
      <c r="AF189" s="183">
        <f>'Richmond (Staten Island)'!AE25</f>
        <v>287225.56391306827</v>
      </c>
      <c r="AG189" s="183">
        <f>'Richmond (Staten Island)'!AF25</f>
        <v>297845.07518329663</v>
      </c>
      <c r="AH189" s="183">
        <f>'Richmond (Staten Island)'!AG25</f>
        <v>281189.32429581176</v>
      </c>
      <c r="AI189" s="183">
        <f>'Richmond (Staten Island)'!AH25</f>
        <v>277433.62661211449</v>
      </c>
      <c r="AJ189" s="183">
        <f>'Richmond (Staten Island)'!AI25</f>
        <v>279025.64716285042</v>
      </c>
      <c r="AK189" s="183">
        <f>'Richmond (Staten Island)'!AJ25</f>
        <v>261455.44889671847</v>
      </c>
      <c r="AL189" s="183">
        <f>'Richmond (Staten Island)'!AK25</f>
        <v>260122.91073009244</v>
      </c>
      <c r="AM189" s="183">
        <f>'Richmond (Staten Island)'!AL25</f>
        <v>230516.02271887468</v>
      </c>
      <c r="AN189" s="183">
        <f>'Richmond (Staten Island)'!AM25</f>
        <v>222624.9304978789</v>
      </c>
      <c r="AO189" s="183">
        <f>'Richmond (Staten Island)'!AN25</f>
        <v>244332.25278762425</v>
      </c>
      <c r="AP189" s="183">
        <f>'Richmond (Staten Island)'!AO25</f>
        <v>232503.22540446458</v>
      </c>
      <c r="AQ189" s="183">
        <f>'Richmond (Staten Island)'!AP25</f>
        <v>162949.09411924056</v>
      </c>
      <c r="AR189" s="183">
        <f>'Richmond (Staten Island)'!AQ25</f>
        <v>91373.847590298436</v>
      </c>
      <c r="AS189" s="183">
        <f>'Richmond (Staten Island)'!AR25</f>
        <v>97809.181000195647</v>
      </c>
      <c r="AT189" s="183">
        <f>'Richmond (Staten Island)'!AS25</f>
        <v>135481.94206465024</v>
      </c>
      <c r="AU189" s="183">
        <f>'Richmond (Staten Island)'!AT25</f>
        <v>153262.50032438975</v>
      </c>
      <c r="AV189" s="183">
        <f>'Richmond (Staten Island)'!AU25</f>
        <v>171578.96595231336</v>
      </c>
      <c r="AW189" s="183">
        <f>'Richmond (Staten Island)'!AV25</f>
        <v>166790.64890631649</v>
      </c>
      <c r="AX189" s="165">
        <f>'Richmond (Staten Island)'!AW25</f>
        <v>145275.4171602756</v>
      </c>
    </row>
    <row r="190" spans="1:50" x14ac:dyDescent="0.35">
      <c r="A190" s="181" t="s">
        <v>156</v>
      </c>
      <c r="B190" s="92" t="s">
        <v>220</v>
      </c>
      <c r="C190" s="92" t="s">
        <v>132</v>
      </c>
      <c r="D190" s="183">
        <f t="shared" si="7"/>
        <v>2557.978260869565</v>
      </c>
      <c r="E190" s="183">
        <v>2355</v>
      </c>
      <c r="F190" s="183">
        <v>2238</v>
      </c>
      <c r="G190" s="183">
        <v>2444</v>
      </c>
      <c r="H190" s="183">
        <v>2258</v>
      </c>
      <c r="I190" s="183">
        <v>2296</v>
      </c>
      <c r="J190" s="183">
        <v>2510</v>
      </c>
      <c r="K190" s="183">
        <v>2434</v>
      </c>
      <c r="L190" s="183">
        <v>2684</v>
      </c>
      <c r="M190" s="183">
        <v>2604</v>
      </c>
      <c r="N190" s="183">
        <v>2755</v>
      </c>
      <c r="O190" s="183">
        <v>2740</v>
      </c>
      <c r="P190" s="183">
        <v>2786</v>
      </c>
      <c r="Q190" s="183">
        <v>2957</v>
      </c>
      <c r="R190" s="183">
        <v>2986</v>
      </c>
      <c r="S190" s="183">
        <v>2944</v>
      </c>
      <c r="T190" s="183">
        <v>2981</v>
      </c>
      <c r="U190" s="183">
        <v>3137</v>
      </c>
      <c r="V190" s="183">
        <v>3065</v>
      </c>
      <c r="W190" s="183">
        <v>3085</v>
      </c>
      <c r="X190" s="183">
        <v>3037</v>
      </c>
      <c r="Y190" s="183">
        <v>2919</v>
      </c>
      <c r="Z190" s="183">
        <v>3196</v>
      </c>
      <c r="AA190" s="183">
        <v>2982</v>
      </c>
      <c r="AB190" s="183">
        <v>2730</v>
      </c>
      <c r="AC190" s="183">
        <v>2690</v>
      </c>
      <c r="AD190" s="183">
        <v>2617</v>
      </c>
      <c r="AE190" s="183">
        <v>2720</v>
      </c>
      <c r="AF190" s="183">
        <v>2822</v>
      </c>
      <c r="AG190" s="183">
        <v>2793</v>
      </c>
      <c r="AH190" s="183">
        <v>2770</v>
      </c>
      <c r="AI190" s="183">
        <v>2765</v>
      </c>
      <c r="AJ190" s="183">
        <v>2775</v>
      </c>
      <c r="AK190" s="183">
        <v>2674</v>
      </c>
      <c r="AL190" s="183">
        <v>2666</v>
      </c>
      <c r="AM190" s="183">
        <v>2511</v>
      </c>
      <c r="AN190" s="183">
        <v>2542</v>
      </c>
      <c r="AO190" s="183">
        <v>2670</v>
      </c>
      <c r="AP190" s="183">
        <v>2706</v>
      </c>
      <c r="AQ190" s="183">
        <v>2240</v>
      </c>
      <c r="AR190" s="183">
        <v>1018</v>
      </c>
      <c r="AS190" s="183">
        <v>1175</v>
      </c>
      <c r="AT190" s="183">
        <v>1599</v>
      </c>
      <c r="AU190" s="183">
        <v>1830</v>
      </c>
      <c r="AV190" s="183">
        <v>1931</v>
      </c>
      <c r="AW190" s="183">
        <v>2046</v>
      </c>
      <c r="AX190" s="165">
        <v>1984</v>
      </c>
    </row>
    <row r="191" spans="1:50" s="81" customFormat="1" x14ac:dyDescent="0.35">
      <c r="A191" s="181" t="s">
        <v>156</v>
      </c>
      <c r="B191" s="92" t="s">
        <v>221</v>
      </c>
      <c r="C191" s="92" t="s">
        <v>162</v>
      </c>
      <c r="D191" s="180">
        <f t="shared" si="7"/>
        <v>76672.586956521744</v>
      </c>
      <c r="E191" s="180">
        <v>65114</v>
      </c>
      <c r="F191" s="180">
        <v>64786</v>
      </c>
      <c r="G191" s="180">
        <v>68579</v>
      </c>
      <c r="H191" s="180">
        <v>56048</v>
      </c>
      <c r="I191" s="180">
        <v>60580</v>
      </c>
      <c r="J191" s="180">
        <v>65562</v>
      </c>
      <c r="K191" s="180">
        <v>60933</v>
      </c>
      <c r="L191" s="180">
        <v>78528</v>
      </c>
      <c r="M191" s="180">
        <v>77176</v>
      </c>
      <c r="N191" s="180">
        <v>82998</v>
      </c>
      <c r="O191" s="180">
        <v>86810</v>
      </c>
      <c r="P191" s="180">
        <v>75006</v>
      </c>
      <c r="Q191" s="180">
        <v>88517</v>
      </c>
      <c r="R191" s="180">
        <v>77441</v>
      </c>
      <c r="S191" s="180">
        <v>86484</v>
      </c>
      <c r="T191" s="180">
        <v>88367</v>
      </c>
      <c r="U191" s="180">
        <v>95633</v>
      </c>
      <c r="V191" s="180">
        <v>92776</v>
      </c>
      <c r="W191" s="180">
        <v>79785</v>
      </c>
      <c r="X191" s="180">
        <v>82133</v>
      </c>
      <c r="Y191" s="180">
        <v>87743</v>
      </c>
      <c r="Z191" s="180">
        <v>103915</v>
      </c>
      <c r="AA191" s="180">
        <v>91757</v>
      </c>
      <c r="AB191" s="180">
        <v>73215</v>
      </c>
      <c r="AC191" s="180">
        <v>71996</v>
      </c>
      <c r="AD191" s="180">
        <v>81723</v>
      </c>
      <c r="AE191" s="180">
        <v>99599</v>
      </c>
      <c r="AF191" s="180">
        <v>99107</v>
      </c>
      <c r="AG191" s="180">
        <v>108010</v>
      </c>
      <c r="AH191" s="180">
        <v>92089</v>
      </c>
      <c r="AI191" s="180">
        <v>94782</v>
      </c>
      <c r="AJ191" s="180">
        <v>110114</v>
      </c>
      <c r="AK191" s="180">
        <v>100783</v>
      </c>
      <c r="AL191" s="180">
        <v>91153</v>
      </c>
      <c r="AM191" s="180">
        <v>91240</v>
      </c>
      <c r="AN191" s="180">
        <v>81543</v>
      </c>
      <c r="AO191" s="180">
        <v>92588</v>
      </c>
      <c r="AP191" s="180">
        <v>73315</v>
      </c>
      <c r="AQ191" s="180">
        <v>53906</v>
      </c>
      <c r="AR191" s="180">
        <v>21142</v>
      </c>
      <c r="AS191" s="180">
        <v>23616</v>
      </c>
      <c r="AT191" s="180">
        <v>30752</v>
      </c>
      <c r="AU191" s="180">
        <v>47417</v>
      </c>
      <c r="AV191" s="180">
        <v>45007</v>
      </c>
      <c r="AW191" s="180">
        <v>62441</v>
      </c>
      <c r="AX191" s="189">
        <v>64730</v>
      </c>
    </row>
    <row r="192" spans="1:50" s="80" customFormat="1" x14ac:dyDescent="0.35">
      <c r="A192" s="181" t="s">
        <v>156</v>
      </c>
      <c r="B192" s="92" t="s">
        <v>221</v>
      </c>
      <c r="C192" s="92" t="s">
        <v>166</v>
      </c>
      <c r="D192" s="188">
        <f t="shared" si="7"/>
        <v>565.52173913043475</v>
      </c>
      <c r="E192" s="188">
        <v>376</v>
      </c>
      <c r="F192" s="188">
        <v>377</v>
      </c>
      <c r="G192" s="188">
        <v>413</v>
      </c>
      <c r="H192" s="188">
        <v>369</v>
      </c>
      <c r="I192" s="188">
        <v>404</v>
      </c>
      <c r="J192" s="188">
        <v>443</v>
      </c>
      <c r="K192" s="188">
        <v>491</v>
      </c>
      <c r="L192" s="188">
        <v>549</v>
      </c>
      <c r="M192" s="188">
        <v>547</v>
      </c>
      <c r="N192" s="188">
        <v>565</v>
      </c>
      <c r="O192" s="188">
        <v>564</v>
      </c>
      <c r="P192" s="188">
        <v>528</v>
      </c>
      <c r="Q192" s="188">
        <v>590</v>
      </c>
      <c r="R192" s="188">
        <v>530</v>
      </c>
      <c r="S192" s="188">
        <v>558</v>
      </c>
      <c r="T192" s="188">
        <v>563</v>
      </c>
      <c r="U192" s="188">
        <v>629</v>
      </c>
      <c r="V192" s="188">
        <v>631</v>
      </c>
      <c r="W192" s="188">
        <v>550</v>
      </c>
      <c r="X192" s="188">
        <v>537</v>
      </c>
      <c r="Y192" s="188">
        <v>597</v>
      </c>
      <c r="Z192" s="188">
        <v>619</v>
      </c>
      <c r="AA192" s="188">
        <v>584</v>
      </c>
      <c r="AB192" s="188">
        <v>523</v>
      </c>
      <c r="AC192" s="188">
        <v>576</v>
      </c>
      <c r="AD192" s="188">
        <v>556</v>
      </c>
      <c r="AE192" s="188">
        <v>622</v>
      </c>
      <c r="AF192" s="188">
        <v>661</v>
      </c>
      <c r="AG192" s="188">
        <v>692</v>
      </c>
      <c r="AH192" s="188">
        <v>631</v>
      </c>
      <c r="AI192" s="188">
        <v>672</v>
      </c>
      <c r="AJ192" s="188">
        <v>749</v>
      </c>
      <c r="AK192" s="188">
        <v>736</v>
      </c>
      <c r="AL192" s="188">
        <v>680</v>
      </c>
      <c r="AM192" s="188">
        <v>707</v>
      </c>
      <c r="AN192" s="188">
        <v>637</v>
      </c>
      <c r="AO192" s="188">
        <v>558</v>
      </c>
      <c r="AP192" s="188">
        <v>516</v>
      </c>
      <c r="AQ192" s="188">
        <v>461</v>
      </c>
      <c r="AR192" s="188">
        <v>450</v>
      </c>
      <c r="AS192" s="188">
        <v>454</v>
      </c>
      <c r="AT192" s="188">
        <v>496</v>
      </c>
      <c r="AU192" s="188">
        <v>558</v>
      </c>
      <c r="AV192" s="188">
        <v>643</v>
      </c>
      <c r="AW192" s="188">
        <v>686</v>
      </c>
      <c r="AX192" s="190">
        <v>736</v>
      </c>
    </row>
    <row r="193" spans="1:50" x14ac:dyDescent="0.35">
      <c r="A193" s="181" t="s">
        <v>156</v>
      </c>
      <c r="B193" s="92" t="s">
        <v>221</v>
      </c>
      <c r="C193" s="92" t="s">
        <v>133</v>
      </c>
      <c r="D193" s="183">
        <f t="shared" si="7"/>
        <v>1284.8478260869565</v>
      </c>
      <c r="E193" s="183">
        <v>1305</v>
      </c>
      <c r="F193" s="183">
        <v>1233</v>
      </c>
      <c r="G193" s="183">
        <v>1297</v>
      </c>
      <c r="H193" s="183">
        <v>1001</v>
      </c>
      <c r="I193" s="183">
        <v>1103</v>
      </c>
      <c r="J193" s="183">
        <v>1124</v>
      </c>
      <c r="K193" s="183">
        <v>998</v>
      </c>
      <c r="L193" s="183">
        <v>1281</v>
      </c>
      <c r="M193" s="183">
        <v>1230</v>
      </c>
      <c r="N193" s="183">
        <v>1385</v>
      </c>
      <c r="O193" s="183">
        <v>1362</v>
      </c>
      <c r="P193" s="183">
        <v>1295</v>
      </c>
      <c r="Q193" s="183">
        <v>1447</v>
      </c>
      <c r="R193" s="183">
        <v>1309</v>
      </c>
      <c r="S193" s="183">
        <v>1457</v>
      </c>
      <c r="T193" s="183">
        <v>1475</v>
      </c>
      <c r="U193" s="183">
        <v>1566</v>
      </c>
      <c r="V193" s="183">
        <v>1556</v>
      </c>
      <c r="W193" s="183">
        <v>1341</v>
      </c>
      <c r="X193" s="183">
        <v>1480</v>
      </c>
      <c r="Y193" s="183">
        <v>1411</v>
      </c>
      <c r="Z193" s="183">
        <v>1681</v>
      </c>
      <c r="AA193" s="183">
        <v>1497</v>
      </c>
      <c r="AB193" s="183">
        <v>1286</v>
      </c>
      <c r="AC193" s="183">
        <v>1305</v>
      </c>
      <c r="AD193" s="183">
        <v>1473</v>
      </c>
      <c r="AE193" s="183">
        <v>1707</v>
      </c>
      <c r="AF193" s="183">
        <v>1669</v>
      </c>
      <c r="AG193" s="183">
        <v>1816</v>
      </c>
      <c r="AH193" s="183">
        <v>1615</v>
      </c>
      <c r="AI193" s="183">
        <v>1653</v>
      </c>
      <c r="AJ193" s="183">
        <v>1737</v>
      </c>
      <c r="AK193" s="183">
        <v>1626</v>
      </c>
      <c r="AL193" s="183">
        <v>1463</v>
      </c>
      <c r="AM193" s="183">
        <v>1397</v>
      </c>
      <c r="AN193" s="183">
        <v>1350</v>
      </c>
      <c r="AO193" s="183">
        <v>1581</v>
      </c>
      <c r="AP193" s="183">
        <v>1280</v>
      </c>
      <c r="AQ193" s="183">
        <v>934</v>
      </c>
      <c r="AR193" s="183">
        <v>371</v>
      </c>
      <c r="AS193" s="183">
        <v>399</v>
      </c>
      <c r="AT193" s="183">
        <v>471</v>
      </c>
      <c r="AU193" s="183">
        <v>679</v>
      </c>
      <c r="AV193" s="183">
        <v>675</v>
      </c>
      <c r="AW193" s="183">
        <v>863</v>
      </c>
      <c r="AX193" s="165">
        <v>919</v>
      </c>
    </row>
    <row r="194" spans="1:50" x14ac:dyDescent="0.35">
      <c r="A194" s="181" t="s">
        <v>156</v>
      </c>
      <c r="B194" s="92" t="s">
        <v>221</v>
      </c>
      <c r="C194" s="92" t="s">
        <v>167</v>
      </c>
      <c r="D194" s="183">
        <f t="shared" si="7"/>
        <v>30053.520532925268</v>
      </c>
      <c r="E194" s="183">
        <f>Wyoming!D24</f>
        <v>24072</v>
      </c>
      <c r="F194" s="183">
        <f>Wyoming!E24</f>
        <v>24493</v>
      </c>
      <c r="G194" s="183">
        <f>Wyoming!F24</f>
        <v>26607</v>
      </c>
      <c r="H194" s="183">
        <f>Wyoming!G24</f>
        <v>21480</v>
      </c>
      <c r="I194" s="183">
        <f>Wyoming!H24</f>
        <v>22918</v>
      </c>
      <c r="J194" s="183">
        <f>Wyoming!I24</f>
        <v>25725</v>
      </c>
      <c r="K194" s="183">
        <f>Wyoming!J24</f>
        <v>23618</v>
      </c>
      <c r="L194" s="183">
        <f>Wyoming!K24</f>
        <v>29781</v>
      </c>
      <c r="M194" s="183">
        <f>Wyoming!L24</f>
        <v>29678</v>
      </c>
      <c r="N194" s="183">
        <f>Wyoming!M24</f>
        <v>31901</v>
      </c>
      <c r="O194" s="183">
        <f>Wyoming!N24</f>
        <v>34754</v>
      </c>
      <c r="P194" s="183">
        <f>Wyoming!O24</f>
        <v>30174</v>
      </c>
      <c r="Q194" s="183">
        <f>Wyoming!P24</f>
        <v>34280</v>
      </c>
      <c r="R194" s="183">
        <f>Wyoming!Q24</f>
        <v>29971</v>
      </c>
      <c r="S194" s="183">
        <f>Wyoming!R24</f>
        <v>33928</v>
      </c>
      <c r="T194" s="183">
        <f>Wyoming!S24</f>
        <v>35807</v>
      </c>
      <c r="U194" s="183">
        <f>Wyoming!T24</f>
        <v>37961</v>
      </c>
      <c r="V194" s="183">
        <f>Wyoming!U24</f>
        <v>35620</v>
      </c>
      <c r="W194" s="183">
        <f>Wyoming!V24</f>
        <v>31295</v>
      </c>
      <c r="X194" s="183">
        <f>Wyoming!W24</f>
        <v>32312</v>
      </c>
      <c r="Y194" s="183">
        <f>Wyoming!X24</f>
        <v>34365</v>
      </c>
      <c r="Z194" s="183">
        <f>Wyoming!Y24</f>
        <v>40835.838784808358</v>
      </c>
      <c r="AA194" s="183">
        <f>Wyoming!Z24</f>
        <v>36059</v>
      </c>
      <c r="AB194" s="183">
        <f>Wyoming!AA24</f>
        <v>29020</v>
      </c>
      <c r="AC194" s="183">
        <f>Wyoming!AB24</f>
        <v>28210</v>
      </c>
      <c r="AD194" s="183">
        <f>Wyoming!AC24</f>
        <v>33339</v>
      </c>
      <c r="AE194" s="183">
        <f>Wyoming!AD24</f>
        <v>39873.101958048108</v>
      </c>
      <c r="AF194" s="183">
        <f>Wyoming!AE24</f>
        <v>38831</v>
      </c>
      <c r="AG194" s="183">
        <f>Wyoming!AF24</f>
        <v>41699</v>
      </c>
      <c r="AH194" s="183">
        <f>Wyoming!AG24</f>
        <v>36238</v>
      </c>
      <c r="AI194" s="183">
        <f>Wyoming!AH24</f>
        <v>36742</v>
      </c>
      <c r="AJ194" s="183">
        <f>Wyoming!AI24</f>
        <v>43805</v>
      </c>
      <c r="AK194" s="183">
        <f>Wyoming!AJ24</f>
        <v>40653</v>
      </c>
      <c r="AL194" s="183">
        <f>Wyoming!AK24</f>
        <v>36212.588714842947</v>
      </c>
      <c r="AM194" s="183">
        <f>Wyoming!AL24</f>
        <v>36283</v>
      </c>
      <c r="AN194" s="183">
        <f>Wyoming!AM24</f>
        <v>31995</v>
      </c>
      <c r="AO194" s="183">
        <f>Wyoming!AN24</f>
        <v>36300</v>
      </c>
      <c r="AP194" s="183">
        <f>Wyoming!AO24</f>
        <v>30049</v>
      </c>
      <c r="AQ194" s="183">
        <f>Wyoming!AP24</f>
        <v>19053.415056863138</v>
      </c>
      <c r="AR194" s="183">
        <f>Wyoming!AQ24</f>
        <v>8463</v>
      </c>
      <c r="AS194" s="183">
        <f>Wyoming!AR24</f>
        <v>10056</v>
      </c>
      <c r="AT194" s="183">
        <f>Wyoming!AS24</f>
        <v>12946</v>
      </c>
      <c r="AU194" s="183">
        <f>Wyoming!AT24</f>
        <v>18839</v>
      </c>
      <c r="AV194" s="183">
        <f>Wyoming!AU24</f>
        <v>17949</v>
      </c>
      <c r="AW194" s="183">
        <f>Wyoming!AV24</f>
        <v>23551</v>
      </c>
      <c r="AX194" s="165">
        <f>Wyoming!AW24</f>
        <v>24720</v>
      </c>
    </row>
    <row r="195" spans="1:50" x14ac:dyDescent="0.35">
      <c r="A195" s="181" t="s">
        <v>156</v>
      </c>
      <c r="B195" s="92" t="s">
        <v>221</v>
      </c>
      <c r="C195" s="92" t="s">
        <v>132</v>
      </c>
      <c r="D195" s="183">
        <f t="shared" si="7"/>
        <v>135.84782608695653</v>
      </c>
      <c r="E195" s="183">
        <v>173</v>
      </c>
      <c r="F195" s="183">
        <v>172</v>
      </c>
      <c r="G195" s="183">
        <v>166</v>
      </c>
      <c r="H195" s="183">
        <v>152</v>
      </c>
      <c r="I195" s="183">
        <v>150</v>
      </c>
      <c r="J195" s="183">
        <v>148</v>
      </c>
      <c r="K195" s="183">
        <v>124</v>
      </c>
      <c r="L195" s="183">
        <v>143</v>
      </c>
      <c r="M195" s="183">
        <v>141</v>
      </c>
      <c r="N195" s="183">
        <v>147</v>
      </c>
      <c r="O195" s="183">
        <v>154</v>
      </c>
      <c r="P195" s="183">
        <v>142</v>
      </c>
      <c r="Q195" s="183">
        <v>150</v>
      </c>
      <c r="R195" s="183">
        <v>146</v>
      </c>
      <c r="S195" s="183">
        <v>155</v>
      </c>
      <c r="T195" s="183">
        <v>157</v>
      </c>
      <c r="U195" s="183">
        <v>152</v>
      </c>
      <c r="V195" s="183">
        <v>147</v>
      </c>
      <c r="W195" s="183">
        <v>145</v>
      </c>
      <c r="X195" s="183">
        <v>153</v>
      </c>
      <c r="Y195" s="183">
        <v>147</v>
      </c>
      <c r="Z195" s="183">
        <v>168</v>
      </c>
      <c r="AA195" s="183">
        <v>157</v>
      </c>
      <c r="AB195" s="183">
        <v>140</v>
      </c>
      <c r="AC195" s="183">
        <v>125</v>
      </c>
      <c r="AD195" s="183">
        <v>147</v>
      </c>
      <c r="AE195" s="183">
        <v>160</v>
      </c>
      <c r="AF195" s="183">
        <v>150</v>
      </c>
      <c r="AG195" s="183">
        <v>156</v>
      </c>
      <c r="AH195" s="183">
        <v>146</v>
      </c>
      <c r="AI195" s="183">
        <v>141</v>
      </c>
      <c r="AJ195" s="183">
        <v>147</v>
      </c>
      <c r="AK195" s="183">
        <v>137</v>
      </c>
      <c r="AL195" s="183">
        <v>134</v>
      </c>
      <c r="AM195" s="183">
        <v>129</v>
      </c>
      <c r="AN195" s="183">
        <v>128</v>
      </c>
      <c r="AO195" s="183">
        <v>166</v>
      </c>
      <c r="AP195" s="183">
        <v>142</v>
      </c>
      <c r="AQ195" s="183">
        <v>117</v>
      </c>
      <c r="AR195" s="183">
        <v>47</v>
      </c>
      <c r="AS195" s="183">
        <v>52</v>
      </c>
      <c r="AT195" s="183">
        <v>62</v>
      </c>
      <c r="AU195" s="183">
        <v>85</v>
      </c>
      <c r="AV195" s="183">
        <v>70</v>
      </c>
      <c r="AW195" s="183">
        <v>91</v>
      </c>
      <c r="AX195" s="165">
        <v>88</v>
      </c>
    </row>
    <row r="196" spans="1:50" s="81" customFormat="1" x14ac:dyDescent="0.35">
      <c r="A196" s="181" t="s">
        <v>157</v>
      </c>
      <c r="B196" s="92" t="s">
        <v>222</v>
      </c>
      <c r="C196" s="92" t="s">
        <v>162</v>
      </c>
      <c r="D196" s="180">
        <f t="shared" si="7"/>
        <v>8656898.826086957</v>
      </c>
      <c r="E196" s="180">
        <v>3647177</v>
      </c>
      <c r="F196" s="180">
        <v>3371313</v>
      </c>
      <c r="G196" s="180">
        <v>3881699</v>
      </c>
      <c r="H196" s="180">
        <v>3514596</v>
      </c>
      <c r="I196" s="180">
        <v>4065717</v>
      </c>
      <c r="J196" s="180">
        <v>4418286</v>
      </c>
      <c r="K196" s="180">
        <v>4485455</v>
      </c>
      <c r="L196" s="180">
        <v>5216747</v>
      </c>
      <c r="M196" s="180">
        <v>5096841</v>
      </c>
      <c r="N196" s="180">
        <v>5653104</v>
      </c>
      <c r="O196" s="180">
        <v>5754358</v>
      </c>
      <c r="P196" s="180">
        <v>5817347</v>
      </c>
      <c r="Q196" s="180">
        <v>6489484</v>
      </c>
      <c r="R196" s="180">
        <v>6516481</v>
      </c>
      <c r="S196" s="180">
        <v>7347539</v>
      </c>
      <c r="T196" s="180">
        <v>7765287</v>
      </c>
      <c r="U196" s="180">
        <v>9155121</v>
      </c>
      <c r="V196" s="180">
        <v>9645463</v>
      </c>
      <c r="W196" s="180">
        <v>9689448</v>
      </c>
      <c r="X196" s="180">
        <v>10685352</v>
      </c>
      <c r="Y196" s="180">
        <v>9033948</v>
      </c>
      <c r="Z196" s="180">
        <v>10812700</v>
      </c>
      <c r="AA196" s="180">
        <v>10147295</v>
      </c>
      <c r="AB196" s="180">
        <v>10483052</v>
      </c>
      <c r="AC196" s="180">
        <v>10852580</v>
      </c>
      <c r="AD196" s="180">
        <v>9187539</v>
      </c>
      <c r="AE196" s="180">
        <v>11510645</v>
      </c>
      <c r="AF196" s="180">
        <v>13090317</v>
      </c>
      <c r="AG196" s="180">
        <v>13094185</v>
      </c>
      <c r="AH196" s="180">
        <v>12753485</v>
      </c>
      <c r="AI196" s="180">
        <v>13414573</v>
      </c>
      <c r="AJ196" s="180">
        <v>14518898</v>
      </c>
      <c r="AK196" s="180">
        <v>14098818</v>
      </c>
      <c r="AL196" s="180">
        <v>13299298</v>
      </c>
      <c r="AM196" s="180">
        <v>11765798</v>
      </c>
      <c r="AN196" s="180">
        <v>13200188</v>
      </c>
      <c r="AO196" s="180">
        <v>14300345</v>
      </c>
      <c r="AP196" s="180">
        <v>13317016</v>
      </c>
      <c r="AQ196" s="180">
        <v>8263507</v>
      </c>
      <c r="AR196" s="180">
        <v>5608259</v>
      </c>
      <c r="AS196" s="180">
        <v>5949232</v>
      </c>
      <c r="AT196" s="180">
        <v>6982469</v>
      </c>
      <c r="AU196" s="180">
        <v>7918452</v>
      </c>
      <c r="AV196" s="180">
        <v>8068656</v>
      </c>
      <c r="AW196" s="180">
        <v>7387782</v>
      </c>
      <c r="AX196" s="189">
        <v>6941494</v>
      </c>
    </row>
    <row r="197" spans="1:50" s="80" customFormat="1" x14ac:dyDescent="0.35">
      <c r="A197" s="181" t="s">
        <v>157</v>
      </c>
      <c r="B197" s="92" t="s">
        <v>222</v>
      </c>
      <c r="C197" s="92" t="s">
        <v>166</v>
      </c>
      <c r="D197" s="188">
        <f t="shared" si="7"/>
        <v>531.8478260869565</v>
      </c>
      <c r="E197" s="188">
        <v>304</v>
      </c>
      <c r="F197" s="188">
        <v>288</v>
      </c>
      <c r="G197" s="188">
        <v>311</v>
      </c>
      <c r="H197" s="188">
        <v>294</v>
      </c>
      <c r="I197" s="188">
        <v>327</v>
      </c>
      <c r="J197" s="188">
        <v>333</v>
      </c>
      <c r="K197" s="188">
        <v>335</v>
      </c>
      <c r="L197" s="188">
        <v>352</v>
      </c>
      <c r="M197" s="188">
        <v>340</v>
      </c>
      <c r="N197" s="188">
        <v>345</v>
      </c>
      <c r="O197" s="188">
        <v>341</v>
      </c>
      <c r="P197" s="188">
        <v>343</v>
      </c>
      <c r="Q197" s="188">
        <v>357</v>
      </c>
      <c r="R197" s="188">
        <v>349</v>
      </c>
      <c r="S197" s="188">
        <v>381</v>
      </c>
      <c r="T197" s="188">
        <v>401</v>
      </c>
      <c r="U197" s="188">
        <v>446</v>
      </c>
      <c r="V197" s="188">
        <v>465</v>
      </c>
      <c r="W197" s="188">
        <v>464</v>
      </c>
      <c r="X197" s="188">
        <v>520</v>
      </c>
      <c r="Y197" s="188">
        <v>460</v>
      </c>
      <c r="Z197" s="188">
        <v>511</v>
      </c>
      <c r="AA197" s="188">
        <v>500</v>
      </c>
      <c r="AB197" s="188">
        <v>576</v>
      </c>
      <c r="AC197" s="188">
        <v>615</v>
      </c>
      <c r="AD197" s="188">
        <v>541</v>
      </c>
      <c r="AE197" s="188">
        <v>631</v>
      </c>
      <c r="AF197" s="188">
        <v>678</v>
      </c>
      <c r="AG197" s="188">
        <v>681</v>
      </c>
      <c r="AH197" s="188">
        <v>689</v>
      </c>
      <c r="AI197" s="188">
        <v>717</v>
      </c>
      <c r="AJ197" s="188">
        <v>760</v>
      </c>
      <c r="AK197" s="188">
        <v>743</v>
      </c>
      <c r="AL197" s="188">
        <v>732</v>
      </c>
      <c r="AM197" s="188">
        <v>710</v>
      </c>
      <c r="AN197" s="188">
        <v>776</v>
      </c>
      <c r="AO197" s="188">
        <v>784</v>
      </c>
      <c r="AP197" s="188">
        <v>742</v>
      </c>
      <c r="AQ197" s="188">
        <v>564</v>
      </c>
      <c r="AR197" s="188">
        <v>790</v>
      </c>
      <c r="AS197" s="188">
        <v>786</v>
      </c>
      <c r="AT197" s="188">
        <v>702</v>
      </c>
      <c r="AU197" s="188">
        <v>703</v>
      </c>
      <c r="AV197" s="188">
        <v>667</v>
      </c>
      <c r="AW197" s="188">
        <v>576</v>
      </c>
      <c r="AX197" s="190">
        <v>535</v>
      </c>
    </row>
    <row r="198" spans="1:50" x14ac:dyDescent="0.35">
      <c r="A198" s="181" t="s">
        <v>157</v>
      </c>
      <c r="B198" s="92" t="s">
        <v>222</v>
      </c>
      <c r="C198" s="92" t="s">
        <v>133</v>
      </c>
      <c r="D198" s="183">
        <f t="shared" si="7"/>
        <v>173308.02173913043</v>
      </c>
      <c r="E198" s="183">
        <v>96848</v>
      </c>
      <c r="F198" s="183">
        <v>89427</v>
      </c>
      <c r="G198" s="183">
        <v>102848</v>
      </c>
      <c r="H198" s="183">
        <v>93593</v>
      </c>
      <c r="I198" s="183">
        <v>107162</v>
      </c>
      <c r="J198" s="183">
        <v>113644</v>
      </c>
      <c r="K198" s="183">
        <v>113442</v>
      </c>
      <c r="L198" s="183">
        <v>131229</v>
      </c>
      <c r="M198" s="183">
        <v>127525</v>
      </c>
      <c r="N198" s="183">
        <v>143606</v>
      </c>
      <c r="O198" s="183">
        <v>147295</v>
      </c>
      <c r="P198" s="183">
        <v>147505</v>
      </c>
      <c r="Q198" s="183">
        <v>161008</v>
      </c>
      <c r="R198" s="183">
        <v>161052</v>
      </c>
      <c r="S198" s="183">
        <v>178672</v>
      </c>
      <c r="T198" s="183">
        <v>183200</v>
      </c>
      <c r="U198" s="183">
        <v>209284</v>
      </c>
      <c r="V198" s="183">
        <v>214220</v>
      </c>
      <c r="W198" s="183">
        <v>211598</v>
      </c>
      <c r="X198" s="183">
        <v>228612</v>
      </c>
      <c r="Y198" s="183">
        <v>196617</v>
      </c>
      <c r="Z198" s="183">
        <v>232265</v>
      </c>
      <c r="AA198" s="183">
        <v>212896</v>
      </c>
      <c r="AB198" s="183">
        <v>209479</v>
      </c>
      <c r="AC198" s="183">
        <v>209359</v>
      </c>
      <c r="AD198" s="183">
        <v>178804</v>
      </c>
      <c r="AE198" s="183">
        <v>215812</v>
      </c>
      <c r="AF198" s="183">
        <v>237165</v>
      </c>
      <c r="AG198" s="183">
        <v>240417</v>
      </c>
      <c r="AH198" s="183">
        <v>230398</v>
      </c>
      <c r="AI198" s="183">
        <v>237909</v>
      </c>
      <c r="AJ198" s="183">
        <v>252981</v>
      </c>
      <c r="AK198" s="183">
        <v>244245</v>
      </c>
      <c r="AL198" s="183">
        <v>233796</v>
      </c>
      <c r="AM198" s="183">
        <v>205308</v>
      </c>
      <c r="AN198" s="183">
        <v>220100</v>
      </c>
      <c r="AO198" s="183">
        <v>238652</v>
      </c>
      <c r="AP198" s="183">
        <v>221469</v>
      </c>
      <c r="AQ198" s="183">
        <v>150344</v>
      </c>
      <c r="AR198" s="183">
        <v>91717</v>
      </c>
      <c r="AS198" s="183">
        <v>95951</v>
      </c>
      <c r="AT198" s="183">
        <v>117511</v>
      </c>
      <c r="AU198" s="183">
        <v>132392</v>
      </c>
      <c r="AV198" s="183">
        <v>136066</v>
      </c>
      <c r="AW198" s="183">
        <v>133504</v>
      </c>
      <c r="AX198" s="165">
        <v>135242</v>
      </c>
    </row>
    <row r="199" spans="1:50" x14ac:dyDescent="0.35">
      <c r="A199" s="181" t="s">
        <v>157</v>
      </c>
      <c r="B199" s="92" t="s">
        <v>222</v>
      </c>
      <c r="C199" s="92" t="s">
        <v>167</v>
      </c>
      <c r="D199" s="183">
        <f t="shared" si="7"/>
        <v>1523893.7163008139</v>
      </c>
      <c r="E199" s="183">
        <f>Bronx!D25</f>
        <v>99511</v>
      </c>
      <c r="F199" s="183">
        <f>Bronx!E25</f>
        <v>93124</v>
      </c>
      <c r="G199" s="183">
        <f>Bronx!F25</f>
        <v>106966</v>
      </c>
      <c r="H199" s="183">
        <f>Bronx!G25</f>
        <v>101252</v>
      </c>
      <c r="I199" s="183">
        <f>Bronx!H25</f>
        <v>593481.79309678054</v>
      </c>
      <c r="J199" s="183">
        <f>Bronx!I25</f>
        <v>647406.23898339446</v>
      </c>
      <c r="K199" s="183">
        <f>Bronx!J25</f>
        <v>658134.81345798413</v>
      </c>
      <c r="L199" s="183">
        <f>Bronx!K25</f>
        <v>780551.33428609045</v>
      </c>
      <c r="M199" s="183">
        <f>Bronx!L25</f>
        <v>755133.89186501247</v>
      </c>
      <c r="N199" s="183">
        <f>Bronx!M25</f>
        <v>865423.00341533683</v>
      </c>
      <c r="O199" s="183">
        <f>Bronx!N25</f>
        <v>856062.17194302054</v>
      </c>
      <c r="P199" s="183">
        <f>Bronx!O25</f>
        <v>875280.12003661809</v>
      </c>
      <c r="Q199" s="183">
        <f>Bronx!P25</f>
        <v>958979.45026586833</v>
      </c>
      <c r="R199" s="183">
        <f>Bronx!Q25</f>
        <v>984041.53376783268</v>
      </c>
      <c r="S199" s="183">
        <f>Bronx!R25</f>
        <v>1106188.1793877243</v>
      </c>
      <c r="T199" s="183">
        <f>Bronx!S25</f>
        <v>1175319.9213670909</v>
      </c>
      <c r="U199" s="183">
        <f>Bronx!T25</f>
        <v>1404283.6759015466</v>
      </c>
      <c r="V199" s="183">
        <f>Bronx!U25</f>
        <v>1514969.1549885066</v>
      </c>
      <c r="W199" s="183">
        <f>Bronx!V25</f>
        <v>1554233.1968313274</v>
      </c>
      <c r="X199" s="183">
        <f>Bronx!W25</f>
        <v>1736567.1926237519</v>
      </c>
      <c r="Y199" s="183">
        <f>Bronx!X25</f>
        <v>1584335.3193454444</v>
      </c>
      <c r="Z199" s="183">
        <f>Bronx!Y25</f>
        <v>1971005.011276755</v>
      </c>
      <c r="AA199" s="183">
        <f>Bronx!Z25</f>
        <v>1823463.9679426951</v>
      </c>
      <c r="AB199" s="183">
        <f>Bronx!AA25</f>
        <v>1934511.8411358288</v>
      </c>
      <c r="AC199" s="183">
        <f>Bronx!AB25</f>
        <v>1983596.5609921454</v>
      </c>
      <c r="AD199" s="183">
        <f>Bronx!AC25</f>
        <v>1643037.4981014435</v>
      </c>
      <c r="AE199" s="183">
        <f>Bronx!AD25</f>
        <v>2127572.1584104639</v>
      </c>
      <c r="AF199" s="183">
        <f>Bronx!AE25</f>
        <v>2473481.7588710003</v>
      </c>
      <c r="AG199" s="183">
        <f>Bronx!AF25</f>
        <v>2487896.988910459</v>
      </c>
      <c r="AH199" s="183">
        <f>Bronx!AG25</f>
        <v>2465397.0460851225</v>
      </c>
      <c r="AI199" s="183">
        <f>Bronx!AH25</f>
        <v>2598417.0244967472</v>
      </c>
      <c r="AJ199" s="183">
        <f>Bronx!AI25</f>
        <v>2862012.7097844859</v>
      </c>
      <c r="AK199" s="183">
        <f>Bronx!AJ25</f>
        <v>2818221.1753635136</v>
      </c>
      <c r="AL199" s="183">
        <f>Bronx!AK25</f>
        <v>2605459.5882515991</v>
      </c>
      <c r="AM199" s="183">
        <f>Bronx!AL25</f>
        <v>2302583.946760566</v>
      </c>
      <c r="AN199" s="183">
        <f>Bronx!AM25</f>
        <v>2699470.2118603899</v>
      </c>
      <c r="AO199" s="183">
        <f>Bronx!AN25</f>
        <v>2854129.815796861</v>
      </c>
      <c r="AP199" s="183">
        <f>Bronx!AO25</f>
        <v>2652897.4396909173</v>
      </c>
      <c r="AQ199" s="183">
        <f>Bronx!AP25</f>
        <v>1521936.747967551</v>
      </c>
      <c r="AR199" s="183">
        <f>Bronx!AQ25</f>
        <v>1105205.1026991117</v>
      </c>
      <c r="AS199" s="183">
        <f>Bronx!AR25</f>
        <v>1172835.2592509745</v>
      </c>
      <c r="AT199" s="183">
        <f>Bronx!AS25</f>
        <v>1474940.4030303152</v>
      </c>
      <c r="AU199" s="183">
        <f>Bronx!AT25</f>
        <v>1657297.8008698581</v>
      </c>
      <c r="AV199" s="183">
        <f>Bronx!AU25</f>
        <v>1674639.6500810222</v>
      </c>
      <c r="AW199" s="183">
        <f>Bronx!AV25</f>
        <v>1452159.4753940143</v>
      </c>
      <c r="AX199" s="165">
        <f>Bronx!AW25</f>
        <v>1285697.7752502898</v>
      </c>
    </row>
    <row r="200" spans="1:50" x14ac:dyDescent="0.35">
      <c r="A200" s="181" t="s">
        <v>157</v>
      </c>
      <c r="B200" s="92" t="s">
        <v>222</v>
      </c>
      <c r="C200" s="92" t="s">
        <v>132</v>
      </c>
      <c r="D200" s="183">
        <f t="shared" si="7"/>
        <v>16256.782608695652</v>
      </c>
      <c r="E200" s="183">
        <v>11986</v>
      </c>
      <c r="F200" s="183">
        <v>11713</v>
      </c>
      <c r="G200" s="183">
        <v>12480</v>
      </c>
      <c r="H200" s="183">
        <v>11942</v>
      </c>
      <c r="I200" s="183">
        <v>12421</v>
      </c>
      <c r="J200" s="183">
        <v>13268</v>
      </c>
      <c r="K200" s="183">
        <v>13395</v>
      </c>
      <c r="L200" s="183">
        <v>14841</v>
      </c>
      <c r="M200" s="183">
        <v>14991</v>
      </c>
      <c r="N200" s="183">
        <v>16402</v>
      </c>
      <c r="O200" s="183">
        <v>16895</v>
      </c>
      <c r="P200" s="183">
        <v>16950</v>
      </c>
      <c r="Q200" s="183">
        <v>18183</v>
      </c>
      <c r="R200" s="183">
        <v>18662</v>
      </c>
      <c r="S200" s="183">
        <v>19263</v>
      </c>
      <c r="T200" s="183">
        <v>19383</v>
      </c>
      <c r="U200" s="183">
        <v>20542</v>
      </c>
      <c r="V200" s="183">
        <v>20749</v>
      </c>
      <c r="W200" s="183">
        <v>20863</v>
      </c>
      <c r="X200" s="183">
        <v>20556</v>
      </c>
      <c r="Y200" s="183">
        <v>19624</v>
      </c>
      <c r="Z200" s="183">
        <v>21175</v>
      </c>
      <c r="AA200" s="183">
        <v>20304</v>
      </c>
      <c r="AB200" s="183">
        <v>18190</v>
      </c>
      <c r="AC200" s="183">
        <v>17648</v>
      </c>
      <c r="AD200" s="183">
        <v>16969</v>
      </c>
      <c r="AE200" s="183">
        <v>18229</v>
      </c>
      <c r="AF200" s="183">
        <v>19319</v>
      </c>
      <c r="AG200" s="183">
        <v>19241</v>
      </c>
      <c r="AH200" s="183">
        <v>18499</v>
      </c>
      <c r="AI200" s="183">
        <v>18715</v>
      </c>
      <c r="AJ200" s="183">
        <v>19105</v>
      </c>
      <c r="AK200" s="183">
        <v>18963</v>
      </c>
      <c r="AL200" s="183">
        <v>18167</v>
      </c>
      <c r="AM200" s="183">
        <v>16566</v>
      </c>
      <c r="AN200" s="183">
        <v>17000</v>
      </c>
      <c r="AO200" s="183">
        <v>18233</v>
      </c>
      <c r="AP200" s="183">
        <v>17957</v>
      </c>
      <c r="AQ200" s="183">
        <v>14663</v>
      </c>
      <c r="AR200" s="183">
        <v>7095</v>
      </c>
      <c r="AS200" s="183">
        <v>7572</v>
      </c>
      <c r="AT200" s="183">
        <v>9944</v>
      </c>
      <c r="AU200" s="183">
        <v>11264</v>
      </c>
      <c r="AV200" s="183">
        <v>12090</v>
      </c>
      <c r="AW200" s="183">
        <v>12823</v>
      </c>
      <c r="AX200" s="165">
        <v>12972</v>
      </c>
    </row>
    <row r="201" spans="1:50" s="81" customFormat="1" x14ac:dyDescent="0.35">
      <c r="A201" s="181" t="s">
        <v>157</v>
      </c>
      <c r="B201" s="92" t="s">
        <v>223</v>
      </c>
      <c r="C201" s="92" t="s">
        <v>162</v>
      </c>
      <c r="D201" s="180">
        <f t="shared" si="7"/>
        <v>174968.80434782608</v>
      </c>
      <c r="E201" s="180">
        <v>179989</v>
      </c>
      <c r="F201" s="180">
        <v>173142</v>
      </c>
      <c r="G201" s="180">
        <v>187633</v>
      </c>
      <c r="H201" s="180">
        <v>170412</v>
      </c>
      <c r="I201" s="180">
        <v>188462</v>
      </c>
      <c r="J201" s="180">
        <v>180144</v>
      </c>
      <c r="K201" s="180">
        <v>147208</v>
      </c>
      <c r="L201" s="180">
        <v>184562</v>
      </c>
      <c r="M201" s="180">
        <v>175473</v>
      </c>
      <c r="N201" s="180">
        <v>200694</v>
      </c>
      <c r="O201" s="180">
        <v>187985</v>
      </c>
      <c r="P201" s="180">
        <v>179892</v>
      </c>
      <c r="Q201" s="180">
        <v>228664</v>
      </c>
      <c r="R201" s="180">
        <v>185347</v>
      </c>
      <c r="S201" s="180">
        <v>207322</v>
      </c>
      <c r="T201" s="180">
        <v>205583</v>
      </c>
      <c r="U201" s="180">
        <v>199873</v>
      </c>
      <c r="V201" s="180">
        <v>193208</v>
      </c>
      <c r="W201" s="180">
        <v>203783</v>
      </c>
      <c r="X201" s="180">
        <v>203783</v>
      </c>
      <c r="Y201" s="180">
        <v>198546</v>
      </c>
      <c r="Z201" s="180">
        <v>237448</v>
      </c>
      <c r="AA201" s="180">
        <v>190594</v>
      </c>
      <c r="AB201" s="180">
        <v>184919</v>
      </c>
      <c r="AC201" s="180">
        <v>212267</v>
      </c>
      <c r="AD201" s="180">
        <v>206833</v>
      </c>
      <c r="AE201" s="180">
        <v>216312</v>
      </c>
      <c r="AF201" s="180">
        <v>183790</v>
      </c>
      <c r="AG201" s="180">
        <v>201280</v>
      </c>
      <c r="AH201" s="180">
        <v>198014</v>
      </c>
      <c r="AI201" s="180">
        <v>219020</v>
      </c>
      <c r="AJ201" s="180">
        <v>186366</v>
      </c>
      <c r="AK201" s="180">
        <v>189385</v>
      </c>
      <c r="AL201" s="180">
        <v>176273</v>
      </c>
      <c r="AM201" s="180">
        <v>156676</v>
      </c>
      <c r="AN201" s="180">
        <v>156881</v>
      </c>
      <c r="AO201" s="180">
        <v>212449</v>
      </c>
      <c r="AP201" s="180">
        <v>178423</v>
      </c>
      <c r="AQ201" s="180">
        <v>123622</v>
      </c>
      <c r="AR201" s="180">
        <v>43587</v>
      </c>
      <c r="AS201" s="180">
        <v>63161</v>
      </c>
      <c r="AT201" s="180">
        <v>74645</v>
      </c>
      <c r="AU201" s="180">
        <v>101749</v>
      </c>
      <c r="AV201" s="180">
        <v>110253</v>
      </c>
      <c r="AW201" s="180">
        <v>117447</v>
      </c>
      <c r="AX201" s="189">
        <v>125466</v>
      </c>
    </row>
    <row r="202" spans="1:50" s="80" customFormat="1" x14ac:dyDescent="0.35">
      <c r="A202" s="181" t="s">
        <v>157</v>
      </c>
      <c r="B202" s="92" t="s">
        <v>223</v>
      </c>
      <c r="C202" s="92" t="s">
        <v>166</v>
      </c>
      <c r="D202" s="188">
        <f t="shared" si="7"/>
        <v>240.02173913043478</v>
      </c>
      <c r="E202" s="188">
        <v>199</v>
      </c>
      <c r="F202" s="188">
        <v>203</v>
      </c>
      <c r="G202" s="188">
        <v>223</v>
      </c>
      <c r="H202" s="188">
        <v>208</v>
      </c>
      <c r="I202" s="188">
        <v>228</v>
      </c>
      <c r="J202" s="188">
        <v>231</v>
      </c>
      <c r="K202" s="188">
        <v>195</v>
      </c>
      <c r="L202" s="188">
        <v>223</v>
      </c>
      <c r="M202" s="188">
        <v>228</v>
      </c>
      <c r="N202" s="188">
        <v>229</v>
      </c>
      <c r="O202" s="188">
        <v>226</v>
      </c>
      <c r="P202" s="188">
        <v>227</v>
      </c>
      <c r="Q202" s="188">
        <v>245</v>
      </c>
      <c r="R202" s="188">
        <v>227</v>
      </c>
      <c r="S202" s="188">
        <v>255</v>
      </c>
      <c r="T202" s="188">
        <v>258</v>
      </c>
      <c r="U202" s="188">
        <v>258</v>
      </c>
      <c r="V202" s="188">
        <v>256</v>
      </c>
      <c r="W202" s="188">
        <v>273</v>
      </c>
      <c r="X202" s="188">
        <v>270</v>
      </c>
      <c r="Y202" s="188">
        <v>274</v>
      </c>
      <c r="Z202" s="188">
        <v>287</v>
      </c>
      <c r="AA202" s="188">
        <v>242</v>
      </c>
      <c r="AB202" s="188">
        <v>257</v>
      </c>
      <c r="AC202" s="188">
        <v>258</v>
      </c>
      <c r="AD202" s="188">
        <v>271</v>
      </c>
      <c r="AE202" s="188">
        <v>280</v>
      </c>
      <c r="AF202" s="188">
        <v>252</v>
      </c>
      <c r="AG202" s="188">
        <v>256</v>
      </c>
      <c r="AH202" s="188">
        <v>261</v>
      </c>
      <c r="AI202" s="188">
        <v>276</v>
      </c>
      <c r="AJ202" s="188">
        <v>256</v>
      </c>
      <c r="AK202" s="188">
        <v>256</v>
      </c>
      <c r="AL202" s="188">
        <v>271</v>
      </c>
      <c r="AM202" s="188">
        <v>256</v>
      </c>
      <c r="AN202" s="188">
        <v>248</v>
      </c>
      <c r="AO202" s="188">
        <v>276</v>
      </c>
      <c r="AP202" s="188">
        <v>252</v>
      </c>
      <c r="AQ202" s="188">
        <v>212</v>
      </c>
      <c r="AR202" s="188">
        <v>178</v>
      </c>
      <c r="AS202" s="188">
        <v>194</v>
      </c>
      <c r="AT202" s="188">
        <v>185</v>
      </c>
      <c r="AU202" s="188">
        <v>210</v>
      </c>
      <c r="AV202" s="188">
        <v>205</v>
      </c>
      <c r="AW202" s="188">
        <v>210</v>
      </c>
      <c r="AX202" s="190">
        <v>256</v>
      </c>
    </row>
    <row r="203" spans="1:50" x14ac:dyDescent="0.35">
      <c r="A203" s="181" t="s">
        <v>157</v>
      </c>
      <c r="B203" s="92" t="s">
        <v>223</v>
      </c>
      <c r="C203" s="92" t="s">
        <v>133</v>
      </c>
      <c r="D203" s="183">
        <f t="shared" si="7"/>
        <v>3691.3478260869565</v>
      </c>
      <c r="E203" s="183">
        <v>4207</v>
      </c>
      <c r="F203" s="183">
        <v>4114</v>
      </c>
      <c r="G203" s="183">
        <v>4146</v>
      </c>
      <c r="H203" s="183">
        <v>4021</v>
      </c>
      <c r="I203" s="183">
        <v>4302</v>
      </c>
      <c r="J203" s="183">
        <v>4057</v>
      </c>
      <c r="K203" s="183">
        <v>3535</v>
      </c>
      <c r="L203" s="183">
        <v>4263</v>
      </c>
      <c r="M203" s="183">
        <v>3906</v>
      </c>
      <c r="N203" s="183">
        <v>4532</v>
      </c>
      <c r="O203" s="183">
        <v>4078</v>
      </c>
      <c r="P203" s="183">
        <v>3866</v>
      </c>
      <c r="Q203" s="183">
        <v>4607</v>
      </c>
      <c r="R203" s="183">
        <v>3976</v>
      </c>
      <c r="S203" s="183">
        <v>4140</v>
      </c>
      <c r="T203" s="183">
        <v>4010</v>
      </c>
      <c r="U203" s="183">
        <v>4065</v>
      </c>
      <c r="V203" s="183">
        <v>3994</v>
      </c>
      <c r="W203" s="183">
        <v>3843</v>
      </c>
      <c r="X203" s="183">
        <v>4105</v>
      </c>
      <c r="Y203" s="183">
        <v>3563</v>
      </c>
      <c r="Z203" s="183">
        <v>4340</v>
      </c>
      <c r="AA203" s="183">
        <v>3759</v>
      </c>
      <c r="AB203" s="183">
        <v>3767</v>
      </c>
      <c r="AC203" s="183">
        <v>4131</v>
      </c>
      <c r="AD203" s="183">
        <v>3668</v>
      </c>
      <c r="AE203" s="183">
        <v>4101</v>
      </c>
      <c r="AF203" s="183">
        <v>3989</v>
      </c>
      <c r="AG203" s="183">
        <v>4181</v>
      </c>
      <c r="AH203" s="183">
        <v>3988</v>
      </c>
      <c r="AI203" s="183">
        <v>4498</v>
      </c>
      <c r="AJ203" s="183">
        <v>4220</v>
      </c>
      <c r="AK203" s="183">
        <v>4018</v>
      </c>
      <c r="AL203" s="183">
        <v>3672</v>
      </c>
      <c r="AM203" s="183">
        <v>3121</v>
      </c>
      <c r="AN203" s="183">
        <v>3250</v>
      </c>
      <c r="AO203" s="183">
        <v>4227</v>
      </c>
      <c r="AP203" s="183">
        <v>3704</v>
      </c>
      <c r="AQ203" s="183">
        <v>2763</v>
      </c>
      <c r="AR203" s="183">
        <v>1160</v>
      </c>
      <c r="AS203" s="183">
        <v>1421</v>
      </c>
      <c r="AT203" s="183">
        <v>1858</v>
      </c>
      <c r="AU203" s="183">
        <v>2483</v>
      </c>
      <c r="AV203" s="183">
        <v>2748</v>
      </c>
      <c r="AW203" s="183">
        <v>2766</v>
      </c>
      <c r="AX203" s="165">
        <v>2639</v>
      </c>
    </row>
    <row r="204" spans="1:50" x14ac:dyDescent="0.35">
      <c r="A204" s="181" t="s">
        <v>157</v>
      </c>
      <c r="B204" s="92" t="s">
        <v>223</v>
      </c>
      <c r="C204" s="92" t="s">
        <v>167</v>
      </c>
      <c r="D204" s="183">
        <f t="shared" si="7"/>
        <v>49903.249152883065</v>
      </c>
      <c r="E204" s="183">
        <f>Chemung!D24</f>
        <v>54336</v>
      </c>
      <c r="F204" s="183">
        <f>Chemung!E24</f>
        <v>52176</v>
      </c>
      <c r="G204" s="183">
        <f>Chemung!F24</f>
        <v>57028</v>
      </c>
      <c r="H204" s="183">
        <f>Chemung!G24</f>
        <v>51917</v>
      </c>
      <c r="I204" s="183">
        <f>Chemung!H24</f>
        <v>58555</v>
      </c>
      <c r="J204" s="183">
        <f>Chemung!I24</f>
        <v>54591</v>
      </c>
      <c r="K204" s="183">
        <f>Chemung!J24</f>
        <v>44533</v>
      </c>
      <c r="L204" s="183">
        <f>Chemung!K24</f>
        <v>56931</v>
      </c>
      <c r="M204" s="183">
        <f>Chemung!L24</f>
        <v>53544</v>
      </c>
      <c r="N204" s="183">
        <f>Chemung!M24</f>
        <v>61483.349575160551</v>
      </c>
      <c r="O204" s="183">
        <f>Chemung!N24</f>
        <v>56871.783208985478</v>
      </c>
      <c r="P204" s="183">
        <f>Chemung!O24</f>
        <v>52124</v>
      </c>
      <c r="Q204" s="183">
        <f>Chemung!P24</f>
        <v>68508</v>
      </c>
      <c r="R204" s="183">
        <f>Chemung!Q24</f>
        <v>54188</v>
      </c>
      <c r="S204" s="183">
        <f>Chemung!R24</f>
        <v>57844</v>
      </c>
      <c r="T204" s="183">
        <f>Chemung!S24</f>
        <v>59973</v>
      </c>
      <c r="U204" s="183">
        <f>Chemung!T24</f>
        <v>54975</v>
      </c>
      <c r="V204" s="183">
        <f>Chemung!U24</f>
        <v>54195.524900916236</v>
      </c>
      <c r="W204" s="183">
        <f>Chemung!V24</f>
        <v>58282.721341960569</v>
      </c>
      <c r="X204" s="183">
        <f>Chemung!W24</f>
        <v>57858</v>
      </c>
      <c r="Y204" s="183">
        <f>Chemung!X24</f>
        <v>51469</v>
      </c>
      <c r="Z204" s="183">
        <f>Chemung!Y24</f>
        <v>63863</v>
      </c>
      <c r="AA204" s="183">
        <f>Chemung!Z24</f>
        <v>54668</v>
      </c>
      <c r="AB204" s="183">
        <f>Chemung!AA24</f>
        <v>51190</v>
      </c>
      <c r="AC204" s="183">
        <f>Chemung!AB24</f>
        <v>60437.73357839798</v>
      </c>
      <c r="AD204" s="183">
        <f>Chemung!AC24</f>
        <v>59882.634828185648</v>
      </c>
      <c r="AE204" s="183">
        <f>Chemung!AD24</f>
        <v>61905.455784300917</v>
      </c>
      <c r="AF204" s="183">
        <f>Chemung!AE24</f>
        <v>51204</v>
      </c>
      <c r="AG204" s="183">
        <f>Chemung!AF24</f>
        <v>54904.477266361799</v>
      </c>
      <c r="AH204" s="183">
        <f>Chemung!AG24</f>
        <v>54802</v>
      </c>
      <c r="AI204" s="183">
        <f>Chemung!AH24</f>
        <v>61125</v>
      </c>
      <c r="AJ204" s="183">
        <f>Chemung!AI24</f>
        <v>52362</v>
      </c>
      <c r="AK204" s="183">
        <f>Chemung!AJ24</f>
        <v>55222</v>
      </c>
      <c r="AL204" s="183">
        <f>Chemung!AK24</f>
        <v>49997</v>
      </c>
      <c r="AM204" s="183">
        <f>Chemung!AL24</f>
        <v>40616</v>
      </c>
      <c r="AN204" s="183">
        <f>Chemung!AM24</f>
        <v>40736.066001545165</v>
      </c>
      <c r="AO204" s="183">
        <f>Chemung!AN24</f>
        <v>57051</v>
      </c>
      <c r="AP204" s="183">
        <f>Chemung!AO24</f>
        <v>49220</v>
      </c>
      <c r="AQ204" s="183">
        <f>Chemung!AP24</f>
        <v>34217</v>
      </c>
      <c r="AR204" s="183">
        <f>Chemung!AQ24</f>
        <v>11147</v>
      </c>
      <c r="AS204" s="183">
        <f>Chemung!AR24</f>
        <v>14701</v>
      </c>
      <c r="AT204" s="183">
        <f>Chemung!AS24</f>
        <v>20022.71454680699</v>
      </c>
      <c r="AU204" s="183">
        <f>Chemung!AT24</f>
        <v>29245</v>
      </c>
      <c r="AV204" s="183">
        <f>Chemung!AU24</f>
        <v>30802</v>
      </c>
      <c r="AW204" s="183">
        <f>Chemung!AV24</f>
        <v>31603</v>
      </c>
      <c r="AX204" s="165">
        <f>Chemung!AW24</f>
        <v>33242</v>
      </c>
    </row>
    <row r="205" spans="1:50" x14ac:dyDescent="0.35">
      <c r="A205" s="181" t="s">
        <v>157</v>
      </c>
      <c r="B205" s="92" t="s">
        <v>223</v>
      </c>
      <c r="C205" s="92" t="s">
        <v>132</v>
      </c>
      <c r="D205" s="183">
        <f t="shared" si="7"/>
        <v>722.17391304347825</v>
      </c>
      <c r="E205" s="183">
        <v>903</v>
      </c>
      <c r="F205" s="183">
        <v>854</v>
      </c>
      <c r="G205" s="183">
        <v>843</v>
      </c>
      <c r="H205" s="183">
        <v>819</v>
      </c>
      <c r="I205" s="183">
        <v>828</v>
      </c>
      <c r="J205" s="183">
        <v>779</v>
      </c>
      <c r="K205" s="183">
        <v>753</v>
      </c>
      <c r="L205" s="183">
        <v>827</v>
      </c>
      <c r="M205" s="183">
        <v>770</v>
      </c>
      <c r="N205" s="183">
        <v>875</v>
      </c>
      <c r="O205" s="183">
        <v>832</v>
      </c>
      <c r="P205" s="183">
        <v>792</v>
      </c>
      <c r="Q205" s="183">
        <v>932</v>
      </c>
      <c r="R205" s="183">
        <v>816</v>
      </c>
      <c r="S205" s="183">
        <v>813</v>
      </c>
      <c r="T205" s="183">
        <v>798</v>
      </c>
      <c r="U205" s="183">
        <v>776</v>
      </c>
      <c r="V205" s="183">
        <v>755</v>
      </c>
      <c r="W205" s="183">
        <v>747</v>
      </c>
      <c r="X205" s="183">
        <v>754</v>
      </c>
      <c r="Y205" s="183">
        <v>724</v>
      </c>
      <c r="Z205" s="183">
        <v>828</v>
      </c>
      <c r="AA205" s="183">
        <v>786</v>
      </c>
      <c r="AB205" s="183">
        <v>720</v>
      </c>
      <c r="AC205" s="183">
        <v>822</v>
      </c>
      <c r="AD205" s="183">
        <v>763</v>
      </c>
      <c r="AE205" s="183">
        <v>772</v>
      </c>
      <c r="AF205" s="183">
        <v>730</v>
      </c>
      <c r="AG205" s="183">
        <v>786</v>
      </c>
      <c r="AH205" s="183">
        <v>758</v>
      </c>
      <c r="AI205" s="183">
        <v>793</v>
      </c>
      <c r="AJ205" s="183">
        <v>729</v>
      </c>
      <c r="AK205" s="183">
        <v>741</v>
      </c>
      <c r="AL205" s="183">
        <v>650</v>
      </c>
      <c r="AM205" s="183">
        <v>613</v>
      </c>
      <c r="AN205" s="183">
        <v>632</v>
      </c>
      <c r="AO205" s="183">
        <v>769</v>
      </c>
      <c r="AP205" s="183">
        <v>708</v>
      </c>
      <c r="AQ205" s="183">
        <v>584</v>
      </c>
      <c r="AR205" s="183">
        <v>245</v>
      </c>
      <c r="AS205" s="183">
        <v>325</v>
      </c>
      <c r="AT205" s="183">
        <v>403</v>
      </c>
      <c r="AU205" s="183">
        <v>484</v>
      </c>
      <c r="AV205" s="183">
        <v>538</v>
      </c>
      <c r="AW205" s="183">
        <v>560</v>
      </c>
      <c r="AX205" s="165">
        <v>491</v>
      </c>
    </row>
    <row r="206" spans="1:50" s="81" customFormat="1" x14ac:dyDescent="0.35">
      <c r="A206" s="181" t="s">
        <v>157</v>
      </c>
      <c r="B206" s="92" t="s">
        <v>224</v>
      </c>
      <c r="C206" s="92" t="s">
        <v>162</v>
      </c>
      <c r="D206" s="180">
        <f t="shared" si="7"/>
        <v>164469.39130434784</v>
      </c>
      <c r="E206" s="180">
        <v>175439</v>
      </c>
      <c r="F206" s="180">
        <v>182672</v>
      </c>
      <c r="G206" s="180">
        <v>199361</v>
      </c>
      <c r="H206" s="180">
        <v>191077</v>
      </c>
      <c r="I206" s="180">
        <v>205820</v>
      </c>
      <c r="J206" s="180">
        <v>190726</v>
      </c>
      <c r="K206" s="180">
        <v>173502</v>
      </c>
      <c r="L206" s="180">
        <v>193948</v>
      </c>
      <c r="M206" s="180">
        <v>171884</v>
      </c>
      <c r="N206" s="180">
        <v>206274</v>
      </c>
      <c r="O206" s="180">
        <v>187990</v>
      </c>
      <c r="P206" s="180">
        <v>187979</v>
      </c>
      <c r="Q206" s="180">
        <v>208866</v>
      </c>
      <c r="R206" s="180">
        <v>184761</v>
      </c>
      <c r="S206" s="180">
        <v>194796</v>
      </c>
      <c r="T206" s="180">
        <v>193957</v>
      </c>
      <c r="U206" s="180">
        <v>209667</v>
      </c>
      <c r="V206" s="180">
        <v>194048</v>
      </c>
      <c r="W206" s="180">
        <v>179138</v>
      </c>
      <c r="X206" s="180">
        <v>191006</v>
      </c>
      <c r="Y206" s="180">
        <v>174852</v>
      </c>
      <c r="Z206" s="180">
        <v>219960</v>
      </c>
      <c r="AA206" s="180">
        <v>182889</v>
      </c>
      <c r="AB206" s="180">
        <v>168067</v>
      </c>
      <c r="AC206" s="180">
        <v>198473</v>
      </c>
      <c r="AD206" s="180">
        <v>161088</v>
      </c>
      <c r="AE206" s="180">
        <v>181156</v>
      </c>
      <c r="AF206" s="180">
        <v>185479</v>
      </c>
      <c r="AG206" s="180">
        <v>193036</v>
      </c>
      <c r="AH206" s="180">
        <v>179060</v>
      </c>
      <c r="AI206" s="180">
        <v>184176</v>
      </c>
      <c r="AJ206" s="180">
        <v>182744</v>
      </c>
      <c r="AK206" s="180">
        <v>176175</v>
      </c>
      <c r="AL206" s="180">
        <v>165354</v>
      </c>
      <c r="AM206" s="180">
        <v>146671</v>
      </c>
      <c r="AN206" s="180">
        <v>137855</v>
      </c>
      <c r="AO206" s="180">
        <v>173557</v>
      </c>
      <c r="AP206" s="180">
        <v>154145</v>
      </c>
      <c r="AQ206" s="180">
        <v>101379</v>
      </c>
      <c r="AR206" s="180">
        <v>45325</v>
      </c>
      <c r="AS206" s="180">
        <v>49784</v>
      </c>
      <c r="AT206" s="180">
        <v>65830</v>
      </c>
      <c r="AU206" s="180">
        <v>67565</v>
      </c>
      <c r="AV206" s="180">
        <v>68271</v>
      </c>
      <c r="AW206" s="180">
        <v>76502</v>
      </c>
      <c r="AX206" s="189">
        <v>103288</v>
      </c>
    </row>
    <row r="207" spans="1:50" s="80" customFormat="1" x14ac:dyDescent="0.35">
      <c r="A207" s="181" t="s">
        <v>157</v>
      </c>
      <c r="B207" s="92" t="s">
        <v>224</v>
      </c>
      <c r="C207" s="92" t="s">
        <v>166</v>
      </c>
      <c r="D207" s="188">
        <f t="shared" si="7"/>
        <v>399.86956521739131</v>
      </c>
      <c r="E207" s="188">
        <v>388</v>
      </c>
      <c r="F207" s="188">
        <v>389</v>
      </c>
      <c r="G207" s="188">
        <v>426</v>
      </c>
      <c r="H207" s="188">
        <v>428</v>
      </c>
      <c r="I207" s="188">
        <v>458</v>
      </c>
      <c r="J207" s="188">
        <v>445</v>
      </c>
      <c r="K207" s="188">
        <v>432</v>
      </c>
      <c r="L207" s="188">
        <v>441</v>
      </c>
      <c r="M207" s="188">
        <v>398</v>
      </c>
      <c r="N207" s="188">
        <v>429</v>
      </c>
      <c r="O207" s="188">
        <v>397</v>
      </c>
      <c r="P207" s="188">
        <v>408</v>
      </c>
      <c r="Q207" s="188">
        <v>410</v>
      </c>
      <c r="R207" s="188">
        <v>391</v>
      </c>
      <c r="S207" s="188">
        <v>426</v>
      </c>
      <c r="T207" s="188">
        <v>442</v>
      </c>
      <c r="U207" s="188">
        <v>443</v>
      </c>
      <c r="V207" s="188">
        <v>447</v>
      </c>
      <c r="W207" s="188">
        <v>437</v>
      </c>
      <c r="X207" s="188">
        <v>441</v>
      </c>
      <c r="Y207" s="188">
        <v>409</v>
      </c>
      <c r="Z207" s="188">
        <v>452</v>
      </c>
      <c r="AA207" s="188">
        <v>433</v>
      </c>
      <c r="AB207" s="188">
        <v>425</v>
      </c>
      <c r="AC207" s="188">
        <v>442</v>
      </c>
      <c r="AD207" s="188">
        <v>369</v>
      </c>
      <c r="AE207" s="188">
        <v>395</v>
      </c>
      <c r="AF207" s="188">
        <v>403</v>
      </c>
      <c r="AG207" s="188">
        <v>423</v>
      </c>
      <c r="AH207" s="188">
        <v>413</v>
      </c>
      <c r="AI207" s="188">
        <v>421</v>
      </c>
      <c r="AJ207" s="188">
        <v>432</v>
      </c>
      <c r="AK207" s="188">
        <v>416</v>
      </c>
      <c r="AL207" s="188">
        <v>414</v>
      </c>
      <c r="AM207" s="188">
        <v>417</v>
      </c>
      <c r="AN207" s="188">
        <v>377</v>
      </c>
      <c r="AO207" s="188">
        <v>416</v>
      </c>
      <c r="AP207" s="188">
        <v>359</v>
      </c>
      <c r="AQ207" s="188">
        <v>324</v>
      </c>
      <c r="AR207" s="188">
        <v>372</v>
      </c>
      <c r="AS207" s="188">
        <v>313</v>
      </c>
      <c r="AT207" s="188">
        <v>305</v>
      </c>
      <c r="AU207" s="188">
        <v>282</v>
      </c>
      <c r="AV207" s="188">
        <v>254</v>
      </c>
      <c r="AW207" s="188">
        <v>279</v>
      </c>
      <c r="AX207" s="190">
        <v>373</v>
      </c>
    </row>
    <row r="208" spans="1:50" x14ac:dyDescent="0.35">
      <c r="A208" s="181" t="s">
        <v>157</v>
      </c>
      <c r="B208" s="92" t="s">
        <v>224</v>
      </c>
      <c r="C208" s="92" t="s">
        <v>133</v>
      </c>
      <c r="D208" s="183">
        <f t="shared" si="7"/>
        <v>2065.0434782608695</v>
      </c>
      <c r="E208" s="183">
        <v>2302</v>
      </c>
      <c r="F208" s="183">
        <v>2346</v>
      </c>
      <c r="G208" s="183">
        <v>2466</v>
      </c>
      <c r="H208" s="183">
        <v>2380</v>
      </c>
      <c r="I208" s="183">
        <v>2581</v>
      </c>
      <c r="J208" s="183">
        <v>2359</v>
      </c>
      <c r="K208" s="183">
        <v>2115</v>
      </c>
      <c r="L208" s="183">
        <v>2419</v>
      </c>
      <c r="M208" s="183">
        <v>2166</v>
      </c>
      <c r="N208" s="183">
        <v>2565</v>
      </c>
      <c r="O208" s="183">
        <v>2531</v>
      </c>
      <c r="P208" s="183">
        <v>2413</v>
      </c>
      <c r="Q208" s="183">
        <v>2711</v>
      </c>
      <c r="R208" s="183">
        <v>2334</v>
      </c>
      <c r="S208" s="183">
        <v>2438</v>
      </c>
      <c r="T208" s="183">
        <v>2355</v>
      </c>
      <c r="U208" s="183">
        <v>2426</v>
      </c>
      <c r="V208" s="183">
        <v>2201</v>
      </c>
      <c r="W208" s="183">
        <v>2129</v>
      </c>
      <c r="X208" s="183">
        <v>2304</v>
      </c>
      <c r="Y208" s="183">
        <v>2127</v>
      </c>
      <c r="Z208" s="183">
        <v>2691</v>
      </c>
      <c r="AA208" s="183">
        <v>2199</v>
      </c>
      <c r="AB208" s="183">
        <v>2033</v>
      </c>
      <c r="AC208" s="183">
        <v>2428</v>
      </c>
      <c r="AD208" s="183">
        <v>2172</v>
      </c>
      <c r="AE208" s="183">
        <v>2317</v>
      </c>
      <c r="AF208" s="183">
        <v>2416</v>
      </c>
      <c r="AG208" s="183">
        <v>2498</v>
      </c>
      <c r="AH208" s="183">
        <v>2240</v>
      </c>
      <c r="AI208" s="183">
        <v>2289</v>
      </c>
      <c r="AJ208" s="183">
        <v>2282</v>
      </c>
      <c r="AK208" s="183">
        <v>2158</v>
      </c>
      <c r="AL208" s="183">
        <v>1992</v>
      </c>
      <c r="AM208" s="183">
        <v>1830</v>
      </c>
      <c r="AN208" s="183">
        <v>1761</v>
      </c>
      <c r="AO208" s="183">
        <v>2192</v>
      </c>
      <c r="AP208" s="183">
        <v>1986</v>
      </c>
      <c r="AQ208" s="183">
        <v>1391</v>
      </c>
      <c r="AR208" s="183">
        <v>559</v>
      </c>
      <c r="AS208" s="183">
        <v>654</v>
      </c>
      <c r="AT208" s="183">
        <v>938</v>
      </c>
      <c r="AU208" s="183">
        <v>995</v>
      </c>
      <c r="AV208" s="183">
        <v>1000</v>
      </c>
      <c r="AW208" s="183">
        <v>1005</v>
      </c>
      <c r="AX208" s="165">
        <v>1298</v>
      </c>
    </row>
    <row r="209" spans="1:50" x14ac:dyDescent="0.35">
      <c r="A209" s="181" t="s">
        <v>157</v>
      </c>
      <c r="B209" s="92" t="s">
        <v>224</v>
      </c>
      <c r="C209" s="92" t="s">
        <v>167</v>
      </c>
      <c r="D209" s="183">
        <f t="shared" si="7"/>
        <v>61249.335584697859</v>
      </c>
      <c r="E209" s="183">
        <f>Chenango!D24</f>
        <v>64696</v>
      </c>
      <c r="F209" s="183">
        <f>Chenango!E24</f>
        <v>67501</v>
      </c>
      <c r="G209" s="183">
        <f>Chenango!F24</f>
        <v>73996</v>
      </c>
      <c r="H209" s="183">
        <f>Chenango!G24</f>
        <v>70755</v>
      </c>
      <c r="I209" s="183">
        <f>Chenango!H24</f>
        <v>76934.989521478274</v>
      </c>
      <c r="J209" s="183">
        <f>Chenango!I24</f>
        <v>71646.792388222049</v>
      </c>
      <c r="K209" s="183">
        <f>Chenango!J24</f>
        <v>65416</v>
      </c>
      <c r="L209" s="183">
        <f>Chenango!K24</f>
        <v>73788</v>
      </c>
      <c r="M209" s="183">
        <f>Chenango!L24</f>
        <v>65221</v>
      </c>
      <c r="N209" s="183">
        <f>Chenango!M24</f>
        <v>78269</v>
      </c>
      <c r="O209" s="183">
        <f>Chenango!N24</f>
        <v>70362</v>
      </c>
      <c r="P209" s="183">
        <f>Chenango!O24</f>
        <v>70998</v>
      </c>
      <c r="Q209" s="183">
        <f>Chenango!P24</f>
        <v>77087</v>
      </c>
      <c r="R209" s="183">
        <f>Chenango!Q24</f>
        <v>68494.040265448697</v>
      </c>
      <c r="S209" s="183">
        <f>Chenango!R24</f>
        <v>72630</v>
      </c>
      <c r="T209" s="183">
        <f>Chenango!S24</f>
        <v>72692</v>
      </c>
      <c r="U209" s="183">
        <f>Chenango!T24</f>
        <v>78007</v>
      </c>
      <c r="V209" s="183">
        <f>Chenango!U24</f>
        <v>71250</v>
      </c>
      <c r="W209" s="183">
        <f>Chenango!V24</f>
        <v>67062</v>
      </c>
      <c r="X209" s="183">
        <f>Chenango!W24</f>
        <v>71052.209103084475</v>
      </c>
      <c r="Y209" s="183">
        <f>Chenango!X24</f>
        <v>65645.855014721572</v>
      </c>
      <c r="Z209" s="183">
        <f>Chenango!Y24</f>
        <v>81273.443254952697</v>
      </c>
      <c r="AA209" s="183">
        <f>Chenango!Z24</f>
        <v>69388.672345021972</v>
      </c>
      <c r="AB209" s="183">
        <f>Chenango!AA24</f>
        <v>63276.249791807953</v>
      </c>
      <c r="AC209" s="183">
        <f>Chenango!AB24</f>
        <v>73689.497457747799</v>
      </c>
      <c r="AD209" s="183">
        <f>Chenango!AC24</f>
        <v>59954.634828185648</v>
      </c>
      <c r="AE209" s="183">
        <f>Chenango!AD24</f>
        <v>67223.609017134135</v>
      </c>
      <c r="AF209" s="183">
        <f>Chenango!AE24</f>
        <v>67624.773886305629</v>
      </c>
      <c r="AG209" s="183">
        <f>Chenango!AF24</f>
        <v>70463.732504549393</v>
      </c>
      <c r="AH209" s="183">
        <f>Chenango!AG24</f>
        <v>65897.672718789952</v>
      </c>
      <c r="AI209" s="183">
        <f>Chenango!AH24</f>
        <v>68527.3252256579</v>
      </c>
      <c r="AJ209" s="183">
        <f>Chenango!AI24</f>
        <v>67281.624098787899</v>
      </c>
      <c r="AK209" s="183">
        <f>Chenango!AJ24</f>
        <v>65676.953718625708</v>
      </c>
      <c r="AL209" s="183">
        <f>Chenango!AK24</f>
        <v>61996.361755579666</v>
      </c>
      <c r="AM209" s="183">
        <f>Chenango!AL24</f>
        <v>55236</v>
      </c>
      <c r="AN209" s="183">
        <f>Chenango!AM24</f>
        <v>50560</v>
      </c>
      <c r="AO209" s="183">
        <f>Chenango!AN24</f>
        <v>63943</v>
      </c>
      <c r="AP209" s="183">
        <f>Chenango!AO24</f>
        <v>55482</v>
      </c>
      <c r="AQ209" s="183">
        <f>Chenango!AP24</f>
        <v>37075</v>
      </c>
      <c r="AR209" s="183">
        <f>Chenango!AQ24</f>
        <v>15442</v>
      </c>
      <c r="AS209" s="183">
        <f>Chenango!AR24</f>
        <v>17560</v>
      </c>
      <c r="AT209" s="183">
        <f>Chenango!AS24</f>
        <v>24161</v>
      </c>
      <c r="AU209" s="183">
        <f>Chenango!AT24</f>
        <v>25354</v>
      </c>
      <c r="AV209" s="183">
        <f>Chenango!AU24</f>
        <v>26069</v>
      </c>
      <c r="AW209" s="183">
        <f>Chenango!AV24</f>
        <v>29612</v>
      </c>
      <c r="AX209" s="165">
        <f>Chenango!AW24</f>
        <v>41197</v>
      </c>
    </row>
    <row r="210" spans="1:50" x14ac:dyDescent="0.35">
      <c r="A210" s="181" t="s">
        <v>157</v>
      </c>
      <c r="B210" s="92" t="s">
        <v>224</v>
      </c>
      <c r="C210" s="92" t="s">
        <v>132</v>
      </c>
      <c r="D210" s="183">
        <f t="shared" si="7"/>
        <v>403.73913043478262</v>
      </c>
      <c r="E210" s="183">
        <v>452</v>
      </c>
      <c r="F210" s="183">
        <v>469</v>
      </c>
      <c r="G210" s="183">
        <v>468</v>
      </c>
      <c r="H210" s="183">
        <v>446</v>
      </c>
      <c r="I210" s="183">
        <v>449</v>
      </c>
      <c r="J210" s="183">
        <v>429</v>
      </c>
      <c r="K210" s="183">
        <v>402</v>
      </c>
      <c r="L210" s="183">
        <v>440</v>
      </c>
      <c r="M210" s="183">
        <v>432</v>
      </c>
      <c r="N210" s="183">
        <v>481</v>
      </c>
      <c r="O210" s="183">
        <v>474</v>
      </c>
      <c r="P210" s="183">
        <v>461</v>
      </c>
      <c r="Q210" s="183">
        <v>509</v>
      </c>
      <c r="R210" s="183">
        <v>472</v>
      </c>
      <c r="S210" s="183">
        <v>457</v>
      </c>
      <c r="T210" s="183">
        <v>439</v>
      </c>
      <c r="U210" s="183">
        <v>473</v>
      </c>
      <c r="V210" s="183">
        <v>434</v>
      </c>
      <c r="W210" s="183">
        <v>410</v>
      </c>
      <c r="X210" s="183">
        <v>433</v>
      </c>
      <c r="Y210" s="183">
        <v>427</v>
      </c>
      <c r="Z210" s="183">
        <v>487</v>
      </c>
      <c r="AA210" s="183">
        <v>422</v>
      </c>
      <c r="AB210" s="183">
        <v>395</v>
      </c>
      <c r="AC210" s="183">
        <v>449</v>
      </c>
      <c r="AD210" s="183">
        <v>436</v>
      </c>
      <c r="AE210" s="183">
        <v>459</v>
      </c>
      <c r="AF210" s="183">
        <v>460</v>
      </c>
      <c r="AG210" s="183">
        <v>456</v>
      </c>
      <c r="AH210" s="183">
        <v>434</v>
      </c>
      <c r="AI210" s="183">
        <v>437</v>
      </c>
      <c r="AJ210" s="183">
        <v>423</v>
      </c>
      <c r="AK210" s="183">
        <v>424</v>
      </c>
      <c r="AL210" s="183">
        <v>399</v>
      </c>
      <c r="AM210" s="183">
        <v>352</v>
      </c>
      <c r="AN210" s="183">
        <v>366</v>
      </c>
      <c r="AO210" s="183">
        <v>417</v>
      </c>
      <c r="AP210" s="183">
        <v>429</v>
      </c>
      <c r="AQ210" s="183">
        <v>313</v>
      </c>
      <c r="AR210" s="183">
        <v>122</v>
      </c>
      <c r="AS210" s="183">
        <v>159</v>
      </c>
      <c r="AT210" s="183">
        <v>216</v>
      </c>
      <c r="AU210" s="183">
        <v>240</v>
      </c>
      <c r="AV210" s="183">
        <v>269</v>
      </c>
      <c r="AW210" s="183">
        <v>274</v>
      </c>
      <c r="AX210" s="165">
        <v>277</v>
      </c>
    </row>
    <row r="211" spans="1:50" s="81" customFormat="1" x14ac:dyDescent="0.35">
      <c r="A211" s="181" t="s">
        <v>157</v>
      </c>
      <c r="B211" s="92" t="s">
        <v>225</v>
      </c>
      <c r="C211" s="92" t="s">
        <v>162</v>
      </c>
      <c r="D211" s="180">
        <f t="shared" si="7"/>
        <v>129771.76086956522</v>
      </c>
      <c r="E211" s="180">
        <v>100978</v>
      </c>
      <c r="F211" s="180">
        <v>95340</v>
      </c>
      <c r="G211" s="180">
        <v>104976</v>
      </c>
      <c r="H211" s="180">
        <v>104266</v>
      </c>
      <c r="I211" s="180">
        <v>111556</v>
      </c>
      <c r="J211" s="180">
        <v>105921</v>
      </c>
      <c r="K211" s="180">
        <v>111117</v>
      </c>
      <c r="L211" s="180">
        <v>121823</v>
      </c>
      <c r="M211" s="180">
        <v>126527</v>
      </c>
      <c r="N211" s="180">
        <v>136729</v>
      </c>
      <c r="O211" s="180">
        <v>148643</v>
      </c>
      <c r="P211" s="180">
        <v>136363</v>
      </c>
      <c r="Q211" s="180">
        <v>143755</v>
      </c>
      <c r="R211" s="180">
        <v>121995</v>
      </c>
      <c r="S211" s="180">
        <v>129049</v>
      </c>
      <c r="T211" s="180">
        <v>143152</v>
      </c>
      <c r="U211" s="180">
        <v>148722</v>
      </c>
      <c r="V211" s="180">
        <v>141867</v>
      </c>
      <c r="W211" s="180">
        <v>137799</v>
      </c>
      <c r="X211" s="180">
        <v>148799</v>
      </c>
      <c r="Y211" s="180">
        <v>132415</v>
      </c>
      <c r="Z211" s="180">
        <v>153890</v>
      </c>
      <c r="AA211" s="180">
        <v>152501</v>
      </c>
      <c r="AB211" s="180">
        <v>143961</v>
      </c>
      <c r="AC211" s="180">
        <v>170279</v>
      </c>
      <c r="AD211" s="180">
        <v>157254</v>
      </c>
      <c r="AE211" s="180">
        <v>163525</v>
      </c>
      <c r="AF211" s="180">
        <v>155276</v>
      </c>
      <c r="AG211" s="180">
        <v>173812</v>
      </c>
      <c r="AH211" s="180">
        <v>152484</v>
      </c>
      <c r="AI211" s="180">
        <v>167522</v>
      </c>
      <c r="AJ211" s="180">
        <v>191870</v>
      </c>
      <c r="AK211" s="180">
        <v>175559</v>
      </c>
      <c r="AL211" s="180">
        <v>170976</v>
      </c>
      <c r="AM211" s="180">
        <v>154856</v>
      </c>
      <c r="AN211" s="180">
        <v>153686</v>
      </c>
      <c r="AO211" s="180">
        <v>156123</v>
      </c>
      <c r="AP211" s="180">
        <v>147344</v>
      </c>
      <c r="AQ211" s="180">
        <v>123658</v>
      </c>
      <c r="AR211" s="180">
        <v>57465</v>
      </c>
      <c r="AS211" s="180">
        <v>47352</v>
      </c>
      <c r="AT211" s="180">
        <v>48802</v>
      </c>
      <c r="AU211" s="180">
        <v>62396</v>
      </c>
      <c r="AV211" s="180">
        <v>71113</v>
      </c>
      <c r="AW211" s="180">
        <v>83529</v>
      </c>
      <c r="AX211" s="189">
        <v>82476</v>
      </c>
    </row>
    <row r="212" spans="1:50" s="80" customFormat="1" x14ac:dyDescent="0.35">
      <c r="A212" s="181" t="s">
        <v>157</v>
      </c>
      <c r="B212" s="92" t="s">
        <v>225</v>
      </c>
      <c r="C212" s="92" t="s">
        <v>166</v>
      </c>
      <c r="D212" s="188">
        <f t="shared" si="7"/>
        <v>412.67391304347825</v>
      </c>
      <c r="E212" s="188">
        <v>289</v>
      </c>
      <c r="F212" s="188">
        <v>272</v>
      </c>
      <c r="G212" s="188">
        <v>305</v>
      </c>
      <c r="H212" s="188">
        <v>284</v>
      </c>
      <c r="I212" s="188">
        <v>326</v>
      </c>
      <c r="J212" s="188">
        <v>309</v>
      </c>
      <c r="K212" s="188">
        <v>335</v>
      </c>
      <c r="L212" s="188">
        <v>397</v>
      </c>
      <c r="M212" s="188">
        <v>375</v>
      </c>
      <c r="N212" s="188">
        <v>391</v>
      </c>
      <c r="O212" s="188">
        <v>427</v>
      </c>
      <c r="P212" s="188">
        <v>412</v>
      </c>
      <c r="Q212" s="188">
        <v>392</v>
      </c>
      <c r="R212" s="188">
        <v>344</v>
      </c>
      <c r="S212" s="188">
        <v>393</v>
      </c>
      <c r="T212" s="188">
        <v>408</v>
      </c>
      <c r="U212" s="188">
        <v>491</v>
      </c>
      <c r="V212" s="188">
        <v>467</v>
      </c>
      <c r="W212" s="188">
        <v>429</v>
      </c>
      <c r="X212" s="188">
        <v>451</v>
      </c>
      <c r="Y212" s="188">
        <v>419</v>
      </c>
      <c r="Z212" s="188">
        <v>449</v>
      </c>
      <c r="AA212" s="188">
        <v>433</v>
      </c>
      <c r="AB212" s="188">
        <v>457</v>
      </c>
      <c r="AC212" s="188">
        <v>439</v>
      </c>
      <c r="AD212" s="188">
        <v>434</v>
      </c>
      <c r="AE212" s="188">
        <v>441</v>
      </c>
      <c r="AF212" s="188">
        <v>430</v>
      </c>
      <c r="AG212" s="188">
        <v>504</v>
      </c>
      <c r="AH212" s="188">
        <v>454</v>
      </c>
      <c r="AI212" s="188">
        <v>514</v>
      </c>
      <c r="AJ212" s="188">
        <v>544</v>
      </c>
      <c r="AK212" s="188">
        <v>521</v>
      </c>
      <c r="AL212" s="188">
        <v>501</v>
      </c>
      <c r="AM212" s="188">
        <v>484</v>
      </c>
      <c r="AN212" s="188">
        <v>477</v>
      </c>
      <c r="AO212" s="188">
        <v>404</v>
      </c>
      <c r="AP212" s="188">
        <v>404</v>
      </c>
      <c r="AQ212" s="188">
        <v>429</v>
      </c>
      <c r="AR212" s="188">
        <v>423</v>
      </c>
      <c r="AS212" s="188">
        <v>336</v>
      </c>
      <c r="AT212" s="188">
        <v>301</v>
      </c>
      <c r="AU212" s="188">
        <v>343</v>
      </c>
      <c r="AV212" s="188">
        <v>376</v>
      </c>
      <c r="AW212" s="188">
        <v>447</v>
      </c>
      <c r="AX212" s="190">
        <v>522</v>
      </c>
    </row>
    <row r="213" spans="1:50" x14ac:dyDescent="0.35">
      <c r="A213" s="181" t="s">
        <v>157</v>
      </c>
      <c r="B213" s="92" t="s">
        <v>225</v>
      </c>
      <c r="C213" s="92" t="s">
        <v>133</v>
      </c>
      <c r="D213" s="183">
        <f t="shared" si="7"/>
        <v>2223.282608695652</v>
      </c>
      <c r="E213" s="183">
        <v>1935</v>
      </c>
      <c r="F213" s="183">
        <v>1901</v>
      </c>
      <c r="G213" s="183">
        <v>1968</v>
      </c>
      <c r="H213" s="183">
        <v>1857</v>
      </c>
      <c r="I213" s="183">
        <v>2045</v>
      </c>
      <c r="J213" s="183">
        <v>1956</v>
      </c>
      <c r="K213" s="183">
        <v>1887</v>
      </c>
      <c r="L213" s="183">
        <v>2130</v>
      </c>
      <c r="M213" s="183">
        <v>2241</v>
      </c>
      <c r="N213" s="183">
        <v>2372</v>
      </c>
      <c r="O213" s="183">
        <v>2516</v>
      </c>
      <c r="P213" s="183">
        <v>2291</v>
      </c>
      <c r="Q213" s="183">
        <v>2608</v>
      </c>
      <c r="R213" s="183">
        <v>2236</v>
      </c>
      <c r="S213" s="183">
        <v>2356</v>
      </c>
      <c r="T213" s="183">
        <v>2524</v>
      </c>
      <c r="U213" s="183">
        <v>2487</v>
      </c>
      <c r="V213" s="183">
        <v>2328</v>
      </c>
      <c r="W213" s="183">
        <v>2283</v>
      </c>
      <c r="X213" s="183">
        <v>2525</v>
      </c>
      <c r="Y213" s="183">
        <v>2214</v>
      </c>
      <c r="Z213" s="183">
        <v>2676</v>
      </c>
      <c r="AA213" s="183">
        <v>2667</v>
      </c>
      <c r="AB213" s="183">
        <v>2411</v>
      </c>
      <c r="AC213" s="183">
        <v>2905</v>
      </c>
      <c r="AD213" s="183">
        <v>2665</v>
      </c>
      <c r="AE213" s="183">
        <v>2840</v>
      </c>
      <c r="AF213" s="183">
        <v>2798</v>
      </c>
      <c r="AG213" s="183">
        <v>3002</v>
      </c>
      <c r="AH213" s="183">
        <v>2518</v>
      </c>
      <c r="AI213" s="183">
        <v>2674</v>
      </c>
      <c r="AJ213" s="183">
        <v>2998</v>
      </c>
      <c r="AK213" s="183">
        <v>2742</v>
      </c>
      <c r="AL213" s="183">
        <v>2833</v>
      </c>
      <c r="AM213" s="183">
        <v>2484</v>
      </c>
      <c r="AN213" s="183">
        <v>2551</v>
      </c>
      <c r="AO213" s="183">
        <v>2833</v>
      </c>
      <c r="AP213" s="183">
        <v>2811</v>
      </c>
      <c r="AQ213" s="183">
        <v>2089</v>
      </c>
      <c r="AR213" s="183">
        <v>851</v>
      </c>
      <c r="AS213" s="183">
        <v>731</v>
      </c>
      <c r="AT213" s="183">
        <v>810</v>
      </c>
      <c r="AU213" s="183">
        <v>977</v>
      </c>
      <c r="AV213" s="183">
        <v>1119</v>
      </c>
      <c r="AW213" s="183">
        <v>1297</v>
      </c>
      <c r="AX213" s="165">
        <v>1329</v>
      </c>
    </row>
    <row r="214" spans="1:50" x14ac:dyDescent="0.35">
      <c r="A214" s="181" t="s">
        <v>157</v>
      </c>
      <c r="B214" s="92" t="s">
        <v>225</v>
      </c>
      <c r="C214" s="92" t="s">
        <v>167</v>
      </c>
      <c r="D214" s="183">
        <f t="shared" si="7"/>
        <v>41951.199292213205</v>
      </c>
      <c r="E214" s="183">
        <f>Cortland!D24</f>
        <v>29759</v>
      </c>
      <c r="F214" s="183">
        <f>Cortland!E24</f>
        <v>28487</v>
      </c>
      <c r="G214" s="183">
        <f>Cortland!F24</f>
        <v>31061</v>
      </c>
      <c r="H214" s="183">
        <f>Cortland!G24</f>
        <v>32107</v>
      </c>
      <c r="I214" s="183">
        <f>Cortland!H24</f>
        <v>32800</v>
      </c>
      <c r="J214" s="183">
        <f>Cortland!I24</f>
        <v>30762</v>
      </c>
      <c r="K214" s="183">
        <f>Cortland!J24</f>
        <v>34385.989949256509</v>
      </c>
      <c r="L214" s="183">
        <f>Cortland!K24</f>
        <v>38491.456795783146</v>
      </c>
      <c r="M214" s="183">
        <f>Cortland!L24</f>
        <v>40565.258217745461</v>
      </c>
      <c r="N214" s="183">
        <f>Cortland!M24</f>
        <v>44080.539830064219</v>
      </c>
      <c r="O214" s="183">
        <f>Cortland!N24</f>
        <v>49314.261069661829</v>
      </c>
      <c r="P214" s="183">
        <f>Cortland!O24</f>
        <v>44846</v>
      </c>
      <c r="Q214" s="183">
        <f>Cortland!P24</f>
        <v>48074.499479460792</v>
      </c>
      <c r="R214" s="183">
        <f>Cortland!Q24</f>
        <v>40834.53884301061</v>
      </c>
      <c r="S214" s="183">
        <f>Cortland!R24</f>
        <v>42824.17081722492</v>
      </c>
      <c r="T214" s="183">
        <f>Cortland!S24</f>
        <v>47744.446602939366</v>
      </c>
      <c r="U214" s="183">
        <f>Cortland!T24</f>
        <v>49972</v>
      </c>
      <c r="V214" s="183">
        <f>Cortland!U24</f>
        <v>47767.778622682716</v>
      </c>
      <c r="W214" s="183">
        <f>Cortland!V24</f>
        <v>46735</v>
      </c>
      <c r="X214" s="183">
        <f>Cortland!W24</f>
        <v>49857.07841365668</v>
      </c>
      <c r="Y214" s="183">
        <f>Cortland!X24</f>
        <v>44785</v>
      </c>
      <c r="Z214" s="183">
        <f>Cortland!Y24</f>
        <v>49930.894191677449</v>
      </c>
      <c r="AA214" s="183">
        <f>Cortland!Z24</f>
        <v>49975</v>
      </c>
      <c r="AB214" s="183">
        <f>Cortland!AA24</f>
        <v>47255</v>
      </c>
      <c r="AC214" s="183">
        <f>Cortland!AB24</f>
        <v>53660</v>
      </c>
      <c r="AD214" s="183">
        <f>Cortland!AC24</f>
        <v>50136</v>
      </c>
      <c r="AE214" s="183">
        <f>Cortland!AD24</f>
        <v>51354</v>
      </c>
      <c r="AF214" s="183">
        <f>Cortland!AE24</f>
        <v>48776</v>
      </c>
      <c r="AG214" s="183">
        <f>Cortland!AF24</f>
        <v>55877</v>
      </c>
      <c r="AH214" s="183">
        <f>Cortland!AG24</f>
        <v>50039</v>
      </c>
      <c r="AI214" s="183">
        <f>Cortland!AH24</f>
        <v>55479</v>
      </c>
      <c r="AJ214" s="183">
        <f>Cortland!AI24</f>
        <v>63674.25460864394</v>
      </c>
      <c r="AK214" s="183">
        <f>Cortland!AJ24</f>
        <v>55379</v>
      </c>
      <c r="AL214" s="183">
        <f>Cortland!AK24</f>
        <v>55463</v>
      </c>
      <c r="AM214" s="183">
        <f>Cortland!AL24</f>
        <v>51958</v>
      </c>
      <c r="AN214" s="183">
        <f>Cortland!AM24</f>
        <v>50063</v>
      </c>
      <c r="AO214" s="183">
        <f>Cortland!AN24</f>
        <v>49426</v>
      </c>
      <c r="AP214" s="183">
        <f>Cortland!AO24</f>
        <v>47421</v>
      </c>
      <c r="AQ214" s="183">
        <f>Cortland!AP24</f>
        <v>41157</v>
      </c>
      <c r="AR214" s="183">
        <f>Cortland!AQ24</f>
        <v>18469</v>
      </c>
      <c r="AS214" s="183">
        <f>Cortland!AR24</f>
        <v>14616</v>
      </c>
      <c r="AT214" s="183">
        <f>Cortland!AS24</f>
        <v>16130</v>
      </c>
      <c r="AU214" s="183">
        <f>Cortland!AT24</f>
        <v>20471</v>
      </c>
      <c r="AV214" s="183">
        <f>Cortland!AU24</f>
        <v>22994</v>
      </c>
      <c r="AW214" s="183">
        <f>Cortland!AV24</f>
        <v>27464</v>
      </c>
      <c r="AX214" s="165">
        <f>Cortland!AW24</f>
        <v>27334</v>
      </c>
    </row>
    <row r="215" spans="1:50" x14ac:dyDescent="0.35">
      <c r="A215" s="181" t="s">
        <v>157</v>
      </c>
      <c r="B215" s="92" t="s">
        <v>225</v>
      </c>
      <c r="C215" s="92" t="s">
        <v>132</v>
      </c>
      <c r="D215" s="183">
        <f t="shared" si="7"/>
        <v>313.95652173913044</v>
      </c>
      <c r="E215" s="183">
        <v>350</v>
      </c>
      <c r="F215" s="183">
        <v>350</v>
      </c>
      <c r="G215" s="183">
        <v>344</v>
      </c>
      <c r="H215" s="183">
        <v>367</v>
      </c>
      <c r="I215" s="183">
        <v>342</v>
      </c>
      <c r="J215" s="183">
        <v>343</v>
      </c>
      <c r="K215" s="183">
        <v>332</v>
      </c>
      <c r="L215" s="183">
        <v>307</v>
      </c>
      <c r="M215" s="183">
        <v>337</v>
      </c>
      <c r="N215" s="183">
        <v>350</v>
      </c>
      <c r="O215" s="183">
        <v>348</v>
      </c>
      <c r="P215" s="183">
        <v>331</v>
      </c>
      <c r="Q215" s="183">
        <v>367</v>
      </c>
      <c r="R215" s="183">
        <v>355</v>
      </c>
      <c r="S215" s="183">
        <v>328</v>
      </c>
      <c r="T215" s="183">
        <v>351</v>
      </c>
      <c r="U215" s="183">
        <v>303</v>
      </c>
      <c r="V215" s="183">
        <v>304</v>
      </c>
      <c r="W215" s="183">
        <v>321</v>
      </c>
      <c r="X215" s="183">
        <v>330</v>
      </c>
      <c r="Y215" s="183">
        <v>316</v>
      </c>
      <c r="Z215" s="183">
        <v>343</v>
      </c>
      <c r="AA215" s="183">
        <v>352</v>
      </c>
      <c r="AB215" s="183">
        <v>315</v>
      </c>
      <c r="AC215" s="183">
        <v>388</v>
      </c>
      <c r="AD215" s="183">
        <v>362</v>
      </c>
      <c r="AE215" s="183">
        <v>371</v>
      </c>
      <c r="AF215" s="183">
        <v>361</v>
      </c>
      <c r="AG215" s="183">
        <v>345</v>
      </c>
      <c r="AH215" s="183">
        <v>336</v>
      </c>
      <c r="AI215" s="183">
        <v>326</v>
      </c>
      <c r="AJ215" s="183">
        <v>353</v>
      </c>
      <c r="AK215" s="183">
        <v>337</v>
      </c>
      <c r="AL215" s="183">
        <v>341</v>
      </c>
      <c r="AM215" s="183">
        <v>320</v>
      </c>
      <c r="AN215" s="183">
        <v>322</v>
      </c>
      <c r="AO215" s="183">
        <v>386</v>
      </c>
      <c r="AP215" s="183">
        <v>365</v>
      </c>
      <c r="AQ215" s="183">
        <v>288</v>
      </c>
      <c r="AR215" s="183">
        <v>136</v>
      </c>
      <c r="AS215" s="183">
        <v>141</v>
      </c>
      <c r="AT215" s="183">
        <v>162</v>
      </c>
      <c r="AU215" s="183">
        <v>182</v>
      </c>
      <c r="AV215" s="183">
        <v>189</v>
      </c>
      <c r="AW215" s="183">
        <v>187</v>
      </c>
      <c r="AX215" s="165">
        <v>158</v>
      </c>
    </row>
    <row r="216" spans="1:50" s="81" customFormat="1" x14ac:dyDescent="0.35">
      <c r="A216" s="181" t="s">
        <v>157</v>
      </c>
      <c r="B216" s="92" t="s">
        <v>226</v>
      </c>
      <c r="C216" s="92" t="s">
        <v>162</v>
      </c>
      <c r="D216" s="180">
        <f t="shared" si="7"/>
        <v>7544028.0869565215</v>
      </c>
      <c r="E216" s="180">
        <v>5562476</v>
      </c>
      <c r="F216" s="180">
        <v>5177116</v>
      </c>
      <c r="G216" s="180">
        <v>5748676</v>
      </c>
      <c r="H216" s="180">
        <v>5019325</v>
      </c>
      <c r="I216" s="180">
        <v>5909915</v>
      </c>
      <c r="J216" s="180">
        <v>6266714</v>
      </c>
      <c r="K216" s="180">
        <v>5882057</v>
      </c>
      <c r="L216" s="180">
        <v>6663526</v>
      </c>
      <c r="M216" s="180">
        <v>6345076</v>
      </c>
      <c r="N216" s="180">
        <v>6988978</v>
      </c>
      <c r="O216" s="180">
        <v>7131239</v>
      </c>
      <c r="P216" s="180">
        <v>6909019</v>
      </c>
      <c r="Q216" s="180">
        <v>7450868</v>
      </c>
      <c r="R216" s="180">
        <v>7381341</v>
      </c>
      <c r="S216" s="180">
        <v>7779377</v>
      </c>
      <c r="T216" s="180">
        <v>8036255</v>
      </c>
      <c r="U216" s="180">
        <v>9039479</v>
      </c>
      <c r="V216" s="180">
        <v>8853778</v>
      </c>
      <c r="W216" s="180">
        <v>8713629</v>
      </c>
      <c r="X216" s="180">
        <v>9496048</v>
      </c>
      <c r="Y216" s="180">
        <v>8230780</v>
      </c>
      <c r="Z216" s="180">
        <v>10207312</v>
      </c>
      <c r="AA216" s="180">
        <v>9373698</v>
      </c>
      <c r="AB216" s="180">
        <v>9133436</v>
      </c>
      <c r="AC216" s="180">
        <v>9650233</v>
      </c>
      <c r="AD216" s="180">
        <v>9104172</v>
      </c>
      <c r="AE216" s="180">
        <v>10365444</v>
      </c>
      <c r="AF216" s="180">
        <v>10613200</v>
      </c>
      <c r="AG216" s="180">
        <v>9795524</v>
      </c>
      <c r="AH216" s="180">
        <v>8926583</v>
      </c>
      <c r="AI216" s="180">
        <v>9134156</v>
      </c>
      <c r="AJ216" s="180">
        <v>9198799</v>
      </c>
      <c r="AK216" s="180">
        <v>8853443</v>
      </c>
      <c r="AL216" s="180">
        <v>8443703</v>
      </c>
      <c r="AM216" s="180">
        <v>7714371</v>
      </c>
      <c r="AN216" s="180">
        <v>8029466</v>
      </c>
      <c r="AO216" s="180">
        <v>8506811</v>
      </c>
      <c r="AP216" s="180">
        <v>8290245</v>
      </c>
      <c r="AQ216" s="180">
        <v>6233013</v>
      </c>
      <c r="AR216" s="180">
        <v>3449085</v>
      </c>
      <c r="AS216" s="180">
        <v>3990548</v>
      </c>
      <c r="AT216" s="180">
        <v>5160398</v>
      </c>
      <c r="AU216" s="180">
        <v>6052443</v>
      </c>
      <c r="AV216" s="180">
        <v>6273709</v>
      </c>
      <c r="AW216" s="180">
        <v>6097341</v>
      </c>
      <c r="AX216" s="189">
        <v>5842487</v>
      </c>
    </row>
    <row r="217" spans="1:50" s="80" customFormat="1" x14ac:dyDescent="0.35">
      <c r="A217" s="181" t="s">
        <v>157</v>
      </c>
      <c r="B217" s="92" t="s">
        <v>226</v>
      </c>
      <c r="C217" s="92" t="s">
        <v>166</v>
      </c>
      <c r="D217" s="188">
        <f t="shared" si="7"/>
        <v>422.91304347826087</v>
      </c>
      <c r="E217" s="188">
        <v>332</v>
      </c>
      <c r="F217" s="188">
        <v>320</v>
      </c>
      <c r="G217" s="188">
        <v>334</v>
      </c>
      <c r="H217" s="188">
        <v>315</v>
      </c>
      <c r="I217" s="188">
        <v>349</v>
      </c>
      <c r="J217" s="188">
        <v>354</v>
      </c>
      <c r="K217" s="188">
        <v>347</v>
      </c>
      <c r="L217" s="188">
        <v>369</v>
      </c>
      <c r="M217" s="188">
        <v>343</v>
      </c>
      <c r="N217" s="188">
        <v>357</v>
      </c>
      <c r="O217" s="188">
        <v>349</v>
      </c>
      <c r="P217" s="188">
        <v>336</v>
      </c>
      <c r="Q217" s="188">
        <v>340</v>
      </c>
      <c r="R217" s="188">
        <v>331</v>
      </c>
      <c r="S217" s="188">
        <v>359</v>
      </c>
      <c r="T217" s="188">
        <v>365</v>
      </c>
      <c r="U217" s="188">
        <v>391</v>
      </c>
      <c r="V217" s="188">
        <v>383</v>
      </c>
      <c r="W217" s="188">
        <v>397</v>
      </c>
      <c r="X217" s="188">
        <v>431</v>
      </c>
      <c r="Y217" s="188">
        <v>401</v>
      </c>
      <c r="Z217" s="188">
        <v>431</v>
      </c>
      <c r="AA217" s="188">
        <v>421</v>
      </c>
      <c r="AB217" s="188">
        <v>460</v>
      </c>
      <c r="AC217" s="188">
        <v>491</v>
      </c>
      <c r="AD217" s="188">
        <v>474</v>
      </c>
      <c r="AE217" s="188">
        <v>525</v>
      </c>
      <c r="AF217" s="188">
        <v>535</v>
      </c>
      <c r="AG217" s="188">
        <v>482</v>
      </c>
      <c r="AH217" s="188">
        <v>469</v>
      </c>
      <c r="AI217" s="188">
        <v>485</v>
      </c>
      <c r="AJ217" s="188">
        <v>487</v>
      </c>
      <c r="AK217" s="188">
        <v>470</v>
      </c>
      <c r="AL217" s="188">
        <v>492</v>
      </c>
      <c r="AM217" s="188">
        <v>478</v>
      </c>
      <c r="AN217" s="188">
        <v>488</v>
      </c>
      <c r="AO217" s="188">
        <v>488</v>
      </c>
      <c r="AP217" s="188">
        <v>476</v>
      </c>
      <c r="AQ217" s="188">
        <v>428</v>
      </c>
      <c r="AR217" s="188">
        <v>548</v>
      </c>
      <c r="AS217" s="188">
        <v>525</v>
      </c>
      <c r="AT217" s="188">
        <v>477</v>
      </c>
      <c r="AU217" s="188">
        <v>492</v>
      </c>
      <c r="AV217" s="188">
        <v>472</v>
      </c>
      <c r="AW217" s="188">
        <v>437</v>
      </c>
      <c r="AX217" s="190">
        <v>420</v>
      </c>
    </row>
    <row r="218" spans="1:50" x14ac:dyDescent="0.35">
      <c r="A218" s="181" t="s">
        <v>157</v>
      </c>
      <c r="B218" s="92" t="s">
        <v>226</v>
      </c>
      <c r="C218" s="92" t="s">
        <v>133</v>
      </c>
      <c r="D218" s="183">
        <f t="shared" ref="D218:D281" si="8">AVERAGE(E218:AX218)</f>
        <v>164541.30434782608</v>
      </c>
      <c r="E218" s="183">
        <v>144897</v>
      </c>
      <c r="F218" s="183">
        <v>135022</v>
      </c>
      <c r="G218" s="183">
        <v>150207</v>
      </c>
      <c r="H218" s="183">
        <v>129259</v>
      </c>
      <c r="I218" s="183">
        <v>151222</v>
      </c>
      <c r="J218" s="183">
        <v>154958</v>
      </c>
      <c r="K218" s="183">
        <v>144008</v>
      </c>
      <c r="L218" s="183">
        <v>162134</v>
      </c>
      <c r="M218" s="183">
        <v>153043</v>
      </c>
      <c r="N218" s="183">
        <v>169732</v>
      </c>
      <c r="O218" s="183">
        <v>177156</v>
      </c>
      <c r="P218" s="183">
        <v>170482</v>
      </c>
      <c r="Q218" s="183">
        <v>179130</v>
      </c>
      <c r="R218" s="183">
        <v>178533</v>
      </c>
      <c r="S218" s="183">
        <v>184410</v>
      </c>
      <c r="T218" s="183">
        <v>186132</v>
      </c>
      <c r="U218" s="183">
        <v>206831</v>
      </c>
      <c r="V218" s="183">
        <v>199851</v>
      </c>
      <c r="W218" s="183">
        <v>192665</v>
      </c>
      <c r="X218" s="183">
        <v>204035</v>
      </c>
      <c r="Y218" s="183">
        <v>176020</v>
      </c>
      <c r="Z218" s="183">
        <v>222513</v>
      </c>
      <c r="AA218" s="183">
        <v>200357</v>
      </c>
      <c r="AB218" s="183">
        <v>188601</v>
      </c>
      <c r="AC218" s="183">
        <v>194412</v>
      </c>
      <c r="AD218" s="183">
        <v>178604</v>
      </c>
      <c r="AE218" s="183">
        <v>199842</v>
      </c>
      <c r="AF218" s="183">
        <v>202725</v>
      </c>
      <c r="AG218" s="183">
        <v>201791</v>
      </c>
      <c r="AH218" s="183">
        <v>182411</v>
      </c>
      <c r="AI218" s="183">
        <v>186554</v>
      </c>
      <c r="AJ218" s="183">
        <v>186218</v>
      </c>
      <c r="AK218" s="183">
        <v>179297</v>
      </c>
      <c r="AL218" s="183">
        <v>171171</v>
      </c>
      <c r="AM218" s="183">
        <v>159225</v>
      </c>
      <c r="AN218" s="183">
        <v>164929</v>
      </c>
      <c r="AO218" s="183">
        <v>173473</v>
      </c>
      <c r="AP218" s="183">
        <v>168731</v>
      </c>
      <c r="AQ218" s="183">
        <v>127308</v>
      </c>
      <c r="AR218" s="183">
        <v>64920</v>
      </c>
      <c r="AS218" s="183">
        <v>74243</v>
      </c>
      <c r="AT218" s="183">
        <v>100545</v>
      </c>
      <c r="AU218" s="183">
        <v>118876</v>
      </c>
      <c r="AV218" s="183">
        <v>123463</v>
      </c>
      <c r="AW218" s="183">
        <v>125530</v>
      </c>
      <c r="AX218" s="165">
        <v>123434</v>
      </c>
    </row>
    <row r="219" spans="1:50" x14ac:dyDescent="0.35">
      <c r="A219" s="181" t="s">
        <v>157</v>
      </c>
      <c r="B219" s="92" t="s">
        <v>226</v>
      </c>
      <c r="C219" s="92" t="s">
        <v>167</v>
      </c>
      <c r="D219" s="183">
        <f t="shared" si="8"/>
        <v>1096428.3475731041</v>
      </c>
      <c r="E219" s="183">
        <f>'Kings (Brooklyn)'!D25</f>
        <v>120615</v>
      </c>
      <c r="F219" s="183">
        <f>'Kings (Brooklyn)'!E25</f>
        <v>109865</v>
      </c>
      <c r="G219" s="183">
        <f>'Kings (Brooklyn)'!F25</f>
        <v>121624</v>
      </c>
      <c r="H219" s="183">
        <f>'Kings (Brooklyn)'!G25</f>
        <v>123957</v>
      </c>
      <c r="I219" s="183">
        <f>'Kings (Brooklyn)'!H25</f>
        <v>863239.39541238104</v>
      </c>
      <c r="J219" s="183">
        <f>'Kings (Brooklyn)'!I25</f>
        <v>920542.28436927998</v>
      </c>
      <c r="K219" s="183">
        <f>'Kings (Brooklyn)'!J25</f>
        <v>869544.36236938427</v>
      </c>
      <c r="L219" s="183">
        <f>'Kings (Brooklyn)'!K25</f>
        <v>979199.81761352601</v>
      </c>
      <c r="M219" s="183">
        <f>'Kings (Brooklyn)'!L25</f>
        <v>941616.42204156448</v>
      </c>
      <c r="N219" s="183">
        <f>'Kings (Brooklyn)'!M25</f>
        <v>1048396.66918746</v>
      </c>
      <c r="O219" s="183">
        <f>'Kings (Brooklyn)'!N25</f>
        <v>1037052.7320378417</v>
      </c>
      <c r="P219" s="183">
        <f>'Kings (Brooklyn)'!O25</f>
        <v>1010756.1985138841</v>
      </c>
      <c r="Q219" s="183">
        <f>'Kings (Brooklyn)'!P25</f>
        <v>1076092.7013551027</v>
      </c>
      <c r="R219" s="183">
        <f>'Kings (Brooklyn)'!Q25</f>
        <v>1073742.5386943514</v>
      </c>
      <c r="S219" s="183">
        <f>'Kings (Brooklyn)'!R25</f>
        <v>1135922.595580582</v>
      </c>
      <c r="T219" s="183">
        <f>'Kings (Brooklyn)'!S25</f>
        <v>1176742.8103994373</v>
      </c>
      <c r="U219" s="183">
        <f>'Kings (Brooklyn)'!T25</f>
        <v>1330175.1828213439</v>
      </c>
      <c r="V219" s="183">
        <f>'Kings (Brooklyn)'!U25</f>
        <v>1319684.4485201137</v>
      </c>
      <c r="W219" s="183">
        <f>'Kings (Brooklyn)'!V25</f>
        <v>1311474.7393555457</v>
      </c>
      <c r="X219" s="183">
        <f>'Kings (Brooklyn)'!W25</f>
        <v>1457510.5900320807</v>
      </c>
      <c r="Y219" s="183">
        <f>'Kings (Brooklyn)'!X25</f>
        <v>1290770.5518673952</v>
      </c>
      <c r="Z219" s="183">
        <f>'Kings (Brooklyn)'!Y25</f>
        <v>1605936.4396871489</v>
      </c>
      <c r="AA219" s="183">
        <f>'Kings (Brooklyn)'!Z25</f>
        <v>1472973.057566283</v>
      </c>
      <c r="AB219" s="183">
        <f>'Kings (Brooklyn)'!AA25</f>
        <v>1478937.1843743676</v>
      </c>
      <c r="AC219" s="183">
        <f>'Kings (Brooklyn)'!AB25</f>
        <v>1532205.1289959117</v>
      </c>
      <c r="AD219" s="183">
        <f>'Kings (Brooklyn)'!AC25</f>
        <v>1450420.1578627948</v>
      </c>
      <c r="AE219" s="183">
        <f>'Kings (Brooklyn)'!AD25</f>
        <v>1687742.7356118558</v>
      </c>
      <c r="AF219" s="183">
        <f>'Kings (Brooklyn)'!AE25</f>
        <v>1746866.3781507229</v>
      </c>
      <c r="AG219" s="183">
        <f>'Kings (Brooklyn)'!AF25</f>
        <v>1522501.644422997</v>
      </c>
      <c r="AH219" s="183">
        <f>'Kings (Brooklyn)'!AG25</f>
        <v>1397813.9175478525</v>
      </c>
      <c r="AI219" s="183">
        <f>'Kings (Brooklyn)'!AH25</f>
        <v>1429938.2664956385</v>
      </c>
      <c r="AJ219" s="183">
        <f>'Kings (Brooklyn)'!AI25</f>
        <v>1438751.2606942244</v>
      </c>
      <c r="AK219" s="183">
        <f>'Kings (Brooklyn)'!AJ25</f>
        <v>1394891.0428088275</v>
      </c>
      <c r="AL219" s="183">
        <f>'Kings (Brooklyn)'!AK25</f>
        <v>1305539.8116058756</v>
      </c>
      <c r="AM219" s="183">
        <f>'Kings (Brooklyn)'!AL25</f>
        <v>1174988.3699445757</v>
      </c>
      <c r="AN219" s="183">
        <f>'Kings (Brooklyn)'!AM25</f>
        <v>1215686.1072342033</v>
      </c>
      <c r="AO219" s="183">
        <f>'Kings (Brooklyn)'!AN25</f>
        <v>1287480.4653972178</v>
      </c>
      <c r="AP219" s="183">
        <f>'Kings (Brooklyn)'!AO25</f>
        <v>1255005.8098562113</v>
      </c>
      <c r="AQ219" s="183">
        <f>'Kings (Brooklyn)'!AP25</f>
        <v>910680.66615072661</v>
      </c>
      <c r="AR219" s="183">
        <f>'Kings (Brooklyn)'!AQ25</f>
        <v>489326.41937136702</v>
      </c>
      <c r="AS219" s="183">
        <f>'Kings (Brooklyn)'!AR25</f>
        <v>585975.84018262627</v>
      </c>
      <c r="AT219" s="183">
        <f>'Kings (Brooklyn)'!AS25</f>
        <v>842884.93161979283</v>
      </c>
      <c r="AU219" s="183">
        <f>'Kings (Brooklyn)'!AT25</f>
        <v>995811.91776256473</v>
      </c>
      <c r="AV219" s="183">
        <f>'Kings (Brooklyn)'!AU25</f>
        <v>1042615.2447003762</v>
      </c>
      <c r="AW219" s="183">
        <f>'Kings (Brooklyn)'!AV25</f>
        <v>957627.62712173292</v>
      </c>
      <c r="AX219" s="165">
        <f>'Kings (Brooklyn)'!AW25</f>
        <v>894578.5230256241</v>
      </c>
    </row>
    <row r="220" spans="1:50" x14ac:dyDescent="0.35">
      <c r="A220" s="181" t="s">
        <v>157</v>
      </c>
      <c r="B220" s="92" t="s">
        <v>226</v>
      </c>
      <c r="C220" s="92" t="s">
        <v>132</v>
      </c>
      <c r="D220" s="183">
        <f t="shared" si="8"/>
        <v>18065.391304347828</v>
      </c>
      <c r="E220" s="183">
        <v>16741</v>
      </c>
      <c r="F220" s="183">
        <v>16201</v>
      </c>
      <c r="G220" s="183">
        <v>17222</v>
      </c>
      <c r="H220" s="183">
        <v>15954</v>
      </c>
      <c r="I220" s="183">
        <v>16915</v>
      </c>
      <c r="J220" s="183">
        <v>17681</v>
      </c>
      <c r="K220" s="183">
        <v>16957</v>
      </c>
      <c r="L220" s="183">
        <v>18076</v>
      </c>
      <c r="M220" s="183">
        <v>18500</v>
      </c>
      <c r="N220" s="183">
        <v>19592</v>
      </c>
      <c r="O220" s="183">
        <v>20413</v>
      </c>
      <c r="P220" s="183">
        <v>20535</v>
      </c>
      <c r="Q220" s="183">
        <v>21932</v>
      </c>
      <c r="R220" s="183">
        <v>22314</v>
      </c>
      <c r="S220" s="183">
        <v>21660</v>
      </c>
      <c r="T220" s="183">
        <v>21996</v>
      </c>
      <c r="U220" s="183">
        <v>23147</v>
      </c>
      <c r="V220" s="183">
        <v>23092</v>
      </c>
      <c r="W220" s="183">
        <v>21939</v>
      </c>
      <c r="X220" s="183">
        <v>22040</v>
      </c>
      <c r="Y220" s="183">
        <v>20538</v>
      </c>
      <c r="Z220" s="183">
        <v>23682</v>
      </c>
      <c r="AA220" s="183">
        <v>22281</v>
      </c>
      <c r="AB220" s="183">
        <v>19863</v>
      </c>
      <c r="AC220" s="183">
        <v>19667</v>
      </c>
      <c r="AD220" s="183">
        <v>19193</v>
      </c>
      <c r="AE220" s="183">
        <v>19759</v>
      </c>
      <c r="AF220" s="183">
        <v>19851</v>
      </c>
      <c r="AG220" s="183">
        <v>20316</v>
      </c>
      <c r="AH220" s="183">
        <v>19052</v>
      </c>
      <c r="AI220" s="183">
        <v>18829</v>
      </c>
      <c r="AJ220" s="183">
        <v>18882</v>
      </c>
      <c r="AK220" s="183">
        <v>18847</v>
      </c>
      <c r="AL220" s="183">
        <v>17178</v>
      </c>
      <c r="AM220" s="183">
        <v>16144</v>
      </c>
      <c r="AN220" s="183">
        <v>16452</v>
      </c>
      <c r="AO220" s="183">
        <v>17428</v>
      </c>
      <c r="AP220" s="183">
        <v>17418</v>
      </c>
      <c r="AQ220" s="183">
        <v>14553</v>
      </c>
      <c r="AR220" s="183">
        <v>6299</v>
      </c>
      <c r="AS220" s="183">
        <v>7607</v>
      </c>
      <c r="AT220" s="183">
        <v>10819</v>
      </c>
      <c r="AU220" s="183">
        <v>12296</v>
      </c>
      <c r="AV220" s="183">
        <v>13278</v>
      </c>
      <c r="AW220" s="183">
        <v>13957</v>
      </c>
      <c r="AX220" s="165">
        <v>13912</v>
      </c>
    </row>
    <row r="221" spans="1:50" s="81" customFormat="1" x14ac:dyDescent="0.35">
      <c r="A221" s="181" t="s">
        <v>157</v>
      </c>
      <c r="B221" s="92" t="s">
        <v>227</v>
      </c>
      <c r="C221" s="92" t="s">
        <v>162</v>
      </c>
      <c r="D221" s="180">
        <f t="shared" si="8"/>
        <v>164913.58695652173</v>
      </c>
      <c r="E221" s="180">
        <v>152377</v>
      </c>
      <c r="F221" s="180">
        <v>157634</v>
      </c>
      <c r="G221" s="180">
        <v>178402</v>
      </c>
      <c r="H221" s="180">
        <v>150308</v>
      </c>
      <c r="I221" s="180">
        <v>162422</v>
      </c>
      <c r="J221" s="180">
        <v>172196</v>
      </c>
      <c r="K221" s="180">
        <v>158691</v>
      </c>
      <c r="L221" s="180">
        <v>185257</v>
      </c>
      <c r="M221" s="180">
        <v>177648</v>
      </c>
      <c r="N221" s="180">
        <v>183264</v>
      </c>
      <c r="O221" s="180">
        <v>183322</v>
      </c>
      <c r="P221" s="180">
        <v>178324</v>
      </c>
      <c r="Q221" s="180">
        <v>190965</v>
      </c>
      <c r="R221" s="180">
        <v>194087</v>
      </c>
      <c r="S221" s="180">
        <v>196575</v>
      </c>
      <c r="T221" s="180">
        <v>200051</v>
      </c>
      <c r="U221" s="180">
        <v>200057</v>
      </c>
      <c r="V221" s="180">
        <v>174954</v>
      </c>
      <c r="W221" s="180">
        <v>168425</v>
      </c>
      <c r="X221" s="180">
        <v>170478</v>
      </c>
      <c r="Y221" s="180">
        <v>154089</v>
      </c>
      <c r="Z221" s="180">
        <v>182240</v>
      </c>
      <c r="AA221" s="180">
        <v>156722</v>
      </c>
      <c r="AB221" s="180">
        <v>151235</v>
      </c>
      <c r="AC221" s="180">
        <v>200367</v>
      </c>
      <c r="AD221" s="180">
        <v>176944</v>
      </c>
      <c r="AE221" s="180">
        <v>193351</v>
      </c>
      <c r="AF221" s="180">
        <v>195278</v>
      </c>
      <c r="AG221" s="180">
        <v>195476</v>
      </c>
      <c r="AH221" s="180">
        <v>202193</v>
      </c>
      <c r="AI221" s="180">
        <v>208594</v>
      </c>
      <c r="AJ221" s="180">
        <v>189309</v>
      </c>
      <c r="AK221" s="180">
        <v>183837</v>
      </c>
      <c r="AL221" s="180">
        <v>189791</v>
      </c>
      <c r="AM221" s="180">
        <v>162455</v>
      </c>
      <c r="AN221" s="180">
        <v>176071</v>
      </c>
      <c r="AO221" s="180">
        <v>194046</v>
      </c>
      <c r="AP221" s="180">
        <v>178258</v>
      </c>
      <c r="AQ221" s="180">
        <v>138165</v>
      </c>
      <c r="AR221" s="180">
        <v>59858</v>
      </c>
      <c r="AS221" s="180">
        <v>72723</v>
      </c>
      <c r="AT221" s="180">
        <v>76217</v>
      </c>
      <c r="AU221" s="180">
        <v>84230</v>
      </c>
      <c r="AV221" s="180">
        <v>94508</v>
      </c>
      <c r="AW221" s="180">
        <v>110588</v>
      </c>
      <c r="AX221" s="189">
        <v>124043</v>
      </c>
    </row>
    <row r="222" spans="1:50" s="80" customFormat="1" x14ac:dyDescent="0.35">
      <c r="A222" s="181" t="s">
        <v>157</v>
      </c>
      <c r="B222" s="92" t="s">
        <v>227</v>
      </c>
      <c r="C222" s="92" t="s">
        <v>166</v>
      </c>
      <c r="D222" s="188">
        <f t="shared" si="8"/>
        <v>446.30434782608694</v>
      </c>
      <c r="E222" s="188">
        <v>359</v>
      </c>
      <c r="F222" s="188">
        <v>371</v>
      </c>
      <c r="G222" s="188">
        <v>412</v>
      </c>
      <c r="H222" s="188">
        <v>376</v>
      </c>
      <c r="I222" s="188">
        <v>398</v>
      </c>
      <c r="J222" s="188">
        <v>418</v>
      </c>
      <c r="K222" s="188">
        <v>432</v>
      </c>
      <c r="L222" s="188">
        <v>456</v>
      </c>
      <c r="M222" s="188">
        <v>426</v>
      </c>
      <c r="N222" s="188">
        <v>430</v>
      </c>
      <c r="O222" s="188">
        <v>428</v>
      </c>
      <c r="P222" s="188">
        <v>427</v>
      </c>
      <c r="Q222" s="188">
        <v>434</v>
      </c>
      <c r="R222" s="188">
        <v>470</v>
      </c>
      <c r="S222" s="188">
        <v>489</v>
      </c>
      <c r="T222" s="188">
        <v>479</v>
      </c>
      <c r="U222" s="188">
        <v>471</v>
      </c>
      <c r="V222" s="188">
        <v>452</v>
      </c>
      <c r="W222" s="188">
        <v>432</v>
      </c>
      <c r="X222" s="188">
        <v>475</v>
      </c>
      <c r="Y222" s="188">
        <v>410</v>
      </c>
      <c r="Z222" s="188">
        <v>458</v>
      </c>
      <c r="AA222" s="188">
        <v>377</v>
      </c>
      <c r="AB222" s="188">
        <v>421</v>
      </c>
      <c r="AC222" s="188">
        <v>471</v>
      </c>
      <c r="AD222" s="188">
        <v>435</v>
      </c>
      <c r="AE222" s="188">
        <v>466</v>
      </c>
      <c r="AF222" s="188">
        <v>494</v>
      </c>
      <c r="AG222" s="188">
        <v>490</v>
      </c>
      <c r="AH222" s="188">
        <v>513</v>
      </c>
      <c r="AI222" s="188">
        <v>559</v>
      </c>
      <c r="AJ222" s="188">
        <v>470</v>
      </c>
      <c r="AK222" s="188">
        <v>475</v>
      </c>
      <c r="AL222" s="188">
        <v>497</v>
      </c>
      <c r="AM222" s="188">
        <v>474</v>
      </c>
      <c r="AN222" s="188">
        <v>468</v>
      </c>
      <c r="AO222" s="188">
        <v>485</v>
      </c>
      <c r="AP222" s="188">
        <v>450</v>
      </c>
      <c r="AQ222" s="188">
        <v>388</v>
      </c>
      <c r="AR222" s="188">
        <v>491</v>
      </c>
      <c r="AS222" s="188">
        <v>539</v>
      </c>
      <c r="AT222" s="188">
        <v>436</v>
      </c>
      <c r="AU222" s="188">
        <v>436</v>
      </c>
      <c r="AV222" s="188">
        <v>369</v>
      </c>
      <c r="AW222" s="188">
        <v>392</v>
      </c>
      <c r="AX222" s="190">
        <v>431</v>
      </c>
    </row>
    <row r="223" spans="1:50" x14ac:dyDescent="0.35">
      <c r="A223" s="181" t="s">
        <v>157</v>
      </c>
      <c r="B223" s="92" t="s">
        <v>227</v>
      </c>
      <c r="C223" s="92" t="s">
        <v>133</v>
      </c>
      <c r="D223" s="183">
        <f t="shared" si="8"/>
        <v>3219.4565217391305</v>
      </c>
      <c r="E223" s="183">
        <v>3426</v>
      </c>
      <c r="F223" s="183">
        <v>3484</v>
      </c>
      <c r="G223" s="183">
        <v>3967</v>
      </c>
      <c r="H223" s="183">
        <v>3377</v>
      </c>
      <c r="I223" s="183">
        <v>3568</v>
      </c>
      <c r="J223" s="183">
        <v>3642</v>
      </c>
      <c r="K223" s="183">
        <v>3371</v>
      </c>
      <c r="L223" s="183">
        <v>3933</v>
      </c>
      <c r="M223" s="183">
        <v>3617</v>
      </c>
      <c r="N223" s="183">
        <v>3717</v>
      </c>
      <c r="O223" s="183">
        <v>3723</v>
      </c>
      <c r="P223" s="183">
        <v>3507</v>
      </c>
      <c r="Q223" s="183">
        <v>3725</v>
      </c>
      <c r="R223" s="183">
        <v>3672</v>
      </c>
      <c r="S223" s="183">
        <v>3686</v>
      </c>
      <c r="T223" s="183">
        <v>3628</v>
      </c>
      <c r="U223" s="183">
        <v>3882</v>
      </c>
      <c r="V223" s="183">
        <v>3387</v>
      </c>
      <c r="W223" s="183">
        <v>3269</v>
      </c>
      <c r="X223" s="183">
        <v>3411</v>
      </c>
      <c r="Y223" s="183">
        <v>3035</v>
      </c>
      <c r="Z223" s="183">
        <v>3542</v>
      </c>
      <c r="AA223" s="183">
        <v>3226</v>
      </c>
      <c r="AB223" s="183">
        <v>3104</v>
      </c>
      <c r="AC223" s="183">
        <v>3833</v>
      </c>
      <c r="AD223" s="183">
        <v>3394</v>
      </c>
      <c r="AE223" s="183">
        <v>3858</v>
      </c>
      <c r="AF223" s="183">
        <v>3821</v>
      </c>
      <c r="AG223" s="183">
        <v>3673</v>
      </c>
      <c r="AH223" s="183">
        <v>3617</v>
      </c>
      <c r="AI223" s="183">
        <v>3900</v>
      </c>
      <c r="AJ223" s="183">
        <v>3632</v>
      </c>
      <c r="AK223" s="183">
        <v>3466</v>
      </c>
      <c r="AL223" s="183">
        <v>3521</v>
      </c>
      <c r="AM223" s="183">
        <v>2927</v>
      </c>
      <c r="AN223" s="183">
        <v>3276</v>
      </c>
      <c r="AO223" s="183">
        <v>3633</v>
      </c>
      <c r="AP223" s="183">
        <v>3371</v>
      </c>
      <c r="AQ223" s="183">
        <v>2524</v>
      </c>
      <c r="AR223" s="183">
        <v>941</v>
      </c>
      <c r="AS223" s="183">
        <v>1122</v>
      </c>
      <c r="AT223" s="183">
        <v>1260</v>
      </c>
      <c r="AU223" s="183">
        <v>1475</v>
      </c>
      <c r="AV223" s="183">
        <v>1736</v>
      </c>
      <c r="AW223" s="183">
        <v>2002</v>
      </c>
      <c r="AX223" s="165">
        <v>2214</v>
      </c>
    </row>
    <row r="224" spans="1:50" x14ac:dyDescent="0.35">
      <c r="A224" s="181" t="s">
        <v>157</v>
      </c>
      <c r="B224" s="92" t="s">
        <v>227</v>
      </c>
      <c r="C224" s="92" t="s">
        <v>167</v>
      </c>
      <c r="D224" s="183">
        <f t="shared" si="8"/>
        <v>53622.853396241342</v>
      </c>
      <c r="E224" s="183">
        <f>Livingston!D24</f>
        <v>48673</v>
      </c>
      <c r="F224" s="183">
        <f>Livingston!E24</f>
        <v>50412</v>
      </c>
      <c r="G224" s="183">
        <f>Livingston!F24</f>
        <v>57098</v>
      </c>
      <c r="H224" s="183">
        <f>Livingston!G24</f>
        <v>47010</v>
      </c>
      <c r="I224" s="183">
        <f>Livingston!H24</f>
        <v>49850</v>
      </c>
      <c r="J224" s="183">
        <f>Livingston!I24</f>
        <v>53784</v>
      </c>
      <c r="K224" s="183">
        <f>Livingston!J24</f>
        <v>50380.256227101592</v>
      </c>
      <c r="L224" s="183">
        <f>Livingston!K24</f>
        <v>59625</v>
      </c>
      <c r="M224" s="183">
        <f>Livingston!L24</f>
        <v>58323</v>
      </c>
      <c r="N224" s="183">
        <f>Livingston!M24</f>
        <v>59595</v>
      </c>
      <c r="O224" s="183">
        <f>Livingston!N24</f>
        <v>60568</v>
      </c>
      <c r="P224" s="183">
        <f>Livingston!O24</f>
        <v>58668</v>
      </c>
      <c r="Q224" s="183">
        <f>Livingston!P24</f>
        <v>61439</v>
      </c>
      <c r="R224" s="183">
        <f>Livingston!Q24</f>
        <v>64228</v>
      </c>
      <c r="S224" s="183">
        <f>Livingston!R24</f>
        <v>66140</v>
      </c>
      <c r="T224" s="183">
        <f>Livingston!S24</f>
        <v>67901</v>
      </c>
      <c r="U224" s="183">
        <f>Livingston!T24</f>
        <v>64859</v>
      </c>
      <c r="V224" s="183">
        <f>Livingston!U24</f>
        <v>56862</v>
      </c>
      <c r="W224" s="183">
        <f>Livingston!V24</f>
        <v>55261</v>
      </c>
      <c r="X224" s="183">
        <f>Livingston!W24</f>
        <v>55293</v>
      </c>
      <c r="Y224" s="183">
        <f>Livingston!X24</f>
        <v>50279</v>
      </c>
      <c r="Z224" s="183">
        <f>Livingston!Y24</f>
        <v>59654</v>
      </c>
      <c r="AA224" s="183">
        <f>Livingston!Z24</f>
        <v>51220</v>
      </c>
      <c r="AB224" s="183">
        <f>Livingston!AA24</f>
        <v>48358</v>
      </c>
      <c r="AC224" s="183">
        <f>Livingston!AB24</f>
        <v>61685</v>
      </c>
      <c r="AD224" s="183">
        <f>Livingston!AC24</f>
        <v>54300</v>
      </c>
      <c r="AE224" s="183">
        <f>Livingston!AD24</f>
        <v>59151</v>
      </c>
      <c r="AF224" s="183">
        <f>Livingston!AE24</f>
        <v>59878</v>
      </c>
      <c r="AG224" s="183">
        <f>Livingston!AF24</f>
        <v>63342</v>
      </c>
      <c r="AH224" s="183">
        <f>Livingston!AG24</f>
        <v>66814</v>
      </c>
      <c r="AI224" s="183">
        <f>Livingston!AH24</f>
        <v>68230</v>
      </c>
      <c r="AJ224" s="183">
        <f>Livingston!AI24</f>
        <v>60258</v>
      </c>
      <c r="AK224" s="183">
        <f>Livingston!AJ24</f>
        <v>59082</v>
      </c>
      <c r="AL224" s="183">
        <f>Livingston!AK24</f>
        <v>60527</v>
      </c>
      <c r="AM224" s="183">
        <f>Livingston!AL24</f>
        <v>53869</v>
      </c>
      <c r="AN224" s="183">
        <f>Livingston!AM24</f>
        <v>57701</v>
      </c>
      <c r="AO224" s="183">
        <f>Livingston!AN24</f>
        <v>62706</v>
      </c>
      <c r="AP224" s="183">
        <f>Livingston!AO24</f>
        <v>57678</v>
      </c>
      <c r="AQ224" s="183">
        <f>Livingston!AP24</f>
        <v>43893</v>
      </c>
      <c r="AR224" s="183">
        <f>Livingston!AQ24</f>
        <v>20141</v>
      </c>
      <c r="AS224" s="183">
        <f>Livingston!AR24</f>
        <v>24599</v>
      </c>
      <c r="AT224" s="183">
        <f>Livingston!AS24</f>
        <v>27655</v>
      </c>
      <c r="AU224" s="183">
        <f>Livingston!AT24</f>
        <v>29886</v>
      </c>
      <c r="AV224" s="183">
        <f>Livingston!AU24</f>
        <v>34430</v>
      </c>
      <c r="AW224" s="183">
        <f>Livingston!AV24</f>
        <v>40201</v>
      </c>
      <c r="AX224" s="165">
        <f>Livingston!AW24</f>
        <v>45145</v>
      </c>
    </row>
    <row r="225" spans="1:50" x14ac:dyDescent="0.35">
      <c r="A225" s="181" t="s">
        <v>157</v>
      </c>
      <c r="B225" s="92" t="s">
        <v>227</v>
      </c>
      <c r="C225" s="92" t="s">
        <v>132</v>
      </c>
      <c r="D225" s="183">
        <f t="shared" si="8"/>
        <v>370.63043478260869</v>
      </c>
      <c r="E225" s="183">
        <v>424</v>
      </c>
      <c r="F225" s="183">
        <v>425</v>
      </c>
      <c r="G225" s="183">
        <v>433</v>
      </c>
      <c r="H225" s="183">
        <v>400</v>
      </c>
      <c r="I225" s="183">
        <v>408</v>
      </c>
      <c r="J225" s="183">
        <v>412</v>
      </c>
      <c r="K225" s="183">
        <v>367</v>
      </c>
      <c r="L225" s="183">
        <v>406</v>
      </c>
      <c r="M225" s="183">
        <v>417</v>
      </c>
      <c r="N225" s="183">
        <v>426</v>
      </c>
      <c r="O225" s="183">
        <v>428</v>
      </c>
      <c r="P225" s="183">
        <v>418</v>
      </c>
      <c r="Q225" s="183">
        <v>440</v>
      </c>
      <c r="R225" s="183">
        <v>413</v>
      </c>
      <c r="S225" s="183">
        <v>402</v>
      </c>
      <c r="T225" s="183">
        <v>418</v>
      </c>
      <c r="U225" s="183">
        <v>425</v>
      </c>
      <c r="V225" s="183">
        <v>387</v>
      </c>
      <c r="W225" s="183">
        <v>390</v>
      </c>
      <c r="X225" s="183">
        <v>359</v>
      </c>
      <c r="Y225" s="183">
        <v>376</v>
      </c>
      <c r="Z225" s="183">
        <v>398</v>
      </c>
      <c r="AA225" s="183">
        <v>416</v>
      </c>
      <c r="AB225" s="183">
        <v>359</v>
      </c>
      <c r="AC225" s="183">
        <v>425</v>
      </c>
      <c r="AD225" s="183">
        <v>407</v>
      </c>
      <c r="AE225" s="183">
        <v>415</v>
      </c>
      <c r="AF225" s="183">
        <v>395</v>
      </c>
      <c r="AG225" s="183">
        <v>399</v>
      </c>
      <c r="AH225" s="183">
        <v>394</v>
      </c>
      <c r="AI225" s="183">
        <v>373</v>
      </c>
      <c r="AJ225" s="183">
        <v>403</v>
      </c>
      <c r="AK225" s="183">
        <v>387</v>
      </c>
      <c r="AL225" s="183">
        <v>382</v>
      </c>
      <c r="AM225" s="183">
        <v>343</v>
      </c>
      <c r="AN225" s="183">
        <v>376</v>
      </c>
      <c r="AO225" s="183">
        <v>400</v>
      </c>
      <c r="AP225" s="183">
        <v>396</v>
      </c>
      <c r="AQ225" s="183">
        <v>356</v>
      </c>
      <c r="AR225" s="183">
        <v>122</v>
      </c>
      <c r="AS225" s="183">
        <v>135</v>
      </c>
      <c r="AT225" s="183">
        <v>175</v>
      </c>
      <c r="AU225" s="183">
        <v>193</v>
      </c>
      <c r="AV225" s="183">
        <v>256</v>
      </c>
      <c r="AW225" s="183">
        <v>282</v>
      </c>
      <c r="AX225" s="165">
        <v>288</v>
      </c>
    </row>
    <row r="226" spans="1:50" s="81" customFormat="1" x14ac:dyDescent="0.35">
      <c r="A226" s="181" t="s">
        <v>157</v>
      </c>
      <c r="B226" s="92" t="s">
        <v>228</v>
      </c>
      <c r="C226" s="92" t="s">
        <v>162</v>
      </c>
      <c r="D226" s="180">
        <f t="shared" si="8"/>
        <v>262713.78260869568</v>
      </c>
      <c r="E226" s="180">
        <v>212931</v>
      </c>
      <c r="F226" s="180">
        <v>212638</v>
      </c>
      <c r="G226" s="180">
        <v>226329</v>
      </c>
      <c r="H226" s="180">
        <v>201085</v>
      </c>
      <c r="I226" s="180">
        <v>224134</v>
      </c>
      <c r="J226" s="180">
        <v>231075</v>
      </c>
      <c r="K226" s="180">
        <v>213214</v>
      </c>
      <c r="L226" s="180">
        <v>259185</v>
      </c>
      <c r="M226" s="180">
        <v>246667</v>
      </c>
      <c r="N226" s="180">
        <v>268064</v>
      </c>
      <c r="O226" s="180">
        <v>240380</v>
      </c>
      <c r="P226" s="180">
        <v>245981</v>
      </c>
      <c r="Q226" s="180">
        <v>300977</v>
      </c>
      <c r="R226" s="180">
        <v>253968</v>
      </c>
      <c r="S226" s="180">
        <v>284899</v>
      </c>
      <c r="T226" s="180">
        <v>262304</v>
      </c>
      <c r="U226" s="180">
        <v>267381</v>
      </c>
      <c r="V226" s="180">
        <v>269015</v>
      </c>
      <c r="W226" s="180">
        <v>264389</v>
      </c>
      <c r="X226" s="180">
        <v>281950</v>
      </c>
      <c r="Y226" s="180">
        <v>247121</v>
      </c>
      <c r="Z226" s="180">
        <v>292847</v>
      </c>
      <c r="AA226" s="180">
        <v>271047</v>
      </c>
      <c r="AB226" s="180">
        <v>269407</v>
      </c>
      <c r="AC226" s="180">
        <v>314995</v>
      </c>
      <c r="AD226" s="180">
        <v>281019</v>
      </c>
      <c r="AE226" s="180">
        <v>328487</v>
      </c>
      <c r="AF226" s="180">
        <v>327321</v>
      </c>
      <c r="AG226" s="180">
        <v>307199</v>
      </c>
      <c r="AH226" s="180">
        <v>313503</v>
      </c>
      <c r="AI226" s="180">
        <v>330943</v>
      </c>
      <c r="AJ226" s="180">
        <v>351428</v>
      </c>
      <c r="AK226" s="180">
        <v>325185</v>
      </c>
      <c r="AL226" s="180">
        <v>336057</v>
      </c>
      <c r="AM226" s="180">
        <v>304734</v>
      </c>
      <c r="AN226" s="180">
        <v>335687</v>
      </c>
      <c r="AO226" s="180">
        <v>350775</v>
      </c>
      <c r="AP226" s="180">
        <v>321881</v>
      </c>
      <c r="AQ226" s="180">
        <v>273775</v>
      </c>
      <c r="AR226" s="180">
        <v>151879</v>
      </c>
      <c r="AS226" s="180">
        <v>137272</v>
      </c>
      <c r="AT226" s="180">
        <v>171113</v>
      </c>
      <c r="AU226" s="180">
        <v>177968</v>
      </c>
      <c r="AV226" s="180">
        <v>185371</v>
      </c>
      <c r="AW226" s="180">
        <v>201095</v>
      </c>
      <c r="AX226" s="189">
        <v>210159</v>
      </c>
    </row>
    <row r="227" spans="1:50" s="80" customFormat="1" x14ac:dyDescent="0.35">
      <c r="A227" s="181" t="s">
        <v>157</v>
      </c>
      <c r="B227" s="92" t="s">
        <v>228</v>
      </c>
      <c r="C227" s="92" t="s">
        <v>166</v>
      </c>
      <c r="D227" s="188">
        <f t="shared" si="8"/>
        <v>525.195652173913</v>
      </c>
      <c r="E227" s="188">
        <v>357</v>
      </c>
      <c r="F227" s="188">
        <v>351</v>
      </c>
      <c r="G227" s="188">
        <v>395</v>
      </c>
      <c r="H227" s="188">
        <v>366</v>
      </c>
      <c r="I227" s="188">
        <v>386</v>
      </c>
      <c r="J227" s="188">
        <v>412</v>
      </c>
      <c r="K227" s="188">
        <v>426</v>
      </c>
      <c r="L227" s="188">
        <v>460</v>
      </c>
      <c r="M227" s="188">
        <v>439</v>
      </c>
      <c r="N227" s="188">
        <v>482</v>
      </c>
      <c r="O227" s="188">
        <v>437</v>
      </c>
      <c r="P227" s="188">
        <v>445</v>
      </c>
      <c r="Q227" s="188">
        <v>480</v>
      </c>
      <c r="R227" s="188">
        <v>441</v>
      </c>
      <c r="S227" s="188">
        <v>496</v>
      </c>
      <c r="T227" s="188">
        <v>452</v>
      </c>
      <c r="U227" s="188">
        <v>453</v>
      </c>
      <c r="V227" s="188">
        <v>496</v>
      </c>
      <c r="W227" s="188">
        <v>487</v>
      </c>
      <c r="X227" s="188">
        <v>526</v>
      </c>
      <c r="Y227" s="188">
        <v>479</v>
      </c>
      <c r="Z227" s="188">
        <v>508</v>
      </c>
      <c r="AA227" s="188">
        <v>501</v>
      </c>
      <c r="AB227" s="188">
        <v>517</v>
      </c>
      <c r="AC227" s="188">
        <v>546</v>
      </c>
      <c r="AD227" s="188">
        <v>513</v>
      </c>
      <c r="AE227" s="188">
        <v>579</v>
      </c>
      <c r="AF227" s="188">
        <v>592</v>
      </c>
      <c r="AG227" s="188">
        <v>561</v>
      </c>
      <c r="AH227" s="188">
        <v>584</v>
      </c>
      <c r="AI227" s="188">
        <v>630</v>
      </c>
      <c r="AJ227" s="188">
        <v>653</v>
      </c>
      <c r="AK227" s="188">
        <v>629</v>
      </c>
      <c r="AL227" s="188">
        <v>656</v>
      </c>
      <c r="AM227" s="188">
        <v>616</v>
      </c>
      <c r="AN227" s="188">
        <v>625</v>
      </c>
      <c r="AO227" s="188">
        <v>642</v>
      </c>
      <c r="AP227" s="188">
        <v>614</v>
      </c>
      <c r="AQ227" s="188">
        <v>646</v>
      </c>
      <c r="AR227" s="188">
        <v>795</v>
      </c>
      <c r="AS227" s="188">
        <v>657</v>
      </c>
      <c r="AT227" s="188">
        <v>600</v>
      </c>
      <c r="AU227" s="188">
        <v>553</v>
      </c>
      <c r="AV227" s="188">
        <v>557</v>
      </c>
      <c r="AW227" s="188">
        <v>546</v>
      </c>
      <c r="AX227" s="190">
        <v>573</v>
      </c>
    </row>
    <row r="228" spans="1:50" x14ac:dyDescent="0.35">
      <c r="A228" s="181" t="s">
        <v>157</v>
      </c>
      <c r="B228" s="92" t="s">
        <v>228</v>
      </c>
      <c r="C228" s="92" t="s">
        <v>133</v>
      </c>
      <c r="D228" s="183">
        <f t="shared" si="8"/>
        <v>4651.369565217391</v>
      </c>
      <c r="E228" s="183">
        <v>4235</v>
      </c>
      <c r="F228" s="183">
        <v>4217</v>
      </c>
      <c r="G228" s="183">
        <v>4429</v>
      </c>
      <c r="H228" s="183">
        <v>3878</v>
      </c>
      <c r="I228" s="183">
        <v>4273</v>
      </c>
      <c r="J228" s="183">
        <v>4470</v>
      </c>
      <c r="K228" s="183">
        <v>3958</v>
      </c>
      <c r="L228" s="183">
        <v>4924</v>
      </c>
      <c r="M228" s="183">
        <v>4558</v>
      </c>
      <c r="N228" s="183">
        <v>5125</v>
      </c>
      <c r="O228" s="183">
        <v>4642</v>
      </c>
      <c r="P228" s="183">
        <v>4750</v>
      </c>
      <c r="Q228" s="183">
        <v>5801</v>
      </c>
      <c r="R228" s="183">
        <v>4864</v>
      </c>
      <c r="S228" s="183">
        <v>5403</v>
      </c>
      <c r="T228" s="183">
        <v>4987</v>
      </c>
      <c r="U228" s="183">
        <v>5003</v>
      </c>
      <c r="V228" s="183">
        <v>4775</v>
      </c>
      <c r="W228" s="183">
        <v>4822</v>
      </c>
      <c r="X228" s="183">
        <v>5357</v>
      </c>
      <c r="Y228" s="183">
        <v>4539</v>
      </c>
      <c r="Z228" s="183">
        <v>5356</v>
      </c>
      <c r="AA228" s="183">
        <v>4898</v>
      </c>
      <c r="AB228" s="183">
        <v>4685</v>
      </c>
      <c r="AC228" s="183">
        <v>5493</v>
      </c>
      <c r="AD228" s="183">
        <v>4914</v>
      </c>
      <c r="AE228" s="183">
        <v>5811</v>
      </c>
      <c r="AF228" s="183">
        <v>5761</v>
      </c>
      <c r="AG228" s="183">
        <v>5345</v>
      </c>
      <c r="AH228" s="183">
        <v>5236</v>
      </c>
      <c r="AI228" s="183">
        <v>5529</v>
      </c>
      <c r="AJ228" s="183">
        <v>5757</v>
      </c>
      <c r="AK228" s="183">
        <v>5378</v>
      </c>
      <c r="AL228" s="183">
        <v>5690</v>
      </c>
      <c r="AM228" s="183">
        <v>5041</v>
      </c>
      <c r="AN228" s="183">
        <v>5584</v>
      </c>
      <c r="AO228" s="183">
        <v>5956</v>
      </c>
      <c r="AP228" s="183">
        <v>5448</v>
      </c>
      <c r="AQ228" s="183">
        <v>4217</v>
      </c>
      <c r="AR228" s="183">
        <v>1995</v>
      </c>
      <c r="AS228" s="183">
        <v>1860</v>
      </c>
      <c r="AT228" s="183">
        <v>2695</v>
      </c>
      <c r="AU228" s="183">
        <v>2781</v>
      </c>
      <c r="AV228" s="183">
        <v>2874</v>
      </c>
      <c r="AW228" s="183">
        <v>3216</v>
      </c>
      <c r="AX228" s="165">
        <v>3433</v>
      </c>
    </row>
    <row r="229" spans="1:50" x14ac:dyDescent="0.35">
      <c r="A229" s="181" t="s">
        <v>157</v>
      </c>
      <c r="B229" s="92" t="s">
        <v>228</v>
      </c>
      <c r="C229" s="92" t="s">
        <v>167</v>
      </c>
      <c r="D229" s="183">
        <f t="shared" si="8"/>
        <v>83637.31075187528</v>
      </c>
      <c r="E229" s="183">
        <f>Madison!D24</f>
        <v>66918</v>
      </c>
      <c r="F229" s="183">
        <f>Madison!E24</f>
        <v>67171</v>
      </c>
      <c r="G229" s="183">
        <f>Madison!F24</f>
        <v>71322</v>
      </c>
      <c r="H229" s="183">
        <f>Madison!G24</f>
        <v>62692</v>
      </c>
      <c r="I229" s="183">
        <f>Madison!H24</f>
        <v>70888</v>
      </c>
      <c r="J229" s="183">
        <f>Madison!I24</f>
        <v>72738</v>
      </c>
      <c r="K229" s="183">
        <f>Madison!J24</f>
        <v>67427</v>
      </c>
      <c r="L229" s="183">
        <f>Madison!K24</f>
        <v>81564.133637136809</v>
      </c>
      <c r="M229" s="183">
        <f>Madison!L24</f>
        <v>78407</v>
      </c>
      <c r="N229" s="183">
        <f>Madison!M24</f>
        <v>84819.269915032113</v>
      </c>
      <c r="O229" s="183">
        <f>Madison!N24</f>
        <v>75692</v>
      </c>
      <c r="P229" s="183">
        <f>Madison!O24</f>
        <v>78435.129039139254</v>
      </c>
      <c r="Q229" s="183">
        <f>Madison!P24</f>
        <v>94254.149383651704</v>
      </c>
      <c r="R229" s="183">
        <f>Madison!Q24</f>
        <v>79687</v>
      </c>
      <c r="S229" s="183">
        <f>Madison!R24</f>
        <v>88355</v>
      </c>
      <c r="T229" s="183">
        <f>Madison!S24</f>
        <v>81778</v>
      </c>
      <c r="U229" s="183">
        <f>Madison!T24</f>
        <v>83444</v>
      </c>
      <c r="V229" s="183">
        <f>Madison!U24</f>
        <v>84489</v>
      </c>
      <c r="W229" s="183">
        <f>Madison!V24</f>
        <v>83634</v>
      </c>
      <c r="X229" s="183">
        <f>Madison!W24</f>
        <v>89369</v>
      </c>
      <c r="Y229" s="183">
        <f>Madison!X24</f>
        <v>78399</v>
      </c>
      <c r="Z229" s="183">
        <f>Madison!Y24</f>
        <v>93639</v>
      </c>
      <c r="AA229" s="183">
        <f>Madison!Z24</f>
        <v>86844</v>
      </c>
      <c r="AB229" s="183">
        <f>Madison!AA24</f>
        <v>85980</v>
      </c>
      <c r="AC229" s="183">
        <f>Madison!AB24</f>
        <v>96649</v>
      </c>
      <c r="AD229" s="183">
        <f>Madison!AC24</f>
        <v>87361</v>
      </c>
      <c r="AE229" s="183">
        <f>Madison!AD24</f>
        <v>101352</v>
      </c>
      <c r="AF229" s="183">
        <f>Madison!AE24</f>
        <v>100333</v>
      </c>
      <c r="AG229" s="183">
        <f>Madison!AF24</f>
        <v>95705</v>
      </c>
      <c r="AH229" s="183">
        <f>Madison!AG24</f>
        <v>98010</v>
      </c>
      <c r="AI229" s="183">
        <f>Madison!AH24</f>
        <v>103526.64878384868</v>
      </c>
      <c r="AJ229" s="183">
        <f>Madison!AI24</f>
        <v>111474</v>
      </c>
      <c r="AK229" s="183">
        <f>Madison!AJ24</f>
        <v>104937.85210615078</v>
      </c>
      <c r="AL229" s="183">
        <f>Madison!AK24</f>
        <v>106718</v>
      </c>
      <c r="AM229" s="183">
        <f>Madison!AL24</f>
        <v>97313</v>
      </c>
      <c r="AN229" s="183">
        <f>Madison!AM24</f>
        <v>107378</v>
      </c>
      <c r="AO229" s="183">
        <f>Madison!AN24</f>
        <v>112073.11172130377</v>
      </c>
      <c r="AP229" s="183">
        <f>Madison!AO24</f>
        <v>102655</v>
      </c>
      <c r="AQ229" s="183">
        <f>Madison!AP24</f>
        <v>88383</v>
      </c>
      <c r="AR229" s="183">
        <f>Madison!AQ24</f>
        <v>50077</v>
      </c>
      <c r="AS229" s="183">
        <f>Madison!AR24</f>
        <v>44829</v>
      </c>
      <c r="AT229" s="183">
        <f>Madison!AS24</f>
        <v>59852</v>
      </c>
      <c r="AU229" s="183">
        <f>Madison!AT24</f>
        <v>62584</v>
      </c>
      <c r="AV229" s="183">
        <f>Madison!AU24</f>
        <v>64991</v>
      </c>
      <c r="AW229" s="183">
        <f>Madison!AV24</f>
        <v>70102</v>
      </c>
      <c r="AX229" s="165">
        <f>Madison!AW24</f>
        <v>73067</v>
      </c>
    </row>
    <row r="230" spans="1:50" x14ac:dyDescent="0.35">
      <c r="A230" s="181" t="s">
        <v>157</v>
      </c>
      <c r="B230" s="92" t="s">
        <v>228</v>
      </c>
      <c r="C230" s="92" t="s">
        <v>132</v>
      </c>
      <c r="D230" s="183">
        <f t="shared" si="8"/>
        <v>510.76086956521738</v>
      </c>
      <c r="E230" s="183">
        <v>596</v>
      </c>
      <c r="F230" s="183">
        <v>605</v>
      </c>
      <c r="G230" s="183">
        <v>573</v>
      </c>
      <c r="H230" s="183">
        <v>550</v>
      </c>
      <c r="I230" s="183">
        <v>580</v>
      </c>
      <c r="J230" s="183">
        <v>561</v>
      </c>
      <c r="K230" s="183">
        <v>501</v>
      </c>
      <c r="L230" s="183">
        <v>563</v>
      </c>
      <c r="M230" s="183">
        <v>562</v>
      </c>
      <c r="N230" s="183">
        <v>556</v>
      </c>
      <c r="O230" s="183">
        <v>550</v>
      </c>
      <c r="P230" s="183">
        <v>553</v>
      </c>
      <c r="Q230" s="183">
        <v>627</v>
      </c>
      <c r="R230" s="183">
        <v>576</v>
      </c>
      <c r="S230" s="183">
        <v>574</v>
      </c>
      <c r="T230" s="183">
        <v>580</v>
      </c>
      <c r="U230" s="183">
        <v>590</v>
      </c>
      <c r="V230" s="183">
        <v>542</v>
      </c>
      <c r="W230" s="183">
        <v>543</v>
      </c>
      <c r="X230" s="183">
        <v>536</v>
      </c>
      <c r="Y230" s="183">
        <v>516</v>
      </c>
      <c r="Z230" s="183">
        <v>576</v>
      </c>
      <c r="AA230" s="183">
        <v>541</v>
      </c>
      <c r="AB230" s="183">
        <v>521</v>
      </c>
      <c r="AC230" s="183">
        <v>577</v>
      </c>
      <c r="AD230" s="183">
        <v>548</v>
      </c>
      <c r="AE230" s="183">
        <v>567</v>
      </c>
      <c r="AF230" s="183">
        <v>553</v>
      </c>
      <c r="AG230" s="183">
        <v>548</v>
      </c>
      <c r="AH230" s="183">
        <v>537</v>
      </c>
      <c r="AI230" s="183">
        <v>525</v>
      </c>
      <c r="AJ230" s="183">
        <v>538</v>
      </c>
      <c r="AK230" s="183">
        <v>517</v>
      </c>
      <c r="AL230" s="183">
        <v>512</v>
      </c>
      <c r="AM230" s="183">
        <v>495</v>
      </c>
      <c r="AN230" s="183">
        <v>537</v>
      </c>
      <c r="AO230" s="183">
        <v>546</v>
      </c>
      <c r="AP230" s="183">
        <v>524</v>
      </c>
      <c r="AQ230" s="183">
        <v>424</v>
      </c>
      <c r="AR230" s="183">
        <v>191</v>
      </c>
      <c r="AS230" s="183">
        <v>209</v>
      </c>
      <c r="AT230" s="183">
        <v>285</v>
      </c>
      <c r="AU230" s="183">
        <v>322</v>
      </c>
      <c r="AV230" s="183">
        <v>333</v>
      </c>
      <c r="AW230" s="183">
        <v>368</v>
      </c>
      <c r="AX230" s="165">
        <v>367</v>
      </c>
    </row>
    <row r="231" spans="1:50" s="81" customFormat="1" x14ac:dyDescent="0.35">
      <c r="A231" s="181" t="s">
        <v>157</v>
      </c>
      <c r="B231" s="92" t="s">
        <v>229</v>
      </c>
      <c r="C231" s="92" t="s">
        <v>162</v>
      </c>
      <c r="D231" s="180">
        <f t="shared" si="8"/>
        <v>2100860.3260869565</v>
      </c>
      <c r="E231" s="180">
        <v>2181910</v>
      </c>
      <c r="F231" s="180">
        <v>2038337</v>
      </c>
      <c r="G231" s="180">
        <v>2206881</v>
      </c>
      <c r="H231" s="180">
        <v>2048269</v>
      </c>
      <c r="I231" s="180">
        <v>2238588</v>
      </c>
      <c r="J231" s="180">
        <v>2157856</v>
      </c>
      <c r="K231" s="180">
        <v>2041758</v>
      </c>
      <c r="L231" s="180">
        <v>2400781</v>
      </c>
      <c r="M231" s="180">
        <v>2192626</v>
      </c>
      <c r="N231" s="180">
        <v>2347200</v>
      </c>
      <c r="O231" s="180">
        <v>2159436</v>
      </c>
      <c r="P231" s="180">
        <v>2035603</v>
      </c>
      <c r="Q231" s="180">
        <v>2345747</v>
      </c>
      <c r="R231" s="180">
        <v>2211440</v>
      </c>
      <c r="S231" s="180">
        <v>2314221</v>
      </c>
      <c r="T231" s="180">
        <v>2251220</v>
      </c>
      <c r="U231" s="180">
        <v>2371674</v>
      </c>
      <c r="V231" s="180">
        <v>2247808</v>
      </c>
      <c r="W231" s="180">
        <v>2149224</v>
      </c>
      <c r="X231" s="180">
        <v>2306599</v>
      </c>
      <c r="Y231" s="180">
        <v>2045828</v>
      </c>
      <c r="Z231" s="180">
        <v>2364642</v>
      </c>
      <c r="AA231" s="180">
        <v>2170096</v>
      </c>
      <c r="AB231" s="180">
        <v>2064188</v>
      </c>
      <c r="AC231" s="180">
        <v>2382707</v>
      </c>
      <c r="AD231" s="180">
        <v>2233404</v>
      </c>
      <c r="AE231" s="180">
        <v>2456273</v>
      </c>
      <c r="AF231" s="180">
        <v>2510616</v>
      </c>
      <c r="AG231" s="180">
        <v>2528533</v>
      </c>
      <c r="AH231" s="180">
        <v>2326338</v>
      </c>
      <c r="AI231" s="180">
        <v>2397339</v>
      </c>
      <c r="AJ231" s="180">
        <v>2337644</v>
      </c>
      <c r="AK231" s="180">
        <v>2301213</v>
      </c>
      <c r="AL231" s="180">
        <v>2290865</v>
      </c>
      <c r="AM231" s="180">
        <v>1988408</v>
      </c>
      <c r="AN231" s="180">
        <v>2207033</v>
      </c>
      <c r="AO231" s="180">
        <v>2461371</v>
      </c>
      <c r="AP231" s="180">
        <v>2282264</v>
      </c>
      <c r="AQ231" s="180">
        <v>1784096</v>
      </c>
      <c r="AR231" s="180">
        <v>916628</v>
      </c>
      <c r="AS231" s="180">
        <v>1020924</v>
      </c>
      <c r="AT231" s="180">
        <v>1188782</v>
      </c>
      <c r="AU231" s="180">
        <v>1379683</v>
      </c>
      <c r="AV231" s="180">
        <v>1501040</v>
      </c>
      <c r="AW231" s="180">
        <v>1569428</v>
      </c>
      <c r="AX231" s="189">
        <v>1683054</v>
      </c>
    </row>
    <row r="232" spans="1:50" s="80" customFormat="1" x14ac:dyDescent="0.35">
      <c r="A232" s="181" t="s">
        <v>157</v>
      </c>
      <c r="B232" s="92" t="s">
        <v>229</v>
      </c>
      <c r="C232" s="92" t="s">
        <v>166</v>
      </c>
      <c r="D232" s="188">
        <f t="shared" si="8"/>
        <v>248.21739130434781</v>
      </c>
      <c r="E232" s="188">
        <v>224</v>
      </c>
      <c r="F232" s="188">
        <v>217</v>
      </c>
      <c r="G232" s="188">
        <v>230</v>
      </c>
      <c r="H232" s="188">
        <v>224</v>
      </c>
      <c r="I232" s="188">
        <v>241</v>
      </c>
      <c r="J232" s="188">
        <v>238</v>
      </c>
      <c r="K232" s="188">
        <v>229</v>
      </c>
      <c r="L232" s="188">
        <v>255</v>
      </c>
      <c r="M232" s="188">
        <v>236</v>
      </c>
      <c r="N232" s="188">
        <v>241</v>
      </c>
      <c r="O232" s="188">
        <v>225</v>
      </c>
      <c r="P232" s="188">
        <v>217</v>
      </c>
      <c r="Q232" s="188">
        <v>227</v>
      </c>
      <c r="R232" s="188">
        <v>224</v>
      </c>
      <c r="S232" s="188">
        <v>241</v>
      </c>
      <c r="T232" s="188">
        <v>237</v>
      </c>
      <c r="U232" s="188">
        <v>249</v>
      </c>
      <c r="V232" s="188">
        <v>247</v>
      </c>
      <c r="W232" s="188">
        <v>239</v>
      </c>
      <c r="X232" s="188">
        <v>253</v>
      </c>
      <c r="Y232" s="188">
        <v>230</v>
      </c>
      <c r="Z232" s="188">
        <v>250</v>
      </c>
      <c r="AA232" s="188">
        <v>242</v>
      </c>
      <c r="AB232" s="188">
        <v>233</v>
      </c>
      <c r="AC232" s="188">
        <v>249</v>
      </c>
      <c r="AD232" s="188">
        <v>241</v>
      </c>
      <c r="AE232" s="188">
        <v>266</v>
      </c>
      <c r="AF232" s="188">
        <v>273</v>
      </c>
      <c r="AG232" s="188">
        <v>279</v>
      </c>
      <c r="AH232" s="188">
        <v>268</v>
      </c>
      <c r="AI232" s="188">
        <v>273</v>
      </c>
      <c r="AJ232" s="188">
        <v>267</v>
      </c>
      <c r="AK232" s="188">
        <v>267</v>
      </c>
      <c r="AL232" s="188">
        <v>291</v>
      </c>
      <c r="AM232" s="188">
        <v>270</v>
      </c>
      <c r="AN232" s="188">
        <v>274</v>
      </c>
      <c r="AO232" s="188">
        <v>284</v>
      </c>
      <c r="AP232" s="188">
        <v>267</v>
      </c>
      <c r="AQ232" s="188">
        <v>247</v>
      </c>
      <c r="AR232" s="188">
        <v>296</v>
      </c>
      <c r="AS232" s="188">
        <v>255</v>
      </c>
      <c r="AT232" s="188">
        <v>233</v>
      </c>
      <c r="AU232" s="188">
        <v>237</v>
      </c>
      <c r="AV232" s="188">
        <v>239</v>
      </c>
      <c r="AW232" s="188">
        <v>244</v>
      </c>
      <c r="AX232" s="190">
        <v>249</v>
      </c>
    </row>
    <row r="233" spans="1:50" x14ac:dyDescent="0.35">
      <c r="A233" s="181" t="s">
        <v>157</v>
      </c>
      <c r="B233" s="92" t="s">
        <v>229</v>
      </c>
      <c r="C233" s="92" t="s">
        <v>133</v>
      </c>
      <c r="D233" s="183">
        <f t="shared" si="8"/>
        <v>62608.67391304348</v>
      </c>
      <c r="E233" s="183">
        <v>70859</v>
      </c>
      <c r="F233" s="183">
        <v>66670</v>
      </c>
      <c r="G233" s="183">
        <v>71646</v>
      </c>
      <c r="H233" s="183">
        <v>66143</v>
      </c>
      <c r="I233" s="183">
        <v>71729</v>
      </c>
      <c r="J233" s="183">
        <v>68668</v>
      </c>
      <c r="K233" s="183">
        <v>63978</v>
      </c>
      <c r="L233" s="183">
        <v>74739</v>
      </c>
      <c r="M233" s="183">
        <v>68254</v>
      </c>
      <c r="N233" s="183">
        <v>74661</v>
      </c>
      <c r="O233" s="183">
        <v>70138</v>
      </c>
      <c r="P233" s="183">
        <v>66192</v>
      </c>
      <c r="Q233" s="183">
        <v>75312</v>
      </c>
      <c r="R233" s="183">
        <v>70887</v>
      </c>
      <c r="S233" s="183">
        <v>73191</v>
      </c>
      <c r="T233" s="183">
        <v>70685</v>
      </c>
      <c r="U233" s="183">
        <v>74295</v>
      </c>
      <c r="V233" s="183">
        <v>69834</v>
      </c>
      <c r="W233" s="183">
        <v>66942</v>
      </c>
      <c r="X233" s="183">
        <v>72140</v>
      </c>
      <c r="Y233" s="183">
        <v>63807</v>
      </c>
      <c r="Z233" s="183">
        <v>74745</v>
      </c>
      <c r="AA233" s="183">
        <v>66382</v>
      </c>
      <c r="AB233" s="183">
        <v>63167</v>
      </c>
      <c r="AC233" s="183">
        <v>70720</v>
      </c>
      <c r="AD233" s="183">
        <v>66122</v>
      </c>
      <c r="AE233" s="183">
        <v>71000</v>
      </c>
      <c r="AF233" s="183">
        <v>71865</v>
      </c>
      <c r="AG233" s="183">
        <v>71761</v>
      </c>
      <c r="AH233" s="183">
        <v>65987</v>
      </c>
      <c r="AI233" s="183">
        <v>66925</v>
      </c>
      <c r="AJ233" s="183">
        <v>66628</v>
      </c>
      <c r="AK233" s="183">
        <v>64717</v>
      </c>
      <c r="AL233" s="183">
        <v>63009</v>
      </c>
      <c r="AM233" s="183">
        <v>54508</v>
      </c>
      <c r="AN233" s="183">
        <v>60487</v>
      </c>
      <c r="AO233" s="183">
        <v>65970</v>
      </c>
      <c r="AP233" s="183">
        <v>62519</v>
      </c>
      <c r="AQ233" s="183">
        <v>45890</v>
      </c>
      <c r="AR233" s="183">
        <v>20297</v>
      </c>
      <c r="AS233" s="183">
        <v>24011</v>
      </c>
      <c r="AT233" s="183">
        <v>30446</v>
      </c>
      <c r="AU233" s="183">
        <v>35810</v>
      </c>
      <c r="AV233" s="183">
        <v>39426</v>
      </c>
      <c r="AW233" s="183">
        <v>41490</v>
      </c>
      <c r="AX233" s="165">
        <v>45347</v>
      </c>
    </row>
    <row r="234" spans="1:50" x14ac:dyDescent="0.35">
      <c r="A234" s="181" t="s">
        <v>157</v>
      </c>
      <c r="B234" s="92" t="s">
        <v>229</v>
      </c>
      <c r="C234" s="92" t="s">
        <v>167</v>
      </c>
      <c r="D234" s="183">
        <f t="shared" si="8"/>
        <v>480570.47615296848</v>
      </c>
      <c r="E234" s="183">
        <f>Monroe!D24</f>
        <v>496379</v>
      </c>
      <c r="F234" s="183">
        <f>Monroe!E24</f>
        <v>464109</v>
      </c>
      <c r="G234" s="183">
        <f>Monroe!F24</f>
        <v>500647</v>
      </c>
      <c r="H234" s="183">
        <f>Monroe!G24</f>
        <v>466362</v>
      </c>
      <c r="I234" s="183">
        <f>Monroe!H24</f>
        <v>508288.91105711175</v>
      </c>
      <c r="J234" s="183">
        <f>Monroe!I24</f>
        <v>490486.377083742</v>
      </c>
      <c r="K234" s="183">
        <f>Monroe!J24</f>
        <v>469546.94593624439</v>
      </c>
      <c r="L234" s="183">
        <f>Monroe!K24</f>
        <v>554001.98116249102</v>
      </c>
      <c r="M234" s="183">
        <f>Monroe!L24</f>
        <v>513688.83501923003</v>
      </c>
      <c r="N234" s="183">
        <f>Monroe!M24</f>
        <v>548783.3364561263</v>
      </c>
      <c r="O234" s="183">
        <f>Monroe!N24</f>
        <v>506703.22392345493</v>
      </c>
      <c r="P234" s="183">
        <f>Monroe!O24</f>
        <v>481454.86129359115</v>
      </c>
      <c r="Q234" s="183">
        <f>Monroe!P24</f>
        <v>538188.31925027468</v>
      </c>
      <c r="R234" s="183">
        <f>Monroe!Q24</f>
        <v>505365.23650035553</v>
      </c>
      <c r="S234" s="183">
        <f>Monroe!R24</f>
        <v>528526.74653843953</v>
      </c>
      <c r="T234" s="183">
        <f>Monroe!S24</f>
        <v>510510.10857168626</v>
      </c>
      <c r="U234" s="183">
        <f>Monroe!T24</f>
        <v>540744.84110034665</v>
      </c>
      <c r="V234" s="183">
        <f>Monroe!U24</f>
        <v>516951.70026773919</v>
      </c>
      <c r="W234" s="183">
        <f>Monroe!V24</f>
        <v>488867.77939079679</v>
      </c>
      <c r="X234" s="183">
        <f>Monroe!W24</f>
        <v>526619.38882363541</v>
      </c>
      <c r="Y234" s="183">
        <f>Monroe!X24</f>
        <v>463561.99870734278</v>
      </c>
      <c r="Z234" s="183">
        <f>Monroe!Y24</f>
        <v>541574.7462908671</v>
      </c>
      <c r="AA234" s="183">
        <f>Monroe!Z24</f>
        <v>490342.10238490923</v>
      </c>
      <c r="AB234" s="183">
        <f>Monroe!AA24</f>
        <v>473134.87460443511</v>
      </c>
      <c r="AC234" s="183">
        <f>Monroe!AB24</f>
        <v>534016.72832211363</v>
      </c>
      <c r="AD234" s="183">
        <f>Monroe!AC24</f>
        <v>501707.88993399299</v>
      </c>
      <c r="AE234" s="183">
        <f>Monroe!AD24</f>
        <v>547261.85068136547</v>
      </c>
      <c r="AF234" s="183">
        <f>Monroe!AE24</f>
        <v>557191.41734390543</v>
      </c>
      <c r="AG234" s="183">
        <f>Monroe!AF24</f>
        <v>560822.45166100212</v>
      </c>
      <c r="AH234" s="183">
        <f>Monroe!AG24</f>
        <v>519169.536693995</v>
      </c>
      <c r="AI234" s="183">
        <f>Monroe!AH24</f>
        <v>538462.8006247204</v>
      </c>
      <c r="AJ234" s="183">
        <f>Monroe!AI24</f>
        <v>524536.22375124623</v>
      </c>
      <c r="AK234" s="183">
        <f>Monroe!AJ24</f>
        <v>521510.78010162094</v>
      </c>
      <c r="AL234" s="183">
        <f>Monroe!AK24</f>
        <v>528616.87802509754</v>
      </c>
      <c r="AM234" s="183">
        <f>Monroe!AL24</f>
        <v>460194.11531704466</v>
      </c>
      <c r="AN234" s="183">
        <f>Monroe!AM24</f>
        <v>511876.72283893282</v>
      </c>
      <c r="AO234" s="183">
        <f>Monroe!AN24</f>
        <v>564226.81918031524</v>
      </c>
      <c r="AP234" s="183">
        <f>Monroe!AO24</f>
        <v>514996.1170210808</v>
      </c>
      <c r="AQ234" s="183">
        <f>Monroe!AP24</f>
        <v>401559.63693730265</v>
      </c>
      <c r="AR234" s="183">
        <f>Monroe!AQ24</f>
        <v>209796</v>
      </c>
      <c r="AS234" s="183">
        <f>Monroe!AR24</f>
        <v>233766.93851215002</v>
      </c>
      <c r="AT234" s="183">
        <f>Monroe!AS24</f>
        <v>285414.9706168737</v>
      </c>
      <c r="AU234" s="183">
        <f>Monroe!AT24</f>
        <v>325999.06839411269</v>
      </c>
      <c r="AV234" s="183">
        <f>Monroe!AU24</f>
        <v>357036.78443363035</v>
      </c>
      <c r="AW234" s="183">
        <f>Monroe!AV24</f>
        <v>376756.53879564977</v>
      </c>
      <c r="AX234" s="165">
        <f>Monroe!AW24</f>
        <v>406482.31948758359</v>
      </c>
    </row>
    <row r="235" spans="1:50" x14ac:dyDescent="0.35">
      <c r="A235" s="181" t="s">
        <v>157</v>
      </c>
      <c r="B235" s="92" t="s">
        <v>229</v>
      </c>
      <c r="C235" s="92" t="s">
        <v>132</v>
      </c>
      <c r="D235" s="183">
        <f t="shared" si="8"/>
        <v>8500.717391304348</v>
      </c>
      <c r="E235" s="183">
        <v>9739</v>
      </c>
      <c r="F235" s="183">
        <v>9377</v>
      </c>
      <c r="G235" s="183">
        <v>9606</v>
      </c>
      <c r="H235" s="183">
        <v>9135</v>
      </c>
      <c r="I235" s="183">
        <v>9289</v>
      </c>
      <c r="J235" s="183">
        <v>9056</v>
      </c>
      <c r="K235" s="183">
        <v>8906</v>
      </c>
      <c r="L235" s="183">
        <v>9412</v>
      </c>
      <c r="M235" s="183">
        <v>9285</v>
      </c>
      <c r="N235" s="183">
        <v>9726</v>
      </c>
      <c r="O235" s="183">
        <v>9599</v>
      </c>
      <c r="P235" s="183">
        <v>9375</v>
      </c>
      <c r="Q235" s="183">
        <v>10349</v>
      </c>
      <c r="R235" s="183">
        <v>9851</v>
      </c>
      <c r="S235" s="183">
        <v>9586</v>
      </c>
      <c r="T235" s="183">
        <v>9488</v>
      </c>
      <c r="U235" s="183">
        <v>9520</v>
      </c>
      <c r="V235" s="183">
        <v>9101</v>
      </c>
      <c r="W235" s="183">
        <v>8978</v>
      </c>
      <c r="X235" s="183">
        <v>9115</v>
      </c>
      <c r="Y235" s="183">
        <v>8897</v>
      </c>
      <c r="Z235" s="183">
        <v>9472</v>
      </c>
      <c r="AA235" s="183">
        <v>8985</v>
      </c>
      <c r="AB235" s="183">
        <v>8845</v>
      </c>
      <c r="AC235" s="183">
        <v>9565</v>
      </c>
      <c r="AD235" s="183">
        <v>9283</v>
      </c>
      <c r="AE235" s="183">
        <v>9221</v>
      </c>
      <c r="AF235" s="183">
        <v>9183</v>
      </c>
      <c r="AG235" s="183">
        <v>9059</v>
      </c>
      <c r="AH235" s="183">
        <v>8673</v>
      </c>
      <c r="AI235" s="183">
        <v>8768</v>
      </c>
      <c r="AJ235" s="183">
        <v>8744</v>
      </c>
      <c r="AK235" s="183">
        <v>8608</v>
      </c>
      <c r="AL235" s="183">
        <v>7863</v>
      </c>
      <c r="AM235" s="183">
        <v>7363</v>
      </c>
      <c r="AN235" s="183">
        <v>8053</v>
      </c>
      <c r="AO235" s="183">
        <v>8670</v>
      </c>
      <c r="AP235" s="183">
        <v>8534</v>
      </c>
      <c r="AQ235" s="183">
        <v>7237</v>
      </c>
      <c r="AR235" s="183">
        <v>3095</v>
      </c>
      <c r="AS235" s="183">
        <v>3997</v>
      </c>
      <c r="AT235" s="183">
        <v>5112</v>
      </c>
      <c r="AU235" s="183">
        <v>5810</v>
      </c>
      <c r="AV235" s="183">
        <v>6289</v>
      </c>
      <c r="AW235" s="183">
        <v>6443</v>
      </c>
      <c r="AX235" s="165">
        <v>6771</v>
      </c>
    </row>
    <row r="236" spans="1:50" s="81" customFormat="1" x14ac:dyDescent="0.35">
      <c r="A236" s="181" t="s">
        <v>157</v>
      </c>
      <c r="B236" s="92" t="s">
        <v>230</v>
      </c>
      <c r="C236" s="92" t="s">
        <v>162</v>
      </c>
      <c r="D236" s="180">
        <f t="shared" si="8"/>
        <v>238236.60869565216</v>
      </c>
      <c r="E236" s="180">
        <v>201953</v>
      </c>
      <c r="F236" s="180">
        <v>196435</v>
      </c>
      <c r="G236" s="180">
        <v>205330</v>
      </c>
      <c r="H236" s="180">
        <v>198203</v>
      </c>
      <c r="I236" s="180">
        <v>216690</v>
      </c>
      <c r="J236" s="180">
        <v>226653</v>
      </c>
      <c r="K236" s="180">
        <v>203264</v>
      </c>
      <c r="L236" s="180">
        <v>263397</v>
      </c>
      <c r="M236" s="180">
        <v>246528</v>
      </c>
      <c r="N236" s="180">
        <v>263639</v>
      </c>
      <c r="O236" s="180">
        <v>238860</v>
      </c>
      <c r="P236" s="180">
        <v>234718</v>
      </c>
      <c r="Q236" s="180">
        <v>266834</v>
      </c>
      <c r="R236" s="180">
        <v>244786</v>
      </c>
      <c r="S236" s="180">
        <v>265342</v>
      </c>
      <c r="T236" s="180">
        <v>266877</v>
      </c>
      <c r="U236" s="180">
        <v>281540</v>
      </c>
      <c r="V236" s="180">
        <v>264716</v>
      </c>
      <c r="W236" s="180">
        <v>251607</v>
      </c>
      <c r="X236" s="180">
        <v>266741</v>
      </c>
      <c r="Y236" s="180">
        <v>235683</v>
      </c>
      <c r="Z236" s="180">
        <v>276404</v>
      </c>
      <c r="AA236" s="180">
        <v>262959</v>
      </c>
      <c r="AB236" s="180">
        <v>248253</v>
      </c>
      <c r="AC236" s="180">
        <v>270737</v>
      </c>
      <c r="AD236" s="180">
        <v>267054</v>
      </c>
      <c r="AE236" s="180">
        <v>289802</v>
      </c>
      <c r="AF236" s="180">
        <v>308882</v>
      </c>
      <c r="AG236" s="180">
        <v>301270</v>
      </c>
      <c r="AH236" s="180">
        <v>254349</v>
      </c>
      <c r="AI236" s="180">
        <v>280068</v>
      </c>
      <c r="AJ236" s="180">
        <v>270534</v>
      </c>
      <c r="AK236" s="180">
        <v>279036</v>
      </c>
      <c r="AL236" s="180">
        <v>280278</v>
      </c>
      <c r="AM236" s="180">
        <v>236877</v>
      </c>
      <c r="AN236" s="180">
        <v>267166</v>
      </c>
      <c r="AO236" s="180">
        <v>296168</v>
      </c>
      <c r="AP236" s="180">
        <v>271122</v>
      </c>
      <c r="AQ236" s="180">
        <v>217407</v>
      </c>
      <c r="AR236" s="180">
        <v>93606</v>
      </c>
      <c r="AS236" s="180">
        <v>114292</v>
      </c>
      <c r="AT236" s="180">
        <v>145235</v>
      </c>
      <c r="AU236" s="180">
        <v>152137</v>
      </c>
      <c r="AV236" s="180">
        <v>179336</v>
      </c>
      <c r="AW236" s="180">
        <v>168331</v>
      </c>
      <c r="AX236" s="189">
        <v>187785</v>
      </c>
    </row>
    <row r="237" spans="1:50" s="80" customFormat="1" x14ac:dyDescent="0.35">
      <c r="A237" s="181" t="s">
        <v>157</v>
      </c>
      <c r="B237" s="92" t="s">
        <v>230</v>
      </c>
      <c r="C237" s="92" t="s">
        <v>166</v>
      </c>
      <c r="D237" s="188">
        <f t="shared" si="8"/>
        <v>395.30434782608694</v>
      </c>
      <c r="E237" s="188">
        <v>321</v>
      </c>
      <c r="F237" s="188">
        <v>324</v>
      </c>
      <c r="G237" s="188">
        <v>334</v>
      </c>
      <c r="H237" s="188">
        <v>327</v>
      </c>
      <c r="I237" s="188">
        <v>364</v>
      </c>
      <c r="J237" s="188">
        <v>378</v>
      </c>
      <c r="K237" s="188">
        <v>344</v>
      </c>
      <c r="L237" s="188">
        <v>394</v>
      </c>
      <c r="M237" s="188">
        <v>383</v>
      </c>
      <c r="N237" s="188">
        <v>395</v>
      </c>
      <c r="O237" s="188">
        <v>352</v>
      </c>
      <c r="P237" s="188">
        <v>371</v>
      </c>
      <c r="Q237" s="188">
        <v>367</v>
      </c>
      <c r="R237" s="188">
        <v>356</v>
      </c>
      <c r="S237" s="188">
        <v>402</v>
      </c>
      <c r="T237" s="188">
        <v>412</v>
      </c>
      <c r="U237" s="188">
        <v>417</v>
      </c>
      <c r="V237" s="188">
        <v>419</v>
      </c>
      <c r="W237" s="188">
        <v>411</v>
      </c>
      <c r="X237" s="188">
        <v>410</v>
      </c>
      <c r="Y237" s="188">
        <v>382</v>
      </c>
      <c r="Z237" s="188">
        <v>406</v>
      </c>
      <c r="AA237" s="188">
        <v>390</v>
      </c>
      <c r="AB237" s="188">
        <v>372</v>
      </c>
      <c r="AC237" s="188">
        <v>378</v>
      </c>
      <c r="AD237" s="188">
        <v>360</v>
      </c>
      <c r="AE237" s="188">
        <v>409</v>
      </c>
      <c r="AF237" s="188">
        <v>425</v>
      </c>
      <c r="AG237" s="188">
        <v>403</v>
      </c>
      <c r="AH237" s="188">
        <v>380</v>
      </c>
      <c r="AI237" s="188">
        <v>414</v>
      </c>
      <c r="AJ237" s="188">
        <v>420</v>
      </c>
      <c r="AK237" s="188">
        <v>405</v>
      </c>
      <c r="AL237" s="188">
        <v>443</v>
      </c>
      <c r="AM237" s="188">
        <v>406</v>
      </c>
      <c r="AN237" s="188">
        <v>451</v>
      </c>
      <c r="AO237" s="188">
        <v>456</v>
      </c>
      <c r="AP237" s="188">
        <v>418</v>
      </c>
      <c r="AQ237" s="188">
        <v>407</v>
      </c>
      <c r="AR237" s="188">
        <v>478</v>
      </c>
      <c r="AS237" s="188">
        <v>440</v>
      </c>
      <c r="AT237" s="188">
        <v>444</v>
      </c>
      <c r="AU237" s="188">
        <v>413</v>
      </c>
      <c r="AV237" s="188">
        <v>427</v>
      </c>
      <c r="AW237" s="188">
        <v>372</v>
      </c>
      <c r="AX237" s="190">
        <v>404</v>
      </c>
    </row>
    <row r="238" spans="1:50" x14ac:dyDescent="0.35">
      <c r="A238" s="181" t="s">
        <v>157</v>
      </c>
      <c r="B238" s="92" t="s">
        <v>230</v>
      </c>
      <c r="C238" s="92" t="s">
        <v>133</v>
      </c>
      <c r="D238" s="183">
        <f t="shared" si="8"/>
        <v>4699.934782608696</v>
      </c>
      <c r="E238" s="183">
        <v>4655</v>
      </c>
      <c r="F238" s="183">
        <v>4345</v>
      </c>
      <c r="G238" s="183">
        <v>4587</v>
      </c>
      <c r="H238" s="183">
        <v>4300</v>
      </c>
      <c r="I238" s="183">
        <v>4697</v>
      </c>
      <c r="J238" s="183">
        <v>4767</v>
      </c>
      <c r="K238" s="183">
        <v>4215</v>
      </c>
      <c r="L238" s="183">
        <v>5319</v>
      </c>
      <c r="M238" s="183">
        <v>4931</v>
      </c>
      <c r="N238" s="183">
        <v>5418</v>
      </c>
      <c r="O238" s="183">
        <v>5175</v>
      </c>
      <c r="P238" s="183">
        <v>5021</v>
      </c>
      <c r="Q238" s="183">
        <v>5650</v>
      </c>
      <c r="R238" s="183">
        <v>5097</v>
      </c>
      <c r="S238" s="183">
        <v>5369</v>
      </c>
      <c r="T238" s="183">
        <v>5414</v>
      </c>
      <c r="U238" s="183">
        <v>5612</v>
      </c>
      <c r="V238" s="183">
        <v>5228</v>
      </c>
      <c r="W238" s="183">
        <v>4876</v>
      </c>
      <c r="X238" s="183">
        <v>5321</v>
      </c>
      <c r="Y238" s="183">
        <v>4597</v>
      </c>
      <c r="Z238" s="183">
        <v>5537</v>
      </c>
      <c r="AA238" s="183">
        <v>5107</v>
      </c>
      <c r="AB238" s="183">
        <v>4852</v>
      </c>
      <c r="AC238" s="183">
        <v>5346</v>
      </c>
      <c r="AD238" s="183">
        <v>5344</v>
      </c>
      <c r="AE238" s="183">
        <v>5719</v>
      </c>
      <c r="AF238" s="183">
        <v>6135</v>
      </c>
      <c r="AG238" s="183">
        <v>6008</v>
      </c>
      <c r="AH238" s="183">
        <v>5033</v>
      </c>
      <c r="AI238" s="183">
        <v>5453</v>
      </c>
      <c r="AJ238" s="183">
        <v>5069</v>
      </c>
      <c r="AK238" s="183">
        <v>5364</v>
      </c>
      <c r="AL238" s="183">
        <v>5260</v>
      </c>
      <c r="AM238" s="183">
        <v>4312</v>
      </c>
      <c r="AN238" s="183">
        <v>4795</v>
      </c>
      <c r="AO238" s="183">
        <v>5479</v>
      </c>
      <c r="AP238" s="183">
        <v>5299</v>
      </c>
      <c r="AQ238" s="183">
        <v>3946</v>
      </c>
      <c r="AR238" s="183">
        <v>1426</v>
      </c>
      <c r="AS238" s="183">
        <v>1727</v>
      </c>
      <c r="AT238" s="183">
        <v>2326</v>
      </c>
      <c r="AU238" s="183">
        <v>2805</v>
      </c>
      <c r="AV238" s="183">
        <v>2986</v>
      </c>
      <c r="AW238" s="183">
        <v>2971</v>
      </c>
      <c r="AX238" s="165">
        <v>3304</v>
      </c>
    </row>
    <row r="239" spans="1:50" x14ac:dyDescent="0.35">
      <c r="A239" s="181" t="s">
        <v>157</v>
      </c>
      <c r="B239" s="92" t="s">
        <v>230</v>
      </c>
      <c r="C239" s="92" t="s">
        <v>167</v>
      </c>
      <c r="D239" s="183">
        <f t="shared" si="8"/>
        <v>77794.198692968392</v>
      </c>
      <c r="E239" s="183">
        <f>Ontario!D24</f>
        <v>64575</v>
      </c>
      <c r="F239" s="183">
        <f>Ontario!E24</f>
        <v>62762</v>
      </c>
      <c r="G239" s="183">
        <f>Ontario!F24</f>
        <v>65727</v>
      </c>
      <c r="H239" s="183">
        <f>Ontario!G24</f>
        <v>63141</v>
      </c>
      <c r="I239" s="183">
        <f>Ontario!H24</f>
        <v>69242.831806047514</v>
      </c>
      <c r="J239" s="183">
        <f>Ontario!I24</f>
        <v>74060</v>
      </c>
      <c r="K239" s="183">
        <f>Ontario!J24</f>
        <v>65648</v>
      </c>
      <c r="L239" s="183">
        <f>Ontario!K24</f>
        <v>87860</v>
      </c>
      <c r="M239" s="183">
        <f>Ontario!L24</f>
        <v>83035</v>
      </c>
      <c r="N239" s="183">
        <f>Ontario!M24</f>
        <v>88011</v>
      </c>
      <c r="O239" s="183">
        <f>Ontario!N24</f>
        <v>75736.845687190813</v>
      </c>
      <c r="P239" s="183">
        <f>Ontario!O24</f>
        <v>75315</v>
      </c>
      <c r="Q239" s="183">
        <f>Ontario!P24</f>
        <v>86230</v>
      </c>
      <c r="R239" s="183">
        <f>Ontario!Q24</f>
        <v>79820</v>
      </c>
      <c r="S239" s="183">
        <f>Ontario!R24</f>
        <v>86542.232992176941</v>
      </c>
      <c r="T239" s="183">
        <f>Ontario!S24</f>
        <v>86731</v>
      </c>
      <c r="U239" s="183">
        <f>Ontario!T24</f>
        <v>92049</v>
      </c>
      <c r="V239" s="183">
        <f>Ontario!U24</f>
        <v>86643</v>
      </c>
      <c r="W239" s="183">
        <f>Ontario!V24</f>
        <v>82042</v>
      </c>
      <c r="X239" s="183">
        <f>Ontario!W24</f>
        <v>86428</v>
      </c>
      <c r="Y239" s="183">
        <f>Ontario!X24</f>
        <v>76689.229391131055</v>
      </c>
      <c r="Z239" s="183">
        <f>Ontario!Y24</f>
        <v>90933</v>
      </c>
      <c r="AA239" s="183">
        <f>Ontario!Z24</f>
        <v>85963</v>
      </c>
      <c r="AB239" s="183">
        <f>Ontario!AA24</f>
        <v>81743</v>
      </c>
      <c r="AC239" s="183">
        <f>Ontario!AB24</f>
        <v>87320</v>
      </c>
      <c r="AD239" s="183">
        <f>Ontario!AC24</f>
        <v>86210</v>
      </c>
      <c r="AE239" s="183">
        <f>Ontario!AD24</f>
        <v>92685</v>
      </c>
      <c r="AF239" s="183">
        <f>Ontario!AE24</f>
        <v>100203</v>
      </c>
      <c r="AG239" s="183">
        <f>Ontario!AF24</f>
        <v>96819</v>
      </c>
      <c r="AH239" s="183">
        <f>Ontario!AG24</f>
        <v>81851</v>
      </c>
      <c r="AI239" s="183">
        <f>Ontario!AH24</f>
        <v>90740</v>
      </c>
      <c r="AJ239" s="183">
        <f>Ontario!AI24</f>
        <v>88565</v>
      </c>
      <c r="AK239" s="183">
        <f>Ontario!AJ24</f>
        <v>91031</v>
      </c>
      <c r="AL239" s="183">
        <f>Ontario!AK24</f>
        <v>91787</v>
      </c>
      <c r="AM239" s="183">
        <f>Ontario!AL24</f>
        <v>77778</v>
      </c>
      <c r="AN239" s="183">
        <f>Ontario!AM24</f>
        <v>88256</v>
      </c>
      <c r="AO239" s="183">
        <f>Ontario!AN24</f>
        <v>95467</v>
      </c>
      <c r="AP239" s="183">
        <f>Ontario!AO24</f>
        <v>82676</v>
      </c>
      <c r="AQ239" s="183">
        <f>Ontario!AP24</f>
        <v>67201</v>
      </c>
      <c r="AR239" s="183">
        <f>Ontario!AQ24</f>
        <v>31696</v>
      </c>
      <c r="AS239" s="183">
        <f>Ontario!AR24</f>
        <v>38291</v>
      </c>
      <c r="AT239" s="183">
        <f>Ontario!AS24</f>
        <v>52271</v>
      </c>
      <c r="AU239" s="183">
        <f>Ontario!AT24</f>
        <v>52222</v>
      </c>
      <c r="AV239" s="183">
        <f>Ontario!AU24</f>
        <v>62027</v>
      </c>
      <c r="AW239" s="183">
        <f>Ontario!AV24</f>
        <v>59460</v>
      </c>
      <c r="AX239" s="165">
        <f>Ontario!AW24</f>
        <v>67050</v>
      </c>
    </row>
    <row r="240" spans="1:50" x14ac:dyDescent="0.35">
      <c r="A240" s="181" t="s">
        <v>157</v>
      </c>
      <c r="B240" s="92" t="s">
        <v>230</v>
      </c>
      <c r="C240" s="92" t="s">
        <v>132</v>
      </c>
      <c r="D240" s="183">
        <f t="shared" si="8"/>
        <v>606.804347826087</v>
      </c>
      <c r="E240" s="183">
        <v>630</v>
      </c>
      <c r="F240" s="183">
        <v>606</v>
      </c>
      <c r="G240" s="183">
        <v>615</v>
      </c>
      <c r="H240" s="183">
        <v>607</v>
      </c>
      <c r="I240" s="183">
        <v>596</v>
      </c>
      <c r="J240" s="183">
        <v>600</v>
      </c>
      <c r="K240" s="183">
        <v>591</v>
      </c>
      <c r="L240" s="183">
        <v>669</v>
      </c>
      <c r="M240" s="183">
        <v>643</v>
      </c>
      <c r="N240" s="183">
        <v>667</v>
      </c>
      <c r="O240" s="183">
        <v>678</v>
      </c>
      <c r="P240" s="183">
        <v>632</v>
      </c>
      <c r="Q240" s="183">
        <v>727</v>
      </c>
      <c r="R240" s="183">
        <v>687</v>
      </c>
      <c r="S240" s="183">
        <v>660</v>
      </c>
      <c r="T240" s="183">
        <v>647</v>
      </c>
      <c r="U240" s="183">
        <v>675</v>
      </c>
      <c r="V240" s="183">
        <v>632</v>
      </c>
      <c r="W240" s="183">
        <v>612</v>
      </c>
      <c r="X240" s="183">
        <v>650</v>
      </c>
      <c r="Y240" s="183">
        <v>617</v>
      </c>
      <c r="Z240" s="183">
        <v>680</v>
      </c>
      <c r="AA240" s="183">
        <v>675</v>
      </c>
      <c r="AB240" s="183">
        <v>668</v>
      </c>
      <c r="AC240" s="183">
        <v>717</v>
      </c>
      <c r="AD240" s="183">
        <v>742</v>
      </c>
      <c r="AE240" s="183">
        <v>709</v>
      </c>
      <c r="AF240" s="183">
        <v>727</v>
      </c>
      <c r="AG240" s="183">
        <v>747</v>
      </c>
      <c r="AH240" s="183">
        <v>669</v>
      </c>
      <c r="AI240" s="183">
        <v>676</v>
      </c>
      <c r="AJ240" s="183">
        <v>644</v>
      </c>
      <c r="AK240" s="183">
        <v>689</v>
      </c>
      <c r="AL240" s="183">
        <v>632</v>
      </c>
      <c r="AM240" s="183">
        <v>584</v>
      </c>
      <c r="AN240" s="183">
        <v>592</v>
      </c>
      <c r="AO240" s="183">
        <v>650</v>
      </c>
      <c r="AP240" s="183">
        <v>649</v>
      </c>
      <c r="AQ240" s="183">
        <v>534</v>
      </c>
      <c r="AR240" s="183">
        <v>196</v>
      </c>
      <c r="AS240" s="183">
        <v>260</v>
      </c>
      <c r="AT240" s="183">
        <v>327</v>
      </c>
      <c r="AU240" s="183">
        <v>368</v>
      </c>
      <c r="AV240" s="183">
        <v>420</v>
      </c>
      <c r="AW240" s="183">
        <v>452</v>
      </c>
      <c r="AX240" s="165">
        <v>465</v>
      </c>
    </row>
    <row r="241" spans="1:50" s="81" customFormat="1" x14ac:dyDescent="0.35">
      <c r="A241" s="181" t="s">
        <v>157</v>
      </c>
      <c r="B241" s="92" t="s">
        <v>231</v>
      </c>
      <c r="C241" s="92" t="s">
        <v>162</v>
      </c>
      <c r="D241" s="180">
        <f t="shared" si="8"/>
        <v>125965.82608695653</v>
      </c>
      <c r="E241" s="180">
        <v>112223</v>
      </c>
      <c r="F241" s="180">
        <v>94087</v>
      </c>
      <c r="G241" s="180">
        <v>106955</v>
      </c>
      <c r="H241" s="180">
        <v>97994</v>
      </c>
      <c r="I241" s="180">
        <v>101700</v>
      </c>
      <c r="J241" s="180">
        <v>107528</v>
      </c>
      <c r="K241" s="180">
        <v>99770</v>
      </c>
      <c r="L241" s="180">
        <v>122030</v>
      </c>
      <c r="M241" s="180">
        <v>113354</v>
      </c>
      <c r="N241" s="180">
        <v>126597</v>
      </c>
      <c r="O241" s="180">
        <v>131240</v>
      </c>
      <c r="P241" s="180">
        <v>120116</v>
      </c>
      <c r="Q241" s="180">
        <v>138161</v>
      </c>
      <c r="R241" s="180">
        <v>129754</v>
      </c>
      <c r="S241" s="180">
        <v>145298</v>
      </c>
      <c r="T241" s="180">
        <v>144378</v>
      </c>
      <c r="U241" s="180">
        <v>156838</v>
      </c>
      <c r="V241" s="180">
        <v>152739</v>
      </c>
      <c r="W241" s="180">
        <v>156012</v>
      </c>
      <c r="X241" s="180">
        <v>154650</v>
      </c>
      <c r="Y241" s="180">
        <v>130362</v>
      </c>
      <c r="Z241" s="180">
        <v>151911</v>
      </c>
      <c r="AA241" s="180">
        <v>133783</v>
      </c>
      <c r="AB241" s="180">
        <v>133157</v>
      </c>
      <c r="AC241" s="180">
        <v>156273</v>
      </c>
      <c r="AD241" s="180">
        <v>143938</v>
      </c>
      <c r="AE241" s="180">
        <v>167299</v>
      </c>
      <c r="AF241" s="180">
        <v>160994</v>
      </c>
      <c r="AG241" s="180">
        <v>159699</v>
      </c>
      <c r="AH241" s="180">
        <v>158672</v>
      </c>
      <c r="AI241" s="180">
        <v>149873</v>
      </c>
      <c r="AJ241" s="180">
        <v>152403</v>
      </c>
      <c r="AK241" s="180">
        <v>140689</v>
      </c>
      <c r="AL241" s="180">
        <v>137552</v>
      </c>
      <c r="AM241" s="180">
        <v>130837</v>
      </c>
      <c r="AN241" s="180">
        <v>145617</v>
      </c>
      <c r="AO241" s="180">
        <v>148413</v>
      </c>
      <c r="AP241" s="180">
        <v>136056</v>
      </c>
      <c r="AQ241" s="180">
        <v>109639</v>
      </c>
      <c r="AR241" s="180">
        <v>69786</v>
      </c>
      <c r="AS241" s="180">
        <v>68150</v>
      </c>
      <c r="AT241" s="180">
        <v>65073</v>
      </c>
      <c r="AU241" s="180">
        <v>67708</v>
      </c>
      <c r="AV241" s="180">
        <v>83578</v>
      </c>
      <c r="AW241" s="180">
        <v>91721</v>
      </c>
      <c r="AX241" s="189">
        <v>89821</v>
      </c>
    </row>
    <row r="242" spans="1:50" s="80" customFormat="1" x14ac:dyDescent="0.35">
      <c r="A242" s="181" t="s">
        <v>157</v>
      </c>
      <c r="B242" s="92" t="s">
        <v>231</v>
      </c>
      <c r="C242" s="92" t="s">
        <v>166</v>
      </c>
      <c r="D242" s="188">
        <f t="shared" si="8"/>
        <v>439.47826086956519</v>
      </c>
      <c r="E242" s="188">
        <v>307</v>
      </c>
      <c r="F242" s="188">
        <v>268</v>
      </c>
      <c r="G242" s="188">
        <v>295</v>
      </c>
      <c r="H242" s="188">
        <v>287</v>
      </c>
      <c r="I242" s="188">
        <v>303</v>
      </c>
      <c r="J242" s="188">
        <v>327</v>
      </c>
      <c r="K242" s="188">
        <v>315</v>
      </c>
      <c r="L242" s="188">
        <v>359</v>
      </c>
      <c r="M242" s="188">
        <v>345</v>
      </c>
      <c r="N242" s="188">
        <v>369</v>
      </c>
      <c r="O242" s="188">
        <v>367</v>
      </c>
      <c r="P242" s="188">
        <v>354</v>
      </c>
      <c r="Q242" s="188">
        <v>362</v>
      </c>
      <c r="R242" s="188">
        <v>378</v>
      </c>
      <c r="S242" s="188">
        <v>435</v>
      </c>
      <c r="T242" s="188">
        <v>439</v>
      </c>
      <c r="U242" s="188">
        <v>492</v>
      </c>
      <c r="V242" s="188">
        <v>502</v>
      </c>
      <c r="W242" s="188">
        <v>505</v>
      </c>
      <c r="X242" s="188">
        <v>489</v>
      </c>
      <c r="Y242" s="188">
        <v>448</v>
      </c>
      <c r="Z242" s="188">
        <v>455</v>
      </c>
      <c r="AA242" s="188">
        <v>471</v>
      </c>
      <c r="AB242" s="188">
        <v>466</v>
      </c>
      <c r="AC242" s="188">
        <v>490</v>
      </c>
      <c r="AD242" s="188">
        <v>472</v>
      </c>
      <c r="AE242" s="188">
        <v>484</v>
      </c>
      <c r="AF242" s="188">
        <v>494</v>
      </c>
      <c r="AG242" s="188">
        <v>494</v>
      </c>
      <c r="AH242" s="188">
        <v>529</v>
      </c>
      <c r="AI242" s="188">
        <v>491</v>
      </c>
      <c r="AJ242" s="188">
        <v>506</v>
      </c>
      <c r="AK242" s="188">
        <v>455</v>
      </c>
      <c r="AL242" s="188">
        <v>506</v>
      </c>
      <c r="AM242" s="188">
        <v>509</v>
      </c>
      <c r="AN242" s="188">
        <v>526</v>
      </c>
      <c r="AO242" s="188">
        <v>515</v>
      </c>
      <c r="AP242" s="188">
        <v>474</v>
      </c>
      <c r="AQ242" s="188">
        <v>455</v>
      </c>
      <c r="AR242" s="188">
        <v>629</v>
      </c>
      <c r="AS242" s="188">
        <v>573</v>
      </c>
      <c r="AT242" s="188">
        <v>482</v>
      </c>
      <c r="AU242" s="188">
        <v>418</v>
      </c>
      <c r="AV242" s="188">
        <v>452</v>
      </c>
      <c r="AW242" s="188">
        <v>466</v>
      </c>
      <c r="AX242" s="190">
        <v>458</v>
      </c>
    </row>
    <row r="243" spans="1:50" x14ac:dyDescent="0.35">
      <c r="A243" s="181" t="s">
        <v>157</v>
      </c>
      <c r="B243" s="92" t="s">
        <v>231</v>
      </c>
      <c r="C243" s="92" t="s">
        <v>133</v>
      </c>
      <c r="D243" s="183">
        <f t="shared" si="8"/>
        <v>2327.5652173913045</v>
      </c>
      <c r="E243" s="183">
        <v>2578</v>
      </c>
      <c r="F243" s="183">
        <v>2298</v>
      </c>
      <c r="G243" s="183">
        <v>2596</v>
      </c>
      <c r="H243" s="183">
        <v>2297</v>
      </c>
      <c r="I243" s="183">
        <v>2387</v>
      </c>
      <c r="J243" s="183">
        <v>2298</v>
      </c>
      <c r="K243" s="183">
        <v>2089</v>
      </c>
      <c r="L243" s="183">
        <v>2461</v>
      </c>
      <c r="M243" s="183">
        <v>2268</v>
      </c>
      <c r="N243" s="183">
        <v>2529</v>
      </c>
      <c r="O243" s="183">
        <v>2720</v>
      </c>
      <c r="P243" s="183">
        <v>2432</v>
      </c>
      <c r="Q243" s="183">
        <v>2706</v>
      </c>
      <c r="R243" s="183">
        <v>2434</v>
      </c>
      <c r="S243" s="183">
        <v>2608</v>
      </c>
      <c r="T243" s="183">
        <v>2467</v>
      </c>
      <c r="U243" s="183">
        <v>2547</v>
      </c>
      <c r="V243" s="183">
        <v>2476</v>
      </c>
      <c r="W243" s="183">
        <v>2553</v>
      </c>
      <c r="X243" s="183">
        <v>2684</v>
      </c>
      <c r="Y243" s="183">
        <v>2270</v>
      </c>
      <c r="Z243" s="183">
        <v>2580</v>
      </c>
      <c r="AA243" s="183">
        <v>2328</v>
      </c>
      <c r="AB243" s="183">
        <v>2236</v>
      </c>
      <c r="AC243" s="183">
        <v>2679</v>
      </c>
      <c r="AD243" s="183">
        <v>2545</v>
      </c>
      <c r="AE243" s="183">
        <v>3032</v>
      </c>
      <c r="AF243" s="183">
        <v>2958</v>
      </c>
      <c r="AG243" s="183">
        <v>2886</v>
      </c>
      <c r="AH243" s="183">
        <v>2781</v>
      </c>
      <c r="AI243" s="183">
        <v>2672</v>
      </c>
      <c r="AJ243" s="183">
        <v>2780</v>
      </c>
      <c r="AK243" s="183">
        <v>2536</v>
      </c>
      <c r="AL243" s="183">
        <v>2451</v>
      </c>
      <c r="AM243" s="183">
        <v>2250</v>
      </c>
      <c r="AN243" s="183">
        <v>2483</v>
      </c>
      <c r="AO243" s="183">
        <v>2635</v>
      </c>
      <c r="AP243" s="183">
        <v>2381</v>
      </c>
      <c r="AQ243" s="183">
        <v>1950</v>
      </c>
      <c r="AR243" s="183">
        <v>1157</v>
      </c>
      <c r="AS243" s="183">
        <v>1078</v>
      </c>
      <c r="AT243" s="183">
        <v>1114</v>
      </c>
      <c r="AU243" s="183">
        <v>1225</v>
      </c>
      <c r="AV243" s="183">
        <v>1512</v>
      </c>
      <c r="AW243" s="183">
        <v>1594</v>
      </c>
      <c r="AX243" s="165">
        <v>1527</v>
      </c>
    </row>
    <row r="244" spans="1:50" x14ac:dyDescent="0.35">
      <c r="A244" s="181" t="s">
        <v>157</v>
      </c>
      <c r="B244" s="92" t="s">
        <v>231</v>
      </c>
      <c r="C244" s="92" t="s">
        <v>167</v>
      </c>
      <c r="D244" s="183">
        <f t="shared" si="8"/>
        <v>33227.757130789316</v>
      </c>
      <c r="E244" s="183">
        <f>Orleans!D24</f>
        <v>27131</v>
      </c>
      <c r="F244" s="183">
        <f>Orleans!E24</f>
        <v>23044</v>
      </c>
      <c r="G244" s="183">
        <f>Orleans!F24</f>
        <v>25322</v>
      </c>
      <c r="H244" s="183">
        <f>Orleans!G24</f>
        <v>23627</v>
      </c>
      <c r="I244" s="183">
        <f>Orleans!H24</f>
        <v>24112</v>
      </c>
      <c r="J244" s="183">
        <f>Orleans!I24</f>
        <v>26892</v>
      </c>
      <c r="K244" s="183">
        <f>Orleans!J24</f>
        <v>25891</v>
      </c>
      <c r="L244" s="183">
        <f>Orleans!K24</f>
        <v>31165</v>
      </c>
      <c r="M244" s="183">
        <f>Orleans!L24</f>
        <v>30304</v>
      </c>
      <c r="N244" s="183">
        <f>Orleans!M24</f>
        <v>33626</v>
      </c>
      <c r="O244" s="183">
        <f>Orleans!N24</f>
        <v>37917</v>
      </c>
      <c r="P244" s="183">
        <f>Orleans!O24</f>
        <v>34472</v>
      </c>
      <c r="Q244" s="183">
        <f>Orleans!P24</f>
        <v>37050.014359439054</v>
      </c>
      <c r="R244" s="183">
        <f>Orleans!Q24</f>
        <v>33978</v>
      </c>
      <c r="S244" s="183">
        <f>Orleans!R24</f>
        <v>38736</v>
      </c>
      <c r="T244" s="183">
        <f>Orleans!S24</f>
        <v>40036</v>
      </c>
      <c r="U244" s="183">
        <f>Orleans!T24</f>
        <v>44787</v>
      </c>
      <c r="V244" s="183">
        <f>Orleans!U24</f>
        <v>43958</v>
      </c>
      <c r="W244" s="183">
        <f>Orleans!V24</f>
        <v>45380</v>
      </c>
      <c r="X244" s="183">
        <f>Orleans!W24</f>
        <v>43051</v>
      </c>
      <c r="Y244" s="183">
        <f>Orleans!X24</f>
        <v>35925.621375368042</v>
      </c>
      <c r="Z244" s="183">
        <f>Orleans!Y24</f>
        <v>44001</v>
      </c>
      <c r="AA244" s="183">
        <f>Orleans!Z24</f>
        <v>37723.445958672528</v>
      </c>
      <c r="AB244" s="183">
        <f>Orleans!AA24</f>
        <v>38738.999167231814</v>
      </c>
      <c r="AC244" s="183">
        <f>Orleans!AB24</f>
        <v>40783</v>
      </c>
      <c r="AD244" s="183">
        <f>Orleans!AC24</f>
        <v>38750</v>
      </c>
      <c r="AE244" s="183">
        <f>Orleans!AD24</f>
        <v>43632.747155597252</v>
      </c>
      <c r="AF244" s="183">
        <f>Orleans!AE24</f>
        <v>39045</v>
      </c>
      <c r="AG244" s="183">
        <f>Orleans!AF24</f>
        <v>37660</v>
      </c>
      <c r="AH244" s="183">
        <f>Orleans!AG24</f>
        <v>37703</v>
      </c>
      <c r="AI244" s="183">
        <f>Orleans!AH24</f>
        <v>35156</v>
      </c>
      <c r="AJ244" s="183">
        <f>Orleans!AI24</f>
        <v>34877</v>
      </c>
      <c r="AK244" s="183">
        <f>Orleans!AJ24</f>
        <v>36362</v>
      </c>
      <c r="AL244" s="183">
        <f>Orleans!AK24</f>
        <v>35453</v>
      </c>
      <c r="AM244" s="183">
        <f>Orleans!AL24</f>
        <v>36232</v>
      </c>
      <c r="AN244" s="183">
        <f>Orleans!AM24</f>
        <v>40126</v>
      </c>
      <c r="AO244" s="183">
        <f>Orleans!AN24</f>
        <v>38867</v>
      </c>
      <c r="AP244" s="183">
        <f>Orleans!AO24</f>
        <v>35274</v>
      </c>
      <c r="AQ244" s="183">
        <f>Orleans!AP24</f>
        <v>27329</v>
      </c>
      <c r="AR244" s="183">
        <f>Orleans!AQ24</f>
        <v>17756</v>
      </c>
      <c r="AS244" s="183">
        <f>Orleans!AR24</f>
        <v>17724</v>
      </c>
      <c r="AT244" s="183">
        <f>Orleans!AS24</f>
        <v>18312</v>
      </c>
      <c r="AU244" s="183">
        <f>Orleans!AT24</f>
        <v>17934</v>
      </c>
      <c r="AV244" s="183">
        <f>Orleans!AU24</f>
        <v>23558</v>
      </c>
      <c r="AW244" s="183">
        <f>Orleans!AV24</f>
        <v>23169</v>
      </c>
      <c r="AX244" s="165">
        <f>Orleans!AW24</f>
        <v>25906</v>
      </c>
    </row>
    <row r="245" spans="1:50" x14ac:dyDescent="0.35">
      <c r="A245" s="181" t="s">
        <v>157</v>
      </c>
      <c r="B245" s="92" t="s">
        <v>231</v>
      </c>
      <c r="C245" s="92" t="s">
        <v>132</v>
      </c>
      <c r="D245" s="183">
        <f t="shared" si="8"/>
        <v>293.56521739130437</v>
      </c>
      <c r="E245" s="183">
        <v>365</v>
      </c>
      <c r="F245" s="183">
        <v>351</v>
      </c>
      <c r="G245" s="183">
        <v>363</v>
      </c>
      <c r="H245" s="183">
        <v>342</v>
      </c>
      <c r="I245" s="183">
        <v>336</v>
      </c>
      <c r="J245" s="183">
        <v>329</v>
      </c>
      <c r="K245" s="183">
        <v>317</v>
      </c>
      <c r="L245" s="183">
        <v>340</v>
      </c>
      <c r="M245" s="183">
        <v>329</v>
      </c>
      <c r="N245" s="183">
        <v>343</v>
      </c>
      <c r="O245" s="183">
        <v>358</v>
      </c>
      <c r="P245" s="183">
        <v>339</v>
      </c>
      <c r="Q245" s="183">
        <v>382</v>
      </c>
      <c r="R245" s="183">
        <v>343</v>
      </c>
      <c r="S245" s="183">
        <v>334</v>
      </c>
      <c r="T245" s="183">
        <v>329</v>
      </c>
      <c r="U245" s="183">
        <v>319</v>
      </c>
      <c r="V245" s="183">
        <v>304</v>
      </c>
      <c r="W245" s="183">
        <v>309</v>
      </c>
      <c r="X245" s="183">
        <v>316</v>
      </c>
      <c r="Y245" s="183">
        <v>291</v>
      </c>
      <c r="Z245" s="183">
        <v>334</v>
      </c>
      <c r="AA245" s="183">
        <v>284</v>
      </c>
      <c r="AB245" s="183">
        <v>286</v>
      </c>
      <c r="AC245" s="183">
        <v>319</v>
      </c>
      <c r="AD245" s="183">
        <v>305</v>
      </c>
      <c r="AE245" s="183">
        <v>346</v>
      </c>
      <c r="AF245" s="183">
        <v>326</v>
      </c>
      <c r="AG245" s="183">
        <v>323</v>
      </c>
      <c r="AH245" s="183">
        <v>300</v>
      </c>
      <c r="AI245" s="183">
        <v>305</v>
      </c>
      <c r="AJ245" s="183">
        <v>301</v>
      </c>
      <c r="AK245" s="183">
        <v>309</v>
      </c>
      <c r="AL245" s="183">
        <v>272</v>
      </c>
      <c r="AM245" s="183">
        <v>257</v>
      </c>
      <c r="AN245" s="183">
        <v>277</v>
      </c>
      <c r="AO245" s="183">
        <v>288</v>
      </c>
      <c r="AP245" s="183">
        <v>287</v>
      </c>
      <c r="AQ245" s="183">
        <v>241</v>
      </c>
      <c r="AR245" s="183">
        <v>111</v>
      </c>
      <c r="AS245" s="183">
        <v>119</v>
      </c>
      <c r="AT245" s="183">
        <v>135</v>
      </c>
      <c r="AU245" s="183">
        <v>162</v>
      </c>
      <c r="AV245" s="183">
        <v>185</v>
      </c>
      <c r="AW245" s="183">
        <v>197</v>
      </c>
      <c r="AX245" s="165">
        <v>196</v>
      </c>
    </row>
    <row r="246" spans="1:50" s="81" customFormat="1" x14ac:dyDescent="0.35">
      <c r="A246" s="181" t="s">
        <v>157</v>
      </c>
      <c r="B246" s="92" t="s">
        <v>232</v>
      </c>
      <c r="C246" s="92" t="s">
        <v>162</v>
      </c>
      <c r="D246" s="180">
        <f t="shared" si="8"/>
        <v>359210.13043478259</v>
      </c>
      <c r="E246" s="180">
        <v>411646</v>
      </c>
      <c r="F246" s="180">
        <v>383695</v>
      </c>
      <c r="G246" s="180">
        <v>426620</v>
      </c>
      <c r="H246" s="180">
        <v>377335</v>
      </c>
      <c r="I246" s="180">
        <v>385277</v>
      </c>
      <c r="J246" s="180">
        <v>379275</v>
      </c>
      <c r="K246" s="180">
        <v>355191</v>
      </c>
      <c r="L246" s="180">
        <v>386001</v>
      </c>
      <c r="M246" s="180">
        <v>359967</v>
      </c>
      <c r="N246" s="180">
        <v>383861</v>
      </c>
      <c r="O246" s="180">
        <v>367138</v>
      </c>
      <c r="P246" s="180">
        <v>317065</v>
      </c>
      <c r="Q246" s="180">
        <v>397335</v>
      </c>
      <c r="R246" s="180">
        <v>366958</v>
      </c>
      <c r="S246" s="180">
        <v>381557</v>
      </c>
      <c r="T246" s="180">
        <v>361340</v>
      </c>
      <c r="U246" s="180">
        <v>371506</v>
      </c>
      <c r="V246" s="180">
        <v>335406</v>
      </c>
      <c r="W246" s="180">
        <v>327420</v>
      </c>
      <c r="X246" s="180">
        <v>352869</v>
      </c>
      <c r="Y246" s="180">
        <v>309308</v>
      </c>
      <c r="Z246" s="180">
        <v>373659</v>
      </c>
      <c r="AA246" s="180">
        <v>365188</v>
      </c>
      <c r="AB246" s="180">
        <v>368325</v>
      </c>
      <c r="AC246" s="180">
        <v>400110</v>
      </c>
      <c r="AD246" s="180">
        <v>378274</v>
      </c>
      <c r="AE246" s="180">
        <v>407706</v>
      </c>
      <c r="AF246" s="180">
        <v>422508</v>
      </c>
      <c r="AG246" s="180">
        <v>413708</v>
      </c>
      <c r="AH246" s="180">
        <v>354195</v>
      </c>
      <c r="AI246" s="180">
        <v>373742</v>
      </c>
      <c r="AJ246" s="180">
        <v>376761</v>
      </c>
      <c r="AK246" s="180">
        <v>366081</v>
      </c>
      <c r="AL246" s="180">
        <v>366448</v>
      </c>
      <c r="AM246" s="180">
        <v>301679</v>
      </c>
      <c r="AN246" s="180">
        <v>346813</v>
      </c>
      <c r="AO246" s="180">
        <v>455497</v>
      </c>
      <c r="AP246" s="180">
        <v>430926</v>
      </c>
      <c r="AQ246" s="180">
        <v>365726</v>
      </c>
      <c r="AR246" s="180">
        <v>201318</v>
      </c>
      <c r="AS246" s="180">
        <v>212748</v>
      </c>
      <c r="AT246" s="180">
        <v>238869</v>
      </c>
      <c r="AU246" s="180">
        <v>271655</v>
      </c>
      <c r="AV246" s="180">
        <v>303952</v>
      </c>
      <c r="AW246" s="180">
        <v>323522</v>
      </c>
      <c r="AX246" s="189">
        <v>367486</v>
      </c>
    </row>
    <row r="247" spans="1:50" s="80" customFormat="1" x14ac:dyDescent="0.35">
      <c r="A247" s="181" t="s">
        <v>157</v>
      </c>
      <c r="B247" s="92" t="s">
        <v>232</v>
      </c>
      <c r="C247" s="92" t="s">
        <v>166</v>
      </c>
      <c r="D247" s="188">
        <f t="shared" si="8"/>
        <v>276.39130434782606</v>
      </c>
      <c r="E247" s="188">
        <v>246</v>
      </c>
      <c r="F247" s="188">
        <v>241</v>
      </c>
      <c r="G247" s="188">
        <v>260</v>
      </c>
      <c r="H247" s="188">
        <v>239</v>
      </c>
      <c r="I247" s="188">
        <v>250</v>
      </c>
      <c r="J247" s="188">
        <v>243</v>
      </c>
      <c r="K247" s="188">
        <v>238</v>
      </c>
      <c r="L247" s="188">
        <v>248</v>
      </c>
      <c r="M247" s="188">
        <v>232</v>
      </c>
      <c r="N247" s="188">
        <v>238</v>
      </c>
      <c r="O247" s="188">
        <v>230</v>
      </c>
      <c r="P247" s="188">
        <v>212</v>
      </c>
      <c r="Q247" s="188">
        <v>231</v>
      </c>
      <c r="R247" s="188">
        <v>225</v>
      </c>
      <c r="S247" s="188">
        <v>244</v>
      </c>
      <c r="T247" s="188">
        <v>244</v>
      </c>
      <c r="U247" s="188">
        <v>255</v>
      </c>
      <c r="V247" s="188">
        <v>238</v>
      </c>
      <c r="W247" s="188">
        <v>242</v>
      </c>
      <c r="X247" s="188">
        <v>253</v>
      </c>
      <c r="Y247" s="188">
        <v>236</v>
      </c>
      <c r="Z247" s="188">
        <v>261</v>
      </c>
      <c r="AA247" s="188">
        <v>265</v>
      </c>
      <c r="AB247" s="188">
        <v>262</v>
      </c>
      <c r="AC247" s="188">
        <v>264</v>
      </c>
      <c r="AD247" s="188">
        <v>274</v>
      </c>
      <c r="AE247" s="188">
        <v>281</v>
      </c>
      <c r="AF247" s="188">
        <v>290</v>
      </c>
      <c r="AG247" s="188">
        <v>290</v>
      </c>
      <c r="AH247" s="188">
        <v>266</v>
      </c>
      <c r="AI247" s="188">
        <v>275</v>
      </c>
      <c r="AJ247" s="188">
        <v>283</v>
      </c>
      <c r="AK247" s="188">
        <v>271</v>
      </c>
      <c r="AL247" s="188">
        <v>300</v>
      </c>
      <c r="AM247" s="188">
        <v>268</v>
      </c>
      <c r="AN247" s="188">
        <v>297</v>
      </c>
      <c r="AO247" s="188">
        <v>339</v>
      </c>
      <c r="AP247" s="188">
        <v>332</v>
      </c>
      <c r="AQ247" s="188">
        <v>330</v>
      </c>
      <c r="AR247" s="188">
        <v>407</v>
      </c>
      <c r="AS247" s="188">
        <v>361</v>
      </c>
      <c r="AT247" s="188">
        <v>339</v>
      </c>
      <c r="AU247" s="188">
        <v>343</v>
      </c>
      <c r="AV247" s="188">
        <v>342</v>
      </c>
      <c r="AW247" s="188">
        <v>353</v>
      </c>
      <c r="AX247" s="190">
        <v>376</v>
      </c>
    </row>
    <row r="248" spans="1:50" x14ac:dyDescent="0.35">
      <c r="A248" s="181" t="s">
        <v>157</v>
      </c>
      <c r="B248" s="92" t="s">
        <v>232</v>
      </c>
      <c r="C248" s="92" t="s">
        <v>133</v>
      </c>
      <c r="D248" s="183">
        <f t="shared" si="8"/>
        <v>9560.1304347826081</v>
      </c>
      <c r="E248" s="183">
        <v>11041</v>
      </c>
      <c r="F248" s="183">
        <v>10421</v>
      </c>
      <c r="G248" s="183">
        <v>11418</v>
      </c>
      <c r="H248" s="183">
        <v>10447</v>
      </c>
      <c r="I248" s="183">
        <v>10363</v>
      </c>
      <c r="J248" s="183">
        <v>10057</v>
      </c>
      <c r="K248" s="183">
        <v>9596</v>
      </c>
      <c r="L248" s="183">
        <v>11108</v>
      </c>
      <c r="M248" s="183">
        <v>10171</v>
      </c>
      <c r="N248" s="183">
        <v>11289</v>
      </c>
      <c r="O248" s="183">
        <v>10904</v>
      </c>
      <c r="P248" s="183">
        <v>10040</v>
      </c>
      <c r="Q248" s="183">
        <v>12144</v>
      </c>
      <c r="R248" s="183">
        <v>11395</v>
      </c>
      <c r="S248" s="183">
        <v>11750</v>
      </c>
      <c r="T248" s="183">
        <v>10952</v>
      </c>
      <c r="U248" s="183">
        <v>11256</v>
      </c>
      <c r="V248" s="183">
        <v>9908</v>
      </c>
      <c r="W248" s="183">
        <v>9169</v>
      </c>
      <c r="X248" s="183">
        <v>9986</v>
      </c>
      <c r="Y248" s="183">
        <v>8538</v>
      </c>
      <c r="Z248" s="183">
        <v>10489</v>
      </c>
      <c r="AA248" s="183">
        <v>9956</v>
      </c>
      <c r="AB248" s="183">
        <v>10025</v>
      </c>
      <c r="AC248" s="183">
        <v>11077</v>
      </c>
      <c r="AD248" s="183">
        <v>10068</v>
      </c>
      <c r="AE248" s="183">
        <v>11177</v>
      </c>
      <c r="AF248" s="183">
        <v>11420</v>
      </c>
      <c r="AG248" s="183">
        <v>11133</v>
      </c>
      <c r="AH248" s="183">
        <v>9771</v>
      </c>
      <c r="AI248" s="183">
        <v>10009</v>
      </c>
      <c r="AJ248" s="183">
        <v>10245</v>
      </c>
      <c r="AK248" s="183">
        <v>9838</v>
      </c>
      <c r="AL248" s="183">
        <v>9911</v>
      </c>
      <c r="AM248" s="183">
        <v>8211</v>
      </c>
      <c r="AN248" s="183">
        <v>8622</v>
      </c>
      <c r="AO248" s="183">
        <v>10099</v>
      </c>
      <c r="AP248" s="183">
        <v>9436</v>
      </c>
      <c r="AQ248" s="183">
        <v>8045</v>
      </c>
      <c r="AR248" s="183">
        <v>3867</v>
      </c>
      <c r="AS248" s="183">
        <v>3998</v>
      </c>
      <c r="AT248" s="183">
        <v>4885</v>
      </c>
      <c r="AU248" s="183">
        <v>5460</v>
      </c>
      <c r="AV248" s="183">
        <v>6129</v>
      </c>
      <c r="AW248" s="183">
        <v>6616</v>
      </c>
      <c r="AX248" s="165">
        <v>7326</v>
      </c>
    </row>
    <row r="249" spans="1:50" x14ac:dyDescent="0.35">
      <c r="A249" s="181" t="s">
        <v>157</v>
      </c>
      <c r="B249" s="92" t="s">
        <v>232</v>
      </c>
      <c r="C249" s="92" t="s">
        <v>167</v>
      </c>
      <c r="D249" s="183">
        <f t="shared" si="8"/>
        <v>86371.245995356265</v>
      </c>
      <c r="E249" s="183">
        <f>Oswego!D24</f>
        <v>91090</v>
      </c>
      <c r="F249" s="183">
        <f>Oswego!E24</f>
        <v>83062</v>
      </c>
      <c r="G249" s="183">
        <f>Oswego!F24</f>
        <v>92351</v>
      </c>
      <c r="H249" s="183">
        <f>Oswego!G24</f>
        <v>77750</v>
      </c>
      <c r="I249" s="183">
        <f>Oswego!H24</f>
        <v>82169</v>
      </c>
      <c r="J249" s="183">
        <f>Oswego!I24</f>
        <v>81523</v>
      </c>
      <c r="K249" s="183">
        <f>Oswego!J24</f>
        <v>74890</v>
      </c>
      <c r="L249" s="183">
        <f>Oswego!K24</f>
        <v>81839.52910643752</v>
      </c>
      <c r="M249" s="183">
        <f>Oswego!L24</f>
        <v>79574.05777046422</v>
      </c>
      <c r="N249" s="183">
        <f>Oswego!M24</f>
        <v>83388</v>
      </c>
      <c r="O249" s="183">
        <f>Oswego!N24</f>
        <v>73951</v>
      </c>
      <c r="P249" s="183">
        <f>Oswego!O24</f>
        <v>64367</v>
      </c>
      <c r="Q249" s="183">
        <f>Oswego!P24</f>
        <v>84023</v>
      </c>
      <c r="R249" s="183">
        <f>Oswego!Q24</f>
        <v>74944</v>
      </c>
      <c r="S249" s="183">
        <f>Oswego!R24</f>
        <v>76674.268841405283</v>
      </c>
      <c r="T249" s="183">
        <f>Oswego!S24</f>
        <v>76577</v>
      </c>
      <c r="U249" s="183">
        <f>Oswego!T24</f>
        <v>79312</v>
      </c>
      <c r="V249" s="183">
        <f>Oswego!U24</f>
        <v>73295.207347112722</v>
      </c>
      <c r="W249" s="183">
        <f>Oswego!V24</f>
        <v>73889.452831483723</v>
      </c>
      <c r="X249" s="183">
        <f>Oswego!W24</f>
        <v>78911</v>
      </c>
      <c r="Y249" s="183">
        <f>Oswego!X24</f>
        <v>71379</v>
      </c>
      <c r="Z249" s="183">
        <f>Oswego!Y24</f>
        <v>82926</v>
      </c>
      <c r="AA249" s="183">
        <f>Oswego!Z24</f>
        <v>84161.658841961515</v>
      </c>
      <c r="AB249" s="183">
        <f>Oswego!AA24</f>
        <v>87459</v>
      </c>
      <c r="AC249" s="183">
        <f>Oswego!AB24</f>
        <v>93009.872131373428</v>
      </c>
      <c r="AD249" s="183">
        <f>Oswego!AC24</f>
        <v>90543.823806056957</v>
      </c>
      <c r="AE249" s="183">
        <f>Oswego!AD24</f>
        <v>94864</v>
      </c>
      <c r="AF249" s="183">
        <f>Oswego!AE24</f>
        <v>98659</v>
      </c>
      <c r="AG249" s="183">
        <f>Oswego!AF24</f>
        <v>94824</v>
      </c>
      <c r="AH249" s="183">
        <f>Oswego!AG24</f>
        <v>80393</v>
      </c>
      <c r="AI249" s="183">
        <f>Oswego!AH24</f>
        <v>83942.621681710531</v>
      </c>
      <c r="AJ249" s="183">
        <f>Oswego!AI24</f>
        <v>84144.839122021469</v>
      </c>
      <c r="AK249" s="183">
        <f>Oswego!AJ24</f>
        <v>81700</v>
      </c>
      <c r="AL249" s="183">
        <f>Oswego!AK24</f>
        <v>86590.255329171181</v>
      </c>
      <c r="AM249" s="183">
        <f>Oswego!AL24</f>
        <v>69444</v>
      </c>
      <c r="AN249" s="183">
        <f>Oswego!AM24</f>
        <v>88486.606600154511</v>
      </c>
      <c r="AO249" s="183">
        <f>Oswego!AN24</f>
        <v>129536.12237703445</v>
      </c>
      <c r="AP249" s="183">
        <f>Oswego!AO24</f>
        <v>122691</v>
      </c>
      <c r="AQ249" s="183">
        <f>Oswego!AP24</f>
        <v>104468</v>
      </c>
      <c r="AR249" s="183">
        <f>Oswego!AQ24</f>
        <v>65698</v>
      </c>
      <c r="AS249" s="183">
        <f>Oswego!AR24</f>
        <v>66789</v>
      </c>
      <c r="AT249" s="183">
        <f>Oswego!AS24</f>
        <v>83153</v>
      </c>
      <c r="AU249" s="183">
        <f>Oswego!AT24</f>
        <v>94091</v>
      </c>
      <c r="AV249" s="183">
        <f>Oswego!AU24</f>
        <v>107855</v>
      </c>
      <c r="AW249" s="183">
        <f>Oswego!AV24</f>
        <v>114580</v>
      </c>
      <c r="AX249" s="165">
        <f>Oswego!AW24</f>
        <v>128108</v>
      </c>
    </row>
    <row r="250" spans="1:50" x14ac:dyDescent="0.35">
      <c r="A250" s="181" t="s">
        <v>157</v>
      </c>
      <c r="B250" s="92" t="s">
        <v>232</v>
      </c>
      <c r="C250" s="92" t="s">
        <v>132</v>
      </c>
      <c r="D250" s="183">
        <f t="shared" si="8"/>
        <v>1340.804347826087</v>
      </c>
      <c r="E250" s="183">
        <v>1670</v>
      </c>
      <c r="F250" s="183">
        <v>1594</v>
      </c>
      <c r="G250" s="183">
        <v>1639</v>
      </c>
      <c r="H250" s="183">
        <v>1578</v>
      </c>
      <c r="I250" s="183">
        <v>1540</v>
      </c>
      <c r="J250" s="183">
        <v>1561</v>
      </c>
      <c r="K250" s="183">
        <v>1491</v>
      </c>
      <c r="L250" s="183">
        <v>1554</v>
      </c>
      <c r="M250" s="183">
        <v>1553</v>
      </c>
      <c r="N250" s="183">
        <v>1616</v>
      </c>
      <c r="O250" s="183">
        <v>1599</v>
      </c>
      <c r="P250" s="183">
        <v>1496</v>
      </c>
      <c r="Q250" s="183">
        <v>1721</v>
      </c>
      <c r="R250" s="183">
        <v>1631</v>
      </c>
      <c r="S250" s="183">
        <v>1562</v>
      </c>
      <c r="T250" s="183">
        <v>1483</v>
      </c>
      <c r="U250" s="183">
        <v>1459</v>
      </c>
      <c r="V250" s="183">
        <v>1411</v>
      </c>
      <c r="W250" s="183">
        <v>1352</v>
      </c>
      <c r="X250" s="183">
        <v>1394</v>
      </c>
      <c r="Y250" s="183">
        <v>1312</v>
      </c>
      <c r="Z250" s="183">
        <v>1433</v>
      </c>
      <c r="AA250" s="183">
        <v>1378</v>
      </c>
      <c r="AB250" s="183">
        <v>1408</v>
      </c>
      <c r="AC250" s="183">
        <v>1515</v>
      </c>
      <c r="AD250" s="183">
        <v>1379</v>
      </c>
      <c r="AE250" s="183">
        <v>1451</v>
      </c>
      <c r="AF250" s="183">
        <v>1458</v>
      </c>
      <c r="AG250" s="183">
        <v>1429</v>
      </c>
      <c r="AH250" s="183">
        <v>1333</v>
      </c>
      <c r="AI250" s="183">
        <v>1360</v>
      </c>
      <c r="AJ250" s="183">
        <v>1331</v>
      </c>
      <c r="AK250" s="183">
        <v>1352</v>
      </c>
      <c r="AL250" s="183">
        <v>1223</v>
      </c>
      <c r="AM250" s="183">
        <v>1126</v>
      </c>
      <c r="AN250" s="183">
        <v>1169</v>
      </c>
      <c r="AO250" s="183">
        <v>1344</v>
      </c>
      <c r="AP250" s="183">
        <v>1298</v>
      </c>
      <c r="AQ250" s="183">
        <v>1109</v>
      </c>
      <c r="AR250" s="183">
        <v>495</v>
      </c>
      <c r="AS250" s="183">
        <v>590</v>
      </c>
      <c r="AT250" s="183">
        <v>704</v>
      </c>
      <c r="AU250" s="183">
        <v>792</v>
      </c>
      <c r="AV250" s="183">
        <v>890</v>
      </c>
      <c r="AW250" s="183">
        <v>917</v>
      </c>
      <c r="AX250" s="165">
        <v>977</v>
      </c>
    </row>
    <row r="251" spans="1:50" s="81" customFormat="1" x14ac:dyDescent="0.35">
      <c r="A251" s="181" t="s">
        <v>157</v>
      </c>
      <c r="B251" s="92" t="s">
        <v>233</v>
      </c>
      <c r="C251" s="92" t="s">
        <v>162</v>
      </c>
      <c r="D251" s="180">
        <f t="shared" si="8"/>
        <v>146418.58695652173</v>
      </c>
      <c r="E251" s="180">
        <v>153477</v>
      </c>
      <c r="F251" s="180">
        <v>145801</v>
      </c>
      <c r="G251" s="180">
        <v>148461</v>
      </c>
      <c r="H251" s="180">
        <v>150471</v>
      </c>
      <c r="I251" s="180">
        <v>156851</v>
      </c>
      <c r="J251" s="180">
        <v>153661</v>
      </c>
      <c r="K251" s="180">
        <v>144698</v>
      </c>
      <c r="L251" s="180">
        <v>164034</v>
      </c>
      <c r="M251" s="180">
        <v>146237</v>
      </c>
      <c r="N251" s="180">
        <v>174661</v>
      </c>
      <c r="O251" s="180">
        <v>153001</v>
      </c>
      <c r="P251" s="180">
        <v>130412</v>
      </c>
      <c r="Q251" s="180">
        <v>152384</v>
      </c>
      <c r="R251" s="180">
        <v>143564</v>
      </c>
      <c r="S251" s="180">
        <v>148575</v>
      </c>
      <c r="T251" s="180">
        <v>152539</v>
      </c>
      <c r="U251" s="180">
        <v>152921</v>
      </c>
      <c r="V251" s="180">
        <v>144574</v>
      </c>
      <c r="W251" s="180">
        <v>128130</v>
      </c>
      <c r="X251" s="180">
        <v>142117</v>
      </c>
      <c r="Y251" s="180">
        <v>119356</v>
      </c>
      <c r="Z251" s="180">
        <v>136461</v>
      </c>
      <c r="AA251" s="180">
        <v>136827</v>
      </c>
      <c r="AB251" s="180">
        <v>124935</v>
      </c>
      <c r="AC251" s="180">
        <v>140162</v>
      </c>
      <c r="AD251" s="180">
        <v>140568</v>
      </c>
      <c r="AE251" s="180">
        <v>146170</v>
      </c>
      <c r="AF251" s="180">
        <v>154785</v>
      </c>
      <c r="AG251" s="180">
        <v>165273</v>
      </c>
      <c r="AH251" s="180">
        <v>151914</v>
      </c>
      <c r="AI251" s="180">
        <v>159246</v>
      </c>
      <c r="AJ251" s="180">
        <v>187252</v>
      </c>
      <c r="AK251" s="180">
        <v>181034</v>
      </c>
      <c r="AL251" s="180">
        <v>165616</v>
      </c>
      <c r="AM251" s="180">
        <v>153952</v>
      </c>
      <c r="AN251" s="180">
        <v>158941</v>
      </c>
      <c r="AO251" s="180">
        <v>186841</v>
      </c>
      <c r="AP251" s="180">
        <v>166267</v>
      </c>
      <c r="AQ251" s="180">
        <v>139364</v>
      </c>
      <c r="AR251" s="180">
        <v>75583</v>
      </c>
      <c r="AS251" s="180">
        <v>76523</v>
      </c>
      <c r="AT251" s="180">
        <v>96209</v>
      </c>
      <c r="AU251" s="180">
        <v>117436</v>
      </c>
      <c r="AV251" s="180">
        <v>140982</v>
      </c>
      <c r="AW251" s="180">
        <v>150767</v>
      </c>
      <c r="AX251" s="189">
        <v>176222</v>
      </c>
    </row>
    <row r="252" spans="1:50" s="80" customFormat="1" x14ac:dyDescent="0.35">
      <c r="A252" s="181" t="s">
        <v>157</v>
      </c>
      <c r="B252" s="92" t="s">
        <v>233</v>
      </c>
      <c r="C252" s="92" t="s">
        <v>166</v>
      </c>
      <c r="D252" s="188">
        <f t="shared" si="8"/>
        <v>399.78260869565219</v>
      </c>
      <c r="E252" s="188">
        <v>360</v>
      </c>
      <c r="F252" s="188">
        <v>360</v>
      </c>
      <c r="G252" s="188">
        <v>351</v>
      </c>
      <c r="H252" s="188">
        <v>363</v>
      </c>
      <c r="I252" s="188">
        <v>401</v>
      </c>
      <c r="J252" s="188">
        <v>379</v>
      </c>
      <c r="K252" s="188">
        <v>359</v>
      </c>
      <c r="L252" s="188">
        <v>381</v>
      </c>
      <c r="M252" s="188">
        <v>371</v>
      </c>
      <c r="N252" s="188">
        <v>388</v>
      </c>
      <c r="O252" s="188">
        <v>372</v>
      </c>
      <c r="P252" s="188">
        <v>327</v>
      </c>
      <c r="Q252" s="188">
        <v>333</v>
      </c>
      <c r="R252" s="188">
        <v>335</v>
      </c>
      <c r="S252" s="188">
        <v>370</v>
      </c>
      <c r="T252" s="188">
        <v>360</v>
      </c>
      <c r="U252" s="188">
        <v>386</v>
      </c>
      <c r="V252" s="188">
        <v>362</v>
      </c>
      <c r="W252" s="188">
        <v>339</v>
      </c>
      <c r="X252" s="188">
        <v>385</v>
      </c>
      <c r="Y252" s="188">
        <v>342</v>
      </c>
      <c r="Z252" s="188">
        <v>338</v>
      </c>
      <c r="AA252" s="188">
        <v>354</v>
      </c>
      <c r="AB252" s="188">
        <v>362</v>
      </c>
      <c r="AC252" s="188">
        <v>362</v>
      </c>
      <c r="AD252" s="188">
        <v>393</v>
      </c>
      <c r="AE252" s="188">
        <v>372</v>
      </c>
      <c r="AF252" s="188">
        <v>371</v>
      </c>
      <c r="AG252" s="188">
        <v>410</v>
      </c>
      <c r="AH252" s="188">
        <v>406</v>
      </c>
      <c r="AI252" s="188">
        <v>427</v>
      </c>
      <c r="AJ252" s="188">
        <v>476</v>
      </c>
      <c r="AK252" s="188">
        <v>455</v>
      </c>
      <c r="AL252" s="188">
        <v>468</v>
      </c>
      <c r="AM252" s="188">
        <v>437</v>
      </c>
      <c r="AN252" s="188">
        <v>465</v>
      </c>
      <c r="AO252" s="188">
        <v>431</v>
      </c>
      <c r="AP252" s="188">
        <v>427</v>
      </c>
      <c r="AQ252" s="188">
        <v>411</v>
      </c>
      <c r="AR252" s="188">
        <v>568</v>
      </c>
      <c r="AS252" s="188">
        <v>420</v>
      </c>
      <c r="AT252" s="188">
        <v>382</v>
      </c>
      <c r="AU252" s="188">
        <v>438</v>
      </c>
      <c r="AV252" s="188">
        <v>496</v>
      </c>
      <c r="AW252" s="188">
        <v>527</v>
      </c>
      <c r="AX252" s="190">
        <v>570</v>
      </c>
    </row>
    <row r="253" spans="1:50" x14ac:dyDescent="0.35">
      <c r="A253" s="181" t="s">
        <v>157</v>
      </c>
      <c r="B253" s="92" t="s">
        <v>233</v>
      </c>
      <c r="C253" s="92" t="s">
        <v>133</v>
      </c>
      <c r="D253" s="183">
        <f t="shared" si="8"/>
        <v>2056.2391304347825</v>
      </c>
      <c r="E253" s="183">
        <v>2417</v>
      </c>
      <c r="F253" s="183">
        <v>2234</v>
      </c>
      <c r="G253" s="183">
        <v>2378</v>
      </c>
      <c r="H253" s="183">
        <v>2270</v>
      </c>
      <c r="I253" s="183">
        <v>2380</v>
      </c>
      <c r="J253" s="183">
        <v>2392</v>
      </c>
      <c r="K253" s="183">
        <v>2197</v>
      </c>
      <c r="L253" s="183">
        <v>2563</v>
      </c>
      <c r="M253" s="183">
        <v>2219</v>
      </c>
      <c r="N253" s="183">
        <v>2716</v>
      </c>
      <c r="O253" s="183">
        <v>2389</v>
      </c>
      <c r="P253" s="183">
        <v>2049</v>
      </c>
      <c r="Q253" s="183">
        <v>2413</v>
      </c>
      <c r="R253" s="183">
        <v>2185</v>
      </c>
      <c r="S253" s="183">
        <v>2142</v>
      </c>
      <c r="T253" s="183">
        <v>2117</v>
      </c>
      <c r="U253" s="183">
        <v>2210</v>
      </c>
      <c r="V253" s="183">
        <v>2074</v>
      </c>
      <c r="W253" s="183">
        <v>1893</v>
      </c>
      <c r="X253" s="183">
        <v>2064</v>
      </c>
      <c r="Y253" s="183">
        <v>1634</v>
      </c>
      <c r="Z253" s="183">
        <v>2007</v>
      </c>
      <c r="AA253" s="183">
        <v>1945</v>
      </c>
      <c r="AB253" s="183">
        <v>1832</v>
      </c>
      <c r="AC253" s="183">
        <v>2021</v>
      </c>
      <c r="AD253" s="183">
        <v>1968</v>
      </c>
      <c r="AE253" s="183">
        <v>2202</v>
      </c>
      <c r="AF253" s="183">
        <v>2221</v>
      </c>
      <c r="AG253" s="183">
        <v>2230</v>
      </c>
      <c r="AH253" s="183">
        <v>2045</v>
      </c>
      <c r="AI253" s="183">
        <v>2060</v>
      </c>
      <c r="AJ253" s="183">
        <v>2317</v>
      </c>
      <c r="AK253" s="183">
        <v>2313</v>
      </c>
      <c r="AL253" s="183">
        <v>2101</v>
      </c>
      <c r="AM253" s="183">
        <v>1890</v>
      </c>
      <c r="AN253" s="183">
        <v>1869</v>
      </c>
      <c r="AO253" s="183">
        <v>2341</v>
      </c>
      <c r="AP253" s="183">
        <v>2137</v>
      </c>
      <c r="AQ253" s="183">
        <v>1808</v>
      </c>
      <c r="AR253" s="183">
        <v>797</v>
      </c>
      <c r="AS253" s="183">
        <v>937</v>
      </c>
      <c r="AT253" s="183">
        <v>1413</v>
      </c>
      <c r="AU253" s="183">
        <v>1509</v>
      </c>
      <c r="AV253" s="183">
        <v>1686</v>
      </c>
      <c r="AW253" s="183">
        <v>1877</v>
      </c>
      <c r="AX253" s="165">
        <v>2125</v>
      </c>
    </row>
    <row r="254" spans="1:50" x14ac:dyDescent="0.35">
      <c r="A254" s="181" t="s">
        <v>157</v>
      </c>
      <c r="B254" s="92" t="s">
        <v>233</v>
      </c>
      <c r="C254" s="92" t="s">
        <v>167</v>
      </c>
      <c r="D254" s="183">
        <f t="shared" si="8"/>
        <v>50160.750956427386</v>
      </c>
      <c r="E254" s="183">
        <f>Otsego!D24</f>
        <v>47836</v>
      </c>
      <c r="F254" s="183">
        <f>Otsego!E24</f>
        <v>45916</v>
      </c>
      <c r="G254" s="183">
        <f>Otsego!F24</f>
        <v>46244</v>
      </c>
      <c r="H254" s="183">
        <f>Otsego!G24</f>
        <v>48916</v>
      </c>
      <c r="I254" s="183">
        <f>Otsego!H24</f>
        <v>49925</v>
      </c>
      <c r="J254" s="183">
        <f>Otsego!I24</f>
        <v>49652</v>
      </c>
      <c r="K254" s="183">
        <f>Otsego!J24</f>
        <v>47012.161109125678</v>
      </c>
      <c r="L254" s="183">
        <f>Otsego!K24</f>
        <v>53212.288871470242</v>
      </c>
      <c r="M254" s="183">
        <f>Otsego!L24</f>
        <v>47951.089500134876</v>
      </c>
      <c r="N254" s="183">
        <f>Otsego!M24</f>
        <v>55798.16500349206</v>
      </c>
      <c r="O254" s="183">
        <f>Otsego!N24</f>
        <v>49712.692848694263</v>
      </c>
      <c r="P254" s="183">
        <f>Otsego!O24</f>
        <v>42135</v>
      </c>
      <c r="Q254" s="183">
        <f>Otsego!P24</f>
        <v>49061</v>
      </c>
      <c r="R254" s="183">
        <f>Otsego!Q24</f>
        <v>46880</v>
      </c>
      <c r="S254" s="183">
        <f>Otsego!R24</f>
        <v>47461</v>
      </c>
      <c r="T254" s="183">
        <f>Otsego!S24</f>
        <v>50535</v>
      </c>
      <c r="U254" s="183">
        <f>Otsego!T24</f>
        <v>51382</v>
      </c>
      <c r="V254" s="183">
        <f>Otsego!U24</f>
        <v>49151.927000106538</v>
      </c>
      <c r="W254" s="183">
        <f>Otsego!V24</f>
        <v>43407</v>
      </c>
      <c r="X254" s="183">
        <f>Otsego!W24</f>
        <v>47848</v>
      </c>
      <c r="Y254" s="183">
        <f>Otsego!X24</f>
        <v>40623</v>
      </c>
      <c r="Z254" s="183">
        <f>Otsego!Y24</f>
        <v>47182</v>
      </c>
      <c r="AA254" s="183">
        <f>Otsego!Z24</f>
        <v>47820</v>
      </c>
      <c r="AB254" s="183">
        <f>Otsego!AA24</f>
        <v>44295.249791807953</v>
      </c>
      <c r="AC254" s="183">
        <f>Otsego!AB24</f>
        <v>48733.969870828187</v>
      </c>
      <c r="AD254" s="183">
        <f>Otsego!AC24</f>
        <v>47834</v>
      </c>
      <c r="AE254" s="183">
        <f>Otsego!AD24</f>
        <v>49094</v>
      </c>
      <c r="AF254" s="183">
        <f>Otsego!AE24</f>
        <v>52165</v>
      </c>
      <c r="AG254" s="183">
        <f>Otsego!AF24</f>
        <v>56057</v>
      </c>
      <c r="AH254" s="183">
        <f>Otsego!AG24</f>
        <v>52261</v>
      </c>
      <c r="AI254" s="183">
        <f>Otsego!AH24</f>
        <v>55771</v>
      </c>
      <c r="AJ254" s="183">
        <f>Otsego!AI24</f>
        <v>67327</v>
      </c>
      <c r="AK254" s="183">
        <f>Otsego!AJ24</f>
        <v>65044</v>
      </c>
      <c r="AL254" s="183">
        <f>Otsego!AK24</f>
        <v>57389</v>
      </c>
      <c r="AM254" s="183">
        <f>Otsego!AL24</f>
        <v>53839</v>
      </c>
      <c r="AN254" s="183">
        <f>Otsego!AM24</f>
        <v>57078</v>
      </c>
      <c r="AO254" s="183">
        <f>Otsego!AN24</f>
        <v>65590</v>
      </c>
      <c r="AP254" s="183">
        <f>Otsego!AO24</f>
        <v>59018</v>
      </c>
      <c r="AQ254" s="183">
        <f>Otsego!AP24</f>
        <v>50675</v>
      </c>
      <c r="AR254" s="183">
        <f>Otsego!AQ24</f>
        <v>28440</v>
      </c>
      <c r="AS254" s="183">
        <f>Otsego!AR24</f>
        <v>27613</v>
      </c>
      <c r="AT254" s="183">
        <f>Otsego!AS24</f>
        <v>37090</v>
      </c>
      <c r="AU254" s="183">
        <f>Otsego!AT24</f>
        <v>43244</v>
      </c>
      <c r="AV254" s="183">
        <f>Otsego!AU24</f>
        <v>54026</v>
      </c>
      <c r="AW254" s="183">
        <f>Otsego!AV24</f>
        <v>59162</v>
      </c>
      <c r="AX254" s="165">
        <f>Otsego!AW24</f>
        <v>69987</v>
      </c>
    </row>
    <row r="255" spans="1:50" x14ac:dyDescent="0.35">
      <c r="A255" s="181" t="s">
        <v>157</v>
      </c>
      <c r="B255" s="92" t="s">
        <v>233</v>
      </c>
      <c r="C255" s="92" t="s">
        <v>132</v>
      </c>
      <c r="D255" s="183">
        <f t="shared" si="8"/>
        <v>371.95652173913044</v>
      </c>
      <c r="E255" s="183">
        <v>426</v>
      </c>
      <c r="F255" s="183">
        <v>405</v>
      </c>
      <c r="G255" s="183">
        <v>423</v>
      </c>
      <c r="H255" s="183">
        <v>415</v>
      </c>
      <c r="I255" s="183">
        <v>391</v>
      </c>
      <c r="J255" s="183">
        <v>405</v>
      </c>
      <c r="K255" s="183">
        <v>403</v>
      </c>
      <c r="L255" s="183">
        <v>431</v>
      </c>
      <c r="M255" s="183">
        <v>394</v>
      </c>
      <c r="N255" s="183">
        <v>450</v>
      </c>
      <c r="O255" s="183">
        <v>411</v>
      </c>
      <c r="P255" s="183">
        <v>399</v>
      </c>
      <c r="Q255" s="183">
        <v>457</v>
      </c>
      <c r="R255" s="183">
        <v>428</v>
      </c>
      <c r="S255" s="183">
        <v>402</v>
      </c>
      <c r="T255" s="183">
        <v>424</v>
      </c>
      <c r="U255" s="183">
        <v>396</v>
      </c>
      <c r="V255" s="183">
        <v>399</v>
      </c>
      <c r="W255" s="183">
        <v>378</v>
      </c>
      <c r="X255" s="183">
        <v>369</v>
      </c>
      <c r="Y255" s="183">
        <v>349</v>
      </c>
      <c r="Z255" s="183">
        <v>404</v>
      </c>
      <c r="AA255" s="183">
        <v>386</v>
      </c>
      <c r="AB255" s="183">
        <v>345</v>
      </c>
      <c r="AC255" s="183">
        <v>387</v>
      </c>
      <c r="AD255" s="183">
        <v>358</v>
      </c>
      <c r="AE255" s="183">
        <v>393</v>
      </c>
      <c r="AF255" s="183">
        <v>417</v>
      </c>
      <c r="AG255" s="183">
        <v>403</v>
      </c>
      <c r="AH255" s="183">
        <v>374</v>
      </c>
      <c r="AI255" s="183">
        <v>373</v>
      </c>
      <c r="AJ255" s="183">
        <v>393</v>
      </c>
      <c r="AK255" s="183">
        <v>398</v>
      </c>
      <c r="AL255" s="183">
        <v>354</v>
      </c>
      <c r="AM255" s="183">
        <v>352</v>
      </c>
      <c r="AN255" s="183">
        <v>342</v>
      </c>
      <c r="AO255" s="183">
        <v>434</v>
      </c>
      <c r="AP255" s="183">
        <v>389</v>
      </c>
      <c r="AQ255" s="183">
        <v>339</v>
      </c>
      <c r="AR255" s="183">
        <v>133</v>
      </c>
      <c r="AS255" s="183">
        <v>182</v>
      </c>
      <c r="AT255" s="183">
        <v>252</v>
      </c>
      <c r="AU255" s="183">
        <v>268</v>
      </c>
      <c r="AV255" s="183">
        <v>284</v>
      </c>
      <c r="AW255" s="183">
        <v>286</v>
      </c>
      <c r="AX255" s="165">
        <v>309</v>
      </c>
    </row>
    <row r="256" spans="1:50" s="81" customFormat="1" x14ac:dyDescent="0.35">
      <c r="A256" s="181" t="s">
        <v>157</v>
      </c>
      <c r="B256" s="92" t="s">
        <v>234</v>
      </c>
      <c r="C256" s="92" t="s">
        <v>162</v>
      </c>
      <c r="D256" s="180">
        <f t="shared" si="8"/>
        <v>37404.021739130432</v>
      </c>
      <c r="E256" s="180">
        <v>39075</v>
      </c>
      <c r="F256" s="180">
        <v>39909</v>
      </c>
      <c r="G256" s="180">
        <v>41549</v>
      </c>
      <c r="H256" s="180">
        <v>39643</v>
      </c>
      <c r="I256" s="180">
        <v>45911</v>
      </c>
      <c r="J256" s="180">
        <v>55496</v>
      </c>
      <c r="K256" s="180">
        <v>47865</v>
      </c>
      <c r="L256" s="180">
        <v>53107</v>
      </c>
      <c r="M256" s="180">
        <v>45729</v>
      </c>
      <c r="N256" s="180">
        <v>51497</v>
      </c>
      <c r="O256" s="180">
        <v>60735</v>
      </c>
      <c r="P256" s="180">
        <v>45074</v>
      </c>
      <c r="Q256" s="180">
        <v>54365</v>
      </c>
      <c r="R256" s="180">
        <v>44802</v>
      </c>
      <c r="S256" s="180">
        <v>44468</v>
      </c>
      <c r="T256" s="180">
        <v>44979</v>
      </c>
      <c r="U256" s="180">
        <v>48497</v>
      </c>
      <c r="V256" s="180">
        <v>43294</v>
      </c>
      <c r="W256" s="180">
        <v>44465</v>
      </c>
      <c r="X256" s="180">
        <v>40573</v>
      </c>
      <c r="Y256" s="180">
        <v>34948</v>
      </c>
      <c r="Z256" s="180">
        <v>44781</v>
      </c>
      <c r="AA256" s="180">
        <v>40503</v>
      </c>
      <c r="AB256" s="180">
        <v>39443</v>
      </c>
      <c r="AC256" s="180">
        <v>41429</v>
      </c>
      <c r="AD256" s="180">
        <v>38159</v>
      </c>
      <c r="AE256" s="180">
        <v>40937</v>
      </c>
      <c r="AF256" s="180">
        <v>42073</v>
      </c>
      <c r="AG256" s="180">
        <v>31160</v>
      </c>
      <c r="AH256" s="180">
        <v>29374</v>
      </c>
      <c r="AI256" s="180">
        <v>34022</v>
      </c>
      <c r="AJ256" s="180">
        <v>33766</v>
      </c>
      <c r="AK256" s="180">
        <v>30994</v>
      </c>
      <c r="AL256" s="180">
        <v>29264</v>
      </c>
      <c r="AM256" s="180">
        <v>29739</v>
      </c>
      <c r="AN256" s="180">
        <v>37959</v>
      </c>
      <c r="AO256" s="180">
        <v>44434</v>
      </c>
      <c r="AP256" s="180">
        <v>31164</v>
      </c>
      <c r="AQ256" s="180">
        <v>24531</v>
      </c>
      <c r="AR256" s="180">
        <v>10472</v>
      </c>
      <c r="AS256" s="180">
        <v>6854</v>
      </c>
      <c r="AT256" s="180">
        <v>9389</v>
      </c>
      <c r="AU256" s="180">
        <v>12897</v>
      </c>
      <c r="AV256" s="180">
        <v>15908</v>
      </c>
      <c r="AW256" s="180">
        <v>25275</v>
      </c>
      <c r="AX256" s="189">
        <v>30077</v>
      </c>
    </row>
    <row r="257" spans="1:50" s="80" customFormat="1" x14ac:dyDescent="0.35">
      <c r="A257" s="181" t="s">
        <v>157</v>
      </c>
      <c r="B257" s="92" t="s">
        <v>234</v>
      </c>
      <c r="C257" s="92" t="s">
        <v>166</v>
      </c>
      <c r="D257" s="188">
        <f t="shared" si="8"/>
        <v>411.02173913043481</v>
      </c>
      <c r="E257" s="188">
        <v>289</v>
      </c>
      <c r="F257" s="188">
        <v>356</v>
      </c>
      <c r="G257" s="188">
        <v>396</v>
      </c>
      <c r="H257" s="188">
        <v>325</v>
      </c>
      <c r="I257" s="188">
        <v>389</v>
      </c>
      <c r="J257" s="188">
        <v>491</v>
      </c>
      <c r="K257" s="188">
        <v>431</v>
      </c>
      <c r="L257" s="188">
        <v>470</v>
      </c>
      <c r="M257" s="188">
        <v>394</v>
      </c>
      <c r="N257" s="188">
        <v>440</v>
      </c>
      <c r="O257" s="188">
        <v>506</v>
      </c>
      <c r="P257" s="188">
        <v>518</v>
      </c>
      <c r="Q257" s="188">
        <v>597</v>
      </c>
      <c r="R257" s="188">
        <v>553</v>
      </c>
      <c r="S257" s="188">
        <v>412</v>
      </c>
      <c r="T257" s="188">
        <v>625</v>
      </c>
      <c r="U257" s="188">
        <v>599</v>
      </c>
      <c r="V257" s="188">
        <v>562</v>
      </c>
      <c r="W257" s="188">
        <v>523</v>
      </c>
      <c r="X257" s="188">
        <v>520</v>
      </c>
      <c r="Y257" s="188">
        <v>454</v>
      </c>
      <c r="Z257" s="188">
        <v>492</v>
      </c>
      <c r="AA257" s="188">
        <v>488</v>
      </c>
      <c r="AB257" s="188">
        <v>493</v>
      </c>
      <c r="AC257" s="188">
        <v>482</v>
      </c>
      <c r="AD257" s="188">
        <v>402</v>
      </c>
      <c r="AE257" s="188">
        <v>401</v>
      </c>
      <c r="AF257" s="188">
        <v>417</v>
      </c>
      <c r="AG257" s="188">
        <v>321</v>
      </c>
      <c r="AH257" s="188">
        <v>306</v>
      </c>
      <c r="AI257" s="188">
        <v>330</v>
      </c>
      <c r="AJ257" s="188">
        <v>397</v>
      </c>
      <c r="AK257" s="188">
        <v>378</v>
      </c>
      <c r="AL257" s="188">
        <v>344</v>
      </c>
      <c r="AM257" s="188">
        <v>323</v>
      </c>
      <c r="AN257" s="188">
        <v>330</v>
      </c>
      <c r="AO257" s="188">
        <v>419</v>
      </c>
      <c r="AP257" s="188">
        <v>339</v>
      </c>
      <c r="AQ257" s="188">
        <v>323</v>
      </c>
      <c r="AR257" s="188">
        <v>349</v>
      </c>
      <c r="AS257" s="188">
        <v>176</v>
      </c>
      <c r="AT257" s="188">
        <v>177</v>
      </c>
      <c r="AU257" s="188">
        <v>222</v>
      </c>
      <c r="AV257" s="188">
        <v>249</v>
      </c>
      <c r="AW257" s="188">
        <v>389</v>
      </c>
      <c r="AX257" s="190">
        <v>510</v>
      </c>
    </row>
    <row r="258" spans="1:50" x14ac:dyDescent="0.35">
      <c r="A258" s="181" t="s">
        <v>157</v>
      </c>
      <c r="B258" s="92" t="s">
        <v>234</v>
      </c>
      <c r="C258" s="92" t="s">
        <v>133</v>
      </c>
      <c r="D258" s="183">
        <f t="shared" si="8"/>
        <v>573.67391304347825</v>
      </c>
      <c r="E258" s="183">
        <v>786</v>
      </c>
      <c r="F258" s="183">
        <v>731</v>
      </c>
      <c r="G258" s="183">
        <v>770</v>
      </c>
      <c r="H258" s="183">
        <v>803</v>
      </c>
      <c r="I258" s="183">
        <v>880</v>
      </c>
      <c r="J258" s="183">
        <v>943</v>
      </c>
      <c r="K258" s="183">
        <v>741</v>
      </c>
      <c r="L258" s="183">
        <v>840</v>
      </c>
      <c r="M258" s="183">
        <v>817</v>
      </c>
      <c r="N258" s="183">
        <v>852</v>
      </c>
      <c r="O258" s="183">
        <v>852</v>
      </c>
      <c r="P258" s="183">
        <v>696</v>
      </c>
      <c r="Q258" s="183">
        <v>810</v>
      </c>
      <c r="R258" s="183">
        <v>665</v>
      </c>
      <c r="S258" s="183">
        <v>634</v>
      </c>
      <c r="T258" s="183">
        <v>605</v>
      </c>
      <c r="U258" s="183">
        <v>625</v>
      </c>
      <c r="V258" s="183">
        <v>553</v>
      </c>
      <c r="W258" s="183">
        <v>568</v>
      </c>
      <c r="X258" s="183">
        <v>538</v>
      </c>
      <c r="Y258" s="183">
        <v>433</v>
      </c>
      <c r="Z258" s="183">
        <v>564</v>
      </c>
      <c r="AA258" s="183">
        <v>507</v>
      </c>
      <c r="AB258" s="183">
        <v>458</v>
      </c>
      <c r="AC258" s="183">
        <v>513</v>
      </c>
      <c r="AD258" s="183">
        <v>538</v>
      </c>
      <c r="AE258" s="183">
        <v>652</v>
      </c>
      <c r="AF258" s="183">
        <v>660</v>
      </c>
      <c r="AG258" s="183">
        <v>552</v>
      </c>
      <c r="AH258" s="183">
        <v>526</v>
      </c>
      <c r="AI258" s="183">
        <v>584</v>
      </c>
      <c r="AJ258" s="183">
        <v>499</v>
      </c>
      <c r="AK258" s="183">
        <v>468</v>
      </c>
      <c r="AL258" s="183">
        <v>502</v>
      </c>
      <c r="AM258" s="183">
        <v>462</v>
      </c>
      <c r="AN258" s="183">
        <v>562</v>
      </c>
      <c r="AO258" s="183">
        <v>616</v>
      </c>
      <c r="AP258" s="183">
        <v>468</v>
      </c>
      <c r="AQ258" s="183">
        <v>363</v>
      </c>
      <c r="AR258" s="183">
        <v>146</v>
      </c>
      <c r="AS258" s="183">
        <v>116</v>
      </c>
      <c r="AT258" s="183">
        <v>186</v>
      </c>
      <c r="AU258" s="183">
        <v>287</v>
      </c>
      <c r="AV258" s="183">
        <v>306</v>
      </c>
      <c r="AW258" s="183">
        <v>339</v>
      </c>
      <c r="AX258" s="165">
        <v>373</v>
      </c>
    </row>
    <row r="259" spans="1:50" x14ac:dyDescent="0.35">
      <c r="A259" s="181" t="s">
        <v>157</v>
      </c>
      <c r="B259" s="92" t="s">
        <v>234</v>
      </c>
      <c r="C259" s="92" t="s">
        <v>167</v>
      </c>
      <c r="D259" s="183">
        <f t="shared" si="8"/>
        <v>12571.665888110032</v>
      </c>
      <c r="E259" s="183">
        <f>Schuyler!D24</f>
        <v>13246</v>
      </c>
      <c r="F259" s="183">
        <f>Schuyler!E24</f>
        <v>14261</v>
      </c>
      <c r="G259" s="183">
        <f>Schuyler!F24</f>
        <v>13679</v>
      </c>
      <c r="H259" s="183">
        <f>Schuyler!G24</f>
        <v>13517</v>
      </c>
      <c r="I259" s="183">
        <f>Schuyler!H24</f>
        <v>15390</v>
      </c>
      <c r="J259" s="183">
        <f>Schuyler!I24</f>
        <v>18887</v>
      </c>
      <c r="K259" s="183">
        <f>Schuyler!J24</f>
        <v>16300.803823243272</v>
      </c>
      <c r="L259" s="183">
        <f>Schuyler!K24</f>
        <v>18274.972224771533</v>
      </c>
      <c r="M259" s="183">
        <f>Schuyler!L24</f>
        <v>15072.052937811221</v>
      </c>
      <c r="N259" s="183">
        <f>Schuyler!M24</f>
        <v>18771.314429285809</v>
      </c>
      <c r="O259" s="183">
        <f>Schuyler!N24</f>
        <v>19847.829370336956</v>
      </c>
      <c r="P259" s="183">
        <f>Schuyler!O24</f>
        <v>16938.658067612661</v>
      </c>
      <c r="Q259" s="183">
        <f>Schuyler!P24</f>
        <v>19906</v>
      </c>
      <c r="R259" s="183">
        <f>Schuyler!Q24</f>
        <v>16754</v>
      </c>
      <c r="S259" s="183">
        <f>Schuyler!R24</f>
        <v>16293</v>
      </c>
      <c r="T259" s="183">
        <f>Schuyler!S24</f>
        <v>16363</v>
      </c>
      <c r="U259" s="183">
        <f>Schuyler!T24</f>
        <v>17615</v>
      </c>
      <c r="V259" s="183">
        <f>Schuyler!U24</f>
        <v>14685</v>
      </c>
      <c r="W259" s="183">
        <f>Schuyler!V24</f>
        <v>11102</v>
      </c>
      <c r="X259" s="183">
        <f>Schuyler!W24</f>
        <v>10136</v>
      </c>
      <c r="Y259" s="183">
        <f>Schuyler!X24</f>
        <v>9363</v>
      </c>
      <c r="Z259" s="183">
        <f>Schuyler!Y24</f>
        <v>12607</v>
      </c>
      <c r="AA259" s="183">
        <f>Schuyler!Z24</f>
        <v>10371</v>
      </c>
      <c r="AB259" s="183">
        <f>Schuyler!AA24</f>
        <v>9806</v>
      </c>
      <c r="AC259" s="183">
        <f>Schuyler!AB24</f>
        <v>15107</v>
      </c>
      <c r="AD259" s="183">
        <f>Schuyler!AC24</f>
        <v>14046</v>
      </c>
      <c r="AE259" s="183">
        <f>Schuyler!AD24</f>
        <v>14691</v>
      </c>
      <c r="AF259" s="183">
        <f>Schuyler!AE24</f>
        <v>15064</v>
      </c>
      <c r="AG259" s="183">
        <f>Schuyler!AF24</f>
        <v>10676</v>
      </c>
      <c r="AH259" s="183">
        <f>Schuyler!AG24</f>
        <v>10218</v>
      </c>
      <c r="AI259" s="183">
        <f>Schuyler!AH24</f>
        <v>11751</v>
      </c>
      <c r="AJ259" s="183">
        <f>Schuyler!AI24</f>
        <v>10649</v>
      </c>
      <c r="AK259" s="183">
        <f>Schuyler!AJ24</f>
        <v>10523</v>
      </c>
      <c r="AL259" s="183">
        <f>Schuyler!AK24</f>
        <v>10146</v>
      </c>
      <c r="AM259" s="183">
        <f>Schuyler!AL24</f>
        <v>9562</v>
      </c>
      <c r="AN259" s="183">
        <f>Schuyler!AM24</f>
        <v>12335</v>
      </c>
      <c r="AO259" s="183">
        <f>Schuyler!AN24</f>
        <v>15732</v>
      </c>
      <c r="AP259" s="183">
        <f>Schuyler!AO24</f>
        <v>10933</v>
      </c>
      <c r="AQ259" s="183">
        <f>Schuyler!AP24</f>
        <v>9007</v>
      </c>
      <c r="AR259" s="183">
        <f>Schuyler!AQ24</f>
        <v>3687</v>
      </c>
      <c r="AS259" s="183">
        <f>Schuyler!AR24</f>
        <v>2188</v>
      </c>
      <c r="AT259" s="183">
        <f>Schuyler!AS24</f>
        <v>2909</v>
      </c>
      <c r="AU259" s="183">
        <f>Schuyler!AT24</f>
        <v>4199</v>
      </c>
      <c r="AV259" s="183">
        <f>Schuyler!AU24</f>
        <v>5261</v>
      </c>
      <c r="AW259" s="183">
        <f>Schuyler!AV24</f>
        <v>9197</v>
      </c>
      <c r="AX259" s="165">
        <f>Schuyler!AW24</f>
        <v>11229</v>
      </c>
    </row>
    <row r="260" spans="1:50" x14ac:dyDescent="0.35">
      <c r="A260" s="181" t="s">
        <v>157</v>
      </c>
      <c r="B260" s="92" t="s">
        <v>234</v>
      </c>
      <c r="C260" s="92" t="s">
        <v>132</v>
      </c>
      <c r="D260" s="183">
        <f t="shared" si="8"/>
        <v>90.304347826086953</v>
      </c>
      <c r="E260" s="183">
        <v>135</v>
      </c>
      <c r="F260" s="183">
        <v>112</v>
      </c>
      <c r="G260" s="183">
        <v>105</v>
      </c>
      <c r="H260" s="183">
        <v>122</v>
      </c>
      <c r="I260" s="183">
        <v>118</v>
      </c>
      <c r="J260" s="183">
        <v>113</v>
      </c>
      <c r="K260" s="183">
        <v>111</v>
      </c>
      <c r="L260" s="183">
        <v>113</v>
      </c>
      <c r="M260" s="183">
        <v>116</v>
      </c>
      <c r="N260" s="183">
        <v>117</v>
      </c>
      <c r="O260" s="183">
        <v>120</v>
      </c>
      <c r="P260" s="183">
        <v>87</v>
      </c>
      <c r="Q260" s="183">
        <v>91</v>
      </c>
      <c r="R260" s="183">
        <v>81</v>
      </c>
      <c r="S260" s="183">
        <v>108</v>
      </c>
      <c r="T260" s="183">
        <v>72</v>
      </c>
      <c r="U260" s="183">
        <v>81</v>
      </c>
      <c r="V260" s="183">
        <v>77</v>
      </c>
      <c r="W260" s="183">
        <v>85</v>
      </c>
      <c r="X260" s="183">
        <v>78</v>
      </c>
      <c r="Y260" s="183">
        <v>77</v>
      </c>
      <c r="Z260" s="183">
        <v>91</v>
      </c>
      <c r="AA260" s="183">
        <v>83</v>
      </c>
      <c r="AB260" s="183">
        <v>80</v>
      </c>
      <c r="AC260" s="183">
        <v>86</v>
      </c>
      <c r="AD260" s="183">
        <v>95</v>
      </c>
      <c r="AE260" s="183">
        <v>102</v>
      </c>
      <c r="AF260" s="183">
        <v>101</v>
      </c>
      <c r="AG260" s="183">
        <v>97</v>
      </c>
      <c r="AH260" s="183">
        <v>96</v>
      </c>
      <c r="AI260" s="183">
        <v>103</v>
      </c>
      <c r="AJ260" s="183">
        <v>85</v>
      </c>
      <c r="AK260" s="183">
        <v>82</v>
      </c>
      <c r="AL260" s="183">
        <v>85</v>
      </c>
      <c r="AM260" s="183">
        <v>92</v>
      </c>
      <c r="AN260" s="183">
        <v>115</v>
      </c>
      <c r="AO260" s="183">
        <v>106</v>
      </c>
      <c r="AP260" s="183">
        <v>92</v>
      </c>
      <c r="AQ260" s="183">
        <v>76</v>
      </c>
      <c r="AR260" s="183">
        <v>30</v>
      </c>
      <c r="AS260" s="183">
        <v>39</v>
      </c>
      <c r="AT260" s="183">
        <v>53</v>
      </c>
      <c r="AU260" s="183">
        <v>58</v>
      </c>
      <c r="AV260" s="183">
        <v>64</v>
      </c>
      <c r="AW260" s="183">
        <v>65</v>
      </c>
      <c r="AX260" s="165">
        <v>59</v>
      </c>
    </row>
    <row r="261" spans="1:50" s="81" customFormat="1" x14ac:dyDescent="0.35">
      <c r="A261" s="181" t="s">
        <v>157</v>
      </c>
      <c r="B261" s="92" t="s">
        <v>235</v>
      </c>
      <c r="C261" s="92" t="s">
        <v>162</v>
      </c>
      <c r="D261" s="180">
        <f t="shared" si="8"/>
        <v>77263.021739130432</v>
      </c>
      <c r="E261" s="180">
        <v>74166</v>
      </c>
      <c r="F261" s="180">
        <v>65819</v>
      </c>
      <c r="G261" s="180">
        <v>75958</v>
      </c>
      <c r="H261" s="180">
        <v>72516</v>
      </c>
      <c r="I261" s="180">
        <v>82284</v>
      </c>
      <c r="J261" s="180">
        <v>87410</v>
      </c>
      <c r="K261" s="180">
        <v>76958</v>
      </c>
      <c r="L261" s="180">
        <v>85269</v>
      </c>
      <c r="M261" s="180">
        <v>73061</v>
      </c>
      <c r="N261" s="180">
        <v>79611</v>
      </c>
      <c r="O261" s="180">
        <v>92328</v>
      </c>
      <c r="P261" s="180">
        <v>88188</v>
      </c>
      <c r="Q261" s="180">
        <v>103421</v>
      </c>
      <c r="R261" s="180">
        <v>105297</v>
      </c>
      <c r="S261" s="180">
        <v>104180</v>
      </c>
      <c r="T261" s="180">
        <v>89935</v>
      </c>
      <c r="U261" s="180">
        <v>88804</v>
      </c>
      <c r="V261" s="180">
        <v>90701</v>
      </c>
      <c r="W261" s="180">
        <v>81241</v>
      </c>
      <c r="X261" s="180">
        <v>82202</v>
      </c>
      <c r="Y261" s="180">
        <v>81014</v>
      </c>
      <c r="Z261" s="180">
        <v>90356</v>
      </c>
      <c r="AA261" s="180">
        <v>88338</v>
      </c>
      <c r="AB261" s="180">
        <v>78197</v>
      </c>
      <c r="AC261" s="180">
        <v>88660</v>
      </c>
      <c r="AD261" s="180">
        <v>81722</v>
      </c>
      <c r="AE261" s="180">
        <v>89407</v>
      </c>
      <c r="AF261" s="180">
        <v>90809</v>
      </c>
      <c r="AG261" s="180">
        <v>90169</v>
      </c>
      <c r="AH261" s="180">
        <v>82369</v>
      </c>
      <c r="AI261" s="180">
        <v>79542</v>
      </c>
      <c r="AJ261" s="180">
        <v>83233</v>
      </c>
      <c r="AK261" s="180">
        <v>75918</v>
      </c>
      <c r="AL261" s="180">
        <v>79980</v>
      </c>
      <c r="AM261" s="180">
        <v>70641</v>
      </c>
      <c r="AN261" s="180">
        <v>69749</v>
      </c>
      <c r="AO261" s="180">
        <v>76047</v>
      </c>
      <c r="AP261" s="180">
        <v>66721</v>
      </c>
      <c r="AQ261" s="180">
        <v>65470</v>
      </c>
      <c r="AR261" s="180">
        <v>32309</v>
      </c>
      <c r="AS261" s="180">
        <v>47201</v>
      </c>
      <c r="AT261" s="180">
        <v>39976</v>
      </c>
      <c r="AU261" s="180">
        <v>48760</v>
      </c>
      <c r="AV261" s="180">
        <v>50819</v>
      </c>
      <c r="AW261" s="180">
        <v>53945</v>
      </c>
      <c r="AX261" s="189">
        <v>53398</v>
      </c>
    </row>
    <row r="262" spans="1:50" s="80" customFormat="1" x14ac:dyDescent="0.35">
      <c r="A262" s="181" t="s">
        <v>157</v>
      </c>
      <c r="B262" s="92" t="s">
        <v>235</v>
      </c>
      <c r="C262" s="92" t="s">
        <v>166</v>
      </c>
      <c r="D262" s="188">
        <f t="shared" si="8"/>
        <v>406.26086956521738</v>
      </c>
      <c r="E262" s="188">
        <v>351</v>
      </c>
      <c r="F262" s="188">
        <v>358</v>
      </c>
      <c r="G262" s="188">
        <v>352</v>
      </c>
      <c r="H262" s="188">
        <v>374</v>
      </c>
      <c r="I262" s="188">
        <v>399</v>
      </c>
      <c r="J262" s="188">
        <v>418</v>
      </c>
      <c r="K262" s="188">
        <v>416</v>
      </c>
      <c r="L262" s="188">
        <v>428</v>
      </c>
      <c r="M262" s="188">
        <v>387</v>
      </c>
      <c r="N262" s="188">
        <v>396</v>
      </c>
      <c r="O262" s="188">
        <v>453</v>
      </c>
      <c r="P262" s="188">
        <v>422</v>
      </c>
      <c r="Q262" s="188">
        <v>429</v>
      </c>
      <c r="R262" s="188">
        <v>452</v>
      </c>
      <c r="S262" s="188">
        <v>471</v>
      </c>
      <c r="T262" s="188">
        <v>445</v>
      </c>
      <c r="U262" s="188">
        <v>423</v>
      </c>
      <c r="V262" s="188">
        <v>424</v>
      </c>
      <c r="W262" s="188">
        <v>398</v>
      </c>
      <c r="X262" s="188">
        <v>403</v>
      </c>
      <c r="Y262" s="188">
        <v>373</v>
      </c>
      <c r="Z262" s="188">
        <v>420</v>
      </c>
      <c r="AA262" s="188">
        <v>384</v>
      </c>
      <c r="AB262" s="188">
        <v>352</v>
      </c>
      <c r="AC262" s="188">
        <v>391</v>
      </c>
      <c r="AD262" s="188">
        <v>373</v>
      </c>
      <c r="AE262" s="188">
        <v>408</v>
      </c>
      <c r="AF262" s="188">
        <v>424</v>
      </c>
      <c r="AG262" s="188">
        <v>412</v>
      </c>
      <c r="AH262" s="188">
        <v>392</v>
      </c>
      <c r="AI262" s="188">
        <v>384</v>
      </c>
      <c r="AJ262" s="188">
        <v>412</v>
      </c>
      <c r="AK262" s="188">
        <v>395</v>
      </c>
      <c r="AL262" s="188">
        <v>423</v>
      </c>
      <c r="AM262" s="188">
        <v>408</v>
      </c>
      <c r="AN262" s="188">
        <v>379</v>
      </c>
      <c r="AO262" s="188">
        <v>354</v>
      </c>
      <c r="AP262" s="188">
        <v>327</v>
      </c>
      <c r="AQ262" s="188">
        <v>370</v>
      </c>
      <c r="AR262" s="188">
        <v>449</v>
      </c>
      <c r="AS262" s="188">
        <v>543</v>
      </c>
      <c r="AT262" s="188">
        <v>404</v>
      </c>
      <c r="AU262" s="188">
        <v>406</v>
      </c>
      <c r="AV262" s="188">
        <v>450</v>
      </c>
      <c r="AW262" s="188">
        <v>432</v>
      </c>
      <c r="AX262" s="190">
        <v>424</v>
      </c>
    </row>
    <row r="263" spans="1:50" x14ac:dyDescent="0.35">
      <c r="A263" s="181" t="s">
        <v>157</v>
      </c>
      <c r="B263" s="92" t="s">
        <v>235</v>
      </c>
      <c r="C263" s="92" t="s">
        <v>133</v>
      </c>
      <c r="D263" s="183">
        <f t="shared" si="8"/>
        <v>1213.6739130434783</v>
      </c>
      <c r="E263" s="183">
        <v>1224</v>
      </c>
      <c r="F263" s="183">
        <v>1110</v>
      </c>
      <c r="G263" s="183">
        <v>1295</v>
      </c>
      <c r="H263" s="183">
        <v>1208</v>
      </c>
      <c r="I263" s="183">
        <v>1307</v>
      </c>
      <c r="J263" s="183">
        <v>1370</v>
      </c>
      <c r="K263" s="183">
        <v>1181</v>
      </c>
      <c r="L263" s="183">
        <v>1366</v>
      </c>
      <c r="M263" s="183">
        <v>1191</v>
      </c>
      <c r="N263" s="183">
        <v>1344</v>
      </c>
      <c r="O263" s="183">
        <v>1459</v>
      </c>
      <c r="P263" s="183">
        <v>1393</v>
      </c>
      <c r="Q263" s="183">
        <v>1555</v>
      </c>
      <c r="R263" s="183">
        <v>1578</v>
      </c>
      <c r="S263" s="183">
        <v>1538</v>
      </c>
      <c r="T263" s="183">
        <v>1249</v>
      </c>
      <c r="U263" s="183">
        <v>1356</v>
      </c>
      <c r="V263" s="183">
        <v>1349</v>
      </c>
      <c r="W263" s="183">
        <v>1198</v>
      </c>
      <c r="X263" s="183">
        <v>1287</v>
      </c>
      <c r="Y263" s="183">
        <v>1277</v>
      </c>
      <c r="Z263" s="183">
        <v>1488</v>
      </c>
      <c r="AA263" s="183">
        <v>1444</v>
      </c>
      <c r="AB263" s="183">
        <v>1369</v>
      </c>
      <c r="AC263" s="183">
        <v>1467</v>
      </c>
      <c r="AD263" s="183">
        <v>1390</v>
      </c>
      <c r="AE263" s="183">
        <v>1496</v>
      </c>
      <c r="AF263" s="183">
        <v>1515</v>
      </c>
      <c r="AG263" s="183">
        <v>1475</v>
      </c>
      <c r="AH263" s="183">
        <v>1258</v>
      </c>
      <c r="AI263" s="183">
        <v>1345</v>
      </c>
      <c r="AJ263" s="183">
        <v>1305</v>
      </c>
      <c r="AK263" s="183">
        <v>1152</v>
      </c>
      <c r="AL263" s="183">
        <v>1130</v>
      </c>
      <c r="AM263" s="183">
        <v>993</v>
      </c>
      <c r="AN263" s="183">
        <v>1134</v>
      </c>
      <c r="AO263" s="183">
        <v>1247</v>
      </c>
      <c r="AP263" s="183">
        <v>1160</v>
      </c>
      <c r="AQ263" s="183">
        <v>985</v>
      </c>
      <c r="AR263" s="183">
        <v>444</v>
      </c>
      <c r="AS263" s="183">
        <v>555</v>
      </c>
      <c r="AT263" s="183">
        <v>569</v>
      </c>
      <c r="AU263" s="183">
        <v>702</v>
      </c>
      <c r="AV263" s="183">
        <v>756</v>
      </c>
      <c r="AW263" s="183">
        <v>817</v>
      </c>
      <c r="AX263" s="165">
        <v>798</v>
      </c>
    </row>
    <row r="264" spans="1:50" x14ac:dyDescent="0.35">
      <c r="A264" s="181" t="s">
        <v>157</v>
      </c>
      <c r="B264" s="92" t="s">
        <v>235</v>
      </c>
      <c r="C264" s="92" t="s">
        <v>167</v>
      </c>
      <c r="D264" s="183">
        <f t="shared" si="8"/>
        <v>27343.519446392609</v>
      </c>
      <c r="E264" s="183">
        <f>Seneca!D24</f>
        <v>26362</v>
      </c>
      <c r="F264" s="183">
        <f>Seneca!E24</f>
        <v>23566</v>
      </c>
      <c r="G264" s="183">
        <f>Seneca!F24</f>
        <v>26854</v>
      </c>
      <c r="H264" s="183">
        <f>Seneca!G24</f>
        <v>26131</v>
      </c>
      <c r="I264" s="183">
        <f>Seneca!H24</f>
        <v>29427</v>
      </c>
      <c r="J264" s="183">
        <f>Seneca!I24</f>
        <v>31264</v>
      </c>
      <c r="K264" s="183">
        <f>Seneca!J24</f>
        <v>27707</v>
      </c>
      <c r="L264" s="183">
        <f>Seneca!K24</f>
        <v>30927</v>
      </c>
      <c r="M264" s="183">
        <f>Seneca!L24</f>
        <v>25690</v>
      </c>
      <c r="N264" s="183">
        <f>Seneca!M24</f>
        <v>28127</v>
      </c>
      <c r="O264" s="183">
        <f>Seneca!N24</f>
        <v>32849</v>
      </c>
      <c r="P264" s="183">
        <f>Seneca!O24</f>
        <v>31079.77581049431</v>
      </c>
      <c r="Q264" s="183">
        <f>Seneca!P24</f>
        <v>35373</v>
      </c>
      <c r="R264" s="183">
        <f>Seneca!Q24</f>
        <v>35899</v>
      </c>
      <c r="S264" s="183">
        <f>Seneca!R24</f>
        <v>35035</v>
      </c>
      <c r="T264" s="183">
        <f>Seneca!S24</f>
        <v>30650</v>
      </c>
      <c r="U264" s="183">
        <f>Seneca!T24</f>
        <v>30846</v>
      </c>
      <c r="V264" s="183">
        <f>Seneca!U24</f>
        <v>31871</v>
      </c>
      <c r="W264" s="183">
        <f>Seneca!V24</f>
        <v>29071</v>
      </c>
      <c r="X264" s="183">
        <f>Seneca!W24</f>
        <v>30136</v>
      </c>
      <c r="Y264" s="183">
        <f>Seneca!X24</f>
        <v>28868</v>
      </c>
      <c r="Z264" s="183">
        <f>Seneca!Y24</f>
        <v>34031</v>
      </c>
      <c r="AA264" s="183">
        <f>Seneca!Z24</f>
        <v>33465</v>
      </c>
      <c r="AB264" s="183">
        <f>Seneca!AA24</f>
        <v>28507</v>
      </c>
      <c r="AC264" s="183">
        <f>Seneca!AB24</f>
        <v>31549</v>
      </c>
      <c r="AD264" s="183">
        <f>Seneca!AC24</f>
        <v>28742</v>
      </c>
      <c r="AE264" s="183">
        <f>Seneca!AD24</f>
        <v>30895</v>
      </c>
      <c r="AF264" s="183">
        <f>Seneca!AE24</f>
        <v>31487</v>
      </c>
      <c r="AG264" s="183">
        <f>Seneca!AF24</f>
        <v>31809</v>
      </c>
      <c r="AH264" s="183">
        <f>Seneca!AG24</f>
        <v>29427</v>
      </c>
      <c r="AI264" s="183">
        <f>Seneca!AH24</f>
        <v>27788</v>
      </c>
      <c r="AJ264" s="183">
        <f>Seneca!AI24</f>
        <v>28508</v>
      </c>
      <c r="AK264" s="183">
        <f>Seneca!AJ24</f>
        <v>26533</v>
      </c>
      <c r="AL264" s="183">
        <f>Seneca!AK24</f>
        <v>27432</v>
      </c>
      <c r="AM264" s="183">
        <f>Seneca!AL24</f>
        <v>24496</v>
      </c>
      <c r="AN264" s="183">
        <f>Seneca!AM24</f>
        <v>24474</v>
      </c>
      <c r="AO264" s="183">
        <f>Seneca!AN24</f>
        <v>25386.118723565814</v>
      </c>
      <c r="AP264" s="183">
        <f>Seneca!AO24</f>
        <v>22254</v>
      </c>
      <c r="AQ264" s="183">
        <f>Seneca!AP24</f>
        <v>22007</v>
      </c>
      <c r="AR264" s="183">
        <f>Seneca!AQ24</f>
        <v>11414</v>
      </c>
      <c r="AS264" s="183">
        <f>Seneca!AR24</f>
        <v>16465</v>
      </c>
      <c r="AT264" s="183">
        <f>Seneca!AS24</f>
        <v>13683</v>
      </c>
      <c r="AU264" s="183">
        <f>Seneca!AT24</f>
        <v>18059</v>
      </c>
      <c r="AV264" s="183">
        <f>Seneca!AU24</f>
        <v>19605</v>
      </c>
      <c r="AW264" s="183">
        <f>Seneca!AV24</f>
        <v>20783</v>
      </c>
      <c r="AX264" s="165">
        <f>Seneca!AW24</f>
        <v>21270</v>
      </c>
    </row>
    <row r="265" spans="1:50" x14ac:dyDescent="0.35">
      <c r="A265" s="181" t="s">
        <v>157</v>
      </c>
      <c r="B265" s="92" t="s">
        <v>235</v>
      </c>
      <c r="C265" s="92" t="s">
        <v>132</v>
      </c>
      <c r="D265" s="183">
        <f t="shared" si="8"/>
        <v>191.58695652173913</v>
      </c>
      <c r="E265" s="183">
        <v>211</v>
      </c>
      <c r="F265" s="183">
        <v>184</v>
      </c>
      <c r="G265" s="183">
        <v>216</v>
      </c>
      <c r="H265" s="183">
        <v>194</v>
      </c>
      <c r="I265" s="183">
        <v>206</v>
      </c>
      <c r="J265" s="183">
        <v>209</v>
      </c>
      <c r="K265" s="183">
        <v>185</v>
      </c>
      <c r="L265" s="183">
        <v>199</v>
      </c>
      <c r="M265" s="183">
        <v>189</v>
      </c>
      <c r="N265" s="183">
        <v>201</v>
      </c>
      <c r="O265" s="183">
        <v>204</v>
      </c>
      <c r="P265" s="183">
        <v>209</v>
      </c>
      <c r="Q265" s="183">
        <v>241</v>
      </c>
      <c r="R265" s="183">
        <v>233</v>
      </c>
      <c r="S265" s="183">
        <v>221</v>
      </c>
      <c r="T265" s="183">
        <v>202</v>
      </c>
      <c r="U265" s="183">
        <v>210</v>
      </c>
      <c r="V265" s="183">
        <v>214</v>
      </c>
      <c r="W265" s="183">
        <v>204</v>
      </c>
      <c r="X265" s="183">
        <v>204</v>
      </c>
      <c r="Y265" s="183">
        <v>217</v>
      </c>
      <c r="Z265" s="183">
        <v>215</v>
      </c>
      <c r="AA265" s="183">
        <v>230</v>
      </c>
      <c r="AB265" s="183">
        <v>222</v>
      </c>
      <c r="AC265" s="183">
        <v>227</v>
      </c>
      <c r="AD265" s="183">
        <v>219</v>
      </c>
      <c r="AE265" s="183">
        <v>219</v>
      </c>
      <c r="AF265" s="183">
        <v>214</v>
      </c>
      <c r="AG265" s="183">
        <v>219</v>
      </c>
      <c r="AH265" s="183">
        <v>210</v>
      </c>
      <c r="AI265" s="183">
        <v>207</v>
      </c>
      <c r="AJ265" s="183">
        <v>202</v>
      </c>
      <c r="AK265" s="183">
        <v>192</v>
      </c>
      <c r="AL265" s="183">
        <v>189</v>
      </c>
      <c r="AM265" s="183">
        <v>173</v>
      </c>
      <c r="AN265" s="183">
        <v>184</v>
      </c>
      <c r="AO265" s="183">
        <v>215</v>
      </c>
      <c r="AP265" s="183">
        <v>204</v>
      </c>
      <c r="AQ265" s="183">
        <v>177</v>
      </c>
      <c r="AR265" s="183">
        <v>72</v>
      </c>
      <c r="AS265" s="183">
        <v>87</v>
      </c>
      <c r="AT265" s="183">
        <v>99</v>
      </c>
      <c r="AU265" s="183">
        <v>120</v>
      </c>
      <c r="AV265" s="183">
        <v>113</v>
      </c>
      <c r="AW265" s="183">
        <v>125</v>
      </c>
      <c r="AX265" s="165">
        <v>126</v>
      </c>
    </row>
    <row r="266" spans="1:50" s="81" customFormat="1" x14ac:dyDescent="0.35">
      <c r="A266" s="181" t="s">
        <v>157</v>
      </c>
      <c r="B266" s="92" t="s">
        <v>236</v>
      </c>
      <c r="C266" s="92" t="s">
        <v>162</v>
      </c>
      <c r="D266" s="180">
        <f t="shared" si="8"/>
        <v>290889.19565217389</v>
      </c>
      <c r="E266" s="180">
        <v>306160</v>
      </c>
      <c r="F266" s="180">
        <v>279060</v>
      </c>
      <c r="G266" s="180">
        <v>300681</v>
      </c>
      <c r="H266" s="180">
        <v>269461</v>
      </c>
      <c r="I266" s="180">
        <v>310321</v>
      </c>
      <c r="J266" s="180">
        <v>308847</v>
      </c>
      <c r="K266" s="180">
        <v>275340</v>
      </c>
      <c r="L266" s="180">
        <v>318307</v>
      </c>
      <c r="M266" s="180">
        <v>281037</v>
      </c>
      <c r="N266" s="180">
        <v>311569</v>
      </c>
      <c r="O266" s="180">
        <v>308083</v>
      </c>
      <c r="P266" s="180">
        <v>283947</v>
      </c>
      <c r="Q266" s="180">
        <v>360607</v>
      </c>
      <c r="R266" s="180">
        <v>301621</v>
      </c>
      <c r="S266" s="180">
        <v>340033</v>
      </c>
      <c r="T266" s="180">
        <v>339880</v>
      </c>
      <c r="U266" s="180">
        <v>352338</v>
      </c>
      <c r="V266" s="180">
        <v>332593</v>
      </c>
      <c r="W266" s="180">
        <v>323275</v>
      </c>
      <c r="X266" s="180">
        <v>329762</v>
      </c>
      <c r="Y266" s="180">
        <v>300019</v>
      </c>
      <c r="Z266" s="180">
        <v>349567</v>
      </c>
      <c r="AA266" s="180">
        <v>296051</v>
      </c>
      <c r="AB266" s="180">
        <v>287962</v>
      </c>
      <c r="AC266" s="180">
        <v>356598</v>
      </c>
      <c r="AD266" s="180">
        <v>313737</v>
      </c>
      <c r="AE266" s="180">
        <v>363318</v>
      </c>
      <c r="AF266" s="180">
        <v>372362</v>
      </c>
      <c r="AG266" s="180">
        <v>364228</v>
      </c>
      <c r="AH266" s="180">
        <v>348185</v>
      </c>
      <c r="AI266" s="180">
        <v>341821</v>
      </c>
      <c r="AJ266" s="180">
        <v>338298</v>
      </c>
      <c r="AK266" s="180">
        <v>319362</v>
      </c>
      <c r="AL266" s="180">
        <v>322491</v>
      </c>
      <c r="AM266" s="180">
        <v>278130</v>
      </c>
      <c r="AN266" s="180">
        <v>291758</v>
      </c>
      <c r="AO266" s="180">
        <v>341348</v>
      </c>
      <c r="AP266" s="180">
        <v>263887</v>
      </c>
      <c r="AQ266" s="180">
        <v>198460</v>
      </c>
      <c r="AR266" s="180">
        <v>97070</v>
      </c>
      <c r="AS266" s="180">
        <v>123232</v>
      </c>
      <c r="AT266" s="180">
        <v>133035</v>
      </c>
      <c r="AU266" s="180">
        <v>164062</v>
      </c>
      <c r="AV266" s="180">
        <v>192579</v>
      </c>
      <c r="AW266" s="180">
        <v>200566</v>
      </c>
      <c r="AX266" s="189">
        <v>189855</v>
      </c>
    </row>
    <row r="267" spans="1:50" s="80" customFormat="1" x14ac:dyDescent="0.35">
      <c r="A267" s="181" t="s">
        <v>157</v>
      </c>
      <c r="B267" s="92" t="s">
        <v>236</v>
      </c>
      <c r="C267" s="92" t="s">
        <v>166</v>
      </c>
      <c r="D267" s="188">
        <f t="shared" si="8"/>
        <v>381.73913043478262</v>
      </c>
      <c r="E267" s="188">
        <v>345</v>
      </c>
      <c r="F267" s="188">
        <v>329</v>
      </c>
      <c r="G267" s="188">
        <v>343</v>
      </c>
      <c r="H267" s="188">
        <v>333</v>
      </c>
      <c r="I267" s="188">
        <v>373</v>
      </c>
      <c r="J267" s="188">
        <v>373</v>
      </c>
      <c r="K267" s="188">
        <v>366</v>
      </c>
      <c r="L267" s="188">
        <v>379</v>
      </c>
      <c r="M267" s="188">
        <v>339</v>
      </c>
      <c r="N267" s="188">
        <v>370</v>
      </c>
      <c r="O267" s="188">
        <v>386</v>
      </c>
      <c r="P267" s="188">
        <v>351</v>
      </c>
      <c r="Q267" s="188">
        <v>384</v>
      </c>
      <c r="R267" s="188">
        <v>357</v>
      </c>
      <c r="S267" s="188">
        <v>394</v>
      </c>
      <c r="T267" s="188">
        <v>416</v>
      </c>
      <c r="U267" s="188">
        <v>427</v>
      </c>
      <c r="V267" s="188">
        <v>400</v>
      </c>
      <c r="W267" s="188">
        <v>404</v>
      </c>
      <c r="X267" s="188">
        <v>409</v>
      </c>
      <c r="Y267" s="188">
        <v>379</v>
      </c>
      <c r="Z267" s="188">
        <v>422</v>
      </c>
      <c r="AA267" s="188">
        <v>376</v>
      </c>
      <c r="AB267" s="188">
        <v>379</v>
      </c>
      <c r="AC267" s="188">
        <v>417</v>
      </c>
      <c r="AD267" s="188">
        <v>388</v>
      </c>
      <c r="AE267" s="188">
        <v>433</v>
      </c>
      <c r="AF267" s="188">
        <v>430</v>
      </c>
      <c r="AG267" s="188">
        <v>407</v>
      </c>
      <c r="AH267" s="188">
        <v>406</v>
      </c>
      <c r="AI267" s="188">
        <v>421</v>
      </c>
      <c r="AJ267" s="188">
        <v>410</v>
      </c>
      <c r="AK267" s="188">
        <v>391</v>
      </c>
      <c r="AL267" s="188">
        <v>417</v>
      </c>
      <c r="AM267" s="188">
        <v>403</v>
      </c>
      <c r="AN267" s="188">
        <v>391</v>
      </c>
      <c r="AO267" s="188">
        <v>404</v>
      </c>
      <c r="AP267" s="188">
        <v>364</v>
      </c>
      <c r="AQ267" s="188">
        <v>319</v>
      </c>
      <c r="AR267" s="188">
        <v>406</v>
      </c>
      <c r="AS267" s="188">
        <v>403</v>
      </c>
      <c r="AT267" s="188">
        <v>322</v>
      </c>
      <c r="AU267" s="188">
        <v>336</v>
      </c>
      <c r="AV267" s="188">
        <v>364</v>
      </c>
      <c r="AW267" s="188">
        <v>356</v>
      </c>
      <c r="AX267" s="190">
        <v>338</v>
      </c>
    </row>
    <row r="268" spans="1:50" x14ac:dyDescent="0.35">
      <c r="A268" s="181" t="s">
        <v>157</v>
      </c>
      <c r="B268" s="92" t="s">
        <v>236</v>
      </c>
      <c r="C268" s="92" t="s">
        <v>133</v>
      </c>
      <c r="D268" s="183">
        <f t="shared" si="8"/>
        <v>4924.195652173913</v>
      </c>
      <c r="E268" s="183">
        <v>5594</v>
      </c>
      <c r="F268" s="183">
        <v>5160</v>
      </c>
      <c r="G268" s="183">
        <v>5562</v>
      </c>
      <c r="H268" s="183">
        <v>5056</v>
      </c>
      <c r="I268" s="183">
        <v>5523</v>
      </c>
      <c r="J268" s="183">
        <v>5393</v>
      </c>
      <c r="K268" s="183">
        <v>4840</v>
      </c>
      <c r="L268" s="183">
        <v>5622</v>
      </c>
      <c r="M268" s="183">
        <v>5127</v>
      </c>
      <c r="N268" s="183">
        <v>5675</v>
      </c>
      <c r="O268" s="183">
        <v>5346</v>
      </c>
      <c r="P268" s="183">
        <v>5078</v>
      </c>
      <c r="Q268" s="183">
        <v>6241</v>
      </c>
      <c r="R268" s="183">
        <v>5247</v>
      </c>
      <c r="S268" s="183">
        <v>5951</v>
      </c>
      <c r="T268" s="183">
        <v>5763</v>
      </c>
      <c r="U268" s="183">
        <v>6074</v>
      </c>
      <c r="V268" s="183">
        <v>5670</v>
      </c>
      <c r="W268" s="183">
        <v>5452</v>
      </c>
      <c r="X268" s="183">
        <v>5652</v>
      </c>
      <c r="Y268" s="183">
        <v>5005</v>
      </c>
      <c r="Z268" s="183">
        <v>5970</v>
      </c>
      <c r="AA268" s="183">
        <v>5163</v>
      </c>
      <c r="AB268" s="183">
        <v>5084</v>
      </c>
      <c r="AC268" s="183">
        <v>5647</v>
      </c>
      <c r="AD268" s="183">
        <v>5153</v>
      </c>
      <c r="AE268" s="183">
        <v>5920</v>
      </c>
      <c r="AF268" s="183">
        <v>6135</v>
      </c>
      <c r="AG268" s="183">
        <v>6025</v>
      </c>
      <c r="AH268" s="183">
        <v>5618</v>
      </c>
      <c r="AI268" s="183">
        <v>5722</v>
      </c>
      <c r="AJ268" s="183">
        <v>5602</v>
      </c>
      <c r="AK268" s="183">
        <v>5232</v>
      </c>
      <c r="AL268" s="183">
        <v>5343</v>
      </c>
      <c r="AM268" s="183">
        <v>4499</v>
      </c>
      <c r="AN268" s="183">
        <v>4535</v>
      </c>
      <c r="AO268" s="183">
        <v>5404</v>
      </c>
      <c r="AP268" s="183">
        <v>4428</v>
      </c>
      <c r="AQ268" s="183">
        <v>3252</v>
      </c>
      <c r="AR268" s="183">
        <v>1392</v>
      </c>
      <c r="AS268" s="183">
        <v>1613</v>
      </c>
      <c r="AT268" s="183">
        <v>2073</v>
      </c>
      <c r="AU268" s="183">
        <v>2510</v>
      </c>
      <c r="AV268" s="183">
        <v>3030</v>
      </c>
      <c r="AW268" s="183">
        <v>3127</v>
      </c>
      <c r="AX268" s="165">
        <v>3005</v>
      </c>
    </row>
    <row r="269" spans="1:50" x14ac:dyDescent="0.35">
      <c r="A269" s="181" t="s">
        <v>157</v>
      </c>
      <c r="B269" s="92" t="s">
        <v>236</v>
      </c>
      <c r="C269" s="92" t="s">
        <v>167</v>
      </c>
      <c r="D269" s="183">
        <f t="shared" si="8"/>
        <v>106366.69433647678</v>
      </c>
      <c r="E269" s="183">
        <f>Steuben!D24</f>
        <v>113899</v>
      </c>
      <c r="F269" s="183">
        <f>Steuben!E24</f>
        <v>103018</v>
      </c>
      <c r="G269" s="183">
        <f>Steuben!F24</f>
        <v>110532</v>
      </c>
      <c r="H269" s="183">
        <f>Steuben!G24</f>
        <v>99083</v>
      </c>
      <c r="I269" s="183">
        <f>Steuben!H24</f>
        <v>115477</v>
      </c>
      <c r="J269" s="183">
        <f>Steuben!I24</f>
        <v>114655.26412940735</v>
      </c>
      <c r="K269" s="183">
        <f>Steuben!J24</f>
        <v>102878</v>
      </c>
      <c r="L269" s="183">
        <f>Steuben!K24</f>
        <v>119614.30068355783</v>
      </c>
      <c r="M269" s="183">
        <f>Steuben!L24</f>
        <v>102195</v>
      </c>
      <c r="N269" s="183">
        <f>Steuben!M24</f>
        <v>112461</v>
      </c>
      <c r="O269" s="183">
        <f>Steuben!N24</f>
        <v>111664</v>
      </c>
      <c r="P269" s="183">
        <f>Steuben!O24</f>
        <v>101635</v>
      </c>
      <c r="Q269" s="183">
        <f>Steuben!P24</f>
        <v>130404</v>
      </c>
      <c r="R269" s="183">
        <f>Steuben!Q24</f>
        <v>108111</v>
      </c>
      <c r="S269" s="183">
        <f>Steuben!R24</f>
        <v>121849</v>
      </c>
      <c r="T269" s="183">
        <f>Steuben!S24</f>
        <v>123500.1424909153</v>
      </c>
      <c r="U269" s="183">
        <f>Steuben!T24</f>
        <v>130358</v>
      </c>
      <c r="V269" s="183">
        <f>Steuben!U24</f>
        <v>123298</v>
      </c>
      <c r="W269" s="183">
        <f>Steuben!V24</f>
        <v>119636</v>
      </c>
      <c r="X269" s="183">
        <f>Steuben!W24</f>
        <v>122619</v>
      </c>
      <c r="Y269" s="183">
        <f>Steuben!X24</f>
        <v>110986</v>
      </c>
      <c r="Z269" s="183">
        <f>Steuben!Y24</f>
        <v>129000</v>
      </c>
      <c r="AA269" s="183">
        <f>Steuben!Z24</f>
        <v>107136</v>
      </c>
      <c r="AB269" s="183">
        <f>Steuben!AA24</f>
        <v>104333.43146881543</v>
      </c>
      <c r="AC269" s="183">
        <f>Steuben!AB24</f>
        <v>129594</v>
      </c>
      <c r="AD269" s="183">
        <f>Steuben!AC24</f>
        <v>113712</v>
      </c>
      <c r="AE269" s="183">
        <f>Steuben!AD24</f>
        <v>130177</v>
      </c>
      <c r="AF269" s="183">
        <f>Steuben!AE24</f>
        <v>134784</v>
      </c>
      <c r="AG269" s="183">
        <f>Steuben!AF24</f>
        <v>131397.80070523519</v>
      </c>
      <c r="AH269" s="183">
        <f>Steuben!AG24</f>
        <v>126382</v>
      </c>
      <c r="AI269" s="183">
        <f>Steuben!AH24</f>
        <v>123152</v>
      </c>
      <c r="AJ269" s="183">
        <f>Steuben!AI24</f>
        <v>123692</v>
      </c>
      <c r="AK269" s="183">
        <f>Steuben!AJ24</f>
        <v>116632</v>
      </c>
      <c r="AL269" s="183">
        <f>Steuben!AK24</f>
        <v>116815</v>
      </c>
      <c r="AM269" s="183">
        <f>Steuben!AL24</f>
        <v>101751</v>
      </c>
      <c r="AN269" s="183">
        <f>Steuben!AM24</f>
        <v>105716</v>
      </c>
      <c r="AO269" s="183">
        <f>Steuben!AN24</f>
        <v>122148</v>
      </c>
      <c r="AP269" s="183">
        <f>Steuben!AO24</f>
        <v>95011</v>
      </c>
      <c r="AQ269" s="183">
        <f>Steuben!AP24</f>
        <v>70277</v>
      </c>
      <c r="AR269" s="183">
        <f>Steuben!AQ24</f>
        <v>33541</v>
      </c>
      <c r="AS269" s="183">
        <f>Steuben!AR24</f>
        <v>43759</v>
      </c>
      <c r="AT269" s="183">
        <f>Steuben!AS24</f>
        <v>49848</v>
      </c>
      <c r="AU269" s="183">
        <f>Steuben!AT24</f>
        <v>63122</v>
      </c>
      <c r="AV269" s="183">
        <f>Steuben!AU24</f>
        <v>71412</v>
      </c>
      <c r="AW269" s="183">
        <f>Steuben!AV24</f>
        <v>76755</v>
      </c>
      <c r="AX269" s="165">
        <f>Steuben!AW24</f>
        <v>74848</v>
      </c>
    </row>
    <row r="270" spans="1:50" x14ac:dyDescent="0.35">
      <c r="A270" s="181" t="s">
        <v>157</v>
      </c>
      <c r="B270" s="92" t="s">
        <v>236</v>
      </c>
      <c r="C270" s="92" t="s">
        <v>132</v>
      </c>
      <c r="D270" s="183">
        <f t="shared" si="8"/>
        <v>759.26086956521738</v>
      </c>
      <c r="E270" s="183">
        <v>887</v>
      </c>
      <c r="F270" s="183">
        <v>849</v>
      </c>
      <c r="G270" s="183">
        <v>876</v>
      </c>
      <c r="H270" s="183">
        <v>809</v>
      </c>
      <c r="I270" s="183">
        <v>833</v>
      </c>
      <c r="J270" s="183">
        <v>829</v>
      </c>
      <c r="K270" s="183">
        <v>752</v>
      </c>
      <c r="L270" s="183">
        <v>839</v>
      </c>
      <c r="M270" s="183">
        <v>828</v>
      </c>
      <c r="N270" s="183">
        <v>843</v>
      </c>
      <c r="O270" s="183">
        <v>799</v>
      </c>
      <c r="P270" s="183">
        <v>809</v>
      </c>
      <c r="Q270" s="183">
        <v>938</v>
      </c>
      <c r="R270" s="183">
        <v>845</v>
      </c>
      <c r="S270" s="183">
        <v>862</v>
      </c>
      <c r="T270" s="183">
        <v>818</v>
      </c>
      <c r="U270" s="183">
        <v>825</v>
      </c>
      <c r="V270" s="183">
        <v>832</v>
      </c>
      <c r="W270" s="183">
        <v>801</v>
      </c>
      <c r="X270" s="183">
        <v>807</v>
      </c>
      <c r="Y270" s="183">
        <v>792</v>
      </c>
      <c r="Z270" s="183">
        <v>829</v>
      </c>
      <c r="AA270" s="183">
        <v>788</v>
      </c>
      <c r="AB270" s="183">
        <v>760</v>
      </c>
      <c r="AC270" s="183">
        <v>856</v>
      </c>
      <c r="AD270" s="183">
        <v>809</v>
      </c>
      <c r="AE270" s="183">
        <v>840</v>
      </c>
      <c r="AF270" s="183">
        <v>865</v>
      </c>
      <c r="AG270" s="183">
        <v>896</v>
      </c>
      <c r="AH270" s="183">
        <v>857</v>
      </c>
      <c r="AI270" s="183">
        <v>811</v>
      </c>
      <c r="AJ270" s="183">
        <v>825</v>
      </c>
      <c r="AK270" s="183">
        <v>816</v>
      </c>
      <c r="AL270" s="183">
        <v>774</v>
      </c>
      <c r="AM270" s="183">
        <v>691</v>
      </c>
      <c r="AN270" s="183">
        <v>746</v>
      </c>
      <c r="AO270" s="183">
        <v>844</v>
      </c>
      <c r="AP270" s="183">
        <v>724</v>
      </c>
      <c r="AQ270" s="183">
        <v>623</v>
      </c>
      <c r="AR270" s="183">
        <v>239</v>
      </c>
      <c r="AS270" s="183">
        <v>306</v>
      </c>
      <c r="AT270" s="183">
        <v>413</v>
      </c>
      <c r="AU270" s="183">
        <v>488</v>
      </c>
      <c r="AV270" s="183">
        <v>529</v>
      </c>
      <c r="AW270" s="183">
        <v>563</v>
      </c>
      <c r="AX270" s="165">
        <v>561</v>
      </c>
    </row>
    <row r="271" spans="1:50" s="81" customFormat="1" x14ac:dyDescent="0.35">
      <c r="A271" s="181" t="s">
        <v>157</v>
      </c>
      <c r="B271" s="92" t="s">
        <v>237</v>
      </c>
      <c r="C271" s="92" t="s">
        <v>162</v>
      </c>
      <c r="D271" s="180">
        <f t="shared" si="8"/>
        <v>95770.978260869568</v>
      </c>
      <c r="E271" s="180">
        <v>91321</v>
      </c>
      <c r="F271" s="180">
        <v>93795</v>
      </c>
      <c r="G271" s="180">
        <v>93473</v>
      </c>
      <c r="H271" s="180">
        <v>92380</v>
      </c>
      <c r="I271" s="180">
        <v>105460</v>
      </c>
      <c r="J271" s="180">
        <v>106161</v>
      </c>
      <c r="K271" s="180">
        <v>100419</v>
      </c>
      <c r="L271" s="180">
        <v>116629</v>
      </c>
      <c r="M271" s="180">
        <v>113813</v>
      </c>
      <c r="N271" s="180">
        <v>127094</v>
      </c>
      <c r="O271" s="180">
        <v>118651</v>
      </c>
      <c r="P271" s="180">
        <v>107260</v>
      </c>
      <c r="Q271" s="180">
        <v>123344</v>
      </c>
      <c r="R271" s="180">
        <v>103519</v>
      </c>
      <c r="S271" s="180">
        <v>114702</v>
      </c>
      <c r="T271" s="180">
        <v>106942</v>
      </c>
      <c r="U271" s="180">
        <v>110268</v>
      </c>
      <c r="V271" s="180">
        <v>101113</v>
      </c>
      <c r="W271" s="180">
        <v>111782</v>
      </c>
      <c r="X271" s="180">
        <v>115388</v>
      </c>
      <c r="Y271" s="180">
        <v>104479</v>
      </c>
      <c r="Z271" s="180">
        <v>118033</v>
      </c>
      <c r="AA271" s="180">
        <v>96244</v>
      </c>
      <c r="AB271" s="180">
        <v>93418</v>
      </c>
      <c r="AC271" s="180">
        <v>101148</v>
      </c>
      <c r="AD271" s="180">
        <v>106670</v>
      </c>
      <c r="AE271" s="180">
        <v>114903</v>
      </c>
      <c r="AF271" s="180">
        <v>114855</v>
      </c>
      <c r="AG271" s="180">
        <v>116294</v>
      </c>
      <c r="AH271" s="180">
        <v>103828</v>
      </c>
      <c r="AI271" s="180">
        <v>116586</v>
      </c>
      <c r="AJ271" s="180">
        <v>118227</v>
      </c>
      <c r="AK271" s="180">
        <v>104938</v>
      </c>
      <c r="AL271" s="180">
        <v>101303</v>
      </c>
      <c r="AM271" s="180">
        <v>92589</v>
      </c>
      <c r="AN271" s="180">
        <v>92751</v>
      </c>
      <c r="AO271" s="180">
        <v>104567</v>
      </c>
      <c r="AP271" s="180">
        <v>91506</v>
      </c>
      <c r="AQ271" s="180">
        <v>68179</v>
      </c>
      <c r="AR271" s="180">
        <v>26213</v>
      </c>
      <c r="AS271" s="180">
        <v>34229</v>
      </c>
      <c r="AT271" s="180">
        <v>47211</v>
      </c>
      <c r="AU271" s="180">
        <v>49866</v>
      </c>
      <c r="AV271" s="180">
        <v>41622</v>
      </c>
      <c r="AW271" s="180">
        <v>46853</v>
      </c>
      <c r="AX271" s="189">
        <v>45439</v>
      </c>
    </row>
    <row r="272" spans="1:50" s="80" customFormat="1" x14ac:dyDescent="0.35">
      <c r="A272" s="181" t="s">
        <v>157</v>
      </c>
      <c r="B272" s="92" t="s">
        <v>237</v>
      </c>
      <c r="C272" s="92" t="s">
        <v>166</v>
      </c>
      <c r="D272" s="188">
        <f t="shared" si="8"/>
        <v>324.80434782608694</v>
      </c>
      <c r="E272" s="188">
        <v>295</v>
      </c>
      <c r="F272" s="188">
        <v>297</v>
      </c>
      <c r="G272" s="188">
        <v>316</v>
      </c>
      <c r="H272" s="188">
        <v>320</v>
      </c>
      <c r="I272" s="188">
        <v>348</v>
      </c>
      <c r="J272" s="188">
        <v>369</v>
      </c>
      <c r="K272" s="188">
        <v>352</v>
      </c>
      <c r="L272" s="188">
        <v>369</v>
      </c>
      <c r="M272" s="188">
        <v>359</v>
      </c>
      <c r="N272" s="188">
        <v>379</v>
      </c>
      <c r="O272" s="188">
        <v>356</v>
      </c>
      <c r="P272" s="188">
        <v>325</v>
      </c>
      <c r="Q272" s="188">
        <v>352</v>
      </c>
      <c r="R272" s="188">
        <v>312</v>
      </c>
      <c r="S272" s="188">
        <v>358</v>
      </c>
      <c r="T272" s="188">
        <v>330</v>
      </c>
      <c r="U272" s="188">
        <v>349</v>
      </c>
      <c r="V272" s="188">
        <v>315</v>
      </c>
      <c r="W272" s="188">
        <v>353</v>
      </c>
      <c r="X272" s="188">
        <v>347</v>
      </c>
      <c r="Y272" s="188">
        <v>339</v>
      </c>
      <c r="Z272" s="188">
        <v>377</v>
      </c>
      <c r="AA272" s="188">
        <v>332</v>
      </c>
      <c r="AB272" s="188">
        <v>310</v>
      </c>
      <c r="AC272" s="188">
        <v>311</v>
      </c>
      <c r="AD272" s="188">
        <v>323</v>
      </c>
      <c r="AE272" s="188">
        <v>340</v>
      </c>
      <c r="AF272" s="188">
        <v>313</v>
      </c>
      <c r="AG272" s="188">
        <v>352</v>
      </c>
      <c r="AH272" s="188">
        <v>328</v>
      </c>
      <c r="AI272" s="188">
        <v>345</v>
      </c>
      <c r="AJ272" s="188">
        <v>346</v>
      </c>
      <c r="AK272" s="188">
        <v>320</v>
      </c>
      <c r="AL272" s="188">
        <v>318</v>
      </c>
      <c r="AM272" s="188">
        <v>318</v>
      </c>
      <c r="AN272" s="188">
        <v>322</v>
      </c>
      <c r="AO272" s="188">
        <v>315</v>
      </c>
      <c r="AP272" s="188">
        <v>284</v>
      </c>
      <c r="AQ272" s="188">
        <v>262</v>
      </c>
      <c r="AR272" s="188">
        <v>265</v>
      </c>
      <c r="AS272" s="188">
        <v>295</v>
      </c>
      <c r="AT272" s="188">
        <v>319</v>
      </c>
      <c r="AU272" s="188">
        <v>295</v>
      </c>
      <c r="AV272" s="188">
        <v>254</v>
      </c>
      <c r="AW272" s="188">
        <v>266</v>
      </c>
      <c r="AX272" s="190">
        <v>291</v>
      </c>
    </row>
    <row r="273" spans="1:50" x14ac:dyDescent="0.35">
      <c r="A273" s="181" t="s">
        <v>157</v>
      </c>
      <c r="B273" s="92" t="s">
        <v>237</v>
      </c>
      <c r="C273" s="92" t="s">
        <v>133</v>
      </c>
      <c r="D273" s="183">
        <f t="shared" si="8"/>
        <v>1895.4347826086957</v>
      </c>
      <c r="E273" s="183">
        <v>1834</v>
      </c>
      <c r="F273" s="183">
        <v>1862</v>
      </c>
      <c r="G273" s="183">
        <v>1966</v>
      </c>
      <c r="H273" s="183">
        <v>1940</v>
      </c>
      <c r="I273" s="183">
        <v>2178</v>
      </c>
      <c r="J273" s="183">
        <v>2189</v>
      </c>
      <c r="K273" s="183">
        <v>1958</v>
      </c>
      <c r="L273" s="183">
        <v>2244</v>
      </c>
      <c r="M273" s="183">
        <v>2188</v>
      </c>
      <c r="N273" s="183">
        <v>2527</v>
      </c>
      <c r="O273" s="183">
        <v>2393</v>
      </c>
      <c r="P273" s="183">
        <v>2149</v>
      </c>
      <c r="Q273" s="183">
        <v>2476</v>
      </c>
      <c r="R273" s="183">
        <v>2072</v>
      </c>
      <c r="S273" s="183">
        <v>2247</v>
      </c>
      <c r="T273" s="183">
        <v>2155</v>
      </c>
      <c r="U273" s="183">
        <v>2160</v>
      </c>
      <c r="V273" s="183">
        <v>2032</v>
      </c>
      <c r="W273" s="183">
        <v>2157</v>
      </c>
      <c r="X273" s="183">
        <v>2151</v>
      </c>
      <c r="Y273" s="183">
        <v>1961</v>
      </c>
      <c r="Z273" s="183">
        <v>2238</v>
      </c>
      <c r="AA273" s="183">
        <v>1875</v>
      </c>
      <c r="AB273" s="183">
        <v>1860</v>
      </c>
      <c r="AC273" s="183">
        <v>2089</v>
      </c>
      <c r="AD273" s="183">
        <v>2109</v>
      </c>
      <c r="AE273" s="183">
        <v>2312</v>
      </c>
      <c r="AF273" s="183">
        <v>2413</v>
      </c>
      <c r="AG273" s="183">
        <v>2382</v>
      </c>
      <c r="AH273" s="183">
        <v>2086</v>
      </c>
      <c r="AI273" s="183">
        <v>2221</v>
      </c>
      <c r="AJ273" s="183">
        <v>2265</v>
      </c>
      <c r="AK273" s="183">
        <v>2082</v>
      </c>
      <c r="AL273" s="183">
        <v>2140</v>
      </c>
      <c r="AM273" s="183">
        <v>1794</v>
      </c>
      <c r="AN273" s="183">
        <v>1816</v>
      </c>
      <c r="AO273" s="183">
        <v>2104</v>
      </c>
      <c r="AP273" s="183">
        <v>1865</v>
      </c>
      <c r="AQ273" s="183">
        <v>1378</v>
      </c>
      <c r="AR273" s="183">
        <v>514</v>
      </c>
      <c r="AS273" s="183">
        <v>615</v>
      </c>
      <c r="AT273" s="183">
        <v>827</v>
      </c>
      <c r="AU273" s="183">
        <v>894</v>
      </c>
      <c r="AV273" s="183">
        <v>786</v>
      </c>
      <c r="AW273" s="183">
        <v>886</v>
      </c>
      <c r="AX273" s="165">
        <v>800</v>
      </c>
    </row>
    <row r="274" spans="1:50" x14ac:dyDescent="0.35">
      <c r="A274" s="181" t="s">
        <v>157</v>
      </c>
      <c r="B274" s="92" t="s">
        <v>237</v>
      </c>
      <c r="C274" s="92" t="s">
        <v>167</v>
      </c>
      <c r="D274" s="183">
        <f t="shared" si="8"/>
        <v>31098.671585747437</v>
      </c>
      <c r="E274" s="183">
        <f>Tioga!D24</f>
        <v>29696</v>
      </c>
      <c r="F274" s="183">
        <f>Tioga!E24</f>
        <v>31027</v>
      </c>
      <c r="G274" s="183">
        <f>Tioga!F24</f>
        <v>29942</v>
      </c>
      <c r="H274" s="183">
        <f>Tioga!G24</f>
        <v>29722</v>
      </c>
      <c r="I274" s="183">
        <f>Tioga!H24</f>
        <v>33951</v>
      </c>
      <c r="J274" s="183">
        <f>Tioga!I24</f>
        <v>34877</v>
      </c>
      <c r="K274" s="183">
        <f>Tioga!J24</f>
        <v>33338</v>
      </c>
      <c r="L274" s="183">
        <f>Tioga!K24</f>
        <v>39110</v>
      </c>
      <c r="M274" s="183">
        <f>Tioga!L24</f>
        <v>38216</v>
      </c>
      <c r="N274" s="183">
        <f>Tioga!M24</f>
        <v>42517</v>
      </c>
      <c r="O274" s="183">
        <f>Tioga!N24</f>
        <v>39513</v>
      </c>
      <c r="P274" s="183">
        <f>Tioga!O24</f>
        <v>35342</v>
      </c>
      <c r="Q274" s="183">
        <f>Tioga!P24</f>
        <v>39611</v>
      </c>
      <c r="R274" s="183">
        <f>Tioga!Q24</f>
        <v>33340</v>
      </c>
      <c r="S274" s="183">
        <f>Tioga!R24</f>
        <v>36674</v>
      </c>
      <c r="T274" s="183">
        <f>Tioga!S24</f>
        <v>33973</v>
      </c>
      <c r="U274" s="183">
        <f>Tioga!T24</f>
        <v>35188</v>
      </c>
      <c r="V274" s="183">
        <f>Tioga!U24</f>
        <v>32028.422898146175</v>
      </c>
      <c r="W274" s="183">
        <f>Tioga!V24</f>
        <v>36101</v>
      </c>
      <c r="X274" s="183">
        <f>Tioga!W24</f>
        <v>36354</v>
      </c>
      <c r="Y274" s="183">
        <f>Tioga!X24</f>
        <v>34170.88856746853</v>
      </c>
      <c r="Z274" s="183">
        <f>Tioga!Y24</f>
        <v>38561</v>
      </c>
      <c r="AA274" s="183">
        <f>Tioga!Z24</f>
        <v>31269</v>
      </c>
      <c r="AB274" s="183">
        <f>Tioga!AA24</f>
        <v>30267</v>
      </c>
      <c r="AC274" s="183">
        <f>Tioga!AB24</f>
        <v>31829.198983099122</v>
      </c>
      <c r="AD274" s="183">
        <f>Tioga!AC24</f>
        <v>33751</v>
      </c>
      <c r="AE274" s="183">
        <f>Tioga!AD24</f>
        <v>35981</v>
      </c>
      <c r="AF274" s="183">
        <f>Tioga!AE24</f>
        <v>36851.435319782293</v>
      </c>
      <c r="AG274" s="183">
        <f>Tioga!AF24</f>
        <v>36283</v>
      </c>
      <c r="AH274" s="183">
        <f>Tioga!AG24</f>
        <v>32161</v>
      </c>
      <c r="AI274" s="183">
        <f>Tioga!AH24</f>
        <v>36913</v>
      </c>
      <c r="AJ274" s="183">
        <f>Tioga!AI24</f>
        <v>37572</v>
      </c>
      <c r="AK274" s="183">
        <f>Tioga!AJ24</f>
        <v>34608</v>
      </c>
      <c r="AL274" s="183">
        <f>Tioga!AK24</f>
        <v>33042</v>
      </c>
      <c r="AM274" s="183">
        <f>Tioga!AL24</f>
        <v>30564</v>
      </c>
      <c r="AN274" s="183">
        <f>Tioga!AM24</f>
        <v>30448.771604017427</v>
      </c>
      <c r="AO274" s="183">
        <f>Tioga!AN24</f>
        <v>33900</v>
      </c>
      <c r="AP274" s="183">
        <f>Tioga!AO24</f>
        <v>29981</v>
      </c>
      <c r="AQ274" s="183">
        <f>Tioga!AP24</f>
        <v>22527</v>
      </c>
      <c r="AR274" s="183">
        <f>Tioga!AQ24</f>
        <v>8892</v>
      </c>
      <c r="AS274" s="183">
        <f>Tioga!AR24</f>
        <v>11750</v>
      </c>
      <c r="AT274" s="183">
        <f>Tioga!AS24</f>
        <v>16318</v>
      </c>
      <c r="AU274" s="183">
        <f>Tioga!AT24</f>
        <v>16999.584103646761</v>
      </c>
      <c r="AV274" s="183">
        <f>Tioga!AU24</f>
        <v>13974.591468221859</v>
      </c>
      <c r="AW274" s="183">
        <f>Tioga!AV24</f>
        <v>15949</v>
      </c>
      <c r="AX274" s="165">
        <f>Tioga!AW24</f>
        <v>15455</v>
      </c>
    </row>
    <row r="275" spans="1:50" x14ac:dyDescent="0.35">
      <c r="A275" s="181" t="s">
        <v>157</v>
      </c>
      <c r="B275" s="92" t="s">
        <v>237</v>
      </c>
      <c r="C275" s="92" t="s">
        <v>132</v>
      </c>
      <c r="D275" s="183">
        <f t="shared" si="8"/>
        <v>291.26086956521738</v>
      </c>
      <c r="E275" s="183">
        <v>310</v>
      </c>
      <c r="F275" s="183">
        <v>316</v>
      </c>
      <c r="G275" s="183">
        <v>296</v>
      </c>
      <c r="H275" s="183">
        <v>289</v>
      </c>
      <c r="I275" s="183">
        <v>303</v>
      </c>
      <c r="J275" s="183">
        <v>288</v>
      </c>
      <c r="K275" s="183">
        <v>285</v>
      </c>
      <c r="L275" s="183">
        <v>316</v>
      </c>
      <c r="M275" s="183">
        <v>317</v>
      </c>
      <c r="N275" s="183">
        <v>335</v>
      </c>
      <c r="O275" s="183">
        <v>333</v>
      </c>
      <c r="P275" s="183">
        <v>330</v>
      </c>
      <c r="Q275" s="183">
        <v>350</v>
      </c>
      <c r="R275" s="183">
        <v>332</v>
      </c>
      <c r="S275" s="183">
        <v>320</v>
      </c>
      <c r="T275" s="183">
        <v>324</v>
      </c>
      <c r="U275" s="183">
        <v>316</v>
      </c>
      <c r="V275" s="183">
        <v>321</v>
      </c>
      <c r="W275" s="183">
        <v>317</v>
      </c>
      <c r="X275" s="183">
        <v>333</v>
      </c>
      <c r="Y275" s="183">
        <v>308</v>
      </c>
      <c r="Z275" s="183">
        <v>313</v>
      </c>
      <c r="AA275" s="183">
        <v>290</v>
      </c>
      <c r="AB275" s="183">
        <v>301</v>
      </c>
      <c r="AC275" s="183">
        <v>325</v>
      </c>
      <c r="AD275" s="183">
        <v>330</v>
      </c>
      <c r="AE275" s="183">
        <v>338</v>
      </c>
      <c r="AF275" s="183">
        <v>367</v>
      </c>
      <c r="AG275" s="183">
        <v>330</v>
      </c>
      <c r="AH275" s="183">
        <v>317</v>
      </c>
      <c r="AI275" s="183">
        <v>338</v>
      </c>
      <c r="AJ275" s="183">
        <v>342</v>
      </c>
      <c r="AK275" s="183">
        <v>328</v>
      </c>
      <c r="AL275" s="183">
        <v>319</v>
      </c>
      <c r="AM275" s="183">
        <v>291</v>
      </c>
      <c r="AN275" s="183">
        <v>288</v>
      </c>
      <c r="AO275" s="183">
        <v>332</v>
      </c>
      <c r="AP275" s="183">
        <v>322</v>
      </c>
      <c r="AQ275" s="183">
        <v>260</v>
      </c>
      <c r="AR275" s="183">
        <v>99</v>
      </c>
      <c r="AS275" s="183">
        <v>116</v>
      </c>
      <c r="AT275" s="183">
        <v>148</v>
      </c>
      <c r="AU275" s="183">
        <v>169</v>
      </c>
      <c r="AV275" s="183">
        <v>164</v>
      </c>
      <c r="AW275" s="183">
        <v>176</v>
      </c>
      <c r="AX275" s="165">
        <v>156</v>
      </c>
    </row>
    <row r="276" spans="1:50" s="81" customFormat="1" x14ac:dyDescent="0.35">
      <c r="A276" s="181" t="s">
        <v>157</v>
      </c>
      <c r="B276" s="92" t="s">
        <v>238</v>
      </c>
      <c r="C276" s="92" t="s">
        <v>162</v>
      </c>
      <c r="D276" s="180">
        <f t="shared" si="8"/>
        <v>176559.54347826086</v>
      </c>
      <c r="E276" s="180">
        <v>195025</v>
      </c>
      <c r="F276" s="180">
        <v>186988</v>
      </c>
      <c r="G276" s="180">
        <v>212077</v>
      </c>
      <c r="H276" s="180">
        <v>193489</v>
      </c>
      <c r="I276" s="180">
        <v>197752</v>
      </c>
      <c r="J276" s="180">
        <v>204405</v>
      </c>
      <c r="K276" s="180">
        <v>189530</v>
      </c>
      <c r="L276" s="180">
        <v>227290</v>
      </c>
      <c r="M276" s="180">
        <v>199631</v>
      </c>
      <c r="N276" s="180">
        <v>188729</v>
      </c>
      <c r="O276" s="180">
        <v>192216</v>
      </c>
      <c r="P276" s="180">
        <v>189867</v>
      </c>
      <c r="Q276" s="180">
        <v>187407</v>
      </c>
      <c r="R276" s="180">
        <v>177438</v>
      </c>
      <c r="S276" s="180">
        <v>182687</v>
      </c>
      <c r="T276" s="180">
        <v>177348</v>
      </c>
      <c r="U276" s="180">
        <v>173028</v>
      </c>
      <c r="V276" s="180">
        <v>178347</v>
      </c>
      <c r="W276" s="180">
        <v>182424</v>
      </c>
      <c r="X276" s="180">
        <v>176855</v>
      </c>
      <c r="Y276" s="180">
        <v>149508</v>
      </c>
      <c r="Z276" s="180">
        <v>156706</v>
      </c>
      <c r="AA276" s="180">
        <v>137708</v>
      </c>
      <c r="AB276" s="180">
        <v>141162</v>
      </c>
      <c r="AC276" s="180">
        <v>180183</v>
      </c>
      <c r="AD276" s="180">
        <v>189555</v>
      </c>
      <c r="AE276" s="180">
        <v>191360</v>
      </c>
      <c r="AF276" s="180">
        <v>185974</v>
      </c>
      <c r="AG276" s="180">
        <v>182841</v>
      </c>
      <c r="AH276" s="180">
        <v>193328</v>
      </c>
      <c r="AI276" s="180">
        <v>194265</v>
      </c>
      <c r="AJ276" s="180">
        <v>205226</v>
      </c>
      <c r="AK276" s="180">
        <v>205254</v>
      </c>
      <c r="AL276" s="180">
        <v>207005</v>
      </c>
      <c r="AM276" s="180">
        <v>194691</v>
      </c>
      <c r="AN276" s="180">
        <v>217541</v>
      </c>
      <c r="AO276" s="180">
        <v>219307</v>
      </c>
      <c r="AP276" s="180">
        <v>181646</v>
      </c>
      <c r="AQ276" s="180">
        <v>150365</v>
      </c>
      <c r="AR276" s="180">
        <v>111178</v>
      </c>
      <c r="AS276" s="180">
        <v>108096</v>
      </c>
      <c r="AT276" s="180">
        <v>109111</v>
      </c>
      <c r="AU276" s="180">
        <v>118296</v>
      </c>
      <c r="AV276" s="180">
        <v>122656</v>
      </c>
      <c r="AW276" s="180">
        <v>120418</v>
      </c>
      <c r="AX276" s="189">
        <v>135826</v>
      </c>
    </row>
    <row r="277" spans="1:50" s="80" customFormat="1" x14ac:dyDescent="0.35">
      <c r="A277" s="181" t="s">
        <v>157</v>
      </c>
      <c r="B277" s="92" t="s">
        <v>238</v>
      </c>
      <c r="C277" s="92" t="s">
        <v>166</v>
      </c>
      <c r="D277" s="188">
        <f t="shared" si="8"/>
        <v>390.3478260869565</v>
      </c>
      <c r="E277" s="188">
        <v>351</v>
      </c>
      <c r="F277" s="188">
        <v>359</v>
      </c>
      <c r="G277" s="188">
        <v>391</v>
      </c>
      <c r="H277" s="188">
        <v>378</v>
      </c>
      <c r="I277" s="188">
        <v>366</v>
      </c>
      <c r="J277" s="188">
        <v>378</v>
      </c>
      <c r="K277" s="188">
        <v>364</v>
      </c>
      <c r="L277" s="188">
        <v>406</v>
      </c>
      <c r="M277" s="188">
        <v>375</v>
      </c>
      <c r="N277" s="188">
        <v>359</v>
      </c>
      <c r="O277" s="188">
        <v>347</v>
      </c>
      <c r="P277" s="188">
        <v>364</v>
      </c>
      <c r="Q277" s="188">
        <v>315</v>
      </c>
      <c r="R277" s="188">
        <v>334</v>
      </c>
      <c r="S277" s="188">
        <v>357</v>
      </c>
      <c r="T277" s="188">
        <v>366</v>
      </c>
      <c r="U277" s="188">
        <v>350</v>
      </c>
      <c r="V277" s="188">
        <v>373</v>
      </c>
      <c r="W277" s="188">
        <v>384</v>
      </c>
      <c r="X277" s="188">
        <v>370</v>
      </c>
      <c r="Y277" s="188">
        <v>337</v>
      </c>
      <c r="Z277" s="188">
        <v>316</v>
      </c>
      <c r="AA277" s="188">
        <v>287</v>
      </c>
      <c r="AB277" s="188">
        <v>324</v>
      </c>
      <c r="AC277" s="188">
        <v>367</v>
      </c>
      <c r="AD277" s="188">
        <v>385</v>
      </c>
      <c r="AE277" s="188">
        <v>391</v>
      </c>
      <c r="AF277" s="188">
        <v>397</v>
      </c>
      <c r="AG277" s="188">
        <v>397</v>
      </c>
      <c r="AH277" s="188">
        <v>399</v>
      </c>
      <c r="AI277" s="188">
        <v>449</v>
      </c>
      <c r="AJ277" s="188">
        <v>406</v>
      </c>
      <c r="AK277" s="188">
        <v>470</v>
      </c>
      <c r="AL277" s="188">
        <v>499</v>
      </c>
      <c r="AM277" s="188">
        <v>510</v>
      </c>
      <c r="AN277" s="188">
        <v>514</v>
      </c>
      <c r="AO277" s="188">
        <v>448</v>
      </c>
      <c r="AP277" s="188">
        <v>374</v>
      </c>
      <c r="AQ277" s="188">
        <v>403</v>
      </c>
      <c r="AR277" s="188">
        <v>532</v>
      </c>
      <c r="AS277" s="188">
        <v>487</v>
      </c>
      <c r="AT277" s="188">
        <v>449</v>
      </c>
      <c r="AU277" s="188">
        <v>408</v>
      </c>
      <c r="AV277" s="188">
        <v>360</v>
      </c>
      <c r="AW277" s="188">
        <v>361</v>
      </c>
      <c r="AX277" s="190">
        <v>399</v>
      </c>
    </row>
    <row r="278" spans="1:50" x14ac:dyDescent="0.35">
      <c r="A278" s="181" t="s">
        <v>157</v>
      </c>
      <c r="B278" s="92" t="s">
        <v>238</v>
      </c>
      <c r="C278" s="92" t="s">
        <v>133</v>
      </c>
      <c r="D278" s="183">
        <f t="shared" si="8"/>
        <v>2906.5</v>
      </c>
      <c r="E278" s="183">
        <v>3409</v>
      </c>
      <c r="F278" s="183">
        <v>3354</v>
      </c>
      <c r="G278" s="183">
        <v>3972</v>
      </c>
      <c r="H278" s="183">
        <v>3405</v>
      </c>
      <c r="I278" s="183">
        <v>3484</v>
      </c>
      <c r="J278" s="183">
        <v>3553</v>
      </c>
      <c r="K278" s="183">
        <v>3486</v>
      </c>
      <c r="L278" s="183">
        <v>4072</v>
      </c>
      <c r="M278" s="183">
        <v>3511</v>
      </c>
      <c r="N278" s="183">
        <v>3261</v>
      </c>
      <c r="O278" s="183">
        <v>3515</v>
      </c>
      <c r="P278" s="183">
        <v>3379</v>
      </c>
      <c r="Q278" s="183">
        <v>3583</v>
      </c>
      <c r="R278" s="183">
        <v>3198</v>
      </c>
      <c r="S278" s="183">
        <v>3077</v>
      </c>
      <c r="T278" s="183">
        <v>3073</v>
      </c>
      <c r="U278" s="183">
        <v>3098</v>
      </c>
      <c r="V278" s="183">
        <v>3084</v>
      </c>
      <c r="W278" s="183">
        <v>3064</v>
      </c>
      <c r="X278" s="183">
        <v>3110</v>
      </c>
      <c r="Y278" s="183">
        <v>2707</v>
      </c>
      <c r="Z278" s="183">
        <v>2953</v>
      </c>
      <c r="AA278" s="183">
        <v>2654</v>
      </c>
      <c r="AB278" s="183">
        <v>2581</v>
      </c>
      <c r="AC278" s="183">
        <v>2999</v>
      </c>
      <c r="AD278" s="183">
        <v>3017</v>
      </c>
      <c r="AE278" s="183">
        <v>3086</v>
      </c>
      <c r="AF278" s="183">
        <v>3114</v>
      </c>
      <c r="AG278" s="183">
        <v>2966</v>
      </c>
      <c r="AH278" s="183">
        <v>3081</v>
      </c>
      <c r="AI278" s="183">
        <v>2892</v>
      </c>
      <c r="AJ278" s="183">
        <v>3067</v>
      </c>
      <c r="AK278" s="183">
        <v>2843</v>
      </c>
      <c r="AL278" s="183">
        <v>2817</v>
      </c>
      <c r="AM278" s="183">
        <v>2494</v>
      </c>
      <c r="AN278" s="183">
        <v>2788</v>
      </c>
      <c r="AO278" s="183">
        <v>3104</v>
      </c>
      <c r="AP278" s="183">
        <v>2737</v>
      </c>
      <c r="AQ278" s="183">
        <v>2057</v>
      </c>
      <c r="AR278" s="183">
        <v>1379</v>
      </c>
      <c r="AS278" s="183">
        <v>1431</v>
      </c>
      <c r="AT278" s="183">
        <v>1573</v>
      </c>
      <c r="AU278" s="183">
        <v>1683</v>
      </c>
      <c r="AV278" s="183">
        <v>1940</v>
      </c>
      <c r="AW278" s="183">
        <v>1848</v>
      </c>
      <c r="AX278" s="165">
        <v>2200</v>
      </c>
    </row>
    <row r="279" spans="1:50" x14ac:dyDescent="0.35">
      <c r="A279" s="181" t="s">
        <v>157</v>
      </c>
      <c r="B279" s="92" t="s">
        <v>238</v>
      </c>
      <c r="C279" s="92" t="s">
        <v>167</v>
      </c>
      <c r="D279" s="183">
        <f t="shared" si="8"/>
        <v>62449.987997415818</v>
      </c>
      <c r="E279" s="183">
        <f>Tompkins!D24</f>
        <v>68613</v>
      </c>
      <c r="F279" s="183">
        <f>Tompkins!E24</f>
        <v>66824</v>
      </c>
      <c r="G279" s="183">
        <f>Tompkins!F24</f>
        <v>75363</v>
      </c>
      <c r="H279" s="183">
        <f>Tompkins!G24</f>
        <v>67331</v>
      </c>
      <c r="I279" s="183">
        <f>Tompkins!H24</f>
        <v>67576</v>
      </c>
      <c r="J279" s="183">
        <f>Tompkins!I24</f>
        <v>68331</v>
      </c>
      <c r="K279" s="183">
        <f>Tompkins!J24</f>
        <v>65416</v>
      </c>
      <c r="L279" s="183">
        <f>Tompkins!K24</f>
        <v>79222</v>
      </c>
      <c r="M279" s="183">
        <f>Tompkins!L24</f>
        <v>70397</v>
      </c>
      <c r="N279" s="183">
        <f>Tompkins!M24</f>
        <v>65082</v>
      </c>
      <c r="O279" s="183">
        <f>Tompkins!N24</f>
        <v>67659</v>
      </c>
      <c r="P279" s="183">
        <f>Tompkins!O24</f>
        <v>67304.808070279134</v>
      </c>
      <c r="Q279" s="183">
        <f>Tompkins!P24</f>
        <v>64089</v>
      </c>
      <c r="R279" s="183">
        <f>Tompkins!Q24</f>
        <v>62539.236745078553</v>
      </c>
      <c r="S279" s="183">
        <f>Tompkins!R24</f>
        <v>66606.55943848232</v>
      </c>
      <c r="T279" s="183">
        <f>Tompkins!S24</f>
        <v>64223.279558384027</v>
      </c>
      <c r="U279" s="183">
        <f>Tompkins!T24</f>
        <v>61980.142874010882</v>
      </c>
      <c r="V279" s="183">
        <f>Tompkins!U24</f>
        <v>63799</v>
      </c>
      <c r="W279" s="183">
        <f>Tompkins!V24</f>
        <v>63219</v>
      </c>
      <c r="X279" s="183">
        <f>Tompkins!W24</f>
        <v>60056.209103084468</v>
      </c>
      <c r="Y279" s="183">
        <f>Tompkins!X24</f>
        <v>52620</v>
      </c>
      <c r="Z279" s="183">
        <f>Tompkins!Y24</f>
        <v>53533</v>
      </c>
      <c r="AA279" s="183">
        <f>Tompkins!Z24</f>
        <v>46088.940415004698</v>
      </c>
      <c r="AB279" s="183">
        <f>Tompkins!AA24</f>
        <v>48922.452747651914</v>
      </c>
      <c r="AC279" s="183">
        <f>Tompkins!AB24</f>
        <v>62566</v>
      </c>
      <c r="AD279" s="183">
        <f>Tompkins!AC24</f>
        <v>66059</v>
      </c>
      <c r="AE279" s="183">
        <f>Tompkins!AD24</f>
        <v>66595</v>
      </c>
      <c r="AF279" s="183">
        <f>Tompkins!AE24</f>
        <v>64144</v>
      </c>
      <c r="AG279" s="183">
        <f>Tompkins!AF24</f>
        <v>62827</v>
      </c>
      <c r="AH279" s="183">
        <f>Tompkins!AG24</f>
        <v>66751</v>
      </c>
      <c r="AI279" s="183">
        <f>Tompkins!AH24</f>
        <v>68204</v>
      </c>
      <c r="AJ279" s="183">
        <f>Tompkins!AI24</f>
        <v>71142.403630467699</v>
      </c>
      <c r="AK279" s="183">
        <f>Tompkins!AJ24</f>
        <v>74417</v>
      </c>
      <c r="AL279" s="183">
        <f>Tompkins!AK24</f>
        <v>75499</v>
      </c>
      <c r="AM279" s="183">
        <f>Tompkins!AL24</f>
        <v>71364</v>
      </c>
      <c r="AN279" s="183">
        <f>Tompkins!AM24</f>
        <v>78224.4152986845</v>
      </c>
      <c r="AO279" s="183">
        <f>Tompkins!AN24</f>
        <v>78920</v>
      </c>
      <c r="AP279" s="183">
        <f>Tompkins!AO24</f>
        <v>64928</v>
      </c>
      <c r="AQ279" s="183">
        <f>Tompkins!AP24</f>
        <v>53991</v>
      </c>
      <c r="AR279" s="183">
        <f>Tompkins!AQ24</f>
        <v>40751</v>
      </c>
      <c r="AS279" s="183">
        <f>Tompkins!AR24</f>
        <v>39742</v>
      </c>
      <c r="AT279" s="183">
        <f>Tompkins!AS24</f>
        <v>42982</v>
      </c>
      <c r="AU279" s="183">
        <f>Tompkins!AT24</f>
        <v>45845</v>
      </c>
      <c r="AV279" s="183">
        <f>Tompkins!AU24</f>
        <v>45993</v>
      </c>
      <c r="AW279" s="183">
        <f>Tompkins!AV24</f>
        <v>45375</v>
      </c>
      <c r="AX279" s="165">
        <f>Tompkins!AW24</f>
        <v>49584</v>
      </c>
    </row>
    <row r="280" spans="1:50" x14ac:dyDescent="0.35">
      <c r="A280" s="181" t="s">
        <v>157</v>
      </c>
      <c r="B280" s="92" t="s">
        <v>238</v>
      </c>
      <c r="C280" s="92" t="s">
        <v>132</v>
      </c>
      <c r="D280" s="183">
        <f t="shared" si="8"/>
        <v>459.52173913043481</v>
      </c>
      <c r="E280" s="183">
        <v>555</v>
      </c>
      <c r="F280" s="183">
        <v>521</v>
      </c>
      <c r="G280" s="183">
        <v>542</v>
      </c>
      <c r="H280" s="183">
        <v>512</v>
      </c>
      <c r="I280" s="183">
        <v>541</v>
      </c>
      <c r="J280" s="183">
        <v>541</v>
      </c>
      <c r="K280" s="183">
        <v>521</v>
      </c>
      <c r="L280" s="183">
        <v>560</v>
      </c>
      <c r="M280" s="183">
        <v>532</v>
      </c>
      <c r="N280" s="183">
        <v>526</v>
      </c>
      <c r="O280" s="183">
        <v>554</v>
      </c>
      <c r="P280" s="183">
        <v>522</v>
      </c>
      <c r="Q280" s="183">
        <v>595</v>
      </c>
      <c r="R280" s="183">
        <v>531</v>
      </c>
      <c r="S280" s="183">
        <v>512</v>
      </c>
      <c r="T280" s="183">
        <v>485</v>
      </c>
      <c r="U280" s="183">
        <v>495</v>
      </c>
      <c r="V280" s="183">
        <v>478</v>
      </c>
      <c r="W280" s="183">
        <v>475</v>
      </c>
      <c r="X280" s="183">
        <v>478</v>
      </c>
      <c r="Y280" s="183">
        <v>443</v>
      </c>
      <c r="Z280" s="183">
        <v>496</v>
      </c>
      <c r="AA280" s="183">
        <v>480</v>
      </c>
      <c r="AB280" s="183">
        <v>436</v>
      </c>
      <c r="AC280" s="183">
        <v>491</v>
      </c>
      <c r="AD280" s="183">
        <v>492</v>
      </c>
      <c r="AE280" s="183">
        <v>489</v>
      </c>
      <c r="AF280" s="183">
        <v>468</v>
      </c>
      <c r="AG280" s="183">
        <v>460</v>
      </c>
      <c r="AH280" s="183">
        <v>485</v>
      </c>
      <c r="AI280" s="183">
        <v>433</v>
      </c>
      <c r="AJ280" s="183">
        <v>505</v>
      </c>
      <c r="AK280" s="183">
        <v>437</v>
      </c>
      <c r="AL280" s="183">
        <v>415</v>
      </c>
      <c r="AM280" s="183">
        <v>382</v>
      </c>
      <c r="AN280" s="183">
        <v>423</v>
      </c>
      <c r="AO280" s="183">
        <v>489</v>
      </c>
      <c r="AP280" s="183">
        <v>486</v>
      </c>
      <c r="AQ280" s="183">
        <v>373</v>
      </c>
      <c r="AR280" s="183">
        <v>209</v>
      </c>
      <c r="AS280" s="183">
        <v>222</v>
      </c>
      <c r="AT280" s="183">
        <v>243</v>
      </c>
      <c r="AU280" s="183">
        <v>290</v>
      </c>
      <c r="AV280" s="183">
        <v>341</v>
      </c>
      <c r="AW280" s="183">
        <v>334</v>
      </c>
      <c r="AX280" s="165">
        <v>340</v>
      </c>
    </row>
    <row r="281" spans="1:50" s="81" customFormat="1" x14ac:dyDescent="0.35">
      <c r="A281" s="181" t="s">
        <v>157</v>
      </c>
      <c r="B281" s="92" t="s">
        <v>239</v>
      </c>
      <c r="C281" s="92" t="s">
        <v>162</v>
      </c>
      <c r="D281" s="180">
        <f t="shared" si="8"/>
        <v>333202.52173913043</v>
      </c>
      <c r="E281" s="180">
        <v>293238</v>
      </c>
      <c r="F281" s="180">
        <v>285767</v>
      </c>
      <c r="G281" s="180">
        <v>330023</v>
      </c>
      <c r="H281" s="180">
        <v>304323</v>
      </c>
      <c r="I281" s="180">
        <v>330438</v>
      </c>
      <c r="J281" s="180">
        <v>326064</v>
      </c>
      <c r="K281" s="180">
        <v>297724</v>
      </c>
      <c r="L281" s="180">
        <v>332910</v>
      </c>
      <c r="M281" s="180">
        <v>305057</v>
      </c>
      <c r="N281" s="180">
        <v>334641</v>
      </c>
      <c r="O281" s="180">
        <v>290305</v>
      </c>
      <c r="P281" s="180">
        <v>303828</v>
      </c>
      <c r="Q281" s="180">
        <v>358584</v>
      </c>
      <c r="R281" s="180">
        <v>334411</v>
      </c>
      <c r="S281" s="180">
        <v>353671</v>
      </c>
      <c r="T281" s="180">
        <v>358546</v>
      </c>
      <c r="U281" s="180">
        <v>385289</v>
      </c>
      <c r="V281" s="180">
        <v>338530</v>
      </c>
      <c r="W281" s="180">
        <v>329175</v>
      </c>
      <c r="X281" s="180">
        <v>358637</v>
      </c>
      <c r="Y281" s="180">
        <v>319306</v>
      </c>
      <c r="Z281" s="180">
        <v>368115</v>
      </c>
      <c r="AA281" s="180">
        <v>338939</v>
      </c>
      <c r="AB281" s="180">
        <v>326398</v>
      </c>
      <c r="AC281" s="180">
        <v>388701</v>
      </c>
      <c r="AD281" s="180">
        <v>395026</v>
      </c>
      <c r="AE281" s="180">
        <v>436206</v>
      </c>
      <c r="AF281" s="180">
        <v>432296</v>
      </c>
      <c r="AG281" s="180">
        <v>479556</v>
      </c>
      <c r="AH281" s="180">
        <v>434195</v>
      </c>
      <c r="AI281" s="180">
        <v>417002</v>
      </c>
      <c r="AJ281" s="180">
        <v>402156</v>
      </c>
      <c r="AK281" s="180">
        <v>395973</v>
      </c>
      <c r="AL281" s="180">
        <v>396061</v>
      </c>
      <c r="AM281" s="180">
        <v>342193</v>
      </c>
      <c r="AN281" s="180">
        <v>380643</v>
      </c>
      <c r="AO281" s="180">
        <v>406070</v>
      </c>
      <c r="AP281" s="180">
        <v>394654</v>
      </c>
      <c r="AQ281" s="180">
        <v>280857</v>
      </c>
      <c r="AR281" s="180">
        <v>141461</v>
      </c>
      <c r="AS281" s="180">
        <v>168085</v>
      </c>
      <c r="AT281" s="180">
        <v>190159</v>
      </c>
      <c r="AU281" s="180">
        <v>215167</v>
      </c>
      <c r="AV281" s="180">
        <v>227477</v>
      </c>
      <c r="AW281" s="180">
        <v>252590</v>
      </c>
      <c r="AX281" s="189">
        <v>246869</v>
      </c>
    </row>
    <row r="282" spans="1:50" s="80" customFormat="1" x14ac:dyDescent="0.35">
      <c r="A282" s="181" t="s">
        <v>157</v>
      </c>
      <c r="B282" s="92" t="s">
        <v>239</v>
      </c>
      <c r="C282" s="92" t="s">
        <v>166</v>
      </c>
      <c r="D282" s="188">
        <f t="shared" ref="D282:D340" si="9">AVERAGE(E282:AX282)</f>
        <v>451.67391304347825</v>
      </c>
      <c r="E282" s="188">
        <v>354</v>
      </c>
      <c r="F282" s="188">
        <v>361</v>
      </c>
      <c r="G282" s="188">
        <v>398</v>
      </c>
      <c r="H282" s="188">
        <v>391</v>
      </c>
      <c r="I282" s="188">
        <v>437</v>
      </c>
      <c r="J282" s="188">
        <v>406</v>
      </c>
      <c r="K282" s="188">
        <v>396</v>
      </c>
      <c r="L282" s="188">
        <v>408</v>
      </c>
      <c r="M282" s="188">
        <v>385</v>
      </c>
      <c r="N282" s="188">
        <v>395</v>
      </c>
      <c r="O282" s="188">
        <v>356</v>
      </c>
      <c r="P282" s="188">
        <v>377</v>
      </c>
      <c r="Q282" s="188">
        <v>403</v>
      </c>
      <c r="R282" s="188">
        <v>403</v>
      </c>
      <c r="S282" s="188">
        <v>430</v>
      </c>
      <c r="T282" s="188">
        <v>431</v>
      </c>
      <c r="U282" s="188">
        <v>450</v>
      </c>
      <c r="V282" s="188">
        <v>437</v>
      </c>
      <c r="W282" s="188">
        <v>441</v>
      </c>
      <c r="X282" s="188">
        <v>466</v>
      </c>
      <c r="Y282" s="188">
        <v>420</v>
      </c>
      <c r="Z282" s="188">
        <v>451</v>
      </c>
      <c r="AA282" s="188">
        <v>427</v>
      </c>
      <c r="AB282" s="188">
        <v>429</v>
      </c>
      <c r="AC282" s="188">
        <v>469</v>
      </c>
      <c r="AD282" s="188">
        <v>468</v>
      </c>
      <c r="AE282" s="188">
        <v>511</v>
      </c>
      <c r="AF282" s="188">
        <v>517</v>
      </c>
      <c r="AG282" s="188">
        <v>559</v>
      </c>
      <c r="AH282" s="188">
        <v>546</v>
      </c>
      <c r="AI282" s="188">
        <v>518</v>
      </c>
      <c r="AJ282" s="188">
        <v>500</v>
      </c>
      <c r="AK282" s="188">
        <v>501</v>
      </c>
      <c r="AL282" s="188">
        <v>556</v>
      </c>
      <c r="AM282" s="188">
        <v>504</v>
      </c>
      <c r="AN282" s="188">
        <v>516</v>
      </c>
      <c r="AO282" s="188">
        <v>514</v>
      </c>
      <c r="AP282" s="188">
        <v>493</v>
      </c>
      <c r="AQ282" s="188">
        <v>424</v>
      </c>
      <c r="AR282" s="188">
        <v>524</v>
      </c>
      <c r="AS282" s="188">
        <v>493</v>
      </c>
      <c r="AT282" s="188">
        <v>452</v>
      </c>
      <c r="AU282" s="188">
        <v>482</v>
      </c>
      <c r="AV282" s="188">
        <v>451</v>
      </c>
      <c r="AW282" s="188">
        <v>481</v>
      </c>
      <c r="AX282" s="190">
        <v>446</v>
      </c>
    </row>
    <row r="283" spans="1:50" x14ac:dyDescent="0.35">
      <c r="A283" s="181" t="s">
        <v>157</v>
      </c>
      <c r="B283" s="92" t="s">
        <v>239</v>
      </c>
      <c r="C283" s="92" t="s">
        <v>133</v>
      </c>
      <c r="D283" s="183">
        <f t="shared" si="9"/>
        <v>5318.282608695652</v>
      </c>
      <c r="E283" s="183">
        <v>5225</v>
      </c>
      <c r="F283" s="183">
        <v>5098</v>
      </c>
      <c r="G283" s="183">
        <v>5699</v>
      </c>
      <c r="H283" s="183">
        <v>5130</v>
      </c>
      <c r="I283" s="183">
        <v>5568</v>
      </c>
      <c r="J283" s="183">
        <v>5620</v>
      </c>
      <c r="K283" s="183">
        <v>4966</v>
      </c>
      <c r="L283" s="183">
        <v>5745</v>
      </c>
      <c r="M283" s="183">
        <v>5291</v>
      </c>
      <c r="N283" s="183">
        <v>5787</v>
      </c>
      <c r="O283" s="183">
        <v>5161</v>
      </c>
      <c r="P283" s="183">
        <v>5188</v>
      </c>
      <c r="Q283" s="183">
        <v>6099</v>
      </c>
      <c r="R283" s="183">
        <v>5529</v>
      </c>
      <c r="S283" s="183">
        <v>5790</v>
      </c>
      <c r="T283" s="183">
        <v>5904</v>
      </c>
      <c r="U283" s="183">
        <v>6155</v>
      </c>
      <c r="V283" s="183">
        <v>5421</v>
      </c>
      <c r="W283" s="183">
        <v>5108</v>
      </c>
      <c r="X283" s="183">
        <v>5535</v>
      </c>
      <c r="Y283" s="183">
        <v>5030</v>
      </c>
      <c r="Z283" s="183">
        <v>5855</v>
      </c>
      <c r="AA283" s="183">
        <v>5456</v>
      </c>
      <c r="AB283" s="183">
        <v>5288</v>
      </c>
      <c r="AC283" s="183">
        <v>6227</v>
      </c>
      <c r="AD283" s="183">
        <v>6382</v>
      </c>
      <c r="AE283" s="183">
        <v>6971</v>
      </c>
      <c r="AF283" s="183">
        <v>6848</v>
      </c>
      <c r="AG283" s="183">
        <v>7158</v>
      </c>
      <c r="AH283" s="183">
        <v>6519</v>
      </c>
      <c r="AI283" s="183">
        <v>6313</v>
      </c>
      <c r="AJ283" s="183">
        <v>6300</v>
      </c>
      <c r="AK283" s="183">
        <v>6219</v>
      </c>
      <c r="AL283" s="183">
        <v>5891</v>
      </c>
      <c r="AM283" s="183">
        <v>5040</v>
      </c>
      <c r="AN283" s="183">
        <v>5746</v>
      </c>
      <c r="AO283" s="183">
        <v>6188</v>
      </c>
      <c r="AP283" s="183">
        <v>6014</v>
      </c>
      <c r="AQ283" s="183">
        <v>4189</v>
      </c>
      <c r="AR283" s="183">
        <v>1842</v>
      </c>
      <c r="AS283" s="183">
        <v>2316</v>
      </c>
      <c r="AT283" s="183">
        <v>2892</v>
      </c>
      <c r="AU283" s="183">
        <v>3106</v>
      </c>
      <c r="AV283" s="183">
        <v>3441</v>
      </c>
      <c r="AW283" s="183">
        <v>3556</v>
      </c>
      <c r="AX283" s="165">
        <v>3835</v>
      </c>
    </row>
    <row r="284" spans="1:50" x14ac:dyDescent="0.35">
      <c r="A284" s="181" t="s">
        <v>157</v>
      </c>
      <c r="B284" s="92" t="s">
        <v>239</v>
      </c>
      <c r="C284" s="92" t="s">
        <v>167</v>
      </c>
      <c r="D284" s="183">
        <f t="shared" si="9"/>
        <v>117348.73039619547</v>
      </c>
      <c r="E284" s="183">
        <f>Wayne!D24</f>
        <v>101700</v>
      </c>
      <c r="F284" s="183">
        <f>Wayne!E24</f>
        <v>97775</v>
      </c>
      <c r="G284" s="183">
        <f>Wayne!F24</f>
        <v>114249</v>
      </c>
      <c r="H284" s="183">
        <f>Wayne!G24</f>
        <v>105194</v>
      </c>
      <c r="I284" s="183">
        <f>Wayne!H24</f>
        <v>114173.3776046556</v>
      </c>
      <c r="J284" s="183">
        <f>Wayne!I24</f>
        <v>111883.46401526632</v>
      </c>
      <c r="K284" s="183">
        <f>Wayne!J24</f>
        <v>102964.77756398902</v>
      </c>
      <c r="L284" s="183">
        <f>Wayne!K24</f>
        <v>115214.3363713681</v>
      </c>
      <c r="M284" s="183">
        <f>Wayne!L24</f>
        <v>106154.06574196368</v>
      </c>
      <c r="N284" s="183">
        <f>Wayne!M24</f>
        <v>116506.5224915428</v>
      </c>
      <c r="O284" s="183">
        <f>Wayne!N24</f>
        <v>100565.52213932366</v>
      </c>
      <c r="P284" s="183">
        <f>Wayne!O24</f>
        <v>106335.03231311402</v>
      </c>
      <c r="Q284" s="183">
        <f>Wayne!P24</f>
        <v>123958.99895892158</v>
      </c>
      <c r="R284" s="183">
        <f>Wayne!Q24</f>
        <v>116817.94698031423</v>
      </c>
      <c r="S284" s="183">
        <f>Wayne!R24</f>
        <v>123839.81675890759</v>
      </c>
      <c r="T284" s="183">
        <f>Wayne!S24</f>
        <v>125704.87723179982</v>
      </c>
      <c r="U284" s="183">
        <f>Wayne!T24</f>
        <v>135956.59275684122</v>
      </c>
      <c r="V284" s="183">
        <f>Wayne!U24</f>
        <v>120245.85768447687</v>
      </c>
      <c r="W284" s="183">
        <f>Wayne!V24</f>
        <v>117208.0043275561</v>
      </c>
      <c r="X284" s="183">
        <f>Wayne!W24</f>
        <v>126496.53582665396</v>
      </c>
      <c r="Y284" s="183">
        <f>Wayne!X24</f>
        <v>113064.76257085844</v>
      </c>
      <c r="Z284" s="183">
        <f>Wayne!Y24</f>
        <v>129032.66488242905</v>
      </c>
      <c r="AA284" s="183">
        <f>Wayne!Z24</f>
        <v>119029</v>
      </c>
      <c r="AB284" s="183">
        <f>Wayne!AA24</f>
        <v>115304.24979180795</v>
      </c>
      <c r="AC284" s="183">
        <f>Wayne!AB24</f>
        <v>135635</v>
      </c>
      <c r="AD284" s="183">
        <f>Wayne!AC24</f>
        <v>139501</v>
      </c>
      <c r="AE284" s="183">
        <f>Wayne!AD24</f>
        <v>153608</v>
      </c>
      <c r="AF284" s="183">
        <f>Wayne!AE24</f>
        <v>152981</v>
      </c>
      <c r="AG284" s="183">
        <f>Wayne!AF24</f>
        <v>162162</v>
      </c>
      <c r="AH284" s="183">
        <f>Wayne!AG24</f>
        <v>151298</v>
      </c>
      <c r="AI284" s="183">
        <f>Wayne!AH24</f>
        <v>148542</v>
      </c>
      <c r="AJ284" s="183">
        <f>Wayne!AI24</f>
        <v>143924.20803292931</v>
      </c>
      <c r="AK284" s="183">
        <f>Wayne!AJ24</f>
        <v>141536</v>
      </c>
      <c r="AL284" s="183">
        <f>Wayne!AK24</f>
        <v>143021</v>
      </c>
      <c r="AM284" s="183">
        <f>Wayne!AL24</f>
        <v>123702</v>
      </c>
      <c r="AN284" s="183">
        <f>Wayne!AM24</f>
        <v>137555</v>
      </c>
      <c r="AO284" s="183">
        <f>Wayne!AN24</f>
        <v>145607.98418027247</v>
      </c>
      <c r="AP284" s="183">
        <f>Wayne!AO24</f>
        <v>141687</v>
      </c>
      <c r="AQ284" s="183">
        <f>Wayne!AP24</f>
        <v>96913</v>
      </c>
      <c r="AR284" s="183">
        <f>Wayne!AQ24</f>
        <v>48968</v>
      </c>
      <c r="AS284" s="183">
        <f>Wayne!AR24</f>
        <v>58567</v>
      </c>
      <c r="AT284" s="183">
        <f>Wayne!AS24</f>
        <v>70507</v>
      </c>
      <c r="AU284" s="183">
        <f>Wayne!AT24</f>
        <v>79190</v>
      </c>
      <c r="AV284" s="183">
        <f>Wayne!AU24</f>
        <v>83430</v>
      </c>
      <c r="AW284" s="183">
        <f>Wayne!AV24</f>
        <v>89919</v>
      </c>
      <c r="AX284" s="165">
        <f>Wayne!AW24</f>
        <v>90413</v>
      </c>
    </row>
    <row r="285" spans="1:50" x14ac:dyDescent="0.35">
      <c r="A285" s="181" t="s">
        <v>157</v>
      </c>
      <c r="B285" s="92" t="s">
        <v>239</v>
      </c>
      <c r="C285" s="92" t="s">
        <v>132</v>
      </c>
      <c r="D285" s="183">
        <f t="shared" si="9"/>
        <v>741.91304347826087</v>
      </c>
      <c r="E285" s="183">
        <v>828</v>
      </c>
      <c r="F285" s="183">
        <v>791</v>
      </c>
      <c r="G285" s="183">
        <v>830</v>
      </c>
      <c r="H285" s="183">
        <v>779</v>
      </c>
      <c r="I285" s="183">
        <v>756</v>
      </c>
      <c r="J285" s="183">
        <v>804</v>
      </c>
      <c r="K285" s="183">
        <v>751</v>
      </c>
      <c r="L285" s="183">
        <v>816</v>
      </c>
      <c r="M285" s="183">
        <v>793</v>
      </c>
      <c r="N285" s="183">
        <v>848</v>
      </c>
      <c r="O285" s="183">
        <v>816</v>
      </c>
      <c r="P285" s="183">
        <v>805</v>
      </c>
      <c r="Q285" s="183">
        <v>890</v>
      </c>
      <c r="R285" s="183">
        <v>830</v>
      </c>
      <c r="S285" s="183">
        <v>823</v>
      </c>
      <c r="T285" s="183">
        <v>832</v>
      </c>
      <c r="U285" s="183">
        <v>857</v>
      </c>
      <c r="V285" s="183">
        <v>774</v>
      </c>
      <c r="W285" s="183">
        <v>747</v>
      </c>
      <c r="X285" s="183">
        <v>769</v>
      </c>
      <c r="Y285" s="183">
        <v>761</v>
      </c>
      <c r="Z285" s="183">
        <v>817</v>
      </c>
      <c r="AA285" s="183">
        <v>793</v>
      </c>
      <c r="AB285" s="183">
        <v>761</v>
      </c>
      <c r="AC285" s="183">
        <v>829</v>
      </c>
      <c r="AD285" s="183">
        <v>844</v>
      </c>
      <c r="AE285" s="183">
        <v>854</v>
      </c>
      <c r="AF285" s="183">
        <v>836</v>
      </c>
      <c r="AG285" s="183">
        <v>858</v>
      </c>
      <c r="AH285" s="183">
        <v>795</v>
      </c>
      <c r="AI285" s="183">
        <v>805</v>
      </c>
      <c r="AJ285" s="183">
        <v>805</v>
      </c>
      <c r="AK285" s="183">
        <v>790</v>
      </c>
      <c r="AL285" s="183">
        <v>712</v>
      </c>
      <c r="AM285" s="183">
        <v>679</v>
      </c>
      <c r="AN285" s="183">
        <v>737</v>
      </c>
      <c r="AO285" s="183">
        <v>790</v>
      </c>
      <c r="AP285" s="183">
        <v>800</v>
      </c>
      <c r="AQ285" s="183">
        <v>663</v>
      </c>
      <c r="AR285" s="183">
        <v>270</v>
      </c>
      <c r="AS285" s="183">
        <v>341</v>
      </c>
      <c r="AT285" s="183">
        <v>421</v>
      </c>
      <c r="AU285" s="183">
        <v>446</v>
      </c>
      <c r="AV285" s="183">
        <v>504</v>
      </c>
      <c r="AW285" s="183">
        <v>525</v>
      </c>
      <c r="AX285" s="165">
        <v>553</v>
      </c>
    </row>
    <row r="286" spans="1:50" s="81" customFormat="1" x14ac:dyDescent="0.35">
      <c r="A286" s="181" t="s">
        <v>157</v>
      </c>
      <c r="B286" s="92" t="s">
        <v>240</v>
      </c>
      <c r="C286" s="92" t="s">
        <v>162</v>
      </c>
      <c r="D286" s="180">
        <f t="shared" si="9"/>
        <v>35884.804347826088</v>
      </c>
      <c r="E286" s="180">
        <v>35282</v>
      </c>
      <c r="F286" s="180">
        <v>37298</v>
      </c>
      <c r="G286" s="180">
        <v>42197</v>
      </c>
      <c r="H286" s="180">
        <v>27382</v>
      </c>
      <c r="I286" s="180">
        <v>42962</v>
      </c>
      <c r="J286" s="180">
        <v>40832</v>
      </c>
      <c r="K286" s="180">
        <v>31561</v>
      </c>
      <c r="L286" s="180">
        <v>42738</v>
      </c>
      <c r="M286" s="180">
        <v>43520</v>
      </c>
      <c r="N286" s="180">
        <v>53358</v>
      </c>
      <c r="O286" s="180">
        <v>52733</v>
      </c>
      <c r="P286" s="180">
        <v>56098</v>
      </c>
      <c r="Q286" s="180">
        <v>57552</v>
      </c>
      <c r="R286" s="180">
        <v>55158</v>
      </c>
      <c r="S286" s="180">
        <v>55071</v>
      </c>
      <c r="T286" s="180">
        <v>48846</v>
      </c>
      <c r="U286" s="180">
        <v>53953</v>
      </c>
      <c r="V286" s="180">
        <v>44616</v>
      </c>
      <c r="W286" s="180">
        <v>34788</v>
      </c>
      <c r="X286" s="180">
        <v>39605</v>
      </c>
      <c r="Y286" s="180">
        <v>34201</v>
      </c>
      <c r="Z286" s="180">
        <v>36158</v>
      </c>
      <c r="AA286" s="180">
        <v>32048</v>
      </c>
      <c r="AB286" s="180">
        <v>33881</v>
      </c>
      <c r="AC286" s="180">
        <v>30322</v>
      </c>
      <c r="AD286" s="180">
        <v>32306</v>
      </c>
      <c r="AE286" s="180">
        <v>38674</v>
      </c>
      <c r="AF286" s="180">
        <v>37187</v>
      </c>
      <c r="AG286" s="180">
        <v>40520</v>
      </c>
      <c r="AH286" s="180">
        <v>40026</v>
      </c>
      <c r="AI286" s="180">
        <v>34183</v>
      </c>
      <c r="AJ286" s="180">
        <v>35394</v>
      </c>
      <c r="AK286" s="180">
        <v>34921</v>
      </c>
      <c r="AL286" s="180">
        <v>30436</v>
      </c>
      <c r="AM286" s="180">
        <v>27610</v>
      </c>
      <c r="AN286" s="180">
        <v>30033</v>
      </c>
      <c r="AO286" s="180">
        <v>36626</v>
      </c>
      <c r="AP286" s="180">
        <v>29240</v>
      </c>
      <c r="AQ286" s="180">
        <v>26428</v>
      </c>
      <c r="AR286" s="180">
        <v>12436</v>
      </c>
      <c r="AS286" s="180">
        <v>12302</v>
      </c>
      <c r="AT286" s="180">
        <v>14026</v>
      </c>
      <c r="AU286" s="180">
        <v>16161</v>
      </c>
      <c r="AV286" s="180">
        <v>19808</v>
      </c>
      <c r="AW286" s="180">
        <v>17907</v>
      </c>
      <c r="AX286" s="189">
        <v>22317</v>
      </c>
    </row>
    <row r="287" spans="1:50" s="80" customFormat="1" x14ac:dyDescent="0.35">
      <c r="A287" s="181" t="s">
        <v>157</v>
      </c>
      <c r="B287" s="92" t="s">
        <v>240</v>
      </c>
      <c r="C287" s="92" t="s">
        <v>166</v>
      </c>
      <c r="D287" s="188">
        <f t="shared" si="9"/>
        <v>322.47826086956519</v>
      </c>
      <c r="E287" s="188">
        <v>321</v>
      </c>
      <c r="F287" s="188">
        <v>336</v>
      </c>
      <c r="G287" s="188">
        <v>335</v>
      </c>
      <c r="H287" s="188">
        <v>294</v>
      </c>
      <c r="I287" s="188">
        <v>330</v>
      </c>
      <c r="J287" s="188">
        <v>365</v>
      </c>
      <c r="K287" s="188">
        <v>351</v>
      </c>
      <c r="L287" s="188">
        <v>372</v>
      </c>
      <c r="M287" s="188">
        <v>444</v>
      </c>
      <c r="N287" s="188">
        <v>503</v>
      </c>
      <c r="O287" s="188">
        <v>429</v>
      </c>
      <c r="P287" s="188">
        <v>510</v>
      </c>
      <c r="Q287" s="188">
        <v>408</v>
      </c>
      <c r="R287" s="188">
        <v>445</v>
      </c>
      <c r="S287" s="188">
        <v>451</v>
      </c>
      <c r="T287" s="188">
        <v>382</v>
      </c>
      <c r="U287" s="188">
        <v>446</v>
      </c>
      <c r="V287" s="188">
        <v>413</v>
      </c>
      <c r="W287" s="188">
        <v>292</v>
      </c>
      <c r="X287" s="188">
        <v>344</v>
      </c>
      <c r="Y287" s="188">
        <v>278</v>
      </c>
      <c r="Z287" s="188">
        <v>304</v>
      </c>
      <c r="AA287" s="188">
        <v>254</v>
      </c>
      <c r="AB287" s="188">
        <v>255</v>
      </c>
      <c r="AC287" s="188">
        <v>209</v>
      </c>
      <c r="AD287" s="188">
        <v>250</v>
      </c>
      <c r="AE287" s="188">
        <v>284</v>
      </c>
      <c r="AF287" s="188">
        <v>268</v>
      </c>
      <c r="AG287" s="188">
        <v>292</v>
      </c>
      <c r="AH287" s="188">
        <v>308</v>
      </c>
      <c r="AI287" s="188">
        <v>259</v>
      </c>
      <c r="AJ287" s="188">
        <v>270</v>
      </c>
      <c r="AK287" s="188">
        <v>279</v>
      </c>
      <c r="AL287" s="188">
        <v>236</v>
      </c>
      <c r="AM287" s="188">
        <v>228</v>
      </c>
      <c r="AN287" s="188">
        <v>244</v>
      </c>
      <c r="AO287" s="188">
        <v>293</v>
      </c>
      <c r="AP287" s="188">
        <v>244</v>
      </c>
      <c r="AQ287" s="188">
        <v>234</v>
      </c>
      <c r="AR287" s="188">
        <v>345</v>
      </c>
      <c r="AS287" s="188">
        <v>300</v>
      </c>
      <c r="AT287" s="188">
        <v>281</v>
      </c>
      <c r="AU287" s="188">
        <v>245</v>
      </c>
      <c r="AV287" s="188">
        <v>275</v>
      </c>
      <c r="AW287" s="188">
        <v>256</v>
      </c>
      <c r="AX287" s="190">
        <v>372</v>
      </c>
    </row>
    <row r="288" spans="1:50" x14ac:dyDescent="0.35">
      <c r="A288" s="181" t="s">
        <v>157</v>
      </c>
      <c r="B288" s="92" t="s">
        <v>240</v>
      </c>
      <c r="C288" s="92" t="s">
        <v>133</v>
      </c>
      <c r="D288" s="183">
        <f t="shared" si="9"/>
        <v>630.26086956521738</v>
      </c>
      <c r="E288" s="183">
        <v>618</v>
      </c>
      <c r="F288" s="183">
        <v>613</v>
      </c>
      <c r="G288" s="183">
        <v>768</v>
      </c>
      <c r="H288" s="183">
        <v>486</v>
      </c>
      <c r="I288" s="183">
        <v>742</v>
      </c>
      <c r="J288" s="183">
        <v>710</v>
      </c>
      <c r="K288" s="183">
        <v>493</v>
      </c>
      <c r="L288" s="183">
        <v>650</v>
      </c>
      <c r="M288" s="183">
        <v>635</v>
      </c>
      <c r="N288" s="183">
        <v>756</v>
      </c>
      <c r="O288" s="183">
        <v>759</v>
      </c>
      <c r="P288" s="183">
        <v>750</v>
      </c>
      <c r="Q288" s="183">
        <v>908</v>
      </c>
      <c r="R288" s="183">
        <v>871</v>
      </c>
      <c r="S288" s="183">
        <v>816</v>
      </c>
      <c r="T288" s="183">
        <v>762</v>
      </c>
      <c r="U288" s="183">
        <v>834</v>
      </c>
      <c r="V288" s="183">
        <v>691</v>
      </c>
      <c r="W288" s="183">
        <v>609</v>
      </c>
      <c r="X288" s="183">
        <v>708</v>
      </c>
      <c r="Y288" s="183">
        <v>687</v>
      </c>
      <c r="Z288" s="183">
        <v>688</v>
      </c>
      <c r="AA288" s="183">
        <v>645</v>
      </c>
      <c r="AB288" s="183">
        <v>663</v>
      </c>
      <c r="AC288" s="183">
        <v>724</v>
      </c>
      <c r="AD288" s="183">
        <v>706</v>
      </c>
      <c r="AE288" s="183">
        <v>813</v>
      </c>
      <c r="AF288" s="183">
        <v>729</v>
      </c>
      <c r="AG288" s="183">
        <v>818</v>
      </c>
      <c r="AH288" s="183">
        <v>768</v>
      </c>
      <c r="AI288" s="183">
        <v>674</v>
      </c>
      <c r="AJ288" s="183">
        <v>666</v>
      </c>
      <c r="AK288" s="183">
        <v>676</v>
      </c>
      <c r="AL288" s="183">
        <v>590</v>
      </c>
      <c r="AM288" s="183">
        <v>548</v>
      </c>
      <c r="AN288" s="183">
        <v>594</v>
      </c>
      <c r="AO288" s="183">
        <v>690</v>
      </c>
      <c r="AP288" s="183">
        <v>598</v>
      </c>
      <c r="AQ288" s="183">
        <v>498</v>
      </c>
      <c r="AR288" s="183">
        <v>185</v>
      </c>
      <c r="AS288" s="183">
        <v>207</v>
      </c>
      <c r="AT288" s="183">
        <v>223</v>
      </c>
      <c r="AU288" s="183">
        <v>329</v>
      </c>
      <c r="AV288" s="183">
        <v>378</v>
      </c>
      <c r="AW288" s="183">
        <v>355</v>
      </c>
      <c r="AX288" s="165">
        <v>361</v>
      </c>
    </row>
    <row r="289" spans="1:50" x14ac:dyDescent="0.35">
      <c r="A289" s="181" t="s">
        <v>157</v>
      </c>
      <c r="B289" s="92" t="s">
        <v>240</v>
      </c>
      <c r="C289" s="92" t="s">
        <v>167</v>
      </c>
      <c r="D289" s="183">
        <f t="shared" si="9"/>
        <v>12707.652173913044</v>
      </c>
      <c r="E289" s="183">
        <f>Yates!D24</f>
        <v>12681</v>
      </c>
      <c r="F289" s="183">
        <f>Yates!E24</f>
        <v>13659</v>
      </c>
      <c r="G289" s="183">
        <f>Yates!F24</f>
        <v>14827</v>
      </c>
      <c r="H289" s="183">
        <f>Yates!G24</f>
        <v>9432</v>
      </c>
      <c r="I289" s="183">
        <f>Yates!H24</f>
        <v>15395</v>
      </c>
      <c r="J289" s="183">
        <f>Yates!I24</f>
        <v>14213</v>
      </c>
      <c r="K289" s="183">
        <f>Yates!J24</f>
        <v>11491</v>
      </c>
      <c r="L289" s="183">
        <f>Yates!K24</f>
        <v>15925</v>
      </c>
      <c r="M289" s="183">
        <f>Yates!L24</f>
        <v>16205</v>
      </c>
      <c r="N289" s="183">
        <f>Yates!M24</f>
        <v>20011</v>
      </c>
      <c r="O289" s="183">
        <f>Yates!N24</f>
        <v>19340</v>
      </c>
      <c r="P289" s="183">
        <f>Yates!O24</f>
        <v>21514</v>
      </c>
      <c r="Q289" s="183">
        <f>Yates!P24</f>
        <v>20619</v>
      </c>
      <c r="R289" s="183">
        <f>Yates!Q24</f>
        <v>19476</v>
      </c>
      <c r="S289" s="183">
        <f>Yates!R24</f>
        <v>19608</v>
      </c>
      <c r="T289" s="183">
        <f>Yates!S24</f>
        <v>17208</v>
      </c>
      <c r="U289" s="183">
        <f>Yates!T24</f>
        <v>19035</v>
      </c>
      <c r="V289" s="183">
        <f>Yates!U24</f>
        <v>15706</v>
      </c>
      <c r="W289" s="183">
        <f>Yates!V24</f>
        <v>12166</v>
      </c>
      <c r="X289" s="183">
        <f>Yates!W24</f>
        <v>14123</v>
      </c>
      <c r="Y289" s="183">
        <f>Yates!X24</f>
        <v>11848</v>
      </c>
      <c r="Z289" s="183">
        <f>Yates!Y24</f>
        <v>12825</v>
      </c>
      <c r="AA289" s="183">
        <f>Yates!Z24</f>
        <v>10985</v>
      </c>
      <c r="AB289" s="183">
        <f>Yates!AA24</f>
        <v>11684</v>
      </c>
      <c r="AC289" s="183">
        <f>Yates!AB24</f>
        <v>10739</v>
      </c>
      <c r="AD289" s="183">
        <f>Yates!AC24</f>
        <v>10508</v>
      </c>
      <c r="AE289" s="183">
        <f>Yates!AD24</f>
        <v>12836</v>
      </c>
      <c r="AF289" s="183">
        <f>Yates!AE24</f>
        <v>12481</v>
      </c>
      <c r="AG289" s="183">
        <f>Yates!AF24</f>
        <v>13590</v>
      </c>
      <c r="AH289" s="183">
        <f>Yates!AG24</f>
        <v>13840</v>
      </c>
      <c r="AI289" s="183">
        <f>Yates!AH24</f>
        <v>11629</v>
      </c>
      <c r="AJ289" s="183">
        <f>Yates!AI24</f>
        <v>12352</v>
      </c>
      <c r="AK289" s="183">
        <f>Yates!AJ24</f>
        <v>11923</v>
      </c>
      <c r="AL289" s="183">
        <f>Yates!AK24</f>
        <v>10421</v>
      </c>
      <c r="AM289" s="183">
        <f>Yates!AL24</f>
        <v>9504</v>
      </c>
      <c r="AN289" s="183">
        <f>Yates!AM24</f>
        <v>10301</v>
      </c>
      <c r="AO289" s="183">
        <f>Yates!AN24</f>
        <v>12554</v>
      </c>
      <c r="AP289" s="183">
        <f>Yates!AO24</f>
        <v>10007</v>
      </c>
      <c r="AQ289" s="183">
        <f>Yates!AP24</f>
        <v>9093</v>
      </c>
      <c r="AR289" s="183">
        <f>Yates!AQ24</f>
        <v>4281</v>
      </c>
      <c r="AS289" s="183">
        <f>Yates!AR24</f>
        <v>4418</v>
      </c>
      <c r="AT289" s="183">
        <f>Yates!AS24</f>
        <v>5434</v>
      </c>
      <c r="AU289" s="183">
        <f>Yates!AT24</f>
        <v>6066</v>
      </c>
      <c r="AV289" s="183">
        <f>Yates!AU24</f>
        <v>7378</v>
      </c>
      <c r="AW289" s="183">
        <f>Yates!AV24</f>
        <v>6777</v>
      </c>
      <c r="AX289" s="165">
        <f>Yates!AW24</f>
        <v>8444</v>
      </c>
    </row>
    <row r="290" spans="1:50" x14ac:dyDescent="0.35">
      <c r="A290" s="181" t="s">
        <v>157</v>
      </c>
      <c r="B290" s="92" t="s">
        <v>240</v>
      </c>
      <c r="C290" s="92" t="s">
        <v>132</v>
      </c>
      <c r="D290" s="183">
        <f t="shared" si="9"/>
        <v>111.6304347826087</v>
      </c>
      <c r="E290" s="183">
        <v>110</v>
      </c>
      <c r="F290" s="183">
        <v>111</v>
      </c>
      <c r="G290" s="183">
        <v>126</v>
      </c>
      <c r="H290" s="183">
        <v>93</v>
      </c>
      <c r="I290" s="183">
        <v>130</v>
      </c>
      <c r="J290" s="183">
        <v>112</v>
      </c>
      <c r="K290" s="183">
        <v>90</v>
      </c>
      <c r="L290" s="183">
        <v>115</v>
      </c>
      <c r="M290" s="183">
        <v>98</v>
      </c>
      <c r="N290" s="183">
        <v>106</v>
      </c>
      <c r="O290" s="183">
        <v>123</v>
      </c>
      <c r="P290" s="183">
        <v>110</v>
      </c>
      <c r="Q290" s="183">
        <v>141</v>
      </c>
      <c r="R290" s="183">
        <v>124</v>
      </c>
      <c r="S290" s="183">
        <v>122</v>
      </c>
      <c r="T290" s="183">
        <v>128</v>
      </c>
      <c r="U290" s="183">
        <v>121</v>
      </c>
      <c r="V290" s="183">
        <v>108</v>
      </c>
      <c r="W290" s="183">
        <v>119</v>
      </c>
      <c r="X290" s="183">
        <v>115</v>
      </c>
      <c r="Y290" s="183">
        <v>123</v>
      </c>
      <c r="Z290" s="183">
        <v>119</v>
      </c>
      <c r="AA290" s="183">
        <v>126</v>
      </c>
      <c r="AB290" s="183">
        <v>133</v>
      </c>
      <c r="AC290" s="183">
        <v>145</v>
      </c>
      <c r="AD290" s="183">
        <v>129</v>
      </c>
      <c r="AE290" s="183">
        <v>136</v>
      </c>
      <c r="AF290" s="183">
        <v>139</v>
      </c>
      <c r="AG290" s="183">
        <v>139</v>
      </c>
      <c r="AH290" s="183">
        <v>130</v>
      </c>
      <c r="AI290" s="183">
        <v>132</v>
      </c>
      <c r="AJ290" s="183">
        <v>131</v>
      </c>
      <c r="AK290" s="183">
        <v>125</v>
      </c>
      <c r="AL290" s="183">
        <v>129</v>
      </c>
      <c r="AM290" s="183">
        <v>121</v>
      </c>
      <c r="AN290" s="183">
        <v>123</v>
      </c>
      <c r="AO290" s="183">
        <v>125</v>
      </c>
      <c r="AP290" s="183">
        <v>120</v>
      </c>
      <c r="AQ290" s="183">
        <v>113</v>
      </c>
      <c r="AR290" s="183">
        <v>36</v>
      </c>
      <c r="AS290" s="183">
        <v>41</v>
      </c>
      <c r="AT290" s="183">
        <v>50</v>
      </c>
      <c r="AU290" s="183">
        <v>66</v>
      </c>
      <c r="AV290" s="183">
        <v>72</v>
      </c>
      <c r="AW290" s="183">
        <v>70</v>
      </c>
      <c r="AX290" s="165">
        <v>60</v>
      </c>
    </row>
    <row r="291" spans="1:50" s="81" customFormat="1" x14ac:dyDescent="0.35">
      <c r="A291" s="181" t="s">
        <v>158</v>
      </c>
      <c r="B291" s="92" t="s">
        <v>241</v>
      </c>
      <c r="C291" s="92" t="s">
        <v>162</v>
      </c>
      <c r="D291" s="180">
        <f t="shared" si="9"/>
        <v>202755.89130434784</v>
      </c>
      <c r="E291" s="180">
        <v>281057</v>
      </c>
      <c r="F291" s="180">
        <v>256617</v>
      </c>
      <c r="G291" s="180">
        <v>296379</v>
      </c>
      <c r="H291" s="180">
        <v>262798</v>
      </c>
      <c r="I291" s="180">
        <v>275766</v>
      </c>
      <c r="J291" s="180">
        <v>261811</v>
      </c>
      <c r="K291" s="180">
        <v>216308</v>
      </c>
      <c r="L291" s="180">
        <v>282770</v>
      </c>
      <c r="M291" s="180">
        <v>246553</v>
      </c>
      <c r="N291" s="180">
        <v>255484</v>
      </c>
      <c r="O291" s="180">
        <v>244792</v>
      </c>
      <c r="P291" s="180">
        <v>232092</v>
      </c>
      <c r="Q291" s="180">
        <v>276560</v>
      </c>
      <c r="R291" s="180">
        <v>239595</v>
      </c>
      <c r="S291" s="180">
        <v>249907</v>
      </c>
      <c r="T291" s="180">
        <v>235199</v>
      </c>
      <c r="U291" s="180">
        <v>206803</v>
      </c>
      <c r="V291" s="180">
        <v>188691</v>
      </c>
      <c r="W291" s="180">
        <v>147228</v>
      </c>
      <c r="X291" s="180">
        <v>175165</v>
      </c>
      <c r="Y291" s="180">
        <v>169278</v>
      </c>
      <c r="Z291" s="180">
        <v>179387</v>
      </c>
      <c r="AA291" s="180">
        <v>160453</v>
      </c>
      <c r="AB291" s="180">
        <v>153539</v>
      </c>
      <c r="AC291" s="180">
        <v>177407</v>
      </c>
      <c r="AD291" s="180">
        <v>159336</v>
      </c>
      <c r="AE291" s="180">
        <v>185799</v>
      </c>
      <c r="AF291" s="180">
        <v>207579</v>
      </c>
      <c r="AG291" s="180">
        <v>223193</v>
      </c>
      <c r="AH291" s="180">
        <v>193585</v>
      </c>
      <c r="AI291" s="180">
        <v>201965</v>
      </c>
      <c r="AJ291" s="180">
        <v>237552</v>
      </c>
      <c r="AK291" s="180">
        <v>229464</v>
      </c>
      <c r="AL291" s="180">
        <v>221802</v>
      </c>
      <c r="AM291" s="180">
        <v>203477</v>
      </c>
      <c r="AN291" s="180">
        <v>219361</v>
      </c>
      <c r="AO291" s="180">
        <v>252287</v>
      </c>
      <c r="AP291" s="180">
        <v>233688</v>
      </c>
      <c r="AQ291" s="180">
        <v>176303</v>
      </c>
      <c r="AR291" s="180">
        <v>75271</v>
      </c>
      <c r="AS291" s="180">
        <v>90128</v>
      </c>
      <c r="AT291" s="180">
        <v>99058</v>
      </c>
      <c r="AU291" s="180">
        <v>101437</v>
      </c>
      <c r="AV291" s="180">
        <v>96594</v>
      </c>
      <c r="AW291" s="180">
        <v>110711</v>
      </c>
      <c r="AX291" s="189">
        <v>136542</v>
      </c>
    </row>
    <row r="292" spans="1:50" s="80" customFormat="1" x14ac:dyDescent="0.35">
      <c r="A292" s="181" t="s">
        <v>158</v>
      </c>
      <c r="B292" s="92" t="s">
        <v>241</v>
      </c>
      <c r="C292" s="92" t="s">
        <v>166</v>
      </c>
      <c r="D292" s="188">
        <f t="shared" si="9"/>
        <v>342.17391304347825</v>
      </c>
      <c r="E292" s="188">
        <v>363</v>
      </c>
      <c r="F292" s="188">
        <v>357</v>
      </c>
      <c r="G292" s="188">
        <v>394</v>
      </c>
      <c r="H292" s="188">
        <v>359</v>
      </c>
      <c r="I292" s="188">
        <v>395</v>
      </c>
      <c r="J292" s="188">
        <v>364</v>
      </c>
      <c r="K292" s="188">
        <v>345</v>
      </c>
      <c r="L292" s="188">
        <v>416</v>
      </c>
      <c r="M292" s="188">
        <v>383</v>
      </c>
      <c r="N292" s="188">
        <v>376</v>
      </c>
      <c r="O292" s="188">
        <v>376</v>
      </c>
      <c r="P292" s="188">
        <v>377</v>
      </c>
      <c r="Q292" s="188">
        <v>390</v>
      </c>
      <c r="R292" s="188">
        <v>362</v>
      </c>
      <c r="S292" s="188">
        <v>366</v>
      </c>
      <c r="T292" s="188">
        <v>367</v>
      </c>
      <c r="U292" s="188">
        <v>338</v>
      </c>
      <c r="V292" s="188">
        <v>308</v>
      </c>
      <c r="W292" s="188">
        <v>277</v>
      </c>
      <c r="X292" s="188">
        <v>309</v>
      </c>
      <c r="Y292" s="188">
        <v>303</v>
      </c>
      <c r="Z292" s="188">
        <v>307</v>
      </c>
      <c r="AA292" s="188">
        <v>283</v>
      </c>
      <c r="AB292" s="188">
        <v>270</v>
      </c>
      <c r="AC292" s="188">
        <v>300</v>
      </c>
      <c r="AD292" s="188">
        <v>285</v>
      </c>
      <c r="AE292" s="188">
        <v>307</v>
      </c>
      <c r="AF292" s="188">
        <v>341</v>
      </c>
      <c r="AG292" s="188">
        <v>359</v>
      </c>
      <c r="AH292" s="188">
        <v>337</v>
      </c>
      <c r="AI292" s="188">
        <v>357</v>
      </c>
      <c r="AJ292" s="188">
        <v>401</v>
      </c>
      <c r="AK292" s="188">
        <v>380</v>
      </c>
      <c r="AL292" s="188">
        <v>393</v>
      </c>
      <c r="AM292" s="188">
        <v>375</v>
      </c>
      <c r="AN292" s="188">
        <v>408</v>
      </c>
      <c r="AO292" s="188">
        <v>367</v>
      </c>
      <c r="AP292" s="188">
        <v>380</v>
      </c>
      <c r="AQ292" s="188">
        <v>319</v>
      </c>
      <c r="AR292" s="188">
        <v>355</v>
      </c>
      <c r="AS292" s="188">
        <v>348</v>
      </c>
      <c r="AT292" s="188">
        <v>297</v>
      </c>
      <c r="AU292" s="188">
        <v>259</v>
      </c>
      <c r="AV292" s="188">
        <v>254</v>
      </c>
      <c r="AW292" s="188">
        <v>240</v>
      </c>
      <c r="AX292" s="190">
        <v>293</v>
      </c>
    </row>
    <row r="293" spans="1:50" x14ac:dyDescent="0.35">
      <c r="A293" s="181" t="s">
        <v>158</v>
      </c>
      <c r="B293" s="92" t="s">
        <v>241</v>
      </c>
      <c r="C293" s="92" t="s">
        <v>133</v>
      </c>
      <c r="D293" s="183">
        <f t="shared" si="9"/>
        <v>5504</v>
      </c>
      <c r="E293" s="183">
        <v>7044</v>
      </c>
      <c r="F293" s="183">
        <v>6743</v>
      </c>
      <c r="G293" s="183">
        <v>7484</v>
      </c>
      <c r="H293" s="183">
        <v>6799</v>
      </c>
      <c r="I293" s="183">
        <v>7145</v>
      </c>
      <c r="J293" s="183">
        <v>6788</v>
      </c>
      <c r="K293" s="183">
        <v>5670</v>
      </c>
      <c r="L293" s="183">
        <v>7186</v>
      </c>
      <c r="M293" s="183">
        <v>6284</v>
      </c>
      <c r="N293" s="183">
        <v>6735</v>
      </c>
      <c r="O293" s="183">
        <v>6525</v>
      </c>
      <c r="P293" s="183">
        <v>6024</v>
      </c>
      <c r="Q293" s="183">
        <v>7187</v>
      </c>
      <c r="R293" s="183">
        <v>6545</v>
      </c>
      <c r="S293" s="183">
        <v>6983</v>
      </c>
      <c r="T293" s="183">
        <v>6641</v>
      </c>
      <c r="U293" s="183">
        <v>5992</v>
      </c>
      <c r="V293" s="183">
        <v>5324</v>
      </c>
      <c r="W293" s="183">
        <v>4442</v>
      </c>
      <c r="X293" s="183">
        <v>5241</v>
      </c>
      <c r="Y293" s="183">
        <v>4715</v>
      </c>
      <c r="Z293" s="183">
        <v>5117</v>
      </c>
      <c r="AA293" s="183">
        <v>4694</v>
      </c>
      <c r="AB293" s="183">
        <v>4618</v>
      </c>
      <c r="AC293" s="183">
        <v>5147</v>
      </c>
      <c r="AD293" s="183">
        <v>4573</v>
      </c>
      <c r="AE293" s="183">
        <v>5163</v>
      </c>
      <c r="AF293" s="183">
        <v>5850</v>
      </c>
      <c r="AG293" s="183">
        <v>5836</v>
      </c>
      <c r="AH293" s="183">
        <v>5262</v>
      </c>
      <c r="AI293" s="183">
        <v>5534</v>
      </c>
      <c r="AJ293" s="183">
        <v>6329</v>
      </c>
      <c r="AK293" s="183">
        <v>6102</v>
      </c>
      <c r="AL293" s="183">
        <v>6078</v>
      </c>
      <c r="AM293" s="183">
        <v>5410</v>
      </c>
      <c r="AN293" s="183">
        <v>5872</v>
      </c>
      <c r="AO293" s="183">
        <v>6863</v>
      </c>
      <c r="AP293" s="183">
        <v>6231</v>
      </c>
      <c r="AQ293" s="183">
        <v>4979</v>
      </c>
      <c r="AR293" s="183">
        <v>2151</v>
      </c>
      <c r="AS293" s="183">
        <v>2364</v>
      </c>
      <c r="AT293" s="183">
        <v>2756</v>
      </c>
      <c r="AU293" s="183">
        <v>2865</v>
      </c>
      <c r="AV293" s="183">
        <v>2873</v>
      </c>
      <c r="AW293" s="183">
        <v>3233</v>
      </c>
      <c r="AX293" s="165">
        <v>3787</v>
      </c>
    </row>
    <row r="294" spans="1:50" x14ac:dyDescent="0.35">
      <c r="A294" s="181" t="s">
        <v>158</v>
      </c>
      <c r="B294" s="92" t="s">
        <v>241</v>
      </c>
      <c r="C294" s="92" t="s">
        <v>167</v>
      </c>
      <c r="D294" s="183">
        <f t="shared" si="9"/>
        <v>62595.167350586402</v>
      </c>
      <c r="E294" s="183">
        <f>Clinton!D24</f>
        <v>87141</v>
      </c>
      <c r="F294" s="183">
        <f>Clinton!E24</f>
        <v>78830</v>
      </c>
      <c r="G294" s="183">
        <f>Clinton!F24</f>
        <v>94582</v>
      </c>
      <c r="H294" s="183">
        <f>Clinton!G24</f>
        <v>80489</v>
      </c>
      <c r="I294" s="183">
        <f>Clinton!H24</f>
        <v>84140.691355249393</v>
      </c>
      <c r="J294" s="183">
        <f>Clinton!I24</f>
        <v>82037.824674743169</v>
      </c>
      <c r="K294" s="183">
        <f>Clinton!J24</f>
        <v>71409.207326514967</v>
      </c>
      <c r="L294" s="183">
        <f>Clinton!K24</f>
        <v>93266.347647701812</v>
      </c>
      <c r="M294" s="183">
        <f>Clinton!L24</f>
        <v>80599.985178594405</v>
      </c>
      <c r="N294" s="183">
        <f>Clinton!M24</f>
        <v>82317.214771476167</v>
      </c>
      <c r="O294" s="183">
        <f>Clinton!N24</f>
        <v>79340</v>
      </c>
      <c r="P294" s="183">
        <f>Clinton!O24</f>
        <v>75036</v>
      </c>
      <c r="Q294" s="183">
        <f>Clinton!P24</f>
        <v>89556</v>
      </c>
      <c r="R294" s="183">
        <f>Clinton!Q24</f>
        <v>77112</v>
      </c>
      <c r="S294" s="183">
        <f>Clinton!R24</f>
        <v>79579.232992176941</v>
      </c>
      <c r="T294" s="183">
        <f>Clinton!S24</f>
        <v>75057.208461056784</v>
      </c>
      <c r="U294" s="183">
        <f>Clinton!T24</f>
        <v>61210</v>
      </c>
      <c r="V294" s="183">
        <f>Clinton!U24</f>
        <v>59143.090714361817</v>
      </c>
      <c r="W294" s="183">
        <f>Clinton!V24</f>
        <v>47101</v>
      </c>
      <c r="X294" s="183">
        <f>Clinton!W24</f>
        <v>55303.725461850685</v>
      </c>
      <c r="Y294" s="183">
        <f>Clinton!X24</f>
        <v>53188</v>
      </c>
      <c r="Z294" s="183">
        <f>Clinton!Y24</f>
        <v>53661</v>
      </c>
      <c r="AA294" s="183">
        <f>Clinton!Z24</f>
        <v>48114</v>
      </c>
      <c r="AB294" s="183">
        <f>Clinton!AA24</f>
        <v>47663</v>
      </c>
      <c r="AC294" s="183">
        <f>Clinton!AB24</f>
        <v>55123</v>
      </c>
      <c r="AD294" s="183">
        <f>Clinton!AC24</f>
        <v>50565</v>
      </c>
      <c r="AE294" s="183">
        <f>Clinton!AD24</f>
        <v>59150</v>
      </c>
      <c r="AF294" s="183">
        <f>Clinton!AE24</f>
        <v>60711</v>
      </c>
      <c r="AG294" s="183">
        <f>Clinton!AF24</f>
        <v>68576.244168183126</v>
      </c>
      <c r="AH294" s="183">
        <f>Clinton!AG24</f>
        <v>58564</v>
      </c>
      <c r="AI294" s="183">
        <f>Clinton!AH24</f>
        <v>58378</v>
      </c>
      <c r="AJ294" s="183">
        <f>Clinton!AI24</f>
        <v>68186.701531900268</v>
      </c>
      <c r="AK294" s="183">
        <f>Clinton!AJ24</f>
        <v>66030</v>
      </c>
      <c r="AL294" s="183">
        <f>Clinton!AK24</f>
        <v>63478</v>
      </c>
      <c r="AM294" s="183">
        <f>Clinton!AL24</f>
        <v>59939</v>
      </c>
      <c r="AN294" s="183">
        <f>Clinton!AM24</f>
        <v>61870</v>
      </c>
      <c r="AO294" s="183">
        <f>Clinton!AN24</f>
        <v>76037</v>
      </c>
      <c r="AP294" s="183">
        <f>Clinton!AO24</f>
        <v>68023.216355259763</v>
      </c>
      <c r="AQ294" s="183">
        <f>Clinton!AP24</f>
        <v>48056.901116671892</v>
      </c>
      <c r="AR294" s="183">
        <f>Clinton!AQ24</f>
        <v>20872</v>
      </c>
      <c r="AS294" s="183">
        <f>Clinton!AR24</f>
        <v>26064</v>
      </c>
      <c r="AT294" s="183">
        <f>Clinton!AS24</f>
        <v>31152</v>
      </c>
      <c r="AU294" s="183">
        <f>Clinton!AT24</f>
        <v>32419</v>
      </c>
      <c r="AV294" s="183">
        <f>Clinton!AU24</f>
        <v>29998.106371234368</v>
      </c>
      <c r="AW294" s="183">
        <f>Clinton!AV24</f>
        <v>35509</v>
      </c>
      <c r="AX294" s="165">
        <f>Clinton!AW24</f>
        <v>44798</v>
      </c>
    </row>
    <row r="295" spans="1:50" x14ac:dyDescent="0.35">
      <c r="A295" s="181" t="s">
        <v>158</v>
      </c>
      <c r="B295" s="92" t="s">
        <v>241</v>
      </c>
      <c r="C295" s="92" t="s">
        <v>132</v>
      </c>
      <c r="D295" s="183">
        <f t="shared" si="9"/>
        <v>585</v>
      </c>
      <c r="E295" s="183">
        <v>774</v>
      </c>
      <c r="F295" s="183">
        <v>719</v>
      </c>
      <c r="G295" s="183">
        <v>753</v>
      </c>
      <c r="H295" s="183">
        <v>733</v>
      </c>
      <c r="I295" s="183">
        <v>698</v>
      </c>
      <c r="J295" s="183">
        <v>719</v>
      </c>
      <c r="K295" s="183">
        <v>627</v>
      </c>
      <c r="L295" s="183">
        <v>679</v>
      </c>
      <c r="M295" s="183">
        <v>643</v>
      </c>
      <c r="N295" s="183">
        <v>680</v>
      </c>
      <c r="O295" s="183">
        <v>651</v>
      </c>
      <c r="P295" s="183">
        <v>615</v>
      </c>
      <c r="Q295" s="183">
        <v>710</v>
      </c>
      <c r="R295" s="183">
        <v>662</v>
      </c>
      <c r="S295" s="183">
        <v>683</v>
      </c>
      <c r="T295" s="183">
        <v>641</v>
      </c>
      <c r="U295" s="183">
        <v>612</v>
      </c>
      <c r="V295" s="183">
        <v>612</v>
      </c>
      <c r="W295" s="183">
        <v>531</v>
      </c>
      <c r="X295" s="183">
        <v>566</v>
      </c>
      <c r="Y295" s="183">
        <v>558</v>
      </c>
      <c r="Z295" s="183">
        <v>584</v>
      </c>
      <c r="AA295" s="183">
        <v>566</v>
      </c>
      <c r="AB295" s="183">
        <v>568</v>
      </c>
      <c r="AC295" s="183">
        <v>592</v>
      </c>
      <c r="AD295" s="183">
        <v>559</v>
      </c>
      <c r="AE295" s="183">
        <v>606</v>
      </c>
      <c r="AF295" s="183">
        <v>608</v>
      </c>
      <c r="AG295" s="183">
        <v>622</v>
      </c>
      <c r="AH295" s="183">
        <v>574</v>
      </c>
      <c r="AI295" s="183">
        <v>566</v>
      </c>
      <c r="AJ295" s="183">
        <v>592</v>
      </c>
      <c r="AK295" s="183">
        <v>604</v>
      </c>
      <c r="AL295" s="183">
        <v>564</v>
      </c>
      <c r="AM295" s="183">
        <v>543</v>
      </c>
      <c r="AN295" s="183">
        <v>538</v>
      </c>
      <c r="AO295" s="183">
        <v>687</v>
      </c>
      <c r="AP295" s="183">
        <v>615</v>
      </c>
      <c r="AQ295" s="183">
        <v>553</v>
      </c>
      <c r="AR295" s="183">
        <v>212</v>
      </c>
      <c r="AS295" s="183">
        <v>259</v>
      </c>
      <c r="AT295" s="183">
        <v>333</v>
      </c>
      <c r="AU295" s="183">
        <v>391</v>
      </c>
      <c r="AV295" s="183">
        <v>381</v>
      </c>
      <c r="AW295" s="183">
        <v>461</v>
      </c>
      <c r="AX295" s="165">
        <v>466</v>
      </c>
    </row>
    <row r="296" spans="1:50" s="81" customFormat="1" x14ac:dyDescent="0.35">
      <c r="A296" s="181" t="s">
        <v>158</v>
      </c>
      <c r="B296" s="92" t="s">
        <v>242</v>
      </c>
      <c r="C296" s="92" t="s">
        <v>162</v>
      </c>
      <c r="D296" s="180">
        <f t="shared" si="9"/>
        <v>158464.21739130435</v>
      </c>
      <c r="E296" s="180">
        <v>174886</v>
      </c>
      <c r="F296" s="180">
        <v>156068</v>
      </c>
      <c r="G296" s="180">
        <v>164984</v>
      </c>
      <c r="H296" s="180">
        <v>155534</v>
      </c>
      <c r="I296" s="180">
        <v>193004</v>
      </c>
      <c r="J296" s="180">
        <v>162783</v>
      </c>
      <c r="K296" s="180">
        <v>154625</v>
      </c>
      <c r="L296" s="180">
        <v>167492</v>
      </c>
      <c r="M296" s="180">
        <v>154775</v>
      </c>
      <c r="N296" s="180">
        <v>184801</v>
      </c>
      <c r="O296" s="180">
        <v>175820</v>
      </c>
      <c r="P296" s="180">
        <v>165311</v>
      </c>
      <c r="Q296" s="180">
        <v>214841</v>
      </c>
      <c r="R296" s="180">
        <v>188892</v>
      </c>
      <c r="S296" s="180">
        <v>187814</v>
      </c>
      <c r="T296" s="180">
        <v>177460</v>
      </c>
      <c r="U296" s="180">
        <v>179982</v>
      </c>
      <c r="V296" s="180">
        <v>176954</v>
      </c>
      <c r="W296" s="180">
        <v>170175</v>
      </c>
      <c r="X296" s="180">
        <v>186768</v>
      </c>
      <c r="Y296" s="180">
        <v>161327</v>
      </c>
      <c r="Z296" s="180">
        <v>203220</v>
      </c>
      <c r="AA296" s="180">
        <v>169284</v>
      </c>
      <c r="AB296" s="180">
        <v>164665</v>
      </c>
      <c r="AC296" s="180">
        <v>182513</v>
      </c>
      <c r="AD296" s="180">
        <v>161248</v>
      </c>
      <c r="AE296" s="180">
        <v>174436</v>
      </c>
      <c r="AF296" s="180">
        <v>175390</v>
      </c>
      <c r="AG296" s="180">
        <v>177389</v>
      </c>
      <c r="AH296" s="180">
        <v>172134</v>
      </c>
      <c r="AI296" s="180">
        <v>169024</v>
      </c>
      <c r="AJ296" s="180">
        <v>163549</v>
      </c>
      <c r="AK296" s="180">
        <v>166659</v>
      </c>
      <c r="AL296" s="180">
        <v>170024</v>
      </c>
      <c r="AM296" s="180">
        <v>147355</v>
      </c>
      <c r="AN296" s="180">
        <v>138361</v>
      </c>
      <c r="AO296" s="180">
        <v>163635</v>
      </c>
      <c r="AP296" s="180">
        <v>153955</v>
      </c>
      <c r="AQ296" s="180">
        <v>115382</v>
      </c>
      <c r="AR296" s="180">
        <v>57395</v>
      </c>
      <c r="AS296" s="180">
        <v>71193</v>
      </c>
      <c r="AT296" s="180">
        <v>99341</v>
      </c>
      <c r="AU296" s="180">
        <v>108716</v>
      </c>
      <c r="AV296" s="180">
        <v>104787</v>
      </c>
      <c r="AW296" s="180">
        <v>111164</v>
      </c>
      <c r="AX296" s="189">
        <v>114239</v>
      </c>
    </row>
    <row r="297" spans="1:50" s="80" customFormat="1" x14ac:dyDescent="0.35">
      <c r="A297" s="181" t="s">
        <v>158</v>
      </c>
      <c r="B297" s="92" t="s">
        <v>242</v>
      </c>
      <c r="C297" s="92" t="s">
        <v>166</v>
      </c>
      <c r="D297" s="188">
        <f t="shared" si="9"/>
        <v>407.91304347826087</v>
      </c>
      <c r="E297" s="188">
        <v>369</v>
      </c>
      <c r="F297" s="188">
        <v>345</v>
      </c>
      <c r="G297" s="188">
        <v>349</v>
      </c>
      <c r="H297" s="188">
        <v>367</v>
      </c>
      <c r="I297" s="188">
        <v>417</v>
      </c>
      <c r="J297" s="188">
        <v>400</v>
      </c>
      <c r="K297" s="188">
        <v>366</v>
      </c>
      <c r="L297" s="188">
        <v>400</v>
      </c>
      <c r="M297" s="188">
        <v>374</v>
      </c>
      <c r="N297" s="188">
        <v>410</v>
      </c>
      <c r="O297" s="188">
        <v>392</v>
      </c>
      <c r="P297" s="188">
        <v>394</v>
      </c>
      <c r="Q297" s="188">
        <v>458</v>
      </c>
      <c r="R297" s="188">
        <v>414</v>
      </c>
      <c r="S297" s="188">
        <v>443</v>
      </c>
      <c r="T297" s="188">
        <v>392</v>
      </c>
      <c r="U297" s="188">
        <v>453</v>
      </c>
      <c r="V297" s="188">
        <v>422</v>
      </c>
      <c r="W297" s="188">
        <v>436</v>
      </c>
      <c r="X297" s="188">
        <v>474</v>
      </c>
      <c r="Y297" s="188">
        <v>442</v>
      </c>
      <c r="Z297" s="188">
        <v>499</v>
      </c>
      <c r="AA297" s="188">
        <v>439</v>
      </c>
      <c r="AB297" s="188">
        <v>415</v>
      </c>
      <c r="AC297" s="188">
        <v>437</v>
      </c>
      <c r="AD297" s="188">
        <v>390</v>
      </c>
      <c r="AE297" s="188">
        <v>412</v>
      </c>
      <c r="AF297" s="188">
        <v>420</v>
      </c>
      <c r="AG297" s="188">
        <v>432</v>
      </c>
      <c r="AH297" s="188">
        <v>437</v>
      </c>
      <c r="AI297" s="188">
        <v>433</v>
      </c>
      <c r="AJ297" s="188">
        <v>400</v>
      </c>
      <c r="AK297" s="188">
        <v>404</v>
      </c>
      <c r="AL297" s="188">
        <v>417</v>
      </c>
      <c r="AM297" s="188">
        <v>394</v>
      </c>
      <c r="AN297" s="188">
        <v>367</v>
      </c>
      <c r="AO297" s="188">
        <v>384</v>
      </c>
      <c r="AP297" s="188">
        <v>362</v>
      </c>
      <c r="AQ297" s="188">
        <v>349</v>
      </c>
      <c r="AR297" s="188">
        <v>512</v>
      </c>
      <c r="AS297" s="188">
        <v>426</v>
      </c>
      <c r="AT297" s="188">
        <v>394</v>
      </c>
      <c r="AU297" s="188">
        <v>395</v>
      </c>
      <c r="AV297" s="188">
        <v>372</v>
      </c>
      <c r="AW297" s="188">
        <v>362</v>
      </c>
      <c r="AX297" s="190">
        <v>395</v>
      </c>
    </row>
    <row r="298" spans="1:50" x14ac:dyDescent="0.35">
      <c r="A298" s="181" t="s">
        <v>158</v>
      </c>
      <c r="B298" s="92" t="s">
        <v>242</v>
      </c>
      <c r="C298" s="92" t="s">
        <v>133</v>
      </c>
      <c r="D298" s="183">
        <f t="shared" si="9"/>
        <v>2573.6304347826085</v>
      </c>
      <c r="E298" s="183">
        <v>3008</v>
      </c>
      <c r="F298" s="183">
        <v>2704</v>
      </c>
      <c r="G298" s="183">
        <v>2917</v>
      </c>
      <c r="H298" s="183">
        <v>2676</v>
      </c>
      <c r="I298" s="183">
        <v>3287</v>
      </c>
      <c r="J298" s="183">
        <v>2702</v>
      </c>
      <c r="K298" s="183">
        <v>2550</v>
      </c>
      <c r="L298" s="183">
        <v>2920</v>
      </c>
      <c r="M298" s="183">
        <v>2767</v>
      </c>
      <c r="N298" s="183">
        <v>3139</v>
      </c>
      <c r="O298" s="183">
        <v>2897</v>
      </c>
      <c r="P298" s="183">
        <v>2636</v>
      </c>
      <c r="Q298" s="183">
        <v>3288</v>
      </c>
      <c r="R298" s="183">
        <v>3102</v>
      </c>
      <c r="S298" s="183">
        <v>3130</v>
      </c>
      <c r="T298" s="183">
        <v>3007</v>
      </c>
      <c r="U298" s="183">
        <v>2704</v>
      </c>
      <c r="V298" s="183">
        <v>2698</v>
      </c>
      <c r="W298" s="183">
        <v>2615</v>
      </c>
      <c r="X298" s="183">
        <v>2774</v>
      </c>
      <c r="Y298" s="183">
        <v>2385</v>
      </c>
      <c r="Z298" s="183">
        <v>2968</v>
      </c>
      <c r="AA298" s="183">
        <v>2700</v>
      </c>
      <c r="AB298" s="183">
        <v>2680</v>
      </c>
      <c r="AC298" s="183">
        <v>2930</v>
      </c>
      <c r="AD298" s="183">
        <v>2624</v>
      </c>
      <c r="AE298" s="183">
        <v>2878</v>
      </c>
      <c r="AF298" s="183">
        <v>2831</v>
      </c>
      <c r="AG298" s="183">
        <v>2873</v>
      </c>
      <c r="AH298" s="183">
        <v>2656</v>
      </c>
      <c r="AI298" s="183">
        <v>2694</v>
      </c>
      <c r="AJ298" s="183">
        <v>2637</v>
      </c>
      <c r="AK298" s="183">
        <v>2666</v>
      </c>
      <c r="AL298" s="183">
        <v>2648</v>
      </c>
      <c r="AM298" s="183">
        <v>2272</v>
      </c>
      <c r="AN298" s="183">
        <v>2418</v>
      </c>
      <c r="AO298" s="183">
        <v>2804</v>
      </c>
      <c r="AP298" s="183">
        <v>2583</v>
      </c>
      <c r="AQ298" s="183">
        <v>1898</v>
      </c>
      <c r="AR298" s="183">
        <v>851</v>
      </c>
      <c r="AS298" s="183">
        <v>1056</v>
      </c>
      <c r="AT298" s="183">
        <v>1475</v>
      </c>
      <c r="AU298" s="183">
        <v>1679</v>
      </c>
      <c r="AV298" s="183">
        <v>1802</v>
      </c>
      <c r="AW298" s="183">
        <v>1912</v>
      </c>
      <c r="AX298" s="165">
        <v>1946</v>
      </c>
    </row>
    <row r="299" spans="1:50" x14ac:dyDescent="0.35">
      <c r="A299" s="181" t="s">
        <v>158</v>
      </c>
      <c r="B299" s="92" t="s">
        <v>242</v>
      </c>
      <c r="C299" s="92" t="s">
        <v>167</v>
      </c>
      <c r="D299" s="183">
        <f t="shared" si="9"/>
        <v>62045.316034341726</v>
      </c>
      <c r="E299" s="183">
        <f>Franklin!D24</f>
        <v>75184</v>
      </c>
      <c r="F299" s="183">
        <f>Franklin!E24</f>
        <v>67103</v>
      </c>
      <c r="G299" s="183">
        <f>Franklin!F24</f>
        <v>70680</v>
      </c>
      <c r="H299" s="183">
        <f>Franklin!G24</f>
        <v>63978</v>
      </c>
      <c r="I299" s="183">
        <f>Franklin!H24</f>
        <v>80199</v>
      </c>
      <c r="J299" s="183">
        <f>Franklin!I24</f>
        <v>70482</v>
      </c>
      <c r="K299" s="183">
        <f>Franklin!J24</f>
        <v>67792</v>
      </c>
      <c r="L299" s="183">
        <f>Franklin!K24</f>
        <v>70944.058212875039</v>
      </c>
      <c r="M299" s="183">
        <f>Franklin!L24</f>
        <v>65363.403465227282</v>
      </c>
      <c r="N299" s="183">
        <f>Franklin!M24</f>
        <v>74596.993905185169</v>
      </c>
      <c r="O299" s="183">
        <f>Franklin!N24</f>
        <v>73947</v>
      </c>
      <c r="P299" s="183">
        <f>Franklin!O24</f>
        <v>67598</v>
      </c>
      <c r="Q299" s="183">
        <f>Franklin!P24</f>
        <v>88792</v>
      </c>
      <c r="R299" s="183">
        <f>Franklin!Q24</f>
        <v>78338</v>
      </c>
      <c r="S299" s="183">
        <f>Franklin!R24</f>
        <v>76372</v>
      </c>
      <c r="T299" s="183">
        <f>Franklin!S24</f>
        <v>70580.07017986491</v>
      </c>
      <c r="U299" s="183">
        <f>Franklin!T24</f>
        <v>68403.436400539227</v>
      </c>
      <c r="V299" s="183">
        <f>Franklin!U24</f>
        <v>68527.355602391603</v>
      </c>
      <c r="W299" s="183">
        <f>Franklin!V24</f>
        <v>65057.487765712845</v>
      </c>
      <c r="X299" s="183">
        <f>Franklin!W24</f>
        <v>71594.036948054592</v>
      </c>
      <c r="Y299" s="183">
        <f>Franklin!X24</f>
        <v>63010</v>
      </c>
      <c r="Z299" s="183">
        <f>Franklin!Y24</f>
        <v>76428</v>
      </c>
      <c r="AA299" s="183">
        <f>Franklin!Z24</f>
        <v>65662.401734322164</v>
      </c>
      <c r="AB299" s="183">
        <f>Franklin!AA24</f>
        <v>63201.241958420578</v>
      </c>
      <c r="AC299" s="183">
        <f>Franklin!AB24</f>
        <v>69452</v>
      </c>
      <c r="AD299" s="183">
        <f>Franklin!AC24</f>
        <v>62244</v>
      </c>
      <c r="AE299" s="183">
        <f>Franklin!AD24</f>
        <v>65848</v>
      </c>
      <c r="AF299" s="183">
        <f>Franklin!AE24</f>
        <v>65640</v>
      </c>
      <c r="AG299" s="183">
        <f>Franklin!AF24</f>
        <v>67919.615868211986</v>
      </c>
      <c r="AH299" s="183">
        <f>Franklin!AG24</f>
        <v>65093</v>
      </c>
      <c r="AI299" s="183">
        <f>Franklin!AH24</f>
        <v>63625.367771400204</v>
      </c>
      <c r="AJ299" s="183">
        <f>Franklin!AI24</f>
        <v>61262.496244752983</v>
      </c>
      <c r="AK299" s="183">
        <f>Franklin!AJ24</f>
        <v>64550.819295661007</v>
      </c>
      <c r="AL299" s="183">
        <f>Franklin!AK24</f>
        <v>67766</v>
      </c>
      <c r="AM299" s="183">
        <f>Franklin!AL24</f>
        <v>57106.763540536092</v>
      </c>
      <c r="AN299" s="183">
        <f>Franklin!AM24</f>
        <v>50734.704016481752</v>
      </c>
      <c r="AO299" s="183">
        <f>Franklin!AN24</f>
        <v>60959.069426117989</v>
      </c>
      <c r="AP299" s="183">
        <f>Franklin!AO24</f>
        <v>56035</v>
      </c>
      <c r="AQ299" s="183">
        <f>Franklin!AP24</f>
        <v>41510</v>
      </c>
      <c r="AR299" s="183">
        <f>Franklin!AQ24</f>
        <v>19101</v>
      </c>
      <c r="AS299" s="183">
        <f>Franklin!AR24</f>
        <v>23395</v>
      </c>
      <c r="AT299" s="183">
        <f>Franklin!AS24</f>
        <v>35658</v>
      </c>
      <c r="AU299" s="183">
        <f>Franklin!AT24</f>
        <v>39696.215243964885</v>
      </c>
      <c r="AV299" s="183">
        <f>Franklin!AU24</f>
        <v>34816</v>
      </c>
      <c r="AW299" s="183">
        <f>Franklin!AV24</f>
        <v>39060</v>
      </c>
      <c r="AX299" s="165">
        <f>Franklin!AW24</f>
        <v>38778</v>
      </c>
    </row>
    <row r="300" spans="1:50" x14ac:dyDescent="0.35">
      <c r="A300" s="181" t="s">
        <v>158</v>
      </c>
      <c r="B300" s="92" t="s">
        <v>242</v>
      </c>
      <c r="C300" s="92" t="s">
        <v>132</v>
      </c>
      <c r="D300" s="183">
        <f t="shared" si="9"/>
        <v>390</v>
      </c>
      <c r="E300" s="183">
        <v>474</v>
      </c>
      <c r="F300" s="183">
        <v>453</v>
      </c>
      <c r="G300" s="183">
        <v>473</v>
      </c>
      <c r="H300" s="183">
        <v>424</v>
      </c>
      <c r="I300" s="183">
        <v>463</v>
      </c>
      <c r="J300" s="183">
        <v>407</v>
      </c>
      <c r="K300" s="183">
        <v>423</v>
      </c>
      <c r="L300" s="183">
        <v>419</v>
      </c>
      <c r="M300" s="183">
        <v>414</v>
      </c>
      <c r="N300" s="183">
        <v>451</v>
      </c>
      <c r="O300" s="183">
        <v>448</v>
      </c>
      <c r="P300" s="183">
        <v>420</v>
      </c>
      <c r="Q300" s="183">
        <v>469</v>
      </c>
      <c r="R300" s="183">
        <v>456</v>
      </c>
      <c r="S300" s="183">
        <v>424</v>
      </c>
      <c r="T300" s="183">
        <v>453</v>
      </c>
      <c r="U300" s="183">
        <v>397</v>
      </c>
      <c r="V300" s="183">
        <v>419</v>
      </c>
      <c r="W300" s="183">
        <v>390</v>
      </c>
      <c r="X300" s="183">
        <v>394</v>
      </c>
      <c r="Y300" s="183">
        <v>365</v>
      </c>
      <c r="Z300" s="183">
        <v>407</v>
      </c>
      <c r="AA300" s="183">
        <v>386</v>
      </c>
      <c r="AB300" s="183">
        <v>397</v>
      </c>
      <c r="AC300" s="183">
        <v>418</v>
      </c>
      <c r="AD300" s="183">
        <v>413</v>
      </c>
      <c r="AE300" s="183">
        <v>423</v>
      </c>
      <c r="AF300" s="183">
        <v>418</v>
      </c>
      <c r="AG300" s="183">
        <v>411</v>
      </c>
      <c r="AH300" s="183">
        <v>394</v>
      </c>
      <c r="AI300" s="183">
        <v>390</v>
      </c>
      <c r="AJ300" s="183">
        <v>409</v>
      </c>
      <c r="AK300" s="183">
        <v>413</v>
      </c>
      <c r="AL300" s="183">
        <v>408</v>
      </c>
      <c r="AM300" s="183">
        <v>374</v>
      </c>
      <c r="AN300" s="183">
        <v>377</v>
      </c>
      <c r="AO300" s="183">
        <v>426</v>
      </c>
      <c r="AP300" s="183">
        <v>425</v>
      </c>
      <c r="AQ300" s="183">
        <v>331</v>
      </c>
      <c r="AR300" s="183">
        <v>112</v>
      </c>
      <c r="AS300" s="183">
        <v>167</v>
      </c>
      <c r="AT300" s="183">
        <v>252</v>
      </c>
      <c r="AU300" s="183">
        <v>275</v>
      </c>
      <c r="AV300" s="183">
        <v>282</v>
      </c>
      <c r="AW300" s="183">
        <v>307</v>
      </c>
      <c r="AX300" s="165">
        <v>289</v>
      </c>
    </row>
    <row r="301" spans="1:50" s="81" customFormat="1" x14ac:dyDescent="0.35">
      <c r="A301" s="181" t="s">
        <v>158</v>
      </c>
      <c r="B301" s="92" t="s">
        <v>243</v>
      </c>
      <c r="C301" s="92" t="s">
        <v>162</v>
      </c>
      <c r="D301" s="180">
        <f t="shared" si="9"/>
        <v>12065.369565217392</v>
      </c>
      <c r="E301" s="180">
        <v>11504</v>
      </c>
      <c r="F301" s="180">
        <v>12067</v>
      </c>
      <c r="G301" s="180">
        <v>19632</v>
      </c>
      <c r="H301" s="180">
        <v>16258</v>
      </c>
      <c r="I301" s="180">
        <v>16278</v>
      </c>
      <c r="J301" s="180">
        <v>12668</v>
      </c>
      <c r="K301" s="180">
        <v>21475</v>
      </c>
      <c r="L301" s="180">
        <v>22554</v>
      </c>
      <c r="M301" s="180">
        <v>13928</v>
      </c>
      <c r="N301" s="180">
        <v>17222</v>
      </c>
      <c r="O301" s="180">
        <v>8179</v>
      </c>
      <c r="P301" s="180">
        <v>10356</v>
      </c>
      <c r="Q301" s="180">
        <v>12568</v>
      </c>
      <c r="R301" s="180">
        <v>10948</v>
      </c>
      <c r="S301" s="180">
        <v>11297</v>
      </c>
      <c r="T301" s="180">
        <v>8193</v>
      </c>
      <c r="U301" s="180">
        <v>8861</v>
      </c>
      <c r="V301" s="180">
        <v>22245</v>
      </c>
      <c r="W301" s="180">
        <v>15739</v>
      </c>
      <c r="X301" s="180">
        <v>16768</v>
      </c>
      <c r="Y301" s="180">
        <v>10302</v>
      </c>
      <c r="Z301" s="180">
        <v>14099</v>
      </c>
      <c r="AA301" s="180">
        <v>14199</v>
      </c>
      <c r="AB301" s="180">
        <v>14013</v>
      </c>
      <c r="AC301" s="180">
        <v>10438</v>
      </c>
      <c r="AD301" s="180">
        <v>10648</v>
      </c>
      <c r="AE301" s="180">
        <v>10132</v>
      </c>
      <c r="AF301" s="180">
        <v>10782</v>
      </c>
      <c r="AG301" s="180">
        <v>15944</v>
      </c>
      <c r="AH301" s="180">
        <v>10294</v>
      </c>
      <c r="AI301" s="180">
        <v>11716</v>
      </c>
      <c r="AJ301" s="180">
        <v>13620</v>
      </c>
      <c r="AK301" s="180">
        <v>12000</v>
      </c>
      <c r="AL301" s="180">
        <v>15776</v>
      </c>
      <c r="AM301" s="180">
        <v>13966</v>
      </c>
      <c r="AN301" s="180">
        <v>12225</v>
      </c>
      <c r="AO301" s="180">
        <v>13023</v>
      </c>
      <c r="AP301" s="180">
        <v>13219</v>
      </c>
      <c r="AQ301" s="180">
        <v>12269</v>
      </c>
      <c r="AR301" s="180">
        <v>3408</v>
      </c>
      <c r="AS301" s="180">
        <v>2916</v>
      </c>
      <c r="AT301" s="180">
        <v>3944</v>
      </c>
      <c r="AU301" s="180">
        <v>4061</v>
      </c>
      <c r="AV301" s="180">
        <v>3471</v>
      </c>
      <c r="AW301" s="180">
        <v>4677</v>
      </c>
      <c r="AX301" s="189">
        <v>5125</v>
      </c>
    </row>
    <row r="302" spans="1:50" s="80" customFormat="1" x14ac:dyDescent="0.35">
      <c r="A302" s="181" t="s">
        <v>158</v>
      </c>
      <c r="B302" s="92" t="s">
        <v>243</v>
      </c>
      <c r="C302" s="92" t="s">
        <v>166</v>
      </c>
      <c r="D302" s="188">
        <f t="shared" si="9"/>
        <v>858.304347826087</v>
      </c>
      <c r="E302" s="188">
        <v>719</v>
      </c>
      <c r="F302" s="188">
        <v>862</v>
      </c>
      <c r="G302" s="188">
        <v>892</v>
      </c>
      <c r="H302" s="188">
        <v>856</v>
      </c>
      <c r="I302" s="188">
        <v>740</v>
      </c>
      <c r="J302" s="188">
        <v>633</v>
      </c>
      <c r="K302" s="188">
        <v>1193</v>
      </c>
      <c r="L302" s="188">
        <v>1025</v>
      </c>
      <c r="M302" s="188">
        <v>819</v>
      </c>
      <c r="N302" s="188">
        <v>906</v>
      </c>
      <c r="O302" s="188">
        <v>584</v>
      </c>
      <c r="P302" s="188">
        <v>740</v>
      </c>
      <c r="Q302" s="188">
        <v>786</v>
      </c>
      <c r="R302" s="188">
        <v>576</v>
      </c>
      <c r="S302" s="188">
        <v>665</v>
      </c>
      <c r="T302" s="188">
        <v>683</v>
      </c>
      <c r="U302" s="188">
        <v>633</v>
      </c>
      <c r="V302" s="188">
        <v>1483</v>
      </c>
      <c r="W302" s="188">
        <v>1049</v>
      </c>
      <c r="X302" s="188">
        <v>762</v>
      </c>
      <c r="Y302" s="188">
        <v>606</v>
      </c>
      <c r="Z302" s="188">
        <v>881</v>
      </c>
      <c r="AA302" s="188">
        <v>789</v>
      </c>
      <c r="AB302" s="188">
        <v>876</v>
      </c>
      <c r="AC302" s="188">
        <v>1305</v>
      </c>
      <c r="AD302" s="188">
        <v>666</v>
      </c>
      <c r="AE302" s="188">
        <v>779</v>
      </c>
      <c r="AF302" s="188">
        <v>829</v>
      </c>
      <c r="AG302" s="188">
        <v>797</v>
      </c>
      <c r="AH302" s="188">
        <v>936</v>
      </c>
      <c r="AI302" s="188">
        <v>781</v>
      </c>
      <c r="AJ302" s="188">
        <v>973</v>
      </c>
      <c r="AK302" s="188">
        <v>800</v>
      </c>
      <c r="AL302" s="188">
        <v>986</v>
      </c>
      <c r="AM302" s="188">
        <v>776</v>
      </c>
      <c r="AN302" s="188">
        <v>1111</v>
      </c>
      <c r="AO302" s="188">
        <v>1302</v>
      </c>
      <c r="AP302" s="188">
        <v>1017</v>
      </c>
      <c r="AQ302" s="188">
        <v>1227</v>
      </c>
      <c r="AR302" s="188">
        <v>1136</v>
      </c>
      <c r="AS302" s="188">
        <v>972</v>
      </c>
      <c r="AT302" s="188">
        <v>657</v>
      </c>
      <c r="AU302" s="188">
        <v>580</v>
      </c>
      <c r="AV302" s="188">
        <v>868</v>
      </c>
      <c r="AW302" s="188">
        <v>585</v>
      </c>
      <c r="AX302" s="190">
        <v>641</v>
      </c>
    </row>
    <row r="303" spans="1:50" x14ac:dyDescent="0.35">
      <c r="A303" s="181" t="s">
        <v>158</v>
      </c>
      <c r="B303" s="92" t="s">
        <v>243</v>
      </c>
      <c r="C303" s="92" t="s">
        <v>133</v>
      </c>
      <c r="D303" s="183">
        <f t="shared" si="9"/>
        <v>124.3695652173913</v>
      </c>
      <c r="E303" s="183">
        <v>111</v>
      </c>
      <c r="F303" s="183">
        <v>107</v>
      </c>
      <c r="G303" s="183">
        <v>160</v>
      </c>
      <c r="H303" s="183">
        <v>126</v>
      </c>
      <c r="I303" s="183">
        <v>153</v>
      </c>
      <c r="J303" s="183">
        <v>122</v>
      </c>
      <c r="K303" s="183">
        <v>188</v>
      </c>
      <c r="L303" s="183">
        <v>189</v>
      </c>
      <c r="M303" s="183">
        <v>133</v>
      </c>
      <c r="N303" s="183">
        <v>153</v>
      </c>
      <c r="O303" s="183">
        <v>71</v>
      </c>
      <c r="P303" s="183">
        <v>115</v>
      </c>
      <c r="Q303" s="183">
        <v>120</v>
      </c>
      <c r="R303" s="183">
        <v>119</v>
      </c>
      <c r="S303" s="183">
        <v>116</v>
      </c>
      <c r="T303" s="183">
        <v>91</v>
      </c>
      <c r="U303" s="183">
        <v>100</v>
      </c>
      <c r="V303" s="183">
        <v>229</v>
      </c>
      <c r="W303" s="183">
        <v>173</v>
      </c>
      <c r="X303" s="183">
        <v>173</v>
      </c>
      <c r="Y303" s="183">
        <v>128</v>
      </c>
      <c r="Z303" s="183">
        <v>147</v>
      </c>
      <c r="AA303" s="183">
        <v>149</v>
      </c>
      <c r="AB303" s="183">
        <v>138</v>
      </c>
      <c r="AC303" s="183">
        <v>114</v>
      </c>
      <c r="AD303" s="183">
        <v>113</v>
      </c>
      <c r="AE303" s="183">
        <v>112</v>
      </c>
      <c r="AF303" s="183">
        <v>117</v>
      </c>
      <c r="AG303" s="183">
        <v>178</v>
      </c>
      <c r="AH303" s="183">
        <v>118</v>
      </c>
      <c r="AI303" s="183">
        <v>131</v>
      </c>
      <c r="AJ303" s="183">
        <v>141</v>
      </c>
      <c r="AK303" s="183">
        <v>133</v>
      </c>
      <c r="AL303" s="183">
        <v>213</v>
      </c>
      <c r="AM303" s="183">
        <v>194</v>
      </c>
      <c r="AN303" s="183">
        <v>188</v>
      </c>
      <c r="AO303" s="183">
        <v>136</v>
      </c>
      <c r="AP303" s="183">
        <v>138</v>
      </c>
      <c r="AQ303" s="183">
        <v>120</v>
      </c>
      <c r="AR303" s="183">
        <v>31</v>
      </c>
      <c r="AS303" s="183">
        <v>28</v>
      </c>
      <c r="AT303" s="183">
        <v>38</v>
      </c>
      <c r="AU303" s="183">
        <v>38</v>
      </c>
      <c r="AV303" s="183">
        <v>34</v>
      </c>
      <c r="AW303" s="183">
        <v>46</v>
      </c>
      <c r="AX303" s="165">
        <v>49</v>
      </c>
    </row>
    <row r="304" spans="1:50" x14ac:dyDescent="0.35">
      <c r="A304" s="181" t="s">
        <v>158</v>
      </c>
      <c r="B304" s="92" t="s">
        <v>243</v>
      </c>
      <c r="C304" s="92" t="s">
        <v>167</v>
      </c>
      <c r="D304" s="183">
        <f t="shared" si="9"/>
        <v>4741.152173913043</v>
      </c>
      <c r="E304" s="183">
        <f>Hamilton!D24</f>
        <v>4921</v>
      </c>
      <c r="F304" s="183">
        <f>Hamilton!E24</f>
        <v>5422</v>
      </c>
      <c r="G304" s="183">
        <f>Hamilton!F24</f>
        <v>8845</v>
      </c>
      <c r="H304" s="183">
        <f>Hamilton!G24</f>
        <v>7320</v>
      </c>
      <c r="I304" s="183">
        <f>Hamilton!H24</f>
        <v>7149</v>
      </c>
      <c r="J304" s="183">
        <f>Hamilton!I24</f>
        <v>5470</v>
      </c>
      <c r="K304" s="183">
        <f>Hamilton!J24</f>
        <v>9363</v>
      </c>
      <c r="L304" s="183">
        <f>Hamilton!K24</f>
        <v>9924</v>
      </c>
      <c r="M304" s="183">
        <f>Hamilton!L24</f>
        <v>5911</v>
      </c>
      <c r="N304" s="183">
        <f>Hamilton!M24</f>
        <v>7363</v>
      </c>
      <c r="O304" s="183">
        <f>Hamilton!N24</f>
        <v>3247</v>
      </c>
      <c r="P304" s="183">
        <f>Hamilton!O24</f>
        <v>4154</v>
      </c>
      <c r="Q304" s="183">
        <f>Hamilton!P24</f>
        <v>4754</v>
      </c>
      <c r="R304" s="183">
        <f>Hamilton!Q24</f>
        <v>4119</v>
      </c>
      <c r="S304" s="183">
        <f>Hamilton!R24</f>
        <v>4342</v>
      </c>
      <c r="T304" s="183">
        <f>Hamilton!S24</f>
        <v>3120</v>
      </c>
      <c r="U304" s="183">
        <f>Hamilton!T24</f>
        <v>3460</v>
      </c>
      <c r="V304" s="183">
        <f>Hamilton!U24</f>
        <v>8358</v>
      </c>
      <c r="W304" s="183">
        <f>Hamilton!V24</f>
        <v>5944</v>
      </c>
      <c r="X304" s="183">
        <f>Hamilton!W24</f>
        <v>6183</v>
      </c>
      <c r="Y304" s="183">
        <f>Hamilton!X24</f>
        <v>3519</v>
      </c>
      <c r="Z304" s="183">
        <f>Hamilton!Y24</f>
        <v>4863</v>
      </c>
      <c r="AA304" s="183">
        <f>Hamilton!Z24</f>
        <v>4823</v>
      </c>
      <c r="AB304" s="183">
        <f>Hamilton!AA24</f>
        <v>4949</v>
      </c>
      <c r="AC304" s="183">
        <f>Hamilton!AB24</f>
        <v>3475</v>
      </c>
      <c r="AD304" s="183">
        <f>Hamilton!AC24</f>
        <v>3976</v>
      </c>
      <c r="AE304" s="183">
        <f>Hamilton!AD24</f>
        <v>3758</v>
      </c>
      <c r="AF304" s="183">
        <f>Hamilton!AE24</f>
        <v>4024</v>
      </c>
      <c r="AG304" s="183">
        <f>Hamilton!AF24</f>
        <v>5851</v>
      </c>
      <c r="AH304" s="183">
        <f>Hamilton!AG24</f>
        <v>3947</v>
      </c>
      <c r="AI304" s="183">
        <f>Hamilton!AH24</f>
        <v>4401</v>
      </c>
      <c r="AJ304" s="183">
        <f>Hamilton!AI24</f>
        <v>5049</v>
      </c>
      <c r="AK304" s="183">
        <f>Hamilton!AJ24</f>
        <v>4450</v>
      </c>
      <c r="AL304" s="183">
        <f>Hamilton!AK24</f>
        <v>5851</v>
      </c>
      <c r="AM304" s="183">
        <f>Hamilton!AL24</f>
        <v>5073</v>
      </c>
      <c r="AN304" s="183">
        <f>Hamilton!AM24</f>
        <v>4410</v>
      </c>
      <c r="AO304" s="183">
        <f>Hamilton!AN24</f>
        <v>5063</v>
      </c>
      <c r="AP304" s="183">
        <f>Hamilton!AO24</f>
        <v>5156</v>
      </c>
      <c r="AQ304" s="183">
        <f>Hamilton!AP24</f>
        <v>4795</v>
      </c>
      <c r="AR304" s="183">
        <f>Hamilton!AQ24</f>
        <v>1347</v>
      </c>
      <c r="AS304" s="183">
        <f>Hamilton!AR24</f>
        <v>1137</v>
      </c>
      <c r="AT304" s="183">
        <f>Hamilton!AS24</f>
        <v>1598</v>
      </c>
      <c r="AU304" s="183">
        <f>Hamilton!AT24</f>
        <v>1634</v>
      </c>
      <c r="AV304" s="183">
        <f>Hamilton!AU24</f>
        <v>1469</v>
      </c>
      <c r="AW304" s="183">
        <f>Hamilton!AV24</f>
        <v>1979</v>
      </c>
      <c r="AX304" s="165">
        <f>Hamilton!AW24</f>
        <v>2127</v>
      </c>
    </row>
    <row r="305" spans="1:50" x14ac:dyDescent="0.35">
      <c r="A305" s="181" t="s">
        <v>158</v>
      </c>
      <c r="B305" s="92" t="s">
        <v>243</v>
      </c>
      <c r="C305" s="92" t="s">
        <v>132</v>
      </c>
      <c r="D305" s="183">
        <f t="shared" si="9"/>
        <v>14.260869565217391</v>
      </c>
      <c r="E305" s="183">
        <v>16</v>
      </c>
      <c r="F305" s="183">
        <v>14</v>
      </c>
      <c r="G305" s="183">
        <v>22</v>
      </c>
      <c r="H305" s="183">
        <v>19</v>
      </c>
      <c r="I305" s="183">
        <v>22</v>
      </c>
      <c r="J305" s="183">
        <v>20</v>
      </c>
      <c r="K305" s="183">
        <v>18</v>
      </c>
      <c r="L305" s="183">
        <v>22</v>
      </c>
      <c r="M305" s="183">
        <v>17</v>
      </c>
      <c r="N305" s="183">
        <v>19</v>
      </c>
      <c r="O305" s="183">
        <v>14</v>
      </c>
      <c r="P305" s="183">
        <v>14</v>
      </c>
      <c r="Q305" s="183">
        <v>16</v>
      </c>
      <c r="R305" s="183">
        <v>19</v>
      </c>
      <c r="S305" s="183">
        <v>17</v>
      </c>
      <c r="T305" s="183">
        <v>12</v>
      </c>
      <c r="U305" s="183">
        <v>14</v>
      </c>
      <c r="V305" s="183">
        <v>15</v>
      </c>
      <c r="W305" s="183">
        <v>15</v>
      </c>
      <c r="X305" s="183">
        <v>22</v>
      </c>
      <c r="Y305" s="183">
        <v>17</v>
      </c>
      <c r="Z305" s="183">
        <v>16</v>
      </c>
      <c r="AA305" s="183">
        <v>18</v>
      </c>
      <c r="AB305" s="183">
        <v>16</v>
      </c>
      <c r="AC305" s="183">
        <v>8</v>
      </c>
      <c r="AD305" s="183">
        <v>16</v>
      </c>
      <c r="AE305" s="183">
        <v>13</v>
      </c>
      <c r="AF305" s="183">
        <v>13</v>
      </c>
      <c r="AG305" s="183">
        <v>20</v>
      </c>
      <c r="AH305" s="183">
        <v>11</v>
      </c>
      <c r="AI305" s="183">
        <v>15</v>
      </c>
      <c r="AJ305" s="183">
        <v>14</v>
      </c>
      <c r="AK305" s="183">
        <v>15</v>
      </c>
      <c r="AL305" s="183">
        <v>16</v>
      </c>
      <c r="AM305" s="183">
        <v>18</v>
      </c>
      <c r="AN305" s="183">
        <v>11</v>
      </c>
      <c r="AO305" s="183">
        <v>10</v>
      </c>
      <c r="AP305" s="183">
        <v>13</v>
      </c>
      <c r="AQ305" s="183">
        <v>10</v>
      </c>
      <c r="AR305" s="183">
        <v>3</v>
      </c>
      <c r="AS305" s="183">
        <v>3</v>
      </c>
      <c r="AT305" s="183">
        <v>6</v>
      </c>
      <c r="AU305" s="183">
        <v>7</v>
      </c>
      <c r="AV305" s="183">
        <v>4</v>
      </c>
      <c r="AW305" s="183">
        <v>8</v>
      </c>
      <c r="AX305" s="165">
        <v>8</v>
      </c>
    </row>
    <row r="306" spans="1:50" s="81" customFormat="1" x14ac:dyDescent="0.35">
      <c r="A306" s="181" t="s">
        <v>158</v>
      </c>
      <c r="B306" s="92" t="s">
        <v>244</v>
      </c>
      <c r="C306" s="92" t="s">
        <v>162</v>
      </c>
      <c r="D306" s="180">
        <f t="shared" si="9"/>
        <v>286835</v>
      </c>
      <c r="E306" s="180">
        <v>238342</v>
      </c>
      <c r="F306" s="180">
        <v>234309</v>
      </c>
      <c r="G306" s="180">
        <v>272938</v>
      </c>
      <c r="H306" s="180">
        <v>287370</v>
      </c>
      <c r="I306" s="180">
        <v>331129</v>
      </c>
      <c r="J306" s="180">
        <v>328169</v>
      </c>
      <c r="K306" s="180">
        <v>310771</v>
      </c>
      <c r="L306" s="180">
        <v>355259</v>
      </c>
      <c r="M306" s="180">
        <v>313596</v>
      </c>
      <c r="N306" s="180">
        <v>297772</v>
      </c>
      <c r="O306" s="180">
        <v>281361</v>
      </c>
      <c r="P306" s="180">
        <v>282765</v>
      </c>
      <c r="Q306" s="180">
        <v>318665</v>
      </c>
      <c r="R306" s="180">
        <v>298278</v>
      </c>
      <c r="S306" s="180">
        <v>326413</v>
      </c>
      <c r="T306" s="180">
        <v>296822</v>
      </c>
      <c r="U306" s="180">
        <v>328395</v>
      </c>
      <c r="V306" s="180">
        <v>301762</v>
      </c>
      <c r="W306" s="180">
        <v>274610</v>
      </c>
      <c r="X306" s="180">
        <v>308744</v>
      </c>
      <c r="Y306" s="180">
        <v>280993</v>
      </c>
      <c r="Z306" s="180">
        <v>338665</v>
      </c>
      <c r="AA306" s="180">
        <v>290636</v>
      </c>
      <c r="AB306" s="180">
        <v>299660</v>
      </c>
      <c r="AC306" s="180">
        <v>339344</v>
      </c>
      <c r="AD306" s="180">
        <v>308759</v>
      </c>
      <c r="AE306" s="180">
        <v>350467</v>
      </c>
      <c r="AF306" s="180">
        <v>337476</v>
      </c>
      <c r="AG306" s="180">
        <v>340009</v>
      </c>
      <c r="AH306" s="180">
        <v>299775</v>
      </c>
      <c r="AI306" s="180">
        <v>317386</v>
      </c>
      <c r="AJ306" s="180">
        <v>317049</v>
      </c>
      <c r="AK306" s="180">
        <v>311525</v>
      </c>
      <c r="AL306" s="180">
        <v>312038</v>
      </c>
      <c r="AM306" s="180">
        <v>270142</v>
      </c>
      <c r="AN306" s="180">
        <v>277996</v>
      </c>
      <c r="AO306" s="180">
        <v>322554</v>
      </c>
      <c r="AP306" s="180">
        <v>297459</v>
      </c>
      <c r="AQ306" s="180">
        <v>265770</v>
      </c>
      <c r="AR306" s="180">
        <v>132839</v>
      </c>
      <c r="AS306" s="180">
        <v>144835</v>
      </c>
      <c r="AT306" s="180">
        <v>193675</v>
      </c>
      <c r="AU306" s="180">
        <v>204669</v>
      </c>
      <c r="AV306" s="180">
        <v>212083</v>
      </c>
      <c r="AW306" s="180">
        <v>221057</v>
      </c>
      <c r="AX306" s="189">
        <v>220079</v>
      </c>
    </row>
    <row r="307" spans="1:50" s="80" customFormat="1" x14ac:dyDescent="0.35">
      <c r="A307" s="181" t="s">
        <v>158</v>
      </c>
      <c r="B307" s="92" t="s">
        <v>244</v>
      </c>
      <c r="C307" s="92" t="s">
        <v>166</v>
      </c>
      <c r="D307" s="188">
        <f t="shared" si="9"/>
        <v>464.58695652173913</v>
      </c>
      <c r="E307" s="188">
        <v>368</v>
      </c>
      <c r="F307" s="188">
        <v>387</v>
      </c>
      <c r="G307" s="188">
        <v>418</v>
      </c>
      <c r="H307" s="188">
        <v>465</v>
      </c>
      <c r="I307" s="188">
        <v>510</v>
      </c>
      <c r="J307" s="188">
        <v>536</v>
      </c>
      <c r="K307" s="188">
        <v>548</v>
      </c>
      <c r="L307" s="188">
        <v>554</v>
      </c>
      <c r="M307" s="188">
        <v>512</v>
      </c>
      <c r="N307" s="188">
        <v>470</v>
      </c>
      <c r="O307" s="188">
        <v>428</v>
      </c>
      <c r="P307" s="188">
        <v>450</v>
      </c>
      <c r="Q307" s="188">
        <v>434</v>
      </c>
      <c r="R307" s="188">
        <v>429</v>
      </c>
      <c r="S307" s="188">
        <v>473</v>
      </c>
      <c r="T307" s="188">
        <v>453</v>
      </c>
      <c r="U307" s="188">
        <v>496</v>
      </c>
      <c r="V307" s="188">
        <v>469</v>
      </c>
      <c r="W307" s="188">
        <v>436</v>
      </c>
      <c r="X307" s="188">
        <v>480</v>
      </c>
      <c r="Y307" s="188">
        <v>445</v>
      </c>
      <c r="Z307" s="188">
        <v>489</v>
      </c>
      <c r="AA307" s="188">
        <v>460</v>
      </c>
      <c r="AB307" s="188">
        <v>472</v>
      </c>
      <c r="AC307" s="188">
        <v>471</v>
      </c>
      <c r="AD307" s="188">
        <v>457</v>
      </c>
      <c r="AE307" s="188">
        <v>501</v>
      </c>
      <c r="AF307" s="188">
        <v>487</v>
      </c>
      <c r="AG307" s="188">
        <v>509</v>
      </c>
      <c r="AH307" s="188">
        <v>477</v>
      </c>
      <c r="AI307" s="188">
        <v>485</v>
      </c>
      <c r="AJ307" s="188">
        <v>495</v>
      </c>
      <c r="AK307" s="188">
        <v>472</v>
      </c>
      <c r="AL307" s="188">
        <v>462</v>
      </c>
      <c r="AM307" s="188">
        <v>449</v>
      </c>
      <c r="AN307" s="188">
        <v>444</v>
      </c>
      <c r="AO307" s="188">
        <v>451</v>
      </c>
      <c r="AP307" s="188">
        <v>425</v>
      </c>
      <c r="AQ307" s="188">
        <v>489</v>
      </c>
      <c r="AR307" s="188">
        <v>473</v>
      </c>
      <c r="AS307" s="188">
        <v>447</v>
      </c>
      <c r="AT307" s="188">
        <v>461</v>
      </c>
      <c r="AU307" s="188">
        <v>426</v>
      </c>
      <c r="AV307" s="188">
        <v>418</v>
      </c>
      <c r="AW307" s="188">
        <v>464</v>
      </c>
      <c r="AX307" s="190">
        <v>426</v>
      </c>
    </row>
    <row r="308" spans="1:50" x14ac:dyDescent="0.35">
      <c r="A308" s="181" t="s">
        <v>158</v>
      </c>
      <c r="B308" s="92" t="s">
        <v>244</v>
      </c>
      <c r="C308" s="92" t="s">
        <v>133</v>
      </c>
      <c r="D308" s="183">
        <f t="shared" si="9"/>
        <v>4182.695652173913</v>
      </c>
      <c r="E308" s="183">
        <v>4135</v>
      </c>
      <c r="F308" s="183">
        <v>3876</v>
      </c>
      <c r="G308" s="183">
        <v>4210</v>
      </c>
      <c r="H308" s="183">
        <v>4283</v>
      </c>
      <c r="I308" s="183">
        <v>4661</v>
      </c>
      <c r="J308" s="183">
        <v>4627</v>
      </c>
      <c r="K308" s="183">
        <v>4209</v>
      </c>
      <c r="L308" s="183">
        <v>4930</v>
      </c>
      <c r="M308" s="183">
        <v>4478</v>
      </c>
      <c r="N308" s="183">
        <v>4363</v>
      </c>
      <c r="O308" s="183">
        <v>4367</v>
      </c>
      <c r="P308" s="183">
        <v>4225</v>
      </c>
      <c r="Q308" s="183">
        <v>4713</v>
      </c>
      <c r="R308" s="183">
        <v>4329</v>
      </c>
      <c r="S308" s="183">
        <v>4646</v>
      </c>
      <c r="T308" s="183">
        <v>4280</v>
      </c>
      <c r="U308" s="183">
        <v>4597</v>
      </c>
      <c r="V308" s="183">
        <v>4316</v>
      </c>
      <c r="W308" s="183">
        <v>3935</v>
      </c>
      <c r="X308" s="183">
        <v>4381</v>
      </c>
      <c r="Y308" s="183">
        <v>3900</v>
      </c>
      <c r="Z308" s="183">
        <v>4826</v>
      </c>
      <c r="AA308" s="183">
        <v>4210</v>
      </c>
      <c r="AB308" s="183">
        <v>4153</v>
      </c>
      <c r="AC308" s="183">
        <v>4940</v>
      </c>
      <c r="AD308" s="183">
        <v>4532</v>
      </c>
      <c r="AE308" s="183">
        <v>5012</v>
      </c>
      <c r="AF308" s="183">
        <v>5112</v>
      </c>
      <c r="AG308" s="183">
        <v>4890</v>
      </c>
      <c r="AH308" s="183">
        <v>4277</v>
      </c>
      <c r="AI308" s="183">
        <v>4576</v>
      </c>
      <c r="AJ308" s="183">
        <v>4508</v>
      </c>
      <c r="AK308" s="183">
        <v>4322</v>
      </c>
      <c r="AL308" s="183">
        <v>4394</v>
      </c>
      <c r="AM308" s="183">
        <v>3821</v>
      </c>
      <c r="AN308" s="183">
        <v>4068</v>
      </c>
      <c r="AO308" s="183">
        <v>4873</v>
      </c>
      <c r="AP308" s="183">
        <v>4491</v>
      </c>
      <c r="AQ308" s="183">
        <v>3879</v>
      </c>
      <c r="AR308" s="183">
        <v>1867</v>
      </c>
      <c r="AS308" s="183">
        <v>2034</v>
      </c>
      <c r="AT308" s="183">
        <v>2842</v>
      </c>
      <c r="AU308" s="183">
        <v>3115</v>
      </c>
      <c r="AV308" s="183">
        <v>3268</v>
      </c>
      <c r="AW308" s="183">
        <v>3356</v>
      </c>
      <c r="AX308" s="165">
        <v>3577</v>
      </c>
    </row>
    <row r="309" spans="1:50" x14ac:dyDescent="0.35">
      <c r="A309" s="181" t="s">
        <v>158</v>
      </c>
      <c r="B309" s="92" t="s">
        <v>244</v>
      </c>
      <c r="C309" s="92" t="s">
        <v>167</v>
      </c>
      <c r="D309" s="183">
        <f t="shared" si="9"/>
        <v>98743.614039147214</v>
      </c>
      <c r="E309" s="183">
        <f>Herkimer!D24</f>
        <v>82234</v>
      </c>
      <c r="F309" s="183">
        <f>Herkimer!E24</f>
        <v>81968</v>
      </c>
      <c r="G309" s="183">
        <f>Herkimer!F24</f>
        <v>94119</v>
      </c>
      <c r="H309" s="183">
        <f>Herkimer!G24</f>
        <v>99328</v>
      </c>
      <c r="I309" s="183">
        <f>Herkimer!H24</f>
        <v>115500.44272897473</v>
      </c>
      <c r="J309" s="183">
        <f>Herkimer!I24</f>
        <v>114371.44659319245</v>
      </c>
      <c r="K309" s="183">
        <f>Herkimer!J24</f>
        <v>109198</v>
      </c>
      <c r="L309" s="183">
        <f>Herkimer!K24</f>
        <v>128129.47709436103</v>
      </c>
      <c r="M309" s="183">
        <f>Herkimer!L24</f>
        <v>112109</v>
      </c>
      <c r="N309" s="183">
        <f>Herkimer!M24</f>
        <v>105605.52483570235</v>
      </c>
      <c r="O309" s="183">
        <f>Herkimer!N24</f>
        <v>97826</v>
      </c>
      <c r="P309" s="183">
        <f>Herkimer!O24</f>
        <v>97722</v>
      </c>
      <c r="Q309" s="183">
        <f>Herkimer!P24</f>
        <v>106346.44481509551</v>
      </c>
      <c r="R309" s="183">
        <f>Herkimer!Q24</f>
        <v>100653</v>
      </c>
      <c r="S309" s="183">
        <f>Herkimer!R24</f>
        <v>112528.89510477654</v>
      </c>
      <c r="T309" s="183">
        <f>Herkimer!S24</f>
        <v>102705.78356479811</v>
      </c>
      <c r="U309" s="183">
        <f>Herkimer!T24</f>
        <v>112631</v>
      </c>
      <c r="V309" s="183">
        <f>Herkimer!U24</f>
        <v>103835</v>
      </c>
      <c r="W309" s="183">
        <f>Herkimer!V24</f>
        <v>96427</v>
      </c>
      <c r="X309" s="183">
        <f>Herkimer!W24</f>
        <v>106793</v>
      </c>
      <c r="Y309" s="183">
        <f>Herkimer!X24</f>
        <v>98313</v>
      </c>
      <c r="Z309" s="183">
        <f>Herkimer!Y24</f>
        <v>117568</v>
      </c>
      <c r="AA309" s="183">
        <f>Herkimer!Z24</f>
        <v>99207</v>
      </c>
      <c r="AB309" s="183">
        <f>Herkimer!AA24</f>
        <v>100227</v>
      </c>
      <c r="AC309" s="183">
        <f>Herkimer!AB24</f>
        <v>115461</v>
      </c>
      <c r="AD309" s="183">
        <f>Herkimer!AC24</f>
        <v>104260</v>
      </c>
      <c r="AE309" s="183">
        <f>Herkimer!AD24</f>
        <v>111407</v>
      </c>
      <c r="AF309" s="183">
        <f>Herkimer!AE24</f>
        <v>108598</v>
      </c>
      <c r="AG309" s="183">
        <f>Herkimer!AF24</f>
        <v>108168.23106387141</v>
      </c>
      <c r="AH309" s="183">
        <f>Herkimer!AG24</f>
        <v>98074</v>
      </c>
      <c r="AI309" s="183">
        <f>Herkimer!AH24</f>
        <v>109127</v>
      </c>
      <c r="AJ309" s="183">
        <f>Herkimer!AI24</f>
        <v>108504</v>
      </c>
      <c r="AK309" s="183">
        <f>Herkimer!AJ24</f>
        <v>106443</v>
      </c>
      <c r="AL309" s="183">
        <f>Herkimer!AK24</f>
        <v>108458</v>
      </c>
      <c r="AM309" s="183">
        <f>Herkimer!AL24</f>
        <v>93676</v>
      </c>
      <c r="AN309" s="183">
        <f>Herkimer!AM24</f>
        <v>95626</v>
      </c>
      <c r="AO309" s="183">
        <f>Herkimer!AN24</f>
        <v>109229</v>
      </c>
      <c r="AP309" s="183">
        <f>Herkimer!AO24</f>
        <v>101387</v>
      </c>
      <c r="AQ309" s="183">
        <f>Herkimer!AP24</f>
        <v>90659</v>
      </c>
      <c r="AR309" s="183">
        <f>Herkimer!AQ24</f>
        <v>46226</v>
      </c>
      <c r="AS309" s="183">
        <f>Herkimer!AR24</f>
        <v>50393</v>
      </c>
      <c r="AT309" s="183">
        <f>Herkimer!AS24</f>
        <v>72103</v>
      </c>
      <c r="AU309" s="183">
        <f>Herkimer!AT24</f>
        <v>74761</v>
      </c>
      <c r="AV309" s="183">
        <f>Herkimer!AU24</f>
        <v>74873</v>
      </c>
      <c r="AW309" s="183">
        <f>Herkimer!AV24</f>
        <v>79695</v>
      </c>
      <c r="AX309" s="165">
        <f>Herkimer!AW24</f>
        <v>79732</v>
      </c>
    </row>
    <row r="310" spans="1:50" x14ac:dyDescent="0.35">
      <c r="A310" s="181" t="s">
        <v>158</v>
      </c>
      <c r="B310" s="92" t="s">
        <v>244</v>
      </c>
      <c r="C310" s="92" t="s">
        <v>132</v>
      </c>
      <c r="D310" s="183">
        <f t="shared" si="9"/>
        <v>616.86956521739125</v>
      </c>
      <c r="E310" s="183">
        <v>648</v>
      </c>
      <c r="F310" s="183">
        <v>606</v>
      </c>
      <c r="G310" s="183">
        <v>653</v>
      </c>
      <c r="H310" s="183">
        <v>618</v>
      </c>
      <c r="I310" s="183">
        <v>649</v>
      </c>
      <c r="J310" s="183">
        <v>612</v>
      </c>
      <c r="K310" s="183">
        <v>567</v>
      </c>
      <c r="L310" s="183">
        <v>641</v>
      </c>
      <c r="M310" s="183">
        <v>612</v>
      </c>
      <c r="N310" s="183">
        <v>633</v>
      </c>
      <c r="O310" s="183">
        <v>657</v>
      </c>
      <c r="P310" s="183">
        <v>628</v>
      </c>
      <c r="Q310" s="183">
        <v>734</v>
      </c>
      <c r="R310" s="183">
        <v>696</v>
      </c>
      <c r="S310" s="183">
        <v>690</v>
      </c>
      <c r="T310" s="183">
        <v>655</v>
      </c>
      <c r="U310" s="183">
        <v>662</v>
      </c>
      <c r="V310" s="183">
        <v>644</v>
      </c>
      <c r="W310" s="183">
        <v>630</v>
      </c>
      <c r="X310" s="183">
        <v>643</v>
      </c>
      <c r="Y310" s="183">
        <v>632</v>
      </c>
      <c r="Z310" s="183">
        <v>692</v>
      </c>
      <c r="AA310" s="183">
        <v>632</v>
      </c>
      <c r="AB310" s="183">
        <v>635</v>
      </c>
      <c r="AC310" s="183">
        <v>720</v>
      </c>
      <c r="AD310" s="183">
        <v>676</v>
      </c>
      <c r="AE310" s="183">
        <v>699</v>
      </c>
      <c r="AF310" s="183">
        <v>693</v>
      </c>
      <c r="AG310" s="183">
        <v>668</v>
      </c>
      <c r="AH310" s="183">
        <v>628</v>
      </c>
      <c r="AI310" s="183">
        <v>654</v>
      </c>
      <c r="AJ310" s="183">
        <v>641</v>
      </c>
      <c r="AK310" s="183">
        <v>660</v>
      </c>
      <c r="AL310" s="183">
        <v>676</v>
      </c>
      <c r="AM310" s="183">
        <v>602</v>
      </c>
      <c r="AN310" s="183">
        <v>626</v>
      </c>
      <c r="AO310" s="183">
        <v>715</v>
      </c>
      <c r="AP310" s="183">
        <v>700</v>
      </c>
      <c r="AQ310" s="183">
        <v>544</v>
      </c>
      <c r="AR310" s="183">
        <v>281</v>
      </c>
      <c r="AS310" s="183">
        <v>324</v>
      </c>
      <c r="AT310" s="183">
        <v>420</v>
      </c>
      <c r="AU310" s="183">
        <v>480</v>
      </c>
      <c r="AV310" s="183">
        <v>507</v>
      </c>
      <c r="AW310" s="183">
        <v>476</v>
      </c>
      <c r="AX310" s="165">
        <v>517</v>
      </c>
    </row>
    <row r="311" spans="1:50" s="81" customFormat="1" x14ac:dyDescent="0.35">
      <c r="A311" s="181" t="s">
        <v>158</v>
      </c>
      <c r="B311" s="92" t="s">
        <v>245</v>
      </c>
      <c r="C311" s="92" t="s">
        <v>162</v>
      </c>
      <c r="D311" s="180">
        <f t="shared" si="9"/>
        <v>340648.91304347827</v>
      </c>
      <c r="E311" s="180">
        <v>371580</v>
      </c>
      <c r="F311" s="180">
        <v>346285</v>
      </c>
      <c r="G311" s="180">
        <v>405459</v>
      </c>
      <c r="H311" s="180">
        <v>353899</v>
      </c>
      <c r="I311" s="180">
        <v>384389</v>
      </c>
      <c r="J311" s="180">
        <v>348761</v>
      </c>
      <c r="K311" s="180">
        <v>311946</v>
      </c>
      <c r="L311" s="180">
        <v>356837</v>
      </c>
      <c r="M311" s="180">
        <v>339764</v>
      </c>
      <c r="N311" s="180">
        <v>366637</v>
      </c>
      <c r="O311" s="180">
        <v>350770</v>
      </c>
      <c r="P311" s="180">
        <v>325913</v>
      </c>
      <c r="Q311" s="180">
        <v>407631</v>
      </c>
      <c r="R311" s="180">
        <v>370055</v>
      </c>
      <c r="S311" s="180">
        <v>397580</v>
      </c>
      <c r="T311" s="180">
        <v>387698</v>
      </c>
      <c r="U311" s="180">
        <v>420786</v>
      </c>
      <c r="V311" s="180">
        <v>396038</v>
      </c>
      <c r="W311" s="180">
        <v>359437</v>
      </c>
      <c r="X311" s="180">
        <v>398698</v>
      </c>
      <c r="Y311" s="180">
        <v>345743</v>
      </c>
      <c r="Z311" s="180">
        <v>422226</v>
      </c>
      <c r="AA311" s="180">
        <v>354638</v>
      </c>
      <c r="AB311" s="180">
        <v>358194</v>
      </c>
      <c r="AC311" s="180">
        <v>369858</v>
      </c>
      <c r="AD311" s="180">
        <v>351396</v>
      </c>
      <c r="AE311" s="180">
        <v>424424</v>
      </c>
      <c r="AF311" s="180">
        <v>414796</v>
      </c>
      <c r="AG311" s="180">
        <v>422248</v>
      </c>
      <c r="AH311" s="180">
        <v>389150</v>
      </c>
      <c r="AI311" s="180">
        <v>390661</v>
      </c>
      <c r="AJ311" s="180">
        <v>400292</v>
      </c>
      <c r="AK311" s="180">
        <v>392609</v>
      </c>
      <c r="AL311" s="180">
        <v>369371</v>
      </c>
      <c r="AM311" s="180">
        <v>320849</v>
      </c>
      <c r="AN311" s="180">
        <v>331673</v>
      </c>
      <c r="AO311" s="180">
        <v>382112</v>
      </c>
      <c r="AP311" s="180">
        <v>311633</v>
      </c>
      <c r="AQ311" s="180">
        <v>288088</v>
      </c>
      <c r="AR311" s="180">
        <v>136339</v>
      </c>
      <c r="AS311" s="180">
        <v>146768</v>
      </c>
      <c r="AT311" s="180">
        <v>171608</v>
      </c>
      <c r="AU311" s="180">
        <v>163915</v>
      </c>
      <c r="AV311" s="180">
        <v>186833</v>
      </c>
      <c r="AW311" s="180">
        <v>206983</v>
      </c>
      <c r="AX311" s="189">
        <v>217280</v>
      </c>
    </row>
    <row r="312" spans="1:50" s="80" customFormat="1" x14ac:dyDescent="0.35">
      <c r="A312" s="181" t="s">
        <v>158</v>
      </c>
      <c r="B312" s="92" t="s">
        <v>245</v>
      </c>
      <c r="C312" s="92" t="s">
        <v>166</v>
      </c>
      <c r="D312" s="188">
        <f t="shared" si="9"/>
        <v>297.39130434782606</v>
      </c>
      <c r="E312" s="188">
        <v>271</v>
      </c>
      <c r="F312" s="188">
        <v>259</v>
      </c>
      <c r="G312" s="188">
        <v>289</v>
      </c>
      <c r="H312" s="188">
        <v>283</v>
      </c>
      <c r="I312" s="188">
        <v>295</v>
      </c>
      <c r="J312" s="188">
        <v>281</v>
      </c>
      <c r="K312" s="188">
        <v>275</v>
      </c>
      <c r="L312" s="188">
        <v>286</v>
      </c>
      <c r="M312" s="188">
        <v>278</v>
      </c>
      <c r="N312" s="188">
        <v>280</v>
      </c>
      <c r="O312" s="188">
        <v>273</v>
      </c>
      <c r="P312" s="188">
        <v>257</v>
      </c>
      <c r="Q312" s="188">
        <v>278</v>
      </c>
      <c r="R312" s="188">
        <v>274</v>
      </c>
      <c r="S312" s="188">
        <v>301</v>
      </c>
      <c r="T312" s="188">
        <v>303</v>
      </c>
      <c r="U312" s="188">
        <v>323</v>
      </c>
      <c r="V312" s="188">
        <v>328</v>
      </c>
      <c r="W312" s="188">
        <v>300</v>
      </c>
      <c r="X312" s="188">
        <v>331</v>
      </c>
      <c r="Y312" s="188">
        <v>292</v>
      </c>
      <c r="Z312" s="188">
        <v>325</v>
      </c>
      <c r="AA312" s="188">
        <v>294</v>
      </c>
      <c r="AB312" s="188">
        <v>305</v>
      </c>
      <c r="AC312" s="188">
        <v>295</v>
      </c>
      <c r="AD312" s="188">
        <v>290</v>
      </c>
      <c r="AE312" s="188">
        <v>332</v>
      </c>
      <c r="AF312" s="188">
        <v>326</v>
      </c>
      <c r="AG312" s="188">
        <v>343</v>
      </c>
      <c r="AH312" s="188">
        <v>332</v>
      </c>
      <c r="AI312" s="188">
        <v>332</v>
      </c>
      <c r="AJ312" s="188">
        <v>336</v>
      </c>
      <c r="AK312" s="188">
        <v>333</v>
      </c>
      <c r="AL312" s="188">
        <v>340</v>
      </c>
      <c r="AM312" s="188">
        <v>307</v>
      </c>
      <c r="AN312" s="188">
        <v>322</v>
      </c>
      <c r="AO312" s="188">
        <v>342</v>
      </c>
      <c r="AP312" s="188">
        <v>311</v>
      </c>
      <c r="AQ312" s="188">
        <v>326</v>
      </c>
      <c r="AR312" s="188">
        <v>284</v>
      </c>
      <c r="AS312" s="188">
        <v>271</v>
      </c>
      <c r="AT312" s="188">
        <v>261</v>
      </c>
      <c r="AU312" s="188">
        <v>242</v>
      </c>
      <c r="AV312" s="188">
        <v>250</v>
      </c>
      <c r="AW312" s="188">
        <v>258</v>
      </c>
      <c r="AX312" s="190">
        <v>266</v>
      </c>
    </row>
    <row r="313" spans="1:50" x14ac:dyDescent="0.35">
      <c r="A313" s="181" t="s">
        <v>158</v>
      </c>
      <c r="B313" s="92" t="s">
        <v>245</v>
      </c>
      <c r="C313" s="92" t="s">
        <v>133</v>
      </c>
      <c r="D313" s="183">
        <f t="shared" si="9"/>
        <v>8522.847826086956</v>
      </c>
      <c r="E313" s="183">
        <v>9451</v>
      </c>
      <c r="F313" s="183">
        <v>9188</v>
      </c>
      <c r="G313" s="183">
        <v>10385</v>
      </c>
      <c r="H313" s="183">
        <v>9088</v>
      </c>
      <c r="I313" s="183">
        <v>9621</v>
      </c>
      <c r="J313" s="183">
        <v>9059</v>
      </c>
      <c r="K313" s="183">
        <v>7974</v>
      </c>
      <c r="L313" s="183">
        <v>9375</v>
      </c>
      <c r="M313" s="183">
        <v>8593</v>
      </c>
      <c r="N313" s="183">
        <v>9391</v>
      </c>
      <c r="O313" s="183">
        <v>8879</v>
      </c>
      <c r="P313" s="183">
        <v>8970</v>
      </c>
      <c r="Q313" s="183">
        <v>11156</v>
      </c>
      <c r="R313" s="183">
        <v>10010</v>
      </c>
      <c r="S313" s="183">
        <v>10405</v>
      </c>
      <c r="T313" s="183">
        <v>9947</v>
      </c>
      <c r="U313" s="183">
        <v>10403</v>
      </c>
      <c r="V313" s="183">
        <v>9690</v>
      </c>
      <c r="W313" s="183">
        <v>9010</v>
      </c>
      <c r="X313" s="183">
        <v>9775</v>
      </c>
      <c r="Y313" s="183">
        <v>8445</v>
      </c>
      <c r="Z313" s="183">
        <v>10121</v>
      </c>
      <c r="AA313" s="183">
        <v>8835</v>
      </c>
      <c r="AB313" s="183">
        <v>8532</v>
      </c>
      <c r="AC313" s="183">
        <v>9102</v>
      </c>
      <c r="AD313" s="183">
        <v>8952</v>
      </c>
      <c r="AE313" s="183">
        <v>10166</v>
      </c>
      <c r="AF313" s="183">
        <v>9936</v>
      </c>
      <c r="AG313" s="183">
        <v>9771</v>
      </c>
      <c r="AH313" s="183">
        <v>9140</v>
      </c>
      <c r="AI313" s="183">
        <v>9392</v>
      </c>
      <c r="AJ313" s="183">
        <v>9450</v>
      </c>
      <c r="AK313" s="183">
        <v>9047</v>
      </c>
      <c r="AL313" s="183">
        <v>8912</v>
      </c>
      <c r="AM313" s="183">
        <v>7954</v>
      </c>
      <c r="AN313" s="183">
        <v>7723</v>
      </c>
      <c r="AO313" s="183">
        <v>9071</v>
      </c>
      <c r="AP313" s="183">
        <v>7622</v>
      </c>
      <c r="AQ313" s="183">
        <v>6939</v>
      </c>
      <c r="AR313" s="183">
        <v>3677</v>
      </c>
      <c r="AS313" s="183">
        <v>3778</v>
      </c>
      <c r="AT313" s="183">
        <v>4569</v>
      </c>
      <c r="AU313" s="183">
        <v>4505</v>
      </c>
      <c r="AV313" s="183">
        <v>4983</v>
      </c>
      <c r="AW313" s="183">
        <v>5158</v>
      </c>
      <c r="AX313" s="165">
        <v>5901</v>
      </c>
    </row>
    <row r="314" spans="1:50" x14ac:dyDescent="0.35">
      <c r="A314" s="181" t="s">
        <v>158</v>
      </c>
      <c r="B314" s="92" t="s">
        <v>245</v>
      </c>
      <c r="C314" s="92" t="s">
        <v>167</v>
      </c>
      <c r="D314" s="183">
        <f t="shared" si="9"/>
        <v>143574.73198079559</v>
      </c>
      <c r="E314" s="183">
        <f>Jefferson!D24</f>
        <v>142160</v>
      </c>
      <c r="F314" s="183">
        <f>Jefferson!E24</f>
        <v>131098</v>
      </c>
      <c r="G314" s="183">
        <f>Jefferson!F24</f>
        <v>151567</v>
      </c>
      <c r="H314" s="183">
        <f>Jefferson!G24</f>
        <v>131463</v>
      </c>
      <c r="I314" s="183">
        <f>Jefferson!H24</f>
        <v>144254</v>
      </c>
      <c r="J314" s="183">
        <f>Jefferson!I24</f>
        <v>134573.58736223585</v>
      </c>
      <c r="K314" s="183">
        <f>Jefferson!J24</f>
        <v>121165</v>
      </c>
      <c r="L314" s="183">
        <f>Jefferson!K24</f>
        <v>137309.22004557052</v>
      </c>
      <c r="M314" s="183">
        <f>Jefferson!L24</f>
        <v>133678</v>
      </c>
      <c r="N314" s="183">
        <f>Jefferson!M24</f>
        <v>144267</v>
      </c>
      <c r="O314" s="183">
        <f>Jefferson!N24</f>
        <v>125445</v>
      </c>
      <c r="P314" s="183">
        <f>Jefferson!O24</f>
        <v>123376</v>
      </c>
      <c r="Q314" s="183">
        <f>Jefferson!P24</f>
        <v>171218</v>
      </c>
      <c r="R314" s="183">
        <f>Jefferson!Q24</f>
        <v>159224</v>
      </c>
      <c r="S314" s="183">
        <f>Jefferson!R24</f>
        <v>169236</v>
      </c>
      <c r="T314" s="183">
        <f>Jefferson!S24</f>
        <v>169639.70959472281</v>
      </c>
      <c r="U314" s="183">
        <f>Jefferson!T24</f>
        <v>184415</v>
      </c>
      <c r="V314" s="183">
        <f>Jefferson!U24</f>
        <v>164117.48043266564</v>
      </c>
      <c r="W314" s="183">
        <f>Jefferson!V24</f>
        <v>146347.95890180222</v>
      </c>
      <c r="X314" s="183">
        <f>Jefferson!W24</f>
        <v>168734.06894277941</v>
      </c>
      <c r="Y314" s="183">
        <f>Jefferson!X24</f>
        <v>148692.19793432503</v>
      </c>
      <c r="Z314" s="183">
        <f>Jefferson!Y24</f>
        <v>181806</v>
      </c>
      <c r="AA314" s="183">
        <f>Jefferson!Z24</f>
        <v>152161</v>
      </c>
      <c r="AB314" s="183">
        <f>Jefferson!AA24</f>
        <v>147711</v>
      </c>
      <c r="AC314" s="183">
        <f>Jefferson!AB24</f>
        <v>155328</v>
      </c>
      <c r="AD314" s="183">
        <f>Jefferson!AC24</f>
        <v>145711</v>
      </c>
      <c r="AE314" s="183">
        <f>Jefferson!AD24</f>
        <v>177385.88261090455</v>
      </c>
      <c r="AF314" s="183">
        <f>Jefferson!AE24</f>
        <v>173298.4065214353</v>
      </c>
      <c r="AG314" s="183">
        <f>Jefferson!AF24</f>
        <v>180165</v>
      </c>
      <c r="AH314" s="183">
        <f>Jefferson!AG24</f>
        <v>172247</v>
      </c>
      <c r="AI314" s="183">
        <f>Jefferson!AH24</f>
        <v>173919</v>
      </c>
      <c r="AJ314" s="183">
        <f>Jefferson!AI24</f>
        <v>180511</v>
      </c>
      <c r="AK314" s="183">
        <f>Jefferson!AJ24</f>
        <v>180104</v>
      </c>
      <c r="AL314" s="183">
        <f>Jefferson!AK24</f>
        <v>163360</v>
      </c>
      <c r="AM314" s="183">
        <f>Jefferson!AL24</f>
        <v>145794</v>
      </c>
      <c r="AN314" s="183">
        <f>Jefferson!AM24</f>
        <v>149490</v>
      </c>
      <c r="AO314" s="183">
        <f>Jefferson!AN24</f>
        <v>163275</v>
      </c>
      <c r="AP314" s="183">
        <f>Jefferson!AO24</f>
        <v>132035.64259778484</v>
      </c>
      <c r="AQ314" s="183">
        <f>Jefferson!AP24</f>
        <v>122839</v>
      </c>
      <c r="AR314" s="183">
        <f>Jefferson!AQ24</f>
        <v>66379</v>
      </c>
      <c r="AS314" s="183">
        <f>Jefferson!AR24</f>
        <v>70474.119108620493</v>
      </c>
      <c r="AT314" s="183">
        <f>Jefferson!AS24</f>
        <v>84790</v>
      </c>
      <c r="AU314" s="183">
        <f>Jefferson!AT24</f>
        <v>76152</v>
      </c>
      <c r="AV314" s="183">
        <f>Jefferson!AU24</f>
        <v>91746.397063751356</v>
      </c>
      <c r="AW314" s="183">
        <f>Jefferson!AV24</f>
        <v>105965</v>
      </c>
      <c r="AX314" s="165">
        <f>Jefferson!AW24</f>
        <v>109810</v>
      </c>
    </row>
    <row r="315" spans="1:50" x14ac:dyDescent="0.35">
      <c r="A315" s="181" t="s">
        <v>158</v>
      </c>
      <c r="B315" s="92" t="s">
        <v>245</v>
      </c>
      <c r="C315" s="92" t="s">
        <v>132</v>
      </c>
      <c r="D315" s="183">
        <f t="shared" si="9"/>
        <v>1139.4565217391305</v>
      </c>
      <c r="E315" s="183">
        <v>1370</v>
      </c>
      <c r="F315" s="183">
        <v>1336</v>
      </c>
      <c r="G315" s="183">
        <v>1401</v>
      </c>
      <c r="H315" s="183">
        <v>1251</v>
      </c>
      <c r="I315" s="183">
        <v>1303</v>
      </c>
      <c r="J315" s="183">
        <v>1240</v>
      </c>
      <c r="K315" s="183">
        <v>1134</v>
      </c>
      <c r="L315" s="183">
        <v>1248</v>
      </c>
      <c r="M315" s="183">
        <v>1220</v>
      </c>
      <c r="N315" s="183">
        <v>1309</v>
      </c>
      <c r="O315" s="183">
        <v>1287</v>
      </c>
      <c r="P315" s="183">
        <v>1268</v>
      </c>
      <c r="Q315" s="183">
        <v>1464</v>
      </c>
      <c r="R315" s="183">
        <v>1350</v>
      </c>
      <c r="S315" s="183">
        <v>1322</v>
      </c>
      <c r="T315" s="183">
        <v>1278</v>
      </c>
      <c r="U315" s="183">
        <v>1301</v>
      </c>
      <c r="V315" s="183">
        <v>1208</v>
      </c>
      <c r="W315" s="183">
        <v>1197</v>
      </c>
      <c r="X315" s="183">
        <v>1205</v>
      </c>
      <c r="Y315" s="183">
        <v>1185</v>
      </c>
      <c r="Z315" s="183">
        <v>1301</v>
      </c>
      <c r="AA315" s="183">
        <v>1208</v>
      </c>
      <c r="AB315" s="183">
        <v>1173</v>
      </c>
      <c r="AC315" s="183">
        <v>1254</v>
      </c>
      <c r="AD315" s="183">
        <v>1213</v>
      </c>
      <c r="AE315" s="183">
        <v>1279</v>
      </c>
      <c r="AF315" s="183">
        <v>1272</v>
      </c>
      <c r="AG315" s="183">
        <v>1232</v>
      </c>
      <c r="AH315" s="183">
        <v>1172</v>
      </c>
      <c r="AI315" s="183">
        <v>1176</v>
      </c>
      <c r="AJ315" s="183">
        <v>1193</v>
      </c>
      <c r="AK315" s="183">
        <v>1180</v>
      </c>
      <c r="AL315" s="183">
        <v>1086</v>
      </c>
      <c r="AM315" s="183">
        <v>1045</v>
      </c>
      <c r="AN315" s="183">
        <v>1030</v>
      </c>
      <c r="AO315" s="183">
        <v>1117</v>
      </c>
      <c r="AP315" s="183">
        <v>1002</v>
      </c>
      <c r="AQ315" s="183">
        <v>884</v>
      </c>
      <c r="AR315" s="183">
        <v>480</v>
      </c>
      <c r="AS315" s="183">
        <v>541</v>
      </c>
      <c r="AT315" s="183">
        <v>658</v>
      </c>
      <c r="AU315" s="183">
        <v>677</v>
      </c>
      <c r="AV315" s="183">
        <v>746</v>
      </c>
      <c r="AW315" s="183">
        <v>803</v>
      </c>
      <c r="AX315" s="165">
        <v>816</v>
      </c>
    </row>
    <row r="316" spans="1:50" s="81" customFormat="1" x14ac:dyDescent="0.35">
      <c r="A316" s="181" t="s">
        <v>158</v>
      </c>
      <c r="B316" s="92" t="s">
        <v>246</v>
      </c>
      <c r="C316" s="92" t="s">
        <v>162</v>
      </c>
      <c r="D316" s="180">
        <f t="shared" si="9"/>
        <v>54873.043478260872</v>
      </c>
      <c r="E316" s="180">
        <v>72222</v>
      </c>
      <c r="F316" s="180">
        <v>64928</v>
      </c>
      <c r="G316" s="180">
        <v>60052</v>
      </c>
      <c r="H316" s="180">
        <v>55949</v>
      </c>
      <c r="I316" s="180">
        <v>61336</v>
      </c>
      <c r="J316" s="180">
        <v>63227</v>
      </c>
      <c r="K316" s="180">
        <v>57254</v>
      </c>
      <c r="L316" s="180">
        <v>71636</v>
      </c>
      <c r="M316" s="180">
        <v>63789</v>
      </c>
      <c r="N316" s="180">
        <v>71071</v>
      </c>
      <c r="O316" s="180">
        <v>69109</v>
      </c>
      <c r="P316" s="180">
        <v>56472</v>
      </c>
      <c r="Q316" s="180">
        <v>72607</v>
      </c>
      <c r="R316" s="180">
        <v>63481</v>
      </c>
      <c r="S316" s="180">
        <v>84619</v>
      </c>
      <c r="T316" s="180">
        <v>72428</v>
      </c>
      <c r="U316" s="180">
        <v>66932</v>
      </c>
      <c r="V316" s="180">
        <v>67752</v>
      </c>
      <c r="W316" s="180">
        <v>63299</v>
      </c>
      <c r="X316" s="180">
        <v>68127</v>
      </c>
      <c r="Y316" s="180">
        <v>57443</v>
      </c>
      <c r="Z316" s="180">
        <v>68681</v>
      </c>
      <c r="AA316" s="180">
        <v>54554</v>
      </c>
      <c r="AB316" s="180">
        <v>51259</v>
      </c>
      <c r="AC316" s="180">
        <v>58620</v>
      </c>
      <c r="AD316" s="180">
        <v>52043</v>
      </c>
      <c r="AE316" s="180">
        <v>51725</v>
      </c>
      <c r="AF316" s="180">
        <v>58375</v>
      </c>
      <c r="AG316" s="180">
        <v>64578</v>
      </c>
      <c r="AH316" s="180">
        <v>64146</v>
      </c>
      <c r="AI316" s="180">
        <v>61399</v>
      </c>
      <c r="AJ316" s="180">
        <v>58090</v>
      </c>
      <c r="AK316" s="180">
        <v>58400</v>
      </c>
      <c r="AL316" s="180">
        <v>54492</v>
      </c>
      <c r="AM316" s="180">
        <v>39294</v>
      </c>
      <c r="AN316" s="180">
        <v>39254</v>
      </c>
      <c r="AO316" s="180">
        <v>50818</v>
      </c>
      <c r="AP316" s="180">
        <v>39697</v>
      </c>
      <c r="AQ316" s="180">
        <v>38020</v>
      </c>
      <c r="AR316" s="180">
        <v>16877</v>
      </c>
      <c r="AS316" s="180">
        <v>20466</v>
      </c>
      <c r="AT316" s="180">
        <v>20945</v>
      </c>
      <c r="AU316" s="180">
        <v>22590</v>
      </c>
      <c r="AV316" s="180">
        <v>29339</v>
      </c>
      <c r="AW316" s="180">
        <v>34968</v>
      </c>
      <c r="AX316" s="189">
        <v>31797</v>
      </c>
    </row>
    <row r="317" spans="1:50" s="80" customFormat="1" x14ac:dyDescent="0.35">
      <c r="A317" s="181" t="s">
        <v>158</v>
      </c>
      <c r="B317" s="92" t="s">
        <v>246</v>
      </c>
      <c r="C317" s="92" t="s">
        <v>166</v>
      </c>
      <c r="D317" s="188">
        <f t="shared" si="9"/>
        <v>320.21739130434781</v>
      </c>
      <c r="E317" s="188">
        <v>337</v>
      </c>
      <c r="F317" s="188">
        <v>315</v>
      </c>
      <c r="G317" s="188">
        <v>316</v>
      </c>
      <c r="H317" s="188">
        <v>301</v>
      </c>
      <c r="I317" s="188">
        <v>323</v>
      </c>
      <c r="J317" s="188">
        <v>344</v>
      </c>
      <c r="K317" s="188">
        <v>308</v>
      </c>
      <c r="L317" s="188">
        <v>344</v>
      </c>
      <c r="M317" s="188">
        <v>336</v>
      </c>
      <c r="N317" s="188">
        <v>348</v>
      </c>
      <c r="O317" s="188">
        <v>388</v>
      </c>
      <c r="P317" s="188">
        <v>344</v>
      </c>
      <c r="Q317" s="188">
        <v>341</v>
      </c>
      <c r="R317" s="188">
        <v>336</v>
      </c>
      <c r="S317" s="188">
        <v>413</v>
      </c>
      <c r="T317" s="188">
        <v>398</v>
      </c>
      <c r="U317" s="188">
        <v>360</v>
      </c>
      <c r="V317" s="188">
        <v>358</v>
      </c>
      <c r="W317" s="188">
        <v>352</v>
      </c>
      <c r="X317" s="188">
        <v>376</v>
      </c>
      <c r="Y317" s="188">
        <v>332</v>
      </c>
      <c r="Z317" s="188">
        <v>352</v>
      </c>
      <c r="AA317" s="188">
        <v>317</v>
      </c>
      <c r="AB317" s="188">
        <v>295</v>
      </c>
      <c r="AC317" s="188">
        <v>315</v>
      </c>
      <c r="AD317" s="188">
        <v>308</v>
      </c>
      <c r="AE317" s="188">
        <v>302</v>
      </c>
      <c r="AF317" s="188">
        <v>323</v>
      </c>
      <c r="AG317" s="188">
        <v>351</v>
      </c>
      <c r="AH317" s="188">
        <v>343</v>
      </c>
      <c r="AI317" s="188">
        <v>361</v>
      </c>
      <c r="AJ317" s="188">
        <v>336</v>
      </c>
      <c r="AK317" s="188">
        <v>306</v>
      </c>
      <c r="AL317" s="188">
        <v>301</v>
      </c>
      <c r="AM317" s="188">
        <v>273</v>
      </c>
      <c r="AN317" s="188">
        <v>287</v>
      </c>
      <c r="AO317" s="188">
        <v>302</v>
      </c>
      <c r="AP317" s="188">
        <v>256</v>
      </c>
      <c r="AQ317" s="188">
        <v>268</v>
      </c>
      <c r="AR317" s="188">
        <v>338</v>
      </c>
      <c r="AS317" s="188">
        <v>320</v>
      </c>
      <c r="AT317" s="188">
        <v>244</v>
      </c>
      <c r="AU317" s="188">
        <v>198</v>
      </c>
      <c r="AV317" s="188">
        <v>239</v>
      </c>
      <c r="AW317" s="188">
        <v>291</v>
      </c>
      <c r="AX317" s="190">
        <v>234</v>
      </c>
    </row>
    <row r="318" spans="1:50" x14ac:dyDescent="0.35">
      <c r="A318" s="181" t="s">
        <v>158</v>
      </c>
      <c r="B318" s="92" t="s">
        <v>246</v>
      </c>
      <c r="C318" s="92" t="s">
        <v>133</v>
      </c>
      <c r="D318" s="183">
        <f t="shared" si="9"/>
        <v>1157.9782608695652</v>
      </c>
      <c r="E318" s="183">
        <v>1289</v>
      </c>
      <c r="F318" s="183">
        <v>1256</v>
      </c>
      <c r="G318" s="183">
        <v>1227</v>
      </c>
      <c r="H318" s="183">
        <v>1170</v>
      </c>
      <c r="I318" s="183">
        <v>1272</v>
      </c>
      <c r="J318" s="183">
        <v>1257</v>
      </c>
      <c r="K318" s="183">
        <v>1153</v>
      </c>
      <c r="L318" s="183">
        <v>1340</v>
      </c>
      <c r="M318" s="183">
        <v>1243</v>
      </c>
      <c r="N318" s="183">
        <v>1489</v>
      </c>
      <c r="O318" s="183">
        <v>1256</v>
      </c>
      <c r="P318" s="183">
        <v>1227</v>
      </c>
      <c r="Q318" s="183">
        <v>1464</v>
      </c>
      <c r="R318" s="183">
        <v>1357</v>
      </c>
      <c r="S318" s="183">
        <v>1646</v>
      </c>
      <c r="T318" s="183">
        <v>1491</v>
      </c>
      <c r="U318" s="183">
        <v>1509</v>
      </c>
      <c r="V318" s="183">
        <v>1577</v>
      </c>
      <c r="W318" s="183">
        <v>1444</v>
      </c>
      <c r="X318" s="183">
        <v>1520</v>
      </c>
      <c r="Y318" s="183">
        <v>1330</v>
      </c>
      <c r="Z318" s="183">
        <v>1439</v>
      </c>
      <c r="AA318" s="183">
        <v>1258</v>
      </c>
      <c r="AB318" s="183">
        <v>1315</v>
      </c>
      <c r="AC318" s="183">
        <v>1371</v>
      </c>
      <c r="AD318" s="183">
        <v>1210</v>
      </c>
      <c r="AE318" s="183">
        <v>1152</v>
      </c>
      <c r="AF318" s="183">
        <v>1263</v>
      </c>
      <c r="AG318" s="183">
        <v>1363</v>
      </c>
      <c r="AH318" s="183">
        <v>1338</v>
      </c>
      <c r="AI318" s="183">
        <v>1311</v>
      </c>
      <c r="AJ318" s="183">
        <v>1264</v>
      </c>
      <c r="AK318" s="183">
        <v>1181</v>
      </c>
      <c r="AL318" s="183">
        <v>1114</v>
      </c>
      <c r="AM318" s="183">
        <v>930</v>
      </c>
      <c r="AN318" s="183">
        <v>891</v>
      </c>
      <c r="AO318" s="183">
        <v>1130</v>
      </c>
      <c r="AP318" s="183">
        <v>901</v>
      </c>
      <c r="AQ318" s="183">
        <v>869</v>
      </c>
      <c r="AR318" s="183">
        <v>294</v>
      </c>
      <c r="AS318" s="183">
        <v>339</v>
      </c>
      <c r="AT318" s="183">
        <v>391</v>
      </c>
      <c r="AU318" s="183">
        <v>485</v>
      </c>
      <c r="AV318" s="183">
        <v>562</v>
      </c>
      <c r="AW318" s="183">
        <v>653</v>
      </c>
      <c r="AX318" s="165">
        <v>726</v>
      </c>
    </row>
    <row r="319" spans="1:50" x14ac:dyDescent="0.35">
      <c r="A319" s="181" t="s">
        <v>158</v>
      </c>
      <c r="B319" s="92" t="s">
        <v>246</v>
      </c>
      <c r="C319" s="92" t="s">
        <v>167</v>
      </c>
      <c r="D319" s="183">
        <f t="shared" si="9"/>
        <v>30949.456521739132</v>
      </c>
      <c r="E319" s="183">
        <f>Lewis!D24</f>
        <v>40068</v>
      </c>
      <c r="F319" s="183">
        <f>Lewis!E24</f>
        <v>39135</v>
      </c>
      <c r="G319" s="183">
        <f>Lewis!F24</f>
        <v>40281</v>
      </c>
      <c r="H319" s="183">
        <f>Lewis!G24</f>
        <v>35788</v>
      </c>
      <c r="I319" s="183">
        <f>Lewis!H24</f>
        <v>40210</v>
      </c>
      <c r="J319" s="183">
        <f>Lewis!I24</f>
        <v>37218</v>
      </c>
      <c r="K319" s="183">
        <f>Lewis!J24</f>
        <v>35757</v>
      </c>
      <c r="L319" s="183">
        <f>Lewis!K24</f>
        <v>43187</v>
      </c>
      <c r="M319" s="183">
        <f>Lewis!L24</f>
        <v>38014</v>
      </c>
      <c r="N319" s="183">
        <f>Lewis!M24</f>
        <v>43200</v>
      </c>
      <c r="O319" s="183">
        <f>Lewis!N24</f>
        <v>36094</v>
      </c>
      <c r="P319" s="183">
        <f>Lewis!O24</f>
        <v>30580</v>
      </c>
      <c r="Q319" s="183">
        <f>Lewis!P24</f>
        <v>38850</v>
      </c>
      <c r="R319" s="183">
        <f>Lewis!Q24</f>
        <v>33557</v>
      </c>
      <c r="S319" s="183">
        <f>Lewis!R24</f>
        <v>41515</v>
      </c>
      <c r="T319" s="183">
        <f>Lewis!S24</f>
        <v>37656</v>
      </c>
      <c r="U319" s="183">
        <f>Lewis!T24</f>
        <v>37188</v>
      </c>
      <c r="V319" s="183">
        <f>Lewis!U24</f>
        <v>38774</v>
      </c>
      <c r="W319" s="183">
        <f>Lewis!V24</f>
        <v>36832</v>
      </c>
      <c r="X319" s="183">
        <f>Lewis!W24</f>
        <v>38024</v>
      </c>
      <c r="Y319" s="183">
        <f>Lewis!X24</f>
        <v>31274</v>
      </c>
      <c r="Z319" s="183">
        <f>Lewis!Y24</f>
        <v>36482</v>
      </c>
      <c r="AA319" s="183">
        <f>Lewis!Z24</f>
        <v>29936</v>
      </c>
      <c r="AB319" s="183">
        <f>Lewis!AA24</f>
        <v>28028</v>
      </c>
      <c r="AC319" s="183">
        <f>Lewis!AB24</f>
        <v>30603</v>
      </c>
      <c r="AD319" s="183">
        <f>Lewis!AC24</f>
        <v>27785</v>
      </c>
      <c r="AE319" s="183">
        <f>Lewis!AD24</f>
        <v>28063</v>
      </c>
      <c r="AF319" s="183">
        <f>Lewis!AE24</f>
        <v>32342</v>
      </c>
      <c r="AG319" s="183">
        <f>Lewis!AF24</f>
        <v>34685</v>
      </c>
      <c r="AH319" s="183">
        <f>Lewis!AG24</f>
        <v>34848</v>
      </c>
      <c r="AI319" s="183">
        <f>Lewis!AH24</f>
        <v>33875</v>
      </c>
      <c r="AJ319" s="183">
        <f>Lewis!AI24</f>
        <v>31806</v>
      </c>
      <c r="AK319" s="183">
        <f>Lewis!AJ24</f>
        <v>30903</v>
      </c>
      <c r="AL319" s="183">
        <f>Lewis!AK24</f>
        <v>30399</v>
      </c>
      <c r="AM319" s="183">
        <f>Lewis!AL24</f>
        <v>23341</v>
      </c>
      <c r="AN319" s="183">
        <f>Lewis!AM24</f>
        <v>23196</v>
      </c>
      <c r="AO319" s="183">
        <f>Lewis!AN24</f>
        <v>28668</v>
      </c>
      <c r="AP319" s="183">
        <f>Lewis!AO24</f>
        <v>23761</v>
      </c>
      <c r="AQ319" s="183">
        <f>Lewis!AP24</f>
        <v>23385</v>
      </c>
      <c r="AR319" s="183">
        <f>Lewis!AQ24</f>
        <v>8480</v>
      </c>
      <c r="AS319" s="183">
        <f>Lewis!AR24</f>
        <v>9327</v>
      </c>
      <c r="AT319" s="183">
        <f>Lewis!AS24</f>
        <v>11035</v>
      </c>
      <c r="AU319" s="183">
        <f>Lewis!AT24</f>
        <v>12412</v>
      </c>
      <c r="AV319" s="183">
        <f>Lewis!AU24</f>
        <v>17295</v>
      </c>
      <c r="AW319" s="183">
        <f>Lewis!AV24</f>
        <v>19606</v>
      </c>
      <c r="AX319" s="165">
        <f>Lewis!AW24</f>
        <v>20212</v>
      </c>
    </row>
    <row r="320" spans="1:50" x14ac:dyDescent="0.35">
      <c r="A320" s="181" t="s">
        <v>158</v>
      </c>
      <c r="B320" s="92" t="s">
        <v>246</v>
      </c>
      <c r="C320" s="92" t="s">
        <v>132</v>
      </c>
      <c r="D320" s="183">
        <f t="shared" si="9"/>
        <v>168.93478260869566</v>
      </c>
      <c r="E320" s="183">
        <v>214</v>
      </c>
      <c r="F320" s="183">
        <v>206</v>
      </c>
      <c r="G320" s="183">
        <v>190</v>
      </c>
      <c r="H320" s="183">
        <v>186</v>
      </c>
      <c r="I320" s="183">
        <v>190</v>
      </c>
      <c r="J320" s="183">
        <v>184</v>
      </c>
      <c r="K320" s="183">
        <v>186</v>
      </c>
      <c r="L320" s="183">
        <v>208</v>
      </c>
      <c r="M320" s="183">
        <v>190</v>
      </c>
      <c r="N320" s="183">
        <v>204</v>
      </c>
      <c r="O320" s="183">
        <v>178</v>
      </c>
      <c r="P320" s="183">
        <v>164</v>
      </c>
      <c r="Q320" s="183">
        <v>213</v>
      </c>
      <c r="R320" s="183">
        <v>189</v>
      </c>
      <c r="S320" s="183">
        <v>205</v>
      </c>
      <c r="T320" s="183">
        <v>182</v>
      </c>
      <c r="U320" s="183">
        <v>186</v>
      </c>
      <c r="V320" s="183">
        <v>189</v>
      </c>
      <c r="W320" s="183">
        <v>180</v>
      </c>
      <c r="X320" s="183">
        <v>181</v>
      </c>
      <c r="Y320" s="183">
        <v>173</v>
      </c>
      <c r="Z320" s="183">
        <v>195</v>
      </c>
      <c r="AA320" s="183">
        <v>172</v>
      </c>
      <c r="AB320" s="183">
        <v>174</v>
      </c>
      <c r="AC320" s="183">
        <v>186</v>
      </c>
      <c r="AD320" s="183">
        <v>169</v>
      </c>
      <c r="AE320" s="183">
        <v>171</v>
      </c>
      <c r="AF320" s="183">
        <v>181</v>
      </c>
      <c r="AG320" s="183">
        <v>184</v>
      </c>
      <c r="AH320" s="183">
        <v>187</v>
      </c>
      <c r="AI320" s="183">
        <v>170</v>
      </c>
      <c r="AJ320" s="183">
        <v>173</v>
      </c>
      <c r="AK320" s="183">
        <v>191</v>
      </c>
      <c r="AL320" s="183">
        <v>181</v>
      </c>
      <c r="AM320" s="183">
        <v>144</v>
      </c>
      <c r="AN320" s="183">
        <v>137</v>
      </c>
      <c r="AO320" s="183">
        <v>168</v>
      </c>
      <c r="AP320" s="183">
        <v>155</v>
      </c>
      <c r="AQ320" s="183">
        <v>142</v>
      </c>
      <c r="AR320" s="183">
        <v>50</v>
      </c>
      <c r="AS320" s="183">
        <v>64</v>
      </c>
      <c r="AT320" s="183">
        <v>86</v>
      </c>
      <c r="AU320" s="183">
        <v>114</v>
      </c>
      <c r="AV320" s="183">
        <v>123</v>
      </c>
      <c r="AW320" s="183">
        <v>120</v>
      </c>
      <c r="AX320" s="165">
        <v>136</v>
      </c>
    </row>
    <row r="321" spans="1:50" s="81" customFormat="1" x14ac:dyDescent="0.35">
      <c r="A321" s="181" t="s">
        <v>158</v>
      </c>
      <c r="B321" s="92" t="s">
        <v>247</v>
      </c>
      <c r="C321" s="92" t="s">
        <v>162</v>
      </c>
      <c r="D321" s="180">
        <f t="shared" si="9"/>
        <v>1326027.3043478262</v>
      </c>
      <c r="E321" s="180">
        <v>1426661</v>
      </c>
      <c r="F321" s="180">
        <v>1263778</v>
      </c>
      <c r="G321" s="180">
        <v>1520204</v>
      </c>
      <c r="H321" s="180">
        <v>1404230</v>
      </c>
      <c r="I321" s="180">
        <v>1495442</v>
      </c>
      <c r="J321" s="180">
        <v>1454467</v>
      </c>
      <c r="K321" s="180">
        <v>1335726</v>
      </c>
      <c r="L321" s="180">
        <v>1472895</v>
      </c>
      <c r="M321" s="180">
        <v>1352987</v>
      </c>
      <c r="N321" s="180">
        <v>1436690</v>
      </c>
      <c r="O321" s="180">
        <v>1339087</v>
      </c>
      <c r="P321" s="180">
        <v>1293061</v>
      </c>
      <c r="Q321" s="180">
        <v>1321912</v>
      </c>
      <c r="R321" s="180">
        <v>1257150</v>
      </c>
      <c r="S321" s="180">
        <v>1321292</v>
      </c>
      <c r="T321" s="180">
        <v>1406540</v>
      </c>
      <c r="U321" s="180">
        <v>1508186</v>
      </c>
      <c r="V321" s="180">
        <v>1416016</v>
      </c>
      <c r="W321" s="180">
        <v>1424710</v>
      </c>
      <c r="X321" s="180">
        <v>1538268</v>
      </c>
      <c r="Y321" s="180">
        <v>1306037</v>
      </c>
      <c r="Z321" s="180">
        <v>1519612</v>
      </c>
      <c r="AA321" s="180">
        <v>1365720</v>
      </c>
      <c r="AB321" s="180">
        <v>1322852</v>
      </c>
      <c r="AC321" s="180">
        <v>1488101</v>
      </c>
      <c r="AD321" s="180">
        <v>1396104</v>
      </c>
      <c r="AE321" s="180">
        <v>1531678</v>
      </c>
      <c r="AF321" s="180">
        <v>1557119</v>
      </c>
      <c r="AG321" s="180">
        <v>1594628</v>
      </c>
      <c r="AH321" s="180">
        <v>1456740</v>
      </c>
      <c r="AI321" s="180">
        <v>1539421</v>
      </c>
      <c r="AJ321" s="180">
        <v>1550719</v>
      </c>
      <c r="AK321" s="180">
        <v>1444666</v>
      </c>
      <c r="AL321" s="180">
        <v>1590955</v>
      </c>
      <c r="AM321" s="180">
        <v>1399276</v>
      </c>
      <c r="AN321" s="180">
        <v>1423723</v>
      </c>
      <c r="AO321" s="180">
        <v>1536443</v>
      </c>
      <c r="AP321" s="180">
        <v>1450444</v>
      </c>
      <c r="AQ321" s="180">
        <v>1112367</v>
      </c>
      <c r="AR321" s="180">
        <v>563804</v>
      </c>
      <c r="AS321" s="180">
        <v>603148</v>
      </c>
      <c r="AT321" s="180">
        <v>736297</v>
      </c>
      <c r="AU321" s="180">
        <v>826429</v>
      </c>
      <c r="AV321" s="180">
        <v>834673</v>
      </c>
      <c r="AW321" s="180">
        <v>932011</v>
      </c>
      <c r="AX321" s="189">
        <v>924987</v>
      </c>
    </row>
    <row r="322" spans="1:50" s="80" customFormat="1" x14ac:dyDescent="0.35">
      <c r="A322" s="181" t="s">
        <v>158</v>
      </c>
      <c r="B322" s="92" t="s">
        <v>247</v>
      </c>
      <c r="C322" s="92" t="s">
        <v>166</v>
      </c>
      <c r="D322" s="188">
        <f t="shared" si="9"/>
        <v>379.13043478260869</v>
      </c>
      <c r="E322" s="188">
        <v>356</v>
      </c>
      <c r="F322" s="188">
        <v>328</v>
      </c>
      <c r="G322" s="188">
        <v>364</v>
      </c>
      <c r="H322" s="188">
        <v>354</v>
      </c>
      <c r="I322" s="188">
        <v>373</v>
      </c>
      <c r="J322" s="188">
        <v>367</v>
      </c>
      <c r="K322" s="188">
        <v>356</v>
      </c>
      <c r="L322" s="188">
        <v>382</v>
      </c>
      <c r="M322" s="188">
        <v>365</v>
      </c>
      <c r="N322" s="188">
        <v>385</v>
      </c>
      <c r="O322" s="188">
        <v>364</v>
      </c>
      <c r="P322" s="188">
        <v>364</v>
      </c>
      <c r="Q322" s="188">
        <v>357</v>
      </c>
      <c r="R322" s="188">
        <v>356</v>
      </c>
      <c r="S322" s="188">
        <v>375</v>
      </c>
      <c r="T322" s="188">
        <v>385</v>
      </c>
      <c r="U322" s="188">
        <v>403</v>
      </c>
      <c r="V322" s="188">
        <v>386</v>
      </c>
      <c r="W322" s="188">
        <v>391</v>
      </c>
      <c r="X322" s="188">
        <v>403</v>
      </c>
      <c r="Y322" s="188">
        <v>371</v>
      </c>
      <c r="Z322" s="188">
        <v>394</v>
      </c>
      <c r="AA322" s="188">
        <v>375</v>
      </c>
      <c r="AB322" s="188">
        <v>375</v>
      </c>
      <c r="AC322" s="188">
        <v>397</v>
      </c>
      <c r="AD322" s="188">
        <v>385</v>
      </c>
      <c r="AE322" s="188">
        <v>412</v>
      </c>
      <c r="AF322" s="188">
        <v>421</v>
      </c>
      <c r="AG322" s="188">
        <v>421</v>
      </c>
      <c r="AH322" s="188">
        <v>405</v>
      </c>
      <c r="AI322" s="188">
        <v>423</v>
      </c>
      <c r="AJ322" s="188">
        <v>434</v>
      </c>
      <c r="AK322" s="188">
        <v>400</v>
      </c>
      <c r="AL322" s="188">
        <v>424</v>
      </c>
      <c r="AM322" s="188">
        <v>390</v>
      </c>
      <c r="AN322" s="188">
        <v>405</v>
      </c>
      <c r="AO322" s="188">
        <v>409</v>
      </c>
      <c r="AP322" s="188">
        <v>401</v>
      </c>
      <c r="AQ322" s="188">
        <v>350</v>
      </c>
      <c r="AR322" s="188">
        <v>382</v>
      </c>
      <c r="AS322" s="188">
        <v>364</v>
      </c>
      <c r="AT322" s="188">
        <v>343</v>
      </c>
      <c r="AU322" s="188">
        <v>342</v>
      </c>
      <c r="AV322" s="188">
        <v>336</v>
      </c>
      <c r="AW322" s="188">
        <v>336</v>
      </c>
      <c r="AX322" s="190">
        <v>331</v>
      </c>
    </row>
    <row r="323" spans="1:50" x14ac:dyDescent="0.35">
      <c r="A323" s="181" t="s">
        <v>158</v>
      </c>
      <c r="B323" s="92" t="s">
        <v>247</v>
      </c>
      <c r="C323" s="92" t="s">
        <v>133</v>
      </c>
      <c r="D323" s="183">
        <f t="shared" si="9"/>
        <v>32611.739130434784</v>
      </c>
      <c r="E323" s="183">
        <v>38980</v>
      </c>
      <c r="F323" s="183">
        <v>34379</v>
      </c>
      <c r="G323" s="183">
        <v>40895</v>
      </c>
      <c r="H323" s="183">
        <v>38104</v>
      </c>
      <c r="I323" s="183">
        <v>40216</v>
      </c>
      <c r="J323" s="183">
        <v>38549</v>
      </c>
      <c r="K323" s="183">
        <v>35501</v>
      </c>
      <c r="L323" s="183">
        <v>38593</v>
      </c>
      <c r="M323" s="183">
        <v>34846</v>
      </c>
      <c r="N323" s="183">
        <v>36825</v>
      </c>
      <c r="O323" s="183">
        <v>34959</v>
      </c>
      <c r="P323" s="183">
        <v>33764</v>
      </c>
      <c r="Q323" s="183">
        <v>34307</v>
      </c>
      <c r="R323" s="183">
        <v>32815</v>
      </c>
      <c r="S323" s="183">
        <v>33491</v>
      </c>
      <c r="T323" s="183">
        <v>35673</v>
      </c>
      <c r="U323" s="183">
        <v>37775</v>
      </c>
      <c r="V323" s="183">
        <v>35692</v>
      </c>
      <c r="W323" s="183">
        <v>35082</v>
      </c>
      <c r="X323" s="183">
        <v>37927</v>
      </c>
      <c r="Y323" s="183">
        <v>31951</v>
      </c>
      <c r="Z323" s="183">
        <v>37643</v>
      </c>
      <c r="AA323" s="183">
        <v>33869</v>
      </c>
      <c r="AB323" s="183">
        <v>32911</v>
      </c>
      <c r="AC323" s="183">
        <v>36329</v>
      </c>
      <c r="AD323" s="183">
        <v>33529</v>
      </c>
      <c r="AE323" s="183">
        <v>36466</v>
      </c>
      <c r="AF323" s="183">
        <v>37072</v>
      </c>
      <c r="AG323" s="183">
        <v>37941</v>
      </c>
      <c r="AH323" s="183">
        <v>34453</v>
      </c>
      <c r="AI323" s="183">
        <v>36224</v>
      </c>
      <c r="AJ323" s="183">
        <v>36694</v>
      </c>
      <c r="AK323" s="183">
        <v>34282</v>
      </c>
      <c r="AL323" s="183">
        <v>37685</v>
      </c>
      <c r="AM323" s="183">
        <v>32962</v>
      </c>
      <c r="AN323" s="183">
        <v>33288</v>
      </c>
      <c r="AO323" s="183">
        <v>36226</v>
      </c>
      <c r="AP323" s="183">
        <v>33588</v>
      </c>
      <c r="AQ323" s="183">
        <v>24713</v>
      </c>
      <c r="AR323" s="183">
        <v>10688</v>
      </c>
      <c r="AS323" s="183">
        <v>11847</v>
      </c>
      <c r="AT323" s="183">
        <v>15378</v>
      </c>
      <c r="AU323" s="183">
        <v>17576</v>
      </c>
      <c r="AV323" s="183">
        <v>17889</v>
      </c>
      <c r="AW323" s="183">
        <v>20057</v>
      </c>
      <c r="AX323" s="165">
        <v>20506</v>
      </c>
    </row>
    <row r="324" spans="1:50" x14ac:dyDescent="0.35">
      <c r="A324" s="181" t="s">
        <v>158</v>
      </c>
      <c r="B324" s="92" t="s">
        <v>247</v>
      </c>
      <c r="C324" s="92" t="s">
        <v>167</v>
      </c>
      <c r="D324" s="183">
        <f t="shared" si="9"/>
        <v>234099.29336798468</v>
      </c>
      <c r="E324" s="183">
        <f>Nassau!D25</f>
        <v>250214</v>
      </c>
      <c r="F324" s="183">
        <f>Nassau!E25</f>
        <v>224096</v>
      </c>
      <c r="G324" s="183">
        <f>Nassau!F25</f>
        <v>266927</v>
      </c>
      <c r="H324" s="183">
        <f>Nassau!G25</f>
        <v>246927</v>
      </c>
      <c r="I324" s="183">
        <f>Nassau!H25</f>
        <v>257356.57578983437</v>
      </c>
      <c r="J324" s="183">
        <f>Nassau!I25</f>
        <v>251435.6017507113</v>
      </c>
      <c r="K324" s="183">
        <f>Nassau!J25</f>
        <v>231149.5436754924</v>
      </c>
      <c r="L324" s="183">
        <f>Nassau!K25</f>
        <v>262468.21384386776</v>
      </c>
      <c r="M324" s="183">
        <f>Nassau!L25</f>
        <v>232970.02114482253</v>
      </c>
      <c r="N324" s="183">
        <f>Nassau!M25</f>
        <v>241743.54304294824</v>
      </c>
      <c r="O324" s="183">
        <f>Nassau!N25</f>
        <v>229038.1653259384</v>
      </c>
      <c r="P324" s="183">
        <f>Nassau!O25</f>
        <v>221677.07332453888</v>
      </c>
      <c r="Q324" s="183">
        <f>Nassau!P25</f>
        <v>229890.60148337972</v>
      </c>
      <c r="R324" s="183">
        <f>Nassau!Q25</f>
        <v>221329.28841810557</v>
      </c>
      <c r="S324" s="183">
        <f>Nassau!R25</f>
        <v>231062.25109802681</v>
      </c>
      <c r="T324" s="183">
        <f>Nassau!S25</f>
        <v>253724.81265274429</v>
      </c>
      <c r="U324" s="183">
        <f>Nassau!T25</f>
        <v>272913.27239650884</v>
      </c>
      <c r="V324" s="183">
        <f>Nassau!U25</f>
        <v>252908.93812468392</v>
      </c>
      <c r="W324" s="183">
        <f>Nassau!V25</f>
        <v>258507.88442464374</v>
      </c>
      <c r="X324" s="183">
        <f>Nassau!W25</f>
        <v>284150.43244165601</v>
      </c>
      <c r="Y324" s="183">
        <f>Nassau!X25</f>
        <v>235038.35542718432</v>
      </c>
      <c r="Z324" s="183">
        <f>Nassau!Y25</f>
        <v>279494.56990493671</v>
      </c>
      <c r="AA324" s="183">
        <f>Nassau!Z25</f>
        <v>250436.50093854143</v>
      </c>
      <c r="AB324" s="183">
        <f>Nassau!AA25</f>
        <v>238998.09216318114</v>
      </c>
      <c r="AC324" s="183">
        <f>Nassau!AB25</f>
        <v>267643.08016631793</v>
      </c>
      <c r="AD324" s="183">
        <f>Nassau!AC25</f>
        <v>247257.81954281055</v>
      </c>
      <c r="AE324" s="183">
        <f>Nassau!AD25</f>
        <v>273911.16585292562</v>
      </c>
      <c r="AF324" s="183">
        <f>Nassau!AE25</f>
        <v>284568.61896830902</v>
      </c>
      <c r="AG324" s="183">
        <f>Nassau!AF25</f>
        <v>294997.94061646261</v>
      </c>
      <c r="AH324" s="183">
        <f>Nassau!AG25</f>
        <v>267207.94919098529</v>
      </c>
      <c r="AI324" s="183">
        <f>Nassau!AH25</f>
        <v>280074.97319811006</v>
      </c>
      <c r="AJ324" s="183">
        <f>Nassau!AI25</f>
        <v>281350.72883603821</v>
      </c>
      <c r="AK324" s="183">
        <f>Nassau!AJ25</f>
        <v>263413.43038934458</v>
      </c>
      <c r="AL324" s="183">
        <f>Nassau!AK25</f>
        <v>291118.10970957455</v>
      </c>
      <c r="AM324" s="183">
        <f>Nassau!AL25</f>
        <v>254192.05859914899</v>
      </c>
      <c r="AN324" s="183">
        <f>Nassau!AM25</f>
        <v>261744.34221512781</v>
      </c>
      <c r="AO324" s="183">
        <f>Nassau!AN25</f>
        <v>278269.85962969111</v>
      </c>
      <c r="AP324" s="183">
        <f>Nassau!AO25</f>
        <v>258514.83369898531</v>
      </c>
      <c r="AQ324" s="183">
        <f>Nassau!AP25</f>
        <v>190706.58574074344</v>
      </c>
      <c r="AR324" s="183">
        <f>Nassau!AQ25</f>
        <v>80770.398750362641</v>
      </c>
      <c r="AS324" s="183">
        <f>Nassau!AR25</f>
        <v>90087.994623071252</v>
      </c>
      <c r="AT324" s="183">
        <f>Nassau!AS25</f>
        <v>115683.09492925</v>
      </c>
      <c r="AU324" s="183">
        <f>Nassau!AT25</f>
        <v>130847.57035795177</v>
      </c>
      <c r="AV324" s="183">
        <f>Nassau!AU25</f>
        <v>130526.1422206788</v>
      </c>
      <c r="AW324" s="183">
        <f>Nassau!AV25</f>
        <v>148289.12899647572</v>
      </c>
      <c r="AX324" s="165">
        <f>Nassau!AW25</f>
        <v>152933.93132317933</v>
      </c>
    </row>
    <row r="325" spans="1:50" x14ac:dyDescent="0.35">
      <c r="A325" s="181" t="s">
        <v>158</v>
      </c>
      <c r="B325" s="92" t="s">
        <v>247</v>
      </c>
      <c r="C325" s="92" t="s">
        <v>132</v>
      </c>
      <c r="D325" s="183">
        <f t="shared" si="9"/>
        <v>3483.1304347826085</v>
      </c>
      <c r="E325" s="183">
        <v>4007</v>
      </c>
      <c r="F325" s="183">
        <v>3851</v>
      </c>
      <c r="G325" s="183">
        <v>4177</v>
      </c>
      <c r="H325" s="183">
        <v>3971</v>
      </c>
      <c r="I325" s="183">
        <v>4005</v>
      </c>
      <c r="J325" s="183">
        <v>3959</v>
      </c>
      <c r="K325" s="183">
        <v>3757</v>
      </c>
      <c r="L325" s="183">
        <v>3855</v>
      </c>
      <c r="M325" s="183">
        <v>3702</v>
      </c>
      <c r="N325" s="183">
        <v>3731</v>
      </c>
      <c r="O325" s="183">
        <v>3679</v>
      </c>
      <c r="P325" s="183">
        <v>3553</v>
      </c>
      <c r="Q325" s="183">
        <v>3699</v>
      </c>
      <c r="R325" s="183">
        <v>3535</v>
      </c>
      <c r="S325" s="183">
        <v>3525</v>
      </c>
      <c r="T325" s="183">
        <v>3651</v>
      </c>
      <c r="U325" s="183">
        <v>3742</v>
      </c>
      <c r="V325" s="183">
        <v>3666</v>
      </c>
      <c r="W325" s="183">
        <v>3642</v>
      </c>
      <c r="X325" s="183">
        <v>3819</v>
      </c>
      <c r="Y325" s="183">
        <v>3516</v>
      </c>
      <c r="Z325" s="183">
        <v>3860</v>
      </c>
      <c r="AA325" s="183">
        <v>3646</v>
      </c>
      <c r="AB325" s="183">
        <v>3524</v>
      </c>
      <c r="AC325" s="183">
        <v>3747</v>
      </c>
      <c r="AD325" s="183">
        <v>3622</v>
      </c>
      <c r="AE325" s="183">
        <v>3719</v>
      </c>
      <c r="AF325" s="183">
        <v>3697</v>
      </c>
      <c r="AG325" s="183">
        <v>3784</v>
      </c>
      <c r="AH325" s="183">
        <v>3596</v>
      </c>
      <c r="AI325" s="183">
        <v>3643</v>
      </c>
      <c r="AJ325" s="183">
        <v>3575</v>
      </c>
      <c r="AK325" s="183">
        <v>3613</v>
      </c>
      <c r="AL325" s="183">
        <v>3751</v>
      </c>
      <c r="AM325" s="183">
        <v>3588</v>
      </c>
      <c r="AN325" s="183">
        <v>3516</v>
      </c>
      <c r="AO325" s="183">
        <v>3761</v>
      </c>
      <c r="AP325" s="183">
        <v>3615</v>
      </c>
      <c r="AQ325" s="183">
        <v>3176</v>
      </c>
      <c r="AR325" s="183">
        <v>1475</v>
      </c>
      <c r="AS325" s="183">
        <v>1659</v>
      </c>
      <c r="AT325" s="183">
        <v>2146</v>
      </c>
      <c r="AU325" s="183">
        <v>2419</v>
      </c>
      <c r="AV325" s="183">
        <v>2482</v>
      </c>
      <c r="AW325" s="183">
        <v>2772</v>
      </c>
      <c r="AX325" s="165">
        <v>2796</v>
      </c>
    </row>
    <row r="326" spans="1:50" s="81" customFormat="1" x14ac:dyDescent="0.35">
      <c r="A326" s="181" t="s">
        <v>158</v>
      </c>
      <c r="B326" s="92" t="s">
        <v>248</v>
      </c>
      <c r="C326" s="92" t="s">
        <v>162</v>
      </c>
      <c r="D326" s="180">
        <f t="shared" si="9"/>
        <v>5524498.1086956523</v>
      </c>
      <c r="E326" s="180">
        <v>4112937</v>
      </c>
      <c r="F326" s="180">
        <v>3803681</v>
      </c>
      <c r="G326" s="180">
        <v>4326839</v>
      </c>
      <c r="H326" s="180">
        <v>3886840</v>
      </c>
      <c r="I326" s="180">
        <v>4526301</v>
      </c>
      <c r="J326" s="180">
        <v>4662324</v>
      </c>
      <c r="K326" s="180">
        <v>4477725</v>
      </c>
      <c r="L326" s="180">
        <v>5144030</v>
      </c>
      <c r="M326" s="180">
        <v>4863828</v>
      </c>
      <c r="N326" s="180">
        <v>5313521</v>
      </c>
      <c r="O326" s="180">
        <v>5157573</v>
      </c>
      <c r="P326" s="180">
        <v>4971710</v>
      </c>
      <c r="Q326" s="180">
        <v>5223618</v>
      </c>
      <c r="R326" s="180">
        <v>5266195</v>
      </c>
      <c r="S326" s="180">
        <v>5611345</v>
      </c>
      <c r="T326" s="180">
        <v>5776031</v>
      </c>
      <c r="U326" s="180">
        <v>6439320</v>
      </c>
      <c r="V326" s="180">
        <v>6354572</v>
      </c>
      <c r="W326" s="180">
        <v>6409935</v>
      </c>
      <c r="X326" s="180">
        <v>7056850</v>
      </c>
      <c r="Y326" s="180">
        <v>6371097</v>
      </c>
      <c r="Z326" s="180">
        <v>7522038</v>
      </c>
      <c r="AA326" s="180">
        <v>6894818</v>
      </c>
      <c r="AB326" s="180">
        <v>6683925</v>
      </c>
      <c r="AC326" s="180">
        <v>7102722</v>
      </c>
      <c r="AD326" s="180">
        <v>6622062</v>
      </c>
      <c r="AE326" s="180">
        <v>7681313</v>
      </c>
      <c r="AF326" s="180">
        <v>7929627</v>
      </c>
      <c r="AG326" s="180">
        <v>6946916</v>
      </c>
      <c r="AH326" s="180">
        <v>6543714</v>
      </c>
      <c r="AI326" s="180">
        <v>6816687</v>
      </c>
      <c r="AJ326" s="180">
        <v>6912705</v>
      </c>
      <c r="AK326" s="180">
        <v>6481872</v>
      </c>
      <c r="AL326" s="180">
        <v>6141537</v>
      </c>
      <c r="AM326" s="180">
        <v>5628095</v>
      </c>
      <c r="AN326" s="180">
        <v>5840851</v>
      </c>
      <c r="AO326" s="180">
        <v>6191080</v>
      </c>
      <c r="AP326" s="180">
        <v>5854236</v>
      </c>
      <c r="AQ326" s="180">
        <v>4459884</v>
      </c>
      <c r="AR326" s="180">
        <v>2641912</v>
      </c>
      <c r="AS326" s="180">
        <v>3021041</v>
      </c>
      <c r="AT326" s="180">
        <v>3519584</v>
      </c>
      <c r="AU326" s="180">
        <v>4106713</v>
      </c>
      <c r="AV326" s="180">
        <v>4408235</v>
      </c>
      <c r="AW326" s="180">
        <v>4284548</v>
      </c>
      <c r="AX326" s="189">
        <v>4134526</v>
      </c>
    </row>
    <row r="327" spans="1:50" s="80" customFormat="1" x14ac:dyDescent="0.35">
      <c r="A327" s="181" t="s">
        <v>158</v>
      </c>
      <c r="B327" s="92" t="s">
        <v>248</v>
      </c>
      <c r="C327" s="92" t="s">
        <v>166</v>
      </c>
      <c r="D327" s="188">
        <f t="shared" si="9"/>
        <v>494.73913043478262</v>
      </c>
      <c r="E327" s="188">
        <v>378</v>
      </c>
      <c r="F327" s="188">
        <v>363</v>
      </c>
      <c r="G327" s="188">
        <v>389</v>
      </c>
      <c r="H327" s="188">
        <v>366</v>
      </c>
      <c r="I327" s="188">
        <v>411</v>
      </c>
      <c r="J327" s="188">
        <v>418</v>
      </c>
      <c r="K327" s="188">
        <v>402</v>
      </c>
      <c r="L327" s="188">
        <v>430</v>
      </c>
      <c r="M327" s="188">
        <v>411</v>
      </c>
      <c r="N327" s="188">
        <v>424</v>
      </c>
      <c r="O327" s="188">
        <v>413</v>
      </c>
      <c r="P327" s="188">
        <v>403</v>
      </c>
      <c r="Q327" s="188">
        <v>407</v>
      </c>
      <c r="R327" s="188">
        <v>408</v>
      </c>
      <c r="S327" s="188">
        <v>427</v>
      </c>
      <c r="T327" s="188">
        <v>438</v>
      </c>
      <c r="U327" s="188">
        <v>470</v>
      </c>
      <c r="V327" s="188">
        <v>478</v>
      </c>
      <c r="W327" s="188">
        <v>483</v>
      </c>
      <c r="X327" s="188">
        <v>531</v>
      </c>
      <c r="Y327" s="188">
        <v>502</v>
      </c>
      <c r="Z327" s="188">
        <v>541</v>
      </c>
      <c r="AA327" s="188">
        <v>524</v>
      </c>
      <c r="AB327" s="188">
        <v>557</v>
      </c>
      <c r="AC327" s="188">
        <v>593</v>
      </c>
      <c r="AD327" s="188">
        <v>567</v>
      </c>
      <c r="AE327" s="188">
        <v>623</v>
      </c>
      <c r="AF327" s="188">
        <v>636</v>
      </c>
      <c r="AG327" s="188">
        <v>560</v>
      </c>
      <c r="AH327" s="188">
        <v>550</v>
      </c>
      <c r="AI327" s="188">
        <v>567</v>
      </c>
      <c r="AJ327" s="188">
        <v>576</v>
      </c>
      <c r="AK327" s="188">
        <v>547</v>
      </c>
      <c r="AL327" s="188">
        <v>550</v>
      </c>
      <c r="AM327" s="188">
        <v>535</v>
      </c>
      <c r="AN327" s="188">
        <v>551</v>
      </c>
      <c r="AO327" s="188">
        <v>556</v>
      </c>
      <c r="AP327" s="188">
        <v>532</v>
      </c>
      <c r="AQ327" s="188">
        <v>478</v>
      </c>
      <c r="AR327" s="188">
        <v>572</v>
      </c>
      <c r="AS327" s="188">
        <v>580</v>
      </c>
      <c r="AT327" s="188">
        <v>541</v>
      </c>
      <c r="AU327" s="188">
        <v>545</v>
      </c>
      <c r="AV327" s="188">
        <v>537</v>
      </c>
      <c r="AW327" s="188">
        <v>498</v>
      </c>
      <c r="AX327" s="190">
        <v>490</v>
      </c>
    </row>
    <row r="328" spans="1:50" x14ac:dyDescent="0.35">
      <c r="A328" s="181" t="s">
        <v>158</v>
      </c>
      <c r="B328" s="92" t="s">
        <v>248</v>
      </c>
      <c r="C328" s="92" t="s">
        <v>133</v>
      </c>
      <c r="D328" s="183">
        <f t="shared" si="9"/>
        <v>110269.04347826086</v>
      </c>
      <c r="E328" s="183">
        <v>100711</v>
      </c>
      <c r="F328" s="183">
        <v>92952</v>
      </c>
      <c r="G328" s="183">
        <v>106370</v>
      </c>
      <c r="H328" s="183">
        <v>94210</v>
      </c>
      <c r="I328" s="183">
        <v>106333</v>
      </c>
      <c r="J328" s="183">
        <v>107393</v>
      </c>
      <c r="K328" s="183">
        <v>101193</v>
      </c>
      <c r="L328" s="183">
        <v>115921</v>
      </c>
      <c r="M328" s="183">
        <v>108082</v>
      </c>
      <c r="N328" s="183">
        <v>118979</v>
      </c>
      <c r="O328" s="183">
        <v>117591</v>
      </c>
      <c r="P328" s="183">
        <v>113315</v>
      </c>
      <c r="Q328" s="183">
        <v>114479</v>
      </c>
      <c r="R328" s="183">
        <v>114370</v>
      </c>
      <c r="S328" s="183">
        <v>121519</v>
      </c>
      <c r="T328" s="183">
        <v>122884</v>
      </c>
      <c r="U328" s="183">
        <v>134496</v>
      </c>
      <c r="V328" s="183">
        <v>131154</v>
      </c>
      <c r="W328" s="183">
        <v>129580</v>
      </c>
      <c r="X328" s="183">
        <v>138571</v>
      </c>
      <c r="Y328" s="183">
        <v>124418</v>
      </c>
      <c r="Z328" s="183">
        <v>146585</v>
      </c>
      <c r="AA328" s="183">
        <v>132475</v>
      </c>
      <c r="AB328" s="183">
        <v>124983</v>
      </c>
      <c r="AC328" s="183">
        <v>126981</v>
      </c>
      <c r="AD328" s="183">
        <v>118055</v>
      </c>
      <c r="AE328" s="183">
        <v>134557</v>
      </c>
      <c r="AF328" s="183">
        <v>138295</v>
      </c>
      <c r="AG328" s="183">
        <v>130146</v>
      </c>
      <c r="AH328" s="183">
        <v>120234</v>
      </c>
      <c r="AI328" s="183">
        <v>125547</v>
      </c>
      <c r="AJ328" s="183">
        <v>126629</v>
      </c>
      <c r="AK328" s="183">
        <v>119198</v>
      </c>
      <c r="AL328" s="183">
        <v>115123</v>
      </c>
      <c r="AM328" s="183">
        <v>105438</v>
      </c>
      <c r="AN328" s="183">
        <v>108451</v>
      </c>
      <c r="AO328" s="183">
        <v>114041</v>
      </c>
      <c r="AP328" s="183">
        <v>108989</v>
      </c>
      <c r="AQ328" s="183">
        <v>83878</v>
      </c>
      <c r="AR328" s="183">
        <v>46812</v>
      </c>
      <c r="AS328" s="183">
        <v>52456</v>
      </c>
      <c r="AT328" s="183">
        <v>63565</v>
      </c>
      <c r="AU328" s="183">
        <v>75599</v>
      </c>
      <c r="AV328" s="183">
        <v>80143</v>
      </c>
      <c r="AW328" s="183">
        <v>80569</v>
      </c>
      <c r="AX328" s="165">
        <v>79106</v>
      </c>
    </row>
    <row r="329" spans="1:50" x14ac:dyDescent="0.35">
      <c r="A329" s="181" t="s">
        <v>158</v>
      </c>
      <c r="B329" s="92" t="s">
        <v>248</v>
      </c>
      <c r="C329" s="92" t="s">
        <v>167</v>
      </c>
      <c r="D329" s="183">
        <f t="shared" si="9"/>
        <v>864009.33435583208</v>
      </c>
      <c r="E329" s="183">
        <f>Queens!D25</f>
        <v>152178</v>
      </c>
      <c r="F329" s="183">
        <f>Queens!E25</f>
        <v>142885</v>
      </c>
      <c r="G329" s="183">
        <f>Queens!F25</f>
        <v>163562</v>
      </c>
      <c r="H329" s="183">
        <f>Queens!G25</f>
        <v>158258</v>
      </c>
      <c r="I329" s="183">
        <f>Queens!H25</f>
        <v>696956.16200171772</v>
      </c>
      <c r="J329" s="183">
        <f>Queens!I25</f>
        <v>720055.77315816632</v>
      </c>
      <c r="K329" s="183">
        <f>Queens!J25</f>
        <v>702582.82641671598</v>
      </c>
      <c r="L329" s="183">
        <f>Queens!K25</f>
        <v>813969.86900459311</v>
      </c>
      <c r="M329" s="183">
        <f>Queens!L25</f>
        <v>782316.08221437153</v>
      </c>
      <c r="N329" s="183">
        <f>Queens!M25</f>
        <v>859384.96292157518</v>
      </c>
      <c r="O329" s="183">
        <f>Queens!N25</f>
        <v>812035.15723103494</v>
      </c>
      <c r="P329" s="183">
        <f>Queens!O25</f>
        <v>786615.49609122681</v>
      </c>
      <c r="Q329" s="183">
        <f>Queens!P25</f>
        <v>807427.81866090139</v>
      </c>
      <c r="R329" s="183">
        <f>Queens!Q25</f>
        <v>828767.60960931587</v>
      </c>
      <c r="S329" s="183">
        <f>Queens!R25</f>
        <v>884783.78791081463</v>
      </c>
      <c r="T329" s="183">
        <f>Queens!S25</f>
        <v>915169.05539010651</v>
      </c>
      <c r="U329" s="183">
        <f>Queens!T25</f>
        <v>1027811.9963666881</v>
      </c>
      <c r="V329" s="183">
        <f>Queens!U25</f>
        <v>1024491.0408595218</v>
      </c>
      <c r="W329" s="183">
        <f>Queens!V25</f>
        <v>1052502.5574427249</v>
      </c>
      <c r="X329" s="183">
        <f>Queens!W25</f>
        <v>1163417.2049164602</v>
      </c>
      <c r="Y329" s="183">
        <f>Queens!X25</f>
        <v>1057196.0979128913</v>
      </c>
      <c r="Z329" s="183">
        <f>Queens!Y25</f>
        <v>1272583.958897582</v>
      </c>
      <c r="AA329" s="183">
        <f>Queens!Z25</f>
        <v>1174389.5694032502</v>
      </c>
      <c r="AB329" s="183">
        <f>Queens!AA25</f>
        <v>1156395.6295854456</v>
      </c>
      <c r="AC329" s="183">
        <f>Queens!AB25</f>
        <v>1209688.1700147453</v>
      </c>
      <c r="AD329" s="183">
        <f>Queens!AC25</f>
        <v>1123126.4008392808</v>
      </c>
      <c r="AE329" s="183">
        <f>Queens!AD25</f>
        <v>1322253.7239287458</v>
      </c>
      <c r="AF329" s="183">
        <f>Queens!AE25</f>
        <v>1382595.189031844</v>
      </c>
      <c r="AG329" s="183">
        <f>Queens!AF25</f>
        <v>1156699.1964492921</v>
      </c>
      <c r="AH329" s="183">
        <f>Queens!AG25</f>
        <v>1090321.5832871897</v>
      </c>
      <c r="AI329" s="183">
        <f>Queens!AH25</f>
        <v>1121829.6235735088</v>
      </c>
      <c r="AJ329" s="183">
        <f>Queens!AI25</f>
        <v>1152618.3719823249</v>
      </c>
      <c r="AK329" s="183">
        <f>Queens!AJ25</f>
        <v>1085309.7340103493</v>
      </c>
      <c r="AL329" s="183">
        <f>Queens!AK25</f>
        <v>1034375.2005895369</v>
      </c>
      <c r="AM329" s="183">
        <f>Queens!AL25</f>
        <v>928581.30484672368</v>
      </c>
      <c r="AN329" s="183">
        <f>Queens!AM25</f>
        <v>966396.78402125346</v>
      </c>
      <c r="AO329" s="183">
        <f>Queens!AN25</f>
        <v>1012394.7871734216</v>
      </c>
      <c r="AP329" s="183">
        <f>Queens!AO25</f>
        <v>954191.77181795961</v>
      </c>
      <c r="AQ329" s="183">
        <f>Queens!AP25</f>
        <v>706283.20086702472</v>
      </c>
      <c r="AR329" s="183">
        <f>Queens!AQ25</f>
        <v>410795.05715964112</v>
      </c>
      <c r="AS329" s="183">
        <f>Queens!AR25</f>
        <v>474369.94125944178</v>
      </c>
      <c r="AT329" s="183">
        <f>Queens!AS25</f>
        <v>599663.60524879419</v>
      </c>
      <c r="AU329" s="183">
        <f>Queens!AT25</f>
        <v>707620.15715786966</v>
      </c>
      <c r="AV329" s="183">
        <f>Queens!AU25</f>
        <v>759457.622763825</v>
      </c>
      <c r="AW329" s="183">
        <f>Queens!AV25</f>
        <v>713791.35546519351</v>
      </c>
      <c r="AX329" s="165">
        <f>Queens!AW25</f>
        <v>676330.94288520585</v>
      </c>
    </row>
    <row r="330" spans="1:50" x14ac:dyDescent="0.35">
      <c r="A330" s="181" t="s">
        <v>158</v>
      </c>
      <c r="B330" s="92" t="s">
        <v>248</v>
      </c>
      <c r="C330" s="92" t="s">
        <v>132</v>
      </c>
      <c r="D330" s="183">
        <f t="shared" si="9"/>
        <v>11226.217391304348</v>
      </c>
      <c r="E330" s="183">
        <v>10869</v>
      </c>
      <c r="F330" s="183">
        <v>10469</v>
      </c>
      <c r="G330" s="183">
        <v>11133</v>
      </c>
      <c r="H330" s="183">
        <v>10632</v>
      </c>
      <c r="I330" s="183">
        <v>11003</v>
      </c>
      <c r="J330" s="183">
        <v>11145</v>
      </c>
      <c r="K330" s="183">
        <v>11132</v>
      </c>
      <c r="L330" s="183">
        <v>11970</v>
      </c>
      <c r="M330" s="183">
        <v>11846</v>
      </c>
      <c r="N330" s="183">
        <v>12524</v>
      </c>
      <c r="O330" s="183">
        <v>12495</v>
      </c>
      <c r="P330" s="183">
        <v>12327</v>
      </c>
      <c r="Q330" s="183">
        <v>12819</v>
      </c>
      <c r="R330" s="183">
        <v>12892</v>
      </c>
      <c r="S330" s="183">
        <v>13126</v>
      </c>
      <c r="T330" s="183">
        <v>13176</v>
      </c>
      <c r="U330" s="183">
        <v>13694</v>
      </c>
      <c r="V330" s="183">
        <v>13307</v>
      </c>
      <c r="W330" s="183">
        <v>13279</v>
      </c>
      <c r="X330" s="183">
        <v>13283</v>
      </c>
      <c r="Y330" s="183">
        <v>12696</v>
      </c>
      <c r="Z330" s="183">
        <v>13895</v>
      </c>
      <c r="AA330" s="183">
        <v>13165</v>
      </c>
      <c r="AB330" s="183">
        <v>12001</v>
      </c>
      <c r="AC330" s="183">
        <v>11984</v>
      </c>
      <c r="AD330" s="183">
        <v>11674</v>
      </c>
      <c r="AE330" s="183">
        <v>12326</v>
      </c>
      <c r="AF330" s="183">
        <v>12474</v>
      </c>
      <c r="AG330" s="183">
        <v>12413</v>
      </c>
      <c r="AH330" s="183">
        <v>11887</v>
      </c>
      <c r="AI330" s="183">
        <v>12012</v>
      </c>
      <c r="AJ330" s="183">
        <v>12011</v>
      </c>
      <c r="AK330" s="183">
        <v>11858</v>
      </c>
      <c r="AL330" s="183">
        <v>11171</v>
      </c>
      <c r="AM330" s="183">
        <v>10525</v>
      </c>
      <c r="AN330" s="183">
        <v>10608</v>
      </c>
      <c r="AO330" s="183">
        <v>11136</v>
      </c>
      <c r="AP330" s="183">
        <v>11004</v>
      </c>
      <c r="AQ330" s="183">
        <v>9331</v>
      </c>
      <c r="AR330" s="183">
        <v>4618</v>
      </c>
      <c r="AS330" s="183">
        <v>5208</v>
      </c>
      <c r="AT330" s="183">
        <v>6500</v>
      </c>
      <c r="AU330" s="183">
        <v>7535</v>
      </c>
      <c r="AV330" s="183">
        <v>8202</v>
      </c>
      <c r="AW330" s="183">
        <v>8610</v>
      </c>
      <c r="AX330" s="165">
        <v>8441</v>
      </c>
    </row>
    <row r="331" spans="1:50" s="81" customFormat="1" x14ac:dyDescent="0.35">
      <c r="A331" s="181" t="s">
        <v>158</v>
      </c>
      <c r="B331" s="92" t="s">
        <v>249</v>
      </c>
      <c r="C331" s="92" t="s">
        <v>162</v>
      </c>
      <c r="D331" s="180">
        <f t="shared" si="9"/>
        <v>259920.58695652173</v>
      </c>
      <c r="E331" s="180">
        <v>328811</v>
      </c>
      <c r="F331" s="180">
        <v>309272</v>
      </c>
      <c r="G331" s="180">
        <v>328549</v>
      </c>
      <c r="H331" s="180">
        <v>317471</v>
      </c>
      <c r="I331" s="180">
        <v>357233</v>
      </c>
      <c r="J331" s="180">
        <v>300119</v>
      </c>
      <c r="K331" s="180">
        <v>269444</v>
      </c>
      <c r="L331" s="180">
        <v>313752</v>
      </c>
      <c r="M331" s="180">
        <v>289976</v>
      </c>
      <c r="N331" s="180">
        <v>302532</v>
      </c>
      <c r="O331" s="180">
        <v>261261</v>
      </c>
      <c r="P331" s="180">
        <v>241522</v>
      </c>
      <c r="Q331" s="180">
        <v>330119</v>
      </c>
      <c r="R331" s="180">
        <v>284973</v>
      </c>
      <c r="S331" s="180">
        <v>294472</v>
      </c>
      <c r="T331" s="180">
        <v>283732</v>
      </c>
      <c r="U331" s="180">
        <v>296392</v>
      </c>
      <c r="V331" s="180">
        <v>266307</v>
      </c>
      <c r="W331" s="180">
        <v>255285</v>
      </c>
      <c r="X331" s="180">
        <v>270598</v>
      </c>
      <c r="Y331" s="180">
        <v>235234</v>
      </c>
      <c r="Z331" s="180">
        <v>284984</v>
      </c>
      <c r="AA331" s="180">
        <v>266176</v>
      </c>
      <c r="AB331" s="180">
        <v>236697</v>
      </c>
      <c r="AC331" s="180">
        <v>286361</v>
      </c>
      <c r="AD331" s="180">
        <v>273118</v>
      </c>
      <c r="AE331" s="180">
        <v>285974</v>
      </c>
      <c r="AF331" s="180">
        <v>281980</v>
      </c>
      <c r="AG331" s="180">
        <v>296672</v>
      </c>
      <c r="AH331" s="180">
        <v>273355</v>
      </c>
      <c r="AI331" s="180">
        <v>271346</v>
      </c>
      <c r="AJ331" s="180">
        <v>259915</v>
      </c>
      <c r="AK331" s="180">
        <v>263423</v>
      </c>
      <c r="AL331" s="180">
        <v>271459</v>
      </c>
      <c r="AM331" s="180">
        <v>238512</v>
      </c>
      <c r="AN331" s="180">
        <v>248905</v>
      </c>
      <c r="AO331" s="180">
        <v>312292</v>
      </c>
      <c r="AP331" s="180">
        <v>267557</v>
      </c>
      <c r="AQ331" s="180">
        <v>210287</v>
      </c>
      <c r="AR331" s="180">
        <v>78664</v>
      </c>
      <c r="AS331" s="180">
        <v>86294</v>
      </c>
      <c r="AT331" s="180">
        <v>106708</v>
      </c>
      <c r="AU331" s="180">
        <v>145522</v>
      </c>
      <c r="AV331" s="180">
        <v>178530</v>
      </c>
      <c r="AW331" s="180">
        <v>184465</v>
      </c>
      <c r="AX331" s="189">
        <v>210097</v>
      </c>
    </row>
    <row r="332" spans="1:50" s="80" customFormat="1" x14ac:dyDescent="0.35">
      <c r="A332" s="181" t="s">
        <v>158</v>
      </c>
      <c r="B332" s="92" t="s">
        <v>249</v>
      </c>
      <c r="C332" s="92" t="s">
        <v>166</v>
      </c>
      <c r="D332" s="188">
        <f t="shared" si="9"/>
        <v>265.71739130434781</v>
      </c>
      <c r="E332" s="188">
        <v>261</v>
      </c>
      <c r="F332" s="188">
        <v>251</v>
      </c>
      <c r="G332" s="188">
        <v>261</v>
      </c>
      <c r="H332" s="188">
        <v>258</v>
      </c>
      <c r="I332" s="188">
        <v>296</v>
      </c>
      <c r="J332" s="188">
        <v>268</v>
      </c>
      <c r="K332" s="188">
        <v>258</v>
      </c>
      <c r="L332" s="188">
        <v>300</v>
      </c>
      <c r="M332" s="188">
        <v>269</v>
      </c>
      <c r="N332" s="188">
        <v>276</v>
      </c>
      <c r="O332" s="188">
        <v>249</v>
      </c>
      <c r="P332" s="188">
        <v>241</v>
      </c>
      <c r="Q332" s="188">
        <v>274</v>
      </c>
      <c r="R332" s="188">
        <v>254</v>
      </c>
      <c r="S332" s="188">
        <v>266</v>
      </c>
      <c r="T332" s="188">
        <v>263</v>
      </c>
      <c r="U332" s="188">
        <v>278</v>
      </c>
      <c r="V332" s="188">
        <v>277</v>
      </c>
      <c r="W332" s="188">
        <v>261</v>
      </c>
      <c r="X332" s="188">
        <v>268</v>
      </c>
      <c r="Y332" s="188">
        <v>244</v>
      </c>
      <c r="Z332" s="188">
        <v>272</v>
      </c>
      <c r="AA332" s="188">
        <v>262</v>
      </c>
      <c r="AB332" s="188">
        <v>256</v>
      </c>
      <c r="AC332" s="188">
        <v>268</v>
      </c>
      <c r="AD332" s="188">
        <v>257</v>
      </c>
      <c r="AE332" s="188">
        <v>273</v>
      </c>
      <c r="AF332" s="188">
        <v>270</v>
      </c>
      <c r="AG332" s="188">
        <v>284</v>
      </c>
      <c r="AH332" s="188">
        <v>264</v>
      </c>
      <c r="AI332" s="188">
        <v>280</v>
      </c>
      <c r="AJ332" s="188">
        <v>257</v>
      </c>
      <c r="AK332" s="188">
        <v>259</v>
      </c>
      <c r="AL332" s="188">
        <v>274</v>
      </c>
      <c r="AM332" s="188">
        <v>254</v>
      </c>
      <c r="AN332" s="188">
        <v>266</v>
      </c>
      <c r="AO332" s="188">
        <v>285</v>
      </c>
      <c r="AP332" s="188">
        <v>260</v>
      </c>
      <c r="AQ332" s="188">
        <v>244</v>
      </c>
      <c r="AR332" s="188">
        <v>270</v>
      </c>
      <c r="AS332" s="188">
        <v>270</v>
      </c>
      <c r="AT332" s="188">
        <v>235</v>
      </c>
      <c r="AU332" s="188">
        <v>249</v>
      </c>
      <c r="AV332" s="188">
        <v>274</v>
      </c>
      <c r="AW332" s="188">
        <v>274</v>
      </c>
      <c r="AX332" s="190">
        <v>293</v>
      </c>
    </row>
    <row r="333" spans="1:50" x14ac:dyDescent="0.35">
      <c r="A333" s="181" t="s">
        <v>158</v>
      </c>
      <c r="B333" s="92" t="s">
        <v>249</v>
      </c>
      <c r="C333" s="92" t="s">
        <v>133</v>
      </c>
      <c r="D333" s="183">
        <f t="shared" si="9"/>
        <v>5071.434782608696</v>
      </c>
      <c r="E333" s="183">
        <v>6895</v>
      </c>
      <c r="F333" s="183">
        <v>6371</v>
      </c>
      <c r="G333" s="183">
        <v>6973</v>
      </c>
      <c r="H333" s="183">
        <v>6511</v>
      </c>
      <c r="I333" s="183">
        <v>6833</v>
      </c>
      <c r="J333" s="183">
        <v>5852</v>
      </c>
      <c r="K333" s="183">
        <v>5181</v>
      </c>
      <c r="L333" s="183">
        <v>6101</v>
      </c>
      <c r="M333" s="183">
        <v>5668</v>
      </c>
      <c r="N333" s="183">
        <v>5847</v>
      </c>
      <c r="O333" s="183">
        <v>5133</v>
      </c>
      <c r="P333" s="183">
        <v>4984</v>
      </c>
      <c r="Q333" s="183">
        <v>6538</v>
      </c>
      <c r="R333" s="183">
        <v>5850</v>
      </c>
      <c r="S333" s="183">
        <v>6042</v>
      </c>
      <c r="T333" s="183">
        <v>5653</v>
      </c>
      <c r="U333" s="183">
        <v>5826</v>
      </c>
      <c r="V333" s="183">
        <v>5237</v>
      </c>
      <c r="W333" s="183">
        <v>4968</v>
      </c>
      <c r="X333" s="183">
        <v>5487</v>
      </c>
      <c r="Y333" s="183">
        <v>4742</v>
      </c>
      <c r="Z333" s="183">
        <v>5764</v>
      </c>
      <c r="AA333" s="183">
        <v>5189</v>
      </c>
      <c r="AB333" s="183">
        <v>4763</v>
      </c>
      <c r="AC333" s="183">
        <v>6006</v>
      </c>
      <c r="AD333" s="183">
        <v>5556</v>
      </c>
      <c r="AE333" s="183">
        <v>5792</v>
      </c>
      <c r="AF333" s="183">
        <v>5793</v>
      </c>
      <c r="AG333" s="183">
        <v>5937</v>
      </c>
      <c r="AH333" s="183">
        <v>5394</v>
      </c>
      <c r="AI333" s="183">
        <v>5147</v>
      </c>
      <c r="AJ333" s="183">
        <v>5300</v>
      </c>
      <c r="AK333" s="183">
        <v>5127</v>
      </c>
      <c r="AL333" s="183">
        <v>5156</v>
      </c>
      <c r="AM333" s="183">
        <v>4394</v>
      </c>
      <c r="AN333" s="183">
        <v>4424</v>
      </c>
      <c r="AO333" s="183">
        <v>5558</v>
      </c>
      <c r="AP333" s="183">
        <v>4840</v>
      </c>
      <c r="AQ333" s="183">
        <v>3851</v>
      </c>
      <c r="AR333" s="183">
        <v>1214</v>
      </c>
      <c r="AS333" s="183">
        <v>1315</v>
      </c>
      <c r="AT333" s="183">
        <v>1947</v>
      </c>
      <c r="AU333" s="183">
        <v>2626</v>
      </c>
      <c r="AV333" s="183">
        <v>2997</v>
      </c>
      <c r="AW333" s="183">
        <v>3053</v>
      </c>
      <c r="AX333" s="165">
        <v>3451</v>
      </c>
    </row>
    <row r="334" spans="1:50" x14ac:dyDescent="0.35">
      <c r="A334" s="181" t="s">
        <v>158</v>
      </c>
      <c r="B334" s="92" t="s">
        <v>249</v>
      </c>
      <c r="C334" s="92" t="s">
        <v>167</v>
      </c>
      <c r="D334" s="183">
        <f t="shared" si="9"/>
        <v>122271.75214146415</v>
      </c>
      <c r="E334" s="183">
        <f>'Saint Lawrence'!D24</f>
        <v>157386</v>
      </c>
      <c r="F334" s="183">
        <f>'Saint Lawrence'!E24</f>
        <v>145238</v>
      </c>
      <c r="G334" s="183">
        <f>'Saint Lawrence'!F24</f>
        <v>161104</v>
      </c>
      <c r="H334" s="183">
        <f>'Saint Lawrence'!G24</f>
        <v>157135</v>
      </c>
      <c r="I334" s="183">
        <f>'Saint Lawrence'!H24</f>
        <v>173308</v>
      </c>
      <c r="J334" s="183">
        <f>'Saint Lawrence'!I24</f>
        <v>145694</v>
      </c>
      <c r="K334" s="183">
        <f>'Saint Lawrence'!J24</f>
        <v>128130</v>
      </c>
      <c r="L334" s="183">
        <f>'Saint Lawrence'!K24</f>
        <v>154820</v>
      </c>
      <c r="M334" s="183">
        <f>'Saint Lawrence'!L24</f>
        <v>140412</v>
      </c>
      <c r="N334" s="183">
        <f>'Saint Lawrence'!M24</f>
        <v>150174</v>
      </c>
      <c r="O334" s="183">
        <f>'Saint Lawrence'!N24</f>
        <v>121910</v>
      </c>
      <c r="P334" s="183">
        <f>'Saint Lawrence'!O24</f>
        <v>118750</v>
      </c>
      <c r="Q334" s="183">
        <f>'Saint Lawrence'!P24</f>
        <v>153602</v>
      </c>
      <c r="R334" s="183">
        <f>'Saint Lawrence'!Q24</f>
        <v>134495.23674507855</v>
      </c>
      <c r="S334" s="183">
        <f>'Saint Lawrence'!R24</f>
        <v>143958.00347546407</v>
      </c>
      <c r="T334" s="183">
        <f>'Saint Lawrence'!S24</f>
        <v>139563</v>
      </c>
      <c r="U334" s="183">
        <f>'Saint Lawrence'!T24</f>
        <v>144211.96703815719</v>
      </c>
      <c r="V334" s="183">
        <f>'Saint Lawrence'!U24</f>
        <v>128969.25442861709</v>
      </c>
      <c r="W334" s="183">
        <f>'Saint Lawrence'!V24</f>
        <v>122567.51883114167</v>
      </c>
      <c r="X334" s="183">
        <f>'Saint Lawrence'!W24</f>
        <v>134035</v>
      </c>
      <c r="Y334" s="183">
        <f>'Saint Lawrence'!X24</f>
        <v>116953</v>
      </c>
      <c r="Z334" s="183">
        <f>'Saint Lawrence'!Y24</f>
        <v>140870</v>
      </c>
      <c r="AA334" s="183">
        <f>'Saint Lawrence'!Z24</f>
        <v>127163</v>
      </c>
      <c r="AB334" s="183">
        <f>'Saint Lawrence'!AA24</f>
        <v>112176</v>
      </c>
      <c r="AC334" s="183">
        <f>'Saint Lawrence'!AB24</f>
        <v>133653</v>
      </c>
      <c r="AD334" s="183">
        <f>'Saint Lawrence'!AC24</f>
        <v>124131</v>
      </c>
      <c r="AE334" s="183">
        <f>'Saint Lawrence'!AD24</f>
        <v>131554</v>
      </c>
      <c r="AF334" s="183">
        <f>'Saint Lawrence'!AE24</f>
        <v>131102.40719974306</v>
      </c>
      <c r="AG334" s="183">
        <f>'Saint Lawrence'!AF24</f>
        <v>137014.04628815773</v>
      </c>
      <c r="AH334" s="183">
        <f>'Saint Lawrence'!AG24</f>
        <v>125419.22423959665</v>
      </c>
      <c r="AI334" s="183">
        <f>'Saint Lawrence'!AH24</f>
        <v>129887</v>
      </c>
      <c r="AJ334" s="183">
        <f>'Saint Lawrence'!AI24</f>
        <v>124385.31980543408</v>
      </c>
      <c r="AK334" s="183">
        <f>'Saint Lawrence'!AJ24</f>
        <v>127468</v>
      </c>
      <c r="AL334" s="183">
        <f>'Saint Lawrence'!AK24</f>
        <v>129540</v>
      </c>
      <c r="AM334" s="183">
        <f>'Saint Lawrence'!AL24</f>
        <v>111069</v>
      </c>
      <c r="AN334" s="183">
        <f>'Saint Lawrence'!AM24</f>
        <v>110287</v>
      </c>
      <c r="AO334" s="183">
        <f>'Saint Lawrence'!AN24</f>
        <v>138884</v>
      </c>
      <c r="AP334" s="183">
        <f>'Saint Lawrence'!AO24</f>
        <v>117405</v>
      </c>
      <c r="AQ334" s="183">
        <f>'Saint Lawrence'!AP24</f>
        <v>93955</v>
      </c>
      <c r="AR334" s="183">
        <f>'Saint Lawrence'!AQ24</f>
        <v>26381</v>
      </c>
      <c r="AS334" s="183">
        <f>'Saint Lawrence'!AR24</f>
        <v>31960</v>
      </c>
      <c r="AT334" s="183">
        <f>'Saint Lawrence'!AS24</f>
        <v>42719</v>
      </c>
      <c r="AU334" s="183">
        <f>'Saint Lawrence'!AT24</f>
        <v>61334.62045596075</v>
      </c>
      <c r="AV334" s="183">
        <f>'Saint Lawrence'!AU24</f>
        <v>75250</v>
      </c>
      <c r="AW334" s="183">
        <f>'Saint Lawrence'!AV24</f>
        <v>79226</v>
      </c>
      <c r="AX334" s="165">
        <f>'Saint Lawrence'!AW24</f>
        <v>89251</v>
      </c>
    </row>
    <row r="335" spans="1:50" x14ac:dyDescent="0.35">
      <c r="A335" s="181" t="s">
        <v>158</v>
      </c>
      <c r="B335" s="92" t="s">
        <v>249</v>
      </c>
      <c r="C335" s="92" t="s">
        <v>132</v>
      </c>
      <c r="D335" s="183">
        <f t="shared" si="9"/>
        <v>977.04347826086962</v>
      </c>
      <c r="E335" s="183">
        <v>1259</v>
      </c>
      <c r="F335" s="183">
        <v>1232</v>
      </c>
      <c r="G335" s="183">
        <v>1257</v>
      </c>
      <c r="H335" s="183">
        <v>1232</v>
      </c>
      <c r="I335" s="183">
        <v>1208</v>
      </c>
      <c r="J335" s="183">
        <v>1119</v>
      </c>
      <c r="K335" s="183">
        <v>1043</v>
      </c>
      <c r="L335" s="183">
        <v>1047</v>
      </c>
      <c r="M335" s="183">
        <v>1079</v>
      </c>
      <c r="N335" s="183">
        <v>1098</v>
      </c>
      <c r="O335" s="183">
        <v>1051</v>
      </c>
      <c r="P335" s="183">
        <v>1002</v>
      </c>
      <c r="Q335" s="183">
        <v>1204</v>
      </c>
      <c r="R335" s="183">
        <v>1121</v>
      </c>
      <c r="S335" s="183">
        <v>1105</v>
      </c>
      <c r="T335" s="183">
        <v>1079</v>
      </c>
      <c r="U335" s="183">
        <v>1065</v>
      </c>
      <c r="V335" s="183">
        <v>962</v>
      </c>
      <c r="W335" s="183">
        <v>977</v>
      </c>
      <c r="X335" s="183">
        <v>1010</v>
      </c>
      <c r="Y335" s="183">
        <v>965</v>
      </c>
      <c r="Z335" s="183">
        <v>1047</v>
      </c>
      <c r="AA335" s="183">
        <v>1015</v>
      </c>
      <c r="AB335" s="183">
        <v>924</v>
      </c>
      <c r="AC335" s="183">
        <v>1070</v>
      </c>
      <c r="AD335" s="183">
        <v>1063</v>
      </c>
      <c r="AE335" s="183">
        <v>1049</v>
      </c>
      <c r="AF335" s="183">
        <v>1046</v>
      </c>
      <c r="AG335" s="183">
        <v>1046</v>
      </c>
      <c r="AH335" s="183">
        <v>1034</v>
      </c>
      <c r="AI335" s="183">
        <v>968</v>
      </c>
      <c r="AJ335" s="183">
        <v>1011</v>
      </c>
      <c r="AK335" s="183">
        <v>1018</v>
      </c>
      <c r="AL335" s="183">
        <v>990</v>
      </c>
      <c r="AM335" s="183">
        <v>938</v>
      </c>
      <c r="AN335" s="183">
        <v>936</v>
      </c>
      <c r="AO335" s="183">
        <v>1094</v>
      </c>
      <c r="AP335" s="183">
        <v>1028</v>
      </c>
      <c r="AQ335" s="183">
        <v>861</v>
      </c>
      <c r="AR335" s="183">
        <v>291</v>
      </c>
      <c r="AS335" s="183">
        <v>320</v>
      </c>
      <c r="AT335" s="183">
        <v>455</v>
      </c>
      <c r="AU335" s="183">
        <v>584</v>
      </c>
      <c r="AV335" s="183">
        <v>651</v>
      </c>
      <c r="AW335" s="183">
        <v>674</v>
      </c>
      <c r="AX335" s="165">
        <v>716</v>
      </c>
    </row>
    <row r="336" spans="1:50" s="81" customFormat="1" x14ac:dyDescent="0.35">
      <c r="A336" s="181" t="s">
        <v>158</v>
      </c>
      <c r="B336" s="92" t="s">
        <v>250</v>
      </c>
      <c r="C336" s="92" t="s">
        <v>162</v>
      </c>
      <c r="D336" s="180">
        <f t="shared" si="9"/>
        <v>2925240.5217391304</v>
      </c>
      <c r="E336" s="180">
        <v>2755983</v>
      </c>
      <c r="F336" s="180">
        <v>2486188</v>
      </c>
      <c r="G336" s="180">
        <v>2916286</v>
      </c>
      <c r="H336" s="180">
        <v>2770865</v>
      </c>
      <c r="I336" s="180">
        <v>2996637</v>
      </c>
      <c r="J336" s="180">
        <v>2860357</v>
      </c>
      <c r="K336" s="180">
        <v>2681844</v>
      </c>
      <c r="L336" s="180">
        <v>2961314</v>
      </c>
      <c r="M336" s="180">
        <v>2716463</v>
      </c>
      <c r="N336" s="180">
        <v>2923897</v>
      </c>
      <c r="O336" s="180">
        <v>2752698</v>
      </c>
      <c r="P336" s="180">
        <v>2610405</v>
      </c>
      <c r="Q336" s="180">
        <v>2790117</v>
      </c>
      <c r="R336" s="180">
        <v>2754013</v>
      </c>
      <c r="S336" s="180">
        <v>2683215</v>
      </c>
      <c r="T336" s="180">
        <v>2993060</v>
      </c>
      <c r="U336" s="180">
        <v>3163570</v>
      </c>
      <c r="V336" s="180">
        <v>3009576</v>
      </c>
      <c r="W336" s="180">
        <v>2999778</v>
      </c>
      <c r="X336" s="180">
        <v>3251181</v>
      </c>
      <c r="Y336" s="180">
        <v>2824443</v>
      </c>
      <c r="Z336" s="180">
        <v>3254569</v>
      </c>
      <c r="AA336" s="180">
        <v>2902761</v>
      </c>
      <c r="AB336" s="180">
        <v>2797886</v>
      </c>
      <c r="AC336" s="180">
        <v>3210713</v>
      </c>
      <c r="AD336" s="180">
        <v>2990397</v>
      </c>
      <c r="AE336" s="180">
        <v>3312402</v>
      </c>
      <c r="AF336" s="180">
        <v>3497095</v>
      </c>
      <c r="AG336" s="180">
        <v>3499441</v>
      </c>
      <c r="AH336" s="180">
        <v>3273919</v>
      </c>
      <c r="AI336" s="180">
        <v>3402989</v>
      </c>
      <c r="AJ336" s="180">
        <v>3480349</v>
      </c>
      <c r="AK336" s="180">
        <v>3253020</v>
      </c>
      <c r="AL336" s="180">
        <v>3579356</v>
      </c>
      <c r="AM336" s="180">
        <v>3242537</v>
      </c>
      <c r="AN336" s="180">
        <v>3270430</v>
      </c>
      <c r="AO336" s="180">
        <v>3780166</v>
      </c>
      <c r="AP336" s="180">
        <v>3615409</v>
      </c>
      <c r="AQ336" s="180">
        <v>2944664</v>
      </c>
      <c r="AR336" s="180">
        <v>1667546</v>
      </c>
      <c r="AS336" s="180">
        <v>1759311</v>
      </c>
      <c r="AT336" s="180">
        <v>2013050</v>
      </c>
      <c r="AU336" s="180">
        <v>2265385</v>
      </c>
      <c r="AV336" s="180">
        <v>2353872</v>
      </c>
      <c r="AW336" s="180">
        <v>2555647</v>
      </c>
      <c r="AX336" s="189">
        <v>2736260</v>
      </c>
    </row>
    <row r="337" spans="1:51" s="80" customFormat="1" x14ac:dyDescent="0.35">
      <c r="A337" s="181" t="s">
        <v>158</v>
      </c>
      <c r="B337" s="92" t="s">
        <v>250</v>
      </c>
      <c r="C337" s="92" t="s">
        <v>166</v>
      </c>
      <c r="D337" s="188">
        <f t="shared" si="9"/>
        <v>475.28260869565219</v>
      </c>
      <c r="E337" s="188">
        <v>405</v>
      </c>
      <c r="F337" s="188">
        <v>378</v>
      </c>
      <c r="G337" s="188">
        <v>421</v>
      </c>
      <c r="H337" s="188">
        <v>411</v>
      </c>
      <c r="I337" s="188">
        <v>436</v>
      </c>
      <c r="J337" s="188">
        <v>427</v>
      </c>
      <c r="K337" s="188">
        <v>416</v>
      </c>
      <c r="L337" s="188">
        <v>450</v>
      </c>
      <c r="M337" s="188">
        <v>429</v>
      </c>
      <c r="N337" s="188">
        <v>448</v>
      </c>
      <c r="O337" s="188">
        <v>431</v>
      </c>
      <c r="P337" s="188">
        <v>419</v>
      </c>
      <c r="Q337" s="188">
        <v>427</v>
      </c>
      <c r="R337" s="188">
        <v>426</v>
      </c>
      <c r="S337" s="188">
        <v>419</v>
      </c>
      <c r="T337" s="188">
        <v>453</v>
      </c>
      <c r="U337" s="188">
        <v>480</v>
      </c>
      <c r="V337" s="188">
        <v>458</v>
      </c>
      <c r="W337" s="188">
        <v>460</v>
      </c>
      <c r="X337" s="188">
        <v>484</v>
      </c>
      <c r="Y337" s="188">
        <v>440</v>
      </c>
      <c r="Z337" s="188">
        <v>477</v>
      </c>
      <c r="AA337" s="188">
        <v>445</v>
      </c>
      <c r="AB337" s="188">
        <v>443</v>
      </c>
      <c r="AC337" s="188">
        <v>477</v>
      </c>
      <c r="AD337" s="188">
        <v>460</v>
      </c>
      <c r="AE337" s="188">
        <v>495</v>
      </c>
      <c r="AF337" s="188">
        <v>522</v>
      </c>
      <c r="AG337" s="188">
        <v>524</v>
      </c>
      <c r="AH337" s="188">
        <v>502</v>
      </c>
      <c r="AI337" s="188">
        <v>515</v>
      </c>
      <c r="AJ337" s="188">
        <v>527</v>
      </c>
      <c r="AK337" s="188">
        <v>502</v>
      </c>
      <c r="AL337" s="188">
        <v>531</v>
      </c>
      <c r="AM337" s="188">
        <v>494</v>
      </c>
      <c r="AN337" s="188">
        <v>515</v>
      </c>
      <c r="AO337" s="188">
        <v>549</v>
      </c>
      <c r="AP337" s="188">
        <v>550</v>
      </c>
      <c r="AQ337" s="188">
        <v>504</v>
      </c>
      <c r="AR337" s="188">
        <v>592</v>
      </c>
      <c r="AS337" s="188">
        <v>571</v>
      </c>
      <c r="AT337" s="188">
        <v>503</v>
      </c>
      <c r="AU337" s="188">
        <v>507</v>
      </c>
      <c r="AV337" s="188">
        <v>503</v>
      </c>
      <c r="AW337" s="188">
        <v>509</v>
      </c>
      <c r="AX337" s="190">
        <v>528</v>
      </c>
    </row>
    <row r="338" spans="1:51" x14ac:dyDescent="0.35">
      <c r="A338" s="181" t="s">
        <v>158</v>
      </c>
      <c r="B338" s="92" t="s">
        <v>250</v>
      </c>
      <c r="C338" s="92" t="s">
        <v>133</v>
      </c>
      <c r="D338" s="183">
        <f t="shared" si="9"/>
        <v>61722.108695652176</v>
      </c>
      <c r="E338" s="183">
        <v>67318</v>
      </c>
      <c r="F338" s="183">
        <v>60932</v>
      </c>
      <c r="G338" s="183">
        <v>71714</v>
      </c>
      <c r="H338" s="183">
        <v>67333</v>
      </c>
      <c r="I338" s="183">
        <v>72780</v>
      </c>
      <c r="J338" s="183">
        <v>69643</v>
      </c>
      <c r="K338" s="183">
        <v>64320</v>
      </c>
      <c r="L338" s="183">
        <v>70274</v>
      </c>
      <c r="M338" s="183">
        <v>63216</v>
      </c>
      <c r="N338" s="183">
        <v>68112</v>
      </c>
      <c r="O338" s="183">
        <v>64316</v>
      </c>
      <c r="P338" s="183">
        <v>60808</v>
      </c>
      <c r="Q338" s="183">
        <v>63611</v>
      </c>
      <c r="R338" s="183">
        <v>62626</v>
      </c>
      <c r="S338" s="183">
        <v>60698</v>
      </c>
      <c r="T338" s="183">
        <v>68317</v>
      </c>
      <c r="U338" s="183">
        <v>71890</v>
      </c>
      <c r="V338" s="183">
        <v>67470</v>
      </c>
      <c r="W338" s="183">
        <v>67938</v>
      </c>
      <c r="X338" s="183">
        <v>72990</v>
      </c>
      <c r="Y338" s="183">
        <v>62430</v>
      </c>
      <c r="Z338" s="183">
        <v>72888</v>
      </c>
      <c r="AA338" s="183">
        <v>64692</v>
      </c>
      <c r="AB338" s="183">
        <v>62307</v>
      </c>
      <c r="AC338" s="183">
        <v>70250</v>
      </c>
      <c r="AD338" s="183">
        <v>64659</v>
      </c>
      <c r="AE338" s="183">
        <v>70366</v>
      </c>
      <c r="AF338" s="183">
        <v>73194</v>
      </c>
      <c r="AG338" s="183">
        <v>72891</v>
      </c>
      <c r="AH338" s="183">
        <v>67672</v>
      </c>
      <c r="AI338" s="183">
        <v>71619</v>
      </c>
      <c r="AJ338" s="183">
        <v>71634</v>
      </c>
      <c r="AK338" s="183">
        <v>66081</v>
      </c>
      <c r="AL338" s="183">
        <v>73005</v>
      </c>
      <c r="AM338" s="183">
        <v>64543</v>
      </c>
      <c r="AN338" s="183">
        <v>64553</v>
      </c>
      <c r="AO338" s="183">
        <v>72636</v>
      </c>
      <c r="AP338" s="183">
        <v>66584</v>
      </c>
      <c r="AQ338" s="183">
        <v>49552</v>
      </c>
      <c r="AR338" s="183">
        <v>20702</v>
      </c>
      <c r="AS338" s="183">
        <v>22238</v>
      </c>
      <c r="AT338" s="183">
        <v>29068</v>
      </c>
      <c r="AU338" s="183">
        <v>33801</v>
      </c>
      <c r="AV338" s="183">
        <v>34695</v>
      </c>
      <c r="AW338" s="183">
        <v>39111</v>
      </c>
      <c r="AX338" s="165">
        <v>41740</v>
      </c>
    </row>
    <row r="339" spans="1:51" x14ac:dyDescent="0.35">
      <c r="A339" s="181" t="s">
        <v>158</v>
      </c>
      <c r="B339" s="92" t="s">
        <v>250</v>
      </c>
      <c r="C339" s="92" t="s">
        <v>167</v>
      </c>
      <c r="D339" s="183">
        <f>AVERAGE(E339:AX339)</f>
        <v>700970.75587847258</v>
      </c>
      <c r="E339" s="183">
        <f>Suffolk!D24</f>
        <v>647749</v>
      </c>
      <c r="F339" s="183">
        <f>Suffolk!E24</f>
        <v>587318</v>
      </c>
      <c r="G339" s="183">
        <f>Suffolk!F24</f>
        <v>695490</v>
      </c>
      <c r="H339" s="183">
        <f>Suffolk!G24</f>
        <v>671081</v>
      </c>
      <c r="I339" s="183">
        <f>Suffolk!H24</f>
        <v>724736.59067063686</v>
      </c>
      <c r="J339" s="183">
        <f>Suffolk!I24</f>
        <v>690753.00572173065</v>
      </c>
      <c r="K339" s="183">
        <f>Suffolk!J24</f>
        <v>655228.39705547201</v>
      </c>
      <c r="L339" s="183">
        <f>Suffolk!K24</f>
        <v>712231.29019653797</v>
      </c>
      <c r="M339" s="183">
        <f>Suffolk!L24</f>
        <v>651340.06758189632</v>
      </c>
      <c r="N339" s="183">
        <f>Suffolk!M24</f>
        <v>698789.30945369194</v>
      </c>
      <c r="O339" s="183">
        <f>Suffolk!N24</f>
        <v>659410.96269913332</v>
      </c>
      <c r="P339" s="183">
        <f>Suffolk!O24</f>
        <v>638046.48159127962</v>
      </c>
      <c r="Q339" s="183">
        <f>Suffolk!P24</f>
        <v>658902.12072896759</v>
      </c>
      <c r="R339" s="183">
        <f>Suffolk!Q24</f>
        <v>651510.55464329058</v>
      </c>
      <c r="S339" s="183">
        <f>Suffolk!R24</f>
        <v>627799.10120757471</v>
      </c>
      <c r="T339" s="183">
        <f>Suffolk!S24</f>
        <v>712452.40546348004</v>
      </c>
      <c r="U339" s="183">
        <f>Suffolk!T24</f>
        <v>758957.06862989126</v>
      </c>
      <c r="V339" s="183">
        <f>Suffolk!U24</f>
        <v>720997.79297367972</v>
      </c>
      <c r="W339" s="183">
        <f>Suffolk!V24</f>
        <v>719535.70834150922</v>
      </c>
      <c r="X339" s="183">
        <f>Suffolk!W24</f>
        <v>786968.71878403448</v>
      </c>
      <c r="Y339" s="183">
        <f>Suffolk!X24</f>
        <v>683720.29278231121</v>
      </c>
      <c r="Z339" s="183">
        <f>Suffolk!Y24</f>
        <v>787193.72211553191</v>
      </c>
      <c r="AA339" s="183">
        <f>Suffolk!Z24</f>
        <v>702310.20010114508</v>
      </c>
      <c r="AB339" s="183">
        <f>Suffolk!AA24</f>
        <v>676746.99228192482</v>
      </c>
      <c r="AC339" s="183">
        <f>Suffolk!AB24</f>
        <v>755698.51797533862</v>
      </c>
      <c r="AD339" s="183">
        <f>Suffolk!AC24</f>
        <v>705743.99102068297</v>
      </c>
      <c r="AE339" s="183">
        <f>Suffolk!AD24</f>
        <v>782060.01628655102</v>
      </c>
      <c r="AF339" s="183">
        <f>Suffolk!AE24</f>
        <v>826660.1218673971</v>
      </c>
      <c r="AG339" s="183">
        <f>Suffolk!AF24</f>
        <v>832064.38300604909</v>
      </c>
      <c r="AH339" s="183">
        <f>Suffolk!AG24</f>
        <v>781035.14595718856</v>
      </c>
      <c r="AI339" s="183">
        <f>Suffolk!AH24</f>
        <v>809458.68767943187</v>
      </c>
      <c r="AJ339" s="183">
        <f>Suffolk!AI24</f>
        <v>832653.94585303625</v>
      </c>
      <c r="AK339" s="183">
        <f>Suffolk!AJ24</f>
        <v>771236.45993357478</v>
      </c>
      <c r="AL339" s="183">
        <f>Suffolk!AK24</f>
        <v>843904.92125328246</v>
      </c>
      <c r="AM339" s="183">
        <f>Suffolk!AL24</f>
        <v>773439.75491308689</v>
      </c>
      <c r="AN339" s="183">
        <f>Suffolk!AM24</f>
        <v>789661.7772560328</v>
      </c>
      <c r="AO339" s="183">
        <f>Suffolk!AN24</f>
        <v>880403.85494037298</v>
      </c>
      <c r="AP339" s="183">
        <f>Suffolk!AO24</f>
        <v>826313.15920424648</v>
      </c>
      <c r="AQ339" s="183">
        <f>Suffolk!AP24</f>
        <v>693805.9064209545</v>
      </c>
      <c r="AR339" s="183">
        <f>Suffolk!AQ24</f>
        <v>403621.96290045907</v>
      </c>
      <c r="AS339" s="183">
        <f>Suffolk!AR24</f>
        <v>422837.81892746006</v>
      </c>
      <c r="AT339" s="183">
        <f>Suffolk!AS24</f>
        <v>509304.19720000663</v>
      </c>
      <c r="AU339" s="183">
        <f>Suffolk!AT24</f>
        <v>565358.2528599475</v>
      </c>
      <c r="AV339" s="183">
        <f>Suffolk!AU24</f>
        <v>588662.64728383126</v>
      </c>
      <c r="AW339" s="183">
        <f>Suffolk!AV24</f>
        <v>641493.97911840002</v>
      </c>
      <c r="AX339" s="165">
        <f>Suffolk!AW24</f>
        <v>689966.48552869749</v>
      </c>
    </row>
    <row r="340" spans="1:51" ht="15" thickBot="1" x14ac:dyDescent="0.4">
      <c r="A340" s="86" t="s">
        <v>158</v>
      </c>
      <c r="B340" s="174" t="s">
        <v>250</v>
      </c>
      <c r="C340" s="174" t="s">
        <v>132</v>
      </c>
      <c r="D340" s="184">
        <f t="shared" si="9"/>
        <v>6202.673913043478</v>
      </c>
      <c r="E340" s="184">
        <v>6804</v>
      </c>
      <c r="F340" s="184">
        <v>6574</v>
      </c>
      <c r="G340" s="184">
        <v>6926</v>
      </c>
      <c r="H340" s="184">
        <v>6740</v>
      </c>
      <c r="I340" s="184">
        <v>6875</v>
      </c>
      <c r="J340" s="184">
        <v>6700</v>
      </c>
      <c r="K340" s="184">
        <v>6440</v>
      </c>
      <c r="L340" s="184">
        <v>6583</v>
      </c>
      <c r="M340" s="184">
        <v>6328</v>
      </c>
      <c r="N340" s="184">
        <v>6525</v>
      </c>
      <c r="O340" s="184">
        <v>6392</v>
      </c>
      <c r="P340" s="184">
        <v>6232</v>
      </c>
      <c r="Q340" s="184">
        <v>6538</v>
      </c>
      <c r="R340" s="184">
        <v>6462</v>
      </c>
      <c r="S340" s="184">
        <v>6410</v>
      </c>
      <c r="T340" s="184">
        <v>6610</v>
      </c>
      <c r="U340" s="184">
        <v>6593</v>
      </c>
      <c r="V340" s="184">
        <v>6572</v>
      </c>
      <c r="W340" s="184">
        <v>6521</v>
      </c>
      <c r="X340" s="184">
        <v>6713</v>
      </c>
      <c r="Y340" s="184">
        <v>6418</v>
      </c>
      <c r="Z340" s="184">
        <v>6825</v>
      </c>
      <c r="AA340" s="184">
        <v>6529</v>
      </c>
      <c r="AB340" s="184">
        <v>6317</v>
      </c>
      <c r="AC340" s="184">
        <v>6726</v>
      </c>
      <c r="AD340" s="184">
        <v>6495</v>
      </c>
      <c r="AE340" s="184">
        <v>6687</v>
      </c>
      <c r="AF340" s="184">
        <v>6702</v>
      </c>
      <c r="AG340" s="184">
        <v>6675</v>
      </c>
      <c r="AH340" s="184">
        <v>6518</v>
      </c>
      <c r="AI340" s="184">
        <v>6605</v>
      </c>
      <c r="AJ340" s="184">
        <v>6604</v>
      </c>
      <c r="AK340" s="184">
        <v>6475</v>
      </c>
      <c r="AL340" s="184">
        <v>6747</v>
      </c>
      <c r="AM340" s="184">
        <v>6568</v>
      </c>
      <c r="AN340" s="184">
        <v>6351</v>
      </c>
      <c r="AO340" s="184">
        <v>6888</v>
      </c>
      <c r="AP340" s="184">
        <v>6573</v>
      </c>
      <c r="AQ340" s="184">
        <v>5840</v>
      </c>
      <c r="AR340" s="184">
        <v>2815</v>
      </c>
      <c r="AS340" s="184">
        <v>3081</v>
      </c>
      <c r="AT340" s="184">
        <v>4000</v>
      </c>
      <c r="AU340" s="184">
        <v>4466</v>
      </c>
      <c r="AV340" s="184">
        <v>4676</v>
      </c>
      <c r="AW340" s="184">
        <v>5023</v>
      </c>
      <c r="AX340" s="191">
        <v>5181</v>
      </c>
    </row>
    <row r="341" spans="1:51" x14ac:dyDescent="0.35">
      <c r="E341" s="18"/>
      <c r="F341" s="18"/>
      <c r="G341" s="18"/>
      <c r="H341" s="18"/>
      <c r="I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c r="AU341" s="18"/>
      <c r="AV341" s="18"/>
      <c r="AW341" s="18"/>
      <c r="AX341" s="18"/>
      <c r="AY341" s="2"/>
    </row>
    <row r="343" spans="1:51" x14ac:dyDescent="0.35">
      <c r="C343" s="42"/>
      <c r="AI343" s="96"/>
      <c r="AY343" s="42"/>
    </row>
    <row r="344" spans="1:51" x14ac:dyDescent="0.35">
      <c r="A344" s="51" t="s">
        <v>138</v>
      </c>
      <c r="E344" s="433"/>
      <c r="F344" s="433"/>
      <c r="G344" s="433"/>
      <c r="H344" s="433"/>
      <c r="I344" s="433"/>
      <c r="AS344" s="424"/>
      <c r="AT344" s="424"/>
      <c r="AU344" s="424"/>
      <c r="AV344" s="424"/>
      <c r="AW344" s="424"/>
    </row>
    <row r="345" spans="1:51" ht="15" thickBot="1" x14ac:dyDescent="0.4"/>
    <row r="346" spans="1:51" x14ac:dyDescent="0.35">
      <c r="A346" s="32" t="s">
        <v>168</v>
      </c>
      <c r="B346" s="33" t="s">
        <v>251</v>
      </c>
      <c r="C346" s="33" t="s">
        <v>160</v>
      </c>
      <c r="D346" s="33" t="s">
        <v>252</v>
      </c>
      <c r="E346" s="14">
        <v>42736</v>
      </c>
      <c r="F346" s="14">
        <v>42767</v>
      </c>
      <c r="G346" s="14">
        <v>42795</v>
      </c>
      <c r="H346" s="14">
        <v>42826</v>
      </c>
      <c r="I346" s="14">
        <v>42856</v>
      </c>
      <c r="J346" s="14">
        <v>42887</v>
      </c>
      <c r="K346" s="14">
        <v>42917</v>
      </c>
      <c r="L346" s="14">
        <v>42948</v>
      </c>
      <c r="M346" s="14">
        <v>42979</v>
      </c>
      <c r="N346" s="14">
        <v>43009</v>
      </c>
      <c r="O346" s="14">
        <v>43040</v>
      </c>
      <c r="P346" s="14">
        <v>43070</v>
      </c>
      <c r="Q346" s="14">
        <v>43101</v>
      </c>
      <c r="R346" s="14">
        <v>43132</v>
      </c>
      <c r="S346" s="14">
        <v>43160</v>
      </c>
      <c r="T346" s="14">
        <v>43191</v>
      </c>
      <c r="U346" s="14">
        <v>43221</v>
      </c>
      <c r="V346" s="14">
        <v>43252</v>
      </c>
      <c r="W346" s="14">
        <v>43282</v>
      </c>
      <c r="X346" s="14">
        <v>43313</v>
      </c>
      <c r="Y346" s="14">
        <v>43344</v>
      </c>
      <c r="Z346" s="14">
        <v>43374</v>
      </c>
      <c r="AA346" s="14">
        <v>43405</v>
      </c>
      <c r="AB346" s="14">
        <v>43435</v>
      </c>
      <c r="AC346" s="14">
        <v>43466</v>
      </c>
      <c r="AD346" s="14">
        <v>43497</v>
      </c>
      <c r="AE346" s="14">
        <v>43525</v>
      </c>
      <c r="AF346" s="14">
        <v>43556</v>
      </c>
      <c r="AG346" s="14">
        <v>43586</v>
      </c>
      <c r="AH346" s="14">
        <v>43617</v>
      </c>
      <c r="AI346" s="14">
        <v>43647</v>
      </c>
      <c r="AJ346" s="14">
        <v>43678</v>
      </c>
      <c r="AK346" s="14">
        <v>43709</v>
      </c>
      <c r="AL346" s="14">
        <v>43739</v>
      </c>
      <c r="AM346" s="14">
        <v>43770</v>
      </c>
      <c r="AN346" s="14">
        <v>43800</v>
      </c>
      <c r="AO346" s="14">
        <v>43831</v>
      </c>
      <c r="AP346" s="14">
        <v>43862</v>
      </c>
      <c r="AQ346" s="14">
        <v>43891</v>
      </c>
      <c r="AR346" s="14">
        <v>43922</v>
      </c>
      <c r="AS346" s="14">
        <v>43952</v>
      </c>
      <c r="AT346" s="14">
        <v>43983</v>
      </c>
      <c r="AU346" s="14">
        <v>44013</v>
      </c>
      <c r="AV346" s="14">
        <v>44044</v>
      </c>
      <c r="AW346" s="14">
        <v>44075</v>
      </c>
      <c r="AX346" s="15">
        <v>44105</v>
      </c>
    </row>
    <row r="347" spans="1:51" s="51" customFormat="1" x14ac:dyDescent="0.35">
      <c r="A347" s="29" t="s">
        <v>134</v>
      </c>
      <c r="B347" s="9" t="s">
        <v>129</v>
      </c>
      <c r="C347" s="9" t="s">
        <v>162</v>
      </c>
      <c r="D347" s="192">
        <f t="shared" ref="D347:D409" si="10">AVERAGE(E347:AX347)</f>
        <v>905832.69021739135</v>
      </c>
      <c r="E347" s="193">
        <f>SUM(E349:E372,E374:E382,E384:E402,E404:E413)</f>
        <v>953865.3200000003</v>
      </c>
      <c r="F347" s="193">
        <f>SUM(F349:F372,F374:F382,F384:F402,F404:F413)</f>
        <v>984717.81</v>
      </c>
      <c r="G347" s="193">
        <f>SUM(G349:G372,G374:G382,G384:G402,G404:G413)</f>
        <v>1081316.5000000002</v>
      </c>
      <c r="H347" s="193">
        <f t="shared" ref="H347:AX347" si="11">SUM(H349:H372,H374:H382,H384:H402,H404:H413)</f>
        <v>1090175.2600000005</v>
      </c>
      <c r="I347" s="193">
        <f t="shared" si="11"/>
        <v>1136943.5600000003</v>
      </c>
      <c r="J347" s="193">
        <f t="shared" si="11"/>
        <v>1174188.7700000003</v>
      </c>
      <c r="K347" s="193">
        <f t="shared" si="11"/>
        <v>949771.05999999971</v>
      </c>
      <c r="L347" s="193">
        <f t="shared" si="11"/>
        <v>1038050.4200000002</v>
      </c>
      <c r="M347" s="193">
        <f t="shared" si="11"/>
        <v>1101168.4300000002</v>
      </c>
      <c r="N347" s="193">
        <f t="shared" si="11"/>
        <v>1152884.3100000003</v>
      </c>
      <c r="O347" s="193">
        <f t="shared" si="11"/>
        <v>1159260.1000000003</v>
      </c>
      <c r="P347" s="193">
        <f t="shared" si="11"/>
        <v>1168192.1399999997</v>
      </c>
      <c r="Q347" s="193">
        <f t="shared" si="11"/>
        <v>958657.06</v>
      </c>
      <c r="R347" s="193">
        <f t="shared" si="11"/>
        <v>1042486.8500000001</v>
      </c>
      <c r="S347" s="193">
        <f t="shared" si="11"/>
        <v>1090807.8700000001</v>
      </c>
      <c r="T347" s="193">
        <f t="shared" si="11"/>
        <v>1142717.1799999992</v>
      </c>
      <c r="U347" s="193">
        <f t="shared" si="11"/>
        <v>1203220.45</v>
      </c>
      <c r="V347" s="193">
        <f t="shared" si="11"/>
        <v>1178506.9099999997</v>
      </c>
      <c r="W347" s="193">
        <f t="shared" si="11"/>
        <v>964494.0900000002</v>
      </c>
      <c r="X347" s="193">
        <f t="shared" si="11"/>
        <v>1035421.6800000002</v>
      </c>
      <c r="Y347" s="193">
        <f t="shared" si="11"/>
        <v>976531.65999999992</v>
      </c>
      <c r="Z347" s="193">
        <f t="shared" si="11"/>
        <v>1128296.3900000001</v>
      </c>
      <c r="AA347" s="193">
        <f t="shared" si="11"/>
        <v>1026975.3200000003</v>
      </c>
      <c r="AB347" s="193">
        <f t="shared" si="11"/>
        <v>1009718.04</v>
      </c>
      <c r="AC347" s="193">
        <f t="shared" si="11"/>
        <v>898226.6599999998</v>
      </c>
      <c r="AD347" s="193">
        <f t="shared" si="11"/>
        <v>909484.59000000008</v>
      </c>
      <c r="AE347" s="193">
        <f t="shared" si="11"/>
        <v>947308</v>
      </c>
      <c r="AF347" s="193">
        <f t="shared" si="11"/>
        <v>1034270.4199999998</v>
      </c>
      <c r="AG347" s="193">
        <f t="shared" si="11"/>
        <v>1055657.1799999997</v>
      </c>
      <c r="AH347" s="193">
        <f t="shared" si="11"/>
        <v>976844.20999999985</v>
      </c>
      <c r="AI347" s="193">
        <f t="shared" si="11"/>
        <v>893987.65999999992</v>
      </c>
      <c r="AJ347" s="193">
        <f t="shared" si="11"/>
        <v>967902.49000000022</v>
      </c>
      <c r="AK347" s="193">
        <f t="shared" si="11"/>
        <v>919219.79999999993</v>
      </c>
      <c r="AL347" s="193">
        <f t="shared" si="11"/>
        <v>995037.44000000006</v>
      </c>
      <c r="AM347" s="193">
        <f t="shared" si="11"/>
        <v>946680.82999999961</v>
      </c>
      <c r="AN347" s="193">
        <f t="shared" si="11"/>
        <v>879121.31</v>
      </c>
      <c r="AO347" s="193">
        <f t="shared" si="11"/>
        <v>809521.41000000015</v>
      </c>
      <c r="AP347" s="193">
        <f t="shared" si="11"/>
        <v>854446.59000000032</v>
      </c>
      <c r="AQ347" s="193">
        <f t="shared" si="11"/>
        <v>806608.84999999986</v>
      </c>
      <c r="AR347" s="193">
        <f t="shared" si="11"/>
        <v>358419.49</v>
      </c>
      <c r="AS347" s="193">
        <f t="shared" si="11"/>
        <v>52264.889999999992</v>
      </c>
      <c r="AT347" s="193">
        <f t="shared" si="11"/>
        <v>88092.099999999962</v>
      </c>
      <c r="AU347" s="193">
        <f t="shared" si="11"/>
        <v>268666.98</v>
      </c>
      <c r="AV347" s="193">
        <f t="shared" si="11"/>
        <v>357381.74</v>
      </c>
      <c r="AW347" s="193">
        <f t="shared" si="11"/>
        <v>432827.99999999994</v>
      </c>
      <c r="AX347" s="194">
        <f t="shared" si="11"/>
        <v>467965.92999999988</v>
      </c>
    </row>
    <row r="348" spans="1:51" x14ac:dyDescent="0.35">
      <c r="A348" s="27" t="s">
        <v>155</v>
      </c>
      <c r="B348" s="3" t="s">
        <v>129</v>
      </c>
      <c r="C348" s="3" t="s">
        <v>162</v>
      </c>
      <c r="D348" s="152">
        <f t="shared" si="10"/>
        <v>346602.83347826084</v>
      </c>
      <c r="E348" s="145">
        <f>SUM(E349:E372)</f>
        <v>396767.25</v>
      </c>
      <c r="F348" s="145">
        <f t="shared" ref="F348:AX348" si="12">SUM(F349:F372)</f>
        <v>401601.88</v>
      </c>
      <c r="G348" s="145">
        <f t="shared" si="12"/>
        <v>433968.18999999994</v>
      </c>
      <c r="H348" s="145">
        <f t="shared" si="12"/>
        <v>436350.24000000005</v>
      </c>
      <c r="I348" s="145">
        <f t="shared" si="12"/>
        <v>459391.29000000004</v>
      </c>
      <c r="J348" s="145">
        <f t="shared" si="12"/>
        <v>474081.48</v>
      </c>
      <c r="K348" s="145">
        <f t="shared" si="12"/>
        <v>394231.34999999992</v>
      </c>
      <c r="L348" s="145">
        <f t="shared" si="12"/>
        <v>403062.77999999997</v>
      </c>
      <c r="M348" s="145">
        <f t="shared" si="12"/>
        <v>422409.54</v>
      </c>
      <c r="N348" s="145">
        <f t="shared" si="12"/>
        <v>460374.4</v>
      </c>
      <c r="O348" s="145">
        <f t="shared" si="12"/>
        <v>456418.28</v>
      </c>
      <c r="P348" s="145">
        <f t="shared" si="12"/>
        <v>470776.43</v>
      </c>
      <c r="Q348" s="145">
        <f t="shared" si="12"/>
        <v>361406.17000000004</v>
      </c>
      <c r="R348" s="145">
        <f t="shared" si="12"/>
        <v>375868.68999999994</v>
      </c>
      <c r="S348" s="145">
        <f t="shared" si="12"/>
        <v>417674.36</v>
      </c>
      <c r="T348" s="145">
        <f t="shared" si="12"/>
        <v>443267.77</v>
      </c>
      <c r="U348" s="145">
        <f t="shared" si="12"/>
        <v>489404.20000000007</v>
      </c>
      <c r="V348" s="145">
        <f t="shared" si="12"/>
        <v>456209.73</v>
      </c>
      <c r="W348" s="145">
        <f t="shared" si="12"/>
        <v>360079.84</v>
      </c>
      <c r="X348" s="145">
        <f t="shared" si="12"/>
        <v>388816.11000000004</v>
      </c>
      <c r="Y348" s="145">
        <f t="shared" si="12"/>
        <v>363810.93000000005</v>
      </c>
      <c r="Z348" s="145">
        <f t="shared" si="12"/>
        <v>415550.76</v>
      </c>
      <c r="AA348" s="145">
        <f t="shared" si="12"/>
        <v>390104.05000000005</v>
      </c>
      <c r="AB348" s="145">
        <f t="shared" si="12"/>
        <v>384501.75</v>
      </c>
      <c r="AC348" s="145">
        <f t="shared" si="12"/>
        <v>345190.99</v>
      </c>
      <c r="AD348" s="145">
        <f t="shared" si="12"/>
        <v>345141.92</v>
      </c>
      <c r="AE348" s="145">
        <f t="shared" si="12"/>
        <v>360567.48000000004</v>
      </c>
      <c r="AF348" s="145">
        <f t="shared" si="12"/>
        <v>396411.88999999996</v>
      </c>
      <c r="AG348" s="145">
        <f t="shared" si="12"/>
        <v>393860.32</v>
      </c>
      <c r="AH348" s="145">
        <f t="shared" si="12"/>
        <v>362144.95999999996</v>
      </c>
      <c r="AI348" s="145">
        <f t="shared" si="12"/>
        <v>345413.62</v>
      </c>
      <c r="AJ348" s="145">
        <f t="shared" si="12"/>
        <v>370803.94000000006</v>
      </c>
      <c r="AK348" s="145">
        <f t="shared" si="12"/>
        <v>345943.49</v>
      </c>
      <c r="AL348" s="145">
        <f t="shared" si="12"/>
        <v>372607.4</v>
      </c>
      <c r="AM348" s="145">
        <f t="shared" si="12"/>
        <v>361188.54</v>
      </c>
      <c r="AN348" s="145">
        <f t="shared" si="12"/>
        <v>337151.52999999991</v>
      </c>
      <c r="AO348" s="145">
        <f t="shared" si="12"/>
        <v>309501.18000000005</v>
      </c>
      <c r="AP348" s="145">
        <f t="shared" si="12"/>
        <v>320137.90000000002</v>
      </c>
      <c r="AQ348" s="145">
        <f t="shared" si="12"/>
        <v>295730.58999999997</v>
      </c>
      <c r="AR348" s="145">
        <f t="shared" si="12"/>
        <v>129690.88</v>
      </c>
      <c r="AS348" s="145">
        <f t="shared" si="12"/>
        <v>18505.309999999994</v>
      </c>
      <c r="AT348" s="145">
        <f t="shared" si="12"/>
        <v>36105.040000000001</v>
      </c>
      <c r="AU348" s="145">
        <f t="shared" si="12"/>
        <v>61029.259999999995</v>
      </c>
      <c r="AV348" s="145">
        <f t="shared" si="12"/>
        <v>81812.25</v>
      </c>
      <c r="AW348" s="145">
        <f t="shared" si="12"/>
        <v>140428.13</v>
      </c>
      <c r="AX348" s="195">
        <f t="shared" si="12"/>
        <v>158236.25</v>
      </c>
    </row>
    <row r="349" spans="1:51" x14ac:dyDescent="0.35">
      <c r="A349" s="27" t="s">
        <v>155</v>
      </c>
      <c r="B349" s="3" t="s">
        <v>253</v>
      </c>
      <c r="C349" s="3" t="s">
        <v>162</v>
      </c>
      <c r="D349" s="152">
        <f t="shared" si="10"/>
        <v>30211.29739130435</v>
      </c>
      <c r="E349" s="145">
        <f>Albany!D92</f>
        <v>31109.78</v>
      </c>
      <c r="F349" s="145">
        <f>Albany!E92</f>
        <v>31378.579999999998</v>
      </c>
      <c r="G349" s="145">
        <f>Albany!F92</f>
        <v>34555.89</v>
      </c>
      <c r="H349" s="145">
        <f>Albany!G92</f>
        <v>34189.750000000007</v>
      </c>
      <c r="I349" s="145">
        <f>Albany!H92</f>
        <v>31346.62</v>
      </c>
      <c r="J349" s="145">
        <f>Albany!I92</f>
        <v>37475.56</v>
      </c>
      <c r="K349" s="145">
        <f>Albany!J92</f>
        <v>50926.79</v>
      </c>
      <c r="L349" s="145">
        <f>Albany!K92</f>
        <v>34544.439999999995</v>
      </c>
      <c r="M349" s="145">
        <f>Albany!L92</f>
        <v>35230.090000000004</v>
      </c>
      <c r="N349" s="145">
        <f>Albany!M92</f>
        <v>37686.700000000004</v>
      </c>
      <c r="O349" s="145">
        <f>Albany!N92</f>
        <v>37207.360000000001</v>
      </c>
      <c r="P349" s="145">
        <f>Albany!O92</f>
        <v>35122.520000000004</v>
      </c>
      <c r="Q349" s="145">
        <f>Albany!P92</f>
        <v>26989.14</v>
      </c>
      <c r="R349" s="145">
        <f>Albany!Q92</f>
        <v>28829.599999999999</v>
      </c>
      <c r="S349" s="145">
        <f>Albany!R92</f>
        <v>33846.679999999993</v>
      </c>
      <c r="T349" s="145">
        <f>Albany!S92</f>
        <v>40084.949999999997</v>
      </c>
      <c r="U349" s="145">
        <f>Albany!T92</f>
        <v>47260.499999999993</v>
      </c>
      <c r="V349" s="145">
        <f>Albany!U92</f>
        <v>44730.689999999995</v>
      </c>
      <c r="W349" s="145">
        <f>Albany!V92</f>
        <v>34642.22</v>
      </c>
      <c r="X349" s="145">
        <f>Albany!W92</f>
        <v>33068.230000000003</v>
      </c>
      <c r="Y349" s="145">
        <f>Albany!X92</f>
        <v>30942.05</v>
      </c>
      <c r="Z349" s="145">
        <f>Albany!Y92</f>
        <v>35603.050000000003</v>
      </c>
      <c r="AA349" s="145">
        <f>Albany!Z92</f>
        <v>36436.660000000003</v>
      </c>
      <c r="AB349" s="145">
        <f>Albany!AA92</f>
        <v>34464.170000000006</v>
      </c>
      <c r="AC349" s="145">
        <f>Albany!AB92</f>
        <v>32998.120000000003</v>
      </c>
      <c r="AD349" s="145">
        <f>Albany!AC92</f>
        <v>32051.05</v>
      </c>
      <c r="AE349" s="145">
        <f>Albany!AD92</f>
        <v>32316.2</v>
      </c>
      <c r="AF349" s="145">
        <f>Albany!AE92</f>
        <v>37031.85</v>
      </c>
      <c r="AG349" s="145">
        <f>Albany!AF92</f>
        <v>33018.22</v>
      </c>
      <c r="AH349" s="145">
        <f>Albany!AG92</f>
        <v>29742.779999999995</v>
      </c>
      <c r="AI349" s="145">
        <f>Albany!AH92</f>
        <v>30834.010000000002</v>
      </c>
      <c r="AJ349" s="145">
        <f>Albany!AI92</f>
        <v>39808.78</v>
      </c>
      <c r="AK349" s="145">
        <f>Albany!AJ92</f>
        <v>29548.329999999998</v>
      </c>
      <c r="AL349" s="145">
        <f>Albany!AK92</f>
        <v>28910.04</v>
      </c>
      <c r="AM349" s="145">
        <f>Albany!AL92</f>
        <v>30399.8</v>
      </c>
      <c r="AN349" s="145">
        <f>Albany!AM92</f>
        <v>28913.58</v>
      </c>
      <c r="AO349" s="145">
        <f>Albany!AN92</f>
        <v>28976.329999999998</v>
      </c>
      <c r="AP349" s="145">
        <f>Albany!AO92</f>
        <v>28035.05</v>
      </c>
      <c r="AQ349" s="145">
        <f>Albany!AP92</f>
        <v>25203.09</v>
      </c>
      <c r="AR349" s="145">
        <f>Albany!AQ92</f>
        <v>8003.69</v>
      </c>
      <c r="AS349" s="145">
        <f>Albany!AR92</f>
        <v>475.65</v>
      </c>
      <c r="AT349" s="145">
        <f>Albany!AS92</f>
        <v>726.19</v>
      </c>
      <c r="AU349" s="145">
        <f>Albany!AT92</f>
        <v>10613.909999999998</v>
      </c>
      <c r="AV349" s="145">
        <f>Albany!AU92</f>
        <v>16585.97</v>
      </c>
      <c r="AW349" s="145">
        <f>Albany!AV92</f>
        <v>12993.45</v>
      </c>
      <c r="AX349" s="195">
        <f>Albany!AW92</f>
        <v>14861.57</v>
      </c>
      <c r="AY349" s="19"/>
    </row>
    <row r="350" spans="1:51" x14ac:dyDescent="0.35">
      <c r="A350" s="27" t="s">
        <v>155</v>
      </c>
      <c r="B350" s="3" t="s">
        <v>254</v>
      </c>
      <c r="C350" s="3" t="s">
        <v>162</v>
      </c>
      <c r="D350" s="152">
        <f t="shared" si="10"/>
        <v>24203.395652173913</v>
      </c>
      <c r="E350" s="145">
        <f>Broome!D92</f>
        <v>17870.38</v>
      </c>
      <c r="F350" s="145">
        <f>Broome!E92</f>
        <v>20130.52</v>
      </c>
      <c r="G350" s="145">
        <f>Broome!F92</f>
        <v>25218.71</v>
      </c>
      <c r="H350" s="145">
        <f>Broome!G92</f>
        <v>24627.010000000002</v>
      </c>
      <c r="I350" s="145">
        <f>Broome!H92</f>
        <v>22349.98</v>
      </c>
      <c r="J350" s="145">
        <f>Broome!I92</f>
        <v>18365.550000000003</v>
      </c>
      <c r="K350" s="145">
        <f>Broome!J92</f>
        <v>15383.13</v>
      </c>
      <c r="L350" s="145">
        <f>Broome!K92</f>
        <v>20711.539999999997</v>
      </c>
      <c r="M350" s="145">
        <f>Broome!L92</f>
        <v>20967.36</v>
      </c>
      <c r="N350" s="145">
        <f>Broome!M92</f>
        <v>29200.2</v>
      </c>
      <c r="O350" s="145">
        <f>Broome!N92</f>
        <v>31306.46</v>
      </c>
      <c r="P350" s="145">
        <f>Broome!O92</f>
        <v>28857.760000000002</v>
      </c>
      <c r="Q350" s="145">
        <f>Broome!P92</f>
        <v>28586.39</v>
      </c>
      <c r="R350" s="145">
        <f>Broome!Q92</f>
        <v>29969.46</v>
      </c>
      <c r="S350" s="145">
        <f>Broome!R92</f>
        <v>38373.65</v>
      </c>
      <c r="T350" s="145">
        <f>Broome!S92</f>
        <v>43133.98</v>
      </c>
      <c r="U350" s="145">
        <f>Broome!T92</f>
        <v>43381.26</v>
      </c>
      <c r="V350" s="145">
        <f>Broome!U92</f>
        <v>43015.740000000005</v>
      </c>
      <c r="W350" s="145">
        <f>Broome!V92</f>
        <v>37680.949999999997</v>
      </c>
      <c r="X350" s="145">
        <f>Broome!W92</f>
        <v>39591.320000000007</v>
      </c>
      <c r="Y350" s="145">
        <f>Broome!X92</f>
        <v>37887.72</v>
      </c>
      <c r="Z350" s="145">
        <f>Broome!Y92</f>
        <v>35809.39</v>
      </c>
      <c r="AA350" s="145">
        <f>Broome!Z92</f>
        <v>36091.770000000004</v>
      </c>
      <c r="AB350" s="145">
        <f>Broome!AA92</f>
        <v>27531.750000000004</v>
      </c>
      <c r="AC350" s="145">
        <f>Broome!AB92</f>
        <v>24546.44</v>
      </c>
      <c r="AD350" s="145">
        <f>Broome!AC92</f>
        <v>23481.040000000001</v>
      </c>
      <c r="AE350" s="145">
        <f>Broome!AD92</f>
        <v>24939.200000000001</v>
      </c>
      <c r="AF350" s="145">
        <f>Broome!AE92</f>
        <v>24116.799999999999</v>
      </c>
      <c r="AG350" s="145">
        <f>Broome!AF92</f>
        <v>27580.52</v>
      </c>
      <c r="AH350" s="145">
        <f>Broome!AG92</f>
        <v>25783.52</v>
      </c>
      <c r="AI350" s="145">
        <f>Broome!AH92</f>
        <v>22755.08</v>
      </c>
      <c r="AJ350" s="145">
        <f>Broome!AI92</f>
        <v>21369.38</v>
      </c>
      <c r="AK350" s="145">
        <f>Broome!AJ92</f>
        <v>23148.76</v>
      </c>
      <c r="AL350" s="145">
        <f>Broome!AK92</f>
        <v>23993.759999999998</v>
      </c>
      <c r="AM350" s="145">
        <f>Broome!AL92</f>
        <v>23156.21</v>
      </c>
      <c r="AN350" s="145">
        <f>Broome!AM92</f>
        <v>24363.18</v>
      </c>
      <c r="AO350" s="145">
        <f>Broome!AN92</f>
        <v>23990.98</v>
      </c>
      <c r="AP350" s="145">
        <f>Broome!AO92</f>
        <v>22298.219999999998</v>
      </c>
      <c r="AQ350" s="145">
        <f>Broome!AP92</f>
        <v>19861.02</v>
      </c>
      <c r="AR350" s="145">
        <f>Broome!AQ92</f>
        <v>1215.9000000000001</v>
      </c>
      <c r="AS350" s="145">
        <f>Broome!AR92</f>
        <v>1812.51</v>
      </c>
      <c r="AT350" s="145">
        <f>Broome!AS92</f>
        <v>4054.7200000000003</v>
      </c>
      <c r="AU350" s="145">
        <f>Broome!AT92</f>
        <v>7304.5999999999995</v>
      </c>
      <c r="AV350" s="145">
        <f>Broome!AU92</f>
        <v>6588.2300000000005</v>
      </c>
      <c r="AW350" s="145">
        <f>Broome!AV92</f>
        <v>10358.17</v>
      </c>
      <c r="AX350" s="195">
        <f>Broome!AW92</f>
        <v>10595.98</v>
      </c>
      <c r="AY350" s="19"/>
    </row>
    <row r="351" spans="1:51" x14ac:dyDescent="0.35">
      <c r="A351" s="27" t="s">
        <v>155</v>
      </c>
      <c r="B351" s="3" t="s">
        <v>255</v>
      </c>
      <c r="C351" s="3" t="s">
        <v>162</v>
      </c>
      <c r="D351" s="152">
        <f t="shared" si="10"/>
        <v>2593.8865217391308</v>
      </c>
      <c r="E351" s="145">
        <f>Cayuga!D92</f>
        <v>3037.32</v>
      </c>
      <c r="F351" s="145">
        <f>Cayuga!E92</f>
        <v>2669.2200000000003</v>
      </c>
      <c r="G351" s="145">
        <f>Cayuga!F92</f>
        <v>3328.6</v>
      </c>
      <c r="H351" s="145">
        <f>Cayuga!G92</f>
        <v>3874.42</v>
      </c>
      <c r="I351" s="145">
        <f>Cayuga!H92</f>
        <v>4932.5599999999995</v>
      </c>
      <c r="J351" s="145">
        <f>Cayuga!I92</f>
        <v>5090.8499999999995</v>
      </c>
      <c r="K351" s="145">
        <f>Cayuga!J92</f>
        <v>3317.87</v>
      </c>
      <c r="L351" s="145">
        <f>Cayuga!K92</f>
        <v>3493.89</v>
      </c>
      <c r="M351" s="145">
        <f>Cayuga!L92</f>
        <v>2850.56</v>
      </c>
      <c r="N351" s="145">
        <f>Cayuga!M92</f>
        <v>2832.85</v>
      </c>
      <c r="O351" s="145">
        <f>Cayuga!N92</f>
        <v>4365.26</v>
      </c>
      <c r="P351" s="145">
        <f>Cayuga!O92</f>
        <v>3610.71</v>
      </c>
      <c r="Q351" s="145">
        <f>Cayuga!P92</f>
        <v>2870.12</v>
      </c>
      <c r="R351" s="145">
        <f>Cayuga!Q92</f>
        <v>3504.13</v>
      </c>
      <c r="S351" s="145">
        <f>Cayuga!R92</f>
        <v>3472.99</v>
      </c>
      <c r="T351" s="145">
        <f>Cayuga!S92</f>
        <v>3800.99</v>
      </c>
      <c r="U351" s="145">
        <f>Cayuga!T92</f>
        <v>4525.22</v>
      </c>
      <c r="V351" s="145">
        <f>Cayuga!U92</f>
        <v>3285.86</v>
      </c>
      <c r="W351" s="145">
        <f>Cayuga!V92</f>
        <v>1911.19</v>
      </c>
      <c r="X351" s="145">
        <f>Cayuga!W92</f>
        <v>1514.58</v>
      </c>
      <c r="Y351" s="145">
        <f>Cayuga!X92</f>
        <v>1758.5</v>
      </c>
      <c r="Z351" s="145">
        <f>Cayuga!Y92</f>
        <v>1321.2</v>
      </c>
      <c r="AA351" s="145">
        <f>Cayuga!Z92</f>
        <v>2487.94</v>
      </c>
      <c r="AB351" s="145">
        <f>Cayuga!AA92</f>
        <v>1140.27</v>
      </c>
      <c r="AC351" s="145">
        <f>Cayuga!AB92</f>
        <v>1547.47</v>
      </c>
      <c r="AD351" s="145">
        <f>Cayuga!AC92</f>
        <v>2217.71</v>
      </c>
      <c r="AE351" s="145">
        <f>Cayuga!AD92</f>
        <v>3925.82</v>
      </c>
      <c r="AF351" s="145">
        <f>Cayuga!AE92</f>
        <v>3168.81</v>
      </c>
      <c r="AG351" s="145">
        <f>Cayuga!AF92</f>
        <v>3557.3999999999996</v>
      </c>
      <c r="AH351" s="145">
        <f>Cayuga!AG92</f>
        <v>1894.38</v>
      </c>
      <c r="AI351" s="145">
        <f>Cayuga!AH92</f>
        <v>2046.48</v>
      </c>
      <c r="AJ351" s="145">
        <f>Cayuga!AI92</f>
        <v>4569.78</v>
      </c>
      <c r="AK351" s="145">
        <f>Cayuga!AJ92</f>
        <v>1606.56</v>
      </c>
      <c r="AL351" s="145">
        <f>Cayuga!AK92</f>
        <v>1931.44</v>
      </c>
      <c r="AM351" s="145">
        <f>Cayuga!AL92</f>
        <v>1718.6399999999999</v>
      </c>
      <c r="AN351" s="145">
        <f>Cayuga!AM92</f>
        <v>1790.42</v>
      </c>
      <c r="AO351" s="145">
        <f>Cayuga!AN92</f>
        <v>1123.0000000000002</v>
      </c>
      <c r="AP351" s="145">
        <f>Cayuga!AO92</f>
        <v>1683.5900000000001</v>
      </c>
      <c r="AQ351" s="145">
        <f>Cayuga!AP92</f>
        <v>1137.02</v>
      </c>
      <c r="AR351" s="145">
        <f>Cayuga!AQ92</f>
        <v>189.04</v>
      </c>
      <c r="AS351" s="145">
        <f>Cayuga!AR92</f>
        <v>374.13</v>
      </c>
      <c r="AT351" s="145">
        <f>Cayuga!AS92</f>
        <v>1742.3799999999999</v>
      </c>
      <c r="AU351" s="145">
        <f>Cayuga!AT92</f>
        <v>1092.81</v>
      </c>
      <c r="AV351" s="145">
        <f>Cayuga!AU92</f>
        <v>237.33</v>
      </c>
      <c r="AW351" s="145">
        <f>Cayuga!AV92</f>
        <v>3436.92</v>
      </c>
      <c r="AX351" s="145">
        <f>Cayuga!AW92</f>
        <v>3330.5499999999997</v>
      </c>
    </row>
    <row r="352" spans="1:51" x14ac:dyDescent="0.35">
      <c r="A352" s="27" t="s">
        <v>155</v>
      </c>
      <c r="B352" s="3" t="s">
        <v>256</v>
      </c>
      <c r="C352" s="3" t="s">
        <v>162</v>
      </c>
      <c r="D352" s="152">
        <f t="shared" si="10"/>
        <v>1351.5936956521743</v>
      </c>
      <c r="E352" s="145">
        <f>Columbia!D92</f>
        <v>1094.33</v>
      </c>
      <c r="F352" s="145">
        <f>Columbia!E92</f>
        <v>1173.8499999999999</v>
      </c>
      <c r="G352" s="145">
        <f>Columbia!F92</f>
        <v>1547.46</v>
      </c>
      <c r="H352" s="145">
        <f>Columbia!G92</f>
        <v>3352.04</v>
      </c>
      <c r="I352" s="145">
        <f>Columbia!H92</f>
        <v>4051.68</v>
      </c>
      <c r="J352" s="145">
        <f>Columbia!I92</f>
        <v>3390.45</v>
      </c>
      <c r="K352" s="145">
        <f>Columbia!J92</f>
        <v>1777.64</v>
      </c>
      <c r="L352" s="145">
        <f>Columbia!K92</f>
        <v>3104.45</v>
      </c>
      <c r="M352" s="145">
        <f>Columbia!L92</f>
        <v>2702.49</v>
      </c>
      <c r="N352" s="145">
        <f>Columbia!M92</f>
        <v>3076.02</v>
      </c>
      <c r="O352" s="145">
        <f>Columbia!N92</f>
        <v>2747.12</v>
      </c>
      <c r="P352" s="145">
        <f>Columbia!O92</f>
        <v>2337.9199999999996</v>
      </c>
      <c r="Q352" s="145">
        <f>Columbia!P92</f>
        <v>1691.37</v>
      </c>
      <c r="R352" s="145">
        <f>Columbia!Q92</f>
        <v>1586.47</v>
      </c>
      <c r="S352" s="145">
        <f>Columbia!R92</f>
        <v>2035.99</v>
      </c>
      <c r="T352" s="145">
        <f>Columbia!S92</f>
        <v>1416.12</v>
      </c>
      <c r="U352" s="145">
        <f>Columbia!T92</f>
        <v>2073.1999999999998</v>
      </c>
      <c r="V352" s="145">
        <f>Columbia!U92</f>
        <v>1466.01</v>
      </c>
      <c r="W352" s="145">
        <f>Columbia!V92</f>
        <v>801.28</v>
      </c>
      <c r="X352" s="145">
        <f>Columbia!W92</f>
        <v>806.45</v>
      </c>
      <c r="Y352" s="145">
        <f>Columbia!X92</f>
        <v>871.04</v>
      </c>
      <c r="Z352" s="145">
        <f>Columbia!Y92</f>
        <v>1015.71</v>
      </c>
      <c r="AA352" s="145">
        <f>Columbia!Z92</f>
        <v>888.77</v>
      </c>
      <c r="AB352" s="145">
        <f>Columbia!AA92</f>
        <v>834.44</v>
      </c>
      <c r="AC352" s="145">
        <f>Columbia!AB92</f>
        <v>1971.5500000000002</v>
      </c>
      <c r="AD352" s="145">
        <f>Columbia!AC92</f>
        <v>387.48</v>
      </c>
      <c r="AE352" s="145">
        <f>Columbia!AD92</f>
        <v>498.66</v>
      </c>
      <c r="AF352" s="145">
        <f>Columbia!AE92</f>
        <v>700.3</v>
      </c>
      <c r="AG352" s="145">
        <f>Columbia!AF92</f>
        <v>1113.6600000000001</v>
      </c>
      <c r="AH352" s="145">
        <f>Columbia!AG92</f>
        <v>1243.7</v>
      </c>
      <c r="AI352" s="145">
        <f>Columbia!AH92</f>
        <v>649.59999999999991</v>
      </c>
      <c r="AJ352" s="145">
        <f>Columbia!AI92</f>
        <v>1395.48</v>
      </c>
      <c r="AK352" s="145">
        <f>Columbia!AJ92</f>
        <v>1048.32</v>
      </c>
      <c r="AL352" s="145">
        <f>Columbia!AK92</f>
        <v>1272.52</v>
      </c>
      <c r="AM352" s="145">
        <f>Columbia!AL92</f>
        <v>1020.41</v>
      </c>
      <c r="AN352" s="145">
        <f>Columbia!AM92</f>
        <v>908.01</v>
      </c>
      <c r="AO352" s="145">
        <f>Columbia!AN92</f>
        <v>983.43999999999994</v>
      </c>
      <c r="AP352" s="145">
        <f>Columbia!AO92</f>
        <v>857.23</v>
      </c>
      <c r="AQ352" s="145">
        <f>Columbia!AP92</f>
        <v>865.71</v>
      </c>
      <c r="AR352" s="145">
        <f>Columbia!AQ92</f>
        <v>268.67</v>
      </c>
      <c r="AS352" s="145">
        <f>Columbia!AR92</f>
        <v>246.98000000000002</v>
      </c>
      <c r="AT352" s="145">
        <f>Columbia!AS92</f>
        <v>157.30000000000001</v>
      </c>
      <c r="AU352" s="145">
        <f>Columbia!AT92</f>
        <v>211.57999999999998</v>
      </c>
      <c r="AV352" s="145">
        <f>Columbia!AU92</f>
        <v>121.23</v>
      </c>
      <c r="AW352" s="145">
        <f>Columbia!AV92</f>
        <v>265.99</v>
      </c>
      <c r="AX352" s="145">
        <f>Columbia!AW92</f>
        <v>143.19</v>
      </c>
    </row>
    <row r="353" spans="1:50" x14ac:dyDescent="0.35">
      <c r="A353" s="27" t="s">
        <v>155</v>
      </c>
      <c r="B353" s="3" t="s">
        <v>257</v>
      </c>
      <c r="C353" s="3" t="s">
        <v>162</v>
      </c>
      <c r="D353" s="152">
        <f t="shared" si="10"/>
        <v>1324.1436956521741</v>
      </c>
      <c r="E353" s="145">
        <f>Delaware!D92</f>
        <v>1580.8</v>
      </c>
      <c r="F353" s="145">
        <f>Delaware!E92</f>
        <v>1526.98</v>
      </c>
      <c r="G353" s="145">
        <f>Delaware!F92</f>
        <v>1822.48</v>
      </c>
      <c r="H353" s="145">
        <f>Delaware!G92</f>
        <v>1918.9900000000002</v>
      </c>
      <c r="I353" s="145">
        <f>Delaware!H92</f>
        <v>1990.9999999999998</v>
      </c>
      <c r="J353" s="145">
        <f>Delaware!I92</f>
        <v>1865.5600000000002</v>
      </c>
      <c r="K353" s="145">
        <f>Delaware!J92</f>
        <v>2407.98</v>
      </c>
      <c r="L353" s="145">
        <f>Delaware!K92</f>
        <v>2115.56</v>
      </c>
      <c r="M353" s="145">
        <f>Delaware!L92</f>
        <v>1956.61</v>
      </c>
      <c r="N353" s="145">
        <f>Delaware!M92</f>
        <v>2438.7799999999997</v>
      </c>
      <c r="O353" s="145">
        <f>Delaware!N92</f>
        <v>1895.57</v>
      </c>
      <c r="P353" s="145">
        <f>Delaware!O92</f>
        <v>1085.6300000000001</v>
      </c>
      <c r="Q353" s="145">
        <f>Delaware!P92</f>
        <v>1619.72</v>
      </c>
      <c r="R353" s="145">
        <f>Delaware!Q92</f>
        <v>1567.5400000000002</v>
      </c>
      <c r="S353" s="145">
        <f>Delaware!R92</f>
        <v>1640.6699999999998</v>
      </c>
      <c r="T353" s="145">
        <f>Delaware!S92</f>
        <v>2005.02</v>
      </c>
      <c r="U353" s="145">
        <f>Delaware!T92</f>
        <v>1870.49</v>
      </c>
      <c r="V353" s="145">
        <f>Delaware!U92</f>
        <v>809.31</v>
      </c>
      <c r="W353" s="145">
        <f>Delaware!V92</f>
        <v>1824.96</v>
      </c>
      <c r="X353" s="145">
        <f>Delaware!W92</f>
        <v>1685.22</v>
      </c>
      <c r="Y353" s="145">
        <f>Delaware!X92</f>
        <v>1156.3600000000001</v>
      </c>
      <c r="Z353" s="145">
        <f>Delaware!Y92</f>
        <v>1578.51</v>
      </c>
      <c r="AA353" s="145">
        <f>Delaware!Z92</f>
        <v>986.81000000000006</v>
      </c>
      <c r="AB353" s="145">
        <f>Delaware!AA92</f>
        <v>845.91</v>
      </c>
      <c r="AC353" s="145">
        <f>Delaware!AB92</f>
        <v>876.75</v>
      </c>
      <c r="AD353" s="145">
        <f>Delaware!AC92</f>
        <v>958.81</v>
      </c>
      <c r="AE353" s="145">
        <f>Delaware!AD92</f>
        <v>1027.57</v>
      </c>
      <c r="AF353" s="145">
        <f>Delaware!AE92</f>
        <v>1014.4000000000001</v>
      </c>
      <c r="AG353" s="145">
        <f>Delaware!AF92</f>
        <v>2388.41</v>
      </c>
      <c r="AH353" s="145">
        <f>Delaware!AG92</f>
        <v>1227.79</v>
      </c>
      <c r="AI353" s="145">
        <f>Delaware!AH92</f>
        <v>1028.8</v>
      </c>
      <c r="AJ353" s="145">
        <f>Delaware!AI92</f>
        <v>1662.1599999999999</v>
      </c>
      <c r="AK353" s="145">
        <f>Delaware!AJ92</f>
        <v>711.81999999999994</v>
      </c>
      <c r="AL353" s="145">
        <f>Delaware!AK92</f>
        <v>1072.4800000000002</v>
      </c>
      <c r="AM353" s="145">
        <f>Delaware!AL92</f>
        <v>386.6</v>
      </c>
      <c r="AN353" s="145">
        <f>Delaware!AM92</f>
        <v>541.28</v>
      </c>
      <c r="AO353" s="145">
        <f>Delaware!AN92</f>
        <v>389.87</v>
      </c>
      <c r="AP353" s="145">
        <f>Delaware!AO92</f>
        <v>530.59</v>
      </c>
      <c r="AQ353" s="145">
        <f>Delaware!AP92</f>
        <v>445.36</v>
      </c>
      <c r="AR353" s="145">
        <f>Delaware!AQ92</f>
        <v>241.52</v>
      </c>
      <c r="AS353" s="145">
        <f>Delaware!AR92</f>
        <v>335.21</v>
      </c>
      <c r="AT353" s="145">
        <f>Delaware!AS92</f>
        <v>791.46999999999991</v>
      </c>
      <c r="AU353" s="145">
        <f>Delaware!AT92</f>
        <v>762.15</v>
      </c>
      <c r="AV353" s="145">
        <f>Delaware!AU92</f>
        <v>865.41</v>
      </c>
      <c r="AW353" s="145">
        <f>Delaware!AV92</f>
        <v>1681.06</v>
      </c>
      <c r="AX353" s="145">
        <f>Delaware!AW92</f>
        <v>1774.64</v>
      </c>
    </row>
    <row r="354" spans="1:50" x14ac:dyDescent="0.35">
      <c r="A354" s="27" t="s">
        <v>155</v>
      </c>
      <c r="B354" s="3" t="s">
        <v>258</v>
      </c>
      <c r="C354" s="3" t="s">
        <v>162</v>
      </c>
      <c r="D354" s="152">
        <f t="shared" si="10"/>
        <v>4220.6089130434784</v>
      </c>
      <c r="E354" s="145">
        <f>Dutchess!D92</f>
        <v>4224.7</v>
      </c>
      <c r="F354" s="145">
        <f>Dutchess!E92</f>
        <v>4396.7999999999993</v>
      </c>
      <c r="G354" s="145">
        <f>Dutchess!F92</f>
        <v>4861.38</v>
      </c>
      <c r="H354" s="145">
        <f>Dutchess!G92</f>
        <v>6332.0199999999995</v>
      </c>
      <c r="I354" s="145">
        <f>Dutchess!H92</f>
        <v>5196.87</v>
      </c>
      <c r="J354" s="145">
        <f>Dutchess!I92</f>
        <v>4577.99</v>
      </c>
      <c r="K354" s="145">
        <f>Dutchess!J92</f>
        <v>4656.95</v>
      </c>
      <c r="L354" s="145">
        <f>Dutchess!K92</f>
        <v>4170.5</v>
      </c>
      <c r="M354" s="145">
        <f>Dutchess!L92</f>
        <v>5693.3399999999992</v>
      </c>
      <c r="N354" s="145">
        <f>Dutchess!M92</f>
        <v>5214.12</v>
      </c>
      <c r="O354" s="145">
        <f>Dutchess!N92</f>
        <v>5810.8200000000006</v>
      </c>
      <c r="P354" s="145">
        <f>Dutchess!O92</f>
        <v>5560.15</v>
      </c>
      <c r="Q354" s="145">
        <f>Dutchess!P92</f>
        <v>4771.7199999999993</v>
      </c>
      <c r="R354" s="145">
        <f>Dutchess!Q92</f>
        <v>3711.48</v>
      </c>
      <c r="S354" s="145">
        <f>Dutchess!R92</f>
        <v>5283.16</v>
      </c>
      <c r="T354" s="145">
        <f>Dutchess!S92</f>
        <v>5565.92</v>
      </c>
      <c r="U354" s="145">
        <f>Dutchess!T92</f>
        <v>6358.12</v>
      </c>
      <c r="V354" s="145">
        <f>Dutchess!U92</f>
        <v>4203.7199999999993</v>
      </c>
      <c r="W354" s="145">
        <f>Dutchess!V92</f>
        <v>4480.46</v>
      </c>
      <c r="X354" s="145">
        <f>Dutchess!W92</f>
        <v>4844.07</v>
      </c>
      <c r="Y354" s="145">
        <f>Dutchess!X92</f>
        <v>3120.22</v>
      </c>
      <c r="Z354" s="145">
        <f>Dutchess!Y92</f>
        <v>10816.22</v>
      </c>
      <c r="AA354" s="145">
        <f>Dutchess!Z92</f>
        <v>5909.26</v>
      </c>
      <c r="AB354" s="145">
        <f>Dutchess!AA92</f>
        <v>5216.59</v>
      </c>
      <c r="AC354" s="145">
        <f>Dutchess!AB92</f>
        <v>4651.7299999999996</v>
      </c>
      <c r="AD354" s="145">
        <f>Dutchess!AC92</f>
        <v>3393.6000000000004</v>
      </c>
      <c r="AE354" s="145">
        <f>Dutchess!AD92</f>
        <v>4934.34</v>
      </c>
      <c r="AF354" s="145">
        <f>Dutchess!AE92</f>
        <v>4554.92</v>
      </c>
      <c r="AG354" s="145">
        <f>Dutchess!AF92</f>
        <v>7265.77</v>
      </c>
      <c r="AH354" s="145">
        <f>Dutchess!AG92</f>
        <v>4724.5199999999995</v>
      </c>
      <c r="AI354" s="145">
        <f>Dutchess!AH92</f>
        <v>4180.1900000000005</v>
      </c>
      <c r="AJ354" s="145">
        <f>Dutchess!AI92</f>
        <v>4481.42</v>
      </c>
      <c r="AK354" s="145">
        <f>Dutchess!AJ92</f>
        <v>5253.3499999999995</v>
      </c>
      <c r="AL354" s="145">
        <f>Dutchess!AK92</f>
        <v>3483.5600000000004</v>
      </c>
      <c r="AM354" s="145">
        <f>Dutchess!AL92</f>
        <v>3947.17</v>
      </c>
      <c r="AN354" s="145">
        <f>Dutchess!AM92</f>
        <v>2611.9899999999998</v>
      </c>
      <c r="AO354" s="145">
        <f>Dutchess!AN92</f>
        <v>3537.72</v>
      </c>
      <c r="AP354" s="145">
        <f>Dutchess!AO92</f>
        <v>2432.7799999999997</v>
      </c>
      <c r="AQ354" s="145">
        <f>Dutchess!AP92</f>
        <v>3510.59</v>
      </c>
      <c r="AR354" s="145">
        <f>Dutchess!AQ92</f>
        <v>862.21</v>
      </c>
      <c r="AS354" s="145">
        <f>Dutchess!AR92</f>
        <v>596.01</v>
      </c>
      <c r="AT354" s="145">
        <f>Dutchess!AS92</f>
        <v>505.21000000000004</v>
      </c>
      <c r="AU354" s="145">
        <f>Dutchess!AT92</f>
        <v>767.95</v>
      </c>
      <c r="AV354" s="145">
        <f>Dutchess!AU92</f>
        <v>581.47</v>
      </c>
      <c r="AW354" s="145">
        <f>Dutchess!AV92</f>
        <v>1116.25</v>
      </c>
      <c r="AX354" s="145">
        <f>Dutchess!AW92</f>
        <v>1778.6799999999998</v>
      </c>
    </row>
    <row r="355" spans="1:50" x14ac:dyDescent="0.35">
      <c r="A355" s="27" t="s">
        <v>155</v>
      </c>
      <c r="B355" s="3" t="s">
        <v>259</v>
      </c>
      <c r="C355" s="3" t="s">
        <v>162</v>
      </c>
      <c r="D355" s="152">
        <f t="shared" si="10"/>
        <v>1551.0184782608701</v>
      </c>
      <c r="E355" s="145">
        <f>Essex!D92</f>
        <v>2100.5100000000002</v>
      </c>
      <c r="F355" s="145">
        <f>Essex!E92</f>
        <v>2037.35</v>
      </c>
      <c r="G355" s="145">
        <f>Essex!F92</f>
        <v>2824.4</v>
      </c>
      <c r="H355" s="145">
        <f>Essex!G92</f>
        <v>1699.07</v>
      </c>
      <c r="I355" s="145">
        <f>Essex!H92</f>
        <v>2520.9700000000003</v>
      </c>
      <c r="J355" s="145">
        <f>Essex!I92</f>
        <v>1990.3999999999999</v>
      </c>
      <c r="K355" s="145">
        <f>Essex!J92</f>
        <v>2450.88</v>
      </c>
      <c r="L355" s="145">
        <f>Essex!K92</f>
        <v>2417.4900000000002</v>
      </c>
      <c r="M355" s="145">
        <f>Essex!L92</f>
        <v>2337.08</v>
      </c>
      <c r="N355" s="145">
        <f>Essex!M92</f>
        <v>1364.27</v>
      </c>
      <c r="O355" s="145">
        <f>Essex!N92</f>
        <v>2041.42</v>
      </c>
      <c r="P355" s="145">
        <f>Essex!O92</f>
        <v>642.58000000000004</v>
      </c>
      <c r="Q355" s="145">
        <f>Essex!P92</f>
        <v>1831.5</v>
      </c>
      <c r="R355" s="145">
        <f>Essex!Q92</f>
        <v>2440.98</v>
      </c>
      <c r="S355" s="145">
        <f>Essex!R92</f>
        <v>2462.11</v>
      </c>
      <c r="T355" s="145">
        <f>Essex!S92</f>
        <v>4780.3600000000006</v>
      </c>
      <c r="U355" s="145">
        <f>Essex!T92</f>
        <v>3755.6699999999996</v>
      </c>
      <c r="V355" s="145">
        <f>Essex!U92</f>
        <v>3111</v>
      </c>
      <c r="W355" s="145">
        <f>Essex!V92</f>
        <v>955.11</v>
      </c>
      <c r="X355" s="145">
        <f>Essex!W92</f>
        <v>1495.55</v>
      </c>
      <c r="Y355" s="145">
        <f>Essex!X92</f>
        <v>1390.91</v>
      </c>
      <c r="Z355" s="145">
        <f>Essex!Y92</f>
        <v>2587.88</v>
      </c>
      <c r="AA355" s="145">
        <f>Essex!Z92</f>
        <v>1447.75</v>
      </c>
      <c r="AB355" s="145">
        <f>Essex!AA92</f>
        <v>1384.05</v>
      </c>
      <c r="AC355" s="145">
        <f>Essex!AB92</f>
        <v>1323.74</v>
      </c>
      <c r="AD355" s="145">
        <f>Essex!AC92</f>
        <v>1177.01</v>
      </c>
      <c r="AE355" s="145">
        <f>Essex!AD92</f>
        <v>1398.5</v>
      </c>
      <c r="AF355" s="145">
        <f>Essex!AE92</f>
        <v>1732.99</v>
      </c>
      <c r="AG355" s="145">
        <f>Essex!AF92</f>
        <v>2028.1399999999999</v>
      </c>
      <c r="AH355" s="145">
        <f>Essex!AG92</f>
        <v>1225.3499999999999</v>
      </c>
      <c r="AI355" s="145">
        <f>Essex!AH92</f>
        <v>938.27</v>
      </c>
      <c r="AJ355" s="145">
        <f>Essex!AI92</f>
        <v>1204.8699999999999</v>
      </c>
      <c r="AK355" s="145">
        <f>Essex!AJ92</f>
        <v>1337.77</v>
      </c>
      <c r="AL355" s="145">
        <f>Essex!AK92</f>
        <v>1895.64</v>
      </c>
      <c r="AM355" s="145">
        <f>Essex!AL92</f>
        <v>505.91</v>
      </c>
      <c r="AN355" s="145">
        <f>Essex!AM92</f>
        <v>372.84</v>
      </c>
      <c r="AO355" s="145">
        <f>Essex!AN92</f>
        <v>800.07999999999993</v>
      </c>
      <c r="AP355" s="145">
        <f>Essex!AO92</f>
        <v>306.77</v>
      </c>
      <c r="AQ355" s="145">
        <f>Essex!AP92</f>
        <v>149.81</v>
      </c>
      <c r="AR355" s="145">
        <f>Essex!AQ92</f>
        <v>335.22</v>
      </c>
      <c r="AS355" s="145">
        <f>Essex!AR92</f>
        <v>223.25</v>
      </c>
      <c r="AT355" s="145">
        <f>Essex!AS92</f>
        <v>376.97</v>
      </c>
      <c r="AU355" s="145">
        <f>Essex!AT92</f>
        <v>508.21</v>
      </c>
      <c r="AV355" s="145">
        <f>Essex!AU92</f>
        <v>294.41000000000003</v>
      </c>
      <c r="AW355" s="145">
        <f>Essex!AV92</f>
        <v>475.67</v>
      </c>
      <c r="AX355" s="145">
        <f>Essex!AW92</f>
        <v>666.14</v>
      </c>
    </row>
    <row r="356" spans="1:50" x14ac:dyDescent="0.35">
      <c r="A356" s="27" t="s">
        <v>155</v>
      </c>
      <c r="B356" s="3" t="s">
        <v>260</v>
      </c>
      <c r="C356" s="3" t="s">
        <v>162</v>
      </c>
      <c r="D356" s="152">
        <f t="shared" si="10"/>
        <v>548.4436956521738</v>
      </c>
      <c r="E356" s="145">
        <f>Fulton!D92</f>
        <v>441.77</v>
      </c>
      <c r="F356" s="145">
        <f>Fulton!E92</f>
        <v>525.51</v>
      </c>
      <c r="G356" s="145">
        <f>Fulton!F92</f>
        <v>666.76</v>
      </c>
      <c r="H356" s="145">
        <f>Fulton!G92</f>
        <v>824.59</v>
      </c>
      <c r="I356" s="145">
        <f>Fulton!H92</f>
        <v>1232.05</v>
      </c>
      <c r="J356" s="145">
        <f>Fulton!I92</f>
        <v>524.52</v>
      </c>
      <c r="K356" s="145">
        <f>Fulton!J92</f>
        <v>2414.42</v>
      </c>
      <c r="L356" s="145">
        <f>Fulton!K92</f>
        <v>223.25</v>
      </c>
      <c r="M356" s="145">
        <f>Fulton!L92</f>
        <v>174.2</v>
      </c>
      <c r="N356" s="145">
        <f>Fulton!M92</f>
        <v>232.63</v>
      </c>
      <c r="O356" s="145">
        <f>Fulton!N92</f>
        <v>216.98000000000002</v>
      </c>
      <c r="P356" s="145">
        <f>Fulton!O92</f>
        <v>163.54</v>
      </c>
      <c r="Q356" s="145">
        <f>Fulton!P92</f>
        <v>92.48</v>
      </c>
      <c r="R356" s="145">
        <f>Fulton!Q92</f>
        <v>389.57</v>
      </c>
      <c r="S356" s="145">
        <f>Fulton!R92</f>
        <v>237.65</v>
      </c>
      <c r="T356" s="145">
        <f>Fulton!S92</f>
        <v>377.5</v>
      </c>
      <c r="U356" s="145">
        <f>Fulton!T92</f>
        <v>560.97</v>
      </c>
      <c r="V356" s="145">
        <f>Fulton!U92</f>
        <v>45.67</v>
      </c>
      <c r="W356" s="145">
        <f>Fulton!V92</f>
        <v>433.68999999999994</v>
      </c>
      <c r="X356" s="145">
        <f>Fulton!W92</f>
        <v>297.69</v>
      </c>
      <c r="Y356" s="145">
        <f>Fulton!X92</f>
        <v>238.66</v>
      </c>
      <c r="Z356" s="145">
        <f>Fulton!Y92</f>
        <v>201.05</v>
      </c>
      <c r="AA356" s="145">
        <f>Fulton!Z92</f>
        <v>322.38</v>
      </c>
      <c r="AB356" s="145">
        <f>Fulton!AA92</f>
        <v>145.83000000000001</v>
      </c>
      <c r="AC356" s="145">
        <f>Fulton!AB92</f>
        <v>276.03999999999996</v>
      </c>
      <c r="AD356" s="145">
        <f>Fulton!AC92</f>
        <v>82</v>
      </c>
      <c r="AE356" s="145">
        <f>Fulton!AD92</f>
        <v>86.96</v>
      </c>
      <c r="AF356" s="145">
        <f>Fulton!AE92</f>
        <v>98.66</v>
      </c>
      <c r="AG356" s="145">
        <f>Fulton!AF92</f>
        <v>153.31</v>
      </c>
      <c r="AH356" s="145">
        <f>Fulton!AG92</f>
        <v>43.68</v>
      </c>
      <c r="AI356" s="145">
        <f>Fulton!AH92</f>
        <v>117.52</v>
      </c>
      <c r="AJ356" s="145">
        <f>Fulton!AI92</f>
        <v>135.28</v>
      </c>
      <c r="AK356" s="145">
        <f>Fulton!AJ92</f>
        <v>402.65</v>
      </c>
      <c r="AL356" s="145">
        <f>Fulton!AK92</f>
        <v>174.52</v>
      </c>
      <c r="AM356" s="145">
        <f>Fulton!AL92</f>
        <v>965.71</v>
      </c>
      <c r="AN356" s="145">
        <f>Fulton!AM92</f>
        <v>47.68</v>
      </c>
      <c r="AO356" s="145">
        <f>Fulton!AN92</f>
        <v>90</v>
      </c>
      <c r="AP356" s="145">
        <f>Fulton!AO92</f>
        <v>79.680000000000007</v>
      </c>
      <c r="AQ356" s="145">
        <f>Fulton!AP92</f>
        <v>91.05</v>
      </c>
      <c r="AR356" s="145">
        <f>Fulton!AQ92</f>
        <v>85.16</v>
      </c>
      <c r="AS356" s="145">
        <f>Fulton!AR92</f>
        <v>86.35</v>
      </c>
      <c r="AT356" s="145">
        <f>Fulton!AS92</f>
        <v>2288.8399999999997</v>
      </c>
      <c r="AU356" s="145">
        <f>Fulton!AT92</f>
        <v>107.44</v>
      </c>
      <c r="AV356" s="145">
        <f>Fulton!AU92</f>
        <v>8572.56</v>
      </c>
      <c r="AW356" s="145">
        <f>Fulton!AV92</f>
        <v>127.52</v>
      </c>
      <c r="AX356" s="145">
        <f>Fulton!AW92</f>
        <v>132.44</v>
      </c>
    </row>
    <row r="357" spans="1:50" x14ac:dyDescent="0.35">
      <c r="A357" s="27" t="s">
        <v>155</v>
      </c>
      <c r="B357" s="3" t="s">
        <v>261</v>
      </c>
      <c r="C357" s="3" t="s">
        <v>162</v>
      </c>
      <c r="D357" s="152">
        <f t="shared" si="10"/>
        <v>1260.2980434782605</v>
      </c>
      <c r="E357" s="145">
        <f>Greene!D92</f>
        <v>1469.09</v>
      </c>
      <c r="F357" s="145">
        <f>Greene!E92</f>
        <v>1792.39</v>
      </c>
      <c r="G357" s="145">
        <f>Greene!F92</f>
        <v>1846.1100000000001</v>
      </c>
      <c r="H357" s="145">
        <f>Greene!G92</f>
        <v>1699.49</v>
      </c>
      <c r="I357" s="145">
        <f>Greene!H92</f>
        <v>1716.21</v>
      </c>
      <c r="J357" s="145">
        <f>Greene!I92</f>
        <v>1728.37</v>
      </c>
      <c r="K357" s="145">
        <f>Greene!J92</f>
        <v>1835.33</v>
      </c>
      <c r="L357" s="145">
        <f>Greene!K92</f>
        <v>1697.04</v>
      </c>
      <c r="M357" s="145">
        <f>Greene!L92</f>
        <v>1594.34</v>
      </c>
      <c r="N357" s="145">
        <f>Greene!M92</f>
        <v>2510.8200000000002</v>
      </c>
      <c r="O357" s="145">
        <f>Greene!N92</f>
        <v>2517.8199999999997</v>
      </c>
      <c r="P357" s="145">
        <f>Greene!O92</f>
        <v>2582.29</v>
      </c>
      <c r="Q357" s="145">
        <f>Greene!P92</f>
        <v>1609.01</v>
      </c>
      <c r="R357" s="145">
        <f>Greene!Q92</f>
        <v>1809.75</v>
      </c>
      <c r="S357" s="145">
        <f>Greene!R92</f>
        <v>2593.8000000000002</v>
      </c>
      <c r="T357" s="145">
        <f>Greene!S92</f>
        <v>2523.31</v>
      </c>
      <c r="U357" s="145">
        <f>Greene!T92</f>
        <v>2725.1400000000003</v>
      </c>
      <c r="V357" s="145">
        <f>Greene!U92</f>
        <v>2040.15</v>
      </c>
      <c r="W357" s="145">
        <f>Greene!V92</f>
        <v>1302.5700000000002</v>
      </c>
      <c r="X357" s="145">
        <f>Greene!W92</f>
        <v>1248.3999999999999</v>
      </c>
      <c r="Y357" s="145">
        <f>Greene!X92</f>
        <v>739.94999999999993</v>
      </c>
      <c r="Z357" s="145">
        <f>Greene!Y92</f>
        <v>1045.72</v>
      </c>
      <c r="AA357" s="145">
        <f>Greene!Z92</f>
        <v>674.3</v>
      </c>
      <c r="AB357" s="145">
        <f>Greene!AA92</f>
        <v>1305.8</v>
      </c>
      <c r="AC357" s="145">
        <f>Greene!AB92</f>
        <v>1013.6999999999999</v>
      </c>
      <c r="AD357" s="145">
        <f>Greene!AC92</f>
        <v>1030.06</v>
      </c>
      <c r="AE357" s="145">
        <f>Greene!AD92</f>
        <v>588.85</v>
      </c>
      <c r="AF357" s="145">
        <f>Greene!AE92</f>
        <v>723.36</v>
      </c>
      <c r="AG357" s="145">
        <f>Greene!AF92</f>
        <v>650.71</v>
      </c>
      <c r="AH357" s="145">
        <f>Greene!AG92</f>
        <v>690.27</v>
      </c>
      <c r="AI357" s="145">
        <f>Greene!AH92</f>
        <v>393.26000000000005</v>
      </c>
      <c r="AJ357" s="145">
        <f>Greene!AI92</f>
        <v>372.87</v>
      </c>
      <c r="AK357" s="145">
        <f>Greene!AJ92</f>
        <v>461.23</v>
      </c>
      <c r="AL357" s="145">
        <f>Greene!AK92</f>
        <v>900.31000000000006</v>
      </c>
      <c r="AM357" s="145">
        <f>Greene!AL92</f>
        <v>913.27</v>
      </c>
      <c r="AN357" s="145">
        <f>Greene!AM92</f>
        <v>1110</v>
      </c>
      <c r="AO357" s="145">
        <f>Greene!AN92</f>
        <v>1700.5</v>
      </c>
      <c r="AP357" s="145">
        <f>Greene!AO92</f>
        <v>1451</v>
      </c>
      <c r="AQ357" s="145">
        <f>Greene!AP92</f>
        <v>1033.97</v>
      </c>
      <c r="AR357" s="145">
        <f>Greene!AQ92</f>
        <v>180</v>
      </c>
      <c r="AS357" s="145">
        <f>Greene!AR92</f>
        <v>258.52</v>
      </c>
      <c r="AT357" s="145">
        <f>Greene!AS92</f>
        <v>453.02</v>
      </c>
      <c r="AU357" s="145">
        <f>Greene!AT92</f>
        <v>183.87</v>
      </c>
      <c r="AV357" s="145">
        <f>Greene!AU92</f>
        <v>147.01999999999998</v>
      </c>
      <c r="AW357" s="145">
        <f>Greene!AV92</f>
        <v>974.63</v>
      </c>
      <c r="AX357" s="145">
        <f>Greene!AW92</f>
        <v>136.09</v>
      </c>
    </row>
    <row r="358" spans="1:50" x14ac:dyDescent="0.35">
      <c r="A358" s="27" t="s">
        <v>155</v>
      </c>
      <c r="B358" s="3" t="s">
        <v>262</v>
      </c>
      <c r="C358" s="3" t="s">
        <v>162</v>
      </c>
      <c r="D358" s="152">
        <f t="shared" si="10"/>
        <v>1241.4289130434777</v>
      </c>
      <c r="E358" s="145">
        <f>Montgomery!D92</f>
        <v>4326.2800000000007</v>
      </c>
      <c r="F358" s="145">
        <f>Montgomery!E92</f>
        <v>2625.62</v>
      </c>
      <c r="G358" s="145">
        <f>Montgomery!F92</f>
        <v>3123.87</v>
      </c>
      <c r="H358" s="145">
        <f>Montgomery!G92</f>
        <v>3680.49</v>
      </c>
      <c r="I358" s="145">
        <f>Montgomery!H92</f>
        <v>4762.7700000000004</v>
      </c>
      <c r="J358" s="145">
        <f>Montgomery!I92</f>
        <v>4276.63</v>
      </c>
      <c r="K358" s="145">
        <f>Montgomery!J92</f>
        <v>1558.38</v>
      </c>
      <c r="L358" s="145">
        <f>Montgomery!K92</f>
        <v>1767.5099999999998</v>
      </c>
      <c r="M358" s="145">
        <f>Montgomery!L92</f>
        <v>1940.08</v>
      </c>
      <c r="N358" s="145">
        <f>Montgomery!M92</f>
        <v>2833.6899999999996</v>
      </c>
      <c r="O358" s="145">
        <f>Montgomery!N92</f>
        <v>2725.81</v>
      </c>
      <c r="P358" s="145">
        <f>Montgomery!O92</f>
        <v>1828.4</v>
      </c>
      <c r="Q358" s="145">
        <f>Montgomery!P92</f>
        <v>1598.3100000000002</v>
      </c>
      <c r="R358" s="145">
        <f>Montgomery!Q92</f>
        <v>1492.4299999999998</v>
      </c>
      <c r="S358" s="145">
        <f>Montgomery!R92</f>
        <v>2229.9299999999998</v>
      </c>
      <c r="T358" s="145">
        <f>Montgomery!S92</f>
        <v>2118.4799999999996</v>
      </c>
      <c r="U358" s="145">
        <f>Montgomery!T92</f>
        <v>744.72</v>
      </c>
      <c r="V358" s="145">
        <f>Montgomery!U92</f>
        <v>869.74</v>
      </c>
      <c r="W358" s="145">
        <f>Montgomery!V92</f>
        <v>935.07999999999993</v>
      </c>
      <c r="X358" s="145">
        <f>Montgomery!W92</f>
        <v>882.82999999999993</v>
      </c>
      <c r="Y358" s="145">
        <f>Montgomery!X92</f>
        <v>333.83</v>
      </c>
      <c r="Z358" s="145">
        <f>Montgomery!Y92</f>
        <v>395.79</v>
      </c>
      <c r="AA358" s="145">
        <f>Montgomery!Z92</f>
        <v>328.13</v>
      </c>
      <c r="AB358" s="145">
        <f>Montgomery!AA92</f>
        <v>183.26000000000002</v>
      </c>
      <c r="AC358" s="145">
        <f>Montgomery!AB92</f>
        <v>578.76</v>
      </c>
      <c r="AD358" s="145">
        <f>Montgomery!AC92</f>
        <v>465.78</v>
      </c>
      <c r="AE358" s="145">
        <f>Montgomery!AD92</f>
        <v>125.82</v>
      </c>
      <c r="AF358" s="145">
        <f>Montgomery!AE92</f>
        <v>1237.45</v>
      </c>
      <c r="AG358" s="145">
        <f>Montgomery!AF92</f>
        <v>1022.97</v>
      </c>
      <c r="AH358" s="145">
        <f>Montgomery!AG92</f>
        <v>510.39</v>
      </c>
      <c r="AI358" s="145">
        <f>Montgomery!AH92</f>
        <v>275.97000000000003</v>
      </c>
      <c r="AJ358" s="145">
        <f>Montgomery!AI92</f>
        <v>246.84</v>
      </c>
      <c r="AK358" s="145">
        <f>Montgomery!AJ92</f>
        <v>621.84</v>
      </c>
      <c r="AL358" s="145">
        <f>Montgomery!AK92</f>
        <v>1237.8399999999999</v>
      </c>
      <c r="AM358" s="145">
        <f>Montgomery!AL92</f>
        <v>1015.11</v>
      </c>
      <c r="AN358" s="145">
        <f>Montgomery!AM92</f>
        <v>123.82</v>
      </c>
      <c r="AO358" s="145">
        <f>Montgomery!AN92</f>
        <v>103.72</v>
      </c>
      <c r="AP358" s="145">
        <f>Montgomery!AO92</f>
        <v>417.88</v>
      </c>
      <c r="AQ358" s="145">
        <f>Montgomery!AP92</f>
        <v>278.60000000000002</v>
      </c>
      <c r="AR358" s="145">
        <f>Montgomery!AQ92</f>
        <v>255.85</v>
      </c>
      <c r="AS358" s="145">
        <f>Montgomery!AR92</f>
        <v>100.47</v>
      </c>
      <c r="AT358" s="145">
        <f>Montgomery!AS92</f>
        <v>444.40000000000003</v>
      </c>
      <c r="AU358" s="145">
        <f>Montgomery!AT92</f>
        <v>54.7</v>
      </c>
      <c r="AV358" s="145">
        <f>Montgomery!AU92</f>
        <v>128.69999999999999</v>
      </c>
      <c r="AW358" s="145">
        <f>Montgomery!AV92</f>
        <v>121.63</v>
      </c>
      <c r="AX358" s="145">
        <f>Montgomery!AW92</f>
        <v>175.13</v>
      </c>
    </row>
    <row r="359" spans="1:50" x14ac:dyDescent="0.35">
      <c r="A359" s="27" t="s">
        <v>155</v>
      </c>
      <c r="B359" s="3" t="s">
        <v>263</v>
      </c>
      <c r="C359" s="3" t="s">
        <v>162</v>
      </c>
      <c r="D359" s="152">
        <f t="shared" si="10"/>
        <v>8456.7350000000024</v>
      </c>
      <c r="E359" s="145">
        <f>Oneida!D92</f>
        <v>12499.259999999998</v>
      </c>
      <c r="F359" s="145">
        <f>Oneida!E92</f>
        <v>12409.19</v>
      </c>
      <c r="G359" s="145">
        <f>Oneida!F92</f>
        <v>15552.92</v>
      </c>
      <c r="H359" s="145">
        <f>Oneida!G92</f>
        <v>13515.64</v>
      </c>
      <c r="I359" s="145">
        <f>Oneida!H92</f>
        <v>13835.52</v>
      </c>
      <c r="J359" s="145">
        <f>Oneida!I92</f>
        <v>12007.92</v>
      </c>
      <c r="K359" s="145">
        <f>Oneida!J92</f>
        <v>8539.43</v>
      </c>
      <c r="L359" s="145">
        <f>Oneida!K92</f>
        <v>9738.7099999999991</v>
      </c>
      <c r="M359" s="145">
        <f>Oneida!L92</f>
        <v>16830.59</v>
      </c>
      <c r="N359" s="145">
        <f>Oneida!M92</f>
        <v>10000.540000000001</v>
      </c>
      <c r="O359" s="145">
        <f>Oneida!N92</f>
        <v>11530.25</v>
      </c>
      <c r="P359" s="145">
        <f>Oneida!O92</f>
        <v>11468.79</v>
      </c>
      <c r="Q359" s="145">
        <f>Oneida!P92</f>
        <v>9524.3300000000017</v>
      </c>
      <c r="R359" s="145">
        <f>Oneida!Q92</f>
        <v>9211.5999999999985</v>
      </c>
      <c r="S359" s="145">
        <f>Oneida!R92</f>
        <v>10781.77</v>
      </c>
      <c r="T359" s="145">
        <f>Oneida!S92</f>
        <v>11823.03</v>
      </c>
      <c r="U359" s="145">
        <f>Oneida!T92</f>
        <v>11231.460000000001</v>
      </c>
      <c r="V359" s="145">
        <f>Oneida!U92</f>
        <v>9814.1799999999985</v>
      </c>
      <c r="W359" s="145">
        <f>Oneida!V92</f>
        <v>9608.36</v>
      </c>
      <c r="X359" s="145">
        <f>Oneida!W92</f>
        <v>7900.5099999999993</v>
      </c>
      <c r="Y359" s="145">
        <f>Oneida!X92</f>
        <v>6763.17</v>
      </c>
      <c r="Z359" s="145">
        <f>Oneida!Y92</f>
        <v>8727.06</v>
      </c>
      <c r="AA359" s="145">
        <f>Oneida!Z92</f>
        <v>8158.07</v>
      </c>
      <c r="AB359" s="145">
        <f>Oneida!AA92</f>
        <v>9538.49</v>
      </c>
      <c r="AC359" s="145">
        <f>Oneida!AB92</f>
        <v>8160.3399999999992</v>
      </c>
      <c r="AD359" s="145">
        <f>Oneida!AC92</f>
        <v>7431.9</v>
      </c>
      <c r="AE359" s="145">
        <f>Oneida!AD92</f>
        <v>9251.7100000000009</v>
      </c>
      <c r="AF359" s="145">
        <f>Oneida!AE92</f>
        <v>8743.61</v>
      </c>
      <c r="AG359" s="145">
        <f>Oneida!AF92</f>
        <v>7203.88</v>
      </c>
      <c r="AH359" s="145">
        <f>Oneida!AG92</f>
        <v>7641.18</v>
      </c>
      <c r="AI359" s="145">
        <f>Oneida!AH92</f>
        <v>6477.53</v>
      </c>
      <c r="AJ359" s="145">
        <f>Oneida!AI92</f>
        <v>8398.48</v>
      </c>
      <c r="AK359" s="145">
        <f>Oneida!AJ92</f>
        <v>8251.2000000000007</v>
      </c>
      <c r="AL359" s="145">
        <f>Oneida!AK92</f>
        <v>6077.3499999999995</v>
      </c>
      <c r="AM359" s="145">
        <f>Oneida!AL92</f>
        <v>7605.2099999999991</v>
      </c>
      <c r="AN359" s="145">
        <f>Oneida!AM92</f>
        <v>9240.75</v>
      </c>
      <c r="AO359" s="145">
        <f>Oneida!AN92</f>
        <v>6481.36</v>
      </c>
      <c r="AP359" s="145">
        <f>Oneida!AO92</f>
        <v>5797.33</v>
      </c>
      <c r="AQ359" s="145">
        <f>Oneida!AP92</f>
        <v>5404.63</v>
      </c>
      <c r="AR359" s="145">
        <f>Oneida!AQ92</f>
        <v>362.48</v>
      </c>
      <c r="AS359" s="145">
        <f>Oneida!AR92</f>
        <v>482.71</v>
      </c>
      <c r="AT359" s="145">
        <f>Oneida!AS92</f>
        <v>3720.71</v>
      </c>
      <c r="AU359" s="145">
        <f>Oneida!AT92</f>
        <v>3334.0699999999997</v>
      </c>
      <c r="AV359" s="145">
        <f>Oneida!AU92</f>
        <v>1753.01</v>
      </c>
      <c r="AW359" s="145">
        <f>Oneida!AV92</f>
        <v>2676.03</v>
      </c>
      <c r="AX359" s="145">
        <f>Oneida!AW92</f>
        <v>3503.55</v>
      </c>
    </row>
    <row r="360" spans="1:50" x14ac:dyDescent="0.35">
      <c r="A360" s="27" t="s">
        <v>155</v>
      </c>
      <c r="B360" s="3" t="s">
        <v>264</v>
      </c>
      <c r="C360" s="3" t="s">
        <v>162</v>
      </c>
      <c r="D360" s="152">
        <f t="shared" si="10"/>
        <v>64776.876739130414</v>
      </c>
      <c r="E360" s="145">
        <f>Onondaga!D92</f>
        <v>83221.989999999991</v>
      </c>
      <c r="F360" s="145">
        <f>Onondaga!E92</f>
        <v>77594.14</v>
      </c>
      <c r="G360" s="145">
        <f>Onondaga!F92</f>
        <v>87953.540000000008</v>
      </c>
      <c r="H360" s="145">
        <f>Onondaga!G92</f>
        <v>82699.180000000008</v>
      </c>
      <c r="I360" s="145">
        <f>Onondaga!H92</f>
        <v>96407.44</v>
      </c>
      <c r="J360" s="145">
        <f>Onondaga!I92</f>
        <v>112536.94</v>
      </c>
      <c r="K360" s="145">
        <f>Onondaga!J92</f>
        <v>71709.98</v>
      </c>
      <c r="L360" s="145">
        <f>Onondaga!K92</f>
        <v>74455.100000000006</v>
      </c>
      <c r="M360" s="145">
        <f>Onondaga!L92</f>
        <v>83131.47</v>
      </c>
      <c r="N360" s="145">
        <f>Onondaga!M92</f>
        <v>95745.29</v>
      </c>
      <c r="O360" s="145">
        <f>Onondaga!N92</f>
        <v>95700.2</v>
      </c>
      <c r="P360" s="145">
        <f>Onondaga!O92</f>
        <v>103266.76000000001</v>
      </c>
      <c r="Q360" s="145">
        <f>Onondaga!P92</f>
        <v>68527.25</v>
      </c>
      <c r="R360" s="145">
        <f>Onondaga!Q92</f>
        <v>71143.97</v>
      </c>
      <c r="S360" s="145">
        <f>Onondaga!R92</f>
        <v>76285.01999999999</v>
      </c>
      <c r="T360" s="145">
        <f>Onondaga!S92</f>
        <v>75750.490000000005</v>
      </c>
      <c r="U360" s="145">
        <f>Onondaga!T92</f>
        <v>101746.29</v>
      </c>
      <c r="V360" s="145">
        <f>Onondaga!U92</f>
        <v>88774.049999999988</v>
      </c>
      <c r="W360" s="145">
        <f>Onondaga!V92</f>
        <v>61716.619999999995</v>
      </c>
      <c r="X360" s="145">
        <f>Onondaga!W92</f>
        <v>68141.94</v>
      </c>
      <c r="Y360" s="145">
        <f>Onondaga!X92</f>
        <v>63240.450000000004</v>
      </c>
      <c r="Z360" s="145">
        <f>Onondaga!Y92</f>
        <v>76806.44</v>
      </c>
      <c r="AA360" s="145">
        <f>Onondaga!Z92</f>
        <v>65381.450000000004</v>
      </c>
      <c r="AB360" s="145">
        <f>Onondaga!AA92</f>
        <v>72296.42</v>
      </c>
      <c r="AC360" s="145">
        <f>Onondaga!AB92</f>
        <v>59944.91</v>
      </c>
      <c r="AD360" s="145">
        <f>Onondaga!AC92</f>
        <v>59786.659999999996</v>
      </c>
      <c r="AE360" s="145">
        <f>Onondaga!AD92</f>
        <v>58229.65</v>
      </c>
      <c r="AF360" s="145">
        <f>Onondaga!AE92</f>
        <v>65004.92</v>
      </c>
      <c r="AG360" s="145">
        <f>Onondaga!AF92</f>
        <v>67456.259999999995</v>
      </c>
      <c r="AH360" s="145">
        <f>Onondaga!AG92</f>
        <v>64681.229999999996</v>
      </c>
      <c r="AI360" s="145">
        <f>Onondaga!AH92</f>
        <v>61303.979999999996</v>
      </c>
      <c r="AJ360" s="145">
        <f>Onondaga!AI92</f>
        <v>64804.39</v>
      </c>
      <c r="AK360" s="145">
        <f>Onondaga!AJ92</f>
        <v>55866.310000000005</v>
      </c>
      <c r="AL360" s="145">
        <f>Onondaga!AK92</f>
        <v>72091.299999999988</v>
      </c>
      <c r="AM360" s="145">
        <f>Onondaga!AL92</f>
        <v>69934.91</v>
      </c>
      <c r="AN360" s="145">
        <f>Onondaga!AM92</f>
        <v>52382.389999999992</v>
      </c>
      <c r="AO360" s="145">
        <f>Onondaga!AN92</f>
        <v>55643.47</v>
      </c>
      <c r="AP360" s="145">
        <f>Onondaga!AO92</f>
        <v>59313.86</v>
      </c>
      <c r="AQ360" s="145">
        <f>Onondaga!AP92</f>
        <v>54434.19</v>
      </c>
      <c r="AR360" s="145">
        <f>Onondaga!AQ92</f>
        <v>4792.0300000000007</v>
      </c>
      <c r="AS360" s="145">
        <f>Onondaga!AR92</f>
        <v>3086.73</v>
      </c>
      <c r="AT360" s="145">
        <f>Onondaga!AS92</f>
        <v>10050.540000000001</v>
      </c>
      <c r="AU360" s="145">
        <f>Onondaga!AT92</f>
        <v>22350.799999999999</v>
      </c>
      <c r="AV360" s="145">
        <f>Onondaga!AU92</f>
        <v>18333.929999999997</v>
      </c>
      <c r="AW360" s="145">
        <f>Onondaga!AV92</f>
        <v>22609.23</v>
      </c>
      <c r="AX360" s="145">
        <f>Onondaga!AW92</f>
        <v>23402.22</v>
      </c>
    </row>
    <row r="361" spans="1:50" x14ac:dyDescent="0.35">
      <c r="A361" s="27" t="s">
        <v>155</v>
      </c>
      <c r="B361" s="3" t="s">
        <v>265</v>
      </c>
      <c r="C361" s="3" t="s">
        <v>162</v>
      </c>
      <c r="D361" s="152">
        <f t="shared" si="10"/>
        <v>16343.615217391309</v>
      </c>
      <c r="E361" s="145">
        <f>Orange!D92</f>
        <v>19279.18</v>
      </c>
      <c r="F361" s="145">
        <f>Orange!E92</f>
        <v>16528.18</v>
      </c>
      <c r="G361" s="145">
        <f>Orange!F92</f>
        <v>20933.329999999998</v>
      </c>
      <c r="H361" s="145">
        <f>Orange!G92</f>
        <v>21651.809999999998</v>
      </c>
      <c r="I361" s="145">
        <f>Orange!H92</f>
        <v>25171.710000000003</v>
      </c>
      <c r="J361" s="145">
        <f>Orange!I92</f>
        <v>24172.52</v>
      </c>
      <c r="K361" s="145">
        <f>Orange!J92</f>
        <v>17947.27</v>
      </c>
      <c r="L361" s="145">
        <f>Orange!K92</f>
        <v>19161.91</v>
      </c>
      <c r="M361" s="145">
        <f>Orange!L92</f>
        <v>23086.78</v>
      </c>
      <c r="N361" s="145">
        <f>Orange!M92</f>
        <v>22204.15</v>
      </c>
      <c r="O361" s="145">
        <f>Orange!N92</f>
        <v>21372.050000000003</v>
      </c>
      <c r="P361" s="145">
        <f>Orange!O92</f>
        <v>23770.91</v>
      </c>
      <c r="Q361" s="145">
        <f>Orange!P92</f>
        <v>16725.29</v>
      </c>
      <c r="R361" s="145">
        <f>Orange!Q92</f>
        <v>14901.09</v>
      </c>
      <c r="S361" s="145">
        <f>Orange!R92</f>
        <v>18512.030000000002</v>
      </c>
      <c r="T361" s="145">
        <f>Orange!S92</f>
        <v>22871.879999999997</v>
      </c>
      <c r="U361" s="145">
        <f>Orange!T92</f>
        <v>25769.260000000002</v>
      </c>
      <c r="V361" s="145">
        <f>Orange!U92</f>
        <v>19851.64</v>
      </c>
      <c r="W361" s="145">
        <f>Orange!V92</f>
        <v>9444.35</v>
      </c>
      <c r="X361" s="145">
        <f>Orange!W92</f>
        <v>10220.76</v>
      </c>
      <c r="Y361" s="145">
        <f>Orange!X92</f>
        <v>9640.6099999999988</v>
      </c>
      <c r="Z361" s="145">
        <f>Orange!Y92</f>
        <v>14633.03</v>
      </c>
      <c r="AA361" s="145">
        <f>Orange!Z92</f>
        <v>12598.490000000002</v>
      </c>
      <c r="AB361" s="145">
        <f>Orange!AA92</f>
        <v>15831.089999999998</v>
      </c>
      <c r="AC361" s="145">
        <f>Orange!AB92</f>
        <v>14329.57</v>
      </c>
      <c r="AD361" s="145">
        <f>Orange!AC92</f>
        <v>13420.84</v>
      </c>
      <c r="AE361" s="145">
        <f>Orange!AD92</f>
        <v>17246.52</v>
      </c>
      <c r="AF361" s="145">
        <f>Orange!AE92</f>
        <v>37964.81</v>
      </c>
      <c r="AG361" s="145">
        <f>Orange!AF92</f>
        <v>19221.480000000003</v>
      </c>
      <c r="AH361" s="145">
        <f>Orange!AG92</f>
        <v>18363.669999999998</v>
      </c>
      <c r="AI361" s="145">
        <f>Orange!AH92</f>
        <v>17735.14</v>
      </c>
      <c r="AJ361" s="145">
        <f>Orange!AI92</f>
        <v>18326.37</v>
      </c>
      <c r="AK361" s="145">
        <f>Orange!AJ92</f>
        <v>20462.900000000001</v>
      </c>
      <c r="AL361" s="145">
        <f>Orange!AK92</f>
        <v>19638.899999999998</v>
      </c>
      <c r="AM361" s="145">
        <f>Orange!AL92</f>
        <v>16770.439999999999</v>
      </c>
      <c r="AN361" s="145">
        <f>Orange!AM92</f>
        <v>15792.29</v>
      </c>
      <c r="AO361" s="145">
        <f>Orange!AN92</f>
        <v>10850.56</v>
      </c>
      <c r="AP361" s="145">
        <f>Orange!AO92</f>
        <v>16692.11</v>
      </c>
      <c r="AQ361" s="145">
        <f>Orange!AP92</f>
        <v>9989.65</v>
      </c>
      <c r="AR361" s="145">
        <f>Orange!AQ92</f>
        <v>3116.23</v>
      </c>
      <c r="AS361" s="145">
        <f>Orange!AR92</f>
        <v>3134.14</v>
      </c>
      <c r="AT361" s="145">
        <f>Orange!AS92</f>
        <v>2609.84</v>
      </c>
      <c r="AU361" s="145">
        <f>Orange!AT92</f>
        <v>3822.58</v>
      </c>
      <c r="AV361" s="145">
        <f>Orange!AU92</f>
        <v>7034.1900000000005</v>
      </c>
      <c r="AW361" s="145">
        <f>Orange!AV92</f>
        <v>8334.57</v>
      </c>
      <c r="AX361" s="145">
        <f>Orange!AW92</f>
        <v>10670.18</v>
      </c>
    </row>
    <row r="362" spans="1:50" x14ac:dyDescent="0.35">
      <c r="A362" s="27" t="s">
        <v>155</v>
      </c>
      <c r="B362" s="3" t="s">
        <v>266</v>
      </c>
      <c r="C362" s="3" t="s">
        <v>162</v>
      </c>
      <c r="D362" s="152">
        <f t="shared" si="10"/>
        <v>1789.6506521739132</v>
      </c>
      <c r="E362" s="145">
        <f>Putnam!D92</f>
        <v>610.04</v>
      </c>
      <c r="F362" s="145">
        <f>Putnam!E92</f>
        <v>661.52</v>
      </c>
      <c r="G362" s="145">
        <f>Putnam!F92</f>
        <v>564.89</v>
      </c>
      <c r="H362" s="145">
        <f>Putnam!G92</f>
        <v>769.69</v>
      </c>
      <c r="I362" s="145">
        <f>Putnam!H92</f>
        <v>916.81000000000006</v>
      </c>
      <c r="J362" s="145">
        <f>Putnam!I92</f>
        <v>635.70000000000005</v>
      </c>
      <c r="K362" s="145">
        <f>Putnam!J92</f>
        <v>407.41999999999996</v>
      </c>
      <c r="L362" s="145">
        <f>Putnam!K92</f>
        <v>714.2399999999999</v>
      </c>
      <c r="M362" s="145">
        <f>Putnam!L92</f>
        <v>771.53000000000009</v>
      </c>
      <c r="N362" s="145">
        <f>Putnam!M92</f>
        <v>964.44999999999993</v>
      </c>
      <c r="O362" s="145">
        <f>Putnam!N92</f>
        <v>1398.45</v>
      </c>
      <c r="P362" s="145">
        <f>Putnam!O92</f>
        <v>846.66</v>
      </c>
      <c r="Q362" s="145">
        <f>Putnam!P92</f>
        <v>750.04000000000008</v>
      </c>
      <c r="R362" s="145">
        <f>Putnam!Q92</f>
        <v>668.85</v>
      </c>
      <c r="S362" s="145">
        <f>Putnam!R92</f>
        <v>1044.99</v>
      </c>
      <c r="T362" s="145">
        <f>Putnam!S92</f>
        <v>1447.49</v>
      </c>
      <c r="U362" s="145">
        <f>Putnam!T92</f>
        <v>2333.8999999999996</v>
      </c>
      <c r="V362" s="145">
        <f>Putnam!U92</f>
        <v>2221.3399999999997</v>
      </c>
      <c r="W362" s="145">
        <f>Putnam!V92</f>
        <v>2165.38</v>
      </c>
      <c r="X362" s="145">
        <f>Putnam!W92</f>
        <v>3457.38</v>
      </c>
      <c r="Y362" s="145">
        <f>Putnam!X92</f>
        <v>2901.63</v>
      </c>
      <c r="Z362" s="145">
        <f>Putnam!Y92</f>
        <v>2547.7800000000002</v>
      </c>
      <c r="AA362" s="145">
        <f>Putnam!Z92</f>
        <v>2566.2199999999998</v>
      </c>
      <c r="AB362" s="145">
        <f>Putnam!AA92</f>
        <v>2796.5899999999997</v>
      </c>
      <c r="AC362" s="145">
        <f>Putnam!AB92</f>
        <v>1982.91</v>
      </c>
      <c r="AD362" s="145">
        <f>Putnam!AC92</f>
        <v>1531.51</v>
      </c>
      <c r="AE362" s="145">
        <f>Putnam!AD92</f>
        <v>2607.14</v>
      </c>
      <c r="AF362" s="145">
        <f>Putnam!AE92</f>
        <v>2702.28</v>
      </c>
      <c r="AG362" s="145">
        <f>Putnam!AF92</f>
        <v>2308.1499999999996</v>
      </c>
      <c r="AH362" s="145">
        <f>Putnam!AG92</f>
        <v>2938.69</v>
      </c>
      <c r="AI362" s="145">
        <f>Putnam!AH92</f>
        <v>3190.02</v>
      </c>
      <c r="AJ362" s="145">
        <f>Putnam!AI92</f>
        <v>3102.95</v>
      </c>
      <c r="AK362" s="145">
        <f>Putnam!AJ92</f>
        <v>3061.91</v>
      </c>
      <c r="AL362" s="145">
        <f>Putnam!AK92</f>
        <v>3030.32</v>
      </c>
      <c r="AM362" s="145">
        <f>Putnam!AL92</f>
        <v>2689.96</v>
      </c>
      <c r="AN362" s="145">
        <f>Putnam!AM92</f>
        <v>3018.59</v>
      </c>
      <c r="AO362" s="145">
        <f>Putnam!AN92</f>
        <v>2432.4399999999996</v>
      </c>
      <c r="AP362" s="145">
        <f>Putnam!AO92</f>
        <v>1415.75</v>
      </c>
      <c r="AQ362" s="145">
        <f>Putnam!AP92</f>
        <v>1898.8400000000001</v>
      </c>
      <c r="AR362" s="145">
        <f>Putnam!AQ92</f>
        <v>795.55</v>
      </c>
      <c r="AS362" s="145">
        <f>Putnam!AR92</f>
        <v>713.09</v>
      </c>
      <c r="AT362" s="145">
        <f>Putnam!AS92</f>
        <v>916.39</v>
      </c>
      <c r="AU362" s="145">
        <f>Putnam!AT92</f>
        <v>607.74</v>
      </c>
      <c r="AV362" s="145">
        <f>Putnam!AU92</f>
        <v>581.61</v>
      </c>
      <c r="AW362" s="145">
        <f>Putnam!AV92</f>
        <v>2962.03</v>
      </c>
      <c r="AX362" s="145">
        <f>Putnam!AW92</f>
        <v>3673.07</v>
      </c>
    </row>
    <row r="363" spans="1:50" x14ac:dyDescent="0.35">
      <c r="A363" s="27" t="s">
        <v>155</v>
      </c>
      <c r="B363" s="3" t="s">
        <v>267</v>
      </c>
      <c r="C363" s="3" t="s">
        <v>162</v>
      </c>
      <c r="D363" s="152">
        <f t="shared" si="10"/>
        <v>6853.2015217391308</v>
      </c>
      <c r="E363" s="145">
        <f>Rensselear!D92</f>
        <v>6294.91</v>
      </c>
      <c r="F363" s="145">
        <f>Rensselear!E92</f>
        <v>6720.62</v>
      </c>
      <c r="G363" s="145">
        <f>Rensselear!F92</f>
        <v>8251.27</v>
      </c>
      <c r="H363" s="145">
        <f>Rensselear!G92</f>
        <v>7967.34</v>
      </c>
      <c r="I363" s="145">
        <f>Rensselear!H92</f>
        <v>5612.66</v>
      </c>
      <c r="J363" s="145">
        <f>Rensselear!I92</f>
        <v>7325.5199999999995</v>
      </c>
      <c r="K363" s="145">
        <f>Rensselear!J92</f>
        <v>6105.81</v>
      </c>
      <c r="L363" s="145">
        <f>Rensselear!K92</f>
        <v>7661.8099999999995</v>
      </c>
      <c r="M363" s="145">
        <f>Rensselear!L92</f>
        <v>6588.97</v>
      </c>
      <c r="N363" s="145">
        <f>Rensselear!M92</f>
        <v>7894.91</v>
      </c>
      <c r="O363" s="145">
        <f>Rensselear!N92</f>
        <v>8049.01</v>
      </c>
      <c r="P363" s="145">
        <f>Rensselear!O92</f>
        <v>7855.9699999999993</v>
      </c>
      <c r="Q363" s="145">
        <f>Rensselear!P92</f>
        <v>6117.49</v>
      </c>
      <c r="R363" s="145">
        <f>Rensselear!Q92</f>
        <v>7242.71</v>
      </c>
      <c r="S363" s="145">
        <f>Rensselear!R92</f>
        <v>7439.2000000000007</v>
      </c>
      <c r="T363" s="145">
        <f>Rensselear!S92</f>
        <v>8217.4</v>
      </c>
      <c r="U363" s="145">
        <f>Rensselear!T92</f>
        <v>9271.36</v>
      </c>
      <c r="V363" s="145">
        <f>Rensselear!U92</f>
        <v>8309.66</v>
      </c>
      <c r="W363" s="145">
        <f>Rensselear!V92</f>
        <v>7176.52</v>
      </c>
      <c r="X363" s="145">
        <f>Rensselear!W92</f>
        <v>8349.4800000000014</v>
      </c>
      <c r="Y363" s="145">
        <f>Rensselear!X92</f>
        <v>8879.5400000000009</v>
      </c>
      <c r="Z363" s="145">
        <f>Rensselear!Y92</f>
        <v>8697.2400000000016</v>
      </c>
      <c r="AA363" s="145">
        <f>Rensselear!Z92</f>
        <v>8256.86</v>
      </c>
      <c r="AB363" s="145">
        <f>Rensselear!AA92</f>
        <v>9351.0400000000009</v>
      </c>
      <c r="AC363" s="145">
        <f>Rensselear!AB92</f>
        <v>8137.44</v>
      </c>
      <c r="AD363" s="145">
        <f>Rensselear!AC92</f>
        <v>7510.34</v>
      </c>
      <c r="AE363" s="145">
        <f>Rensselear!AD92</f>
        <v>7955.92</v>
      </c>
      <c r="AF363" s="145">
        <f>Rensselear!AE92</f>
        <v>8477.66</v>
      </c>
      <c r="AG363" s="145">
        <f>Rensselear!AF92</f>
        <v>8444.6</v>
      </c>
      <c r="AH363" s="145">
        <f>Rensselear!AG92</f>
        <v>8940</v>
      </c>
      <c r="AI363" s="145">
        <f>Rensselear!AH92</f>
        <v>7765.55</v>
      </c>
      <c r="AJ363" s="145">
        <f>Rensselear!AI92</f>
        <v>6958.09</v>
      </c>
      <c r="AK363" s="145">
        <f>Rensselear!AJ92</f>
        <v>6021.87</v>
      </c>
      <c r="AL363" s="145">
        <f>Rensselear!AK92</f>
        <v>7268.78</v>
      </c>
      <c r="AM363" s="145">
        <f>Rensselear!AL92</f>
        <v>7681.1399999999994</v>
      </c>
      <c r="AN363" s="145">
        <f>Rensselear!AM92</f>
        <v>5873.25</v>
      </c>
      <c r="AO363" s="145">
        <f>Rensselear!AN92</f>
        <v>6023.21</v>
      </c>
      <c r="AP363" s="145">
        <f>Rensselear!AO92</f>
        <v>7132.41</v>
      </c>
      <c r="AQ363" s="145">
        <f>Rensselear!AP92</f>
        <v>6380.33</v>
      </c>
      <c r="AR363" s="145">
        <f>Rensselear!AQ92</f>
        <v>4193.1899999999996</v>
      </c>
      <c r="AS363" s="145">
        <f>Rensselear!AR92</f>
        <v>795.33999999999992</v>
      </c>
      <c r="AT363" s="145">
        <f>Rensselear!AS92</f>
        <v>2080.0300000000002</v>
      </c>
      <c r="AU363" s="145">
        <f>Rensselear!AT92</f>
        <v>495.28999999999996</v>
      </c>
      <c r="AV363" s="145">
        <f>Rensselear!AU92</f>
        <v>988.79000000000008</v>
      </c>
      <c r="AW363" s="145">
        <f>Rensselear!AV92</f>
        <v>9269.630000000001</v>
      </c>
      <c r="AX363" s="145">
        <f>Rensselear!AW92</f>
        <v>3217.11</v>
      </c>
    </row>
    <row r="364" spans="1:50" x14ac:dyDescent="0.35">
      <c r="A364" s="27" t="s">
        <v>155</v>
      </c>
      <c r="B364" s="3" t="s">
        <v>268</v>
      </c>
      <c r="C364" s="3" t="s">
        <v>162</v>
      </c>
      <c r="D364" s="152">
        <f t="shared" si="10"/>
        <v>1396.6376086956525</v>
      </c>
      <c r="E364" s="145">
        <f>Rockland!D92</f>
        <v>2352.4500000000003</v>
      </c>
      <c r="F364" s="145">
        <f>Rockland!E92</f>
        <v>1899.44</v>
      </c>
      <c r="G364" s="145">
        <f>Rockland!F92</f>
        <v>2982.19</v>
      </c>
      <c r="H364" s="145">
        <f>Rockland!G92</f>
        <v>3366.32</v>
      </c>
      <c r="I364" s="145">
        <f>Rockland!H92</f>
        <v>3140.06</v>
      </c>
      <c r="J364" s="145">
        <f>Rockland!I92</f>
        <v>2367.46</v>
      </c>
      <c r="K364" s="145">
        <f>Rockland!J92</f>
        <v>2693.43</v>
      </c>
      <c r="L364" s="145">
        <f>Rockland!K92</f>
        <v>2141.9</v>
      </c>
      <c r="M364" s="145">
        <f>Rockland!L92</f>
        <v>2952.3</v>
      </c>
      <c r="N364" s="145">
        <f>Rockland!M92</f>
        <v>6679.38</v>
      </c>
      <c r="O364" s="145">
        <f>Rockland!N92</f>
        <v>1638.6</v>
      </c>
      <c r="P364" s="145">
        <f>Rockland!O92</f>
        <v>3465.1400000000003</v>
      </c>
      <c r="Q364" s="145">
        <f>Rockland!P92</f>
        <v>1718.25</v>
      </c>
      <c r="R364" s="145">
        <f>Rockland!Q92</f>
        <v>2009.11</v>
      </c>
      <c r="S364" s="145">
        <f>Rockland!R92</f>
        <v>1381.54</v>
      </c>
      <c r="T364" s="145">
        <f>Rockland!S92</f>
        <v>2168.7600000000002</v>
      </c>
      <c r="U364" s="145">
        <f>Rockland!T92</f>
        <v>1067.7</v>
      </c>
      <c r="V364" s="145">
        <f>Rockland!U92</f>
        <v>3105.06</v>
      </c>
      <c r="W364" s="145">
        <f>Rockland!V92</f>
        <v>639.29</v>
      </c>
      <c r="X364" s="145">
        <f>Rockland!W92</f>
        <v>1049.44</v>
      </c>
      <c r="Y364" s="145">
        <f>Rockland!X92</f>
        <v>1018.63</v>
      </c>
      <c r="Z364" s="145">
        <f>Rockland!Y92</f>
        <v>522.97</v>
      </c>
      <c r="AA364" s="145">
        <f>Rockland!Z92</f>
        <v>584.56999999999994</v>
      </c>
      <c r="AB364" s="145">
        <f>Rockland!AA92</f>
        <v>487.28</v>
      </c>
      <c r="AC364" s="145">
        <f>Rockland!AB92</f>
        <v>540.62</v>
      </c>
      <c r="AD364" s="145">
        <f>Rockland!AC92</f>
        <v>1263.29</v>
      </c>
      <c r="AE364" s="145">
        <f>Rockland!AD92</f>
        <v>1279.97</v>
      </c>
      <c r="AF364" s="145">
        <f>Rockland!AE92</f>
        <v>734.23</v>
      </c>
      <c r="AG364" s="145">
        <f>Rockland!AF92</f>
        <v>877.06</v>
      </c>
      <c r="AH364" s="145">
        <f>Rockland!AG92</f>
        <v>834.55</v>
      </c>
      <c r="AI364" s="145">
        <f>Rockland!AH92</f>
        <v>819.26</v>
      </c>
      <c r="AJ364" s="145">
        <f>Rockland!AI92</f>
        <v>1229.8699999999999</v>
      </c>
      <c r="AK364" s="145">
        <f>Rockland!AJ92</f>
        <v>839.42000000000007</v>
      </c>
      <c r="AL364" s="145">
        <f>Rockland!AK92</f>
        <v>842.42000000000007</v>
      </c>
      <c r="AM364" s="145">
        <f>Rockland!AL92</f>
        <v>1053.8</v>
      </c>
      <c r="AN364" s="145">
        <f>Rockland!AM92</f>
        <v>1081.24</v>
      </c>
      <c r="AO364" s="145">
        <f>Rockland!AN92</f>
        <v>479.41</v>
      </c>
      <c r="AP364" s="145">
        <f>Rockland!AO92</f>
        <v>252.02</v>
      </c>
      <c r="AQ364" s="145">
        <f>Rockland!AP92</f>
        <v>153.07</v>
      </c>
      <c r="AR364" s="145">
        <f>Rockland!AQ92</f>
        <v>76.3</v>
      </c>
      <c r="AS364" s="145">
        <f>Rockland!AR92</f>
        <v>130.05000000000001</v>
      </c>
      <c r="AT364" s="145">
        <f>Rockland!AS92</f>
        <v>75.72</v>
      </c>
      <c r="AU364" s="145">
        <f>Rockland!AT92</f>
        <v>78.69</v>
      </c>
      <c r="AV364" s="145">
        <f>Rockland!AU92</f>
        <v>42.14</v>
      </c>
      <c r="AW364" s="145">
        <f>Rockland!AV92</f>
        <v>75.87</v>
      </c>
      <c r="AX364" s="145">
        <f>Rockland!AW92</f>
        <v>55.06</v>
      </c>
    </row>
    <row r="365" spans="1:50" x14ac:dyDescent="0.35">
      <c r="A365" s="27" t="s">
        <v>155</v>
      </c>
      <c r="B365" s="3" t="s">
        <v>269</v>
      </c>
      <c r="C365" s="3" t="s">
        <v>162</v>
      </c>
      <c r="D365" s="152">
        <f t="shared" si="10"/>
        <v>4037.7993478260878</v>
      </c>
      <c r="E365" s="145">
        <f>Saratoga!D92</f>
        <v>4552.99</v>
      </c>
      <c r="F365" s="145">
        <f>Saratoga!E92</f>
        <v>3781.4699999999993</v>
      </c>
      <c r="G365" s="145">
        <f>Saratoga!F92</f>
        <v>4396.55</v>
      </c>
      <c r="H365" s="145">
        <f>Saratoga!G92</f>
        <v>3941.33</v>
      </c>
      <c r="I365" s="145">
        <f>Saratoga!H92</f>
        <v>3697.44</v>
      </c>
      <c r="J365" s="145">
        <f>Saratoga!I92</f>
        <v>5344.92</v>
      </c>
      <c r="K365" s="145">
        <f>Saratoga!J92</f>
        <v>4369.87</v>
      </c>
      <c r="L365" s="145">
        <f>Saratoga!K92</f>
        <v>4920.0200000000004</v>
      </c>
      <c r="M365" s="145">
        <f>Saratoga!L92</f>
        <v>4390.25</v>
      </c>
      <c r="N365" s="145">
        <f>Saratoga!M92</f>
        <v>6378.08</v>
      </c>
      <c r="O365" s="145">
        <f>Saratoga!N92</f>
        <v>6058.38</v>
      </c>
      <c r="P365" s="145">
        <f>Saratoga!O92</f>
        <v>4773.17</v>
      </c>
      <c r="Q365" s="145">
        <f>Saratoga!P92</f>
        <v>4579.6699999999992</v>
      </c>
      <c r="R365" s="145">
        <f>Saratoga!Q92</f>
        <v>3540.4</v>
      </c>
      <c r="S365" s="145">
        <f>Saratoga!R92</f>
        <v>3911.89</v>
      </c>
      <c r="T365" s="145">
        <f>Saratoga!S92</f>
        <v>6578.6</v>
      </c>
      <c r="U365" s="145">
        <f>Saratoga!T92</f>
        <v>6307.2699999999995</v>
      </c>
      <c r="V365" s="145">
        <f>Saratoga!U92</f>
        <v>7096.4699999999993</v>
      </c>
      <c r="W365" s="145">
        <f>Saratoga!V92</f>
        <v>4297.71</v>
      </c>
      <c r="X365" s="145">
        <f>Saratoga!W92</f>
        <v>6906.3399999999992</v>
      </c>
      <c r="Y365" s="145">
        <f>Saratoga!X92</f>
        <v>4183.0300000000007</v>
      </c>
      <c r="Z365" s="145">
        <f>Saratoga!Y92</f>
        <v>5216.62</v>
      </c>
      <c r="AA365" s="145">
        <f>Saratoga!Z92</f>
        <v>3559.7799999999997</v>
      </c>
      <c r="AB365" s="145">
        <f>Saratoga!AA92</f>
        <v>4653.25</v>
      </c>
      <c r="AC365" s="145">
        <f>Saratoga!AB92</f>
        <v>5706.17</v>
      </c>
      <c r="AD365" s="145">
        <f>Saratoga!AC92</f>
        <v>3875.13</v>
      </c>
      <c r="AE365" s="145">
        <f>Saratoga!AD92</f>
        <v>4253.25</v>
      </c>
      <c r="AF365" s="145">
        <f>Saratoga!AE92</f>
        <v>3811.2599999999998</v>
      </c>
      <c r="AG365" s="145">
        <f>Saratoga!AF92</f>
        <v>4320.75</v>
      </c>
      <c r="AH365" s="145">
        <f>Saratoga!AG92</f>
        <v>4205.38</v>
      </c>
      <c r="AI365" s="145">
        <f>Saratoga!AH92</f>
        <v>4629.22</v>
      </c>
      <c r="AJ365" s="145">
        <f>Saratoga!AI92</f>
        <v>3900.34</v>
      </c>
      <c r="AK365" s="145">
        <f>Saratoga!AJ92</f>
        <v>3419.63</v>
      </c>
      <c r="AL365" s="145">
        <f>Saratoga!AK92</f>
        <v>2768.23</v>
      </c>
      <c r="AM365" s="145">
        <f>Saratoga!AL92</f>
        <v>4075.22</v>
      </c>
      <c r="AN365" s="145">
        <f>Saratoga!AM92</f>
        <v>2832.24</v>
      </c>
      <c r="AO365" s="145">
        <f>Saratoga!AN92</f>
        <v>4137.91</v>
      </c>
      <c r="AP365" s="145">
        <f>Saratoga!AO92</f>
        <v>4251.82</v>
      </c>
      <c r="AQ365" s="145">
        <f>Saratoga!AP92</f>
        <v>2433.54</v>
      </c>
      <c r="AR365" s="145">
        <f>Saratoga!AQ92</f>
        <v>1184.7</v>
      </c>
      <c r="AS365" s="145">
        <f>Saratoga!AR92</f>
        <v>1868.1399999999999</v>
      </c>
      <c r="AT365" s="145">
        <f>Saratoga!AS92</f>
        <v>848.12</v>
      </c>
      <c r="AU365" s="145">
        <f>Saratoga!AT92</f>
        <v>599.32000000000005</v>
      </c>
      <c r="AV365" s="145">
        <f>Saratoga!AU92</f>
        <v>385.53</v>
      </c>
      <c r="AW365" s="145">
        <f>Saratoga!AV92</f>
        <v>2760.97</v>
      </c>
      <c r="AX365" s="145">
        <f>Saratoga!AW92</f>
        <v>2036.3999999999999</v>
      </c>
    </row>
    <row r="366" spans="1:50" x14ac:dyDescent="0.35">
      <c r="A366" s="27" t="s">
        <v>155</v>
      </c>
      <c r="B366" s="3" t="s">
        <v>270</v>
      </c>
      <c r="C366" s="3" t="s">
        <v>162</v>
      </c>
      <c r="D366" s="152">
        <f t="shared" si="10"/>
        <v>18703.436956521738</v>
      </c>
      <c r="E366" s="145">
        <f>Schenectady!D92</f>
        <v>17315.310000000001</v>
      </c>
      <c r="F366" s="145">
        <f>Schenectady!E92</f>
        <v>17465.689999999999</v>
      </c>
      <c r="G366" s="145">
        <f>Schenectady!F92</f>
        <v>18741.310000000001</v>
      </c>
      <c r="H366" s="145">
        <f>Schenectady!G92</f>
        <v>17001.59</v>
      </c>
      <c r="I366" s="145">
        <f>Schenectady!H92</f>
        <v>18794.870000000003</v>
      </c>
      <c r="J366" s="145">
        <f>Schenectady!I92</f>
        <v>18522.03</v>
      </c>
      <c r="K366" s="145">
        <f>Schenectady!J92</f>
        <v>22215.590000000004</v>
      </c>
      <c r="L366" s="145">
        <f>Schenectady!K92</f>
        <v>22190.5</v>
      </c>
      <c r="M366" s="145">
        <f>Schenectady!L92</f>
        <v>19934.86</v>
      </c>
      <c r="N366" s="145">
        <f>Schenectady!M92</f>
        <v>21883.53</v>
      </c>
      <c r="O366" s="145">
        <f>Schenectady!N92</f>
        <v>21971.950000000004</v>
      </c>
      <c r="P366" s="145">
        <f>Schenectady!O92</f>
        <v>22760.66</v>
      </c>
      <c r="Q366" s="145">
        <f>Schenectady!P92</f>
        <v>19081.039999999997</v>
      </c>
      <c r="R366" s="145">
        <f>Schenectady!Q92</f>
        <v>21880.920000000002</v>
      </c>
      <c r="S366" s="145">
        <f>Schenectady!R92</f>
        <v>24484.85</v>
      </c>
      <c r="T366" s="145">
        <f>Schenectady!S92</f>
        <v>21694.02</v>
      </c>
      <c r="U366" s="145">
        <f>Schenectady!T92</f>
        <v>20930.289999999997</v>
      </c>
      <c r="V366" s="145">
        <f>Schenectady!U92</f>
        <v>24151.08</v>
      </c>
      <c r="W366" s="145">
        <f>Schenectady!V92</f>
        <v>20315.210000000003</v>
      </c>
      <c r="X366" s="145">
        <f>Schenectady!W92</f>
        <v>20007.709999999995</v>
      </c>
      <c r="Y366" s="145">
        <f>Schenectady!X92</f>
        <v>17078.739999999998</v>
      </c>
      <c r="Z366" s="145">
        <f>Schenectady!Y92</f>
        <v>23415.05</v>
      </c>
      <c r="AA366" s="145">
        <f>Schenectady!Z92</f>
        <v>22414.760000000002</v>
      </c>
      <c r="AB366" s="145">
        <f>Schenectady!AA92</f>
        <v>21096.869999999995</v>
      </c>
      <c r="AC366" s="145">
        <f>Schenectady!AB92</f>
        <v>19881.919999999998</v>
      </c>
      <c r="AD366" s="145">
        <f>Schenectady!AC92</f>
        <v>22030.379999999997</v>
      </c>
      <c r="AE366" s="145">
        <f>Schenectady!AD92</f>
        <v>22525.239999999998</v>
      </c>
      <c r="AF366" s="145">
        <f>Schenectady!AE92</f>
        <v>25145.89</v>
      </c>
      <c r="AG366" s="145">
        <f>Schenectady!AF92</f>
        <v>21664.719999999998</v>
      </c>
      <c r="AH366" s="145">
        <f>Schenectady!AG92</f>
        <v>19761.98</v>
      </c>
      <c r="AI366" s="145">
        <f>Schenectady!AH92</f>
        <v>20349.5</v>
      </c>
      <c r="AJ366" s="145">
        <f>Schenectady!AI92</f>
        <v>24441.940000000002</v>
      </c>
      <c r="AK366" s="145">
        <f>Schenectady!AJ92</f>
        <v>21798.690000000002</v>
      </c>
      <c r="AL366" s="145">
        <f>Schenectady!AK92</f>
        <v>21648.809999999998</v>
      </c>
      <c r="AM366" s="145">
        <f>Schenectady!AL92</f>
        <v>22651.599999999999</v>
      </c>
      <c r="AN366" s="145">
        <f>Schenectady!AM92</f>
        <v>22923.609999999997</v>
      </c>
      <c r="AO366" s="145">
        <f>Schenectady!AN92</f>
        <v>20561.150000000001</v>
      </c>
      <c r="AP366" s="145">
        <f>Schenectady!AO92</f>
        <v>21282.54</v>
      </c>
      <c r="AQ366" s="145">
        <f>Schenectady!AP92</f>
        <v>17488.53</v>
      </c>
      <c r="AR366" s="145">
        <f>Schenectady!AQ92</f>
        <v>17936.3</v>
      </c>
      <c r="AS366" s="145">
        <f>Schenectady!AR92</f>
        <v>1672.98</v>
      </c>
      <c r="AT366" s="145">
        <f>Schenectady!AS92</f>
        <v>2335.13</v>
      </c>
      <c r="AU366" s="145">
        <f>Schenectady!AT92</f>
        <v>787.95</v>
      </c>
      <c r="AV366" s="145">
        <f>Schenectady!AU92</f>
        <v>1274.4700000000003</v>
      </c>
      <c r="AW366" s="145">
        <f>Schenectady!AV92</f>
        <v>7975.22</v>
      </c>
      <c r="AX366" s="145">
        <f>Schenectady!AW92</f>
        <v>8871.1200000000008</v>
      </c>
    </row>
    <row r="367" spans="1:50" x14ac:dyDescent="0.35">
      <c r="A367" s="27" t="s">
        <v>155</v>
      </c>
      <c r="B367" s="3" t="s">
        <v>271</v>
      </c>
      <c r="C367" s="3" t="s">
        <v>162</v>
      </c>
      <c r="D367" s="152">
        <f t="shared" si="10"/>
        <v>318.60043478260877</v>
      </c>
      <c r="E367" s="145">
        <f>Schoharie!D92</f>
        <v>395.69</v>
      </c>
      <c r="F367" s="145">
        <f>Schoharie!E92</f>
        <v>365.3</v>
      </c>
      <c r="G367" s="145">
        <f>Schoharie!F92</f>
        <v>537.04</v>
      </c>
      <c r="H367" s="145">
        <f>Schoharie!G92</f>
        <v>529.35</v>
      </c>
      <c r="I367" s="145">
        <f>Schoharie!H92</f>
        <v>472.6</v>
      </c>
      <c r="J367" s="145">
        <f>Schoharie!I92</f>
        <v>392.66</v>
      </c>
      <c r="K367" s="145">
        <f>Schoharie!J92</f>
        <v>294.61</v>
      </c>
      <c r="L367" s="145">
        <f>Schoharie!K92</f>
        <v>345.74</v>
      </c>
      <c r="M367" s="145">
        <f>Schoharie!L92</f>
        <v>472.42</v>
      </c>
      <c r="N367" s="145">
        <f>Schoharie!M92</f>
        <v>653.24</v>
      </c>
      <c r="O367" s="145">
        <f>Schoharie!N92</f>
        <v>608.64</v>
      </c>
      <c r="P367" s="145">
        <f>Schoharie!O92</f>
        <v>577.38</v>
      </c>
      <c r="Q367" s="145">
        <f>Schoharie!P92</f>
        <v>595.74</v>
      </c>
      <c r="R367" s="145">
        <f>Schoharie!Q92</f>
        <v>329.46</v>
      </c>
      <c r="S367" s="145">
        <f>Schoharie!R92</f>
        <v>309.33</v>
      </c>
      <c r="T367" s="145">
        <f>Schoharie!S92</f>
        <v>335.8</v>
      </c>
      <c r="U367" s="145">
        <f>Schoharie!T92</f>
        <v>404.44</v>
      </c>
      <c r="V367" s="145">
        <f>Schoharie!U92</f>
        <v>256.08000000000004</v>
      </c>
      <c r="W367" s="145">
        <f>Schoharie!V92</f>
        <v>111.59</v>
      </c>
      <c r="X367" s="145">
        <f>Schoharie!W92</f>
        <v>125.7</v>
      </c>
      <c r="Y367" s="145">
        <f>Schoharie!X92</f>
        <v>83.32</v>
      </c>
      <c r="Z367" s="145">
        <f>Schoharie!Y92</f>
        <v>86.33</v>
      </c>
      <c r="AA367" s="145">
        <f>Schoharie!Z92</f>
        <v>78.75</v>
      </c>
      <c r="AB367" s="145">
        <f>Schoharie!AA92</f>
        <v>48.58</v>
      </c>
      <c r="AC367" s="145">
        <f>Schoharie!AB92</f>
        <v>382.05</v>
      </c>
      <c r="AD367" s="145">
        <f>Schoharie!AC92</f>
        <v>100.6</v>
      </c>
      <c r="AE367" s="145">
        <f>Schoharie!AD92</f>
        <v>133.78</v>
      </c>
      <c r="AF367" s="145">
        <f>Schoharie!AE92</f>
        <v>125.29</v>
      </c>
      <c r="AG367" s="145">
        <f>Schoharie!AF92</f>
        <v>1982.45</v>
      </c>
      <c r="AH367" s="145">
        <f>Schoharie!AG92</f>
        <v>99.62</v>
      </c>
      <c r="AI367" s="145">
        <f>Schoharie!AH92</f>
        <v>1465.0500000000002</v>
      </c>
      <c r="AJ367" s="145">
        <f>Schoharie!AI92</f>
        <v>192.51</v>
      </c>
      <c r="AK367" s="145">
        <f>Schoharie!AJ92</f>
        <v>159.87</v>
      </c>
      <c r="AL367" s="145">
        <f>Schoharie!AK92</f>
        <v>104.44</v>
      </c>
      <c r="AM367" s="145">
        <f>Schoharie!AL92</f>
        <v>63.14</v>
      </c>
      <c r="AN367" s="145">
        <f>Schoharie!AM92</f>
        <v>30.98</v>
      </c>
      <c r="AO367" s="145">
        <f>Schoharie!AN92</f>
        <v>127.2</v>
      </c>
      <c r="AP367" s="145">
        <f>Schoharie!AO92</f>
        <v>157.68</v>
      </c>
      <c r="AQ367" s="145">
        <f>Schoharie!AP92</f>
        <v>118.81</v>
      </c>
      <c r="AR367" s="145">
        <f>Schoharie!AQ92</f>
        <v>6.52</v>
      </c>
      <c r="AS367" s="145">
        <f>Schoharie!AR92</f>
        <v>0</v>
      </c>
      <c r="AT367" s="145">
        <f>Schoharie!AS92</f>
        <v>22.25</v>
      </c>
      <c r="AU367" s="145">
        <f>Schoharie!AT92</f>
        <v>3.84</v>
      </c>
      <c r="AV367" s="145">
        <f>Schoharie!AU92</f>
        <v>102.08</v>
      </c>
      <c r="AW367" s="145">
        <f>Schoharie!AV92</f>
        <v>401.24999999999994</v>
      </c>
      <c r="AX367" s="145">
        <f>Schoharie!AW92</f>
        <v>466.41999999999996</v>
      </c>
    </row>
    <row r="368" spans="1:50" x14ac:dyDescent="0.35">
      <c r="A368" s="27" t="s">
        <v>155</v>
      </c>
      <c r="B368" s="3" t="s">
        <v>272</v>
      </c>
      <c r="C368" s="3" t="s">
        <v>162</v>
      </c>
      <c r="D368" s="152">
        <f t="shared" si="10"/>
        <v>5318.2050000000008</v>
      </c>
      <c r="E368" s="145">
        <f>Sullivan!D92</f>
        <v>5197.3099999999995</v>
      </c>
      <c r="F368" s="145">
        <f>Sullivan!E92</f>
        <v>5053.83</v>
      </c>
      <c r="G368" s="145">
        <f>Sullivan!F92</f>
        <v>5674.3</v>
      </c>
      <c r="H368" s="145">
        <f>Sullivan!G92</f>
        <v>5255.07</v>
      </c>
      <c r="I368" s="145">
        <f>Sullivan!H92</f>
        <v>5876.0099999999993</v>
      </c>
      <c r="J368" s="145">
        <f>Sullivan!I92</f>
        <v>6981.2000000000007</v>
      </c>
      <c r="K368" s="145">
        <f>Sullivan!J92</f>
        <v>5921.11</v>
      </c>
      <c r="L368" s="145">
        <f>Sullivan!K92</f>
        <v>5878.56</v>
      </c>
      <c r="M368" s="145">
        <f>Sullivan!L92</f>
        <v>8352.76</v>
      </c>
      <c r="N368" s="145">
        <f>Sullivan!M92</f>
        <v>8465.09</v>
      </c>
      <c r="O368" s="145">
        <f>Sullivan!N92</f>
        <v>7556.420000000001</v>
      </c>
      <c r="P368" s="145">
        <f>Sullivan!O92</f>
        <v>7959.45</v>
      </c>
      <c r="Q368" s="145">
        <f>Sullivan!P92</f>
        <v>5085.6899999999996</v>
      </c>
      <c r="R368" s="145">
        <f>Sullivan!Q92</f>
        <v>5136.96</v>
      </c>
      <c r="S368" s="145">
        <f>Sullivan!R92</f>
        <v>6570.71</v>
      </c>
      <c r="T368" s="145">
        <f>Sullivan!S92</f>
        <v>6486.2800000000007</v>
      </c>
      <c r="U368" s="145">
        <f>Sullivan!T92</f>
        <v>7671.78</v>
      </c>
      <c r="V368" s="145">
        <f>Sullivan!U92</f>
        <v>6932.49</v>
      </c>
      <c r="W368" s="145">
        <f>Sullivan!V92</f>
        <v>4174.68</v>
      </c>
      <c r="X368" s="145">
        <f>Sullivan!W92</f>
        <v>5388.87</v>
      </c>
      <c r="Y368" s="145">
        <f>Sullivan!X92</f>
        <v>4581.7800000000007</v>
      </c>
      <c r="Z368" s="145">
        <f>Sullivan!Y92</f>
        <v>7092.69</v>
      </c>
      <c r="AA368" s="145">
        <f>Sullivan!Z92</f>
        <v>5871.58</v>
      </c>
      <c r="AB368" s="145">
        <f>Sullivan!AA92</f>
        <v>5374.9800000000005</v>
      </c>
      <c r="AC368" s="145">
        <f>Sullivan!AB92</f>
        <v>4766.68</v>
      </c>
      <c r="AD368" s="145">
        <f>Sullivan!AC92</f>
        <v>4462.6499999999996</v>
      </c>
      <c r="AE368" s="145">
        <f>Sullivan!AD92</f>
        <v>5934.14</v>
      </c>
      <c r="AF368" s="145">
        <f>Sullivan!AE92</f>
        <v>6514.1399999999994</v>
      </c>
      <c r="AG368" s="145">
        <f>Sullivan!AF92</f>
        <v>7634.4100000000008</v>
      </c>
      <c r="AH368" s="145">
        <f>Sullivan!AG92</f>
        <v>5366.6100000000006</v>
      </c>
      <c r="AI368" s="145">
        <f>Sullivan!AH92</f>
        <v>4247.63</v>
      </c>
      <c r="AJ368" s="145">
        <f>Sullivan!AI92</f>
        <v>5211.59</v>
      </c>
      <c r="AK368" s="145">
        <f>Sullivan!AJ92</f>
        <v>5062.5200000000004</v>
      </c>
      <c r="AL368" s="145">
        <f>Sullivan!AK92</f>
        <v>6314.28</v>
      </c>
      <c r="AM368" s="145">
        <f>Sullivan!AL92</f>
        <v>3953.53</v>
      </c>
      <c r="AN368" s="145">
        <f>Sullivan!AM92</f>
        <v>3451.05</v>
      </c>
      <c r="AO368" s="145">
        <f>Sullivan!AN92</f>
        <v>3284.2200000000003</v>
      </c>
      <c r="AP368" s="145">
        <f>Sullivan!AO92</f>
        <v>3491.17</v>
      </c>
      <c r="AQ368" s="145">
        <f>Sullivan!AP92</f>
        <v>5170.88</v>
      </c>
      <c r="AR368" s="145">
        <f>Sullivan!AQ92</f>
        <v>1073.93</v>
      </c>
      <c r="AS368" s="145">
        <f>Sullivan!AR92</f>
        <v>991.6</v>
      </c>
      <c r="AT368" s="145">
        <f>Sullivan!AS92</f>
        <v>855.61</v>
      </c>
      <c r="AU368" s="145">
        <f>Sullivan!AT92</f>
        <v>4326.07</v>
      </c>
      <c r="AV368" s="145">
        <f>Sullivan!AU92</f>
        <v>701.1</v>
      </c>
      <c r="AW368" s="145">
        <f>Sullivan!AV92</f>
        <v>5808.59</v>
      </c>
      <c r="AX368" s="145">
        <f>Sullivan!AW92</f>
        <v>7475.43</v>
      </c>
    </row>
    <row r="369" spans="1:51" x14ac:dyDescent="0.35">
      <c r="A369" s="27" t="s">
        <v>155</v>
      </c>
      <c r="B369" s="3" t="s">
        <v>273</v>
      </c>
      <c r="C369" s="3" t="s">
        <v>162</v>
      </c>
      <c r="D369" s="152">
        <f t="shared" si="10"/>
        <v>5979.5532608695657</v>
      </c>
      <c r="E369" s="145">
        <f>Ulster!D92</f>
        <v>9678.130000000001</v>
      </c>
      <c r="F369" s="145">
        <f>Ulster!E92</f>
        <v>15603.2</v>
      </c>
      <c r="G369" s="145">
        <f>Ulster!F92</f>
        <v>11301.609999999999</v>
      </c>
      <c r="H369" s="145">
        <f>Ulster!G92</f>
        <v>11021.599999999999</v>
      </c>
      <c r="I369" s="145">
        <f>Ulster!H92</f>
        <v>12586.189999999999</v>
      </c>
      <c r="J369" s="145">
        <f>Ulster!I92</f>
        <v>13540.74</v>
      </c>
      <c r="K369" s="145">
        <f>Ulster!J92</f>
        <v>8897.1600000000017</v>
      </c>
      <c r="L369" s="145">
        <f>Ulster!K92</f>
        <v>9319.36</v>
      </c>
      <c r="M369" s="145">
        <f>Ulster!L92</f>
        <v>8408.0199999999986</v>
      </c>
      <c r="N369" s="145">
        <f>Ulster!M92</f>
        <v>10551.91</v>
      </c>
      <c r="O369" s="145">
        <f>Ulster!N92</f>
        <v>8859.43</v>
      </c>
      <c r="P369" s="145">
        <f>Ulster!O92</f>
        <v>9447.24</v>
      </c>
      <c r="Q369" s="145">
        <f>Ulster!P92</f>
        <v>8533.2100000000009</v>
      </c>
      <c r="R369" s="145">
        <f>Ulster!Q92</f>
        <v>8050.24</v>
      </c>
      <c r="S369" s="145">
        <f>Ulster!R92</f>
        <v>9303.7300000000014</v>
      </c>
      <c r="T369" s="145">
        <f>Ulster!S92</f>
        <v>9543.56</v>
      </c>
      <c r="U369" s="145">
        <f>Ulster!T92</f>
        <v>15608.02</v>
      </c>
      <c r="V369" s="145">
        <f>Ulster!U92</f>
        <v>10388.08</v>
      </c>
      <c r="W369" s="145">
        <f>Ulster!V92</f>
        <v>6110.26</v>
      </c>
      <c r="X369" s="145">
        <f>Ulster!W92</f>
        <v>5992.9299999999994</v>
      </c>
      <c r="Y369" s="145">
        <f>Ulster!X92</f>
        <v>4588.92</v>
      </c>
      <c r="Z369" s="145">
        <f>Ulster!Y92</f>
        <v>4765.66</v>
      </c>
      <c r="AA369" s="145">
        <f>Ulster!Z92</f>
        <v>3550.05</v>
      </c>
      <c r="AB369" s="145">
        <f>Ulster!AA92</f>
        <v>3257.21</v>
      </c>
      <c r="AC369" s="145">
        <f>Ulster!AB92</f>
        <v>1998.0700000000002</v>
      </c>
      <c r="AD369" s="145">
        <f>Ulster!AC92</f>
        <v>3505.18</v>
      </c>
      <c r="AE369" s="145">
        <f>Ulster!AD92</f>
        <v>2834.3100000000004</v>
      </c>
      <c r="AF369" s="145">
        <f>Ulster!AE92</f>
        <v>2608.4699999999998</v>
      </c>
      <c r="AG369" s="145">
        <f>Ulster!AF92</f>
        <v>3804.26</v>
      </c>
      <c r="AH369" s="145">
        <f>Ulster!AG92</f>
        <v>2038.4699999999998</v>
      </c>
      <c r="AI369" s="145">
        <f>Ulster!AH92</f>
        <v>10784.539999999999</v>
      </c>
      <c r="AJ369" s="145">
        <f>Ulster!AI92</f>
        <v>1681.54</v>
      </c>
      <c r="AK369" s="145">
        <f>Ulster!AJ92</f>
        <v>1995.2399999999998</v>
      </c>
      <c r="AL369" s="145">
        <f>Ulster!AK92</f>
        <v>1932.57</v>
      </c>
      <c r="AM369" s="145">
        <f>Ulster!AL92</f>
        <v>954.08</v>
      </c>
      <c r="AN369" s="145">
        <f>Ulster!AM92</f>
        <v>1493.3700000000001</v>
      </c>
      <c r="AO369" s="145">
        <f>Ulster!AN92</f>
        <v>1543.8200000000002</v>
      </c>
      <c r="AP369" s="145">
        <f>Ulster!AO92</f>
        <v>1249.3399999999999</v>
      </c>
      <c r="AQ369" s="145">
        <f>Ulster!AP92</f>
        <v>814.8</v>
      </c>
      <c r="AR369" s="145">
        <f>Ulster!AQ92</f>
        <v>265.76</v>
      </c>
      <c r="AS369" s="145">
        <f>Ulster!AR92</f>
        <v>352.69</v>
      </c>
      <c r="AT369" s="145">
        <f>Ulster!AS92</f>
        <v>321.73</v>
      </c>
      <c r="AU369" s="145">
        <f>Ulster!AT92</f>
        <v>410.55</v>
      </c>
      <c r="AV369" s="145">
        <f>Ulster!AU92</f>
        <v>11346.19</v>
      </c>
      <c r="AW369" s="145">
        <f>Ulster!AV92</f>
        <v>3357.32</v>
      </c>
      <c r="AX369" s="145">
        <f>Ulster!AW92</f>
        <v>860.69</v>
      </c>
    </row>
    <row r="370" spans="1:51" x14ac:dyDescent="0.35">
      <c r="A370" s="27" t="s">
        <v>155</v>
      </c>
      <c r="B370" s="3" t="s">
        <v>274</v>
      </c>
      <c r="C370" s="3" t="s">
        <v>162</v>
      </c>
      <c r="D370" s="152">
        <f t="shared" si="10"/>
        <v>2236.6302173913045</v>
      </c>
      <c r="E370" s="145">
        <f>Warren!D92</f>
        <v>2824.02</v>
      </c>
      <c r="F370" s="145">
        <f>Warren!E92</f>
        <v>2618.02</v>
      </c>
      <c r="G370" s="145">
        <f>Warren!F92</f>
        <v>2309.1999999999998</v>
      </c>
      <c r="H370" s="145">
        <f>Warren!G92</f>
        <v>3362.44</v>
      </c>
      <c r="I370" s="145">
        <f>Warren!H92</f>
        <v>4441.26</v>
      </c>
      <c r="J370" s="145">
        <f>Warren!I92</f>
        <v>5163.8099999999995</v>
      </c>
      <c r="K370" s="145">
        <f>Warren!J92</f>
        <v>4539.6900000000005</v>
      </c>
      <c r="L370" s="145">
        <f>Warren!K92</f>
        <v>4703.8099999999995</v>
      </c>
      <c r="M370" s="145">
        <f>Warren!L92</f>
        <v>3619.51</v>
      </c>
      <c r="N370" s="145">
        <f>Warren!M92</f>
        <v>4597.37</v>
      </c>
      <c r="O370" s="145">
        <f>Warren!N92</f>
        <v>3196.36</v>
      </c>
      <c r="P370" s="145">
        <f>Warren!O92</f>
        <v>2249.31</v>
      </c>
      <c r="Q370" s="145">
        <f>Warren!P92</f>
        <v>2421.5100000000002</v>
      </c>
      <c r="R370" s="145">
        <f>Warren!Q92</f>
        <v>2758.9700000000003</v>
      </c>
      <c r="S370" s="145">
        <f>Warren!R92</f>
        <v>2753.7099999999996</v>
      </c>
      <c r="T370" s="145">
        <f>Warren!S92</f>
        <v>1356.58</v>
      </c>
      <c r="U370" s="145">
        <f>Warren!T92</f>
        <v>4407.1000000000004</v>
      </c>
      <c r="V370" s="145">
        <f>Warren!U92</f>
        <v>1968.0900000000001</v>
      </c>
      <c r="W370" s="145">
        <f>Warren!V92</f>
        <v>1472.28</v>
      </c>
      <c r="X370" s="145">
        <f>Warren!W92</f>
        <v>2732.94</v>
      </c>
      <c r="Y370" s="145">
        <f>Warren!X92</f>
        <v>2122.6</v>
      </c>
      <c r="Z370" s="145">
        <f>Warren!Y92</f>
        <v>3398.73</v>
      </c>
      <c r="AA370" s="145">
        <f>Warren!Z92</f>
        <v>1544.89</v>
      </c>
      <c r="AB370" s="145">
        <f>Warren!AA92</f>
        <v>1604.3</v>
      </c>
      <c r="AC370" s="145">
        <f>Warren!AB92</f>
        <v>2244.0699999999997</v>
      </c>
      <c r="AD370" s="145">
        <f>Warren!AC92</f>
        <v>1821.8200000000002</v>
      </c>
      <c r="AE370" s="145">
        <f>Warren!AD92</f>
        <v>2730.62</v>
      </c>
      <c r="AF370" s="145">
        <f>Warren!AE92</f>
        <v>2358.77</v>
      </c>
      <c r="AG370" s="145">
        <f>Warren!AF92</f>
        <v>1908.61</v>
      </c>
      <c r="AH370" s="145">
        <f>Warren!AG92</f>
        <v>2095.96</v>
      </c>
      <c r="AI370" s="145">
        <f>Warren!AH92</f>
        <v>2126.9199999999996</v>
      </c>
      <c r="AJ370" s="145">
        <f>Warren!AI92</f>
        <v>2081.87</v>
      </c>
      <c r="AK370" s="145">
        <f>Warren!AJ92</f>
        <v>3177.6</v>
      </c>
      <c r="AL370" s="145">
        <f>Warren!AK92</f>
        <v>1356.84</v>
      </c>
      <c r="AM370" s="145">
        <f>Warren!AL92</f>
        <v>1540.03</v>
      </c>
      <c r="AN370" s="145">
        <f>Warren!AM92</f>
        <v>836.37</v>
      </c>
      <c r="AO370" s="145">
        <f>Warren!AN92</f>
        <v>1693.95</v>
      </c>
      <c r="AP370" s="145">
        <f>Warren!AO92</f>
        <v>1110.7</v>
      </c>
      <c r="AQ370" s="145">
        <f>Warren!AP92</f>
        <v>1200.7800000000002</v>
      </c>
      <c r="AR370" s="145">
        <f>Warren!AQ92</f>
        <v>11.03</v>
      </c>
      <c r="AS370" s="145">
        <f>Warren!AR92</f>
        <v>125.92</v>
      </c>
      <c r="AT370" s="145">
        <f>Warren!AS92</f>
        <v>227.09</v>
      </c>
      <c r="AU370" s="145">
        <f>Warren!AT92</f>
        <v>407.24</v>
      </c>
      <c r="AV370" s="145">
        <f>Warren!AU92</f>
        <v>457.16</v>
      </c>
      <c r="AW370" s="145">
        <f>Warren!AV92</f>
        <v>589.77</v>
      </c>
      <c r="AX370" s="145">
        <f>Warren!AW92</f>
        <v>615.37</v>
      </c>
    </row>
    <row r="371" spans="1:51" x14ac:dyDescent="0.35">
      <c r="A371" s="27" t="s">
        <v>155</v>
      </c>
      <c r="B371" s="3" t="s">
        <v>275</v>
      </c>
      <c r="C371" s="3" t="s">
        <v>162</v>
      </c>
      <c r="D371" s="152">
        <f t="shared" si="10"/>
        <v>1522.8284782608698</v>
      </c>
      <c r="E371" s="145">
        <f>Washington!D92</f>
        <v>1188.3599999999999</v>
      </c>
      <c r="F371" s="145">
        <f>Washington!E92</f>
        <v>1533.29</v>
      </c>
      <c r="G371" s="145">
        <f>Washington!F92</f>
        <v>2394.88</v>
      </c>
      <c r="H371" s="145">
        <f>Washington!G92</f>
        <v>1510.78</v>
      </c>
      <c r="I371" s="145">
        <f>Washington!H92</f>
        <v>2055.0100000000002</v>
      </c>
      <c r="J371" s="145">
        <f>Washington!I92</f>
        <v>1610.57</v>
      </c>
      <c r="K371" s="145">
        <f>Washington!J92</f>
        <v>910.95</v>
      </c>
      <c r="L371" s="145">
        <f>Washington!K92</f>
        <v>1551.1299999999999</v>
      </c>
      <c r="M371" s="145">
        <f>Washington!L92</f>
        <v>1912.56</v>
      </c>
      <c r="N371" s="145">
        <f>Washington!M92</f>
        <v>2046.31</v>
      </c>
      <c r="O371" s="145">
        <f>Washington!N92</f>
        <v>1960.3899999999999</v>
      </c>
      <c r="P371" s="145">
        <f>Washington!O92</f>
        <v>2441.1000000000004</v>
      </c>
      <c r="Q371" s="145">
        <f>Washington!P92</f>
        <v>1904.5800000000002</v>
      </c>
      <c r="R371" s="145">
        <f>Washington!Q92</f>
        <v>1448.28</v>
      </c>
      <c r="S371" s="145">
        <f>Washington!R92</f>
        <v>1867.33</v>
      </c>
      <c r="T371" s="145">
        <f>Washington!S92</f>
        <v>1431.31</v>
      </c>
      <c r="U371" s="145">
        <f>Washington!T92</f>
        <v>1987.83</v>
      </c>
      <c r="V371" s="145">
        <f>Washington!U92</f>
        <v>2741.6899999999996</v>
      </c>
      <c r="W371" s="145">
        <f>Washington!V92</f>
        <v>1515.17</v>
      </c>
      <c r="X371" s="145">
        <f>Washington!W92</f>
        <v>1962.5099999999998</v>
      </c>
      <c r="Y371" s="145">
        <f>Washington!X92</f>
        <v>1858.89</v>
      </c>
      <c r="Z371" s="145">
        <f>Washington!Y92</f>
        <v>4092.37</v>
      </c>
      <c r="AA371" s="145">
        <f>Washington!Z92</f>
        <v>2604.35</v>
      </c>
      <c r="AB371" s="145">
        <f>Washington!AA92</f>
        <v>1456.65</v>
      </c>
      <c r="AC371" s="145">
        <f>Washington!AB92</f>
        <v>2095.8000000000002</v>
      </c>
      <c r="AD371" s="145">
        <f>Washington!AC92</f>
        <v>1463.07</v>
      </c>
      <c r="AE371" s="145">
        <f>Washington!AD92</f>
        <v>3493.04</v>
      </c>
      <c r="AF371" s="145">
        <f>Washington!AE92</f>
        <v>1472.08</v>
      </c>
      <c r="AG371" s="145">
        <f>Washington!AF92</f>
        <v>2492.16</v>
      </c>
      <c r="AH371" s="145">
        <f>Washington!AG92</f>
        <v>1454.8600000000001</v>
      </c>
      <c r="AI371" s="145">
        <f>Washington!AH92</f>
        <v>680.2700000000001</v>
      </c>
      <c r="AJ371" s="145">
        <f>Washington!AI92</f>
        <v>2059.4499999999998</v>
      </c>
      <c r="AK371" s="145">
        <f>Washington!AJ92</f>
        <v>1052.0900000000001</v>
      </c>
      <c r="AL371" s="145">
        <f>Washington!AK92</f>
        <v>1672.56</v>
      </c>
      <c r="AM371" s="145">
        <f>Washington!AL92</f>
        <v>724.65</v>
      </c>
      <c r="AN371" s="145">
        <f>Washington!AM92</f>
        <v>1128.3799999999999</v>
      </c>
      <c r="AO371" s="145">
        <f>Washington!AN92</f>
        <v>1652.2600000000002</v>
      </c>
      <c r="AP371" s="145">
        <f>Washington!AO92</f>
        <v>606.39</v>
      </c>
      <c r="AQ371" s="145">
        <f>Washington!AP92</f>
        <v>342.36</v>
      </c>
      <c r="AR371" s="145">
        <f>Washington!AQ92</f>
        <v>24.82</v>
      </c>
      <c r="AS371" s="145">
        <f>Washington!AR92</f>
        <v>100.1</v>
      </c>
      <c r="AT371" s="145">
        <f>Washington!AS92</f>
        <v>89.22</v>
      </c>
      <c r="AU371" s="145">
        <f>Washington!AT92</f>
        <v>208.81</v>
      </c>
      <c r="AV371" s="145">
        <f>Washington!AU92</f>
        <v>304.31</v>
      </c>
      <c r="AW371" s="145">
        <f>Washington!AV92</f>
        <v>564.04</v>
      </c>
      <c r="AX371" s="145">
        <f>Washington!AW92</f>
        <v>383.1</v>
      </c>
    </row>
    <row r="372" spans="1:51" x14ac:dyDescent="0.35">
      <c r="A372" s="27" t="s">
        <v>155</v>
      </c>
      <c r="B372" s="3" t="s">
        <v>276</v>
      </c>
      <c r="C372" s="3" t="s">
        <v>162</v>
      </c>
      <c r="D372" s="152">
        <f t="shared" si="10"/>
        <v>140362.9480434783</v>
      </c>
      <c r="E372" s="145">
        <f>Westchester!D92</f>
        <v>164102.65</v>
      </c>
      <c r="F372" s="145">
        <f>Westchester!E92</f>
        <v>171111.17</v>
      </c>
      <c r="G372" s="145">
        <f>Westchester!F92</f>
        <v>172579.5</v>
      </c>
      <c r="H372" s="145">
        <f>Westchester!G92</f>
        <v>181560.23</v>
      </c>
      <c r="I372" s="145">
        <f>Westchester!H92</f>
        <v>186283</v>
      </c>
      <c r="J372" s="145">
        <f>Westchester!I92</f>
        <v>184193.61000000002</v>
      </c>
      <c r="K372" s="145">
        <f>Westchester!J92</f>
        <v>152949.65999999997</v>
      </c>
      <c r="L372" s="145">
        <f>Westchester!K92</f>
        <v>166034.32</v>
      </c>
      <c r="M372" s="145">
        <f>Westchester!L92</f>
        <v>166511.37</v>
      </c>
      <c r="N372" s="145">
        <f>Westchester!M92</f>
        <v>174920.06999999998</v>
      </c>
      <c r="O372" s="145">
        <f>Westchester!N92</f>
        <v>175683.53</v>
      </c>
      <c r="P372" s="145">
        <f>Westchester!O92</f>
        <v>188102.39</v>
      </c>
      <c r="Q372" s="145">
        <f>Westchester!P92</f>
        <v>144182.32000000004</v>
      </c>
      <c r="R372" s="145">
        <f>Westchester!Q92</f>
        <v>152244.72</v>
      </c>
      <c r="S372" s="145">
        <f>Westchester!R92</f>
        <v>160851.63</v>
      </c>
      <c r="T372" s="145">
        <f>Westchester!S92</f>
        <v>167755.93999999997</v>
      </c>
      <c r="U372" s="145">
        <f>Westchester!T92</f>
        <v>167412.21</v>
      </c>
      <c r="V372" s="145">
        <f>Westchester!U92</f>
        <v>167021.93000000002</v>
      </c>
      <c r="W372" s="145">
        <f>Westchester!V92</f>
        <v>146364.91</v>
      </c>
      <c r="X372" s="145">
        <f>Westchester!W92</f>
        <v>161145.25999999998</v>
      </c>
      <c r="Y372" s="145">
        <f>Westchester!X92</f>
        <v>158430.38</v>
      </c>
      <c r="Z372" s="145">
        <f>Westchester!Y92</f>
        <v>165174.27000000002</v>
      </c>
      <c r="AA372" s="145">
        <f>Westchester!Z92</f>
        <v>167360.46</v>
      </c>
      <c r="AB372" s="145">
        <f>Westchester!AA92</f>
        <v>163656.93</v>
      </c>
      <c r="AC372" s="145">
        <f>Westchester!AB92</f>
        <v>145236.13999999998</v>
      </c>
      <c r="AD372" s="145">
        <f>Westchester!AC92</f>
        <v>151694.00999999998</v>
      </c>
      <c r="AE372" s="145">
        <f>Westchester!AD92</f>
        <v>152250.26999999999</v>
      </c>
      <c r="AF372" s="145">
        <f>Westchester!AE92</f>
        <v>156368.93999999997</v>
      </c>
      <c r="AG372" s="145">
        <f>Westchester!AF92</f>
        <v>165762.41999999998</v>
      </c>
      <c r="AH372" s="145">
        <f>Westchester!AG92</f>
        <v>156636.38</v>
      </c>
      <c r="AI372" s="145">
        <f>Westchester!AH92</f>
        <v>140619.83000000002</v>
      </c>
      <c r="AJ372" s="145">
        <f>Westchester!AI92</f>
        <v>153167.69000000003</v>
      </c>
      <c r="AK372" s="145">
        <f>Westchester!AJ92</f>
        <v>150633.60999999999</v>
      </c>
      <c r="AL372" s="145">
        <f>Westchester!AK92</f>
        <v>162988.49</v>
      </c>
      <c r="AM372" s="145">
        <f>Westchester!AL92</f>
        <v>157462</v>
      </c>
      <c r="AN372" s="145">
        <f>Westchester!AM92</f>
        <v>156284.22</v>
      </c>
      <c r="AO372" s="145">
        <f>Westchester!AN92</f>
        <v>132894.57999999999</v>
      </c>
      <c r="AP372" s="145">
        <f>Westchester!AO92</f>
        <v>139291.99</v>
      </c>
      <c r="AQ372" s="145">
        <f>Westchester!AP92</f>
        <v>137323.96</v>
      </c>
      <c r="AR372" s="145">
        <f>Westchester!AQ92</f>
        <v>84214.78</v>
      </c>
      <c r="AS372" s="145">
        <f>Westchester!AR92</f>
        <v>542.74</v>
      </c>
      <c r="AT372" s="145">
        <f>Westchester!AS92</f>
        <v>412.15999999999997</v>
      </c>
      <c r="AU372" s="145">
        <f>Westchester!AT92</f>
        <v>1989.0900000000001</v>
      </c>
      <c r="AV372" s="145">
        <f>Westchester!AU92</f>
        <v>4385.41</v>
      </c>
      <c r="AW372" s="145">
        <f>Westchester!AV92</f>
        <v>41492.32</v>
      </c>
      <c r="AX372" s="145">
        <f>Westchester!AW92</f>
        <v>59412.12</v>
      </c>
    </row>
    <row r="373" spans="1:51" x14ac:dyDescent="0.35">
      <c r="A373" s="27" t="s">
        <v>156</v>
      </c>
      <c r="B373" s="3" t="s">
        <v>129</v>
      </c>
      <c r="C373" s="3" t="s">
        <v>162</v>
      </c>
      <c r="D373" s="152">
        <f t="shared" si="10"/>
        <v>326046.02978260873</v>
      </c>
      <c r="E373" s="145">
        <f>SUM(E374:E382)</f>
        <v>300018.29999999993</v>
      </c>
      <c r="F373" s="145">
        <f t="shared" ref="F373:AX373" si="13">SUM(F374:F382)</f>
        <v>324362.17</v>
      </c>
      <c r="G373" s="145">
        <f t="shared" si="13"/>
        <v>347270.97000000003</v>
      </c>
      <c r="H373" s="145">
        <f t="shared" si="13"/>
        <v>357461.68999999994</v>
      </c>
      <c r="I373" s="145">
        <f t="shared" si="13"/>
        <v>355951.82999999996</v>
      </c>
      <c r="J373" s="145">
        <f t="shared" si="13"/>
        <v>380463.51999999996</v>
      </c>
      <c r="K373" s="145">
        <f t="shared" si="13"/>
        <v>317833.83000000007</v>
      </c>
      <c r="L373" s="145">
        <f t="shared" si="13"/>
        <v>371826.64</v>
      </c>
      <c r="M373" s="145">
        <f t="shared" si="13"/>
        <v>380867.69000000006</v>
      </c>
      <c r="N373" s="145">
        <f t="shared" si="13"/>
        <v>386218.64</v>
      </c>
      <c r="O373" s="145">
        <f t="shared" si="13"/>
        <v>407402.36</v>
      </c>
      <c r="P373" s="145">
        <f t="shared" si="13"/>
        <v>413905.60000000003</v>
      </c>
      <c r="Q373" s="145">
        <f t="shared" si="13"/>
        <v>348488.31</v>
      </c>
      <c r="R373" s="145">
        <f t="shared" si="13"/>
        <v>393633.24999999994</v>
      </c>
      <c r="S373" s="145">
        <f t="shared" si="13"/>
        <v>387862.49000000005</v>
      </c>
      <c r="T373" s="145">
        <f t="shared" si="13"/>
        <v>394664.14999999997</v>
      </c>
      <c r="U373" s="145">
        <f t="shared" si="13"/>
        <v>413534.20999999996</v>
      </c>
      <c r="V373" s="145">
        <f t="shared" si="13"/>
        <v>415181.65</v>
      </c>
      <c r="W373" s="145">
        <f t="shared" si="13"/>
        <v>334111.17000000004</v>
      </c>
      <c r="X373" s="145">
        <f t="shared" si="13"/>
        <v>367769.96</v>
      </c>
      <c r="Y373" s="145">
        <f t="shared" si="13"/>
        <v>360360.79</v>
      </c>
      <c r="Z373" s="145">
        <f t="shared" si="13"/>
        <v>408591.07999999996</v>
      </c>
      <c r="AA373" s="145">
        <f t="shared" si="13"/>
        <v>387323.50000000006</v>
      </c>
      <c r="AB373" s="145">
        <f t="shared" si="13"/>
        <v>379152.34</v>
      </c>
      <c r="AC373" s="145">
        <f t="shared" si="13"/>
        <v>316643.70999999996</v>
      </c>
      <c r="AD373" s="145">
        <f t="shared" si="13"/>
        <v>347248.54999999993</v>
      </c>
      <c r="AE373" s="145">
        <f t="shared" si="13"/>
        <v>354775.73</v>
      </c>
      <c r="AF373" s="145">
        <f t="shared" si="13"/>
        <v>376522.10000000003</v>
      </c>
      <c r="AG373" s="145">
        <f t="shared" si="13"/>
        <v>397079.18</v>
      </c>
      <c r="AH373" s="145">
        <f t="shared" si="13"/>
        <v>376855.24</v>
      </c>
      <c r="AI373" s="145">
        <f t="shared" si="13"/>
        <v>321030.26</v>
      </c>
      <c r="AJ373" s="145">
        <f t="shared" si="13"/>
        <v>347740.11999999994</v>
      </c>
      <c r="AK373" s="145">
        <f t="shared" si="13"/>
        <v>344708.08</v>
      </c>
      <c r="AL373" s="145">
        <f t="shared" si="13"/>
        <v>383632.50000000006</v>
      </c>
      <c r="AM373" s="145">
        <f t="shared" si="13"/>
        <v>355917.96</v>
      </c>
      <c r="AN373" s="145">
        <f t="shared" si="13"/>
        <v>356281.36999999994</v>
      </c>
      <c r="AO373" s="145">
        <f t="shared" si="13"/>
        <v>304922.8600000001</v>
      </c>
      <c r="AP373" s="145">
        <f t="shared" si="13"/>
        <v>338476.39</v>
      </c>
      <c r="AQ373" s="145">
        <f t="shared" si="13"/>
        <v>317081.93000000005</v>
      </c>
      <c r="AR373" s="145">
        <f t="shared" si="13"/>
        <v>172793.99000000002</v>
      </c>
      <c r="AS373" s="145">
        <f t="shared" si="13"/>
        <v>3796.9100000000003</v>
      </c>
      <c r="AT373" s="145">
        <f t="shared" si="13"/>
        <v>6286.4399999999987</v>
      </c>
      <c r="AU373" s="145">
        <f t="shared" si="13"/>
        <v>109395.83</v>
      </c>
      <c r="AV373" s="145">
        <f t="shared" si="13"/>
        <v>173130.44999999998</v>
      </c>
      <c r="AW373" s="145">
        <f t="shared" si="13"/>
        <v>174150.04000000004</v>
      </c>
      <c r="AX373" s="307">
        <f t="shared" si="13"/>
        <v>185391.59</v>
      </c>
      <c r="AY373" s="432"/>
    </row>
    <row r="374" spans="1:51" x14ac:dyDescent="0.35">
      <c r="A374" s="27" t="s">
        <v>156</v>
      </c>
      <c r="B374" s="3" t="s">
        <v>277</v>
      </c>
      <c r="C374" s="3" t="s">
        <v>162</v>
      </c>
      <c r="D374" s="152">
        <f t="shared" si="10"/>
        <v>2348.7786956521741</v>
      </c>
      <c r="E374" s="145">
        <f>Allegany!D92</f>
        <v>3479.26</v>
      </c>
      <c r="F374" s="145">
        <f>Allegany!E92</f>
        <v>3348.67</v>
      </c>
      <c r="G374" s="145">
        <f>Allegany!F92</f>
        <v>3048.7000000000003</v>
      </c>
      <c r="H374" s="145">
        <f>Allegany!G92</f>
        <v>2450.33</v>
      </c>
      <c r="I374" s="145">
        <f>Allegany!H92</f>
        <v>4152.24</v>
      </c>
      <c r="J374" s="145">
        <f>Allegany!I92</f>
        <v>3915.6299999999997</v>
      </c>
      <c r="K374" s="145">
        <f>Allegany!J92</f>
        <v>3457.7000000000003</v>
      </c>
      <c r="L374" s="145">
        <f>Allegany!K92</f>
        <v>4837.79</v>
      </c>
      <c r="M374" s="145">
        <f>Allegany!L92</f>
        <v>2772.5</v>
      </c>
      <c r="N374" s="145">
        <f>Allegany!M92</f>
        <v>3423.5</v>
      </c>
      <c r="O374" s="145">
        <f>Allegany!N92</f>
        <v>3694.9399999999996</v>
      </c>
      <c r="P374" s="145">
        <f>Allegany!O92</f>
        <v>3306.19</v>
      </c>
      <c r="Q374" s="145">
        <f>Allegany!P92</f>
        <v>2517.6799999999998</v>
      </c>
      <c r="R374" s="145">
        <f>Allegany!Q92</f>
        <v>2436.8399999999997</v>
      </c>
      <c r="S374" s="145">
        <f>Allegany!R92</f>
        <v>3833.1000000000004</v>
      </c>
      <c r="T374" s="145">
        <f>Allegany!S92</f>
        <v>4414.46</v>
      </c>
      <c r="U374" s="145">
        <f>Allegany!T92</f>
        <v>5572.0800000000008</v>
      </c>
      <c r="V374" s="145">
        <f>Allegany!U92</f>
        <v>5659.92</v>
      </c>
      <c r="W374" s="145">
        <f>Allegany!V92</f>
        <v>1969.01</v>
      </c>
      <c r="X374" s="145">
        <f>Allegany!W92</f>
        <v>2973.84</v>
      </c>
      <c r="Y374" s="145">
        <f>Allegany!X92</f>
        <v>1717.8400000000001</v>
      </c>
      <c r="Z374" s="145">
        <f>Allegany!Y92</f>
        <v>3864.8100000000004</v>
      </c>
      <c r="AA374" s="145">
        <f>Allegany!Z92</f>
        <v>2310.63</v>
      </c>
      <c r="AB374" s="145">
        <f>Allegany!AA92</f>
        <v>1661.8700000000001</v>
      </c>
      <c r="AC374" s="145">
        <f>Allegany!AB92</f>
        <v>1489.3799999999999</v>
      </c>
      <c r="AD374" s="145">
        <f>Allegany!AC92</f>
        <v>2165.14</v>
      </c>
      <c r="AE374" s="145">
        <f>Allegany!AD92</f>
        <v>1471.3200000000002</v>
      </c>
      <c r="AF374" s="145">
        <f>Allegany!AE92</f>
        <v>1962.84</v>
      </c>
      <c r="AG374" s="145">
        <f>Allegany!AF92</f>
        <v>2729.9700000000003</v>
      </c>
      <c r="AH374" s="145">
        <f>Allegany!AG92</f>
        <v>1717.25</v>
      </c>
      <c r="AI374" s="145">
        <f>Allegany!AH92</f>
        <v>2507.37</v>
      </c>
      <c r="AJ374" s="145">
        <f>Allegany!AI92</f>
        <v>1396.25</v>
      </c>
      <c r="AK374" s="145">
        <f>Allegany!AJ92</f>
        <v>1318.24</v>
      </c>
      <c r="AL374" s="145">
        <f>Allegany!AK92</f>
        <v>1426.36</v>
      </c>
      <c r="AM374" s="145">
        <f>Allegany!AL92</f>
        <v>1183.33</v>
      </c>
      <c r="AN374" s="145">
        <f>Allegany!AM92</f>
        <v>979.23</v>
      </c>
      <c r="AO374" s="145">
        <f>Allegany!AN92</f>
        <v>954.84999999999991</v>
      </c>
      <c r="AP374" s="145">
        <f>Allegany!AO92</f>
        <v>1947.41</v>
      </c>
      <c r="AQ374" s="145">
        <f>Allegany!AP92</f>
        <v>1050.05</v>
      </c>
      <c r="AR374" s="145">
        <f>Allegany!AQ92</f>
        <v>372.04999999999995</v>
      </c>
      <c r="AS374" s="145">
        <f>Allegany!AR92</f>
        <v>212.53</v>
      </c>
      <c r="AT374" s="145">
        <f>Allegany!AS92</f>
        <v>295.64</v>
      </c>
      <c r="AU374" s="145">
        <f>Allegany!AT92</f>
        <v>468.22999999999996</v>
      </c>
      <c r="AV374" s="145">
        <f>Allegany!AU92</f>
        <v>344.18</v>
      </c>
      <c r="AW374" s="145">
        <f>Allegany!AV92</f>
        <v>594.77</v>
      </c>
      <c r="AX374" s="145">
        <f>Allegany!AW92</f>
        <v>637.9</v>
      </c>
    </row>
    <row r="375" spans="1:51" x14ac:dyDescent="0.35">
      <c r="A375" s="27" t="s">
        <v>156</v>
      </c>
      <c r="B375" s="3" t="s">
        <v>278</v>
      </c>
      <c r="C375" s="3" t="s">
        <v>162</v>
      </c>
      <c r="D375" s="152">
        <f t="shared" si="10"/>
        <v>5699.0084782608701</v>
      </c>
      <c r="E375" s="145">
        <f>Cattaraugus!D92</f>
        <v>9642.02</v>
      </c>
      <c r="F375" s="145">
        <f>Cattaraugus!E92</f>
        <v>8238.130000000001</v>
      </c>
      <c r="G375" s="145">
        <f>Cattaraugus!F92</f>
        <v>9647.65</v>
      </c>
      <c r="H375" s="145">
        <f>Cattaraugus!G92</f>
        <v>9151.5499999999993</v>
      </c>
      <c r="I375" s="145">
        <f>Cattaraugus!H92</f>
        <v>12280.83</v>
      </c>
      <c r="J375" s="145">
        <f>Cattaraugus!I92</f>
        <v>11954.4</v>
      </c>
      <c r="K375" s="145">
        <f>Cattaraugus!J92</f>
        <v>9548.23</v>
      </c>
      <c r="L375" s="145">
        <f>Cattaraugus!K92</f>
        <v>11351.67</v>
      </c>
      <c r="M375" s="145">
        <f>Cattaraugus!L92</f>
        <v>9870.17</v>
      </c>
      <c r="N375" s="145">
        <f>Cattaraugus!M92</f>
        <v>11561.62</v>
      </c>
      <c r="O375" s="145">
        <f>Cattaraugus!N92</f>
        <v>11636.439999999999</v>
      </c>
      <c r="P375" s="145">
        <f>Cattaraugus!O92</f>
        <v>13155.96</v>
      </c>
      <c r="Q375" s="145">
        <f>Cattaraugus!P92</f>
        <v>14436.26</v>
      </c>
      <c r="R375" s="145">
        <f>Cattaraugus!Q92</f>
        <v>13583.47</v>
      </c>
      <c r="S375" s="145">
        <f>Cattaraugus!R92</f>
        <v>8279.8100000000013</v>
      </c>
      <c r="T375" s="145">
        <f>Cattaraugus!S92</f>
        <v>5984.45</v>
      </c>
      <c r="U375" s="145">
        <f>Cattaraugus!T92</f>
        <v>6410.81</v>
      </c>
      <c r="V375" s="145">
        <f>Cattaraugus!U92</f>
        <v>7378.9699999999993</v>
      </c>
      <c r="W375" s="145">
        <f>Cattaraugus!V92</f>
        <v>3895.2000000000003</v>
      </c>
      <c r="X375" s="145">
        <f>Cattaraugus!W92</f>
        <v>4480.51</v>
      </c>
      <c r="Y375" s="145">
        <f>Cattaraugus!X92</f>
        <v>4194</v>
      </c>
      <c r="Z375" s="145">
        <f>Cattaraugus!Y92</f>
        <v>5030.03</v>
      </c>
      <c r="AA375" s="145">
        <f>Cattaraugus!Z92</f>
        <v>3573.44</v>
      </c>
      <c r="AB375" s="145">
        <f>Cattaraugus!AA92</f>
        <v>3822.77</v>
      </c>
      <c r="AC375" s="145">
        <f>Cattaraugus!AB92</f>
        <v>3244.19</v>
      </c>
      <c r="AD375" s="145">
        <f>Cattaraugus!AC92</f>
        <v>2816.42</v>
      </c>
      <c r="AE375" s="145">
        <f>Cattaraugus!AD92</f>
        <v>3305.4500000000003</v>
      </c>
      <c r="AF375" s="145">
        <f>Cattaraugus!AE92</f>
        <v>4574.9399999999996</v>
      </c>
      <c r="AG375" s="145">
        <f>Cattaraugus!AF92</f>
        <v>4917.6100000000006</v>
      </c>
      <c r="AH375" s="145">
        <f>Cattaraugus!AG92</f>
        <v>3307.64</v>
      </c>
      <c r="AI375" s="145">
        <f>Cattaraugus!AH92</f>
        <v>2710.84</v>
      </c>
      <c r="AJ375" s="145">
        <f>Cattaraugus!AI92</f>
        <v>3785.55</v>
      </c>
      <c r="AK375" s="145">
        <f>Cattaraugus!AJ92</f>
        <v>2544.2600000000002</v>
      </c>
      <c r="AL375" s="145">
        <f>Cattaraugus!AK92</f>
        <v>3228.32</v>
      </c>
      <c r="AM375" s="145">
        <f>Cattaraugus!AL92</f>
        <v>2543.9700000000003</v>
      </c>
      <c r="AN375" s="145">
        <f>Cattaraugus!AM92</f>
        <v>1419.86</v>
      </c>
      <c r="AO375" s="145">
        <f>Cattaraugus!AN92</f>
        <v>1937.22</v>
      </c>
      <c r="AP375" s="145">
        <f>Cattaraugus!AO92</f>
        <v>1620.7</v>
      </c>
      <c r="AQ375" s="145">
        <f>Cattaraugus!AP92</f>
        <v>1227.4000000000001</v>
      </c>
      <c r="AR375" s="145">
        <f>Cattaraugus!AQ92</f>
        <v>506.67</v>
      </c>
      <c r="AS375" s="145">
        <f>Cattaraugus!AR92</f>
        <v>867.74</v>
      </c>
      <c r="AT375" s="145">
        <f>Cattaraugus!AS92</f>
        <v>605.02</v>
      </c>
      <c r="AU375" s="145">
        <f>Cattaraugus!AT92</f>
        <v>2090.27</v>
      </c>
      <c r="AV375" s="145">
        <f>Cattaraugus!AU92</f>
        <v>2352.61</v>
      </c>
      <c r="AW375" s="145">
        <f>Cattaraugus!AV92</f>
        <v>2481.5500000000002</v>
      </c>
      <c r="AX375" s="145">
        <f>Cattaraugus!AW92</f>
        <v>957.77</v>
      </c>
    </row>
    <row r="376" spans="1:51" x14ac:dyDescent="0.35">
      <c r="A376" s="27" t="s">
        <v>156</v>
      </c>
      <c r="B376" s="3" t="s">
        <v>279</v>
      </c>
      <c r="C376" s="3" t="s">
        <v>162</v>
      </c>
      <c r="D376" s="152">
        <f t="shared" si="10"/>
        <v>11598.68695652174</v>
      </c>
      <c r="E376" s="145">
        <f>Chautauqua!D92</f>
        <v>5595.5</v>
      </c>
      <c r="F376" s="145">
        <f>Chautauqua!E92</f>
        <v>5095.6900000000005</v>
      </c>
      <c r="G376" s="145">
        <f>Chautauqua!F92</f>
        <v>7829.41</v>
      </c>
      <c r="H376" s="145">
        <f>Chautauqua!G92</f>
        <v>6617.8499999999995</v>
      </c>
      <c r="I376" s="145">
        <f>Chautauqua!H92</f>
        <v>6781.95</v>
      </c>
      <c r="J376" s="145">
        <f>Chautauqua!I92</f>
        <v>8296.11</v>
      </c>
      <c r="K376" s="145">
        <f>Chautauqua!J92</f>
        <v>12022.940000000002</v>
      </c>
      <c r="L376" s="145">
        <f>Chautauqua!K92</f>
        <v>18802.46</v>
      </c>
      <c r="M376" s="145">
        <f>Chautauqua!L92</f>
        <v>16554.719999999998</v>
      </c>
      <c r="N376" s="145">
        <f>Chautauqua!M92</f>
        <v>12859.7</v>
      </c>
      <c r="O376" s="145">
        <f>Chautauqua!N92</f>
        <v>11229.429999999998</v>
      </c>
      <c r="P376" s="145">
        <f>Chautauqua!O92</f>
        <v>15457.179999999998</v>
      </c>
      <c r="Q376" s="145">
        <f>Chautauqua!P92</f>
        <v>10823.29</v>
      </c>
      <c r="R376" s="145">
        <f>Chautauqua!Q92</f>
        <v>6912.2499999999991</v>
      </c>
      <c r="S376" s="145">
        <f>Chautauqua!R92</f>
        <v>7138.51</v>
      </c>
      <c r="T376" s="145">
        <f>Chautauqua!S92</f>
        <v>6023.6399999999994</v>
      </c>
      <c r="U376" s="145">
        <f>Chautauqua!T92</f>
        <v>10824.789999999999</v>
      </c>
      <c r="V376" s="145">
        <f>Chautauqua!U92</f>
        <v>11267.31</v>
      </c>
      <c r="W376" s="145">
        <f>Chautauqua!V92</f>
        <v>20208.54</v>
      </c>
      <c r="X376" s="145">
        <f>Chautauqua!W92</f>
        <v>34939.980000000003</v>
      </c>
      <c r="Y376" s="145">
        <f>Chautauqua!X92</f>
        <v>26464.579999999998</v>
      </c>
      <c r="Z376" s="145">
        <f>Chautauqua!Y92</f>
        <v>27716.38</v>
      </c>
      <c r="AA376" s="145">
        <f>Chautauqua!Z92</f>
        <v>23273.67</v>
      </c>
      <c r="AB376" s="145">
        <f>Chautauqua!AA92</f>
        <v>18770.46</v>
      </c>
      <c r="AC376" s="145">
        <f>Chautauqua!AB92</f>
        <v>15424.800000000001</v>
      </c>
      <c r="AD376" s="145">
        <f>Chautauqua!AC92</f>
        <v>19490.559999999998</v>
      </c>
      <c r="AE376" s="145">
        <f>Chautauqua!AD92</f>
        <v>17309.579999999998</v>
      </c>
      <c r="AF376" s="145">
        <f>Chautauqua!AE92</f>
        <v>20540.439999999999</v>
      </c>
      <c r="AG376" s="145">
        <f>Chautauqua!AF92</f>
        <v>16430.5</v>
      </c>
      <c r="AH376" s="145">
        <f>Chautauqua!AG92</f>
        <v>15522.33</v>
      </c>
      <c r="AI376" s="145">
        <f>Chautauqua!AH92</f>
        <v>9185.2799999999988</v>
      </c>
      <c r="AJ376" s="145">
        <f>Chautauqua!AI92</f>
        <v>15902.5</v>
      </c>
      <c r="AK376" s="145">
        <f>Chautauqua!AJ92</f>
        <v>12140.710000000001</v>
      </c>
      <c r="AL376" s="145">
        <f>Chautauqua!AK92</f>
        <v>11540.400000000001</v>
      </c>
      <c r="AM376" s="145">
        <f>Chautauqua!AL92</f>
        <v>10535.289999999999</v>
      </c>
      <c r="AN376" s="145">
        <f>Chautauqua!AM92</f>
        <v>8313.32</v>
      </c>
      <c r="AO376" s="145">
        <f>Chautauqua!AN92</f>
        <v>9314.06</v>
      </c>
      <c r="AP376" s="145">
        <f>Chautauqua!AO92</f>
        <v>5364.03</v>
      </c>
      <c r="AQ376" s="145">
        <f>Chautauqua!AP92</f>
        <v>936.54</v>
      </c>
      <c r="AR376" s="145">
        <f>Chautauqua!AQ92</f>
        <v>307.85000000000002</v>
      </c>
      <c r="AS376" s="145">
        <f>Chautauqua!AR92</f>
        <v>443.14</v>
      </c>
      <c r="AT376" s="145">
        <f>Chautauqua!AS92</f>
        <v>2262.46</v>
      </c>
      <c r="AU376" s="145">
        <f>Chautauqua!AT92</f>
        <v>3050.5</v>
      </c>
      <c r="AV376" s="145">
        <f>Chautauqua!AU92</f>
        <v>2393.3900000000003</v>
      </c>
      <c r="AW376" s="145">
        <f>Chautauqua!AV92</f>
        <v>1807.3199999999997</v>
      </c>
      <c r="AX376" s="145">
        <f>Chautauqua!AW92</f>
        <v>3818.26</v>
      </c>
    </row>
    <row r="377" spans="1:51" x14ac:dyDescent="0.35">
      <c r="A377" s="27" t="s">
        <v>156</v>
      </c>
      <c r="B377" s="3" t="s">
        <v>280</v>
      </c>
      <c r="C377" s="3" t="s">
        <v>162</v>
      </c>
      <c r="D377" s="152">
        <f t="shared" si="10"/>
        <v>275540.51326086948</v>
      </c>
      <c r="E377" s="145">
        <f>Erie!D92</f>
        <v>271174.2</v>
      </c>
      <c r="F377" s="145">
        <f>Erie!E92</f>
        <v>296899.18</v>
      </c>
      <c r="G377" s="145">
        <f>Erie!F92</f>
        <v>309454.90000000002</v>
      </c>
      <c r="H377" s="145">
        <f>Erie!G92</f>
        <v>317699.44</v>
      </c>
      <c r="I377" s="145">
        <f>Erie!H92</f>
        <v>318444.92</v>
      </c>
      <c r="J377" s="145">
        <f>Erie!I92</f>
        <v>332813.83</v>
      </c>
      <c r="K377" s="145">
        <f>Erie!J92</f>
        <v>270485.88</v>
      </c>
      <c r="L377" s="145">
        <f>Erie!K92</f>
        <v>314807.72000000003</v>
      </c>
      <c r="M377" s="145">
        <f>Erie!L92</f>
        <v>319799.14</v>
      </c>
      <c r="N377" s="145">
        <f>Erie!M92</f>
        <v>327247.03999999998</v>
      </c>
      <c r="O377" s="145">
        <f>Erie!N92</f>
        <v>346892.63</v>
      </c>
      <c r="P377" s="145">
        <f>Erie!O92</f>
        <v>341424.19</v>
      </c>
      <c r="Q377" s="145">
        <f>Erie!P92</f>
        <v>286947.95</v>
      </c>
      <c r="R377" s="145">
        <f>Erie!Q92</f>
        <v>320111.68</v>
      </c>
      <c r="S377" s="145">
        <f>Erie!R92</f>
        <v>317534.65000000002</v>
      </c>
      <c r="T377" s="145">
        <f>Erie!S92</f>
        <v>324415.42</v>
      </c>
      <c r="U377" s="145">
        <f>Erie!T92</f>
        <v>344461.91000000003</v>
      </c>
      <c r="V377" s="145">
        <f>Erie!U92</f>
        <v>339460.60000000003</v>
      </c>
      <c r="W377" s="145">
        <f>Erie!V92</f>
        <v>264083.06000000006</v>
      </c>
      <c r="X377" s="145">
        <f>Erie!W92</f>
        <v>293547.55</v>
      </c>
      <c r="Y377" s="145">
        <f>Erie!X92</f>
        <v>299351.96999999997</v>
      </c>
      <c r="Z377" s="145">
        <f>Erie!Y92</f>
        <v>311293.91000000003</v>
      </c>
      <c r="AA377" s="145">
        <f>Erie!Z92</f>
        <v>322492.43000000005</v>
      </c>
      <c r="AB377" s="145">
        <f>Erie!AA92</f>
        <v>323157.93</v>
      </c>
      <c r="AC377" s="145">
        <f>Erie!AB92</f>
        <v>270578</v>
      </c>
      <c r="AD377" s="145">
        <f>Erie!AC92</f>
        <v>293550.07</v>
      </c>
      <c r="AE377" s="145">
        <f>Erie!AD92</f>
        <v>300619.95</v>
      </c>
      <c r="AF377" s="145">
        <f>Erie!AE92</f>
        <v>308786.80000000005</v>
      </c>
      <c r="AG377" s="145">
        <f>Erie!AF92</f>
        <v>314682.14</v>
      </c>
      <c r="AH377" s="145">
        <f>Erie!AG92</f>
        <v>315668.78999999998</v>
      </c>
      <c r="AI377" s="145">
        <f>Erie!AH92</f>
        <v>272898.15000000002</v>
      </c>
      <c r="AJ377" s="145">
        <f>Erie!AI92</f>
        <v>294728.61</v>
      </c>
      <c r="AK377" s="145">
        <f>Erie!AJ92</f>
        <v>298551.15999999997</v>
      </c>
      <c r="AL377" s="145">
        <f>Erie!AK92</f>
        <v>323204.24</v>
      </c>
      <c r="AM377" s="145">
        <f>Erie!AL92</f>
        <v>306539.86</v>
      </c>
      <c r="AN377" s="145">
        <f>Erie!AM92</f>
        <v>317298.40999999997</v>
      </c>
      <c r="AO377" s="145">
        <f>Erie!AN92</f>
        <v>270348.36000000004</v>
      </c>
      <c r="AP377" s="145">
        <f>Erie!AO92</f>
        <v>297052.5</v>
      </c>
      <c r="AQ377" s="145">
        <f>Erie!AP92</f>
        <v>283480.40000000002</v>
      </c>
      <c r="AR377" s="145">
        <f>Erie!AQ92</f>
        <v>158938.94</v>
      </c>
      <c r="AS377" s="145">
        <f>Erie!AR92</f>
        <v>1972.5</v>
      </c>
      <c r="AT377" s="145">
        <f>Erie!AS92</f>
        <v>1894.86</v>
      </c>
      <c r="AU377" s="145">
        <f>Erie!AT92</f>
        <v>89234.77</v>
      </c>
      <c r="AV377" s="145">
        <f>Erie!AU92</f>
        <v>148188.21</v>
      </c>
      <c r="AW377" s="145">
        <f>Erie!AV92</f>
        <v>143058.64000000001</v>
      </c>
      <c r="AX377" s="145">
        <f>Erie!AW92</f>
        <v>149586.12</v>
      </c>
    </row>
    <row r="378" spans="1:51" x14ac:dyDescent="0.35">
      <c r="A378" s="27" t="s">
        <v>156</v>
      </c>
      <c r="B378" s="3" t="s">
        <v>281</v>
      </c>
      <c r="C378" s="3" t="s">
        <v>162</v>
      </c>
      <c r="D378" s="152">
        <f t="shared" si="10"/>
        <v>884.84021739130424</v>
      </c>
      <c r="E378" s="145">
        <f>Genesee!D92</f>
        <v>573.91</v>
      </c>
      <c r="F378" s="145">
        <f>Genesee!E92</f>
        <v>482.79999999999995</v>
      </c>
      <c r="G378" s="145">
        <f>Genesee!F92</f>
        <v>675.07</v>
      </c>
      <c r="H378" s="145">
        <f>Genesee!G92</f>
        <v>1413.87</v>
      </c>
      <c r="I378" s="145">
        <f>Genesee!H92</f>
        <v>776.26</v>
      </c>
      <c r="J378" s="145">
        <f>Genesee!I92</f>
        <v>730.05000000000007</v>
      </c>
      <c r="K378" s="145">
        <f>Genesee!J92</f>
        <v>538.58999999999992</v>
      </c>
      <c r="L378" s="145">
        <f>Genesee!K92</f>
        <v>559.18999999999994</v>
      </c>
      <c r="M378" s="145">
        <f>Genesee!L92</f>
        <v>522.45000000000005</v>
      </c>
      <c r="N378" s="145">
        <f>Genesee!M92</f>
        <v>592.5</v>
      </c>
      <c r="O378" s="145">
        <f>Genesee!N92</f>
        <v>583.63</v>
      </c>
      <c r="P378" s="145">
        <f>Genesee!O92</f>
        <v>506.33</v>
      </c>
      <c r="Q378" s="145">
        <f>Genesee!P92</f>
        <v>719.7</v>
      </c>
      <c r="R378" s="145">
        <f>Genesee!Q92</f>
        <v>774.51</v>
      </c>
      <c r="S378" s="145">
        <f>Genesee!R92</f>
        <v>2399.5099999999998</v>
      </c>
      <c r="T378" s="145">
        <f>Genesee!S92</f>
        <v>2187.73</v>
      </c>
      <c r="U378" s="145">
        <f>Genesee!T92</f>
        <v>2608.38</v>
      </c>
      <c r="V378" s="145">
        <f>Genesee!U92</f>
        <v>2736.06</v>
      </c>
      <c r="W378" s="145">
        <f>Genesee!V92</f>
        <v>2014.92</v>
      </c>
      <c r="X378" s="145">
        <f>Genesee!W92</f>
        <v>3069.68</v>
      </c>
      <c r="Y378" s="145">
        <f>Genesee!X92</f>
        <v>2850.1</v>
      </c>
      <c r="Z378" s="145">
        <f>Genesee!Y92</f>
        <v>1751.4099999999999</v>
      </c>
      <c r="AA378" s="145">
        <f>Genesee!Z92</f>
        <v>1387.48</v>
      </c>
      <c r="AB378" s="145">
        <f>Genesee!AA92</f>
        <v>726.59</v>
      </c>
      <c r="AC378" s="145">
        <f>Genesee!AB92</f>
        <v>730.9899999999999</v>
      </c>
      <c r="AD378" s="145">
        <f>Genesee!AC92</f>
        <v>719.12</v>
      </c>
      <c r="AE378" s="145">
        <f>Genesee!AD92</f>
        <v>637.92999999999995</v>
      </c>
      <c r="AF378" s="145">
        <f>Genesee!AE92</f>
        <v>716.42</v>
      </c>
      <c r="AG378" s="145">
        <f>Genesee!AF92</f>
        <v>405.87</v>
      </c>
      <c r="AH378" s="145">
        <f>Genesee!AG92</f>
        <v>402.97</v>
      </c>
      <c r="AI378" s="145">
        <f>Genesee!AH92</f>
        <v>467.14</v>
      </c>
      <c r="AJ378" s="145">
        <f>Genesee!AI92</f>
        <v>606.54</v>
      </c>
      <c r="AK378" s="145">
        <f>Genesee!AJ92</f>
        <v>563.03000000000009</v>
      </c>
      <c r="AL378" s="145">
        <f>Genesee!AK92</f>
        <v>621.18000000000006</v>
      </c>
      <c r="AM378" s="145">
        <f>Genesee!AL92</f>
        <v>452.32</v>
      </c>
      <c r="AN378" s="145">
        <f>Genesee!AM92</f>
        <v>392.79999999999995</v>
      </c>
      <c r="AO378" s="145">
        <f>Genesee!AN92</f>
        <v>347.08</v>
      </c>
      <c r="AP378" s="145">
        <f>Genesee!AO92</f>
        <v>354.63</v>
      </c>
      <c r="AQ378" s="145">
        <f>Genesee!AP92</f>
        <v>199.20000000000002</v>
      </c>
      <c r="AR378" s="145">
        <f>Genesee!AQ92</f>
        <v>60.97</v>
      </c>
      <c r="AS378" s="145">
        <f>Genesee!AR92</f>
        <v>177.76</v>
      </c>
      <c r="AT378" s="145">
        <f>Genesee!AS92</f>
        <v>206.19</v>
      </c>
      <c r="AU378" s="145">
        <f>Genesee!AT92</f>
        <v>168.83</v>
      </c>
      <c r="AV378" s="145">
        <f>Genesee!AU92</f>
        <v>69.38</v>
      </c>
      <c r="AW378" s="145">
        <f>Genesee!AV92</f>
        <v>928.45</v>
      </c>
      <c r="AX378" s="145">
        <f>Genesee!AW92</f>
        <v>293.13</v>
      </c>
    </row>
    <row r="379" spans="1:51" x14ac:dyDescent="0.35">
      <c r="A379" s="27" t="s">
        <v>156</v>
      </c>
      <c r="B379" s="3" t="s">
        <v>282</v>
      </c>
      <c r="C379" s="3" t="s">
        <v>162</v>
      </c>
      <c r="D379" s="152">
        <f t="shared" si="10"/>
        <v>18299.454999999998</v>
      </c>
      <c r="E379" s="145">
        <f>'New York (Manhattan)'!D93</f>
        <v>1611.6799999999998</v>
      </c>
      <c r="F379" s="145">
        <f>'New York (Manhattan)'!E93</f>
        <v>1175.6400000000001</v>
      </c>
      <c r="G379" s="145">
        <f>'New York (Manhattan)'!F93</f>
        <v>6491.3399999999992</v>
      </c>
      <c r="H379" s="145">
        <f>'New York (Manhattan)'!G93</f>
        <v>9730.4399999999987</v>
      </c>
      <c r="I379" s="145">
        <f>'New York (Manhattan)'!H93</f>
        <v>3386.4100000000003</v>
      </c>
      <c r="J379" s="145">
        <f>'New York (Manhattan)'!I93</f>
        <v>9359.73</v>
      </c>
      <c r="K379" s="145">
        <f>'New York (Manhattan)'!J93</f>
        <v>10962.83</v>
      </c>
      <c r="L379" s="145">
        <f>'New York (Manhattan)'!K93</f>
        <v>12237.75</v>
      </c>
      <c r="M379" s="145">
        <f>'New York (Manhattan)'!L93</f>
        <v>18672.830000000002</v>
      </c>
      <c r="N379" s="145">
        <f>'New York (Manhattan)'!M93</f>
        <v>17686.64</v>
      </c>
      <c r="O379" s="145">
        <f>'New York (Manhattan)'!N93</f>
        <v>19626.919999999998</v>
      </c>
      <c r="P379" s="145">
        <f>'New York (Manhattan)'!O93</f>
        <v>28116.89</v>
      </c>
      <c r="Q379" s="145">
        <f>'New York (Manhattan)'!P93</f>
        <v>24796.68</v>
      </c>
      <c r="R379" s="145">
        <f>'New York (Manhattan)'!Q93</f>
        <v>39221.360000000001</v>
      </c>
      <c r="S379" s="145">
        <f>'New York (Manhattan)'!R93</f>
        <v>38254.589999999997</v>
      </c>
      <c r="T379" s="145">
        <f>'New York (Manhattan)'!S93</f>
        <v>39075.68</v>
      </c>
      <c r="U379" s="145">
        <f>'New York (Manhattan)'!T93</f>
        <v>30582.55</v>
      </c>
      <c r="V379" s="145">
        <f>'New York (Manhattan)'!U93</f>
        <v>36035.24</v>
      </c>
      <c r="W379" s="145">
        <f>'New York (Manhattan)'!V93</f>
        <v>25602.33</v>
      </c>
      <c r="X379" s="145">
        <f>'New York (Manhattan)'!W93</f>
        <v>18536.89</v>
      </c>
      <c r="Y379" s="145">
        <f>'New York (Manhattan)'!X93</f>
        <v>11931.27</v>
      </c>
      <c r="Z379" s="145">
        <f>'New York (Manhattan)'!Y93</f>
        <v>45288.91</v>
      </c>
      <c r="AA379" s="145">
        <f>'New York (Manhattan)'!Z93</f>
        <v>19835.18</v>
      </c>
      <c r="AB379" s="145">
        <f>'New York (Manhattan)'!AA93</f>
        <v>17053.96</v>
      </c>
      <c r="AC379" s="145">
        <f>'New York (Manhattan)'!AB93</f>
        <v>14967.189999999999</v>
      </c>
      <c r="AD379" s="145">
        <f>'New York (Manhattan)'!AC93</f>
        <v>14703.599999999999</v>
      </c>
      <c r="AE379" s="145">
        <f>'New York (Manhattan)'!AD93</f>
        <v>13837.83</v>
      </c>
      <c r="AF379" s="145">
        <f>'New York (Manhattan)'!AE93</f>
        <v>23959.59</v>
      </c>
      <c r="AG379" s="145">
        <f>'New York (Manhattan)'!AF93</f>
        <v>37929.64</v>
      </c>
      <c r="AH379" s="145">
        <f>'New York (Manhattan)'!AG93</f>
        <v>22978.67</v>
      </c>
      <c r="AI379" s="145">
        <f>'New York (Manhattan)'!AH93</f>
        <v>21696.91</v>
      </c>
      <c r="AJ379" s="145">
        <f>'New York (Manhattan)'!AI93</f>
        <v>15915.11</v>
      </c>
      <c r="AK379" s="145">
        <f>'New York (Manhattan)'!AJ93</f>
        <v>14540.52</v>
      </c>
      <c r="AL379" s="145">
        <f>'New York (Manhattan)'!AK93</f>
        <v>29833.02</v>
      </c>
      <c r="AM379" s="145">
        <f>'New York (Manhattan)'!AL93</f>
        <v>18108.47</v>
      </c>
      <c r="AN379" s="145">
        <f>'New York (Manhattan)'!AM93</f>
        <v>13056.859999999999</v>
      </c>
      <c r="AO379" s="145">
        <f>'New York (Manhattan)'!AN93</f>
        <v>8944.1200000000008</v>
      </c>
      <c r="AP379" s="145">
        <f>'New York (Manhattan)'!AO93</f>
        <v>17195.86</v>
      </c>
      <c r="AQ379" s="145">
        <f>'New York (Manhattan)'!AP93</f>
        <v>16607.45</v>
      </c>
      <c r="AR379" s="145">
        <f>'New York (Manhattan)'!AQ93</f>
        <v>4621.66</v>
      </c>
      <c r="AS379" s="145">
        <f>'New York (Manhattan)'!AR93</f>
        <v>43.98</v>
      </c>
      <c r="AT379" s="145">
        <f>'New York (Manhattan)'!AS93</f>
        <v>865.71</v>
      </c>
      <c r="AU379" s="145">
        <f>'New York (Manhattan)'!AT93</f>
        <v>11732.41</v>
      </c>
      <c r="AV379" s="145">
        <f>'New York (Manhattan)'!AU93</f>
        <v>12774.15</v>
      </c>
      <c r="AW379" s="145">
        <f>'New York (Manhattan)'!AV93</f>
        <v>20129.189999999999</v>
      </c>
      <c r="AX379" s="145">
        <f>'New York (Manhattan)'!AW93</f>
        <v>22059.25</v>
      </c>
    </row>
    <row r="380" spans="1:51" x14ac:dyDescent="0.35">
      <c r="A380" s="27" t="s">
        <v>156</v>
      </c>
      <c r="B380" s="3" t="s">
        <v>283</v>
      </c>
      <c r="C380" s="3" t="s">
        <v>162</v>
      </c>
      <c r="D380" s="152">
        <f t="shared" si="10"/>
        <v>10554.148695652175</v>
      </c>
      <c r="E380" s="145">
        <f>Niagara!D92</f>
        <v>6975.42</v>
      </c>
      <c r="F380" s="145">
        <f>Niagara!E92</f>
        <v>8286.14</v>
      </c>
      <c r="G380" s="145">
        <f>Niagara!F92</f>
        <v>9224.41</v>
      </c>
      <c r="H380" s="145">
        <f>Niagara!G92</f>
        <v>9658.0499999999993</v>
      </c>
      <c r="I380" s="145">
        <f>Niagara!H92</f>
        <v>9167.67</v>
      </c>
      <c r="J380" s="145">
        <f>Niagara!I92</f>
        <v>9695.31</v>
      </c>
      <c r="K380" s="145">
        <f>Niagara!J92</f>
        <v>6497.59</v>
      </c>
      <c r="L380" s="145">
        <f>Niagara!K92</f>
        <v>8533.41</v>
      </c>
      <c r="M380" s="145">
        <f>Niagara!L92</f>
        <v>10298.64</v>
      </c>
      <c r="N380" s="145">
        <f>Niagara!M92</f>
        <v>11445.19</v>
      </c>
      <c r="O380" s="145">
        <f>Niagara!N92</f>
        <v>12875.95</v>
      </c>
      <c r="P380" s="145">
        <f>Niagara!O92</f>
        <v>11152.69</v>
      </c>
      <c r="Q380" s="145">
        <f>Niagara!P92</f>
        <v>7536.81</v>
      </c>
      <c r="R380" s="145">
        <f>Niagara!Q92</f>
        <v>9481.67</v>
      </c>
      <c r="S380" s="145">
        <f>Niagara!R92</f>
        <v>9617.06</v>
      </c>
      <c r="T380" s="145">
        <f>Niagara!S92</f>
        <v>11431.32</v>
      </c>
      <c r="U380" s="145">
        <f>Niagara!T92</f>
        <v>11830.47</v>
      </c>
      <c r="V380" s="145">
        <f>Niagara!U92</f>
        <v>11607.02</v>
      </c>
      <c r="W380" s="145">
        <f>Niagara!V92</f>
        <v>8932.31</v>
      </c>
      <c r="X380" s="145">
        <f>Niagara!W92</f>
        <v>9587.32</v>
      </c>
      <c r="Y380" s="145">
        <f>Niagara!X92</f>
        <v>11977.300000000001</v>
      </c>
      <c r="Z380" s="145">
        <f>Niagara!Y92</f>
        <v>12684.25</v>
      </c>
      <c r="AA380" s="145">
        <f>Niagara!Z92</f>
        <v>12593.63</v>
      </c>
      <c r="AB380" s="145">
        <f>Niagara!AA92</f>
        <v>13615</v>
      </c>
      <c r="AC380" s="145">
        <f>Niagara!AB92</f>
        <v>9966.36</v>
      </c>
      <c r="AD380" s="145">
        <f>Niagara!AC92</f>
        <v>13494.04</v>
      </c>
      <c r="AE380" s="145">
        <f>Niagara!AD92</f>
        <v>14744.76</v>
      </c>
      <c r="AF380" s="145">
        <f>Niagara!AE92</f>
        <v>15178.310000000001</v>
      </c>
      <c r="AG380" s="145">
        <f>Niagara!AF92</f>
        <v>18573.53</v>
      </c>
      <c r="AH380" s="145">
        <f>Niagara!AG92</f>
        <v>16502.77</v>
      </c>
      <c r="AI380" s="145">
        <f>Niagara!AH92</f>
        <v>11312.73</v>
      </c>
      <c r="AJ380" s="145">
        <f>Niagara!AI92</f>
        <v>15186.300000000001</v>
      </c>
      <c r="AK380" s="145">
        <f>Niagara!AJ92</f>
        <v>14801.56</v>
      </c>
      <c r="AL380" s="145">
        <f>Niagara!AK92</f>
        <v>13311.28</v>
      </c>
      <c r="AM380" s="145">
        <f>Niagara!AL92</f>
        <v>14124.83</v>
      </c>
      <c r="AN380" s="145">
        <f>Niagara!AM92</f>
        <v>14533.130000000001</v>
      </c>
      <c r="AO380" s="145">
        <f>Niagara!AN92</f>
        <v>12615.189999999999</v>
      </c>
      <c r="AP380" s="145">
        <f>Niagara!AO92</f>
        <v>14386.58</v>
      </c>
      <c r="AQ380" s="145">
        <f>Niagara!AP92</f>
        <v>13369.62</v>
      </c>
      <c r="AR380" s="145">
        <f>Niagara!AQ92</f>
        <v>7974.54</v>
      </c>
      <c r="AS380" s="145">
        <f>Niagara!AR92</f>
        <v>75.94</v>
      </c>
      <c r="AT380" s="145">
        <f>Niagara!AS92</f>
        <v>126.83</v>
      </c>
      <c r="AU380" s="145">
        <f>Niagara!AT92</f>
        <v>1931.3400000000001</v>
      </c>
      <c r="AV380" s="145">
        <f>Niagara!AU92</f>
        <v>6074.3099999999995</v>
      </c>
      <c r="AW380" s="145">
        <f>Niagara!AV92</f>
        <v>5071.91</v>
      </c>
      <c r="AX380" s="145">
        <f>Niagara!AW92</f>
        <v>7430.35</v>
      </c>
    </row>
    <row r="381" spans="1:51" x14ac:dyDescent="0.35">
      <c r="A381" s="27" t="s">
        <v>156</v>
      </c>
      <c r="B381" s="3" t="s">
        <v>284</v>
      </c>
      <c r="C381" s="3" t="s">
        <v>162</v>
      </c>
      <c r="D381" s="152">
        <f t="shared" si="10"/>
        <v>387.46173913043475</v>
      </c>
      <c r="E381" s="145">
        <f>'Richmond (Staten Island)'!D93</f>
        <v>0</v>
      </c>
      <c r="F381" s="145">
        <f>'Richmond (Staten Island)'!E93</f>
        <v>0</v>
      </c>
      <c r="G381" s="145">
        <f>'Richmond (Staten Island)'!F93</f>
        <v>0</v>
      </c>
      <c r="H381" s="145">
        <f>'Richmond (Staten Island)'!G93</f>
        <v>0</v>
      </c>
      <c r="I381" s="145">
        <f>'Richmond (Staten Island)'!H93</f>
        <v>0</v>
      </c>
      <c r="J381" s="145">
        <f>'Richmond (Staten Island)'!I93</f>
        <v>2692.2200000000003</v>
      </c>
      <c r="K381" s="145">
        <f>'Richmond (Staten Island)'!J93</f>
        <v>3586.8199999999997</v>
      </c>
      <c r="L381" s="145">
        <f>'Richmond (Staten Island)'!K93</f>
        <v>0</v>
      </c>
      <c r="M381" s="145">
        <f>'Richmond (Staten Island)'!L93</f>
        <v>1655.2</v>
      </c>
      <c r="N381" s="145">
        <f>'Richmond (Staten Island)'!M93</f>
        <v>488</v>
      </c>
      <c r="O381" s="145">
        <f>'Richmond (Staten Island)'!N93</f>
        <v>0</v>
      </c>
      <c r="P381" s="145">
        <f>'Richmond (Staten Island)'!O93</f>
        <v>0</v>
      </c>
      <c r="Q381" s="145">
        <f>'Richmond (Staten Island)'!P93</f>
        <v>0</v>
      </c>
      <c r="R381" s="145">
        <f>'Richmond (Staten Island)'!Q93</f>
        <v>444.78999999999996</v>
      </c>
      <c r="S381" s="145">
        <f>'Richmond (Staten Island)'!R93</f>
        <v>0</v>
      </c>
      <c r="T381" s="145">
        <f>'Richmond (Staten Island)'!S93</f>
        <v>0</v>
      </c>
      <c r="U381" s="145">
        <f>'Richmond (Staten Island)'!T93</f>
        <v>0</v>
      </c>
      <c r="V381" s="145">
        <f>'Richmond (Staten Island)'!U93</f>
        <v>348.99</v>
      </c>
      <c r="W381" s="145">
        <f>'Richmond (Staten Island)'!V93</f>
        <v>0</v>
      </c>
      <c r="X381" s="145">
        <f>'Richmond (Staten Island)'!W93</f>
        <v>0</v>
      </c>
      <c r="Y381" s="145">
        <f>'Richmond (Staten Island)'!X93</f>
        <v>1147.2</v>
      </c>
      <c r="Z381" s="145">
        <f>'Richmond (Staten Island)'!Y93</f>
        <v>0</v>
      </c>
      <c r="AA381" s="145">
        <f>'Richmond (Staten Island)'!Z93</f>
        <v>1250.2</v>
      </c>
      <c r="AB381" s="145">
        <f>'Richmond (Staten Island)'!AA93</f>
        <v>0</v>
      </c>
      <c r="AC381" s="145">
        <f>'Richmond (Staten Island)'!AB93</f>
        <v>0</v>
      </c>
      <c r="AD381" s="145">
        <f>'Richmond (Staten Island)'!AC93</f>
        <v>0</v>
      </c>
      <c r="AE381" s="145">
        <f>'Richmond (Staten Island)'!AD93</f>
        <v>2222.79</v>
      </c>
      <c r="AF381" s="145">
        <f>'Richmond (Staten Island)'!AE93</f>
        <v>0</v>
      </c>
      <c r="AG381" s="145">
        <f>'Richmond (Staten Island)'!AF93</f>
        <v>465.32</v>
      </c>
      <c r="AH381" s="145">
        <f>'Richmond (Staten Island)'!AG93</f>
        <v>0</v>
      </c>
      <c r="AI381" s="145">
        <f>'Richmond (Staten Island)'!AH93</f>
        <v>0</v>
      </c>
      <c r="AJ381" s="145">
        <f>'Richmond (Staten Island)'!AI93</f>
        <v>7.08</v>
      </c>
      <c r="AK381" s="145">
        <f>'Richmond (Staten Island)'!AJ93</f>
        <v>26</v>
      </c>
      <c r="AL381" s="145">
        <f>'Richmond (Staten Island)'!AK93</f>
        <v>0</v>
      </c>
      <c r="AM381" s="145">
        <f>'Richmond (Staten Island)'!AL93</f>
        <v>2318.58</v>
      </c>
      <c r="AN381" s="145">
        <f>'Richmond (Staten Island)'!AM93</f>
        <v>0</v>
      </c>
      <c r="AO381" s="145">
        <f>'Richmond (Staten Island)'!AN93</f>
        <v>266.45000000000005</v>
      </c>
      <c r="AP381" s="145">
        <f>'Richmond (Staten Island)'!AO93</f>
        <v>0</v>
      </c>
      <c r="AQ381" s="145">
        <f>'Richmond (Staten Island)'!AP93</f>
        <v>0</v>
      </c>
      <c r="AR381" s="145">
        <f>'Richmond (Staten Island)'!AQ93</f>
        <v>0</v>
      </c>
      <c r="AS381" s="145">
        <f>'Richmond (Staten Island)'!AR93</f>
        <v>0</v>
      </c>
      <c r="AT381" s="145">
        <f>'Richmond (Staten Island)'!AS93</f>
        <v>0</v>
      </c>
      <c r="AU381" s="145">
        <f>'Richmond (Staten Island)'!AT93</f>
        <v>0</v>
      </c>
      <c r="AV381" s="145">
        <f>'Richmond (Staten Island)'!AU93</f>
        <v>903.6</v>
      </c>
      <c r="AW381" s="145">
        <f>'Richmond (Staten Island)'!AV93</f>
        <v>0</v>
      </c>
      <c r="AX381" s="145">
        <f>'Richmond (Staten Island)'!AW93</f>
        <v>0</v>
      </c>
    </row>
    <row r="382" spans="1:51" x14ac:dyDescent="0.35">
      <c r="A382" s="27" t="s">
        <v>156</v>
      </c>
      <c r="B382" s="3" t="s">
        <v>285</v>
      </c>
      <c r="C382" s="3" t="s">
        <v>162</v>
      </c>
      <c r="D382" s="152">
        <f t="shared" si="10"/>
        <v>733.13673913043465</v>
      </c>
      <c r="E382" s="145">
        <f>Wyoming!D92</f>
        <v>966.31</v>
      </c>
      <c r="F382" s="145">
        <f>Wyoming!E92</f>
        <v>835.92000000000007</v>
      </c>
      <c r="G382" s="145">
        <f>Wyoming!F92</f>
        <v>899.49</v>
      </c>
      <c r="H382" s="145">
        <f>Wyoming!G92</f>
        <v>740.16</v>
      </c>
      <c r="I382" s="145">
        <f>Wyoming!H92</f>
        <v>961.55</v>
      </c>
      <c r="J382" s="145">
        <f>Wyoming!I92</f>
        <v>1006.24</v>
      </c>
      <c r="K382" s="145">
        <f>Wyoming!J92</f>
        <v>733.25</v>
      </c>
      <c r="L382" s="145">
        <f>Wyoming!K92</f>
        <v>696.65</v>
      </c>
      <c r="M382" s="145">
        <f>Wyoming!L92</f>
        <v>722.04000000000008</v>
      </c>
      <c r="N382" s="145">
        <f>Wyoming!M92</f>
        <v>914.45</v>
      </c>
      <c r="O382" s="145">
        <f>Wyoming!N92</f>
        <v>862.42</v>
      </c>
      <c r="P382" s="145">
        <f>Wyoming!O92</f>
        <v>786.17</v>
      </c>
      <c r="Q382" s="145">
        <f>Wyoming!P92</f>
        <v>709.94</v>
      </c>
      <c r="R382" s="145">
        <f>Wyoming!Q92</f>
        <v>666.68</v>
      </c>
      <c r="S382" s="145">
        <f>Wyoming!R92</f>
        <v>805.26</v>
      </c>
      <c r="T382" s="145">
        <f>Wyoming!S92</f>
        <v>1131.45</v>
      </c>
      <c r="U382" s="145">
        <f>Wyoming!T92</f>
        <v>1243.22</v>
      </c>
      <c r="V382" s="145">
        <f>Wyoming!U92</f>
        <v>687.54</v>
      </c>
      <c r="W382" s="145">
        <f>Wyoming!V92</f>
        <v>7405.7999999999993</v>
      </c>
      <c r="X382" s="145">
        <f>Wyoming!W92</f>
        <v>634.18999999999994</v>
      </c>
      <c r="Y382" s="145">
        <f>Wyoming!X92</f>
        <v>726.53</v>
      </c>
      <c r="Z382" s="145">
        <f>Wyoming!Y92</f>
        <v>961.38000000000011</v>
      </c>
      <c r="AA382" s="145">
        <f>Wyoming!Z92</f>
        <v>606.83999999999992</v>
      </c>
      <c r="AB382" s="145">
        <f>Wyoming!AA92</f>
        <v>343.76</v>
      </c>
      <c r="AC382" s="145">
        <f>Wyoming!AB92</f>
        <v>242.8</v>
      </c>
      <c r="AD382" s="145">
        <f>Wyoming!AC92</f>
        <v>309.60000000000002</v>
      </c>
      <c r="AE382" s="145">
        <f>Wyoming!AD92</f>
        <v>626.12</v>
      </c>
      <c r="AF382" s="145">
        <f>Wyoming!AE92</f>
        <v>802.76</v>
      </c>
      <c r="AG382" s="145">
        <f>Wyoming!AF92</f>
        <v>944.6</v>
      </c>
      <c r="AH382" s="145">
        <f>Wyoming!AG92</f>
        <v>754.82</v>
      </c>
      <c r="AI382" s="145">
        <f>Wyoming!AH92</f>
        <v>251.84</v>
      </c>
      <c r="AJ382" s="145">
        <f>Wyoming!AI92</f>
        <v>212.18</v>
      </c>
      <c r="AK382" s="145">
        <f>Wyoming!AJ92</f>
        <v>222.6</v>
      </c>
      <c r="AL382" s="145">
        <f>Wyoming!AK92</f>
        <v>467.7</v>
      </c>
      <c r="AM382" s="145">
        <f>Wyoming!AL92</f>
        <v>111.31</v>
      </c>
      <c r="AN382" s="145">
        <f>Wyoming!AM92</f>
        <v>287.76</v>
      </c>
      <c r="AO382" s="145">
        <f>Wyoming!AN92</f>
        <v>195.53</v>
      </c>
      <c r="AP382" s="145">
        <f>Wyoming!AO92</f>
        <v>554.67999999999995</v>
      </c>
      <c r="AQ382" s="145">
        <f>Wyoming!AP92</f>
        <v>211.27</v>
      </c>
      <c r="AR382" s="145">
        <f>Wyoming!AQ92</f>
        <v>11.31</v>
      </c>
      <c r="AS382" s="145">
        <f>Wyoming!AR92</f>
        <v>3.32</v>
      </c>
      <c r="AT382" s="145">
        <f>Wyoming!AS92</f>
        <v>29.73</v>
      </c>
      <c r="AU382" s="145">
        <f>Wyoming!AT92</f>
        <v>719.48</v>
      </c>
      <c r="AV382" s="145">
        <f>Wyoming!AU92</f>
        <v>30.62</v>
      </c>
      <c r="AW382" s="145">
        <f>Wyoming!AV92</f>
        <v>78.209999999999994</v>
      </c>
      <c r="AX382" s="145">
        <f>Wyoming!AW92</f>
        <v>608.80999999999995</v>
      </c>
    </row>
    <row r="383" spans="1:51" x14ac:dyDescent="0.35">
      <c r="A383" s="27" t="s">
        <v>157</v>
      </c>
      <c r="B383" s="3" t="s">
        <v>129</v>
      </c>
      <c r="C383" s="3" t="s">
        <v>162</v>
      </c>
      <c r="D383" s="152">
        <f t="shared" si="10"/>
        <v>175686.20434782607</v>
      </c>
      <c r="E383" s="145">
        <f>SUM(E384:E402)</f>
        <v>188046.83</v>
      </c>
      <c r="F383" s="145">
        <f t="shared" ref="F383:AX383" si="14">SUM(F384:F402)</f>
        <v>185218.98000000004</v>
      </c>
      <c r="G383" s="145">
        <f t="shared" si="14"/>
        <v>214642.66999999995</v>
      </c>
      <c r="H383" s="145">
        <f t="shared" si="14"/>
        <v>215560.53000000006</v>
      </c>
      <c r="I383" s="145">
        <f t="shared" si="14"/>
        <v>236265.06</v>
      </c>
      <c r="J383" s="145">
        <f t="shared" si="14"/>
        <v>245628.55000000002</v>
      </c>
      <c r="K383" s="145">
        <f t="shared" si="14"/>
        <v>178777.90000000002</v>
      </c>
      <c r="L383" s="145">
        <f t="shared" si="14"/>
        <v>195715.40999999997</v>
      </c>
      <c r="M383" s="145">
        <f t="shared" si="14"/>
        <v>202651.42000000004</v>
      </c>
      <c r="N383" s="145">
        <f t="shared" si="14"/>
        <v>225134.41</v>
      </c>
      <c r="O383" s="145">
        <f t="shared" si="14"/>
        <v>220234.06000000003</v>
      </c>
      <c r="P383" s="145">
        <f t="shared" si="14"/>
        <v>206186.83000000002</v>
      </c>
      <c r="Q383" s="145">
        <f t="shared" si="14"/>
        <v>189937.57000000004</v>
      </c>
      <c r="R383" s="145">
        <f t="shared" si="14"/>
        <v>215019.53999999995</v>
      </c>
      <c r="S383" s="145">
        <f t="shared" si="14"/>
        <v>211738.68999999997</v>
      </c>
      <c r="T383" s="145">
        <f t="shared" si="14"/>
        <v>233248.16999999998</v>
      </c>
      <c r="U383" s="145">
        <f t="shared" si="14"/>
        <v>232095.69999999998</v>
      </c>
      <c r="V383" s="145">
        <f t="shared" si="14"/>
        <v>239732.04</v>
      </c>
      <c r="W383" s="145">
        <f t="shared" si="14"/>
        <v>198818.24</v>
      </c>
      <c r="X383" s="145">
        <f t="shared" si="14"/>
        <v>200420.78999999995</v>
      </c>
      <c r="Y383" s="145">
        <f t="shared" si="14"/>
        <v>196140.22000000006</v>
      </c>
      <c r="Z383" s="145">
        <f t="shared" si="14"/>
        <v>243362.95000000007</v>
      </c>
      <c r="AA383" s="145">
        <f t="shared" si="14"/>
        <v>194772.40999999995</v>
      </c>
      <c r="AB383" s="145">
        <f t="shared" si="14"/>
        <v>189873.93000000002</v>
      </c>
      <c r="AC383" s="145">
        <f t="shared" si="14"/>
        <v>169514.40999999995</v>
      </c>
      <c r="AD383" s="145">
        <f t="shared" si="14"/>
        <v>167949.32</v>
      </c>
      <c r="AE383" s="145">
        <f t="shared" si="14"/>
        <v>178277.18999999994</v>
      </c>
      <c r="AF383" s="145">
        <f t="shared" si="14"/>
        <v>207123.03000000006</v>
      </c>
      <c r="AG383" s="145">
        <f t="shared" si="14"/>
        <v>211431.33</v>
      </c>
      <c r="AH383" s="145">
        <f t="shared" si="14"/>
        <v>198508.79999999999</v>
      </c>
      <c r="AI383" s="145">
        <f t="shared" si="14"/>
        <v>171223.57999999996</v>
      </c>
      <c r="AJ383" s="145">
        <f t="shared" si="14"/>
        <v>188538.39000000004</v>
      </c>
      <c r="AK383" s="145">
        <f t="shared" si="14"/>
        <v>168110.61999999994</v>
      </c>
      <c r="AL383" s="145">
        <f t="shared" si="14"/>
        <v>185549.74</v>
      </c>
      <c r="AM383" s="145">
        <f t="shared" si="14"/>
        <v>182088.70999999996</v>
      </c>
      <c r="AN383" s="145">
        <f t="shared" si="14"/>
        <v>148068.06</v>
      </c>
      <c r="AO383" s="145">
        <f t="shared" si="14"/>
        <v>149812.10000000003</v>
      </c>
      <c r="AP383" s="145">
        <f t="shared" si="14"/>
        <v>158033.28</v>
      </c>
      <c r="AQ383" s="145">
        <f t="shared" si="14"/>
        <v>149368.48000000004</v>
      </c>
      <c r="AR383" s="145">
        <f t="shared" si="14"/>
        <v>28675.940000000002</v>
      </c>
      <c r="AS383" s="145">
        <f t="shared" si="14"/>
        <v>13386.799999999997</v>
      </c>
      <c r="AT383" s="145">
        <f t="shared" si="14"/>
        <v>27409.850000000002</v>
      </c>
      <c r="AU383" s="145">
        <f t="shared" si="14"/>
        <v>77356.47</v>
      </c>
      <c r="AV383" s="145">
        <f t="shared" si="14"/>
        <v>70809.63</v>
      </c>
      <c r="AW383" s="145">
        <f t="shared" si="14"/>
        <v>95106.680000000022</v>
      </c>
      <c r="AX383" s="195">
        <f t="shared" si="14"/>
        <v>76000.09</v>
      </c>
    </row>
    <row r="384" spans="1:51" x14ac:dyDescent="0.35">
      <c r="A384" s="27" t="s">
        <v>157</v>
      </c>
      <c r="B384" s="3" t="s">
        <v>286</v>
      </c>
      <c r="C384" s="3" t="s">
        <v>162</v>
      </c>
      <c r="D384" s="152">
        <f t="shared" si="10"/>
        <v>820.60108695652207</v>
      </c>
      <c r="E384" s="145">
        <f>Bronx!D93</f>
        <v>416.33</v>
      </c>
      <c r="F384" s="145">
        <f>Bronx!E93</f>
        <v>194.53</v>
      </c>
      <c r="G384" s="145">
        <f>Bronx!F93</f>
        <v>136.05000000000001</v>
      </c>
      <c r="H384" s="145">
        <f>Bronx!G93</f>
        <v>343.09</v>
      </c>
      <c r="I384" s="145">
        <f>Bronx!H93</f>
        <v>650.97</v>
      </c>
      <c r="J384" s="145">
        <f>Bronx!I93</f>
        <v>498.88</v>
      </c>
      <c r="K384" s="145">
        <f>Bronx!J93</f>
        <v>758.99</v>
      </c>
      <c r="L384" s="145">
        <f>Bronx!K93</f>
        <v>842.53</v>
      </c>
      <c r="M384" s="145">
        <f>Bronx!L93</f>
        <v>885.29000000000008</v>
      </c>
      <c r="N384" s="145">
        <f>Bronx!M93</f>
        <v>164.05</v>
      </c>
      <c r="O384" s="145">
        <f>Bronx!N93</f>
        <v>469.61</v>
      </c>
      <c r="P384" s="145">
        <f>Bronx!O93</f>
        <v>587.41999999999996</v>
      </c>
      <c r="Q384" s="145">
        <f>Bronx!P93</f>
        <v>228.4</v>
      </c>
      <c r="R384" s="145">
        <f>Bronx!Q93</f>
        <v>2419.86</v>
      </c>
      <c r="S384" s="145">
        <f>Bronx!R93</f>
        <v>1435.6799999999998</v>
      </c>
      <c r="T384" s="145">
        <f>Bronx!S93</f>
        <v>257.83</v>
      </c>
      <c r="U384" s="145">
        <f>Bronx!T93</f>
        <v>1143.26</v>
      </c>
      <c r="V384" s="145">
        <f>Bronx!U93</f>
        <v>102.37</v>
      </c>
      <c r="W384" s="145">
        <f>Bronx!V93</f>
        <v>648.28</v>
      </c>
      <c r="X384" s="145">
        <f>Bronx!W93</f>
        <v>28.09</v>
      </c>
      <c r="Y384" s="145">
        <f>Bronx!X93</f>
        <v>2213.4199999999996</v>
      </c>
      <c r="Z384" s="145">
        <f>Bronx!Y93</f>
        <v>18.77</v>
      </c>
      <c r="AA384" s="145">
        <f>Bronx!Z93</f>
        <v>1463.43</v>
      </c>
      <c r="AB384" s="145">
        <f>Bronx!AA93</f>
        <v>36.659999999999997</v>
      </c>
      <c r="AC384" s="145">
        <f>Bronx!AB93</f>
        <v>170.96</v>
      </c>
      <c r="AD384" s="145">
        <f>Bronx!AC93</f>
        <v>109.65</v>
      </c>
      <c r="AE384" s="145">
        <f>Bronx!AD93</f>
        <v>537.77</v>
      </c>
      <c r="AF384" s="145">
        <f>Bronx!AE93</f>
        <v>2139.81</v>
      </c>
      <c r="AG384" s="145">
        <f>Bronx!AF93</f>
        <v>537.98</v>
      </c>
      <c r="AH384" s="145">
        <f>Bronx!AG93</f>
        <v>352.95000000000005</v>
      </c>
      <c r="AI384" s="145">
        <f>Bronx!AH93</f>
        <v>890.14</v>
      </c>
      <c r="AJ384" s="145">
        <f>Bronx!AI93</f>
        <v>7991.6900000000005</v>
      </c>
      <c r="AK384" s="145">
        <f>Bronx!AJ93</f>
        <v>1856.75</v>
      </c>
      <c r="AL384" s="145">
        <f>Bronx!AK93</f>
        <v>308.39999999999998</v>
      </c>
      <c r="AM384" s="145">
        <f>Bronx!AL93</f>
        <v>922.59</v>
      </c>
      <c r="AN384" s="145">
        <f>Bronx!AM93</f>
        <v>16.79</v>
      </c>
      <c r="AO384" s="145">
        <f>Bronx!AN93</f>
        <v>13.68</v>
      </c>
      <c r="AP384" s="145">
        <f>Bronx!AO93</f>
        <v>147.78</v>
      </c>
      <c r="AQ384" s="145">
        <f>Bronx!AP93</f>
        <v>0</v>
      </c>
      <c r="AR384" s="145">
        <f>Bronx!AQ93</f>
        <v>66.36</v>
      </c>
      <c r="AS384" s="145">
        <f>Bronx!AR93</f>
        <v>314.31</v>
      </c>
      <c r="AT384" s="145">
        <f>Bronx!AS93</f>
        <v>4116.16</v>
      </c>
      <c r="AU384" s="145">
        <f>Bronx!AT93</f>
        <v>166.53</v>
      </c>
      <c r="AV384" s="145">
        <f>Bronx!AU93</f>
        <v>132.72</v>
      </c>
      <c r="AW384" s="145">
        <f>Bronx!AV93</f>
        <v>559.66000000000008</v>
      </c>
      <c r="AX384" s="145">
        <f>Bronx!AW93</f>
        <v>451.18</v>
      </c>
    </row>
    <row r="385" spans="1:50" x14ac:dyDescent="0.35">
      <c r="A385" s="27" t="s">
        <v>157</v>
      </c>
      <c r="B385" s="3" t="s">
        <v>287</v>
      </c>
      <c r="C385" s="3" t="s">
        <v>162</v>
      </c>
      <c r="D385" s="152">
        <f t="shared" si="10"/>
        <v>20862.541739130433</v>
      </c>
      <c r="E385" s="145">
        <f>Chemung!D92</f>
        <v>19569.57</v>
      </c>
      <c r="F385" s="145">
        <f>Chemung!E92</f>
        <v>18246.75</v>
      </c>
      <c r="G385" s="145">
        <f>Chemung!F92</f>
        <v>22501.289999999997</v>
      </c>
      <c r="H385" s="145">
        <f>Chemung!G92</f>
        <v>23265.07</v>
      </c>
      <c r="I385" s="145">
        <f>Chemung!H92</f>
        <v>26057.72</v>
      </c>
      <c r="J385" s="145">
        <f>Chemung!I92</f>
        <v>22143.079999999998</v>
      </c>
      <c r="K385" s="145">
        <f>Chemung!J92</f>
        <v>21568.82</v>
      </c>
      <c r="L385" s="145">
        <f>Chemung!K92</f>
        <v>23702.11</v>
      </c>
      <c r="M385" s="145">
        <f>Chemung!L92</f>
        <v>25612.559999999998</v>
      </c>
      <c r="N385" s="145">
        <f>Chemung!M92</f>
        <v>25023.620000000003</v>
      </c>
      <c r="O385" s="145">
        <f>Chemung!N92</f>
        <v>22390.62</v>
      </c>
      <c r="P385" s="145">
        <f>Chemung!O92</f>
        <v>23353.79</v>
      </c>
      <c r="Q385" s="145">
        <f>Chemung!P92</f>
        <v>21745.210000000003</v>
      </c>
      <c r="R385" s="145">
        <f>Chemung!Q92</f>
        <v>24831.9</v>
      </c>
      <c r="S385" s="145">
        <f>Chemung!R92</f>
        <v>23936.240000000002</v>
      </c>
      <c r="T385" s="145">
        <f>Chemung!S92</f>
        <v>27335.499999999996</v>
      </c>
      <c r="U385" s="145">
        <f>Chemung!T92</f>
        <v>27445.16</v>
      </c>
      <c r="V385" s="145">
        <f>Chemung!U92</f>
        <v>27050.980000000003</v>
      </c>
      <c r="W385" s="145">
        <f>Chemung!V92</f>
        <v>26736.74</v>
      </c>
      <c r="X385" s="145">
        <f>Chemung!W92</f>
        <v>25409.010000000002</v>
      </c>
      <c r="Y385" s="145">
        <f>Chemung!X92</f>
        <v>24552.589999999997</v>
      </c>
      <c r="Z385" s="145">
        <f>Chemung!Y92</f>
        <v>33450.820000000007</v>
      </c>
      <c r="AA385" s="145">
        <f>Chemung!Z92</f>
        <v>25506.879999999997</v>
      </c>
      <c r="AB385" s="145">
        <f>Chemung!AA92</f>
        <v>22735.43</v>
      </c>
      <c r="AC385" s="145">
        <f>Chemung!AB92</f>
        <v>24524.37</v>
      </c>
      <c r="AD385" s="145">
        <f>Chemung!AC92</f>
        <v>26821.46</v>
      </c>
      <c r="AE385" s="145">
        <f>Chemung!AD92</f>
        <v>25530</v>
      </c>
      <c r="AF385" s="145">
        <f>Chemung!AE92</f>
        <v>26078.23</v>
      </c>
      <c r="AG385" s="145">
        <f>Chemung!AF92</f>
        <v>26115.859999999997</v>
      </c>
      <c r="AH385" s="145">
        <f>Chemung!AG92</f>
        <v>25718.83</v>
      </c>
      <c r="AI385" s="145">
        <f>Chemung!AH92</f>
        <v>23771.170000000002</v>
      </c>
      <c r="AJ385" s="145">
        <f>Chemung!AI92</f>
        <v>20778</v>
      </c>
      <c r="AK385" s="145">
        <f>Chemung!AJ92</f>
        <v>17066.38</v>
      </c>
      <c r="AL385" s="145">
        <f>Chemung!AK92</f>
        <v>18435.2</v>
      </c>
      <c r="AM385" s="145">
        <f>Chemung!AL92</f>
        <v>19783.189999999999</v>
      </c>
      <c r="AN385" s="145">
        <f>Chemung!AM92</f>
        <v>15374.8</v>
      </c>
      <c r="AO385" s="145">
        <f>Chemung!AN92</f>
        <v>16735.38</v>
      </c>
      <c r="AP385" s="145">
        <f>Chemung!AO92</f>
        <v>18284.300000000003</v>
      </c>
      <c r="AQ385" s="145">
        <f>Chemung!AP92</f>
        <v>16863.670000000002</v>
      </c>
      <c r="AR385" s="145">
        <f>Chemung!AQ92</f>
        <v>14806.369999999999</v>
      </c>
      <c r="AS385" s="145">
        <f>Chemung!AR92</f>
        <v>2761.6099999999997</v>
      </c>
      <c r="AT385" s="145">
        <f>Chemung!AS92</f>
        <v>5153.0600000000004</v>
      </c>
      <c r="AU385" s="145">
        <f>Chemung!AT92</f>
        <v>7191.9400000000005</v>
      </c>
      <c r="AV385" s="145">
        <f>Chemung!AU92</f>
        <v>10363.330000000002</v>
      </c>
      <c r="AW385" s="145">
        <f>Chemung!AV92</f>
        <v>7824.89</v>
      </c>
      <c r="AX385" s="145">
        <f>Chemung!AW92</f>
        <v>5523.42</v>
      </c>
    </row>
    <row r="386" spans="1:50" x14ac:dyDescent="0.35">
      <c r="A386" s="27" t="s">
        <v>157</v>
      </c>
      <c r="B386" s="3" t="s">
        <v>288</v>
      </c>
      <c r="C386" s="3" t="s">
        <v>162</v>
      </c>
      <c r="D386" s="152">
        <f t="shared" si="10"/>
        <v>1913.0063043478253</v>
      </c>
      <c r="E386" s="145">
        <f>Chenango!D92</f>
        <v>1522.6100000000001</v>
      </c>
      <c r="F386" s="145">
        <f>Chenango!E92</f>
        <v>1397.4099999999999</v>
      </c>
      <c r="G386" s="145">
        <f>Chenango!F92</f>
        <v>1729.7499999999998</v>
      </c>
      <c r="H386" s="145">
        <f>Chenango!G92</f>
        <v>1579.52</v>
      </c>
      <c r="I386" s="145">
        <f>Chenango!H92</f>
        <v>1332.12</v>
      </c>
      <c r="J386" s="145">
        <f>Chenango!I92</f>
        <v>1684.39</v>
      </c>
      <c r="K386" s="145">
        <f>Chenango!J92</f>
        <v>1512.8799999999999</v>
      </c>
      <c r="L386" s="145">
        <f>Chenango!K92</f>
        <v>1324.5600000000002</v>
      </c>
      <c r="M386" s="145">
        <f>Chenango!L92</f>
        <v>1535.57</v>
      </c>
      <c r="N386" s="145">
        <f>Chenango!M92</f>
        <v>1725.86</v>
      </c>
      <c r="O386" s="145">
        <f>Chenango!N92</f>
        <v>6502.18</v>
      </c>
      <c r="P386" s="145">
        <f>Chenango!O92</f>
        <v>2022.06</v>
      </c>
      <c r="Q386" s="145">
        <f>Chenango!P92</f>
        <v>1225.6199999999999</v>
      </c>
      <c r="R386" s="145">
        <f>Chenango!Q92</f>
        <v>905.37</v>
      </c>
      <c r="S386" s="145">
        <f>Chenango!R92</f>
        <v>5605.13</v>
      </c>
      <c r="T386" s="145">
        <f>Chenango!S92</f>
        <v>7570.38</v>
      </c>
      <c r="U386" s="145">
        <f>Chenango!T92</f>
        <v>2920.42</v>
      </c>
      <c r="V386" s="145">
        <f>Chenango!U92</f>
        <v>1282.21</v>
      </c>
      <c r="W386" s="145">
        <f>Chenango!V92</f>
        <v>1787.51</v>
      </c>
      <c r="X386" s="145">
        <f>Chenango!W92</f>
        <v>1404.18</v>
      </c>
      <c r="Y386" s="145">
        <f>Chenango!X92</f>
        <v>1971.0299999999997</v>
      </c>
      <c r="Z386" s="145">
        <f>Chenango!Y92</f>
        <v>2699.86</v>
      </c>
      <c r="AA386" s="145">
        <f>Chenango!Z92</f>
        <v>2125.7400000000002</v>
      </c>
      <c r="AB386" s="145">
        <f>Chenango!AA92</f>
        <v>1606.1799999999998</v>
      </c>
      <c r="AC386" s="145">
        <f>Chenango!AB92</f>
        <v>1691.2200000000003</v>
      </c>
      <c r="AD386" s="145">
        <f>Chenango!AC92</f>
        <v>1288.72</v>
      </c>
      <c r="AE386" s="145">
        <f>Chenango!AD92</f>
        <v>2996.72</v>
      </c>
      <c r="AF386" s="145">
        <f>Chenango!AE92</f>
        <v>1559.81</v>
      </c>
      <c r="AG386" s="145">
        <f>Chenango!AF92</f>
        <v>1904.96</v>
      </c>
      <c r="AH386" s="145">
        <f>Chenango!AG92</f>
        <v>9109.5499999999993</v>
      </c>
      <c r="AI386" s="145">
        <f>Chenango!AH92</f>
        <v>1970.1899999999998</v>
      </c>
      <c r="AJ386" s="145">
        <f>Chenango!AI92</f>
        <v>2748.88</v>
      </c>
      <c r="AK386" s="145">
        <f>Chenango!AJ92</f>
        <v>1307.31</v>
      </c>
      <c r="AL386" s="145">
        <f>Chenango!AK92</f>
        <v>998.30000000000007</v>
      </c>
      <c r="AM386" s="145">
        <f>Chenango!AL92</f>
        <v>677.68</v>
      </c>
      <c r="AN386" s="145">
        <f>Chenango!AM92</f>
        <v>723.12</v>
      </c>
      <c r="AO386" s="145">
        <f>Chenango!AN92</f>
        <v>1401.51</v>
      </c>
      <c r="AP386" s="145">
        <f>Chenango!AO92</f>
        <v>1083.76</v>
      </c>
      <c r="AQ386" s="145">
        <f>Chenango!AP92</f>
        <v>449.01</v>
      </c>
      <c r="AR386" s="145">
        <f>Chenango!AQ92</f>
        <v>152.62</v>
      </c>
      <c r="AS386" s="145">
        <f>Chenango!AR92</f>
        <v>241.58</v>
      </c>
      <c r="AT386" s="145">
        <f>Chenango!AS92</f>
        <v>323.21999999999997</v>
      </c>
      <c r="AU386" s="145">
        <f>Chenango!AT92</f>
        <v>574.51</v>
      </c>
      <c r="AV386" s="145">
        <f>Chenango!AU92</f>
        <v>189.64</v>
      </c>
      <c r="AW386" s="145">
        <f>Chenango!AV92</f>
        <v>833.21999999999991</v>
      </c>
      <c r="AX386" s="145">
        <f>Chenango!AW92</f>
        <v>800.22</v>
      </c>
    </row>
    <row r="387" spans="1:50" x14ac:dyDescent="0.35">
      <c r="A387" s="27" t="s">
        <v>157</v>
      </c>
      <c r="B387" s="3" t="s">
        <v>289</v>
      </c>
      <c r="C387" s="3" t="s">
        <v>162</v>
      </c>
      <c r="D387" s="152">
        <f t="shared" si="10"/>
        <v>3938.4760869565216</v>
      </c>
      <c r="E387" s="145">
        <f>Cortland!D92</f>
        <v>5896.8</v>
      </c>
      <c r="F387" s="145">
        <f>Cortland!E92</f>
        <v>5836.79</v>
      </c>
      <c r="G387" s="145">
        <f>Cortland!F92</f>
        <v>6224.08</v>
      </c>
      <c r="H387" s="145">
        <f>Cortland!G92</f>
        <v>6614.55</v>
      </c>
      <c r="I387" s="145">
        <f>Cortland!H92</f>
        <v>5662.34</v>
      </c>
      <c r="J387" s="145">
        <f>Cortland!I92</f>
        <v>11412.039999999999</v>
      </c>
      <c r="K387" s="145">
        <f>Cortland!J92</f>
        <v>6336.1</v>
      </c>
      <c r="L387" s="145">
        <f>Cortland!K92</f>
        <v>6663.92</v>
      </c>
      <c r="M387" s="145">
        <f>Cortland!L92</f>
        <v>2507.79</v>
      </c>
      <c r="N387" s="145">
        <f>Cortland!M92</f>
        <v>4434.21</v>
      </c>
      <c r="O387" s="145">
        <f>Cortland!N92</f>
        <v>3780.4</v>
      </c>
      <c r="P387" s="145">
        <f>Cortland!O92</f>
        <v>4638.43</v>
      </c>
      <c r="Q387" s="145">
        <f>Cortland!P92</f>
        <v>7448.25</v>
      </c>
      <c r="R387" s="145">
        <f>Cortland!Q92</f>
        <v>4814.8</v>
      </c>
      <c r="S387" s="145">
        <f>Cortland!R92</f>
        <v>5382.33</v>
      </c>
      <c r="T387" s="145">
        <f>Cortland!S92</f>
        <v>6818.5</v>
      </c>
      <c r="U387" s="145">
        <f>Cortland!T92</f>
        <v>7006.81</v>
      </c>
      <c r="V387" s="145">
        <f>Cortland!U92</f>
        <v>5715.3</v>
      </c>
      <c r="W387" s="145">
        <f>Cortland!V92</f>
        <v>5079.7700000000004</v>
      </c>
      <c r="X387" s="145">
        <f>Cortland!W92</f>
        <v>5340.42</v>
      </c>
      <c r="Y387" s="145">
        <f>Cortland!X92</f>
        <v>3270.49</v>
      </c>
      <c r="Z387" s="145">
        <f>Cortland!Y92</f>
        <v>3550.35</v>
      </c>
      <c r="AA387" s="145">
        <f>Cortland!Z92</f>
        <v>1628.37</v>
      </c>
      <c r="AB387" s="145">
        <f>Cortland!AA92</f>
        <v>2087.42</v>
      </c>
      <c r="AC387" s="145">
        <f>Cortland!AB92</f>
        <v>1065.72</v>
      </c>
      <c r="AD387" s="145">
        <f>Cortland!AC92</f>
        <v>1713.55</v>
      </c>
      <c r="AE387" s="145">
        <f>Cortland!AD92</f>
        <v>2395.29</v>
      </c>
      <c r="AF387" s="145">
        <f>Cortland!AE92</f>
        <v>2313.6999999999998</v>
      </c>
      <c r="AG387" s="145">
        <f>Cortland!AF92</f>
        <v>2325.67</v>
      </c>
      <c r="AH387" s="145">
        <f>Cortland!AG92</f>
        <v>2448.34</v>
      </c>
      <c r="AI387" s="145">
        <f>Cortland!AH92</f>
        <v>1722.62</v>
      </c>
      <c r="AJ387" s="145">
        <f>Cortland!AI92</f>
        <v>2615.4499999999998</v>
      </c>
      <c r="AK387" s="145">
        <f>Cortland!AJ92</f>
        <v>2014.85</v>
      </c>
      <c r="AL387" s="145">
        <f>Cortland!AK92</f>
        <v>2212.8500000000004</v>
      </c>
      <c r="AM387" s="145">
        <f>Cortland!AL92</f>
        <v>693.64</v>
      </c>
      <c r="AN387" s="145">
        <f>Cortland!AM92</f>
        <v>1002.61</v>
      </c>
      <c r="AO387" s="145">
        <f>Cortland!AN92</f>
        <v>505.25</v>
      </c>
      <c r="AP387" s="145">
        <f>Cortland!AO92</f>
        <v>4793</v>
      </c>
      <c r="AQ387" s="145">
        <f>Cortland!AP92</f>
        <v>7143.8600000000006</v>
      </c>
      <c r="AR387" s="145">
        <f>Cortland!AQ92</f>
        <v>1763.28</v>
      </c>
      <c r="AS387" s="145">
        <f>Cortland!AR92</f>
        <v>1330.25</v>
      </c>
      <c r="AT387" s="145">
        <f>Cortland!AS92</f>
        <v>2007.8600000000001</v>
      </c>
      <c r="AU387" s="145">
        <f>Cortland!AT92</f>
        <v>3124.9</v>
      </c>
      <c r="AV387" s="145">
        <f>Cortland!AU92</f>
        <v>3273.44</v>
      </c>
      <c r="AW387" s="145">
        <f>Cortland!AV92</f>
        <v>3315.1800000000003</v>
      </c>
      <c r="AX387" s="145">
        <f>Cortland!AW92</f>
        <v>3238.33</v>
      </c>
    </row>
    <row r="388" spans="1:50" x14ac:dyDescent="0.35">
      <c r="A388" s="27" t="s">
        <v>157</v>
      </c>
      <c r="B388" s="3" t="s">
        <v>290</v>
      </c>
      <c r="C388" s="3" t="s">
        <v>162</v>
      </c>
      <c r="D388" s="152">
        <f t="shared" si="10"/>
        <v>1552.7654347826087</v>
      </c>
      <c r="E388" s="145">
        <f>'Kings (Brooklyn)'!D93</f>
        <v>61.5</v>
      </c>
      <c r="F388" s="145">
        <f>'Kings (Brooklyn)'!E93</f>
        <v>3.28</v>
      </c>
      <c r="G388" s="145">
        <f>'Kings (Brooklyn)'!F93</f>
        <v>127</v>
      </c>
      <c r="H388" s="145">
        <f>'Kings (Brooklyn)'!G93</f>
        <v>619.65</v>
      </c>
      <c r="I388" s="145">
        <f>'Kings (Brooklyn)'!H93</f>
        <v>1397.9600000000003</v>
      </c>
      <c r="J388" s="145">
        <f>'Kings (Brooklyn)'!I93</f>
        <v>411.07</v>
      </c>
      <c r="K388" s="145">
        <f>'Kings (Brooklyn)'!J93</f>
        <v>129.94</v>
      </c>
      <c r="L388" s="145">
        <f>'Kings (Brooklyn)'!K93</f>
        <v>146.49</v>
      </c>
      <c r="M388" s="145">
        <f>'Kings (Brooklyn)'!L93</f>
        <v>1258.8599999999999</v>
      </c>
      <c r="N388" s="145">
        <f>'Kings (Brooklyn)'!M93</f>
        <v>1253.78</v>
      </c>
      <c r="O388" s="145">
        <f>'Kings (Brooklyn)'!N93</f>
        <v>922.88</v>
      </c>
      <c r="P388" s="145">
        <f>'Kings (Brooklyn)'!O93</f>
        <v>192.99</v>
      </c>
      <c r="Q388" s="145">
        <f>'Kings (Brooklyn)'!P93</f>
        <v>86.89</v>
      </c>
      <c r="R388" s="145">
        <f>'Kings (Brooklyn)'!Q93</f>
        <v>141.24</v>
      </c>
      <c r="S388" s="145">
        <f>'Kings (Brooklyn)'!R93</f>
        <v>0</v>
      </c>
      <c r="T388" s="145">
        <f>'Kings (Brooklyn)'!S93</f>
        <v>246</v>
      </c>
      <c r="U388" s="145">
        <f>'Kings (Brooklyn)'!T93</f>
        <v>916.44</v>
      </c>
      <c r="V388" s="145">
        <f>'Kings (Brooklyn)'!U93</f>
        <v>132.19</v>
      </c>
      <c r="W388" s="145">
        <f>'Kings (Brooklyn)'!V93</f>
        <v>0</v>
      </c>
      <c r="X388" s="145">
        <f>'Kings (Brooklyn)'!W93</f>
        <v>1575.0800000000002</v>
      </c>
      <c r="Y388" s="145">
        <f>'Kings (Brooklyn)'!X93</f>
        <v>0</v>
      </c>
      <c r="Z388" s="145">
        <f>'Kings (Brooklyn)'!Y93</f>
        <v>991.38</v>
      </c>
      <c r="AA388" s="145">
        <f>'Kings (Brooklyn)'!Z93</f>
        <v>1307.76</v>
      </c>
      <c r="AB388" s="145">
        <f>'Kings (Brooklyn)'!AA93</f>
        <v>1941.6200000000001</v>
      </c>
      <c r="AC388" s="145">
        <f>'Kings (Brooklyn)'!AB93</f>
        <v>2969.55</v>
      </c>
      <c r="AD388" s="145">
        <f>'Kings (Brooklyn)'!AC93</f>
        <v>4053.6000000000004</v>
      </c>
      <c r="AE388" s="145">
        <f>'Kings (Brooklyn)'!AD93</f>
        <v>64.540000000000006</v>
      </c>
      <c r="AF388" s="145">
        <f>'Kings (Brooklyn)'!AE93</f>
        <v>3679.63</v>
      </c>
      <c r="AG388" s="145">
        <f>'Kings (Brooklyn)'!AF93</f>
        <v>22483.360000000001</v>
      </c>
      <c r="AH388" s="145">
        <f>'Kings (Brooklyn)'!AG93</f>
        <v>2731.38</v>
      </c>
      <c r="AI388" s="145">
        <f>'Kings (Brooklyn)'!AH93</f>
        <v>247.49</v>
      </c>
      <c r="AJ388" s="145">
        <f>'Kings (Brooklyn)'!AI93</f>
        <v>268.27</v>
      </c>
      <c r="AK388" s="145">
        <f>'Kings (Brooklyn)'!AJ93</f>
        <v>8849.98</v>
      </c>
      <c r="AL388" s="145">
        <f>'Kings (Brooklyn)'!AK93</f>
        <v>5288.77</v>
      </c>
      <c r="AM388" s="145">
        <f>'Kings (Brooklyn)'!AL93</f>
        <v>1267.73</v>
      </c>
      <c r="AN388" s="145">
        <f>'Kings (Brooklyn)'!AM93</f>
        <v>34</v>
      </c>
      <c r="AO388" s="145">
        <f>'Kings (Brooklyn)'!AN93</f>
        <v>2414.87</v>
      </c>
      <c r="AP388" s="145">
        <f>'Kings (Brooklyn)'!AO93</f>
        <v>57.019999999999996</v>
      </c>
      <c r="AQ388" s="145">
        <f>'Kings (Brooklyn)'!AP93</f>
        <v>0</v>
      </c>
      <c r="AR388" s="145">
        <f>'Kings (Brooklyn)'!AQ93</f>
        <v>0</v>
      </c>
      <c r="AS388" s="145">
        <f>'Kings (Brooklyn)'!AR93</f>
        <v>0</v>
      </c>
      <c r="AT388" s="145">
        <f>'Kings (Brooklyn)'!AS93</f>
        <v>225.16</v>
      </c>
      <c r="AU388" s="145">
        <f>'Kings (Brooklyn)'!AT93</f>
        <v>525.94000000000005</v>
      </c>
      <c r="AV388" s="145">
        <f>'Kings (Brooklyn)'!AU93</f>
        <v>0</v>
      </c>
      <c r="AW388" s="145">
        <f>'Kings (Brooklyn)'!AV93</f>
        <v>1280</v>
      </c>
      <c r="AX388" s="145">
        <f>'Kings (Brooklyn)'!AW93</f>
        <v>1121.92</v>
      </c>
    </row>
    <row r="389" spans="1:50" x14ac:dyDescent="0.35">
      <c r="A389" s="27" t="s">
        <v>157</v>
      </c>
      <c r="B389" s="3" t="s">
        <v>291</v>
      </c>
      <c r="C389" s="3" t="s">
        <v>162</v>
      </c>
      <c r="D389" s="152">
        <f t="shared" si="10"/>
        <v>1371.5373913043479</v>
      </c>
      <c r="E389" s="145">
        <f>Livingston!D92</f>
        <v>2063.4300000000003</v>
      </c>
      <c r="F389" s="145">
        <f>Livingston!E92</f>
        <v>1928.71</v>
      </c>
      <c r="G389" s="145">
        <f>Livingston!F92</f>
        <v>2134.38</v>
      </c>
      <c r="H389" s="145">
        <f>Livingston!G92</f>
        <v>1703.76</v>
      </c>
      <c r="I389" s="145">
        <f>Livingston!H92</f>
        <v>1847.75</v>
      </c>
      <c r="J389" s="145">
        <f>Livingston!I92</f>
        <v>1988.56</v>
      </c>
      <c r="K389" s="145">
        <f>Livingston!J92</f>
        <v>1526.36</v>
      </c>
      <c r="L389" s="145">
        <f>Livingston!K92</f>
        <v>1481.81</v>
      </c>
      <c r="M389" s="145">
        <f>Livingston!L92</f>
        <v>2049.27</v>
      </c>
      <c r="N389" s="145">
        <f>Livingston!M92</f>
        <v>2106.61</v>
      </c>
      <c r="O389" s="145">
        <f>Livingston!N92</f>
        <v>1431.7499999999998</v>
      </c>
      <c r="P389" s="145">
        <f>Livingston!O92</f>
        <v>1624.94</v>
      </c>
      <c r="Q389" s="145">
        <f>Livingston!P92</f>
        <v>1790.99</v>
      </c>
      <c r="R389" s="145">
        <f>Livingston!Q92</f>
        <v>1365.99</v>
      </c>
      <c r="S389" s="145">
        <f>Livingston!R92</f>
        <v>1881.1</v>
      </c>
      <c r="T389" s="145">
        <f>Livingston!S92</f>
        <v>2211.7000000000003</v>
      </c>
      <c r="U389" s="145">
        <f>Livingston!T92</f>
        <v>2668.33</v>
      </c>
      <c r="V389" s="145">
        <f>Livingston!U92</f>
        <v>2617.4699999999998</v>
      </c>
      <c r="W389" s="145">
        <f>Livingston!V92</f>
        <v>1158.8900000000001</v>
      </c>
      <c r="X389" s="145">
        <f>Livingston!W92</f>
        <v>1192.7</v>
      </c>
      <c r="Y389" s="145">
        <f>Livingston!X92</f>
        <v>2370.33</v>
      </c>
      <c r="Z389" s="145">
        <f>Livingston!Y92</f>
        <v>1576.94</v>
      </c>
      <c r="AA389" s="145">
        <f>Livingston!Z92</f>
        <v>1631.03</v>
      </c>
      <c r="AB389" s="145">
        <f>Livingston!AA92</f>
        <v>1212.2</v>
      </c>
      <c r="AC389" s="145">
        <f>Livingston!AB92</f>
        <v>1738.71</v>
      </c>
      <c r="AD389" s="145">
        <f>Livingston!AC92</f>
        <v>846.13</v>
      </c>
      <c r="AE389" s="145">
        <f>Livingston!AD92</f>
        <v>1342.11</v>
      </c>
      <c r="AF389" s="145">
        <f>Livingston!AE92</f>
        <v>2018.72</v>
      </c>
      <c r="AG389" s="145">
        <f>Livingston!AF92</f>
        <v>1918.65</v>
      </c>
      <c r="AH389" s="145">
        <f>Livingston!AG92</f>
        <v>869.3</v>
      </c>
      <c r="AI389" s="145">
        <f>Livingston!AH92</f>
        <v>2452.8999999999996</v>
      </c>
      <c r="AJ389" s="145">
        <f>Livingston!AI92</f>
        <v>1125.5500000000002</v>
      </c>
      <c r="AK389" s="145">
        <f>Livingston!AJ92</f>
        <v>814.57</v>
      </c>
      <c r="AL389" s="145">
        <f>Livingston!AK92</f>
        <v>821.05</v>
      </c>
      <c r="AM389" s="145">
        <f>Livingston!AL92</f>
        <v>723.02</v>
      </c>
      <c r="AN389" s="145">
        <f>Livingston!AM92</f>
        <v>532.79</v>
      </c>
      <c r="AO389" s="145">
        <f>Livingston!AN92</f>
        <v>437.42</v>
      </c>
      <c r="AP389" s="145">
        <f>Livingston!AO92</f>
        <v>438.40000000000003</v>
      </c>
      <c r="AQ389" s="145">
        <f>Livingston!AP92</f>
        <v>285.54000000000002</v>
      </c>
      <c r="AR389" s="145">
        <f>Livingston!AQ92</f>
        <v>120.82</v>
      </c>
      <c r="AS389" s="145">
        <f>Livingston!AR92</f>
        <v>112.84</v>
      </c>
      <c r="AT389" s="145">
        <f>Livingston!AS92</f>
        <v>160.91999999999999</v>
      </c>
      <c r="AU389" s="145">
        <f>Livingston!AT92</f>
        <v>279.02</v>
      </c>
      <c r="AV389" s="145">
        <f>Livingston!AU92</f>
        <v>249.15</v>
      </c>
      <c r="AW389" s="145">
        <f>Livingston!AV92</f>
        <v>987.32</v>
      </c>
      <c r="AX389" s="145">
        <f>Livingston!AW92</f>
        <v>1250.79</v>
      </c>
    </row>
    <row r="390" spans="1:50" x14ac:dyDescent="0.35">
      <c r="A390" s="27" t="s">
        <v>157</v>
      </c>
      <c r="B390" s="3" t="s">
        <v>292</v>
      </c>
      <c r="C390" s="3" t="s">
        <v>162</v>
      </c>
      <c r="D390" s="152">
        <f t="shared" si="10"/>
        <v>1221.1069565217394</v>
      </c>
      <c r="E390" s="145">
        <f>Madison!D92</f>
        <v>1410.14</v>
      </c>
      <c r="F390" s="145">
        <f>Madison!E92</f>
        <v>1666.35</v>
      </c>
      <c r="G390" s="145">
        <f>Madison!F92</f>
        <v>1839.36</v>
      </c>
      <c r="H390" s="145">
        <f>Madison!G92</f>
        <v>1361.55</v>
      </c>
      <c r="I390" s="145">
        <f>Madison!H92</f>
        <v>1800.23</v>
      </c>
      <c r="J390" s="145">
        <f>Madison!I92</f>
        <v>1270.95</v>
      </c>
      <c r="K390" s="145">
        <f>Madison!J92</f>
        <v>884.84999999999991</v>
      </c>
      <c r="L390" s="145">
        <f>Madison!K92</f>
        <v>1676.52</v>
      </c>
      <c r="M390" s="145">
        <f>Madison!L92</f>
        <v>1304.02</v>
      </c>
      <c r="N390" s="145">
        <f>Madison!M92</f>
        <v>1959.87</v>
      </c>
      <c r="O390" s="145">
        <f>Madison!N92</f>
        <v>1027.0899999999999</v>
      </c>
      <c r="P390" s="145">
        <f>Madison!O92</f>
        <v>872.89</v>
      </c>
      <c r="Q390" s="145">
        <f>Madison!P92</f>
        <v>1292.53</v>
      </c>
      <c r="R390" s="145">
        <f>Madison!Q92</f>
        <v>1952.69</v>
      </c>
      <c r="S390" s="145">
        <f>Madison!R92</f>
        <v>2813.11</v>
      </c>
      <c r="T390" s="145">
        <f>Madison!S92</f>
        <v>3016.84</v>
      </c>
      <c r="U390" s="145">
        <f>Madison!T92</f>
        <v>3203.7799999999997</v>
      </c>
      <c r="V390" s="145">
        <f>Madison!U92</f>
        <v>2373.64</v>
      </c>
      <c r="W390" s="145">
        <f>Madison!V92</f>
        <v>962.49</v>
      </c>
      <c r="X390" s="145">
        <f>Madison!W92</f>
        <v>1146.1199999999999</v>
      </c>
      <c r="Y390" s="145">
        <f>Madison!X92</f>
        <v>1019.32</v>
      </c>
      <c r="Z390" s="145">
        <f>Madison!Y92</f>
        <v>987.8</v>
      </c>
      <c r="AA390" s="145">
        <f>Madison!Z92</f>
        <v>1746.6799999999998</v>
      </c>
      <c r="AB390" s="145">
        <f>Madison!AA92</f>
        <v>990.71</v>
      </c>
      <c r="AC390" s="145">
        <f>Madison!AB92</f>
        <v>1515.1599999999999</v>
      </c>
      <c r="AD390" s="145">
        <f>Madison!AC92</f>
        <v>1333.56</v>
      </c>
      <c r="AE390" s="145">
        <f>Madison!AD92</f>
        <v>1454.29</v>
      </c>
      <c r="AF390" s="145">
        <f>Madison!AE92</f>
        <v>1236.44</v>
      </c>
      <c r="AG390" s="145">
        <f>Madison!AF92</f>
        <v>757.52</v>
      </c>
      <c r="AH390" s="145">
        <f>Madison!AG92</f>
        <v>994.21</v>
      </c>
      <c r="AI390" s="145">
        <f>Madison!AH92</f>
        <v>1723.67</v>
      </c>
      <c r="AJ390" s="145">
        <f>Madison!AI92</f>
        <v>900.9</v>
      </c>
      <c r="AK390" s="145">
        <f>Madison!AJ92</f>
        <v>1476.57</v>
      </c>
      <c r="AL390" s="145">
        <f>Madison!AK92</f>
        <v>846.55</v>
      </c>
      <c r="AM390" s="145">
        <f>Madison!AL92</f>
        <v>687.73</v>
      </c>
      <c r="AN390" s="145">
        <f>Madison!AM92</f>
        <v>884.04</v>
      </c>
      <c r="AO390" s="145">
        <f>Madison!AN92</f>
        <v>650.11</v>
      </c>
      <c r="AP390" s="145">
        <f>Madison!AO92</f>
        <v>555.04999999999995</v>
      </c>
      <c r="AQ390" s="145">
        <f>Madison!AP92</f>
        <v>346.01</v>
      </c>
      <c r="AR390" s="145">
        <f>Madison!AQ92</f>
        <v>115.07</v>
      </c>
      <c r="AS390" s="145">
        <f>Madison!AR92</f>
        <v>172.98</v>
      </c>
      <c r="AT390" s="145">
        <f>Madison!AS92</f>
        <v>200.63</v>
      </c>
      <c r="AU390" s="145">
        <f>Madison!AT92</f>
        <v>180.55</v>
      </c>
      <c r="AV390" s="145">
        <f>Madison!AU92</f>
        <v>126.93</v>
      </c>
      <c r="AW390" s="145">
        <f>Madison!AV92</f>
        <v>297.83999999999997</v>
      </c>
      <c r="AX390" s="145">
        <f>Madison!AW92</f>
        <v>1135.58</v>
      </c>
    </row>
    <row r="391" spans="1:50" x14ac:dyDescent="0.35">
      <c r="A391" s="27" t="s">
        <v>157</v>
      </c>
      <c r="B391" s="3" t="s">
        <v>293</v>
      </c>
      <c r="C391" s="3" t="s">
        <v>162</v>
      </c>
      <c r="D391" s="152">
        <f t="shared" si="10"/>
        <v>115069.81717391303</v>
      </c>
      <c r="E391" s="145">
        <f>Monroe!D92</f>
        <v>125741.48000000001</v>
      </c>
      <c r="F391" s="145">
        <f>Monroe!E92</f>
        <v>127369.42</v>
      </c>
      <c r="G391" s="145">
        <f>Monroe!F92</f>
        <v>145576.94</v>
      </c>
      <c r="H391" s="145">
        <f>Monroe!G92</f>
        <v>147702.89000000001</v>
      </c>
      <c r="I391" s="145">
        <f>Monroe!H92</f>
        <v>162989.32</v>
      </c>
      <c r="J391" s="145">
        <f>Monroe!I92</f>
        <v>170123.77</v>
      </c>
      <c r="K391" s="145">
        <f>Monroe!J92</f>
        <v>118522.38</v>
      </c>
      <c r="L391" s="145">
        <f>Monroe!K92</f>
        <v>127086.38</v>
      </c>
      <c r="M391" s="145">
        <f>Monroe!L92</f>
        <v>129618.15000000001</v>
      </c>
      <c r="N391" s="145">
        <f>Monroe!M92</f>
        <v>142306.91999999998</v>
      </c>
      <c r="O391" s="145">
        <f>Monroe!N92</f>
        <v>144952.32000000001</v>
      </c>
      <c r="P391" s="145">
        <f>Monroe!O92</f>
        <v>137816.29999999999</v>
      </c>
      <c r="Q391" s="145">
        <f>Monroe!P92</f>
        <v>123495.01</v>
      </c>
      <c r="R391" s="145">
        <f>Monroe!Q92</f>
        <v>144561.07999999999</v>
      </c>
      <c r="S391" s="145">
        <f>Monroe!R92</f>
        <v>132308.32999999999</v>
      </c>
      <c r="T391" s="145">
        <f>Monroe!S92</f>
        <v>140242.87</v>
      </c>
      <c r="U391" s="145">
        <f>Monroe!T92</f>
        <v>143761.5</v>
      </c>
      <c r="V391" s="145">
        <f>Monroe!U92</f>
        <v>146898.37</v>
      </c>
      <c r="W391" s="145">
        <f>Monroe!V92</f>
        <v>128126.04000000001</v>
      </c>
      <c r="X391" s="145">
        <f>Monroe!W92</f>
        <v>135273.07999999999</v>
      </c>
      <c r="Y391" s="145">
        <f>Monroe!X92</f>
        <v>126510.83</v>
      </c>
      <c r="Z391" s="145">
        <f>Monroe!Y92</f>
        <v>158748.78000000003</v>
      </c>
      <c r="AA391" s="145">
        <f>Monroe!Z92</f>
        <v>128913.03</v>
      </c>
      <c r="AB391" s="145">
        <f>Monroe!AA92</f>
        <v>133988.38</v>
      </c>
      <c r="AC391" s="145">
        <f>Monroe!AB92</f>
        <v>105017.90999999999</v>
      </c>
      <c r="AD391" s="145">
        <f>Monroe!AC92</f>
        <v>107508.96999999999</v>
      </c>
      <c r="AE391" s="145">
        <f>Monroe!AD92</f>
        <v>115403.81999999999</v>
      </c>
      <c r="AF391" s="145">
        <f>Monroe!AE92</f>
        <v>143009.77000000002</v>
      </c>
      <c r="AG391" s="145">
        <f>Monroe!AF92</f>
        <v>129469.56</v>
      </c>
      <c r="AH391" s="145">
        <f>Monroe!AG92</f>
        <v>120621.05</v>
      </c>
      <c r="AI391" s="145">
        <f>Monroe!AH92</f>
        <v>111764.84</v>
      </c>
      <c r="AJ391" s="145">
        <f>Monroe!AI92</f>
        <v>118614.84</v>
      </c>
      <c r="AK391" s="145">
        <f>Monroe!AJ92</f>
        <v>112167.11</v>
      </c>
      <c r="AL391" s="145">
        <f>Monroe!AK92</f>
        <v>123190.29</v>
      </c>
      <c r="AM391" s="145">
        <f>Monroe!AL92</f>
        <v>136097.85999999999</v>
      </c>
      <c r="AN391" s="145">
        <f>Monroe!AM92</f>
        <v>108490.95</v>
      </c>
      <c r="AO391" s="145">
        <f>Monroe!AN92</f>
        <v>100159.63</v>
      </c>
      <c r="AP391" s="145">
        <f>Monroe!AO92</f>
        <v>112596.18</v>
      </c>
      <c r="AQ391" s="145">
        <f>Monroe!AP92</f>
        <v>110082.2</v>
      </c>
      <c r="AR391" s="145">
        <f>Monroe!AQ92</f>
        <v>5177.04</v>
      </c>
      <c r="AS391" s="145">
        <f>Monroe!AR92</f>
        <v>2990.8900000000003</v>
      </c>
      <c r="AT391" s="145">
        <f>Monroe!AS92</f>
        <v>6505.39</v>
      </c>
      <c r="AU391" s="145">
        <f>Monroe!AT92</f>
        <v>54079.4</v>
      </c>
      <c r="AV391" s="145">
        <f>Monroe!AU92</f>
        <v>44567.68</v>
      </c>
      <c r="AW391" s="145">
        <f>Monroe!AV92</f>
        <v>52113</v>
      </c>
      <c r="AX391" s="145">
        <f>Monroe!AW92</f>
        <v>50949.64</v>
      </c>
    </row>
    <row r="392" spans="1:50" x14ac:dyDescent="0.35">
      <c r="A392" s="27" t="s">
        <v>157</v>
      </c>
      <c r="B392" s="3" t="s">
        <v>294</v>
      </c>
      <c r="C392" s="3" t="s">
        <v>162</v>
      </c>
      <c r="D392" s="152">
        <f t="shared" si="10"/>
        <v>2308.895</v>
      </c>
      <c r="E392" s="145">
        <f>Ontario!D92</f>
        <v>1002.0600000000001</v>
      </c>
      <c r="F392" s="145">
        <f>Ontario!E92</f>
        <v>1152.07</v>
      </c>
      <c r="G392" s="145">
        <f>Ontario!F92</f>
        <v>2499.61</v>
      </c>
      <c r="H392" s="145">
        <f>Ontario!G92</f>
        <v>1091.2</v>
      </c>
      <c r="I392" s="145">
        <f>Ontario!H92</f>
        <v>1027.8</v>
      </c>
      <c r="J392" s="145">
        <f>Ontario!I92</f>
        <v>1331.69</v>
      </c>
      <c r="K392" s="145">
        <f>Ontario!J92</f>
        <v>1140.17</v>
      </c>
      <c r="L392" s="145">
        <f>Ontario!K92</f>
        <v>1395.55</v>
      </c>
      <c r="M392" s="145">
        <f>Ontario!L92</f>
        <v>2002.67</v>
      </c>
      <c r="N392" s="145">
        <f>Ontario!M92</f>
        <v>2394.1899999999996</v>
      </c>
      <c r="O392" s="145">
        <f>Ontario!N92</f>
        <v>3860.2400000000002</v>
      </c>
      <c r="P392" s="145">
        <f>Ontario!O92</f>
        <v>2023.2</v>
      </c>
      <c r="Q392" s="145">
        <f>Ontario!P92</f>
        <v>932.53000000000009</v>
      </c>
      <c r="R392" s="145">
        <f>Ontario!Q92</f>
        <v>1647.68</v>
      </c>
      <c r="S392" s="145">
        <f>Ontario!R92</f>
        <v>3204.2</v>
      </c>
      <c r="T392" s="145">
        <f>Ontario!S92</f>
        <v>2107.44</v>
      </c>
      <c r="U392" s="145">
        <f>Ontario!T92</f>
        <v>1408.3999999999999</v>
      </c>
      <c r="V392" s="145">
        <f>Ontario!U92</f>
        <v>1276.8799999999999</v>
      </c>
      <c r="W392" s="145">
        <f>Ontario!V92</f>
        <v>1095.3499999999999</v>
      </c>
      <c r="X392" s="145">
        <f>Ontario!W92</f>
        <v>1490.02</v>
      </c>
      <c r="Y392" s="145">
        <f>Ontario!X92</f>
        <v>1384.81</v>
      </c>
      <c r="Z392" s="145">
        <f>Ontario!Y92</f>
        <v>1836.0400000000002</v>
      </c>
      <c r="AA392" s="145">
        <f>Ontario!Z92</f>
        <v>941.82</v>
      </c>
      <c r="AB392" s="145">
        <f>Ontario!AA92</f>
        <v>1949.64</v>
      </c>
      <c r="AC392" s="145">
        <f>Ontario!AB92</f>
        <v>1433.8000000000002</v>
      </c>
      <c r="AD392" s="145">
        <f>Ontario!AC92</f>
        <v>947.43000000000006</v>
      </c>
      <c r="AE392" s="145">
        <f>Ontario!AD92</f>
        <v>2718.88</v>
      </c>
      <c r="AF392" s="145">
        <f>Ontario!AE92</f>
        <v>1160.3800000000001</v>
      </c>
      <c r="AG392" s="145">
        <f>Ontario!AF92</f>
        <v>1257</v>
      </c>
      <c r="AH392" s="145">
        <f>Ontario!AG92</f>
        <v>14066.52</v>
      </c>
      <c r="AI392" s="145">
        <f>Ontario!AH92</f>
        <v>6348.36</v>
      </c>
      <c r="AJ392" s="145">
        <f>Ontario!AI92</f>
        <v>6917.19</v>
      </c>
      <c r="AK392" s="145">
        <f>Ontario!AJ92</f>
        <v>1192.6099999999999</v>
      </c>
      <c r="AL392" s="145">
        <f>Ontario!AK92</f>
        <v>7046.78</v>
      </c>
      <c r="AM392" s="145">
        <f>Ontario!AL92</f>
        <v>1622.7399999999998</v>
      </c>
      <c r="AN392" s="145">
        <f>Ontario!AM92</f>
        <v>840.31</v>
      </c>
      <c r="AO392" s="145">
        <f>Ontario!AN92</f>
        <v>10313.09</v>
      </c>
      <c r="AP392" s="145">
        <f>Ontario!AO92</f>
        <v>2096.19</v>
      </c>
      <c r="AQ392" s="145">
        <f>Ontario!AP92</f>
        <v>545.17999999999995</v>
      </c>
      <c r="AR392" s="145">
        <f>Ontario!AQ92</f>
        <v>312.91000000000003</v>
      </c>
      <c r="AS392" s="145">
        <f>Ontario!AR92</f>
        <v>1063.75</v>
      </c>
      <c r="AT392" s="145">
        <f>Ontario!AS92</f>
        <v>454.88</v>
      </c>
      <c r="AU392" s="145">
        <f>Ontario!AT92</f>
        <v>1126.96</v>
      </c>
      <c r="AV392" s="145">
        <f>Ontario!AU92</f>
        <v>1339.95</v>
      </c>
      <c r="AW392" s="145">
        <f>Ontario!AV92</f>
        <v>1271.0500000000002</v>
      </c>
      <c r="AX392" s="145">
        <f>Ontario!AW92</f>
        <v>1937.95</v>
      </c>
    </row>
    <row r="393" spans="1:50" x14ac:dyDescent="0.35">
      <c r="A393" s="27" t="s">
        <v>157</v>
      </c>
      <c r="B393" s="3" t="s">
        <v>295</v>
      </c>
      <c r="C393" s="3" t="s">
        <v>162</v>
      </c>
      <c r="D393" s="152">
        <f t="shared" si="10"/>
        <v>1326.9717391304353</v>
      </c>
      <c r="E393" s="145">
        <f>Orleans!D92</f>
        <v>1103.0800000000002</v>
      </c>
      <c r="F393" s="145">
        <f>Orleans!E92</f>
        <v>1336.63</v>
      </c>
      <c r="G393" s="145">
        <f>Orleans!F92</f>
        <v>1595.3999999999999</v>
      </c>
      <c r="H393" s="145">
        <f>Orleans!G92</f>
        <v>2396.54</v>
      </c>
      <c r="I393" s="145">
        <f>Orleans!H92</f>
        <v>3684.25</v>
      </c>
      <c r="J393" s="145">
        <f>Orleans!I92</f>
        <v>3911.3900000000003</v>
      </c>
      <c r="K393" s="145">
        <f>Orleans!J92</f>
        <v>1882.78</v>
      </c>
      <c r="L393" s="145">
        <f>Orleans!K92</f>
        <v>1904.25</v>
      </c>
      <c r="M393" s="145">
        <f>Orleans!L92</f>
        <v>1884.27</v>
      </c>
      <c r="N393" s="145">
        <f>Orleans!M92</f>
        <v>1902.95</v>
      </c>
      <c r="O393" s="145">
        <f>Orleans!N92</f>
        <v>2002.4</v>
      </c>
      <c r="P393" s="145">
        <f>Orleans!O92</f>
        <v>1781.5</v>
      </c>
      <c r="Q393" s="145">
        <f>Orleans!P92</f>
        <v>1496.92</v>
      </c>
      <c r="R393" s="145">
        <f>Orleans!Q92</f>
        <v>1529.65</v>
      </c>
      <c r="S393" s="145">
        <f>Orleans!R92</f>
        <v>4235.78</v>
      </c>
      <c r="T393" s="145">
        <f>Orleans!S92</f>
        <v>3740</v>
      </c>
      <c r="U393" s="145">
        <f>Orleans!T92</f>
        <v>2413.06</v>
      </c>
      <c r="V393" s="145">
        <f>Orleans!U92</f>
        <v>2407.48</v>
      </c>
      <c r="W393" s="145">
        <f>Orleans!V92</f>
        <v>1506.3899999999999</v>
      </c>
      <c r="X393" s="145">
        <f>Orleans!W92</f>
        <v>1049.1199999999999</v>
      </c>
      <c r="Y393" s="145">
        <f>Orleans!X92</f>
        <v>871.22</v>
      </c>
      <c r="Z393" s="145">
        <f>Orleans!Y92</f>
        <v>1854.13</v>
      </c>
      <c r="AA393" s="145">
        <f>Orleans!Z92</f>
        <v>1203.42</v>
      </c>
      <c r="AB393" s="145">
        <f>Orleans!AA92</f>
        <v>1314.1599999999999</v>
      </c>
      <c r="AC393" s="145">
        <f>Orleans!AB92</f>
        <v>1024.8499999999999</v>
      </c>
      <c r="AD393" s="145">
        <f>Orleans!AC92</f>
        <v>826.22</v>
      </c>
      <c r="AE393" s="145">
        <f>Orleans!AD92</f>
        <v>227.69</v>
      </c>
      <c r="AF393" s="145">
        <f>Orleans!AE92</f>
        <v>157.32</v>
      </c>
      <c r="AG393" s="145">
        <f>Orleans!AF92</f>
        <v>279.45999999999998</v>
      </c>
      <c r="AH393" s="145">
        <f>Orleans!AG92</f>
        <v>245.81</v>
      </c>
      <c r="AI393" s="145">
        <f>Orleans!AH92</f>
        <v>156.08000000000001</v>
      </c>
      <c r="AJ393" s="145">
        <f>Orleans!AI92</f>
        <v>275.64000000000004</v>
      </c>
      <c r="AK393" s="145">
        <f>Orleans!AJ92</f>
        <v>377.77</v>
      </c>
      <c r="AL393" s="145">
        <f>Orleans!AK92</f>
        <v>445.36</v>
      </c>
      <c r="AM393" s="145">
        <f>Orleans!AL92</f>
        <v>795.57</v>
      </c>
      <c r="AN393" s="145">
        <f>Orleans!AM92</f>
        <v>699.96</v>
      </c>
      <c r="AO393" s="145">
        <f>Orleans!AN92</f>
        <v>719.37</v>
      </c>
      <c r="AP393" s="145">
        <f>Orleans!AO92</f>
        <v>610.91</v>
      </c>
      <c r="AQ393" s="145">
        <f>Orleans!AP92</f>
        <v>662.17</v>
      </c>
      <c r="AR393" s="145">
        <f>Orleans!AQ92</f>
        <v>643.66</v>
      </c>
      <c r="AS393" s="145">
        <f>Orleans!AR92</f>
        <v>643.54999999999995</v>
      </c>
      <c r="AT393" s="145">
        <f>Orleans!AS92</f>
        <v>556.19000000000005</v>
      </c>
      <c r="AU393" s="145">
        <f>Orleans!AT92</f>
        <v>578.98</v>
      </c>
      <c r="AV393" s="145">
        <f>Orleans!AU92</f>
        <v>618.55999999999995</v>
      </c>
      <c r="AW393" s="145">
        <f>Orleans!AV92</f>
        <v>691.66</v>
      </c>
      <c r="AX393" s="145">
        <f>Orleans!AW92</f>
        <v>797.15</v>
      </c>
    </row>
    <row r="394" spans="1:50" x14ac:dyDescent="0.35">
      <c r="A394" s="27" t="s">
        <v>157</v>
      </c>
      <c r="B394" s="3" t="s">
        <v>296</v>
      </c>
      <c r="C394" s="3" t="s">
        <v>162</v>
      </c>
      <c r="D394" s="152">
        <f t="shared" si="10"/>
        <v>6889.2</v>
      </c>
      <c r="E394" s="145">
        <f>Oswego!D92</f>
        <v>8813.52</v>
      </c>
      <c r="F394" s="145">
        <f>Oswego!E92</f>
        <v>7839.23</v>
      </c>
      <c r="G394" s="145">
        <f>Oswego!F92</f>
        <v>9599.0199999999986</v>
      </c>
      <c r="H394" s="145">
        <f>Oswego!G92</f>
        <v>11114.25</v>
      </c>
      <c r="I394" s="145">
        <f>Oswego!H92</f>
        <v>10153.209999999999</v>
      </c>
      <c r="J394" s="145">
        <f>Oswego!I92</f>
        <v>11614.14</v>
      </c>
      <c r="K394" s="145">
        <f>Oswego!J92</f>
        <v>8465.92</v>
      </c>
      <c r="L394" s="145">
        <f>Oswego!K92</f>
        <v>8954.7900000000009</v>
      </c>
      <c r="M394" s="145">
        <f>Oswego!L92</f>
        <v>9112.56</v>
      </c>
      <c r="N394" s="145">
        <f>Oswego!M92</f>
        <v>10725.189999999999</v>
      </c>
      <c r="O394" s="145">
        <f>Oswego!N92</f>
        <v>9943.869999999999</v>
      </c>
      <c r="P394" s="145">
        <f>Oswego!O92</f>
        <v>10983.88</v>
      </c>
      <c r="Q394" s="145">
        <f>Oswego!P92</f>
        <v>9304.3200000000015</v>
      </c>
      <c r="R394" s="145">
        <f>Oswego!Q92</f>
        <v>10138.459999999999</v>
      </c>
      <c r="S394" s="145">
        <f>Oswego!R92</f>
        <v>9239.94</v>
      </c>
      <c r="T394" s="145">
        <f>Oswego!S92</f>
        <v>8524.49</v>
      </c>
      <c r="U394" s="145">
        <f>Oswego!T92</f>
        <v>9272.66</v>
      </c>
      <c r="V394" s="145">
        <f>Oswego!U92</f>
        <v>10200.33</v>
      </c>
      <c r="W394" s="145">
        <f>Oswego!V92</f>
        <v>6961.55</v>
      </c>
      <c r="X394" s="145">
        <f>Oswego!W92</f>
        <v>7591.41</v>
      </c>
      <c r="Y394" s="145">
        <f>Oswego!X92</f>
        <v>9351.26</v>
      </c>
      <c r="Z394" s="145">
        <f>Oswego!Y92</f>
        <v>7339.05</v>
      </c>
      <c r="AA394" s="145">
        <f>Oswego!Z92</f>
        <v>7819.16</v>
      </c>
      <c r="AB394" s="145">
        <f>Oswego!AA92</f>
        <v>6657.44</v>
      </c>
      <c r="AC394" s="145">
        <f>Oswego!AB92</f>
        <v>6868.22</v>
      </c>
      <c r="AD394" s="145">
        <f>Oswego!AC92</f>
        <v>7324.9800000000005</v>
      </c>
      <c r="AE394" s="145">
        <f>Oswego!AD92</f>
        <v>7763.09</v>
      </c>
      <c r="AF394" s="145">
        <f>Oswego!AE92</f>
        <v>4391.99</v>
      </c>
      <c r="AG394" s="145">
        <f>Oswego!AF92</f>
        <v>5536.5000000000009</v>
      </c>
      <c r="AH394" s="145">
        <f>Oswego!AG92</f>
        <v>5582.7400000000007</v>
      </c>
      <c r="AI394" s="145">
        <f>Oswego!AH92</f>
        <v>6233.7699999999995</v>
      </c>
      <c r="AJ394" s="145">
        <f>Oswego!AI92</f>
        <v>7211.53</v>
      </c>
      <c r="AK394" s="145">
        <f>Oswego!AJ92</f>
        <v>5831.24</v>
      </c>
      <c r="AL394" s="145">
        <f>Oswego!AK92</f>
        <v>6287.6500000000005</v>
      </c>
      <c r="AM394" s="145">
        <f>Oswego!AL92</f>
        <v>4943.3900000000003</v>
      </c>
      <c r="AN394" s="145">
        <f>Oswego!AM92</f>
        <v>5278.86</v>
      </c>
      <c r="AO394" s="145">
        <f>Oswego!AN92</f>
        <v>5472.89</v>
      </c>
      <c r="AP394" s="145">
        <f>Oswego!AO92</f>
        <v>4583.7699999999995</v>
      </c>
      <c r="AQ394" s="145">
        <f>Oswego!AP92</f>
        <v>3589.78</v>
      </c>
      <c r="AR394" s="145">
        <f>Oswego!AQ92</f>
        <v>967.52</v>
      </c>
      <c r="AS394" s="145">
        <f>Oswego!AR92</f>
        <v>1377.26</v>
      </c>
      <c r="AT394" s="145">
        <f>Oswego!AS92</f>
        <v>1659.6000000000001</v>
      </c>
      <c r="AU394" s="145">
        <f>Oswego!AT92</f>
        <v>597.07000000000005</v>
      </c>
      <c r="AV394" s="145">
        <f>Oswego!AU92</f>
        <v>1925.79</v>
      </c>
      <c r="AW394" s="145">
        <f>Oswego!AV92</f>
        <v>1618.94</v>
      </c>
      <c r="AX394" s="145">
        <f>Oswego!AW92</f>
        <v>2136.9699999999998</v>
      </c>
    </row>
    <row r="395" spans="1:50" x14ac:dyDescent="0.35">
      <c r="A395" s="27" t="s">
        <v>157</v>
      </c>
      <c r="B395" s="3" t="s">
        <v>297</v>
      </c>
      <c r="C395" s="3" t="s">
        <v>162</v>
      </c>
      <c r="D395" s="152">
        <f t="shared" si="10"/>
        <v>2424.5069565217391</v>
      </c>
      <c r="E395" s="145">
        <f>Otsego!D92</f>
        <v>2915.29</v>
      </c>
      <c r="F395" s="145">
        <f>Otsego!E92</f>
        <v>2150.1999999999998</v>
      </c>
      <c r="G395" s="145">
        <f>Otsego!F92</f>
        <v>2451.5700000000002</v>
      </c>
      <c r="H395" s="145">
        <f>Otsego!G92</f>
        <v>2024.14</v>
      </c>
      <c r="I395" s="145">
        <f>Otsego!H92</f>
        <v>2087.7399999999998</v>
      </c>
      <c r="J395" s="145">
        <f>Otsego!I92</f>
        <v>2318.92</v>
      </c>
      <c r="K395" s="145">
        <f>Otsego!J92</f>
        <v>2240.2800000000002</v>
      </c>
      <c r="L395" s="145">
        <f>Otsego!K92</f>
        <v>4011.98</v>
      </c>
      <c r="M395" s="145">
        <f>Otsego!L92</f>
        <v>3594.65</v>
      </c>
      <c r="N395" s="145">
        <f>Otsego!M92</f>
        <v>2741.56</v>
      </c>
      <c r="O395" s="145">
        <f>Otsego!N92</f>
        <v>3703.6</v>
      </c>
      <c r="P395" s="145">
        <f>Otsego!O92</f>
        <v>2870.6800000000003</v>
      </c>
      <c r="Q395" s="145">
        <f>Otsego!P92</f>
        <v>4186.08</v>
      </c>
      <c r="R395" s="145">
        <f>Otsego!Q92</f>
        <v>1745.97</v>
      </c>
      <c r="S395" s="145">
        <f>Otsego!R92</f>
        <v>2085.85</v>
      </c>
      <c r="T395" s="145">
        <f>Otsego!S92</f>
        <v>6715.58</v>
      </c>
      <c r="U395" s="145">
        <f>Otsego!T92</f>
        <v>1927.57</v>
      </c>
      <c r="V395" s="145">
        <f>Otsego!U92</f>
        <v>4319.5700000000006</v>
      </c>
      <c r="W395" s="145">
        <f>Otsego!V92</f>
        <v>4218.45</v>
      </c>
      <c r="X395" s="145">
        <f>Otsego!W92</f>
        <v>2221.0100000000002</v>
      </c>
      <c r="Y395" s="145">
        <f>Otsego!X92</f>
        <v>6071.95</v>
      </c>
      <c r="Z395" s="145">
        <f>Otsego!Y92</f>
        <v>10836.379999999997</v>
      </c>
      <c r="AA395" s="145">
        <f>Otsego!Z92</f>
        <v>1436.8799999999999</v>
      </c>
      <c r="AB395" s="145">
        <f>Otsego!AA92</f>
        <v>1307.27</v>
      </c>
      <c r="AC395" s="145">
        <f>Otsego!AB92</f>
        <v>2111.6</v>
      </c>
      <c r="AD395" s="145">
        <f>Otsego!AC92</f>
        <v>1387.42</v>
      </c>
      <c r="AE395" s="145">
        <f>Otsego!AD92</f>
        <v>2375</v>
      </c>
      <c r="AF395" s="145">
        <f>Otsego!AE92</f>
        <v>2097.9399999999996</v>
      </c>
      <c r="AG395" s="145">
        <f>Otsego!AF92</f>
        <v>1708.11</v>
      </c>
      <c r="AH395" s="145">
        <f>Otsego!AG92</f>
        <v>1244.3900000000001</v>
      </c>
      <c r="AI395" s="145">
        <f>Otsego!AH92</f>
        <v>1211.3399999999999</v>
      </c>
      <c r="AJ395" s="145">
        <f>Otsego!AI92</f>
        <v>2751.3199999999997</v>
      </c>
      <c r="AK395" s="145">
        <f>Otsego!AJ92</f>
        <v>1283.99</v>
      </c>
      <c r="AL395" s="145">
        <f>Otsego!AK92</f>
        <v>1453.95</v>
      </c>
      <c r="AM395" s="145">
        <f>Otsego!AL92</f>
        <v>1041.9000000000001</v>
      </c>
      <c r="AN395" s="145">
        <f>Otsego!AM92</f>
        <v>1419.0300000000002</v>
      </c>
      <c r="AO395" s="145">
        <f>Otsego!AN92</f>
        <v>937.67</v>
      </c>
      <c r="AP395" s="145">
        <f>Otsego!AO92</f>
        <v>1752.4600000000003</v>
      </c>
      <c r="AQ395" s="145">
        <f>Otsego!AP92</f>
        <v>1150.3800000000001</v>
      </c>
      <c r="AR395" s="145">
        <f>Otsego!AQ92</f>
        <v>831.59</v>
      </c>
      <c r="AS395" s="145">
        <f>Otsego!AR92</f>
        <v>754.15</v>
      </c>
      <c r="AT395" s="145">
        <f>Otsego!AS92</f>
        <v>1003.25</v>
      </c>
      <c r="AU395" s="145">
        <f>Otsego!AT92</f>
        <v>950.81000000000006</v>
      </c>
      <c r="AV395" s="145">
        <f>Otsego!AU92</f>
        <v>1273.56</v>
      </c>
      <c r="AW395" s="145">
        <f>Otsego!AV92</f>
        <v>1587.35</v>
      </c>
      <c r="AX395" s="145">
        <f>Otsego!AW92</f>
        <v>1016.9399999999999</v>
      </c>
    </row>
    <row r="396" spans="1:50" x14ac:dyDescent="0.35">
      <c r="A396" s="27" t="s">
        <v>157</v>
      </c>
      <c r="B396" s="3" t="s">
        <v>298</v>
      </c>
      <c r="C396" s="3" t="s">
        <v>162</v>
      </c>
      <c r="D396" s="152">
        <f t="shared" si="10"/>
        <v>344.67608695652177</v>
      </c>
      <c r="E396" s="145">
        <f>Schuyler!D92</f>
        <v>447.34</v>
      </c>
      <c r="F396" s="145">
        <f>Schuyler!E92</f>
        <v>338.57</v>
      </c>
      <c r="G396" s="145">
        <f>Schuyler!F92</f>
        <v>405.68</v>
      </c>
      <c r="H396" s="145">
        <f>Schuyler!G92</f>
        <v>237.03</v>
      </c>
      <c r="I396" s="145">
        <f>Schuyler!H92</f>
        <v>630.92999999999995</v>
      </c>
      <c r="J396" s="145">
        <f>Schuyler!I92</f>
        <v>300.62</v>
      </c>
      <c r="K396" s="145">
        <f>Schuyler!J92</f>
        <v>150.41999999999999</v>
      </c>
      <c r="L396" s="145">
        <f>Schuyler!K92</f>
        <v>180.35</v>
      </c>
      <c r="M396" s="145">
        <f>Schuyler!L92</f>
        <v>162.63</v>
      </c>
      <c r="N396" s="145">
        <f>Schuyler!M92</f>
        <v>276.67</v>
      </c>
      <c r="O396" s="145">
        <f>Schuyler!N92</f>
        <v>223.29</v>
      </c>
      <c r="P396" s="145">
        <f>Schuyler!O92</f>
        <v>338.85</v>
      </c>
      <c r="Q396" s="145">
        <f>Schuyler!P92</f>
        <v>653.67000000000007</v>
      </c>
      <c r="R396" s="145">
        <f>Schuyler!Q92</f>
        <v>229.47</v>
      </c>
      <c r="S396" s="145">
        <f>Schuyler!R92</f>
        <v>229.54999999999998</v>
      </c>
      <c r="T396" s="145">
        <f>Schuyler!S92</f>
        <v>265.25</v>
      </c>
      <c r="U396" s="145">
        <f>Schuyler!T92</f>
        <v>299.82</v>
      </c>
      <c r="V396" s="145">
        <f>Schuyler!U92</f>
        <v>257.85000000000002</v>
      </c>
      <c r="W396" s="145">
        <f>Schuyler!V92</f>
        <v>459.58</v>
      </c>
      <c r="X396" s="145">
        <f>Schuyler!W92</f>
        <v>251.01</v>
      </c>
      <c r="Y396" s="145">
        <f>Schuyler!X92</f>
        <v>124.64</v>
      </c>
      <c r="Z396" s="145">
        <f>Schuyler!Y92</f>
        <v>194.43</v>
      </c>
      <c r="AA396" s="145">
        <f>Schuyler!Z92</f>
        <v>109.15</v>
      </c>
      <c r="AB396" s="145">
        <f>Schuyler!AA92</f>
        <v>117.62</v>
      </c>
      <c r="AC396" s="145">
        <f>Schuyler!AB92</f>
        <v>148.02000000000001</v>
      </c>
      <c r="AD396" s="145">
        <f>Schuyler!AC92</f>
        <v>141.97999999999999</v>
      </c>
      <c r="AE396" s="145">
        <f>Schuyler!AD92</f>
        <v>170.11</v>
      </c>
      <c r="AF396" s="145">
        <f>Schuyler!AE92</f>
        <v>90.95</v>
      </c>
      <c r="AG396" s="145">
        <f>Schuyler!AF92</f>
        <v>44.58</v>
      </c>
      <c r="AH396" s="145">
        <f>Schuyler!AG92</f>
        <v>155.56</v>
      </c>
      <c r="AI396" s="145">
        <f>Schuyler!AH92</f>
        <v>564.59</v>
      </c>
      <c r="AJ396" s="145">
        <f>Schuyler!AI92</f>
        <v>1349.6000000000001</v>
      </c>
      <c r="AK396" s="145">
        <f>Schuyler!AJ92</f>
        <v>2090.21</v>
      </c>
      <c r="AL396" s="145">
        <f>Schuyler!AK92</f>
        <v>967.7</v>
      </c>
      <c r="AM396" s="145">
        <f>Schuyler!AL92</f>
        <v>808.96</v>
      </c>
      <c r="AN396" s="145">
        <f>Schuyler!AM92</f>
        <v>361.23</v>
      </c>
      <c r="AO396" s="145">
        <f>Schuyler!AN92</f>
        <v>635.52</v>
      </c>
      <c r="AP396" s="145">
        <f>Schuyler!AO92</f>
        <v>117.65</v>
      </c>
      <c r="AQ396" s="145">
        <f>Schuyler!AP92</f>
        <v>573.45000000000005</v>
      </c>
      <c r="AR396" s="145">
        <f>Schuyler!AQ92</f>
        <v>531.52</v>
      </c>
      <c r="AS396" s="145">
        <f>Schuyler!AR92</f>
        <v>12.82</v>
      </c>
      <c r="AT396" s="145">
        <f>Schuyler!AS92</f>
        <v>33.86</v>
      </c>
      <c r="AU396" s="145">
        <f>Schuyler!AT92</f>
        <v>11.25</v>
      </c>
      <c r="AV396" s="145">
        <f>Schuyler!AU92</f>
        <v>92.15</v>
      </c>
      <c r="AW396" s="145">
        <f>Schuyler!AV92</f>
        <v>34.92</v>
      </c>
      <c r="AX396" s="145">
        <f>Schuyler!AW92</f>
        <v>34.049999999999997</v>
      </c>
    </row>
    <row r="397" spans="1:50" x14ac:dyDescent="0.35">
      <c r="A397" s="27" t="s">
        <v>157</v>
      </c>
      <c r="B397" s="3" t="s">
        <v>299</v>
      </c>
      <c r="C397" s="3" t="s">
        <v>162</v>
      </c>
      <c r="D397" s="152">
        <f t="shared" si="10"/>
        <v>669.26891304347839</v>
      </c>
      <c r="E397" s="145">
        <f>Seneca!D92</f>
        <v>683.21</v>
      </c>
      <c r="F397" s="145">
        <f>Seneca!E92</f>
        <v>636.27</v>
      </c>
      <c r="G397" s="145">
        <f>Seneca!F92</f>
        <v>839.34</v>
      </c>
      <c r="H397" s="145">
        <f>Seneca!G92</f>
        <v>660.42</v>
      </c>
      <c r="I397" s="145">
        <f>Seneca!H92</f>
        <v>674.04000000000008</v>
      </c>
      <c r="J397" s="145">
        <f>Seneca!I92</f>
        <v>726.54000000000008</v>
      </c>
      <c r="K397" s="145">
        <f>Seneca!J92</f>
        <v>1851.8500000000001</v>
      </c>
      <c r="L397" s="145">
        <f>Seneca!K92</f>
        <v>2028.46</v>
      </c>
      <c r="M397" s="145">
        <f>Seneca!L92</f>
        <v>1859.89</v>
      </c>
      <c r="N397" s="145">
        <f>Seneca!M92</f>
        <v>2175.19</v>
      </c>
      <c r="O397" s="145">
        <f>Seneca!N92</f>
        <v>2145.81</v>
      </c>
      <c r="P397" s="145">
        <f>Seneca!O92</f>
        <v>1373.21</v>
      </c>
      <c r="Q397" s="145">
        <f>Seneca!P92</f>
        <v>1197.6300000000001</v>
      </c>
      <c r="R397" s="145">
        <f>Seneca!Q92</f>
        <v>1043.01</v>
      </c>
      <c r="S397" s="145">
        <f>Seneca!R92</f>
        <v>956</v>
      </c>
      <c r="T397" s="145">
        <f>Seneca!S92</f>
        <v>997.22</v>
      </c>
      <c r="U397" s="145">
        <f>Seneca!T92</f>
        <v>996.08</v>
      </c>
      <c r="V397" s="145">
        <f>Seneca!U92</f>
        <v>994.74</v>
      </c>
      <c r="W397" s="145">
        <f>Seneca!V92</f>
        <v>436.59999999999997</v>
      </c>
      <c r="X397" s="145">
        <f>Seneca!W92</f>
        <v>846.40000000000009</v>
      </c>
      <c r="Y397" s="145">
        <f>Seneca!X92</f>
        <v>481.59</v>
      </c>
      <c r="Z397" s="145">
        <f>Seneca!Y92</f>
        <v>485.91</v>
      </c>
      <c r="AA397" s="145">
        <f>Seneca!Z92</f>
        <v>326.83999999999997</v>
      </c>
      <c r="AB397" s="145">
        <f>Seneca!AA92</f>
        <v>280</v>
      </c>
      <c r="AC397" s="145">
        <f>Seneca!AB92</f>
        <v>292.13</v>
      </c>
      <c r="AD397" s="145">
        <f>Seneca!AC92</f>
        <v>292.24</v>
      </c>
      <c r="AE397" s="145">
        <f>Seneca!AD92</f>
        <v>327.76</v>
      </c>
      <c r="AF397" s="145">
        <f>Seneca!AE92</f>
        <v>350.05999999999995</v>
      </c>
      <c r="AG397" s="145">
        <f>Seneca!AF92</f>
        <v>355.92</v>
      </c>
      <c r="AH397" s="145">
        <f>Seneca!AG92</f>
        <v>330.24</v>
      </c>
      <c r="AI397" s="145">
        <f>Seneca!AH92</f>
        <v>430</v>
      </c>
      <c r="AJ397" s="145">
        <f>Seneca!AI92</f>
        <v>1156.1300000000001</v>
      </c>
      <c r="AK397" s="145">
        <f>Seneca!AJ92</f>
        <v>614.81000000000006</v>
      </c>
      <c r="AL397" s="145">
        <f>Seneca!AK92</f>
        <v>267.33</v>
      </c>
      <c r="AM397" s="145">
        <f>Seneca!AL92</f>
        <v>142.91</v>
      </c>
      <c r="AN397" s="145">
        <f>Seneca!AM92</f>
        <v>184.87</v>
      </c>
      <c r="AO397" s="145">
        <f>Seneca!AN92</f>
        <v>172.16</v>
      </c>
      <c r="AP397" s="145">
        <f>Seneca!AO92</f>
        <v>245.79</v>
      </c>
      <c r="AQ397" s="145">
        <f>Seneca!AP92</f>
        <v>171.69000000000003</v>
      </c>
      <c r="AR397" s="145">
        <f>Seneca!AQ92</f>
        <v>77.47</v>
      </c>
      <c r="AS397" s="145">
        <f>Seneca!AR92</f>
        <v>76.19</v>
      </c>
      <c r="AT397" s="145">
        <f>Seneca!AS92</f>
        <v>127.22000000000001</v>
      </c>
      <c r="AU397" s="145">
        <f>Seneca!AT92</f>
        <v>87.62</v>
      </c>
      <c r="AV397" s="145">
        <f>Seneca!AU92</f>
        <v>109.00999999999999</v>
      </c>
      <c r="AW397" s="145">
        <f>Seneca!AV92</f>
        <v>110.53</v>
      </c>
      <c r="AX397" s="145">
        <f>Seneca!AW92</f>
        <v>168.04</v>
      </c>
    </row>
    <row r="398" spans="1:50" x14ac:dyDescent="0.35">
      <c r="A398" s="27" t="s">
        <v>157</v>
      </c>
      <c r="B398" s="3" t="s">
        <v>300</v>
      </c>
      <c r="C398" s="3" t="s">
        <v>162</v>
      </c>
      <c r="D398" s="152">
        <f t="shared" si="10"/>
        <v>4650.930869565218</v>
      </c>
      <c r="E398" s="145">
        <f>Steuben!D92</f>
        <v>4975.24</v>
      </c>
      <c r="F398" s="145">
        <f>Steuben!E92</f>
        <v>4552.1000000000004</v>
      </c>
      <c r="G398" s="145">
        <f>Steuben!F92</f>
        <v>4610.9799999999996</v>
      </c>
      <c r="H398" s="145">
        <f>Steuben!G92</f>
        <v>3732.73</v>
      </c>
      <c r="I398" s="145">
        <f>Steuben!H92</f>
        <v>4479.1399999999994</v>
      </c>
      <c r="J398" s="145">
        <f>Steuben!I92</f>
        <v>5051.2300000000005</v>
      </c>
      <c r="K398" s="145">
        <f>Steuben!J92</f>
        <v>3530.7799999999997</v>
      </c>
      <c r="L398" s="145">
        <f>Steuben!K92</f>
        <v>4821.25</v>
      </c>
      <c r="M398" s="145">
        <f>Steuben!L92</f>
        <v>4368.0700000000006</v>
      </c>
      <c r="N398" s="145">
        <f>Steuben!M92</f>
        <v>5406.72</v>
      </c>
      <c r="O398" s="145">
        <f>Steuben!N92</f>
        <v>5790.7900000000009</v>
      </c>
      <c r="P398" s="145">
        <f>Steuben!O92</f>
        <v>4298.9699999999993</v>
      </c>
      <c r="Q398" s="145">
        <f>Steuben!P92</f>
        <v>4636.7299999999996</v>
      </c>
      <c r="R398" s="145">
        <f>Steuben!Q92</f>
        <v>6347.33</v>
      </c>
      <c r="S398" s="145">
        <f>Steuben!R92</f>
        <v>4315.28</v>
      </c>
      <c r="T398" s="145">
        <f>Steuben!S92</f>
        <v>4628.2699999999995</v>
      </c>
      <c r="U398" s="145">
        <f>Steuben!T92</f>
        <v>6546.8300000000008</v>
      </c>
      <c r="V398" s="145">
        <f>Steuben!U92</f>
        <v>6869.0899999999992</v>
      </c>
      <c r="W398" s="145">
        <f>Steuben!V92</f>
        <v>6386.37</v>
      </c>
      <c r="X398" s="145">
        <f>Steuben!W92</f>
        <v>6581.2699999999995</v>
      </c>
      <c r="Y398" s="145">
        <f>Steuben!X92</f>
        <v>6589.19</v>
      </c>
      <c r="Z398" s="145">
        <f>Steuben!Y92</f>
        <v>8303.2200000000012</v>
      </c>
      <c r="AA398" s="145">
        <f>Steuben!Z92</f>
        <v>5611.08</v>
      </c>
      <c r="AB398" s="145">
        <f>Steuben!AA92</f>
        <v>4878.51</v>
      </c>
      <c r="AC398" s="145">
        <f>Steuben!AB92</f>
        <v>6422.38</v>
      </c>
      <c r="AD398" s="145">
        <f>Steuben!AC92</f>
        <v>5661.4800000000005</v>
      </c>
      <c r="AE398" s="145">
        <f>Steuben!AD92</f>
        <v>7705.6200000000008</v>
      </c>
      <c r="AF398" s="145">
        <f>Steuben!AE92</f>
        <v>5151.45</v>
      </c>
      <c r="AG398" s="145">
        <f>Steuben!AF92</f>
        <v>4541.7</v>
      </c>
      <c r="AH398" s="145">
        <f>Steuben!AG92</f>
        <v>5019.7199999999993</v>
      </c>
      <c r="AI398" s="145">
        <f>Steuben!AH92</f>
        <v>4499.1399999999994</v>
      </c>
      <c r="AJ398" s="145">
        <f>Steuben!AI92</f>
        <v>5047.5599999999995</v>
      </c>
      <c r="AK398" s="145">
        <f>Steuben!AJ92</f>
        <v>4535.12</v>
      </c>
      <c r="AL398" s="145">
        <f>Steuben!AK92</f>
        <v>6691.8899999999994</v>
      </c>
      <c r="AM398" s="145">
        <f>Steuben!AL92</f>
        <v>4036.34</v>
      </c>
      <c r="AN398" s="145">
        <f>Steuben!AM92</f>
        <v>4847.97</v>
      </c>
      <c r="AO398" s="145">
        <f>Steuben!AN92</f>
        <v>3672.23</v>
      </c>
      <c r="AP398" s="145">
        <f>Steuben!AO92</f>
        <v>4792.8500000000004</v>
      </c>
      <c r="AQ398" s="145">
        <f>Steuben!AP92</f>
        <v>2536.48</v>
      </c>
      <c r="AR398" s="145">
        <f>Steuben!AQ92</f>
        <v>2308.36</v>
      </c>
      <c r="AS398" s="145">
        <f>Steuben!AR92</f>
        <v>986.59</v>
      </c>
      <c r="AT398" s="145">
        <f>Steuben!AS92</f>
        <v>1061.24</v>
      </c>
      <c r="AU398" s="145">
        <f>Steuben!AT92</f>
        <v>1399.31</v>
      </c>
      <c r="AV398" s="145">
        <f>Steuben!AU92</f>
        <v>1328.5</v>
      </c>
      <c r="AW398" s="145">
        <f>Steuben!AV92</f>
        <v>1769.9199999999998</v>
      </c>
      <c r="AX398" s="145">
        <f>Steuben!AW92</f>
        <v>2615.8000000000002</v>
      </c>
    </row>
    <row r="399" spans="1:50" x14ac:dyDescent="0.35">
      <c r="A399" s="27" t="s">
        <v>157</v>
      </c>
      <c r="B399" s="3" t="s">
        <v>301</v>
      </c>
      <c r="C399" s="3" t="s">
        <v>162</v>
      </c>
      <c r="D399" s="152">
        <f t="shared" si="10"/>
        <v>1146.2517391304352</v>
      </c>
      <c r="E399" s="145">
        <f>Tioga!D92</f>
        <v>1041.5899999999999</v>
      </c>
      <c r="F399" s="145">
        <f>Tioga!E92</f>
        <v>1240.0900000000001</v>
      </c>
      <c r="G399" s="145">
        <f>Tioga!F92</f>
        <v>2136.9300000000003</v>
      </c>
      <c r="H399" s="145">
        <f>Tioga!G92</f>
        <v>1164.8300000000002</v>
      </c>
      <c r="I399" s="145">
        <f>Tioga!H92</f>
        <v>1894.88</v>
      </c>
      <c r="J399" s="145">
        <f>Tioga!I92</f>
        <v>1154.75</v>
      </c>
      <c r="K399" s="145">
        <f>Tioga!J92</f>
        <v>659.55</v>
      </c>
      <c r="L399" s="145">
        <f>Tioga!K92</f>
        <v>1797.61</v>
      </c>
      <c r="M399" s="145">
        <f>Tioga!L92</f>
        <v>786.18</v>
      </c>
      <c r="N399" s="145">
        <f>Tioga!M92</f>
        <v>1828.37</v>
      </c>
      <c r="O399" s="145">
        <f>Tioga!N92</f>
        <v>1444.54</v>
      </c>
      <c r="P399" s="145">
        <f>Tioga!O92</f>
        <v>1599.2</v>
      </c>
      <c r="Q399" s="145">
        <f>Tioga!P92</f>
        <v>815.94999999999993</v>
      </c>
      <c r="R399" s="145">
        <f>Tioga!Q92</f>
        <v>875.54</v>
      </c>
      <c r="S399" s="145">
        <f>Tioga!R92</f>
        <v>2289.9</v>
      </c>
      <c r="T399" s="145">
        <f>Tioga!S92</f>
        <v>1120.2</v>
      </c>
      <c r="U399" s="145">
        <f>Tioga!T92</f>
        <v>1025.56</v>
      </c>
      <c r="V399" s="145">
        <f>Tioga!U92</f>
        <v>2728.21</v>
      </c>
      <c r="W399" s="145">
        <f>Tioga!V92</f>
        <v>520.92999999999995</v>
      </c>
      <c r="X399" s="145">
        <f>Tioga!W92</f>
        <v>698.84</v>
      </c>
      <c r="Y399" s="145">
        <f>Tioga!X92</f>
        <v>1511.54</v>
      </c>
      <c r="Z399" s="145">
        <f>Tioga!Y92</f>
        <v>921.65000000000009</v>
      </c>
      <c r="AA399" s="145">
        <f>Tioga!Z92</f>
        <v>3361.24</v>
      </c>
      <c r="AB399" s="145">
        <f>Tioga!AA92</f>
        <v>1021.7600000000001</v>
      </c>
      <c r="AC399" s="145">
        <f>Tioga!AB92</f>
        <v>1241.0900000000001</v>
      </c>
      <c r="AD399" s="145">
        <f>Tioga!AC92</f>
        <v>1007.68</v>
      </c>
      <c r="AE399" s="145">
        <f>Tioga!AD92</f>
        <v>354.33</v>
      </c>
      <c r="AF399" s="145">
        <f>Tioga!AE92</f>
        <v>2125.67</v>
      </c>
      <c r="AG399" s="145">
        <f>Tioga!AF92</f>
        <v>1767.05</v>
      </c>
      <c r="AH399" s="145">
        <f>Tioga!AG92</f>
        <v>563.59</v>
      </c>
      <c r="AI399" s="145">
        <f>Tioga!AH92</f>
        <v>864.73</v>
      </c>
      <c r="AJ399" s="145">
        <f>Tioga!AI92</f>
        <v>185.61</v>
      </c>
      <c r="AK399" s="145">
        <f>Tioga!AJ92</f>
        <v>661.24</v>
      </c>
      <c r="AL399" s="145">
        <f>Tioga!AK92</f>
        <v>335.18</v>
      </c>
      <c r="AM399" s="145">
        <f>Tioga!AL92</f>
        <v>779.3</v>
      </c>
      <c r="AN399" s="145">
        <f>Tioga!AM92</f>
        <v>337.46999999999997</v>
      </c>
      <c r="AO399" s="145">
        <f>Tioga!AN92</f>
        <v>577.48</v>
      </c>
      <c r="AP399" s="145">
        <f>Tioga!AO92</f>
        <v>413.16999999999996</v>
      </c>
      <c r="AQ399" s="145">
        <f>Tioga!AP92</f>
        <v>416.84999999999997</v>
      </c>
      <c r="AR399" s="145">
        <f>Tioga!AQ92</f>
        <v>2.4</v>
      </c>
      <c r="AS399" s="145">
        <f>Tioga!AR92</f>
        <v>32.64</v>
      </c>
      <c r="AT399" s="145">
        <f>Tioga!AS92</f>
        <v>3432.84</v>
      </c>
      <c r="AU399" s="145">
        <f>Tioga!AT92</f>
        <v>2632.53</v>
      </c>
      <c r="AV399" s="145">
        <f>Tioga!AU92</f>
        <v>777.44</v>
      </c>
      <c r="AW399" s="145">
        <f>Tioga!AV92</f>
        <v>272.33000000000004</v>
      </c>
      <c r="AX399" s="145">
        <f>Tioga!AW92</f>
        <v>307.12</v>
      </c>
    </row>
    <row r="400" spans="1:50" x14ac:dyDescent="0.35">
      <c r="A400" s="27" t="s">
        <v>157</v>
      </c>
      <c r="B400" s="3" t="s">
        <v>302</v>
      </c>
      <c r="C400" s="3" t="s">
        <v>162</v>
      </c>
      <c r="D400" s="152">
        <f t="shared" si="10"/>
        <v>4276.1652173913035</v>
      </c>
      <c r="E400" s="145">
        <f>Tompkins!D92</f>
        <v>4034.81</v>
      </c>
      <c r="F400" s="145">
        <f>Tompkins!E92</f>
        <v>3942.5600000000004</v>
      </c>
      <c r="G400" s="145">
        <f>Tompkins!F92</f>
        <v>4763.6099999999997</v>
      </c>
      <c r="H400" s="145">
        <f>Tompkins!G92</f>
        <v>5035.5199999999995</v>
      </c>
      <c r="I400" s="145">
        <f>Tompkins!H92</f>
        <v>4902.42</v>
      </c>
      <c r="J400" s="145">
        <f>Tompkins!I92</f>
        <v>5243.3399999999992</v>
      </c>
      <c r="K400" s="145">
        <f>Tompkins!J92</f>
        <v>4167.93</v>
      </c>
      <c r="L400" s="145">
        <f>Tompkins!K92</f>
        <v>4222.74</v>
      </c>
      <c r="M400" s="145">
        <f>Tompkins!L92</f>
        <v>10123.75</v>
      </c>
      <c r="N400" s="145">
        <f>Tompkins!M92</f>
        <v>13353.87</v>
      </c>
      <c r="O400" s="145">
        <f>Tompkins!N92</f>
        <v>5722.47</v>
      </c>
      <c r="P400" s="145">
        <f>Tompkins!O92</f>
        <v>5579.03</v>
      </c>
      <c r="Q400" s="145">
        <f>Tompkins!P92</f>
        <v>5043.0199999999995</v>
      </c>
      <c r="R400" s="145">
        <f>Tompkins!Q92</f>
        <v>5683.4</v>
      </c>
      <c r="S400" s="145">
        <f>Tompkins!R92</f>
        <v>6853.83</v>
      </c>
      <c r="T400" s="145">
        <f>Tompkins!S92</f>
        <v>7688.71</v>
      </c>
      <c r="U400" s="145">
        <f>Tompkins!T92</f>
        <v>7886.9299999999994</v>
      </c>
      <c r="V400" s="145">
        <f>Tompkins!U92</f>
        <v>7982.7800000000007</v>
      </c>
      <c r="W400" s="145">
        <f>Tompkins!V92</f>
        <v>5297.7599999999993</v>
      </c>
      <c r="X400" s="145">
        <f>Tompkins!W92</f>
        <v>4592.33</v>
      </c>
      <c r="Y400" s="145">
        <f>Tompkins!X92</f>
        <v>4936.91</v>
      </c>
      <c r="Z400" s="145">
        <f>Tompkins!Y92</f>
        <v>4912.57</v>
      </c>
      <c r="AA400" s="145">
        <f>Tompkins!Z92</f>
        <v>5446.2699999999995</v>
      </c>
      <c r="AB400" s="145">
        <f>Tompkins!AA92</f>
        <v>5663.8300000000008</v>
      </c>
      <c r="AC400" s="145">
        <f>Tompkins!AB92</f>
        <v>5188.83</v>
      </c>
      <c r="AD400" s="145">
        <f>Tompkins!AC92</f>
        <v>5086.12</v>
      </c>
      <c r="AE400" s="145">
        <f>Tompkins!AD92</f>
        <v>5765.78</v>
      </c>
      <c r="AF400" s="145">
        <f>Tompkins!AE92</f>
        <v>5967.39</v>
      </c>
      <c r="AG400" s="145">
        <f>Tompkins!AF92</f>
        <v>2996.4700000000003</v>
      </c>
      <c r="AH400" s="145">
        <f>Tompkins!AG92</f>
        <v>2585.88</v>
      </c>
      <c r="AI400" s="145">
        <f>Tompkins!AH92</f>
        <v>2611.56</v>
      </c>
      <c r="AJ400" s="145">
        <f>Tompkins!AI92</f>
        <v>3049.31</v>
      </c>
      <c r="AK400" s="145">
        <f>Tompkins!AJ92</f>
        <v>3268.74</v>
      </c>
      <c r="AL400" s="145">
        <f>Tompkins!AK92</f>
        <v>3442.5899999999997</v>
      </c>
      <c r="AM400" s="145">
        <f>Tompkins!AL92</f>
        <v>2912.15</v>
      </c>
      <c r="AN400" s="145">
        <f>Tompkins!AM92</f>
        <v>2313.0499999999997</v>
      </c>
      <c r="AO400" s="145">
        <f>Tompkins!AN92</f>
        <v>1988.22</v>
      </c>
      <c r="AP400" s="145">
        <f>Tompkins!AO92</f>
        <v>2849.54</v>
      </c>
      <c r="AQ400" s="145">
        <f>Tompkins!AP92</f>
        <v>1667.07</v>
      </c>
      <c r="AR400" s="145">
        <f>Tompkins!AQ92</f>
        <v>77.91</v>
      </c>
      <c r="AS400" s="145">
        <f>Tompkins!AR92</f>
        <v>90.96</v>
      </c>
      <c r="AT400" s="145">
        <f>Tompkins!AS92</f>
        <v>120.27</v>
      </c>
      <c r="AU400" s="145">
        <f>Tompkins!AT92</f>
        <v>367.20000000000005</v>
      </c>
      <c r="AV400" s="145">
        <f>Tompkins!AU92</f>
        <v>295.41000000000003</v>
      </c>
      <c r="AW400" s="145">
        <f>Tompkins!AV92</f>
        <v>533.13</v>
      </c>
      <c r="AX400" s="145">
        <f>Tompkins!AW92</f>
        <v>445.63</v>
      </c>
    </row>
    <row r="401" spans="1:50" x14ac:dyDescent="0.35">
      <c r="A401" s="27" t="s">
        <v>157</v>
      </c>
      <c r="B401" s="3" t="s">
        <v>303</v>
      </c>
      <c r="C401" s="3" t="s">
        <v>162</v>
      </c>
      <c r="D401" s="152">
        <f t="shared" si="10"/>
        <v>3294.8106521739128</v>
      </c>
      <c r="E401" s="145">
        <f>Wayne!D92</f>
        <v>3106.1000000000004</v>
      </c>
      <c r="F401" s="145">
        <f>Wayne!E92</f>
        <v>2340.5700000000002</v>
      </c>
      <c r="G401" s="145">
        <f>Wayne!F92</f>
        <v>2154.46</v>
      </c>
      <c r="H401" s="145">
        <f>Wayne!G92</f>
        <v>2644.51</v>
      </c>
      <c r="I401" s="145">
        <f>Wayne!H92</f>
        <v>2493.4499999999998</v>
      </c>
      <c r="J401" s="145">
        <f>Wayne!I92</f>
        <v>2604.5800000000004</v>
      </c>
      <c r="K401" s="145">
        <f>Wayne!J92</f>
        <v>1654.1000000000001</v>
      </c>
      <c r="L401" s="145">
        <f>Wayne!K92</f>
        <v>2145.84</v>
      </c>
      <c r="M401" s="145">
        <f>Wayne!L92</f>
        <v>2618.92</v>
      </c>
      <c r="N401" s="145">
        <f>Wayne!M92</f>
        <v>3218.98</v>
      </c>
      <c r="O401" s="145">
        <f>Wayne!N92</f>
        <v>1962.69</v>
      </c>
      <c r="P401" s="145">
        <f>Wayne!O92</f>
        <v>1929.5</v>
      </c>
      <c r="Q401" s="145">
        <f>Wayne!P92</f>
        <v>2151.7800000000002</v>
      </c>
      <c r="R401" s="145">
        <f>Wayne!Q92</f>
        <v>1900.5500000000002</v>
      </c>
      <c r="S401" s="145">
        <f>Wayne!R92</f>
        <v>2091.63</v>
      </c>
      <c r="T401" s="145">
        <f>Wayne!S92</f>
        <v>6988.170000000001</v>
      </c>
      <c r="U401" s="145">
        <f>Wayne!T92</f>
        <v>8456.2099999999991</v>
      </c>
      <c r="V401" s="145">
        <f>Wayne!U92</f>
        <v>13757.38</v>
      </c>
      <c r="W401" s="145">
        <f>Wayne!V92</f>
        <v>5426.52</v>
      </c>
      <c r="X401" s="145">
        <f>Wayne!W92</f>
        <v>1121.8600000000001</v>
      </c>
      <c r="Y401" s="145">
        <f>Wayne!X92</f>
        <v>1306.19</v>
      </c>
      <c r="Z401" s="145">
        <f>Wayne!Y92</f>
        <v>2333.92</v>
      </c>
      <c r="AA401" s="145">
        <f>Wayne!Z92</f>
        <v>2072.8000000000002</v>
      </c>
      <c r="AB401" s="145">
        <f>Wayne!AA92</f>
        <v>1263.0899999999999</v>
      </c>
      <c r="AC401" s="145">
        <f>Wayne!AB92</f>
        <v>3705.3</v>
      </c>
      <c r="AD401" s="145">
        <f>Wayne!AC92</f>
        <v>1253.8499999999999</v>
      </c>
      <c r="AE401" s="145">
        <f>Wayne!AD92</f>
        <v>783.58999999999992</v>
      </c>
      <c r="AF401" s="145">
        <f>Wayne!AE92</f>
        <v>3327.8</v>
      </c>
      <c r="AG401" s="145">
        <f>Wayne!AF92</f>
        <v>7259.0000000000009</v>
      </c>
      <c r="AH401" s="145">
        <f>Wayne!AG92</f>
        <v>4896.1699999999992</v>
      </c>
      <c r="AI401" s="145">
        <f>Wayne!AH92</f>
        <v>1477.0700000000002</v>
      </c>
      <c r="AJ401" s="145">
        <f>Wayne!AI92</f>
        <v>3419.76</v>
      </c>
      <c r="AK401" s="145">
        <f>Wayne!AJ92</f>
        <v>1001.87</v>
      </c>
      <c r="AL401" s="145">
        <f>Wayne!AK92</f>
        <v>4284.0999999999995</v>
      </c>
      <c r="AM401" s="145">
        <f>Wayne!AL92</f>
        <v>2182.66</v>
      </c>
      <c r="AN401" s="145">
        <f>Wayne!AM92</f>
        <v>4371.08</v>
      </c>
      <c r="AO401" s="145">
        <f>Wayne!AN92</f>
        <v>2785.25</v>
      </c>
      <c r="AP401" s="145">
        <f>Wayne!AO92</f>
        <v>1750.53</v>
      </c>
      <c r="AQ401" s="145">
        <f>Wayne!AP92</f>
        <v>1057.81</v>
      </c>
      <c r="AR401" s="145">
        <f>Wayne!AQ92</f>
        <v>674.37</v>
      </c>
      <c r="AS401" s="145">
        <f>Wayne!AR92</f>
        <v>306.60000000000002</v>
      </c>
      <c r="AT401" s="145">
        <f>Wayne!AS92</f>
        <v>217.18</v>
      </c>
      <c r="AU401" s="145">
        <f>Wayne!AT92</f>
        <v>3322.8999999999996</v>
      </c>
      <c r="AV401" s="145">
        <f>Wayne!AU92</f>
        <v>4036.25</v>
      </c>
      <c r="AW401" s="145">
        <f>Wayne!AV92</f>
        <v>19851.86</v>
      </c>
      <c r="AX401" s="145">
        <f>Wayne!AW92</f>
        <v>1852.49</v>
      </c>
    </row>
    <row r="402" spans="1:50" x14ac:dyDescent="0.35">
      <c r="A402" s="27" t="s">
        <v>157</v>
      </c>
      <c r="B402" s="3" t="s">
        <v>304</v>
      </c>
      <c r="C402" s="3" t="s">
        <v>162</v>
      </c>
      <c r="D402" s="152">
        <f t="shared" si="10"/>
        <v>1604.6749999999997</v>
      </c>
      <c r="E402" s="145">
        <f>Yates!D92</f>
        <v>3242.73</v>
      </c>
      <c r="F402" s="145">
        <f>Yates!E92</f>
        <v>3047.45</v>
      </c>
      <c r="G402" s="145">
        <f>Yates!F92</f>
        <v>3317.22</v>
      </c>
      <c r="H402" s="145">
        <f>Yates!G92</f>
        <v>2269.2800000000002</v>
      </c>
      <c r="I402" s="145">
        <f>Yates!H92</f>
        <v>2498.79</v>
      </c>
      <c r="J402" s="145">
        <f>Yates!I92</f>
        <v>1838.61</v>
      </c>
      <c r="K402" s="145">
        <f>Yates!J92</f>
        <v>1793.8000000000002</v>
      </c>
      <c r="L402" s="145">
        <f>Yates!K92</f>
        <v>1328.27</v>
      </c>
      <c r="M402" s="145">
        <f>Yates!L92</f>
        <v>1366.32</v>
      </c>
      <c r="N402" s="145">
        <f>Yates!M92</f>
        <v>2135.8000000000002</v>
      </c>
      <c r="O402" s="145">
        <f>Yates!N92</f>
        <v>1957.51</v>
      </c>
      <c r="P402" s="145">
        <f>Yates!O92</f>
        <v>2299.9899999999998</v>
      </c>
      <c r="Q402" s="145">
        <f>Yates!P92</f>
        <v>2206.04</v>
      </c>
      <c r="R402" s="145">
        <f>Yates!Q92</f>
        <v>2885.5499999999997</v>
      </c>
      <c r="S402" s="145">
        <f>Yates!R92</f>
        <v>2874.81</v>
      </c>
      <c r="T402" s="145">
        <f>Yates!S92</f>
        <v>2773.22</v>
      </c>
      <c r="U402" s="145">
        <f>Yates!T92</f>
        <v>2796.88</v>
      </c>
      <c r="V402" s="145">
        <f>Yates!U92</f>
        <v>2765.2</v>
      </c>
      <c r="W402" s="145">
        <f>Yates!V92</f>
        <v>2009.02</v>
      </c>
      <c r="X402" s="145">
        <f>Yates!W92</f>
        <v>2608.84</v>
      </c>
      <c r="Y402" s="145">
        <f>Yates!X92</f>
        <v>1602.91</v>
      </c>
      <c r="Z402" s="145">
        <f>Yates!Y92</f>
        <v>2320.9500000000003</v>
      </c>
      <c r="AA402" s="145">
        <f>Yates!Z92</f>
        <v>2120.83</v>
      </c>
      <c r="AB402" s="145">
        <f>Yates!AA92</f>
        <v>822.01</v>
      </c>
      <c r="AC402" s="145">
        <f>Yates!AB92</f>
        <v>2384.5899999999997</v>
      </c>
      <c r="AD402" s="145">
        <f>Yates!AC92</f>
        <v>344.28</v>
      </c>
      <c r="AE402" s="145">
        <f>Yates!AD92</f>
        <v>360.8</v>
      </c>
      <c r="AF402" s="145">
        <f>Yates!AE92</f>
        <v>265.97000000000003</v>
      </c>
      <c r="AG402" s="145">
        <f>Yates!AF92</f>
        <v>171.98</v>
      </c>
      <c r="AH402" s="145">
        <f>Yates!AG92</f>
        <v>972.57</v>
      </c>
      <c r="AI402" s="145">
        <f>Yates!AH92</f>
        <v>2283.92</v>
      </c>
      <c r="AJ402" s="145">
        <f>Yates!AI92</f>
        <v>2131.16</v>
      </c>
      <c r="AK402" s="145">
        <f>Yates!AJ92</f>
        <v>1699.5</v>
      </c>
      <c r="AL402" s="145">
        <f>Yates!AK92</f>
        <v>2225.7999999999997</v>
      </c>
      <c r="AM402" s="145">
        <f>Yates!AL92</f>
        <v>1969.35</v>
      </c>
      <c r="AN402" s="145">
        <f>Yates!AM92</f>
        <v>355.13</v>
      </c>
      <c r="AO402" s="145">
        <f>Yates!AN92</f>
        <v>220.37</v>
      </c>
      <c r="AP402" s="145">
        <f>Yates!AO92</f>
        <v>864.93</v>
      </c>
      <c r="AQ402" s="145">
        <f>Yates!AP92</f>
        <v>1827.33</v>
      </c>
      <c r="AR402" s="145">
        <f>Yates!AQ92</f>
        <v>46.67</v>
      </c>
      <c r="AS402" s="145">
        <f>Yates!AR92</f>
        <v>117.83</v>
      </c>
      <c r="AT402" s="145">
        <f>Yates!AS92</f>
        <v>50.92</v>
      </c>
      <c r="AU402" s="145">
        <f>Yates!AT92</f>
        <v>159.05000000000001</v>
      </c>
      <c r="AV402" s="145">
        <f>Yates!AU92</f>
        <v>110.12</v>
      </c>
      <c r="AW402" s="145">
        <f>Yates!AV92</f>
        <v>153.88000000000002</v>
      </c>
      <c r="AX402" s="145">
        <f>Yates!AW92</f>
        <v>216.87</v>
      </c>
    </row>
    <row r="403" spans="1:50" x14ac:dyDescent="0.35">
      <c r="A403" s="27" t="s">
        <v>158</v>
      </c>
      <c r="B403" s="3" t="s">
        <v>129</v>
      </c>
      <c r="C403" s="3" t="s">
        <v>162</v>
      </c>
      <c r="D403" s="152">
        <f t="shared" si="10"/>
        <v>57497.622608695674</v>
      </c>
      <c r="E403" s="145">
        <f>SUM(E404:E413)</f>
        <v>69032.94</v>
      </c>
      <c r="F403" s="145">
        <f>SUM(F404:F413)</f>
        <v>73534.78</v>
      </c>
      <c r="G403" s="145">
        <f t="shared" ref="G403:AW403" si="15">SUM(G404:G413)</f>
        <v>85434.670000000013</v>
      </c>
      <c r="H403" s="145">
        <f t="shared" si="15"/>
        <v>80802.8</v>
      </c>
      <c r="I403" s="145">
        <f t="shared" si="15"/>
        <v>85335.38</v>
      </c>
      <c r="J403" s="145">
        <f t="shared" si="15"/>
        <v>74015.22</v>
      </c>
      <c r="K403" s="145">
        <f t="shared" si="15"/>
        <v>58927.98</v>
      </c>
      <c r="L403" s="145">
        <f t="shared" si="15"/>
        <v>67445.59</v>
      </c>
      <c r="M403" s="145">
        <f t="shared" si="15"/>
        <v>95239.78</v>
      </c>
      <c r="N403" s="145">
        <f t="shared" si="15"/>
        <v>81156.860000000015</v>
      </c>
      <c r="O403" s="145">
        <f t="shared" si="15"/>
        <v>75205.400000000009</v>
      </c>
      <c r="P403" s="145">
        <f t="shared" si="15"/>
        <v>77323.28</v>
      </c>
      <c r="Q403" s="145">
        <f t="shared" si="15"/>
        <v>58825.009999999995</v>
      </c>
      <c r="R403" s="145">
        <f t="shared" si="15"/>
        <v>57965.369999999995</v>
      </c>
      <c r="S403" s="145">
        <f t="shared" si="15"/>
        <v>73532.33</v>
      </c>
      <c r="T403" s="145">
        <f t="shared" si="15"/>
        <v>71537.09</v>
      </c>
      <c r="U403" s="145">
        <f t="shared" si="15"/>
        <v>68186.340000000011</v>
      </c>
      <c r="V403" s="145">
        <f t="shared" si="15"/>
        <v>67383.489999999991</v>
      </c>
      <c r="W403" s="145">
        <f t="shared" si="15"/>
        <v>71484.84</v>
      </c>
      <c r="X403" s="145">
        <f t="shared" si="15"/>
        <v>78414.820000000007</v>
      </c>
      <c r="Y403" s="145">
        <f t="shared" si="15"/>
        <v>56219.72</v>
      </c>
      <c r="Z403" s="145">
        <f t="shared" si="15"/>
        <v>60791.6</v>
      </c>
      <c r="AA403" s="145">
        <f t="shared" si="15"/>
        <v>54775.360000000001</v>
      </c>
      <c r="AB403" s="145">
        <f t="shared" si="15"/>
        <v>56190.01999999999</v>
      </c>
      <c r="AC403" s="145">
        <f t="shared" si="15"/>
        <v>66877.550000000017</v>
      </c>
      <c r="AD403" s="145">
        <f t="shared" si="15"/>
        <v>49144.800000000003</v>
      </c>
      <c r="AE403" s="145">
        <f t="shared" si="15"/>
        <v>53687.600000000006</v>
      </c>
      <c r="AF403" s="145">
        <f t="shared" si="15"/>
        <v>54213.399999999994</v>
      </c>
      <c r="AG403" s="145">
        <f t="shared" si="15"/>
        <v>53286.350000000006</v>
      </c>
      <c r="AH403" s="145">
        <f t="shared" si="15"/>
        <v>39335.21</v>
      </c>
      <c r="AI403" s="145">
        <f t="shared" si="15"/>
        <v>56320.2</v>
      </c>
      <c r="AJ403" s="145">
        <f t="shared" si="15"/>
        <v>60820.039999999994</v>
      </c>
      <c r="AK403" s="145">
        <f t="shared" si="15"/>
        <v>60457.609999999993</v>
      </c>
      <c r="AL403" s="145">
        <f t="shared" si="15"/>
        <v>53247.8</v>
      </c>
      <c r="AM403" s="145">
        <f t="shared" si="15"/>
        <v>47485.619999999995</v>
      </c>
      <c r="AN403" s="145">
        <f t="shared" si="15"/>
        <v>37620.35</v>
      </c>
      <c r="AO403" s="145">
        <f t="shared" si="15"/>
        <v>45285.270000000004</v>
      </c>
      <c r="AP403" s="145">
        <f t="shared" si="15"/>
        <v>37799.019999999997</v>
      </c>
      <c r="AQ403" s="145">
        <f t="shared" si="15"/>
        <v>44427.85</v>
      </c>
      <c r="AR403" s="145">
        <f t="shared" si="15"/>
        <v>27258.68</v>
      </c>
      <c r="AS403" s="145">
        <f t="shared" si="15"/>
        <v>16575.870000000003</v>
      </c>
      <c r="AT403" s="145">
        <f t="shared" si="15"/>
        <v>18290.77</v>
      </c>
      <c r="AU403" s="145">
        <f t="shared" si="15"/>
        <v>20885.420000000002</v>
      </c>
      <c r="AV403" s="145">
        <f t="shared" si="15"/>
        <v>31629.410000000003</v>
      </c>
      <c r="AW403" s="145">
        <f t="shared" si="15"/>
        <v>23143.15</v>
      </c>
      <c r="AX403" s="203">
        <f>SUM(AX404:AX413)</f>
        <v>48338</v>
      </c>
    </row>
    <row r="404" spans="1:50" x14ac:dyDescent="0.35">
      <c r="A404" s="27" t="s">
        <v>158</v>
      </c>
      <c r="B404" s="3" t="s">
        <v>305</v>
      </c>
      <c r="C404" s="3" t="s">
        <v>162</v>
      </c>
      <c r="D404" s="152">
        <f t="shared" si="10"/>
        <v>7344.3586956521767</v>
      </c>
      <c r="E404" s="145">
        <f>Clinton!D92</f>
        <v>10678.42</v>
      </c>
      <c r="F404" s="145">
        <f>Clinton!E92</f>
        <v>9677.8299999999981</v>
      </c>
      <c r="G404" s="145">
        <f>Clinton!F92</f>
        <v>10251.06</v>
      </c>
      <c r="H404" s="145">
        <f>Clinton!G92</f>
        <v>8882.7799999999988</v>
      </c>
      <c r="I404" s="145">
        <f>Clinton!H92</f>
        <v>10028.000000000002</v>
      </c>
      <c r="J404" s="145">
        <f>Clinton!I92</f>
        <v>8508.61</v>
      </c>
      <c r="K404" s="145">
        <f>Clinton!J92</f>
        <v>7264.7999999999993</v>
      </c>
      <c r="L404" s="145">
        <f>Clinton!K92</f>
        <v>10310.939999999999</v>
      </c>
      <c r="M404" s="145">
        <f>Clinton!L92</f>
        <v>8140.619999999999</v>
      </c>
      <c r="N404" s="145">
        <f>Clinton!M92</f>
        <v>10560.380000000001</v>
      </c>
      <c r="O404" s="145">
        <f>Clinton!N92</f>
        <v>10617.939999999999</v>
      </c>
      <c r="P404" s="145">
        <f>Clinton!O92</f>
        <v>9913.01</v>
      </c>
      <c r="Q404" s="145">
        <f>Clinton!P92</f>
        <v>11019.81</v>
      </c>
      <c r="R404" s="145">
        <f>Clinton!Q92</f>
        <v>10699.259999999998</v>
      </c>
      <c r="S404" s="145">
        <f>Clinton!R92</f>
        <v>13639.119999999999</v>
      </c>
      <c r="T404" s="145">
        <f>Clinton!S92</f>
        <v>12875.840000000002</v>
      </c>
      <c r="U404" s="145">
        <f>Clinton!T92</f>
        <v>13847.330000000002</v>
      </c>
      <c r="V404" s="145">
        <f>Clinton!U92</f>
        <v>16770.400000000001</v>
      </c>
      <c r="W404" s="145">
        <f>Clinton!V92</f>
        <v>9409.380000000001</v>
      </c>
      <c r="X404" s="145">
        <f>Clinton!W92</f>
        <v>9384.58</v>
      </c>
      <c r="Y404" s="145">
        <f>Clinton!X92</f>
        <v>6463.5199999999995</v>
      </c>
      <c r="Z404" s="145">
        <f>Clinton!Y92</f>
        <v>9277.99</v>
      </c>
      <c r="AA404" s="145">
        <f>Clinton!Z92</f>
        <v>6604.73</v>
      </c>
      <c r="AB404" s="145">
        <f>Clinton!AA92</f>
        <v>4753.16</v>
      </c>
      <c r="AC404" s="145">
        <f>Clinton!AB92</f>
        <v>5883.4000000000005</v>
      </c>
      <c r="AD404" s="145">
        <f>Clinton!AC92</f>
        <v>3503</v>
      </c>
      <c r="AE404" s="145">
        <f>Clinton!AD92</f>
        <v>4325.33</v>
      </c>
      <c r="AF404" s="145">
        <f>Clinton!AE92</f>
        <v>5266.45</v>
      </c>
      <c r="AG404" s="145">
        <f>Clinton!AF92</f>
        <v>4672.7299999999996</v>
      </c>
      <c r="AH404" s="145">
        <f>Clinton!AG92</f>
        <v>3296.24</v>
      </c>
      <c r="AI404" s="145">
        <f>Clinton!AH92</f>
        <v>4397.6400000000003</v>
      </c>
      <c r="AJ404" s="145">
        <f>Clinton!AI92</f>
        <v>4641.03</v>
      </c>
      <c r="AK404" s="145">
        <f>Clinton!AJ92</f>
        <v>3371.66</v>
      </c>
      <c r="AL404" s="145">
        <f>Clinton!AK92</f>
        <v>3636.6800000000003</v>
      </c>
      <c r="AM404" s="145">
        <f>Clinton!AL92</f>
        <v>2469.08</v>
      </c>
      <c r="AN404" s="145">
        <f>Clinton!AM92</f>
        <v>2149.96</v>
      </c>
      <c r="AO404" s="145">
        <f>Clinton!AN92</f>
        <v>3653.18</v>
      </c>
      <c r="AP404" s="145">
        <f>Clinton!AO92</f>
        <v>1763.2800000000002</v>
      </c>
      <c r="AQ404" s="145">
        <f>Clinton!AP92</f>
        <v>1833.3300000000002</v>
      </c>
      <c r="AR404" s="145">
        <f>Clinton!AQ92</f>
        <v>243.78</v>
      </c>
      <c r="AS404" s="145">
        <f>Clinton!AR92</f>
        <v>631.64</v>
      </c>
      <c r="AT404" s="145">
        <f>Clinton!AS92</f>
        <v>908.56</v>
      </c>
      <c r="AU404" s="145">
        <f>Clinton!AT92</f>
        <v>1075.42</v>
      </c>
      <c r="AV404" s="145">
        <f>Clinton!AU92</f>
        <v>14565.12</v>
      </c>
      <c r="AW404" s="145">
        <f>Clinton!AV92</f>
        <v>1789.77</v>
      </c>
      <c r="AX404" s="145">
        <f>Clinton!AW92</f>
        <v>24183.71</v>
      </c>
    </row>
    <row r="405" spans="1:50" x14ac:dyDescent="0.35">
      <c r="A405" s="27" t="s">
        <v>158</v>
      </c>
      <c r="B405" s="3" t="s">
        <v>306</v>
      </c>
      <c r="C405" s="3" t="s">
        <v>162</v>
      </c>
      <c r="D405" s="152">
        <f t="shared" si="10"/>
        <v>3366.3845652173909</v>
      </c>
      <c r="E405" s="145">
        <f>Franklin!D92</f>
        <v>6178.57</v>
      </c>
      <c r="F405" s="145">
        <f>Franklin!E92</f>
        <v>5458.65</v>
      </c>
      <c r="G405" s="145">
        <f>Franklin!F92</f>
        <v>4071.43</v>
      </c>
      <c r="H405" s="145">
        <f>Franklin!G92</f>
        <v>5005.8099999999995</v>
      </c>
      <c r="I405" s="145">
        <f>Franklin!H92</f>
        <v>4920.5</v>
      </c>
      <c r="J405" s="145">
        <f>Franklin!I92</f>
        <v>4801.22</v>
      </c>
      <c r="K405" s="145">
        <f>Franklin!J92</f>
        <v>3688.45</v>
      </c>
      <c r="L405" s="145">
        <f>Franklin!K92</f>
        <v>4604.7699999999995</v>
      </c>
      <c r="M405" s="145">
        <f>Franklin!L92</f>
        <v>6769.76</v>
      </c>
      <c r="N405" s="145">
        <f>Franklin!M92</f>
        <v>5548.86</v>
      </c>
      <c r="O405" s="145">
        <f>Franklin!N92</f>
        <v>6505.46</v>
      </c>
      <c r="P405" s="145">
        <f>Franklin!O92</f>
        <v>4110.42</v>
      </c>
      <c r="Q405" s="145">
        <f>Franklin!P92</f>
        <v>3897.9500000000003</v>
      </c>
      <c r="R405" s="145">
        <f>Franklin!Q92</f>
        <v>3417.35</v>
      </c>
      <c r="S405" s="145">
        <f>Franklin!R92</f>
        <v>5398.8099999999995</v>
      </c>
      <c r="T405" s="145">
        <f>Franklin!S92</f>
        <v>3760.3399999999997</v>
      </c>
      <c r="U405" s="145">
        <f>Franklin!T92</f>
        <v>3921.9</v>
      </c>
      <c r="V405" s="145">
        <f>Franklin!U92</f>
        <v>3169.4199999999996</v>
      </c>
      <c r="W405" s="145">
        <f>Franklin!V92</f>
        <v>3194.6400000000003</v>
      </c>
      <c r="X405" s="145">
        <f>Franklin!W92</f>
        <v>2830.56</v>
      </c>
      <c r="Y405" s="145">
        <f>Franklin!X92</f>
        <v>1934.29</v>
      </c>
      <c r="Z405" s="145">
        <f>Franklin!Y92</f>
        <v>3101.93</v>
      </c>
      <c r="AA405" s="145">
        <f>Franklin!Z92</f>
        <v>3567.41</v>
      </c>
      <c r="AB405" s="145">
        <f>Franklin!AA92</f>
        <v>4294.6100000000006</v>
      </c>
      <c r="AC405" s="145">
        <f>Franklin!AB92</f>
        <v>2378.1200000000003</v>
      </c>
      <c r="AD405" s="145">
        <f>Franklin!AC92</f>
        <v>1065.9299999999998</v>
      </c>
      <c r="AE405" s="145">
        <f>Franklin!AD92</f>
        <v>6175.87</v>
      </c>
      <c r="AF405" s="145">
        <f>Franklin!AE92</f>
        <v>3731.83</v>
      </c>
      <c r="AG405" s="145">
        <f>Franklin!AF92</f>
        <v>1933.76</v>
      </c>
      <c r="AH405" s="145">
        <f>Franklin!AG92</f>
        <v>1854.48</v>
      </c>
      <c r="AI405" s="145">
        <f>Franklin!AH92</f>
        <v>3694.1400000000003</v>
      </c>
      <c r="AJ405" s="145">
        <f>Franklin!AI92</f>
        <v>2680.67</v>
      </c>
      <c r="AK405" s="145">
        <f>Franklin!AJ92</f>
        <v>1707.77</v>
      </c>
      <c r="AL405" s="145">
        <f>Franklin!AK92</f>
        <v>9397.59</v>
      </c>
      <c r="AM405" s="145">
        <f>Franklin!AL92</f>
        <v>3368.5299999999997</v>
      </c>
      <c r="AN405" s="145">
        <f>Franklin!AM92</f>
        <v>1430.01</v>
      </c>
      <c r="AO405" s="145">
        <f>Franklin!AN92</f>
        <v>2301.48</v>
      </c>
      <c r="AP405" s="145">
        <f>Franklin!AO92</f>
        <v>1523.25</v>
      </c>
      <c r="AQ405" s="145">
        <f>Franklin!AP92</f>
        <v>1280.1500000000001</v>
      </c>
      <c r="AR405" s="145">
        <f>Franklin!AQ92</f>
        <v>389.27000000000004</v>
      </c>
      <c r="AS405" s="145">
        <f>Franklin!AR92</f>
        <v>463.55</v>
      </c>
      <c r="AT405" s="145">
        <f>Franklin!AS92</f>
        <v>373.37</v>
      </c>
      <c r="AU405" s="145">
        <f>Franklin!AT92</f>
        <v>696.63</v>
      </c>
      <c r="AV405" s="145">
        <f>Franklin!AU92</f>
        <v>710.6400000000001</v>
      </c>
      <c r="AW405" s="145">
        <f>Franklin!AV92</f>
        <v>2492.29</v>
      </c>
      <c r="AX405" s="145">
        <f>Franklin!AW92</f>
        <v>1051.25</v>
      </c>
    </row>
    <row r="406" spans="1:50" x14ac:dyDescent="0.35">
      <c r="A406" s="27" t="s">
        <v>158</v>
      </c>
      <c r="B406" s="3" t="s">
        <v>307</v>
      </c>
      <c r="C406" s="3" t="s">
        <v>162</v>
      </c>
      <c r="D406" s="152">
        <f t="shared" si="10"/>
        <v>995.59000000000026</v>
      </c>
      <c r="E406" s="145">
        <f>Hamilton!D92</f>
        <v>238.62</v>
      </c>
      <c r="F406" s="145">
        <f>Hamilton!E92</f>
        <v>1799.8199999999997</v>
      </c>
      <c r="G406" s="145">
        <f>Hamilton!F92</f>
        <v>1092.6100000000001</v>
      </c>
      <c r="H406" s="145">
        <f>Hamilton!G92</f>
        <v>480.43</v>
      </c>
      <c r="I406" s="145">
        <f>Hamilton!H92</f>
        <v>1318.01</v>
      </c>
      <c r="J406" s="145">
        <f>Hamilton!I92</f>
        <v>2533.7399999999998</v>
      </c>
      <c r="K406" s="145">
        <f>Hamilton!J92</f>
        <v>4683.6900000000005</v>
      </c>
      <c r="L406" s="145">
        <f>Hamilton!K92</f>
        <v>3292.1199999999994</v>
      </c>
      <c r="M406" s="145">
        <f>Hamilton!L92</f>
        <v>1101.6199999999999</v>
      </c>
      <c r="N406" s="145">
        <f>Hamilton!M92</f>
        <v>1401.31</v>
      </c>
      <c r="O406" s="145">
        <f>Hamilton!N92</f>
        <v>288.81</v>
      </c>
      <c r="P406" s="145">
        <f>Hamilton!O92</f>
        <v>1875.9000000000003</v>
      </c>
      <c r="Q406" s="145">
        <f>Hamilton!P92</f>
        <v>656.33</v>
      </c>
      <c r="R406" s="145">
        <f>Hamilton!Q92</f>
        <v>1729.93</v>
      </c>
      <c r="S406" s="145">
        <f>Hamilton!R92</f>
        <v>1148.3799999999999</v>
      </c>
      <c r="T406" s="145">
        <f>Hamilton!S92</f>
        <v>2167.9499999999998</v>
      </c>
      <c r="U406" s="145">
        <f>Hamilton!T92</f>
        <v>932.12999999999988</v>
      </c>
      <c r="V406" s="145">
        <f>Hamilton!U92</f>
        <v>103.2</v>
      </c>
      <c r="W406" s="145">
        <f>Hamilton!V92</f>
        <v>2661.26</v>
      </c>
      <c r="X406" s="145">
        <f>Hamilton!W92</f>
        <v>1063.1599999999999</v>
      </c>
      <c r="Y406" s="145">
        <f>Hamilton!X92</f>
        <v>2019.6000000000001</v>
      </c>
      <c r="Z406" s="145">
        <f>Hamilton!Y92</f>
        <v>590.78</v>
      </c>
      <c r="AA406" s="145">
        <f>Hamilton!Z92</f>
        <v>2397.67</v>
      </c>
      <c r="AB406" s="145">
        <f>Hamilton!AA92</f>
        <v>1109.55</v>
      </c>
      <c r="AC406" s="145">
        <f>Hamilton!AB92</f>
        <v>101.08</v>
      </c>
      <c r="AD406" s="145">
        <f>Hamilton!AC92</f>
        <v>353.78999999999996</v>
      </c>
      <c r="AE406" s="145">
        <f>Hamilton!AD92</f>
        <v>122.37</v>
      </c>
      <c r="AF406" s="145">
        <f>Hamilton!AE92</f>
        <v>1491.22</v>
      </c>
      <c r="AG406" s="145">
        <f>Hamilton!AF92</f>
        <v>413.24</v>
      </c>
      <c r="AH406" s="145">
        <f>Hamilton!AG92</f>
        <v>42.339999999999996</v>
      </c>
      <c r="AI406" s="145">
        <f>Hamilton!AH92</f>
        <v>2144.9899999999998</v>
      </c>
      <c r="AJ406" s="145">
        <f>Hamilton!AI92</f>
        <v>1583.71</v>
      </c>
      <c r="AK406" s="145">
        <f>Hamilton!AJ92</f>
        <v>6.44</v>
      </c>
      <c r="AL406" s="145">
        <f>Hamilton!AK92</f>
        <v>0</v>
      </c>
      <c r="AM406" s="145">
        <f>Hamilton!AL92</f>
        <v>724.48</v>
      </c>
      <c r="AN406" s="145">
        <f>Hamilton!AM92</f>
        <v>160.47999999999999</v>
      </c>
      <c r="AO406" s="145">
        <f>Hamilton!AN92</f>
        <v>242.62</v>
      </c>
      <c r="AP406" s="145">
        <f>Hamilton!AO92</f>
        <v>399.61</v>
      </c>
      <c r="AQ406" s="145">
        <f>Hamilton!AP92</f>
        <v>102.64</v>
      </c>
      <c r="AR406" s="145">
        <f>Hamilton!AQ92</f>
        <v>0</v>
      </c>
      <c r="AS406" s="145">
        <f>Hamilton!AR92</f>
        <v>30.28</v>
      </c>
      <c r="AT406" s="145">
        <f>Hamilton!AS92</f>
        <v>636.09</v>
      </c>
      <c r="AU406" s="145">
        <f>Hamilton!AT92</f>
        <v>327.27</v>
      </c>
      <c r="AV406" s="145">
        <f>Hamilton!AU92</f>
        <v>75.94</v>
      </c>
      <c r="AW406" s="145">
        <f>Hamilton!AV92</f>
        <v>75.959999999999994</v>
      </c>
      <c r="AX406" s="145">
        <f>Hamilton!AW92</f>
        <v>75.97</v>
      </c>
    </row>
    <row r="407" spans="1:50" x14ac:dyDescent="0.35">
      <c r="A407" s="27" t="s">
        <v>158</v>
      </c>
      <c r="B407" s="3" t="s">
        <v>308</v>
      </c>
      <c r="C407" s="3" t="s">
        <v>162</v>
      </c>
      <c r="D407" s="152">
        <f t="shared" si="10"/>
        <v>1776.4152173913042</v>
      </c>
      <c r="E407" s="145">
        <f>Herkimer!D92</f>
        <v>1823.3999999999999</v>
      </c>
      <c r="F407" s="145">
        <f>Herkimer!E92</f>
        <v>1269.52</v>
      </c>
      <c r="G407" s="145">
        <f>Herkimer!F92</f>
        <v>2051.7800000000002</v>
      </c>
      <c r="H407" s="145">
        <f>Herkimer!G92</f>
        <v>2510.0499999999997</v>
      </c>
      <c r="I407" s="145">
        <f>Herkimer!H92</f>
        <v>2403.5300000000002</v>
      </c>
      <c r="J407" s="145">
        <f>Herkimer!I92</f>
        <v>2203.5699999999997</v>
      </c>
      <c r="K407" s="145">
        <f>Herkimer!J92</f>
        <v>1584.42</v>
      </c>
      <c r="L407" s="145">
        <f>Herkimer!K92</f>
        <v>1935.31</v>
      </c>
      <c r="M407" s="145">
        <f>Herkimer!L92</f>
        <v>1980.4</v>
      </c>
      <c r="N407" s="145">
        <f>Herkimer!M92</f>
        <v>3919.3199999999997</v>
      </c>
      <c r="O407" s="145">
        <f>Herkimer!N92</f>
        <v>3606.6100000000006</v>
      </c>
      <c r="P407" s="145">
        <f>Herkimer!O92</f>
        <v>2499.89</v>
      </c>
      <c r="Q407" s="145">
        <f>Herkimer!P92</f>
        <v>2057.9</v>
      </c>
      <c r="R407" s="145">
        <f>Herkimer!Q92</f>
        <v>2153.5699999999997</v>
      </c>
      <c r="S407" s="145">
        <f>Herkimer!R92</f>
        <v>4030.5799999999995</v>
      </c>
      <c r="T407" s="145">
        <f>Herkimer!S92</f>
        <v>2416.3999999999996</v>
      </c>
      <c r="U407" s="145">
        <f>Herkimer!T92</f>
        <v>2373</v>
      </c>
      <c r="V407" s="145">
        <f>Herkimer!U92</f>
        <v>2219.54</v>
      </c>
      <c r="W407" s="145">
        <f>Herkimer!V92</f>
        <v>2357.84</v>
      </c>
      <c r="X407" s="145">
        <f>Herkimer!W92</f>
        <v>2426.77</v>
      </c>
      <c r="Y407" s="145">
        <f>Herkimer!X92</f>
        <v>2229.9100000000003</v>
      </c>
      <c r="Z407" s="145">
        <f>Herkimer!Y92</f>
        <v>2312.79</v>
      </c>
      <c r="AA407" s="145">
        <f>Herkimer!Z92</f>
        <v>2389.67</v>
      </c>
      <c r="AB407" s="145">
        <f>Herkimer!AA92</f>
        <v>2774.99</v>
      </c>
      <c r="AC407" s="145">
        <f>Herkimer!AB92</f>
        <v>1634.98</v>
      </c>
      <c r="AD407" s="145">
        <f>Herkimer!AC92</f>
        <v>1412.7</v>
      </c>
      <c r="AE407" s="145">
        <f>Herkimer!AD92</f>
        <v>1298.5900000000001</v>
      </c>
      <c r="AF407" s="145">
        <f>Herkimer!AE92</f>
        <v>2098.9499999999998</v>
      </c>
      <c r="AG407" s="145">
        <f>Herkimer!AF92</f>
        <v>1798.19</v>
      </c>
      <c r="AH407" s="145">
        <f>Herkimer!AG92</f>
        <v>1721.95</v>
      </c>
      <c r="AI407" s="145">
        <f>Herkimer!AH92</f>
        <v>1195.51</v>
      </c>
      <c r="AJ407" s="145">
        <f>Herkimer!AI92</f>
        <v>1608.6499999999999</v>
      </c>
      <c r="AK407" s="145">
        <f>Herkimer!AJ92</f>
        <v>1252.99</v>
      </c>
      <c r="AL407" s="145">
        <f>Herkimer!AK92</f>
        <v>2169.1799999999998</v>
      </c>
      <c r="AM407" s="145">
        <f>Herkimer!AL92</f>
        <v>1295.5899999999999</v>
      </c>
      <c r="AN407" s="145">
        <f>Herkimer!AM92</f>
        <v>826.28</v>
      </c>
      <c r="AO407" s="145">
        <f>Herkimer!AN92</f>
        <v>1247.1300000000001</v>
      </c>
      <c r="AP407" s="145">
        <f>Herkimer!AO92</f>
        <v>1363.83</v>
      </c>
      <c r="AQ407" s="145">
        <f>Herkimer!AP92</f>
        <v>406.28000000000003</v>
      </c>
      <c r="AR407" s="145">
        <f>Herkimer!AQ92</f>
        <v>140.96</v>
      </c>
      <c r="AS407" s="145">
        <f>Herkimer!AR92</f>
        <v>274</v>
      </c>
      <c r="AT407" s="145">
        <f>Herkimer!AS92</f>
        <v>400.56</v>
      </c>
      <c r="AU407" s="145">
        <f>Herkimer!AT92</f>
        <v>403.85</v>
      </c>
      <c r="AV407" s="145">
        <f>Herkimer!AU92</f>
        <v>416.03</v>
      </c>
      <c r="AW407" s="145">
        <f>Herkimer!AV92</f>
        <v>732.27</v>
      </c>
      <c r="AX407" s="145">
        <f>Herkimer!AW92</f>
        <v>485.87</v>
      </c>
    </row>
    <row r="408" spans="1:50" x14ac:dyDescent="0.35">
      <c r="A408" s="27" t="s">
        <v>158</v>
      </c>
      <c r="B408" s="3" t="s">
        <v>309</v>
      </c>
      <c r="C408" s="3" t="s">
        <v>162</v>
      </c>
      <c r="D408" s="152">
        <f t="shared" si="10"/>
        <v>6120.4969565217398</v>
      </c>
      <c r="E408" s="145">
        <f>Jefferson!D92</f>
        <v>12960.87</v>
      </c>
      <c r="F408" s="145">
        <f>Jefferson!E92</f>
        <v>14031.66</v>
      </c>
      <c r="G408" s="145">
        <f>Jefferson!F92</f>
        <v>16627.940000000002</v>
      </c>
      <c r="H408" s="145">
        <f>Jefferson!G92</f>
        <v>15280.380000000001</v>
      </c>
      <c r="I408" s="145">
        <f>Jefferson!H92</f>
        <v>17633.599999999999</v>
      </c>
      <c r="J408" s="145">
        <f>Jefferson!I92</f>
        <v>17226.07</v>
      </c>
      <c r="K408" s="145">
        <f>Jefferson!J92</f>
        <v>10573.98</v>
      </c>
      <c r="L408" s="145">
        <f>Jefferson!K92</f>
        <v>11829.04</v>
      </c>
      <c r="M408" s="145">
        <f>Jefferson!L92</f>
        <v>12205.24</v>
      </c>
      <c r="N408" s="145">
        <f>Jefferson!M92</f>
        <v>19588.47</v>
      </c>
      <c r="O408" s="145">
        <f>Jefferson!N92</f>
        <v>20248.95</v>
      </c>
      <c r="P408" s="145">
        <f>Jefferson!O92</f>
        <v>29628.58</v>
      </c>
      <c r="Q408" s="145">
        <f>Jefferson!P92</f>
        <v>2911.62</v>
      </c>
      <c r="R408" s="145">
        <f>Jefferson!Q92</f>
        <v>3501.24</v>
      </c>
      <c r="S408" s="145">
        <f>Jefferson!R92</f>
        <v>4712.2500000000009</v>
      </c>
      <c r="T408" s="145">
        <f>Jefferson!S92</f>
        <v>2590.79</v>
      </c>
      <c r="U408" s="145">
        <f>Jefferson!T92</f>
        <v>4334.0800000000008</v>
      </c>
      <c r="V408" s="145">
        <f>Jefferson!U92</f>
        <v>5140.4199999999992</v>
      </c>
      <c r="W408" s="145">
        <f>Jefferson!V92</f>
        <v>4519.1899999999996</v>
      </c>
      <c r="X408" s="145">
        <f>Jefferson!W92</f>
        <v>4890.4299999999994</v>
      </c>
      <c r="Y408" s="145">
        <f>Jefferson!X92</f>
        <v>3981.32</v>
      </c>
      <c r="Z408" s="145">
        <f>Jefferson!Y92</f>
        <v>4002.6400000000003</v>
      </c>
      <c r="AA408" s="145">
        <f>Jefferson!Z92</f>
        <v>6428.87</v>
      </c>
      <c r="AB408" s="145">
        <f>Jefferson!AA92</f>
        <v>2411.89</v>
      </c>
      <c r="AC408" s="145">
        <f>Jefferson!AB92</f>
        <v>3056.97</v>
      </c>
      <c r="AD408" s="145">
        <f>Jefferson!AC92</f>
        <v>2131.3399999999997</v>
      </c>
      <c r="AE408" s="145">
        <f>Jefferson!AD92</f>
        <v>1667.71</v>
      </c>
      <c r="AF408" s="145">
        <f>Jefferson!AE92</f>
        <v>1966.64</v>
      </c>
      <c r="AG408" s="145">
        <f>Jefferson!AF92</f>
        <v>2616.2400000000002</v>
      </c>
      <c r="AH408" s="145">
        <f>Jefferson!AG92</f>
        <v>1325.86</v>
      </c>
      <c r="AI408" s="145">
        <f>Jefferson!AH92</f>
        <v>2459.0700000000002</v>
      </c>
      <c r="AJ408" s="145">
        <f>Jefferson!AI92</f>
        <v>1416.82</v>
      </c>
      <c r="AK408" s="145">
        <f>Jefferson!AJ92</f>
        <v>1330.4700000000003</v>
      </c>
      <c r="AL408" s="145">
        <f>Jefferson!AK92</f>
        <v>1778.73</v>
      </c>
      <c r="AM408" s="145">
        <f>Jefferson!AL92</f>
        <v>2676.95</v>
      </c>
      <c r="AN408" s="145">
        <f>Jefferson!AM92</f>
        <v>1686.06</v>
      </c>
      <c r="AO408" s="145">
        <f>Jefferson!AN92</f>
        <v>1820.29</v>
      </c>
      <c r="AP408" s="145">
        <f>Jefferson!AO92</f>
        <v>1846.2099999999998</v>
      </c>
      <c r="AQ408" s="145">
        <f>Jefferson!AP92</f>
        <v>2061.6999999999998</v>
      </c>
      <c r="AR408" s="145">
        <f>Jefferson!AQ92</f>
        <v>580.15</v>
      </c>
      <c r="AS408" s="145">
        <f>Jefferson!AR92</f>
        <v>314.69</v>
      </c>
      <c r="AT408" s="145">
        <f>Jefferson!AS92</f>
        <v>755.25</v>
      </c>
      <c r="AU408" s="145">
        <f>Jefferson!AT92</f>
        <v>577.28</v>
      </c>
      <c r="AV408" s="145">
        <f>Jefferson!AU92</f>
        <v>590.21</v>
      </c>
      <c r="AW408" s="145">
        <f>Jefferson!AV92</f>
        <v>621.79</v>
      </c>
      <c r="AX408" s="145">
        <f>Jefferson!AW92</f>
        <v>1002.9100000000001</v>
      </c>
    </row>
    <row r="409" spans="1:50" x14ac:dyDescent="0.35">
      <c r="A409" s="27" t="s">
        <v>158</v>
      </c>
      <c r="B409" s="3" t="s">
        <v>310</v>
      </c>
      <c r="C409" s="3" t="s">
        <v>162</v>
      </c>
      <c r="D409" s="152">
        <f t="shared" si="10"/>
        <v>974.25978260869522</v>
      </c>
      <c r="E409" s="145">
        <f>Lewis!D92</f>
        <v>1561.16</v>
      </c>
      <c r="F409" s="145">
        <f>Lewis!E92</f>
        <v>1492.4900000000002</v>
      </c>
      <c r="G409" s="145">
        <f>Lewis!F92</f>
        <v>1954.6299999999999</v>
      </c>
      <c r="H409" s="145">
        <f>Lewis!G92</f>
        <v>1370.34</v>
      </c>
      <c r="I409" s="145">
        <f>Lewis!H92</f>
        <v>2020.8000000000002</v>
      </c>
      <c r="J409" s="145">
        <f>Lewis!I92</f>
        <v>2113.3200000000002</v>
      </c>
      <c r="K409" s="145">
        <f>Lewis!J92</f>
        <v>1582.1799999999998</v>
      </c>
      <c r="L409" s="145">
        <f>Lewis!K92</f>
        <v>1271.43</v>
      </c>
      <c r="M409" s="145">
        <f>Lewis!L92</f>
        <v>1311.14</v>
      </c>
      <c r="N409" s="145">
        <f>Lewis!M92</f>
        <v>1472.8899999999999</v>
      </c>
      <c r="O409" s="145">
        <f>Lewis!N92</f>
        <v>775.25</v>
      </c>
      <c r="P409" s="145">
        <f>Lewis!O92</f>
        <v>400.53</v>
      </c>
      <c r="Q409" s="145">
        <f>Lewis!P92</f>
        <v>750.81999999999994</v>
      </c>
      <c r="R409" s="145">
        <f>Lewis!Q92</f>
        <v>691.48</v>
      </c>
      <c r="S409" s="145">
        <f>Lewis!R92</f>
        <v>1018.47</v>
      </c>
      <c r="T409" s="145">
        <f>Lewis!S92</f>
        <v>821.65</v>
      </c>
      <c r="U409" s="145">
        <f>Lewis!T92</f>
        <v>762.03000000000009</v>
      </c>
      <c r="V409" s="145">
        <f>Lewis!U92</f>
        <v>673.89</v>
      </c>
      <c r="W409" s="145">
        <f>Lewis!V92</f>
        <v>941.63</v>
      </c>
      <c r="X409" s="145">
        <f>Lewis!W92</f>
        <v>1062.67</v>
      </c>
      <c r="Y409" s="145">
        <f>Lewis!X92</f>
        <v>856.59</v>
      </c>
      <c r="Z409" s="145">
        <f>Lewis!Y92</f>
        <v>1130.1099999999999</v>
      </c>
      <c r="AA409" s="145">
        <f>Lewis!Z92</f>
        <v>743.96</v>
      </c>
      <c r="AB409" s="145">
        <f>Lewis!AA92</f>
        <v>658.97</v>
      </c>
      <c r="AC409" s="145">
        <f>Lewis!AB92</f>
        <v>811.85</v>
      </c>
      <c r="AD409" s="145">
        <f>Lewis!AC92</f>
        <v>976.86</v>
      </c>
      <c r="AE409" s="145">
        <f>Lewis!AD92</f>
        <v>854.39</v>
      </c>
      <c r="AF409" s="145">
        <f>Lewis!AE92</f>
        <v>741.5</v>
      </c>
      <c r="AG409" s="145">
        <f>Lewis!AF92</f>
        <v>607.93999999999994</v>
      </c>
      <c r="AH409" s="145">
        <f>Lewis!AG92</f>
        <v>622.1</v>
      </c>
      <c r="AI409" s="145">
        <f>Lewis!AH92</f>
        <v>1199.74</v>
      </c>
      <c r="AJ409" s="145">
        <f>Lewis!AI92</f>
        <v>899.14</v>
      </c>
      <c r="AK409" s="145">
        <f>Lewis!AJ92</f>
        <v>917.09</v>
      </c>
      <c r="AL409" s="145">
        <f>Lewis!AK92</f>
        <v>1143.45</v>
      </c>
      <c r="AM409" s="145">
        <f>Lewis!AL92</f>
        <v>995.99</v>
      </c>
      <c r="AN409" s="145">
        <f>Lewis!AM92</f>
        <v>688.9</v>
      </c>
      <c r="AO409" s="145">
        <f>Lewis!AN92</f>
        <v>529.55999999999995</v>
      </c>
      <c r="AP409" s="145">
        <f>Lewis!AO92</f>
        <v>497.95000000000005</v>
      </c>
      <c r="AQ409" s="145">
        <f>Lewis!AP92</f>
        <v>612.51</v>
      </c>
      <c r="AR409" s="145">
        <f>Lewis!AQ92</f>
        <v>457.95</v>
      </c>
      <c r="AS409" s="145">
        <f>Lewis!AR92</f>
        <v>674.03</v>
      </c>
      <c r="AT409" s="145">
        <f>Lewis!AS92</f>
        <v>827.65</v>
      </c>
      <c r="AU409" s="145">
        <f>Lewis!AT92</f>
        <v>686.53000000000009</v>
      </c>
      <c r="AV409" s="145">
        <f>Lewis!AU92</f>
        <v>846.49</v>
      </c>
      <c r="AW409" s="145">
        <f>Lewis!AV92</f>
        <v>952.87000000000012</v>
      </c>
      <c r="AX409" s="145">
        <f>Lewis!AW92</f>
        <v>833.03</v>
      </c>
    </row>
    <row r="410" spans="1:50" s="96" customFormat="1" x14ac:dyDescent="0.35">
      <c r="A410" s="181" t="s">
        <v>158</v>
      </c>
      <c r="B410" s="92" t="s">
        <v>311</v>
      </c>
      <c r="C410" s="92" t="s">
        <v>162</v>
      </c>
      <c r="D410" s="180">
        <f t="shared" ref="D410:D413" si="16">AVERAGE(E410:AX410)</f>
        <v>10399.957826086955</v>
      </c>
      <c r="E410" s="202">
        <f>Nassau!D93</f>
        <v>10557.93</v>
      </c>
      <c r="F410" s="202">
        <f>Nassau!E93</f>
        <v>8984.67</v>
      </c>
      <c r="G410" s="202">
        <f>Nassau!F93</f>
        <v>10337.48</v>
      </c>
      <c r="H410" s="202">
        <f>Nassau!G93</f>
        <v>7493</v>
      </c>
      <c r="I410" s="202">
        <f>Nassau!H93</f>
        <v>8422.6</v>
      </c>
      <c r="J410" s="202">
        <f>Nassau!I93</f>
        <v>8261.9500000000007</v>
      </c>
      <c r="K410" s="202">
        <f>Nassau!J93</f>
        <v>6208.6</v>
      </c>
      <c r="L410" s="202">
        <f>Nassau!K93</f>
        <v>8960.39</v>
      </c>
      <c r="M410" s="202">
        <f>Nassau!L93</f>
        <v>7846.68</v>
      </c>
      <c r="N410" s="202">
        <f>Nassau!M93</f>
        <v>6899.1</v>
      </c>
      <c r="O410" s="202">
        <f>Nassau!N93</f>
        <v>7585.99</v>
      </c>
      <c r="P410" s="202">
        <f>Nassau!O93</f>
        <v>6189.85</v>
      </c>
      <c r="Q410" s="202">
        <f>Nassau!P93</f>
        <v>7329.86</v>
      </c>
      <c r="R410" s="202">
        <f>Nassau!Q93</f>
        <v>8252.75</v>
      </c>
      <c r="S410" s="202">
        <f>Nassau!R93</f>
        <v>9075.6</v>
      </c>
      <c r="T410" s="202">
        <f>Nassau!S93</f>
        <v>7913.38</v>
      </c>
      <c r="U410" s="202">
        <f>Nassau!T93</f>
        <v>12558.400000000001</v>
      </c>
      <c r="V410" s="202">
        <f>Nassau!U93</f>
        <v>9590.7199999999993</v>
      </c>
      <c r="W410" s="202">
        <f>Nassau!V93</f>
        <v>19898.71</v>
      </c>
      <c r="X410" s="202">
        <f>Nassau!W93</f>
        <v>9602.26</v>
      </c>
      <c r="Y410" s="202">
        <f>Nassau!X93</f>
        <v>10756.72</v>
      </c>
      <c r="Z410" s="202">
        <f>Nassau!Y93</f>
        <v>14170.76</v>
      </c>
      <c r="AA410" s="202">
        <f>Nassau!Z93</f>
        <v>11038.18</v>
      </c>
      <c r="AB410" s="202">
        <f>Nassau!AA93</f>
        <v>12978.57</v>
      </c>
      <c r="AC410" s="202">
        <f>Nassau!AB93</f>
        <v>20047.43</v>
      </c>
      <c r="AD410" s="202">
        <f>Nassau!AC93</f>
        <v>15449.15</v>
      </c>
      <c r="AE410" s="202">
        <f>Nassau!AD93</f>
        <v>12238.960000000001</v>
      </c>
      <c r="AF410" s="202">
        <f>Nassau!AE93</f>
        <v>11753.539999999999</v>
      </c>
      <c r="AG410" s="202">
        <f>Nassau!AF93</f>
        <v>11893.41</v>
      </c>
      <c r="AH410" s="202">
        <f>Nassau!AG93</f>
        <v>9727.51</v>
      </c>
      <c r="AI410" s="202">
        <f>Nassau!AH93</f>
        <v>10543.72</v>
      </c>
      <c r="AJ410" s="202">
        <f>Nassau!AI93</f>
        <v>16787.8</v>
      </c>
      <c r="AK410" s="202">
        <f>Nassau!AJ93</f>
        <v>28364.54</v>
      </c>
      <c r="AL410" s="202">
        <f>Nassau!AK93</f>
        <v>11410.19</v>
      </c>
      <c r="AM410" s="202">
        <f>Nassau!AL93</f>
        <v>9317.8799999999992</v>
      </c>
      <c r="AN410" s="202">
        <f>Nassau!AM93</f>
        <v>9433.5</v>
      </c>
      <c r="AO410" s="202">
        <f>Nassau!AN93</f>
        <v>9816.65</v>
      </c>
      <c r="AP410" s="202">
        <f>Nassau!AO93</f>
        <v>9538.5399999999991</v>
      </c>
      <c r="AQ410" s="202">
        <f>Nassau!AP93</f>
        <v>11631.48</v>
      </c>
      <c r="AR410" s="202">
        <f>Nassau!AQ93</f>
        <v>10282.18</v>
      </c>
      <c r="AS410" s="202">
        <f>Nassau!AR93</f>
        <v>6701.6</v>
      </c>
      <c r="AT410" s="202">
        <f>Nassau!AS93</f>
        <v>7357.4699999999993</v>
      </c>
      <c r="AU410" s="202">
        <f>Nassau!AT93</f>
        <v>8313.4700000000012</v>
      </c>
      <c r="AV410" s="202">
        <f>Nassau!AU93</f>
        <v>5094.4699999999993</v>
      </c>
      <c r="AW410" s="202">
        <f>Nassau!AV93</f>
        <v>5766.17</v>
      </c>
      <c r="AX410" s="202">
        <f>Nassau!AW93</f>
        <v>6014.25</v>
      </c>
    </row>
    <row r="411" spans="1:50" x14ac:dyDescent="0.35">
      <c r="A411" s="27" t="s">
        <v>158</v>
      </c>
      <c r="B411" s="3" t="s">
        <v>312</v>
      </c>
      <c r="C411" s="3" t="s">
        <v>162</v>
      </c>
      <c r="D411" s="152">
        <f t="shared" si="16"/>
        <v>460.51043478260868</v>
      </c>
      <c r="E411" s="145">
        <f>Queens!D93</f>
        <v>0</v>
      </c>
      <c r="F411" s="145">
        <f>Queens!E93</f>
        <v>0</v>
      </c>
      <c r="G411" s="145">
        <f>Queens!F93</f>
        <v>230.57</v>
      </c>
      <c r="H411" s="145">
        <f>Queens!G93</f>
        <v>317.47000000000003</v>
      </c>
      <c r="I411" s="145">
        <f>Queens!H93</f>
        <v>2268.1400000000003</v>
      </c>
      <c r="J411" s="145">
        <f>Queens!I93</f>
        <v>651.41</v>
      </c>
      <c r="K411" s="145">
        <f>Queens!J93</f>
        <v>591.21999999999991</v>
      </c>
      <c r="L411" s="145">
        <f>Queens!K93</f>
        <v>660.69999999999993</v>
      </c>
      <c r="M411" s="145">
        <f>Queens!L93</f>
        <v>272.33999999999997</v>
      </c>
      <c r="N411" s="145">
        <f>Queens!M93</f>
        <v>1372</v>
      </c>
      <c r="O411" s="145">
        <f>Queens!N93</f>
        <v>355.35</v>
      </c>
      <c r="P411" s="145">
        <f>Queens!O93</f>
        <v>49.98</v>
      </c>
      <c r="Q411" s="145">
        <f>Queens!P93</f>
        <v>394.57</v>
      </c>
      <c r="R411" s="145">
        <f>Queens!Q93</f>
        <v>37.31</v>
      </c>
      <c r="S411" s="145">
        <f>Queens!R93</f>
        <v>444.56</v>
      </c>
      <c r="T411" s="145">
        <f>Queens!S93</f>
        <v>34.229999999999997</v>
      </c>
      <c r="U411" s="145">
        <f>Queens!T93</f>
        <v>561.24</v>
      </c>
      <c r="V411" s="145">
        <f>Queens!U93</f>
        <v>0</v>
      </c>
      <c r="W411" s="145">
        <f>Queens!V93</f>
        <v>556.31999999999994</v>
      </c>
      <c r="X411" s="145">
        <f>Queens!W93</f>
        <v>92.05</v>
      </c>
      <c r="Y411" s="145">
        <f>Queens!X93</f>
        <v>478.08</v>
      </c>
      <c r="Z411" s="145">
        <f>Queens!Y93</f>
        <v>99.36</v>
      </c>
      <c r="AA411" s="145">
        <f>Queens!Z93</f>
        <v>789.73</v>
      </c>
      <c r="AB411" s="145">
        <f>Queens!AA93</f>
        <v>166.3</v>
      </c>
      <c r="AC411" s="145">
        <f>Queens!AB93</f>
        <v>514.12</v>
      </c>
      <c r="AD411" s="145">
        <f>Queens!AC93</f>
        <v>219.56</v>
      </c>
      <c r="AE411" s="145">
        <f>Queens!AD93</f>
        <v>442.9</v>
      </c>
      <c r="AF411" s="145">
        <f>Queens!AE93</f>
        <v>0</v>
      </c>
      <c r="AG411" s="145">
        <f>Queens!AF93</f>
        <v>929.9799999999999</v>
      </c>
      <c r="AH411" s="145">
        <f>Queens!AG93</f>
        <v>1200</v>
      </c>
      <c r="AI411" s="145">
        <f>Queens!AH93</f>
        <v>435.1</v>
      </c>
      <c r="AJ411" s="145">
        <f>Queens!AI93</f>
        <v>679.3</v>
      </c>
      <c r="AK411" s="145">
        <f>Queens!AJ93</f>
        <v>883.24000000000012</v>
      </c>
      <c r="AL411" s="145">
        <f>Queens!AK93</f>
        <v>0</v>
      </c>
      <c r="AM411" s="145">
        <f>Queens!AL93</f>
        <v>440.32</v>
      </c>
      <c r="AN411" s="145">
        <f>Queens!AM93</f>
        <v>0</v>
      </c>
      <c r="AO411" s="145">
        <f>Queens!AN93</f>
        <v>3236.58</v>
      </c>
      <c r="AP411" s="145">
        <f>Queens!AO93</f>
        <v>0</v>
      </c>
      <c r="AQ411" s="145">
        <f>Queens!AP93</f>
        <v>384.61</v>
      </c>
      <c r="AR411" s="145">
        <f>Queens!AQ93</f>
        <v>0</v>
      </c>
      <c r="AS411" s="145">
        <f>Queens!AR93</f>
        <v>0</v>
      </c>
      <c r="AT411" s="145">
        <f>Queens!AS93</f>
        <v>0</v>
      </c>
      <c r="AU411" s="145">
        <f>Queens!AT93</f>
        <v>0</v>
      </c>
      <c r="AV411" s="145">
        <f>Queens!AU93</f>
        <v>332.86</v>
      </c>
      <c r="AW411" s="145">
        <f>Queens!AV93</f>
        <v>2.41</v>
      </c>
      <c r="AX411" s="202">
        <f>Queens!AW93</f>
        <v>1059.57</v>
      </c>
    </row>
    <row r="412" spans="1:50" x14ac:dyDescent="0.35">
      <c r="A412" s="27" t="s">
        <v>158</v>
      </c>
      <c r="B412" s="3" t="s">
        <v>313</v>
      </c>
      <c r="C412" s="3" t="s">
        <v>162</v>
      </c>
      <c r="D412" s="152">
        <f t="shared" si="16"/>
        <v>4860.8697826086964</v>
      </c>
      <c r="E412" s="145">
        <f>'Saint Lawrence'!D92</f>
        <v>4892.68</v>
      </c>
      <c r="F412" s="145">
        <f>'Saint Lawrence'!E92</f>
        <v>4793.7600000000011</v>
      </c>
      <c r="G412" s="145">
        <f>'Saint Lawrence'!F92</f>
        <v>11250.560000000001</v>
      </c>
      <c r="H412" s="145">
        <f>'Saint Lawrence'!G92</f>
        <v>5150.51</v>
      </c>
      <c r="I412" s="145">
        <f>'Saint Lawrence'!H92</f>
        <v>7285.04</v>
      </c>
      <c r="J412" s="145">
        <f>'Saint Lawrence'!I92</f>
        <v>6486.98</v>
      </c>
      <c r="K412" s="145">
        <f>'Saint Lawrence'!J92</f>
        <v>5861.57</v>
      </c>
      <c r="L412" s="145">
        <f>'Saint Lawrence'!K92</f>
        <v>5642.83</v>
      </c>
      <c r="M412" s="145">
        <f>'Saint Lawrence'!L92</f>
        <v>4661.4400000000005</v>
      </c>
      <c r="N412" s="145">
        <f>'Saint Lawrence'!M92</f>
        <v>5562.27</v>
      </c>
      <c r="O412" s="145">
        <f>'Saint Lawrence'!N92</f>
        <v>5467.329999999999</v>
      </c>
      <c r="P412" s="145">
        <f>'Saint Lawrence'!O92</f>
        <v>3564.2400000000002</v>
      </c>
      <c r="Q412" s="145">
        <f>'Saint Lawrence'!P92</f>
        <v>5511.3099999999995</v>
      </c>
      <c r="R412" s="145">
        <f>'Saint Lawrence'!Q92</f>
        <v>3259.77</v>
      </c>
      <c r="S412" s="145">
        <f>'Saint Lawrence'!R92</f>
        <v>5135.46</v>
      </c>
      <c r="T412" s="145">
        <f>'Saint Lawrence'!S92</f>
        <v>7080.35</v>
      </c>
      <c r="U412" s="145">
        <f>'Saint Lawrence'!T92</f>
        <v>8006.0999999999995</v>
      </c>
      <c r="V412" s="145">
        <f>'Saint Lawrence'!U92</f>
        <v>5167.5000000000009</v>
      </c>
      <c r="W412" s="145">
        <f>'Saint Lawrence'!V92</f>
        <v>3493.27</v>
      </c>
      <c r="X412" s="145">
        <f>'Saint Lawrence'!W92</f>
        <v>5357.4199999999992</v>
      </c>
      <c r="Y412" s="145">
        <f>'Saint Lawrence'!X92</f>
        <v>3210.31</v>
      </c>
      <c r="Z412" s="145">
        <f>'Saint Lawrence'!Y92</f>
        <v>3893.86</v>
      </c>
      <c r="AA412" s="145">
        <f>'Saint Lawrence'!Z92</f>
        <v>4568.25</v>
      </c>
      <c r="AB412" s="145">
        <f>'Saint Lawrence'!AA92</f>
        <v>3820.76</v>
      </c>
      <c r="AC412" s="145">
        <f>'Saint Lawrence'!AB92</f>
        <v>5345.8600000000006</v>
      </c>
      <c r="AD412" s="145">
        <f>'Saint Lawrence'!AC92</f>
        <v>3346.6</v>
      </c>
      <c r="AE412" s="145">
        <f>'Saint Lawrence'!AD92</f>
        <v>4404.3099999999995</v>
      </c>
      <c r="AF412" s="145">
        <f>'Saint Lawrence'!AE92</f>
        <v>5251.58</v>
      </c>
      <c r="AG412" s="145">
        <f>'Saint Lawrence'!AF92</f>
        <v>4320.3500000000004</v>
      </c>
      <c r="AH412" s="145">
        <f>'Saint Lawrence'!AG92</f>
        <v>4412.76</v>
      </c>
      <c r="AI412" s="145">
        <f>'Saint Lawrence'!AH92</f>
        <v>7753.13</v>
      </c>
      <c r="AJ412" s="145">
        <f>'Saint Lawrence'!AI92</f>
        <v>8069.33</v>
      </c>
      <c r="AK412" s="145">
        <f>'Saint Lawrence'!AJ92</f>
        <v>5574.81</v>
      </c>
      <c r="AL412" s="145">
        <f>'Saint Lawrence'!AK92</f>
        <v>7752.3600000000006</v>
      </c>
      <c r="AM412" s="145">
        <f>'Saint Lawrence'!AL92</f>
        <v>3824.6000000000004</v>
      </c>
      <c r="AN412" s="145">
        <f>'Saint Lawrence'!AM92</f>
        <v>3364.3799999999997</v>
      </c>
      <c r="AO412" s="145">
        <f>'Saint Lawrence'!AN92</f>
        <v>4448.8599999999997</v>
      </c>
      <c r="AP412" s="145">
        <f>'Saint Lawrence'!AO92</f>
        <v>4862.0999999999995</v>
      </c>
      <c r="AQ412" s="145">
        <f>'Saint Lawrence'!AP92</f>
        <v>3035.14</v>
      </c>
      <c r="AR412" s="145">
        <f>'Saint Lawrence'!AQ92</f>
        <v>812.09</v>
      </c>
      <c r="AS412" s="145">
        <f>'Saint Lawrence'!AR92</f>
        <v>686.14</v>
      </c>
      <c r="AT412" s="145">
        <f>'Saint Lawrence'!AS92</f>
        <v>2056.7800000000002</v>
      </c>
      <c r="AU412" s="145">
        <f>'Saint Lawrence'!AT92</f>
        <v>3716.88</v>
      </c>
      <c r="AV412" s="145">
        <f>'Saint Lawrence'!AU92</f>
        <v>2826.18</v>
      </c>
      <c r="AW412" s="145">
        <f>'Saint Lawrence'!AV92</f>
        <v>5039.8999999999996</v>
      </c>
      <c r="AX412" s="202">
        <f>'Saint Lawrence'!AW92</f>
        <v>3572.3</v>
      </c>
    </row>
    <row r="413" spans="1:50" s="96" customFormat="1" ht="15" thickBot="1" x14ac:dyDescent="0.4">
      <c r="A413" s="86" t="s">
        <v>158</v>
      </c>
      <c r="B413" s="174" t="s">
        <v>314</v>
      </c>
      <c r="C413" s="174" t="s">
        <v>162</v>
      </c>
      <c r="D413" s="425">
        <f t="shared" si="16"/>
        <v>21198.779347826086</v>
      </c>
      <c r="E413" s="253">
        <f>Suffolk!D92</f>
        <v>20141.29</v>
      </c>
      <c r="F413" s="253">
        <f>Suffolk!E92</f>
        <v>26026.379999999997</v>
      </c>
      <c r="G413" s="253">
        <f>Suffolk!F92</f>
        <v>27566.61</v>
      </c>
      <c r="H413" s="253">
        <f>Suffolk!G92</f>
        <v>34312.03</v>
      </c>
      <c r="I413" s="253">
        <f>Suffolk!H92</f>
        <v>29035.16</v>
      </c>
      <c r="J413" s="253">
        <f>Suffolk!I92</f>
        <v>21228.350000000002</v>
      </c>
      <c r="K413" s="253">
        <f>Suffolk!J92</f>
        <v>16889.07</v>
      </c>
      <c r="L413" s="253">
        <f>Suffolk!K92</f>
        <v>18938.060000000001</v>
      </c>
      <c r="M413" s="253">
        <f>Suffolk!L92</f>
        <v>50950.539999999994</v>
      </c>
      <c r="N413" s="253">
        <f>Suffolk!M92</f>
        <v>24832.260000000002</v>
      </c>
      <c r="O413" s="253">
        <f>Suffolk!N92</f>
        <v>19753.710000000003</v>
      </c>
      <c r="P413" s="253">
        <f>Suffolk!O92</f>
        <v>19090.88</v>
      </c>
      <c r="Q413" s="253">
        <f>Suffolk!P92</f>
        <v>24294.84</v>
      </c>
      <c r="R413" s="253">
        <f>Suffolk!Q92</f>
        <v>24222.71</v>
      </c>
      <c r="S413" s="253">
        <f>Suffolk!R92</f>
        <v>28929.100000000002</v>
      </c>
      <c r="T413" s="253">
        <f>Suffolk!S92</f>
        <v>31876.16</v>
      </c>
      <c r="U413" s="253">
        <f>Suffolk!T92</f>
        <v>20890.13</v>
      </c>
      <c r="V413" s="253">
        <f>Suffolk!U92</f>
        <v>24548.400000000001</v>
      </c>
      <c r="W413" s="253">
        <f>Suffolk!V92</f>
        <v>24452.6</v>
      </c>
      <c r="X413" s="253">
        <f>Suffolk!W92</f>
        <v>41704.92</v>
      </c>
      <c r="Y413" s="253">
        <f>Suffolk!X92</f>
        <v>24289.38</v>
      </c>
      <c r="Z413" s="253">
        <f>Suffolk!Y92</f>
        <v>22211.379999999997</v>
      </c>
      <c r="AA413" s="253">
        <f>Suffolk!Z92</f>
        <v>16246.89</v>
      </c>
      <c r="AB413" s="253">
        <f>Suffolk!AA92</f>
        <v>23221.219999999998</v>
      </c>
      <c r="AC413" s="253">
        <f>Suffolk!AB92</f>
        <v>27103.740000000009</v>
      </c>
      <c r="AD413" s="253">
        <f>Suffolk!AC92</f>
        <v>20685.87</v>
      </c>
      <c r="AE413" s="253">
        <f>Suffolk!AD92</f>
        <v>22157.170000000002</v>
      </c>
      <c r="AF413" s="253">
        <f>Suffolk!AE92</f>
        <v>21911.69</v>
      </c>
      <c r="AG413" s="253">
        <f>Suffolk!AF92</f>
        <v>24100.51</v>
      </c>
      <c r="AH413" s="253">
        <f>Suffolk!AG92</f>
        <v>15131.97</v>
      </c>
      <c r="AI413" s="253">
        <f>Suffolk!AH92</f>
        <v>22497.16</v>
      </c>
      <c r="AJ413" s="253">
        <f>Suffolk!AI92</f>
        <v>22453.59</v>
      </c>
      <c r="AK413" s="253">
        <f>Suffolk!AJ92</f>
        <v>17048.599999999999</v>
      </c>
      <c r="AL413" s="253">
        <f>Suffolk!AK92</f>
        <v>15959.62</v>
      </c>
      <c r="AM413" s="253">
        <f>Suffolk!AL92</f>
        <v>22372.2</v>
      </c>
      <c r="AN413" s="253">
        <f>Suffolk!AM92</f>
        <v>17880.78</v>
      </c>
      <c r="AO413" s="253">
        <f>Suffolk!AN92</f>
        <v>17988.920000000002</v>
      </c>
      <c r="AP413" s="253">
        <f>Suffolk!AO92</f>
        <v>16004.25</v>
      </c>
      <c r="AQ413" s="253">
        <f>Suffolk!AP92</f>
        <v>23080.01</v>
      </c>
      <c r="AR413" s="253">
        <f>Suffolk!AQ92</f>
        <v>14352.300000000001</v>
      </c>
      <c r="AS413" s="253">
        <f>Suffolk!AR92</f>
        <v>6799.9400000000005</v>
      </c>
      <c r="AT413" s="253">
        <f>Suffolk!AS92</f>
        <v>4975.04</v>
      </c>
      <c r="AU413" s="253">
        <f>Suffolk!AT92</f>
        <v>5088.09</v>
      </c>
      <c r="AV413" s="253">
        <f>Suffolk!AU92</f>
        <v>6171.4699999999993</v>
      </c>
      <c r="AW413" s="253">
        <f>Suffolk!AV92</f>
        <v>5669.72</v>
      </c>
      <c r="AX413" s="253">
        <f>Suffolk!AW92</f>
        <v>10059.14</v>
      </c>
    </row>
    <row r="415" spans="1:50" x14ac:dyDescent="0.35">
      <c r="E415" s="206"/>
      <c r="F415" s="206"/>
      <c r="G415" s="206"/>
      <c r="H415" s="206"/>
      <c r="AS415" s="206"/>
      <c r="AT415" s="206"/>
      <c r="AU415" s="206"/>
      <c r="AV415" s="206"/>
      <c r="AW415" s="206"/>
      <c r="AX415" s="206"/>
    </row>
    <row r="418" spans="1:50" x14ac:dyDescent="0.35">
      <c r="A418" s="51" t="s">
        <v>139</v>
      </c>
    </row>
    <row r="419" spans="1:50" ht="15" thickBot="1" x14ac:dyDescent="0.4"/>
    <row r="420" spans="1:50" x14ac:dyDescent="0.35">
      <c r="A420" s="32" t="s">
        <v>168</v>
      </c>
      <c r="B420" s="33" t="s">
        <v>315</v>
      </c>
      <c r="C420" s="33" t="s">
        <v>160</v>
      </c>
      <c r="D420" s="33" t="s">
        <v>316</v>
      </c>
      <c r="E420" s="14">
        <v>42736</v>
      </c>
      <c r="F420" s="14">
        <v>42767</v>
      </c>
      <c r="G420" s="14">
        <v>42795</v>
      </c>
      <c r="H420" s="14">
        <v>42826</v>
      </c>
      <c r="I420" s="14">
        <v>42856</v>
      </c>
      <c r="J420" s="14">
        <v>42887</v>
      </c>
      <c r="K420" s="14">
        <v>42917</v>
      </c>
      <c r="L420" s="14">
        <v>42948</v>
      </c>
      <c r="M420" s="14">
        <v>42979</v>
      </c>
      <c r="N420" s="14">
        <v>43009</v>
      </c>
      <c r="O420" s="14">
        <v>43040</v>
      </c>
      <c r="P420" s="14">
        <v>43070</v>
      </c>
      <c r="Q420" s="14">
        <v>43101</v>
      </c>
      <c r="R420" s="14">
        <v>43132</v>
      </c>
      <c r="S420" s="14">
        <v>43160</v>
      </c>
      <c r="T420" s="14">
        <v>43191</v>
      </c>
      <c r="U420" s="14">
        <v>43221</v>
      </c>
      <c r="V420" s="14">
        <v>43252</v>
      </c>
      <c r="W420" s="14">
        <v>43282</v>
      </c>
      <c r="X420" s="14">
        <v>43313</v>
      </c>
      <c r="Y420" s="14">
        <v>43344</v>
      </c>
      <c r="Z420" s="14">
        <v>43374</v>
      </c>
      <c r="AA420" s="14">
        <v>43405</v>
      </c>
      <c r="AB420" s="14">
        <v>43435</v>
      </c>
      <c r="AC420" s="14">
        <v>43466</v>
      </c>
      <c r="AD420" s="14">
        <v>43497</v>
      </c>
      <c r="AE420" s="14">
        <v>43525</v>
      </c>
      <c r="AF420" s="14">
        <v>43556</v>
      </c>
      <c r="AG420" s="14">
        <v>43586</v>
      </c>
      <c r="AH420" s="14">
        <v>43617</v>
      </c>
      <c r="AI420" s="14">
        <v>43647</v>
      </c>
      <c r="AJ420" s="14">
        <v>43678</v>
      </c>
      <c r="AK420" s="14">
        <v>43709</v>
      </c>
      <c r="AL420" s="14">
        <v>43739</v>
      </c>
      <c r="AM420" s="14">
        <v>43770</v>
      </c>
      <c r="AN420" s="14">
        <v>43800</v>
      </c>
      <c r="AO420" s="14">
        <v>43831</v>
      </c>
      <c r="AP420" s="14">
        <v>43862</v>
      </c>
      <c r="AQ420" s="14">
        <v>43891</v>
      </c>
      <c r="AR420" s="14">
        <v>43922</v>
      </c>
      <c r="AS420" s="14">
        <v>43952</v>
      </c>
      <c r="AT420" s="14">
        <v>43983</v>
      </c>
      <c r="AU420" s="14">
        <v>44013</v>
      </c>
      <c r="AV420" s="14">
        <v>44044</v>
      </c>
      <c r="AW420" s="14">
        <v>44075</v>
      </c>
      <c r="AX420" s="15">
        <v>44105</v>
      </c>
    </row>
    <row r="421" spans="1:50" s="51" customFormat="1" x14ac:dyDescent="0.35">
      <c r="A421" s="29" t="s">
        <v>134</v>
      </c>
      <c r="B421" s="9" t="s">
        <v>129</v>
      </c>
      <c r="C421" s="9" t="s">
        <v>172</v>
      </c>
      <c r="D421" s="126">
        <f t="shared" ref="D421:D484" si="17">AVERAGE(E421:AX421)</f>
        <v>25494.608695652172</v>
      </c>
      <c r="E421" s="126">
        <v>39874</v>
      </c>
      <c r="F421" s="126">
        <v>36088</v>
      </c>
      <c r="G421" s="126">
        <v>37909</v>
      </c>
      <c r="H421" s="126">
        <v>36004</v>
      </c>
      <c r="I421" s="126">
        <v>37312</v>
      </c>
      <c r="J421" s="126">
        <v>37090</v>
      </c>
      <c r="K421" s="126">
        <v>32804</v>
      </c>
      <c r="L421" s="126">
        <v>33928</v>
      </c>
      <c r="M421" s="126">
        <v>34185</v>
      </c>
      <c r="N421" s="126">
        <v>36854</v>
      </c>
      <c r="O421" s="126">
        <v>35688</v>
      </c>
      <c r="P421" s="126">
        <v>34047</v>
      </c>
      <c r="Q421" s="126">
        <v>33433</v>
      </c>
      <c r="R421" s="126">
        <v>31047</v>
      </c>
      <c r="S421" s="126">
        <v>32985</v>
      </c>
      <c r="T421" s="126">
        <v>33070</v>
      </c>
      <c r="U421" s="126">
        <v>27529</v>
      </c>
      <c r="V421" s="126">
        <v>26044</v>
      </c>
      <c r="W421" s="126">
        <v>24407</v>
      </c>
      <c r="X421" s="126">
        <v>26262</v>
      </c>
      <c r="Y421" s="126">
        <v>24532</v>
      </c>
      <c r="Z421" s="126">
        <v>26811</v>
      </c>
      <c r="AA421" s="126">
        <v>25541</v>
      </c>
      <c r="AB421" s="126">
        <v>25748</v>
      </c>
      <c r="AC421" s="126">
        <v>25686</v>
      </c>
      <c r="AD421" s="126">
        <v>24732</v>
      </c>
      <c r="AE421" s="126">
        <v>24797</v>
      </c>
      <c r="AF421" s="126">
        <v>26173</v>
      </c>
      <c r="AG421" s="126">
        <v>26166</v>
      </c>
      <c r="AH421" s="126">
        <v>24615</v>
      </c>
      <c r="AI421" s="126">
        <v>22764</v>
      </c>
      <c r="AJ421" s="126">
        <v>23559</v>
      </c>
      <c r="AK421" s="126">
        <v>22822</v>
      </c>
      <c r="AL421" s="126">
        <v>25173</v>
      </c>
      <c r="AM421" s="126">
        <v>24005</v>
      </c>
      <c r="AN421" s="126">
        <v>22891</v>
      </c>
      <c r="AO421" s="126">
        <v>24926</v>
      </c>
      <c r="AP421" s="126">
        <v>23593</v>
      </c>
      <c r="AQ421" s="126">
        <v>20077</v>
      </c>
      <c r="AR421" s="126">
        <v>4690</v>
      </c>
      <c r="AS421" s="126">
        <v>27</v>
      </c>
      <c r="AT421" s="126">
        <v>1868</v>
      </c>
      <c r="AU421" s="126">
        <v>6518</v>
      </c>
      <c r="AV421" s="126">
        <v>7948</v>
      </c>
      <c r="AW421" s="126">
        <v>10107</v>
      </c>
      <c r="AX421" s="404">
        <v>10423</v>
      </c>
    </row>
    <row r="422" spans="1:50" s="51" customFormat="1" x14ac:dyDescent="0.35">
      <c r="A422" s="29" t="s">
        <v>134</v>
      </c>
      <c r="B422" s="9" t="s">
        <v>129</v>
      </c>
      <c r="C422" s="9" t="s">
        <v>174</v>
      </c>
      <c r="D422" s="409">
        <f t="shared" si="17"/>
        <v>622688.71739130432</v>
      </c>
      <c r="E422" s="193">
        <v>663058</v>
      </c>
      <c r="F422" s="193">
        <v>688664</v>
      </c>
      <c r="G422" s="193">
        <v>722263</v>
      </c>
      <c r="H422" s="193">
        <v>730927</v>
      </c>
      <c r="I422" s="193">
        <v>746027</v>
      </c>
      <c r="J422" s="193">
        <v>765345</v>
      </c>
      <c r="K422" s="193">
        <v>616091</v>
      </c>
      <c r="L422" s="193">
        <v>685061</v>
      </c>
      <c r="M422" s="193">
        <v>698854</v>
      </c>
      <c r="N422" s="193">
        <v>733981</v>
      </c>
      <c r="O422" s="193">
        <v>759018</v>
      </c>
      <c r="P422" s="193">
        <v>762298</v>
      </c>
      <c r="Q422" s="193">
        <v>642143</v>
      </c>
      <c r="R422" s="193">
        <v>693443</v>
      </c>
      <c r="S422" s="193">
        <v>718860</v>
      </c>
      <c r="T422" s="193">
        <v>742777</v>
      </c>
      <c r="U422" s="193">
        <v>774852</v>
      </c>
      <c r="V422" s="193">
        <v>762832</v>
      </c>
      <c r="W422" s="193">
        <v>632800</v>
      </c>
      <c r="X422" s="193">
        <v>709162</v>
      </c>
      <c r="Y422" s="193">
        <v>709467</v>
      </c>
      <c r="Z422" s="193">
        <v>754250</v>
      </c>
      <c r="AA422" s="193">
        <v>754293</v>
      </c>
      <c r="AB422" s="193">
        <v>759459</v>
      </c>
      <c r="AC422" s="193">
        <v>646336</v>
      </c>
      <c r="AD422" s="193">
        <v>690796</v>
      </c>
      <c r="AE422" s="193">
        <v>707065</v>
      </c>
      <c r="AF422" s="193">
        <v>724397</v>
      </c>
      <c r="AG422" s="193">
        <v>746686</v>
      </c>
      <c r="AH422" s="193">
        <v>730202</v>
      </c>
      <c r="AI422" s="193">
        <v>629605</v>
      </c>
      <c r="AJ422" s="193">
        <v>673133</v>
      </c>
      <c r="AK422" s="193">
        <v>671619</v>
      </c>
      <c r="AL422" s="193">
        <v>718627</v>
      </c>
      <c r="AM422" s="193">
        <v>706320</v>
      </c>
      <c r="AN422" s="193">
        <v>693468</v>
      </c>
      <c r="AO422" s="193">
        <v>618746</v>
      </c>
      <c r="AP422" s="193">
        <v>650343</v>
      </c>
      <c r="AQ422" s="193">
        <v>653537</v>
      </c>
      <c r="AR422" s="193">
        <v>279011</v>
      </c>
      <c r="AS422" s="193">
        <v>188</v>
      </c>
      <c r="AT422" s="193">
        <v>7445</v>
      </c>
      <c r="AU422" s="193">
        <v>127041</v>
      </c>
      <c r="AV422" s="193">
        <v>204133</v>
      </c>
      <c r="AW422" s="193">
        <v>261187</v>
      </c>
      <c r="AX422" s="194">
        <v>277871</v>
      </c>
    </row>
    <row r="423" spans="1:50" x14ac:dyDescent="0.35">
      <c r="A423" s="27" t="s">
        <v>155</v>
      </c>
      <c r="B423" s="3" t="s">
        <v>253</v>
      </c>
      <c r="C423" s="3" t="s">
        <v>172</v>
      </c>
      <c r="D423" s="150">
        <f t="shared" si="17"/>
        <v>1722.6521739130435</v>
      </c>
      <c r="E423" s="150">
        <v>3219</v>
      </c>
      <c r="F423" s="150">
        <v>3289</v>
      </c>
      <c r="G423" s="150">
        <v>3444</v>
      </c>
      <c r="H423" s="150">
        <v>2707</v>
      </c>
      <c r="I423" s="150">
        <v>2197</v>
      </c>
      <c r="J423" s="150">
        <v>2876</v>
      </c>
      <c r="K423" s="150">
        <v>2790</v>
      </c>
      <c r="L423" s="150">
        <v>2021</v>
      </c>
      <c r="M423" s="150">
        <v>2261</v>
      </c>
      <c r="N423" s="150">
        <v>2985</v>
      </c>
      <c r="O423" s="150">
        <v>2589</v>
      </c>
      <c r="P423" s="150">
        <v>2214</v>
      </c>
      <c r="Q423" s="150">
        <v>2137</v>
      </c>
      <c r="R423" s="150">
        <v>1700</v>
      </c>
      <c r="S423" s="150">
        <v>1830</v>
      </c>
      <c r="T423" s="150">
        <v>1837</v>
      </c>
      <c r="U423" s="150">
        <v>2009</v>
      </c>
      <c r="V423" s="150">
        <v>1834</v>
      </c>
      <c r="W423" s="150">
        <v>1657</v>
      </c>
      <c r="X423" s="150">
        <v>1507</v>
      </c>
      <c r="Y423" s="150">
        <v>1715</v>
      </c>
      <c r="Z423" s="150">
        <v>1451</v>
      </c>
      <c r="AA423" s="150">
        <v>1357</v>
      </c>
      <c r="AB423" s="150">
        <v>1536</v>
      </c>
      <c r="AC423" s="150">
        <v>1697</v>
      </c>
      <c r="AD423" s="150">
        <v>1424</v>
      </c>
      <c r="AE423" s="150">
        <v>1452</v>
      </c>
      <c r="AF423" s="150">
        <v>1558</v>
      </c>
      <c r="AG423" s="150">
        <v>1547</v>
      </c>
      <c r="AH423" s="150">
        <v>1511</v>
      </c>
      <c r="AI423" s="150">
        <v>1588</v>
      </c>
      <c r="AJ423" s="150">
        <v>1490</v>
      </c>
      <c r="AK423" s="150">
        <v>1801</v>
      </c>
      <c r="AL423" s="150">
        <v>1598</v>
      </c>
      <c r="AM423" s="150">
        <v>1715</v>
      </c>
      <c r="AN423" s="150">
        <v>1534</v>
      </c>
      <c r="AO423" s="150">
        <v>1783</v>
      </c>
      <c r="AP423" s="150">
        <v>1622</v>
      </c>
      <c r="AQ423" s="150">
        <v>1447</v>
      </c>
      <c r="AR423" s="150">
        <v>247</v>
      </c>
      <c r="AS423" s="150">
        <v>0</v>
      </c>
      <c r="AT423" s="150">
        <v>0</v>
      </c>
      <c r="AU423" s="150">
        <v>0</v>
      </c>
      <c r="AV423" s="150">
        <v>509</v>
      </c>
      <c r="AW423" s="150">
        <v>982</v>
      </c>
      <c r="AX423" s="151">
        <v>575</v>
      </c>
    </row>
    <row r="424" spans="1:50" x14ac:dyDescent="0.35">
      <c r="A424" s="27" t="s">
        <v>155</v>
      </c>
      <c r="B424" s="3" t="s">
        <v>253</v>
      </c>
      <c r="C424" s="3" t="s">
        <v>174</v>
      </c>
      <c r="D424" s="265">
        <f t="shared" si="17"/>
        <v>24067.348837209302</v>
      </c>
      <c r="E424" s="145">
        <v>24265</v>
      </c>
      <c r="F424" s="145">
        <v>25352</v>
      </c>
      <c r="G424" s="145">
        <v>26576</v>
      </c>
      <c r="H424" s="145">
        <v>23982</v>
      </c>
      <c r="I424" s="145">
        <v>20209</v>
      </c>
      <c r="J424" s="145">
        <v>24827</v>
      </c>
      <c r="K424" s="145">
        <v>23661</v>
      </c>
      <c r="L424" s="145">
        <v>22599</v>
      </c>
      <c r="M424" s="145">
        <v>24364</v>
      </c>
      <c r="N424" s="145">
        <v>26586</v>
      </c>
      <c r="O424" s="145">
        <v>26123</v>
      </c>
      <c r="P424" s="145">
        <v>24619</v>
      </c>
      <c r="Q424" s="145">
        <v>21940</v>
      </c>
      <c r="R424" s="145">
        <v>22867</v>
      </c>
      <c r="S424" s="145">
        <v>26339</v>
      </c>
      <c r="T424" s="145">
        <v>32009</v>
      </c>
      <c r="U424" s="145">
        <v>30403</v>
      </c>
      <c r="V424" s="145">
        <v>29603</v>
      </c>
      <c r="W424" s="145">
        <v>27857</v>
      </c>
      <c r="X424" s="145">
        <v>27468</v>
      </c>
      <c r="Y424" s="145">
        <v>25744</v>
      </c>
      <c r="Z424" s="145">
        <v>28846</v>
      </c>
      <c r="AA424" s="145">
        <v>29858</v>
      </c>
      <c r="AB424" s="145">
        <v>29879</v>
      </c>
      <c r="AC424" s="145">
        <v>28560</v>
      </c>
      <c r="AD424" s="145">
        <v>27213</v>
      </c>
      <c r="AE424" s="145">
        <v>27045</v>
      </c>
      <c r="AF424" s="145">
        <v>28235</v>
      </c>
      <c r="AG424" s="145">
        <v>27902</v>
      </c>
      <c r="AH424" s="145">
        <v>27002</v>
      </c>
      <c r="AI424" s="145">
        <v>24661</v>
      </c>
      <c r="AJ424" s="145">
        <v>24325</v>
      </c>
      <c r="AK424" s="145">
        <v>24991</v>
      </c>
      <c r="AL424" s="145">
        <v>24363</v>
      </c>
      <c r="AM424" s="145">
        <v>24589</v>
      </c>
      <c r="AN424" s="145">
        <v>23346</v>
      </c>
      <c r="AO424" s="145">
        <v>25150</v>
      </c>
      <c r="AP424" s="145">
        <v>24622</v>
      </c>
      <c r="AQ424" s="145">
        <v>23171</v>
      </c>
      <c r="AR424" s="145">
        <v>7456</v>
      </c>
      <c r="AS424" s="145"/>
      <c r="AT424" s="145"/>
      <c r="AU424" s="145"/>
      <c r="AV424" s="145">
        <v>2036</v>
      </c>
      <c r="AW424" s="145">
        <v>7278</v>
      </c>
      <c r="AX424" s="195">
        <v>6975</v>
      </c>
    </row>
    <row r="425" spans="1:50" x14ac:dyDescent="0.35">
      <c r="A425" s="27" t="s">
        <v>155</v>
      </c>
      <c r="B425" s="3" t="s">
        <v>254</v>
      </c>
      <c r="C425" s="3" t="s">
        <v>172</v>
      </c>
      <c r="D425" s="150">
        <f t="shared" si="17"/>
        <v>570.23913043478262</v>
      </c>
      <c r="E425" s="150">
        <v>638</v>
      </c>
      <c r="F425" s="150">
        <v>515</v>
      </c>
      <c r="G425" s="150">
        <v>633</v>
      </c>
      <c r="H425" s="150">
        <v>535</v>
      </c>
      <c r="I425" s="150">
        <v>615</v>
      </c>
      <c r="J425" s="150">
        <v>517</v>
      </c>
      <c r="K425" s="150">
        <v>482</v>
      </c>
      <c r="L425" s="150">
        <v>438</v>
      </c>
      <c r="M425" s="150">
        <v>574</v>
      </c>
      <c r="N425" s="150">
        <v>502</v>
      </c>
      <c r="O425" s="150">
        <v>561</v>
      </c>
      <c r="P425" s="150">
        <v>638</v>
      </c>
      <c r="Q425" s="150">
        <v>550</v>
      </c>
      <c r="R425" s="150">
        <v>515</v>
      </c>
      <c r="S425" s="150">
        <v>521</v>
      </c>
      <c r="T425" s="150">
        <v>614</v>
      </c>
      <c r="U425" s="150">
        <v>710</v>
      </c>
      <c r="V425" s="150">
        <v>593</v>
      </c>
      <c r="W425" s="150">
        <v>534</v>
      </c>
      <c r="X425" s="150">
        <v>666</v>
      </c>
      <c r="Y425" s="150">
        <v>665</v>
      </c>
      <c r="Z425" s="150">
        <v>663</v>
      </c>
      <c r="AA425" s="150">
        <v>698</v>
      </c>
      <c r="AB425" s="150">
        <v>654</v>
      </c>
      <c r="AC425" s="150">
        <v>628</v>
      </c>
      <c r="AD425" s="150">
        <v>721</v>
      </c>
      <c r="AE425" s="150">
        <v>625</v>
      </c>
      <c r="AF425" s="150">
        <v>751</v>
      </c>
      <c r="AG425" s="150">
        <v>629</v>
      </c>
      <c r="AH425" s="150">
        <v>624</v>
      </c>
      <c r="AI425" s="150">
        <v>608</v>
      </c>
      <c r="AJ425" s="150">
        <v>637</v>
      </c>
      <c r="AK425" s="150">
        <v>549</v>
      </c>
      <c r="AL425" s="150">
        <v>702</v>
      </c>
      <c r="AM425" s="150">
        <v>648</v>
      </c>
      <c r="AN425" s="150">
        <v>672</v>
      </c>
      <c r="AO425" s="150">
        <v>853</v>
      </c>
      <c r="AP425" s="150">
        <v>760</v>
      </c>
      <c r="AQ425" s="150">
        <v>591</v>
      </c>
      <c r="AR425" s="150">
        <v>10</v>
      </c>
      <c r="AS425" s="150">
        <v>0</v>
      </c>
      <c r="AT425" s="150">
        <v>388</v>
      </c>
      <c r="AU425" s="150">
        <v>208</v>
      </c>
      <c r="AV425" s="150">
        <v>149</v>
      </c>
      <c r="AW425" s="150">
        <v>199</v>
      </c>
      <c r="AX425" s="151">
        <v>1248</v>
      </c>
    </row>
    <row r="426" spans="1:50" x14ac:dyDescent="0.35">
      <c r="A426" s="27" t="s">
        <v>155</v>
      </c>
      <c r="B426" s="3" t="s">
        <v>254</v>
      </c>
      <c r="C426" s="3" t="s">
        <v>174</v>
      </c>
      <c r="D426" s="265">
        <f t="shared" si="17"/>
        <v>12202.933333333332</v>
      </c>
      <c r="E426" s="145">
        <v>9251</v>
      </c>
      <c r="F426" s="145">
        <v>10338</v>
      </c>
      <c r="G426" s="145">
        <v>11563</v>
      </c>
      <c r="H426" s="145">
        <v>11682</v>
      </c>
      <c r="I426" s="145">
        <v>11235</v>
      </c>
      <c r="J426" s="145">
        <v>9961</v>
      </c>
      <c r="K426" s="145">
        <v>7451</v>
      </c>
      <c r="L426" s="145">
        <v>8427</v>
      </c>
      <c r="M426" s="145">
        <v>9220</v>
      </c>
      <c r="N426" s="145">
        <v>9386</v>
      </c>
      <c r="O426" s="145">
        <v>10336</v>
      </c>
      <c r="P426" s="145">
        <v>11434</v>
      </c>
      <c r="Q426" s="145">
        <v>10696</v>
      </c>
      <c r="R426" s="145">
        <v>13882</v>
      </c>
      <c r="S426" s="145">
        <v>14062</v>
      </c>
      <c r="T426" s="145">
        <v>14862</v>
      </c>
      <c r="U426" s="145">
        <v>16132</v>
      </c>
      <c r="V426" s="145">
        <v>15711</v>
      </c>
      <c r="W426" s="145">
        <v>13284</v>
      </c>
      <c r="X426" s="145">
        <v>15378</v>
      </c>
      <c r="Y426" s="145">
        <v>15756</v>
      </c>
      <c r="Z426" s="145">
        <v>14908</v>
      </c>
      <c r="AA426" s="145">
        <v>16406</v>
      </c>
      <c r="AB426" s="145">
        <v>14892</v>
      </c>
      <c r="AC426" s="145">
        <v>13833</v>
      </c>
      <c r="AD426" s="145">
        <v>16616</v>
      </c>
      <c r="AE426" s="145">
        <v>16950</v>
      </c>
      <c r="AF426" s="145">
        <v>16586</v>
      </c>
      <c r="AG426" s="145">
        <v>16493</v>
      </c>
      <c r="AH426" s="145">
        <v>15471</v>
      </c>
      <c r="AI426" s="145">
        <v>14176</v>
      </c>
      <c r="AJ426" s="145">
        <v>13596</v>
      </c>
      <c r="AK426" s="145">
        <v>15041</v>
      </c>
      <c r="AL426" s="145">
        <v>15190</v>
      </c>
      <c r="AM426" s="145">
        <v>16949</v>
      </c>
      <c r="AN426" s="145">
        <v>17668</v>
      </c>
      <c r="AO426" s="145">
        <v>16601</v>
      </c>
      <c r="AP426" s="145">
        <v>15927</v>
      </c>
      <c r="AQ426" s="145">
        <v>15454</v>
      </c>
      <c r="AR426" s="145">
        <v>18</v>
      </c>
      <c r="AS426" s="145"/>
      <c r="AT426" s="145">
        <v>1331</v>
      </c>
      <c r="AU426" s="145">
        <v>2822</v>
      </c>
      <c r="AV426" s="145">
        <v>2505</v>
      </c>
      <c r="AW426" s="145">
        <v>4536</v>
      </c>
      <c r="AX426" s="195">
        <v>5116</v>
      </c>
    </row>
    <row r="427" spans="1:50" x14ac:dyDescent="0.35">
      <c r="A427" s="27" t="s">
        <v>155</v>
      </c>
      <c r="B427" s="3" t="s">
        <v>255</v>
      </c>
      <c r="C427" s="3" t="s">
        <v>172</v>
      </c>
      <c r="D427" s="150">
        <f t="shared" si="17"/>
        <v>73.717391304347828</v>
      </c>
      <c r="E427" s="150">
        <v>142</v>
      </c>
      <c r="F427" s="150">
        <v>106</v>
      </c>
      <c r="G427" s="150">
        <v>72</v>
      </c>
      <c r="H427" s="150">
        <v>37</v>
      </c>
      <c r="I427" s="150">
        <v>26</v>
      </c>
      <c r="J427" s="150">
        <v>53</v>
      </c>
      <c r="K427" s="150">
        <v>137</v>
      </c>
      <c r="L427" s="150">
        <v>81</v>
      </c>
      <c r="M427" s="150">
        <v>73</v>
      </c>
      <c r="N427" s="150">
        <v>180</v>
      </c>
      <c r="O427" s="150">
        <v>190</v>
      </c>
      <c r="P427" s="150">
        <v>169</v>
      </c>
      <c r="Q427" s="150">
        <v>72</v>
      </c>
      <c r="R427" s="150">
        <v>73</v>
      </c>
      <c r="S427" s="150">
        <v>80</v>
      </c>
      <c r="T427" s="150">
        <v>40</v>
      </c>
      <c r="U427" s="150">
        <v>69</v>
      </c>
      <c r="V427" s="150">
        <v>103</v>
      </c>
      <c r="W427" s="150">
        <v>94</v>
      </c>
      <c r="X427" s="150">
        <v>89</v>
      </c>
      <c r="Y427" s="150">
        <v>100</v>
      </c>
      <c r="Z427" s="150">
        <v>79</v>
      </c>
      <c r="AA427" s="150">
        <v>75</v>
      </c>
      <c r="AB427" s="150">
        <v>77</v>
      </c>
      <c r="AC427" s="150">
        <v>21</v>
      </c>
      <c r="AD427" s="150">
        <v>47</v>
      </c>
      <c r="AE427" s="150">
        <v>111</v>
      </c>
      <c r="AF427" s="150">
        <v>132</v>
      </c>
      <c r="AG427" s="150">
        <v>109</v>
      </c>
      <c r="AH427" s="150">
        <v>67</v>
      </c>
      <c r="AI427" s="150">
        <v>26</v>
      </c>
      <c r="AJ427" s="150">
        <v>85</v>
      </c>
      <c r="AK427" s="150">
        <v>59</v>
      </c>
      <c r="AL427" s="150">
        <v>85</v>
      </c>
      <c r="AM427" s="150">
        <v>71</v>
      </c>
      <c r="AN427" s="150">
        <v>61</v>
      </c>
      <c r="AO427" s="150">
        <v>111</v>
      </c>
      <c r="AP427" s="150">
        <v>92</v>
      </c>
      <c r="AQ427" s="150">
        <v>51</v>
      </c>
      <c r="AR427" s="150">
        <v>0</v>
      </c>
      <c r="AS427" s="150">
        <v>0</v>
      </c>
      <c r="AT427" s="150">
        <v>18</v>
      </c>
      <c r="AU427" s="150">
        <v>28</v>
      </c>
      <c r="AV427" s="150">
        <v>0</v>
      </c>
      <c r="AW427" s="150">
        <v>0</v>
      </c>
      <c r="AX427" s="151">
        <v>0</v>
      </c>
    </row>
    <row r="428" spans="1:50" x14ac:dyDescent="0.35">
      <c r="A428" s="27" t="s">
        <v>155</v>
      </c>
      <c r="B428" s="3" t="s">
        <v>255</v>
      </c>
      <c r="C428" s="3" t="s">
        <v>174</v>
      </c>
      <c r="D428" s="265">
        <f t="shared" si="17"/>
        <v>423.80487804878049</v>
      </c>
      <c r="E428" s="145">
        <v>472</v>
      </c>
      <c r="F428" s="145">
        <v>390</v>
      </c>
      <c r="G428" s="145">
        <v>401</v>
      </c>
      <c r="H428" s="145">
        <v>326</v>
      </c>
      <c r="I428" s="145">
        <v>348</v>
      </c>
      <c r="J428" s="145">
        <v>326</v>
      </c>
      <c r="K428" s="145">
        <v>616</v>
      </c>
      <c r="L428" s="145">
        <v>916</v>
      </c>
      <c r="M428" s="145">
        <v>626</v>
      </c>
      <c r="N428" s="145">
        <v>502</v>
      </c>
      <c r="O428" s="145">
        <v>1114</v>
      </c>
      <c r="P428" s="145">
        <v>702</v>
      </c>
      <c r="Q428" s="145">
        <v>470</v>
      </c>
      <c r="R428" s="145">
        <v>556</v>
      </c>
      <c r="S428" s="145">
        <v>696</v>
      </c>
      <c r="T428" s="145">
        <v>700</v>
      </c>
      <c r="U428" s="145">
        <v>824</v>
      </c>
      <c r="V428" s="145">
        <v>720</v>
      </c>
      <c r="W428" s="145">
        <v>668</v>
      </c>
      <c r="X428" s="145">
        <v>554</v>
      </c>
      <c r="Y428" s="145">
        <v>712</v>
      </c>
      <c r="Z428" s="145">
        <v>396</v>
      </c>
      <c r="AA428" s="145">
        <v>292</v>
      </c>
      <c r="AB428" s="145">
        <v>302</v>
      </c>
      <c r="AC428" s="145">
        <v>332</v>
      </c>
      <c r="AD428" s="145">
        <v>280</v>
      </c>
      <c r="AE428" s="145">
        <v>622</v>
      </c>
      <c r="AF428" s="145">
        <v>602</v>
      </c>
      <c r="AG428" s="145">
        <v>314</v>
      </c>
      <c r="AH428" s="145">
        <v>184</v>
      </c>
      <c r="AI428" s="145">
        <v>96</v>
      </c>
      <c r="AJ428" s="145">
        <v>150</v>
      </c>
      <c r="AK428" s="145">
        <v>118</v>
      </c>
      <c r="AL428" s="145">
        <v>302</v>
      </c>
      <c r="AM428" s="145">
        <v>198</v>
      </c>
      <c r="AN428" s="145">
        <v>96</v>
      </c>
      <c r="AO428" s="145">
        <v>146</v>
      </c>
      <c r="AP428" s="145">
        <v>175</v>
      </c>
      <c r="AQ428" s="145">
        <v>86</v>
      </c>
      <c r="AR428" s="145"/>
      <c r="AS428" s="145"/>
      <c r="AT428" s="145">
        <v>18</v>
      </c>
      <c r="AU428" s="145">
        <v>28</v>
      </c>
      <c r="AV428" s="145"/>
      <c r="AW428" s="145"/>
      <c r="AX428" s="195"/>
    </row>
    <row r="429" spans="1:50" x14ac:dyDescent="0.35">
      <c r="A429" s="27" t="s">
        <v>155</v>
      </c>
      <c r="B429" s="3" t="s">
        <v>256</v>
      </c>
      <c r="C429" s="3" t="s">
        <v>172</v>
      </c>
      <c r="D429" s="150">
        <f t="shared" si="17"/>
        <v>0.75</v>
      </c>
      <c r="E429" s="150"/>
      <c r="F429" s="150"/>
      <c r="G429" s="150"/>
      <c r="H429" s="150"/>
      <c r="I429" s="150"/>
      <c r="J429" s="150"/>
      <c r="K429" s="150"/>
      <c r="L429" s="150"/>
      <c r="M429" s="150">
        <v>0</v>
      </c>
      <c r="N429" s="150"/>
      <c r="O429" s="150"/>
      <c r="P429" s="150"/>
      <c r="Q429" s="150"/>
      <c r="R429" s="150"/>
      <c r="S429" s="150"/>
      <c r="T429" s="150"/>
      <c r="U429" s="150"/>
      <c r="V429" s="150"/>
      <c r="W429" s="150"/>
      <c r="X429" s="150"/>
      <c r="Y429" s="150">
        <v>0</v>
      </c>
      <c r="Z429" s="150"/>
      <c r="AA429" s="150"/>
      <c r="AB429" s="150"/>
      <c r="AC429" s="150"/>
      <c r="AD429" s="150"/>
      <c r="AE429" s="150"/>
      <c r="AF429" s="150"/>
      <c r="AG429" s="150"/>
      <c r="AH429" s="150"/>
      <c r="AI429" s="150"/>
      <c r="AJ429" s="150"/>
      <c r="AK429" s="150">
        <v>0</v>
      </c>
      <c r="AL429" s="150"/>
      <c r="AM429" s="150"/>
      <c r="AN429" s="150"/>
      <c r="AO429" s="150"/>
      <c r="AP429" s="150"/>
      <c r="AQ429" s="150"/>
      <c r="AR429" s="150"/>
      <c r="AS429" s="150"/>
      <c r="AT429" s="150"/>
      <c r="AU429" s="150"/>
      <c r="AV429" s="150"/>
      <c r="AW429" s="150">
        <v>3</v>
      </c>
      <c r="AX429" s="151"/>
    </row>
    <row r="430" spans="1:50" x14ac:dyDescent="0.35">
      <c r="A430" s="27" t="s">
        <v>155</v>
      </c>
      <c r="B430" s="3" t="s">
        <v>256</v>
      </c>
      <c r="C430" s="3" t="s">
        <v>174</v>
      </c>
      <c r="D430" s="265">
        <f t="shared" si="17"/>
        <v>70</v>
      </c>
      <c r="E430" s="145"/>
      <c r="F430" s="145"/>
      <c r="G430" s="145"/>
      <c r="H430" s="145"/>
      <c r="I430" s="145"/>
      <c r="J430" s="145"/>
      <c r="K430" s="145"/>
      <c r="L430" s="145"/>
      <c r="M430" s="145"/>
      <c r="N430" s="145"/>
      <c r="O430" s="145"/>
      <c r="P430" s="145"/>
      <c r="Q430" s="145"/>
      <c r="R430" s="145"/>
      <c r="S430" s="145"/>
      <c r="T430" s="145"/>
      <c r="U430" s="145"/>
      <c r="V430" s="145"/>
      <c r="W430" s="145"/>
      <c r="X430" s="145"/>
      <c r="Y430" s="145"/>
      <c r="Z430" s="145"/>
      <c r="AA430" s="145"/>
      <c r="AB430" s="145"/>
      <c r="AC430" s="145"/>
      <c r="AD430" s="145"/>
      <c r="AE430" s="145"/>
      <c r="AF430" s="145"/>
      <c r="AG430" s="145"/>
      <c r="AH430" s="145"/>
      <c r="AI430" s="145"/>
      <c r="AJ430" s="145"/>
      <c r="AK430" s="145"/>
      <c r="AL430" s="145"/>
      <c r="AM430" s="145"/>
      <c r="AN430" s="145"/>
      <c r="AO430" s="145"/>
      <c r="AP430" s="145"/>
      <c r="AQ430" s="145"/>
      <c r="AR430" s="145"/>
      <c r="AS430" s="145"/>
      <c r="AT430" s="145"/>
      <c r="AU430" s="145"/>
      <c r="AV430" s="145"/>
      <c r="AW430" s="145">
        <v>70</v>
      </c>
      <c r="AX430" s="195"/>
    </row>
    <row r="431" spans="1:50" x14ac:dyDescent="0.35">
      <c r="A431" s="27" t="s">
        <v>155</v>
      </c>
      <c r="B431" s="3" t="s">
        <v>258</v>
      </c>
      <c r="C431" s="3" t="s">
        <v>172</v>
      </c>
      <c r="D431" s="150">
        <f t="shared" si="17"/>
        <v>94.173913043478265</v>
      </c>
      <c r="E431" s="150">
        <v>226</v>
      </c>
      <c r="F431" s="150">
        <v>288</v>
      </c>
      <c r="G431" s="150">
        <v>215</v>
      </c>
      <c r="H431" s="150">
        <v>148</v>
      </c>
      <c r="I431" s="150">
        <v>226</v>
      </c>
      <c r="J431" s="150">
        <v>28</v>
      </c>
      <c r="K431" s="150">
        <v>122</v>
      </c>
      <c r="L431" s="150">
        <v>130</v>
      </c>
      <c r="M431" s="150">
        <v>128</v>
      </c>
      <c r="N431" s="150">
        <v>134</v>
      </c>
      <c r="O431" s="150">
        <v>34</v>
      </c>
      <c r="P431" s="150">
        <v>72</v>
      </c>
      <c r="Q431" s="150">
        <v>95</v>
      </c>
      <c r="R431" s="150">
        <v>98</v>
      </c>
      <c r="S431" s="150">
        <v>140</v>
      </c>
      <c r="T431" s="150">
        <v>106</v>
      </c>
      <c r="U431" s="150">
        <v>10</v>
      </c>
      <c r="V431" s="150">
        <v>62</v>
      </c>
      <c r="W431" s="150">
        <v>76</v>
      </c>
      <c r="X431" s="150">
        <v>118</v>
      </c>
      <c r="Y431" s="150">
        <v>32</v>
      </c>
      <c r="Z431" s="150">
        <v>34</v>
      </c>
      <c r="AA431" s="150">
        <v>98</v>
      </c>
      <c r="AB431" s="150">
        <v>158</v>
      </c>
      <c r="AC431" s="150">
        <v>236</v>
      </c>
      <c r="AD431" s="150">
        <v>228</v>
      </c>
      <c r="AE431" s="150">
        <v>219</v>
      </c>
      <c r="AF431" s="150">
        <v>194</v>
      </c>
      <c r="AG431" s="150">
        <v>10</v>
      </c>
      <c r="AH431" s="150">
        <v>74</v>
      </c>
      <c r="AI431" s="150">
        <v>20</v>
      </c>
      <c r="AJ431" s="150">
        <v>134</v>
      </c>
      <c r="AK431" s="150">
        <v>124</v>
      </c>
      <c r="AL431" s="150">
        <v>145</v>
      </c>
      <c r="AM431" s="150">
        <v>42</v>
      </c>
      <c r="AN431" s="150">
        <v>44</v>
      </c>
      <c r="AO431" s="150">
        <v>2</v>
      </c>
      <c r="AP431" s="150">
        <v>0</v>
      </c>
      <c r="AQ431" s="150">
        <v>34</v>
      </c>
      <c r="AR431" s="150">
        <v>36</v>
      </c>
      <c r="AS431" s="150">
        <v>0</v>
      </c>
      <c r="AT431" s="150">
        <v>0</v>
      </c>
      <c r="AU431" s="150">
        <v>0</v>
      </c>
      <c r="AV431" s="150">
        <v>0</v>
      </c>
      <c r="AW431" s="150">
        <v>9</v>
      </c>
      <c r="AX431" s="151">
        <v>3</v>
      </c>
    </row>
    <row r="432" spans="1:50" x14ac:dyDescent="0.35">
      <c r="A432" s="27" t="s">
        <v>155</v>
      </c>
      <c r="B432" s="3" t="s">
        <v>258</v>
      </c>
      <c r="C432" s="3" t="s">
        <v>174</v>
      </c>
      <c r="D432" s="265">
        <f t="shared" si="17"/>
        <v>190.02439024390245</v>
      </c>
      <c r="E432" s="145">
        <v>396</v>
      </c>
      <c r="F432" s="145">
        <v>504</v>
      </c>
      <c r="G432" s="145">
        <v>376</v>
      </c>
      <c r="H432" s="145">
        <v>259</v>
      </c>
      <c r="I432" s="145">
        <v>396</v>
      </c>
      <c r="J432" s="145">
        <v>49</v>
      </c>
      <c r="K432" s="145">
        <v>214</v>
      </c>
      <c r="L432" s="145">
        <v>228</v>
      </c>
      <c r="M432" s="145">
        <v>224</v>
      </c>
      <c r="N432" s="145">
        <v>235</v>
      </c>
      <c r="O432" s="145">
        <v>60</v>
      </c>
      <c r="P432" s="145">
        <v>126</v>
      </c>
      <c r="Q432" s="145">
        <v>166</v>
      </c>
      <c r="R432" s="145">
        <v>172</v>
      </c>
      <c r="S432" s="145">
        <v>245</v>
      </c>
      <c r="T432" s="145">
        <v>186</v>
      </c>
      <c r="U432" s="145">
        <v>18</v>
      </c>
      <c r="V432" s="145">
        <v>109</v>
      </c>
      <c r="W432" s="145">
        <v>133</v>
      </c>
      <c r="X432" s="145">
        <v>207</v>
      </c>
      <c r="Y432" s="145">
        <v>56</v>
      </c>
      <c r="Z432" s="145">
        <v>60</v>
      </c>
      <c r="AA432" s="145">
        <v>172</v>
      </c>
      <c r="AB432" s="145">
        <v>277</v>
      </c>
      <c r="AC432" s="145">
        <v>413</v>
      </c>
      <c r="AD432" s="145">
        <v>399</v>
      </c>
      <c r="AE432" s="145">
        <v>383</v>
      </c>
      <c r="AF432" s="145">
        <v>340</v>
      </c>
      <c r="AG432" s="145">
        <v>18</v>
      </c>
      <c r="AH432" s="145">
        <v>130</v>
      </c>
      <c r="AI432" s="145">
        <v>35</v>
      </c>
      <c r="AJ432" s="145">
        <v>235</v>
      </c>
      <c r="AK432" s="145">
        <v>217</v>
      </c>
      <c r="AL432" s="145">
        <v>254</v>
      </c>
      <c r="AM432" s="145">
        <v>74</v>
      </c>
      <c r="AN432" s="145">
        <v>77</v>
      </c>
      <c r="AO432" s="145">
        <v>4</v>
      </c>
      <c r="AP432" s="145"/>
      <c r="AQ432" s="145">
        <v>60</v>
      </c>
      <c r="AR432" s="145">
        <v>63</v>
      </c>
      <c r="AS432" s="145"/>
      <c r="AT432" s="145"/>
      <c r="AU432" s="145"/>
      <c r="AV432" s="145"/>
      <c r="AW432" s="145">
        <v>36</v>
      </c>
      <c r="AX432" s="195">
        <v>185</v>
      </c>
    </row>
    <row r="433" spans="1:50" x14ac:dyDescent="0.35">
      <c r="A433" s="27" t="s">
        <v>155</v>
      </c>
      <c r="B433" s="3" t="s">
        <v>262</v>
      </c>
      <c r="C433" s="3" t="s">
        <v>172</v>
      </c>
      <c r="D433" s="150">
        <f t="shared" si="17"/>
        <v>208.28260869565219</v>
      </c>
      <c r="E433" s="150">
        <v>894</v>
      </c>
      <c r="F433" s="150">
        <v>784</v>
      </c>
      <c r="G433" s="150">
        <v>734</v>
      </c>
      <c r="H433" s="150">
        <v>740</v>
      </c>
      <c r="I433" s="150">
        <v>884</v>
      </c>
      <c r="J433" s="150">
        <v>758</v>
      </c>
      <c r="K433" s="150">
        <v>399</v>
      </c>
      <c r="L433" s="150">
        <v>456</v>
      </c>
      <c r="M433" s="150">
        <v>482</v>
      </c>
      <c r="N433" s="150">
        <v>520</v>
      </c>
      <c r="O433" s="150">
        <v>550</v>
      </c>
      <c r="P433" s="150">
        <v>510</v>
      </c>
      <c r="Q433" s="150">
        <v>346</v>
      </c>
      <c r="R433" s="150">
        <v>450</v>
      </c>
      <c r="S433" s="150">
        <v>482</v>
      </c>
      <c r="T433" s="150">
        <v>592</v>
      </c>
      <c r="U433" s="150">
        <v>0</v>
      </c>
      <c r="V433" s="150">
        <v>0</v>
      </c>
      <c r="W433" s="150">
        <v>0</v>
      </c>
      <c r="X433" s="150">
        <v>0</v>
      </c>
      <c r="Y433" s="150">
        <v>0</v>
      </c>
      <c r="Z433" s="150">
        <v>0</v>
      </c>
      <c r="AA433" s="150">
        <v>0</v>
      </c>
      <c r="AB433" s="150">
        <v>0</v>
      </c>
      <c r="AC433" s="150">
        <v>0</v>
      </c>
      <c r="AD433" s="150">
        <v>0</v>
      </c>
      <c r="AE433" s="150">
        <v>0</v>
      </c>
      <c r="AF433" s="150">
        <v>0</v>
      </c>
      <c r="AG433" s="150">
        <v>0</v>
      </c>
      <c r="AH433" s="150">
        <v>0</v>
      </c>
      <c r="AI433" s="150">
        <v>0</v>
      </c>
      <c r="AJ433" s="150">
        <v>0</v>
      </c>
      <c r="AK433" s="150">
        <v>0</v>
      </c>
      <c r="AL433" s="150">
        <v>0</v>
      </c>
      <c r="AM433" s="150">
        <v>0</v>
      </c>
      <c r="AN433" s="150">
        <v>0</v>
      </c>
      <c r="AO433" s="150">
        <v>0</v>
      </c>
      <c r="AP433" s="150">
        <v>0</v>
      </c>
      <c r="AQ433" s="150">
        <v>0</v>
      </c>
      <c r="AR433" s="150">
        <v>0</v>
      </c>
      <c r="AS433" s="150">
        <v>0</v>
      </c>
      <c r="AT433" s="150">
        <v>0</v>
      </c>
      <c r="AU433" s="150">
        <v>0</v>
      </c>
      <c r="AV433" s="150">
        <v>0</v>
      </c>
      <c r="AW433" s="150">
        <v>0</v>
      </c>
      <c r="AX433" s="151">
        <v>0</v>
      </c>
    </row>
    <row r="434" spans="1:50" x14ac:dyDescent="0.35">
      <c r="A434" s="27" t="s">
        <v>155</v>
      </c>
      <c r="B434" s="3" t="s">
        <v>262</v>
      </c>
      <c r="C434" s="3" t="s">
        <v>174</v>
      </c>
      <c r="D434" s="265">
        <f t="shared" si="17"/>
        <v>1197.625</v>
      </c>
      <c r="E434" s="145">
        <v>1788</v>
      </c>
      <c r="F434" s="145">
        <v>1568</v>
      </c>
      <c r="G434" s="145">
        <v>1468</v>
      </c>
      <c r="H434" s="145">
        <v>1480</v>
      </c>
      <c r="I434" s="145">
        <v>1768</v>
      </c>
      <c r="J434" s="145">
        <v>1516</v>
      </c>
      <c r="K434" s="145">
        <v>798</v>
      </c>
      <c r="L434" s="145">
        <v>912</v>
      </c>
      <c r="M434" s="145">
        <v>964</v>
      </c>
      <c r="N434" s="145">
        <v>1040</v>
      </c>
      <c r="O434" s="145">
        <v>1100</v>
      </c>
      <c r="P434" s="145">
        <v>1020</v>
      </c>
      <c r="Q434" s="145">
        <v>692</v>
      </c>
      <c r="R434" s="145">
        <v>900</v>
      </c>
      <c r="S434" s="145">
        <v>964</v>
      </c>
      <c r="T434" s="145">
        <v>1184</v>
      </c>
      <c r="U434" s="145"/>
      <c r="V434" s="145"/>
      <c r="W434" s="145"/>
      <c r="X434" s="145"/>
      <c r="Y434" s="145"/>
      <c r="Z434" s="145"/>
      <c r="AA434" s="145"/>
      <c r="AB434" s="145"/>
      <c r="AC434" s="145"/>
      <c r="AD434" s="145"/>
      <c r="AE434" s="145"/>
      <c r="AF434" s="145"/>
      <c r="AG434" s="145"/>
      <c r="AH434" s="145"/>
      <c r="AI434" s="145"/>
      <c r="AJ434" s="145"/>
      <c r="AK434" s="145"/>
      <c r="AL434" s="145"/>
      <c r="AM434" s="145"/>
      <c r="AN434" s="145"/>
      <c r="AO434" s="145"/>
      <c r="AP434" s="145"/>
      <c r="AQ434" s="145"/>
      <c r="AR434" s="145"/>
      <c r="AS434" s="145"/>
      <c r="AT434" s="145"/>
      <c r="AU434" s="145"/>
      <c r="AV434" s="145"/>
      <c r="AW434" s="145"/>
      <c r="AX434" s="195"/>
    </row>
    <row r="435" spans="1:50" x14ac:dyDescent="0.35">
      <c r="A435" s="27" t="s">
        <v>155</v>
      </c>
      <c r="B435" s="3" t="s">
        <v>263</v>
      </c>
      <c r="C435" s="3" t="s">
        <v>172</v>
      </c>
      <c r="D435" s="150">
        <f t="shared" si="17"/>
        <v>398.86956521739131</v>
      </c>
      <c r="E435" s="150">
        <v>712</v>
      </c>
      <c r="F435" s="150">
        <v>636</v>
      </c>
      <c r="G435" s="150">
        <v>543</v>
      </c>
      <c r="H435" s="150">
        <v>547</v>
      </c>
      <c r="I435" s="150">
        <v>392</v>
      </c>
      <c r="J435" s="150">
        <v>301</v>
      </c>
      <c r="K435" s="150">
        <v>265</v>
      </c>
      <c r="L435" s="150">
        <v>318</v>
      </c>
      <c r="M435" s="150">
        <v>246</v>
      </c>
      <c r="N435" s="150">
        <v>262</v>
      </c>
      <c r="O435" s="150">
        <v>493</v>
      </c>
      <c r="P435" s="150">
        <v>399</v>
      </c>
      <c r="Q435" s="150">
        <v>299</v>
      </c>
      <c r="R435" s="150">
        <v>305</v>
      </c>
      <c r="S435" s="150">
        <v>377</v>
      </c>
      <c r="T435" s="150">
        <v>425</v>
      </c>
      <c r="U435" s="150">
        <v>499</v>
      </c>
      <c r="V435" s="150">
        <v>400</v>
      </c>
      <c r="W435" s="150">
        <v>246</v>
      </c>
      <c r="X435" s="150">
        <v>405</v>
      </c>
      <c r="Y435" s="150">
        <v>498</v>
      </c>
      <c r="Z435" s="150">
        <v>501</v>
      </c>
      <c r="AA435" s="150">
        <v>474</v>
      </c>
      <c r="AB435" s="150">
        <v>504</v>
      </c>
      <c r="AC435" s="150">
        <v>523</v>
      </c>
      <c r="AD435" s="150">
        <v>422</v>
      </c>
      <c r="AE435" s="150">
        <v>454</v>
      </c>
      <c r="AF435" s="150">
        <v>514</v>
      </c>
      <c r="AG435" s="150">
        <v>554</v>
      </c>
      <c r="AH435" s="150">
        <v>481</v>
      </c>
      <c r="AI435" s="150">
        <v>497</v>
      </c>
      <c r="AJ435" s="150">
        <v>573</v>
      </c>
      <c r="AK435" s="150">
        <v>462</v>
      </c>
      <c r="AL435" s="150">
        <v>504</v>
      </c>
      <c r="AM435" s="150">
        <v>653</v>
      </c>
      <c r="AN435" s="150">
        <v>615</v>
      </c>
      <c r="AO435" s="150">
        <v>610</v>
      </c>
      <c r="AP435" s="150">
        <v>456</v>
      </c>
      <c r="AQ435" s="150">
        <v>551</v>
      </c>
      <c r="AR435" s="150">
        <v>0</v>
      </c>
      <c r="AS435" s="150">
        <v>0</v>
      </c>
      <c r="AT435" s="150">
        <v>11</v>
      </c>
      <c r="AU435" s="150">
        <v>23</v>
      </c>
      <c r="AV435" s="150">
        <v>40</v>
      </c>
      <c r="AW435" s="150">
        <v>136</v>
      </c>
      <c r="AX435" s="151">
        <v>222</v>
      </c>
    </row>
    <row r="436" spans="1:50" x14ac:dyDescent="0.35">
      <c r="A436" s="27" t="s">
        <v>155</v>
      </c>
      <c r="B436" s="3" t="s">
        <v>263</v>
      </c>
      <c r="C436" s="3" t="s">
        <v>174</v>
      </c>
      <c r="D436" s="265">
        <f t="shared" si="17"/>
        <v>2615.2272727272725</v>
      </c>
      <c r="E436" s="145">
        <v>4378</v>
      </c>
      <c r="F436" s="145">
        <v>3910</v>
      </c>
      <c r="G436" s="145">
        <v>2605</v>
      </c>
      <c r="H436" s="145">
        <v>3809</v>
      </c>
      <c r="I436" s="145">
        <v>1779</v>
      </c>
      <c r="J436" s="145">
        <v>1457</v>
      </c>
      <c r="K436" s="145">
        <v>1271</v>
      </c>
      <c r="L436" s="145">
        <v>1965</v>
      </c>
      <c r="M436" s="145">
        <v>1258</v>
      </c>
      <c r="N436" s="145">
        <v>1733</v>
      </c>
      <c r="O436" s="145">
        <v>2619</v>
      </c>
      <c r="P436" s="145">
        <v>2640</v>
      </c>
      <c r="Q436" s="145">
        <v>2249</v>
      </c>
      <c r="R436" s="145">
        <v>2253</v>
      </c>
      <c r="S436" s="145">
        <v>2688</v>
      </c>
      <c r="T436" s="145">
        <v>2648</v>
      </c>
      <c r="U436" s="145">
        <v>3365</v>
      </c>
      <c r="V436" s="145">
        <v>3119</v>
      </c>
      <c r="W436" s="145">
        <v>1591</v>
      </c>
      <c r="X436" s="145">
        <v>2198</v>
      </c>
      <c r="Y436" s="145">
        <v>2876</v>
      </c>
      <c r="Z436" s="145">
        <v>3554</v>
      </c>
      <c r="AA436" s="145">
        <v>3154</v>
      </c>
      <c r="AB436" s="145">
        <v>3580</v>
      </c>
      <c r="AC436" s="145">
        <v>3466</v>
      </c>
      <c r="AD436" s="145">
        <v>3141</v>
      </c>
      <c r="AE436" s="145">
        <v>3054</v>
      </c>
      <c r="AF436" s="145">
        <v>3149</v>
      </c>
      <c r="AG436" s="145">
        <v>3259</v>
      </c>
      <c r="AH436" s="145">
        <v>3988</v>
      </c>
      <c r="AI436" s="145">
        <v>3197</v>
      </c>
      <c r="AJ436" s="145">
        <v>3391</v>
      </c>
      <c r="AK436" s="145">
        <v>2629</v>
      </c>
      <c r="AL436" s="145">
        <v>2771</v>
      </c>
      <c r="AM436" s="145">
        <v>3978</v>
      </c>
      <c r="AN436" s="145">
        <v>4085</v>
      </c>
      <c r="AO436" s="145">
        <v>3531</v>
      </c>
      <c r="AP436" s="145">
        <v>2828</v>
      </c>
      <c r="AQ436" s="145">
        <v>3874</v>
      </c>
      <c r="AR436" s="145"/>
      <c r="AS436" s="145"/>
      <c r="AT436" s="145">
        <v>50</v>
      </c>
      <c r="AU436" s="145">
        <v>104</v>
      </c>
      <c r="AV436" s="145">
        <v>120</v>
      </c>
      <c r="AW436" s="145">
        <v>602</v>
      </c>
      <c r="AX436" s="195">
        <v>1154</v>
      </c>
    </row>
    <row r="437" spans="1:50" x14ac:dyDescent="0.35">
      <c r="A437" s="27" t="s">
        <v>155</v>
      </c>
      <c r="B437" s="3" t="s">
        <v>264</v>
      </c>
      <c r="C437" s="3" t="s">
        <v>172</v>
      </c>
      <c r="D437" s="150">
        <f t="shared" si="17"/>
        <v>2983.6521739130435</v>
      </c>
      <c r="E437" s="150">
        <v>3356</v>
      </c>
      <c r="F437" s="150">
        <v>2981</v>
      </c>
      <c r="G437" s="150">
        <v>4312</v>
      </c>
      <c r="H437" s="150">
        <v>3593</v>
      </c>
      <c r="I437" s="150">
        <v>4279</v>
      </c>
      <c r="J437" s="150">
        <v>4230</v>
      </c>
      <c r="K437" s="150">
        <v>3357</v>
      </c>
      <c r="L437" s="150">
        <v>3695</v>
      </c>
      <c r="M437" s="150">
        <v>3222</v>
      </c>
      <c r="N437" s="150">
        <v>3392</v>
      </c>
      <c r="O437" s="150">
        <v>3561</v>
      </c>
      <c r="P437" s="150">
        <v>3077</v>
      </c>
      <c r="Q437" s="150">
        <v>3376</v>
      </c>
      <c r="R437" s="150">
        <v>2648</v>
      </c>
      <c r="S437" s="150">
        <v>3642</v>
      </c>
      <c r="T437" s="150">
        <v>3499</v>
      </c>
      <c r="U437" s="150">
        <v>4114</v>
      </c>
      <c r="V437" s="150">
        <v>3879</v>
      </c>
      <c r="W437" s="150">
        <v>2486</v>
      </c>
      <c r="X437" s="150">
        <v>3265</v>
      </c>
      <c r="Y437" s="150">
        <v>2338</v>
      </c>
      <c r="Z437" s="150">
        <v>3747</v>
      </c>
      <c r="AA437" s="150">
        <v>3267</v>
      </c>
      <c r="AB437" s="150">
        <v>3408</v>
      </c>
      <c r="AC437" s="150">
        <v>2971</v>
      </c>
      <c r="AD437" s="150">
        <v>2887</v>
      </c>
      <c r="AE437" s="150">
        <v>3392</v>
      </c>
      <c r="AF437" s="150">
        <v>3755</v>
      </c>
      <c r="AG437" s="150">
        <v>3490</v>
      </c>
      <c r="AH437" s="150">
        <v>3027</v>
      </c>
      <c r="AI437" s="150">
        <v>2765</v>
      </c>
      <c r="AJ437" s="150">
        <v>3084</v>
      </c>
      <c r="AK437" s="150">
        <v>2729</v>
      </c>
      <c r="AL437" s="150">
        <v>3374</v>
      </c>
      <c r="AM437" s="150">
        <v>3199</v>
      </c>
      <c r="AN437" s="150">
        <v>2925</v>
      </c>
      <c r="AO437" s="150">
        <v>3359</v>
      </c>
      <c r="AP437" s="150">
        <v>3474</v>
      </c>
      <c r="AQ437" s="150">
        <v>3439</v>
      </c>
      <c r="AR437" s="150">
        <v>205</v>
      </c>
      <c r="AS437" s="150">
        <v>0</v>
      </c>
      <c r="AT437" s="150">
        <v>1406</v>
      </c>
      <c r="AU437" s="150">
        <v>1416</v>
      </c>
      <c r="AV437" s="150">
        <v>1060</v>
      </c>
      <c r="AW437" s="150">
        <v>1344</v>
      </c>
      <c r="AX437" s="151">
        <v>1223</v>
      </c>
    </row>
    <row r="438" spans="1:50" x14ac:dyDescent="0.35">
      <c r="A438" s="27" t="s">
        <v>155</v>
      </c>
      <c r="B438" s="3" t="s">
        <v>264</v>
      </c>
      <c r="C438" s="3" t="s">
        <v>174</v>
      </c>
      <c r="D438" s="265">
        <f t="shared" si="17"/>
        <v>40593.155555555553</v>
      </c>
      <c r="E438" s="145">
        <v>45314</v>
      </c>
      <c r="F438" s="145">
        <v>41746</v>
      </c>
      <c r="G438" s="145">
        <v>48178</v>
      </c>
      <c r="H438" s="145">
        <v>43808</v>
      </c>
      <c r="I438" s="145">
        <v>51378</v>
      </c>
      <c r="J438" s="145">
        <v>60542</v>
      </c>
      <c r="K438" s="145">
        <v>37548</v>
      </c>
      <c r="L438" s="145">
        <v>40086</v>
      </c>
      <c r="M438" s="145">
        <v>43461</v>
      </c>
      <c r="N438" s="145">
        <v>44868</v>
      </c>
      <c r="O438" s="145">
        <v>47954</v>
      </c>
      <c r="P438" s="145">
        <v>44318</v>
      </c>
      <c r="Q438" s="145">
        <v>41512</v>
      </c>
      <c r="R438" s="145">
        <v>41598</v>
      </c>
      <c r="S438" s="145">
        <v>47844</v>
      </c>
      <c r="T438" s="145">
        <v>45830</v>
      </c>
      <c r="U438" s="145">
        <v>56714</v>
      </c>
      <c r="V438" s="145">
        <v>50284</v>
      </c>
      <c r="W438" s="145">
        <v>32356</v>
      </c>
      <c r="X438" s="145">
        <v>41344</v>
      </c>
      <c r="Y438" s="145">
        <v>39392</v>
      </c>
      <c r="Z438" s="145">
        <v>50748</v>
      </c>
      <c r="AA438" s="145">
        <v>45743</v>
      </c>
      <c r="AB438" s="145">
        <v>52722</v>
      </c>
      <c r="AC438" s="145">
        <v>37786</v>
      </c>
      <c r="AD438" s="145">
        <v>38694</v>
      </c>
      <c r="AE438" s="145">
        <v>42088</v>
      </c>
      <c r="AF438" s="145">
        <v>49170</v>
      </c>
      <c r="AG438" s="145">
        <v>52298</v>
      </c>
      <c r="AH438" s="145">
        <v>48762</v>
      </c>
      <c r="AI438" s="145">
        <v>40130</v>
      </c>
      <c r="AJ438" s="145">
        <v>44326</v>
      </c>
      <c r="AK438" s="145">
        <v>40440</v>
      </c>
      <c r="AL438" s="145">
        <v>53190</v>
      </c>
      <c r="AM438" s="145">
        <v>48702</v>
      </c>
      <c r="AN438" s="145">
        <v>38174</v>
      </c>
      <c r="AO438" s="145">
        <v>41050</v>
      </c>
      <c r="AP438" s="145">
        <v>41332</v>
      </c>
      <c r="AQ438" s="145">
        <v>46502</v>
      </c>
      <c r="AR438" s="145">
        <v>2722</v>
      </c>
      <c r="AS438" s="145"/>
      <c r="AT438" s="145">
        <v>5886</v>
      </c>
      <c r="AU438" s="145">
        <v>18978</v>
      </c>
      <c r="AV438" s="145">
        <v>12244</v>
      </c>
      <c r="AW438" s="145">
        <v>14700</v>
      </c>
      <c r="AX438" s="195">
        <v>14230</v>
      </c>
    </row>
    <row r="439" spans="1:50" x14ac:dyDescent="0.35">
      <c r="A439" s="27" t="s">
        <v>155</v>
      </c>
      <c r="B439" s="3" t="s">
        <v>265</v>
      </c>
      <c r="C439" s="3" t="s">
        <v>172</v>
      </c>
      <c r="D439" s="150">
        <f t="shared" si="17"/>
        <v>42.673913043478258</v>
      </c>
      <c r="E439" s="150">
        <v>176</v>
      </c>
      <c r="F439" s="150">
        <v>92</v>
      </c>
      <c r="G439" s="150">
        <v>126</v>
      </c>
      <c r="H439" s="150">
        <v>110</v>
      </c>
      <c r="I439" s="150">
        <v>10</v>
      </c>
      <c r="J439" s="150">
        <v>116</v>
      </c>
      <c r="K439" s="150">
        <v>94</v>
      </c>
      <c r="L439" s="150">
        <v>192</v>
      </c>
      <c r="M439" s="150">
        <v>174</v>
      </c>
      <c r="N439" s="150">
        <v>298</v>
      </c>
      <c r="O439" s="150">
        <v>118</v>
      </c>
      <c r="P439" s="150">
        <v>50</v>
      </c>
      <c r="Q439" s="150">
        <v>2</v>
      </c>
      <c r="R439" s="150">
        <v>42</v>
      </c>
      <c r="S439" s="150">
        <v>218</v>
      </c>
      <c r="T439" s="150">
        <v>124</v>
      </c>
      <c r="U439" s="150">
        <v>2</v>
      </c>
      <c r="V439" s="150">
        <v>0</v>
      </c>
      <c r="W439" s="150">
        <v>0</v>
      </c>
      <c r="X439" s="150">
        <v>0</v>
      </c>
      <c r="Y439" s="150">
        <v>0</v>
      </c>
      <c r="Z439" s="150">
        <v>0</v>
      </c>
      <c r="AA439" s="150">
        <v>0</v>
      </c>
      <c r="AB439" s="150">
        <v>0</v>
      </c>
      <c r="AC439" s="150">
        <v>0</v>
      </c>
      <c r="AD439" s="150">
        <v>0</v>
      </c>
      <c r="AE439" s="150">
        <v>0</v>
      </c>
      <c r="AF439" s="150">
        <v>0</v>
      </c>
      <c r="AG439" s="150">
        <v>0</v>
      </c>
      <c r="AH439" s="150">
        <v>0</v>
      </c>
      <c r="AI439" s="150">
        <v>0</v>
      </c>
      <c r="AJ439" s="150">
        <v>0</v>
      </c>
      <c r="AK439" s="150">
        <v>0</v>
      </c>
      <c r="AL439" s="150">
        <v>0</v>
      </c>
      <c r="AM439" s="150">
        <v>0</v>
      </c>
      <c r="AN439" s="150">
        <v>0</v>
      </c>
      <c r="AO439" s="150">
        <v>0</v>
      </c>
      <c r="AP439" s="150">
        <v>0</v>
      </c>
      <c r="AQ439" s="150">
        <v>0</v>
      </c>
      <c r="AR439" s="150">
        <v>0</v>
      </c>
      <c r="AS439" s="150">
        <v>0</v>
      </c>
      <c r="AT439" s="150">
        <v>0</v>
      </c>
      <c r="AU439" s="150">
        <v>0</v>
      </c>
      <c r="AV439" s="150">
        <v>4</v>
      </c>
      <c r="AW439" s="150">
        <v>3</v>
      </c>
      <c r="AX439" s="151">
        <v>12</v>
      </c>
    </row>
    <row r="440" spans="1:50" x14ac:dyDescent="0.35">
      <c r="A440" s="27" t="s">
        <v>155</v>
      </c>
      <c r="B440" s="3" t="s">
        <v>265</v>
      </c>
      <c r="C440" s="3" t="s">
        <v>174</v>
      </c>
      <c r="D440" s="265">
        <f t="shared" si="17"/>
        <v>152.5</v>
      </c>
      <c r="E440" s="145">
        <v>264</v>
      </c>
      <c r="F440" s="145">
        <v>138</v>
      </c>
      <c r="G440" s="145">
        <v>189</v>
      </c>
      <c r="H440" s="145">
        <v>165</v>
      </c>
      <c r="I440" s="145">
        <v>15</v>
      </c>
      <c r="J440" s="145">
        <v>174</v>
      </c>
      <c r="K440" s="145">
        <v>141</v>
      </c>
      <c r="L440" s="145">
        <v>288</v>
      </c>
      <c r="M440" s="145">
        <v>261</v>
      </c>
      <c r="N440" s="145">
        <v>447</v>
      </c>
      <c r="O440" s="145">
        <v>177</v>
      </c>
      <c r="P440" s="145">
        <v>75</v>
      </c>
      <c r="Q440" s="145">
        <v>3</v>
      </c>
      <c r="R440" s="145">
        <v>63</v>
      </c>
      <c r="S440" s="145">
        <v>327</v>
      </c>
      <c r="T440" s="145">
        <v>186</v>
      </c>
      <c r="U440" s="145">
        <v>3</v>
      </c>
      <c r="V440" s="145"/>
      <c r="W440" s="145"/>
      <c r="X440" s="145"/>
      <c r="Y440" s="145"/>
      <c r="Z440" s="145"/>
      <c r="AA440" s="145"/>
      <c r="AB440" s="145"/>
      <c r="AC440" s="145"/>
      <c r="AD440" s="145"/>
      <c r="AE440" s="145"/>
      <c r="AF440" s="145"/>
      <c r="AG440" s="145"/>
      <c r="AH440" s="145"/>
      <c r="AI440" s="145"/>
      <c r="AJ440" s="145"/>
      <c r="AK440" s="145"/>
      <c r="AL440" s="145"/>
      <c r="AM440" s="145"/>
      <c r="AN440" s="145"/>
      <c r="AO440" s="145"/>
      <c r="AP440" s="145"/>
      <c r="AQ440" s="145"/>
      <c r="AR440" s="145"/>
      <c r="AS440" s="145"/>
      <c r="AT440" s="145"/>
      <c r="AU440" s="145"/>
      <c r="AV440" s="145">
        <v>16</v>
      </c>
      <c r="AW440" s="145">
        <v>70</v>
      </c>
      <c r="AX440" s="195">
        <v>48</v>
      </c>
    </row>
    <row r="441" spans="1:50" x14ac:dyDescent="0.35">
      <c r="A441" s="27" t="s">
        <v>155</v>
      </c>
      <c r="B441" s="3" t="s">
        <v>266</v>
      </c>
      <c r="C441" s="3" t="s">
        <v>172</v>
      </c>
      <c r="D441" s="150">
        <f t="shared" si="17"/>
        <v>77.391304347826093</v>
      </c>
      <c r="E441" s="150">
        <v>160</v>
      </c>
      <c r="F441" s="150">
        <v>232</v>
      </c>
      <c r="G441" s="150">
        <v>80</v>
      </c>
      <c r="H441" s="150">
        <v>204</v>
      </c>
      <c r="I441" s="150">
        <v>256</v>
      </c>
      <c r="J441" s="150">
        <v>88</v>
      </c>
      <c r="K441" s="150">
        <v>68</v>
      </c>
      <c r="L441" s="150">
        <v>56</v>
      </c>
      <c r="M441" s="150">
        <v>172</v>
      </c>
      <c r="N441" s="150">
        <v>260</v>
      </c>
      <c r="O441" s="150">
        <v>296</v>
      </c>
      <c r="P441" s="150">
        <v>84</v>
      </c>
      <c r="Q441" s="150">
        <v>88</v>
      </c>
      <c r="R441" s="150">
        <v>0</v>
      </c>
      <c r="S441" s="150">
        <v>108</v>
      </c>
      <c r="T441" s="150">
        <v>168</v>
      </c>
      <c r="U441" s="150">
        <v>92</v>
      </c>
      <c r="V441" s="150">
        <v>0</v>
      </c>
      <c r="W441" s="150">
        <v>112</v>
      </c>
      <c r="X441" s="150">
        <v>0</v>
      </c>
      <c r="Y441" s="150">
        <v>40</v>
      </c>
      <c r="Z441" s="150">
        <v>0</v>
      </c>
      <c r="AA441" s="150">
        <v>88</v>
      </c>
      <c r="AB441" s="150">
        <v>100</v>
      </c>
      <c r="AC441" s="150">
        <v>0</v>
      </c>
      <c r="AD441" s="150">
        <v>0</v>
      </c>
      <c r="AE441" s="150">
        <v>0</v>
      </c>
      <c r="AF441" s="150">
        <v>92</v>
      </c>
      <c r="AG441" s="150">
        <v>96</v>
      </c>
      <c r="AH441" s="150">
        <v>4</v>
      </c>
      <c r="AI441" s="150">
        <v>0</v>
      </c>
      <c r="AJ441" s="150">
        <v>88</v>
      </c>
      <c r="AK441" s="150">
        <v>140</v>
      </c>
      <c r="AL441" s="150">
        <v>116</v>
      </c>
      <c r="AM441" s="150">
        <v>16</v>
      </c>
      <c r="AN441" s="150">
        <v>36</v>
      </c>
      <c r="AO441" s="150">
        <v>212</v>
      </c>
      <c r="AP441" s="150">
        <v>4</v>
      </c>
      <c r="AQ441" s="150">
        <v>0</v>
      </c>
      <c r="AR441" s="150">
        <v>0</v>
      </c>
      <c r="AS441" s="150">
        <v>0</v>
      </c>
      <c r="AT441" s="150">
        <v>0</v>
      </c>
      <c r="AU441" s="150">
        <v>0</v>
      </c>
      <c r="AV441" s="150">
        <v>4</v>
      </c>
      <c r="AW441" s="150">
        <v>0</v>
      </c>
      <c r="AX441" s="151">
        <v>0</v>
      </c>
    </row>
    <row r="442" spans="1:50" x14ac:dyDescent="0.35">
      <c r="A442" s="27" t="s">
        <v>155</v>
      </c>
      <c r="B442" s="3" t="s">
        <v>266</v>
      </c>
      <c r="C442" s="3" t="s">
        <v>174</v>
      </c>
      <c r="D442" s="265">
        <f t="shared" si="17"/>
        <v>151</v>
      </c>
      <c r="E442" s="145">
        <v>210</v>
      </c>
      <c r="F442" s="145">
        <v>305</v>
      </c>
      <c r="G442" s="145">
        <v>105</v>
      </c>
      <c r="H442" s="145">
        <v>268</v>
      </c>
      <c r="I442" s="145">
        <v>337</v>
      </c>
      <c r="J442" s="145">
        <v>116</v>
      </c>
      <c r="K442" s="145">
        <v>89</v>
      </c>
      <c r="L442" s="145">
        <v>74</v>
      </c>
      <c r="M442" s="145">
        <v>226</v>
      </c>
      <c r="N442" s="145">
        <v>342</v>
      </c>
      <c r="O442" s="145">
        <v>389</v>
      </c>
      <c r="P442" s="145">
        <v>110</v>
      </c>
      <c r="Q442" s="145">
        <v>116</v>
      </c>
      <c r="R442" s="145"/>
      <c r="S442" s="145">
        <v>142</v>
      </c>
      <c r="T442" s="145">
        <v>221</v>
      </c>
      <c r="U442" s="145">
        <v>121</v>
      </c>
      <c r="V442" s="145"/>
      <c r="W442" s="145">
        <v>147</v>
      </c>
      <c r="X442" s="145"/>
      <c r="Y442" s="145">
        <v>53</v>
      </c>
      <c r="Z442" s="145"/>
      <c r="AA442" s="145">
        <v>116</v>
      </c>
      <c r="AB442" s="145">
        <v>132</v>
      </c>
      <c r="AC442" s="145"/>
      <c r="AD442" s="145"/>
      <c r="AE442" s="145"/>
      <c r="AF442" s="145">
        <v>121</v>
      </c>
      <c r="AG442" s="145">
        <v>126</v>
      </c>
      <c r="AH442" s="145">
        <v>5</v>
      </c>
      <c r="AI442" s="145"/>
      <c r="AJ442" s="145">
        <v>116</v>
      </c>
      <c r="AK442" s="145">
        <v>184</v>
      </c>
      <c r="AL442" s="145">
        <v>153</v>
      </c>
      <c r="AM442" s="145">
        <v>21</v>
      </c>
      <c r="AN442" s="145">
        <v>47</v>
      </c>
      <c r="AO442" s="145">
        <v>279</v>
      </c>
      <c r="AP442" s="145">
        <v>5</v>
      </c>
      <c r="AQ442" s="145"/>
      <c r="AR442" s="145"/>
      <c r="AS442" s="145"/>
      <c r="AT442" s="145"/>
      <c r="AU442" s="145"/>
      <c r="AV442" s="145">
        <v>5</v>
      </c>
      <c r="AW442" s="145"/>
      <c r="AX442" s="195"/>
    </row>
    <row r="443" spans="1:50" x14ac:dyDescent="0.35">
      <c r="A443" s="27" t="s">
        <v>155</v>
      </c>
      <c r="B443" s="3" t="s">
        <v>267</v>
      </c>
      <c r="C443" s="3" t="s">
        <v>172</v>
      </c>
      <c r="D443" s="150">
        <f t="shared" si="17"/>
        <v>245.89130434782609</v>
      </c>
      <c r="E443" s="150">
        <v>327</v>
      </c>
      <c r="F443" s="150">
        <v>311</v>
      </c>
      <c r="G443" s="150">
        <v>343</v>
      </c>
      <c r="H443" s="150">
        <v>332</v>
      </c>
      <c r="I443" s="150">
        <v>272</v>
      </c>
      <c r="J443" s="150">
        <v>330</v>
      </c>
      <c r="K443" s="150">
        <v>255</v>
      </c>
      <c r="L443" s="150">
        <v>289</v>
      </c>
      <c r="M443" s="150">
        <v>232</v>
      </c>
      <c r="N443" s="150">
        <v>252</v>
      </c>
      <c r="O443" s="150">
        <v>270</v>
      </c>
      <c r="P443" s="150">
        <v>237</v>
      </c>
      <c r="Q443" s="150">
        <v>226</v>
      </c>
      <c r="R443" s="150">
        <v>241</v>
      </c>
      <c r="S443" s="150">
        <v>222</v>
      </c>
      <c r="T443" s="150">
        <v>255</v>
      </c>
      <c r="U443" s="150">
        <v>272</v>
      </c>
      <c r="V443" s="150">
        <v>232</v>
      </c>
      <c r="W443" s="150">
        <v>176</v>
      </c>
      <c r="X443" s="150">
        <v>225</v>
      </c>
      <c r="Y443" s="150">
        <v>372</v>
      </c>
      <c r="Z443" s="150">
        <v>281</v>
      </c>
      <c r="AA443" s="150">
        <v>204</v>
      </c>
      <c r="AB443" s="150">
        <v>260</v>
      </c>
      <c r="AC443" s="150">
        <v>307</v>
      </c>
      <c r="AD443" s="150">
        <v>267</v>
      </c>
      <c r="AE443" s="150">
        <v>270</v>
      </c>
      <c r="AF443" s="150">
        <v>250</v>
      </c>
      <c r="AG443" s="150">
        <v>312</v>
      </c>
      <c r="AH443" s="150">
        <v>368</v>
      </c>
      <c r="AI443" s="150">
        <v>327</v>
      </c>
      <c r="AJ443" s="150">
        <v>303</v>
      </c>
      <c r="AK443" s="150">
        <v>188</v>
      </c>
      <c r="AL443" s="150">
        <v>268</v>
      </c>
      <c r="AM443" s="150">
        <v>359</v>
      </c>
      <c r="AN443" s="150">
        <v>286</v>
      </c>
      <c r="AO443" s="150">
        <v>274</v>
      </c>
      <c r="AP443" s="150">
        <v>247</v>
      </c>
      <c r="AQ443" s="150">
        <v>248</v>
      </c>
      <c r="AR443" s="150">
        <v>82</v>
      </c>
      <c r="AS443" s="150">
        <v>0</v>
      </c>
      <c r="AT443" s="150">
        <v>0</v>
      </c>
      <c r="AU443" s="150">
        <v>0</v>
      </c>
      <c r="AV443" s="150">
        <v>152</v>
      </c>
      <c r="AW443" s="150">
        <v>216</v>
      </c>
      <c r="AX443" s="151">
        <v>171</v>
      </c>
    </row>
    <row r="444" spans="1:50" x14ac:dyDescent="0.35">
      <c r="A444" s="27" t="s">
        <v>155</v>
      </c>
      <c r="B444" s="3" t="s">
        <v>267</v>
      </c>
      <c r="C444" s="3" t="s">
        <v>174</v>
      </c>
      <c r="D444" s="265">
        <f t="shared" si="17"/>
        <v>6288.6511627906975</v>
      </c>
      <c r="E444" s="145">
        <v>5337</v>
      </c>
      <c r="F444" s="145">
        <v>6101</v>
      </c>
      <c r="G444" s="145">
        <v>6539</v>
      </c>
      <c r="H444" s="145">
        <v>6636</v>
      </c>
      <c r="I444" s="145">
        <v>4810</v>
      </c>
      <c r="J444" s="145">
        <v>6477</v>
      </c>
      <c r="K444" s="145">
        <v>5477</v>
      </c>
      <c r="L444" s="145">
        <v>6876</v>
      </c>
      <c r="M444" s="145">
        <v>5743</v>
      </c>
      <c r="N444" s="145">
        <v>6559</v>
      </c>
      <c r="O444" s="145">
        <v>7073</v>
      </c>
      <c r="P444" s="145">
        <v>7095</v>
      </c>
      <c r="Q444" s="145">
        <v>5669</v>
      </c>
      <c r="R444" s="145">
        <v>5686</v>
      </c>
      <c r="S444" s="145">
        <v>6955</v>
      </c>
      <c r="T444" s="145">
        <v>7257</v>
      </c>
      <c r="U444" s="145">
        <v>7498</v>
      </c>
      <c r="V444" s="145">
        <v>7275</v>
      </c>
      <c r="W444" s="145">
        <v>6103</v>
      </c>
      <c r="X444" s="145">
        <v>7715</v>
      </c>
      <c r="Y444" s="145">
        <v>7552</v>
      </c>
      <c r="Z444" s="145">
        <v>7823</v>
      </c>
      <c r="AA444" s="145">
        <v>7631</v>
      </c>
      <c r="AB444" s="145">
        <v>8201</v>
      </c>
      <c r="AC444" s="145">
        <v>7337</v>
      </c>
      <c r="AD444" s="145">
        <v>7161</v>
      </c>
      <c r="AE444" s="145">
        <v>7548</v>
      </c>
      <c r="AF444" s="145">
        <v>8161</v>
      </c>
      <c r="AG444" s="145">
        <v>7947</v>
      </c>
      <c r="AH444" s="145">
        <v>8402</v>
      </c>
      <c r="AI444" s="145">
        <v>7430</v>
      </c>
      <c r="AJ444" s="145">
        <v>6525</v>
      </c>
      <c r="AK444" s="145">
        <v>5776</v>
      </c>
      <c r="AL444" s="145">
        <v>6963</v>
      </c>
      <c r="AM444" s="145">
        <v>6576</v>
      </c>
      <c r="AN444" s="145">
        <v>5475</v>
      </c>
      <c r="AO444" s="145">
        <v>4850</v>
      </c>
      <c r="AP444" s="145">
        <v>5666</v>
      </c>
      <c r="AQ444" s="145">
        <v>5612</v>
      </c>
      <c r="AR444" s="145">
        <v>3851</v>
      </c>
      <c r="AS444" s="145"/>
      <c r="AT444" s="145"/>
      <c r="AU444" s="145"/>
      <c r="AV444" s="145">
        <v>608</v>
      </c>
      <c r="AW444" s="145">
        <v>1788</v>
      </c>
      <c r="AX444" s="195">
        <v>2648</v>
      </c>
    </row>
    <row r="445" spans="1:50" x14ac:dyDescent="0.35">
      <c r="A445" s="27" t="s">
        <v>155</v>
      </c>
      <c r="B445" s="3" t="s">
        <v>268</v>
      </c>
      <c r="C445" s="3" t="s">
        <v>172</v>
      </c>
      <c r="D445" s="150">
        <f t="shared" si="17"/>
        <v>210.67391304347825</v>
      </c>
      <c r="E445" s="150">
        <v>886</v>
      </c>
      <c r="F445" s="150">
        <v>340</v>
      </c>
      <c r="G445" s="150">
        <v>554</v>
      </c>
      <c r="H445" s="150">
        <v>529</v>
      </c>
      <c r="I445" s="150">
        <v>554</v>
      </c>
      <c r="J445" s="150">
        <v>387</v>
      </c>
      <c r="K445" s="150">
        <v>124</v>
      </c>
      <c r="L445" s="150">
        <v>378</v>
      </c>
      <c r="M445" s="150">
        <v>376</v>
      </c>
      <c r="N445" s="150">
        <v>361</v>
      </c>
      <c r="O445" s="150">
        <v>56</v>
      </c>
      <c r="P445" s="150">
        <v>163</v>
      </c>
      <c r="Q445" s="150">
        <v>538</v>
      </c>
      <c r="R445" s="150">
        <v>282</v>
      </c>
      <c r="S445" s="150">
        <v>281</v>
      </c>
      <c r="T445" s="150">
        <v>130</v>
      </c>
      <c r="U445" s="150">
        <v>54</v>
      </c>
      <c r="V445" s="150">
        <v>132</v>
      </c>
      <c r="W445" s="150">
        <v>50</v>
      </c>
      <c r="X445" s="150">
        <v>420</v>
      </c>
      <c r="Y445" s="150">
        <v>284</v>
      </c>
      <c r="Z445" s="150">
        <v>172</v>
      </c>
      <c r="AA445" s="150">
        <v>47</v>
      </c>
      <c r="AB445" s="150">
        <v>200</v>
      </c>
      <c r="AC445" s="150">
        <v>134</v>
      </c>
      <c r="AD445" s="150">
        <v>176</v>
      </c>
      <c r="AE445" s="150">
        <v>162</v>
      </c>
      <c r="AF445" s="150">
        <v>170</v>
      </c>
      <c r="AG445" s="150">
        <v>176</v>
      </c>
      <c r="AH445" s="150">
        <v>103</v>
      </c>
      <c r="AI445" s="150">
        <v>186</v>
      </c>
      <c r="AJ445" s="150">
        <v>264</v>
      </c>
      <c r="AK445" s="150">
        <v>260</v>
      </c>
      <c r="AL445" s="150">
        <v>262</v>
      </c>
      <c r="AM445" s="150">
        <v>212</v>
      </c>
      <c r="AN445" s="150">
        <v>230</v>
      </c>
      <c r="AO445" s="150">
        <v>56</v>
      </c>
      <c r="AP445" s="150">
        <v>2</v>
      </c>
      <c r="AQ445" s="150">
        <v>0</v>
      </c>
      <c r="AR445" s="150">
        <v>0</v>
      </c>
      <c r="AS445" s="150">
        <v>0</v>
      </c>
      <c r="AT445" s="150">
        <v>0</v>
      </c>
      <c r="AU445" s="150">
        <v>0</v>
      </c>
      <c r="AV445" s="150">
        <v>0</v>
      </c>
      <c r="AW445" s="150">
        <v>0</v>
      </c>
      <c r="AX445" s="151">
        <v>0</v>
      </c>
    </row>
    <row r="446" spans="1:50" x14ac:dyDescent="0.35">
      <c r="A446" s="27" t="s">
        <v>155</v>
      </c>
      <c r="B446" s="3" t="s">
        <v>268</v>
      </c>
      <c r="C446" s="3" t="s">
        <v>174</v>
      </c>
      <c r="D446" s="265">
        <f t="shared" si="17"/>
        <v>510.05263157894734</v>
      </c>
      <c r="E446" s="145">
        <v>1772</v>
      </c>
      <c r="F446" s="145">
        <v>680</v>
      </c>
      <c r="G446" s="145">
        <v>1108</v>
      </c>
      <c r="H446" s="145">
        <v>1058</v>
      </c>
      <c r="I446" s="145">
        <v>1108</v>
      </c>
      <c r="J446" s="145">
        <v>774</v>
      </c>
      <c r="K446" s="145">
        <v>248</v>
      </c>
      <c r="L446" s="145">
        <v>756</v>
      </c>
      <c r="M446" s="145">
        <v>752</v>
      </c>
      <c r="N446" s="145">
        <v>722</v>
      </c>
      <c r="O446" s="145">
        <v>112</v>
      </c>
      <c r="P446" s="145">
        <v>326</v>
      </c>
      <c r="Q446" s="145">
        <v>1076</v>
      </c>
      <c r="R446" s="145">
        <v>564</v>
      </c>
      <c r="S446" s="145">
        <v>562</v>
      </c>
      <c r="T446" s="145">
        <v>260</v>
      </c>
      <c r="U446" s="145">
        <v>108</v>
      </c>
      <c r="V446" s="145">
        <v>264</v>
      </c>
      <c r="W446" s="145">
        <v>100</v>
      </c>
      <c r="X446" s="145">
        <v>840</v>
      </c>
      <c r="Y446" s="145">
        <v>568</v>
      </c>
      <c r="Z446" s="145">
        <v>344</v>
      </c>
      <c r="AA446" s="145">
        <v>94</v>
      </c>
      <c r="AB446" s="145">
        <v>400</v>
      </c>
      <c r="AC446" s="145">
        <v>268</v>
      </c>
      <c r="AD446" s="145">
        <v>352</v>
      </c>
      <c r="AE446" s="145">
        <v>324</v>
      </c>
      <c r="AF446" s="145">
        <v>340</v>
      </c>
      <c r="AG446" s="145">
        <v>352</v>
      </c>
      <c r="AH446" s="145">
        <v>206</v>
      </c>
      <c r="AI446" s="145">
        <v>372</v>
      </c>
      <c r="AJ446" s="145">
        <v>528</v>
      </c>
      <c r="AK446" s="145">
        <v>520</v>
      </c>
      <c r="AL446" s="145">
        <v>524</v>
      </c>
      <c r="AM446" s="145">
        <v>424</v>
      </c>
      <c r="AN446" s="145">
        <v>460</v>
      </c>
      <c r="AO446" s="145">
        <v>112</v>
      </c>
      <c r="AP446" s="145">
        <v>4</v>
      </c>
      <c r="AQ446" s="145"/>
      <c r="AR446" s="145"/>
      <c r="AS446" s="145"/>
      <c r="AT446" s="145"/>
      <c r="AU446" s="145"/>
      <c r="AV446" s="145"/>
      <c r="AW446" s="145"/>
      <c r="AX446" s="195"/>
    </row>
    <row r="447" spans="1:50" x14ac:dyDescent="0.35">
      <c r="A447" s="27" t="s">
        <v>155</v>
      </c>
      <c r="B447" s="3" t="s">
        <v>269</v>
      </c>
      <c r="C447" s="3" t="s">
        <v>172</v>
      </c>
      <c r="D447" s="150">
        <f t="shared" si="17"/>
        <v>71.326086956521735</v>
      </c>
      <c r="E447" s="150">
        <v>82</v>
      </c>
      <c r="F447" s="150">
        <v>105</v>
      </c>
      <c r="G447" s="150">
        <v>70</v>
      </c>
      <c r="H447" s="150">
        <v>107</v>
      </c>
      <c r="I447" s="150">
        <v>68</v>
      </c>
      <c r="J447" s="150">
        <v>79</v>
      </c>
      <c r="K447" s="150">
        <v>81</v>
      </c>
      <c r="L447" s="150">
        <v>112</v>
      </c>
      <c r="M447" s="150">
        <v>59</v>
      </c>
      <c r="N447" s="150">
        <v>61</v>
      </c>
      <c r="O447" s="150">
        <v>71</v>
      </c>
      <c r="P447" s="150">
        <v>66</v>
      </c>
      <c r="Q447" s="150">
        <v>84</v>
      </c>
      <c r="R447" s="150">
        <v>56</v>
      </c>
      <c r="S447" s="150">
        <v>64</v>
      </c>
      <c r="T447" s="150">
        <v>62</v>
      </c>
      <c r="U447" s="150">
        <v>68</v>
      </c>
      <c r="V447" s="150">
        <v>57</v>
      </c>
      <c r="W447" s="150">
        <v>105</v>
      </c>
      <c r="X447" s="150">
        <v>75</v>
      </c>
      <c r="Y447" s="150">
        <v>60</v>
      </c>
      <c r="Z447" s="150">
        <v>72</v>
      </c>
      <c r="AA447" s="150">
        <v>65</v>
      </c>
      <c r="AB447" s="150">
        <v>57</v>
      </c>
      <c r="AC447" s="150">
        <v>97</v>
      </c>
      <c r="AD447" s="150">
        <v>63</v>
      </c>
      <c r="AE447" s="150">
        <v>117</v>
      </c>
      <c r="AF447" s="150">
        <v>95</v>
      </c>
      <c r="AG447" s="150">
        <v>115</v>
      </c>
      <c r="AH447" s="150">
        <v>84</v>
      </c>
      <c r="AI447" s="150">
        <v>82</v>
      </c>
      <c r="AJ447" s="150">
        <v>75</v>
      </c>
      <c r="AK447" s="150">
        <v>64</v>
      </c>
      <c r="AL447" s="150">
        <v>66</v>
      </c>
      <c r="AM447" s="150">
        <v>185</v>
      </c>
      <c r="AN447" s="150">
        <v>91</v>
      </c>
      <c r="AO447" s="150">
        <v>119</v>
      </c>
      <c r="AP447" s="150">
        <v>120</v>
      </c>
      <c r="AQ447" s="150">
        <v>49</v>
      </c>
      <c r="AR447" s="150">
        <v>10</v>
      </c>
      <c r="AS447" s="150">
        <v>0</v>
      </c>
      <c r="AT447" s="150">
        <v>0</v>
      </c>
      <c r="AU447" s="150">
        <v>0</v>
      </c>
      <c r="AV447" s="150">
        <v>7</v>
      </c>
      <c r="AW447" s="150">
        <v>27</v>
      </c>
      <c r="AX447" s="151">
        <v>29</v>
      </c>
    </row>
    <row r="448" spans="1:50" x14ac:dyDescent="0.35">
      <c r="A448" s="27" t="s">
        <v>155</v>
      </c>
      <c r="B448" s="3" t="s">
        <v>269</v>
      </c>
      <c r="C448" s="3" t="s">
        <v>174</v>
      </c>
      <c r="D448" s="265">
        <f t="shared" si="17"/>
        <v>1422.7906976744187</v>
      </c>
      <c r="E448" s="145">
        <v>1088</v>
      </c>
      <c r="F448" s="145">
        <v>1201</v>
      </c>
      <c r="G448" s="145">
        <v>1230</v>
      </c>
      <c r="H448" s="145">
        <v>1402</v>
      </c>
      <c r="I448" s="145">
        <v>832</v>
      </c>
      <c r="J448" s="145">
        <v>1616</v>
      </c>
      <c r="K448" s="145">
        <v>1121</v>
      </c>
      <c r="L448" s="145">
        <v>1517</v>
      </c>
      <c r="M448" s="145">
        <v>1370</v>
      </c>
      <c r="N448" s="145">
        <v>1276</v>
      </c>
      <c r="O448" s="145">
        <v>1385</v>
      </c>
      <c r="P448" s="145">
        <v>1624</v>
      </c>
      <c r="Q448" s="145">
        <v>1266</v>
      </c>
      <c r="R448" s="145">
        <v>985</v>
      </c>
      <c r="S448" s="145">
        <v>1704</v>
      </c>
      <c r="T448" s="145">
        <v>1522</v>
      </c>
      <c r="U448" s="145">
        <v>1478</v>
      </c>
      <c r="V448" s="145">
        <v>1703</v>
      </c>
      <c r="W448" s="145">
        <v>1158</v>
      </c>
      <c r="X448" s="145">
        <v>1525</v>
      </c>
      <c r="Y448" s="145">
        <v>1626</v>
      </c>
      <c r="Z448" s="145">
        <v>2194</v>
      </c>
      <c r="AA448" s="145">
        <v>1819</v>
      </c>
      <c r="AB448" s="145">
        <v>1730</v>
      </c>
      <c r="AC448" s="145">
        <v>1521</v>
      </c>
      <c r="AD448" s="145">
        <v>1869</v>
      </c>
      <c r="AE448" s="145">
        <v>1508</v>
      </c>
      <c r="AF448" s="145">
        <v>1651</v>
      </c>
      <c r="AG448" s="145">
        <v>2077</v>
      </c>
      <c r="AH448" s="145">
        <v>1953</v>
      </c>
      <c r="AI448" s="145">
        <v>1541</v>
      </c>
      <c r="AJ448" s="145">
        <v>1628</v>
      </c>
      <c r="AK448" s="145">
        <v>1584</v>
      </c>
      <c r="AL448" s="145">
        <v>1592</v>
      </c>
      <c r="AM448" s="145">
        <v>2011</v>
      </c>
      <c r="AN448" s="145">
        <v>1519</v>
      </c>
      <c r="AO448" s="145">
        <v>1920</v>
      </c>
      <c r="AP448" s="145">
        <v>1751</v>
      </c>
      <c r="AQ448" s="145">
        <v>1582</v>
      </c>
      <c r="AR448" s="145">
        <v>271</v>
      </c>
      <c r="AS448" s="145"/>
      <c r="AT448" s="145"/>
      <c r="AU448" s="145"/>
      <c r="AV448" s="145">
        <v>28</v>
      </c>
      <c r="AW448" s="145">
        <v>339</v>
      </c>
      <c r="AX448" s="195">
        <v>463</v>
      </c>
    </row>
    <row r="449" spans="1:50" x14ac:dyDescent="0.35">
      <c r="A449" s="27" t="s">
        <v>155</v>
      </c>
      <c r="B449" s="3" t="s">
        <v>270</v>
      </c>
      <c r="C449" s="3" t="s">
        <v>172</v>
      </c>
      <c r="D449" s="150">
        <f t="shared" si="17"/>
        <v>556.36956521739125</v>
      </c>
      <c r="E449" s="150">
        <v>1027</v>
      </c>
      <c r="F449" s="150">
        <v>820</v>
      </c>
      <c r="G449" s="150">
        <v>675</v>
      </c>
      <c r="H449" s="150">
        <v>665</v>
      </c>
      <c r="I449" s="150">
        <v>614</v>
      </c>
      <c r="J449" s="150">
        <v>684</v>
      </c>
      <c r="K449" s="150">
        <v>802</v>
      </c>
      <c r="L449" s="150">
        <v>796</v>
      </c>
      <c r="M449" s="150">
        <v>983</v>
      </c>
      <c r="N449" s="150">
        <v>891</v>
      </c>
      <c r="O449" s="150">
        <v>759</v>
      </c>
      <c r="P449" s="150">
        <v>1130</v>
      </c>
      <c r="Q449" s="150">
        <v>845</v>
      </c>
      <c r="R449" s="150">
        <v>1058</v>
      </c>
      <c r="S449" s="150">
        <v>824</v>
      </c>
      <c r="T449" s="150">
        <v>776</v>
      </c>
      <c r="U449" s="150">
        <v>359</v>
      </c>
      <c r="V449" s="150">
        <v>355</v>
      </c>
      <c r="W449" s="150">
        <v>396</v>
      </c>
      <c r="X449" s="150">
        <v>290</v>
      </c>
      <c r="Y449" s="150">
        <v>380</v>
      </c>
      <c r="Z449" s="150">
        <v>419</v>
      </c>
      <c r="AA449" s="150">
        <v>331</v>
      </c>
      <c r="AB449" s="150">
        <v>330</v>
      </c>
      <c r="AC449" s="150">
        <v>468</v>
      </c>
      <c r="AD449" s="150">
        <v>537</v>
      </c>
      <c r="AE449" s="150">
        <v>486</v>
      </c>
      <c r="AF449" s="150">
        <v>455</v>
      </c>
      <c r="AG449" s="150">
        <v>475</v>
      </c>
      <c r="AH449" s="150">
        <v>483</v>
      </c>
      <c r="AI449" s="150">
        <v>563</v>
      </c>
      <c r="AJ449" s="150">
        <v>497</v>
      </c>
      <c r="AK449" s="150">
        <v>477</v>
      </c>
      <c r="AL449" s="150">
        <v>482</v>
      </c>
      <c r="AM449" s="150">
        <v>503</v>
      </c>
      <c r="AN449" s="150">
        <v>549</v>
      </c>
      <c r="AO449" s="150">
        <v>590</v>
      </c>
      <c r="AP449" s="150">
        <v>532</v>
      </c>
      <c r="AQ449" s="150">
        <v>448</v>
      </c>
      <c r="AR449" s="150">
        <v>250</v>
      </c>
      <c r="AS449" s="150">
        <v>0</v>
      </c>
      <c r="AT449" s="150">
        <v>0</v>
      </c>
      <c r="AU449" s="150">
        <v>0</v>
      </c>
      <c r="AV449" s="150">
        <v>149</v>
      </c>
      <c r="AW449" s="150">
        <v>753</v>
      </c>
      <c r="AX449" s="151">
        <v>687</v>
      </c>
    </row>
    <row r="450" spans="1:50" x14ac:dyDescent="0.35">
      <c r="A450" s="27" t="s">
        <v>155</v>
      </c>
      <c r="B450" s="3" t="s">
        <v>270</v>
      </c>
      <c r="C450" s="3" t="s">
        <v>174</v>
      </c>
      <c r="D450" s="265">
        <f t="shared" si="17"/>
        <v>11607.046511627907</v>
      </c>
      <c r="E450" s="145">
        <v>12582</v>
      </c>
      <c r="F450" s="145">
        <v>11950</v>
      </c>
      <c r="G450" s="145">
        <v>12293</v>
      </c>
      <c r="H450" s="145">
        <v>11624</v>
      </c>
      <c r="I450" s="145">
        <v>10231</v>
      </c>
      <c r="J450" s="145">
        <v>11778</v>
      </c>
      <c r="K450" s="145">
        <v>13289</v>
      </c>
      <c r="L450" s="145">
        <v>13082</v>
      </c>
      <c r="M450" s="145">
        <v>12170</v>
      </c>
      <c r="N450" s="145">
        <v>11836</v>
      </c>
      <c r="O450" s="145">
        <v>12151</v>
      </c>
      <c r="P450" s="145">
        <v>12708</v>
      </c>
      <c r="Q450" s="145">
        <v>11831</v>
      </c>
      <c r="R450" s="145">
        <v>12914</v>
      </c>
      <c r="S450" s="145">
        <v>14556</v>
      </c>
      <c r="T450" s="145">
        <v>14021</v>
      </c>
      <c r="U450" s="145">
        <v>12454</v>
      </c>
      <c r="V450" s="145">
        <v>11417</v>
      </c>
      <c r="W450" s="145">
        <v>11155</v>
      </c>
      <c r="X450" s="145">
        <v>10862</v>
      </c>
      <c r="Y450" s="145">
        <v>10298</v>
      </c>
      <c r="Z450" s="145">
        <v>12880</v>
      </c>
      <c r="AA450" s="145">
        <v>13163</v>
      </c>
      <c r="AB450" s="145">
        <v>11426</v>
      </c>
      <c r="AC450" s="145">
        <v>11500</v>
      </c>
      <c r="AD450" s="145">
        <v>12305</v>
      </c>
      <c r="AE450" s="145">
        <v>12743</v>
      </c>
      <c r="AF450" s="145">
        <v>13659</v>
      </c>
      <c r="AG450" s="145">
        <v>12006</v>
      </c>
      <c r="AH450" s="145">
        <v>12212</v>
      </c>
      <c r="AI450" s="145">
        <v>11261</v>
      </c>
      <c r="AJ450" s="145">
        <v>11748</v>
      </c>
      <c r="AK450" s="145">
        <v>10686</v>
      </c>
      <c r="AL450" s="145">
        <v>11457</v>
      </c>
      <c r="AM450" s="145">
        <v>12927</v>
      </c>
      <c r="AN450" s="145">
        <v>12822</v>
      </c>
      <c r="AO450" s="145">
        <v>12697</v>
      </c>
      <c r="AP450" s="145">
        <v>12985</v>
      </c>
      <c r="AQ450" s="145">
        <v>11725</v>
      </c>
      <c r="AR450" s="145">
        <v>8450</v>
      </c>
      <c r="AS450" s="145"/>
      <c r="AT450" s="145"/>
      <c r="AU450" s="145"/>
      <c r="AV450" s="145">
        <v>596</v>
      </c>
      <c r="AW450" s="145">
        <v>7112</v>
      </c>
      <c r="AX450" s="195">
        <v>7541</v>
      </c>
    </row>
    <row r="451" spans="1:50" x14ac:dyDescent="0.35">
      <c r="A451" s="27" t="s">
        <v>155</v>
      </c>
      <c r="B451" s="3" t="s">
        <v>272</v>
      </c>
      <c r="C451" s="3" t="s">
        <v>172</v>
      </c>
      <c r="D451" s="150">
        <f t="shared" si="17"/>
        <v>0.5</v>
      </c>
      <c r="E451" s="150"/>
      <c r="F451" s="150"/>
      <c r="G451" s="150"/>
      <c r="H451" s="150"/>
      <c r="I451" s="150"/>
      <c r="J451" s="150"/>
      <c r="K451" s="150"/>
      <c r="L451" s="150"/>
      <c r="M451" s="150">
        <v>0</v>
      </c>
      <c r="N451" s="150">
        <v>0</v>
      </c>
      <c r="O451" s="150"/>
      <c r="P451" s="150"/>
      <c r="Q451" s="150"/>
      <c r="R451" s="150"/>
      <c r="S451" s="150"/>
      <c r="T451" s="150"/>
      <c r="U451" s="150"/>
      <c r="V451" s="150"/>
      <c r="W451" s="150"/>
      <c r="X451" s="150"/>
      <c r="Y451" s="150">
        <v>0</v>
      </c>
      <c r="Z451" s="150">
        <v>0</v>
      </c>
      <c r="AA451" s="150"/>
      <c r="AB451" s="150"/>
      <c r="AC451" s="150"/>
      <c r="AD451" s="150"/>
      <c r="AE451" s="150"/>
      <c r="AF451" s="150"/>
      <c r="AG451" s="150"/>
      <c r="AH451" s="150"/>
      <c r="AI451" s="150"/>
      <c r="AJ451" s="150"/>
      <c r="AK451" s="150">
        <v>0</v>
      </c>
      <c r="AL451" s="150">
        <v>0</v>
      </c>
      <c r="AM451" s="150"/>
      <c r="AN451" s="150"/>
      <c r="AO451" s="150"/>
      <c r="AP451" s="150"/>
      <c r="AQ451" s="150"/>
      <c r="AR451" s="150"/>
      <c r="AS451" s="150"/>
      <c r="AT451" s="150"/>
      <c r="AU451" s="150"/>
      <c r="AV451" s="150"/>
      <c r="AW451" s="150">
        <v>2</v>
      </c>
      <c r="AX451" s="151">
        <v>2</v>
      </c>
    </row>
    <row r="452" spans="1:50" x14ac:dyDescent="0.35">
      <c r="A452" s="27" t="s">
        <v>155</v>
      </c>
      <c r="B452" s="3" t="s">
        <v>272</v>
      </c>
      <c r="C452" s="3" t="s">
        <v>174</v>
      </c>
      <c r="D452" s="265">
        <f t="shared" si="17"/>
        <v>66</v>
      </c>
      <c r="E452" s="145"/>
      <c r="F452" s="145"/>
      <c r="G452" s="145"/>
      <c r="H452" s="145"/>
      <c r="I452" s="145"/>
      <c r="J452" s="145"/>
      <c r="K452" s="145"/>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145"/>
      <c r="AN452" s="145"/>
      <c r="AO452" s="145"/>
      <c r="AP452" s="145"/>
      <c r="AQ452" s="145"/>
      <c r="AR452" s="145"/>
      <c r="AS452" s="145"/>
      <c r="AT452" s="145"/>
      <c r="AU452" s="145"/>
      <c r="AV452" s="145"/>
      <c r="AW452" s="145">
        <v>8</v>
      </c>
      <c r="AX452" s="195">
        <v>124</v>
      </c>
    </row>
    <row r="453" spans="1:50" x14ac:dyDescent="0.35">
      <c r="A453" s="27" t="s">
        <v>155</v>
      </c>
      <c r="B453" s="3" t="s">
        <v>273</v>
      </c>
      <c r="C453" s="3" t="s">
        <v>172</v>
      </c>
      <c r="D453" s="150">
        <f t="shared" si="17"/>
        <v>61.673913043478258</v>
      </c>
      <c r="E453" s="150">
        <v>151</v>
      </c>
      <c r="F453" s="150">
        <v>149</v>
      </c>
      <c r="G453" s="150">
        <v>137</v>
      </c>
      <c r="H453" s="150">
        <v>200</v>
      </c>
      <c r="I453" s="150">
        <v>177</v>
      </c>
      <c r="J453" s="150">
        <v>107</v>
      </c>
      <c r="K453" s="150">
        <v>145</v>
      </c>
      <c r="L453" s="150">
        <v>90</v>
      </c>
      <c r="M453" s="150">
        <v>38</v>
      </c>
      <c r="N453" s="150">
        <v>114</v>
      </c>
      <c r="O453" s="150">
        <v>132</v>
      </c>
      <c r="P453" s="150">
        <v>115</v>
      </c>
      <c r="Q453" s="150">
        <v>101</v>
      </c>
      <c r="R453" s="150">
        <v>83</v>
      </c>
      <c r="S453" s="150">
        <v>107</v>
      </c>
      <c r="T453" s="150">
        <v>72</v>
      </c>
      <c r="U453" s="150">
        <v>62</v>
      </c>
      <c r="V453" s="150">
        <v>104</v>
      </c>
      <c r="W453" s="150">
        <v>107</v>
      </c>
      <c r="X453" s="150">
        <v>87</v>
      </c>
      <c r="Y453" s="150">
        <v>54</v>
      </c>
      <c r="Z453" s="150">
        <v>64</v>
      </c>
      <c r="AA453" s="150">
        <v>80</v>
      </c>
      <c r="AB453" s="150">
        <v>66</v>
      </c>
      <c r="AC453" s="150">
        <v>84</v>
      </c>
      <c r="AD453" s="150">
        <v>46</v>
      </c>
      <c r="AE453" s="150">
        <v>53</v>
      </c>
      <c r="AF453" s="150">
        <v>29</v>
      </c>
      <c r="AG453" s="150">
        <v>46</v>
      </c>
      <c r="AH453" s="150">
        <v>19</v>
      </c>
      <c r="AI453" s="150">
        <v>4</v>
      </c>
      <c r="AJ453" s="150">
        <v>0</v>
      </c>
      <c r="AK453" s="150">
        <v>2</v>
      </c>
      <c r="AL453" s="150">
        <v>4</v>
      </c>
      <c r="AM453" s="150">
        <v>2</v>
      </c>
      <c r="AN453" s="150">
        <v>3</v>
      </c>
      <c r="AO453" s="150">
        <v>2</v>
      </c>
      <c r="AP453" s="150">
        <v>0</v>
      </c>
      <c r="AQ453" s="150">
        <v>0</v>
      </c>
      <c r="AR453" s="150">
        <v>0</v>
      </c>
      <c r="AS453" s="150">
        <v>0</v>
      </c>
      <c r="AT453" s="150">
        <v>0</v>
      </c>
      <c r="AU453" s="150">
        <v>0</v>
      </c>
      <c r="AV453" s="150">
        <v>0</v>
      </c>
      <c r="AW453" s="150">
        <v>0</v>
      </c>
      <c r="AX453" s="151">
        <v>1</v>
      </c>
    </row>
    <row r="454" spans="1:50" x14ac:dyDescent="0.35">
      <c r="A454" s="27" t="s">
        <v>155</v>
      </c>
      <c r="B454" s="3" t="s">
        <v>273</v>
      </c>
      <c r="C454" s="3" t="s">
        <v>174</v>
      </c>
      <c r="D454" s="265">
        <f t="shared" si="17"/>
        <v>387.29729729729729</v>
      </c>
      <c r="E454" s="145">
        <v>672</v>
      </c>
      <c r="F454" s="145">
        <v>705</v>
      </c>
      <c r="G454" s="145">
        <v>789</v>
      </c>
      <c r="H454" s="145">
        <v>821</v>
      </c>
      <c r="I454" s="145">
        <v>446</v>
      </c>
      <c r="J454" s="145">
        <v>290</v>
      </c>
      <c r="K454" s="145">
        <v>272</v>
      </c>
      <c r="L454" s="145">
        <v>279</v>
      </c>
      <c r="M454" s="145">
        <v>57</v>
      </c>
      <c r="N454" s="145">
        <v>366</v>
      </c>
      <c r="O454" s="145">
        <v>378</v>
      </c>
      <c r="P454" s="145">
        <v>380</v>
      </c>
      <c r="Q454" s="145">
        <v>452</v>
      </c>
      <c r="R454" s="145">
        <v>594</v>
      </c>
      <c r="S454" s="145">
        <v>641</v>
      </c>
      <c r="T454" s="145">
        <v>288</v>
      </c>
      <c r="U454" s="145">
        <v>324</v>
      </c>
      <c r="V454" s="145">
        <v>519</v>
      </c>
      <c r="W454" s="145">
        <v>618</v>
      </c>
      <c r="X454" s="145">
        <v>453</v>
      </c>
      <c r="Y454" s="145">
        <v>326</v>
      </c>
      <c r="Z454" s="145">
        <v>393</v>
      </c>
      <c r="AA454" s="145">
        <v>585</v>
      </c>
      <c r="AB454" s="145">
        <v>366</v>
      </c>
      <c r="AC454" s="145">
        <v>456</v>
      </c>
      <c r="AD454" s="145">
        <v>610</v>
      </c>
      <c r="AE454" s="145">
        <v>623</v>
      </c>
      <c r="AF454" s="145">
        <v>267</v>
      </c>
      <c r="AG454" s="145">
        <v>466</v>
      </c>
      <c r="AH454" s="145">
        <v>373</v>
      </c>
      <c r="AI454" s="145">
        <v>108</v>
      </c>
      <c r="AJ454" s="145"/>
      <c r="AK454" s="145">
        <v>54</v>
      </c>
      <c r="AL454" s="145">
        <v>108</v>
      </c>
      <c r="AM454" s="145">
        <v>54</v>
      </c>
      <c r="AN454" s="145">
        <v>81</v>
      </c>
      <c r="AO454" s="145">
        <v>54</v>
      </c>
      <c r="AP454" s="145"/>
      <c r="AQ454" s="145"/>
      <c r="AR454" s="145"/>
      <c r="AS454" s="145"/>
      <c r="AT454" s="145"/>
      <c r="AU454" s="145"/>
      <c r="AV454" s="145"/>
      <c r="AW454" s="145"/>
      <c r="AX454" s="195">
        <v>62</v>
      </c>
    </row>
    <row r="455" spans="1:50" x14ac:dyDescent="0.35">
      <c r="A455" s="27" t="s">
        <v>155</v>
      </c>
      <c r="B455" s="3" t="s">
        <v>274</v>
      </c>
      <c r="C455" s="3" t="s">
        <v>172</v>
      </c>
      <c r="D455" s="150">
        <f t="shared" si="17"/>
        <v>32.413043478260867</v>
      </c>
      <c r="E455" s="150">
        <v>84</v>
      </c>
      <c r="F455" s="150">
        <v>52</v>
      </c>
      <c r="G455" s="150">
        <v>56</v>
      </c>
      <c r="H455" s="150">
        <v>23</v>
      </c>
      <c r="I455" s="150">
        <v>71</v>
      </c>
      <c r="J455" s="150">
        <v>72</v>
      </c>
      <c r="K455" s="150">
        <v>38</v>
      </c>
      <c r="L455" s="150">
        <v>62</v>
      </c>
      <c r="M455" s="150">
        <v>99</v>
      </c>
      <c r="N455" s="150">
        <v>54</v>
      </c>
      <c r="O455" s="150">
        <v>128</v>
      </c>
      <c r="P455" s="150">
        <v>18</v>
      </c>
      <c r="Q455" s="150">
        <v>1</v>
      </c>
      <c r="R455" s="150">
        <v>30</v>
      </c>
      <c r="S455" s="150">
        <v>14</v>
      </c>
      <c r="T455" s="150">
        <v>32</v>
      </c>
      <c r="U455" s="150">
        <v>60</v>
      </c>
      <c r="V455" s="150">
        <v>26</v>
      </c>
      <c r="W455" s="150">
        <v>14</v>
      </c>
      <c r="X455" s="150">
        <v>53</v>
      </c>
      <c r="Y455" s="150">
        <v>97</v>
      </c>
      <c r="Z455" s="150">
        <v>20</v>
      </c>
      <c r="AA455" s="150">
        <v>48</v>
      </c>
      <c r="AB455" s="150">
        <v>38</v>
      </c>
      <c r="AC455" s="150">
        <v>43</v>
      </c>
      <c r="AD455" s="150">
        <v>12</v>
      </c>
      <c r="AE455" s="150">
        <v>20</v>
      </c>
      <c r="AF455" s="150">
        <v>4</v>
      </c>
      <c r="AG455" s="150">
        <v>44</v>
      </c>
      <c r="AH455" s="150">
        <v>28</v>
      </c>
      <c r="AI455" s="150">
        <v>20</v>
      </c>
      <c r="AJ455" s="150">
        <v>35</v>
      </c>
      <c r="AK455" s="150">
        <v>36</v>
      </c>
      <c r="AL455" s="150">
        <v>26</v>
      </c>
      <c r="AM455" s="150">
        <v>8</v>
      </c>
      <c r="AN455" s="150">
        <v>12</v>
      </c>
      <c r="AO455" s="150">
        <v>0</v>
      </c>
      <c r="AP455" s="150">
        <v>0</v>
      </c>
      <c r="AQ455" s="150">
        <v>4</v>
      </c>
      <c r="AR455" s="150">
        <v>2</v>
      </c>
      <c r="AS455" s="150">
        <v>0</v>
      </c>
      <c r="AT455" s="150">
        <v>0</v>
      </c>
      <c r="AU455" s="150">
        <v>0</v>
      </c>
      <c r="AV455" s="150">
        <v>4</v>
      </c>
      <c r="AW455" s="150">
        <v>2</v>
      </c>
      <c r="AX455" s="151">
        <v>1</v>
      </c>
    </row>
    <row r="456" spans="1:50" x14ac:dyDescent="0.35">
      <c r="A456" s="27" t="s">
        <v>155</v>
      </c>
      <c r="B456" s="3" t="s">
        <v>274</v>
      </c>
      <c r="C456" s="3" t="s">
        <v>174</v>
      </c>
      <c r="D456" s="265">
        <f t="shared" si="17"/>
        <v>75.170731707317074</v>
      </c>
      <c r="E456" s="145">
        <v>84</v>
      </c>
      <c r="F456" s="145">
        <v>184</v>
      </c>
      <c r="G456" s="145">
        <v>188</v>
      </c>
      <c r="H456" s="145">
        <v>45</v>
      </c>
      <c r="I456" s="145">
        <v>203</v>
      </c>
      <c r="J456" s="145">
        <v>138</v>
      </c>
      <c r="K456" s="145">
        <v>60</v>
      </c>
      <c r="L456" s="145">
        <v>84</v>
      </c>
      <c r="M456" s="145">
        <v>143</v>
      </c>
      <c r="N456" s="145">
        <v>76</v>
      </c>
      <c r="O456" s="145">
        <v>172</v>
      </c>
      <c r="P456" s="145">
        <v>18</v>
      </c>
      <c r="Q456" s="145">
        <v>23</v>
      </c>
      <c r="R456" s="145">
        <v>74</v>
      </c>
      <c r="S456" s="145">
        <v>36</v>
      </c>
      <c r="T456" s="145">
        <v>32</v>
      </c>
      <c r="U456" s="145">
        <v>82</v>
      </c>
      <c r="V456" s="145">
        <v>26</v>
      </c>
      <c r="W456" s="145">
        <v>102</v>
      </c>
      <c r="X456" s="145">
        <v>163</v>
      </c>
      <c r="Y456" s="145">
        <v>207</v>
      </c>
      <c r="Z456" s="145">
        <v>64</v>
      </c>
      <c r="AA456" s="145">
        <v>92</v>
      </c>
      <c r="AB456" s="145">
        <v>38</v>
      </c>
      <c r="AC456" s="145">
        <v>65</v>
      </c>
      <c r="AD456" s="145">
        <v>56</v>
      </c>
      <c r="AE456" s="145">
        <v>20</v>
      </c>
      <c r="AF456" s="145">
        <v>4</v>
      </c>
      <c r="AG456" s="145">
        <v>88</v>
      </c>
      <c r="AH456" s="145">
        <v>50</v>
      </c>
      <c r="AI456" s="145">
        <v>108</v>
      </c>
      <c r="AJ456" s="145">
        <v>57</v>
      </c>
      <c r="AK456" s="145">
        <v>80</v>
      </c>
      <c r="AL456" s="145">
        <v>26</v>
      </c>
      <c r="AM456" s="145">
        <v>52</v>
      </c>
      <c r="AN456" s="145">
        <v>56</v>
      </c>
      <c r="AO456" s="145"/>
      <c r="AP456" s="145"/>
      <c r="AQ456" s="145">
        <v>4</v>
      </c>
      <c r="AR456" s="145">
        <v>2</v>
      </c>
      <c r="AS456" s="145"/>
      <c r="AT456" s="145"/>
      <c r="AU456" s="145"/>
      <c r="AV456" s="145">
        <v>10</v>
      </c>
      <c r="AW456" s="145">
        <v>8</v>
      </c>
      <c r="AX456" s="195">
        <v>62</v>
      </c>
    </row>
    <row r="457" spans="1:50" x14ac:dyDescent="0.35">
      <c r="A457" s="27" t="s">
        <v>155</v>
      </c>
      <c r="B457" s="3" t="s">
        <v>275</v>
      </c>
      <c r="C457" s="3" t="s">
        <v>172</v>
      </c>
      <c r="D457" s="150">
        <f t="shared" si="17"/>
        <v>40.195652173913047</v>
      </c>
      <c r="E457" s="150">
        <v>46</v>
      </c>
      <c r="F457" s="150">
        <v>86</v>
      </c>
      <c r="G457" s="150">
        <v>98</v>
      </c>
      <c r="H457" s="150">
        <v>43</v>
      </c>
      <c r="I457" s="150">
        <v>68</v>
      </c>
      <c r="J457" s="150">
        <v>40</v>
      </c>
      <c r="K457" s="150">
        <v>46</v>
      </c>
      <c r="L457" s="150">
        <v>78</v>
      </c>
      <c r="M457" s="150">
        <v>49</v>
      </c>
      <c r="N457" s="150">
        <v>38</v>
      </c>
      <c r="O457" s="150">
        <v>37</v>
      </c>
      <c r="P457" s="150">
        <v>43</v>
      </c>
      <c r="Q457" s="150">
        <v>18</v>
      </c>
      <c r="R457" s="150">
        <v>6</v>
      </c>
      <c r="S457" s="150">
        <v>50</v>
      </c>
      <c r="T457" s="150">
        <v>55</v>
      </c>
      <c r="U457" s="150">
        <v>179</v>
      </c>
      <c r="V457" s="150">
        <v>90</v>
      </c>
      <c r="W457" s="150">
        <v>23</v>
      </c>
      <c r="X457" s="150">
        <v>96</v>
      </c>
      <c r="Y457" s="150">
        <v>79</v>
      </c>
      <c r="Z457" s="150">
        <v>21</v>
      </c>
      <c r="AA457" s="150">
        <v>15</v>
      </c>
      <c r="AB457" s="150">
        <v>196</v>
      </c>
      <c r="AC457" s="150">
        <v>65</v>
      </c>
      <c r="AD457" s="150">
        <v>11</v>
      </c>
      <c r="AE457" s="150">
        <v>32</v>
      </c>
      <c r="AF457" s="150">
        <v>46</v>
      </c>
      <c r="AG457" s="150">
        <v>32</v>
      </c>
      <c r="AH457" s="150">
        <v>58</v>
      </c>
      <c r="AI457" s="150">
        <v>28</v>
      </c>
      <c r="AJ457" s="150">
        <v>9</v>
      </c>
      <c r="AK457" s="150">
        <v>15</v>
      </c>
      <c r="AL457" s="150">
        <v>27</v>
      </c>
      <c r="AM457" s="150">
        <v>2</v>
      </c>
      <c r="AN457" s="150">
        <v>11</v>
      </c>
      <c r="AO457" s="150">
        <v>12</v>
      </c>
      <c r="AP457" s="150">
        <v>1</v>
      </c>
      <c r="AQ457" s="150">
        <v>0</v>
      </c>
      <c r="AR457" s="150">
        <v>0</v>
      </c>
      <c r="AS457" s="150">
        <v>0</v>
      </c>
      <c r="AT457" s="150">
        <v>0</v>
      </c>
      <c r="AU457" s="150">
        <v>0</v>
      </c>
      <c r="AV457" s="150">
        <v>0</v>
      </c>
      <c r="AW457" s="150">
        <v>0</v>
      </c>
      <c r="AX457" s="151">
        <v>0</v>
      </c>
    </row>
    <row r="458" spans="1:50" x14ac:dyDescent="0.35">
      <c r="A458" s="27" t="s">
        <v>155</v>
      </c>
      <c r="B458" s="3" t="s">
        <v>275</v>
      </c>
      <c r="C458" s="3" t="s">
        <v>174</v>
      </c>
      <c r="D458" s="265">
        <f t="shared" si="17"/>
        <v>96.71052631578948</v>
      </c>
      <c r="E458" s="145">
        <v>46</v>
      </c>
      <c r="F458" s="145">
        <v>152</v>
      </c>
      <c r="G458" s="145">
        <v>186</v>
      </c>
      <c r="H458" s="145">
        <v>65</v>
      </c>
      <c r="I458" s="145">
        <v>134</v>
      </c>
      <c r="J458" s="145">
        <v>62</v>
      </c>
      <c r="K458" s="145">
        <v>46</v>
      </c>
      <c r="L458" s="145">
        <v>100</v>
      </c>
      <c r="M458" s="145">
        <v>137</v>
      </c>
      <c r="N458" s="145">
        <v>60</v>
      </c>
      <c r="O458" s="145">
        <v>103</v>
      </c>
      <c r="P458" s="145">
        <v>109</v>
      </c>
      <c r="Q458" s="145">
        <v>62</v>
      </c>
      <c r="R458" s="145">
        <v>6</v>
      </c>
      <c r="S458" s="145">
        <v>50</v>
      </c>
      <c r="T458" s="145">
        <v>55</v>
      </c>
      <c r="U458" s="145">
        <v>179</v>
      </c>
      <c r="V458" s="145">
        <v>90</v>
      </c>
      <c r="W458" s="145">
        <v>45</v>
      </c>
      <c r="X458" s="145">
        <v>184</v>
      </c>
      <c r="Y458" s="145">
        <v>189</v>
      </c>
      <c r="Z458" s="145">
        <v>131</v>
      </c>
      <c r="AA458" s="145">
        <v>125</v>
      </c>
      <c r="AB458" s="145">
        <v>218</v>
      </c>
      <c r="AC458" s="145">
        <v>109</v>
      </c>
      <c r="AD458" s="145">
        <v>121</v>
      </c>
      <c r="AE458" s="145">
        <v>76</v>
      </c>
      <c r="AF458" s="145">
        <v>178</v>
      </c>
      <c r="AG458" s="145">
        <v>164</v>
      </c>
      <c r="AH458" s="145">
        <v>212</v>
      </c>
      <c r="AI458" s="145">
        <v>50</v>
      </c>
      <c r="AJ458" s="145">
        <v>31</v>
      </c>
      <c r="AK458" s="145">
        <v>81</v>
      </c>
      <c r="AL458" s="145">
        <v>49</v>
      </c>
      <c r="AM458" s="145">
        <v>2</v>
      </c>
      <c r="AN458" s="145">
        <v>33</v>
      </c>
      <c r="AO458" s="145">
        <v>12</v>
      </c>
      <c r="AP458" s="145">
        <v>23</v>
      </c>
      <c r="AQ458" s="145"/>
      <c r="AR458" s="145"/>
      <c r="AS458" s="145"/>
      <c r="AT458" s="145"/>
      <c r="AU458" s="145"/>
      <c r="AV458" s="145"/>
      <c r="AW458" s="145"/>
      <c r="AX458" s="195"/>
    </row>
    <row r="459" spans="1:50" x14ac:dyDescent="0.35">
      <c r="A459" s="27" t="s">
        <v>155</v>
      </c>
      <c r="B459" s="3" t="s">
        <v>276</v>
      </c>
      <c r="C459" s="3" t="s">
        <v>172</v>
      </c>
      <c r="D459" s="150">
        <f t="shared" si="17"/>
        <v>2106.3478260869565</v>
      </c>
      <c r="E459" s="150">
        <v>2707</v>
      </c>
      <c r="F459" s="150">
        <v>2656</v>
      </c>
      <c r="G459" s="150">
        <v>2678</v>
      </c>
      <c r="H459" s="150">
        <v>2581</v>
      </c>
      <c r="I459" s="150">
        <v>2534</v>
      </c>
      <c r="J459" s="150">
        <v>2442</v>
      </c>
      <c r="K459" s="150">
        <v>2340</v>
      </c>
      <c r="L459" s="150">
        <v>2332</v>
      </c>
      <c r="M459" s="150">
        <v>2363</v>
      </c>
      <c r="N459" s="150">
        <v>2424</v>
      </c>
      <c r="O459" s="150">
        <v>2467</v>
      </c>
      <c r="P459" s="150">
        <v>3090</v>
      </c>
      <c r="Q459" s="150">
        <v>2682</v>
      </c>
      <c r="R459" s="150">
        <v>2432</v>
      </c>
      <c r="S459" s="150">
        <v>2292</v>
      </c>
      <c r="T459" s="150">
        <v>2416</v>
      </c>
      <c r="U459" s="150">
        <v>2508</v>
      </c>
      <c r="V459" s="150">
        <v>2442</v>
      </c>
      <c r="W459" s="150">
        <v>2408</v>
      </c>
      <c r="X459" s="150">
        <v>2488</v>
      </c>
      <c r="Y459" s="150">
        <v>2504</v>
      </c>
      <c r="Z459" s="150">
        <v>2548</v>
      </c>
      <c r="AA459" s="150">
        <v>2502</v>
      </c>
      <c r="AB459" s="150">
        <v>2508</v>
      </c>
      <c r="AC459" s="150">
        <v>2604</v>
      </c>
      <c r="AD459" s="150">
        <v>2306</v>
      </c>
      <c r="AE459" s="150">
        <v>2326</v>
      </c>
      <c r="AF459" s="150">
        <v>2253</v>
      </c>
      <c r="AG459" s="150">
        <v>2521</v>
      </c>
      <c r="AH459" s="150">
        <v>2486</v>
      </c>
      <c r="AI459" s="150">
        <v>2289</v>
      </c>
      <c r="AJ459" s="150">
        <v>2117</v>
      </c>
      <c r="AK459" s="150">
        <v>2134</v>
      </c>
      <c r="AL459" s="150">
        <v>2307</v>
      </c>
      <c r="AM459" s="150">
        <v>2132</v>
      </c>
      <c r="AN459" s="150">
        <v>2151</v>
      </c>
      <c r="AO459" s="150">
        <v>2263</v>
      </c>
      <c r="AP459" s="150">
        <v>1909</v>
      </c>
      <c r="AQ459" s="150">
        <v>1985</v>
      </c>
      <c r="AR459" s="150">
        <v>1066</v>
      </c>
      <c r="AS459" s="150">
        <v>1</v>
      </c>
      <c r="AT459" s="150">
        <v>0</v>
      </c>
      <c r="AU459" s="150">
        <v>3</v>
      </c>
      <c r="AV459" s="150">
        <v>1</v>
      </c>
      <c r="AW459" s="150">
        <v>913</v>
      </c>
      <c r="AX459" s="151">
        <v>781</v>
      </c>
    </row>
    <row r="460" spans="1:50" x14ac:dyDescent="0.35">
      <c r="A460" s="27" t="s">
        <v>155</v>
      </c>
      <c r="B460" s="3" t="s">
        <v>276</v>
      </c>
      <c r="C460" s="3" t="s">
        <v>174</v>
      </c>
      <c r="D460" s="265">
        <f t="shared" si="17"/>
        <v>137346.6</v>
      </c>
      <c r="E460" s="145">
        <v>159411</v>
      </c>
      <c r="F460" s="145">
        <v>165990</v>
      </c>
      <c r="G460" s="145">
        <v>166131</v>
      </c>
      <c r="H460" s="145">
        <v>173901</v>
      </c>
      <c r="I460" s="145">
        <v>176269</v>
      </c>
      <c r="J460" s="145">
        <v>173862</v>
      </c>
      <c r="K460" s="145">
        <v>144107</v>
      </c>
      <c r="L460" s="145">
        <v>156740</v>
      </c>
      <c r="M460" s="145">
        <v>157014</v>
      </c>
      <c r="N460" s="145">
        <v>165842</v>
      </c>
      <c r="O460" s="145">
        <v>167391</v>
      </c>
      <c r="P460" s="145">
        <v>176616</v>
      </c>
      <c r="Q460" s="145">
        <v>137478</v>
      </c>
      <c r="R460" s="145">
        <v>146261</v>
      </c>
      <c r="S460" s="145">
        <v>153297</v>
      </c>
      <c r="T460" s="145">
        <v>159733</v>
      </c>
      <c r="U460" s="145">
        <v>158786</v>
      </c>
      <c r="V460" s="145">
        <v>157855</v>
      </c>
      <c r="W460" s="145">
        <v>139386</v>
      </c>
      <c r="X460" s="145">
        <v>152882</v>
      </c>
      <c r="Y460" s="145">
        <v>153310</v>
      </c>
      <c r="Z460" s="145">
        <v>159110</v>
      </c>
      <c r="AA460" s="145">
        <v>160290</v>
      </c>
      <c r="AB460" s="145">
        <v>159229</v>
      </c>
      <c r="AC460" s="145">
        <v>140597</v>
      </c>
      <c r="AD460" s="145">
        <v>147281</v>
      </c>
      <c r="AE460" s="145">
        <v>145845</v>
      </c>
      <c r="AF460" s="145">
        <v>145746</v>
      </c>
      <c r="AG460" s="145">
        <v>161255</v>
      </c>
      <c r="AH460" s="145">
        <v>153038</v>
      </c>
      <c r="AI460" s="145">
        <v>136657</v>
      </c>
      <c r="AJ460" s="145">
        <v>144722</v>
      </c>
      <c r="AK460" s="145">
        <v>146245</v>
      </c>
      <c r="AL460" s="145">
        <v>152913</v>
      </c>
      <c r="AM460" s="145">
        <v>152863</v>
      </c>
      <c r="AN460" s="145">
        <v>152658</v>
      </c>
      <c r="AO460" s="145">
        <v>129534</v>
      </c>
      <c r="AP460" s="145">
        <v>135295</v>
      </c>
      <c r="AQ460" s="145">
        <v>135199</v>
      </c>
      <c r="AR460" s="145">
        <v>83761</v>
      </c>
      <c r="AS460" s="145">
        <v>127</v>
      </c>
      <c r="AT460" s="145"/>
      <c r="AU460" s="145">
        <v>17</v>
      </c>
      <c r="AV460" s="145">
        <v>127</v>
      </c>
      <c r="AW460" s="145">
        <v>39639</v>
      </c>
      <c r="AX460" s="195">
        <v>56187</v>
      </c>
    </row>
    <row r="461" spans="1:50" x14ac:dyDescent="0.35">
      <c r="A461" s="27" t="s">
        <v>156</v>
      </c>
      <c r="B461" s="3" t="s">
        <v>278</v>
      </c>
      <c r="C461" s="3" t="s">
        <v>172</v>
      </c>
      <c r="D461" s="150">
        <f t="shared" si="17"/>
        <v>5.1956521739130439</v>
      </c>
      <c r="E461" s="150">
        <v>7</v>
      </c>
      <c r="F461" s="150">
        <v>5</v>
      </c>
      <c r="G461" s="150">
        <v>7</v>
      </c>
      <c r="H461" s="150">
        <v>5</v>
      </c>
      <c r="I461" s="150">
        <v>11</v>
      </c>
      <c r="J461" s="150">
        <v>11</v>
      </c>
      <c r="K461" s="150">
        <v>14</v>
      </c>
      <c r="L461" s="150">
        <v>13</v>
      </c>
      <c r="M461" s="150">
        <v>10</v>
      </c>
      <c r="N461" s="150">
        <v>15</v>
      </c>
      <c r="O461" s="150">
        <v>12</v>
      </c>
      <c r="P461" s="150">
        <v>13</v>
      </c>
      <c r="Q461" s="150">
        <v>5</v>
      </c>
      <c r="R461" s="150">
        <v>7</v>
      </c>
      <c r="S461" s="150">
        <v>8</v>
      </c>
      <c r="T461" s="150">
        <v>7</v>
      </c>
      <c r="U461" s="150">
        <v>7</v>
      </c>
      <c r="V461" s="150">
        <v>11</v>
      </c>
      <c r="W461" s="150">
        <v>4</v>
      </c>
      <c r="X461" s="150">
        <v>5</v>
      </c>
      <c r="Y461" s="150">
        <v>2</v>
      </c>
      <c r="Z461" s="150">
        <v>3</v>
      </c>
      <c r="AA461" s="150">
        <v>3</v>
      </c>
      <c r="AB461" s="150">
        <v>5</v>
      </c>
      <c r="AC461" s="150">
        <v>5</v>
      </c>
      <c r="AD461" s="150">
        <v>5</v>
      </c>
      <c r="AE461" s="150">
        <v>3</v>
      </c>
      <c r="AF461" s="150">
        <v>8</v>
      </c>
      <c r="AG461" s="150">
        <v>2</v>
      </c>
      <c r="AH461" s="150">
        <v>4</v>
      </c>
      <c r="AI461" s="150">
        <v>5</v>
      </c>
      <c r="AJ461" s="150">
        <v>2</v>
      </c>
      <c r="AK461" s="150">
        <v>0</v>
      </c>
      <c r="AL461" s="150">
        <v>9</v>
      </c>
      <c r="AM461" s="150">
        <v>4</v>
      </c>
      <c r="AN461" s="150">
        <v>0</v>
      </c>
      <c r="AO461" s="150">
        <v>1</v>
      </c>
      <c r="AP461" s="150">
        <v>0</v>
      </c>
      <c r="AQ461" s="150">
        <v>1</v>
      </c>
      <c r="AR461" s="150">
        <v>0</v>
      </c>
      <c r="AS461" s="150">
        <v>0</v>
      </c>
      <c r="AT461" s="150">
        <v>0</v>
      </c>
      <c r="AU461" s="150">
        <v>0</v>
      </c>
      <c r="AV461" s="150">
        <v>0</v>
      </c>
      <c r="AW461" s="150">
        <v>0</v>
      </c>
      <c r="AX461" s="151">
        <v>0</v>
      </c>
    </row>
    <row r="462" spans="1:50" x14ac:dyDescent="0.35">
      <c r="A462" s="27" t="s">
        <v>156</v>
      </c>
      <c r="B462" s="3" t="s">
        <v>278</v>
      </c>
      <c r="C462" s="3" t="s">
        <v>174</v>
      </c>
      <c r="D462" s="265">
        <f t="shared" si="17"/>
        <v>199.16666666666666</v>
      </c>
      <c r="E462" s="145">
        <v>210</v>
      </c>
      <c r="F462" s="145">
        <v>150</v>
      </c>
      <c r="G462" s="145">
        <v>210</v>
      </c>
      <c r="H462" s="145">
        <v>150</v>
      </c>
      <c r="I462" s="145">
        <v>330</v>
      </c>
      <c r="J462" s="145">
        <v>330</v>
      </c>
      <c r="K462" s="145">
        <v>420</v>
      </c>
      <c r="L462" s="145">
        <v>390</v>
      </c>
      <c r="M462" s="145">
        <v>300</v>
      </c>
      <c r="N462" s="145">
        <v>450</v>
      </c>
      <c r="O462" s="145">
        <v>360</v>
      </c>
      <c r="P462" s="145">
        <v>390</v>
      </c>
      <c r="Q462" s="145">
        <v>150</v>
      </c>
      <c r="R462" s="145">
        <v>210</v>
      </c>
      <c r="S462" s="145">
        <v>240</v>
      </c>
      <c r="T462" s="145">
        <v>210</v>
      </c>
      <c r="U462" s="145">
        <v>210</v>
      </c>
      <c r="V462" s="145">
        <v>330</v>
      </c>
      <c r="W462" s="145">
        <v>120</v>
      </c>
      <c r="X462" s="145">
        <v>150</v>
      </c>
      <c r="Y462" s="145">
        <v>60</v>
      </c>
      <c r="Z462" s="145">
        <v>90</v>
      </c>
      <c r="AA462" s="145">
        <v>90</v>
      </c>
      <c r="AB462" s="145">
        <v>150</v>
      </c>
      <c r="AC462" s="145">
        <v>150</v>
      </c>
      <c r="AD462" s="145">
        <v>150</v>
      </c>
      <c r="AE462" s="145">
        <v>90</v>
      </c>
      <c r="AF462" s="145">
        <v>240</v>
      </c>
      <c r="AG462" s="145">
        <v>60</v>
      </c>
      <c r="AH462" s="145">
        <v>120</v>
      </c>
      <c r="AI462" s="145">
        <v>150</v>
      </c>
      <c r="AJ462" s="145">
        <v>60</v>
      </c>
      <c r="AK462" s="145"/>
      <c r="AL462" s="145">
        <v>270</v>
      </c>
      <c r="AM462" s="145">
        <v>120</v>
      </c>
      <c r="AN462" s="145"/>
      <c r="AO462" s="145">
        <v>30</v>
      </c>
      <c r="AP462" s="145"/>
      <c r="AQ462" s="145">
        <v>30</v>
      </c>
      <c r="AR462" s="145"/>
      <c r="AS462" s="145"/>
      <c r="AT462" s="145"/>
      <c r="AU462" s="145"/>
      <c r="AV462" s="145"/>
      <c r="AW462" s="145"/>
      <c r="AX462" s="195"/>
    </row>
    <row r="463" spans="1:50" x14ac:dyDescent="0.35">
      <c r="A463" s="27" t="s">
        <v>156</v>
      </c>
      <c r="B463" s="3" t="s">
        <v>279</v>
      </c>
      <c r="C463" s="3" t="s">
        <v>172</v>
      </c>
      <c r="D463" s="150">
        <f t="shared" si="17"/>
        <v>610.02173913043475</v>
      </c>
      <c r="E463" s="150">
        <v>240</v>
      </c>
      <c r="F463" s="150">
        <v>175</v>
      </c>
      <c r="G463" s="150">
        <v>233</v>
      </c>
      <c r="H463" s="150">
        <v>242</v>
      </c>
      <c r="I463" s="150">
        <v>256</v>
      </c>
      <c r="J463" s="150">
        <v>227</v>
      </c>
      <c r="K463" s="150">
        <v>447</v>
      </c>
      <c r="L463" s="150">
        <v>790</v>
      </c>
      <c r="M463" s="150">
        <v>576</v>
      </c>
      <c r="N463" s="150">
        <v>748</v>
      </c>
      <c r="O463" s="150">
        <v>644</v>
      </c>
      <c r="P463" s="150">
        <v>801</v>
      </c>
      <c r="Q463" s="150">
        <v>536</v>
      </c>
      <c r="R463" s="150">
        <v>273</v>
      </c>
      <c r="S463" s="150">
        <v>215</v>
      </c>
      <c r="T463" s="150">
        <v>389</v>
      </c>
      <c r="U463" s="150">
        <v>662</v>
      </c>
      <c r="V463" s="150">
        <v>495</v>
      </c>
      <c r="W463" s="150">
        <v>892</v>
      </c>
      <c r="X463" s="150">
        <v>1723</v>
      </c>
      <c r="Y463" s="150">
        <v>1536</v>
      </c>
      <c r="Z463" s="150">
        <v>1775</v>
      </c>
      <c r="AA463" s="150">
        <v>1496</v>
      </c>
      <c r="AB463" s="150">
        <v>1229</v>
      </c>
      <c r="AC463" s="150">
        <v>1111</v>
      </c>
      <c r="AD463" s="150">
        <v>1206</v>
      </c>
      <c r="AE463" s="150">
        <v>1178</v>
      </c>
      <c r="AF463" s="150">
        <v>1186</v>
      </c>
      <c r="AG463" s="150">
        <v>1002</v>
      </c>
      <c r="AH463" s="150">
        <v>824</v>
      </c>
      <c r="AI463" s="150">
        <v>550</v>
      </c>
      <c r="AJ463" s="150">
        <v>849</v>
      </c>
      <c r="AK463" s="150">
        <v>709</v>
      </c>
      <c r="AL463" s="150">
        <v>696</v>
      </c>
      <c r="AM463" s="150">
        <v>698</v>
      </c>
      <c r="AN463" s="150">
        <v>493</v>
      </c>
      <c r="AO463" s="150">
        <v>577</v>
      </c>
      <c r="AP463" s="150">
        <v>348</v>
      </c>
      <c r="AQ463" s="150">
        <v>18</v>
      </c>
      <c r="AR463" s="150">
        <v>11</v>
      </c>
      <c r="AS463" s="150">
        <v>1</v>
      </c>
      <c r="AT463" s="150">
        <v>0</v>
      </c>
      <c r="AU463" s="150">
        <v>2</v>
      </c>
      <c r="AV463" s="150">
        <v>1</v>
      </c>
      <c r="AW463" s="150">
        <v>0</v>
      </c>
      <c r="AX463" s="151">
        <v>1</v>
      </c>
    </row>
    <row r="464" spans="1:50" x14ac:dyDescent="0.35">
      <c r="A464" s="27" t="s">
        <v>156</v>
      </c>
      <c r="B464" s="3" t="s">
        <v>279</v>
      </c>
      <c r="C464" s="3" t="s">
        <v>174</v>
      </c>
      <c r="D464" s="265">
        <f t="shared" si="17"/>
        <v>8442.136363636364</v>
      </c>
      <c r="E464" s="145">
        <v>2830</v>
      </c>
      <c r="F464" s="145">
        <v>2380</v>
      </c>
      <c r="G464" s="145">
        <v>2955</v>
      </c>
      <c r="H464" s="145">
        <v>3439</v>
      </c>
      <c r="I464" s="145">
        <v>3516</v>
      </c>
      <c r="J464" s="145">
        <v>3382</v>
      </c>
      <c r="K464" s="145">
        <v>5270</v>
      </c>
      <c r="L464" s="145">
        <v>9618</v>
      </c>
      <c r="M464" s="145">
        <v>6492</v>
      </c>
      <c r="N464" s="145">
        <v>8803</v>
      </c>
      <c r="O464" s="145">
        <v>7901</v>
      </c>
      <c r="P464" s="145">
        <v>10604</v>
      </c>
      <c r="Q464" s="145">
        <v>6492</v>
      </c>
      <c r="R464" s="145">
        <v>2094</v>
      </c>
      <c r="S464" s="145">
        <v>2135</v>
      </c>
      <c r="T464" s="145">
        <v>3727</v>
      </c>
      <c r="U464" s="145">
        <v>8213</v>
      </c>
      <c r="V464" s="145">
        <v>7119</v>
      </c>
      <c r="W464" s="145">
        <v>13614</v>
      </c>
      <c r="X464" s="145">
        <v>26661</v>
      </c>
      <c r="Y464" s="145">
        <v>22636</v>
      </c>
      <c r="Z464" s="145">
        <v>25461</v>
      </c>
      <c r="AA464" s="145">
        <v>21345</v>
      </c>
      <c r="AB464" s="145">
        <v>17575</v>
      </c>
      <c r="AC464" s="145">
        <v>13741</v>
      </c>
      <c r="AD464" s="145">
        <v>16328</v>
      </c>
      <c r="AE464" s="145">
        <v>14815</v>
      </c>
      <c r="AF464" s="145">
        <v>16308</v>
      </c>
      <c r="AG464" s="145">
        <v>12926</v>
      </c>
      <c r="AH464" s="145">
        <v>11035</v>
      </c>
      <c r="AI464" s="145">
        <v>6766</v>
      </c>
      <c r="AJ464" s="145">
        <v>11312</v>
      </c>
      <c r="AK464" s="145">
        <v>9452</v>
      </c>
      <c r="AL464" s="145">
        <v>8585</v>
      </c>
      <c r="AM464" s="145">
        <v>8379</v>
      </c>
      <c r="AN464" s="145">
        <v>6487</v>
      </c>
      <c r="AO464" s="145">
        <v>7026</v>
      </c>
      <c r="AP464" s="145">
        <v>3682</v>
      </c>
      <c r="AQ464" s="145">
        <v>225</v>
      </c>
      <c r="AR464" s="145">
        <v>81</v>
      </c>
      <c r="AS464" s="145">
        <v>17</v>
      </c>
      <c r="AT464" s="145"/>
      <c r="AU464" s="145">
        <v>5</v>
      </c>
      <c r="AV464" s="145">
        <v>17</v>
      </c>
      <c r="AW464" s="145"/>
      <c r="AX464" s="195">
        <v>5</v>
      </c>
    </row>
    <row r="465" spans="1:50" x14ac:dyDescent="0.35">
      <c r="A465" s="27" t="s">
        <v>156</v>
      </c>
      <c r="B465" s="3" t="s">
        <v>280</v>
      </c>
      <c r="C465" s="3" t="s">
        <v>172</v>
      </c>
      <c r="D465" s="150">
        <f t="shared" si="17"/>
        <v>4738.260869565217</v>
      </c>
      <c r="E465" s="150">
        <v>5581</v>
      </c>
      <c r="F465" s="150">
        <v>5565</v>
      </c>
      <c r="G465" s="150">
        <v>5593</v>
      </c>
      <c r="H465" s="150">
        <v>6043</v>
      </c>
      <c r="I465" s="150">
        <v>5420</v>
      </c>
      <c r="J465" s="150">
        <v>5710</v>
      </c>
      <c r="K465" s="150">
        <v>5223</v>
      </c>
      <c r="L465" s="150">
        <v>5312</v>
      </c>
      <c r="M465" s="150">
        <v>5534</v>
      </c>
      <c r="N465" s="150">
        <v>5471</v>
      </c>
      <c r="O465" s="150">
        <v>5688</v>
      </c>
      <c r="P465" s="150">
        <v>5464</v>
      </c>
      <c r="Q465" s="150">
        <v>5273</v>
      </c>
      <c r="R465" s="150">
        <v>4589</v>
      </c>
      <c r="S465" s="150">
        <v>5149</v>
      </c>
      <c r="T465" s="150">
        <v>5524</v>
      </c>
      <c r="U465" s="150">
        <v>5458</v>
      </c>
      <c r="V465" s="150">
        <v>5632</v>
      </c>
      <c r="W465" s="150">
        <v>4867</v>
      </c>
      <c r="X465" s="150">
        <v>4749</v>
      </c>
      <c r="Y465" s="150">
        <v>5082</v>
      </c>
      <c r="Z465" s="150">
        <v>5225</v>
      </c>
      <c r="AA465" s="150">
        <v>5191</v>
      </c>
      <c r="AB465" s="150">
        <v>5353</v>
      </c>
      <c r="AC465" s="150">
        <v>5220</v>
      </c>
      <c r="AD465" s="150">
        <v>5238</v>
      </c>
      <c r="AE465" s="150">
        <v>4961</v>
      </c>
      <c r="AF465" s="150">
        <v>5271</v>
      </c>
      <c r="AG465" s="150">
        <v>5384</v>
      </c>
      <c r="AH465" s="150">
        <v>5790</v>
      </c>
      <c r="AI465" s="150">
        <v>5025</v>
      </c>
      <c r="AJ465" s="150">
        <v>5055</v>
      </c>
      <c r="AK465" s="150">
        <v>5194</v>
      </c>
      <c r="AL465" s="150">
        <v>5369</v>
      </c>
      <c r="AM465" s="150">
        <v>5258</v>
      </c>
      <c r="AN465" s="150">
        <v>5341</v>
      </c>
      <c r="AO465" s="150">
        <v>5320</v>
      </c>
      <c r="AP465" s="150">
        <v>4980</v>
      </c>
      <c r="AQ465" s="150">
        <v>4613</v>
      </c>
      <c r="AR465" s="150">
        <v>2331</v>
      </c>
      <c r="AS465" s="150">
        <v>0</v>
      </c>
      <c r="AT465" s="150">
        <v>1</v>
      </c>
      <c r="AU465" s="150">
        <v>1709</v>
      </c>
      <c r="AV465" s="150">
        <v>2512</v>
      </c>
      <c r="AW465" s="150">
        <v>2522</v>
      </c>
      <c r="AX465" s="151">
        <v>2170</v>
      </c>
    </row>
    <row r="466" spans="1:50" x14ac:dyDescent="0.35">
      <c r="A466" s="27" t="s">
        <v>156</v>
      </c>
      <c r="B466" s="3" t="s">
        <v>280</v>
      </c>
      <c r="C466" s="3" t="s">
        <v>174</v>
      </c>
      <c r="D466" s="265">
        <f t="shared" si="17"/>
        <v>267262.37777777779</v>
      </c>
      <c r="E466" s="145">
        <v>258905</v>
      </c>
      <c r="F466" s="145">
        <v>280105</v>
      </c>
      <c r="G466" s="145">
        <v>293755</v>
      </c>
      <c r="H466" s="145">
        <v>294045</v>
      </c>
      <c r="I466" s="145">
        <v>301850</v>
      </c>
      <c r="J466" s="145">
        <v>310930</v>
      </c>
      <c r="K466" s="145">
        <v>254875</v>
      </c>
      <c r="L466" s="145">
        <v>289900</v>
      </c>
      <c r="M466" s="145">
        <v>300460</v>
      </c>
      <c r="N466" s="145">
        <v>309035</v>
      </c>
      <c r="O466" s="145">
        <v>322580</v>
      </c>
      <c r="P466" s="145">
        <v>318520</v>
      </c>
      <c r="Q466" s="145">
        <v>266885</v>
      </c>
      <c r="R466" s="145">
        <v>299935</v>
      </c>
      <c r="S466" s="145">
        <v>299655</v>
      </c>
      <c r="T466" s="145">
        <v>310350</v>
      </c>
      <c r="U466" s="145">
        <v>322760</v>
      </c>
      <c r="V466" s="145">
        <v>320060</v>
      </c>
      <c r="W466" s="145">
        <v>250715</v>
      </c>
      <c r="X466" s="145">
        <v>275955</v>
      </c>
      <c r="Y466" s="145">
        <v>286230</v>
      </c>
      <c r="Z466" s="145">
        <v>301715</v>
      </c>
      <c r="AA466" s="145">
        <v>307285</v>
      </c>
      <c r="AB466" s="145">
        <v>313345</v>
      </c>
      <c r="AC466" s="145">
        <v>259130</v>
      </c>
      <c r="AD466" s="145">
        <v>281130</v>
      </c>
      <c r="AE466" s="145">
        <v>289335</v>
      </c>
      <c r="AF466" s="145">
        <v>294735</v>
      </c>
      <c r="AG466" s="145">
        <v>303490</v>
      </c>
      <c r="AH466" s="145">
        <v>303000</v>
      </c>
      <c r="AI466" s="145">
        <v>260115</v>
      </c>
      <c r="AJ466" s="145">
        <v>283365</v>
      </c>
      <c r="AK466" s="145">
        <v>286510</v>
      </c>
      <c r="AL466" s="145">
        <v>307475</v>
      </c>
      <c r="AM466" s="145">
        <v>293830</v>
      </c>
      <c r="AN466" s="145">
        <v>302785</v>
      </c>
      <c r="AO466" s="145">
        <v>261800</v>
      </c>
      <c r="AP466" s="145">
        <v>278370</v>
      </c>
      <c r="AQ466" s="145">
        <v>278215</v>
      </c>
      <c r="AR466" s="145">
        <v>152215</v>
      </c>
      <c r="AS466" s="145"/>
      <c r="AT466" s="145">
        <v>75</v>
      </c>
      <c r="AU466" s="145">
        <v>86172</v>
      </c>
      <c r="AV466" s="145">
        <v>143600</v>
      </c>
      <c r="AW466" s="145">
        <v>137070</v>
      </c>
      <c r="AX466" s="195">
        <v>134540</v>
      </c>
    </row>
    <row r="467" spans="1:50" x14ac:dyDescent="0.35">
      <c r="A467" s="27" t="s">
        <v>156</v>
      </c>
      <c r="B467" s="3" t="s">
        <v>283</v>
      </c>
      <c r="C467" s="3" t="s">
        <v>172</v>
      </c>
      <c r="D467" s="150">
        <f t="shared" si="17"/>
        <v>194.2608695652174</v>
      </c>
      <c r="E467" s="150">
        <v>182</v>
      </c>
      <c r="F467" s="150">
        <v>172</v>
      </c>
      <c r="G467" s="150">
        <v>210</v>
      </c>
      <c r="H467" s="150">
        <v>214</v>
      </c>
      <c r="I467" s="150">
        <v>170</v>
      </c>
      <c r="J467" s="150">
        <v>160</v>
      </c>
      <c r="K467" s="150">
        <v>187</v>
      </c>
      <c r="L467" s="150">
        <v>156</v>
      </c>
      <c r="M467" s="150">
        <v>170</v>
      </c>
      <c r="N467" s="150">
        <v>197</v>
      </c>
      <c r="O467" s="150">
        <v>187</v>
      </c>
      <c r="P467" s="150">
        <v>196</v>
      </c>
      <c r="Q467" s="150">
        <v>183</v>
      </c>
      <c r="R467" s="150">
        <v>147</v>
      </c>
      <c r="S467" s="150">
        <v>177</v>
      </c>
      <c r="T467" s="150">
        <v>249</v>
      </c>
      <c r="U467" s="150">
        <v>218</v>
      </c>
      <c r="V467" s="150">
        <v>180</v>
      </c>
      <c r="W467" s="150">
        <v>161</v>
      </c>
      <c r="X467" s="150">
        <v>200</v>
      </c>
      <c r="Y467" s="150">
        <v>229</v>
      </c>
      <c r="Z467" s="150">
        <v>249</v>
      </c>
      <c r="AA467" s="150">
        <v>275</v>
      </c>
      <c r="AB467" s="150">
        <v>276</v>
      </c>
      <c r="AC467" s="150">
        <v>221</v>
      </c>
      <c r="AD467" s="150">
        <v>273</v>
      </c>
      <c r="AE467" s="150">
        <v>256</v>
      </c>
      <c r="AF467" s="150">
        <v>268</v>
      </c>
      <c r="AG467" s="150">
        <v>309</v>
      </c>
      <c r="AH467" s="150">
        <v>283</v>
      </c>
      <c r="AI467" s="150">
        <v>197</v>
      </c>
      <c r="AJ467" s="150">
        <v>221</v>
      </c>
      <c r="AK467" s="150">
        <v>260</v>
      </c>
      <c r="AL467" s="150">
        <v>259</v>
      </c>
      <c r="AM467" s="150">
        <v>247</v>
      </c>
      <c r="AN467" s="150">
        <v>251</v>
      </c>
      <c r="AO467" s="150">
        <v>263</v>
      </c>
      <c r="AP467" s="150">
        <v>214</v>
      </c>
      <c r="AQ467" s="150">
        <v>230</v>
      </c>
      <c r="AR467" s="150">
        <v>124</v>
      </c>
      <c r="AS467" s="150">
        <v>0</v>
      </c>
      <c r="AT467" s="150">
        <v>0</v>
      </c>
      <c r="AU467" s="150">
        <v>40</v>
      </c>
      <c r="AV467" s="150">
        <v>98</v>
      </c>
      <c r="AW467" s="150">
        <v>94</v>
      </c>
      <c r="AX467" s="151">
        <v>83</v>
      </c>
    </row>
    <row r="468" spans="1:50" x14ac:dyDescent="0.35">
      <c r="A468" s="27" t="s">
        <v>156</v>
      </c>
      <c r="B468" s="3" t="s">
        <v>283</v>
      </c>
      <c r="C468" s="3" t="s">
        <v>174</v>
      </c>
      <c r="D468" s="265">
        <f t="shared" si="17"/>
        <v>9192.7272727272721</v>
      </c>
      <c r="E468" s="145">
        <v>5320</v>
      </c>
      <c r="F468" s="145">
        <v>6040</v>
      </c>
      <c r="G468" s="145">
        <v>7490</v>
      </c>
      <c r="H468" s="145">
        <v>7930</v>
      </c>
      <c r="I468" s="145">
        <v>7990</v>
      </c>
      <c r="J468" s="145">
        <v>8220</v>
      </c>
      <c r="K468" s="145">
        <v>5205</v>
      </c>
      <c r="L468" s="145">
        <v>6520</v>
      </c>
      <c r="M468" s="145">
        <v>7500</v>
      </c>
      <c r="N468" s="145">
        <v>8335</v>
      </c>
      <c r="O468" s="145">
        <v>9335</v>
      </c>
      <c r="P468" s="145">
        <v>9170</v>
      </c>
      <c r="Q468" s="145">
        <v>7005</v>
      </c>
      <c r="R468" s="145">
        <v>8785</v>
      </c>
      <c r="S468" s="145">
        <v>8795</v>
      </c>
      <c r="T468" s="145">
        <v>9995</v>
      </c>
      <c r="U468" s="145">
        <v>10400</v>
      </c>
      <c r="V468" s="145">
        <v>10280</v>
      </c>
      <c r="W468" s="145">
        <v>7105</v>
      </c>
      <c r="X468" s="145">
        <v>9050</v>
      </c>
      <c r="Y468" s="145">
        <v>10035</v>
      </c>
      <c r="Z468" s="145">
        <v>11325</v>
      </c>
      <c r="AA468" s="145">
        <v>11315</v>
      </c>
      <c r="AB468" s="145">
        <v>11810</v>
      </c>
      <c r="AC468" s="145">
        <v>8875</v>
      </c>
      <c r="AD468" s="145">
        <v>11025</v>
      </c>
      <c r="AE468" s="145">
        <v>12270</v>
      </c>
      <c r="AF468" s="145">
        <v>12400</v>
      </c>
      <c r="AG468" s="145">
        <v>13095</v>
      </c>
      <c r="AH468" s="145">
        <v>13525</v>
      </c>
      <c r="AI468" s="145">
        <v>9105</v>
      </c>
      <c r="AJ468" s="145">
        <v>11535</v>
      </c>
      <c r="AK468" s="145">
        <v>12080</v>
      </c>
      <c r="AL468" s="145">
        <v>11165</v>
      </c>
      <c r="AM468" s="145">
        <v>12015</v>
      </c>
      <c r="AN468" s="145">
        <v>12805</v>
      </c>
      <c r="AO468" s="145">
        <v>10345</v>
      </c>
      <c r="AP468" s="145">
        <v>12410</v>
      </c>
      <c r="AQ468" s="145">
        <v>12910</v>
      </c>
      <c r="AR468" s="145">
        <v>7900</v>
      </c>
      <c r="AS468" s="145"/>
      <c r="AT468" s="145"/>
      <c r="AU468" s="145">
        <v>1460</v>
      </c>
      <c r="AV468" s="145">
        <v>5530</v>
      </c>
      <c r="AW468" s="145">
        <v>3970</v>
      </c>
      <c r="AX468" s="195">
        <v>5105</v>
      </c>
    </row>
    <row r="469" spans="1:50" x14ac:dyDescent="0.35">
      <c r="A469" s="27" t="s">
        <v>156</v>
      </c>
      <c r="B469" s="3" t="s">
        <v>317</v>
      </c>
      <c r="C469" s="3" t="s">
        <v>172</v>
      </c>
      <c r="D469" s="150">
        <f t="shared" si="17"/>
        <v>4.0434782608695654</v>
      </c>
      <c r="E469" s="150">
        <v>0</v>
      </c>
      <c r="F469" s="150">
        <v>0</v>
      </c>
      <c r="G469" s="150">
        <v>0</v>
      </c>
      <c r="H469" s="150">
        <v>0</v>
      </c>
      <c r="I469" s="150">
        <v>3</v>
      </c>
      <c r="J469" s="150">
        <v>22</v>
      </c>
      <c r="K469" s="150">
        <v>7</v>
      </c>
      <c r="L469" s="150">
        <v>2</v>
      </c>
      <c r="M469" s="150">
        <v>6</v>
      </c>
      <c r="N469" s="150">
        <v>5</v>
      </c>
      <c r="O469" s="150">
        <v>1</v>
      </c>
      <c r="P469" s="150">
        <v>4</v>
      </c>
      <c r="Q469" s="150">
        <v>1</v>
      </c>
      <c r="R469" s="150">
        <v>1</v>
      </c>
      <c r="S469" s="150">
        <v>2</v>
      </c>
      <c r="T469" s="150">
        <v>1</v>
      </c>
      <c r="U469" s="150">
        <v>2</v>
      </c>
      <c r="V469" s="150">
        <v>2</v>
      </c>
      <c r="W469" s="150">
        <v>2</v>
      </c>
      <c r="X469" s="150">
        <v>2</v>
      </c>
      <c r="Y469" s="150">
        <v>2</v>
      </c>
      <c r="Z469" s="150">
        <v>2</v>
      </c>
      <c r="AA469" s="150">
        <v>1</v>
      </c>
      <c r="AB469" s="150">
        <v>6</v>
      </c>
      <c r="AC469" s="150">
        <v>2</v>
      </c>
      <c r="AD469" s="150">
        <v>4</v>
      </c>
      <c r="AE469" s="150">
        <v>7</v>
      </c>
      <c r="AF469" s="150">
        <v>3</v>
      </c>
      <c r="AG469" s="150">
        <v>16</v>
      </c>
      <c r="AH469" s="150">
        <v>10</v>
      </c>
      <c r="AI469" s="150">
        <v>12</v>
      </c>
      <c r="AJ469" s="150">
        <v>6</v>
      </c>
      <c r="AK469" s="150">
        <v>8</v>
      </c>
      <c r="AL469" s="150">
        <v>6</v>
      </c>
      <c r="AM469" s="150">
        <v>2</v>
      </c>
      <c r="AN469" s="150">
        <v>4</v>
      </c>
      <c r="AO469" s="150">
        <v>3</v>
      </c>
      <c r="AP469" s="150">
        <v>15</v>
      </c>
      <c r="AQ469" s="150">
        <v>4</v>
      </c>
      <c r="AR469" s="150">
        <v>1</v>
      </c>
      <c r="AS469" s="150">
        <v>0</v>
      </c>
      <c r="AT469" s="150">
        <v>0</v>
      </c>
      <c r="AU469" s="150">
        <v>1</v>
      </c>
      <c r="AV469" s="150">
        <v>0</v>
      </c>
      <c r="AW469" s="150">
        <v>6</v>
      </c>
      <c r="AX469" s="151">
        <v>2</v>
      </c>
    </row>
    <row r="470" spans="1:50" x14ac:dyDescent="0.35">
      <c r="A470" s="27" t="s">
        <v>156</v>
      </c>
      <c r="B470" s="3" t="s">
        <v>317</v>
      </c>
      <c r="C470" s="3" t="s">
        <v>174</v>
      </c>
      <c r="D470" s="265">
        <f t="shared" si="17"/>
        <v>177.56410256410257</v>
      </c>
      <c r="E470" s="145"/>
      <c r="F470" s="145"/>
      <c r="G470" s="145"/>
      <c r="H470" s="145"/>
      <c r="I470" s="145">
        <v>32</v>
      </c>
      <c r="J470" s="145">
        <v>252</v>
      </c>
      <c r="K470" s="145">
        <v>185</v>
      </c>
      <c r="L470" s="145">
        <v>42</v>
      </c>
      <c r="M470" s="145">
        <v>33</v>
      </c>
      <c r="N470" s="145">
        <v>42</v>
      </c>
      <c r="O470" s="145">
        <v>21</v>
      </c>
      <c r="P470" s="145">
        <v>22</v>
      </c>
      <c r="Q470" s="145">
        <v>121</v>
      </c>
      <c r="R470" s="145">
        <v>121</v>
      </c>
      <c r="S470" s="145">
        <v>242</v>
      </c>
      <c r="T470" s="145">
        <v>121</v>
      </c>
      <c r="U470" s="145">
        <v>242</v>
      </c>
      <c r="V470" s="145">
        <v>242</v>
      </c>
      <c r="W470" s="145">
        <v>242</v>
      </c>
      <c r="X470" s="145">
        <v>242</v>
      </c>
      <c r="Y470" s="145">
        <v>242</v>
      </c>
      <c r="Z470" s="145">
        <v>242</v>
      </c>
      <c r="AA470" s="145">
        <v>6</v>
      </c>
      <c r="AB470" s="145">
        <v>92</v>
      </c>
      <c r="AC470" s="145">
        <v>8</v>
      </c>
      <c r="AD470" s="145">
        <v>253</v>
      </c>
      <c r="AE470" s="145">
        <v>149</v>
      </c>
      <c r="AF470" s="145">
        <v>163</v>
      </c>
      <c r="AG470" s="145">
        <v>465</v>
      </c>
      <c r="AH470" s="145">
        <v>657</v>
      </c>
      <c r="AI470" s="145">
        <v>342</v>
      </c>
      <c r="AJ470" s="145">
        <v>398</v>
      </c>
      <c r="AK470" s="145">
        <v>442</v>
      </c>
      <c r="AL470" s="145">
        <v>519</v>
      </c>
      <c r="AM470" s="145">
        <v>149</v>
      </c>
      <c r="AN470" s="145">
        <v>22</v>
      </c>
      <c r="AO470" s="145">
        <v>17</v>
      </c>
      <c r="AP470" s="145">
        <v>99</v>
      </c>
      <c r="AQ470" s="145">
        <v>160</v>
      </c>
      <c r="AR470" s="145">
        <v>127</v>
      </c>
      <c r="AS470" s="145"/>
      <c r="AT470" s="145"/>
      <c r="AU470" s="145">
        <v>127</v>
      </c>
      <c r="AV470" s="145"/>
      <c r="AW470" s="145">
        <v>33</v>
      </c>
      <c r="AX470" s="195">
        <v>11</v>
      </c>
    </row>
    <row r="471" spans="1:50" x14ac:dyDescent="0.35">
      <c r="A471" s="27" t="s">
        <v>157</v>
      </c>
      <c r="B471" s="3" t="s">
        <v>287</v>
      </c>
      <c r="C471" s="3" t="s">
        <v>172</v>
      </c>
      <c r="D471" s="150">
        <f t="shared" si="17"/>
        <v>789.08695652173913</v>
      </c>
      <c r="E471" s="150">
        <v>1453</v>
      </c>
      <c r="F471" s="150">
        <v>1208</v>
      </c>
      <c r="G471" s="150">
        <v>1580</v>
      </c>
      <c r="H471" s="150">
        <v>1704</v>
      </c>
      <c r="I471" s="150">
        <v>1529</v>
      </c>
      <c r="J471" s="150">
        <v>1047</v>
      </c>
      <c r="K471" s="150">
        <v>1217</v>
      </c>
      <c r="L471" s="150">
        <v>1688</v>
      </c>
      <c r="M471" s="150">
        <v>1362</v>
      </c>
      <c r="N471" s="150">
        <v>1891</v>
      </c>
      <c r="O471" s="150">
        <v>1519</v>
      </c>
      <c r="P471" s="150">
        <v>967</v>
      </c>
      <c r="Q471" s="150">
        <v>1074</v>
      </c>
      <c r="R471" s="150">
        <v>959</v>
      </c>
      <c r="S471" s="150">
        <v>887</v>
      </c>
      <c r="T471" s="150">
        <v>1192</v>
      </c>
      <c r="U471" s="150">
        <v>865</v>
      </c>
      <c r="V471" s="150">
        <v>890</v>
      </c>
      <c r="W471" s="150">
        <v>901</v>
      </c>
      <c r="X471" s="150">
        <v>875</v>
      </c>
      <c r="Y471" s="150">
        <v>635</v>
      </c>
      <c r="Z471" s="150">
        <v>942</v>
      </c>
      <c r="AA471" s="150">
        <v>713</v>
      </c>
      <c r="AB471" s="150">
        <v>713</v>
      </c>
      <c r="AC471" s="150">
        <v>931</v>
      </c>
      <c r="AD471" s="150">
        <v>872</v>
      </c>
      <c r="AE471" s="150">
        <v>845</v>
      </c>
      <c r="AF471" s="150">
        <v>820</v>
      </c>
      <c r="AG471" s="150">
        <v>661</v>
      </c>
      <c r="AH471" s="150">
        <v>506</v>
      </c>
      <c r="AI471" s="150">
        <v>626</v>
      </c>
      <c r="AJ471" s="150">
        <v>476</v>
      </c>
      <c r="AK471" s="150">
        <v>430</v>
      </c>
      <c r="AL471" s="150">
        <v>402</v>
      </c>
      <c r="AM471" s="150">
        <v>332</v>
      </c>
      <c r="AN471" s="150">
        <v>279</v>
      </c>
      <c r="AO471" s="150">
        <v>370</v>
      </c>
      <c r="AP471" s="150">
        <v>381</v>
      </c>
      <c r="AQ471" s="150">
        <v>270</v>
      </c>
      <c r="AR471" s="150">
        <v>222</v>
      </c>
      <c r="AS471" s="150">
        <v>10</v>
      </c>
      <c r="AT471" s="150">
        <v>8</v>
      </c>
      <c r="AU471" s="150">
        <v>20</v>
      </c>
      <c r="AV471" s="150">
        <v>18</v>
      </c>
      <c r="AW471" s="150">
        <v>8</v>
      </c>
      <c r="AX471" s="151">
        <v>0</v>
      </c>
    </row>
    <row r="472" spans="1:50" x14ac:dyDescent="0.35">
      <c r="A472" s="27" t="s">
        <v>157</v>
      </c>
      <c r="B472" s="3" t="s">
        <v>287</v>
      </c>
      <c r="C472" s="3" t="s">
        <v>174</v>
      </c>
      <c r="D472" s="265">
        <f t="shared" si="17"/>
        <v>14442.911111111111</v>
      </c>
      <c r="E472" s="145">
        <v>11688</v>
      </c>
      <c r="F472" s="145">
        <v>12133</v>
      </c>
      <c r="G472" s="145">
        <v>13658</v>
      </c>
      <c r="H472" s="145">
        <v>15448</v>
      </c>
      <c r="I472" s="145">
        <v>14908</v>
      </c>
      <c r="J472" s="145">
        <v>15521</v>
      </c>
      <c r="K472" s="145">
        <v>16401</v>
      </c>
      <c r="L472" s="145">
        <v>16585</v>
      </c>
      <c r="M472" s="145">
        <v>16072</v>
      </c>
      <c r="N472" s="145">
        <v>17115</v>
      </c>
      <c r="O472" s="145">
        <v>15765</v>
      </c>
      <c r="P472" s="145">
        <v>15614</v>
      </c>
      <c r="Q472" s="145">
        <v>15918</v>
      </c>
      <c r="R472" s="145">
        <v>18163</v>
      </c>
      <c r="S472" s="145">
        <v>17921</v>
      </c>
      <c r="T472" s="145">
        <v>19212</v>
      </c>
      <c r="U472" s="145">
        <v>19513</v>
      </c>
      <c r="V472" s="145">
        <v>19615</v>
      </c>
      <c r="W472" s="145">
        <v>19926</v>
      </c>
      <c r="X472" s="145">
        <v>19414</v>
      </c>
      <c r="Y472" s="145">
        <v>17829</v>
      </c>
      <c r="Z472" s="145">
        <v>17260</v>
      </c>
      <c r="AA472" s="145">
        <v>18082</v>
      </c>
      <c r="AB472" s="145">
        <v>18082</v>
      </c>
      <c r="AC472" s="145">
        <v>18930</v>
      </c>
      <c r="AD472" s="145">
        <v>20399</v>
      </c>
      <c r="AE472" s="145">
        <v>20410</v>
      </c>
      <c r="AF472" s="145">
        <v>18910</v>
      </c>
      <c r="AG472" s="145">
        <v>19156</v>
      </c>
      <c r="AH472" s="145">
        <v>19176</v>
      </c>
      <c r="AI472" s="145">
        <v>17406</v>
      </c>
      <c r="AJ472" s="145">
        <v>15279</v>
      </c>
      <c r="AK472" s="145">
        <v>12869</v>
      </c>
      <c r="AL472" s="145">
        <v>12237</v>
      </c>
      <c r="AM472" s="145">
        <v>13629</v>
      </c>
      <c r="AN472" s="145">
        <v>11381</v>
      </c>
      <c r="AO472" s="145">
        <v>10201</v>
      </c>
      <c r="AP472" s="145">
        <v>12841</v>
      </c>
      <c r="AQ472" s="145">
        <v>11948</v>
      </c>
      <c r="AR472" s="145">
        <v>11922</v>
      </c>
      <c r="AS472" s="145">
        <v>18</v>
      </c>
      <c r="AT472" s="145">
        <v>14</v>
      </c>
      <c r="AU472" s="145">
        <v>35</v>
      </c>
      <c r="AV472" s="145">
        <v>847</v>
      </c>
      <c r="AW472" s="145">
        <v>480</v>
      </c>
      <c r="AX472" s="195"/>
    </row>
    <row r="473" spans="1:50" x14ac:dyDescent="0.35">
      <c r="A473" s="27" t="s">
        <v>157</v>
      </c>
      <c r="B473" s="3" t="s">
        <v>288</v>
      </c>
      <c r="C473" s="3" t="s">
        <v>172</v>
      </c>
      <c r="D473" s="150">
        <f t="shared" si="17"/>
        <v>2.5806451612903225</v>
      </c>
      <c r="E473" s="150">
        <v>0</v>
      </c>
      <c r="F473" s="150"/>
      <c r="G473" s="150">
        <v>0</v>
      </c>
      <c r="H473" s="150">
        <v>0</v>
      </c>
      <c r="I473" s="150">
        <v>0</v>
      </c>
      <c r="J473" s="150"/>
      <c r="K473" s="150"/>
      <c r="L473" s="150">
        <v>0</v>
      </c>
      <c r="M473" s="150">
        <v>0</v>
      </c>
      <c r="N473" s="150">
        <v>0</v>
      </c>
      <c r="O473" s="150">
        <v>0</v>
      </c>
      <c r="P473" s="150"/>
      <c r="Q473" s="150">
        <v>0</v>
      </c>
      <c r="R473" s="150"/>
      <c r="S473" s="150">
        <v>0</v>
      </c>
      <c r="T473" s="150">
        <v>0</v>
      </c>
      <c r="U473" s="150">
        <v>0</v>
      </c>
      <c r="V473" s="150"/>
      <c r="W473" s="150"/>
      <c r="X473" s="150">
        <v>22</v>
      </c>
      <c r="Y473" s="150">
        <v>6</v>
      </c>
      <c r="Z473" s="150">
        <v>4</v>
      </c>
      <c r="AA473" s="150">
        <v>0</v>
      </c>
      <c r="AB473" s="150"/>
      <c r="AC473" s="150">
        <v>2</v>
      </c>
      <c r="AD473" s="150"/>
      <c r="AE473" s="150">
        <v>6</v>
      </c>
      <c r="AF473" s="150">
        <v>8</v>
      </c>
      <c r="AG473" s="150">
        <v>2</v>
      </c>
      <c r="AH473" s="150"/>
      <c r="AI473" s="150"/>
      <c r="AJ473" s="150">
        <v>0</v>
      </c>
      <c r="AK473" s="150">
        <v>4</v>
      </c>
      <c r="AL473" s="150">
        <v>2</v>
      </c>
      <c r="AM473" s="150">
        <v>16</v>
      </c>
      <c r="AN473" s="150"/>
      <c r="AO473" s="150">
        <v>0</v>
      </c>
      <c r="AP473" s="150"/>
      <c r="AQ473" s="150">
        <v>8</v>
      </c>
      <c r="AR473" s="150">
        <v>0</v>
      </c>
      <c r="AS473" s="150">
        <v>0</v>
      </c>
      <c r="AT473" s="150"/>
      <c r="AU473" s="150"/>
      <c r="AV473" s="150">
        <v>0</v>
      </c>
      <c r="AW473" s="150">
        <v>0</v>
      </c>
      <c r="AX473" s="151">
        <v>0</v>
      </c>
    </row>
    <row r="474" spans="1:50" x14ac:dyDescent="0.35">
      <c r="A474" s="27" t="s">
        <v>157</v>
      </c>
      <c r="B474" s="3" t="s">
        <v>288</v>
      </c>
      <c r="C474" s="3" t="s">
        <v>174</v>
      </c>
      <c r="D474" s="265">
        <f t="shared" si="17"/>
        <v>7.2727272727272725</v>
      </c>
      <c r="E474" s="145"/>
      <c r="F474" s="145"/>
      <c r="G474" s="145"/>
      <c r="H474" s="145"/>
      <c r="I474" s="145"/>
      <c r="J474" s="145"/>
      <c r="K474" s="145"/>
      <c r="L474" s="145"/>
      <c r="M474" s="145"/>
      <c r="N474" s="145"/>
      <c r="O474" s="145"/>
      <c r="P474" s="145"/>
      <c r="Q474" s="145"/>
      <c r="R474" s="145"/>
      <c r="S474" s="145"/>
      <c r="T474" s="145"/>
      <c r="U474" s="145"/>
      <c r="V474" s="145"/>
      <c r="W474" s="145"/>
      <c r="X474" s="145">
        <v>22</v>
      </c>
      <c r="Y474" s="145">
        <v>6</v>
      </c>
      <c r="Z474" s="145">
        <v>4</v>
      </c>
      <c r="AA474" s="145"/>
      <c r="AB474" s="145"/>
      <c r="AC474" s="145">
        <v>2</v>
      </c>
      <c r="AD474" s="145"/>
      <c r="AE474" s="145">
        <v>6</v>
      </c>
      <c r="AF474" s="145">
        <v>8</v>
      </c>
      <c r="AG474" s="145">
        <v>2</v>
      </c>
      <c r="AH474" s="145"/>
      <c r="AI474" s="145"/>
      <c r="AJ474" s="145"/>
      <c r="AK474" s="145">
        <v>4</v>
      </c>
      <c r="AL474" s="145">
        <v>2</v>
      </c>
      <c r="AM474" s="145">
        <v>16</v>
      </c>
      <c r="AN474" s="145"/>
      <c r="AO474" s="145"/>
      <c r="AP474" s="145"/>
      <c r="AQ474" s="145">
        <v>8</v>
      </c>
      <c r="AR474" s="145"/>
      <c r="AS474" s="145"/>
      <c r="AT474" s="145"/>
      <c r="AU474" s="145"/>
      <c r="AV474" s="145"/>
      <c r="AW474" s="145"/>
      <c r="AX474" s="195"/>
    </row>
    <row r="475" spans="1:50" x14ac:dyDescent="0.35">
      <c r="A475" s="27" t="s">
        <v>157</v>
      </c>
      <c r="B475" s="3" t="s">
        <v>289</v>
      </c>
      <c r="C475" s="3" t="s">
        <v>172</v>
      </c>
      <c r="D475" s="150">
        <f t="shared" si="17"/>
        <v>25.847826086956523</v>
      </c>
      <c r="E475" s="150">
        <v>20</v>
      </c>
      <c r="F475" s="150">
        <v>24</v>
      </c>
      <c r="G475" s="150">
        <v>14</v>
      </c>
      <c r="H475" s="150">
        <v>17</v>
      </c>
      <c r="I475" s="150">
        <v>15</v>
      </c>
      <c r="J475" s="150">
        <v>6</v>
      </c>
      <c r="K475" s="150">
        <v>7</v>
      </c>
      <c r="L475" s="150">
        <v>9</v>
      </c>
      <c r="M475" s="150">
        <v>10</v>
      </c>
      <c r="N475" s="150">
        <v>22</v>
      </c>
      <c r="O475" s="150">
        <v>12</v>
      </c>
      <c r="P475" s="150">
        <v>13</v>
      </c>
      <c r="Q475" s="150">
        <v>27</v>
      </c>
      <c r="R475" s="150">
        <v>14</v>
      </c>
      <c r="S475" s="150">
        <v>8</v>
      </c>
      <c r="T475" s="150">
        <v>45</v>
      </c>
      <c r="U475" s="150">
        <v>118</v>
      </c>
      <c r="V475" s="150">
        <v>38</v>
      </c>
      <c r="W475" s="150">
        <v>35</v>
      </c>
      <c r="X475" s="150">
        <v>12</v>
      </c>
      <c r="Y475" s="150">
        <v>46</v>
      </c>
      <c r="Z475" s="150">
        <v>12</v>
      </c>
      <c r="AA475" s="150">
        <v>48</v>
      </c>
      <c r="AB475" s="150">
        <v>10</v>
      </c>
      <c r="AC475" s="150">
        <v>49</v>
      </c>
      <c r="AD475" s="150">
        <v>67</v>
      </c>
      <c r="AE475" s="150">
        <v>51</v>
      </c>
      <c r="AF475" s="150">
        <v>34</v>
      </c>
      <c r="AG475" s="150">
        <v>88</v>
      </c>
      <c r="AH475" s="150">
        <v>14</v>
      </c>
      <c r="AI475" s="150">
        <v>38</v>
      </c>
      <c r="AJ475" s="150">
        <v>12</v>
      </c>
      <c r="AK475" s="150">
        <v>42</v>
      </c>
      <c r="AL475" s="150">
        <v>48</v>
      </c>
      <c r="AM475" s="150">
        <v>37</v>
      </c>
      <c r="AN475" s="150">
        <v>49</v>
      </c>
      <c r="AO475" s="150">
        <v>12</v>
      </c>
      <c r="AP475" s="150">
        <v>10</v>
      </c>
      <c r="AQ475" s="150">
        <v>20</v>
      </c>
      <c r="AR475" s="150">
        <v>10</v>
      </c>
      <c r="AS475" s="150">
        <v>2</v>
      </c>
      <c r="AT475" s="150">
        <v>0</v>
      </c>
      <c r="AU475" s="150">
        <v>4</v>
      </c>
      <c r="AV475" s="150">
        <v>16</v>
      </c>
      <c r="AW475" s="150">
        <v>0</v>
      </c>
      <c r="AX475" s="151">
        <v>4</v>
      </c>
    </row>
    <row r="476" spans="1:50" x14ac:dyDescent="0.35">
      <c r="A476" s="27" t="s">
        <v>157</v>
      </c>
      <c r="B476" s="3" t="s">
        <v>289</v>
      </c>
      <c r="C476" s="3" t="s">
        <v>174</v>
      </c>
      <c r="D476" s="265">
        <f t="shared" si="17"/>
        <v>41.159090909090907</v>
      </c>
      <c r="E476" s="145">
        <v>30</v>
      </c>
      <c r="F476" s="145">
        <v>37</v>
      </c>
      <c r="G476" s="145">
        <v>25</v>
      </c>
      <c r="H476" s="145">
        <v>26</v>
      </c>
      <c r="I476" s="145">
        <v>23</v>
      </c>
      <c r="J476" s="145">
        <v>9</v>
      </c>
      <c r="K476" s="145">
        <v>11</v>
      </c>
      <c r="L476" s="145">
        <v>14</v>
      </c>
      <c r="M476" s="145">
        <v>16</v>
      </c>
      <c r="N476" s="145">
        <v>33</v>
      </c>
      <c r="O476" s="145">
        <v>18</v>
      </c>
      <c r="P476" s="145">
        <v>20</v>
      </c>
      <c r="Q476" s="145">
        <v>42</v>
      </c>
      <c r="R476" s="145">
        <v>21</v>
      </c>
      <c r="S476" s="145">
        <v>13</v>
      </c>
      <c r="T476" s="145">
        <v>68</v>
      </c>
      <c r="U476" s="145">
        <v>177</v>
      </c>
      <c r="V476" s="145">
        <v>57</v>
      </c>
      <c r="W476" s="145">
        <v>53</v>
      </c>
      <c r="X476" s="145">
        <v>18</v>
      </c>
      <c r="Y476" s="145">
        <v>69</v>
      </c>
      <c r="Z476" s="145">
        <v>18</v>
      </c>
      <c r="AA476" s="145">
        <v>72</v>
      </c>
      <c r="AB476" s="145">
        <v>19</v>
      </c>
      <c r="AC476" s="145">
        <v>75</v>
      </c>
      <c r="AD476" s="145">
        <v>102</v>
      </c>
      <c r="AE476" s="145">
        <v>77</v>
      </c>
      <c r="AF476" s="145">
        <v>52</v>
      </c>
      <c r="AG476" s="145">
        <v>133</v>
      </c>
      <c r="AH476" s="145">
        <v>21</v>
      </c>
      <c r="AI476" s="145">
        <v>58</v>
      </c>
      <c r="AJ476" s="145">
        <v>18</v>
      </c>
      <c r="AK476" s="145">
        <v>63</v>
      </c>
      <c r="AL476" s="145">
        <v>72</v>
      </c>
      <c r="AM476" s="145">
        <v>56</v>
      </c>
      <c r="AN476" s="145">
        <v>74</v>
      </c>
      <c r="AO476" s="145">
        <v>18</v>
      </c>
      <c r="AP476" s="145">
        <v>16</v>
      </c>
      <c r="AQ476" s="145">
        <v>33</v>
      </c>
      <c r="AR476" s="145">
        <v>15</v>
      </c>
      <c r="AS476" s="145">
        <v>3</v>
      </c>
      <c r="AT476" s="145"/>
      <c r="AU476" s="145">
        <v>6</v>
      </c>
      <c r="AV476" s="145">
        <v>24</v>
      </c>
      <c r="AW476" s="145"/>
      <c r="AX476" s="195">
        <v>6</v>
      </c>
    </row>
    <row r="477" spans="1:50" x14ac:dyDescent="0.35">
      <c r="A477" s="27" t="s">
        <v>157</v>
      </c>
      <c r="B477" s="3" t="s">
        <v>293</v>
      </c>
      <c r="C477" s="3" t="s">
        <v>172</v>
      </c>
      <c r="D477" s="150">
        <f t="shared" si="17"/>
        <v>8150.826086956522</v>
      </c>
      <c r="E477" s="150">
        <v>15875</v>
      </c>
      <c r="F477" s="150">
        <v>14099</v>
      </c>
      <c r="G477" s="150">
        <v>13957</v>
      </c>
      <c r="H477" s="150">
        <v>13332</v>
      </c>
      <c r="I477" s="150">
        <v>15215</v>
      </c>
      <c r="J477" s="150">
        <v>14932</v>
      </c>
      <c r="K477" s="150">
        <v>12817</v>
      </c>
      <c r="L477" s="150">
        <v>12677</v>
      </c>
      <c r="M477" s="150">
        <v>12864</v>
      </c>
      <c r="N477" s="150">
        <v>13755</v>
      </c>
      <c r="O477" s="150">
        <v>13269</v>
      </c>
      <c r="P477" s="150">
        <v>12677</v>
      </c>
      <c r="Q477" s="150">
        <v>13204</v>
      </c>
      <c r="R477" s="150">
        <v>13327</v>
      </c>
      <c r="S477" s="150">
        <v>13482</v>
      </c>
      <c r="T477" s="150">
        <v>12868</v>
      </c>
      <c r="U477" s="150">
        <v>7405</v>
      </c>
      <c r="V477" s="150">
        <v>6799</v>
      </c>
      <c r="W477" s="150">
        <v>6678</v>
      </c>
      <c r="X477" s="150">
        <v>6978</v>
      </c>
      <c r="Y477" s="150">
        <v>6114</v>
      </c>
      <c r="Z477" s="150">
        <v>6457</v>
      </c>
      <c r="AA477" s="150">
        <v>6618</v>
      </c>
      <c r="AB477" s="150">
        <v>6471</v>
      </c>
      <c r="AC477" s="150">
        <v>6632</v>
      </c>
      <c r="AD477" s="150">
        <v>6152</v>
      </c>
      <c r="AE477" s="150">
        <v>6438</v>
      </c>
      <c r="AF477" s="150">
        <v>6678</v>
      </c>
      <c r="AG477" s="150">
        <v>6677</v>
      </c>
      <c r="AH477" s="150">
        <v>6210</v>
      </c>
      <c r="AI477" s="150">
        <v>5640</v>
      </c>
      <c r="AJ477" s="150">
        <v>5568</v>
      </c>
      <c r="AK477" s="150">
        <v>5563</v>
      </c>
      <c r="AL477" s="150">
        <v>6216</v>
      </c>
      <c r="AM477" s="150">
        <v>5875</v>
      </c>
      <c r="AN477" s="150">
        <v>5697</v>
      </c>
      <c r="AO477" s="150">
        <v>6623</v>
      </c>
      <c r="AP477" s="150">
        <v>6348</v>
      </c>
      <c r="AQ477" s="150">
        <v>5019</v>
      </c>
      <c r="AR477" s="150">
        <v>5</v>
      </c>
      <c r="AS477" s="150">
        <v>0</v>
      </c>
      <c r="AT477" s="150">
        <v>0</v>
      </c>
      <c r="AU477" s="150">
        <v>2988</v>
      </c>
      <c r="AV477" s="150">
        <v>3007</v>
      </c>
      <c r="AW477" s="150">
        <v>2708</v>
      </c>
      <c r="AX477" s="151">
        <v>3024</v>
      </c>
    </row>
    <row r="478" spans="1:50" x14ac:dyDescent="0.35">
      <c r="A478" s="27" t="s">
        <v>157</v>
      </c>
      <c r="B478" s="3" t="s">
        <v>293</v>
      </c>
      <c r="C478" s="3" t="s">
        <v>174</v>
      </c>
      <c r="D478" s="265">
        <f t="shared" si="17"/>
        <v>97581.545454545456</v>
      </c>
      <c r="E478" s="145">
        <v>110078</v>
      </c>
      <c r="F478" s="145">
        <v>110840</v>
      </c>
      <c r="G478" s="145">
        <v>117249</v>
      </c>
      <c r="H478" s="145">
        <v>121400</v>
      </c>
      <c r="I478" s="145">
        <v>128355</v>
      </c>
      <c r="J478" s="145">
        <v>125188</v>
      </c>
      <c r="K478" s="145">
        <v>91316</v>
      </c>
      <c r="L478" s="145">
        <v>100077</v>
      </c>
      <c r="M478" s="145">
        <v>102270</v>
      </c>
      <c r="N478" s="145">
        <v>110784</v>
      </c>
      <c r="O478" s="145">
        <v>117428</v>
      </c>
      <c r="P478" s="145">
        <v>117412</v>
      </c>
      <c r="Q478" s="145">
        <v>103277</v>
      </c>
      <c r="R478" s="145">
        <v>107927</v>
      </c>
      <c r="S478" s="145">
        <v>111468</v>
      </c>
      <c r="T478" s="145">
        <v>111100</v>
      </c>
      <c r="U478" s="145">
        <v>117562</v>
      </c>
      <c r="V478" s="145">
        <v>118589</v>
      </c>
      <c r="W478" s="145">
        <v>98175</v>
      </c>
      <c r="X478" s="145">
        <v>108448</v>
      </c>
      <c r="Y478" s="145">
        <v>106669</v>
      </c>
      <c r="Z478" s="145">
        <v>108678</v>
      </c>
      <c r="AA478" s="145">
        <v>108850</v>
      </c>
      <c r="AB478" s="145">
        <v>107491</v>
      </c>
      <c r="AC478" s="145">
        <v>91652</v>
      </c>
      <c r="AD478" s="145">
        <v>98060</v>
      </c>
      <c r="AE478" s="145">
        <v>104157</v>
      </c>
      <c r="AF478" s="145">
        <v>106332</v>
      </c>
      <c r="AG478" s="145">
        <v>108004</v>
      </c>
      <c r="AH478" s="145">
        <v>107280</v>
      </c>
      <c r="AI478" s="145">
        <v>91399</v>
      </c>
      <c r="AJ478" s="145">
        <v>94731</v>
      </c>
      <c r="AK478" s="145">
        <v>96605</v>
      </c>
      <c r="AL478" s="145">
        <v>102161</v>
      </c>
      <c r="AM478" s="145">
        <v>103404</v>
      </c>
      <c r="AN478" s="145">
        <v>99023</v>
      </c>
      <c r="AO478" s="145">
        <v>89806</v>
      </c>
      <c r="AP478" s="145">
        <v>97873</v>
      </c>
      <c r="AQ478" s="145">
        <v>103930</v>
      </c>
      <c r="AR478" s="145">
        <v>15</v>
      </c>
      <c r="AS478" s="145"/>
      <c r="AT478" s="145"/>
      <c r="AU478" s="145">
        <v>16967</v>
      </c>
      <c r="AV478" s="145">
        <v>35502</v>
      </c>
      <c r="AW478" s="145">
        <v>43064</v>
      </c>
      <c r="AX478" s="195">
        <v>42992</v>
      </c>
    </row>
    <row r="479" spans="1:50" x14ac:dyDescent="0.35">
      <c r="A479" s="27" t="s">
        <v>157</v>
      </c>
      <c r="B479" s="3" t="s">
        <v>294</v>
      </c>
      <c r="C479" s="3" t="s">
        <v>172</v>
      </c>
      <c r="D479" s="150">
        <f t="shared" si="17"/>
        <v>28.130434782608695</v>
      </c>
      <c r="E479" s="150">
        <v>16</v>
      </c>
      <c r="F479" s="150">
        <v>56</v>
      </c>
      <c r="G479" s="150">
        <v>58</v>
      </c>
      <c r="H479" s="150">
        <v>44</v>
      </c>
      <c r="I479" s="150">
        <v>32</v>
      </c>
      <c r="J479" s="150">
        <v>124</v>
      </c>
      <c r="K479" s="150">
        <v>14</v>
      </c>
      <c r="L479" s="150">
        <v>34</v>
      </c>
      <c r="M479" s="150">
        <v>30</v>
      </c>
      <c r="N479" s="150">
        <v>48</v>
      </c>
      <c r="O479" s="150">
        <v>92</v>
      </c>
      <c r="P479" s="150">
        <v>56</v>
      </c>
      <c r="Q479" s="150">
        <v>4</v>
      </c>
      <c r="R479" s="150">
        <v>0</v>
      </c>
      <c r="S479" s="150">
        <v>2</v>
      </c>
      <c r="T479" s="150">
        <v>11</v>
      </c>
      <c r="U479" s="150">
        <v>6</v>
      </c>
      <c r="V479" s="150">
        <v>53</v>
      </c>
      <c r="W479" s="150">
        <v>1</v>
      </c>
      <c r="X479" s="150">
        <v>20</v>
      </c>
      <c r="Y479" s="150">
        <v>23</v>
      </c>
      <c r="Z479" s="150">
        <v>20</v>
      </c>
      <c r="AA479" s="150">
        <v>12</v>
      </c>
      <c r="AB479" s="150">
        <v>30</v>
      </c>
      <c r="AC479" s="150">
        <v>18</v>
      </c>
      <c r="AD479" s="150">
        <v>46</v>
      </c>
      <c r="AE479" s="150">
        <v>52</v>
      </c>
      <c r="AF479" s="150">
        <v>42</v>
      </c>
      <c r="AG479" s="150">
        <v>50</v>
      </c>
      <c r="AH479" s="150">
        <v>54</v>
      </c>
      <c r="AI479" s="150">
        <v>22</v>
      </c>
      <c r="AJ479" s="150">
        <v>40</v>
      </c>
      <c r="AK479" s="150">
        <v>34</v>
      </c>
      <c r="AL479" s="150">
        <v>46</v>
      </c>
      <c r="AM479" s="150">
        <v>42</v>
      </c>
      <c r="AN479" s="150">
        <v>46</v>
      </c>
      <c r="AO479" s="150">
        <v>0</v>
      </c>
      <c r="AP479" s="150">
        <v>0</v>
      </c>
      <c r="AQ479" s="150">
        <v>2</v>
      </c>
      <c r="AR479" s="150">
        <v>0</v>
      </c>
      <c r="AS479" s="150">
        <v>0</v>
      </c>
      <c r="AT479" s="150">
        <v>0</v>
      </c>
      <c r="AU479" s="150">
        <v>0</v>
      </c>
      <c r="AV479" s="150">
        <v>2</v>
      </c>
      <c r="AW479" s="150">
        <v>10</v>
      </c>
      <c r="AX479" s="151">
        <v>2</v>
      </c>
    </row>
    <row r="480" spans="1:50" x14ac:dyDescent="0.35">
      <c r="A480" s="27" t="s">
        <v>157</v>
      </c>
      <c r="B480" s="3" t="s">
        <v>294</v>
      </c>
      <c r="C480" s="3" t="s">
        <v>174</v>
      </c>
      <c r="D480" s="265">
        <f t="shared" si="17"/>
        <v>33.179487179487182</v>
      </c>
      <c r="E480" s="145">
        <v>16</v>
      </c>
      <c r="F480" s="145">
        <v>56</v>
      </c>
      <c r="G480" s="145">
        <v>58</v>
      </c>
      <c r="H480" s="145">
        <v>44</v>
      </c>
      <c r="I480" s="145">
        <v>32</v>
      </c>
      <c r="J480" s="145">
        <v>124</v>
      </c>
      <c r="K480" s="145">
        <v>14</v>
      </c>
      <c r="L480" s="145">
        <v>34</v>
      </c>
      <c r="M480" s="145">
        <v>30</v>
      </c>
      <c r="N480" s="145">
        <v>48</v>
      </c>
      <c r="O480" s="145">
        <v>92</v>
      </c>
      <c r="P480" s="145">
        <v>56</v>
      </c>
      <c r="Q480" s="145">
        <v>4</v>
      </c>
      <c r="R480" s="145"/>
      <c r="S480" s="145">
        <v>2</v>
      </c>
      <c r="T480" s="145">
        <v>11</v>
      </c>
      <c r="U480" s="145">
        <v>6</v>
      </c>
      <c r="V480" s="145">
        <v>53</v>
      </c>
      <c r="W480" s="145">
        <v>1</v>
      </c>
      <c r="X480" s="145">
        <v>20</v>
      </c>
      <c r="Y480" s="145">
        <v>23</v>
      </c>
      <c r="Z480" s="145">
        <v>20</v>
      </c>
      <c r="AA480" s="145">
        <v>12</v>
      </c>
      <c r="AB480" s="145">
        <v>30</v>
      </c>
      <c r="AC480" s="145">
        <v>18</v>
      </c>
      <c r="AD480" s="145">
        <v>46</v>
      </c>
      <c r="AE480" s="145">
        <v>52</v>
      </c>
      <c r="AF480" s="145">
        <v>42</v>
      </c>
      <c r="AG480" s="145">
        <v>50</v>
      </c>
      <c r="AH480" s="145">
        <v>54</v>
      </c>
      <c r="AI480" s="145">
        <v>22</v>
      </c>
      <c r="AJ480" s="145">
        <v>40</v>
      </c>
      <c r="AK480" s="145">
        <v>34</v>
      </c>
      <c r="AL480" s="145">
        <v>46</v>
      </c>
      <c r="AM480" s="145">
        <v>42</v>
      </c>
      <c r="AN480" s="145">
        <v>46</v>
      </c>
      <c r="AO480" s="145"/>
      <c r="AP480" s="145"/>
      <c r="AQ480" s="145">
        <v>2</v>
      </c>
      <c r="AR480" s="145"/>
      <c r="AS480" s="145"/>
      <c r="AT480" s="145"/>
      <c r="AU480" s="145"/>
      <c r="AV480" s="145">
        <v>2</v>
      </c>
      <c r="AW480" s="145">
        <v>10</v>
      </c>
      <c r="AX480" s="195">
        <v>2</v>
      </c>
    </row>
    <row r="481" spans="1:50" x14ac:dyDescent="0.35">
      <c r="A481" s="27" t="s">
        <v>157</v>
      </c>
      <c r="B481" s="3" t="s">
        <v>296</v>
      </c>
      <c r="C481" s="3" t="s">
        <v>172</v>
      </c>
      <c r="D481" s="150">
        <f t="shared" si="17"/>
        <v>55.934782608695649</v>
      </c>
      <c r="E481" s="150">
        <v>25</v>
      </c>
      <c r="F481" s="150">
        <v>20</v>
      </c>
      <c r="G481" s="150">
        <v>18</v>
      </c>
      <c r="H481" s="150">
        <v>48</v>
      </c>
      <c r="I481" s="150">
        <v>39</v>
      </c>
      <c r="J481" s="150">
        <v>76</v>
      </c>
      <c r="K481" s="150">
        <v>40</v>
      </c>
      <c r="L481" s="150">
        <v>22</v>
      </c>
      <c r="M481" s="150">
        <v>36</v>
      </c>
      <c r="N481" s="150">
        <v>44</v>
      </c>
      <c r="O481" s="150">
        <v>56</v>
      </c>
      <c r="P481" s="150">
        <v>95</v>
      </c>
      <c r="Q481" s="150">
        <v>27</v>
      </c>
      <c r="R481" s="150">
        <v>66</v>
      </c>
      <c r="S481" s="150">
        <v>34</v>
      </c>
      <c r="T481" s="150">
        <v>39</v>
      </c>
      <c r="U481" s="150">
        <v>40</v>
      </c>
      <c r="V481" s="150">
        <v>42</v>
      </c>
      <c r="W481" s="150">
        <v>31</v>
      </c>
      <c r="X481" s="150">
        <v>60</v>
      </c>
      <c r="Y481" s="150">
        <v>24</v>
      </c>
      <c r="Z481" s="150">
        <v>61</v>
      </c>
      <c r="AA481" s="150">
        <v>77</v>
      </c>
      <c r="AB481" s="150">
        <v>156</v>
      </c>
      <c r="AC481" s="150">
        <v>136</v>
      </c>
      <c r="AD481" s="150">
        <v>242</v>
      </c>
      <c r="AE481" s="150">
        <v>89</v>
      </c>
      <c r="AF481" s="150">
        <v>40</v>
      </c>
      <c r="AG481" s="150">
        <v>44</v>
      </c>
      <c r="AH481" s="150">
        <v>21</v>
      </c>
      <c r="AI481" s="150">
        <v>69</v>
      </c>
      <c r="AJ481" s="150">
        <v>99</v>
      </c>
      <c r="AK481" s="150">
        <v>87</v>
      </c>
      <c r="AL481" s="150">
        <v>85</v>
      </c>
      <c r="AM481" s="150">
        <v>115</v>
      </c>
      <c r="AN481" s="150">
        <v>40</v>
      </c>
      <c r="AO481" s="150">
        <v>55</v>
      </c>
      <c r="AP481" s="150">
        <v>64</v>
      </c>
      <c r="AQ481" s="150">
        <v>112</v>
      </c>
      <c r="AR481" s="150">
        <v>0</v>
      </c>
      <c r="AS481" s="150">
        <v>0</v>
      </c>
      <c r="AT481" s="150">
        <v>11</v>
      </c>
      <c r="AU481" s="150">
        <v>20</v>
      </c>
      <c r="AV481" s="150">
        <v>50</v>
      </c>
      <c r="AW481" s="150">
        <v>8</v>
      </c>
      <c r="AX481" s="151">
        <v>10</v>
      </c>
    </row>
    <row r="482" spans="1:50" x14ac:dyDescent="0.35">
      <c r="A482" s="27" t="s">
        <v>157</v>
      </c>
      <c r="B482" s="3" t="s">
        <v>296</v>
      </c>
      <c r="C482" s="3" t="s">
        <v>174</v>
      </c>
      <c r="D482" s="265">
        <f t="shared" si="17"/>
        <v>189.20454545454547</v>
      </c>
      <c r="E482" s="145">
        <v>209</v>
      </c>
      <c r="F482" s="145">
        <v>38</v>
      </c>
      <c r="G482" s="145">
        <v>66</v>
      </c>
      <c r="H482" s="145">
        <v>338</v>
      </c>
      <c r="I482" s="145">
        <v>195</v>
      </c>
      <c r="J482" s="145">
        <v>136</v>
      </c>
      <c r="K482" s="145">
        <v>130</v>
      </c>
      <c r="L482" s="145">
        <v>32</v>
      </c>
      <c r="M482" s="145">
        <v>46</v>
      </c>
      <c r="N482" s="145">
        <v>164</v>
      </c>
      <c r="O482" s="145">
        <v>90</v>
      </c>
      <c r="P482" s="145">
        <v>202</v>
      </c>
      <c r="Q482" s="145">
        <v>58</v>
      </c>
      <c r="R482" s="145">
        <v>329</v>
      </c>
      <c r="S482" s="145">
        <v>124</v>
      </c>
      <c r="T482" s="145">
        <v>110</v>
      </c>
      <c r="U482" s="145">
        <v>151</v>
      </c>
      <c r="V482" s="145">
        <v>102</v>
      </c>
      <c r="W482" s="145">
        <v>185</v>
      </c>
      <c r="X482" s="145">
        <v>116</v>
      </c>
      <c r="Y482" s="145">
        <v>84</v>
      </c>
      <c r="Z482" s="145">
        <v>180</v>
      </c>
      <c r="AA482" s="145">
        <v>295</v>
      </c>
      <c r="AB482" s="145">
        <v>756</v>
      </c>
      <c r="AC482" s="145">
        <v>366</v>
      </c>
      <c r="AD482" s="145">
        <v>526</v>
      </c>
      <c r="AE482" s="145">
        <v>260</v>
      </c>
      <c r="AF482" s="145">
        <v>104</v>
      </c>
      <c r="AG482" s="145">
        <v>160</v>
      </c>
      <c r="AH482" s="145">
        <v>67</v>
      </c>
      <c r="AI482" s="145">
        <v>182</v>
      </c>
      <c r="AJ482" s="145">
        <v>248</v>
      </c>
      <c r="AK482" s="145">
        <v>322</v>
      </c>
      <c r="AL482" s="145">
        <v>254</v>
      </c>
      <c r="AM482" s="145">
        <v>406</v>
      </c>
      <c r="AN482" s="145">
        <v>197</v>
      </c>
      <c r="AO482" s="145">
        <v>253</v>
      </c>
      <c r="AP482" s="145">
        <v>272</v>
      </c>
      <c r="AQ482" s="145">
        <v>344</v>
      </c>
      <c r="AR482" s="145"/>
      <c r="AS482" s="145"/>
      <c r="AT482" s="145">
        <v>20</v>
      </c>
      <c r="AU482" s="145">
        <v>56</v>
      </c>
      <c r="AV482" s="145">
        <v>102</v>
      </c>
      <c r="AW482" s="145">
        <v>16</v>
      </c>
      <c r="AX482" s="195">
        <v>34</v>
      </c>
    </row>
    <row r="483" spans="1:50" x14ac:dyDescent="0.35">
      <c r="A483" s="27" t="s">
        <v>157</v>
      </c>
      <c r="B483" s="3" t="s">
        <v>297</v>
      </c>
      <c r="C483" s="3" t="s">
        <v>172</v>
      </c>
      <c r="D483" s="150">
        <f t="shared" si="17"/>
        <v>11.304347826086957</v>
      </c>
      <c r="E483" s="150">
        <v>12</v>
      </c>
      <c r="F483" s="150">
        <v>16</v>
      </c>
      <c r="G483" s="150">
        <v>31</v>
      </c>
      <c r="H483" s="150">
        <v>20</v>
      </c>
      <c r="I483" s="150">
        <v>26</v>
      </c>
      <c r="J483" s="150">
        <v>29</v>
      </c>
      <c r="K483" s="150">
        <v>5</v>
      </c>
      <c r="L483" s="150">
        <v>6</v>
      </c>
      <c r="M483" s="150">
        <v>1</v>
      </c>
      <c r="N483" s="150">
        <v>6</v>
      </c>
      <c r="O483" s="150">
        <v>3</v>
      </c>
      <c r="P483" s="150">
        <v>2</v>
      </c>
      <c r="Q483" s="150">
        <v>7</v>
      </c>
      <c r="R483" s="150">
        <v>3</v>
      </c>
      <c r="S483" s="150">
        <v>7</v>
      </c>
      <c r="T483" s="150">
        <v>8</v>
      </c>
      <c r="U483" s="150">
        <v>9</v>
      </c>
      <c r="V483" s="150">
        <v>9</v>
      </c>
      <c r="W483" s="150">
        <v>13</v>
      </c>
      <c r="X483" s="150">
        <v>24</v>
      </c>
      <c r="Y483" s="150">
        <v>21</v>
      </c>
      <c r="Z483" s="150">
        <v>39</v>
      </c>
      <c r="AA483" s="150">
        <v>18</v>
      </c>
      <c r="AB483" s="150">
        <v>20</v>
      </c>
      <c r="AC483" s="150">
        <v>18</v>
      </c>
      <c r="AD483" s="150">
        <v>13</v>
      </c>
      <c r="AE483" s="150">
        <v>13</v>
      </c>
      <c r="AF483" s="150">
        <v>4</v>
      </c>
      <c r="AG483" s="150">
        <v>8</v>
      </c>
      <c r="AH483" s="150">
        <v>11</v>
      </c>
      <c r="AI483" s="150">
        <v>16</v>
      </c>
      <c r="AJ483" s="150">
        <v>6</v>
      </c>
      <c r="AK483" s="150">
        <v>17</v>
      </c>
      <c r="AL483" s="150">
        <v>17</v>
      </c>
      <c r="AM483" s="150">
        <v>3</v>
      </c>
      <c r="AN483" s="150">
        <v>13</v>
      </c>
      <c r="AO483" s="150">
        <v>4</v>
      </c>
      <c r="AP483" s="150">
        <v>9</v>
      </c>
      <c r="AQ483" s="150">
        <v>15</v>
      </c>
      <c r="AR483" s="150">
        <v>9</v>
      </c>
      <c r="AS483" s="150">
        <v>0</v>
      </c>
      <c r="AT483" s="150">
        <v>0</v>
      </c>
      <c r="AU483" s="150">
        <v>5</v>
      </c>
      <c r="AV483" s="150">
        <v>1</v>
      </c>
      <c r="AW483" s="150">
        <v>0</v>
      </c>
      <c r="AX483" s="151">
        <v>3</v>
      </c>
    </row>
    <row r="484" spans="1:50" x14ac:dyDescent="0.35">
      <c r="A484" s="27" t="s">
        <v>157</v>
      </c>
      <c r="B484" s="3" t="s">
        <v>297</v>
      </c>
      <c r="C484" s="3" t="s">
        <v>174</v>
      </c>
      <c r="D484" s="265">
        <f t="shared" si="17"/>
        <v>72.325581395348834</v>
      </c>
      <c r="E484" s="145">
        <v>72</v>
      </c>
      <c r="F484" s="145">
        <v>96</v>
      </c>
      <c r="G484" s="145">
        <v>186</v>
      </c>
      <c r="H484" s="145">
        <v>120</v>
      </c>
      <c r="I484" s="145">
        <v>156</v>
      </c>
      <c r="J484" s="145">
        <v>174</v>
      </c>
      <c r="K484" s="145">
        <v>30</v>
      </c>
      <c r="L484" s="145">
        <v>36</v>
      </c>
      <c r="M484" s="145">
        <v>6</v>
      </c>
      <c r="N484" s="145">
        <v>36</v>
      </c>
      <c r="O484" s="145">
        <v>18</v>
      </c>
      <c r="P484" s="145">
        <v>12</v>
      </c>
      <c r="Q484" s="145">
        <v>42</v>
      </c>
      <c r="R484" s="145">
        <v>18</v>
      </c>
      <c r="S484" s="145">
        <v>32</v>
      </c>
      <c r="T484" s="145">
        <v>48</v>
      </c>
      <c r="U484" s="145">
        <v>54</v>
      </c>
      <c r="V484" s="145">
        <v>54</v>
      </c>
      <c r="W484" s="145">
        <v>78</v>
      </c>
      <c r="X484" s="145">
        <v>144</v>
      </c>
      <c r="Y484" s="145">
        <v>126</v>
      </c>
      <c r="Z484" s="145">
        <v>234</v>
      </c>
      <c r="AA484" s="145">
        <v>108</v>
      </c>
      <c r="AB484" s="145">
        <v>120</v>
      </c>
      <c r="AC484" s="145">
        <v>108</v>
      </c>
      <c r="AD484" s="145">
        <v>78</v>
      </c>
      <c r="AE484" s="145">
        <v>78</v>
      </c>
      <c r="AF484" s="145">
        <v>24</v>
      </c>
      <c r="AG484" s="145">
        <v>48</v>
      </c>
      <c r="AH484" s="145">
        <v>66</v>
      </c>
      <c r="AI484" s="145">
        <v>96</v>
      </c>
      <c r="AJ484" s="145">
        <v>36</v>
      </c>
      <c r="AK484" s="145">
        <v>102</v>
      </c>
      <c r="AL484" s="145">
        <v>102</v>
      </c>
      <c r="AM484" s="145">
        <v>18</v>
      </c>
      <c r="AN484" s="145">
        <v>78</v>
      </c>
      <c r="AO484" s="145">
        <v>24</v>
      </c>
      <c r="AP484" s="145">
        <v>54</v>
      </c>
      <c r="AQ484" s="145">
        <v>90</v>
      </c>
      <c r="AR484" s="145">
        <v>54</v>
      </c>
      <c r="AS484" s="145"/>
      <c r="AT484" s="145"/>
      <c r="AU484" s="145">
        <v>30</v>
      </c>
      <c r="AV484" s="145">
        <v>6</v>
      </c>
      <c r="AW484" s="145"/>
      <c r="AX484" s="195">
        <v>18</v>
      </c>
    </row>
    <row r="485" spans="1:50" x14ac:dyDescent="0.35">
      <c r="A485" s="27" t="s">
        <v>157</v>
      </c>
      <c r="B485" s="3" t="s">
        <v>299</v>
      </c>
      <c r="C485" s="3" t="s">
        <v>172</v>
      </c>
      <c r="D485" s="150">
        <f t="shared" ref="D485:D500" si="18">AVERAGE(E485:AX485)</f>
        <v>20.5</v>
      </c>
      <c r="E485" s="150">
        <v>24</v>
      </c>
      <c r="F485" s="150">
        <v>76</v>
      </c>
      <c r="G485" s="150">
        <v>64</v>
      </c>
      <c r="H485" s="150">
        <v>6</v>
      </c>
      <c r="I485" s="150">
        <v>16</v>
      </c>
      <c r="J485" s="150">
        <v>0</v>
      </c>
      <c r="K485" s="150">
        <v>78</v>
      </c>
      <c r="L485" s="150">
        <v>80</v>
      </c>
      <c r="M485" s="150">
        <v>84</v>
      </c>
      <c r="N485" s="150">
        <v>88</v>
      </c>
      <c r="O485" s="150">
        <v>100</v>
      </c>
      <c r="P485" s="150">
        <v>92</v>
      </c>
      <c r="Q485" s="150">
        <v>76</v>
      </c>
      <c r="R485" s="150">
        <v>20</v>
      </c>
      <c r="S485" s="150">
        <v>36</v>
      </c>
      <c r="T485" s="150">
        <v>16</v>
      </c>
      <c r="U485" s="150">
        <v>13</v>
      </c>
      <c r="V485" s="150">
        <v>8</v>
      </c>
      <c r="W485" s="150">
        <v>2</v>
      </c>
      <c r="X485" s="150">
        <v>22</v>
      </c>
      <c r="Y485" s="150">
        <v>7</v>
      </c>
      <c r="Z485" s="150">
        <v>10</v>
      </c>
      <c r="AA485" s="150">
        <v>8</v>
      </c>
      <c r="AB485" s="150">
        <v>6</v>
      </c>
      <c r="AC485" s="150">
        <v>2</v>
      </c>
      <c r="AD485" s="150">
        <v>6</v>
      </c>
      <c r="AE485" s="150">
        <v>3</v>
      </c>
      <c r="AF485" s="150">
        <v>0</v>
      </c>
      <c r="AG485" s="150">
        <v>0</v>
      </c>
      <c r="AH485" s="150">
        <v>0</v>
      </c>
      <c r="AI485" s="150">
        <v>0</v>
      </c>
      <c r="AJ485" s="150">
        <v>0</v>
      </c>
      <c r="AK485" s="150">
        <v>0</v>
      </c>
      <c r="AL485" s="150">
        <v>0</v>
      </c>
      <c r="AM485" s="150">
        <v>0</v>
      </c>
      <c r="AN485" s="150">
        <v>0</v>
      </c>
      <c r="AO485" s="150">
        <v>0</v>
      </c>
      <c r="AP485" s="150">
        <v>0</v>
      </c>
      <c r="AQ485" s="150">
        <v>0</v>
      </c>
      <c r="AR485" s="150">
        <v>0</v>
      </c>
      <c r="AS485" s="150">
        <v>0</v>
      </c>
      <c r="AT485" s="150">
        <v>0</v>
      </c>
      <c r="AU485" s="150">
        <v>0</v>
      </c>
      <c r="AV485" s="150">
        <v>0</v>
      </c>
      <c r="AW485" s="150">
        <v>0</v>
      </c>
      <c r="AX485" s="151">
        <v>0</v>
      </c>
    </row>
    <row r="486" spans="1:50" x14ac:dyDescent="0.35">
      <c r="A486" s="27" t="s">
        <v>157</v>
      </c>
      <c r="B486" s="3" t="s">
        <v>299</v>
      </c>
      <c r="C486" s="3" t="s">
        <v>174</v>
      </c>
      <c r="D486" s="265">
        <f t="shared" si="18"/>
        <v>48.03846153846154</v>
      </c>
      <c r="E486" s="145">
        <v>24</v>
      </c>
      <c r="F486" s="145">
        <v>76</v>
      </c>
      <c r="G486" s="145">
        <v>64</v>
      </c>
      <c r="H486" s="145">
        <v>6</v>
      </c>
      <c r="I486" s="145">
        <v>16</v>
      </c>
      <c r="J486" s="145"/>
      <c r="K486" s="145">
        <v>78</v>
      </c>
      <c r="L486" s="145">
        <v>80</v>
      </c>
      <c r="M486" s="145">
        <v>84</v>
      </c>
      <c r="N486" s="145">
        <v>88</v>
      </c>
      <c r="O486" s="145">
        <v>100</v>
      </c>
      <c r="P486" s="145">
        <v>92</v>
      </c>
      <c r="Q486" s="145">
        <v>76</v>
      </c>
      <c r="R486" s="145">
        <v>47</v>
      </c>
      <c r="S486" s="145">
        <v>63</v>
      </c>
      <c r="T486" s="145">
        <v>43</v>
      </c>
      <c r="U486" s="145">
        <v>40</v>
      </c>
      <c r="V486" s="145">
        <v>44</v>
      </c>
      <c r="W486" s="145">
        <v>11</v>
      </c>
      <c r="X486" s="145">
        <v>40</v>
      </c>
      <c r="Y486" s="145">
        <v>52</v>
      </c>
      <c r="Z486" s="145">
        <v>28</v>
      </c>
      <c r="AA486" s="145">
        <v>26</v>
      </c>
      <c r="AB486" s="145">
        <v>15</v>
      </c>
      <c r="AC486" s="145">
        <v>20</v>
      </c>
      <c r="AD486" s="145">
        <v>24</v>
      </c>
      <c r="AE486" s="145">
        <v>12</v>
      </c>
      <c r="AF486" s="145"/>
      <c r="AG486" s="145"/>
      <c r="AH486" s="145"/>
      <c r="AI486" s="145"/>
      <c r="AJ486" s="145"/>
      <c r="AK486" s="145"/>
      <c r="AL486" s="145"/>
      <c r="AM486" s="145"/>
      <c r="AN486" s="145"/>
      <c r="AO486" s="145"/>
      <c r="AP486" s="145"/>
      <c r="AQ486" s="145"/>
      <c r="AR486" s="145"/>
      <c r="AS486" s="145"/>
      <c r="AT486" s="145"/>
      <c r="AU486" s="145"/>
      <c r="AV486" s="145"/>
      <c r="AW486" s="145"/>
      <c r="AX486" s="195"/>
    </row>
    <row r="487" spans="1:50" x14ac:dyDescent="0.35">
      <c r="A487" s="27" t="s">
        <v>157</v>
      </c>
      <c r="B487" s="3" t="s">
        <v>300</v>
      </c>
      <c r="C487" s="3" t="s">
        <v>172</v>
      </c>
      <c r="D487" s="150">
        <f t="shared" si="18"/>
        <v>554.89130434782612</v>
      </c>
      <c r="E487" s="150">
        <v>203</v>
      </c>
      <c r="F487" s="150">
        <v>247</v>
      </c>
      <c r="G487" s="150">
        <v>199</v>
      </c>
      <c r="H487" s="150">
        <v>163</v>
      </c>
      <c r="I487" s="150">
        <v>175</v>
      </c>
      <c r="J487" s="150">
        <v>274</v>
      </c>
      <c r="K487" s="150">
        <v>296</v>
      </c>
      <c r="L487" s="150">
        <v>570</v>
      </c>
      <c r="M487" s="150">
        <v>426</v>
      </c>
      <c r="N487" s="150">
        <v>488</v>
      </c>
      <c r="O487" s="150">
        <v>665</v>
      </c>
      <c r="P487" s="150">
        <v>553</v>
      </c>
      <c r="Q487" s="150">
        <v>579</v>
      </c>
      <c r="R487" s="150">
        <v>598</v>
      </c>
      <c r="S487" s="150">
        <v>500</v>
      </c>
      <c r="T487" s="150">
        <v>549</v>
      </c>
      <c r="U487" s="150">
        <v>577</v>
      </c>
      <c r="V487" s="150">
        <v>631</v>
      </c>
      <c r="W487" s="150">
        <v>848</v>
      </c>
      <c r="X487" s="150">
        <v>745</v>
      </c>
      <c r="Y487" s="150">
        <v>629</v>
      </c>
      <c r="Z487" s="150">
        <v>873</v>
      </c>
      <c r="AA487" s="150">
        <v>646</v>
      </c>
      <c r="AB487" s="150">
        <v>646</v>
      </c>
      <c r="AC487" s="150">
        <v>638</v>
      </c>
      <c r="AD487" s="150">
        <v>786</v>
      </c>
      <c r="AE487" s="150">
        <v>684</v>
      </c>
      <c r="AF487" s="150">
        <v>759</v>
      </c>
      <c r="AG487" s="150">
        <v>944</v>
      </c>
      <c r="AH487" s="150">
        <v>943</v>
      </c>
      <c r="AI487" s="150">
        <v>883</v>
      </c>
      <c r="AJ487" s="150">
        <v>1042</v>
      </c>
      <c r="AK487" s="150">
        <v>920</v>
      </c>
      <c r="AL487" s="150">
        <v>1328</v>
      </c>
      <c r="AM487" s="150">
        <v>1003</v>
      </c>
      <c r="AN487" s="150">
        <v>769</v>
      </c>
      <c r="AO487" s="150">
        <v>816</v>
      </c>
      <c r="AP487" s="150">
        <v>1252</v>
      </c>
      <c r="AQ487" s="150">
        <v>413</v>
      </c>
      <c r="AR487" s="150">
        <v>52</v>
      </c>
      <c r="AS487" s="150">
        <v>10</v>
      </c>
      <c r="AT487" s="150">
        <v>25</v>
      </c>
      <c r="AU487" s="150">
        <v>6</v>
      </c>
      <c r="AV487" s="150">
        <v>42</v>
      </c>
      <c r="AW487" s="150">
        <v>112</v>
      </c>
      <c r="AX487" s="151">
        <v>18</v>
      </c>
    </row>
    <row r="488" spans="1:50" x14ac:dyDescent="0.35">
      <c r="A488" s="27" t="s">
        <v>157</v>
      </c>
      <c r="B488" s="3" t="s">
        <v>300</v>
      </c>
      <c r="C488" s="3" t="s">
        <v>174</v>
      </c>
      <c r="D488" s="265">
        <f t="shared" si="18"/>
        <v>904.71739130434787</v>
      </c>
      <c r="E488" s="145">
        <v>520</v>
      </c>
      <c r="F488" s="145">
        <v>628</v>
      </c>
      <c r="G488" s="145">
        <v>534</v>
      </c>
      <c r="H488" s="145">
        <v>484</v>
      </c>
      <c r="I488" s="145">
        <v>427</v>
      </c>
      <c r="J488" s="145">
        <v>663</v>
      </c>
      <c r="K488" s="145">
        <v>536</v>
      </c>
      <c r="L488" s="145">
        <v>1036</v>
      </c>
      <c r="M488" s="145">
        <v>843</v>
      </c>
      <c r="N488" s="145">
        <v>902</v>
      </c>
      <c r="O488" s="145">
        <v>1112</v>
      </c>
      <c r="P488" s="145">
        <v>955</v>
      </c>
      <c r="Q488" s="145">
        <v>964</v>
      </c>
      <c r="R488" s="145">
        <v>898</v>
      </c>
      <c r="S488" s="145">
        <v>787</v>
      </c>
      <c r="T488" s="145">
        <v>788</v>
      </c>
      <c r="U488" s="145">
        <v>878</v>
      </c>
      <c r="V488" s="145">
        <v>1001</v>
      </c>
      <c r="W488" s="145">
        <v>1248</v>
      </c>
      <c r="X488" s="145">
        <v>1180</v>
      </c>
      <c r="Y488" s="145">
        <v>1000</v>
      </c>
      <c r="Z488" s="145">
        <v>1313</v>
      </c>
      <c r="AA488" s="145">
        <v>1022</v>
      </c>
      <c r="AB488" s="145">
        <v>1097</v>
      </c>
      <c r="AC488" s="145">
        <v>1007</v>
      </c>
      <c r="AD488" s="145">
        <v>1180</v>
      </c>
      <c r="AE488" s="145">
        <v>1131</v>
      </c>
      <c r="AF488" s="145">
        <v>1175</v>
      </c>
      <c r="AG488" s="145">
        <v>1339</v>
      </c>
      <c r="AH488" s="145">
        <v>1465</v>
      </c>
      <c r="AI488" s="145">
        <v>1358</v>
      </c>
      <c r="AJ488" s="145">
        <v>1488</v>
      </c>
      <c r="AK488" s="145">
        <v>1427</v>
      </c>
      <c r="AL488" s="145">
        <v>2026</v>
      </c>
      <c r="AM488" s="145">
        <v>1895</v>
      </c>
      <c r="AN488" s="145">
        <v>1586</v>
      </c>
      <c r="AO488" s="145">
        <v>1023</v>
      </c>
      <c r="AP488" s="145">
        <v>1703</v>
      </c>
      <c r="AQ488" s="145">
        <v>492</v>
      </c>
      <c r="AR488" s="145">
        <v>69</v>
      </c>
      <c r="AS488" s="145">
        <v>21</v>
      </c>
      <c r="AT488" s="145">
        <v>51</v>
      </c>
      <c r="AU488" s="145">
        <v>12</v>
      </c>
      <c r="AV488" s="145">
        <v>86</v>
      </c>
      <c r="AW488" s="145">
        <v>230</v>
      </c>
      <c r="AX488" s="195">
        <v>37</v>
      </c>
    </row>
    <row r="489" spans="1:50" x14ac:dyDescent="0.35">
      <c r="A489" s="27" t="s">
        <v>157</v>
      </c>
      <c r="B489" s="3" t="s">
        <v>302</v>
      </c>
      <c r="C489" s="3" t="s">
        <v>172</v>
      </c>
      <c r="D489" s="150">
        <f t="shared" si="18"/>
        <v>100.58695652173913</v>
      </c>
      <c r="E489" s="150">
        <v>118</v>
      </c>
      <c r="F489" s="150">
        <v>104</v>
      </c>
      <c r="G489" s="150">
        <v>140</v>
      </c>
      <c r="H489" s="150">
        <v>137</v>
      </c>
      <c r="I489" s="150">
        <v>109</v>
      </c>
      <c r="J489" s="150">
        <v>125</v>
      </c>
      <c r="K489" s="150">
        <v>112</v>
      </c>
      <c r="L489" s="150">
        <v>85</v>
      </c>
      <c r="M489" s="150">
        <v>103</v>
      </c>
      <c r="N489" s="150">
        <v>113</v>
      </c>
      <c r="O489" s="150">
        <v>104</v>
      </c>
      <c r="P489" s="150">
        <v>101</v>
      </c>
      <c r="Q489" s="150">
        <v>118</v>
      </c>
      <c r="R489" s="150">
        <v>107</v>
      </c>
      <c r="S489" s="150">
        <v>90</v>
      </c>
      <c r="T489" s="150">
        <v>101</v>
      </c>
      <c r="U489" s="150">
        <v>106</v>
      </c>
      <c r="V489" s="150">
        <v>162</v>
      </c>
      <c r="W489" s="150">
        <v>107</v>
      </c>
      <c r="X489" s="150">
        <v>107</v>
      </c>
      <c r="Y489" s="150">
        <v>114</v>
      </c>
      <c r="Z489" s="150">
        <v>98</v>
      </c>
      <c r="AA489" s="150">
        <v>98</v>
      </c>
      <c r="AB489" s="150">
        <v>119</v>
      </c>
      <c r="AC489" s="150">
        <v>110</v>
      </c>
      <c r="AD489" s="150">
        <v>139</v>
      </c>
      <c r="AE489" s="150">
        <v>156</v>
      </c>
      <c r="AF489" s="150">
        <v>141</v>
      </c>
      <c r="AG489" s="150">
        <v>150</v>
      </c>
      <c r="AH489" s="150">
        <v>73</v>
      </c>
      <c r="AI489" s="150">
        <v>105</v>
      </c>
      <c r="AJ489" s="150">
        <v>198</v>
      </c>
      <c r="AK489" s="150">
        <v>71</v>
      </c>
      <c r="AL489" s="150">
        <v>155</v>
      </c>
      <c r="AM489" s="150">
        <v>88</v>
      </c>
      <c r="AN489" s="150">
        <v>163</v>
      </c>
      <c r="AO489" s="150">
        <v>167</v>
      </c>
      <c r="AP489" s="150">
        <v>140</v>
      </c>
      <c r="AQ489" s="150">
        <v>64</v>
      </c>
      <c r="AR489" s="150">
        <v>1</v>
      </c>
      <c r="AS489" s="150">
        <v>0</v>
      </c>
      <c r="AT489" s="150">
        <v>0</v>
      </c>
      <c r="AU489" s="150">
        <v>14</v>
      </c>
      <c r="AV489" s="150">
        <v>0</v>
      </c>
      <c r="AW489" s="150">
        <v>7</v>
      </c>
      <c r="AX489" s="151">
        <v>7</v>
      </c>
    </row>
    <row r="490" spans="1:50" x14ac:dyDescent="0.35">
      <c r="A490" s="27" t="s">
        <v>157</v>
      </c>
      <c r="B490" s="3" t="s">
        <v>302</v>
      </c>
      <c r="C490" s="3" t="s">
        <v>174</v>
      </c>
      <c r="D490" s="265">
        <f t="shared" si="18"/>
        <v>2770.9767441860463</v>
      </c>
      <c r="E490" s="145">
        <v>2361</v>
      </c>
      <c r="F490" s="145">
        <v>2551</v>
      </c>
      <c r="G490" s="145">
        <v>3081</v>
      </c>
      <c r="H490" s="145">
        <v>3607</v>
      </c>
      <c r="I490" s="145">
        <v>3952</v>
      </c>
      <c r="J490" s="145">
        <v>3396</v>
      </c>
      <c r="K490" s="145">
        <v>2947</v>
      </c>
      <c r="L490" s="145">
        <v>3025</v>
      </c>
      <c r="M490" s="145">
        <v>2863</v>
      </c>
      <c r="N490" s="145">
        <v>3023</v>
      </c>
      <c r="O490" s="145">
        <v>3137</v>
      </c>
      <c r="P490" s="145">
        <v>3266</v>
      </c>
      <c r="Q490" s="145">
        <v>2865</v>
      </c>
      <c r="R490" s="145">
        <v>3221</v>
      </c>
      <c r="S490" s="145">
        <v>3606</v>
      </c>
      <c r="T490" s="145">
        <v>3363</v>
      </c>
      <c r="U490" s="145">
        <v>3274</v>
      </c>
      <c r="V490" s="145">
        <v>4078</v>
      </c>
      <c r="W490" s="145">
        <v>3442</v>
      </c>
      <c r="X490" s="145">
        <v>3498</v>
      </c>
      <c r="Y490" s="145">
        <v>3468</v>
      </c>
      <c r="Z490" s="145">
        <v>3572</v>
      </c>
      <c r="AA490" s="145">
        <v>4022</v>
      </c>
      <c r="AB490" s="145">
        <v>4110</v>
      </c>
      <c r="AC490" s="145">
        <v>4183</v>
      </c>
      <c r="AD490" s="145">
        <v>4357</v>
      </c>
      <c r="AE490" s="145">
        <v>4921</v>
      </c>
      <c r="AF490" s="145">
        <v>4811</v>
      </c>
      <c r="AG490" s="145">
        <v>2032</v>
      </c>
      <c r="AH490" s="145">
        <v>1071</v>
      </c>
      <c r="AI490" s="145">
        <v>1980</v>
      </c>
      <c r="AJ490" s="145">
        <v>2386</v>
      </c>
      <c r="AK490" s="145">
        <v>2275</v>
      </c>
      <c r="AL490" s="145">
        <v>2685</v>
      </c>
      <c r="AM490" s="145">
        <v>1880</v>
      </c>
      <c r="AN490" s="145">
        <v>1749</v>
      </c>
      <c r="AO490" s="145">
        <v>1635</v>
      </c>
      <c r="AP490" s="145">
        <v>1752</v>
      </c>
      <c r="AQ490" s="145">
        <v>1410</v>
      </c>
      <c r="AR490" s="145">
        <v>3</v>
      </c>
      <c r="AS490" s="145"/>
      <c r="AT490" s="145"/>
      <c r="AU490" s="145">
        <v>168</v>
      </c>
      <c r="AV490" s="145"/>
      <c r="AW490" s="145">
        <v>63</v>
      </c>
      <c r="AX490" s="195">
        <v>63</v>
      </c>
    </row>
    <row r="491" spans="1:50" x14ac:dyDescent="0.35">
      <c r="A491" s="27" t="s">
        <v>157</v>
      </c>
      <c r="B491" s="3" t="s">
        <v>303</v>
      </c>
      <c r="C491" s="3" t="s">
        <v>172</v>
      </c>
      <c r="D491" s="150">
        <f t="shared" si="18"/>
        <v>107.3695652173913</v>
      </c>
      <c r="E491" s="150">
        <v>213</v>
      </c>
      <c r="F491" s="150">
        <v>156</v>
      </c>
      <c r="G491" s="150">
        <v>221</v>
      </c>
      <c r="H491" s="150">
        <v>135</v>
      </c>
      <c r="I491" s="150">
        <v>222</v>
      </c>
      <c r="J491" s="150">
        <v>198</v>
      </c>
      <c r="K491" s="150">
        <v>166</v>
      </c>
      <c r="L491" s="150">
        <v>123</v>
      </c>
      <c r="M491" s="150">
        <v>128</v>
      </c>
      <c r="N491" s="150">
        <v>98</v>
      </c>
      <c r="O491" s="150">
        <v>112</v>
      </c>
      <c r="P491" s="150">
        <v>111</v>
      </c>
      <c r="Q491" s="150">
        <v>90</v>
      </c>
      <c r="R491" s="150">
        <v>106</v>
      </c>
      <c r="S491" s="150">
        <v>145</v>
      </c>
      <c r="T491" s="150">
        <v>194</v>
      </c>
      <c r="U491" s="150">
        <v>178</v>
      </c>
      <c r="V491" s="150">
        <v>2</v>
      </c>
      <c r="W491" s="150">
        <v>184</v>
      </c>
      <c r="X491" s="150">
        <v>110</v>
      </c>
      <c r="Y491" s="150">
        <v>170</v>
      </c>
      <c r="Z491" s="150">
        <v>155</v>
      </c>
      <c r="AA491" s="150">
        <v>129</v>
      </c>
      <c r="AB491" s="150">
        <v>113</v>
      </c>
      <c r="AC491" s="150">
        <v>108</v>
      </c>
      <c r="AD491" s="150">
        <v>78</v>
      </c>
      <c r="AE491" s="150">
        <v>126</v>
      </c>
      <c r="AF491" s="150">
        <v>79</v>
      </c>
      <c r="AG491" s="150">
        <v>139</v>
      </c>
      <c r="AH491" s="150">
        <v>133</v>
      </c>
      <c r="AI491" s="150">
        <v>142</v>
      </c>
      <c r="AJ491" s="150">
        <v>94</v>
      </c>
      <c r="AK491" s="150">
        <v>88</v>
      </c>
      <c r="AL491" s="150">
        <v>86</v>
      </c>
      <c r="AM491" s="150">
        <v>80</v>
      </c>
      <c r="AN491" s="150">
        <v>60</v>
      </c>
      <c r="AO491" s="150">
        <v>59</v>
      </c>
      <c r="AP491" s="150">
        <v>77</v>
      </c>
      <c r="AQ491" s="150">
        <v>52</v>
      </c>
      <c r="AR491" s="150">
        <v>8</v>
      </c>
      <c r="AS491" s="150">
        <v>3</v>
      </c>
      <c r="AT491" s="150">
        <v>0</v>
      </c>
      <c r="AU491" s="150">
        <v>19</v>
      </c>
      <c r="AV491" s="150">
        <v>8</v>
      </c>
      <c r="AW491" s="150">
        <v>17</v>
      </c>
      <c r="AX491" s="151">
        <v>24</v>
      </c>
    </row>
    <row r="492" spans="1:50" x14ac:dyDescent="0.35">
      <c r="A492" s="27" t="s">
        <v>157</v>
      </c>
      <c r="B492" s="3" t="s">
        <v>303</v>
      </c>
      <c r="C492" s="3" t="s">
        <v>174</v>
      </c>
      <c r="D492" s="265">
        <f t="shared" si="18"/>
        <v>109.75555555555556</v>
      </c>
      <c r="E492" s="145">
        <v>213</v>
      </c>
      <c r="F492" s="145">
        <v>156</v>
      </c>
      <c r="G492" s="145">
        <v>221</v>
      </c>
      <c r="H492" s="145">
        <v>135</v>
      </c>
      <c r="I492" s="145">
        <v>222</v>
      </c>
      <c r="J492" s="145">
        <v>198</v>
      </c>
      <c r="K492" s="145">
        <v>166</v>
      </c>
      <c r="L492" s="145">
        <v>123</v>
      </c>
      <c r="M492" s="145">
        <v>128</v>
      </c>
      <c r="N492" s="145">
        <v>98</v>
      </c>
      <c r="O492" s="145">
        <v>112</v>
      </c>
      <c r="P492" s="145">
        <v>111</v>
      </c>
      <c r="Q492" s="145">
        <v>90</v>
      </c>
      <c r="R492" s="145">
        <v>106</v>
      </c>
      <c r="S492" s="145">
        <v>145</v>
      </c>
      <c r="T492" s="145">
        <v>194</v>
      </c>
      <c r="U492" s="145">
        <v>178</v>
      </c>
      <c r="V492" s="145">
        <v>2</v>
      </c>
      <c r="W492" s="145">
        <v>184</v>
      </c>
      <c r="X492" s="145">
        <v>110</v>
      </c>
      <c r="Y492" s="145">
        <v>170</v>
      </c>
      <c r="Z492" s="145">
        <v>155</v>
      </c>
      <c r="AA492" s="145">
        <v>129</v>
      </c>
      <c r="AB492" s="145">
        <v>113</v>
      </c>
      <c r="AC492" s="145">
        <v>108</v>
      </c>
      <c r="AD492" s="145">
        <v>78</v>
      </c>
      <c r="AE492" s="145">
        <v>126</v>
      </c>
      <c r="AF492" s="145">
        <v>79</v>
      </c>
      <c r="AG492" s="145">
        <v>139</v>
      </c>
      <c r="AH492" s="145">
        <v>133</v>
      </c>
      <c r="AI492" s="145">
        <v>142</v>
      </c>
      <c r="AJ492" s="145">
        <v>94</v>
      </c>
      <c r="AK492" s="145">
        <v>88</v>
      </c>
      <c r="AL492" s="145">
        <v>86</v>
      </c>
      <c r="AM492" s="145">
        <v>80</v>
      </c>
      <c r="AN492" s="145">
        <v>60</v>
      </c>
      <c r="AO492" s="145">
        <v>59</v>
      </c>
      <c r="AP492" s="145">
        <v>77</v>
      </c>
      <c r="AQ492" s="145">
        <v>52</v>
      </c>
      <c r="AR492" s="145">
        <v>8</v>
      </c>
      <c r="AS492" s="145">
        <v>3</v>
      </c>
      <c r="AT492" s="145"/>
      <c r="AU492" s="145">
        <v>19</v>
      </c>
      <c r="AV492" s="145">
        <v>8</v>
      </c>
      <c r="AW492" s="145">
        <v>17</v>
      </c>
      <c r="AX492" s="195">
        <v>24</v>
      </c>
    </row>
    <row r="493" spans="1:50" x14ac:dyDescent="0.35">
      <c r="A493" s="27" t="s">
        <v>158</v>
      </c>
      <c r="B493" s="3" t="s">
        <v>305</v>
      </c>
      <c r="C493" s="3" t="s">
        <v>172</v>
      </c>
      <c r="D493" s="150">
        <f t="shared" si="18"/>
        <v>430.43478260869563</v>
      </c>
      <c r="E493" s="150">
        <v>850</v>
      </c>
      <c r="F493" s="150">
        <v>530</v>
      </c>
      <c r="G493" s="150">
        <v>722</v>
      </c>
      <c r="H493" s="150">
        <v>695</v>
      </c>
      <c r="I493" s="150">
        <v>687</v>
      </c>
      <c r="J493" s="150">
        <v>966</v>
      </c>
      <c r="K493" s="150">
        <v>525</v>
      </c>
      <c r="L493" s="150">
        <v>603</v>
      </c>
      <c r="M493" s="150">
        <v>712</v>
      </c>
      <c r="N493" s="150">
        <v>752</v>
      </c>
      <c r="O493" s="150">
        <v>672</v>
      </c>
      <c r="P493" s="150">
        <v>647</v>
      </c>
      <c r="Q493" s="150">
        <v>579</v>
      </c>
      <c r="R493" s="150">
        <v>529</v>
      </c>
      <c r="S493" s="150">
        <v>751</v>
      </c>
      <c r="T493" s="150">
        <v>518</v>
      </c>
      <c r="U493" s="150">
        <v>620</v>
      </c>
      <c r="V493" s="150">
        <v>637</v>
      </c>
      <c r="W493" s="150">
        <v>977</v>
      </c>
      <c r="X493" s="150">
        <v>572</v>
      </c>
      <c r="Y493" s="150">
        <v>610</v>
      </c>
      <c r="Z493" s="150">
        <v>726</v>
      </c>
      <c r="AA493" s="150">
        <v>517</v>
      </c>
      <c r="AB493" s="150">
        <v>225</v>
      </c>
      <c r="AC493" s="150">
        <v>359</v>
      </c>
      <c r="AD493" s="150">
        <v>242</v>
      </c>
      <c r="AE493" s="150">
        <v>96</v>
      </c>
      <c r="AF493" s="150">
        <v>256</v>
      </c>
      <c r="AG493" s="150">
        <v>316</v>
      </c>
      <c r="AH493" s="150">
        <v>240</v>
      </c>
      <c r="AI493" s="150">
        <v>233</v>
      </c>
      <c r="AJ493" s="150">
        <v>308</v>
      </c>
      <c r="AK493" s="150">
        <v>239</v>
      </c>
      <c r="AL493" s="150">
        <v>291</v>
      </c>
      <c r="AM493" s="150">
        <v>248</v>
      </c>
      <c r="AN493" s="150">
        <v>392</v>
      </c>
      <c r="AO493" s="150">
        <v>192</v>
      </c>
      <c r="AP493" s="150">
        <v>356</v>
      </c>
      <c r="AQ493" s="150">
        <v>264</v>
      </c>
      <c r="AR493" s="150">
        <v>0</v>
      </c>
      <c r="AS493" s="150">
        <v>0</v>
      </c>
      <c r="AT493" s="150">
        <v>0</v>
      </c>
      <c r="AU493" s="150">
        <v>0</v>
      </c>
      <c r="AV493" s="150">
        <v>60</v>
      </c>
      <c r="AW493" s="150">
        <v>10</v>
      </c>
      <c r="AX493" s="151">
        <v>76</v>
      </c>
    </row>
    <row r="494" spans="1:50" x14ac:dyDescent="0.35">
      <c r="A494" s="27" t="s">
        <v>158</v>
      </c>
      <c r="B494" s="3" t="s">
        <v>305</v>
      </c>
      <c r="C494" s="3" t="s">
        <v>174</v>
      </c>
      <c r="D494" s="265">
        <f t="shared" si="18"/>
        <v>1352.5714285714287</v>
      </c>
      <c r="E494" s="145">
        <v>2598</v>
      </c>
      <c r="F494" s="145">
        <v>1602</v>
      </c>
      <c r="G494" s="145">
        <v>2589</v>
      </c>
      <c r="H494" s="145">
        <v>2210</v>
      </c>
      <c r="I494" s="145">
        <v>2003</v>
      </c>
      <c r="J494" s="145">
        <v>2596</v>
      </c>
      <c r="K494" s="145">
        <v>1801</v>
      </c>
      <c r="L494" s="145">
        <v>1997</v>
      </c>
      <c r="M494" s="145">
        <v>2320</v>
      </c>
      <c r="N494" s="145">
        <v>2161</v>
      </c>
      <c r="O494" s="145">
        <v>1845</v>
      </c>
      <c r="P494" s="145">
        <v>1672</v>
      </c>
      <c r="Q494" s="145">
        <v>2141</v>
      </c>
      <c r="R494" s="145">
        <v>1667</v>
      </c>
      <c r="S494" s="145">
        <v>2013</v>
      </c>
      <c r="T494" s="145">
        <v>2040</v>
      </c>
      <c r="U494" s="145">
        <v>2330</v>
      </c>
      <c r="V494" s="145">
        <v>2333</v>
      </c>
      <c r="W494" s="145">
        <v>2650</v>
      </c>
      <c r="X494" s="145">
        <v>1955</v>
      </c>
      <c r="Y494" s="145">
        <v>1975</v>
      </c>
      <c r="Z494" s="145">
        <v>2330</v>
      </c>
      <c r="AA494" s="145">
        <v>1708</v>
      </c>
      <c r="AB494" s="145">
        <v>934</v>
      </c>
      <c r="AC494" s="145">
        <v>1365</v>
      </c>
      <c r="AD494" s="145">
        <v>701</v>
      </c>
      <c r="AE494" s="145">
        <v>198</v>
      </c>
      <c r="AF494" s="145">
        <v>486</v>
      </c>
      <c r="AG494" s="145">
        <v>557</v>
      </c>
      <c r="AH494" s="145">
        <v>421</v>
      </c>
      <c r="AI494" s="145">
        <v>335</v>
      </c>
      <c r="AJ494" s="145">
        <v>493</v>
      </c>
      <c r="AK494" s="145">
        <v>400</v>
      </c>
      <c r="AL494" s="145">
        <v>559</v>
      </c>
      <c r="AM494" s="145">
        <v>366</v>
      </c>
      <c r="AN494" s="145">
        <v>467</v>
      </c>
      <c r="AO494" s="145">
        <v>208</v>
      </c>
      <c r="AP494" s="145">
        <v>372</v>
      </c>
      <c r="AQ494" s="145">
        <v>264</v>
      </c>
      <c r="AR494" s="145"/>
      <c r="AS494" s="145"/>
      <c r="AT494" s="145"/>
      <c r="AU494" s="145"/>
      <c r="AV494" s="145">
        <v>60</v>
      </c>
      <c r="AW494" s="145">
        <v>10</v>
      </c>
      <c r="AX494" s="195">
        <v>76</v>
      </c>
    </row>
    <row r="495" spans="1:50" x14ac:dyDescent="0.35">
      <c r="A495" s="27" t="s">
        <v>158</v>
      </c>
      <c r="B495" s="3" t="s">
        <v>306</v>
      </c>
      <c r="C495" s="3" t="s">
        <v>172</v>
      </c>
      <c r="D495" s="150">
        <f t="shared" si="18"/>
        <v>43.586956521739133</v>
      </c>
      <c r="E495" s="150">
        <v>140</v>
      </c>
      <c r="F495" s="150">
        <v>121</v>
      </c>
      <c r="G495" s="150">
        <v>30</v>
      </c>
      <c r="H495" s="150">
        <v>38</v>
      </c>
      <c r="I495" s="150">
        <v>116</v>
      </c>
      <c r="J495" s="150">
        <v>53</v>
      </c>
      <c r="K495" s="150">
        <v>64</v>
      </c>
      <c r="L495" s="150">
        <v>98</v>
      </c>
      <c r="M495" s="150">
        <v>106</v>
      </c>
      <c r="N495" s="150">
        <v>124</v>
      </c>
      <c r="O495" s="150">
        <v>66</v>
      </c>
      <c r="P495" s="150">
        <v>24</v>
      </c>
      <c r="Q495" s="150">
        <v>36</v>
      </c>
      <c r="R495" s="150">
        <v>68</v>
      </c>
      <c r="S495" s="150">
        <v>78</v>
      </c>
      <c r="T495" s="150">
        <v>72</v>
      </c>
      <c r="U495" s="150">
        <v>54</v>
      </c>
      <c r="V495" s="150">
        <v>14</v>
      </c>
      <c r="W495" s="150">
        <v>34</v>
      </c>
      <c r="X495" s="150">
        <v>40</v>
      </c>
      <c r="Y495" s="150">
        <v>18</v>
      </c>
      <c r="Z495" s="150">
        <v>26</v>
      </c>
      <c r="AA495" s="150">
        <v>14</v>
      </c>
      <c r="AB495" s="150">
        <v>16</v>
      </c>
      <c r="AC495" s="150">
        <v>30</v>
      </c>
      <c r="AD495" s="150">
        <v>14</v>
      </c>
      <c r="AE495" s="150">
        <v>12</v>
      </c>
      <c r="AF495" s="150">
        <v>14</v>
      </c>
      <c r="AG495" s="150">
        <v>16</v>
      </c>
      <c r="AH495" s="150">
        <v>14</v>
      </c>
      <c r="AI495" s="150">
        <v>42</v>
      </c>
      <c r="AJ495" s="150">
        <v>26</v>
      </c>
      <c r="AK495" s="150">
        <v>56</v>
      </c>
      <c r="AL495" s="150">
        <v>112</v>
      </c>
      <c r="AM495" s="150">
        <v>136</v>
      </c>
      <c r="AN495" s="150">
        <v>12</v>
      </c>
      <c r="AO495" s="150">
        <v>42</v>
      </c>
      <c r="AP495" s="150">
        <v>10</v>
      </c>
      <c r="AQ495" s="150">
        <v>11</v>
      </c>
      <c r="AR495" s="150">
        <v>0</v>
      </c>
      <c r="AS495" s="150">
        <v>0</v>
      </c>
      <c r="AT495" s="150">
        <v>0</v>
      </c>
      <c r="AU495" s="150">
        <v>8</v>
      </c>
      <c r="AV495" s="150">
        <v>0</v>
      </c>
      <c r="AW495" s="150">
        <v>0</v>
      </c>
      <c r="AX495" s="151">
        <v>0</v>
      </c>
    </row>
    <row r="496" spans="1:50" x14ac:dyDescent="0.35">
      <c r="A496" s="27" t="s">
        <v>158</v>
      </c>
      <c r="B496" s="3" t="s">
        <v>306</v>
      </c>
      <c r="C496" s="3" t="s">
        <v>174</v>
      </c>
      <c r="D496" s="265">
        <f t="shared" si="18"/>
        <v>212.25</v>
      </c>
      <c r="E496" s="145">
        <v>572</v>
      </c>
      <c r="F496" s="145">
        <v>491</v>
      </c>
      <c r="G496" s="145">
        <v>136</v>
      </c>
      <c r="H496" s="145">
        <v>156</v>
      </c>
      <c r="I496" s="145">
        <v>494</v>
      </c>
      <c r="J496" s="145">
        <v>241</v>
      </c>
      <c r="K496" s="145">
        <v>257</v>
      </c>
      <c r="L496" s="145">
        <v>408</v>
      </c>
      <c r="M496" s="145">
        <v>467</v>
      </c>
      <c r="N496" s="145">
        <v>540</v>
      </c>
      <c r="O496" s="145">
        <v>294</v>
      </c>
      <c r="P496" s="145">
        <v>103</v>
      </c>
      <c r="Q496" s="145">
        <v>156</v>
      </c>
      <c r="R496" s="145">
        <v>313</v>
      </c>
      <c r="S496" s="145">
        <v>350</v>
      </c>
      <c r="T496" s="145">
        <v>320</v>
      </c>
      <c r="U496" s="145">
        <v>252</v>
      </c>
      <c r="V496" s="145">
        <v>50</v>
      </c>
      <c r="W496" s="145">
        <v>159</v>
      </c>
      <c r="X496" s="145">
        <v>155</v>
      </c>
      <c r="Y496" s="145">
        <v>84</v>
      </c>
      <c r="Z496" s="145">
        <v>113</v>
      </c>
      <c r="AA496" s="145">
        <v>60</v>
      </c>
      <c r="AB496" s="145">
        <v>68</v>
      </c>
      <c r="AC496" s="145">
        <v>140</v>
      </c>
      <c r="AD496" s="145">
        <v>60</v>
      </c>
      <c r="AE496" s="145">
        <v>48</v>
      </c>
      <c r="AF496" s="145">
        <v>56</v>
      </c>
      <c r="AG496" s="145">
        <v>64</v>
      </c>
      <c r="AH496" s="145">
        <v>56</v>
      </c>
      <c r="AI496" s="145">
        <v>168</v>
      </c>
      <c r="AJ496" s="145">
        <v>104</v>
      </c>
      <c r="AK496" s="145">
        <v>231</v>
      </c>
      <c r="AL496" s="145">
        <v>448</v>
      </c>
      <c r="AM496" s="145">
        <v>544</v>
      </c>
      <c r="AN496" s="145">
        <v>48</v>
      </c>
      <c r="AO496" s="145">
        <v>168</v>
      </c>
      <c r="AP496" s="145">
        <v>40</v>
      </c>
      <c r="AQ496" s="145">
        <v>44</v>
      </c>
      <c r="AR496" s="145"/>
      <c r="AS496" s="145"/>
      <c r="AT496" s="145"/>
      <c r="AU496" s="145">
        <v>32</v>
      </c>
      <c r="AV496" s="145"/>
      <c r="AW496" s="145"/>
      <c r="AX496" s="195"/>
    </row>
    <row r="497" spans="1:52" x14ac:dyDescent="0.35">
      <c r="A497" s="27" t="s">
        <v>158</v>
      </c>
      <c r="B497" s="3" t="s">
        <v>309</v>
      </c>
      <c r="C497" s="3" t="s">
        <v>172</v>
      </c>
      <c r="D497" s="150">
        <f t="shared" si="18"/>
        <v>109.1304347826087</v>
      </c>
      <c r="E497" s="150">
        <v>82</v>
      </c>
      <c r="F497" s="150">
        <v>72</v>
      </c>
      <c r="G497" s="150">
        <v>62</v>
      </c>
      <c r="H497" s="150">
        <v>60</v>
      </c>
      <c r="I497" s="150">
        <v>28</v>
      </c>
      <c r="J497" s="150">
        <v>22</v>
      </c>
      <c r="K497" s="150">
        <v>40</v>
      </c>
      <c r="L497" s="150">
        <v>54</v>
      </c>
      <c r="M497" s="150">
        <v>58</v>
      </c>
      <c r="N497" s="150">
        <v>72</v>
      </c>
      <c r="O497" s="150">
        <v>174</v>
      </c>
      <c r="P497" s="150">
        <v>156</v>
      </c>
      <c r="Q497" s="150">
        <v>148</v>
      </c>
      <c r="R497" s="150">
        <v>214</v>
      </c>
      <c r="S497" s="150">
        <v>162</v>
      </c>
      <c r="T497" s="150">
        <v>84</v>
      </c>
      <c r="U497" s="150">
        <v>124</v>
      </c>
      <c r="V497" s="150">
        <v>130</v>
      </c>
      <c r="W497" s="150">
        <v>182</v>
      </c>
      <c r="X497" s="150">
        <v>212</v>
      </c>
      <c r="Y497" s="150">
        <v>46</v>
      </c>
      <c r="Z497" s="150">
        <v>62</v>
      </c>
      <c r="AA497" s="150">
        <v>328</v>
      </c>
      <c r="AB497" s="150">
        <v>262</v>
      </c>
      <c r="AC497" s="150">
        <v>216</v>
      </c>
      <c r="AD497" s="150">
        <v>202</v>
      </c>
      <c r="AE497" s="150">
        <v>102</v>
      </c>
      <c r="AF497" s="150">
        <v>264</v>
      </c>
      <c r="AG497" s="150">
        <v>202</v>
      </c>
      <c r="AH497" s="150">
        <v>68</v>
      </c>
      <c r="AI497" s="150">
        <v>152</v>
      </c>
      <c r="AJ497" s="150">
        <v>162</v>
      </c>
      <c r="AK497" s="150">
        <v>50</v>
      </c>
      <c r="AL497" s="150">
        <v>78</v>
      </c>
      <c r="AM497" s="150">
        <v>74</v>
      </c>
      <c r="AN497" s="150">
        <v>60</v>
      </c>
      <c r="AO497" s="150">
        <v>156</v>
      </c>
      <c r="AP497" s="150">
        <v>170</v>
      </c>
      <c r="AQ497" s="150">
        <v>114</v>
      </c>
      <c r="AR497" s="150">
        <v>8</v>
      </c>
      <c r="AS497" s="150">
        <v>0</v>
      </c>
      <c r="AT497" s="150">
        <v>0</v>
      </c>
      <c r="AU497" s="150">
        <v>4</v>
      </c>
      <c r="AV497" s="150">
        <v>54</v>
      </c>
      <c r="AW497" s="150">
        <v>8</v>
      </c>
      <c r="AX497" s="151">
        <v>42</v>
      </c>
    </row>
    <row r="498" spans="1:52" x14ac:dyDescent="0.35">
      <c r="A498" s="27" t="s">
        <v>158</v>
      </c>
      <c r="B498" s="3" t="s">
        <v>309</v>
      </c>
      <c r="C498" s="3" t="s">
        <v>174</v>
      </c>
      <c r="D498" s="265">
        <f t="shared" si="18"/>
        <v>114.09090909090909</v>
      </c>
      <c r="E498" s="145">
        <v>82</v>
      </c>
      <c r="F498" s="145">
        <v>72</v>
      </c>
      <c r="G498" s="145">
        <v>62</v>
      </c>
      <c r="H498" s="145">
        <v>60</v>
      </c>
      <c r="I498" s="145">
        <v>28</v>
      </c>
      <c r="J498" s="145">
        <v>22</v>
      </c>
      <c r="K498" s="145">
        <v>40</v>
      </c>
      <c r="L498" s="145">
        <v>54</v>
      </c>
      <c r="M498" s="145">
        <v>58</v>
      </c>
      <c r="N498" s="145">
        <v>72</v>
      </c>
      <c r="O498" s="145">
        <v>174</v>
      </c>
      <c r="P498" s="145">
        <v>156</v>
      </c>
      <c r="Q498" s="145">
        <v>148</v>
      </c>
      <c r="R498" s="145">
        <v>214</v>
      </c>
      <c r="S498" s="145">
        <v>162</v>
      </c>
      <c r="T498" s="145">
        <v>84</v>
      </c>
      <c r="U498" s="145">
        <v>124</v>
      </c>
      <c r="V498" s="145">
        <v>130</v>
      </c>
      <c r="W498" s="145">
        <v>182</v>
      </c>
      <c r="X498" s="145">
        <v>212</v>
      </c>
      <c r="Y498" s="145">
        <v>46</v>
      </c>
      <c r="Z498" s="145">
        <v>62</v>
      </c>
      <c r="AA498" s="145">
        <v>328</v>
      </c>
      <c r="AB498" s="145">
        <v>262</v>
      </c>
      <c r="AC498" s="145">
        <v>216</v>
      </c>
      <c r="AD498" s="145">
        <v>202</v>
      </c>
      <c r="AE498" s="145">
        <v>102</v>
      </c>
      <c r="AF498" s="145">
        <v>264</v>
      </c>
      <c r="AG498" s="145">
        <v>202</v>
      </c>
      <c r="AH498" s="145">
        <v>68</v>
      </c>
      <c r="AI498" s="145">
        <v>152</v>
      </c>
      <c r="AJ498" s="145">
        <v>162</v>
      </c>
      <c r="AK498" s="145">
        <v>50</v>
      </c>
      <c r="AL498" s="145">
        <v>78</v>
      </c>
      <c r="AM498" s="145">
        <v>74</v>
      </c>
      <c r="AN498" s="145">
        <v>60</v>
      </c>
      <c r="AO498" s="145">
        <v>156</v>
      </c>
      <c r="AP498" s="145">
        <v>170</v>
      </c>
      <c r="AQ498" s="145">
        <v>114</v>
      </c>
      <c r="AR498" s="145">
        <v>8</v>
      </c>
      <c r="AS498" s="145"/>
      <c r="AT498" s="145"/>
      <c r="AU498" s="145">
        <v>4</v>
      </c>
      <c r="AV498" s="145">
        <v>54</v>
      </c>
      <c r="AW498" s="145">
        <v>8</v>
      </c>
      <c r="AX498" s="195">
        <v>42</v>
      </c>
    </row>
    <row r="499" spans="1:52" x14ac:dyDescent="0.35">
      <c r="A499" s="27" t="s">
        <v>158</v>
      </c>
      <c r="B499" s="3" t="s">
        <v>313</v>
      </c>
      <c r="C499" s="3" t="s">
        <v>172</v>
      </c>
      <c r="D499" s="150">
        <f t="shared" si="18"/>
        <v>33.521739130434781</v>
      </c>
      <c r="E499" s="247">
        <v>0</v>
      </c>
      <c r="F499" s="150"/>
      <c r="G499" s="150"/>
      <c r="H499" s="150"/>
      <c r="I499" s="150"/>
      <c r="J499" s="150"/>
      <c r="K499" s="150">
        <v>0</v>
      </c>
      <c r="L499" s="150">
        <v>82</v>
      </c>
      <c r="M499" s="150">
        <v>438</v>
      </c>
      <c r="N499" s="150">
        <v>189</v>
      </c>
      <c r="O499" s="150"/>
      <c r="P499" s="150">
        <v>0</v>
      </c>
      <c r="Q499" s="150">
        <v>6</v>
      </c>
      <c r="R499" s="150"/>
      <c r="S499" s="150"/>
      <c r="T499" s="150"/>
      <c r="U499" s="150"/>
      <c r="V499" s="150"/>
      <c r="W499" s="150">
        <v>4</v>
      </c>
      <c r="X499" s="150">
        <v>0</v>
      </c>
      <c r="Y499" s="150">
        <v>0</v>
      </c>
      <c r="Z499" s="150">
        <v>0</v>
      </c>
      <c r="AA499" s="150"/>
      <c r="AB499" s="150">
        <v>0</v>
      </c>
      <c r="AC499" s="150">
        <v>0</v>
      </c>
      <c r="AD499" s="150"/>
      <c r="AE499" s="150"/>
      <c r="AF499" s="150"/>
      <c r="AG499" s="150"/>
      <c r="AH499" s="150"/>
      <c r="AI499" s="150">
        <v>4</v>
      </c>
      <c r="AJ499" s="150">
        <v>4</v>
      </c>
      <c r="AK499" s="150">
        <v>10</v>
      </c>
      <c r="AL499" s="150">
        <v>2</v>
      </c>
      <c r="AM499" s="150"/>
      <c r="AN499" s="150">
        <v>2</v>
      </c>
      <c r="AO499" s="150">
        <v>20</v>
      </c>
      <c r="AP499" s="150"/>
      <c r="AQ499" s="150"/>
      <c r="AR499" s="150"/>
      <c r="AS499" s="150"/>
      <c r="AT499" s="150"/>
      <c r="AU499" s="150">
        <v>0</v>
      </c>
      <c r="AV499" s="150">
        <v>0</v>
      </c>
      <c r="AW499" s="150">
        <v>8</v>
      </c>
      <c r="AX499" s="151">
        <v>2</v>
      </c>
    </row>
    <row r="500" spans="1:52" ht="15" thickBot="1" x14ac:dyDescent="0.4">
      <c r="A500" s="7" t="s">
        <v>158</v>
      </c>
      <c r="B500" s="8" t="s">
        <v>313</v>
      </c>
      <c r="C500" s="8" t="s">
        <v>174</v>
      </c>
      <c r="D500" s="266">
        <f t="shared" si="18"/>
        <v>129.07692307692307</v>
      </c>
      <c r="E500" s="196"/>
      <c r="F500" s="196"/>
      <c r="G500" s="196"/>
      <c r="H500" s="196"/>
      <c r="I500" s="196"/>
      <c r="J500" s="196"/>
      <c r="K500" s="196"/>
      <c r="L500" s="196">
        <v>164</v>
      </c>
      <c r="M500" s="196">
        <v>876</v>
      </c>
      <c r="N500" s="196">
        <v>378</v>
      </c>
      <c r="O500" s="196"/>
      <c r="P500" s="196"/>
      <c r="Q500" s="196">
        <v>12</v>
      </c>
      <c r="R500" s="196"/>
      <c r="S500" s="196"/>
      <c r="T500" s="196"/>
      <c r="U500" s="196"/>
      <c r="V500" s="196"/>
      <c r="W500" s="196">
        <v>8</v>
      </c>
      <c r="X500" s="196"/>
      <c r="Y500" s="196"/>
      <c r="Z500" s="196"/>
      <c r="AA500" s="196"/>
      <c r="AB500" s="196"/>
      <c r="AC500" s="196"/>
      <c r="AD500" s="196"/>
      <c r="AE500" s="196"/>
      <c r="AF500" s="196"/>
      <c r="AG500" s="196"/>
      <c r="AH500" s="196"/>
      <c r="AI500" s="196">
        <v>8</v>
      </c>
      <c r="AJ500" s="196">
        <v>8</v>
      </c>
      <c r="AK500" s="196">
        <v>20</v>
      </c>
      <c r="AL500" s="196">
        <v>4</v>
      </c>
      <c r="AM500" s="196"/>
      <c r="AN500" s="196">
        <v>4</v>
      </c>
      <c r="AO500" s="196">
        <v>40</v>
      </c>
      <c r="AP500" s="196"/>
      <c r="AQ500" s="196"/>
      <c r="AR500" s="196"/>
      <c r="AS500" s="196"/>
      <c r="AT500" s="196"/>
      <c r="AU500" s="196"/>
      <c r="AV500" s="196"/>
      <c r="AW500" s="196">
        <v>32</v>
      </c>
      <c r="AX500" s="197">
        <v>124</v>
      </c>
    </row>
    <row r="503" spans="1:52" x14ac:dyDescent="0.35">
      <c r="A503" s="51" t="s">
        <v>176</v>
      </c>
    </row>
    <row r="505" spans="1:52" ht="15" thickBot="1" x14ac:dyDescent="0.4"/>
    <row r="506" spans="1:52" x14ac:dyDescent="0.35">
      <c r="A506" s="32" t="s">
        <v>318</v>
      </c>
      <c r="B506" s="33" t="s">
        <v>184</v>
      </c>
      <c r="C506" s="33" t="s">
        <v>160</v>
      </c>
      <c r="D506" s="33" t="s">
        <v>316</v>
      </c>
      <c r="E506" s="14">
        <v>42736</v>
      </c>
      <c r="F506" s="14">
        <v>42767</v>
      </c>
      <c r="G506" s="14">
        <v>42795</v>
      </c>
      <c r="H506" s="14">
        <v>42826</v>
      </c>
      <c r="I506" s="14">
        <v>42856</v>
      </c>
      <c r="J506" s="14">
        <v>42887</v>
      </c>
      <c r="K506" s="14">
        <v>42917</v>
      </c>
      <c r="L506" s="14">
        <v>42948</v>
      </c>
      <c r="M506" s="14">
        <v>42979</v>
      </c>
      <c r="N506" s="14">
        <v>43009</v>
      </c>
      <c r="O506" s="14">
        <v>43040</v>
      </c>
      <c r="P506" s="14">
        <v>43070</v>
      </c>
      <c r="Q506" s="14">
        <v>43101</v>
      </c>
      <c r="R506" s="14">
        <v>43132</v>
      </c>
      <c r="S506" s="14">
        <v>43160</v>
      </c>
      <c r="T506" s="14">
        <v>43191</v>
      </c>
      <c r="U506" s="14">
        <v>43221</v>
      </c>
      <c r="V506" s="14">
        <v>43252</v>
      </c>
      <c r="W506" s="14">
        <v>43282</v>
      </c>
      <c r="X506" s="14">
        <v>43313</v>
      </c>
      <c r="Y506" s="14">
        <v>43344</v>
      </c>
      <c r="Z506" s="14">
        <v>43374</v>
      </c>
      <c r="AA506" s="14">
        <v>43405</v>
      </c>
      <c r="AB506" s="14">
        <v>43435</v>
      </c>
      <c r="AC506" s="14">
        <v>43466</v>
      </c>
      <c r="AD506" s="14">
        <v>43497</v>
      </c>
      <c r="AE506" s="14">
        <v>43525</v>
      </c>
      <c r="AF506" s="14">
        <v>43556</v>
      </c>
      <c r="AG506" s="14">
        <v>43586</v>
      </c>
      <c r="AH506" s="14">
        <v>43617</v>
      </c>
      <c r="AI506" s="14">
        <v>43647</v>
      </c>
      <c r="AJ506" s="14">
        <v>43678</v>
      </c>
      <c r="AK506" s="14">
        <v>43709</v>
      </c>
      <c r="AL506" s="14">
        <v>43739</v>
      </c>
      <c r="AM506" s="14">
        <v>43770</v>
      </c>
      <c r="AN506" s="14">
        <v>43800</v>
      </c>
      <c r="AO506" s="14">
        <v>43831</v>
      </c>
      <c r="AP506" s="14">
        <v>43862</v>
      </c>
      <c r="AQ506" s="14">
        <v>43891</v>
      </c>
      <c r="AR506" s="14">
        <v>43922</v>
      </c>
      <c r="AS506" s="14">
        <v>43952</v>
      </c>
      <c r="AT506" s="14">
        <v>43983</v>
      </c>
      <c r="AU506" s="14">
        <v>44013</v>
      </c>
      <c r="AV506" s="14">
        <v>44044</v>
      </c>
      <c r="AW506" s="14">
        <v>44075</v>
      </c>
      <c r="AX506" s="15">
        <v>44105</v>
      </c>
      <c r="AY506" s="17"/>
      <c r="AZ506" s="17"/>
    </row>
    <row r="507" spans="1:52" s="51" customFormat="1" x14ac:dyDescent="0.35">
      <c r="A507" s="29" t="s">
        <v>134</v>
      </c>
      <c r="B507" s="9" t="s">
        <v>129</v>
      </c>
      <c r="C507" s="9" t="s">
        <v>177</v>
      </c>
      <c r="D507" s="89">
        <f t="shared" ref="D507:D527" si="19">AVERAGE(E507:AX507)</f>
        <v>152328.30434782608</v>
      </c>
      <c r="E507" s="89">
        <v>181565</v>
      </c>
      <c r="F507" s="89">
        <v>174522</v>
      </c>
      <c r="G507" s="89">
        <v>183549</v>
      </c>
      <c r="H507" s="89">
        <v>178730</v>
      </c>
      <c r="I507" s="89">
        <v>187021</v>
      </c>
      <c r="J507" s="89">
        <v>184276</v>
      </c>
      <c r="K507" s="89">
        <v>174940</v>
      </c>
      <c r="L507" s="89">
        <v>184224</v>
      </c>
      <c r="M507" s="89">
        <v>176888</v>
      </c>
      <c r="N507" s="89">
        <v>184844</v>
      </c>
      <c r="O507" s="89">
        <v>177222</v>
      </c>
      <c r="P507" s="89">
        <v>170327</v>
      </c>
      <c r="Q507" s="89">
        <v>175790</v>
      </c>
      <c r="R507" s="89">
        <v>172958</v>
      </c>
      <c r="S507" s="89">
        <v>176043</v>
      </c>
      <c r="T507" s="89">
        <v>176851</v>
      </c>
      <c r="U507" s="89">
        <v>179829</v>
      </c>
      <c r="V507" s="89">
        <v>173586</v>
      </c>
      <c r="W507" s="89">
        <v>170215</v>
      </c>
      <c r="X507" s="89">
        <v>174625</v>
      </c>
      <c r="Y507" s="89">
        <v>166285</v>
      </c>
      <c r="Z507" s="89">
        <v>182855</v>
      </c>
      <c r="AA507" s="89">
        <v>169407</v>
      </c>
      <c r="AB507" s="89">
        <v>164249</v>
      </c>
      <c r="AC507" s="89">
        <v>171903</v>
      </c>
      <c r="AD507" s="89">
        <v>163669</v>
      </c>
      <c r="AE507" s="89">
        <v>170860</v>
      </c>
      <c r="AF507" s="89">
        <v>171998</v>
      </c>
      <c r="AG507" s="89">
        <v>171009</v>
      </c>
      <c r="AH507" s="89">
        <v>162641</v>
      </c>
      <c r="AI507" s="89">
        <v>165295</v>
      </c>
      <c r="AJ507" s="89">
        <v>161132</v>
      </c>
      <c r="AK507" s="89">
        <v>161957</v>
      </c>
      <c r="AL507" s="89">
        <v>167835</v>
      </c>
      <c r="AM507" s="89">
        <v>157583</v>
      </c>
      <c r="AN507" s="89">
        <v>152983</v>
      </c>
      <c r="AO507" s="89">
        <v>161559</v>
      </c>
      <c r="AP507" s="89">
        <v>154706</v>
      </c>
      <c r="AQ507" s="89">
        <v>120376</v>
      </c>
      <c r="AR507" s="89">
        <v>29418</v>
      </c>
      <c r="AS507" s="89">
        <v>31368</v>
      </c>
      <c r="AT507" s="89">
        <v>41126</v>
      </c>
      <c r="AU507" s="89">
        <v>48941</v>
      </c>
      <c r="AV507" s="89">
        <v>53417</v>
      </c>
      <c r="AW507" s="89">
        <v>71198</v>
      </c>
      <c r="AX507" s="405">
        <v>75327</v>
      </c>
      <c r="AY507" s="407"/>
      <c r="AZ507" s="407"/>
    </row>
    <row r="508" spans="1:52" s="51" customFormat="1" x14ac:dyDescent="0.35">
      <c r="A508" s="29" t="s">
        <v>134</v>
      </c>
      <c r="B508" s="9" t="s">
        <v>129</v>
      </c>
      <c r="C508" s="9" t="s">
        <v>178</v>
      </c>
      <c r="D508" s="193">
        <f t="shared" si="19"/>
        <v>3758018.1086956523</v>
      </c>
      <c r="E508" s="193">
        <v>4362540</v>
      </c>
      <c r="F508" s="193">
        <v>4021872</v>
      </c>
      <c r="G508" s="193">
        <v>4593545</v>
      </c>
      <c r="H508" s="193">
        <v>4282550</v>
      </c>
      <c r="I508" s="193">
        <v>4660714</v>
      </c>
      <c r="J508" s="193">
        <v>4610592</v>
      </c>
      <c r="K508" s="193">
        <v>4261243</v>
      </c>
      <c r="L508" s="193">
        <v>4715381</v>
      </c>
      <c r="M508" s="193">
        <v>4270247</v>
      </c>
      <c r="N508" s="193">
        <v>4519677</v>
      </c>
      <c r="O508" s="193">
        <v>4286816</v>
      </c>
      <c r="P508" s="193">
        <v>4104031</v>
      </c>
      <c r="Q508" s="193">
        <v>4260715</v>
      </c>
      <c r="R508" s="193">
        <v>4033054</v>
      </c>
      <c r="S508" s="193">
        <v>4333225</v>
      </c>
      <c r="T508" s="193">
        <v>4268773</v>
      </c>
      <c r="U508" s="193">
        <v>4500485</v>
      </c>
      <c r="V508" s="193">
        <v>4339657</v>
      </c>
      <c r="W508" s="193">
        <v>4213245</v>
      </c>
      <c r="X508" s="193">
        <v>4501637</v>
      </c>
      <c r="Y508" s="193">
        <v>3935173</v>
      </c>
      <c r="Z508" s="193">
        <v>4629061</v>
      </c>
      <c r="AA508" s="193">
        <v>4109188</v>
      </c>
      <c r="AB508" s="193">
        <v>3986125</v>
      </c>
      <c r="AC508" s="193">
        <v>4249721</v>
      </c>
      <c r="AD508" s="193">
        <v>3884133</v>
      </c>
      <c r="AE508" s="193">
        <v>4339310</v>
      </c>
      <c r="AF508" s="193">
        <v>4363821</v>
      </c>
      <c r="AG508" s="193">
        <v>4357579</v>
      </c>
      <c r="AH508" s="193">
        <v>3987926</v>
      </c>
      <c r="AI508" s="193">
        <v>4207750</v>
      </c>
      <c r="AJ508" s="193">
        <v>4226467</v>
      </c>
      <c r="AK508" s="193">
        <v>3956802</v>
      </c>
      <c r="AL508" s="193">
        <v>4374348</v>
      </c>
      <c r="AM508" s="193">
        <v>3887309</v>
      </c>
      <c r="AN508" s="193">
        <v>3815790</v>
      </c>
      <c r="AO508" s="193">
        <v>4096832</v>
      </c>
      <c r="AP508" s="193">
        <v>3799551</v>
      </c>
      <c r="AQ508" s="193">
        <v>2741981</v>
      </c>
      <c r="AR508" s="193">
        <v>949179</v>
      </c>
      <c r="AS508" s="193">
        <v>904184</v>
      </c>
      <c r="AT508" s="193">
        <v>1121588</v>
      </c>
      <c r="AU508" s="193">
        <v>1272546</v>
      </c>
      <c r="AV508" s="193">
        <v>1336954</v>
      </c>
      <c r="AW508" s="193">
        <v>1542846</v>
      </c>
      <c r="AX508" s="194">
        <v>1652670</v>
      </c>
      <c r="AY508" s="408"/>
      <c r="AZ508" s="408"/>
    </row>
    <row r="509" spans="1:52" s="51" customFormat="1" x14ac:dyDescent="0.35">
      <c r="A509" s="29" t="s">
        <v>134</v>
      </c>
      <c r="B509" s="9" t="s">
        <v>129</v>
      </c>
      <c r="C509" s="9" t="s">
        <v>166</v>
      </c>
      <c r="D509" s="193">
        <f t="shared" si="19"/>
        <v>24.826086956521738</v>
      </c>
      <c r="E509" s="193">
        <v>24</v>
      </c>
      <c r="F509" s="193">
        <v>23</v>
      </c>
      <c r="G509" s="193">
        <v>25</v>
      </c>
      <c r="H509" s="193">
        <v>24</v>
      </c>
      <c r="I509" s="193">
        <v>25</v>
      </c>
      <c r="J509" s="193">
        <v>25</v>
      </c>
      <c r="K509" s="193">
        <v>24</v>
      </c>
      <c r="L509" s="193">
        <v>26</v>
      </c>
      <c r="M509" s="193">
        <v>24</v>
      </c>
      <c r="N509" s="193">
        <v>24</v>
      </c>
      <c r="O509" s="193">
        <v>24</v>
      </c>
      <c r="P509" s="193">
        <v>24</v>
      </c>
      <c r="Q509" s="193">
        <v>24</v>
      </c>
      <c r="R509" s="193">
        <v>23</v>
      </c>
      <c r="S509" s="193">
        <v>25</v>
      </c>
      <c r="T509" s="193">
        <v>24</v>
      </c>
      <c r="U509" s="193">
        <v>25</v>
      </c>
      <c r="V509" s="193">
        <v>25</v>
      </c>
      <c r="W509" s="193">
        <v>25</v>
      </c>
      <c r="X509" s="193">
        <v>26</v>
      </c>
      <c r="Y509" s="193">
        <v>24</v>
      </c>
      <c r="Z509" s="193">
        <v>25</v>
      </c>
      <c r="AA509" s="193">
        <v>24</v>
      </c>
      <c r="AB509" s="193">
        <v>24</v>
      </c>
      <c r="AC509" s="193">
        <v>25</v>
      </c>
      <c r="AD509" s="193">
        <v>24</v>
      </c>
      <c r="AE509" s="193">
        <v>25</v>
      </c>
      <c r="AF509" s="193">
        <v>25</v>
      </c>
      <c r="AG509" s="193">
        <v>25</v>
      </c>
      <c r="AH509" s="193">
        <v>25</v>
      </c>
      <c r="AI509" s="193">
        <v>25</v>
      </c>
      <c r="AJ509" s="193">
        <v>26</v>
      </c>
      <c r="AK509" s="193">
        <v>24</v>
      </c>
      <c r="AL509" s="193">
        <v>26</v>
      </c>
      <c r="AM509" s="193">
        <v>25</v>
      </c>
      <c r="AN509" s="193">
        <v>25</v>
      </c>
      <c r="AO509" s="193">
        <v>25</v>
      </c>
      <c r="AP509" s="193">
        <v>25</v>
      </c>
      <c r="AQ509" s="193">
        <v>23</v>
      </c>
      <c r="AR509" s="193">
        <v>32</v>
      </c>
      <c r="AS509" s="193">
        <v>29</v>
      </c>
      <c r="AT509" s="193">
        <v>27</v>
      </c>
      <c r="AU509" s="193">
        <v>26</v>
      </c>
      <c r="AV509" s="193">
        <v>25</v>
      </c>
      <c r="AW509" s="193">
        <v>22</v>
      </c>
      <c r="AX509" s="194">
        <v>22</v>
      </c>
      <c r="AY509" s="408"/>
      <c r="AZ509" s="408"/>
    </row>
    <row r="510" spans="1:52" x14ac:dyDescent="0.35">
      <c r="A510" s="27" t="s">
        <v>156</v>
      </c>
      <c r="B510" s="3" t="s">
        <v>319</v>
      </c>
      <c r="C510" s="3" t="s">
        <v>177</v>
      </c>
      <c r="D510" s="4">
        <f t="shared" si="19"/>
        <v>48831.130434782608</v>
      </c>
      <c r="E510" s="4">
        <v>59089</v>
      </c>
      <c r="F510" s="4">
        <v>57454</v>
      </c>
      <c r="G510" s="4">
        <v>59231</v>
      </c>
      <c r="H510" s="4">
        <v>57156</v>
      </c>
      <c r="I510" s="4">
        <v>59175</v>
      </c>
      <c r="J510" s="4">
        <v>59038</v>
      </c>
      <c r="K510" s="4">
        <v>56316</v>
      </c>
      <c r="L510" s="4">
        <v>58902</v>
      </c>
      <c r="M510" s="4">
        <v>56694</v>
      </c>
      <c r="N510" s="4">
        <v>58830</v>
      </c>
      <c r="O510" s="4">
        <v>56354</v>
      </c>
      <c r="P510" s="4">
        <v>54057</v>
      </c>
      <c r="Q510" s="4">
        <v>55799</v>
      </c>
      <c r="R510" s="4">
        <v>55081</v>
      </c>
      <c r="S510" s="4">
        <v>56243</v>
      </c>
      <c r="T510" s="4">
        <v>56477</v>
      </c>
      <c r="U510" s="4">
        <v>57393</v>
      </c>
      <c r="V510" s="4">
        <v>55686</v>
      </c>
      <c r="W510" s="4">
        <v>55160</v>
      </c>
      <c r="X510" s="4">
        <v>56331</v>
      </c>
      <c r="Y510" s="4">
        <v>52653</v>
      </c>
      <c r="Z510" s="4">
        <v>58537</v>
      </c>
      <c r="AA510" s="4">
        <v>53962</v>
      </c>
      <c r="AB510" s="4">
        <v>52149</v>
      </c>
      <c r="AC510" s="4">
        <v>54931</v>
      </c>
      <c r="AD510" s="4">
        <v>51865</v>
      </c>
      <c r="AE510" s="4">
        <v>53966</v>
      </c>
      <c r="AF510" s="4">
        <v>53524</v>
      </c>
      <c r="AG510" s="4">
        <v>53795</v>
      </c>
      <c r="AH510" s="4">
        <v>51526</v>
      </c>
      <c r="AI510" s="4">
        <v>51941</v>
      </c>
      <c r="AJ510" s="4">
        <v>51227</v>
      </c>
      <c r="AK510" s="4">
        <v>51047</v>
      </c>
      <c r="AL510" s="4">
        <v>53030</v>
      </c>
      <c r="AM510" s="4">
        <v>49829</v>
      </c>
      <c r="AN510" s="4">
        <v>48449</v>
      </c>
      <c r="AO510" s="4">
        <v>50276</v>
      </c>
      <c r="AP510" s="4">
        <v>47559</v>
      </c>
      <c r="AQ510" s="4">
        <v>35952</v>
      </c>
      <c r="AR510" s="4">
        <v>10493</v>
      </c>
      <c r="AS510" s="4">
        <v>11513</v>
      </c>
      <c r="AT510" s="4">
        <v>15541</v>
      </c>
      <c r="AU510" s="4">
        <v>18991</v>
      </c>
      <c r="AV510" s="4">
        <v>21337</v>
      </c>
      <c r="AW510" s="4">
        <v>25002</v>
      </c>
      <c r="AX510" s="16">
        <v>26671</v>
      </c>
      <c r="AY510" s="18"/>
      <c r="AZ510" s="18"/>
    </row>
    <row r="511" spans="1:52" x14ac:dyDescent="0.35">
      <c r="A511" s="27" t="s">
        <v>156</v>
      </c>
      <c r="B511" s="3" t="s">
        <v>319</v>
      </c>
      <c r="C511" s="3" t="s">
        <v>178</v>
      </c>
      <c r="D511" s="145">
        <f t="shared" si="19"/>
        <v>1248174</v>
      </c>
      <c r="E511" s="145">
        <v>1464925</v>
      </c>
      <c r="F511" s="145">
        <v>1356130</v>
      </c>
      <c r="G511" s="145">
        <v>1524273</v>
      </c>
      <c r="H511" s="145">
        <v>1424077</v>
      </c>
      <c r="I511" s="145">
        <v>1542503</v>
      </c>
      <c r="J511" s="145">
        <v>1531453</v>
      </c>
      <c r="K511" s="145">
        <v>1406680</v>
      </c>
      <c r="L511" s="145">
        <v>1545286</v>
      </c>
      <c r="M511" s="145">
        <v>1405022</v>
      </c>
      <c r="N511" s="145">
        <v>1486350</v>
      </c>
      <c r="O511" s="145">
        <v>1401824</v>
      </c>
      <c r="P511" s="145">
        <v>1342677</v>
      </c>
      <c r="Q511" s="145">
        <v>1395644</v>
      </c>
      <c r="R511" s="145">
        <v>1319255</v>
      </c>
      <c r="S511" s="145">
        <v>1438212</v>
      </c>
      <c r="T511" s="145">
        <v>1386022</v>
      </c>
      <c r="U511" s="145">
        <v>1472504</v>
      </c>
      <c r="V511" s="145">
        <v>1440340</v>
      </c>
      <c r="W511" s="145">
        <v>1413506</v>
      </c>
      <c r="X511" s="145">
        <v>1508612</v>
      </c>
      <c r="Y511" s="145">
        <v>1304364</v>
      </c>
      <c r="Z511" s="145">
        <v>1530097</v>
      </c>
      <c r="AA511" s="145">
        <v>1369679</v>
      </c>
      <c r="AB511" s="145">
        <v>1337694</v>
      </c>
      <c r="AC511" s="145">
        <v>1414408</v>
      </c>
      <c r="AD511" s="145">
        <v>1283879</v>
      </c>
      <c r="AE511" s="145">
        <v>1430457</v>
      </c>
      <c r="AF511" s="145">
        <v>1440161</v>
      </c>
      <c r="AG511" s="145">
        <v>1453796</v>
      </c>
      <c r="AH511" s="145">
        <v>1318317</v>
      </c>
      <c r="AI511" s="145">
        <v>1384141</v>
      </c>
      <c r="AJ511" s="145">
        <v>1398356</v>
      </c>
      <c r="AK511" s="145">
        <v>1299205</v>
      </c>
      <c r="AL511" s="145">
        <v>1433963</v>
      </c>
      <c r="AM511" s="145">
        <v>1273330</v>
      </c>
      <c r="AN511" s="145">
        <v>1261021</v>
      </c>
      <c r="AO511" s="145">
        <v>1339085</v>
      </c>
      <c r="AP511" s="145">
        <v>1230906</v>
      </c>
      <c r="AQ511" s="145">
        <v>887950</v>
      </c>
      <c r="AR511" s="145">
        <v>334194</v>
      </c>
      <c r="AS511" s="145">
        <v>335855</v>
      </c>
      <c r="AT511" s="145">
        <v>410248</v>
      </c>
      <c r="AU511" s="145">
        <v>477197</v>
      </c>
      <c r="AV511" s="145">
        <v>504922</v>
      </c>
      <c r="AW511" s="145">
        <v>555781</v>
      </c>
      <c r="AX511" s="195">
        <v>601703</v>
      </c>
      <c r="AY511" s="123"/>
      <c r="AZ511" s="123"/>
    </row>
    <row r="512" spans="1:52" x14ac:dyDescent="0.35">
      <c r="A512" s="27" t="s">
        <v>156</v>
      </c>
      <c r="B512" s="3" t="s">
        <v>319</v>
      </c>
      <c r="C512" s="3" t="s">
        <v>166</v>
      </c>
      <c r="D512" s="145">
        <f t="shared" si="19"/>
        <v>25.760869565217391</v>
      </c>
      <c r="E512" s="145">
        <v>25</v>
      </c>
      <c r="F512" s="145">
        <v>24</v>
      </c>
      <c r="G512" s="145">
        <v>26</v>
      </c>
      <c r="H512" s="145">
        <v>25</v>
      </c>
      <c r="I512" s="145">
        <v>26</v>
      </c>
      <c r="J512" s="145">
        <v>26</v>
      </c>
      <c r="K512" s="145">
        <v>25</v>
      </c>
      <c r="L512" s="145">
        <v>26</v>
      </c>
      <c r="M512" s="145">
        <v>25</v>
      </c>
      <c r="N512" s="145">
        <v>25</v>
      </c>
      <c r="O512" s="145">
        <v>25</v>
      </c>
      <c r="P512" s="145">
        <v>25</v>
      </c>
      <c r="Q512" s="145">
        <v>25</v>
      </c>
      <c r="R512" s="145">
        <v>24</v>
      </c>
      <c r="S512" s="145">
        <v>26</v>
      </c>
      <c r="T512" s="145">
        <v>25</v>
      </c>
      <c r="U512" s="145">
        <v>26</v>
      </c>
      <c r="V512" s="145">
        <v>26</v>
      </c>
      <c r="W512" s="145">
        <v>26</v>
      </c>
      <c r="X512" s="145">
        <v>27</v>
      </c>
      <c r="Y512" s="145">
        <v>25</v>
      </c>
      <c r="Z512" s="145">
        <v>26</v>
      </c>
      <c r="AA512" s="145">
        <v>25</v>
      </c>
      <c r="AB512" s="145">
        <v>26</v>
      </c>
      <c r="AC512" s="145">
        <v>26</v>
      </c>
      <c r="AD512" s="145">
        <v>25</v>
      </c>
      <c r="AE512" s="145">
        <v>27</v>
      </c>
      <c r="AF512" s="145">
        <v>27</v>
      </c>
      <c r="AG512" s="145">
        <v>27</v>
      </c>
      <c r="AH512" s="145">
        <v>26</v>
      </c>
      <c r="AI512" s="145">
        <v>27</v>
      </c>
      <c r="AJ512" s="145">
        <v>27</v>
      </c>
      <c r="AK512" s="145">
        <v>25</v>
      </c>
      <c r="AL512" s="145">
        <v>27</v>
      </c>
      <c r="AM512" s="145">
        <v>26</v>
      </c>
      <c r="AN512" s="145">
        <v>26</v>
      </c>
      <c r="AO512" s="145">
        <v>27</v>
      </c>
      <c r="AP512" s="145">
        <v>26</v>
      </c>
      <c r="AQ512" s="145">
        <v>25</v>
      </c>
      <c r="AR512" s="145">
        <v>32</v>
      </c>
      <c r="AS512" s="145">
        <v>29</v>
      </c>
      <c r="AT512" s="145">
        <v>26</v>
      </c>
      <c r="AU512" s="145">
        <v>25</v>
      </c>
      <c r="AV512" s="145">
        <v>24</v>
      </c>
      <c r="AW512" s="145">
        <v>22</v>
      </c>
      <c r="AX512" s="195">
        <v>23</v>
      </c>
      <c r="AY512" s="123"/>
      <c r="AZ512" s="123"/>
    </row>
    <row r="513" spans="1:52" x14ac:dyDescent="0.35">
      <c r="A513" s="27" t="s">
        <v>156</v>
      </c>
      <c r="B513" s="3" t="s">
        <v>320</v>
      </c>
      <c r="C513" s="3" t="s">
        <v>177</v>
      </c>
      <c r="D513" s="4">
        <f t="shared" si="19"/>
        <v>3933.6739130434785</v>
      </c>
      <c r="E513" s="4">
        <v>4715</v>
      </c>
      <c r="F513" s="4">
        <v>4476</v>
      </c>
      <c r="G513" s="4">
        <v>4694</v>
      </c>
      <c r="H513" s="4">
        <v>4594</v>
      </c>
      <c r="I513" s="4">
        <v>4705</v>
      </c>
      <c r="J513" s="4">
        <v>4731</v>
      </c>
      <c r="K513" s="4">
        <v>5005</v>
      </c>
      <c r="L513" s="4">
        <v>5102</v>
      </c>
      <c r="M513" s="4">
        <v>4630</v>
      </c>
      <c r="N513" s="4">
        <v>4838</v>
      </c>
      <c r="O513" s="4">
        <v>4671</v>
      </c>
      <c r="P513" s="4">
        <v>4434</v>
      </c>
      <c r="Q513" s="4">
        <v>4654</v>
      </c>
      <c r="R513" s="4">
        <v>4590</v>
      </c>
      <c r="S513" s="4">
        <v>4651</v>
      </c>
      <c r="T513" s="4">
        <v>4642</v>
      </c>
      <c r="U513" s="4">
        <v>4743</v>
      </c>
      <c r="V513" s="4">
        <v>4686</v>
      </c>
      <c r="W513" s="4">
        <v>4492</v>
      </c>
      <c r="X513" s="4">
        <v>4547</v>
      </c>
      <c r="Y513" s="4">
        <v>4311</v>
      </c>
      <c r="Z513" s="4">
        <v>4708</v>
      </c>
      <c r="AA513" s="4">
        <v>4535</v>
      </c>
      <c r="AB513" s="4">
        <v>4236</v>
      </c>
      <c r="AC513" s="4">
        <v>4563</v>
      </c>
      <c r="AD513" s="4">
        <v>4271</v>
      </c>
      <c r="AE513" s="4">
        <v>4362</v>
      </c>
      <c r="AF513" s="4">
        <v>4489</v>
      </c>
      <c r="AG513" s="4">
        <v>4416</v>
      </c>
      <c r="AH513" s="4">
        <v>4256</v>
      </c>
      <c r="AI513" s="4">
        <v>4329</v>
      </c>
      <c r="AJ513" s="4">
        <v>4328</v>
      </c>
      <c r="AK513" s="4">
        <v>4281</v>
      </c>
      <c r="AL513" s="4">
        <v>4173</v>
      </c>
      <c r="AM513" s="4">
        <v>3824</v>
      </c>
      <c r="AN513" s="4">
        <v>3865</v>
      </c>
      <c r="AO513" s="4">
        <v>4170</v>
      </c>
      <c r="AP513" s="4">
        <v>3895</v>
      </c>
      <c r="AQ513" s="4">
        <v>3080</v>
      </c>
      <c r="AR513" s="3">
        <v>808</v>
      </c>
      <c r="AS513" s="3">
        <v>781</v>
      </c>
      <c r="AT513" s="3">
        <v>827</v>
      </c>
      <c r="AU513" s="3">
        <v>839</v>
      </c>
      <c r="AV513" s="3">
        <v>896</v>
      </c>
      <c r="AW513" s="4">
        <v>1511</v>
      </c>
      <c r="AX513" s="16">
        <v>1595</v>
      </c>
      <c r="AY513" s="18"/>
    </row>
    <row r="514" spans="1:52" x14ac:dyDescent="0.35">
      <c r="A514" s="27" t="s">
        <v>156</v>
      </c>
      <c r="B514" s="3" t="s">
        <v>320</v>
      </c>
      <c r="C514" s="3" t="s">
        <v>178</v>
      </c>
      <c r="D514" s="145">
        <f t="shared" si="19"/>
        <v>97603.84782608696</v>
      </c>
      <c r="E514" s="145">
        <v>115764</v>
      </c>
      <c r="F514" s="145">
        <v>105622</v>
      </c>
      <c r="G514" s="145">
        <v>120926</v>
      </c>
      <c r="H514" s="145">
        <v>113187</v>
      </c>
      <c r="I514" s="145">
        <v>122790</v>
      </c>
      <c r="J514" s="145">
        <v>122062</v>
      </c>
      <c r="K514" s="145">
        <v>143424</v>
      </c>
      <c r="L514" s="145">
        <v>129932</v>
      </c>
      <c r="M514" s="145">
        <v>111411</v>
      </c>
      <c r="N514" s="145">
        <v>119328</v>
      </c>
      <c r="O514" s="145">
        <v>113284</v>
      </c>
      <c r="P514" s="145">
        <v>109018</v>
      </c>
      <c r="Q514" s="145">
        <v>111672</v>
      </c>
      <c r="R514" s="145">
        <v>106794</v>
      </c>
      <c r="S514" s="145">
        <v>110910</v>
      </c>
      <c r="T514" s="145">
        <v>113770</v>
      </c>
      <c r="U514" s="145">
        <v>119199</v>
      </c>
      <c r="V514" s="145">
        <v>113069</v>
      </c>
      <c r="W514" s="145">
        <v>107885</v>
      </c>
      <c r="X514" s="145">
        <v>114142</v>
      </c>
      <c r="Y514" s="145">
        <v>98494</v>
      </c>
      <c r="Z514" s="145">
        <v>119152</v>
      </c>
      <c r="AA514" s="145">
        <v>108171</v>
      </c>
      <c r="AB514" s="145">
        <v>102732</v>
      </c>
      <c r="AC514" s="145">
        <v>108897</v>
      </c>
      <c r="AD514" s="145">
        <v>99349</v>
      </c>
      <c r="AE514" s="145">
        <v>108114</v>
      </c>
      <c r="AF514" s="145">
        <v>111018</v>
      </c>
      <c r="AG514" s="145">
        <v>112274</v>
      </c>
      <c r="AH514" s="145">
        <v>102649</v>
      </c>
      <c r="AI514" s="145">
        <v>107778</v>
      </c>
      <c r="AJ514" s="145">
        <v>108320</v>
      </c>
      <c r="AK514" s="145">
        <v>99754</v>
      </c>
      <c r="AL514" s="145">
        <v>109909</v>
      </c>
      <c r="AM514" s="145">
        <v>97009</v>
      </c>
      <c r="AN514" s="145">
        <v>97196</v>
      </c>
      <c r="AO514" s="145">
        <v>103920</v>
      </c>
      <c r="AP514" s="145">
        <v>94493</v>
      </c>
      <c r="AQ514" s="145">
        <v>73252</v>
      </c>
      <c r="AR514" s="145">
        <v>23793</v>
      </c>
      <c r="AS514" s="145">
        <v>21321</v>
      </c>
      <c r="AT514" s="145">
        <v>25704</v>
      </c>
      <c r="AU514" s="145">
        <v>27203</v>
      </c>
      <c r="AV514" s="145">
        <v>30462</v>
      </c>
      <c r="AW514" s="145">
        <v>32717</v>
      </c>
      <c r="AX514" s="195">
        <v>41907</v>
      </c>
      <c r="AY514" s="123"/>
      <c r="AZ514" s="123"/>
    </row>
    <row r="515" spans="1:52" x14ac:dyDescent="0.35">
      <c r="A515" s="27" t="s">
        <v>156</v>
      </c>
      <c r="B515" s="3" t="s">
        <v>320</v>
      </c>
      <c r="C515" s="3" t="s">
        <v>166</v>
      </c>
      <c r="D515" s="145">
        <f t="shared" si="19"/>
        <v>25.282608695652176</v>
      </c>
      <c r="E515" s="145">
        <v>25</v>
      </c>
      <c r="F515" s="145">
        <v>24</v>
      </c>
      <c r="G515" s="145">
        <v>26</v>
      </c>
      <c r="H515" s="145">
        <v>25</v>
      </c>
      <c r="I515" s="145">
        <v>26</v>
      </c>
      <c r="J515" s="145">
        <v>26</v>
      </c>
      <c r="K515" s="145">
        <v>29</v>
      </c>
      <c r="L515" s="145">
        <v>25</v>
      </c>
      <c r="M515" s="145">
        <v>24</v>
      </c>
      <c r="N515" s="145">
        <v>25</v>
      </c>
      <c r="O515" s="145">
        <v>24</v>
      </c>
      <c r="P515" s="145">
        <v>25</v>
      </c>
      <c r="Q515" s="145">
        <v>24</v>
      </c>
      <c r="R515" s="145">
        <v>23</v>
      </c>
      <c r="S515" s="145">
        <v>24</v>
      </c>
      <c r="T515" s="145">
        <v>25</v>
      </c>
      <c r="U515" s="145">
        <v>25</v>
      </c>
      <c r="V515" s="145">
        <v>24</v>
      </c>
      <c r="W515" s="145">
        <v>24</v>
      </c>
      <c r="X515" s="145">
        <v>25</v>
      </c>
      <c r="Y515" s="145">
        <v>23</v>
      </c>
      <c r="Z515" s="145">
        <v>25</v>
      </c>
      <c r="AA515" s="145">
        <v>24</v>
      </c>
      <c r="AB515" s="145">
        <v>24</v>
      </c>
      <c r="AC515" s="145">
        <v>24</v>
      </c>
      <c r="AD515" s="145">
        <v>23</v>
      </c>
      <c r="AE515" s="145">
        <v>25</v>
      </c>
      <c r="AF515" s="145">
        <v>25</v>
      </c>
      <c r="AG515" s="145">
        <v>25</v>
      </c>
      <c r="AH515" s="145">
        <v>24</v>
      </c>
      <c r="AI515" s="145">
        <v>25</v>
      </c>
      <c r="AJ515" s="145">
        <v>25</v>
      </c>
      <c r="AK515" s="145">
        <v>23</v>
      </c>
      <c r="AL515" s="145">
        <v>26</v>
      </c>
      <c r="AM515" s="145">
        <v>25</v>
      </c>
      <c r="AN515" s="145">
        <v>25</v>
      </c>
      <c r="AO515" s="145">
        <v>25</v>
      </c>
      <c r="AP515" s="145">
        <v>24</v>
      </c>
      <c r="AQ515" s="145">
        <v>24</v>
      </c>
      <c r="AR515" s="145">
        <v>29</v>
      </c>
      <c r="AS515" s="145">
        <v>27</v>
      </c>
      <c r="AT515" s="145">
        <v>31</v>
      </c>
      <c r="AU515" s="145">
        <v>32</v>
      </c>
      <c r="AV515" s="145">
        <v>34</v>
      </c>
      <c r="AW515" s="145">
        <v>22</v>
      </c>
      <c r="AX515" s="195">
        <v>26</v>
      </c>
      <c r="AY515" s="123"/>
      <c r="AZ515" s="123"/>
    </row>
    <row r="516" spans="1:52" x14ac:dyDescent="0.35">
      <c r="A516" s="27" t="s">
        <v>157</v>
      </c>
      <c r="B516" s="3" t="s">
        <v>286</v>
      </c>
      <c r="C516" s="3" t="s">
        <v>177</v>
      </c>
      <c r="D516" s="4">
        <f t="shared" si="19"/>
        <v>45082.17391304348</v>
      </c>
      <c r="E516" s="4">
        <v>52445</v>
      </c>
      <c r="F516" s="4">
        <v>49689</v>
      </c>
      <c r="G516" s="4">
        <v>54582</v>
      </c>
      <c r="H516" s="4">
        <v>52979</v>
      </c>
      <c r="I516" s="4">
        <v>56449</v>
      </c>
      <c r="J516" s="4">
        <v>55161</v>
      </c>
      <c r="K516" s="4">
        <v>51213</v>
      </c>
      <c r="L516" s="4">
        <v>54611</v>
      </c>
      <c r="M516" s="4">
        <v>51707</v>
      </c>
      <c r="N516" s="4">
        <v>55006</v>
      </c>
      <c r="O516" s="4">
        <v>52807</v>
      </c>
      <c r="P516" s="4">
        <v>50437</v>
      </c>
      <c r="Q516" s="4">
        <v>52442</v>
      </c>
      <c r="R516" s="4">
        <v>51677</v>
      </c>
      <c r="S516" s="4">
        <v>52168</v>
      </c>
      <c r="T516" s="4">
        <v>52428</v>
      </c>
      <c r="U516" s="4">
        <v>54078</v>
      </c>
      <c r="V516" s="4">
        <v>50951</v>
      </c>
      <c r="W516" s="4">
        <v>49687</v>
      </c>
      <c r="X516" s="4">
        <v>51545</v>
      </c>
      <c r="Y516" s="4">
        <v>50074</v>
      </c>
      <c r="Z516" s="4">
        <v>55578</v>
      </c>
      <c r="AA516" s="4">
        <v>50515</v>
      </c>
      <c r="AB516" s="4">
        <v>49667</v>
      </c>
      <c r="AC516" s="4">
        <v>51516</v>
      </c>
      <c r="AD516" s="4">
        <v>48915</v>
      </c>
      <c r="AE516" s="4">
        <v>51090</v>
      </c>
      <c r="AF516" s="4">
        <v>51803</v>
      </c>
      <c r="AG516" s="4">
        <v>51420</v>
      </c>
      <c r="AH516" s="4">
        <v>48263</v>
      </c>
      <c r="AI516" s="4">
        <v>49605</v>
      </c>
      <c r="AJ516" s="4">
        <v>46276</v>
      </c>
      <c r="AK516" s="4">
        <v>47277</v>
      </c>
      <c r="AL516" s="4">
        <v>50086</v>
      </c>
      <c r="AM516" s="4">
        <v>46070</v>
      </c>
      <c r="AN516" s="4">
        <v>44188</v>
      </c>
      <c r="AO516" s="4">
        <v>47388</v>
      </c>
      <c r="AP516" s="4">
        <v>45453</v>
      </c>
      <c r="AQ516" s="4">
        <v>36270</v>
      </c>
      <c r="AR516" s="4">
        <v>9265</v>
      </c>
      <c r="AS516" s="4">
        <v>9433</v>
      </c>
      <c r="AT516" s="4">
        <v>11449</v>
      </c>
      <c r="AU516" s="4">
        <v>12834</v>
      </c>
      <c r="AV516" s="4">
        <v>13670</v>
      </c>
      <c r="AW516" s="4">
        <v>20834</v>
      </c>
      <c r="AX516" s="16">
        <v>22779</v>
      </c>
      <c r="AY516" s="18"/>
      <c r="AZ516" s="18"/>
    </row>
    <row r="517" spans="1:52" x14ac:dyDescent="0.35">
      <c r="A517" s="27" t="s">
        <v>157</v>
      </c>
      <c r="B517" s="3" t="s">
        <v>286</v>
      </c>
      <c r="C517" s="3" t="s">
        <v>178</v>
      </c>
      <c r="D517" s="145">
        <f t="shared" si="19"/>
        <v>1126742.8913043479</v>
      </c>
      <c r="E517" s="145">
        <v>1261821</v>
      </c>
      <c r="F517" s="145">
        <v>1162274</v>
      </c>
      <c r="G517" s="145">
        <v>1357238</v>
      </c>
      <c r="H517" s="145">
        <v>1276237</v>
      </c>
      <c r="I517" s="145">
        <v>1369376</v>
      </c>
      <c r="J517" s="145">
        <v>1367207</v>
      </c>
      <c r="K517" s="145">
        <v>1269796</v>
      </c>
      <c r="L517" s="145">
        <v>1402896</v>
      </c>
      <c r="M517" s="145">
        <v>1256769</v>
      </c>
      <c r="N517" s="145">
        <v>1358948</v>
      </c>
      <c r="O517" s="145">
        <v>1271757</v>
      </c>
      <c r="P517" s="145">
        <v>1235526</v>
      </c>
      <c r="Q517" s="145">
        <v>1281781</v>
      </c>
      <c r="R517" s="145">
        <v>1212797</v>
      </c>
      <c r="S517" s="145">
        <v>1315716</v>
      </c>
      <c r="T517" s="145">
        <v>1305101</v>
      </c>
      <c r="U517" s="145">
        <v>1390846</v>
      </c>
      <c r="V517" s="145">
        <v>1309674</v>
      </c>
      <c r="W517" s="145">
        <v>1279196</v>
      </c>
      <c r="X517" s="145">
        <v>1350949</v>
      </c>
      <c r="Y517" s="145">
        <v>1201483</v>
      </c>
      <c r="Z517" s="145">
        <v>1411399</v>
      </c>
      <c r="AA517" s="145">
        <v>1228002</v>
      </c>
      <c r="AB517" s="145">
        <v>1200213</v>
      </c>
      <c r="AC517" s="145">
        <v>1278456</v>
      </c>
      <c r="AD517" s="145">
        <v>1161820</v>
      </c>
      <c r="AE517" s="145">
        <v>1306995</v>
      </c>
      <c r="AF517" s="145">
        <v>1304298</v>
      </c>
      <c r="AG517" s="145">
        <v>1300857</v>
      </c>
      <c r="AH517" s="145">
        <v>1187016</v>
      </c>
      <c r="AI517" s="145">
        <v>1264126</v>
      </c>
      <c r="AJ517" s="145">
        <v>1274020</v>
      </c>
      <c r="AK517" s="145">
        <v>1194966</v>
      </c>
      <c r="AL517" s="145">
        <v>1340141</v>
      </c>
      <c r="AM517" s="145">
        <v>1179376</v>
      </c>
      <c r="AN517" s="145">
        <v>1151835</v>
      </c>
      <c r="AO517" s="145">
        <v>1230925</v>
      </c>
      <c r="AP517" s="145">
        <v>1157604</v>
      </c>
      <c r="AQ517" s="145">
        <v>855074</v>
      </c>
      <c r="AR517" s="145">
        <v>295364</v>
      </c>
      <c r="AS517" s="145">
        <v>263216</v>
      </c>
      <c r="AT517" s="145">
        <v>327536</v>
      </c>
      <c r="AU517" s="145">
        <v>365060</v>
      </c>
      <c r="AV517" s="145">
        <v>374429</v>
      </c>
      <c r="AW517" s="145">
        <v>460039</v>
      </c>
      <c r="AX517" s="195">
        <v>480018</v>
      </c>
      <c r="AY517" s="123"/>
      <c r="AZ517" s="123"/>
    </row>
    <row r="518" spans="1:52" x14ac:dyDescent="0.35">
      <c r="A518" s="27" t="s">
        <v>157</v>
      </c>
      <c r="B518" s="3" t="s">
        <v>286</v>
      </c>
      <c r="C518" s="3" t="s">
        <v>166</v>
      </c>
      <c r="D518" s="145">
        <f t="shared" si="19"/>
        <v>25.217391304347824</v>
      </c>
      <c r="E518" s="145">
        <v>24</v>
      </c>
      <c r="F518" s="145">
        <v>23</v>
      </c>
      <c r="G518" s="145">
        <v>25</v>
      </c>
      <c r="H518" s="145">
        <v>24</v>
      </c>
      <c r="I518" s="145">
        <v>24</v>
      </c>
      <c r="J518" s="145">
        <v>25</v>
      </c>
      <c r="K518" s="145">
        <v>25</v>
      </c>
      <c r="L518" s="145">
        <v>26</v>
      </c>
      <c r="M518" s="145">
        <v>24</v>
      </c>
      <c r="N518" s="145">
        <v>25</v>
      </c>
      <c r="O518" s="145">
        <v>24</v>
      </c>
      <c r="P518" s="145">
        <v>24</v>
      </c>
      <c r="Q518" s="145">
        <v>24</v>
      </c>
      <c r="R518" s="145">
        <v>23</v>
      </c>
      <c r="S518" s="145">
        <v>25</v>
      </c>
      <c r="T518" s="145">
        <v>25</v>
      </c>
      <c r="U518" s="145">
        <v>26</v>
      </c>
      <c r="V518" s="145">
        <v>26</v>
      </c>
      <c r="W518" s="145">
        <v>26</v>
      </c>
      <c r="X518" s="145">
        <v>26</v>
      </c>
      <c r="Y518" s="145">
        <v>24</v>
      </c>
      <c r="Z518" s="145">
        <v>25</v>
      </c>
      <c r="AA518" s="145">
        <v>24</v>
      </c>
      <c r="AB518" s="145">
        <v>24</v>
      </c>
      <c r="AC518" s="145">
        <v>25</v>
      </c>
      <c r="AD518" s="145">
        <v>24</v>
      </c>
      <c r="AE518" s="145">
        <v>26</v>
      </c>
      <c r="AF518" s="145">
        <v>25</v>
      </c>
      <c r="AG518" s="145">
        <v>25</v>
      </c>
      <c r="AH518" s="145">
        <v>25</v>
      </c>
      <c r="AI518" s="145">
        <v>25</v>
      </c>
      <c r="AJ518" s="145">
        <v>28</v>
      </c>
      <c r="AK518" s="145">
        <v>25</v>
      </c>
      <c r="AL518" s="145">
        <v>27</v>
      </c>
      <c r="AM518" s="145">
        <v>26</v>
      </c>
      <c r="AN518" s="145">
        <v>26</v>
      </c>
      <c r="AO518" s="145">
        <v>26</v>
      </c>
      <c r="AP518" s="145">
        <v>25</v>
      </c>
      <c r="AQ518" s="145">
        <v>24</v>
      </c>
      <c r="AR518" s="145">
        <v>32</v>
      </c>
      <c r="AS518" s="145">
        <v>28</v>
      </c>
      <c r="AT518" s="145">
        <v>29</v>
      </c>
      <c r="AU518" s="145">
        <v>28</v>
      </c>
      <c r="AV518" s="145">
        <v>27</v>
      </c>
      <c r="AW518" s="145">
        <v>22</v>
      </c>
      <c r="AX518" s="195">
        <v>21</v>
      </c>
      <c r="AY518" s="123"/>
      <c r="AZ518" s="123"/>
    </row>
    <row r="519" spans="1:52" x14ac:dyDescent="0.35">
      <c r="A519" s="27" t="s">
        <v>157</v>
      </c>
      <c r="B519" s="3" t="s">
        <v>321</v>
      </c>
      <c r="C519" s="3" t="s">
        <v>177</v>
      </c>
      <c r="D519" s="4">
        <f t="shared" si="19"/>
        <v>41946.565217391304</v>
      </c>
      <c r="E519" s="4">
        <v>49616</v>
      </c>
      <c r="F519" s="4">
        <v>47718</v>
      </c>
      <c r="G519" s="4">
        <v>49874</v>
      </c>
      <c r="H519" s="4">
        <v>48575</v>
      </c>
      <c r="I519" s="4">
        <v>51630</v>
      </c>
      <c r="J519" s="4">
        <v>50473</v>
      </c>
      <c r="K519" s="4">
        <v>47810</v>
      </c>
      <c r="L519" s="4">
        <v>50600</v>
      </c>
      <c r="M519" s="4">
        <v>48849</v>
      </c>
      <c r="N519" s="4">
        <v>50658</v>
      </c>
      <c r="O519" s="4">
        <v>49391</v>
      </c>
      <c r="P519" s="4">
        <v>47546</v>
      </c>
      <c r="Q519" s="4">
        <v>48426</v>
      </c>
      <c r="R519" s="4">
        <v>47589</v>
      </c>
      <c r="S519" s="4">
        <v>48177</v>
      </c>
      <c r="T519" s="4">
        <v>48939</v>
      </c>
      <c r="U519" s="4">
        <v>49314</v>
      </c>
      <c r="V519" s="4">
        <v>47764</v>
      </c>
      <c r="W519" s="4">
        <v>46960</v>
      </c>
      <c r="X519" s="4">
        <v>47628</v>
      </c>
      <c r="Y519" s="4">
        <v>45852</v>
      </c>
      <c r="Z519" s="4">
        <v>49215</v>
      </c>
      <c r="AA519" s="4">
        <v>45909</v>
      </c>
      <c r="AB519" s="4">
        <v>44619</v>
      </c>
      <c r="AC519" s="4">
        <v>46706</v>
      </c>
      <c r="AD519" s="4">
        <v>45029</v>
      </c>
      <c r="AE519" s="4">
        <v>47178</v>
      </c>
      <c r="AF519" s="4">
        <v>47945</v>
      </c>
      <c r="AG519" s="4">
        <v>47122</v>
      </c>
      <c r="AH519" s="4">
        <v>45528</v>
      </c>
      <c r="AI519" s="4">
        <v>45597</v>
      </c>
      <c r="AJ519" s="4">
        <v>45264</v>
      </c>
      <c r="AK519" s="4">
        <v>45116</v>
      </c>
      <c r="AL519" s="4">
        <v>46167</v>
      </c>
      <c r="AM519" s="4">
        <v>43743</v>
      </c>
      <c r="AN519" s="4">
        <v>42799</v>
      </c>
      <c r="AO519" s="4">
        <v>45692</v>
      </c>
      <c r="AP519" s="4">
        <v>44832</v>
      </c>
      <c r="AQ519" s="4">
        <v>35302</v>
      </c>
      <c r="AR519" s="4">
        <v>7507</v>
      </c>
      <c r="AS519" s="4">
        <v>8035</v>
      </c>
      <c r="AT519" s="4">
        <v>10942</v>
      </c>
      <c r="AU519" s="4">
        <v>13386</v>
      </c>
      <c r="AV519" s="4">
        <v>14557</v>
      </c>
      <c r="AW519" s="4">
        <v>18599</v>
      </c>
      <c r="AX519" s="16">
        <v>19364</v>
      </c>
      <c r="AY519" s="18"/>
      <c r="AZ519" s="18"/>
    </row>
    <row r="520" spans="1:52" x14ac:dyDescent="0.35">
      <c r="A520" s="27" t="s">
        <v>157</v>
      </c>
      <c r="B520" s="3" t="s">
        <v>321</v>
      </c>
      <c r="C520" s="3" t="s">
        <v>178</v>
      </c>
      <c r="D520" s="145">
        <f t="shared" si="19"/>
        <v>998518.36956521741</v>
      </c>
      <c r="E520" s="145">
        <v>1159686</v>
      </c>
      <c r="F520" s="145">
        <v>1073130</v>
      </c>
      <c r="G520" s="145">
        <v>1214450</v>
      </c>
      <c r="H520" s="145">
        <v>1126114</v>
      </c>
      <c r="I520" s="145">
        <v>1247661</v>
      </c>
      <c r="J520" s="145">
        <v>1228073</v>
      </c>
      <c r="K520" s="145">
        <v>1111283</v>
      </c>
      <c r="L520" s="145">
        <v>1268996</v>
      </c>
      <c r="M520" s="145">
        <v>1156573</v>
      </c>
      <c r="N520" s="145">
        <v>1191688</v>
      </c>
      <c r="O520" s="145">
        <v>1164705</v>
      </c>
      <c r="P520" s="145">
        <v>1108575</v>
      </c>
      <c r="Q520" s="145">
        <v>1148793</v>
      </c>
      <c r="R520" s="145">
        <v>1085186</v>
      </c>
      <c r="S520" s="145">
        <v>1148252</v>
      </c>
      <c r="T520" s="145">
        <v>1131848</v>
      </c>
      <c r="U520" s="145">
        <v>1179217</v>
      </c>
      <c r="V520" s="145">
        <v>1161592</v>
      </c>
      <c r="W520" s="145">
        <v>1106850</v>
      </c>
      <c r="X520" s="145">
        <v>1192342</v>
      </c>
      <c r="Y520" s="145">
        <v>1042907</v>
      </c>
      <c r="Z520" s="145">
        <v>1217565</v>
      </c>
      <c r="AA520" s="145">
        <v>1093298</v>
      </c>
      <c r="AB520" s="145">
        <v>1052175</v>
      </c>
      <c r="AC520" s="145">
        <v>1126034</v>
      </c>
      <c r="AD520" s="145">
        <v>1043237</v>
      </c>
      <c r="AE520" s="145">
        <v>1169858</v>
      </c>
      <c r="AF520" s="145">
        <v>1181851</v>
      </c>
      <c r="AG520" s="145">
        <v>1162304</v>
      </c>
      <c r="AH520" s="145">
        <v>1071023</v>
      </c>
      <c r="AI520" s="145">
        <v>1116665</v>
      </c>
      <c r="AJ520" s="145">
        <v>1113981</v>
      </c>
      <c r="AK520" s="145">
        <v>1042399</v>
      </c>
      <c r="AL520" s="145">
        <v>1132764</v>
      </c>
      <c r="AM520" s="145">
        <v>1017558</v>
      </c>
      <c r="AN520" s="145">
        <v>999589</v>
      </c>
      <c r="AO520" s="145">
        <v>1086473</v>
      </c>
      <c r="AP520" s="145">
        <v>1004960</v>
      </c>
      <c r="AQ520" s="145">
        <v>734566</v>
      </c>
      <c r="AR520" s="145">
        <v>259985</v>
      </c>
      <c r="AS520" s="145">
        <v>242039</v>
      </c>
      <c r="AT520" s="145">
        <v>303636</v>
      </c>
      <c r="AU520" s="145">
        <v>340112</v>
      </c>
      <c r="AV520" s="145">
        <v>354544</v>
      </c>
      <c r="AW520" s="145">
        <v>395667</v>
      </c>
      <c r="AX520" s="195">
        <v>421641</v>
      </c>
      <c r="AY520" s="123"/>
      <c r="AZ520" s="123"/>
    </row>
    <row r="521" spans="1:52" x14ac:dyDescent="0.35">
      <c r="A521" s="27" t="s">
        <v>157</v>
      </c>
      <c r="B521" s="3" t="s">
        <v>321</v>
      </c>
      <c r="C521" s="3" t="s">
        <v>166</v>
      </c>
      <c r="D521" s="145">
        <f t="shared" si="19"/>
        <v>24.152173913043477</v>
      </c>
      <c r="E521" s="145">
        <v>23</v>
      </c>
      <c r="F521" s="145">
        <v>22</v>
      </c>
      <c r="G521" s="145">
        <v>24</v>
      </c>
      <c r="H521" s="145">
        <v>23</v>
      </c>
      <c r="I521" s="145">
        <v>24</v>
      </c>
      <c r="J521" s="145">
        <v>24</v>
      </c>
      <c r="K521" s="145">
        <v>23</v>
      </c>
      <c r="L521" s="145">
        <v>25</v>
      </c>
      <c r="M521" s="145">
        <v>24</v>
      </c>
      <c r="N521" s="145">
        <v>24</v>
      </c>
      <c r="O521" s="145">
        <v>24</v>
      </c>
      <c r="P521" s="145">
        <v>23</v>
      </c>
      <c r="Q521" s="145">
        <v>24</v>
      </c>
      <c r="R521" s="145">
        <v>23</v>
      </c>
      <c r="S521" s="145">
        <v>24</v>
      </c>
      <c r="T521" s="145">
        <v>23</v>
      </c>
      <c r="U521" s="145">
        <v>24</v>
      </c>
      <c r="V521" s="145">
        <v>24</v>
      </c>
      <c r="W521" s="145">
        <v>24</v>
      </c>
      <c r="X521" s="145">
        <v>25</v>
      </c>
      <c r="Y521" s="145">
        <v>23</v>
      </c>
      <c r="Z521" s="145">
        <v>25</v>
      </c>
      <c r="AA521" s="145">
        <v>24</v>
      </c>
      <c r="AB521" s="145">
        <v>24</v>
      </c>
      <c r="AC521" s="145">
        <v>24</v>
      </c>
      <c r="AD521" s="145">
        <v>23</v>
      </c>
      <c r="AE521" s="145">
        <v>25</v>
      </c>
      <c r="AF521" s="145">
        <v>25</v>
      </c>
      <c r="AG521" s="145">
        <v>25</v>
      </c>
      <c r="AH521" s="145">
        <v>24</v>
      </c>
      <c r="AI521" s="145">
        <v>24</v>
      </c>
      <c r="AJ521" s="145">
        <v>25</v>
      </c>
      <c r="AK521" s="145">
        <v>23</v>
      </c>
      <c r="AL521" s="145">
        <v>25</v>
      </c>
      <c r="AM521" s="145">
        <v>23</v>
      </c>
      <c r="AN521" s="145">
        <v>23</v>
      </c>
      <c r="AO521" s="145">
        <v>24</v>
      </c>
      <c r="AP521" s="145">
        <v>22</v>
      </c>
      <c r="AQ521" s="145">
        <v>21</v>
      </c>
      <c r="AR521" s="145">
        <v>35</v>
      </c>
      <c r="AS521" s="145">
        <v>30</v>
      </c>
      <c r="AT521" s="145">
        <v>28</v>
      </c>
      <c r="AU521" s="145">
        <v>25</v>
      </c>
      <c r="AV521" s="145">
        <v>24</v>
      </c>
      <c r="AW521" s="145">
        <v>21</v>
      </c>
      <c r="AX521" s="195">
        <v>22</v>
      </c>
      <c r="AY521" s="123"/>
      <c r="AZ521" s="123"/>
    </row>
    <row r="522" spans="1:52" x14ac:dyDescent="0.35">
      <c r="A522" s="27" t="s">
        <v>158</v>
      </c>
      <c r="B522" s="3" t="s">
        <v>311</v>
      </c>
      <c r="C522" s="3" t="s">
        <v>177</v>
      </c>
      <c r="D522" s="4">
        <f t="shared" si="19"/>
        <v>188.86956521739131</v>
      </c>
      <c r="E522" s="3">
        <v>397</v>
      </c>
      <c r="F522" s="3">
        <v>328</v>
      </c>
      <c r="G522" s="3">
        <v>356</v>
      </c>
      <c r="H522" s="3">
        <v>354</v>
      </c>
      <c r="I522" s="3">
        <v>428</v>
      </c>
      <c r="J522" s="3">
        <v>366</v>
      </c>
      <c r="K522" s="3">
        <v>388</v>
      </c>
      <c r="L522" s="3">
        <v>433</v>
      </c>
      <c r="M522" s="3">
        <v>368</v>
      </c>
      <c r="N522" s="3">
        <v>409</v>
      </c>
      <c r="O522" s="3">
        <v>399</v>
      </c>
      <c r="P522" s="3">
        <v>277</v>
      </c>
      <c r="Q522" s="3">
        <v>92</v>
      </c>
      <c r="R522" s="3">
        <v>92</v>
      </c>
      <c r="S522" s="3">
        <v>84</v>
      </c>
      <c r="T522" s="3">
        <v>85</v>
      </c>
      <c r="U522" s="3">
        <v>88</v>
      </c>
      <c r="V522" s="3">
        <v>80</v>
      </c>
      <c r="W522" s="3">
        <v>82</v>
      </c>
      <c r="X522" s="3">
        <v>85</v>
      </c>
      <c r="Y522" s="3">
        <v>88</v>
      </c>
      <c r="Z522" s="3">
        <v>91</v>
      </c>
      <c r="AA522" s="3">
        <v>89</v>
      </c>
      <c r="AB522" s="3">
        <v>106</v>
      </c>
      <c r="AC522" s="3">
        <v>113</v>
      </c>
      <c r="AD522" s="3">
        <v>114</v>
      </c>
      <c r="AE522" s="3">
        <v>189</v>
      </c>
      <c r="AF522" s="3">
        <v>207</v>
      </c>
      <c r="AG522" s="3">
        <v>189</v>
      </c>
      <c r="AH522" s="3">
        <v>172</v>
      </c>
      <c r="AI522" s="3">
        <v>175</v>
      </c>
      <c r="AJ522" s="3">
        <v>199</v>
      </c>
      <c r="AK522" s="3">
        <v>245</v>
      </c>
      <c r="AL522" s="3">
        <v>238</v>
      </c>
      <c r="AM522" s="3">
        <v>202</v>
      </c>
      <c r="AN522" s="3">
        <v>217</v>
      </c>
      <c r="AO522" s="3">
        <v>285</v>
      </c>
      <c r="AP522" s="3">
        <v>277</v>
      </c>
      <c r="AQ522" s="3">
        <v>208</v>
      </c>
      <c r="AR522" s="3">
        <v>14</v>
      </c>
      <c r="AS522" s="3">
        <v>8</v>
      </c>
      <c r="AT522" s="3">
        <v>4</v>
      </c>
      <c r="AU522" s="3">
        <v>17</v>
      </c>
      <c r="AV522" s="3">
        <v>24</v>
      </c>
      <c r="AW522" s="3">
        <v>13</v>
      </c>
      <c r="AX522" s="10">
        <v>13</v>
      </c>
    </row>
    <row r="523" spans="1:52" x14ac:dyDescent="0.35">
      <c r="A523" s="27" t="s">
        <v>158</v>
      </c>
      <c r="B523" s="3" t="s">
        <v>311</v>
      </c>
      <c r="C523" s="3" t="s">
        <v>178</v>
      </c>
      <c r="D523" s="145">
        <f t="shared" si="19"/>
        <v>2635.3260869565215</v>
      </c>
      <c r="E523" s="145">
        <v>5550</v>
      </c>
      <c r="F523" s="145">
        <v>4224</v>
      </c>
      <c r="G523" s="145">
        <v>5319</v>
      </c>
      <c r="H523" s="145">
        <v>4296</v>
      </c>
      <c r="I523" s="145">
        <v>4763</v>
      </c>
      <c r="J523" s="145">
        <v>3861</v>
      </c>
      <c r="K523" s="145">
        <v>3922</v>
      </c>
      <c r="L523" s="145">
        <v>4708</v>
      </c>
      <c r="M523" s="145">
        <v>3977</v>
      </c>
      <c r="N523" s="145">
        <v>4637</v>
      </c>
      <c r="O523" s="145">
        <v>4730</v>
      </c>
      <c r="P523" s="145">
        <v>3251</v>
      </c>
      <c r="Q523" s="145">
        <v>1953</v>
      </c>
      <c r="R523" s="145">
        <v>2046</v>
      </c>
      <c r="S523" s="145">
        <v>1727</v>
      </c>
      <c r="T523" s="145">
        <v>1958</v>
      </c>
      <c r="U523" s="145">
        <v>1788</v>
      </c>
      <c r="V523" s="145">
        <v>1331</v>
      </c>
      <c r="W523" s="145">
        <v>1342</v>
      </c>
      <c r="X523" s="145">
        <v>1491</v>
      </c>
      <c r="Y523" s="145">
        <v>1606</v>
      </c>
      <c r="Z523" s="145">
        <v>1650</v>
      </c>
      <c r="AA523" s="145">
        <v>1293</v>
      </c>
      <c r="AB523" s="145">
        <v>1535</v>
      </c>
      <c r="AC523" s="145">
        <v>1771</v>
      </c>
      <c r="AD523" s="145">
        <v>1496</v>
      </c>
      <c r="AE523" s="145">
        <v>2998</v>
      </c>
      <c r="AF523" s="145">
        <v>3421</v>
      </c>
      <c r="AG523" s="145">
        <v>2954</v>
      </c>
      <c r="AH523" s="145">
        <v>2354</v>
      </c>
      <c r="AI523" s="145">
        <v>2822</v>
      </c>
      <c r="AJ523" s="145">
        <v>3157</v>
      </c>
      <c r="AK523" s="145">
        <v>4158</v>
      </c>
      <c r="AL523" s="145">
        <v>4026</v>
      </c>
      <c r="AM523" s="145">
        <v>3014</v>
      </c>
      <c r="AN523" s="145">
        <v>3933</v>
      </c>
      <c r="AO523" s="145">
        <v>4505</v>
      </c>
      <c r="AP523" s="145">
        <v>4615</v>
      </c>
      <c r="AQ523" s="145">
        <v>2387</v>
      </c>
      <c r="AR523" s="145">
        <v>83</v>
      </c>
      <c r="AS523" s="145">
        <v>44</v>
      </c>
      <c r="AT523" s="145">
        <v>22</v>
      </c>
      <c r="AU523" s="145">
        <v>138</v>
      </c>
      <c r="AV523" s="145">
        <v>143</v>
      </c>
      <c r="AW523" s="145">
        <v>110</v>
      </c>
      <c r="AX523" s="195">
        <v>116</v>
      </c>
      <c r="AY523" s="123"/>
    </row>
    <row r="524" spans="1:52" x14ac:dyDescent="0.35">
      <c r="A524" s="27" t="s">
        <v>158</v>
      </c>
      <c r="B524" s="3" t="s">
        <v>311</v>
      </c>
      <c r="C524" s="3" t="s">
        <v>166</v>
      </c>
      <c r="D524" s="145">
        <f t="shared" si="19"/>
        <v>14.130434782608695</v>
      </c>
      <c r="E524" s="145">
        <v>14</v>
      </c>
      <c r="F524" s="145">
        <v>13</v>
      </c>
      <c r="G524" s="145">
        <v>15</v>
      </c>
      <c r="H524" s="145">
        <v>12</v>
      </c>
      <c r="I524" s="145">
        <v>11</v>
      </c>
      <c r="J524" s="145">
        <v>11</v>
      </c>
      <c r="K524" s="145">
        <v>10</v>
      </c>
      <c r="L524" s="145">
        <v>11</v>
      </c>
      <c r="M524" s="145">
        <v>11</v>
      </c>
      <c r="N524" s="145">
        <v>11</v>
      </c>
      <c r="O524" s="145">
        <v>12</v>
      </c>
      <c r="P524" s="145">
        <v>12</v>
      </c>
      <c r="Q524" s="145">
        <v>21</v>
      </c>
      <c r="R524" s="145">
        <v>22</v>
      </c>
      <c r="S524" s="145">
        <v>21</v>
      </c>
      <c r="T524" s="145">
        <v>23</v>
      </c>
      <c r="U524" s="145">
        <v>20</v>
      </c>
      <c r="V524" s="145">
        <v>17</v>
      </c>
      <c r="W524" s="145">
        <v>16</v>
      </c>
      <c r="X524" s="145">
        <v>18</v>
      </c>
      <c r="Y524" s="145">
        <v>18</v>
      </c>
      <c r="Z524" s="145">
        <v>18</v>
      </c>
      <c r="AA524" s="145">
        <v>15</v>
      </c>
      <c r="AB524" s="145">
        <v>14</v>
      </c>
      <c r="AC524" s="145">
        <v>16</v>
      </c>
      <c r="AD524" s="145">
        <v>13</v>
      </c>
      <c r="AE524" s="145">
        <v>16</v>
      </c>
      <c r="AF524" s="145">
        <v>17</v>
      </c>
      <c r="AG524" s="145">
        <v>16</v>
      </c>
      <c r="AH524" s="145">
        <v>14</v>
      </c>
      <c r="AI524" s="145">
        <v>16</v>
      </c>
      <c r="AJ524" s="145">
        <v>16</v>
      </c>
      <c r="AK524" s="145">
        <v>17</v>
      </c>
      <c r="AL524" s="145">
        <v>17</v>
      </c>
      <c r="AM524" s="145">
        <v>15</v>
      </c>
      <c r="AN524" s="145">
        <v>18</v>
      </c>
      <c r="AO524" s="145">
        <v>16</v>
      </c>
      <c r="AP524" s="145">
        <v>17</v>
      </c>
      <c r="AQ524" s="145">
        <v>11</v>
      </c>
      <c r="AR524" s="145">
        <v>6</v>
      </c>
      <c r="AS524" s="145">
        <v>6</v>
      </c>
      <c r="AT524" s="145">
        <v>6</v>
      </c>
      <c r="AU524" s="145">
        <v>8</v>
      </c>
      <c r="AV524" s="145">
        <v>6</v>
      </c>
      <c r="AW524" s="145">
        <v>8</v>
      </c>
      <c r="AX524" s="195">
        <v>9</v>
      </c>
      <c r="AY524" s="123"/>
    </row>
    <row r="525" spans="1:52" x14ac:dyDescent="0.35">
      <c r="A525" s="27" t="s">
        <v>158</v>
      </c>
      <c r="B525" s="3" t="s">
        <v>312</v>
      </c>
      <c r="C525" s="3" t="s">
        <v>177</v>
      </c>
      <c r="D525" s="4">
        <f t="shared" si="19"/>
        <v>16890.565217391304</v>
      </c>
      <c r="E525" s="4">
        <v>20796</v>
      </c>
      <c r="F525" s="4">
        <v>19710</v>
      </c>
      <c r="G525" s="4">
        <v>20717</v>
      </c>
      <c r="H525" s="4">
        <v>20508</v>
      </c>
      <c r="I525" s="4">
        <v>21235</v>
      </c>
      <c r="J525" s="4">
        <v>20588</v>
      </c>
      <c r="K525" s="4">
        <v>19685</v>
      </c>
      <c r="L525" s="4">
        <v>20529</v>
      </c>
      <c r="M525" s="4">
        <v>20070</v>
      </c>
      <c r="N525" s="4">
        <v>20999</v>
      </c>
      <c r="O525" s="4">
        <v>19961</v>
      </c>
      <c r="P525" s="4">
        <v>19031</v>
      </c>
      <c r="Q525" s="4">
        <v>19512</v>
      </c>
      <c r="R525" s="4">
        <v>19115</v>
      </c>
      <c r="S525" s="4">
        <v>19634</v>
      </c>
      <c r="T525" s="4">
        <v>19515</v>
      </c>
      <c r="U525" s="4">
        <v>19765</v>
      </c>
      <c r="V525" s="4">
        <v>19004</v>
      </c>
      <c r="W525" s="4">
        <v>18443</v>
      </c>
      <c r="X525" s="4">
        <v>19461</v>
      </c>
      <c r="Y525" s="4">
        <v>18253</v>
      </c>
      <c r="Z525" s="4">
        <v>20262</v>
      </c>
      <c r="AA525" s="4">
        <v>18970</v>
      </c>
      <c r="AB525" s="4">
        <v>17850</v>
      </c>
      <c r="AC525" s="4">
        <v>19158</v>
      </c>
      <c r="AD525" s="4">
        <v>18324</v>
      </c>
      <c r="AE525" s="4">
        <v>18867</v>
      </c>
      <c r="AF525" s="4">
        <v>19056</v>
      </c>
      <c r="AG525" s="4">
        <v>19171</v>
      </c>
      <c r="AH525" s="4">
        <v>18207</v>
      </c>
      <c r="AI525" s="4">
        <v>18643</v>
      </c>
      <c r="AJ525" s="4">
        <v>18767</v>
      </c>
      <c r="AK525" s="4">
        <v>18711</v>
      </c>
      <c r="AL525" s="4">
        <v>19604</v>
      </c>
      <c r="AM525" s="4">
        <v>18488</v>
      </c>
      <c r="AN525" s="4">
        <v>17817</v>
      </c>
      <c r="AO525" s="4">
        <v>18509</v>
      </c>
      <c r="AP525" s="4">
        <v>17990</v>
      </c>
      <c r="AQ525" s="4">
        <v>13294</v>
      </c>
      <c r="AR525" s="4">
        <v>1731</v>
      </c>
      <c r="AS525" s="4">
        <v>2001</v>
      </c>
      <c r="AT525" s="4">
        <v>3119</v>
      </c>
      <c r="AU525" s="4">
        <v>3983</v>
      </c>
      <c r="AV525" s="4">
        <v>4520</v>
      </c>
      <c r="AW525" s="4">
        <v>6524</v>
      </c>
      <c r="AX525" s="16">
        <v>6869</v>
      </c>
      <c r="AY525" s="18"/>
      <c r="AZ525" s="18"/>
    </row>
    <row r="526" spans="1:52" x14ac:dyDescent="0.35">
      <c r="A526" s="27" t="s">
        <v>158</v>
      </c>
      <c r="B526" s="3" t="s">
        <v>312</v>
      </c>
      <c r="C526" s="3" t="s">
        <v>178</v>
      </c>
      <c r="D526" s="145">
        <f t="shared" si="19"/>
        <v>284344.47826086957</v>
      </c>
      <c r="E526" s="145">
        <v>354794</v>
      </c>
      <c r="F526" s="145">
        <v>320493</v>
      </c>
      <c r="G526" s="145">
        <v>371341</v>
      </c>
      <c r="H526" s="145">
        <v>338641</v>
      </c>
      <c r="I526" s="145">
        <v>373621</v>
      </c>
      <c r="J526" s="145">
        <v>357937</v>
      </c>
      <c r="K526" s="145">
        <v>326139</v>
      </c>
      <c r="L526" s="145">
        <v>363564</v>
      </c>
      <c r="M526" s="145">
        <v>336496</v>
      </c>
      <c r="N526" s="145">
        <v>358727</v>
      </c>
      <c r="O526" s="145">
        <v>330517</v>
      </c>
      <c r="P526" s="145">
        <v>304986</v>
      </c>
      <c r="Q526" s="145">
        <v>320873</v>
      </c>
      <c r="R526" s="145">
        <v>306977</v>
      </c>
      <c r="S526" s="145">
        <v>318409</v>
      </c>
      <c r="T526" s="145">
        <v>330074</v>
      </c>
      <c r="U526" s="145">
        <v>336933</v>
      </c>
      <c r="V526" s="145">
        <v>313651</v>
      </c>
      <c r="W526" s="145">
        <v>304466</v>
      </c>
      <c r="X526" s="145">
        <v>334103</v>
      </c>
      <c r="Y526" s="145">
        <v>286319</v>
      </c>
      <c r="Z526" s="145">
        <v>349198</v>
      </c>
      <c r="AA526" s="145">
        <v>308745</v>
      </c>
      <c r="AB526" s="145">
        <v>291778</v>
      </c>
      <c r="AC526" s="145">
        <v>320155</v>
      </c>
      <c r="AD526" s="145">
        <v>294352</v>
      </c>
      <c r="AE526" s="145">
        <v>320889</v>
      </c>
      <c r="AF526" s="145">
        <v>323073</v>
      </c>
      <c r="AG526" s="145">
        <v>325394</v>
      </c>
      <c r="AH526" s="145">
        <v>306567</v>
      </c>
      <c r="AI526" s="145">
        <v>332219</v>
      </c>
      <c r="AJ526" s="145">
        <v>328633</v>
      </c>
      <c r="AK526" s="145">
        <v>316322</v>
      </c>
      <c r="AL526" s="145">
        <v>353546</v>
      </c>
      <c r="AM526" s="145">
        <v>317023</v>
      </c>
      <c r="AN526" s="145">
        <v>302217</v>
      </c>
      <c r="AO526" s="145">
        <v>331925</v>
      </c>
      <c r="AP526" s="145">
        <v>306974</v>
      </c>
      <c r="AQ526" s="145">
        <v>188752</v>
      </c>
      <c r="AR526" s="145">
        <v>35761</v>
      </c>
      <c r="AS526" s="145">
        <v>41709</v>
      </c>
      <c r="AT526" s="145">
        <v>54442</v>
      </c>
      <c r="AU526" s="145">
        <v>62838</v>
      </c>
      <c r="AV526" s="145">
        <v>72454</v>
      </c>
      <c r="AW526" s="145">
        <v>98533</v>
      </c>
      <c r="AX526" s="195">
        <v>107286</v>
      </c>
      <c r="AY526" s="123"/>
      <c r="AZ526" s="123"/>
    </row>
    <row r="527" spans="1:52" ht="15" thickBot="1" x14ac:dyDescent="0.4">
      <c r="A527" s="7" t="s">
        <v>158</v>
      </c>
      <c r="B527" s="8" t="s">
        <v>312</v>
      </c>
      <c r="C527" s="8" t="s">
        <v>166</v>
      </c>
      <c r="D527" s="196">
        <f t="shared" si="19"/>
        <v>16.956521739130434</v>
      </c>
      <c r="E527" s="196">
        <v>17</v>
      </c>
      <c r="F527" s="196">
        <v>16</v>
      </c>
      <c r="G527" s="196">
        <v>18</v>
      </c>
      <c r="H527" s="196">
        <v>17</v>
      </c>
      <c r="I527" s="196">
        <v>18</v>
      </c>
      <c r="J527" s="196">
        <v>17</v>
      </c>
      <c r="K527" s="196">
        <v>17</v>
      </c>
      <c r="L527" s="196">
        <v>18</v>
      </c>
      <c r="M527" s="196">
        <v>17</v>
      </c>
      <c r="N527" s="196">
        <v>17</v>
      </c>
      <c r="O527" s="196">
        <v>17</v>
      </c>
      <c r="P527" s="196">
        <v>16</v>
      </c>
      <c r="Q527" s="196">
        <v>16</v>
      </c>
      <c r="R527" s="196">
        <v>16</v>
      </c>
      <c r="S527" s="196">
        <v>16</v>
      </c>
      <c r="T527" s="196">
        <v>17</v>
      </c>
      <c r="U527" s="196">
        <v>17</v>
      </c>
      <c r="V527" s="196">
        <v>17</v>
      </c>
      <c r="W527" s="196">
        <v>17</v>
      </c>
      <c r="X527" s="196">
        <v>17</v>
      </c>
      <c r="Y527" s="196">
        <v>16</v>
      </c>
      <c r="Z527" s="196">
        <v>17</v>
      </c>
      <c r="AA527" s="196">
        <v>16</v>
      </c>
      <c r="AB527" s="196">
        <v>16</v>
      </c>
      <c r="AC527" s="196">
        <v>17</v>
      </c>
      <c r="AD527" s="196">
        <v>16</v>
      </c>
      <c r="AE527" s="196">
        <v>17</v>
      </c>
      <c r="AF527" s="196">
        <v>17</v>
      </c>
      <c r="AG527" s="196">
        <v>17</v>
      </c>
      <c r="AH527" s="196">
        <v>17</v>
      </c>
      <c r="AI527" s="196">
        <v>18</v>
      </c>
      <c r="AJ527" s="196">
        <v>18</v>
      </c>
      <c r="AK527" s="196">
        <v>17</v>
      </c>
      <c r="AL527" s="196">
        <v>18</v>
      </c>
      <c r="AM527" s="196">
        <v>17</v>
      </c>
      <c r="AN527" s="196">
        <v>17</v>
      </c>
      <c r="AO527" s="196">
        <v>18</v>
      </c>
      <c r="AP527" s="196">
        <v>17</v>
      </c>
      <c r="AQ527" s="196">
        <v>14</v>
      </c>
      <c r="AR527" s="196">
        <v>21</v>
      </c>
      <c r="AS527" s="196">
        <v>21</v>
      </c>
      <c r="AT527" s="196">
        <v>17</v>
      </c>
      <c r="AU527" s="196">
        <v>16</v>
      </c>
      <c r="AV527" s="196">
        <v>16</v>
      </c>
      <c r="AW527" s="196">
        <v>15</v>
      </c>
      <c r="AX527" s="197">
        <v>16</v>
      </c>
      <c r="AY527" s="123"/>
      <c r="AZ527" s="123"/>
    </row>
  </sheetData>
  <mergeCells count="7">
    <mergeCell ref="B8:C8"/>
    <mergeCell ref="A9:A13"/>
    <mergeCell ref="B9:C9"/>
    <mergeCell ref="B10:C10"/>
    <mergeCell ref="B11:C11"/>
    <mergeCell ref="B12:C12"/>
    <mergeCell ref="B13:C13"/>
  </mergeCell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29041-D30B-4CCC-A7F7-4D312EADFB2A}">
  <dimension ref="A1:AY127"/>
  <sheetViews>
    <sheetView zoomScaleNormal="100" workbookViewId="0">
      <selection activeCell="H59" sqref="H59"/>
    </sheetView>
  </sheetViews>
  <sheetFormatPr defaultRowHeight="14.5" x14ac:dyDescent="0.35"/>
  <cols>
    <col min="1" max="1" width="55.54296875" bestFit="1" customWidth="1"/>
    <col min="2" max="2" width="60.54296875" customWidth="1"/>
    <col min="3" max="3" width="35.453125" customWidth="1"/>
    <col min="4" max="8" width="12.08984375" customWidth="1"/>
    <col min="9" max="9" width="13.54296875" customWidth="1"/>
    <col min="10" max="10" width="12.08984375" customWidth="1"/>
    <col min="11" max="11" width="13.90625" customWidth="1"/>
    <col min="12" max="12" width="13.54296875" customWidth="1"/>
    <col min="13" max="41" width="13.90625" customWidth="1"/>
    <col min="42" max="42" width="13.54296875" customWidth="1"/>
    <col min="43" max="49" width="12.08984375" customWidth="1"/>
    <col min="50" max="50" width="13" bestFit="1" customWidth="1"/>
    <col min="51" max="51" width="16.453125" bestFit="1" customWidth="1"/>
  </cols>
  <sheetData>
    <row r="1" spans="1:50" ht="26" x14ac:dyDescent="0.6">
      <c r="A1" s="26" t="s">
        <v>0</v>
      </c>
    </row>
    <row r="2" spans="1:50" ht="21" x14ac:dyDescent="0.5">
      <c r="A2" s="66" t="s">
        <v>344</v>
      </c>
      <c r="B2" s="66" t="s">
        <v>420</v>
      </c>
      <c r="C2" s="66"/>
    </row>
    <row r="3" spans="1:50" x14ac:dyDescent="0.35">
      <c r="B3" s="111" t="s">
        <v>156</v>
      </c>
    </row>
    <row r="4" spans="1:50" x14ac:dyDescent="0.35">
      <c r="A4" s="73" t="s">
        <v>346</v>
      </c>
    </row>
    <row r="5" spans="1:50" x14ac:dyDescent="0.35">
      <c r="A5" s="73"/>
    </row>
    <row r="6" spans="1:50" x14ac:dyDescent="0.35">
      <c r="A6" s="51" t="s">
        <v>152</v>
      </c>
    </row>
    <row r="8" spans="1:50" x14ac:dyDescent="0.35">
      <c r="A8" s="5"/>
      <c r="B8" s="6"/>
      <c r="C8" s="456" t="s">
        <v>153</v>
      </c>
      <c r="D8" s="14">
        <v>42736</v>
      </c>
      <c r="E8" s="14">
        <v>42767</v>
      </c>
      <c r="F8" s="14">
        <v>42795</v>
      </c>
      <c r="G8" s="14">
        <v>42826</v>
      </c>
      <c r="H8" s="14">
        <v>42856</v>
      </c>
      <c r="I8" s="14">
        <v>42887</v>
      </c>
      <c r="J8" s="14">
        <v>42917</v>
      </c>
      <c r="K8" s="14">
        <v>42948</v>
      </c>
      <c r="L8" s="14">
        <v>42979</v>
      </c>
      <c r="M8" s="14">
        <v>43009</v>
      </c>
      <c r="N8" s="14">
        <v>43040</v>
      </c>
      <c r="O8" s="14">
        <v>43070</v>
      </c>
      <c r="P8" s="14">
        <v>43101</v>
      </c>
      <c r="Q8" s="14">
        <v>43132</v>
      </c>
      <c r="R8" s="14">
        <v>43160</v>
      </c>
      <c r="S8" s="14">
        <v>43191</v>
      </c>
      <c r="T8" s="14">
        <v>43221</v>
      </c>
      <c r="U8" s="14">
        <v>43252</v>
      </c>
      <c r="V8" s="14">
        <v>43282</v>
      </c>
      <c r="W8" s="14">
        <v>43313</v>
      </c>
      <c r="X8" s="14">
        <v>43344</v>
      </c>
      <c r="Y8" s="14">
        <v>43374</v>
      </c>
      <c r="Z8" s="14">
        <v>43405</v>
      </c>
      <c r="AA8" s="14">
        <v>43435</v>
      </c>
      <c r="AB8" s="14">
        <v>43466</v>
      </c>
      <c r="AC8" s="14">
        <v>43497</v>
      </c>
      <c r="AD8" s="14">
        <v>43525</v>
      </c>
      <c r="AE8" s="14">
        <v>43556</v>
      </c>
      <c r="AF8" s="14">
        <v>43586</v>
      </c>
      <c r="AG8" s="14">
        <v>43617</v>
      </c>
      <c r="AH8" s="14">
        <v>43647</v>
      </c>
      <c r="AI8" s="14">
        <v>43678</v>
      </c>
      <c r="AJ8" s="14">
        <v>43709</v>
      </c>
      <c r="AK8" s="14">
        <v>43739</v>
      </c>
      <c r="AL8" s="14">
        <v>43770</v>
      </c>
      <c r="AM8" s="14">
        <v>43800</v>
      </c>
      <c r="AN8" s="14">
        <v>43831</v>
      </c>
      <c r="AO8" s="14">
        <v>43862</v>
      </c>
      <c r="AP8" s="14">
        <v>43891</v>
      </c>
      <c r="AQ8" s="14">
        <v>43922</v>
      </c>
      <c r="AR8" s="14">
        <v>43952</v>
      </c>
      <c r="AS8" s="14">
        <v>43983</v>
      </c>
      <c r="AT8" s="14">
        <v>44013</v>
      </c>
      <c r="AU8" s="14">
        <v>44044</v>
      </c>
      <c r="AV8" s="14">
        <v>44075</v>
      </c>
      <c r="AW8" s="14">
        <v>44105</v>
      </c>
    </row>
    <row r="9" spans="1:50" x14ac:dyDescent="0.35">
      <c r="A9" s="86" t="s">
        <v>154</v>
      </c>
      <c r="B9" s="8" t="s">
        <v>347</v>
      </c>
      <c r="C9" s="22">
        <f>AVERAGE(D9:AW9)</f>
        <v>132530.0652173913</v>
      </c>
      <c r="D9" s="22">
        <v>128063</v>
      </c>
      <c r="E9" s="22">
        <v>128332</v>
      </c>
      <c r="F9" s="22">
        <v>128287</v>
      </c>
      <c r="G9" s="22">
        <v>128628</v>
      </c>
      <c r="H9" s="22">
        <v>128861</v>
      </c>
      <c r="I9" s="22">
        <v>128990</v>
      </c>
      <c r="J9" s="22">
        <v>129130</v>
      </c>
      <c r="K9" s="22">
        <v>128993</v>
      </c>
      <c r="L9" s="22">
        <v>129140</v>
      </c>
      <c r="M9" s="22">
        <v>129448</v>
      </c>
      <c r="N9" s="22">
        <v>129932</v>
      </c>
      <c r="O9" s="22">
        <v>130634</v>
      </c>
      <c r="P9" s="22">
        <v>131111</v>
      </c>
      <c r="Q9" s="22">
        <v>131507</v>
      </c>
      <c r="R9" s="22">
        <v>131563</v>
      </c>
      <c r="S9" s="22">
        <v>131727</v>
      </c>
      <c r="T9" s="22">
        <v>131799</v>
      </c>
      <c r="U9" s="22">
        <v>131795</v>
      </c>
      <c r="V9" s="22">
        <v>131925</v>
      </c>
      <c r="W9" s="22">
        <v>132258</v>
      </c>
      <c r="X9" s="22">
        <v>132254</v>
      </c>
      <c r="Y9" s="22">
        <v>132324</v>
      </c>
      <c r="Z9" s="22">
        <v>132227</v>
      </c>
      <c r="AA9" s="22">
        <v>132077</v>
      </c>
      <c r="AB9" s="22">
        <v>131984</v>
      </c>
      <c r="AC9" s="22">
        <v>132146</v>
      </c>
      <c r="AD9" s="22">
        <v>132237</v>
      </c>
      <c r="AE9" s="22">
        <v>132299</v>
      </c>
      <c r="AF9" s="22">
        <v>132224</v>
      </c>
      <c r="AG9" s="22">
        <v>132114</v>
      </c>
      <c r="AH9" s="22">
        <v>131913</v>
      </c>
      <c r="AI9" s="22">
        <v>131753</v>
      </c>
      <c r="AJ9" s="22">
        <v>131847</v>
      </c>
      <c r="AK9" s="22">
        <v>131725</v>
      </c>
      <c r="AL9" s="22">
        <v>131421</v>
      </c>
      <c r="AM9" s="22">
        <v>131177</v>
      </c>
      <c r="AN9" s="22">
        <v>131106</v>
      </c>
      <c r="AO9" s="22">
        <v>131461</v>
      </c>
      <c r="AP9" s="22">
        <v>132045</v>
      </c>
      <c r="AQ9" s="22">
        <v>134127</v>
      </c>
      <c r="AR9" s="22">
        <v>136745</v>
      </c>
      <c r="AS9" s="22">
        <v>139044</v>
      </c>
      <c r="AT9" s="22">
        <v>141007</v>
      </c>
      <c r="AU9" s="22">
        <v>143369</v>
      </c>
      <c r="AV9" s="22">
        <v>145686</v>
      </c>
      <c r="AW9" s="22">
        <v>147948</v>
      </c>
    </row>
    <row r="10" spans="1:50" x14ac:dyDescent="0.35">
      <c r="A10" s="19"/>
      <c r="B10" s="19"/>
      <c r="C10" s="19"/>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row>
    <row r="11" spans="1:50" x14ac:dyDescent="0.35">
      <c r="A11" s="51" t="s">
        <v>348</v>
      </c>
      <c r="B11" s="19"/>
      <c r="C11" s="19"/>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row>
    <row r="12" spans="1:50" x14ac:dyDescent="0.35">
      <c r="A12" s="19"/>
      <c r="B12" s="19"/>
      <c r="C12" s="19"/>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row>
    <row r="13" spans="1:50" x14ac:dyDescent="0.35">
      <c r="A13" s="24"/>
      <c r="B13" s="6"/>
      <c r="C13" s="456" t="s">
        <v>153</v>
      </c>
      <c r="D13" s="14">
        <v>42736</v>
      </c>
      <c r="E13" s="14">
        <v>42767</v>
      </c>
      <c r="F13" s="14">
        <v>42795</v>
      </c>
      <c r="G13" s="14">
        <v>42826</v>
      </c>
      <c r="H13" s="14">
        <v>42856</v>
      </c>
      <c r="I13" s="14">
        <v>42887</v>
      </c>
      <c r="J13" s="14">
        <v>42917</v>
      </c>
      <c r="K13" s="14">
        <v>42948</v>
      </c>
      <c r="L13" s="14">
        <v>42979</v>
      </c>
      <c r="M13" s="14">
        <v>43009</v>
      </c>
      <c r="N13" s="14">
        <v>43040</v>
      </c>
      <c r="O13" s="14">
        <v>43070</v>
      </c>
      <c r="P13" s="14">
        <v>43101</v>
      </c>
      <c r="Q13" s="14">
        <v>43132</v>
      </c>
      <c r="R13" s="14">
        <v>43160</v>
      </c>
      <c r="S13" s="14">
        <v>43191</v>
      </c>
      <c r="T13" s="14">
        <v>43221</v>
      </c>
      <c r="U13" s="14">
        <v>43252</v>
      </c>
      <c r="V13" s="14">
        <v>43282</v>
      </c>
      <c r="W13" s="14">
        <v>43313</v>
      </c>
      <c r="X13" s="14">
        <v>43344</v>
      </c>
      <c r="Y13" s="14">
        <v>43374</v>
      </c>
      <c r="Z13" s="14">
        <v>43405</v>
      </c>
      <c r="AA13" s="14">
        <v>43435</v>
      </c>
      <c r="AB13" s="14">
        <v>43466</v>
      </c>
      <c r="AC13" s="14">
        <v>43497</v>
      </c>
      <c r="AD13" s="14">
        <v>43525</v>
      </c>
      <c r="AE13" s="14">
        <v>43556</v>
      </c>
      <c r="AF13" s="14">
        <v>43586</v>
      </c>
      <c r="AG13" s="14">
        <v>43617</v>
      </c>
      <c r="AH13" s="14">
        <v>43647</v>
      </c>
      <c r="AI13" s="14">
        <v>43678</v>
      </c>
      <c r="AJ13" s="14">
        <v>43709</v>
      </c>
      <c r="AK13" s="14">
        <v>43739</v>
      </c>
      <c r="AL13" s="14">
        <v>43770</v>
      </c>
      <c r="AM13" s="14">
        <v>43800</v>
      </c>
      <c r="AN13" s="14">
        <v>43831</v>
      </c>
      <c r="AO13" s="14">
        <v>43862</v>
      </c>
      <c r="AP13" s="14">
        <v>43891</v>
      </c>
      <c r="AQ13" s="15">
        <v>43922</v>
      </c>
      <c r="AR13" s="15">
        <v>43952</v>
      </c>
      <c r="AS13" s="15">
        <v>43983</v>
      </c>
      <c r="AT13" s="15">
        <v>44013</v>
      </c>
      <c r="AU13" s="15">
        <v>44044</v>
      </c>
      <c r="AV13" s="15">
        <v>44075</v>
      </c>
      <c r="AW13" s="15">
        <v>44105</v>
      </c>
      <c r="AX13" s="51"/>
    </row>
    <row r="14" spans="1:50" x14ac:dyDescent="0.35">
      <c r="A14" s="570" t="s">
        <v>117</v>
      </c>
      <c r="B14" s="3" t="s">
        <v>349</v>
      </c>
      <c r="C14" s="145">
        <f t="shared" ref="C14:C17" si="0">AVERAGE(D14:AW14)</f>
        <v>1277027.260652174</v>
      </c>
      <c r="D14" s="145">
        <f t="shared" ref="D14:AW14" si="1">D93+D22+D113+D125</f>
        <v>938442</v>
      </c>
      <c r="E14" s="145">
        <f t="shared" si="1"/>
        <v>855845</v>
      </c>
      <c r="F14" s="145">
        <f t="shared" si="1"/>
        <v>1017753.75</v>
      </c>
      <c r="G14" s="145">
        <f t="shared" si="1"/>
        <v>897882.25</v>
      </c>
      <c r="H14" s="145">
        <f t="shared" si="1"/>
        <v>1016007.25</v>
      </c>
      <c r="I14" s="145">
        <f t="shared" si="1"/>
        <v>1059848.72</v>
      </c>
      <c r="J14" s="145">
        <f t="shared" si="1"/>
        <v>1046289.32</v>
      </c>
      <c r="K14" s="145">
        <f t="shared" si="1"/>
        <v>1165691</v>
      </c>
      <c r="L14" s="145">
        <f t="shared" si="1"/>
        <v>1088091.95</v>
      </c>
      <c r="M14" s="145">
        <f t="shared" si="1"/>
        <v>1185983</v>
      </c>
      <c r="N14" s="145">
        <f t="shared" si="1"/>
        <v>1217431.5</v>
      </c>
      <c r="O14" s="145">
        <f t="shared" si="1"/>
        <v>1223464.25</v>
      </c>
      <c r="P14" s="145">
        <f t="shared" si="1"/>
        <v>1365792</v>
      </c>
      <c r="Q14" s="145">
        <f t="shared" si="1"/>
        <v>1364918.29</v>
      </c>
      <c r="R14" s="145">
        <f t="shared" si="1"/>
        <v>1401497.25</v>
      </c>
      <c r="S14" s="145">
        <f t="shared" si="1"/>
        <v>1433365.25</v>
      </c>
      <c r="T14" s="145">
        <f t="shared" si="1"/>
        <v>1591970.75</v>
      </c>
      <c r="U14" s="145">
        <f t="shared" si="1"/>
        <v>1556261.99</v>
      </c>
      <c r="V14" s="145">
        <f t="shared" si="1"/>
        <v>1506362.25</v>
      </c>
      <c r="W14" s="145">
        <f t="shared" si="1"/>
        <v>1595230.5</v>
      </c>
      <c r="X14" s="145">
        <f t="shared" si="1"/>
        <v>1413434.2</v>
      </c>
      <c r="Y14" s="145">
        <f t="shared" si="1"/>
        <v>1668620</v>
      </c>
      <c r="Z14" s="145">
        <f t="shared" si="1"/>
        <v>1386453.45</v>
      </c>
      <c r="AA14" s="145">
        <f t="shared" si="1"/>
        <v>1381825.75</v>
      </c>
      <c r="AB14" s="145">
        <f t="shared" si="1"/>
        <v>1459890.25</v>
      </c>
      <c r="AC14" s="145">
        <f t="shared" si="1"/>
        <v>1309547.25</v>
      </c>
      <c r="AD14" s="145">
        <f t="shared" si="1"/>
        <v>1600694.29</v>
      </c>
      <c r="AE14" s="145">
        <f t="shared" si="1"/>
        <v>1697446.5</v>
      </c>
      <c r="AF14" s="145">
        <f t="shared" si="1"/>
        <v>1739816.57</v>
      </c>
      <c r="AG14" s="145">
        <f t="shared" si="1"/>
        <v>1635097.25</v>
      </c>
      <c r="AH14" s="145">
        <f t="shared" si="1"/>
        <v>1647863</v>
      </c>
      <c r="AI14" s="145">
        <f t="shared" si="1"/>
        <v>1650978.83</v>
      </c>
      <c r="AJ14" s="145">
        <f t="shared" si="1"/>
        <v>1549771.5</v>
      </c>
      <c r="AK14" s="145">
        <f t="shared" si="1"/>
        <v>1570614.25</v>
      </c>
      <c r="AL14" s="145">
        <f t="shared" si="1"/>
        <v>1408459.58</v>
      </c>
      <c r="AM14" s="145">
        <f t="shared" si="1"/>
        <v>1368231</v>
      </c>
      <c r="AN14" s="145">
        <f t="shared" si="1"/>
        <v>1507331.2</v>
      </c>
      <c r="AO14" s="145">
        <f t="shared" si="1"/>
        <v>1422494.75</v>
      </c>
      <c r="AP14" s="145">
        <f t="shared" si="1"/>
        <v>1047131.75</v>
      </c>
      <c r="AQ14" s="145">
        <f t="shared" si="1"/>
        <v>591359</v>
      </c>
      <c r="AR14" s="145">
        <f t="shared" si="1"/>
        <v>629783.75</v>
      </c>
      <c r="AS14" s="145">
        <f t="shared" si="1"/>
        <v>790224.25</v>
      </c>
      <c r="AT14" s="145">
        <f t="shared" si="1"/>
        <v>905811</v>
      </c>
      <c r="AU14" s="145">
        <f t="shared" si="1"/>
        <v>970142.35</v>
      </c>
      <c r="AV14" s="145">
        <f t="shared" si="1"/>
        <v>966772.75</v>
      </c>
      <c r="AW14" s="145">
        <f t="shared" si="1"/>
        <v>895331.25</v>
      </c>
      <c r="AX14" s="42"/>
    </row>
    <row r="15" spans="1:50" s="96" customFormat="1" x14ac:dyDescent="0.35">
      <c r="A15" s="571"/>
      <c r="B15" s="289" t="s">
        <v>350</v>
      </c>
      <c r="C15" s="290">
        <f t="shared" si="0"/>
        <v>9.6636711917237239</v>
      </c>
      <c r="D15" s="290">
        <f>D14/D9</f>
        <v>7.3279713890819362</v>
      </c>
      <c r="E15" s="290">
        <f t="shared" ref="E15:AW15" si="2">E14/E9</f>
        <v>6.6689913661440636</v>
      </c>
      <c r="F15" s="290">
        <f t="shared" si="2"/>
        <v>7.9334129724757769</v>
      </c>
      <c r="G15" s="290">
        <f t="shared" si="2"/>
        <v>6.9804572099387379</v>
      </c>
      <c r="H15" s="290">
        <f t="shared" si="2"/>
        <v>7.8845209178882669</v>
      </c>
      <c r="I15" s="290">
        <f t="shared" si="2"/>
        <v>8.2165184898054111</v>
      </c>
      <c r="J15" s="290">
        <f t="shared" si="2"/>
        <v>8.1026045070858821</v>
      </c>
      <c r="K15" s="290">
        <f t="shared" si="2"/>
        <v>9.0368547130464449</v>
      </c>
      <c r="L15" s="290">
        <f t="shared" si="2"/>
        <v>8.425677172061329</v>
      </c>
      <c r="M15" s="290">
        <f t="shared" si="2"/>
        <v>9.1618487732525811</v>
      </c>
      <c r="N15" s="290">
        <f t="shared" si="2"/>
        <v>9.3697587969091529</v>
      </c>
      <c r="O15" s="290">
        <f t="shared" si="2"/>
        <v>9.3655882082765594</v>
      </c>
      <c r="P15" s="290">
        <f t="shared" si="2"/>
        <v>10.417066455141065</v>
      </c>
      <c r="Q15" s="290">
        <f t="shared" si="2"/>
        <v>10.379054270875315</v>
      </c>
      <c r="R15" s="290">
        <f t="shared" si="2"/>
        <v>10.652670203628681</v>
      </c>
      <c r="S15" s="290">
        <f t="shared" si="2"/>
        <v>10.881332224980452</v>
      </c>
      <c r="T15" s="290">
        <f t="shared" si="2"/>
        <v>12.078777153089174</v>
      </c>
      <c r="U15" s="290">
        <f t="shared" si="2"/>
        <v>11.808202056223681</v>
      </c>
      <c r="V15" s="290">
        <f t="shared" si="2"/>
        <v>11.418322910744742</v>
      </c>
      <c r="W15" s="290">
        <f t="shared" si="2"/>
        <v>12.061504786099896</v>
      </c>
      <c r="X15" s="290">
        <f t="shared" si="2"/>
        <v>10.68726995024725</v>
      </c>
      <c r="Y15" s="290">
        <f t="shared" si="2"/>
        <v>12.610108521507815</v>
      </c>
      <c r="Z15" s="290">
        <f t="shared" si="2"/>
        <v>10.485403510629448</v>
      </c>
      <c r="AA15" s="290">
        <f t="shared" si="2"/>
        <v>10.462273900830576</v>
      </c>
      <c r="AB15" s="290">
        <f t="shared" si="2"/>
        <v>11.061115362468177</v>
      </c>
      <c r="AC15" s="290">
        <f t="shared" si="2"/>
        <v>9.9098516035294288</v>
      </c>
      <c r="AD15" s="290">
        <f t="shared" si="2"/>
        <v>12.104738386382026</v>
      </c>
      <c r="AE15" s="290">
        <f t="shared" si="2"/>
        <v>12.830380426155905</v>
      </c>
      <c r="AF15" s="290">
        <f t="shared" si="2"/>
        <v>13.158099664206196</v>
      </c>
      <c r="AG15" s="290">
        <f t="shared" si="2"/>
        <v>12.376411659627292</v>
      </c>
      <c r="AH15" s="290">
        <f t="shared" si="2"/>
        <v>12.49204399869611</v>
      </c>
      <c r="AI15" s="290">
        <f t="shared" si="2"/>
        <v>12.530863282050504</v>
      </c>
      <c r="AJ15" s="290">
        <f t="shared" si="2"/>
        <v>11.754317504380078</v>
      </c>
      <c r="AK15" s="290">
        <f t="shared" si="2"/>
        <v>11.923433289049155</v>
      </c>
      <c r="AL15" s="290">
        <f t="shared" si="2"/>
        <v>10.717157684083976</v>
      </c>
      <c r="AM15" s="290">
        <f t="shared" si="2"/>
        <v>10.430418442257407</v>
      </c>
      <c r="AN15" s="290">
        <f t="shared" si="2"/>
        <v>11.497042088081399</v>
      </c>
      <c r="AO15" s="290">
        <f t="shared" si="2"/>
        <v>10.82065973939039</v>
      </c>
      <c r="AP15" s="290">
        <f t="shared" si="2"/>
        <v>7.9301128403195884</v>
      </c>
      <c r="AQ15" s="290">
        <f t="shared" si="2"/>
        <v>4.4089482356274274</v>
      </c>
      <c r="AR15" s="290">
        <f t="shared" si="2"/>
        <v>4.6055340231818347</v>
      </c>
      <c r="AS15" s="290">
        <f t="shared" si="2"/>
        <v>5.6832675268260404</v>
      </c>
      <c r="AT15" s="290">
        <f t="shared" si="2"/>
        <v>6.423872573702015</v>
      </c>
      <c r="AU15" s="290">
        <f t="shared" si="2"/>
        <v>6.7667511805201963</v>
      </c>
      <c r="AV15" s="290">
        <f t="shared" si="2"/>
        <v>6.6360031162912012</v>
      </c>
      <c r="AW15" s="290">
        <f t="shared" si="2"/>
        <v>6.0516617325006079</v>
      </c>
      <c r="AX15" s="95"/>
    </row>
    <row r="16" spans="1:50" s="474" customFormat="1" x14ac:dyDescent="0.35">
      <c r="A16" s="594"/>
      <c r="B16" s="476" t="s">
        <v>370</v>
      </c>
      <c r="C16" s="477">
        <f>AVERAGE(D16:AW16)</f>
        <v>6214.95652173913</v>
      </c>
      <c r="D16" s="477">
        <v>6835</v>
      </c>
      <c r="E16" s="477">
        <v>6501</v>
      </c>
      <c r="F16" s="477">
        <v>6908</v>
      </c>
      <c r="G16" s="477">
        <v>6641</v>
      </c>
      <c r="H16" s="477">
        <v>6776</v>
      </c>
      <c r="I16" s="477">
        <v>6982</v>
      </c>
      <c r="J16" s="477">
        <v>7188</v>
      </c>
      <c r="K16" s="477">
        <v>7492</v>
      </c>
      <c r="L16" s="477">
        <v>6972</v>
      </c>
      <c r="M16" s="477">
        <v>7274</v>
      </c>
      <c r="N16" s="477">
        <v>7092</v>
      </c>
      <c r="O16" s="477">
        <v>6910</v>
      </c>
      <c r="P16" s="477">
        <v>7256</v>
      </c>
      <c r="Q16" s="477">
        <v>7217</v>
      </c>
      <c r="R16" s="477">
        <v>7256</v>
      </c>
      <c r="S16" s="477">
        <v>7261</v>
      </c>
      <c r="T16" s="477">
        <v>7496</v>
      </c>
      <c r="U16" s="477">
        <v>7350</v>
      </c>
      <c r="V16" s="477">
        <v>7195</v>
      </c>
      <c r="W16" s="477">
        <v>7191</v>
      </c>
      <c r="X16" s="477">
        <v>6879</v>
      </c>
      <c r="Y16" s="477">
        <v>7500</v>
      </c>
      <c r="Z16" s="477">
        <v>7155</v>
      </c>
      <c r="AA16" s="477">
        <v>6634</v>
      </c>
      <c r="AB16" s="477">
        <v>6918</v>
      </c>
      <c r="AC16" s="477">
        <v>6570</v>
      </c>
      <c r="AD16" s="477">
        <v>6756</v>
      </c>
      <c r="AE16" s="477">
        <v>6974</v>
      </c>
      <c r="AF16" s="477">
        <v>6862</v>
      </c>
      <c r="AG16" s="477">
        <v>6709</v>
      </c>
      <c r="AH16" s="477">
        <v>6749</v>
      </c>
      <c r="AI16" s="477">
        <v>6763</v>
      </c>
      <c r="AJ16" s="477">
        <v>6648</v>
      </c>
      <c r="AK16" s="477">
        <v>6515</v>
      </c>
      <c r="AL16" s="477">
        <v>6064</v>
      </c>
      <c r="AM16" s="477">
        <v>6110</v>
      </c>
      <c r="AN16" s="477">
        <v>6524</v>
      </c>
      <c r="AO16" s="477">
        <v>6290</v>
      </c>
      <c r="AP16" s="477">
        <v>5087</v>
      </c>
      <c r="AQ16" s="477">
        <v>1777</v>
      </c>
      <c r="AR16" s="477">
        <v>1916</v>
      </c>
      <c r="AS16" s="477">
        <v>2380</v>
      </c>
      <c r="AT16" s="477">
        <v>2630</v>
      </c>
      <c r="AU16" s="477">
        <v>2774</v>
      </c>
      <c r="AV16" s="477">
        <v>3439</v>
      </c>
      <c r="AW16" s="477">
        <v>3472</v>
      </c>
      <c r="AX16" s="475"/>
    </row>
    <row r="17" spans="1:50" x14ac:dyDescent="0.35">
      <c r="A17" s="572"/>
      <c r="B17" s="292" t="s">
        <v>351</v>
      </c>
      <c r="C17" s="293">
        <f t="shared" si="0"/>
        <v>216.77703183867291</v>
      </c>
      <c r="D17" s="294">
        <f>(D22+D93+D125)/D16</f>
        <v>137.29948792977322</v>
      </c>
      <c r="E17" s="294">
        <f t="shared" ref="E17:AW17" si="3">(E22+E93+E125)/E16</f>
        <v>131.64820796800493</v>
      </c>
      <c r="F17" s="294">
        <f t="shared" si="3"/>
        <v>147.32972640416907</v>
      </c>
      <c r="G17" s="294">
        <f t="shared" si="3"/>
        <v>135.202868543894</v>
      </c>
      <c r="H17" s="294">
        <f t="shared" si="3"/>
        <v>149.94203807556082</v>
      </c>
      <c r="I17" s="294">
        <f t="shared" si="3"/>
        <v>151.79729590375251</v>
      </c>
      <c r="J17" s="294">
        <f t="shared" si="3"/>
        <v>145.56056204785753</v>
      </c>
      <c r="K17" s="294">
        <f t="shared" si="3"/>
        <v>155.59143085958357</v>
      </c>
      <c r="L17" s="294">
        <f t="shared" si="3"/>
        <v>156.065971026965</v>
      </c>
      <c r="M17" s="294">
        <f t="shared" si="3"/>
        <v>163.04412977728899</v>
      </c>
      <c r="N17" s="294">
        <f t="shared" si="3"/>
        <v>171.66264805414551</v>
      </c>
      <c r="O17" s="294">
        <f t="shared" si="3"/>
        <v>177.05705499276411</v>
      </c>
      <c r="P17" s="294">
        <f t="shared" si="3"/>
        <v>188.22932745314222</v>
      </c>
      <c r="Q17" s="294">
        <f t="shared" si="3"/>
        <v>189.12543854787307</v>
      </c>
      <c r="R17" s="294">
        <f t="shared" si="3"/>
        <v>193.15011714443219</v>
      </c>
      <c r="S17" s="294">
        <f t="shared" si="3"/>
        <v>197.40603911306982</v>
      </c>
      <c r="T17" s="294">
        <f t="shared" si="3"/>
        <v>212.37603388473852</v>
      </c>
      <c r="U17" s="294">
        <f t="shared" si="3"/>
        <v>211.73632517006803</v>
      </c>
      <c r="V17" s="294">
        <f t="shared" si="3"/>
        <v>209.36236970118136</v>
      </c>
      <c r="W17" s="294">
        <f t="shared" si="3"/>
        <v>221.83708802670003</v>
      </c>
      <c r="X17" s="294">
        <f t="shared" si="3"/>
        <v>205.47088239569703</v>
      </c>
      <c r="Y17" s="294">
        <f t="shared" si="3"/>
        <v>222.48266666666666</v>
      </c>
      <c r="Z17" s="294">
        <f t="shared" si="3"/>
        <v>193.77406708595387</v>
      </c>
      <c r="AA17" s="294">
        <f t="shared" si="3"/>
        <v>208.29450557732892</v>
      </c>
      <c r="AB17" s="294">
        <f t="shared" si="3"/>
        <v>211.02778982364845</v>
      </c>
      <c r="AC17" s="294">
        <f t="shared" si="3"/>
        <v>199.3222602739726</v>
      </c>
      <c r="AD17" s="294">
        <f t="shared" si="3"/>
        <v>236.92929100059206</v>
      </c>
      <c r="AE17" s="294">
        <f t="shared" si="3"/>
        <v>243.39640091769428</v>
      </c>
      <c r="AF17" s="294">
        <f t="shared" si="3"/>
        <v>253.54365636840572</v>
      </c>
      <c r="AG17" s="294">
        <f t="shared" si="3"/>
        <v>243.71698464748846</v>
      </c>
      <c r="AH17" s="294">
        <f t="shared" si="3"/>
        <v>244.16402429989628</v>
      </c>
      <c r="AI17" s="294">
        <f t="shared" si="3"/>
        <v>244.11930060623985</v>
      </c>
      <c r="AJ17" s="294">
        <f t="shared" si="3"/>
        <v>233.11845667870037</v>
      </c>
      <c r="AK17" s="294">
        <f t="shared" si="3"/>
        <v>241.07663085188028</v>
      </c>
      <c r="AL17" s="294">
        <f t="shared" si="3"/>
        <v>232.26576187335093</v>
      </c>
      <c r="AM17" s="294">
        <f t="shared" si="3"/>
        <v>223.93306055646482</v>
      </c>
      <c r="AN17" s="294">
        <f t="shared" si="3"/>
        <v>231.04402207234824</v>
      </c>
      <c r="AO17" s="294">
        <f t="shared" si="3"/>
        <v>226.15178855325914</v>
      </c>
      <c r="AP17" s="294">
        <f t="shared" si="3"/>
        <v>205.84465303715353</v>
      </c>
      <c r="AQ17" s="294">
        <f t="shared" si="3"/>
        <v>332.78503095104111</v>
      </c>
      <c r="AR17" s="294">
        <f t="shared" si="3"/>
        <v>328.69715553235909</v>
      </c>
      <c r="AS17" s="294">
        <f t="shared" si="3"/>
        <v>332.02699579831932</v>
      </c>
      <c r="AT17" s="294">
        <f t="shared" si="3"/>
        <v>344.4148288973384</v>
      </c>
      <c r="AU17" s="294">
        <f t="shared" si="3"/>
        <v>349.72687454938716</v>
      </c>
      <c r="AV17" s="294">
        <f t="shared" si="3"/>
        <v>281.12031113695843</v>
      </c>
      <c r="AW17" s="294">
        <f t="shared" si="3"/>
        <v>257.8719038018433</v>
      </c>
      <c r="AX17" s="42"/>
    </row>
    <row r="18" spans="1:50" x14ac:dyDescent="0.35">
      <c r="A18" s="97"/>
      <c r="B18" s="19"/>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42"/>
    </row>
    <row r="19" spans="1:50" x14ac:dyDescent="0.35">
      <c r="A19" s="99" t="s">
        <v>352</v>
      </c>
      <c r="B19" s="19"/>
      <c r="C19" s="98"/>
      <c r="D19" s="98"/>
      <c r="E19" s="98"/>
      <c r="F19" s="98"/>
      <c r="G19" s="98"/>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42"/>
    </row>
    <row r="20" spans="1:50" ht="15" thickBot="1" x14ac:dyDescent="0.4"/>
    <row r="21" spans="1:50" s="2" customFormat="1" x14ac:dyDescent="0.35">
      <c r="A21" s="91" t="s">
        <v>353</v>
      </c>
      <c r="B21" s="33" t="s">
        <v>354</v>
      </c>
      <c r="C21" s="456" t="s">
        <v>153</v>
      </c>
      <c r="D21" s="14">
        <v>42736</v>
      </c>
      <c r="E21" s="14">
        <v>42767</v>
      </c>
      <c r="F21" s="14">
        <v>42795</v>
      </c>
      <c r="G21" s="14">
        <v>42826</v>
      </c>
      <c r="H21" s="14">
        <v>42856</v>
      </c>
      <c r="I21" s="14">
        <v>42887</v>
      </c>
      <c r="J21" s="14">
        <v>42917</v>
      </c>
      <c r="K21" s="14">
        <v>42948</v>
      </c>
      <c r="L21" s="14">
        <v>42979</v>
      </c>
      <c r="M21" s="14">
        <v>43009</v>
      </c>
      <c r="N21" s="14">
        <v>43040</v>
      </c>
      <c r="O21" s="14">
        <v>43070</v>
      </c>
      <c r="P21" s="14">
        <v>43101</v>
      </c>
      <c r="Q21" s="14">
        <v>43132</v>
      </c>
      <c r="R21" s="14">
        <v>43160</v>
      </c>
      <c r="S21" s="14">
        <v>43191</v>
      </c>
      <c r="T21" s="14">
        <v>43221</v>
      </c>
      <c r="U21" s="14">
        <v>43252</v>
      </c>
      <c r="V21" s="14">
        <v>43282</v>
      </c>
      <c r="W21" s="14">
        <v>43313</v>
      </c>
      <c r="X21" s="14">
        <v>43344</v>
      </c>
      <c r="Y21" s="14">
        <v>43374</v>
      </c>
      <c r="Z21" s="14">
        <v>43405</v>
      </c>
      <c r="AA21" s="14">
        <v>43435</v>
      </c>
      <c r="AB21" s="14">
        <v>43466</v>
      </c>
      <c r="AC21" s="14">
        <v>43497</v>
      </c>
      <c r="AD21" s="14">
        <v>43525</v>
      </c>
      <c r="AE21" s="14">
        <v>43556</v>
      </c>
      <c r="AF21" s="14">
        <v>43586</v>
      </c>
      <c r="AG21" s="14">
        <v>43617</v>
      </c>
      <c r="AH21" s="14">
        <v>43647</v>
      </c>
      <c r="AI21" s="14">
        <v>43678</v>
      </c>
      <c r="AJ21" s="14">
        <v>43709</v>
      </c>
      <c r="AK21" s="14">
        <v>43739</v>
      </c>
      <c r="AL21" s="14">
        <v>43770</v>
      </c>
      <c r="AM21" s="14">
        <v>43800</v>
      </c>
      <c r="AN21" s="14">
        <v>43831</v>
      </c>
      <c r="AO21" s="14">
        <v>43862</v>
      </c>
      <c r="AP21" s="14">
        <v>43891</v>
      </c>
      <c r="AQ21" s="14">
        <v>43922</v>
      </c>
      <c r="AR21" s="14">
        <v>43952</v>
      </c>
      <c r="AS21" s="14">
        <v>43983</v>
      </c>
      <c r="AT21" s="14">
        <v>44013</v>
      </c>
      <c r="AU21" s="14">
        <v>44044</v>
      </c>
      <c r="AV21" s="14">
        <v>44075</v>
      </c>
      <c r="AW21" s="15">
        <v>44105</v>
      </c>
    </row>
    <row r="22" spans="1:50" s="88" customFormat="1" x14ac:dyDescent="0.35">
      <c r="A22" s="423" t="s">
        <v>134</v>
      </c>
      <c r="B22" s="87" t="s">
        <v>162</v>
      </c>
      <c r="C22" s="193">
        <f>AVERAGE(D22:AW22)</f>
        <v>1179036.0217391304</v>
      </c>
      <c r="D22" s="193">
        <v>822678</v>
      </c>
      <c r="E22" s="193">
        <v>750223</v>
      </c>
      <c r="F22" s="193">
        <v>896828</v>
      </c>
      <c r="G22" s="193">
        <v>784695</v>
      </c>
      <c r="H22" s="193">
        <v>893217</v>
      </c>
      <c r="I22" s="193">
        <v>935095</v>
      </c>
      <c r="J22" s="193">
        <v>899279</v>
      </c>
      <c r="K22" s="193">
        <v>1035759</v>
      </c>
      <c r="L22" s="193">
        <v>975026</v>
      </c>
      <c r="M22" s="193">
        <v>1066167</v>
      </c>
      <c r="N22" s="193">
        <v>1104148</v>
      </c>
      <c r="O22" s="193">
        <v>1114446</v>
      </c>
      <c r="P22" s="193">
        <v>1254120</v>
      </c>
      <c r="Q22" s="193">
        <v>1257680</v>
      </c>
      <c r="R22" s="193">
        <v>1290587</v>
      </c>
      <c r="S22" s="193">
        <v>1319595</v>
      </c>
      <c r="T22" s="193">
        <v>1472772</v>
      </c>
      <c r="U22" s="193">
        <v>1442844</v>
      </c>
      <c r="V22" s="193">
        <v>1398477</v>
      </c>
      <c r="W22" s="193">
        <v>1481089</v>
      </c>
      <c r="X22" s="193">
        <v>1313793</v>
      </c>
      <c r="Y22" s="193">
        <v>1549468</v>
      </c>
      <c r="Z22" s="193">
        <v>1277032</v>
      </c>
      <c r="AA22" s="193">
        <v>1279094</v>
      </c>
      <c r="AB22" s="193">
        <v>1350993</v>
      </c>
      <c r="AC22" s="193">
        <v>1210198</v>
      </c>
      <c r="AD22" s="193">
        <v>1490358</v>
      </c>
      <c r="AE22" s="193">
        <v>1586429</v>
      </c>
      <c r="AF22" s="193">
        <v>1627077</v>
      </c>
      <c r="AG22" s="193">
        <v>1532448</v>
      </c>
      <c r="AH22" s="193">
        <v>1540085</v>
      </c>
      <c r="AI22" s="193">
        <v>1542652</v>
      </c>
      <c r="AJ22" s="193">
        <v>1449992</v>
      </c>
      <c r="AK22" s="193">
        <v>1460705</v>
      </c>
      <c r="AL22" s="193">
        <v>1309132</v>
      </c>
      <c r="AM22" s="193">
        <v>1271035</v>
      </c>
      <c r="AN22" s="193">
        <v>1403145</v>
      </c>
      <c r="AO22" s="193">
        <v>1328002</v>
      </c>
      <c r="AP22" s="193">
        <v>973880</v>
      </c>
      <c r="AQ22" s="193">
        <v>567566</v>
      </c>
      <c r="AR22" s="193">
        <v>608463</v>
      </c>
      <c r="AS22" s="193">
        <v>764520</v>
      </c>
      <c r="AT22" s="193">
        <v>878608</v>
      </c>
      <c r="AU22" s="193">
        <v>938777</v>
      </c>
      <c r="AV22" s="193">
        <v>934056</v>
      </c>
      <c r="AW22" s="194">
        <v>853424</v>
      </c>
    </row>
    <row r="23" spans="1:50" s="51" customFormat="1" x14ac:dyDescent="0.35">
      <c r="A23" s="29" t="s">
        <v>134</v>
      </c>
      <c r="B23" s="9" t="s">
        <v>166</v>
      </c>
      <c r="C23" s="193">
        <f>AVERAGE(D23:AW23)</f>
        <v>461.13322429392446</v>
      </c>
      <c r="D23" s="193">
        <f t="shared" ref="D23:AW23" si="4">D22/D26</f>
        <v>349.3324840764331</v>
      </c>
      <c r="E23" s="193">
        <f t="shared" si="4"/>
        <v>335.2202859696157</v>
      </c>
      <c r="F23" s="193">
        <f t="shared" si="4"/>
        <v>366.95090016366612</v>
      </c>
      <c r="G23" s="193">
        <f t="shared" si="4"/>
        <v>347.51771479185118</v>
      </c>
      <c r="H23" s="193">
        <f t="shared" si="4"/>
        <v>389.03179442508713</v>
      </c>
      <c r="I23" s="193">
        <f t="shared" si="4"/>
        <v>372.54780876494021</v>
      </c>
      <c r="J23" s="193">
        <f t="shared" si="4"/>
        <v>369.46548890714871</v>
      </c>
      <c r="K23" s="193">
        <f t="shared" si="4"/>
        <v>385.90126676602085</v>
      </c>
      <c r="L23" s="193">
        <f t="shared" si="4"/>
        <v>374.43394777265746</v>
      </c>
      <c r="M23" s="193">
        <f t="shared" si="4"/>
        <v>386.99346642468237</v>
      </c>
      <c r="N23" s="193">
        <f t="shared" si="4"/>
        <v>402.97372262773723</v>
      </c>
      <c r="O23" s="193">
        <f t="shared" si="4"/>
        <v>400.01651112706389</v>
      </c>
      <c r="P23" s="193">
        <f t="shared" si="4"/>
        <v>424.11903956712882</v>
      </c>
      <c r="Q23" s="193">
        <f t="shared" si="4"/>
        <v>421.19223040857332</v>
      </c>
      <c r="R23" s="193">
        <f t="shared" si="4"/>
        <v>438.3787364130435</v>
      </c>
      <c r="S23" s="193">
        <f t="shared" si="4"/>
        <v>442.66856759476684</v>
      </c>
      <c r="T23" s="193">
        <f t="shared" si="4"/>
        <v>469.48422059292318</v>
      </c>
      <c r="U23" s="193">
        <f t="shared" si="4"/>
        <v>470.74845024469823</v>
      </c>
      <c r="V23" s="193">
        <f t="shared" si="4"/>
        <v>453.31507293354946</v>
      </c>
      <c r="W23" s="193">
        <f t="shared" si="4"/>
        <v>487.6815936779717</v>
      </c>
      <c r="X23" s="193">
        <f t="shared" si="4"/>
        <v>450.08324768756421</v>
      </c>
      <c r="Y23" s="193">
        <f t="shared" si="4"/>
        <v>484.81476846057569</v>
      </c>
      <c r="Z23" s="193">
        <f t="shared" si="4"/>
        <v>428.24681421864523</v>
      </c>
      <c r="AA23" s="193">
        <f t="shared" si="4"/>
        <v>468.53260073260071</v>
      </c>
      <c r="AB23" s="193">
        <f t="shared" si="4"/>
        <v>502.22788104089221</v>
      </c>
      <c r="AC23" s="193">
        <f t="shared" si="4"/>
        <v>462.4371417653802</v>
      </c>
      <c r="AD23" s="193">
        <f t="shared" si="4"/>
        <v>547.92573529411766</v>
      </c>
      <c r="AE23" s="193">
        <f t="shared" si="4"/>
        <v>562.16477675407509</v>
      </c>
      <c r="AF23" s="193">
        <f t="shared" si="4"/>
        <v>582.55531686358756</v>
      </c>
      <c r="AG23" s="193">
        <f t="shared" si="4"/>
        <v>553.23032490974731</v>
      </c>
      <c r="AH23" s="193">
        <f t="shared" si="4"/>
        <v>556.99276672694396</v>
      </c>
      <c r="AI23" s="193">
        <f t="shared" si="4"/>
        <v>555.91063063063064</v>
      </c>
      <c r="AJ23" s="193">
        <f t="shared" si="4"/>
        <v>542.25579655946149</v>
      </c>
      <c r="AK23" s="193">
        <f t="shared" si="4"/>
        <v>547.9013503375844</v>
      </c>
      <c r="AL23" s="193">
        <f t="shared" si="4"/>
        <v>521.35882118677819</v>
      </c>
      <c r="AM23" s="193">
        <f t="shared" si="4"/>
        <v>500.01376868607394</v>
      </c>
      <c r="AN23" s="193">
        <f t="shared" si="4"/>
        <v>525.52247191011236</v>
      </c>
      <c r="AO23" s="193">
        <f t="shared" si="4"/>
        <v>490.76201034737619</v>
      </c>
      <c r="AP23" s="193">
        <f t="shared" si="4"/>
        <v>434.76785714285717</v>
      </c>
      <c r="AQ23" s="193">
        <f t="shared" si="4"/>
        <v>557.53045186640475</v>
      </c>
      <c r="AR23" s="193">
        <f t="shared" si="4"/>
        <v>517.84085106382975</v>
      </c>
      <c r="AS23" s="193">
        <f t="shared" si="4"/>
        <v>478.12382739212006</v>
      </c>
      <c r="AT23" s="193">
        <f t="shared" si="4"/>
        <v>480.11366120218577</v>
      </c>
      <c r="AU23" s="193">
        <f t="shared" si="4"/>
        <v>486.16105644743658</v>
      </c>
      <c r="AV23" s="193">
        <f t="shared" si="4"/>
        <v>456.52785923753663</v>
      </c>
      <c r="AW23" s="194">
        <f t="shared" si="4"/>
        <v>430.15322580645159</v>
      </c>
    </row>
    <row r="24" spans="1:50" s="51" customFormat="1" x14ac:dyDescent="0.35">
      <c r="A24" s="29" t="s">
        <v>134</v>
      </c>
      <c r="B24" s="9" t="s">
        <v>133</v>
      </c>
      <c r="C24" s="126">
        <f>AVERAGE(D24:AW24)</f>
        <v>21802.456521739132</v>
      </c>
      <c r="D24" s="126">
        <v>18533</v>
      </c>
      <c r="E24" s="126">
        <v>16645</v>
      </c>
      <c r="F24" s="126">
        <v>19902</v>
      </c>
      <c r="G24" s="126">
        <v>17433</v>
      </c>
      <c r="H24" s="126">
        <v>19141</v>
      </c>
      <c r="I24" s="126">
        <v>19991</v>
      </c>
      <c r="J24" s="126">
        <v>19162</v>
      </c>
      <c r="K24" s="126">
        <v>22035</v>
      </c>
      <c r="L24" s="126">
        <v>20112</v>
      </c>
      <c r="M24" s="126">
        <v>22219</v>
      </c>
      <c r="N24" s="126">
        <v>22302</v>
      </c>
      <c r="O24" s="126">
        <v>22384</v>
      </c>
      <c r="P24" s="126">
        <v>23872</v>
      </c>
      <c r="Q24" s="126">
        <v>24134</v>
      </c>
      <c r="R24" s="126">
        <v>24205</v>
      </c>
      <c r="S24" s="126">
        <v>24528</v>
      </c>
      <c r="T24" s="126">
        <v>27277</v>
      </c>
      <c r="U24" s="126">
        <v>26500</v>
      </c>
      <c r="V24" s="126">
        <v>25468</v>
      </c>
      <c r="W24" s="126">
        <v>26779</v>
      </c>
      <c r="X24" s="126">
        <v>23784</v>
      </c>
      <c r="Y24" s="126">
        <v>28599</v>
      </c>
      <c r="Z24" s="126">
        <v>23556</v>
      </c>
      <c r="AA24" s="126">
        <v>22608</v>
      </c>
      <c r="AB24" s="126">
        <v>23042</v>
      </c>
      <c r="AC24" s="126">
        <v>20814</v>
      </c>
      <c r="AD24" s="126">
        <v>25052</v>
      </c>
      <c r="AE24" s="126">
        <v>26483</v>
      </c>
      <c r="AF24" s="126">
        <v>27141</v>
      </c>
      <c r="AG24" s="126">
        <v>25447</v>
      </c>
      <c r="AH24" s="126">
        <v>25551</v>
      </c>
      <c r="AI24" s="126">
        <v>26105</v>
      </c>
      <c r="AJ24" s="126">
        <v>24749</v>
      </c>
      <c r="AK24" s="126">
        <v>25564</v>
      </c>
      <c r="AL24" s="126">
        <v>23336</v>
      </c>
      <c r="AM24" s="126">
        <v>22969</v>
      </c>
      <c r="AN24" s="126">
        <v>24594</v>
      </c>
      <c r="AO24" s="126">
        <v>23898</v>
      </c>
      <c r="AP24" s="126">
        <v>18038</v>
      </c>
      <c r="AQ24" s="126">
        <v>10120</v>
      </c>
      <c r="AR24" s="126">
        <v>10608</v>
      </c>
      <c r="AS24" s="126">
        <v>13683</v>
      </c>
      <c r="AT24" s="126">
        <v>15735</v>
      </c>
      <c r="AU24" s="126">
        <v>15985</v>
      </c>
      <c r="AV24" s="126">
        <v>16629</v>
      </c>
      <c r="AW24" s="404">
        <v>16201</v>
      </c>
    </row>
    <row r="25" spans="1:50" s="51" customFormat="1" x14ac:dyDescent="0.35">
      <c r="A25" s="29" t="s">
        <v>134</v>
      </c>
      <c r="B25" s="9" t="s">
        <v>167</v>
      </c>
      <c r="C25" s="126">
        <f>AVERAGE(D25:AW25)</f>
        <v>200591.58208026685</v>
      </c>
      <c r="D25" s="126">
        <f>SUM(D30,D35,D40,D45,D50,D55,D60,D65,D70,D75,D80)</f>
        <v>35257</v>
      </c>
      <c r="E25" s="126">
        <f t="shared" ref="E25:AW25" si="5">SUM(E30,E35,E40,E45,E50,E55,E60,E65,E70,E75,E80)</f>
        <v>30821</v>
      </c>
      <c r="F25" s="126">
        <f t="shared" si="5"/>
        <v>39019</v>
      </c>
      <c r="G25" s="126">
        <f t="shared" si="5"/>
        <v>37762</v>
      </c>
      <c r="H25" s="126">
        <f t="shared" si="5"/>
        <v>154671.78737918838</v>
      </c>
      <c r="I25" s="126">
        <f t="shared" si="5"/>
        <v>161823.39555713319</v>
      </c>
      <c r="J25" s="126">
        <f t="shared" si="5"/>
        <v>157174.96889828428</v>
      </c>
      <c r="K25" s="126">
        <f t="shared" si="5"/>
        <v>180330.33229916316</v>
      </c>
      <c r="L25" s="126">
        <f t="shared" si="5"/>
        <v>175752.7538861956</v>
      </c>
      <c r="M25" s="126">
        <f t="shared" si="5"/>
        <v>192359.51909321695</v>
      </c>
      <c r="N25" s="126">
        <f t="shared" si="5"/>
        <v>194961.57278047816</v>
      </c>
      <c r="O25" s="126">
        <f t="shared" si="5"/>
        <v>197052.14437724426</v>
      </c>
      <c r="P25" s="126">
        <f t="shared" si="5"/>
        <v>218031.5135224422</v>
      </c>
      <c r="Q25" s="126">
        <f t="shared" si="5"/>
        <v>224981.77401028678</v>
      </c>
      <c r="R25" s="126">
        <f t="shared" si="5"/>
        <v>234195.95205330109</v>
      </c>
      <c r="S25" s="126">
        <f t="shared" si="5"/>
        <v>232997.92715914827</v>
      </c>
      <c r="T25" s="126">
        <f t="shared" si="5"/>
        <v>258978.77485886778</v>
      </c>
      <c r="U25" s="126">
        <f t="shared" si="5"/>
        <v>258129.94451005216</v>
      </c>
      <c r="V25" s="126">
        <f t="shared" si="5"/>
        <v>253266.94094558025</v>
      </c>
      <c r="W25" s="126">
        <f t="shared" si="5"/>
        <v>267814.89226620051</v>
      </c>
      <c r="X25" s="126">
        <f t="shared" si="5"/>
        <v>239264.43853369355</v>
      </c>
      <c r="Y25" s="126">
        <f t="shared" si="5"/>
        <v>285965.55771240621</v>
      </c>
      <c r="Z25" s="126">
        <f t="shared" si="5"/>
        <v>236276.56608872174</v>
      </c>
      <c r="AA25" s="126">
        <f t="shared" si="5"/>
        <v>240102.39715152659</v>
      </c>
      <c r="AB25" s="126">
        <f t="shared" si="5"/>
        <v>240221.97350321361</v>
      </c>
      <c r="AC25" s="126">
        <f t="shared" si="5"/>
        <v>216184.96309447213</v>
      </c>
      <c r="AD25" s="126">
        <f t="shared" si="5"/>
        <v>265018.06069098302</v>
      </c>
      <c r="AE25" s="126">
        <f t="shared" si="5"/>
        <v>287225.56391306827</v>
      </c>
      <c r="AF25" s="126">
        <f t="shared" si="5"/>
        <v>297845.07518329663</v>
      </c>
      <c r="AG25" s="126">
        <f t="shared" si="5"/>
        <v>281189.32429581176</v>
      </c>
      <c r="AH25" s="126">
        <f t="shared" si="5"/>
        <v>277433.62661211449</v>
      </c>
      <c r="AI25" s="126">
        <f t="shared" si="5"/>
        <v>279025.64716285042</v>
      </c>
      <c r="AJ25" s="126">
        <f t="shared" si="5"/>
        <v>261455.44889671847</v>
      </c>
      <c r="AK25" s="126">
        <f t="shared" si="5"/>
        <v>260122.91073009244</v>
      </c>
      <c r="AL25" s="126">
        <f t="shared" si="5"/>
        <v>230516.02271887468</v>
      </c>
      <c r="AM25" s="126">
        <f t="shared" si="5"/>
        <v>222624.9304978789</v>
      </c>
      <c r="AN25" s="126">
        <f t="shared" si="5"/>
        <v>244332.25278762425</v>
      </c>
      <c r="AO25" s="126">
        <f t="shared" si="5"/>
        <v>232503.22540446458</v>
      </c>
      <c r="AP25" s="126">
        <f t="shared" si="5"/>
        <v>162949.09411924056</v>
      </c>
      <c r="AQ25" s="126">
        <f t="shared" si="5"/>
        <v>91373.847590298436</v>
      </c>
      <c r="AR25" s="126">
        <f t="shared" si="5"/>
        <v>97809.181000195647</v>
      </c>
      <c r="AS25" s="126">
        <f t="shared" si="5"/>
        <v>135481.94206465024</v>
      </c>
      <c r="AT25" s="126">
        <f t="shared" si="5"/>
        <v>153262.50032438975</v>
      </c>
      <c r="AU25" s="126">
        <f t="shared" si="5"/>
        <v>171578.96595231336</v>
      </c>
      <c r="AV25" s="126">
        <f t="shared" si="5"/>
        <v>166790.64890631649</v>
      </c>
      <c r="AW25" s="404">
        <f t="shared" si="5"/>
        <v>145275.4171602756</v>
      </c>
    </row>
    <row r="26" spans="1:50" s="51" customFormat="1" x14ac:dyDescent="0.35">
      <c r="A26" s="29" t="s">
        <v>134</v>
      </c>
      <c r="B26" s="9" t="s">
        <v>132</v>
      </c>
      <c r="C26" s="126">
        <f>AVERAGE(D26:AW26)</f>
        <v>2557.978260869565</v>
      </c>
      <c r="D26" s="126">
        <v>2355</v>
      </c>
      <c r="E26" s="126">
        <v>2238</v>
      </c>
      <c r="F26" s="126">
        <v>2444</v>
      </c>
      <c r="G26" s="126">
        <v>2258</v>
      </c>
      <c r="H26" s="126">
        <v>2296</v>
      </c>
      <c r="I26" s="126">
        <v>2510</v>
      </c>
      <c r="J26" s="126">
        <v>2434</v>
      </c>
      <c r="K26" s="126">
        <v>2684</v>
      </c>
      <c r="L26" s="126">
        <v>2604</v>
      </c>
      <c r="M26" s="126">
        <v>2755</v>
      </c>
      <c r="N26" s="126">
        <v>2740</v>
      </c>
      <c r="O26" s="126">
        <v>2786</v>
      </c>
      <c r="P26" s="126">
        <v>2957</v>
      </c>
      <c r="Q26" s="126">
        <v>2986</v>
      </c>
      <c r="R26" s="126">
        <v>2944</v>
      </c>
      <c r="S26" s="126">
        <v>2981</v>
      </c>
      <c r="T26" s="126">
        <v>3137</v>
      </c>
      <c r="U26" s="126">
        <v>3065</v>
      </c>
      <c r="V26" s="126">
        <v>3085</v>
      </c>
      <c r="W26" s="126">
        <v>3037</v>
      </c>
      <c r="X26" s="126">
        <v>2919</v>
      </c>
      <c r="Y26" s="126">
        <v>3196</v>
      </c>
      <c r="Z26" s="126">
        <v>2982</v>
      </c>
      <c r="AA26" s="126">
        <v>2730</v>
      </c>
      <c r="AB26" s="126">
        <v>2690</v>
      </c>
      <c r="AC26" s="126">
        <v>2617</v>
      </c>
      <c r="AD26" s="126">
        <v>2720</v>
      </c>
      <c r="AE26" s="126">
        <v>2822</v>
      </c>
      <c r="AF26" s="126">
        <v>2793</v>
      </c>
      <c r="AG26" s="126">
        <v>2770</v>
      </c>
      <c r="AH26" s="126">
        <v>2765</v>
      </c>
      <c r="AI26" s="126">
        <v>2775</v>
      </c>
      <c r="AJ26" s="126">
        <v>2674</v>
      </c>
      <c r="AK26" s="126">
        <v>2666</v>
      </c>
      <c r="AL26" s="126">
        <v>2511</v>
      </c>
      <c r="AM26" s="126">
        <v>2542</v>
      </c>
      <c r="AN26" s="126">
        <v>2670</v>
      </c>
      <c r="AO26" s="126">
        <v>2706</v>
      </c>
      <c r="AP26" s="126">
        <v>2240</v>
      </c>
      <c r="AQ26" s="126">
        <v>1018</v>
      </c>
      <c r="AR26" s="126">
        <v>1175</v>
      </c>
      <c r="AS26" s="126">
        <v>1599</v>
      </c>
      <c r="AT26" s="126">
        <v>1830</v>
      </c>
      <c r="AU26" s="126">
        <v>1931</v>
      </c>
      <c r="AV26" s="126">
        <v>2046</v>
      </c>
      <c r="AW26" s="404">
        <v>1984</v>
      </c>
    </row>
    <row r="27" spans="1:50" x14ac:dyDescent="0.35">
      <c r="A27" s="27" t="s">
        <v>355</v>
      </c>
      <c r="B27" s="3" t="s">
        <v>162</v>
      </c>
      <c r="C27" s="145">
        <f t="shared" ref="C27:C81" si="6">AVERAGE(D27:AW27)</f>
        <v>236.52173913043478</v>
      </c>
      <c r="D27" s="145">
        <v>0</v>
      </c>
      <c r="E27" s="145">
        <v>0</v>
      </c>
      <c r="F27" s="145">
        <v>0</v>
      </c>
      <c r="G27" s="145">
        <v>0</v>
      </c>
      <c r="H27" s="145">
        <v>0</v>
      </c>
      <c r="I27" s="145">
        <v>0</v>
      </c>
      <c r="J27" s="145">
        <v>0</v>
      </c>
      <c r="K27" s="145">
        <v>0</v>
      </c>
      <c r="L27" s="145">
        <v>0</v>
      </c>
      <c r="M27" s="145">
        <v>0</v>
      </c>
      <c r="N27" s="145">
        <v>10880</v>
      </c>
      <c r="O27" s="145">
        <v>0</v>
      </c>
      <c r="P27" s="145">
        <v>0</v>
      </c>
      <c r="Q27" s="145">
        <v>0</v>
      </c>
      <c r="R27" s="145">
        <v>0</v>
      </c>
      <c r="S27" s="145">
        <v>0</v>
      </c>
      <c r="T27" s="145">
        <v>0</v>
      </c>
      <c r="U27" s="145">
        <v>0</v>
      </c>
      <c r="V27" s="145">
        <v>0</v>
      </c>
      <c r="W27" s="145">
        <v>0</v>
      </c>
      <c r="X27" s="145">
        <v>0</v>
      </c>
      <c r="Y27" s="145">
        <v>0</v>
      </c>
      <c r="Z27" s="145">
        <v>0</v>
      </c>
      <c r="AA27" s="145">
        <v>0</v>
      </c>
      <c r="AB27" s="145">
        <v>0</v>
      </c>
      <c r="AC27" s="145">
        <v>0</v>
      </c>
      <c r="AD27" s="145">
        <v>0</v>
      </c>
      <c r="AE27" s="145">
        <v>0</v>
      </c>
      <c r="AF27" s="145">
        <v>0</v>
      </c>
      <c r="AG27" s="145">
        <v>0</v>
      </c>
      <c r="AH27" s="145">
        <v>0</v>
      </c>
      <c r="AI27" s="145">
        <v>0</v>
      </c>
      <c r="AJ27" s="145">
        <v>0</v>
      </c>
      <c r="AK27" s="145">
        <v>0</v>
      </c>
      <c r="AL27" s="145">
        <v>0</v>
      </c>
      <c r="AM27" s="145">
        <v>0</v>
      </c>
      <c r="AN27" s="145">
        <v>0</v>
      </c>
      <c r="AO27" s="145">
        <v>0</v>
      </c>
      <c r="AP27" s="145">
        <v>0</v>
      </c>
      <c r="AQ27" s="145">
        <v>0</v>
      </c>
      <c r="AR27" s="145">
        <v>0</v>
      </c>
      <c r="AS27" s="145">
        <v>0</v>
      </c>
      <c r="AT27" s="145">
        <v>0</v>
      </c>
      <c r="AU27" s="145">
        <v>0</v>
      </c>
      <c r="AV27" s="145">
        <v>0</v>
      </c>
      <c r="AW27" s="195">
        <v>0</v>
      </c>
    </row>
    <row r="28" spans="1:50" x14ac:dyDescent="0.35">
      <c r="A28" s="90" t="s">
        <v>355</v>
      </c>
      <c r="B28" s="12" t="s">
        <v>166</v>
      </c>
      <c r="C28" s="145">
        <f t="shared" si="6"/>
        <v>236.52173913043478</v>
      </c>
      <c r="D28" s="223">
        <v>0</v>
      </c>
      <c r="E28" s="223">
        <v>0</v>
      </c>
      <c r="F28" s="223">
        <v>0</v>
      </c>
      <c r="G28" s="223">
        <v>0</v>
      </c>
      <c r="H28" s="223">
        <v>0</v>
      </c>
      <c r="I28" s="223">
        <v>0</v>
      </c>
      <c r="J28" s="223">
        <v>0</v>
      </c>
      <c r="K28" s="223">
        <v>0</v>
      </c>
      <c r="L28" s="223">
        <v>0</v>
      </c>
      <c r="M28" s="223">
        <v>0</v>
      </c>
      <c r="N28" s="223">
        <v>10880</v>
      </c>
      <c r="O28" s="223">
        <v>0</v>
      </c>
      <c r="P28" s="223">
        <v>0</v>
      </c>
      <c r="Q28" s="223">
        <v>0</v>
      </c>
      <c r="R28" s="223">
        <v>0</v>
      </c>
      <c r="S28" s="223">
        <v>0</v>
      </c>
      <c r="T28" s="223">
        <v>0</v>
      </c>
      <c r="U28" s="223">
        <v>0</v>
      </c>
      <c r="V28" s="223">
        <v>0</v>
      </c>
      <c r="W28" s="223">
        <v>0</v>
      </c>
      <c r="X28" s="223">
        <v>0</v>
      </c>
      <c r="Y28" s="223">
        <v>0</v>
      </c>
      <c r="Z28" s="223">
        <v>0</v>
      </c>
      <c r="AA28" s="223">
        <v>0</v>
      </c>
      <c r="AB28" s="223">
        <v>0</v>
      </c>
      <c r="AC28" s="223">
        <v>0</v>
      </c>
      <c r="AD28" s="223">
        <v>0</v>
      </c>
      <c r="AE28" s="223">
        <v>0</v>
      </c>
      <c r="AF28" s="223">
        <v>0</v>
      </c>
      <c r="AG28" s="223">
        <v>0</v>
      </c>
      <c r="AH28" s="223">
        <v>0</v>
      </c>
      <c r="AI28" s="223">
        <v>0</v>
      </c>
      <c r="AJ28" s="223">
        <v>0</v>
      </c>
      <c r="AK28" s="223">
        <v>0</v>
      </c>
      <c r="AL28" s="223">
        <v>0</v>
      </c>
      <c r="AM28" s="223">
        <v>0</v>
      </c>
      <c r="AN28" s="223">
        <v>0</v>
      </c>
      <c r="AO28" s="223">
        <v>0</v>
      </c>
      <c r="AP28" s="223">
        <v>0</v>
      </c>
      <c r="AQ28" s="223">
        <v>0</v>
      </c>
      <c r="AR28" s="223">
        <v>0</v>
      </c>
      <c r="AS28" s="223">
        <v>0</v>
      </c>
      <c r="AT28" s="223">
        <v>0</v>
      </c>
      <c r="AU28" s="223">
        <v>0</v>
      </c>
      <c r="AV28" s="223">
        <v>0</v>
      </c>
      <c r="AW28" s="224">
        <v>0</v>
      </c>
    </row>
    <row r="29" spans="1:50" x14ac:dyDescent="0.35">
      <c r="A29" s="27" t="s">
        <v>355</v>
      </c>
      <c r="B29" s="3" t="s">
        <v>133</v>
      </c>
      <c r="C29" s="4">
        <f t="shared" si="6"/>
        <v>2.1739130434782608E-2</v>
      </c>
      <c r="D29" s="3">
        <v>0</v>
      </c>
      <c r="E29" s="3">
        <v>0</v>
      </c>
      <c r="F29" s="3">
        <v>0</v>
      </c>
      <c r="G29" s="3">
        <v>0</v>
      </c>
      <c r="H29" s="3">
        <v>0</v>
      </c>
      <c r="I29" s="3">
        <v>0</v>
      </c>
      <c r="J29" s="3">
        <v>0</v>
      </c>
      <c r="K29" s="3">
        <v>0</v>
      </c>
      <c r="L29" s="3">
        <v>0</v>
      </c>
      <c r="M29" s="3">
        <v>0</v>
      </c>
      <c r="N29" s="3">
        <v>1</v>
      </c>
      <c r="O29" s="3">
        <v>0</v>
      </c>
      <c r="P29" s="3">
        <v>0</v>
      </c>
      <c r="Q29" s="3">
        <v>0</v>
      </c>
      <c r="R29" s="3">
        <v>0</v>
      </c>
      <c r="S29" s="3">
        <v>0</v>
      </c>
      <c r="T29" s="3">
        <v>0</v>
      </c>
      <c r="U29" s="3">
        <v>0</v>
      </c>
      <c r="V29" s="3">
        <v>0</v>
      </c>
      <c r="W29" s="3">
        <v>0</v>
      </c>
      <c r="X29" s="3">
        <v>0</v>
      </c>
      <c r="Y29" s="3">
        <v>0</v>
      </c>
      <c r="Z29" s="3">
        <v>0</v>
      </c>
      <c r="AA29" s="3">
        <v>0</v>
      </c>
      <c r="AB29" s="3">
        <v>0</v>
      </c>
      <c r="AC29" s="3">
        <v>0</v>
      </c>
      <c r="AD29" s="3">
        <v>0</v>
      </c>
      <c r="AE29" s="3">
        <v>0</v>
      </c>
      <c r="AF29" s="3">
        <v>0</v>
      </c>
      <c r="AG29" s="3">
        <v>0</v>
      </c>
      <c r="AH29" s="3">
        <v>0</v>
      </c>
      <c r="AI29" s="3">
        <v>0</v>
      </c>
      <c r="AJ29" s="3">
        <v>0</v>
      </c>
      <c r="AK29" s="3">
        <v>0</v>
      </c>
      <c r="AL29" s="3">
        <v>0</v>
      </c>
      <c r="AM29" s="3">
        <v>0</v>
      </c>
      <c r="AN29" s="3">
        <v>0</v>
      </c>
      <c r="AO29" s="3">
        <v>0</v>
      </c>
      <c r="AP29" s="3">
        <v>0</v>
      </c>
      <c r="AQ29" s="3">
        <v>0</v>
      </c>
      <c r="AR29" s="3">
        <v>0</v>
      </c>
      <c r="AS29" s="3">
        <v>0</v>
      </c>
      <c r="AT29" s="3">
        <v>0</v>
      </c>
      <c r="AU29" s="3">
        <v>0</v>
      </c>
      <c r="AV29" s="3">
        <v>0</v>
      </c>
      <c r="AW29" s="10">
        <v>0</v>
      </c>
    </row>
    <row r="30" spans="1:50" x14ac:dyDescent="0.35">
      <c r="A30" s="27" t="s">
        <v>355</v>
      </c>
      <c r="B30" s="3" t="s">
        <v>167</v>
      </c>
      <c r="C30" s="4">
        <f t="shared" si="6"/>
        <v>11.326086956521738</v>
      </c>
      <c r="D30" s="3">
        <v>0</v>
      </c>
      <c r="E30" s="3">
        <v>0</v>
      </c>
      <c r="F30" s="3">
        <v>0</v>
      </c>
      <c r="G30" s="3">
        <v>0</v>
      </c>
      <c r="H30" s="3">
        <v>0</v>
      </c>
      <c r="I30" s="3">
        <v>0</v>
      </c>
      <c r="J30" s="3">
        <v>0</v>
      </c>
      <c r="K30" s="3">
        <v>0</v>
      </c>
      <c r="L30" s="3">
        <v>0</v>
      </c>
      <c r="M30" s="3">
        <v>0</v>
      </c>
      <c r="N30" s="3">
        <v>521</v>
      </c>
      <c r="O30" s="3">
        <v>0</v>
      </c>
      <c r="P30" s="3">
        <v>0</v>
      </c>
      <c r="Q30" s="3">
        <v>0</v>
      </c>
      <c r="R30" s="3">
        <v>0</v>
      </c>
      <c r="S30" s="3">
        <v>0</v>
      </c>
      <c r="T30" s="3">
        <v>0</v>
      </c>
      <c r="U30" s="3">
        <v>0</v>
      </c>
      <c r="V30" s="3">
        <v>0</v>
      </c>
      <c r="W30" s="3">
        <v>0</v>
      </c>
      <c r="X30" s="3">
        <v>0</v>
      </c>
      <c r="Y30" s="3">
        <v>0</v>
      </c>
      <c r="Z30" s="3">
        <v>0</v>
      </c>
      <c r="AA30" s="3">
        <v>0</v>
      </c>
      <c r="AB30" s="3">
        <v>0</v>
      </c>
      <c r="AC30" s="3">
        <v>0</v>
      </c>
      <c r="AD30" s="3">
        <v>0</v>
      </c>
      <c r="AE30" s="3">
        <v>0</v>
      </c>
      <c r="AF30" s="3">
        <v>0</v>
      </c>
      <c r="AG30" s="3">
        <v>0</v>
      </c>
      <c r="AH30" s="3">
        <v>0</v>
      </c>
      <c r="AI30" s="3">
        <v>0</v>
      </c>
      <c r="AJ30" s="3">
        <v>0</v>
      </c>
      <c r="AK30" s="3">
        <v>0</v>
      </c>
      <c r="AL30" s="3">
        <v>0</v>
      </c>
      <c r="AM30" s="3">
        <v>0</v>
      </c>
      <c r="AN30" s="3">
        <v>0</v>
      </c>
      <c r="AO30" s="3">
        <v>0</v>
      </c>
      <c r="AP30" s="3">
        <v>0</v>
      </c>
      <c r="AQ30" s="3">
        <v>0</v>
      </c>
      <c r="AR30" s="3">
        <v>0</v>
      </c>
      <c r="AS30" s="3">
        <v>0</v>
      </c>
      <c r="AT30" s="3">
        <v>0</v>
      </c>
      <c r="AU30" s="3">
        <v>0</v>
      </c>
      <c r="AV30" s="3">
        <v>0</v>
      </c>
      <c r="AW30" s="10">
        <v>0</v>
      </c>
    </row>
    <row r="31" spans="1:50" x14ac:dyDescent="0.35">
      <c r="A31" s="27" t="s">
        <v>355</v>
      </c>
      <c r="B31" s="3" t="s">
        <v>132</v>
      </c>
      <c r="C31" s="4">
        <f t="shared" si="6"/>
        <v>2.1739130434782608E-2</v>
      </c>
      <c r="D31" s="3">
        <v>0</v>
      </c>
      <c r="E31" s="3">
        <v>0</v>
      </c>
      <c r="F31" s="3">
        <v>0</v>
      </c>
      <c r="G31" s="3">
        <v>0</v>
      </c>
      <c r="H31" s="3">
        <v>0</v>
      </c>
      <c r="I31" s="3">
        <v>0</v>
      </c>
      <c r="J31" s="3">
        <v>0</v>
      </c>
      <c r="K31" s="3">
        <v>0</v>
      </c>
      <c r="L31" s="3">
        <v>0</v>
      </c>
      <c r="M31" s="3">
        <v>0</v>
      </c>
      <c r="N31" s="3">
        <v>1</v>
      </c>
      <c r="O31" s="3">
        <v>0</v>
      </c>
      <c r="P31" s="3">
        <v>0</v>
      </c>
      <c r="Q31" s="3">
        <v>0</v>
      </c>
      <c r="R31" s="3">
        <v>0</v>
      </c>
      <c r="S31" s="3">
        <v>0</v>
      </c>
      <c r="T31" s="3">
        <v>0</v>
      </c>
      <c r="U31" s="3">
        <v>0</v>
      </c>
      <c r="V31" s="3">
        <v>0</v>
      </c>
      <c r="W31" s="3">
        <v>0</v>
      </c>
      <c r="X31" s="3">
        <v>0</v>
      </c>
      <c r="Y31" s="3">
        <v>0</v>
      </c>
      <c r="Z31" s="3">
        <v>0</v>
      </c>
      <c r="AA31" s="3">
        <v>0</v>
      </c>
      <c r="AB31" s="3">
        <v>0</v>
      </c>
      <c r="AC31" s="3">
        <v>0</v>
      </c>
      <c r="AD31" s="3">
        <v>0</v>
      </c>
      <c r="AE31" s="3">
        <v>0</v>
      </c>
      <c r="AF31" s="3">
        <v>0</v>
      </c>
      <c r="AG31" s="3">
        <v>0</v>
      </c>
      <c r="AH31" s="3">
        <v>0</v>
      </c>
      <c r="AI31" s="3">
        <v>0</v>
      </c>
      <c r="AJ31" s="3">
        <v>0</v>
      </c>
      <c r="AK31" s="3">
        <v>0</v>
      </c>
      <c r="AL31" s="3">
        <v>0</v>
      </c>
      <c r="AM31" s="3">
        <v>0</v>
      </c>
      <c r="AN31" s="3">
        <v>0</v>
      </c>
      <c r="AO31" s="3">
        <v>0</v>
      </c>
      <c r="AP31" s="3">
        <v>0</v>
      </c>
      <c r="AQ31" s="3">
        <v>0</v>
      </c>
      <c r="AR31" s="3">
        <v>0</v>
      </c>
      <c r="AS31" s="3">
        <v>0</v>
      </c>
      <c r="AT31" s="3">
        <v>0</v>
      </c>
      <c r="AU31" s="3">
        <v>0</v>
      </c>
      <c r="AV31" s="3">
        <v>0</v>
      </c>
      <c r="AW31" s="10">
        <v>0</v>
      </c>
    </row>
    <row r="32" spans="1:50" x14ac:dyDescent="0.35">
      <c r="A32" s="27" t="s">
        <v>340</v>
      </c>
      <c r="B32" s="3" t="s">
        <v>162</v>
      </c>
      <c r="C32" s="145">
        <f t="shared" si="6"/>
        <v>11.739130434782609</v>
      </c>
      <c r="D32" s="145">
        <v>0</v>
      </c>
      <c r="E32" s="145">
        <v>0</v>
      </c>
      <c r="F32" s="145">
        <v>0</v>
      </c>
      <c r="G32" s="145">
        <v>0</v>
      </c>
      <c r="H32" s="145">
        <v>0</v>
      </c>
      <c r="I32" s="145">
        <v>0</v>
      </c>
      <c r="J32" s="145">
        <v>0</v>
      </c>
      <c r="K32" s="145">
        <v>0</v>
      </c>
      <c r="L32" s="145">
        <v>0</v>
      </c>
      <c r="M32" s="145">
        <v>0</v>
      </c>
      <c r="N32" s="145">
        <v>0</v>
      </c>
      <c r="O32" s="145">
        <v>0</v>
      </c>
      <c r="P32" s="145">
        <v>0</v>
      </c>
      <c r="Q32" s="145">
        <v>0</v>
      </c>
      <c r="R32" s="145">
        <v>0</v>
      </c>
      <c r="S32" s="145">
        <v>0</v>
      </c>
      <c r="T32" s="145">
        <v>180</v>
      </c>
      <c r="U32" s="145">
        <v>0</v>
      </c>
      <c r="V32" s="145">
        <v>0</v>
      </c>
      <c r="W32" s="145">
        <v>360</v>
      </c>
      <c r="X32" s="145">
        <v>0</v>
      </c>
      <c r="Y32" s="145">
        <v>0</v>
      </c>
      <c r="Z32" s="145">
        <v>0</v>
      </c>
      <c r="AA32" s="145">
        <v>0</v>
      </c>
      <c r="AB32" s="145">
        <v>0</v>
      </c>
      <c r="AC32" s="145">
        <v>0</v>
      </c>
      <c r="AD32" s="145">
        <v>0</v>
      </c>
      <c r="AE32" s="145">
        <v>0</v>
      </c>
      <c r="AF32" s="145">
        <v>0</v>
      </c>
      <c r="AG32" s="145">
        <v>0</v>
      </c>
      <c r="AH32" s="145">
        <v>0</v>
      </c>
      <c r="AI32" s="145">
        <v>0</v>
      </c>
      <c r="AJ32" s="145">
        <v>0</v>
      </c>
      <c r="AK32" s="145">
        <v>0</v>
      </c>
      <c r="AL32" s="145">
        <v>0</v>
      </c>
      <c r="AM32" s="145">
        <v>0</v>
      </c>
      <c r="AN32" s="145">
        <v>0</v>
      </c>
      <c r="AO32" s="145">
        <v>0</v>
      </c>
      <c r="AP32" s="145">
        <v>0</v>
      </c>
      <c r="AQ32" s="145">
        <v>0</v>
      </c>
      <c r="AR32" s="145">
        <v>0</v>
      </c>
      <c r="AS32" s="145">
        <v>0</v>
      </c>
      <c r="AT32" s="145">
        <v>0</v>
      </c>
      <c r="AU32" s="145">
        <v>0</v>
      </c>
      <c r="AV32" s="145">
        <v>0</v>
      </c>
      <c r="AW32" s="195">
        <v>0</v>
      </c>
    </row>
    <row r="33" spans="1:49" x14ac:dyDescent="0.35">
      <c r="A33" s="27" t="s">
        <v>340</v>
      </c>
      <c r="B33" s="3" t="s">
        <v>166</v>
      </c>
      <c r="C33" s="145">
        <f t="shared" si="6"/>
        <v>11.739130434782609</v>
      </c>
      <c r="D33" s="145">
        <v>0</v>
      </c>
      <c r="E33" s="145">
        <v>0</v>
      </c>
      <c r="F33" s="145">
        <v>0</v>
      </c>
      <c r="G33" s="145">
        <v>0</v>
      </c>
      <c r="H33" s="145">
        <v>0</v>
      </c>
      <c r="I33" s="145">
        <v>0</v>
      </c>
      <c r="J33" s="145">
        <v>0</v>
      </c>
      <c r="K33" s="145">
        <v>0</v>
      </c>
      <c r="L33" s="145">
        <v>0</v>
      </c>
      <c r="M33" s="145">
        <v>0</v>
      </c>
      <c r="N33" s="145">
        <v>0</v>
      </c>
      <c r="O33" s="145">
        <v>0</v>
      </c>
      <c r="P33" s="145">
        <v>0</v>
      </c>
      <c r="Q33" s="145">
        <v>0</v>
      </c>
      <c r="R33" s="145">
        <v>0</v>
      </c>
      <c r="S33" s="145">
        <v>0</v>
      </c>
      <c r="T33" s="145">
        <v>180</v>
      </c>
      <c r="U33" s="145">
        <v>0</v>
      </c>
      <c r="V33" s="145">
        <v>0</v>
      </c>
      <c r="W33" s="145">
        <v>360</v>
      </c>
      <c r="X33" s="145">
        <v>0</v>
      </c>
      <c r="Y33" s="145">
        <v>0</v>
      </c>
      <c r="Z33" s="145">
        <v>0</v>
      </c>
      <c r="AA33" s="145">
        <v>0</v>
      </c>
      <c r="AB33" s="145">
        <v>0</v>
      </c>
      <c r="AC33" s="145">
        <v>0</v>
      </c>
      <c r="AD33" s="145">
        <v>0</v>
      </c>
      <c r="AE33" s="145">
        <v>0</v>
      </c>
      <c r="AF33" s="145">
        <v>0</v>
      </c>
      <c r="AG33" s="145">
        <v>0</v>
      </c>
      <c r="AH33" s="145">
        <v>0</v>
      </c>
      <c r="AI33" s="145">
        <v>0</v>
      </c>
      <c r="AJ33" s="145">
        <v>0</v>
      </c>
      <c r="AK33" s="145">
        <v>0</v>
      </c>
      <c r="AL33" s="145">
        <v>0</v>
      </c>
      <c r="AM33" s="145">
        <v>0</v>
      </c>
      <c r="AN33" s="145">
        <v>0</v>
      </c>
      <c r="AO33" s="145">
        <v>0</v>
      </c>
      <c r="AP33" s="145">
        <v>0</v>
      </c>
      <c r="AQ33" s="145">
        <v>0</v>
      </c>
      <c r="AR33" s="145">
        <v>0</v>
      </c>
      <c r="AS33" s="145">
        <v>0</v>
      </c>
      <c r="AT33" s="145">
        <v>0</v>
      </c>
      <c r="AU33" s="145">
        <v>0</v>
      </c>
      <c r="AV33" s="145">
        <v>0</v>
      </c>
      <c r="AW33" s="195">
        <v>0</v>
      </c>
    </row>
    <row r="34" spans="1:49" x14ac:dyDescent="0.35">
      <c r="A34" s="27" t="s">
        <v>340</v>
      </c>
      <c r="B34" s="3" t="s">
        <v>133</v>
      </c>
      <c r="C34" s="4">
        <f t="shared" si="6"/>
        <v>6.5217391304347824E-2</v>
      </c>
      <c r="D34" s="3">
        <v>0</v>
      </c>
      <c r="E34" s="3">
        <v>0</v>
      </c>
      <c r="F34" s="3">
        <v>0</v>
      </c>
      <c r="G34" s="3">
        <v>0</v>
      </c>
      <c r="H34" s="3">
        <v>0</v>
      </c>
      <c r="I34" s="3">
        <v>0</v>
      </c>
      <c r="J34" s="3">
        <v>0</v>
      </c>
      <c r="K34" s="3">
        <v>0</v>
      </c>
      <c r="L34" s="3">
        <v>0</v>
      </c>
      <c r="M34" s="3">
        <v>0</v>
      </c>
      <c r="N34" s="3">
        <v>0</v>
      </c>
      <c r="O34" s="3">
        <v>0</v>
      </c>
      <c r="P34" s="3">
        <v>0</v>
      </c>
      <c r="Q34" s="3">
        <v>0</v>
      </c>
      <c r="R34" s="3">
        <v>0</v>
      </c>
      <c r="S34" s="3">
        <v>0</v>
      </c>
      <c r="T34" s="3">
        <v>1</v>
      </c>
      <c r="U34" s="3">
        <v>0</v>
      </c>
      <c r="V34" s="3">
        <v>0</v>
      </c>
      <c r="W34" s="3">
        <v>2</v>
      </c>
      <c r="X34" s="3">
        <v>0</v>
      </c>
      <c r="Y34" s="3">
        <v>0</v>
      </c>
      <c r="Z34" s="3">
        <v>0</v>
      </c>
      <c r="AA34" s="3">
        <v>0</v>
      </c>
      <c r="AB34" s="3">
        <v>0</v>
      </c>
      <c r="AC34" s="3">
        <v>0</v>
      </c>
      <c r="AD34" s="3">
        <v>0</v>
      </c>
      <c r="AE34" s="3">
        <v>0</v>
      </c>
      <c r="AF34" s="3">
        <v>0</v>
      </c>
      <c r="AG34" s="3">
        <v>0</v>
      </c>
      <c r="AH34" s="3">
        <v>0</v>
      </c>
      <c r="AI34" s="3">
        <v>0</v>
      </c>
      <c r="AJ34" s="3">
        <v>0</v>
      </c>
      <c r="AK34" s="3">
        <v>0</v>
      </c>
      <c r="AL34" s="3">
        <v>0</v>
      </c>
      <c r="AM34" s="3">
        <v>0</v>
      </c>
      <c r="AN34" s="3">
        <v>0</v>
      </c>
      <c r="AO34" s="3">
        <v>0</v>
      </c>
      <c r="AP34" s="3">
        <v>0</v>
      </c>
      <c r="AQ34" s="3">
        <v>0</v>
      </c>
      <c r="AR34" s="3">
        <v>0</v>
      </c>
      <c r="AS34" s="3">
        <v>0</v>
      </c>
      <c r="AT34" s="3">
        <v>0</v>
      </c>
      <c r="AU34" s="3">
        <v>0</v>
      </c>
      <c r="AV34" s="3">
        <v>0</v>
      </c>
      <c r="AW34" s="10">
        <v>0</v>
      </c>
    </row>
    <row r="35" spans="1:49" x14ac:dyDescent="0.35">
      <c r="A35" s="27" t="s">
        <v>340</v>
      </c>
      <c r="B35" s="3" t="s">
        <v>167</v>
      </c>
      <c r="C35" s="4">
        <f t="shared" si="6"/>
        <v>0</v>
      </c>
      <c r="D35" s="3">
        <v>0</v>
      </c>
      <c r="E35" s="3">
        <v>0</v>
      </c>
      <c r="F35" s="3">
        <v>0</v>
      </c>
      <c r="G35" s="3">
        <v>0</v>
      </c>
      <c r="H35" s="3">
        <v>0</v>
      </c>
      <c r="I35" s="3">
        <v>0</v>
      </c>
      <c r="J35" s="3">
        <v>0</v>
      </c>
      <c r="K35" s="3">
        <v>0</v>
      </c>
      <c r="L35" s="3">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10">
        <v>0</v>
      </c>
    </row>
    <row r="36" spans="1:49" x14ac:dyDescent="0.35">
      <c r="A36" s="27" t="s">
        <v>340</v>
      </c>
      <c r="B36" s="3" t="s">
        <v>132</v>
      </c>
      <c r="C36" s="4">
        <f t="shared" si="6"/>
        <v>4.3478260869565216E-2</v>
      </c>
      <c r="D36" s="3">
        <v>0</v>
      </c>
      <c r="E36" s="3">
        <v>0</v>
      </c>
      <c r="F36" s="3">
        <v>0</v>
      </c>
      <c r="G36" s="3">
        <v>0</v>
      </c>
      <c r="H36" s="3">
        <v>0</v>
      </c>
      <c r="I36" s="3">
        <v>0</v>
      </c>
      <c r="J36" s="3">
        <v>0</v>
      </c>
      <c r="K36" s="3">
        <v>0</v>
      </c>
      <c r="L36" s="3">
        <v>0</v>
      </c>
      <c r="M36" s="3">
        <v>0</v>
      </c>
      <c r="N36" s="3">
        <v>0</v>
      </c>
      <c r="O36" s="3">
        <v>0</v>
      </c>
      <c r="P36" s="3">
        <v>0</v>
      </c>
      <c r="Q36" s="3">
        <v>0</v>
      </c>
      <c r="R36" s="3">
        <v>0</v>
      </c>
      <c r="S36" s="3">
        <v>0</v>
      </c>
      <c r="T36" s="3">
        <v>1</v>
      </c>
      <c r="U36" s="3">
        <v>0</v>
      </c>
      <c r="V36" s="3">
        <v>0</v>
      </c>
      <c r="W36" s="3">
        <v>1</v>
      </c>
      <c r="X36" s="3">
        <v>0</v>
      </c>
      <c r="Y36" s="3">
        <v>0</v>
      </c>
      <c r="Z36" s="3">
        <v>0</v>
      </c>
      <c r="AA36" s="3">
        <v>0</v>
      </c>
      <c r="AB36" s="3">
        <v>0</v>
      </c>
      <c r="AC36" s="3">
        <v>0</v>
      </c>
      <c r="AD36" s="3">
        <v>0</v>
      </c>
      <c r="AE36" s="3">
        <v>0</v>
      </c>
      <c r="AF36" s="3">
        <v>0</v>
      </c>
      <c r="AG36" s="3">
        <v>0</v>
      </c>
      <c r="AH36" s="3">
        <v>0</v>
      </c>
      <c r="AI36" s="3">
        <v>0</v>
      </c>
      <c r="AJ36" s="3">
        <v>0</v>
      </c>
      <c r="AK36" s="3">
        <v>0</v>
      </c>
      <c r="AL36" s="3">
        <v>0</v>
      </c>
      <c r="AM36" s="3">
        <v>0</v>
      </c>
      <c r="AN36" s="3">
        <v>0</v>
      </c>
      <c r="AO36" s="3">
        <v>0</v>
      </c>
      <c r="AP36" s="3">
        <v>0</v>
      </c>
      <c r="AQ36" s="3">
        <v>0</v>
      </c>
      <c r="AR36" s="3">
        <v>0</v>
      </c>
      <c r="AS36" s="3">
        <v>0</v>
      </c>
      <c r="AT36" s="3">
        <v>0</v>
      </c>
      <c r="AU36" s="3">
        <v>0</v>
      </c>
      <c r="AV36" s="3">
        <v>0</v>
      </c>
      <c r="AW36" s="10">
        <v>0</v>
      </c>
    </row>
    <row r="37" spans="1:49" x14ac:dyDescent="0.35">
      <c r="A37" s="27" t="s">
        <v>341</v>
      </c>
      <c r="B37" s="3" t="s">
        <v>162</v>
      </c>
      <c r="C37" s="145">
        <f t="shared" si="6"/>
        <v>7851.391304347826</v>
      </c>
      <c r="D37" s="145">
        <v>6964</v>
      </c>
      <c r="E37" s="145">
        <v>7807</v>
      </c>
      <c r="F37" s="145">
        <v>7766</v>
      </c>
      <c r="G37" s="145">
        <v>8875</v>
      </c>
      <c r="H37" s="145">
        <v>6596</v>
      </c>
      <c r="I37" s="145">
        <v>9517</v>
      </c>
      <c r="J37" s="145">
        <v>8130</v>
      </c>
      <c r="K37" s="145">
        <v>12069</v>
      </c>
      <c r="L37" s="145">
        <v>10005</v>
      </c>
      <c r="M37" s="145">
        <v>9530</v>
      </c>
      <c r="N37" s="145">
        <v>6919</v>
      </c>
      <c r="O37" s="145">
        <v>4783</v>
      </c>
      <c r="P37" s="145">
        <v>7367</v>
      </c>
      <c r="Q37" s="145">
        <v>7983</v>
      </c>
      <c r="R37" s="145">
        <v>5040</v>
      </c>
      <c r="S37" s="145">
        <v>12236</v>
      </c>
      <c r="T37" s="145">
        <v>18805</v>
      </c>
      <c r="U37" s="145">
        <v>15695</v>
      </c>
      <c r="V37" s="145">
        <v>8424</v>
      </c>
      <c r="W37" s="145">
        <v>9794</v>
      </c>
      <c r="X37" s="145">
        <v>9284</v>
      </c>
      <c r="Y37" s="145">
        <v>10856</v>
      </c>
      <c r="Z37" s="145">
        <v>10607</v>
      </c>
      <c r="AA37" s="145">
        <v>10781</v>
      </c>
      <c r="AB37" s="145">
        <v>8644</v>
      </c>
      <c r="AC37" s="145">
        <v>8225</v>
      </c>
      <c r="AD37" s="145">
        <v>8058</v>
      </c>
      <c r="AE37" s="145">
        <v>8366</v>
      </c>
      <c r="AF37" s="145">
        <v>4387</v>
      </c>
      <c r="AG37" s="145">
        <v>5817</v>
      </c>
      <c r="AH37" s="145">
        <v>12104</v>
      </c>
      <c r="AI37" s="145">
        <v>7526</v>
      </c>
      <c r="AJ37" s="145">
        <v>9667</v>
      </c>
      <c r="AK37" s="145">
        <v>5340</v>
      </c>
      <c r="AL37" s="145">
        <v>5450</v>
      </c>
      <c r="AM37" s="145">
        <v>4510</v>
      </c>
      <c r="AN37" s="145">
        <v>7922</v>
      </c>
      <c r="AO37" s="145">
        <v>2984</v>
      </c>
      <c r="AP37" s="145">
        <v>5006</v>
      </c>
      <c r="AQ37" s="145">
        <v>2542</v>
      </c>
      <c r="AR37" s="145">
        <v>1975</v>
      </c>
      <c r="AS37" s="145">
        <v>1808</v>
      </c>
      <c r="AT37" s="145">
        <v>3307</v>
      </c>
      <c r="AU37" s="145">
        <v>8990</v>
      </c>
      <c r="AV37" s="145">
        <v>7099</v>
      </c>
      <c r="AW37" s="195">
        <v>5604</v>
      </c>
    </row>
    <row r="38" spans="1:49" x14ac:dyDescent="0.35">
      <c r="A38" s="27" t="s">
        <v>341</v>
      </c>
      <c r="B38" s="3" t="s">
        <v>166</v>
      </c>
      <c r="C38" s="145">
        <f t="shared" si="6"/>
        <v>393.43478260869563</v>
      </c>
      <c r="D38" s="145">
        <v>332</v>
      </c>
      <c r="E38" s="145">
        <v>434</v>
      </c>
      <c r="F38" s="145">
        <v>388</v>
      </c>
      <c r="G38" s="145">
        <v>370</v>
      </c>
      <c r="H38" s="145">
        <v>440</v>
      </c>
      <c r="I38" s="145">
        <v>414</v>
      </c>
      <c r="J38" s="145">
        <v>452</v>
      </c>
      <c r="K38" s="145">
        <v>549</v>
      </c>
      <c r="L38" s="145">
        <v>500</v>
      </c>
      <c r="M38" s="145">
        <v>414</v>
      </c>
      <c r="N38" s="145">
        <v>329</v>
      </c>
      <c r="O38" s="145">
        <v>299</v>
      </c>
      <c r="P38" s="145">
        <v>388</v>
      </c>
      <c r="Q38" s="145">
        <v>347</v>
      </c>
      <c r="R38" s="145">
        <v>388</v>
      </c>
      <c r="S38" s="145">
        <v>583</v>
      </c>
      <c r="T38" s="145">
        <v>895</v>
      </c>
      <c r="U38" s="145">
        <v>628</v>
      </c>
      <c r="V38" s="145">
        <v>401</v>
      </c>
      <c r="W38" s="145">
        <v>377</v>
      </c>
      <c r="X38" s="145">
        <v>404</v>
      </c>
      <c r="Y38" s="145">
        <v>418</v>
      </c>
      <c r="Z38" s="145">
        <v>461</v>
      </c>
      <c r="AA38" s="145">
        <v>513</v>
      </c>
      <c r="AB38" s="145">
        <v>432</v>
      </c>
      <c r="AC38" s="145">
        <v>392</v>
      </c>
      <c r="AD38" s="145">
        <v>288</v>
      </c>
      <c r="AE38" s="145">
        <v>261</v>
      </c>
      <c r="AF38" s="145">
        <v>258</v>
      </c>
      <c r="AG38" s="145">
        <v>323</v>
      </c>
      <c r="AH38" s="145">
        <v>448</v>
      </c>
      <c r="AI38" s="145">
        <v>342</v>
      </c>
      <c r="AJ38" s="145">
        <v>439</v>
      </c>
      <c r="AK38" s="145">
        <v>485</v>
      </c>
      <c r="AL38" s="145">
        <v>287</v>
      </c>
      <c r="AM38" s="145">
        <v>265</v>
      </c>
      <c r="AN38" s="145">
        <v>344</v>
      </c>
      <c r="AO38" s="145">
        <v>186</v>
      </c>
      <c r="AP38" s="145">
        <v>294</v>
      </c>
      <c r="AQ38" s="145">
        <v>196</v>
      </c>
      <c r="AR38" s="145">
        <v>282</v>
      </c>
      <c r="AS38" s="145">
        <v>181</v>
      </c>
      <c r="AT38" s="145">
        <v>276</v>
      </c>
      <c r="AU38" s="145">
        <v>391</v>
      </c>
      <c r="AV38" s="145">
        <v>444</v>
      </c>
      <c r="AW38" s="195">
        <v>560</v>
      </c>
    </row>
    <row r="39" spans="1:49" x14ac:dyDescent="0.35">
      <c r="A39" s="27" t="s">
        <v>341</v>
      </c>
      <c r="B39" s="3" t="s">
        <v>133</v>
      </c>
      <c r="C39" s="4">
        <f t="shared" si="6"/>
        <v>58.608695652173914</v>
      </c>
      <c r="D39" s="3">
        <v>57</v>
      </c>
      <c r="E39" s="3">
        <v>59</v>
      </c>
      <c r="F39" s="3">
        <v>65</v>
      </c>
      <c r="G39" s="3">
        <v>71</v>
      </c>
      <c r="H39" s="3">
        <v>55</v>
      </c>
      <c r="I39" s="3">
        <v>71</v>
      </c>
      <c r="J39" s="3">
        <v>62</v>
      </c>
      <c r="K39" s="3">
        <v>81</v>
      </c>
      <c r="L39" s="3">
        <v>70</v>
      </c>
      <c r="M39" s="3">
        <v>69</v>
      </c>
      <c r="N39" s="3">
        <v>57</v>
      </c>
      <c r="O39" s="3">
        <v>47</v>
      </c>
      <c r="P39" s="3">
        <v>60</v>
      </c>
      <c r="Q39" s="3">
        <v>61</v>
      </c>
      <c r="R39" s="3">
        <v>45</v>
      </c>
      <c r="S39" s="3">
        <v>78</v>
      </c>
      <c r="T39" s="3">
        <v>109</v>
      </c>
      <c r="U39" s="3">
        <v>97</v>
      </c>
      <c r="V39" s="3">
        <v>63</v>
      </c>
      <c r="W39" s="3">
        <v>66</v>
      </c>
      <c r="X39" s="3">
        <v>63</v>
      </c>
      <c r="Y39" s="3">
        <v>81</v>
      </c>
      <c r="Z39" s="3">
        <v>72</v>
      </c>
      <c r="AA39" s="3">
        <v>74</v>
      </c>
      <c r="AB39" s="3">
        <v>61</v>
      </c>
      <c r="AC39" s="3">
        <v>58</v>
      </c>
      <c r="AD39" s="3">
        <v>66</v>
      </c>
      <c r="AE39" s="3">
        <v>74</v>
      </c>
      <c r="AF39" s="3">
        <v>47</v>
      </c>
      <c r="AG39" s="3">
        <v>48</v>
      </c>
      <c r="AH39" s="3">
        <v>89</v>
      </c>
      <c r="AI39" s="3">
        <v>58</v>
      </c>
      <c r="AJ39" s="3">
        <v>70</v>
      </c>
      <c r="AK39" s="3">
        <v>50</v>
      </c>
      <c r="AL39" s="3">
        <v>51</v>
      </c>
      <c r="AM39" s="3">
        <v>49</v>
      </c>
      <c r="AN39" s="3">
        <v>64</v>
      </c>
      <c r="AO39" s="3">
        <v>39</v>
      </c>
      <c r="AP39" s="3">
        <v>42</v>
      </c>
      <c r="AQ39" s="3">
        <v>32</v>
      </c>
      <c r="AR39" s="3">
        <v>21</v>
      </c>
      <c r="AS39" s="3">
        <v>14</v>
      </c>
      <c r="AT39" s="3">
        <v>23</v>
      </c>
      <c r="AU39" s="3">
        <v>40</v>
      </c>
      <c r="AV39" s="3">
        <v>35</v>
      </c>
      <c r="AW39" s="10">
        <v>32</v>
      </c>
    </row>
    <row r="40" spans="1:49" x14ac:dyDescent="0.35">
      <c r="A40" s="27" t="s">
        <v>341</v>
      </c>
      <c r="B40" s="3" t="s">
        <v>167</v>
      </c>
      <c r="C40" s="4">
        <f t="shared" si="6"/>
        <v>0</v>
      </c>
      <c r="D40" s="4">
        <v>0</v>
      </c>
      <c r="E40" s="4">
        <v>0</v>
      </c>
      <c r="F40" s="4">
        <v>0</v>
      </c>
      <c r="G40" s="4">
        <v>0</v>
      </c>
      <c r="H40" s="4">
        <v>0</v>
      </c>
      <c r="I40" s="4">
        <v>0</v>
      </c>
      <c r="J40" s="4">
        <v>0</v>
      </c>
      <c r="K40" s="4">
        <v>0</v>
      </c>
      <c r="L40" s="4">
        <v>0</v>
      </c>
      <c r="M40" s="4">
        <v>0</v>
      </c>
      <c r="N40" s="4">
        <v>0</v>
      </c>
      <c r="O40" s="4">
        <v>0</v>
      </c>
      <c r="P40" s="4">
        <v>0</v>
      </c>
      <c r="Q40" s="4">
        <v>0</v>
      </c>
      <c r="R40" s="4">
        <v>0</v>
      </c>
      <c r="S40" s="4">
        <v>0</v>
      </c>
      <c r="T40" s="4">
        <v>0</v>
      </c>
      <c r="U40" s="4">
        <v>0</v>
      </c>
      <c r="V40" s="4">
        <v>0</v>
      </c>
      <c r="W40" s="4">
        <v>0</v>
      </c>
      <c r="X40" s="4">
        <v>0</v>
      </c>
      <c r="Y40" s="4">
        <v>0</v>
      </c>
      <c r="Z40" s="4">
        <v>0</v>
      </c>
      <c r="AA40" s="4">
        <v>0</v>
      </c>
      <c r="AB40" s="4">
        <v>0</v>
      </c>
      <c r="AC40" s="4">
        <v>0</v>
      </c>
      <c r="AD40" s="4">
        <v>0</v>
      </c>
      <c r="AE40" s="4">
        <v>0</v>
      </c>
      <c r="AF40" s="4">
        <v>0</v>
      </c>
      <c r="AG40" s="4">
        <v>0</v>
      </c>
      <c r="AH40" s="4">
        <v>0</v>
      </c>
      <c r="AI40" s="4">
        <v>0</v>
      </c>
      <c r="AJ40" s="4">
        <v>0</v>
      </c>
      <c r="AK40" s="4">
        <v>0</v>
      </c>
      <c r="AL40" s="4">
        <v>0</v>
      </c>
      <c r="AM40" s="4">
        <v>0</v>
      </c>
      <c r="AN40" s="4">
        <v>0</v>
      </c>
      <c r="AO40" s="4">
        <v>0</v>
      </c>
      <c r="AP40" s="4">
        <v>0</v>
      </c>
      <c r="AQ40" s="4">
        <v>0</v>
      </c>
      <c r="AR40" s="4">
        <v>0</v>
      </c>
      <c r="AS40" s="4">
        <v>0</v>
      </c>
      <c r="AT40" s="4">
        <v>0</v>
      </c>
      <c r="AU40" s="4">
        <v>0</v>
      </c>
      <c r="AV40" s="4">
        <v>0</v>
      </c>
      <c r="AW40" s="16">
        <v>0</v>
      </c>
    </row>
    <row r="41" spans="1:49" x14ac:dyDescent="0.35">
      <c r="A41" s="27" t="s">
        <v>341</v>
      </c>
      <c r="B41" s="3" t="s">
        <v>132</v>
      </c>
      <c r="C41" s="4">
        <f t="shared" si="6"/>
        <v>19.652173913043477</v>
      </c>
      <c r="D41" s="3">
        <v>21</v>
      </c>
      <c r="E41" s="3">
        <v>18</v>
      </c>
      <c r="F41" s="3">
        <v>20</v>
      </c>
      <c r="G41" s="3">
        <v>24</v>
      </c>
      <c r="H41" s="3">
        <v>15</v>
      </c>
      <c r="I41" s="3">
        <v>23</v>
      </c>
      <c r="J41" s="3">
        <v>18</v>
      </c>
      <c r="K41" s="3">
        <v>22</v>
      </c>
      <c r="L41" s="3">
        <v>20</v>
      </c>
      <c r="M41" s="3">
        <v>23</v>
      </c>
      <c r="N41" s="3">
        <v>21</v>
      </c>
      <c r="O41" s="3">
        <v>16</v>
      </c>
      <c r="P41" s="3">
        <v>19</v>
      </c>
      <c r="Q41" s="3">
        <v>23</v>
      </c>
      <c r="R41" s="3">
        <v>13</v>
      </c>
      <c r="S41" s="3">
        <v>21</v>
      </c>
      <c r="T41" s="3">
        <v>21</v>
      </c>
      <c r="U41" s="3">
        <v>25</v>
      </c>
      <c r="V41" s="3">
        <v>21</v>
      </c>
      <c r="W41" s="3">
        <v>26</v>
      </c>
      <c r="X41" s="3">
        <v>23</v>
      </c>
      <c r="Y41" s="3">
        <v>26</v>
      </c>
      <c r="Z41" s="3">
        <v>23</v>
      </c>
      <c r="AA41" s="3">
        <v>21</v>
      </c>
      <c r="AB41" s="3">
        <v>20</v>
      </c>
      <c r="AC41" s="3">
        <v>21</v>
      </c>
      <c r="AD41" s="3">
        <v>28</v>
      </c>
      <c r="AE41" s="3">
        <v>32</v>
      </c>
      <c r="AF41" s="3">
        <v>17</v>
      </c>
      <c r="AG41" s="3">
        <v>18</v>
      </c>
      <c r="AH41" s="3">
        <v>27</v>
      </c>
      <c r="AI41" s="3">
        <v>22</v>
      </c>
      <c r="AJ41" s="3">
        <v>22</v>
      </c>
      <c r="AK41" s="3">
        <v>11</v>
      </c>
      <c r="AL41" s="3">
        <v>19</v>
      </c>
      <c r="AM41" s="3">
        <v>17</v>
      </c>
      <c r="AN41" s="3">
        <v>23</v>
      </c>
      <c r="AO41" s="3">
        <v>16</v>
      </c>
      <c r="AP41" s="3">
        <v>17</v>
      </c>
      <c r="AQ41" s="3">
        <v>13</v>
      </c>
      <c r="AR41" s="3">
        <v>7</v>
      </c>
      <c r="AS41" s="3">
        <v>10</v>
      </c>
      <c r="AT41" s="3">
        <v>12</v>
      </c>
      <c r="AU41" s="3">
        <v>23</v>
      </c>
      <c r="AV41" s="3">
        <v>16</v>
      </c>
      <c r="AW41" s="10">
        <v>10</v>
      </c>
    </row>
    <row r="42" spans="1:49" x14ac:dyDescent="0.35">
      <c r="A42" s="27" t="s">
        <v>333</v>
      </c>
      <c r="B42" s="3" t="s">
        <v>162</v>
      </c>
      <c r="C42" s="145">
        <f t="shared" si="6"/>
        <v>68069.630434782608</v>
      </c>
      <c r="D42" s="145">
        <v>69983</v>
      </c>
      <c r="E42" s="145">
        <v>70850</v>
      </c>
      <c r="F42" s="145">
        <v>78492</v>
      </c>
      <c r="G42" s="145">
        <v>67102</v>
      </c>
      <c r="H42" s="145">
        <v>78458</v>
      </c>
      <c r="I42" s="145">
        <v>77094</v>
      </c>
      <c r="J42" s="145">
        <v>72899</v>
      </c>
      <c r="K42" s="145">
        <v>83336</v>
      </c>
      <c r="L42" s="145">
        <v>76553</v>
      </c>
      <c r="M42" s="145">
        <v>64878</v>
      </c>
      <c r="N42" s="145">
        <v>63527</v>
      </c>
      <c r="O42" s="145">
        <v>81192</v>
      </c>
      <c r="P42" s="145">
        <v>90721</v>
      </c>
      <c r="Q42" s="145">
        <v>77590</v>
      </c>
      <c r="R42" s="145">
        <v>71070</v>
      </c>
      <c r="S42" s="145">
        <v>73293</v>
      </c>
      <c r="T42" s="145">
        <v>80983</v>
      </c>
      <c r="U42" s="145">
        <v>74138</v>
      </c>
      <c r="V42" s="145">
        <v>72928</v>
      </c>
      <c r="W42" s="145">
        <v>81298</v>
      </c>
      <c r="X42" s="145">
        <v>68414</v>
      </c>
      <c r="Y42" s="145">
        <v>78967</v>
      </c>
      <c r="Z42" s="145">
        <v>60774</v>
      </c>
      <c r="AA42" s="145">
        <v>54288</v>
      </c>
      <c r="AB42" s="145">
        <v>73835</v>
      </c>
      <c r="AC42" s="145">
        <v>56923</v>
      </c>
      <c r="AD42" s="145">
        <v>74623</v>
      </c>
      <c r="AE42" s="145">
        <v>75235</v>
      </c>
      <c r="AF42" s="145">
        <v>76304</v>
      </c>
      <c r="AG42" s="145">
        <v>61126</v>
      </c>
      <c r="AH42" s="145">
        <v>65480</v>
      </c>
      <c r="AI42" s="145">
        <v>55315</v>
      </c>
      <c r="AJ42" s="145">
        <v>61484</v>
      </c>
      <c r="AK42" s="145">
        <v>69738</v>
      </c>
      <c r="AL42" s="145">
        <v>57608</v>
      </c>
      <c r="AM42" s="145">
        <v>49238</v>
      </c>
      <c r="AN42" s="145">
        <v>62388</v>
      </c>
      <c r="AO42" s="145">
        <v>50571</v>
      </c>
      <c r="AP42" s="145">
        <v>48561</v>
      </c>
      <c r="AQ42" s="145">
        <v>50869</v>
      </c>
      <c r="AR42" s="145">
        <v>53027</v>
      </c>
      <c r="AS42" s="145">
        <v>54562</v>
      </c>
      <c r="AT42" s="145">
        <v>62751</v>
      </c>
      <c r="AU42" s="145">
        <v>63985</v>
      </c>
      <c r="AV42" s="145">
        <v>69430</v>
      </c>
      <c r="AW42" s="195">
        <v>69322</v>
      </c>
    </row>
    <row r="43" spans="1:49" x14ac:dyDescent="0.35">
      <c r="A43" s="27" t="s">
        <v>333</v>
      </c>
      <c r="B43" s="3" t="s">
        <v>166</v>
      </c>
      <c r="C43" s="145">
        <f t="shared" si="6"/>
        <v>280.6521739130435</v>
      </c>
      <c r="D43" s="145">
        <v>256</v>
      </c>
      <c r="E43" s="145">
        <v>289</v>
      </c>
      <c r="F43" s="145">
        <v>292</v>
      </c>
      <c r="G43" s="145">
        <v>287</v>
      </c>
      <c r="H43" s="145">
        <v>282</v>
      </c>
      <c r="I43" s="145">
        <v>263</v>
      </c>
      <c r="J43" s="145">
        <v>251</v>
      </c>
      <c r="K43" s="145">
        <v>290</v>
      </c>
      <c r="L43" s="145">
        <v>275</v>
      </c>
      <c r="M43" s="145">
        <v>248</v>
      </c>
      <c r="N43" s="145">
        <v>273</v>
      </c>
      <c r="O43" s="145">
        <v>333</v>
      </c>
      <c r="P43" s="145">
        <v>331</v>
      </c>
      <c r="Q43" s="145">
        <v>305</v>
      </c>
      <c r="R43" s="145">
        <v>264</v>
      </c>
      <c r="S43" s="145">
        <v>266</v>
      </c>
      <c r="T43" s="145">
        <v>293</v>
      </c>
      <c r="U43" s="145">
        <v>274</v>
      </c>
      <c r="V43" s="145">
        <v>274</v>
      </c>
      <c r="W43" s="145">
        <v>304</v>
      </c>
      <c r="X43" s="145">
        <v>264</v>
      </c>
      <c r="Y43" s="145">
        <v>282</v>
      </c>
      <c r="Z43" s="145">
        <v>264</v>
      </c>
      <c r="AA43" s="145">
        <v>246</v>
      </c>
      <c r="AB43" s="145">
        <v>297</v>
      </c>
      <c r="AC43" s="145">
        <v>245</v>
      </c>
      <c r="AD43" s="145">
        <v>306</v>
      </c>
      <c r="AE43" s="145">
        <v>315</v>
      </c>
      <c r="AF43" s="145">
        <v>325</v>
      </c>
      <c r="AG43" s="145">
        <v>258</v>
      </c>
      <c r="AH43" s="145">
        <v>255</v>
      </c>
      <c r="AI43" s="145">
        <v>260</v>
      </c>
      <c r="AJ43" s="145">
        <v>306</v>
      </c>
      <c r="AK43" s="145">
        <v>324</v>
      </c>
      <c r="AL43" s="145">
        <v>278</v>
      </c>
      <c r="AM43" s="145">
        <v>233</v>
      </c>
      <c r="AN43" s="145">
        <v>241</v>
      </c>
      <c r="AO43" s="145">
        <v>239</v>
      </c>
      <c r="AP43" s="145">
        <v>218</v>
      </c>
      <c r="AQ43" s="145">
        <v>269</v>
      </c>
      <c r="AR43" s="145">
        <v>298</v>
      </c>
      <c r="AS43" s="145">
        <v>276</v>
      </c>
      <c r="AT43" s="145">
        <v>323</v>
      </c>
      <c r="AU43" s="145">
        <v>298</v>
      </c>
      <c r="AV43" s="145">
        <v>323</v>
      </c>
      <c r="AW43" s="195">
        <v>317</v>
      </c>
    </row>
    <row r="44" spans="1:49" x14ac:dyDescent="0.35">
      <c r="A44" s="27" t="s">
        <v>333</v>
      </c>
      <c r="B44" s="3" t="s">
        <v>133</v>
      </c>
      <c r="C44" s="4">
        <f t="shared" si="6"/>
        <v>654.97826086956525</v>
      </c>
      <c r="D44" s="3">
        <v>778</v>
      </c>
      <c r="E44" s="3">
        <v>794</v>
      </c>
      <c r="F44" s="3">
        <v>805</v>
      </c>
      <c r="G44" s="3">
        <v>692</v>
      </c>
      <c r="H44" s="3">
        <v>762</v>
      </c>
      <c r="I44" s="3">
        <v>808</v>
      </c>
      <c r="J44" s="3">
        <v>766</v>
      </c>
      <c r="K44" s="3">
        <v>905</v>
      </c>
      <c r="L44" s="3">
        <v>830</v>
      </c>
      <c r="M44" s="3">
        <v>716</v>
      </c>
      <c r="N44" s="3">
        <v>669</v>
      </c>
      <c r="O44" s="3">
        <v>806</v>
      </c>
      <c r="P44" s="3">
        <v>828</v>
      </c>
      <c r="Q44" s="3">
        <v>733</v>
      </c>
      <c r="R44" s="3">
        <v>708</v>
      </c>
      <c r="S44" s="3">
        <v>703</v>
      </c>
      <c r="T44" s="3">
        <v>778</v>
      </c>
      <c r="U44" s="3">
        <v>697</v>
      </c>
      <c r="V44" s="3">
        <v>682</v>
      </c>
      <c r="W44" s="3">
        <v>753</v>
      </c>
      <c r="X44" s="3">
        <v>631</v>
      </c>
      <c r="Y44" s="3">
        <v>745</v>
      </c>
      <c r="Z44" s="3">
        <v>600</v>
      </c>
      <c r="AA44" s="3">
        <v>529</v>
      </c>
      <c r="AB44" s="3">
        <v>621</v>
      </c>
      <c r="AC44" s="3">
        <v>528</v>
      </c>
      <c r="AD44" s="3">
        <v>676</v>
      </c>
      <c r="AE44" s="3">
        <v>627</v>
      </c>
      <c r="AF44" s="3">
        <v>648</v>
      </c>
      <c r="AG44" s="3">
        <v>543</v>
      </c>
      <c r="AH44" s="3">
        <v>625</v>
      </c>
      <c r="AI44" s="3">
        <v>518</v>
      </c>
      <c r="AJ44" s="3">
        <v>458</v>
      </c>
      <c r="AK44" s="3">
        <v>516</v>
      </c>
      <c r="AL44" s="3">
        <v>485</v>
      </c>
      <c r="AM44" s="3">
        <v>445</v>
      </c>
      <c r="AN44" s="3">
        <v>558</v>
      </c>
      <c r="AO44" s="3">
        <v>450</v>
      </c>
      <c r="AP44" s="3">
        <v>457</v>
      </c>
      <c r="AQ44" s="3">
        <v>496</v>
      </c>
      <c r="AR44" s="3">
        <v>517</v>
      </c>
      <c r="AS44" s="3">
        <v>568</v>
      </c>
      <c r="AT44" s="3">
        <v>612</v>
      </c>
      <c r="AU44" s="3">
        <v>671</v>
      </c>
      <c r="AV44" s="3">
        <v>700</v>
      </c>
      <c r="AW44" s="10">
        <v>692</v>
      </c>
    </row>
    <row r="45" spans="1:49" x14ac:dyDescent="0.35">
      <c r="A45" s="27" t="s">
        <v>333</v>
      </c>
      <c r="B45" s="3" t="s">
        <v>167</v>
      </c>
      <c r="C45" s="4">
        <f t="shared" si="6"/>
        <v>0</v>
      </c>
      <c r="D45" s="4">
        <v>0</v>
      </c>
      <c r="E45" s="4">
        <v>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3">
        <v>0</v>
      </c>
      <c r="X45" s="4">
        <v>0</v>
      </c>
      <c r="Y45" s="4">
        <v>0</v>
      </c>
      <c r="Z45" s="4">
        <v>0</v>
      </c>
      <c r="AA45" s="4">
        <v>0</v>
      </c>
      <c r="AB45" s="4">
        <v>0</v>
      </c>
      <c r="AC45" s="4">
        <v>0</v>
      </c>
      <c r="AD45" s="4">
        <v>0</v>
      </c>
      <c r="AE45" s="4">
        <v>0</v>
      </c>
      <c r="AF45" s="4">
        <v>0</v>
      </c>
      <c r="AG45" s="4">
        <v>0</v>
      </c>
      <c r="AH45" s="4">
        <v>0</v>
      </c>
      <c r="AI45" s="4">
        <v>0</v>
      </c>
      <c r="AJ45" s="4">
        <v>0</v>
      </c>
      <c r="AK45" s="4">
        <v>0</v>
      </c>
      <c r="AL45" s="3">
        <v>0</v>
      </c>
      <c r="AM45" s="4">
        <v>0</v>
      </c>
      <c r="AN45" s="4">
        <v>0</v>
      </c>
      <c r="AO45" s="4">
        <v>0</v>
      </c>
      <c r="AP45" s="3">
        <v>0</v>
      </c>
      <c r="AQ45" s="3">
        <v>0</v>
      </c>
      <c r="AR45" s="4">
        <v>0</v>
      </c>
      <c r="AS45" s="4">
        <v>0</v>
      </c>
      <c r="AT45" s="4">
        <v>0</v>
      </c>
      <c r="AU45" s="4">
        <v>0</v>
      </c>
      <c r="AV45" s="3">
        <v>0</v>
      </c>
      <c r="AW45" s="16">
        <v>0</v>
      </c>
    </row>
    <row r="46" spans="1:49" x14ac:dyDescent="0.35">
      <c r="A46" s="27" t="s">
        <v>333</v>
      </c>
      <c r="B46" s="3" t="s">
        <v>132</v>
      </c>
      <c r="C46" s="4">
        <f t="shared" si="6"/>
        <v>242.84782608695653</v>
      </c>
      <c r="D46" s="3">
        <v>273</v>
      </c>
      <c r="E46" s="3">
        <v>245</v>
      </c>
      <c r="F46" s="3">
        <v>269</v>
      </c>
      <c r="G46" s="3">
        <v>234</v>
      </c>
      <c r="H46" s="3">
        <v>278</v>
      </c>
      <c r="I46" s="3">
        <v>293</v>
      </c>
      <c r="J46" s="3">
        <v>290</v>
      </c>
      <c r="K46" s="3">
        <v>287</v>
      </c>
      <c r="L46" s="3">
        <v>278</v>
      </c>
      <c r="M46" s="3">
        <v>262</v>
      </c>
      <c r="N46" s="3">
        <v>233</v>
      </c>
      <c r="O46" s="3">
        <v>244</v>
      </c>
      <c r="P46" s="3">
        <v>274</v>
      </c>
      <c r="Q46" s="3">
        <v>254</v>
      </c>
      <c r="R46" s="3">
        <v>269</v>
      </c>
      <c r="S46" s="3">
        <v>276</v>
      </c>
      <c r="T46" s="3">
        <v>276</v>
      </c>
      <c r="U46" s="3">
        <v>271</v>
      </c>
      <c r="V46" s="3">
        <v>266</v>
      </c>
      <c r="W46" s="3">
        <v>267</v>
      </c>
      <c r="X46" s="3">
        <v>259</v>
      </c>
      <c r="Y46" s="3">
        <v>280</v>
      </c>
      <c r="Z46" s="3">
        <v>230</v>
      </c>
      <c r="AA46" s="3">
        <v>221</v>
      </c>
      <c r="AB46" s="3">
        <v>249</v>
      </c>
      <c r="AC46" s="3">
        <v>232</v>
      </c>
      <c r="AD46" s="3">
        <v>244</v>
      </c>
      <c r="AE46" s="3">
        <v>239</v>
      </c>
      <c r="AF46" s="3">
        <v>235</v>
      </c>
      <c r="AG46" s="3">
        <v>237</v>
      </c>
      <c r="AH46" s="3">
        <v>257</v>
      </c>
      <c r="AI46" s="3">
        <v>213</v>
      </c>
      <c r="AJ46" s="3">
        <v>201</v>
      </c>
      <c r="AK46" s="3">
        <v>215</v>
      </c>
      <c r="AL46" s="3">
        <v>207</v>
      </c>
      <c r="AM46" s="3">
        <v>211</v>
      </c>
      <c r="AN46" s="3">
        <v>259</v>
      </c>
      <c r="AO46" s="3">
        <v>212</v>
      </c>
      <c r="AP46" s="3">
        <v>223</v>
      </c>
      <c r="AQ46" s="3">
        <v>189</v>
      </c>
      <c r="AR46" s="3">
        <v>178</v>
      </c>
      <c r="AS46" s="3">
        <v>198</v>
      </c>
      <c r="AT46" s="3">
        <v>194</v>
      </c>
      <c r="AU46" s="3">
        <v>215</v>
      </c>
      <c r="AV46" s="3">
        <v>215</v>
      </c>
      <c r="AW46" s="10">
        <v>219</v>
      </c>
    </row>
    <row r="47" spans="1:49" x14ac:dyDescent="0.35">
      <c r="A47" s="27" t="s">
        <v>334</v>
      </c>
      <c r="B47" s="3" t="s">
        <v>162</v>
      </c>
      <c r="C47" s="145">
        <f t="shared" si="6"/>
        <v>6734.391304347826</v>
      </c>
      <c r="D47" s="145">
        <v>7608</v>
      </c>
      <c r="E47" s="145">
        <v>8069</v>
      </c>
      <c r="F47" s="145">
        <v>8341</v>
      </c>
      <c r="G47" s="145">
        <v>7339</v>
      </c>
      <c r="H47" s="145">
        <v>9860</v>
      </c>
      <c r="I47" s="145">
        <v>8422</v>
      </c>
      <c r="J47" s="145">
        <v>8764</v>
      </c>
      <c r="K47" s="145">
        <v>9311</v>
      </c>
      <c r="L47" s="145">
        <v>8163</v>
      </c>
      <c r="M47" s="145">
        <v>7639</v>
      </c>
      <c r="N47" s="145">
        <v>5952</v>
      </c>
      <c r="O47" s="145">
        <v>6986</v>
      </c>
      <c r="P47" s="145">
        <v>7621</v>
      </c>
      <c r="Q47" s="145">
        <v>7531</v>
      </c>
      <c r="R47" s="145">
        <v>6506</v>
      </c>
      <c r="S47" s="145">
        <v>6748</v>
      </c>
      <c r="T47" s="145">
        <v>7687</v>
      </c>
      <c r="U47" s="145">
        <v>8251</v>
      </c>
      <c r="V47" s="145">
        <v>7529</v>
      </c>
      <c r="W47" s="145">
        <v>7967</v>
      </c>
      <c r="X47" s="145">
        <v>6727</v>
      </c>
      <c r="Y47" s="145">
        <v>6965</v>
      </c>
      <c r="Z47" s="145">
        <v>6061</v>
      </c>
      <c r="AA47" s="145">
        <v>5142</v>
      </c>
      <c r="AB47" s="145">
        <v>7455</v>
      </c>
      <c r="AC47" s="145">
        <v>5940</v>
      </c>
      <c r="AD47" s="145">
        <v>8037</v>
      </c>
      <c r="AE47" s="145">
        <v>6579</v>
      </c>
      <c r="AF47" s="145">
        <v>6673</v>
      </c>
      <c r="AG47" s="145">
        <v>5810</v>
      </c>
      <c r="AH47" s="145">
        <v>7169</v>
      </c>
      <c r="AI47" s="145">
        <v>5310</v>
      </c>
      <c r="AJ47" s="145">
        <v>4950</v>
      </c>
      <c r="AK47" s="145">
        <v>6398</v>
      </c>
      <c r="AL47" s="145">
        <v>4909</v>
      </c>
      <c r="AM47" s="145">
        <v>4832</v>
      </c>
      <c r="AN47" s="145">
        <v>5760</v>
      </c>
      <c r="AO47" s="145">
        <v>4756</v>
      </c>
      <c r="AP47" s="145">
        <v>4590</v>
      </c>
      <c r="AQ47" s="145">
        <v>4834</v>
      </c>
      <c r="AR47" s="145">
        <v>3715</v>
      </c>
      <c r="AS47" s="145">
        <v>4662</v>
      </c>
      <c r="AT47" s="145">
        <v>5577</v>
      </c>
      <c r="AU47" s="145">
        <v>6390</v>
      </c>
      <c r="AV47" s="145">
        <v>7198</v>
      </c>
      <c r="AW47" s="195">
        <v>7049</v>
      </c>
    </row>
    <row r="48" spans="1:49" x14ac:dyDescent="0.35">
      <c r="A48" s="27" t="s">
        <v>334</v>
      </c>
      <c r="B48" s="3" t="s">
        <v>166</v>
      </c>
      <c r="C48" s="145">
        <f t="shared" si="6"/>
        <v>27.391304347826086</v>
      </c>
      <c r="D48" s="145">
        <v>28</v>
      </c>
      <c r="E48" s="145">
        <v>33</v>
      </c>
      <c r="F48" s="145">
        <v>31</v>
      </c>
      <c r="G48" s="145">
        <v>31</v>
      </c>
      <c r="H48" s="145">
        <v>36</v>
      </c>
      <c r="I48" s="145">
        <v>29</v>
      </c>
      <c r="J48" s="145">
        <v>30</v>
      </c>
      <c r="K48" s="145">
        <v>33</v>
      </c>
      <c r="L48" s="145">
        <v>30</v>
      </c>
      <c r="M48" s="145">
        <v>29</v>
      </c>
      <c r="N48" s="145">
        <v>25</v>
      </c>
      <c r="O48" s="145">
        <v>28</v>
      </c>
      <c r="P48" s="145">
        <v>28</v>
      </c>
      <c r="Q48" s="145">
        <v>30</v>
      </c>
      <c r="R48" s="145">
        <v>24</v>
      </c>
      <c r="S48" s="145">
        <v>24</v>
      </c>
      <c r="T48" s="145">
        <v>28</v>
      </c>
      <c r="U48" s="145">
        <v>31</v>
      </c>
      <c r="V48" s="145">
        <v>28</v>
      </c>
      <c r="W48" s="145">
        <v>30</v>
      </c>
      <c r="X48" s="145">
        <v>26</v>
      </c>
      <c r="Y48" s="145">
        <v>25</v>
      </c>
      <c r="Z48" s="145">
        <v>26</v>
      </c>
      <c r="AA48" s="145">
        <v>23</v>
      </c>
      <c r="AB48" s="145">
        <v>30</v>
      </c>
      <c r="AC48" s="145">
        <v>26</v>
      </c>
      <c r="AD48" s="145">
        <v>32</v>
      </c>
      <c r="AE48" s="145">
        <v>26</v>
      </c>
      <c r="AF48" s="145">
        <v>28</v>
      </c>
      <c r="AG48" s="145">
        <v>25</v>
      </c>
      <c r="AH48" s="145">
        <v>27</v>
      </c>
      <c r="AI48" s="145">
        <v>24</v>
      </c>
      <c r="AJ48" s="145">
        <v>24</v>
      </c>
      <c r="AK48" s="145">
        <v>30</v>
      </c>
      <c r="AL48" s="145">
        <v>23</v>
      </c>
      <c r="AM48" s="145">
        <v>23</v>
      </c>
      <c r="AN48" s="145">
        <v>22</v>
      </c>
      <c r="AO48" s="145">
        <v>22</v>
      </c>
      <c r="AP48" s="145">
        <v>21</v>
      </c>
      <c r="AQ48" s="145">
        <v>25</v>
      </c>
      <c r="AR48" s="145">
        <v>21</v>
      </c>
      <c r="AS48" s="145">
        <v>23</v>
      </c>
      <c r="AT48" s="145">
        <v>28</v>
      </c>
      <c r="AU48" s="145">
        <v>29</v>
      </c>
      <c r="AV48" s="145">
        <v>33</v>
      </c>
      <c r="AW48" s="195">
        <v>32</v>
      </c>
    </row>
    <row r="49" spans="1:49" x14ac:dyDescent="0.35">
      <c r="A49" s="27" t="s">
        <v>334</v>
      </c>
      <c r="B49" s="3" t="s">
        <v>133</v>
      </c>
      <c r="C49" s="4">
        <f t="shared" si="6"/>
        <v>0</v>
      </c>
      <c r="D49" s="3">
        <v>0</v>
      </c>
      <c r="E49" s="3">
        <v>0</v>
      </c>
      <c r="F49" s="3">
        <v>0</v>
      </c>
      <c r="G49" s="3">
        <v>0</v>
      </c>
      <c r="H49" s="3">
        <v>0</v>
      </c>
      <c r="I49" s="3">
        <v>0</v>
      </c>
      <c r="J49" s="3">
        <v>0</v>
      </c>
      <c r="K49" s="3">
        <v>0</v>
      </c>
      <c r="L49" s="3">
        <v>0</v>
      </c>
      <c r="M49" s="3">
        <v>0</v>
      </c>
      <c r="N49" s="3">
        <v>0</v>
      </c>
      <c r="O49" s="3">
        <v>0</v>
      </c>
      <c r="P49" s="3">
        <v>0</v>
      </c>
      <c r="Q49" s="3">
        <v>0</v>
      </c>
      <c r="R49" s="3">
        <v>0</v>
      </c>
      <c r="S49" s="3">
        <v>0</v>
      </c>
      <c r="T49" s="3">
        <v>0</v>
      </c>
      <c r="U49" s="3">
        <v>0</v>
      </c>
      <c r="V49" s="3">
        <v>0</v>
      </c>
      <c r="W49" s="3">
        <v>0</v>
      </c>
      <c r="X49" s="3">
        <v>0</v>
      </c>
      <c r="Y49" s="3">
        <v>0</v>
      </c>
      <c r="Z49" s="3">
        <v>0</v>
      </c>
      <c r="AA49" s="3">
        <v>0</v>
      </c>
      <c r="AB49" s="3">
        <v>0</v>
      </c>
      <c r="AC49" s="3">
        <v>0</v>
      </c>
      <c r="AD49" s="3">
        <v>0</v>
      </c>
      <c r="AE49" s="3">
        <v>0</v>
      </c>
      <c r="AF49" s="3">
        <v>0</v>
      </c>
      <c r="AG49" s="3">
        <v>0</v>
      </c>
      <c r="AH49" s="3">
        <v>0</v>
      </c>
      <c r="AI49" s="3">
        <v>0</v>
      </c>
      <c r="AJ49" s="3">
        <v>0</v>
      </c>
      <c r="AK49" s="3">
        <v>0</v>
      </c>
      <c r="AL49" s="3">
        <v>0</v>
      </c>
      <c r="AM49" s="3">
        <v>0</v>
      </c>
      <c r="AN49" s="3">
        <v>0</v>
      </c>
      <c r="AO49" s="3">
        <v>0</v>
      </c>
      <c r="AP49" s="3">
        <v>0</v>
      </c>
      <c r="AQ49" s="3">
        <v>0</v>
      </c>
      <c r="AR49" s="3">
        <v>0</v>
      </c>
      <c r="AS49" s="3">
        <v>0</v>
      </c>
      <c r="AT49" s="3">
        <v>0</v>
      </c>
      <c r="AU49" s="3">
        <v>0</v>
      </c>
      <c r="AV49" s="3">
        <v>0</v>
      </c>
      <c r="AW49" s="10">
        <v>0</v>
      </c>
    </row>
    <row r="50" spans="1:49" x14ac:dyDescent="0.35">
      <c r="A50" s="27" t="s">
        <v>334</v>
      </c>
      <c r="B50" s="3" t="s">
        <v>167</v>
      </c>
      <c r="C50" s="4">
        <f t="shared" si="6"/>
        <v>3292.8478260869565</v>
      </c>
      <c r="D50" s="4">
        <v>3973</v>
      </c>
      <c r="E50" s="4">
        <v>4079</v>
      </c>
      <c r="F50" s="4">
        <v>4072</v>
      </c>
      <c r="G50" s="4">
        <v>3599</v>
      </c>
      <c r="H50" s="4">
        <v>4518</v>
      </c>
      <c r="I50" s="4">
        <v>4006</v>
      </c>
      <c r="J50" s="3">
        <v>4241</v>
      </c>
      <c r="K50" s="4">
        <v>4612</v>
      </c>
      <c r="L50" s="4">
        <v>4062</v>
      </c>
      <c r="M50" s="4">
        <v>3812</v>
      </c>
      <c r="N50" s="3">
        <v>2950</v>
      </c>
      <c r="O50" s="3">
        <v>3447</v>
      </c>
      <c r="P50" s="4">
        <v>3627</v>
      </c>
      <c r="Q50" s="4">
        <v>3603</v>
      </c>
      <c r="R50" s="4">
        <v>3428</v>
      </c>
      <c r="S50" s="4">
        <v>3399</v>
      </c>
      <c r="T50" s="4">
        <v>3864</v>
      </c>
      <c r="U50" s="4">
        <v>3975</v>
      </c>
      <c r="V50" s="4">
        <v>3628</v>
      </c>
      <c r="W50" s="4">
        <v>3651</v>
      </c>
      <c r="X50" s="4">
        <v>3103</v>
      </c>
      <c r="Y50" s="4">
        <v>3385</v>
      </c>
      <c r="Z50" s="4">
        <v>2937</v>
      </c>
      <c r="AA50" s="4">
        <v>2552</v>
      </c>
      <c r="AB50" s="4">
        <v>3251</v>
      </c>
      <c r="AC50" s="4">
        <v>2824</v>
      </c>
      <c r="AD50" s="4">
        <v>3806</v>
      </c>
      <c r="AE50" s="4">
        <v>3025</v>
      </c>
      <c r="AF50" s="4">
        <v>3087</v>
      </c>
      <c r="AG50" s="4">
        <v>2761</v>
      </c>
      <c r="AH50" s="4">
        <v>3378</v>
      </c>
      <c r="AI50" s="4">
        <v>2580</v>
      </c>
      <c r="AJ50" s="4">
        <v>2193</v>
      </c>
      <c r="AK50" s="4">
        <v>2883</v>
      </c>
      <c r="AL50" s="4">
        <v>2284</v>
      </c>
      <c r="AM50" s="4">
        <v>2414</v>
      </c>
      <c r="AN50" s="4">
        <v>2929</v>
      </c>
      <c r="AO50" s="4">
        <v>2420</v>
      </c>
      <c r="AP50" s="4">
        <v>2316</v>
      </c>
      <c r="AQ50" s="4">
        <v>2462</v>
      </c>
      <c r="AR50" s="4">
        <v>2035</v>
      </c>
      <c r="AS50" s="4">
        <v>2560</v>
      </c>
      <c r="AT50" s="4">
        <v>2834</v>
      </c>
      <c r="AU50" s="4">
        <v>3314</v>
      </c>
      <c r="AV50" s="4">
        <v>3782</v>
      </c>
      <c r="AW50" s="16">
        <v>3810</v>
      </c>
    </row>
    <row r="51" spans="1:49" x14ac:dyDescent="0.35">
      <c r="A51" s="27" t="s">
        <v>334</v>
      </c>
      <c r="B51" s="3" t="s">
        <v>132</v>
      </c>
      <c r="C51" s="4">
        <f t="shared" si="6"/>
        <v>245.28260869565219</v>
      </c>
      <c r="D51" s="3">
        <v>273</v>
      </c>
      <c r="E51" s="3">
        <v>243</v>
      </c>
      <c r="F51" s="3">
        <v>272</v>
      </c>
      <c r="G51" s="3">
        <v>240</v>
      </c>
      <c r="H51" s="3">
        <v>277</v>
      </c>
      <c r="I51" s="3">
        <v>291</v>
      </c>
      <c r="J51" s="3">
        <v>294</v>
      </c>
      <c r="K51" s="3">
        <v>282</v>
      </c>
      <c r="L51" s="3">
        <v>273</v>
      </c>
      <c r="M51" s="3">
        <v>266</v>
      </c>
      <c r="N51" s="3">
        <v>239</v>
      </c>
      <c r="O51" s="3">
        <v>249</v>
      </c>
      <c r="P51" s="3">
        <v>276</v>
      </c>
      <c r="Q51" s="3">
        <v>255</v>
      </c>
      <c r="R51" s="3">
        <v>273</v>
      </c>
      <c r="S51" s="3">
        <v>279</v>
      </c>
      <c r="T51" s="3">
        <v>276</v>
      </c>
      <c r="U51" s="3">
        <v>268</v>
      </c>
      <c r="V51" s="3">
        <v>272</v>
      </c>
      <c r="W51" s="3">
        <v>264</v>
      </c>
      <c r="X51" s="3">
        <v>260</v>
      </c>
      <c r="Y51" s="3">
        <v>284</v>
      </c>
      <c r="Z51" s="3">
        <v>234</v>
      </c>
      <c r="AA51" s="3">
        <v>219</v>
      </c>
      <c r="AB51" s="3">
        <v>250</v>
      </c>
      <c r="AC51" s="3">
        <v>232</v>
      </c>
      <c r="AD51" s="3">
        <v>253</v>
      </c>
      <c r="AE51" s="3">
        <v>253</v>
      </c>
      <c r="AF51" s="3">
        <v>239</v>
      </c>
      <c r="AG51" s="3">
        <v>237</v>
      </c>
      <c r="AH51" s="3">
        <v>261</v>
      </c>
      <c r="AI51" s="3">
        <v>218</v>
      </c>
      <c r="AJ51" s="3">
        <v>203</v>
      </c>
      <c r="AK51" s="3">
        <v>216</v>
      </c>
      <c r="AL51" s="3">
        <v>209</v>
      </c>
      <c r="AM51" s="3">
        <v>214</v>
      </c>
      <c r="AN51" s="3">
        <v>264</v>
      </c>
      <c r="AO51" s="3">
        <v>218</v>
      </c>
      <c r="AP51" s="3">
        <v>223</v>
      </c>
      <c r="AQ51" s="3">
        <v>197</v>
      </c>
      <c r="AR51" s="3">
        <v>174</v>
      </c>
      <c r="AS51" s="3">
        <v>202</v>
      </c>
      <c r="AT51" s="3">
        <v>200</v>
      </c>
      <c r="AU51" s="3">
        <v>224</v>
      </c>
      <c r="AV51" s="3">
        <v>216</v>
      </c>
      <c r="AW51" s="10">
        <v>221</v>
      </c>
    </row>
    <row r="52" spans="1:49" x14ac:dyDescent="0.35">
      <c r="A52" s="27" t="s">
        <v>335</v>
      </c>
      <c r="B52" s="3" t="s">
        <v>162</v>
      </c>
      <c r="C52" s="145">
        <f t="shared" si="6"/>
        <v>0</v>
      </c>
      <c r="D52" s="145">
        <v>0</v>
      </c>
      <c r="E52" s="145">
        <v>0</v>
      </c>
      <c r="F52" s="145">
        <v>0</v>
      </c>
      <c r="G52" s="145">
        <v>0</v>
      </c>
      <c r="H52" s="145">
        <v>0</v>
      </c>
      <c r="I52" s="145">
        <v>0</v>
      </c>
      <c r="J52" s="145">
        <v>0</v>
      </c>
      <c r="K52" s="145">
        <v>0</v>
      </c>
      <c r="L52" s="145">
        <v>0</v>
      </c>
      <c r="M52" s="145">
        <v>0</v>
      </c>
      <c r="N52" s="145">
        <v>0</v>
      </c>
      <c r="O52" s="145">
        <v>0</v>
      </c>
      <c r="P52" s="145">
        <v>0</v>
      </c>
      <c r="Q52" s="145">
        <v>0</v>
      </c>
      <c r="R52" s="145">
        <v>0</v>
      </c>
      <c r="S52" s="145">
        <v>0</v>
      </c>
      <c r="T52" s="145">
        <v>0</v>
      </c>
      <c r="U52" s="145">
        <v>0</v>
      </c>
      <c r="V52" s="145">
        <v>0</v>
      </c>
      <c r="W52" s="145">
        <v>0</v>
      </c>
      <c r="X52" s="145">
        <v>0</v>
      </c>
      <c r="Y52" s="145">
        <v>0</v>
      </c>
      <c r="Z52" s="145">
        <v>0</v>
      </c>
      <c r="AA52" s="145">
        <v>0</v>
      </c>
      <c r="AB52" s="145">
        <v>0</v>
      </c>
      <c r="AC52" s="145">
        <v>0</v>
      </c>
      <c r="AD52" s="145">
        <v>0</v>
      </c>
      <c r="AE52" s="145">
        <v>0</v>
      </c>
      <c r="AF52" s="145">
        <v>0</v>
      </c>
      <c r="AG52" s="145">
        <v>0</v>
      </c>
      <c r="AH52" s="145">
        <v>0</v>
      </c>
      <c r="AI52" s="145">
        <v>0</v>
      </c>
      <c r="AJ52" s="145">
        <v>0</v>
      </c>
      <c r="AK52" s="145">
        <v>0</v>
      </c>
      <c r="AL52" s="145">
        <v>0</v>
      </c>
      <c r="AM52" s="145">
        <v>0</v>
      </c>
      <c r="AN52" s="145">
        <v>0</v>
      </c>
      <c r="AO52" s="145">
        <v>0</v>
      </c>
      <c r="AP52" s="145">
        <v>0</v>
      </c>
      <c r="AQ52" s="145">
        <v>0</v>
      </c>
      <c r="AR52" s="145">
        <v>0</v>
      </c>
      <c r="AS52" s="145">
        <v>0</v>
      </c>
      <c r="AT52" s="145">
        <v>0</v>
      </c>
      <c r="AU52" s="145">
        <v>0</v>
      </c>
      <c r="AV52" s="145">
        <v>0</v>
      </c>
      <c r="AW52" s="195">
        <v>0</v>
      </c>
    </row>
    <row r="53" spans="1:49" x14ac:dyDescent="0.35">
      <c r="A53" s="27" t="s">
        <v>335</v>
      </c>
      <c r="B53" s="3" t="s">
        <v>166</v>
      </c>
      <c r="C53" s="145">
        <f t="shared" si="6"/>
        <v>0</v>
      </c>
      <c r="D53" s="145">
        <v>0</v>
      </c>
      <c r="E53" s="145">
        <v>0</v>
      </c>
      <c r="F53" s="145">
        <v>0</v>
      </c>
      <c r="G53" s="145">
        <v>0</v>
      </c>
      <c r="H53" s="145">
        <v>0</v>
      </c>
      <c r="I53" s="145">
        <v>0</v>
      </c>
      <c r="J53" s="145">
        <v>0</v>
      </c>
      <c r="K53" s="145">
        <v>0</v>
      </c>
      <c r="L53" s="145">
        <v>0</v>
      </c>
      <c r="M53" s="145">
        <v>0</v>
      </c>
      <c r="N53" s="145">
        <v>0</v>
      </c>
      <c r="O53" s="145">
        <v>0</v>
      </c>
      <c r="P53" s="145">
        <v>0</v>
      </c>
      <c r="Q53" s="145">
        <v>0</v>
      </c>
      <c r="R53" s="145">
        <v>0</v>
      </c>
      <c r="S53" s="145">
        <v>0</v>
      </c>
      <c r="T53" s="145">
        <v>0</v>
      </c>
      <c r="U53" s="145">
        <v>0</v>
      </c>
      <c r="V53" s="145">
        <v>0</v>
      </c>
      <c r="W53" s="145">
        <v>0</v>
      </c>
      <c r="X53" s="145">
        <v>0</v>
      </c>
      <c r="Y53" s="145">
        <v>0</v>
      </c>
      <c r="Z53" s="145">
        <v>0</v>
      </c>
      <c r="AA53" s="145">
        <v>0</v>
      </c>
      <c r="AB53" s="145">
        <v>0</v>
      </c>
      <c r="AC53" s="145">
        <v>0</v>
      </c>
      <c r="AD53" s="145">
        <v>0</v>
      </c>
      <c r="AE53" s="145">
        <v>0</v>
      </c>
      <c r="AF53" s="145">
        <v>0</v>
      </c>
      <c r="AG53" s="145">
        <v>0</v>
      </c>
      <c r="AH53" s="145">
        <v>0</v>
      </c>
      <c r="AI53" s="145">
        <v>0</v>
      </c>
      <c r="AJ53" s="145">
        <v>0</v>
      </c>
      <c r="AK53" s="145">
        <v>0</v>
      </c>
      <c r="AL53" s="145">
        <v>0</v>
      </c>
      <c r="AM53" s="145">
        <v>0</v>
      </c>
      <c r="AN53" s="145">
        <v>0</v>
      </c>
      <c r="AO53" s="145">
        <v>0</v>
      </c>
      <c r="AP53" s="145">
        <v>0</v>
      </c>
      <c r="AQ53" s="145">
        <v>0</v>
      </c>
      <c r="AR53" s="145">
        <v>0</v>
      </c>
      <c r="AS53" s="145">
        <v>0</v>
      </c>
      <c r="AT53" s="145">
        <v>0</v>
      </c>
      <c r="AU53" s="145">
        <v>0</v>
      </c>
      <c r="AV53" s="145">
        <v>0</v>
      </c>
      <c r="AW53" s="195">
        <v>0</v>
      </c>
    </row>
    <row r="54" spans="1:49" x14ac:dyDescent="0.35">
      <c r="A54" s="27" t="s">
        <v>335</v>
      </c>
      <c r="B54" s="3" t="s">
        <v>133</v>
      </c>
      <c r="C54" s="4">
        <f t="shared" si="6"/>
        <v>0</v>
      </c>
      <c r="D54" s="3">
        <v>0</v>
      </c>
      <c r="E54" s="3">
        <v>0</v>
      </c>
      <c r="F54" s="3">
        <v>0</v>
      </c>
      <c r="G54" s="3">
        <v>0</v>
      </c>
      <c r="H54" s="3">
        <v>0</v>
      </c>
      <c r="I54" s="3">
        <v>0</v>
      </c>
      <c r="J54" s="3">
        <v>0</v>
      </c>
      <c r="K54" s="3">
        <v>0</v>
      </c>
      <c r="L54" s="3">
        <v>0</v>
      </c>
      <c r="M54" s="3">
        <v>0</v>
      </c>
      <c r="N54" s="3">
        <v>0</v>
      </c>
      <c r="O54" s="3">
        <v>0</v>
      </c>
      <c r="P54" s="3">
        <v>0</v>
      </c>
      <c r="Q54" s="3">
        <v>0</v>
      </c>
      <c r="R54" s="3">
        <v>0</v>
      </c>
      <c r="S54" s="3">
        <v>0</v>
      </c>
      <c r="T54" s="3">
        <v>0</v>
      </c>
      <c r="U54" s="3">
        <v>0</v>
      </c>
      <c r="V54" s="3">
        <v>0</v>
      </c>
      <c r="W54" s="3">
        <v>0</v>
      </c>
      <c r="X54" s="3">
        <v>0</v>
      </c>
      <c r="Y54" s="3">
        <v>0</v>
      </c>
      <c r="Z54" s="3">
        <v>0</v>
      </c>
      <c r="AA54" s="3">
        <v>0</v>
      </c>
      <c r="AB54" s="3">
        <v>0</v>
      </c>
      <c r="AC54" s="3">
        <v>0</v>
      </c>
      <c r="AD54" s="3">
        <v>0</v>
      </c>
      <c r="AE54" s="3">
        <v>0</v>
      </c>
      <c r="AF54" s="3">
        <v>0</v>
      </c>
      <c r="AG54" s="3">
        <v>0</v>
      </c>
      <c r="AH54" s="3">
        <v>0</v>
      </c>
      <c r="AI54" s="3">
        <v>0</v>
      </c>
      <c r="AJ54" s="3">
        <v>0</v>
      </c>
      <c r="AK54" s="3">
        <v>0</v>
      </c>
      <c r="AL54" s="3">
        <v>0</v>
      </c>
      <c r="AM54" s="3">
        <v>0</v>
      </c>
      <c r="AN54" s="3">
        <v>0</v>
      </c>
      <c r="AO54" s="3">
        <v>0</v>
      </c>
      <c r="AP54" s="3">
        <v>0</v>
      </c>
      <c r="AQ54" s="3">
        <v>0</v>
      </c>
      <c r="AR54" s="3">
        <v>0</v>
      </c>
      <c r="AS54" s="3">
        <v>0</v>
      </c>
      <c r="AT54" s="3">
        <v>0</v>
      </c>
      <c r="AU54" s="3">
        <v>0</v>
      </c>
      <c r="AV54" s="3">
        <v>0</v>
      </c>
      <c r="AW54" s="10">
        <v>0</v>
      </c>
    </row>
    <row r="55" spans="1:49" x14ac:dyDescent="0.35">
      <c r="A55" s="27" t="s">
        <v>335</v>
      </c>
      <c r="B55" s="3" t="s">
        <v>167</v>
      </c>
      <c r="C55" s="4">
        <f t="shared" si="6"/>
        <v>0</v>
      </c>
      <c r="D55" s="4">
        <v>0</v>
      </c>
      <c r="E55" s="4">
        <v>0</v>
      </c>
      <c r="F55" s="4">
        <v>0</v>
      </c>
      <c r="G55" s="4">
        <v>0</v>
      </c>
      <c r="H55" s="4">
        <v>0</v>
      </c>
      <c r="I55" s="4">
        <v>0</v>
      </c>
      <c r="J55" s="4">
        <v>0</v>
      </c>
      <c r="K55" s="4">
        <v>0</v>
      </c>
      <c r="L55" s="4">
        <v>0</v>
      </c>
      <c r="M55" s="4">
        <v>0</v>
      </c>
      <c r="N55" s="4">
        <v>0</v>
      </c>
      <c r="O55" s="4">
        <v>0</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16">
        <v>0</v>
      </c>
    </row>
    <row r="56" spans="1:49" x14ac:dyDescent="0.35">
      <c r="A56" s="27" t="s">
        <v>335</v>
      </c>
      <c r="B56" s="3" t="s">
        <v>132</v>
      </c>
      <c r="C56" s="4">
        <f t="shared" si="6"/>
        <v>0</v>
      </c>
      <c r="D56" s="3">
        <v>0</v>
      </c>
      <c r="E56" s="3">
        <v>0</v>
      </c>
      <c r="F56" s="3">
        <v>0</v>
      </c>
      <c r="G56" s="3">
        <v>0</v>
      </c>
      <c r="H56" s="3">
        <v>0</v>
      </c>
      <c r="I56" s="3">
        <v>0</v>
      </c>
      <c r="J56" s="3">
        <v>0</v>
      </c>
      <c r="K56" s="3">
        <v>0</v>
      </c>
      <c r="L56" s="3">
        <v>0</v>
      </c>
      <c r="M56" s="3">
        <v>0</v>
      </c>
      <c r="N56" s="3">
        <v>0</v>
      </c>
      <c r="O56" s="3">
        <v>0</v>
      </c>
      <c r="P56" s="3">
        <v>0</v>
      </c>
      <c r="Q56" s="3">
        <v>0</v>
      </c>
      <c r="R56" s="3">
        <v>0</v>
      </c>
      <c r="S56" s="3">
        <v>0</v>
      </c>
      <c r="T56" s="3">
        <v>0</v>
      </c>
      <c r="U56" s="3">
        <v>0</v>
      </c>
      <c r="V56" s="3">
        <v>0</v>
      </c>
      <c r="W56" s="3">
        <v>0</v>
      </c>
      <c r="X56" s="3">
        <v>0</v>
      </c>
      <c r="Y56" s="3">
        <v>0</v>
      </c>
      <c r="Z56" s="3">
        <v>0</v>
      </c>
      <c r="AA56" s="3">
        <v>0</v>
      </c>
      <c r="AB56" s="3">
        <v>0</v>
      </c>
      <c r="AC56" s="3">
        <v>0</v>
      </c>
      <c r="AD56" s="3">
        <v>0</v>
      </c>
      <c r="AE56" s="3">
        <v>0</v>
      </c>
      <c r="AF56" s="3">
        <v>0</v>
      </c>
      <c r="AG56" s="3">
        <v>0</v>
      </c>
      <c r="AH56" s="3">
        <v>0</v>
      </c>
      <c r="AI56" s="3">
        <v>0</v>
      </c>
      <c r="AJ56" s="3">
        <v>0</v>
      </c>
      <c r="AK56" s="3">
        <v>0</v>
      </c>
      <c r="AL56" s="3">
        <v>0</v>
      </c>
      <c r="AM56" s="3">
        <v>0</v>
      </c>
      <c r="AN56" s="3">
        <v>0</v>
      </c>
      <c r="AO56" s="3">
        <v>0</v>
      </c>
      <c r="AP56" s="3">
        <v>0</v>
      </c>
      <c r="AQ56" s="3">
        <v>0</v>
      </c>
      <c r="AR56" s="3">
        <v>0</v>
      </c>
      <c r="AS56" s="3">
        <v>0</v>
      </c>
      <c r="AT56" s="3">
        <v>0</v>
      </c>
      <c r="AU56" s="3">
        <v>0</v>
      </c>
      <c r="AV56" s="3">
        <v>0</v>
      </c>
      <c r="AW56" s="10">
        <v>0</v>
      </c>
    </row>
    <row r="57" spans="1:49" x14ac:dyDescent="0.35">
      <c r="A57" s="27" t="s">
        <v>336</v>
      </c>
      <c r="B57" s="3" t="s">
        <v>162</v>
      </c>
      <c r="C57" s="145">
        <f t="shared" si="6"/>
        <v>3.4565217391304346</v>
      </c>
      <c r="D57" s="145">
        <v>0</v>
      </c>
      <c r="E57" s="145">
        <v>0</v>
      </c>
      <c r="F57" s="145">
        <v>0</v>
      </c>
      <c r="G57" s="145">
        <v>0</v>
      </c>
      <c r="H57" s="145">
        <v>0</v>
      </c>
      <c r="I57" s="145">
        <v>0</v>
      </c>
      <c r="J57" s="145">
        <v>0</v>
      </c>
      <c r="K57" s="145">
        <v>0</v>
      </c>
      <c r="L57" s="145">
        <v>0</v>
      </c>
      <c r="M57" s="145">
        <v>0</v>
      </c>
      <c r="N57" s="145">
        <v>0</v>
      </c>
      <c r="O57" s="145">
        <v>0</v>
      </c>
      <c r="P57" s="145">
        <v>0</v>
      </c>
      <c r="Q57" s="145">
        <v>0</v>
      </c>
      <c r="R57" s="145">
        <v>0</v>
      </c>
      <c r="S57" s="145">
        <v>0</v>
      </c>
      <c r="T57" s="145">
        <v>0</v>
      </c>
      <c r="U57" s="145">
        <v>0</v>
      </c>
      <c r="V57" s="145">
        <v>0</v>
      </c>
      <c r="W57" s="145">
        <v>0</v>
      </c>
      <c r="X57" s="145">
        <v>0</v>
      </c>
      <c r="Y57" s="145">
        <v>0</v>
      </c>
      <c r="Z57" s="145">
        <v>0</v>
      </c>
      <c r="AA57" s="145">
        <v>0</v>
      </c>
      <c r="AB57" s="145">
        <v>0</v>
      </c>
      <c r="AC57" s="145">
        <v>0</v>
      </c>
      <c r="AD57" s="145">
        <v>0</v>
      </c>
      <c r="AE57" s="145">
        <v>0</v>
      </c>
      <c r="AF57" s="145">
        <v>0</v>
      </c>
      <c r="AG57" s="145">
        <v>0</v>
      </c>
      <c r="AH57" s="145">
        <v>0</v>
      </c>
      <c r="AI57" s="145">
        <v>0</v>
      </c>
      <c r="AJ57" s="145">
        <v>0</v>
      </c>
      <c r="AK57" s="145">
        <v>59</v>
      </c>
      <c r="AL57" s="145">
        <v>0</v>
      </c>
      <c r="AM57" s="145">
        <v>0</v>
      </c>
      <c r="AN57" s="145">
        <v>0</v>
      </c>
      <c r="AO57" s="145">
        <v>0</v>
      </c>
      <c r="AP57" s="145">
        <v>0</v>
      </c>
      <c r="AQ57" s="145">
        <v>0</v>
      </c>
      <c r="AR57" s="145">
        <v>0</v>
      </c>
      <c r="AS57" s="145">
        <v>0</v>
      </c>
      <c r="AT57" s="145">
        <v>0</v>
      </c>
      <c r="AU57" s="145">
        <v>0</v>
      </c>
      <c r="AV57" s="145">
        <v>100</v>
      </c>
      <c r="AW57" s="195">
        <v>0</v>
      </c>
    </row>
    <row r="58" spans="1:49" x14ac:dyDescent="0.35">
      <c r="A58" s="27" t="s">
        <v>336</v>
      </c>
      <c r="B58" s="3" t="s">
        <v>166</v>
      </c>
      <c r="C58" s="145">
        <f t="shared" si="6"/>
        <v>3.4565217391304346</v>
      </c>
      <c r="D58" s="145">
        <v>0</v>
      </c>
      <c r="E58" s="145">
        <v>0</v>
      </c>
      <c r="F58" s="145">
        <v>0</v>
      </c>
      <c r="G58" s="145">
        <v>0</v>
      </c>
      <c r="H58" s="145">
        <v>0</v>
      </c>
      <c r="I58" s="145">
        <v>0</v>
      </c>
      <c r="J58" s="145">
        <v>0</v>
      </c>
      <c r="K58" s="145">
        <v>0</v>
      </c>
      <c r="L58" s="145">
        <v>0</v>
      </c>
      <c r="M58" s="145">
        <v>0</v>
      </c>
      <c r="N58" s="145">
        <v>0</v>
      </c>
      <c r="O58" s="145">
        <v>0</v>
      </c>
      <c r="P58" s="145">
        <v>0</v>
      </c>
      <c r="Q58" s="145">
        <v>0</v>
      </c>
      <c r="R58" s="145">
        <v>0</v>
      </c>
      <c r="S58" s="145">
        <v>0</v>
      </c>
      <c r="T58" s="145">
        <v>0</v>
      </c>
      <c r="U58" s="145">
        <v>0</v>
      </c>
      <c r="V58" s="145">
        <v>0</v>
      </c>
      <c r="W58" s="145">
        <v>0</v>
      </c>
      <c r="X58" s="145">
        <v>0</v>
      </c>
      <c r="Y58" s="145">
        <v>0</v>
      </c>
      <c r="Z58" s="145">
        <v>0</v>
      </c>
      <c r="AA58" s="145">
        <v>0</v>
      </c>
      <c r="AB58" s="145">
        <v>0</v>
      </c>
      <c r="AC58" s="145">
        <v>0</v>
      </c>
      <c r="AD58" s="145">
        <v>0</v>
      </c>
      <c r="AE58" s="145">
        <v>0</v>
      </c>
      <c r="AF58" s="145">
        <v>0</v>
      </c>
      <c r="AG58" s="145">
        <v>0</v>
      </c>
      <c r="AH58" s="145">
        <v>0</v>
      </c>
      <c r="AI58" s="145">
        <v>0</v>
      </c>
      <c r="AJ58" s="145">
        <v>0</v>
      </c>
      <c r="AK58" s="145">
        <v>59</v>
      </c>
      <c r="AL58" s="145">
        <v>0</v>
      </c>
      <c r="AM58" s="145">
        <v>0</v>
      </c>
      <c r="AN58" s="145">
        <v>0</v>
      </c>
      <c r="AO58" s="145">
        <v>0</v>
      </c>
      <c r="AP58" s="145">
        <v>0</v>
      </c>
      <c r="AQ58" s="145">
        <v>0</v>
      </c>
      <c r="AR58" s="145">
        <v>0</v>
      </c>
      <c r="AS58" s="145">
        <v>0</v>
      </c>
      <c r="AT58" s="145">
        <v>0</v>
      </c>
      <c r="AU58" s="145">
        <v>0</v>
      </c>
      <c r="AV58" s="145">
        <v>100</v>
      </c>
      <c r="AW58" s="195">
        <v>0</v>
      </c>
    </row>
    <row r="59" spans="1:49" x14ac:dyDescent="0.35">
      <c r="A59" s="27" t="s">
        <v>336</v>
      </c>
      <c r="B59" s="3" t="s">
        <v>133</v>
      </c>
      <c r="C59" s="4">
        <f t="shared" si="6"/>
        <v>4.3478260869565216E-2</v>
      </c>
      <c r="D59" s="3">
        <v>0</v>
      </c>
      <c r="E59" s="3">
        <v>0</v>
      </c>
      <c r="F59" s="3">
        <v>0</v>
      </c>
      <c r="G59" s="3">
        <v>0</v>
      </c>
      <c r="H59" s="3">
        <v>0</v>
      </c>
      <c r="I59" s="3">
        <v>0</v>
      </c>
      <c r="J59" s="3">
        <v>0</v>
      </c>
      <c r="K59" s="3">
        <v>0</v>
      </c>
      <c r="L59" s="3">
        <v>0</v>
      </c>
      <c r="M59" s="3">
        <v>0</v>
      </c>
      <c r="N59" s="3">
        <v>0</v>
      </c>
      <c r="O59" s="3">
        <v>0</v>
      </c>
      <c r="P59" s="3">
        <v>0</v>
      </c>
      <c r="Q59" s="3">
        <v>0</v>
      </c>
      <c r="R59" s="3">
        <v>0</v>
      </c>
      <c r="S59" s="3">
        <v>0</v>
      </c>
      <c r="T59" s="3">
        <v>0</v>
      </c>
      <c r="U59" s="3">
        <v>0</v>
      </c>
      <c r="V59" s="3">
        <v>0</v>
      </c>
      <c r="W59" s="3">
        <v>0</v>
      </c>
      <c r="X59" s="3">
        <v>0</v>
      </c>
      <c r="Y59" s="3">
        <v>0</v>
      </c>
      <c r="Z59" s="3">
        <v>0</v>
      </c>
      <c r="AA59" s="3">
        <v>0</v>
      </c>
      <c r="AB59" s="3">
        <v>0</v>
      </c>
      <c r="AC59" s="3">
        <v>0</v>
      </c>
      <c r="AD59" s="3">
        <v>0</v>
      </c>
      <c r="AE59" s="3">
        <v>0</v>
      </c>
      <c r="AF59" s="3">
        <v>0</v>
      </c>
      <c r="AG59" s="3">
        <v>0</v>
      </c>
      <c r="AH59" s="3">
        <v>0</v>
      </c>
      <c r="AI59" s="3">
        <v>0</v>
      </c>
      <c r="AJ59" s="3">
        <v>0</v>
      </c>
      <c r="AK59" s="3">
        <v>1</v>
      </c>
      <c r="AL59" s="3">
        <v>0</v>
      </c>
      <c r="AM59" s="3">
        <v>0</v>
      </c>
      <c r="AN59" s="3">
        <v>0</v>
      </c>
      <c r="AO59" s="3">
        <v>0</v>
      </c>
      <c r="AP59" s="3">
        <v>0</v>
      </c>
      <c r="AQ59" s="3">
        <v>0</v>
      </c>
      <c r="AR59" s="3">
        <v>0</v>
      </c>
      <c r="AS59" s="3">
        <v>0</v>
      </c>
      <c r="AT59" s="3">
        <v>0</v>
      </c>
      <c r="AU59" s="3">
        <v>0</v>
      </c>
      <c r="AV59" s="3">
        <v>1</v>
      </c>
      <c r="AW59" s="10">
        <v>0</v>
      </c>
    </row>
    <row r="60" spans="1:49" x14ac:dyDescent="0.35">
      <c r="A60" s="27" t="s">
        <v>336</v>
      </c>
      <c r="B60" s="3" t="s">
        <v>167</v>
      </c>
      <c r="C60" s="4">
        <f t="shared" si="6"/>
        <v>0</v>
      </c>
      <c r="D60" s="4">
        <v>0</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0</v>
      </c>
      <c r="AS60" s="4">
        <v>0</v>
      </c>
      <c r="AT60" s="4">
        <v>0</v>
      </c>
      <c r="AU60" s="4">
        <v>0</v>
      </c>
      <c r="AV60" s="4">
        <v>0</v>
      </c>
      <c r="AW60" s="16">
        <v>0</v>
      </c>
    </row>
    <row r="61" spans="1:49" x14ac:dyDescent="0.35">
      <c r="A61" s="27" t="s">
        <v>336</v>
      </c>
      <c r="B61" s="3" t="s">
        <v>132</v>
      </c>
      <c r="C61" s="4">
        <f t="shared" si="6"/>
        <v>4.3478260869565216E-2</v>
      </c>
      <c r="D61" s="3">
        <v>0</v>
      </c>
      <c r="E61" s="3">
        <v>0</v>
      </c>
      <c r="F61" s="3">
        <v>0</v>
      </c>
      <c r="G61" s="3">
        <v>0</v>
      </c>
      <c r="H61" s="3">
        <v>0</v>
      </c>
      <c r="I61" s="3">
        <v>0</v>
      </c>
      <c r="J61" s="3">
        <v>0</v>
      </c>
      <c r="K61" s="3">
        <v>0</v>
      </c>
      <c r="L61" s="3">
        <v>0</v>
      </c>
      <c r="M61" s="3">
        <v>0</v>
      </c>
      <c r="N61" s="3">
        <v>0</v>
      </c>
      <c r="O61" s="3">
        <v>0</v>
      </c>
      <c r="P61" s="3">
        <v>0</v>
      </c>
      <c r="Q61" s="3">
        <v>0</v>
      </c>
      <c r="R61" s="3">
        <v>0</v>
      </c>
      <c r="S61" s="3">
        <v>0</v>
      </c>
      <c r="T61" s="3">
        <v>0</v>
      </c>
      <c r="U61" s="3">
        <v>0</v>
      </c>
      <c r="V61" s="3">
        <v>0</v>
      </c>
      <c r="W61" s="3">
        <v>0</v>
      </c>
      <c r="X61" s="3">
        <v>0</v>
      </c>
      <c r="Y61" s="3">
        <v>0</v>
      </c>
      <c r="Z61" s="3">
        <v>0</v>
      </c>
      <c r="AA61" s="3">
        <v>0</v>
      </c>
      <c r="AB61" s="3">
        <v>0</v>
      </c>
      <c r="AC61" s="3">
        <v>0</v>
      </c>
      <c r="AD61" s="3">
        <v>0</v>
      </c>
      <c r="AE61" s="3">
        <v>0</v>
      </c>
      <c r="AF61" s="3">
        <v>0</v>
      </c>
      <c r="AG61" s="3">
        <v>0</v>
      </c>
      <c r="AH61" s="3">
        <v>0</v>
      </c>
      <c r="AI61" s="3">
        <v>0</v>
      </c>
      <c r="AJ61" s="3">
        <v>0</v>
      </c>
      <c r="AK61" s="3">
        <v>1</v>
      </c>
      <c r="AL61" s="3">
        <v>0</v>
      </c>
      <c r="AM61" s="3">
        <v>0</v>
      </c>
      <c r="AN61" s="3">
        <v>0</v>
      </c>
      <c r="AO61" s="3">
        <v>0</v>
      </c>
      <c r="AP61" s="3">
        <v>0</v>
      </c>
      <c r="AQ61" s="3">
        <v>0</v>
      </c>
      <c r="AR61" s="3">
        <v>0</v>
      </c>
      <c r="AS61" s="3">
        <v>0</v>
      </c>
      <c r="AT61" s="3">
        <v>0</v>
      </c>
      <c r="AU61" s="3">
        <v>0</v>
      </c>
      <c r="AV61" s="3">
        <v>1</v>
      </c>
      <c r="AW61" s="10">
        <v>0</v>
      </c>
    </row>
    <row r="62" spans="1:49" x14ac:dyDescent="0.35">
      <c r="A62" s="27" t="s">
        <v>337</v>
      </c>
      <c r="B62" s="3" t="s">
        <v>162</v>
      </c>
      <c r="C62" s="145">
        <f t="shared" si="6"/>
        <v>145433.69565217392</v>
      </c>
      <c r="D62" s="145">
        <v>170666</v>
      </c>
      <c r="E62" s="145">
        <v>156423</v>
      </c>
      <c r="F62" s="145">
        <v>172759</v>
      </c>
      <c r="G62" s="145">
        <v>159652</v>
      </c>
      <c r="H62" s="145">
        <v>173309</v>
      </c>
      <c r="I62" s="145">
        <v>171860</v>
      </c>
      <c r="J62" s="145">
        <v>161695</v>
      </c>
      <c r="K62" s="145">
        <v>180305</v>
      </c>
      <c r="L62" s="145">
        <v>158320</v>
      </c>
      <c r="M62" s="145">
        <v>172123</v>
      </c>
      <c r="N62" s="145">
        <v>156849</v>
      </c>
      <c r="O62" s="145">
        <v>153718</v>
      </c>
      <c r="P62" s="145">
        <v>157177</v>
      </c>
      <c r="Q62" s="145">
        <v>161155</v>
      </c>
      <c r="R62" s="145">
        <v>163000</v>
      </c>
      <c r="S62" s="145">
        <v>159697</v>
      </c>
      <c r="T62" s="145">
        <v>167713</v>
      </c>
      <c r="U62" s="145">
        <v>164651</v>
      </c>
      <c r="V62" s="145">
        <v>159501</v>
      </c>
      <c r="W62" s="145">
        <v>165273</v>
      </c>
      <c r="X62" s="145">
        <v>152575</v>
      </c>
      <c r="Y62" s="145">
        <v>175220</v>
      </c>
      <c r="Z62" s="145">
        <v>145014</v>
      </c>
      <c r="AA62" s="145">
        <v>138860</v>
      </c>
      <c r="AB62" s="145">
        <v>151493</v>
      </c>
      <c r="AC62" s="145">
        <v>140274</v>
      </c>
      <c r="AD62" s="145">
        <v>151541</v>
      </c>
      <c r="AE62" s="145">
        <v>164840</v>
      </c>
      <c r="AF62" s="145">
        <v>169213</v>
      </c>
      <c r="AG62" s="145">
        <v>148059</v>
      </c>
      <c r="AH62" s="145">
        <v>137877</v>
      </c>
      <c r="AI62" s="145">
        <v>134709</v>
      </c>
      <c r="AJ62" s="145">
        <v>130454</v>
      </c>
      <c r="AK62" s="145">
        <v>135021</v>
      </c>
      <c r="AL62" s="145">
        <v>139865</v>
      </c>
      <c r="AM62" s="145">
        <v>153799</v>
      </c>
      <c r="AN62" s="145">
        <v>152570</v>
      </c>
      <c r="AO62" s="145">
        <v>156011</v>
      </c>
      <c r="AP62" s="145">
        <v>103570</v>
      </c>
      <c r="AQ62" s="145">
        <v>52025</v>
      </c>
      <c r="AR62" s="145">
        <v>56896</v>
      </c>
      <c r="AS62" s="145">
        <v>78647</v>
      </c>
      <c r="AT62" s="145">
        <v>100753</v>
      </c>
      <c r="AU62" s="145">
        <v>110436</v>
      </c>
      <c r="AV62" s="145">
        <v>111213</v>
      </c>
      <c r="AW62" s="195">
        <v>113169</v>
      </c>
    </row>
    <row r="63" spans="1:49" x14ac:dyDescent="0.35">
      <c r="A63" s="27" t="s">
        <v>337</v>
      </c>
      <c r="B63" s="3" t="s">
        <v>166</v>
      </c>
      <c r="C63" s="145">
        <f t="shared" si="6"/>
        <v>286.63043478260869</v>
      </c>
      <c r="D63" s="145">
        <v>259</v>
      </c>
      <c r="E63" s="145">
        <v>248</v>
      </c>
      <c r="F63" s="145">
        <v>252</v>
      </c>
      <c r="G63" s="145">
        <v>258</v>
      </c>
      <c r="H63" s="145">
        <v>300</v>
      </c>
      <c r="I63" s="145">
        <v>283</v>
      </c>
      <c r="J63" s="145">
        <v>283</v>
      </c>
      <c r="K63" s="145">
        <v>287</v>
      </c>
      <c r="L63" s="145">
        <v>300</v>
      </c>
      <c r="M63" s="145">
        <v>283</v>
      </c>
      <c r="N63" s="145">
        <v>276</v>
      </c>
      <c r="O63" s="145">
        <v>278</v>
      </c>
      <c r="P63" s="145">
        <v>289</v>
      </c>
      <c r="Q63" s="145">
        <v>301</v>
      </c>
      <c r="R63" s="145">
        <v>310</v>
      </c>
      <c r="S63" s="145">
        <v>292</v>
      </c>
      <c r="T63" s="145">
        <v>279</v>
      </c>
      <c r="U63" s="145">
        <v>308</v>
      </c>
      <c r="V63" s="145">
        <v>312</v>
      </c>
      <c r="W63" s="145">
        <v>319</v>
      </c>
      <c r="X63" s="145">
        <v>311</v>
      </c>
      <c r="Y63" s="145">
        <v>310</v>
      </c>
      <c r="Z63" s="145">
        <v>271</v>
      </c>
      <c r="AA63" s="145">
        <v>281</v>
      </c>
      <c r="AB63" s="145">
        <v>289</v>
      </c>
      <c r="AC63" s="145">
        <v>276</v>
      </c>
      <c r="AD63" s="145">
        <v>303</v>
      </c>
      <c r="AE63" s="145">
        <v>299</v>
      </c>
      <c r="AF63" s="145">
        <v>313</v>
      </c>
      <c r="AG63" s="145">
        <v>286</v>
      </c>
      <c r="AH63" s="145">
        <v>271</v>
      </c>
      <c r="AI63" s="145">
        <v>270</v>
      </c>
      <c r="AJ63" s="145">
        <v>286</v>
      </c>
      <c r="AK63" s="145">
        <v>292</v>
      </c>
      <c r="AL63" s="145">
        <v>259</v>
      </c>
      <c r="AM63" s="145">
        <v>274</v>
      </c>
      <c r="AN63" s="145">
        <v>294</v>
      </c>
      <c r="AO63" s="145">
        <v>271</v>
      </c>
      <c r="AP63" s="145">
        <v>271</v>
      </c>
      <c r="AQ63" s="145">
        <v>372</v>
      </c>
      <c r="AR63" s="145">
        <v>314</v>
      </c>
      <c r="AS63" s="145">
        <v>271</v>
      </c>
      <c r="AT63" s="145">
        <v>281</v>
      </c>
      <c r="AU63" s="145">
        <v>274</v>
      </c>
      <c r="AV63" s="145">
        <v>265</v>
      </c>
      <c r="AW63" s="195">
        <v>264</v>
      </c>
    </row>
    <row r="64" spans="1:49" x14ac:dyDescent="0.35">
      <c r="A64" s="27" t="s">
        <v>337</v>
      </c>
      <c r="B64" s="3" t="s">
        <v>133</v>
      </c>
      <c r="C64" s="4">
        <f t="shared" si="6"/>
        <v>3494.304347826087</v>
      </c>
      <c r="D64" s="4">
        <v>4583</v>
      </c>
      <c r="E64" s="4">
        <v>4190</v>
      </c>
      <c r="F64" s="4">
        <v>4597</v>
      </c>
      <c r="G64" s="4">
        <v>4138</v>
      </c>
      <c r="H64" s="4">
        <v>4354</v>
      </c>
      <c r="I64" s="4">
        <v>4310</v>
      </c>
      <c r="J64" s="4">
        <v>4121</v>
      </c>
      <c r="K64" s="4">
        <v>4579</v>
      </c>
      <c r="L64" s="4">
        <v>4008</v>
      </c>
      <c r="M64" s="4">
        <v>4424</v>
      </c>
      <c r="N64" s="4">
        <v>4028</v>
      </c>
      <c r="O64" s="4">
        <v>3960</v>
      </c>
      <c r="P64" s="4">
        <v>3913</v>
      </c>
      <c r="Q64" s="4">
        <v>3830</v>
      </c>
      <c r="R64" s="4">
        <v>3820</v>
      </c>
      <c r="S64" s="4">
        <v>3867</v>
      </c>
      <c r="T64" s="4">
        <v>4167</v>
      </c>
      <c r="U64" s="4">
        <v>4065</v>
      </c>
      <c r="V64" s="4">
        <v>3877</v>
      </c>
      <c r="W64" s="4">
        <v>4014</v>
      </c>
      <c r="X64" s="4">
        <v>3716</v>
      </c>
      <c r="Y64" s="4">
        <v>4213</v>
      </c>
      <c r="Z64" s="4">
        <v>3584</v>
      </c>
      <c r="AA64" s="4">
        <v>3398</v>
      </c>
      <c r="AB64" s="4">
        <v>3397</v>
      </c>
      <c r="AC64" s="4">
        <v>3151</v>
      </c>
      <c r="AD64" s="4">
        <v>3339</v>
      </c>
      <c r="AE64" s="4">
        <v>3611</v>
      </c>
      <c r="AF64" s="4">
        <v>3740</v>
      </c>
      <c r="AG64" s="4">
        <v>3350</v>
      </c>
      <c r="AH64" s="4">
        <v>3064</v>
      </c>
      <c r="AI64" s="4">
        <v>2970</v>
      </c>
      <c r="AJ64" s="4">
        <v>2832</v>
      </c>
      <c r="AK64" s="4">
        <v>3097</v>
      </c>
      <c r="AL64" s="4">
        <v>3253</v>
      </c>
      <c r="AM64" s="4">
        <v>3537</v>
      </c>
      <c r="AN64" s="4">
        <v>3375</v>
      </c>
      <c r="AO64" s="4">
        <v>3508</v>
      </c>
      <c r="AP64" s="4">
        <v>2364</v>
      </c>
      <c r="AQ64" s="3">
        <v>1216</v>
      </c>
      <c r="AR64" s="3">
        <v>1323</v>
      </c>
      <c r="AS64" s="4">
        <v>1790</v>
      </c>
      <c r="AT64" s="4">
        <v>2363</v>
      </c>
      <c r="AU64" s="4">
        <v>2533</v>
      </c>
      <c r="AV64" s="4">
        <v>2563</v>
      </c>
      <c r="AW64" s="16">
        <v>2606</v>
      </c>
    </row>
    <row r="65" spans="1:49" x14ac:dyDescent="0.35">
      <c r="A65" s="27" t="s">
        <v>337</v>
      </c>
      <c r="B65" s="3" t="s">
        <v>167</v>
      </c>
      <c r="C65" s="4">
        <f t="shared" si="6"/>
        <v>16104.347431861777</v>
      </c>
      <c r="D65" s="4">
        <v>2285</v>
      </c>
      <c r="E65" s="4">
        <v>1971</v>
      </c>
      <c r="F65" s="4">
        <v>2338</v>
      </c>
      <c r="G65" s="4">
        <v>2329</v>
      </c>
      <c r="H65" s="4">
        <v>23346.410455763551</v>
      </c>
      <c r="I65" s="4">
        <v>23896.231420183714</v>
      </c>
      <c r="J65" s="4">
        <v>21894.451979626741</v>
      </c>
      <c r="K65" s="4">
        <v>24708.478988683099</v>
      </c>
      <c r="L65" s="4">
        <v>20485.310976116863</v>
      </c>
      <c r="M65" s="4">
        <v>21101.971087509508</v>
      </c>
      <c r="N65" s="4">
        <v>20222.344788666887</v>
      </c>
      <c r="O65" s="4">
        <v>20162.735521853185</v>
      </c>
      <c r="P65" s="4">
        <v>19385.677965215247</v>
      </c>
      <c r="Q65" s="4">
        <v>20201.947910911389</v>
      </c>
      <c r="R65" s="4">
        <v>20141.954134116182</v>
      </c>
      <c r="S65" s="4">
        <v>19495.438122355092</v>
      </c>
      <c r="T65" s="4">
        <v>20409.493773332793</v>
      </c>
      <c r="U65" s="4">
        <v>20135.217131839141</v>
      </c>
      <c r="V65" s="4">
        <v>19114.829795614743</v>
      </c>
      <c r="W65" s="4">
        <v>20184.229878735405</v>
      </c>
      <c r="X65" s="4">
        <v>18457.198199077488</v>
      </c>
      <c r="Y65" s="4">
        <v>21644.968937215472</v>
      </c>
      <c r="Z65" s="4">
        <v>17010.44706947009</v>
      </c>
      <c r="AA65" s="4">
        <v>15658.034082603179</v>
      </c>
      <c r="AB65" s="4">
        <v>17096.182127673608</v>
      </c>
      <c r="AC65" s="4">
        <v>15231.198057884641</v>
      </c>
      <c r="AD65" s="4">
        <v>17255.6888012782</v>
      </c>
      <c r="AE65" s="4">
        <v>18923.405504142313</v>
      </c>
      <c r="AF65" s="4">
        <v>19957.595996003398</v>
      </c>
      <c r="AG65" s="4">
        <v>17149.309703465937</v>
      </c>
      <c r="AH65" s="4">
        <v>16163.913668400606</v>
      </c>
      <c r="AI65" s="4">
        <v>15646.674740807443</v>
      </c>
      <c r="AJ65" s="4">
        <v>15459.194572659326</v>
      </c>
      <c r="AK65" s="4">
        <v>15692.778825446956</v>
      </c>
      <c r="AL65" s="4">
        <v>15716.488168209142</v>
      </c>
      <c r="AM65" s="4">
        <v>17772.114651767966</v>
      </c>
      <c r="AN65" s="4">
        <v>17228.794942456803</v>
      </c>
      <c r="AO65" s="4">
        <v>18509.8033582852</v>
      </c>
      <c r="AP65" s="4">
        <v>12286.204967065582</v>
      </c>
      <c r="AQ65" s="4">
        <v>5819.9913248001958</v>
      </c>
      <c r="AR65" s="4">
        <v>6303.0429091651331</v>
      </c>
      <c r="AS65" s="4">
        <v>9555.5240373934976</v>
      </c>
      <c r="AT65" s="4">
        <v>12085.019908204778</v>
      </c>
      <c r="AU65" s="4">
        <v>13365.558277513423</v>
      </c>
      <c r="AV65" s="4">
        <v>13529.508655973888</v>
      </c>
      <c r="AW65" s="16">
        <v>13471.616448153974</v>
      </c>
    </row>
    <row r="66" spans="1:49" x14ac:dyDescent="0.35">
      <c r="A66" s="27" t="s">
        <v>337</v>
      </c>
      <c r="B66" s="3" t="s">
        <v>132</v>
      </c>
      <c r="C66" s="4">
        <f t="shared" si="6"/>
        <v>510.95652173913044</v>
      </c>
      <c r="D66" s="4">
        <v>658</v>
      </c>
      <c r="E66" s="3">
        <v>630</v>
      </c>
      <c r="F66" s="3">
        <v>686</v>
      </c>
      <c r="G66" s="3">
        <v>620</v>
      </c>
      <c r="H66" s="4">
        <v>578</v>
      </c>
      <c r="I66" s="3">
        <v>607</v>
      </c>
      <c r="J66" s="4">
        <v>572</v>
      </c>
      <c r="K66" s="3">
        <v>628</v>
      </c>
      <c r="L66" s="3">
        <v>528</v>
      </c>
      <c r="M66" s="3">
        <v>608</v>
      </c>
      <c r="N66" s="3">
        <v>568</v>
      </c>
      <c r="O66" s="3">
        <v>552</v>
      </c>
      <c r="P66" s="3">
        <v>543</v>
      </c>
      <c r="Q66" s="3">
        <v>536</v>
      </c>
      <c r="R66" s="3">
        <v>525</v>
      </c>
      <c r="S66" s="4">
        <v>547</v>
      </c>
      <c r="T66" s="3">
        <v>601</v>
      </c>
      <c r="U66" s="3">
        <v>535</v>
      </c>
      <c r="V66" s="3">
        <v>511</v>
      </c>
      <c r="W66" s="3">
        <v>518</v>
      </c>
      <c r="X66" s="3">
        <v>491</v>
      </c>
      <c r="Y66" s="4">
        <v>565</v>
      </c>
      <c r="Z66" s="4">
        <v>535</v>
      </c>
      <c r="AA66" s="3">
        <v>495</v>
      </c>
      <c r="AB66" s="3">
        <v>524</v>
      </c>
      <c r="AC66" s="3">
        <v>509</v>
      </c>
      <c r="AD66" s="3">
        <v>500</v>
      </c>
      <c r="AE66" s="4">
        <v>552</v>
      </c>
      <c r="AF66" s="4">
        <v>541</v>
      </c>
      <c r="AG66" s="4">
        <v>518</v>
      </c>
      <c r="AH66" s="3">
        <v>509</v>
      </c>
      <c r="AI66" s="3">
        <v>498</v>
      </c>
      <c r="AJ66" s="4">
        <v>456</v>
      </c>
      <c r="AK66" s="3">
        <v>462</v>
      </c>
      <c r="AL66" s="3">
        <v>540</v>
      </c>
      <c r="AM66" s="3">
        <v>561</v>
      </c>
      <c r="AN66" s="3">
        <v>519</v>
      </c>
      <c r="AO66" s="3">
        <v>575</v>
      </c>
      <c r="AP66" s="3">
        <v>382</v>
      </c>
      <c r="AQ66" s="3">
        <v>140</v>
      </c>
      <c r="AR66" s="3">
        <v>181</v>
      </c>
      <c r="AS66" s="4">
        <v>290</v>
      </c>
      <c r="AT66" s="3">
        <v>359</v>
      </c>
      <c r="AU66" s="3">
        <v>403</v>
      </c>
      <c r="AV66" s="4">
        <v>419</v>
      </c>
      <c r="AW66" s="16">
        <v>429</v>
      </c>
    </row>
    <row r="67" spans="1:49" x14ac:dyDescent="0.35">
      <c r="A67" s="27" t="s">
        <v>342</v>
      </c>
      <c r="B67" s="3" t="s">
        <v>162</v>
      </c>
      <c r="C67" s="145">
        <f t="shared" si="6"/>
        <v>6431.478260869565</v>
      </c>
      <c r="D67" s="145">
        <v>19460</v>
      </c>
      <c r="E67" s="145">
        <v>22875</v>
      </c>
      <c r="F67" s="145">
        <v>16800</v>
      </c>
      <c r="G67" s="145">
        <v>4600</v>
      </c>
      <c r="H67" s="145">
        <v>522</v>
      </c>
      <c r="I67" s="145">
        <v>0</v>
      </c>
      <c r="J67" s="145">
        <v>0</v>
      </c>
      <c r="K67" s="145">
        <v>4541</v>
      </c>
      <c r="L67" s="145">
        <v>2785</v>
      </c>
      <c r="M67" s="145">
        <v>10260</v>
      </c>
      <c r="N67" s="145">
        <v>15250</v>
      </c>
      <c r="O67" s="145">
        <v>7700</v>
      </c>
      <c r="P67" s="145">
        <v>12312</v>
      </c>
      <c r="Q67" s="145">
        <v>10330</v>
      </c>
      <c r="R67" s="145">
        <v>12240</v>
      </c>
      <c r="S67" s="145">
        <v>12022</v>
      </c>
      <c r="T67" s="145">
        <v>8953</v>
      </c>
      <c r="U67" s="145">
        <v>7930</v>
      </c>
      <c r="V67" s="145">
        <v>2385</v>
      </c>
      <c r="W67" s="145">
        <v>5326</v>
      </c>
      <c r="X67" s="145">
        <v>6540</v>
      </c>
      <c r="Y67" s="145">
        <v>0</v>
      </c>
      <c r="Z67" s="145">
        <v>1227</v>
      </c>
      <c r="AA67" s="145">
        <v>2727</v>
      </c>
      <c r="AB67" s="145">
        <v>652</v>
      </c>
      <c r="AC67" s="145">
        <v>564</v>
      </c>
      <c r="AD67" s="145">
        <v>6080</v>
      </c>
      <c r="AE67" s="145">
        <v>1210</v>
      </c>
      <c r="AF67" s="145">
        <v>5469</v>
      </c>
      <c r="AG67" s="145">
        <v>4570</v>
      </c>
      <c r="AH67" s="145">
        <v>11710</v>
      </c>
      <c r="AI67" s="145">
        <v>5300</v>
      </c>
      <c r="AJ67" s="145">
        <v>5156</v>
      </c>
      <c r="AK67" s="145">
        <v>4690</v>
      </c>
      <c r="AL67" s="145">
        <v>1880</v>
      </c>
      <c r="AM67" s="145">
        <v>5404</v>
      </c>
      <c r="AN67" s="145">
        <v>4210</v>
      </c>
      <c r="AO67" s="145">
        <v>2550</v>
      </c>
      <c r="AP67" s="145">
        <v>2200</v>
      </c>
      <c r="AQ67" s="145">
        <v>0</v>
      </c>
      <c r="AR67" s="145">
        <v>2600</v>
      </c>
      <c r="AS67" s="145">
        <v>8955</v>
      </c>
      <c r="AT67" s="145">
        <v>9558</v>
      </c>
      <c r="AU67" s="145">
        <v>9735</v>
      </c>
      <c r="AV67" s="145">
        <v>9180</v>
      </c>
      <c r="AW67" s="195">
        <v>7390</v>
      </c>
    </row>
    <row r="68" spans="1:49" x14ac:dyDescent="0.35">
      <c r="A68" s="27" t="s">
        <v>342</v>
      </c>
      <c r="B68" s="3" t="s">
        <v>166</v>
      </c>
      <c r="C68" s="145">
        <f t="shared" si="6"/>
        <v>878.26086956521738</v>
      </c>
      <c r="D68" s="145">
        <v>649</v>
      </c>
      <c r="E68" s="145">
        <v>789</v>
      </c>
      <c r="F68" s="145">
        <v>988</v>
      </c>
      <c r="G68" s="145">
        <v>767</v>
      </c>
      <c r="H68" s="145">
        <v>522</v>
      </c>
      <c r="I68" s="145">
        <v>0</v>
      </c>
      <c r="J68" s="145">
        <v>0</v>
      </c>
      <c r="K68" s="145">
        <v>1135</v>
      </c>
      <c r="L68" s="145">
        <v>696</v>
      </c>
      <c r="M68" s="145">
        <v>789</v>
      </c>
      <c r="N68" s="145">
        <v>897</v>
      </c>
      <c r="O68" s="145">
        <v>642</v>
      </c>
      <c r="P68" s="145">
        <v>770</v>
      </c>
      <c r="Q68" s="145">
        <v>646</v>
      </c>
      <c r="R68" s="145">
        <v>765</v>
      </c>
      <c r="S68" s="145">
        <v>925</v>
      </c>
      <c r="T68" s="145">
        <v>689</v>
      </c>
      <c r="U68" s="145">
        <v>529</v>
      </c>
      <c r="V68" s="145">
        <v>596</v>
      </c>
      <c r="W68" s="145">
        <v>533</v>
      </c>
      <c r="X68" s="145">
        <v>1090</v>
      </c>
      <c r="Y68" s="145">
        <v>0</v>
      </c>
      <c r="Z68" s="145">
        <v>409</v>
      </c>
      <c r="AA68" s="145">
        <v>682</v>
      </c>
      <c r="AB68" s="145">
        <v>326</v>
      </c>
      <c r="AC68" s="145">
        <v>564</v>
      </c>
      <c r="AD68" s="145">
        <v>1520</v>
      </c>
      <c r="AE68" s="145">
        <v>403</v>
      </c>
      <c r="AF68" s="145">
        <v>1094</v>
      </c>
      <c r="AG68" s="145">
        <v>762</v>
      </c>
      <c r="AH68" s="145">
        <v>1301</v>
      </c>
      <c r="AI68" s="145">
        <v>1060</v>
      </c>
      <c r="AJ68" s="145">
        <v>1031</v>
      </c>
      <c r="AK68" s="145">
        <v>938</v>
      </c>
      <c r="AL68" s="145">
        <v>940</v>
      </c>
      <c r="AM68" s="145">
        <v>901</v>
      </c>
      <c r="AN68" s="145">
        <v>1053</v>
      </c>
      <c r="AO68" s="145">
        <v>510</v>
      </c>
      <c r="AP68" s="145">
        <v>1100</v>
      </c>
      <c r="AQ68" s="145">
        <v>0</v>
      </c>
      <c r="AR68" s="145">
        <v>1300</v>
      </c>
      <c r="AS68" s="145">
        <v>1791</v>
      </c>
      <c r="AT68" s="145">
        <v>1593</v>
      </c>
      <c r="AU68" s="145">
        <v>1947</v>
      </c>
      <c r="AV68" s="145">
        <v>2295</v>
      </c>
      <c r="AW68" s="195">
        <v>2463</v>
      </c>
    </row>
    <row r="69" spans="1:49" x14ac:dyDescent="0.35">
      <c r="A69" s="27" t="s">
        <v>342</v>
      </c>
      <c r="B69" s="3" t="s">
        <v>133</v>
      </c>
      <c r="C69" s="4">
        <f t="shared" si="6"/>
        <v>20.760869565217391</v>
      </c>
      <c r="D69" s="3">
        <v>71</v>
      </c>
      <c r="E69" s="3">
        <v>66</v>
      </c>
      <c r="F69" s="3">
        <v>58</v>
      </c>
      <c r="G69" s="3">
        <v>11</v>
      </c>
      <c r="H69" s="3">
        <v>1</v>
      </c>
      <c r="I69" s="3">
        <v>0</v>
      </c>
      <c r="J69" s="3">
        <v>0</v>
      </c>
      <c r="K69" s="3">
        <v>14</v>
      </c>
      <c r="L69" s="3">
        <v>9</v>
      </c>
      <c r="M69" s="3">
        <v>34</v>
      </c>
      <c r="N69" s="3">
        <v>55</v>
      </c>
      <c r="O69" s="3">
        <v>26</v>
      </c>
      <c r="P69" s="3">
        <v>42</v>
      </c>
      <c r="Q69" s="3">
        <v>39</v>
      </c>
      <c r="R69" s="3">
        <v>47</v>
      </c>
      <c r="S69" s="3">
        <v>38</v>
      </c>
      <c r="T69" s="3">
        <v>45</v>
      </c>
      <c r="U69" s="3">
        <v>40</v>
      </c>
      <c r="V69" s="3">
        <v>9</v>
      </c>
      <c r="W69" s="3">
        <v>20</v>
      </c>
      <c r="X69" s="3">
        <v>21</v>
      </c>
      <c r="Y69" s="3">
        <v>0</v>
      </c>
      <c r="Z69" s="3">
        <v>6</v>
      </c>
      <c r="AA69" s="3">
        <v>7</v>
      </c>
      <c r="AB69" s="3">
        <v>2</v>
      </c>
      <c r="AC69" s="3">
        <v>2</v>
      </c>
      <c r="AD69" s="3">
        <v>6</v>
      </c>
      <c r="AE69" s="3">
        <v>4</v>
      </c>
      <c r="AF69" s="3">
        <v>12</v>
      </c>
      <c r="AG69" s="3">
        <v>10</v>
      </c>
      <c r="AH69" s="3">
        <v>22</v>
      </c>
      <c r="AI69" s="3">
        <v>12</v>
      </c>
      <c r="AJ69" s="3">
        <v>10</v>
      </c>
      <c r="AK69" s="3">
        <v>8</v>
      </c>
      <c r="AL69" s="3">
        <v>3</v>
      </c>
      <c r="AM69" s="3">
        <v>16</v>
      </c>
      <c r="AN69" s="3">
        <v>10</v>
      </c>
      <c r="AO69" s="3">
        <v>10</v>
      </c>
      <c r="AP69" s="3">
        <v>3</v>
      </c>
      <c r="AQ69" s="3">
        <v>0</v>
      </c>
      <c r="AR69" s="3">
        <v>5</v>
      </c>
      <c r="AS69" s="3">
        <v>30</v>
      </c>
      <c r="AT69" s="3">
        <v>32</v>
      </c>
      <c r="AU69" s="3">
        <v>37</v>
      </c>
      <c r="AV69" s="3">
        <v>35</v>
      </c>
      <c r="AW69" s="10">
        <v>27</v>
      </c>
    </row>
    <row r="70" spans="1:49" x14ac:dyDescent="0.35">
      <c r="A70" s="27" t="s">
        <v>342</v>
      </c>
      <c r="B70" s="3" t="s">
        <v>167</v>
      </c>
      <c r="C70" s="4">
        <f t="shared" si="6"/>
        <v>0</v>
      </c>
      <c r="D70" s="4">
        <v>0</v>
      </c>
      <c r="E70" s="4">
        <v>0</v>
      </c>
      <c r="F70" s="4">
        <v>0</v>
      </c>
      <c r="G70" s="4">
        <v>0</v>
      </c>
      <c r="H70" s="4">
        <v>0</v>
      </c>
      <c r="I70" s="4">
        <v>0</v>
      </c>
      <c r="J70" s="4">
        <v>0</v>
      </c>
      <c r="K70" s="4">
        <v>0</v>
      </c>
      <c r="L70" s="4">
        <v>0</v>
      </c>
      <c r="M70" s="4">
        <v>0</v>
      </c>
      <c r="N70" s="4">
        <v>0</v>
      </c>
      <c r="O70" s="4">
        <v>0</v>
      </c>
      <c r="P70" s="4">
        <v>0</v>
      </c>
      <c r="Q70" s="4">
        <v>0</v>
      </c>
      <c r="R70" s="4">
        <v>0</v>
      </c>
      <c r="S70" s="4">
        <v>0</v>
      </c>
      <c r="T70" s="4">
        <v>0</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16">
        <v>0</v>
      </c>
    </row>
    <row r="71" spans="1:49" x14ac:dyDescent="0.35">
      <c r="A71" s="27" t="s">
        <v>342</v>
      </c>
      <c r="B71" s="3" t="s">
        <v>132</v>
      </c>
      <c r="C71" s="4">
        <f t="shared" si="6"/>
        <v>7.3478260869565215</v>
      </c>
      <c r="D71" s="3">
        <v>30</v>
      </c>
      <c r="E71" s="3">
        <v>29</v>
      </c>
      <c r="F71" s="3">
        <v>17</v>
      </c>
      <c r="G71" s="3">
        <v>6</v>
      </c>
      <c r="H71" s="3">
        <v>1</v>
      </c>
      <c r="I71" s="3">
        <v>0</v>
      </c>
      <c r="J71" s="3">
        <v>0</v>
      </c>
      <c r="K71" s="3">
        <v>4</v>
      </c>
      <c r="L71" s="3">
        <v>4</v>
      </c>
      <c r="M71" s="3">
        <v>13</v>
      </c>
      <c r="N71" s="3">
        <v>17</v>
      </c>
      <c r="O71" s="3">
        <v>12</v>
      </c>
      <c r="P71" s="3">
        <v>16</v>
      </c>
      <c r="Q71" s="3">
        <v>16</v>
      </c>
      <c r="R71" s="3">
        <v>16</v>
      </c>
      <c r="S71" s="3">
        <v>13</v>
      </c>
      <c r="T71" s="3">
        <v>13</v>
      </c>
      <c r="U71" s="3">
        <v>15</v>
      </c>
      <c r="V71" s="3">
        <v>4</v>
      </c>
      <c r="W71" s="3">
        <v>10</v>
      </c>
      <c r="X71" s="3">
        <v>6</v>
      </c>
      <c r="Y71" s="3">
        <v>0</v>
      </c>
      <c r="Z71" s="3">
        <v>3</v>
      </c>
      <c r="AA71" s="3">
        <v>4</v>
      </c>
      <c r="AB71" s="3">
        <v>2</v>
      </c>
      <c r="AC71" s="3">
        <v>1</v>
      </c>
      <c r="AD71" s="3">
        <v>4</v>
      </c>
      <c r="AE71" s="3">
        <v>3</v>
      </c>
      <c r="AF71" s="3">
        <v>5</v>
      </c>
      <c r="AG71" s="3">
        <v>6</v>
      </c>
      <c r="AH71" s="3">
        <v>9</v>
      </c>
      <c r="AI71" s="3">
        <v>5</v>
      </c>
      <c r="AJ71" s="3">
        <v>5</v>
      </c>
      <c r="AK71" s="3">
        <v>5</v>
      </c>
      <c r="AL71" s="3">
        <v>2</v>
      </c>
      <c r="AM71" s="3">
        <v>6</v>
      </c>
      <c r="AN71" s="3">
        <v>4</v>
      </c>
      <c r="AO71" s="3">
        <v>5</v>
      </c>
      <c r="AP71" s="3">
        <v>2</v>
      </c>
      <c r="AQ71" s="3">
        <v>0</v>
      </c>
      <c r="AR71" s="3">
        <v>2</v>
      </c>
      <c r="AS71" s="3">
        <v>5</v>
      </c>
      <c r="AT71" s="3">
        <v>6</v>
      </c>
      <c r="AU71" s="3">
        <v>5</v>
      </c>
      <c r="AV71" s="3">
        <v>4</v>
      </c>
      <c r="AW71" s="10">
        <v>3</v>
      </c>
    </row>
    <row r="72" spans="1:49" x14ac:dyDescent="0.35">
      <c r="A72" s="27" t="s">
        <v>338</v>
      </c>
      <c r="B72" s="3" t="s">
        <v>162</v>
      </c>
      <c r="C72" s="145">
        <f t="shared" si="6"/>
        <v>72168.369565217392</v>
      </c>
      <c r="D72" s="145">
        <v>29706</v>
      </c>
      <c r="E72" s="145">
        <v>27701</v>
      </c>
      <c r="F72" s="145">
        <v>34874</v>
      </c>
      <c r="G72" s="145">
        <v>27640</v>
      </c>
      <c r="H72" s="145">
        <v>34854</v>
      </c>
      <c r="I72" s="145">
        <v>42837</v>
      </c>
      <c r="J72" s="145">
        <v>43570</v>
      </c>
      <c r="K72" s="145">
        <v>48457</v>
      </c>
      <c r="L72" s="145">
        <v>47481</v>
      </c>
      <c r="M72" s="145">
        <v>45831</v>
      </c>
      <c r="N72" s="145">
        <v>52969</v>
      </c>
      <c r="O72" s="145">
        <v>57790</v>
      </c>
      <c r="P72" s="145">
        <v>66172</v>
      </c>
      <c r="Q72" s="145">
        <v>59119</v>
      </c>
      <c r="R72" s="145">
        <v>67550</v>
      </c>
      <c r="S72" s="145">
        <v>79833</v>
      </c>
      <c r="T72" s="145">
        <v>100475</v>
      </c>
      <c r="U72" s="145">
        <v>88056</v>
      </c>
      <c r="V72" s="145">
        <v>84058</v>
      </c>
      <c r="W72" s="145">
        <v>95487</v>
      </c>
      <c r="X72" s="145">
        <v>81350</v>
      </c>
      <c r="Y72" s="145">
        <v>92704</v>
      </c>
      <c r="Z72" s="145">
        <v>72216</v>
      </c>
      <c r="AA72" s="145">
        <v>66259</v>
      </c>
      <c r="AB72" s="145">
        <v>80948</v>
      </c>
      <c r="AC72" s="145">
        <v>76217</v>
      </c>
      <c r="AD72" s="145">
        <v>99145</v>
      </c>
      <c r="AE72" s="145">
        <v>106596</v>
      </c>
      <c r="AF72" s="145">
        <v>112671</v>
      </c>
      <c r="AG72" s="145">
        <v>110482</v>
      </c>
      <c r="AH72" s="145">
        <v>104131</v>
      </c>
      <c r="AI72" s="145">
        <v>113065</v>
      </c>
      <c r="AJ72" s="145">
        <v>98395</v>
      </c>
      <c r="AK72" s="145">
        <v>99622</v>
      </c>
      <c r="AL72" s="145">
        <v>93745</v>
      </c>
      <c r="AM72" s="145">
        <v>87036</v>
      </c>
      <c r="AN72" s="145">
        <v>99539</v>
      </c>
      <c r="AO72" s="145">
        <v>93393</v>
      </c>
      <c r="AP72" s="145">
        <v>70557</v>
      </c>
      <c r="AQ72" s="145">
        <v>39748</v>
      </c>
      <c r="AR72" s="145">
        <v>42459</v>
      </c>
      <c r="AS72" s="145">
        <v>59830</v>
      </c>
      <c r="AT72" s="145">
        <v>69167</v>
      </c>
      <c r="AU72" s="145">
        <v>73746</v>
      </c>
      <c r="AV72" s="145">
        <v>75643</v>
      </c>
      <c r="AW72" s="195">
        <v>66621</v>
      </c>
    </row>
    <row r="73" spans="1:49" x14ac:dyDescent="0.35">
      <c r="A73" s="27" t="s">
        <v>338</v>
      </c>
      <c r="B73" s="3" t="s">
        <v>166</v>
      </c>
      <c r="C73" s="145">
        <f t="shared" si="6"/>
        <v>93.5</v>
      </c>
      <c r="D73" s="145">
        <v>49</v>
      </c>
      <c r="E73" s="145">
        <v>47</v>
      </c>
      <c r="F73" s="145">
        <v>54</v>
      </c>
      <c r="G73" s="145">
        <v>52</v>
      </c>
      <c r="H73" s="145">
        <v>73</v>
      </c>
      <c r="I73" s="145">
        <v>65</v>
      </c>
      <c r="J73" s="145">
        <v>71</v>
      </c>
      <c r="K73" s="145">
        <v>65</v>
      </c>
      <c r="L73" s="145">
        <v>68</v>
      </c>
      <c r="M73" s="145">
        <v>62</v>
      </c>
      <c r="N73" s="145">
        <v>70</v>
      </c>
      <c r="O73" s="145">
        <v>76</v>
      </c>
      <c r="P73" s="145">
        <v>76</v>
      </c>
      <c r="Q73" s="145">
        <v>69</v>
      </c>
      <c r="R73" s="145">
        <v>81</v>
      </c>
      <c r="S73" s="145">
        <v>78</v>
      </c>
      <c r="T73" s="145">
        <v>91</v>
      </c>
      <c r="U73" s="145">
        <v>91</v>
      </c>
      <c r="V73" s="145">
        <v>80</v>
      </c>
      <c r="W73" s="145">
        <v>93</v>
      </c>
      <c r="X73" s="145">
        <v>85</v>
      </c>
      <c r="Y73" s="145">
        <v>87</v>
      </c>
      <c r="Z73" s="145">
        <v>77</v>
      </c>
      <c r="AA73" s="145">
        <v>101</v>
      </c>
      <c r="AB73" s="145">
        <v>97</v>
      </c>
      <c r="AC73" s="145">
        <v>93</v>
      </c>
      <c r="AD73" s="145">
        <v>112</v>
      </c>
      <c r="AE73" s="145">
        <v>116</v>
      </c>
      <c r="AF73" s="145">
        <v>120</v>
      </c>
      <c r="AG73" s="145">
        <v>118</v>
      </c>
      <c r="AH73" s="145">
        <v>129</v>
      </c>
      <c r="AI73" s="145">
        <v>121</v>
      </c>
      <c r="AJ73" s="145">
        <v>109</v>
      </c>
      <c r="AK73" s="145">
        <v>109</v>
      </c>
      <c r="AL73" s="145">
        <v>113</v>
      </c>
      <c r="AM73" s="145">
        <v>104</v>
      </c>
      <c r="AN73" s="145">
        <v>115</v>
      </c>
      <c r="AO73" s="145">
        <v>108</v>
      </c>
      <c r="AP73" s="145">
        <v>107</v>
      </c>
      <c r="AQ73" s="145">
        <v>159</v>
      </c>
      <c r="AR73" s="145">
        <v>133</v>
      </c>
      <c r="AS73" s="145">
        <v>118</v>
      </c>
      <c r="AT73" s="145">
        <v>116</v>
      </c>
      <c r="AU73" s="145">
        <v>116</v>
      </c>
      <c r="AV73" s="145">
        <v>113</v>
      </c>
      <c r="AW73" s="195">
        <v>114</v>
      </c>
    </row>
    <row r="74" spans="1:49" x14ac:dyDescent="0.35">
      <c r="A74" s="27" t="s">
        <v>338</v>
      </c>
      <c r="B74" s="3" t="s">
        <v>133</v>
      </c>
      <c r="C74" s="4">
        <f t="shared" si="6"/>
        <v>0</v>
      </c>
      <c r="D74" s="3">
        <v>0</v>
      </c>
      <c r="E74" s="3">
        <v>0</v>
      </c>
      <c r="F74" s="3">
        <v>0</v>
      </c>
      <c r="G74" s="3">
        <v>0</v>
      </c>
      <c r="H74" s="3">
        <v>0</v>
      </c>
      <c r="I74" s="3">
        <v>0</v>
      </c>
      <c r="J74" s="3">
        <v>0</v>
      </c>
      <c r="K74" s="3">
        <v>0</v>
      </c>
      <c r="L74" s="3">
        <v>0</v>
      </c>
      <c r="M74" s="3">
        <v>0</v>
      </c>
      <c r="N74" s="3">
        <v>0</v>
      </c>
      <c r="O74" s="3">
        <v>0</v>
      </c>
      <c r="P74" s="3">
        <v>0</v>
      </c>
      <c r="Q74" s="3">
        <v>0</v>
      </c>
      <c r="R74" s="3">
        <v>0</v>
      </c>
      <c r="S74" s="3">
        <v>0</v>
      </c>
      <c r="T74" s="3">
        <v>0</v>
      </c>
      <c r="U74" s="3">
        <v>0</v>
      </c>
      <c r="V74" s="3">
        <v>0</v>
      </c>
      <c r="W74" s="3">
        <v>0</v>
      </c>
      <c r="X74" s="3">
        <v>0</v>
      </c>
      <c r="Y74" s="3">
        <v>0</v>
      </c>
      <c r="Z74" s="3">
        <v>0</v>
      </c>
      <c r="AA74" s="3">
        <v>0</v>
      </c>
      <c r="AB74" s="3">
        <v>0</v>
      </c>
      <c r="AC74" s="3">
        <v>0</v>
      </c>
      <c r="AD74" s="3">
        <v>0</v>
      </c>
      <c r="AE74" s="3">
        <v>0</v>
      </c>
      <c r="AF74" s="3">
        <v>0</v>
      </c>
      <c r="AG74" s="3">
        <v>0</v>
      </c>
      <c r="AH74" s="3">
        <v>0</v>
      </c>
      <c r="AI74" s="3">
        <v>0</v>
      </c>
      <c r="AJ74" s="3">
        <v>0</v>
      </c>
      <c r="AK74" s="3">
        <v>0</v>
      </c>
      <c r="AL74" s="3">
        <v>0</v>
      </c>
      <c r="AM74" s="3">
        <v>0</v>
      </c>
      <c r="AN74" s="3">
        <v>0</v>
      </c>
      <c r="AO74" s="3">
        <v>0</v>
      </c>
      <c r="AP74" s="3">
        <v>0</v>
      </c>
      <c r="AQ74" s="3">
        <v>0</v>
      </c>
      <c r="AR74" s="3">
        <v>0</v>
      </c>
      <c r="AS74" s="3">
        <v>0</v>
      </c>
      <c r="AT74" s="3">
        <v>0</v>
      </c>
      <c r="AU74" s="3">
        <v>0</v>
      </c>
      <c r="AV74" s="3">
        <v>0</v>
      </c>
      <c r="AW74" s="10">
        <v>0</v>
      </c>
    </row>
    <row r="75" spans="1:49" x14ac:dyDescent="0.35">
      <c r="A75" s="27" t="s">
        <v>338</v>
      </c>
      <c r="B75" s="3" t="s">
        <v>167</v>
      </c>
      <c r="C75" s="4">
        <f t="shared" si="6"/>
        <v>0</v>
      </c>
      <c r="D75" s="4">
        <v>0</v>
      </c>
      <c r="E75" s="4">
        <v>0</v>
      </c>
      <c r="F75" s="4">
        <v>0</v>
      </c>
      <c r="G75" s="4">
        <v>0</v>
      </c>
      <c r="H75" s="4">
        <v>0</v>
      </c>
      <c r="I75" s="4">
        <v>0</v>
      </c>
      <c r="J75" s="4">
        <v>0</v>
      </c>
      <c r="K75" s="4">
        <v>0</v>
      </c>
      <c r="L75" s="4">
        <v>0</v>
      </c>
      <c r="M75" s="4">
        <v>0</v>
      </c>
      <c r="N75" s="4">
        <v>0</v>
      </c>
      <c r="O75" s="4">
        <v>0</v>
      </c>
      <c r="P75" s="4">
        <v>0</v>
      </c>
      <c r="Q75" s="4">
        <v>0</v>
      </c>
      <c r="R75" s="4">
        <v>0</v>
      </c>
      <c r="S75" s="4">
        <v>0</v>
      </c>
      <c r="T75" s="4">
        <v>0</v>
      </c>
      <c r="U75" s="4">
        <v>0</v>
      </c>
      <c r="V75" s="4">
        <v>0</v>
      </c>
      <c r="W75" s="4">
        <v>0</v>
      </c>
      <c r="X75" s="4">
        <v>0</v>
      </c>
      <c r="Y75" s="4">
        <v>0</v>
      </c>
      <c r="Z75" s="4">
        <v>0</v>
      </c>
      <c r="AA75" s="4">
        <v>0</v>
      </c>
      <c r="AB75" s="4">
        <v>0</v>
      </c>
      <c r="AC75" s="4">
        <v>0</v>
      </c>
      <c r="AD75" s="4">
        <v>0</v>
      </c>
      <c r="AE75" s="4">
        <v>0</v>
      </c>
      <c r="AF75" s="4">
        <v>0</v>
      </c>
      <c r="AG75" s="4">
        <v>0</v>
      </c>
      <c r="AH75" s="4">
        <v>0</v>
      </c>
      <c r="AI75" s="4">
        <v>0</v>
      </c>
      <c r="AJ75" s="4">
        <v>0</v>
      </c>
      <c r="AK75" s="4">
        <v>0</v>
      </c>
      <c r="AL75" s="4">
        <v>0</v>
      </c>
      <c r="AM75" s="4">
        <v>0</v>
      </c>
      <c r="AN75" s="4">
        <v>0</v>
      </c>
      <c r="AO75" s="4">
        <v>0</v>
      </c>
      <c r="AP75" s="4">
        <v>0</v>
      </c>
      <c r="AQ75" s="4">
        <v>0</v>
      </c>
      <c r="AR75" s="4">
        <v>0</v>
      </c>
      <c r="AS75" s="4">
        <v>0</v>
      </c>
      <c r="AT75" s="4">
        <v>0</v>
      </c>
      <c r="AU75" s="4">
        <v>0</v>
      </c>
      <c r="AV75" s="4">
        <v>0</v>
      </c>
      <c r="AW75" s="16">
        <v>0</v>
      </c>
    </row>
    <row r="76" spans="1:49" x14ac:dyDescent="0.35">
      <c r="A76" s="27" t="s">
        <v>338</v>
      </c>
      <c r="B76" s="3" t="s">
        <v>132</v>
      </c>
      <c r="C76" s="4">
        <f t="shared" si="6"/>
        <v>775.89130434782612</v>
      </c>
      <c r="D76" s="3">
        <v>606</v>
      </c>
      <c r="E76" s="3">
        <v>584</v>
      </c>
      <c r="F76" s="3">
        <v>646</v>
      </c>
      <c r="G76" s="3">
        <v>536</v>
      </c>
      <c r="H76" s="3">
        <v>480</v>
      </c>
      <c r="I76" s="3">
        <v>662</v>
      </c>
      <c r="J76" s="3">
        <v>615</v>
      </c>
      <c r="K76" s="3">
        <v>745</v>
      </c>
      <c r="L76" s="3">
        <v>701</v>
      </c>
      <c r="M76" s="3">
        <v>744</v>
      </c>
      <c r="N76" s="3">
        <v>756</v>
      </c>
      <c r="O76" s="3">
        <v>757</v>
      </c>
      <c r="P76" s="3">
        <v>867</v>
      </c>
      <c r="Q76" s="3">
        <v>858</v>
      </c>
      <c r="R76" s="3">
        <v>831</v>
      </c>
      <c r="S76" s="3">
        <v>1021</v>
      </c>
      <c r="T76" s="3">
        <v>1108</v>
      </c>
      <c r="U76" s="3">
        <v>972</v>
      </c>
      <c r="V76" s="3">
        <v>1050</v>
      </c>
      <c r="W76" s="3">
        <v>1030</v>
      </c>
      <c r="X76" s="3">
        <v>955</v>
      </c>
      <c r="Y76" s="3">
        <v>1069</v>
      </c>
      <c r="Z76" s="3">
        <v>938</v>
      </c>
      <c r="AA76" s="3">
        <v>653</v>
      </c>
      <c r="AB76" s="3">
        <v>831</v>
      </c>
      <c r="AC76" s="3">
        <v>820</v>
      </c>
      <c r="AD76" s="3">
        <v>889</v>
      </c>
      <c r="AE76" s="3">
        <v>917</v>
      </c>
      <c r="AF76" s="3">
        <v>936</v>
      </c>
      <c r="AG76" s="3">
        <v>937</v>
      </c>
      <c r="AH76" s="3">
        <v>809</v>
      </c>
      <c r="AI76" s="3">
        <v>936</v>
      </c>
      <c r="AJ76" s="3">
        <v>904</v>
      </c>
      <c r="AK76" s="3">
        <v>912</v>
      </c>
      <c r="AL76" s="3">
        <v>831</v>
      </c>
      <c r="AM76" s="3">
        <v>837</v>
      </c>
      <c r="AN76" s="3">
        <v>867</v>
      </c>
      <c r="AO76" s="3">
        <v>861</v>
      </c>
      <c r="AP76" s="3">
        <v>660</v>
      </c>
      <c r="AQ76" s="3">
        <v>250</v>
      </c>
      <c r="AR76" s="3">
        <v>319</v>
      </c>
      <c r="AS76" s="3">
        <v>509</v>
      </c>
      <c r="AT76" s="3">
        <v>596</v>
      </c>
      <c r="AU76" s="3">
        <v>634</v>
      </c>
      <c r="AV76" s="3">
        <v>668</v>
      </c>
      <c r="AW76" s="10">
        <v>584</v>
      </c>
    </row>
    <row r="77" spans="1:49" s="42" customFormat="1" x14ac:dyDescent="0.35">
      <c r="A77" s="54" t="s">
        <v>339</v>
      </c>
      <c r="B77" s="21" t="s">
        <v>162</v>
      </c>
      <c r="C77" s="145">
        <f t="shared" si="6"/>
        <v>872095.5</v>
      </c>
      <c r="D77" s="145">
        <v>518292</v>
      </c>
      <c r="E77" s="145">
        <v>456498</v>
      </c>
      <c r="F77" s="145">
        <v>577796</v>
      </c>
      <c r="G77" s="145">
        <v>509487</v>
      </c>
      <c r="H77" s="145">
        <v>589618</v>
      </c>
      <c r="I77" s="145">
        <v>625365</v>
      </c>
      <c r="J77" s="145">
        <v>604221</v>
      </c>
      <c r="K77" s="145">
        <v>697741</v>
      </c>
      <c r="L77" s="145">
        <v>671719</v>
      </c>
      <c r="M77" s="145">
        <v>755907</v>
      </c>
      <c r="N77" s="145">
        <v>791802</v>
      </c>
      <c r="O77" s="145">
        <v>802278</v>
      </c>
      <c r="P77" s="145">
        <v>912749</v>
      </c>
      <c r="Q77" s="145">
        <v>933972</v>
      </c>
      <c r="R77" s="145">
        <v>965181</v>
      </c>
      <c r="S77" s="145">
        <v>975765</v>
      </c>
      <c r="T77" s="145">
        <v>1087975</v>
      </c>
      <c r="U77" s="145">
        <v>1084123</v>
      </c>
      <c r="V77" s="145">
        <v>1063653</v>
      </c>
      <c r="W77" s="145">
        <v>1115585</v>
      </c>
      <c r="X77" s="145">
        <v>988903</v>
      </c>
      <c r="Y77" s="145">
        <v>1184757</v>
      </c>
      <c r="Z77" s="145">
        <v>981132</v>
      </c>
      <c r="AA77" s="145">
        <v>1001038</v>
      </c>
      <c r="AB77" s="145">
        <v>1027967</v>
      </c>
      <c r="AC77" s="145">
        <v>922055</v>
      </c>
      <c r="AD77" s="145">
        <v>1142873</v>
      </c>
      <c r="AE77" s="145">
        <v>1223603</v>
      </c>
      <c r="AF77" s="145">
        <v>1252360</v>
      </c>
      <c r="AG77" s="145">
        <v>1196585</v>
      </c>
      <c r="AH77" s="145">
        <v>1201613</v>
      </c>
      <c r="AI77" s="145">
        <v>1221428</v>
      </c>
      <c r="AJ77" s="145">
        <v>1139886</v>
      </c>
      <c r="AK77" s="145">
        <v>1139837</v>
      </c>
      <c r="AL77" s="145">
        <v>1005676</v>
      </c>
      <c r="AM77" s="145">
        <v>966215</v>
      </c>
      <c r="AN77" s="145">
        <v>1070755</v>
      </c>
      <c r="AO77" s="145">
        <v>1017737</v>
      </c>
      <c r="AP77" s="145">
        <v>739396</v>
      </c>
      <c r="AQ77" s="145">
        <v>417547</v>
      </c>
      <c r="AR77" s="145">
        <v>447792</v>
      </c>
      <c r="AS77" s="145">
        <v>556056</v>
      </c>
      <c r="AT77" s="145">
        <v>627495</v>
      </c>
      <c r="AU77" s="145">
        <v>665496</v>
      </c>
      <c r="AV77" s="145">
        <v>654194</v>
      </c>
      <c r="AW77" s="195">
        <v>584270</v>
      </c>
    </row>
    <row r="78" spans="1:49" x14ac:dyDescent="0.35">
      <c r="A78" s="27" t="s">
        <v>339</v>
      </c>
      <c r="B78" s="3" t="s">
        <v>166</v>
      </c>
      <c r="C78" s="145">
        <f t="shared" si="6"/>
        <v>453.78260869565219</v>
      </c>
      <c r="D78" s="145">
        <v>331</v>
      </c>
      <c r="E78" s="145">
        <v>302</v>
      </c>
      <c r="F78" s="145">
        <v>345</v>
      </c>
      <c r="G78" s="145">
        <v>327</v>
      </c>
      <c r="H78" s="145">
        <v>372</v>
      </c>
      <c r="I78" s="145">
        <v>361</v>
      </c>
      <c r="J78" s="145">
        <v>357</v>
      </c>
      <c r="K78" s="145">
        <v>368</v>
      </c>
      <c r="L78" s="145">
        <v>358</v>
      </c>
      <c r="M78" s="145">
        <v>379</v>
      </c>
      <c r="N78" s="145">
        <v>387</v>
      </c>
      <c r="O78" s="145">
        <v>386</v>
      </c>
      <c r="P78" s="145">
        <v>405</v>
      </c>
      <c r="Q78" s="145">
        <v>406</v>
      </c>
      <c r="R78" s="145">
        <v>427</v>
      </c>
      <c r="S78" s="145">
        <v>430</v>
      </c>
      <c r="T78" s="145">
        <v>456</v>
      </c>
      <c r="U78" s="145">
        <v>458</v>
      </c>
      <c r="V78" s="145">
        <v>440</v>
      </c>
      <c r="W78" s="145">
        <v>476</v>
      </c>
      <c r="X78" s="145">
        <v>437</v>
      </c>
      <c r="Y78" s="145">
        <v>477</v>
      </c>
      <c r="Z78" s="145">
        <v>415</v>
      </c>
      <c r="AA78" s="145">
        <v>470</v>
      </c>
      <c r="AB78" s="145">
        <v>503</v>
      </c>
      <c r="AC78" s="145">
        <v>465</v>
      </c>
      <c r="AD78" s="145">
        <v>552</v>
      </c>
      <c r="AE78" s="145">
        <v>569</v>
      </c>
      <c r="AF78" s="145">
        <v>580</v>
      </c>
      <c r="AG78" s="145">
        <v>559</v>
      </c>
      <c r="AH78" s="145">
        <v>569</v>
      </c>
      <c r="AI78" s="145">
        <v>561</v>
      </c>
      <c r="AJ78" s="145">
        <v>543</v>
      </c>
      <c r="AK78" s="145">
        <v>547</v>
      </c>
      <c r="AL78" s="145">
        <v>535</v>
      </c>
      <c r="AM78" s="145">
        <v>510</v>
      </c>
      <c r="AN78" s="145">
        <v>535</v>
      </c>
      <c r="AO78" s="145">
        <v>505</v>
      </c>
      <c r="AP78" s="145">
        <v>433</v>
      </c>
      <c r="AQ78" s="145">
        <v>570</v>
      </c>
      <c r="AR78" s="145">
        <v>512</v>
      </c>
      <c r="AS78" s="145">
        <v>468</v>
      </c>
      <c r="AT78" s="145">
        <v>463</v>
      </c>
      <c r="AU78" s="145">
        <v>476</v>
      </c>
      <c r="AV78" s="145">
        <v>441</v>
      </c>
      <c r="AW78" s="195">
        <v>408</v>
      </c>
    </row>
    <row r="79" spans="1:49" x14ac:dyDescent="0.35">
      <c r="A79" s="27" t="s">
        <v>339</v>
      </c>
      <c r="B79" s="3" t="s">
        <v>133</v>
      </c>
      <c r="C79" s="4">
        <f t="shared" si="6"/>
        <v>17573.67391304348</v>
      </c>
      <c r="D79" s="4">
        <v>13044</v>
      </c>
      <c r="E79" s="4">
        <v>11536</v>
      </c>
      <c r="F79" s="4">
        <v>14377</v>
      </c>
      <c r="G79" s="4">
        <v>12521</v>
      </c>
      <c r="H79" s="4">
        <v>13969</v>
      </c>
      <c r="I79" s="4">
        <v>14802</v>
      </c>
      <c r="J79" s="4">
        <v>14213</v>
      </c>
      <c r="K79" s="4">
        <v>16456</v>
      </c>
      <c r="L79" s="4">
        <v>15195</v>
      </c>
      <c r="M79" s="4">
        <v>16976</v>
      </c>
      <c r="N79" s="4">
        <v>17492</v>
      </c>
      <c r="O79" s="4">
        <v>17545</v>
      </c>
      <c r="P79" s="4">
        <v>19029</v>
      </c>
      <c r="Q79" s="4">
        <v>19471</v>
      </c>
      <c r="R79" s="4">
        <v>19585</v>
      </c>
      <c r="S79" s="4">
        <v>19842</v>
      </c>
      <c r="T79" s="4">
        <v>22177</v>
      </c>
      <c r="U79" s="4">
        <v>21601</v>
      </c>
      <c r="V79" s="4">
        <v>20837</v>
      </c>
      <c r="W79" s="4">
        <v>21924</v>
      </c>
      <c r="X79" s="4">
        <v>19353</v>
      </c>
      <c r="Y79" s="4">
        <v>23560</v>
      </c>
      <c r="Z79" s="4">
        <v>19294</v>
      </c>
      <c r="AA79" s="4">
        <v>18600</v>
      </c>
      <c r="AB79" s="4">
        <v>18961</v>
      </c>
      <c r="AC79" s="4">
        <v>17075</v>
      </c>
      <c r="AD79" s="4">
        <v>20965</v>
      </c>
      <c r="AE79" s="4">
        <v>22167</v>
      </c>
      <c r="AF79" s="4">
        <v>22694</v>
      </c>
      <c r="AG79" s="4">
        <v>21496</v>
      </c>
      <c r="AH79" s="4">
        <v>21751</v>
      </c>
      <c r="AI79" s="4">
        <v>22547</v>
      </c>
      <c r="AJ79" s="4">
        <v>21379</v>
      </c>
      <c r="AK79" s="4">
        <v>21892</v>
      </c>
      <c r="AL79" s="4">
        <v>19544</v>
      </c>
      <c r="AM79" s="4">
        <v>18922</v>
      </c>
      <c r="AN79" s="4">
        <v>20587</v>
      </c>
      <c r="AO79" s="4">
        <v>19891</v>
      </c>
      <c r="AP79" s="4">
        <v>15172</v>
      </c>
      <c r="AQ79" s="4">
        <v>8376</v>
      </c>
      <c r="AR79" s="4">
        <v>8742</v>
      </c>
      <c r="AS79" s="4">
        <v>11281</v>
      </c>
      <c r="AT79" s="4">
        <v>12705</v>
      </c>
      <c r="AU79" s="4">
        <v>12704</v>
      </c>
      <c r="AV79" s="4">
        <v>13295</v>
      </c>
      <c r="AW79" s="16">
        <v>12844</v>
      </c>
    </row>
    <row r="80" spans="1:49" x14ac:dyDescent="0.35">
      <c r="A80" s="27" t="s">
        <v>339</v>
      </c>
      <c r="B80" s="3" t="s">
        <v>167</v>
      </c>
      <c r="C80" s="4">
        <f t="shared" si="6"/>
        <v>181183.06073536156</v>
      </c>
      <c r="D80" s="4">
        <v>28999</v>
      </c>
      <c r="E80" s="4">
        <v>24771</v>
      </c>
      <c r="F80" s="4">
        <v>32609</v>
      </c>
      <c r="G80" s="4">
        <v>31834</v>
      </c>
      <c r="H80" s="4">
        <v>126807.37692342482</v>
      </c>
      <c r="I80" s="4">
        <v>133921.16413694946</v>
      </c>
      <c r="J80" s="4">
        <v>131039.51691865754</v>
      </c>
      <c r="K80" s="4">
        <v>151009.85331048004</v>
      </c>
      <c r="L80" s="4">
        <v>151205.44291007874</v>
      </c>
      <c r="M80" s="4">
        <v>167445.54800570745</v>
      </c>
      <c r="N80" s="4">
        <v>171268.22799181126</v>
      </c>
      <c r="O80" s="4">
        <v>173442.40885539108</v>
      </c>
      <c r="P80" s="4">
        <v>195018.83555722696</v>
      </c>
      <c r="Q80" s="4">
        <v>201176.82609937538</v>
      </c>
      <c r="R80" s="4">
        <v>210625.99791918491</v>
      </c>
      <c r="S80" s="4">
        <v>210103.48903679318</v>
      </c>
      <c r="T80" s="4">
        <v>234705.28108553498</v>
      </c>
      <c r="U80" s="4">
        <v>234019.72737821302</v>
      </c>
      <c r="V80" s="4">
        <v>230524.11114996549</v>
      </c>
      <c r="W80" s="4">
        <v>243979.66238746513</v>
      </c>
      <c r="X80" s="4">
        <v>217704.24033461607</v>
      </c>
      <c r="Y80" s="4">
        <v>260935.58877519073</v>
      </c>
      <c r="Z80" s="4">
        <v>216329.11901925164</v>
      </c>
      <c r="AA80" s="4">
        <v>221892.36306892341</v>
      </c>
      <c r="AB80" s="4">
        <v>219874.79137553999</v>
      </c>
      <c r="AC80" s="4">
        <v>198129.76503658749</v>
      </c>
      <c r="AD80" s="4">
        <v>243956.37188970484</v>
      </c>
      <c r="AE80" s="4">
        <v>265277.15840892598</v>
      </c>
      <c r="AF80" s="4">
        <v>274800.47918729321</v>
      </c>
      <c r="AG80" s="4">
        <v>261279.01459234583</v>
      </c>
      <c r="AH80" s="4">
        <v>257891.71294371385</v>
      </c>
      <c r="AI80" s="4">
        <v>260798.97242204298</v>
      </c>
      <c r="AJ80" s="4">
        <v>243803.25432405915</v>
      </c>
      <c r="AK80" s="4">
        <v>241547.13190464547</v>
      </c>
      <c r="AL80" s="4">
        <v>212515.53455066553</v>
      </c>
      <c r="AM80" s="4">
        <v>202438.81584611093</v>
      </c>
      <c r="AN80" s="4">
        <v>224174.45784516746</v>
      </c>
      <c r="AO80" s="4">
        <v>211573.42204617939</v>
      </c>
      <c r="AP80" s="4">
        <v>148346.88915217499</v>
      </c>
      <c r="AQ80" s="4">
        <v>83091.856265498238</v>
      </c>
      <c r="AR80" s="4">
        <v>89471.138091030516</v>
      </c>
      <c r="AS80" s="4">
        <v>123366.41802725675</v>
      </c>
      <c r="AT80" s="4">
        <v>138343.48041618496</v>
      </c>
      <c r="AU80" s="4">
        <v>154899.40767479994</v>
      </c>
      <c r="AV80" s="4">
        <v>149479.14025034261</v>
      </c>
      <c r="AW80" s="16">
        <v>127993.80071212162</v>
      </c>
    </row>
    <row r="81" spans="1:49" ht="15" thickBot="1" x14ac:dyDescent="0.4">
      <c r="A81" s="7" t="s">
        <v>339</v>
      </c>
      <c r="B81" s="8" t="s">
        <v>132</v>
      </c>
      <c r="C81" s="22">
        <f t="shared" si="6"/>
        <v>1913.7391304347825</v>
      </c>
      <c r="D81" s="22">
        <v>1566</v>
      </c>
      <c r="E81" s="22">
        <v>1514</v>
      </c>
      <c r="F81" s="22">
        <v>1673</v>
      </c>
      <c r="G81" s="22">
        <v>1558</v>
      </c>
      <c r="H81" s="22">
        <v>1585</v>
      </c>
      <c r="I81" s="22">
        <v>1734</v>
      </c>
      <c r="J81" s="22">
        <v>1691</v>
      </c>
      <c r="K81" s="22">
        <v>1896</v>
      </c>
      <c r="L81" s="22">
        <v>1877</v>
      </c>
      <c r="M81" s="22">
        <v>1995</v>
      </c>
      <c r="N81" s="22">
        <v>2046</v>
      </c>
      <c r="O81" s="22">
        <v>2079</v>
      </c>
      <c r="P81" s="22">
        <v>2252</v>
      </c>
      <c r="Q81" s="22">
        <v>2298</v>
      </c>
      <c r="R81" s="22">
        <v>2260</v>
      </c>
      <c r="S81" s="22">
        <v>2267</v>
      </c>
      <c r="T81" s="22">
        <v>2385</v>
      </c>
      <c r="U81" s="22">
        <v>2368</v>
      </c>
      <c r="V81" s="22">
        <v>2417</v>
      </c>
      <c r="W81" s="22">
        <v>2345</v>
      </c>
      <c r="X81" s="22">
        <v>2265</v>
      </c>
      <c r="Y81" s="22">
        <v>2484</v>
      </c>
      <c r="Z81" s="22">
        <v>2367</v>
      </c>
      <c r="AA81" s="22">
        <v>2130</v>
      </c>
      <c r="AB81" s="22">
        <v>2045</v>
      </c>
      <c r="AC81" s="22">
        <v>1981</v>
      </c>
      <c r="AD81" s="22">
        <v>2072</v>
      </c>
      <c r="AE81" s="22">
        <v>2150</v>
      </c>
      <c r="AF81" s="22">
        <v>2160</v>
      </c>
      <c r="AG81" s="22">
        <v>2140</v>
      </c>
      <c r="AH81" s="22">
        <v>2112</v>
      </c>
      <c r="AI81" s="22">
        <v>2179</v>
      </c>
      <c r="AJ81" s="22">
        <v>2099</v>
      </c>
      <c r="AK81" s="22">
        <v>2082</v>
      </c>
      <c r="AL81" s="22">
        <v>1881</v>
      </c>
      <c r="AM81" s="22">
        <v>1893</v>
      </c>
      <c r="AN81" s="22">
        <v>2003</v>
      </c>
      <c r="AO81" s="22">
        <v>2015</v>
      </c>
      <c r="AP81" s="22">
        <v>1707</v>
      </c>
      <c r="AQ81" s="8">
        <v>732</v>
      </c>
      <c r="AR81" s="8">
        <v>875</v>
      </c>
      <c r="AS81" s="22">
        <v>1187</v>
      </c>
      <c r="AT81" s="22">
        <v>1354</v>
      </c>
      <c r="AU81" s="22">
        <v>1397</v>
      </c>
      <c r="AV81" s="22">
        <v>1485</v>
      </c>
      <c r="AW81" s="178">
        <v>1431</v>
      </c>
    </row>
    <row r="82" spans="1:49" s="2" customFormat="1" x14ac:dyDescent="0.3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row>
    <row r="83" spans="1:49" s="2" customFormat="1" x14ac:dyDescent="0.35">
      <c r="A83" s="51" t="s">
        <v>138</v>
      </c>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row>
    <row r="85" spans="1:49" x14ac:dyDescent="0.35">
      <c r="A85" s="456" t="s">
        <v>171</v>
      </c>
      <c r="B85" s="456" t="s">
        <v>160</v>
      </c>
      <c r="C85" s="456" t="s">
        <v>153</v>
      </c>
      <c r="D85" s="14">
        <v>42736</v>
      </c>
      <c r="E85" s="14">
        <v>42767</v>
      </c>
      <c r="F85" s="14">
        <v>42795</v>
      </c>
      <c r="G85" s="14">
        <v>42826</v>
      </c>
      <c r="H85" s="14">
        <v>42856</v>
      </c>
      <c r="I85" s="14">
        <v>42887</v>
      </c>
      <c r="J85" s="14">
        <v>42917</v>
      </c>
      <c r="K85" s="14">
        <v>42948</v>
      </c>
      <c r="L85" s="14">
        <v>42979</v>
      </c>
      <c r="M85" s="14">
        <v>43009</v>
      </c>
      <c r="N85" s="14">
        <v>43040</v>
      </c>
      <c r="O85" s="14">
        <v>43070</v>
      </c>
      <c r="P85" s="14">
        <v>43101</v>
      </c>
      <c r="Q85" s="14">
        <v>43132</v>
      </c>
      <c r="R85" s="14">
        <v>43160</v>
      </c>
      <c r="S85" s="14">
        <v>43191</v>
      </c>
      <c r="T85" s="14">
        <v>43221</v>
      </c>
      <c r="U85" s="14">
        <v>43252</v>
      </c>
      <c r="V85" s="14">
        <v>43282</v>
      </c>
      <c r="W85" s="14">
        <v>43313</v>
      </c>
      <c r="X85" s="14">
        <v>43344</v>
      </c>
      <c r="Y85" s="14">
        <v>43374</v>
      </c>
      <c r="Z85" s="14">
        <v>43405</v>
      </c>
      <c r="AA85" s="14">
        <v>43435</v>
      </c>
      <c r="AB85" s="14">
        <v>43466</v>
      </c>
      <c r="AC85" s="14">
        <v>43497</v>
      </c>
      <c r="AD85" s="14">
        <v>43525</v>
      </c>
      <c r="AE85" s="14">
        <v>43556</v>
      </c>
      <c r="AF85" s="14">
        <v>43586</v>
      </c>
      <c r="AG85" s="14">
        <v>43617</v>
      </c>
      <c r="AH85" s="14">
        <v>43647</v>
      </c>
      <c r="AI85" s="14">
        <v>43678</v>
      </c>
      <c r="AJ85" s="14">
        <v>43709</v>
      </c>
      <c r="AK85" s="14">
        <v>43739</v>
      </c>
      <c r="AL85" s="14">
        <v>43770</v>
      </c>
      <c r="AM85" s="14">
        <v>43800</v>
      </c>
      <c r="AN85" s="14">
        <v>43831</v>
      </c>
      <c r="AO85" s="14">
        <v>43862</v>
      </c>
      <c r="AP85" s="14">
        <v>43891</v>
      </c>
      <c r="AQ85" s="14">
        <v>43922</v>
      </c>
      <c r="AR85" s="14">
        <v>43952</v>
      </c>
      <c r="AS85" s="14">
        <v>43983</v>
      </c>
      <c r="AT85" s="14">
        <v>44013</v>
      </c>
      <c r="AU85" s="14">
        <v>44044</v>
      </c>
      <c r="AV85" s="14">
        <v>44075</v>
      </c>
      <c r="AW85" s="15">
        <v>44105</v>
      </c>
    </row>
    <row r="86" spans="1:49" x14ac:dyDescent="0.35">
      <c r="A86" s="39" t="s">
        <v>356</v>
      </c>
      <c r="B86" s="3" t="s">
        <v>357</v>
      </c>
      <c r="C86" s="231">
        <f t="shared" ref="C86:C93" si="7">AVERAGE(D86:AW86)</f>
        <v>276.17826086956518</v>
      </c>
      <c r="D86" s="231">
        <v>0</v>
      </c>
      <c r="E86" s="231">
        <v>0</v>
      </c>
      <c r="F86" s="231">
        <v>0</v>
      </c>
      <c r="G86" s="231">
        <v>0</v>
      </c>
      <c r="H86" s="231">
        <v>0</v>
      </c>
      <c r="I86" s="231">
        <v>517.20000000000005</v>
      </c>
      <c r="J86" s="231">
        <v>3313.2</v>
      </c>
      <c r="K86" s="231">
        <v>0</v>
      </c>
      <c r="L86" s="231">
        <v>1654.2</v>
      </c>
      <c r="M86" s="231">
        <v>488</v>
      </c>
      <c r="N86" s="231">
        <v>0</v>
      </c>
      <c r="O86" s="231">
        <v>0</v>
      </c>
      <c r="P86" s="231">
        <v>0</v>
      </c>
      <c r="Q86" s="231">
        <v>0</v>
      </c>
      <c r="R86" s="231">
        <v>0</v>
      </c>
      <c r="S86" s="231">
        <v>0</v>
      </c>
      <c r="T86" s="231">
        <v>0</v>
      </c>
      <c r="U86" s="231">
        <v>0</v>
      </c>
      <c r="V86" s="231">
        <v>0</v>
      </c>
      <c r="W86" s="231">
        <v>0</v>
      </c>
      <c r="X86" s="231">
        <v>1147.2</v>
      </c>
      <c r="Y86" s="231">
        <v>0</v>
      </c>
      <c r="Z86" s="231">
        <v>1249.2</v>
      </c>
      <c r="AA86" s="231">
        <v>0</v>
      </c>
      <c r="AB86" s="231">
        <v>0</v>
      </c>
      <c r="AC86" s="231">
        <v>0</v>
      </c>
      <c r="AD86" s="231">
        <v>1873.8</v>
      </c>
      <c r="AE86" s="231">
        <v>0</v>
      </c>
      <c r="AF86" s="231">
        <v>0</v>
      </c>
      <c r="AG86" s="231">
        <v>0</v>
      </c>
      <c r="AH86" s="231">
        <v>0</v>
      </c>
      <c r="AI86" s="231">
        <v>0</v>
      </c>
      <c r="AJ86" s="231">
        <v>26</v>
      </c>
      <c r="AK86" s="231">
        <v>0</v>
      </c>
      <c r="AL86" s="231">
        <v>1531.8</v>
      </c>
      <c r="AM86" s="231">
        <v>0</v>
      </c>
      <c r="AN86" s="145">
        <v>0</v>
      </c>
      <c r="AO86" s="145">
        <v>0</v>
      </c>
      <c r="AP86" s="145">
        <v>0</v>
      </c>
      <c r="AQ86" s="145">
        <v>0</v>
      </c>
      <c r="AR86" s="145">
        <v>0</v>
      </c>
      <c r="AS86" s="145">
        <v>0</v>
      </c>
      <c r="AT86" s="145">
        <v>0</v>
      </c>
      <c r="AU86" s="145">
        <v>903.6</v>
      </c>
      <c r="AV86" s="145">
        <v>0</v>
      </c>
      <c r="AW86" s="145">
        <v>0</v>
      </c>
    </row>
    <row r="87" spans="1:49" x14ac:dyDescent="0.35">
      <c r="A87" s="39" t="s">
        <v>358</v>
      </c>
      <c r="B87" s="3" t="s">
        <v>357</v>
      </c>
      <c r="C87" s="231">
        <f t="shared" si="7"/>
        <v>96.036739130434796</v>
      </c>
      <c r="D87" s="231">
        <v>0</v>
      </c>
      <c r="E87" s="231">
        <v>0</v>
      </c>
      <c r="F87" s="231">
        <v>0</v>
      </c>
      <c r="G87" s="231">
        <v>0</v>
      </c>
      <c r="H87" s="231">
        <v>0</v>
      </c>
      <c r="I87" s="231">
        <v>2161.44</v>
      </c>
      <c r="J87" s="231">
        <v>208.66</v>
      </c>
      <c r="K87" s="231">
        <v>0</v>
      </c>
      <c r="L87" s="231">
        <v>1</v>
      </c>
      <c r="M87" s="231">
        <v>0</v>
      </c>
      <c r="N87" s="231">
        <v>0</v>
      </c>
      <c r="O87" s="231">
        <v>0</v>
      </c>
      <c r="P87" s="231">
        <v>0</v>
      </c>
      <c r="Q87" s="231">
        <v>0</v>
      </c>
      <c r="R87" s="231">
        <v>0</v>
      </c>
      <c r="S87" s="231">
        <v>0</v>
      </c>
      <c r="T87" s="231">
        <v>0</v>
      </c>
      <c r="U87" s="231">
        <v>348.99</v>
      </c>
      <c r="V87" s="231">
        <v>0</v>
      </c>
      <c r="W87" s="231">
        <v>0</v>
      </c>
      <c r="X87" s="231">
        <v>0</v>
      </c>
      <c r="Y87" s="231">
        <v>0</v>
      </c>
      <c r="Z87" s="231">
        <v>1</v>
      </c>
      <c r="AA87" s="231">
        <v>0</v>
      </c>
      <c r="AB87" s="231">
        <v>0</v>
      </c>
      <c r="AC87" s="231">
        <v>0</v>
      </c>
      <c r="AD87" s="231">
        <v>348.99</v>
      </c>
      <c r="AE87" s="231">
        <v>0</v>
      </c>
      <c r="AF87" s="231">
        <v>465.32</v>
      </c>
      <c r="AG87" s="231">
        <v>0</v>
      </c>
      <c r="AH87" s="231">
        <v>0</v>
      </c>
      <c r="AI87" s="231">
        <v>0</v>
      </c>
      <c r="AJ87" s="231">
        <v>0</v>
      </c>
      <c r="AK87" s="231">
        <v>0</v>
      </c>
      <c r="AL87" s="231">
        <v>786.78</v>
      </c>
      <c r="AM87" s="231">
        <v>0</v>
      </c>
      <c r="AN87" s="145">
        <v>95.51</v>
      </c>
      <c r="AO87" s="145">
        <v>0</v>
      </c>
      <c r="AP87" s="145">
        <v>0</v>
      </c>
      <c r="AQ87" s="145">
        <v>0</v>
      </c>
      <c r="AR87" s="145">
        <v>0</v>
      </c>
      <c r="AS87" s="145">
        <v>0</v>
      </c>
      <c r="AT87" s="145">
        <v>0</v>
      </c>
      <c r="AU87" s="145">
        <v>0</v>
      </c>
      <c r="AV87" s="145">
        <v>0</v>
      </c>
      <c r="AW87" s="145">
        <v>0</v>
      </c>
    </row>
    <row r="88" spans="1:49" x14ac:dyDescent="0.35">
      <c r="A88" s="39" t="s">
        <v>359</v>
      </c>
      <c r="B88" s="3" t="s">
        <v>357</v>
      </c>
      <c r="C88" s="231">
        <f t="shared" si="7"/>
        <v>6.0513043478260871</v>
      </c>
      <c r="D88" s="231">
        <v>0</v>
      </c>
      <c r="E88" s="231">
        <v>0</v>
      </c>
      <c r="F88" s="231">
        <v>0</v>
      </c>
      <c r="G88" s="231">
        <v>0</v>
      </c>
      <c r="H88" s="231">
        <v>0</v>
      </c>
      <c r="I88" s="231">
        <v>0</v>
      </c>
      <c r="J88" s="231">
        <v>0</v>
      </c>
      <c r="K88" s="231">
        <v>0</v>
      </c>
      <c r="L88" s="231">
        <v>0</v>
      </c>
      <c r="M88" s="231">
        <v>0</v>
      </c>
      <c r="N88" s="231">
        <v>0</v>
      </c>
      <c r="O88" s="231">
        <v>0</v>
      </c>
      <c r="P88" s="231">
        <v>0</v>
      </c>
      <c r="Q88" s="231">
        <v>215.29</v>
      </c>
      <c r="R88" s="231">
        <v>0</v>
      </c>
      <c r="S88" s="231">
        <v>0</v>
      </c>
      <c r="T88" s="231">
        <v>0</v>
      </c>
      <c r="U88" s="231">
        <v>0</v>
      </c>
      <c r="V88" s="231">
        <v>0</v>
      </c>
      <c r="W88" s="231">
        <v>0</v>
      </c>
      <c r="X88" s="231">
        <v>0</v>
      </c>
      <c r="Y88" s="231">
        <v>0</v>
      </c>
      <c r="Z88" s="231">
        <v>0</v>
      </c>
      <c r="AA88" s="231">
        <v>0</v>
      </c>
      <c r="AB88" s="231">
        <v>0</v>
      </c>
      <c r="AC88" s="231">
        <v>0</v>
      </c>
      <c r="AD88" s="231">
        <v>0</v>
      </c>
      <c r="AE88" s="231">
        <v>0</v>
      </c>
      <c r="AF88" s="231">
        <v>0</v>
      </c>
      <c r="AG88" s="231">
        <v>0</v>
      </c>
      <c r="AH88" s="231">
        <v>0</v>
      </c>
      <c r="AI88" s="231">
        <v>0</v>
      </c>
      <c r="AJ88" s="231">
        <v>0</v>
      </c>
      <c r="AK88" s="231">
        <v>0</v>
      </c>
      <c r="AL88" s="231">
        <v>0</v>
      </c>
      <c r="AM88" s="231">
        <v>0</v>
      </c>
      <c r="AN88" s="145">
        <v>63.07</v>
      </c>
      <c r="AO88" s="145">
        <v>0</v>
      </c>
      <c r="AP88" s="145">
        <v>0</v>
      </c>
      <c r="AQ88" s="145">
        <v>0</v>
      </c>
      <c r="AR88" s="145">
        <v>0</v>
      </c>
      <c r="AS88" s="145">
        <v>0</v>
      </c>
      <c r="AT88" s="145">
        <v>0</v>
      </c>
      <c r="AU88" s="145">
        <v>0</v>
      </c>
      <c r="AV88" s="145">
        <v>0</v>
      </c>
      <c r="AW88" s="145">
        <v>0</v>
      </c>
    </row>
    <row r="89" spans="1:49" x14ac:dyDescent="0.35">
      <c r="A89" s="39" t="s">
        <v>360</v>
      </c>
      <c r="B89" s="3" t="s">
        <v>357</v>
      </c>
      <c r="C89" s="231">
        <f t="shared" si="7"/>
        <v>7.9073913043478266</v>
      </c>
      <c r="D89" s="231">
        <v>0</v>
      </c>
      <c r="E89" s="231">
        <v>0</v>
      </c>
      <c r="F89" s="231">
        <v>0</v>
      </c>
      <c r="G89" s="231">
        <v>0</v>
      </c>
      <c r="H89" s="231">
        <v>0</v>
      </c>
      <c r="I89" s="231">
        <v>13.58</v>
      </c>
      <c r="J89" s="231">
        <v>5.71</v>
      </c>
      <c r="K89" s="231">
        <v>0</v>
      </c>
      <c r="L89" s="231">
        <v>0</v>
      </c>
      <c r="M89" s="231">
        <v>0</v>
      </c>
      <c r="N89" s="231">
        <v>0</v>
      </c>
      <c r="O89" s="231">
        <v>0</v>
      </c>
      <c r="P89" s="231">
        <v>0</v>
      </c>
      <c r="Q89" s="231">
        <v>229.5</v>
      </c>
      <c r="R89" s="231">
        <v>0</v>
      </c>
      <c r="S89" s="231">
        <v>0</v>
      </c>
      <c r="T89" s="231">
        <v>0</v>
      </c>
      <c r="U89" s="231">
        <v>0</v>
      </c>
      <c r="V89" s="231">
        <v>0</v>
      </c>
      <c r="W89" s="231">
        <v>0</v>
      </c>
      <c r="X89" s="231">
        <v>0</v>
      </c>
      <c r="Y89" s="231">
        <v>0</v>
      </c>
      <c r="Z89" s="231">
        <v>0</v>
      </c>
      <c r="AA89" s="231">
        <v>0</v>
      </c>
      <c r="AB89" s="231">
        <v>0</v>
      </c>
      <c r="AC89" s="231">
        <v>0</v>
      </c>
      <c r="AD89" s="231">
        <v>0</v>
      </c>
      <c r="AE89" s="231">
        <v>0</v>
      </c>
      <c r="AF89" s="231">
        <v>0</v>
      </c>
      <c r="AG89" s="231">
        <v>0</v>
      </c>
      <c r="AH89" s="231">
        <v>0</v>
      </c>
      <c r="AI89" s="231">
        <v>7.08</v>
      </c>
      <c r="AJ89" s="231">
        <v>0</v>
      </c>
      <c r="AK89" s="231">
        <v>0</v>
      </c>
      <c r="AL89" s="231">
        <v>0</v>
      </c>
      <c r="AM89" s="231">
        <v>0</v>
      </c>
      <c r="AN89" s="145">
        <v>107.87</v>
      </c>
      <c r="AO89" s="145">
        <v>0</v>
      </c>
      <c r="AP89" s="145">
        <v>0</v>
      </c>
      <c r="AQ89" s="145">
        <v>0</v>
      </c>
      <c r="AR89" s="145">
        <v>0</v>
      </c>
      <c r="AS89" s="145">
        <v>0</v>
      </c>
      <c r="AT89" s="145">
        <v>0</v>
      </c>
      <c r="AU89" s="145">
        <v>0</v>
      </c>
      <c r="AV89" s="145">
        <v>0</v>
      </c>
      <c r="AW89" s="145">
        <v>0</v>
      </c>
    </row>
    <row r="90" spans="1:49" x14ac:dyDescent="0.35">
      <c r="A90" s="39" t="s">
        <v>361</v>
      </c>
      <c r="B90" s="3" t="s">
        <v>357</v>
      </c>
      <c r="C90" s="231">
        <f t="shared" si="7"/>
        <v>0</v>
      </c>
      <c r="D90" s="231">
        <v>0</v>
      </c>
      <c r="E90" s="231">
        <v>0</v>
      </c>
      <c r="F90" s="231">
        <v>0</v>
      </c>
      <c r="G90" s="231">
        <v>0</v>
      </c>
      <c r="H90" s="231">
        <v>0</v>
      </c>
      <c r="I90" s="231">
        <v>0</v>
      </c>
      <c r="J90" s="231">
        <v>0</v>
      </c>
      <c r="K90" s="231">
        <v>0</v>
      </c>
      <c r="L90" s="231">
        <v>0</v>
      </c>
      <c r="M90" s="231">
        <v>0</v>
      </c>
      <c r="N90" s="231">
        <v>0</v>
      </c>
      <c r="O90" s="231">
        <v>0</v>
      </c>
      <c r="P90" s="231">
        <v>0</v>
      </c>
      <c r="Q90" s="231">
        <v>0</v>
      </c>
      <c r="R90" s="231">
        <v>0</v>
      </c>
      <c r="S90" s="231">
        <v>0</v>
      </c>
      <c r="T90" s="231">
        <v>0</v>
      </c>
      <c r="U90" s="231">
        <v>0</v>
      </c>
      <c r="V90" s="231">
        <v>0</v>
      </c>
      <c r="W90" s="231">
        <v>0</v>
      </c>
      <c r="X90" s="231">
        <v>0</v>
      </c>
      <c r="Y90" s="231">
        <v>0</v>
      </c>
      <c r="Z90" s="231">
        <v>0</v>
      </c>
      <c r="AA90" s="231">
        <v>0</v>
      </c>
      <c r="AB90" s="231">
        <v>0</v>
      </c>
      <c r="AC90" s="231">
        <v>0</v>
      </c>
      <c r="AD90" s="231">
        <v>0</v>
      </c>
      <c r="AE90" s="231">
        <v>0</v>
      </c>
      <c r="AF90" s="231">
        <v>0</v>
      </c>
      <c r="AG90" s="231">
        <v>0</v>
      </c>
      <c r="AH90" s="231">
        <v>0</v>
      </c>
      <c r="AI90" s="231">
        <v>0</v>
      </c>
      <c r="AJ90" s="231">
        <v>0</v>
      </c>
      <c r="AK90" s="231">
        <v>0</v>
      </c>
      <c r="AL90" s="231">
        <v>0</v>
      </c>
      <c r="AM90" s="231">
        <v>0</v>
      </c>
      <c r="AN90" s="231">
        <v>0</v>
      </c>
      <c r="AO90" s="231">
        <v>0</v>
      </c>
      <c r="AP90" s="231">
        <v>0</v>
      </c>
      <c r="AQ90" s="231">
        <v>0</v>
      </c>
      <c r="AR90" s="231">
        <v>0</v>
      </c>
      <c r="AS90" s="231">
        <v>0</v>
      </c>
      <c r="AT90" s="231">
        <v>0</v>
      </c>
      <c r="AU90" s="231">
        <v>0</v>
      </c>
      <c r="AV90" s="231">
        <v>0</v>
      </c>
      <c r="AW90" s="231">
        <v>0</v>
      </c>
    </row>
    <row r="91" spans="1:49" x14ac:dyDescent="0.35">
      <c r="A91" s="39" t="s">
        <v>362</v>
      </c>
      <c r="B91" s="3" t="s">
        <v>357</v>
      </c>
      <c r="C91" s="231">
        <f t="shared" si="7"/>
        <v>1.2880434782608696</v>
      </c>
      <c r="D91" s="231">
        <v>0</v>
      </c>
      <c r="E91" s="231">
        <v>0</v>
      </c>
      <c r="F91" s="231">
        <v>0</v>
      </c>
      <c r="G91" s="231">
        <v>0</v>
      </c>
      <c r="H91" s="231">
        <v>0</v>
      </c>
      <c r="I91" s="231">
        <v>0</v>
      </c>
      <c r="J91" s="231">
        <v>59.25</v>
      </c>
      <c r="K91" s="231">
        <v>0</v>
      </c>
      <c r="L91" s="231">
        <v>0</v>
      </c>
      <c r="M91" s="231">
        <v>0</v>
      </c>
      <c r="N91" s="231">
        <v>0</v>
      </c>
      <c r="O91" s="231">
        <v>0</v>
      </c>
      <c r="P91" s="231">
        <v>0</v>
      </c>
      <c r="Q91" s="231">
        <v>0</v>
      </c>
      <c r="R91" s="231">
        <v>0</v>
      </c>
      <c r="S91" s="231">
        <v>0</v>
      </c>
      <c r="T91" s="231">
        <v>0</v>
      </c>
      <c r="U91" s="231">
        <v>0</v>
      </c>
      <c r="V91" s="231">
        <v>0</v>
      </c>
      <c r="W91" s="231">
        <v>0</v>
      </c>
      <c r="X91" s="231">
        <v>0</v>
      </c>
      <c r="Y91" s="231">
        <v>0</v>
      </c>
      <c r="Z91" s="231">
        <v>0</v>
      </c>
      <c r="AA91" s="231">
        <v>0</v>
      </c>
      <c r="AB91" s="231">
        <v>0</v>
      </c>
      <c r="AC91" s="231">
        <v>0</v>
      </c>
      <c r="AD91" s="231">
        <v>0</v>
      </c>
      <c r="AE91" s="231">
        <v>0</v>
      </c>
      <c r="AF91" s="231">
        <v>0</v>
      </c>
      <c r="AG91" s="231">
        <v>0</v>
      </c>
      <c r="AH91" s="231">
        <v>0</v>
      </c>
      <c r="AI91" s="231">
        <v>0</v>
      </c>
      <c r="AJ91" s="231">
        <v>0</v>
      </c>
      <c r="AK91" s="231">
        <v>0</v>
      </c>
      <c r="AL91" s="231">
        <v>0</v>
      </c>
      <c r="AM91" s="231">
        <v>0</v>
      </c>
      <c r="AN91" s="231">
        <v>0</v>
      </c>
      <c r="AO91" s="231">
        <v>0</v>
      </c>
      <c r="AP91" s="231">
        <v>0</v>
      </c>
      <c r="AQ91" s="231">
        <v>0</v>
      </c>
      <c r="AR91" s="231">
        <v>0</v>
      </c>
      <c r="AS91" s="231">
        <v>0</v>
      </c>
      <c r="AT91" s="231">
        <v>0</v>
      </c>
      <c r="AU91" s="231">
        <v>0</v>
      </c>
      <c r="AV91" s="231">
        <v>0</v>
      </c>
      <c r="AW91" s="231">
        <v>0</v>
      </c>
    </row>
    <row r="92" spans="1:49" x14ac:dyDescent="0.35">
      <c r="A92" s="39" t="s">
        <v>363</v>
      </c>
      <c r="B92" s="3" t="s">
        <v>357</v>
      </c>
      <c r="C92" s="231">
        <f t="shared" si="7"/>
        <v>0</v>
      </c>
      <c r="D92" s="231">
        <v>0</v>
      </c>
      <c r="E92" s="231">
        <v>0</v>
      </c>
      <c r="F92" s="231">
        <v>0</v>
      </c>
      <c r="G92" s="231">
        <v>0</v>
      </c>
      <c r="H92" s="231">
        <v>0</v>
      </c>
      <c r="I92" s="231">
        <v>0</v>
      </c>
      <c r="J92" s="231">
        <v>0</v>
      </c>
      <c r="K92" s="231">
        <v>0</v>
      </c>
      <c r="L92" s="231">
        <v>0</v>
      </c>
      <c r="M92" s="231">
        <v>0</v>
      </c>
      <c r="N92" s="231">
        <v>0</v>
      </c>
      <c r="O92" s="231">
        <v>0</v>
      </c>
      <c r="P92" s="231">
        <v>0</v>
      </c>
      <c r="Q92" s="231">
        <v>0</v>
      </c>
      <c r="R92" s="231">
        <v>0</v>
      </c>
      <c r="S92" s="231">
        <v>0</v>
      </c>
      <c r="T92" s="231">
        <v>0</v>
      </c>
      <c r="U92" s="231">
        <v>0</v>
      </c>
      <c r="V92" s="231">
        <v>0</v>
      </c>
      <c r="W92" s="231">
        <v>0</v>
      </c>
      <c r="X92" s="231">
        <v>0</v>
      </c>
      <c r="Y92" s="231">
        <v>0</v>
      </c>
      <c r="Z92" s="231">
        <v>0</v>
      </c>
      <c r="AA92" s="231">
        <v>0</v>
      </c>
      <c r="AB92" s="231">
        <v>0</v>
      </c>
      <c r="AC92" s="231">
        <v>0</v>
      </c>
      <c r="AD92" s="231">
        <v>0</v>
      </c>
      <c r="AE92" s="231">
        <v>0</v>
      </c>
      <c r="AF92" s="231">
        <v>0</v>
      </c>
      <c r="AG92" s="231">
        <v>0</v>
      </c>
      <c r="AH92" s="231">
        <v>0</v>
      </c>
      <c r="AI92" s="231">
        <v>0</v>
      </c>
      <c r="AJ92" s="231">
        <v>0</v>
      </c>
      <c r="AK92" s="231">
        <v>0</v>
      </c>
      <c r="AL92" s="231">
        <v>0</v>
      </c>
      <c r="AM92" s="231">
        <v>0</v>
      </c>
      <c r="AN92" s="145">
        <v>0</v>
      </c>
      <c r="AO92" s="145">
        <v>0</v>
      </c>
      <c r="AP92" s="145">
        <v>0</v>
      </c>
      <c r="AQ92" s="145">
        <v>0</v>
      </c>
      <c r="AR92" s="145">
        <v>0</v>
      </c>
      <c r="AS92" s="145">
        <v>0</v>
      </c>
      <c r="AT92" s="145">
        <v>0</v>
      </c>
      <c r="AU92" s="145">
        <v>0</v>
      </c>
      <c r="AV92" s="145">
        <v>0</v>
      </c>
      <c r="AW92" s="145">
        <v>0</v>
      </c>
    </row>
    <row r="93" spans="1:49" s="51" customFormat="1" x14ac:dyDescent="0.35">
      <c r="A93" s="573" t="s">
        <v>170</v>
      </c>
      <c r="B93" s="574"/>
      <c r="C93" s="207">
        <f t="shared" si="7"/>
        <v>387.46173913043475</v>
      </c>
      <c r="D93" s="207">
        <f>SUM(D86:D92)</f>
        <v>0</v>
      </c>
      <c r="E93" s="207">
        <f t="shared" ref="E93:AW93" si="8">SUM(E86:E92)</f>
        <v>0</v>
      </c>
      <c r="F93" s="207">
        <f t="shared" si="8"/>
        <v>0</v>
      </c>
      <c r="G93" s="207">
        <f t="shared" si="8"/>
        <v>0</v>
      </c>
      <c r="H93" s="207">
        <f t="shared" si="8"/>
        <v>0</v>
      </c>
      <c r="I93" s="207">
        <f t="shared" si="8"/>
        <v>2692.2200000000003</v>
      </c>
      <c r="J93" s="207">
        <f t="shared" si="8"/>
        <v>3586.8199999999997</v>
      </c>
      <c r="K93" s="207">
        <f t="shared" si="8"/>
        <v>0</v>
      </c>
      <c r="L93" s="207">
        <f t="shared" si="8"/>
        <v>1655.2</v>
      </c>
      <c r="M93" s="207">
        <f t="shared" si="8"/>
        <v>488</v>
      </c>
      <c r="N93" s="207">
        <f t="shared" si="8"/>
        <v>0</v>
      </c>
      <c r="O93" s="207">
        <f t="shared" si="8"/>
        <v>0</v>
      </c>
      <c r="P93" s="207">
        <f t="shared" si="8"/>
        <v>0</v>
      </c>
      <c r="Q93" s="207">
        <f t="shared" si="8"/>
        <v>444.78999999999996</v>
      </c>
      <c r="R93" s="207">
        <f t="shared" si="8"/>
        <v>0</v>
      </c>
      <c r="S93" s="207">
        <f t="shared" si="8"/>
        <v>0</v>
      </c>
      <c r="T93" s="207">
        <f t="shared" si="8"/>
        <v>0</v>
      </c>
      <c r="U93" s="207">
        <f t="shared" si="8"/>
        <v>348.99</v>
      </c>
      <c r="V93" s="207">
        <f t="shared" si="8"/>
        <v>0</v>
      </c>
      <c r="W93" s="207">
        <f t="shared" si="8"/>
        <v>0</v>
      </c>
      <c r="X93" s="207">
        <f t="shared" si="8"/>
        <v>1147.2</v>
      </c>
      <c r="Y93" s="207">
        <f t="shared" si="8"/>
        <v>0</v>
      </c>
      <c r="Z93" s="207">
        <f t="shared" si="8"/>
        <v>1250.2</v>
      </c>
      <c r="AA93" s="207">
        <f t="shared" si="8"/>
        <v>0</v>
      </c>
      <c r="AB93" s="207">
        <f t="shared" si="8"/>
        <v>0</v>
      </c>
      <c r="AC93" s="207">
        <f t="shared" si="8"/>
        <v>0</v>
      </c>
      <c r="AD93" s="207">
        <f t="shared" si="8"/>
        <v>2222.79</v>
      </c>
      <c r="AE93" s="207">
        <f t="shared" si="8"/>
        <v>0</v>
      </c>
      <c r="AF93" s="207">
        <f t="shared" si="8"/>
        <v>465.32</v>
      </c>
      <c r="AG93" s="207">
        <f t="shared" si="8"/>
        <v>0</v>
      </c>
      <c r="AH93" s="207">
        <f t="shared" si="8"/>
        <v>0</v>
      </c>
      <c r="AI93" s="207">
        <f t="shared" si="8"/>
        <v>7.08</v>
      </c>
      <c r="AJ93" s="207">
        <f t="shared" si="8"/>
        <v>26</v>
      </c>
      <c r="AK93" s="207">
        <f t="shared" si="8"/>
        <v>0</v>
      </c>
      <c r="AL93" s="207">
        <f t="shared" si="8"/>
        <v>2318.58</v>
      </c>
      <c r="AM93" s="207">
        <f t="shared" si="8"/>
        <v>0</v>
      </c>
      <c r="AN93" s="207">
        <f t="shared" si="8"/>
        <v>266.45000000000005</v>
      </c>
      <c r="AO93" s="207">
        <f t="shared" si="8"/>
        <v>0</v>
      </c>
      <c r="AP93" s="207">
        <f t="shared" si="8"/>
        <v>0</v>
      </c>
      <c r="AQ93" s="207">
        <f t="shared" si="8"/>
        <v>0</v>
      </c>
      <c r="AR93" s="207">
        <f t="shared" si="8"/>
        <v>0</v>
      </c>
      <c r="AS93" s="207">
        <f t="shared" si="8"/>
        <v>0</v>
      </c>
      <c r="AT93" s="207">
        <f t="shared" si="8"/>
        <v>0</v>
      </c>
      <c r="AU93" s="207">
        <f t="shared" si="8"/>
        <v>903.6</v>
      </c>
      <c r="AV93" s="207">
        <f t="shared" si="8"/>
        <v>0</v>
      </c>
      <c r="AW93" s="207">
        <f t="shared" si="8"/>
        <v>0</v>
      </c>
    </row>
    <row r="94" spans="1:49" x14ac:dyDescent="0.35">
      <c r="A94" s="31"/>
      <c r="B94" s="19"/>
      <c r="C94" s="19"/>
      <c r="D94" s="35"/>
      <c r="E94" s="35"/>
      <c r="F94" s="35"/>
      <c r="G94" s="35"/>
      <c r="H94" s="35"/>
      <c r="I94" s="35"/>
      <c r="J94" s="35"/>
      <c r="K94" s="35"/>
      <c r="L94" s="35"/>
      <c r="M94" s="35"/>
      <c r="N94" s="35"/>
      <c r="O94" s="35"/>
      <c r="P94" s="36"/>
      <c r="Q94" s="36"/>
      <c r="R94" s="36"/>
      <c r="S94" s="36"/>
      <c r="T94" s="36"/>
      <c r="U94" s="36"/>
      <c r="V94" s="36"/>
      <c r="W94" s="36"/>
      <c r="X94" s="36"/>
      <c r="Y94" s="36"/>
      <c r="Z94" s="36"/>
      <c r="AA94" s="36"/>
      <c r="AB94" s="37"/>
      <c r="AC94" s="37"/>
      <c r="AD94" s="37"/>
      <c r="AE94" s="37"/>
      <c r="AF94" s="37"/>
      <c r="AG94" s="37"/>
      <c r="AH94" s="37"/>
      <c r="AI94" s="37"/>
      <c r="AJ94" s="37"/>
      <c r="AK94" s="37"/>
      <c r="AL94" s="37"/>
      <c r="AM94" s="37"/>
      <c r="AN94" s="36"/>
      <c r="AO94" s="36"/>
      <c r="AP94" s="36"/>
      <c r="AQ94" s="36"/>
      <c r="AR94" s="34"/>
      <c r="AS94" s="34"/>
      <c r="AT94" s="34"/>
    </row>
    <row r="95" spans="1:49" x14ac:dyDescent="0.35">
      <c r="A95" s="74" t="s">
        <v>139</v>
      </c>
      <c r="B95" s="19"/>
      <c r="C95" s="19"/>
      <c r="D95" s="35"/>
      <c r="E95" s="35"/>
      <c r="F95" s="35"/>
      <c r="G95" s="35"/>
      <c r="H95" s="35"/>
      <c r="I95" s="35"/>
      <c r="J95" s="35"/>
      <c r="K95" s="35"/>
      <c r="L95" s="35"/>
      <c r="M95" s="35"/>
      <c r="N95" s="35"/>
      <c r="O95" s="35"/>
      <c r="P95" s="36"/>
      <c r="Q95" s="36"/>
      <c r="R95" s="36"/>
      <c r="S95" s="36"/>
      <c r="T95" s="36"/>
      <c r="U95" s="36"/>
      <c r="V95" s="36"/>
      <c r="W95" s="36"/>
      <c r="X95" s="36"/>
      <c r="Y95" s="36"/>
      <c r="Z95" s="36"/>
      <c r="AA95" s="36"/>
      <c r="AB95" s="37"/>
      <c r="AC95" s="37"/>
      <c r="AD95" s="37"/>
      <c r="AE95" s="37"/>
      <c r="AF95" s="37"/>
      <c r="AG95" s="37"/>
      <c r="AH95" s="37"/>
      <c r="AI95" s="37"/>
      <c r="AJ95" s="37"/>
      <c r="AK95" s="37"/>
      <c r="AL95" s="37"/>
      <c r="AM95" s="37"/>
      <c r="AN95" s="36"/>
      <c r="AO95" s="36"/>
      <c r="AP95" s="36"/>
      <c r="AQ95" s="36"/>
      <c r="AR95" s="34"/>
      <c r="AS95" s="34"/>
      <c r="AT95" s="34"/>
    </row>
    <row r="96" spans="1:49" x14ac:dyDescent="0.35">
      <c r="A96" s="11"/>
    </row>
    <row r="97" spans="1:49" ht="21" customHeight="1" x14ac:dyDescent="0.35">
      <c r="A97" s="456" t="s">
        <v>171</v>
      </c>
      <c r="B97" s="456" t="s">
        <v>160</v>
      </c>
      <c r="C97" s="456" t="s">
        <v>153</v>
      </c>
      <c r="D97" s="14">
        <v>42736</v>
      </c>
      <c r="E97" s="14">
        <v>42767</v>
      </c>
      <c r="F97" s="14">
        <v>42795</v>
      </c>
      <c r="G97" s="14">
        <v>42826</v>
      </c>
      <c r="H97" s="14">
        <v>42856</v>
      </c>
      <c r="I97" s="14">
        <v>42887</v>
      </c>
      <c r="J97" s="14">
        <v>42917</v>
      </c>
      <c r="K97" s="14">
        <v>42948</v>
      </c>
      <c r="L97" s="14">
        <v>42979</v>
      </c>
      <c r="M97" s="14">
        <v>43009</v>
      </c>
      <c r="N97" s="14">
        <v>43040</v>
      </c>
      <c r="O97" s="14">
        <v>43070</v>
      </c>
      <c r="P97" s="14">
        <v>43101</v>
      </c>
      <c r="Q97" s="14">
        <v>43132</v>
      </c>
      <c r="R97" s="14">
        <v>43160</v>
      </c>
      <c r="S97" s="14">
        <v>43191</v>
      </c>
      <c r="T97" s="14">
        <v>43221</v>
      </c>
      <c r="U97" s="14">
        <v>43252</v>
      </c>
      <c r="V97" s="14">
        <v>43282</v>
      </c>
      <c r="W97" s="14">
        <v>43313</v>
      </c>
      <c r="X97" s="14">
        <v>43344</v>
      </c>
      <c r="Y97" s="14">
        <v>43374</v>
      </c>
      <c r="Z97" s="14">
        <v>43405</v>
      </c>
      <c r="AA97" s="14">
        <v>43435</v>
      </c>
      <c r="AB97" s="14">
        <v>43466</v>
      </c>
      <c r="AC97" s="14">
        <v>43497</v>
      </c>
      <c r="AD97" s="14">
        <v>43525</v>
      </c>
      <c r="AE97" s="14">
        <v>43556</v>
      </c>
      <c r="AF97" s="14">
        <v>43586</v>
      </c>
      <c r="AG97" s="14">
        <v>43617</v>
      </c>
      <c r="AH97" s="14">
        <v>43647</v>
      </c>
      <c r="AI97" s="14">
        <v>43678</v>
      </c>
      <c r="AJ97" s="14">
        <v>43709</v>
      </c>
      <c r="AK97" s="14">
        <v>43739</v>
      </c>
      <c r="AL97" s="14">
        <v>43770</v>
      </c>
      <c r="AM97" s="14">
        <v>43800</v>
      </c>
      <c r="AN97" s="14">
        <v>43831</v>
      </c>
      <c r="AO97" s="14">
        <v>43862</v>
      </c>
      <c r="AP97" s="14">
        <v>43891</v>
      </c>
      <c r="AQ97" s="14">
        <v>43922</v>
      </c>
      <c r="AR97" s="14">
        <v>43952</v>
      </c>
      <c r="AS97" s="14">
        <v>43983</v>
      </c>
      <c r="AT97" s="14">
        <v>44013</v>
      </c>
      <c r="AU97" s="14">
        <v>44044</v>
      </c>
      <c r="AV97" s="14">
        <v>44075</v>
      </c>
      <c r="AW97" s="15">
        <v>44105</v>
      </c>
    </row>
    <row r="98" spans="1:49" s="34" customFormat="1" x14ac:dyDescent="0.35">
      <c r="A98" s="38" t="s">
        <v>364</v>
      </c>
      <c r="B98" s="40" t="s">
        <v>365</v>
      </c>
      <c r="C98" s="145">
        <v>0</v>
      </c>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3"/>
      <c r="AS98" s="3"/>
      <c r="AT98" s="3"/>
      <c r="AU98" s="28"/>
      <c r="AV98" s="28"/>
      <c r="AW98" s="28"/>
    </row>
    <row r="99" spans="1:49" x14ac:dyDescent="0.35">
      <c r="A99" s="13" t="s">
        <v>364</v>
      </c>
      <c r="B99" s="23" t="s">
        <v>172</v>
      </c>
      <c r="C99" s="102">
        <v>0</v>
      </c>
      <c r="D99" s="4"/>
      <c r="E99" s="4"/>
      <c r="F99" s="4"/>
      <c r="G99" s="4"/>
      <c r="H99" s="4"/>
      <c r="I99" s="4"/>
      <c r="J99" s="4"/>
      <c r="K99" s="3"/>
      <c r="L99" s="3"/>
      <c r="M99" s="4"/>
      <c r="N99" s="4"/>
      <c r="O99" s="3"/>
      <c r="P99" s="3"/>
      <c r="Q99" s="3"/>
      <c r="R99" s="3"/>
      <c r="S99" s="3"/>
      <c r="T99" s="3"/>
      <c r="U99" s="4"/>
      <c r="V99" s="4"/>
      <c r="W99" s="4"/>
      <c r="X99" s="4"/>
      <c r="Y99" s="4"/>
      <c r="Z99" s="3"/>
      <c r="AA99" s="4"/>
      <c r="AB99" s="4"/>
      <c r="AC99" s="3"/>
      <c r="AD99" s="3"/>
      <c r="AE99" s="4"/>
      <c r="AF99" s="4"/>
      <c r="AG99" s="4"/>
      <c r="AH99" s="4"/>
      <c r="AI99" s="4"/>
      <c r="AJ99" s="4"/>
      <c r="AK99" s="4"/>
      <c r="AL99" s="4"/>
      <c r="AM99" s="4"/>
      <c r="AN99" s="4"/>
      <c r="AO99" s="4"/>
      <c r="AP99" s="4"/>
      <c r="AQ99" s="3"/>
      <c r="AR99" s="3"/>
      <c r="AS99" s="3"/>
      <c r="AT99" s="3"/>
      <c r="AU99" s="3"/>
      <c r="AV99" s="3"/>
      <c r="AW99" s="3"/>
    </row>
    <row r="100" spans="1:49" x14ac:dyDescent="0.35">
      <c r="A100" s="13" t="s">
        <v>364</v>
      </c>
      <c r="B100" s="23" t="s">
        <v>173</v>
      </c>
      <c r="C100" s="102">
        <v>0</v>
      </c>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row>
    <row r="101" spans="1:49" s="34" customFormat="1" x14ac:dyDescent="0.35">
      <c r="A101" s="38"/>
      <c r="B101" s="40"/>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3"/>
      <c r="AS101" s="3"/>
      <c r="AT101" s="3"/>
      <c r="AU101" s="28"/>
      <c r="AV101" s="28"/>
      <c r="AW101" s="28"/>
    </row>
    <row r="102" spans="1:49" s="34" customFormat="1" x14ac:dyDescent="0.35">
      <c r="A102" s="38" t="s">
        <v>366</v>
      </c>
      <c r="B102" s="40" t="s">
        <v>365</v>
      </c>
      <c r="C102" s="145">
        <v>0</v>
      </c>
      <c r="D102" s="3"/>
      <c r="E102" s="3"/>
      <c r="F102" s="3"/>
      <c r="G102" s="3"/>
      <c r="H102" s="3"/>
      <c r="I102" s="3"/>
      <c r="J102" s="3"/>
      <c r="K102" s="3"/>
      <c r="L102" s="3"/>
      <c r="M102" s="3"/>
      <c r="N102" s="3"/>
      <c r="O102" s="3"/>
      <c r="P102" s="3"/>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3"/>
      <c r="AS102" s="3"/>
      <c r="AT102" s="3"/>
      <c r="AU102" s="3"/>
      <c r="AV102" s="28"/>
      <c r="AW102" s="28"/>
    </row>
    <row r="103" spans="1:49" x14ac:dyDescent="0.35">
      <c r="A103" s="13" t="s">
        <v>366</v>
      </c>
      <c r="B103" s="23" t="s">
        <v>172</v>
      </c>
      <c r="C103" s="102">
        <v>0</v>
      </c>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row>
    <row r="104" spans="1:49" x14ac:dyDescent="0.35">
      <c r="A104" s="13" t="s">
        <v>366</v>
      </c>
      <c r="B104" s="23" t="s">
        <v>173</v>
      </c>
      <c r="C104" s="102">
        <v>0</v>
      </c>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row>
    <row r="105" spans="1:49" s="34" customFormat="1" x14ac:dyDescent="0.35">
      <c r="A105" s="38"/>
      <c r="B105" s="40"/>
      <c r="C105" s="3"/>
      <c r="D105" s="3"/>
      <c r="E105" s="3"/>
      <c r="F105" s="3"/>
      <c r="G105" s="3"/>
      <c r="H105" s="3"/>
      <c r="I105" s="3"/>
      <c r="J105" s="3"/>
      <c r="K105" s="3"/>
      <c r="L105" s="3"/>
      <c r="M105" s="3"/>
      <c r="N105" s="3"/>
      <c r="O105" s="3"/>
      <c r="P105" s="3"/>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3"/>
      <c r="AS105" s="3"/>
      <c r="AT105" s="3"/>
      <c r="AU105" s="3"/>
      <c r="AV105" s="28"/>
      <c r="AW105" s="28"/>
    </row>
    <row r="106" spans="1:49" s="34" customFormat="1" x14ac:dyDescent="0.35">
      <c r="A106" s="38" t="s">
        <v>367</v>
      </c>
      <c r="B106" s="40" t="s">
        <v>365</v>
      </c>
      <c r="C106" s="145">
        <v>0</v>
      </c>
      <c r="D106" s="28"/>
      <c r="E106" s="28"/>
      <c r="F106" s="28"/>
      <c r="G106" s="28"/>
      <c r="H106" s="28"/>
      <c r="I106" s="28"/>
      <c r="J106" s="28"/>
      <c r="K106" s="28"/>
      <c r="L106" s="28"/>
      <c r="M106" s="28"/>
      <c r="N106" s="28"/>
      <c r="O106" s="28"/>
      <c r="P106" s="28"/>
      <c r="Q106" s="28"/>
      <c r="R106" s="28"/>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row>
    <row r="107" spans="1:49" x14ac:dyDescent="0.35">
      <c r="A107" s="13" t="s">
        <v>367</v>
      </c>
      <c r="B107" s="23" t="s">
        <v>172</v>
      </c>
      <c r="C107" s="102">
        <v>0</v>
      </c>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row>
    <row r="108" spans="1:49" x14ac:dyDescent="0.35">
      <c r="A108" s="13" t="s">
        <v>367</v>
      </c>
      <c r="B108" s="23" t="s">
        <v>173</v>
      </c>
      <c r="C108" s="102">
        <v>0</v>
      </c>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s="34" customFormat="1" x14ac:dyDescent="0.35">
      <c r="A109" s="38"/>
      <c r="B109" s="40"/>
      <c r="C109" s="28"/>
      <c r="D109" s="28"/>
      <c r="E109" s="28"/>
      <c r="F109" s="28"/>
      <c r="G109" s="28"/>
      <c r="H109" s="28"/>
      <c r="I109" s="28"/>
      <c r="J109" s="28"/>
      <c r="K109" s="28"/>
      <c r="L109" s="28"/>
      <c r="M109" s="28"/>
      <c r="N109" s="28"/>
      <c r="O109" s="28"/>
      <c r="P109" s="28"/>
      <c r="Q109" s="28"/>
      <c r="R109" s="28"/>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row>
    <row r="110" spans="1:49" s="34" customFormat="1" x14ac:dyDescent="0.35">
      <c r="A110" s="40" t="s">
        <v>368</v>
      </c>
      <c r="B110" s="40" t="s">
        <v>365</v>
      </c>
      <c r="C110" s="145">
        <v>0</v>
      </c>
      <c r="D110" s="28"/>
      <c r="E110" s="28"/>
      <c r="F110" s="28"/>
      <c r="G110" s="28"/>
      <c r="H110" s="28"/>
      <c r="I110" s="28"/>
      <c r="J110" s="28"/>
      <c r="K110" s="28"/>
      <c r="L110" s="28"/>
      <c r="M110" s="28"/>
      <c r="N110" s="28"/>
      <c r="O110" s="28"/>
      <c r="P110" s="28"/>
      <c r="Q110" s="28"/>
      <c r="R110" s="28"/>
      <c r="S110" s="28"/>
      <c r="T110" s="28"/>
      <c r="U110" s="28"/>
      <c r="V110" s="28"/>
      <c r="W110" s="28"/>
      <c r="X110" s="3"/>
      <c r="Y110" s="3"/>
      <c r="Z110" s="3"/>
      <c r="AA110" s="3"/>
      <c r="AB110" s="3"/>
      <c r="AC110" s="28"/>
      <c r="AD110" s="28"/>
      <c r="AE110" s="3"/>
      <c r="AF110" s="3"/>
      <c r="AG110" s="28"/>
      <c r="AH110" s="3"/>
      <c r="AI110" s="3"/>
      <c r="AJ110" s="3"/>
      <c r="AK110" s="28"/>
      <c r="AL110" s="3"/>
      <c r="AM110" s="3"/>
      <c r="AN110" s="3"/>
      <c r="AO110" s="3"/>
      <c r="AP110" s="3"/>
      <c r="AQ110" s="3"/>
      <c r="AR110" s="3"/>
      <c r="AS110" s="3"/>
      <c r="AT110" s="3"/>
      <c r="AU110" s="3"/>
      <c r="AV110" s="3"/>
      <c r="AW110" s="28"/>
    </row>
    <row r="111" spans="1:49" x14ac:dyDescent="0.35">
      <c r="A111" s="40" t="s">
        <v>368</v>
      </c>
      <c r="B111" s="23" t="s">
        <v>172</v>
      </c>
      <c r="C111" s="102">
        <v>0</v>
      </c>
      <c r="D111" s="3"/>
      <c r="E111" s="4"/>
      <c r="F111" s="4"/>
      <c r="G111" s="3"/>
      <c r="H111" s="3"/>
      <c r="I111" s="3"/>
      <c r="J111" s="3"/>
      <c r="K111" s="3"/>
      <c r="L111" s="3"/>
      <c r="M111" s="4"/>
      <c r="N111" s="3"/>
      <c r="O111" s="4"/>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row>
    <row r="112" spans="1:49" x14ac:dyDescent="0.35">
      <c r="A112" s="40" t="s">
        <v>368</v>
      </c>
      <c r="B112" s="23" t="s">
        <v>173</v>
      </c>
      <c r="C112" s="102">
        <v>0</v>
      </c>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row>
    <row r="113" spans="1:51" s="101" customFormat="1" x14ac:dyDescent="0.35">
      <c r="A113" s="575" t="s">
        <v>175</v>
      </c>
      <c r="B113" s="576" t="s">
        <v>175</v>
      </c>
      <c r="C113" s="72"/>
      <c r="D113" s="72">
        <f>D110+D106+D102+D98</f>
        <v>0</v>
      </c>
      <c r="E113" s="72">
        <f t="shared" ref="E113:AW113" si="9">E110+E106+E102+E98</f>
        <v>0</v>
      </c>
      <c r="F113" s="72">
        <f t="shared" si="9"/>
        <v>0</v>
      </c>
      <c r="G113" s="72">
        <f t="shared" si="9"/>
        <v>0</v>
      </c>
      <c r="H113" s="72">
        <f t="shared" si="9"/>
        <v>0</v>
      </c>
      <c r="I113" s="72">
        <f t="shared" si="9"/>
        <v>0</v>
      </c>
      <c r="J113" s="72">
        <f t="shared" si="9"/>
        <v>0</v>
      </c>
      <c r="K113" s="72">
        <f t="shared" si="9"/>
        <v>0</v>
      </c>
      <c r="L113" s="72">
        <f t="shared" si="9"/>
        <v>0</v>
      </c>
      <c r="M113" s="72">
        <f t="shared" si="9"/>
        <v>0</v>
      </c>
      <c r="N113" s="72">
        <f t="shared" si="9"/>
        <v>0</v>
      </c>
      <c r="O113" s="72">
        <f t="shared" si="9"/>
        <v>0</v>
      </c>
      <c r="P113" s="72">
        <f t="shared" si="9"/>
        <v>0</v>
      </c>
      <c r="Q113" s="72">
        <f t="shared" si="9"/>
        <v>0</v>
      </c>
      <c r="R113" s="72">
        <f t="shared" si="9"/>
        <v>0</v>
      </c>
      <c r="S113" s="72">
        <f t="shared" si="9"/>
        <v>0</v>
      </c>
      <c r="T113" s="72">
        <f t="shared" si="9"/>
        <v>0</v>
      </c>
      <c r="U113" s="72">
        <f t="shared" si="9"/>
        <v>0</v>
      </c>
      <c r="V113" s="72">
        <f t="shared" si="9"/>
        <v>0</v>
      </c>
      <c r="W113" s="72">
        <f t="shared" si="9"/>
        <v>0</v>
      </c>
      <c r="X113" s="72">
        <f t="shared" si="9"/>
        <v>0</v>
      </c>
      <c r="Y113" s="72">
        <f t="shared" si="9"/>
        <v>0</v>
      </c>
      <c r="Z113" s="72">
        <f t="shared" si="9"/>
        <v>0</v>
      </c>
      <c r="AA113" s="72">
        <f t="shared" si="9"/>
        <v>0</v>
      </c>
      <c r="AB113" s="72">
        <f t="shared" si="9"/>
        <v>0</v>
      </c>
      <c r="AC113" s="72">
        <f t="shared" si="9"/>
        <v>0</v>
      </c>
      <c r="AD113" s="72">
        <f t="shared" si="9"/>
        <v>0</v>
      </c>
      <c r="AE113" s="72">
        <f t="shared" si="9"/>
        <v>0</v>
      </c>
      <c r="AF113" s="72">
        <f t="shared" si="9"/>
        <v>0</v>
      </c>
      <c r="AG113" s="72">
        <f t="shared" si="9"/>
        <v>0</v>
      </c>
      <c r="AH113" s="72">
        <f t="shared" si="9"/>
        <v>0</v>
      </c>
      <c r="AI113" s="72">
        <f t="shared" si="9"/>
        <v>0</v>
      </c>
      <c r="AJ113" s="72">
        <f t="shared" si="9"/>
        <v>0</v>
      </c>
      <c r="AK113" s="72">
        <f t="shared" si="9"/>
        <v>0</v>
      </c>
      <c r="AL113" s="72">
        <f t="shared" si="9"/>
        <v>0</v>
      </c>
      <c r="AM113" s="72">
        <f t="shared" si="9"/>
        <v>0</v>
      </c>
      <c r="AN113" s="72">
        <f t="shared" si="9"/>
        <v>0</v>
      </c>
      <c r="AO113" s="72">
        <f t="shared" si="9"/>
        <v>0</v>
      </c>
      <c r="AP113" s="72">
        <f t="shared" si="9"/>
        <v>0</v>
      </c>
      <c r="AQ113" s="72">
        <f t="shared" si="9"/>
        <v>0</v>
      </c>
      <c r="AR113" s="72">
        <f t="shared" si="9"/>
        <v>0</v>
      </c>
      <c r="AS113" s="72">
        <f t="shared" si="9"/>
        <v>0</v>
      </c>
      <c r="AT113" s="72">
        <f t="shared" si="9"/>
        <v>0</v>
      </c>
      <c r="AU113" s="72">
        <f t="shared" si="9"/>
        <v>0</v>
      </c>
      <c r="AV113" s="72">
        <f t="shared" si="9"/>
        <v>0</v>
      </c>
      <c r="AW113" s="100">
        <f t="shared" si="9"/>
        <v>0</v>
      </c>
    </row>
    <row r="114" spans="1:51" x14ac:dyDescent="0.35">
      <c r="A114" s="11"/>
    </row>
    <row r="115" spans="1:51" x14ac:dyDescent="0.35">
      <c r="A115" s="51" t="s">
        <v>176</v>
      </c>
    </row>
    <row r="116" spans="1:51" ht="15" thickBot="1" x14ac:dyDescent="0.4"/>
    <row r="117" spans="1:51" x14ac:dyDescent="0.35">
      <c r="A117" s="458" t="s">
        <v>171</v>
      </c>
      <c r="B117" s="456" t="s">
        <v>160</v>
      </c>
      <c r="C117" s="456" t="s">
        <v>153</v>
      </c>
      <c r="D117" s="14">
        <v>42736</v>
      </c>
      <c r="E117" s="14">
        <v>42767</v>
      </c>
      <c r="F117" s="14">
        <v>42795</v>
      </c>
      <c r="G117" s="14">
        <v>42826</v>
      </c>
      <c r="H117" s="14">
        <v>42856</v>
      </c>
      <c r="I117" s="14">
        <v>42887</v>
      </c>
      <c r="J117" s="14">
        <v>42917</v>
      </c>
      <c r="K117" s="14">
        <v>42948</v>
      </c>
      <c r="L117" s="14">
        <v>42979</v>
      </c>
      <c r="M117" s="14">
        <v>43009</v>
      </c>
      <c r="N117" s="14">
        <v>43040</v>
      </c>
      <c r="O117" s="14">
        <v>43070</v>
      </c>
      <c r="P117" s="14">
        <v>43101</v>
      </c>
      <c r="Q117" s="14">
        <v>43132</v>
      </c>
      <c r="R117" s="14">
        <v>43160</v>
      </c>
      <c r="S117" s="14">
        <v>43191</v>
      </c>
      <c r="T117" s="14">
        <v>43221</v>
      </c>
      <c r="U117" s="14">
        <v>43252</v>
      </c>
      <c r="V117" s="14">
        <v>43282</v>
      </c>
      <c r="W117" s="14">
        <v>43313</v>
      </c>
      <c r="X117" s="14">
        <v>43344</v>
      </c>
      <c r="Y117" s="14">
        <v>43374</v>
      </c>
      <c r="Z117" s="14">
        <v>43405</v>
      </c>
      <c r="AA117" s="14">
        <v>43435</v>
      </c>
      <c r="AB117" s="14">
        <v>43466</v>
      </c>
      <c r="AC117" s="14">
        <v>43497</v>
      </c>
      <c r="AD117" s="14">
        <v>43525</v>
      </c>
      <c r="AE117" s="14">
        <v>43556</v>
      </c>
      <c r="AF117" s="14">
        <v>43586</v>
      </c>
      <c r="AG117" s="14">
        <v>43617</v>
      </c>
      <c r="AH117" s="14">
        <v>43647</v>
      </c>
      <c r="AI117" s="14">
        <v>43678</v>
      </c>
      <c r="AJ117" s="14">
        <v>43709</v>
      </c>
      <c r="AK117" s="14">
        <v>43739</v>
      </c>
      <c r="AL117" s="14">
        <v>43770</v>
      </c>
      <c r="AM117" s="14">
        <v>43800</v>
      </c>
      <c r="AN117" s="14">
        <v>43831</v>
      </c>
      <c r="AO117" s="14">
        <v>43862</v>
      </c>
      <c r="AP117" s="14">
        <v>43891</v>
      </c>
      <c r="AQ117" s="14">
        <v>43922</v>
      </c>
      <c r="AR117" s="14">
        <v>43952</v>
      </c>
      <c r="AS117" s="14">
        <v>43983</v>
      </c>
      <c r="AT117" s="14">
        <v>44013</v>
      </c>
      <c r="AU117" s="14">
        <v>44044</v>
      </c>
      <c r="AV117" s="14">
        <v>44075</v>
      </c>
      <c r="AW117" s="15">
        <v>44105</v>
      </c>
      <c r="AX117" s="96"/>
      <c r="AY117" s="96"/>
    </row>
    <row r="118" spans="1:51" s="96" customFormat="1" x14ac:dyDescent="0.35">
      <c r="A118" s="276" t="s">
        <v>371</v>
      </c>
      <c r="B118" s="277" t="s">
        <v>177</v>
      </c>
      <c r="C118" s="162">
        <f t="shared" ref="C118:C126" si="10">AVERAGE(D118:AW118)</f>
        <v>585.86956521739125</v>
      </c>
      <c r="D118" s="115">
        <v>584</v>
      </c>
      <c r="E118" s="115">
        <v>587</v>
      </c>
      <c r="F118" s="115">
        <v>576</v>
      </c>
      <c r="G118" s="115">
        <v>575</v>
      </c>
      <c r="H118" s="115">
        <v>594</v>
      </c>
      <c r="I118" s="115">
        <v>578</v>
      </c>
      <c r="J118" s="115">
        <v>902</v>
      </c>
      <c r="K118" s="115">
        <v>869</v>
      </c>
      <c r="L118" s="115">
        <v>557</v>
      </c>
      <c r="M118" s="115">
        <v>556</v>
      </c>
      <c r="N118" s="115">
        <v>568</v>
      </c>
      <c r="O118" s="115">
        <v>554</v>
      </c>
      <c r="P118" s="115">
        <v>599</v>
      </c>
      <c r="Q118" s="115">
        <v>585</v>
      </c>
      <c r="R118" s="115">
        <v>583</v>
      </c>
      <c r="S118" s="115">
        <v>569</v>
      </c>
      <c r="T118" s="115">
        <v>565</v>
      </c>
      <c r="U118" s="115">
        <v>554</v>
      </c>
      <c r="V118" s="115">
        <v>560</v>
      </c>
      <c r="W118" s="115">
        <v>552</v>
      </c>
      <c r="X118" s="115">
        <v>549</v>
      </c>
      <c r="Y118" s="115">
        <v>557</v>
      </c>
      <c r="Z118" s="115">
        <v>547</v>
      </c>
      <c r="AA118" s="115">
        <v>563</v>
      </c>
      <c r="AB118" s="115">
        <v>567</v>
      </c>
      <c r="AC118" s="115">
        <v>565</v>
      </c>
      <c r="AD118" s="115">
        <v>559</v>
      </c>
      <c r="AE118" s="115">
        <v>580</v>
      </c>
      <c r="AF118" s="115">
        <v>574</v>
      </c>
      <c r="AG118" s="115">
        <v>560</v>
      </c>
      <c r="AH118" s="115">
        <v>575</v>
      </c>
      <c r="AI118" s="115">
        <v>565</v>
      </c>
      <c r="AJ118" s="115">
        <v>567</v>
      </c>
      <c r="AK118" s="115">
        <v>574</v>
      </c>
      <c r="AL118" s="115">
        <v>575</v>
      </c>
      <c r="AM118" s="115">
        <v>574</v>
      </c>
      <c r="AN118" s="115">
        <v>568</v>
      </c>
      <c r="AO118" s="115">
        <v>569</v>
      </c>
      <c r="AP118" s="115">
        <v>563</v>
      </c>
      <c r="AQ118" s="115">
        <v>572</v>
      </c>
      <c r="AR118" s="115">
        <v>575</v>
      </c>
      <c r="AS118" s="115">
        <v>592</v>
      </c>
      <c r="AT118" s="115">
        <v>588</v>
      </c>
      <c r="AU118" s="115">
        <v>606</v>
      </c>
      <c r="AV118" s="115">
        <v>595</v>
      </c>
      <c r="AW118" s="115">
        <v>604</v>
      </c>
    </row>
    <row r="119" spans="1:51" s="96" customFormat="1" x14ac:dyDescent="0.35">
      <c r="A119" s="276" t="s">
        <v>371</v>
      </c>
      <c r="B119" s="277" t="s">
        <v>178</v>
      </c>
      <c r="C119" s="271">
        <f t="shared" si="10"/>
        <v>46767.815217391304</v>
      </c>
      <c r="D119" s="145">
        <v>49500</v>
      </c>
      <c r="E119" s="145">
        <v>46013</v>
      </c>
      <c r="F119" s="145">
        <v>51562.5</v>
      </c>
      <c r="G119" s="145">
        <v>50759.5</v>
      </c>
      <c r="H119" s="145">
        <v>53515</v>
      </c>
      <c r="I119" s="145">
        <v>53707.5</v>
      </c>
      <c r="J119" s="145">
        <v>81229.5</v>
      </c>
      <c r="K119" s="145">
        <v>59273.5</v>
      </c>
      <c r="L119" s="145">
        <v>48609</v>
      </c>
      <c r="M119" s="145">
        <v>51282</v>
      </c>
      <c r="N119" s="145">
        <v>49302</v>
      </c>
      <c r="O119" s="145">
        <v>49995</v>
      </c>
      <c r="P119" s="145">
        <v>49835.5</v>
      </c>
      <c r="Q119" s="145">
        <v>47047</v>
      </c>
      <c r="R119" s="145">
        <v>48548.5</v>
      </c>
      <c r="S119" s="145">
        <v>49395.5</v>
      </c>
      <c r="T119" s="145">
        <v>50220.5</v>
      </c>
      <c r="U119" s="145">
        <v>48878.5</v>
      </c>
      <c r="V119" s="145">
        <v>48730</v>
      </c>
      <c r="W119" s="145">
        <v>50517.5</v>
      </c>
      <c r="X119" s="145">
        <v>44500.5</v>
      </c>
      <c r="Y119" s="145">
        <v>51491</v>
      </c>
      <c r="Z119" s="145">
        <v>47965.5</v>
      </c>
      <c r="AA119" s="145">
        <v>48823.5</v>
      </c>
      <c r="AB119" s="145">
        <v>48614.5</v>
      </c>
      <c r="AC119" s="145">
        <v>44192.5</v>
      </c>
      <c r="AD119" s="145">
        <v>49907</v>
      </c>
      <c r="AE119" s="145">
        <v>50908</v>
      </c>
      <c r="AF119" s="145">
        <v>51920</v>
      </c>
      <c r="AG119" s="145">
        <v>49698</v>
      </c>
      <c r="AH119" s="145">
        <v>51788</v>
      </c>
      <c r="AI119" s="145">
        <v>52409.5</v>
      </c>
      <c r="AJ119" s="145">
        <v>46915</v>
      </c>
      <c r="AK119" s="145">
        <v>54780</v>
      </c>
      <c r="AL119" s="145">
        <v>51007</v>
      </c>
      <c r="AM119" s="145">
        <v>50831</v>
      </c>
      <c r="AN119" s="145">
        <v>49313</v>
      </c>
      <c r="AO119" s="145">
        <v>47828</v>
      </c>
      <c r="AP119" s="145">
        <v>45705</v>
      </c>
      <c r="AQ119" s="145">
        <v>22137.5</v>
      </c>
      <c r="AR119" s="145">
        <v>19415</v>
      </c>
      <c r="AS119" s="145">
        <v>23468.5</v>
      </c>
      <c r="AT119" s="145">
        <v>24898.5</v>
      </c>
      <c r="AU119" s="145">
        <v>27841</v>
      </c>
      <c r="AV119" s="145">
        <v>24480.5</v>
      </c>
      <c r="AW119" s="145">
        <v>32560</v>
      </c>
      <c r="AX119" s="430"/>
    </row>
    <row r="120" spans="1:51" s="96" customFormat="1" x14ac:dyDescent="0.35">
      <c r="A120" s="276" t="s">
        <v>371</v>
      </c>
      <c r="B120" s="277" t="s">
        <v>166</v>
      </c>
      <c r="C120" s="271">
        <f t="shared" si="10"/>
        <v>80.043913043478256</v>
      </c>
      <c r="D120" s="145">
        <v>84.76</v>
      </c>
      <c r="E120" s="145">
        <v>78.39</v>
      </c>
      <c r="F120" s="145">
        <v>89.52</v>
      </c>
      <c r="G120" s="145">
        <v>88.28</v>
      </c>
      <c r="H120" s="145">
        <v>90.09</v>
      </c>
      <c r="I120" s="145">
        <v>92.92</v>
      </c>
      <c r="J120" s="145">
        <v>90.05</v>
      </c>
      <c r="K120" s="145">
        <v>68.209999999999994</v>
      </c>
      <c r="L120" s="145">
        <v>87.27</v>
      </c>
      <c r="M120" s="145">
        <v>92.23</v>
      </c>
      <c r="N120" s="145">
        <v>86.8</v>
      </c>
      <c r="O120" s="145">
        <v>90.24</v>
      </c>
      <c r="P120" s="145">
        <v>83.2</v>
      </c>
      <c r="Q120" s="145">
        <v>80.42</v>
      </c>
      <c r="R120" s="145">
        <v>83.27</v>
      </c>
      <c r="S120" s="145">
        <v>86.81</v>
      </c>
      <c r="T120" s="145">
        <v>88.89</v>
      </c>
      <c r="U120" s="145">
        <v>88.23</v>
      </c>
      <c r="V120" s="145">
        <v>87.02</v>
      </c>
      <c r="W120" s="145">
        <v>91.52</v>
      </c>
      <c r="X120" s="145">
        <v>81.06</v>
      </c>
      <c r="Y120" s="145">
        <v>92.44</v>
      </c>
      <c r="Z120" s="145">
        <v>87.69</v>
      </c>
      <c r="AA120" s="145">
        <v>86.72</v>
      </c>
      <c r="AB120" s="145">
        <v>85.74</v>
      </c>
      <c r="AC120" s="145">
        <v>78.22</v>
      </c>
      <c r="AD120" s="145">
        <v>89.28</v>
      </c>
      <c r="AE120" s="145">
        <v>87.77</v>
      </c>
      <c r="AF120" s="145">
        <v>90.45</v>
      </c>
      <c r="AG120" s="145">
        <v>88.75</v>
      </c>
      <c r="AH120" s="145">
        <v>90.07</v>
      </c>
      <c r="AI120" s="145">
        <v>92.76</v>
      </c>
      <c r="AJ120" s="145">
        <v>82.74</v>
      </c>
      <c r="AK120" s="145">
        <v>95.44</v>
      </c>
      <c r="AL120" s="145">
        <v>88.71</v>
      </c>
      <c r="AM120" s="145">
        <v>88.56</v>
      </c>
      <c r="AN120" s="145">
        <v>86.82</v>
      </c>
      <c r="AO120" s="145">
        <v>84.06</v>
      </c>
      <c r="AP120" s="145">
        <v>81.180000000000007</v>
      </c>
      <c r="AQ120" s="145">
        <v>38.700000000000003</v>
      </c>
      <c r="AR120" s="145">
        <v>33.770000000000003</v>
      </c>
      <c r="AS120" s="145">
        <v>39.64</v>
      </c>
      <c r="AT120" s="145">
        <v>42.34</v>
      </c>
      <c r="AU120" s="145">
        <v>45.94</v>
      </c>
      <c r="AV120" s="145">
        <v>41.14</v>
      </c>
      <c r="AW120" s="145">
        <v>53.91</v>
      </c>
      <c r="AX120" s="430"/>
    </row>
    <row r="121" spans="1:51" s="319" customFormat="1" x14ac:dyDescent="0.35">
      <c r="A121" s="276" t="s">
        <v>372</v>
      </c>
      <c r="B121" s="277" t="s">
        <v>177</v>
      </c>
      <c r="C121" s="440">
        <f t="shared" si="10"/>
        <v>3401.586956521739</v>
      </c>
      <c r="D121" s="115">
        <v>4198</v>
      </c>
      <c r="E121" s="115">
        <v>3964</v>
      </c>
      <c r="F121" s="115">
        <v>4197</v>
      </c>
      <c r="G121" s="115">
        <v>4086</v>
      </c>
      <c r="H121" s="115">
        <v>4189</v>
      </c>
      <c r="I121" s="115">
        <v>4225</v>
      </c>
      <c r="J121" s="115">
        <v>4170</v>
      </c>
      <c r="K121" s="115">
        <v>4301</v>
      </c>
      <c r="L121" s="115">
        <v>4144</v>
      </c>
      <c r="M121" s="115">
        <v>4349</v>
      </c>
      <c r="N121" s="115">
        <v>4177</v>
      </c>
      <c r="O121" s="115">
        <v>3943</v>
      </c>
      <c r="P121" s="115">
        <v>4129</v>
      </c>
      <c r="Q121" s="115">
        <v>4079</v>
      </c>
      <c r="R121" s="115">
        <v>4137</v>
      </c>
      <c r="S121" s="115">
        <v>4144</v>
      </c>
      <c r="T121" s="115">
        <v>4235</v>
      </c>
      <c r="U121" s="115">
        <v>4199</v>
      </c>
      <c r="V121" s="115">
        <v>4007</v>
      </c>
      <c r="W121" s="115">
        <v>4063</v>
      </c>
      <c r="X121" s="115">
        <v>3825</v>
      </c>
      <c r="Y121" s="115">
        <v>4214</v>
      </c>
      <c r="Z121" s="115">
        <v>4042</v>
      </c>
      <c r="AA121" s="115">
        <v>3731</v>
      </c>
      <c r="AB121" s="115">
        <v>4048</v>
      </c>
      <c r="AC121" s="115">
        <v>3758</v>
      </c>
      <c r="AD121" s="115">
        <v>3863</v>
      </c>
      <c r="AE121" s="115">
        <v>3965</v>
      </c>
      <c r="AF121" s="115">
        <v>3899</v>
      </c>
      <c r="AG121" s="115">
        <v>3745</v>
      </c>
      <c r="AH121" s="115">
        <v>3814</v>
      </c>
      <c r="AI121" s="115">
        <v>3824</v>
      </c>
      <c r="AJ121" s="115">
        <v>3767</v>
      </c>
      <c r="AK121" s="115">
        <v>3658</v>
      </c>
      <c r="AL121" s="115">
        <v>3307</v>
      </c>
      <c r="AM121" s="115">
        <v>3339</v>
      </c>
      <c r="AN121" s="115">
        <v>3656</v>
      </c>
      <c r="AO121" s="115">
        <v>3380</v>
      </c>
      <c r="AP121" s="115">
        <v>2547</v>
      </c>
      <c r="AQ121" s="115">
        <v>236</v>
      </c>
      <c r="AR121" s="115">
        <v>208</v>
      </c>
      <c r="AS121" s="115">
        <v>238</v>
      </c>
      <c r="AT121" s="115">
        <v>253</v>
      </c>
      <c r="AU121" s="115">
        <v>294</v>
      </c>
      <c r="AV121" s="115">
        <v>923</v>
      </c>
      <c r="AW121" s="115">
        <v>1003</v>
      </c>
    </row>
    <row r="122" spans="1:51" s="96" customFormat="1" x14ac:dyDescent="0.35">
      <c r="A122" s="276" t="s">
        <v>372</v>
      </c>
      <c r="B122" s="277" t="s">
        <v>178</v>
      </c>
      <c r="C122" s="271">
        <f t="shared" si="10"/>
        <v>50835.961956521736</v>
      </c>
      <c r="D122" s="145">
        <v>66264</v>
      </c>
      <c r="E122" s="145">
        <v>59609</v>
      </c>
      <c r="F122" s="145">
        <v>69363.25</v>
      </c>
      <c r="G122" s="145">
        <v>62427.75</v>
      </c>
      <c r="H122" s="145">
        <v>69275.25</v>
      </c>
      <c r="I122" s="145">
        <v>68354</v>
      </c>
      <c r="J122" s="145">
        <v>62194</v>
      </c>
      <c r="K122" s="145">
        <v>70658.5</v>
      </c>
      <c r="L122" s="145">
        <v>62801.75</v>
      </c>
      <c r="M122" s="145">
        <v>68046</v>
      </c>
      <c r="N122" s="145">
        <v>63981.5</v>
      </c>
      <c r="O122" s="145">
        <v>59023.25</v>
      </c>
      <c r="P122" s="145">
        <v>61836.5</v>
      </c>
      <c r="Q122" s="145">
        <v>59746.5</v>
      </c>
      <c r="R122" s="145">
        <v>62361.75</v>
      </c>
      <c r="S122" s="145">
        <v>64374.75</v>
      </c>
      <c r="T122" s="145">
        <v>68978.25</v>
      </c>
      <c r="U122" s="145">
        <v>64190.5</v>
      </c>
      <c r="V122" s="145">
        <v>59155.25</v>
      </c>
      <c r="W122" s="145">
        <v>63624</v>
      </c>
      <c r="X122" s="145">
        <v>53993.5</v>
      </c>
      <c r="Y122" s="145">
        <v>67661</v>
      </c>
      <c r="Z122" s="145">
        <v>60205.75</v>
      </c>
      <c r="AA122" s="145">
        <v>53908.25</v>
      </c>
      <c r="AB122" s="145">
        <v>60282.75</v>
      </c>
      <c r="AC122" s="145">
        <v>55156.75</v>
      </c>
      <c r="AD122" s="145">
        <v>58206.5</v>
      </c>
      <c r="AE122" s="145">
        <v>60109.5</v>
      </c>
      <c r="AF122" s="145">
        <v>60354.25</v>
      </c>
      <c r="AG122" s="145">
        <v>52951.25</v>
      </c>
      <c r="AH122" s="145">
        <v>55990</v>
      </c>
      <c r="AI122" s="145">
        <v>55910.25</v>
      </c>
      <c r="AJ122" s="145">
        <v>52838.5</v>
      </c>
      <c r="AK122" s="145">
        <v>55129.25</v>
      </c>
      <c r="AL122" s="145">
        <v>46002</v>
      </c>
      <c r="AM122" s="145">
        <v>46365</v>
      </c>
      <c r="AN122" s="145">
        <v>54606.75</v>
      </c>
      <c r="AO122" s="145">
        <v>46664.75</v>
      </c>
      <c r="AP122" s="145">
        <v>27546.75</v>
      </c>
      <c r="AQ122" s="145">
        <v>1655.5</v>
      </c>
      <c r="AR122" s="145">
        <v>1905.75</v>
      </c>
      <c r="AS122" s="145">
        <v>2235.75</v>
      </c>
      <c r="AT122" s="145">
        <v>2304.5</v>
      </c>
      <c r="AU122" s="145">
        <v>2620.75</v>
      </c>
      <c r="AV122" s="145">
        <v>8236.25</v>
      </c>
      <c r="AW122" s="145">
        <v>9347.25</v>
      </c>
      <c r="AX122" s="430"/>
    </row>
    <row r="123" spans="1:51" s="96" customFormat="1" x14ac:dyDescent="0.35">
      <c r="A123" s="276" t="s">
        <v>372</v>
      </c>
      <c r="B123" s="277" t="s">
        <v>166</v>
      </c>
      <c r="C123" s="271">
        <f t="shared" si="10"/>
        <v>14.055434782608694</v>
      </c>
      <c r="D123" s="145">
        <v>15.78</v>
      </c>
      <c r="E123" s="145">
        <v>15.04</v>
      </c>
      <c r="F123" s="145">
        <v>16.53</v>
      </c>
      <c r="G123" s="145">
        <v>15.28</v>
      </c>
      <c r="H123" s="145">
        <v>16.54</v>
      </c>
      <c r="I123" s="145">
        <v>16.18</v>
      </c>
      <c r="J123" s="145">
        <v>14.91</v>
      </c>
      <c r="K123" s="145">
        <v>16.43</v>
      </c>
      <c r="L123" s="145">
        <v>15.15</v>
      </c>
      <c r="M123" s="145">
        <v>15.65</v>
      </c>
      <c r="N123" s="145">
        <v>15.32</v>
      </c>
      <c r="O123" s="145">
        <v>14.97</v>
      </c>
      <c r="P123" s="145">
        <v>14.98</v>
      </c>
      <c r="Q123" s="145">
        <v>14.65</v>
      </c>
      <c r="R123" s="145">
        <v>15.07</v>
      </c>
      <c r="S123" s="145">
        <v>15.53</v>
      </c>
      <c r="T123" s="145">
        <v>16.29</v>
      </c>
      <c r="U123" s="145">
        <v>15.29</v>
      </c>
      <c r="V123" s="145">
        <v>14.76</v>
      </c>
      <c r="W123" s="145">
        <v>15.66</v>
      </c>
      <c r="X123" s="145">
        <v>14.12</v>
      </c>
      <c r="Y123" s="145">
        <v>16.059999999999999</v>
      </c>
      <c r="Z123" s="145">
        <v>14.9</v>
      </c>
      <c r="AA123" s="145">
        <v>14.45</v>
      </c>
      <c r="AB123" s="145">
        <v>14.89</v>
      </c>
      <c r="AC123" s="145">
        <v>14.68</v>
      </c>
      <c r="AD123" s="145">
        <v>15.07</v>
      </c>
      <c r="AE123" s="145">
        <v>15.16</v>
      </c>
      <c r="AF123" s="145">
        <v>15.48</v>
      </c>
      <c r="AG123" s="145">
        <v>14.14</v>
      </c>
      <c r="AH123" s="145">
        <v>14.68</v>
      </c>
      <c r="AI123" s="145">
        <v>14.62</v>
      </c>
      <c r="AJ123" s="145">
        <v>14.03</v>
      </c>
      <c r="AK123" s="145">
        <v>15.07</v>
      </c>
      <c r="AL123" s="145">
        <v>13.91</v>
      </c>
      <c r="AM123" s="145">
        <v>13.89</v>
      </c>
      <c r="AN123" s="145">
        <v>14.94</v>
      </c>
      <c r="AO123" s="145">
        <v>13.81</v>
      </c>
      <c r="AP123" s="145">
        <v>10.82</v>
      </c>
      <c r="AQ123" s="145">
        <v>7.01</v>
      </c>
      <c r="AR123" s="145">
        <v>9.16</v>
      </c>
      <c r="AS123" s="145">
        <v>9.39</v>
      </c>
      <c r="AT123" s="145">
        <v>9.11</v>
      </c>
      <c r="AU123" s="145">
        <v>8.91</v>
      </c>
      <c r="AV123" s="145">
        <v>8.92</v>
      </c>
      <c r="AW123" s="145">
        <v>9.32</v>
      </c>
      <c r="AX123" s="430"/>
    </row>
    <row r="124" spans="1:51" s="319" customFormat="1" x14ac:dyDescent="0.35">
      <c r="A124" s="597" t="s">
        <v>421</v>
      </c>
      <c r="B124" s="598"/>
      <c r="C124" s="440">
        <f t="shared" si="10"/>
        <v>3933.6739130434785</v>
      </c>
      <c r="D124" s="115">
        <v>4715</v>
      </c>
      <c r="E124" s="115">
        <v>4476</v>
      </c>
      <c r="F124" s="115">
        <v>4694</v>
      </c>
      <c r="G124" s="115">
        <v>4594</v>
      </c>
      <c r="H124" s="115">
        <v>4705</v>
      </c>
      <c r="I124" s="115">
        <v>4731</v>
      </c>
      <c r="J124" s="115">
        <v>5005</v>
      </c>
      <c r="K124" s="115">
        <v>5102</v>
      </c>
      <c r="L124" s="115">
        <v>4630</v>
      </c>
      <c r="M124" s="115">
        <v>4838</v>
      </c>
      <c r="N124" s="115">
        <v>4671</v>
      </c>
      <c r="O124" s="115">
        <v>4434</v>
      </c>
      <c r="P124" s="115">
        <v>4654</v>
      </c>
      <c r="Q124" s="115">
        <v>4590</v>
      </c>
      <c r="R124" s="115">
        <v>4651</v>
      </c>
      <c r="S124" s="115">
        <v>4642</v>
      </c>
      <c r="T124" s="115">
        <v>4743</v>
      </c>
      <c r="U124" s="115">
        <v>4686</v>
      </c>
      <c r="V124" s="115">
        <v>4492</v>
      </c>
      <c r="W124" s="115">
        <v>4547</v>
      </c>
      <c r="X124" s="115">
        <v>4311</v>
      </c>
      <c r="Y124" s="115">
        <v>4708</v>
      </c>
      <c r="Z124" s="115">
        <v>4535</v>
      </c>
      <c r="AA124" s="115">
        <v>4236</v>
      </c>
      <c r="AB124" s="115">
        <v>4563</v>
      </c>
      <c r="AC124" s="115">
        <v>4271</v>
      </c>
      <c r="AD124" s="115">
        <v>4362</v>
      </c>
      <c r="AE124" s="115">
        <v>4489</v>
      </c>
      <c r="AF124" s="115">
        <v>4416</v>
      </c>
      <c r="AG124" s="115">
        <v>4256</v>
      </c>
      <c r="AH124" s="115">
        <v>4329</v>
      </c>
      <c r="AI124" s="115">
        <v>4328</v>
      </c>
      <c r="AJ124" s="115">
        <v>4281</v>
      </c>
      <c r="AK124" s="115">
        <v>4173</v>
      </c>
      <c r="AL124" s="115">
        <v>3824</v>
      </c>
      <c r="AM124" s="115">
        <v>3865</v>
      </c>
      <c r="AN124" s="115">
        <v>4170</v>
      </c>
      <c r="AO124" s="115">
        <v>3895</v>
      </c>
      <c r="AP124" s="115">
        <v>3080</v>
      </c>
      <c r="AQ124" s="115">
        <v>808</v>
      </c>
      <c r="AR124" s="115">
        <v>781</v>
      </c>
      <c r="AS124" s="115">
        <v>827</v>
      </c>
      <c r="AT124" s="115">
        <v>839</v>
      </c>
      <c r="AU124" s="115">
        <v>896</v>
      </c>
      <c r="AV124" s="115">
        <v>1511</v>
      </c>
      <c r="AW124" s="115">
        <v>1595</v>
      </c>
    </row>
    <row r="125" spans="1:51" s="96" customFormat="1" x14ac:dyDescent="0.35">
      <c r="A125" s="581" t="s">
        <v>374</v>
      </c>
      <c r="B125" s="582"/>
      <c r="C125" s="271">
        <f t="shared" si="10"/>
        <v>97603.77717391304</v>
      </c>
      <c r="D125" s="145">
        <v>115764</v>
      </c>
      <c r="E125" s="145">
        <v>105622</v>
      </c>
      <c r="F125" s="145">
        <v>120925.75</v>
      </c>
      <c r="G125" s="145">
        <v>113187.25</v>
      </c>
      <c r="H125" s="145">
        <v>122790.25</v>
      </c>
      <c r="I125" s="145">
        <v>122061.5</v>
      </c>
      <c r="J125" s="145">
        <v>143423.5</v>
      </c>
      <c r="K125" s="145">
        <v>129932</v>
      </c>
      <c r="L125" s="145">
        <v>111410.75</v>
      </c>
      <c r="M125" s="145">
        <v>119328</v>
      </c>
      <c r="N125" s="145">
        <v>113283.5</v>
      </c>
      <c r="O125" s="145">
        <v>109018.25</v>
      </c>
      <c r="P125" s="145">
        <v>111672</v>
      </c>
      <c r="Q125" s="145">
        <v>106793.5</v>
      </c>
      <c r="R125" s="145">
        <v>110910.25</v>
      </c>
      <c r="S125" s="145">
        <v>113770.25</v>
      </c>
      <c r="T125" s="145">
        <v>119198.75</v>
      </c>
      <c r="U125" s="145">
        <v>113069</v>
      </c>
      <c r="V125" s="145">
        <v>107885.25</v>
      </c>
      <c r="W125" s="145">
        <v>114141.5</v>
      </c>
      <c r="X125" s="145">
        <v>98494</v>
      </c>
      <c r="Y125" s="145">
        <v>119152</v>
      </c>
      <c r="Z125" s="145">
        <v>108171.25</v>
      </c>
      <c r="AA125" s="145">
        <v>102731.75</v>
      </c>
      <c r="AB125" s="145">
        <v>108897.25</v>
      </c>
      <c r="AC125" s="145">
        <v>99349.25</v>
      </c>
      <c r="AD125" s="145">
        <v>108113.5</v>
      </c>
      <c r="AE125" s="145">
        <v>111017.5</v>
      </c>
      <c r="AF125" s="145">
        <v>112274.25</v>
      </c>
      <c r="AG125" s="145">
        <v>102649.25</v>
      </c>
      <c r="AH125" s="145">
        <v>107778</v>
      </c>
      <c r="AI125" s="145">
        <v>108319.75</v>
      </c>
      <c r="AJ125" s="145">
        <v>99753.5</v>
      </c>
      <c r="AK125" s="145">
        <v>109909.25</v>
      </c>
      <c r="AL125" s="145">
        <v>97009</v>
      </c>
      <c r="AM125" s="145">
        <v>97196</v>
      </c>
      <c r="AN125" s="145">
        <v>103919.75</v>
      </c>
      <c r="AO125" s="145">
        <v>94492.75</v>
      </c>
      <c r="AP125" s="145">
        <v>73251.75</v>
      </c>
      <c r="AQ125" s="145">
        <v>23793</v>
      </c>
      <c r="AR125" s="145">
        <v>21320.75</v>
      </c>
      <c r="AS125" s="145">
        <v>25704.25</v>
      </c>
      <c r="AT125" s="145">
        <v>27203</v>
      </c>
      <c r="AU125" s="145">
        <v>30461.75</v>
      </c>
      <c r="AV125" s="145">
        <v>32716.75</v>
      </c>
      <c r="AW125" s="145">
        <v>41907.25</v>
      </c>
      <c r="AX125" s="430"/>
    </row>
    <row r="126" spans="1:51" s="164" customFormat="1" ht="15" thickBot="1" x14ac:dyDescent="0.4">
      <c r="A126" s="595" t="s">
        <v>400</v>
      </c>
      <c r="B126" s="596"/>
      <c r="C126" s="272">
        <f t="shared" si="10"/>
        <v>25.300217391304347</v>
      </c>
      <c r="D126" s="196">
        <v>24.55</v>
      </c>
      <c r="E126" s="196">
        <v>23.6</v>
      </c>
      <c r="F126" s="196">
        <v>25.76</v>
      </c>
      <c r="G126" s="196">
        <v>24.64</v>
      </c>
      <c r="H126" s="196">
        <v>26.1</v>
      </c>
      <c r="I126" s="196">
        <v>25.8</v>
      </c>
      <c r="J126" s="196">
        <v>28.66</v>
      </c>
      <c r="K126" s="196">
        <v>25.47</v>
      </c>
      <c r="L126" s="196">
        <v>24.06</v>
      </c>
      <c r="M126" s="196">
        <v>24.66</v>
      </c>
      <c r="N126" s="196">
        <v>24.25</v>
      </c>
      <c r="O126" s="196">
        <v>24.59</v>
      </c>
      <c r="P126" s="196">
        <v>23.99</v>
      </c>
      <c r="Q126" s="196">
        <v>23.27</v>
      </c>
      <c r="R126" s="196">
        <v>23.85</v>
      </c>
      <c r="S126" s="196">
        <v>24.51</v>
      </c>
      <c r="T126" s="196">
        <v>25.13</v>
      </c>
      <c r="U126" s="196">
        <v>24.13</v>
      </c>
      <c r="V126" s="196">
        <v>24.02</v>
      </c>
      <c r="W126" s="196">
        <v>25.1</v>
      </c>
      <c r="X126" s="196">
        <v>22.85</v>
      </c>
      <c r="Y126" s="196">
        <v>25.31</v>
      </c>
      <c r="Z126" s="196">
        <v>23.85</v>
      </c>
      <c r="AA126" s="196">
        <v>24.25</v>
      </c>
      <c r="AB126" s="196">
        <v>23.87</v>
      </c>
      <c r="AC126" s="196">
        <v>23.26</v>
      </c>
      <c r="AD126" s="196">
        <v>24.79</v>
      </c>
      <c r="AE126" s="196">
        <v>24.73</v>
      </c>
      <c r="AF126" s="196">
        <v>25.42</v>
      </c>
      <c r="AG126" s="196">
        <v>24.12</v>
      </c>
      <c r="AH126" s="196">
        <v>24.9</v>
      </c>
      <c r="AI126" s="196">
        <v>25.03</v>
      </c>
      <c r="AJ126" s="196">
        <v>23.3</v>
      </c>
      <c r="AK126" s="196">
        <v>26.34</v>
      </c>
      <c r="AL126" s="196">
        <v>25.37</v>
      </c>
      <c r="AM126" s="196">
        <v>25.15</v>
      </c>
      <c r="AN126" s="196">
        <v>24.92</v>
      </c>
      <c r="AO126" s="196">
        <v>24.26</v>
      </c>
      <c r="AP126" s="196">
        <v>23.78</v>
      </c>
      <c r="AQ126" s="196">
        <v>29.45</v>
      </c>
      <c r="AR126" s="196">
        <v>27.3</v>
      </c>
      <c r="AS126" s="196">
        <v>31.08</v>
      </c>
      <c r="AT126" s="196">
        <v>32.42</v>
      </c>
      <c r="AU126" s="196">
        <v>34</v>
      </c>
      <c r="AV126" s="196">
        <v>21.65</v>
      </c>
      <c r="AW126" s="196">
        <v>26.27</v>
      </c>
    </row>
    <row r="127" spans="1:51" x14ac:dyDescent="0.35">
      <c r="C127" s="163"/>
    </row>
  </sheetData>
  <mergeCells count="6">
    <mergeCell ref="A126:B126"/>
    <mergeCell ref="A14:A17"/>
    <mergeCell ref="A93:B93"/>
    <mergeCell ref="A113:B113"/>
    <mergeCell ref="A125:B125"/>
    <mergeCell ref="A124:B124"/>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0565F-0243-48F0-A348-39232F621347}">
  <dimension ref="A1:AX114"/>
  <sheetViews>
    <sheetView topLeftCell="A4" zoomScaleNormal="100" workbookViewId="0">
      <selection activeCell="D85" sqref="D85"/>
    </sheetView>
  </sheetViews>
  <sheetFormatPr defaultRowHeight="14.5" x14ac:dyDescent="0.35"/>
  <cols>
    <col min="1" max="1" width="55.54296875" bestFit="1" customWidth="1"/>
    <col min="2" max="2" width="60.54296875" customWidth="1"/>
    <col min="3" max="3" width="35.453125" customWidth="1"/>
    <col min="4" max="49" width="12.08984375" customWidth="1"/>
  </cols>
  <sheetData>
    <row r="1" spans="1:50" ht="26" x14ac:dyDescent="0.6">
      <c r="A1" s="26" t="s">
        <v>0</v>
      </c>
    </row>
    <row r="2" spans="1:50" ht="21" x14ac:dyDescent="0.5">
      <c r="A2" s="66" t="s">
        <v>344</v>
      </c>
      <c r="B2" s="66" t="s">
        <v>422</v>
      </c>
      <c r="C2" s="66"/>
    </row>
    <row r="3" spans="1:50" x14ac:dyDescent="0.35">
      <c r="B3" s="111" t="s">
        <v>155</v>
      </c>
    </row>
    <row r="4" spans="1:50" x14ac:dyDescent="0.35">
      <c r="A4" s="73" t="s">
        <v>346</v>
      </c>
    </row>
    <row r="5" spans="1:50" x14ac:dyDescent="0.35">
      <c r="A5" s="73"/>
    </row>
    <row r="6" spans="1:50" x14ac:dyDescent="0.35">
      <c r="A6" s="51" t="s">
        <v>152</v>
      </c>
    </row>
    <row r="8" spans="1:50" x14ac:dyDescent="0.35">
      <c r="A8" s="5"/>
      <c r="B8" s="6"/>
      <c r="C8" s="456" t="s">
        <v>153</v>
      </c>
      <c r="D8" s="14">
        <v>42736</v>
      </c>
      <c r="E8" s="14">
        <v>42767</v>
      </c>
      <c r="F8" s="14">
        <v>42795</v>
      </c>
      <c r="G8" s="14">
        <v>42826</v>
      </c>
      <c r="H8" s="14">
        <v>42856</v>
      </c>
      <c r="I8" s="14">
        <v>42887</v>
      </c>
      <c r="J8" s="14">
        <v>42917</v>
      </c>
      <c r="K8" s="14">
        <v>42948</v>
      </c>
      <c r="L8" s="14">
        <v>42979</v>
      </c>
      <c r="M8" s="14">
        <v>43009</v>
      </c>
      <c r="N8" s="14">
        <v>43040</v>
      </c>
      <c r="O8" s="14">
        <v>43070</v>
      </c>
      <c r="P8" s="14">
        <v>43101</v>
      </c>
      <c r="Q8" s="14">
        <v>43132</v>
      </c>
      <c r="R8" s="14">
        <v>43160</v>
      </c>
      <c r="S8" s="14">
        <v>43191</v>
      </c>
      <c r="T8" s="14">
        <v>43221</v>
      </c>
      <c r="U8" s="14">
        <v>43252</v>
      </c>
      <c r="V8" s="14">
        <v>43282</v>
      </c>
      <c r="W8" s="14">
        <v>43313</v>
      </c>
      <c r="X8" s="14">
        <v>43344</v>
      </c>
      <c r="Y8" s="14">
        <v>43374</v>
      </c>
      <c r="Z8" s="14">
        <v>43405</v>
      </c>
      <c r="AA8" s="14">
        <v>43435</v>
      </c>
      <c r="AB8" s="14">
        <v>43466</v>
      </c>
      <c r="AC8" s="14">
        <v>43497</v>
      </c>
      <c r="AD8" s="14">
        <v>43525</v>
      </c>
      <c r="AE8" s="14">
        <v>43556</v>
      </c>
      <c r="AF8" s="14">
        <v>43586</v>
      </c>
      <c r="AG8" s="14">
        <v>43617</v>
      </c>
      <c r="AH8" s="14">
        <v>43647</v>
      </c>
      <c r="AI8" s="14">
        <v>43678</v>
      </c>
      <c r="AJ8" s="14">
        <v>43709</v>
      </c>
      <c r="AK8" s="14">
        <v>43739</v>
      </c>
      <c r="AL8" s="14">
        <v>43770</v>
      </c>
      <c r="AM8" s="14">
        <v>43800</v>
      </c>
      <c r="AN8" s="14">
        <v>43831</v>
      </c>
      <c r="AO8" s="14">
        <v>43862</v>
      </c>
      <c r="AP8" s="14">
        <v>43891</v>
      </c>
      <c r="AQ8" s="14">
        <v>43922</v>
      </c>
      <c r="AR8" s="14">
        <v>43952</v>
      </c>
      <c r="AS8" s="14">
        <v>43983</v>
      </c>
      <c r="AT8" s="14">
        <v>44013</v>
      </c>
      <c r="AU8" s="14">
        <v>44044</v>
      </c>
      <c r="AV8" s="14">
        <v>44075</v>
      </c>
      <c r="AW8" s="14">
        <v>44105</v>
      </c>
    </row>
    <row r="9" spans="1:50" x14ac:dyDescent="0.35">
      <c r="A9" s="86" t="s">
        <v>154</v>
      </c>
      <c r="B9" s="8" t="s">
        <v>347</v>
      </c>
      <c r="C9" s="22">
        <f>AVERAGE(D9:AW9)</f>
        <v>110171.69565217392</v>
      </c>
      <c r="D9" s="22">
        <v>103099</v>
      </c>
      <c r="E9" s="22">
        <v>103264</v>
      </c>
      <c r="F9" s="22">
        <v>103402</v>
      </c>
      <c r="G9" s="22">
        <v>103486</v>
      </c>
      <c r="H9" s="22">
        <v>103908</v>
      </c>
      <c r="I9" s="22">
        <v>104270</v>
      </c>
      <c r="J9" s="22">
        <v>104607</v>
      </c>
      <c r="K9" s="22">
        <v>104877</v>
      </c>
      <c r="L9" s="22">
        <v>104818</v>
      </c>
      <c r="M9" s="22">
        <v>105304</v>
      </c>
      <c r="N9" s="22">
        <v>105805</v>
      </c>
      <c r="O9" s="22">
        <v>106225</v>
      </c>
      <c r="P9" s="22">
        <v>106587</v>
      </c>
      <c r="Q9" s="22">
        <v>106856</v>
      </c>
      <c r="R9" s="22">
        <v>107066</v>
      </c>
      <c r="S9" s="22">
        <v>107600</v>
      </c>
      <c r="T9" s="22">
        <v>107756</v>
      </c>
      <c r="U9" s="22">
        <v>107915</v>
      </c>
      <c r="V9" s="22">
        <v>108291</v>
      </c>
      <c r="W9" s="22">
        <v>108638</v>
      </c>
      <c r="X9" s="22">
        <v>108612</v>
      </c>
      <c r="Y9" s="22">
        <v>109220</v>
      </c>
      <c r="Z9" s="22">
        <v>109580</v>
      </c>
      <c r="AA9" s="22">
        <v>109823</v>
      </c>
      <c r="AB9" s="22">
        <v>110447</v>
      </c>
      <c r="AC9" s="22">
        <v>110498</v>
      </c>
      <c r="AD9" s="22">
        <v>110791</v>
      </c>
      <c r="AE9" s="22">
        <v>110910</v>
      </c>
      <c r="AF9" s="22">
        <v>111508</v>
      </c>
      <c r="AG9" s="22">
        <v>111686</v>
      </c>
      <c r="AH9" s="22">
        <v>111817</v>
      </c>
      <c r="AI9" s="22">
        <v>112279</v>
      </c>
      <c r="AJ9" s="22">
        <v>112422</v>
      </c>
      <c r="AK9" s="22">
        <v>112438</v>
      </c>
      <c r="AL9" s="22">
        <v>112454</v>
      </c>
      <c r="AM9" s="22">
        <v>112579</v>
      </c>
      <c r="AN9" s="22">
        <v>112848</v>
      </c>
      <c r="AO9" s="22">
        <v>113099</v>
      </c>
      <c r="AP9" s="22">
        <v>113430</v>
      </c>
      <c r="AQ9" s="22">
        <v>115238</v>
      </c>
      <c r="AR9" s="22">
        <v>116863</v>
      </c>
      <c r="AS9" s="22">
        <v>118398</v>
      </c>
      <c r="AT9" s="22">
        <v>119703</v>
      </c>
      <c r="AU9" s="22">
        <v>121120</v>
      </c>
      <c r="AV9" s="22">
        <v>122501</v>
      </c>
      <c r="AW9" s="22">
        <v>123860</v>
      </c>
    </row>
    <row r="10" spans="1:50" x14ac:dyDescent="0.35">
      <c r="A10" s="19"/>
      <c r="B10" s="19"/>
      <c r="C10" s="19"/>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row>
    <row r="11" spans="1:50" x14ac:dyDescent="0.35">
      <c r="A11" s="51" t="s">
        <v>348</v>
      </c>
      <c r="B11" s="19"/>
      <c r="C11" s="19"/>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row>
    <row r="12" spans="1:50" x14ac:dyDescent="0.35">
      <c r="A12" s="19"/>
      <c r="B12" s="19"/>
      <c r="C12" s="19"/>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row>
    <row r="13" spans="1:50" x14ac:dyDescent="0.35">
      <c r="A13" s="24"/>
      <c r="B13" s="6"/>
      <c r="C13" s="456" t="s">
        <v>153</v>
      </c>
      <c r="D13" s="14">
        <v>42736</v>
      </c>
      <c r="E13" s="14">
        <v>42767</v>
      </c>
      <c r="F13" s="14">
        <v>42795</v>
      </c>
      <c r="G13" s="14">
        <v>42826</v>
      </c>
      <c r="H13" s="14">
        <v>42856</v>
      </c>
      <c r="I13" s="14">
        <v>42887</v>
      </c>
      <c r="J13" s="14">
        <v>42917</v>
      </c>
      <c r="K13" s="14">
        <v>42948</v>
      </c>
      <c r="L13" s="14">
        <v>42979</v>
      </c>
      <c r="M13" s="14">
        <v>43009</v>
      </c>
      <c r="N13" s="14">
        <v>43040</v>
      </c>
      <c r="O13" s="14">
        <v>43070</v>
      </c>
      <c r="P13" s="14">
        <v>43101</v>
      </c>
      <c r="Q13" s="14">
        <v>43132</v>
      </c>
      <c r="R13" s="14">
        <v>43160</v>
      </c>
      <c r="S13" s="14">
        <v>43191</v>
      </c>
      <c r="T13" s="14">
        <v>43221</v>
      </c>
      <c r="U13" s="14">
        <v>43252</v>
      </c>
      <c r="V13" s="14">
        <v>43282</v>
      </c>
      <c r="W13" s="14">
        <v>43313</v>
      </c>
      <c r="X13" s="14">
        <v>43344</v>
      </c>
      <c r="Y13" s="14">
        <v>43374</v>
      </c>
      <c r="Z13" s="14">
        <v>43405</v>
      </c>
      <c r="AA13" s="14">
        <v>43435</v>
      </c>
      <c r="AB13" s="14">
        <v>43466</v>
      </c>
      <c r="AC13" s="14">
        <v>43497</v>
      </c>
      <c r="AD13" s="14">
        <v>43525</v>
      </c>
      <c r="AE13" s="14">
        <v>43556</v>
      </c>
      <c r="AF13" s="14">
        <v>43586</v>
      </c>
      <c r="AG13" s="14">
        <v>43617</v>
      </c>
      <c r="AH13" s="14">
        <v>43647</v>
      </c>
      <c r="AI13" s="14">
        <v>43678</v>
      </c>
      <c r="AJ13" s="14">
        <v>43709</v>
      </c>
      <c r="AK13" s="14">
        <v>43739</v>
      </c>
      <c r="AL13" s="14">
        <v>43770</v>
      </c>
      <c r="AM13" s="14">
        <v>43800</v>
      </c>
      <c r="AN13" s="14">
        <v>43831</v>
      </c>
      <c r="AO13" s="14">
        <v>43862</v>
      </c>
      <c r="AP13" s="14">
        <v>43891</v>
      </c>
      <c r="AQ13" s="15">
        <v>43922</v>
      </c>
      <c r="AR13" s="15">
        <v>43952</v>
      </c>
      <c r="AS13" s="15">
        <v>43983</v>
      </c>
      <c r="AT13" s="15">
        <v>44013</v>
      </c>
      <c r="AU13" s="15">
        <v>44044</v>
      </c>
      <c r="AV13" s="15">
        <v>44075</v>
      </c>
      <c r="AW13" s="15">
        <v>44105</v>
      </c>
      <c r="AX13" s="51"/>
    </row>
    <row r="14" spans="1:50" x14ac:dyDescent="0.35">
      <c r="A14" s="570" t="s">
        <v>117</v>
      </c>
      <c r="B14" s="3" t="s">
        <v>349</v>
      </c>
      <c r="C14" s="145">
        <f t="shared" ref="C14:C16" si="0">AVERAGE(D14:AW14)</f>
        <v>439134.42021739134</v>
      </c>
      <c r="D14" s="145">
        <f t="shared" ref="D14:AW14" si="1">D92+D21+D112</f>
        <v>402666.45</v>
      </c>
      <c r="E14" s="145">
        <f t="shared" si="1"/>
        <v>383891.44</v>
      </c>
      <c r="F14" s="145">
        <f t="shared" si="1"/>
        <v>444989.19</v>
      </c>
      <c r="G14" s="145">
        <f t="shared" si="1"/>
        <v>388723.32</v>
      </c>
      <c r="H14" s="145">
        <f t="shared" si="1"/>
        <v>457815.06</v>
      </c>
      <c r="I14" s="145">
        <f t="shared" si="1"/>
        <v>449342.46</v>
      </c>
      <c r="J14" s="145">
        <f t="shared" si="1"/>
        <v>410573.43</v>
      </c>
      <c r="K14" s="145">
        <f t="shared" si="1"/>
        <v>474370.9</v>
      </c>
      <c r="L14" s="145">
        <f t="shared" si="1"/>
        <v>445489.3</v>
      </c>
      <c r="M14" s="145">
        <f t="shared" si="1"/>
        <v>448371.38</v>
      </c>
      <c r="N14" s="145">
        <f t="shared" si="1"/>
        <v>437794.6</v>
      </c>
      <c r="O14" s="145">
        <f t="shared" si="1"/>
        <v>421249.14</v>
      </c>
      <c r="P14" s="145">
        <f t="shared" si="1"/>
        <v>427691.25</v>
      </c>
      <c r="Q14" s="145">
        <f t="shared" si="1"/>
        <v>414762.11</v>
      </c>
      <c r="R14" s="145">
        <f t="shared" si="1"/>
        <v>416274.54</v>
      </c>
      <c r="S14" s="145">
        <f t="shared" si="1"/>
        <v>447266.76</v>
      </c>
      <c r="T14" s="145">
        <f t="shared" si="1"/>
        <v>485214.7</v>
      </c>
      <c r="U14" s="145">
        <f t="shared" si="1"/>
        <v>477345.06</v>
      </c>
      <c r="V14" s="145">
        <f t="shared" si="1"/>
        <v>452383.29</v>
      </c>
      <c r="W14" s="145">
        <f t="shared" si="1"/>
        <v>481771.44</v>
      </c>
      <c r="X14" s="145">
        <f t="shared" si="1"/>
        <v>408156.63</v>
      </c>
      <c r="Y14" s="145">
        <f t="shared" si="1"/>
        <v>496486.97</v>
      </c>
      <c r="Z14" s="145">
        <f t="shared" si="1"/>
        <v>453616.57</v>
      </c>
      <c r="AA14" s="145">
        <f t="shared" si="1"/>
        <v>446808.28</v>
      </c>
      <c r="AB14" s="145">
        <f t="shared" si="1"/>
        <v>499941.62</v>
      </c>
      <c r="AC14" s="145">
        <f t="shared" si="1"/>
        <v>462390.29</v>
      </c>
      <c r="AD14" s="145">
        <f t="shared" si="1"/>
        <v>527570.97</v>
      </c>
      <c r="AE14" s="145">
        <f t="shared" si="1"/>
        <v>548974.23</v>
      </c>
      <c r="AF14" s="145">
        <f t="shared" si="1"/>
        <v>608328.06000000006</v>
      </c>
      <c r="AG14" s="145">
        <f t="shared" si="1"/>
        <v>556008.55000000005</v>
      </c>
      <c r="AH14" s="145">
        <f t="shared" si="1"/>
        <v>572122.26</v>
      </c>
      <c r="AI14" s="145">
        <f t="shared" si="1"/>
        <v>593578.87</v>
      </c>
      <c r="AJ14" s="145">
        <f t="shared" si="1"/>
        <v>545454.42000000004</v>
      </c>
      <c r="AK14" s="145">
        <f t="shared" si="1"/>
        <v>535055.42000000004</v>
      </c>
      <c r="AL14" s="145">
        <f t="shared" si="1"/>
        <v>475006.8</v>
      </c>
      <c r="AM14" s="145">
        <f t="shared" si="1"/>
        <v>501068.24</v>
      </c>
      <c r="AN14" s="145">
        <f t="shared" si="1"/>
        <v>554200.41</v>
      </c>
      <c r="AO14" s="145">
        <f t="shared" si="1"/>
        <v>541075.02</v>
      </c>
      <c r="AP14" s="145">
        <f t="shared" si="1"/>
        <v>402468.07</v>
      </c>
      <c r="AQ14" s="145">
        <f t="shared" si="1"/>
        <v>183622.3</v>
      </c>
      <c r="AR14" s="145">
        <f t="shared" si="1"/>
        <v>185258.05</v>
      </c>
      <c r="AS14" s="145">
        <f t="shared" si="1"/>
        <v>223612.72</v>
      </c>
      <c r="AT14" s="145">
        <f t="shared" si="1"/>
        <v>254389.69</v>
      </c>
      <c r="AU14" s="145">
        <f t="shared" si="1"/>
        <v>268684.14</v>
      </c>
      <c r="AV14" s="145">
        <f t="shared" si="1"/>
        <v>295756.87</v>
      </c>
      <c r="AW14" s="145">
        <f t="shared" si="1"/>
        <v>292562.06</v>
      </c>
      <c r="AX14" s="42"/>
    </row>
    <row r="15" spans="1:50" s="96" customFormat="1" x14ac:dyDescent="0.35">
      <c r="A15" s="571"/>
      <c r="B15" s="92" t="s">
        <v>350</v>
      </c>
      <c r="C15" s="202">
        <f t="shared" si="0"/>
        <v>4.0091802112385535</v>
      </c>
      <c r="D15" s="202">
        <f t="shared" ref="D15:AW15" si="2">D14/D9</f>
        <v>3.9056290555679491</v>
      </c>
      <c r="E15" s="202">
        <f t="shared" si="2"/>
        <v>3.7175728230554697</v>
      </c>
      <c r="F15" s="202">
        <f t="shared" si="2"/>
        <v>4.3034872633024506</v>
      </c>
      <c r="G15" s="202">
        <f t="shared" si="2"/>
        <v>3.7562889666235049</v>
      </c>
      <c r="H15" s="202">
        <f t="shared" si="2"/>
        <v>4.4059654694537471</v>
      </c>
      <c r="I15" s="202">
        <f t="shared" si="2"/>
        <v>4.309412678622806</v>
      </c>
      <c r="J15" s="202">
        <f t="shared" si="2"/>
        <v>3.9249135335111416</v>
      </c>
      <c r="K15" s="202">
        <f t="shared" si="2"/>
        <v>4.523116603259056</v>
      </c>
      <c r="L15" s="202">
        <f t="shared" si="2"/>
        <v>4.2501221164303837</v>
      </c>
      <c r="M15" s="202">
        <f t="shared" si="2"/>
        <v>4.257876054091013</v>
      </c>
      <c r="N15" s="202">
        <f t="shared" si="2"/>
        <v>4.1377496337602189</v>
      </c>
      <c r="O15" s="202">
        <f t="shared" si="2"/>
        <v>3.9656308778536129</v>
      </c>
      <c r="P15" s="202">
        <f t="shared" si="2"/>
        <v>4.0126023811534237</v>
      </c>
      <c r="Q15" s="202">
        <f t="shared" si="2"/>
        <v>3.8815051096803175</v>
      </c>
      <c r="R15" s="202">
        <f t="shared" si="2"/>
        <v>3.8880180449442396</v>
      </c>
      <c r="S15" s="202">
        <f t="shared" si="2"/>
        <v>4.1567542750929372</v>
      </c>
      <c r="T15" s="202">
        <f t="shared" si="2"/>
        <v>4.5029019265748547</v>
      </c>
      <c r="U15" s="202">
        <f t="shared" si="2"/>
        <v>4.423343001436316</v>
      </c>
      <c r="V15" s="202">
        <f t="shared" si="2"/>
        <v>4.1774781837825854</v>
      </c>
      <c r="W15" s="202">
        <f t="shared" si="2"/>
        <v>4.4346493860343523</v>
      </c>
      <c r="X15" s="202">
        <f t="shared" si="2"/>
        <v>3.7579331013147721</v>
      </c>
      <c r="Y15" s="202">
        <f t="shared" si="2"/>
        <v>4.5457514191540005</v>
      </c>
      <c r="Z15" s="202">
        <f t="shared" si="2"/>
        <v>4.1395927176492062</v>
      </c>
      <c r="AA15" s="202">
        <f t="shared" si="2"/>
        <v>4.068439944273968</v>
      </c>
      <c r="AB15" s="202">
        <f t="shared" si="2"/>
        <v>4.5265296477043284</v>
      </c>
      <c r="AC15" s="202">
        <f t="shared" si="2"/>
        <v>4.1846032507375694</v>
      </c>
      <c r="AD15" s="202">
        <f t="shared" si="2"/>
        <v>4.7618576418662162</v>
      </c>
      <c r="AE15" s="202">
        <f t="shared" si="2"/>
        <v>4.9497270760075738</v>
      </c>
      <c r="AF15" s="202">
        <f t="shared" si="2"/>
        <v>5.4554656168167313</v>
      </c>
      <c r="AG15" s="202">
        <f t="shared" si="2"/>
        <v>4.978319126837742</v>
      </c>
      <c r="AH15" s="202">
        <f t="shared" si="2"/>
        <v>5.1165946144146242</v>
      </c>
      <c r="AI15" s="202">
        <f t="shared" si="2"/>
        <v>5.2866419366043518</v>
      </c>
      <c r="AJ15" s="202">
        <f t="shared" si="2"/>
        <v>4.8518476810588682</v>
      </c>
      <c r="AK15" s="202">
        <f t="shared" si="2"/>
        <v>4.7586707340934566</v>
      </c>
      <c r="AL15" s="202">
        <f t="shared" si="2"/>
        <v>4.2240098173475378</v>
      </c>
      <c r="AM15" s="202">
        <f t="shared" si="2"/>
        <v>4.4508144502971243</v>
      </c>
      <c r="AN15" s="202">
        <f t="shared" si="2"/>
        <v>4.9110344002552111</v>
      </c>
      <c r="AO15" s="202">
        <f t="shared" si="2"/>
        <v>4.7840831483921171</v>
      </c>
      <c r="AP15" s="202">
        <f t="shared" si="2"/>
        <v>3.5481624790619768</v>
      </c>
      <c r="AQ15" s="145">
        <f t="shared" si="2"/>
        <v>1.5934179697669171</v>
      </c>
      <c r="AR15" s="145">
        <f t="shared" si="2"/>
        <v>1.5852583794699775</v>
      </c>
      <c r="AS15" s="145">
        <f t="shared" si="2"/>
        <v>1.8886528488656904</v>
      </c>
      <c r="AT15" s="145">
        <f t="shared" si="2"/>
        <v>2.1251738887078853</v>
      </c>
      <c r="AU15" s="145">
        <f t="shared" si="2"/>
        <v>2.2183300858652579</v>
      </c>
      <c r="AV15" s="145">
        <f t="shared" si="2"/>
        <v>2.4143220871666355</v>
      </c>
      <c r="AW15" s="145">
        <f t="shared" si="2"/>
        <v>2.3620382690134023</v>
      </c>
      <c r="AX15" s="95"/>
    </row>
    <row r="16" spans="1:50" x14ac:dyDescent="0.35">
      <c r="A16" s="572"/>
      <c r="B16" s="8" t="s">
        <v>351</v>
      </c>
      <c r="C16" s="196">
        <f t="shared" si="0"/>
        <v>327.88228312405829</v>
      </c>
      <c r="D16" s="196">
        <f t="shared" ref="D16:AW16" si="3">(D21+D92)/D25</f>
        <v>270.14450808625338</v>
      </c>
      <c r="E16" s="196">
        <f t="shared" si="3"/>
        <v>269.29827125790581</v>
      </c>
      <c r="F16" s="196">
        <f t="shared" si="3"/>
        <v>295.13376994680851</v>
      </c>
      <c r="G16" s="196">
        <f t="shared" si="3"/>
        <v>281.12060913705585</v>
      </c>
      <c r="H16" s="196">
        <f t="shared" si="3"/>
        <v>305.28546791443853</v>
      </c>
      <c r="I16" s="196">
        <f t="shared" si="3"/>
        <v>292.60825831702545</v>
      </c>
      <c r="J16" s="196">
        <f t="shared" si="3"/>
        <v>283.76585753803596</v>
      </c>
      <c r="K16" s="196">
        <f t="shared" si="3"/>
        <v>309.35003265839322</v>
      </c>
      <c r="L16" s="196">
        <f t="shared" si="3"/>
        <v>295.50651162790695</v>
      </c>
      <c r="M16" s="196">
        <f t="shared" si="3"/>
        <v>307.02975308641976</v>
      </c>
      <c r="N16" s="196">
        <f t="shared" si="3"/>
        <v>292.56858288770053</v>
      </c>
      <c r="O16" s="196">
        <f t="shared" si="3"/>
        <v>295.3846596491228</v>
      </c>
      <c r="P16" s="196">
        <f t="shared" si="3"/>
        <v>285.36137123745817</v>
      </c>
      <c r="Q16" s="196">
        <f t="shared" si="3"/>
        <v>283.50315537303214</v>
      </c>
      <c r="R16" s="196">
        <f t="shared" si="3"/>
        <v>304.55131135531133</v>
      </c>
      <c r="S16" s="196">
        <f t="shared" si="3"/>
        <v>312.59213986013987</v>
      </c>
      <c r="T16" s="196">
        <f t="shared" si="3"/>
        <v>327.77479729729731</v>
      </c>
      <c r="U16" s="196">
        <f t="shared" si="3"/>
        <v>323.88395112016292</v>
      </c>
      <c r="V16" s="196">
        <f t="shared" si="3"/>
        <v>309.14784005468215</v>
      </c>
      <c r="W16" s="196">
        <f t="shared" si="3"/>
        <v>332.59435684647303</v>
      </c>
      <c r="X16" s="196">
        <f t="shared" si="3"/>
        <v>309.9533307984791</v>
      </c>
      <c r="Y16" s="196">
        <f t="shared" si="3"/>
        <v>328.78924453280314</v>
      </c>
      <c r="Z16" s="196">
        <f t="shared" si="3"/>
        <v>317.81539593552907</v>
      </c>
      <c r="AA16" s="196">
        <f t="shared" si="3"/>
        <v>322.08389610389611</v>
      </c>
      <c r="AB16" s="196">
        <f t="shared" si="3"/>
        <v>379.11503793626707</v>
      </c>
      <c r="AC16" s="196">
        <f t="shared" si="3"/>
        <v>353.78123277182232</v>
      </c>
      <c r="AD16" s="196">
        <f t="shared" si="3"/>
        <v>373.93402127659573</v>
      </c>
      <c r="AE16" s="196">
        <f t="shared" si="3"/>
        <v>388.00157708628007</v>
      </c>
      <c r="AF16" s="196">
        <f t="shared" si="3"/>
        <v>397.11042455911172</v>
      </c>
      <c r="AG16" s="196">
        <f t="shared" si="3"/>
        <v>379.38740614334472</v>
      </c>
      <c r="AH16" s="196">
        <f t="shared" si="3"/>
        <v>380.40602794411177</v>
      </c>
      <c r="AI16" s="196">
        <f t="shared" si="3"/>
        <v>394.05373421926907</v>
      </c>
      <c r="AJ16" s="196">
        <f t="shared" si="3"/>
        <v>372.98728268309378</v>
      </c>
      <c r="AK16" s="196">
        <f t="shared" si="3"/>
        <v>408.66316513761473</v>
      </c>
      <c r="AL16" s="196">
        <f t="shared" si="3"/>
        <v>371.63884103367263</v>
      </c>
      <c r="AM16" s="196">
        <f t="shared" si="3"/>
        <v>374.42650710545996</v>
      </c>
      <c r="AN16" s="196">
        <f t="shared" si="3"/>
        <v>376.67464989802858</v>
      </c>
      <c r="AO16" s="196">
        <f t="shared" si="3"/>
        <v>372.63844352617082</v>
      </c>
      <c r="AP16" s="196">
        <f t="shared" si="3"/>
        <v>319.92692368839425</v>
      </c>
      <c r="AQ16" s="196">
        <f t="shared" si="3"/>
        <v>335.0771897810219</v>
      </c>
      <c r="AR16" s="196">
        <f t="shared" si="3"/>
        <v>342.43632162661737</v>
      </c>
      <c r="AS16" s="196">
        <f t="shared" si="3"/>
        <v>320.3620630372493</v>
      </c>
      <c r="AT16" s="196">
        <f t="shared" si="3"/>
        <v>305.38978391356545</v>
      </c>
      <c r="AU16" s="196">
        <f t="shared" si="3"/>
        <v>286.74934898612594</v>
      </c>
      <c r="AV16" s="196">
        <f t="shared" si="3"/>
        <v>296.34956913827654</v>
      </c>
      <c r="AW16" s="196">
        <f t="shared" si="3"/>
        <v>298.2283995922528</v>
      </c>
      <c r="AX16" s="42"/>
    </row>
    <row r="17" spans="1:50" x14ac:dyDescent="0.35">
      <c r="A17" s="97"/>
      <c r="B17" s="19"/>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42"/>
    </row>
    <row r="18" spans="1:50" x14ac:dyDescent="0.35">
      <c r="A18" s="99" t="s">
        <v>352</v>
      </c>
      <c r="B18" s="19"/>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42"/>
    </row>
    <row r="19" spans="1:50" ht="15" thickBot="1" x14ac:dyDescent="0.4"/>
    <row r="20" spans="1:50" s="2" customFormat="1" x14ac:dyDescent="0.35">
      <c r="A20" s="91" t="s">
        <v>353</v>
      </c>
      <c r="B20" s="33" t="s">
        <v>354</v>
      </c>
      <c r="C20" s="456" t="s">
        <v>153</v>
      </c>
      <c r="D20" s="14">
        <v>42736</v>
      </c>
      <c r="E20" s="14">
        <v>42767</v>
      </c>
      <c r="F20" s="14">
        <v>42795</v>
      </c>
      <c r="G20" s="14">
        <v>42826</v>
      </c>
      <c r="H20" s="14">
        <v>42856</v>
      </c>
      <c r="I20" s="14">
        <v>42887</v>
      </c>
      <c r="J20" s="14">
        <v>42917</v>
      </c>
      <c r="K20" s="14">
        <v>42948</v>
      </c>
      <c r="L20" s="14">
        <v>42979</v>
      </c>
      <c r="M20" s="14">
        <v>43009</v>
      </c>
      <c r="N20" s="14">
        <v>43040</v>
      </c>
      <c r="O20" s="14">
        <v>43070</v>
      </c>
      <c r="P20" s="14">
        <v>43101</v>
      </c>
      <c r="Q20" s="14">
        <v>43132</v>
      </c>
      <c r="R20" s="14">
        <v>43160</v>
      </c>
      <c r="S20" s="14">
        <v>43191</v>
      </c>
      <c r="T20" s="14">
        <v>43221</v>
      </c>
      <c r="U20" s="14">
        <v>43252</v>
      </c>
      <c r="V20" s="14">
        <v>43282</v>
      </c>
      <c r="W20" s="14">
        <v>43313</v>
      </c>
      <c r="X20" s="14">
        <v>43344</v>
      </c>
      <c r="Y20" s="14">
        <v>43374</v>
      </c>
      <c r="Z20" s="14">
        <v>43405</v>
      </c>
      <c r="AA20" s="14">
        <v>43435</v>
      </c>
      <c r="AB20" s="14">
        <v>43466</v>
      </c>
      <c r="AC20" s="14">
        <v>43497</v>
      </c>
      <c r="AD20" s="14">
        <v>43525</v>
      </c>
      <c r="AE20" s="14">
        <v>43556</v>
      </c>
      <c r="AF20" s="14">
        <v>43586</v>
      </c>
      <c r="AG20" s="14">
        <v>43617</v>
      </c>
      <c r="AH20" s="14">
        <v>43647</v>
      </c>
      <c r="AI20" s="14">
        <v>43678</v>
      </c>
      <c r="AJ20" s="14">
        <v>43709</v>
      </c>
      <c r="AK20" s="14">
        <v>43739</v>
      </c>
      <c r="AL20" s="14">
        <v>43770</v>
      </c>
      <c r="AM20" s="14">
        <v>43800</v>
      </c>
      <c r="AN20" s="14">
        <v>43831</v>
      </c>
      <c r="AO20" s="14">
        <v>43862</v>
      </c>
      <c r="AP20" s="14">
        <v>43891</v>
      </c>
      <c r="AQ20" s="14">
        <v>43922</v>
      </c>
      <c r="AR20" s="14">
        <v>43952</v>
      </c>
      <c r="AS20" s="14">
        <v>43983</v>
      </c>
      <c r="AT20" s="14">
        <v>44013</v>
      </c>
      <c r="AU20" s="14">
        <v>44044</v>
      </c>
      <c r="AV20" s="14">
        <v>44075</v>
      </c>
      <c r="AW20" s="15">
        <v>44105</v>
      </c>
    </row>
    <row r="21" spans="1:50" s="88" customFormat="1" x14ac:dyDescent="0.35">
      <c r="A21" s="423" t="s">
        <v>134</v>
      </c>
      <c r="B21" s="87" t="s">
        <v>162</v>
      </c>
      <c r="C21" s="193">
        <f>AVERAGE(D21:AW21)</f>
        <v>437316.4347826087</v>
      </c>
      <c r="D21" s="193">
        <v>398542</v>
      </c>
      <c r="E21" s="193">
        <v>381312</v>
      </c>
      <c r="F21" s="193">
        <v>440899</v>
      </c>
      <c r="G21" s="193">
        <v>384299</v>
      </c>
      <c r="H21" s="193">
        <v>453567</v>
      </c>
      <c r="I21" s="193">
        <v>446201</v>
      </c>
      <c r="J21" s="193">
        <v>407632</v>
      </c>
      <c r="K21" s="193">
        <v>471473</v>
      </c>
      <c r="L21" s="193">
        <v>441785</v>
      </c>
      <c r="M21" s="193">
        <v>440970</v>
      </c>
      <c r="N21" s="193">
        <v>436044</v>
      </c>
      <c r="O21" s="193">
        <v>417458</v>
      </c>
      <c r="P21" s="193">
        <v>424897</v>
      </c>
      <c r="Q21" s="193">
        <v>412189</v>
      </c>
      <c r="R21" s="193">
        <v>414331</v>
      </c>
      <c r="S21" s="193">
        <v>444838</v>
      </c>
      <c r="T21" s="193">
        <v>484039</v>
      </c>
      <c r="U21" s="193">
        <v>473976</v>
      </c>
      <c r="V21" s="193">
        <v>451644</v>
      </c>
      <c r="W21" s="193">
        <v>479882</v>
      </c>
      <c r="X21" s="193">
        <v>406570</v>
      </c>
      <c r="Y21" s="193">
        <v>495620</v>
      </c>
      <c r="Z21" s="193">
        <v>452938</v>
      </c>
      <c r="AA21" s="193">
        <v>445921</v>
      </c>
      <c r="AB21" s="193">
        <v>499133</v>
      </c>
      <c r="AC21" s="193">
        <v>460775</v>
      </c>
      <c r="AD21" s="193">
        <v>525967</v>
      </c>
      <c r="AE21" s="193">
        <v>547900</v>
      </c>
      <c r="AF21" s="193">
        <v>607099</v>
      </c>
      <c r="AG21" s="193">
        <v>554968</v>
      </c>
      <c r="AH21" s="193">
        <v>570931</v>
      </c>
      <c r="AI21" s="193">
        <v>591821</v>
      </c>
      <c r="AJ21" s="193">
        <v>544095</v>
      </c>
      <c r="AK21" s="193">
        <v>533689</v>
      </c>
      <c r="AL21" s="193">
        <v>473529</v>
      </c>
      <c r="AM21" s="193">
        <v>499527</v>
      </c>
      <c r="AN21" s="193">
        <v>553609</v>
      </c>
      <c r="AO21" s="193">
        <v>540819</v>
      </c>
      <c r="AP21" s="193">
        <v>402315</v>
      </c>
      <c r="AQ21" s="193">
        <v>183546</v>
      </c>
      <c r="AR21" s="193">
        <v>185128</v>
      </c>
      <c r="AS21" s="193">
        <v>223537</v>
      </c>
      <c r="AT21" s="193">
        <v>254311</v>
      </c>
      <c r="AU21" s="193">
        <v>268642</v>
      </c>
      <c r="AV21" s="193">
        <v>295681</v>
      </c>
      <c r="AW21" s="194">
        <v>292507</v>
      </c>
    </row>
    <row r="22" spans="1:50" s="51" customFormat="1" x14ac:dyDescent="0.35">
      <c r="A22" s="29" t="s">
        <v>134</v>
      </c>
      <c r="B22" s="9" t="s">
        <v>166</v>
      </c>
      <c r="C22" s="193">
        <f>AVERAGE(D22:AW22)</f>
        <v>326.9086028218365</v>
      </c>
      <c r="D22" s="193">
        <f>D21/D25</f>
        <v>268.55929919137469</v>
      </c>
      <c r="E22" s="193">
        <f t="shared" ref="E22:AW22" si="4">E21/E25</f>
        <v>267.96345748418832</v>
      </c>
      <c r="F22" s="193">
        <f t="shared" si="4"/>
        <v>293.15093085106383</v>
      </c>
      <c r="G22" s="193">
        <f t="shared" si="4"/>
        <v>278.67947788252354</v>
      </c>
      <c r="H22" s="193">
        <f t="shared" si="4"/>
        <v>303.18649732620321</v>
      </c>
      <c r="I22" s="193">
        <f t="shared" si="4"/>
        <v>291.06392694063925</v>
      </c>
      <c r="J22" s="193">
        <f t="shared" si="4"/>
        <v>281.90318118948824</v>
      </c>
      <c r="K22" s="193">
        <f t="shared" si="4"/>
        <v>307.95101241018943</v>
      </c>
      <c r="L22" s="193">
        <f t="shared" si="4"/>
        <v>293.54485049833886</v>
      </c>
      <c r="M22" s="193">
        <f t="shared" si="4"/>
        <v>302.44855967078189</v>
      </c>
      <c r="N22" s="193">
        <f t="shared" si="4"/>
        <v>291.47326203208559</v>
      </c>
      <c r="O22" s="193">
        <f t="shared" si="4"/>
        <v>292.95298245614038</v>
      </c>
      <c r="P22" s="193">
        <f t="shared" si="4"/>
        <v>284.21204013377928</v>
      </c>
      <c r="Q22" s="193">
        <f t="shared" si="4"/>
        <v>282.1279945242984</v>
      </c>
      <c r="R22" s="193">
        <f t="shared" si="4"/>
        <v>303.53919413919414</v>
      </c>
      <c r="S22" s="193">
        <f t="shared" si="4"/>
        <v>311.0755244755245</v>
      </c>
      <c r="T22" s="193">
        <f t="shared" si="4"/>
        <v>327.0533783783784</v>
      </c>
      <c r="U22" s="193">
        <f t="shared" si="4"/>
        <v>321.77596741344195</v>
      </c>
      <c r="V22" s="193">
        <f t="shared" si="4"/>
        <v>308.71086807928913</v>
      </c>
      <c r="W22" s="193">
        <f t="shared" si="4"/>
        <v>331.86860304287688</v>
      </c>
      <c r="X22" s="193">
        <f t="shared" si="4"/>
        <v>309.17870722433457</v>
      </c>
      <c r="Y22" s="193">
        <f t="shared" si="4"/>
        <v>328.44267726971503</v>
      </c>
      <c r="Z22" s="193">
        <f t="shared" si="4"/>
        <v>317.40574632095303</v>
      </c>
      <c r="AA22" s="193">
        <f t="shared" si="4"/>
        <v>321.73232323232321</v>
      </c>
      <c r="AB22" s="193">
        <f t="shared" si="4"/>
        <v>378.70485584218511</v>
      </c>
      <c r="AC22" s="193">
        <f t="shared" si="4"/>
        <v>352.81393568147013</v>
      </c>
      <c r="AD22" s="193">
        <f t="shared" si="4"/>
        <v>373.02624113475179</v>
      </c>
      <c r="AE22" s="193">
        <f t="shared" si="4"/>
        <v>387.48231966053748</v>
      </c>
      <c r="AF22" s="193">
        <f t="shared" si="4"/>
        <v>396.53755715218813</v>
      </c>
      <c r="AG22" s="193">
        <f t="shared" si="4"/>
        <v>378.81774744027302</v>
      </c>
      <c r="AH22" s="193">
        <f t="shared" si="4"/>
        <v>379.86094477711242</v>
      </c>
      <c r="AI22" s="193">
        <f t="shared" si="4"/>
        <v>393.23654485049832</v>
      </c>
      <c r="AJ22" s="193">
        <f t="shared" si="4"/>
        <v>372.41273100616019</v>
      </c>
      <c r="AK22" s="193">
        <f t="shared" si="4"/>
        <v>408.0191131498471</v>
      </c>
      <c r="AL22" s="193">
        <f t="shared" si="4"/>
        <v>370.81362568519967</v>
      </c>
      <c r="AM22" s="193">
        <f t="shared" si="4"/>
        <v>373.61780104712039</v>
      </c>
      <c r="AN22" s="193">
        <f t="shared" si="4"/>
        <v>376.34874235214141</v>
      </c>
      <c r="AO22" s="193">
        <f t="shared" si="4"/>
        <v>372.46487603305786</v>
      </c>
      <c r="AP22" s="193">
        <f t="shared" si="4"/>
        <v>319.8052464228935</v>
      </c>
      <c r="AQ22" s="193">
        <f t="shared" si="4"/>
        <v>334.93795620437959</v>
      </c>
      <c r="AR22" s="193">
        <f t="shared" si="4"/>
        <v>342.19593345656193</v>
      </c>
      <c r="AS22" s="193">
        <f t="shared" si="4"/>
        <v>320.25358166189113</v>
      </c>
      <c r="AT22" s="193">
        <f t="shared" si="4"/>
        <v>305.29531812725088</v>
      </c>
      <c r="AU22" s="193">
        <f t="shared" si="4"/>
        <v>286.70437566702242</v>
      </c>
      <c r="AV22" s="193">
        <f t="shared" si="4"/>
        <v>296.27354709418836</v>
      </c>
      <c r="AW22" s="194">
        <f t="shared" si="4"/>
        <v>298.17227319062181</v>
      </c>
    </row>
    <row r="23" spans="1:50" s="51" customFormat="1" x14ac:dyDescent="0.35">
      <c r="A23" s="29" t="s">
        <v>134</v>
      </c>
      <c r="B23" s="9" t="s">
        <v>133</v>
      </c>
      <c r="C23" s="126">
        <f>AVERAGE(D23:AW23)</f>
        <v>12590.282608695652</v>
      </c>
      <c r="D23" s="126">
        <v>12506</v>
      </c>
      <c r="E23" s="126">
        <v>11789</v>
      </c>
      <c r="F23" s="126">
        <v>13568</v>
      </c>
      <c r="G23" s="126">
        <v>11855</v>
      </c>
      <c r="H23" s="126">
        <v>13944</v>
      </c>
      <c r="I23" s="126">
        <v>13808</v>
      </c>
      <c r="J23" s="126">
        <v>12596</v>
      </c>
      <c r="K23" s="126">
        <v>14265</v>
      </c>
      <c r="L23" s="126">
        <v>13093</v>
      </c>
      <c r="M23" s="126">
        <v>13563</v>
      </c>
      <c r="N23" s="126">
        <v>13303</v>
      </c>
      <c r="O23" s="126">
        <v>12677</v>
      </c>
      <c r="P23" s="126">
        <v>12984</v>
      </c>
      <c r="Q23" s="126">
        <v>12799</v>
      </c>
      <c r="R23" s="126">
        <v>12706</v>
      </c>
      <c r="S23" s="126">
        <v>13664</v>
      </c>
      <c r="T23" s="126">
        <v>14901</v>
      </c>
      <c r="U23" s="126">
        <v>14515</v>
      </c>
      <c r="V23" s="126">
        <v>13920</v>
      </c>
      <c r="W23" s="126">
        <v>14788</v>
      </c>
      <c r="X23" s="126">
        <v>12323</v>
      </c>
      <c r="Y23" s="126">
        <v>15329</v>
      </c>
      <c r="Z23" s="126">
        <v>14063</v>
      </c>
      <c r="AA23" s="126">
        <v>13804</v>
      </c>
      <c r="AB23" s="126">
        <v>13645</v>
      </c>
      <c r="AC23" s="126">
        <v>12409</v>
      </c>
      <c r="AD23" s="126">
        <v>14141</v>
      </c>
      <c r="AE23" s="126">
        <v>14384</v>
      </c>
      <c r="AF23" s="126">
        <v>16145</v>
      </c>
      <c r="AG23" s="126">
        <v>14493</v>
      </c>
      <c r="AH23" s="126">
        <v>14818</v>
      </c>
      <c r="AI23" s="126">
        <v>15447</v>
      </c>
      <c r="AJ23" s="126">
        <v>14236</v>
      </c>
      <c r="AK23" s="126">
        <v>13666</v>
      </c>
      <c r="AL23" s="126">
        <v>12453</v>
      </c>
      <c r="AM23" s="126">
        <v>13304</v>
      </c>
      <c r="AN23" s="126">
        <v>14812</v>
      </c>
      <c r="AO23" s="126">
        <v>14510</v>
      </c>
      <c r="AP23" s="126">
        <v>10654</v>
      </c>
      <c r="AQ23" s="126">
        <v>4412</v>
      </c>
      <c r="AR23" s="126">
        <v>4763</v>
      </c>
      <c r="AS23" s="126">
        <v>6197</v>
      </c>
      <c r="AT23" s="126">
        <v>7219</v>
      </c>
      <c r="AU23" s="126">
        <v>8031</v>
      </c>
      <c r="AV23" s="126">
        <v>8469</v>
      </c>
      <c r="AW23" s="404">
        <v>8182</v>
      </c>
    </row>
    <row r="24" spans="1:50" s="51" customFormat="1" x14ac:dyDescent="0.35">
      <c r="A24" s="29" t="s">
        <v>134</v>
      </c>
      <c r="B24" s="9" t="s">
        <v>167</v>
      </c>
      <c r="C24" s="126">
        <f>AVERAGE(D24:AW24)</f>
        <v>110955.44462511508</v>
      </c>
      <c r="D24" s="126">
        <f>SUM(D29,D34,D39,D44,D49,D54,D59,D64,D69,D74,D79)</f>
        <v>104489</v>
      </c>
      <c r="E24" s="126">
        <f t="shared" ref="E24:AW24" si="5">SUM(E29,E34,E39,E44,E49,E54,E59,E64,E69,E74,E79)</f>
        <v>100944</v>
      </c>
      <c r="F24" s="126">
        <f t="shared" si="5"/>
        <v>115433</v>
      </c>
      <c r="G24" s="126">
        <f t="shared" si="5"/>
        <v>100818</v>
      </c>
      <c r="H24" s="126">
        <f t="shared" si="5"/>
        <v>118268.78888462785</v>
      </c>
      <c r="I24" s="126">
        <f t="shared" si="5"/>
        <v>120377.14680801966</v>
      </c>
      <c r="J24" s="126">
        <f t="shared" si="5"/>
        <v>109645.06826886715</v>
      </c>
      <c r="K24" s="126">
        <f t="shared" si="5"/>
        <v>125361.8484499694</v>
      </c>
      <c r="L24" s="126">
        <f t="shared" si="5"/>
        <v>116136.80166755096</v>
      </c>
      <c r="M24" s="126">
        <f t="shared" si="5"/>
        <v>116323.3996302951</v>
      </c>
      <c r="N24" s="126">
        <f t="shared" si="5"/>
        <v>115321.21742063023</v>
      </c>
      <c r="O24" s="126">
        <f t="shared" si="5"/>
        <v>111663.61110801766</v>
      </c>
      <c r="P24" s="126">
        <f t="shared" si="5"/>
        <v>113732.75448687702</v>
      </c>
      <c r="Q24" s="126">
        <f t="shared" si="5"/>
        <v>110088.73738673882</v>
      </c>
      <c r="R24" s="126">
        <f t="shared" si="5"/>
        <v>109381.13620366013</v>
      </c>
      <c r="S24" s="126">
        <f t="shared" si="5"/>
        <v>117611.71090922412</v>
      </c>
      <c r="T24" s="126">
        <f t="shared" si="5"/>
        <v>125496.93556718939</v>
      </c>
      <c r="U24" s="126">
        <f t="shared" si="5"/>
        <v>125892.18426728139</v>
      </c>
      <c r="V24" s="126">
        <f t="shared" si="5"/>
        <v>116434.30365907702</v>
      </c>
      <c r="W24" s="126">
        <f t="shared" si="5"/>
        <v>125696.5515219635</v>
      </c>
      <c r="X24" s="126">
        <f t="shared" si="5"/>
        <v>108604.46803874767</v>
      </c>
      <c r="Y24" s="126">
        <f t="shared" si="5"/>
        <v>132899.00828747178</v>
      </c>
      <c r="Z24" s="126">
        <f t="shared" si="5"/>
        <v>121148.22460078064</v>
      </c>
      <c r="AA24" s="126">
        <f t="shared" si="5"/>
        <v>118585.68667118637</v>
      </c>
      <c r="AB24" s="126">
        <f t="shared" si="5"/>
        <v>115968.04773242489</v>
      </c>
      <c r="AC24" s="126">
        <f t="shared" si="5"/>
        <v>107657.70837523772</v>
      </c>
      <c r="AD24" s="126">
        <f t="shared" si="5"/>
        <v>123957.81238216348</v>
      </c>
      <c r="AE24" s="126">
        <f t="shared" si="5"/>
        <v>132944.17846346297</v>
      </c>
      <c r="AF24" s="126">
        <f t="shared" si="5"/>
        <v>148636.46787178767</v>
      </c>
      <c r="AG24" s="126">
        <f t="shared" si="5"/>
        <v>135754.10983355495</v>
      </c>
      <c r="AH24" s="126">
        <f t="shared" si="5"/>
        <v>137438.85575162774</v>
      </c>
      <c r="AI24" s="126">
        <f t="shared" si="5"/>
        <v>141504.93050956121</v>
      </c>
      <c r="AJ24" s="126">
        <f t="shared" si="5"/>
        <v>131406.88034338239</v>
      </c>
      <c r="AK24" s="126">
        <f t="shared" si="5"/>
        <v>130446.82295846941</v>
      </c>
      <c r="AL24" s="126">
        <f t="shared" si="5"/>
        <v>112319.32815134199</v>
      </c>
      <c r="AM24" s="126">
        <f t="shared" si="5"/>
        <v>119185.86771175615</v>
      </c>
      <c r="AN24" s="126">
        <f t="shared" si="5"/>
        <v>132983.99748907622</v>
      </c>
      <c r="AO24" s="126">
        <f t="shared" si="5"/>
        <v>132543.22788980912</v>
      </c>
      <c r="AP24" s="126">
        <f t="shared" si="5"/>
        <v>100793.7537312498</v>
      </c>
      <c r="AQ24" s="126">
        <f t="shared" si="5"/>
        <v>45871.971466055154</v>
      </c>
      <c r="AR24" s="126">
        <f t="shared" si="5"/>
        <v>46076.010092705139</v>
      </c>
      <c r="AS24" s="126">
        <f t="shared" si="5"/>
        <v>57378.616113542928</v>
      </c>
      <c r="AT24" s="126">
        <f t="shared" si="5"/>
        <v>61610.43686327387</v>
      </c>
      <c r="AU24" s="126">
        <f t="shared" si="5"/>
        <v>66137.697452290056</v>
      </c>
      <c r="AV24" s="126">
        <f t="shared" si="5"/>
        <v>72200.486700347712</v>
      </c>
      <c r="AW24" s="404">
        <f t="shared" si="5"/>
        <v>70779.661033997079</v>
      </c>
    </row>
    <row r="25" spans="1:50" s="51" customFormat="1" x14ac:dyDescent="0.35">
      <c r="A25" s="29" t="s">
        <v>134</v>
      </c>
      <c r="B25" s="9" t="s">
        <v>132</v>
      </c>
      <c r="C25" s="126">
        <f>AVERAGE(D25:AW25)</f>
        <v>1336.5652173913043</v>
      </c>
      <c r="D25" s="126">
        <v>1484</v>
      </c>
      <c r="E25" s="126">
        <v>1423</v>
      </c>
      <c r="F25" s="126">
        <v>1504</v>
      </c>
      <c r="G25" s="126">
        <v>1379</v>
      </c>
      <c r="H25" s="126">
        <v>1496</v>
      </c>
      <c r="I25" s="126">
        <v>1533</v>
      </c>
      <c r="J25" s="126">
        <v>1446</v>
      </c>
      <c r="K25" s="126">
        <v>1531</v>
      </c>
      <c r="L25" s="126">
        <v>1505</v>
      </c>
      <c r="M25" s="126">
        <v>1458</v>
      </c>
      <c r="N25" s="126">
        <v>1496</v>
      </c>
      <c r="O25" s="126">
        <v>1425</v>
      </c>
      <c r="P25" s="126">
        <v>1495</v>
      </c>
      <c r="Q25" s="126">
        <v>1461</v>
      </c>
      <c r="R25" s="126">
        <v>1365</v>
      </c>
      <c r="S25" s="126">
        <v>1430</v>
      </c>
      <c r="T25" s="126">
        <v>1480</v>
      </c>
      <c r="U25" s="126">
        <v>1473</v>
      </c>
      <c r="V25" s="126">
        <v>1463</v>
      </c>
      <c r="W25" s="126">
        <v>1446</v>
      </c>
      <c r="X25" s="126">
        <v>1315</v>
      </c>
      <c r="Y25" s="126">
        <v>1509</v>
      </c>
      <c r="Z25" s="126">
        <v>1427</v>
      </c>
      <c r="AA25" s="126">
        <v>1386</v>
      </c>
      <c r="AB25" s="126">
        <v>1318</v>
      </c>
      <c r="AC25" s="126">
        <v>1306</v>
      </c>
      <c r="AD25" s="126">
        <v>1410</v>
      </c>
      <c r="AE25" s="126">
        <v>1414</v>
      </c>
      <c r="AF25" s="126">
        <v>1531</v>
      </c>
      <c r="AG25" s="126">
        <v>1465</v>
      </c>
      <c r="AH25" s="126">
        <v>1503</v>
      </c>
      <c r="AI25" s="126">
        <v>1505</v>
      </c>
      <c r="AJ25" s="126">
        <v>1461</v>
      </c>
      <c r="AK25" s="126">
        <v>1308</v>
      </c>
      <c r="AL25" s="126">
        <v>1277</v>
      </c>
      <c r="AM25" s="126">
        <v>1337</v>
      </c>
      <c r="AN25" s="126">
        <v>1471</v>
      </c>
      <c r="AO25" s="126">
        <v>1452</v>
      </c>
      <c r="AP25" s="126">
        <v>1258</v>
      </c>
      <c r="AQ25" s="126">
        <v>548</v>
      </c>
      <c r="AR25" s="126">
        <v>541</v>
      </c>
      <c r="AS25" s="126">
        <v>698</v>
      </c>
      <c r="AT25" s="126">
        <v>833</v>
      </c>
      <c r="AU25" s="126">
        <v>937</v>
      </c>
      <c r="AV25" s="126">
        <v>998</v>
      </c>
      <c r="AW25" s="404">
        <v>981</v>
      </c>
    </row>
    <row r="26" spans="1:50" x14ac:dyDescent="0.35">
      <c r="A26" s="27" t="s">
        <v>355</v>
      </c>
      <c r="B26" s="3" t="s">
        <v>162</v>
      </c>
      <c r="C26" s="145">
        <f t="shared" ref="C26:C80" si="6">AVERAGE(D26:AW26)</f>
        <v>270.91304347826087</v>
      </c>
      <c r="D26" s="145">
        <v>0</v>
      </c>
      <c r="E26" s="145">
        <v>0</v>
      </c>
      <c r="F26" s="145">
        <v>0</v>
      </c>
      <c r="G26" s="145">
        <v>0</v>
      </c>
      <c r="H26" s="145">
        <v>0</v>
      </c>
      <c r="I26" s="145">
        <v>0</v>
      </c>
      <c r="J26" s="145">
        <v>0</v>
      </c>
      <c r="K26" s="145">
        <v>0</v>
      </c>
      <c r="L26" s="145">
        <v>0</v>
      </c>
      <c r="M26" s="145">
        <v>0</v>
      </c>
      <c r="N26" s="145">
        <v>0</v>
      </c>
      <c r="O26" s="145">
        <v>0</v>
      </c>
      <c r="P26" s="145">
        <v>0</v>
      </c>
      <c r="Q26" s="145">
        <v>0</v>
      </c>
      <c r="R26" s="145">
        <v>0</v>
      </c>
      <c r="S26" s="145">
        <v>0</v>
      </c>
      <c r="T26" s="145">
        <v>0</v>
      </c>
      <c r="U26" s="145">
        <v>0</v>
      </c>
      <c r="V26" s="145">
        <v>0</v>
      </c>
      <c r="W26" s="145">
        <v>0</v>
      </c>
      <c r="X26" s="145">
        <v>0</v>
      </c>
      <c r="Y26" s="145">
        <v>0</v>
      </c>
      <c r="Z26" s="145">
        <v>0</v>
      </c>
      <c r="AA26" s="145">
        <v>0</v>
      </c>
      <c r="AB26" s="145">
        <v>0</v>
      </c>
      <c r="AC26" s="145">
        <v>0</v>
      </c>
      <c r="AD26" s="145">
        <v>0</v>
      </c>
      <c r="AE26" s="145">
        <v>0</v>
      </c>
      <c r="AF26" s="145">
        <v>0</v>
      </c>
      <c r="AG26" s="145">
        <v>0</v>
      </c>
      <c r="AH26" s="145">
        <v>0</v>
      </c>
      <c r="AI26" s="145">
        <v>0</v>
      </c>
      <c r="AJ26" s="145">
        <v>0</v>
      </c>
      <c r="AK26" s="145">
        <v>0</v>
      </c>
      <c r="AL26" s="145">
        <v>0</v>
      </c>
      <c r="AM26" s="145">
        <v>0</v>
      </c>
      <c r="AN26" s="145">
        <v>0</v>
      </c>
      <c r="AO26" s="145">
        <v>0</v>
      </c>
      <c r="AP26" s="145">
        <v>0</v>
      </c>
      <c r="AQ26" s="145">
        <v>0</v>
      </c>
      <c r="AR26" s="145">
        <v>0</v>
      </c>
      <c r="AS26" s="145">
        <v>0</v>
      </c>
      <c r="AT26" s="145">
        <v>12462</v>
      </c>
      <c r="AU26" s="145">
        <v>0</v>
      </c>
      <c r="AV26" s="145">
        <v>0</v>
      </c>
      <c r="AW26" s="195">
        <v>0</v>
      </c>
    </row>
    <row r="27" spans="1:50" x14ac:dyDescent="0.35">
      <c r="A27" s="90" t="s">
        <v>355</v>
      </c>
      <c r="B27" s="12" t="s">
        <v>166</v>
      </c>
      <c r="C27" s="145">
        <f t="shared" si="6"/>
        <v>270.91304347826087</v>
      </c>
      <c r="D27" s="223">
        <v>0</v>
      </c>
      <c r="E27" s="223">
        <v>0</v>
      </c>
      <c r="F27" s="223">
        <v>0</v>
      </c>
      <c r="G27" s="223">
        <v>0</v>
      </c>
      <c r="H27" s="223">
        <v>0</v>
      </c>
      <c r="I27" s="223">
        <v>0</v>
      </c>
      <c r="J27" s="223">
        <v>0</v>
      </c>
      <c r="K27" s="223">
        <v>0</v>
      </c>
      <c r="L27" s="223">
        <v>0</v>
      </c>
      <c r="M27" s="223">
        <v>0</v>
      </c>
      <c r="N27" s="223">
        <v>0</v>
      </c>
      <c r="O27" s="223">
        <v>0</v>
      </c>
      <c r="P27" s="223">
        <v>0</v>
      </c>
      <c r="Q27" s="223">
        <v>0</v>
      </c>
      <c r="R27" s="223">
        <v>0</v>
      </c>
      <c r="S27" s="223">
        <v>0</v>
      </c>
      <c r="T27" s="223">
        <v>0</v>
      </c>
      <c r="U27" s="223">
        <v>0</v>
      </c>
      <c r="V27" s="223">
        <v>0</v>
      </c>
      <c r="W27" s="223">
        <v>0</v>
      </c>
      <c r="X27" s="223">
        <v>0</v>
      </c>
      <c r="Y27" s="223">
        <v>0</v>
      </c>
      <c r="Z27" s="223">
        <v>0</v>
      </c>
      <c r="AA27" s="223">
        <v>0</v>
      </c>
      <c r="AB27" s="223">
        <v>0</v>
      </c>
      <c r="AC27" s="223">
        <v>0</v>
      </c>
      <c r="AD27" s="223">
        <v>0</v>
      </c>
      <c r="AE27" s="223">
        <v>0</v>
      </c>
      <c r="AF27" s="223">
        <v>0</v>
      </c>
      <c r="AG27" s="223">
        <v>0</v>
      </c>
      <c r="AH27" s="223">
        <v>0</v>
      </c>
      <c r="AI27" s="223">
        <v>0</v>
      </c>
      <c r="AJ27" s="223">
        <v>0</v>
      </c>
      <c r="AK27" s="223">
        <v>0</v>
      </c>
      <c r="AL27" s="223">
        <v>0</v>
      </c>
      <c r="AM27" s="223">
        <v>0</v>
      </c>
      <c r="AN27" s="223">
        <v>0</v>
      </c>
      <c r="AO27" s="223">
        <v>0</v>
      </c>
      <c r="AP27" s="223">
        <v>0</v>
      </c>
      <c r="AQ27" s="223">
        <v>0</v>
      </c>
      <c r="AR27" s="223">
        <v>0</v>
      </c>
      <c r="AS27" s="223">
        <v>0</v>
      </c>
      <c r="AT27" s="223">
        <v>12462</v>
      </c>
      <c r="AU27" s="223">
        <v>0</v>
      </c>
      <c r="AV27" s="223">
        <v>0</v>
      </c>
      <c r="AW27" s="224">
        <v>0</v>
      </c>
    </row>
    <row r="28" spans="1:50" x14ac:dyDescent="0.35">
      <c r="A28" s="27" t="s">
        <v>355</v>
      </c>
      <c r="B28" s="3" t="s">
        <v>133</v>
      </c>
      <c r="C28" s="4">
        <f t="shared" si="6"/>
        <v>2.1739130434782608E-2</v>
      </c>
      <c r="D28" s="3">
        <v>0</v>
      </c>
      <c r="E28" s="3">
        <v>0</v>
      </c>
      <c r="F28" s="3">
        <v>0</v>
      </c>
      <c r="G28" s="3">
        <v>0</v>
      </c>
      <c r="H28" s="3">
        <v>0</v>
      </c>
      <c r="I28" s="3">
        <v>0</v>
      </c>
      <c r="J28" s="3">
        <v>0</v>
      </c>
      <c r="K28" s="3">
        <v>0</v>
      </c>
      <c r="L28" s="3">
        <v>0</v>
      </c>
      <c r="M28" s="3">
        <v>0</v>
      </c>
      <c r="N28" s="3">
        <v>0</v>
      </c>
      <c r="O28" s="3">
        <v>0</v>
      </c>
      <c r="P28" s="3">
        <v>0</v>
      </c>
      <c r="Q28" s="3">
        <v>0</v>
      </c>
      <c r="R28" s="3">
        <v>0</v>
      </c>
      <c r="S28" s="3">
        <v>0</v>
      </c>
      <c r="T28" s="3">
        <v>0</v>
      </c>
      <c r="U28" s="3">
        <v>0</v>
      </c>
      <c r="V28" s="3">
        <v>0</v>
      </c>
      <c r="W28" s="3">
        <v>0</v>
      </c>
      <c r="X28" s="3">
        <v>0</v>
      </c>
      <c r="Y28" s="3">
        <v>0</v>
      </c>
      <c r="Z28" s="3">
        <v>0</v>
      </c>
      <c r="AA28" s="3">
        <v>0</v>
      </c>
      <c r="AB28" s="3">
        <v>0</v>
      </c>
      <c r="AC28" s="3">
        <v>0</v>
      </c>
      <c r="AD28" s="3">
        <v>0</v>
      </c>
      <c r="AE28" s="3">
        <v>0</v>
      </c>
      <c r="AF28" s="3">
        <v>0</v>
      </c>
      <c r="AG28" s="3">
        <v>0</v>
      </c>
      <c r="AH28" s="3">
        <v>0</v>
      </c>
      <c r="AI28" s="3">
        <v>0</v>
      </c>
      <c r="AJ28" s="3">
        <v>0</v>
      </c>
      <c r="AK28" s="3">
        <v>0</v>
      </c>
      <c r="AL28" s="3">
        <v>0</v>
      </c>
      <c r="AM28" s="3">
        <v>0</v>
      </c>
      <c r="AN28" s="3">
        <v>0</v>
      </c>
      <c r="AO28" s="3">
        <v>0</v>
      </c>
      <c r="AP28" s="3">
        <v>0</v>
      </c>
      <c r="AQ28" s="3">
        <v>0</v>
      </c>
      <c r="AR28" s="3">
        <v>0</v>
      </c>
      <c r="AS28" s="3">
        <v>0</v>
      </c>
      <c r="AT28" s="3">
        <v>1</v>
      </c>
      <c r="AU28" s="3">
        <v>0</v>
      </c>
      <c r="AV28" s="3">
        <v>0</v>
      </c>
      <c r="AW28" s="10">
        <v>0</v>
      </c>
    </row>
    <row r="29" spans="1:50" x14ac:dyDescent="0.35">
      <c r="A29" s="27" t="s">
        <v>355</v>
      </c>
      <c r="B29" s="3" t="s">
        <v>167</v>
      </c>
      <c r="C29" s="4">
        <f t="shared" si="6"/>
        <v>14.065217391304348</v>
      </c>
      <c r="D29" s="3">
        <v>0</v>
      </c>
      <c r="E29" s="3">
        <v>0</v>
      </c>
      <c r="F29" s="3">
        <v>0</v>
      </c>
      <c r="G29" s="3">
        <v>0</v>
      </c>
      <c r="H29" s="3">
        <v>0</v>
      </c>
      <c r="I29" s="3">
        <v>0</v>
      </c>
      <c r="J29" s="3">
        <v>0</v>
      </c>
      <c r="K29" s="3">
        <v>0</v>
      </c>
      <c r="L29" s="3">
        <v>0</v>
      </c>
      <c r="M29" s="3">
        <v>0</v>
      </c>
      <c r="N29" s="3">
        <v>0</v>
      </c>
      <c r="O29" s="3">
        <v>0</v>
      </c>
      <c r="P29" s="3">
        <v>0</v>
      </c>
      <c r="Q29" s="3">
        <v>0</v>
      </c>
      <c r="R29" s="3">
        <v>0</v>
      </c>
      <c r="S29" s="3">
        <v>0</v>
      </c>
      <c r="T29" s="3">
        <v>0</v>
      </c>
      <c r="U29" s="3">
        <v>0</v>
      </c>
      <c r="V29" s="3">
        <v>0</v>
      </c>
      <c r="W29" s="3">
        <v>0</v>
      </c>
      <c r="X29" s="3">
        <v>0</v>
      </c>
      <c r="Y29" s="3">
        <v>0</v>
      </c>
      <c r="Z29" s="3">
        <v>0</v>
      </c>
      <c r="AA29" s="3">
        <v>0</v>
      </c>
      <c r="AB29" s="3">
        <v>0</v>
      </c>
      <c r="AC29" s="3">
        <v>0</v>
      </c>
      <c r="AD29" s="3">
        <v>0</v>
      </c>
      <c r="AE29" s="3">
        <v>0</v>
      </c>
      <c r="AF29" s="3">
        <v>0</v>
      </c>
      <c r="AG29" s="3">
        <v>0</v>
      </c>
      <c r="AH29" s="3">
        <v>0</v>
      </c>
      <c r="AI29" s="3">
        <v>0</v>
      </c>
      <c r="AJ29" s="3">
        <v>0</v>
      </c>
      <c r="AK29" s="3">
        <v>0</v>
      </c>
      <c r="AL29" s="3">
        <v>0</v>
      </c>
      <c r="AM29" s="3">
        <v>0</v>
      </c>
      <c r="AN29" s="3">
        <v>0</v>
      </c>
      <c r="AO29" s="3">
        <v>0</v>
      </c>
      <c r="AP29" s="3">
        <v>0</v>
      </c>
      <c r="AQ29" s="3">
        <v>0</v>
      </c>
      <c r="AR29" s="3">
        <v>0</v>
      </c>
      <c r="AS29" s="3">
        <v>0</v>
      </c>
      <c r="AT29" s="3">
        <v>647</v>
      </c>
      <c r="AU29" s="3">
        <v>0</v>
      </c>
      <c r="AV29" s="3">
        <v>0</v>
      </c>
      <c r="AW29" s="10">
        <v>0</v>
      </c>
    </row>
    <row r="30" spans="1:50" x14ac:dyDescent="0.35">
      <c r="A30" s="27" t="s">
        <v>355</v>
      </c>
      <c r="B30" s="3" t="s">
        <v>132</v>
      </c>
      <c r="C30" s="4">
        <f t="shared" si="6"/>
        <v>2.1739130434782608E-2</v>
      </c>
      <c r="D30" s="3">
        <v>0</v>
      </c>
      <c r="E30" s="3">
        <v>0</v>
      </c>
      <c r="F30" s="3">
        <v>0</v>
      </c>
      <c r="G30" s="3">
        <v>0</v>
      </c>
      <c r="H30" s="3">
        <v>0</v>
      </c>
      <c r="I30" s="3">
        <v>0</v>
      </c>
      <c r="J30" s="3">
        <v>0</v>
      </c>
      <c r="K30" s="3">
        <v>0</v>
      </c>
      <c r="L30" s="3">
        <v>0</v>
      </c>
      <c r="M30" s="3">
        <v>0</v>
      </c>
      <c r="N30" s="3">
        <v>0</v>
      </c>
      <c r="O30" s="3">
        <v>0</v>
      </c>
      <c r="P30" s="3">
        <v>0</v>
      </c>
      <c r="Q30" s="3">
        <v>0</v>
      </c>
      <c r="R30" s="3">
        <v>0</v>
      </c>
      <c r="S30" s="3">
        <v>0</v>
      </c>
      <c r="T30" s="3">
        <v>0</v>
      </c>
      <c r="U30" s="3">
        <v>0</v>
      </c>
      <c r="V30" s="3">
        <v>0</v>
      </c>
      <c r="W30" s="3">
        <v>0</v>
      </c>
      <c r="X30" s="3">
        <v>0</v>
      </c>
      <c r="Y30" s="3">
        <v>0</v>
      </c>
      <c r="Z30" s="3">
        <v>0</v>
      </c>
      <c r="AA30" s="3">
        <v>0</v>
      </c>
      <c r="AB30" s="3">
        <v>0</v>
      </c>
      <c r="AC30" s="3">
        <v>0</v>
      </c>
      <c r="AD30" s="3">
        <v>0</v>
      </c>
      <c r="AE30" s="3">
        <v>0</v>
      </c>
      <c r="AF30" s="3">
        <v>0</v>
      </c>
      <c r="AG30" s="3">
        <v>0</v>
      </c>
      <c r="AH30" s="3">
        <v>0</v>
      </c>
      <c r="AI30" s="3">
        <v>0</v>
      </c>
      <c r="AJ30" s="3">
        <v>0</v>
      </c>
      <c r="AK30" s="3">
        <v>0</v>
      </c>
      <c r="AL30" s="3">
        <v>0</v>
      </c>
      <c r="AM30" s="3">
        <v>0</v>
      </c>
      <c r="AN30" s="3">
        <v>0</v>
      </c>
      <c r="AO30" s="3">
        <v>0</v>
      </c>
      <c r="AP30" s="3">
        <v>0</v>
      </c>
      <c r="AQ30" s="3">
        <v>0</v>
      </c>
      <c r="AR30" s="3">
        <v>0</v>
      </c>
      <c r="AS30" s="3">
        <v>0</v>
      </c>
      <c r="AT30" s="3">
        <v>1</v>
      </c>
      <c r="AU30" s="3">
        <v>0</v>
      </c>
      <c r="AV30" s="3">
        <v>0</v>
      </c>
      <c r="AW30" s="10">
        <v>0</v>
      </c>
    </row>
    <row r="31" spans="1:50" x14ac:dyDescent="0.35">
      <c r="A31" s="27" t="s">
        <v>340</v>
      </c>
      <c r="B31" s="3" t="s">
        <v>162</v>
      </c>
      <c r="C31" s="145">
        <f t="shared" si="6"/>
        <v>0</v>
      </c>
      <c r="D31" s="145">
        <v>0</v>
      </c>
      <c r="E31" s="145">
        <v>0</v>
      </c>
      <c r="F31" s="145">
        <v>0</v>
      </c>
      <c r="G31" s="145">
        <v>0</v>
      </c>
      <c r="H31" s="145">
        <v>0</v>
      </c>
      <c r="I31" s="145">
        <v>0</v>
      </c>
      <c r="J31" s="145">
        <v>0</v>
      </c>
      <c r="K31" s="145">
        <v>0</v>
      </c>
      <c r="L31" s="145">
        <v>0</v>
      </c>
      <c r="M31" s="145">
        <v>0</v>
      </c>
      <c r="N31" s="145">
        <v>0</v>
      </c>
      <c r="O31" s="145">
        <v>0</v>
      </c>
      <c r="P31" s="145">
        <v>0</v>
      </c>
      <c r="Q31" s="145">
        <v>0</v>
      </c>
      <c r="R31" s="145">
        <v>0</v>
      </c>
      <c r="S31" s="145">
        <v>0</v>
      </c>
      <c r="T31" s="145">
        <v>0</v>
      </c>
      <c r="U31" s="145">
        <v>0</v>
      </c>
      <c r="V31" s="145">
        <v>0</v>
      </c>
      <c r="W31" s="145">
        <v>0</v>
      </c>
      <c r="X31" s="145">
        <v>0</v>
      </c>
      <c r="Y31" s="145">
        <v>0</v>
      </c>
      <c r="Z31" s="145">
        <v>0</v>
      </c>
      <c r="AA31" s="145">
        <v>0</v>
      </c>
      <c r="AB31" s="145">
        <v>0</v>
      </c>
      <c r="AC31" s="145">
        <v>0</v>
      </c>
      <c r="AD31" s="145">
        <v>0</v>
      </c>
      <c r="AE31" s="145">
        <v>0</v>
      </c>
      <c r="AF31" s="145">
        <v>0</v>
      </c>
      <c r="AG31" s="145">
        <v>0</v>
      </c>
      <c r="AH31" s="145">
        <v>0</v>
      </c>
      <c r="AI31" s="145">
        <v>0</v>
      </c>
      <c r="AJ31" s="145">
        <v>0</v>
      </c>
      <c r="AK31" s="145">
        <v>0</v>
      </c>
      <c r="AL31" s="145">
        <v>0</v>
      </c>
      <c r="AM31" s="145">
        <v>0</v>
      </c>
      <c r="AN31" s="145">
        <v>0</v>
      </c>
      <c r="AO31" s="145">
        <v>0</v>
      </c>
      <c r="AP31" s="145">
        <v>0</v>
      </c>
      <c r="AQ31" s="145">
        <v>0</v>
      </c>
      <c r="AR31" s="145">
        <v>0</v>
      </c>
      <c r="AS31" s="145">
        <v>0</v>
      </c>
      <c r="AT31" s="145">
        <v>0</v>
      </c>
      <c r="AU31" s="145">
        <v>0</v>
      </c>
      <c r="AV31" s="145">
        <v>0</v>
      </c>
      <c r="AW31" s="195">
        <v>0</v>
      </c>
    </row>
    <row r="32" spans="1:50" x14ac:dyDescent="0.35">
      <c r="A32" s="27" t="s">
        <v>340</v>
      </c>
      <c r="B32" s="3" t="s">
        <v>166</v>
      </c>
      <c r="C32" s="145">
        <f t="shared" si="6"/>
        <v>0</v>
      </c>
      <c r="D32" s="145">
        <v>0</v>
      </c>
      <c r="E32" s="145">
        <v>0</v>
      </c>
      <c r="F32" s="145">
        <v>0</v>
      </c>
      <c r="G32" s="145">
        <v>0</v>
      </c>
      <c r="H32" s="145">
        <v>0</v>
      </c>
      <c r="I32" s="145">
        <v>0</v>
      </c>
      <c r="J32" s="145">
        <v>0</v>
      </c>
      <c r="K32" s="145">
        <v>0</v>
      </c>
      <c r="L32" s="145">
        <v>0</v>
      </c>
      <c r="M32" s="145">
        <v>0</v>
      </c>
      <c r="N32" s="145">
        <v>0</v>
      </c>
      <c r="O32" s="145">
        <v>0</v>
      </c>
      <c r="P32" s="145">
        <v>0</v>
      </c>
      <c r="Q32" s="145">
        <v>0</v>
      </c>
      <c r="R32" s="145">
        <v>0</v>
      </c>
      <c r="S32" s="145">
        <v>0</v>
      </c>
      <c r="T32" s="145">
        <v>0</v>
      </c>
      <c r="U32" s="145">
        <v>0</v>
      </c>
      <c r="V32" s="145">
        <v>0</v>
      </c>
      <c r="W32" s="145">
        <v>0</v>
      </c>
      <c r="X32" s="145">
        <v>0</v>
      </c>
      <c r="Y32" s="145">
        <v>0</v>
      </c>
      <c r="Z32" s="145">
        <v>0</v>
      </c>
      <c r="AA32" s="145">
        <v>0</v>
      </c>
      <c r="AB32" s="145">
        <v>0</v>
      </c>
      <c r="AC32" s="145">
        <v>0</v>
      </c>
      <c r="AD32" s="145">
        <v>0</v>
      </c>
      <c r="AE32" s="145">
        <v>0</v>
      </c>
      <c r="AF32" s="145">
        <v>0</v>
      </c>
      <c r="AG32" s="145">
        <v>0</v>
      </c>
      <c r="AH32" s="145">
        <v>0</v>
      </c>
      <c r="AI32" s="145">
        <v>0</v>
      </c>
      <c r="AJ32" s="145">
        <v>0</v>
      </c>
      <c r="AK32" s="145">
        <v>0</v>
      </c>
      <c r="AL32" s="145">
        <v>0</v>
      </c>
      <c r="AM32" s="145">
        <v>0</v>
      </c>
      <c r="AN32" s="145">
        <v>0</v>
      </c>
      <c r="AO32" s="145">
        <v>0</v>
      </c>
      <c r="AP32" s="145">
        <v>0</v>
      </c>
      <c r="AQ32" s="145">
        <v>0</v>
      </c>
      <c r="AR32" s="145">
        <v>0</v>
      </c>
      <c r="AS32" s="145">
        <v>0</v>
      </c>
      <c r="AT32" s="145">
        <v>0</v>
      </c>
      <c r="AU32" s="145">
        <v>0</v>
      </c>
      <c r="AV32" s="145">
        <v>0</v>
      </c>
      <c r="AW32" s="195">
        <v>0</v>
      </c>
    </row>
    <row r="33" spans="1:49" x14ac:dyDescent="0.35">
      <c r="A33" s="27" t="s">
        <v>340</v>
      </c>
      <c r="B33" s="3" t="s">
        <v>133</v>
      </c>
      <c r="C33" s="4">
        <f t="shared" si="6"/>
        <v>0</v>
      </c>
      <c r="D33" s="3">
        <v>0</v>
      </c>
      <c r="E33" s="3">
        <v>0</v>
      </c>
      <c r="F33" s="3">
        <v>0</v>
      </c>
      <c r="G33" s="3">
        <v>0</v>
      </c>
      <c r="H33" s="3">
        <v>0</v>
      </c>
      <c r="I33" s="3">
        <v>0</v>
      </c>
      <c r="J33" s="3">
        <v>0</v>
      </c>
      <c r="K33" s="3">
        <v>0</v>
      </c>
      <c r="L33" s="3">
        <v>0</v>
      </c>
      <c r="M33" s="3">
        <v>0</v>
      </c>
      <c r="N33" s="3">
        <v>0</v>
      </c>
      <c r="O33" s="3">
        <v>0</v>
      </c>
      <c r="P33" s="3">
        <v>0</v>
      </c>
      <c r="Q33" s="3">
        <v>0</v>
      </c>
      <c r="R33" s="3">
        <v>0</v>
      </c>
      <c r="S33" s="3">
        <v>0</v>
      </c>
      <c r="T33" s="3">
        <v>0</v>
      </c>
      <c r="U33" s="3">
        <v>0</v>
      </c>
      <c r="V33" s="3">
        <v>0</v>
      </c>
      <c r="W33" s="3">
        <v>0</v>
      </c>
      <c r="X33" s="3">
        <v>0</v>
      </c>
      <c r="Y33" s="3">
        <v>0</v>
      </c>
      <c r="Z33" s="3">
        <v>0</v>
      </c>
      <c r="AA33" s="3">
        <v>0</v>
      </c>
      <c r="AB33" s="3">
        <v>0</v>
      </c>
      <c r="AC33" s="3">
        <v>0</v>
      </c>
      <c r="AD33" s="3">
        <v>0</v>
      </c>
      <c r="AE33" s="3">
        <v>0</v>
      </c>
      <c r="AF33" s="3">
        <v>0</v>
      </c>
      <c r="AG33" s="3">
        <v>0</v>
      </c>
      <c r="AH33" s="3">
        <v>0</v>
      </c>
      <c r="AI33" s="3">
        <v>0</v>
      </c>
      <c r="AJ33" s="3">
        <v>0</v>
      </c>
      <c r="AK33" s="3">
        <v>0</v>
      </c>
      <c r="AL33" s="3">
        <v>0</v>
      </c>
      <c r="AM33" s="3">
        <v>0</v>
      </c>
      <c r="AN33" s="3">
        <v>0</v>
      </c>
      <c r="AO33" s="3">
        <v>0</v>
      </c>
      <c r="AP33" s="3">
        <v>0</v>
      </c>
      <c r="AQ33" s="3">
        <v>0</v>
      </c>
      <c r="AR33" s="3">
        <v>0</v>
      </c>
      <c r="AS33" s="3">
        <v>0</v>
      </c>
      <c r="AT33" s="3">
        <v>0</v>
      </c>
      <c r="AU33" s="3">
        <v>0</v>
      </c>
      <c r="AV33" s="3">
        <v>0</v>
      </c>
      <c r="AW33" s="10">
        <v>0</v>
      </c>
    </row>
    <row r="34" spans="1:49" x14ac:dyDescent="0.35">
      <c r="A34" s="27" t="s">
        <v>340</v>
      </c>
      <c r="B34" s="3" t="s">
        <v>167</v>
      </c>
      <c r="C34" s="4">
        <f t="shared" si="6"/>
        <v>0</v>
      </c>
      <c r="D34" s="3">
        <v>0</v>
      </c>
      <c r="E34" s="3">
        <v>0</v>
      </c>
      <c r="F34" s="3">
        <v>0</v>
      </c>
      <c r="G34" s="3">
        <v>0</v>
      </c>
      <c r="H34" s="3">
        <v>0</v>
      </c>
      <c r="I34" s="3">
        <v>0</v>
      </c>
      <c r="J34" s="3">
        <v>0</v>
      </c>
      <c r="K34" s="3">
        <v>0</v>
      </c>
      <c r="L34" s="3">
        <v>0</v>
      </c>
      <c r="M34" s="3">
        <v>0</v>
      </c>
      <c r="N34" s="3">
        <v>0</v>
      </c>
      <c r="O34" s="3">
        <v>0</v>
      </c>
      <c r="P34" s="3">
        <v>0</v>
      </c>
      <c r="Q34" s="3">
        <v>0</v>
      </c>
      <c r="R34" s="3">
        <v>0</v>
      </c>
      <c r="S34" s="3">
        <v>0</v>
      </c>
      <c r="T34" s="3">
        <v>0</v>
      </c>
      <c r="U34" s="3">
        <v>0</v>
      </c>
      <c r="V34" s="3">
        <v>0</v>
      </c>
      <c r="W34" s="3">
        <v>0</v>
      </c>
      <c r="X34" s="3">
        <v>0</v>
      </c>
      <c r="Y34" s="3">
        <v>0</v>
      </c>
      <c r="Z34" s="3">
        <v>0</v>
      </c>
      <c r="AA34" s="3">
        <v>0</v>
      </c>
      <c r="AB34" s="3">
        <v>0</v>
      </c>
      <c r="AC34" s="3">
        <v>0</v>
      </c>
      <c r="AD34" s="3">
        <v>0</v>
      </c>
      <c r="AE34" s="3">
        <v>0</v>
      </c>
      <c r="AF34" s="3">
        <v>0</v>
      </c>
      <c r="AG34" s="3">
        <v>0</v>
      </c>
      <c r="AH34" s="3">
        <v>0</v>
      </c>
      <c r="AI34" s="3">
        <v>0</v>
      </c>
      <c r="AJ34" s="3">
        <v>0</v>
      </c>
      <c r="AK34" s="3">
        <v>0</v>
      </c>
      <c r="AL34" s="3">
        <v>0</v>
      </c>
      <c r="AM34" s="3">
        <v>0</v>
      </c>
      <c r="AN34" s="3">
        <v>0</v>
      </c>
      <c r="AO34" s="3">
        <v>0</v>
      </c>
      <c r="AP34" s="3">
        <v>0</v>
      </c>
      <c r="AQ34" s="3">
        <v>0</v>
      </c>
      <c r="AR34" s="3">
        <v>0</v>
      </c>
      <c r="AS34" s="3">
        <v>0</v>
      </c>
      <c r="AT34" s="3">
        <v>0</v>
      </c>
      <c r="AU34" s="3">
        <v>0</v>
      </c>
      <c r="AV34" s="3">
        <v>0</v>
      </c>
      <c r="AW34" s="10">
        <v>0</v>
      </c>
    </row>
    <row r="35" spans="1:49" x14ac:dyDescent="0.35">
      <c r="A35" s="27" t="s">
        <v>340</v>
      </c>
      <c r="B35" s="3" t="s">
        <v>132</v>
      </c>
      <c r="C35" s="4">
        <f t="shared" si="6"/>
        <v>0</v>
      </c>
      <c r="D35" s="3">
        <v>0</v>
      </c>
      <c r="E35" s="3">
        <v>0</v>
      </c>
      <c r="F35" s="3">
        <v>0</v>
      </c>
      <c r="G35" s="3">
        <v>0</v>
      </c>
      <c r="H35" s="3">
        <v>0</v>
      </c>
      <c r="I35" s="3">
        <v>0</v>
      </c>
      <c r="J35" s="3">
        <v>0</v>
      </c>
      <c r="K35" s="3">
        <v>0</v>
      </c>
      <c r="L35" s="3">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10">
        <v>0</v>
      </c>
    </row>
    <row r="36" spans="1:49" x14ac:dyDescent="0.35">
      <c r="A36" s="27" t="s">
        <v>341</v>
      </c>
      <c r="B36" s="3" t="s">
        <v>162</v>
      </c>
      <c r="C36" s="145">
        <f t="shared" si="6"/>
        <v>2054.6521739130435</v>
      </c>
      <c r="D36" s="145">
        <v>3486</v>
      </c>
      <c r="E36" s="145">
        <v>3960</v>
      </c>
      <c r="F36" s="145">
        <v>3757</v>
      </c>
      <c r="G36" s="145">
        <v>1809</v>
      </c>
      <c r="H36" s="145">
        <v>3179</v>
      </c>
      <c r="I36" s="145">
        <v>2924</v>
      </c>
      <c r="J36" s="145">
        <v>1160</v>
      </c>
      <c r="K36" s="145">
        <v>2728</v>
      </c>
      <c r="L36" s="145">
        <v>2289</v>
      </c>
      <c r="M36" s="145">
        <v>1762</v>
      </c>
      <c r="N36" s="145">
        <v>3430</v>
      </c>
      <c r="O36" s="145">
        <v>2279</v>
      </c>
      <c r="P36" s="145">
        <v>2047</v>
      </c>
      <c r="Q36" s="145">
        <v>965</v>
      </c>
      <c r="R36" s="145">
        <v>2321</v>
      </c>
      <c r="S36" s="145">
        <v>2167</v>
      </c>
      <c r="T36" s="145">
        <v>2751</v>
      </c>
      <c r="U36" s="145">
        <v>1222</v>
      </c>
      <c r="V36" s="145">
        <v>1139</v>
      </c>
      <c r="W36" s="145">
        <v>2523</v>
      </c>
      <c r="X36" s="145">
        <v>1892</v>
      </c>
      <c r="Y36" s="145">
        <v>1879</v>
      </c>
      <c r="Z36" s="145">
        <v>3425</v>
      </c>
      <c r="AA36" s="145">
        <v>4804</v>
      </c>
      <c r="AB36" s="145">
        <v>1210</v>
      </c>
      <c r="AC36" s="145">
        <v>1019</v>
      </c>
      <c r="AD36" s="145">
        <v>2714</v>
      </c>
      <c r="AE36" s="145">
        <v>1497</v>
      </c>
      <c r="AF36" s="145">
        <v>1400</v>
      </c>
      <c r="AG36" s="145">
        <v>2347</v>
      </c>
      <c r="AH36" s="145">
        <v>1137</v>
      </c>
      <c r="AI36" s="145">
        <v>2298</v>
      </c>
      <c r="AJ36" s="145">
        <v>1381</v>
      </c>
      <c r="AK36" s="145">
        <v>2249</v>
      </c>
      <c r="AL36" s="145">
        <v>1565</v>
      </c>
      <c r="AM36" s="145">
        <v>2595</v>
      </c>
      <c r="AN36" s="145">
        <v>2649</v>
      </c>
      <c r="AO36" s="145">
        <v>1118</v>
      </c>
      <c r="AP36" s="145">
        <v>844</v>
      </c>
      <c r="AQ36" s="145">
        <v>697</v>
      </c>
      <c r="AR36" s="145">
        <v>468</v>
      </c>
      <c r="AS36" s="145">
        <v>1600</v>
      </c>
      <c r="AT36" s="145">
        <v>1448</v>
      </c>
      <c r="AU36" s="145">
        <v>2129</v>
      </c>
      <c r="AV36" s="145">
        <v>592</v>
      </c>
      <c r="AW36" s="195">
        <v>1659</v>
      </c>
    </row>
    <row r="37" spans="1:49" x14ac:dyDescent="0.35">
      <c r="A37" s="27" t="s">
        <v>341</v>
      </c>
      <c r="B37" s="3" t="s">
        <v>166</v>
      </c>
      <c r="C37" s="145">
        <f t="shared" si="6"/>
        <v>242.21739130434781</v>
      </c>
      <c r="D37" s="145">
        <v>349</v>
      </c>
      <c r="E37" s="145">
        <v>330</v>
      </c>
      <c r="F37" s="145">
        <v>313</v>
      </c>
      <c r="G37" s="145">
        <v>201</v>
      </c>
      <c r="H37" s="145">
        <v>227</v>
      </c>
      <c r="I37" s="145">
        <v>225</v>
      </c>
      <c r="J37" s="145">
        <v>232</v>
      </c>
      <c r="K37" s="145">
        <v>273</v>
      </c>
      <c r="L37" s="145">
        <v>327</v>
      </c>
      <c r="M37" s="145">
        <v>176</v>
      </c>
      <c r="N37" s="145">
        <v>490</v>
      </c>
      <c r="O37" s="145">
        <v>380</v>
      </c>
      <c r="P37" s="145">
        <v>186</v>
      </c>
      <c r="Q37" s="145">
        <v>322</v>
      </c>
      <c r="R37" s="145">
        <v>232</v>
      </c>
      <c r="S37" s="145">
        <v>241</v>
      </c>
      <c r="T37" s="145">
        <v>306</v>
      </c>
      <c r="U37" s="145">
        <v>175</v>
      </c>
      <c r="V37" s="145">
        <v>104</v>
      </c>
      <c r="W37" s="145">
        <v>210</v>
      </c>
      <c r="X37" s="145">
        <v>270</v>
      </c>
      <c r="Y37" s="145">
        <v>235</v>
      </c>
      <c r="Z37" s="145">
        <v>285</v>
      </c>
      <c r="AA37" s="145">
        <v>370</v>
      </c>
      <c r="AB37" s="145">
        <v>202</v>
      </c>
      <c r="AC37" s="145">
        <v>204</v>
      </c>
      <c r="AD37" s="145">
        <v>226</v>
      </c>
      <c r="AE37" s="145">
        <v>187</v>
      </c>
      <c r="AF37" s="145">
        <v>350</v>
      </c>
      <c r="AG37" s="145">
        <v>293</v>
      </c>
      <c r="AH37" s="145">
        <v>162</v>
      </c>
      <c r="AI37" s="145">
        <v>230</v>
      </c>
      <c r="AJ37" s="145">
        <v>276</v>
      </c>
      <c r="AK37" s="145">
        <v>281</v>
      </c>
      <c r="AL37" s="145">
        <v>156</v>
      </c>
      <c r="AM37" s="145">
        <v>288</v>
      </c>
      <c r="AN37" s="145">
        <v>221</v>
      </c>
      <c r="AO37" s="145">
        <v>186</v>
      </c>
      <c r="AP37" s="145">
        <v>94</v>
      </c>
      <c r="AQ37" s="145">
        <v>174</v>
      </c>
      <c r="AR37" s="145">
        <v>78</v>
      </c>
      <c r="AS37" s="145">
        <v>178</v>
      </c>
      <c r="AT37" s="145">
        <v>207</v>
      </c>
      <c r="AU37" s="145">
        <v>266</v>
      </c>
      <c r="AV37" s="145">
        <v>148</v>
      </c>
      <c r="AW37" s="195">
        <v>276</v>
      </c>
    </row>
    <row r="38" spans="1:49" x14ac:dyDescent="0.35">
      <c r="A38" s="27" t="s">
        <v>341</v>
      </c>
      <c r="B38" s="3" t="s">
        <v>133</v>
      </c>
      <c r="C38" s="4">
        <f t="shared" si="6"/>
        <v>12.5</v>
      </c>
      <c r="D38" s="3">
        <v>19</v>
      </c>
      <c r="E38" s="3">
        <v>23</v>
      </c>
      <c r="F38" s="3">
        <v>22</v>
      </c>
      <c r="G38" s="3">
        <v>14</v>
      </c>
      <c r="H38" s="3">
        <v>19</v>
      </c>
      <c r="I38" s="3">
        <v>18</v>
      </c>
      <c r="J38" s="3">
        <v>7</v>
      </c>
      <c r="K38" s="3">
        <v>16</v>
      </c>
      <c r="L38" s="3">
        <v>14</v>
      </c>
      <c r="M38" s="3">
        <v>11</v>
      </c>
      <c r="N38" s="3">
        <v>18</v>
      </c>
      <c r="O38" s="3">
        <v>13</v>
      </c>
      <c r="P38" s="3">
        <v>14</v>
      </c>
      <c r="Q38" s="3">
        <v>5</v>
      </c>
      <c r="R38" s="3">
        <v>15</v>
      </c>
      <c r="S38" s="3">
        <v>12</v>
      </c>
      <c r="T38" s="3">
        <v>15</v>
      </c>
      <c r="U38" s="3">
        <v>8</v>
      </c>
      <c r="V38" s="3">
        <v>12</v>
      </c>
      <c r="W38" s="3">
        <v>17</v>
      </c>
      <c r="X38" s="3">
        <v>12</v>
      </c>
      <c r="Y38" s="3">
        <v>11</v>
      </c>
      <c r="Z38" s="3">
        <v>18</v>
      </c>
      <c r="AA38" s="3">
        <v>26</v>
      </c>
      <c r="AB38" s="3">
        <v>7</v>
      </c>
      <c r="AC38" s="3">
        <v>5</v>
      </c>
      <c r="AD38" s="3">
        <v>16</v>
      </c>
      <c r="AE38" s="3">
        <v>10</v>
      </c>
      <c r="AF38" s="3">
        <v>6</v>
      </c>
      <c r="AG38" s="3">
        <v>12</v>
      </c>
      <c r="AH38" s="3">
        <v>9</v>
      </c>
      <c r="AI38" s="3">
        <v>15</v>
      </c>
      <c r="AJ38" s="3">
        <v>7</v>
      </c>
      <c r="AK38" s="3">
        <v>14</v>
      </c>
      <c r="AL38" s="3">
        <v>12</v>
      </c>
      <c r="AM38" s="3">
        <v>14</v>
      </c>
      <c r="AN38" s="3">
        <v>16</v>
      </c>
      <c r="AO38" s="3">
        <v>7</v>
      </c>
      <c r="AP38" s="3">
        <v>10</v>
      </c>
      <c r="AQ38" s="3">
        <v>5</v>
      </c>
      <c r="AR38" s="3">
        <v>7</v>
      </c>
      <c r="AS38" s="3">
        <v>13</v>
      </c>
      <c r="AT38" s="3">
        <v>8</v>
      </c>
      <c r="AU38" s="3">
        <v>11</v>
      </c>
      <c r="AV38" s="3">
        <v>4</v>
      </c>
      <c r="AW38" s="10">
        <v>8</v>
      </c>
    </row>
    <row r="39" spans="1:49" x14ac:dyDescent="0.35">
      <c r="A39" s="27" t="s">
        <v>341</v>
      </c>
      <c r="B39" s="3" t="s">
        <v>167</v>
      </c>
      <c r="C39" s="4">
        <f t="shared" si="6"/>
        <v>0</v>
      </c>
      <c r="D39" s="4">
        <v>0</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16">
        <v>0</v>
      </c>
    </row>
    <row r="40" spans="1:49" x14ac:dyDescent="0.35">
      <c r="A40" s="27" t="s">
        <v>341</v>
      </c>
      <c r="B40" s="3" t="s">
        <v>132</v>
      </c>
      <c r="C40" s="4">
        <f t="shared" si="6"/>
        <v>8.4782608695652169</v>
      </c>
      <c r="D40" s="3">
        <v>10</v>
      </c>
      <c r="E40" s="3">
        <v>12</v>
      </c>
      <c r="F40" s="3">
        <v>12</v>
      </c>
      <c r="G40" s="3">
        <v>9</v>
      </c>
      <c r="H40" s="3">
        <v>14</v>
      </c>
      <c r="I40" s="3">
        <v>13</v>
      </c>
      <c r="J40" s="3">
        <v>5</v>
      </c>
      <c r="K40" s="3">
        <v>10</v>
      </c>
      <c r="L40" s="3">
        <v>7</v>
      </c>
      <c r="M40" s="3">
        <v>10</v>
      </c>
      <c r="N40" s="3">
        <v>7</v>
      </c>
      <c r="O40" s="3">
        <v>6</v>
      </c>
      <c r="P40" s="3">
        <v>11</v>
      </c>
      <c r="Q40" s="3">
        <v>3</v>
      </c>
      <c r="R40" s="3">
        <v>10</v>
      </c>
      <c r="S40" s="3">
        <v>9</v>
      </c>
      <c r="T40" s="3">
        <v>9</v>
      </c>
      <c r="U40" s="3">
        <v>7</v>
      </c>
      <c r="V40" s="3">
        <v>11</v>
      </c>
      <c r="W40" s="3">
        <v>12</v>
      </c>
      <c r="X40" s="3">
        <v>7</v>
      </c>
      <c r="Y40" s="3">
        <v>8</v>
      </c>
      <c r="Z40" s="3">
        <v>12</v>
      </c>
      <c r="AA40" s="3">
        <v>13</v>
      </c>
      <c r="AB40" s="3">
        <v>6</v>
      </c>
      <c r="AC40" s="3">
        <v>5</v>
      </c>
      <c r="AD40" s="3">
        <v>12</v>
      </c>
      <c r="AE40" s="3">
        <v>8</v>
      </c>
      <c r="AF40" s="3">
        <v>4</v>
      </c>
      <c r="AG40" s="3">
        <v>8</v>
      </c>
      <c r="AH40" s="3">
        <v>7</v>
      </c>
      <c r="AI40" s="3">
        <v>10</v>
      </c>
      <c r="AJ40" s="3">
        <v>5</v>
      </c>
      <c r="AK40" s="3">
        <v>8</v>
      </c>
      <c r="AL40" s="3">
        <v>10</v>
      </c>
      <c r="AM40" s="3">
        <v>9</v>
      </c>
      <c r="AN40" s="3">
        <v>12</v>
      </c>
      <c r="AO40" s="3">
        <v>6</v>
      </c>
      <c r="AP40" s="3">
        <v>9</v>
      </c>
      <c r="AQ40" s="3">
        <v>4</v>
      </c>
      <c r="AR40" s="3">
        <v>6</v>
      </c>
      <c r="AS40" s="3">
        <v>9</v>
      </c>
      <c r="AT40" s="3">
        <v>7</v>
      </c>
      <c r="AU40" s="3">
        <v>8</v>
      </c>
      <c r="AV40" s="3">
        <v>4</v>
      </c>
      <c r="AW40" s="10">
        <v>6</v>
      </c>
    </row>
    <row r="41" spans="1:49" x14ac:dyDescent="0.35">
      <c r="A41" s="27" t="s">
        <v>333</v>
      </c>
      <c r="B41" s="3" t="s">
        <v>162</v>
      </c>
      <c r="C41" s="145">
        <f t="shared" si="6"/>
        <v>12980.95652173913</v>
      </c>
      <c r="D41" s="145">
        <v>10408</v>
      </c>
      <c r="E41" s="145">
        <v>11624</v>
      </c>
      <c r="F41" s="145">
        <v>16224</v>
      </c>
      <c r="G41" s="145">
        <v>12156</v>
      </c>
      <c r="H41" s="145">
        <v>16305</v>
      </c>
      <c r="I41" s="145">
        <v>12461</v>
      </c>
      <c r="J41" s="145">
        <v>13439</v>
      </c>
      <c r="K41" s="145">
        <v>16396</v>
      </c>
      <c r="L41" s="145">
        <v>24202</v>
      </c>
      <c r="M41" s="145">
        <v>20507</v>
      </c>
      <c r="N41" s="145">
        <v>20270</v>
      </c>
      <c r="O41" s="145">
        <v>14634</v>
      </c>
      <c r="P41" s="145">
        <v>13101</v>
      </c>
      <c r="Q41" s="145">
        <v>12809</v>
      </c>
      <c r="R41" s="145">
        <v>15453</v>
      </c>
      <c r="S41" s="145">
        <v>16487</v>
      </c>
      <c r="T41" s="145">
        <v>15429</v>
      </c>
      <c r="U41" s="145">
        <v>12432</v>
      </c>
      <c r="V41" s="145">
        <v>16515</v>
      </c>
      <c r="W41" s="145">
        <v>13819</v>
      </c>
      <c r="X41" s="145">
        <v>12000</v>
      </c>
      <c r="Y41" s="145">
        <v>14265</v>
      </c>
      <c r="Z41" s="145">
        <v>12440</v>
      </c>
      <c r="AA41" s="145">
        <v>11431</v>
      </c>
      <c r="AB41" s="145">
        <v>12836</v>
      </c>
      <c r="AC41" s="145">
        <v>10121</v>
      </c>
      <c r="AD41" s="145">
        <v>10164</v>
      </c>
      <c r="AE41" s="145">
        <v>11009</v>
      </c>
      <c r="AF41" s="145">
        <v>10577</v>
      </c>
      <c r="AG41" s="145">
        <v>10833</v>
      </c>
      <c r="AH41" s="145">
        <v>14998</v>
      </c>
      <c r="AI41" s="145">
        <v>13664</v>
      </c>
      <c r="AJ41" s="145">
        <v>9360</v>
      </c>
      <c r="AK41" s="145">
        <v>10901</v>
      </c>
      <c r="AL41" s="145">
        <v>8524</v>
      </c>
      <c r="AM41" s="145">
        <v>8480</v>
      </c>
      <c r="AN41" s="145">
        <v>11590</v>
      </c>
      <c r="AO41" s="145">
        <v>10793</v>
      </c>
      <c r="AP41" s="145">
        <v>12387</v>
      </c>
      <c r="AQ41" s="145">
        <v>14388</v>
      </c>
      <c r="AR41" s="145">
        <v>9315</v>
      </c>
      <c r="AS41" s="145">
        <v>7312</v>
      </c>
      <c r="AT41" s="145">
        <v>7364</v>
      </c>
      <c r="AU41" s="145">
        <v>7258</v>
      </c>
      <c r="AV41" s="145">
        <v>15774</v>
      </c>
      <c r="AW41" s="195">
        <v>14669</v>
      </c>
    </row>
    <row r="42" spans="1:49" x14ac:dyDescent="0.35">
      <c r="A42" s="27" t="s">
        <v>333</v>
      </c>
      <c r="B42" s="3" t="s">
        <v>166</v>
      </c>
      <c r="C42" s="145">
        <f t="shared" si="6"/>
        <v>124.15217391304348</v>
      </c>
      <c r="D42" s="145">
        <v>101</v>
      </c>
      <c r="E42" s="145">
        <v>104</v>
      </c>
      <c r="F42" s="145">
        <v>147</v>
      </c>
      <c r="G42" s="145">
        <v>122</v>
      </c>
      <c r="H42" s="145">
        <v>157</v>
      </c>
      <c r="I42" s="145">
        <v>126</v>
      </c>
      <c r="J42" s="145">
        <v>134</v>
      </c>
      <c r="K42" s="145">
        <v>150</v>
      </c>
      <c r="L42" s="145">
        <v>242</v>
      </c>
      <c r="M42" s="145">
        <v>192</v>
      </c>
      <c r="N42" s="145">
        <v>158</v>
      </c>
      <c r="O42" s="145">
        <v>139</v>
      </c>
      <c r="P42" s="145">
        <v>109</v>
      </c>
      <c r="Q42" s="145">
        <v>102</v>
      </c>
      <c r="R42" s="145">
        <v>132</v>
      </c>
      <c r="S42" s="145">
        <v>137</v>
      </c>
      <c r="T42" s="145">
        <v>130</v>
      </c>
      <c r="U42" s="145">
        <v>138</v>
      </c>
      <c r="V42" s="145">
        <v>157</v>
      </c>
      <c r="W42" s="145">
        <v>133</v>
      </c>
      <c r="X42" s="145">
        <v>152</v>
      </c>
      <c r="Y42" s="145">
        <v>122</v>
      </c>
      <c r="Z42" s="145">
        <v>120</v>
      </c>
      <c r="AA42" s="145">
        <v>114</v>
      </c>
      <c r="AB42" s="145">
        <v>117</v>
      </c>
      <c r="AC42" s="145">
        <v>102</v>
      </c>
      <c r="AD42" s="145">
        <v>109</v>
      </c>
      <c r="AE42" s="145">
        <v>102</v>
      </c>
      <c r="AF42" s="145">
        <v>98</v>
      </c>
      <c r="AG42" s="145">
        <v>103</v>
      </c>
      <c r="AH42" s="145">
        <v>124</v>
      </c>
      <c r="AI42" s="145">
        <v>119</v>
      </c>
      <c r="AJ42" s="145">
        <v>98</v>
      </c>
      <c r="AK42" s="145">
        <v>95</v>
      </c>
      <c r="AL42" s="145">
        <v>105</v>
      </c>
      <c r="AM42" s="145">
        <v>93</v>
      </c>
      <c r="AN42" s="145">
        <v>109</v>
      </c>
      <c r="AO42" s="145">
        <v>101</v>
      </c>
      <c r="AP42" s="145">
        <v>97</v>
      </c>
      <c r="AQ42" s="145">
        <v>93</v>
      </c>
      <c r="AR42" s="145">
        <v>96</v>
      </c>
      <c r="AS42" s="145">
        <v>109</v>
      </c>
      <c r="AT42" s="145">
        <v>93</v>
      </c>
      <c r="AU42" s="145">
        <v>121</v>
      </c>
      <c r="AV42" s="145">
        <v>138</v>
      </c>
      <c r="AW42" s="195">
        <v>171</v>
      </c>
    </row>
    <row r="43" spans="1:49" x14ac:dyDescent="0.35">
      <c r="A43" s="27" t="s">
        <v>333</v>
      </c>
      <c r="B43" s="3" t="s">
        <v>133</v>
      </c>
      <c r="C43" s="4">
        <f t="shared" si="6"/>
        <v>147.47826086956522</v>
      </c>
      <c r="D43" s="3">
        <v>132</v>
      </c>
      <c r="E43" s="3">
        <v>150</v>
      </c>
      <c r="F43" s="3">
        <v>186</v>
      </c>
      <c r="G43" s="3">
        <v>156</v>
      </c>
      <c r="H43" s="3">
        <v>187</v>
      </c>
      <c r="I43" s="3">
        <v>154</v>
      </c>
      <c r="J43" s="3">
        <v>147</v>
      </c>
      <c r="K43" s="3">
        <v>166</v>
      </c>
      <c r="L43" s="3">
        <v>211</v>
      </c>
      <c r="M43" s="3">
        <v>199</v>
      </c>
      <c r="N43" s="3">
        <v>208</v>
      </c>
      <c r="O43" s="3">
        <v>158</v>
      </c>
      <c r="P43" s="3">
        <v>160</v>
      </c>
      <c r="Q43" s="3">
        <v>165</v>
      </c>
      <c r="R43" s="3">
        <v>167</v>
      </c>
      <c r="S43" s="3">
        <v>183</v>
      </c>
      <c r="T43" s="3">
        <v>168</v>
      </c>
      <c r="U43" s="3">
        <v>130</v>
      </c>
      <c r="V43" s="3">
        <v>165</v>
      </c>
      <c r="W43" s="3">
        <v>144</v>
      </c>
      <c r="X43" s="3">
        <v>122</v>
      </c>
      <c r="Y43" s="3">
        <v>163</v>
      </c>
      <c r="Z43" s="3">
        <v>150</v>
      </c>
      <c r="AA43" s="3">
        <v>144</v>
      </c>
      <c r="AB43" s="3">
        <v>146</v>
      </c>
      <c r="AC43" s="3">
        <v>120</v>
      </c>
      <c r="AD43" s="3">
        <v>112</v>
      </c>
      <c r="AE43" s="3">
        <v>138</v>
      </c>
      <c r="AF43" s="3">
        <v>129</v>
      </c>
      <c r="AG43" s="3">
        <v>128</v>
      </c>
      <c r="AH43" s="3">
        <v>158</v>
      </c>
      <c r="AI43" s="3">
        <v>140</v>
      </c>
      <c r="AJ43" s="3">
        <v>112</v>
      </c>
      <c r="AK43" s="3">
        <v>131</v>
      </c>
      <c r="AL43" s="3">
        <v>101</v>
      </c>
      <c r="AM43" s="3">
        <v>104</v>
      </c>
      <c r="AN43" s="3">
        <v>135</v>
      </c>
      <c r="AO43" s="3">
        <v>127</v>
      </c>
      <c r="AP43" s="3">
        <v>168</v>
      </c>
      <c r="AQ43" s="3">
        <v>192</v>
      </c>
      <c r="AR43" s="3">
        <v>125</v>
      </c>
      <c r="AS43" s="3">
        <v>79</v>
      </c>
      <c r="AT43" s="3">
        <v>94</v>
      </c>
      <c r="AU43" s="3">
        <v>93</v>
      </c>
      <c r="AV43" s="3">
        <v>183</v>
      </c>
      <c r="AW43" s="10">
        <v>154</v>
      </c>
    </row>
    <row r="44" spans="1:49" x14ac:dyDescent="0.35">
      <c r="A44" s="27" t="s">
        <v>333</v>
      </c>
      <c r="B44" s="3" t="s">
        <v>167</v>
      </c>
      <c r="C44" s="4">
        <f t="shared" si="6"/>
        <v>0</v>
      </c>
      <c r="D44" s="4">
        <v>0</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3">
        <v>0</v>
      </c>
      <c r="X44" s="4">
        <v>0</v>
      </c>
      <c r="Y44" s="4">
        <v>0</v>
      </c>
      <c r="Z44" s="4">
        <v>0</v>
      </c>
      <c r="AA44" s="4">
        <v>0</v>
      </c>
      <c r="AB44" s="4">
        <v>0</v>
      </c>
      <c r="AC44" s="4">
        <v>0</v>
      </c>
      <c r="AD44" s="4">
        <v>0</v>
      </c>
      <c r="AE44" s="4">
        <v>0</v>
      </c>
      <c r="AF44" s="4">
        <v>0</v>
      </c>
      <c r="AG44" s="4">
        <v>0</v>
      </c>
      <c r="AH44" s="4">
        <v>0</v>
      </c>
      <c r="AI44" s="4">
        <v>0</v>
      </c>
      <c r="AJ44" s="4">
        <v>0</v>
      </c>
      <c r="AK44" s="4">
        <v>0</v>
      </c>
      <c r="AL44" s="3">
        <v>0</v>
      </c>
      <c r="AM44" s="4">
        <v>0</v>
      </c>
      <c r="AN44" s="4">
        <v>0</v>
      </c>
      <c r="AO44" s="4">
        <v>0</v>
      </c>
      <c r="AP44" s="3">
        <v>0</v>
      </c>
      <c r="AQ44" s="3">
        <v>0</v>
      </c>
      <c r="AR44" s="4">
        <v>0</v>
      </c>
      <c r="AS44" s="4">
        <v>0</v>
      </c>
      <c r="AT44" s="4">
        <v>0</v>
      </c>
      <c r="AU44" s="4">
        <v>0</v>
      </c>
      <c r="AV44" s="3">
        <v>0</v>
      </c>
      <c r="AW44" s="16">
        <v>0</v>
      </c>
    </row>
    <row r="45" spans="1:49" x14ac:dyDescent="0.35">
      <c r="A45" s="27" t="s">
        <v>333</v>
      </c>
      <c r="B45" s="3" t="s">
        <v>132</v>
      </c>
      <c r="C45" s="4">
        <f t="shared" si="6"/>
        <v>104.71739130434783</v>
      </c>
      <c r="D45" s="3">
        <v>103</v>
      </c>
      <c r="E45" s="3">
        <v>112</v>
      </c>
      <c r="F45" s="3">
        <v>110</v>
      </c>
      <c r="G45" s="3">
        <v>100</v>
      </c>
      <c r="H45" s="3">
        <v>104</v>
      </c>
      <c r="I45" s="3">
        <v>99</v>
      </c>
      <c r="J45" s="3">
        <v>100</v>
      </c>
      <c r="K45" s="3">
        <v>109</v>
      </c>
      <c r="L45" s="3">
        <v>100</v>
      </c>
      <c r="M45" s="3">
        <v>107</v>
      </c>
      <c r="N45" s="3">
        <v>128</v>
      </c>
      <c r="O45" s="3">
        <v>105</v>
      </c>
      <c r="P45" s="3">
        <v>120</v>
      </c>
      <c r="Q45" s="3">
        <v>125</v>
      </c>
      <c r="R45" s="3">
        <v>117</v>
      </c>
      <c r="S45" s="3">
        <v>120</v>
      </c>
      <c r="T45" s="3">
        <v>119</v>
      </c>
      <c r="U45" s="3">
        <v>90</v>
      </c>
      <c r="V45" s="3">
        <v>105</v>
      </c>
      <c r="W45" s="3">
        <v>104</v>
      </c>
      <c r="X45" s="3">
        <v>79</v>
      </c>
      <c r="Y45" s="3">
        <v>117</v>
      </c>
      <c r="Z45" s="3">
        <v>104</v>
      </c>
      <c r="AA45" s="3">
        <v>100</v>
      </c>
      <c r="AB45" s="3">
        <v>110</v>
      </c>
      <c r="AC45" s="3">
        <v>99</v>
      </c>
      <c r="AD45" s="3">
        <v>93</v>
      </c>
      <c r="AE45" s="3">
        <v>108</v>
      </c>
      <c r="AF45" s="3">
        <v>108</v>
      </c>
      <c r="AG45" s="3">
        <v>105</v>
      </c>
      <c r="AH45" s="3">
        <v>121</v>
      </c>
      <c r="AI45" s="3">
        <v>115</v>
      </c>
      <c r="AJ45" s="3">
        <v>96</v>
      </c>
      <c r="AK45" s="3">
        <v>115</v>
      </c>
      <c r="AL45" s="3">
        <v>81</v>
      </c>
      <c r="AM45" s="3">
        <v>91</v>
      </c>
      <c r="AN45" s="3">
        <v>106</v>
      </c>
      <c r="AO45" s="3">
        <v>107</v>
      </c>
      <c r="AP45" s="3">
        <v>128</v>
      </c>
      <c r="AQ45" s="3">
        <v>154</v>
      </c>
      <c r="AR45" s="3">
        <v>97</v>
      </c>
      <c r="AS45" s="3">
        <v>67</v>
      </c>
      <c r="AT45" s="3">
        <v>79</v>
      </c>
      <c r="AU45" s="3">
        <v>60</v>
      </c>
      <c r="AV45" s="3">
        <v>114</v>
      </c>
      <c r="AW45" s="10">
        <v>86</v>
      </c>
    </row>
    <row r="46" spans="1:49" x14ac:dyDescent="0.35">
      <c r="A46" s="27" t="s">
        <v>334</v>
      </c>
      <c r="B46" s="3" t="s">
        <v>162</v>
      </c>
      <c r="C46" s="145">
        <f t="shared" si="6"/>
        <v>3529.586956521739</v>
      </c>
      <c r="D46" s="145">
        <v>2794</v>
      </c>
      <c r="E46" s="145">
        <v>4002</v>
      </c>
      <c r="F46" s="145">
        <v>4702</v>
      </c>
      <c r="G46" s="145">
        <v>3654</v>
      </c>
      <c r="H46" s="145">
        <v>4443</v>
      </c>
      <c r="I46" s="145">
        <v>3430</v>
      </c>
      <c r="J46" s="145">
        <v>3915</v>
      </c>
      <c r="K46" s="145">
        <v>4430</v>
      </c>
      <c r="L46" s="145">
        <v>6583</v>
      </c>
      <c r="M46" s="145">
        <v>5496</v>
      </c>
      <c r="N46" s="145">
        <v>5699</v>
      </c>
      <c r="O46" s="145">
        <v>4226</v>
      </c>
      <c r="P46" s="145">
        <v>4197</v>
      </c>
      <c r="Q46" s="145">
        <v>4041</v>
      </c>
      <c r="R46" s="145">
        <v>3717</v>
      </c>
      <c r="S46" s="145">
        <v>4453</v>
      </c>
      <c r="T46" s="145">
        <v>5159</v>
      </c>
      <c r="U46" s="145">
        <v>3658</v>
      </c>
      <c r="V46" s="145">
        <v>5761</v>
      </c>
      <c r="W46" s="145">
        <v>3836</v>
      </c>
      <c r="X46" s="145">
        <v>3603</v>
      </c>
      <c r="Y46" s="145">
        <v>4031</v>
      </c>
      <c r="Z46" s="145">
        <v>3340</v>
      </c>
      <c r="AA46" s="145">
        <v>3152</v>
      </c>
      <c r="AB46" s="145">
        <v>3088</v>
      </c>
      <c r="AC46" s="145">
        <v>2646</v>
      </c>
      <c r="AD46" s="145">
        <v>2639</v>
      </c>
      <c r="AE46" s="145">
        <v>2882</v>
      </c>
      <c r="AF46" s="145">
        <v>3171</v>
      </c>
      <c r="AG46" s="145">
        <v>3156</v>
      </c>
      <c r="AH46" s="145">
        <v>2906</v>
      </c>
      <c r="AI46" s="145">
        <v>3280</v>
      </c>
      <c r="AJ46" s="145">
        <v>3435</v>
      </c>
      <c r="AK46" s="145">
        <v>3701</v>
      </c>
      <c r="AL46" s="145">
        <v>2066</v>
      </c>
      <c r="AM46" s="145">
        <v>2104</v>
      </c>
      <c r="AN46" s="145">
        <v>3188</v>
      </c>
      <c r="AO46" s="145">
        <v>2479</v>
      </c>
      <c r="AP46" s="145">
        <v>2458</v>
      </c>
      <c r="AQ46" s="145">
        <v>3014</v>
      </c>
      <c r="AR46" s="145">
        <v>2377</v>
      </c>
      <c r="AS46" s="145">
        <v>1780</v>
      </c>
      <c r="AT46" s="145">
        <v>1784</v>
      </c>
      <c r="AU46" s="145">
        <v>1823</v>
      </c>
      <c r="AV46" s="145">
        <v>3609</v>
      </c>
      <c r="AW46" s="195">
        <v>2453</v>
      </c>
    </row>
    <row r="47" spans="1:49" x14ac:dyDescent="0.35">
      <c r="A47" s="27" t="s">
        <v>334</v>
      </c>
      <c r="B47" s="3" t="s">
        <v>166</v>
      </c>
      <c r="C47" s="145">
        <f t="shared" si="6"/>
        <v>37.695652173913047</v>
      </c>
      <c r="D47" s="145">
        <v>31</v>
      </c>
      <c r="E47" s="145">
        <v>37</v>
      </c>
      <c r="F47" s="145">
        <v>47</v>
      </c>
      <c r="G47" s="145">
        <v>37</v>
      </c>
      <c r="H47" s="145">
        <v>44</v>
      </c>
      <c r="I47" s="145">
        <v>36</v>
      </c>
      <c r="J47" s="145">
        <v>44</v>
      </c>
      <c r="K47" s="145">
        <v>43</v>
      </c>
      <c r="L47" s="145">
        <v>76</v>
      </c>
      <c r="M47" s="145">
        <v>54</v>
      </c>
      <c r="N47" s="145">
        <v>48</v>
      </c>
      <c r="O47" s="145">
        <v>44</v>
      </c>
      <c r="P47" s="145">
        <v>38</v>
      </c>
      <c r="Q47" s="145">
        <v>38</v>
      </c>
      <c r="R47" s="145">
        <v>45</v>
      </c>
      <c r="S47" s="145">
        <v>47</v>
      </c>
      <c r="T47" s="145">
        <v>47</v>
      </c>
      <c r="U47" s="145">
        <v>44</v>
      </c>
      <c r="V47" s="145">
        <v>62</v>
      </c>
      <c r="W47" s="145">
        <v>43</v>
      </c>
      <c r="X47" s="145">
        <v>49</v>
      </c>
      <c r="Y47" s="145">
        <v>38</v>
      </c>
      <c r="Z47" s="145">
        <v>39</v>
      </c>
      <c r="AA47" s="145">
        <v>40</v>
      </c>
      <c r="AB47" s="145">
        <v>34</v>
      </c>
      <c r="AC47" s="145">
        <v>33</v>
      </c>
      <c r="AD47" s="145">
        <v>34</v>
      </c>
      <c r="AE47" s="145">
        <v>31</v>
      </c>
      <c r="AF47" s="145">
        <v>34</v>
      </c>
      <c r="AG47" s="145">
        <v>35</v>
      </c>
      <c r="AH47" s="145">
        <v>28</v>
      </c>
      <c r="AI47" s="145">
        <v>33</v>
      </c>
      <c r="AJ47" s="145">
        <v>40</v>
      </c>
      <c r="AK47" s="145">
        <v>34</v>
      </c>
      <c r="AL47" s="145">
        <v>30</v>
      </c>
      <c r="AM47" s="145">
        <v>26</v>
      </c>
      <c r="AN47" s="145">
        <v>33</v>
      </c>
      <c r="AO47" s="145">
        <v>26</v>
      </c>
      <c r="AP47" s="145">
        <v>22</v>
      </c>
      <c r="AQ47" s="145">
        <v>21</v>
      </c>
      <c r="AR47" s="145">
        <v>25</v>
      </c>
      <c r="AS47" s="145">
        <v>26</v>
      </c>
      <c r="AT47" s="145">
        <v>22</v>
      </c>
      <c r="AU47" s="145">
        <v>31</v>
      </c>
      <c r="AV47" s="145">
        <v>34</v>
      </c>
      <c r="AW47" s="195">
        <v>31</v>
      </c>
    </row>
    <row r="48" spans="1:49" x14ac:dyDescent="0.35">
      <c r="A48" s="27" t="s">
        <v>334</v>
      </c>
      <c r="B48" s="3" t="s">
        <v>133</v>
      </c>
      <c r="C48" s="4">
        <f t="shared" si="6"/>
        <v>0</v>
      </c>
      <c r="D48" s="3">
        <v>0</v>
      </c>
      <c r="E48" s="3">
        <v>0</v>
      </c>
      <c r="F48" s="3">
        <v>0</v>
      </c>
      <c r="G48" s="3">
        <v>0</v>
      </c>
      <c r="H48" s="3">
        <v>0</v>
      </c>
      <c r="I48" s="3">
        <v>0</v>
      </c>
      <c r="J48" s="3">
        <v>0</v>
      </c>
      <c r="K48" s="3">
        <v>0</v>
      </c>
      <c r="L48" s="3">
        <v>0</v>
      </c>
      <c r="M48" s="3">
        <v>0</v>
      </c>
      <c r="N48" s="3">
        <v>0</v>
      </c>
      <c r="O48" s="3">
        <v>0</v>
      </c>
      <c r="P48" s="3">
        <v>0</v>
      </c>
      <c r="Q48" s="3">
        <v>0</v>
      </c>
      <c r="R48" s="3">
        <v>0</v>
      </c>
      <c r="S48" s="3">
        <v>0</v>
      </c>
      <c r="T48" s="3">
        <v>0</v>
      </c>
      <c r="U48" s="3">
        <v>0</v>
      </c>
      <c r="V48" s="3">
        <v>0</v>
      </c>
      <c r="W48" s="3">
        <v>0</v>
      </c>
      <c r="X48" s="3">
        <v>0</v>
      </c>
      <c r="Y48" s="3">
        <v>0</v>
      </c>
      <c r="Z48" s="3">
        <v>0</v>
      </c>
      <c r="AA48" s="3">
        <v>0</v>
      </c>
      <c r="AB48" s="3">
        <v>0</v>
      </c>
      <c r="AC48" s="3">
        <v>0</v>
      </c>
      <c r="AD48" s="3">
        <v>0</v>
      </c>
      <c r="AE48" s="3">
        <v>0</v>
      </c>
      <c r="AF48" s="3">
        <v>0</v>
      </c>
      <c r="AG48" s="3">
        <v>0</v>
      </c>
      <c r="AH48" s="3">
        <v>0</v>
      </c>
      <c r="AI48" s="3">
        <v>0</v>
      </c>
      <c r="AJ48" s="3">
        <v>0</v>
      </c>
      <c r="AK48" s="3">
        <v>0</v>
      </c>
      <c r="AL48" s="3">
        <v>0</v>
      </c>
      <c r="AM48" s="3">
        <v>0</v>
      </c>
      <c r="AN48" s="3">
        <v>0</v>
      </c>
      <c r="AO48" s="3">
        <v>0</v>
      </c>
      <c r="AP48" s="3">
        <v>0</v>
      </c>
      <c r="AQ48" s="3">
        <v>0</v>
      </c>
      <c r="AR48" s="3">
        <v>0</v>
      </c>
      <c r="AS48" s="3">
        <v>0</v>
      </c>
      <c r="AT48" s="3">
        <v>0</v>
      </c>
      <c r="AU48" s="3">
        <v>0</v>
      </c>
      <c r="AV48" s="3">
        <v>0</v>
      </c>
      <c r="AW48" s="10">
        <v>0</v>
      </c>
    </row>
    <row r="49" spans="1:49" x14ac:dyDescent="0.35">
      <c r="A49" s="27" t="s">
        <v>334</v>
      </c>
      <c r="B49" s="3" t="s">
        <v>167</v>
      </c>
      <c r="C49" s="4">
        <f t="shared" si="6"/>
        <v>1555.891304347826</v>
      </c>
      <c r="D49" s="4">
        <v>1245</v>
      </c>
      <c r="E49" s="4">
        <v>1828</v>
      </c>
      <c r="F49" s="4">
        <v>2114</v>
      </c>
      <c r="G49" s="4">
        <v>1791</v>
      </c>
      <c r="H49" s="4">
        <v>1934</v>
      </c>
      <c r="I49" s="4">
        <v>1669</v>
      </c>
      <c r="J49" s="3">
        <v>1659</v>
      </c>
      <c r="K49" s="4">
        <v>1804</v>
      </c>
      <c r="L49" s="4">
        <v>2205</v>
      </c>
      <c r="M49" s="4">
        <v>1982</v>
      </c>
      <c r="N49" s="3">
        <v>2217</v>
      </c>
      <c r="O49" s="3">
        <v>1616</v>
      </c>
      <c r="P49" s="4">
        <v>1884</v>
      </c>
      <c r="Q49" s="4">
        <v>1766</v>
      </c>
      <c r="R49" s="4">
        <v>1546</v>
      </c>
      <c r="S49" s="4">
        <v>1844</v>
      </c>
      <c r="T49" s="4">
        <v>2049</v>
      </c>
      <c r="U49" s="4">
        <v>1463</v>
      </c>
      <c r="V49" s="4">
        <v>2237</v>
      </c>
      <c r="W49" s="4">
        <v>1624</v>
      </c>
      <c r="X49" s="4">
        <v>1481</v>
      </c>
      <c r="Y49" s="4">
        <v>1807</v>
      </c>
      <c r="Z49" s="4">
        <v>1467</v>
      </c>
      <c r="AA49" s="4">
        <v>1327</v>
      </c>
      <c r="AB49" s="4">
        <v>1452</v>
      </c>
      <c r="AC49" s="4">
        <v>1139</v>
      </c>
      <c r="AD49" s="4">
        <v>1097</v>
      </c>
      <c r="AE49" s="4">
        <v>1376</v>
      </c>
      <c r="AF49" s="4">
        <v>1484</v>
      </c>
      <c r="AG49" s="4">
        <v>1359</v>
      </c>
      <c r="AH49" s="4">
        <v>1303</v>
      </c>
      <c r="AI49" s="4">
        <v>1494</v>
      </c>
      <c r="AJ49" s="4">
        <v>1384</v>
      </c>
      <c r="AK49" s="4">
        <v>1784</v>
      </c>
      <c r="AL49" s="4">
        <v>1060</v>
      </c>
      <c r="AM49" s="4">
        <v>1055</v>
      </c>
      <c r="AN49" s="4">
        <v>1562</v>
      </c>
      <c r="AO49" s="4">
        <v>1270</v>
      </c>
      <c r="AP49" s="4">
        <v>1378</v>
      </c>
      <c r="AQ49" s="4">
        <v>1587</v>
      </c>
      <c r="AR49" s="4">
        <v>1372</v>
      </c>
      <c r="AS49" s="4">
        <v>829</v>
      </c>
      <c r="AT49" s="4">
        <v>1007</v>
      </c>
      <c r="AU49" s="4">
        <v>894</v>
      </c>
      <c r="AV49" s="4">
        <v>1898</v>
      </c>
      <c r="AW49" s="16">
        <v>1228</v>
      </c>
    </row>
    <row r="50" spans="1:49" x14ac:dyDescent="0.35">
      <c r="A50" s="27" t="s">
        <v>334</v>
      </c>
      <c r="B50" s="3" t="s">
        <v>132</v>
      </c>
      <c r="C50" s="4">
        <f t="shared" si="6"/>
        <v>93.630434782608702</v>
      </c>
      <c r="D50" s="3">
        <v>89</v>
      </c>
      <c r="E50" s="3">
        <v>109</v>
      </c>
      <c r="F50" s="3">
        <v>101</v>
      </c>
      <c r="G50" s="3">
        <v>98</v>
      </c>
      <c r="H50" s="3">
        <v>100</v>
      </c>
      <c r="I50" s="3">
        <v>94</v>
      </c>
      <c r="J50" s="3">
        <v>88</v>
      </c>
      <c r="K50" s="3">
        <v>103</v>
      </c>
      <c r="L50" s="3">
        <v>87</v>
      </c>
      <c r="M50" s="3">
        <v>101</v>
      </c>
      <c r="N50" s="3">
        <v>118</v>
      </c>
      <c r="O50" s="3">
        <v>97</v>
      </c>
      <c r="P50" s="3">
        <v>111</v>
      </c>
      <c r="Q50" s="3">
        <v>106</v>
      </c>
      <c r="R50" s="3">
        <v>83</v>
      </c>
      <c r="S50" s="3">
        <v>94</v>
      </c>
      <c r="T50" s="3">
        <v>110</v>
      </c>
      <c r="U50" s="3">
        <v>83</v>
      </c>
      <c r="V50" s="3">
        <v>93</v>
      </c>
      <c r="W50" s="3">
        <v>90</v>
      </c>
      <c r="X50" s="3">
        <v>73</v>
      </c>
      <c r="Y50" s="3">
        <v>105</v>
      </c>
      <c r="Z50" s="3">
        <v>86</v>
      </c>
      <c r="AA50" s="3">
        <v>78</v>
      </c>
      <c r="AB50" s="3">
        <v>91</v>
      </c>
      <c r="AC50" s="3">
        <v>79</v>
      </c>
      <c r="AD50" s="3">
        <v>78</v>
      </c>
      <c r="AE50" s="3">
        <v>92</v>
      </c>
      <c r="AF50" s="3">
        <v>92</v>
      </c>
      <c r="AG50" s="3">
        <v>90</v>
      </c>
      <c r="AH50" s="3">
        <v>102</v>
      </c>
      <c r="AI50" s="3">
        <v>100</v>
      </c>
      <c r="AJ50" s="3">
        <v>85</v>
      </c>
      <c r="AK50" s="3">
        <v>110</v>
      </c>
      <c r="AL50" s="3">
        <v>68</v>
      </c>
      <c r="AM50" s="3">
        <v>82</v>
      </c>
      <c r="AN50" s="3">
        <v>97</v>
      </c>
      <c r="AO50" s="3">
        <v>97</v>
      </c>
      <c r="AP50" s="3">
        <v>112</v>
      </c>
      <c r="AQ50" s="3">
        <v>147</v>
      </c>
      <c r="AR50" s="3">
        <v>95</v>
      </c>
      <c r="AS50" s="3">
        <v>68</v>
      </c>
      <c r="AT50" s="3">
        <v>80</v>
      </c>
      <c r="AU50" s="3">
        <v>58</v>
      </c>
      <c r="AV50" s="3">
        <v>107</v>
      </c>
      <c r="AW50" s="10">
        <v>80</v>
      </c>
    </row>
    <row r="51" spans="1:49" x14ac:dyDescent="0.35">
      <c r="A51" s="27" t="s">
        <v>335</v>
      </c>
      <c r="B51" s="3" t="s">
        <v>162</v>
      </c>
      <c r="C51" s="145">
        <f t="shared" si="6"/>
        <v>12377.630434782608</v>
      </c>
      <c r="D51" s="145">
        <v>19665</v>
      </c>
      <c r="E51" s="145">
        <v>20816</v>
      </c>
      <c r="F51" s="145">
        <v>19965</v>
      </c>
      <c r="G51" s="145">
        <v>16798</v>
      </c>
      <c r="H51" s="145">
        <v>19678</v>
      </c>
      <c r="I51" s="145">
        <v>17538</v>
      </c>
      <c r="J51" s="145">
        <v>15747</v>
      </c>
      <c r="K51" s="145">
        <v>18132</v>
      </c>
      <c r="L51" s="145">
        <v>16163</v>
      </c>
      <c r="M51" s="145">
        <v>16140</v>
      </c>
      <c r="N51" s="145">
        <v>13912</v>
      </c>
      <c r="O51" s="145">
        <v>15142</v>
      </c>
      <c r="P51" s="145">
        <v>13812</v>
      </c>
      <c r="Q51" s="145">
        <v>11991</v>
      </c>
      <c r="R51" s="145">
        <v>12798</v>
      </c>
      <c r="S51" s="145">
        <v>13245</v>
      </c>
      <c r="T51" s="145">
        <v>14994</v>
      </c>
      <c r="U51" s="145">
        <v>13861</v>
      </c>
      <c r="V51" s="145">
        <v>12626</v>
      </c>
      <c r="W51" s="145">
        <v>13984</v>
      </c>
      <c r="X51" s="145">
        <v>11298</v>
      </c>
      <c r="Y51" s="145">
        <v>13129</v>
      </c>
      <c r="Z51" s="145">
        <v>11107</v>
      </c>
      <c r="AA51" s="145">
        <v>11930</v>
      </c>
      <c r="AB51" s="145">
        <v>13292</v>
      </c>
      <c r="AC51" s="145">
        <v>11033</v>
      </c>
      <c r="AD51" s="145">
        <v>12261</v>
      </c>
      <c r="AE51" s="145">
        <v>12095</v>
      </c>
      <c r="AF51" s="145">
        <v>11970</v>
      </c>
      <c r="AG51" s="145">
        <v>10801</v>
      </c>
      <c r="AH51" s="145">
        <v>12221</v>
      </c>
      <c r="AI51" s="145">
        <v>13295</v>
      </c>
      <c r="AJ51" s="145">
        <v>12225</v>
      </c>
      <c r="AK51" s="145">
        <v>12149</v>
      </c>
      <c r="AL51" s="145">
        <v>9995</v>
      </c>
      <c r="AM51" s="145">
        <v>9236</v>
      </c>
      <c r="AN51" s="145">
        <v>8811</v>
      </c>
      <c r="AO51" s="145">
        <v>8826</v>
      </c>
      <c r="AP51" s="145">
        <v>7375</v>
      </c>
      <c r="AQ51" s="145">
        <v>4019</v>
      </c>
      <c r="AR51" s="145">
        <v>3332</v>
      </c>
      <c r="AS51" s="145">
        <v>5357</v>
      </c>
      <c r="AT51" s="145">
        <v>6486</v>
      </c>
      <c r="AU51" s="145">
        <v>6398</v>
      </c>
      <c r="AV51" s="145">
        <v>6897</v>
      </c>
      <c r="AW51" s="195">
        <v>6826</v>
      </c>
    </row>
    <row r="52" spans="1:49" x14ac:dyDescent="0.35">
      <c r="A52" s="27" t="s">
        <v>335</v>
      </c>
      <c r="B52" s="3" t="s">
        <v>166</v>
      </c>
      <c r="C52" s="145">
        <f t="shared" si="6"/>
        <v>156.36956521739131</v>
      </c>
      <c r="D52" s="145">
        <v>182</v>
      </c>
      <c r="E52" s="145">
        <v>184</v>
      </c>
      <c r="F52" s="145">
        <v>200</v>
      </c>
      <c r="G52" s="145">
        <v>171</v>
      </c>
      <c r="H52" s="145">
        <v>195</v>
      </c>
      <c r="I52" s="145">
        <v>174</v>
      </c>
      <c r="J52" s="145">
        <v>169</v>
      </c>
      <c r="K52" s="145">
        <v>169</v>
      </c>
      <c r="L52" s="145">
        <v>150</v>
      </c>
      <c r="M52" s="145">
        <v>157</v>
      </c>
      <c r="N52" s="145">
        <v>148</v>
      </c>
      <c r="O52" s="145">
        <v>158</v>
      </c>
      <c r="P52" s="145">
        <v>150</v>
      </c>
      <c r="Q52" s="145">
        <v>138</v>
      </c>
      <c r="R52" s="145">
        <v>144</v>
      </c>
      <c r="S52" s="145">
        <v>142</v>
      </c>
      <c r="T52" s="145">
        <v>158</v>
      </c>
      <c r="U52" s="145">
        <v>128</v>
      </c>
      <c r="V52" s="145">
        <v>143</v>
      </c>
      <c r="W52" s="145">
        <v>147</v>
      </c>
      <c r="X52" s="145">
        <v>128</v>
      </c>
      <c r="Y52" s="145">
        <v>146</v>
      </c>
      <c r="Z52" s="145">
        <v>137</v>
      </c>
      <c r="AA52" s="145">
        <v>163</v>
      </c>
      <c r="AB52" s="145">
        <v>146</v>
      </c>
      <c r="AC52" s="145">
        <v>147</v>
      </c>
      <c r="AD52" s="145">
        <v>153</v>
      </c>
      <c r="AE52" s="145">
        <v>155</v>
      </c>
      <c r="AF52" s="145">
        <v>153</v>
      </c>
      <c r="AG52" s="145">
        <v>159</v>
      </c>
      <c r="AH52" s="145">
        <v>159</v>
      </c>
      <c r="AI52" s="145">
        <v>168</v>
      </c>
      <c r="AJ52" s="145">
        <v>151</v>
      </c>
      <c r="AK52" s="145">
        <v>145</v>
      </c>
      <c r="AL52" s="145">
        <v>161</v>
      </c>
      <c r="AM52" s="145">
        <v>138</v>
      </c>
      <c r="AN52" s="145">
        <v>117</v>
      </c>
      <c r="AO52" s="145">
        <v>119</v>
      </c>
      <c r="AP52" s="145">
        <v>119</v>
      </c>
      <c r="AQ52" s="145">
        <v>201</v>
      </c>
      <c r="AR52" s="145">
        <v>167</v>
      </c>
      <c r="AS52" s="145">
        <v>185</v>
      </c>
      <c r="AT52" s="145">
        <v>216</v>
      </c>
      <c r="AU52" s="145">
        <v>133</v>
      </c>
      <c r="AV52" s="145">
        <v>168</v>
      </c>
      <c r="AW52" s="195">
        <v>152</v>
      </c>
    </row>
    <row r="53" spans="1:49" x14ac:dyDescent="0.35">
      <c r="A53" s="27" t="s">
        <v>335</v>
      </c>
      <c r="B53" s="3" t="s">
        <v>133</v>
      </c>
      <c r="C53" s="4">
        <f t="shared" si="6"/>
        <v>662.195652173913</v>
      </c>
      <c r="D53" s="3">
        <v>1063</v>
      </c>
      <c r="E53" s="3">
        <v>1124</v>
      </c>
      <c r="F53" s="3">
        <v>1081</v>
      </c>
      <c r="G53" s="3">
        <v>908</v>
      </c>
      <c r="H53" s="3">
        <v>1064</v>
      </c>
      <c r="I53" s="3">
        <v>948</v>
      </c>
      <c r="J53" s="3">
        <v>853</v>
      </c>
      <c r="K53" s="3">
        <v>981</v>
      </c>
      <c r="L53" s="3">
        <v>874</v>
      </c>
      <c r="M53" s="3">
        <v>874</v>
      </c>
      <c r="N53" s="3">
        <v>753</v>
      </c>
      <c r="O53" s="3">
        <v>822</v>
      </c>
      <c r="P53" s="3">
        <v>742</v>
      </c>
      <c r="Q53" s="3">
        <v>644</v>
      </c>
      <c r="R53" s="3">
        <v>687</v>
      </c>
      <c r="S53" s="3">
        <v>707</v>
      </c>
      <c r="T53" s="3">
        <v>801</v>
      </c>
      <c r="U53" s="3">
        <v>745</v>
      </c>
      <c r="V53" s="3">
        <v>678</v>
      </c>
      <c r="W53" s="3">
        <v>752</v>
      </c>
      <c r="X53" s="3">
        <v>608</v>
      </c>
      <c r="Y53" s="3">
        <v>706</v>
      </c>
      <c r="Z53" s="3">
        <v>598</v>
      </c>
      <c r="AA53" s="3">
        <v>639</v>
      </c>
      <c r="AB53" s="3">
        <v>704</v>
      </c>
      <c r="AC53" s="3">
        <v>583</v>
      </c>
      <c r="AD53" s="3">
        <v>645</v>
      </c>
      <c r="AE53" s="3">
        <v>638</v>
      </c>
      <c r="AF53" s="3">
        <v>632</v>
      </c>
      <c r="AG53" s="3">
        <v>570</v>
      </c>
      <c r="AH53" s="3">
        <v>645</v>
      </c>
      <c r="AI53" s="3">
        <v>701</v>
      </c>
      <c r="AJ53" s="3">
        <v>644</v>
      </c>
      <c r="AK53" s="3">
        <v>640</v>
      </c>
      <c r="AL53" s="3">
        <v>528</v>
      </c>
      <c r="AM53" s="3">
        <v>487</v>
      </c>
      <c r="AN53" s="3">
        <v>465</v>
      </c>
      <c r="AO53" s="3">
        <v>465</v>
      </c>
      <c r="AP53" s="3">
        <v>389</v>
      </c>
      <c r="AQ53" s="3">
        <v>212</v>
      </c>
      <c r="AR53" s="3">
        <v>176</v>
      </c>
      <c r="AS53" s="3">
        <v>283</v>
      </c>
      <c r="AT53" s="3">
        <v>342</v>
      </c>
      <c r="AU53" s="3">
        <v>338</v>
      </c>
      <c r="AV53" s="3">
        <v>364</v>
      </c>
      <c r="AW53" s="10">
        <v>358</v>
      </c>
    </row>
    <row r="54" spans="1:49" x14ac:dyDescent="0.35">
      <c r="A54" s="27" t="s">
        <v>335</v>
      </c>
      <c r="B54" s="3" t="s">
        <v>167</v>
      </c>
      <c r="C54" s="4">
        <f t="shared" si="6"/>
        <v>0</v>
      </c>
      <c r="D54" s="4">
        <v>0</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16">
        <v>0</v>
      </c>
    </row>
    <row r="55" spans="1:49" x14ac:dyDescent="0.35">
      <c r="A55" s="27" t="s">
        <v>335</v>
      </c>
      <c r="B55" s="3" t="s">
        <v>132</v>
      </c>
      <c r="C55" s="4">
        <f t="shared" si="6"/>
        <v>79.673913043478265</v>
      </c>
      <c r="D55" s="3">
        <v>108</v>
      </c>
      <c r="E55" s="3">
        <v>113</v>
      </c>
      <c r="F55" s="3">
        <v>100</v>
      </c>
      <c r="G55" s="3">
        <v>98</v>
      </c>
      <c r="H55" s="3">
        <v>101</v>
      </c>
      <c r="I55" s="3">
        <v>101</v>
      </c>
      <c r="J55" s="3">
        <v>93</v>
      </c>
      <c r="K55" s="3">
        <v>107</v>
      </c>
      <c r="L55" s="3">
        <v>108</v>
      </c>
      <c r="M55" s="3">
        <v>103</v>
      </c>
      <c r="N55" s="3">
        <v>94</v>
      </c>
      <c r="O55" s="3">
        <v>96</v>
      </c>
      <c r="P55" s="3">
        <v>92</v>
      </c>
      <c r="Q55" s="3">
        <v>87</v>
      </c>
      <c r="R55" s="3">
        <v>89</v>
      </c>
      <c r="S55" s="3">
        <v>93</v>
      </c>
      <c r="T55" s="3">
        <v>95</v>
      </c>
      <c r="U55" s="3">
        <v>108</v>
      </c>
      <c r="V55" s="3">
        <v>88</v>
      </c>
      <c r="W55" s="3">
        <v>95</v>
      </c>
      <c r="X55" s="3">
        <v>88</v>
      </c>
      <c r="Y55" s="3">
        <v>90</v>
      </c>
      <c r="Z55" s="3">
        <v>81</v>
      </c>
      <c r="AA55" s="3">
        <v>73</v>
      </c>
      <c r="AB55" s="3">
        <v>91</v>
      </c>
      <c r="AC55" s="3">
        <v>75</v>
      </c>
      <c r="AD55" s="3">
        <v>80</v>
      </c>
      <c r="AE55" s="3">
        <v>78</v>
      </c>
      <c r="AF55" s="3">
        <v>78</v>
      </c>
      <c r="AG55" s="3">
        <v>68</v>
      </c>
      <c r="AH55" s="3">
        <v>77</v>
      </c>
      <c r="AI55" s="3">
        <v>79</v>
      </c>
      <c r="AJ55" s="3">
        <v>81</v>
      </c>
      <c r="AK55" s="3">
        <v>84</v>
      </c>
      <c r="AL55" s="3">
        <v>62</v>
      </c>
      <c r="AM55" s="3">
        <v>67</v>
      </c>
      <c r="AN55" s="3">
        <v>75</v>
      </c>
      <c r="AO55" s="3">
        <v>74</v>
      </c>
      <c r="AP55" s="3">
        <v>62</v>
      </c>
      <c r="AQ55" s="3">
        <v>20</v>
      </c>
      <c r="AR55" s="3">
        <v>20</v>
      </c>
      <c r="AS55" s="3">
        <v>29</v>
      </c>
      <c r="AT55" s="3">
        <v>30</v>
      </c>
      <c r="AU55" s="3">
        <v>48</v>
      </c>
      <c r="AV55" s="3">
        <v>41</v>
      </c>
      <c r="AW55" s="10">
        <v>45</v>
      </c>
    </row>
    <row r="56" spans="1:49" x14ac:dyDescent="0.35">
      <c r="A56" s="27" t="s">
        <v>336</v>
      </c>
      <c r="B56" s="3" t="s">
        <v>162</v>
      </c>
      <c r="C56" s="145">
        <f t="shared" si="6"/>
        <v>875.804347826087</v>
      </c>
      <c r="D56" s="145">
        <v>1298</v>
      </c>
      <c r="E56" s="145">
        <v>1125</v>
      </c>
      <c r="F56" s="145">
        <v>1633</v>
      </c>
      <c r="G56" s="145">
        <v>519</v>
      </c>
      <c r="H56" s="145">
        <v>606</v>
      </c>
      <c r="I56" s="145">
        <v>844</v>
      </c>
      <c r="J56" s="145">
        <v>779</v>
      </c>
      <c r="K56" s="145">
        <v>173</v>
      </c>
      <c r="L56" s="145">
        <v>519</v>
      </c>
      <c r="M56" s="145">
        <v>346</v>
      </c>
      <c r="N56" s="145">
        <v>865</v>
      </c>
      <c r="O56" s="145">
        <v>2003</v>
      </c>
      <c r="P56" s="145">
        <v>1298</v>
      </c>
      <c r="Q56" s="145">
        <v>1211</v>
      </c>
      <c r="R56" s="145">
        <v>1557</v>
      </c>
      <c r="S56" s="145">
        <v>450</v>
      </c>
      <c r="T56" s="145">
        <v>433</v>
      </c>
      <c r="U56" s="145">
        <v>173</v>
      </c>
      <c r="V56" s="145">
        <v>0</v>
      </c>
      <c r="W56" s="145">
        <v>173</v>
      </c>
      <c r="X56" s="145">
        <v>0</v>
      </c>
      <c r="Y56" s="145">
        <v>260</v>
      </c>
      <c r="Z56" s="145">
        <v>87</v>
      </c>
      <c r="AA56" s="145">
        <v>433</v>
      </c>
      <c r="AB56" s="145">
        <v>346</v>
      </c>
      <c r="AC56" s="145">
        <v>173</v>
      </c>
      <c r="AD56" s="145">
        <v>865</v>
      </c>
      <c r="AE56" s="145">
        <v>1557</v>
      </c>
      <c r="AF56" s="145">
        <v>3114</v>
      </c>
      <c r="AG56" s="145">
        <v>1211</v>
      </c>
      <c r="AH56" s="145">
        <v>1817</v>
      </c>
      <c r="AI56" s="145">
        <v>865</v>
      </c>
      <c r="AJ56" s="145">
        <v>606</v>
      </c>
      <c r="AK56" s="145">
        <v>1065</v>
      </c>
      <c r="AL56" s="145">
        <v>1038</v>
      </c>
      <c r="AM56" s="145">
        <v>1484</v>
      </c>
      <c r="AN56" s="145">
        <v>1125</v>
      </c>
      <c r="AO56" s="145">
        <v>1384</v>
      </c>
      <c r="AP56" s="145">
        <v>692</v>
      </c>
      <c r="AQ56" s="145">
        <v>0</v>
      </c>
      <c r="AR56" s="145">
        <v>692</v>
      </c>
      <c r="AS56" s="145">
        <v>519</v>
      </c>
      <c r="AT56" s="145">
        <v>779</v>
      </c>
      <c r="AU56" s="145">
        <v>779</v>
      </c>
      <c r="AV56" s="145">
        <v>2180</v>
      </c>
      <c r="AW56" s="195">
        <v>1211</v>
      </c>
    </row>
    <row r="57" spans="1:49" x14ac:dyDescent="0.35">
      <c r="A57" s="27" t="s">
        <v>336</v>
      </c>
      <c r="B57" s="3" t="s">
        <v>166</v>
      </c>
      <c r="C57" s="145">
        <f t="shared" si="6"/>
        <v>193.95652173913044</v>
      </c>
      <c r="D57" s="145">
        <v>185</v>
      </c>
      <c r="E57" s="145">
        <v>187</v>
      </c>
      <c r="F57" s="145">
        <v>181</v>
      </c>
      <c r="G57" s="145">
        <v>173</v>
      </c>
      <c r="H57" s="145">
        <v>151</v>
      </c>
      <c r="I57" s="145">
        <v>169</v>
      </c>
      <c r="J57" s="145">
        <v>195</v>
      </c>
      <c r="K57" s="145">
        <v>173</v>
      </c>
      <c r="L57" s="145">
        <v>260</v>
      </c>
      <c r="M57" s="145">
        <v>173</v>
      </c>
      <c r="N57" s="145">
        <v>173</v>
      </c>
      <c r="O57" s="145">
        <v>286</v>
      </c>
      <c r="P57" s="145">
        <v>260</v>
      </c>
      <c r="Q57" s="145">
        <v>173</v>
      </c>
      <c r="R57" s="145">
        <v>311</v>
      </c>
      <c r="S57" s="145">
        <v>150</v>
      </c>
      <c r="T57" s="145">
        <v>144</v>
      </c>
      <c r="U57" s="145">
        <v>173</v>
      </c>
      <c r="V57" s="145">
        <v>0</v>
      </c>
      <c r="W57" s="145">
        <v>173</v>
      </c>
      <c r="X57" s="145">
        <v>0</v>
      </c>
      <c r="Y57" s="145">
        <v>260</v>
      </c>
      <c r="Z57" s="145">
        <v>87</v>
      </c>
      <c r="AA57" s="145">
        <v>144</v>
      </c>
      <c r="AB57" s="145">
        <v>173</v>
      </c>
      <c r="AC57" s="145">
        <v>173</v>
      </c>
      <c r="AD57" s="145">
        <v>216</v>
      </c>
      <c r="AE57" s="145">
        <v>222</v>
      </c>
      <c r="AF57" s="145">
        <v>445</v>
      </c>
      <c r="AG57" s="145">
        <v>173</v>
      </c>
      <c r="AH57" s="145">
        <v>202</v>
      </c>
      <c r="AI57" s="145">
        <v>216</v>
      </c>
      <c r="AJ57" s="145">
        <v>151</v>
      </c>
      <c r="AK57" s="145">
        <v>213</v>
      </c>
      <c r="AL57" s="145">
        <v>208</v>
      </c>
      <c r="AM57" s="145">
        <v>186</v>
      </c>
      <c r="AN57" s="145">
        <v>187</v>
      </c>
      <c r="AO57" s="145">
        <v>277</v>
      </c>
      <c r="AP57" s="145">
        <v>346</v>
      </c>
      <c r="AQ57" s="145">
        <v>0</v>
      </c>
      <c r="AR57" s="145">
        <v>346</v>
      </c>
      <c r="AS57" s="145">
        <v>173</v>
      </c>
      <c r="AT57" s="145">
        <v>195</v>
      </c>
      <c r="AU57" s="145">
        <v>195</v>
      </c>
      <c r="AV57" s="145">
        <v>242</v>
      </c>
      <c r="AW57" s="195">
        <v>202</v>
      </c>
    </row>
    <row r="58" spans="1:49" x14ac:dyDescent="0.35">
      <c r="A58" s="27" t="s">
        <v>336</v>
      </c>
      <c r="B58" s="3" t="s">
        <v>133</v>
      </c>
      <c r="C58" s="4">
        <f t="shared" si="6"/>
        <v>10.152173913043478</v>
      </c>
      <c r="D58" s="3">
        <v>15</v>
      </c>
      <c r="E58" s="3">
        <v>13</v>
      </c>
      <c r="F58" s="3">
        <v>19</v>
      </c>
      <c r="G58" s="3">
        <v>6</v>
      </c>
      <c r="H58" s="3">
        <v>7</v>
      </c>
      <c r="I58" s="3">
        <v>10</v>
      </c>
      <c r="J58" s="3">
        <v>9</v>
      </c>
      <c r="K58" s="3">
        <v>2</v>
      </c>
      <c r="L58" s="3">
        <v>6</v>
      </c>
      <c r="M58" s="3">
        <v>4</v>
      </c>
      <c r="N58" s="3">
        <v>10</v>
      </c>
      <c r="O58" s="3">
        <v>23</v>
      </c>
      <c r="P58" s="3">
        <v>15</v>
      </c>
      <c r="Q58" s="3">
        <v>14</v>
      </c>
      <c r="R58" s="3">
        <v>18</v>
      </c>
      <c r="S58" s="3">
        <v>6</v>
      </c>
      <c r="T58" s="3">
        <v>5</v>
      </c>
      <c r="U58" s="3">
        <v>2</v>
      </c>
      <c r="V58" s="3">
        <v>0</v>
      </c>
      <c r="W58" s="3">
        <v>2</v>
      </c>
      <c r="X58" s="3">
        <v>0</v>
      </c>
      <c r="Y58" s="3">
        <v>3</v>
      </c>
      <c r="Z58" s="3">
        <v>1</v>
      </c>
      <c r="AA58" s="3">
        <v>5</v>
      </c>
      <c r="AB58" s="3">
        <v>4</v>
      </c>
      <c r="AC58" s="3">
        <v>2</v>
      </c>
      <c r="AD58" s="3">
        <v>10</v>
      </c>
      <c r="AE58" s="3">
        <v>18</v>
      </c>
      <c r="AF58" s="3">
        <v>36</v>
      </c>
      <c r="AG58" s="3">
        <v>14</v>
      </c>
      <c r="AH58" s="3">
        <v>21</v>
      </c>
      <c r="AI58" s="3">
        <v>10</v>
      </c>
      <c r="AJ58" s="3">
        <v>7</v>
      </c>
      <c r="AK58" s="3">
        <v>12</v>
      </c>
      <c r="AL58" s="3">
        <v>12</v>
      </c>
      <c r="AM58" s="3">
        <v>17</v>
      </c>
      <c r="AN58" s="3">
        <v>13</v>
      </c>
      <c r="AO58" s="3">
        <v>16</v>
      </c>
      <c r="AP58" s="3">
        <v>8</v>
      </c>
      <c r="AQ58" s="3">
        <v>0</v>
      </c>
      <c r="AR58" s="3">
        <v>8</v>
      </c>
      <c r="AS58" s="3">
        <v>6</v>
      </c>
      <c r="AT58" s="3">
        <v>9</v>
      </c>
      <c r="AU58" s="3">
        <v>9</v>
      </c>
      <c r="AV58" s="3">
        <v>26</v>
      </c>
      <c r="AW58" s="10">
        <v>14</v>
      </c>
    </row>
    <row r="59" spans="1:49" x14ac:dyDescent="0.35">
      <c r="A59" s="27" t="s">
        <v>336</v>
      </c>
      <c r="B59" s="3" t="s">
        <v>167</v>
      </c>
      <c r="C59" s="4">
        <f t="shared" si="6"/>
        <v>0</v>
      </c>
      <c r="D59" s="4">
        <v>0</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16">
        <v>0</v>
      </c>
    </row>
    <row r="60" spans="1:49" x14ac:dyDescent="0.35">
      <c r="A60" s="27" t="s">
        <v>336</v>
      </c>
      <c r="B60" s="3" t="s">
        <v>132</v>
      </c>
      <c r="C60" s="4">
        <f t="shared" si="6"/>
        <v>4.1086956521739131</v>
      </c>
      <c r="D60" s="3">
        <v>7</v>
      </c>
      <c r="E60" s="3">
        <v>6</v>
      </c>
      <c r="F60" s="3">
        <v>9</v>
      </c>
      <c r="G60" s="3">
        <v>3</v>
      </c>
      <c r="H60" s="3">
        <v>4</v>
      </c>
      <c r="I60" s="3">
        <v>5</v>
      </c>
      <c r="J60" s="3">
        <v>4</v>
      </c>
      <c r="K60" s="3">
        <v>1</v>
      </c>
      <c r="L60" s="3">
        <v>2</v>
      </c>
      <c r="M60" s="3">
        <v>2</v>
      </c>
      <c r="N60" s="3">
        <v>5</v>
      </c>
      <c r="O60" s="3">
        <v>7</v>
      </c>
      <c r="P60" s="3">
        <v>5</v>
      </c>
      <c r="Q60" s="3">
        <v>7</v>
      </c>
      <c r="R60" s="3">
        <v>5</v>
      </c>
      <c r="S60" s="3">
        <v>3</v>
      </c>
      <c r="T60" s="3">
        <v>3</v>
      </c>
      <c r="U60" s="3">
        <v>1</v>
      </c>
      <c r="V60" s="3">
        <v>0</v>
      </c>
      <c r="W60" s="3">
        <v>1</v>
      </c>
      <c r="X60" s="3">
        <v>0</v>
      </c>
      <c r="Y60" s="3">
        <v>1</v>
      </c>
      <c r="Z60" s="3">
        <v>1</v>
      </c>
      <c r="AA60" s="3">
        <v>3</v>
      </c>
      <c r="AB60" s="3">
        <v>2</v>
      </c>
      <c r="AC60" s="3">
        <v>1</v>
      </c>
      <c r="AD60" s="3">
        <v>4</v>
      </c>
      <c r="AE60" s="3">
        <v>7</v>
      </c>
      <c r="AF60" s="3">
        <v>7</v>
      </c>
      <c r="AG60" s="3">
        <v>7</v>
      </c>
      <c r="AH60" s="3">
        <v>9</v>
      </c>
      <c r="AI60" s="3">
        <v>4</v>
      </c>
      <c r="AJ60" s="3">
        <v>4</v>
      </c>
      <c r="AK60" s="3">
        <v>5</v>
      </c>
      <c r="AL60" s="3">
        <v>5</v>
      </c>
      <c r="AM60" s="3">
        <v>8</v>
      </c>
      <c r="AN60" s="3">
        <v>6</v>
      </c>
      <c r="AO60" s="3">
        <v>5</v>
      </c>
      <c r="AP60" s="3">
        <v>2</v>
      </c>
      <c r="AQ60" s="3">
        <v>0</v>
      </c>
      <c r="AR60" s="3">
        <v>2</v>
      </c>
      <c r="AS60" s="3">
        <v>3</v>
      </c>
      <c r="AT60" s="3">
        <v>4</v>
      </c>
      <c r="AU60" s="3">
        <v>4</v>
      </c>
      <c r="AV60" s="3">
        <v>9</v>
      </c>
      <c r="AW60" s="10">
        <v>6</v>
      </c>
    </row>
    <row r="61" spans="1:49" x14ac:dyDescent="0.35">
      <c r="A61" s="27" t="s">
        <v>337</v>
      </c>
      <c r="B61" s="3" t="s">
        <v>162</v>
      </c>
      <c r="C61" s="145">
        <f t="shared" si="6"/>
        <v>99150.478260869568</v>
      </c>
      <c r="D61" s="145">
        <v>91960</v>
      </c>
      <c r="E61" s="145">
        <v>83136</v>
      </c>
      <c r="F61" s="145">
        <v>100731</v>
      </c>
      <c r="G61" s="145">
        <v>95212</v>
      </c>
      <c r="H61" s="145">
        <v>106769</v>
      </c>
      <c r="I61" s="145">
        <v>96039</v>
      </c>
      <c r="J61" s="145">
        <v>88183</v>
      </c>
      <c r="K61" s="145">
        <v>105500</v>
      </c>
      <c r="L61" s="145">
        <v>89213</v>
      </c>
      <c r="M61" s="145">
        <v>96481</v>
      </c>
      <c r="N61" s="145">
        <v>90852</v>
      </c>
      <c r="O61" s="145">
        <v>88383</v>
      </c>
      <c r="P61" s="145">
        <v>84942</v>
      </c>
      <c r="Q61" s="145">
        <v>78695</v>
      </c>
      <c r="R61" s="145">
        <v>82142</v>
      </c>
      <c r="S61" s="145">
        <v>90797</v>
      </c>
      <c r="T61" s="145">
        <v>104247</v>
      </c>
      <c r="U61" s="145">
        <v>103687</v>
      </c>
      <c r="V61" s="145">
        <v>103296</v>
      </c>
      <c r="W61" s="145">
        <v>110174</v>
      </c>
      <c r="X61" s="145">
        <v>90513</v>
      </c>
      <c r="Y61" s="145">
        <v>108326</v>
      </c>
      <c r="Z61" s="145">
        <v>100583</v>
      </c>
      <c r="AA61" s="145">
        <v>98791</v>
      </c>
      <c r="AB61" s="145">
        <v>135394</v>
      </c>
      <c r="AC61" s="145">
        <v>126855</v>
      </c>
      <c r="AD61" s="145">
        <v>139519</v>
      </c>
      <c r="AE61" s="145">
        <v>140139</v>
      </c>
      <c r="AF61" s="145">
        <v>143933</v>
      </c>
      <c r="AG61" s="145">
        <v>135440</v>
      </c>
      <c r="AH61" s="145">
        <v>145819</v>
      </c>
      <c r="AI61" s="145">
        <v>147574</v>
      </c>
      <c r="AJ61" s="145">
        <v>140493</v>
      </c>
      <c r="AK61" s="145">
        <v>136822</v>
      </c>
      <c r="AL61" s="145">
        <v>126635</v>
      </c>
      <c r="AM61" s="145">
        <v>117044</v>
      </c>
      <c r="AN61" s="145">
        <v>119901</v>
      </c>
      <c r="AO61" s="145">
        <v>111466</v>
      </c>
      <c r="AP61" s="145">
        <v>74089</v>
      </c>
      <c r="AQ61" s="145">
        <v>30762</v>
      </c>
      <c r="AR61" s="145">
        <v>29895</v>
      </c>
      <c r="AS61" s="145">
        <v>42042</v>
      </c>
      <c r="AT61" s="145">
        <v>44890</v>
      </c>
      <c r="AU61" s="145">
        <v>56466</v>
      </c>
      <c r="AV61" s="145">
        <v>63204</v>
      </c>
      <c r="AW61" s="195">
        <v>63888</v>
      </c>
    </row>
    <row r="62" spans="1:49" x14ac:dyDescent="0.35">
      <c r="A62" s="27" t="s">
        <v>337</v>
      </c>
      <c r="B62" s="3" t="s">
        <v>166</v>
      </c>
      <c r="C62" s="145">
        <f t="shared" si="6"/>
        <v>356.1521739130435</v>
      </c>
      <c r="D62" s="145">
        <v>300</v>
      </c>
      <c r="E62" s="145">
        <v>273</v>
      </c>
      <c r="F62" s="145">
        <v>303</v>
      </c>
      <c r="G62" s="145">
        <v>309</v>
      </c>
      <c r="H62" s="145">
        <v>320</v>
      </c>
      <c r="I62" s="145">
        <v>291</v>
      </c>
      <c r="J62" s="145">
        <v>290</v>
      </c>
      <c r="K62" s="145">
        <v>311</v>
      </c>
      <c r="L62" s="145">
        <v>275</v>
      </c>
      <c r="M62" s="145">
        <v>290</v>
      </c>
      <c r="N62" s="145">
        <v>280</v>
      </c>
      <c r="O62" s="145">
        <v>281</v>
      </c>
      <c r="P62" s="145">
        <v>272</v>
      </c>
      <c r="Q62" s="145">
        <v>265</v>
      </c>
      <c r="R62" s="145">
        <v>275</v>
      </c>
      <c r="S62" s="145">
        <v>290</v>
      </c>
      <c r="T62" s="145">
        <v>311</v>
      </c>
      <c r="U62" s="145">
        <v>318</v>
      </c>
      <c r="V62" s="145">
        <v>344</v>
      </c>
      <c r="W62" s="145">
        <v>355</v>
      </c>
      <c r="X62" s="145">
        <v>323</v>
      </c>
      <c r="Y62" s="145">
        <v>364</v>
      </c>
      <c r="Z62" s="145">
        <v>335</v>
      </c>
      <c r="AA62" s="145">
        <v>334</v>
      </c>
      <c r="AB62" s="145">
        <v>419</v>
      </c>
      <c r="AC62" s="145">
        <v>419</v>
      </c>
      <c r="AD62" s="145">
        <v>449</v>
      </c>
      <c r="AE62" s="145">
        <v>454</v>
      </c>
      <c r="AF62" s="145">
        <v>461</v>
      </c>
      <c r="AG62" s="145">
        <v>441</v>
      </c>
      <c r="AH62" s="145">
        <v>469</v>
      </c>
      <c r="AI62" s="145">
        <v>458</v>
      </c>
      <c r="AJ62" s="145">
        <v>436</v>
      </c>
      <c r="AK62" s="145">
        <v>478</v>
      </c>
      <c r="AL62" s="145">
        <v>438</v>
      </c>
      <c r="AM62" s="145">
        <v>432</v>
      </c>
      <c r="AN62" s="145">
        <v>439</v>
      </c>
      <c r="AO62" s="145">
        <v>432</v>
      </c>
      <c r="AP62" s="145">
        <v>363</v>
      </c>
      <c r="AQ62" s="145">
        <v>488</v>
      </c>
      <c r="AR62" s="145">
        <v>427</v>
      </c>
      <c r="AS62" s="145">
        <v>314</v>
      </c>
      <c r="AT62" s="145">
        <v>321</v>
      </c>
      <c r="AU62" s="145">
        <v>284</v>
      </c>
      <c r="AV62" s="145">
        <v>329</v>
      </c>
      <c r="AW62" s="195">
        <v>323</v>
      </c>
    </row>
    <row r="63" spans="1:49" x14ac:dyDescent="0.35">
      <c r="A63" s="27" t="s">
        <v>337</v>
      </c>
      <c r="B63" s="3" t="s">
        <v>133</v>
      </c>
      <c r="C63" s="4">
        <f t="shared" si="6"/>
        <v>1982.9130434782608</v>
      </c>
      <c r="D63" s="4">
        <v>1850</v>
      </c>
      <c r="E63" s="4">
        <v>1603</v>
      </c>
      <c r="F63" s="4">
        <v>2080</v>
      </c>
      <c r="G63" s="4">
        <v>2024</v>
      </c>
      <c r="H63" s="4">
        <v>2273</v>
      </c>
      <c r="I63" s="4">
        <v>2127</v>
      </c>
      <c r="J63" s="4">
        <v>1990</v>
      </c>
      <c r="K63" s="4">
        <v>2417</v>
      </c>
      <c r="L63" s="4">
        <v>2069</v>
      </c>
      <c r="M63" s="4">
        <v>2191</v>
      </c>
      <c r="N63" s="4">
        <v>2179</v>
      </c>
      <c r="O63" s="4">
        <v>2042</v>
      </c>
      <c r="P63" s="4">
        <v>1953</v>
      </c>
      <c r="Q63" s="4">
        <v>1850</v>
      </c>
      <c r="R63" s="4">
        <v>1926</v>
      </c>
      <c r="S63" s="4">
        <v>2114</v>
      </c>
      <c r="T63" s="4">
        <v>2452</v>
      </c>
      <c r="U63" s="4">
        <v>2423</v>
      </c>
      <c r="V63" s="4">
        <v>2377</v>
      </c>
      <c r="W63" s="4">
        <v>2558</v>
      </c>
      <c r="X63" s="4">
        <v>2095</v>
      </c>
      <c r="Y63" s="4">
        <v>2539</v>
      </c>
      <c r="Z63" s="4">
        <v>2367</v>
      </c>
      <c r="AA63" s="4">
        <v>2329</v>
      </c>
      <c r="AB63" s="4">
        <v>2433</v>
      </c>
      <c r="AC63" s="4">
        <v>2260</v>
      </c>
      <c r="AD63" s="4">
        <v>2537</v>
      </c>
      <c r="AE63" s="4">
        <v>2575</v>
      </c>
      <c r="AF63" s="4">
        <v>2627</v>
      </c>
      <c r="AG63" s="4">
        <v>2402</v>
      </c>
      <c r="AH63" s="4">
        <v>2571</v>
      </c>
      <c r="AI63" s="4">
        <v>2586</v>
      </c>
      <c r="AJ63" s="4">
        <v>2582</v>
      </c>
      <c r="AK63" s="4">
        <v>2483</v>
      </c>
      <c r="AL63" s="4">
        <v>2258</v>
      </c>
      <c r="AM63" s="4">
        <v>2104</v>
      </c>
      <c r="AN63" s="4">
        <v>2048</v>
      </c>
      <c r="AO63" s="4">
        <v>1884</v>
      </c>
      <c r="AP63" s="4">
        <v>1175</v>
      </c>
      <c r="AQ63" s="3">
        <v>433</v>
      </c>
      <c r="AR63" s="3">
        <v>431</v>
      </c>
      <c r="AS63" s="4">
        <v>614</v>
      </c>
      <c r="AT63" s="4">
        <v>653</v>
      </c>
      <c r="AU63" s="4">
        <v>855</v>
      </c>
      <c r="AV63" s="4">
        <v>925</v>
      </c>
      <c r="AW63" s="16">
        <v>950</v>
      </c>
    </row>
    <row r="64" spans="1:49" x14ac:dyDescent="0.35">
      <c r="A64" s="27" t="s">
        <v>337</v>
      </c>
      <c r="B64" s="3" t="s">
        <v>167</v>
      </c>
      <c r="C64" s="4">
        <f t="shared" si="6"/>
        <v>20297.43641504004</v>
      </c>
      <c r="D64" s="4">
        <v>23669</v>
      </c>
      <c r="E64" s="4">
        <v>22221</v>
      </c>
      <c r="F64" s="4">
        <v>25556</v>
      </c>
      <c r="G64" s="4">
        <v>23473</v>
      </c>
      <c r="H64" s="4">
        <v>26364.060817793219</v>
      </c>
      <c r="I64" s="4">
        <v>23981.562925977287</v>
      </c>
      <c r="J64" s="4">
        <v>21669.800262986315</v>
      </c>
      <c r="K64" s="4">
        <v>25521.572290808843</v>
      </c>
      <c r="L64" s="4">
        <v>21483.830975950863</v>
      </c>
      <c r="M64" s="4">
        <v>23693.394012571411</v>
      </c>
      <c r="N64" s="4">
        <v>21434.961964234786</v>
      </c>
      <c r="O64" s="4">
        <v>21734.899657105358</v>
      </c>
      <c r="P64" s="4">
        <v>20725.380293712788</v>
      </c>
      <c r="Q64" s="4">
        <v>18629.606681031837</v>
      </c>
      <c r="R64" s="4">
        <v>19399.002330251435</v>
      </c>
      <c r="S64" s="4">
        <v>21440.071819306861</v>
      </c>
      <c r="T64" s="4">
        <v>24500.986974131869</v>
      </c>
      <c r="U64" s="4">
        <v>24365.361904666901</v>
      </c>
      <c r="V64" s="4">
        <v>24428.72921256673</v>
      </c>
      <c r="W64" s="4">
        <v>26183.537286444593</v>
      </c>
      <c r="X64" s="4">
        <v>21677.054750616258</v>
      </c>
      <c r="Y64" s="4">
        <v>25490.142953450377</v>
      </c>
      <c r="Z64" s="4">
        <v>23417.088578887615</v>
      </c>
      <c r="AA64" s="4">
        <v>22699.088296533668</v>
      </c>
      <c r="AB64" s="4">
        <v>23875.03409352095</v>
      </c>
      <c r="AC64" s="4">
        <v>22402.778167544358</v>
      </c>
      <c r="AD64" s="4">
        <v>24663.11538637663</v>
      </c>
      <c r="AE64" s="4">
        <v>24439.609744741465</v>
      </c>
      <c r="AF64" s="4">
        <v>25140.598294735115</v>
      </c>
      <c r="AG64" s="4">
        <v>23013.478150547115</v>
      </c>
      <c r="AH64" s="4">
        <v>25302.720068691891</v>
      </c>
      <c r="AI64" s="4">
        <v>24904.306450244025</v>
      </c>
      <c r="AJ64" s="4">
        <v>23217.302953423528</v>
      </c>
      <c r="AK64" s="4">
        <v>23213.319353350191</v>
      </c>
      <c r="AL64" s="4">
        <v>20963.91755469589</v>
      </c>
      <c r="AM64" s="4">
        <v>19101.390556104474</v>
      </c>
      <c r="AN64" s="4">
        <v>19015.471753165457</v>
      </c>
      <c r="AO64" s="4">
        <v>17230.084005871468</v>
      </c>
      <c r="AP64" s="4">
        <v>11469.415739047776</v>
      </c>
      <c r="AQ64" s="4">
        <v>4918.3827328241805</v>
      </c>
      <c r="AR64" s="4">
        <v>5023.9203986005286</v>
      </c>
      <c r="AS64" s="4">
        <v>6723.9033887858031</v>
      </c>
      <c r="AT64" s="4">
        <v>7326.218822675095</v>
      </c>
      <c r="AU64" s="4">
        <v>8552.6727420820716</v>
      </c>
      <c r="AV64" s="4">
        <v>9701.9949352782423</v>
      </c>
      <c r="AW64" s="16">
        <v>9723.3058105067375</v>
      </c>
    </row>
    <row r="65" spans="1:49" x14ac:dyDescent="0.35">
      <c r="A65" s="27" t="s">
        <v>337</v>
      </c>
      <c r="B65" s="3" t="s">
        <v>132</v>
      </c>
      <c r="C65" s="4">
        <f t="shared" si="6"/>
        <v>280.80434782608694</v>
      </c>
      <c r="D65" s="4">
        <v>307</v>
      </c>
      <c r="E65" s="3">
        <v>304</v>
      </c>
      <c r="F65" s="3">
        <v>332</v>
      </c>
      <c r="G65" s="3">
        <v>308</v>
      </c>
      <c r="H65" s="4">
        <v>334</v>
      </c>
      <c r="I65" s="3">
        <v>330</v>
      </c>
      <c r="J65" s="4">
        <v>304</v>
      </c>
      <c r="K65" s="3">
        <v>339</v>
      </c>
      <c r="L65" s="3">
        <v>325</v>
      </c>
      <c r="M65" s="3">
        <v>333</v>
      </c>
      <c r="N65" s="3">
        <v>324</v>
      </c>
      <c r="O65" s="3">
        <v>314</v>
      </c>
      <c r="P65" s="3">
        <v>312</v>
      </c>
      <c r="Q65" s="3">
        <v>297</v>
      </c>
      <c r="R65" s="3">
        <v>299</v>
      </c>
      <c r="S65" s="4">
        <v>313</v>
      </c>
      <c r="T65" s="3">
        <v>335</v>
      </c>
      <c r="U65" s="3">
        <v>326</v>
      </c>
      <c r="V65" s="3">
        <v>300</v>
      </c>
      <c r="W65" s="3">
        <v>310</v>
      </c>
      <c r="X65" s="3">
        <v>280</v>
      </c>
      <c r="Y65" s="4">
        <v>298</v>
      </c>
      <c r="Z65" s="4">
        <v>300</v>
      </c>
      <c r="AA65" s="3">
        <v>296</v>
      </c>
      <c r="AB65" s="3">
        <v>323</v>
      </c>
      <c r="AC65" s="3">
        <v>303</v>
      </c>
      <c r="AD65" s="3">
        <v>311</v>
      </c>
      <c r="AE65" s="4">
        <v>309</v>
      </c>
      <c r="AF65" s="4">
        <v>312</v>
      </c>
      <c r="AG65" s="4">
        <v>307</v>
      </c>
      <c r="AH65" s="3">
        <v>311</v>
      </c>
      <c r="AI65" s="3">
        <v>322</v>
      </c>
      <c r="AJ65" s="4">
        <v>322</v>
      </c>
      <c r="AK65" s="3">
        <v>286</v>
      </c>
      <c r="AL65" s="3">
        <v>289</v>
      </c>
      <c r="AM65" s="3">
        <v>271</v>
      </c>
      <c r="AN65" s="3">
        <v>273</v>
      </c>
      <c r="AO65" s="3">
        <v>258</v>
      </c>
      <c r="AP65" s="3">
        <v>204</v>
      </c>
      <c r="AQ65" s="3">
        <v>63</v>
      </c>
      <c r="AR65" s="3">
        <v>70</v>
      </c>
      <c r="AS65" s="4">
        <v>134</v>
      </c>
      <c r="AT65" s="3">
        <v>140</v>
      </c>
      <c r="AU65" s="3">
        <v>199</v>
      </c>
      <c r="AV65" s="4">
        <v>192</v>
      </c>
      <c r="AW65" s="16">
        <v>198</v>
      </c>
    </row>
    <row r="66" spans="1:49" x14ac:dyDescent="0.35">
      <c r="A66" s="27" t="s">
        <v>342</v>
      </c>
      <c r="B66" s="3" t="s">
        <v>162</v>
      </c>
      <c r="C66" s="145">
        <f t="shared" si="6"/>
        <v>902.13043478260875</v>
      </c>
      <c r="D66" s="145">
        <v>0</v>
      </c>
      <c r="E66" s="145">
        <v>650</v>
      </c>
      <c r="F66" s="145">
        <v>650</v>
      </c>
      <c r="G66" s="145">
        <v>800</v>
      </c>
      <c r="H66" s="145">
        <v>1600</v>
      </c>
      <c r="I66" s="145">
        <v>0</v>
      </c>
      <c r="J66" s="145">
        <v>800</v>
      </c>
      <c r="K66" s="145">
        <v>1102</v>
      </c>
      <c r="L66" s="145">
        <v>1102</v>
      </c>
      <c r="M66" s="145">
        <v>1102</v>
      </c>
      <c r="N66" s="145">
        <v>1102</v>
      </c>
      <c r="O66" s="145">
        <v>635</v>
      </c>
      <c r="P66" s="145">
        <v>1102</v>
      </c>
      <c r="Q66" s="145">
        <v>1102</v>
      </c>
      <c r="R66" s="145">
        <v>593</v>
      </c>
      <c r="S66" s="145">
        <v>1102</v>
      </c>
      <c r="T66" s="145">
        <v>3301</v>
      </c>
      <c r="U66" s="145">
        <v>2200</v>
      </c>
      <c r="V66" s="145">
        <v>1000</v>
      </c>
      <c r="W66" s="145">
        <v>1100</v>
      </c>
      <c r="X66" s="145">
        <v>2213</v>
      </c>
      <c r="Y66" s="145">
        <v>2201</v>
      </c>
      <c r="Z66" s="145">
        <v>0</v>
      </c>
      <c r="AA66" s="145">
        <v>0</v>
      </c>
      <c r="AB66" s="145">
        <v>1100</v>
      </c>
      <c r="AC66" s="145">
        <v>1171</v>
      </c>
      <c r="AD66" s="145">
        <v>1801</v>
      </c>
      <c r="AE66" s="145">
        <v>1100</v>
      </c>
      <c r="AF66" s="145">
        <v>800</v>
      </c>
      <c r="AG66" s="145">
        <v>0</v>
      </c>
      <c r="AH66" s="145">
        <v>800</v>
      </c>
      <c r="AI66" s="145">
        <v>0</v>
      </c>
      <c r="AJ66" s="145">
        <v>1416</v>
      </c>
      <c r="AK66" s="145">
        <v>1985</v>
      </c>
      <c r="AL66" s="145">
        <v>1100</v>
      </c>
      <c r="AM66" s="145">
        <v>1100</v>
      </c>
      <c r="AN66" s="145">
        <v>1101</v>
      </c>
      <c r="AO66" s="145">
        <v>1100</v>
      </c>
      <c r="AP66" s="145">
        <v>0</v>
      </c>
      <c r="AQ66" s="145">
        <v>0</v>
      </c>
      <c r="AR66" s="145">
        <v>0</v>
      </c>
      <c r="AS66" s="145">
        <v>0</v>
      </c>
      <c r="AT66" s="145">
        <v>1372</v>
      </c>
      <c r="AU66" s="145">
        <v>95</v>
      </c>
      <c r="AV66" s="145">
        <v>0</v>
      </c>
      <c r="AW66" s="195">
        <v>0</v>
      </c>
    </row>
    <row r="67" spans="1:49" x14ac:dyDescent="0.35">
      <c r="A67" s="27" t="s">
        <v>342</v>
      </c>
      <c r="B67" s="3" t="s">
        <v>166</v>
      </c>
      <c r="C67" s="145">
        <f t="shared" si="6"/>
        <v>809.304347826087</v>
      </c>
      <c r="D67" s="145">
        <v>0</v>
      </c>
      <c r="E67" s="145">
        <v>650</v>
      </c>
      <c r="F67" s="145">
        <v>650</v>
      </c>
      <c r="G67" s="145">
        <v>800</v>
      </c>
      <c r="H67" s="145">
        <v>1600</v>
      </c>
      <c r="I67" s="145">
        <v>0</v>
      </c>
      <c r="J67" s="145">
        <v>800</v>
      </c>
      <c r="K67" s="145">
        <v>1102</v>
      </c>
      <c r="L67" s="145">
        <v>1102</v>
      </c>
      <c r="M67" s="145">
        <v>1102</v>
      </c>
      <c r="N67" s="145">
        <v>1102</v>
      </c>
      <c r="O67" s="145">
        <v>635</v>
      </c>
      <c r="P67" s="145">
        <v>1102</v>
      </c>
      <c r="Q67" s="145">
        <v>1102</v>
      </c>
      <c r="R67" s="145">
        <v>593</v>
      </c>
      <c r="S67" s="145">
        <v>1102</v>
      </c>
      <c r="T67" s="145">
        <v>3301</v>
      </c>
      <c r="U67" s="145">
        <v>2200</v>
      </c>
      <c r="V67" s="145">
        <v>1000</v>
      </c>
      <c r="W67" s="145">
        <v>1100</v>
      </c>
      <c r="X67" s="145">
        <v>1106</v>
      </c>
      <c r="Y67" s="145">
        <v>2201</v>
      </c>
      <c r="Z67" s="145">
        <v>0</v>
      </c>
      <c r="AA67" s="145">
        <v>0</v>
      </c>
      <c r="AB67" s="145">
        <v>1100</v>
      </c>
      <c r="AC67" s="145">
        <v>586</v>
      </c>
      <c r="AD67" s="145">
        <v>901</v>
      </c>
      <c r="AE67" s="145">
        <v>1100</v>
      </c>
      <c r="AF67" s="145">
        <v>800</v>
      </c>
      <c r="AG67" s="145">
        <v>0</v>
      </c>
      <c r="AH67" s="145">
        <v>800</v>
      </c>
      <c r="AI67" s="145">
        <v>0</v>
      </c>
      <c r="AJ67" s="145">
        <v>1416</v>
      </c>
      <c r="AK67" s="145">
        <v>993</v>
      </c>
      <c r="AL67" s="145">
        <v>1100</v>
      </c>
      <c r="AM67" s="145">
        <v>1100</v>
      </c>
      <c r="AN67" s="145">
        <v>1101</v>
      </c>
      <c r="AO67" s="145">
        <v>1100</v>
      </c>
      <c r="AP67" s="145">
        <v>0</v>
      </c>
      <c r="AQ67" s="145">
        <v>0</v>
      </c>
      <c r="AR67" s="145">
        <v>0</v>
      </c>
      <c r="AS67" s="145">
        <v>0</v>
      </c>
      <c r="AT67" s="145">
        <v>686</v>
      </c>
      <c r="AU67" s="145">
        <v>95</v>
      </c>
      <c r="AV67" s="145">
        <v>0</v>
      </c>
      <c r="AW67" s="195">
        <v>0</v>
      </c>
    </row>
    <row r="68" spans="1:49" x14ac:dyDescent="0.35">
      <c r="A68" s="27" t="s">
        <v>342</v>
      </c>
      <c r="B68" s="3" t="s">
        <v>133</v>
      </c>
      <c r="C68" s="4">
        <f t="shared" si="6"/>
        <v>1.8043478260869565</v>
      </c>
      <c r="D68" s="3">
        <v>0</v>
      </c>
      <c r="E68" s="3">
        <v>4</v>
      </c>
      <c r="F68" s="3">
        <v>2</v>
      </c>
      <c r="G68" s="3">
        <v>2</v>
      </c>
      <c r="H68" s="3">
        <v>4</v>
      </c>
      <c r="I68" s="3">
        <v>0</v>
      </c>
      <c r="J68" s="3">
        <v>2</v>
      </c>
      <c r="K68" s="3">
        <v>2</v>
      </c>
      <c r="L68" s="3">
        <v>2</v>
      </c>
      <c r="M68" s="3">
        <v>2</v>
      </c>
      <c r="N68" s="3">
        <v>2</v>
      </c>
      <c r="O68" s="3">
        <v>2</v>
      </c>
      <c r="P68" s="3">
        <v>2</v>
      </c>
      <c r="Q68" s="3">
        <v>2</v>
      </c>
      <c r="R68" s="3">
        <v>1</v>
      </c>
      <c r="S68" s="3">
        <v>2</v>
      </c>
      <c r="T68" s="3">
        <v>6</v>
      </c>
      <c r="U68" s="3">
        <v>4</v>
      </c>
      <c r="V68" s="3">
        <v>2</v>
      </c>
      <c r="W68" s="3">
        <v>2</v>
      </c>
      <c r="X68" s="3">
        <v>3</v>
      </c>
      <c r="Y68" s="3">
        <v>4</v>
      </c>
      <c r="Z68" s="3">
        <v>0</v>
      </c>
      <c r="AA68" s="3">
        <v>0</v>
      </c>
      <c r="AB68" s="3">
        <v>2</v>
      </c>
      <c r="AC68" s="3">
        <v>3</v>
      </c>
      <c r="AD68" s="3">
        <v>4</v>
      </c>
      <c r="AE68" s="3">
        <v>2</v>
      </c>
      <c r="AF68" s="3">
        <v>2</v>
      </c>
      <c r="AG68" s="3">
        <v>0</v>
      </c>
      <c r="AH68" s="3">
        <v>2</v>
      </c>
      <c r="AI68" s="3">
        <v>0</v>
      </c>
      <c r="AJ68" s="3">
        <v>1</v>
      </c>
      <c r="AK68" s="3">
        <v>3</v>
      </c>
      <c r="AL68" s="3">
        <v>2</v>
      </c>
      <c r="AM68" s="3">
        <v>2</v>
      </c>
      <c r="AN68" s="3">
        <v>2</v>
      </c>
      <c r="AO68" s="3">
        <v>2</v>
      </c>
      <c r="AP68" s="3">
        <v>0</v>
      </c>
      <c r="AQ68" s="3">
        <v>0</v>
      </c>
      <c r="AR68" s="3">
        <v>0</v>
      </c>
      <c r="AS68" s="3">
        <v>0</v>
      </c>
      <c r="AT68" s="3">
        <v>3</v>
      </c>
      <c r="AU68" s="3">
        <v>1</v>
      </c>
      <c r="AV68" s="3">
        <v>0</v>
      </c>
      <c r="AW68" s="10">
        <v>0</v>
      </c>
    </row>
    <row r="69" spans="1:49" x14ac:dyDescent="0.35">
      <c r="A69" s="27" t="s">
        <v>342</v>
      </c>
      <c r="B69" s="3" t="s">
        <v>167</v>
      </c>
      <c r="C69" s="4">
        <f t="shared" si="6"/>
        <v>0</v>
      </c>
      <c r="D69" s="4">
        <v>0</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16">
        <v>0</v>
      </c>
    </row>
    <row r="70" spans="1:49" x14ac:dyDescent="0.35">
      <c r="A70" s="27" t="s">
        <v>342</v>
      </c>
      <c r="B70" s="3" t="s">
        <v>132</v>
      </c>
      <c r="C70" s="4">
        <f t="shared" si="6"/>
        <v>0.84782608695652173</v>
      </c>
      <c r="D70" s="3">
        <v>0</v>
      </c>
      <c r="E70" s="3">
        <v>1</v>
      </c>
      <c r="F70" s="3">
        <v>1</v>
      </c>
      <c r="G70" s="3">
        <v>1</v>
      </c>
      <c r="H70" s="3">
        <v>1</v>
      </c>
      <c r="I70" s="3">
        <v>0</v>
      </c>
      <c r="J70" s="3">
        <v>1</v>
      </c>
      <c r="K70" s="3">
        <v>1</v>
      </c>
      <c r="L70" s="3">
        <v>1</v>
      </c>
      <c r="M70" s="3">
        <v>1</v>
      </c>
      <c r="N70" s="3">
        <v>1</v>
      </c>
      <c r="O70" s="3">
        <v>1</v>
      </c>
      <c r="P70" s="3">
        <v>1</v>
      </c>
      <c r="Q70" s="3">
        <v>1</v>
      </c>
      <c r="R70" s="3">
        <v>1</v>
      </c>
      <c r="S70" s="3">
        <v>1</v>
      </c>
      <c r="T70" s="3">
        <v>1</v>
      </c>
      <c r="U70" s="3">
        <v>1</v>
      </c>
      <c r="V70" s="3">
        <v>1</v>
      </c>
      <c r="W70" s="3">
        <v>1</v>
      </c>
      <c r="X70" s="3">
        <v>2</v>
      </c>
      <c r="Y70" s="3">
        <v>1</v>
      </c>
      <c r="Z70" s="3">
        <v>0</v>
      </c>
      <c r="AA70" s="3">
        <v>0</v>
      </c>
      <c r="AB70" s="3">
        <v>1</v>
      </c>
      <c r="AC70" s="3">
        <v>2</v>
      </c>
      <c r="AD70" s="3">
        <v>2</v>
      </c>
      <c r="AE70" s="3">
        <v>1</v>
      </c>
      <c r="AF70" s="3">
        <v>1</v>
      </c>
      <c r="AG70" s="3">
        <v>0</v>
      </c>
      <c r="AH70" s="3">
        <v>1</v>
      </c>
      <c r="AI70" s="3">
        <v>0</v>
      </c>
      <c r="AJ70" s="3">
        <v>1</v>
      </c>
      <c r="AK70" s="3">
        <v>2</v>
      </c>
      <c r="AL70" s="3">
        <v>1</v>
      </c>
      <c r="AM70" s="3">
        <v>1</v>
      </c>
      <c r="AN70" s="3">
        <v>1</v>
      </c>
      <c r="AO70" s="3">
        <v>1</v>
      </c>
      <c r="AP70" s="3">
        <v>0</v>
      </c>
      <c r="AQ70" s="3">
        <v>0</v>
      </c>
      <c r="AR70" s="3">
        <v>0</v>
      </c>
      <c r="AS70" s="3">
        <v>0</v>
      </c>
      <c r="AT70" s="3">
        <v>2</v>
      </c>
      <c r="AU70" s="3">
        <v>1</v>
      </c>
      <c r="AV70" s="3">
        <v>0</v>
      </c>
      <c r="AW70" s="10">
        <v>0</v>
      </c>
    </row>
    <row r="71" spans="1:49" x14ac:dyDescent="0.35">
      <c r="A71" s="27" t="s">
        <v>338</v>
      </c>
      <c r="B71" s="3" t="s">
        <v>162</v>
      </c>
      <c r="C71" s="145">
        <f t="shared" si="6"/>
        <v>10731.782608695652</v>
      </c>
      <c r="D71" s="145">
        <v>6926</v>
      </c>
      <c r="E71" s="145">
        <v>6548</v>
      </c>
      <c r="F71" s="145">
        <v>8084</v>
      </c>
      <c r="G71" s="145">
        <v>6636</v>
      </c>
      <c r="H71" s="145">
        <v>9135</v>
      </c>
      <c r="I71" s="145">
        <v>10118</v>
      </c>
      <c r="J71" s="145">
        <v>8827</v>
      </c>
      <c r="K71" s="145">
        <v>11986</v>
      </c>
      <c r="L71" s="145">
        <v>9902</v>
      </c>
      <c r="M71" s="145">
        <v>8279</v>
      </c>
      <c r="N71" s="145">
        <v>8500</v>
      </c>
      <c r="O71" s="145">
        <v>9751</v>
      </c>
      <c r="P71" s="145">
        <v>10707</v>
      </c>
      <c r="Q71" s="145">
        <v>11215</v>
      </c>
      <c r="R71" s="145">
        <v>11484</v>
      </c>
      <c r="S71" s="145">
        <v>13247</v>
      </c>
      <c r="T71" s="145">
        <v>14208</v>
      </c>
      <c r="U71" s="145">
        <v>14261</v>
      </c>
      <c r="V71" s="145">
        <v>14611</v>
      </c>
      <c r="W71" s="145">
        <v>15828</v>
      </c>
      <c r="X71" s="145">
        <v>12638</v>
      </c>
      <c r="Y71" s="145">
        <v>12413</v>
      </c>
      <c r="Z71" s="145">
        <v>11479</v>
      </c>
      <c r="AA71" s="145">
        <v>10725</v>
      </c>
      <c r="AB71" s="145">
        <v>9628</v>
      </c>
      <c r="AC71" s="145">
        <v>9963</v>
      </c>
      <c r="AD71" s="145">
        <v>10706</v>
      </c>
      <c r="AE71" s="145">
        <v>11219</v>
      </c>
      <c r="AF71" s="145">
        <v>13418</v>
      </c>
      <c r="AG71" s="145">
        <v>12637</v>
      </c>
      <c r="AH71" s="145">
        <v>14516</v>
      </c>
      <c r="AI71" s="145">
        <v>15950</v>
      </c>
      <c r="AJ71" s="145">
        <v>11692</v>
      </c>
      <c r="AK71" s="145">
        <v>12334</v>
      </c>
      <c r="AL71" s="145">
        <v>12226</v>
      </c>
      <c r="AM71" s="145">
        <v>15370</v>
      </c>
      <c r="AN71" s="145">
        <v>15807</v>
      </c>
      <c r="AO71" s="145">
        <v>12686</v>
      </c>
      <c r="AP71" s="145">
        <v>9425</v>
      </c>
      <c r="AQ71" s="145">
        <v>4831</v>
      </c>
      <c r="AR71" s="145">
        <v>5071</v>
      </c>
      <c r="AS71" s="145">
        <v>8254</v>
      </c>
      <c r="AT71" s="145">
        <v>7909</v>
      </c>
      <c r="AU71" s="145">
        <v>7532</v>
      </c>
      <c r="AV71" s="145">
        <v>7034</v>
      </c>
      <c r="AW71" s="195">
        <v>7946</v>
      </c>
    </row>
    <row r="72" spans="1:49" x14ac:dyDescent="0.35">
      <c r="A72" s="27" t="s">
        <v>338</v>
      </c>
      <c r="B72" s="3" t="s">
        <v>166</v>
      </c>
      <c r="C72" s="145">
        <f t="shared" si="6"/>
        <v>56.956521739130437</v>
      </c>
      <c r="D72" s="145">
        <v>34</v>
      </c>
      <c r="E72" s="145">
        <v>37</v>
      </c>
      <c r="F72" s="145">
        <v>40</v>
      </c>
      <c r="G72" s="145">
        <v>36</v>
      </c>
      <c r="H72" s="145">
        <v>42</v>
      </c>
      <c r="I72" s="145">
        <v>48</v>
      </c>
      <c r="J72" s="145">
        <v>40</v>
      </c>
      <c r="K72" s="145">
        <v>51</v>
      </c>
      <c r="L72" s="145">
        <v>44</v>
      </c>
      <c r="M72" s="145">
        <v>39</v>
      </c>
      <c r="N72" s="145">
        <v>37</v>
      </c>
      <c r="O72" s="145">
        <v>47</v>
      </c>
      <c r="P72" s="145">
        <v>52</v>
      </c>
      <c r="Q72" s="145">
        <v>47</v>
      </c>
      <c r="R72" s="145">
        <v>61</v>
      </c>
      <c r="S72" s="145">
        <v>63</v>
      </c>
      <c r="T72" s="145">
        <v>63</v>
      </c>
      <c r="U72" s="145">
        <v>56</v>
      </c>
      <c r="V72" s="145">
        <v>71</v>
      </c>
      <c r="W72" s="145">
        <v>70</v>
      </c>
      <c r="X72" s="145">
        <v>65</v>
      </c>
      <c r="Y72" s="145">
        <v>58</v>
      </c>
      <c r="Z72" s="145">
        <v>59</v>
      </c>
      <c r="AA72" s="145">
        <v>60</v>
      </c>
      <c r="AB72" s="145">
        <v>64</v>
      </c>
      <c r="AC72" s="145">
        <v>56</v>
      </c>
      <c r="AD72" s="145">
        <v>51</v>
      </c>
      <c r="AE72" s="145">
        <v>56</v>
      </c>
      <c r="AF72" s="145">
        <v>53</v>
      </c>
      <c r="AG72" s="145">
        <v>62</v>
      </c>
      <c r="AH72" s="145">
        <v>61</v>
      </c>
      <c r="AI72" s="145">
        <v>64</v>
      </c>
      <c r="AJ72" s="145">
        <v>51</v>
      </c>
      <c r="AK72" s="145">
        <v>64</v>
      </c>
      <c r="AL72" s="145">
        <v>57</v>
      </c>
      <c r="AM72" s="145">
        <v>81</v>
      </c>
      <c r="AN72" s="145">
        <v>68</v>
      </c>
      <c r="AO72" s="145">
        <v>59</v>
      </c>
      <c r="AP72" s="145">
        <v>61</v>
      </c>
      <c r="AQ72" s="145">
        <v>99</v>
      </c>
      <c r="AR72" s="145">
        <v>73</v>
      </c>
      <c r="AS72" s="145">
        <v>83</v>
      </c>
      <c r="AT72" s="145">
        <v>71</v>
      </c>
      <c r="AU72" s="145">
        <v>51</v>
      </c>
      <c r="AV72" s="145">
        <v>55</v>
      </c>
      <c r="AW72" s="195">
        <v>60</v>
      </c>
    </row>
    <row r="73" spans="1:49" x14ac:dyDescent="0.35">
      <c r="A73" s="27" t="s">
        <v>338</v>
      </c>
      <c r="B73" s="3" t="s">
        <v>133</v>
      </c>
      <c r="C73" s="4">
        <f t="shared" si="6"/>
        <v>0</v>
      </c>
      <c r="D73" s="3">
        <v>0</v>
      </c>
      <c r="E73" s="3">
        <v>0</v>
      </c>
      <c r="F73" s="3">
        <v>0</v>
      </c>
      <c r="G73" s="3">
        <v>0</v>
      </c>
      <c r="H73" s="3">
        <v>0</v>
      </c>
      <c r="I73" s="3">
        <v>0</v>
      </c>
      <c r="J73" s="3">
        <v>0</v>
      </c>
      <c r="K73" s="3">
        <v>0</v>
      </c>
      <c r="L73" s="3">
        <v>0</v>
      </c>
      <c r="M73" s="3">
        <v>0</v>
      </c>
      <c r="N73" s="3">
        <v>0</v>
      </c>
      <c r="O73" s="3">
        <v>0</v>
      </c>
      <c r="P73" s="3">
        <v>0</v>
      </c>
      <c r="Q73" s="3">
        <v>0</v>
      </c>
      <c r="R73" s="3">
        <v>0</v>
      </c>
      <c r="S73" s="3">
        <v>0</v>
      </c>
      <c r="T73" s="3">
        <v>0</v>
      </c>
      <c r="U73" s="3">
        <v>0</v>
      </c>
      <c r="V73" s="3">
        <v>0</v>
      </c>
      <c r="W73" s="3">
        <v>0</v>
      </c>
      <c r="X73" s="3">
        <v>0</v>
      </c>
      <c r="Y73" s="3">
        <v>0</v>
      </c>
      <c r="Z73" s="3">
        <v>0</v>
      </c>
      <c r="AA73" s="3">
        <v>0</v>
      </c>
      <c r="AB73" s="3">
        <v>0</v>
      </c>
      <c r="AC73" s="3">
        <v>0</v>
      </c>
      <c r="AD73" s="3">
        <v>0</v>
      </c>
      <c r="AE73" s="3">
        <v>0</v>
      </c>
      <c r="AF73" s="3">
        <v>0</v>
      </c>
      <c r="AG73" s="3">
        <v>0</v>
      </c>
      <c r="AH73" s="3">
        <v>0</v>
      </c>
      <c r="AI73" s="3">
        <v>0</v>
      </c>
      <c r="AJ73" s="3">
        <v>0</v>
      </c>
      <c r="AK73" s="3">
        <v>0</v>
      </c>
      <c r="AL73" s="3">
        <v>0</v>
      </c>
      <c r="AM73" s="3">
        <v>0</v>
      </c>
      <c r="AN73" s="3">
        <v>0</v>
      </c>
      <c r="AO73" s="3">
        <v>0</v>
      </c>
      <c r="AP73" s="3">
        <v>0</v>
      </c>
      <c r="AQ73" s="3">
        <v>0</v>
      </c>
      <c r="AR73" s="3">
        <v>0</v>
      </c>
      <c r="AS73" s="3">
        <v>0</v>
      </c>
      <c r="AT73" s="3">
        <v>0</v>
      </c>
      <c r="AU73" s="3">
        <v>0</v>
      </c>
      <c r="AV73" s="3">
        <v>0</v>
      </c>
      <c r="AW73" s="10">
        <v>0</v>
      </c>
    </row>
    <row r="74" spans="1:49" x14ac:dyDescent="0.35">
      <c r="A74" s="27" t="s">
        <v>338</v>
      </c>
      <c r="B74" s="3" t="s">
        <v>167</v>
      </c>
      <c r="C74" s="4">
        <f t="shared" si="6"/>
        <v>0</v>
      </c>
      <c r="D74" s="4">
        <v>0</v>
      </c>
      <c r="E74" s="4">
        <v>0</v>
      </c>
      <c r="F74" s="4">
        <v>0</v>
      </c>
      <c r="G74" s="4">
        <v>0</v>
      </c>
      <c r="H74" s="4">
        <v>0</v>
      </c>
      <c r="I74" s="4">
        <v>0</v>
      </c>
      <c r="J74" s="4">
        <v>0</v>
      </c>
      <c r="K74" s="4">
        <v>0</v>
      </c>
      <c r="L74" s="4">
        <v>0</v>
      </c>
      <c r="M74" s="4">
        <v>0</v>
      </c>
      <c r="N74" s="4">
        <v>0</v>
      </c>
      <c r="O74" s="4">
        <v>0</v>
      </c>
      <c r="P74" s="4">
        <v>0</v>
      </c>
      <c r="Q74" s="4">
        <v>0</v>
      </c>
      <c r="R74" s="4">
        <v>0</v>
      </c>
      <c r="S74" s="4">
        <v>0</v>
      </c>
      <c r="T74" s="4">
        <v>0</v>
      </c>
      <c r="U74" s="4">
        <v>0</v>
      </c>
      <c r="V74" s="4">
        <v>0</v>
      </c>
      <c r="W74" s="4">
        <v>0</v>
      </c>
      <c r="X74" s="4">
        <v>0</v>
      </c>
      <c r="Y74" s="4">
        <v>0</v>
      </c>
      <c r="Z74" s="4">
        <v>0</v>
      </c>
      <c r="AA74" s="4">
        <v>0</v>
      </c>
      <c r="AB74" s="4">
        <v>0</v>
      </c>
      <c r="AC74" s="4">
        <v>0</v>
      </c>
      <c r="AD74" s="4">
        <v>0</v>
      </c>
      <c r="AE74" s="4">
        <v>0</v>
      </c>
      <c r="AF74" s="4">
        <v>0</v>
      </c>
      <c r="AG74" s="4">
        <v>0</v>
      </c>
      <c r="AH74" s="4">
        <v>0</v>
      </c>
      <c r="AI74" s="4">
        <v>0</v>
      </c>
      <c r="AJ74" s="4">
        <v>0</v>
      </c>
      <c r="AK74" s="4">
        <v>0</v>
      </c>
      <c r="AL74" s="4">
        <v>0</v>
      </c>
      <c r="AM74" s="4">
        <v>0</v>
      </c>
      <c r="AN74" s="4">
        <v>0</v>
      </c>
      <c r="AO74" s="4">
        <v>0</v>
      </c>
      <c r="AP74" s="4">
        <v>0</v>
      </c>
      <c r="AQ74" s="4">
        <v>0</v>
      </c>
      <c r="AR74" s="4">
        <v>0</v>
      </c>
      <c r="AS74" s="4">
        <v>0</v>
      </c>
      <c r="AT74" s="4">
        <v>0</v>
      </c>
      <c r="AU74" s="4">
        <v>0</v>
      </c>
      <c r="AV74" s="4">
        <v>0</v>
      </c>
      <c r="AW74" s="16">
        <v>0</v>
      </c>
    </row>
    <row r="75" spans="1:49" x14ac:dyDescent="0.35">
      <c r="A75" s="27" t="s">
        <v>338</v>
      </c>
      <c r="B75" s="3" t="s">
        <v>132</v>
      </c>
      <c r="C75" s="4">
        <f t="shared" si="6"/>
        <v>193.69565217391303</v>
      </c>
      <c r="D75" s="3">
        <v>203</v>
      </c>
      <c r="E75" s="3">
        <v>176</v>
      </c>
      <c r="F75" s="3">
        <v>202</v>
      </c>
      <c r="G75" s="3">
        <v>183</v>
      </c>
      <c r="H75" s="3">
        <v>217</v>
      </c>
      <c r="I75" s="3">
        <v>212</v>
      </c>
      <c r="J75" s="3">
        <v>220</v>
      </c>
      <c r="K75" s="3">
        <v>234</v>
      </c>
      <c r="L75" s="3">
        <v>226</v>
      </c>
      <c r="M75" s="3">
        <v>211</v>
      </c>
      <c r="N75" s="3">
        <v>227</v>
      </c>
      <c r="O75" s="3">
        <v>208</v>
      </c>
      <c r="P75" s="3">
        <v>206</v>
      </c>
      <c r="Q75" s="3">
        <v>240</v>
      </c>
      <c r="R75" s="3">
        <v>188</v>
      </c>
      <c r="S75" s="3">
        <v>209</v>
      </c>
      <c r="T75" s="3">
        <v>225</v>
      </c>
      <c r="U75" s="3">
        <v>254</v>
      </c>
      <c r="V75" s="3">
        <v>205</v>
      </c>
      <c r="W75" s="3">
        <v>226</v>
      </c>
      <c r="X75" s="3">
        <v>195</v>
      </c>
      <c r="Y75" s="3">
        <v>214</v>
      </c>
      <c r="Z75" s="3">
        <v>195</v>
      </c>
      <c r="AA75" s="3">
        <v>180</v>
      </c>
      <c r="AB75" s="3">
        <v>150</v>
      </c>
      <c r="AC75" s="3">
        <v>179</v>
      </c>
      <c r="AD75" s="3">
        <v>212</v>
      </c>
      <c r="AE75" s="3">
        <v>200</v>
      </c>
      <c r="AF75" s="3">
        <v>251</v>
      </c>
      <c r="AG75" s="3">
        <v>205</v>
      </c>
      <c r="AH75" s="3">
        <v>238</v>
      </c>
      <c r="AI75" s="3">
        <v>248</v>
      </c>
      <c r="AJ75" s="3">
        <v>231</v>
      </c>
      <c r="AK75" s="3">
        <v>194</v>
      </c>
      <c r="AL75" s="3">
        <v>214</v>
      </c>
      <c r="AM75" s="3">
        <v>190</v>
      </c>
      <c r="AN75" s="3">
        <v>231</v>
      </c>
      <c r="AO75" s="3">
        <v>216</v>
      </c>
      <c r="AP75" s="3">
        <v>155</v>
      </c>
      <c r="AQ75" s="3">
        <v>49</v>
      </c>
      <c r="AR75" s="3">
        <v>69</v>
      </c>
      <c r="AS75" s="3">
        <v>100</v>
      </c>
      <c r="AT75" s="3">
        <v>111</v>
      </c>
      <c r="AU75" s="3">
        <v>149</v>
      </c>
      <c r="AV75" s="3">
        <v>129</v>
      </c>
      <c r="AW75" s="10">
        <v>133</v>
      </c>
    </row>
    <row r="76" spans="1:49" s="42" customFormat="1" x14ac:dyDescent="0.35">
      <c r="A76" s="54" t="s">
        <v>339</v>
      </c>
      <c r="B76" s="21" t="s">
        <v>162</v>
      </c>
      <c r="C76" s="145">
        <f t="shared" si="6"/>
        <v>294442.78260869568</v>
      </c>
      <c r="D76" s="145">
        <v>262006</v>
      </c>
      <c r="E76" s="145">
        <v>249452</v>
      </c>
      <c r="F76" s="145">
        <v>285153</v>
      </c>
      <c r="G76" s="145">
        <v>246714</v>
      </c>
      <c r="H76" s="145">
        <v>291852</v>
      </c>
      <c r="I76" s="145">
        <v>302846</v>
      </c>
      <c r="J76" s="145">
        <v>274785</v>
      </c>
      <c r="K76" s="145">
        <v>311028</v>
      </c>
      <c r="L76" s="145">
        <v>291814</v>
      </c>
      <c r="M76" s="145">
        <v>290859</v>
      </c>
      <c r="N76" s="145">
        <v>291413</v>
      </c>
      <c r="O76" s="145">
        <v>280405</v>
      </c>
      <c r="P76" s="145">
        <v>293691</v>
      </c>
      <c r="Q76" s="145">
        <v>290160</v>
      </c>
      <c r="R76" s="145">
        <v>284265</v>
      </c>
      <c r="S76" s="145">
        <v>302891</v>
      </c>
      <c r="T76" s="145">
        <v>323517</v>
      </c>
      <c r="U76" s="145">
        <v>322481</v>
      </c>
      <c r="V76" s="145">
        <v>296698</v>
      </c>
      <c r="W76" s="145">
        <v>318445</v>
      </c>
      <c r="X76" s="145">
        <v>272413</v>
      </c>
      <c r="Y76" s="145">
        <v>339117</v>
      </c>
      <c r="Z76" s="145">
        <v>310477</v>
      </c>
      <c r="AA76" s="145">
        <v>304655</v>
      </c>
      <c r="AB76" s="145">
        <v>322240</v>
      </c>
      <c r="AC76" s="145">
        <v>297794</v>
      </c>
      <c r="AD76" s="145">
        <v>345298</v>
      </c>
      <c r="AE76" s="145">
        <v>366402</v>
      </c>
      <c r="AF76" s="145">
        <v>418716</v>
      </c>
      <c r="AG76" s="145">
        <v>378544</v>
      </c>
      <c r="AH76" s="145">
        <v>376717</v>
      </c>
      <c r="AI76" s="145">
        <v>394894</v>
      </c>
      <c r="AJ76" s="145">
        <v>363488</v>
      </c>
      <c r="AK76" s="145">
        <v>352482</v>
      </c>
      <c r="AL76" s="145">
        <v>310381</v>
      </c>
      <c r="AM76" s="145">
        <v>342114</v>
      </c>
      <c r="AN76" s="145">
        <v>389438</v>
      </c>
      <c r="AO76" s="145">
        <v>390967</v>
      </c>
      <c r="AP76" s="145">
        <v>295045</v>
      </c>
      <c r="AQ76" s="145">
        <v>125835</v>
      </c>
      <c r="AR76" s="145">
        <v>133979</v>
      </c>
      <c r="AS76" s="145">
        <v>156672</v>
      </c>
      <c r="AT76" s="145">
        <v>169818</v>
      </c>
      <c r="AU76" s="145">
        <v>186162</v>
      </c>
      <c r="AV76" s="145">
        <v>196391</v>
      </c>
      <c r="AW76" s="195">
        <v>193854</v>
      </c>
    </row>
    <row r="77" spans="1:49" x14ac:dyDescent="0.35">
      <c r="A77" s="27" t="s">
        <v>339</v>
      </c>
      <c r="B77" s="3" t="s">
        <v>166</v>
      </c>
      <c r="C77" s="145">
        <f t="shared" si="6"/>
        <v>295.21739130434781</v>
      </c>
      <c r="D77" s="145">
        <v>234</v>
      </c>
      <c r="E77" s="145">
        <v>235</v>
      </c>
      <c r="F77" s="145">
        <v>255</v>
      </c>
      <c r="G77" s="145">
        <v>241</v>
      </c>
      <c r="H77" s="145">
        <v>265</v>
      </c>
      <c r="I77" s="145">
        <v>262</v>
      </c>
      <c r="J77" s="145">
        <v>252</v>
      </c>
      <c r="K77" s="145">
        <v>270</v>
      </c>
      <c r="L77" s="145">
        <v>259</v>
      </c>
      <c r="M77" s="145">
        <v>270</v>
      </c>
      <c r="N77" s="145">
        <v>261</v>
      </c>
      <c r="O77" s="145">
        <v>265</v>
      </c>
      <c r="P77" s="145">
        <v>263</v>
      </c>
      <c r="Q77" s="145">
        <v>262</v>
      </c>
      <c r="R77" s="145">
        <v>283</v>
      </c>
      <c r="S77" s="145">
        <v>288</v>
      </c>
      <c r="T77" s="145">
        <v>297</v>
      </c>
      <c r="U77" s="145">
        <v>293</v>
      </c>
      <c r="V77" s="145">
        <v>270</v>
      </c>
      <c r="W77" s="145">
        <v>294</v>
      </c>
      <c r="X77" s="145">
        <v>274</v>
      </c>
      <c r="Y77" s="145">
        <v>297</v>
      </c>
      <c r="Z77" s="145">
        <v>290</v>
      </c>
      <c r="AA77" s="145">
        <v>295</v>
      </c>
      <c r="AB77" s="145">
        <v>343</v>
      </c>
      <c r="AC77" s="145">
        <v>313</v>
      </c>
      <c r="AD77" s="145">
        <v>328</v>
      </c>
      <c r="AE77" s="145">
        <v>345</v>
      </c>
      <c r="AF77" s="145">
        <v>357</v>
      </c>
      <c r="AG77" s="145">
        <v>340</v>
      </c>
      <c r="AH77" s="145">
        <v>330</v>
      </c>
      <c r="AI77" s="145">
        <v>347</v>
      </c>
      <c r="AJ77" s="145">
        <v>331</v>
      </c>
      <c r="AK77" s="145">
        <v>364</v>
      </c>
      <c r="AL77" s="145">
        <v>326</v>
      </c>
      <c r="AM77" s="145">
        <v>330</v>
      </c>
      <c r="AN77" s="145">
        <v>337</v>
      </c>
      <c r="AO77" s="145">
        <v>342</v>
      </c>
      <c r="AP77" s="145">
        <v>304</v>
      </c>
      <c r="AQ77" s="145">
        <v>363</v>
      </c>
      <c r="AR77" s="145">
        <v>344</v>
      </c>
      <c r="AS77" s="145">
        <v>302</v>
      </c>
      <c r="AT77" s="145">
        <v>267</v>
      </c>
      <c r="AU77" s="145">
        <v>263</v>
      </c>
      <c r="AV77" s="145">
        <v>263</v>
      </c>
      <c r="AW77" s="195">
        <v>266</v>
      </c>
    </row>
    <row r="78" spans="1:49" x14ac:dyDescent="0.35">
      <c r="A78" s="27" t="s">
        <v>339</v>
      </c>
      <c r="B78" s="3" t="s">
        <v>133</v>
      </c>
      <c r="C78" s="4">
        <f t="shared" si="6"/>
        <v>9773.217391304348</v>
      </c>
      <c r="D78" s="4">
        <v>9427</v>
      </c>
      <c r="E78" s="4">
        <v>8872</v>
      </c>
      <c r="F78" s="4">
        <v>10178</v>
      </c>
      <c r="G78" s="4">
        <v>8745</v>
      </c>
      <c r="H78" s="4">
        <v>10390</v>
      </c>
      <c r="I78" s="4">
        <v>10551</v>
      </c>
      <c r="J78" s="4">
        <v>9588</v>
      </c>
      <c r="K78" s="4">
        <v>10681</v>
      </c>
      <c r="L78" s="4">
        <v>9917</v>
      </c>
      <c r="M78" s="4">
        <v>10282</v>
      </c>
      <c r="N78" s="4">
        <v>10133</v>
      </c>
      <c r="O78" s="4">
        <v>9617</v>
      </c>
      <c r="P78" s="4">
        <v>10098</v>
      </c>
      <c r="Q78" s="4">
        <v>10119</v>
      </c>
      <c r="R78" s="4">
        <v>9892</v>
      </c>
      <c r="S78" s="4">
        <v>10640</v>
      </c>
      <c r="T78" s="4">
        <v>11454</v>
      </c>
      <c r="U78" s="4">
        <v>11203</v>
      </c>
      <c r="V78" s="4">
        <v>10686</v>
      </c>
      <c r="W78" s="4">
        <v>11313</v>
      </c>
      <c r="X78" s="4">
        <v>9483</v>
      </c>
      <c r="Y78" s="4">
        <v>11903</v>
      </c>
      <c r="Z78" s="4">
        <v>10929</v>
      </c>
      <c r="AA78" s="4">
        <v>10661</v>
      </c>
      <c r="AB78" s="4">
        <v>10349</v>
      </c>
      <c r="AC78" s="4">
        <v>9436</v>
      </c>
      <c r="AD78" s="4">
        <v>10817</v>
      </c>
      <c r="AE78" s="4">
        <v>11003</v>
      </c>
      <c r="AF78" s="4">
        <v>12713</v>
      </c>
      <c r="AG78" s="4">
        <v>11367</v>
      </c>
      <c r="AH78" s="4">
        <v>11412</v>
      </c>
      <c r="AI78" s="4">
        <v>11995</v>
      </c>
      <c r="AJ78" s="4">
        <v>10883</v>
      </c>
      <c r="AK78" s="4">
        <v>10383</v>
      </c>
      <c r="AL78" s="4">
        <v>9540</v>
      </c>
      <c r="AM78" s="4">
        <v>10576</v>
      </c>
      <c r="AN78" s="4">
        <v>12133</v>
      </c>
      <c r="AO78" s="4">
        <v>12009</v>
      </c>
      <c r="AP78" s="4">
        <v>8904</v>
      </c>
      <c r="AQ78" s="4">
        <v>3570</v>
      </c>
      <c r="AR78" s="4">
        <v>4016</v>
      </c>
      <c r="AS78" s="4">
        <v>5202</v>
      </c>
      <c r="AT78" s="4">
        <v>6109</v>
      </c>
      <c r="AU78" s="4">
        <v>6724</v>
      </c>
      <c r="AV78" s="4">
        <v>6967</v>
      </c>
      <c r="AW78" s="16">
        <v>6698</v>
      </c>
    </row>
    <row r="79" spans="1:49" x14ac:dyDescent="0.35">
      <c r="A79" s="27" t="s">
        <v>339</v>
      </c>
      <c r="B79" s="3" t="s">
        <v>167</v>
      </c>
      <c r="C79" s="4">
        <f t="shared" si="6"/>
        <v>89088.051688335909</v>
      </c>
      <c r="D79" s="4">
        <v>79575</v>
      </c>
      <c r="E79" s="4">
        <v>76895</v>
      </c>
      <c r="F79" s="4">
        <v>87763</v>
      </c>
      <c r="G79" s="4">
        <v>75554</v>
      </c>
      <c r="H79" s="4">
        <v>89970.728066834636</v>
      </c>
      <c r="I79" s="4">
        <v>94726.583882042381</v>
      </c>
      <c r="J79" s="4">
        <v>86316.268005880833</v>
      </c>
      <c r="K79" s="4">
        <v>98036.276159160567</v>
      </c>
      <c r="L79" s="4">
        <v>92447.970691600101</v>
      </c>
      <c r="M79" s="4">
        <v>90648.005617723684</v>
      </c>
      <c r="N79" s="4">
        <v>91669.255456395447</v>
      </c>
      <c r="O79" s="4">
        <v>88312.711450912306</v>
      </c>
      <c r="P79" s="4">
        <v>91123.374193164229</v>
      </c>
      <c r="Q79" s="4">
        <v>89693.130705706993</v>
      </c>
      <c r="R79" s="4">
        <v>88436.133873408704</v>
      </c>
      <c r="S79" s="4">
        <v>94327.639089917255</v>
      </c>
      <c r="T79" s="4">
        <v>98946.948593057517</v>
      </c>
      <c r="U79" s="4">
        <v>100063.82236261449</v>
      </c>
      <c r="V79" s="4">
        <v>89768.574446510291</v>
      </c>
      <c r="W79" s="4">
        <v>97889.014235518902</v>
      </c>
      <c r="X79" s="4">
        <v>85446.413288131414</v>
      </c>
      <c r="Y79" s="4">
        <v>105601.86533402139</v>
      </c>
      <c r="Z79" s="4">
        <v>96264.13602189302</v>
      </c>
      <c r="AA79" s="4">
        <v>94559.598374652705</v>
      </c>
      <c r="AB79" s="4">
        <v>90641.01363890394</v>
      </c>
      <c r="AC79" s="4">
        <v>84115.930207693367</v>
      </c>
      <c r="AD79" s="4">
        <v>98197.696995786857</v>
      </c>
      <c r="AE79" s="4">
        <v>107128.56871872151</v>
      </c>
      <c r="AF79" s="4">
        <v>122011.86957705254</v>
      </c>
      <c r="AG79" s="4">
        <v>111381.63168300784</v>
      </c>
      <c r="AH79" s="4">
        <v>110833.13568293584</v>
      </c>
      <c r="AI79" s="4">
        <v>115106.6240593172</v>
      </c>
      <c r="AJ79" s="4">
        <v>106805.57738995885</v>
      </c>
      <c r="AK79" s="4">
        <v>105449.50360511921</v>
      </c>
      <c r="AL79" s="4">
        <v>90295.410596646107</v>
      </c>
      <c r="AM79" s="4">
        <v>99029.477155651664</v>
      </c>
      <c r="AN79" s="4">
        <v>112406.52573591076</v>
      </c>
      <c r="AO79" s="4">
        <v>114043.14388393764</v>
      </c>
      <c r="AP79" s="4">
        <v>87946.337992202025</v>
      </c>
      <c r="AQ79" s="4">
        <v>39366.588733230972</v>
      </c>
      <c r="AR79" s="4">
        <v>39680.089694104608</v>
      </c>
      <c r="AS79" s="4">
        <v>49825.712724757126</v>
      </c>
      <c r="AT79" s="4">
        <v>52630.218040598775</v>
      </c>
      <c r="AU79" s="4">
        <v>56691.024710207981</v>
      </c>
      <c r="AV79" s="4">
        <v>60600.491765069462</v>
      </c>
      <c r="AW79" s="16">
        <v>59828.35522349034</v>
      </c>
    </row>
    <row r="80" spans="1:49" ht="15" thickBot="1" x14ac:dyDescent="0.4">
      <c r="A80" s="7" t="s">
        <v>339</v>
      </c>
      <c r="B80" s="8" t="s">
        <v>132</v>
      </c>
      <c r="C80" s="22">
        <f t="shared" si="6"/>
        <v>1001.1739130434783</v>
      </c>
      <c r="D80" s="22">
        <v>1119</v>
      </c>
      <c r="E80" s="22">
        <v>1062</v>
      </c>
      <c r="F80" s="22">
        <v>1118</v>
      </c>
      <c r="G80" s="22">
        <v>1024</v>
      </c>
      <c r="H80" s="22">
        <v>1100</v>
      </c>
      <c r="I80" s="22">
        <v>1154</v>
      </c>
      <c r="J80" s="22">
        <v>1092</v>
      </c>
      <c r="K80" s="22">
        <v>1151</v>
      </c>
      <c r="L80" s="22">
        <v>1126</v>
      </c>
      <c r="M80" s="22">
        <v>1079</v>
      </c>
      <c r="N80" s="22">
        <v>1118</v>
      </c>
      <c r="O80" s="22">
        <v>1060</v>
      </c>
      <c r="P80" s="22">
        <v>1118</v>
      </c>
      <c r="Q80" s="22">
        <v>1106</v>
      </c>
      <c r="R80" s="22">
        <v>1006</v>
      </c>
      <c r="S80" s="22">
        <v>1050</v>
      </c>
      <c r="T80" s="22">
        <v>1088</v>
      </c>
      <c r="U80" s="22">
        <v>1101</v>
      </c>
      <c r="V80" s="22">
        <v>1099</v>
      </c>
      <c r="W80" s="22">
        <v>1082</v>
      </c>
      <c r="X80" s="22">
        <v>993</v>
      </c>
      <c r="Y80" s="22">
        <v>1140</v>
      </c>
      <c r="Z80" s="22">
        <v>1072</v>
      </c>
      <c r="AA80" s="22">
        <v>1032</v>
      </c>
      <c r="AB80" s="22">
        <v>939</v>
      </c>
      <c r="AC80" s="22">
        <v>951</v>
      </c>
      <c r="AD80" s="22">
        <v>1052</v>
      </c>
      <c r="AE80" s="22">
        <v>1063</v>
      </c>
      <c r="AF80" s="22">
        <v>1173</v>
      </c>
      <c r="AG80" s="22">
        <v>1113</v>
      </c>
      <c r="AH80" s="22">
        <v>1141</v>
      </c>
      <c r="AI80" s="22">
        <v>1137</v>
      </c>
      <c r="AJ80" s="22">
        <v>1097</v>
      </c>
      <c r="AK80" s="22">
        <v>968</v>
      </c>
      <c r="AL80" s="22">
        <v>953</v>
      </c>
      <c r="AM80" s="22">
        <v>1037</v>
      </c>
      <c r="AN80" s="22">
        <v>1154</v>
      </c>
      <c r="AO80" s="22">
        <v>1142</v>
      </c>
      <c r="AP80" s="22">
        <v>969</v>
      </c>
      <c r="AQ80" s="8">
        <v>347</v>
      </c>
      <c r="AR80" s="8">
        <v>389</v>
      </c>
      <c r="AS80" s="22">
        <v>519</v>
      </c>
      <c r="AT80" s="22">
        <v>636</v>
      </c>
      <c r="AU80" s="22">
        <v>709</v>
      </c>
      <c r="AV80" s="22">
        <v>747</v>
      </c>
      <c r="AW80" s="178">
        <v>728</v>
      </c>
    </row>
    <row r="81" spans="1:49" s="2" customFormat="1" x14ac:dyDescent="0.3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row>
    <row r="82" spans="1:49" s="2" customFormat="1" x14ac:dyDescent="0.35">
      <c r="A82" s="51" t="s">
        <v>138</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row>
    <row r="84" spans="1:49" x14ac:dyDescent="0.35">
      <c r="A84" s="456" t="s">
        <v>171</v>
      </c>
      <c r="B84" s="456" t="s">
        <v>160</v>
      </c>
      <c r="C84" s="456" t="s">
        <v>153</v>
      </c>
      <c r="D84" s="14">
        <v>42736</v>
      </c>
      <c r="E84" s="14">
        <v>42767</v>
      </c>
      <c r="F84" s="14">
        <v>42795</v>
      </c>
      <c r="G84" s="14">
        <v>42826</v>
      </c>
      <c r="H84" s="14">
        <v>42856</v>
      </c>
      <c r="I84" s="14">
        <v>42887</v>
      </c>
      <c r="J84" s="14">
        <v>42917</v>
      </c>
      <c r="K84" s="14">
        <v>42948</v>
      </c>
      <c r="L84" s="14">
        <v>42979</v>
      </c>
      <c r="M84" s="14">
        <v>43009</v>
      </c>
      <c r="N84" s="14">
        <v>43040</v>
      </c>
      <c r="O84" s="14">
        <v>43070</v>
      </c>
      <c r="P84" s="14">
        <v>43101</v>
      </c>
      <c r="Q84" s="14">
        <v>43132</v>
      </c>
      <c r="R84" s="14">
        <v>43160</v>
      </c>
      <c r="S84" s="14">
        <v>43191</v>
      </c>
      <c r="T84" s="14">
        <v>43221</v>
      </c>
      <c r="U84" s="14">
        <v>43252</v>
      </c>
      <c r="V84" s="14">
        <v>43282</v>
      </c>
      <c r="W84" s="14">
        <v>43313</v>
      </c>
      <c r="X84" s="14">
        <v>43344</v>
      </c>
      <c r="Y84" s="14">
        <v>43374</v>
      </c>
      <c r="Z84" s="14">
        <v>43405</v>
      </c>
      <c r="AA84" s="14">
        <v>43435</v>
      </c>
      <c r="AB84" s="14">
        <v>43466</v>
      </c>
      <c r="AC84" s="14">
        <v>43497</v>
      </c>
      <c r="AD84" s="14">
        <v>43525</v>
      </c>
      <c r="AE84" s="14">
        <v>43556</v>
      </c>
      <c r="AF84" s="14">
        <v>43586</v>
      </c>
      <c r="AG84" s="14">
        <v>43617</v>
      </c>
      <c r="AH84" s="14">
        <v>43647</v>
      </c>
      <c r="AI84" s="14">
        <v>43678</v>
      </c>
      <c r="AJ84" s="14">
        <v>43709</v>
      </c>
      <c r="AK84" s="14">
        <v>43739</v>
      </c>
      <c r="AL84" s="14">
        <v>43770</v>
      </c>
      <c r="AM84" s="14">
        <v>43800</v>
      </c>
      <c r="AN84" s="14">
        <v>43831</v>
      </c>
      <c r="AO84" s="14">
        <v>43862</v>
      </c>
      <c r="AP84" s="14">
        <v>43891</v>
      </c>
      <c r="AQ84" s="14">
        <v>43922</v>
      </c>
      <c r="AR84" s="14">
        <v>43952</v>
      </c>
      <c r="AS84" s="14">
        <v>43983</v>
      </c>
      <c r="AT84" s="14">
        <v>44013</v>
      </c>
      <c r="AU84" s="14">
        <v>44044</v>
      </c>
      <c r="AV84" s="14">
        <v>44075</v>
      </c>
      <c r="AW84" s="15">
        <v>44105</v>
      </c>
    </row>
    <row r="85" spans="1:49" x14ac:dyDescent="0.35">
      <c r="A85" s="39" t="s">
        <v>356</v>
      </c>
      <c r="B85" s="3" t="s">
        <v>357</v>
      </c>
      <c r="C85" s="231">
        <f t="shared" ref="C85:C92" si="7">AVERAGE(D85:AW85)</f>
        <v>13.402173913043478</v>
      </c>
      <c r="D85" s="231">
        <v>0</v>
      </c>
      <c r="E85" s="231">
        <v>0</v>
      </c>
      <c r="F85" s="231">
        <v>0</v>
      </c>
      <c r="G85" s="231">
        <v>0</v>
      </c>
      <c r="H85" s="231">
        <v>0</v>
      </c>
      <c r="I85" s="231">
        <v>0</v>
      </c>
      <c r="J85" s="231">
        <v>0</v>
      </c>
      <c r="K85" s="231">
        <v>0</v>
      </c>
      <c r="L85" s="231">
        <v>181.5</v>
      </c>
      <c r="M85" s="231">
        <v>0</v>
      </c>
      <c r="N85" s="231">
        <v>0</v>
      </c>
      <c r="O85" s="231">
        <v>0</v>
      </c>
      <c r="P85" s="231">
        <v>0</v>
      </c>
      <c r="Q85" s="231">
        <v>0</v>
      </c>
      <c r="R85" s="231">
        <v>0</v>
      </c>
      <c r="S85" s="231">
        <v>147</v>
      </c>
      <c r="T85" s="231">
        <v>0</v>
      </c>
      <c r="U85" s="231">
        <v>0</v>
      </c>
      <c r="V85" s="231">
        <v>109</v>
      </c>
      <c r="W85" s="231">
        <v>0</v>
      </c>
      <c r="X85" s="231">
        <v>0</v>
      </c>
      <c r="Y85" s="231">
        <v>0</v>
      </c>
      <c r="Z85" s="231">
        <v>0</v>
      </c>
      <c r="AA85" s="231">
        <v>0</v>
      </c>
      <c r="AB85" s="231">
        <v>0</v>
      </c>
      <c r="AC85" s="231">
        <v>0</v>
      </c>
      <c r="AD85" s="231">
        <v>0</v>
      </c>
      <c r="AE85" s="231">
        <v>0</v>
      </c>
      <c r="AF85" s="231">
        <v>59</v>
      </c>
      <c r="AG85" s="231">
        <v>118</v>
      </c>
      <c r="AH85" s="231">
        <v>0</v>
      </c>
      <c r="AI85" s="231">
        <v>0</v>
      </c>
      <c r="AJ85" s="231">
        <v>0</v>
      </c>
      <c r="AK85" s="231">
        <v>2</v>
      </c>
      <c r="AL85" s="231">
        <v>0</v>
      </c>
      <c r="AM85" s="231">
        <v>0</v>
      </c>
      <c r="AN85" s="231">
        <v>0</v>
      </c>
      <c r="AO85" s="231">
        <v>0</v>
      </c>
      <c r="AP85" s="231">
        <v>0</v>
      </c>
      <c r="AQ85" s="231">
        <v>0</v>
      </c>
      <c r="AR85" s="231">
        <v>0</v>
      </c>
      <c r="AS85" s="231">
        <v>0</v>
      </c>
      <c r="AT85" s="231">
        <v>0</v>
      </c>
      <c r="AU85" s="231">
        <v>0</v>
      </c>
      <c r="AV85" s="231">
        <v>0</v>
      </c>
      <c r="AW85" s="231">
        <v>0</v>
      </c>
    </row>
    <row r="86" spans="1:49" x14ac:dyDescent="0.35">
      <c r="A86" s="39" t="s">
        <v>358</v>
      </c>
      <c r="B86" s="3" t="s">
        <v>357</v>
      </c>
      <c r="C86" s="231">
        <f t="shared" si="7"/>
        <v>67.856739130434775</v>
      </c>
      <c r="D86" s="231">
        <v>0</v>
      </c>
      <c r="E86" s="231">
        <v>0</v>
      </c>
      <c r="F86" s="231">
        <v>0</v>
      </c>
      <c r="G86" s="231">
        <v>0</v>
      </c>
      <c r="H86" s="231">
        <v>0</v>
      </c>
      <c r="I86" s="231">
        <v>0</v>
      </c>
      <c r="J86" s="231">
        <v>1006.25</v>
      </c>
      <c r="K86" s="231">
        <v>0</v>
      </c>
      <c r="L86" s="231">
        <v>0</v>
      </c>
      <c r="M86" s="231">
        <v>0</v>
      </c>
      <c r="N86" s="231">
        <v>0</v>
      </c>
      <c r="O86" s="231">
        <v>0</v>
      </c>
      <c r="P86" s="231">
        <v>0</v>
      </c>
      <c r="Q86" s="231">
        <v>177.92</v>
      </c>
      <c r="R86" s="231">
        <v>0</v>
      </c>
      <c r="S86" s="231">
        <v>838.24</v>
      </c>
      <c r="T86" s="231">
        <v>0</v>
      </c>
      <c r="U86" s="231">
        <v>0</v>
      </c>
      <c r="V86" s="231">
        <v>0</v>
      </c>
      <c r="W86" s="231">
        <v>0</v>
      </c>
      <c r="X86" s="231">
        <v>2</v>
      </c>
      <c r="Y86" s="231">
        <v>0</v>
      </c>
      <c r="Z86" s="231">
        <v>289.3</v>
      </c>
      <c r="AA86" s="231">
        <v>0</v>
      </c>
      <c r="AB86" s="231">
        <v>209.56</v>
      </c>
      <c r="AC86" s="231">
        <v>0</v>
      </c>
      <c r="AD86" s="231">
        <v>349.12</v>
      </c>
      <c r="AE86" s="231">
        <v>0</v>
      </c>
      <c r="AF86" s="231">
        <v>0</v>
      </c>
      <c r="AG86" s="231">
        <v>0</v>
      </c>
      <c r="AH86" s="231">
        <v>0</v>
      </c>
      <c r="AI86" s="231">
        <v>249.02</v>
      </c>
      <c r="AJ86" s="231">
        <v>0</v>
      </c>
      <c r="AK86" s="231">
        <v>0</v>
      </c>
      <c r="AL86" s="231">
        <v>0</v>
      </c>
      <c r="AM86" s="231">
        <v>0</v>
      </c>
      <c r="AN86" s="231">
        <v>0</v>
      </c>
      <c r="AO86" s="231">
        <v>0</v>
      </c>
      <c r="AP86" s="231">
        <v>0</v>
      </c>
      <c r="AQ86" s="231">
        <v>0</v>
      </c>
      <c r="AR86" s="231">
        <v>0</v>
      </c>
      <c r="AS86" s="231">
        <v>0</v>
      </c>
      <c r="AT86" s="231">
        <v>0</v>
      </c>
      <c r="AU86" s="231">
        <v>0</v>
      </c>
      <c r="AV86" s="231">
        <v>0</v>
      </c>
      <c r="AW86" s="231">
        <v>0</v>
      </c>
    </row>
    <row r="87" spans="1:49" x14ac:dyDescent="0.35">
      <c r="A87" s="39" t="s">
        <v>359</v>
      </c>
      <c r="B87" s="3" t="s">
        <v>357</v>
      </c>
      <c r="C87" s="231">
        <f t="shared" si="7"/>
        <v>72.603260869565204</v>
      </c>
      <c r="D87" s="231">
        <v>118.78</v>
      </c>
      <c r="E87" s="231">
        <v>730.22</v>
      </c>
      <c r="F87" s="231">
        <v>1184.8499999999999</v>
      </c>
      <c r="G87" s="231">
        <v>996.58</v>
      </c>
      <c r="H87" s="231">
        <v>246.77</v>
      </c>
      <c r="I87" s="231">
        <v>0</v>
      </c>
      <c r="J87" s="231">
        <v>0</v>
      </c>
      <c r="K87" s="231">
        <v>14.59</v>
      </c>
      <c r="L87" s="231">
        <v>0</v>
      </c>
      <c r="M87" s="231">
        <v>0</v>
      </c>
      <c r="N87" s="231">
        <v>0</v>
      </c>
      <c r="O87" s="231">
        <v>0</v>
      </c>
      <c r="P87" s="231">
        <v>0</v>
      </c>
      <c r="Q87" s="231">
        <v>2.99</v>
      </c>
      <c r="R87" s="231">
        <v>0</v>
      </c>
      <c r="S87" s="231">
        <v>0</v>
      </c>
      <c r="T87" s="231">
        <v>0</v>
      </c>
      <c r="U87" s="231">
        <v>1</v>
      </c>
      <c r="V87" s="231">
        <v>0</v>
      </c>
      <c r="W87" s="231">
        <v>0</v>
      </c>
      <c r="X87" s="231">
        <v>0</v>
      </c>
      <c r="Y87" s="231">
        <v>0</v>
      </c>
      <c r="Z87" s="231">
        <v>42.97</v>
      </c>
      <c r="AA87" s="231">
        <v>0</v>
      </c>
      <c r="AB87" s="231">
        <v>0</v>
      </c>
      <c r="AC87" s="231">
        <v>0</v>
      </c>
      <c r="AD87" s="231">
        <v>0</v>
      </c>
      <c r="AE87" s="231">
        <v>0</v>
      </c>
      <c r="AF87" s="231">
        <v>0</v>
      </c>
      <c r="AG87" s="231">
        <v>0</v>
      </c>
      <c r="AH87" s="231">
        <v>0</v>
      </c>
      <c r="AI87" s="231">
        <v>0</v>
      </c>
      <c r="AJ87" s="231">
        <v>1</v>
      </c>
      <c r="AK87" s="231">
        <v>0</v>
      </c>
      <c r="AL87" s="231">
        <v>0</v>
      </c>
      <c r="AM87" s="231">
        <v>0</v>
      </c>
      <c r="AN87" s="231">
        <v>0</v>
      </c>
      <c r="AO87" s="231">
        <v>0</v>
      </c>
      <c r="AP87" s="231">
        <v>0</v>
      </c>
      <c r="AQ87" s="231">
        <v>0</v>
      </c>
      <c r="AR87" s="231">
        <v>0</v>
      </c>
      <c r="AS87" s="231">
        <v>0</v>
      </c>
      <c r="AT87" s="231">
        <v>0</v>
      </c>
      <c r="AU87" s="231">
        <v>0</v>
      </c>
      <c r="AV87" s="231">
        <v>0</v>
      </c>
      <c r="AW87" s="231">
        <v>0</v>
      </c>
    </row>
    <row r="88" spans="1:49" x14ac:dyDescent="0.35">
      <c r="A88" s="39" t="s">
        <v>360</v>
      </c>
      <c r="B88" s="3" t="s">
        <v>357</v>
      </c>
      <c r="C88" s="231">
        <f t="shared" si="7"/>
        <v>530.74913043478261</v>
      </c>
      <c r="D88" s="231">
        <v>378.39</v>
      </c>
      <c r="E88" s="231">
        <v>340.97</v>
      </c>
      <c r="F88" s="231">
        <v>598.34</v>
      </c>
      <c r="G88" s="231">
        <v>1275.24</v>
      </c>
      <c r="H88" s="231">
        <v>1756.19</v>
      </c>
      <c r="I88" s="231">
        <v>1547.46</v>
      </c>
      <c r="J88" s="231">
        <v>1296.58</v>
      </c>
      <c r="K88" s="231">
        <v>1315.68</v>
      </c>
      <c r="L88" s="231">
        <v>1427.67</v>
      </c>
      <c r="M88" s="231">
        <v>1422.13</v>
      </c>
      <c r="N88" s="231">
        <v>1497.6</v>
      </c>
      <c r="O88" s="231">
        <v>1587.14</v>
      </c>
      <c r="P88" s="231">
        <v>565.54999999999995</v>
      </c>
      <c r="Q88" s="231">
        <v>537.62</v>
      </c>
      <c r="R88" s="231">
        <v>709.04</v>
      </c>
      <c r="S88" s="231">
        <v>869.89</v>
      </c>
      <c r="T88" s="231">
        <v>790.7</v>
      </c>
      <c r="U88" s="231">
        <v>515.05999999999995</v>
      </c>
      <c r="V88" s="231">
        <v>110.45</v>
      </c>
      <c r="W88" s="231">
        <v>48.42</v>
      </c>
      <c r="X88" s="231">
        <v>78.86</v>
      </c>
      <c r="Y88" s="231">
        <v>146.47</v>
      </c>
      <c r="Z88" s="231">
        <v>143.30000000000001</v>
      </c>
      <c r="AA88" s="231">
        <v>19.78</v>
      </c>
      <c r="AB88" s="231">
        <v>63.06</v>
      </c>
      <c r="AC88" s="231">
        <v>302.41000000000003</v>
      </c>
      <c r="AD88" s="231">
        <v>320.22000000000003</v>
      </c>
      <c r="AE88" s="231">
        <v>347.04</v>
      </c>
      <c r="AF88" s="231">
        <v>369.06</v>
      </c>
      <c r="AG88" s="231">
        <v>377.55</v>
      </c>
      <c r="AH88" s="231">
        <v>406.26</v>
      </c>
      <c r="AI88" s="231">
        <v>390.85</v>
      </c>
      <c r="AJ88" s="231">
        <v>262.92</v>
      </c>
      <c r="AK88" s="231">
        <v>301.42</v>
      </c>
      <c r="AL88" s="231">
        <v>579.29999999999995</v>
      </c>
      <c r="AM88" s="231">
        <v>550.38</v>
      </c>
      <c r="AN88" s="145">
        <v>309.16000000000003</v>
      </c>
      <c r="AO88" s="145">
        <v>248.02</v>
      </c>
      <c r="AP88" s="145">
        <v>153.07</v>
      </c>
      <c r="AQ88" s="145">
        <v>76.3</v>
      </c>
      <c r="AR88" s="145">
        <v>130.05000000000001</v>
      </c>
      <c r="AS88" s="145">
        <v>75.72</v>
      </c>
      <c r="AT88" s="145">
        <v>37.82</v>
      </c>
      <c r="AU88" s="145">
        <v>4.3899999999999997</v>
      </c>
      <c r="AV88" s="145">
        <v>75.87</v>
      </c>
      <c r="AW88" s="145">
        <v>55.06</v>
      </c>
    </row>
    <row r="89" spans="1:49" x14ac:dyDescent="0.35">
      <c r="A89" s="39" t="s">
        <v>361</v>
      </c>
      <c r="B89" s="3" t="s">
        <v>357</v>
      </c>
      <c r="C89" s="231">
        <f t="shared" si="7"/>
        <v>421.3478260869565</v>
      </c>
      <c r="D89" s="231">
        <v>1772</v>
      </c>
      <c r="E89" s="231">
        <v>680</v>
      </c>
      <c r="F89" s="231">
        <v>1108</v>
      </c>
      <c r="G89" s="231">
        <v>1058</v>
      </c>
      <c r="H89" s="231">
        <v>1108</v>
      </c>
      <c r="I89" s="231">
        <v>774</v>
      </c>
      <c r="J89" s="231">
        <v>248</v>
      </c>
      <c r="K89" s="231">
        <v>756</v>
      </c>
      <c r="L89" s="231">
        <v>752</v>
      </c>
      <c r="M89" s="231">
        <v>722</v>
      </c>
      <c r="N89" s="231">
        <v>112</v>
      </c>
      <c r="O89" s="231">
        <v>326</v>
      </c>
      <c r="P89" s="231">
        <v>1076</v>
      </c>
      <c r="Q89" s="231">
        <v>564</v>
      </c>
      <c r="R89" s="231">
        <v>562</v>
      </c>
      <c r="S89" s="231">
        <v>260</v>
      </c>
      <c r="T89" s="231">
        <v>108</v>
      </c>
      <c r="U89" s="231">
        <v>264</v>
      </c>
      <c r="V89" s="231">
        <v>100</v>
      </c>
      <c r="W89" s="231">
        <v>840</v>
      </c>
      <c r="X89" s="231">
        <v>568</v>
      </c>
      <c r="Y89" s="231">
        <v>344</v>
      </c>
      <c r="Z89" s="231">
        <v>94</v>
      </c>
      <c r="AA89" s="231">
        <v>400</v>
      </c>
      <c r="AB89" s="231">
        <v>268</v>
      </c>
      <c r="AC89" s="231">
        <v>352</v>
      </c>
      <c r="AD89" s="231">
        <v>324</v>
      </c>
      <c r="AE89" s="231">
        <v>340</v>
      </c>
      <c r="AF89" s="231">
        <v>352</v>
      </c>
      <c r="AG89" s="231">
        <v>206</v>
      </c>
      <c r="AH89" s="231">
        <v>372</v>
      </c>
      <c r="AI89" s="231">
        <v>528</v>
      </c>
      <c r="AJ89" s="231">
        <v>520</v>
      </c>
      <c r="AK89" s="231">
        <v>524</v>
      </c>
      <c r="AL89" s="231">
        <v>424</v>
      </c>
      <c r="AM89" s="231">
        <v>460</v>
      </c>
      <c r="AN89" s="145">
        <v>112</v>
      </c>
      <c r="AO89" s="145">
        <v>4</v>
      </c>
      <c r="AP89" s="145">
        <v>0</v>
      </c>
      <c r="AQ89" s="145">
        <v>0</v>
      </c>
      <c r="AR89" s="145">
        <v>0</v>
      </c>
      <c r="AS89" s="145">
        <v>0</v>
      </c>
      <c r="AT89" s="145">
        <v>0</v>
      </c>
      <c r="AU89" s="145">
        <v>0</v>
      </c>
      <c r="AV89" s="145">
        <v>0</v>
      </c>
      <c r="AW89" s="145">
        <v>0</v>
      </c>
    </row>
    <row r="90" spans="1:49" x14ac:dyDescent="0.35">
      <c r="A90" s="39" t="s">
        <v>362</v>
      </c>
      <c r="B90" s="3" t="s">
        <v>357</v>
      </c>
      <c r="C90" s="231">
        <f t="shared" si="7"/>
        <v>53.048043478260873</v>
      </c>
      <c r="D90" s="231">
        <v>83.28</v>
      </c>
      <c r="E90" s="231">
        <v>148.25</v>
      </c>
      <c r="F90" s="231">
        <v>91</v>
      </c>
      <c r="G90" s="231">
        <v>36.5</v>
      </c>
      <c r="H90" s="231">
        <v>29.1</v>
      </c>
      <c r="I90" s="231">
        <v>46</v>
      </c>
      <c r="J90" s="231">
        <v>142.6</v>
      </c>
      <c r="K90" s="231">
        <v>55.63</v>
      </c>
      <c r="L90" s="231">
        <v>60.63</v>
      </c>
      <c r="M90" s="231">
        <v>76.75</v>
      </c>
      <c r="N90" s="231">
        <v>29</v>
      </c>
      <c r="O90" s="231">
        <v>1.5</v>
      </c>
      <c r="P90" s="231">
        <v>76.7</v>
      </c>
      <c r="Q90" s="231">
        <v>196.58</v>
      </c>
      <c r="R90" s="231">
        <v>0</v>
      </c>
      <c r="S90" s="231">
        <v>53.63</v>
      </c>
      <c r="T90" s="231">
        <v>41</v>
      </c>
      <c r="U90" s="231">
        <v>50</v>
      </c>
      <c r="V90" s="231">
        <v>67.34</v>
      </c>
      <c r="W90" s="231">
        <v>50.52</v>
      </c>
      <c r="X90" s="231">
        <v>94.77</v>
      </c>
      <c r="Y90" s="231">
        <v>32.5</v>
      </c>
      <c r="Z90" s="231">
        <v>15</v>
      </c>
      <c r="AA90" s="231">
        <v>67.5</v>
      </c>
      <c r="AB90" s="231">
        <v>0</v>
      </c>
      <c r="AC90" s="231">
        <v>33.880000000000003</v>
      </c>
      <c r="AD90" s="231">
        <v>151.63</v>
      </c>
      <c r="AE90" s="231">
        <v>47.19</v>
      </c>
      <c r="AF90" s="231">
        <v>97</v>
      </c>
      <c r="AG90" s="231">
        <v>133</v>
      </c>
      <c r="AH90" s="231">
        <v>41</v>
      </c>
      <c r="AI90" s="231">
        <v>62</v>
      </c>
      <c r="AJ90" s="231">
        <v>55.5</v>
      </c>
      <c r="AK90" s="231">
        <v>15</v>
      </c>
      <c r="AL90" s="231">
        <v>50.5</v>
      </c>
      <c r="AM90" s="231">
        <v>70.86</v>
      </c>
      <c r="AN90" s="145">
        <v>58.25</v>
      </c>
      <c r="AO90" s="145">
        <v>0</v>
      </c>
      <c r="AP90" s="145">
        <v>0</v>
      </c>
      <c r="AQ90" s="145">
        <v>0</v>
      </c>
      <c r="AR90" s="145">
        <v>0</v>
      </c>
      <c r="AS90" s="145">
        <v>0</v>
      </c>
      <c r="AT90" s="145">
        <v>40.869999999999997</v>
      </c>
      <c r="AU90" s="145">
        <v>37.75</v>
      </c>
      <c r="AV90" s="145">
        <v>0</v>
      </c>
      <c r="AW90" s="145">
        <v>0</v>
      </c>
    </row>
    <row r="91" spans="1:49" x14ac:dyDescent="0.35">
      <c r="A91" s="39" t="s">
        <v>363</v>
      </c>
      <c r="B91" s="3" t="s">
        <v>357</v>
      </c>
      <c r="C91" s="231">
        <f t="shared" si="7"/>
        <v>237.63043478260869</v>
      </c>
      <c r="D91" s="231">
        <v>0</v>
      </c>
      <c r="E91" s="231">
        <v>0</v>
      </c>
      <c r="F91" s="231">
        <v>0</v>
      </c>
      <c r="G91" s="231">
        <v>0</v>
      </c>
      <c r="H91" s="231">
        <v>0</v>
      </c>
      <c r="I91" s="231">
        <v>0</v>
      </c>
      <c r="J91" s="231">
        <v>0</v>
      </c>
      <c r="K91" s="231">
        <v>0</v>
      </c>
      <c r="L91" s="231">
        <v>530.5</v>
      </c>
      <c r="M91" s="231">
        <v>4458.5</v>
      </c>
      <c r="N91" s="231">
        <v>0</v>
      </c>
      <c r="O91" s="231">
        <v>1550.5</v>
      </c>
      <c r="P91" s="231">
        <v>0</v>
      </c>
      <c r="Q91" s="231">
        <v>530</v>
      </c>
      <c r="R91" s="231">
        <v>110.5</v>
      </c>
      <c r="S91" s="231">
        <v>0</v>
      </c>
      <c r="T91" s="231">
        <v>128</v>
      </c>
      <c r="U91" s="231">
        <v>2275</v>
      </c>
      <c r="V91" s="231">
        <v>252.5</v>
      </c>
      <c r="W91" s="231">
        <v>110.5</v>
      </c>
      <c r="X91" s="231">
        <v>275</v>
      </c>
      <c r="Y91" s="231">
        <v>0</v>
      </c>
      <c r="Z91" s="231">
        <v>0</v>
      </c>
      <c r="AA91" s="231">
        <v>0</v>
      </c>
      <c r="AB91" s="231">
        <v>0</v>
      </c>
      <c r="AC91" s="231">
        <v>575</v>
      </c>
      <c r="AD91" s="231">
        <v>135</v>
      </c>
      <c r="AE91" s="231">
        <v>0</v>
      </c>
      <c r="AF91" s="231">
        <v>0</v>
      </c>
      <c r="AG91" s="231">
        <v>0</v>
      </c>
      <c r="AH91" s="231">
        <v>0</v>
      </c>
      <c r="AI91" s="231">
        <v>0</v>
      </c>
      <c r="AJ91" s="231">
        <v>0</v>
      </c>
      <c r="AK91" s="231">
        <v>0</v>
      </c>
      <c r="AL91" s="231">
        <v>0</v>
      </c>
      <c r="AM91" s="231">
        <v>0</v>
      </c>
      <c r="AN91" s="145">
        <v>0</v>
      </c>
      <c r="AO91" s="145">
        <v>0</v>
      </c>
      <c r="AP91" s="145">
        <v>0</v>
      </c>
      <c r="AQ91" s="145">
        <v>0</v>
      </c>
      <c r="AR91" s="145">
        <v>0</v>
      </c>
      <c r="AS91" s="145">
        <v>0</v>
      </c>
      <c r="AT91" s="145">
        <v>0</v>
      </c>
      <c r="AU91" s="145">
        <v>0</v>
      </c>
      <c r="AV91" s="145">
        <v>0</v>
      </c>
      <c r="AW91" s="145">
        <v>0</v>
      </c>
    </row>
    <row r="92" spans="1:49" s="51" customFormat="1" x14ac:dyDescent="0.35">
      <c r="A92" s="573" t="s">
        <v>170</v>
      </c>
      <c r="B92" s="574"/>
      <c r="C92" s="207">
        <f t="shared" si="7"/>
        <v>1396.6376086956525</v>
      </c>
      <c r="D92" s="207">
        <f>SUM(D85:D91)</f>
        <v>2352.4500000000003</v>
      </c>
      <c r="E92" s="207">
        <f t="shared" ref="E92:AW92" si="8">SUM(E85:E91)</f>
        <v>1899.44</v>
      </c>
      <c r="F92" s="207">
        <f t="shared" si="8"/>
        <v>2982.19</v>
      </c>
      <c r="G92" s="207">
        <f t="shared" si="8"/>
        <v>3366.32</v>
      </c>
      <c r="H92" s="207">
        <f t="shared" si="8"/>
        <v>3140.06</v>
      </c>
      <c r="I92" s="207">
        <f t="shared" si="8"/>
        <v>2367.46</v>
      </c>
      <c r="J92" s="207">
        <f t="shared" si="8"/>
        <v>2693.43</v>
      </c>
      <c r="K92" s="207">
        <f t="shared" si="8"/>
        <v>2141.9</v>
      </c>
      <c r="L92" s="207">
        <f t="shared" si="8"/>
        <v>2952.3</v>
      </c>
      <c r="M92" s="207">
        <f t="shared" si="8"/>
        <v>6679.38</v>
      </c>
      <c r="N92" s="207">
        <f t="shared" si="8"/>
        <v>1638.6</v>
      </c>
      <c r="O92" s="207">
        <f t="shared" si="8"/>
        <v>3465.1400000000003</v>
      </c>
      <c r="P92" s="207">
        <f t="shared" si="8"/>
        <v>1718.25</v>
      </c>
      <c r="Q92" s="207">
        <f t="shared" si="8"/>
        <v>2009.11</v>
      </c>
      <c r="R92" s="207">
        <f t="shared" si="8"/>
        <v>1381.54</v>
      </c>
      <c r="S92" s="207">
        <f t="shared" si="8"/>
        <v>2168.7600000000002</v>
      </c>
      <c r="T92" s="207">
        <f t="shared" si="8"/>
        <v>1067.7</v>
      </c>
      <c r="U92" s="207">
        <f t="shared" si="8"/>
        <v>3105.06</v>
      </c>
      <c r="V92" s="207">
        <f t="shared" si="8"/>
        <v>639.29</v>
      </c>
      <c r="W92" s="207">
        <f t="shared" si="8"/>
        <v>1049.44</v>
      </c>
      <c r="X92" s="207">
        <f t="shared" si="8"/>
        <v>1018.63</v>
      </c>
      <c r="Y92" s="207">
        <f t="shared" si="8"/>
        <v>522.97</v>
      </c>
      <c r="Z92" s="207">
        <f t="shared" si="8"/>
        <v>584.56999999999994</v>
      </c>
      <c r="AA92" s="207">
        <f t="shared" si="8"/>
        <v>487.28</v>
      </c>
      <c r="AB92" s="207">
        <f t="shared" si="8"/>
        <v>540.62</v>
      </c>
      <c r="AC92" s="207">
        <f t="shared" si="8"/>
        <v>1263.29</v>
      </c>
      <c r="AD92" s="207">
        <f t="shared" si="8"/>
        <v>1279.97</v>
      </c>
      <c r="AE92" s="207">
        <f t="shared" si="8"/>
        <v>734.23</v>
      </c>
      <c r="AF92" s="207">
        <f t="shared" si="8"/>
        <v>877.06</v>
      </c>
      <c r="AG92" s="207">
        <f t="shared" si="8"/>
        <v>834.55</v>
      </c>
      <c r="AH92" s="207">
        <f t="shared" si="8"/>
        <v>819.26</v>
      </c>
      <c r="AI92" s="207">
        <f t="shared" si="8"/>
        <v>1229.8699999999999</v>
      </c>
      <c r="AJ92" s="207">
        <f t="shared" si="8"/>
        <v>839.42000000000007</v>
      </c>
      <c r="AK92" s="207">
        <f t="shared" si="8"/>
        <v>842.42000000000007</v>
      </c>
      <c r="AL92" s="207">
        <f t="shared" si="8"/>
        <v>1053.8</v>
      </c>
      <c r="AM92" s="207">
        <f t="shared" si="8"/>
        <v>1081.24</v>
      </c>
      <c r="AN92" s="207">
        <f t="shared" si="8"/>
        <v>479.41</v>
      </c>
      <c r="AO92" s="207">
        <f t="shared" si="8"/>
        <v>252.02</v>
      </c>
      <c r="AP92" s="207">
        <f t="shared" si="8"/>
        <v>153.07</v>
      </c>
      <c r="AQ92" s="207">
        <f t="shared" si="8"/>
        <v>76.3</v>
      </c>
      <c r="AR92" s="207">
        <f t="shared" si="8"/>
        <v>130.05000000000001</v>
      </c>
      <c r="AS92" s="207">
        <f t="shared" si="8"/>
        <v>75.72</v>
      </c>
      <c r="AT92" s="207">
        <f t="shared" si="8"/>
        <v>78.69</v>
      </c>
      <c r="AU92" s="207">
        <f t="shared" si="8"/>
        <v>42.14</v>
      </c>
      <c r="AV92" s="207">
        <f t="shared" si="8"/>
        <v>75.87</v>
      </c>
      <c r="AW92" s="207">
        <f t="shared" si="8"/>
        <v>55.06</v>
      </c>
    </row>
    <row r="93" spans="1:49" x14ac:dyDescent="0.35">
      <c r="A93" s="31"/>
      <c r="B93" s="19"/>
      <c r="C93" s="19"/>
      <c r="D93" s="35"/>
      <c r="E93" s="35"/>
      <c r="F93" s="35"/>
      <c r="G93" s="35"/>
      <c r="H93" s="35"/>
      <c r="I93" s="35"/>
      <c r="J93" s="35"/>
      <c r="K93" s="35"/>
      <c r="L93" s="35"/>
      <c r="M93" s="35"/>
      <c r="N93" s="35"/>
      <c r="O93" s="35"/>
      <c r="P93" s="36"/>
      <c r="Q93" s="36"/>
      <c r="R93" s="36"/>
      <c r="S93" s="36"/>
      <c r="T93" s="36"/>
      <c r="U93" s="36"/>
      <c r="V93" s="36"/>
      <c r="W93" s="36"/>
      <c r="X93" s="36"/>
      <c r="Y93" s="36"/>
      <c r="Z93" s="36"/>
      <c r="AA93" s="36"/>
      <c r="AB93" s="37"/>
      <c r="AC93" s="37"/>
      <c r="AD93" s="37"/>
      <c r="AE93" s="37"/>
      <c r="AF93" s="37"/>
      <c r="AG93" s="37"/>
      <c r="AH93" s="37"/>
      <c r="AI93" s="37"/>
      <c r="AJ93" s="37"/>
      <c r="AK93" s="37"/>
      <c r="AL93" s="37"/>
      <c r="AM93" s="37"/>
      <c r="AN93" s="36"/>
      <c r="AO93" s="36"/>
      <c r="AP93" s="36"/>
      <c r="AQ93" s="36"/>
      <c r="AR93" s="34"/>
      <c r="AS93" s="34"/>
      <c r="AT93" s="34"/>
    </row>
    <row r="94" spans="1:49" x14ac:dyDescent="0.35">
      <c r="A94" s="74" t="s">
        <v>139</v>
      </c>
      <c r="B94" s="19"/>
      <c r="C94" s="19"/>
      <c r="D94" s="35"/>
      <c r="E94" s="35"/>
      <c r="F94" s="35"/>
      <c r="G94" s="35"/>
      <c r="H94" s="35"/>
      <c r="I94" s="35"/>
      <c r="J94" s="35"/>
      <c r="K94" s="35"/>
      <c r="L94" s="35"/>
      <c r="M94" s="35"/>
      <c r="N94" s="35"/>
      <c r="O94" s="35"/>
      <c r="P94" s="36"/>
      <c r="Q94" s="36"/>
      <c r="R94" s="36"/>
      <c r="S94" s="36"/>
      <c r="T94" s="36"/>
      <c r="U94" s="36"/>
      <c r="V94" s="36"/>
      <c r="W94" s="36"/>
      <c r="X94" s="36"/>
      <c r="Y94" s="36"/>
      <c r="Z94" s="36"/>
      <c r="AA94" s="36"/>
      <c r="AB94" s="37"/>
      <c r="AC94" s="37"/>
      <c r="AD94" s="37"/>
      <c r="AE94" s="37"/>
      <c r="AF94" s="37"/>
      <c r="AG94" s="37"/>
      <c r="AH94" s="37"/>
      <c r="AI94" s="37"/>
      <c r="AJ94" s="37"/>
      <c r="AK94" s="37"/>
      <c r="AL94" s="37"/>
      <c r="AM94" s="37"/>
      <c r="AN94" s="36"/>
      <c r="AO94" s="36"/>
      <c r="AP94" s="36"/>
      <c r="AQ94" s="36"/>
      <c r="AR94" s="34"/>
      <c r="AS94" s="34"/>
      <c r="AT94" s="34"/>
    </row>
    <row r="95" spans="1:49" x14ac:dyDescent="0.35">
      <c r="A95" s="11"/>
    </row>
    <row r="96" spans="1:49" ht="21" customHeight="1" x14ac:dyDescent="0.35">
      <c r="A96" s="456" t="s">
        <v>171</v>
      </c>
      <c r="B96" s="456" t="s">
        <v>160</v>
      </c>
      <c r="C96" s="456" t="s">
        <v>153</v>
      </c>
      <c r="D96" s="14">
        <v>42736</v>
      </c>
      <c r="E96" s="14">
        <v>42767</v>
      </c>
      <c r="F96" s="14">
        <v>42795</v>
      </c>
      <c r="G96" s="14">
        <v>42826</v>
      </c>
      <c r="H96" s="14">
        <v>42856</v>
      </c>
      <c r="I96" s="14">
        <v>42887</v>
      </c>
      <c r="J96" s="14">
        <v>42917</v>
      </c>
      <c r="K96" s="14">
        <v>42948</v>
      </c>
      <c r="L96" s="14">
        <v>42979</v>
      </c>
      <c r="M96" s="14">
        <v>43009</v>
      </c>
      <c r="N96" s="14">
        <v>43040</v>
      </c>
      <c r="O96" s="14">
        <v>43070</v>
      </c>
      <c r="P96" s="14">
        <v>43101</v>
      </c>
      <c r="Q96" s="14">
        <v>43132</v>
      </c>
      <c r="R96" s="14">
        <v>43160</v>
      </c>
      <c r="S96" s="14">
        <v>43191</v>
      </c>
      <c r="T96" s="14">
        <v>43221</v>
      </c>
      <c r="U96" s="14">
        <v>43252</v>
      </c>
      <c r="V96" s="14">
        <v>43282</v>
      </c>
      <c r="W96" s="14">
        <v>43313</v>
      </c>
      <c r="X96" s="14">
        <v>43344</v>
      </c>
      <c r="Y96" s="14">
        <v>43374</v>
      </c>
      <c r="Z96" s="14">
        <v>43405</v>
      </c>
      <c r="AA96" s="14">
        <v>43435</v>
      </c>
      <c r="AB96" s="14">
        <v>43466</v>
      </c>
      <c r="AC96" s="14">
        <v>43497</v>
      </c>
      <c r="AD96" s="14">
        <v>43525</v>
      </c>
      <c r="AE96" s="14">
        <v>43556</v>
      </c>
      <c r="AF96" s="14">
        <v>43586</v>
      </c>
      <c r="AG96" s="14">
        <v>43617</v>
      </c>
      <c r="AH96" s="14">
        <v>43647</v>
      </c>
      <c r="AI96" s="14">
        <v>43678</v>
      </c>
      <c r="AJ96" s="14">
        <v>43709</v>
      </c>
      <c r="AK96" s="14">
        <v>43739</v>
      </c>
      <c r="AL96" s="14">
        <v>43770</v>
      </c>
      <c r="AM96" s="14">
        <v>43800</v>
      </c>
      <c r="AN96" s="14">
        <v>43831</v>
      </c>
      <c r="AO96" s="14">
        <v>43862</v>
      </c>
      <c r="AP96" s="14">
        <v>43891</v>
      </c>
      <c r="AQ96" s="14">
        <v>43922</v>
      </c>
      <c r="AR96" s="14">
        <v>43952</v>
      </c>
      <c r="AS96" s="14">
        <v>43983</v>
      </c>
      <c r="AT96" s="14">
        <v>44013</v>
      </c>
      <c r="AU96" s="14">
        <v>44044</v>
      </c>
      <c r="AV96" s="14">
        <v>44075</v>
      </c>
      <c r="AW96" s="15">
        <v>44105</v>
      </c>
    </row>
    <row r="97" spans="1:49" s="34" customFormat="1" x14ac:dyDescent="0.35">
      <c r="A97" s="38" t="s">
        <v>364</v>
      </c>
      <c r="B97" s="40" t="s">
        <v>365</v>
      </c>
      <c r="C97" s="145">
        <f t="shared" ref="C97:C111" si="9">AVERAGE(D97:AW97)</f>
        <v>0</v>
      </c>
      <c r="D97" s="145">
        <v>0</v>
      </c>
      <c r="E97" s="145">
        <v>0</v>
      </c>
      <c r="F97" s="145">
        <v>0</v>
      </c>
      <c r="G97" s="145">
        <v>0</v>
      </c>
      <c r="H97" s="145">
        <v>0</v>
      </c>
      <c r="I97" s="145">
        <v>0</v>
      </c>
      <c r="J97" s="145">
        <v>0</v>
      </c>
      <c r="K97" s="145">
        <v>0</v>
      </c>
      <c r="L97" s="145">
        <v>0</v>
      </c>
      <c r="M97" s="145">
        <v>0</v>
      </c>
      <c r="N97" s="145">
        <v>0</v>
      </c>
      <c r="O97" s="145">
        <v>0</v>
      </c>
      <c r="P97" s="145">
        <v>0</v>
      </c>
      <c r="Q97" s="145">
        <v>0</v>
      </c>
      <c r="R97" s="145">
        <v>0</v>
      </c>
      <c r="S97" s="145">
        <v>0</v>
      </c>
      <c r="T97" s="145">
        <v>0</v>
      </c>
      <c r="U97" s="145">
        <v>0</v>
      </c>
      <c r="V97" s="145">
        <v>0</v>
      </c>
      <c r="W97" s="145">
        <v>0</v>
      </c>
      <c r="X97" s="145">
        <v>0</v>
      </c>
      <c r="Y97" s="145">
        <v>0</v>
      </c>
      <c r="Z97" s="145">
        <v>0</v>
      </c>
      <c r="AA97" s="145">
        <v>0</v>
      </c>
      <c r="AB97" s="145">
        <v>0</v>
      </c>
      <c r="AC97" s="145">
        <v>0</v>
      </c>
      <c r="AD97" s="145">
        <v>0</v>
      </c>
      <c r="AE97" s="145">
        <v>0</v>
      </c>
      <c r="AF97" s="145">
        <v>0</v>
      </c>
      <c r="AG97" s="145">
        <v>0</v>
      </c>
      <c r="AH97" s="145">
        <v>0</v>
      </c>
      <c r="AI97" s="145">
        <v>0</v>
      </c>
      <c r="AJ97" s="145">
        <v>0</v>
      </c>
      <c r="AK97" s="145">
        <v>0</v>
      </c>
      <c r="AL97" s="145">
        <v>0</v>
      </c>
      <c r="AM97" s="145">
        <v>0</v>
      </c>
      <c r="AN97" s="145">
        <v>0</v>
      </c>
      <c r="AO97" s="145">
        <v>0</v>
      </c>
      <c r="AP97" s="145">
        <v>0</v>
      </c>
      <c r="AQ97" s="145">
        <v>0</v>
      </c>
      <c r="AR97" s="145">
        <v>0</v>
      </c>
      <c r="AS97" s="145">
        <v>0</v>
      </c>
      <c r="AT97" s="145">
        <v>0</v>
      </c>
      <c r="AU97" s="145">
        <v>0</v>
      </c>
      <c r="AV97" s="145">
        <v>0</v>
      </c>
      <c r="AW97" s="145">
        <v>0</v>
      </c>
    </row>
    <row r="98" spans="1:49" x14ac:dyDescent="0.35">
      <c r="A98" s="13" t="s">
        <v>364</v>
      </c>
      <c r="B98" s="23" t="s">
        <v>172</v>
      </c>
      <c r="C98" s="102">
        <f t="shared" si="9"/>
        <v>0</v>
      </c>
      <c r="D98" s="4">
        <v>0</v>
      </c>
      <c r="E98" s="4">
        <v>0</v>
      </c>
      <c r="F98" s="4">
        <v>0</v>
      </c>
      <c r="G98" s="4">
        <v>0</v>
      </c>
      <c r="H98" s="4">
        <v>0</v>
      </c>
      <c r="I98" s="4">
        <v>0</v>
      </c>
      <c r="J98" s="4">
        <v>0</v>
      </c>
      <c r="K98" s="4">
        <v>0</v>
      </c>
      <c r="L98" s="4">
        <v>0</v>
      </c>
      <c r="M98" s="4">
        <v>0</v>
      </c>
      <c r="N98" s="4">
        <v>0</v>
      </c>
      <c r="O98" s="4">
        <v>0</v>
      </c>
      <c r="P98" s="4">
        <v>0</v>
      </c>
      <c r="Q98" s="4">
        <v>0</v>
      </c>
      <c r="R98" s="4">
        <v>0</v>
      </c>
      <c r="S98" s="4">
        <v>0</v>
      </c>
      <c r="T98" s="4">
        <v>0</v>
      </c>
      <c r="U98" s="4">
        <v>0</v>
      </c>
      <c r="V98" s="4">
        <v>0</v>
      </c>
      <c r="W98" s="4">
        <v>0</v>
      </c>
      <c r="X98" s="4">
        <v>0</v>
      </c>
      <c r="Y98" s="4">
        <v>0</v>
      </c>
      <c r="Z98" s="4">
        <v>0</v>
      </c>
      <c r="AA98" s="4">
        <v>0</v>
      </c>
      <c r="AB98" s="4">
        <v>0</v>
      </c>
      <c r="AC98" s="4">
        <v>0</v>
      </c>
      <c r="AD98" s="4">
        <v>0</v>
      </c>
      <c r="AE98" s="4">
        <v>0</v>
      </c>
      <c r="AF98" s="4">
        <v>0</v>
      </c>
      <c r="AG98" s="4">
        <v>0</v>
      </c>
      <c r="AH98" s="4">
        <v>0</v>
      </c>
      <c r="AI98" s="4">
        <v>0</v>
      </c>
      <c r="AJ98" s="4">
        <v>0</v>
      </c>
      <c r="AK98" s="4">
        <v>0</v>
      </c>
      <c r="AL98" s="4">
        <v>0</v>
      </c>
      <c r="AM98" s="4">
        <v>0</v>
      </c>
      <c r="AN98" s="4">
        <v>0</v>
      </c>
      <c r="AO98" s="4">
        <v>0</v>
      </c>
      <c r="AP98" s="4">
        <v>0</v>
      </c>
      <c r="AQ98" s="4">
        <v>0</v>
      </c>
      <c r="AR98" s="4">
        <v>0</v>
      </c>
      <c r="AS98" s="4">
        <v>0</v>
      </c>
      <c r="AT98" s="4">
        <v>0</v>
      </c>
      <c r="AU98" s="4">
        <v>0</v>
      </c>
      <c r="AV98" s="4">
        <v>0</v>
      </c>
      <c r="AW98" s="4">
        <v>0</v>
      </c>
    </row>
    <row r="99" spans="1:49" x14ac:dyDescent="0.35">
      <c r="A99" s="13" t="s">
        <v>364</v>
      </c>
      <c r="B99" s="23" t="s">
        <v>173</v>
      </c>
      <c r="C99" s="102">
        <f t="shared" si="9"/>
        <v>0</v>
      </c>
      <c r="D99" s="3">
        <v>0</v>
      </c>
      <c r="E99" s="3">
        <v>0</v>
      </c>
      <c r="F99" s="3">
        <v>0</v>
      </c>
      <c r="G99" s="3">
        <v>0</v>
      </c>
      <c r="H99" s="3">
        <v>0</v>
      </c>
      <c r="I99" s="3">
        <v>0</v>
      </c>
      <c r="J99" s="3">
        <v>0</v>
      </c>
      <c r="K99" s="3">
        <v>0</v>
      </c>
      <c r="L99" s="3">
        <v>0</v>
      </c>
      <c r="M99" s="3">
        <v>0</v>
      </c>
      <c r="N99" s="3">
        <v>0</v>
      </c>
      <c r="O99" s="3">
        <v>0</v>
      </c>
      <c r="P99" s="3">
        <v>0</v>
      </c>
      <c r="Q99" s="3">
        <v>0</v>
      </c>
      <c r="R99" s="3">
        <v>0</v>
      </c>
      <c r="S99" s="3">
        <v>0</v>
      </c>
      <c r="T99" s="3">
        <v>0</v>
      </c>
      <c r="U99" s="3">
        <v>0</v>
      </c>
      <c r="V99" s="3">
        <v>0</v>
      </c>
      <c r="W99" s="3">
        <v>0</v>
      </c>
      <c r="X99" s="3">
        <v>0</v>
      </c>
      <c r="Y99" s="3">
        <v>0</v>
      </c>
      <c r="Z99" s="3">
        <v>0</v>
      </c>
      <c r="AA99" s="3">
        <v>0</v>
      </c>
      <c r="AB99" s="3">
        <v>0</v>
      </c>
      <c r="AC99" s="3">
        <v>0</v>
      </c>
      <c r="AD99" s="3">
        <v>0</v>
      </c>
      <c r="AE99" s="3">
        <v>0</v>
      </c>
      <c r="AF99" s="3">
        <v>0</v>
      </c>
      <c r="AG99" s="3">
        <v>0</v>
      </c>
      <c r="AH99" s="3">
        <v>0</v>
      </c>
      <c r="AI99" s="3">
        <v>0</v>
      </c>
      <c r="AJ99" s="3">
        <v>0</v>
      </c>
      <c r="AK99" s="3">
        <v>0</v>
      </c>
      <c r="AL99" s="3">
        <v>0</v>
      </c>
      <c r="AM99" s="3">
        <v>0</v>
      </c>
      <c r="AN99" s="3">
        <v>0</v>
      </c>
      <c r="AO99" s="3">
        <v>0</v>
      </c>
      <c r="AP99" s="3">
        <v>0</v>
      </c>
      <c r="AQ99" s="3">
        <v>0</v>
      </c>
      <c r="AR99" s="3">
        <v>0</v>
      </c>
      <c r="AS99" s="3">
        <v>0</v>
      </c>
      <c r="AT99" s="3">
        <v>0</v>
      </c>
      <c r="AU99" s="3">
        <v>0</v>
      </c>
      <c r="AV99" s="3">
        <v>0</v>
      </c>
      <c r="AW99" s="3">
        <v>0</v>
      </c>
    </row>
    <row r="100" spans="1:49" s="34" customFormat="1" x14ac:dyDescent="0.35">
      <c r="A100" s="38"/>
      <c r="B100" s="40"/>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3"/>
      <c r="AS100" s="3"/>
      <c r="AT100" s="3"/>
      <c r="AU100" s="28"/>
      <c r="AV100" s="28"/>
      <c r="AW100" s="28"/>
    </row>
    <row r="101" spans="1:49" s="34" customFormat="1" x14ac:dyDescent="0.35">
      <c r="A101" s="38" t="s">
        <v>366</v>
      </c>
      <c r="B101" s="40" t="s">
        <v>365</v>
      </c>
      <c r="C101" s="145">
        <f t="shared" si="9"/>
        <v>0</v>
      </c>
      <c r="D101" s="145">
        <v>0</v>
      </c>
      <c r="E101" s="145">
        <v>0</v>
      </c>
      <c r="F101" s="145">
        <v>0</v>
      </c>
      <c r="G101" s="145">
        <v>0</v>
      </c>
      <c r="H101" s="145">
        <v>0</v>
      </c>
      <c r="I101" s="145">
        <v>0</v>
      </c>
      <c r="J101" s="145">
        <v>0</v>
      </c>
      <c r="K101" s="145">
        <v>0</v>
      </c>
      <c r="L101" s="145">
        <v>0</v>
      </c>
      <c r="M101" s="145">
        <v>0</v>
      </c>
      <c r="N101" s="145">
        <v>0</v>
      </c>
      <c r="O101" s="145">
        <v>0</v>
      </c>
      <c r="P101" s="145">
        <v>0</v>
      </c>
      <c r="Q101" s="145">
        <v>0</v>
      </c>
      <c r="R101" s="145">
        <v>0</v>
      </c>
      <c r="S101" s="145">
        <v>0</v>
      </c>
      <c r="T101" s="145">
        <v>0</v>
      </c>
      <c r="U101" s="145">
        <v>0</v>
      </c>
      <c r="V101" s="145">
        <v>0</v>
      </c>
      <c r="W101" s="145">
        <v>0</v>
      </c>
      <c r="X101" s="145">
        <v>0</v>
      </c>
      <c r="Y101" s="145">
        <v>0</v>
      </c>
      <c r="Z101" s="145">
        <v>0</v>
      </c>
      <c r="AA101" s="145">
        <v>0</v>
      </c>
      <c r="AB101" s="145">
        <v>0</v>
      </c>
      <c r="AC101" s="145">
        <v>0</v>
      </c>
      <c r="AD101" s="145">
        <v>0</v>
      </c>
      <c r="AE101" s="145">
        <v>0</v>
      </c>
      <c r="AF101" s="145">
        <v>0</v>
      </c>
      <c r="AG101" s="145">
        <v>0</v>
      </c>
      <c r="AH101" s="145">
        <v>0</v>
      </c>
      <c r="AI101" s="145">
        <v>0</v>
      </c>
      <c r="AJ101" s="145">
        <v>0</v>
      </c>
      <c r="AK101" s="145">
        <v>0</v>
      </c>
      <c r="AL101" s="145">
        <v>0</v>
      </c>
      <c r="AM101" s="145">
        <v>0</v>
      </c>
      <c r="AN101" s="145">
        <v>0</v>
      </c>
      <c r="AO101" s="145">
        <v>0</v>
      </c>
      <c r="AP101" s="145">
        <v>0</v>
      </c>
      <c r="AQ101" s="145">
        <v>0</v>
      </c>
      <c r="AR101" s="145">
        <v>0</v>
      </c>
      <c r="AS101" s="145">
        <v>0</v>
      </c>
      <c r="AT101" s="145">
        <v>0</v>
      </c>
      <c r="AU101" s="145">
        <v>0</v>
      </c>
      <c r="AV101" s="145">
        <v>0</v>
      </c>
      <c r="AW101" s="145">
        <v>0</v>
      </c>
    </row>
    <row r="102" spans="1:49" x14ac:dyDescent="0.35">
      <c r="A102" s="13" t="s">
        <v>366</v>
      </c>
      <c r="B102" s="23" t="s">
        <v>172</v>
      </c>
      <c r="C102" s="102">
        <f t="shared" si="9"/>
        <v>0</v>
      </c>
      <c r="D102" s="4">
        <v>0</v>
      </c>
      <c r="E102" s="4">
        <v>0</v>
      </c>
      <c r="F102" s="4">
        <v>0</v>
      </c>
      <c r="G102" s="4">
        <v>0</v>
      </c>
      <c r="H102" s="4">
        <v>0</v>
      </c>
      <c r="I102" s="4">
        <v>0</v>
      </c>
      <c r="J102" s="4">
        <v>0</v>
      </c>
      <c r="K102" s="4">
        <v>0</v>
      </c>
      <c r="L102" s="4">
        <v>0</v>
      </c>
      <c r="M102" s="4">
        <v>0</v>
      </c>
      <c r="N102" s="4">
        <v>0</v>
      </c>
      <c r="O102" s="4">
        <v>0</v>
      </c>
      <c r="P102" s="4">
        <v>0</v>
      </c>
      <c r="Q102" s="4">
        <v>0</v>
      </c>
      <c r="R102" s="4">
        <v>0</v>
      </c>
      <c r="S102" s="4">
        <v>0</v>
      </c>
      <c r="T102" s="4">
        <v>0</v>
      </c>
      <c r="U102" s="4">
        <v>0</v>
      </c>
      <c r="V102" s="4">
        <v>0</v>
      </c>
      <c r="W102" s="4">
        <v>0</v>
      </c>
      <c r="X102" s="4">
        <v>0</v>
      </c>
      <c r="Y102" s="4">
        <v>0</v>
      </c>
      <c r="Z102" s="4">
        <v>0</v>
      </c>
      <c r="AA102" s="4">
        <v>0</v>
      </c>
      <c r="AB102" s="4">
        <v>0</v>
      </c>
      <c r="AC102" s="4">
        <v>0</v>
      </c>
      <c r="AD102" s="4">
        <v>0</v>
      </c>
      <c r="AE102" s="4">
        <v>0</v>
      </c>
      <c r="AF102" s="4">
        <v>0</v>
      </c>
      <c r="AG102" s="4">
        <v>0</v>
      </c>
      <c r="AH102" s="4">
        <v>0</v>
      </c>
      <c r="AI102" s="4">
        <v>0</v>
      </c>
      <c r="AJ102" s="4">
        <v>0</v>
      </c>
      <c r="AK102" s="4">
        <v>0</v>
      </c>
      <c r="AL102" s="4">
        <v>0</v>
      </c>
      <c r="AM102" s="4">
        <v>0</v>
      </c>
      <c r="AN102" s="4">
        <v>0</v>
      </c>
      <c r="AO102" s="4">
        <v>0</v>
      </c>
      <c r="AP102" s="4">
        <v>0</v>
      </c>
      <c r="AQ102" s="4">
        <v>0</v>
      </c>
      <c r="AR102" s="4">
        <v>0</v>
      </c>
      <c r="AS102" s="4">
        <v>0</v>
      </c>
      <c r="AT102" s="4">
        <v>0</v>
      </c>
      <c r="AU102" s="4">
        <v>0</v>
      </c>
      <c r="AV102" s="4">
        <v>0</v>
      </c>
      <c r="AW102" s="4">
        <v>0</v>
      </c>
    </row>
    <row r="103" spans="1:49" x14ac:dyDescent="0.35">
      <c r="A103" s="13" t="s">
        <v>366</v>
      </c>
      <c r="B103" s="23" t="s">
        <v>173</v>
      </c>
      <c r="C103" s="102">
        <f t="shared" si="9"/>
        <v>0</v>
      </c>
      <c r="D103" s="3">
        <v>0</v>
      </c>
      <c r="E103" s="3">
        <v>0</v>
      </c>
      <c r="F103" s="3">
        <v>0</v>
      </c>
      <c r="G103" s="3">
        <v>0</v>
      </c>
      <c r="H103" s="3">
        <v>0</v>
      </c>
      <c r="I103" s="3">
        <v>0</v>
      </c>
      <c r="J103" s="3">
        <v>0</v>
      </c>
      <c r="K103" s="3">
        <v>0</v>
      </c>
      <c r="L103" s="3">
        <v>0</v>
      </c>
      <c r="M103" s="3">
        <v>0</v>
      </c>
      <c r="N103" s="3">
        <v>0</v>
      </c>
      <c r="O103" s="3">
        <v>0</v>
      </c>
      <c r="P103" s="3">
        <v>0</v>
      </c>
      <c r="Q103" s="3">
        <v>0</v>
      </c>
      <c r="R103" s="3">
        <v>0</v>
      </c>
      <c r="S103" s="3">
        <v>0</v>
      </c>
      <c r="T103" s="3">
        <v>0</v>
      </c>
      <c r="U103" s="3">
        <v>0</v>
      </c>
      <c r="V103" s="3">
        <v>0</v>
      </c>
      <c r="W103" s="3">
        <v>0</v>
      </c>
      <c r="X103" s="3">
        <v>0</v>
      </c>
      <c r="Y103" s="3">
        <v>0</v>
      </c>
      <c r="Z103" s="3">
        <v>0</v>
      </c>
      <c r="AA103" s="3">
        <v>0</v>
      </c>
      <c r="AB103" s="3">
        <v>0</v>
      </c>
      <c r="AC103" s="3">
        <v>0</v>
      </c>
      <c r="AD103" s="3">
        <v>0</v>
      </c>
      <c r="AE103" s="3">
        <v>0</v>
      </c>
      <c r="AF103" s="3">
        <v>0</v>
      </c>
      <c r="AG103" s="3">
        <v>0</v>
      </c>
      <c r="AH103" s="3">
        <v>0</v>
      </c>
      <c r="AI103" s="3">
        <v>0</v>
      </c>
      <c r="AJ103" s="3">
        <v>0</v>
      </c>
      <c r="AK103" s="3">
        <v>0</v>
      </c>
      <c r="AL103" s="3">
        <v>0</v>
      </c>
      <c r="AM103" s="3">
        <v>0</v>
      </c>
      <c r="AN103" s="3">
        <v>0</v>
      </c>
      <c r="AO103" s="3">
        <v>0</v>
      </c>
      <c r="AP103" s="3">
        <v>0</v>
      </c>
      <c r="AQ103" s="3">
        <v>0</v>
      </c>
      <c r="AR103" s="3">
        <v>0</v>
      </c>
      <c r="AS103" s="3">
        <v>0</v>
      </c>
      <c r="AT103" s="3">
        <v>0</v>
      </c>
      <c r="AU103" s="3">
        <v>0</v>
      </c>
      <c r="AV103" s="3">
        <v>0</v>
      </c>
      <c r="AW103" s="3">
        <v>0</v>
      </c>
    </row>
    <row r="104" spans="1:49" s="34" customFormat="1" x14ac:dyDescent="0.35">
      <c r="A104" s="38"/>
      <c r="B104" s="40"/>
      <c r="C104" s="3"/>
      <c r="D104" s="3"/>
      <c r="E104" s="3"/>
      <c r="F104" s="3"/>
      <c r="G104" s="3"/>
      <c r="H104" s="3"/>
      <c r="I104" s="3"/>
      <c r="J104" s="3"/>
      <c r="K104" s="3"/>
      <c r="L104" s="3"/>
      <c r="M104" s="3"/>
      <c r="N104" s="3"/>
      <c r="O104" s="3"/>
      <c r="P104" s="3"/>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3"/>
      <c r="AS104" s="3"/>
      <c r="AT104" s="3"/>
      <c r="AU104" s="3"/>
      <c r="AV104" s="28"/>
      <c r="AW104" s="28"/>
    </row>
    <row r="105" spans="1:49" s="34" customFormat="1" x14ac:dyDescent="0.35">
      <c r="A105" s="38" t="s">
        <v>367</v>
      </c>
      <c r="B105" s="40" t="s">
        <v>365</v>
      </c>
      <c r="C105" s="145">
        <f t="shared" si="9"/>
        <v>0</v>
      </c>
      <c r="D105" s="145">
        <v>0</v>
      </c>
      <c r="E105" s="145">
        <v>0</v>
      </c>
      <c r="F105" s="145">
        <v>0</v>
      </c>
      <c r="G105" s="145">
        <v>0</v>
      </c>
      <c r="H105" s="145">
        <v>0</v>
      </c>
      <c r="I105" s="145">
        <v>0</v>
      </c>
      <c r="J105" s="145">
        <v>0</v>
      </c>
      <c r="K105" s="145">
        <v>0</v>
      </c>
      <c r="L105" s="145">
        <v>0</v>
      </c>
      <c r="M105" s="145">
        <v>0</v>
      </c>
      <c r="N105" s="145">
        <v>0</v>
      </c>
      <c r="O105" s="145">
        <v>0</v>
      </c>
      <c r="P105" s="145">
        <v>0</v>
      </c>
      <c r="Q105" s="145">
        <v>0</v>
      </c>
      <c r="R105" s="145">
        <v>0</v>
      </c>
      <c r="S105" s="145">
        <v>0</v>
      </c>
      <c r="T105" s="145">
        <v>0</v>
      </c>
      <c r="U105" s="145">
        <v>0</v>
      </c>
      <c r="V105" s="145">
        <v>0</v>
      </c>
      <c r="W105" s="145">
        <v>0</v>
      </c>
      <c r="X105" s="145">
        <v>0</v>
      </c>
      <c r="Y105" s="145">
        <v>0</v>
      </c>
      <c r="Z105" s="145">
        <v>0</v>
      </c>
      <c r="AA105" s="145">
        <v>0</v>
      </c>
      <c r="AB105" s="145">
        <v>0</v>
      </c>
      <c r="AC105" s="145">
        <v>0</v>
      </c>
      <c r="AD105" s="145">
        <v>0</v>
      </c>
      <c r="AE105" s="145">
        <v>0</v>
      </c>
      <c r="AF105" s="145">
        <v>0</v>
      </c>
      <c r="AG105" s="145">
        <v>0</v>
      </c>
      <c r="AH105" s="145">
        <v>0</v>
      </c>
      <c r="AI105" s="145">
        <v>0</v>
      </c>
      <c r="AJ105" s="145">
        <v>0</v>
      </c>
      <c r="AK105" s="145">
        <v>0</v>
      </c>
      <c r="AL105" s="145">
        <v>0</v>
      </c>
      <c r="AM105" s="145">
        <v>0</v>
      </c>
      <c r="AN105" s="145">
        <v>0</v>
      </c>
      <c r="AO105" s="145">
        <v>0</v>
      </c>
      <c r="AP105" s="145">
        <v>0</v>
      </c>
      <c r="AQ105" s="145">
        <v>0</v>
      </c>
      <c r="AR105" s="145">
        <v>0</v>
      </c>
      <c r="AS105" s="145">
        <v>0</v>
      </c>
      <c r="AT105" s="145">
        <v>0</v>
      </c>
      <c r="AU105" s="145">
        <v>0</v>
      </c>
      <c r="AV105" s="145">
        <v>0</v>
      </c>
      <c r="AW105" s="145">
        <v>0</v>
      </c>
    </row>
    <row r="106" spans="1:49" x14ac:dyDescent="0.35">
      <c r="A106" s="13" t="s">
        <v>367</v>
      </c>
      <c r="B106" s="23" t="s">
        <v>172</v>
      </c>
      <c r="C106" s="102">
        <f t="shared" si="9"/>
        <v>0</v>
      </c>
      <c r="D106" s="4">
        <v>0</v>
      </c>
      <c r="E106" s="4">
        <v>0</v>
      </c>
      <c r="F106" s="4">
        <v>0</v>
      </c>
      <c r="G106" s="4">
        <v>0</v>
      </c>
      <c r="H106" s="4">
        <v>0</v>
      </c>
      <c r="I106" s="4">
        <v>0</v>
      </c>
      <c r="J106" s="4">
        <v>0</v>
      </c>
      <c r="K106" s="4">
        <v>0</v>
      </c>
      <c r="L106" s="4">
        <v>0</v>
      </c>
      <c r="M106" s="4">
        <v>0</v>
      </c>
      <c r="N106" s="4">
        <v>0</v>
      </c>
      <c r="O106" s="4">
        <v>0</v>
      </c>
      <c r="P106" s="4">
        <v>0</v>
      </c>
      <c r="Q106" s="4">
        <v>0</v>
      </c>
      <c r="R106" s="4">
        <v>0</v>
      </c>
      <c r="S106" s="4">
        <v>0</v>
      </c>
      <c r="T106" s="4">
        <v>0</v>
      </c>
      <c r="U106" s="4">
        <v>0</v>
      </c>
      <c r="V106" s="4">
        <v>0</v>
      </c>
      <c r="W106" s="4">
        <v>0</v>
      </c>
      <c r="X106" s="4">
        <v>0</v>
      </c>
      <c r="Y106" s="4">
        <v>0</v>
      </c>
      <c r="Z106" s="4">
        <v>0</v>
      </c>
      <c r="AA106" s="4">
        <v>0</v>
      </c>
      <c r="AB106" s="4">
        <v>0</v>
      </c>
      <c r="AC106" s="4">
        <v>0</v>
      </c>
      <c r="AD106" s="4">
        <v>0</v>
      </c>
      <c r="AE106" s="4">
        <v>0</v>
      </c>
      <c r="AF106" s="4">
        <v>0</v>
      </c>
      <c r="AG106" s="4">
        <v>0</v>
      </c>
      <c r="AH106" s="4">
        <v>0</v>
      </c>
      <c r="AI106" s="4">
        <v>0</v>
      </c>
      <c r="AJ106" s="4">
        <v>0</v>
      </c>
      <c r="AK106" s="4">
        <v>0</v>
      </c>
      <c r="AL106" s="4">
        <v>0</v>
      </c>
      <c r="AM106" s="4">
        <v>0</v>
      </c>
      <c r="AN106" s="4">
        <v>0</v>
      </c>
      <c r="AO106" s="4">
        <v>0</v>
      </c>
      <c r="AP106" s="4">
        <v>0</v>
      </c>
      <c r="AQ106" s="4">
        <v>0</v>
      </c>
      <c r="AR106" s="4">
        <v>0</v>
      </c>
      <c r="AS106" s="4">
        <v>0</v>
      </c>
      <c r="AT106" s="4">
        <v>0</v>
      </c>
      <c r="AU106" s="4">
        <v>0</v>
      </c>
      <c r="AV106" s="4">
        <v>0</v>
      </c>
      <c r="AW106" s="4">
        <v>0</v>
      </c>
    </row>
    <row r="107" spans="1:49" x14ac:dyDescent="0.35">
      <c r="A107" s="13" t="s">
        <v>367</v>
      </c>
      <c r="B107" s="23" t="s">
        <v>173</v>
      </c>
      <c r="C107" s="102">
        <f t="shared" si="9"/>
        <v>0</v>
      </c>
      <c r="D107" s="3">
        <v>0</v>
      </c>
      <c r="E107" s="3">
        <v>0</v>
      </c>
      <c r="F107" s="3">
        <v>0</v>
      </c>
      <c r="G107" s="3">
        <v>0</v>
      </c>
      <c r="H107" s="3">
        <v>0</v>
      </c>
      <c r="I107" s="3">
        <v>0</v>
      </c>
      <c r="J107" s="3">
        <v>0</v>
      </c>
      <c r="K107" s="3">
        <v>0</v>
      </c>
      <c r="L107" s="3">
        <v>0</v>
      </c>
      <c r="M107" s="3">
        <v>0</v>
      </c>
      <c r="N107" s="3">
        <v>0</v>
      </c>
      <c r="O107" s="3">
        <v>0</v>
      </c>
      <c r="P107" s="3">
        <v>0</v>
      </c>
      <c r="Q107" s="3">
        <v>0</v>
      </c>
      <c r="R107" s="3">
        <v>0</v>
      </c>
      <c r="S107" s="3">
        <v>0</v>
      </c>
      <c r="T107" s="3">
        <v>0</v>
      </c>
      <c r="U107" s="3">
        <v>0</v>
      </c>
      <c r="V107" s="3">
        <v>0</v>
      </c>
      <c r="W107" s="3">
        <v>0</v>
      </c>
      <c r="X107" s="3">
        <v>0</v>
      </c>
      <c r="Y107" s="3">
        <v>0</v>
      </c>
      <c r="Z107" s="3">
        <v>0</v>
      </c>
      <c r="AA107" s="3">
        <v>0</v>
      </c>
      <c r="AB107" s="3">
        <v>0</v>
      </c>
      <c r="AC107" s="3">
        <v>0</v>
      </c>
      <c r="AD107" s="3">
        <v>0</v>
      </c>
      <c r="AE107" s="3">
        <v>0</v>
      </c>
      <c r="AF107" s="3">
        <v>0</v>
      </c>
      <c r="AG107" s="3">
        <v>0</v>
      </c>
      <c r="AH107" s="3">
        <v>0</v>
      </c>
      <c r="AI107" s="3">
        <v>0</v>
      </c>
      <c r="AJ107" s="3">
        <v>0</v>
      </c>
      <c r="AK107" s="3">
        <v>0</v>
      </c>
      <c r="AL107" s="3">
        <v>0</v>
      </c>
      <c r="AM107" s="3">
        <v>0</v>
      </c>
      <c r="AN107" s="3">
        <v>0</v>
      </c>
      <c r="AO107" s="3">
        <v>0</v>
      </c>
      <c r="AP107" s="3">
        <v>0</v>
      </c>
      <c r="AQ107" s="3">
        <v>0</v>
      </c>
      <c r="AR107" s="3">
        <v>0</v>
      </c>
      <c r="AS107" s="3">
        <v>0</v>
      </c>
      <c r="AT107" s="3">
        <v>0</v>
      </c>
      <c r="AU107" s="3">
        <v>0</v>
      </c>
      <c r="AV107" s="3">
        <v>0</v>
      </c>
      <c r="AW107" s="3">
        <v>0</v>
      </c>
    </row>
    <row r="108" spans="1:49" s="34" customFormat="1" x14ac:dyDescent="0.35">
      <c r="A108" s="38"/>
      <c r="B108" s="40"/>
      <c r="C108" s="28"/>
      <c r="D108" s="28"/>
      <c r="E108" s="28"/>
      <c r="F108" s="28"/>
      <c r="G108" s="28"/>
      <c r="H108" s="28"/>
      <c r="I108" s="28"/>
      <c r="J108" s="28"/>
      <c r="K108" s="28"/>
      <c r="L108" s="28"/>
      <c r="M108" s="28"/>
      <c r="N108" s="28"/>
      <c r="O108" s="28"/>
      <c r="P108" s="28"/>
      <c r="Q108" s="28"/>
      <c r="R108" s="28"/>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s="34" customFormat="1" x14ac:dyDescent="0.35">
      <c r="A109" s="40" t="s">
        <v>368</v>
      </c>
      <c r="B109" s="40" t="s">
        <v>365</v>
      </c>
      <c r="C109" s="145">
        <f t="shared" si="9"/>
        <v>421.3478260869565</v>
      </c>
      <c r="D109" s="145">
        <v>1772</v>
      </c>
      <c r="E109" s="145">
        <v>680</v>
      </c>
      <c r="F109" s="145">
        <v>1108</v>
      </c>
      <c r="G109" s="145">
        <v>1058</v>
      </c>
      <c r="H109" s="145">
        <v>1108</v>
      </c>
      <c r="I109" s="145">
        <v>774</v>
      </c>
      <c r="J109" s="145">
        <v>248</v>
      </c>
      <c r="K109" s="145">
        <v>756</v>
      </c>
      <c r="L109" s="145">
        <v>752</v>
      </c>
      <c r="M109" s="145">
        <v>722</v>
      </c>
      <c r="N109" s="145">
        <v>112</v>
      </c>
      <c r="O109" s="145">
        <v>326</v>
      </c>
      <c r="P109" s="145">
        <v>1076</v>
      </c>
      <c r="Q109" s="145">
        <v>564</v>
      </c>
      <c r="R109" s="145">
        <v>562</v>
      </c>
      <c r="S109" s="145">
        <v>260</v>
      </c>
      <c r="T109" s="145">
        <v>108</v>
      </c>
      <c r="U109" s="145">
        <v>264</v>
      </c>
      <c r="V109" s="145">
        <v>100</v>
      </c>
      <c r="W109" s="145">
        <v>840</v>
      </c>
      <c r="X109" s="145">
        <v>568</v>
      </c>
      <c r="Y109" s="145">
        <v>344</v>
      </c>
      <c r="Z109" s="145">
        <v>94</v>
      </c>
      <c r="AA109" s="145">
        <v>400</v>
      </c>
      <c r="AB109" s="145">
        <v>268</v>
      </c>
      <c r="AC109" s="145">
        <v>352</v>
      </c>
      <c r="AD109" s="145">
        <v>324</v>
      </c>
      <c r="AE109" s="145">
        <v>340</v>
      </c>
      <c r="AF109" s="145">
        <v>352</v>
      </c>
      <c r="AG109" s="145">
        <v>206</v>
      </c>
      <c r="AH109" s="145">
        <v>372</v>
      </c>
      <c r="AI109" s="145">
        <v>528</v>
      </c>
      <c r="AJ109" s="145">
        <v>520</v>
      </c>
      <c r="AK109" s="145">
        <v>524</v>
      </c>
      <c r="AL109" s="145">
        <v>424</v>
      </c>
      <c r="AM109" s="145">
        <v>460</v>
      </c>
      <c r="AN109" s="145">
        <v>112</v>
      </c>
      <c r="AO109" s="145">
        <v>4</v>
      </c>
      <c r="AP109" s="145">
        <v>0</v>
      </c>
      <c r="AQ109" s="145">
        <v>0</v>
      </c>
      <c r="AR109" s="145">
        <v>0</v>
      </c>
      <c r="AS109" s="145">
        <v>0</v>
      </c>
      <c r="AT109" s="145">
        <v>0</v>
      </c>
      <c r="AU109" s="145">
        <v>0</v>
      </c>
      <c r="AV109" s="145">
        <v>0</v>
      </c>
      <c r="AW109" s="145">
        <v>0</v>
      </c>
    </row>
    <row r="110" spans="1:49" x14ac:dyDescent="0.35">
      <c r="A110" s="40" t="s">
        <v>368</v>
      </c>
      <c r="B110" s="23" t="s">
        <v>172</v>
      </c>
      <c r="C110" s="102">
        <f t="shared" si="9"/>
        <v>210.67391304347825</v>
      </c>
      <c r="D110" s="115">
        <v>886</v>
      </c>
      <c r="E110" s="115">
        <v>340</v>
      </c>
      <c r="F110" s="115">
        <v>554</v>
      </c>
      <c r="G110" s="115">
        <v>529</v>
      </c>
      <c r="H110" s="115">
        <v>554</v>
      </c>
      <c r="I110" s="115">
        <v>387</v>
      </c>
      <c r="J110" s="115">
        <v>124</v>
      </c>
      <c r="K110" s="115">
        <v>378</v>
      </c>
      <c r="L110" s="115">
        <v>376</v>
      </c>
      <c r="M110" s="115">
        <v>361</v>
      </c>
      <c r="N110" s="115">
        <v>56</v>
      </c>
      <c r="O110" s="115">
        <v>163</v>
      </c>
      <c r="P110" s="115">
        <v>538</v>
      </c>
      <c r="Q110" s="115">
        <v>282</v>
      </c>
      <c r="R110" s="115">
        <v>281</v>
      </c>
      <c r="S110" s="115">
        <v>130</v>
      </c>
      <c r="T110" s="115">
        <v>54</v>
      </c>
      <c r="U110" s="115">
        <v>132</v>
      </c>
      <c r="V110" s="115">
        <v>50</v>
      </c>
      <c r="W110" s="115">
        <v>420</v>
      </c>
      <c r="X110" s="115">
        <v>284</v>
      </c>
      <c r="Y110" s="115">
        <v>172</v>
      </c>
      <c r="Z110" s="115">
        <v>47</v>
      </c>
      <c r="AA110" s="115">
        <v>200</v>
      </c>
      <c r="AB110" s="115">
        <v>134</v>
      </c>
      <c r="AC110" s="115">
        <v>176</v>
      </c>
      <c r="AD110" s="115">
        <v>162</v>
      </c>
      <c r="AE110" s="115">
        <v>170</v>
      </c>
      <c r="AF110" s="115">
        <v>176</v>
      </c>
      <c r="AG110" s="115">
        <v>103</v>
      </c>
      <c r="AH110" s="115">
        <v>186</v>
      </c>
      <c r="AI110" s="115">
        <v>264</v>
      </c>
      <c r="AJ110" s="115">
        <v>260</v>
      </c>
      <c r="AK110" s="115">
        <v>262</v>
      </c>
      <c r="AL110" s="115">
        <v>212</v>
      </c>
      <c r="AM110" s="115">
        <v>230</v>
      </c>
      <c r="AN110" s="115">
        <v>56</v>
      </c>
      <c r="AO110" s="115">
        <v>2</v>
      </c>
      <c r="AP110" s="115">
        <v>0</v>
      </c>
      <c r="AQ110" s="115">
        <v>0</v>
      </c>
      <c r="AR110" s="115">
        <v>0</v>
      </c>
      <c r="AS110" s="115">
        <v>0</v>
      </c>
      <c r="AT110" s="115">
        <v>0</v>
      </c>
      <c r="AU110" s="115">
        <v>0</v>
      </c>
      <c r="AV110" s="115">
        <v>0</v>
      </c>
      <c r="AW110" s="115">
        <v>0</v>
      </c>
    </row>
    <row r="111" spans="1:49" x14ac:dyDescent="0.35">
      <c r="A111" s="40" t="s">
        <v>368</v>
      </c>
      <c r="B111" s="23" t="s">
        <v>173</v>
      </c>
      <c r="C111" s="102">
        <f t="shared" si="9"/>
        <v>12.739130434782609</v>
      </c>
      <c r="D111" s="115">
        <v>44</v>
      </c>
      <c r="E111" s="115">
        <v>32</v>
      </c>
      <c r="F111" s="115">
        <v>24</v>
      </c>
      <c r="G111" s="115">
        <v>27</v>
      </c>
      <c r="H111" s="115">
        <v>27</v>
      </c>
      <c r="I111" s="115">
        <v>25</v>
      </c>
      <c r="J111" s="115">
        <v>18</v>
      </c>
      <c r="K111" s="115">
        <v>25</v>
      </c>
      <c r="L111" s="115">
        <v>17</v>
      </c>
      <c r="M111" s="115">
        <v>18</v>
      </c>
      <c r="N111" s="115">
        <v>12</v>
      </c>
      <c r="O111" s="115">
        <v>19</v>
      </c>
      <c r="P111" s="115">
        <v>24</v>
      </c>
      <c r="Q111" s="115">
        <v>17</v>
      </c>
      <c r="R111" s="115">
        <v>16</v>
      </c>
      <c r="S111" s="115">
        <v>6</v>
      </c>
      <c r="T111" s="115">
        <v>4</v>
      </c>
      <c r="U111" s="115">
        <v>11</v>
      </c>
      <c r="V111" s="115">
        <v>9</v>
      </c>
      <c r="W111" s="115">
        <v>24</v>
      </c>
      <c r="X111" s="115">
        <v>17</v>
      </c>
      <c r="Y111" s="115">
        <v>9</v>
      </c>
      <c r="Z111" s="115">
        <v>9</v>
      </c>
      <c r="AA111" s="115">
        <v>15</v>
      </c>
      <c r="AB111" s="115">
        <v>14</v>
      </c>
      <c r="AC111" s="115">
        <v>11</v>
      </c>
      <c r="AD111" s="115">
        <v>8</v>
      </c>
      <c r="AE111" s="115">
        <v>11</v>
      </c>
      <c r="AF111" s="115">
        <v>10</v>
      </c>
      <c r="AG111" s="115">
        <v>12</v>
      </c>
      <c r="AH111" s="115">
        <v>7</v>
      </c>
      <c r="AI111" s="115">
        <v>12</v>
      </c>
      <c r="AJ111" s="115">
        <v>11</v>
      </c>
      <c r="AK111" s="115">
        <v>12</v>
      </c>
      <c r="AL111" s="115">
        <v>17</v>
      </c>
      <c r="AM111" s="115">
        <v>9</v>
      </c>
      <c r="AN111" s="115">
        <v>2</v>
      </c>
      <c r="AO111" s="115">
        <v>1</v>
      </c>
      <c r="AP111" s="115">
        <v>0</v>
      </c>
      <c r="AQ111" s="115">
        <v>0</v>
      </c>
      <c r="AR111" s="115">
        <v>0</v>
      </c>
      <c r="AS111" s="115">
        <v>0</v>
      </c>
      <c r="AT111" s="115">
        <v>0</v>
      </c>
      <c r="AU111" s="115">
        <v>0</v>
      </c>
      <c r="AV111" s="115">
        <v>0</v>
      </c>
      <c r="AW111" s="115">
        <v>0</v>
      </c>
    </row>
    <row r="112" spans="1:49" s="101" customFormat="1" x14ac:dyDescent="0.35">
      <c r="A112" s="575" t="s">
        <v>175</v>
      </c>
      <c r="B112" s="576" t="s">
        <v>175</v>
      </c>
      <c r="C112" s="207"/>
      <c r="D112" s="207">
        <f>D109+D105+D101+D97</f>
        <v>1772</v>
      </c>
      <c r="E112" s="207">
        <f t="shared" ref="E112:AW112" si="10">E109+E105+E101+E97</f>
        <v>680</v>
      </c>
      <c r="F112" s="207">
        <f t="shared" si="10"/>
        <v>1108</v>
      </c>
      <c r="G112" s="207">
        <f t="shared" si="10"/>
        <v>1058</v>
      </c>
      <c r="H112" s="207">
        <f t="shared" si="10"/>
        <v>1108</v>
      </c>
      <c r="I112" s="207">
        <f t="shared" si="10"/>
        <v>774</v>
      </c>
      <c r="J112" s="207">
        <f t="shared" si="10"/>
        <v>248</v>
      </c>
      <c r="K112" s="207">
        <f t="shared" si="10"/>
        <v>756</v>
      </c>
      <c r="L112" s="207">
        <f t="shared" si="10"/>
        <v>752</v>
      </c>
      <c r="M112" s="207">
        <f t="shared" si="10"/>
        <v>722</v>
      </c>
      <c r="N112" s="207">
        <f t="shared" si="10"/>
        <v>112</v>
      </c>
      <c r="O112" s="207">
        <f t="shared" si="10"/>
        <v>326</v>
      </c>
      <c r="P112" s="207">
        <f t="shared" si="10"/>
        <v>1076</v>
      </c>
      <c r="Q112" s="207">
        <f t="shared" si="10"/>
        <v>564</v>
      </c>
      <c r="R112" s="207">
        <f t="shared" si="10"/>
        <v>562</v>
      </c>
      <c r="S112" s="207">
        <f t="shared" si="10"/>
        <v>260</v>
      </c>
      <c r="T112" s="207">
        <f t="shared" si="10"/>
        <v>108</v>
      </c>
      <c r="U112" s="207">
        <f t="shared" si="10"/>
        <v>264</v>
      </c>
      <c r="V112" s="207">
        <f t="shared" si="10"/>
        <v>100</v>
      </c>
      <c r="W112" s="207">
        <f t="shared" si="10"/>
        <v>840</v>
      </c>
      <c r="X112" s="207">
        <f t="shared" si="10"/>
        <v>568</v>
      </c>
      <c r="Y112" s="207">
        <f t="shared" si="10"/>
        <v>344</v>
      </c>
      <c r="Z112" s="207">
        <f t="shared" si="10"/>
        <v>94</v>
      </c>
      <c r="AA112" s="207">
        <f t="shared" si="10"/>
        <v>400</v>
      </c>
      <c r="AB112" s="207">
        <f t="shared" si="10"/>
        <v>268</v>
      </c>
      <c r="AC112" s="207">
        <f t="shared" si="10"/>
        <v>352</v>
      </c>
      <c r="AD112" s="207">
        <f t="shared" si="10"/>
        <v>324</v>
      </c>
      <c r="AE112" s="207">
        <f t="shared" si="10"/>
        <v>340</v>
      </c>
      <c r="AF112" s="207">
        <f t="shared" si="10"/>
        <v>352</v>
      </c>
      <c r="AG112" s="207">
        <f t="shared" si="10"/>
        <v>206</v>
      </c>
      <c r="AH112" s="207">
        <f t="shared" si="10"/>
        <v>372</v>
      </c>
      <c r="AI112" s="207">
        <f t="shared" si="10"/>
        <v>528</v>
      </c>
      <c r="AJ112" s="207">
        <f t="shared" si="10"/>
        <v>520</v>
      </c>
      <c r="AK112" s="207">
        <f t="shared" si="10"/>
        <v>524</v>
      </c>
      <c r="AL112" s="207">
        <f t="shared" si="10"/>
        <v>424</v>
      </c>
      <c r="AM112" s="207">
        <f t="shared" si="10"/>
        <v>460</v>
      </c>
      <c r="AN112" s="207">
        <f t="shared" si="10"/>
        <v>112</v>
      </c>
      <c r="AO112" s="207">
        <f t="shared" si="10"/>
        <v>4</v>
      </c>
      <c r="AP112" s="207">
        <f t="shared" si="10"/>
        <v>0</v>
      </c>
      <c r="AQ112" s="207">
        <f t="shared" si="10"/>
        <v>0</v>
      </c>
      <c r="AR112" s="207">
        <f t="shared" si="10"/>
        <v>0</v>
      </c>
      <c r="AS112" s="207">
        <f t="shared" si="10"/>
        <v>0</v>
      </c>
      <c r="AT112" s="207">
        <f t="shared" si="10"/>
        <v>0</v>
      </c>
      <c r="AU112" s="207">
        <f t="shared" si="10"/>
        <v>0</v>
      </c>
      <c r="AV112" s="207">
        <f t="shared" si="10"/>
        <v>0</v>
      </c>
      <c r="AW112" s="248">
        <f t="shared" si="10"/>
        <v>0</v>
      </c>
    </row>
    <row r="113" spans="1:1" x14ac:dyDescent="0.35">
      <c r="A113" s="11"/>
    </row>
    <row r="114" spans="1:1" x14ac:dyDescent="0.35">
      <c r="A114" s="11"/>
    </row>
  </sheetData>
  <mergeCells count="3">
    <mergeCell ref="A14:A16"/>
    <mergeCell ref="A92:B92"/>
    <mergeCell ref="A112:B112"/>
  </mergeCells>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AC6EB-7D4E-4BDB-B1E5-B9FF5DE79042}">
  <dimension ref="A1:AX114"/>
  <sheetViews>
    <sheetView topLeftCell="A73" zoomScaleNormal="100" workbookViewId="0">
      <selection activeCell="AW85" sqref="D85:AW91"/>
    </sheetView>
  </sheetViews>
  <sheetFormatPr defaultRowHeight="14.5" x14ac:dyDescent="0.35"/>
  <cols>
    <col min="1" max="1" width="55.54296875" bestFit="1" customWidth="1"/>
    <col min="2" max="2" width="60.54296875" customWidth="1"/>
    <col min="3" max="3" width="35.453125" customWidth="1"/>
    <col min="4" max="42" width="12.08984375" customWidth="1"/>
    <col min="43" max="44" width="11.08984375" customWidth="1"/>
    <col min="45" max="49" width="12.08984375" customWidth="1"/>
  </cols>
  <sheetData>
    <row r="1" spans="1:50" ht="26" x14ac:dyDescent="0.6">
      <c r="A1" s="26" t="s">
        <v>0</v>
      </c>
    </row>
    <row r="2" spans="1:50" ht="21" x14ac:dyDescent="0.5">
      <c r="A2" s="66" t="s">
        <v>344</v>
      </c>
      <c r="B2" s="66" t="s">
        <v>423</v>
      </c>
      <c r="C2" s="66"/>
    </row>
    <row r="3" spans="1:50" x14ac:dyDescent="0.35">
      <c r="B3" s="111" t="s">
        <v>158</v>
      </c>
    </row>
    <row r="4" spans="1:50" x14ac:dyDescent="0.35">
      <c r="A4" s="73" t="s">
        <v>346</v>
      </c>
    </row>
    <row r="5" spans="1:50" x14ac:dyDescent="0.35">
      <c r="A5" s="73"/>
    </row>
    <row r="6" spans="1:50" x14ac:dyDescent="0.35">
      <c r="A6" s="51" t="s">
        <v>152</v>
      </c>
    </row>
    <row r="8" spans="1:50" x14ac:dyDescent="0.35">
      <c r="A8" s="5"/>
      <c r="B8" s="6"/>
      <c r="C8" s="456" t="s">
        <v>153</v>
      </c>
      <c r="D8" s="14">
        <v>42736</v>
      </c>
      <c r="E8" s="14">
        <v>42767</v>
      </c>
      <c r="F8" s="14">
        <v>42795</v>
      </c>
      <c r="G8" s="14">
        <v>42826</v>
      </c>
      <c r="H8" s="14">
        <v>42856</v>
      </c>
      <c r="I8" s="14">
        <v>42887</v>
      </c>
      <c r="J8" s="14">
        <v>42917</v>
      </c>
      <c r="K8" s="14">
        <v>42948</v>
      </c>
      <c r="L8" s="14">
        <v>42979</v>
      </c>
      <c r="M8" s="14">
        <v>43009</v>
      </c>
      <c r="N8" s="14">
        <v>43040</v>
      </c>
      <c r="O8" s="14">
        <v>43070</v>
      </c>
      <c r="P8" s="14">
        <v>43101</v>
      </c>
      <c r="Q8" s="14">
        <v>43132</v>
      </c>
      <c r="R8" s="14">
        <v>43160</v>
      </c>
      <c r="S8" s="14">
        <v>43191</v>
      </c>
      <c r="T8" s="14">
        <v>43221</v>
      </c>
      <c r="U8" s="14">
        <v>43252</v>
      </c>
      <c r="V8" s="14">
        <v>43282</v>
      </c>
      <c r="W8" s="14">
        <v>43313</v>
      </c>
      <c r="X8" s="14">
        <v>43344</v>
      </c>
      <c r="Y8" s="14">
        <v>43374</v>
      </c>
      <c r="Z8" s="14">
        <v>43405</v>
      </c>
      <c r="AA8" s="14">
        <v>43435</v>
      </c>
      <c r="AB8" s="14">
        <v>43466</v>
      </c>
      <c r="AC8" s="14">
        <v>43497</v>
      </c>
      <c r="AD8" s="14">
        <v>43525</v>
      </c>
      <c r="AE8" s="14">
        <v>43556</v>
      </c>
      <c r="AF8" s="14">
        <v>43586</v>
      </c>
      <c r="AG8" s="14">
        <v>43617</v>
      </c>
      <c r="AH8" s="14">
        <v>43647</v>
      </c>
      <c r="AI8" s="14">
        <v>43678</v>
      </c>
      <c r="AJ8" s="14">
        <v>43709</v>
      </c>
      <c r="AK8" s="14">
        <v>43739</v>
      </c>
      <c r="AL8" s="14">
        <v>43770</v>
      </c>
      <c r="AM8" s="14">
        <v>43800</v>
      </c>
      <c r="AN8" s="14">
        <v>43831</v>
      </c>
      <c r="AO8" s="14">
        <v>43862</v>
      </c>
      <c r="AP8" s="14">
        <v>43891</v>
      </c>
      <c r="AQ8" s="14">
        <v>43922</v>
      </c>
      <c r="AR8" s="14">
        <v>43952</v>
      </c>
      <c r="AS8" s="14">
        <v>43983</v>
      </c>
      <c r="AT8" s="14">
        <v>44013</v>
      </c>
      <c r="AU8" s="14">
        <v>44044</v>
      </c>
      <c r="AV8" s="14">
        <v>44075</v>
      </c>
      <c r="AW8" s="14">
        <v>44105</v>
      </c>
    </row>
    <row r="9" spans="1:50" x14ac:dyDescent="0.35">
      <c r="A9" s="86" t="s">
        <v>154</v>
      </c>
      <c r="B9" s="8" t="s">
        <v>347</v>
      </c>
      <c r="C9" s="22">
        <f>AVERAGE(D9:AW9)</f>
        <v>28469.41304347826</v>
      </c>
      <c r="D9" s="22">
        <v>29518</v>
      </c>
      <c r="E9" s="22">
        <v>29351</v>
      </c>
      <c r="F9" s="22">
        <v>29246</v>
      </c>
      <c r="G9" s="22">
        <v>29322</v>
      </c>
      <c r="H9" s="22">
        <v>29357</v>
      </c>
      <c r="I9" s="22">
        <v>29438</v>
      </c>
      <c r="J9" s="22">
        <v>29363</v>
      </c>
      <c r="K9" s="22">
        <v>29194</v>
      </c>
      <c r="L9" s="22">
        <v>29026</v>
      </c>
      <c r="M9" s="22">
        <v>28985</v>
      </c>
      <c r="N9" s="22">
        <v>28920</v>
      </c>
      <c r="O9" s="22">
        <v>28816</v>
      </c>
      <c r="P9" s="22">
        <v>28891</v>
      </c>
      <c r="Q9" s="22">
        <v>28874</v>
      </c>
      <c r="R9" s="22">
        <v>28761</v>
      </c>
      <c r="S9" s="22">
        <v>28538</v>
      </c>
      <c r="T9" s="22">
        <v>28396</v>
      </c>
      <c r="U9" s="22">
        <v>28360</v>
      </c>
      <c r="V9" s="22">
        <v>28314</v>
      </c>
      <c r="W9" s="22">
        <v>28387</v>
      </c>
      <c r="X9" s="22">
        <v>28255</v>
      </c>
      <c r="Y9" s="22">
        <v>28312</v>
      </c>
      <c r="Z9" s="22">
        <v>28318</v>
      </c>
      <c r="AA9" s="22">
        <v>28311</v>
      </c>
      <c r="AB9" s="22">
        <v>28346</v>
      </c>
      <c r="AC9" s="22">
        <v>28280</v>
      </c>
      <c r="AD9" s="22">
        <v>28225</v>
      </c>
      <c r="AE9" s="22">
        <v>28077</v>
      </c>
      <c r="AF9" s="22">
        <v>27975</v>
      </c>
      <c r="AG9" s="22">
        <v>27876</v>
      </c>
      <c r="AH9" s="22">
        <v>27861</v>
      </c>
      <c r="AI9" s="22">
        <v>27753</v>
      </c>
      <c r="AJ9" s="22">
        <v>27684</v>
      </c>
      <c r="AK9" s="22">
        <v>27693</v>
      </c>
      <c r="AL9" s="22">
        <v>27612</v>
      </c>
      <c r="AM9" s="22">
        <v>27577</v>
      </c>
      <c r="AN9" s="22">
        <v>27615</v>
      </c>
      <c r="AO9" s="22">
        <v>27571</v>
      </c>
      <c r="AP9" s="22">
        <v>27476</v>
      </c>
      <c r="AQ9" s="22">
        <v>27679</v>
      </c>
      <c r="AR9" s="22">
        <v>27937</v>
      </c>
      <c r="AS9" s="22">
        <v>28143</v>
      </c>
      <c r="AT9" s="22">
        <v>28433</v>
      </c>
      <c r="AU9" s="22">
        <v>28858</v>
      </c>
      <c r="AV9" s="22">
        <v>29197</v>
      </c>
      <c r="AW9" s="22">
        <v>29472</v>
      </c>
    </row>
    <row r="10" spans="1:50" x14ac:dyDescent="0.35">
      <c r="A10" s="19"/>
      <c r="B10" s="19"/>
      <c r="C10" s="19"/>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row>
    <row r="11" spans="1:50" x14ac:dyDescent="0.35">
      <c r="A11" s="51" t="s">
        <v>348</v>
      </c>
      <c r="B11" s="19"/>
      <c r="C11" s="19"/>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row>
    <row r="12" spans="1:50" x14ac:dyDescent="0.35">
      <c r="A12" s="19"/>
      <c r="B12" s="19"/>
      <c r="C12" s="19"/>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row>
    <row r="13" spans="1:50" x14ac:dyDescent="0.35">
      <c r="A13" s="24"/>
      <c r="B13" s="6"/>
      <c r="C13" s="456" t="s">
        <v>153</v>
      </c>
      <c r="D13" s="14">
        <v>42736</v>
      </c>
      <c r="E13" s="14">
        <v>42767</v>
      </c>
      <c r="F13" s="14">
        <v>42795</v>
      </c>
      <c r="G13" s="14">
        <v>42826</v>
      </c>
      <c r="H13" s="14">
        <v>42856</v>
      </c>
      <c r="I13" s="14">
        <v>42887</v>
      </c>
      <c r="J13" s="14">
        <v>42917</v>
      </c>
      <c r="K13" s="14">
        <v>42948</v>
      </c>
      <c r="L13" s="14">
        <v>42979</v>
      </c>
      <c r="M13" s="14">
        <v>43009</v>
      </c>
      <c r="N13" s="14">
        <v>43040</v>
      </c>
      <c r="O13" s="14">
        <v>43070</v>
      </c>
      <c r="P13" s="14">
        <v>43101</v>
      </c>
      <c r="Q13" s="14">
        <v>43132</v>
      </c>
      <c r="R13" s="14">
        <v>43160</v>
      </c>
      <c r="S13" s="14">
        <v>43191</v>
      </c>
      <c r="T13" s="14">
        <v>43221</v>
      </c>
      <c r="U13" s="14">
        <v>43252</v>
      </c>
      <c r="V13" s="14">
        <v>43282</v>
      </c>
      <c r="W13" s="14">
        <v>43313</v>
      </c>
      <c r="X13" s="14">
        <v>43344</v>
      </c>
      <c r="Y13" s="14">
        <v>43374</v>
      </c>
      <c r="Z13" s="14">
        <v>43405</v>
      </c>
      <c r="AA13" s="14">
        <v>43435</v>
      </c>
      <c r="AB13" s="14">
        <v>43466</v>
      </c>
      <c r="AC13" s="14">
        <v>43497</v>
      </c>
      <c r="AD13" s="14">
        <v>43525</v>
      </c>
      <c r="AE13" s="14">
        <v>43556</v>
      </c>
      <c r="AF13" s="14">
        <v>43586</v>
      </c>
      <c r="AG13" s="14">
        <v>43617</v>
      </c>
      <c r="AH13" s="14">
        <v>43647</v>
      </c>
      <c r="AI13" s="14">
        <v>43678</v>
      </c>
      <c r="AJ13" s="14">
        <v>43709</v>
      </c>
      <c r="AK13" s="14">
        <v>43739</v>
      </c>
      <c r="AL13" s="14">
        <v>43770</v>
      </c>
      <c r="AM13" s="14">
        <v>43800</v>
      </c>
      <c r="AN13" s="14">
        <v>43831</v>
      </c>
      <c r="AO13" s="14">
        <v>43862</v>
      </c>
      <c r="AP13" s="14">
        <v>43891</v>
      </c>
      <c r="AQ13" s="15">
        <v>43922</v>
      </c>
      <c r="AR13" s="15">
        <v>43952</v>
      </c>
      <c r="AS13" s="15">
        <v>43983</v>
      </c>
      <c r="AT13" s="15">
        <v>44013</v>
      </c>
      <c r="AU13" s="15">
        <v>44044</v>
      </c>
      <c r="AV13" s="15">
        <v>44075</v>
      </c>
      <c r="AW13" s="15">
        <v>44105</v>
      </c>
      <c r="AX13" s="51"/>
    </row>
    <row r="14" spans="1:50" x14ac:dyDescent="0.35">
      <c r="A14" s="570" t="s">
        <v>117</v>
      </c>
      <c r="B14" s="3" t="s">
        <v>349</v>
      </c>
      <c r="C14" s="145">
        <f t="shared" ref="C14:C16" si="0">AVERAGE(D14:AW14)</f>
        <v>264817.92413043475</v>
      </c>
      <c r="D14" s="145">
        <f t="shared" ref="D14:AW14" si="1">D92+D21+D112</f>
        <v>333703.67999999999</v>
      </c>
      <c r="E14" s="145">
        <f t="shared" si="1"/>
        <v>314065.76</v>
      </c>
      <c r="F14" s="145">
        <f t="shared" si="1"/>
        <v>339799.56</v>
      </c>
      <c r="G14" s="145">
        <f t="shared" si="1"/>
        <v>322621.51</v>
      </c>
      <c r="H14" s="145">
        <f t="shared" si="1"/>
        <v>364518.04</v>
      </c>
      <c r="I14" s="145">
        <f t="shared" si="1"/>
        <v>306605.98</v>
      </c>
      <c r="J14" s="145">
        <f t="shared" si="1"/>
        <v>275305.57</v>
      </c>
      <c r="K14" s="145">
        <f t="shared" si="1"/>
        <v>319558.83</v>
      </c>
      <c r="L14" s="145">
        <f t="shared" si="1"/>
        <v>295513.44</v>
      </c>
      <c r="M14" s="145">
        <f t="shared" si="1"/>
        <v>308472.27</v>
      </c>
      <c r="N14" s="145">
        <f t="shared" si="1"/>
        <v>266728.33</v>
      </c>
      <c r="O14" s="145">
        <f t="shared" si="1"/>
        <v>245086.24</v>
      </c>
      <c r="P14" s="145">
        <f t="shared" si="1"/>
        <v>335642.31</v>
      </c>
      <c r="Q14" s="145">
        <f t="shared" si="1"/>
        <v>288232.77</v>
      </c>
      <c r="R14" s="145">
        <f t="shared" si="1"/>
        <v>299607.46000000002</v>
      </c>
      <c r="S14" s="145">
        <f t="shared" si="1"/>
        <v>290812.34999999998</v>
      </c>
      <c r="T14" s="145">
        <f t="shared" si="1"/>
        <v>304398.09999999998</v>
      </c>
      <c r="U14" s="145">
        <f t="shared" si="1"/>
        <v>271474.5</v>
      </c>
      <c r="V14" s="145">
        <f t="shared" si="1"/>
        <v>258786.27</v>
      </c>
      <c r="W14" s="145">
        <f t="shared" si="1"/>
        <v>275955.42</v>
      </c>
      <c r="X14" s="145">
        <f t="shared" si="1"/>
        <v>238444.31</v>
      </c>
      <c r="Y14" s="145">
        <f t="shared" si="1"/>
        <v>288877.86</v>
      </c>
      <c r="Z14" s="145">
        <f t="shared" si="1"/>
        <v>270744.25</v>
      </c>
      <c r="AA14" s="145">
        <f t="shared" si="1"/>
        <v>240517.76000000001</v>
      </c>
      <c r="AB14" s="145">
        <f t="shared" si="1"/>
        <v>291706.86</v>
      </c>
      <c r="AC14" s="145">
        <f t="shared" si="1"/>
        <v>276464.59999999998</v>
      </c>
      <c r="AD14" s="145">
        <f t="shared" si="1"/>
        <v>290378.31</v>
      </c>
      <c r="AE14" s="145">
        <f t="shared" si="1"/>
        <v>287231.58</v>
      </c>
      <c r="AF14" s="145">
        <f t="shared" si="1"/>
        <v>300992.34999999998</v>
      </c>
      <c r="AG14" s="145">
        <f t="shared" si="1"/>
        <v>277767.76</v>
      </c>
      <c r="AH14" s="145">
        <f t="shared" si="1"/>
        <v>279107.13</v>
      </c>
      <c r="AI14" s="145">
        <f t="shared" si="1"/>
        <v>267992.33</v>
      </c>
      <c r="AJ14" s="145">
        <f t="shared" si="1"/>
        <v>269017.81</v>
      </c>
      <c r="AK14" s="145">
        <f t="shared" si="1"/>
        <v>279215.35999999999</v>
      </c>
      <c r="AL14" s="145">
        <f t="shared" si="1"/>
        <v>242336.6</v>
      </c>
      <c r="AM14" s="145">
        <f t="shared" si="1"/>
        <v>252273.38</v>
      </c>
      <c r="AN14" s="145">
        <f t="shared" si="1"/>
        <v>316780.86</v>
      </c>
      <c r="AO14" s="145">
        <f t="shared" si="1"/>
        <v>272419.09999999998</v>
      </c>
      <c r="AP14" s="145">
        <f t="shared" si="1"/>
        <v>213322.14</v>
      </c>
      <c r="AQ14" s="145">
        <f t="shared" si="1"/>
        <v>79476.09</v>
      </c>
      <c r="AR14" s="145">
        <f t="shared" si="1"/>
        <v>86980.14</v>
      </c>
      <c r="AS14" s="145">
        <f t="shared" si="1"/>
        <v>108764.78</v>
      </c>
      <c r="AT14" s="145">
        <f t="shared" si="1"/>
        <v>149238.88</v>
      </c>
      <c r="AU14" s="145">
        <f t="shared" si="1"/>
        <v>181356.18</v>
      </c>
      <c r="AV14" s="145">
        <f t="shared" si="1"/>
        <v>189536.9</v>
      </c>
      <c r="AW14" s="145">
        <f t="shared" si="1"/>
        <v>213792.8</v>
      </c>
      <c r="AX14" s="42"/>
    </row>
    <row r="15" spans="1:50" s="96" customFormat="1" x14ac:dyDescent="0.35">
      <c r="A15" s="571"/>
      <c r="B15" s="92" t="s">
        <v>350</v>
      </c>
      <c r="C15" s="202">
        <f t="shared" si="0"/>
        <v>9.2900826802574539</v>
      </c>
      <c r="D15" s="202">
        <f t="shared" ref="D15:AW15" si="2">D14/D9</f>
        <v>11.305091130835422</v>
      </c>
      <c r="E15" s="202">
        <f t="shared" si="2"/>
        <v>10.700342748117611</v>
      </c>
      <c r="F15" s="202">
        <f t="shared" si="2"/>
        <v>11.618667852013951</v>
      </c>
      <c r="G15" s="202">
        <f t="shared" si="2"/>
        <v>11.002711615851579</v>
      </c>
      <c r="H15" s="202">
        <f t="shared" si="2"/>
        <v>12.416733317437068</v>
      </c>
      <c r="I15" s="202">
        <f t="shared" si="2"/>
        <v>10.415312860928051</v>
      </c>
      <c r="J15" s="202">
        <f t="shared" si="2"/>
        <v>9.3759346796989416</v>
      </c>
      <c r="K15" s="202">
        <f t="shared" si="2"/>
        <v>10.946044735219566</v>
      </c>
      <c r="L15" s="202">
        <f t="shared" si="2"/>
        <v>10.180990835802383</v>
      </c>
      <c r="M15" s="202">
        <f t="shared" si="2"/>
        <v>10.642479558392273</v>
      </c>
      <c r="N15" s="202">
        <f t="shared" si="2"/>
        <v>9.2229713001383136</v>
      </c>
      <c r="O15" s="202">
        <f t="shared" si="2"/>
        <v>8.5052137701277069</v>
      </c>
      <c r="P15" s="202">
        <f t="shared" si="2"/>
        <v>11.617538679865701</v>
      </c>
      <c r="Q15" s="202">
        <f t="shared" si="2"/>
        <v>9.982432984692112</v>
      </c>
      <c r="R15" s="202">
        <f t="shared" si="2"/>
        <v>10.417143353847225</v>
      </c>
      <c r="S15" s="202">
        <f t="shared" si="2"/>
        <v>10.19035496530941</v>
      </c>
      <c r="T15" s="202">
        <f t="shared" si="2"/>
        <v>10.719752782081983</v>
      </c>
      <c r="U15" s="202">
        <f t="shared" si="2"/>
        <v>9.5724435825105783</v>
      </c>
      <c r="V15" s="202">
        <f t="shared" si="2"/>
        <v>9.1398696757787672</v>
      </c>
      <c r="W15" s="202">
        <f t="shared" si="2"/>
        <v>9.7211899813294806</v>
      </c>
      <c r="X15" s="202">
        <f t="shared" si="2"/>
        <v>8.4390129180675988</v>
      </c>
      <c r="Y15" s="202">
        <f t="shared" si="2"/>
        <v>10.203371715173777</v>
      </c>
      <c r="Z15" s="202">
        <f t="shared" si="2"/>
        <v>9.5608535207288643</v>
      </c>
      <c r="AA15" s="202">
        <f t="shared" si="2"/>
        <v>8.49555861679206</v>
      </c>
      <c r="AB15" s="202">
        <f t="shared" si="2"/>
        <v>10.290935581739928</v>
      </c>
      <c r="AC15" s="202">
        <f t="shared" si="2"/>
        <v>9.77597595473833</v>
      </c>
      <c r="AD15" s="202">
        <f t="shared" si="2"/>
        <v>10.287982639503985</v>
      </c>
      <c r="AE15" s="202">
        <f t="shared" si="2"/>
        <v>10.230137835238809</v>
      </c>
      <c r="AF15" s="202">
        <f t="shared" si="2"/>
        <v>10.759333333333332</v>
      </c>
      <c r="AG15" s="202">
        <f t="shared" si="2"/>
        <v>9.9644052231310098</v>
      </c>
      <c r="AH15" s="202">
        <f t="shared" si="2"/>
        <v>10.017843221707764</v>
      </c>
      <c r="AI15" s="202">
        <f t="shared" si="2"/>
        <v>9.6563373329009483</v>
      </c>
      <c r="AJ15" s="202">
        <f t="shared" si="2"/>
        <v>9.7174472619563641</v>
      </c>
      <c r="AK15" s="202">
        <f t="shared" si="2"/>
        <v>10.082524825768244</v>
      </c>
      <c r="AL15" s="202">
        <f t="shared" si="2"/>
        <v>8.7764957264957264</v>
      </c>
      <c r="AM15" s="202">
        <f t="shared" si="2"/>
        <v>9.1479631577038845</v>
      </c>
      <c r="AN15" s="202">
        <f t="shared" si="2"/>
        <v>11.471332971211298</v>
      </c>
      <c r="AO15" s="202">
        <f t="shared" si="2"/>
        <v>9.8806390772913559</v>
      </c>
      <c r="AP15" s="202">
        <f t="shared" si="2"/>
        <v>7.7639445334109771</v>
      </c>
      <c r="AQ15" s="145">
        <f t="shared" si="2"/>
        <v>2.8713497597456552</v>
      </c>
      <c r="AR15" s="145">
        <f t="shared" si="2"/>
        <v>3.113438808748255</v>
      </c>
      <c r="AS15" s="145">
        <f t="shared" si="2"/>
        <v>3.864718757772803</v>
      </c>
      <c r="AT15" s="145">
        <f t="shared" si="2"/>
        <v>5.2487911933316926</v>
      </c>
      <c r="AU15" s="145">
        <f t="shared" si="2"/>
        <v>6.2844334326703164</v>
      </c>
      <c r="AV15" s="145">
        <f t="shared" si="2"/>
        <v>6.4916566770558619</v>
      </c>
      <c r="AW15" s="145">
        <f t="shared" si="2"/>
        <v>7.2540988056460369</v>
      </c>
      <c r="AX15" s="95"/>
    </row>
    <row r="16" spans="1:50" x14ac:dyDescent="0.35">
      <c r="A16" s="572"/>
      <c r="B16" s="8" t="s">
        <v>351</v>
      </c>
      <c r="C16" s="196">
        <f t="shared" si="0"/>
        <v>270.64557537404437</v>
      </c>
      <c r="D16" s="196">
        <f t="shared" ref="D16:AW16" si="3">(D21+D92)/D25</f>
        <v>265.0545512311358</v>
      </c>
      <c r="E16" s="196">
        <f t="shared" si="3"/>
        <v>254.92350649350649</v>
      </c>
      <c r="F16" s="196">
        <f t="shared" si="3"/>
        <v>270.32582338902148</v>
      </c>
      <c r="G16" s="196">
        <f t="shared" si="3"/>
        <v>261.86810876623377</v>
      </c>
      <c r="H16" s="196">
        <f t="shared" si="3"/>
        <v>301.75334437086093</v>
      </c>
      <c r="I16" s="196">
        <f t="shared" si="3"/>
        <v>273.999982126899</v>
      </c>
      <c r="J16" s="196">
        <f t="shared" si="3"/>
        <v>263.9554841802493</v>
      </c>
      <c r="K16" s="196">
        <f t="shared" si="3"/>
        <v>305.05714422158547</v>
      </c>
      <c r="L16" s="196">
        <f t="shared" si="3"/>
        <v>273.06528266913807</v>
      </c>
      <c r="M16" s="196">
        <f t="shared" si="3"/>
        <v>280.5958743169399</v>
      </c>
      <c r="N16" s="196">
        <f t="shared" si="3"/>
        <v>253.78528068506185</v>
      </c>
      <c r="O16" s="196">
        <f t="shared" si="3"/>
        <v>244.59704590818362</v>
      </c>
      <c r="P16" s="196">
        <f t="shared" si="3"/>
        <v>278.76271594684385</v>
      </c>
      <c r="Q16" s="196">
        <f t="shared" si="3"/>
        <v>257.12111507582517</v>
      </c>
      <c r="R16" s="196">
        <f t="shared" si="3"/>
        <v>271.13797285067875</v>
      </c>
      <c r="S16" s="196">
        <f t="shared" si="3"/>
        <v>269.52025023169597</v>
      </c>
      <c r="T16" s="196">
        <f t="shared" si="3"/>
        <v>285.81981220657275</v>
      </c>
      <c r="U16" s="196">
        <f t="shared" si="3"/>
        <v>282.19802494802497</v>
      </c>
      <c r="V16" s="196">
        <f t="shared" si="3"/>
        <v>264.87028659160694</v>
      </c>
      <c r="W16" s="196">
        <f t="shared" si="3"/>
        <v>273.22318811881189</v>
      </c>
      <c r="X16" s="196">
        <f t="shared" si="3"/>
        <v>247.09254922279791</v>
      </c>
      <c r="Y16" s="196">
        <f t="shared" si="3"/>
        <v>275.91008595988535</v>
      </c>
      <c r="Z16" s="196">
        <f t="shared" si="3"/>
        <v>266.74310344827586</v>
      </c>
      <c r="AA16" s="196">
        <f t="shared" si="3"/>
        <v>260.30060606060607</v>
      </c>
      <c r="AB16" s="196">
        <f t="shared" si="3"/>
        <v>272.62323364485979</v>
      </c>
      <c r="AC16" s="196">
        <f t="shared" si="3"/>
        <v>260.07958607714016</v>
      </c>
      <c r="AD16" s="196">
        <f t="shared" si="3"/>
        <v>276.81440419447091</v>
      </c>
      <c r="AE16" s="196">
        <f t="shared" si="3"/>
        <v>274.59998087954114</v>
      </c>
      <c r="AF16" s="196">
        <f t="shared" si="3"/>
        <v>287.75559273422562</v>
      </c>
      <c r="AG16" s="196">
        <f t="shared" si="3"/>
        <v>268.63419729206964</v>
      </c>
      <c r="AH16" s="196">
        <f t="shared" si="3"/>
        <v>288.32554752066119</v>
      </c>
      <c r="AI16" s="196">
        <f t="shared" si="3"/>
        <v>265.06857566765581</v>
      </c>
      <c r="AJ16" s="196">
        <f t="shared" si="3"/>
        <v>264.24146365422399</v>
      </c>
      <c r="AK16" s="196">
        <f t="shared" si="3"/>
        <v>282.03167676767674</v>
      </c>
      <c r="AL16" s="196">
        <f t="shared" si="3"/>
        <v>258.35458422174838</v>
      </c>
      <c r="AM16" s="196">
        <f t="shared" si="3"/>
        <v>269.5185683760684</v>
      </c>
      <c r="AN16" s="196">
        <f t="shared" si="3"/>
        <v>289.52546617915903</v>
      </c>
      <c r="AO16" s="196">
        <f t="shared" si="3"/>
        <v>264.99912451361865</v>
      </c>
      <c r="AP16" s="196">
        <f t="shared" si="3"/>
        <v>247.76090592334495</v>
      </c>
      <c r="AQ16" s="196">
        <f t="shared" si="3"/>
        <v>273.11371134020618</v>
      </c>
      <c r="AR16" s="196">
        <f t="shared" si="3"/>
        <v>271.81293749999998</v>
      </c>
      <c r="AS16" s="196">
        <f t="shared" si="3"/>
        <v>239.04347252747252</v>
      </c>
      <c r="AT16" s="196">
        <f t="shared" si="3"/>
        <v>255.54602739726027</v>
      </c>
      <c r="AU16" s="196">
        <f t="shared" si="3"/>
        <v>278.58092165898614</v>
      </c>
      <c r="AV16" s="196">
        <f t="shared" si="3"/>
        <v>281.16454005934719</v>
      </c>
      <c r="AW16" s="196">
        <f t="shared" si="3"/>
        <v>298.4208100558659</v>
      </c>
      <c r="AX16" s="42"/>
    </row>
    <row r="17" spans="1:50" x14ac:dyDescent="0.35">
      <c r="A17" s="97"/>
      <c r="B17" s="19"/>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42"/>
    </row>
    <row r="18" spans="1:50" x14ac:dyDescent="0.35">
      <c r="A18" s="99" t="s">
        <v>352</v>
      </c>
      <c r="B18" s="19"/>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42"/>
    </row>
    <row r="19" spans="1:50" ht="15" thickBot="1" x14ac:dyDescent="0.4"/>
    <row r="20" spans="1:50" s="2" customFormat="1" x14ac:dyDescent="0.35">
      <c r="A20" s="91" t="s">
        <v>353</v>
      </c>
      <c r="B20" s="33" t="s">
        <v>354</v>
      </c>
      <c r="C20" s="456" t="s">
        <v>153</v>
      </c>
      <c r="D20" s="14">
        <v>42736</v>
      </c>
      <c r="E20" s="14">
        <v>42767</v>
      </c>
      <c r="F20" s="14">
        <v>42795</v>
      </c>
      <c r="G20" s="14">
        <v>42826</v>
      </c>
      <c r="H20" s="14">
        <v>42856</v>
      </c>
      <c r="I20" s="14">
        <v>42887</v>
      </c>
      <c r="J20" s="14">
        <v>42917</v>
      </c>
      <c r="K20" s="14">
        <v>42948</v>
      </c>
      <c r="L20" s="14">
        <v>42979</v>
      </c>
      <c r="M20" s="14">
        <v>43009</v>
      </c>
      <c r="N20" s="14">
        <v>43040</v>
      </c>
      <c r="O20" s="14">
        <v>43070</v>
      </c>
      <c r="P20" s="14">
        <v>43101</v>
      </c>
      <c r="Q20" s="14">
        <v>43132</v>
      </c>
      <c r="R20" s="14">
        <v>43160</v>
      </c>
      <c r="S20" s="14">
        <v>43191</v>
      </c>
      <c r="T20" s="14">
        <v>43221</v>
      </c>
      <c r="U20" s="14">
        <v>43252</v>
      </c>
      <c r="V20" s="14">
        <v>43282</v>
      </c>
      <c r="W20" s="14">
        <v>43313</v>
      </c>
      <c r="X20" s="14">
        <v>43344</v>
      </c>
      <c r="Y20" s="14">
        <v>43374</v>
      </c>
      <c r="Z20" s="14">
        <v>43405</v>
      </c>
      <c r="AA20" s="14">
        <v>43435</v>
      </c>
      <c r="AB20" s="14">
        <v>43466</v>
      </c>
      <c r="AC20" s="14">
        <v>43497</v>
      </c>
      <c r="AD20" s="14">
        <v>43525</v>
      </c>
      <c r="AE20" s="14">
        <v>43556</v>
      </c>
      <c r="AF20" s="14">
        <v>43586</v>
      </c>
      <c r="AG20" s="14">
        <v>43617</v>
      </c>
      <c r="AH20" s="14">
        <v>43647</v>
      </c>
      <c r="AI20" s="14">
        <v>43678</v>
      </c>
      <c r="AJ20" s="14">
        <v>43709</v>
      </c>
      <c r="AK20" s="14">
        <v>43739</v>
      </c>
      <c r="AL20" s="14">
        <v>43770</v>
      </c>
      <c r="AM20" s="14">
        <v>43800</v>
      </c>
      <c r="AN20" s="14">
        <v>43831</v>
      </c>
      <c r="AO20" s="14">
        <v>43862</v>
      </c>
      <c r="AP20" s="14">
        <v>43891</v>
      </c>
      <c r="AQ20" s="14">
        <v>43922</v>
      </c>
      <c r="AR20" s="14">
        <v>43952</v>
      </c>
      <c r="AS20" s="14">
        <v>43983</v>
      </c>
      <c r="AT20" s="14">
        <v>44013</v>
      </c>
      <c r="AU20" s="14">
        <v>44044</v>
      </c>
      <c r="AV20" s="14">
        <v>44075</v>
      </c>
      <c r="AW20" s="15">
        <v>44105</v>
      </c>
    </row>
    <row r="21" spans="1:50" s="88" customFormat="1" x14ac:dyDescent="0.35">
      <c r="A21" s="423" t="s">
        <v>134</v>
      </c>
      <c r="B21" s="87" t="s">
        <v>162</v>
      </c>
      <c r="C21" s="193">
        <f>AVERAGE(D21:AW21)</f>
        <v>259920.58695652173</v>
      </c>
      <c r="D21" s="193">
        <v>328811</v>
      </c>
      <c r="E21" s="193">
        <v>309272</v>
      </c>
      <c r="F21" s="193">
        <v>328549</v>
      </c>
      <c r="G21" s="193">
        <v>317471</v>
      </c>
      <c r="H21" s="193">
        <v>357233</v>
      </c>
      <c r="I21" s="193">
        <v>300119</v>
      </c>
      <c r="J21" s="193">
        <v>269444</v>
      </c>
      <c r="K21" s="193">
        <v>313752</v>
      </c>
      <c r="L21" s="193">
        <v>289976</v>
      </c>
      <c r="M21" s="193">
        <v>302532</v>
      </c>
      <c r="N21" s="193">
        <v>261261</v>
      </c>
      <c r="O21" s="193">
        <v>241522</v>
      </c>
      <c r="P21" s="193">
        <v>330119</v>
      </c>
      <c r="Q21" s="193">
        <v>284973</v>
      </c>
      <c r="R21" s="193">
        <v>294472</v>
      </c>
      <c r="S21" s="193">
        <v>283732</v>
      </c>
      <c r="T21" s="193">
        <v>296392</v>
      </c>
      <c r="U21" s="193">
        <v>266307</v>
      </c>
      <c r="V21" s="193">
        <v>255285</v>
      </c>
      <c r="W21" s="193">
        <v>270598</v>
      </c>
      <c r="X21" s="193">
        <v>235234</v>
      </c>
      <c r="Y21" s="193">
        <v>284984</v>
      </c>
      <c r="Z21" s="193">
        <v>266176</v>
      </c>
      <c r="AA21" s="193">
        <v>236697</v>
      </c>
      <c r="AB21" s="193">
        <v>286361</v>
      </c>
      <c r="AC21" s="193">
        <v>273118</v>
      </c>
      <c r="AD21" s="193">
        <v>285974</v>
      </c>
      <c r="AE21" s="193">
        <v>281980</v>
      </c>
      <c r="AF21" s="193">
        <v>296672</v>
      </c>
      <c r="AG21" s="193">
        <v>273355</v>
      </c>
      <c r="AH21" s="193">
        <v>271346</v>
      </c>
      <c r="AI21" s="193">
        <v>259915</v>
      </c>
      <c r="AJ21" s="193">
        <v>263423</v>
      </c>
      <c r="AK21" s="193">
        <v>271459</v>
      </c>
      <c r="AL21" s="193">
        <v>238512</v>
      </c>
      <c r="AM21" s="193">
        <v>248905</v>
      </c>
      <c r="AN21" s="193">
        <v>312292</v>
      </c>
      <c r="AO21" s="193">
        <v>267557</v>
      </c>
      <c r="AP21" s="193">
        <v>210287</v>
      </c>
      <c r="AQ21" s="193">
        <v>78664</v>
      </c>
      <c r="AR21" s="193">
        <v>86294</v>
      </c>
      <c r="AS21" s="193">
        <v>106708</v>
      </c>
      <c r="AT21" s="193">
        <v>145522</v>
      </c>
      <c r="AU21" s="193">
        <v>178530</v>
      </c>
      <c r="AV21" s="193">
        <v>184465</v>
      </c>
      <c r="AW21" s="194">
        <v>210097</v>
      </c>
    </row>
    <row r="22" spans="1:50" s="51" customFormat="1" x14ac:dyDescent="0.35">
      <c r="A22" s="29" t="s">
        <v>134</v>
      </c>
      <c r="B22" s="9" t="s">
        <v>166</v>
      </c>
      <c r="C22" s="193">
        <f>AVERAGE(D22:AW22)</f>
        <v>265.73869508377265</v>
      </c>
      <c r="D22" s="193">
        <f>D21/D25</f>
        <v>261.16838760921365</v>
      </c>
      <c r="E22" s="193">
        <f t="shared" ref="E22:AW22" si="4">E21/E25</f>
        <v>251.03246753246754</v>
      </c>
      <c r="F22" s="193">
        <f t="shared" si="4"/>
        <v>261.3754972155927</v>
      </c>
      <c r="G22" s="193">
        <f t="shared" si="4"/>
        <v>257.6875</v>
      </c>
      <c r="H22" s="193">
        <f t="shared" si="4"/>
        <v>295.72268211920527</v>
      </c>
      <c r="I22" s="193">
        <f t="shared" si="4"/>
        <v>268.2028596961573</v>
      </c>
      <c r="J22" s="193">
        <f t="shared" si="4"/>
        <v>258.33557046979865</v>
      </c>
      <c r="K22" s="193">
        <f t="shared" si="4"/>
        <v>299.66762177650429</v>
      </c>
      <c r="L22" s="193">
        <f t="shared" si="4"/>
        <v>268.74513438368859</v>
      </c>
      <c r="M22" s="193">
        <f t="shared" si="4"/>
        <v>275.53005464480873</v>
      </c>
      <c r="N22" s="193">
        <f t="shared" si="4"/>
        <v>248.58325404376785</v>
      </c>
      <c r="O22" s="193">
        <f t="shared" si="4"/>
        <v>241.03992015968063</v>
      </c>
      <c r="P22" s="193">
        <f t="shared" si="4"/>
        <v>274.18521594684387</v>
      </c>
      <c r="Q22" s="193">
        <f t="shared" si="4"/>
        <v>254.21320249776986</v>
      </c>
      <c r="R22" s="193">
        <f t="shared" si="4"/>
        <v>266.49049773755655</v>
      </c>
      <c r="S22" s="193">
        <f t="shared" si="4"/>
        <v>262.95829471733089</v>
      </c>
      <c r="T22" s="193">
        <f t="shared" si="4"/>
        <v>278.30234741784039</v>
      </c>
      <c r="U22" s="193">
        <f t="shared" si="4"/>
        <v>276.82640332640335</v>
      </c>
      <c r="V22" s="193">
        <f t="shared" si="4"/>
        <v>261.29477993858751</v>
      </c>
      <c r="W22" s="193">
        <f t="shared" si="4"/>
        <v>267.91881188118811</v>
      </c>
      <c r="X22" s="193">
        <f t="shared" si="4"/>
        <v>243.76580310880829</v>
      </c>
      <c r="Y22" s="193">
        <f t="shared" si="4"/>
        <v>272.19102196752624</v>
      </c>
      <c r="Z22" s="193">
        <f t="shared" si="4"/>
        <v>262.24236453201968</v>
      </c>
      <c r="AA22" s="193">
        <f t="shared" si="4"/>
        <v>256.16558441558442</v>
      </c>
      <c r="AB22" s="193">
        <f t="shared" si="4"/>
        <v>267.6271028037383</v>
      </c>
      <c r="AC22" s="193">
        <f t="shared" si="4"/>
        <v>256.931326434619</v>
      </c>
      <c r="AD22" s="193">
        <f t="shared" si="4"/>
        <v>272.61582459485226</v>
      </c>
      <c r="AE22" s="193">
        <f t="shared" si="4"/>
        <v>269.5793499043977</v>
      </c>
      <c r="AF22" s="193">
        <f t="shared" si="4"/>
        <v>283.62523900573615</v>
      </c>
      <c r="AG22" s="193">
        <f t="shared" si="4"/>
        <v>264.36653771760155</v>
      </c>
      <c r="AH22" s="193">
        <f t="shared" si="4"/>
        <v>280.31611570247935</v>
      </c>
      <c r="AI22" s="193">
        <f t="shared" si="4"/>
        <v>257.08704253214637</v>
      </c>
      <c r="AJ22" s="193">
        <f t="shared" si="4"/>
        <v>258.76522593320237</v>
      </c>
      <c r="AK22" s="193">
        <f t="shared" si="4"/>
        <v>274.20101010101013</v>
      </c>
      <c r="AL22" s="193">
        <f t="shared" si="4"/>
        <v>254.2771855010661</v>
      </c>
      <c r="AM22" s="193">
        <f t="shared" si="4"/>
        <v>265.92414529914532</v>
      </c>
      <c r="AN22" s="193">
        <f t="shared" si="4"/>
        <v>285.45886654478977</v>
      </c>
      <c r="AO22" s="193">
        <f t="shared" si="4"/>
        <v>260.26945525291831</v>
      </c>
      <c r="AP22" s="193">
        <f t="shared" si="4"/>
        <v>244.23577235772359</v>
      </c>
      <c r="AQ22" s="193">
        <f t="shared" si="4"/>
        <v>270.3230240549828</v>
      </c>
      <c r="AR22" s="193">
        <f t="shared" si="4"/>
        <v>269.66874999999999</v>
      </c>
      <c r="AS22" s="193">
        <f t="shared" si="4"/>
        <v>234.52307692307693</v>
      </c>
      <c r="AT22" s="193">
        <f t="shared" si="4"/>
        <v>249.18150684931507</v>
      </c>
      <c r="AU22" s="193">
        <f t="shared" si="4"/>
        <v>274.23963133640552</v>
      </c>
      <c r="AV22" s="193">
        <f t="shared" si="4"/>
        <v>273.68694362017806</v>
      </c>
      <c r="AW22" s="194">
        <f t="shared" si="4"/>
        <v>293.43156424581008</v>
      </c>
    </row>
    <row r="23" spans="1:50" s="51" customFormat="1" x14ac:dyDescent="0.35">
      <c r="A23" s="29" t="s">
        <v>134</v>
      </c>
      <c r="B23" s="9" t="s">
        <v>133</v>
      </c>
      <c r="C23" s="126">
        <f>AVERAGE(D23:AW23)</f>
        <v>5071.434782608696</v>
      </c>
      <c r="D23" s="126">
        <v>6895</v>
      </c>
      <c r="E23" s="126">
        <v>6371</v>
      </c>
      <c r="F23" s="126">
        <v>6973</v>
      </c>
      <c r="G23" s="126">
        <v>6511</v>
      </c>
      <c r="H23" s="126">
        <v>6833</v>
      </c>
      <c r="I23" s="126">
        <v>5852</v>
      </c>
      <c r="J23" s="126">
        <v>5181</v>
      </c>
      <c r="K23" s="126">
        <v>6101</v>
      </c>
      <c r="L23" s="126">
        <v>5668</v>
      </c>
      <c r="M23" s="126">
        <v>5847</v>
      </c>
      <c r="N23" s="126">
        <v>5133</v>
      </c>
      <c r="O23" s="126">
        <v>4984</v>
      </c>
      <c r="P23" s="126">
        <v>6538</v>
      </c>
      <c r="Q23" s="126">
        <v>5850</v>
      </c>
      <c r="R23" s="126">
        <v>6042</v>
      </c>
      <c r="S23" s="126">
        <v>5653</v>
      </c>
      <c r="T23" s="126">
        <v>5826</v>
      </c>
      <c r="U23" s="126">
        <v>5237</v>
      </c>
      <c r="V23" s="126">
        <v>4968</v>
      </c>
      <c r="W23" s="126">
        <v>5487</v>
      </c>
      <c r="X23" s="126">
        <v>4742</v>
      </c>
      <c r="Y23" s="126">
        <v>5764</v>
      </c>
      <c r="Z23" s="126">
        <v>5189</v>
      </c>
      <c r="AA23" s="126">
        <v>4763</v>
      </c>
      <c r="AB23" s="126">
        <v>6006</v>
      </c>
      <c r="AC23" s="126">
        <v>5556</v>
      </c>
      <c r="AD23" s="126">
        <v>5792</v>
      </c>
      <c r="AE23" s="126">
        <v>5793</v>
      </c>
      <c r="AF23" s="126">
        <v>5937</v>
      </c>
      <c r="AG23" s="126">
        <v>5394</v>
      </c>
      <c r="AH23" s="126">
        <v>5147</v>
      </c>
      <c r="AI23" s="126">
        <v>5300</v>
      </c>
      <c r="AJ23" s="126">
        <v>5127</v>
      </c>
      <c r="AK23" s="126">
        <v>5156</v>
      </c>
      <c r="AL23" s="126">
        <v>4394</v>
      </c>
      <c r="AM23" s="126">
        <v>4424</v>
      </c>
      <c r="AN23" s="126">
        <v>5558</v>
      </c>
      <c r="AO23" s="126">
        <v>4840</v>
      </c>
      <c r="AP23" s="126">
        <v>3851</v>
      </c>
      <c r="AQ23" s="126">
        <v>1214</v>
      </c>
      <c r="AR23" s="126">
        <v>1315</v>
      </c>
      <c r="AS23" s="126">
        <v>1947</v>
      </c>
      <c r="AT23" s="126">
        <v>2626</v>
      </c>
      <c r="AU23" s="126">
        <v>2997</v>
      </c>
      <c r="AV23" s="126">
        <v>3053</v>
      </c>
      <c r="AW23" s="404">
        <v>3451</v>
      </c>
    </row>
    <row r="24" spans="1:50" s="51" customFormat="1" x14ac:dyDescent="0.35">
      <c r="A24" s="29" t="s">
        <v>134</v>
      </c>
      <c r="B24" s="9" t="s">
        <v>167</v>
      </c>
      <c r="C24" s="126">
        <f>AVERAGE(D24:AW24)</f>
        <v>122271.75214146415</v>
      </c>
      <c r="D24" s="126">
        <f>SUM(D29,D34,D39,D44,D49,D54,D59,D64,D69,D74,D79)</f>
        <v>157386</v>
      </c>
      <c r="E24" s="126">
        <f t="shared" ref="E24:AW24" si="5">SUM(E29,E34,E39,E44,E49,E54,E59,E64,E69,E74,E79)</f>
        <v>145238</v>
      </c>
      <c r="F24" s="126">
        <f t="shared" si="5"/>
        <v>161104</v>
      </c>
      <c r="G24" s="126">
        <f t="shared" si="5"/>
        <v>157135</v>
      </c>
      <c r="H24" s="126">
        <f t="shared" si="5"/>
        <v>173308</v>
      </c>
      <c r="I24" s="126">
        <f t="shared" si="5"/>
        <v>145694</v>
      </c>
      <c r="J24" s="126">
        <f t="shared" si="5"/>
        <v>128130</v>
      </c>
      <c r="K24" s="126">
        <f t="shared" si="5"/>
        <v>154820</v>
      </c>
      <c r="L24" s="126">
        <f t="shared" si="5"/>
        <v>140412</v>
      </c>
      <c r="M24" s="126">
        <f t="shared" si="5"/>
        <v>150174</v>
      </c>
      <c r="N24" s="126">
        <f t="shared" si="5"/>
        <v>121910</v>
      </c>
      <c r="O24" s="126">
        <f t="shared" si="5"/>
        <v>118750</v>
      </c>
      <c r="P24" s="126">
        <f t="shared" si="5"/>
        <v>153602</v>
      </c>
      <c r="Q24" s="126">
        <f t="shared" si="5"/>
        <v>134495.23674507855</v>
      </c>
      <c r="R24" s="126">
        <f t="shared" si="5"/>
        <v>143958.00347546407</v>
      </c>
      <c r="S24" s="126">
        <f t="shared" si="5"/>
        <v>139563</v>
      </c>
      <c r="T24" s="126">
        <f t="shared" si="5"/>
        <v>144211.96703815719</v>
      </c>
      <c r="U24" s="126">
        <f t="shared" si="5"/>
        <v>128969.25442861709</v>
      </c>
      <c r="V24" s="126">
        <f t="shared" si="5"/>
        <v>122567.51883114167</v>
      </c>
      <c r="W24" s="126">
        <f t="shared" si="5"/>
        <v>134035</v>
      </c>
      <c r="X24" s="126">
        <f t="shared" si="5"/>
        <v>116953</v>
      </c>
      <c r="Y24" s="126">
        <f t="shared" si="5"/>
        <v>140870</v>
      </c>
      <c r="Z24" s="126">
        <f t="shared" si="5"/>
        <v>127163</v>
      </c>
      <c r="AA24" s="126">
        <f t="shared" si="5"/>
        <v>112176</v>
      </c>
      <c r="AB24" s="126">
        <f t="shared" si="5"/>
        <v>133653</v>
      </c>
      <c r="AC24" s="126">
        <f t="shared" si="5"/>
        <v>124131</v>
      </c>
      <c r="AD24" s="126">
        <f t="shared" si="5"/>
        <v>131554</v>
      </c>
      <c r="AE24" s="126">
        <f t="shared" si="5"/>
        <v>131102.40719974306</v>
      </c>
      <c r="AF24" s="126">
        <f t="shared" si="5"/>
        <v>137014.04628815773</v>
      </c>
      <c r="AG24" s="126">
        <f t="shared" si="5"/>
        <v>125419.22423959665</v>
      </c>
      <c r="AH24" s="126">
        <f t="shared" si="5"/>
        <v>129887</v>
      </c>
      <c r="AI24" s="126">
        <f t="shared" si="5"/>
        <v>124385.31980543408</v>
      </c>
      <c r="AJ24" s="126">
        <f t="shared" si="5"/>
        <v>127468</v>
      </c>
      <c r="AK24" s="126">
        <f t="shared" si="5"/>
        <v>129540</v>
      </c>
      <c r="AL24" s="126">
        <f t="shared" si="5"/>
        <v>111069</v>
      </c>
      <c r="AM24" s="126">
        <f t="shared" si="5"/>
        <v>110287</v>
      </c>
      <c r="AN24" s="126">
        <f t="shared" si="5"/>
        <v>138884</v>
      </c>
      <c r="AO24" s="126">
        <f t="shared" si="5"/>
        <v>117405</v>
      </c>
      <c r="AP24" s="126">
        <f t="shared" si="5"/>
        <v>93955</v>
      </c>
      <c r="AQ24" s="126">
        <f t="shared" si="5"/>
        <v>26381</v>
      </c>
      <c r="AR24" s="126">
        <f t="shared" si="5"/>
        <v>31960</v>
      </c>
      <c r="AS24" s="126">
        <f t="shared" si="5"/>
        <v>42719</v>
      </c>
      <c r="AT24" s="126">
        <f t="shared" si="5"/>
        <v>61334.62045596075</v>
      </c>
      <c r="AU24" s="126">
        <f t="shared" si="5"/>
        <v>75250</v>
      </c>
      <c r="AV24" s="126">
        <f t="shared" si="5"/>
        <v>79226</v>
      </c>
      <c r="AW24" s="404">
        <f t="shared" si="5"/>
        <v>89251</v>
      </c>
    </row>
    <row r="25" spans="1:50" s="51" customFormat="1" x14ac:dyDescent="0.35">
      <c r="A25" s="29" t="s">
        <v>134</v>
      </c>
      <c r="B25" s="9" t="s">
        <v>132</v>
      </c>
      <c r="C25" s="126">
        <f>AVERAGE(D25:AW25)</f>
        <v>977.04347826086962</v>
      </c>
      <c r="D25" s="126">
        <v>1259</v>
      </c>
      <c r="E25" s="126">
        <v>1232</v>
      </c>
      <c r="F25" s="126">
        <v>1257</v>
      </c>
      <c r="G25" s="126">
        <v>1232</v>
      </c>
      <c r="H25" s="126">
        <v>1208</v>
      </c>
      <c r="I25" s="126">
        <v>1119</v>
      </c>
      <c r="J25" s="126">
        <v>1043</v>
      </c>
      <c r="K25" s="126">
        <v>1047</v>
      </c>
      <c r="L25" s="126">
        <v>1079</v>
      </c>
      <c r="M25" s="126">
        <v>1098</v>
      </c>
      <c r="N25" s="126">
        <v>1051</v>
      </c>
      <c r="O25" s="126">
        <v>1002</v>
      </c>
      <c r="P25" s="126">
        <v>1204</v>
      </c>
      <c r="Q25" s="126">
        <v>1121</v>
      </c>
      <c r="R25" s="126">
        <v>1105</v>
      </c>
      <c r="S25" s="126">
        <v>1079</v>
      </c>
      <c r="T25" s="126">
        <v>1065</v>
      </c>
      <c r="U25" s="126">
        <v>962</v>
      </c>
      <c r="V25" s="126">
        <v>977</v>
      </c>
      <c r="W25" s="126">
        <v>1010</v>
      </c>
      <c r="X25" s="126">
        <v>965</v>
      </c>
      <c r="Y25" s="126">
        <v>1047</v>
      </c>
      <c r="Z25" s="126">
        <v>1015</v>
      </c>
      <c r="AA25" s="126">
        <v>924</v>
      </c>
      <c r="AB25" s="126">
        <v>1070</v>
      </c>
      <c r="AC25" s="126">
        <v>1063</v>
      </c>
      <c r="AD25" s="126">
        <v>1049</v>
      </c>
      <c r="AE25" s="126">
        <v>1046</v>
      </c>
      <c r="AF25" s="126">
        <v>1046</v>
      </c>
      <c r="AG25" s="126">
        <v>1034</v>
      </c>
      <c r="AH25" s="126">
        <v>968</v>
      </c>
      <c r="AI25" s="126">
        <v>1011</v>
      </c>
      <c r="AJ25" s="126">
        <v>1018</v>
      </c>
      <c r="AK25" s="126">
        <v>990</v>
      </c>
      <c r="AL25" s="126">
        <v>938</v>
      </c>
      <c r="AM25" s="126">
        <v>936</v>
      </c>
      <c r="AN25" s="126">
        <v>1094</v>
      </c>
      <c r="AO25" s="126">
        <v>1028</v>
      </c>
      <c r="AP25" s="126">
        <v>861</v>
      </c>
      <c r="AQ25" s="126">
        <v>291</v>
      </c>
      <c r="AR25" s="126">
        <v>320</v>
      </c>
      <c r="AS25" s="126">
        <v>455</v>
      </c>
      <c r="AT25" s="126">
        <v>584</v>
      </c>
      <c r="AU25" s="126">
        <v>651</v>
      </c>
      <c r="AV25" s="126">
        <v>674</v>
      </c>
      <c r="AW25" s="404">
        <v>716</v>
      </c>
    </row>
    <row r="26" spans="1:50" x14ac:dyDescent="0.35">
      <c r="A26" s="27" t="s">
        <v>355</v>
      </c>
      <c r="B26" s="3" t="s">
        <v>162</v>
      </c>
      <c r="C26" s="145">
        <f t="shared" ref="C26:C80" si="6">AVERAGE(D26:AW26)</f>
        <v>0</v>
      </c>
      <c r="D26" s="145">
        <v>0</v>
      </c>
      <c r="E26" s="145">
        <v>0</v>
      </c>
      <c r="F26" s="145">
        <v>0</v>
      </c>
      <c r="G26" s="145">
        <v>0</v>
      </c>
      <c r="H26" s="145">
        <v>0</v>
      </c>
      <c r="I26" s="145">
        <v>0</v>
      </c>
      <c r="J26" s="145">
        <v>0</v>
      </c>
      <c r="K26" s="145">
        <v>0</v>
      </c>
      <c r="L26" s="145">
        <v>0</v>
      </c>
      <c r="M26" s="145">
        <v>0</v>
      </c>
      <c r="N26" s="145">
        <v>0</v>
      </c>
      <c r="O26" s="145">
        <v>0</v>
      </c>
      <c r="P26" s="145">
        <v>0</v>
      </c>
      <c r="Q26" s="145">
        <v>0</v>
      </c>
      <c r="R26" s="145">
        <v>0</v>
      </c>
      <c r="S26" s="145">
        <v>0</v>
      </c>
      <c r="T26" s="145">
        <v>0</v>
      </c>
      <c r="U26" s="145">
        <v>0</v>
      </c>
      <c r="V26" s="145">
        <v>0</v>
      </c>
      <c r="W26" s="145">
        <v>0</v>
      </c>
      <c r="X26" s="145">
        <v>0</v>
      </c>
      <c r="Y26" s="145">
        <v>0</v>
      </c>
      <c r="Z26" s="145">
        <v>0</v>
      </c>
      <c r="AA26" s="145">
        <v>0</v>
      </c>
      <c r="AB26" s="145">
        <v>0</v>
      </c>
      <c r="AC26" s="145">
        <v>0</v>
      </c>
      <c r="AD26" s="145">
        <v>0</v>
      </c>
      <c r="AE26" s="145">
        <v>0</v>
      </c>
      <c r="AF26" s="145">
        <v>0</v>
      </c>
      <c r="AG26" s="145">
        <v>0</v>
      </c>
      <c r="AH26" s="145">
        <v>0</v>
      </c>
      <c r="AI26" s="145">
        <v>0</v>
      </c>
      <c r="AJ26" s="145">
        <v>0</v>
      </c>
      <c r="AK26" s="145">
        <v>0</v>
      </c>
      <c r="AL26" s="145">
        <v>0</v>
      </c>
      <c r="AM26" s="145">
        <v>0</v>
      </c>
      <c r="AN26" s="145">
        <v>0</v>
      </c>
      <c r="AO26" s="145">
        <v>0</v>
      </c>
      <c r="AP26" s="145">
        <v>0</v>
      </c>
      <c r="AQ26" s="145">
        <v>0</v>
      </c>
      <c r="AR26" s="145">
        <v>0</v>
      </c>
      <c r="AS26" s="145">
        <v>0</v>
      </c>
      <c r="AT26" s="145">
        <v>0</v>
      </c>
      <c r="AU26" s="145">
        <v>0</v>
      </c>
      <c r="AV26" s="145">
        <v>0</v>
      </c>
      <c r="AW26" s="195">
        <v>0</v>
      </c>
    </row>
    <row r="27" spans="1:50" x14ac:dyDescent="0.35">
      <c r="A27" s="90" t="s">
        <v>355</v>
      </c>
      <c r="B27" s="12" t="s">
        <v>166</v>
      </c>
      <c r="C27" s="145">
        <f t="shared" si="6"/>
        <v>0</v>
      </c>
      <c r="D27" s="223">
        <v>0</v>
      </c>
      <c r="E27" s="223">
        <v>0</v>
      </c>
      <c r="F27" s="223">
        <v>0</v>
      </c>
      <c r="G27" s="223">
        <v>0</v>
      </c>
      <c r="H27" s="223">
        <v>0</v>
      </c>
      <c r="I27" s="223">
        <v>0</v>
      </c>
      <c r="J27" s="223">
        <v>0</v>
      </c>
      <c r="K27" s="223">
        <v>0</v>
      </c>
      <c r="L27" s="223">
        <v>0</v>
      </c>
      <c r="M27" s="223">
        <v>0</v>
      </c>
      <c r="N27" s="223">
        <v>0</v>
      </c>
      <c r="O27" s="223">
        <v>0</v>
      </c>
      <c r="P27" s="223">
        <v>0</v>
      </c>
      <c r="Q27" s="223">
        <v>0</v>
      </c>
      <c r="R27" s="223">
        <v>0</v>
      </c>
      <c r="S27" s="223">
        <v>0</v>
      </c>
      <c r="T27" s="223">
        <v>0</v>
      </c>
      <c r="U27" s="223">
        <v>0</v>
      </c>
      <c r="V27" s="223">
        <v>0</v>
      </c>
      <c r="W27" s="223">
        <v>0</v>
      </c>
      <c r="X27" s="223">
        <v>0</v>
      </c>
      <c r="Y27" s="223">
        <v>0</v>
      </c>
      <c r="Z27" s="223">
        <v>0</v>
      </c>
      <c r="AA27" s="223">
        <v>0</v>
      </c>
      <c r="AB27" s="223">
        <v>0</v>
      </c>
      <c r="AC27" s="223">
        <v>0</v>
      </c>
      <c r="AD27" s="223">
        <v>0</v>
      </c>
      <c r="AE27" s="223">
        <v>0</v>
      </c>
      <c r="AF27" s="223">
        <v>0</v>
      </c>
      <c r="AG27" s="223">
        <v>0</v>
      </c>
      <c r="AH27" s="223">
        <v>0</v>
      </c>
      <c r="AI27" s="223">
        <v>0</v>
      </c>
      <c r="AJ27" s="223">
        <v>0</v>
      </c>
      <c r="AK27" s="223">
        <v>0</v>
      </c>
      <c r="AL27" s="223">
        <v>0</v>
      </c>
      <c r="AM27" s="223">
        <v>0</v>
      </c>
      <c r="AN27" s="223">
        <v>0</v>
      </c>
      <c r="AO27" s="223">
        <v>0</v>
      </c>
      <c r="AP27" s="223">
        <v>0</v>
      </c>
      <c r="AQ27" s="223">
        <v>0</v>
      </c>
      <c r="AR27" s="223">
        <v>0</v>
      </c>
      <c r="AS27" s="223">
        <v>0</v>
      </c>
      <c r="AT27" s="223">
        <v>0</v>
      </c>
      <c r="AU27" s="223">
        <v>0</v>
      </c>
      <c r="AV27" s="223">
        <v>0</v>
      </c>
      <c r="AW27" s="224">
        <v>0</v>
      </c>
    </row>
    <row r="28" spans="1:50" x14ac:dyDescent="0.35">
      <c r="A28" s="27" t="s">
        <v>355</v>
      </c>
      <c r="B28" s="3" t="s">
        <v>133</v>
      </c>
      <c r="C28" s="4">
        <f t="shared" si="6"/>
        <v>0</v>
      </c>
      <c r="D28" s="3">
        <v>0</v>
      </c>
      <c r="E28" s="3">
        <v>0</v>
      </c>
      <c r="F28" s="3">
        <v>0</v>
      </c>
      <c r="G28" s="3">
        <v>0</v>
      </c>
      <c r="H28" s="3">
        <v>0</v>
      </c>
      <c r="I28" s="3">
        <v>0</v>
      </c>
      <c r="J28" s="3">
        <v>0</v>
      </c>
      <c r="K28" s="3">
        <v>0</v>
      </c>
      <c r="L28" s="3">
        <v>0</v>
      </c>
      <c r="M28" s="3">
        <v>0</v>
      </c>
      <c r="N28" s="3">
        <v>0</v>
      </c>
      <c r="O28" s="3">
        <v>0</v>
      </c>
      <c r="P28" s="3">
        <v>0</v>
      </c>
      <c r="Q28" s="3">
        <v>0</v>
      </c>
      <c r="R28" s="3">
        <v>0</v>
      </c>
      <c r="S28" s="3">
        <v>0</v>
      </c>
      <c r="T28" s="3">
        <v>0</v>
      </c>
      <c r="U28" s="3">
        <v>0</v>
      </c>
      <c r="V28" s="3">
        <v>0</v>
      </c>
      <c r="W28" s="3">
        <v>0</v>
      </c>
      <c r="X28" s="3">
        <v>0</v>
      </c>
      <c r="Y28" s="3">
        <v>0</v>
      </c>
      <c r="Z28" s="3">
        <v>0</v>
      </c>
      <c r="AA28" s="3">
        <v>0</v>
      </c>
      <c r="AB28" s="3">
        <v>0</v>
      </c>
      <c r="AC28" s="3">
        <v>0</v>
      </c>
      <c r="AD28" s="3">
        <v>0</v>
      </c>
      <c r="AE28" s="3">
        <v>0</v>
      </c>
      <c r="AF28" s="3">
        <v>0</v>
      </c>
      <c r="AG28" s="3">
        <v>0</v>
      </c>
      <c r="AH28" s="3">
        <v>0</v>
      </c>
      <c r="AI28" s="3">
        <v>0</v>
      </c>
      <c r="AJ28" s="3">
        <v>0</v>
      </c>
      <c r="AK28" s="3">
        <v>0</v>
      </c>
      <c r="AL28" s="3">
        <v>0</v>
      </c>
      <c r="AM28" s="3">
        <v>0</v>
      </c>
      <c r="AN28" s="3">
        <v>0</v>
      </c>
      <c r="AO28" s="3">
        <v>0</v>
      </c>
      <c r="AP28" s="3">
        <v>0</v>
      </c>
      <c r="AQ28" s="3">
        <v>0</v>
      </c>
      <c r="AR28" s="3">
        <v>0</v>
      </c>
      <c r="AS28" s="3">
        <v>0</v>
      </c>
      <c r="AT28" s="3">
        <v>0</v>
      </c>
      <c r="AU28" s="3">
        <v>0</v>
      </c>
      <c r="AV28" s="3">
        <v>0</v>
      </c>
      <c r="AW28" s="10">
        <v>0</v>
      </c>
    </row>
    <row r="29" spans="1:50" x14ac:dyDescent="0.35">
      <c r="A29" s="27" t="s">
        <v>355</v>
      </c>
      <c r="B29" s="3" t="s">
        <v>167</v>
      </c>
      <c r="C29" s="4">
        <f t="shared" si="6"/>
        <v>0</v>
      </c>
      <c r="D29" s="3">
        <v>0</v>
      </c>
      <c r="E29" s="3">
        <v>0</v>
      </c>
      <c r="F29" s="3">
        <v>0</v>
      </c>
      <c r="G29" s="3">
        <v>0</v>
      </c>
      <c r="H29" s="3">
        <v>0</v>
      </c>
      <c r="I29" s="3">
        <v>0</v>
      </c>
      <c r="J29" s="3">
        <v>0</v>
      </c>
      <c r="K29" s="3">
        <v>0</v>
      </c>
      <c r="L29" s="3">
        <v>0</v>
      </c>
      <c r="M29" s="3">
        <v>0</v>
      </c>
      <c r="N29" s="3">
        <v>0</v>
      </c>
      <c r="O29" s="3">
        <v>0</v>
      </c>
      <c r="P29" s="3">
        <v>0</v>
      </c>
      <c r="Q29" s="3">
        <v>0</v>
      </c>
      <c r="R29" s="3">
        <v>0</v>
      </c>
      <c r="S29" s="3">
        <v>0</v>
      </c>
      <c r="T29" s="3">
        <v>0</v>
      </c>
      <c r="U29" s="3">
        <v>0</v>
      </c>
      <c r="V29" s="3">
        <v>0</v>
      </c>
      <c r="W29" s="3">
        <v>0</v>
      </c>
      <c r="X29" s="3">
        <v>0</v>
      </c>
      <c r="Y29" s="3">
        <v>0</v>
      </c>
      <c r="Z29" s="3">
        <v>0</v>
      </c>
      <c r="AA29" s="3">
        <v>0</v>
      </c>
      <c r="AB29" s="3">
        <v>0</v>
      </c>
      <c r="AC29" s="3">
        <v>0</v>
      </c>
      <c r="AD29" s="3">
        <v>0</v>
      </c>
      <c r="AE29" s="3">
        <v>0</v>
      </c>
      <c r="AF29" s="3">
        <v>0</v>
      </c>
      <c r="AG29" s="3">
        <v>0</v>
      </c>
      <c r="AH29" s="3">
        <v>0</v>
      </c>
      <c r="AI29" s="3">
        <v>0</v>
      </c>
      <c r="AJ29" s="3">
        <v>0</v>
      </c>
      <c r="AK29" s="3">
        <v>0</v>
      </c>
      <c r="AL29" s="3">
        <v>0</v>
      </c>
      <c r="AM29" s="3">
        <v>0</v>
      </c>
      <c r="AN29" s="3">
        <v>0</v>
      </c>
      <c r="AO29" s="3">
        <v>0</v>
      </c>
      <c r="AP29" s="3">
        <v>0</v>
      </c>
      <c r="AQ29" s="3">
        <v>0</v>
      </c>
      <c r="AR29" s="3">
        <v>0</v>
      </c>
      <c r="AS29" s="3">
        <v>0</v>
      </c>
      <c r="AT29" s="3">
        <v>0</v>
      </c>
      <c r="AU29" s="3">
        <v>0</v>
      </c>
      <c r="AV29" s="3">
        <v>0</v>
      </c>
      <c r="AW29" s="10">
        <v>0</v>
      </c>
    </row>
    <row r="30" spans="1:50" x14ac:dyDescent="0.35">
      <c r="A30" s="27" t="s">
        <v>355</v>
      </c>
      <c r="B30" s="3" t="s">
        <v>132</v>
      </c>
      <c r="C30" s="4">
        <f t="shared" si="6"/>
        <v>0</v>
      </c>
      <c r="D30" s="3">
        <v>0</v>
      </c>
      <c r="E30" s="3">
        <v>0</v>
      </c>
      <c r="F30" s="3">
        <v>0</v>
      </c>
      <c r="G30" s="3">
        <v>0</v>
      </c>
      <c r="H30" s="3">
        <v>0</v>
      </c>
      <c r="I30" s="3">
        <v>0</v>
      </c>
      <c r="J30" s="3">
        <v>0</v>
      </c>
      <c r="K30" s="3">
        <v>0</v>
      </c>
      <c r="L30" s="3">
        <v>0</v>
      </c>
      <c r="M30" s="3">
        <v>0</v>
      </c>
      <c r="N30" s="3">
        <v>0</v>
      </c>
      <c r="O30" s="3">
        <v>0</v>
      </c>
      <c r="P30" s="3">
        <v>0</v>
      </c>
      <c r="Q30" s="3">
        <v>0</v>
      </c>
      <c r="R30" s="3">
        <v>0</v>
      </c>
      <c r="S30" s="3">
        <v>0</v>
      </c>
      <c r="T30" s="3">
        <v>0</v>
      </c>
      <c r="U30" s="3">
        <v>0</v>
      </c>
      <c r="V30" s="3">
        <v>0</v>
      </c>
      <c r="W30" s="3">
        <v>0</v>
      </c>
      <c r="X30" s="3">
        <v>0</v>
      </c>
      <c r="Y30" s="3">
        <v>0</v>
      </c>
      <c r="Z30" s="3">
        <v>0</v>
      </c>
      <c r="AA30" s="3">
        <v>0</v>
      </c>
      <c r="AB30" s="3">
        <v>0</v>
      </c>
      <c r="AC30" s="3">
        <v>0</v>
      </c>
      <c r="AD30" s="3">
        <v>0</v>
      </c>
      <c r="AE30" s="3">
        <v>0</v>
      </c>
      <c r="AF30" s="3">
        <v>0</v>
      </c>
      <c r="AG30" s="3">
        <v>0</v>
      </c>
      <c r="AH30" s="3">
        <v>0</v>
      </c>
      <c r="AI30" s="3">
        <v>0</v>
      </c>
      <c r="AJ30" s="3">
        <v>0</v>
      </c>
      <c r="AK30" s="3">
        <v>0</v>
      </c>
      <c r="AL30" s="3">
        <v>0</v>
      </c>
      <c r="AM30" s="3">
        <v>0</v>
      </c>
      <c r="AN30" s="3">
        <v>0</v>
      </c>
      <c r="AO30" s="3">
        <v>0</v>
      </c>
      <c r="AP30" s="3">
        <v>0</v>
      </c>
      <c r="AQ30" s="3">
        <v>0</v>
      </c>
      <c r="AR30" s="3">
        <v>0</v>
      </c>
      <c r="AS30" s="3">
        <v>0</v>
      </c>
      <c r="AT30" s="3">
        <v>0</v>
      </c>
      <c r="AU30" s="3">
        <v>0</v>
      </c>
      <c r="AV30" s="3">
        <v>0</v>
      </c>
      <c r="AW30" s="10">
        <v>0</v>
      </c>
    </row>
    <row r="31" spans="1:50" x14ac:dyDescent="0.35">
      <c r="A31" s="27" t="s">
        <v>340</v>
      </c>
      <c r="B31" s="3" t="s">
        <v>162</v>
      </c>
      <c r="C31" s="145">
        <f t="shared" si="6"/>
        <v>0</v>
      </c>
      <c r="D31" s="145">
        <v>0</v>
      </c>
      <c r="E31" s="145">
        <v>0</v>
      </c>
      <c r="F31" s="145">
        <v>0</v>
      </c>
      <c r="G31" s="145">
        <v>0</v>
      </c>
      <c r="H31" s="145">
        <v>0</v>
      </c>
      <c r="I31" s="145">
        <v>0</v>
      </c>
      <c r="J31" s="145">
        <v>0</v>
      </c>
      <c r="K31" s="145">
        <v>0</v>
      </c>
      <c r="L31" s="145">
        <v>0</v>
      </c>
      <c r="M31" s="145">
        <v>0</v>
      </c>
      <c r="N31" s="145">
        <v>0</v>
      </c>
      <c r="O31" s="145">
        <v>0</v>
      </c>
      <c r="P31" s="145">
        <v>0</v>
      </c>
      <c r="Q31" s="145">
        <v>0</v>
      </c>
      <c r="R31" s="145">
        <v>0</v>
      </c>
      <c r="S31" s="145">
        <v>0</v>
      </c>
      <c r="T31" s="145">
        <v>0</v>
      </c>
      <c r="U31" s="145">
        <v>0</v>
      </c>
      <c r="V31" s="145">
        <v>0</v>
      </c>
      <c r="W31" s="145">
        <v>0</v>
      </c>
      <c r="X31" s="145">
        <v>0</v>
      </c>
      <c r="Y31" s="145">
        <v>0</v>
      </c>
      <c r="Z31" s="145">
        <v>0</v>
      </c>
      <c r="AA31" s="145">
        <v>0</v>
      </c>
      <c r="AB31" s="145">
        <v>0</v>
      </c>
      <c r="AC31" s="145">
        <v>0</v>
      </c>
      <c r="AD31" s="145">
        <v>0</v>
      </c>
      <c r="AE31" s="145">
        <v>0</v>
      </c>
      <c r="AF31" s="145">
        <v>0</v>
      </c>
      <c r="AG31" s="145">
        <v>0</v>
      </c>
      <c r="AH31" s="145">
        <v>0</v>
      </c>
      <c r="AI31" s="145">
        <v>0</v>
      </c>
      <c r="AJ31" s="145">
        <v>0</v>
      </c>
      <c r="AK31" s="145">
        <v>0</v>
      </c>
      <c r="AL31" s="145">
        <v>0</v>
      </c>
      <c r="AM31" s="145">
        <v>0</v>
      </c>
      <c r="AN31" s="145">
        <v>0</v>
      </c>
      <c r="AO31" s="145">
        <v>0</v>
      </c>
      <c r="AP31" s="145">
        <v>0</v>
      </c>
      <c r="AQ31" s="145">
        <v>0</v>
      </c>
      <c r="AR31" s="145">
        <v>0</v>
      </c>
      <c r="AS31" s="145">
        <v>0</v>
      </c>
      <c r="AT31" s="145">
        <v>0</v>
      </c>
      <c r="AU31" s="145">
        <v>0</v>
      </c>
      <c r="AV31" s="145">
        <v>0</v>
      </c>
      <c r="AW31" s="195">
        <v>0</v>
      </c>
    </row>
    <row r="32" spans="1:50" x14ac:dyDescent="0.35">
      <c r="A32" s="27" t="s">
        <v>340</v>
      </c>
      <c r="B32" s="3" t="s">
        <v>166</v>
      </c>
      <c r="C32" s="145">
        <f t="shared" si="6"/>
        <v>0</v>
      </c>
      <c r="D32" s="145">
        <v>0</v>
      </c>
      <c r="E32" s="145">
        <v>0</v>
      </c>
      <c r="F32" s="145">
        <v>0</v>
      </c>
      <c r="G32" s="145">
        <v>0</v>
      </c>
      <c r="H32" s="145">
        <v>0</v>
      </c>
      <c r="I32" s="145">
        <v>0</v>
      </c>
      <c r="J32" s="145">
        <v>0</v>
      </c>
      <c r="K32" s="145">
        <v>0</v>
      </c>
      <c r="L32" s="145">
        <v>0</v>
      </c>
      <c r="M32" s="145">
        <v>0</v>
      </c>
      <c r="N32" s="145">
        <v>0</v>
      </c>
      <c r="O32" s="145">
        <v>0</v>
      </c>
      <c r="P32" s="145">
        <v>0</v>
      </c>
      <c r="Q32" s="145">
        <v>0</v>
      </c>
      <c r="R32" s="145">
        <v>0</v>
      </c>
      <c r="S32" s="145">
        <v>0</v>
      </c>
      <c r="T32" s="145">
        <v>0</v>
      </c>
      <c r="U32" s="145">
        <v>0</v>
      </c>
      <c r="V32" s="145">
        <v>0</v>
      </c>
      <c r="W32" s="145">
        <v>0</v>
      </c>
      <c r="X32" s="145">
        <v>0</v>
      </c>
      <c r="Y32" s="145">
        <v>0</v>
      </c>
      <c r="Z32" s="145">
        <v>0</v>
      </c>
      <c r="AA32" s="145">
        <v>0</v>
      </c>
      <c r="AB32" s="145">
        <v>0</v>
      </c>
      <c r="AC32" s="145">
        <v>0</v>
      </c>
      <c r="AD32" s="145">
        <v>0</v>
      </c>
      <c r="AE32" s="145">
        <v>0</v>
      </c>
      <c r="AF32" s="145">
        <v>0</v>
      </c>
      <c r="AG32" s="145">
        <v>0</v>
      </c>
      <c r="AH32" s="145">
        <v>0</v>
      </c>
      <c r="AI32" s="145">
        <v>0</v>
      </c>
      <c r="AJ32" s="145">
        <v>0</v>
      </c>
      <c r="AK32" s="145">
        <v>0</v>
      </c>
      <c r="AL32" s="145">
        <v>0</v>
      </c>
      <c r="AM32" s="145">
        <v>0</v>
      </c>
      <c r="AN32" s="145">
        <v>0</v>
      </c>
      <c r="AO32" s="145">
        <v>0</v>
      </c>
      <c r="AP32" s="145">
        <v>0</v>
      </c>
      <c r="AQ32" s="145">
        <v>0</v>
      </c>
      <c r="AR32" s="145">
        <v>0</v>
      </c>
      <c r="AS32" s="145">
        <v>0</v>
      </c>
      <c r="AT32" s="145">
        <v>0</v>
      </c>
      <c r="AU32" s="145">
        <v>0</v>
      </c>
      <c r="AV32" s="145">
        <v>0</v>
      </c>
      <c r="AW32" s="195">
        <v>0</v>
      </c>
    </row>
    <row r="33" spans="1:49" x14ac:dyDescent="0.35">
      <c r="A33" s="27" t="s">
        <v>340</v>
      </c>
      <c r="B33" s="3" t="s">
        <v>133</v>
      </c>
      <c r="C33" s="4">
        <f t="shared" si="6"/>
        <v>0</v>
      </c>
      <c r="D33" s="3">
        <v>0</v>
      </c>
      <c r="E33" s="3">
        <v>0</v>
      </c>
      <c r="F33" s="3">
        <v>0</v>
      </c>
      <c r="G33" s="3">
        <v>0</v>
      </c>
      <c r="H33" s="3">
        <v>0</v>
      </c>
      <c r="I33" s="3">
        <v>0</v>
      </c>
      <c r="J33" s="3">
        <v>0</v>
      </c>
      <c r="K33" s="3">
        <v>0</v>
      </c>
      <c r="L33" s="3">
        <v>0</v>
      </c>
      <c r="M33" s="3">
        <v>0</v>
      </c>
      <c r="N33" s="3">
        <v>0</v>
      </c>
      <c r="O33" s="3">
        <v>0</v>
      </c>
      <c r="P33" s="3">
        <v>0</v>
      </c>
      <c r="Q33" s="3">
        <v>0</v>
      </c>
      <c r="R33" s="3">
        <v>0</v>
      </c>
      <c r="S33" s="3">
        <v>0</v>
      </c>
      <c r="T33" s="3">
        <v>0</v>
      </c>
      <c r="U33" s="3">
        <v>0</v>
      </c>
      <c r="V33" s="3">
        <v>0</v>
      </c>
      <c r="W33" s="3">
        <v>0</v>
      </c>
      <c r="X33" s="3">
        <v>0</v>
      </c>
      <c r="Y33" s="3">
        <v>0</v>
      </c>
      <c r="Z33" s="3">
        <v>0</v>
      </c>
      <c r="AA33" s="3">
        <v>0</v>
      </c>
      <c r="AB33" s="3">
        <v>0</v>
      </c>
      <c r="AC33" s="3">
        <v>0</v>
      </c>
      <c r="AD33" s="3">
        <v>0</v>
      </c>
      <c r="AE33" s="3">
        <v>0</v>
      </c>
      <c r="AF33" s="3">
        <v>0</v>
      </c>
      <c r="AG33" s="3">
        <v>0</v>
      </c>
      <c r="AH33" s="3">
        <v>0</v>
      </c>
      <c r="AI33" s="3">
        <v>0</v>
      </c>
      <c r="AJ33" s="3">
        <v>0</v>
      </c>
      <c r="AK33" s="3">
        <v>0</v>
      </c>
      <c r="AL33" s="3">
        <v>0</v>
      </c>
      <c r="AM33" s="3">
        <v>0</v>
      </c>
      <c r="AN33" s="3">
        <v>0</v>
      </c>
      <c r="AO33" s="3">
        <v>0</v>
      </c>
      <c r="AP33" s="3">
        <v>0</v>
      </c>
      <c r="AQ33" s="3">
        <v>0</v>
      </c>
      <c r="AR33" s="3">
        <v>0</v>
      </c>
      <c r="AS33" s="3">
        <v>0</v>
      </c>
      <c r="AT33" s="3">
        <v>0</v>
      </c>
      <c r="AU33" s="3">
        <v>0</v>
      </c>
      <c r="AV33" s="3">
        <v>0</v>
      </c>
      <c r="AW33" s="10">
        <v>0</v>
      </c>
    </row>
    <row r="34" spans="1:49" x14ac:dyDescent="0.35">
      <c r="A34" s="27" t="s">
        <v>340</v>
      </c>
      <c r="B34" s="3" t="s">
        <v>167</v>
      </c>
      <c r="C34" s="4">
        <f t="shared" si="6"/>
        <v>0</v>
      </c>
      <c r="D34" s="3">
        <v>0</v>
      </c>
      <c r="E34" s="3">
        <v>0</v>
      </c>
      <c r="F34" s="3">
        <v>0</v>
      </c>
      <c r="G34" s="3">
        <v>0</v>
      </c>
      <c r="H34" s="3">
        <v>0</v>
      </c>
      <c r="I34" s="3">
        <v>0</v>
      </c>
      <c r="J34" s="3">
        <v>0</v>
      </c>
      <c r="K34" s="3">
        <v>0</v>
      </c>
      <c r="L34" s="3">
        <v>0</v>
      </c>
      <c r="M34" s="3">
        <v>0</v>
      </c>
      <c r="N34" s="3">
        <v>0</v>
      </c>
      <c r="O34" s="3">
        <v>0</v>
      </c>
      <c r="P34" s="3">
        <v>0</v>
      </c>
      <c r="Q34" s="3">
        <v>0</v>
      </c>
      <c r="R34" s="3">
        <v>0</v>
      </c>
      <c r="S34" s="3">
        <v>0</v>
      </c>
      <c r="T34" s="3">
        <v>0</v>
      </c>
      <c r="U34" s="3">
        <v>0</v>
      </c>
      <c r="V34" s="3">
        <v>0</v>
      </c>
      <c r="W34" s="3">
        <v>0</v>
      </c>
      <c r="X34" s="3">
        <v>0</v>
      </c>
      <c r="Y34" s="3">
        <v>0</v>
      </c>
      <c r="Z34" s="3">
        <v>0</v>
      </c>
      <c r="AA34" s="3">
        <v>0</v>
      </c>
      <c r="AB34" s="3">
        <v>0</v>
      </c>
      <c r="AC34" s="3">
        <v>0</v>
      </c>
      <c r="AD34" s="3">
        <v>0</v>
      </c>
      <c r="AE34" s="3">
        <v>0</v>
      </c>
      <c r="AF34" s="3">
        <v>0</v>
      </c>
      <c r="AG34" s="3">
        <v>0</v>
      </c>
      <c r="AH34" s="3">
        <v>0</v>
      </c>
      <c r="AI34" s="3">
        <v>0</v>
      </c>
      <c r="AJ34" s="3">
        <v>0</v>
      </c>
      <c r="AK34" s="3">
        <v>0</v>
      </c>
      <c r="AL34" s="3">
        <v>0</v>
      </c>
      <c r="AM34" s="3">
        <v>0</v>
      </c>
      <c r="AN34" s="3">
        <v>0</v>
      </c>
      <c r="AO34" s="3">
        <v>0</v>
      </c>
      <c r="AP34" s="3">
        <v>0</v>
      </c>
      <c r="AQ34" s="3">
        <v>0</v>
      </c>
      <c r="AR34" s="3">
        <v>0</v>
      </c>
      <c r="AS34" s="3">
        <v>0</v>
      </c>
      <c r="AT34" s="3">
        <v>0</v>
      </c>
      <c r="AU34" s="3">
        <v>0</v>
      </c>
      <c r="AV34" s="3">
        <v>0</v>
      </c>
      <c r="AW34" s="10">
        <v>0</v>
      </c>
    </row>
    <row r="35" spans="1:49" x14ac:dyDescent="0.35">
      <c r="A35" s="27" t="s">
        <v>340</v>
      </c>
      <c r="B35" s="3" t="s">
        <v>132</v>
      </c>
      <c r="C35" s="4">
        <f t="shared" si="6"/>
        <v>0</v>
      </c>
      <c r="D35" s="3">
        <v>0</v>
      </c>
      <c r="E35" s="3">
        <v>0</v>
      </c>
      <c r="F35" s="3">
        <v>0</v>
      </c>
      <c r="G35" s="3">
        <v>0</v>
      </c>
      <c r="H35" s="3">
        <v>0</v>
      </c>
      <c r="I35" s="3">
        <v>0</v>
      </c>
      <c r="J35" s="3">
        <v>0</v>
      </c>
      <c r="K35" s="3">
        <v>0</v>
      </c>
      <c r="L35" s="3">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10">
        <v>0</v>
      </c>
    </row>
    <row r="36" spans="1:49" x14ac:dyDescent="0.35">
      <c r="A36" s="27" t="s">
        <v>341</v>
      </c>
      <c r="B36" s="3" t="s">
        <v>162</v>
      </c>
      <c r="C36" s="145">
        <f t="shared" si="6"/>
        <v>578.89130434782612</v>
      </c>
      <c r="D36" s="145">
        <v>1875</v>
      </c>
      <c r="E36" s="145">
        <v>2640</v>
      </c>
      <c r="F36" s="145">
        <v>2244</v>
      </c>
      <c r="G36" s="145">
        <v>581</v>
      </c>
      <c r="H36" s="145">
        <v>2007</v>
      </c>
      <c r="I36" s="145">
        <v>53</v>
      </c>
      <c r="J36" s="145">
        <v>106</v>
      </c>
      <c r="K36" s="145">
        <v>0</v>
      </c>
      <c r="L36" s="145">
        <v>105</v>
      </c>
      <c r="M36" s="145">
        <v>159</v>
      </c>
      <c r="N36" s="145">
        <v>409</v>
      </c>
      <c r="O36" s="145">
        <v>355</v>
      </c>
      <c r="P36" s="145">
        <v>785</v>
      </c>
      <c r="Q36" s="145">
        <v>268</v>
      </c>
      <c r="R36" s="145">
        <v>884</v>
      </c>
      <c r="S36" s="145">
        <v>751</v>
      </c>
      <c r="T36" s="145">
        <v>548</v>
      </c>
      <c r="U36" s="145">
        <v>268</v>
      </c>
      <c r="V36" s="145">
        <v>809</v>
      </c>
      <c r="W36" s="145">
        <v>107</v>
      </c>
      <c r="X36" s="145">
        <v>375</v>
      </c>
      <c r="Y36" s="145">
        <v>585</v>
      </c>
      <c r="Z36" s="145">
        <v>828</v>
      </c>
      <c r="AA36" s="145">
        <v>161</v>
      </c>
      <c r="AB36" s="145">
        <v>665</v>
      </c>
      <c r="AC36" s="145">
        <v>626</v>
      </c>
      <c r="AD36" s="145">
        <v>494</v>
      </c>
      <c r="AE36" s="145">
        <v>665</v>
      </c>
      <c r="AF36" s="145">
        <v>884</v>
      </c>
      <c r="AG36" s="145">
        <v>384</v>
      </c>
      <c r="AH36" s="145">
        <v>524</v>
      </c>
      <c r="AI36" s="145">
        <v>512</v>
      </c>
      <c r="AJ36" s="145">
        <v>315</v>
      </c>
      <c r="AK36" s="145">
        <v>883</v>
      </c>
      <c r="AL36" s="145">
        <v>274</v>
      </c>
      <c r="AM36" s="145">
        <v>165</v>
      </c>
      <c r="AN36" s="145">
        <v>277</v>
      </c>
      <c r="AO36" s="145">
        <v>821</v>
      </c>
      <c r="AP36" s="145">
        <v>638</v>
      </c>
      <c r="AQ36" s="145">
        <v>380</v>
      </c>
      <c r="AR36" s="145">
        <v>333</v>
      </c>
      <c r="AS36" s="145">
        <v>222</v>
      </c>
      <c r="AT36" s="145">
        <v>277</v>
      </c>
      <c r="AU36" s="145">
        <v>110</v>
      </c>
      <c r="AV36" s="145">
        <v>55</v>
      </c>
      <c r="AW36" s="195">
        <v>222</v>
      </c>
    </row>
    <row r="37" spans="1:49" x14ac:dyDescent="0.35">
      <c r="A37" s="27" t="s">
        <v>341</v>
      </c>
      <c r="B37" s="3" t="s">
        <v>166</v>
      </c>
      <c r="C37" s="145">
        <f t="shared" si="6"/>
        <v>119.41304347826087</v>
      </c>
      <c r="D37" s="145">
        <v>375</v>
      </c>
      <c r="E37" s="145">
        <v>440</v>
      </c>
      <c r="F37" s="145">
        <v>748</v>
      </c>
      <c r="G37" s="145">
        <v>194</v>
      </c>
      <c r="H37" s="145">
        <v>669</v>
      </c>
      <c r="I37" s="145">
        <v>53</v>
      </c>
      <c r="J37" s="145">
        <v>53</v>
      </c>
      <c r="K37" s="145">
        <v>0</v>
      </c>
      <c r="L37" s="145">
        <v>53</v>
      </c>
      <c r="M37" s="145">
        <v>53</v>
      </c>
      <c r="N37" s="145">
        <v>102</v>
      </c>
      <c r="O37" s="145">
        <v>118</v>
      </c>
      <c r="P37" s="145">
        <v>87</v>
      </c>
      <c r="Q37" s="145">
        <v>54</v>
      </c>
      <c r="R37" s="145">
        <v>88</v>
      </c>
      <c r="S37" s="145">
        <v>54</v>
      </c>
      <c r="T37" s="145">
        <v>55</v>
      </c>
      <c r="U37" s="145">
        <v>67</v>
      </c>
      <c r="V37" s="145">
        <v>101</v>
      </c>
      <c r="W37" s="145">
        <v>54</v>
      </c>
      <c r="X37" s="145">
        <v>125</v>
      </c>
      <c r="Y37" s="145">
        <v>73</v>
      </c>
      <c r="Z37" s="145">
        <v>103</v>
      </c>
      <c r="AA37" s="145">
        <v>54</v>
      </c>
      <c r="AB37" s="145">
        <v>133</v>
      </c>
      <c r="AC37" s="145">
        <v>63</v>
      </c>
      <c r="AD37" s="145">
        <v>99</v>
      </c>
      <c r="AE37" s="145">
        <v>83</v>
      </c>
      <c r="AF37" s="145">
        <v>98</v>
      </c>
      <c r="AG37" s="145">
        <v>55</v>
      </c>
      <c r="AH37" s="145">
        <v>87</v>
      </c>
      <c r="AI37" s="145">
        <v>85</v>
      </c>
      <c r="AJ37" s="145">
        <v>79</v>
      </c>
      <c r="AK37" s="145">
        <v>98</v>
      </c>
      <c r="AL37" s="145">
        <v>55</v>
      </c>
      <c r="AM37" s="145">
        <v>55</v>
      </c>
      <c r="AN37" s="145">
        <v>55</v>
      </c>
      <c r="AO37" s="145">
        <v>82</v>
      </c>
      <c r="AP37" s="145">
        <v>80</v>
      </c>
      <c r="AQ37" s="145">
        <v>95</v>
      </c>
      <c r="AR37" s="145">
        <v>55</v>
      </c>
      <c r="AS37" s="145">
        <v>55</v>
      </c>
      <c r="AT37" s="145">
        <v>69</v>
      </c>
      <c r="AU37" s="145">
        <v>110</v>
      </c>
      <c r="AV37" s="145">
        <v>55</v>
      </c>
      <c r="AW37" s="195">
        <v>74</v>
      </c>
    </row>
    <row r="38" spans="1:49" x14ac:dyDescent="0.35">
      <c r="A38" s="27" t="s">
        <v>341</v>
      </c>
      <c r="B38" s="3" t="s">
        <v>133</v>
      </c>
      <c r="C38" s="4">
        <f t="shared" si="6"/>
        <v>6.0652173913043477</v>
      </c>
      <c r="D38" s="3">
        <v>11</v>
      </c>
      <c r="E38" s="3">
        <v>15</v>
      </c>
      <c r="F38" s="3">
        <v>11</v>
      </c>
      <c r="G38" s="3">
        <v>4</v>
      </c>
      <c r="H38" s="3">
        <v>10</v>
      </c>
      <c r="I38" s="3">
        <v>1</v>
      </c>
      <c r="J38" s="3">
        <v>2</v>
      </c>
      <c r="K38" s="3">
        <v>0</v>
      </c>
      <c r="L38" s="3">
        <v>2</v>
      </c>
      <c r="M38" s="3">
        <v>3</v>
      </c>
      <c r="N38" s="3">
        <v>4</v>
      </c>
      <c r="O38" s="3">
        <v>3</v>
      </c>
      <c r="P38" s="3">
        <v>9</v>
      </c>
      <c r="Q38" s="3">
        <v>5</v>
      </c>
      <c r="R38" s="3">
        <v>11</v>
      </c>
      <c r="S38" s="3">
        <v>14</v>
      </c>
      <c r="T38" s="3">
        <v>10</v>
      </c>
      <c r="U38" s="3">
        <v>5</v>
      </c>
      <c r="V38" s="3">
        <v>8</v>
      </c>
      <c r="W38" s="3">
        <v>2</v>
      </c>
      <c r="X38" s="3">
        <v>3</v>
      </c>
      <c r="Y38" s="3">
        <v>8</v>
      </c>
      <c r="Z38" s="3">
        <v>8</v>
      </c>
      <c r="AA38" s="3">
        <v>3</v>
      </c>
      <c r="AB38" s="3">
        <v>5</v>
      </c>
      <c r="AC38" s="3">
        <v>10</v>
      </c>
      <c r="AD38" s="3">
        <v>5</v>
      </c>
      <c r="AE38" s="3">
        <v>9</v>
      </c>
      <c r="AF38" s="3">
        <v>9</v>
      </c>
      <c r="AG38" s="3">
        <v>7</v>
      </c>
      <c r="AH38" s="3">
        <v>6</v>
      </c>
      <c r="AI38" s="3">
        <v>6</v>
      </c>
      <c r="AJ38" s="3">
        <v>4</v>
      </c>
      <c r="AK38" s="3">
        <v>9</v>
      </c>
      <c r="AL38" s="3">
        <v>5</v>
      </c>
      <c r="AM38" s="3">
        <v>3</v>
      </c>
      <c r="AN38" s="3">
        <v>5</v>
      </c>
      <c r="AO38" s="3">
        <v>10</v>
      </c>
      <c r="AP38" s="3">
        <v>8</v>
      </c>
      <c r="AQ38" s="3">
        <v>4</v>
      </c>
      <c r="AR38" s="3">
        <v>6</v>
      </c>
      <c r="AS38" s="3">
        <v>4</v>
      </c>
      <c r="AT38" s="3">
        <v>5</v>
      </c>
      <c r="AU38" s="3">
        <v>2</v>
      </c>
      <c r="AV38" s="3">
        <v>1</v>
      </c>
      <c r="AW38" s="10">
        <v>4</v>
      </c>
    </row>
    <row r="39" spans="1:49" x14ac:dyDescent="0.35">
      <c r="A39" s="27" t="s">
        <v>341</v>
      </c>
      <c r="B39" s="3" t="s">
        <v>167</v>
      </c>
      <c r="C39" s="4">
        <f t="shared" si="6"/>
        <v>0</v>
      </c>
      <c r="D39" s="4">
        <v>0</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16">
        <v>0</v>
      </c>
    </row>
    <row r="40" spans="1:49" x14ac:dyDescent="0.35">
      <c r="A40" s="27" t="s">
        <v>341</v>
      </c>
      <c r="B40" s="3" t="s">
        <v>132</v>
      </c>
      <c r="C40" s="4">
        <f t="shared" si="6"/>
        <v>5.2608695652173916</v>
      </c>
      <c r="D40" s="3">
        <v>5</v>
      </c>
      <c r="E40" s="3">
        <v>6</v>
      </c>
      <c r="F40" s="3">
        <v>3</v>
      </c>
      <c r="G40" s="3">
        <v>3</v>
      </c>
      <c r="H40" s="3">
        <v>3</v>
      </c>
      <c r="I40" s="3">
        <v>1</v>
      </c>
      <c r="J40" s="3">
        <v>2</v>
      </c>
      <c r="K40" s="3">
        <v>0</v>
      </c>
      <c r="L40" s="3">
        <v>2</v>
      </c>
      <c r="M40" s="3">
        <v>3</v>
      </c>
      <c r="N40" s="3">
        <v>4</v>
      </c>
      <c r="O40" s="3">
        <v>3</v>
      </c>
      <c r="P40" s="3">
        <v>9</v>
      </c>
      <c r="Q40" s="3">
        <v>5</v>
      </c>
      <c r="R40" s="3">
        <v>10</v>
      </c>
      <c r="S40" s="3">
        <v>14</v>
      </c>
      <c r="T40" s="3">
        <v>10</v>
      </c>
      <c r="U40" s="3">
        <v>4</v>
      </c>
      <c r="V40" s="3">
        <v>8</v>
      </c>
      <c r="W40" s="3">
        <v>2</v>
      </c>
      <c r="X40" s="3">
        <v>3</v>
      </c>
      <c r="Y40" s="3">
        <v>8</v>
      </c>
      <c r="Z40" s="3">
        <v>8</v>
      </c>
      <c r="AA40" s="3">
        <v>3</v>
      </c>
      <c r="AB40" s="3">
        <v>5</v>
      </c>
      <c r="AC40" s="3">
        <v>10</v>
      </c>
      <c r="AD40" s="3">
        <v>5</v>
      </c>
      <c r="AE40" s="3">
        <v>8</v>
      </c>
      <c r="AF40" s="3">
        <v>9</v>
      </c>
      <c r="AG40" s="3">
        <v>7</v>
      </c>
      <c r="AH40" s="3">
        <v>6</v>
      </c>
      <c r="AI40" s="3">
        <v>6</v>
      </c>
      <c r="AJ40" s="3">
        <v>4</v>
      </c>
      <c r="AK40" s="3">
        <v>9</v>
      </c>
      <c r="AL40" s="3">
        <v>5</v>
      </c>
      <c r="AM40" s="3">
        <v>3</v>
      </c>
      <c r="AN40" s="3">
        <v>5</v>
      </c>
      <c r="AO40" s="3">
        <v>10</v>
      </c>
      <c r="AP40" s="3">
        <v>8</v>
      </c>
      <c r="AQ40" s="3">
        <v>4</v>
      </c>
      <c r="AR40" s="3">
        <v>6</v>
      </c>
      <c r="AS40" s="3">
        <v>4</v>
      </c>
      <c r="AT40" s="3">
        <v>4</v>
      </c>
      <c r="AU40" s="3">
        <v>1</v>
      </c>
      <c r="AV40" s="3">
        <v>1</v>
      </c>
      <c r="AW40" s="10">
        <v>3</v>
      </c>
    </row>
    <row r="41" spans="1:49" x14ac:dyDescent="0.35">
      <c r="A41" s="27" t="s">
        <v>333</v>
      </c>
      <c r="B41" s="3" t="s">
        <v>162</v>
      </c>
      <c r="C41" s="145">
        <f t="shared" si="6"/>
        <v>941.13043478260875</v>
      </c>
      <c r="D41" s="145">
        <v>1699</v>
      </c>
      <c r="E41" s="145">
        <v>1468</v>
      </c>
      <c r="F41" s="145">
        <v>712</v>
      </c>
      <c r="G41" s="145">
        <v>2036</v>
      </c>
      <c r="H41" s="145">
        <v>1562</v>
      </c>
      <c r="I41" s="145">
        <v>2274</v>
      </c>
      <c r="J41" s="145">
        <v>1114</v>
      </c>
      <c r="K41" s="145">
        <v>684</v>
      </c>
      <c r="L41" s="145">
        <v>354</v>
      </c>
      <c r="M41" s="145">
        <v>0</v>
      </c>
      <c r="N41" s="145">
        <v>288</v>
      </c>
      <c r="O41" s="145">
        <v>316</v>
      </c>
      <c r="P41" s="145">
        <v>1282</v>
      </c>
      <c r="Q41" s="145">
        <v>625</v>
      </c>
      <c r="R41" s="145">
        <v>1000</v>
      </c>
      <c r="S41" s="145">
        <v>1053</v>
      </c>
      <c r="T41" s="145">
        <v>814</v>
      </c>
      <c r="U41" s="145">
        <v>272</v>
      </c>
      <c r="V41" s="145">
        <v>1006</v>
      </c>
      <c r="W41" s="145">
        <v>894</v>
      </c>
      <c r="X41" s="145">
        <v>1333</v>
      </c>
      <c r="Y41" s="145">
        <v>1043</v>
      </c>
      <c r="Z41" s="145">
        <v>1184</v>
      </c>
      <c r="AA41" s="145">
        <v>663</v>
      </c>
      <c r="AB41" s="145">
        <v>474</v>
      </c>
      <c r="AC41" s="145">
        <v>847</v>
      </c>
      <c r="AD41" s="145">
        <v>443</v>
      </c>
      <c r="AE41" s="145">
        <v>1230</v>
      </c>
      <c r="AF41" s="145">
        <v>989</v>
      </c>
      <c r="AG41" s="145">
        <v>979</v>
      </c>
      <c r="AH41" s="145">
        <v>636</v>
      </c>
      <c r="AI41" s="145">
        <v>494</v>
      </c>
      <c r="AJ41" s="145">
        <v>844</v>
      </c>
      <c r="AK41" s="145">
        <v>501</v>
      </c>
      <c r="AL41" s="145">
        <v>559</v>
      </c>
      <c r="AM41" s="145">
        <v>1432</v>
      </c>
      <c r="AN41" s="145">
        <v>1721</v>
      </c>
      <c r="AO41" s="145">
        <v>1084</v>
      </c>
      <c r="AP41" s="145">
        <v>1697</v>
      </c>
      <c r="AQ41" s="145">
        <v>1139</v>
      </c>
      <c r="AR41" s="145">
        <v>361</v>
      </c>
      <c r="AS41" s="145">
        <v>509</v>
      </c>
      <c r="AT41" s="145">
        <v>1042</v>
      </c>
      <c r="AU41" s="145">
        <v>1159</v>
      </c>
      <c r="AV41" s="145">
        <v>621</v>
      </c>
      <c r="AW41" s="195">
        <v>855</v>
      </c>
    </row>
    <row r="42" spans="1:49" x14ac:dyDescent="0.35">
      <c r="A42" s="27" t="s">
        <v>333</v>
      </c>
      <c r="B42" s="3" t="s">
        <v>166</v>
      </c>
      <c r="C42" s="145">
        <f t="shared" si="6"/>
        <v>107.21739130434783</v>
      </c>
      <c r="D42" s="145">
        <v>243</v>
      </c>
      <c r="E42" s="145">
        <v>147</v>
      </c>
      <c r="F42" s="145">
        <v>65</v>
      </c>
      <c r="G42" s="145">
        <v>204</v>
      </c>
      <c r="H42" s="145">
        <v>260</v>
      </c>
      <c r="I42" s="145">
        <v>284</v>
      </c>
      <c r="J42" s="145">
        <v>111</v>
      </c>
      <c r="K42" s="145">
        <v>98</v>
      </c>
      <c r="L42" s="145">
        <v>88</v>
      </c>
      <c r="M42" s="145">
        <v>0</v>
      </c>
      <c r="N42" s="145">
        <v>72</v>
      </c>
      <c r="O42" s="145">
        <v>79</v>
      </c>
      <c r="P42" s="145">
        <v>107</v>
      </c>
      <c r="Q42" s="145">
        <v>78</v>
      </c>
      <c r="R42" s="145">
        <v>91</v>
      </c>
      <c r="S42" s="145">
        <v>81</v>
      </c>
      <c r="T42" s="145">
        <v>68</v>
      </c>
      <c r="U42" s="145">
        <v>45</v>
      </c>
      <c r="V42" s="145">
        <v>84</v>
      </c>
      <c r="W42" s="145">
        <v>99</v>
      </c>
      <c r="X42" s="145">
        <v>190</v>
      </c>
      <c r="Y42" s="145">
        <v>80</v>
      </c>
      <c r="Z42" s="145">
        <v>148</v>
      </c>
      <c r="AA42" s="145">
        <v>95</v>
      </c>
      <c r="AB42" s="145">
        <v>68</v>
      </c>
      <c r="AC42" s="145">
        <v>106</v>
      </c>
      <c r="AD42" s="145">
        <v>63</v>
      </c>
      <c r="AE42" s="145">
        <v>95</v>
      </c>
      <c r="AF42" s="145">
        <v>82</v>
      </c>
      <c r="AG42" s="145">
        <v>89</v>
      </c>
      <c r="AH42" s="145">
        <v>71</v>
      </c>
      <c r="AI42" s="145">
        <v>71</v>
      </c>
      <c r="AJ42" s="145">
        <v>141</v>
      </c>
      <c r="AK42" s="145">
        <v>56</v>
      </c>
      <c r="AL42" s="145">
        <v>93</v>
      </c>
      <c r="AM42" s="145">
        <v>179</v>
      </c>
      <c r="AN42" s="145">
        <v>132</v>
      </c>
      <c r="AO42" s="145">
        <v>83</v>
      </c>
      <c r="AP42" s="145">
        <v>106</v>
      </c>
      <c r="AQ42" s="145">
        <v>104</v>
      </c>
      <c r="AR42" s="145">
        <v>72</v>
      </c>
      <c r="AS42" s="145">
        <v>127</v>
      </c>
      <c r="AT42" s="145">
        <v>87</v>
      </c>
      <c r="AU42" s="145">
        <v>116</v>
      </c>
      <c r="AV42" s="145">
        <v>89</v>
      </c>
      <c r="AW42" s="195">
        <v>85</v>
      </c>
    </row>
    <row r="43" spans="1:49" x14ac:dyDescent="0.35">
      <c r="A43" s="27" t="s">
        <v>333</v>
      </c>
      <c r="B43" s="3" t="s">
        <v>133</v>
      </c>
      <c r="C43" s="4">
        <f t="shared" si="6"/>
        <v>10.717391304347826</v>
      </c>
      <c r="D43" s="3">
        <v>12</v>
      </c>
      <c r="E43" s="3">
        <v>13</v>
      </c>
      <c r="F43" s="3">
        <v>12</v>
      </c>
      <c r="G43" s="3">
        <v>19</v>
      </c>
      <c r="H43" s="3">
        <v>13</v>
      </c>
      <c r="I43" s="3">
        <v>19</v>
      </c>
      <c r="J43" s="3">
        <v>11</v>
      </c>
      <c r="K43" s="3">
        <v>8</v>
      </c>
      <c r="L43" s="3">
        <v>4</v>
      </c>
      <c r="M43" s="3">
        <v>0</v>
      </c>
      <c r="N43" s="3">
        <v>4</v>
      </c>
      <c r="O43" s="3">
        <v>4</v>
      </c>
      <c r="P43" s="3">
        <v>19</v>
      </c>
      <c r="Q43" s="3">
        <v>9</v>
      </c>
      <c r="R43" s="3">
        <v>13</v>
      </c>
      <c r="S43" s="3">
        <v>15</v>
      </c>
      <c r="T43" s="3">
        <v>13</v>
      </c>
      <c r="U43" s="3">
        <v>6</v>
      </c>
      <c r="V43" s="3">
        <v>13</v>
      </c>
      <c r="W43" s="3">
        <v>11</v>
      </c>
      <c r="X43" s="3">
        <v>14</v>
      </c>
      <c r="Y43" s="3">
        <v>13</v>
      </c>
      <c r="Z43" s="3">
        <v>10</v>
      </c>
      <c r="AA43" s="3">
        <v>7</v>
      </c>
      <c r="AB43" s="3">
        <v>7</v>
      </c>
      <c r="AC43" s="3">
        <v>10</v>
      </c>
      <c r="AD43" s="3">
        <v>7</v>
      </c>
      <c r="AE43" s="3">
        <v>14</v>
      </c>
      <c r="AF43" s="3">
        <v>12</v>
      </c>
      <c r="AG43" s="3">
        <v>14</v>
      </c>
      <c r="AH43" s="3">
        <v>9</v>
      </c>
      <c r="AI43" s="3">
        <v>8</v>
      </c>
      <c r="AJ43" s="3">
        <v>6</v>
      </c>
      <c r="AK43" s="3">
        <v>11</v>
      </c>
      <c r="AL43" s="3">
        <v>7</v>
      </c>
      <c r="AM43" s="3">
        <v>11</v>
      </c>
      <c r="AN43" s="3">
        <v>17</v>
      </c>
      <c r="AO43" s="3">
        <v>14</v>
      </c>
      <c r="AP43" s="3">
        <v>18</v>
      </c>
      <c r="AQ43" s="3">
        <v>11</v>
      </c>
      <c r="AR43" s="3">
        <v>5</v>
      </c>
      <c r="AS43" s="3">
        <v>6</v>
      </c>
      <c r="AT43" s="3">
        <v>14</v>
      </c>
      <c r="AU43" s="3">
        <v>11</v>
      </c>
      <c r="AV43" s="3">
        <v>8</v>
      </c>
      <c r="AW43" s="10">
        <v>11</v>
      </c>
    </row>
    <row r="44" spans="1:49" x14ac:dyDescent="0.35">
      <c r="A44" s="27" t="s">
        <v>333</v>
      </c>
      <c r="B44" s="3" t="s">
        <v>167</v>
      </c>
      <c r="C44" s="4">
        <f t="shared" si="6"/>
        <v>0</v>
      </c>
      <c r="D44" s="4">
        <v>0</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3">
        <v>0</v>
      </c>
      <c r="X44" s="4">
        <v>0</v>
      </c>
      <c r="Y44" s="4">
        <v>0</v>
      </c>
      <c r="Z44" s="4">
        <v>0</v>
      </c>
      <c r="AA44" s="4">
        <v>0</v>
      </c>
      <c r="AB44" s="4">
        <v>0</v>
      </c>
      <c r="AC44" s="4">
        <v>0</v>
      </c>
      <c r="AD44" s="4">
        <v>0</v>
      </c>
      <c r="AE44" s="4">
        <v>0</v>
      </c>
      <c r="AF44" s="4">
        <v>0</v>
      </c>
      <c r="AG44" s="4">
        <v>0</v>
      </c>
      <c r="AH44" s="4">
        <v>0</v>
      </c>
      <c r="AI44" s="4">
        <v>0</v>
      </c>
      <c r="AJ44" s="4">
        <v>0</v>
      </c>
      <c r="AK44" s="4">
        <v>0</v>
      </c>
      <c r="AL44" s="3">
        <v>0</v>
      </c>
      <c r="AM44" s="4">
        <v>0</v>
      </c>
      <c r="AN44" s="4">
        <v>0</v>
      </c>
      <c r="AO44" s="4">
        <v>0</v>
      </c>
      <c r="AP44" s="3">
        <v>0</v>
      </c>
      <c r="AQ44" s="3">
        <v>0</v>
      </c>
      <c r="AR44" s="4">
        <v>0</v>
      </c>
      <c r="AS44" s="4">
        <v>0</v>
      </c>
      <c r="AT44" s="4">
        <v>0</v>
      </c>
      <c r="AU44" s="4">
        <v>0</v>
      </c>
      <c r="AV44" s="3">
        <v>0</v>
      </c>
      <c r="AW44" s="16">
        <v>0</v>
      </c>
    </row>
    <row r="45" spans="1:49" x14ac:dyDescent="0.35">
      <c r="A45" s="27" t="s">
        <v>333</v>
      </c>
      <c r="B45" s="3" t="s">
        <v>132</v>
      </c>
      <c r="C45" s="4">
        <f t="shared" si="6"/>
        <v>8.7608695652173907</v>
      </c>
      <c r="D45" s="3">
        <v>7</v>
      </c>
      <c r="E45" s="3">
        <v>10</v>
      </c>
      <c r="F45" s="3">
        <v>11</v>
      </c>
      <c r="G45" s="3">
        <v>10</v>
      </c>
      <c r="H45" s="3">
        <v>6</v>
      </c>
      <c r="I45" s="3">
        <v>8</v>
      </c>
      <c r="J45" s="3">
        <v>10</v>
      </c>
      <c r="K45" s="3">
        <v>7</v>
      </c>
      <c r="L45" s="3">
        <v>4</v>
      </c>
      <c r="M45" s="3">
        <v>0</v>
      </c>
      <c r="N45" s="3">
        <v>4</v>
      </c>
      <c r="O45" s="3">
        <v>4</v>
      </c>
      <c r="P45" s="3">
        <v>12</v>
      </c>
      <c r="Q45" s="3">
        <v>8</v>
      </c>
      <c r="R45" s="3">
        <v>11</v>
      </c>
      <c r="S45" s="3">
        <v>13</v>
      </c>
      <c r="T45" s="3">
        <v>12</v>
      </c>
      <c r="U45" s="3">
        <v>6</v>
      </c>
      <c r="V45" s="3">
        <v>12</v>
      </c>
      <c r="W45" s="3">
        <v>9</v>
      </c>
      <c r="X45" s="3">
        <v>7</v>
      </c>
      <c r="Y45" s="3">
        <v>13</v>
      </c>
      <c r="Z45" s="3">
        <v>8</v>
      </c>
      <c r="AA45" s="3">
        <v>7</v>
      </c>
      <c r="AB45" s="3">
        <v>7</v>
      </c>
      <c r="AC45" s="3">
        <v>8</v>
      </c>
      <c r="AD45" s="3">
        <v>7</v>
      </c>
      <c r="AE45" s="3">
        <v>13</v>
      </c>
      <c r="AF45" s="3">
        <v>12</v>
      </c>
      <c r="AG45" s="3">
        <v>11</v>
      </c>
      <c r="AH45" s="3">
        <v>9</v>
      </c>
      <c r="AI45" s="3">
        <v>7</v>
      </c>
      <c r="AJ45" s="3">
        <v>6</v>
      </c>
      <c r="AK45" s="3">
        <v>9</v>
      </c>
      <c r="AL45" s="3">
        <v>6</v>
      </c>
      <c r="AM45" s="3">
        <v>8</v>
      </c>
      <c r="AN45" s="3">
        <v>13</v>
      </c>
      <c r="AO45" s="3">
        <v>13</v>
      </c>
      <c r="AP45" s="3">
        <v>16</v>
      </c>
      <c r="AQ45" s="3">
        <v>11</v>
      </c>
      <c r="AR45" s="3">
        <v>5</v>
      </c>
      <c r="AS45" s="3">
        <v>4</v>
      </c>
      <c r="AT45" s="3">
        <v>12</v>
      </c>
      <c r="AU45" s="3">
        <v>10</v>
      </c>
      <c r="AV45" s="3">
        <v>7</v>
      </c>
      <c r="AW45" s="10">
        <v>10</v>
      </c>
    </row>
    <row r="46" spans="1:49" x14ac:dyDescent="0.35">
      <c r="A46" s="27" t="s">
        <v>334</v>
      </c>
      <c r="B46" s="3" t="s">
        <v>162</v>
      </c>
      <c r="C46" s="145">
        <f t="shared" si="6"/>
        <v>1966.2608695652175</v>
      </c>
      <c r="D46" s="145">
        <v>2570</v>
      </c>
      <c r="E46" s="145">
        <v>2601</v>
      </c>
      <c r="F46" s="145">
        <v>1831</v>
      </c>
      <c r="G46" s="145">
        <v>2370</v>
      </c>
      <c r="H46" s="145">
        <v>2659</v>
      </c>
      <c r="I46" s="145">
        <v>1400</v>
      </c>
      <c r="J46" s="145">
        <v>1199</v>
      </c>
      <c r="K46" s="145">
        <v>379</v>
      </c>
      <c r="L46" s="145">
        <v>550</v>
      </c>
      <c r="M46" s="145">
        <v>547</v>
      </c>
      <c r="N46" s="145">
        <v>780</v>
      </c>
      <c r="O46" s="145">
        <v>668</v>
      </c>
      <c r="P46" s="145">
        <v>3289</v>
      </c>
      <c r="Q46" s="145">
        <v>2160</v>
      </c>
      <c r="R46" s="145">
        <v>3783</v>
      </c>
      <c r="S46" s="145">
        <v>3631</v>
      </c>
      <c r="T46" s="145">
        <v>2729</v>
      </c>
      <c r="U46" s="145">
        <v>1630</v>
      </c>
      <c r="V46" s="145">
        <v>3637</v>
      </c>
      <c r="W46" s="145">
        <v>1261</v>
      </c>
      <c r="X46" s="145">
        <v>911</v>
      </c>
      <c r="Y46" s="145">
        <v>2550</v>
      </c>
      <c r="Z46" s="145">
        <v>2223</v>
      </c>
      <c r="AA46" s="145">
        <v>1520</v>
      </c>
      <c r="AB46" s="145">
        <v>888</v>
      </c>
      <c r="AC46" s="145">
        <v>3773</v>
      </c>
      <c r="AD46" s="145">
        <v>1171</v>
      </c>
      <c r="AE46" s="145">
        <v>2330</v>
      </c>
      <c r="AF46" s="145">
        <v>2604</v>
      </c>
      <c r="AG46" s="145">
        <v>2365</v>
      </c>
      <c r="AH46" s="145">
        <v>2255</v>
      </c>
      <c r="AI46" s="145">
        <v>2662</v>
      </c>
      <c r="AJ46" s="145">
        <v>762</v>
      </c>
      <c r="AK46" s="145">
        <v>2319</v>
      </c>
      <c r="AL46" s="145">
        <v>1976</v>
      </c>
      <c r="AM46" s="145">
        <v>1943</v>
      </c>
      <c r="AN46" s="145">
        <v>2516</v>
      </c>
      <c r="AO46" s="145">
        <v>2910</v>
      </c>
      <c r="AP46" s="145">
        <v>2800</v>
      </c>
      <c r="AQ46" s="145">
        <v>1371</v>
      </c>
      <c r="AR46" s="145">
        <v>1352</v>
      </c>
      <c r="AS46" s="145">
        <v>1310</v>
      </c>
      <c r="AT46" s="145">
        <v>2198</v>
      </c>
      <c r="AU46" s="145">
        <v>1588</v>
      </c>
      <c r="AV46" s="145">
        <v>1054</v>
      </c>
      <c r="AW46" s="195">
        <v>1423</v>
      </c>
    </row>
    <row r="47" spans="1:49" x14ac:dyDescent="0.35">
      <c r="A47" s="27" t="s">
        <v>334</v>
      </c>
      <c r="B47" s="3" t="s">
        <v>166</v>
      </c>
      <c r="C47" s="145">
        <f t="shared" si="6"/>
        <v>148.80434782608697</v>
      </c>
      <c r="D47" s="145">
        <v>234</v>
      </c>
      <c r="E47" s="145">
        <v>163</v>
      </c>
      <c r="F47" s="145">
        <v>141</v>
      </c>
      <c r="G47" s="145">
        <v>215</v>
      </c>
      <c r="H47" s="145">
        <v>332</v>
      </c>
      <c r="I47" s="145">
        <v>156</v>
      </c>
      <c r="J47" s="145">
        <v>100</v>
      </c>
      <c r="K47" s="145">
        <v>54</v>
      </c>
      <c r="L47" s="145">
        <v>110</v>
      </c>
      <c r="M47" s="145">
        <v>182</v>
      </c>
      <c r="N47" s="145">
        <v>97</v>
      </c>
      <c r="O47" s="145">
        <v>111</v>
      </c>
      <c r="P47" s="145">
        <v>173</v>
      </c>
      <c r="Q47" s="145">
        <v>180</v>
      </c>
      <c r="R47" s="145">
        <v>189</v>
      </c>
      <c r="S47" s="145">
        <v>140</v>
      </c>
      <c r="T47" s="145">
        <v>130</v>
      </c>
      <c r="U47" s="145">
        <v>181</v>
      </c>
      <c r="V47" s="145">
        <v>173</v>
      </c>
      <c r="W47" s="145">
        <v>115</v>
      </c>
      <c r="X47" s="145">
        <v>91</v>
      </c>
      <c r="Y47" s="145">
        <v>121</v>
      </c>
      <c r="Z47" s="145">
        <v>148</v>
      </c>
      <c r="AA47" s="145">
        <v>169</v>
      </c>
      <c r="AB47" s="145">
        <v>74</v>
      </c>
      <c r="AC47" s="145">
        <v>210</v>
      </c>
      <c r="AD47" s="145">
        <v>106</v>
      </c>
      <c r="AE47" s="145">
        <v>123</v>
      </c>
      <c r="AF47" s="145">
        <v>130</v>
      </c>
      <c r="AG47" s="145">
        <v>139</v>
      </c>
      <c r="AH47" s="145">
        <v>161</v>
      </c>
      <c r="AI47" s="145">
        <v>205</v>
      </c>
      <c r="AJ47" s="145">
        <v>85</v>
      </c>
      <c r="AK47" s="145">
        <v>145</v>
      </c>
      <c r="AL47" s="145">
        <v>198</v>
      </c>
      <c r="AM47" s="145">
        <v>177</v>
      </c>
      <c r="AN47" s="145">
        <v>140</v>
      </c>
      <c r="AO47" s="145">
        <v>139</v>
      </c>
      <c r="AP47" s="145">
        <v>122</v>
      </c>
      <c r="AQ47" s="145">
        <v>105</v>
      </c>
      <c r="AR47" s="145">
        <v>123</v>
      </c>
      <c r="AS47" s="145">
        <v>187</v>
      </c>
      <c r="AT47" s="145">
        <v>157</v>
      </c>
      <c r="AU47" s="145">
        <v>144</v>
      </c>
      <c r="AV47" s="145">
        <v>151</v>
      </c>
      <c r="AW47" s="195">
        <v>119</v>
      </c>
    </row>
    <row r="48" spans="1:49" x14ac:dyDescent="0.35">
      <c r="A48" s="27" t="s">
        <v>334</v>
      </c>
      <c r="B48" s="3" t="s">
        <v>133</v>
      </c>
      <c r="C48" s="4">
        <f t="shared" si="6"/>
        <v>0</v>
      </c>
      <c r="D48" s="3">
        <v>0</v>
      </c>
      <c r="E48" s="3">
        <v>0</v>
      </c>
      <c r="F48" s="3">
        <v>0</v>
      </c>
      <c r="G48" s="3">
        <v>0</v>
      </c>
      <c r="H48" s="3">
        <v>0</v>
      </c>
      <c r="I48" s="3">
        <v>0</v>
      </c>
      <c r="J48" s="3">
        <v>0</v>
      </c>
      <c r="K48" s="3">
        <v>0</v>
      </c>
      <c r="L48" s="3">
        <v>0</v>
      </c>
      <c r="M48" s="3">
        <v>0</v>
      </c>
      <c r="N48" s="3">
        <v>0</v>
      </c>
      <c r="O48" s="3">
        <v>0</v>
      </c>
      <c r="P48" s="3">
        <v>0</v>
      </c>
      <c r="Q48" s="3">
        <v>0</v>
      </c>
      <c r="R48" s="3">
        <v>0</v>
      </c>
      <c r="S48" s="3">
        <v>0</v>
      </c>
      <c r="T48" s="3">
        <v>0</v>
      </c>
      <c r="U48" s="3">
        <v>0</v>
      </c>
      <c r="V48" s="3">
        <v>0</v>
      </c>
      <c r="W48" s="3">
        <v>0</v>
      </c>
      <c r="X48" s="3">
        <v>0</v>
      </c>
      <c r="Y48" s="3">
        <v>0</v>
      </c>
      <c r="Z48" s="3">
        <v>0</v>
      </c>
      <c r="AA48" s="3">
        <v>0</v>
      </c>
      <c r="AB48" s="3">
        <v>0</v>
      </c>
      <c r="AC48" s="3">
        <v>0</v>
      </c>
      <c r="AD48" s="3">
        <v>0</v>
      </c>
      <c r="AE48" s="3">
        <v>0</v>
      </c>
      <c r="AF48" s="3">
        <v>0</v>
      </c>
      <c r="AG48" s="3">
        <v>0</v>
      </c>
      <c r="AH48" s="3">
        <v>0</v>
      </c>
      <c r="AI48" s="3">
        <v>0</v>
      </c>
      <c r="AJ48" s="3">
        <v>0</v>
      </c>
      <c r="AK48" s="3">
        <v>0</v>
      </c>
      <c r="AL48" s="3">
        <v>0</v>
      </c>
      <c r="AM48" s="3">
        <v>0</v>
      </c>
      <c r="AN48" s="3">
        <v>0</v>
      </c>
      <c r="AO48" s="3">
        <v>0</v>
      </c>
      <c r="AP48" s="3">
        <v>0</v>
      </c>
      <c r="AQ48" s="3">
        <v>0</v>
      </c>
      <c r="AR48" s="3">
        <v>0</v>
      </c>
      <c r="AS48" s="3">
        <v>0</v>
      </c>
      <c r="AT48" s="3">
        <v>0</v>
      </c>
      <c r="AU48" s="3">
        <v>0</v>
      </c>
      <c r="AV48" s="3">
        <v>0</v>
      </c>
      <c r="AW48" s="10">
        <v>0</v>
      </c>
    </row>
    <row r="49" spans="1:49" x14ac:dyDescent="0.35">
      <c r="A49" s="27" t="s">
        <v>334</v>
      </c>
      <c r="B49" s="3" t="s">
        <v>167</v>
      </c>
      <c r="C49" s="4">
        <f t="shared" si="6"/>
        <v>1114.5652173913043</v>
      </c>
      <c r="D49" s="4">
        <v>972</v>
      </c>
      <c r="E49" s="4">
        <v>1091</v>
      </c>
      <c r="F49" s="4">
        <v>888</v>
      </c>
      <c r="G49" s="4">
        <v>874</v>
      </c>
      <c r="H49" s="4">
        <v>1002</v>
      </c>
      <c r="I49" s="4">
        <v>485</v>
      </c>
      <c r="J49" s="3">
        <v>636</v>
      </c>
      <c r="K49" s="4">
        <v>217</v>
      </c>
      <c r="L49" s="4">
        <v>376</v>
      </c>
      <c r="M49" s="4">
        <v>346</v>
      </c>
      <c r="N49" s="3">
        <v>572</v>
      </c>
      <c r="O49" s="3">
        <v>525</v>
      </c>
      <c r="P49" s="4">
        <v>1715</v>
      </c>
      <c r="Q49" s="4">
        <v>1373</v>
      </c>
      <c r="R49" s="4">
        <v>2335</v>
      </c>
      <c r="S49" s="4">
        <v>2170</v>
      </c>
      <c r="T49" s="4">
        <v>1686</v>
      </c>
      <c r="U49" s="4">
        <v>1010</v>
      </c>
      <c r="V49" s="4">
        <v>1964</v>
      </c>
      <c r="W49" s="4">
        <v>588</v>
      </c>
      <c r="X49" s="4">
        <v>690</v>
      </c>
      <c r="Y49" s="4">
        <v>1529</v>
      </c>
      <c r="Z49" s="4">
        <v>1264</v>
      </c>
      <c r="AA49" s="4">
        <v>755</v>
      </c>
      <c r="AB49" s="4">
        <v>804</v>
      </c>
      <c r="AC49" s="4">
        <v>2045</v>
      </c>
      <c r="AD49" s="4">
        <v>802</v>
      </c>
      <c r="AE49" s="4">
        <v>1377</v>
      </c>
      <c r="AF49" s="4">
        <v>1863</v>
      </c>
      <c r="AG49" s="4">
        <v>1441</v>
      </c>
      <c r="AH49" s="4">
        <v>1183</v>
      </c>
      <c r="AI49" s="4">
        <v>1393</v>
      </c>
      <c r="AJ49" s="4">
        <v>619</v>
      </c>
      <c r="AK49" s="4">
        <v>1445</v>
      </c>
      <c r="AL49" s="4">
        <v>1137</v>
      </c>
      <c r="AM49" s="4">
        <v>1046</v>
      </c>
      <c r="AN49" s="4">
        <v>1364</v>
      </c>
      <c r="AO49" s="4">
        <v>1846</v>
      </c>
      <c r="AP49" s="4">
        <v>1890</v>
      </c>
      <c r="AQ49" s="4">
        <v>825</v>
      </c>
      <c r="AR49" s="4">
        <v>800</v>
      </c>
      <c r="AS49" s="4">
        <v>802</v>
      </c>
      <c r="AT49" s="4">
        <v>1326</v>
      </c>
      <c r="AU49" s="4">
        <v>816</v>
      </c>
      <c r="AV49" s="4">
        <v>526</v>
      </c>
      <c r="AW49" s="16">
        <v>857</v>
      </c>
    </row>
    <row r="50" spans="1:49" x14ac:dyDescent="0.35">
      <c r="A50" s="27" t="s">
        <v>334</v>
      </c>
      <c r="B50" s="3" t="s">
        <v>132</v>
      </c>
      <c r="C50" s="4">
        <f t="shared" si="6"/>
        <v>13.260869565217391</v>
      </c>
      <c r="D50" s="3">
        <v>11</v>
      </c>
      <c r="E50" s="3">
        <v>16</v>
      </c>
      <c r="F50" s="3">
        <v>13</v>
      </c>
      <c r="G50" s="3">
        <v>11</v>
      </c>
      <c r="H50" s="3">
        <v>8</v>
      </c>
      <c r="I50" s="3">
        <v>9</v>
      </c>
      <c r="J50" s="3">
        <v>12</v>
      </c>
      <c r="K50" s="3">
        <v>7</v>
      </c>
      <c r="L50" s="3">
        <v>5</v>
      </c>
      <c r="M50" s="3">
        <v>3</v>
      </c>
      <c r="N50" s="3">
        <v>8</v>
      </c>
      <c r="O50" s="3">
        <v>6</v>
      </c>
      <c r="P50" s="3">
        <v>19</v>
      </c>
      <c r="Q50" s="3">
        <v>12</v>
      </c>
      <c r="R50" s="3">
        <v>20</v>
      </c>
      <c r="S50" s="3">
        <v>26</v>
      </c>
      <c r="T50" s="3">
        <v>21</v>
      </c>
      <c r="U50" s="3">
        <v>9</v>
      </c>
      <c r="V50" s="3">
        <v>21</v>
      </c>
      <c r="W50" s="3">
        <v>11</v>
      </c>
      <c r="X50" s="3">
        <v>10</v>
      </c>
      <c r="Y50" s="3">
        <v>21</v>
      </c>
      <c r="Z50" s="3">
        <v>15</v>
      </c>
      <c r="AA50" s="3">
        <v>9</v>
      </c>
      <c r="AB50" s="3">
        <v>12</v>
      </c>
      <c r="AC50" s="3">
        <v>18</v>
      </c>
      <c r="AD50" s="3">
        <v>11</v>
      </c>
      <c r="AE50" s="3">
        <v>19</v>
      </c>
      <c r="AF50" s="3">
        <v>20</v>
      </c>
      <c r="AG50" s="3">
        <v>17</v>
      </c>
      <c r="AH50" s="3">
        <v>14</v>
      </c>
      <c r="AI50" s="3">
        <v>13</v>
      </c>
      <c r="AJ50" s="3">
        <v>9</v>
      </c>
      <c r="AK50" s="3">
        <v>16</v>
      </c>
      <c r="AL50" s="3">
        <v>10</v>
      </c>
      <c r="AM50" s="3">
        <v>11</v>
      </c>
      <c r="AN50" s="3">
        <v>18</v>
      </c>
      <c r="AO50" s="3">
        <v>21</v>
      </c>
      <c r="AP50" s="3">
        <v>23</v>
      </c>
      <c r="AQ50" s="3">
        <v>13</v>
      </c>
      <c r="AR50" s="3">
        <v>11</v>
      </c>
      <c r="AS50" s="3">
        <v>7</v>
      </c>
      <c r="AT50" s="3">
        <v>14</v>
      </c>
      <c r="AU50" s="3">
        <v>11</v>
      </c>
      <c r="AV50" s="3">
        <v>7</v>
      </c>
      <c r="AW50" s="10">
        <v>12</v>
      </c>
    </row>
    <row r="51" spans="1:49" x14ac:dyDescent="0.35">
      <c r="A51" s="27" t="s">
        <v>335</v>
      </c>
      <c r="B51" s="3" t="s">
        <v>162</v>
      </c>
      <c r="C51" s="145">
        <f t="shared" si="6"/>
        <v>0</v>
      </c>
      <c r="D51" s="145">
        <v>0</v>
      </c>
      <c r="E51" s="145">
        <v>0</v>
      </c>
      <c r="F51" s="145">
        <v>0</v>
      </c>
      <c r="G51" s="145">
        <v>0</v>
      </c>
      <c r="H51" s="145">
        <v>0</v>
      </c>
      <c r="I51" s="145">
        <v>0</v>
      </c>
      <c r="J51" s="145">
        <v>0</v>
      </c>
      <c r="K51" s="145">
        <v>0</v>
      </c>
      <c r="L51" s="145">
        <v>0</v>
      </c>
      <c r="M51" s="145">
        <v>0</v>
      </c>
      <c r="N51" s="145">
        <v>0</v>
      </c>
      <c r="O51" s="145">
        <v>0</v>
      </c>
      <c r="P51" s="145">
        <v>0</v>
      </c>
      <c r="Q51" s="145">
        <v>0</v>
      </c>
      <c r="R51" s="145">
        <v>0</v>
      </c>
      <c r="S51" s="145">
        <v>0</v>
      </c>
      <c r="T51" s="145">
        <v>0</v>
      </c>
      <c r="U51" s="145">
        <v>0</v>
      </c>
      <c r="V51" s="145">
        <v>0</v>
      </c>
      <c r="W51" s="145">
        <v>0</v>
      </c>
      <c r="X51" s="145">
        <v>0</v>
      </c>
      <c r="Y51" s="145">
        <v>0</v>
      </c>
      <c r="Z51" s="145">
        <v>0</v>
      </c>
      <c r="AA51" s="145">
        <v>0</v>
      </c>
      <c r="AB51" s="145">
        <v>0</v>
      </c>
      <c r="AC51" s="145">
        <v>0</v>
      </c>
      <c r="AD51" s="145">
        <v>0</v>
      </c>
      <c r="AE51" s="145">
        <v>0</v>
      </c>
      <c r="AF51" s="145">
        <v>0</v>
      </c>
      <c r="AG51" s="145">
        <v>0</v>
      </c>
      <c r="AH51" s="145">
        <v>0</v>
      </c>
      <c r="AI51" s="145">
        <v>0</v>
      </c>
      <c r="AJ51" s="145">
        <v>0</v>
      </c>
      <c r="AK51" s="145">
        <v>0</v>
      </c>
      <c r="AL51" s="145">
        <v>0</v>
      </c>
      <c r="AM51" s="145">
        <v>0</v>
      </c>
      <c r="AN51" s="145">
        <v>0</v>
      </c>
      <c r="AO51" s="145">
        <v>0</v>
      </c>
      <c r="AP51" s="145">
        <v>0</v>
      </c>
      <c r="AQ51" s="145">
        <v>0</v>
      </c>
      <c r="AR51" s="145">
        <v>0</v>
      </c>
      <c r="AS51" s="145">
        <v>0</v>
      </c>
      <c r="AT51" s="145">
        <v>0</v>
      </c>
      <c r="AU51" s="145">
        <v>0</v>
      </c>
      <c r="AV51" s="145">
        <v>0</v>
      </c>
      <c r="AW51" s="195">
        <v>0</v>
      </c>
    </row>
    <row r="52" spans="1:49" x14ac:dyDescent="0.35">
      <c r="A52" s="27" t="s">
        <v>335</v>
      </c>
      <c r="B52" s="3" t="s">
        <v>166</v>
      </c>
      <c r="C52" s="145">
        <f t="shared" si="6"/>
        <v>0</v>
      </c>
      <c r="D52" s="145">
        <v>0</v>
      </c>
      <c r="E52" s="145">
        <v>0</v>
      </c>
      <c r="F52" s="145">
        <v>0</v>
      </c>
      <c r="G52" s="145">
        <v>0</v>
      </c>
      <c r="H52" s="145">
        <v>0</v>
      </c>
      <c r="I52" s="145">
        <v>0</v>
      </c>
      <c r="J52" s="145">
        <v>0</v>
      </c>
      <c r="K52" s="145">
        <v>0</v>
      </c>
      <c r="L52" s="145">
        <v>0</v>
      </c>
      <c r="M52" s="145">
        <v>0</v>
      </c>
      <c r="N52" s="145">
        <v>0</v>
      </c>
      <c r="O52" s="145">
        <v>0</v>
      </c>
      <c r="P52" s="145">
        <v>0</v>
      </c>
      <c r="Q52" s="145">
        <v>0</v>
      </c>
      <c r="R52" s="145">
        <v>0</v>
      </c>
      <c r="S52" s="145">
        <v>0</v>
      </c>
      <c r="T52" s="145">
        <v>0</v>
      </c>
      <c r="U52" s="145">
        <v>0</v>
      </c>
      <c r="V52" s="145">
        <v>0</v>
      </c>
      <c r="W52" s="145">
        <v>0</v>
      </c>
      <c r="X52" s="145">
        <v>0</v>
      </c>
      <c r="Y52" s="145">
        <v>0</v>
      </c>
      <c r="Z52" s="145">
        <v>0</v>
      </c>
      <c r="AA52" s="145">
        <v>0</v>
      </c>
      <c r="AB52" s="145">
        <v>0</v>
      </c>
      <c r="AC52" s="145">
        <v>0</v>
      </c>
      <c r="AD52" s="145">
        <v>0</v>
      </c>
      <c r="AE52" s="145">
        <v>0</v>
      </c>
      <c r="AF52" s="145">
        <v>0</v>
      </c>
      <c r="AG52" s="145">
        <v>0</v>
      </c>
      <c r="AH52" s="145">
        <v>0</v>
      </c>
      <c r="AI52" s="145">
        <v>0</v>
      </c>
      <c r="AJ52" s="145">
        <v>0</v>
      </c>
      <c r="AK52" s="145">
        <v>0</v>
      </c>
      <c r="AL52" s="145">
        <v>0</v>
      </c>
      <c r="AM52" s="145">
        <v>0</v>
      </c>
      <c r="AN52" s="145">
        <v>0</v>
      </c>
      <c r="AO52" s="145">
        <v>0</v>
      </c>
      <c r="AP52" s="145">
        <v>0</v>
      </c>
      <c r="AQ52" s="145">
        <v>0</v>
      </c>
      <c r="AR52" s="145">
        <v>0</v>
      </c>
      <c r="AS52" s="145">
        <v>0</v>
      </c>
      <c r="AT52" s="145">
        <v>0</v>
      </c>
      <c r="AU52" s="145">
        <v>0</v>
      </c>
      <c r="AV52" s="145">
        <v>0</v>
      </c>
      <c r="AW52" s="195">
        <v>0</v>
      </c>
    </row>
    <row r="53" spans="1:49" x14ac:dyDescent="0.35">
      <c r="A53" s="27" t="s">
        <v>335</v>
      </c>
      <c r="B53" s="3" t="s">
        <v>133</v>
      </c>
      <c r="C53" s="4">
        <f t="shared" si="6"/>
        <v>0</v>
      </c>
      <c r="D53" s="3">
        <v>0</v>
      </c>
      <c r="E53" s="3">
        <v>0</v>
      </c>
      <c r="F53" s="3">
        <v>0</v>
      </c>
      <c r="G53" s="3">
        <v>0</v>
      </c>
      <c r="H53" s="3">
        <v>0</v>
      </c>
      <c r="I53" s="3">
        <v>0</v>
      </c>
      <c r="J53" s="3">
        <v>0</v>
      </c>
      <c r="K53" s="3">
        <v>0</v>
      </c>
      <c r="L53" s="3">
        <v>0</v>
      </c>
      <c r="M53" s="3">
        <v>0</v>
      </c>
      <c r="N53" s="3">
        <v>0</v>
      </c>
      <c r="O53" s="3">
        <v>0</v>
      </c>
      <c r="P53" s="3">
        <v>0</v>
      </c>
      <c r="Q53" s="3">
        <v>0</v>
      </c>
      <c r="R53" s="3">
        <v>0</v>
      </c>
      <c r="S53" s="3">
        <v>0</v>
      </c>
      <c r="T53" s="3">
        <v>0</v>
      </c>
      <c r="U53" s="3">
        <v>0</v>
      </c>
      <c r="V53" s="3">
        <v>0</v>
      </c>
      <c r="W53" s="3">
        <v>0</v>
      </c>
      <c r="X53" s="3">
        <v>0</v>
      </c>
      <c r="Y53" s="3">
        <v>0</v>
      </c>
      <c r="Z53" s="3">
        <v>0</v>
      </c>
      <c r="AA53" s="3">
        <v>0</v>
      </c>
      <c r="AB53" s="3">
        <v>0</v>
      </c>
      <c r="AC53" s="3">
        <v>0</v>
      </c>
      <c r="AD53" s="3">
        <v>0</v>
      </c>
      <c r="AE53" s="3">
        <v>0</v>
      </c>
      <c r="AF53" s="3">
        <v>0</v>
      </c>
      <c r="AG53" s="3">
        <v>0</v>
      </c>
      <c r="AH53" s="3">
        <v>0</v>
      </c>
      <c r="AI53" s="3">
        <v>0</v>
      </c>
      <c r="AJ53" s="3">
        <v>0</v>
      </c>
      <c r="AK53" s="3">
        <v>0</v>
      </c>
      <c r="AL53" s="3">
        <v>0</v>
      </c>
      <c r="AM53" s="3">
        <v>0</v>
      </c>
      <c r="AN53" s="3">
        <v>0</v>
      </c>
      <c r="AO53" s="3">
        <v>0</v>
      </c>
      <c r="AP53" s="3">
        <v>0</v>
      </c>
      <c r="AQ53" s="3">
        <v>0</v>
      </c>
      <c r="AR53" s="3">
        <v>0</v>
      </c>
      <c r="AS53" s="3">
        <v>0</v>
      </c>
      <c r="AT53" s="3">
        <v>0</v>
      </c>
      <c r="AU53" s="3">
        <v>0</v>
      </c>
      <c r="AV53" s="3">
        <v>0</v>
      </c>
      <c r="AW53" s="10">
        <v>0</v>
      </c>
    </row>
    <row r="54" spans="1:49" x14ac:dyDescent="0.35">
      <c r="A54" s="27" t="s">
        <v>335</v>
      </c>
      <c r="B54" s="3" t="s">
        <v>167</v>
      </c>
      <c r="C54" s="4">
        <f t="shared" si="6"/>
        <v>0</v>
      </c>
      <c r="D54" s="4">
        <v>0</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16">
        <v>0</v>
      </c>
    </row>
    <row r="55" spans="1:49" x14ac:dyDescent="0.35">
      <c r="A55" s="27" t="s">
        <v>335</v>
      </c>
      <c r="B55" s="3" t="s">
        <v>132</v>
      </c>
      <c r="C55" s="4">
        <f t="shared" si="6"/>
        <v>0</v>
      </c>
      <c r="D55" s="3">
        <v>0</v>
      </c>
      <c r="E55" s="3">
        <v>0</v>
      </c>
      <c r="F55" s="3">
        <v>0</v>
      </c>
      <c r="G55" s="3">
        <v>0</v>
      </c>
      <c r="H55" s="3">
        <v>0</v>
      </c>
      <c r="I55" s="3">
        <v>0</v>
      </c>
      <c r="J55" s="3">
        <v>0</v>
      </c>
      <c r="K55" s="3">
        <v>0</v>
      </c>
      <c r="L55" s="3">
        <v>0</v>
      </c>
      <c r="M55" s="3">
        <v>0</v>
      </c>
      <c r="N55" s="3">
        <v>0</v>
      </c>
      <c r="O55" s="3">
        <v>0</v>
      </c>
      <c r="P55" s="3">
        <v>0</v>
      </c>
      <c r="Q55" s="3">
        <v>0</v>
      </c>
      <c r="R55" s="3">
        <v>0</v>
      </c>
      <c r="S55" s="3">
        <v>0</v>
      </c>
      <c r="T55" s="3">
        <v>0</v>
      </c>
      <c r="U55" s="3">
        <v>0</v>
      </c>
      <c r="V55" s="3">
        <v>0</v>
      </c>
      <c r="W55" s="3">
        <v>0</v>
      </c>
      <c r="X55" s="3">
        <v>0</v>
      </c>
      <c r="Y55" s="3">
        <v>0</v>
      </c>
      <c r="Z55" s="3">
        <v>0</v>
      </c>
      <c r="AA55" s="3">
        <v>0</v>
      </c>
      <c r="AB55" s="3">
        <v>0</v>
      </c>
      <c r="AC55" s="3">
        <v>0</v>
      </c>
      <c r="AD55" s="3">
        <v>0</v>
      </c>
      <c r="AE55" s="3">
        <v>0</v>
      </c>
      <c r="AF55" s="3">
        <v>0</v>
      </c>
      <c r="AG55" s="3">
        <v>0</v>
      </c>
      <c r="AH55" s="3">
        <v>0</v>
      </c>
      <c r="AI55" s="3">
        <v>0</v>
      </c>
      <c r="AJ55" s="3">
        <v>0</v>
      </c>
      <c r="AK55" s="3">
        <v>0</v>
      </c>
      <c r="AL55" s="3">
        <v>0</v>
      </c>
      <c r="AM55" s="3">
        <v>0</v>
      </c>
      <c r="AN55" s="3">
        <v>0</v>
      </c>
      <c r="AO55" s="3">
        <v>0</v>
      </c>
      <c r="AP55" s="3">
        <v>0</v>
      </c>
      <c r="AQ55" s="3">
        <v>0</v>
      </c>
      <c r="AR55" s="3">
        <v>0</v>
      </c>
      <c r="AS55" s="3">
        <v>0</v>
      </c>
      <c r="AT55" s="3">
        <v>0</v>
      </c>
      <c r="AU55" s="3">
        <v>0</v>
      </c>
      <c r="AV55" s="3">
        <v>0</v>
      </c>
      <c r="AW55" s="10">
        <v>0</v>
      </c>
    </row>
    <row r="56" spans="1:49" x14ac:dyDescent="0.35">
      <c r="A56" s="27" t="s">
        <v>336</v>
      </c>
      <c r="B56" s="3" t="s">
        <v>162</v>
      </c>
      <c r="C56" s="145">
        <f t="shared" si="6"/>
        <v>2213</v>
      </c>
      <c r="D56" s="145">
        <v>3766</v>
      </c>
      <c r="E56" s="145">
        <v>3318</v>
      </c>
      <c r="F56" s="145">
        <v>3211</v>
      </c>
      <c r="G56" s="145">
        <v>3446</v>
      </c>
      <c r="H56" s="145">
        <v>4378</v>
      </c>
      <c r="I56" s="145">
        <v>3113</v>
      </c>
      <c r="J56" s="145">
        <v>3255</v>
      </c>
      <c r="K56" s="145">
        <v>2455</v>
      </c>
      <c r="L56" s="145">
        <v>4905</v>
      </c>
      <c r="M56" s="145">
        <v>1960</v>
      </c>
      <c r="N56" s="145">
        <v>2112</v>
      </c>
      <c r="O56" s="145">
        <v>1516</v>
      </c>
      <c r="P56" s="145">
        <v>1875</v>
      </c>
      <c r="Q56" s="145">
        <v>1976</v>
      </c>
      <c r="R56" s="145">
        <v>2765</v>
      </c>
      <c r="S56" s="145">
        <v>2200</v>
      </c>
      <c r="T56" s="145">
        <v>2558</v>
      </c>
      <c r="U56" s="145">
        <v>2402</v>
      </c>
      <c r="V56" s="145">
        <v>1768</v>
      </c>
      <c r="W56" s="145">
        <v>1240</v>
      </c>
      <c r="X56" s="145">
        <v>1313</v>
      </c>
      <c r="Y56" s="145">
        <v>938</v>
      </c>
      <c r="Z56" s="145">
        <v>1808</v>
      </c>
      <c r="AA56" s="145">
        <v>1042</v>
      </c>
      <c r="AB56" s="145">
        <v>3814</v>
      </c>
      <c r="AC56" s="145">
        <v>1859</v>
      </c>
      <c r="AD56" s="145">
        <v>2299</v>
      </c>
      <c r="AE56" s="145">
        <v>2884</v>
      </c>
      <c r="AF56" s="145">
        <v>3190</v>
      </c>
      <c r="AG56" s="145">
        <v>1899</v>
      </c>
      <c r="AH56" s="145">
        <v>1516</v>
      </c>
      <c r="AI56" s="145">
        <v>1421</v>
      </c>
      <c r="AJ56" s="145">
        <v>1110</v>
      </c>
      <c r="AK56" s="145">
        <v>2735</v>
      </c>
      <c r="AL56" s="145">
        <v>1923</v>
      </c>
      <c r="AM56" s="145">
        <v>1000</v>
      </c>
      <c r="AN56" s="145">
        <v>1658</v>
      </c>
      <c r="AO56" s="145">
        <v>1938</v>
      </c>
      <c r="AP56" s="145">
        <v>1063</v>
      </c>
      <c r="AQ56" s="145">
        <v>875</v>
      </c>
      <c r="AR56" s="145">
        <v>1173</v>
      </c>
      <c r="AS56" s="145">
        <v>945</v>
      </c>
      <c r="AT56" s="145">
        <v>1748</v>
      </c>
      <c r="AU56" s="145">
        <v>2437</v>
      </c>
      <c r="AV56" s="145">
        <v>2236</v>
      </c>
      <c r="AW56" s="195">
        <v>2755</v>
      </c>
    </row>
    <row r="57" spans="1:49" x14ac:dyDescent="0.35">
      <c r="A57" s="27" t="s">
        <v>336</v>
      </c>
      <c r="B57" s="3" t="s">
        <v>166</v>
      </c>
      <c r="C57" s="145">
        <f t="shared" si="6"/>
        <v>139.02173913043478</v>
      </c>
      <c r="D57" s="145">
        <v>198</v>
      </c>
      <c r="E57" s="145">
        <v>184</v>
      </c>
      <c r="F57" s="145">
        <v>201</v>
      </c>
      <c r="G57" s="145">
        <v>230</v>
      </c>
      <c r="H57" s="145">
        <v>243</v>
      </c>
      <c r="I57" s="145">
        <v>208</v>
      </c>
      <c r="J57" s="145">
        <v>181</v>
      </c>
      <c r="K57" s="145">
        <v>153</v>
      </c>
      <c r="L57" s="145">
        <v>223</v>
      </c>
      <c r="M57" s="145">
        <v>93</v>
      </c>
      <c r="N57" s="145">
        <v>141</v>
      </c>
      <c r="O57" s="145">
        <v>108</v>
      </c>
      <c r="P57" s="145">
        <v>144</v>
      </c>
      <c r="Q57" s="145">
        <v>94</v>
      </c>
      <c r="R57" s="145">
        <v>146</v>
      </c>
      <c r="S57" s="145">
        <v>129</v>
      </c>
      <c r="T57" s="145">
        <v>122</v>
      </c>
      <c r="U57" s="145">
        <v>120</v>
      </c>
      <c r="V57" s="145">
        <v>110</v>
      </c>
      <c r="W57" s="145">
        <v>83</v>
      </c>
      <c r="X57" s="145">
        <v>119</v>
      </c>
      <c r="Y57" s="145">
        <v>78</v>
      </c>
      <c r="Z57" s="145">
        <v>139</v>
      </c>
      <c r="AA57" s="145">
        <v>95</v>
      </c>
      <c r="AB57" s="145">
        <v>238</v>
      </c>
      <c r="AC57" s="145">
        <v>109</v>
      </c>
      <c r="AD57" s="145">
        <v>121</v>
      </c>
      <c r="AE57" s="145">
        <v>222</v>
      </c>
      <c r="AF57" s="145">
        <v>228</v>
      </c>
      <c r="AG57" s="145">
        <v>146</v>
      </c>
      <c r="AH57" s="145">
        <v>117</v>
      </c>
      <c r="AI57" s="145">
        <v>101</v>
      </c>
      <c r="AJ57" s="145">
        <v>139</v>
      </c>
      <c r="AK57" s="145">
        <v>249</v>
      </c>
      <c r="AL57" s="145">
        <v>128</v>
      </c>
      <c r="AM57" s="145">
        <v>100</v>
      </c>
      <c r="AN57" s="145">
        <v>104</v>
      </c>
      <c r="AO57" s="145">
        <v>108</v>
      </c>
      <c r="AP57" s="145">
        <v>82</v>
      </c>
      <c r="AQ57" s="145">
        <v>63</v>
      </c>
      <c r="AR57" s="145">
        <v>73</v>
      </c>
      <c r="AS57" s="145">
        <v>94</v>
      </c>
      <c r="AT57" s="145">
        <v>83</v>
      </c>
      <c r="AU57" s="145">
        <v>116</v>
      </c>
      <c r="AV57" s="145">
        <v>112</v>
      </c>
      <c r="AW57" s="195">
        <v>120</v>
      </c>
    </row>
    <row r="58" spans="1:49" x14ac:dyDescent="0.35">
      <c r="A58" s="27" t="s">
        <v>336</v>
      </c>
      <c r="B58" s="3" t="s">
        <v>133</v>
      </c>
      <c r="C58" s="4">
        <f t="shared" si="6"/>
        <v>35.5</v>
      </c>
      <c r="D58" s="3">
        <v>60</v>
      </c>
      <c r="E58" s="3">
        <v>53</v>
      </c>
      <c r="F58" s="3">
        <v>51</v>
      </c>
      <c r="G58" s="3">
        <v>55</v>
      </c>
      <c r="H58" s="3">
        <v>71</v>
      </c>
      <c r="I58" s="3">
        <v>47</v>
      </c>
      <c r="J58" s="3">
        <v>52</v>
      </c>
      <c r="K58" s="3">
        <v>40</v>
      </c>
      <c r="L58" s="3">
        <v>79</v>
      </c>
      <c r="M58" s="3">
        <v>32</v>
      </c>
      <c r="N58" s="3">
        <v>35</v>
      </c>
      <c r="O58" s="3">
        <v>25</v>
      </c>
      <c r="P58" s="3">
        <v>30</v>
      </c>
      <c r="Q58" s="3">
        <v>32</v>
      </c>
      <c r="R58" s="3">
        <v>45</v>
      </c>
      <c r="S58" s="3">
        <v>35</v>
      </c>
      <c r="T58" s="3">
        <v>42</v>
      </c>
      <c r="U58" s="3">
        <v>39</v>
      </c>
      <c r="V58" s="3">
        <v>28</v>
      </c>
      <c r="W58" s="3">
        <v>20</v>
      </c>
      <c r="X58" s="3">
        <v>21</v>
      </c>
      <c r="Y58" s="3">
        <v>15</v>
      </c>
      <c r="Z58" s="3">
        <v>30</v>
      </c>
      <c r="AA58" s="3">
        <v>17</v>
      </c>
      <c r="AB58" s="3">
        <v>62</v>
      </c>
      <c r="AC58" s="3">
        <v>30</v>
      </c>
      <c r="AD58" s="3">
        <v>37</v>
      </c>
      <c r="AE58" s="3">
        <v>47</v>
      </c>
      <c r="AF58" s="3">
        <v>53</v>
      </c>
      <c r="AG58" s="3">
        <v>31</v>
      </c>
      <c r="AH58" s="3">
        <v>25</v>
      </c>
      <c r="AI58" s="3">
        <v>23</v>
      </c>
      <c r="AJ58" s="3">
        <v>18</v>
      </c>
      <c r="AK58" s="3">
        <v>44</v>
      </c>
      <c r="AL58" s="3">
        <v>31</v>
      </c>
      <c r="AM58" s="3">
        <v>16</v>
      </c>
      <c r="AN58" s="3">
        <v>27</v>
      </c>
      <c r="AO58" s="3">
        <v>31</v>
      </c>
      <c r="AP58" s="3">
        <v>17</v>
      </c>
      <c r="AQ58" s="3">
        <v>14</v>
      </c>
      <c r="AR58" s="3">
        <v>19</v>
      </c>
      <c r="AS58" s="3">
        <v>13</v>
      </c>
      <c r="AT58" s="3">
        <v>26</v>
      </c>
      <c r="AU58" s="3">
        <v>39</v>
      </c>
      <c r="AV58" s="3">
        <v>36</v>
      </c>
      <c r="AW58" s="10">
        <v>40</v>
      </c>
    </row>
    <row r="59" spans="1:49" x14ac:dyDescent="0.35">
      <c r="A59" s="27" t="s">
        <v>336</v>
      </c>
      <c r="B59" s="3" t="s">
        <v>167</v>
      </c>
      <c r="C59" s="4">
        <f t="shared" si="6"/>
        <v>0</v>
      </c>
      <c r="D59" s="4">
        <v>0</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16">
        <v>0</v>
      </c>
    </row>
    <row r="60" spans="1:49" x14ac:dyDescent="0.35">
      <c r="A60" s="27" t="s">
        <v>336</v>
      </c>
      <c r="B60" s="3" t="s">
        <v>132</v>
      </c>
      <c r="C60" s="4">
        <f t="shared" si="6"/>
        <v>15.891304347826088</v>
      </c>
      <c r="D60" s="3">
        <v>19</v>
      </c>
      <c r="E60" s="3">
        <v>18</v>
      </c>
      <c r="F60" s="3">
        <v>16</v>
      </c>
      <c r="G60" s="3">
        <v>15</v>
      </c>
      <c r="H60" s="3">
        <v>18</v>
      </c>
      <c r="I60" s="3">
        <v>15</v>
      </c>
      <c r="J60" s="3">
        <v>18</v>
      </c>
      <c r="K60" s="3">
        <v>16</v>
      </c>
      <c r="L60" s="3">
        <v>22</v>
      </c>
      <c r="M60" s="3">
        <v>21</v>
      </c>
      <c r="N60" s="3">
        <v>15</v>
      </c>
      <c r="O60" s="3">
        <v>14</v>
      </c>
      <c r="P60" s="3">
        <v>13</v>
      </c>
      <c r="Q60" s="3">
        <v>21</v>
      </c>
      <c r="R60" s="3">
        <v>19</v>
      </c>
      <c r="S60" s="3">
        <v>17</v>
      </c>
      <c r="T60" s="3">
        <v>21</v>
      </c>
      <c r="U60" s="3">
        <v>20</v>
      </c>
      <c r="V60" s="3">
        <v>16</v>
      </c>
      <c r="W60" s="3">
        <v>15</v>
      </c>
      <c r="X60" s="3">
        <v>11</v>
      </c>
      <c r="Y60" s="3">
        <v>12</v>
      </c>
      <c r="Z60" s="3">
        <v>13</v>
      </c>
      <c r="AA60" s="3">
        <v>11</v>
      </c>
      <c r="AB60" s="3">
        <v>16</v>
      </c>
      <c r="AC60" s="3">
        <v>17</v>
      </c>
      <c r="AD60" s="3">
        <v>19</v>
      </c>
      <c r="AE60" s="3">
        <v>13</v>
      </c>
      <c r="AF60" s="3">
        <v>14</v>
      </c>
      <c r="AG60" s="3">
        <v>13</v>
      </c>
      <c r="AH60" s="3">
        <v>13</v>
      </c>
      <c r="AI60" s="3">
        <v>14</v>
      </c>
      <c r="AJ60" s="3">
        <v>8</v>
      </c>
      <c r="AK60" s="3">
        <v>11</v>
      </c>
      <c r="AL60" s="3">
        <v>15</v>
      </c>
      <c r="AM60" s="3">
        <v>10</v>
      </c>
      <c r="AN60" s="3">
        <v>16</v>
      </c>
      <c r="AO60" s="3">
        <v>18</v>
      </c>
      <c r="AP60" s="3">
        <v>13</v>
      </c>
      <c r="AQ60" s="3">
        <v>14</v>
      </c>
      <c r="AR60" s="3">
        <v>16</v>
      </c>
      <c r="AS60" s="3">
        <v>10</v>
      </c>
      <c r="AT60" s="3">
        <v>21</v>
      </c>
      <c r="AU60" s="3">
        <v>21</v>
      </c>
      <c r="AV60" s="3">
        <v>20</v>
      </c>
      <c r="AW60" s="10">
        <v>23</v>
      </c>
    </row>
    <row r="61" spans="1:49" x14ac:dyDescent="0.35">
      <c r="A61" s="27" t="s">
        <v>337</v>
      </c>
      <c r="B61" s="3" t="s">
        <v>162</v>
      </c>
      <c r="C61" s="145">
        <f t="shared" si="6"/>
        <v>68608.239130434784</v>
      </c>
      <c r="D61" s="145">
        <v>86358</v>
      </c>
      <c r="E61" s="145">
        <v>85477</v>
      </c>
      <c r="F61" s="145">
        <v>82102</v>
      </c>
      <c r="G61" s="145">
        <v>77891</v>
      </c>
      <c r="H61" s="145">
        <v>89289</v>
      </c>
      <c r="I61" s="145">
        <v>79597</v>
      </c>
      <c r="J61" s="145">
        <v>78315</v>
      </c>
      <c r="K61" s="145">
        <v>93399</v>
      </c>
      <c r="L61" s="145">
        <v>80455</v>
      </c>
      <c r="M61" s="145">
        <v>88677</v>
      </c>
      <c r="N61" s="145">
        <v>79991</v>
      </c>
      <c r="O61" s="145">
        <v>62723</v>
      </c>
      <c r="P61" s="145">
        <v>91787</v>
      </c>
      <c r="Q61" s="145">
        <v>80796</v>
      </c>
      <c r="R61" s="145">
        <v>80630</v>
      </c>
      <c r="S61" s="145">
        <v>75237</v>
      </c>
      <c r="T61" s="145">
        <v>84142</v>
      </c>
      <c r="U61" s="145">
        <v>81413</v>
      </c>
      <c r="V61" s="145">
        <v>65910</v>
      </c>
      <c r="W61" s="145">
        <v>72680</v>
      </c>
      <c r="X61" s="145">
        <v>62387</v>
      </c>
      <c r="Y61" s="145">
        <v>69408</v>
      </c>
      <c r="Z61" s="145">
        <v>62387</v>
      </c>
      <c r="AA61" s="145">
        <v>61571</v>
      </c>
      <c r="AB61" s="145">
        <v>65859</v>
      </c>
      <c r="AC61" s="145">
        <v>70312</v>
      </c>
      <c r="AD61" s="145">
        <v>72365</v>
      </c>
      <c r="AE61" s="145">
        <v>68270</v>
      </c>
      <c r="AF61" s="145">
        <v>72157</v>
      </c>
      <c r="AG61" s="145">
        <v>70354</v>
      </c>
      <c r="AH61" s="145">
        <v>65758</v>
      </c>
      <c r="AI61" s="145">
        <v>53320</v>
      </c>
      <c r="AJ61" s="145">
        <v>63097</v>
      </c>
      <c r="AK61" s="145">
        <v>61635</v>
      </c>
      <c r="AL61" s="145">
        <v>58062</v>
      </c>
      <c r="AM61" s="145">
        <v>59551</v>
      </c>
      <c r="AN61" s="145">
        <v>70089</v>
      </c>
      <c r="AO61" s="145">
        <v>61080</v>
      </c>
      <c r="AP61" s="145">
        <v>49780</v>
      </c>
      <c r="AQ61" s="145">
        <v>28677</v>
      </c>
      <c r="AR61" s="145">
        <v>32936</v>
      </c>
      <c r="AS61" s="145">
        <v>37099</v>
      </c>
      <c r="AT61" s="145">
        <v>42635</v>
      </c>
      <c r="AU61" s="145">
        <v>55708</v>
      </c>
      <c r="AV61" s="145">
        <v>55614</v>
      </c>
      <c r="AW61" s="195">
        <v>68999</v>
      </c>
    </row>
    <row r="62" spans="1:49" x14ac:dyDescent="0.35">
      <c r="A62" s="27" t="s">
        <v>337</v>
      </c>
      <c r="B62" s="3" t="s">
        <v>166</v>
      </c>
      <c r="C62" s="145">
        <f t="shared" si="6"/>
        <v>557.39130434782612</v>
      </c>
      <c r="D62" s="145">
        <v>587</v>
      </c>
      <c r="E62" s="145">
        <v>562</v>
      </c>
      <c r="F62" s="145">
        <v>574</v>
      </c>
      <c r="G62" s="145">
        <v>590</v>
      </c>
      <c r="H62" s="145">
        <v>652</v>
      </c>
      <c r="I62" s="145">
        <v>608</v>
      </c>
      <c r="J62" s="145">
        <v>576</v>
      </c>
      <c r="K62" s="145">
        <v>687</v>
      </c>
      <c r="L62" s="145">
        <v>567</v>
      </c>
      <c r="M62" s="145">
        <v>624</v>
      </c>
      <c r="N62" s="145">
        <v>601</v>
      </c>
      <c r="O62" s="145">
        <v>506</v>
      </c>
      <c r="P62" s="145">
        <v>612</v>
      </c>
      <c r="Q62" s="145">
        <v>569</v>
      </c>
      <c r="R62" s="145">
        <v>602</v>
      </c>
      <c r="S62" s="145">
        <v>530</v>
      </c>
      <c r="T62" s="145">
        <v>633</v>
      </c>
      <c r="U62" s="145">
        <v>626</v>
      </c>
      <c r="V62" s="145">
        <v>515</v>
      </c>
      <c r="W62" s="145">
        <v>611</v>
      </c>
      <c r="X62" s="145">
        <v>520</v>
      </c>
      <c r="Y62" s="145">
        <v>588</v>
      </c>
      <c r="Z62" s="145">
        <v>507</v>
      </c>
      <c r="AA62" s="145">
        <v>581</v>
      </c>
      <c r="AB62" s="145">
        <v>563</v>
      </c>
      <c r="AC62" s="145">
        <v>558</v>
      </c>
      <c r="AD62" s="145">
        <v>664</v>
      </c>
      <c r="AE62" s="145">
        <v>589</v>
      </c>
      <c r="AF62" s="145">
        <v>633</v>
      </c>
      <c r="AG62" s="145">
        <v>601</v>
      </c>
      <c r="AH62" s="145">
        <v>592</v>
      </c>
      <c r="AI62" s="145">
        <v>448</v>
      </c>
      <c r="AJ62" s="145">
        <v>513</v>
      </c>
      <c r="AK62" s="145">
        <v>527</v>
      </c>
      <c r="AL62" s="145">
        <v>505</v>
      </c>
      <c r="AM62" s="145">
        <v>536</v>
      </c>
      <c r="AN62" s="145">
        <v>599</v>
      </c>
      <c r="AO62" s="145">
        <v>518</v>
      </c>
      <c r="AP62" s="145">
        <v>530</v>
      </c>
      <c r="AQ62" s="145">
        <v>448</v>
      </c>
      <c r="AR62" s="145">
        <v>471</v>
      </c>
      <c r="AS62" s="145">
        <v>488</v>
      </c>
      <c r="AT62" s="145">
        <v>440</v>
      </c>
      <c r="AU62" s="145">
        <v>453</v>
      </c>
      <c r="AV62" s="145">
        <v>425</v>
      </c>
      <c r="AW62" s="195">
        <v>511</v>
      </c>
    </row>
    <row r="63" spans="1:49" x14ac:dyDescent="0.35">
      <c r="A63" s="27" t="s">
        <v>337</v>
      </c>
      <c r="B63" s="3" t="s">
        <v>133</v>
      </c>
      <c r="C63" s="4">
        <f t="shared" si="6"/>
        <v>829.56521739130437</v>
      </c>
      <c r="D63" s="4">
        <v>1090</v>
      </c>
      <c r="E63" s="4">
        <v>1068</v>
      </c>
      <c r="F63" s="4">
        <v>1039</v>
      </c>
      <c r="G63" s="4">
        <v>954</v>
      </c>
      <c r="H63" s="4">
        <v>1045</v>
      </c>
      <c r="I63" s="4">
        <v>974</v>
      </c>
      <c r="J63" s="4">
        <v>1011</v>
      </c>
      <c r="K63" s="4">
        <v>1125</v>
      </c>
      <c r="L63" s="4">
        <v>1012</v>
      </c>
      <c r="M63" s="4">
        <v>1027</v>
      </c>
      <c r="N63" s="4">
        <v>989</v>
      </c>
      <c r="O63" s="4">
        <v>845</v>
      </c>
      <c r="P63" s="4">
        <v>1084</v>
      </c>
      <c r="Q63" s="4">
        <v>1023</v>
      </c>
      <c r="R63" s="4">
        <v>1039</v>
      </c>
      <c r="S63" s="4">
        <v>953</v>
      </c>
      <c r="T63" s="4">
        <v>968</v>
      </c>
      <c r="U63" s="4">
        <v>909</v>
      </c>
      <c r="V63" s="4">
        <v>814</v>
      </c>
      <c r="W63" s="4">
        <v>857</v>
      </c>
      <c r="X63" s="4">
        <v>756</v>
      </c>
      <c r="Y63" s="4">
        <v>845</v>
      </c>
      <c r="Z63" s="4">
        <v>736</v>
      </c>
      <c r="AA63" s="4">
        <v>731</v>
      </c>
      <c r="AB63" s="4">
        <v>793</v>
      </c>
      <c r="AC63" s="4">
        <v>776</v>
      </c>
      <c r="AD63" s="4">
        <v>828</v>
      </c>
      <c r="AE63" s="4">
        <v>820</v>
      </c>
      <c r="AF63" s="4">
        <v>847</v>
      </c>
      <c r="AG63" s="4">
        <v>808</v>
      </c>
      <c r="AH63" s="4">
        <v>763</v>
      </c>
      <c r="AI63" s="4">
        <v>719</v>
      </c>
      <c r="AJ63" s="4">
        <v>765</v>
      </c>
      <c r="AK63" s="4">
        <v>738</v>
      </c>
      <c r="AL63" s="4">
        <v>672</v>
      </c>
      <c r="AM63" s="4">
        <v>642</v>
      </c>
      <c r="AN63" s="4">
        <v>761</v>
      </c>
      <c r="AO63" s="4">
        <v>727</v>
      </c>
      <c r="AP63" s="4">
        <v>588</v>
      </c>
      <c r="AQ63" s="3">
        <v>369</v>
      </c>
      <c r="AR63" s="3">
        <v>401</v>
      </c>
      <c r="AS63" s="4">
        <v>479</v>
      </c>
      <c r="AT63" s="4">
        <v>531</v>
      </c>
      <c r="AU63" s="4">
        <v>721</v>
      </c>
      <c r="AV63" s="4">
        <v>729</v>
      </c>
      <c r="AW63" s="16">
        <v>789</v>
      </c>
    </row>
    <row r="64" spans="1:49" x14ac:dyDescent="0.35">
      <c r="A64" s="27" t="s">
        <v>337</v>
      </c>
      <c r="B64" s="3" t="s">
        <v>167</v>
      </c>
      <c r="C64" s="4">
        <f t="shared" si="6"/>
        <v>12939.168984637714</v>
      </c>
      <c r="D64" s="4">
        <v>15882</v>
      </c>
      <c r="E64" s="4">
        <v>15944</v>
      </c>
      <c r="F64" s="4">
        <v>15187</v>
      </c>
      <c r="G64" s="4">
        <v>14798</v>
      </c>
      <c r="H64" s="4">
        <v>17237</v>
      </c>
      <c r="I64" s="4">
        <v>14938</v>
      </c>
      <c r="J64" s="4">
        <v>14270</v>
      </c>
      <c r="K64" s="4">
        <v>17963</v>
      </c>
      <c r="L64" s="4">
        <v>15161</v>
      </c>
      <c r="M64" s="4">
        <v>17491</v>
      </c>
      <c r="N64" s="4">
        <v>15004</v>
      </c>
      <c r="O64" s="4">
        <v>11109</v>
      </c>
      <c r="P64" s="4">
        <v>17738</v>
      </c>
      <c r="Q64" s="4">
        <v>14855</v>
      </c>
      <c r="R64" s="4">
        <v>14530</v>
      </c>
      <c r="S64" s="4">
        <v>13640</v>
      </c>
      <c r="T64" s="4">
        <v>16294</v>
      </c>
      <c r="U64" s="4">
        <v>16222</v>
      </c>
      <c r="V64" s="4">
        <v>12405</v>
      </c>
      <c r="W64" s="4">
        <v>13835</v>
      </c>
      <c r="X64" s="4">
        <v>11687</v>
      </c>
      <c r="Y64" s="4">
        <v>12847</v>
      </c>
      <c r="Z64" s="4">
        <v>11145</v>
      </c>
      <c r="AA64" s="4">
        <v>11723</v>
      </c>
      <c r="AB64" s="4">
        <v>12598</v>
      </c>
      <c r="AC64" s="4">
        <v>13743</v>
      </c>
      <c r="AD64" s="4">
        <v>14274</v>
      </c>
      <c r="AE64" s="4">
        <v>13085.407199743069</v>
      </c>
      <c r="AF64" s="4">
        <v>13990.046288157726</v>
      </c>
      <c r="AG64" s="4">
        <v>13713</v>
      </c>
      <c r="AH64" s="4">
        <v>12809</v>
      </c>
      <c r="AI64" s="4">
        <v>9211.3198054340701</v>
      </c>
      <c r="AJ64" s="4">
        <v>11712</v>
      </c>
      <c r="AK64" s="4">
        <v>12036</v>
      </c>
      <c r="AL64" s="4">
        <v>11338</v>
      </c>
      <c r="AM64" s="4">
        <v>12063</v>
      </c>
      <c r="AN64" s="4">
        <v>13803</v>
      </c>
      <c r="AO64" s="4">
        <v>11584</v>
      </c>
      <c r="AP64" s="4">
        <v>9485</v>
      </c>
      <c r="AQ64" s="4">
        <v>5121</v>
      </c>
      <c r="AR64" s="4">
        <v>6194</v>
      </c>
      <c r="AS64" s="4">
        <v>6606</v>
      </c>
      <c r="AT64" s="4">
        <v>7608</v>
      </c>
      <c r="AU64" s="4">
        <v>9795</v>
      </c>
      <c r="AV64" s="4">
        <v>9703</v>
      </c>
      <c r="AW64" s="16">
        <v>12825</v>
      </c>
    </row>
    <row r="65" spans="1:49" x14ac:dyDescent="0.35">
      <c r="A65" s="27" t="s">
        <v>337</v>
      </c>
      <c r="B65" s="3" t="s">
        <v>132</v>
      </c>
      <c r="C65" s="4">
        <f t="shared" si="6"/>
        <v>122.17391304347827</v>
      </c>
      <c r="D65" s="4">
        <v>147</v>
      </c>
      <c r="E65" s="3">
        <v>152</v>
      </c>
      <c r="F65" s="3">
        <v>143</v>
      </c>
      <c r="G65" s="3">
        <v>132</v>
      </c>
      <c r="H65" s="4">
        <v>137</v>
      </c>
      <c r="I65" s="3">
        <v>131</v>
      </c>
      <c r="J65" s="4">
        <v>136</v>
      </c>
      <c r="K65" s="3">
        <v>136</v>
      </c>
      <c r="L65" s="3">
        <v>142</v>
      </c>
      <c r="M65" s="3">
        <v>142</v>
      </c>
      <c r="N65" s="3">
        <v>133</v>
      </c>
      <c r="O65" s="3">
        <v>124</v>
      </c>
      <c r="P65" s="3">
        <v>150</v>
      </c>
      <c r="Q65" s="3">
        <v>142</v>
      </c>
      <c r="R65" s="3">
        <v>134</v>
      </c>
      <c r="S65" s="4">
        <v>142</v>
      </c>
      <c r="T65" s="3">
        <v>133</v>
      </c>
      <c r="U65" s="3">
        <v>130</v>
      </c>
      <c r="V65" s="3">
        <v>128</v>
      </c>
      <c r="W65" s="3">
        <v>119</v>
      </c>
      <c r="X65" s="3">
        <v>120</v>
      </c>
      <c r="Y65" s="4">
        <v>118</v>
      </c>
      <c r="Z65" s="4">
        <v>123</v>
      </c>
      <c r="AA65" s="3">
        <v>106</v>
      </c>
      <c r="AB65" s="3">
        <v>117</v>
      </c>
      <c r="AC65" s="3">
        <v>126</v>
      </c>
      <c r="AD65" s="3">
        <v>109</v>
      </c>
      <c r="AE65" s="4">
        <v>116</v>
      </c>
      <c r="AF65" s="4">
        <v>114</v>
      </c>
      <c r="AG65" s="4">
        <v>117</v>
      </c>
      <c r="AH65" s="3">
        <v>111</v>
      </c>
      <c r="AI65" s="3">
        <v>119</v>
      </c>
      <c r="AJ65" s="4">
        <v>123</v>
      </c>
      <c r="AK65" s="3">
        <v>117</v>
      </c>
      <c r="AL65" s="3">
        <v>115</v>
      </c>
      <c r="AM65" s="3">
        <v>111</v>
      </c>
      <c r="AN65" s="3">
        <v>117</v>
      </c>
      <c r="AO65" s="3">
        <v>118</v>
      </c>
      <c r="AP65" s="3">
        <v>94</v>
      </c>
      <c r="AQ65" s="3">
        <v>64</v>
      </c>
      <c r="AR65" s="3">
        <v>70</v>
      </c>
      <c r="AS65" s="4">
        <v>76</v>
      </c>
      <c r="AT65" s="3">
        <v>97</v>
      </c>
      <c r="AU65" s="3">
        <v>123</v>
      </c>
      <c r="AV65" s="4">
        <v>131</v>
      </c>
      <c r="AW65" s="16">
        <v>135</v>
      </c>
    </row>
    <row r="66" spans="1:49" x14ac:dyDescent="0.35">
      <c r="A66" s="27" t="s">
        <v>342</v>
      </c>
      <c r="B66" s="3" t="s">
        <v>162</v>
      </c>
      <c r="C66" s="145">
        <f t="shared" si="6"/>
        <v>436.91304347826087</v>
      </c>
      <c r="D66" s="145">
        <v>0</v>
      </c>
      <c r="E66" s="145">
        <v>0</v>
      </c>
      <c r="F66" s="145">
        <v>0</v>
      </c>
      <c r="G66" s="145">
        <v>500</v>
      </c>
      <c r="H66" s="145">
        <v>1000</v>
      </c>
      <c r="I66" s="145">
        <v>1200</v>
      </c>
      <c r="J66" s="145">
        <v>0</v>
      </c>
      <c r="K66" s="145">
        <v>0</v>
      </c>
      <c r="L66" s="145">
        <v>0</v>
      </c>
      <c r="M66" s="145">
        <v>0</v>
      </c>
      <c r="N66" s="145">
        <v>0</v>
      </c>
      <c r="O66" s="145">
        <v>0</v>
      </c>
      <c r="P66" s="145">
        <v>0</v>
      </c>
      <c r="Q66" s="145">
        <v>0</v>
      </c>
      <c r="R66" s="145">
        <v>0</v>
      </c>
      <c r="S66" s="145">
        <v>0</v>
      </c>
      <c r="T66" s="145">
        <v>3845</v>
      </c>
      <c r="U66" s="145">
        <v>0</v>
      </c>
      <c r="V66" s="145">
        <v>0</v>
      </c>
      <c r="W66" s="145">
        <v>0</v>
      </c>
      <c r="X66" s="145">
        <v>0</v>
      </c>
      <c r="Y66" s="145">
        <v>582</v>
      </c>
      <c r="Z66" s="145">
        <v>582</v>
      </c>
      <c r="AA66" s="145">
        <v>0</v>
      </c>
      <c r="AB66" s="145">
        <v>1300</v>
      </c>
      <c r="AC66" s="145">
        <v>0</v>
      </c>
      <c r="AD66" s="145">
        <v>720</v>
      </c>
      <c r="AE66" s="145">
        <v>0</v>
      </c>
      <c r="AF66" s="145">
        <v>0</v>
      </c>
      <c r="AG66" s="145">
        <v>0</v>
      </c>
      <c r="AH66" s="145">
        <v>4730</v>
      </c>
      <c r="AI66" s="145">
        <v>0</v>
      </c>
      <c r="AJ66" s="145">
        <v>0</v>
      </c>
      <c r="AK66" s="145">
        <v>0</v>
      </c>
      <c r="AL66" s="145">
        <v>0</v>
      </c>
      <c r="AM66" s="145">
        <v>0</v>
      </c>
      <c r="AN66" s="145">
        <v>0</v>
      </c>
      <c r="AO66" s="145">
        <v>0</v>
      </c>
      <c r="AP66" s="145">
        <v>0</v>
      </c>
      <c r="AQ66" s="145">
        <v>4000</v>
      </c>
      <c r="AR66" s="145">
        <v>0</v>
      </c>
      <c r="AS66" s="145">
        <v>0</v>
      </c>
      <c r="AT66" s="145">
        <v>900</v>
      </c>
      <c r="AU66" s="145">
        <v>0</v>
      </c>
      <c r="AV66" s="145">
        <v>0</v>
      </c>
      <c r="AW66" s="195">
        <v>739</v>
      </c>
    </row>
    <row r="67" spans="1:49" x14ac:dyDescent="0.35">
      <c r="A67" s="27" t="s">
        <v>342</v>
      </c>
      <c r="B67" s="3" t="s">
        <v>166</v>
      </c>
      <c r="C67" s="145">
        <f t="shared" si="6"/>
        <v>323.45652173913044</v>
      </c>
      <c r="D67" s="145">
        <v>0</v>
      </c>
      <c r="E67" s="145">
        <v>0</v>
      </c>
      <c r="F67" s="145">
        <v>0</v>
      </c>
      <c r="G67" s="145">
        <v>500</v>
      </c>
      <c r="H67" s="145">
        <v>1000</v>
      </c>
      <c r="I67" s="145">
        <v>1200</v>
      </c>
      <c r="J67" s="145">
        <v>0</v>
      </c>
      <c r="K67" s="145">
        <v>0</v>
      </c>
      <c r="L67" s="145">
        <v>0</v>
      </c>
      <c r="M67" s="145">
        <v>0</v>
      </c>
      <c r="N67" s="145">
        <v>0</v>
      </c>
      <c r="O67" s="145">
        <v>0</v>
      </c>
      <c r="P67" s="145">
        <v>0</v>
      </c>
      <c r="Q67" s="145">
        <v>0</v>
      </c>
      <c r="R67" s="145">
        <v>0</v>
      </c>
      <c r="S67" s="145">
        <v>0</v>
      </c>
      <c r="T67" s="145">
        <v>1282</v>
      </c>
      <c r="U67" s="145">
        <v>0</v>
      </c>
      <c r="V67" s="145">
        <v>0</v>
      </c>
      <c r="W67" s="145">
        <v>0</v>
      </c>
      <c r="X67" s="145">
        <v>0</v>
      </c>
      <c r="Y67" s="145">
        <v>582</v>
      </c>
      <c r="Z67" s="145">
        <v>291</v>
      </c>
      <c r="AA67" s="145">
        <v>0</v>
      </c>
      <c r="AB67" s="145">
        <v>1300</v>
      </c>
      <c r="AC67" s="145">
        <v>0</v>
      </c>
      <c r="AD67" s="145">
        <v>720</v>
      </c>
      <c r="AE67" s="145">
        <v>0</v>
      </c>
      <c r="AF67" s="145">
        <v>0</v>
      </c>
      <c r="AG67" s="145">
        <v>0</v>
      </c>
      <c r="AH67" s="145">
        <v>2365</v>
      </c>
      <c r="AI67" s="145">
        <v>0</v>
      </c>
      <c r="AJ67" s="145">
        <v>0</v>
      </c>
      <c r="AK67" s="145">
        <v>0</v>
      </c>
      <c r="AL67" s="145">
        <v>0</v>
      </c>
      <c r="AM67" s="145">
        <v>0</v>
      </c>
      <c r="AN67" s="145">
        <v>0</v>
      </c>
      <c r="AO67" s="145">
        <v>0</v>
      </c>
      <c r="AP67" s="145">
        <v>0</v>
      </c>
      <c r="AQ67" s="145">
        <v>4000</v>
      </c>
      <c r="AR67" s="145">
        <v>0</v>
      </c>
      <c r="AS67" s="145">
        <v>0</v>
      </c>
      <c r="AT67" s="145">
        <v>900</v>
      </c>
      <c r="AU67" s="145">
        <v>0</v>
      </c>
      <c r="AV67" s="145">
        <v>0</v>
      </c>
      <c r="AW67" s="195">
        <v>739</v>
      </c>
    </row>
    <row r="68" spans="1:49" x14ac:dyDescent="0.35">
      <c r="A68" s="27" t="s">
        <v>342</v>
      </c>
      <c r="B68" s="3" t="s">
        <v>133</v>
      </c>
      <c r="C68" s="4">
        <f t="shared" si="6"/>
        <v>0.45652173913043476</v>
      </c>
      <c r="D68" s="3">
        <v>0</v>
      </c>
      <c r="E68" s="3">
        <v>0</v>
      </c>
      <c r="F68" s="3">
        <v>0</v>
      </c>
      <c r="G68" s="3">
        <v>2</v>
      </c>
      <c r="H68" s="3">
        <v>4</v>
      </c>
      <c r="I68" s="3">
        <v>1</v>
      </c>
      <c r="J68" s="3">
        <v>0</v>
      </c>
      <c r="K68" s="3">
        <v>0</v>
      </c>
      <c r="L68" s="3">
        <v>0</v>
      </c>
      <c r="M68" s="3">
        <v>0</v>
      </c>
      <c r="N68" s="3">
        <v>0</v>
      </c>
      <c r="O68" s="3">
        <v>0</v>
      </c>
      <c r="P68" s="3">
        <v>0</v>
      </c>
      <c r="Q68" s="3">
        <v>0</v>
      </c>
      <c r="R68" s="3">
        <v>0</v>
      </c>
      <c r="S68" s="3">
        <v>1</v>
      </c>
      <c r="T68" s="3">
        <v>3</v>
      </c>
      <c r="U68" s="3">
        <v>0</v>
      </c>
      <c r="V68" s="3">
        <v>0</v>
      </c>
      <c r="W68" s="3">
        <v>0</v>
      </c>
      <c r="X68" s="3">
        <v>0</v>
      </c>
      <c r="Y68" s="3">
        <v>1</v>
      </c>
      <c r="Z68" s="3">
        <v>2</v>
      </c>
      <c r="AA68" s="3">
        <v>0</v>
      </c>
      <c r="AB68" s="3">
        <v>1</v>
      </c>
      <c r="AC68" s="3">
        <v>0</v>
      </c>
      <c r="AD68" s="3">
        <v>1</v>
      </c>
      <c r="AE68" s="3">
        <v>0</v>
      </c>
      <c r="AF68" s="3">
        <v>0</v>
      </c>
      <c r="AG68" s="3">
        <v>0</v>
      </c>
      <c r="AH68" s="3">
        <v>2</v>
      </c>
      <c r="AI68" s="3">
        <v>0</v>
      </c>
      <c r="AJ68" s="3">
        <v>0</v>
      </c>
      <c r="AK68" s="3">
        <v>0</v>
      </c>
      <c r="AL68" s="3">
        <v>0</v>
      </c>
      <c r="AM68" s="3">
        <v>0</v>
      </c>
      <c r="AN68" s="3">
        <v>0</v>
      </c>
      <c r="AO68" s="3">
        <v>0</v>
      </c>
      <c r="AP68" s="3">
        <v>0</v>
      </c>
      <c r="AQ68" s="3">
        <v>1</v>
      </c>
      <c r="AR68" s="3">
        <v>0</v>
      </c>
      <c r="AS68" s="3">
        <v>0</v>
      </c>
      <c r="AT68" s="3">
        <v>1</v>
      </c>
      <c r="AU68" s="3">
        <v>0</v>
      </c>
      <c r="AV68" s="3">
        <v>0</v>
      </c>
      <c r="AW68" s="10">
        <v>1</v>
      </c>
    </row>
    <row r="69" spans="1:49" x14ac:dyDescent="0.35">
      <c r="A69" s="27" t="s">
        <v>342</v>
      </c>
      <c r="B69" s="3" t="s">
        <v>167</v>
      </c>
      <c r="C69" s="4">
        <f t="shared" si="6"/>
        <v>0</v>
      </c>
      <c r="D69" s="4">
        <v>0</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16">
        <v>0</v>
      </c>
    </row>
    <row r="70" spans="1:49" x14ac:dyDescent="0.35">
      <c r="A70" s="27" t="s">
        <v>342</v>
      </c>
      <c r="B70" s="3" t="s">
        <v>132</v>
      </c>
      <c r="C70" s="4">
        <f t="shared" si="6"/>
        <v>0.36956521739130432</v>
      </c>
      <c r="D70" s="3">
        <v>0</v>
      </c>
      <c r="E70" s="3">
        <v>0</v>
      </c>
      <c r="F70" s="3">
        <v>0</v>
      </c>
      <c r="G70" s="3">
        <v>1</v>
      </c>
      <c r="H70" s="3">
        <v>1</v>
      </c>
      <c r="I70" s="3">
        <v>1</v>
      </c>
      <c r="J70" s="3">
        <v>0</v>
      </c>
      <c r="K70" s="3">
        <v>0</v>
      </c>
      <c r="L70" s="3">
        <v>0</v>
      </c>
      <c r="M70" s="3">
        <v>0</v>
      </c>
      <c r="N70" s="3">
        <v>0</v>
      </c>
      <c r="O70" s="3">
        <v>0</v>
      </c>
      <c r="P70" s="3">
        <v>0</v>
      </c>
      <c r="Q70" s="3">
        <v>0</v>
      </c>
      <c r="R70" s="3">
        <v>0</v>
      </c>
      <c r="S70" s="3">
        <v>1</v>
      </c>
      <c r="T70" s="3">
        <v>3</v>
      </c>
      <c r="U70" s="3">
        <v>0</v>
      </c>
      <c r="V70" s="3">
        <v>0</v>
      </c>
      <c r="W70" s="3">
        <v>0</v>
      </c>
      <c r="X70" s="3">
        <v>0</v>
      </c>
      <c r="Y70" s="3">
        <v>1</v>
      </c>
      <c r="Z70" s="3">
        <v>2</v>
      </c>
      <c r="AA70" s="3">
        <v>0</v>
      </c>
      <c r="AB70" s="3">
        <v>1</v>
      </c>
      <c r="AC70" s="3">
        <v>0</v>
      </c>
      <c r="AD70" s="3">
        <v>1</v>
      </c>
      <c r="AE70" s="3">
        <v>0</v>
      </c>
      <c r="AF70" s="3">
        <v>0</v>
      </c>
      <c r="AG70" s="3">
        <v>0</v>
      </c>
      <c r="AH70" s="3">
        <v>2</v>
      </c>
      <c r="AI70" s="3">
        <v>0</v>
      </c>
      <c r="AJ70" s="3">
        <v>0</v>
      </c>
      <c r="AK70" s="3">
        <v>0</v>
      </c>
      <c r="AL70" s="3">
        <v>0</v>
      </c>
      <c r="AM70" s="3">
        <v>0</v>
      </c>
      <c r="AN70" s="3">
        <v>0</v>
      </c>
      <c r="AO70" s="3">
        <v>0</v>
      </c>
      <c r="AP70" s="3">
        <v>0</v>
      </c>
      <c r="AQ70" s="3">
        <v>1</v>
      </c>
      <c r="AR70" s="3">
        <v>0</v>
      </c>
      <c r="AS70" s="3">
        <v>0</v>
      </c>
      <c r="AT70" s="3">
        <v>1</v>
      </c>
      <c r="AU70" s="3">
        <v>0</v>
      </c>
      <c r="AV70" s="3">
        <v>0</v>
      </c>
      <c r="AW70" s="10">
        <v>1</v>
      </c>
    </row>
    <row r="71" spans="1:49" x14ac:dyDescent="0.35">
      <c r="A71" s="27" t="s">
        <v>338</v>
      </c>
      <c r="B71" s="3" t="s">
        <v>162</v>
      </c>
      <c r="C71" s="145">
        <f t="shared" si="6"/>
        <v>182.69565217391303</v>
      </c>
      <c r="D71" s="145">
        <v>55</v>
      </c>
      <c r="E71" s="145">
        <v>20</v>
      </c>
      <c r="F71" s="145">
        <v>63</v>
      </c>
      <c r="G71" s="145">
        <v>36</v>
      </c>
      <c r="H71" s="145">
        <v>50</v>
      </c>
      <c r="I71" s="145">
        <v>5</v>
      </c>
      <c r="J71" s="145">
        <v>130</v>
      </c>
      <c r="K71" s="145">
        <v>545</v>
      </c>
      <c r="L71" s="145">
        <v>340</v>
      </c>
      <c r="M71" s="145">
        <v>40</v>
      </c>
      <c r="N71" s="145">
        <v>20</v>
      </c>
      <c r="O71" s="145">
        <v>0</v>
      </c>
      <c r="P71" s="145">
        <v>103</v>
      </c>
      <c r="Q71" s="145">
        <v>170</v>
      </c>
      <c r="R71" s="145">
        <v>100</v>
      </c>
      <c r="S71" s="145">
        <v>216</v>
      </c>
      <c r="T71" s="145">
        <v>356</v>
      </c>
      <c r="U71" s="145">
        <v>411</v>
      </c>
      <c r="V71" s="145">
        <v>193</v>
      </c>
      <c r="W71" s="145">
        <v>200</v>
      </c>
      <c r="X71" s="145">
        <v>192</v>
      </c>
      <c r="Y71" s="145">
        <v>351</v>
      </c>
      <c r="Z71" s="145">
        <v>191</v>
      </c>
      <c r="AA71" s="145">
        <v>79</v>
      </c>
      <c r="AB71" s="145">
        <v>206</v>
      </c>
      <c r="AC71" s="145">
        <v>90</v>
      </c>
      <c r="AD71" s="145">
        <v>200</v>
      </c>
      <c r="AE71" s="145">
        <v>220</v>
      </c>
      <c r="AF71" s="145">
        <v>331</v>
      </c>
      <c r="AG71" s="145">
        <v>0</v>
      </c>
      <c r="AH71" s="145">
        <v>95</v>
      </c>
      <c r="AI71" s="145">
        <v>50</v>
      </c>
      <c r="AJ71" s="145">
        <v>150</v>
      </c>
      <c r="AK71" s="145">
        <v>246</v>
      </c>
      <c r="AL71" s="145">
        <v>194</v>
      </c>
      <c r="AM71" s="145">
        <v>410</v>
      </c>
      <c r="AN71" s="145">
        <v>300</v>
      </c>
      <c r="AO71" s="145">
        <v>520</v>
      </c>
      <c r="AP71" s="145">
        <v>260</v>
      </c>
      <c r="AQ71" s="145">
        <v>170</v>
      </c>
      <c r="AR71" s="145">
        <v>320</v>
      </c>
      <c r="AS71" s="145">
        <v>140</v>
      </c>
      <c r="AT71" s="145">
        <v>126</v>
      </c>
      <c r="AU71" s="145">
        <v>150</v>
      </c>
      <c r="AV71" s="145">
        <v>100</v>
      </c>
      <c r="AW71" s="195">
        <v>260</v>
      </c>
    </row>
    <row r="72" spans="1:49" x14ac:dyDescent="0.35">
      <c r="A72" s="27" t="s">
        <v>338</v>
      </c>
      <c r="B72" s="3" t="s">
        <v>166</v>
      </c>
      <c r="C72" s="145">
        <f t="shared" si="6"/>
        <v>40.521739130434781</v>
      </c>
      <c r="D72" s="145">
        <v>27</v>
      </c>
      <c r="E72" s="145">
        <v>20</v>
      </c>
      <c r="F72" s="145">
        <v>13</v>
      </c>
      <c r="G72" s="145">
        <v>18</v>
      </c>
      <c r="H72" s="145">
        <v>50</v>
      </c>
      <c r="I72" s="145">
        <v>5</v>
      </c>
      <c r="J72" s="145">
        <v>43</v>
      </c>
      <c r="K72" s="145">
        <v>109</v>
      </c>
      <c r="L72" s="145">
        <v>85</v>
      </c>
      <c r="M72" s="145">
        <v>20</v>
      </c>
      <c r="N72" s="145">
        <v>20</v>
      </c>
      <c r="O72" s="145">
        <v>0</v>
      </c>
      <c r="P72" s="145">
        <v>21</v>
      </c>
      <c r="Q72" s="145">
        <v>24</v>
      </c>
      <c r="R72" s="145">
        <v>50</v>
      </c>
      <c r="S72" s="145">
        <v>36</v>
      </c>
      <c r="T72" s="145">
        <v>51</v>
      </c>
      <c r="U72" s="145">
        <v>41</v>
      </c>
      <c r="V72" s="145">
        <v>39</v>
      </c>
      <c r="W72" s="145">
        <v>50</v>
      </c>
      <c r="X72" s="145">
        <v>38</v>
      </c>
      <c r="Y72" s="145">
        <v>44</v>
      </c>
      <c r="Z72" s="145">
        <v>38</v>
      </c>
      <c r="AA72" s="145">
        <v>20</v>
      </c>
      <c r="AB72" s="145">
        <v>41</v>
      </c>
      <c r="AC72" s="145">
        <v>45</v>
      </c>
      <c r="AD72" s="145">
        <v>67</v>
      </c>
      <c r="AE72" s="145">
        <v>44</v>
      </c>
      <c r="AF72" s="145">
        <v>41</v>
      </c>
      <c r="AG72" s="145">
        <v>0</v>
      </c>
      <c r="AH72" s="145">
        <v>47</v>
      </c>
      <c r="AI72" s="145">
        <v>50</v>
      </c>
      <c r="AJ72" s="145">
        <v>50</v>
      </c>
      <c r="AK72" s="145">
        <v>49</v>
      </c>
      <c r="AL72" s="145">
        <v>39</v>
      </c>
      <c r="AM72" s="145">
        <v>41</v>
      </c>
      <c r="AN72" s="145">
        <v>50</v>
      </c>
      <c r="AO72" s="145">
        <v>52</v>
      </c>
      <c r="AP72" s="145">
        <v>52</v>
      </c>
      <c r="AQ72" s="145">
        <v>85</v>
      </c>
      <c r="AR72" s="145">
        <v>53</v>
      </c>
      <c r="AS72" s="145">
        <v>47</v>
      </c>
      <c r="AT72" s="145">
        <v>32</v>
      </c>
      <c r="AU72" s="145">
        <v>30</v>
      </c>
      <c r="AV72" s="145">
        <v>50</v>
      </c>
      <c r="AW72" s="195">
        <v>37</v>
      </c>
    </row>
    <row r="73" spans="1:49" x14ac:dyDescent="0.35">
      <c r="A73" s="27" t="s">
        <v>338</v>
      </c>
      <c r="B73" s="3" t="s">
        <v>133</v>
      </c>
      <c r="C73" s="4">
        <f t="shared" si="6"/>
        <v>0</v>
      </c>
      <c r="D73" s="3">
        <v>0</v>
      </c>
      <c r="E73" s="3">
        <v>0</v>
      </c>
      <c r="F73" s="3">
        <v>0</v>
      </c>
      <c r="G73" s="3">
        <v>0</v>
      </c>
      <c r="H73" s="3">
        <v>0</v>
      </c>
      <c r="I73" s="3">
        <v>0</v>
      </c>
      <c r="J73" s="3">
        <v>0</v>
      </c>
      <c r="K73" s="3">
        <v>0</v>
      </c>
      <c r="L73" s="3">
        <v>0</v>
      </c>
      <c r="M73" s="3">
        <v>0</v>
      </c>
      <c r="N73" s="3">
        <v>0</v>
      </c>
      <c r="O73" s="3">
        <v>0</v>
      </c>
      <c r="P73" s="3">
        <v>0</v>
      </c>
      <c r="Q73" s="3">
        <v>0</v>
      </c>
      <c r="R73" s="3">
        <v>0</v>
      </c>
      <c r="S73" s="3">
        <v>0</v>
      </c>
      <c r="T73" s="3">
        <v>0</v>
      </c>
      <c r="U73" s="3">
        <v>0</v>
      </c>
      <c r="V73" s="3">
        <v>0</v>
      </c>
      <c r="W73" s="3">
        <v>0</v>
      </c>
      <c r="X73" s="3">
        <v>0</v>
      </c>
      <c r="Y73" s="3">
        <v>0</v>
      </c>
      <c r="Z73" s="3">
        <v>0</v>
      </c>
      <c r="AA73" s="3">
        <v>0</v>
      </c>
      <c r="AB73" s="3">
        <v>0</v>
      </c>
      <c r="AC73" s="3">
        <v>0</v>
      </c>
      <c r="AD73" s="3">
        <v>0</v>
      </c>
      <c r="AE73" s="3">
        <v>0</v>
      </c>
      <c r="AF73" s="3">
        <v>0</v>
      </c>
      <c r="AG73" s="3">
        <v>0</v>
      </c>
      <c r="AH73" s="3">
        <v>0</v>
      </c>
      <c r="AI73" s="3">
        <v>0</v>
      </c>
      <c r="AJ73" s="3">
        <v>0</v>
      </c>
      <c r="AK73" s="3">
        <v>0</v>
      </c>
      <c r="AL73" s="3">
        <v>0</v>
      </c>
      <c r="AM73" s="3">
        <v>0</v>
      </c>
      <c r="AN73" s="3">
        <v>0</v>
      </c>
      <c r="AO73" s="3">
        <v>0</v>
      </c>
      <c r="AP73" s="3">
        <v>0</v>
      </c>
      <c r="AQ73" s="3">
        <v>0</v>
      </c>
      <c r="AR73" s="3">
        <v>0</v>
      </c>
      <c r="AS73" s="3">
        <v>0</v>
      </c>
      <c r="AT73" s="3">
        <v>0</v>
      </c>
      <c r="AU73" s="3">
        <v>0</v>
      </c>
      <c r="AV73" s="3">
        <v>0</v>
      </c>
      <c r="AW73" s="10">
        <v>0</v>
      </c>
    </row>
    <row r="74" spans="1:49" x14ac:dyDescent="0.35">
      <c r="A74" s="27" t="s">
        <v>338</v>
      </c>
      <c r="B74" s="3" t="s">
        <v>167</v>
      </c>
      <c r="C74" s="4">
        <f t="shared" si="6"/>
        <v>0</v>
      </c>
      <c r="D74" s="4">
        <v>0</v>
      </c>
      <c r="E74" s="4">
        <v>0</v>
      </c>
      <c r="F74" s="4">
        <v>0</v>
      </c>
      <c r="G74" s="4">
        <v>0</v>
      </c>
      <c r="H74" s="4">
        <v>0</v>
      </c>
      <c r="I74" s="4">
        <v>0</v>
      </c>
      <c r="J74" s="4">
        <v>0</v>
      </c>
      <c r="K74" s="4">
        <v>0</v>
      </c>
      <c r="L74" s="4">
        <v>0</v>
      </c>
      <c r="M74" s="4">
        <v>0</v>
      </c>
      <c r="N74" s="4">
        <v>0</v>
      </c>
      <c r="O74" s="4">
        <v>0</v>
      </c>
      <c r="P74" s="4">
        <v>0</v>
      </c>
      <c r="Q74" s="4">
        <v>0</v>
      </c>
      <c r="R74" s="4">
        <v>0</v>
      </c>
      <c r="S74" s="4">
        <v>0</v>
      </c>
      <c r="T74" s="4">
        <v>0</v>
      </c>
      <c r="U74" s="4">
        <v>0</v>
      </c>
      <c r="V74" s="4">
        <v>0</v>
      </c>
      <c r="W74" s="4">
        <v>0</v>
      </c>
      <c r="X74" s="4">
        <v>0</v>
      </c>
      <c r="Y74" s="4">
        <v>0</v>
      </c>
      <c r="Z74" s="4">
        <v>0</v>
      </c>
      <c r="AA74" s="4">
        <v>0</v>
      </c>
      <c r="AB74" s="4">
        <v>0</v>
      </c>
      <c r="AC74" s="4">
        <v>0</v>
      </c>
      <c r="AD74" s="4">
        <v>0</v>
      </c>
      <c r="AE74" s="4">
        <v>0</v>
      </c>
      <c r="AF74" s="4">
        <v>0</v>
      </c>
      <c r="AG74" s="4">
        <v>0</v>
      </c>
      <c r="AH74" s="4">
        <v>0</v>
      </c>
      <c r="AI74" s="4">
        <v>0</v>
      </c>
      <c r="AJ74" s="4">
        <v>0</v>
      </c>
      <c r="AK74" s="4">
        <v>0</v>
      </c>
      <c r="AL74" s="4">
        <v>0</v>
      </c>
      <c r="AM74" s="4">
        <v>0</v>
      </c>
      <c r="AN74" s="4">
        <v>0</v>
      </c>
      <c r="AO74" s="4">
        <v>0</v>
      </c>
      <c r="AP74" s="4">
        <v>0</v>
      </c>
      <c r="AQ74" s="4">
        <v>0</v>
      </c>
      <c r="AR74" s="4">
        <v>0</v>
      </c>
      <c r="AS74" s="4">
        <v>0</v>
      </c>
      <c r="AT74" s="4">
        <v>0</v>
      </c>
      <c r="AU74" s="4">
        <v>0</v>
      </c>
      <c r="AV74" s="4">
        <v>0</v>
      </c>
      <c r="AW74" s="16">
        <v>0</v>
      </c>
    </row>
    <row r="75" spans="1:49" x14ac:dyDescent="0.35">
      <c r="A75" s="27" t="s">
        <v>338</v>
      </c>
      <c r="B75" s="3" t="s">
        <v>132</v>
      </c>
      <c r="C75" s="4">
        <f t="shared" si="6"/>
        <v>4.2173913043478262</v>
      </c>
      <c r="D75" s="3">
        <v>2</v>
      </c>
      <c r="E75" s="3">
        <v>1</v>
      </c>
      <c r="F75" s="3">
        <v>5</v>
      </c>
      <c r="G75" s="3">
        <v>2</v>
      </c>
      <c r="H75" s="3">
        <v>1</v>
      </c>
      <c r="I75" s="3">
        <v>1</v>
      </c>
      <c r="J75" s="3">
        <v>3</v>
      </c>
      <c r="K75" s="3">
        <v>5</v>
      </c>
      <c r="L75" s="3">
        <v>4</v>
      </c>
      <c r="M75" s="3">
        <v>2</v>
      </c>
      <c r="N75" s="3">
        <v>1</v>
      </c>
      <c r="O75" s="3">
        <v>0</v>
      </c>
      <c r="P75" s="3">
        <v>5</v>
      </c>
      <c r="Q75" s="3">
        <v>7</v>
      </c>
      <c r="R75" s="3">
        <v>2</v>
      </c>
      <c r="S75" s="3">
        <v>6</v>
      </c>
      <c r="T75" s="3">
        <v>7</v>
      </c>
      <c r="U75" s="3">
        <v>10</v>
      </c>
      <c r="V75" s="3">
        <v>5</v>
      </c>
      <c r="W75" s="3">
        <v>4</v>
      </c>
      <c r="X75" s="3">
        <v>5</v>
      </c>
      <c r="Y75" s="3">
        <v>8</v>
      </c>
      <c r="Z75" s="3">
        <v>5</v>
      </c>
      <c r="AA75" s="3">
        <v>4</v>
      </c>
      <c r="AB75" s="3">
        <v>5</v>
      </c>
      <c r="AC75" s="3">
        <v>2</v>
      </c>
      <c r="AD75" s="3">
        <v>3</v>
      </c>
      <c r="AE75" s="3">
        <v>5</v>
      </c>
      <c r="AF75" s="3">
        <v>8</v>
      </c>
      <c r="AG75" s="3">
        <v>0</v>
      </c>
      <c r="AH75" s="3">
        <v>2</v>
      </c>
      <c r="AI75" s="3">
        <v>1</v>
      </c>
      <c r="AJ75" s="3">
        <v>3</v>
      </c>
      <c r="AK75" s="3">
        <v>5</v>
      </c>
      <c r="AL75" s="3">
        <v>5</v>
      </c>
      <c r="AM75" s="3">
        <v>10</v>
      </c>
      <c r="AN75" s="3">
        <v>6</v>
      </c>
      <c r="AO75" s="3">
        <v>10</v>
      </c>
      <c r="AP75" s="3">
        <v>5</v>
      </c>
      <c r="AQ75" s="3">
        <v>2</v>
      </c>
      <c r="AR75" s="3">
        <v>6</v>
      </c>
      <c r="AS75" s="3">
        <v>3</v>
      </c>
      <c r="AT75" s="3">
        <v>4</v>
      </c>
      <c r="AU75" s="3">
        <v>5</v>
      </c>
      <c r="AV75" s="3">
        <v>2</v>
      </c>
      <c r="AW75" s="10">
        <v>7</v>
      </c>
    </row>
    <row r="76" spans="1:49" s="42" customFormat="1" x14ac:dyDescent="0.35">
      <c r="A76" s="54" t="s">
        <v>339</v>
      </c>
      <c r="B76" s="21" t="s">
        <v>162</v>
      </c>
      <c r="C76" s="145">
        <f t="shared" si="6"/>
        <v>184993.89130434784</v>
      </c>
      <c r="D76" s="145">
        <v>232489</v>
      </c>
      <c r="E76" s="145">
        <v>213748</v>
      </c>
      <c r="F76" s="145">
        <v>238386</v>
      </c>
      <c r="G76" s="145">
        <v>230610</v>
      </c>
      <c r="H76" s="145">
        <v>256289</v>
      </c>
      <c r="I76" s="145">
        <v>212477</v>
      </c>
      <c r="J76" s="145">
        <v>185326</v>
      </c>
      <c r="K76" s="145">
        <v>216290</v>
      </c>
      <c r="L76" s="145">
        <v>203267</v>
      </c>
      <c r="M76" s="145">
        <v>211150</v>
      </c>
      <c r="N76" s="145">
        <v>177661</v>
      </c>
      <c r="O76" s="145">
        <v>175944</v>
      </c>
      <c r="P76" s="145">
        <v>230998</v>
      </c>
      <c r="Q76" s="145">
        <v>198978</v>
      </c>
      <c r="R76" s="145">
        <v>205312</v>
      </c>
      <c r="S76" s="145">
        <v>200644</v>
      </c>
      <c r="T76" s="145">
        <v>201400</v>
      </c>
      <c r="U76" s="145">
        <v>179912</v>
      </c>
      <c r="V76" s="145">
        <v>181963</v>
      </c>
      <c r="W76" s="145">
        <v>194216</v>
      </c>
      <c r="X76" s="145">
        <v>168723</v>
      </c>
      <c r="Y76" s="145">
        <v>209528</v>
      </c>
      <c r="Z76" s="145">
        <v>196974</v>
      </c>
      <c r="AA76" s="145">
        <v>171661</v>
      </c>
      <c r="AB76" s="145">
        <v>213155</v>
      </c>
      <c r="AC76" s="145">
        <v>195611</v>
      </c>
      <c r="AD76" s="145">
        <v>208283</v>
      </c>
      <c r="AE76" s="145">
        <v>206381</v>
      </c>
      <c r="AF76" s="145">
        <v>216518</v>
      </c>
      <c r="AG76" s="145">
        <v>197375</v>
      </c>
      <c r="AH76" s="145">
        <v>195833</v>
      </c>
      <c r="AI76" s="145">
        <v>201457</v>
      </c>
      <c r="AJ76" s="145">
        <v>197146</v>
      </c>
      <c r="AK76" s="145">
        <v>203141</v>
      </c>
      <c r="AL76" s="145">
        <v>175524</v>
      </c>
      <c r="AM76" s="145">
        <v>184405</v>
      </c>
      <c r="AN76" s="145">
        <v>235732</v>
      </c>
      <c r="AO76" s="145">
        <v>199204</v>
      </c>
      <c r="AP76" s="145">
        <v>154050</v>
      </c>
      <c r="AQ76" s="145">
        <v>42051</v>
      </c>
      <c r="AR76" s="145">
        <v>49818</v>
      </c>
      <c r="AS76" s="145">
        <v>66485</v>
      </c>
      <c r="AT76" s="145">
        <v>96596</v>
      </c>
      <c r="AU76" s="145">
        <v>117377</v>
      </c>
      <c r="AV76" s="145">
        <v>124786</v>
      </c>
      <c r="AW76" s="195">
        <v>134845</v>
      </c>
    </row>
    <row r="77" spans="1:49" x14ac:dyDescent="0.35">
      <c r="A77" s="27" t="s">
        <v>339</v>
      </c>
      <c r="B77" s="3" t="s">
        <v>166</v>
      </c>
      <c r="C77" s="145">
        <f t="shared" si="6"/>
        <v>216.02173913043478</v>
      </c>
      <c r="D77" s="145">
        <v>209</v>
      </c>
      <c r="E77" s="145">
        <v>198</v>
      </c>
      <c r="F77" s="145">
        <v>214</v>
      </c>
      <c r="G77" s="145">
        <v>210</v>
      </c>
      <c r="H77" s="145">
        <v>240</v>
      </c>
      <c r="I77" s="145">
        <v>215</v>
      </c>
      <c r="J77" s="145">
        <v>205</v>
      </c>
      <c r="K77" s="145">
        <v>237</v>
      </c>
      <c r="L77" s="145">
        <v>217</v>
      </c>
      <c r="M77" s="145">
        <v>219</v>
      </c>
      <c r="N77" s="145">
        <v>194</v>
      </c>
      <c r="O77" s="145">
        <v>199</v>
      </c>
      <c r="P77" s="145">
        <v>219</v>
      </c>
      <c r="Q77" s="145">
        <v>204</v>
      </c>
      <c r="R77" s="145">
        <v>212</v>
      </c>
      <c r="S77" s="145">
        <v>216</v>
      </c>
      <c r="T77" s="145">
        <v>219</v>
      </c>
      <c r="U77" s="145">
        <v>214</v>
      </c>
      <c r="V77" s="145">
        <v>216</v>
      </c>
      <c r="W77" s="145">
        <v>218</v>
      </c>
      <c r="X77" s="145">
        <v>200</v>
      </c>
      <c r="Y77" s="145">
        <v>229</v>
      </c>
      <c r="Z77" s="145">
        <v>221</v>
      </c>
      <c r="AA77" s="145">
        <v>210</v>
      </c>
      <c r="AB77" s="145">
        <v>225</v>
      </c>
      <c r="AC77" s="145">
        <v>211</v>
      </c>
      <c r="AD77" s="145">
        <v>223</v>
      </c>
      <c r="AE77" s="145">
        <v>224</v>
      </c>
      <c r="AF77" s="145">
        <v>235</v>
      </c>
      <c r="AG77" s="145">
        <v>215</v>
      </c>
      <c r="AH77" s="145">
        <v>229</v>
      </c>
      <c r="AI77" s="145">
        <v>225</v>
      </c>
      <c r="AJ77" s="145">
        <v>219</v>
      </c>
      <c r="AK77" s="145">
        <v>233</v>
      </c>
      <c r="AL77" s="145">
        <v>214</v>
      </c>
      <c r="AM77" s="145">
        <v>224</v>
      </c>
      <c r="AN77" s="145">
        <v>243</v>
      </c>
      <c r="AO77" s="145">
        <v>221</v>
      </c>
      <c r="AP77" s="145">
        <v>203</v>
      </c>
      <c r="AQ77" s="145">
        <v>193</v>
      </c>
      <c r="AR77" s="145">
        <v>203</v>
      </c>
      <c r="AS77" s="145">
        <v>176</v>
      </c>
      <c r="AT77" s="145">
        <v>201</v>
      </c>
      <c r="AU77" s="145">
        <v>222</v>
      </c>
      <c r="AV77" s="145">
        <v>231</v>
      </c>
      <c r="AW77" s="195">
        <v>232</v>
      </c>
    </row>
    <row r="78" spans="1:49" x14ac:dyDescent="0.35">
      <c r="A78" s="27" t="s">
        <v>339</v>
      </c>
      <c r="B78" s="3" t="s">
        <v>133</v>
      </c>
      <c r="C78" s="4">
        <f t="shared" si="6"/>
        <v>4189.130434782609</v>
      </c>
      <c r="D78" s="4">
        <v>5722</v>
      </c>
      <c r="E78" s="4">
        <v>5222</v>
      </c>
      <c r="F78" s="4">
        <v>5860</v>
      </c>
      <c r="G78" s="4">
        <v>5477</v>
      </c>
      <c r="H78" s="4">
        <v>5690</v>
      </c>
      <c r="I78" s="4">
        <v>4810</v>
      </c>
      <c r="J78" s="4">
        <v>4105</v>
      </c>
      <c r="K78" s="4">
        <v>4928</v>
      </c>
      <c r="L78" s="4">
        <v>4571</v>
      </c>
      <c r="M78" s="4">
        <v>4785</v>
      </c>
      <c r="N78" s="4">
        <v>4101</v>
      </c>
      <c r="O78" s="4">
        <v>4107</v>
      </c>
      <c r="P78" s="4">
        <v>5396</v>
      </c>
      <c r="Q78" s="4">
        <v>4781</v>
      </c>
      <c r="R78" s="4">
        <v>4934</v>
      </c>
      <c r="S78" s="4">
        <v>4635</v>
      </c>
      <c r="T78" s="4">
        <v>4790</v>
      </c>
      <c r="U78" s="4">
        <v>4278</v>
      </c>
      <c r="V78" s="4">
        <v>4105</v>
      </c>
      <c r="W78" s="4">
        <v>4597</v>
      </c>
      <c r="X78" s="4">
        <v>3948</v>
      </c>
      <c r="Y78" s="4">
        <v>4882</v>
      </c>
      <c r="Z78" s="4">
        <v>4403</v>
      </c>
      <c r="AA78" s="4">
        <v>4005</v>
      </c>
      <c r="AB78" s="4">
        <v>5138</v>
      </c>
      <c r="AC78" s="4">
        <v>4730</v>
      </c>
      <c r="AD78" s="4">
        <v>4914</v>
      </c>
      <c r="AE78" s="4">
        <v>4903</v>
      </c>
      <c r="AF78" s="4">
        <v>5016</v>
      </c>
      <c r="AG78" s="4">
        <v>4534</v>
      </c>
      <c r="AH78" s="4">
        <v>4342</v>
      </c>
      <c r="AI78" s="4">
        <v>4544</v>
      </c>
      <c r="AJ78" s="4">
        <v>4334</v>
      </c>
      <c r="AK78" s="4">
        <v>4354</v>
      </c>
      <c r="AL78" s="4">
        <v>3679</v>
      </c>
      <c r="AM78" s="4">
        <v>3752</v>
      </c>
      <c r="AN78" s="4">
        <v>4748</v>
      </c>
      <c r="AO78" s="4">
        <v>4058</v>
      </c>
      <c r="AP78" s="4">
        <v>3220</v>
      </c>
      <c r="AQ78" s="4">
        <v>815</v>
      </c>
      <c r="AR78" s="4">
        <v>884</v>
      </c>
      <c r="AS78" s="4">
        <v>1445</v>
      </c>
      <c r="AT78" s="4">
        <v>2049</v>
      </c>
      <c r="AU78" s="4">
        <v>2224</v>
      </c>
      <c r="AV78" s="4">
        <v>2279</v>
      </c>
      <c r="AW78" s="16">
        <v>2606</v>
      </c>
    </row>
    <row r="79" spans="1:49" x14ac:dyDescent="0.35">
      <c r="A79" s="27" t="s">
        <v>339</v>
      </c>
      <c r="B79" s="3" t="s">
        <v>167</v>
      </c>
      <c r="C79" s="4">
        <f t="shared" si="6"/>
        <v>108218.01793943513</v>
      </c>
      <c r="D79" s="4">
        <v>140532</v>
      </c>
      <c r="E79" s="4">
        <v>128203</v>
      </c>
      <c r="F79" s="4">
        <v>145029</v>
      </c>
      <c r="G79" s="4">
        <v>141463</v>
      </c>
      <c r="H79" s="4">
        <v>155069</v>
      </c>
      <c r="I79" s="4">
        <v>130271</v>
      </c>
      <c r="J79" s="4">
        <v>113224</v>
      </c>
      <c r="K79" s="4">
        <v>136640</v>
      </c>
      <c r="L79" s="4">
        <v>124875</v>
      </c>
      <c r="M79" s="4">
        <v>132337</v>
      </c>
      <c r="N79" s="4">
        <v>106334</v>
      </c>
      <c r="O79" s="4">
        <v>107116</v>
      </c>
      <c r="P79" s="4">
        <v>134149</v>
      </c>
      <c r="Q79" s="4">
        <v>118267.23674507855</v>
      </c>
      <c r="R79" s="4">
        <v>127093.00347546405</v>
      </c>
      <c r="S79" s="4">
        <v>123753</v>
      </c>
      <c r="T79" s="4">
        <v>126231.96703815719</v>
      </c>
      <c r="U79" s="4">
        <v>111737.25442861709</v>
      </c>
      <c r="V79" s="4">
        <v>108198.51883114167</v>
      </c>
      <c r="W79" s="4">
        <v>119612</v>
      </c>
      <c r="X79" s="4">
        <v>104576</v>
      </c>
      <c r="Y79" s="4">
        <v>126494</v>
      </c>
      <c r="Z79" s="4">
        <v>114754</v>
      </c>
      <c r="AA79" s="4">
        <v>99698</v>
      </c>
      <c r="AB79" s="4">
        <v>120251</v>
      </c>
      <c r="AC79" s="4">
        <v>108343</v>
      </c>
      <c r="AD79" s="4">
        <v>116478</v>
      </c>
      <c r="AE79" s="4">
        <v>116640</v>
      </c>
      <c r="AF79" s="4">
        <v>121161</v>
      </c>
      <c r="AG79" s="4">
        <v>110265.22423959665</v>
      </c>
      <c r="AH79" s="4">
        <v>115895</v>
      </c>
      <c r="AI79" s="4">
        <v>113781</v>
      </c>
      <c r="AJ79" s="4">
        <v>115137</v>
      </c>
      <c r="AK79" s="4">
        <v>116059</v>
      </c>
      <c r="AL79" s="4">
        <v>98594</v>
      </c>
      <c r="AM79" s="4">
        <v>97178</v>
      </c>
      <c r="AN79" s="4">
        <v>123717</v>
      </c>
      <c r="AO79" s="4">
        <v>103975</v>
      </c>
      <c r="AP79" s="4">
        <v>82580</v>
      </c>
      <c r="AQ79" s="4">
        <v>20435</v>
      </c>
      <c r="AR79" s="4">
        <v>24966</v>
      </c>
      <c r="AS79" s="4">
        <v>35311</v>
      </c>
      <c r="AT79" s="4">
        <v>52400.62045596075</v>
      </c>
      <c r="AU79" s="4">
        <v>64639</v>
      </c>
      <c r="AV79" s="4">
        <v>68997</v>
      </c>
      <c r="AW79" s="16">
        <v>75569</v>
      </c>
    </row>
    <row r="80" spans="1:49" ht="15" thickBot="1" x14ac:dyDescent="0.4">
      <c r="A80" s="7" t="s">
        <v>339</v>
      </c>
      <c r="B80" s="8" t="s">
        <v>132</v>
      </c>
      <c r="C80" s="22">
        <f t="shared" si="6"/>
        <v>851.78260869565213</v>
      </c>
      <c r="D80" s="22">
        <v>1111</v>
      </c>
      <c r="E80" s="22">
        <v>1078</v>
      </c>
      <c r="F80" s="22">
        <v>1113</v>
      </c>
      <c r="G80" s="22">
        <v>1100</v>
      </c>
      <c r="H80" s="22">
        <v>1066</v>
      </c>
      <c r="I80" s="22">
        <v>990</v>
      </c>
      <c r="J80" s="22">
        <v>902</v>
      </c>
      <c r="K80" s="22">
        <v>911</v>
      </c>
      <c r="L80" s="22">
        <v>938</v>
      </c>
      <c r="M80" s="22">
        <v>962</v>
      </c>
      <c r="N80" s="22">
        <v>915</v>
      </c>
      <c r="O80" s="22">
        <v>883</v>
      </c>
      <c r="P80" s="22">
        <v>1054</v>
      </c>
      <c r="Q80" s="22">
        <v>977</v>
      </c>
      <c r="R80" s="22">
        <v>967</v>
      </c>
      <c r="S80" s="22">
        <v>928</v>
      </c>
      <c r="T80" s="22">
        <v>920</v>
      </c>
      <c r="U80" s="22">
        <v>840</v>
      </c>
      <c r="V80" s="22">
        <v>842</v>
      </c>
      <c r="W80" s="22">
        <v>890</v>
      </c>
      <c r="X80" s="22">
        <v>843</v>
      </c>
      <c r="Y80" s="22">
        <v>913</v>
      </c>
      <c r="Z80" s="22">
        <v>890</v>
      </c>
      <c r="AA80" s="22">
        <v>818</v>
      </c>
      <c r="AB80" s="22">
        <v>948</v>
      </c>
      <c r="AC80" s="22">
        <v>927</v>
      </c>
      <c r="AD80" s="22">
        <v>932</v>
      </c>
      <c r="AE80" s="22">
        <v>923</v>
      </c>
      <c r="AF80" s="22">
        <v>923</v>
      </c>
      <c r="AG80" s="22">
        <v>916</v>
      </c>
      <c r="AH80" s="22">
        <v>855</v>
      </c>
      <c r="AI80" s="22">
        <v>896</v>
      </c>
      <c r="AJ80" s="22">
        <v>899</v>
      </c>
      <c r="AK80" s="22">
        <v>870</v>
      </c>
      <c r="AL80" s="22">
        <v>819</v>
      </c>
      <c r="AM80" s="22">
        <v>822</v>
      </c>
      <c r="AN80" s="22">
        <v>970</v>
      </c>
      <c r="AO80" s="22">
        <v>900</v>
      </c>
      <c r="AP80" s="22">
        <v>759</v>
      </c>
      <c r="AQ80" s="8">
        <v>218</v>
      </c>
      <c r="AR80" s="8">
        <v>245</v>
      </c>
      <c r="AS80" s="22">
        <v>378</v>
      </c>
      <c r="AT80" s="22">
        <v>481</v>
      </c>
      <c r="AU80" s="22">
        <v>529</v>
      </c>
      <c r="AV80" s="22">
        <v>541</v>
      </c>
      <c r="AW80" s="178">
        <v>580</v>
      </c>
    </row>
    <row r="81" spans="1:49" s="2" customFormat="1" x14ac:dyDescent="0.3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row>
    <row r="82" spans="1:49" s="2" customFormat="1" x14ac:dyDescent="0.35">
      <c r="A82" s="51" t="s">
        <v>138</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row>
    <row r="84" spans="1:49" x14ac:dyDescent="0.35">
      <c r="A84" s="456" t="s">
        <v>171</v>
      </c>
      <c r="B84" s="456" t="s">
        <v>160</v>
      </c>
      <c r="C84" s="456" t="s">
        <v>153</v>
      </c>
      <c r="D84" s="14">
        <v>42736</v>
      </c>
      <c r="E84" s="14">
        <v>42767</v>
      </c>
      <c r="F84" s="14">
        <v>42795</v>
      </c>
      <c r="G84" s="14">
        <v>42826</v>
      </c>
      <c r="H84" s="14">
        <v>42856</v>
      </c>
      <c r="I84" s="14">
        <v>42887</v>
      </c>
      <c r="J84" s="14">
        <v>42917</v>
      </c>
      <c r="K84" s="14">
        <v>42948</v>
      </c>
      <c r="L84" s="14">
        <v>42979</v>
      </c>
      <c r="M84" s="14">
        <v>43009</v>
      </c>
      <c r="N84" s="14">
        <v>43040</v>
      </c>
      <c r="O84" s="14">
        <v>43070</v>
      </c>
      <c r="P84" s="14">
        <v>43101</v>
      </c>
      <c r="Q84" s="14">
        <v>43132</v>
      </c>
      <c r="R84" s="14">
        <v>43160</v>
      </c>
      <c r="S84" s="14">
        <v>43191</v>
      </c>
      <c r="T84" s="14">
        <v>43221</v>
      </c>
      <c r="U84" s="14">
        <v>43252</v>
      </c>
      <c r="V84" s="14">
        <v>43282</v>
      </c>
      <c r="W84" s="14">
        <v>43313</v>
      </c>
      <c r="X84" s="14">
        <v>43344</v>
      </c>
      <c r="Y84" s="14">
        <v>43374</v>
      </c>
      <c r="Z84" s="14">
        <v>43405</v>
      </c>
      <c r="AA84" s="14">
        <v>43435</v>
      </c>
      <c r="AB84" s="14">
        <v>43466</v>
      </c>
      <c r="AC84" s="14">
        <v>43497</v>
      </c>
      <c r="AD84" s="14">
        <v>43525</v>
      </c>
      <c r="AE84" s="14">
        <v>43556</v>
      </c>
      <c r="AF84" s="14">
        <v>43586</v>
      </c>
      <c r="AG84" s="14">
        <v>43617</v>
      </c>
      <c r="AH84" s="14">
        <v>43647</v>
      </c>
      <c r="AI84" s="14">
        <v>43678</v>
      </c>
      <c r="AJ84" s="14">
        <v>43709</v>
      </c>
      <c r="AK84" s="14">
        <v>43739</v>
      </c>
      <c r="AL84" s="14">
        <v>43770</v>
      </c>
      <c r="AM84" s="14">
        <v>43800</v>
      </c>
      <c r="AN84" s="14">
        <v>43831</v>
      </c>
      <c r="AO84" s="14">
        <v>43862</v>
      </c>
      <c r="AP84" s="14">
        <v>43891</v>
      </c>
      <c r="AQ84" s="14">
        <v>43922</v>
      </c>
      <c r="AR84" s="14">
        <v>43952</v>
      </c>
      <c r="AS84" s="14">
        <v>43983</v>
      </c>
      <c r="AT84" s="14">
        <v>44013</v>
      </c>
      <c r="AU84" s="14">
        <v>44044</v>
      </c>
      <c r="AV84" s="14">
        <v>44075</v>
      </c>
      <c r="AW84" s="15">
        <v>44105</v>
      </c>
    </row>
    <row r="85" spans="1:49" x14ac:dyDescent="0.35">
      <c r="A85" s="39" t="s">
        <v>356</v>
      </c>
      <c r="B85" s="3" t="s">
        <v>357</v>
      </c>
      <c r="C85" s="231">
        <f t="shared" ref="C85:C92" si="7">AVERAGE(D85:AW85)</f>
        <v>99.237391304347824</v>
      </c>
      <c r="D85" s="231">
        <v>0</v>
      </c>
      <c r="E85" s="231">
        <v>0</v>
      </c>
      <c r="F85" s="231">
        <v>0</v>
      </c>
      <c r="G85" s="231">
        <v>381.6</v>
      </c>
      <c r="H85" s="231">
        <v>213.4</v>
      </c>
      <c r="I85" s="231">
        <v>0</v>
      </c>
      <c r="J85" s="231">
        <v>261</v>
      </c>
      <c r="K85" s="231">
        <v>0</v>
      </c>
      <c r="L85" s="231">
        <v>0</v>
      </c>
      <c r="M85" s="231">
        <v>417.8</v>
      </c>
      <c r="N85" s="231">
        <v>0</v>
      </c>
      <c r="O85" s="231">
        <v>0</v>
      </c>
      <c r="P85" s="231">
        <v>377.7</v>
      </c>
      <c r="Q85" s="231">
        <v>0</v>
      </c>
      <c r="R85" s="231">
        <v>0</v>
      </c>
      <c r="S85" s="231">
        <v>355.96</v>
      </c>
      <c r="T85" s="231">
        <v>106.6</v>
      </c>
      <c r="U85" s="231">
        <v>0</v>
      </c>
      <c r="V85" s="231">
        <v>0</v>
      </c>
      <c r="W85" s="231">
        <v>0</v>
      </c>
      <c r="X85" s="231">
        <v>0</v>
      </c>
      <c r="Y85" s="231">
        <v>56.75</v>
      </c>
      <c r="Z85" s="231">
        <v>0</v>
      </c>
      <c r="AA85" s="231">
        <v>56.75</v>
      </c>
      <c r="AB85" s="231">
        <v>122</v>
      </c>
      <c r="AC85" s="231">
        <v>52.5</v>
      </c>
      <c r="AD85" s="231">
        <v>308.66000000000003</v>
      </c>
      <c r="AE85" s="231">
        <v>0</v>
      </c>
      <c r="AF85" s="231">
        <v>0</v>
      </c>
      <c r="AG85" s="231">
        <v>0</v>
      </c>
      <c r="AH85" s="231">
        <v>1812.2</v>
      </c>
      <c r="AI85" s="231">
        <v>0</v>
      </c>
      <c r="AJ85" s="231">
        <v>37</v>
      </c>
      <c r="AK85" s="231">
        <v>0</v>
      </c>
      <c r="AL85" s="231">
        <v>0</v>
      </c>
      <c r="AM85" s="231">
        <v>0</v>
      </c>
      <c r="AN85" s="145">
        <v>0</v>
      </c>
      <c r="AO85" s="145">
        <v>0</v>
      </c>
      <c r="AP85" s="145">
        <v>4</v>
      </c>
      <c r="AQ85" s="145">
        <v>0</v>
      </c>
      <c r="AR85" s="145">
        <v>0</v>
      </c>
      <c r="AS85" s="145">
        <v>0</v>
      </c>
      <c r="AT85" s="145">
        <v>1</v>
      </c>
      <c r="AU85" s="145">
        <v>0</v>
      </c>
      <c r="AV85" s="145">
        <v>0</v>
      </c>
      <c r="AW85" s="145">
        <v>0</v>
      </c>
    </row>
    <row r="86" spans="1:49" x14ac:dyDescent="0.35">
      <c r="A86" s="39" t="s">
        <v>358</v>
      </c>
      <c r="B86" s="3" t="s">
        <v>357</v>
      </c>
      <c r="C86" s="231">
        <f t="shared" si="7"/>
        <v>843.07304347826107</v>
      </c>
      <c r="D86" s="231">
        <v>556.6</v>
      </c>
      <c r="E86" s="231">
        <v>216.31</v>
      </c>
      <c r="F86" s="231">
        <v>5350.96</v>
      </c>
      <c r="G86" s="231">
        <v>99</v>
      </c>
      <c r="H86" s="231">
        <v>753.5</v>
      </c>
      <c r="I86" s="231">
        <v>390.48</v>
      </c>
      <c r="J86" s="231">
        <v>1276.24</v>
      </c>
      <c r="K86" s="231">
        <v>216.49</v>
      </c>
      <c r="L86" s="231">
        <v>0</v>
      </c>
      <c r="M86" s="231">
        <v>0</v>
      </c>
      <c r="N86" s="231">
        <v>813.38</v>
      </c>
      <c r="O86" s="231">
        <v>193.42</v>
      </c>
      <c r="P86" s="231">
        <v>662.92</v>
      </c>
      <c r="Q86" s="231">
        <v>0</v>
      </c>
      <c r="R86" s="231">
        <v>618.03</v>
      </c>
      <c r="S86" s="231">
        <v>2595.52</v>
      </c>
      <c r="T86" s="231">
        <v>3354.68</v>
      </c>
      <c r="U86" s="231">
        <v>1064.4000000000001</v>
      </c>
      <c r="V86" s="231">
        <v>261.8</v>
      </c>
      <c r="W86" s="231">
        <v>1718.13</v>
      </c>
      <c r="X86" s="231">
        <v>60</v>
      </c>
      <c r="Y86" s="231">
        <v>0</v>
      </c>
      <c r="Z86" s="231">
        <v>513.99</v>
      </c>
      <c r="AA86" s="231">
        <v>565.67999999999995</v>
      </c>
      <c r="AB86" s="231">
        <v>1103.04</v>
      </c>
      <c r="AC86" s="231">
        <v>113.3</v>
      </c>
      <c r="AD86" s="231">
        <v>606.41999999999996</v>
      </c>
      <c r="AE86" s="231">
        <v>1190.6500000000001</v>
      </c>
      <c r="AF86" s="231">
        <v>0</v>
      </c>
      <c r="AG86" s="231">
        <v>283.5</v>
      </c>
      <c r="AH86" s="231">
        <v>1810.07</v>
      </c>
      <c r="AI86" s="231">
        <v>3143.52</v>
      </c>
      <c r="AJ86" s="231">
        <v>1017.22</v>
      </c>
      <c r="AK86" s="231">
        <v>2050.7600000000002</v>
      </c>
      <c r="AL86" s="231">
        <v>574.48</v>
      </c>
      <c r="AM86" s="231">
        <v>661.78</v>
      </c>
      <c r="AN86" s="145">
        <v>299.37</v>
      </c>
      <c r="AO86" s="145">
        <v>669.79</v>
      </c>
      <c r="AP86" s="145">
        <v>263.24</v>
      </c>
      <c r="AQ86" s="145">
        <v>0</v>
      </c>
      <c r="AR86" s="145">
        <v>0</v>
      </c>
      <c r="AS86" s="145">
        <v>0</v>
      </c>
      <c r="AT86" s="145">
        <v>2292.94</v>
      </c>
      <c r="AU86" s="145">
        <v>82.08</v>
      </c>
      <c r="AV86" s="145">
        <v>1254.08</v>
      </c>
      <c r="AW86" s="145">
        <v>83.59</v>
      </c>
    </row>
    <row r="87" spans="1:49" x14ac:dyDescent="0.35">
      <c r="A87" s="39" t="s">
        <v>359</v>
      </c>
      <c r="B87" s="3" t="s">
        <v>357</v>
      </c>
      <c r="C87" s="231">
        <f t="shared" si="7"/>
        <v>174.70652173913049</v>
      </c>
      <c r="D87" s="231">
        <v>145.53</v>
      </c>
      <c r="E87" s="231">
        <v>51.87</v>
      </c>
      <c r="F87" s="231">
        <v>241.95</v>
      </c>
      <c r="G87" s="231">
        <v>128.99</v>
      </c>
      <c r="H87" s="231">
        <v>202.3</v>
      </c>
      <c r="I87" s="231">
        <v>156.72</v>
      </c>
      <c r="J87" s="231">
        <v>106.99</v>
      </c>
      <c r="K87" s="231">
        <v>68.92</v>
      </c>
      <c r="L87" s="231">
        <v>125.71</v>
      </c>
      <c r="M87" s="231">
        <v>105.05</v>
      </c>
      <c r="N87" s="231">
        <v>140.85</v>
      </c>
      <c r="O87" s="231">
        <v>114.44</v>
      </c>
      <c r="P87" s="231">
        <v>121.71</v>
      </c>
      <c r="Q87" s="231">
        <v>24.82</v>
      </c>
      <c r="R87" s="231">
        <v>328.85</v>
      </c>
      <c r="S87" s="231">
        <v>527.38</v>
      </c>
      <c r="T87" s="231">
        <v>581.74</v>
      </c>
      <c r="U87" s="231">
        <v>419.01</v>
      </c>
      <c r="V87" s="231">
        <v>150.09</v>
      </c>
      <c r="W87" s="231">
        <v>368.33</v>
      </c>
      <c r="X87" s="231">
        <v>278.18</v>
      </c>
      <c r="Y87" s="231">
        <v>123.71</v>
      </c>
      <c r="Z87" s="231">
        <v>314.93</v>
      </c>
      <c r="AA87" s="231">
        <v>55.78</v>
      </c>
      <c r="AB87" s="231">
        <v>73.69</v>
      </c>
      <c r="AC87" s="231">
        <v>49.64</v>
      </c>
      <c r="AD87" s="231">
        <v>157.97999999999999</v>
      </c>
      <c r="AE87" s="231">
        <v>12.94</v>
      </c>
      <c r="AF87" s="231">
        <v>114.77</v>
      </c>
      <c r="AG87" s="231">
        <v>53.04</v>
      </c>
      <c r="AH87" s="231">
        <v>135.79</v>
      </c>
      <c r="AI87" s="231">
        <v>264.38</v>
      </c>
      <c r="AJ87" s="231">
        <v>674.26</v>
      </c>
      <c r="AK87" s="231">
        <v>404.26</v>
      </c>
      <c r="AL87" s="231">
        <v>179.18</v>
      </c>
      <c r="AM87" s="231">
        <v>128.22</v>
      </c>
      <c r="AN87" s="145">
        <v>150.66</v>
      </c>
      <c r="AO87" s="145">
        <v>248.97</v>
      </c>
      <c r="AP87" s="145">
        <v>81.180000000000007</v>
      </c>
      <c r="AQ87" s="145">
        <v>0</v>
      </c>
      <c r="AR87" s="145">
        <v>0</v>
      </c>
      <c r="AS87" s="145">
        <v>93.34</v>
      </c>
      <c r="AT87" s="145">
        <v>25.67</v>
      </c>
      <c r="AU87" s="145">
        <v>58.11</v>
      </c>
      <c r="AV87" s="145">
        <v>93.18</v>
      </c>
      <c r="AW87" s="145">
        <v>153.38999999999999</v>
      </c>
    </row>
    <row r="88" spans="1:49" x14ac:dyDescent="0.35">
      <c r="A88" s="39" t="s">
        <v>360</v>
      </c>
      <c r="B88" s="3" t="s">
        <v>357</v>
      </c>
      <c r="C88" s="231">
        <f t="shared" si="7"/>
        <v>3685.4363043478261</v>
      </c>
      <c r="D88" s="231">
        <v>4085.13</v>
      </c>
      <c r="E88" s="231">
        <v>4508.5200000000004</v>
      </c>
      <c r="F88" s="231">
        <v>5631.79</v>
      </c>
      <c r="G88" s="231">
        <v>4515.42</v>
      </c>
      <c r="H88" s="231">
        <v>6078.89</v>
      </c>
      <c r="I88" s="231">
        <v>5894.5</v>
      </c>
      <c r="J88" s="231">
        <v>4215.34</v>
      </c>
      <c r="K88" s="231">
        <v>5134.92</v>
      </c>
      <c r="L88" s="231">
        <v>3642.23</v>
      </c>
      <c r="M88" s="231">
        <v>4644.97</v>
      </c>
      <c r="N88" s="231">
        <v>4476.8999999999996</v>
      </c>
      <c r="O88" s="231">
        <v>3244.38</v>
      </c>
      <c r="P88" s="231">
        <v>4329.4799999999996</v>
      </c>
      <c r="Q88" s="231">
        <v>3217.95</v>
      </c>
      <c r="R88" s="231">
        <v>4174.57</v>
      </c>
      <c r="S88" s="231">
        <v>3594.09</v>
      </c>
      <c r="T88" s="231">
        <v>3921.16</v>
      </c>
      <c r="U88" s="231">
        <v>3594.03</v>
      </c>
      <c r="V88" s="231">
        <v>3071.38</v>
      </c>
      <c r="W88" s="231">
        <v>3226.85</v>
      </c>
      <c r="X88" s="231">
        <v>2831.87</v>
      </c>
      <c r="Y88" s="231">
        <v>3708.4</v>
      </c>
      <c r="Z88" s="231">
        <v>3721.83</v>
      </c>
      <c r="AA88" s="231">
        <v>3142.55</v>
      </c>
      <c r="AB88" s="231">
        <v>4038.63</v>
      </c>
      <c r="AC88" s="231">
        <v>3109.66</v>
      </c>
      <c r="AD88" s="231">
        <v>3300.75</v>
      </c>
      <c r="AE88" s="231">
        <v>4045.49</v>
      </c>
      <c r="AF88" s="231">
        <v>4205.58</v>
      </c>
      <c r="AG88" s="231">
        <v>4076.22</v>
      </c>
      <c r="AH88" s="231">
        <v>3986.07</v>
      </c>
      <c r="AI88" s="231">
        <v>4650.93</v>
      </c>
      <c r="AJ88" s="231">
        <v>3796.32</v>
      </c>
      <c r="AK88" s="231">
        <v>5243.38</v>
      </c>
      <c r="AL88" s="231">
        <v>3040.94</v>
      </c>
      <c r="AM88" s="231">
        <v>2558.9699999999998</v>
      </c>
      <c r="AN88" s="145">
        <v>3931.33</v>
      </c>
      <c r="AO88" s="145">
        <v>3923.44</v>
      </c>
      <c r="AP88" s="145">
        <v>2633.97</v>
      </c>
      <c r="AQ88" s="145">
        <v>812.09</v>
      </c>
      <c r="AR88" s="145">
        <v>686.14</v>
      </c>
      <c r="AS88" s="145">
        <v>1963.44</v>
      </c>
      <c r="AT88" s="145">
        <v>1394.27</v>
      </c>
      <c r="AU88" s="145">
        <v>2682.24</v>
      </c>
      <c r="AV88" s="145">
        <v>3635.24</v>
      </c>
      <c r="AW88" s="145">
        <v>3207.82</v>
      </c>
    </row>
    <row r="89" spans="1:49" x14ac:dyDescent="0.35">
      <c r="A89" s="39" t="s">
        <v>361</v>
      </c>
      <c r="B89" s="3" t="s">
        <v>357</v>
      </c>
      <c r="C89" s="231">
        <f t="shared" si="7"/>
        <v>35.510869565217391</v>
      </c>
      <c r="D89" s="231">
        <v>0</v>
      </c>
      <c r="E89" s="231">
        <v>0</v>
      </c>
      <c r="F89" s="231">
        <v>0</v>
      </c>
      <c r="G89" s="231">
        <v>0</v>
      </c>
      <c r="H89" s="231">
        <v>0</v>
      </c>
      <c r="I89" s="231">
        <v>0</v>
      </c>
      <c r="J89" s="231">
        <v>0</v>
      </c>
      <c r="K89" s="231">
        <v>164</v>
      </c>
      <c r="L89" s="231">
        <v>876</v>
      </c>
      <c r="M89" s="231">
        <v>378</v>
      </c>
      <c r="N89" s="231">
        <v>0</v>
      </c>
      <c r="O89" s="231">
        <v>0</v>
      </c>
      <c r="P89" s="231">
        <v>12</v>
      </c>
      <c r="Q89" s="231">
        <v>0</v>
      </c>
      <c r="R89" s="231">
        <v>0</v>
      </c>
      <c r="S89" s="231">
        <v>0</v>
      </c>
      <c r="T89" s="231">
        <v>0</v>
      </c>
      <c r="U89" s="231">
        <v>0</v>
      </c>
      <c r="V89" s="231">
        <v>8</v>
      </c>
      <c r="W89" s="231">
        <v>0</v>
      </c>
      <c r="X89" s="231">
        <v>0</v>
      </c>
      <c r="Y89" s="231">
        <v>0</v>
      </c>
      <c r="Z89" s="231">
        <v>0</v>
      </c>
      <c r="AA89" s="231">
        <v>0</v>
      </c>
      <c r="AB89" s="231">
        <v>0</v>
      </c>
      <c r="AC89" s="231">
        <v>0</v>
      </c>
      <c r="AD89" s="231">
        <v>0</v>
      </c>
      <c r="AE89" s="231">
        <v>0</v>
      </c>
      <c r="AF89" s="231">
        <v>0</v>
      </c>
      <c r="AG89" s="231">
        <v>0</v>
      </c>
      <c r="AH89" s="231">
        <v>0</v>
      </c>
      <c r="AI89" s="231">
        <v>0</v>
      </c>
      <c r="AJ89" s="231">
        <v>0</v>
      </c>
      <c r="AK89" s="231">
        <v>0</v>
      </c>
      <c r="AL89" s="231">
        <v>0</v>
      </c>
      <c r="AM89" s="231">
        <v>0</v>
      </c>
      <c r="AN89" s="145">
        <v>40</v>
      </c>
      <c r="AO89" s="145">
        <v>0</v>
      </c>
      <c r="AP89" s="145">
        <v>0</v>
      </c>
      <c r="AQ89" s="145">
        <v>0</v>
      </c>
      <c r="AR89" s="145">
        <v>0</v>
      </c>
      <c r="AS89" s="145">
        <v>0</v>
      </c>
      <c r="AT89" s="145">
        <v>0</v>
      </c>
      <c r="AU89" s="145">
        <v>0</v>
      </c>
      <c r="AV89" s="145">
        <v>32</v>
      </c>
      <c r="AW89" s="145">
        <v>123.5</v>
      </c>
    </row>
    <row r="90" spans="1:49" x14ac:dyDescent="0.35">
      <c r="A90" s="39" t="s">
        <v>362</v>
      </c>
      <c r="B90" s="3" t="s">
        <v>357</v>
      </c>
      <c r="C90" s="231">
        <f t="shared" si="7"/>
        <v>22.905652173913044</v>
      </c>
      <c r="D90" s="231">
        <v>105.42</v>
      </c>
      <c r="E90" s="231">
        <v>17.059999999999999</v>
      </c>
      <c r="F90" s="231">
        <v>25.86</v>
      </c>
      <c r="G90" s="231">
        <v>25.5</v>
      </c>
      <c r="H90" s="231">
        <v>36.950000000000003</v>
      </c>
      <c r="I90" s="231">
        <v>45.28</v>
      </c>
      <c r="J90" s="231">
        <v>2</v>
      </c>
      <c r="K90" s="231">
        <v>58.5</v>
      </c>
      <c r="L90" s="231">
        <v>17.5</v>
      </c>
      <c r="M90" s="231">
        <v>16.45</v>
      </c>
      <c r="N90" s="231">
        <v>36.200000000000003</v>
      </c>
      <c r="O90" s="231">
        <v>12</v>
      </c>
      <c r="P90" s="231">
        <v>7.5</v>
      </c>
      <c r="Q90" s="231">
        <v>17</v>
      </c>
      <c r="R90" s="231">
        <v>14.01</v>
      </c>
      <c r="S90" s="231">
        <v>7.4</v>
      </c>
      <c r="T90" s="231">
        <v>41.92</v>
      </c>
      <c r="U90" s="231">
        <v>90.06</v>
      </c>
      <c r="V90" s="231">
        <v>2</v>
      </c>
      <c r="W90" s="231">
        <v>44.11</v>
      </c>
      <c r="X90" s="231">
        <v>40.26</v>
      </c>
      <c r="Y90" s="231">
        <v>5</v>
      </c>
      <c r="Z90" s="231">
        <v>17.5</v>
      </c>
      <c r="AA90" s="231">
        <v>0</v>
      </c>
      <c r="AB90" s="231">
        <v>8.5</v>
      </c>
      <c r="AC90" s="231">
        <v>21.5</v>
      </c>
      <c r="AD90" s="231">
        <v>30.5</v>
      </c>
      <c r="AE90" s="231">
        <v>2.5</v>
      </c>
      <c r="AF90" s="231">
        <v>0</v>
      </c>
      <c r="AG90" s="231">
        <v>0</v>
      </c>
      <c r="AH90" s="231">
        <v>9</v>
      </c>
      <c r="AI90" s="231">
        <v>10.5</v>
      </c>
      <c r="AJ90" s="231">
        <v>50.01</v>
      </c>
      <c r="AK90" s="231">
        <v>53.96</v>
      </c>
      <c r="AL90" s="231">
        <v>30</v>
      </c>
      <c r="AM90" s="231">
        <v>15.41</v>
      </c>
      <c r="AN90" s="145">
        <v>27.5</v>
      </c>
      <c r="AO90" s="145">
        <v>19.899999999999999</v>
      </c>
      <c r="AP90" s="145">
        <v>52.75</v>
      </c>
      <c r="AQ90" s="145">
        <v>0</v>
      </c>
      <c r="AR90" s="145">
        <v>0</v>
      </c>
      <c r="AS90" s="145">
        <v>0</v>
      </c>
      <c r="AT90" s="145">
        <v>3</v>
      </c>
      <c r="AU90" s="145">
        <v>3.75</v>
      </c>
      <c r="AV90" s="145">
        <v>25.4</v>
      </c>
      <c r="AW90" s="145">
        <v>4</v>
      </c>
    </row>
    <row r="91" spans="1:49" x14ac:dyDescent="0.35">
      <c r="A91" s="39" t="s">
        <v>363</v>
      </c>
      <c r="B91" s="3" t="s">
        <v>357</v>
      </c>
      <c r="C91" s="231">
        <f t="shared" si="7"/>
        <v>0</v>
      </c>
      <c r="D91" s="231">
        <v>0</v>
      </c>
      <c r="E91" s="231">
        <v>0</v>
      </c>
      <c r="F91" s="231">
        <v>0</v>
      </c>
      <c r="G91" s="231">
        <v>0</v>
      </c>
      <c r="H91" s="231">
        <v>0</v>
      </c>
      <c r="I91" s="231">
        <v>0</v>
      </c>
      <c r="J91" s="231">
        <v>0</v>
      </c>
      <c r="K91" s="231">
        <v>0</v>
      </c>
      <c r="L91" s="231">
        <v>0</v>
      </c>
      <c r="M91" s="231">
        <v>0</v>
      </c>
      <c r="N91" s="231">
        <v>0</v>
      </c>
      <c r="O91" s="231">
        <v>0</v>
      </c>
      <c r="P91" s="231">
        <v>0</v>
      </c>
      <c r="Q91" s="231">
        <v>0</v>
      </c>
      <c r="R91" s="231">
        <v>0</v>
      </c>
      <c r="S91" s="231">
        <v>0</v>
      </c>
      <c r="T91" s="231">
        <v>0</v>
      </c>
      <c r="U91" s="231">
        <v>0</v>
      </c>
      <c r="V91" s="231">
        <v>0</v>
      </c>
      <c r="W91" s="231">
        <v>0</v>
      </c>
      <c r="X91" s="231">
        <v>0</v>
      </c>
      <c r="Y91" s="231">
        <v>0</v>
      </c>
      <c r="Z91" s="231">
        <v>0</v>
      </c>
      <c r="AA91" s="231">
        <v>0</v>
      </c>
      <c r="AB91" s="231">
        <v>0</v>
      </c>
      <c r="AC91" s="231">
        <v>0</v>
      </c>
      <c r="AD91" s="231">
        <v>0</v>
      </c>
      <c r="AE91" s="231">
        <v>0</v>
      </c>
      <c r="AF91" s="231">
        <v>0</v>
      </c>
      <c r="AG91" s="231">
        <v>0</v>
      </c>
      <c r="AH91" s="231">
        <v>0</v>
      </c>
      <c r="AI91" s="231">
        <v>0</v>
      </c>
      <c r="AJ91" s="231">
        <v>0</v>
      </c>
      <c r="AK91" s="231">
        <v>0</v>
      </c>
      <c r="AL91" s="231">
        <v>0</v>
      </c>
      <c r="AM91" s="231">
        <v>0</v>
      </c>
      <c r="AN91" s="145">
        <v>0</v>
      </c>
      <c r="AO91" s="145">
        <v>0</v>
      </c>
      <c r="AP91" s="145">
        <v>0</v>
      </c>
      <c r="AQ91" s="145">
        <v>0</v>
      </c>
      <c r="AR91" s="145">
        <v>0</v>
      </c>
      <c r="AS91" s="145">
        <v>0</v>
      </c>
      <c r="AT91" s="145">
        <v>0</v>
      </c>
      <c r="AU91" s="145">
        <v>0</v>
      </c>
      <c r="AV91" s="145">
        <v>0</v>
      </c>
      <c r="AW91" s="145">
        <v>0</v>
      </c>
    </row>
    <row r="92" spans="1:49" s="51" customFormat="1" x14ac:dyDescent="0.35">
      <c r="A92" s="573" t="s">
        <v>170</v>
      </c>
      <c r="B92" s="574"/>
      <c r="C92" s="207">
        <f t="shared" si="7"/>
        <v>4860.8697826086964</v>
      </c>
      <c r="D92" s="207">
        <f>SUM(D85:D91)</f>
        <v>4892.68</v>
      </c>
      <c r="E92" s="207">
        <f t="shared" ref="E92:AW92" si="8">SUM(E85:E91)</f>
        <v>4793.7600000000011</v>
      </c>
      <c r="F92" s="207">
        <f t="shared" si="8"/>
        <v>11250.560000000001</v>
      </c>
      <c r="G92" s="207">
        <f t="shared" si="8"/>
        <v>5150.51</v>
      </c>
      <c r="H92" s="207">
        <f t="shared" si="8"/>
        <v>7285.04</v>
      </c>
      <c r="I92" s="207">
        <f t="shared" si="8"/>
        <v>6486.98</v>
      </c>
      <c r="J92" s="207">
        <f t="shared" si="8"/>
        <v>5861.57</v>
      </c>
      <c r="K92" s="207">
        <f t="shared" si="8"/>
        <v>5642.83</v>
      </c>
      <c r="L92" s="207">
        <f t="shared" si="8"/>
        <v>4661.4400000000005</v>
      </c>
      <c r="M92" s="207">
        <f t="shared" si="8"/>
        <v>5562.27</v>
      </c>
      <c r="N92" s="207">
        <f t="shared" si="8"/>
        <v>5467.329999999999</v>
      </c>
      <c r="O92" s="207">
        <f t="shared" si="8"/>
        <v>3564.2400000000002</v>
      </c>
      <c r="P92" s="207">
        <f t="shared" si="8"/>
        <v>5511.3099999999995</v>
      </c>
      <c r="Q92" s="207">
        <f t="shared" si="8"/>
        <v>3259.77</v>
      </c>
      <c r="R92" s="207">
        <f t="shared" si="8"/>
        <v>5135.46</v>
      </c>
      <c r="S92" s="207">
        <f t="shared" si="8"/>
        <v>7080.35</v>
      </c>
      <c r="T92" s="207">
        <f t="shared" si="8"/>
        <v>8006.0999999999995</v>
      </c>
      <c r="U92" s="207">
        <f t="shared" si="8"/>
        <v>5167.5000000000009</v>
      </c>
      <c r="V92" s="207">
        <f t="shared" si="8"/>
        <v>3493.27</v>
      </c>
      <c r="W92" s="207">
        <f t="shared" si="8"/>
        <v>5357.4199999999992</v>
      </c>
      <c r="X92" s="207">
        <f t="shared" si="8"/>
        <v>3210.31</v>
      </c>
      <c r="Y92" s="207">
        <f t="shared" si="8"/>
        <v>3893.86</v>
      </c>
      <c r="Z92" s="207">
        <f t="shared" si="8"/>
        <v>4568.25</v>
      </c>
      <c r="AA92" s="207">
        <f t="shared" si="8"/>
        <v>3820.76</v>
      </c>
      <c r="AB92" s="207">
        <f t="shared" si="8"/>
        <v>5345.8600000000006</v>
      </c>
      <c r="AC92" s="207">
        <f t="shared" si="8"/>
        <v>3346.6</v>
      </c>
      <c r="AD92" s="207">
        <f t="shared" si="8"/>
        <v>4404.3099999999995</v>
      </c>
      <c r="AE92" s="207">
        <f t="shared" si="8"/>
        <v>5251.58</v>
      </c>
      <c r="AF92" s="207">
        <f t="shared" si="8"/>
        <v>4320.3500000000004</v>
      </c>
      <c r="AG92" s="207">
        <f t="shared" si="8"/>
        <v>4412.76</v>
      </c>
      <c r="AH92" s="207">
        <f t="shared" si="8"/>
        <v>7753.13</v>
      </c>
      <c r="AI92" s="207">
        <f t="shared" si="8"/>
        <v>8069.33</v>
      </c>
      <c r="AJ92" s="207">
        <f t="shared" si="8"/>
        <v>5574.81</v>
      </c>
      <c r="AK92" s="207">
        <f t="shared" si="8"/>
        <v>7752.3600000000006</v>
      </c>
      <c r="AL92" s="207">
        <f t="shared" si="8"/>
        <v>3824.6000000000004</v>
      </c>
      <c r="AM92" s="207">
        <f t="shared" si="8"/>
        <v>3364.3799999999997</v>
      </c>
      <c r="AN92" s="207">
        <f t="shared" si="8"/>
        <v>4448.8599999999997</v>
      </c>
      <c r="AO92" s="207">
        <f t="shared" si="8"/>
        <v>4862.0999999999995</v>
      </c>
      <c r="AP92" s="207">
        <f t="shared" si="8"/>
        <v>3035.14</v>
      </c>
      <c r="AQ92" s="207">
        <f t="shared" si="8"/>
        <v>812.09</v>
      </c>
      <c r="AR92" s="207">
        <f t="shared" si="8"/>
        <v>686.14</v>
      </c>
      <c r="AS92" s="207">
        <f t="shared" si="8"/>
        <v>2056.7800000000002</v>
      </c>
      <c r="AT92" s="207">
        <f t="shared" si="8"/>
        <v>3716.88</v>
      </c>
      <c r="AU92" s="207">
        <f t="shared" si="8"/>
        <v>2826.18</v>
      </c>
      <c r="AV92" s="207">
        <f t="shared" si="8"/>
        <v>5039.8999999999996</v>
      </c>
      <c r="AW92" s="207">
        <f t="shared" si="8"/>
        <v>3572.3</v>
      </c>
    </row>
    <row r="93" spans="1:49" x14ac:dyDescent="0.35">
      <c r="A93" s="31"/>
      <c r="B93" s="19"/>
      <c r="C93" s="19"/>
      <c r="D93" s="35"/>
      <c r="E93" s="35"/>
      <c r="F93" s="35"/>
      <c r="G93" s="35"/>
      <c r="H93" s="35"/>
      <c r="I93" s="35"/>
      <c r="J93" s="35"/>
      <c r="K93" s="35"/>
      <c r="L93" s="35"/>
      <c r="M93" s="35"/>
      <c r="N93" s="35"/>
      <c r="O93" s="35"/>
      <c r="P93" s="36"/>
      <c r="Q93" s="36"/>
      <c r="R93" s="36"/>
      <c r="S93" s="36"/>
      <c r="T93" s="36"/>
      <c r="U93" s="36"/>
      <c r="V93" s="36"/>
      <c r="W93" s="36"/>
      <c r="X93" s="36"/>
      <c r="Y93" s="36"/>
      <c r="Z93" s="36"/>
      <c r="AA93" s="36"/>
      <c r="AB93" s="37"/>
      <c r="AC93" s="37"/>
      <c r="AD93" s="37"/>
      <c r="AE93" s="37"/>
      <c r="AF93" s="37"/>
      <c r="AG93" s="37"/>
      <c r="AH93" s="37"/>
      <c r="AI93" s="37"/>
      <c r="AJ93" s="37"/>
      <c r="AK93" s="37"/>
      <c r="AL93" s="37"/>
      <c r="AM93" s="37"/>
      <c r="AN93" s="36"/>
      <c r="AO93" s="36"/>
      <c r="AP93" s="36"/>
      <c r="AQ93" s="36"/>
      <c r="AR93" s="34"/>
      <c r="AS93" s="34"/>
      <c r="AT93" s="34"/>
    </row>
    <row r="94" spans="1:49" x14ac:dyDescent="0.35">
      <c r="A94" s="74" t="s">
        <v>139</v>
      </c>
      <c r="B94" s="19"/>
      <c r="C94" s="19"/>
      <c r="D94" s="35"/>
      <c r="E94" s="35"/>
      <c r="F94" s="35"/>
      <c r="G94" s="35"/>
      <c r="H94" s="35"/>
      <c r="I94" s="35"/>
      <c r="J94" s="35"/>
      <c r="K94" s="35"/>
      <c r="L94" s="35"/>
      <c r="M94" s="35"/>
      <c r="N94" s="35"/>
      <c r="O94" s="35"/>
      <c r="P94" s="36"/>
      <c r="Q94" s="36"/>
      <c r="R94" s="36"/>
      <c r="S94" s="36"/>
      <c r="T94" s="36"/>
      <c r="U94" s="36"/>
      <c r="V94" s="36"/>
      <c r="W94" s="36"/>
      <c r="X94" s="36"/>
      <c r="Y94" s="36"/>
      <c r="Z94" s="36"/>
      <c r="AA94" s="36"/>
      <c r="AB94" s="37"/>
      <c r="AC94" s="37"/>
      <c r="AD94" s="37"/>
      <c r="AE94" s="37"/>
      <c r="AF94" s="37"/>
      <c r="AG94" s="37"/>
      <c r="AH94" s="37"/>
      <c r="AI94" s="37"/>
      <c r="AJ94" s="37"/>
      <c r="AK94" s="37"/>
      <c r="AL94" s="37"/>
      <c r="AM94" s="37"/>
      <c r="AN94" s="36"/>
      <c r="AO94" s="36"/>
      <c r="AP94" s="36"/>
      <c r="AQ94" s="36"/>
      <c r="AR94" s="34"/>
      <c r="AS94" s="34"/>
      <c r="AT94" s="34"/>
    </row>
    <row r="95" spans="1:49" x14ac:dyDescent="0.35">
      <c r="A95" s="11"/>
    </row>
    <row r="96" spans="1:49" ht="21" customHeight="1" x14ac:dyDescent="0.35">
      <c r="A96" s="456" t="s">
        <v>171</v>
      </c>
      <c r="B96" s="456" t="s">
        <v>160</v>
      </c>
      <c r="C96" s="456" t="s">
        <v>153</v>
      </c>
      <c r="D96" s="14">
        <v>42736</v>
      </c>
      <c r="E96" s="14">
        <v>42767</v>
      </c>
      <c r="F96" s="14">
        <v>42795</v>
      </c>
      <c r="G96" s="14">
        <v>42826</v>
      </c>
      <c r="H96" s="14">
        <v>42856</v>
      </c>
      <c r="I96" s="14">
        <v>42887</v>
      </c>
      <c r="J96" s="14">
        <v>42917</v>
      </c>
      <c r="K96" s="14">
        <v>42948</v>
      </c>
      <c r="L96" s="14">
        <v>42979</v>
      </c>
      <c r="M96" s="14">
        <v>43009</v>
      </c>
      <c r="N96" s="14">
        <v>43040</v>
      </c>
      <c r="O96" s="14">
        <v>43070</v>
      </c>
      <c r="P96" s="14">
        <v>43101</v>
      </c>
      <c r="Q96" s="14">
        <v>43132</v>
      </c>
      <c r="R96" s="14">
        <v>43160</v>
      </c>
      <c r="S96" s="14">
        <v>43191</v>
      </c>
      <c r="T96" s="14">
        <v>43221</v>
      </c>
      <c r="U96" s="14">
        <v>43252</v>
      </c>
      <c r="V96" s="14">
        <v>43282</v>
      </c>
      <c r="W96" s="14">
        <v>43313</v>
      </c>
      <c r="X96" s="14">
        <v>43344</v>
      </c>
      <c r="Y96" s="14">
        <v>43374</v>
      </c>
      <c r="Z96" s="14">
        <v>43405</v>
      </c>
      <c r="AA96" s="14">
        <v>43435</v>
      </c>
      <c r="AB96" s="14">
        <v>43466</v>
      </c>
      <c r="AC96" s="14">
        <v>43497</v>
      </c>
      <c r="AD96" s="14">
        <v>43525</v>
      </c>
      <c r="AE96" s="14">
        <v>43556</v>
      </c>
      <c r="AF96" s="14">
        <v>43586</v>
      </c>
      <c r="AG96" s="14">
        <v>43617</v>
      </c>
      <c r="AH96" s="14">
        <v>43647</v>
      </c>
      <c r="AI96" s="14">
        <v>43678</v>
      </c>
      <c r="AJ96" s="14">
        <v>43709</v>
      </c>
      <c r="AK96" s="14">
        <v>43739</v>
      </c>
      <c r="AL96" s="14">
        <v>43770</v>
      </c>
      <c r="AM96" s="14">
        <v>43800</v>
      </c>
      <c r="AN96" s="14">
        <v>43831</v>
      </c>
      <c r="AO96" s="14">
        <v>43862</v>
      </c>
      <c r="AP96" s="14">
        <v>43891</v>
      </c>
      <c r="AQ96" s="14">
        <v>43922</v>
      </c>
      <c r="AR96" s="14">
        <v>43952</v>
      </c>
      <c r="AS96" s="14">
        <v>43983</v>
      </c>
      <c r="AT96" s="14">
        <v>44013</v>
      </c>
      <c r="AU96" s="14">
        <v>44044</v>
      </c>
      <c r="AV96" s="14">
        <v>44075</v>
      </c>
      <c r="AW96" s="15">
        <v>44105</v>
      </c>
    </row>
    <row r="97" spans="1:49" s="34" customFormat="1" x14ac:dyDescent="0.35">
      <c r="A97" s="38" t="s">
        <v>364</v>
      </c>
      <c r="B97" s="40" t="s">
        <v>365</v>
      </c>
      <c r="C97" s="145">
        <f t="shared" ref="C97:C111" si="9">AVERAGE(D97:AW97)</f>
        <v>0.69565217391304346</v>
      </c>
      <c r="D97" s="145">
        <v>0</v>
      </c>
      <c r="E97" s="145">
        <v>0</v>
      </c>
      <c r="F97" s="145">
        <v>0</v>
      </c>
      <c r="G97" s="145">
        <v>0</v>
      </c>
      <c r="H97" s="145">
        <v>0</v>
      </c>
      <c r="I97" s="145">
        <v>0</v>
      </c>
      <c r="J97" s="145">
        <v>0</v>
      </c>
      <c r="K97" s="145">
        <v>0</v>
      </c>
      <c r="L97" s="145">
        <v>0</v>
      </c>
      <c r="M97" s="145">
        <v>0</v>
      </c>
      <c r="N97" s="145">
        <v>0</v>
      </c>
      <c r="O97" s="145">
        <v>0</v>
      </c>
      <c r="P97" s="145">
        <v>0</v>
      </c>
      <c r="Q97" s="145">
        <v>0</v>
      </c>
      <c r="R97" s="145">
        <v>0</v>
      </c>
      <c r="S97" s="145">
        <v>0</v>
      </c>
      <c r="T97" s="145">
        <v>0</v>
      </c>
      <c r="U97" s="145">
        <v>0</v>
      </c>
      <c r="V97" s="145">
        <v>0</v>
      </c>
      <c r="W97" s="145">
        <v>0</v>
      </c>
      <c r="X97" s="145">
        <v>0</v>
      </c>
      <c r="Y97" s="145">
        <v>0</v>
      </c>
      <c r="Z97" s="145">
        <v>0</v>
      </c>
      <c r="AA97" s="145">
        <v>0</v>
      </c>
      <c r="AB97" s="145">
        <v>0</v>
      </c>
      <c r="AC97" s="145">
        <v>0</v>
      </c>
      <c r="AD97" s="145">
        <v>0</v>
      </c>
      <c r="AE97" s="145">
        <v>0</v>
      </c>
      <c r="AF97" s="145">
        <v>0</v>
      </c>
      <c r="AG97" s="145">
        <v>0</v>
      </c>
      <c r="AH97" s="145">
        <v>0</v>
      </c>
      <c r="AI97" s="145">
        <v>0</v>
      </c>
      <c r="AJ97" s="145">
        <v>0</v>
      </c>
      <c r="AK97" s="145">
        <v>0</v>
      </c>
      <c r="AL97" s="145">
        <v>0</v>
      </c>
      <c r="AM97" s="145">
        <v>0</v>
      </c>
      <c r="AN97" s="145">
        <v>0</v>
      </c>
      <c r="AO97" s="145">
        <v>0</v>
      </c>
      <c r="AP97" s="145">
        <v>0</v>
      </c>
      <c r="AQ97" s="145">
        <v>0</v>
      </c>
      <c r="AR97" s="145">
        <v>0</v>
      </c>
      <c r="AS97" s="145">
        <v>0</v>
      </c>
      <c r="AT97" s="145">
        <v>0</v>
      </c>
      <c r="AU97" s="145">
        <v>0</v>
      </c>
      <c r="AV97" s="145">
        <v>32</v>
      </c>
      <c r="AW97" s="145">
        <v>0</v>
      </c>
    </row>
    <row r="98" spans="1:49" x14ac:dyDescent="0.35">
      <c r="A98" s="13" t="s">
        <v>364</v>
      </c>
      <c r="B98" s="23" t="s">
        <v>172</v>
      </c>
      <c r="C98" s="102">
        <f t="shared" si="9"/>
        <v>0.17391304347826086</v>
      </c>
      <c r="D98" s="4">
        <v>0</v>
      </c>
      <c r="E98" s="4">
        <v>0</v>
      </c>
      <c r="F98" s="4">
        <v>0</v>
      </c>
      <c r="G98" s="4">
        <v>0</v>
      </c>
      <c r="H98" s="4">
        <v>0</v>
      </c>
      <c r="I98" s="4">
        <v>0</v>
      </c>
      <c r="J98" s="4">
        <v>0</v>
      </c>
      <c r="K98" s="3">
        <v>0</v>
      </c>
      <c r="L98" s="3">
        <v>0</v>
      </c>
      <c r="M98" s="4">
        <v>0</v>
      </c>
      <c r="N98" s="4">
        <v>0</v>
      </c>
      <c r="O98" s="3">
        <v>0</v>
      </c>
      <c r="P98" s="3">
        <v>0</v>
      </c>
      <c r="Q98" s="3">
        <v>0</v>
      </c>
      <c r="R98" s="3">
        <v>0</v>
      </c>
      <c r="S98" s="3">
        <v>0</v>
      </c>
      <c r="T98" s="3">
        <v>0</v>
      </c>
      <c r="U98" s="4">
        <v>0</v>
      </c>
      <c r="V98" s="4">
        <v>0</v>
      </c>
      <c r="W98" s="4">
        <v>0</v>
      </c>
      <c r="X98" s="4">
        <v>0</v>
      </c>
      <c r="Y98" s="4">
        <v>0</v>
      </c>
      <c r="Z98" s="3">
        <v>0</v>
      </c>
      <c r="AA98" s="4">
        <v>0</v>
      </c>
      <c r="AB98" s="4">
        <v>0</v>
      </c>
      <c r="AC98" s="3">
        <v>0</v>
      </c>
      <c r="AD98" s="3">
        <v>0</v>
      </c>
      <c r="AE98" s="4">
        <v>0</v>
      </c>
      <c r="AF98" s="4">
        <v>0</v>
      </c>
      <c r="AG98" s="4">
        <v>0</v>
      </c>
      <c r="AH98" s="4">
        <v>0</v>
      </c>
      <c r="AI98" s="4">
        <v>0</v>
      </c>
      <c r="AJ98" s="4">
        <v>0</v>
      </c>
      <c r="AK98" s="4">
        <v>0</v>
      </c>
      <c r="AL98" s="4">
        <v>0</v>
      </c>
      <c r="AM98" s="4">
        <v>0</v>
      </c>
      <c r="AN98" s="4">
        <v>0</v>
      </c>
      <c r="AO98" s="4">
        <v>0</v>
      </c>
      <c r="AP98" s="4">
        <v>0</v>
      </c>
      <c r="AQ98" s="3">
        <v>0</v>
      </c>
      <c r="AR98" s="3">
        <v>0</v>
      </c>
      <c r="AS98" s="3">
        <v>0</v>
      </c>
      <c r="AT98" s="3">
        <v>0</v>
      </c>
      <c r="AU98" s="3">
        <v>0</v>
      </c>
      <c r="AV98" s="3">
        <v>8</v>
      </c>
      <c r="AW98" s="3">
        <v>0</v>
      </c>
    </row>
    <row r="99" spans="1:49" x14ac:dyDescent="0.35">
      <c r="A99" s="13" t="s">
        <v>364</v>
      </c>
      <c r="B99" s="23" t="s">
        <v>173</v>
      </c>
      <c r="C99" s="102">
        <f t="shared" si="9"/>
        <v>4.3478260869565216E-2</v>
      </c>
      <c r="D99" s="3">
        <v>0</v>
      </c>
      <c r="E99" s="3">
        <v>0</v>
      </c>
      <c r="F99" s="3">
        <v>0</v>
      </c>
      <c r="G99" s="3">
        <v>0</v>
      </c>
      <c r="H99" s="3">
        <v>0</v>
      </c>
      <c r="I99" s="3">
        <v>0</v>
      </c>
      <c r="J99" s="3">
        <v>0</v>
      </c>
      <c r="K99" s="3">
        <v>0</v>
      </c>
      <c r="L99" s="3">
        <v>0</v>
      </c>
      <c r="M99" s="3">
        <v>0</v>
      </c>
      <c r="N99" s="3">
        <v>0</v>
      </c>
      <c r="O99" s="3">
        <v>0</v>
      </c>
      <c r="P99" s="3">
        <v>0</v>
      </c>
      <c r="Q99" s="3">
        <v>0</v>
      </c>
      <c r="R99" s="3">
        <v>0</v>
      </c>
      <c r="S99" s="3">
        <v>0</v>
      </c>
      <c r="T99" s="3">
        <v>0</v>
      </c>
      <c r="U99" s="3">
        <v>0</v>
      </c>
      <c r="V99" s="3">
        <v>0</v>
      </c>
      <c r="W99" s="3">
        <v>0</v>
      </c>
      <c r="X99" s="3">
        <v>0</v>
      </c>
      <c r="Y99" s="3">
        <v>0</v>
      </c>
      <c r="Z99" s="3">
        <v>0</v>
      </c>
      <c r="AA99" s="3">
        <v>0</v>
      </c>
      <c r="AB99" s="3">
        <v>0</v>
      </c>
      <c r="AC99" s="3">
        <v>0</v>
      </c>
      <c r="AD99" s="3">
        <v>0</v>
      </c>
      <c r="AE99" s="3">
        <v>0</v>
      </c>
      <c r="AF99" s="3">
        <v>0</v>
      </c>
      <c r="AG99" s="3">
        <v>0</v>
      </c>
      <c r="AH99" s="3">
        <v>0</v>
      </c>
      <c r="AI99" s="3">
        <v>0</v>
      </c>
      <c r="AJ99" s="3">
        <v>0</v>
      </c>
      <c r="AK99" s="3">
        <v>0</v>
      </c>
      <c r="AL99" s="3">
        <v>0</v>
      </c>
      <c r="AM99" s="3">
        <v>0</v>
      </c>
      <c r="AN99" s="3">
        <v>0</v>
      </c>
      <c r="AO99" s="3">
        <v>0</v>
      </c>
      <c r="AP99" s="3">
        <v>0</v>
      </c>
      <c r="AQ99" s="3">
        <v>0</v>
      </c>
      <c r="AR99" s="3">
        <v>0</v>
      </c>
      <c r="AS99" s="3">
        <v>0</v>
      </c>
      <c r="AT99" s="3">
        <v>0</v>
      </c>
      <c r="AU99" s="3">
        <v>0</v>
      </c>
      <c r="AV99" s="3">
        <v>2</v>
      </c>
      <c r="AW99" s="3">
        <v>0</v>
      </c>
    </row>
    <row r="100" spans="1:49" s="34" customFormat="1" x14ac:dyDescent="0.35">
      <c r="A100" s="38"/>
      <c r="B100" s="40"/>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3"/>
      <c r="AS100" s="3"/>
      <c r="AT100" s="3"/>
      <c r="AU100" s="28"/>
      <c r="AV100" s="28"/>
      <c r="AW100" s="28"/>
    </row>
    <row r="101" spans="1:49" s="34" customFormat="1" x14ac:dyDescent="0.35">
      <c r="A101" s="38" t="s">
        <v>366</v>
      </c>
      <c r="B101" s="40" t="s">
        <v>365</v>
      </c>
      <c r="C101" s="145">
        <f t="shared" si="9"/>
        <v>2.6847826086956523</v>
      </c>
      <c r="D101" s="145">
        <v>0</v>
      </c>
      <c r="E101" s="145">
        <v>0</v>
      </c>
      <c r="F101" s="145">
        <v>0</v>
      </c>
      <c r="G101" s="145">
        <v>0</v>
      </c>
      <c r="H101" s="145">
        <v>0</v>
      </c>
      <c r="I101" s="145">
        <v>0</v>
      </c>
      <c r="J101" s="145">
        <v>0</v>
      </c>
      <c r="K101" s="145">
        <v>0</v>
      </c>
      <c r="L101" s="145">
        <v>0</v>
      </c>
      <c r="M101" s="145">
        <v>0</v>
      </c>
      <c r="N101" s="145">
        <v>0</v>
      </c>
      <c r="O101" s="145">
        <v>0</v>
      </c>
      <c r="P101" s="145">
        <v>0</v>
      </c>
      <c r="Q101" s="145">
        <v>0</v>
      </c>
      <c r="R101" s="145">
        <v>0</v>
      </c>
      <c r="S101" s="145">
        <v>0</v>
      </c>
      <c r="T101" s="145">
        <v>0</v>
      </c>
      <c r="U101" s="145">
        <v>0</v>
      </c>
      <c r="V101" s="145">
        <v>0</v>
      </c>
      <c r="W101" s="145">
        <v>0</v>
      </c>
      <c r="X101" s="145">
        <v>0</v>
      </c>
      <c r="Y101" s="145">
        <v>0</v>
      </c>
      <c r="Z101" s="145">
        <v>0</v>
      </c>
      <c r="AA101" s="145">
        <v>0</v>
      </c>
      <c r="AB101" s="145">
        <v>0</v>
      </c>
      <c r="AC101" s="145">
        <v>0</v>
      </c>
      <c r="AD101" s="145">
        <v>0</v>
      </c>
      <c r="AE101" s="145">
        <v>0</v>
      </c>
      <c r="AF101" s="145">
        <v>0</v>
      </c>
      <c r="AG101" s="145">
        <v>0</v>
      </c>
      <c r="AH101" s="145">
        <v>0</v>
      </c>
      <c r="AI101" s="145">
        <v>0</v>
      </c>
      <c r="AJ101" s="145">
        <v>0</v>
      </c>
      <c r="AK101" s="145">
        <v>0</v>
      </c>
      <c r="AL101" s="145">
        <v>0</v>
      </c>
      <c r="AM101" s="145">
        <v>0</v>
      </c>
      <c r="AN101" s="145">
        <v>0</v>
      </c>
      <c r="AO101" s="145">
        <v>0</v>
      </c>
      <c r="AP101" s="145">
        <v>0</v>
      </c>
      <c r="AQ101" s="145">
        <v>0</v>
      </c>
      <c r="AR101" s="145">
        <v>0</v>
      </c>
      <c r="AS101" s="145">
        <v>0</v>
      </c>
      <c r="AT101" s="145">
        <v>0</v>
      </c>
      <c r="AU101" s="145">
        <v>0</v>
      </c>
      <c r="AV101" s="145">
        <v>0</v>
      </c>
      <c r="AW101" s="145">
        <v>123.5</v>
      </c>
    </row>
    <row r="102" spans="1:49" x14ac:dyDescent="0.35">
      <c r="A102" s="13" t="s">
        <v>366</v>
      </c>
      <c r="B102" s="23" t="s">
        <v>172</v>
      </c>
      <c r="C102" s="102">
        <f t="shared" si="9"/>
        <v>4.3478260869565216E-2</v>
      </c>
      <c r="D102" s="3">
        <v>0</v>
      </c>
      <c r="E102" s="3">
        <v>0</v>
      </c>
      <c r="F102" s="3">
        <v>0</v>
      </c>
      <c r="G102" s="3">
        <v>0</v>
      </c>
      <c r="H102" s="3">
        <v>0</v>
      </c>
      <c r="I102" s="3">
        <v>0</v>
      </c>
      <c r="J102" s="3">
        <v>0</v>
      </c>
      <c r="K102" s="3">
        <v>0</v>
      </c>
      <c r="L102" s="3">
        <v>0</v>
      </c>
      <c r="M102" s="3">
        <v>0</v>
      </c>
      <c r="N102" s="3">
        <v>0</v>
      </c>
      <c r="O102" s="3">
        <v>0</v>
      </c>
      <c r="P102" s="3">
        <v>0</v>
      </c>
      <c r="Q102" s="3">
        <v>0</v>
      </c>
      <c r="R102" s="3">
        <v>0</v>
      </c>
      <c r="S102" s="3">
        <v>0</v>
      </c>
      <c r="T102" s="3">
        <v>0</v>
      </c>
      <c r="U102" s="3">
        <v>0</v>
      </c>
      <c r="V102" s="3">
        <v>0</v>
      </c>
      <c r="W102" s="3">
        <v>0</v>
      </c>
      <c r="X102" s="3">
        <v>0</v>
      </c>
      <c r="Y102" s="3">
        <v>0</v>
      </c>
      <c r="Z102" s="3">
        <v>0</v>
      </c>
      <c r="AA102" s="3">
        <v>0</v>
      </c>
      <c r="AB102" s="3">
        <v>0</v>
      </c>
      <c r="AC102" s="3">
        <v>0</v>
      </c>
      <c r="AD102" s="3">
        <v>0</v>
      </c>
      <c r="AE102" s="3">
        <v>0</v>
      </c>
      <c r="AF102" s="3">
        <v>0</v>
      </c>
      <c r="AG102" s="3">
        <v>0</v>
      </c>
      <c r="AH102" s="3">
        <v>0</v>
      </c>
      <c r="AI102" s="3">
        <v>0</v>
      </c>
      <c r="AJ102" s="3">
        <v>0</v>
      </c>
      <c r="AK102" s="3">
        <v>0</v>
      </c>
      <c r="AL102" s="3">
        <v>0</v>
      </c>
      <c r="AM102" s="3">
        <v>0</v>
      </c>
      <c r="AN102" s="3">
        <v>0</v>
      </c>
      <c r="AO102" s="3">
        <v>0</v>
      </c>
      <c r="AP102" s="3">
        <v>0</v>
      </c>
      <c r="AQ102" s="3">
        <v>0</v>
      </c>
      <c r="AR102" s="3">
        <v>0</v>
      </c>
      <c r="AS102" s="3">
        <v>0</v>
      </c>
      <c r="AT102" s="3">
        <v>0</v>
      </c>
      <c r="AU102" s="3">
        <v>0</v>
      </c>
      <c r="AV102" s="3">
        <v>0</v>
      </c>
      <c r="AW102" s="3">
        <v>2</v>
      </c>
    </row>
    <row r="103" spans="1:49" x14ac:dyDescent="0.35">
      <c r="A103" s="13" t="s">
        <v>366</v>
      </c>
      <c r="B103" s="23" t="s">
        <v>173</v>
      </c>
      <c r="C103" s="102">
        <f t="shared" si="9"/>
        <v>4.3478260869565216E-2</v>
      </c>
      <c r="D103" s="3">
        <v>0</v>
      </c>
      <c r="E103" s="3">
        <v>0</v>
      </c>
      <c r="F103" s="3">
        <v>0</v>
      </c>
      <c r="G103" s="3">
        <v>0</v>
      </c>
      <c r="H103" s="3">
        <v>0</v>
      </c>
      <c r="I103" s="3">
        <v>0</v>
      </c>
      <c r="J103" s="3">
        <v>0</v>
      </c>
      <c r="K103" s="3">
        <v>0</v>
      </c>
      <c r="L103" s="3">
        <v>0</v>
      </c>
      <c r="M103" s="3">
        <v>0</v>
      </c>
      <c r="N103" s="3">
        <v>0</v>
      </c>
      <c r="O103" s="3">
        <v>0</v>
      </c>
      <c r="P103" s="3">
        <v>0</v>
      </c>
      <c r="Q103" s="3">
        <v>0</v>
      </c>
      <c r="R103" s="3">
        <v>0</v>
      </c>
      <c r="S103" s="3">
        <v>0</v>
      </c>
      <c r="T103" s="3">
        <v>0</v>
      </c>
      <c r="U103" s="3">
        <v>0</v>
      </c>
      <c r="V103" s="3">
        <v>0</v>
      </c>
      <c r="W103" s="3">
        <v>0</v>
      </c>
      <c r="X103" s="3">
        <v>0</v>
      </c>
      <c r="Y103" s="3">
        <v>0</v>
      </c>
      <c r="Z103" s="3">
        <v>0</v>
      </c>
      <c r="AA103" s="3">
        <v>0</v>
      </c>
      <c r="AB103" s="3">
        <v>0</v>
      </c>
      <c r="AC103" s="3">
        <v>0</v>
      </c>
      <c r="AD103" s="3">
        <v>0</v>
      </c>
      <c r="AE103" s="3">
        <v>0</v>
      </c>
      <c r="AF103" s="3">
        <v>0</v>
      </c>
      <c r="AG103" s="3">
        <v>0</v>
      </c>
      <c r="AH103" s="3">
        <v>0</v>
      </c>
      <c r="AI103" s="3">
        <v>0</v>
      </c>
      <c r="AJ103" s="3">
        <v>0</v>
      </c>
      <c r="AK103" s="3">
        <v>0</v>
      </c>
      <c r="AL103" s="3">
        <v>0</v>
      </c>
      <c r="AM103" s="3">
        <v>0</v>
      </c>
      <c r="AN103" s="3">
        <v>0</v>
      </c>
      <c r="AO103" s="3">
        <v>0</v>
      </c>
      <c r="AP103" s="3">
        <v>0</v>
      </c>
      <c r="AQ103" s="3">
        <v>0</v>
      </c>
      <c r="AR103" s="3">
        <v>0</v>
      </c>
      <c r="AS103" s="3">
        <v>0</v>
      </c>
      <c r="AT103" s="3">
        <v>0</v>
      </c>
      <c r="AU103" s="3">
        <v>0</v>
      </c>
      <c r="AV103" s="3">
        <v>0</v>
      </c>
      <c r="AW103" s="3">
        <v>2</v>
      </c>
    </row>
    <row r="104" spans="1:49" s="34" customFormat="1" x14ac:dyDescent="0.35">
      <c r="A104" s="38"/>
      <c r="B104" s="40"/>
      <c r="C104" s="3"/>
      <c r="D104" s="3"/>
      <c r="E104" s="3"/>
      <c r="F104" s="3"/>
      <c r="G104" s="3"/>
      <c r="H104" s="3"/>
      <c r="I104" s="3"/>
      <c r="J104" s="3"/>
      <c r="K104" s="3"/>
      <c r="L104" s="3"/>
      <c r="M104" s="3"/>
      <c r="N104" s="3"/>
      <c r="O104" s="3"/>
      <c r="P104" s="3"/>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3"/>
      <c r="AS104" s="3"/>
      <c r="AT104" s="3"/>
      <c r="AU104" s="3"/>
      <c r="AV104" s="28"/>
      <c r="AW104" s="28"/>
    </row>
    <row r="105" spans="1:49" s="34" customFormat="1" x14ac:dyDescent="0.35">
      <c r="A105" s="38" t="s">
        <v>367</v>
      </c>
      <c r="B105" s="40" t="s">
        <v>365</v>
      </c>
      <c r="C105" s="145">
        <f t="shared" si="9"/>
        <v>0</v>
      </c>
      <c r="D105" s="145">
        <v>0</v>
      </c>
      <c r="E105" s="145">
        <v>0</v>
      </c>
      <c r="F105" s="145">
        <v>0</v>
      </c>
      <c r="G105" s="145">
        <v>0</v>
      </c>
      <c r="H105" s="145">
        <v>0</v>
      </c>
      <c r="I105" s="145">
        <v>0</v>
      </c>
      <c r="J105" s="145">
        <v>0</v>
      </c>
      <c r="K105" s="145">
        <v>0</v>
      </c>
      <c r="L105" s="145">
        <v>0</v>
      </c>
      <c r="M105" s="145">
        <v>0</v>
      </c>
      <c r="N105" s="145">
        <v>0</v>
      </c>
      <c r="O105" s="145">
        <v>0</v>
      </c>
      <c r="P105" s="145">
        <v>0</v>
      </c>
      <c r="Q105" s="145">
        <v>0</v>
      </c>
      <c r="R105" s="145">
        <v>0</v>
      </c>
      <c r="S105" s="145">
        <v>0</v>
      </c>
      <c r="T105" s="145">
        <v>0</v>
      </c>
      <c r="U105" s="145">
        <v>0</v>
      </c>
      <c r="V105" s="145">
        <v>0</v>
      </c>
      <c r="W105" s="145">
        <v>0</v>
      </c>
      <c r="X105" s="145">
        <v>0</v>
      </c>
      <c r="Y105" s="145">
        <v>0</v>
      </c>
      <c r="Z105" s="145">
        <v>0</v>
      </c>
      <c r="AA105" s="145">
        <v>0</v>
      </c>
      <c r="AB105" s="145">
        <v>0</v>
      </c>
      <c r="AC105" s="145">
        <v>0</v>
      </c>
      <c r="AD105" s="145">
        <v>0</v>
      </c>
      <c r="AE105" s="145">
        <v>0</v>
      </c>
      <c r="AF105" s="145">
        <v>0</v>
      </c>
      <c r="AG105" s="145">
        <v>0</v>
      </c>
      <c r="AH105" s="145">
        <v>0</v>
      </c>
      <c r="AI105" s="145">
        <v>0</v>
      </c>
      <c r="AJ105" s="145">
        <v>0</v>
      </c>
      <c r="AK105" s="145">
        <v>0</v>
      </c>
      <c r="AL105" s="145">
        <v>0</v>
      </c>
      <c r="AM105" s="145">
        <v>0</v>
      </c>
      <c r="AN105" s="145">
        <v>0</v>
      </c>
      <c r="AO105" s="145">
        <v>0</v>
      </c>
      <c r="AP105" s="145">
        <v>0</v>
      </c>
      <c r="AQ105" s="145">
        <v>0</v>
      </c>
      <c r="AR105" s="145">
        <v>0</v>
      </c>
      <c r="AS105" s="145">
        <v>0</v>
      </c>
      <c r="AT105" s="145">
        <v>0</v>
      </c>
      <c r="AU105" s="145">
        <v>0</v>
      </c>
      <c r="AV105" s="145">
        <v>0</v>
      </c>
      <c r="AW105" s="145">
        <v>0</v>
      </c>
    </row>
    <row r="106" spans="1:49" x14ac:dyDescent="0.35">
      <c r="A106" s="13" t="s">
        <v>367</v>
      </c>
      <c r="B106" s="23" t="s">
        <v>172</v>
      </c>
      <c r="C106" s="102">
        <f t="shared" si="9"/>
        <v>0</v>
      </c>
      <c r="D106" s="3">
        <v>0</v>
      </c>
      <c r="E106" s="3">
        <v>0</v>
      </c>
      <c r="F106" s="3">
        <v>0</v>
      </c>
      <c r="G106" s="3">
        <v>0</v>
      </c>
      <c r="H106" s="3">
        <v>0</v>
      </c>
      <c r="I106" s="3">
        <v>0</v>
      </c>
      <c r="J106" s="3">
        <v>0</v>
      </c>
      <c r="K106" s="3">
        <v>0</v>
      </c>
      <c r="L106" s="3">
        <v>0</v>
      </c>
      <c r="M106" s="3">
        <v>0</v>
      </c>
      <c r="N106" s="3">
        <v>0</v>
      </c>
      <c r="O106" s="3">
        <v>0</v>
      </c>
      <c r="P106" s="3">
        <v>0</v>
      </c>
      <c r="Q106" s="3">
        <v>0</v>
      </c>
      <c r="R106" s="3">
        <v>0</v>
      </c>
      <c r="S106" s="3">
        <v>0</v>
      </c>
      <c r="T106" s="3">
        <v>0</v>
      </c>
      <c r="U106" s="3">
        <v>0</v>
      </c>
      <c r="V106" s="3">
        <v>0</v>
      </c>
      <c r="W106" s="3">
        <v>0</v>
      </c>
      <c r="X106" s="3">
        <v>0</v>
      </c>
      <c r="Y106" s="3">
        <v>0</v>
      </c>
      <c r="Z106" s="3">
        <v>0</v>
      </c>
      <c r="AA106" s="3">
        <v>0</v>
      </c>
      <c r="AB106" s="3">
        <v>0</v>
      </c>
      <c r="AC106" s="3">
        <v>0</v>
      </c>
      <c r="AD106" s="3">
        <v>0</v>
      </c>
      <c r="AE106" s="3">
        <v>0</v>
      </c>
      <c r="AF106" s="3">
        <v>0</v>
      </c>
      <c r="AG106" s="3">
        <v>0</v>
      </c>
      <c r="AH106" s="3">
        <v>0</v>
      </c>
      <c r="AI106" s="3">
        <v>0</v>
      </c>
      <c r="AJ106" s="3">
        <v>0</v>
      </c>
      <c r="AK106" s="3">
        <v>0</v>
      </c>
      <c r="AL106" s="3">
        <v>0</v>
      </c>
      <c r="AM106" s="3">
        <v>0</v>
      </c>
      <c r="AN106" s="3">
        <v>0</v>
      </c>
      <c r="AO106" s="3">
        <v>0</v>
      </c>
      <c r="AP106" s="3">
        <v>0</v>
      </c>
      <c r="AQ106" s="3">
        <v>0</v>
      </c>
      <c r="AR106" s="3">
        <v>0</v>
      </c>
      <c r="AS106" s="3">
        <v>0</v>
      </c>
      <c r="AT106" s="3">
        <v>0</v>
      </c>
      <c r="AU106" s="3">
        <v>0</v>
      </c>
      <c r="AV106" s="3">
        <v>0</v>
      </c>
      <c r="AW106" s="3">
        <v>0</v>
      </c>
    </row>
    <row r="107" spans="1:49" x14ac:dyDescent="0.35">
      <c r="A107" s="13" t="s">
        <v>367</v>
      </c>
      <c r="B107" s="23" t="s">
        <v>173</v>
      </c>
      <c r="C107" s="102">
        <f t="shared" si="9"/>
        <v>0</v>
      </c>
      <c r="D107" s="3">
        <v>0</v>
      </c>
      <c r="E107" s="3">
        <v>0</v>
      </c>
      <c r="F107" s="3">
        <v>0</v>
      </c>
      <c r="G107" s="3">
        <v>0</v>
      </c>
      <c r="H107" s="3">
        <v>0</v>
      </c>
      <c r="I107" s="3">
        <v>0</v>
      </c>
      <c r="J107" s="3">
        <v>0</v>
      </c>
      <c r="K107" s="3">
        <v>0</v>
      </c>
      <c r="L107" s="3">
        <v>0</v>
      </c>
      <c r="M107" s="3">
        <v>0</v>
      </c>
      <c r="N107" s="3">
        <v>0</v>
      </c>
      <c r="O107" s="3">
        <v>0</v>
      </c>
      <c r="P107" s="3">
        <v>0</v>
      </c>
      <c r="Q107" s="3">
        <v>0</v>
      </c>
      <c r="R107" s="3">
        <v>0</v>
      </c>
      <c r="S107" s="3">
        <v>0</v>
      </c>
      <c r="T107" s="3">
        <v>0</v>
      </c>
      <c r="U107" s="3">
        <v>0</v>
      </c>
      <c r="V107" s="3">
        <v>0</v>
      </c>
      <c r="W107" s="3">
        <v>0</v>
      </c>
      <c r="X107" s="3">
        <v>0</v>
      </c>
      <c r="Y107" s="3">
        <v>0</v>
      </c>
      <c r="Z107" s="3">
        <v>0</v>
      </c>
      <c r="AA107" s="3">
        <v>0</v>
      </c>
      <c r="AB107" s="3">
        <v>0</v>
      </c>
      <c r="AC107" s="3">
        <v>0</v>
      </c>
      <c r="AD107" s="3">
        <v>0</v>
      </c>
      <c r="AE107" s="3">
        <v>0</v>
      </c>
      <c r="AF107" s="3">
        <v>0</v>
      </c>
      <c r="AG107" s="3">
        <v>0</v>
      </c>
      <c r="AH107" s="3">
        <v>0</v>
      </c>
      <c r="AI107" s="3">
        <v>0</v>
      </c>
      <c r="AJ107" s="3">
        <v>0</v>
      </c>
      <c r="AK107" s="3">
        <v>0</v>
      </c>
      <c r="AL107" s="3">
        <v>0</v>
      </c>
      <c r="AM107" s="3">
        <v>0</v>
      </c>
      <c r="AN107" s="3">
        <v>0</v>
      </c>
      <c r="AO107" s="3">
        <v>0</v>
      </c>
      <c r="AP107" s="3">
        <v>0</v>
      </c>
      <c r="AQ107" s="3">
        <v>0</v>
      </c>
      <c r="AR107" s="3">
        <v>0</v>
      </c>
      <c r="AS107" s="3">
        <v>0</v>
      </c>
      <c r="AT107" s="3">
        <v>0</v>
      </c>
      <c r="AU107" s="3">
        <v>0</v>
      </c>
      <c r="AV107" s="3">
        <v>0</v>
      </c>
      <c r="AW107" s="3">
        <v>0</v>
      </c>
    </row>
    <row r="108" spans="1:49" s="34" customFormat="1" x14ac:dyDescent="0.35">
      <c r="A108" s="38"/>
      <c r="B108" s="40"/>
      <c r="C108" s="28"/>
      <c r="D108" s="28"/>
      <c r="E108" s="28"/>
      <c r="F108" s="28"/>
      <c r="G108" s="28"/>
      <c r="H108" s="28"/>
      <c r="I108" s="28"/>
      <c r="J108" s="28"/>
      <c r="K108" s="28"/>
      <c r="L108" s="28"/>
      <c r="M108" s="28"/>
      <c r="N108" s="28"/>
      <c r="O108" s="28"/>
      <c r="P108" s="28"/>
      <c r="Q108" s="28"/>
      <c r="R108" s="28"/>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s="34" customFormat="1" x14ac:dyDescent="0.35">
      <c r="A109" s="40" t="s">
        <v>368</v>
      </c>
      <c r="B109" s="40" t="s">
        <v>365</v>
      </c>
      <c r="C109" s="145">
        <f t="shared" si="9"/>
        <v>33.086956521739133</v>
      </c>
      <c r="D109" s="145">
        <v>0</v>
      </c>
      <c r="E109" s="145">
        <v>0</v>
      </c>
      <c r="F109" s="145">
        <v>0</v>
      </c>
      <c r="G109" s="145">
        <v>0</v>
      </c>
      <c r="H109" s="145">
        <v>0</v>
      </c>
      <c r="I109" s="145">
        <v>0</v>
      </c>
      <c r="J109" s="145">
        <v>0</v>
      </c>
      <c r="K109" s="145">
        <v>164</v>
      </c>
      <c r="L109" s="145">
        <v>876</v>
      </c>
      <c r="M109" s="145">
        <v>378</v>
      </c>
      <c r="N109" s="145">
        <v>0</v>
      </c>
      <c r="O109" s="145">
        <v>0</v>
      </c>
      <c r="P109" s="145">
        <v>12</v>
      </c>
      <c r="Q109" s="145">
        <v>0</v>
      </c>
      <c r="R109" s="145">
        <v>0</v>
      </c>
      <c r="S109" s="145">
        <v>0</v>
      </c>
      <c r="T109" s="145">
        <v>0</v>
      </c>
      <c r="U109" s="145">
        <v>0</v>
      </c>
      <c r="V109" s="145">
        <v>8</v>
      </c>
      <c r="W109" s="145">
        <v>0</v>
      </c>
      <c r="X109" s="145">
        <v>0</v>
      </c>
      <c r="Y109" s="145">
        <v>0</v>
      </c>
      <c r="Z109" s="145">
        <v>0</v>
      </c>
      <c r="AA109" s="145">
        <v>0</v>
      </c>
      <c r="AB109" s="145">
        <v>0</v>
      </c>
      <c r="AC109" s="145">
        <v>0</v>
      </c>
      <c r="AD109" s="145">
        <v>0</v>
      </c>
      <c r="AE109" s="145">
        <v>0</v>
      </c>
      <c r="AF109" s="145">
        <v>0</v>
      </c>
      <c r="AG109" s="145">
        <v>0</v>
      </c>
      <c r="AH109" s="145">
        <v>8</v>
      </c>
      <c r="AI109" s="145">
        <v>8</v>
      </c>
      <c r="AJ109" s="145">
        <v>20</v>
      </c>
      <c r="AK109" s="145">
        <v>4</v>
      </c>
      <c r="AL109" s="145">
        <v>0</v>
      </c>
      <c r="AM109" s="145">
        <v>4</v>
      </c>
      <c r="AN109" s="145">
        <v>40</v>
      </c>
      <c r="AO109" s="145">
        <v>0</v>
      </c>
      <c r="AP109" s="145">
        <v>0</v>
      </c>
      <c r="AQ109" s="145">
        <v>0</v>
      </c>
      <c r="AR109" s="145">
        <v>0</v>
      </c>
      <c r="AS109" s="145">
        <v>0</v>
      </c>
      <c r="AT109" s="145">
        <v>0</v>
      </c>
      <c r="AU109" s="145">
        <v>0</v>
      </c>
      <c r="AV109" s="145">
        <v>0</v>
      </c>
      <c r="AW109" s="145">
        <v>0</v>
      </c>
    </row>
    <row r="110" spans="1:49" x14ac:dyDescent="0.35">
      <c r="A110" s="40" t="s">
        <v>368</v>
      </c>
      <c r="B110" s="23" t="s">
        <v>172</v>
      </c>
      <c r="C110" s="102">
        <f t="shared" si="9"/>
        <v>16.543478260869566</v>
      </c>
      <c r="D110" s="3">
        <v>0</v>
      </c>
      <c r="E110" s="4">
        <v>0</v>
      </c>
      <c r="F110" s="4">
        <v>0</v>
      </c>
      <c r="G110" s="3">
        <v>0</v>
      </c>
      <c r="H110" s="3">
        <v>0</v>
      </c>
      <c r="I110" s="3">
        <v>0</v>
      </c>
      <c r="J110" s="3">
        <v>0</v>
      </c>
      <c r="K110" s="3">
        <v>82</v>
      </c>
      <c r="L110" s="3">
        <v>438</v>
      </c>
      <c r="M110" s="4">
        <v>189</v>
      </c>
      <c r="N110" s="3">
        <v>0</v>
      </c>
      <c r="O110" s="4">
        <v>0</v>
      </c>
      <c r="P110" s="3">
        <v>6</v>
      </c>
      <c r="Q110" s="3">
        <v>0</v>
      </c>
      <c r="R110" s="3">
        <v>0</v>
      </c>
      <c r="S110" s="3">
        <v>0</v>
      </c>
      <c r="T110" s="3">
        <v>0</v>
      </c>
      <c r="U110" s="3">
        <v>0</v>
      </c>
      <c r="V110" s="3">
        <v>4</v>
      </c>
      <c r="W110" s="3">
        <v>0</v>
      </c>
      <c r="X110" s="3">
        <v>0</v>
      </c>
      <c r="Y110" s="3">
        <v>0</v>
      </c>
      <c r="Z110" s="3">
        <v>0</v>
      </c>
      <c r="AA110" s="3">
        <v>0</v>
      </c>
      <c r="AB110" s="3">
        <v>0</v>
      </c>
      <c r="AC110" s="3">
        <v>0</v>
      </c>
      <c r="AD110" s="3">
        <v>0</v>
      </c>
      <c r="AE110" s="3">
        <v>0</v>
      </c>
      <c r="AF110" s="3">
        <v>0</v>
      </c>
      <c r="AG110" s="3">
        <v>0</v>
      </c>
      <c r="AH110" s="3">
        <v>4</v>
      </c>
      <c r="AI110" s="3">
        <v>4</v>
      </c>
      <c r="AJ110" s="3">
        <v>10</v>
      </c>
      <c r="AK110" s="3">
        <v>2</v>
      </c>
      <c r="AL110" s="3">
        <v>0</v>
      </c>
      <c r="AM110" s="3">
        <v>2</v>
      </c>
      <c r="AN110" s="3">
        <v>20</v>
      </c>
      <c r="AO110" s="3">
        <v>0</v>
      </c>
      <c r="AP110" s="3">
        <v>0</v>
      </c>
      <c r="AQ110" s="3">
        <v>0</v>
      </c>
      <c r="AR110" s="3">
        <v>0</v>
      </c>
      <c r="AS110" s="3">
        <v>0</v>
      </c>
      <c r="AT110" s="3">
        <v>0</v>
      </c>
      <c r="AU110" s="3">
        <v>0</v>
      </c>
      <c r="AV110" s="3">
        <v>0</v>
      </c>
      <c r="AW110" s="3">
        <v>0</v>
      </c>
    </row>
    <row r="111" spans="1:49" x14ac:dyDescent="0.35">
      <c r="A111" s="40" t="s">
        <v>368</v>
      </c>
      <c r="B111" s="23" t="s">
        <v>173</v>
      </c>
      <c r="C111" s="102">
        <f t="shared" si="9"/>
        <v>1.2826086956521738</v>
      </c>
      <c r="D111" s="3">
        <v>0</v>
      </c>
      <c r="E111" s="3">
        <v>0</v>
      </c>
      <c r="F111" s="3">
        <v>0</v>
      </c>
      <c r="G111" s="3">
        <v>0</v>
      </c>
      <c r="H111" s="3">
        <v>0</v>
      </c>
      <c r="I111" s="3">
        <v>0</v>
      </c>
      <c r="J111" s="3">
        <v>0</v>
      </c>
      <c r="K111" s="3">
        <v>13</v>
      </c>
      <c r="L111" s="3">
        <v>21</v>
      </c>
      <c r="M111" s="3">
        <v>16</v>
      </c>
      <c r="N111" s="3">
        <v>0</v>
      </c>
      <c r="O111" s="3">
        <v>0</v>
      </c>
      <c r="P111" s="3">
        <v>1</v>
      </c>
      <c r="Q111" s="3">
        <v>0</v>
      </c>
      <c r="R111" s="3">
        <v>0</v>
      </c>
      <c r="S111" s="3">
        <v>0</v>
      </c>
      <c r="T111" s="3">
        <v>0</v>
      </c>
      <c r="U111" s="3">
        <v>0</v>
      </c>
      <c r="V111" s="3">
        <v>1</v>
      </c>
      <c r="W111" s="3">
        <v>0</v>
      </c>
      <c r="X111" s="3">
        <v>0</v>
      </c>
      <c r="Y111" s="3">
        <v>0</v>
      </c>
      <c r="Z111" s="3">
        <v>0</v>
      </c>
      <c r="AA111" s="3">
        <v>0</v>
      </c>
      <c r="AB111" s="3">
        <v>0</v>
      </c>
      <c r="AC111" s="3">
        <v>0</v>
      </c>
      <c r="AD111" s="3">
        <v>0</v>
      </c>
      <c r="AE111" s="3">
        <v>0</v>
      </c>
      <c r="AF111" s="3">
        <v>0</v>
      </c>
      <c r="AG111" s="3">
        <v>0</v>
      </c>
      <c r="AH111" s="3">
        <v>1</v>
      </c>
      <c r="AI111" s="3">
        <v>1</v>
      </c>
      <c r="AJ111" s="3">
        <v>1</v>
      </c>
      <c r="AK111" s="3">
        <v>1</v>
      </c>
      <c r="AL111" s="3">
        <v>0</v>
      </c>
      <c r="AM111" s="3">
        <v>1</v>
      </c>
      <c r="AN111" s="3">
        <v>2</v>
      </c>
      <c r="AO111" s="3">
        <v>0</v>
      </c>
      <c r="AP111" s="3">
        <v>0</v>
      </c>
      <c r="AQ111" s="3">
        <v>0</v>
      </c>
      <c r="AR111" s="3">
        <v>0</v>
      </c>
      <c r="AS111" s="3">
        <v>0</v>
      </c>
      <c r="AT111" s="3">
        <v>0</v>
      </c>
      <c r="AU111" s="3">
        <v>0</v>
      </c>
      <c r="AV111" s="3">
        <v>0</v>
      </c>
      <c r="AW111" s="3">
        <v>0</v>
      </c>
    </row>
    <row r="112" spans="1:49" s="101" customFormat="1" x14ac:dyDescent="0.35">
      <c r="A112" s="575" t="s">
        <v>175</v>
      </c>
      <c r="B112" s="576" t="s">
        <v>175</v>
      </c>
      <c r="C112" s="207"/>
      <c r="D112" s="207">
        <f>D109+D105+D101+D97</f>
        <v>0</v>
      </c>
      <c r="E112" s="207">
        <f t="shared" ref="E112:AW112" si="10">E109+E105+E101+E97</f>
        <v>0</v>
      </c>
      <c r="F112" s="207">
        <f t="shared" si="10"/>
        <v>0</v>
      </c>
      <c r="G112" s="207">
        <f t="shared" si="10"/>
        <v>0</v>
      </c>
      <c r="H112" s="207">
        <f t="shared" si="10"/>
        <v>0</v>
      </c>
      <c r="I112" s="207">
        <f t="shared" si="10"/>
        <v>0</v>
      </c>
      <c r="J112" s="207">
        <f t="shared" si="10"/>
        <v>0</v>
      </c>
      <c r="K112" s="207">
        <f t="shared" si="10"/>
        <v>164</v>
      </c>
      <c r="L112" s="207">
        <f t="shared" si="10"/>
        <v>876</v>
      </c>
      <c r="M112" s="207">
        <f t="shared" si="10"/>
        <v>378</v>
      </c>
      <c r="N112" s="207">
        <f t="shared" si="10"/>
        <v>0</v>
      </c>
      <c r="O112" s="207">
        <f t="shared" si="10"/>
        <v>0</v>
      </c>
      <c r="P112" s="207">
        <f t="shared" si="10"/>
        <v>12</v>
      </c>
      <c r="Q112" s="207">
        <f t="shared" si="10"/>
        <v>0</v>
      </c>
      <c r="R112" s="207">
        <f t="shared" si="10"/>
        <v>0</v>
      </c>
      <c r="S112" s="207">
        <f t="shared" si="10"/>
        <v>0</v>
      </c>
      <c r="T112" s="207">
        <f t="shared" si="10"/>
        <v>0</v>
      </c>
      <c r="U112" s="207">
        <f t="shared" si="10"/>
        <v>0</v>
      </c>
      <c r="V112" s="207">
        <f t="shared" si="10"/>
        <v>8</v>
      </c>
      <c r="W112" s="207">
        <f t="shared" si="10"/>
        <v>0</v>
      </c>
      <c r="X112" s="207">
        <f t="shared" si="10"/>
        <v>0</v>
      </c>
      <c r="Y112" s="207">
        <f t="shared" si="10"/>
        <v>0</v>
      </c>
      <c r="Z112" s="207">
        <f t="shared" si="10"/>
        <v>0</v>
      </c>
      <c r="AA112" s="207">
        <f t="shared" si="10"/>
        <v>0</v>
      </c>
      <c r="AB112" s="207">
        <f t="shared" si="10"/>
        <v>0</v>
      </c>
      <c r="AC112" s="207">
        <f t="shared" si="10"/>
        <v>0</v>
      </c>
      <c r="AD112" s="207">
        <f t="shared" si="10"/>
        <v>0</v>
      </c>
      <c r="AE112" s="207">
        <f t="shared" si="10"/>
        <v>0</v>
      </c>
      <c r="AF112" s="207">
        <f t="shared" si="10"/>
        <v>0</v>
      </c>
      <c r="AG112" s="207">
        <f t="shared" si="10"/>
        <v>0</v>
      </c>
      <c r="AH112" s="207">
        <f t="shared" si="10"/>
        <v>8</v>
      </c>
      <c r="AI112" s="207">
        <f t="shared" si="10"/>
        <v>8</v>
      </c>
      <c r="AJ112" s="207">
        <f t="shared" si="10"/>
        <v>20</v>
      </c>
      <c r="AK112" s="207">
        <f t="shared" si="10"/>
        <v>4</v>
      </c>
      <c r="AL112" s="207">
        <f t="shared" si="10"/>
        <v>0</v>
      </c>
      <c r="AM112" s="207">
        <f t="shared" si="10"/>
        <v>4</v>
      </c>
      <c r="AN112" s="207">
        <f t="shared" si="10"/>
        <v>40</v>
      </c>
      <c r="AO112" s="207">
        <f t="shared" si="10"/>
        <v>0</v>
      </c>
      <c r="AP112" s="207">
        <f t="shared" si="10"/>
        <v>0</v>
      </c>
      <c r="AQ112" s="207">
        <f t="shared" si="10"/>
        <v>0</v>
      </c>
      <c r="AR112" s="207">
        <f t="shared" si="10"/>
        <v>0</v>
      </c>
      <c r="AS112" s="207">
        <f t="shared" si="10"/>
        <v>0</v>
      </c>
      <c r="AT112" s="207">
        <f t="shared" si="10"/>
        <v>0</v>
      </c>
      <c r="AU112" s="207">
        <f t="shared" si="10"/>
        <v>0</v>
      </c>
      <c r="AV112" s="207">
        <f t="shared" si="10"/>
        <v>32</v>
      </c>
      <c r="AW112" s="248">
        <f t="shared" si="10"/>
        <v>123.5</v>
      </c>
    </row>
    <row r="113" spans="1:1" x14ac:dyDescent="0.35">
      <c r="A113" s="11"/>
    </row>
    <row r="114" spans="1:1" x14ac:dyDescent="0.35">
      <c r="A114" s="11"/>
    </row>
  </sheetData>
  <mergeCells count="3">
    <mergeCell ref="A14:A16"/>
    <mergeCell ref="A92:B92"/>
    <mergeCell ref="A112:B112"/>
  </mergeCells>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24F07-AC7A-42B2-A6B8-106374DC54F0}">
  <dimension ref="A1:AX114"/>
  <sheetViews>
    <sheetView topLeftCell="A61" zoomScaleNormal="100" workbookViewId="0">
      <selection activeCell="AW85" sqref="D85:AW91"/>
    </sheetView>
  </sheetViews>
  <sheetFormatPr defaultRowHeight="14.5" x14ac:dyDescent="0.35"/>
  <cols>
    <col min="1" max="1" width="55.54296875" bestFit="1" customWidth="1"/>
    <col min="2" max="2" width="60.54296875" customWidth="1"/>
    <col min="3" max="3" width="35.453125" customWidth="1"/>
    <col min="4" max="49" width="12.08984375" customWidth="1"/>
  </cols>
  <sheetData>
    <row r="1" spans="1:50" ht="26" x14ac:dyDescent="0.6">
      <c r="A1" s="26" t="s">
        <v>0</v>
      </c>
    </row>
    <row r="2" spans="1:50" ht="21" x14ac:dyDescent="0.5">
      <c r="A2" s="66" t="s">
        <v>344</v>
      </c>
      <c r="B2" s="66" t="s">
        <v>424</v>
      </c>
      <c r="C2" s="66"/>
    </row>
    <row r="3" spans="1:50" x14ac:dyDescent="0.35">
      <c r="B3" s="111" t="s">
        <v>155</v>
      </c>
    </row>
    <row r="4" spans="1:50" x14ac:dyDescent="0.35">
      <c r="A4" s="73" t="s">
        <v>346</v>
      </c>
    </row>
    <row r="5" spans="1:50" x14ac:dyDescent="0.35">
      <c r="A5" s="73"/>
    </row>
    <row r="6" spans="1:50" x14ac:dyDescent="0.35">
      <c r="A6" s="51" t="s">
        <v>152</v>
      </c>
    </row>
    <row r="8" spans="1:50" x14ac:dyDescent="0.35">
      <c r="A8" s="5"/>
      <c r="B8" s="6"/>
      <c r="C8" s="456" t="s">
        <v>153</v>
      </c>
      <c r="D8" s="14">
        <v>42736</v>
      </c>
      <c r="E8" s="14">
        <v>42767</v>
      </c>
      <c r="F8" s="14">
        <v>42795</v>
      </c>
      <c r="G8" s="14">
        <v>42826</v>
      </c>
      <c r="H8" s="14">
        <v>42856</v>
      </c>
      <c r="I8" s="14">
        <v>42887</v>
      </c>
      <c r="J8" s="14">
        <v>42917</v>
      </c>
      <c r="K8" s="14">
        <v>42948</v>
      </c>
      <c r="L8" s="14">
        <v>42979</v>
      </c>
      <c r="M8" s="14">
        <v>43009</v>
      </c>
      <c r="N8" s="14">
        <v>43040</v>
      </c>
      <c r="O8" s="14">
        <v>43070</v>
      </c>
      <c r="P8" s="14">
        <v>43101</v>
      </c>
      <c r="Q8" s="14">
        <v>43132</v>
      </c>
      <c r="R8" s="14">
        <v>43160</v>
      </c>
      <c r="S8" s="14">
        <v>43191</v>
      </c>
      <c r="T8" s="14">
        <v>43221</v>
      </c>
      <c r="U8" s="14">
        <v>43252</v>
      </c>
      <c r="V8" s="14">
        <v>43282</v>
      </c>
      <c r="W8" s="14">
        <v>43313</v>
      </c>
      <c r="X8" s="14">
        <v>43344</v>
      </c>
      <c r="Y8" s="14">
        <v>43374</v>
      </c>
      <c r="Z8" s="14">
        <v>43405</v>
      </c>
      <c r="AA8" s="14">
        <v>43435</v>
      </c>
      <c r="AB8" s="14">
        <v>43466</v>
      </c>
      <c r="AC8" s="14">
        <v>43497</v>
      </c>
      <c r="AD8" s="14">
        <v>43525</v>
      </c>
      <c r="AE8" s="14">
        <v>43556</v>
      </c>
      <c r="AF8" s="14">
        <v>43586</v>
      </c>
      <c r="AG8" s="14">
        <v>43617</v>
      </c>
      <c r="AH8" s="14">
        <v>43647</v>
      </c>
      <c r="AI8" s="14">
        <v>43678</v>
      </c>
      <c r="AJ8" s="14">
        <v>43709</v>
      </c>
      <c r="AK8" s="14">
        <v>43739</v>
      </c>
      <c r="AL8" s="14">
        <v>43770</v>
      </c>
      <c r="AM8" s="14">
        <v>43800</v>
      </c>
      <c r="AN8" s="14">
        <v>43831</v>
      </c>
      <c r="AO8" s="14">
        <v>43862</v>
      </c>
      <c r="AP8" s="14">
        <v>43891</v>
      </c>
      <c r="AQ8" s="14">
        <v>43922</v>
      </c>
      <c r="AR8" s="14">
        <v>43952</v>
      </c>
      <c r="AS8" s="14">
        <v>43983</v>
      </c>
      <c r="AT8" s="14">
        <v>44013</v>
      </c>
      <c r="AU8" s="14">
        <v>44044</v>
      </c>
      <c r="AV8" s="14">
        <v>44075</v>
      </c>
      <c r="AW8" s="14">
        <v>44105</v>
      </c>
    </row>
    <row r="9" spans="1:50" x14ac:dyDescent="0.35">
      <c r="A9" s="86" t="s">
        <v>154</v>
      </c>
      <c r="B9" s="8" t="s">
        <v>347</v>
      </c>
      <c r="C9" s="22">
        <f>AVERAGE(D9:AW9)</f>
        <v>32769.34782608696</v>
      </c>
      <c r="D9" s="22">
        <v>32025</v>
      </c>
      <c r="E9" s="22">
        <v>31926</v>
      </c>
      <c r="F9" s="22">
        <v>31911</v>
      </c>
      <c r="G9" s="22">
        <v>31938</v>
      </c>
      <c r="H9" s="22">
        <v>31953</v>
      </c>
      <c r="I9" s="22">
        <v>32002</v>
      </c>
      <c r="J9" s="22">
        <v>32046</v>
      </c>
      <c r="K9" s="22">
        <v>31948</v>
      </c>
      <c r="L9" s="22">
        <v>31939</v>
      </c>
      <c r="M9" s="22">
        <v>32030</v>
      </c>
      <c r="N9" s="22">
        <v>32128</v>
      </c>
      <c r="O9" s="22">
        <v>32313</v>
      </c>
      <c r="P9" s="22">
        <v>32444</v>
      </c>
      <c r="Q9" s="22">
        <v>32430</v>
      </c>
      <c r="R9" s="22">
        <v>32456</v>
      </c>
      <c r="S9" s="22">
        <v>32501</v>
      </c>
      <c r="T9" s="22">
        <v>32446</v>
      </c>
      <c r="U9" s="22">
        <v>32404</v>
      </c>
      <c r="V9" s="22">
        <v>32307</v>
      </c>
      <c r="W9" s="22">
        <v>32351</v>
      </c>
      <c r="X9" s="22">
        <v>32274</v>
      </c>
      <c r="Y9" s="22">
        <v>32353</v>
      </c>
      <c r="Z9" s="22">
        <v>32288</v>
      </c>
      <c r="AA9" s="22">
        <v>32449</v>
      </c>
      <c r="AB9" s="22">
        <v>32621</v>
      </c>
      <c r="AC9" s="22">
        <v>32510</v>
      </c>
      <c r="AD9" s="22">
        <v>32517</v>
      </c>
      <c r="AE9" s="22">
        <v>32469</v>
      </c>
      <c r="AF9" s="22">
        <v>32473</v>
      </c>
      <c r="AG9" s="22">
        <v>32440</v>
      </c>
      <c r="AH9" s="22">
        <v>32512</v>
      </c>
      <c r="AI9" s="22">
        <v>32464</v>
      </c>
      <c r="AJ9" s="22">
        <v>32483</v>
      </c>
      <c r="AK9" s="22">
        <v>32432</v>
      </c>
      <c r="AL9" s="22">
        <v>32398</v>
      </c>
      <c r="AM9" s="22">
        <v>32442</v>
      </c>
      <c r="AN9" s="22">
        <v>32573</v>
      </c>
      <c r="AO9" s="22">
        <v>32603</v>
      </c>
      <c r="AP9" s="22">
        <v>32798</v>
      </c>
      <c r="AQ9" s="22">
        <v>33451</v>
      </c>
      <c r="AR9" s="22">
        <v>34068</v>
      </c>
      <c r="AS9" s="22">
        <v>34633</v>
      </c>
      <c r="AT9" s="22">
        <v>35174</v>
      </c>
      <c r="AU9" s="22">
        <v>35913</v>
      </c>
      <c r="AV9" s="22">
        <v>36486</v>
      </c>
      <c r="AW9" s="22">
        <v>37068</v>
      </c>
    </row>
    <row r="10" spans="1:50" x14ac:dyDescent="0.35">
      <c r="A10" s="19"/>
      <c r="B10" s="19"/>
      <c r="C10" s="19"/>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row>
    <row r="11" spans="1:50" x14ac:dyDescent="0.35">
      <c r="A11" s="51" t="s">
        <v>348</v>
      </c>
      <c r="B11" s="19"/>
      <c r="C11" s="19"/>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row>
    <row r="12" spans="1:50" x14ac:dyDescent="0.35">
      <c r="A12" s="19"/>
      <c r="B12" s="19"/>
      <c r="C12" s="19"/>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row>
    <row r="13" spans="1:50" x14ac:dyDescent="0.35">
      <c r="A13" s="24"/>
      <c r="B13" s="6"/>
      <c r="C13" s="456" t="s">
        <v>153</v>
      </c>
      <c r="D13" s="14">
        <v>42736</v>
      </c>
      <c r="E13" s="14">
        <v>42767</v>
      </c>
      <c r="F13" s="14">
        <v>42795</v>
      </c>
      <c r="G13" s="14">
        <v>42826</v>
      </c>
      <c r="H13" s="14">
        <v>42856</v>
      </c>
      <c r="I13" s="14">
        <v>42887</v>
      </c>
      <c r="J13" s="14">
        <v>42917</v>
      </c>
      <c r="K13" s="14">
        <v>42948</v>
      </c>
      <c r="L13" s="14">
        <v>42979</v>
      </c>
      <c r="M13" s="14">
        <v>43009</v>
      </c>
      <c r="N13" s="14">
        <v>43040</v>
      </c>
      <c r="O13" s="14">
        <v>43070</v>
      </c>
      <c r="P13" s="14">
        <v>43101</v>
      </c>
      <c r="Q13" s="14">
        <v>43132</v>
      </c>
      <c r="R13" s="14">
        <v>43160</v>
      </c>
      <c r="S13" s="14">
        <v>43191</v>
      </c>
      <c r="T13" s="14">
        <v>43221</v>
      </c>
      <c r="U13" s="14">
        <v>43252</v>
      </c>
      <c r="V13" s="14">
        <v>43282</v>
      </c>
      <c r="W13" s="14">
        <v>43313</v>
      </c>
      <c r="X13" s="14">
        <v>43344</v>
      </c>
      <c r="Y13" s="14">
        <v>43374</v>
      </c>
      <c r="Z13" s="14">
        <v>43405</v>
      </c>
      <c r="AA13" s="14">
        <v>43435</v>
      </c>
      <c r="AB13" s="14">
        <v>43466</v>
      </c>
      <c r="AC13" s="14">
        <v>43497</v>
      </c>
      <c r="AD13" s="14">
        <v>43525</v>
      </c>
      <c r="AE13" s="14">
        <v>43556</v>
      </c>
      <c r="AF13" s="14">
        <v>43586</v>
      </c>
      <c r="AG13" s="14">
        <v>43617</v>
      </c>
      <c r="AH13" s="14">
        <v>43647</v>
      </c>
      <c r="AI13" s="14">
        <v>43678</v>
      </c>
      <c r="AJ13" s="14">
        <v>43709</v>
      </c>
      <c r="AK13" s="14">
        <v>43739</v>
      </c>
      <c r="AL13" s="14">
        <v>43770</v>
      </c>
      <c r="AM13" s="14">
        <v>43800</v>
      </c>
      <c r="AN13" s="14">
        <v>43831</v>
      </c>
      <c r="AO13" s="14">
        <v>43862</v>
      </c>
      <c r="AP13" s="14">
        <v>43891</v>
      </c>
      <c r="AQ13" s="15">
        <v>43922</v>
      </c>
      <c r="AR13" s="15">
        <v>43952</v>
      </c>
      <c r="AS13" s="15">
        <v>43983</v>
      </c>
      <c r="AT13" s="15">
        <v>44013</v>
      </c>
      <c r="AU13" s="15">
        <v>44044</v>
      </c>
      <c r="AV13" s="15">
        <v>44075</v>
      </c>
      <c r="AW13" s="15">
        <v>44105</v>
      </c>
      <c r="AX13" s="51"/>
    </row>
    <row r="14" spans="1:50" x14ac:dyDescent="0.35">
      <c r="A14" s="570" t="s">
        <v>117</v>
      </c>
      <c r="B14" s="3" t="s">
        <v>349</v>
      </c>
      <c r="C14" s="145">
        <f t="shared" ref="C14:C16" si="0">AVERAGE(D14:AW14)</f>
        <v>575388.95304347819</v>
      </c>
      <c r="D14" s="145">
        <f t="shared" ref="D14:AW14" si="1">D92+D21+D112</f>
        <v>444646.58999999997</v>
      </c>
      <c r="E14" s="145">
        <f t="shared" si="1"/>
        <v>418465.67</v>
      </c>
      <c r="F14" s="145">
        <f t="shared" si="1"/>
        <v>486042.64999999997</v>
      </c>
      <c r="G14" s="145">
        <f t="shared" si="1"/>
        <v>441566.33</v>
      </c>
      <c r="H14" s="145">
        <f t="shared" si="1"/>
        <v>460640.84</v>
      </c>
      <c r="I14" s="145">
        <f t="shared" si="1"/>
        <v>447132.62</v>
      </c>
      <c r="J14" s="145">
        <f t="shared" si="1"/>
        <v>402569.99</v>
      </c>
      <c r="K14" s="145">
        <f t="shared" si="1"/>
        <v>462751.62</v>
      </c>
      <c r="L14" s="145">
        <f t="shared" si="1"/>
        <v>447049.15</v>
      </c>
      <c r="M14" s="145">
        <f t="shared" si="1"/>
        <v>524463.18000000005</v>
      </c>
      <c r="N14" s="145">
        <f t="shared" si="1"/>
        <v>487681.38</v>
      </c>
      <c r="O14" s="145">
        <f t="shared" si="1"/>
        <v>482990.20999999996</v>
      </c>
      <c r="P14" s="145">
        <f t="shared" si="1"/>
        <v>550765.2300000001</v>
      </c>
      <c r="Q14" s="145">
        <f t="shared" si="1"/>
        <v>522409.30000000005</v>
      </c>
      <c r="R14" s="145">
        <f t="shared" si="1"/>
        <v>532768.74</v>
      </c>
      <c r="S14" s="145">
        <f t="shared" si="1"/>
        <v>535197.85</v>
      </c>
      <c r="T14" s="145">
        <f t="shared" si="1"/>
        <v>539562.97</v>
      </c>
      <c r="U14" s="145">
        <f t="shared" si="1"/>
        <v>511980.97</v>
      </c>
      <c r="V14" s="145">
        <f t="shared" si="1"/>
        <v>490314.01</v>
      </c>
      <c r="W14" s="145">
        <f t="shared" si="1"/>
        <v>553029.93999999994</v>
      </c>
      <c r="X14" s="145">
        <f t="shared" si="1"/>
        <v>554126.03</v>
      </c>
      <c r="Y14" s="145">
        <f t="shared" si="1"/>
        <v>647876.37</v>
      </c>
      <c r="Z14" s="145">
        <f t="shared" si="1"/>
        <v>599562.03</v>
      </c>
      <c r="AA14" s="145">
        <f t="shared" si="1"/>
        <v>624903.75</v>
      </c>
      <c r="AB14" s="145">
        <f t="shared" si="1"/>
        <v>680566.57000000007</v>
      </c>
      <c r="AC14" s="145">
        <f t="shared" si="1"/>
        <v>668023.13</v>
      </c>
      <c r="AD14" s="145">
        <f t="shared" si="1"/>
        <v>751489.75</v>
      </c>
      <c r="AE14" s="145">
        <f t="shared" si="1"/>
        <v>772221.76</v>
      </c>
      <c r="AF14" s="145">
        <f t="shared" si="1"/>
        <v>732470.75</v>
      </c>
      <c r="AG14" s="145">
        <f t="shared" si="1"/>
        <v>730066.38</v>
      </c>
      <c r="AH14" s="145">
        <f t="shared" si="1"/>
        <v>756873.97</v>
      </c>
      <c r="AI14" s="145">
        <f t="shared" si="1"/>
        <v>766282.59</v>
      </c>
      <c r="AJ14" s="145">
        <f t="shared" si="1"/>
        <v>749456.88</v>
      </c>
      <c r="AK14" s="145">
        <f t="shared" si="1"/>
        <v>805688.48</v>
      </c>
      <c r="AL14" s="145">
        <f t="shared" si="1"/>
        <v>736765.72</v>
      </c>
      <c r="AM14" s="145">
        <f t="shared" si="1"/>
        <v>741750.24</v>
      </c>
      <c r="AN14" s="145">
        <f t="shared" si="1"/>
        <v>812505.66</v>
      </c>
      <c r="AO14" s="145">
        <f t="shared" si="1"/>
        <v>713161.32</v>
      </c>
      <c r="AP14" s="145">
        <f t="shared" si="1"/>
        <v>671296.54</v>
      </c>
      <c r="AQ14" s="145">
        <f t="shared" si="1"/>
        <v>428061.7</v>
      </c>
      <c r="AR14" s="145">
        <f t="shared" si="1"/>
        <v>413664.14</v>
      </c>
      <c r="AS14" s="145">
        <f t="shared" si="1"/>
        <v>412578.12</v>
      </c>
      <c r="AT14" s="145">
        <f t="shared" si="1"/>
        <v>452006.32</v>
      </c>
      <c r="AU14" s="145">
        <f t="shared" si="1"/>
        <v>447162.53</v>
      </c>
      <c r="AV14" s="145">
        <f t="shared" si="1"/>
        <v>519622.97</v>
      </c>
      <c r="AW14" s="145">
        <f t="shared" si="1"/>
        <v>537678.9</v>
      </c>
      <c r="AX14" s="42"/>
    </row>
    <row r="15" spans="1:50" s="96" customFormat="1" x14ac:dyDescent="0.35">
      <c r="A15" s="571"/>
      <c r="B15" s="92" t="s">
        <v>350</v>
      </c>
      <c r="C15" s="202">
        <f t="shared" si="0"/>
        <v>17.600598969573326</v>
      </c>
      <c r="D15" s="202">
        <f t="shared" ref="D15:AW15" si="2">D14/D9</f>
        <v>13.884358782201405</v>
      </c>
      <c r="E15" s="202">
        <f t="shared" si="2"/>
        <v>13.107362964355071</v>
      </c>
      <c r="F15" s="202">
        <f t="shared" si="2"/>
        <v>15.231194572404499</v>
      </c>
      <c r="G15" s="202">
        <f t="shared" si="2"/>
        <v>13.825735174400402</v>
      </c>
      <c r="H15" s="202">
        <f t="shared" si="2"/>
        <v>14.416200043814353</v>
      </c>
      <c r="I15" s="202">
        <f t="shared" si="2"/>
        <v>13.97202112367977</v>
      </c>
      <c r="J15" s="202">
        <f t="shared" si="2"/>
        <v>12.562253947450539</v>
      </c>
      <c r="K15" s="202">
        <f t="shared" si="2"/>
        <v>14.484525478903217</v>
      </c>
      <c r="L15" s="202">
        <f t="shared" si="2"/>
        <v>13.996967657096341</v>
      </c>
      <c r="M15" s="202">
        <f t="shared" si="2"/>
        <v>16.374123634093039</v>
      </c>
      <c r="N15" s="202">
        <f t="shared" si="2"/>
        <v>15.179325821713148</v>
      </c>
      <c r="O15" s="202">
        <f t="shared" si="2"/>
        <v>14.94724135796738</v>
      </c>
      <c r="P15" s="202">
        <f t="shared" si="2"/>
        <v>16.975873196893112</v>
      </c>
      <c r="Q15" s="202">
        <f t="shared" si="2"/>
        <v>16.108828245451743</v>
      </c>
      <c r="R15" s="202">
        <f t="shared" si="2"/>
        <v>16.415107838304166</v>
      </c>
      <c r="S15" s="202">
        <f t="shared" si="2"/>
        <v>16.467119473246978</v>
      </c>
      <c r="T15" s="202">
        <f t="shared" si="2"/>
        <v>16.629568205633976</v>
      </c>
      <c r="U15" s="202">
        <f t="shared" si="2"/>
        <v>15.799931181335637</v>
      </c>
      <c r="V15" s="202">
        <f t="shared" si="2"/>
        <v>15.176711239050361</v>
      </c>
      <c r="W15" s="202">
        <f t="shared" si="2"/>
        <v>17.094678371611387</v>
      </c>
      <c r="X15" s="202">
        <f t="shared" si="2"/>
        <v>17.169425233934437</v>
      </c>
      <c r="Y15" s="202">
        <f t="shared" si="2"/>
        <v>20.025233208666894</v>
      </c>
      <c r="Z15" s="202">
        <f t="shared" si="2"/>
        <v>18.569190721010902</v>
      </c>
      <c r="AA15" s="202">
        <f t="shared" si="2"/>
        <v>19.258027982372337</v>
      </c>
      <c r="AB15" s="202">
        <f t="shared" si="2"/>
        <v>20.86283590325251</v>
      </c>
      <c r="AC15" s="202">
        <f t="shared" si="2"/>
        <v>20.548235312211627</v>
      </c>
      <c r="AD15" s="202">
        <f t="shared" si="2"/>
        <v>23.110672878801857</v>
      </c>
      <c r="AE15" s="202">
        <f t="shared" si="2"/>
        <v>23.783355200344946</v>
      </c>
      <c r="AF15" s="202">
        <f t="shared" si="2"/>
        <v>22.556300618975765</v>
      </c>
      <c r="AG15" s="202">
        <f t="shared" si="2"/>
        <v>22.505128853267571</v>
      </c>
      <c r="AH15" s="202">
        <f t="shared" si="2"/>
        <v>23.279834215059054</v>
      </c>
      <c r="AI15" s="202">
        <f t="shared" si="2"/>
        <v>23.604071895022177</v>
      </c>
      <c r="AJ15" s="202">
        <f t="shared" si="2"/>
        <v>23.072280269679524</v>
      </c>
      <c r="AK15" s="202">
        <f t="shared" si="2"/>
        <v>24.842392698569313</v>
      </c>
      <c r="AL15" s="202">
        <f t="shared" si="2"/>
        <v>22.741086486820173</v>
      </c>
      <c r="AM15" s="202">
        <f t="shared" si="2"/>
        <v>22.863887553171814</v>
      </c>
      <c r="AN15" s="202">
        <f t="shared" si="2"/>
        <v>24.944145764897307</v>
      </c>
      <c r="AO15" s="202">
        <f t="shared" si="2"/>
        <v>21.874101156335303</v>
      </c>
      <c r="AP15" s="202">
        <f t="shared" si="2"/>
        <v>20.467605951582414</v>
      </c>
      <c r="AQ15" s="145">
        <f t="shared" si="2"/>
        <v>12.796678724103913</v>
      </c>
      <c r="AR15" s="145">
        <f t="shared" si="2"/>
        <v>12.142307737466245</v>
      </c>
      <c r="AS15" s="145">
        <f t="shared" si="2"/>
        <v>11.912861143995611</v>
      </c>
      <c r="AT15" s="145">
        <f t="shared" si="2"/>
        <v>12.850580542446124</v>
      </c>
      <c r="AU15" s="145">
        <f t="shared" si="2"/>
        <v>12.451271962798987</v>
      </c>
      <c r="AV15" s="145">
        <f t="shared" si="2"/>
        <v>14.241708326481389</v>
      </c>
      <c r="AW15" s="145">
        <f t="shared" si="2"/>
        <v>14.50520394949822</v>
      </c>
      <c r="AX15" s="95"/>
    </row>
    <row r="16" spans="1:50" x14ac:dyDescent="0.35">
      <c r="A16" s="572"/>
      <c r="B16" s="8" t="s">
        <v>351</v>
      </c>
      <c r="C16" s="196">
        <f t="shared" si="0"/>
        <v>573.72053090899942</v>
      </c>
      <c r="D16" s="196">
        <f t="shared" ref="D16:AW16" si="3">(D21+D92)/D25</f>
        <v>385.7034695652174</v>
      </c>
      <c r="E16" s="196">
        <f t="shared" si="3"/>
        <v>391.43008442776733</v>
      </c>
      <c r="F16" s="196">
        <f t="shared" si="3"/>
        <v>423.78719405594404</v>
      </c>
      <c r="G16" s="196">
        <f t="shared" si="3"/>
        <v>415.24936792452831</v>
      </c>
      <c r="H16" s="196">
        <f t="shared" si="3"/>
        <v>421.07</v>
      </c>
      <c r="I16" s="196">
        <f t="shared" si="3"/>
        <v>428.38165384615382</v>
      </c>
      <c r="J16" s="196">
        <f t="shared" si="3"/>
        <v>390.89471275559885</v>
      </c>
      <c r="K16" s="196">
        <f t="shared" si="3"/>
        <v>447.80099029126217</v>
      </c>
      <c r="L16" s="196">
        <f t="shared" si="3"/>
        <v>415.74556902985074</v>
      </c>
      <c r="M16" s="196">
        <f t="shared" si="3"/>
        <v>455.73787456445996</v>
      </c>
      <c r="N16" s="196">
        <f t="shared" si="3"/>
        <v>420.30802074330165</v>
      </c>
      <c r="O16" s="196">
        <f t="shared" si="3"/>
        <v>438.8023427529626</v>
      </c>
      <c r="P16" s="196">
        <f t="shared" si="3"/>
        <v>450.04067977067979</v>
      </c>
      <c r="Q16" s="196">
        <f t="shared" si="3"/>
        <v>438.54028595458368</v>
      </c>
      <c r="R16" s="196">
        <f t="shared" si="3"/>
        <v>464.62370078740156</v>
      </c>
      <c r="S16" s="196">
        <f t="shared" si="3"/>
        <v>464.06573913043474</v>
      </c>
      <c r="T16" s="196">
        <f t="shared" si="3"/>
        <v>477.02594858156033</v>
      </c>
      <c r="U16" s="196">
        <f t="shared" si="3"/>
        <v>469.43741490340386</v>
      </c>
      <c r="V16" s="196">
        <f t="shared" si="3"/>
        <v>466.75163167938933</v>
      </c>
      <c r="W16" s="196">
        <f t="shared" si="3"/>
        <v>520.77935788479692</v>
      </c>
      <c r="X16" s="196">
        <f t="shared" si="3"/>
        <v>532.27363198458579</v>
      </c>
      <c r="Y16" s="196">
        <f t="shared" si="3"/>
        <v>582.74604693140793</v>
      </c>
      <c r="Z16" s="196">
        <f t="shared" si="3"/>
        <v>539.96637759710939</v>
      </c>
      <c r="AA16" s="196">
        <f t="shared" si="3"/>
        <v>575.94662661737527</v>
      </c>
      <c r="AB16" s="196">
        <f t="shared" si="3"/>
        <v>594.61048161120846</v>
      </c>
      <c r="AC16" s="196">
        <f t="shared" si="3"/>
        <v>592.13700444444441</v>
      </c>
      <c r="AD16" s="196">
        <f t="shared" si="3"/>
        <v>650.4616218560277</v>
      </c>
      <c r="AE16" s="196">
        <f t="shared" si="3"/>
        <v>691.71567324955117</v>
      </c>
      <c r="AF16" s="196">
        <f t="shared" si="3"/>
        <v>658.60572587917045</v>
      </c>
      <c r="AG16" s="196">
        <f t="shared" si="3"/>
        <v>656.5494860234445</v>
      </c>
      <c r="AH16" s="196">
        <f t="shared" si="3"/>
        <v>675.00734584450402</v>
      </c>
      <c r="AI16" s="196">
        <f t="shared" si="3"/>
        <v>697.67731751824817</v>
      </c>
      <c r="AJ16" s="196">
        <f t="shared" si="3"/>
        <v>692.47465740740745</v>
      </c>
      <c r="AK16" s="196">
        <f t="shared" si="3"/>
        <v>768.73444550669217</v>
      </c>
      <c r="AL16" s="196">
        <f t="shared" si="3"/>
        <v>755.14411099691677</v>
      </c>
      <c r="AM16" s="196">
        <f t="shared" si="3"/>
        <v>771.07420833333333</v>
      </c>
      <c r="AN16" s="196">
        <f t="shared" si="3"/>
        <v>771.25205518553764</v>
      </c>
      <c r="AO16" s="196">
        <f t="shared" si="3"/>
        <v>701.58857988165676</v>
      </c>
      <c r="AP16" s="196">
        <f t="shared" si="3"/>
        <v>758.45361268403178</v>
      </c>
      <c r="AQ16" s="196">
        <f t="shared" si="3"/>
        <v>972.25159090909096</v>
      </c>
      <c r="AR16" s="196">
        <f t="shared" si="3"/>
        <v>820.76218253968261</v>
      </c>
      <c r="AS16" s="196">
        <f t="shared" si="3"/>
        <v>660.12499200000002</v>
      </c>
      <c r="AT16" s="196">
        <f t="shared" si="3"/>
        <v>639.33001414427156</v>
      </c>
      <c r="AU16" s="196">
        <f t="shared" si="3"/>
        <v>574.72304627249366</v>
      </c>
      <c r="AV16" s="196">
        <f t="shared" si="3"/>
        <v>635.59849449204398</v>
      </c>
      <c r="AW16" s="196">
        <f t="shared" si="3"/>
        <v>635.75905325443784</v>
      </c>
      <c r="AX16" s="42"/>
    </row>
    <row r="17" spans="1:50" x14ac:dyDescent="0.35">
      <c r="A17" s="97"/>
      <c r="B17" s="19"/>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42"/>
    </row>
    <row r="18" spans="1:50" x14ac:dyDescent="0.35">
      <c r="A18" s="99" t="s">
        <v>352</v>
      </c>
      <c r="B18" s="19"/>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42"/>
    </row>
    <row r="19" spans="1:50" ht="15" thickBot="1" x14ac:dyDescent="0.4"/>
    <row r="20" spans="1:50" s="2" customFormat="1" x14ac:dyDescent="0.35">
      <c r="A20" s="91" t="s">
        <v>353</v>
      </c>
      <c r="B20" s="33" t="s">
        <v>354</v>
      </c>
      <c r="C20" s="456" t="s">
        <v>153</v>
      </c>
      <c r="D20" s="14">
        <v>42736</v>
      </c>
      <c r="E20" s="14">
        <v>42767</v>
      </c>
      <c r="F20" s="14">
        <v>42795</v>
      </c>
      <c r="G20" s="14">
        <v>42826</v>
      </c>
      <c r="H20" s="14">
        <v>42856</v>
      </c>
      <c r="I20" s="14">
        <v>42887</v>
      </c>
      <c r="J20" s="14">
        <v>42917</v>
      </c>
      <c r="K20" s="14">
        <v>42948</v>
      </c>
      <c r="L20" s="14">
        <v>42979</v>
      </c>
      <c r="M20" s="14">
        <v>43009</v>
      </c>
      <c r="N20" s="14">
        <v>43040</v>
      </c>
      <c r="O20" s="14">
        <v>43070</v>
      </c>
      <c r="P20" s="14">
        <v>43101</v>
      </c>
      <c r="Q20" s="14">
        <v>43132</v>
      </c>
      <c r="R20" s="14">
        <v>43160</v>
      </c>
      <c r="S20" s="14">
        <v>43191</v>
      </c>
      <c r="T20" s="14">
        <v>43221</v>
      </c>
      <c r="U20" s="14">
        <v>43252</v>
      </c>
      <c r="V20" s="14">
        <v>43282</v>
      </c>
      <c r="W20" s="14">
        <v>43313</v>
      </c>
      <c r="X20" s="14">
        <v>43344</v>
      </c>
      <c r="Y20" s="14">
        <v>43374</v>
      </c>
      <c r="Z20" s="14">
        <v>43405</v>
      </c>
      <c r="AA20" s="14">
        <v>43435</v>
      </c>
      <c r="AB20" s="14">
        <v>43466</v>
      </c>
      <c r="AC20" s="14">
        <v>43497</v>
      </c>
      <c r="AD20" s="14">
        <v>43525</v>
      </c>
      <c r="AE20" s="14">
        <v>43556</v>
      </c>
      <c r="AF20" s="14">
        <v>43586</v>
      </c>
      <c r="AG20" s="14">
        <v>43617</v>
      </c>
      <c r="AH20" s="14">
        <v>43647</v>
      </c>
      <c r="AI20" s="14">
        <v>43678</v>
      </c>
      <c r="AJ20" s="14">
        <v>43709</v>
      </c>
      <c r="AK20" s="14">
        <v>43739</v>
      </c>
      <c r="AL20" s="14">
        <v>43770</v>
      </c>
      <c r="AM20" s="14">
        <v>43800</v>
      </c>
      <c r="AN20" s="14">
        <v>43831</v>
      </c>
      <c r="AO20" s="14">
        <v>43862</v>
      </c>
      <c r="AP20" s="14">
        <v>43891</v>
      </c>
      <c r="AQ20" s="14">
        <v>43922</v>
      </c>
      <c r="AR20" s="14">
        <v>43952</v>
      </c>
      <c r="AS20" s="14">
        <v>43983</v>
      </c>
      <c r="AT20" s="14">
        <v>44013</v>
      </c>
      <c r="AU20" s="14">
        <v>44044</v>
      </c>
      <c r="AV20" s="14">
        <v>44075</v>
      </c>
      <c r="AW20" s="15">
        <v>44105</v>
      </c>
    </row>
    <row r="21" spans="1:50" s="88" customFormat="1" x14ac:dyDescent="0.35">
      <c r="A21" s="423" t="s">
        <v>134</v>
      </c>
      <c r="B21" s="87" t="s">
        <v>162</v>
      </c>
      <c r="C21" s="193">
        <f>AVERAGE(D21:AW21)</f>
        <v>570021.23913043481</v>
      </c>
      <c r="D21" s="193">
        <v>439006</v>
      </c>
      <c r="E21" s="193">
        <v>413483</v>
      </c>
      <c r="F21" s="193">
        <v>480416</v>
      </c>
      <c r="G21" s="193">
        <v>436223</v>
      </c>
      <c r="H21" s="193">
        <v>456111</v>
      </c>
      <c r="I21" s="193">
        <v>440172</v>
      </c>
      <c r="J21" s="193">
        <v>397079</v>
      </c>
      <c r="K21" s="193">
        <v>456315</v>
      </c>
      <c r="L21" s="193">
        <v>441289</v>
      </c>
      <c r="M21" s="193">
        <v>516809</v>
      </c>
      <c r="N21" s="193">
        <v>480238</v>
      </c>
      <c r="O21" s="193">
        <v>476593</v>
      </c>
      <c r="P21" s="193">
        <v>544920</v>
      </c>
      <c r="Q21" s="193">
        <v>517884</v>
      </c>
      <c r="R21" s="193">
        <v>527153</v>
      </c>
      <c r="S21" s="193">
        <v>527097</v>
      </c>
      <c r="T21" s="193">
        <v>531778</v>
      </c>
      <c r="U21" s="193">
        <v>503182</v>
      </c>
      <c r="V21" s="193">
        <v>484858</v>
      </c>
      <c r="W21" s="193">
        <v>544599</v>
      </c>
      <c r="X21" s="193">
        <v>548317</v>
      </c>
      <c r="Y21" s="193">
        <v>640466</v>
      </c>
      <c r="Z21" s="193">
        <v>594183</v>
      </c>
      <c r="AA21" s="193">
        <v>618521</v>
      </c>
      <c r="AB21" s="193">
        <v>673339</v>
      </c>
      <c r="AC21" s="193">
        <v>662279</v>
      </c>
      <c r="AD21" s="193">
        <v>745729</v>
      </c>
      <c r="AE21" s="193">
        <v>766760</v>
      </c>
      <c r="AF21" s="193">
        <v>726073</v>
      </c>
      <c r="AG21" s="193">
        <v>723908</v>
      </c>
      <c r="AH21" s="193">
        <v>750704</v>
      </c>
      <c r="AI21" s="193">
        <v>760754</v>
      </c>
      <c r="AJ21" s="193">
        <v>744453</v>
      </c>
      <c r="AK21" s="193">
        <v>801328</v>
      </c>
      <c r="AL21" s="193">
        <v>730680</v>
      </c>
      <c r="AM21" s="193">
        <v>737399</v>
      </c>
      <c r="AN21" s="193">
        <v>806448</v>
      </c>
      <c r="AO21" s="193">
        <v>707159</v>
      </c>
      <c r="AP21" s="193">
        <v>667281</v>
      </c>
      <c r="AQ21" s="193">
        <v>426606</v>
      </c>
      <c r="AR21" s="193">
        <v>411796</v>
      </c>
      <c r="AS21" s="193">
        <v>411730</v>
      </c>
      <c r="AT21" s="193">
        <v>451407</v>
      </c>
      <c r="AU21" s="193">
        <v>446749</v>
      </c>
      <c r="AV21" s="193">
        <v>516523</v>
      </c>
      <c r="AW21" s="194">
        <v>535180</v>
      </c>
    </row>
    <row r="22" spans="1:50" s="51" customFormat="1" x14ac:dyDescent="0.35">
      <c r="A22" s="29" t="s">
        <v>134</v>
      </c>
      <c r="B22" s="9" t="s">
        <v>166</v>
      </c>
      <c r="C22" s="193">
        <f>AVERAGE(D22:AW22)</f>
        <v>569.88590137234326</v>
      </c>
      <c r="D22" s="193">
        <f>D21/D25</f>
        <v>381.74434782608694</v>
      </c>
      <c r="E22" s="193">
        <f t="shared" ref="E22:AW22" si="4">E21/E25</f>
        <v>387.88273921200749</v>
      </c>
      <c r="F22" s="193">
        <f t="shared" si="4"/>
        <v>419.94405594405595</v>
      </c>
      <c r="G22" s="193">
        <f t="shared" si="4"/>
        <v>411.5311320754717</v>
      </c>
      <c r="H22" s="193">
        <f t="shared" si="4"/>
        <v>417.68406593406593</v>
      </c>
      <c r="I22" s="193">
        <f t="shared" si="4"/>
        <v>423.24230769230769</v>
      </c>
      <c r="J22" s="193">
        <f t="shared" si="4"/>
        <v>386.63972736124634</v>
      </c>
      <c r="K22" s="193">
        <f t="shared" si="4"/>
        <v>443.02427184466018</v>
      </c>
      <c r="L22" s="193">
        <f t="shared" si="4"/>
        <v>411.65018656716416</v>
      </c>
      <c r="M22" s="193">
        <f t="shared" si="4"/>
        <v>450.18205574912889</v>
      </c>
      <c r="N22" s="193">
        <f t="shared" si="4"/>
        <v>415.07173725151256</v>
      </c>
      <c r="O22" s="193">
        <f t="shared" si="4"/>
        <v>434.45123062898813</v>
      </c>
      <c r="P22" s="193">
        <f t="shared" si="4"/>
        <v>446.28992628992631</v>
      </c>
      <c r="Q22" s="193">
        <f t="shared" si="4"/>
        <v>435.5626576955425</v>
      </c>
      <c r="R22" s="193">
        <f t="shared" si="4"/>
        <v>461.20122484689415</v>
      </c>
      <c r="S22" s="193">
        <f t="shared" si="4"/>
        <v>458.34521739130435</v>
      </c>
      <c r="T22" s="193">
        <f t="shared" si="4"/>
        <v>471.43439716312059</v>
      </c>
      <c r="U22" s="193">
        <f t="shared" si="4"/>
        <v>462.90892364305427</v>
      </c>
      <c r="V22" s="193">
        <f t="shared" si="4"/>
        <v>462.65076335877865</v>
      </c>
      <c r="W22" s="193">
        <f t="shared" si="4"/>
        <v>514.25779036827191</v>
      </c>
      <c r="X22" s="193">
        <f t="shared" si="4"/>
        <v>528.24373795761073</v>
      </c>
      <c r="Y22" s="193">
        <f t="shared" si="4"/>
        <v>578.03790613718411</v>
      </c>
      <c r="Z22" s="193">
        <f t="shared" si="4"/>
        <v>536.75067750677511</v>
      </c>
      <c r="AA22" s="193">
        <f t="shared" si="4"/>
        <v>571.64602587800368</v>
      </c>
      <c r="AB22" s="193">
        <f t="shared" si="4"/>
        <v>589.61383537653239</v>
      </c>
      <c r="AC22" s="193">
        <f t="shared" si="4"/>
        <v>588.69244444444439</v>
      </c>
      <c r="AD22" s="193">
        <f t="shared" si="4"/>
        <v>646.77276669557671</v>
      </c>
      <c r="AE22" s="193">
        <f t="shared" si="4"/>
        <v>688.29443447037704</v>
      </c>
      <c r="AF22" s="193">
        <f t="shared" si="4"/>
        <v>654.70964833183052</v>
      </c>
      <c r="AG22" s="193">
        <f t="shared" si="4"/>
        <v>652.75743913435531</v>
      </c>
      <c r="AH22" s="193">
        <f t="shared" si="4"/>
        <v>670.87042001787313</v>
      </c>
      <c r="AI22" s="193">
        <f t="shared" si="4"/>
        <v>694.1186131386861</v>
      </c>
      <c r="AJ22" s="193">
        <f t="shared" si="4"/>
        <v>689.30833333333328</v>
      </c>
      <c r="AK22" s="193">
        <f t="shared" si="4"/>
        <v>766.08795411089864</v>
      </c>
      <c r="AL22" s="193">
        <f t="shared" si="4"/>
        <v>750.95580678314491</v>
      </c>
      <c r="AM22" s="193">
        <f t="shared" si="4"/>
        <v>768.12395833333335</v>
      </c>
      <c r="AN22" s="193">
        <f t="shared" si="4"/>
        <v>767.31493815413887</v>
      </c>
      <c r="AO22" s="193">
        <f t="shared" si="4"/>
        <v>697.39546351084812</v>
      </c>
      <c r="AP22" s="193">
        <f t="shared" si="4"/>
        <v>755.69762174405435</v>
      </c>
      <c r="AQ22" s="193">
        <f t="shared" si="4"/>
        <v>969.55909090909086</v>
      </c>
      <c r="AR22" s="193">
        <f t="shared" si="4"/>
        <v>817.05555555555554</v>
      </c>
      <c r="AS22" s="193">
        <f t="shared" si="4"/>
        <v>658.76800000000003</v>
      </c>
      <c r="AT22" s="193">
        <f t="shared" si="4"/>
        <v>638.48231966053743</v>
      </c>
      <c r="AU22" s="193">
        <f t="shared" si="4"/>
        <v>574.2275064267352</v>
      </c>
      <c r="AV22" s="193">
        <f t="shared" si="4"/>
        <v>632.21909424724606</v>
      </c>
      <c r="AW22" s="194">
        <f t="shared" si="4"/>
        <v>633.3491124260355</v>
      </c>
    </row>
    <row r="23" spans="1:50" s="51" customFormat="1" x14ac:dyDescent="0.35">
      <c r="A23" s="29" t="s">
        <v>134</v>
      </c>
      <c r="B23" s="9" t="s">
        <v>133</v>
      </c>
      <c r="C23" s="126">
        <f>AVERAGE(D23:AW23)</f>
        <v>9525.3695652173919</v>
      </c>
      <c r="D23" s="126">
        <v>9065</v>
      </c>
      <c r="E23" s="126">
        <v>8533</v>
      </c>
      <c r="F23" s="126">
        <v>9619</v>
      </c>
      <c r="G23" s="126">
        <v>8858</v>
      </c>
      <c r="H23" s="126">
        <v>9293</v>
      </c>
      <c r="I23" s="126">
        <v>8797</v>
      </c>
      <c r="J23" s="126">
        <v>8358</v>
      </c>
      <c r="K23" s="126">
        <v>9412</v>
      </c>
      <c r="L23" s="126">
        <v>9032</v>
      </c>
      <c r="M23" s="126">
        <v>10160</v>
      </c>
      <c r="N23" s="126">
        <v>9487</v>
      </c>
      <c r="O23" s="126">
        <v>9195</v>
      </c>
      <c r="P23" s="126">
        <v>10449</v>
      </c>
      <c r="Q23" s="126">
        <v>9750</v>
      </c>
      <c r="R23" s="126">
        <v>9885</v>
      </c>
      <c r="S23" s="126">
        <v>9858</v>
      </c>
      <c r="T23" s="126">
        <v>10102</v>
      </c>
      <c r="U23" s="126">
        <v>9251</v>
      </c>
      <c r="V23" s="126">
        <v>9049</v>
      </c>
      <c r="W23" s="126">
        <v>9987</v>
      </c>
      <c r="X23" s="126">
        <v>9591</v>
      </c>
      <c r="Y23" s="126">
        <v>11049</v>
      </c>
      <c r="Z23" s="126">
        <v>10043</v>
      </c>
      <c r="AA23" s="126">
        <v>10148</v>
      </c>
      <c r="AB23" s="126">
        <v>11156</v>
      </c>
      <c r="AC23" s="126">
        <v>10675</v>
      </c>
      <c r="AD23" s="126">
        <v>11710</v>
      </c>
      <c r="AE23" s="126">
        <v>11823</v>
      </c>
      <c r="AF23" s="126">
        <v>11459</v>
      </c>
      <c r="AG23" s="126">
        <v>11152</v>
      </c>
      <c r="AH23" s="126">
        <v>11457</v>
      </c>
      <c r="AI23" s="126">
        <v>11611</v>
      </c>
      <c r="AJ23" s="126">
        <v>11076</v>
      </c>
      <c r="AK23" s="126">
        <v>11504</v>
      </c>
      <c r="AL23" s="126">
        <v>10216</v>
      </c>
      <c r="AM23" s="126">
        <v>10117</v>
      </c>
      <c r="AN23" s="126">
        <v>11269</v>
      </c>
      <c r="AO23" s="126">
        <v>10317</v>
      </c>
      <c r="AP23" s="126">
        <v>8970</v>
      </c>
      <c r="AQ23" s="126">
        <v>5097</v>
      </c>
      <c r="AR23" s="126">
        <v>5168</v>
      </c>
      <c r="AS23" s="126">
        <v>5642</v>
      </c>
      <c r="AT23" s="126">
        <v>6364</v>
      </c>
      <c r="AU23" s="126">
        <v>6677</v>
      </c>
      <c r="AV23" s="126">
        <v>7567</v>
      </c>
      <c r="AW23" s="404">
        <v>8169</v>
      </c>
    </row>
    <row r="24" spans="1:50" s="51" customFormat="1" x14ac:dyDescent="0.35">
      <c r="A24" s="29" t="s">
        <v>134</v>
      </c>
      <c r="B24" s="9" t="s">
        <v>167</v>
      </c>
      <c r="C24" s="126">
        <f>AVERAGE(D24:AW24)</f>
        <v>180393.10609416573</v>
      </c>
      <c r="D24" s="126">
        <f>SUM(D29,D34,D39,D44,D49,D54,D59,D64,D69,D74,D79)</f>
        <v>128387</v>
      </c>
      <c r="E24" s="126">
        <f t="shared" ref="E24:AW24" si="5">SUM(E29,E34,E39,E44,E49,E54,E59,E64,E69,E74,E79)</f>
        <v>120559</v>
      </c>
      <c r="F24" s="126">
        <f t="shared" si="5"/>
        <v>143442</v>
      </c>
      <c r="G24" s="126">
        <f t="shared" si="5"/>
        <v>128782</v>
      </c>
      <c r="H24" s="126">
        <f t="shared" si="5"/>
        <v>135994</v>
      </c>
      <c r="I24" s="126">
        <f t="shared" si="5"/>
        <v>129113.1650808796</v>
      </c>
      <c r="J24" s="126">
        <f t="shared" si="5"/>
        <v>113637</v>
      </c>
      <c r="K24" s="126">
        <f t="shared" si="5"/>
        <v>132293</v>
      </c>
      <c r="L24" s="126">
        <f t="shared" si="5"/>
        <v>129833</v>
      </c>
      <c r="M24" s="126">
        <f t="shared" si="5"/>
        <v>155841.71133995074</v>
      </c>
      <c r="N24" s="126">
        <f t="shared" si="5"/>
        <v>143113.82190921257</v>
      </c>
      <c r="O24" s="126">
        <f t="shared" si="5"/>
        <v>144195.4935640418</v>
      </c>
      <c r="P24" s="126">
        <f t="shared" si="5"/>
        <v>163090</v>
      </c>
      <c r="Q24" s="126">
        <f t="shared" si="5"/>
        <v>155186.6848347311</v>
      </c>
      <c r="R24" s="126">
        <f t="shared" si="5"/>
        <v>157298.75567854344</v>
      </c>
      <c r="S24" s="126">
        <f t="shared" si="5"/>
        <v>160872.90464529357</v>
      </c>
      <c r="T24" s="126">
        <f t="shared" si="5"/>
        <v>161465.11677429883</v>
      </c>
      <c r="U24" s="126">
        <f t="shared" si="5"/>
        <v>153068.59136767525</v>
      </c>
      <c r="V24" s="126">
        <f t="shared" si="5"/>
        <v>148117.75110743317</v>
      </c>
      <c r="W24" s="126">
        <f t="shared" si="5"/>
        <v>167426.74186777894</v>
      </c>
      <c r="X24" s="126">
        <f t="shared" si="5"/>
        <v>172946.40306599636</v>
      </c>
      <c r="Y24" s="126">
        <f t="shared" si="5"/>
        <v>203179.4338733113</v>
      </c>
      <c r="Z24" s="126">
        <f t="shared" si="5"/>
        <v>187070.33995670752</v>
      </c>
      <c r="AA24" s="126">
        <f t="shared" si="5"/>
        <v>197933.03105742237</v>
      </c>
      <c r="AB24" s="126">
        <f t="shared" si="5"/>
        <v>211103.98405936669</v>
      </c>
      <c r="AC24" s="126">
        <f t="shared" si="5"/>
        <v>211679.09257911041</v>
      </c>
      <c r="AD24" s="126">
        <f t="shared" si="5"/>
        <v>238770.01080023916</v>
      </c>
      <c r="AE24" s="126">
        <f t="shared" si="5"/>
        <v>245934.08258621156</v>
      </c>
      <c r="AF24" s="126">
        <f t="shared" si="5"/>
        <v>229666.42136471602</v>
      </c>
      <c r="AG24" s="126">
        <f t="shared" si="5"/>
        <v>229541.09810482353</v>
      </c>
      <c r="AH24" s="126">
        <f t="shared" si="5"/>
        <v>239024.71653919408</v>
      </c>
      <c r="AI24" s="126">
        <f t="shared" si="5"/>
        <v>241781.09101440656</v>
      </c>
      <c r="AJ24" s="126">
        <f t="shared" si="5"/>
        <v>240076.61949297716</v>
      </c>
      <c r="AK24" s="126">
        <f t="shared" si="5"/>
        <v>259946.80266366643</v>
      </c>
      <c r="AL24" s="126">
        <f t="shared" si="5"/>
        <v>238291.8450727149</v>
      </c>
      <c r="AM24" s="126">
        <f t="shared" si="5"/>
        <v>244999.05070419557</v>
      </c>
      <c r="AN24" s="126">
        <f t="shared" si="5"/>
        <v>267660.37421316042</v>
      </c>
      <c r="AO24" s="126">
        <f t="shared" si="5"/>
        <v>231786.00499127561</v>
      </c>
      <c r="AP24" s="126">
        <f t="shared" si="5"/>
        <v>223138.70433032606</v>
      </c>
      <c r="AQ24" s="126">
        <f t="shared" si="5"/>
        <v>145579.10318538698</v>
      </c>
      <c r="AR24" s="126">
        <f t="shared" si="5"/>
        <v>139683.54294969607</v>
      </c>
      <c r="AS24" s="126">
        <f t="shared" si="5"/>
        <v>146724.56981697778</v>
      </c>
      <c r="AT24" s="126">
        <f t="shared" si="5"/>
        <v>160593.38455057031</v>
      </c>
      <c r="AU24" s="126">
        <f t="shared" si="5"/>
        <v>154574.67440564095</v>
      </c>
      <c r="AV24" s="126">
        <f t="shared" si="5"/>
        <v>179397.30413253073</v>
      </c>
      <c r="AW24" s="404">
        <f t="shared" si="5"/>
        <v>185283.45665116204</v>
      </c>
    </row>
    <row r="25" spans="1:50" s="51" customFormat="1" x14ac:dyDescent="0.35">
      <c r="A25" s="29" t="s">
        <v>134</v>
      </c>
      <c r="B25" s="9" t="s">
        <v>132</v>
      </c>
      <c r="C25" s="126">
        <f>AVERAGE(D25:AW25)</f>
        <v>1024.6304347826087</v>
      </c>
      <c r="D25" s="126">
        <v>1150</v>
      </c>
      <c r="E25" s="126">
        <v>1066</v>
      </c>
      <c r="F25" s="126">
        <v>1144</v>
      </c>
      <c r="G25" s="126">
        <v>1060</v>
      </c>
      <c r="H25" s="126">
        <v>1092</v>
      </c>
      <c r="I25" s="126">
        <v>1040</v>
      </c>
      <c r="J25" s="126">
        <v>1027</v>
      </c>
      <c r="K25" s="126">
        <v>1030</v>
      </c>
      <c r="L25" s="126">
        <v>1072</v>
      </c>
      <c r="M25" s="126">
        <v>1148</v>
      </c>
      <c r="N25" s="126">
        <v>1157</v>
      </c>
      <c r="O25" s="126">
        <v>1097</v>
      </c>
      <c r="P25" s="126">
        <v>1221</v>
      </c>
      <c r="Q25" s="126">
        <v>1189</v>
      </c>
      <c r="R25" s="126">
        <v>1143</v>
      </c>
      <c r="S25" s="126">
        <v>1150</v>
      </c>
      <c r="T25" s="126">
        <v>1128</v>
      </c>
      <c r="U25" s="126">
        <v>1087</v>
      </c>
      <c r="V25" s="126">
        <v>1048</v>
      </c>
      <c r="W25" s="126">
        <v>1059</v>
      </c>
      <c r="X25" s="126">
        <v>1038</v>
      </c>
      <c r="Y25" s="126">
        <v>1108</v>
      </c>
      <c r="Z25" s="126">
        <v>1107</v>
      </c>
      <c r="AA25" s="126">
        <v>1082</v>
      </c>
      <c r="AB25" s="126">
        <v>1142</v>
      </c>
      <c r="AC25" s="126">
        <v>1125</v>
      </c>
      <c r="AD25" s="126">
        <v>1153</v>
      </c>
      <c r="AE25" s="126">
        <v>1114</v>
      </c>
      <c r="AF25" s="126">
        <v>1109</v>
      </c>
      <c r="AG25" s="126">
        <v>1109</v>
      </c>
      <c r="AH25" s="126">
        <v>1119</v>
      </c>
      <c r="AI25" s="126">
        <v>1096</v>
      </c>
      <c r="AJ25" s="126">
        <v>1080</v>
      </c>
      <c r="AK25" s="126">
        <v>1046</v>
      </c>
      <c r="AL25" s="126">
        <v>973</v>
      </c>
      <c r="AM25" s="126">
        <v>960</v>
      </c>
      <c r="AN25" s="126">
        <v>1051</v>
      </c>
      <c r="AO25" s="126">
        <v>1014</v>
      </c>
      <c r="AP25" s="126">
        <v>883</v>
      </c>
      <c r="AQ25" s="126">
        <v>440</v>
      </c>
      <c r="AR25" s="126">
        <v>504</v>
      </c>
      <c r="AS25" s="126">
        <v>625</v>
      </c>
      <c r="AT25" s="126">
        <v>707</v>
      </c>
      <c r="AU25" s="126">
        <v>778</v>
      </c>
      <c r="AV25" s="126">
        <v>817</v>
      </c>
      <c r="AW25" s="404">
        <v>845</v>
      </c>
    </row>
    <row r="26" spans="1:50" x14ac:dyDescent="0.35">
      <c r="A26" s="27" t="s">
        <v>355</v>
      </c>
      <c r="B26" s="3" t="s">
        <v>162</v>
      </c>
      <c r="C26" s="145">
        <f t="shared" ref="C26:C80" si="6">AVERAGE(D26:AW26)</f>
        <v>0</v>
      </c>
      <c r="D26" s="145">
        <v>0</v>
      </c>
      <c r="E26" s="145">
        <v>0</v>
      </c>
      <c r="F26" s="145">
        <v>0</v>
      </c>
      <c r="G26" s="145">
        <v>0</v>
      </c>
      <c r="H26" s="145">
        <v>0</v>
      </c>
      <c r="I26" s="145">
        <v>0</v>
      </c>
      <c r="J26" s="145">
        <v>0</v>
      </c>
      <c r="K26" s="145">
        <v>0</v>
      </c>
      <c r="L26" s="145">
        <v>0</v>
      </c>
      <c r="M26" s="145">
        <v>0</v>
      </c>
      <c r="N26" s="145">
        <v>0</v>
      </c>
      <c r="O26" s="145">
        <v>0</v>
      </c>
      <c r="P26" s="145">
        <v>0</v>
      </c>
      <c r="Q26" s="145">
        <v>0</v>
      </c>
      <c r="R26" s="145">
        <v>0</v>
      </c>
      <c r="S26" s="145">
        <v>0</v>
      </c>
      <c r="T26" s="145">
        <v>0</v>
      </c>
      <c r="U26" s="145">
        <v>0</v>
      </c>
      <c r="V26" s="145">
        <v>0</v>
      </c>
      <c r="W26" s="145">
        <v>0</v>
      </c>
      <c r="X26" s="145">
        <v>0</v>
      </c>
      <c r="Y26" s="145">
        <v>0</v>
      </c>
      <c r="Z26" s="145">
        <v>0</v>
      </c>
      <c r="AA26" s="145">
        <v>0</v>
      </c>
      <c r="AB26" s="145">
        <v>0</v>
      </c>
      <c r="AC26" s="145">
        <v>0</v>
      </c>
      <c r="AD26" s="145">
        <v>0</v>
      </c>
      <c r="AE26" s="145">
        <v>0</v>
      </c>
      <c r="AF26" s="145">
        <v>0</v>
      </c>
      <c r="AG26" s="145">
        <v>0</v>
      </c>
      <c r="AH26" s="145">
        <v>0</v>
      </c>
      <c r="AI26" s="145">
        <v>0</v>
      </c>
      <c r="AJ26" s="145">
        <v>0</v>
      </c>
      <c r="AK26" s="145">
        <v>0</v>
      </c>
      <c r="AL26" s="145">
        <v>0</v>
      </c>
      <c r="AM26" s="145">
        <v>0</v>
      </c>
      <c r="AN26" s="145">
        <v>0</v>
      </c>
      <c r="AO26" s="145">
        <v>0</v>
      </c>
      <c r="AP26" s="145">
        <v>0</v>
      </c>
      <c r="AQ26" s="145">
        <v>0</v>
      </c>
      <c r="AR26" s="145">
        <v>0</v>
      </c>
      <c r="AS26" s="145">
        <v>0</v>
      </c>
      <c r="AT26" s="145">
        <v>0</v>
      </c>
      <c r="AU26" s="145">
        <v>0</v>
      </c>
      <c r="AV26" s="145">
        <v>0</v>
      </c>
      <c r="AW26" s="195">
        <v>0</v>
      </c>
    </row>
    <row r="27" spans="1:50" x14ac:dyDescent="0.35">
      <c r="A27" s="90" t="s">
        <v>355</v>
      </c>
      <c r="B27" s="12" t="s">
        <v>166</v>
      </c>
      <c r="C27" s="145">
        <f t="shared" si="6"/>
        <v>0</v>
      </c>
      <c r="D27" s="223">
        <v>0</v>
      </c>
      <c r="E27" s="223">
        <v>0</v>
      </c>
      <c r="F27" s="223">
        <v>0</v>
      </c>
      <c r="G27" s="223">
        <v>0</v>
      </c>
      <c r="H27" s="223">
        <v>0</v>
      </c>
      <c r="I27" s="223">
        <v>0</v>
      </c>
      <c r="J27" s="223">
        <v>0</v>
      </c>
      <c r="K27" s="223">
        <v>0</v>
      </c>
      <c r="L27" s="223">
        <v>0</v>
      </c>
      <c r="M27" s="223">
        <v>0</v>
      </c>
      <c r="N27" s="223">
        <v>0</v>
      </c>
      <c r="O27" s="223">
        <v>0</v>
      </c>
      <c r="P27" s="223">
        <v>0</v>
      </c>
      <c r="Q27" s="223">
        <v>0</v>
      </c>
      <c r="R27" s="223">
        <v>0</v>
      </c>
      <c r="S27" s="223">
        <v>0</v>
      </c>
      <c r="T27" s="223">
        <v>0</v>
      </c>
      <c r="U27" s="223">
        <v>0</v>
      </c>
      <c r="V27" s="223">
        <v>0</v>
      </c>
      <c r="W27" s="223">
        <v>0</v>
      </c>
      <c r="X27" s="223">
        <v>0</v>
      </c>
      <c r="Y27" s="223">
        <v>0</v>
      </c>
      <c r="Z27" s="223">
        <v>0</v>
      </c>
      <c r="AA27" s="223">
        <v>0</v>
      </c>
      <c r="AB27" s="223">
        <v>0</v>
      </c>
      <c r="AC27" s="223">
        <v>0</v>
      </c>
      <c r="AD27" s="223">
        <v>0</v>
      </c>
      <c r="AE27" s="223">
        <v>0</v>
      </c>
      <c r="AF27" s="223">
        <v>0</v>
      </c>
      <c r="AG27" s="223">
        <v>0</v>
      </c>
      <c r="AH27" s="223">
        <v>0</v>
      </c>
      <c r="AI27" s="223">
        <v>0</v>
      </c>
      <c r="AJ27" s="223">
        <v>0</v>
      </c>
      <c r="AK27" s="223">
        <v>0</v>
      </c>
      <c r="AL27" s="223">
        <v>0</v>
      </c>
      <c r="AM27" s="223">
        <v>0</v>
      </c>
      <c r="AN27" s="223">
        <v>0</v>
      </c>
      <c r="AO27" s="223">
        <v>0</v>
      </c>
      <c r="AP27" s="223">
        <v>0</v>
      </c>
      <c r="AQ27" s="223">
        <v>0</v>
      </c>
      <c r="AR27" s="223">
        <v>0</v>
      </c>
      <c r="AS27" s="223">
        <v>0</v>
      </c>
      <c r="AT27" s="223">
        <v>0</v>
      </c>
      <c r="AU27" s="223">
        <v>0</v>
      </c>
      <c r="AV27" s="223">
        <v>0</v>
      </c>
      <c r="AW27" s="224">
        <v>0</v>
      </c>
    </row>
    <row r="28" spans="1:50" x14ac:dyDescent="0.35">
      <c r="A28" s="27" t="s">
        <v>355</v>
      </c>
      <c r="B28" s="3" t="s">
        <v>133</v>
      </c>
      <c r="C28" s="4">
        <f t="shared" si="6"/>
        <v>0</v>
      </c>
      <c r="D28" s="3">
        <v>0</v>
      </c>
      <c r="E28" s="3">
        <v>0</v>
      </c>
      <c r="F28" s="3">
        <v>0</v>
      </c>
      <c r="G28" s="3">
        <v>0</v>
      </c>
      <c r="H28" s="3">
        <v>0</v>
      </c>
      <c r="I28" s="3">
        <v>0</v>
      </c>
      <c r="J28" s="3">
        <v>0</v>
      </c>
      <c r="K28" s="3">
        <v>0</v>
      </c>
      <c r="L28" s="3">
        <v>0</v>
      </c>
      <c r="M28" s="3">
        <v>0</v>
      </c>
      <c r="N28" s="3">
        <v>0</v>
      </c>
      <c r="O28" s="3">
        <v>0</v>
      </c>
      <c r="P28" s="3">
        <v>0</v>
      </c>
      <c r="Q28" s="3">
        <v>0</v>
      </c>
      <c r="R28" s="3">
        <v>0</v>
      </c>
      <c r="S28" s="3">
        <v>0</v>
      </c>
      <c r="T28" s="3">
        <v>0</v>
      </c>
      <c r="U28" s="3">
        <v>0</v>
      </c>
      <c r="V28" s="3">
        <v>0</v>
      </c>
      <c r="W28" s="3">
        <v>0</v>
      </c>
      <c r="X28" s="3">
        <v>0</v>
      </c>
      <c r="Y28" s="3">
        <v>0</v>
      </c>
      <c r="Z28" s="3">
        <v>0</v>
      </c>
      <c r="AA28" s="3">
        <v>0</v>
      </c>
      <c r="AB28" s="3">
        <v>0</v>
      </c>
      <c r="AC28" s="3">
        <v>0</v>
      </c>
      <c r="AD28" s="3">
        <v>0</v>
      </c>
      <c r="AE28" s="3">
        <v>0</v>
      </c>
      <c r="AF28" s="3">
        <v>0</v>
      </c>
      <c r="AG28" s="3">
        <v>0</v>
      </c>
      <c r="AH28" s="3">
        <v>0</v>
      </c>
      <c r="AI28" s="3">
        <v>0</v>
      </c>
      <c r="AJ28" s="3">
        <v>0</v>
      </c>
      <c r="AK28" s="3">
        <v>0</v>
      </c>
      <c r="AL28" s="3">
        <v>0</v>
      </c>
      <c r="AM28" s="3">
        <v>0</v>
      </c>
      <c r="AN28" s="3">
        <v>0</v>
      </c>
      <c r="AO28" s="3">
        <v>0</v>
      </c>
      <c r="AP28" s="3">
        <v>0</v>
      </c>
      <c r="AQ28" s="3">
        <v>0</v>
      </c>
      <c r="AR28" s="3">
        <v>0</v>
      </c>
      <c r="AS28" s="3">
        <v>0</v>
      </c>
      <c r="AT28" s="3">
        <v>0</v>
      </c>
      <c r="AU28" s="3">
        <v>0</v>
      </c>
      <c r="AV28" s="3">
        <v>0</v>
      </c>
      <c r="AW28" s="10">
        <v>0</v>
      </c>
    </row>
    <row r="29" spans="1:50" x14ac:dyDescent="0.35">
      <c r="A29" s="27" t="s">
        <v>355</v>
      </c>
      <c r="B29" s="3" t="s">
        <v>167</v>
      </c>
      <c r="C29" s="4">
        <f t="shared" si="6"/>
        <v>0</v>
      </c>
      <c r="D29" s="3">
        <v>0</v>
      </c>
      <c r="E29" s="3">
        <v>0</v>
      </c>
      <c r="F29" s="3">
        <v>0</v>
      </c>
      <c r="G29" s="3">
        <v>0</v>
      </c>
      <c r="H29" s="3">
        <v>0</v>
      </c>
      <c r="I29" s="3">
        <v>0</v>
      </c>
      <c r="J29" s="3">
        <v>0</v>
      </c>
      <c r="K29" s="3">
        <v>0</v>
      </c>
      <c r="L29" s="3">
        <v>0</v>
      </c>
      <c r="M29" s="3">
        <v>0</v>
      </c>
      <c r="N29" s="3">
        <v>0</v>
      </c>
      <c r="O29" s="3">
        <v>0</v>
      </c>
      <c r="P29" s="3">
        <v>0</v>
      </c>
      <c r="Q29" s="3">
        <v>0</v>
      </c>
      <c r="R29" s="3">
        <v>0</v>
      </c>
      <c r="S29" s="3">
        <v>0</v>
      </c>
      <c r="T29" s="3">
        <v>0</v>
      </c>
      <c r="U29" s="3">
        <v>0</v>
      </c>
      <c r="V29" s="3">
        <v>0</v>
      </c>
      <c r="W29" s="3">
        <v>0</v>
      </c>
      <c r="X29" s="3">
        <v>0</v>
      </c>
      <c r="Y29" s="3">
        <v>0</v>
      </c>
      <c r="Z29" s="3">
        <v>0</v>
      </c>
      <c r="AA29" s="3">
        <v>0</v>
      </c>
      <c r="AB29" s="3">
        <v>0</v>
      </c>
      <c r="AC29" s="3">
        <v>0</v>
      </c>
      <c r="AD29" s="3">
        <v>0</v>
      </c>
      <c r="AE29" s="3">
        <v>0</v>
      </c>
      <c r="AF29" s="3">
        <v>0</v>
      </c>
      <c r="AG29" s="3">
        <v>0</v>
      </c>
      <c r="AH29" s="3">
        <v>0</v>
      </c>
      <c r="AI29" s="3">
        <v>0</v>
      </c>
      <c r="AJ29" s="3">
        <v>0</v>
      </c>
      <c r="AK29" s="3">
        <v>0</v>
      </c>
      <c r="AL29" s="3">
        <v>0</v>
      </c>
      <c r="AM29" s="3">
        <v>0</v>
      </c>
      <c r="AN29" s="3">
        <v>0</v>
      </c>
      <c r="AO29" s="3">
        <v>0</v>
      </c>
      <c r="AP29" s="3">
        <v>0</v>
      </c>
      <c r="AQ29" s="3">
        <v>0</v>
      </c>
      <c r="AR29" s="3">
        <v>0</v>
      </c>
      <c r="AS29" s="3">
        <v>0</v>
      </c>
      <c r="AT29" s="3">
        <v>0</v>
      </c>
      <c r="AU29" s="3">
        <v>0</v>
      </c>
      <c r="AV29" s="3">
        <v>0</v>
      </c>
      <c r="AW29" s="10">
        <v>0</v>
      </c>
    </row>
    <row r="30" spans="1:50" x14ac:dyDescent="0.35">
      <c r="A30" s="27" t="s">
        <v>355</v>
      </c>
      <c r="B30" s="3" t="s">
        <v>132</v>
      </c>
      <c r="C30" s="4">
        <f t="shared" si="6"/>
        <v>0</v>
      </c>
      <c r="D30" s="3">
        <v>0</v>
      </c>
      <c r="E30" s="3">
        <v>0</v>
      </c>
      <c r="F30" s="3">
        <v>0</v>
      </c>
      <c r="G30" s="3">
        <v>0</v>
      </c>
      <c r="H30" s="3">
        <v>0</v>
      </c>
      <c r="I30" s="3">
        <v>0</v>
      </c>
      <c r="J30" s="3">
        <v>0</v>
      </c>
      <c r="K30" s="3">
        <v>0</v>
      </c>
      <c r="L30" s="3">
        <v>0</v>
      </c>
      <c r="M30" s="3">
        <v>0</v>
      </c>
      <c r="N30" s="3">
        <v>0</v>
      </c>
      <c r="O30" s="3">
        <v>0</v>
      </c>
      <c r="P30" s="3">
        <v>0</v>
      </c>
      <c r="Q30" s="3">
        <v>0</v>
      </c>
      <c r="R30" s="3">
        <v>0</v>
      </c>
      <c r="S30" s="3">
        <v>0</v>
      </c>
      <c r="T30" s="3">
        <v>0</v>
      </c>
      <c r="U30" s="3">
        <v>0</v>
      </c>
      <c r="V30" s="3">
        <v>0</v>
      </c>
      <c r="W30" s="3">
        <v>0</v>
      </c>
      <c r="X30" s="3">
        <v>0</v>
      </c>
      <c r="Y30" s="3">
        <v>0</v>
      </c>
      <c r="Z30" s="3">
        <v>0</v>
      </c>
      <c r="AA30" s="3">
        <v>0</v>
      </c>
      <c r="AB30" s="3">
        <v>0</v>
      </c>
      <c r="AC30" s="3">
        <v>0</v>
      </c>
      <c r="AD30" s="3">
        <v>0</v>
      </c>
      <c r="AE30" s="3">
        <v>0</v>
      </c>
      <c r="AF30" s="3">
        <v>0</v>
      </c>
      <c r="AG30" s="3">
        <v>0</v>
      </c>
      <c r="AH30" s="3">
        <v>0</v>
      </c>
      <c r="AI30" s="3">
        <v>0</v>
      </c>
      <c r="AJ30" s="3">
        <v>0</v>
      </c>
      <c r="AK30" s="3">
        <v>0</v>
      </c>
      <c r="AL30" s="3">
        <v>0</v>
      </c>
      <c r="AM30" s="3">
        <v>0</v>
      </c>
      <c r="AN30" s="3">
        <v>0</v>
      </c>
      <c r="AO30" s="3">
        <v>0</v>
      </c>
      <c r="AP30" s="3">
        <v>0</v>
      </c>
      <c r="AQ30" s="3">
        <v>0</v>
      </c>
      <c r="AR30" s="3">
        <v>0</v>
      </c>
      <c r="AS30" s="3">
        <v>0</v>
      </c>
      <c r="AT30" s="3">
        <v>0</v>
      </c>
      <c r="AU30" s="3">
        <v>0</v>
      </c>
      <c r="AV30" s="3">
        <v>0</v>
      </c>
      <c r="AW30" s="10">
        <v>0</v>
      </c>
    </row>
    <row r="31" spans="1:50" x14ac:dyDescent="0.35">
      <c r="A31" s="27" t="s">
        <v>340</v>
      </c>
      <c r="B31" s="3" t="s">
        <v>162</v>
      </c>
      <c r="C31" s="145">
        <f t="shared" si="6"/>
        <v>0</v>
      </c>
      <c r="D31" s="145">
        <v>0</v>
      </c>
      <c r="E31" s="145">
        <v>0</v>
      </c>
      <c r="F31" s="145">
        <v>0</v>
      </c>
      <c r="G31" s="145">
        <v>0</v>
      </c>
      <c r="H31" s="145">
        <v>0</v>
      </c>
      <c r="I31" s="145">
        <v>0</v>
      </c>
      <c r="J31" s="145">
        <v>0</v>
      </c>
      <c r="K31" s="145">
        <v>0</v>
      </c>
      <c r="L31" s="145">
        <v>0</v>
      </c>
      <c r="M31" s="145">
        <v>0</v>
      </c>
      <c r="N31" s="145">
        <v>0</v>
      </c>
      <c r="O31" s="145">
        <v>0</v>
      </c>
      <c r="P31" s="145">
        <v>0</v>
      </c>
      <c r="Q31" s="145">
        <v>0</v>
      </c>
      <c r="R31" s="145">
        <v>0</v>
      </c>
      <c r="S31" s="145">
        <v>0</v>
      </c>
      <c r="T31" s="145">
        <v>0</v>
      </c>
      <c r="U31" s="145">
        <v>0</v>
      </c>
      <c r="V31" s="145">
        <v>0</v>
      </c>
      <c r="W31" s="145">
        <v>0</v>
      </c>
      <c r="X31" s="145">
        <v>0</v>
      </c>
      <c r="Y31" s="145">
        <v>0</v>
      </c>
      <c r="Z31" s="145">
        <v>0</v>
      </c>
      <c r="AA31" s="145">
        <v>0</v>
      </c>
      <c r="AB31" s="145">
        <v>0</v>
      </c>
      <c r="AC31" s="145">
        <v>0</v>
      </c>
      <c r="AD31" s="145">
        <v>0</v>
      </c>
      <c r="AE31" s="145">
        <v>0</v>
      </c>
      <c r="AF31" s="145">
        <v>0</v>
      </c>
      <c r="AG31" s="145">
        <v>0</v>
      </c>
      <c r="AH31" s="145">
        <v>0</v>
      </c>
      <c r="AI31" s="145">
        <v>0</v>
      </c>
      <c r="AJ31" s="145">
        <v>0</v>
      </c>
      <c r="AK31" s="145">
        <v>0</v>
      </c>
      <c r="AL31" s="145">
        <v>0</v>
      </c>
      <c r="AM31" s="145">
        <v>0</v>
      </c>
      <c r="AN31" s="145">
        <v>0</v>
      </c>
      <c r="AO31" s="145">
        <v>0</v>
      </c>
      <c r="AP31" s="145">
        <v>0</v>
      </c>
      <c r="AQ31" s="145">
        <v>0</v>
      </c>
      <c r="AR31" s="145">
        <v>0</v>
      </c>
      <c r="AS31" s="145">
        <v>0</v>
      </c>
      <c r="AT31" s="145">
        <v>0</v>
      </c>
      <c r="AU31" s="145">
        <v>0</v>
      </c>
      <c r="AV31" s="145">
        <v>0</v>
      </c>
      <c r="AW31" s="195">
        <v>0</v>
      </c>
    </row>
    <row r="32" spans="1:50" x14ac:dyDescent="0.35">
      <c r="A32" s="27" t="s">
        <v>340</v>
      </c>
      <c r="B32" s="3" t="s">
        <v>166</v>
      </c>
      <c r="C32" s="145">
        <f t="shared" si="6"/>
        <v>0</v>
      </c>
      <c r="D32" s="145">
        <v>0</v>
      </c>
      <c r="E32" s="145">
        <v>0</v>
      </c>
      <c r="F32" s="145">
        <v>0</v>
      </c>
      <c r="G32" s="145">
        <v>0</v>
      </c>
      <c r="H32" s="145">
        <v>0</v>
      </c>
      <c r="I32" s="145">
        <v>0</v>
      </c>
      <c r="J32" s="145">
        <v>0</v>
      </c>
      <c r="K32" s="145">
        <v>0</v>
      </c>
      <c r="L32" s="145">
        <v>0</v>
      </c>
      <c r="M32" s="145">
        <v>0</v>
      </c>
      <c r="N32" s="145">
        <v>0</v>
      </c>
      <c r="O32" s="145">
        <v>0</v>
      </c>
      <c r="P32" s="145">
        <v>0</v>
      </c>
      <c r="Q32" s="145">
        <v>0</v>
      </c>
      <c r="R32" s="145">
        <v>0</v>
      </c>
      <c r="S32" s="145">
        <v>0</v>
      </c>
      <c r="T32" s="145">
        <v>0</v>
      </c>
      <c r="U32" s="145">
        <v>0</v>
      </c>
      <c r="V32" s="145">
        <v>0</v>
      </c>
      <c r="W32" s="145">
        <v>0</v>
      </c>
      <c r="X32" s="145">
        <v>0</v>
      </c>
      <c r="Y32" s="145">
        <v>0</v>
      </c>
      <c r="Z32" s="145">
        <v>0</v>
      </c>
      <c r="AA32" s="145">
        <v>0</v>
      </c>
      <c r="AB32" s="145">
        <v>0</v>
      </c>
      <c r="AC32" s="145">
        <v>0</v>
      </c>
      <c r="AD32" s="145">
        <v>0</v>
      </c>
      <c r="AE32" s="145">
        <v>0</v>
      </c>
      <c r="AF32" s="145">
        <v>0</v>
      </c>
      <c r="AG32" s="145">
        <v>0</v>
      </c>
      <c r="AH32" s="145">
        <v>0</v>
      </c>
      <c r="AI32" s="145">
        <v>0</v>
      </c>
      <c r="AJ32" s="145">
        <v>0</v>
      </c>
      <c r="AK32" s="145">
        <v>0</v>
      </c>
      <c r="AL32" s="145">
        <v>0</v>
      </c>
      <c r="AM32" s="145">
        <v>0</v>
      </c>
      <c r="AN32" s="145">
        <v>0</v>
      </c>
      <c r="AO32" s="145">
        <v>0</v>
      </c>
      <c r="AP32" s="145">
        <v>0</v>
      </c>
      <c r="AQ32" s="145">
        <v>0</v>
      </c>
      <c r="AR32" s="145">
        <v>0</v>
      </c>
      <c r="AS32" s="145">
        <v>0</v>
      </c>
      <c r="AT32" s="145">
        <v>0</v>
      </c>
      <c r="AU32" s="145">
        <v>0</v>
      </c>
      <c r="AV32" s="145">
        <v>0</v>
      </c>
      <c r="AW32" s="195">
        <v>0</v>
      </c>
    </row>
    <row r="33" spans="1:49" x14ac:dyDescent="0.35">
      <c r="A33" s="27" t="s">
        <v>340</v>
      </c>
      <c r="B33" s="3" t="s">
        <v>133</v>
      </c>
      <c r="C33" s="4">
        <f t="shared" si="6"/>
        <v>0</v>
      </c>
      <c r="D33" s="3">
        <v>0</v>
      </c>
      <c r="E33" s="3">
        <v>0</v>
      </c>
      <c r="F33" s="3">
        <v>0</v>
      </c>
      <c r="G33" s="3">
        <v>0</v>
      </c>
      <c r="H33" s="3">
        <v>0</v>
      </c>
      <c r="I33" s="3">
        <v>0</v>
      </c>
      <c r="J33" s="3">
        <v>0</v>
      </c>
      <c r="K33" s="3">
        <v>0</v>
      </c>
      <c r="L33" s="3">
        <v>0</v>
      </c>
      <c r="M33" s="3">
        <v>0</v>
      </c>
      <c r="N33" s="3">
        <v>0</v>
      </c>
      <c r="O33" s="3">
        <v>0</v>
      </c>
      <c r="P33" s="3">
        <v>0</v>
      </c>
      <c r="Q33" s="3">
        <v>0</v>
      </c>
      <c r="R33" s="3">
        <v>0</v>
      </c>
      <c r="S33" s="3">
        <v>0</v>
      </c>
      <c r="T33" s="3">
        <v>0</v>
      </c>
      <c r="U33" s="3">
        <v>0</v>
      </c>
      <c r="V33" s="3">
        <v>0</v>
      </c>
      <c r="W33" s="3">
        <v>0</v>
      </c>
      <c r="X33" s="3">
        <v>0</v>
      </c>
      <c r="Y33" s="3">
        <v>0</v>
      </c>
      <c r="Z33" s="3">
        <v>0</v>
      </c>
      <c r="AA33" s="3">
        <v>0</v>
      </c>
      <c r="AB33" s="3">
        <v>0</v>
      </c>
      <c r="AC33" s="3">
        <v>0</v>
      </c>
      <c r="AD33" s="3">
        <v>0</v>
      </c>
      <c r="AE33" s="3">
        <v>0</v>
      </c>
      <c r="AF33" s="3">
        <v>0</v>
      </c>
      <c r="AG33" s="3">
        <v>0</v>
      </c>
      <c r="AH33" s="3">
        <v>0</v>
      </c>
      <c r="AI33" s="3">
        <v>0</v>
      </c>
      <c r="AJ33" s="3">
        <v>0</v>
      </c>
      <c r="AK33" s="3">
        <v>0</v>
      </c>
      <c r="AL33" s="3">
        <v>0</v>
      </c>
      <c r="AM33" s="3">
        <v>0</v>
      </c>
      <c r="AN33" s="3">
        <v>0</v>
      </c>
      <c r="AO33" s="3">
        <v>0</v>
      </c>
      <c r="AP33" s="3">
        <v>0</v>
      </c>
      <c r="AQ33" s="3">
        <v>0</v>
      </c>
      <c r="AR33" s="3">
        <v>0</v>
      </c>
      <c r="AS33" s="3">
        <v>0</v>
      </c>
      <c r="AT33" s="3">
        <v>0</v>
      </c>
      <c r="AU33" s="3">
        <v>0</v>
      </c>
      <c r="AV33" s="3">
        <v>0</v>
      </c>
      <c r="AW33" s="10">
        <v>0</v>
      </c>
    </row>
    <row r="34" spans="1:49" x14ac:dyDescent="0.35">
      <c r="A34" s="27" t="s">
        <v>340</v>
      </c>
      <c r="B34" s="3" t="s">
        <v>167</v>
      </c>
      <c r="C34" s="4">
        <f t="shared" si="6"/>
        <v>0</v>
      </c>
      <c r="D34" s="3">
        <v>0</v>
      </c>
      <c r="E34" s="3">
        <v>0</v>
      </c>
      <c r="F34" s="3">
        <v>0</v>
      </c>
      <c r="G34" s="3">
        <v>0</v>
      </c>
      <c r="H34" s="3">
        <v>0</v>
      </c>
      <c r="I34" s="3">
        <v>0</v>
      </c>
      <c r="J34" s="3">
        <v>0</v>
      </c>
      <c r="K34" s="3">
        <v>0</v>
      </c>
      <c r="L34" s="3">
        <v>0</v>
      </c>
      <c r="M34" s="3">
        <v>0</v>
      </c>
      <c r="N34" s="3">
        <v>0</v>
      </c>
      <c r="O34" s="3">
        <v>0</v>
      </c>
      <c r="P34" s="3">
        <v>0</v>
      </c>
      <c r="Q34" s="3">
        <v>0</v>
      </c>
      <c r="R34" s="3">
        <v>0</v>
      </c>
      <c r="S34" s="3">
        <v>0</v>
      </c>
      <c r="T34" s="3">
        <v>0</v>
      </c>
      <c r="U34" s="3">
        <v>0</v>
      </c>
      <c r="V34" s="3">
        <v>0</v>
      </c>
      <c r="W34" s="3">
        <v>0</v>
      </c>
      <c r="X34" s="3">
        <v>0</v>
      </c>
      <c r="Y34" s="3">
        <v>0</v>
      </c>
      <c r="Z34" s="3">
        <v>0</v>
      </c>
      <c r="AA34" s="3">
        <v>0</v>
      </c>
      <c r="AB34" s="3">
        <v>0</v>
      </c>
      <c r="AC34" s="3">
        <v>0</v>
      </c>
      <c r="AD34" s="3">
        <v>0</v>
      </c>
      <c r="AE34" s="3">
        <v>0</v>
      </c>
      <c r="AF34" s="3">
        <v>0</v>
      </c>
      <c r="AG34" s="3">
        <v>0</v>
      </c>
      <c r="AH34" s="3">
        <v>0</v>
      </c>
      <c r="AI34" s="3">
        <v>0</v>
      </c>
      <c r="AJ34" s="3">
        <v>0</v>
      </c>
      <c r="AK34" s="3">
        <v>0</v>
      </c>
      <c r="AL34" s="3">
        <v>0</v>
      </c>
      <c r="AM34" s="3">
        <v>0</v>
      </c>
      <c r="AN34" s="3">
        <v>0</v>
      </c>
      <c r="AO34" s="3">
        <v>0</v>
      </c>
      <c r="AP34" s="3">
        <v>0</v>
      </c>
      <c r="AQ34" s="3">
        <v>0</v>
      </c>
      <c r="AR34" s="3">
        <v>0</v>
      </c>
      <c r="AS34" s="3">
        <v>0</v>
      </c>
      <c r="AT34" s="3">
        <v>0</v>
      </c>
      <c r="AU34" s="3">
        <v>0</v>
      </c>
      <c r="AV34" s="3">
        <v>0</v>
      </c>
      <c r="AW34" s="10">
        <v>0</v>
      </c>
    </row>
    <row r="35" spans="1:49" x14ac:dyDescent="0.35">
      <c r="A35" s="27" t="s">
        <v>340</v>
      </c>
      <c r="B35" s="3" t="s">
        <v>132</v>
      </c>
      <c r="C35" s="4">
        <f t="shared" si="6"/>
        <v>0</v>
      </c>
      <c r="D35" s="3">
        <v>0</v>
      </c>
      <c r="E35" s="3">
        <v>0</v>
      </c>
      <c r="F35" s="3">
        <v>0</v>
      </c>
      <c r="G35" s="3">
        <v>0</v>
      </c>
      <c r="H35" s="3">
        <v>0</v>
      </c>
      <c r="I35" s="3">
        <v>0</v>
      </c>
      <c r="J35" s="3">
        <v>0</v>
      </c>
      <c r="K35" s="3">
        <v>0</v>
      </c>
      <c r="L35" s="3">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10">
        <v>0</v>
      </c>
    </row>
    <row r="36" spans="1:49" x14ac:dyDescent="0.35">
      <c r="A36" s="27" t="s">
        <v>341</v>
      </c>
      <c r="B36" s="3" t="s">
        <v>162</v>
      </c>
      <c r="C36" s="145">
        <f t="shared" si="6"/>
        <v>159.15217391304347</v>
      </c>
      <c r="D36" s="145">
        <v>347</v>
      </c>
      <c r="E36" s="145">
        <v>349</v>
      </c>
      <c r="F36" s="145">
        <v>252</v>
      </c>
      <c r="G36" s="145">
        <v>52</v>
      </c>
      <c r="H36" s="145">
        <v>429</v>
      </c>
      <c r="I36" s="145">
        <v>158</v>
      </c>
      <c r="J36" s="145">
        <v>105</v>
      </c>
      <c r="K36" s="145">
        <v>410</v>
      </c>
      <c r="L36" s="145">
        <v>52</v>
      </c>
      <c r="M36" s="145">
        <v>158</v>
      </c>
      <c r="N36" s="145">
        <v>189</v>
      </c>
      <c r="O36" s="145">
        <v>0</v>
      </c>
      <c r="P36" s="145">
        <v>575</v>
      </c>
      <c r="Q36" s="145">
        <v>0</v>
      </c>
      <c r="R36" s="145">
        <v>243</v>
      </c>
      <c r="S36" s="145">
        <v>255</v>
      </c>
      <c r="T36" s="145">
        <v>106</v>
      </c>
      <c r="U36" s="145">
        <v>620</v>
      </c>
      <c r="V36" s="145">
        <v>53</v>
      </c>
      <c r="W36" s="145">
        <v>53</v>
      </c>
      <c r="X36" s="145">
        <v>257</v>
      </c>
      <c r="Y36" s="145">
        <v>0</v>
      </c>
      <c r="Z36" s="145">
        <v>106</v>
      </c>
      <c r="AA36" s="145">
        <v>53</v>
      </c>
      <c r="AB36" s="145">
        <v>313</v>
      </c>
      <c r="AC36" s="145">
        <v>109</v>
      </c>
      <c r="AD36" s="145">
        <v>485</v>
      </c>
      <c r="AE36" s="145">
        <v>0</v>
      </c>
      <c r="AF36" s="145">
        <v>374</v>
      </c>
      <c r="AG36" s="145">
        <v>109</v>
      </c>
      <c r="AH36" s="145">
        <v>211</v>
      </c>
      <c r="AI36" s="145">
        <v>211</v>
      </c>
      <c r="AJ36" s="145">
        <v>54</v>
      </c>
      <c r="AK36" s="145">
        <v>54</v>
      </c>
      <c r="AL36" s="145">
        <v>54</v>
      </c>
      <c r="AM36" s="145">
        <v>0</v>
      </c>
      <c r="AN36" s="145">
        <v>360</v>
      </c>
      <c r="AO36" s="145">
        <v>0</v>
      </c>
      <c r="AP36" s="145">
        <v>0</v>
      </c>
      <c r="AQ36" s="145">
        <v>0</v>
      </c>
      <c r="AR36" s="145">
        <v>0</v>
      </c>
      <c r="AS36" s="145">
        <v>0</v>
      </c>
      <c r="AT36" s="145">
        <v>55</v>
      </c>
      <c r="AU36" s="145">
        <v>55</v>
      </c>
      <c r="AV36" s="145">
        <v>55</v>
      </c>
      <c r="AW36" s="195">
        <v>0</v>
      </c>
    </row>
    <row r="37" spans="1:49" x14ac:dyDescent="0.35">
      <c r="A37" s="27" t="s">
        <v>341</v>
      </c>
      <c r="B37" s="3" t="s">
        <v>166</v>
      </c>
      <c r="C37" s="145">
        <f t="shared" si="6"/>
        <v>69.891304347826093</v>
      </c>
      <c r="D37" s="145">
        <v>116</v>
      </c>
      <c r="E37" s="145">
        <v>87</v>
      </c>
      <c r="F37" s="145">
        <v>126</v>
      </c>
      <c r="G37" s="145">
        <v>52</v>
      </c>
      <c r="H37" s="145">
        <v>107</v>
      </c>
      <c r="I37" s="145">
        <v>79</v>
      </c>
      <c r="J37" s="145">
        <v>52</v>
      </c>
      <c r="K37" s="145">
        <v>82</v>
      </c>
      <c r="L37" s="145">
        <v>52</v>
      </c>
      <c r="M37" s="145">
        <v>53</v>
      </c>
      <c r="N37" s="145">
        <v>189</v>
      </c>
      <c r="O37" s="145">
        <v>0</v>
      </c>
      <c r="P37" s="145">
        <v>144</v>
      </c>
      <c r="Q37" s="145">
        <v>0</v>
      </c>
      <c r="R37" s="145">
        <v>122</v>
      </c>
      <c r="S37" s="145">
        <v>127</v>
      </c>
      <c r="T37" s="145">
        <v>106</v>
      </c>
      <c r="U37" s="145">
        <v>124</v>
      </c>
      <c r="V37" s="145">
        <v>53</v>
      </c>
      <c r="W37" s="145">
        <v>53</v>
      </c>
      <c r="X37" s="145">
        <v>129</v>
      </c>
      <c r="Y37" s="145">
        <v>0</v>
      </c>
      <c r="Z37" s="145">
        <v>53</v>
      </c>
      <c r="AA37" s="145">
        <v>53</v>
      </c>
      <c r="AB37" s="145">
        <v>104</v>
      </c>
      <c r="AC37" s="145">
        <v>54</v>
      </c>
      <c r="AD37" s="145">
        <v>81</v>
      </c>
      <c r="AE37" s="145">
        <v>0</v>
      </c>
      <c r="AF37" s="145">
        <v>94</v>
      </c>
      <c r="AG37" s="145">
        <v>54</v>
      </c>
      <c r="AH37" s="145">
        <v>211</v>
      </c>
      <c r="AI37" s="145">
        <v>211</v>
      </c>
      <c r="AJ37" s="145">
        <v>54</v>
      </c>
      <c r="AK37" s="145">
        <v>54</v>
      </c>
      <c r="AL37" s="145">
        <v>54</v>
      </c>
      <c r="AM37" s="145">
        <v>0</v>
      </c>
      <c r="AN37" s="145">
        <v>120</v>
      </c>
      <c r="AO37" s="145">
        <v>0</v>
      </c>
      <c r="AP37" s="145">
        <v>0</v>
      </c>
      <c r="AQ37" s="145">
        <v>0</v>
      </c>
      <c r="AR37" s="145">
        <v>0</v>
      </c>
      <c r="AS37" s="145">
        <v>0</v>
      </c>
      <c r="AT37" s="145">
        <v>55</v>
      </c>
      <c r="AU37" s="145">
        <v>55</v>
      </c>
      <c r="AV37" s="145">
        <v>55</v>
      </c>
      <c r="AW37" s="195">
        <v>0</v>
      </c>
    </row>
    <row r="38" spans="1:49" x14ac:dyDescent="0.35">
      <c r="A38" s="27" t="s">
        <v>341</v>
      </c>
      <c r="B38" s="3" t="s">
        <v>133</v>
      </c>
      <c r="C38" s="4">
        <f t="shared" si="6"/>
        <v>1.7608695652173914</v>
      </c>
      <c r="D38" s="3">
        <v>4</v>
      </c>
      <c r="E38" s="3">
        <v>4</v>
      </c>
      <c r="F38" s="3">
        <v>2</v>
      </c>
      <c r="G38" s="3">
        <v>1</v>
      </c>
      <c r="H38" s="3">
        <v>4</v>
      </c>
      <c r="I38" s="3">
        <v>3</v>
      </c>
      <c r="J38" s="3">
        <v>2</v>
      </c>
      <c r="K38" s="3">
        <v>5</v>
      </c>
      <c r="L38" s="3">
        <v>1</v>
      </c>
      <c r="M38" s="3">
        <v>3</v>
      </c>
      <c r="N38" s="3">
        <v>1</v>
      </c>
      <c r="O38" s="3">
        <v>0</v>
      </c>
      <c r="P38" s="3">
        <v>4</v>
      </c>
      <c r="Q38" s="3">
        <v>0</v>
      </c>
      <c r="R38" s="3">
        <v>2</v>
      </c>
      <c r="S38" s="3">
        <v>2</v>
      </c>
      <c r="T38" s="3">
        <v>2</v>
      </c>
      <c r="U38" s="3">
        <v>6</v>
      </c>
      <c r="V38" s="3">
        <v>1</v>
      </c>
      <c r="W38" s="3">
        <v>1</v>
      </c>
      <c r="X38" s="3">
        <v>2</v>
      </c>
      <c r="Y38" s="3">
        <v>0</v>
      </c>
      <c r="Z38" s="3">
        <v>2</v>
      </c>
      <c r="AA38" s="3">
        <v>1</v>
      </c>
      <c r="AB38" s="3">
        <v>3</v>
      </c>
      <c r="AC38" s="3">
        <v>2</v>
      </c>
      <c r="AD38" s="3">
        <v>6</v>
      </c>
      <c r="AE38" s="3">
        <v>0</v>
      </c>
      <c r="AF38" s="3">
        <v>4</v>
      </c>
      <c r="AG38" s="3">
        <v>2</v>
      </c>
      <c r="AH38" s="3">
        <v>1</v>
      </c>
      <c r="AI38" s="3">
        <v>1</v>
      </c>
      <c r="AJ38" s="3">
        <v>1</v>
      </c>
      <c r="AK38" s="3">
        <v>1</v>
      </c>
      <c r="AL38" s="3">
        <v>1</v>
      </c>
      <c r="AM38" s="3">
        <v>0</v>
      </c>
      <c r="AN38" s="3">
        <v>3</v>
      </c>
      <c r="AO38" s="3">
        <v>0</v>
      </c>
      <c r="AP38" s="3">
        <v>0</v>
      </c>
      <c r="AQ38" s="3">
        <v>0</v>
      </c>
      <c r="AR38" s="3">
        <v>0</v>
      </c>
      <c r="AS38" s="3">
        <v>0</v>
      </c>
      <c r="AT38" s="3">
        <v>1</v>
      </c>
      <c r="AU38" s="3">
        <v>1</v>
      </c>
      <c r="AV38" s="3">
        <v>1</v>
      </c>
      <c r="AW38" s="10">
        <v>0</v>
      </c>
    </row>
    <row r="39" spans="1:49" x14ac:dyDescent="0.35">
      <c r="A39" s="27" t="s">
        <v>341</v>
      </c>
      <c r="B39" s="3" t="s">
        <v>167</v>
      </c>
      <c r="C39" s="4">
        <f t="shared" si="6"/>
        <v>0</v>
      </c>
      <c r="D39" s="4">
        <v>0</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16">
        <v>0</v>
      </c>
    </row>
    <row r="40" spans="1:49" x14ac:dyDescent="0.35">
      <c r="A40" s="27" t="s">
        <v>341</v>
      </c>
      <c r="B40" s="3" t="s">
        <v>132</v>
      </c>
      <c r="C40" s="4">
        <f t="shared" si="6"/>
        <v>1.673913043478261</v>
      </c>
      <c r="D40" s="3">
        <v>3</v>
      </c>
      <c r="E40" s="3">
        <v>4</v>
      </c>
      <c r="F40" s="3">
        <v>2</v>
      </c>
      <c r="G40" s="3">
        <v>1</v>
      </c>
      <c r="H40" s="3">
        <v>4</v>
      </c>
      <c r="I40" s="3">
        <v>2</v>
      </c>
      <c r="J40" s="3">
        <v>2</v>
      </c>
      <c r="K40" s="3">
        <v>5</v>
      </c>
      <c r="L40" s="3">
        <v>1</v>
      </c>
      <c r="M40" s="3">
        <v>3</v>
      </c>
      <c r="N40" s="3">
        <v>1</v>
      </c>
      <c r="O40" s="3">
        <v>0</v>
      </c>
      <c r="P40" s="3">
        <v>4</v>
      </c>
      <c r="Q40" s="3">
        <v>0</v>
      </c>
      <c r="R40" s="3">
        <v>2</v>
      </c>
      <c r="S40" s="3">
        <v>2</v>
      </c>
      <c r="T40" s="3">
        <v>1</v>
      </c>
      <c r="U40" s="3">
        <v>5</v>
      </c>
      <c r="V40" s="3">
        <v>1</v>
      </c>
      <c r="W40" s="3">
        <v>1</v>
      </c>
      <c r="X40" s="3">
        <v>2</v>
      </c>
      <c r="Y40" s="3">
        <v>0</v>
      </c>
      <c r="Z40" s="3">
        <v>2</v>
      </c>
      <c r="AA40" s="3">
        <v>1</v>
      </c>
      <c r="AB40" s="3">
        <v>3</v>
      </c>
      <c r="AC40" s="3">
        <v>2</v>
      </c>
      <c r="AD40" s="3">
        <v>6</v>
      </c>
      <c r="AE40" s="3">
        <v>0</v>
      </c>
      <c r="AF40" s="3">
        <v>4</v>
      </c>
      <c r="AG40" s="3">
        <v>2</v>
      </c>
      <c r="AH40" s="3">
        <v>1</v>
      </c>
      <c r="AI40" s="3">
        <v>1</v>
      </c>
      <c r="AJ40" s="3">
        <v>1</v>
      </c>
      <c r="AK40" s="3">
        <v>1</v>
      </c>
      <c r="AL40" s="3">
        <v>1</v>
      </c>
      <c r="AM40" s="3">
        <v>0</v>
      </c>
      <c r="AN40" s="3">
        <v>3</v>
      </c>
      <c r="AO40" s="3">
        <v>0</v>
      </c>
      <c r="AP40" s="3">
        <v>0</v>
      </c>
      <c r="AQ40" s="3">
        <v>0</v>
      </c>
      <c r="AR40" s="3">
        <v>0</v>
      </c>
      <c r="AS40" s="3">
        <v>0</v>
      </c>
      <c r="AT40" s="3">
        <v>1</v>
      </c>
      <c r="AU40" s="3">
        <v>1</v>
      </c>
      <c r="AV40" s="3">
        <v>1</v>
      </c>
      <c r="AW40" s="10">
        <v>0</v>
      </c>
    </row>
    <row r="41" spans="1:49" x14ac:dyDescent="0.35">
      <c r="A41" s="27" t="s">
        <v>333</v>
      </c>
      <c r="B41" s="3" t="s">
        <v>162</v>
      </c>
      <c r="C41" s="145">
        <f t="shared" si="6"/>
        <v>2808.8260869565215</v>
      </c>
      <c r="D41" s="145">
        <v>4261</v>
      </c>
      <c r="E41" s="145">
        <v>3104</v>
      </c>
      <c r="F41" s="145">
        <v>3779</v>
      </c>
      <c r="G41" s="145">
        <v>2932</v>
      </c>
      <c r="H41" s="145">
        <v>2454</v>
      </c>
      <c r="I41" s="145">
        <v>4378</v>
      </c>
      <c r="J41" s="145">
        <v>2664</v>
      </c>
      <c r="K41" s="145">
        <v>2653</v>
      </c>
      <c r="L41" s="145">
        <v>2704</v>
      </c>
      <c r="M41" s="145">
        <v>1652</v>
      </c>
      <c r="N41" s="145">
        <v>3832</v>
      </c>
      <c r="O41" s="145">
        <v>2168</v>
      </c>
      <c r="P41" s="145">
        <v>5419</v>
      </c>
      <c r="Q41" s="145">
        <v>4364</v>
      </c>
      <c r="R41" s="145">
        <v>3599</v>
      </c>
      <c r="S41" s="145">
        <v>4015</v>
      </c>
      <c r="T41" s="145">
        <v>3141</v>
      </c>
      <c r="U41" s="145">
        <v>3087</v>
      </c>
      <c r="V41" s="145">
        <v>3926</v>
      </c>
      <c r="W41" s="145">
        <v>2901</v>
      </c>
      <c r="X41" s="145">
        <v>2522</v>
      </c>
      <c r="Y41" s="145">
        <v>1867</v>
      </c>
      <c r="Z41" s="145">
        <v>3087</v>
      </c>
      <c r="AA41" s="145">
        <v>2735</v>
      </c>
      <c r="AB41" s="145">
        <v>3570</v>
      </c>
      <c r="AC41" s="145">
        <v>2073</v>
      </c>
      <c r="AD41" s="145">
        <v>2898</v>
      </c>
      <c r="AE41" s="145">
        <v>1945</v>
      </c>
      <c r="AF41" s="145">
        <v>2507</v>
      </c>
      <c r="AG41" s="145">
        <v>2642</v>
      </c>
      <c r="AH41" s="145">
        <v>1905</v>
      </c>
      <c r="AI41" s="145">
        <v>1788</v>
      </c>
      <c r="AJ41" s="145">
        <v>2178</v>
      </c>
      <c r="AK41" s="145">
        <v>3193</v>
      </c>
      <c r="AL41" s="145">
        <v>2498</v>
      </c>
      <c r="AM41" s="145">
        <v>664</v>
      </c>
      <c r="AN41" s="145">
        <v>2758</v>
      </c>
      <c r="AO41" s="145">
        <v>1999</v>
      </c>
      <c r="AP41" s="145">
        <v>2346</v>
      </c>
      <c r="AQ41" s="145">
        <v>1667</v>
      </c>
      <c r="AR41" s="145">
        <v>1396</v>
      </c>
      <c r="AS41" s="145">
        <v>4035</v>
      </c>
      <c r="AT41" s="145">
        <v>1481</v>
      </c>
      <c r="AU41" s="145">
        <v>3096</v>
      </c>
      <c r="AV41" s="145">
        <v>2559</v>
      </c>
      <c r="AW41" s="195">
        <v>2764</v>
      </c>
    </row>
    <row r="42" spans="1:49" x14ac:dyDescent="0.35">
      <c r="A42" s="27" t="s">
        <v>333</v>
      </c>
      <c r="B42" s="3" t="s">
        <v>166</v>
      </c>
      <c r="C42" s="145">
        <f t="shared" si="6"/>
        <v>102.39130434782609</v>
      </c>
      <c r="D42" s="145">
        <v>112</v>
      </c>
      <c r="E42" s="145">
        <v>129</v>
      </c>
      <c r="F42" s="145">
        <v>108</v>
      </c>
      <c r="G42" s="145">
        <v>113</v>
      </c>
      <c r="H42" s="145">
        <v>74</v>
      </c>
      <c r="I42" s="145">
        <v>97</v>
      </c>
      <c r="J42" s="145">
        <v>74</v>
      </c>
      <c r="K42" s="145">
        <v>80</v>
      </c>
      <c r="L42" s="145">
        <v>85</v>
      </c>
      <c r="M42" s="145">
        <v>92</v>
      </c>
      <c r="N42" s="145">
        <v>106</v>
      </c>
      <c r="O42" s="145">
        <v>99</v>
      </c>
      <c r="P42" s="145">
        <v>135</v>
      </c>
      <c r="Q42" s="145">
        <v>106</v>
      </c>
      <c r="R42" s="145">
        <v>90</v>
      </c>
      <c r="S42" s="145">
        <v>112</v>
      </c>
      <c r="T42" s="145">
        <v>98</v>
      </c>
      <c r="U42" s="145">
        <v>88</v>
      </c>
      <c r="V42" s="145">
        <v>115</v>
      </c>
      <c r="W42" s="145">
        <v>104</v>
      </c>
      <c r="X42" s="145">
        <v>93</v>
      </c>
      <c r="Y42" s="145">
        <v>98</v>
      </c>
      <c r="Z42" s="145">
        <v>94</v>
      </c>
      <c r="AA42" s="145">
        <v>114</v>
      </c>
      <c r="AB42" s="145">
        <v>108</v>
      </c>
      <c r="AC42" s="145">
        <v>104</v>
      </c>
      <c r="AD42" s="145">
        <v>138</v>
      </c>
      <c r="AE42" s="145">
        <v>93</v>
      </c>
      <c r="AF42" s="145">
        <v>104</v>
      </c>
      <c r="AG42" s="145">
        <v>120</v>
      </c>
      <c r="AH42" s="145">
        <v>112</v>
      </c>
      <c r="AI42" s="145">
        <v>99</v>
      </c>
      <c r="AJ42" s="145">
        <v>99</v>
      </c>
      <c r="AK42" s="145">
        <v>128</v>
      </c>
      <c r="AL42" s="145">
        <v>89</v>
      </c>
      <c r="AM42" s="145">
        <v>95</v>
      </c>
      <c r="AN42" s="145">
        <v>125</v>
      </c>
      <c r="AO42" s="145">
        <v>87</v>
      </c>
      <c r="AP42" s="145">
        <v>94</v>
      </c>
      <c r="AQ42" s="145">
        <v>104</v>
      </c>
      <c r="AR42" s="145">
        <v>93</v>
      </c>
      <c r="AS42" s="145">
        <v>126</v>
      </c>
      <c r="AT42" s="145">
        <v>67</v>
      </c>
      <c r="AU42" s="145">
        <v>115</v>
      </c>
      <c r="AV42" s="145">
        <v>88</v>
      </c>
      <c r="AW42" s="195">
        <v>106</v>
      </c>
    </row>
    <row r="43" spans="1:49" x14ac:dyDescent="0.35">
      <c r="A43" s="27" t="s">
        <v>333</v>
      </c>
      <c r="B43" s="3" t="s">
        <v>133</v>
      </c>
      <c r="C43" s="4">
        <f t="shared" si="6"/>
        <v>32.152173913043477</v>
      </c>
      <c r="D43" s="3">
        <v>43</v>
      </c>
      <c r="E43" s="3">
        <v>30</v>
      </c>
      <c r="F43" s="3">
        <v>40</v>
      </c>
      <c r="G43" s="3">
        <v>32</v>
      </c>
      <c r="H43" s="3">
        <v>38</v>
      </c>
      <c r="I43" s="3">
        <v>54</v>
      </c>
      <c r="J43" s="3">
        <v>41</v>
      </c>
      <c r="K43" s="3">
        <v>40</v>
      </c>
      <c r="L43" s="3">
        <v>39</v>
      </c>
      <c r="M43" s="3">
        <v>21</v>
      </c>
      <c r="N43" s="3">
        <v>44</v>
      </c>
      <c r="O43" s="3">
        <v>28</v>
      </c>
      <c r="P43" s="3">
        <v>51</v>
      </c>
      <c r="Q43" s="3">
        <v>54</v>
      </c>
      <c r="R43" s="3">
        <v>46</v>
      </c>
      <c r="S43" s="3">
        <v>43</v>
      </c>
      <c r="T43" s="3">
        <v>36</v>
      </c>
      <c r="U43" s="3">
        <v>37</v>
      </c>
      <c r="V43" s="3">
        <v>40</v>
      </c>
      <c r="W43" s="3">
        <v>31</v>
      </c>
      <c r="X43" s="3">
        <v>33</v>
      </c>
      <c r="Y43" s="3">
        <v>23</v>
      </c>
      <c r="Z43" s="3">
        <v>36</v>
      </c>
      <c r="AA43" s="3">
        <v>29</v>
      </c>
      <c r="AB43" s="3">
        <v>36</v>
      </c>
      <c r="AC43" s="3">
        <v>23</v>
      </c>
      <c r="AD43" s="3">
        <v>25</v>
      </c>
      <c r="AE43" s="3">
        <v>23</v>
      </c>
      <c r="AF43" s="3">
        <v>27</v>
      </c>
      <c r="AG43" s="3">
        <v>29</v>
      </c>
      <c r="AH43" s="3">
        <v>18</v>
      </c>
      <c r="AI43" s="3">
        <v>21</v>
      </c>
      <c r="AJ43" s="3">
        <v>26</v>
      </c>
      <c r="AK43" s="3">
        <v>34</v>
      </c>
      <c r="AL43" s="3">
        <v>34</v>
      </c>
      <c r="AM43" s="3">
        <v>8</v>
      </c>
      <c r="AN43" s="3">
        <v>31</v>
      </c>
      <c r="AO43" s="3">
        <v>26</v>
      </c>
      <c r="AP43" s="3">
        <v>25</v>
      </c>
      <c r="AQ43" s="3">
        <v>17</v>
      </c>
      <c r="AR43" s="3">
        <v>15</v>
      </c>
      <c r="AS43" s="3">
        <v>36</v>
      </c>
      <c r="AT43" s="3">
        <v>24</v>
      </c>
      <c r="AU43" s="3">
        <v>31</v>
      </c>
      <c r="AV43" s="3">
        <v>32</v>
      </c>
      <c r="AW43" s="10">
        <v>29</v>
      </c>
    </row>
    <row r="44" spans="1:49" x14ac:dyDescent="0.35">
      <c r="A44" s="27" t="s">
        <v>333</v>
      </c>
      <c r="B44" s="3" t="s">
        <v>167</v>
      </c>
      <c r="C44" s="4">
        <f t="shared" si="6"/>
        <v>0</v>
      </c>
      <c r="D44" s="4">
        <v>0</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3">
        <v>0</v>
      </c>
      <c r="X44" s="4">
        <v>0</v>
      </c>
      <c r="Y44" s="4">
        <v>0</v>
      </c>
      <c r="Z44" s="4">
        <v>0</v>
      </c>
      <c r="AA44" s="4">
        <v>0</v>
      </c>
      <c r="AB44" s="4">
        <v>0</v>
      </c>
      <c r="AC44" s="4">
        <v>0</v>
      </c>
      <c r="AD44" s="4">
        <v>0</v>
      </c>
      <c r="AE44" s="4">
        <v>0</v>
      </c>
      <c r="AF44" s="4">
        <v>0</v>
      </c>
      <c r="AG44" s="4">
        <v>0</v>
      </c>
      <c r="AH44" s="4">
        <v>0</v>
      </c>
      <c r="AI44" s="4">
        <v>0</v>
      </c>
      <c r="AJ44" s="4">
        <v>0</v>
      </c>
      <c r="AK44" s="4">
        <v>0</v>
      </c>
      <c r="AL44" s="3">
        <v>0</v>
      </c>
      <c r="AM44" s="4">
        <v>0</v>
      </c>
      <c r="AN44" s="4">
        <v>0</v>
      </c>
      <c r="AO44" s="4">
        <v>0</v>
      </c>
      <c r="AP44" s="3">
        <v>0</v>
      </c>
      <c r="AQ44" s="3">
        <v>0</v>
      </c>
      <c r="AR44" s="4">
        <v>0</v>
      </c>
      <c r="AS44" s="4">
        <v>0</v>
      </c>
      <c r="AT44" s="4">
        <v>0</v>
      </c>
      <c r="AU44" s="4">
        <v>0</v>
      </c>
      <c r="AV44" s="3">
        <v>0</v>
      </c>
      <c r="AW44" s="16">
        <v>0</v>
      </c>
    </row>
    <row r="45" spans="1:49" x14ac:dyDescent="0.35">
      <c r="A45" s="27" t="s">
        <v>333</v>
      </c>
      <c r="B45" s="3" t="s">
        <v>132</v>
      </c>
      <c r="C45" s="4">
        <f t="shared" si="6"/>
        <v>27.434782608695652</v>
      </c>
      <c r="D45" s="3">
        <v>38</v>
      </c>
      <c r="E45" s="3">
        <v>24</v>
      </c>
      <c r="F45" s="3">
        <v>35</v>
      </c>
      <c r="G45" s="3">
        <v>26</v>
      </c>
      <c r="H45" s="3">
        <v>33</v>
      </c>
      <c r="I45" s="3">
        <v>45</v>
      </c>
      <c r="J45" s="3">
        <v>36</v>
      </c>
      <c r="K45" s="3">
        <v>33</v>
      </c>
      <c r="L45" s="3">
        <v>32</v>
      </c>
      <c r="M45" s="3">
        <v>18</v>
      </c>
      <c r="N45" s="3">
        <v>36</v>
      </c>
      <c r="O45" s="3">
        <v>22</v>
      </c>
      <c r="P45" s="3">
        <v>40</v>
      </c>
      <c r="Q45" s="3">
        <v>41</v>
      </c>
      <c r="R45" s="3">
        <v>40</v>
      </c>
      <c r="S45" s="3">
        <v>36</v>
      </c>
      <c r="T45" s="3">
        <v>32</v>
      </c>
      <c r="U45" s="3">
        <v>35</v>
      </c>
      <c r="V45" s="3">
        <v>34</v>
      </c>
      <c r="W45" s="3">
        <v>28</v>
      </c>
      <c r="X45" s="3">
        <v>27</v>
      </c>
      <c r="Y45" s="3">
        <v>19</v>
      </c>
      <c r="Z45" s="3">
        <v>33</v>
      </c>
      <c r="AA45" s="3">
        <v>24</v>
      </c>
      <c r="AB45" s="3">
        <v>33</v>
      </c>
      <c r="AC45" s="3">
        <v>20</v>
      </c>
      <c r="AD45" s="3">
        <v>21</v>
      </c>
      <c r="AE45" s="3">
        <v>21</v>
      </c>
      <c r="AF45" s="3">
        <v>24</v>
      </c>
      <c r="AG45" s="3">
        <v>22</v>
      </c>
      <c r="AH45" s="3">
        <v>17</v>
      </c>
      <c r="AI45" s="3">
        <v>18</v>
      </c>
      <c r="AJ45" s="3">
        <v>22</v>
      </c>
      <c r="AK45" s="3">
        <v>25</v>
      </c>
      <c r="AL45" s="3">
        <v>28</v>
      </c>
      <c r="AM45" s="3">
        <v>7</v>
      </c>
      <c r="AN45" s="3">
        <v>22</v>
      </c>
      <c r="AO45" s="3">
        <v>23</v>
      </c>
      <c r="AP45" s="3">
        <v>25</v>
      </c>
      <c r="AQ45" s="3">
        <v>16</v>
      </c>
      <c r="AR45" s="3">
        <v>15</v>
      </c>
      <c r="AS45" s="3">
        <v>32</v>
      </c>
      <c r="AT45" s="3">
        <v>22</v>
      </c>
      <c r="AU45" s="3">
        <v>27</v>
      </c>
      <c r="AV45" s="3">
        <v>29</v>
      </c>
      <c r="AW45" s="10">
        <v>26</v>
      </c>
    </row>
    <row r="46" spans="1:49" x14ac:dyDescent="0.35">
      <c r="A46" s="27" t="s">
        <v>334</v>
      </c>
      <c r="B46" s="3" t="s">
        <v>162</v>
      </c>
      <c r="C46" s="145">
        <f t="shared" si="6"/>
        <v>838.13043478260875</v>
      </c>
      <c r="D46" s="145">
        <v>1737</v>
      </c>
      <c r="E46" s="145">
        <v>1015</v>
      </c>
      <c r="F46" s="145">
        <v>883</v>
      </c>
      <c r="G46" s="145">
        <v>877</v>
      </c>
      <c r="H46" s="145">
        <v>1138</v>
      </c>
      <c r="I46" s="145">
        <v>1435</v>
      </c>
      <c r="J46" s="145">
        <v>1044</v>
      </c>
      <c r="K46" s="145">
        <v>1220</v>
      </c>
      <c r="L46" s="145">
        <v>1011</v>
      </c>
      <c r="M46" s="145">
        <v>659</v>
      </c>
      <c r="N46" s="145">
        <v>1427</v>
      </c>
      <c r="O46" s="145">
        <v>899</v>
      </c>
      <c r="P46" s="145">
        <v>1452</v>
      </c>
      <c r="Q46" s="145">
        <v>1161</v>
      </c>
      <c r="R46" s="145">
        <v>1132</v>
      </c>
      <c r="S46" s="145">
        <v>1168</v>
      </c>
      <c r="T46" s="145">
        <v>1061</v>
      </c>
      <c r="U46" s="145">
        <v>905</v>
      </c>
      <c r="V46" s="145">
        <v>593</v>
      </c>
      <c r="W46" s="145">
        <v>931</v>
      </c>
      <c r="X46" s="145">
        <v>540</v>
      </c>
      <c r="Y46" s="145">
        <v>425</v>
      </c>
      <c r="Z46" s="145">
        <v>891</v>
      </c>
      <c r="AA46" s="145">
        <v>1384</v>
      </c>
      <c r="AB46" s="145">
        <v>842</v>
      </c>
      <c r="AC46" s="145">
        <v>596</v>
      </c>
      <c r="AD46" s="145">
        <v>1013</v>
      </c>
      <c r="AE46" s="145">
        <v>574</v>
      </c>
      <c r="AF46" s="145">
        <v>474</v>
      </c>
      <c r="AG46" s="145">
        <v>1208</v>
      </c>
      <c r="AH46" s="145">
        <v>246</v>
      </c>
      <c r="AI46" s="145">
        <v>747</v>
      </c>
      <c r="AJ46" s="145">
        <v>556</v>
      </c>
      <c r="AK46" s="145">
        <v>644</v>
      </c>
      <c r="AL46" s="145">
        <v>780</v>
      </c>
      <c r="AM46" s="145">
        <v>654</v>
      </c>
      <c r="AN46" s="145">
        <v>507</v>
      </c>
      <c r="AO46" s="145">
        <v>555</v>
      </c>
      <c r="AP46" s="145">
        <v>652</v>
      </c>
      <c r="AQ46" s="145">
        <v>197</v>
      </c>
      <c r="AR46" s="145">
        <v>318</v>
      </c>
      <c r="AS46" s="145">
        <v>662</v>
      </c>
      <c r="AT46" s="145">
        <v>307</v>
      </c>
      <c r="AU46" s="145">
        <v>625</v>
      </c>
      <c r="AV46" s="145">
        <v>721</v>
      </c>
      <c r="AW46" s="195">
        <v>688</v>
      </c>
    </row>
    <row r="47" spans="1:49" x14ac:dyDescent="0.35">
      <c r="A47" s="27" t="s">
        <v>334</v>
      </c>
      <c r="B47" s="3" t="s">
        <v>166</v>
      </c>
      <c r="C47" s="145">
        <f t="shared" si="6"/>
        <v>29.630434782608695</v>
      </c>
      <c r="D47" s="145">
        <v>41</v>
      </c>
      <c r="E47" s="145">
        <v>38</v>
      </c>
      <c r="F47" s="145">
        <v>23</v>
      </c>
      <c r="G47" s="145">
        <v>32</v>
      </c>
      <c r="H47" s="145">
        <v>32</v>
      </c>
      <c r="I47" s="145">
        <v>31</v>
      </c>
      <c r="J47" s="145">
        <v>27</v>
      </c>
      <c r="K47" s="145">
        <v>33</v>
      </c>
      <c r="L47" s="145">
        <v>34</v>
      </c>
      <c r="M47" s="145">
        <v>31</v>
      </c>
      <c r="N47" s="145">
        <v>39</v>
      </c>
      <c r="O47" s="145">
        <v>41</v>
      </c>
      <c r="P47" s="145">
        <v>34</v>
      </c>
      <c r="Q47" s="145">
        <v>31</v>
      </c>
      <c r="R47" s="145">
        <v>28</v>
      </c>
      <c r="S47" s="145">
        <v>31</v>
      </c>
      <c r="T47" s="145">
        <v>32</v>
      </c>
      <c r="U47" s="145">
        <v>23</v>
      </c>
      <c r="V47" s="145">
        <v>17</v>
      </c>
      <c r="W47" s="145">
        <v>32</v>
      </c>
      <c r="X47" s="145">
        <v>19</v>
      </c>
      <c r="Y47" s="145">
        <v>22</v>
      </c>
      <c r="Z47" s="145">
        <v>25</v>
      </c>
      <c r="AA47" s="145">
        <v>55</v>
      </c>
      <c r="AB47" s="145">
        <v>24</v>
      </c>
      <c r="AC47" s="145">
        <v>27</v>
      </c>
      <c r="AD47" s="145">
        <v>38</v>
      </c>
      <c r="AE47" s="145">
        <v>29</v>
      </c>
      <c r="AF47" s="145">
        <v>18</v>
      </c>
      <c r="AG47" s="145">
        <v>50</v>
      </c>
      <c r="AH47" s="145">
        <v>14</v>
      </c>
      <c r="AI47" s="145">
        <v>39</v>
      </c>
      <c r="AJ47" s="145">
        <v>24</v>
      </c>
      <c r="AK47" s="145">
        <v>26</v>
      </c>
      <c r="AL47" s="145">
        <v>27</v>
      </c>
      <c r="AM47" s="145">
        <v>82</v>
      </c>
      <c r="AN47" s="145">
        <v>20</v>
      </c>
      <c r="AO47" s="145">
        <v>24</v>
      </c>
      <c r="AP47" s="145">
        <v>26</v>
      </c>
      <c r="AQ47" s="145">
        <v>12</v>
      </c>
      <c r="AR47" s="145">
        <v>21</v>
      </c>
      <c r="AS47" s="145">
        <v>21</v>
      </c>
      <c r="AT47" s="145">
        <v>14</v>
      </c>
      <c r="AU47" s="145">
        <v>22</v>
      </c>
      <c r="AV47" s="145">
        <v>25</v>
      </c>
      <c r="AW47" s="195">
        <v>29</v>
      </c>
    </row>
    <row r="48" spans="1:49" x14ac:dyDescent="0.35">
      <c r="A48" s="27" t="s">
        <v>334</v>
      </c>
      <c r="B48" s="3" t="s">
        <v>133</v>
      </c>
      <c r="C48" s="4">
        <f t="shared" si="6"/>
        <v>0</v>
      </c>
      <c r="D48" s="3">
        <v>0</v>
      </c>
      <c r="E48" s="3">
        <v>0</v>
      </c>
      <c r="F48" s="3">
        <v>0</v>
      </c>
      <c r="G48" s="3">
        <v>0</v>
      </c>
      <c r="H48" s="3">
        <v>0</v>
      </c>
      <c r="I48" s="3">
        <v>0</v>
      </c>
      <c r="J48" s="3">
        <v>0</v>
      </c>
      <c r="K48" s="3">
        <v>0</v>
      </c>
      <c r="L48" s="3">
        <v>0</v>
      </c>
      <c r="M48" s="3">
        <v>0</v>
      </c>
      <c r="N48" s="3">
        <v>0</v>
      </c>
      <c r="O48" s="3">
        <v>0</v>
      </c>
      <c r="P48" s="3">
        <v>0</v>
      </c>
      <c r="Q48" s="3">
        <v>0</v>
      </c>
      <c r="R48" s="3">
        <v>0</v>
      </c>
      <c r="S48" s="3">
        <v>0</v>
      </c>
      <c r="T48" s="3">
        <v>0</v>
      </c>
      <c r="U48" s="3">
        <v>0</v>
      </c>
      <c r="V48" s="3">
        <v>0</v>
      </c>
      <c r="W48" s="3">
        <v>0</v>
      </c>
      <c r="X48" s="3">
        <v>0</v>
      </c>
      <c r="Y48" s="3">
        <v>0</v>
      </c>
      <c r="Z48" s="3">
        <v>0</v>
      </c>
      <c r="AA48" s="3">
        <v>0</v>
      </c>
      <c r="AB48" s="3">
        <v>0</v>
      </c>
      <c r="AC48" s="3">
        <v>0</v>
      </c>
      <c r="AD48" s="3">
        <v>0</v>
      </c>
      <c r="AE48" s="3">
        <v>0</v>
      </c>
      <c r="AF48" s="3">
        <v>0</v>
      </c>
      <c r="AG48" s="3">
        <v>0</v>
      </c>
      <c r="AH48" s="3">
        <v>0</v>
      </c>
      <c r="AI48" s="3">
        <v>0</v>
      </c>
      <c r="AJ48" s="3">
        <v>0</v>
      </c>
      <c r="AK48" s="3">
        <v>0</v>
      </c>
      <c r="AL48" s="3">
        <v>0</v>
      </c>
      <c r="AM48" s="3">
        <v>0</v>
      </c>
      <c r="AN48" s="3">
        <v>0</v>
      </c>
      <c r="AO48" s="3">
        <v>0</v>
      </c>
      <c r="AP48" s="3">
        <v>0</v>
      </c>
      <c r="AQ48" s="3">
        <v>0</v>
      </c>
      <c r="AR48" s="3">
        <v>0</v>
      </c>
      <c r="AS48" s="3">
        <v>0</v>
      </c>
      <c r="AT48" s="3">
        <v>0</v>
      </c>
      <c r="AU48" s="3">
        <v>0</v>
      </c>
      <c r="AV48" s="3">
        <v>0</v>
      </c>
      <c r="AW48" s="10">
        <v>0</v>
      </c>
    </row>
    <row r="49" spans="1:49" x14ac:dyDescent="0.35">
      <c r="A49" s="27" t="s">
        <v>334</v>
      </c>
      <c r="B49" s="3" t="s">
        <v>167</v>
      </c>
      <c r="C49" s="4">
        <f t="shared" si="6"/>
        <v>503.39130434782606</v>
      </c>
      <c r="D49" s="4">
        <v>880</v>
      </c>
      <c r="E49" s="4">
        <v>540</v>
      </c>
      <c r="F49" s="4">
        <v>534</v>
      </c>
      <c r="G49" s="4">
        <v>503</v>
      </c>
      <c r="H49" s="4">
        <v>668</v>
      </c>
      <c r="I49" s="4">
        <v>824</v>
      </c>
      <c r="J49" s="3">
        <v>675</v>
      </c>
      <c r="K49" s="4">
        <v>765</v>
      </c>
      <c r="L49" s="4">
        <v>692</v>
      </c>
      <c r="M49" s="4">
        <v>577</v>
      </c>
      <c r="N49" s="3">
        <v>752</v>
      </c>
      <c r="O49" s="3">
        <v>533</v>
      </c>
      <c r="P49" s="4">
        <v>838</v>
      </c>
      <c r="Q49" s="4">
        <v>720</v>
      </c>
      <c r="R49" s="4">
        <v>643</v>
      </c>
      <c r="S49" s="4">
        <v>775</v>
      </c>
      <c r="T49" s="4">
        <v>617</v>
      </c>
      <c r="U49" s="4">
        <v>560</v>
      </c>
      <c r="V49" s="4">
        <v>414</v>
      </c>
      <c r="W49" s="4">
        <v>589</v>
      </c>
      <c r="X49" s="4">
        <v>362</v>
      </c>
      <c r="Y49" s="4">
        <v>240</v>
      </c>
      <c r="Z49" s="4">
        <v>574</v>
      </c>
      <c r="AA49" s="4">
        <v>636</v>
      </c>
      <c r="AB49" s="4">
        <v>493</v>
      </c>
      <c r="AC49" s="4">
        <v>358</v>
      </c>
      <c r="AD49" s="4">
        <v>577</v>
      </c>
      <c r="AE49" s="4">
        <v>315</v>
      </c>
      <c r="AF49" s="4">
        <v>382</v>
      </c>
      <c r="AG49" s="4">
        <v>642</v>
      </c>
      <c r="AH49" s="4">
        <v>151</v>
      </c>
      <c r="AI49" s="4">
        <v>444</v>
      </c>
      <c r="AJ49" s="4">
        <v>357</v>
      </c>
      <c r="AK49" s="4">
        <v>417</v>
      </c>
      <c r="AL49" s="4">
        <v>477</v>
      </c>
      <c r="AM49" s="4">
        <v>297</v>
      </c>
      <c r="AN49" s="4">
        <v>487</v>
      </c>
      <c r="AO49" s="4">
        <v>279</v>
      </c>
      <c r="AP49" s="4">
        <v>390</v>
      </c>
      <c r="AQ49" s="4">
        <v>140</v>
      </c>
      <c r="AR49" s="4">
        <v>183</v>
      </c>
      <c r="AS49" s="4">
        <v>401</v>
      </c>
      <c r="AT49" s="4">
        <v>240</v>
      </c>
      <c r="AU49" s="4">
        <v>375</v>
      </c>
      <c r="AV49" s="4">
        <v>409</v>
      </c>
      <c r="AW49" s="16">
        <v>431</v>
      </c>
    </row>
    <row r="50" spans="1:49" x14ac:dyDescent="0.35">
      <c r="A50" s="27" t="s">
        <v>334</v>
      </c>
      <c r="B50" s="3" t="s">
        <v>132</v>
      </c>
      <c r="C50" s="4">
        <f t="shared" si="6"/>
        <v>28.652173913043477</v>
      </c>
      <c r="D50" s="3">
        <v>42</v>
      </c>
      <c r="E50" s="3">
        <v>27</v>
      </c>
      <c r="F50" s="3">
        <v>38</v>
      </c>
      <c r="G50" s="3">
        <v>27</v>
      </c>
      <c r="H50" s="3">
        <v>36</v>
      </c>
      <c r="I50" s="3">
        <v>46</v>
      </c>
      <c r="J50" s="3">
        <v>38</v>
      </c>
      <c r="K50" s="3">
        <v>37</v>
      </c>
      <c r="L50" s="3">
        <v>30</v>
      </c>
      <c r="M50" s="3">
        <v>21</v>
      </c>
      <c r="N50" s="3">
        <v>37</v>
      </c>
      <c r="O50" s="3">
        <v>22</v>
      </c>
      <c r="P50" s="3">
        <v>43</v>
      </c>
      <c r="Q50" s="3">
        <v>37</v>
      </c>
      <c r="R50" s="3">
        <v>41</v>
      </c>
      <c r="S50" s="3">
        <v>38</v>
      </c>
      <c r="T50" s="3">
        <v>33</v>
      </c>
      <c r="U50" s="3">
        <v>39</v>
      </c>
      <c r="V50" s="3">
        <v>34</v>
      </c>
      <c r="W50" s="3">
        <v>29</v>
      </c>
      <c r="X50" s="3">
        <v>29</v>
      </c>
      <c r="Y50" s="3">
        <v>19</v>
      </c>
      <c r="Z50" s="3">
        <v>35</v>
      </c>
      <c r="AA50" s="3">
        <v>25</v>
      </c>
      <c r="AB50" s="3">
        <v>35</v>
      </c>
      <c r="AC50" s="3">
        <v>22</v>
      </c>
      <c r="AD50" s="3">
        <v>27</v>
      </c>
      <c r="AE50" s="3">
        <v>20</v>
      </c>
      <c r="AF50" s="3">
        <v>27</v>
      </c>
      <c r="AG50" s="3">
        <v>24</v>
      </c>
      <c r="AH50" s="3">
        <v>18</v>
      </c>
      <c r="AI50" s="3">
        <v>19</v>
      </c>
      <c r="AJ50" s="3">
        <v>23</v>
      </c>
      <c r="AK50" s="3">
        <v>25</v>
      </c>
      <c r="AL50" s="3">
        <v>29</v>
      </c>
      <c r="AM50" s="3">
        <v>8</v>
      </c>
      <c r="AN50" s="3">
        <v>25</v>
      </c>
      <c r="AO50" s="3">
        <v>23</v>
      </c>
      <c r="AP50" s="3">
        <v>25</v>
      </c>
      <c r="AQ50" s="3">
        <v>16</v>
      </c>
      <c r="AR50" s="3">
        <v>15</v>
      </c>
      <c r="AS50" s="3">
        <v>31</v>
      </c>
      <c r="AT50" s="3">
        <v>22</v>
      </c>
      <c r="AU50" s="3">
        <v>28</v>
      </c>
      <c r="AV50" s="3">
        <v>29</v>
      </c>
      <c r="AW50" s="10">
        <v>24</v>
      </c>
    </row>
    <row r="51" spans="1:49" x14ac:dyDescent="0.35">
      <c r="A51" s="27" t="s">
        <v>335</v>
      </c>
      <c r="B51" s="3" t="s">
        <v>162</v>
      </c>
      <c r="C51" s="145">
        <f t="shared" si="6"/>
        <v>1068.6304347826087</v>
      </c>
      <c r="D51" s="145">
        <v>1647</v>
      </c>
      <c r="E51" s="145">
        <v>1478</v>
      </c>
      <c r="F51" s="145">
        <v>422</v>
      </c>
      <c r="G51" s="145">
        <v>72</v>
      </c>
      <c r="H51" s="145">
        <v>100</v>
      </c>
      <c r="I51" s="145">
        <v>672</v>
      </c>
      <c r="J51" s="145">
        <v>1478</v>
      </c>
      <c r="K51" s="145">
        <v>1395</v>
      </c>
      <c r="L51" s="145">
        <v>350</v>
      </c>
      <c r="M51" s="145">
        <v>1874</v>
      </c>
      <c r="N51" s="145">
        <v>2054</v>
      </c>
      <c r="O51" s="145">
        <v>1946</v>
      </c>
      <c r="P51" s="145">
        <v>2100</v>
      </c>
      <c r="Q51" s="145">
        <v>1195</v>
      </c>
      <c r="R51" s="145">
        <v>1847</v>
      </c>
      <c r="S51" s="145">
        <v>580</v>
      </c>
      <c r="T51" s="145">
        <v>688</v>
      </c>
      <c r="U51" s="145">
        <v>1065</v>
      </c>
      <c r="V51" s="145">
        <v>1234</v>
      </c>
      <c r="W51" s="145">
        <v>1243</v>
      </c>
      <c r="X51" s="145">
        <v>741</v>
      </c>
      <c r="Y51" s="145">
        <v>1591</v>
      </c>
      <c r="Z51" s="145">
        <v>2266</v>
      </c>
      <c r="AA51" s="145">
        <v>1883</v>
      </c>
      <c r="AB51" s="145">
        <v>1115</v>
      </c>
      <c r="AC51" s="145">
        <v>473</v>
      </c>
      <c r="AD51" s="145">
        <v>473</v>
      </c>
      <c r="AE51" s="145">
        <v>675</v>
      </c>
      <c r="AF51" s="145">
        <v>1358</v>
      </c>
      <c r="AG51" s="145">
        <v>1099</v>
      </c>
      <c r="AH51" s="145">
        <v>1638</v>
      </c>
      <c r="AI51" s="145">
        <v>2001</v>
      </c>
      <c r="AJ51" s="145">
        <v>1956</v>
      </c>
      <c r="AK51" s="145">
        <v>1755</v>
      </c>
      <c r="AL51" s="145">
        <v>1438</v>
      </c>
      <c r="AM51" s="145">
        <v>1092</v>
      </c>
      <c r="AN51" s="145">
        <v>646</v>
      </c>
      <c r="AO51" s="145">
        <v>820</v>
      </c>
      <c r="AP51" s="145">
        <v>656</v>
      </c>
      <c r="AQ51" s="145">
        <v>128</v>
      </c>
      <c r="AR51" s="145">
        <v>28</v>
      </c>
      <c r="AS51" s="145">
        <v>428</v>
      </c>
      <c r="AT51" s="145">
        <v>392</v>
      </c>
      <c r="AU51" s="145">
        <v>274</v>
      </c>
      <c r="AV51" s="145">
        <v>328</v>
      </c>
      <c r="AW51" s="195">
        <v>463</v>
      </c>
    </row>
    <row r="52" spans="1:49" x14ac:dyDescent="0.35">
      <c r="A52" s="27" t="s">
        <v>335</v>
      </c>
      <c r="B52" s="3" t="s">
        <v>166</v>
      </c>
      <c r="C52" s="145">
        <f t="shared" si="6"/>
        <v>402.32608695652175</v>
      </c>
      <c r="D52" s="145">
        <v>412</v>
      </c>
      <c r="E52" s="145">
        <v>493</v>
      </c>
      <c r="F52" s="145">
        <v>211</v>
      </c>
      <c r="G52" s="145">
        <v>72</v>
      </c>
      <c r="H52" s="145">
        <v>50</v>
      </c>
      <c r="I52" s="145">
        <v>168</v>
      </c>
      <c r="J52" s="145">
        <v>369</v>
      </c>
      <c r="K52" s="145">
        <v>279</v>
      </c>
      <c r="L52" s="145">
        <v>88</v>
      </c>
      <c r="M52" s="145">
        <v>625</v>
      </c>
      <c r="N52" s="145">
        <v>1027</v>
      </c>
      <c r="O52" s="145">
        <v>973</v>
      </c>
      <c r="P52" s="145">
        <v>700</v>
      </c>
      <c r="Q52" s="145">
        <v>398</v>
      </c>
      <c r="R52" s="145">
        <v>1847</v>
      </c>
      <c r="S52" s="145">
        <v>290</v>
      </c>
      <c r="T52" s="145">
        <v>115</v>
      </c>
      <c r="U52" s="145">
        <v>355</v>
      </c>
      <c r="V52" s="145">
        <v>247</v>
      </c>
      <c r="W52" s="145">
        <v>621</v>
      </c>
      <c r="X52" s="145">
        <v>741</v>
      </c>
      <c r="Y52" s="145">
        <v>398</v>
      </c>
      <c r="Z52" s="145">
        <v>453</v>
      </c>
      <c r="AA52" s="145">
        <v>377</v>
      </c>
      <c r="AB52" s="145">
        <v>223</v>
      </c>
      <c r="AC52" s="145">
        <v>237</v>
      </c>
      <c r="AD52" s="145">
        <v>473</v>
      </c>
      <c r="AE52" s="145">
        <v>338</v>
      </c>
      <c r="AF52" s="145">
        <v>679</v>
      </c>
      <c r="AG52" s="145">
        <v>366</v>
      </c>
      <c r="AH52" s="145">
        <v>819</v>
      </c>
      <c r="AI52" s="145">
        <v>667</v>
      </c>
      <c r="AJ52" s="145">
        <v>652</v>
      </c>
      <c r="AK52" s="145">
        <v>292</v>
      </c>
      <c r="AL52" s="145">
        <v>360</v>
      </c>
      <c r="AM52" s="145">
        <v>546</v>
      </c>
      <c r="AN52" s="145">
        <v>162</v>
      </c>
      <c r="AO52" s="145">
        <v>273</v>
      </c>
      <c r="AP52" s="145">
        <v>219</v>
      </c>
      <c r="AQ52" s="145">
        <v>64</v>
      </c>
      <c r="AR52" s="145">
        <v>28</v>
      </c>
      <c r="AS52" s="145">
        <v>214</v>
      </c>
      <c r="AT52" s="145">
        <v>131</v>
      </c>
      <c r="AU52" s="145">
        <v>137</v>
      </c>
      <c r="AV52" s="145">
        <v>164</v>
      </c>
      <c r="AW52" s="195">
        <v>154</v>
      </c>
    </row>
    <row r="53" spans="1:49" x14ac:dyDescent="0.35">
      <c r="A53" s="27" t="s">
        <v>335</v>
      </c>
      <c r="B53" s="3" t="s">
        <v>133</v>
      </c>
      <c r="C53" s="4">
        <f t="shared" si="6"/>
        <v>31.304347826086957</v>
      </c>
      <c r="D53" s="3">
        <v>46</v>
      </c>
      <c r="E53" s="3">
        <v>41</v>
      </c>
      <c r="F53" s="3">
        <v>12</v>
      </c>
      <c r="G53" s="3">
        <v>2</v>
      </c>
      <c r="H53" s="3">
        <v>3</v>
      </c>
      <c r="I53" s="3">
        <v>19</v>
      </c>
      <c r="J53" s="3">
        <v>41</v>
      </c>
      <c r="K53" s="3">
        <v>39</v>
      </c>
      <c r="L53" s="3">
        <v>11</v>
      </c>
      <c r="M53" s="3">
        <v>52</v>
      </c>
      <c r="N53" s="3">
        <v>57</v>
      </c>
      <c r="O53" s="3">
        <v>54</v>
      </c>
      <c r="P53" s="3">
        <v>58</v>
      </c>
      <c r="Q53" s="3">
        <v>33</v>
      </c>
      <c r="R53" s="3">
        <v>51</v>
      </c>
      <c r="S53" s="3">
        <v>16</v>
      </c>
      <c r="T53" s="3">
        <v>23</v>
      </c>
      <c r="U53" s="3">
        <v>40</v>
      </c>
      <c r="V53" s="3">
        <v>44</v>
      </c>
      <c r="W53" s="3">
        <v>45</v>
      </c>
      <c r="X53" s="3">
        <v>27</v>
      </c>
      <c r="Y53" s="3">
        <v>55</v>
      </c>
      <c r="Z53" s="3">
        <v>72</v>
      </c>
      <c r="AA53" s="3">
        <v>61</v>
      </c>
      <c r="AB53" s="3">
        <v>31</v>
      </c>
      <c r="AC53" s="3">
        <v>13</v>
      </c>
      <c r="AD53" s="3">
        <v>13</v>
      </c>
      <c r="AE53" s="3">
        <v>19</v>
      </c>
      <c r="AF53" s="3">
        <v>40</v>
      </c>
      <c r="AG53" s="3">
        <v>32</v>
      </c>
      <c r="AH53" s="3">
        <v>45</v>
      </c>
      <c r="AI53" s="3">
        <v>55</v>
      </c>
      <c r="AJ53" s="3">
        <v>54</v>
      </c>
      <c r="AK53" s="3">
        <v>48</v>
      </c>
      <c r="AL53" s="3">
        <v>40</v>
      </c>
      <c r="AM53" s="3">
        <v>30</v>
      </c>
      <c r="AN53" s="3">
        <v>18</v>
      </c>
      <c r="AO53" s="3">
        <v>23</v>
      </c>
      <c r="AP53" s="3">
        <v>19</v>
      </c>
      <c r="AQ53" s="3">
        <v>4</v>
      </c>
      <c r="AR53" s="3">
        <v>1</v>
      </c>
      <c r="AS53" s="3">
        <v>12</v>
      </c>
      <c r="AT53" s="3">
        <v>11</v>
      </c>
      <c r="AU53" s="3">
        <v>8</v>
      </c>
      <c r="AV53" s="3">
        <v>9</v>
      </c>
      <c r="AW53" s="10">
        <v>13</v>
      </c>
    </row>
    <row r="54" spans="1:49" x14ac:dyDescent="0.35">
      <c r="A54" s="27" t="s">
        <v>335</v>
      </c>
      <c r="B54" s="3" t="s">
        <v>167</v>
      </c>
      <c r="C54" s="4">
        <f t="shared" si="6"/>
        <v>0</v>
      </c>
      <c r="D54" s="4">
        <v>0</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16">
        <v>0</v>
      </c>
    </row>
    <row r="55" spans="1:49" x14ac:dyDescent="0.35">
      <c r="A55" s="27" t="s">
        <v>335</v>
      </c>
      <c r="B55" s="3" t="s">
        <v>132</v>
      </c>
      <c r="C55" s="4">
        <f t="shared" si="6"/>
        <v>2.9565217391304346</v>
      </c>
      <c r="D55" s="3">
        <v>4</v>
      </c>
      <c r="E55" s="3">
        <v>3</v>
      </c>
      <c r="F55" s="3">
        <v>2</v>
      </c>
      <c r="G55" s="3">
        <v>1</v>
      </c>
      <c r="H55" s="3">
        <v>2</v>
      </c>
      <c r="I55" s="3">
        <v>4</v>
      </c>
      <c r="J55" s="3">
        <v>4</v>
      </c>
      <c r="K55" s="3">
        <v>5</v>
      </c>
      <c r="L55" s="3">
        <v>4</v>
      </c>
      <c r="M55" s="3">
        <v>3</v>
      </c>
      <c r="N55" s="3">
        <v>2</v>
      </c>
      <c r="O55" s="3">
        <v>2</v>
      </c>
      <c r="P55" s="3">
        <v>3</v>
      </c>
      <c r="Q55" s="3">
        <v>3</v>
      </c>
      <c r="R55" s="3">
        <v>1</v>
      </c>
      <c r="S55" s="3">
        <v>2</v>
      </c>
      <c r="T55" s="3">
        <v>6</v>
      </c>
      <c r="U55" s="3">
        <v>3</v>
      </c>
      <c r="V55" s="3">
        <v>5</v>
      </c>
      <c r="W55" s="3">
        <v>2</v>
      </c>
      <c r="X55" s="3">
        <v>1</v>
      </c>
      <c r="Y55" s="3">
        <v>4</v>
      </c>
      <c r="Z55" s="3">
        <v>5</v>
      </c>
      <c r="AA55" s="3">
        <v>5</v>
      </c>
      <c r="AB55" s="3">
        <v>5</v>
      </c>
      <c r="AC55" s="3">
        <v>2</v>
      </c>
      <c r="AD55" s="3">
        <v>1</v>
      </c>
      <c r="AE55" s="3">
        <v>2</v>
      </c>
      <c r="AF55" s="3">
        <v>2</v>
      </c>
      <c r="AG55" s="3">
        <v>3</v>
      </c>
      <c r="AH55" s="3">
        <v>2</v>
      </c>
      <c r="AI55" s="3">
        <v>3</v>
      </c>
      <c r="AJ55" s="3">
        <v>3</v>
      </c>
      <c r="AK55" s="3">
        <v>6</v>
      </c>
      <c r="AL55" s="3">
        <v>4</v>
      </c>
      <c r="AM55" s="3">
        <v>2</v>
      </c>
      <c r="AN55" s="3">
        <v>4</v>
      </c>
      <c r="AO55" s="3">
        <v>3</v>
      </c>
      <c r="AP55" s="3">
        <v>3</v>
      </c>
      <c r="AQ55" s="3">
        <v>2</v>
      </c>
      <c r="AR55" s="3">
        <v>1</v>
      </c>
      <c r="AS55" s="3">
        <v>2</v>
      </c>
      <c r="AT55" s="3">
        <v>3</v>
      </c>
      <c r="AU55" s="3">
        <v>2</v>
      </c>
      <c r="AV55" s="3">
        <v>2</v>
      </c>
      <c r="AW55" s="10">
        <v>3</v>
      </c>
    </row>
    <row r="56" spans="1:49" x14ac:dyDescent="0.35">
      <c r="A56" s="27" t="s">
        <v>336</v>
      </c>
      <c r="B56" s="3" t="s">
        <v>162</v>
      </c>
      <c r="C56" s="145">
        <f t="shared" si="6"/>
        <v>1727.5434782608695</v>
      </c>
      <c r="D56" s="145">
        <v>500</v>
      </c>
      <c r="E56" s="145">
        <v>1300</v>
      </c>
      <c r="F56" s="145">
        <v>2000</v>
      </c>
      <c r="G56" s="145">
        <v>729</v>
      </c>
      <c r="H56" s="145">
        <v>1100</v>
      </c>
      <c r="I56" s="145">
        <v>900</v>
      </c>
      <c r="J56" s="145">
        <v>1100</v>
      </c>
      <c r="K56" s="145">
        <v>900</v>
      </c>
      <c r="L56" s="145">
        <v>1200</v>
      </c>
      <c r="M56" s="145">
        <v>1112</v>
      </c>
      <c r="N56" s="145">
        <v>300</v>
      </c>
      <c r="O56" s="145">
        <v>700</v>
      </c>
      <c r="P56" s="145">
        <v>1000</v>
      </c>
      <c r="Q56" s="145">
        <v>300</v>
      </c>
      <c r="R56" s="145">
        <v>1100</v>
      </c>
      <c r="S56" s="145">
        <v>2300</v>
      </c>
      <c r="T56" s="145">
        <v>2100</v>
      </c>
      <c r="U56" s="145">
        <v>1600</v>
      </c>
      <c r="V56" s="145">
        <v>1400</v>
      </c>
      <c r="W56" s="145">
        <v>1600</v>
      </c>
      <c r="X56" s="145">
        <v>1400</v>
      </c>
      <c r="Y56" s="145">
        <v>1368</v>
      </c>
      <c r="Z56" s="145">
        <v>1758</v>
      </c>
      <c r="AA56" s="145">
        <v>1300</v>
      </c>
      <c r="AB56" s="145">
        <v>1200</v>
      </c>
      <c r="AC56" s="145">
        <v>1200</v>
      </c>
      <c r="AD56" s="145">
        <v>900</v>
      </c>
      <c r="AE56" s="145">
        <v>700</v>
      </c>
      <c r="AF56" s="145">
        <v>1400</v>
      </c>
      <c r="AG56" s="145">
        <v>1500</v>
      </c>
      <c r="AH56" s="145">
        <v>1200</v>
      </c>
      <c r="AI56" s="145">
        <v>1700</v>
      </c>
      <c r="AJ56" s="145">
        <v>900</v>
      </c>
      <c r="AK56" s="145">
        <v>1000</v>
      </c>
      <c r="AL56" s="145">
        <v>600</v>
      </c>
      <c r="AM56" s="145">
        <v>1700</v>
      </c>
      <c r="AN56" s="145">
        <v>1400</v>
      </c>
      <c r="AO56" s="145">
        <v>2700</v>
      </c>
      <c r="AP56" s="145">
        <v>1800</v>
      </c>
      <c r="AQ56" s="145">
        <v>1700</v>
      </c>
      <c r="AR56" s="145">
        <v>2200</v>
      </c>
      <c r="AS56" s="145">
        <v>4700</v>
      </c>
      <c r="AT56" s="145">
        <v>4600</v>
      </c>
      <c r="AU56" s="145">
        <v>4200</v>
      </c>
      <c r="AV56" s="145">
        <v>6300</v>
      </c>
      <c r="AW56" s="195">
        <v>6800</v>
      </c>
    </row>
    <row r="57" spans="1:49" x14ac:dyDescent="0.35">
      <c r="A57" s="27" t="s">
        <v>336</v>
      </c>
      <c r="B57" s="3" t="s">
        <v>166</v>
      </c>
      <c r="C57" s="145">
        <f t="shared" si="6"/>
        <v>223.80434782608697</v>
      </c>
      <c r="D57" s="145">
        <v>100</v>
      </c>
      <c r="E57" s="145">
        <v>260</v>
      </c>
      <c r="F57" s="145">
        <v>400</v>
      </c>
      <c r="G57" s="145">
        <v>146</v>
      </c>
      <c r="H57" s="145">
        <v>157</v>
      </c>
      <c r="I57" s="145">
        <v>113</v>
      </c>
      <c r="J57" s="145">
        <v>183</v>
      </c>
      <c r="K57" s="145">
        <v>225</v>
      </c>
      <c r="L57" s="145">
        <v>200</v>
      </c>
      <c r="M57" s="145">
        <v>222</v>
      </c>
      <c r="N57" s="145">
        <v>100</v>
      </c>
      <c r="O57" s="145">
        <v>233</v>
      </c>
      <c r="P57" s="145">
        <v>200</v>
      </c>
      <c r="Q57" s="145">
        <v>150</v>
      </c>
      <c r="R57" s="145">
        <v>183</v>
      </c>
      <c r="S57" s="145">
        <v>192</v>
      </c>
      <c r="T57" s="145">
        <v>300</v>
      </c>
      <c r="U57" s="145">
        <v>229</v>
      </c>
      <c r="V57" s="145">
        <v>233</v>
      </c>
      <c r="W57" s="145">
        <v>229</v>
      </c>
      <c r="X57" s="145">
        <v>233</v>
      </c>
      <c r="Y57" s="145">
        <v>342</v>
      </c>
      <c r="Z57" s="145">
        <v>352</v>
      </c>
      <c r="AA57" s="145">
        <v>186</v>
      </c>
      <c r="AB57" s="145">
        <v>133</v>
      </c>
      <c r="AC57" s="145">
        <v>171</v>
      </c>
      <c r="AD57" s="145">
        <v>150</v>
      </c>
      <c r="AE57" s="145">
        <v>175</v>
      </c>
      <c r="AF57" s="145">
        <v>200</v>
      </c>
      <c r="AG57" s="145">
        <v>167</v>
      </c>
      <c r="AH57" s="145">
        <v>150</v>
      </c>
      <c r="AI57" s="145">
        <v>189</v>
      </c>
      <c r="AJ57" s="145">
        <v>129</v>
      </c>
      <c r="AK57" s="145">
        <v>143</v>
      </c>
      <c r="AL57" s="145">
        <v>120</v>
      </c>
      <c r="AM57" s="145">
        <v>243</v>
      </c>
      <c r="AN57" s="145">
        <v>156</v>
      </c>
      <c r="AO57" s="145">
        <v>193</v>
      </c>
      <c r="AP57" s="145">
        <v>360</v>
      </c>
      <c r="AQ57" s="145">
        <v>283</v>
      </c>
      <c r="AR57" s="145">
        <v>314</v>
      </c>
      <c r="AS57" s="145">
        <v>392</v>
      </c>
      <c r="AT57" s="145">
        <v>329</v>
      </c>
      <c r="AU57" s="145">
        <v>280</v>
      </c>
      <c r="AV57" s="145">
        <v>450</v>
      </c>
      <c r="AW57" s="195">
        <v>400</v>
      </c>
    </row>
    <row r="58" spans="1:49" x14ac:dyDescent="0.35">
      <c r="A58" s="27" t="s">
        <v>336</v>
      </c>
      <c r="B58" s="3" t="s">
        <v>133</v>
      </c>
      <c r="C58" s="4">
        <f t="shared" si="6"/>
        <v>17.347826086956523</v>
      </c>
      <c r="D58" s="3">
        <v>5</v>
      </c>
      <c r="E58" s="3">
        <v>13</v>
      </c>
      <c r="F58" s="3">
        <v>20</v>
      </c>
      <c r="G58" s="3">
        <v>8</v>
      </c>
      <c r="H58" s="3">
        <v>11</v>
      </c>
      <c r="I58" s="3">
        <v>9</v>
      </c>
      <c r="J58" s="3">
        <v>11</v>
      </c>
      <c r="K58" s="3">
        <v>9</v>
      </c>
      <c r="L58" s="3">
        <v>12</v>
      </c>
      <c r="M58" s="3">
        <v>12</v>
      </c>
      <c r="N58" s="3">
        <v>3</v>
      </c>
      <c r="O58" s="3">
        <v>7</v>
      </c>
      <c r="P58" s="3">
        <v>10</v>
      </c>
      <c r="Q58" s="3">
        <v>3</v>
      </c>
      <c r="R58" s="3">
        <v>11</v>
      </c>
      <c r="S58" s="3">
        <v>23</v>
      </c>
      <c r="T58" s="3">
        <v>21</v>
      </c>
      <c r="U58" s="3">
        <v>16</v>
      </c>
      <c r="V58" s="3">
        <v>14</v>
      </c>
      <c r="W58" s="3">
        <v>16</v>
      </c>
      <c r="X58" s="3">
        <v>14</v>
      </c>
      <c r="Y58" s="3">
        <v>15</v>
      </c>
      <c r="Z58" s="3">
        <v>18</v>
      </c>
      <c r="AA58" s="3">
        <v>13</v>
      </c>
      <c r="AB58" s="3">
        <v>12</v>
      </c>
      <c r="AC58" s="3">
        <v>12</v>
      </c>
      <c r="AD58" s="3">
        <v>9</v>
      </c>
      <c r="AE58" s="3">
        <v>7</v>
      </c>
      <c r="AF58" s="3">
        <v>14</v>
      </c>
      <c r="AG58" s="3">
        <v>15</v>
      </c>
      <c r="AH58" s="3">
        <v>12</v>
      </c>
      <c r="AI58" s="3">
        <v>17</v>
      </c>
      <c r="AJ58" s="3">
        <v>9</v>
      </c>
      <c r="AK58" s="3">
        <v>10</v>
      </c>
      <c r="AL58" s="3">
        <v>6</v>
      </c>
      <c r="AM58" s="3">
        <v>17</v>
      </c>
      <c r="AN58" s="3">
        <v>14</v>
      </c>
      <c r="AO58" s="3">
        <v>27</v>
      </c>
      <c r="AP58" s="3">
        <v>18</v>
      </c>
      <c r="AQ58" s="3">
        <v>17</v>
      </c>
      <c r="AR58" s="3">
        <v>22</v>
      </c>
      <c r="AS58" s="3">
        <v>47</v>
      </c>
      <c r="AT58" s="3">
        <v>46</v>
      </c>
      <c r="AU58" s="3">
        <v>42</v>
      </c>
      <c r="AV58" s="3">
        <v>63</v>
      </c>
      <c r="AW58" s="10">
        <v>68</v>
      </c>
    </row>
    <row r="59" spans="1:49" x14ac:dyDescent="0.35">
      <c r="A59" s="27" t="s">
        <v>336</v>
      </c>
      <c r="B59" s="3" t="s">
        <v>167</v>
      </c>
      <c r="C59" s="4">
        <f t="shared" si="6"/>
        <v>0</v>
      </c>
      <c r="D59" s="4">
        <v>0</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16">
        <v>0</v>
      </c>
    </row>
    <row r="60" spans="1:49" x14ac:dyDescent="0.35">
      <c r="A60" s="27" t="s">
        <v>336</v>
      </c>
      <c r="B60" s="3" t="s">
        <v>132</v>
      </c>
      <c r="C60" s="4">
        <f t="shared" si="6"/>
        <v>7.2608695652173916</v>
      </c>
      <c r="D60" s="3">
        <v>5</v>
      </c>
      <c r="E60" s="3">
        <v>5</v>
      </c>
      <c r="F60" s="3">
        <v>5</v>
      </c>
      <c r="G60" s="3">
        <v>5</v>
      </c>
      <c r="H60" s="3">
        <v>7</v>
      </c>
      <c r="I60" s="3">
        <v>8</v>
      </c>
      <c r="J60" s="3">
        <v>6</v>
      </c>
      <c r="K60" s="3">
        <v>4</v>
      </c>
      <c r="L60" s="3">
        <v>6</v>
      </c>
      <c r="M60" s="3">
        <v>5</v>
      </c>
      <c r="N60" s="3">
        <v>3</v>
      </c>
      <c r="O60" s="3">
        <v>3</v>
      </c>
      <c r="P60" s="3">
        <v>5</v>
      </c>
      <c r="Q60" s="3">
        <v>2</v>
      </c>
      <c r="R60" s="3">
        <v>6</v>
      </c>
      <c r="S60" s="3">
        <v>12</v>
      </c>
      <c r="T60" s="3">
        <v>7</v>
      </c>
      <c r="U60" s="3">
        <v>7</v>
      </c>
      <c r="V60" s="3">
        <v>6</v>
      </c>
      <c r="W60" s="3">
        <v>7</v>
      </c>
      <c r="X60" s="3">
        <v>6</v>
      </c>
      <c r="Y60" s="3">
        <v>4</v>
      </c>
      <c r="Z60" s="3">
        <v>5</v>
      </c>
      <c r="AA60" s="3">
        <v>7</v>
      </c>
      <c r="AB60" s="3">
        <v>9</v>
      </c>
      <c r="AC60" s="3">
        <v>7</v>
      </c>
      <c r="AD60" s="3">
        <v>6</v>
      </c>
      <c r="AE60" s="3">
        <v>4</v>
      </c>
      <c r="AF60" s="3">
        <v>7</v>
      </c>
      <c r="AG60" s="3">
        <v>9</v>
      </c>
      <c r="AH60" s="3">
        <v>8</v>
      </c>
      <c r="AI60" s="3">
        <v>9</v>
      </c>
      <c r="AJ60" s="3">
        <v>7</v>
      </c>
      <c r="AK60" s="3">
        <v>7</v>
      </c>
      <c r="AL60" s="3">
        <v>5</v>
      </c>
      <c r="AM60" s="3">
        <v>7</v>
      </c>
      <c r="AN60" s="3">
        <v>9</v>
      </c>
      <c r="AO60" s="3">
        <v>14</v>
      </c>
      <c r="AP60" s="3">
        <v>5</v>
      </c>
      <c r="AQ60" s="3">
        <v>6</v>
      </c>
      <c r="AR60" s="3">
        <v>7</v>
      </c>
      <c r="AS60" s="3">
        <v>12</v>
      </c>
      <c r="AT60" s="3">
        <v>14</v>
      </c>
      <c r="AU60" s="3">
        <v>15</v>
      </c>
      <c r="AV60" s="3">
        <v>14</v>
      </c>
      <c r="AW60" s="10">
        <v>17</v>
      </c>
    </row>
    <row r="61" spans="1:49" x14ac:dyDescent="0.35">
      <c r="A61" s="27" t="s">
        <v>337</v>
      </c>
      <c r="B61" s="3" t="s">
        <v>162</v>
      </c>
      <c r="C61" s="145">
        <f t="shared" si="6"/>
        <v>30038.67391304348</v>
      </c>
      <c r="D61" s="145">
        <v>28298</v>
      </c>
      <c r="E61" s="145">
        <v>24200</v>
      </c>
      <c r="F61" s="145">
        <v>21074</v>
      </c>
      <c r="G61" s="145">
        <v>25517</v>
      </c>
      <c r="H61" s="145">
        <v>26586</v>
      </c>
      <c r="I61" s="145">
        <v>32952</v>
      </c>
      <c r="J61" s="145">
        <v>28312</v>
      </c>
      <c r="K61" s="145">
        <v>31165</v>
      </c>
      <c r="L61" s="145">
        <v>26654</v>
      </c>
      <c r="M61" s="145">
        <v>25891</v>
      </c>
      <c r="N61" s="145">
        <v>25370</v>
      </c>
      <c r="O61" s="145">
        <v>26704</v>
      </c>
      <c r="P61" s="145">
        <v>24358</v>
      </c>
      <c r="Q61" s="145">
        <v>24474</v>
      </c>
      <c r="R61" s="145">
        <v>29335</v>
      </c>
      <c r="S61" s="145">
        <v>27757</v>
      </c>
      <c r="T61" s="145">
        <v>27943</v>
      </c>
      <c r="U61" s="145">
        <v>28413</v>
      </c>
      <c r="V61" s="145">
        <v>29611</v>
      </c>
      <c r="W61" s="145">
        <v>31277</v>
      </c>
      <c r="X61" s="145">
        <v>25022</v>
      </c>
      <c r="Y61" s="145">
        <v>32798</v>
      </c>
      <c r="Z61" s="145">
        <v>34476</v>
      </c>
      <c r="AA61" s="145">
        <v>33766</v>
      </c>
      <c r="AB61" s="145">
        <v>38567</v>
      </c>
      <c r="AC61" s="145">
        <v>33368</v>
      </c>
      <c r="AD61" s="145">
        <v>37380</v>
      </c>
      <c r="AE61" s="145">
        <v>46997</v>
      </c>
      <c r="AF61" s="145">
        <v>45356</v>
      </c>
      <c r="AG61" s="145">
        <v>40872</v>
      </c>
      <c r="AH61" s="145">
        <v>43801</v>
      </c>
      <c r="AI61" s="145">
        <v>42860</v>
      </c>
      <c r="AJ61" s="145">
        <v>37911</v>
      </c>
      <c r="AK61" s="145">
        <v>38971</v>
      </c>
      <c r="AL61" s="145">
        <v>36315</v>
      </c>
      <c r="AM61" s="145">
        <v>27656</v>
      </c>
      <c r="AN61" s="145">
        <v>30836</v>
      </c>
      <c r="AO61" s="145">
        <v>29098</v>
      </c>
      <c r="AP61" s="145">
        <v>21404</v>
      </c>
      <c r="AQ61" s="145">
        <v>12893</v>
      </c>
      <c r="AR61" s="145">
        <v>15465</v>
      </c>
      <c r="AS61" s="145">
        <v>17367</v>
      </c>
      <c r="AT61" s="145">
        <v>25631</v>
      </c>
      <c r="AU61" s="145">
        <v>28156</v>
      </c>
      <c r="AV61" s="145">
        <v>31209</v>
      </c>
      <c r="AW61" s="195">
        <v>27713</v>
      </c>
    </row>
    <row r="62" spans="1:49" x14ac:dyDescent="0.35">
      <c r="A62" s="27" t="s">
        <v>337</v>
      </c>
      <c r="B62" s="3" t="s">
        <v>166</v>
      </c>
      <c r="C62" s="145">
        <f t="shared" si="6"/>
        <v>379</v>
      </c>
      <c r="D62" s="145">
        <v>325</v>
      </c>
      <c r="E62" s="145">
        <v>302</v>
      </c>
      <c r="F62" s="145">
        <v>263</v>
      </c>
      <c r="G62" s="145">
        <v>304</v>
      </c>
      <c r="H62" s="145">
        <v>313</v>
      </c>
      <c r="I62" s="145">
        <v>392</v>
      </c>
      <c r="J62" s="145">
        <v>322</v>
      </c>
      <c r="K62" s="145">
        <v>390</v>
      </c>
      <c r="L62" s="145">
        <v>351</v>
      </c>
      <c r="M62" s="145">
        <v>341</v>
      </c>
      <c r="N62" s="145">
        <v>352</v>
      </c>
      <c r="O62" s="145">
        <v>387</v>
      </c>
      <c r="P62" s="145">
        <v>348</v>
      </c>
      <c r="Q62" s="145">
        <v>345</v>
      </c>
      <c r="R62" s="145">
        <v>413</v>
      </c>
      <c r="S62" s="145">
        <v>347</v>
      </c>
      <c r="T62" s="145">
        <v>318</v>
      </c>
      <c r="U62" s="145">
        <v>330</v>
      </c>
      <c r="V62" s="145">
        <v>344</v>
      </c>
      <c r="W62" s="145">
        <v>417</v>
      </c>
      <c r="X62" s="145">
        <v>379</v>
      </c>
      <c r="Y62" s="145">
        <v>381</v>
      </c>
      <c r="Z62" s="145">
        <v>392</v>
      </c>
      <c r="AA62" s="145">
        <v>433</v>
      </c>
      <c r="AB62" s="145">
        <v>443</v>
      </c>
      <c r="AC62" s="145">
        <v>451</v>
      </c>
      <c r="AD62" s="145">
        <v>430</v>
      </c>
      <c r="AE62" s="145">
        <v>546</v>
      </c>
      <c r="AF62" s="145">
        <v>454</v>
      </c>
      <c r="AG62" s="145">
        <v>511</v>
      </c>
      <c r="AH62" s="145">
        <v>503</v>
      </c>
      <c r="AI62" s="145">
        <v>498</v>
      </c>
      <c r="AJ62" s="145">
        <v>468</v>
      </c>
      <c r="AK62" s="145">
        <v>464</v>
      </c>
      <c r="AL62" s="145">
        <v>408</v>
      </c>
      <c r="AM62" s="145">
        <v>350</v>
      </c>
      <c r="AN62" s="145">
        <v>400</v>
      </c>
      <c r="AO62" s="145">
        <v>351</v>
      </c>
      <c r="AP62" s="145">
        <v>369</v>
      </c>
      <c r="AQ62" s="145">
        <v>368</v>
      </c>
      <c r="AR62" s="145">
        <v>397</v>
      </c>
      <c r="AS62" s="145">
        <v>299</v>
      </c>
      <c r="AT62" s="145">
        <v>346</v>
      </c>
      <c r="AU62" s="145">
        <v>300</v>
      </c>
      <c r="AV62" s="145">
        <v>300</v>
      </c>
      <c r="AW62" s="195">
        <v>289</v>
      </c>
    </row>
    <row r="63" spans="1:49" x14ac:dyDescent="0.35">
      <c r="A63" s="27" t="s">
        <v>337</v>
      </c>
      <c r="B63" s="3" t="s">
        <v>133</v>
      </c>
      <c r="C63" s="4">
        <f t="shared" si="6"/>
        <v>423.58695652173913</v>
      </c>
      <c r="D63" s="4">
        <v>402</v>
      </c>
      <c r="E63" s="4">
        <v>353</v>
      </c>
      <c r="F63" s="4">
        <v>321</v>
      </c>
      <c r="G63" s="4">
        <v>379</v>
      </c>
      <c r="H63" s="4">
        <v>410</v>
      </c>
      <c r="I63" s="4">
        <v>454</v>
      </c>
      <c r="J63" s="4">
        <v>426</v>
      </c>
      <c r="K63" s="4">
        <v>444</v>
      </c>
      <c r="L63" s="4">
        <v>393</v>
      </c>
      <c r="M63" s="4">
        <v>381</v>
      </c>
      <c r="N63" s="4">
        <v>386</v>
      </c>
      <c r="O63" s="4">
        <v>406</v>
      </c>
      <c r="P63" s="4">
        <v>365</v>
      </c>
      <c r="Q63" s="4">
        <v>341</v>
      </c>
      <c r="R63" s="4">
        <v>402</v>
      </c>
      <c r="S63" s="4">
        <v>386</v>
      </c>
      <c r="T63" s="4">
        <v>371</v>
      </c>
      <c r="U63" s="4">
        <v>388</v>
      </c>
      <c r="V63" s="4">
        <v>400</v>
      </c>
      <c r="W63" s="4">
        <v>437</v>
      </c>
      <c r="X63" s="4">
        <v>368</v>
      </c>
      <c r="Y63" s="4">
        <v>454</v>
      </c>
      <c r="Z63" s="4">
        <v>458</v>
      </c>
      <c r="AA63" s="4">
        <v>445</v>
      </c>
      <c r="AB63" s="4">
        <v>529</v>
      </c>
      <c r="AC63" s="4">
        <v>477</v>
      </c>
      <c r="AD63" s="4">
        <v>552</v>
      </c>
      <c r="AE63" s="4">
        <v>647</v>
      </c>
      <c r="AF63" s="4">
        <v>623</v>
      </c>
      <c r="AG63" s="4">
        <v>539</v>
      </c>
      <c r="AH63" s="4">
        <v>583</v>
      </c>
      <c r="AI63" s="4">
        <v>537</v>
      </c>
      <c r="AJ63" s="4">
        <v>489</v>
      </c>
      <c r="AK63" s="4">
        <v>495</v>
      </c>
      <c r="AL63" s="4">
        <v>489</v>
      </c>
      <c r="AM63" s="4">
        <v>405</v>
      </c>
      <c r="AN63" s="4">
        <v>468</v>
      </c>
      <c r="AO63" s="4">
        <v>414</v>
      </c>
      <c r="AP63" s="4">
        <v>312</v>
      </c>
      <c r="AQ63" s="3">
        <v>189</v>
      </c>
      <c r="AR63" s="3">
        <v>231</v>
      </c>
      <c r="AS63" s="4">
        <v>266</v>
      </c>
      <c r="AT63" s="4">
        <v>389</v>
      </c>
      <c r="AU63" s="4">
        <v>428</v>
      </c>
      <c r="AV63" s="4">
        <v>453</v>
      </c>
      <c r="AW63" s="16">
        <v>400</v>
      </c>
    </row>
    <row r="64" spans="1:49" x14ac:dyDescent="0.35">
      <c r="A64" s="27" t="s">
        <v>337</v>
      </c>
      <c r="B64" s="3" t="s">
        <v>167</v>
      </c>
      <c r="C64" s="4">
        <f t="shared" si="6"/>
        <v>5593.6812759336899</v>
      </c>
      <c r="D64" s="4">
        <v>5452</v>
      </c>
      <c r="E64" s="4">
        <v>4583</v>
      </c>
      <c r="F64" s="4">
        <v>3873</v>
      </c>
      <c r="G64" s="4">
        <v>4467</v>
      </c>
      <c r="H64" s="4">
        <v>4406</v>
      </c>
      <c r="I64" s="4">
        <v>4789</v>
      </c>
      <c r="J64" s="4">
        <v>4440</v>
      </c>
      <c r="K64" s="4">
        <v>5670</v>
      </c>
      <c r="L64" s="4">
        <v>4857</v>
      </c>
      <c r="M64" s="4">
        <v>4678</v>
      </c>
      <c r="N64" s="4">
        <v>4266</v>
      </c>
      <c r="O64" s="4">
        <v>4525</v>
      </c>
      <c r="P64" s="4">
        <v>4358</v>
      </c>
      <c r="Q64" s="4">
        <v>3427</v>
      </c>
      <c r="R64" s="4">
        <v>5979</v>
      </c>
      <c r="S64" s="4">
        <v>5690</v>
      </c>
      <c r="T64" s="4">
        <v>6279</v>
      </c>
      <c r="U64" s="4">
        <v>6238</v>
      </c>
      <c r="V64" s="4">
        <v>6496.967817654192</v>
      </c>
      <c r="W64" s="4">
        <v>6345.1667439457096</v>
      </c>
      <c r="X64" s="4">
        <v>4792</v>
      </c>
      <c r="Y64" s="4">
        <v>6507.9452223207536</v>
      </c>
      <c r="Z64" s="4">
        <v>6187.9218704520235</v>
      </c>
      <c r="AA64" s="4">
        <v>6108</v>
      </c>
      <c r="AB64" s="4">
        <v>6854</v>
      </c>
      <c r="AC64" s="4">
        <v>6738</v>
      </c>
      <c r="AD64" s="4">
        <v>7011</v>
      </c>
      <c r="AE64" s="4">
        <v>9940</v>
      </c>
      <c r="AF64" s="4">
        <v>8464</v>
      </c>
      <c r="AG64" s="4">
        <v>7475</v>
      </c>
      <c r="AH64" s="4">
        <v>8539</v>
      </c>
      <c r="AI64" s="4">
        <v>8449</v>
      </c>
      <c r="AJ64" s="4">
        <v>7537</v>
      </c>
      <c r="AK64" s="4">
        <v>7567.2409551913488</v>
      </c>
      <c r="AL64" s="4">
        <v>6558</v>
      </c>
      <c r="AM64" s="4">
        <v>5667</v>
      </c>
      <c r="AN64" s="4">
        <v>6240.1187235658144</v>
      </c>
      <c r="AO64" s="4">
        <v>6100.5140009785782</v>
      </c>
      <c r="AP64" s="4">
        <v>4312.3601734543527</v>
      </c>
      <c r="AQ64" s="4">
        <v>2144.1031853869731</v>
      </c>
      <c r="AR64" s="4">
        <v>2554</v>
      </c>
      <c r="AS64" s="4">
        <v>2590</v>
      </c>
      <c r="AT64" s="4">
        <v>4066</v>
      </c>
      <c r="AU64" s="4">
        <v>4473</v>
      </c>
      <c r="AV64" s="4">
        <v>4912</v>
      </c>
      <c r="AW64" s="16">
        <v>4703</v>
      </c>
    </row>
    <row r="65" spans="1:49" x14ac:dyDescent="0.35">
      <c r="A65" s="27" t="s">
        <v>337</v>
      </c>
      <c r="B65" s="3" t="s">
        <v>132</v>
      </c>
      <c r="C65" s="4">
        <f t="shared" si="6"/>
        <v>79.217391304347828</v>
      </c>
      <c r="D65" s="4">
        <v>87</v>
      </c>
      <c r="E65" s="3">
        <v>80</v>
      </c>
      <c r="F65" s="3">
        <v>80</v>
      </c>
      <c r="G65" s="3">
        <v>84</v>
      </c>
      <c r="H65" s="4">
        <v>85</v>
      </c>
      <c r="I65" s="3">
        <v>84</v>
      </c>
      <c r="J65" s="4">
        <v>88</v>
      </c>
      <c r="K65" s="3">
        <v>80</v>
      </c>
      <c r="L65" s="3">
        <v>76</v>
      </c>
      <c r="M65" s="3">
        <v>76</v>
      </c>
      <c r="N65" s="3">
        <v>72</v>
      </c>
      <c r="O65" s="3">
        <v>69</v>
      </c>
      <c r="P65" s="3">
        <v>70</v>
      </c>
      <c r="Q65" s="3">
        <v>71</v>
      </c>
      <c r="R65" s="3">
        <v>71</v>
      </c>
      <c r="S65" s="4">
        <v>80</v>
      </c>
      <c r="T65" s="3">
        <v>88</v>
      </c>
      <c r="U65" s="3">
        <v>86</v>
      </c>
      <c r="V65" s="3">
        <v>86</v>
      </c>
      <c r="W65" s="3">
        <v>75</v>
      </c>
      <c r="X65" s="3">
        <v>66</v>
      </c>
      <c r="Y65" s="4">
        <v>86</v>
      </c>
      <c r="Z65" s="4">
        <v>88</v>
      </c>
      <c r="AA65" s="3">
        <v>78</v>
      </c>
      <c r="AB65" s="3">
        <v>87</v>
      </c>
      <c r="AC65" s="3">
        <v>74</v>
      </c>
      <c r="AD65" s="3">
        <v>87</v>
      </c>
      <c r="AE65" s="4">
        <v>86</v>
      </c>
      <c r="AF65" s="4">
        <v>100</v>
      </c>
      <c r="AG65" s="4">
        <v>80</v>
      </c>
      <c r="AH65" s="3">
        <v>87</v>
      </c>
      <c r="AI65" s="3">
        <v>86</v>
      </c>
      <c r="AJ65" s="4">
        <v>81</v>
      </c>
      <c r="AK65" s="3">
        <v>84</v>
      </c>
      <c r="AL65" s="3">
        <v>89</v>
      </c>
      <c r="AM65" s="3">
        <v>79</v>
      </c>
      <c r="AN65" s="3">
        <v>77</v>
      </c>
      <c r="AO65" s="3">
        <v>83</v>
      </c>
      <c r="AP65" s="3">
        <v>58</v>
      </c>
      <c r="AQ65" s="3">
        <v>35</v>
      </c>
      <c r="AR65" s="3">
        <v>39</v>
      </c>
      <c r="AS65" s="4">
        <v>58</v>
      </c>
      <c r="AT65" s="3">
        <v>74</v>
      </c>
      <c r="AU65" s="3">
        <v>94</v>
      </c>
      <c r="AV65" s="4">
        <v>104</v>
      </c>
      <c r="AW65" s="16">
        <v>96</v>
      </c>
    </row>
    <row r="66" spans="1:49" x14ac:dyDescent="0.35">
      <c r="A66" s="27" t="s">
        <v>342</v>
      </c>
      <c r="B66" s="3" t="s">
        <v>162</v>
      </c>
      <c r="C66" s="145">
        <f t="shared" si="6"/>
        <v>452.41304347826087</v>
      </c>
      <c r="D66" s="145">
        <v>274</v>
      </c>
      <c r="E66" s="145">
        <v>0</v>
      </c>
      <c r="F66" s="145">
        <v>0</v>
      </c>
      <c r="G66" s="145">
        <v>0</v>
      </c>
      <c r="H66" s="145">
        <v>693</v>
      </c>
      <c r="I66" s="145">
        <v>0</v>
      </c>
      <c r="J66" s="145">
        <v>0</v>
      </c>
      <c r="K66" s="145">
        <v>0</v>
      </c>
      <c r="L66" s="145">
        <v>0</v>
      </c>
      <c r="M66" s="145">
        <v>1239</v>
      </c>
      <c r="N66" s="145">
        <v>1538</v>
      </c>
      <c r="O66" s="145">
        <v>0</v>
      </c>
      <c r="P66" s="145">
        <v>0</v>
      </c>
      <c r="Q66" s="145">
        <v>2154</v>
      </c>
      <c r="R66" s="145">
        <v>5233</v>
      </c>
      <c r="S66" s="145">
        <v>0</v>
      </c>
      <c r="T66" s="145">
        <v>0</v>
      </c>
      <c r="U66" s="145">
        <v>2985</v>
      </c>
      <c r="V66" s="145">
        <v>0</v>
      </c>
      <c r="W66" s="145">
        <v>0</v>
      </c>
      <c r="X66" s="145">
        <v>0</v>
      </c>
      <c r="Y66" s="145">
        <v>1253</v>
      </c>
      <c r="Z66" s="145">
        <v>833</v>
      </c>
      <c r="AA66" s="145">
        <v>0</v>
      </c>
      <c r="AB66" s="145">
        <v>900</v>
      </c>
      <c r="AC66" s="145">
        <v>900</v>
      </c>
      <c r="AD66" s="145">
        <v>0</v>
      </c>
      <c r="AE66" s="145">
        <v>900</v>
      </c>
      <c r="AF66" s="145">
        <v>435</v>
      </c>
      <c r="AG66" s="145">
        <v>0</v>
      </c>
      <c r="AH66" s="145">
        <v>0</v>
      </c>
      <c r="AI66" s="145">
        <v>900</v>
      </c>
      <c r="AJ66" s="145">
        <v>0</v>
      </c>
      <c r="AK66" s="145">
        <v>0</v>
      </c>
      <c r="AL66" s="145">
        <v>0</v>
      </c>
      <c r="AM66" s="145">
        <v>0</v>
      </c>
      <c r="AN66" s="145">
        <v>0</v>
      </c>
      <c r="AO66" s="145">
        <v>0</v>
      </c>
      <c r="AP66" s="145">
        <v>0</v>
      </c>
      <c r="AQ66" s="145">
        <v>0</v>
      </c>
      <c r="AR66" s="145">
        <v>0</v>
      </c>
      <c r="AS66" s="145">
        <v>574</v>
      </c>
      <c r="AT66" s="145">
        <v>0</v>
      </c>
      <c r="AU66" s="145">
        <v>0</v>
      </c>
      <c r="AV66" s="145">
        <v>0</v>
      </c>
      <c r="AW66" s="195">
        <v>0</v>
      </c>
    </row>
    <row r="67" spans="1:49" x14ac:dyDescent="0.35">
      <c r="A67" s="27" t="s">
        <v>342</v>
      </c>
      <c r="B67" s="3" t="s">
        <v>166</v>
      </c>
      <c r="C67" s="145">
        <f t="shared" si="6"/>
        <v>303.71739130434781</v>
      </c>
      <c r="D67" s="145">
        <v>274</v>
      </c>
      <c r="E67" s="145">
        <v>0</v>
      </c>
      <c r="F67" s="145">
        <v>0</v>
      </c>
      <c r="G67" s="145">
        <v>0</v>
      </c>
      <c r="H67" s="145">
        <v>347</v>
      </c>
      <c r="I67" s="145">
        <v>0</v>
      </c>
      <c r="J67" s="145">
        <v>0</v>
      </c>
      <c r="K67" s="145">
        <v>0</v>
      </c>
      <c r="L67" s="145">
        <v>0</v>
      </c>
      <c r="M67" s="145">
        <v>1239</v>
      </c>
      <c r="N67" s="145">
        <v>1538</v>
      </c>
      <c r="O67" s="145">
        <v>0</v>
      </c>
      <c r="P67" s="145">
        <v>0</v>
      </c>
      <c r="Q67" s="145">
        <v>1077</v>
      </c>
      <c r="R67" s="145">
        <v>1308</v>
      </c>
      <c r="S67" s="145">
        <v>0</v>
      </c>
      <c r="T67" s="145">
        <v>0</v>
      </c>
      <c r="U67" s="145">
        <v>1493</v>
      </c>
      <c r="V67" s="145">
        <v>0</v>
      </c>
      <c r="W67" s="145">
        <v>0</v>
      </c>
      <c r="X67" s="145">
        <v>0</v>
      </c>
      <c r="Y67" s="145">
        <v>1253</v>
      </c>
      <c r="Z67" s="145">
        <v>833</v>
      </c>
      <c r="AA67" s="145">
        <v>0</v>
      </c>
      <c r="AB67" s="145">
        <v>900</v>
      </c>
      <c r="AC67" s="145">
        <v>900</v>
      </c>
      <c r="AD67" s="145">
        <v>0</v>
      </c>
      <c r="AE67" s="145">
        <v>900</v>
      </c>
      <c r="AF67" s="145">
        <v>435</v>
      </c>
      <c r="AG67" s="145">
        <v>0</v>
      </c>
      <c r="AH67" s="145">
        <v>0</v>
      </c>
      <c r="AI67" s="145">
        <v>900</v>
      </c>
      <c r="AJ67" s="145">
        <v>0</v>
      </c>
      <c r="AK67" s="145">
        <v>0</v>
      </c>
      <c r="AL67" s="145">
        <v>0</v>
      </c>
      <c r="AM67" s="145">
        <v>0</v>
      </c>
      <c r="AN67" s="145">
        <v>0</v>
      </c>
      <c r="AO67" s="145">
        <v>0</v>
      </c>
      <c r="AP67" s="145">
        <v>0</v>
      </c>
      <c r="AQ67" s="145">
        <v>0</v>
      </c>
      <c r="AR67" s="145">
        <v>0</v>
      </c>
      <c r="AS67" s="145">
        <v>574</v>
      </c>
      <c r="AT67" s="145">
        <v>0</v>
      </c>
      <c r="AU67" s="145">
        <v>0</v>
      </c>
      <c r="AV67" s="145">
        <v>0</v>
      </c>
      <c r="AW67" s="195">
        <v>0</v>
      </c>
    </row>
    <row r="68" spans="1:49" x14ac:dyDescent="0.35">
      <c r="A68" s="27" t="s">
        <v>342</v>
      </c>
      <c r="B68" s="3" t="s">
        <v>133</v>
      </c>
      <c r="C68" s="4">
        <f t="shared" si="6"/>
        <v>0.47826086956521741</v>
      </c>
      <c r="D68" s="3">
        <v>1</v>
      </c>
      <c r="E68" s="3">
        <v>0</v>
      </c>
      <c r="F68" s="3">
        <v>0</v>
      </c>
      <c r="G68" s="3">
        <v>0</v>
      </c>
      <c r="H68" s="3">
        <v>2</v>
      </c>
      <c r="I68" s="3">
        <v>0</v>
      </c>
      <c r="J68" s="3">
        <v>0</v>
      </c>
      <c r="K68" s="3">
        <v>0</v>
      </c>
      <c r="L68" s="3">
        <v>0</v>
      </c>
      <c r="M68" s="3">
        <v>1</v>
      </c>
      <c r="N68" s="3">
        <v>1</v>
      </c>
      <c r="O68" s="3">
        <v>0</v>
      </c>
      <c r="P68" s="3">
        <v>0</v>
      </c>
      <c r="Q68" s="3">
        <v>2</v>
      </c>
      <c r="R68" s="3">
        <v>4</v>
      </c>
      <c r="S68" s="3">
        <v>0</v>
      </c>
      <c r="T68" s="3">
        <v>0</v>
      </c>
      <c r="U68" s="3">
        <v>2</v>
      </c>
      <c r="V68" s="3">
        <v>0</v>
      </c>
      <c r="W68" s="3">
        <v>0</v>
      </c>
      <c r="X68" s="3">
        <v>0</v>
      </c>
      <c r="Y68" s="3">
        <v>2</v>
      </c>
      <c r="Z68" s="3">
        <v>1</v>
      </c>
      <c r="AA68" s="3">
        <v>0</v>
      </c>
      <c r="AB68" s="3">
        <v>1</v>
      </c>
      <c r="AC68" s="3">
        <v>1</v>
      </c>
      <c r="AD68" s="3">
        <v>0</v>
      </c>
      <c r="AE68" s="3">
        <v>1</v>
      </c>
      <c r="AF68" s="3">
        <v>1</v>
      </c>
      <c r="AG68" s="3">
        <v>0</v>
      </c>
      <c r="AH68" s="3">
        <v>0</v>
      </c>
      <c r="AI68" s="3">
        <v>1</v>
      </c>
      <c r="AJ68" s="3">
        <v>0</v>
      </c>
      <c r="AK68" s="3">
        <v>0</v>
      </c>
      <c r="AL68" s="3">
        <v>0</v>
      </c>
      <c r="AM68" s="3">
        <v>0</v>
      </c>
      <c r="AN68" s="3">
        <v>0</v>
      </c>
      <c r="AO68" s="3">
        <v>0</v>
      </c>
      <c r="AP68" s="3">
        <v>0</v>
      </c>
      <c r="AQ68" s="3">
        <v>0</v>
      </c>
      <c r="AR68" s="3">
        <v>0</v>
      </c>
      <c r="AS68" s="3">
        <v>1</v>
      </c>
      <c r="AT68" s="3">
        <v>0</v>
      </c>
      <c r="AU68" s="3">
        <v>0</v>
      </c>
      <c r="AV68" s="3">
        <v>0</v>
      </c>
      <c r="AW68" s="10">
        <v>0</v>
      </c>
    </row>
    <row r="69" spans="1:49" x14ac:dyDescent="0.35">
      <c r="A69" s="27" t="s">
        <v>342</v>
      </c>
      <c r="B69" s="3" t="s">
        <v>167</v>
      </c>
      <c r="C69" s="4">
        <f t="shared" si="6"/>
        <v>0</v>
      </c>
      <c r="D69" s="4">
        <v>0</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16">
        <v>0</v>
      </c>
    </row>
    <row r="70" spans="1:49" x14ac:dyDescent="0.35">
      <c r="A70" s="27" t="s">
        <v>342</v>
      </c>
      <c r="B70" s="3" t="s">
        <v>132</v>
      </c>
      <c r="C70" s="4">
        <f t="shared" si="6"/>
        <v>0.45652173913043476</v>
      </c>
      <c r="D70" s="3">
        <v>1</v>
      </c>
      <c r="E70" s="3">
        <v>0</v>
      </c>
      <c r="F70" s="3">
        <v>0</v>
      </c>
      <c r="G70" s="3">
        <v>0</v>
      </c>
      <c r="H70" s="3">
        <v>2</v>
      </c>
      <c r="I70" s="3">
        <v>0</v>
      </c>
      <c r="J70" s="3">
        <v>0</v>
      </c>
      <c r="K70" s="3">
        <v>0</v>
      </c>
      <c r="L70" s="3">
        <v>0</v>
      </c>
      <c r="M70" s="3">
        <v>1</v>
      </c>
      <c r="N70" s="3">
        <v>1</v>
      </c>
      <c r="O70" s="3">
        <v>0</v>
      </c>
      <c r="P70" s="3">
        <v>0</v>
      </c>
      <c r="Q70" s="3">
        <v>2</v>
      </c>
      <c r="R70" s="3">
        <v>4</v>
      </c>
      <c r="S70" s="3">
        <v>0</v>
      </c>
      <c r="T70" s="3">
        <v>0</v>
      </c>
      <c r="U70" s="3">
        <v>2</v>
      </c>
      <c r="V70" s="3">
        <v>0</v>
      </c>
      <c r="W70" s="3">
        <v>0</v>
      </c>
      <c r="X70" s="3">
        <v>0</v>
      </c>
      <c r="Y70" s="3">
        <v>1</v>
      </c>
      <c r="Z70" s="3">
        <v>1</v>
      </c>
      <c r="AA70" s="3">
        <v>0</v>
      </c>
      <c r="AB70" s="3">
        <v>1</v>
      </c>
      <c r="AC70" s="3">
        <v>1</v>
      </c>
      <c r="AD70" s="3">
        <v>0</v>
      </c>
      <c r="AE70" s="3">
        <v>1</v>
      </c>
      <c r="AF70" s="3">
        <v>1</v>
      </c>
      <c r="AG70" s="3">
        <v>0</v>
      </c>
      <c r="AH70" s="3">
        <v>0</v>
      </c>
      <c r="AI70" s="3">
        <v>1</v>
      </c>
      <c r="AJ70" s="3">
        <v>0</v>
      </c>
      <c r="AK70" s="3">
        <v>0</v>
      </c>
      <c r="AL70" s="3">
        <v>0</v>
      </c>
      <c r="AM70" s="3">
        <v>0</v>
      </c>
      <c r="AN70" s="3">
        <v>0</v>
      </c>
      <c r="AO70" s="3">
        <v>0</v>
      </c>
      <c r="AP70" s="3">
        <v>0</v>
      </c>
      <c r="AQ70" s="3">
        <v>0</v>
      </c>
      <c r="AR70" s="3">
        <v>0</v>
      </c>
      <c r="AS70" s="3">
        <v>1</v>
      </c>
      <c r="AT70" s="3">
        <v>0</v>
      </c>
      <c r="AU70" s="3">
        <v>0</v>
      </c>
      <c r="AV70" s="3">
        <v>0</v>
      </c>
      <c r="AW70" s="10">
        <v>0</v>
      </c>
    </row>
    <row r="71" spans="1:49" x14ac:dyDescent="0.35">
      <c r="A71" s="27" t="s">
        <v>338</v>
      </c>
      <c r="B71" s="3" t="s">
        <v>162</v>
      </c>
      <c r="C71" s="145">
        <f t="shared" si="6"/>
        <v>625.695652173913</v>
      </c>
      <c r="D71" s="145">
        <v>1020</v>
      </c>
      <c r="E71" s="145">
        <v>1066</v>
      </c>
      <c r="F71" s="145">
        <v>1125</v>
      </c>
      <c r="G71" s="145">
        <v>918</v>
      </c>
      <c r="H71" s="145">
        <v>923</v>
      </c>
      <c r="I71" s="145">
        <v>919</v>
      </c>
      <c r="J71" s="145">
        <v>400</v>
      </c>
      <c r="K71" s="145">
        <v>893</v>
      </c>
      <c r="L71" s="145">
        <v>1283</v>
      </c>
      <c r="M71" s="145">
        <v>1736</v>
      </c>
      <c r="N71" s="145">
        <v>1494</v>
      </c>
      <c r="O71" s="145">
        <v>963</v>
      </c>
      <c r="P71" s="145">
        <v>1139</v>
      </c>
      <c r="Q71" s="145">
        <v>1418</v>
      </c>
      <c r="R71" s="145">
        <v>1061</v>
      </c>
      <c r="S71" s="145">
        <v>873</v>
      </c>
      <c r="T71" s="145">
        <v>801</v>
      </c>
      <c r="U71" s="145">
        <v>333</v>
      </c>
      <c r="V71" s="145">
        <v>562</v>
      </c>
      <c r="W71" s="145">
        <v>695</v>
      </c>
      <c r="X71" s="145">
        <v>62</v>
      </c>
      <c r="Y71" s="145">
        <v>50</v>
      </c>
      <c r="Z71" s="145">
        <v>108</v>
      </c>
      <c r="AA71" s="145">
        <v>113</v>
      </c>
      <c r="AB71" s="145">
        <v>81</v>
      </c>
      <c r="AC71" s="145">
        <v>98</v>
      </c>
      <c r="AD71" s="145">
        <v>34</v>
      </c>
      <c r="AE71" s="145">
        <v>160</v>
      </c>
      <c r="AF71" s="145">
        <v>109</v>
      </c>
      <c r="AG71" s="145">
        <v>123</v>
      </c>
      <c r="AH71" s="145">
        <v>224</v>
      </c>
      <c r="AI71" s="145">
        <v>204</v>
      </c>
      <c r="AJ71" s="145">
        <v>400</v>
      </c>
      <c r="AK71" s="145">
        <v>506</v>
      </c>
      <c r="AL71" s="145">
        <v>593</v>
      </c>
      <c r="AM71" s="145">
        <v>345</v>
      </c>
      <c r="AN71" s="145">
        <v>382</v>
      </c>
      <c r="AO71" s="145">
        <v>94</v>
      </c>
      <c r="AP71" s="145">
        <v>48</v>
      </c>
      <c r="AQ71" s="145">
        <v>4</v>
      </c>
      <c r="AR71" s="145">
        <v>27</v>
      </c>
      <c r="AS71" s="145">
        <v>622</v>
      </c>
      <c r="AT71" s="145">
        <v>1363</v>
      </c>
      <c r="AU71" s="145">
        <v>972</v>
      </c>
      <c r="AV71" s="145">
        <v>1059</v>
      </c>
      <c r="AW71" s="195">
        <v>1379</v>
      </c>
    </row>
    <row r="72" spans="1:49" x14ac:dyDescent="0.35">
      <c r="A72" s="27" t="s">
        <v>338</v>
      </c>
      <c r="B72" s="3" t="s">
        <v>166</v>
      </c>
      <c r="C72" s="145">
        <f t="shared" si="6"/>
        <v>45.565217391304351</v>
      </c>
      <c r="D72" s="145">
        <v>146</v>
      </c>
      <c r="E72" s="145">
        <v>133</v>
      </c>
      <c r="F72" s="145">
        <v>102</v>
      </c>
      <c r="G72" s="145">
        <v>77</v>
      </c>
      <c r="H72" s="145">
        <v>154</v>
      </c>
      <c r="I72" s="145">
        <v>131</v>
      </c>
      <c r="J72" s="145">
        <v>200</v>
      </c>
      <c r="K72" s="145">
        <v>64</v>
      </c>
      <c r="L72" s="145">
        <v>86</v>
      </c>
      <c r="M72" s="145">
        <v>83</v>
      </c>
      <c r="N72" s="145">
        <v>65</v>
      </c>
      <c r="O72" s="145">
        <v>19</v>
      </c>
      <c r="P72" s="145">
        <v>13</v>
      </c>
      <c r="Q72" s="145">
        <v>16</v>
      </c>
      <c r="R72" s="145">
        <v>15</v>
      </c>
      <c r="S72" s="145">
        <v>15</v>
      </c>
      <c r="T72" s="145">
        <v>57</v>
      </c>
      <c r="U72" s="145">
        <v>18</v>
      </c>
      <c r="V72" s="145">
        <v>24</v>
      </c>
      <c r="W72" s="145">
        <v>43</v>
      </c>
      <c r="X72" s="145">
        <v>4</v>
      </c>
      <c r="Y72" s="145">
        <v>3</v>
      </c>
      <c r="Z72" s="145">
        <v>5</v>
      </c>
      <c r="AA72" s="145">
        <v>6</v>
      </c>
      <c r="AB72" s="145">
        <v>7</v>
      </c>
      <c r="AC72" s="145">
        <v>9</v>
      </c>
      <c r="AD72" s="145">
        <v>3</v>
      </c>
      <c r="AE72" s="145">
        <v>11</v>
      </c>
      <c r="AF72" s="145">
        <v>11</v>
      </c>
      <c r="AG72" s="145">
        <v>11</v>
      </c>
      <c r="AH72" s="145">
        <v>11</v>
      </c>
      <c r="AI72" s="145">
        <v>13</v>
      </c>
      <c r="AJ72" s="145">
        <v>27</v>
      </c>
      <c r="AK72" s="145">
        <v>46</v>
      </c>
      <c r="AL72" s="145">
        <v>37</v>
      </c>
      <c r="AM72" s="145">
        <v>25</v>
      </c>
      <c r="AN72" s="145">
        <v>21</v>
      </c>
      <c r="AO72" s="145">
        <v>5</v>
      </c>
      <c r="AP72" s="145">
        <v>5</v>
      </c>
      <c r="AQ72" s="145">
        <v>1</v>
      </c>
      <c r="AR72" s="145">
        <v>2</v>
      </c>
      <c r="AS72" s="145">
        <v>48</v>
      </c>
      <c r="AT72" s="145">
        <v>124</v>
      </c>
      <c r="AU72" s="145">
        <v>51</v>
      </c>
      <c r="AV72" s="145">
        <v>76</v>
      </c>
      <c r="AW72" s="195">
        <v>73</v>
      </c>
    </row>
    <row r="73" spans="1:49" x14ac:dyDescent="0.35">
      <c r="A73" s="27" t="s">
        <v>338</v>
      </c>
      <c r="B73" s="3" t="s">
        <v>133</v>
      </c>
      <c r="C73" s="4">
        <f t="shared" si="6"/>
        <v>0</v>
      </c>
      <c r="D73" s="3">
        <v>0</v>
      </c>
      <c r="E73" s="3">
        <v>0</v>
      </c>
      <c r="F73" s="3">
        <v>0</v>
      </c>
      <c r="G73" s="3">
        <v>0</v>
      </c>
      <c r="H73" s="3">
        <v>0</v>
      </c>
      <c r="I73" s="3">
        <v>0</v>
      </c>
      <c r="J73" s="3">
        <v>0</v>
      </c>
      <c r="K73" s="3">
        <v>0</v>
      </c>
      <c r="L73" s="3">
        <v>0</v>
      </c>
      <c r="M73" s="3">
        <v>0</v>
      </c>
      <c r="N73" s="3">
        <v>0</v>
      </c>
      <c r="O73" s="3">
        <v>0</v>
      </c>
      <c r="P73" s="3">
        <v>0</v>
      </c>
      <c r="Q73" s="3">
        <v>0</v>
      </c>
      <c r="R73" s="3">
        <v>0</v>
      </c>
      <c r="S73" s="3">
        <v>0</v>
      </c>
      <c r="T73" s="3">
        <v>0</v>
      </c>
      <c r="U73" s="3">
        <v>0</v>
      </c>
      <c r="V73" s="3">
        <v>0</v>
      </c>
      <c r="W73" s="3">
        <v>0</v>
      </c>
      <c r="X73" s="3">
        <v>0</v>
      </c>
      <c r="Y73" s="3">
        <v>0</v>
      </c>
      <c r="Z73" s="3">
        <v>0</v>
      </c>
      <c r="AA73" s="3">
        <v>0</v>
      </c>
      <c r="AB73" s="3">
        <v>0</v>
      </c>
      <c r="AC73" s="3">
        <v>0</v>
      </c>
      <c r="AD73" s="3">
        <v>0</v>
      </c>
      <c r="AE73" s="3">
        <v>0</v>
      </c>
      <c r="AF73" s="3">
        <v>0</v>
      </c>
      <c r="AG73" s="3">
        <v>0</v>
      </c>
      <c r="AH73" s="3">
        <v>0</v>
      </c>
      <c r="AI73" s="3">
        <v>0</v>
      </c>
      <c r="AJ73" s="3">
        <v>0</v>
      </c>
      <c r="AK73" s="3">
        <v>0</v>
      </c>
      <c r="AL73" s="3">
        <v>0</v>
      </c>
      <c r="AM73" s="3">
        <v>0</v>
      </c>
      <c r="AN73" s="3">
        <v>0</v>
      </c>
      <c r="AO73" s="3">
        <v>0</v>
      </c>
      <c r="AP73" s="3">
        <v>0</v>
      </c>
      <c r="AQ73" s="3">
        <v>0</v>
      </c>
      <c r="AR73" s="3">
        <v>0</v>
      </c>
      <c r="AS73" s="3">
        <v>0</v>
      </c>
      <c r="AT73" s="3">
        <v>0</v>
      </c>
      <c r="AU73" s="3">
        <v>0</v>
      </c>
      <c r="AV73" s="3">
        <v>0</v>
      </c>
      <c r="AW73" s="10">
        <v>0</v>
      </c>
    </row>
    <row r="74" spans="1:49" x14ac:dyDescent="0.35">
      <c r="A74" s="27" t="s">
        <v>338</v>
      </c>
      <c r="B74" s="3" t="s">
        <v>167</v>
      </c>
      <c r="C74" s="4">
        <f t="shared" si="6"/>
        <v>0</v>
      </c>
      <c r="D74" s="4">
        <v>0</v>
      </c>
      <c r="E74" s="4">
        <v>0</v>
      </c>
      <c r="F74" s="4">
        <v>0</v>
      </c>
      <c r="G74" s="4">
        <v>0</v>
      </c>
      <c r="H74" s="4">
        <v>0</v>
      </c>
      <c r="I74" s="4">
        <v>0</v>
      </c>
      <c r="J74" s="4">
        <v>0</v>
      </c>
      <c r="K74" s="4">
        <v>0</v>
      </c>
      <c r="L74" s="4">
        <v>0</v>
      </c>
      <c r="M74" s="4">
        <v>0</v>
      </c>
      <c r="N74" s="4">
        <v>0</v>
      </c>
      <c r="O74" s="4">
        <v>0</v>
      </c>
      <c r="P74" s="4">
        <v>0</v>
      </c>
      <c r="Q74" s="4">
        <v>0</v>
      </c>
      <c r="R74" s="4">
        <v>0</v>
      </c>
      <c r="S74" s="4">
        <v>0</v>
      </c>
      <c r="T74" s="4">
        <v>0</v>
      </c>
      <c r="U74" s="4">
        <v>0</v>
      </c>
      <c r="V74" s="4">
        <v>0</v>
      </c>
      <c r="W74" s="4">
        <v>0</v>
      </c>
      <c r="X74" s="4">
        <v>0</v>
      </c>
      <c r="Y74" s="4">
        <v>0</v>
      </c>
      <c r="Z74" s="4">
        <v>0</v>
      </c>
      <c r="AA74" s="4">
        <v>0</v>
      </c>
      <c r="AB74" s="4">
        <v>0</v>
      </c>
      <c r="AC74" s="4">
        <v>0</v>
      </c>
      <c r="AD74" s="4">
        <v>0</v>
      </c>
      <c r="AE74" s="4">
        <v>0</v>
      </c>
      <c r="AF74" s="4">
        <v>0</v>
      </c>
      <c r="AG74" s="4">
        <v>0</v>
      </c>
      <c r="AH74" s="4">
        <v>0</v>
      </c>
      <c r="AI74" s="4">
        <v>0</v>
      </c>
      <c r="AJ74" s="4">
        <v>0</v>
      </c>
      <c r="AK74" s="4">
        <v>0</v>
      </c>
      <c r="AL74" s="4">
        <v>0</v>
      </c>
      <c r="AM74" s="4">
        <v>0</v>
      </c>
      <c r="AN74" s="4">
        <v>0</v>
      </c>
      <c r="AO74" s="4">
        <v>0</v>
      </c>
      <c r="AP74" s="4">
        <v>0</v>
      </c>
      <c r="AQ74" s="4">
        <v>0</v>
      </c>
      <c r="AR74" s="4">
        <v>0</v>
      </c>
      <c r="AS74" s="4">
        <v>0</v>
      </c>
      <c r="AT74" s="4">
        <v>0</v>
      </c>
      <c r="AU74" s="4">
        <v>0</v>
      </c>
      <c r="AV74" s="4">
        <v>0</v>
      </c>
      <c r="AW74" s="16">
        <v>0</v>
      </c>
    </row>
    <row r="75" spans="1:49" x14ac:dyDescent="0.35">
      <c r="A75" s="27" t="s">
        <v>338</v>
      </c>
      <c r="B75" s="3" t="s">
        <v>132</v>
      </c>
      <c r="C75" s="4">
        <f t="shared" si="6"/>
        <v>20.173913043478262</v>
      </c>
      <c r="D75" s="3">
        <v>7</v>
      </c>
      <c r="E75" s="3">
        <v>8</v>
      </c>
      <c r="F75" s="3">
        <v>11</v>
      </c>
      <c r="G75" s="3">
        <v>12</v>
      </c>
      <c r="H75" s="3">
        <v>6</v>
      </c>
      <c r="I75" s="3">
        <v>7</v>
      </c>
      <c r="J75" s="3">
        <v>2</v>
      </c>
      <c r="K75" s="3">
        <v>14</v>
      </c>
      <c r="L75" s="3">
        <v>15</v>
      </c>
      <c r="M75" s="3">
        <v>21</v>
      </c>
      <c r="N75" s="3">
        <v>23</v>
      </c>
      <c r="O75" s="3">
        <v>51</v>
      </c>
      <c r="P75" s="3">
        <v>89</v>
      </c>
      <c r="Q75" s="3">
        <v>90</v>
      </c>
      <c r="R75" s="3">
        <v>70</v>
      </c>
      <c r="S75" s="3">
        <v>58</v>
      </c>
      <c r="T75" s="3">
        <v>14</v>
      </c>
      <c r="U75" s="3">
        <v>19</v>
      </c>
      <c r="V75" s="3">
        <v>23</v>
      </c>
      <c r="W75" s="3">
        <v>16</v>
      </c>
      <c r="X75" s="3">
        <v>14</v>
      </c>
      <c r="Y75" s="3">
        <v>15</v>
      </c>
      <c r="Z75" s="3">
        <v>23</v>
      </c>
      <c r="AA75" s="3">
        <v>20</v>
      </c>
      <c r="AB75" s="3">
        <v>11</v>
      </c>
      <c r="AC75" s="3">
        <v>11</v>
      </c>
      <c r="AD75" s="3">
        <v>11</v>
      </c>
      <c r="AE75" s="3">
        <v>14</v>
      </c>
      <c r="AF75" s="3">
        <v>10</v>
      </c>
      <c r="AG75" s="3">
        <v>11</v>
      </c>
      <c r="AH75" s="3">
        <v>20</v>
      </c>
      <c r="AI75" s="3">
        <v>16</v>
      </c>
      <c r="AJ75" s="3">
        <v>15</v>
      </c>
      <c r="AK75" s="3">
        <v>11</v>
      </c>
      <c r="AL75" s="3">
        <v>16</v>
      </c>
      <c r="AM75" s="3">
        <v>14</v>
      </c>
      <c r="AN75" s="3">
        <v>18</v>
      </c>
      <c r="AO75" s="3">
        <v>19</v>
      </c>
      <c r="AP75" s="3">
        <v>9</v>
      </c>
      <c r="AQ75" s="3">
        <v>6</v>
      </c>
      <c r="AR75" s="3">
        <v>12</v>
      </c>
      <c r="AS75" s="3">
        <v>13</v>
      </c>
      <c r="AT75" s="3">
        <v>11</v>
      </c>
      <c r="AU75" s="3">
        <v>19</v>
      </c>
      <c r="AV75" s="3">
        <v>14</v>
      </c>
      <c r="AW75" s="10">
        <v>19</v>
      </c>
    </row>
    <row r="76" spans="1:49" s="42" customFormat="1" x14ac:dyDescent="0.35">
      <c r="A76" s="54" t="s">
        <v>339</v>
      </c>
      <c r="B76" s="21" t="s">
        <v>162</v>
      </c>
      <c r="C76" s="145">
        <f t="shared" si="6"/>
        <v>532302.08695652173</v>
      </c>
      <c r="D76" s="145">
        <v>400920</v>
      </c>
      <c r="E76" s="145">
        <v>380971</v>
      </c>
      <c r="F76" s="145">
        <v>450882</v>
      </c>
      <c r="G76" s="145">
        <v>405126</v>
      </c>
      <c r="H76" s="145">
        <v>422688</v>
      </c>
      <c r="I76" s="145">
        <v>398758</v>
      </c>
      <c r="J76" s="145">
        <v>361976</v>
      </c>
      <c r="K76" s="145">
        <v>417679</v>
      </c>
      <c r="L76" s="145">
        <v>408034</v>
      </c>
      <c r="M76" s="145">
        <v>482488</v>
      </c>
      <c r="N76" s="145">
        <v>444035</v>
      </c>
      <c r="O76" s="145">
        <v>443213</v>
      </c>
      <c r="P76" s="145">
        <v>508877</v>
      </c>
      <c r="Q76" s="145">
        <v>482818</v>
      </c>
      <c r="R76" s="145">
        <v>483604</v>
      </c>
      <c r="S76" s="145">
        <v>490150</v>
      </c>
      <c r="T76" s="145">
        <v>495937</v>
      </c>
      <c r="U76" s="145">
        <v>464173</v>
      </c>
      <c r="V76" s="145">
        <v>447478</v>
      </c>
      <c r="W76" s="145">
        <v>505899</v>
      </c>
      <c r="X76" s="145">
        <v>517773</v>
      </c>
      <c r="Y76" s="145">
        <v>601113</v>
      </c>
      <c r="Z76" s="145">
        <v>550658</v>
      </c>
      <c r="AA76" s="145">
        <v>577287</v>
      </c>
      <c r="AB76" s="145">
        <v>626752</v>
      </c>
      <c r="AC76" s="145">
        <v>623463</v>
      </c>
      <c r="AD76" s="145">
        <v>702544</v>
      </c>
      <c r="AE76" s="145">
        <v>714809</v>
      </c>
      <c r="AF76" s="145">
        <v>674060</v>
      </c>
      <c r="AG76" s="145">
        <v>676355</v>
      </c>
      <c r="AH76" s="145">
        <v>701479</v>
      </c>
      <c r="AI76" s="145">
        <v>710343</v>
      </c>
      <c r="AJ76" s="145">
        <v>700497</v>
      </c>
      <c r="AK76" s="145">
        <v>755204</v>
      </c>
      <c r="AL76" s="145">
        <v>688402</v>
      </c>
      <c r="AM76" s="145">
        <v>705288</v>
      </c>
      <c r="AN76" s="145">
        <v>769558</v>
      </c>
      <c r="AO76" s="145">
        <v>671893</v>
      </c>
      <c r="AP76" s="145">
        <v>640376</v>
      </c>
      <c r="AQ76" s="145">
        <v>410016</v>
      </c>
      <c r="AR76" s="145">
        <v>392362</v>
      </c>
      <c r="AS76" s="145">
        <v>383343</v>
      </c>
      <c r="AT76" s="145">
        <v>417580</v>
      </c>
      <c r="AU76" s="145">
        <v>409371</v>
      </c>
      <c r="AV76" s="145">
        <v>474292</v>
      </c>
      <c r="AW76" s="195">
        <v>495372</v>
      </c>
    </row>
    <row r="77" spans="1:49" x14ac:dyDescent="0.35">
      <c r="A77" s="27" t="s">
        <v>339</v>
      </c>
      <c r="B77" s="3" t="s">
        <v>166</v>
      </c>
      <c r="C77" s="145">
        <f t="shared" si="6"/>
        <v>589.6521739130435</v>
      </c>
      <c r="D77" s="145">
        <v>387</v>
      </c>
      <c r="E77" s="145">
        <v>395</v>
      </c>
      <c r="F77" s="145">
        <v>435</v>
      </c>
      <c r="G77" s="145">
        <v>422</v>
      </c>
      <c r="H77" s="145">
        <v>430</v>
      </c>
      <c r="I77" s="145">
        <v>430</v>
      </c>
      <c r="J77" s="145">
        <v>395</v>
      </c>
      <c r="K77" s="145">
        <v>453</v>
      </c>
      <c r="L77" s="145">
        <v>419</v>
      </c>
      <c r="M77" s="145">
        <v>456</v>
      </c>
      <c r="N77" s="145">
        <v>421</v>
      </c>
      <c r="O77" s="145">
        <v>437</v>
      </c>
      <c r="P77" s="145">
        <v>454</v>
      </c>
      <c r="Q77" s="145">
        <v>441</v>
      </c>
      <c r="R77" s="145">
        <v>462</v>
      </c>
      <c r="S77" s="145">
        <v>467</v>
      </c>
      <c r="T77" s="145">
        <v>487</v>
      </c>
      <c r="U77" s="145">
        <v>476</v>
      </c>
      <c r="V77" s="145">
        <v>474</v>
      </c>
      <c r="W77" s="145">
        <v>528</v>
      </c>
      <c r="X77" s="145">
        <v>538</v>
      </c>
      <c r="Y77" s="145">
        <v>592</v>
      </c>
      <c r="Z77" s="145">
        <v>552</v>
      </c>
      <c r="AA77" s="145">
        <v>585</v>
      </c>
      <c r="AB77" s="145">
        <v>603</v>
      </c>
      <c r="AC77" s="145">
        <v>604</v>
      </c>
      <c r="AD77" s="145">
        <v>668</v>
      </c>
      <c r="AE77" s="145">
        <v>702</v>
      </c>
      <c r="AF77" s="145">
        <v>682</v>
      </c>
      <c r="AG77" s="145">
        <v>666</v>
      </c>
      <c r="AH77" s="145">
        <v>686</v>
      </c>
      <c r="AI77" s="145">
        <v>708</v>
      </c>
      <c r="AJ77" s="145">
        <v>713</v>
      </c>
      <c r="AK77" s="145">
        <v>792</v>
      </c>
      <c r="AL77" s="145">
        <v>792</v>
      </c>
      <c r="AM77" s="145">
        <v>804</v>
      </c>
      <c r="AN77" s="145">
        <v>804</v>
      </c>
      <c r="AO77" s="145">
        <v>729</v>
      </c>
      <c r="AP77" s="145">
        <v>789</v>
      </c>
      <c r="AQ77" s="145">
        <v>1035</v>
      </c>
      <c r="AR77" s="145">
        <v>862</v>
      </c>
      <c r="AS77" s="145">
        <v>702</v>
      </c>
      <c r="AT77" s="145">
        <v>675</v>
      </c>
      <c r="AU77" s="145">
        <v>615</v>
      </c>
      <c r="AV77" s="145">
        <v>682</v>
      </c>
      <c r="AW77" s="195">
        <v>675</v>
      </c>
    </row>
    <row r="78" spans="1:49" x14ac:dyDescent="0.35">
      <c r="A78" s="27" t="s">
        <v>339</v>
      </c>
      <c r="B78" s="3" t="s">
        <v>133</v>
      </c>
      <c r="C78" s="4">
        <f t="shared" si="6"/>
        <v>9018.7391304347821</v>
      </c>
      <c r="D78" s="4">
        <v>8564</v>
      </c>
      <c r="E78" s="4">
        <v>8092</v>
      </c>
      <c r="F78" s="4">
        <v>9224</v>
      </c>
      <c r="G78" s="4">
        <v>8436</v>
      </c>
      <c r="H78" s="4">
        <v>8825</v>
      </c>
      <c r="I78" s="4">
        <v>8258</v>
      </c>
      <c r="J78" s="4">
        <v>7837</v>
      </c>
      <c r="K78" s="4">
        <v>8875</v>
      </c>
      <c r="L78" s="4">
        <v>8576</v>
      </c>
      <c r="M78" s="4">
        <v>9690</v>
      </c>
      <c r="N78" s="4">
        <v>8995</v>
      </c>
      <c r="O78" s="4">
        <v>8700</v>
      </c>
      <c r="P78" s="4">
        <v>9961</v>
      </c>
      <c r="Q78" s="4">
        <v>9317</v>
      </c>
      <c r="R78" s="4">
        <v>9369</v>
      </c>
      <c r="S78" s="4">
        <v>9388</v>
      </c>
      <c r="T78" s="4">
        <v>9649</v>
      </c>
      <c r="U78" s="4">
        <v>8762</v>
      </c>
      <c r="V78" s="4">
        <v>8550</v>
      </c>
      <c r="W78" s="4">
        <v>9457</v>
      </c>
      <c r="X78" s="4">
        <v>9147</v>
      </c>
      <c r="Y78" s="4">
        <v>10500</v>
      </c>
      <c r="Z78" s="4">
        <v>9456</v>
      </c>
      <c r="AA78" s="4">
        <v>9599</v>
      </c>
      <c r="AB78" s="4">
        <v>10544</v>
      </c>
      <c r="AC78" s="4">
        <v>10147</v>
      </c>
      <c r="AD78" s="4">
        <v>11105</v>
      </c>
      <c r="AE78" s="4">
        <v>11126</v>
      </c>
      <c r="AF78" s="4">
        <v>10750</v>
      </c>
      <c r="AG78" s="4">
        <v>10535</v>
      </c>
      <c r="AH78" s="4">
        <v>10798</v>
      </c>
      <c r="AI78" s="4">
        <v>10979</v>
      </c>
      <c r="AJ78" s="4">
        <v>10497</v>
      </c>
      <c r="AK78" s="4">
        <v>10916</v>
      </c>
      <c r="AL78" s="4">
        <v>9646</v>
      </c>
      <c r="AM78" s="4">
        <v>9657</v>
      </c>
      <c r="AN78" s="4">
        <v>10735</v>
      </c>
      <c r="AO78" s="4">
        <v>9827</v>
      </c>
      <c r="AP78" s="4">
        <v>8596</v>
      </c>
      <c r="AQ78" s="4">
        <v>4870</v>
      </c>
      <c r="AR78" s="4">
        <v>4899</v>
      </c>
      <c r="AS78" s="4">
        <v>5280</v>
      </c>
      <c r="AT78" s="4">
        <v>5893</v>
      </c>
      <c r="AU78" s="4">
        <v>6167</v>
      </c>
      <c r="AV78" s="4">
        <v>7009</v>
      </c>
      <c r="AW78" s="16">
        <v>7659</v>
      </c>
    </row>
    <row r="79" spans="1:49" x14ac:dyDescent="0.35">
      <c r="A79" s="27" t="s">
        <v>339</v>
      </c>
      <c r="B79" s="3" t="s">
        <v>167</v>
      </c>
      <c r="C79" s="4">
        <f t="shared" si="6"/>
        <v>174296.03351388423</v>
      </c>
      <c r="D79" s="4">
        <v>122055</v>
      </c>
      <c r="E79" s="4">
        <v>115436</v>
      </c>
      <c r="F79" s="4">
        <v>139035</v>
      </c>
      <c r="G79" s="4">
        <v>123812</v>
      </c>
      <c r="H79" s="4">
        <v>130920</v>
      </c>
      <c r="I79" s="4">
        <v>123500.1650808796</v>
      </c>
      <c r="J79" s="4">
        <v>108522</v>
      </c>
      <c r="K79" s="4">
        <v>125858</v>
      </c>
      <c r="L79" s="4">
        <v>124284</v>
      </c>
      <c r="M79" s="4">
        <v>150586.71133995074</v>
      </c>
      <c r="N79" s="4">
        <v>138095.82190921257</v>
      </c>
      <c r="O79" s="4">
        <v>139137.4935640418</v>
      </c>
      <c r="P79" s="4">
        <v>157894</v>
      </c>
      <c r="Q79" s="4">
        <v>151039.6848347311</v>
      </c>
      <c r="R79" s="4">
        <v>150676.75567854344</v>
      </c>
      <c r="S79" s="4">
        <v>154407.90464529357</v>
      </c>
      <c r="T79" s="4">
        <v>154569.11677429883</v>
      </c>
      <c r="U79" s="4">
        <v>146270.59136767525</v>
      </c>
      <c r="V79" s="4">
        <v>141206.78328977898</v>
      </c>
      <c r="W79" s="4">
        <v>160492.57512383323</v>
      </c>
      <c r="X79" s="4">
        <v>167792.40306599636</v>
      </c>
      <c r="Y79" s="4">
        <v>196431.48865099053</v>
      </c>
      <c r="Z79" s="4">
        <v>180308.41808625549</v>
      </c>
      <c r="AA79" s="4">
        <v>191189.03105742237</v>
      </c>
      <c r="AB79" s="4">
        <v>203756.98405936669</v>
      </c>
      <c r="AC79" s="4">
        <v>204583.09257911041</v>
      </c>
      <c r="AD79" s="4">
        <v>231182.01080023916</v>
      </c>
      <c r="AE79" s="4">
        <v>235679.08258621156</v>
      </c>
      <c r="AF79" s="4">
        <v>220820.42136471602</v>
      </c>
      <c r="AG79" s="4">
        <v>221424.09810482353</v>
      </c>
      <c r="AH79" s="4">
        <v>230334.71653919408</v>
      </c>
      <c r="AI79" s="4">
        <v>232888.09101440656</v>
      </c>
      <c r="AJ79" s="4">
        <v>232182.61949297716</v>
      </c>
      <c r="AK79" s="4">
        <v>251962.56170847508</v>
      </c>
      <c r="AL79" s="4">
        <v>231256.8450727149</v>
      </c>
      <c r="AM79" s="4">
        <v>239035.05070419557</v>
      </c>
      <c r="AN79" s="4">
        <v>260933.25548959459</v>
      </c>
      <c r="AO79" s="4">
        <v>225406.49099029702</v>
      </c>
      <c r="AP79" s="4">
        <v>218436.3441568717</v>
      </c>
      <c r="AQ79" s="4">
        <v>143295</v>
      </c>
      <c r="AR79" s="4">
        <v>136946.54294969607</v>
      </c>
      <c r="AS79" s="4">
        <v>143733.56981697778</v>
      </c>
      <c r="AT79" s="4">
        <v>156287.38455057031</v>
      </c>
      <c r="AU79" s="4">
        <v>149726.67440564095</v>
      </c>
      <c r="AV79" s="4">
        <v>174076.30413253073</v>
      </c>
      <c r="AW79" s="16">
        <v>180149.45665116204</v>
      </c>
    </row>
    <row r="80" spans="1:49" ht="15" thickBot="1" x14ac:dyDescent="0.4">
      <c r="A80" s="7" t="s">
        <v>339</v>
      </c>
      <c r="B80" s="8" t="s">
        <v>132</v>
      </c>
      <c r="C80" s="22">
        <f t="shared" si="6"/>
        <v>927.67391304347825</v>
      </c>
      <c r="D80" s="22">
        <v>1037</v>
      </c>
      <c r="E80" s="22">
        <v>964</v>
      </c>
      <c r="F80" s="22">
        <v>1037</v>
      </c>
      <c r="G80" s="22">
        <v>961</v>
      </c>
      <c r="H80" s="22">
        <v>982</v>
      </c>
      <c r="I80" s="22">
        <v>927</v>
      </c>
      <c r="J80" s="22">
        <v>916</v>
      </c>
      <c r="K80" s="22">
        <v>923</v>
      </c>
      <c r="L80" s="22">
        <v>974</v>
      </c>
      <c r="M80" s="22">
        <v>1059</v>
      </c>
      <c r="N80" s="22">
        <v>1055</v>
      </c>
      <c r="O80" s="22">
        <v>1014</v>
      </c>
      <c r="P80" s="22">
        <v>1122</v>
      </c>
      <c r="Q80" s="22">
        <v>1094</v>
      </c>
      <c r="R80" s="22">
        <v>1046</v>
      </c>
      <c r="S80" s="22">
        <v>1049</v>
      </c>
      <c r="T80" s="22">
        <v>1019</v>
      </c>
      <c r="U80" s="22">
        <v>975</v>
      </c>
      <c r="V80" s="22">
        <v>945</v>
      </c>
      <c r="W80" s="22">
        <v>958</v>
      </c>
      <c r="X80" s="22">
        <v>962</v>
      </c>
      <c r="Y80" s="22">
        <v>1015</v>
      </c>
      <c r="Z80" s="22">
        <v>997</v>
      </c>
      <c r="AA80" s="22">
        <v>987</v>
      </c>
      <c r="AB80" s="22">
        <v>1040</v>
      </c>
      <c r="AC80" s="22">
        <v>1032</v>
      </c>
      <c r="AD80" s="22">
        <v>1051</v>
      </c>
      <c r="AE80" s="22">
        <v>1018</v>
      </c>
      <c r="AF80" s="22">
        <v>988</v>
      </c>
      <c r="AG80" s="22">
        <v>1015</v>
      </c>
      <c r="AH80" s="22">
        <v>1023</v>
      </c>
      <c r="AI80" s="22">
        <v>1004</v>
      </c>
      <c r="AJ80" s="22">
        <v>983</v>
      </c>
      <c r="AK80" s="22">
        <v>953</v>
      </c>
      <c r="AL80" s="22">
        <v>869</v>
      </c>
      <c r="AM80" s="22">
        <v>877</v>
      </c>
      <c r="AN80" s="22">
        <v>957</v>
      </c>
      <c r="AO80" s="22">
        <v>922</v>
      </c>
      <c r="AP80" s="22">
        <v>812</v>
      </c>
      <c r="AQ80" s="8">
        <v>396</v>
      </c>
      <c r="AR80" s="8">
        <v>455</v>
      </c>
      <c r="AS80" s="22">
        <v>546</v>
      </c>
      <c r="AT80" s="22">
        <v>619</v>
      </c>
      <c r="AU80" s="22">
        <v>666</v>
      </c>
      <c r="AV80" s="22">
        <v>695</v>
      </c>
      <c r="AW80" s="178">
        <v>734</v>
      </c>
    </row>
    <row r="81" spans="1:49" s="2" customFormat="1" x14ac:dyDescent="0.3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row>
    <row r="82" spans="1:49" s="2" customFormat="1" x14ac:dyDescent="0.35">
      <c r="A82" s="51" t="s">
        <v>138</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row>
    <row r="84" spans="1:49" x14ac:dyDescent="0.35">
      <c r="A84" s="456" t="s">
        <v>171</v>
      </c>
      <c r="B84" s="456" t="s">
        <v>160</v>
      </c>
      <c r="C84" s="456" t="s">
        <v>153</v>
      </c>
      <c r="D84" s="14">
        <v>42736</v>
      </c>
      <c r="E84" s="14">
        <v>42767</v>
      </c>
      <c r="F84" s="14">
        <v>42795</v>
      </c>
      <c r="G84" s="14">
        <v>42826</v>
      </c>
      <c r="H84" s="14">
        <v>42856</v>
      </c>
      <c r="I84" s="14">
        <v>42887</v>
      </c>
      <c r="J84" s="14">
        <v>42917</v>
      </c>
      <c r="K84" s="14">
        <v>42948</v>
      </c>
      <c r="L84" s="14">
        <v>42979</v>
      </c>
      <c r="M84" s="14">
        <v>43009</v>
      </c>
      <c r="N84" s="14">
        <v>43040</v>
      </c>
      <c r="O84" s="14">
        <v>43070</v>
      </c>
      <c r="P84" s="14">
        <v>43101</v>
      </c>
      <c r="Q84" s="14">
        <v>43132</v>
      </c>
      <c r="R84" s="14">
        <v>43160</v>
      </c>
      <c r="S84" s="14">
        <v>43191</v>
      </c>
      <c r="T84" s="14">
        <v>43221</v>
      </c>
      <c r="U84" s="14">
        <v>43252</v>
      </c>
      <c r="V84" s="14">
        <v>43282</v>
      </c>
      <c r="W84" s="14">
        <v>43313</v>
      </c>
      <c r="X84" s="14">
        <v>43344</v>
      </c>
      <c r="Y84" s="14">
        <v>43374</v>
      </c>
      <c r="Z84" s="14">
        <v>43405</v>
      </c>
      <c r="AA84" s="14">
        <v>43435</v>
      </c>
      <c r="AB84" s="14">
        <v>43466</v>
      </c>
      <c r="AC84" s="14">
        <v>43497</v>
      </c>
      <c r="AD84" s="14">
        <v>43525</v>
      </c>
      <c r="AE84" s="14">
        <v>43556</v>
      </c>
      <c r="AF84" s="14">
        <v>43586</v>
      </c>
      <c r="AG84" s="14">
        <v>43617</v>
      </c>
      <c r="AH84" s="14">
        <v>43647</v>
      </c>
      <c r="AI84" s="14">
        <v>43678</v>
      </c>
      <c r="AJ84" s="14">
        <v>43709</v>
      </c>
      <c r="AK84" s="14">
        <v>43739</v>
      </c>
      <c r="AL84" s="14">
        <v>43770</v>
      </c>
      <c r="AM84" s="14">
        <v>43800</v>
      </c>
      <c r="AN84" s="14">
        <v>43831</v>
      </c>
      <c r="AO84" s="14">
        <v>43862</v>
      </c>
      <c r="AP84" s="14">
        <v>43891</v>
      </c>
      <c r="AQ84" s="14">
        <v>43922</v>
      </c>
      <c r="AR84" s="14">
        <v>43952</v>
      </c>
      <c r="AS84" s="14">
        <v>43983</v>
      </c>
      <c r="AT84" s="14">
        <v>44013</v>
      </c>
      <c r="AU84" s="14">
        <v>44044</v>
      </c>
      <c r="AV84" s="14">
        <v>44075</v>
      </c>
      <c r="AW84" s="15">
        <v>44105</v>
      </c>
    </row>
    <row r="85" spans="1:49" x14ac:dyDescent="0.35">
      <c r="A85" s="39" t="s">
        <v>356</v>
      </c>
      <c r="B85" s="3" t="s">
        <v>357</v>
      </c>
      <c r="C85" s="231">
        <f t="shared" ref="C85:C92" si="7">AVERAGE(D85:AW85)</f>
        <v>130.94434782608695</v>
      </c>
      <c r="D85" s="231">
        <v>83</v>
      </c>
      <c r="E85" s="231">
        <v>0</v>
      </c>
      <c r="F85" s="231">
        <v>0</v>
      </c>
      <c r="G85" s="231">
        <v>128</v>
      </c>
      <c r="H85" s="231">
        <v>0</v>
      </c>
      <c r="I85" s="231">
        <v>194.26</v>
      </c>
      <c r="J85" s="231">
        <v>0</v>
      </c>
      <c r="K85" s="231">
        <v>147</v>
      </c>
      <c r="L85" s="231">
        <v>0</v>
      </c>
      <c r="M85" s="231">
        <v>0</v>
      </c>
      <c r="N85" s="231">
        <v>0</v>
      </c>
      <c r="O85" s="231">
        <v>268.24</v>
      </c>
      <c r="P85" s="231">
        <v>0</v>
      </c>
      <c r="Q85" s="231">
        <v>0</v>
      </c>
      <c r="R85" s="231">
        <v>0</v>
      </c>
      <c r="S85" s="231">
        <v>0</v>
      </c>
      <c r="T85" s="231">
        <v>0</v>
      </c>
      <c r="U85" s="231">
        <v>198</v>
      </c>
      <c r="V85" s="231">
        <v>338.7</v>
      </c>
      <c r="W85" s="231">
        <v>235</v>
      </c>
      <c r="X85" s="231">
        <v>292.2</v>
      </c>
      <c r="Y85" s="231">
        <v>0</v>
      </c>
      <c r="Z85" s="231">
        <v>135</v>
      </c>
      <c r="AA85" s="231">
        <v>0</v>
      </c>
      <c r="AB85" s="231">
        <v>162</v>
      </c>
      <c r="AC85" s="231">
        <v>386</v>
      </c>
      <c r="AD85" s="231">
        <v>179.54</v>
      </c>
      <c r="AE85" s="231">
        <v>630</v>
      </c>
      <c r="AF85" s="231">
        <v>148.5</v>
      </c>
      <c r="AG85" s="231">
        <v>348</v>
      </c>
      <c r="AH85" s="231">
        <v>216</v>
      </c>
      <c r="AI85" s="231">
        <v>108</v>
      </c>
      <c r="AJ85" s="231">
        <v>252</v>
      </c>
      <c r="AK85" s="231">
        <v>306</v>
      </c>
      <c r="AL85" s="231">
        <v>0</v>
      </c>
      <c r="AM85" s="231">
        <v>135</v>
      </c>
      <c r="AN85" s="145">
        <v>464</v>
      </c>
      <c r="AO85" s="145">
        <v>289</v>
      </c>
      <c r="AP85" s="145">
        <v>207</v>
      </c>
      <c r="AQ85" s="145">
        <v>2</v>
      </c>
      <c r="AR85" s="145">
        <v>0</v>
      </c>
      <c r="AS85" s="145">
        <v>90</v>
      </c>
      <c r="AT85" s="145">
        <v>0</v>
      </c>
      <c r="AU85" s="145">
        <v>0</v>
      </c>
      <c r="AV85" s="145">
        <v>0</v>
      </c>
      <c r="AW85" s="145">
        <v>81</v>
      </c>
    </row>
    <row r="86" spans="1:49" x14ac:dyDescent="0.35">
      <c r="A86" s="39" t="s">
        <v>358</v>
      </c>
      <c r="B86" s="3" t="s">
        <v>357</v>
      </c>
      <c r="C86" s="231">
        <f t="shared" si="7"/>
        <v>817.72847826086945</v>
      </c>
      <c r="D86" s="231">
        <v>200.28</v>
      </c>
      <c r="E86" s="231">
        <v>0</v>
      </c>
      <c r="F86" s="231">
        <v>455.78</v>
      </c>
      <c r="G86" s="231">
        <v>211.11</v>
      </c>
      <c r="H86" s="231">
        <v>45.6</v>
      </c>
      <c r="I86" s="231">
        <v>665.74</v>
      </c>
      <c r="J86" s="231">
        <v>377.28</v>
      </c>
      <c r="K86" s="231">
        <v>585.75</v>
      </c>
      <c r="L86" s="231">
        <v>187.66</v>
      </c>
      <c r="M86" s="231">
        <v>513.94000000000005</v>
      </c>
      <c r="N86" s="231">
        <v>990.12</v>
      </c>
      <c r="O86" s="231">
        <v>242.85</v>
      </c>
      <c r="P86" s="231">
        <v>1472.29</v>
      </c>
      <c r="Q86" s="231">
        <v>773.58</v>
      </c>
      <c r="R86" s="231">
        <v>381.36</v>
      </c>
      <c r="S86" s="231">
        <v>2268.4</v>
      </c>
      <c r="T86" s="231">
        <v>1940.93</v>
      </c>
      <c r="U86" s="231">
        <v>2285</v>
      </c>
      <c r="V86" s="231">
        <v>596.48</v>
      </c>
      <c r="W86" s="231">
        <v>2605.48</v>
      </c>
      <c r="X86" s="231">
        <v>0</v>
      </c>
      <c r="Y86" s="231">
        <v>1300.83</v>
      </c>
      <c r="Z86" s="231">
        <v>289.3</v>
      </c>
      <c r="AA86" s="231">
        <v>1678.98</v>
      </c>
      <c r="AB86" s="231">
        <v>1401.89</v>
      </c>
      <c r="AC86" s="231">
        <v>1095.75</v>
      </c>
      <c r="AD86" s="231">
        <v>1825.92</v>
      </c>
      <c r="AE86" s="231">
        <v>398.41</v>
      </c>
      <c r="AF86" s="231">
        <v>936.85</v>
      </c>
      <c r="AG86" s="231">
        <v>624.9</v>
      </c>
      <c r="AH86" s="231">
        <v>1532.5</v>
      </c>
      <c r="AI86" s="231">
        <v>1200.19</v>
      </c>
      <c r="AJ86" s="231">
        <v>955.59</v>
      </c>
      <c r="AK86" s="231">
        <v>294.47000000000003</v>
      </c>
      <c r="AL86" s="231">
        <v>1029.97</v>
      </c>
      <c r="AM86" s="231">
        <v>692.68</v>
      </c>
      <c r="AN86" s="145">
        <v>910.1</v>
      </c>
      <c r="AO86" s="145">
        <v>1571.61</v>
      </c>
      <c r="AP86" s="145">
        <v>0</v>
      </c>
      <c r="AQ86" s="145">
        <v>0</v>
      </c>
      <c r="AR86" s="145">
        <v>1109.98</v>
      </c>
      <c r="AS86" s="145">
        <v>84.81</v>
      </c>
      <c r="AT86" s="145">
        <v>188.1</v>
      </c>
      <c r="AU86" s="145">
        <v>0</v>
      </c>
      <c r="AV86" s="145">
        <v>1259.8499999999999</v>
      </c>
      <c r="AW86" s="145">
        <v>433.2</v>
      </c>
    </row>
    <row r="87" spans="1:49" x14ac:dyDescent="0.35">
      <c r="A87" s="39" t="s">
        <v>359</v>
      </c>
      <c r="B87" s="3" t="s">
        <v>357</v>
      </c>
      <c r="C87" s="231">
        <f t="shared" si="7"/>
        <v>166.92108695652172</v>
      </c>
      <c r="D87" s="231">
        <v>263.26</v>
      </c>
      <c r="E87" s="231">
        <v>272.33</v>
      </c>
      <c r="F87" s="231">
        <v>154.66</v>
      </c>
      <c r="G87" s="231">
        <v>66.28</v>
      </c>
      <c r="H87" s="231">
        <v>157.94999999999999</v>
      </c>
      <c r="I87" s="231">
        <v>92.12</v>
      </c>
      <c r="J87" s="231">
        <v>112.31</v>
      </c>
      <c r="K87" s="231">
        <v>99.24</v>
      </c>
      <c r="L87" s="231">
        <v>40.35</v>
      </c>
      <c r="M87" s="231">
        <v>65.989999999999995</v>
      </c>
      <c r="N87" s="231">
        <v>295.39999999999998</v>
      </c>
      <c r="O87" s="231">
        <v>54.92</v>
      </c>
      <c r="P87" s="231">
        <v>19.75</v>
      </c>
      <c r="Q87" s="231">
        <v>79.819999999999993</v>
      </c>
      <c r="R87" s="231">
        <v>46.84</v>
      </c>
      <c r="S87" s="231">
        <v>486.33</v>
      </c>
      <c r="T87" s="231">
        <v>545.89</v>
      </c>
      <c r="U87" s="231">
        <v>575.36</v>
      </c>
      <c r="V87" s="231">
        <v>299.2</v>
      </c>
      <c r="W87" s="231">
        <v>294.97000000000003</v>
      </c>
      <c r="X87" s="231">
        <v>220.33</v>
      </c>
      <c r="Y87" s="231">
        <v>156.75</v>
      </c>
      <c r="Z87" s="231">
        <v>35.659999999999997</v>
      </c>
      <c r="AA87" s="231">
        <v>101.2</v>
      </c>
      <c r="AB87" s="231">
        <v>1372.34</v>
      </c>
      <c r="AC87" s="231">
        <v>0</v>
      </c>
      <c r="AD87" s="231">
        <v>50.21</v>
      </c>
      <c r="AE87" s="231">
        <v>132.32</v>
      </c>
      <c r="AF87" s="231">
        <v>172.5</v>
      </c>
      <c r="AG87" s="231">
        <v>176.47</v>
      </c>
      <c r="AH87" s="231">
        <v>112.21</v>
      </c>
      <c r="AI87" s="231">
        <v>193.86</v>
      </c>
      <c r="AJ87" s="231">
        <v>58.45</v>
      </c>
      <c r="AK87" s="231">
        <v>51.81</v>
      </c>
      <c r="AL87" s="231">
        <v>162.07</v>
      </c>
      <c r="AM87" s="231">
        <v>37.75</v>
      </c>
      <c r="AN87" s="145">
        <v>157.86000000000001</v>
      </c>
      <c r="AO87" s="145">
        <v>95.87</v>
      </c>
      <c r="AP87" s="145">
        <v>0</v>
      </c>
      <c r="AQ87" s="145">
        <v>0</v>
      </c>
      <c r="AR87" s="145">
        <v>27.29</v>
      </c>
      <c r="AS87" s="145">
        <v>52.77</v>
      </c>
      <c r="AT87" s="145">
        <v>0</v>
      </c>
      <c r="AU87" s="145">
        <v>20.83</v>
      </c>
      <c r="AV87" s="145">
        <v>202.1</v>
      </c>
      <c r="AW87" s="145">
        <v>64.75</v>
      </c>
    </row>
    <row r="88" spans="1:49" x14ac:dyDescent="0.35">
      <c r="A88" s="39" t="s">
        <v>360</v>
      </c>
      <c r="B88" s="3" t="s">
        <v>357</v>
      </c>
      <c r="C88" s="231">
        <f t="shared" si="7"/>
        <v>1482.5202173913042</v>
      </c>
      <c r="D88" s="231">
        <v>2715.72</v>
      </c>
      <c r="E88" s="231">
        <v>2255.4899999999998</v>
      </c>
      <c r="F88" s="231">
        <v>2502.7600000000002</v>
      </c>
      <c r="G88" s="231">
        <v>2083.34</v>
      </c>
      <c r="H88" s="231">
        <v>2563.66</v>
      </c>
      <c r="I88" s="231">
        <v>2740.93</v>
      </c>
      <c r="J88" s="231">
        <v>2637.62</v>
      </c>
      <c r="K88" s="231">
        <v>2419.36</v>
      </c>
      <c r="L88" s="231">
        <v>2750.32</v>
      </c>
      <c r="M88" s="231">
        <v>3988.4</v>
      </c>
      <c r="N88" s="231">
        <v>3149.23</v>
      </c>
      <c r="O88" s="231">
        <v>2462.36</v>
      </c>
      <c r="P88" s="231">
        <v>1681.78</v>
      </c>
      <c r="Q88" s="231">
        <v>1504.92</v>
      </c>
      <c r="R88" s="231">
        <v>1730.47</v>
      </c>
      <c r="S88" s="231">
        <v>2182.11</v>
      </c>
      <c r="T88" s="231">
        <v>2087.52</v>
      </c>
      <c r="U88" s="231">
        <v>2181.6999999999998</v>
      </c>
      <c r="V88" s="231">
        <v>1729.67</v>
      </c>
      <c r="W88" s="231">
        <v>2081.08</v>
      </c>
      <c r="X88" s="231">
        <v>1992.74</v>
      </c>
      <c r="Y88" s="231">
        <v>1391.26</v>
      </c>
      <c r="Z88" s="231">
        <v>1245.57</v>
      </c>
      <c r="AA88" s="231">
        <v>821.29</v>
      </c>
      <c r="AB88" s="231">
        <v>988.3</v>
      </c>
      <c r="AC88" s="231">
        <v>524.38</v>
      </c>
      <c r="AD88" s="231">
        <v>662.08</v>
      </c>
      <c r="AE88" s="231">
        <v>916.79</v>
      </c>
      <c r="AF88" s="231">
        <v>952.1</v>
      </c>
      <c r="AG88" s="231">
        <v>864.9</v>
      </c>
      <c r="AH88" s="231">
        <v>1013.71</v>
      </c>
      <c r="AI88" s="231">
        <v>692.83</v>
      </c>
      <c r="AJ88" s="231">
        <v>545.82000000000005</v>
      </c>
      <c r="AK88" s="231">
        <v>480.93</v>
      </c>
      <c r="AL88" s="231">
        <v>744.66</v>
      </c>
      <c r="AM88" s="231">
        <v>437.81</v>
      </c>
      <c r="AN88" s="145">
        <v>636.13</v>
      </c>
      <c r="AO88" s="145">
        <v>542.84</v>
      </c>
      <c r="AP88" s="145">
        <v>644.54</v>
      </c>
      <c r="AQ88" s="145">
        <v>883.48</v>
      </c>
      <c r="AR88" s="145">
        <v>680.87</v>
      </c>
      <c r="AS88" s="145">
        <v>592.37</v>
      </c>
      <c r="AT88" s="145">
        <v>351.22</v>
      </c>
      <c r="AU88" s="145">
        <v>336.7</v>
      </c>
      <c r="AV88" s="145">
        <v>860.02</v>
      </c>
      <c r="AW88" s="145">
        <v>944.15</v>
      </c>
    </row>
    <row r="89" spans="1:49" x14ac:dyDescent="0.35">
      <c r="A89" s="39" t="s">
        <v>361</v>
      </c>
      <c r="B89" s="3" t="s">
        <v>357</v>
      </c>
      <c r="C89" s="231">
        <f t="shared" si="7"/>
        <v>1331.2569565217391</v>
      </c>
      <c r="D89" s="231">
        <v>1087.5999999999999</v>
      </c>
      <c r="E89" s="231">
        <v>1201.2</v>
      </c>
      <c r="F89" s="231">
        <v>1230.0999999999999</v>
      </c>
      <c r="G89" s="231">
        <v>1402</v>
      </c>
      <c r="H89" s="231">
        <v>832.4</v>
      </c>
      <c r="I89" s="231">
        <v>1615.7</v>
      </c>
      <c r="J89" s="231">
        <v>1121.1199999999999</v>
      </c>
      <c r="K89" s="231">
        <v>1516.6</v>
      </c>
      <c r="L89" s="231">
        <v>1369.9</v>
      </c>
      <c r="M89" s="231">
        <v>1276.0999999999999</v>
      </c>
      <c r="N89" s="231">
        <v>1385</v>
      </c>
      <c r="O89" s="231">
        <v>1624.04</v>
      </c>
      <c r="P89" s="231">
        <v>1265.56</v>
      </c>
      <c r="Q89" s="231">
        <v>984.9</v>
      </c>
      <c r="R89" s="231">
        <v>1703.85</v>
      </c>
      <c r="S89" s="231">
        <v>1522.25</v>
      </c>
      <c r="T89" s="231">
        <v>1539.45</v>
      </c>
      <c r="U89" s="231">
        <v>1702.5</v>
      </c>
      <c r="V89" s="231">
        <v>1158.3</v>
      </c>
      <c r="W89" s="231">
        <v>1524.6</v>
      </c>
      <c r="X89" s="231">
        <v>1626</v>
      </c>
      <c r="Y89" s="231">
        <v>2193.75</v>
      </c>
      <c r="Z89" s="231">
        <v>1819.25</v>
      </c>
      <c r="AA89" s="231">
        <v>1729.5</v>
      </c>
      <c r="AB89" s="231">
        <v>1521.4</v>
      </c>
      <c r="AC89" s="231">
        <v>1869</v>
      </c>
      <c r="AD89" s="231">
        <v>1507.5</v>
      </c>
      <c r="AE89" s="231">
        <v>1650.5</v>
      </c>
      <c r="AF89" s="231">
        <v>2077</v>
      </c>
      <c r="AG89" s="231">
        <v>1953</v>
      </c>
      <c r="AH89" s="231">
        <v>1540.75</v>
      </c>
      <c r="AI89" s="231">
        <v>1628.25</v>
      </c>
      <c r="AJ89" s="231">
        <v>1584.25</v>
      </c>
      <c r="AK89" s="231">
        <v>1592.25</v>
      </c>
      <c r="AL89" s="231">
        <v>2010.5</v>
      </c>
      <c r="AM89" s="231">
        <v>1519</v>
      </c>
      <c r="AN89" s="145">
        <v>1919.75</v>
      </c>
      <c r="AO89" s="145">
        <v>1750.5</v>
      </c>
      <c r="AP89" s="145">
        <v>1582</v>
      </c>
      <c r="AQ89" s="145">
        <v>271</v>
      </c>
      <c r="AR89" s="145">
        <v>0</v>
      </c>
      <c r="AS89" s="145">
        <v>0</v>
      </c>
      <c r="AT89" s="145">
        <v>0</v>
      </c>
      <c r="AU89" s="145">
        <v>28</v>
      </c>
      <c r="AV89" s="145">
        <v>339</v>
      </c>
      <c r="AW89" s="145">
        <v>462.5</v>
      </c>
    </row>
    <row r="90" spans="1:49" x14ac:dyDescent="0.35">
      <c r="A90" s="39" t="s">
        <v>362</v>
      </c>
      <c r="B90" s="3" t="s">
        <v>357</v>
      </c>
      <c r="C90" s="231">
        <f t="shared" si="7"/>
        <v>102.45000000000003</v>
      </c>
      <c r="D90" s="231">
        <v>203.13</v>
      </c>
      <c r="E90" s="231">
        <v>52.45</v>
      </c>
      <c r="F90" s="231">
        <v>53.25</v>
      </c>
      <c r="G90" s="231">
        <v>50.6</v>
      </c>
      <c r="H90" s="231">
        <v>97.83</v>
      </c>
      <c r="I90" s="231">
        <v>36.17</v>
      </c>
      <c r="J90" s="231">
        <v>121.54</v>
      </c>
      <c r="K90" s="231">
        <v>152.07</v>
      </c>
      <c r="L90" s="231">
        <v>42.02</v>
      </c>
      <c r="M90" s="231">
        <v>258.64999999999998</v>
      </c>
      <c r="N90" s="231">
        <v>238.63</v>
      </c>
      <c r="O90" s="231">
        <v>120.76</v>
      </c>
      <c r="P90" s="231">
        <v>140.29</v>
      </c>
      <c r="Q90" s="231">
        <v>197.18</v>
      </c>
      <c r="R90" s="231">
        <v>49.37</v>
      </c>
      <c r="S90" s="231">
        <v>119.51</v>
      </c>
      <c r="T90" s="231">
        <v>193.48</v>
      </c>
      <c r="U90" s="231">
        <v>153.91</v>
      </c>
      <c r="V90" s="231">
        <v>175.36</v>
      </c>
      <c r="W90" s="231">
        <v>165.21</v>
      </c>
      <c r="X90" s="231">
        <v>51.76</v>
      </c>
      <c r="Y90" s="231">
        <v>174.03</v>
      </c>
      <c r="Z90" s="231">
        <v>35</v>
      </c>
      <c r="AA90" s="231">
        <v>322.27999999999997</v>
      </c>
      <c r="AB90" s="231">
        <v>260.24</v>
      </c>
      <c r="AC90" s="231">
        <v>0</v>
      </c>
      <c r="AD90" s="231">
        <v>28</v>
      </c>
      <c r="AE90" s="231">
        <v>83.24</v>
      </c>
      <c r="AF90" s="231">
        <v>33.799999999999997</v>
      </c>
      <c r="AG90" s="231">
        <v>238.11</v>
      </c>
      <c r="AH90" s="231">
        <v>214.05</v>
      </c>
      <c r="AI90" s="231">
        <v>77.209999999999994</v>
      </c>
      <c r="AJ90" s="231">
        <v>23.52</v>
      </c>
      <c r="AK90" s="231">
        <v>42.77</v>
      </c>
      <c r="AL90" s="231">
        <v>128.02000000000001</v>
      </c>
      <c r="AM90" s="231">
        <v>10</v>
      </c>
      <c r="AN90" s="145">
        <v>50.07</v>
      </c>
      <c r="AO90" s="145">
        <v>2</v>
      </c>
      <c r="AP90" s="145">
        <v>0</v>
      </c>
      <c r="AQ90" s="145">
        <v>28.22</v>
      </c>
      <c r="AR90" s="145">
        <v>50</v>
      </c>
      <c r="AS90" s="145">
        <v>28.17</v>
      </c>
      <c r="AT90" s="145">
        <v>60</v>
      </c>
      <c r="AU90" s="145">
        <v>0</v>
      </c>
      <c r="AV90" s="145">
        <v>100</v>
      </c>
      <c r="AW90" s="145">
        <v>50.8</v>
      </c>
    </row>
    <row r="91" spans="1:49" x14ac:dyDescent="0.35">
      <c r="A91" s="39" t="s">
        <v>363</v>
      </c>
      <c r="B91" s="3" t="s">
        <v>357</v>
      </c>
      <c r="C91" s="231">
        <f t="shared" si="7"/>
        <v>5.9782608695652177</v>
      </c>
      <c r="D91" s="231">
        <v>0</v>
      </c>
      <c r="E91" s="231">
        <v>0</v>
      </c>
      <c r="F91" s="231">
        <v>0</v>
      </c>
      <c r="G91" s="231">
        <v>0</v>
      </c>
      <c r="H91" s="231">
        <v>0</v>
      </c>
      <c r="I91" s="231">
        <v>0</v>
      </c>
      <c r="J91" s="231">
        <v>0</v>
      </c>
      <c r="K91" s="231">
        <v>0</v>
      </c>
      <c r="L91" s="231">
        <v>0</v>
      </c>
      <c r="M91" s="231">
        <v>275</v>
      </c>
      <c r="N91" s="231">
        <v>0</v>
      </c>
      <c r="O91" s="231">
        <v>0</v>
      </c>
      <c r="P91" s="231">
        <v>0</v>
      </c>
      <c r="Q91" s="231">
        <v>0</v>
      </c>
      <c r="R91" s="231">
        <v>0</v>
      </c>
      <c r="S91" s="231">
        <v>0</v>
      </c>
      <c r="T91" s="231">
        <v>0</v>
      </c>
      <c r="U91" s="231">
        <v>0</v>
      </c>
      <c r="V91" s="231">
        <v>0</v>
      </c>
      <c r="W91" s="231">
        <v>0</v>
      </c>
      <c r="X91" s="231">
        <v>0</v>
      </c>
      <c r="Y91" s="231">
        <v>0</v>
      </c>
      <c r="Z91" s="231">
        <v>0</v>
      </c>
      <c r="AA91" s="231">
        <v>0</v>
      </c>
      <c r="AB91" s="231">
        <v>0</v>
      </c>
      <c r="AC91" s="231">
        <v>0</v>
      </c>
      <c r="AD91" s="231">
        <v>0</v>
      </c>
      <c r="AE91" s="231">
        <v>0</v>
      </c>
      <c r="AF91" s="231">
        <v>0</v>
      </c>
      <c r="AG91" s="231">
        <v>0</v>
      </c>
      <c r="AH91" s="231">
        <v>0</v>
      </c>
      <c r="AI91" s="231">
        <v>0</v>
      </c>
      <c r="AJ91" s="231">
        <v>0</v>
      </c>
      <c r="AK91" s="231">
        <v>0</v>
      </c>
      <c r="AL91" s="231">
        <v>0</v>
      </c>
      <c r="AM91" s="231">
        <v>0</v>
      </c>
      <c r="AN91" s="145">
        <v>0</v>
      </c>
      <c r="AO91" s="145">
        <v>0</v>
      </c>
      <c r="AP91" s="145">
        <v>0</v>
      </c>
      <c r="AQ91" s="145">
        <v>0</v>
      </c>
      <c r="AR91" s="145">
        <v>0</v>
      </c>
      <c r="AS91" s="145">
        <v>0</v>
      </c>
      <c r="AT91" s="145">
        <v>0</v>
      </c>
      <c r="AU91" s="145">
        <v>0</v>
      </c>
      <c r="AV91" s="145">
        <v>0</v>
      </c>
      <c r="AW91" s="145">
        <v>0</v>
      </c>
    </row>
    <row r="92" spans="1:49" s="51" customFormat="1" x14ac:dyDescent="0.35">
      <c r="A92" s="573" t="s">
        <v>170</v>
      </c>
      <c r="B92" s="574"/>
      <c r="C92" s="207">
        <f t="shared" si="7"/>
        <v>4037.7993478260878</v>
      </c>
      <c r="D92" s="207">
        <f>SUM(D85:D91)</f>
        <v>4552.99</v>
      </c>
      <c r="E92" s="207">
        <f t="shared" ref="E92:AW92" si="8">SUM(E85:E91)</f>
        <v>3781.4699999999993</v>
      </c>
      <c r="F92" s="207">
        <f t="shared" si="8"/>
        <v>4396.55</v>
      </c>
      <c r="G92" s="207">
        <f t="shared" si="8"/>
        <v>3941.33</v>
      </c>
      <c r="H92" s="207">
        <f t="shared" si="8"/>
        <v>3697.44</v>
      </c>
      <c r="I92" s="207">
        <f t="shared" si="8"/>
        <v>5344.92</v>
      </c>
      <c r="J92" s="207">
        <f t="shared" si="8"/>
        <v>4369.87</v>
      </c>
      <c r="K92" s="207">
        <f t="shared" si="8"/>
        <v>4920.0200000000004</v>
      </c>
      <c r="L92" s="207">
        <f t="shared" si="8"/>
        <v>4390.25</v>
      </c>
      <c r="M92" s="207">
        <f t="shared" si="8"/>
        <v>6378.08</v>
      </c>
      <c r="N92" s="207">
        <f t="shared" si="8"/>
        <v>6058.38</v>
      </c>
      <c r="O92" s="207">
        <f t="shared" si="8"/>
        <v>4773.17</v>
      </c>
      <c r="P92" s="207">
        <f t="shared" si="8"/>
        <v>4579.6699999999992</v>
      </c>
      <c r="Q92" s="207">
        <f t="shared" si="8"/>
        <v>3540.4</v>
      </c>
      <c r="R92" s="207">
        <f t="shared" si="8"/>
        <v>3911.89</v>
      </c>
      <c r="S92" s="207">
        <f t="shared" si="8"/>
        <v>6578.6</v>
      </c>
      <c r="T92" s="207">
        <f t="shared" si="8"/>
        <v>6307.2699999999995</v>
      </c>
      <c r="U92" s="207">
        <f t="shared" si="8"/>
        <v>7096.4699999999993</v>
      </c>
      <c r="V92" s="207">
        <f t="shared" si="8"/>
        <v>4297.71</v>
      </c>
      <c r="W92" s="207">
        <f t="shared" si="8"/>
        <v>6906.3399999999992</v>
      </c>
      <c r="X92" s="207">
        <f t="shared" si="8"/>
        <v>4183.0300000000007</v>
      </c>
      <c r="Y92" s="207">
        <f t="shared" si="8"/>
        <v>5216.62</v>
      </c>
      <c r="Z92" s="207">
        <f t="shared" si="8"/>
        <v>3559.7799999999997</v>
      </c>
      <c r="AA92" s="207">
        <f t="shared" si="8"/>
        <v>4653.25</v>
      </c>
      <c r="AB92" s="207">
        <f t="shared" si="8"/>
        <v>5706.17</v>
      </c>
      <c r="AC92" s="207">
        <f t="shared" si="8"/>
        <v>3875.13</v>
      </c>
      <c r="AD92" s="207">
        <f t="shared" si="8"/>
        <v>4253.25</v>
      </c>
      <c r="AE92" s="207">
        <f t="shared" si="8"/>
        <v>3811.2599999999998</v>
      </c>
      <c r="AF92" s="207">
        <f t="shared" si="8"/>
        <v>4320.75</v>
      </c>
      <c r="AG92" s="207">
        <f t="shared" si="8"/>
        <v>4205.38</v>
      </c>
      <c r="AH92" s="207">
        <f t="shared" si="8"/>
        <v>4629.22</v>
      </c>
      <c r="AI92" s="207">
        <f t="shared" si="8"/>
        <v>3900.34</v>
      </c>
      <c r="AJ92" s="207">
        <f t="shared" si="8"/>
        <v>3419.63</v>
      </c>
      <c r="AK92" s="207">
        <f t="shared" si="8"/>
        <v>2768.23</v>
      </c>
      <c r="AL92" s="207">
        <f t="shared" si="8"/>
        <v>4075.22</v>
      </c>
      <c r="AM92" s="207">
        <f t="shared" si="8"/>
        <v>2832.24</v>
      </c>
      <c r="AN92" s="207">
        <f t="shared" si="8"/>
        <v>4137.91</v>
      </c>
      <c r="AO92" s="207">
        <f t="shared" si="8"/>
        <v>4251.82</v>
      </c>
      <c r="AP92" s="207">
        <f t="shared" si="8"/>
        <v>2433.54</v>
      </c>
      <c r="AQ92" s="207">
        <f t="shared" si="8"/>
        <v>1184.7</v>
      </c>
      <c r="AR92" s="207">
        <f t="shared" si="8"/>
        <v>1868.1399999999999</v>
      </c>
      <c r="AS92" s="207">
        <f t="shared" si="8"/>
        <v>848.12</v>
      </c>
      <c r="AT92" s="207">
        <f t="shared" si="8"/>
        <v>599.32000000000005</v>
      </c>
      <c r="AU92" s="207">
        <f t="shared" si="8"/>
        <v>385.53</v>
      </c>
      <c r="AV92" s="207">
        <f t="shared" si="8"/>
        <v>2760.97</v>
      </c>
      <c r="AW92" s="207">
        <f t="shared" si="8"/>
        <v>2036.3999999999999</v>
      </c>
    </row>
    <row r="93" spans="1:49" x14ac:dyDescent="0.35">
      <c r="A93" s="31"/>
      <c r="B93" s="19"/>
      <c r="C93" s="19"/>
      <c r="D93" s="35"/>
      <c r="E93" s="35"/>
      <c r="F93" s="35"/>
      <c r="G93" s="35"/>
      <c r="H93" s="35"/>
      <c r="I93" s="35"/>
      <c r="J93" s="35"/>
      <c r="K93" s="35"/>
      <c r="L93" s="35"/>
      <c r="M93" s="35"/>
      <c r="N93" s="35"/>
      <c r="O93" s="35"/>
      <c r="P93" s="36"/>
      <c r="Q93" s="36"/>
      <c r="R93" s="36"/>
      <c r="S93" s="36"/>
      <c r="T93" s="36"/>
      <c r="U93" s="36"/>
      <c r="V93" s="36"/>
      <c r="W93" s="36"/>
      <c r="X93" s="36"/>
      <c r="Y93" s="36"/>
      <c r="Z93" s="36"/>
      <c r="AA93" s="36"/>
      <c r="AB93" s="37"/>
      <c r="AC93" s="37"/>
      <c r="AD93" s="37"/>
      <c r="AE93" s="37"/>
      <c r="AF93" s="37"/>
      <c r="AG93" s="37"/>
      <c r="AH93" s="37"/>
      <c r="AI93" s="37"/>
      <c r="AJ93" s="37"/>
      <c r="AK93" s="37"/>
      <c r="AL93" s="37"/>
      <c r="AM93" s="37"/>
      <c r="AN93" s="36"/>
      <c r="AO93" s="36"/>
      <c r="AP93" s="36"/>
      <c r="AQ93" s="36"/>
      <c r="AR93" s="34"/>
      <c r="AS93" s="34"/>
      <c r="AT93" s="34"/>
    </row>
    <row r="94" spans="1:49" x14ac:dyDescent="0.35">
      <c r="A94" s="74" t="s">
        <v>139</v>
      </c>
      <c r="B94" s="19"/>
      <c r="C94" s="19"/>
      <c r="D94" s="35"/>
      <c r="E94" s="35"/>
      <c r="F94" s="35"/>
      <c r="G94" s="35"/>
      <c r="H94" s="35"/>
      <c r="I94" s="35"/>
      <c r="J94" s="35"/>
      <c r="K94" s="35"/>
      <c r="L94" s="35"/>
      <c r="M94" s="35"/>
      <c r="N94" s="35"/>
      <c r="O94" s="35"/>
      <c r="P94" s="36"/>
      <c r="Q94" s="36"/>
      <c r="R94" s="36"/>
      <c r="S94" s="36"/>
      <c r="T94" s="36"/>
      <c r="U94" s="36"/>
      <c r="V94" s="36"/>
      <c r="W94" s="36"/>
      <c r="X94" s="36"/>
      <c r="Y94" s="36"/>
      <c r="Z94" s="36"/>
      <c r="AA94" s="36"/>
      <c r="AB94" s="37"/>
      <c r="AC94" s="37"/>
      <c r="AD94" s="37"/>
      <c r="AE94" s="37"/>
      <c r="AF94" s="37"/>
      <c r="AG94" s="37"/>
      <c r="AH94" s="37"/>
      <c r="AI94" s="37"/>
      <c r="AJ94" s="37"/>
      <c r="AK94" s="37"/>
      <c r="AL94" s="37"/>
      <c r="AM94" s="37"/>
      <c r="AN94" s="36"/>
      <c r="AO94" s="36"/>
      <c r="AP94" s="36"/>
      <c r="AQ94" s="36"/>
      <c r="AR94" s="34"/>
      <c r="AS94" s="34"/>
      <c r="AT94" s="34"/>
    </row>
    <row r="95" spans="1:49" x14ac:dyDescent="0.35">
      <c r="A95" s="11"/>
    </row>
    <row r="96" spans="1:49" ht="21" customHeight="1" x14ac:dyDescent="0.35">
      <c r="A96" s="456" t="s">
        <v>171</v>
      </c>
      <c r="B96" s="456" t="s">
        <v>160</v>
      </c>
      <c r="C96" s="456" t="s">
        <v>153</v>
      </c>
      <c r="D96" s="14">
        <v>42736</v>
      </c>
      <c r="E96" s="14">
        <v>42767</v>
      </c>
      <c r="F96" s="14">
        <v>42795</v>
      </c>
      <c r="G96" s="14">
        <v>42826</v>
      </c>
      <c r="H96" s="14">
        <v>42856</v>
      </c>
      <c r="I96" s="14">
        <v>42887</v>
      </c>
      <c r="J96" s="14">
        <v>42917</v>
      </c>
      <c r="K96" s="14">
        <v>42948</v>
      </c>
      <c r="L96" s="14">
        <v>42979</v>
      </c>
      <c r="M96" s="14">
        <v>43009</v>
      </c>
      <c r="N96" s="14">
        <v>43040</v>
      </c>
      <c r="O96" s="14">
        <v>43070</v>
      </c>
      <c r="P96" s="14">
        <v>43101</v>
      </c>
      <c r="Q96" s="14">
        <v>43132</v>
      </c>
      <c r="R96" s="14">
        <v>43160</v>
      </c>
      <c r="S96" s="14">
        <v>43191</v>
      </c>
      <c r="T96" s="14">
        <v>43221</v>
      </c>
      <c r="U96" s="14">
        <v>43252</v>
      </c>
      <c r="V96" s="14">
        <v>43282</v>
      </c>
      <c r="W96" s="14">
        <v>43313</v>
      </c>
      <c r="X96" s="14">
        <v>43344</v>
      </c>
      <c r="Y96" s="14">
        <v>43374</v>
      </c>
      <c r="Z96" s="14">
        <v>43405</v>
      </c>
      <c r="AA96" s="14">
        <v>43435</v>
      </c>
      <c r="AB96" s="14">
        <v>43466</v>
      </c>
      <c r="AC96" s="14">
        <v>43497</v>
      </c>
      <c r="AD96" s="14">
        <v>43525</v>
      </c>
      <c r="AE96" s="14">
        <v>43556</v>
      </c>
      <c r="AF96" s="14">
        <v>43586</v>
      </c>
      <c r="AG96" s="14">
        <v>43617</v>
      </c>
      <c r="AH96" s="14">
        <v>43647</v>
      </c>
      <c r="AI96" s="14">
        <v>43678</v>
      </c>
      <c r="AJ96" s="14">
        <v>43709</v>
      </c>
      <c r="AK96" s="14">
        <v>43739</v>
      </c>
      <c r="AL96" s="14">
        <v>43770</v>
      </c>
      <c r="AM96" s="14">
        <v>43800</v>
      </c>
      <c r="AN96" s="14">
        <v>43831</v>
      </c>
      <c r="AO96" s="14">
        <v>43862</v>
      </c>
      <c r="AP96" s="14">
        <v>43891</v>
      </c>
      <c r="AQ96" s="14">
        <v>43922</v>
      </c>
      <c r="AR96" s="14">
        <v>43952</v>
      </c>
      <c r="AS96" s="14">
        <v>43983</v>
      </c>
      <c r="AT96" s="14">
        <v>44013</v>
      </c>
      <c r="AU96" s="14">
        <v>44044</v>
      </c>
      <c r="AV96" s="14">
        <v>44075</v>
      </c>
      <c r="AW96" s="15">
        <v>44105</v>
      </c>
    </row>
    <row r="97" spans="1:49" s="34" customFormat="1" x14ac:dyDescent="0.35">
      <c r="A97" s="38" t="s">
        <v>364</v>
      </c>
      <c r="B97" s="40" t="s">
        <v>365</v>
      </c>
      <c r="C97" s="145">
        <f t="shared" ref="C97:C111" si="9">AVERAGE(D97:AW97)</f>
        <v>179.7391304347826</v>
      </c>
      <c r="D97" s="145">
        <v>128</v>
      </c>
      <c r="E97" s="145">
        <v>252</v>
      </c>
      <c r="F97" s="145">
        <v>148</v>
      </c>
      <c r="G97" s="145">
        <v>260</v>
      </c>
      <c r="H97" s="145">
        <v>192</v>
      </c>
      <c r="I97" s="145">
        <v>144</v>
      </c>
      <c r="J97" s="145">
        <v>248</v>
      </c>
      <c r="K97" s="145">
        <v>304</v>
      </c>
      <c r="L97" s="145">
        <v>104</v>
      </c>
      <c r="M97" s="145">
        <v>104</v>
      </c>
      <c r="N97" s="145">
        <v>188</v>
      </c>
      <c r="O97" s="145">
        <v>104</v>
      </c>
      <c r="P97" s="145">
        <v>148</v>
      </c>
      <c r="Q97" s="145">
        <v>124</v>
      </c>
      <c r="R97" s="145">
        <v>88</v>
      </c>
      <c r="S97" s="145">
        <v>76</v>
      </c>
      <c r="T97" s="145">
        <v>88</v>
      </c>
      <c r="U97" s="145">
        <v>84</v>
      </c>
      <c r="V97" s="145">
        <v>260</v>
      </c>
      <c r="W97" s="145">
        <v>144</v>
      </c>
      <c r="X97" s="145">
        <v>144</v>
      </c>
      <c r="Y97" s="145">
        <v>156</v>
      </c>
      <c r="Z97" s="145">
        <v>152</v>
      </c>
      <c r="AA97" s="145">
        <v>124</v>
      </c>
      <c r="AB97" s="145">
        <v>276</v>
      </c>
      <c r="AC97" s="145">
        <v>140</v>
      </c>
      <c r="AD97" s="145">
        <v>396</v>
      </c>
      <c r="AE97" s="145">
        <v>292</v>
      </c>
      <c r="AF97" s="145">
        <v>348</v>
      </c>
      <c r="AG97" s="145">
        <v>224</v>
      </c>
      <c r="AH97" s="145">
        <v>244</v>
      </c>
      <c r="AI97" s="145">
        <v>208</v>
      </c>
      <c r="AJ97" s="145">
        <v>164</v>
      </c>
      <c r="AK97" s="145">
        <v>172</v>
      </c>
      <c r="AL97" s="145">
        <v>652</v>
      </c>
      <c r="AM97" s="145">
        <v>284</v>
      </c>
      <c r="AN97" s="145">
        <v>376</v>
      </c>
      <c r="AO97" s="145">
        <v>392</v>
      </c>
      <c r="AP97" s="145">
        <v>100</v>
      </c>
      <c r="AQ97" s="145">
        <v>24</v>
      </c>
      <c r="AR97" s="145">
        <v>0</v>
      </c>
      <c r="AS97" s="145">
        <v>0</v>
      </c>
      <c r="AT97" s="145">
        <v>0</v>
      </c>
      <c r="AU97" s="145">
        <v>28</v>
      </c>
      <c r="AV97" s="145">
        <v>92</v>
      </c>
      <c r="AW97" s="145">
        <v>92</v>
      </c>
    </row>
    <row r="98" spans="1:49" x14ac:dyDescent="0.35">
      <c r="A98" s="13" t="s">
        <v>364</v>
      </c>
      <c r="B98" s="23" t="s">
        <v>172</v>
      </c>
      <c r="C98" s="102">
        <f t="shared" si="9"/>
        <v>44.934782608695649</v>
      </c>
      <c r="D98" s="4">
        <v>32</v>
      </c>
      <c r="E98" s="4">
        <v>63</v>
      </c>
      <c r="F98" s="4">
        <v>37</v>
      </c>
      <c r="G98" s="4">
        <v>65</v>
      </c>
      <c r="H98" s="4">
        <v>48</v>
      </c>
      <c r="I98" s="4">
        <v>36</v>
      </c>
      <c r="J98" s="4">
        <v>62</v>
      </c>
      <c r="K98" s="3">
        <v>76</v>
      </c>
      <c r="L98" s="3">
        <v>26</v>
      </c>
      <c r="M98" s="4">
        <v>26</v>
      </c>
      <c r="N98" s="4">
        <v>47</v>
      </c>
      <c r="O98" s="3">
        <v>26</v>
      </c>
      <c r="P98" s="3">
        <v>37</v>
      </c>
      <c r="Q98" s="3">
        <v>31</v>
      </c>
      <c r="R98" s="3">
        <v>22</v>
      </c>
      <c r="S98" s="3">
        <v>19</v>
      </c>
      <c r="T98" s="3">
        <v>22</v>
      </c>
      <c r="U98" s="4">
        <v>21</v>
      </c>
      <c r="V98" s="4">
        <v>65</v>
      </c>
      <c r="W98" s="4">
        <v>36</v>
      </c>
      <c r="X98" s="4">
        <v>36</v>
      </c>
      <c r="Y98" s="4">
        <v>39</v>
      </c>
      <c r="Z98" s="3">
        <v>38</v>
      </c>
      <c r="AA98" s="4">
        <v>31</v>
      </c>
      <c r="AB98" s="4">
        <v>69</v>
      </c>
      <c r="AC98" s="3">
        <v>35</v>
      </c>
      <c r="AD98" s="3">
        <v>99</v>
      </c>
      <c r="AE98" s="4">
        <v>73</v>
      </c>
      <c r="AF98" s="4">
        <v>87</v>
      </c>
      <c r="AG98" s="4">
        <v>56</v>
      </c>
      <c r="AH98" s="4">
        <v>61</v>
      </c>
      <c r="AI98" s="4">
        <v>52</v>
      </c>
      <c r="AJ98" s="4">
        <v>41</v>
      </c>
      <c r="AK98" s="4">
        <v>43</v>
      </c>
      <c r="AL98" s="4">
        <v>163</v>
      </c>
      <c r="AM98" s="4">
        <v>71</v>
      </c>
      <c r="AN98" s="4">
        <v>94</v>
      </c>
      <c r="AO98" s="4">
        <v>98</v>
      </c>
      <c r="AP98" s="4">
        <v>25</v>
      </c>
      <c r="AQ98" s="3">
        <v>6</v>
      </c>
      <c r="AR98" s="3">
        <v>0</v>
      </c>
      <c r="AS98" s="3">
        <v>0</v>
      </c>
      <c r="AT98" s="3">
        <v>0</v>
      </c>
      <c r="AU98" s="3">
        <v>7</v>
      </c>
      <c r="AV98" s="3">
        <v>23</v>
      </c>
      <c r="AW98" s="3">
        <v>23</v>
      </c>
    </row>
    <row r="99" spans="1:49" x14ac:dyDescent="0.35">
      <c r="A99" s="13" t="s">
        <v>364</v>
      </c>
      <c r="B99" s="23" t="s">
        <v>173</v>
      </c>
      <c r="C99" s="102">
        <f t="shared" si="9"/>
        <v>10.565217391304348</v>
      </c>
      <c r="D99" s="3">
        <v>11</v>
      </c>
      <c r="E99" s="3">
        <v>18</v>
      </c>
      <c r="F99" s="3">
        <v>11</v>
      </c>
      <c r="G99" s="3">
        <v>16</v>
      </c>
      <c r="H99" s="3">
        <v>8</v>
      </c>
      <c r="I99" s="3">
        <v>12</v>
      </c>
      <c r="J99" s="3">
        <v>16</v>
      </c>
      <c r="K99" s="3">
        <v>21</v>
      </c>
      <c r="L99" s="3">
        <v>13</v>
      </c>
      <c r="M99" s="3">
        <v>10</v>
      </c>
      <c r="N99" s="3">
        <v>14</v>
      </c>
      <c r="O99" s="3">
        <v>10</v>
      </c>
      <c r="P99" s="3">
        <v>10</v>
      </c>
      <c r="Q99" s="3">
        <v>16</v>
      </c>
      <c r="R99" s="3">
        <v>7</v>
      </c>
      <c r="S99" s="3">
        <v>8</v>
      </c>
      <c r="T99" s="3">
        <v>9</v>
      </c>
      <c r="U99" s="3">
        <v>5</v>
      </c>
      <c r="V99" s="3">
        <v>12</v>
      </c>
      <c r="W99" s="3">
        <v>9</v>
      </c>
      <c r="X99" s="3">
        <v>13</v>
      </c>
      <c r="Y99" s="3">
        <v>13</v>
      </c>
      <c r="Z99" s="3">
        <v>9</v>
      </c>
      <c r="AA99" s="3">
        <v>8</v>
      </c>
      <c r="AB99" s="3">
        <v>15</v>
      </c>
      <c r="AC99" s="3">
        <v>12</v>
      </c>
      <c r="AD99" s="3">
        <v>15</v>
      </c>
      <c r="AE99" s="3">
        <v>13</v>
      </c>
      <c r="AF99" s="3">
        <v>13</v>
      </c>
      <c r="AG99" s="3">
        <v>9</v>
      </c>
      <c r="AH99" s="3">
        <v>16</v>
      </c>
      <c r="AI99" s="3">
        <v>8</v>
      </c>
      <c r="AJ99" s="3">
        <v>10</v>
      </c>
      <c r="AK99" s="3">
        <v>10</v>
      </c>
      <c r="AL99" s="3">
        <v>23</v>
      </c>
      <c r="AM99" s="3">
        <v>11</v>
      </c>
      <c r="AN99" s="3">
        <v>15</v>
      </c>
      <c r="AO99" s="3">
        <v>14</v>
      </c>
      <c r="AP99" s="3">
        <v>6</v>
      </c>
      <c r="AQ99" s="3">
        <v>3</v>
      </c>
      <c r="AR99" s="3">
        <v>0</v>
      </c>
      <c r="AS99" s="3">
        <v>0</v>
      </c>
      <c r="AT99" s="3">
        <v>0</v>
      </c>
      <c r="AU99" s="3">
        <v>3</v>
      </c>
      <c r="AV99" s="3">
        <v>6</v>
      </c>
      <c r="AW99" s="3">
        <v>5</v>
      </c>
    </row>
    <row r="100" spans="1:49" s="34" customFormat="1" x14ac:dyDescent="0.35">
      <c r="A100" s="38"/>
      <c r="B100" s="40"/>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3"/>
      <c r="AS100" s="3"/>
      <c r="AT100" s="3"/>
      <c r="AU100" s="28"/>
      <c r="AV100" s="28"/>
      <c r="AW100" s="28"/>
    </row>
    <row r="101" spans="1:49" s="34" customFormat="1" x14ac:dyDescent="0.35">
      <c r="A101" s="38" t="s">
        <v>366</v>
      </c>
      <c r="B101" s="40" t="s">
        <v>365</v>
      </c>
      <c r="C101" s="145">
        <f t="shared" si="9"/>
        <v>782.61413043478262</v>
      </c>
      <c r="D101" s="145">
        <v>0</v>
      </c>
      <c r="E101" s="145">
        <v>0</v>
      </c>
      <c r="F101" s="145">
        <v>0</v>
      </c>
      <c r="G101" s="145">
        <v>0</v>
      </c>
      <c r="H101" s="145">
        <v>0</v>
      </c>
      <c r="I101" s="145">
        <v>0</v>
      </c>
      <c r="J101" s="145">
        <v>0</v>
      </c>
      <c r="K101" s="145">
        <v>0</v>
      </c>
      <c r="L101" s="145">
        <v>0</v>
      </c>
      <c r="M101" s="145">
        <v>0</v>
      </c>
      <c r="N101" s="145">
        <v>0</v>
      </c>
      <c r="O101" s="145">
        <v>0</v>
      </c>
      <c r="P101" s="145">
        <v>0</v>
      </c>
      <c r="Q101" s="145">
        <v>0</v>
      </c>
      <c r="R101" s="145">
        <v>308.75</v>
      </c>
      <c r="S101" s="145">
        <v>1420.25</v>
      </c>
      <c r="T101" s="145">
        <v>1358.5</v>
      </c>
      <c r="U101" s="145">
        <v>1605.5</v>
      </c>
      <c r="V101" s="145">
        <v>864.5</v>
      </c>
      <c r="W101" s="145">
        <v>1358.5</v>
      </c>
      <c r="X101" s="145">
        <v>1482</v>
      </c>
      <c r="Y101" s="145">
        <v>2037.75</v>
      </c>
      <c r="Z101" s="145">
        <v>1667.25</v>
      </c>
      <c r="AA101" s="145">
        <v>1605.5</v>
      </c>
      <c r="AB101" s="145">
        <v>1235</v>
      </c>
      <c r="AC101" s="145">
        <v>1729</v>
      </c>
      <c r="AD101" s="145">
        <v>1111.5</v>
      </c>
      <c r="AE101" s="145">
        <v>1358.5</v>
      </c>
      <c r="AF101" s="145">
        <v>1729</v>
      </c>
      <c r="AG101" s="145">
        <v>1729</v>
      </c>
      <c r="AH101" s="145">
        <v>1296.75</v>
      </c>
      <c r="AI101" s="145">
        <v>1420.25</v>
      </c>
      <c r="AJ101" s="145">
        <v>1420.25</v>
      </c>
      <c r="AK101" s="145">
        <v>1420.25</v>
      </c>
      <c r="AL101" s="145">
        <v>1358.5</v>
      </c>
      <c r="AM101" s="145">
        <v>1235</v>
      </c>
      <c r="AN101" s="145">
        <v>1543.75</v>
      </c>
      <c r="AO101" s="145">
        <v>1358.5</v>
      </c>
      <c r="AP101" s="145">
        <v>1482</v>
      </c>
      <c r="AQ101" s="145">
        <v>247</v>
      </c>
      <c r="AR101" s="145">
        <v>0</v>
      </c>
      <c r="AS101" s="145">
        <v>0</v>
      </c>
      <c r="AT101" s="145">
        <v>0</v>
      </c>
      <c r="AU101" s="145">
        <v>0</v>
      </c>
      <c r="AV101" s="145">
        <v>247</v>
      </c>
      <c r="AW101" s="145">
        <v>370.5</v>
      </c>
    </row>
    <row r="102" spans="1:49" x14ac:dyDescent="0.35">
      <c r="A102" s="13" t="s">
        <v>366</v>
      </c>
      <c r="B102" s="23" t="s">
        <v>172</v>
      </c>
      <c r="C102" s="102">
        <f t="shared" si="9"/>
        <v>12.673913043478262</v>
      </c>
      <c r="D102" s="3">
        <v>0</v>
      </c>
      <c r="E102" s="3">
        <v>0</v>
      </c>
      <c r="F102" s="3">
        <v>0</v>
      </c>
      <c r="G102" s="3">
        <v>0</v>
      </c>
      <c r="H102" s="3">
        <v>0</v>
      </c>
      <c r="I102" s="3">
        <v>0</v>
      </c>
      <c r="J102" s="3">
        <v>0</v>
      </c>
      <c r="K102" s="3">
        <v>0</v>
      </c>
      <c r="L102" s="3">
        <v>0</v>
      </c>
      <c r="M102" s="3">
        <v>0</v>
      </c>
      <c r="N102" s="3">
        <v>0</v>
      </c>
      <c r="O102" s="3">
        <v>0</v>
      </c>
      <c r="P102" s="3">
        <v>0</v>
      </c>
      <c r="Q102" s="3">
        <v>0</v>
      </c>
      <c r="R102" s="3">
        <v>5</v>
      </c>
      <c r="S102" s="3">
        <v>23</v>
      </c>
      <c r="T102" s="3">
        <v>22</v>
      </c>
      <c r="U102" s="3">
        <v>26</v>
      </c>
      <c r="V102" s="3">
        <v>14</v>
      </c>
      <c r="W102" s="3">
        <v>22</v>
      </c>
      <c r="X102" s="3">
        <v>24</v>
      </c>
      <c r="Y102" s="3">
        <v>33</v>
      </c>
      <c r="Z102" s="3">
        <v>27</v>
      </c>
      <c r="AA102" s="3">
        <v>26</v>
      </c>
      <c r="AB102" s="3">
        <v>20</v>
      </c>
      <c r="AC102" s="3">
        <v>28</v>
      </c>
      <c r="AD102" s="3">
        <v>18</v>
      </c>
      <c r="AE102" s="3">
        <v>22</v>
      </c>
      <c r="AF102" s="3">
        <v>28</v>
      </c>
      <c r="AG102" s="3">
        <v>28</v>
      </c>
      <c r="AH102" s="3">
        <v>21</v>
      </c>
      <c r="AI102" s="3">
        <v>23</v>
      </c>
      <c r="AJ102" s="3">
        <v>23</v>
      </c>
      <c r="AK102" s="3">
        <v>23</v>
      </c>
      <c r="AL102" s="3">
        <v>22</v>
      </c>
      <c r="AM102" s="3">
        <v>20</v>
      </c>
      <c r="AN102" s="3">
        <v>25</v>
      </c>
      <c r="AO102" s="3">
        <v>22</v>
      </c>
      <c r="AP102" s="3">
        <v>24</v>
      </c>
      <c r="AQ102" s="3">
        <v>4</v>
      </c>
      <c r="AR102" s="3">
        <v>0</v>
      </c>
      <c r="AS102" s="3">
        <v>0</v>
      </c>
      <c r="AT102" s="3">
        <v>0</v>
      </c>
      <c r="AU102" s="3">
        <v>0</v>
      </c>
      <c r="AV102" s="3">
        <v>4</v>
      </c>
      <c r="AW102" s="3">
        <v>6</v>
      </c>
    </row>
    <row r="103" spans="1:49" x14ac:dyDescent="0.35">
      <c r="A103" s="13" t="s">
        <v>366</v>
      </c>
      <c r="B103" s="23" t="s">
        <v>173</v>
      </c>
      <c r="C103" s="102">
        <f t="shared" si="9"/>
        <v>12.5</v>
      </c>
      <c r="D103" s="3">
        <v>0</v>
      </c>
      <c r="E103" s="3">
        <v>0</v>
      </c>
      <c r="F103" s="3">
        <v>0</v>
      </c>
      <c r="G103" s="3">
        <v>0</v>
      </c>
      <c r="H103" s="3">
        <v>0</v>
      </c>
      <c r="I103" s="3">
        <v>0</v>
      </c>
      <c r="J103" s="3">
        <v>0</v>
      </c>
      <c r="K103" s="3">
        <v>0</v>
      </c>
      <c r="L103" s="3">
        <v>0</v>
      </c>
      <c r="M103" s="3">
        <v>0</v>
      </c>
      <c r="N103" s="3">
        <v>0</v>
      </c>
      <c r="O103" s="3">
        <v>0</v>
      </c>
      <c r="P103" s="3">
        <v>0</v>
      </c>
      <c r="Q103" s="3">
        <v>0</v>
      </c>
      <c r="R103" s="3">
        <v>5</v>
      </c>
      <c r="S103" s="3">
        <v>23</v>
      </c>
      <c r="T103" s="3">
        <v>22</v>
      </c>
      <c r="U103" s="3">
        <v>26</v>
      </c>
      <c r="V103" s="3">
        <v>14</v>
      </c>
      <c r="W103" s="3">
        <v>20</v>
      </c>
      <c r="X103" s="3">
        <v>24</v>
      </c>
      <c r="Y103" s="3">
        <v>32</v>
      </c>
      <c r="Z103" s="3">
        <v>27</v>
      </c>
      <c r="AA103" s="3">
        <v>26</v>
      </c>
      <c r="AB103" s="3">
        <v>20</v>
      </c>
      <c r="AC103" s="3">
        <v>25</v>
      </c>
      <c r="AD103" s="3">
        <v>18</v>
      </c>
      <c r="AE103" s="3">
        <v>22</v>
      </c>
      <c r="AF103" s="3">
        <v>27</v>
      </c>
      <c r="AG103" s="3">
        <v>28</v>
      </c>
      <c r="AH103" s="3">
        <v>21</v>
      </c>
      <c r="AI103" s="3">
        <v>23</v>
      </c>
      <c r="AJ103" s="3">
        <v>23</v>
      </c>
      <c r="AK103" s="3">
        <v>23</v>
      </c>
      <c r="AL103" s="3">
        <v>22</v>
      </c>
      <c r="AM103" s="3">
        <v>20</v>
      </c>
      <c r="AN103" s="3">
        <v>24</v>
      </c>
      <c r="AO103" s="3">
        <v>22</v>
      </c>
      <c r="AP103" s="3">
        <v>24</v>
      </c>
      <c r="AQ103" s="3">
        <v>4</v>
      </c>
      <c r="AR103" s="3">
        <v>0</v>
      </c>
      <c r="AS103" s="3">
        <v>0</v>
      </c>
      <c r="AT103" s="3">
        <v>0</v>
      </c>
      <c r="AU103" s="3">
        <v>0</v>
      </c>
      <c r="AV103" s="3">
        <v>4</v>
      </c>
      <c r="AW103" s="3">
        <v>6</v>
      </c>
    </row>
    <row r="104" spans="1:49" s="34" customFormat="1" x14ac:dyDescent="0.35">
      <c r="A104" s="38"/>
      <c r="B104" s="40"/>
      <c r="C104" s="3"/>
      <c r="D104" s="3"/>
      <c r="E104" s="3"/>
      <c r="F104" s="3"/>
      <c r="G104" s="3"/>
      <c r="H104" s="3"/>
      <c r="I104" s="3"/>
      <c r="J104" s="3"/>
      <c r="K104" s="3"/>
      <c r="L104" s="3"/>
      <c r="M104" s="3"/>
      <c r="N104" s="3"/>
      <c r="O104" s="3"/>
      <c r="P104" s="3"/>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3"/>
      <c r="AS104" s="3"/>
      <c r="AT104" s="3"/>
      <c r="AU104" s="3"/>
      <c r="AV104" s="28"/>
      <c r="AW104" s="28"/>
    </row>
    <row r="105" spans="1:49" s="34" customFormat="1" x14ac:dyDescent="0.35">
      <c r="A105" s="38" t="s">
        <v>367</v>
      </c>
      <c r="B105" s="40" t="s">
        <v>365</v>
      </c>
      <c r="C105" s="145">
        <f t="shared" si="9"/>
        <v>358.23913043478262</v>
      </c>
      <c r="D105" s="145">
        <v>918</v>
      </c>
      <c r="E105" s="145">
        <v>918</v>
      </c>
      <c r="F105" s="145">
        <v>1066.5</v>
      </c>
      <c r="G105" s="145">
        <v>1116</v>
      </c>
      <c r="H105" s="145">
        <v>630</v>
      </c>
      <c r="I105" s="145">
        <v>1453.5</v>
      </c>
      <c r="J105" s="145">
        <v>868.5</v>
      </c>
      <c r="K105" s="145">
        <v>1197</v>
      </c>
      <c r="L105" s="145">
        <v>1255.5</v>
      </c>
      <c r="M105" s="145">
        <v>1156.5</v>
      </c>
      <c r="N105" s="145">
        <v>1197</v>
      </c>
      <c r="O105" s="145">
        <v>1503</v>
      </c>
      <c r="P105" s="145">
        <v>1057.5</v>
      </c>
      <c r="Q105" s="145">
        <v>850.5</v>
      </c>
      <c r="R105" s="145">
        <v>1291.5</v>
      </c>
      <c r="S105" s="145">
        <v>0</v>
      </c>
      <c r="T105" s="145">
        <v>0</v>
      </c>
      <c r="U105" s="145">
        <v>0</v>
      </c>
      <c r="V105" s="145">
        <v>0</v>
      </c>
      <c r="W105" s="145">
        <v>0</v>
      </c>
      <c r="X105" s="145">
        <v>0</v>
      </c>
      <c r="Y105" s="145">
        <v>0</v>
      </c>
      <c r="Z105" s="145">
        <v>0</v>
      </c>
      <c r="AA105" s="145">
        <v>0</v>
      </c>
      <c r="AB105" s="145">
        <v>0</v>
      </c>
      <c r="AC105" s="145">
        <v>0</v>
      </c>
      <c r="AD105" s="145">
        <v>0</v>
      </c>
      <c r="AE105" s="145">
        <v>0</v>
      </c>
      <c r="AF105" s="145">
        <v>0</v>
      </c>
      <c r="AG105" s="145">
        <v>0</v>
      </c>
      <c r="AH105" s="145">
        <v>0</v>
      </c>
      <c r="AI105" s="145">
        <v>0</v>
      </c>
      <c r="AJ105" s="145">
        <v>0</v>
      </c>
      <c r="AK105" s="145">
        <v>0</v>
      </c>
      <c r="AL105" s="145">
        <v>0</v>
      </c>
      <c r="AM105" s="145">
        <v>0</v>
      </c>
      <c r="AN105" s="145">
        <v>0</v>
      </c>
      <c r="AO105" s="145">
        <v>0</v>
      </c>
      <c r="AP105" s="145">
        <v>0</v>
      </c>
      <c r="AQ105" s="145">
        <v>0</v>
      </c>
      <c r="AR105" s="145">
        <v>0</v>
      </c>
      <c r="AS105" s="145">
        <v>0</v>
      </c>
      <c r="AT105" s="145">
        <v>0</v>
      </c>
      <c r="AU105" s="145">
        <v>0</v>
      </c>
      <c r="AV105" s="145">
        <v>0</v>
      </c>
      <c r="AW105" s="145">
        <v>0</v>
      </c>
    </row>
    <row r="106" spans="1:49" x14ac:dyDescent="0.35">
      <c r="A106" s="13" t="s">
        <v>367</v>
      </c>
      <c r="B106" s="23" t="s">
        <v>172</v>
      </c>
      <c r="C106" s="102">
        <f t="shared" si="9"/>
        <v>7.0869565217391308</v>
      </c>
      <c r="D106" s="3">
        <v>18</v>
      </c>
      <c r="E106" s="3">
        <v>18</v>
      </c>
      <c r="F106" s="3">
        <v>21</v>
      </c>
      <c r="G106" s="3">
        <v>22</v>
      </c>
      <c r="H106" s="3">
        <v>12</v>
      </c>
      <c r="I106" s="3">
        <v>29</v>
      </c>
      <c r="J106" s="3">
        <v>17</v>
      </c>
      <c r="K106" s="3">
        <v>24</v>
      </c>
      <c r="L106" s="3">
        <v>25</v>
      </c>
      <c r="M106" s="3">
        <v>23</v>
      </c>
      <c r="N106" s="3">
        <v>24</v>
      </c>
      <c r="O106" s="3">
        <v>30</v>
      </c>
      <c r="P106" s="3">
        <v>21</v>
      </c>
      <c r="Q106" s="3">
        <v>17</v>
      </c>
      <c r="R106" s="3">
        <v>25</v>
      </c>
      <c r="S106" s="3">
        <v>0</v>
      </c>
      <c r="T106" s="3">
        <v>0</v>
      </c>
      <c r="U106" s="3">
        <v>0</v>
      </c>
      <c r="V106" s="3">
        <v>0</v>
      </c>
      <c r="W106" s="3">
        <v>0</v>
      </c>
      <c r="X106" s="3">
        <v>0</v>
      </c>
      <c r="Y106" s="3">
        <v>0</v>
      </c>
      <c r="Z106" s="3">
        <v>0</v>
      </c>
      <c r="AA106" s="3">
        <v>0</v>
      </c>
      <c r="AB106" s="3">
        <v>0</v>
      </c>
      <c r="AC106" s="3">
        <v>0</v>
      </c>
      <c r="AD106" s="3">
        <v>0</v>
      </c>
      <c r="AE106" s="3">
        <v>0</v>
      </c>
      <c r="AF106" s="3">
        <v>0</v>
      </c>
      <c r="AG106" s="3">
        <v>0</v>
      </c>
      <c r="AH106" s="3">
        <v>0</v>
      </c>
      <c r="AI106" s="3">
        <v>0</v>
      </c>
      <c r="AJ106" s="3">
        <v>0</v>
      </c>
      <c r="AK106" s="3">
        <v>0</v>
      </c>
      <c r="AL106" s="3">
        <v>0</v>
      </c>
      <c r="AM106" s="3">
        <v>0</v>
      </c>
      <c r="AN106" s="3">
        <v>0</v>
      </c>
      <c r="AO106" s="3">
        <v>0</v>
      </c>
      <c r="AP106" s="3">
        <v>0</v>
      </c>
      <c r="AQ106" s="3">
        <v>0</v>
      </c>
      <c r="AR106" s="3">
        <v>0</v>
      </c>
      <c r="AS106" s="3">
        <v>0</v>
      </c>
      <c r="AT106" s="3">
        <v>0</v>
      </c>
      <c r="AU106" s="3">
        <v>0</v>
      </c>
      <c r="AV106" s="3">
        <v>0</v>
      </c>
      <c r="AW106" s="3">
        <v>0</v>
      </c>
    </row>
    <row r="107" spans="1:49" x14ac:dyDescent="0.35">
      <c r="A107" s="13" t="s">
        <v>367</v>
      </c>
      <c r="B107" s="23" t="s">
        <v>173</v>
      </c>
      <c r="C107" s="102">
        <f t="shared" si="9"/>
        <v>7</v>
      </c>
      <c r="D107" s="3">
        <v>18</v>
      </c>
      <c r="E107" s="3">
        <v>18</v>
      </c>
      <c r="F107" s="3">
        <v>21</v>
      </c>
      <c r="G107" s="3">
        <v>22</v>
      </c>
      <c r="H107" s="3">
        <v>12</v>
      </c>
      <c r="I107" s="3">
        <v>29</v>
      </c>
      <c r="J107" s="3">
        <v>17</v>
      </c>
      <c r="K107" s="3">
        <v>23</v>
      </c>
      <c r="L107" s="3">
        <v>25</v>
      </c>
      <c r="M107" s="3">
        <v>23</v>
      </c>
      <c r="N107" s="3">
        <v>24</v>
      </c>
      <c r="O107" s="3">
        <v>30</v>
      </c>
      <c r="P107" s="3">
        <v>21</v>
      </c>
      <c r="Q107" s="3">
        <v>16</v>
      </c>
      <c r="R107" s="3">
        <v>23</v>
      </c>
      <c r="S107" s="3">
        <v>0</v>
      </c>
      <c r="T107" s="3">
        <v>0</v>
      </c>
      <c r="U107" s="3">
        <v>0</v>
      </c>
      <c r="V107" s="3">
        <v>0</v>
      </c>
      <c r="W107" s="3">
        <v>0</v>
      </c>
      <c r="X107" s="3">
        <v>0</v>
      </c>
      <c r="Y107" s="3">
        <v>0</v>
      </c>
      <c r="Z107" s="3">
        <v>0</v>
      </c>
      <c r="AA107" s="3">
        <v>0</v>
      </c>
      <c r="AB107" s="3">
        <v>0</v>
      </c>
      <c r="AC107" s="3">
        <v>0</v>
      </c>
      <c r="AD107" s="3">
        <v>0</v>
      </c>
      <c r="AE107" s="3">
        <v>0</v>
      </c>
      <c r="AF107" s="3">
        <v>0</v>
      </c>
      <c r="AG107" s="3">
        <v>0</v>
      </c>
      <c r="AH107" s="3">
        <v>0</v>
      </c>
      <c r="AI107" s="3">
        <v>0</v>
      </c>
      <c r="AJ107" s="3">
        <v>0</v>
      </c>
      <c r="AK107" s="3">
        <v>0</v>
      </c>
      <c r="AL107" s="3">
        <v>0</v>
      </c>
      <c r="AM107" s="3">
        <v>0</v>
      </c>
      <c r="AN107" s="3">
        <v>0</v>
      </c>
      <c r="AO107" s="3">
        <v>0</v>
      </c>
      <c r="AP107" s="3">
        <v>0</v>
      </c>
      <c r="AQ107" s="3">
        <v>0</v>
      </c>
      <c r="AR107" s="3">
        <v>0</v>
      </c>
      <c r="AS107" s="3">
        <v>0</v>
      </c>
      <c r="AT107" s="3">
        <v>0</v>
      </c>
      <c r="AU107" s="3">
        <v>0</v>
      </c>
      <c r="AV107" s="3">
        <v>0</v>
      </c>
      <c r="AW107" s="3">
        <v>0</v>
      </c>
    </row>
    <row r="108" spans="1:49" s="34" customFormat="1" x14ac:dyDescent="0.35">
      <c r="A108" s="38"/>
      <c r="B108" s="40"/>
      <c r="C108" s="28"/>
      <c r="D108" s="28"/>
      <c r="E108" s="28"/>
      <c r="F108" s="28"/>
      <c r="G108" s="28"/>
      <c r="H108" s="28"/>
      <c r="I108" s="28"/>
      <c r="J108" s="28"/>
      <c r="K108" s="28"/>
      <c r="L108" s="28"/>
      <c r="M108" s="28"/>
      <c r="N108" s="28"/>
      <c r="O108" s="28"/>
      <c r="P108" s="28"/>
      <c r="Q108" s="28"/>
      <c r="R108" s="28"/>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s="34" customFormat="1" x14ac:dyDescent="0.35">
      <c r="A109" s="40" t="s">
        <v>368</v>
      </c>
      <c r="B109" s="40" t="s">
        <v>365</v>
      </c>
      <c r="C109" s="145">
        <f t="shared" si="9"/>
        <v>9.3221739130434784</v>
      </c>
      <c r="D109" s="145">
        <v>41.6</v>
      </c>
      <c r="E109" s="145">
        <v>31.2</v>
      </c>
      <c r="F109" s="145">
        <v>15.6</v>
      </c>
      <c r="G109" s="145">
        <v>26</v>
      </c>
      <c r="H109" s="145">
        <v>10.4</v>
      </c>
      <c r="I109" s="145">
        <v>18.2</v>
      </c>
      <c r="J109" s="145">
        <v>4.62</v>
      </c>
      <c r="K109" s="145">
        <v>15.6</v>
      </c>
      <c r="L109" s="145">
        <v>10.4</v>
      </c>
      <c r="M109" s="145">
        <v>15.6</v>
      </c>
      <c r="N109" s="145">
        <v>0</v>
      </c>
      <c r="O109" s="145">
        <v>17.04</v>
      </c>
      <c r="P109" s="145">
        <v>60.06</v>
      </c>
      <c r="Q109" s="145">
        <v>10.4</v>
      </c>
      <c r="R109" s="145">
        <v>15.6</v>
      </c>
      <c r="S109" s="145">
        <v>26</v>
      </c>
      <c r="T109" s="145">
        <v>31.2</v>
      </c>
      <c r="U109" s="145">
        <v>13</v>
      </c>
      <c r="V109" s="145">
        <v>33.799999999999997</v>
      </c>
      <c r="W109" s="145">
        <v>22.1</v>
      </c>
      <c r="X109" s="145">
        <v>0</v>
      </c>
      <c r="Y109" s="145">
        <v>0</v>
      </c>
      <c r="Z109" s="145">
        <v>0</v>
      </c>
      <c r="AA109" s="145">
        <v>0</v>
      </c>
      <c r="AB109" s="145">
        <v>10.4</v>
      </c>
      <c r="AC109" s="145">
        <v>0</v>
      </c>
      <c r="AD109" s="145">
        <v>0</v>
      </c>
      <c r="AE109" s="145">
        <v>0</v>
      </c>
      <c r="AF109" s="145">
        <v>0</v>
      </c>
      <c r="AG109" s="145">
        <v>0</v>
      </c>
      <c r="AH109" s="145">
        <v>0</v>
      </c>
      <c r="AI109" s="145">
        <v>0</v>
      </c>
      <c r="AJ109" s="145">
        <v>0</v>
      </c>
      <c r="AK109" s="145">
        <v>0</v>
      </c>
      <c r="AL109" s="145">
        <v>0</v>
      </c>
      <c r="AM109" s="145">
        <v>0</v>
      </c>
      <c r="AN109" s="145">
        <v>0</v>
      </c>
      <c r="AO109" s="145">
        <v>0</v>
      </c>
      <c r="AP109" s="145">
        <v>0</v>
      </c>
      <c r="AQ109" s="145">
        <v>0</v>
      </c>
      <c r="AR109" s="145">
        <v>0</v>
      </c>
      <c r="AS109" s="145">
        <v>0</v>
      </c>
      <c r="AT109" s="145">
        <v>0</v>
      </c>
      <c r="AU109" s="145">
        <v>0</v>
      </c>
      <c r="AV109" s="145">
        <v>0</v>
      </c>
      <c r="AW109" s="145">
        <v>0</v>
      </c>
    </row>
    <row r="110" spans="1:49" x14ac:dyDescent="0.35">
      <c r="A110" s="40" t="s">
        <v>368</v>
      </c>
      <c r="B110" s="23" t="s">
        <v>172</v>
      </c>
      <c r="C110" s="102">
        <f t="shared" si="9"/>
        <v>6.6304347826086953</v>
      </c>
      <c r="D110" s="3">
        <v>32</v>
      </c>
      <c r="E110" s="4">
        <v>24</v>
      </c>
      <c r="F110" s="4">
        <v>12</v>
      </c>
      <c r="G110" s="3">
        <v>20</v>
      </c>
      <c r="H110" s="3">
        <v>8</v>
      </c>
      <c r="I110" s="3">
        <v>14</v>
      </c>
      <c r="J110" s="3">
        <v>2</v>
      </c>
      <c r="K110" s="3">
        <v>12</v>
      </c>
      <c r="L110" s="3">
        <v>8</v>
      </c>
      <c r="M110" s="4">
        <v>12</v>
      </c>
      <c r="N110" s="3">
        <v>0</v>
      </c>
      <c r="O110" s="4">
        <v>10</v>
      </c>
      <c r="P110" s="3">
        <v>26</v>
      </c>
      <c r="Q110" s="3">
        <v>8</v>
      </c>
      <c r="R110" s="3">
        <v>12</v>
      </c>
      <c r="S110" s="3">
        <v>20</v>
      </c>
      <c r="T110" s="3">
        <v>24</v>
      </c>
      <c r="U110" s="3">
        <v>10</v>
      </c>
      <c r="V110" s="3">
        <v>26</v>
      </c>
      <c r="W110" s="3">
        <v>17</v>
      </c>
      <c r="X110" s="3">
        <v>0</v>
      </c>
      <c r="Y110" s="3">
        <v>0</v>
      </c>
      <c r="Z110" s="3">
        <v>0</v>
      </c>
      <c r="AA110" s="3">
        <v>0</v>
      </c>
      <c r="AB110" s="3">
        <v>8</v>
      </c>
      <c r="AC110" s="3">
        <v>0</v>
      </c>
      <c r="AD110" s="3">
        <v>0</v>
      </c>
      <c r="AE110" s="3">
        <v>0</v>
      </c>
      <c r="AF110" s="3">
        <v>0</v>
      </c>
      <c r="AG110" s="3">
        <v>0</v>
      </c>
      <c r="AH110" s="3">
        <v>0</v>
      </c>
      <c r="AI110" s="3">
        <v>0</v>
      </c>
      <c r="AJ110" s="3">
        <v>0</v>
      </c>
      <c r="AK110" s="3">
        <v>0</v>
      </c>
      <c r="AL110" s="3">
        <v>0</v>
      </c>
      <c r="AM110" s="3">
        <v>0</v>
      </c>
      <c r="AN110" s="3">
        <v>0</v>
      </c>
      <c r="AO110" s="3">
        <v>0</v>
      </c>
      <c r="AP110" s="3">
        <v>0</v>
      </c>
      <c r="AQ110" s="3">
        <v>0</v>
      </c>
      <c r="AR110" s="3">
        <v>0</v>
      </c>
      <c r="AS110" s="3">
        <v>0</v>
      </c>
      <c r="AT110" s="3">
        <v>0</v>
      </c>
      <c r="AU110" s="3">
        <v>0</v>
      </c>
      <c r="AV110" s="3">
        <v>0</v>
      </c>
      <c r="AW110" s="3">
        <v>0</v>
      </c>
    </row>
    <row r="111" spans="1:49" x14ac:dyDescent="0.35">
      <c r="A111" s="40" t="s">
        <v>368</v>
      </c>
      <c r="B111" s="23" t="s">
        <v>173</v>
      </c>
      <c r="C111" s="102">
        <f t="shared" si="9"/>
        <v>0.52173913043478259</v>
      </c>
      <c r="D111" s="3">
        <v>1</v>
      </c>
      <c r="E111" s="3">
        <v>1</v>
      </c>
      <c r="F111" s="3">
        <v>1</v>
      </c>
      <c r="G111" s="3">
        <v>1</v>
      </c>
      <c r="H111" s="3">
        <v>1</v>
      </c>
      <c r="I111" s="3">
        <v>1</v>
      </c>
      <c r="J111" s="3">
        <v>1</v>
      </c>
      <c r="K111" s="3">
        <v>2</v>
      </c>
      <c r="L111" s="3">
        <v>1</v>
      </c>
      <c r="M111" s="3">
        <v>1</v>
      </c>
      <c r="N111" s="3">
        <v>0</v>
      </c>
      <c r="O111" s="3">
        <v>2</v>
      </c>
      <c r="P111" s="3">
        <v>1</v>
      </c>
      <c r="Q111" s="3">
        <v>1</v>
      </c>
      <c r="R111" s="3">
        <v>1</v>
      </c>
      <c r="S111" s="3">
        <v>1</v>
      </c>
      <c r="T111" s="3">
        <v>1</v>
      </c>
      <c r="U111" s="3">
        <v>1</v>
      </c>
      <c r="V111" s="3">
        <v>2</v>
      </c>
      <c r="W111" s="3">
        <v>1</v>
      </c>
      <c r="X111" s="3">
        <v>0</v>
      </c>
      <c r="Y111" s="3">
        <v>0</v>
      </c>
      <c r="Z111" s="3">
        <v>0</v>
      </c>
      <c r="AA111" s="3">
        <v>0</v>
      </c>
      <c r="AB111" s="3">
        <v>2</v>
      </c>
      <c r="AC111" s="3">
        <v>0</v>
      </c>
      <c r="AD111" s="3">
        <v>0</v>
      </c>
      <c r="AE111" s="3">
        <v>0</v>
      </c>
      <c r="AF111" s="3">
        <v>0</v>
      </c>
      <c r="AG111" s="3">
        <v>0</v>
      </c>
      <c r="AH111" s="3">
        <v>0</v>
      </c>
      <c r="AI111" s="3">
        <v>0</v>
      </c>
      <c r="AJ111" s="3">
        <v>0</v>
      </c>
      <c r="AK111" s="3">
        <v>0</v>
      </c>
      <c r="AL111" s="3">
        <v>0</v>
      </c>
      <c r="AM111" s="3">
        <v>0</v>
      </c>
      <c r="AN111" s="3">
        <v>0</v>
      </c>
      <c r="AO111" s="3">
        <v>0</v>
      </c>
      <c r="AP111" s="3">
        <v>0</v>
      </c>
      <c r="AQ111" s="3">
        <v>0</v>
      </c>
      <c r="AR111" s="3">
        <v>0</v>
      </c>
      <c r="AS111" s="3">
        <v>0</v>
      </c>
      <c r="AT111" s="3">
        <v>0</v>
      </c>
      <c r="AU111" s="3">
        <v>0</v>
      </c>
      <c r="AV111" s="3">
        <v>0</v>
      </c>
      <c r="AW111" s="3">
        <v>0</v>
      </c>
    </row>
    <row r="112" spans="1:49" s="101" customFormat="1" x14ac:dyDescent="0.35">
      <c r="A112" s="575" t="s">
        <v>175</v>
      </c>
      <c r="B112" s="576" t="s">
        <v>175</v>
      </c>
      <c r="C112" s="207"/>
      <c r="D112" s="207">
        <f>D109+D105+D101+D97</f>
        <v>1087.5999999999999</v>
      </c>
      <c r="E112" s="207">
        <f t="shared" ref="E112:AW112" si="10">E109+E105+E101+E97</f>
        <v>1201.2</v>
      </c>
      <c r="F112" s="207">
        <f t="shared" si="10"/>
        <v>1230.0999999999999</v>
      </c>
      <c r="G112" s="207">
        <f t="shared" si="10"/>
        <v>1402</v>
      </c>
      <c r="H112" s="207">
        <f t="shared" si="10"/>
        <v>832.4</v>
      </c>
      <c r="I112" s="207">
        <f t="shared" si="10"/>
        <v>1615.7</v>
      </c>
      <c r="J112" s="207">
        <f t="shared" si="10"/>
        <v>1121.1199999999999</v>
      </c>
      <c r="K112" s="207">
        <f t="shared" si="10"/>
        <v>1516.6</v>
      </c>
      <c r="L112" s="207">
        <f t="shared" si="10"/>
        <v>1369.9</v>
      </c>
      <c r="M112" s="207">
        <f t="shared" si="10"/>
        <v>1276.0999999999999</v>
      </c>
      <c r="N112" s="207">
        <f t="shared" si="10"/>
        <v>1385</v>
      </c>
      <c r="O112" s="207">
        <f t="shared" si="10"/>
        <v>1624.04</v>
      </c>
      <c r="P112" s="207">
        <f t="shared" si="10"/>
        <v>1265.56</v>
      </c>
      <c r="Q112" s="207">
        <f t="shared" si="10"/>
        <v>984.9</v>
      </c>
      <c r="R112" s="207">
        <f t="shared" si="10"/>
        <v>1703.85</v>
      </c>
      <c r="S112" s="207">
        <f t="shared" si="10"/>
        <v>1522.25</v>
      </c>
      <c r="T112" s="207">
        <f t="shared" si="10"/>
        <v>1477.7</v>
      </c>
      <c r="U112" s="207">
        <f t="shared" si="10"/>
        <v>1702.5</v>
      </c>
      <c r="V112" s="207">
        <f t="shared" si="10"/>
        <v>1158.3</v>
      </c>
      <c r="W112" s="207">
        <f t="shared" si="10"/>
        <v>1524.6</v>
      </c>
      <c r="X112" s="207">
        <f t="shared" si="10"/>
        <v>1626</v>
      </c>
      <c r="Y112" s="207">
        <f t="shared" si="10"/>
        <v>2193.75</v>
      </c>
      <c r="Z112" s="207">
        <f t="shared" si="10"/>
        <v>1819.25</v>
      </c>
      <c r="AA112" s="207">
        <f t="shared" si="10"/>
        <v>1729.5</v>
      </c>
      <c r="AB112" s="207">
        <f t="shared" si="10"/>
        <v>1521.4</v>
      </c>
      <c r="AC112" s="207">
        <f t="shared" si="10"/>
        <v>1869</v>
      </c>
      <c r="AD112" s="207">
        <f t="shared" si="10"/>
        <v>1507.5</v>
      </c>
      <c r="AE112" s="207">
        <f t="shared" si="10"/>
        <v>1650.5</v>
      </c>
      <c r="AF112" s="207">
        <f t="shared" si="10"/>
        <v>2077</v>
      </c>
      <c r="AG112" s="207">
        <f t="shared" si="10"/>
        <v>1953</v>
      </c>
      <c r="AH112" s="207">
        <f t="shared" si="10"/>
        <v>1540.75</v>
      </c>
      <c r="AI112" s="207">
        <f t="shared" si="10"/>
        <v>1628.25</v>
      </c>
      <c r="AJ112" s="207">
        <f t="shared" si="10"/>
        <v>1584.25</v>
      </c>
      <c r="AK112" s="207">
        <f t="shared" si="10"/>
        <v>1592.25</v>
      </c>
      <c r="AL112" s="207">
        <f t="shared" si="10"/>
        <v>2010.5</v>
      </c>
      <c r="AM112" s="207">
        <f t="shared" si="10"/>
        <v>1519</v>
      </c>
      <c r="AN112" s="207">
        <f t="shared" si="10"/>
        <v>1919.75</v>
      </c>
      <c r="AO112" s="207">
        <f t="shared" si="10"/>
        <v>1750.5</v>
      </c>
      <c r="AP112" s="207">
        <f t="shared" si="10"/>
        <v>1582</v>
      </c>
      <c r="AQ112" s="207">
        <f t="shared" si="10"/>
        <v>271</v>
      </c>
      <c r="AR112" s="207">
        <f t="shared" si="10"/>
        <v>0</v>
      </c>
      <c r="AS112" s="207">
        <f t="shared" si="10"/>
        <v>0</v>
      </c>
      <c r="AT112" s="207">
        <f t="shared" si="10"/>
        <v>0</v>
      </c>
      <c r="AU112" s="207">
        <f t="shared" si="10"/>
        <v>28</v>
      </c>
      <c r="AV112" s="207">
        <f t="shared" si="10"/>
        <v>339</v>
      </c>
      <c r="AW112" s="248">
        <f t="shared" si="10"/>
        <v>462.5</v>
      </c>
    </row>
    <row r="113" spans="1:1" x14ac:dyDescent="0.35">
      <c r="A113" s="11"/>
    </row>
    <row r="114" spans="1:1" x14ac:dyDescent="0.35">
      <c r="A114" s="11"/>
    </row>
  </sheetData>
  <mergeCells count="3">
    <mergeCell ref="A14:A16"/>
    <mergeCell ref="A92:B92"/>
    <mergeCell ref="A112:B112"/>
  </mergeCells>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3CBCA-E4DC-4DE6-A7B7-A8587F2DE594}">
  <dimension ref="A1:AX114"/>
  <sheetViews>
    <sheetView topLeftCell="A61" zoomScaleNormal="100" workbookViewId="0">
      <selection activeCell="AW85" sqref="D85:AW91"/>
    </sheetView>
  </sheetViews>
  <sheetFormatPr defaultRowHeight="14.5" x14ac:dyDescent="0.35"/>
  <cols>
    <col min="1" max="1" width="55.54296875" bestFit="1" customWidth="1"/>
    <col min="2" max="2" width="60.54296875" customWidth="1"/>
    <col min="3" max="3" width="35.453125" customWidth="1"/>
    <col min="4" max="49" width="12.08984375" customWidth="1"/>
  </cols>
  <sheetData>
    <row r="1" spans="1:50" ht="26" x14ac:dyDescent="0.6">
      <c r="A1" s="26" t="s">
        <v>0</v>
      </c>
    </row>
    <row r="2" spans="1:50" ht="21" x14ac:dyDescent="0.5">
      <c r="A2" s="66" t="s">
        <v>344</v>
      </c>
      <c r="B2" s="66" t="s">
        <v>425</v>
      </c>
      <c r="C2" s="66"/>
    </row>
    <row r="3" spans="1:50" x14ac:dyDescent="0.35">
      <c r="B3" s="111" t="s">
        <v>155</v>
      </c>
    </row>
    <row r="4" spans="1:50" x14ac:dyDescent="0.35">
      <c r="A4" s="73" t="s">
        <v>346</v>
      </c>
    </row>
    <row r="5" spans="1:50" x14ac:dyDescent="0.35">
      <c r="A5" s="73"/>
    </row>
    <row r="6" spans="1:50" x14ac:dyDescent="0.35">
      <c r="A6" s="51" t="s">
        <v>152</v>
      </c>
    </row>
    <row r="8" spans="1:50" x14ac:dyDescent="0.35">
      <c r="A8" s="5"/>
      <c r="B8" s="6"/>
      <c r="C8" s="456" t="s">
        <v>153</v>
      </c>
      <c r="D8" s="14">
        <v>42736</v>
      </c>
      <c r="E8" s="14">
        <v>42767</v>
      </c>
      <c r="F8" s="14">
        <v>42795</v>
      </c>
      <c r="G8" s="14">
        <v>42826</v>
      </c>
      <c r="H8" s="14">
        <v>42856</v>
      </c>
      <c r="I8" s="14">
        <v>42887</v>
      </c>
      <c r="J8" s="14">
        <v>42917</v>
      </c>
      <c r="K8" s="14">
        <v>42948</v>
      </c>
      <c r="L8" s="14">
        <v>42979</v>
      </c>
      <c r="M8" s="14">
        <v>43009</v>
      </c>
      <c r="N8" s="14">
        <v>43040</v>
      </c>
      <c r="O8" s="14">
        <v>43070</v>
      </c>
      <c r="P8" s="14">
        <v>43101</v>
      </c>
      <c r="Q8" s="14">
        <v>43132</v>
      </c>
      <c r="R8" s="14">
        <v>43160</v>
      </c>
      <c r="S8" s="14">
        <v>43191</v>
      </c>
      <c r="T8" s="14">
        <v>43221</v>
      </c>
      <c r="U8" s="14">
        <v>43252</v>
      </c>
      <c r="V8" s="14">
        <v>43282</v>
      </c>
      <c r="W8" s="14">
        <v>43313</v>
      </c>
      <c r="X8" s="14">
        <v>43344</v>
      </c>
      <c r="Y8" s="14">
        <v>43374</v>
      </c>
      <c r="Z8" s="14">
        <v>43405</v>
      </c>
      <c r="AA8" s="14">
        <v>43435</v>
      </c>
      <c r="AB8" s="14">
        <v>43466</v>
      </c>
      <c r="AC8" s="14">
        <v>43497</v>
      </c>
      <c r="AD8" s="14">
        <v>43525</v>
      </c>
      <c r="AE8" s="14">
        <v>43556</v>
      </c>
      <c r="AF8" s="14">
        <v>43586</v>
      </c>
      <c r="AG8" s="14">
        <v>43617</v>
      </c>
      <c r="AH8" s="14">
        <v>43647</v>
      </c>
      <c r="AI8" s="14">
        <v>43678</v>
      </c>
      <c r="AJ8" s="14">
        <v>43709</v>
      </c>
      <c r="AK8" s="14">
        <v>43739</v>
      </c>
      <c r="AL8" s="14">
        <v>43770</v>
      </c>
      <c r="AM8" s="14">
        <v>43800</v>
      </c>
      <c r="AN8" s="14">
        <v>43831</v>
      </c>
      <c r="AO8" s="14">
        <v>43862</v>
      </c>
      <c r="AP8" s="14">
        <v>43891</v>
      </c>
      <c r="AQ8" s="14">
        <v>43922</v>
      </c>
      <c r="AR8" s="14">
        <v>43952</v>
      </c>
      <c r="AS8" s="14">
        <v>43983</v>
      </c>
      <c r="AT8" s="14">
        <v>44013</v>
      </c>
      <c r="AU8" s="14">
        <v>44044</v>
      </c>
      <c r="AV8" s="14">
        <v>44075</v>
      </c>
      <c r="AW8" s="14">
        <v>44105</v>
      </c>
    </row>
    <row r="9" spans="1:50" x14ac:dyDescent="0.35">
      <c r="A9" s="86" t="s">
        <v>154</v>
      </c>
      <c r="B9" s="8" t="s">
        <v>347</v>
      </c>
      <c r="C9" s="22">
        <f>AVERAGE(D9:AW9)</f>
        <v>43258</v>
      </c>
      <c r="D9" s="22">
        <v>42283</v>
      </c>
      <c r="E9" s="22">
        <v>42206</v>
      </c>
      <c r="F9" s="22">
        <v>42176</v>
      </c>
      <c r="G9" s="22">
        <v>42101</v>
      </c>
      <c r="H9" s="22">
        <v>42104</v>
      </c>
      <c r="I9" s="22">
        <v>42204</v>
      </c>
      <c r="J9" s="22">
        <v>42163</v>
      </c>
      <c r="K9" s="22">
        <v>42031</v>
      </c>
      <c r="L9" s="22">
        <v>41748</v>
      </c>
      <c r="M9" s="22">
        <v>41934</v>
      </c>
      <c r="N9" s="22">
        <v>42042</v>
      </c>
      <c r="O9" s="22">
        <v>42376</v>
      </c>
      <c r="P9" s="22">
        <v>42590</v>
      </c>
      <c r="Q9" s="22">
        <v>42728</v>
      </c>
      <c r="R9" s="22">
        <v>42780</v>
      </c>
      <c r="S9" s="22">
        <v>42742</v>
      </c>
      <c r="T9" s="22">
        <v>42777</v>
      </c>
      <c r="U9" s="22">
        <v>42856</v>
      </c>
      <c r="V9" s="22">
        <v>42914</v>
      </c>
      <c r="W9" s="22">
        <v>42989</v>
      </c>
      <c r="X9" s="22">
        <v>42935</v>
      </c>
      <c r="Y9" s="22">
        <v>43081</v>
      </c>
      <c r="Z9" s="22">
        <v>42991</v>
      </c>
      <c r="AA9" s="22">
        <v>43103</v>
      </c>
      <c r="AB9" s="22">
        <v>43228</v>
      </c>
      <c r="AC9" s="22">
        <v>43155</v>
      </c>
      <c r="AD9" s="22">
        <v>43165</v>
      </c>
      <c r="AE9" s="22">
        <v>43221</v>
      </c>
      <c r="AF9" s="22">
        <v>43226</v>
      </c>
      <c r="AG9" s="22">
        <v>43211</v>
      </c>
      <c r="AH9" s="22">
        <v>43217</v>
      </c>
      <c r="AI9" s="22">
        <v>43297</v>
      </c>
      <c r="AJ9" s="22">
        <v>43232</v>
      </c>
      <c r="AK9" s="22">
        <v>43317</v>
      </c>
      <c r="AL9" s="22">
        <v>43168</v>
      </c>
      <c r="AM9" s="22">
        <v>43057</v>
      </c>
      <c r="AN9" s="22">
        <v>43141</v>
      </c>
      <c r="AO9" s="22">
        <v>43138</v>
      </c>
      <c r="AP9" s="22">
        <v>43205</v>
      </c>
      <c r="AQ9" s="22">
        <v>44010</v>
      </c>
      <c r="AR9" s="22">
        <v>44715</v>
      </c>
      <c r="AS9" s="22">
        <v>45328</v>
      </c>
      <c r="AT9" s="22">
        <v>45974</v>
      </c>
      <c r="AU9" s="22">
        <v>46672</v>
      </c>
      <c r="AV9" s="22">
        <v>47344</v>
      </c>
      <c r="AW9" s="22">
        <v>47993</v>
      </c>
    </row>
    <row r="10" spans="1:50" x14ac:dyDescent="0.35">
      <c r="A10" s="19"/>
      <c r="B10" s="19"/>
      <c r="C10" s="19"/>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row>
    <row r="11" spans="1:50" x14ac:dyDescent="0.35">
      <c r="A11" s="51" t="s">
        <v>348</v>
      </c>
      <c r="B11" s="19"/>
      <c r="C11" s="19"/>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row>
    <row r="12" spans="1:50" x14ac:dyDescent="0.35">
      <c r="A12" s="19"/>
      <c r="B12" s="19"/>
      <c r="C12" s="19"/>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row>
    <row r="13" spans="1:50" x14ac:dyDescent="0.35">
      <c r="A13" s="24"/>
      <c r="B13" s="6"/>
      <c r="C13" s="456" t="s">
        <v>153</v>
      </c>
      <c r="D13" s="14">
        <v>42736</v>
      </c>
      <c r="E13" s="14">
        <v>42767</v>
      </c>
      <c r="F13" s="14">
        <v>42795</v>
      </c>
      <c r="G13" s="14">
        <v>42826</v>
      </c>
      <c r="H13" s="14">
        <v>42856</v>
      </c>
      <c r="I13" s="14">
        <v>42887</v>
      </c>
      <c r="J13" s="14">
        <v>42917</v>
      </c>
      <c r="K13" s="14">
        <v>42948</v>
      </c>
      <c r="L13" s="14">
        <v>42979</v>
      </c>
      <c r="M13" s="14">
        <v>43009</v>
      </c>
      <c r="N13" s="14">
        <v>43040</v>
      </c>
      <c r="O13" s="14">
        <v>43070</v>
      </c>
      <c r="P13" s="14">
        <v>43101</v>
      </c>
      <c r="Q13" s="14">
        <v>43132</v>
      </c>
      <c r="R13" s="14">
        <v>43160</v>
      </c>
      <c r="S13" s="14">
        <v>43191</v>
      </c>
      <c r="T13" s="14">
        <v>43221</v>
      </c>
      <c r="U13" s="14">
        <v>43252</v>
      </c>
      <c r="V13" s="14">
        <v>43282</v>
      </c>
      <c r="W13" s="14">
        <v>43313</v>
      </c>
      <c r="X13" s="14">
        <v>43344</v>
      </c>
      <c r="Y13" s="14">
        <v>43374</v>
      </c>
      <c r="Z13" s="14">
        <v>43405</v>
      </c>
      <c r="AA13" s="14">
        <v>43435</v>
      </c>
      <c r="AB13" s="14">
        <v>43466</v>
      </c>
      <c r="AC13" s="14">
        <v>43497</v>
      </c>
      <c r="AD13" s="14">
        <v>43525</v>
      </c>
      <c r="AE13" s="14">
        <v>43556</v>
      </c>
      <c r="AF13" s="14">
        <v>43586</v>
      </c>
      <c r="AG13" s="14">
        <v>43617</v>
      </c>
      <c r="AH13" s="14">
        <v>43647</v>
      </c>
      <c r="AI13" s="14">
        <v>43678</v>
      </c>
      <c r="AJ13" s="14">
        <v>43709</v>
      </c>
      <c r="AK13" s="14">
        <v>43739</v>
      </c>
      <c r="AL13" s="14">
        <v>43770</v>
      </c>
      <c r="AM13" s="14">
        <v>43800</v>
      </c>
      <c r="AN13" s="14">
        <v>43831</v>
      </c>
      <c r="AO13" s="14">
        <v>43862</v>
      </c>
      <c r="AP13" s="14">
        <v>43891</v>
      </c>
      <c r="AQ13" s="15">
        <v>43922</v>
      </c>
      <c r="AR13" s="15">
        <v>43952</v>
      </c>
      <c r="AS13" s="15">
        <v>43983</v>
      </c>
      <c r="AT13" s="15">
        <v>44013</v>
      </c>
      <c r="AU13" s="15">
        <v>44044</v>
      </c>
      <c r="AV13" s="15">
        <v>44075</v>
      </c>
      <c r="AW13" s="15">
        <v>44105</v>
      </c>
      <c r="AX13" s="51"/>
    </row>
    <row r="14" spans="1:50" x14ac:dyDescent="0.35">
      <c r="A14" s="570" t="s">
        <v>117</v>
      </c>
      <c r="B14" s="3" t="s">
        <v>349</v>
      </c>
      <c r="C14" s="145">
        <f t="shared" ref="C14:C16" si="0">AVERAGE(D14:AW14)</f>
        <v>556895.24673913047</v>
      </c>
      <c r="D14" s="145">
        <f t="shared" ref="D14:AW14" si="1">D92+D21+D112</f>
        <v>470697.31</v>
      </c>
      <c r="E14" s="145">
        <f t="shared" si="1"/>
        <v>436341.69</v>
      </c>
      <c r="F14" s="145">
        <f t="shared" si="1"/>
        <v>488300.31</v>
      </c>
      <c r="G14" s="145">
        <f t="shared" si="1"/>
        <v>455716.59</v>
      </c>
      <c r="H14" s="145">
        <f t="shared" si="1"/>
        <v>482170.87</v>
      </c>
      <c r="I14" s="145">
        <f t="shared" si="1"/>
        <v>494968.03</v>
      </c>
      <c r="J14" s="145">
        <f t="shared" si="1"/>
        <v>460006.59</v>
      </c>
      <c r="K14" s="145">
        <f t="shared" si="1"/>
        <v>551387.5</v>
      </c>
      <c r="L14" s="145">
        <f t="shared" si="1"/>
        <v>539915.86</v>
      </c>
      <c r="M14" s="145">
        <f t="shared" si="1"/>
        <v>551370.53</v>
      </c>
      <c r="N14" s="145">
        <f t="shared" si="1"/>
        <v>531465.94999999995</v>
      </c>
      <c r="O14" s="145">
        <f t="shared" si="1"/>
        <v>527548.65999999992</v>
      </c>
      <c r="P14" s="145">
        <f t="shared" si="1"/>
        <v>575426.04</v>
      </c>
      <c r="Q14" s="145">
        <f t="shared" si="1"/>
        <v>570440.92000000004</v>
      </c>
      <c r="R14" s="145">
        <f t="shared" si="1"/>
        <v>604433.6</v>
      </c>
      <c r="S14" s="145">
        <f t="shared" si="1"/>
        <v>607128.52</v>
      </c>
      <c r="T14" s="145">
        <f t="shared" si="1"/>
        <v>672158.29</v>
      </c>
      <c r="U14" s="145">
        <f t="shared" si="1"/>
        <v>583227.82999999996</v>
      </c>
      <c r="V14" s="145">
        <f t="shared" si="1"/>
        <v>576290.46</v>
      </c>
      <c r="W14" s="145">
        <f t="shared" si="1"/>
        <v>628671.71</v>
      </c>
      <c r="X14" s="145">
        <f t="shared" si="1"/>
        <v>566111.74</v>
      </c>
      <c r="Y14" s="145">
        <f t="shared" si="1"/>
        <v>658748.55000000005</v>
      </c>
      <c r="Z14" s="145">
        <f t="shared" si="1"/>
        <v>591627.51</v>
      </c>
      <c r="AA14" s="145">
        <f t="shared" si="1"/>
        <v>592012.12</v>
      </c>
      <c r="AB14" s="145">
        <f t="shared" si="1"/>
        <v>640189.17000000004</v>
      </c>
      <c r="AC14" s="145">
        <f t="shared" si="1"/>
        <v>588497.13</v>
      </c>
      <c r="AD14" s="145">
        <f t="shared" si="1"/>
        <v>660034.49</v>
      </c>
      <c r="AE14" s="145">
        <f t="shared" si="1"/>
        <v>645894.64</v>
      </c>
      <c r="AF14" s="145">
        <f t="shared" si="1"/>
        <v>654750.97</v>
      </c>
      <c r="AG14" s="145">
        <f t="shared" si="1"/>
        <v>622966.48</v>
      </c>
      <c r="AH14" s="145">
        <f t="shared" si="1"/>
        <v>642204.5</v>
      </c>
      <c r="AI14" s="145">
        <f t="shared" si="1"/>
        <v>695914.69</v>
      </c>
      <c r="AJ14" s="145">
        <f t="shared" si="1"/>
        <v>649319.68999999994</v>
      </c>
      <c r="AK14" s="145">
        <f t="shared" si="1"/>
        <v>654878.56000000006</v>
      </c>
      <c r="AL14" s="145">
        <f t="shared" si="1"/>
        <v>580662.35</v>
      </c>
      <c r="AM14" s="145">
        <f t="shared" si="1"/>
        <v>617407.61</v>
      </c>
      <c r="AN14" s="145">
        <f t="shared" si="1"/>
        <v>692686.4</v>
      </c>
      <c r="AO14" s="145">
        <f t="shared" si="1"/>
        <v>683966.54</v>
      </c>
      <c r="AP14" s="145">
        <f t="shared" si="1"/>
        <v>617111.53</v>
      </c>
      <c r="AQ14" s="145">
        <f t="shared" si="1"/>
        <v>412132.05</v>
      </c>
      <c r="AR14" s="145">
        <f t="shared" si="1"/>
        <v>356543.98</v>
      </c>
      <c r="AS14" s="145">
        <f t="shared" si="1"/>
        <v>357414.13</v>
      </c>
      <c r="AT14" s="145">
        <f t="shared" si="1"/>
        <v>368664.95</v>
      </c>
      <c r="AU14" s="145">
        <f t="shared" si="1"/>
        <v>395614.47</v>
      </c>
      <c r="AV14" s="145">
        <f t="shared" si="1"/>
        <v>418509.47</v>
      </c>
      <c r="AW14" s="145">
        <f t="shared" si="1"/>
        <v>445650.37</v>
      </c>
      <c r="AX14" s="42"/>
    </row>
    <row r="15" spans="1:50" s="96" customFormat="1" x14ac:dyDescent="0.35">
      <c r="A15" s="571"/>
      <c r="B15" s="92" t="s">
        <v>350</v>
      </c>
      <c r="C15" s="202">
        <f t="shared" si="0"/>
        <v>12.91176943460659</v>
      </c>
      <c r="D15" s="202">
        <f t="shared" ref="D15:AW15" si="2">D14/D9</f>
        <v>11.132069862592532</v>
      </c>
      <c r="E15" s="202">
        <f t="shared" si="2"/>
        <v>10.338380562005403</v>
      </c>
      <c r="F15" s="202">
        <f t="shared" si="2"/>
        <v>11.577681856980274</v>
      </c>
      <c r="G15" s="202">
        <f t="shared" si="2"/>
        <v>10.82436497945417</v>
      </c>
      <c r="H15" s="202">
        <f t="shared" si="2"/>
        <v>11.451901719551586</v>
      </c>
      <c r="I15" s="202">
        <f t="shared" si="2"/>
        <v>11.727988579281586</v>
      </c>
      <c r="J15" s="202">
        <f t="shared" si="2"/>
        <v>10.9101959063634</v>
      </c>
      <c r="K15" s="202">
        <f t="shared" si="2"/>
        <v>13.118591039946706</v>
      </c>
      <c r="L15" s="202">
        <f t="shared" si="2"/>
        <v>12.9327359394462</v>
      </c>
      <c r="M15" s="202">
        <f t="shared" si="2"/>
        <v>13.14853174035389</v>
      </c>
      <c r="N15" s="202">
        <f t="shared" si="2"/>
        <v>12.641309880595594</v>
      </c>
      <c r="O15" s="202">
        <f t="shared" si="2"/>
        <v>12.449232112516517</v>
      </c>
      <c r="P15" s="202">
        <f t="shared" si="2"/>
        <v>13.510825076308993</v>
      </c>
      <c r="Q15" s="202">
        <f t="shared" si="2"/>
        <v>13.35051769331586</v>
      </c>
      <c r="R15" s="202">
        <f t="shared" si="2"/>
        <v>14.128882655446469</v>
      </c>
      <c r="S15" s="202">
        <f t="shared" si="2"/>
        <v>14.204494876234149</v>
      </c>
      <c r="T15" s="202">
        <f t="shared" si="2"/>
        <v>15.713076887112233</v>
      </c>
      <c r="U15" s="202">
        <f t="shared" si="2"/>
        <v>13.60901227366063</v>
      </c>
      <c r="V15" s="202">
        <f t="shared" si="2"/>
        <v>13.428961644218669</v>
      </c>
      <c r="W15" s="202">
        <f t="shared" si="2"/>
        <v>14.6240133522529</v>
      </c>
      <c r="X15" s="202">
        <f t="shared" si="2"/>
        <v>13.18532060090835</v>
      </c>
      <c r="Y15" s="202">
        <f t="shared" si="2"/>
        <v>15.290929876279568</v>
      </c>
      <c r="Z15" s="202">
        <f t="shared" si="2"/>
        <v>13.761659649694122</v>
      </c>
      <c r="AA15" s="202">
        <f t="shared" si="2"/>
        <v>13.734824026169871</v>
      </c>
      <c r="AB15" s="202">
        <f t="shared" si="2"/>
        <v>14.809594938465811</v>
      </c>
      <c r="AC15" s="202">
        <f t="shared" si="2"/>
        <v>13.63682377476538</v>
      </c>
      <c r="AD15" s="202">
        <f t="shared" si="2"/>
        <v>15.290964670450597</v>
      </c>
      <c r="AE15" s="202">
        <f t="shared" si="2"/>
        <v>14.944000370190418</v>
      </c>
      <c r="AF15" s="202">
        <f t="shared" si="2"/>
        <v>15.147156109748762</v>
      </c>
      <c r="AG15" s="202">
        <f t="shared" si="2"/>
        <v>14.416849413343824</v>
      </c>
      <c r="AH15" s="202">
        <f t="shared" si="2"/>
        <v>14.859997223314899</v>
      </c>
      <c r="AI15" s="202">
        <f t="shared" si="2"/>
        <v>16.073046400443449</v>
      </c>
      <c r="AJ15" s="202">
        <f t="shared" si="2"/>
        <v>15.019422881199111</v>
      </c>
      <c r="AK15" s="202">
        <f t="shared" si="2"/>
        <v>15.118280582681166</v>
      </c>
      <c r="AL15" s="202">
        <f t="shared" si="2"/>
        <v>13.451221969977761</v>
      </c>
      <c r="AM15" s="202">
        <f t="shared" si="2"/>
        <v>14.339308590937595</v>
      </c>
      <c r="AN15" s="202">
        <f t="shared" si="2"/>
        <v>16.056336199902645</v>
      </c>
      <c r="AO15" s="202">
        <f t="shared" si="2"/>
        <v>15.855314108210859</v>
      </c>
      <c r="AP15" s="202">
        <f t="shared" si="2"/>
        <v>14.283335956486518</v>
      </c>
      <c r="AQ15" s="145">
        <f t="shared" si="2"/>
        <v>9.3645092024539878</v>
      </c>
      <c r="AR15" s="145">
        <f t="shared" si="2"/>
        <v>7.9736996533601694</v>
      </c>
      <c r="AS15" s="145">
        <f t="shared" si="2"/>
        <v>7.885062875044123</v>
      </c>
      <c r="AT15" s="145">
        <f t="shared" si="2"/>
        <v>8.0189879062078564</v>
      </c>
      <c r="AU15" s="145">
        <f t="shared" si="2"/>
        <v>8.4764841875214252</v>
      </c>
      <c r="AV15" s="145">
        <f t="shared" si="2"/>
        <v>8.8397573082122332</v>
      </c>
      <c r="AW15" s="145">
        <f t="shared" si="2"/>
        <v>9.2857368782947507</v>
      </c>
      <c r="AX15" s="95"/>
    </row>
    <row r="16" spans="1:50" x14ac:dyDescent="0.35">
      <c r="A16" s="572"/>
      <c r="B16" s="8" t="s">
        <v>351</v>
      </c>
      <c r="C16" s="196">
        <f t="shared" si="0"/>
        <v>325.41402558915718</v>
      </c>
      <c r="D16" s="196">
        <f t="shared" ref="D16:AW16" si="3">(D21+D92)/D25</f>
        <v>225.22827433628319</v>
      </c>
      <c r="E16" s="196">
        <f t="shared" si="3"/>
        <v>218.42083890890376</v>
      </c>
      <c r="F16" s="196">
        <f t="shared" si="3"/>
        <v>244.98574884199692</v>
      </c>
      <c r="G16" s="196">
        <f t="shared" si="3"/>
        <v>238.63062332079528</v>
      </c>
      <c r="H16" s="196">
        <f t="shared" si="3"/>
        <v>248.65061643835617</v>
      </c>
      <c r="I16" s="196">
        <f t="shared" si="3"/>
        <v>257.83886339381007</v>
      </c>
      <c r="J16" s="196">
        <f t="shared" si="3"/>
        <v>246.12484297520663</v>
      </c>
      <c r="K16" s="196">
        <f t="shared" si="3"/>
        <v>278.05036157024796</v>
      </c>
      <c r="L16" s="196">
        <f t="shared" si="3"/>
        <v>278.93544397463</v>
      </c>
      <c r="M16" s="196">
        <f t="shared" si="3"/>
        <v>270.44337343358399</v>
      </c>
      <c r="N16" s="196">
        <f t="shared" si="3"/>
        <v>270.75805526590199</v>
      </c>
      <c r="O16" s="196">
        <f t="shared" si="3"/>
        <v>272.11451374207189</v>
      </c>
      <c r="P16" s="196">
        <f t="shared" si="3"/>
        <v>264.84729323308272</v>
      </c>
      <c r="Q16" s="196">
        <f t="shared" si="3"/>
        <v>283.15232097511426</v>
      </c>
      <c r="R16" s="196">
        <f t="shared" si="3"/>
        <v>317.13809139784945</v>
      </c>
      <c r="S16" s="196">
        <f t="shared" si="3"/>
        <v>317.33922953451042</v>
      </c>
      <c r="T16" s="196">
        <f t="shared" si="3"/>
        <v>338.65723305954828</v>
      </c>
      <c r="U16" s="196">
        <f t="shared" si="3"/>
        <v>318.91303959843833</v>
      </c>
      <c r="V16" s="196">
        <f t="shared" si="3"/>
        <v>322.74997715591087</v>
      </c>
      <c r="W16" s="196">
        <f t="shared" si="3"/>
        <v>337.78551667577909</v>
      </c>
      <c r="X16" s="196">
        <f t="shared" si="3"/>
        <v>310.85779642058168</v>
      </c>
      <c r="Y16" s="196">
        <f t="shared" si="3"/>
        <v>340.82799472295517</v>
      </c>
      <c r="Z16" s="196">
        <f t="shared" si="3"/>
        <v>325.34575928009002</v>
      </c>
      <c r="AA16" s="196">
        <f t="shared" si="3"/>
        <v>331.19559041642896</v>
      </c>
      <c r="AB16" s="196">
        <f t="shared" si="3"/>
        <v>335.47967982924229</v>
      </c>
      <c r="AC16" s="196">
        <f t="shared" si="3"/>
        <v>319.92913936701831</v>
      </c>
      <c r="AD16" s="196">
        <f t="shared" si="3"/>
        <v>355.85004947773501</v>
      </c>
      <c r="AE16" s="196">
        <f t="shared" si="3"/>
        <v>344.91865248226952</v>
      </c>
      <c r="AF16" s="196">
        <f t="shared" si="3"/>
        <v>343.7137540106952</v>
      </c>
      <c r="AG16" s="196">
        <f t="shared" si="3"/>
        <v>335.21129527991218</v>
      </c>
      <c r="AH16" s="196">
        <f t="shared" si="3"/>
        <v>345.91200657894734</v>
      </c>
      <c r="AI16" s="196">
        <f t="shared" si="3"/>
        <v>385.0123466516601</v>
      </c>
      <c r="AJ16" s="196">
        <f t="shared" si="3"/>
        <v>364.93353714285712</v>
      </c>
      <c r="AK16" s="196">
        <f t="shared" si="3"/>
        <v>395.95188307692314</v>
      </c>
      <c r="AL16" s="196">
        <f t="shared" si="3"/>
        <v>390.73337921541639</v>
      </c>
      <c r="AM16" s="196">
        <f t="shared" si="3"/>
        <v>402.78854763491006</v>
      </c>
      <c r="AN16" s="196">
        <f t="shared" si="3"/>
        <v>387.2375569476082</v>
      </c>
      <c r="AO16" s="196">
        <f t="shared" si="3"/>
        <v>390.78715200931862</v>
      </c>
      <c r="AP16" s="196">
        <f t="shared" si="3"/>
        <v>417.50795172413797</v>
      </c>
      <c r="AQ16" s="196">
        <f t="shared" si="3"/>
        <v>488.1285368802902</v>
      </c>
      <c r="AR16" s="196">
        <f t="shared" si="3"/>
        <v>423.9524137931034</v>
      </c>
      <c r="AS16" s="196">
        <f t="shared" si="3"/>
        <v>349.72028375733856</v>
      </c>
      <c r="AT16" s="196">
        <f t="shared" si="3"/>
        <v>323.95865553602812</v>
      </c>
      <c r="AU16" s="196">
        <f t="shared" si="3"/>
        <v>335.61467289719621</v>
      </c>
      <c r="AV16" s="196">
        <f t="shared" si="3"/>
        <v>330.43953413654617</v>
      </c>
      <c r="AW16" s="196">
        <f t="shared" si="3"/>
        <v>342.27274999999997</v>
      </c>
      <c r="AX16" s="42"/>
    </row>
    <row r="17" spans="1:50" x14ac:dyDescent="0.35">
      <c r="A17" s="97"/>
      <c r="B17" s="19"/>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42"/>
    </row>
    <row r="18" spans="1:50" x14ac:dyDescent="0.35">
      <c r="A18" s="99" t="s">
        <v>352</v>
      </c>
      <c r="B18" s="19"/>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42"/>
    </row>
    <row r="19" spans="1:50" ht="15" thickBot="1" x14ac:dyDescent="0.4"/>
    <row r="20" spans="1:50" s="2" customFormat="1" x14ac:dyDescent="0.35">
      <c r="A20" s="91" t="s">
        <v>353</v>
      </c>
      <c r="B20" s="33" t="s">
        <v>354</v>
      </c>
      <c r="C20" s="456" t="s">
        <v>153</v>
      </c>
      <c r="D20" s="14">
        <v>42736</v>
      </c>
      <c r="E20" s="14">
        <v>42767</v>
      </c>
      <c r="F20" s="14">
        <v>42795</v>
      </c>
      <c r="G20" s="14">
        <v>42826</v>
      </c>
      <c r="H20" s="14">
        <v>42856</v>
      </c>
      <c r="I20" s="14">
        <v>42887</v>
      </c>
      <c r="J20" s="14">
        <v>42917</v>
      </c>
      <c r="K20" s="14">
        <v>42948</v>
      </c>
      <c r="L20" s="14">
        <v>42979</v>
      </c>
      <c r="M20" s="14">
        <v>43009</v>
      </c>
      <c r="N20" s="14">
        <v>43040</v>
      </c>
      <c r="O20" s="14">
        <v>43070</v>
      </c>
      <c r="P20" s="14">
        <v>43101</v>
      </c>
      <c r="Q20" s="14">
        <v>43132</v>
      </c>
      <c r="R20" s="14">
        <v>43160</v>
      </c>
      <c r="S20" s="14">
        <v>43191</v>
      </c>
      <c r="T20" s="14">
        <v>43221</v>
      </c>
      <c r="U20" s="14">
        <v>43252</v>
      </c>
      <c r="V20" s="14">
        <v>43282</v>
      </c>
      <c r="W20" s="14">
        <v>43313</v>
      </c>
      <c r="X20" s="14">
        <v>43344</v>
      </c>
      <c r="Y20" s="14">
        <v>43374</v>
      </c>
      <c r="Z20" s="14">
        <v>43405</v>
      </c>
      <c r="AA20" s="14">
        <v>43435</v>
      </c>
      <c r="AB20" s="14">
        <v>43466</v>
      </c>
      <c r="AC20" s="14">
        <v>43497</v>
      </c>
      <c r="AD20" s="14">
        <v>43525</v>
      </c>
      <c r="AE20" s="14">
        <v>43556</v>
      </c>
      <c r="AF20" s="14">
        <v>43586</v>
      </c>
      <c r="AG20" s="14">
        <v>43617</v>
      </c>
      <c r="AH20" s="14">
        <v>43647</v>
      </c>
      <c r="AI20" s="14">
        <v>43678</v>
      </c>
      <c r="AJ20" s="14">
        <v>43709</v>
      </c>
      <c r="AK20" s="14">
        <v>43739</v>
      </c>
      <c r="AL20" s="14">
        <v>43770</v>
      </c>
      <c r="AM20" s="14">
        <v>43800</v>
      </c>
      <c r="AN20" s="14">
        <v>43831</v>
      </c>
      <c r="AO20" s="14">
        <v>43862</v>
      </c>
      <c r="AP20" s="14">
        <v>43891</v>
      </c>
      <c r="AQ20" s="14">
        <v>43922</v>
      </c>
      <c r="AR20" s="14">
        <v>43952</v>
      </c>
      <c r="AS20" s="14">
        <v>43983</v>
      </c>
      <c r="AT20" s="14">
        <v>44013</v>
      </c>
      <c r="AU20" s="14">
        <v>44044</v>
      </c>
      <c r="AV20" s="14">
        <v>44075</v>
      </c>
      <c r="AW20" s="15">
        <v>44105</v>
      </c>
    </row>
    <row r="21" spans="1:50" s="88" customFormat="1" x14ac:dyDescent="0.35">
      <c r="A21" s="423" t="s">
        <v>134</v>
      </c>
      <c r="B21" s="87" t="s">
        <v>162</v>
      </c>
      <c r="C21" s="193">
        <f>AVERAGE(D21:AW21)</f>
        <v>527341.63043478259</v>
      </c>
      <c r="D21" s="193">
        <v>440799</v>
      </c>
      <c r="E21" s="193">
        <v>406926</v>
      </c>
      <c r="F21" s="193">
        <v>457266</v>
      </c>
      <c r="G21" s="193">
        <v>427090</v>
      </c>
      <c r="H21" s="193">
        <v>453144</v>
      </c>
      <c r="I21" s="193">
        <v>464668</v>
      </c>
      <c r="J21" s="193">
        <v>424501</v>
      </c>
      <c r="K21" s="193">
        <v>516115</v>
      </c>
      <c r="L21" s="193">
        <v>507811</v>
      </c>
      <c r="M21" s="193">
        <v>517651</v>
      </c>
      <c r="N21" s="193">
        <v>497342</v>
      </c>
      <c r="O21" s="193">
        <v>492080</v>
      </c>
      <c r="P21" s="193">
        <v>544514</v>
      </c>
      <c r="Q21" s="193">
        <v>535646</v>
      </c>
      <c r="R21" s="193">
        <v>565392</v>
      </c>
      <c r="S21" s="193">
        <v>571413</v>
      </c>
      <c r="T21" s="193">
        <v>638774</v>
      </c>
      <c r="U21" s="193">
        <v>547660</v>
      </c>
      <c r="V21" s="193">
        <v>544820</v>
      </c>
      <c r="W21" s="193">
        <v>597802</v>
      </c>
      <c r="X21" s="193">
        <v>538735</v>
      </c>
      <c r="Y21" s="193">
        <v>622454</v>
      </c>
      <c r="Z21" s="193">
        <v>556050</v>
      </c>
      <c r="AA21" s="193">
        <v>559489</v>
      </c>
      <c r="AB21" s="193">
        <v>608807</v>
      </c>
      <c r="AC21" s="193">
        <v>554162</v>
      </c>
      <c r="AD21" s="193">
        <v>624766</v>
      </c>
      <c r="AE21" s="193">
        <v>607090</v>
      </c>
      <c r="AF21" s="193">
        <v>621080</v>
      </c>
      <c r="AG21" s="193">
        <v>590993</v>
      </c>
      <c r="AH21" s="193">
        <v>610594</v>
      </c>
      <c r="AI21" s="193">
        <v>659725</v>
      </c>
      <c r="AJ21" s="193">
        <v>616835</v>
      </c>
      <c r="AK21" s="193">
        <v>621773</v>
      </c>
      <c r="AL21" s="193">
        <v>545084</v>
      </c>
      <c r="AM21" s="193">
        <v>581662</v>
      </c>
      <c r="AN21" s="193">
        <v>659428</v>
      </c>
      <c r="AO21" s="193">
        <v>649699</v>
      </c>
      <c r="AP21" s="193">
        <v>587898</v>
      </c>
      <c r="AQ21" s="193">
        <v>385746</v>
      </c>
      <c r="AR21" s="193">
        <v>354871</v>
      </c>
      <c r="AS21" s="193">
        <v>355079</v>
      </c>
      <c r="AT21" s="193">
        <v>367877</v>
      </c>
      <c r="AU21" s="193">
        <v>393744</v>
      </c>
      <c r="AV21" s="193">
        <v>403422</v>
      </c>
      <c r="AW21" s="194">
        <v>429238</v>
      </c>
    </row>
    <row r="22" spans="1:50" s="51" customFormat="1" x14ac:dyDescent="0.35">
      <c r="A22" s="29" t="s">
        <v>134</v>
      </c>
      <c r="B22" s="9" t="s">
        <v>166</v>
      </c>
      <c r="C22" s="193">
        <f>AVERAGE(D22:AW22)</f>
        <v>314.6948026272733</v>
      </c>
      <c r="D22" s="193">
        <f>D21/D25</f>
        <v>216.71533923303835</v>
      </c>
      <c r="E22" s="193">
        <f t="shared" ref="E22:AW22" si="4">E21/E25</f>
        <v>209.43180648481729</v>
      </c>
      <c r="F22" s="193">
        <f t="shared" si="4"/>
        <v>235.34019557385486</v>
      </c>
      <c r="G22" s="193">
        <f t="shared" si="4"/>
        <v>229.49489521762493</v>
      </c>
      <c r="H22" s="193">
        <f t="shared" si="4"/>
        <v>238.7481559536354</v>
      </c>
      <c r="I22" s="193">
        <f t="shared" si="4"/>
        <v>247.95517609391675</v>
      </c>
      <c r="J22" s="193">
        <f t="shared" si="4"/>
        <v>233.88484848484848</v>
      </c>
      <c r="K22" s="193">
        <f t="shared" si="4"/>
        <v>266.58832644628097</v>
      </c>
      <c r="L22" s="193">
        <f t="shared" si="4"/>
        <v>268.39904862579283</v>
      </c>
      <c r="M22" s="193">
        <f t="shared" si="4"/>
        <v>259.47418546365913</v>
      </c>
      <c r="N22" s="193">
        <f t="shared" si="4"/>
        <v>259.30239833159538</v>
      </c>
      <c r="O22" s="193">
        <f t="shared" si="4"/>
        <v>260.08456659619452</v>
      </c>
      <c r="P22" s="193">
        <f t="shared" si="4"/>
        <v>255.88063909774436</v>
      </c>
      <c r="Q22" s="193">
        <f t="shared" si="4"/>
        <v>272.03961401726764</v>
      </c>
      <c r="R22" s="193">
        <f t="shared" si="4"/>
        <v>303.97419354838712</v>
      </c>
      <c r="S22" s="193">
        <f t="shared" si="4"/>
        <v>305.73194221508828</v>
      </c>
      <c r="T22" s="193">
        <f t="shared" si="4"/>
        <v>327.91273100616019</v>
      </c>
      <c r="U22" s="193">
        <f t="shared" si="4"/>
        <v>305.44339096486334</v>
      </c>
      <c r="V22" s="193">
        <f t="shared" si="4"/>
        <v>311.14791547687037</v>
      </c>
      <c r="W22" s="193">
        <f t="shared" si="4"/>
        <v>326.84636413340621</v>
      </c>
      <c r="X22" s="193">
        <f t="shared" si="4"/>
        <v>301.30592841163309</v>
      </c>
      <c r="Y22" s="193">
        <f t="shared" si="4"/>
        <v>328.47176781002639</v>
      </c>
      <c r="Z22" s="193">
        <f t="shared" si="4"/>
        <v>312.73903262092239</v>
      </c>
      <c r="AA22" s="193">
        <f t="shared" si="4"/>
        <v>319.16086708499716</v>
      </c>
      <c r="AB22" s="193">
        <f t="shared" si="4"/>
        <v>324.87033084311634</v>
      </c>
      <c r="AC22" s="193">
        <f t="shared" si="4"/>
        <v>307.69683509161575</v>
      </c>
      <c r="AD22" s="193">
        <f t="shared" si="4"/>
        <v>343.46673996701486</v>
      </c>
      <c r="AE22" s="193">
        <f t="shared" si="4"/>
        <v>331.20021822149482</v>
      </c>
      <c r="AF22" s="193">
        <f t="shared" si="4"/>
        <v>332.1283422459893</v>
      </c>
      <c r="AG22" s="193">
        <f t="shared" si="4"/>
        <v>324.36498353457739</v>
      </c>
      <c r="AH22" s="193">
        <f t="shared" si="4"/>
        <v>334.75548245614033</v>
      </c>
      <c r="AI22" s="193">
        <f t="shared" si="4"/>
        <v>371.25773776027012</v>
      </c>
      <c r="AJ22" s="193">
        <f t="shared" si="4"/>
        <v>352.47714285714284</v>
      </c>
      <c r="AK22" s="193">
        <f t="shared" si="4"/>
        <v>382.62953846153846</v>
      </c>
      <c r="AL22" s="193">
        <f t="shared" si="4"/>
        <v>375.143840330351</v>
      </c>
      <c r="AM22" s="193">
        <f t="shared" si="4"/>
        <v>387.51632245169884</v>
      </c>
      <c r="AN22" s="193">
        <f t="shared" si="4"/>
        <v>375.5284738041002</v>
      </c>
      <c r="AO22" s="193">
        <f t="shared" si="4"/>
        <v>378.39196272568432</v>
      </c>
      <c r="AP22" s="193">
        <f t="shared" si="4"/>
        <v>405.44689655172414</v>
      </c>
      <c r="AQ22" s="193">
        <f t="shared" si="4"/>
        <v>466.44014510278112</v>
      </c>
      <c r="AR22" s="193">
        <f t="shared" si="4"/>
        <v>421.96313912009515</v>
      </c>
      <c r="AS22" s="193">
        <f t="shared" si="4"/>
        <v>347.4354207436399</v>
      </c>
      <c r="AT22" s="193">
        <f t="shared" si="4"/>
        <v>323.26625659050967</v>
      </c>
      <c r="AU22" s="193">
        <f t="shared" si="4"/>
        <v>334.53186066270177</v>
      </c>
      <c r="AV22" s="193">
        <f t="shared" si="4"/>
        <v>324.03373493975903</v>
      </c>
      <c r="AW22" s="194">
        <f t="shared" si="4"/>
        <v>335.34218750000002</v>
      </c>
    </row>
    <row r="23" spans="1:50" s="51" customFormat="1" x14ac:dyDescent="0.35">
      <c r="A23" s="29" t="s">
        <v>134</v>
      </c>
      <c r="B23" s="9" t="s">
        <v>133</v>
      </c>
      <c r="C23" s="126">
        <f>AVERAGE(D23:AW23)</f>
        <v>13669.08695652174</v>
      </c>
      <c r="D23" s="126">
        <v>14298</v>
      </c>
      <c r="E23" s="126">
        <v>13001</v>
      </c>
      <c r="F23" s="126">
        <v>14610</v>
      </c>
      <c r="G23" s="126">
        <v>13520</v>
      </c>
      <c r="H23" s="126">
        <v>14465</v>
      </c>
      <c r="I23" s="126">
        <v>14230</v>
      </c>
      <c r="J23" s="126">
        <v>13130</v>
      </c>
      <c r="K23" s="126">
        <v>15206</v>
      </c>
      <c r="L23" s="126">
        <v>14203</v>
      </c>
      <c r="M23" s="126">
        <v>15143</v>
      </c>
      <c r="N23" s="126">
        <v>14149</v>
      </c>
      <c r="O23" s="126">
        <v>13732</v>
      </c>
      <c r="P23" s="126">
        <v>15559</v>
      </c>
      <c r="Q23" s="126">
        <v>14389</v>
      </c>
      <c r="R23" s="126">
        <v>14687</v>
      </c>
      <c r="S23" s="126">
        <v>14717</v>
      </c>
      <c r="T23" s="126">
        <v>15774</v>
      </c>
      <c r="U23" s="126">
        <v>14377</v>
      </c>
      <c r="V23" s="126">
        <v>13762</v>
      </c>
      <c r="W23" s="126">
        <v>15168</v>
      </c>
      <c r="X23" s="126">
        <v>13583</v>
      </c>
      <c r="Y23" s="126">
        <v>16101</v>
      </c>
      <c r="Z23" s="126">
        <v>14326</v>
      </c>
      <c r="AA23" s="126">
        <v>14154</v>
      </c>
      <c r="AB23" s="126">
        <v>15371</v>
      </c>
      <c r="AC23" s="126">
        <v>13986</v>
      </c>
      <c r="AD23" s="126">
        <v>15796</v>
      </c>
      <c r="AE23" s="126">
        <v>15863</v>
      </c>
      <c r="AF23" s="126">
        <v>16107</v>
      </c>
      <c r="AG23" s="126">
        <v>15066</v>
      </c>
      <c r="AH23" s="126">
        <v>15687</v>
      </c>
      <c r="AI23" s="126">
        <v>16095</v>
      </c>
      <c r="AJ23" s="126">
        <v>14883</v>
      </c>
      <c r="AK23" s="126">
        <v>14515</v>
      </c>
      <c r="AL23" s="126">
        <v>12544</v>
      </c>
      <c r="AM23" s="126">
        <v>13084</v>
      </c>
      <c r="AN23" s="126">
        <v>15453</v>
      </c>
      <c r="AO23" s="126">
        <v>15369</v>
      </c>
      <c r="AP23" s="126">
        <v>12618</v>
      </c>
      <c r="AQ23" s="126">
        <v>7124</v>
      </c>
      <c r="AR23" s="126">
        <v>6829</v>
      </c>
      <c r="AS23" s="126">
        <v>7853</v>
      </c>
      <c r="AT23" s="126">
        <v>8594</v>
      </c>
      <c r="AU23" s="126">
        <v>9070</v>
      </c>
      <c r="AV23" s="126">
        <v>9881</v>
      </c>
      <c r="AW23" s="404">
        <v>10706</v>
      </c>
    </row>
    <row r="24" spans="1:50" s="51" customFormat="1" x14ac:dyDescent="0.35">
      <c r="A24" s="29" t="s">
        <v>134</v>
      </c>
      <c r="B24" s="9" t="s">
        <v>167</v>
      </c>
      <c r="C24" s="126">
        <f>AVERAGE(D24:AW24)</f>
        <v>150277.79784245949</v>
      </c>
      <c r="D24" s="126">
        <f>SUM(D29,D34,D39,D44,D49,D54,D59,D64,D69,D74,D79)</f>
        <v>109922</v>
      </c>
      <c r="E24" s="126">
        <f t="shared" ref="E24:AW24" si="5">SUM(E29,E34,E39,E44,E49,E54,E59,E64,E69,E74,E79)</f>
        <v>102784</v>
      </c>
      <c r="F24" s="126">
        <f t="shared" si="5"/>
        <v>113234</v>
      </c>
      <c r="G24" s="126">
        <f t="shared" si="5"/>
        <v>106455</v>
      </c>
      <c r="H24" s="126">
        <f t="shared" si="5"/>
        <v>113128.83946554794</v>
      </c>
      <c r="I24" s="126">
        <f t="shared" si="5"/>
        <v>117828.89054234809</v>
      </c>
      <c r="J24" s="126">
        <f t="shared" si="5"/>
        <v>109072.47746087959</v>
      </c>
      <c r="K24" s="126">
        <f t="shared" si="5"/>
        <v>133604.25056963152</v>
      </c>
      <c r="L24" s="126">
        <f t="shared" si="5"/>
        <v>127227.97309875184</v>
      </c>
      <c r="M24" s="126">
        <f t="shared" si="5"/>
        <v>130974.82285587133</v>
      </c>
      <c r="N24" s="126">
        <f t="shared" si="5"/>
        <v>123804.81790273392</v>
      </c>
      <c r="O24" s="126">
        <f t="shared" si="5"/>
        <v>124514.85015732115</v>
      </c>
      <c r="P24" s="126">
        <f t="shared" si="5"/>
        <v>139717.98085651462</v>
      </c>
      <c r="Q24" s="126">
        <f t="shared" si="5"/>
        <v>147521.83670080098</v>
      </c>
      <c r="R24" s="126">
        <f t="shared" si="5"/>
        <v>163862.81405024516</v>
      </c>
      <c r="S24" s="126">
        <f t="shared" si="5"/>
        <v>163201.75811136689</v>
      </c>
      <c r="T24" s="126">
        <f t="shared" si="5"/>
        <v>185621.83772831934</v>
      </c>
      <c r="U24" s="126">
        <f t="shared" si="5"/>
        <v>156244.22022973053</v>
      </c>
      <c r="V24" s="126">
        <f t="shared" si="5"/>
        <v>160662.1401652112</v>
      </c>
      <c r="W24" s="126">
        <f t="shared" si="5"/>
        <v>172846.90797935068</v>
      </c>
      <c r="X24" s="126">
        <f t="shared" si="5"/>
        <v>160734.66219941588</v>
      </c>
      <c r="Y24" s="126">
        <f t="shared" si="5"/>
        <v>182697.1956708362</v>
      </c>
      <c r="Z24" s="126">
        <f t="shared" si="5"/>
        <v>165406.61413208698</v>
      </c>
      <c r="AA24" s="126">
        <f t="shared" si="5"/>
        <v>167026.3853000722</v>
      </c>
      <c r="AB24" s="126">
        <f t="shared" si="5"/>
        <v>181147.04816546</v>
      </c>
      <c r="AC24" s="126">
        <f t="shared" si="5"/>
        <v>163758.57810618635</v>
      </c>
      <c r="AD24" s="126">
        <f t="shared" si="5"/>
        <v>185981.33868036114</v>
      </c>
      <c r="AE24" s="126">
        <f t="shared" si="5"/>
        <v>177814.07436453443</v>
      </c>
      <c r="AF24" s="126">
        <f t="shared" si="5"/>
        <v>183454.54032342983</v>
      </c>
      <c r="AG24" s="126">
        <f t="shared" si="5"/>
        <v>175308.52645930339</v>
      </c>
      <c r="AH24" s="126">
        <f t="shared" si="5"/>
        <v>180139.40536859189</v>
      </c>
      <c r="AI24" s="126">
        <f t="shared" si="5"/>
        <v>195437.65914048452</v>
      </c>
      <c r="AJ24" s="126">
        <f t="shared" si="5"/>
        <v>182646.2106279179</v>
      </c>
      <c r="AK24" s="126">
        <f t="shared" si="5"/>
        <v>185802.72172572574</v>
      </c>
      <c r="AL24" s="126">
        <f t="shared" si="5"/>
        <v>160406.95048431636</v>
      </c>
      <c r="AM24" s="126">
        <f t="shared" si="5"/>
        <v>175146.7002819452</v>
      </c>
      <c r="AN24" s="126">
        <f t="shared" si="5"/>
        <v>197026.44499858809</v>
      </c>
      <c r="AO24" s="126">
        <f t="shared" si="5"/>
        <v>190323.58879412562</v>
      </c>
      <c r="AP24" s="126">
        <f t="shared" si="5"/>
        <v>175849.99823414764</v>
      </c>
      <c r="AQ24" s="126">
        <f t="shared" si="5"/>
        <v>119823.79158452028</v>
      </c>
      <c r="AR24" s="126">
        <f t="shared" si="5"/>
        <v>109434.86934127762</v>
      </c>
      <c r="AS24" s="126">
        <f t="shared" si="5"/>
        <v>110781.05356730809</v>
      </c>
      <c r="AT24" s="126">
        <f t="shared" si="5"/>
        <v>109821.60647693118</v>
      </c>
      <c r="AU24" s="126">
        <f t="shared" si="5"/>
        <v>116936.51578071022</v>
      </c>
      <c r="AV24" s="126">
        <f t="shared" si="5"/>
        <v>124291.26035192129</v>
      </c>
      <c r="AW24" s="404">
        <f t="shared" si="5"/>
        <v>133349.54271831395</v>
      </c>
    </row>
    <row r="25" spans="1:50" s="51" customFormat="1" x14ac:dyDescent="0.35">
      <c r="A25" s="29" t="s">
        <v>134</v>
      </c>
      <c r="B25" s="9" t="s">
        <v>132</v>
      </c>
      <c r="C25" s="126">
        <f>AVERAGE(D25:AW25)</f>
        <v>1712.2608695652175</v>
      </c>
      <c r="D25" s="126">
        <v>2034</v>
      </c>
      <c r="E25" s="126">
        <v>1943</v>
      </c>
      <c r="F25" s="126">
        <v>1943</v>
      </c>
      <c r="G25" s="126">
        <v>1861</v>
      </c>
      <c r="H25" s="126">
        <v>1898</v>
      </c>
      <c r="I25" s="126">
        <v>1874</v>
      </c>
      <c r="J25" s="126">
        <v>1815</v>
      </c>
      <c r="K25" s="126">
        <v>1936</v>
      </c>
      <c r="L25" s="126">
        <v>1892</v>
      </c>
      <c r="M25" s="126">
        <v>1995</v>
      </c>
      <c r="N25" s="126">
        <v>1918</v>
      </c>
      <c r="O25" s="126">
        <v>1892</v>
      </c>
      <c r="P25" s="126">
        <v>2128</v>
      </c>
      <c r="Q25" s="126">
        <v>1969</v>
      </c>
      <c r="R25" s="126">
        <v>1860</v>
      </c>
      <c r="S25" s="126">
        <v>1869</v>
      </c>
      <c r="T25" s="126">
        <v>1948</v>
      </c>
      <c r="U25" s="126">
        <v>1793</v>
      </c>
      <c r="V25" s="126">
        <v>1751</v>
      </c>
      <c r="W25" s="126">
        <v>1829</v>
      </c>
      <c r="X25" s="126">
        <v>1788</v>
      </c>
      <c r="Y25" s="126">
        <v>1895</v>
      </c>
      <c r="Z25" s="126">
        <v>1778</v>
      </c>
      <c r="AA25" s="126">
        <v>1753</v>
      </c>
      <c r="AB25" s="126">
        <v>1874</v>
      </c>
      <c r="AC25" s="126">
        <v>1801</v>
      </c>
      <c r="AD25" s="126">
        <v>1819</v>
      </c>
      <c r="AE25" s="126">
        <v>1833</v>
      </c>
      <c r="AF25" s="126">
        <v>1870</v>
      </c>
      <c r="AG25" s="126">
        <v>1822</v>
      </c>
      <c r="AH25" s="126">
        <v>1824</v>
      </c>
      <c r="AI25" s="126">
        <v>1777</v>
      </c>
      <c r="AJ25" s="126">
        <v>1750</v>
      </c>
      <c r="AK25" s="126">
        <v>1625</v>
      </c>
      <c r="AL25" s="126">
        <v>1453</v>
      </c>
      <c r="AM25" s="126">
        <v>1501</v>
      </c>
      <c r="AN25" s="126">
        <v>1756</v>
      </c>
      <c r="AO25" s="126">
        <v>1717</v>
      </c>
      <c r="AP25" s="126">
        <v>1450</v>
      </c>
      <c r="AQ25" s="126">
        <v>827</v>
      </c>
      <c r="AR25" s="126">
        <v>841</v>
      </c>
      <c r="AS25" s="126">
        <v>1022</v>
      </c>
      <c r="AT25" s="126">
        <v>1138</v>
      </c>
      <c r="AU25" s="126">
        <v>1177</v>
      </c>
      <c r="AV25" s="126">
        <v>1245</v>
      </c>
      <c r="AW25" s="404">
        <v>1280</v>
      </c>
    </row>
    <row r="26" spans="1:50" x14ac:dyDescent="0.35">
      <c r="A26" s="27" t="s">
        <v>355</v>
      </c>
      <c r="B26" s="3" t="s">
        <v>162</v>
      </c>
      <c r="C26" s="145">
        <f t="shared" ref="C26:C80" si="6">AVERAGE(D26:AW26)</f>
        <v>0</v>
      </c>
      <c r="D26" s="145">
        <v>0</v>
      </c>
      <c r="E26" s="145">
        <v>0</v>
      </c>
      <c r="F26" s="145">
        <v>0</v>
      </c>
      <c r="G26" s="145">
        <v>0</v>
      </c>
      <c r="H26" s="145">
        <v>0</v>
      </c>
      <c r="I26" s="145">
        <v>0</v>
      </c>
      <c r="J26" s="145">
        <v>0</v>
      </c>
      <c r="K26" s="145">
        <v>0</v>
      </c>
      <c r="L26" s="145">
        <v>0</v>
      </c>
      <c r="M26" s="145">
        <v>0</v>
      </c>
      <c r="N26" s="145">
        <v>0</v>
      </c>
      <c r="O26" s="145">
        <v>0</v>
      </c>
      <c r="P26" s="145">
        <v>0</v>
      </c>
      <c r="Q26" s="145">
        <v>0</v>
      </c>
      <c r="R26" s="145">
        <v>0</v>
      </c>
      <c r="S26" s="145">
        <v>0</v>
      </c>
      <c r="T26" s="145">
        <v>0</v>
      </c>
      <c r="U26" s="145">
        <v>0</v>
      </c>
      <c r="V26" s="145">
        <v>0</v>
      </c>
      <c r="W26" s="145">
        <v>0</v>
      </c>
      <c r="X26" s="145">
        <v>0</v>
      </c>
      <c r="Y26" s="145">
        <v>0</v>
      </c>
      <c r="Z26" s="145">
        <v>0</v>
      </c>
      <c r="AA26" s="145">
        <v>0</v>
      </c>
      <c r="AB26" s="145">
        <v>0</v>
      </c>
      <c r="AC26" s="145">
        <v>0</v>
      </c>
      <c r="AD26" s="145">
        <v>0</v>
      </c>
      <c r="AE26" s="145">
        <v>0</v>
      </c>
      <c r="AF26" s="145">
        <v>0</v>
      </c>
      <c r="AG26" s="145">
        <v>0</v>
      </c>
      <c r="AH26" s="145">
        <v>0</v>
      </c>
      <c r="AI26" s="145">
        <v>0</v>
      </c>
      <c r="AJ26" s="145">
        <v>0</v>
      </c>
      <c r="AK26" s="145">
        <v>0</v>
      </c>
      <c r="AL26" s="145">
        <v>0</v>
      </c>
      <c r="AM26" s="145">
        <v>0</v>
      </c>
      <c r="AN26" s="145">
        <v>0</v>
      </c>
      <c r="AO26" s="145">
        <v>0</v>
      </c>
      <c r="AP26" s="145">
        <v>0</v>
      </c>
      <c r="AQ26" s="145">
        <v>0</v>
      </c>
      <c r="AR26" s="145">
        <v>0</v>
      </c>
      <c r="AS26" s="145">
        <v>0</v>
      </c>
      <c r="AT26" s="145">
        <v>0</v>
      </c>
      <c r="AU26" s="145">
        <v>0</v>
      </c>
      <c r="AV26" s="145">
        <v>0</v>
      </c>
      <c r="AW26" s="195">
        <v>0</v>
      </c>
    </row>
    <row r="27" spans="1:50" x14ac:dyDescent="0.35">
      <c r="A27" s="90" t="s">
        <v>355</v>
      </c>
      <c r="B27" s="12" t="s">
        <v>166</v>
      </c>
      <c r="C27" s="145">
        <f t="shared" si="6"/>
        <v>0</v>
      </c>
      <c r="D27" s="223">
        <v>0</v>
      </c>
      <c r="E27" s="223">
        <v>0</v>
      </c>
      <c r="F27" s="223">
        <v>0</v>
      </c>
      <c r="G27" s="223">
        <v>0</v>
      </c>
      <c r="H27" s="223">
        <v>0</v>
      </c>
      <c r="I27" s="223">
        <v>0</v>
      </c>
      <c r="J27" s="223">
        <v>0</v>
      </c>
      <c r="K27" s="223">
        <v>0</v>
      </c>
      <c r="L27" s="223">
        <v>0</v>
      </c>
      <c r="M27" s="223">
        <v>0</v>
      </c>
      <c r="N27" s="223">
        <v>0</v>
      </c>
      <c r="O27" s="223">
        <v>0</v>
      </c>
      <c r="P27" s="223">
        <v>0</v>
      </c>
      <c r="Q27" s="223">
        <v>0</v>
      </c>
      <c r="R27" s="223">
        <v>0</v>
      </c>
      <c r="S27" s="223">
        <v>0</v>
      </c>
      <c r="T27" s="223">
        <v>0</v>
      </c>
      <c r="U27" s="223">
        <v>0</v>
      </c>
      <c r="V27" s="223">
        <v>0</v>
      </c>
      <c r="W27" s="223">
        <v>0</v>
      </c>
      <c r="X27" s="223">
        <v>0</v>
      </c>
      <c r="Y27" s="223">
        <v>0</v>
      </c>
      <c r="Z27" s="223">
        <v>0</v>
      </c>
      <c r="AA27" s="223">
        <v>0</v>
      </c>
      <c r="AB27" s="223">
        <v>0</v>
      </c>
      <c r="AC27" s="223">
        <v>0</v>
      </c>
      <c r="AD27" s="223">
        <v>0</v>
      </c>
      <c r="AE27" s="223">
        <v>0</v>
      </c>
      <c r="AF27" s="223">
        <v>0</v>
      </c>
      <c r="AG27" s="223">
        <v>0</v>
      </c>
      <c r="AH27" s="223">
        <v>0</v>
      </c>
      <c r="AI27" s="223">
        <v>0</v>
      </c>
      <c r="AJ27" s="223">
        <v>0</v>
      </c>
      <c r="AK27" s="223">
        <v>0</v>
      </c>
      <c r="AL27" s="223">
        <v>0</v>
      </c>
      <c r="AM27" s="223">
        <v>0</v>
      </c>
      <c r="AN27" s="223">
        <v>0</v>
      </c>
      <c r="AO27" s="223">
        <v>0</v>
      </c>
      <c r="AP27" s="223">
        <v>0</v>
      </c>
      <c r="AQ27" s="223">
        <v>0</v>
      </c>
      <c r="AR27" s="223">
        <v>0</v>
      </c>
      <c r="AS27" s="223">
        <v>0</v>
      </c>
      <c r="AT27" s="223">
        <v>0</v>
      </c>
      <c r="AU27" s="223">
        <v>0</v>
      </c>
      <c r="AV27" s="223">
        <v>0</v>
      </c>
      <c r="AW27" s="224">
        <v>0</v>
      </c>
    </row>
    <row r="28" spans="1:50" x14ac:dyDescent="0.35">
      <c r="A28" s="27" t="s">
        <v>355</v>
      </c>
      <c r="B28" s="3" t="s">
        <v>133</v>
      </c>
      <c r="C28" s="4">
        <f t="shared" si="6"/>
        <v>0</v>
      </c>
      <c r="D28" s="3">
        <v>0</v>
      </c>
      <c r="E28" s="3">
        <v>0</v>
      </c>
      <c r="F28" s="3">
        <v>0</v>
      </c>
      <c r="G28" s="3">
        <v>0</v>
      </c>
      <c r="H28" s="3">
        <v>0</v>
      </c>
      <c r="I28" s="3">
        <v>0</v>
      </c>
      <c r="J28" s="3">
        <v>0</v>
      </c>
      <c r="K28" s="3">
        <v>0</v>
      </c>
      <c r="L28" s="3">
        <v>0</v>
      </c>
      <c r="M28" s="3">
        <v>0</v>
      </c>
      <c r="N28" s="3">
        <v>0</v>
      </c>
      <c r="O28" s="3">
        <v>0</v>
      </c>
      <c r="P28" s="3">
        <v>0</v>
      </c>
      <c r="Q28" s="3">
        <v>0</v>
      </c>
      <c r="R28" s="3">
        <v>0</v>
      </c>
      <c r="S28" s="3">
        <v>0</v>
      </c>
      <c r="T28" s="3">
        <v>0</v>
      </c>
      <c r="U28" s="3">
        <v>0</v>
      </c>
      <c r="V28" s="3">
        <v>0</v>
      </c>
      <c r="W28" s="3">
        <v>0</v>
      </c>
      <c r="X28" s="3">
        <v>0</v>
      </c>
      <c r="Y28" s="3">
        <v>0</v>
      </c>
      <c r="Z28" s="3">
        <v>0</v>
      </c>
      <c r="AA28" s="3">
        <v>0</v>
      </c>
      <c r="AB28" s="3">
        <v>0</v>
      </c>
      <c r="AC28" s="3">
        <v>0</v>
      </c>
      <c r="AD28" s="3">
        <v>0</v>
      </c>
      <c r="AE28" s="3">
        <v>0</v>
      </c>
      <c r="AF28" s="3">
        <v>0</v>
      </c>
      <c r="AG28" s="3">
        <v>0</v>
      </c>
      <c r="AH28" s="3">
        <v>0</v>
      </c>
      <c r="AI28" s="3">
        <v>0</v>
      </c>
      <c r="AJ28" s="3">
        <v>0</v>
      </c>
      <c r="AK28" s="3">
        <v>0</v>
      </c>
      <c r="AL28" s="3">
        <v>0</v>
      </c>
      <c r="AM28" s="3">
        <v>0</v>
      </c>
      <c r="AN28" s="3">
        <v>0</v>
      </c>
      <c r="AO28" s="3">
        <v>0</v>
      </c>
      <c r="AP28" s="3">
        <v>0</v>
      </c>
      <c r="AQ28" s="3">
        <v>0</v>
      </c>
      <c r="AR28" s="3">
        <v>0</v>
      </c>
      <c r="AS28" s="3">
        <v>0</v>
      </c>
      <c r="AT28" s="3">
        <v>0</v>
      </c>
      <c r="AU28" s="3">
        <v>0</v>
      </c>
      <c r="AV28" s="3">
        <v>0</v>
      </c>
      <c r="AW28" s="10">
        <v>0</v>
      </c>
    </row>
    <row r="29" spans="1:50" x14ac:dyDescent="0.35">
      <c r="A29" s="27" t="s">
        <v>355</v>
      </c>
      <c r="B29" s="3" t="s">
        <v>167</v>
      </c>
      <c r="C29" s="4">
        <f t="shared" si="6"/>
        <v>0</v>
      </c>
      <c r="D29" s="3">
        <v>0</v>
      </c>
      <c r="E29" s="3">
        <v>0</v>
      </c>
      <c r="F29" s="3">
        <v>0</v>
      </c>
      <c r="G29" s="3">
        <v>0</v>
      </c>
      <c r="H29" s="3">
        <v>0</v>
      </c>
      <c r="I29" s="3">
        <v>0</v>
      </c>
      <c r="J29" s="3">
        <v>0</v>
      </c>
      <c r="K29" s="3">
        <v>0</v>
      </c>
      <c r="L29" s="3">
        <v>0</v>
      </c>
      <c r="M29" s="3">
        <v>0</v>
      </c>
      <c r="N29" s="3">
        <v>0</v>
      </c>
      <c r="O29" s="3">
        <v>0</v>
      </c>
      <c r="P29" s="3">
        <v>0</v>
      </c>
      <c r="Q29" s="3">
        <v>0</v>
      </c>
      <c r="R29" s="3">
        <v>0</v>
      </c>
      <c r="S29" s="3">
        <v>0</v>
      </c>
      <c r="T29" s="3">
        <v>0</v>
      </c>
      <c r="U29" s="3">
        <v>0</v>
      </c>
      <c r="V29" s="3">
        <v>0</v>
      </c>
      <c r="W29" s="3">
        <v>0</v>
      </c>
      <c r="X29" s="3">
        <v>0</v>
      </c>
      <c r="Y29" s="3">
        <v>0</v>
      </c>
      <c r="Z29" s="3">
        <v>0</v>
      </c>
      <c r="AA29" s="3">
        <v>0</v>
      </c>
      <c r="AB29" s="3">
        <v>0</v>
      </c>
      <c r="AC29" s="3">
        <v>0</v>
      </c>
      <c r="AD29" s="3">
        <v>0</v>
      </c>
      <c r="AE29" s="3">
        <v>0</v>
      </c>
      <c r="AF29" s="3">
        <v>0</v>
      </c>
      <c r="AG29" s="3">
        <v>0</v>
      </c>
      <c r="AH29" s="3">
        <v>0</v>
      </c>
      <c r="AI29" s="3">
        <v>0</v>
      </c>
      <c r="AJ29" s="3">
        <v>0</v>
      </c>
      <c r="AK29" s="3">
        <v>0</v>
      </c>
      <c r="AL29" s="3">
        <v>0</v>
      </c>
      <c r="AM29" s="3">
        <v>0</v>
      </c>
      <c r="AN29" s="3">
        <v>0</v>
      </c>
      <c r="AO29" s="3">
        <v>0</v>
      </c>
      <c r="AP29" s="3">
        <v>0</v>
      </c>
      <c r="AQ29" s="3">
        <v>0</v>
      </c>
      <c r="AR29" s="3">
        <v>0</v>
      </c>
      <c r="AS29" s="3">
        <v>0</v>
      </c>
      <c r="AT29" s="3">
        <v>0</v>
      </c>
      <c r="AU29" s="3">
        <v>0</v>
      </c>
      <c r="AV29" s="3">
        <v>0</v>
      </c>
      <c r="AW29" s="10">
        <v>0</v>
      </c>
    </row>
    <row r="30" spans="1:50" x14ac:dyDescent="0.35">
      <c r="A30" s="27" t="s">
        <v>355</v>
      </c>
      <c r="B30" s="3" t="s">
        <v>132</v>
      </c>
      <c r="C30" s="4">
        <f t="shared" si="6"/>
        <v>0</v>
      </c>
      <c r="D30" s="3">
        <v>0</v>
      </c>
      <c r="E30" s="3">
        <v>0</v>
      </c>
      <c r="F30" s="3">
        <v>0</v>
      </c>
      <c r="G30" s="3">
        <v>0</v>
      </c>
      <c r="H30" s="3">
        <v>0</v>
      </c>
      <c r="I30" s="3">
        <v>0</v>
      </c>
      <c r="J30" s="3">
        <v>0</v>
      </c>
      <c r="K30" s="3">
        <v>0</v>
      </c>
      <c r="L30" s="3">
        <v>0</v>
      </c>
      <c r="M30" s="3">
        <v>0</v>
      </c>
      <c r="N30" s="3">
        <v>0</v>
      </c>
      <c r="O30" s="3">
        <v>0</v>
      </c>
      <c r="P30" s="3">
        <v>0</v>
      </c>
      <c r="Q30" s="3">
        <v>0</v>
      </c>
      <c r="R30" s="3">
        <v>0</v>
      </c>
      <c r="S30" s="3">
        <v>0</v>
      </c>
      <c r="T30" s="3">
        <v>0</v>
      </c>
      <c r="U30" s="3">
        <v>0</v>
      </c>
      <c r="V30" s="3">
        <v>0</v>
      </c>
      <c r="W30" s="3">
        <v>0</v>
      </c>
      <c r="X30" s="3">
        <v>0</v>
      </c>
      <c r="Y30" s="3">
        <v>0</v>
      </c>
      <c r="Z30" s="3">
        <v>0</v>
      </c>
      <c r="AA30" s="3">
        <v>0</v>
      </c>
      <c r="AB30" s="3">
        <v>0</v>
      </c>
      <c r="AC30" s="3">
        <v>0</v>
      </c>
      <c r="AD30" s="3">
        <v>0</v>
      </c>
      <c r="AE30" s="3">
        <v>0</v>
      </c>
      <c r="AF30" s="3">
        <v>0</v>
      </c>
      <c r="AG30" s="3">
        <v>0</v>
      </c>
      <c r="AH30" s="3">
        <v>0</v>
      </c>
      <c r="AI30" s="3">
        <v>0</v>
      </c>
      <c r="AJ30" s="3">
        <v>0</v>
      </c>
      <c r="AK30" s="3">
        <v>0</v>
      </c>
      <c r="AL30" s="3">
        <v>0</v>
      </c>
      <c r="AM30" s="3">
        <v>0</v>
      </c>
      <c r="AN30" s="3">
        <v>0</v>
      </c>
      <c r="AO30" s="3">
        <v>0</v>
      </c>
      <c r="AP30" s="3">
        <v>0</v>
      </c>
      <c r="AQ30" s="3">
        <v>0</v>
      </c>
      <c r="AR30" s="3">
        <v>0</v>
      </c>
      <c r="AS30" s="3">
        <v>0</v>
      </c>
      <c r="AT30" s="3">
        <v>0</v>
      </c>
      <c r="AU30" s="3">
        <v>0</v>
      </c>
      <c r="AV30" s="3">
        <v>0</v>
      </c>
      <c r="AW30" s="10">
        <v>0</v>
      </c>
    </row>
    <row r="31" spans="1:50" x14ac:dyDescent="0.35">
      <c r="A31" s="27" t="s">
        <v>340</v>
      </c>
      <c r="B31" s="3" t="s">
        <v>162</v>
      </c>
      <c r="C31" s="145">
        <f t="shared" si="6"/>
        <v>0</v>
      </c>
      <c r="D31" s="145">
        <v>0</v>
      </c>
      <c r="E31" s="145">
        <v>0</v>
      </c>
      <c r="F31" s="145">
        <v>0</v>
      </c>
      <c r="G31" s="145">
        <v>0</v>
      </c>
      <c r="H31" s="145">
        <v>0</v>
      </c>
      <c r="I31" s="145">
        <v>0</v>
      </c>
      <c r="J31" s="145">
        <v>0</v>
      </c>
      <c r="K31" s="145">
        <v>0</v>
      </c>
      <c r="L31" s="145">
        <v>0</v>
      </c>
      <c r="M31" s="145">
        <v>0</v>
      </c>
      <c r="N31" s="145">
        <v>0</v>
      </c>
      <c r="O31" s="145">
        <v>0</v>
      </c>
      <c r="P31" s="145">
        <v>0</v>
      </c>
      <c r="Q31" s="145">
        <v>0</v>
      </c>
      <c r="R31" s="145">
        <v>0</v>
      </c>
      <c r="S31" s="145">
        <v>0</v>
      </c>
      <c r="T31" s="145">
        <v>0</v>
      </c>
      <c r="U31" s="145">
        <v>0</v>
      </c>
      <c r="V31" s="145">
        <v>0</v>
      </c>
      <c r="W31" s="145">
        <v>0</v>
      </c>
      <c r="X31" s="145">
        <v>0</v>
      </c>
      <c r="Y31" s="145">
        <v>0</v>
      </c>
      <c r="Z31" s="145">
        <v>0</v>
      </c>
      <c r="AA31" s="145">
        <v>0</v>
      </c>
      <c r="AB31" s="145">
        <v>0</v>
      </c>
      <c r="AC31" s="145">
        <v>0</v>
      </c>
      <c r="AD31" s="145">
        <v>0</v>
      </c>
      <c r="AE31" s="145">
        <v>0</v>
      </c>
      <c r="AF31" s="145">
        <v>0</v>
      </c>
      <c r="AG31" s="145">
        <v>0</v>
      </c>
      <c r="AH31" s="145">
        <v>0</v>
      </c>
      <c r="AI31" s="145">
        <v>0</v>
      </c>
      <c r="AJ31" s="145">
        <v>0</v>
      </c>
      <c r="AK31" s="145">
        <v>0</v>
      </c>
      <c r="AL31" s="145">
        <v>0</v>
      </c>
      <c r="AM31" s="145">
        <v>0</v>
      </c>
      <c r="AN31" s="145">
        <v>0</v>
      </c>
      <c r="AO31" s="145">
        <v>0</v>
      </c>
      <c r="AP31" s="145">
        <v>0</v>
      </c>
      <c r="AQ31" s="145">
        <v>0</v>
      </c>
      <c r="AR31" s="145">
        <v>0</v>
      </c>
      <c r="AS31" s="145">
        <v>0</v>
      </c>
      <c r="AT31" s="145">
        <v>0</v>
      </c>
      <c r="AU31" s="145">
        <v>0</v>
      </c>
      <c r="AV31" s="145">
        <v>0</v>
      </c>
      <c r="AW31" s="195">
        <v>0</v>
      </c>
    </row>
    <row r="32" spans="1:50" x14ac:dyDescent="0.35">
      <c r="A32" s="27" t="s">
        <v>340</v>
      </c>
      <c r="B32" s="3" t="s">
        <v>166</v>
      </c>
      <c r="C32" s="145">
        <f t="shared" si="6"/>
        <v>0</v>
      </c>
      <c r="D32" s="145">
        <v>0</v>
      </c>
      <c r="E32" s="145">
        <v>0</v>
      </c>
      <c r="F32" s="145">
        <v>0</v>
      </c>
      <c r="G32" s="145">
        <v>0</v>
      </c>
      <c r="H32" s="145">
        <v>0</v>
      </c>
      <c r="I32" s="145">
        <v>0</v>
      </c>
      <c r="J32" s="145">
        <v>0</v>
      </c>
      <c r="K32" s="145">
        <v>0</v>
      </c>
      <c r="L32" s="145">
        <v>0</v>
      </c>
      <c r="M32" s="145">
        <v>0</v>
      </c>
      <c r="N32" s="145">
        <v>0</v>
      </c>
      <c r="O32" s="145">
        <v>0</v>
      </c>
      <c r="P32" s="145">
        <v>0</v>
      </c>
      <c r="Q32" s="145">
        <v>0</v>
      </c>
      <c r="R32" s="145">
        <v>0</v>
      </c>
      <c r="S32" s="145">
        <v>0</v>
      </c>
      <c r="T32" s="145">
        <v>0</v>
      </c>
      <c r="U32" s="145">
        <v>0</v>
      </c>
      <c r="V32" s="145">
        <v>0</v>
      </c>
      <c r="W32" s="145">
        <v>0</v>
      </c>
      <c r="X32" s="145">
        <v>0</v>
      </c>
      <c r="Y32" s="145">
        <v>0</v>
      </c>
      <c r="Z32" s="145">
        <v>0</v>
      </c>
      <c r="AA32" s="145">
        <v>0</v>
      </c>
      <c r="AB32" s="145">
        <v>0</v>
      </c>
      <c r="AC32" s="145">
        <v>0</v>
      </c>
      <c r="AD32" s="145">
        <v>0</v>
      </c>
      <c r="AE32" s="145">
        <v>0</v>
      </c>
      <c r="AF32" s="145">
        <v>0</v>
      </c>
      <c r="AG32" s="145">
        <v>0</v>
      </c>
      <c r="AH32" s="145">
        <v>0</v>
      </c>
      <c r="AI32" s="145">
        <v>0</v>
      </c>
      <c r="AJ32" s="145">
        <v>0</v>
      </c>
      <c r="AK32" s="145">
        <v>0</v>
      </c>
      <c r="AL32" s="145">
        <v>0</v>
      </c>
      <c r="AM32" s="145">
        <v>0</v>
      </c>
      <c r="AN32" s="145">
        <v>0</v>
      </c>
      <c r="AO32" s="145">
        <v>0</v>
      </c>
      <c r="AP32" s="145">
        <v>0</v>
      </c>
      <c r="AQ32" s="145">
        <v>0</v>
      </c>
      <c r="AR32" s="145">
        <v>0</v>
      </c>
      <c r="AS32" s="145">
        <v>0</v>
      </c>
      <c r="AT32" s="145">
        <v>0</v>
      </c>
      <c r="AU32" s="145">
        <v>0</v>
      </c>
      <c r="AV32" s="145">
        <v>0</v>
      </c>
      <c r="AW32" s="195">
        <v>0</v>
      </c>
    </row>
    <row r="33" spans="1:49" x14ac:dyDescent="0.35">
      <c r="A33" s="27" t="s">
        <v>340</v>
      </c>
      <c r="B33" s="3" t="s">
        <v>133</v>
      </c>
      <c r="C33" s="4">
        <f t="shared" si="6"/>
        <v>0</v>
      </c>
      <c r="D33" s="3">
        <v>0</v>
      </c>
      <c r="E33" s="3">
        <v>0</v>
      </c>
      <c r="F33" s="3">
        <v>0</v>
      </c>
      <c r="G33" s="3">
        <v>0</v>
      </c>
      <c r="H33" s="3">
        <v>0</v>
      </c>
      <c r="I33" s="3">
        <v>0</v>
      </c>
      <c r="J33" s="3">
        <v>0</v>
      </c>
      <c r="K33" s="3">
        <v>0</v>
      </c>
      <c r="L33" s="3">
        <v>0</v>
      </c>
      <c r="M33" s="3">
        <v>0</v>
      </c>
      <c r="N33" s="3">
        <v>0</v>
      </c>
      <c r="O33" s="3">
        <v>0</v>
      </c>
      <c r="P33" s="3">
        <v>0</v>
      </c>
      <c r="Q33" s="3">
        <v>0</v>
      </c>
      <c r="R33" s="3">
        <v>0</v>
      </c>
      <c r="S33" s="3">
        <v>0</v>
      </c>
      <c r="T33" s="3">
        <v>0</v>
      </c>
      <c r="U33" s="3">
        <v>0</v>
      </c>
      <c r="V33" s="3">
        <v>0</v>
      </c>
      <c r="W33" s="3">
        <v>0</v>
      </c>
      <c r="X33" s="3">
        <v>0</v>
      </c>
      <c r="Y33" s="3">
        <v>0</v>
      </c>
      <c r="Z33" s="3">
        <v>0</v>
      </c>
      <c r="AA33" s="3">
        <v>0</v>
      </c>
      <c r="AB33" s="3">
        <v>0</v>
      </c>
      <c r="AC33" s="3">
        <v>0</v>
      </c>
      <c r="AD33" s="3">
        <v>0</v>
      </c>
      <c r="AE33" s="3">
        <v>0</v>
      </c>
      <c r="AF33" s="3">
        <v>0</v>
      </c>
      <c r="AG33" s="3">
        <v>0</v>
      </c>
      <c r="AH33" s="3">
        <v>0</v>
      </c>
      <c r="AI33" s="3">
        <v>0</v>
      </c>
      <c r="AJ33" s="3">
        <v>0</v>
      </c>
      <c r="AK33" s="3">
        <v>0</v>
      </c>
      <c r="AL33" s="3">
        <v>0</v>
      </c>
      <c r="AM33" s="3">
        <v>0</v>
      </c>
      <c r="AN33" s="3">
        <v>0</v>
      </c>
      <c r="AO33" s="3">
        <v>0</v>
      </c>
      <c r="AP33" s="3">
        <v>0</v>
      </c>
      <c r="AQ33" s="3">
        <v>0</v>
      </c>
      <c r="AR33" s="3">
        <v>0</v>
      </c>
      <c r="AS33" s="3">
        <v>0</v>
      </c>
      <c r="AT33" s="3">
        <v>0</v>
      </c>
      <c r="AU33" s="3">
        <v>0</v>
      </c>
      <c r="AV33" s="3">
        <v>0</v>
      </c>
      <c r="AW33" s="10">
        <v>0</v>
      </c>
    </row>
    <row r="34" spans="1:49" x14ac:dyDescent="0.35">
      <c r="A34" s="27" t="s">
        <v>340</v>
      </c>
      <c r="B34" s="3" t="s">
        <v>167</v>
      </c>
      <c r="C34" s="4">
        <f t="shared" si="6"/>
        <v>0</v>
      </c>
      <c r="D34" s="3">
        <v>0</v>
      </c>
      <c r="E34" s="3">
        <v>0</v>
      </c>
      <c r="F34" s="3">
        <v>0</v>
      </c>
      <c r="G34" s="3">
        <v>0</v>
      </c>
      <c r="H34" s="3">
        <v>0</v>
      </c>
      <c r="I34" s="3">
        <v>0</v>
      </c>
      <c r="J34" s="3">
        <v>0</v>
      </c>
      <c r="K34" s="3">
        <v>0</v>
      </c>
      <c r="L34" s="3">
        <v>0</v>
      </c>
      <c r="M34" s="3">
        <v>0</v>
      </c>
      <c r="N34" s="3">
        <v>0</v>
      </c>
      <c r="O34" s="3">
        <v>0</v>
      </c>
      <c r="P34" s="3">
        <v>0</v>
      </c>
      <c r="Q34" s="3">
        <v>0</v>
      </c>
      <c r="R34" s="3">
        <v>0</v>
      </c>
      <c r="S34" s="3">
        <v>0</v>
      </c>
      <c r="T34" s="3">
        <v>0</v>
      </c>
      <c r="U34" s="3">
        <v>0</v>
      </c>
      <c r="V34" s="3">
        <v>0</v>
      </c>
      <c r="W34" s="3">
        <v>0</v>
      </c>
      <c r="X34" s="3">
        <v>0</v>
      </c>
      <c r="Y34" s="3">
        <v>0</v>
      </c>
      <c r="Z34" s="3">
        <v>0</v>
      </c>
      <c r="AA34" s="3">
        <v>0</v>
      </c>
      <c r="AB34" s="3">
        <v>0</v>
      </c>
      <c r="AC34" s="3">
        <v>0</v>
      </c>
      <c r="AD34" s="3">
        <v>0</v>
      </c>
      <c r="AE34" s="3">
        <v>0</v>
      </c>
      <c r="AF34" s="3">
        <v>0</v>
      </c>
      <c r="AG34" s="3">
        <v>0</v>
      </c>
      <c r="AH34" s="3">
        <v>0</v>
      </c>
      <c r="AI34" s="3">
        <v>0</v>
      </c>
      <c r="AJ34" s="3">
        <v>0</v>
      </c>
      <c r="AK34" s="3">
        <v>0</v>
      </c>
      <c r="AL34" s="3">
        <v>0</v>
      </c>
      <c r="AM34" s="3">
        <v>0</v>
      </c>
      <c r="AN34" s="3">
        <v>0</v>
      </c>
      <c r="AO34" s="3">
        <v>0</v>
      </c>
      <c r="AP34" s="3">
        <v>0</v>
      </c>
      <c r="AQ34" s="3">
        <v>0</v>
      </c>
      <c r="AR34" s="3">
        <v>0</v>
      </c>
      <c r="AS34" s="3">
        <v>0</v>
      </c>
      <c r="AT34" s="3">
        <v>0</v>
      </c>
      <c r="AU34" s="3">
        <v>0</v>
      </c>
      <c r="AV34" s="3">
        <v>0</v>
      </c>
      <c r="AW34" s="10">
        <v>0</v>
      </c>
    </row>
    <row r="35" spans="1:49" x14ac:dyDescent="0.35">
      <c r="A35" s="27" t="s">
        <v>340</v>
      </c>
      <c r="B35" s="3" t="s">
        <v>132</v>
      </c>
      <c r="C35" s="4">
        <f t="shared" si="6"/>
        <v>0</v>
      </c>
      <c r="D35" s="3">
        <v>0</v>
      </c>
      <c r="E35" s="3">
        <v>0</v>
      </c>
      <c r="F35" s="3">
        <v>0</v>
      </c>
      <c r="G35" s="3">
        <v>0</v>
      </c>
      <c r="H35" s="3">
        <v>0</v>
      </c>
      <c r="I35" s="3">
        <v>0</v>
      </c>
      <c r="J35" s="3">
        <v>0</v>
      </c>
      <c r="K35" s="3">
        <v>0</v>
      </c>
      <c r="L35" s="3">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10">
        <v>0</v>
      </c>
    </row>
    <row r="36" spans="1:49" x14ac:dyDescent="0.35">
      <c r="A36" s="27" t="s">
        <v>341</v>
      </c>
      <c r="B36" s="3" t="s">
        <v>162</v>
      </c>
      <c r="C36" s="145">
        <f t="shared" si="6"/>
        <v>490.54347826086956</v>
      </c>
      <c r="D36" s="145">
        <v>52</v>
      </c>
      <c r="E36" s="145">
        <v>52</v>
      </c>
      <c r="F36" s="145">
        <v>187</v>
      </c>
      <c r="G36" s="145">
        <v>425</v>
      </c>
      <c r="H36" s="145">
        <v>239</v>
      </c>
      <c r="I36" s="145">
        <v>430</v>
      </c>
      <c r="J36" s="145">
        <v>400</v>
      </c>
      <c r="K36" s="145">
        <v>852</v>
      </c>
      <c r="L36" s="145">
        <v>1787</v>
      </c>
      <c r="M36" s="145">
        <v>373</v>
      </c>
      <c r="N36" s="145">
        <v>200</v>
      </c>
      <c r="O36" s="145">
        <v>973</v>
      </c>
      <c r="P36" s="145">
        <v>1823</v>
      </c>
      <c r="Q36" s="145">
        <v>587</v>
      </c>
      <c r="R36" s="145">
        <v>987</v>
      </c>
      <c r="S36" s="145">
        <v>0</v>
      </c>
      <c r="T36" s="145">
        <v>461</v>
      </c>
      <c r="U36" s="145">
        <v>203</v>
      </c>
      <c r="V36" s="145">
        <v>0</v>
      </c>
      <c r="W36" s="145">
        <v>750</v>
      </c>
      <c r="X36" s="145">
        <v>1138</v>
      </c>
      <c r="Y36" s="145">
        <v>913</v>
      </c>
      <c r="Z36" s="145">
        <v>465</v>
      </c>
      <c r="AA36" s="145">
        <v>668</v>
      </c>
      <c r="AB36" s="145">
        <v>327</v>
      </c>
      <c r="AC36" s="145">
        <v>524</v>
      </c>
      <c r="AD36" s="145">
        <v>462</v>
      </c>
      <c r="AE36" s="145">
        <v>54</v>
      </c>
      <c r="AF36" s="145">
        <v>684</v>
      </c>
      <c r="AG36" s="145">
        <v>884</v>
      </c>
      <c r="AH36" s="145">
        <v>0</v>
      </c>
      <c r="AI36" s="145">
        <v>54</v>
      </c>
      <c r="AJ36" s="145">
        <v>0</v>
      </c>
      <c r="AK36" s="145">
        <v>210</v>
      </c>
      <c r="AL36" s="145">
        <v>542</v>
      </c>
      <c r="AM36" s="145">
        <v>432</v>
      </c>
      <c r="AN36" s="145">
        <v>1076</v>
      </c>
      <c r="AO36" s="145">
        <v>55</v>
      </c>
      <c r="AP36" s="145">
        <v>0</v>
      </c>
      <c r="AQ36" s="145">
        <v>55</v>
      </c>
      <c r="AR36" s="145">
        <v>210</v>
      </c>
      <c r="AS36" s="145">
        <v>216</v>
      </c>
      <c r="AT36" s="145">
        <v>305</v>
      </c>
      <c r="AU36" s="145">
        <v>1095</v>
      </c>
      <c r="AV36" s="145">
        <v>1165</v>
      </c>
      <c r="AW36" s="195">
        <v>250</v>
      </c>
    </row>
    <row r="37" spans="1:49" x14ac:dyDescent="0.35">
      <c r="A37" s="27" t="s">
        <v>341</v>
      </c>
      <c r="B37" s="3" t="s">
        <v>166</v>
      </c>
      <c r="C37" s="145">
        <f t="shared" si="6"/>
        <v>222.43478260869566</v>
      </c>
      <c r="D37" s="145">
        <v>52</v>
      </c>
      <c r="E37" s="145">
        <v>52</v>
      </c>
      <c r="F37" s="145">
        <v>187</v>
      </c>
      <c r="G37" s="145">
        <v>142</v>
      </c>
      <c r="H37" s="145">
        <v>119</v>
      </c>
      <c r="I37" s="145">
        <v>143</v>
      </c>
      <c r="J37" s="145">
        <v>400</v>
      </c>
      <c r="K37" s="145">
        <v>426</v>
      </c>
      <c r="L37" s="145">
        <v>893</v>
      </c>
      <c r="M37" s="145">
        <v>187</v>
      </c>
      <c r="N37" s="145">
        <v>200</v>
      </c>
      <c r="O37" s="145">
        <v>324</v>
      </c>
      <c r="P37" s="145">
        <v>365</v>
      </c>
      <c r="Q37" s="145">
        <v>293</v>
      </c>
      <c r="R37" s="145">
        <v>493</v>
      </c>
      <c r="S37" s="145">
        <v>0</v>
      </c>
      <c r="T37" s="145">
        <v>154</v>
      </c>
      <c r="U37" s="145">
        <v>203</v>
      </c>
      <c r="V37" s="145">
        <v>0</v>
      </c>
      <c r="W37" s="145">
        <v>375</v>
      </c>
      <c r="X37" s="145">
        <v>228</v>
      </c>
      <c r="Y37" s="145">
        <v>304</v>
      </c>
      <c r="Z37" s="145">
        <v>155</v>
      </c>
      <c r="AA37" s="145">
        <v>334</v>
      </c>
      <c r="AB37" s="145">
        <v>109</v>
      </c>
      <c r="AC37" s="145">
        <v>131</v>
      </c>
      <c r="AD37" s="145">
        <v>154</v>
      </c>
      <c r="AE37" s="145">
        <v>54</v>
      </c>
      <c r="AF37" s="145">
        <v>171</v>
      </c>
      <c r="AG37" s="145">
        <v>295</v>
      </c>
      <c r="AH37" s="145">
        <v>0</v>
      </c>
      <c r="AI37" s="145">
        <v>54</v>
      </c>
      <c r="AJ37" s="145">
        <v>0</v>
      </c>
      <c r="AK37" s="145">
        <v>210</v>
      </c>
      <c r="AL37" s="145">
        <v>181</v>
      </c>
      <c r="AM37" s="145">
        <v>432</v>
      </c>
      <c r="AN37" s="145">
        <v>538</v>
      </c>
      <c r="AO37" s="145">
        <v>55</v>
      </c>
      <c r="AP37" s="145">
        <v>0</v>
      </c>
      <c r="AQ37" s="145">
        <v>55</v>
      </c>
      <c r="AR37" s="145">
        <v>210</v>
      </c>
      <c r="AS37" s="145">
        <v>216</v>
      </c>
      <c r="AT37" s="145">
        <v>153</v>
      </c>
      <c r="AU37" s="145">
        <v>547</v>
      </c>
      <c r="AV37" s="145">
        <v>388</v>
      </c>
      <c r="AW37" s="195">
        <v>250</v>
      </c>
    </row>
    <row r="38" spans="1:49" x14ac:dyDescent="0.35">
      <c r="A38" s="27" t="s">
        <v>341</v>
      </c>
      <c r="B38" s="3" t="s">
        <v>133</v>
      </c>
      <c r="C38" s="4">
        <f t="shared" si="6"/>
        <v>2.847826086956522</v>
      </c>
      <c r="D38" s="3">
        <v>1</v>
      </c>
      <c r="E38" s="3">
        <v>1</v>
      </c>
      <c r="F38" s="3">
        <v>1</v>
      </c>
      <c r="G38" s="3">
        <v>3</v>
      </c>
      <c r="H38" s="3">
        <v>2</v>
      </c>
      <c r="I38" s="3">
        <v>3</v>
      </c>
      <c r="J38" s="3">
        <v>2</v>
      </c>
      <c r="K38" s="3">
        <v>5</v>
      </c>
      <c r="L38" s="3">
        <v>9</v>
      </c>
      <c r="M38" s="3">
        <v>2</v>
      </c>
      <c r="N38" s="3">
        <v>1</v>
      </c>
      <c r="O38" s="3">
        <v>5</v>
      </c>
      <c r="P38" s="3">
        <v>9</v>
      </c>
      <c r="Q38" s="3">
        <v>3</v>
      </c>
      <c r="R38" s="3">
        <v>5</v>
      </c>
      <c r="S38" s="3">
        <v>0</v>
      </c>
      <c r="T38" s="3">
        <v>3</v>
      </c>
      <c r="U38" s="3">
        <v>1</v>
      </c>
      <c r="V38" s="3">
        <v>0</v>
      </c>
      <c r="W38" s="3">
        <v>5</v>
      </c>
      <c r="X38" s="3">
        <v>7</v>
      </c>
      <c r="Y38" s="3">
        <v>5</v>
      </c>
      <c r="Z38" s="3">
        <v>3</v>
      </c>
      <c r="AA38" s="3">
        <v>4</v>
      </c>
      <c r="AB38" s="3">
        <v>3</v>
      </c>
      <c r="AC38" s="3">
        <v>4</v>
      </c>
      <c r="AD38" s="3">
        <v>3</v>
      </c>
      <c r="AE38" s="3">
        <v>1</v>
      </c>
      <c r="AF38" s="3">
        <v>4</v>
      </c>
      <c r="AG38" s="3">
        <v>4</v>
      </c>
      <c r="AH38" s="3">
        <v>0</v>
      </c>
      <c r="AI38" s="3">
        <v>1</v>
      </c>
      <c r="AJ38" s="3">
        <v>0</v>
      </c>
      <c r="AK38" s="3">
        <v>1</v>
      </c>
      <c r="AL38" s="3">
        <v>4</v>
      </c>
      <c r="AM38" s="3">
        <v>2</v>
      </c>
      <c r="AN38" s="3">
        <v>5</v>
      </c>
      <c r="AO38" s="3">
        <v>1</v>
      </c>
      <c r="AP38" s="3">
        <v>0</v>
      </c>
      <c r="AQ38" s="3">
        <v>1</v>
      </c>
      <c r="AR38" s="3">
        <v>1</v>
      </c>
      <c r="AS38" s="3">
        <v>1</v>
      </c>
      <c r="AT38" s="3">
        <v>2</v>
      </c>
      <c r="AU38" s="3">
        <v>5</v>
      </c>
      <c r="AV38" s="3">
        <v>7</v>
      </c>
      <c r="AW38" s="10">
        <v>1</v>
      </c>
    </row>
    <row r="39" spans="1:49" x14ac:dyDescent="0.35">
      <c r="A39" s="27" t="s">
        <v>341</v>
      </c>
      <c r="B39" s="3" t="s">
        <v>167</v>
      </c>
      <c r="C39" s="4">
        <f t="shared" si="6"/>
        <v>0</v>
      </c>
      <c r="D39" s="4">
        <v>0</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16">
        <v>0</v>
      </c>
    </row>
    <row r="40" spans="1:49" x14ac:dyDescent="0.35">
      <c r="A40" s="27" t="s">
        <v>341</v>
      </c>
      <c r="B40" s="3" t="s">
        <v>132</v>
      </c>
      <c r="C40" s="4">
        <f t="shared" si="6"/>
        <v>1.9130434782608696</v>
      </c>
      <c r="D40" s="3">
        <v>1</v>
      </c>
      <c r="E40" s="3">
        <v>1</v>
      </c>
      <c r="F40" s="3">
        <v>1</v>
      </c>
      <c r="G40" s="3">
        <v>3</v>
      </c>
      <c r="H40" s="3">
        <v>2</v>
      </c>
      <c r="I40" s="3">
        <v>3</v>
      </c>
      <c r="J40" s="3">
        <v>1</v>
      </c>
      <c r="K40" s="3">
        <v>2</v>
      </c>
      <c r="L40" s="3">
        <v>2</v>
      </c>
      <c r="M40" s="3">
        <v>2</v>
      </c>
      <c r="N40" s="3">
        <v>1</v>
      </c>
      <c r="O40" s="3">
        <v>3</v>
      </c>
      <c r="P40" s="3">
        <v>5</v>
      </c>
      <c r="Q40" s="3">
        <v>2</v>
      </c>
      <c r="R40" s="3">
        <v>2</v>
      </c>
      <c r="S40" s="3">
        <v>0</v>
      </c>
      <c r="T40" s="3">
        <v>3</v>
      </c>
      <c r="U40" s="3">
        <v>1</v>
      </c>
      <c r="V40" s="3">
        <v>0</v>
      </c>
      <c r="W40" s="3">
        <v>2</v>
      </c>
      <c r="X40" s="3">
        <v>5</v>
      </c>
      <c r="Y40" s="3">
        <v>3</v>
      </c>
      <c r="Z40" s="3">
        <v>3</v>
      </c>
      <c r="AA40" s="3">
        <v>2</v>
      </c>
      <c r="AB40" s="3">
        <v>3</v>
      </c>
      <c r="AC40" s="3">
        <v>4</v>
      </c>
      <c r="AD40" s="3">
        <v>3</v>
      </c>
      <c r="AE40" s="3">
        <v>1</v>
      </c>
      <c r="AF40" s="3">
        <v>4</v>
      </c>
      <c r="AG40" s="3">
        <v>3</v>
      </c>
      <c r="AH40" s="3">
        <v>0</v>
      </c>
      <c r="AI40" s="3">
        <v>1</v>
      </c>
      <c r="AJ40" s="3">
        <v>0</v>
      </c>
      <c r="AK40" s="3">
        <v>1</v>
      </c>
      <c r="AL40" s="3">
        <v>3</v>
      </c>
      <c r="AM40" s="3">
        <v>1</v>
      </c>
      <c r="AN40" s="3">
        <v>2</v>
      </c>
      <c r="AO40" s="3">
        <v>1</v>
      </c>
      <c r="AP40" s="3">
        <v>0</v>
      </c>
      <c r="AQ40" s="3">
        <v>1</v>
      </c>
      <c r="AR40" s="3">
        <v>1</v>
      </c>
      <c r="AS40" s="3">
        <v>1</v>
      </c>
      <c r="AT40" s="3">
        <v>2</v>
      </c>
      <c r="AU40" s="3">
        <v>2</v>
      </c>
      <c r="AV40" s="3">
        <v>3</v>
      </c>
      <c r="AW40" s="10">
        <v>1</v>
      </c>
    </row>
    <row r="41" spans="1:49" x14ac:dyDescent="0.35">
      <c r="A41" s="27" t="s">
        <v>333</v>
      </c>
      <c r="B41" s="3" t="s">
        <v>162</v>
      </c>
      <c r="C41" s="145">
        <f t="shared" si="6"/>
        <v>4219.847826086957</v>
      </c>
      <c r="D41" s="145">
        <v>4703</v>
      </c>
      <c r="E41" s="145">
        <v>5213</v>
      </c>
      <c r="F41" s="145">
        <v>3871</v>
      </c>
      <c r="G41" s="145">
        <v>3845</v>
      </c>
      <c r="H41" s="145">
        <v>3918</v>
      </c>
      <c r="I41" s="145">
        <v>3605</v>
      </c>
      <c r="J41" s="145">
        <v>4179</v>
      </c>
      <c r="K41" s="145">
        <v>3678</v>
      </c>
      <c r="L41" s="145">
        <v>3200</v>
      </c>
      <c r="M41" s="145">
        <v>3305</v>
      </c>
      <c r="N41" s="145">
        <v>3390</v>
      </c>
      <c r="O41" s="145">
        <v>3817</v>
      </c>
      <c r="P41" s="145">
        <v>4045</v>
      </c>
      <c r="Q41" s="145">
        <v>2735</v>
      </c>
      <c r="R41" s="145">
        <v>3436</v>
      </c>
      <c r="S41" s="145">
        <v>4976</v>
      </c>
      <c r="T41" s="145">
        <v>4511</v>
      </c>
      <c r="U41" s="145">
        <v>4550</v>
      </c>
      <c r="V41" s="145">
        <v>3821</v>
      </c>
      <c r="W41" s="145">
        <v>4215</v>
      </c>
      <c r="X41" s="145">
        <v>2946</v>
      </c>
      <c r="Y41" s="145">
        <v>3212</v>
      </c>
      <c r="Z41" s="145">
        <v>3238</v>
      </c>
      <c r="AA41" s="145">
        <v>2956</v>
      </c>
      <c r="AB41" s="145">
        <v>3518</v>
      </c>
      <c r="AC41" s="145">
        <v>4145</v>
      </c>
      <c r="AD41" s="145">
        <v>4682</v>
      </c>
      <c r="AE41" s="145">
        <v>7780</v>
      </c>
      <c r="AF41" s="145">
        <v>3613</v>
      </c>
      <c r="AG41" s="145">
        <v>5803</v>
      </c>
      <c r="AH41" s="145">
        <v>5509</v>
      </c>
      <c r="AI41" s="145">
        <v>4497</v>
      </c>
      <c r="AJ41" s="145">
        <v>5413</v>
      </c>
      <c r="AK41" s="145">
        <v>4566</v>
      </c>
      <c r="AL41" s="145">
        <v>3762</v>
      </c>
      <c r="AM41" s="145">
        <v>5653</v>
      </c>
      <c r="AN41" s="145">
        <v>7165</v>
      </c>
      <c r="AO41" s="145">
        <v>4278</v>
      </c>
      <c r="AP41" s="145">
        <v>4680</v>
      </c>
      <c r="AQ41" s="145">
        <v>3750</v>
      </c>
      <c r="AR41" s="145">
        <v>4063</v>
      </c>
      <c r="AS41" s="145">
        <v>4108</v>
      </c>
      <c r="AT41" s="145">
        <v>3937</v>
      </c>
      <c r="AU41" s="145">
        <v>4570</v>
      </c>
      <c r="AV41" s="145">
        <v>4184</v>
      </c>
      <c r="AW41" s="195">
        <v>3072</v>
      </c>
    </row>
    <row r="42" spans="1:49" x14ac:dyDescent="0.35">
      <c r="A42" s="27" t="s">
        <v>333</v>
      </c>
      <c r="B42" s="3" t="s">
        <v>166</v>
      </c>
      <c r="C42" s="145">
        <f t="shared" si="6"/>
        <v>137.15217391304347</v>
      </c>
      <c r="D42" s="145">
        <v>121</v>
      </c>
      <c r="E42" s="145">
        <v>134</v>
      </c>
      <c r="F42" s="145">
        <v>97</v>
      </c>
      <c r="G42" s="145">
        <v>148</v>
      </c>
      <c r="H42" s="145">
        <v>112</v>
      </c>
      <c r="I42" s="145">
        <v>116</v>
      </c>
      <c r="J42" s="145">
        <v>127</v>
      </c>
      <c r="K42" s="145">
        <v>136</v>
      </c>
      <c r="L42" s="145">
        <v>133</v>
      </c>
      <c r="M42" s="145">
        <v>122</v>
      </c>
      <c r="N42" s="145">
        <v>103</v>
      </c>
      <c r="O42" s="145">
        <v>119</v>
      </c>
      <c r="P42" s="145">
        <v>109</v>
      </c>
      <c r="Q42" s="145">
        <v>109</v>
      </c>
      <c r="R42" s="145">
        <v>111</v>
      </c>
      <c r="S42" s="145">
        <v>118</v>
      </c>
      <c r="T42" s="145">
        <v>137</v>
      </c>
      <c r="U42" s="145">
        <v>123</v>
      </c>
      <c r="V42" s="145">
        <v>153</v>
      </c>
      <c r="W42" s="145">
        <v>156</v>
      </c>
      <c r="X42" s="145">
        <v>105</v>
      </c>
      <c r="Y42" s="145">
        <v>107</v>
      </c>
      <c r="Z42" s="145">
        <v>125</v>
      </c>
      <c r="AA42" s="145">
        <v>92</v>
      </c>
      <c r="AB42" s="145">
        <v>117</v>
      </c>
      <c r="AC42" s="145">
        <v>122</v>
      </c>
      <c r="AD42" s="145">
        <v>120</v>
      </c>
      <c r="AE42" s="145">
        <v>195</v>
      </c>
      <c r="AF42" s="145">
        <v>134</v>
      </c>
      <c r="AG42" s="145">
        <v>207</v>
      </c>
      <c r="AH42" s="145">
        <v>167</v>
      </c>
      <c r="AI42" s="145">
        <v>167</v>
      </c>
      <c r="AJ42" s="145">
        <v>193</v>
      </c>
      <c r="AK42" s="145">
        <v>163</v>
      </c>
      <c r="AL42" s="145">
        <v>125</v>
      </c>
      <c r="AM42" s="145">
        <v>182</v>
      </c>
      <c r="AN42" s="145">
        <v>156</v>
      </c>
      <c r="AO42" s="145">
        <v>171</v>
      </c>
      <c r="AP42" s="145">
        <v>167</v>
      </c>
      <c r="AQ42" s="145">
        <v>179</v>
      </c>
      <c r="AR42" s="145">
        <v>150</v>
      </c>
      <c r="AS42" s="145">
        <v>142</v>
      </c>
      <c r="AT42" s="145">
        <v>123</v>
      </c>
      <c r="AU42" s="145">
        <v>183</v>
      </c>
      <c r="AV42" s="145">
        <v>110</v>
      </c>
      <c r="AW42" s="195">
        <v>123</v>
      </c>
    </row>
    <row r="43" spans="1:49" x14ac:dyDescent="0.35">
      <c r="A43" s="27" t="s">
        <v>333</v>
      </c>
      <c r="B43" s="3" t="s">
        <v>133</v>
      </c>
      <c r="C43" s="4">
        <f t="shared" si="6"/>
        <v>41.326086956521742</v>
      </c>
      <c r="D43" s="3">
        <v>46</v>
      </c>
      <c r="E43" s="3">
        <v>54</v>
      </c>
      <c r="F43" s="3">
        <v>46</v>
      </c>
      <c r="G43" s="3">
        <v>36</v>
      </c>
      <c r="H43" s="3">
        <v>39</v>
      </c>
      <c r="I43" s="3">
        <v>37</v>
      </c>
      <c r="J43" s="3">
        <v>42</v>
      </c>
      <c r="K43" s="3">
        <v>39</v>
      </c>
      <c r="L43" s="3">
        <v>33</v>
      </c>
      <c r="M43" s="3">
        <v>36</v>
      </c>
      <c r="N43" s="3">
        <v>36</v>
      </c>
      <c r="O43" s="3">
        <v>39</v>
      </c>
      <c r="P43" s="3">
        <v>48</v>
      </c>
      <c r="Q43" s="3">
        <v>32</v>
      </c>
      <c r="R43" s="3">
        <v>36</v>
      </c>
      <c r="S43" s="3">
        <v>52</v>
      </c>
      <c r="T43" s="3">
        <v>43</v>
      </c>
      <c r="U43" s="3">
        <v>45</v>
      </c>
      <c r="V43" s="3">
        <v>33</v>
      </c>
      <c r="W43" s="3">
        <v>35</v>
      </c>
      <c r="X43" s="3">
        <v>32</v>
      </c>
      <c r="Y43" s="3">
        <v>39</v>
      </c>
      <c r="Z43" s="3">
        <v>37</v>
      </c>
      <c r="AA43" s="3">
        <v>35</v>
      </c>
      <c r="AB43" s="3">
        <v>37</v>
      </c>
      <c r="AC43" s="3">
        <v>45</v>
      </c>
      <c r="AD43" s="3">
        <v>53</v>
      </c>
      <c r="AE43" s="3">
        <v>64</v>
      </c>
      <c r="AF43" s="3">
        <v>35</v>
      </c>
      <c r="AG43" s="3">
        <v>46</v>
      </c>
      <c r="AH43" s="3">
        <v>51</v>
      </c>
      <c r="AI43" s="3">
        <v>40</v>
      </c>
      <c r="AJ43" s="3">
        <v>44</v>
      </c>
      <c r="AK43" s="3">
        <v>42</v>
      </c>
      <c r="AL43" s="3">
        <v>38</v>
      </c>
      <c r="AM43" s="3">
        <v>48</v>
      </c>
      <c r="AN43" s="3">
        <v>66</v>
      </c>
      <c r="AO43" s="3">
        <v>38</v>
      </c>
      <c r="AP43" s="3">
        <v>40</v>
      </c>
      <c r="AQ43" s="3">
        <v>26</v>
      </c>
      <c r="AR43" s="3">
        <v>47</v>
      </c>
      <c r="AS43" s="3">
        <v>38</v>
      </c>
      <c r="AT43" s="3">
        <v>38</v>
      </c>
      <c r="AU43" s="3">
        <v>37</v>
      </c>
      <c r="AV43" s="3">
        <v>45</v>
      </c>
      <c r="AW43" s="10">
        <v>33</v>
      </c>
    </row>
    <row r="44" spans="1:49" x14ac:dyDescent="0.35">
      <c r="A44" s="27" t="s">
        <v>333</v>
      </c>
      <c r="B44" s="3" t="s">
        <v>167</v>
      </c>
      <c r="C44" s="4">
        <f t="shared" si="6"/>
        <v>0</v>
      </c>
      <c r="D44" s="4">
        <v>0</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3">
        <v>0</v>
      </c>
      <c r="X44" s="4">
        <v>0</v>
      </c>
      <c r="Y44" s="4">
        <v>0</v>
      </c>
      <c r="Z44" s="4">
        <v>0</v>
      </c>
      <c r="AA44" s="4">
        <v>0</v>
      </c>
      <c r="AB44" s="4">
        <v>0</v>
      </c>
      <c r="AC44" s="4">
        <v>0</v>
      </c>
      <c r="AD44" s="4">
        <v>0</v>
      </c>
      <c r="AE44" s="4">
        <v>0</v>
      </c>
      <c r="AF44" s="4">
        <v>0</v>
      </c>
      <c r="AG44" s="4">
        <v>0</v>
      </c>
      <c r="AH44" s="4">
        <v>0</v>
      </c>
      <c r="AI44" s="4">
        <v>0</v>
      </c>
      <c r="AJ44" s="4">
        <v>0</v>
      </c>
      <c r="AK44" s="4">
        <v>0</v>
      </c>
      <c r="AL44" s="3">
        <v>0</v>
      </c>
      <c r="AM44" s="4">
        <v>0</v>
      </c>
      <c r="AN44" s="4">
        <v>0</v>
      </c>
      <c r="AO44" s="4">
        <v>0</v>
      </c>
      <c r="AP44" s="3">
        <v>0</v>
      </c>
      <c r="AQ44" s="3">
        <v>0</v>
      </c>
      <c r="AR44" s="4">
        <v>0</v>
      </c>
      <c r="AS44" s="4">
        <v>0</v>
      </c>
      <c r="AT44" s="4">
        <v>0</v>
      </c>
      <c r="AU44" s="4">
        <v>0</v>
      </c>
      <c r="AV44" s="3">
        <v>0</v>
      </c>
      <c r="AW44" s="16">
        <v>0</v>
      </c>
    </row>
    <row r="45" spans="1:49" x14ac:dyDescent="0.35">
      <c r="A45" s="27" t="s">
        <v>333</v>
      </c>
      <c r="B45" s="3" t="s">
        <v>132</v>
      </c>
      <c r="C45" s="4">
        <f t="shared" si="6"/>
        <v>31.086956521739129</v>
      </c>
      <c r="D45" s="3">
        <v>39</v>
      </c>
      <c r="E45" s="3">
        <v>39</v>
      </c>
      <c r="F45" s="3">
        <v>40</v>
      </c>
      <c r="G45" s="3">
        <v>26</v>
      </c>
      <c r="H45" s="3">
        <v>35</v>
      </c>
      <c r="I45" s="3">
        <v>31</v>
      </c>
      <c r="J45" s="3">
        <v>33</v>
      </c>
      <c r="K45" s="3">
        <v>27</v>
      </c>
      <c r="L45" s="3">
        <v>24</v>
      </c>
      <c r="M45" s="3">
        <v>27</v>
      </c>
      <c r="N45" s="3">
        <v>33</v>
      </c>
      <c r="O45" s="3">
        <v>32</v>
      </c>
      <c r="P45" s="3">
        <v>37</v>
      </c>
      <c r="Q45" s="3">
        <v>25</v>
      </c>
      <c r="R45" s="3">
        <v>31</v>
      </c>
      <c r="S45" s="3">
        <v>42</v>
      </c>
      <c r="T45" s="3">
        <v>33</v>
      </c>
      <c r="U45" s="3">
        <v>37</v>
      </c>
      <c r="V45" s="3">
        <v>25</v>
      </c>
      <c r="W45" s="3">
        <v>27</v>
      </c>
      <c r="X45" s="3">
        <v>28</v>
      </c>
      <c r="Y45" s="3">
        <v>30</v>
      </c>
      <c r="Z45" s="3">
        <v>26</v>
      </c>
      <c r="AA45" s="3">
        <v>32</v>
      </c>
      <c r="AB45" s="3">
        <v>30</v>
      </c>
      <c r="AC45" s="3">
        <v>34</v>
      </c>
      <c r="AD45" s="3">
        <v>39</v>
      </c>
      <c r="AE45" s="3">
        <v>40</v>
      </c>
      <c r="AF45" s="3">
        <v>27</v>
      </c>
      <c r="AG45" s="3">
        <v>28</v>
      </c>
      <c r="AH45" s="3">
        <v>33</v>
      </c>
      <c r="AI45" s="3">
        <v>27</v>
      </c>
      <c r="AJ45" s="3">
        <v>28</v>
      </c>
      <c r="AK45" s="3">
        <v>28</v>
      </c>
      <c r="AL45" s="3">
        <v>30</v>
      </c>
      <c r="AM45" s="3">
        <v>31</v>
      </c>
      <c r="AN45" s="3">
        <v>46</v>
      </c>
      <c r="AO45" s="3">
        <v>25</v>
      </c>
      <c r="AP45" s="3">
        <v>28</v>
      </c>
      <c r="AQ45" s="3">
        <v>21</v>
      </c>
      <c r="AR45" s="3">
        <v>27</v>
      </c>
      <c r="AS45" s="3">
        <v>29</v>
      </c>
      <c r="AT45" s="3">
        <v>32</v>
      </c>
      <c r="AU45" s="3">
        <v>25</v>
      </c>
      <c r="AV45" s="3">
        <v>38</v>
      </c>
      <c r="AW45" s="10">
        <v>25</v>
      </c>
    </row>
    <row r="46" spans="1:49" x14ac:dyDescent="0.35">
      <c r="A46" s="27" t="s">
        <v>334</v>
      </c>
      <c r="B46" s="3" t="s">
        <v>162</v>
      </c>
      <c r="C46" s="145">
        <f t="shared" si="6"/>
        <v>1275.1304347826087</v>
      </c>
      <c r="D46" s="145">
        <v>1322</v>
      </c>
      <c r="E46" s="145">
        <v>1618</v>
      </c>
      <c r="F46" s="145">
        <v>1549</v>
      </c>
      <c r="G46" s="145">
        <v>1180</v>
      </c>
      <c r="H46" s="145">
        <v>1354</v>
      </c>
      <c r="I46" s="145">
        <v>1219</v>
      </c>
      <c r="J46" s="145">
        <v>1349</v>
      </c>
      <c r="K46" s="145">
        <v>1166</v>
      </c>
      <c r="L46" s="145">
        <v>962</v>
      </c>
      <c r="M46" s="145">
        <v>1140</v>
      </c>
      <c r="N46" s="145">
        <v>618</v>
      </c>
      <c r="O46" s="145">
        <v>814</v>
      </c>
      <c r="P46" s="145">
        <v>1647</v>
      </c>
      <c r="Q46" s="145">
        <v>1155</v>
      </c>
      <c r="R46" s="145">
        <v>912</v>
      </c>
      <c r="S46" s="145">
        <v>1333</v>
      </c>
      <c r="T46" s="145">
        <v>1032</v>
      </c>
      <c r="U46" s="145">
        <v>1081</v>
      </c>
      <c r="V46" s="145">
        <v>635</v>
      </c>
      <c r="W46" s="145">
        <v>1603</v>
      </c>
      <c r="X46" s="145">
        <v>1345</v>
      </c>
      <c r="Y46" s="145">
        <v>1221</v>
      </c>
      <c r="Z46" s="145">
        <v>729</v>
      </c>
      <c r="AA46" s="145">
        <v>980</v>
      </c>
      <c r="AB46" s="145">
        <v>1791</v>
      </c>
      <c r="AC46" s="145">
        <v>1195</v>
      </c>
      <c r="AD46" s="145">
        <v>2123</v>
      </c>
      <c r="AE46" s="145">
        <v>1756</v>
      </c>
      <c r="AF46" s="145">
        <v>1221</v>
      </c>
      <c r="AG46" s="145">
        <v>1792</v>
      </c>
      <c r="AH46" s="145">
        <v>1545</v>
      </c>
      <c r="AI46" s="145">
        <v>918</v>
      </c>
      <c r="AJ46" s="145">
        <v>1236</v>
      </c>
      <c r="AK46" s="145">
        <v>1340</v>
      </c>
      <c r="AL46" s="145">
        <v>1553</v>
      </c>
      <c r="AM46" s="145">
        <v>1099</v>
      </c>
      <c r="AN46" s="145">
        <v>2069</v>
      </c>
      <c r="AO46" s="145">
        <v>1195</v>
      </c>
      <c r="AP46" s="145">
        <v>989</v>
      </c>
      <c r="AQ46" s="145">
        <v>1411</v>
      </c>
      <c r="AR46" s="145">
        <v>1798</v>
      </c>
      <c r="AS46" s="145">
        <v>854</v>
      </c>
      <c r="AT46" s="145">
        <v>724</v>
      </c>
      <c r="AU46" s="145">
        <v>1419</v>
      </c>
      <c r="AV46" s="145">
        <v>1639</v>
      </c>
      <c r="AW46" s="195">
        <v>1025</v>
      </c>
    </row>
    <row r="47" spans="1:49" x14ac:dyDescent="0.35">
      <c r="A47" s="27" t="s">
        <v>334</v>
      </c>
      <c r="B47" s="3" t="s">
        <v>166</v>
      </c>
      <c r="C47" s="145">
        <f t="shared" si="6"/>
        <v>39.956521739130437</v>
      </c>
      <c r="D47" s="145">
        <v>33</v>
      </c>
      <c r="E47" s="145">
        <v>41</v>
      </c>
      <c r="F47" s="145">
        <v>39</v>
      </c>
      <c r="G47" s="145">
        <v>41</v>
      </c>
      <c r="H47" s="145">
        <v>37</v>
      </c>
      <c r="I47" s="145">
        <v>37</v>
      </c>
      <c r="J47" s="145">
        <v>42</v>
      </c>
      <c r="K47" s="145">
        <v>40</v>
      </c>
      <c r="L47" s="145">
        <v>37</v>
      </c>
      <c r="M47" s="145">
        <v>41</v>
      </c>
      <c r="N47" s="145">
        <v>19</v>
      </c>
      <c r="O47" s="145">
        <v>24</v>
      </c>
      <c r="P47" s="145">
        <v>42</v>
      </c>
      <c r="Q47" s="145">
        <v>43</v>
      </c>
      <c r="R47" s="145">
        <v>28</v>
      </c>
      <c r="S47" s="145">
        <v>32</v>
      </c>
      <c r="T47" s="145">
        <v>29</v>
      </c>
      <c r="U47" s="145">
        <v>28</v>
      </c>
      <c r="V47" s="145">
        <v>25</v>
      </c>
      <c r="W47" s="145">
        <v>57</v>
      </c>
      <c r="X47" s="145">
        <v>42</v>
      </c>
      <c r="Y47" s="145">
        <v>39</v>
      </c>
      <c r="Z47" s="145">
        <v>28</v>
      </c>
      <c r="AA47" s="145">
        <v>32</v>
      </c>
      <c r="AB47" s="145">
        <v>56</v>
      </c>
      <c r="AC47" s="145">
        <v>33</v>
      </c>
      <c r="AD47" s="145">
        <v>51</v>
      </c>
      <c r="AE47" s="145">
        <v>43</v>
      </c>
      <c r="AF47" s="145">
        <v>41</v>
      </c>
      <c r="AG47" s="145">
        <v>56</v>
      </c>
      <c r="AH47" s="145">
        <v>48</v>
      </c>
      <c r="AI47" s="145">
        <v>33</v>
      </c>
      <c r="AJ47" s="145">
        <v>46</v>
      </c>
      <c r="AK47" s="145">
        <v>46</v>
      </c>
      <c r="AL47" s="145">
        <v>50</v>
      </c>
      <c r="AM47" s="145">
        <v>37</v>
      </c>
      <c r="AN47" s="145">
        <v>44</v>
      </c>
      <c r="AO47" s="145">
        <v>48</v>
      </c>
      <c r="AP47" s="145">
        <v>35</v>
      </c>
      <c r="AQ47" s="145">
        <v>64</v>
      </c>
      <c r="AR47" s="145">
        <v>64</v>
      </c>
      <c r="AS47" s="145">
        <v>32</v>
      </c>
      <c r="AT47" s="145">
        <v>21</v>
      </c>
      <c r="AU47" s="145">
        <v>53</v>
      </c>
      <c r="AV47" s="145">
        <v>42</v>
      </c>
      <c r="AW47" s="195">
        <v>39</v>
      </c>
    </row>
    <row r="48" spans="1:49" x14ac:dyDescent="0.35">
      <c r="A48" s="27" t="s">
        <v>334</v>
      </c>
      <c r="B48" s="3" t="s">
        <v>133</v>
      </c>
      <c r="C48" s="4">
        <f t="shared" si="6"/>
        <v>0</v>
      </c>
      <c r="D48" s="3">
        <v>0</v>
      </c>
      <c r="E48" s="3">
        <v>0</v>
      </c>
      <c r="F48" s="3">
        <v>0</v>
      </c>
      <c r="G48" s="3">
        <v>0</v>
      </c>
      <c r="H48" s="3">
        <v>0</v>
      </c>
      <c r="I48" s="3">
        <v>0</v>
      </c>
      <c r="J48" s="3">
        <v>0</v>
      </c>
      <c r="K48" s="3">
        <v>0</v>
      </c>
      <c r="L48" s="3">
        <v>0</v>
      </c>
      <c r="M48" s="3">
        <v>0</v>
      </c>
      <c r="N48" s="3">
        <v>0</v>
      </c>
      <c r="O48" s="3">
        <v>0</v>
      </c>
      <c r="P48" s="3">
        <v>0</v>
      </c>
      <c r="Q48" s="3">
        <v>0</v>
      </c>
      <c r="R48" s="3">
        <v>0</v>
      </c>
      <c r="S48" s="3">
        <v>0</v>
      </c>
      <c r="T48" s="3">
        <v>0</v>
      </c>
      <c r="U48" s="3">
        <v>0</v>
      </c>
      <c r="V48" s="3">
        <v>0</v>
      </c>
      <c r="W48" s="3">
        <v>0</v>
      </c>
      <c r="X48" s="3">
        <v>0</v>
      </c>
      <c r="Y48" s="3">
        <v>0</v>
      </c>
      <c r="Z48" s="3">
        <v>0</v>
      </c>
      <c r="AA48" s="3">
        <v>0</v>
      </c>
      <c r="AB48" s="3">
        <v>0</v>
      </c>
      <c r="AC48" s="3">
        <v>0</v>
      </c>
      <c r="AD48" s="3">
        <v>0</v>
      </c>
      <c r="AE48" s="3">
        <v>0</v>
      </c>
      <c r="AF48" s="3">
        <v>0</v>
      </c>
      <c r="AG48" s="3">
        <v>0</v>
      </c>
      <c r="AH48" s="3">
        <v>0</v>
      </c>
      <c r="AI48" s="3">
        <v>0</v>
      </c>
      <c r="AJ48" s="3">
        <v>0</v>
      </c>
      <c r="AK48" s="3">
        <v>0</v>
      </c>
      <c r="AL48" s="3">
        <v>0</v>
      </c>
      <c r="AM48" s="3">
        <v>0</v>
      </c>
      <c r="AN48" s="3">
        <v>0</v>
      </c>
      <c r="AO48" s="3">
        <v>0</v>
      </c>
      <c r="AP48" s="3">
        <v>0</v>
      </c>
      <c r="AQ48" s="3">
        <v>0</v>
      </c>
      <c r="AR48" s="3">
        <v>0</v>
      </c>
      <c r="AS48" s="3">
        <v>0</v>
      </c>
      <c r="AT48" s="3">
        <v>0</v>
      </c>
      <c r="AU48" s="3">
        <v>0</v>
      </c>
      <c r="AV48" s="3">
        <v>0</v>
      </c>
      <c r="AW48" s="10">
        <v>0</v>
      </c>
    </row>
    <row r="49" spans="1:49" x14ac:dyDescent="0.35">
      <c r="A49" s="27" t="s">
        <v>334</v>
      </c>
      <c r="B49" s="3" t="s">
        <v>167</v>
      </c>
      <c r="C49" s="4">
        <f t="shared" si="6"/>
        <v>626.8478260869565</v>
      </c>
      <c r="D49" s="4">
        <v>776</v>
      </c>
      <c r="E49" s="4">
        <v>715</v>
      </c>
      <c r="F49" s="4">
        <v>736</v>
      </c>
      <c r="G49" s="4">
        <v>608</v>
      </c>
      <c r="H49" s="4">
        <v>720</v>
      </c>
      <c r="I49" s="4">
        <v>606</v>
      </c>
      <c r="J49" s="3">
        <v>606</v>
      </c>
      <c r="K49" s="4">
        <v>752</v>
      </c>
      <c r="L49" s="4">
        <v>495</v>
      </c>
      <c r="M49" s="4">
        <v>532</v>
      </c>
      <c r="N49" s="3">
        <v>302</v>
      </c>
      <c r="O49" s="3">
        <v>362</v>
      </c>
      <c r="P49" s="4">
        <v>731</v>
      </c>
      <c r="Q49" s="4">
        <v>516</v>
      </c>
      <c r="R49" s="4">
        <v>527</v>
      </c>
      <c r="S49" s="4">
        <v>633</v>
      </c>
      <c r="T49" s="4">
        <v>450</v>
      </c>
      <c r="U49" s="4">
        <v>581</v>
      </c>
      <c r="V49" s="4">
        <v>362</v>
      </c>
      <c r="W49" s="4">
        <v>740</v>
      </c>
      <c r="X49" s="4">
        <v>686</v>
      </c>
      <c r="Y49" s="4">
        <v>605</v>
      </c>
      <c r="Z49" s="4">
        <v>370</v>
      </c>
      <c r="AA49" s="4">
        <v>494</v>
      </c>
      <c r="AB49" s="4">
        <v>939</v>
      </c>
      <c r="AC49" s="4">
        <v>596</v>
      </c>
      <c r="AD49" s="4">
        <v>900</v>
      </c>
      <c r="AE49" s="4">
        <v>785</v>
      </c>
      <c r="AF49" s="4">
        <v>645</v>
      </c>
      <c r="AG49" s="4">
        <v>788</v>
      </c>
      <c r="AH49" s="4">
        <v>733</v>
      </c>
      <c r="AI49" s="4">
        <v>440</v>
      </c>
      <c r="AJ49" s="4">
        <v>508</v>
      </c>
      <c r="AK49" s="4">
        <v>593</v>
      </c>
      <c r="AL49" s="4">
        <v>826</v>
      </c>
      <c r="AM49" s="4">
        <v>479</v>
      </c>
      <c r="AN49" s="4">
        <v>959</v>
      </c>
      <c r="AO49" s="4">
        <v>570</v>
      </c>
      <c r="AP49" s="4">
        <v>618</v>
      </c>
      <c r="AQ49" s="4">
        <v>636</v>
      </c>
      <c r="AR49" s="4">
        <v>1235</v>
      </c>
      <c r="AS49" s="4">
        <v>423</v>
      </c>
      <c r="AT49" s="4">
        <v>410</v>
      </c>
      <c r="AU49" s="4">
        <v>587</v>
      </c>
      <c r="AV49" s="4">
        <v>737</v>
      </c>
      <c r="AW49" s="16">
        <v>523</v>
      </c>
    </row>
    <row r="50" spans="1:49" x14ac:dyDescent="0.35">
      <c r="A50" s="27" t="s">
        <v>334</v>
      </c>
      <c r="B50" s="3" t="s">
        <v>132</v>
      </c>
      <c r="C50" s="4">
        <f t="shared" si="6"/>
        <v>32.152173913043477</v>
      </c>
      <c r="D50" s="3">
        <v>40</v>
      </c>
      <c r="E50" s="3">
        <v>39</v>
      </c>
      <c r="F50" s="3">
        <v>40</v>
      </c>
      <c r="G50" s="3">
        <v>29</v>
      </c>
      <c r="H50" s="3">
        <v>37</v>
      </c>
      <c r="I50" s="3">
        <v>33</v>
      </c>
      <c r="J50" s="3">
        <v>32</v>
      </c>
      <c r="K50" s="3">
        <v>29</v>
      </c>
      <c r="L50" s="3">
        <v>26</v>
      </c>
      <c r="M50" s="3">
        <v>28</v>
      </c>
      <c r="N50" s="3">
        <v>32</v>
      </c>
      <c r="O50" s="3">
        <v>34</v>
      </c>
      <c r="P50" s="3">
        <v>39</v>
      </c>
      <c r="Q50" s="3">
        <v>27</v>
      </c>
      <c r="R50" s="3">
        <v>33</v>
      </c>
      <c r="S50" s="3">
        <v>42</v>
      </c>
      <c r="T50" s="3">
        <v>35</v>
      </c>
      <c r="U50" s="3">
        <v>38</v>
      </c>
      <c r="V50" s="3">
        <v>25</v>
      </c>
      <c r="W50" s="3">
        <v>28</v>
      </c>
      <c r="X50" s="3">
        <v>32</v>
      </c>
      <c r="Y50" s="3">
        <v>31</v>
      </c>
      <c r="Z50" s="3">
        <v>26</v>
      </c>
      <c r="AA50" s="3">
        <v>31</v>
      </c>
      <c r="AB50" s="3">
        <v>32</v>
      </c>
      <c r="AC50" s="3">
        <v>36</v>
      </c>
      <c r="AD50" s="3">
        <v>42</v>
      </c>
      <c r="AE50" s="3">
        <v>41</v>
      </c>
      <c r="AF50" s="3">
        <v>30</v>
      </c>
      <c r="AG50" s="3">
        <v>32</v>
      </c>
      <c r="AH50" s="3">
        <v>32</v>
      </c>
      <c r="AI50" s="3">
        <v>28</v>
      </c>
      <c r="AJ50" s="3">
        <v>27</v>
      </c>
      <c r="AK50" s="3">
        <v>29</v>
      </c>
      <c r="AL50" s="3">
        <v>31</v>
      </c>
      <c r="AM50" s="3">
        <v>30</v>
      </c>
      <c r="AN50" s="3">
        <v>47</v>
      </c>
      <c r="AO50" s="3">
        <v>25</v>
      </c>
      <c r="AP50" s="3">
        <v>28</v>
      </c>
      <c r="AQ50" s="3">
        <v>22</v>
      </c>
      <c r="AR50" s="3">
        <v>28</v>
      </c>
      <c r="AS50" s="3">
        <v>27</v>
      </c>
      <c r="AT50" s="3">
        <v>34</v>
      </c>
      <c r="AU50" s="3">
        <v>27</v>
      </c>
      <c r="AV50" s="3">
        <v>39</v>
      </c>
      <c r="AW50" s="10">
        <v>26</v>
      </c>
    </row>
    <row r="51" spans="1:49" x14ac:dyDescent="0.35">
      <c r="A51" s="27" t="s">
        <v>335</v>
      </c>
      <c r="B51" s="3" t="s">
        <v>162</v>
      </c>
      <c r="C51" s="145">
        <f t="shared" si="6"/>
        <v>3731.195652173913</v>
      </c>
      <c r="D51" s="145">
        <v>64</v>
      </c>
      <c r="E51" s="145">
        <v>128</v>
      </c>
      <c r="F51" s="145">
        <v>192</v>
      </c>
      <c r="G51" s="145">
        <v>192</v>
      </c>
      <c r="H51" s="145">
        <v>609</v>
      </c>
      <c r="I51" s="145">
        <v>801</v>
      </c>
      <c r="J51" s="145">
        <v>124</v>
      </c>
      <c r="K51" s="145">
        <v>170</v>
      </c>
      <c r="L51" s="145">
        <v>168</v>
      </c>
      <c r="M51" s="145">
        <v>101</v>
      </c>
      <c r="N51" s="145">
        <v>0</v>
      </c>
      <c r="O51" s="145">
        <v>101</v>
      </c>
      <c r="P51" s="145">
        <v>64</v>
      </c>
      <c r="Q51" s="145">
        <v>64</v>
      </c>
      <c r="R51" s="145">
        <v>32</v>
      </c>
      <c r="S51" s="145">
        <v>0</v>
      </c>
      <c r="T51" s="145">
        <v>2191</v>
      </c>
      <c r="U51" s="145">
        <v>7888</v>
      </c>
      <c r="V51" s="145">
        <v>9087</v>
      </c>
      <c r="W51" s="145">
        <v>10737</v>
      </c>
      <c r="X51" s="145">
        <v>9477</v>
      </c>
      <c r="Y51" s="145">
        <v>7477</v>
      </c>
      <c r="Z51" s="145">
        <v>7614</v>
      </c>
      <c r="AA51" s="145">
        <v>7369</v>
      </c>
      <c r="AB51" s="145">
        <v>8567</v>
      </c>
      <c r="AC51" s="145">
        <v>6826</v>
      </c>
      <c r="AD51" s="145">
        <v>8128</v>
      </c>
      <c r="AE51" s="145">
        <v>7603</v>
      </c>
      <c r="AF51" s="145">
        <v>7575</v>
      </c>
      <c r="AG51" s="145">
        <v>6860</v>
      </c>
      <c r="AH51" s="145">
        <v>6280</v>
      </c>
      <c r="AI51" s="145">
        <v>6422</v>
      </c>
      <c r="AJ51" s="145">
        <v>5297</v>
      </c>
      <c r="AK51" s="145">
        <v>5349</v>
      </c>
      <c r="AL51" s="145">
        <v>5508</v>
      </c>
      <c r="AM51" s="145">
        <v>6097</v>
      </c>
      <c r="AN51" s="145">
        <v>6211</v>
      </c>
      <c r="AO51" s="145">
        <v>6571</v>
      </c>
      <c r="AP51" s="145">
        <v>4197</v>
      </c>
      <c r="AQ51" s="145">
        <v>2044</v>
      </c>
      <c r="AR51" s="145">
        <v>1761</v>
      </c>
      <c r="AS51" s="145">
        <v>1745</v>
      </c>
      <c r="AT51" s="145">
        <v>1050</v>
      </c>
      <c r="AU51" s="145">
        <v>771</v>
      </c>
      <c r="AV51" s="145">
        <v>1207</v>
      </c>
      <c r="AW51" s="195">
        <v>916</v>
      </c>
    </row>
    <row r="52" spans="1:49" x14ac:dyDescent="0.35">
      <c r="A52" s="27" t="s">
        <v>335</v>
      </c>
      <c r="B52" s="3" t="s">
        <v>166</v>
      </c>
      <c r="C52" s="145">
        <f t="shared" si="6"/>
        <v>247.93478260869566</v>
      </c>
      <c r="D52" s="145">
        <v>64</v>
      </c>
      <c r="E52" s="145">
        <v>64</v>
      </c>
      <c r="F52" s="145">
        <v>192</v>
      </c>
      <c r="G52" s="145">
        <v>96</v>
      </c>
      <c r="H52" s="145">
        <v>304</v>
      </c>
      <c r="I52" s="145">
        <v>267</v>
      </c>
      <c r="J52" s="145">
        <v>62</v>
      </c>
      <c r="K52" s="145">
        <v>57</v>
      </c>
      <c r="L52" s="145">
        <v>42</v>
      </c>
      <c r="M52" s="145">
        <v>51</v>
      </c>
      <c r="N52" s="145">
        <v>0</v>
      </c>
      <c r="O52" s="145">
        <v>51</v>
      </c>
      <c r="P52" s="145">
        <v>64</v>
      </c>
      <c r="Q52" s="145">
        <v>64</v>
      </c>
      <c r="R52" s="145">
        <v>32</v>
      </c>
      <c r="S52" s="145">
        <v>0</v>
      </c>
      <c r="T52" s="145">
        <v>199</v>
      </c>
      <c r="U52" s="145">
        <v>329</v>
      </c>
      <c r="V52" s="145">
        <v>379</v>
      </c>
      <c r="W52" s="145">
        <v>488</v>
      </c>
      <c r="X52" s="145">
        <v>474</v>
      </c>
      <c r="Y52" s="145">
        <v>498</v>
      </c>
      <c r="Z52" s="145">
        <v>476</v>
      </c>
      <c r="AA52" s="145">
        <v>433</v>
      </c>
      <c r="AB52" s="145">
        <v>476</v>
      </c>
      <c r="AC52" s="145">
        <v>427</v>
      </c>
      <c r="AD52" s="145">
        <v>387</v>
      </c>
      <c r="AE52" s="145">
        <v>475</v>
      </c>
      <c r="AF52" s="145">
        <v>421</v>
      </c>
      <c r="AG52" s="145">
        <v>404</v>
      </c>
      <c r="AH52" s="145">
        <v>349</v>
      </c>
      <c r="AI52" s="145">
        <v>338</v>
      </c>
      <c r="AJ52" s="145">
        <v>353</v>
      </c>
      <c r="AK52" s="145">
        <v>334</v>
      </c>
      <c r="AL52" s="145">
        <v>393</v>
      </c>
      <c r="AM52" s="145">
        <v>359</v>
      </c>
      <c r="AN52" s="145">
        <v>282</v>
      </c>
      <c r="AO52" s="145">
        <v>329</v>
      </c>
      <c r="AP52" s="145">
        <v>210</v>
      </c>
      <c r="AQ52" s="145">
        <v>341</v>
      </c>
      <c r="AR52" s="145">
        <v>220</v>
      </c>
      <c r="AS52" s="145">
        <v>194</v>
      </c>
      <c r="AT52" s="145">
        <v>117</v>
      </c>
      <c r="AU52" s="145">
        <v>86</v>
      </c>
      <c r="AV52" s="145">
        <v>110</v>
      </c>
      <c r="AW52" s="195">
        <v>114</v>
      </c>
    </row>
    <row r="53" spans="1:49" x14ac:dyDescent="0.35">
      <c r="A53" s="27" t="s">
        <v>335</v>
      </c>
      <c r="B53" s="3" t="s">
        <v>133</v>
      </c>
      <c r="C53" s="4">
        <f t="shared" si="6"/>
        <v>135.32608695652175</v>
      </c>
      <c r="D53" s="3">
        <v>2</v>
      </c>
      <c r="E53" s="3">
        <v>4</v>
      </c>
      <c r="F53" s="3">
        <v>6</v>
      </c>
      <c r="G53" s="3">
        <v>6</v>
      </c>
      <c r="H53" s="3">
        <v>19</v>
      </c>
      <c r="I53" s="3">
        <v>25</v>
      </c>
      <c r="J53" s="3">
        <v>6</v>
      </c>
      <c r="K53" s="3">
        <v>7</v>
      </c>
      <c r="L53" s="3">
        <v>6</v>
      </c>
      <c r="M53" s="3">
        <v>4</v>
      </c>
      <c r="N53" s="3">
        <v>0</v>
      </c>
      <c r="O53" s="3">
        <v>4</v>
      </c>
      <c r="P53" s="3">
        <v>2</v>
      </c>
      <c r="Q53" s="3">
        <v>2</v>
      </c>
      <c r="R53" s="3">
        <v>1</v>
      </c>
      <c r="S53" s="3">
        <v>0</v>
      </c>
      <c r="T53" s="3">
        <v>80</v>
      </c>
      <c r="U53" s="3">
        <v>288</v>
      </c>
      <c r="V53" s="3">
        <v>334</v>
      </c>
      <c r="W53" s="3">
        <v>392</v>
      </c>
      <c r="X53" s="3">
        <v>346</v>
      </c>
      <c r="Y53" s="3">
        <v>273</v>
      </c>
      <c r="Z53" s="3">
        <v>278</v>
      </c>
      <c r="AA53" s="3">
        <v>269</v>
      </c>
      <c r="AB53" s="3">
        <v>311</v>
      </c>
      <c r="AC53" s="3">
        <v>248</v>
      </c>
      <c r="AD53" s="3">
        <v>295</v>
      </c>
      <c r="AE53" s="3">
        <v>276</v>
      </c>
      <c r="AF53" s="3">
        <v>275</v>
      </c>
      <c r="AG53" s="3">
        <v>247</v>
      </c>
      <c r="AH53" s="3">
        <v>225</v>
      </c>
      <c r="AI53" s="3">
        <v>231</v>
      </c>
      <c r="AJ53" s="3">
        <v>191</v>
      </c>
      <c r="AK53" s="3">
        <v>193</v>
      </c>
      <c r="AL53" s="3">
        <v>200</v>
      </c>
      <c r="AM53" s="3">
        <v>221</v>
      </c>
      <c r="AN53" s="3">
        <v>224</v>
      </c>
      <c r="AO53" s="3">
        <v>238</v>
      </c>
      <c r="AP53" s="3">
        <v>152</v>
      </c>
      <c r="AQ53" s="3">
        <v>74</v>
      </c>
      <c r="AR53" s="3">
        <v>65</v>
      </c>
      <c r="AS53" s="3">
        <v>63</v>
      </c>
      <c r="AT53" s="3">
        <v>37</v>
      </c>
      <c r="AU53" s="3">
        <v>27</v>
      </c>
      <c r="AV53" s="3">
        <v>43</v>
      </c>
      <c r="AW53" s="10">
        <v>35</v>
      </c>
    </row>
    <row r="54" spans="1:49" x14ac:dyDescent="0.35">
      <c r="A54" s="27" t="s">
        <v>335</v>
      </c>
      <c r="B54" s="3" t="s">
        <v>167</v>
      </c>
      <c r="C54" s="4">
        <f t="shared" si="6"/>
        <v>0</v>
      </c>
      <c r="D54" s="4">
        <v>0</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16">
        <v>0</v>
      </c>
    </row>
    <row r="55" spans="1:49" x14ac:dyDescent="0.35">
      <c r="A55" s="27" t="s">
        <v>335</v>
      </c>
      <c r="B55" s="3" t="s">
        <v>132</v>
      </c>
      <c r="C55" s="4">
        <f t="shared" si="6"/>
        <v>10.934782608695652</v>
      </c>
      <c r="D55" s="3">
        <v>1</v>
      </c>
      <c r="E55" s="3">
        <v>2</v>
      </c>
      <c r="F55" s="3">
        <v>1</v>
      </c>
      <c r="G55" s="3">
        <v>2</v>
      </c>
      <c r="H55" s="3">
        <v>2</v>
      </c>
      <c r="I55" s="3">
        <v>3</v>
      </c>
      <c r="J55" s="3">
        <v>2</v>
      </c>
      <c r="K55" s="3">
        <v>3</v>
      </c>
      <c r="L55" s="3">
        <v>4</v>
      </c>
      <c r="M55" s="3">
        <v>2</v>
      </c>
      <c r="N55" s="3">
        <v>0</v>
      </c>
      <c r="O55" s="3">
        <v>2</v>
      </c>
      <c r="P55" s="3">
        <v>1</v>
      </c>
      <c r="Q55" s="3">
        <v>1</v>
      </c>
      <c r="R55" s="3">
        <v>1</v>
      </c>
      <c r="S55" s="3">
        <v>0</v>
      </c>
      <c r="T55" s="3">
        <v>11</v>
      </c>
      <c r="U55" s="3">
        <v>24</v>
      </c>
      <c r="V55" s="3">
        <v>24</v>
      </c>
      <c r="W55" s="3">
        <v>22</v>
      </c>
      <c r="X55" s="3">
        <v>20</v>
      </c>
      <c r="Y55" s="3">
        <v>15</v>
      </c>
      <c r="Z55" s="3">
        <v>16</v>
      </c>
      <c r="AA55" s="3">
        <v>17</v>
      </c>
      <c r="AB55" s="3">
        <v>18</v>
      </c>
      <c r="AC55" s="3">
        <v>16</v>
      </c>
      <c r="AD55" s="3">
        <v>21</v>
      </c>
      <c r="AE55" s="3">
        <v>16</v>
      </c>
      <c r="AF55" s="3">
        <v>18</v>
      </c>
      <c r="AG55" s="3">
        <v>17</v>
      </c>
      <c r="AH55" s="3">
        <v>18</v>
      </c>
      <c r="AI55" s="3">
        <v>19</v>
      </c>
      <c r="AJ55" s="3">
        <v>15</v>
      </c>
      <c r="AK55" s="3">
        <v>16</v>
      </c>
      <c r="AL55" s="3">
        <v>14</v>
      </c>
      <c r="AM55" s="3">
        <v>17</v>
      </c>
      <c r="AN55" s="3">
        <v>22</v>
      </c>
      <c r="AO55" s="3">
        <v>20</v>
      </c>
      <c r="AP55" s="3">
        <v>20</v>
      </c>
      <c r="AQ55" s="3">
        <v>6</v>
      </c>
      <c r="AR55" s="3">
        <v>8</v>
      </c>
      <c r="AS55" s="3">
        <v>9</v>
      </c>
      <c r="AT55" s="3">
        <v>9</v>
      </c>
      <c r="AU55" s="3">
        <v>9</v>
      </c>
      <c r="AV55" s="3">
        <v>11</v>
      </c>
      <c r="AW55" s="10">
        <v>8</v>
      </c>
    </row>
    <row r="56" spans="1:49" x14ac:dyDescent="0.35">
      <c r="A56" s="27" t="s">
        <v>336</v>
      </c>
      <c r="B56" s="3" t="s">
        <v>162</v>
      </c>
      <c r="C56" s="145">
        <f t="shared" si="6"/>
        <v>3150.0434782608695</v>
      </c>
      <c r="D56" s="145">
        <v>3900</v>
      </c>
      <c r="E56" s="145">
        <v>1324</v>
      </c>
      <c r="F56" s="145">
        <v>2135</v>
      </c>
      <c r="G56" s="145">
        <v>2100</v>
      </c>
      <c r="H56" s="145">
        <v>3524</v>
      </c>
      <c r="I56" s="145">
        <v>3562</v>
      </c>
      <c r="J56" s="145">
        <v>4424</v>
      </c>
      <c r="K56" s="145">
        <v>2400</v>
      </c>
      <c r="L56" s="145">
        <v>2300</v>
      </c>
      <c r="M56" s="145">
        <v>2800</v>
      </c>
      <c r="N56" s="145">
        <v>1900</v>
      </c>
      <c r="O56" s="145">
        <v>2200</v>
      </c>
      <c r="P56" s="145">
        <v>2400</v>
      </c>
      <c r="Q56" s="145">
        <v>3000</v>
      </c>
      <c r="R56" s="145">
        <v>5350</v>
      </c>
      <c r="S56" s="145">
        <v>7850</v>
      </c>
      <c r="T56" s="145">
        <v>6700</v>
      </c>
      <c r="U56" s="145">
        <v>5200</v>
      </c>
      <c r="V56" s="145">
        <v>3000</v>
      </c>
      <c r="W56" s="145">
        <v>5450</v>
      </c>
      <c r="X56" s="145">
        <v>2200</v>
      </c>
      <c r="Y56" s="145">
        <v>3600</v>
      </c>
      <c r="Z56" s="145">
        <v>2800</v>
      </c>
      <c r="AA56" s="145">
        <v>2800</v>
      </c>
      <c r="AB56" s="145">
        <v>2300</v>
      </c>
      <c r="AC56" s="145">
        <v>1275</v>
      </c>
      <c r="AD56" s="145">
        <v>2200</v>
      </c>
      <c r="AE56" s="145">
        <v>1375</v>
      </c>
      <c r="AF56" s="145">
        <v>4075</v>
      </c>
      <c r="AG56" s="145">
        <v>1900</v>
      </c>
      <c r="AH56" s="145">
        <v>3000</v>
      </c>
      <c r="AI56" s="145">
        <v>3700</v>
      </c>
      <c r="AJ56" s="145">
        <v>1700</v>
      </c>
      <c r="AK56" s="145">
        <v>1900</v>
      </c>
      <c r="AL56" s="145">
        <v>2300</v>
      </c>
      <c r="AM56" s="145">
        <v>4700</v>
      </c>
      <c r="AN56" s="145">
        <v>3900</v>
      </c>
      <c r="AO56" s="145">
        <v>3400</v>
      </c>
      <c r="AP56" s="145">
        <v>2200</v>
      </c>
      <c r="AQ56" s="145">
        <v>2100</v>
      </c>
      <c r="AR56" s="145">
        <v>2400</v>
      </c>
      <c r="AS56" s="145">
        <v>2200</v>
      </c>
      <c r="AT56" s="145">
        <v>3600</v>
      </c>
      <c r="AU56" s="145">
        <v>3400</v>
      </c>
      <c r="AV56" s="145">
        <v>5350</v>
      </c>
      <c r="AW56" s="195">
        <v>3008</v>
      </c>
    </row>
    <row r="57" spans="1:49" x14ac:dyDescent="0.35">
      <c r="A57" s="27" t="s">
        <v>336</v>
      </c>
      <c r="B57" s="3" t="s">
        <v>166</v>
      </c>
      <c r="C57" s="145">
        <f t="shared" si="6"/>
        <v>205.54347826086956</v>
      </c>
      <c r="D57" s="145">
        <v>390</v>
      </c>
      <c r="E57" s="145">
        <v>132</v>
      </c>
      <c r="F57" s="145">
        <v>194</v>
      </c>
      <c r="G57" s="145">
        <v>210</v>
      </c>
      <c r="H57" s="145">
        <v>207</v>
      </c>
      <c r="I57" s="145">
        <v>210</v>
      </c>
      <c r="J57" s="145">
        <v>340</v>
      </c>
      <c r="K57" s="145">
        <v>171</v>
      </c>
      <c r="L57" s="145">
        <v>209</v>
      </c>
      <c r="M57" s="145">
        <v>200</v>
      </c>
      <c r="N57" s="145">
        <v>190</v>
      </c>
      <c r="O57" s="145">
        <v>220</v>
      </c>
      <c r="P57" s="145">
        <v>200</v>
      </c>
      <c r="Q57" s="145">
        <v>200</v>
      </c>
      <c r="R57" s="145">
        <v>282</v>
      </c>
      <c r="S57" s="145">
        <v>374</v>
      </c>
      <c r="T57" s="145">
        <v>291</v>
      </c>
      <c r="U57" s="145">
        <v>306</v>
      </c>
      <c r="V57" s="145">
        <v>214</v>
      </c>
      <c r="W57" s="145">
        <v>227</v>
      </c>
      <c r="X57" s="145">
        <v>200</v>
      </c>
      <c r="Y57" s="145">
        <v>225</v>
      </c>
      <c r="Z57" s="145">
        <v>280</v>
      </c>
      <c r="AA57" s="145">
        <v>175</v>
      </c>
      <c r="AB57" s="145">
        <v>153</v>
      </c>
      <c r="AC57" s="145">
        <v>142</v>
      </c>
      <c r="AD57" s="145">
        <v>157</v>
      </c>
      <c r="AE57" s="145">
        <v>138</v>
      </c>
      <c r="AF57" s="145">
        <v>170</v>
      </c>
      <c r="AG57" s="145">
        <v>190</v>
      </c>
      <c r="AH57" s="145">
        <v>200</v>
      </c>
      <c r="AI57" s="145">
        <v>176</v>
      </c>
      <c r="AJ57" s="145">
        <v>142</v>
      </c>
      <c r="AK57" s="145">
        <v>158</v>
      </c>
      <c r="AL57" s="145">
        <v>192</v>
      </c>
      <c r="AM57" s="145">
        <v>261</v>
      </c>
      <c r="AN57" s="145">
        <v>205</v>
      </c>
      <c r="AO57" s="145">
        <v>162</v>
      </c>
      <c r="AP57" s="145">
        <v>157</v>
      </c>
      <c r="AQ57" s="145">
        <v>191</v>
      </c>
      <c r="AR57" s="145">
        <v>185</v>
      </c>
      <c r="AS57" s="145">
        <v>147</v>
      </c>
      <c r="AT57" s="145">
        <v>171</v>
      </c>
      <c r="AU57" s="145">
        <v>155</v>
      </c>
      <c r="AV57" s="145">
        <v>206</v>
      </c>
      <c r="AW57" s="195">
        <v>150</v>
      </c>
    </row>
    <row r="58" spans="1:49" x14ac:dyDescent="0.35">
      <c r="A58" s="27" t="s">
        <v>336</v>
      </c>
      <c r="B58" s="3" t="s">
        <v>133</v>
      </c>
      <c r="C58" s="4">
        <f t="shared" si="6"/>
        <v>31.717391304347824</v>
      </c>
      <c r="D58" s="3">
        <v>39</v>
      </c>
      <c r="E58" s="3">
        <v>14</v>
      </c>
      <c r="F58" s="3">
        <v>23</v>
      </c>
      <c r="G58" s="3">
        <v>21</v>
      </c>
      <c r="H58" s="3">
        <v>36</v>
      </c>
      <c r="I58" s="3">
        <v>36</v>
      </c>
      <c r="J58" s="3">
        <v>45</v>
      </c>
      <c r="K58" s="3">
        <v>24</v>
      </c>
      <c r="L58" s="3">
        <v>23</v>
      </c>
      <c r="M58" s="3">
        <v>28</v>
      </c>
      <c r="N58" s="3">
        <v>19</v>
      </c>
      <c r="O58" s="3">
        <v>22</v>
      </c>
      <c r="P58" s="3">
        <v>24</v>
      </c>
      <c r="Q58" s="3">
        <v>30</v>
      </c>
      <c r="R58" s="3">
        <v>54</v>
      </c>
      <c r="S58" s="3">
        <v>79</v>
      </c>
      <c r="T58" s="3">
        <v>68</v>
      </c>
      <c r="U58" s="3">
        <v>52</v>
      </c>
      <c r="V58" s="3">
        <v>30</v>
      </c>
      <c r="W58" s="3">
        <v>55</v>
      </c>
      <c r="X58" s="3">
        <v>22</v>
      </c>
      <c r="Y58" s="3">
        <v>36</v>
      </c>
      <c r="Z58" s="3">
        <v>28</v>
      </c>
      <c r="AA58" s="3">
        <v>28</v>
      </c>
      <c r="AB58" s="3">
        <v>23</v>
      </c>
      <c r="AC58" s="3">
        <v>13</v>
      </c>
      <c r="AD58" s="3">
        <v>22</v>
      </c>
      <c r="AE58" s="3">
        <v>14</v>
      </c>
      <c r="AF58" s="3">
        <v>41</v>
      </c>
      <c r="AG58" s="3">
        <v>19</v>
      </c>
      <c r="AH58" s="3">
        <v>30</v>
      </c>
      <c r="AI58" s="3">
        <v>37</v>
      </c>
      <c r="AJ58" s="3">
        <v>17</v>
      </c>
      <c r="AK58" s="3">
        <v>19</v>
      </c>
      <c r="AL58" s="3">
        <v>23</v>
      </c>
      <c r="AM58" s="3">
        <v>47</v>
      </c>
      <c r="AN58" s="3">
        <v>39</v>
      </c>
      <c r="AO58" s="3">
        <v>34</v>
      </c>
      <c r="AP58" s="3">
        <v>22</v>
      </c>
      <c r="AQ58" s="3">
        <v>21</v>
      </c>
      <c r="AR58" s="3">
        <v>24</v>
      </c>
      <c r="AS58" s="3">
        <v>22</v>
      </c>
      <c r="AT58" s="3">
        <v>36</v>
      </c>
      <c r="AU58" s="3">
        <v>34</v>
      </c>
      <c r="AV58" s="3">
        <v>54</v>
      </c>
      <c r="AW58" s="10">
        <v>32</v>
      </c>
    </row>
    <row r="59" spans="1:49" x14ac:dyDescent="0.35">
      <c r="A59" s="27" t="s">
        <v>336</v>
      </c>
      <c r="B59" s="3" t="s">
        <v>167</v>
      </c>
      <c r="C59" s="4">
        <f t="shared" si="6"/>
        <v>0</v>
      </c>
      <c r="D59" s="4">
        <v>0</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16">
        <v>0</v>
      </c>
    </row>
    <row r="60" spans="1:49" x14ac:dyDescent="0.35">
      <c r="A60" s="27" t="s">
        <v>336</v>
      </c>
      <c r="B60" s="3" t="s">
        <v>132</v>
      </c>
      <c r="C60" s="4">
        <f t="shared" si="6"/>
        <v>15.195652173913043</v>
      </c>
      <c r="D60" s="3">
        <v>10</v>
      </c>
      <c r="E60" s="3">
        <v>10</v>
      </c>
      <c r="F60" s="3">
        <v>11</v>
      </c>
      <c r="G60" s="3">
        <v>10</v>
      </c>
      <c r="H60" s="3">
        <v>17</v>
      </c>
      <c r="I60" s="3">
        <v>17</v>
      </c>
      <c r="J60" s="3">
        <v>13</v>
      </c>
      <c r="K60" s="3">
        <v>14</v>
      </c>
      <c r="L60" s="3">
        <v>11</v>
      </c>
      <c r="M60" s="3">
        <v>14</v>
      </c>
      <c r="N60" s="3">
        <v>10</v>
      </c>
      <c r="O60" s="3">
        <v>10</v>
      </c>
      <c r="P60" s="3">
        <v>12</v>
      </c>
      <c r="Q60" s="3">
        <v>15</v>
      </c>
      <c r="R60" s="3">
        <v>19</v>
      </c>
      <c r="S60" s="3">
        <v>21</v>
      </c>
      <c r="T60" s="3">
        <v>23</v>
      </c>
      <c r="U60" s="3">
        <v>17</v>
      </c>
      <c r="V60" s="3">
        <v>14</v>
      </c>
      <c r="W60" s="3">
        <v>24</v>
      </c>
      <c r="X60" s="3">
        <v>11</v>
      </c>
      <c r="Y60" s="3">
        <v>16</v>
      </c>
      <c r="Z60" s="3">
        <v>10</v>
      </c>
      <c r="AA60" s="3">
        <v>16</v>
      </c>
      <c r="AB60" s="3">
        <v>15</v>
      </c>
      <c r="AC60" s="3">
        <v>9</v>
      </c>
      <c r="AD60" s="3">
        <v>14</v>
      </c>
      <c r="AE60" s="3">
        <v>10</v>
      </c>
      <c r="AF60" s="3">
        <v>24</v>
      </c>
      <c r="AG60" s="3">
        <v>10</v>
      </c>
      <c r="AH60" s="3">
        <v>15</v>
      </c>
      <c r="AI60" s="3">
        <v>21</v>
      </c>
      <c r="AJ60" s="3">
        <v>12</v>
      </c>
      <c r="AK60" s="3">
        <v>12</v>
      </c>
      <c r="AL60" s="3">
        <v>12</v>
      </c>
      <c r="AM60" s="3">
        <v>18</v>
      </c>
      <c r="AN60" s="3">
        <v>19</v>
      </c>
      <c r="AO60" s="3">
        <v>21</v>
      </c>
      <c r="AP60" s="3">
        <v>14</v>
      </c>
      <c r="AQ60" s="3">
        <v>11</v>
      </c>
      <c r="AR60" s="3">
        <v>13</v>
      </c>
      <c r="AS60" s="3">
        <v>15</v>
      </c>
      <c r="AT60" s="3">
        <v>21</v>
      </c>
      <c r="AU60" s="3">
        <v>22</v>
      </c>
      <c r="AV60" s="3">
        <v>26</v>
      </c>
      <c r="AW60" s="10">
        <v>20</v>
      </c>
    </row>
    <row r="61" spans="1:49" x14ac:dyDescent="0.35">
      <c r="A61" s="27" t="s">
        <v>337</v>
      </c>
      <c r="B61" s="3" t="s">
        <v>162</v>
      </c>
      <c r="C61" s="145">
        <f t="shared" si="6"/>
        <v>69824.84782608696</v>
      </c>
      <c r="D61" s="145">
        <v>68205</v>
      </c>
      <c r="E61" s="145">
        <v>63481</v>
      </c>
      <c r="F61" s="145">
        <v>71867</v>
      </c>
      <c r="G61" s="145">
        <v>70860</v>
      </c>
      <c r="H61" s="145">
        <v>77370</v>
      </c>
      <c r="I61" s="145">
        <v>76119</v>
      </c>
      <c r="J61" s="145">
        <v>71589</v>
      </c>
      <c r="K61" s="145">
        <v>74707</v>
      </c>
      <c r="L61" s="145">
        <v>78598</v>
      </c>
      <c r="M61" s="145">
        <v>80318</v>
      </c>
      <c r="N61" s="145">
        <v>80339</v>
      </c>
      <c r="O61" s="145">
        <v>74208</v>
      </c>
      <c r="P61" s="145">
        <v>79471</v>
      </c>
      <c r="Q61" s="145">
        <v>74554</v>
      </c>
      <c r="R61" s="145">
        <v>70780</v>
      </c>
      <c r="S61" s="145">
        <v>66641</v>
      </c>
      <c r="T61" s="145">
        <v>75553</v>
      </c>
      <c r="U61" s="145">
        <v>69340</v>
      </c>
      <c r="V61" s="145">
        <v>68537</v>
      </c>
      <c r="W61" s="145">
        <v>77110</v>
      </c>
      <c r="X61" s="145">
        <v>60748</v>
      </c>
      <c r="Y61" s="145">
        <v>75005</v>
      </c>
      <c r="Z61" s="145">
        <v>67815</v>
      </c>
      <c r="AA61" s="145">
        <v>64695</v>
      </c>
      <c r="AB61" s="145">
        <v>65290</v>
      </c>
      <c r="AC61" s="145">
        <v>65648</v>
      </c>
      <c r="AD61" s="145">
        <v>76959</v>
      </c>
      <c r="AE61" s="145">
        <v>75141</v>
      </c>
      <c r="AF61" s="145">
        <v>77583</v>
      </c>
      <c r="AG61" s="145">
        <v>73131</v>
      </c>
      <c r="AH61" s="145">
        <v>75584</v>
      </c>
      <c r="AI61" s="145">
        <v>80846</v>
      </c>
      <c r="AJ61" s="145">
        <v>78382</v>
      </c>
      <c r="AK61" s="145">
        <v>82240</v>
      </c>
      <c r="AL61" s="145">
        <v>80410</v>
      </c>
      <c r="AM61" s="145">
        <v>75676</v>
      </c>
      <c r="AN61" s="145">
        <v>82534</v>
      </c>
      <c r="AO61" s="145">
        <v>81821</v>
      </c>
      <c r="AP61" s="145">
        <v>61597</v>
      </c>
      <c r="AQ61" s="145">
        <v>37452</v>
      </c>
      <c r="AR61" s="145">
        <v>36809</v>
      </c>
      <c r="AS61" s="145">
        <v>52900</v>
      </c>
      <c r="AT61" s="145">
        <v>59039</v>
      </c>
      <c r="AU61" s="145">
        <v>53741</v>
      </c>
      <c r="AV61" s="145">
        <v>50496</v>
      </c>
      <c r="AW61" s="195">
        <v>50754</v>
      </c>
    </row>
    <row r="62" spans="1:49" x14ac:dyDescent="0.35">
      <c r="A62" s="27" t="s">
        <v>337</v>
      </c>
      <c r="B62" s="3" t="s">
        <v>166</v>
      </c>
      <c r="C62" s="145">
        <f t="shared" si="6"/>
        <v>447.63043478260869</v>
      </c>
      <c r="D62" s="145">
        <v>440</v>
      </c>
      <c r="E62" s="145">
        <v>389</v>
      </c>
      <c r="F62" s="145">
        <v>408</v>
      </c>
      <c r="G62" s="145">
        <v>451</v>
      </c>
      <c r="H62" s="145">
        <v>445</v>
      </c>
      <c r="I62" s="145">
        <v>428</v>
      </c>
      <c r="J62" s="145">
        <v>439</v>
      </c>
      <c r="K62" s="145">
        <v>427</v>
      </c>
      <c r="L62" s="145">
        <v>457</v>
      </c>
      <c r="M62" s="145">
        <v>437</v>
      </c>
      <c r="N62" s="145">
        <v>446</v>
      </c>
      <c r="O62" s="145">
        <v>442</v>
      </c>
      <c r="P62" s="145">
        <v>467</v>
      </c>
      <c r="Q62" s="145">
        <v>446</v>
      </c>
      <c r="R62" s="145">
        <v>412</v>
      </c>
      <c r="S62" s="145">
        <v>377</v>
      </c>
      <c r="T62" s="145">
        <v>424</v>
      </c>
      <c r="U62" s="145">
        <v>423</v>
      </c>
      <c r="V62" s="145">
        <v>445</v>
      </c>
      <c r="W62" s="145">
        <v>441</v>
      </c>
      <c r="X62" s="145">
        <v>375</v>
      </c>
      <c r="Y62" s="145">
        <v>472</v>
      </c>
      <c r="Z62" s="145">
        <v>464</v>
      </c>
      <c r="AA62" s="145">
        <v>417</v>
      </c>
      <c r="AB62" s="145">
        <v>441</v>
      </c>
      <c r="AC62" s="145">
        <v>447</v>
      </c>
      <c r="AD62" s="145">
        <v>517</v>
      </c>
      <c r="AE62" s="145">
        <v>453</v>
      </c>
      <c r="AF62" s="145">
        <v>462</v>
      </c>
      <c r="AG62" s="145">
        <v>449</v>
      </c>
      <c r="AH62" s="145">
        <v>458</v>
      </c>
      <c r="AI62" s="145">
        <v>487</v>
      </c>
      <c r="AJ62" s="145">
        <v>506</v>
      </c>
      <c r="AK62" s="145">
        <v>545</v>
      </c>
      <c r="AL62" s="145">
        <v>503</v>
      </c>
      <c r="AM62" s="145">
        <v>533</v>
      </c>
      <c r="AN62" s="145">
        <v>472</v>
      </c>
      <c r="AO62" s="145">
        <v>493</v>
      </c>
      <c r="AP62" s="145">
        <v>443</v>
      </c>
      <c r="AQ62" s="145">
        <v>493</v>
      </c>
      <c r="AR62" s="145">
        <v>428</v>
      </c>
      <c r="AS62" s="145">
        <v>472</v>
      </c>
      <c r="AT62" s="145">
        <v>476</v>
      </c>
      <c r="AU62" s="145">
        <v>420</v>
      </c>
      <c r="AV62" s="145">
        <v>353</v>
      </c>
      <c r="AW62" s="195">
        <v>368</v>
      </c>
    </row>
    <row r="63" spans="1:49" x14ac:dyDescent="0.35">
      <c r="A63" s="27" t="s">
        <v>337</v>
      </c>
      <c r="B63" s="3" t="s">
        <v>133</v>
      </c>
      <c r="C63" s="4">
        <f t="shared" si="6"/>
        <v>1223.4347826086957</v>
      </c>
      <c r="D63" s="4">
        <v>1003</v>
      </c>
      <c r="E63" s="4">
        <v>939</v>
      </c>
      <c r="F63" s="4">
        <v>1117</v>
      </c>
      <c r="G63" s="4">
        <v>1068</v>
      </c>
      <c r="H63" s="4">
        <v>1172</v>
      </c>
      <c r="I63" s="4">
        <v>1185</v>
      </c>
      <c r="J63" s="4">
        <v>1149</v>
      </c>
      <c r="K63" s="4">
        <v>1206</v>
      </c>
      <c r="L63" s="4">
        <v>1350</v>
      </c>
      <c r="M63" s="4">
        <v>1385</v>
      </c>
      <c r="N63" s="4">
        <v>1326</v>
      </c>
      <c r="O63" s="4">
        <v>1218</v>
      </c>
      <c r="P63" s="4">
        <v>1338</v>
      </c>
      <c r="Q63" s="4">
        <v>1263</v>
      </c>
      <c r="R63" s="4">
        <v>1238</v>
      </c>
      <c r="S63" s="4">
        <v>1187</v>
      </c>
      <c r="T63" s="4">
        <v>1342</v>
      </c>
      <c r="U63" s="4">
        <v>1263</v>
      </c>
      <c r="V63" s="4">
        <v>1178</v>
      </c>
      <c r="W63" s="4">
        <v>1395</v>
      </c>
      <c r="X63" s="4">
        <v>1119</v>
      </c>
      <c r="Y63" s="4">
        <v>1441</v>
      </c>
      <c r="Z63" s="4">
        <v>1271</v>
      </c>
      <c r="AA63" s="4">
        <v>1263</v>
      </c>
      <c r="AB63" s="4">
        <v>1222</v>
      </c>
      <c r="AC63" s="4">
        <v>1157</v>
      </c>
      <c r="AD63" s="4">
        <v>1349</v>
      </c>
      <c r="AE63" s="4">
        <v>1426</v>
      </c>
      <c r="AF63" s="4">
        <v>1473</v>
      </c>
      <c r="AG63" s="4">
        <v>1390</v>
      </c>
      <c r="AH63" s="4">
        <v>1472</v>
      </c>
      <c r="AI63" s="4">
        <v>1548</v>
      </c>
      <c r="AJ63" s="4">
        <v>1471</v>
      </c>
      <c r="AK63" s="4">
        <v>1544</v>
      </c>
      <c r="AL63" s="4">
        <v>1520</v>
      </c>
      <c r="AM63" s="4">
        <v>1434</v>
      </c>
      <c r="AN63" s="4">
        <v>1521</v>
      </c>
      <c r="AO63" s="4">
        <v>1497</v>
      </c>
      <c r="AP63" s="4">
        <v>1112</v>
      </c>
      <c r="AQ63" s="3">
        <v>625</v>
      </c>
      <c r="AR63" s="3">
        <v>623</v>
      </c>
      <c r="AS63" s="4">
        <v>865</v>
      </c>
      <c r="AT63" s="4">
        <v>957</v>
      </c>
      <c r="AU63" s="4">
        <v>882</v>
      </c>
      <c r="AV63" s="4">
        <v>852</v>
      </c>
      <c r="AW63" s="16">
        <v>922</v>
      </c>
    </row>
    <row r="64" spans="1:49" x14ac:dyDescent="0.35">
      <c r="A64" s="27" t="s">
        <v>337</v>
      </c>
      <c r="B64" s="3" t="s">
        <v>167</v>
      </c>
      <c r="C64" s="4">
        <f t="shared" si="6"/>
        <v>13870.132652594884</v>
      </c>
      <c r="D64" s="4">
        <v>15254</v>
      </c>
      <c r="E64" s="4">
        <v>15462</v>
      </c>
      <c r="F64" s="4">
        <v>16858</v>
      </c>
      <c r="G64" s="4">
        <v>16250</v>
      </c>
      <c r="H64" s="4">
        <v>17792.562313088136</v>
      </c>
      <c r="I64" s="4">
        <v>17013</v>
      </c>
      <c r="J64" s="4">
        <v>15629.32221825136</v>
      </c>
      <c r="K64" s="4">
        <v>16602</v>
      </c>
      <c r="L64" s="4">
        <v>17292</v>
      </c>
      <c r="M64" s="4">
        <v>18690</v>
      </c>
      <c r="N64" s="4">
        <v>18063.224917574582</v>
      </c>
      <c r="O64" s="4">
        <v>16714</v>
      </c>
      <c r="P64" s="4">
        <v>18091.336113216319</v>
      </c>
      <c r="Q64" s="4">
        <v>15944.344955615308</v>
      </c>
      <c r="R64" s="4">
        <v>14944</v>
      </c>
      <c r="S64" s="4">
        <v>14301.611472799881</v>
      </c>
      <c r="T64" s="4">
        <v>16149</v>
      </c>
      <c r="U64" s="4">
        <v>14647.737655044861</v>
      </c>
      <c r="V64" s="4">
        <v>15124.031077343368</v>
      </c>
      <c r="W64" s="4">
        <v>15983.486799586621</v>
      </c>
      <c r="X64" s="4">
        <v>12431.319712845307</v>
      </c>
      <c r="Y64" s="4">
        <v>14821</v>
      </c>
      <c r="Z64" s="4">
        <v>13955.608309349002</v>
      </c>
      <c r="AA64" s="4">
        <v>12300.823601611573</v>
      </c>
      <c r="AB64" s="4">
        <v>12702</v>
      </c>
      <c r="AC64" s="4">
        <v>12726</v>
      </c>
      <c r="AD64" s="4">
        <v>15263.812930094839</v>
      </c>
      <c r="AE64" s="4">
        <v>14212</v>
      </c>
      <c r="AF64" s="4">
        <v>14532.209257631544</v>
      </c>
      <c r="AG64" s="4">
        <v>14050.537989441118</v>
      </c>
      <c r="AH64" s="4">
        <v>13733.82100515441</v>
      </c>
      <c r="AI64" s="4">
        <v>14580.614521870797</v>
      </c>
      <c r="AJ64" s="4">
        <v>13868.858945066801</v>
      </c>
      <c r="AK64" s="4">
        <v>14209.307163935118</v>
      </c>
      <c r="AL64" s="4">
        <v>13892</v>
      </c>
      <c r="AM64" s="4">
        <v>12674</v>
      </c>
      <c r="AN64" s="4">
        <v>14042</v>
      </c>
      <c r="AO64" s="4">
        <v>14059.091335834144</v>
      </c>
      <c r="AP64" s="4">
        <v>10329.464564497341</v>
      </c>
      <c r="AQ64" s="4">
        <v>5896.1930780620823</v>
      </c>
      <c r="AR64" s="4">
        <v>5464.4799420820482</v>
      </c>
      <c r="AS64" s="4">
        <v>8549.6081933110327</v>
      </c>
      <c r="AT64" s="4">
        <v>9990.6044743187504</v>
      </c>
      <c r="AU64" s="4">
        <v>8500.7147832360552</v>
      </c>
      <c r="AV64" s="4">
        <v>7478.4129887139625</v>
      </c>
      <c r="AW64" s="16">
        <v>6955.9616997883832</v>
      </c>
    </row>
    <row r="65" spans="1:49" x14ac:dyDescent="0.35">
      <c r="A65" s="27" t="s">
        <v>337</v>
      </c>
      <c r="B65" s="3" t="s">
        <v>132</v>
      </c>
      <c r="C65" s="4">
        <f t="shared" si="6"/>
        <v>156.32608695652175</v>
      </c>
      <c r="D65" s="4">
        <v>155</v>
      </c>
      <c r="E65" s="3">
        <v>163</v>
      </c>
      <c r="F65" s="3">
        <v>176</v>
      </c>
      <c r="G65" s="3">
        <v>157</v>
      </c>
      <c r="H65" s="4">
        <v>174</v>
      </c>
      <c r="I65" s="3">
        <v>178</v>
      </c>
      <c r="J65" s="4">
        <v>163</v>
      </c>
      <c r="K65" s="3">
        <v>175</v>
      </c>
      <c r="L65" s="3">
        <v>172</v>
      </c>
      <c r="M65" s="3">
        <v>184</v>
      </c>
      <c r="N65" s="3">
        <v>180</v>
      </c>
      <c r="O65" s="3">
        <v>168</v>
      </c>
      <c r="P65" s="3">
        <v>170</v>
      </c>
      <c r="Q65" s="3">
        <v>167</v>
      </c>
      <c r="R65" s="3">
        <v>172</v>
      </c>
      <c r="S65" s="4">
        <v>177</v>
      </c>
      <c r="T65" s="3">
        <v>178</v>
      </c>
      <c r="U65" s="3">
        <v>164</v>
      </c>
      <c r="V65" s="3">
        <v>154</v>
      </c>
      <c r="W65" s="3">
        <v>175</v>
      </c>
      <c r="X65" s="3">
        <v>162</v>
      </c>
      <c r="Y65" s="4">
        <v>159</v>
      </c>
      <c r="Z65" s="4">
        <v>146</v>
      </c>
      <c r="AA65" s="3">
        <v>155</v>
      </c>
      <c r="AB65" s="3">
        <v>148</v>
      </c>
      <c r="AC65" s="3">
        <v>147</v>
      </c>
      <c r="AD65" s="3">
        <v>149</v>
      </c>
      <c r="AE65" s="4">
        <v>166</v>
      </c>
      <c r="AF65" s="4">
        <v>168</v>
      </c>
      <c r="AG65" s="4">
        <v>163</v>
      </c>
      <c r="AH65" s="3">
        <v>165</v>
      </c>
      <c r="AI65" s="3">
        <v>166</v>
      </c>
      <c r="AJ65" s="4">
        <v>155</v>
      </c>
      <c r="AK65" s="3">
        <v>151</v>
      </c>
      <c r="AL65" s="3">
        <v>160</v>
      </c>
      <c r="AM65" s="3">
        <v>142</v>
      </c>
      <c r="AN65" s="3">
        <v>175</v>
      </c>
      <c r="AO65" s="3">
        <v>166</v>
      </c>
      <c r="AP65" s="3">
        <v>139</v>
      </c>
      <c r="AQ65" s="3">
        <v>76</v>
      </c>
      <c r="AR65" s="3">
        <v>86</v>
      </c>
      <c r="AS65" s="4">
        <v>112</v>
      </c>
      <c r="AT65" s="3">
        <v>124</v>
      </c>
      <c r="AU65" s="3">
        <v>128</v>
      </c>
      <c r="AV65" s="4">
        <v>143</v>
      </c>
      <c r="AW65" s="16">
        <v>138</v>
      </c>
    </row>
    <row r="66" spans="1:49" x14ac:dyDescent="0.35">
      <c r="A66" s="27" t="s">
        <v>342</v>
      </c>
      <c r="B66" s="3" t="s">
        <v>162</v>
      </c>
      <c r="C66" s="145">
        <f t="shared" si="6"/>
        <v>2629.0434782608695</v>
      </c>
      <c r="D66" s="145">
        <v>0</v>
      </c>
      <c r="E66" s="145">
        <v>1541</v>
      </c>
      <c r="F66" s="145">
        <v>5680</v>
      </c>
      <c r="G66" s="145">
        <v>2900</v>
      </c>
      <c r="H66" s="145">
        <v>0</v>
      </c>
      <c r="I66" s="145">
        <v>2976</v>
      </c>
      <c r="J66" s="145">
        <v>0</v>
      </c>
      <c r="K66" s="145">
        <v>1392</v>
      </c>
      <c r="L66" s="145">
        <v>4049</v>
      </c>
      <c r="M66" s="145">
        <v>4749</v>
      </c>
      <c r="N66" s="145">
        <v>3149</v>
      </c>
      <c r="O66" s="145">
        <v>1297</v>
      </c>
      <c r="P66" s="145">
        <v>2039</v>
      </c>
      <c r="Q66" s="145">
        <v>0</v>
      </c>
      <c r="R66" s="145">
        <v>1415</v>
      </c>
      <c r="S66" s="145">
        <v>5405</v>
      </c>
      <c r="T66" s="145">
        <v>3603</v>
      </c>
      <c r="U66" s="145">
        <v>5559</v>
      </c>
      <c r="V66" s="145">
        <v>3140</v>
      </c>
      <c r="W66" s="145">
        <v>5631</v>
      </c>
      <c r="X66" s="145">
        <v>0</v>
      </c>
      <c r="Y66" s="145">
        <v>3600</v>
      </c>
      <c r="Z66" s="145">
        <v>0</v>
      </c>
      <c r="AA66" s="145">
        <v>833</v>
      </c>
      <c r="AB66" s="145">
        <v>1899</v>
      </c>
      <c r="AC66" s="145">
        <v>4500</v>
      </c>
      <c r="AD66" s="145">
        <v>900</v>
      </c>
      <c r="AE66" s="145">
        <v>900</v>
      </c>
      <c r="AF66" s="145">
        <v>388</v>
      </c>
      <c r="AG66" s="145">
        <v>900</v>
      </c>
      <c r="AH66" s="145">
        <v>0</v>
      </c>
      <c r="AI66" s="145">
        <v>1464</v>
      </c>
      <c r="AJ66" s="145">
        <v>0</v>
      </c>
      <c r="AK66" s="145">
        <v>2091</v>
      </c>
      <c r="AL66" s="145">
        <v>6783</v>
      </c>
      <c r="AM66" s="145">
        <v>0</v>
      </c>
      <c r="AN66" s="145">
        <v>0</v>
      </c>
      <c r="AO66" s="145">
        <v>6891</v>
      </c>
      <c r="AP66" s="145">
        <v>7807</v>
      </c>
      <c r="AQ66" s="145">
        <v>0</v>
      </c>
      <c r="AR66" s="145">
        <v>0</v>
      </c>
      <c r="AS66" s="145">
        <v>4800</v>
      </c>
      <c r="AT66" s="145">
        <v>8983</v>
      </c>
      <c r="AU66" s="145">
        <v>11512</v>
      </c>
      <c r="AV66" s="145">
        <v>0</v>
      </c>
      <c r="AW66" s="195">
        <v>2160</v>
      </c>
    </row>
    <row r="67" spans="1:49" x14ac:dyDescent="0.35">
      <c r="A67" s="27" t="s">
        <v>342</v>
      </c>
      <c r="B67" s="3" t="s">
        <v>166</v>
      </c>
      <c r="C67" s="145">
        <f t="shared" si="6"/>
        <v>1795.3478260869565</v>
      </c>
      <c r="D67" s="145">
        <v>0</v>
      </c>
      <c r="E67" s="145">
        <v>1541</v>
      </c>
      <c r="F67" s="145">
        <v>5680</v>
      </c>
      <c r="G67" s="145">
        <v>1450</v>
      </c>
      <c r="H67" s="145">
        <v>0</v>
      </c>
      <c r="I67" s="145">
        <v>1488</v>
      </c>
      <c r="J67" s="145">
        <v>0</v>
      </c>
      <c r="K67" s="145">
        <v>1392</v>
      </c>
      <c r="L67" s="145">
        <v>2024</v>
      </c>
      <c r="M67" s="145">
        <v>2374</v>
      </c>
      <c r="N67" s="145">
        <v>3149</v>
      </c>
      <c r="O67" s="145">
        <v>1297</v>
      </c>
      <c r="P67" s="145">
        <v>2039</v>
      </c>
      <c r="Q67" s="145">
        <v>0</v>
      </c>
      <c r="R67" s="145">
        <v>1415</v>
      </c>
      <c r="S67" s="145">
        <v>1802</v>
      </c>
      <c r="T67" s="145">
        <v>1801</v>
      </c>
      <c r="U67" s="145">
        <v>1853</v>
      </c>
      <c r="V67" s="145">
        <v>3140</v>
      </c>
      <c r="W67" s="145">
        <v>1877</v>
      </c>
      <c r="X67" s="145">
        <v>0</v>
      </c>
      <c r="Y67" s="145">
        <v>900</v>
      </c>
      <c r="Z67" s="145">
        <v>0</v>
      </c>
      <c r="AA67" s="145">
        <v>833</v>
      </c>
      <c r="AB67" s="145">
        <v>633</v>
      </c>
      <c r="AC67" s="145">
        <v>4500</v>
      </c>
      <c r="AD67" s="145">
        <v>900</v>
      </c>
      <c r="AE67" s="145">
        <v>900</v>
      </c>
      <c r="AF67" s="145">
        <v>388</v>
      </c>
      <c r="AG67" s="145">
        <v>900</v>
      </c>
      <c r="AH67" s="145">
        <v>0</v>
      </c>
      <c r="AI67" s="145">
        <v>1464</v>
      </c>
      <c r="AJ67" s="145">
        <v>0</v>
      </c>
      <c r="AK67" s="145">
        <v>2091</v>
      </c>
      <c r="AL67" s="145">
        <v>6783</v>
      </c>
      <c r="AM67" s="145">
        <v>0</v>
      </c>
      <c r="AN67" s="145">
        <v>0</v>
      </c>
      <c r="AO67" s="145">
        <v>6891</v>
      </c>
      <c r="AP67" s="145">
        <v>1301</v>
      </c>
      <c r="AQ67" s="145">
        <v>0</v>
      </c>
      <c r="AR67" s="145">
        <v>0</v>
      </c>
      <c r="AS67" s="145">
        <v>4800</v>
      </c>
      <c r="AT67" s="145">
        <v>8983</v>
      </c>
      <c r="AU67" s="145">
        <v>3837</v>
      </c>
      <c r="AV67" s="145">
        <v>0</v>
      </c>
      <c r="AW67" s="195">
        <v>2160</v>
      </c>
    </row>
    <row r="68" spans="1:49" x14ac:dyDescent="0.35">
      <c r="A68" s="27" t="s">
        <v>342</v>
      </c>
      <c r="B68" s="3" t="s">
        <v>133</v>
      </c>
      <c r="C68" s="4">
        <f t="shared" si="6"/>
        <v>1.6086956521739131</v>
      </c>
      <c r="D68" s="3">
        <v>0</v>
      </c>
      <c r="E68" s="3">
        <v>1</v>
      </c>
      <c r="F68" s="3">
        <v>2</v>
      </c>
      <c r="G68" s="3">
        <v>2</v>
      </c>
      <c r="H68" s="3">
        <v>0</v>
      </c>
      <c r="I68" s="3">
        <v>2</v>
      </c>
      <c r="J68" s="3">
        <v>0</v>
      </c>
      <c r="K68" s="3">
        <v>1</v>
      </c>
      <c r="L68" s="3">
        <v>3</v>
      </c>
      <c r="M68" s="3">
        <v>3</v>
      </c>
      <c r="N68" s="3">
        <v>2</v>
      </c>
      <c r="O68" s="3">
        <v>1</v>
      </c>
      <c r="P68" s="3">
        <v>1</v>
      </c>
      <c r="Q68" s="3">
        <v>0</v>
      </c>
      <c r="R68" s="3">
        <v>1</v>
      </c>
      <c r="S68" s="3">
        <v>3</v>
      </c>
      <c r="T68" s="3">
        <v>2</v>
      </c>
      <c r="U68" s="3">
        <v>3</v>
      </c>
      <c r="V68" s="3">
        <v>2</v>
      </c>
      <c r="W68" s="3">
        <v>4</v>
      </c>
      <c r="X68" s="3">
        <v>0</v>
      </c>
      <c r="Y68" s="3">
        <v>4</v>
      </c>
      <c r="Z68" s="3">
        <v>0</v>
      </c>
      <c r="AA68" s="3">
        <v>1</v>
      </c>
      <c r="AB68" s="3">
        <v>3</v>
      </c>
      <c r="AC68" s="3">
        <v>2</v>
      </c>
      <c r="AD68" s="3">
        <v>1</v>
      </c>
      <c r="AE68" s="3">
        <v>1</v>
      </c>
      <c r="AF68" s="3">
        <v>1</v>
      </c>
      <c r="AG68" s="3">
        <v>1</v>
      </c>
      <c r="AH68" s="3">
        <v>0</v>
      </c>
      <c r="AI68" s="3">
        <v>1</v>
      </c>
      <c r="AJ68" s="3">
        <v>0</v>
      </c>
      <c r="AK68" s="3">
        <v>1</v>
      </c>
      <c r="AL68" s="3">
        <v>3</v>
      </c>
      <c r="AM68" s="3">
        <v>0</v>
      </c>
      <c r="AN68" s="3">
        <v>0</v>
      </c>
      <c r="AO68" s="3">
        <v>3</v>
      </c>
      <c r="AP68" s="3">
        <v>6</v>
      </c>
      <c r="AQ68" s="3">
        <v>0</v>
      </c>
      <c r="AR68" s="3">
        <v>0</v>
      </c>
      <c r="AS68" s="3">
        <v>2</v>
      </c>
      <c r="AT68" s="3">
        <v>4</v>
      </c>
      <c r="AU68" s="3">
        <v>6</v>
      </c>
      <c r="AV68" s="3">
        <v>0</v>
      </c>
      <c r="AW68" s="10">
        <v>1</v>
      </c>
    </row>
    <row r="69" spans="1:49" x14ac:dyDescent="0.35">
      <c r="A69" s="27" t="s">
        <v>342</v>
      </c>
      <c r="B69" s="3" t="s">
        <v>167</v>
      </c>
      <c r="C69" s="4">
        <f t="shared" si="6"/>
        <v>0</v>
      </c>
      <c r="D69" s="4">
        <v>0</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16">
        <v>0</v>
      </c>
    </row>
    <row r="70" spans="1:49" x14ac:dyDescent="0.35">
      <c r="A70" s="27" t="s">
        <v>342</v>
      </c>
      <c r="B70" s="3" t="s">
        <v>132</v>
      </c>
      <c r="C70" s="4">
        <f t="shared" si="6"/>
        <v>1.2173913043478262</v>
      </c>
      <c r="D70" s="3">
        <v>0</v>
      </c>
      <c r="E70" s="3">
        <v>1</v>
      </c>
      <c r="F70" s="3">
        <v>1</v>
      </c>
      <c r="G70" s="3">
        <v>2</v>
      </c>
      <c r="H70" s="3">
        <v>0</v>
      </c>
      <c r="I70" s="3">
        <v>2</v>
      </c>
      <c r="J70" s="3">
        <v>0</v>
      </c>
      <c r="K70" s="3">
        <v>1</v>
      </c>
      <c r="L70" s="3">
        <v>2</v>
      </c>
      <c r="M70" s="3">
        <v>2</v>
      </c>
      <c r="N70" s="3">
        <v>1</v>
      </c>
      <c r="O70" s="3">
        <v>1</v>
      </c>
      <c r="P70" s="3">
        <v>1</v>
      </c>
      <c r="Q70" s="3">
        <v>0</v>
      </c>
      <c r="R70" s="3">
        <v>1</v>
      </c>
      <c r="S70" s="3">
        <v>3</v>
      </c>
      <c r="T70" s="3">
        <v>2</v>
      </c>
      <c r="U70" s="3">
        <v>3</v>
      </c>
      <c r="V70" s="3">
        <v>1</v>
      </c>
      <c r="W70" s="3">
        <v>3</v>
      </c>
      <c r="X70" s="3">
        <v>0</v>
      </c>
      <c r="Y70" s="3">
        <v>4</v>
      </c>
      <c r="Z70" s="3">
        <v>0</v>
      </c>
      <c r="AA70" s="3">
        <v>1</v>
      </c>
      <c r="AB70" s="3">
        <v>3</v>
      </c>
      <c r="AC70" s="3">
        <v>1</v>
      </c>
      <c r="AD70" s="3">
        <v>1</v>
      </c>
      <c r="AE70" s="3">
        <v>1</v>
      </c>
      <c r="AF70" s="3">
        <v>1</v>
      </c>
      <c r="AG70" s="3">
        <v>1</v>
      </c>
      <c r="AH70" s="3">
        <v>0</v>
      </c>
      <c r="AI70" s="3">
        <v>1</v>
      </c>
      <c r="AJ70" s="3">
        <v>0</v>
      </c>
      <c r="AK70" s="3">
        <v>1</v>
      </c>
      <c r="AL70" s="3">
        <v>1</v>
      </c>
      <c r="AM70" s="3">
        <v>0</v>
      </c>
      <c r="AN70" s="3">
        <v>0</v>
      </c>
      <c r="AO70" s="3">
        <v>1</v>
      </c>
      <c r="AP70" s="3">
        <v>6</v>
      </c>
      <c r="AQ70" s="3">
        <v>0</v>
      </c>
      <c r="AR70" s="3">
        <v>0</v>
      </c>
      <c r="AS70" s="3">
        <v>1</v>
      </c>
      <c r="AT70" s="3">
        <v>1</v>
      </c>
      <c r="AU70" s="3">
        <v>3</v>
      </c>
      <c r="AV70" s="3">
        <v>0</v>
      </c>
      <c r="AW70" s="10">
        <v>1</v>
      </c>
    </row>
    <row r="71" spans="1:49" x14ac:dyDescent="0.35">
      <c r="A71" s="27" t="s">
        <v>338</v>
      </c>
      <c r="B71" s="3" t="s">
        <v>162</v>
      </c>
      <c r="C71" s="145">
        <f t="shared" si="6"/>
        <v>11368.217391304348</v>
      </c>
      <c r="D71" s="145">
        <v>13295</v>
      </c>
      <c r="E71" s="145">
        <v>14091</v>
      </c>
      <c r="F71" s="145">
        <v>14994</v>
      </c>
      <c r="G71" s="145">
        <v>13579</v>
      </c>
      <c r="H71" s="145">
        <v>15814</v>
      </c>
      <c r="I71" s="145">
        <v>16567</v>
      </c>
      <c r="J71" s="145">
        <v>12830</v>
      </c>
      <c r="K71" s="145">
        <v>28882</v>
      </c>
      <c r="L71" s="145">
        <v>36906</v>
      </c>
      <c r="M71" s="145">
        <v>33189</v>
      </c>
      <c r="N71" s="145">
        <v>40096</v>
      </c>
      <c r="O71" s="145">
        <v>40109</v>
      </c>
      <c r="P71" s="145">
        <v>34981</v>
      </c>
      <c r="Q71" s="145">
        <v>24163</v>
      </c>
      <c r="R71" s="145">
        <v>12733</v>
      </c>
      <c r="S71" s="145">
        <v>11623</v>
      </c>
      <c r="T71" s="145">
        <v>16703</v>
      </c>
      <c r="U71" s="145">
        <v>10717</v>
      </c>
      <c r="V71" s="145">
        <v>7696</v>
      </c>
      <c r="W71" s="145">
        <v>7473</v>
      </c>
      <c r="X71" s="145">
        <v>4907</v>
      </c>
      <c r="Y71" s="145">
        <v>3212</v>
      </c>
      <c r="Z71" s="145">
        <v>2150</v>
      </c>
      <c r="AA71" s="145">
        <v>2033</v>
      </c>
      <c r="AB71" s="145">
        <v>2174</v>
      </c>
      <c r="AC71" s="145">
        <v>1872</v>
      </c>
      <c r="AD71" s="145">
        <v>2612</v>
      </c>
      <c r="AE71" s="145">
        <v>1758</v>
      </c>
      <c r="AF71" s="145">
        <v>2151</v>
      </c>
      <c r="AG71" s="145">
        <v>2487</v>
      </c>
      <c r="AH71" s="145">
        <v>2738</v>
      </c>
      <c r="AI71" s="145">
        <v>3584</v>
      </c>
      <c r="AJ71" s="145">
        <v>3536</v>
      </c>
      <c r="AK71" s="145">
        <v>4205</v>
      </c>
      <c r="AL71" s="145">
        <v>2840</v>
      </c>
      <c r="AM71" s="145">
        <v>1812</v>
      </c>
      <c r="AN71" s="145">
        <v>3124</v>
      </c>
      <c r="AO71" s="145">
        <v>3548</v>
      </c>
      <c r="AP71" s="145">
        <v>7574</v>
      </c>
      <c r="AQ71" s="145">
        <v>11677</v>
      </c>
      <c r="AR71" s="145">
        <v>8377</v>
      </c>
      <c r="AS71" s="145">
        <v>7020</v>
      </c>
      <c r="AT71" s="145">
        <v>6255</v>
      </c>
      <c r="AU71" s="145">
        <v>8338</v>
      </c>
      <c r="AV71" s="145">
        <v>8518</v>
      </c>
      <c r="AW71" s="195">
        <v>7995</v>
      </c>
    </row>
    <row r="72" spans="1:49" x14ac:dyDescent="0.35">
      <c r="A72" s="27" t="s">
        <v>338</v>
      </c>
      <c r="B72" s="3" t="s">
        <v>166</v>
      </c>
      <c r="C72" s="145">
        <f t="shared" si="6"/>
        <v>58.260869565217391</v>
      </c>
      <c r="D72" s="145">
        <v>173</v>
      </c>
      <c r="E72" s="145">
        <v>166</v>
      </c>
      <c r="F72" s="145">
        <v>172</v>
      </c>
      <c r="G72" s="145">
        <v>151</v>
      </c>
      <c r="H72" s="145">
        <v>178</v>
      </c>
      <c r="I72" s="145">
        <v>173</v>
      </c>
      <c r="J72" s="145">
        <v>132</v>
      </c>
      <c r="K72" s="145">
        <v>114</v>
      </c>
      <c r="L72" s="145">
        <v>123</v>
      </c>
      <c r="M72" s="145">
        <v>104</v>
      </c>
      <c r="N72" s="145">
        <v>134</v>
      </c>
      <c r="O72" s="145">
        <v>91</v>
      </c>
      <c r="P72" s="145">
        <v>48</v>
      </c>
      <c r="Q72" s="145">
        <v>34</v>
      </c>
      <c r="R72" s="145">
        <v>22</v>
      </c>
      <c r="S72" s="145">
        <v>23</v>
      </c>
      <c r="T72" s="145">
        <v>59</v>
      </c>
      <c r="U72" s="145">
        <v>47</v>
      </c>
      <c r="V72" s="145">
        <v>38</v>
      </c>
      <c r="W72" s="145">
        <v>34</v>
      </c>
      <c r="X72" s="145">
        <v>25</v>
      </c>
      <c r="Y72" s="145">
        <v>15</v>
      </c>
      <c r="Z72" s="145">
        <v>10</v>
      </c>
      <c r="AA72" s="145">
        <v>10</v>
      </c>
      <c r="AB72" s="145">
        <v>11</v>
      </c>
      <c r="AC72" s="145">
        <v>8</v>
      </c>
      <c r="AD72" s="145">
        <v>12</v>
      </c>
      <c r="AE72" s="145">
        <v>8</v>
      </c>
      <c r="AF72" s="145">
        <v>11</v>
      </c>
      <c r="AG72" s="145">
        <v>13</v>
      </c>
      <c r="AH72" s="145">
        <v>14</v>
      </c>
      <c r="AI72" s="145">
        <v>18</v>
      </c>
      <c r="AJ72" s="145">
        <v>18</v>
      </c>
      <c r="AK72" s="145">
        <v>22</v>
      </c>
      <c r="AL72" s="145">
        <v>17</v>
      </c>
      <c r="AM72" s="145">
        <v>10</v>
      </c>
      <c r="AN72" s="145">
        <v>14</v>
      </c>
      <c r="AO72" s="145">
        <v>15</v>
      </c>
      <c r="AP72" s="145">
        <v>44</v>
      </c>
      <c r="AQ72" s="145">
        <v>88</v>
      </c>
      <c r="AR72" s="145">
        <v>76</v>
      </c>
      <c r="AS72" s="145">
        <v>43</v>
      </c>
      <c r="AT72" s="145">
        <v>36</v>
      </c>
      <c r="AU72" s="145">
        <v>48</v>
      </c>
      <c r="AV72" s="145">
        <v>38</v>
      </c>
      <c r="AW72" s="195">
        <v>40</v>
      </c>
    </row>
    <row r="73" spans="1:49" x14ac:dyDescent="0.35">
      <c r="A73" s="27" t="s">
        <v>338</v>
      </c>
      <c r="B73" s="3" t="s">
        <v>133</v>
      </c>
      <c r="C73" s="4">
        <f t="shared" si="6"/>
        <v>0</v>
      </c>
      <c r="D73" s="3">
        <v>0</v>
      </c>
      <c r="E73" s="3">
        <v>0</v>
      </c>
      <c r="F73" s="3">
        <v>0</v>
      </c>
      <c r="G73" s="3">
        <v>0</v>
      </c>
      <c r="H73" s="3">
        <v>0</v>
      </c>
      <c r="I73" s="3">
        <v>0</v>
      </c>
      <c r="J73" s="3">
        <v>0</v>
      </c>
      <c r="K73" s="3">
        <v>0</v>
      </c>
      <c r="L73" s="3">
        <v>0</v>
      </c>
      <c r="M73" s="3">
        <v>0</v>
      </c>
      <c r="N73" s="3">
        <v>0</v>
      </c>
      <c r="O73" s="3">
        <v>0</v>
      </c>
      <c r="P73" s="3">
        <v>0</v>
      </c>
      <c r="Q73" s="3">
        <v>0</v>
      </c>
      <c r="R73" s="3">
        <v>0</v>
      </c>
      <c r="S73" s="3">
        <v>0</v>
      </c>
      <c r="T73" s="3">
        <v>0</v>
      </c>
      <c r="U73" s="3">
        <v>0</v>
      </c>
      <c r="V73" s="3">
        <v>0</v>
      </c>
      <c r="W73" s="3">
        <v>0</v>
      </c>
      <c r="X73" s="3">
        <v>0</v>
      </c>
      <c r="Y73" s="3">
        <v>0</v>
      </c>
      <c r="Z73" s="3">
        <v>0</v>
      </c>
      <c r="AA73" s="3">
        <v>0</v>
      </c>
      <c r="AB73" s="3">
        <v>0</v>
      </c>
      <c r="AC73" s="3">
        <v>0</v>
      </c>
      <c r="AD73" s="3">
        <v>0</v>
      </c>
      <c r="AE73" s="3">
        <v>0</v>
      </c>
      <c r="AF73" s="3">
        <v>0</v>
      </c>
      <c r="AG73" s="3">
        <v>0</v>
      </c>
      <c r="AH73" s="3">
        <v>0</v>
      </c>
      <c r="AI73" s="3">
        <v>0</v>
      </c>
      <c r="AJ73" s="3">
        <v>0</v>
      </c>
      <c r="AK73" s="3">
        <v>0</v>
      </c>
      <c r="AL73" s="3">
        <v>0</v>
      </c>
      <c r="AM73" s="3">
        <v>0</v>
      </c>
      <c r="AN73" s="3">
        <v>0</v>
      </c>
      <c r="AO73" s="3">
        <v>0</v>
      </c>
      <c r="AP73" s="3">
        <v>0</v>
      </c>
      <c r="AQ73" s="3">
        <v>0</v>
      </c>
      <c r="AR73" s="3">
        <v>0</v>
      </c>
      <c r="AS73" s="3">
        <v>0</v>
      </c>
      <c r="AT73" s="3">
        <v>0</v>
      </c>
      <c r="AU73" s="3">
        <v>0</v>
      </c>
      <c r="AV73" s="3">
        <v>0</v>
      </c>
      <c r="AW73" s="10">
        <v>0</v>
      </c>
    </row>
    <row r="74" spans="1:49" x14ac:dyDescent="0.35">
      <c r="A74" s="27" t="s">
        <v>338</v>
      </c>
      <c r="B74" s="3" t="s">
        <v>167</v>
      </c>
      <c r="C74" s="4">
        <f t="shared" si="6"/>
        <v>0</v>
      </c>
      <c r="D74" s="4">
        <v>0</v>
      </c>
      <c r="E74" s="4">
        <v>0</v>
      </c>
      <c r="F74" s="4">
        <v>0</v>
      </c>
      <c r="G74" s="4">
        <v>0</v>
      </c>
      <c r="H74" s="4">
        <v>0</v>
      </c>
      <c r="I74" s="4">
        <v>0</v>
      </c>
      <c r="J74" s="4">
        <v>0</v>
      </c>
      <c r="K74" s="4">
        <v>0</v>
      </c>
      <c r="L74" s="4">
        <v>0</v>
      </c>
      <c r="M74" s="4">
        <v>0</v>
      </c>
      <c r="N74" s="4">
        <v>0</v>
      </c>
      <c r="O74" s="4">
        <v>0</v>
      </c>
      <c r="P74" s="4">
        <v>0</v>
      </c>
      <c r="Q74" s="4">
        <v>0</v>
      </c>
      <c r="R74" s="4">
        <v>0</v>
      </c>
      <c r="S74" s="4">
        <v>0</v>
      </c>
      <c r="T74" s="4">
        <v>0</v>
      </c>
      <c r="U74" s="4">
        <v>0</v>
      </c>
      <c r="V74" s="4">
        <v>0</v>
      </c>
      <c r="W74" s="4">
        <v>0</v>
      </c>
      <c r="X74" s="4">
        <v>0</v>
      </c>
      <c r="Y74" s="4">
        <v>0</v>
      </c>
      <c r="Z74" s="4">
        <v>0</v>
      </c>
      <c r="AA74" s="4">
        <v>0</v>
      </c>
      <c r="AB74" s="4">
        <v>0</v>
      </c>
      <c r="AC74" s="4">
        <v>0</v>
      </c>
      <c r="AD74" s="4">
        <v>0</v>
      </c>
      <c r="AE74" s="4">
        <v>0</v>
      </c>
      <c r="AF74" s="4">
        <v>0</v>
      </c>
      <c r="AG74" s="4">
        <v>0</v>
      </c>
      <c r="AH74" s="4">
        <v>0</v>
      </c>
      <c r="AI74" s="4">
        <v>0</v>
      </c>
      <c r="AJ74" s="4">
        <v>0</v>
      </c>
      <c r="AK74" s="4">
        <v>0</v>
      </c>
      <c r="AL74" s="4">
        <v>0</v>
      </c>
      <c r="AM74" s="4">
        <v>0</v>
      </c>
      <c r="AN74" s="4">
        <v>0</v>
      </c>
      <c r="AO74" s="4">
        <v>0</v>
      </c>
      <c r="AP74" s="4">
        <v>0</v>
      </c>
      <c r="AQ74" s="4">
        <v>0</v>
      </c>
      <c r="AR74" s="4">
        <v>0</v>
      </c>
      <c r="AS74" s="4">
        <v>0</v>
      </c>
      <c r="AT74" s="4">
        <v>0</v>
      </c>
      <c r="AU74" s="4">
        <v>0</v>
      </c>
      <c r="AV74" s="4">
        <v>0</v>
      </c>
      <c r="AW74" s="16">
        <v>0</v>
      </c>
    </row>
    <row r="75" spans="1:49" x14ac:dyDescent="0.35">
      <c r="A75" s="27" t="s">
        <v>338</v>
      </c>
      <c r="B75" s="3" t="s">
        <v>132</v>
      </c>
      <c r="C75" s="4">
        <f t="shared" si="6"/>
        <v>232.89130434782609</v>
      </c>
      <c r="D75" s="3">
        <v>77</v>
      </c>
      <c r="E75" s="3">
        <v>85</v>
      </c>
      <c r="F75" s="3">
        <v>87</v>
      </c>
      <c r="G75" s="3">
        <v>90</v>
      </c>
      <c r="H75" s="3">
        <v>89</v>
      </c>
      <c r="I75" s="3">
        <v>96</v>
      </c>
      <c r="J75" s="3">
        <v>97</v>
      </c>
      <c r="K75" s="3">
        <v>253</v>
      </c>
      <c r="L75" s="3">
        <v>301</v>
      </c>
      <c r="M75" s="3">
        <v>318</v>
      </c>
      <c r="N75" s="3">
        <v>299</v>
      </c>
      <c r="O75" s="3">
        <v>442</v>
      </c>
      <c r="P75" s="3">
        <v>732</v>
      </c>
      <c r="Q75" s="3">
        <v>706</v>
      </c>
      <c r="R75" s="3">
        <v>574</v>
      </c>
      <c r="S75" s="3">
        <v>513</v>
      </c>
      <c r="T75" s="3">
        <v>282</v>
      </c>
      <c r="U75" s="3">
        <v>229</v>
      </c>
      <c r="V75" s="3">
        <v>202</v>
      </c>
      <c r="W75" s="3">
        <v>220</v>
      </c>
      <c r="X75" s="3">
        <v>193</v>
      </c>
      <c r="Y75" s="3">
        <v>220</v>
      </c>
      <c r="Z75" s="3">
        <v>219</v>
      </c>
      <c r="AA75" s="3">
        <v>194</v>
      </c>
      <c r="AB75" s="3">
        <v>203</v>
      </c>
      <c r="AC75" s="3">
        <v>221</v>
      </c>
      <c r="AD75" s="3">
        <v>212</v>
      </c>
      <c r="AE75" s="3">
        <v>233</v>
      </c>
      <c r="AF75" s="3">
        <v>196</v>
      </c>
      <c r="AG75" s="3">
        <v>188</v>
      </c>
      <c r="AH75" s="3">
        <v>196</v>
      </c>
      <c r="AI75" s="3">
        <v>202</v>
      </c>
      <c r="AJ75" s="3">
        <v>197</v>
      </c>
      <c r="AK75" s="3">
        <v>191</v>
      </c>
      <c r="AL75" s="3">
        <v>168</v>
      </c>
      <c r="AM75" s="3">
        <v>179</v>
      </c>
      <c r="AN75" s="3">
        <v>227</v>
      </c>
      <c r="AO75" s="3">
        <v>231</v>
      </c>
      <c r="AP75" s="3">
        <v>174</v>
      </c>
      <c r="AQ75" s="3">
        <v>133</v>
      </c>
      <c r="AR75" s="3">
        <v>110</v>
      </c>
      <c r="AS75" s="3">
        <v>162</v>
      </c>
      <c r="AT75" s="3">
        <v>173</v>
      </c>
      <c r="AU75" s="3">
        <v>173</v>
      </c>
      <c r="AV75" s="3">
        <v>225</v>
      </c>
      <c r="AW75" s="10">
        <v>201</v>
      </c>
    </row>
    <row r="76" spans="1:49" s="42" customFormat="1" x14ac:dyDescent="0.35">
      <c r="A76" s="54" t="s">
        <v>339</v>
      </c>
      <c r="B76" s="21" t="s">
        <v>162</v>
      </c>
      <c r="C76" s="145">
        <f t="shared" si="6"/>
        <v>430652.54347826086</v>
      </c>
      <c r="D76" s="145">
        <v>349257</v>
      </c>
      <c r="E76" s="145">
        <v>319476</v>
      </c>
      <c r="F76" s="145">
        <v>356791</v>
      </c>
      <c r="G76" s="145">
        <v>332007</v>
      </c>
      <c r="H76" s="145">
        <v>350316</v>
      </c>
      <c r="I76" s="145">
        <v>359388</v>
      </c>
      <c r="J76" s="145">
        <v>329606</v>
      </c>
      <c r="K76" s="145">
        <v>402867</v>
      </c>
      <c r="L76" s="145">
        <v>379842</v>
      </c>
      <c r="M76" s="145">
        <v>391676</v>
      </c>
      <c r="N76" s="145">
        <v>367648</v>
      </c>
      <c r="O76" s="145">
        <v>368561</v>
      </c>
      <c r="P76" s="145">
        <v>418043</v>
      </c>
      <c r="Q76" s="145">
        <v>429388</v>
      </c>
      <c r="R76" s="145">
        <v>469747</v>
      </c>
      <c r="S76" s="145">
        <v>473585</v>
      </c>
      <c r="T76" s="145">
        <v>528020</v>
      </c>
      <c r="U76" s="145">
        <v>443121</v>
      </c>
      <c r="V76" s="145">
        <v>448904</v>
      </c>
      <c r="W76" s="145">
        <v>484833</v>
      </c>
      <c r="X76" s="145">
        <v>455974</v>
      </c>
      <c r="Y76" s="145">
        <v>524214</v>
      </c>
      <c r="Z76" s="145">
        <v>471238</v>
      </c>
      <c r="AA76" s="145">
        <v>477157</v>
      </c>
      <c r="AB76" s="145">
        <v>522942</v>
      </c>
      <c r="AC76" s="145">
        <v>468177</v>
      </c>
      <c r="AD76" s="145">
        <v>526698</v>
      </c>
      <c r="AE76" s="145">
        <v>510723</v>
      </c>
      <c r="AF76" s="145">
        <v>523790</v>
      </c>
      <c r="AG76" s="145">
        <v>497236</v>
      </c>
      <c r="AH76" s="145">
        <v>515937</v>
      </c>
      <c r="AI76" s="145">
        <v>558239</v>
      </c>
      <c r="AJ76" s="145">
        <v>521271</v>
      </c>
      <c r="AK76" s="145">
        <v>519872</v>
      </c>
      <c r="AL76" s="145">
        <v>441388</v>
      </c>
      <c r="AM76" s="145">
        <v>486192</v>
      </c>
      <c r="AN76" s="145">
        <v>553350</v>
      </c>
      <c r="AO76" s="145">
        <v>541939</v>
      </c>
      <c r="AP76" s="145">
        <v>498854</v>
      </c>
      <c r="AQ76" s="145">
        <v>327257</v>
      </c>
      <c r="AR76" s="145">
        <v>299454</v>
      </c>
      <c r="AS76" s="145">
        <v>281237</v>
      </c>
      <c r="AT76" s="145">
        <v>283984</v>
      </c>
      <c r="AU76" s="145">
        <v>308898</v>
      </c>
      <c r="AV76" s="145">
        <v>330863</v>
      </c>
      <c r="AW76" s="195">
        <v>360057</v>
      </c>
    </row>
    <row r="77" spans="1:49" x14ac:dyDescent="0.35">
      <c r="A77" s="27" t="s">
        <v>339</v>
      </c>
      <c r="B77" s="3" t="s">
        <v>166</v>
      </c>
      <c r="C77" s="145">
        <f t="shared" si="6"/>
        <v>284.63043478260869</v>
      </c>
      <c r="D77" s="145">
        <v>184</v>
      </c>
      <c r="E77" s="145">
        <v>177</v>
      </c>
      <c r="F77" s="145">
        <v>200</v>
      </c>
      <c r="G77" s="145">
        <v>192</v>
      </c>
      <c r="H77" s="145">
        <v>201</v>
      </c>
      <c r="I77" s="145">
        <v>211</v>
      </c>
      <c r="J77" s="145">
        <v>198</v>
      </c>
      <c r="K77" s="145">
        <v>227</v>
      </c>
      <c r="L77" s="145">
        <v>218</v>
      </c>
      <c r="M77" s="145">
        <v>213</v>
      </c>
      <c r="N77" s="145">
        <v>209</v>
      </c>
      <c r="O77" s="145">
        <v>213</v>
      </c>
      <c r="P77" s="145">
        <v>214</v>
      </c>
      <c r="Q77" s="145">
        <v>237</v>
      </c>
      <c r="R77" s="145">
        <v>277</v>
      </c>
      <c r="S77" s="145">
        <v>278</v>
      </c>
      <c r="T77" s="145">
        <v>297</v>
      </c>
      <c r="U77" s="145">
        <v>272</v>
      </c>
      <c r="V77" s="145">
        <v>282</v>
      </c>
      <c r="W77" s="145">
        <v>295</v>
      </c>
      <c r="X77" s="145">
        <v>282</v>
      </c>
      <c r="Y77" s="145">
        <v>304</v>
      </c>
      <c r="Z77" s="145">
        <v>290</v>
      </c>
      <c r="AA77" s="145">
        <v>300</v>
      </c>
      <c r="AB77" s="145">
        <v>305</v>
      </c>
      <c r="AC77" s="145">
        <v>286</v>
      </c>
      <c r="AD77" s="145">
        <v>319</v>
      </c>
      <c r="AE77" s="145">
        <v>308</v>
      </c>
      <c r="AF77" s="145">
        <v>308</v>
      </c>
      <c r="AG77" s="145">
        <v>300</v>
      </c>
      <c r="AH77" s="145">
        <v>311</v>
      </c>
      <c r="AI77" s="145">
        <v>346</v>
      </c>
      <c r="AJ77" s="145">
        <v>327</v>
      </c>
      <c r="AK77" s="145">
        <v>355</v>
      </c>
      <c r="AL77" s="145">
        <v>343</v>
      </c>
      <c r="AM77" s="145">
        <v>360</v>
      </c>
      <c r="AN77" s="145">
        <v>352</v>
      </c>
      <c r="AO77" s="145">
        <v>351</v>
      </c>
      <c r="AP77" s="145">
        <v>384</v>
      </c>
      <c r="AQ77" s="145">
        <v>440</v>
      </c>
      <c r="AR77" s="145">
        <v>405</v>
      </c>
      <c r="AS77" s="145">
        <v>312</v>
      </c>
      <c r="AT77" s="145">
        <v>285</v>
      </c>
      <c r="AU77" s="145">
        <v>299</v>
      </c>
      <c r="AV77" s="145">
        <v>307</v>
      </c>
      <c r="AW77" s="195">
        <v>319</v>
      </c>
    </row>
    <row r="78" spans="1:49" x14ac:dyDescent="0.35">
      <c r="A78" s="27" t="s">
        <v>339</v>
      </c>
      <c r="B78" s="3" t="s">
        <v>133</v>
      </c>
      <c r="C78" s="4">
        <f t="shared" si="6"/>
        <v>12232.826086956522</v>
      </c>
      <c r="D78" s="4">
        <v>13207</v>
      </c>
      <c r="E78" s="4">
        <v>11988</v>
      </c>
      <c r="F78" s="4">
        <v>13415</v>
      </c>
      <c r="G78" s="4">
        <v>12384</v>
      </c>
      <c r="H78" s="4">
        <v>13197</v>
      </c>
      <c r="I78" s="4">
        <v>12942</v>
      </c>
      <c r="J78" s="4">
        <v>11886</v>
      </c>
      <c r="K78" s="4">
        <v>13924</v>
      </c>
      <c r="L78" s="4">
        <v>12779</v>
      </c>
      <c r="M78" s="4">
        <v>13685</v>
      </c>
      <c r="N78" s="4">
        <v>12765</v>
      </c>
      <c r="O78" s="4">
        <v>12443</v>
      </c>
      <c r="P78" s="4">
        <v>14137</v>
      </c>
      <c r="Q78" s="4">
        <v>13059</v>
      </c>
      <c r="R78" s="4">
        <v>13352</v>
      </c>
      <c r="S78" s="4">
        <v>13396</v>
      </c>
      <c r="T78" s="4">
        <v>14236</v>
      </c>
      <c r="U78" s="4">
        <v>12725</v>
      </c>
      <c r="V78" s="4">
        <v>12185</v>
      </c>
      <c r="W78" s="4">
        <v>13282</v>
      </c>
      <c r="X78" s="4">
        <v>12057</v>
      </c>
      <c r="Y78" s="4">
        <v>14303</v>
      </c>
      <c r="Z78" s="4">
        <v>12709</v>
      </c>
      <c r="AA78" s="4">
        <v>12554</v>
      </c>
      <c r="AB78" s="4">
        <v>13772</v>
      </c>
      <c r="AC78" s="4">
        <v>12517</v>
      </c>
      <c r="AD78" s="4">
        <v>14073</v>
      </c>
      <c r="AE78" s="4">
        <v>14081</v>
      </c>
      <c r="AF78" s="4">
        <v>14278</v>
      </c>
      <c r="AG78" s="4">
        <v>13359</v>
      </c>
      <c r="AH78" s="4">
        <v>13909</v>
      </c>
      <c r="AI78" s="4">
        <v>14237</v>
      </c>
      <c r="AJ78" s="4">
        <v>13160</v>
      </c>
      <c r="AK78" s="4">
        <v>12715</v>
      </c>
      <c r="AL78" s="4">
        <v>10756</v>
      </c>
      <c r="AM78" s="4">
        <v>11332</v>
      </c>
      <c r="AN78" s="4">
        <v>13598</v>
      </c>
      <c r="AO78" s="4">
        <v>13558</v>
      </c>
      <c r="AP78" s="4">
        <v>11286</v>
      </c>
      <c r="AQ78" s="4">
        <v>6377</v>
      </c>
      <c r="AR78" s="4">
        <v>6069</v>
      </c>
      <c r="AS78" s="4">
        <v>6862</v>
      </c>
      <c r="AT78" s="4">
        <v>7520</v>
      </c>
      <c r="AU78" s="4">
        <v>8079</v>
      </c>
      <c r="AV78" s="4">
        <v>8880</v>
      </c>
      <c r="AW78" s="16">
        <v>9682</v>
      </c>
    </row>
    <row r="79" spans="1:49" x14ac:dyDescent="0.35">
      <c r="A79" s="27" t="s">
        <v>339</v>
      </c>
      <c r="B79" s="3" t="s">
        <v>167</v>
      </c>
      <c r="C79" s="4">
        <f t="shared" si="6"/>
        <v>135780.81736377769</v>
      </c>
      <c r="D79" s="4">
        <v>93892</v>
      </c>
      <c r="E79" s="4">
        <v>86607</v>
      </c>
      <c r="F79" s="4">
        <v>95640</v>
      </c>
      <c r="G79" s="4">
        <v>89597</v>
      </c>
      <c r="H79" s="4">
        <v>94616.277152459792</v>
      </c>
      <c r="I79" s="4">
        <v>100209.89054234809</v>
      </c>
      <c r="J79" s="4">
        <v>92837.155242628229</v>
      </c>
      <c r="K79" s="4">
        <v>116250.25056963152</v>
      </c>
      <c r="L79" s="4">
        <v>109440.97309875184</v>
      </c>
      <c r="M79" s="4">
        <v>111752.82285587133</v>
      </c>
      <c r="N79" s="4">
        <v>105439.59298515934</v>
      </c>
      <c r="O79" s="4">
        <v>107438.85015732115</v>
      </c>
      <c r="P79" s="4">
        <v>120895.64474329831</v>
      </c>
      <c r="Q79" s="4">
        <v>131061.49174518566</v>
      </c>
      <c r="R79" s="4">
        <v>148391.81405024516</v>
      </c>
      <c r="S79" s="4">
        <v>148267.14663856701</v>
      </c>
      <c r="T79" s="4">
        <v>169022.83772831934</v>
      </c>
      <c r="U79" s="4">
        <v>141015.48257468568</v>
      </c>
      <c r="V79" s="4">
        <v>145176.10908786784</v>
      </c>
      <c r="W79" s="4">
        <v>156123.42117976406</v>
      </c>
      <c r="X79" s="4">
        <v>147617.34248657056</v>
      </c>
      <c r="Y79" s="4">
        <v>167271.1956708362</v>
      </c>
      <c r="Z79" s="4">
        <v>151081.00582273799</v>
      </c>
      <c r="AA79" s="4">
        <v>154231.56169846063</v>
      </c>
      <c r="AB79" s="4">
        <v>167506.04816546</v>
      </c>
      <c r="AC79" s="4">
        <v>150436.57810618635</v>
      </c>
      <c r="AD79" s="4">
        <v>169817.5257502663</v>
      </c>
      <c r="AE79" s="4">
        <v>162817.07436453443</v>
      </c>
      <c r="AF79" s="4">
        <v>168277.33106579829</v>
      </c>
      <c r="AG79" s="4">
        <v>160469.98846986226</v>
      </c>
      <c r="AH79" s="4">
        <v>165672.58436343749</v>
      </c>
      <c r="AI79" s="4">
        <v>180417.04461861373</v>
      </c>
      <c r="AJ79" s="4">
        <v>168269.35168285109</v>
      </c>
      <c r="AK79" s="4">
        <v>171000.41456179062</v>
      </c>
      <c r="AL79" s="4">
        <v>145688.95048431636</v>
      </c>
      <c r="AM79" s="4">
        <v>161993.7002819452</v>
      </c>
      <c r="AN79" s="4">
        <v>182025.44499858809</v>
      </c>
      <c r="AO79" s="4">
        <v>175694.49745829147</v>
      </c>
      <c r="AP79" s="4">
        <v>164902.53366965029</v>
      </c>
      <c r="AQ79" s="4">
        <v>113291.59850645821</v>
      </c>
      <c r="AR79" s="4">
        <v>102735.38939919557</v>
      </c>
      <c r="AS79" s="4">
        <v>101808.44537399705</v>
      </c>
      <c r="AT79" s="4">
        <v>99421.002002612426</v>
      </c>
      <c r="AU79" s="4">
        <v>107848.80099747417</v>
      </c>
      <c r="AV79" s="4">
        <v>116075.84736320733</v>
      </c>
      <c r="AW79" s="16">
        <v>125870.58101852558</v>
      </c>
    </row>
    <row r="80" spans="1:49" ht="15" thickBot="1" x14ac:dyDescent="0.4">
      <c r="A80" s="7" t="s">
        <v>339</v>
      </c>
      <c r="B80" s="8" t="s">
        <v>132</v>
      </c>
      <c r="C80" s="22">
        <f t="shared" si="6"/>
        <v>1554.8478260869565</v>
      </c>
      <c r="D80" s="22">
        <v>1894</v>
      </c>
      <c r="E80" s="22">
        <v>1800</v>
      </c>
      <c r="F80" s="22">
        <v>1786</v>
      </c>
      <c r="G80" s="22">
        <v>1725</v>
      </c>
      <c r="H80" s="22">
        <v>1740</v>
      </c>
      <c r="I80" s="22">
        <v>1707</v>
      </c>
      <c r="J80" s="22">
        <v>1665</v>
      </c>
      <c r="K80" s="22">
        <v>1778</v>
      </c>
      <c r="L80" s="22">
        <v>1740</v>
      </c>
      <c r="M80" s="22">
        <v>1835</v>
      </c>
      <c r="N80" s="22">
        <v>1756</v>
      </c>
      <c r="O80" s="22">
        <v>1732</v>
      </c>
      <c r="P80" s="22">
        <v>1957</v>
      </c>
      <c r="Q80" s="22">
        <v>1809</v>
      </c>
      <c r="R80" s="22">
        <v>1697</v>
      </c>
      <c r="S80" s="22">
        <v>1702</v>
      </c>
      <c r="T80" s="22">
        <v>1778</v>
      </c>
      <c r="U80" s="22">
        <v>1628</v>
      </c>
      <c r="V80" s="22">
        <v>1593</v>
      </c>
      <c r="W80" s="22">
        <v>1643</v>
      </c>
      <c r="X80" s="22">
        <v>1617</v>
      </c>
      <c r="Y80" s="22">
        <v>1723</v>
      </c>
      <c r="Z80" s="22">
        <v>1625</v>
      </c>
      <c r="AA80" s="22">
        <v>1588</v>
      </c>
      <c r="AB80" s="22">
        <v>1712</v>
      </c>
      <c r="AC80" s="22">
        <v>1635</v>
      </c>
      <c r="AD80" s="22">
        <v>1651</v>
      </c>
      <c r="AE80" s="22">
        <v>1656</v>
      </c>
      <c r="AF80" s="22">
        <v>1698</v>
      </c>
      <c r="AG80" s="22">
        <v>1658</v>
      </c>
      <c r="AH80" s="22">
        <v>1657</v>
      </c>
      <c r="AI80" s="22">
        <v>1614</v>
      </c>
      <c r="AJ80" s="22">
        <v>1592</v>
      </c>
      <c r="AK80" s="22">
        <v>1466</v>
      </c>
      <c r="AL80" s="22">
        <v>1288</v>
      </c>
      <c r="AM80" s="22">
        <v>1350</v>
      </c>
      <c r="AN80" s="22">
        <v>1571</v>
      </c>
      <c r="AO80" s="22">
        <v>1542</v>
      </c>
      <c r="AP80" s="22">
        <v>1299</v>
      </c>
      <c r="AQ80" s="8">
        <v>743</v>
      </c>
      <c r="AR80" s="8">
        <v>739</v>
      </c>
      <c r="AS80" s="22">
        <v>900</v>
      </c>
      <c r="AT80" s="22">
        <v>997</v>
      </c>
      <c r="AU80" s="22">
        <v>1033</v>
      </c>
      <c r="AV80" s="22">
        <v>1076</v>
      </c>
      <c r="AW80" s="178">
        <v>1128</v>
      </c>
    </row>
    <row r="81" spans="1:49" s="2" customFormat="1" x14ac:dyDescent="0.3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row>
    <row r="82" spans="1:49" s="2" customFormat="1" x14ac:dyDescent="0.35">
      <c r="A82" s="51" t="s">
        <v>138</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row>
    <row r="84" spans="1:49" x14ac:dyDescent="0.35">
      <c r="A84" s="456" t="s">
        <v>171</v>
      </c>
      <c r="B84" s="456" t="s">
        <v>160</v>
      </c>
      <c r="C84" s="456" t="s">
        <v>153</v>
      </c>
      <c r="D84" s="14">
        <v>42736</v>
      </c>
      <c r="E84" s="14">
        <v>42767</v>
      </c>
      <c r="F84" s="14">
        <v>42795</v>
      </c>
      <c r="G84" s="14">
        <v>42826</v>
      </c>
      <c r="H84" s="14">
        <v>42856</v>
      </c>
      <c r="I84" s="14">
        <v>42887</v>
      </c>
      <c r="J84" s="14">
        <v>42917</v>
      </c>
      <c r="K84" s="14">
        <v>42948</v>
      </c>
      <c r="L84" s="14">
        <v>42979</v>
      </c>
      <c r="M84" s="14">
        <v>43009</v>
      </c>
      <c r="N84" s="14">
        <v>43040</v>
      </c>
      <c r="O84" s="14">
        <v>43070</v>
      </c>
      <c r="P84" s="14">
        <v>43101</v>
      </c>
      <c r="Q84" s="14">
        <v>43132</v>
      </c>
      <c r="R84" s="14">
        <v>43160</v>
      </c>
      <c r="S84" s="14">
        <v>43191</v>
      </c>
      <c r="T84" s="14">
        <v>43221</v>
      </c>
      <c r="U84" s="14">
        <v>43252</v>
      </c>
      <c r="V84" s="14">
        <v>43282</v>
      </c>
      <c r="W84" s="14">
        <v>43313</v>
      </c>
      <c r="X84" s="14">
        <v>43344</v>
      </c>
      <c r="Y84" s="14">
        <v>43374</v>
      </c>
      <c r="Z84" s="14">
        <v>43405</v>
      </c>
      <c r="AA84" s="14">
        <v>43435</v>
      </c>
      <c r="AB84" s="14">
        <v>43466</v>
      </c>
      <c r="AC84" s="14">
        <v>43497</v>
      </c>
      <c r="AD84" s="14">
        <v>43525</v>
      </c>
      <c r="AE84" s="14">
        <v>43556</v>
      </c>
      <c r="AF84" s="14">
        <v>43586</v>
      </c>
      <c r="AG84" s="14">
        <v>43617</v>
      </c>
      <c r="AH84" s="14">
        <v>43647</v>
      </c>
      <c r="AI84" s="14">
        <v>43678</v>
      </c>
      <c r="AJ84" s="14">
        <v>43709</v>
      </c>
      <c r="AK84" s="14">
        <v>43739</v>
      </c>
      <c r="AL84" s="14">
        <v>43770</v>
      </c>
      <c r="AM84" s="14">
        <v>43800</v>
      </c>
      <c r="AN84" s="14">
        <v>43831</v>
      </c>
      <c r="AO84" s="14">
        <v>43862</v>
      </c>
      <c r="AP84" s="14">
        <v>43891</v>
      </c>
      <c r="AQ84" s="14">
        <v>43922</v>
      </c>
      <c r="AR84" s="14">
        <v>43952</v>
      </c>
      <c r="AS84" s="14">
        <v>43983</v>
      </c>
      <c r="AT84" s="14">
        <v>44013</v>
      </c>
      <c r="AU84" s="14">
        <v>44044</v>
      </c>
      <c r="AV84" s="14">
        <v>44075</v>
      </c>
      <c r="AW84" s="15">
        <v>44105</v>
      </c>
    </row>
    <row r="85" spans="1:49" x14ac:dyDescent="0.35">
      <c r="A85" s="39" t="s">
        <v>356</v>
      </c>
      <c r="B85" s="3" t="s">
        <v>357</v>
      </c>
      <c r="C85" s="231">
        <f t="shared" ref="C85:C92" si="7">AVERAGE(D85:AW85)</f>
        <v>6293.0610869565226</v>
      </c>
      <c r="D85" s="231">
        <v>4073.5</v>
      </c>
      <c r="E85" s="231">
        <v>4822.25</v>
      </c>
      <c r="F85" s="231">
        <v>5491.25</v>
      </c>
      <c r="G85" s="231">
        <v>4074</v>
      </c>
      <c r="H85" s="231">
        <v>6380.75</v>
      </c>
      <c r="I85" s="231">
        <v>5412.5</v>
      </c>
      <c r="J85" s="231">
        <v>6344.35</v>
      </c>
      <c r="K85" s="231">
        <v>7617.25</v>
      </c>
      <c r="L85" s="231">
        <v>6178.6</v>
      </c>
      <c r="M85" s="231">
        <v>7614.5</v>
      </c>
      <c r="N85" s="231">
        <v>8062.1</v>
      </c>
      <c r="O85" s="231">
        <v>8022.35</v>
      </c>
      <c r="P85" s="231">
        <v>6910.5</v>
      </c>
      <c r="Q85" s="231">
        <v>7463.5</v>
      </c>
      <c r="R85" s="231">
        <v>8341.5</v>
      </c>
      <c r="S85" s="231">
        <v>6297.5</v>
      </c>
      <c r="T85" s="231">
        <v>7306.25</v>
      </c>
      <c r="U85" s="231">
        <v>6753.5</v>
      </c>
      <c r="V85" s="231">
        <v>7785.25</v>
      </c>
      <c r="W85" s="231">
        <v>8143.25</v>
      </c>
      <c r="X85" s="231">
        <v>6399.75</v>
      </c>
      <c r="Y85" s="231">
        <v>9495</v>
      </c>
      <c r="Z85" s="231">
        <v>8848.75</v>
      </c>
      <c r="AA85" s="231">
        <v>8430.92</v>
      </c>
      <c r="AB85" s="231">
        <v>7167.25</v>
      </c>
      <c r="AC85" s="231">
        <v>8586.25</v>
      </c>
      <c r="AD85" s="231">
        <v>8809.75</v>
      </c>
      <c r="AE85" s="231">
        <v>10493.19</v>
      </c>
      <c r="AF85" s="231">
        <v>8299.75</v>
      </c>
      <c r="AG85" s="231">
        <v>7110.75</v>
      </c>
      <c r="AH85" s="231">
        <v>8297.25</v>
      </c>
      <c r="AI85" s="231">
        <v>9840.75</v>
      </c>
      <c r="AJ85" s="231">
        <v>7534.5</v>
      </c>
      <c r="AK85" s="231">
        <v>9239.18</v>
      </c>
      <c r="AL85" s="231">
        <v>7730.6</v>
      </c>
      <c r="AM85" s="231">
        <v>9519.2000000000007</v>
      </c>
      <c r="AN85" s="145">
        <v>7011.64</v>
      </c>
      <c r="AO85" s="145">
        <v>7304.71</v>
      </c>
      <c r="AP85" s="145">
        <v>5023.22</v>
      </c>
      <c r="AQ85" s="145">
        <v>276</v>
      </c>
      <c r="AR85" s="145">
        <v>802.75</v>
      </c>
      <c r="AS85" s="145">
        <v>165</v>
      </c>
      <c r="AT85" s="145">
        <v>0</v>
      </c>
      <c r="AU85" s="145">
        <v>0</v>
      </c>
      <c r="AV85" s="145">
        <v>0</v>
      </c>
      <c r="AW85" s="145">
        <v>0</v>
      </c>
    </row>
    <row r="86" spans="1:49" x14ac:dyDescent="0.35">
      <c r="A86" s="39" t="s">
        <v>358</v>
      </c>
      <c r="B86" s="3" t="s">
        <v>357</v>
      </c>
      <c r="C86" s="231">
        <f t="shared" si="7"/>
        <v>645.40456521739134</v>
      </c>
      <c r="D86" s="231">
        <v>0</v>
      </c>
      <c r="E86" s="231">
        <v>0</v>
      </c>
      <c r="F86" s="231">
        <v>170.62</v>
      </c>
      <c r="G86" s="231">
        <v>85.31</v>
      </c>
      <c r="H86" s="231">
        <v>1031.8900000000001</v>
      </c>
      <c r="I86" s="231">
        <v>0</v>
      </c>
      <c r="J86" s="231">
        <v>663.06</v>
      </c>
      <c r="K86" s="231">
        <v>0</v>
      </c>
      <c r="L86" s="231">
        <v>0</v>
      </c>
      <c r="M86" s="231">
        <v>466.81</v>
      </c>
      <c r="N86" s="231">
        <v>170.62</v>
      </c>
      <c r="O86" s="231">
        <v>45.6</v>
      </c>
      <c r="P86" s="231">
        <v>0</v>
      </c>
      <c r="Q86" s="231">
        <v>773.68</v>
      </c>
      <c r="R86" s="231">
        <v>533.91999999999996</v>
      </c>
      <c r="S86" s="231">
        <v>289.08999999999997</v>
      </c>
      <c r="T86" s="231">
        <v>0</v>
      </c>
      <c r="U86" s="231">
        <v>4351.95</v>
      </c>
      <c r="V86" s="231">
        <v>861.27</v>
      </c>
      <c r="W86" s="231">
        <v>298.24</v>
      </c>
      <c r="X86" s="231">
        <v>0</v>
      </c>
      <c r="Y86" s="231">
        <v>287.08999999999997</v>
      </c>
      <c r="Z86" s="231">
        <v>45.6</v>
      </c>
      <c r="AA86" s="231">
        <v>634.65</v>
      </c>
      <c r="AB86" s="231">
        <v>516.32000000000005</v>
      </c>
      <c r="AC86" s="231">
        <v>299.8</v>
      </c>
      <c r="AD86" s="231">
        <v>40</v>
      </c>
      <c r="AE86" s="231">
        <v>287.08999999999997</v>
      </c>
      <c r="AF86" s="231">
        <v>836.77</v>
      </c>
      <c r="AG86" s="231">
        <v>0</v>
      </c>
      <c r="AH86" s="231">
        <v>0</v>
      </c>
      <c r="AI86" s="231">
        <v>2060.6799999999998</v>
      </c>
      <c r="AJ86" s="231">
        <v>2381.7600000000002</v>
      </c>
      <c r="AK86" s="231">
        <v>0</v>
      </c>
      <c r="AL86" s="231">
        <v>1162.44</v>
      </c>
      <c r="AM86" s="231">
        <v>0</v>
      </c>
      <c r="AN86" s="145">
        <v>151.53</v>
      </c>
      <c r="AO86" s="145">
        <v>230.76</v>
      </c>
      <c r="AP86" s="145">
        <v>0</v>
      </c>
      <c r="AQ86" s="145">
        <v>8735.58</v>
      </c>
      <c r="AR86" s="145">
        <v>285</v>
      </c>
      <c r="AS86" s="145">
        <v>1728.24</v>
      </c>
      <c r="AT86" s="145">
        <v>0</v>
      </c>
      <c r="AU86" s="145">
        <v>0</v>
      </c>
      <c r="AV86" s="145">
        <v>0</v>
      </c>
      <c r="AW86" s="145">
        <v>263.24</v>
      </c>
    </row>
    <row r="87" spans="1:49" x14ac:dyDescent="0.35">
      <c r="A87" s="39" t="s">
        <v>359</v>
      </c>
      <c r="B87" s="3" t="s">
        <v>357</v>
      </c>
      <c r="C87" s="231">
        <f t="shared" si="7"/>
        <v>63.647173913043467</v>
      </c>
      <c r="D87" s="231">
        <v>178.25</v>
      </c>
      <c r="E87" s="231">
        <v>94.48</v>
      </c>
      <c r="F87" s="231">
        <v>0</v>
      </c>
      <c r="G87" s="231">
        <v>124.35</v>
      </c>
      <c r="H87" s="231">
        <v>27.76</v>
      </c>
      <c r="I87" s="231">
        <v>0</v>
      </c>
      <c r="J87" s="231">
        <v>182</v>
      </c>
      <c r="K87" s="231">
        <v>21.79</v>
      </c>
      <c r="L87" s="231">
        <v>32.97</v>
      </c>
      <c r="M87" s="231">
        <v>78.22</v>
      </c>
      <c r="N87" s="231">
        <v>0</v>
      </c>
      <c r="O87" s="231">
        <v>0</v>
      </c>
      <c r="P87" s="231">
        <v>0</v>
      </c>
      <c r="Q87" s="231">
        <v>58.09</v>
      </c>
      <c r="R87" s="231">
        <v>0</v>
      </c>
      <c r="S87" s="231">
        <v>69</v>
      </c>
      <c r="T87" s="231">
        <v>0</v>
      </c>
      <c r="U87" s="231">
        <v>469.4</v>
      </c>
      <c r="V87" s="231">
        <v>140.69</v>
      </c>
      <c r="W87" s="231">
        <v>65.209999999999994</v>
      </c>
      <c r="X87" s="231">
        <v>95.23</v>
      </c>
      <c r="Y87" s="231">
        <v>94.65</v>
      </c>
      <c r="Z87" s="231">
        <v>47.6</v>
      </c>
      <c r="AA87" s="231">
        <v>208.75</v>
      </c>
      <c r="AB87" s="231">
        <v>49.29</v>
      </c>
      <c r="AC87" s="231">
        <v>80.319999999999993</v>
      </c>
      <c r="AD87" s="231">
        <v>27.15</v>
      </c>
      <c r="AE87" s="231">
        <v>19.579999999999998</v>
      </c>
      <c r="AF87" s="231">
        <v>112.24</v>
      </c>
      <c r="AG87" s="231">
        <v>0</v>
      </c>
      <c r="AH87" s="231">
        <v>0</v>
      </c>
      <c r="AI87" s="231">
        <v>118.1</v>
      </c>
      <c r="AJ87" s="231">
        <v>271.45</v>
      </c>
      <c r="AK87" s="231">
        <v>0</v>
      </c>
      <c r="AL87" s="231">
        <v>125.72</v>
      </c>
      <c r="AM87" s="231">
        <v>34.56</v>
      </c>
      <c r="AN87" s="145">
        <v>0</v>
      </c>
      <c r="AO87" s="145">
        <v>14.91</v>
      </c>
      <c r="AP87" s="145">
        <v>0</v>
      </c>
      <c r="AQ87" s="145">
        <v>0</v>
      </c>
      <c r="AR87" s="145">
        <v>0</v>
      </c>
      <c r="AS87" s="145">
        <v>0</v>
      </c>
      <c r="AT87" s="145">
        <v>0</v>
      </c>
      <c r="AU87" s="145">
        <v>0</v>
      </c>
      <c r="AV87" s="145">
        <v>0</v>
      </c>
      <c r="AW87" s="145">
        <v>86.01</v>
      </c>
    </row>
    <row r="88" spans="1:49" x14ac:dyDescent="0.35">
      <c r="A88" s="39" t="s">
        <v>360</v>
      </c>
      <c r="B88" s="3" t="s">
        <v>357</v>
      </c>
      <c r="C88" s="231">
        <f t="shared" si="7"/>
        <v>797.89717391304328</v>
      </c>
      <c r="D88" s="231">
        <v>464.24</v>
      </c>
      <c r="E88" s="231">
        <v>592.96</v>
      </c>
      <c r="F88" s="231">
        <v>785.54</v>
      </c>
      <c r="G88" s="231">
        <v>1065.56</v>
      </c>
      <c r="H88" s="231">
        <v>1094</v>
      </c>
      <c r="I88" s="231">
        <v>1324.03</v>
      </c>
      <c r="J88" s="231">
        <v>1442.45</v>
      </c>
      <c r="K88" s="231">
        <v>1446.39</v>
      </c>
      <c r="L88" s="231">
        <v>1427.79</v>
      </c>
      <c r="M88" s="231">
        <v>1869.68</v>
      </c>
      <c r="N88" s="231">
        <v>1587.35</v>
      </c>
      <c r="O88" s="231">
        <v>1983</v>
      </c>
      <c r="P88" s="231">
        <v>207.44</v>
      </c>
      <c r="Q88" s="231">
        <v>664.47</v>
      </c>
      <c r="R88" s="231">
        <v>793.68</v>
      </c>
      <c r="S88" s="231">
        <v>998.51</v>
      </c>
      <c r="T88" s="231">
        <v>963.4</v>
      </c>
      <c r="U88" s="231">
        <v>1094.51</v>
      </c>
      <c r="V88" s="231">
        <v>347.63</v>
      </c>
      <c r="W88" s="231">
        <v>415.46</v>
      </c>
      <c r="X88" s="231">
        <v>268.94</v>
      </c>
      <c r="Y88" s="231">
        <v>634.97</v>
      </c>
      <c r="Z88" s="231">
        <v>290</v>
      </c>
      <c r="AA88" s="231">
        <v>321.88</v>
      </c>
      <c r="AB88" s="231">
        <v>487.25</v>
      </c>
      <c r="AC88" s="231">
        <v>653.64</v>
      </c>
      <c r="AD88" s="231">
        <v>869.4</v>
      </c>
      <c r="AE88" s="231">
        <v>646.86</v>
      </c>
      <c r="AF88" s="231">
        <v>380.98</v>
      </c>
      <c r="AG88" s="231">
        <v>427.03</v>
      </c>
      <c r="AH88" s="231">
        <v>790.65</v>
      </c>
      <c r="AI88" s="231">
        <v>632.46</v>
      </c>
      <c r="AJ88" s="231">
        <v>719.21</v>
      </c>
      <c r="AK88" s="231">
        <v>925.46</v>
      </c>
      <c r="AL88" s="231">
        <v>662.27</v>
      </c>
      <c r="AM88" s="231">
        <v>544.84</v>
      </c>
      <c r="AN88" s="145">
        <v>676.73</v>
      </c>
      <c r="AO88" s="145">
        <v>729.74</v>
      </c>
      <c r="AP88" s="145">
        <v>739.71</v>
      </c>
      <c r="AQ88" s="145">
        <v>474.97</v>
      </c>
      <c r="AR88" s="145">
        <v>585.23</v>
      </c>
      <c r="AS88" s="145">
        <v>441.89</v>
      </c>
      <c r="AT88" s="145">
        <v>770.45</v>
      </c>
      <c r="AU88" s="145">
        <v>676.07</v>
      </c>
      <c r="AV88" s="145">
        <v>838.71</v>
      </c>
      <c r="AW88" s="145">
        <v>945.84</v>
      </c>
    </row>
    <row r="89" spans="1:49" x14ac:dyDescent="0.35">
      <c r="A89" s="39" t="s">
        <v>361</v>
      </c>
      <c r="B89" s="3" t="s">
        <v>357</v>
      </c>
      <c r="C89" s="231">
        <f t="shared" si="7"/>
        <v>10852.729565217391</v>
      </c>
      <c r="D89" s="231">
        <v>12582.2</v>
      </c>
      <c r="E89" s="231">
        <v>11950</v>
      </c>
      <c r="F89" s="231">
        <v>12292.7</v>
      </c>
      <c r="G89" s="231">
        <v>11624.1</v>
      </c>
      <c r="H89" s="231">
        <v>10231.200000000001</v>
      </c>
      <c r="I89" s="231">
        <v>11777.7</v>
      </c>
      <c r="J89" s="231">
        <v>13289.4</v>
      </c>
      <c r="K89" s="231">
        <v>13081.5</v>
      </c>
      <c r="L89" s="231">
        <v>12169.8</v>
      </c>
      <c r="M89" s="231">
        <v>11835.5</v>
      </c>
      <c r="N89" s="231">
        <v>12151.3</v>
      </c>
      <c r="O89" s="231">
        <v>12708.11</v>
      </c>
      <c r="P89" s="231">
        <v>11831.3</v>
      </c>
      <c r="Q89" s="231">
        <v>12913.8</v>
      </c>
      <c r="R89" s="231">
        <v>14556.25</v>
      </c>
      <c r="S89" s="231">
        <v>14021.3</v>
      </c>
      <c r="T89" s="231">
        <v>12515.55</v>
      </c>
      <c r="U89" s="231">
        <v>11416.75</v>
      </c>
      <c r="V89" s="231">
        <v>11155.35</v>
      </c>
      <c r="W89" s="231">
        <v>10923.75</v>
      </c>
      <c r="X89" s="231">
        <v>10298</v>
      </c>
      <c r="Y89" s="231">
        <v>12879.5</v>
      </c>
      <c r="Z89" s="231">
        <v>13162.75</v>
      </c>
      <c r="AA89" s="231">
        <v>11426.25</v>
      </c>
      <c r="AB89" s="231">
        <v>11500.05</v>
      </c>
      <c r="AC89" s="231">
        <v>12304.95</v>
      </c>
      <c r="AD89" s="231">
        <v>12743.25</v>
      </c>
      <c r="AE89" s="231">
        <v>13658.75</v>
      </c>
      <c r="AF89" s="231">
        <v>12006.25</v>
      </c>
      <c r="AG89" s="231">
        <v>12211.5</v>
      </c>
      <c r="AH89" s="231">
        <v>11261</v>
      </c>
      <c r="AI89" s="231">
        <v>11747.75</v>
      </c>
      <c r="AJ89" s="231">
        <v>10686</v>
      </c>
      <c r="AK89" s="231">
        <v>11456.75</v>
      </c>
      <c r="AL89" s="231">
        <v>12926.75</v>
      </c>
      <c r="AM89" s="231">
        <v>12822</v>
      </c>
      <c r="AN89" s="145">
        <v>12697.25</v>
      </c>
      <c r="AO89" s="145">
        <v>12985</v>
      </c>
      <c r="AP89" s="145">
        <v>11725</v>
      </c>
      <c r="AQ89" s="145">
        <v>8449.75</v>
      </c>
      <c r="AR89" s="145">
        <v>0</v>
      </c>
      <c r="AS89" s="145">
        <v>0</v>
      </c>
      <c r="AT89" s="145">
        <v>0</v>
      </c>
      <c r="AU89" s="145">
        <v>596</v>
      </c>
      <c r="AV89" s="145">
        <v>7112.25</v>
      </c>
      <c r="AW89" s="145">
        <v>7541.25</v>
      </c>
    </row>
    <row r="90" spans="1:49" x14ac:dyDescent="0.35">
      <c r="A90" s="39" t="s">
        <v>362</v>
      </c>
      <c r="B90" s="3" t="s">
        <v>357</v>
      </c>
      <c r="C90" s="231">
        <f t="shared" si="7"/>
        <v>28.132173913043477</v>
      </c>
      <c r="D90" s="231">
        <v>17.12</v>
      </c>
      <c r="E90" s="231">
        <v>6</v>
      </c>
      <c r="F90" s="231">
        <v>1.2</v>
      </c>
      <c r="G90" s="231">
        <v>28.27</v>
      </c>
      <c r="H90" s="231">
        <v>29.27</v>
      </c>
      <c r="I90" s="231">
        <v>7.8</v>
      </c>
      <c r="J90" s="231">
        <v>166.33</v>
      </c>
      <c r="K90" s="231">
        <v>23.57</v>
      </c>
      <c r="L90" s="231">
        <v>1.2</v>
      </c>
      <c r="M90" s="231">
        <v>18.82</v>
      </c>
      <c r="N90" s="231">
        <v>0.57999999999999996</v>
      </c>
      <c r="O90" s="231">
        <v>1.6</v>
      </c>
      <c r="P90" s="231">
        <v>0.3</v>
      </c>
      <c r="Q90" s="231">
        <v>7.38</v>
      </c>
      <c r="R90" s="231">
        <v>0</v>
      </c>
      <c r="S90" s="231">
        <v>18.62</v>
      </c>
      <c r="T90" s="231">
        <v>13.59</v>
      </c>
      <c r="U90" s="231">
        <v>64.97</v>
      </c>
      <c r="V90" s="231">
        <v>25.02</v>
      </c>
      <c r="W90" s="231">
        <v>30.3</v>
      </c>
      <c r="X90" s="231">
        <v>16.82</v>
      </c>
      <c r="Y90" s="231">
        <v>23.84</v>
      </c>
      <c r="Z90" s="231">
        <v>20.059999999999999</v>
      </c>
      <c r="AA90" s="231">
        <v>74.42</v>
      </c>
      <c r="AB90" s="231">
        <v>30.26</v>
      </c>
      <c r="AC90" s="231">
        <v>105.42</v>
      </c>
      <c r="AD90" s="231">
        <v>35.69</v>
      </c>
      <c r="AE90" s="231">
        <v>40.42</v>
      </c>
      <c r="AF90" s="231">
        <v>28.73</v>
      </c>
      <c r="AG90" s="231">
        <v>12.7</v>
      </c>
      <c r="AH90" s="231">
        <v>0.6</v>
      </c>
      <c r="AI90" s="231">
        <v>42.2</v>
      </c>
      <c r="AJ90" s="231">
        <v>205.77</v>
      </c>
      <c r="AK90" s="231">
        <v>27.42</v>
      </c>
      <c r="AL90" s="231">
        <v>43.82</v>
      </c>
      <c r="AM90" s="231">
        <v>3.01</v>
      </c>
      <c r="AN90" s="145">
        <v>24</v>
      </c>
      <c r="AO90" s="145">
        <v>17.420000000000002</v>
      </c>
      <c r="AP90" s="145">
        <v>0.6</v>
      </c>
      <c r="AQ90" s="145">
        <v>0</v>
      </c>
      <c r="AR90" s="145">
        <v>0</v>
      </c>
      <c r="AS90" s="145">
        <v>0</v>
      </c>
      <c r="AT90" s="145">
        <v>17.5</v>
      </c>
      <c r="AU90" s="145">
        <v>2.4</v>
      </c>
      <c r="AV90" s="145">
        <v>24.26</v>
      </c>
      <c r="AW90" s="145">
        <v>34.78</v>
      </c>
    </row>
    <row r="91" spans="1:49" x14ac:dyDescent="0.35">
      <c r="A91" s="39" t="s">
        <v>363</v>
      </c>
      <c r="B91" s="3" t="s">
        <v>357</v>
      </c>
      <c r="C91" s="231">
        <f t="shared" si="7"/>
        <v>22.565217391304348</v>
      </c>
      <c r="D91" s="231">
        <v>0</v>
      </c>
      <c r="E91" s="231">
        <v>0</v>
      </c>
      <c r="F91" s="231">
        <v>0</v>
      </c>
      <c r="G91" s="231">
        <v>0</v>
      </c>
      <c r="H91" s="231">
        <v>0</v>
      </c>
      <c r="I91" s="231">
        <v>0</v>
      </c>
      <c r="J91" s="231">
        <v>128</v>
      </c>
      <c r="K91" s="231">
        <v>0</v>
      </c>
      <c r="L91" s="231">
        <v>124.5</v>
      </c>
      <c r="M91" s="231">
        <v>0</v>
      </c>
      <c r="N91" s="231">
        <v>0</v>
      </c>
      <c r="O91" s="231">
        <v>0</v>
      </c>
      <c r="P91" s="231">
        <v>131.5</v>
      </c>
      <c r="Q91" s="231">
        <v>0</v>
      </c>
      <c r="R91" s="231">
        <v>259.5</v>
      </c>
      <c r="S91" s="231">
        <v>0</v>
      </c>
      <c r="T91" s="231">
        <v>131.5</v>
      </c>
      <c r="U91" s="231">
        <v>0</v>
      </c>
      <c r="V91" s="231">
        <v>0</v>
      </c>
      <c r="W91" s="231">
        <v>131.5</v>
      </c>
      <c r="X91" s="231">
        <v>0</v>
      </c>
      <c r="Y91" s="231">
        <v>0</v>
      </c>
      <c r="Z91" s="231">
        <v>0</v>
      </c>
      <c r="AA91" s="231">
        <v>0</v>
      </c>
      <c r="AB91" s="231">
        <v>131.5</v>
      </c>
      <c r="AC91" s="231">
        <v>0</v>
      </c>
      <c r="AD91" s="231">
        <v>0</v>
      </c>
      <c r="AE91" s="231">
        <v>0</v>
      </c>
      <c r="AF91" s="231">
        <v>0</v>
      </c>
      <c r="AG91" s="231">
        <v>0</v>
      </c>
      <c r="AH91" s="231">
        <v>0</v>
      </c>
      <c r="AI91" s="231">
        <v>0</v>
      </c>
      <c r="AJ91" s="231">
        <v>0</v>
      </c>
      <c r="AK91" s="231">
        <v>0</v>
      </c>
      <c r="AL91" s="231">
        <v>0</v>
      </c>
      <c r="AM91" s="231">
        <v>0</v>
      </c>
      <c r="AN91" s="145">
        <v>0</v>
      </c>
      <c r="AO91" s="145">
        <v>0</v>
      </c>
      <c r="AP91" s="145">
        <v>0</v>
      </c>
      <c r="AQ91" s="145">
        <v>0</v>
      </c>
      <c r="AR91" s="145">
        <v>0</v>
      </c>
      <c r="AS91" s="145">
        <v>0</v>
      </c>
      <c r="AT91" s="145">
        <v>0</v>
      </c>
      <c r="AU91" s="145">
        <v>0</v>
      </c>
      <c r="AV91" s="145">
        <v>0</v>
      </c>
      <c r="AW91" s="145">
        <v>0</v>
      </c>
    </row>
    <row r="92" spans="1:49" s="51" customFormat="1" x14ac:dyDescent="0.35">
      <c r="A92" s="573" t="s">
        <v>170</v>
      </c>
      <c r="B92" s="574"/>
      <c r="C92" s="207">
        <f t="shared" si="7"/>
        <v>18703.436956521738</v>
      </c>
      <c r="D92" s="207">
        <f>SUM(D85:D91)</f>
        <v>17315.310000000001</v>
      </c>
      <c r="E92" s="207">
        <f t="shared" ref="E92:AW92" si="8">SUM(E85:E91)</f>
        <v>17465.689999999999</v>
      </c>
      <c r="F92" s="207">
        <f t="shared" si="8"/>
        <v>18741.310000000001</v>
      </c>
      <c r="G92" s="207">
        <f t="shared" si="8"/>
        <v>17001.59</v>
      </c>
      <c r="H92" s="207">
        <f t="shared" si="8"/>
        <v>18794.870000000003</v>
      </c>
      <c r="I92" s="207">
        <f t="shared" si="8"/>
        <v>18522.03</v>
      </c>
      <c r="J92" s="207">
        <f t="shared" si="8"/>
        <v>22215.590000000004</v>
      </c>
      <c r="K92" s="207">
        <f t="shared" si="8"/>
        <v>22190.5</v>
      </c>
      <c r="L92" s="207">
        <f t="shared" si="8"/>
        <v>19934.86</v>
      </c>
      <c r="M92" s="207">
        <f t="shared" si="8"/>
        <v>21883.53</v>
      </c>
      <c r="N92" s="207">
        <f t="shared" si="8"/>
        <v>21971.950000000004</v>
      </c>
      <c r="O92" s="207">
        <f t="shared" si="8"/>
        <v>22760.66</v>
      </c>
      <c r="P92" s="207">
        <f t="shared" si="8"/>
        <v>19081.039999999997</v>
      </c>
      <c r="Q92" s="207">
        <f t="shared" si="8"/>
        <v>21880.920000000002</v>
      </c>
      <c r="R92" s="207">
        <f t="shared" si="8"/>
        <v>24484.85</v>
      </c>
      <c r="S92" s="207">
        <f t="shared" si="8"/>
        <v>21694.02</v>
      </c>
      <c r="T92" s="207">
        <f t="shared" si="8"/>
        <v>20930.289999999997</v>
      </c>
      <c r="U92" s="207">
        <f t="shared" si="8"/>
        <v>24151.08</v>
      </c>
      <c r="V92" s="207">
        <f t="shared" si="8"/>
        <v>20315.210000000003</v>
      </c>
      <c r="W92" s="207">
        <f t="shared" si="8"/>
        <v>20007.709999999995</v>
      </c>
      <c r="X92" s="207">
        <f t="shared" si="8"/>
        <v>17078.739999999998</v>
      </c>
      <c r="Y92" s="207">
        <f t="shared" si="8"/>
        <v>23415.05</v>
      </c>
      <c r="Z92" s="207">
        <f t="shared" si="8"/>
        <v>22414.760000000002</v>
      </c>
      <c r="AA92" s="207">
        <f t="shared" si="8"/>
        <v>21096.869999999995</v>
      </c>
      <c r="AB92" s="207">
        <f t="shared" si="8"/>
        <v>19881.919999999998</v>
      </c>
      <c r="AC92" s="207">
        <f t="shared" si="8"/>
        <v>22030.379999999997</v>
      </c>
      <c r="AD92" s="207">
        <f t="shared" si="8"/>
        <v>22525.239999999998</v>
      </c>
      <c r="AE92" s="207">
        <f t="shared" si="8"/>
        <v>25145.89</v>
      </c>
      <c r="AF92" s="207">
        <f t="shared" si="8"/>
        <v>21664.719999999998</v>
      </c>
      <c r="AG92" s="207">
        <f t="shared" si="8"/>
        <v>19761.98</v>
      </c>
      <c r="AH92" s="207">
        <f t="shared" si="8"/>
        <v>20349.5</v>
      </c>
      <c r="AI92" s="207">
        <f t="shared" si="8"/>
        <v>24441.940000000002</v>
      </c>
      <c r="AJ92" s="207">
        <f t="shared" si="8"/>
        <v>21798.690000000002</v>
      </c>
      <c r="AK92" s="207">
        <f t="shared" si="8"/>
        <v>21648.809999999998</v>
      </c>
      <c r="AL92" s="207">
        <f t="shared" si="8"/>
        <v>22651.599999999999</v>
      </c>
      <c r="AM92" s="207">
        <f t="shared" si="8"/>
        <v>22923.609999999997</v>
      </c>
      <c r="AN92" s="207">
        <f t="shared" si="8"/>
        <v>20561.150000000001</v>
      </c>
      <c r="AO92" s="207">
        <f t="shared" si="8"/>
        <v>21282.54</v>
      </c>
      <c r="AP92" s="207">
        <f t="shared" si="8"/>
        <v>17488.53</v>
      </c>
      <c r="AQ92" s="207">
        <f t="shared" si="8"/>
        <v>17936.3</v>
      </c>
      <c r="AR92" s="207">
        <f t="shared" si="8"/>
        <v>1672.98</v>
      </c>
      <c r="AS92" s="207">
        <f t="shared" si="8"/>
        <v>2335.13</v>
      </c>
      <c r="AT92" s="207">
        <f t="shared" si="8"/>
        <v>787.95</v>
      </c>
      <c r="AU92" s="207">
        <f t="shared" si="8"/>
        <v>1274.4700000000003</v>
      </c>
      <c r="AV92" s="207">
        <f t="shared" si="8"/>
        <v>7975.22</v>
      </c>
      <c r="AW92" s="207">
        <f t="shared" si="8"/>
        <v>8871.1200000000008</v>
      </c>
    </row>
    <row r="93" spans="1:49" x14ac:dyDescent="0.35">
      <c r="A93" s="31"/>
      <c r="B93" s="19"/>
      <c r="C93" s="19"/>
      <c r="D93" s="35"/>
      <c r="E93" s="35"/>
      <c r="F93" s="35"/>
      <c r="G93" s="35"/>
      <c r="H93" s="35"/>
      <c r="I93" s="35"/>
      <c r="J93" s="35"/>
      <c r="K93" s="35"/>
      <c r="L93" s="35"/>
      <c r="M93" s="35"/>
      <c r="N93" s="35"/>
      <c r="O93" s="35"/>
      <c r="P93" s="36"/>
      <c r="Q93" s="36"/>
      <c r="R93" s="36"/>
      <c r="S93" s="36"/>
      <c r="T93" s="36"/>
      <c r="U93" s="36"/>
      <c r="V93" s="36"/>
      <c r="W93" s="36"/>
      <c r="X93" s="36"/>
      <c r="Y93" s="36"/>
      <c r="Z93" s="36"/>
      <c r="AA93" s="36"/>
      <c r="AB93" s="37"/>
      <c r="AC93" s="37"/>
      <c r="AD93" s="37"/>
      <c r="AE93" s="37"/>
      <c r="AF93" s="37"/>
      <c r="AG93" s="37"/>
      <c r="AH93" s="37"/>
      <c r="AI93" s="37"/>
      <c r="AJ93" s="37"/>
      <c r="AK93" s="37"/>
      <c r="AL93" s="37"/>
      <c r="AM93" s="37"/>
      <c r="AN93" s="36"/>
      <c r="AO93" s="36"/>
      <c r="AP93" s="36"/>
      <c r="AQ93" s="36"/>
      <c r="AR93" s="34"/>
      <c r="AS93" s="34"/>
      <c r="AT93" s="34"/>
    </row>
    <row r="94" spans="1:49" x14ac:dyDescent="0.35">
      <c r="A94" s="74" t="s">
        <v>139</v>
      </c>
      <c r="B94" s="19"/>
      <c r="C94" s="19"/>
      <c r="D94" s="35"/>
      <c r="E94" s="35"/>
      <c r="F94" s="35"/>
      <c r="G94" s="35"/>
      <c r="H94" s="35"/>
      <c r="I94" s="35"/>
      <c r="J94" s="35"/>
      <c r="K94" s="35"/>
      <c r="L94" s="35"/>
      <c r="M94" s="35"/>
      <c r="N94" s="35"/>
      <c r="O94" s="35"/>
      <c r="P94" s="36"/>
      <c r="Q94" s="36"/>
      <c r="R94" s="36"/>
      <c r="S94" s="36"/>
      <c r="T94" s="36"/>
      <c r="U94" s="36"/>
      <c r="V94" s="36"/>
      <c r="W94" s="36"/>
      <c r="X94" s="36"/>
      <c r="Y94" s="36"/>
      <c r="Z94" s="36"/>
      <c r="AA94" s="36"/>
      <c r="AB94" s="37"/>
      <c r="AC94" s="37"/>
      <c r="AD94" s="37"/>
      <c r="AE94" s="37"/>
      <c r="AF94" s="37"/>
      <c r="AG94" s="37"/>
      <c r="AH94" s="37"/>
      <c r="AI94" s="37"/>
      <c r="AJ94" s="37"/>
      <c r="AK94" s="37"/>
      <c r="AL94" s="37"/>
      <c r="AM94" s="37"/>
      <c r="AN94" s="36"/>
      <c r="AO94" s="36"/>
      <c r="AP94" s="36"/>
      <c r="AQ94" s="36"/>
      <c r="AR94" s="34"/>
      <c r="AS94" s="34"/>
      <c r="AT94" s="34"/>
    </row>
    <row r="95" spans="1:49" x14ac:dyDescent="0.35">
      <c r="A95" s="11"/>
    </row>
    <row r="96" spans="1:49" ht="21" customHeight="1" x14ac:dyDescent="0.35">
      <c r="A96" s="456" t="s">
        <v>171</v>
      </c>
      <c r="B96" s="456" t="s">
        <v>160</v>
      </c>
      <c r="C96" s="456" t="s">
        <v>153</v>
      </c>
      <c r="D96" s="14">
        <v>42736</v>
      </c>
      <c r="E96" s="14">
        <v>42767</v>
      </c>
      <c r="F96" s="14">
        <v>42795</v>
      </c>
      <c r="G96" s="14">
        <v>42826</v>
      </c>
      <c r="H96" s="14">
        <v>42856</v>
      </c>
      <c r="I96" s="14">
        <v>42887</v>
      </c>
      <c r="J96" s="14">
        <v>42917</v>
      </c>
      <c r="K96" s="14">
        <v>42948</v>
      </c>
      <c r="L96" s="14">
        <v>42979</v>
      </c>
      <c r="M96" s="14">
        <v>43009</v>
      </c>
      <c r="N96" s="14">
        <v>43040</v>
      </c>
      <c r="O96" s="14">
        <v>43070</v>
      </c>
      <c r="P96" s="14">
        <v>43101</v>
      </c>
      <c r="Q96" s="14">
        <v>43132</v>
      </c>
      <c r="R96" s="14">
        <v>43160</v>
      </c>
      <c r="S96" s="14">
        <v>43191</v>
      </c>
      <c r="T96" s="14">
        <v>43221</v>
      </c>
      <c r="U96" s="14">
        <v>43252</v>
      </c>
      <c r="V96" s="14">
        <v>43282</v>
      </c>
      <c r="W96" s="14">
        <v>43313</v>
      </c>
      <c r="X96" s="14">
        <v>43344</v>
      </c>
      <c r="Y96" s="14">
        <v>43374</v>
      </c>
      <c r="Z96" s="14">
        <v>43405</v>
      </c>
      <c r="AA96" s="14">
        <v>43435</v>
      </c>
      <c r="AB96" s="14">
        <v>43466</v>
      </c>
      <c r="AC96" s="14">
        <v>43497</v>
      </c>
      <c r="AD96" s="14">
        <v>43525</v>
      </c>
      <c r="AE96" s="14">
        <v>43556</v>
      </c>
      <c r="AF96" s="14">
        <v>43586</v>
      </c>
      <c r="AG96" s="14">
        <v>43617</v>
      </c>
      <c r="AH96" s="14">
        <v>43647</v>
      </c>
      <c r="AI96" s="14">
        <v>43678</v>
      </c>
      <c r="AJ96" s="14">
        <v>43709</v>
      </c>
      <c r="AK96" s="14">
        <v>43739</v>
      </c>
      <c r="AL96" s="14">
        <v>43770</v>
      </c>
      <c r="AM96" s="14">
        <v>43800</v>
      </c>
      <c r="AN96" s="14">
        <v>43831</v>
      </c>
      <c r="AO96" s="14">
        <v>43862</v>
      </c>
      <c r="AP96" s="14">
        <v>43891</v>
      </c>
      <c r="AQ96" s="14">
        <v>43922</v>
      </c>
      <c r="AR96" s="14">
        <v>43952</v>
      </c>
      <c r="AS96" s="14">
        <v>43983</v>
      </c>
      <c r="AT96" s="14">
        <v>44013</v>
      </c>
      <c r="AU96" s="14">
        <v>44044</v>
      </c>
      <c r="AV96" s="14">
        <v>44075</v>
      </c>
      <c r="AW96" s="15">
        <v>44105</v>
      </c>
    </row>
    <row r="97" spans="1:49" s="34" customFormat="1" x14ac:dyDescent="0.35">
      <c r="A97" s="38" t="s">
        <v>364</v>
      </c>
      <c r="B97" s="40" t="s">
        <v>365</v>
      </c>
      <c r="C97" s="145">
        <f t="shared" ref="C97:C111" si="9">AVERAGE(D97:AW97)</f>
        <v>1350.2608695652175</v>
      </c>
      <c r="D97" s="145">
        <v>3012</v>
      </c>
      <c r="E97" s="145">
        <v>2376</v>
      </c>
      <c r="F97" s="145">
        <v>1592</v>
      </c>
      <c r="G97" s="145">
        <v>1768</v>
      </c>
      <c r="H97" s="145">
        <v>1128</v>
      </c>
      <c r="I97" s="145">
        <v>1780</v>
      </c>
      <c r="J97" s="145">
        <v>2128</v>
      </c>
      <c r="K97" s="145">
        <v>2260</v>
      </c>
      <c r="L97" s="145">
        <v>1428</v>
      </c>
      <c r="M97" s="145">
        <v>2280</v>
      </c>
      <c r="N97" s="145">
        <v>2128</v>
      </c>
      <c r="O97" s="145">
        <v>1164</v>
      </c>
      <c r="P97" s="145">
        <v>2020</v>
      </c>
      <c r="Q97" s="145">
        <v>2548</v>
      </c>
      <c r="R97" s="145">
        <v>2064</v>
      </c>
      <c r="S97" s="145">
        <v>1904</v>
      </c>
      <c r="T97" s="145">
        <v>564</v>
      </c>
      <c r="U97" s="145">
        <v>380</v>
      </c>
      <c r="V97" s="145">
        <v>452</v>
      </c>
      <c r="W97" s="145">
        <v>488</v>
      </c>
      <c r="X97" s="145">
        <v>912</v>
      </c>
      <c r="Y97" s="145">
        <v>900</v>
      </c>
      <c r="Z97" s="145">
        <v>504</v>
      </c>
      <c r="AA97" s="145">
        <v>620</v>
      </c>
      <c r="AB97" s="145">
        <v>1180</v>
      </c>
      <c r="AC97" s="145">
        <v>1344</v>
      </c>
      <c r="AD97" s="145">
        <v>1196</v>
      </c>
      <c r="AE97" s="145">
        <v>1000</v>
      </c>
      <c r="AF97" s="145">
        <v>1200</v>
      </c>
      <c r="AG97" s="145">
        <v>1220</v>
      </c>
      <c r="AH97" s="145">
        <v>1628</v>
      </c>
      <c r="AI97" s="145">
        <v>1312</v>
      </c>
      <c r="AJ97" s="145">
        <v>1300</v>
      </c>
      <c r="AK97" s="145">
        <v>1268</v>
      </c>
      <c r="AL97" s="145">
        <v>1256</v>
      </c>
      <c r="AM97" s="145">
        <v>1460</v>
      </c>
      <c r="AN97" s="145">
        <v>1644</v>
      </c>
      <c r="AO97" s="145">
        <v>1376</v>
      </c>
      <c r="AP97" s="145">
        <v>1104</v>
      </c>
      <c r="AQ97" s="145">
        <v>484</v>
      </c>
      <c r="AR97" s="145">
        <v>0</v>
      </c>
      <c r="AS97" s="145">
        <v>0</v>
      </c>
      <c r="AT97" s="145">
        <v>0</v>
      </c>
      <c r="AU97" s="145">
        <v>596</v>
      </c>
      <c r="AV97" s="145">
        <v>2728</v>
      </c>
      <c r="AW97" s="145">
        <v>2416</v>
      </c>
    </row>
    <row r="98" spans="1:49" x14ac:dyDescent="0.35">
      <c r="A98" s="13" t="s">
        <v>364</v>
      </c>
      <c r="B98" s="23" t="s">
        <v>172</v>
      </c>
      <c r="C98" s="102">
        <f t="shared" si="9"/>
        <v>337.56521739130437</v>
      </c>
      <c r="D98" s="4">
        <v>753</v>
      </c>
      <c r="E98" s="4">
        <v>594</v>
      </c>
      <c r="F98" s="4">
        <v>398</v>
      </c>
      <c r="G98" s="4">
        <v>442</v>
      </c>
      <c r="H98" s="4">
        <v>282</v>
      </c>
      <c r="I98" s="4">
        <v>445</v>
      </c>
      <c r="J98" s="4">
        <v>532</v>
      </c>
      <c r="K98" s="3">
        <v>565</v>
      </c>
      <c r="L98" s="3">
        <v>357</v>
      </c>
      <c r="M98" s="4">
        <v>570</v>
      </c>
      <c r="N98" s="4">
        <v>532</v>
      </c>
      <c r="O98" s="3">
        <v>291</v>
      </c>
      <c r="P98" s="3">
        <v>505</v>
      </c>
      <c r="Q98" s="3">
        <v>637</v>
      </c>
      <c r="R98" s="3">
        <v>516</v>
      </c>
      <c r="S98" s="3">
        <v>476</v>
      </c>
      <c r="T98" s="3">
        <v>141</v>
      </c>
      <c r="U98" s="4">
        <v>95</v>
      </c>
      <c r="V98" s="4">
        <v>113</v>
      </c>
      <c r="W98" s="4">
        <v>122</v>
      </c>
      <c r="X98" s="4">
        <v>228</v>
      </c>
      <c r="Y98" s="4">
        <v>225</v>
      </c>
      <c r="Z98" s="3">
        <v>126</v>
      </c>
      <c r="AA98" s="4">
        <v>155</v>
      </c>
      <c r="AB98" s="4">
        <v>295</v>
      </c>
      <c r="AC98" s="3">
        <v>336</v>
      </c>
      <c r="AD98" s="3">
        <v>299</v>
      </c>
      <c r="AE98" s="4">
        <v>250</v>
      </c>
      <c r="AF98" s="4">
        <v>300</v>
      </c>
      <c r="AG98" s="4">
        <v>305</v>
      </c>
      <c r="AH98" s="4">
        <v>407</v>
      </c>
      <c r="AI98" s="4">
        <v>328</v>
      </c>
      <c r="AJ98" s="4">
        <v>325</v>
      </c>
      <c r="AK98" s="4">
        <v>317</v>
      </c>
      <c r="AL98" s="4">
        <v>314</v>
      </c>
      <c r="AM98" s="4">
        <v>365</v>
      </c>
      <c r="AN98" s="4">
        <v>411</v>
      </c>
      <c r="AO98" s="4">
        <v>344</v>
      </c>
      <c r="AP98" s="4">
        <v>276</v>
      </c>
      <c r="AQ98" s="3">
        <v>121</v>
      </c>
      <c r="AR98" s="3">
        <v>0</v>
      </c>
      <c r="AS98" s="3">
        <v>0</v>
      </c>
      <c r="AT98" s="3">
        <v>0</v>
      </c>
      <c r="AU98" s="3">
        <v>149</v>
      </c>
      <c r="AV98" s="3">
        <v>682</v>
      </c>
      <c r="AW98" s="3">
        <v>604</v>
      </c>
    </row>
    <row r="99" spans="1:49" x14ac:dyDescent="0.35">
      <c r="A99" s="13" t="s">
        <v>364</v>
      </c>
      <c r="B99" s="23" t="s">
        <v>173</v>
      </c>
      <c r="C99" s="102">
        <f t="shared" si="9"/>
        <v>70.043478260869563</v>
      </c>
      <c r="D99" s="3">
        <v>124</v>
      </c>
      <c r="E99" s="3">
        <v>103</v>
      </c>
      <c r="F99" s="3">
        <v>99</v>
      </c>
      <c r="G99" s="3">
        <v>98</v>
      </c>
      <c r="H99" s="3">
        <v>56</v>
      </c>
      <c r="I99" s="3">
        <v>81</v>
      </c>
      <c r="J99" s="3">
        <v>97</v>
      </c>
      <c r="K99" s="3">
        <v>108</v>
      </c>
      <c r="L99" s="3">
        <v>83</v>
      </c>
      <c r="M99" s="3">
        <v>89</v>
      </c>
      <c r="N99" s="3">
        <v>93</v>
      </c>
      <c r="O99" s="3">
        <v>89</v>
      </c>
      <c r="P99" s="3">
        <v>98</v>
      </c>
      <c r="Q99" s="3">
        <v>108</v>
      </c>
      <c r="R99" s="3">
        <v>78</v>
      </c>
      <c r="S99" s="3">
        <v>93</v>
      </c>
      <c r="T99" s="3">
        <v>56</v>
      </c>
      <c r="U99" s="3">
        <v>43</v>
      </c>
      <c r="V99" s="3">
        <v>28</v>
      </c>
      <c r="W99" s="3">
        <v>44</v>
      </c>
      <c r="X99" s="3">
        <v>41</v>
      </c>
      <c r="Y99" s="3">
        <v>51</v>
      </c>
      <c r="Z99" s="3">
        <v>39</v>
      </c>
      <c r="AA99" s="3">
        <v>43</v>
      </c>
      <c r="AB99" s="3">
        <v>75</v>
      </c>
      <c r="AC99" s="3">
        <v>75</v>
      </c>
      <c r="AD99" s="3">
        <v>75</v>
      </c>
      <c r="AE99" s="3">
        <v>72</v>
      </c>
      <c r="AF99" s="3">
        <v>62</v>
      </c>
      <c r="AG99" s="3">
        <v>54</v>
      </c>
      <c r="AH99" s="3">
        <v>81</v>
      </c>
      <c r="AI99" s="3">
        <v>75</v>
      </c>
      <c r="AJ99" s="3">
        <v>71</v>
      </c>
      <c r="AK99" s="3">
        <v>81</v>
      </c>
      <c r="AL99" s="3">
        <v>80</v>
      </c>
      <c r="AM99" s="3">
        <v>86</v>
      </c>
      <c r="AN99" s="3">
        <v>83</v>
      </c>
      <c r="AO99" s="3">
        <v>68</v>
      </c>
      <c r="AP99" s="3">
        <v>57</v>
      </c>
      <c r="AQ99" s="3">
        <v>22</v>
      </c>
      <c r="AR99" s="3">
        <v>0</v>
      </c>
      <c r="AS99" s="3">
        <v>0</v>
      </c>
      <c r="AT99" s="3">
        <v>0</v>
      </c>
      <c r="AU99" s="3">
        <v>53</v>
      </c>
      <c r="AV99" s="3">
        <v>113</v>
      </c>
      <c r="AW99" s="3">
        <v>97</v>
      </c>
    </row>
    <row r="100" spans="1:49" s="34" customFormat="1" x14ac:dyDescent="0.35">
      <c r="A100" s="38"/>
      <c r="B100" s="40"/>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3"/>
      <c r="AS100" s="3"/>
      <c r="AT100" s="3"/>
      <c r="AU100" s="28"/>
      <c r="AV100" s="28"/>
      <c r="AW100" s="28"/>
    </row>
    <row r="101" spans="1:49" s="34" customFormat="1" x14ac:dyDescent="0.35">
      <c r="A101" s="38" t="s">
        <v>366</v>
      </c>
      <c r="B101" s="40" t="s">
        <v>365</v>
      </c>
      <c r="C101" s="145">
        <f t="shared" si="9"/>
        <v>6334.91847826087</v>
      </c>
      <c r="D101" s="145">
        <v>0</v>
      </c>
      <c r="E101" s="145">
        <v>0</v>
      </c>
      <c r="F101" s="145">
        <v>0</v>
      </c>
      <c r="G101" s="145">
        <v>0</v>
      </c>
      <c r="H101" s="145">
        <v>0</v>
      </c>
      <c r="I101" s="145">
        <v>0</v>
      </c>
      <c r="J101" s="145">
        <v>0</v>
      </c>
      <c r="K101" s="145">
        <v>0</v>
      </c>
      <c r="L101" s="145">
        <v>0</v>
      </c>
      <c r="M101" s="145">
        <v>0</v>
      </c>
      <c r="N101" s="145">
        <v>0</v>
      </c>
      <c r="O101" s="145">
        <v>0</v>
      </c>
      <c r="P101" s="145">
        <v>0</v>
      </c>
      <c r="Q101" s="145">
        <v>0</v>
      </c>
      <c r="R101" s="145">
        <v>10188.75</v>
      </c>
      <c r="S101" s="145">
        <v>11979.5</v>
      </c>
      <c r="T101" s="145">
        <v>11856</v>
      </c>
      <c r="U101" s="145">
        <v>10932.75</v>
      </c>
      <c r="V101" s="145">
        <v>10564.25</v>
      </c>
      <c r="W101" s="145">
        <v>10374</v>
      </c>
      <c r="X101" s="145">
        <v>9386</v>
      </c>
      <c r="Y101" s="145">
        <v>11979.5</v>
      </c>
      <c r="Z101" s="145">
        <v>12658.75</v>
      </c>
      <c r="AA101" s="145">
        <v>10806.25</v>
      </c>
      <c r="AB101" s="145">
        <v>10312.25</v>
      </c>
      <c r="AC101" s="145">
        <v>10929.75</v>
      </c>
      <c r="AD101" s="145">
        <v>11547.25</v>
      </c>
      <c r="AE101" s="145">
        <v>12658.75</v>
      </c>
      <c r="AF101" s="145">
        <v>10806.25</v>
      </c>
      <c r="AG101" s="145">
        <v>10991.5</v>
      </c>
      <c r="AH101" s="145">
        <v>9633</v>
      </c>
      <c r="AI101" s="145">
        <v>10435.75</v>
      </c>
      <c r="AJ101" s="145">
        <v>9386</v>
      </c>
      <c r="AK101" s="145">
        <v>10188.75</v>
      </c>
      <c r="AL101" s="145">
        <v>11670.75</v>
      </c>
      <c r="AM101" s="145">
        <v>11362</v>
      </c>
      <c r="AN101" s="145">
        <v>11053.25</v>
      </c>
      <c r="AO101" s="145">
        <v>11609</v>
      </c>
      <c r="AP101" s="145">
        <v>10621</v>
      </c>
      <c r="AQ101" s="145">
        <v>7965.75</v>
      </c>
      <c r="AR101" s="145">
        <v>0</v>
      </c>
      <c r="AS101" s="145">
        <v>0</v>
      </c>
      <c r="AT101" s="145">
        <v>0</v>
      </c>
      <c r="AU101" s="145">
        <v>0</v>
      </c>
      <c r="AV101" s="145">
        <v>4384.25</v>
      </c>
      <c r="AW101" s="145">
        <v>5125.25</v>
      </c>
    </row>
    <row r="102" spans="1:49" x14ac:dyDescent="0.35">
      <c r="A102" s="13" t="s">
        <v>366</v>
      </c>
      <c r="B102" s="23" t="s">
        <v>172</v>
      </c>
      <c r="C102" s="102">
        <f t="shared" si="9"/>
        <v>102.76086956521739</v>
      </c>
      <c r="D102" s="115">
        <v>0</v>
      </c>
      <c r="E102" s="115">
        <v>0</v>
      </c>
      <c r="F102" s="115">
        <v>0</v>
      </c>
      <c r="G102" s="115">
        <v>0</v>
      </c>
      <c r="H102" s="115">
        <v>0</v>
      </c>
      <c r="I102" s="115">
        <v>0</v>
      </c>
      <c r="J102" s="115">
        <v>0</v>
      </c>
      <c r="K102" s="115">
        <v>0</v>
      </c>
      <c r="L102" s="115">
        <v>0</v>
      </c>
      <c r="M102" s="115">
        <v>0</v>
      </c>
      <c r="N102" s="115">
        <v>0</v>
      </c>
      <c r="O102" s="115">
        <v>0</v>
      </c>
      <c r="P102" s="115">
        <v>0</v>
      </c>
      <c r="Q102" s="115">
        <v>0</v>
      </c>
      <c r="R102" s="115">
        <v>165</v>
      </c>
      <c r="S102" s="115">
        <v>194</v>
      </c>
      <c r="T102" s="115">
        <v>192</v>
      </c>
      <c r="U102" s="115">
        <v>180</v>
      </c>
      <c r="V102" s="115">
        <v>176</v>
      </c>
      <c r="W102" s="115">
        <v>168</v>
      </c>
      <c r="X102" s="115">
        <v>152</v>
      </c>
      <c r="Y102" s="115">
        <v>194</v>
      </c>
      <c r="Z102" s="115">
        <v>205</v>
      </c>
      <c r="AA102" s="115">
        <v>175</v>
      </c>
      <c r="AB102" s="115">
        <v>167</v>
      </c>
      <c r="AC102" s="115">
        <v>177</v>
      </c>
      <c r="AD102" s="115">
        <v>187</v>
      </c>
      <c r="AE102" s="115">
        <v>205</v>
      </c>
      <c r="AF102" s="115">
        <v>175</v>
      </c>
      <c r="AG102" s="115">
        <v>178</v>
      </c>
      <c r="AH102" s="115">
        <v>156</v>
      </c>
      <c r="AI102" s="115">
        <v>169</v>
      </c>
      <c r="AJ102" s="115">
        <v>152</v>
      </c>
      <c r="AK102" s="115">
        <v>165</v>
      </c>
      <c r="AL102" s="115">
        <v>189</v>
      </c>
      <c r="AM102" s="115">
        <v>184</v>
      </c>
      <c r="AN102" s="115">
        <v>179</v>
      </c>
      <c r="AO102" s="115">
        <v>188</v>
      </c>
      <c r="AP102" s="115">
        <v>172</v>
      </c>
      <c r="AQ102" s="115">
        <v>129</v>
      </c>
      <c r="AR102" s="115">
        <v>0</v>
      </c>
      <c r="AS102" s="115">
        <v>0</v>
      </c>
      <c r="AT102" s="115">
        <v>0</v>
      </c>
      <c r="AU102" s="115">
        <v>0</v>
      </c>
      <c r="AV102" s="115">
        <v>71</v>
      </c>
      <c r="AW102" s="115">
        <v>83</v>
      </c>
    </row>
    <row r="103" spans="1:49" x14ac:dyDescent="0.35">
      <c r="A103" s="13" t="s">
        <v>366</v>
      </c>
      <c r="B103" s="23" t="s">
        <v>173</v>
      </c>
      <c r="C103" s="102">
        <f t="shared" si="9"/>
        <v>102.32608695652173</v>
      </c>
      <c r="D103" s="115">
        <v>0</v>
      </c>
      <c r="E103" s="115">
        <v>0</v>
      </c>
      <c r="F103" s="115">
        <v>0</v>
      </c>
      <c r="G103" s="115">
        <v>0</v>
      </c>
      <c r="H103" s="115">
        <v>0</v>
      </c>
      <c r="I103" s="115">
        <v>0</v>
      </c>
      <c r="J103" s="115">
        <v>0</v>
      </c>
      <c r="K103" s="115">
        <v>0</v>
      </c>
      <c r="L103" s="115">
        <v>0</v>
      </c>
      <c r="M103" s="115">
        <v>0</v>
      </c>
      <c r="N103" s="115">
        <v>0</v>
      </c>
      <c r="O103" s="115">
        <v>0</v>
      </c>
      <c r="P103" s="115">
        <v>0</v>
      </c>
      <c r="Q103" s="115">
        <v>0</v>
      </c>
      <c r="R103" s="115">
        <v>165</v>
      </c>
      <c r="S103" s="115">
        <v>194</v>
      </c>
      <c r="T103" s="115">
        <v>192</v>
      </c>
      <c r="U103" s="115">
        <v>178</v>
      </c>
      <c r="V103" s="115">
        <v>176</v>
      </c>
      <c r="W103" s="115">
        <v>168</v>
      </c>
      <c r="X103" s="115">
        <v>151</v>
      </c>
      <c r="Y103" s="115">
        <v>191</v>
      </c>
      <c r="Z103" s="115">
        <v>204</v>
      </c>
      <c r="AA103" s="115">
        <v>172</v>
      </c>
      <c r="AB103" s="115">
        <v>166</v>
      </c>
      <c r="AC103" s="115">
        <v>177</v>
      </c>
      <c r="AD103" s="115">
        <v>187</v>
      </c>
      <c r="AE103" s="115">
        <v>204</v>
      </c>
      <c r="AF103" s="115">
        <v>175</v>
      </c>
      <c r="AG103" s="115">
        <v>177</v>
      </c>
      <c r="AH103" s="115">
        <v>155</v>
      </c>
      <c r="AI103" s="115">
        <v>168</v>
      </c>
      <c r="AJ103" s="115">
        <v>151</v>
      </c>
      <c r="AK103" s="115">
        <v>165</v>
      </c>
      <c r="AL103" s="115">
        <v>188</v>
      </c>
      <c r="AM103" s="115">
        <v>184</v>
      </c>
      <c r="AN103" s="115">
        <v>179</v>
      </c>
      <c r="AO103" s="115">
        <v>188</v>
      </c>
      <c r="AP103" s="115">
        <v>171</v>
      </c>
      <c r="AQ103" s="115">
        <v>129</v>
      </c>
      <c r="AR103" s="115">
        <v>0</v>
      </c>
      <c r="AS103" s="115">
        <v>0</v>
      </c>
      <c r="AT103" s="115">
        <v>0</v>
      </c>
      <c r="AU103" s="115">
        <v>0</v>
      </c>
      <c r="AV103" s="115">
        <v>69</v>
      </c>
      <c r="AW103" s="115">
        <v>83</v>
      </c>
    </row>
    <row r="104" spans="1:49" s="34" customFormat="1" x14ac:dyDescent="0.35">
      <c r="A104" s="38"/>
      <c r="B104" s="40"/>
      <c r="C104" s="3"/>
      <c r="D104" s="3"/>
      <c r="E104" s="3"/>
      <c r="F104" s="3"/>
      <c r="G104" s="3"/>
      <c r="H104" s="3"/>
      <c r="I104" s="3"/>
      <c r="J104" s="3"/>
      <c r="K104" s="3"/>
      <c r="L104" s="3"/>
      <c r="M104" s="3"/>
      <c r="N104" s="3"/>
      <c r="O104" s="3"/>
      <c r="P104" s="3"/>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3"/>
      <c r="AS104" s="3"/>
      <c r="AT104" s="3"/>
      <c r="AU104" s="3"/>
      <c r="AV104" s="28"/>
      <c r="AW104" s="28"/>
    </row>
    <row r="105" spans="1:49" s="34" customFormat="1" x14ac:dyDescent="0.35">
      <c r="A105" s="38" t="s">
        <v>367</v>
      </c>
      <c r="B105" s="40" t="s">
        <v>365</v>
      </c>
      <c r="C105" s="145">
        <f t="shared" si="9"/>
        <v>3090.2391304347825</v>
      </c>
      <c r="D105" s="145">
        <v>9455</v>
      </c>
      <c r="E105" s="145">
        <v>9522</v>
      </c>
      <c r="F105" s="145">
        <v>10611</v>
      </c>
      <c r="G105" s="145">
        <v>9815</v>
      </c>
      <c r="H105" s="145">
        <v>8897</v>
      </c>
      <c r="I105" s="145">
        <v>9941</v>
      </c>
      <c r="J105" s="145">
        <v>11093</v>
      </c>
      <c r="K105" s="145">
        <v>10796</v>
      </c>
      <c r="L105" s="145">
        <v>10188</v>
      </c>
      <c r="M105" s="145">
        <v>9374</v>
      </c>
      <c r="N105" s="145">
        <v>9977</v>
      </c>
      <c r="O105" s="145">
        <v>10728</v>
      </c>
      <c r="P105" s="145">
        <v>9558</v>
      </c>
      <c r="Q105" s="145">
        <v>10022</v>
      </c>
      <c r="R105" s="145">
        <v>2174</v>
      </c>
      <c r="S105" s="145">
        <v>0</v>
      </c>
      <c r="T105" s="145">
        <v>0</v>
      </c>
      <c r="U105" s="145">
        <v>0</v>
      </c>
      <c r="V105" s="145">
        <v>0</v>
      </c>
      <c r="W105" s="145">
        <v>0</v>
      </c>
      <c r="X105" s="145">
        <v>0</v>
      </c>
      <c r="Y105" s="145">
        <v>0</v>
      </c>
      <c r="Z105" s="145">
        <v>0</v>
      </c>
      <c r="AA105" s="145">
        <v>0</v>
      </c>
      <c r="AB105" s="145">
        <v>0</v>
      </c>
      <c r="AC105" s="145">
        <v>0</v>
      </c>
      <c r="AD105" s="145">
        <v>0</v>
      </c>
      <c r="AE105" s="145">
        <v>0</v>
      </c>
      <c r="AF105" s="145">
        <v>0</v>
      </c>
      <c r="AG105" s="145">
        <v>0</v>
      </c>
      <c r="AH105" s="145">
        <v>0</v>
      </c>
      <c r="AI105" s="145">
        <v>0</v>
      </c>
      <c r="AJ105" s="145">
        <v>0</v>
      </c>
      <c r="AK105" s="145">
        <v>0</v>
      </c>
      <c r="AL105" s="145">
        <v>0</v>
      </c>
      <c r="AM105" s="145">
        <v>0</v>
      </c>
      <c r="AN105" s="145">
        <v>0</v>
      </c>
      <c r="AO105" s="145">
        <v>0</v>
      </c>
      <c r="AP105" s="145">
        <v>0</v>
      </c>
      <c r="AQ105" s="145">
        <v>0</v>
      </c>
      <c r="AR105" s="145">
        <v>0</v>
      </c>
      <c r="AS105" s="145">
        <v>0</v>
      </c>
      <c r="AT105" s="145">
        <v>0</v>
      </c>
      <c r="AU105" s="145">
        <v>0</v>
      </c>
      <c r="AV105" s="145">
        <v>0</v>
      </c>
      <c r="AW105" s="145">
        <v>0</v>
      </c>
    </row>
    <row r="106" spans="1:49" x14ac:dyDescent="0.35">
      <c r="A106" s="13" t="s">
        <v>367</v>
      </c>
      <c r="B106" s="23" t="s">
        <v>172</v>
      </c>
      <c r="C106" s="102">
        <f t="shared" si="9"/>
        <v>60.260869565217391</v>
      </c>
      <c r="D106" s="115">
        <v>185</v>
      </c>
      <c r="E106" s="115">
        <v>186</v>
      </c>
      <c r="F106" s="115">
        <v>208</v>
      </c>
      <c r="G106" s="115">
        <v>191</v>
      </c>
      <c r="H106" s="115">
        <v>173</v>
      </c>
      <c r="I106" s="115">
        <v>195</v>
      </c>
      <c r="J106" s="115">
        <v>217</v>
      </c>
      <c r="K106" s="115">
        <v>211</v>
      </c>
      <c r="L106" s="115">
        <v>200</v>
      </c>
      <c r="M106" s="115">
        <v>181</v>
      </c>
      <c r="N106" s="115">
        <v>191</v>
      </c>
      <c r="O106" s="115">
        <v>212</v>
      </c>
      <c r="P106" s="115">
        <v>184</v>
      </c>
      <c r="Q106" s="115">
        <v>195</v>
      </c>
      <c r="R106" s="115">
        <v>43</v>
      </c>
      <c r="S106" s="115">
        <v>0</v>
      </c>
      <c r="T106" s="115">
        <v>0</v>
      </c>
      <c r="U106" s="115">
        <v>0</v>
      </c>
      <c r="V106" s="115">
        <v>0</v>
      </c>
      <c r="W106" s="115">
        <v>0</v>
      </c>
      <c r="X106" s="115">
        <v>0</v>
      </c>
      <c r="Y106" s="115">
        <v>0</v>
      </c>
      <c r="Z106" s="115">
        <v>0</v>
      </c>
      <c r="AA106" s="115">
        <v>0</v>
      </c>
      <c r="AB106" s="115">
        <v>0</v>
      </c>
      <c r="AC106" s="115">
        <v>0</v>
      </c>
      <c r="AD106" s="115">
        <v>0</v>
      </c>
      <c r="AE106" s="115">
        <v>0</v>
      </c>
      <c r="AF106" s="115">
        <v>0</v>
      </c>
      <c r="AG106" s="115">
        <v>0</v>
      </c>
      <c r="AH106" s="115">
        <v>0</v>
      </c>
      <c r="AI106" s="115">
        <v>0</v>
      </c>
      <c r="AJ106" s="115">
        <v>0</v>
      </c>
      <c r="AK106" s="115">
        <v>0</v>
      </c>
      <c r="AL106" s="115">
        <v>0</v>
      </c>
      <c r="AM106" s="115">
        <v>0</v>
      </c>
      <c r="AN106" s="115">
        <v>0</v>
      </c>
      <c r="AO106" s="115">
        <v>0</v>
      </c>
      <c r="AP106" s="115">
        <v>0</v>
      </c>
      <c r="AQ106" s="115">
        <v>0</v>
      </c>
      <c r="AR106" s="115">
        <v>0</v>
      </c>
      <c r="AS106" s="115">
        <v>0</v>
      </c>
      <c r="AT106" s="115">
        <v>0</v>
      </c>
      <c r="AU106" s="115">
        <v>0</v>
      </c>
      <c r="AV106" s="115">
        <v>0</v>
      </c>
      <c r="AW106" s="115">
        <v>0</v>
      </c>
    </row>
    <row r="107" spans="1:49" x14ac:dyDescent="0.35">
      <c r="A107" s="13" t="s">
        <v>367</v>
      </c>
      <c r="B107" s="23" t="s">
        <v>173</v>
      </c>
      <c r="C107" s="102">
        <f t="shared" si="9"/>
        <v>59.478260869565219</v>
      </c>
      <c r="D107" s="115">
        <v>185</v>
      </c>
      <c r="E107" s="115">
        <v>185</v>
      </c>
      <c r="F107" s="115">
        <v>208</v>
      </c>
      <c r="G107" s="115">
        <v>187</v>
      </c>
      <c r="H107" s="115">
        <v>172</v>
      </c>
      <c r="I107" s="115">
        <v>186</v>
      </c>
      <c r="J107" s="115">
        <v>216</v>
      </c>
      <c r="K107" s="115">
        <v>205</v>
      </c>
      <c r="L107" s="115">
        <v>191</v>
      </c>
      <c r="M107" s="115">
        <v>178</v>
      </c>
      <c r="N107" s="115">
        <v>189</v>
      </c>
      <c r="O107" s="115">
        <v>212</v>
      </c>
      <c r="P107" s="115">
        <v>184</v>
      </c>
      <c r="Q107" s="115">
        <v>195</v>
      </c>
      <c r="R107" s="115">
        <v>43</v>
      </c>
      <c r="S107" s="115">
        <v>0</v>
      </c>
      <c r="T107" s="115">
        <v>0</v>
      </c>
      <c r="U107" s="115">
        <v>0</v>
      </c>
      <c r="V107" s="115">
        <v>0</v>
      </c>
      <c r="W107" s="115">
        <v>0</v>
      </c>
      <c r="X107" s="115">
        <v>0</v>
      </c>
      <c r="Y107" s="115">
        <v>0</v>
      </c>
      <c r="Z107" s="115">
        <v>0</v>
      </c>
      <c r="AA107" s="115">
        <v>0</v>
      </c>
      <c r="AB107" s="115">
        <v>0</v>
      </c>
      <c r="AC107" s="115">
        <v>0</v>
      </c>
      <c r="AD107" s="115">
        <v>0</v>
      </c>
      <c r="AE107" s="115">
        <v>0</v>
      </c>
      <c r="AF107" s="115">
        <v>0</v>
      </c>
      <c r="AG107" s="115">
        <v>0</v>
      </c>
      <c r="AH107" s="115">
        <v>0</v>
      </c>
      <c r="AI107" s="115">
        <v>0</v>
      </c>
      <c r="AJ107" s="115">
        <v>0</v>
      </c>
      <c r="AK107" s="115">
        <v>0</v>
      </c>
      <c r="AL107" s="115">
        <v>0</v>
      </c>
      <c r="AM107" s="115">
        <v>0</v>
      </c>
      <c r="AN107" s="115">
        <v>0</v>
      </c>
      <c r="AO107" s="115">
        <v>0</v>
      </c>
      <c r="AP107" s="115">
        <v>0</v>
      </c>
      <c r="AQ107" s="115">
        <v>0</v>
      </c>
      <c r="AR107" s="115">
        <v>0</v>
      </c>
      <c r="AS107" s="115">
        <v>0</v>
      </c>
      <c r="AT107" s="115">
        <v>0</v>
      </c>
      <c r="AU107" s="115">
        <v>0</v>
      </c>
      <c r="AV107" s="115">
        <v>0</v>
      </c>
      <c r="AW107" s="115">
        <v>0</v>
      </c>
    </row>
    <row r="108" spans="1:49" s="34" customFormat="1" x14ac:dyDescent="0.35">
      <c r="A108" s="38"/>
      <c r="B108" s="40"/>
      <c r="C108" s="28"/>
      <c r="D108" s="28"/>
      <c r="E108" s="28"/>
      <c r="F108" s="28"/>
      <c r="G108" s="28"/>
      <c r="H108" s="28"/>
      <c r="I108" s="28"/>
      <c r="J108" s="28"/>
      <c r="K108" s="28"/>
      <c r="L108" s="28"/>
      <c r="M108" s="28"/>
      <c r="N108" s="28"/>
      <c r="O108" s="28"/>
      <c r="P108" s="28"/>
      <c r="Q108" s="28"/>
      <c r="R108" s="28"/>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s="34" customFormat="1" x14ac:dyDescent="0.35">
      <c r="A109" s="40" t="s">
        <v>368</v>
      </c>
      <c r="B109" s="40" t="s">
        <v>365</v>
      </c>
      <c r="C109" s="145">
        <f t="shared" si="9"/>
        <v>74.760869565217391</v>
      </c>
      <c r="D109" s="145">
        <v>116</v>
      </c>
      <c r="E109" s="145">
        <v>52</v>
      </c>
      <c r="F109" s="145">
        <v>90</v>
      </c>
      <c r="G109" s="145">
        <v>42</v>
      </c>
      <c r="H109" s="145">
        <v>207</v>
      </c>
      <c r="I109" s="145">
        <v>57</v>
      </c>
      <c r="J109" s="145">
        <v>69</v>
      </c>
      <c r="K109" s="145">
        <v>26</v>
      </c>
      <c r="L109" s="145">
        <v>554</v>
      </c>
      <c r="M109" s="145">
        <v>182</v>
      </c>
      <c r="N109" s="145">
        <v>47</v>
      </c>
      <c r="O109" s="145">
        <v>816</v>
      </c>
      <c r="P109" s="145">
        <v>253</v>
      </c>
      <c r="Q109" s="145">
        <v>344</v>
      </c>
      <c r="R109" s="145">
        <v>130</v>
      </c>
      <c r="S109" s="145">
        <v>138</v>
      </c>
      <c r="T109" s="145">
        <v>34</v>
      </c>
      <c r="U109" s="145">
        <v>104</v>
      </c>
      <c r="V109" s="145">
        <v>139</v>
      </c>
      <c r="W109" s="145">
        <v>0</v>
      </c>
      <c r="X109" s="145">
        <v>0</v>
      </c>
      <c r="Y109" s="145">
        <v>0</v>
      </c>
      <c r="Z109" s="145">
        <v>0</v>
      </c>
      <c r="AA109" s="145">
        <v>0</v>
      </c>
      <c r="AB109" s="145">
        <v>8</v>
      </c>
      <c r="AC109" s="145">
        <v>31</v>
      </c>
      <c r="AD109" s="145">
        <v>0</v>
      </c>
      <c r="AE109" s="145">
        <v>0</v>
      </c>
      <c r="AF109" s="145">
        <v>0</v>
      </c>
      <c r="AG109" s="145">
        <v>0</v>
      </c>
      <c r="AH109" s="145">
        <v>0</v>
      </c>
      <c r="AI109" s="145">
        <v>0</v>
      </c>
      <c r="AJ109" s="145">
        <v>0</v>
      </c>
      <c r="AK109" s="145">
        <v>0</v>
      </c>
      <c r="AL109" s="145">
        <v>0</v>
      </c>
      <c r="AM109" s="145">
        <v>0</v>
      </c>
      <c r="AN109" s="145">
        <v>0</v>
      </c>
      <c r="AO109" s="145">
        <v>0</v>
      </c>
      <c r="AP109" s="145">
        <v>0</v>
      </c>
      <c r="AQ109" s="145">
        <v>0</v>
      </c>
      <c r="AR109" s="145">
        <v>0</v>
      </c>
      <c r="AS109" s="145">
        <v>0</v>
      </c>
      <c r="AT109" s="145">
        <v>0</v>
      </c>
      <c r="AU109" s="145">
        <v>0</v>
      </c>
      <c r="AV109" s="145">
        <v>0</v>
      </c>
      <c r="AW109" s="145">
        <v>0</v>
      </c>
    </row>
    <row r="110" spans="1:49" x14ac:dyDescent="0.35">
      <c r="A110" s="40" t="s">
        <v>368</v>
      </c>
      <c r="B110" s="23" t="s">
        <v>172</v>
      </c>
      <c r="C110" s="102">
        <f t="shared" si="9"/>
        <v>55.782608695652172</v>
      </c>
      <c r="D110" s="115">
        <v>89</v>
      </c>
      <c r="E110" s="115">
        <v>40</v>
      </c>
      <c r="F110" s="115">
        <v>69</v>
      </c>
      <c r="G110" s="115">
        <v>32</v>
      </c>
      <c r="H110" s="115">
        <v>159</v>
      </c>
      <c r="I110" s="115">
        <v>44</v>
      </c>
      <c r="J110" s="115">
        <v>53</v>
      </c>
      <c r="K110" s="115">
        <v>20</v>
      </c>
      <c r="L110" s="115">
        <v>426</v>
      </c>
      <c r="M110" s="115">
        <v>140</v>
      </c>
      <c r="N110" s="115">
        <v>36</v>
      </c>
      <c r="O110" s="115">
        <v>627</v>
      </c>
      <c r="P110" s="115">
        <v>156</v>
      </c>
      <c r="Q110" s="115">
        <v>226</v>
      </c>
      <c r="R110" s="115">
        <v>100</v>
      </c>
      <c r="S110" s="115">
        <v>106</v>
      </c>
      <c r="T110" s="115">
        <v>26</v>
      </c>
      <c r="U110" s="115">
        <v>80</v>
      </c>
      <c r="V110" s="115">
        <v>107</v>
      </c>
      <c r="W110" s="115">
        <v>0</v>
      </c>
      <c r="X110" s="115">
        <v>0</v>
      </c>
      <c r="Y110" s="115">
        <v>0</v>
      </c>
      <c r="Z110" s="115">
        <v>0</v>
      </c>
      <c r="AA110" s="115">
        <v>0</v>
      </c>
      <c r="AB110" s="115">
        <v>6</v>
      </c>
      <c r="AC110" s="115">
        <v>24</v>
      </c>
      <c r="AD110" s="115">
        <v>0</v>
      </c>
      <c r="AE110" s="115">
        <v>0</v>
      </c>
      <c r="AF110" s="115">
        <v>0</v>
      </c>
      <c r="AG110" s="115">
        <v>0</v>
      </c>
      <c r="AH110" s="115">
        <v>0</v>
      </c>
      <c r="AI110" s="115">
        <v>0</v>
      </c>
      <c r="AJ110" s="115">
        <v>0</v>
      </c>
      <c r="AK110" s="115">
        <v>0</v>
      </c>
      <c r="AL110" s="115">
        <v>0</v>
      </c>
      <c r="AM110" s="115">
        <v>0</v>
      </c>
      <c r="AN110" s="115">
        <v>0</v>
      </c>
      <c r="AO110" s="115">
        <v>0</v>
      </c>
      <c r="AP110" s="115">
        <v>0</v>
      </c>
      <c r="AQ110" s="115">
        <v>0</v>
      </c>
      <c r="AR110" s="115">
        <v>0</v>
      </c>
      <c r="AS110" s="115">
        <v>0</v>
      </c>
      <c r="AT110" s="115">
        <v>0</v>
      </c>
      <c r="AU110" s="115">
        <v>0</v>
      </c>
      <c r="AV110" s="115">
        <v>0</v>
      </c>
      <c r="AW110" s="115">
        <v>0</v>
      </c>
    </row>
    <row r="111" spans="1:49" x14ac:dyDescent="0.35">
      <c r="A111" s="40" t="s">
        <v>368</v>
      </c>
      <c r="B111" s="23" t="s">
        <v>173</v>
      </c>
      <c r="C111" s="102">
        <f t="shared" si="9"/>
        <v>6.4347826086956523</v>
      </c>
      <c r="D111" s="115">
        <v>15</v>
      </c>
      <c r="E111" s="115">
        <v>3</v>
      </c>
      <c r="F111" s="115">
        <v>12</v>
      </c>
      <c r="G111" s="115">
        <v>4</v>
      </c>
      <c r="H111" s="115">
        <v>28</v>
      </c>
      <c r="I111" s="115">
        <v>7</v>
      </c>
      <c r="J111" s="115">
        <v>14</v>
      </c>
      <c r="K111" s="115">
        <v>2</v>
      </c>
      <c r="L111" s="115">
        <v>45</v>
      </c>
      <c r="M111" s="115">
        <v>16</v>
      </c>
      <c r="N111" s="115">
        <v>8</v>
      </c>
      <c r="O111" s="115">
        <v>76</v>
      </c>
      <c r="P111" s="115">
        <v>12</v>
      </c>
      <c r="Q111" s="115">
        <v>15</v>
      </c>
      <c r="R111" s="115">
        <v>7</v>
      </c>
      <c r="S111" s="115">
        <v>8</v>
      </c>
      <c r="T111" s="115">
        <v>2</v>
      </c>
      <c r="U111" s="115">
        <v>5</v>
      </c>
      <c r="V111" s="115">
        <v>12</v>
      </c>
      <c r="W111" s="115">
        <v>0</v>
      </c>
      <c r="X111" s="115">
        <v>0</v>
      </c>
      <c r="Y111" s="115">
        <v>0</v>
      </c>
      <c r="Z111" s="115">
        <v>0</v>
      </c>
      <c r="AA111" s="115">
        <v>0</v>
      </c>
      <c r="AB111" s="115">
        <v>1</v>
      </c>
      <c r="AC111" s="115">
        <v>4</v>
      </c>
      <c r="AD111" s="115">
        <v>0</v>
      </c>
      <c r="AE111" s="115">
        <v>0</v>
      </c>
      <c r="AF111" s="115">
        <v>0</v>
      </c>
      <c r="AG111" s="115">
        <v>0</v>
      </c>
      <c r="AH111" s="115">
        <v>0</v>
      </c>
      <c r="AI111" s="115">
        <v>0</v>
      </c>
      <c r="AJ111" s="115">
        <v>0</v>
      </c>
      <c r="AK111" s="115">
        <v>0</v>
      </c>
      <c r="AL111" s="115">
        <v>0</v>
      </c>
      <c r="AM111" s="115">
        <v>0</v>
      </c>
      <c r="AN111" s="115">
        <v>0</v>
      </c>
      <c r="AO111" s="115">
        <v>0</v>
      </c>
      <c r="AP111" s="115">
        <v>0</v>
      </c>
      <c r="AQ111" s="115">
        <v>0</v>
      </c>
      <c r="AR111" s="115">
        <v>0</v>
      </c>
      <c r="AS111" s="115">
        <v>0</v>
      </c>
      <c r="AT111" s="115">
        <v>0</v>
      </c>
      <c r="AU111" s="115">
        <v>0</v>
      </c>
      <c r="AV111" s="115">
        <v>0</v>
      </c>
      <c r="AW111" s="115">
        <v>0</v>
      </c>
    </row>
    <row r="112" spans="1:49" s="101" customFormat="1" x14ac:dyDescent="0.35">
      <c r="A112" s="575" t="s">
        <v>175</v>
      </c>
      <c r="B112" s="576" t="s">
        <v>175</v>
      </c>
      <c r="C112" s="207"/>
      <c r="D112" s="207">
        <f>D109+D105+D101+D97</f>
        <v>12583</v>
      </c>
      <c r="E112" s="207">
        <f t="shared" ref="E112:AW112" si="10">E109+E105+E101+E97</f>
        <v>11950</v>
      </c>
      <c r="F112" s="207">
        <f t="shared" si="10"/>
        <v>12293</v>
      </c>
      <c r="G112" s="207">
        <f t="shared" si="10"/>
        <v>11625</v>
      </c>
      <c r="H112" s="207">
        <f t="shared" si="10"/>
        <v>10232</v>
      </c>
      <c r="I112" s="207">
        <f t="shared" si="10"/>
        <v>11778</v>
      </c>
      <c r="J112" s="207">
        <f t="shared" si="10"/>
        <v>13290</v>
      </c>
      <c r="K112" s="207">
        <f t="shared" si="10"/>
        <v>13082</v>
      </c>
      <c r="L112" s="207">
        <f t="shared" si="10"/>
        <v>12170</v>
      </c>
      <c r="M112" s="207">
        <f t="shared" si="10"/>
        <v>11836</v>
      </c>
      <c r="N112" s="207">
        <f t="shared" si="10"/>
        <v>12152</v>
      </c>
      <c r="O112" s="207">
        <f t="shared" si="10"/>
        <v>12708</v>
      </c>
      <c r="P112" s="207">
        <f t="shared" si="10"/>
        <v>11831</v>
      </c>
      <c r="Q112" s="207">
        <f t="shared" si="10"/>
        <v>12914</v>
      </c>
      <c r="R112" s="207">
        <f t="shared" si="10"/>
        <v>14556.75</v>
      </c>
      <c r="S112" s="207">
        <f t="shared" si="10"/>
        <v>14021.5</v>
      </c>
      <c r="T112" s="207">
        <f t="shared" si="10"/>
        <v>12454</v>
      </c>
      <c r="U112" s="207">
        <f t="shared" si="10"/>
        <v>11416.75</v>
      </c>
      <c r="V112" s="207">
        <f t="shared" si="10"/>
        <v>11155.25</v>
      </c>
      <c r="W112" s="207">
        <f t="shared" si="10"/>
        <v>10862</v>
      </c>
      <c r="X112" s="207">
        <f t="shared" si="10"/>
        <v>10298</v>
      </c>
      <c r="Y112" s="207">
        <f t="shared" si="10"/>
        <v>12879.5</v>
      </c>
      <c r="Z112" s="207">
        <f t="shared" si="10"/>
        <v>13162.75</v>
      </c>
      <c r="AA112" s="207">
        <f t="shared" si="10"/>
        <v>11426.25</v>
      </c>
      <c r="AB112" s="207">
        <f t="shared" si="10"/>
        <v>11500.25</v>
      </c>
      <c r="AC112" s="207">
        <f t="shared" si="10"/>
        <v>12304.75</v>
      </c>
      <c r="AD112" s="207">
        <f t="shared" si="10"/>
        <v>12743.25</v>
      </c>
      <c r="AE112" s="207">
        <f t="shared" si="10"/>
        <v>13658.75</v>
      </c>
      <c r="AF112" s="207">
        <f t="shared" si="10"/>
        <v>12006.25</v>
      </c>
      <c r="AG112" s="207">
        <f t="shared" si="10"/>
        <v>12211.5</v>
      </c>
      <c r="AH112" s="207">
        <f t="shared" si="10"/>
        <v>11261</v>
      </c>
      <c r="AI112" s="207">
        <f t="shared" si="10"/>
        <v>11747.75</v>
      </c>
      <c r="AJ112" s="207">
        <f t="shared" si="10"/>
        <v>10686</v>
      </c>
      <c r="AK112" s="207">
        <f t="shared" si="10"/>
        <v>11456.75</v>
      </c>
      <c r="AL112" s="207">
        <f t="shared" si="10"/>
        <v>12926.75</v>
      </c>
      <c r="AM112" s="207">
        <f t="shared" si="10"/>
        <v>12822</v>
      </c>
      <c r="AN112" s="207">
        <f t="shared" si="10"/>
        <v>12697.25</v>
      </c>
      <c r="AO112" s="207">
        <f t="shared" si="10"/>
        <v>12985</v>
      </c>
      <c r="AP112" s="207">
        <f t="shared" si="10"/>
        <v>11725</v>
      </c>
      <c r="AQ112" s="207">
        <f t="shared" si="10"/>
        <v>8449.75</v>
      </c>
      <c r="AR112" s="207">
        <f t="shared" si="10"/>
        <v>0</v>
      </c>
      <c r="AS112" s="207">
        <f t="shared" si="10"/>
        <v>0</v>
      </c>
      <c r="AT112" s="207">
        <f t="shared" si="10"/>
        <v>0</v>
      </c>
      <c r="AU112" s="207">
        <f t="shared" si="10"/>
        <v>596</v>
      </c>
      <c r="AV112" s="207">
        <f t="shared" si="10"/>
        <v>7112.25</v>
      </c>
      <c r="AW112" s="248">
        <f t="shared" si="10"/>
        <v>7541.25</v>
      </c>
    </row>
    <row r="113" spans="1:1" x14ac:dyDescent="0.35">
      <c r="A113" s="11"/>
    </row>
    <row r="114" spans="1:1" x14ac:dyDescent="0.35">
      <c r="A114" s="11"/>
    </row>
  </sheetData>
  <mergeCells count="3">
    <mergeCell ref="A14:A16"/>
    <mergeCell ref="A92:B92"/>
    <mergeCell ref="A112:B112"/>
  </mergeCells>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B9AB7-7B9A-4E25-BE7B-145686092014}">
  <dimension ref="A1:AX114"/>
  <sheetViews>
    <sheetView topLeftCell="A64" zoomScaleNormal="100" workbookViewId="0">
      <selection activeCell="AW85" sqref="D85:AW91"/>
    </sheetView>
  </sheetViews>
  <sheetFormatPr defaultRowHeight="14.5" x14ac:dyDescent="0.35"/>
  <cols>
    <col min="1" max="1" width="55.54296875" bestFit="1" customWidth="1"/>
    <col min="2" max="2" width="60.54296875" customWidth="1"/>
    <col min="3" max="3" width="35.453125" customWidth="1"/>
    <col min="4" max="42" width="12.08984375" customWidth="1"/>
    <col min="43" max="47" width="11.08984375" customWidth="1"/>
    <col min="48" max="49" width="12.08984375" customWidth="1"/>
    <col min="50" max="50" width="8.6328125" customWidth="1"/>
  </cols>
  <sheetData>
    <row r="1" spans="1:50" ht="26" x14ac:dyDescent="0.6">
      <c r="A1" s="26" t="s">
        <v>0</v>
      </c>
    </row>
    <row r="2" spans="1:50" ht="21" x14ac:dyDescent="0.5">
      <c r="A2" s="66" t="s">
        <v>344</v>
      </c>
      <c r="B2" s="66" t="s">
        <v>426</v>
      </c>
      <c r="C2" s="66"/>
    </row>
    <row r="3" spans="1:50" x14ac:dyDescent="0.35">
      <c r="B3" s="111" t="s">
        <v>155</v>
      </c>
    </row>
    <row r="4" spans="1:50" x14ac:dyDescent="0.35">
      <c r="A4" s="73" t="s">
        <v>346</v>
      </c>
    </row>
    <row r="5" spans="1:50" x14ac:dyDescent="0.35">
      <c r="A5" s="73"/>
    </row>
    <row r="6" spans="1:50" x14ac:dyDescent="0.35">
      <c r="A6" s="51" t="s">
        <v>152</v>
      </c>
    </row>
    <row r="8" spans="1:50" x14ac:dyDescent="0.35">
      <c r="A8" s="5"/>
      <c r="B8" s="6"/>
      <c r="C8" s="456" t="s">
        <v>153</v>
      </c>
      <c r="D8" s="14">
        <v>42736</v>
      </c>
      <c r="E8" s="14">
        <v>42767</v>
      </c>
      <c r="F8" s="14">
        <v>42795</v>
      </c>
      <c r="G8" s="14">
        <v>42826</v>
      </c>
      <c r="H8" s="14">
        <v>42856</v>
      </c>
      <c r="I8" s="14">
        <v>42887</v>
      </c>
      <c r="J8" s="14">
        <v>42917</v>
      </c>
      <c r="K8" s="14">
        <v>42948</v>
      </c>
      <c r="L8" s="14">
        <v>42979</v>
      </c>
      <c r="M8" s="14">
        <v>43009</v>
      </c>
      <c r="N8" s="14">
        <v>43040</v>
      </c>
      <c r="O8" s="14">
        <v>43070</v>
      </c>
      <c r="P8" s="14">
        <v>43101</v>
      </c>
      <c r="Q8" s="14">
        <v>43132</v>
      </c>
      <c r="R8" s="14">
        <v>43160</v>
      </c>
      <c r="S8" s="14">
        <v>43191</v>
      </c>
      <c r="T8" s="14">
        <v>43221</v>
      </c>
      <c r="U8" s="14">
        <v>43252</v>
      </c>
      <c r="V8" s="14">
        <v>43282</v>
      </c>
      <c r="W8" s="14">
        <v>43313</v>
      </c>
      <c r="X8" s="14">
        <v>43344</v>
      </c>
      <c r="Y8" s="14">
        <v>43374</v>
      </c>
      <c r="Z8" s="14">
        <v>43405</v>
      </c>
      <c r="AA8" s="14">
        <v>43435</v>
      </c>
      <c r="AB8" s="14">
        <v>43466</v>
      </c>
      <c r="AC8" s="14">
        <v>43497</v>
      </c>
      <c r="AD8" s="14">
        <v>43525</v>
      </c>
      <c r="AE8" s="14">
        <v>43556</v>
      </c>
      <c r="AF8" s="14">
        <v>43586</v>
      </c>
      <c r="AG8" s="14">
        <v>43617</v>
      </c>
      <c r="AH8" s="14">
        <v>43647</v>
      </c>
      <c r="AI8" s="14">
        <v>43678</v>
      </c>
      <c r="AJ8" s="14">
        <v>43709</v>
      </c>
      <c r="AK8" s="14">
        <v>43739</v>
      </c>
      <c r="AL8" s="14">
        <v>43770</v>
      </c>
      <c r="AM8" s="14">
        <v>43800</v>
      </c>
      <c r="AN8" s="14">
        <v>43831</v>
      </c>
      <c r="AO8" s="14">
        <v>43862</v>
      </c>
      <c r="AP8" s="14">
        <v>43891</v>
      </c>
      <c r="AQ8" s="14">
        <v>43922</v>
      </c>
      <c r="AR8" s="14">
        <v>43952</v>
      </c>
      <c r="AS8" s="14">
        <v>43983</v>
      </c>
      <c r="AT8" s="14">
        <v>44013</v>
      </c>
      <c r="AU8" s="14">
        <v>44044</v>
      </c>
      <c r="AV8" s="14">
        <v>44075</v>
      </c>
      <c r="AW8" s="14">
        <v>44105</v>
      </c>
    </row>
    <row r="9" spans="1:50" x14ac:dyDescent="0.35">
      <c r="A9" s="86" t="s">
        <v>154</v>
      </c>
      <c r="B9" s="8" t="s">
        <v>347</v>
      </c>
      <c r="C9" s="22">
        <f>AVERAGE(D9:AW9)</f>
        <v>7088.04347826087</v>
      </c>
      <c r="D9" s="22">
        <v>7089</v>
      </c>
      <c r="E9" s="22">
        <v>7060</v>
      </c>
      <c r="F9" s="22">
        <v>7080</v>
      </c>
      <c r="G9" s="22">
        <v>7071</v>
      </c>
      <c r="H9" s="22">
        <v>7045</v>
      </c>
      <c r="I9" s="22">
        <v>7013</v>
      </c>
      <c r="J9" s="22">
        <v>6983</v>
      </c>
      <c r="K9" s="22">
        <v>6984</v>
      </c>
      <c r="L9" s="22">
        <v>6977</v>
      </c>
      <c r="M9" s="22">
        <v>7023</v>
      </c>
      <c r="N9" s="22">
        <v>7039</v>
      </c>
      <c r="O9" s="22">
        <v>7105</v>
      </c>
      <c r="P9" s="22">
        <v>7154</v>
      </c>
      <c r="Q9" s="22">
        <v>7142</v>
      </c>
      <c r="R9" s="22">
        <v>7109</v>
      </c>
      <c r="S9" s="22">
        <v>7123</v>
      </c>
      <c r="T9" s="22">
        <v>7104</v>
      </c>
      <c r="U9" s="22">
        <v>7093</v>
      </c>
      <c r="V9" s="22">
        <v>7137</v>
      </c>
      <c r="W9" s="22">
        <v>7131</v>
      </c>
      <c r="X9" s="22">
        <v>7130</v>
      </c>
      <c r="Y9" s="22">
        <v>7149</v>
      </c>
      <c r="Z9" s="22">
        <v>7132</v>
      </c>
      <c r="AA9" s="22">
        <v>7094</v>
      </c>
      <c r="AB9" s="22">
        <v>7061</v>
      </c>
      <c r="AC9" s="22">
        <v>7026</v>
      </c>
      <c r="AD9" s="22">
        <v>6995</v>
      </c>
      <c r="AE9" s="22">
        <v>7002</v>
      </c>
      <c r="AF9" s="22">
        <v>7026</v>
      </c>
      <c r="AG9" s="22">
        <v>6971</v>
      </c>
      <c r="AH9" s="22">
        <v>6967</v>
      </c>
      <c r="AI9" s="22">
        <v>6968</v>
      </c>
      <c r="AJ9" s="22">
        <v>6910</v>
      </c>
      <c r="AK9" s="22">
        <v>6924</v>
      </c>
      <c r="AL9" s="22">
        <v>6905</v>
      </c>
      <c r="AM9" s="22">
        <v>6911</v>
      </c>
      <c r="AN9" s="22">
        <v>7011</v>
      </c>
      <c r="AO9" s="22">
        <v>7021</v>
      </c>
      <c r="AP9" s="22">
        <v>7036</v>
      </c>
      <c r="AQ9" s="22">
        <v>7082</v>
      </c>
      <c r="AR9" s="22">
        <v>7152</v>
      </c>
      <c r="AS9" s="22">
        <v>7226</v>
      </c>
      <c r="AT9" s="22">
        <v>7296</v>
      </c>
      <c r="AU9" s="22">
        <v>7426</v>
      </c>
      <c r="AV9" s="22">
        <v>7523</v>
      </c>
      <c r="AW9" s="22">
        <v>7644</v>
      </c>
    </row>
    <row r="10" spans="1:50" x14ac:dyDescent="0.35">
      <c r="A10" s="19"/>
      <c r="B10" s="19"/>
      <c r="C10" s="19"/>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row>
    <row r="11" spans="1:50" x14ac:dyDescent="0.35">
      <c r="A11" s="51" t="s">
        <v>348</v>
      </c>
      <c r="B11" s="19"/>
      <c r="C11" s="19"/>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row>
    <row r="12" spans="1:50" x14ac:dyDescent="0.35">
      <c r="A12" s="19"/>
      <c r="B12" s="19"/>
      <c r="C12" s="19"/>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row>
    <row r="13" spans="1:50" x14ac:dyDescent="0.35">
      <c r="A13" s="24"/>
      <c r="B13" s="6"/>
      <c r="C13" s="456" t="s">
        <v>153</v>
      </c>
      <c r="D13" s="14">
        <v>42736</v>
      </c>
      <c r="E13" s="14">
        <v>42767</v>
      </c>
      <c r="F13" s="14">
        <v>42795</v>
      </c>
      <c r="G13" s="14">
        <v>42826</v>
      </c>
      <c r="H13" s="14">
        <v>42856</v>
      </c>
      <c r="I13" s="14">
        <v>42887</v>
      </c>
      <c r="J13" s="14">
        <v>42917</v>
      </c>
      <c r="K13" s="14">
        <v>42948</v>
      </c>
      <c r="L13" s="14">
        <v>42979</v>
      </c>
      <c r="M13" s="14">
        <v>43009</v>
      </c>
      <c r="N13" s="14">
        <v>43040</v>
      </c>
      <c r="O13" s="14">
        <v>43070</v>
      </c>
      <c r="P13" s="14">
        <v>43101</v>
      </c>
      <c r="Q13" s="14">
        <v>43132</v>
      </c>
      <c r="R13" s="14">
        <v>43160</v>
      </c>
      <c r="S13" s="14">
        <v>43191</v>
      </c>
      <c r="T13" s="14">
        <v>43221</v>
      </c>
      <c r="U13" s="14">
        <v>43252</v>
      </c>
      <c r="V13" s="14">
        <v>43282</v>
      </c>
      <c r="W13" s="14">
        <v>43313</v>
      </c>
      <c r="X13" s="14">
        <v>43344</v>
      </c>
      <c r="Y13" s="14">
        <v>43374</v>
      </c>
      <c r="Z13" s="14">
        <v>43405</v>
      </c>
      <c r="AA13" s="14">
        <v>43435</v>
      </c>
      <c r="AB13" s="14">
        <v>43466</v>
      </c>
      <c r="AC13" s="14">
        <v>43497</v>
      </c>
      <c r="AD13" s="14">
        <v>43525</v>
      </c>
      <c r="AE13" s="14">
        <v>43556</v>
      </c>
      <c r="AF13" s="14">
        <v>43586</v>
      </c>
      <c r="AG13" s="14">
        <v>43617</v>
      </c>
      <c r="AH13" s="14">
        <v>43647</v>
      </c>
      <c r="AI13" s="14">
        <v>43678</v>
      </c>
      <c r="AJ13" s="14">
        <v>43709</v>
      </c>
      <c r="AK13" s="14">
        <v>43739</v>
      </c>
      <c r="AL13" s="14">
        <v>43770</v>
      </c>
      <c r="AM13" s="14">
        <v>43800</v>
      </c>
      <c r="AN13" s="14">
        <v>43831</v>
      </c>
      <c r="AO13" s="14">
        <v>43862</v>
      </c>
      <c r="AP13" s="14">
        <v>43891</v>
      </c>
      <c r="AQ13" s="15">
        <v>43922</v>
      </c>
      <c r="AR13" s="15">
        <v>43952</v>
      </c>
      <c r="AS13" s="15">
        <v>43983</v>
      </c>
      <c r="AT13" s="15">
        <v>44013</v>
      </c>
      <c r="AU13" s="15">
        <v>44044</v>
      </c>
      <c r="AV13" s="15">
        <v>44075</v>
      </c>
      <c r="AW13" s="15">
        <v>44105</v>
      </c>
      <c r="AX13" s="51"/>
    </row>
    <row r="14" spans="1:50" x14ac:dyDescent="0.35">
      <c r="A14" s="570" t="s">
        <v>117</v>
      </c>
      <c r="B14" s="3" t="s">
        <v>349</v>
      </c>
      <c r="C14" s="145">
        <f t="shared" ref="C14:C16" si="0">AVERAGE(D14:AW14)</f>
        <v>132705.40478260865</v>
      </c>
      <c r="D14" s="145">
        <f t="shared" ref="D14:AW14" si="1">D92+D21+D112</f>
        <v>112007.69</v>
      </c>
      <c r="E14" s="145">
        <f t="shared" si="1"/>
        <v>111385.3</v>
      </c>
      <c r="F14" s="145">
        <f t="shared" si="1"/>
        <v>138989.04</v>
      </c>
      <c r="G14" s="145">
        <f t="shared" si="1"/>
        <v>135584.35</v>
      </c>
      <c r="H14" s="145">
        <f t="shared" si="1"/>
        <v>138440.6</v>
      </c>
      <c r="I14" s="145">
        <f t="shared" si="1"/>
        <v>134835.66</v>
      </c>
      <c r="J14" s="145">
        <f t="shared" si="1"/>
        <v>140114.60999999999</v>
      </c>
      <c r="K14" s="145">
        <f t="shared" si="1"/>
        <v>165609.74</v>
      </c>
      <c r="L14" s="145">
        <f t="shared" si="1"/>
        <v>144401.42000000001</v>
      </c>
      <c r="M14" s="145">
        <f t="shared" si="1"/>
        <v>153209.24</v>
      </c>
      <c r="N14" s="145">
        <f t="shared" si="1"/>
        <v>145960.64000000001</v>
      </c>
      <c r="O14" s="145">
        <f t="shared" si="1"/>
        <v>149374.38</v>
      </c>
      <c r="P14" s="145">
        <f t="shared" si="1"/>
        <v>173990.74</v>
      </c>
      <c r="Q14" s="145">
        <f t="shared" si="1"/>
        <v>161237.46</v>
      </c>
      <c r="R14" s="145">
        <f t="shared" si="1"/>
        <v>154280.32999999999</v>
      </c>
      <c r="S14" s="145">
        <f t="shared" si="1"/>
        <v>139612.79999999999</v>
      </c>
      <c r="T14" s="145">
        <f t="shared" si="1"/>
        <v>187597.44</v>
      </c>
      <c r="U14" s="145">
        <f t="shared" si="1"/>
        <v>184360.08</v>
      </c>
      <c r="V14" s="145">
        <f t="shared" si="1"/>
        <v>152972.59</v>
      </c>
      <c r="W14" s="145">
        <f t="shared" si="1"/>
        <v>162268.70000000001</v>
      </c>
      <c r="X14" s="145">
        <f t="shared" si="1"/>
        <v>136930.32</v>
      </c>
      <c r="Y14" s="145">
        <f t="shared" si="1"/>
        <v>143854.32999999999</v>
      </c>
      <c r="Z14" s="145">
        <f t="shared" si="1"/>
        <v>137900.75</v>
      </c>
      <c r="AA14" s="145">
        <f t="shared" si="1"/>
        <v>137844.57999999999</v>
      </c>
      <c r="AB14" s="145">
        <f t="shared" si="1"/>
        <v>118214.05</v>
      </c>
      <c r="AC14" s="145">
        <f t="shared" si="1"/>
        <v>109731.6</v>
      </c>
      <c r="AD14" s="145">
        <f t="shared" si="1"/>
        <v>131694.78</v>
      </c>
      <c r="AE14" s="145">
        <f t="shared" si="1"/>
        <v>145641.29</v>
      </c>
      <c r="AF14" s="145">
        <f t="shared" si="1"/>
        <v>154866.45000000001</v>
      </c>
      <c r="AG14" s="145">
        <f t="shared" si="1"/>
        <v>115955.62</v>
      </c>
      <c r="AH14" s="145">
        <f t="shared" si="1"/>
        <v>140832.04999999999</v>
      </c>
      <c r="AI14" s="145">
        <f t="shared" si="1"/>
        <v>138266.51</v>
      </c>
      <c r="AJ14" s="145">
        <f t="shared" si="1"/>
        <v>138547.87</v>
      </c>
      <c r="AK14" s="145">
        <f t="shared" si="1"/>
        <v>149261.44</v>
      </c>
      <c r="AL14" s="145">
        <f t="shared" si="1"/>
        <v>130651.14</v>
      </c>
      <c r="AM14" s="145">
        <f t="shared" si="1"/>
        <v>129563.98</v>
      </c>
      <c r="AN14" s="145">
        <f t="shared" si="1"/>
        <v>147171.20000000001</v>
      </c>
      <c r="AO14" s="145">
        <f t="shared" si="1"/>
        <v>130134.68</v>
      </c>
      <c r="AP14" s="145">
        <f t="shared" si="1"/>
        <v>106251.81</v>
      </c>
      <c r="AQ14" s="145">
        <f t="shared" si="1"/>
        <v>59726.52</v>
      </c>
      <c r="AR14" s="145">
        <f t="shared" si="1"/>
        <v>60713</v>
      </c>
      <c r="AS14" s="145">
        <f t="shared" si="1"/>
        <v>70275.25</v>
      </c>
      <c r="AT14" s="145">
        <f t="shared" si="1"/>
        <v>85486.84</v>
      </c>
      <c r="AU14" s="145">
        <f t="shared" si="1"/>
        <v>94541.08</v>
      </c>
      <c r="AV14" s="145">
        <f t="shared" si="1"/>
        <v>103162.25</v>
      </c>
      <c r="AW14" s="145">
        <f t="shared" si="1"/>
        <v>100996.42</v>
      </c>
      <c r="AX14" s="42"/>
    </row>
    <row r="15" spans="1:50" s="96" customFormat="1" x14ac:dyDescent="0.35">
      <c r="A15" s="571"/>
      <c r="B15" s="92" t="s">
        <v>350</v>
      </c>
      <c r="C15" s="202">
        <f t="shared" si="0"/>
        <v>18.757315394894011</v>
      </c>
      <c r="D15" s="202">
        <f t="shared" ref="D15:AW15" si="2">D14/D9</f>
        <v>15.800210184793341</v>
      </c>
      <c r="E15" s="202">
        <f t="shared" si="2"/>
        <v>15.776954674220963</v>
      </c>
      <c r="F15" s="202">
        <f t="shared" si="2"/>
        <v>19.631220338983052</v>
      </c>
      <c r="G15" s="202">
        <f t="shared" si="2"/>
        <v>19.17470654787159</v>
      </c>
      <c r="H15" s="202">
        <f t="shared" si="2"/>
        <v>19.650901348474097</v>
      </c>
      <c r="I15" s="202">
        <f t="shared" si="2"/>
        <v>19.2265307286468</v>
      </c>
      <c r="J15" s="202">
        <f t="shared" si="2"/>
        <v>20.065102391522267</v>
      </c>
      <c r="K15" s="202">
        <f t="shared" si="2"/>
        <v>23.712734822451317</v>
      </c>
      <c r="L15" s="202">
        <f t="shared" si="2"/>
        <v>20.696777984807227</v>
      </c>
      <c r="M15" s="202">
        <f t="shared" si="2"/>
        <v>21.815355261284349</v>
      </c>
      <c r="N15" s="202">
        <f t="shared" si="2"/>
        <v>20.735990907799405</v>
      </c>
      <c r="O15" s="202">
        <f t="shared" si="2"/>
        <v>21.023839549612948</v>
      </c>
      <c r="P15" s="202">
        <f t="shared" si="2"/>
        <v>24.320763209393345</v>
      </c>
      <c r="Q15" s="202">
        <f t="shared" si="2"/>
        <v>22.57595351442173</v>
      </c>
      <c r="R15" s="202">
        <f t="shared" si="2"/>
        <v>21.702114221409481</v>
      </c>
      <c r="S15" s="202">
        <f t="shared" si="2"/>
        <v>19.600280780569982</v>
      </c>
      <c r="T15" s="202">
        <f t="shared" si="2"/>
        <v>26.407297297297298</v>
      </c>
      <c r="U15" s="202">
        <f t="shared" si="2"/>
        <v>25.991834202735088</v>
      </c>
      <c r="V15" s="202">
        <f t="shared" si="2"/>
        <v>21.43373826537761</v>
      </c>
      <c r="W15" s="202">
        <f t="shared" si="2"/>
        <v>22.75539195063806</v>
      </c>
      <c r="X15" s="202">
        <f t="shared" si="2"/>
        <v>19.204813464235624</v>
      </c>
      <c r="Y15" s="202">
        <f t="shared" si="2"/>
        <v>20.122301021121835</v>
      </c>
      <c r="Z15" s="202">
        <f t="shared" si="2"/>
        <v>19.335494952327537</v>
      </c>
      <c r="AA15" s="202">
        <f t="shared" si="2"/>
        <v>19.431150267831971</v>
      </c>
      <c r="AB15" s="202">
        <f t="shared" si="2"/>
        <v>16.741828352924514</v>
      </c>
      <c r="AC15" s="202">
        <f t="shared" si="2"/>
        <v>15.617933390264731</v>
      </c>
      <c r="AD15" s="202">
        <f t="shared" si="2"/>
        <v>18.826987848463187</v>
      </c>
      <c r="AE15" s="202">
        <f t="shared" si="2"/>
        <v>20.799955726935163</v>
      </c>
      <c r="AF15" s="202">
        <f t="shared" si="2"/>
        <v>22.04190862510675</v>
      </c>
      <c r="AG15" s="202">
        <f t="shared" si="2"/>
        <v>16.63400086070865</v>
      </c>
      <c r="AH15" s="202">
        <f t="shared" si="2"/>
        <v>20.214159609588055</v>
      </c>
      <c r="AI15" s="202">
        <f t="shared" si="2"/>
        <v>19.843069747416763</v>
      </c>
      <c r="AJ15" s="202">
        <f t="shared" si="2"/>
        <v>20.050342981186684</v>
      </c>
      <c r="AK15" s="202">
        <f t="shared" si="2"/>
        <v>21.557111496244946</v>
      </c>
      <c r="AL15" s="202">
        <f t="shared" si="2"/>
        <v>18.921236784938451</v>
      </c>
      <c r="AM15" s="202">
        <f t="shared" si="2"/>
        <v>18.74750108522645</v>
      </c>
      <c r="AN15" s="202">
        <f t="shared" si="2"/>
        <v>20.991470546284411</v>
      </c>
      <c r="AO15" s="202">
        <f t="shared" si="2"/>
        <v>18.535063381284715</v>
      </c>
      <c r="AP15" s="202">
        <f t="shared" si="2"/>
        <v>15.101166856168277</v>
      </c>
      <c r="AQ15" s="145">
        <f t="shared" si="2"/>
        <v>8.4335667890426436</v>
      </c>
      <c r="AR15" s="145">
        <f t="shared" si="2"/>
        <v>8.4889541387024607</v>
      </c>
      <c r="AS15" s="145">
        <f t="shared" si="2"/>
        <v>9.7253321339606966</v>
      </c>
      <c r="AT15" s="145">
        <f t="shared" si="2"/>
        <v>11.716946271929825</v>
      </c>
      <c r="AU15" s="145">
        <f t="shared" si="2"/>
        <v>12.731090762186911</v>
      </c>
      <c r="AV15" s="145">
        <f t="shared" si="2"/>
        <v>13.712913731224246</v>
      </c>
      <c r="AW15" s="145">
        <f t="shared" si="2"/>
        <v>13.212509157509157</v>
      </c>
      <c r="AX15" s="95"/>
    </row>
    <row r="16" spans="1:50" x14ac:dyDescent="0.35">
      <c r="A16" s="572"/>
      <c r="B16" s="8" t="s">
        <v>351</v>
      </c>
      <c r="C16" s="196">
        <f t="shared" si="0"/>
        <v>608.66908816989769</v>
      </c>
      <c r="D16" s="196">
        <f t="shared" ref="D16:AW16" si="3">(D21+D92)/D25</f>
        <v>449.83008032128515</v>
      </c>
      <c r="E16" s="196">
        <f t="shared" si="3"/>
        <v>525.40235849056603</v>
      </c>
      <c r="F16" s="196">
        <f t="shared" si="3"/>
        <v>609.60105263157902</v>
      </c>
      <c r="G16" s="196">
        <f t="shared" si="3"/>
        <v>572.08586497890303</v>
      </c>
      <c r="H16" s="196">
        <f t="shared" si="3"/>
        <v>579.24937238493726</v>
      </c>
      <c r="I16" s="196">
        <f t="shared" si="3"/>
        <v>636.01726415094345</v>
      </c>
      <c r="J16" s="196">
        <f t="shared" si="3"/>
        <v>639.79273972602732</v>
      </c>
      <c r="K16" s="196">
        <f t="shared" si="3"/>
        <v>684.33776859504133</v>
      </c>
      <c r="L16" s="196">
        <f t="shared" si="3"/>
        <v>650.45684684684693</v>
      </c>
      <c r="M16" s="196">
        <f t="shared" si="3"/>
        <v>669.03598253275106</v>
      </c>
      <c r="N16" s="196">
        <f t="shared" si="3"/>
        <v>634.6114782608696</v>
      </c>
      <c r="O16" s="196">
        <f t="shared" si="3"/>
        <v>660.94858407079653</v>
      </c>
      <c r="P16" s="196">
        <f t="shared" si="3"/>
        <v>727.99472803347271</v>
      </c>
      <c r="Q16" s="196">
        <f t="shared" si="3"/>
        <v>671.82274999999993</v>
      </c>
      <c r="R16" s="196">
        <f t="shared" si="3"/>
        <v>676.66811403508768</v>
      </c>
      <c r="S16" s="196">
        <f t="shared" si="3"/>
        <v>623.27142857142849</v>
      </c>
      <c r="T16" s="196">
        <f t="shared" si="3"/>
        <v>794.90440677966103</v>
      </c>
      <c r="U16" s="196">
        <f t="shared" si="3"/>
        <v>841.82684931506844</v>
      </c>
      <c r="V16" s="196">
        <f t="shared" si="3"/>
        <v>689.06572072072072</v>
      </c>
      <c r="W16" s="196">
        <f t="shared" si="3"/>
        <v>673.31410788381743</v>
      </c>
      <c r="X16" s="196">
        <f t="shared" si="3"/>
        <v>611.29607142857151</v>
      </c>
      <c r="Y16" s="196">
        <f t="shared" si="3"/>
        <v>617.40055793991405</v>
      </c>
      <c r="Z16" s="196">
        <f t="shared" si="3"/>
        <v>604.82785087719299</v>
      </c>
      <c r="AA16" s="196">
        <f t="shared" si="3"/>
        <v>653.29184834123214</v>
      </c>
      <c r="AB16" s="196">
        <f t="shared" si="3"/>
        <v>597.0406565656566</v>
      </c>
      <c r="AC16" s="196">
        <f t="shared" si="3"/>
        <v>525.03157894736842</v>
      </c>
      <c r="AD16" s="196">
        <f t="shared" si="3"/>
        <v>575.08637554585152</v>
      </c>
      <c r="AE16" s="196">
        <f t="shared" si="3"/>
        <v>599.34687242798361</v>
      </c>
      <c r="AF16" s="196">
        <f t="shared" si="3"/>
        <v>591.0933206106871</v>
      </c>
      <c r="AG16" s="196">
        <f t="shared" si="3"/>
        <v>473.28824489795915</v>
      </c>
      <c r="AH16" s="196">
        <f t="shared" si="3"/>
        <v>541.66173076923076</v>
      </c>
      <c r="AI16" s="196">
        <f t="shared" si="3"/>
        <v>553.06604000000004</v>
      </c>
      <c r="AJ16" s="196">
        <f t="shared" si="3"/>
        <v>618.51727678571422</v>
      </c>
      <c r="AK16" s="196">
        <f t="shared" si="3"/>
        <v>614.24460905349792</v>
      </c>
      <c r="AL16" s="196">
        <f t="shared" si="3"/>
        <v>628.13048076923076</v>
      </c>
      <c r="AM16" s="196">
        <f t="shared" si="3"/>
        <v>632.0194146341463</v>
      </c>
      <c r="AN16" s="196">
        <f t="shared" si="3"/>
        <v>572.65058365758762</v>
      </c>
      <c r="AO16" s="196">
        <f t="shared" si="3"/>
        <v>529.00276422764227</v>
      </c>
      <c r="AP16" s="196">
        <f t="shared" si="3"/>
        <v>510.82600961538458</v>
      </c>
      <c r="AQ16" s="196">
        <f t="shared" si="3"/>
        <v>663.62799999999993</v>
      </c>
      <c r="AR16" s="196">
        <f t="shared" si="3"/>
        <v>567.41121495327104</v>
      </c>
      <c r="AS16" s="196">
        <f t="shared" si="3"/>
        <v>478.06292517006801</v>
      </c>
      <c r="AT16" s="196">
        <f t="shared" si="3"/>
        <v>511.897245508982</v>
      </c>
      <c r="AU16" s="196">
        <f t="shared" si="3"/>
        <v>522.32640883977899</v>
      </c>
      <c r="AV16" s="196">
        <f t="shared" si="3"/>
        <v>599.78052325581393</v>
      </c>
      <c r="AW16" s="196">
        <f t="shared" si="3"/>
        <v>597.61195266272193</v>
      </c>
      <c r="AX16" s="42"/>
    </row>
    <row r="17" spans="1:50" x14ac:dyDescent="0.35">
      <c r="A17" s="97"/>
      <c r="B17" s="19"/>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42"/>
    </row>
    <row r="18" spans="1:50" x14ac:dyDescent="0.35">
      <c r="A18" s="99" t="s">
        <v>352</v>
      </c>
      <c r="B18" s="19"/>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42"/>
    </row>
    <row r="19" spans="1:50" ht="15" thickBot="1" x14ac:dyDescent="0.4"/>
    <row r="20" spans="1:50" s="2" customFormat="1" x14ac:dyDescent="0.35">
      <c r="A20" s="91" t="s">
        <v>353</v>
      </c>
      <c r="B20" s="33" t="s">
        <v>354</v>
      </c>
      <c r="C20" s="456" t="s">
        <v>153</v>
      </c>
      <c r="D20" s="14">
        <v>42736</v>
      </c>
      <c r="E20" s="14">
        <v>42767</v>
      </c>
      <c r="F20" s="14">
        <v>42795</v>
      </c>
      <c r="G20" s="14">
        <v>42826</v>
      </c>
      <c r="H20" s="14">
        <v>42856</v>
      </c>
      <c r="I20" s="14">
        <v>42887</v>
      </c>
      <c r="J20" s="14">
        <v>42917</v>
      </c>
      <c r="K20" s="14">
        <v>42948</v>
      </c>
      <c r="L20" s="14">
        <v>42979</v>
      </c>
      <c r="M20" s="14">
        <v>43009</v>
      </c>
      <c r="N20" s="14">
        <v>43040</v>
      </c>
      <c r="O20" s="14">
        <v>43070</v>
      </c>
      <c r="P20" s="14">
        <v>43101</v>
      </c>
      <c r="Q20" s="14">
        <v>43132</v>
      </c>
      <c r="R20" s="14">
        <v>43160</v>
      </c>
      <c r="S20" s="14">
        <v>43191</v>
      </c>
      <c r="T20" s="14">
        <v>43221</v>
      </c>
      <c r="U20" s="14">
        <v>43252</v>
      </c>
      <c r="V20" s="14">
        <v>43282</v>
      </c>
      <c r="W20" s="14">
        <v>43313</v>
      </c>
      <c r="X20" s="14">
        <v>43344</v>
      </c>
      <c r="Y20" s="14">
        <v>43374</v>
      </c>
      <c r="Z20" s="14">
        <v>43405</v>
      </c>
      <c r="AA20" s="14">
        <v>43435</v>
      </c>
      <c r="AB20" s="14">
        <v>43466</v>
      </c>
      <c r="AC20" s="14">
        <v>43497</v>
      </c>
      <c r="AD20" s="14">
        <v>43525</v>
      </c>
      <c r="AE20" s="14">
        <v>43556</v>
      </c>
      <c r="AF20" s="14">
        <v>43586</v>
      </c>
      <c r="AG20" s="14">
        <v>43617</v>
      </c>
      <c r="AH20" s="14">
        <v>43647</v>
      </c>
      <c r="AI20" s="14">
        <v>43678</v>
      </c>
      <c r="AJ20" s="14">
        <v>43709</v>
      </c>
      <c r="AK20" s="14">
        <v>43739</v>
      </c>
      <c r="AL20" s="14">
        <v>43770</v>
      </c>
      <c r="AM20" s="14">
        <v>43800</v>
      </c>
      <c r="AN20" s="14">
        <v>43831</v>
      </c>
      <c r="AO20" s="14">
        <v>43862</v>
      </c>
      <c r="AP20" s="14">
        <v>43891</v>
      </c>
      <c r="AQ20" s="14">
        <v>43922</v>
      </c>
      <c r="AR20" s="14">
        <v>43952</v>
      </c>
      <c r="AS20" s="14">
        <v>43983</v>
      </c>
      <c r="AT20" s="14">
        <v>44013</v>
      </c>
      <c r="AU20" s="14">
        <v>44044</v>
      </c>
      <c r="AV20" s="14">
        <v>44075</v>
      </c>
      <c r="AW20" s="15">
        <v>44105</v>
      </c>
    </row>
    <row r="21" spans="1:50" s="88" customFormat="1" x14ac:dyDescent="0.35">
      <c r="A21" s="423" t="s">
        <v>134</v>
      </c>
      <c r="B21" s="87" t="s">
        <v>162</v>
      </c>
      <c r="C21" s="193">
        <f>AVERAGE(D21:AW21)</f>
        <v>132386.80434782608</v>
      </c>
      <c r="D21" s="193">
        <v>111612</v>
      </c>
      <c r="E21" s="193">
        <v>111020</v>
      </c>
      <c r="F21" s="193">
        <v>138452</v>
      </c>
      <c r="G21" s="193">
        <v>135055</v>
      </c>
      <c r="H21" s="193">
        <v>137968</v>
      </c>
      <c r="I21" s="193">
        <v>134443</v>
      </c>
      <c r="J21" s="193">
        <v>139820</v>
      </c>
      <c r="K21" s="193">
        <v>165264</v>
      </c>
      <c r="L21" s="193">
        <v>143929</v>
      </c>
      <c r="M21" s="193">
        <v>152556</v>
      </c>
      <c r="N21" s="193">
        <v>145352</v>
      </c>
      <c r="O21" s="193">
        <v>148797</v>
      </c>
      <c r="P21" s="193">
        <v>173395</v>
      </c>
      <c r="Q21" s="193">
        <v>160908</v>
      </c>
      <c r="R21" s="193">
        <v>153971</v>
      </c>
      <c r="S21" s="193">
        <v>139277</v>
      </c>
      <c r="T21" s="193">
        <v>187193</v>
      </c>
      <c r="U21" s="193">
        <v>184104</v>
      </c>
      <c r="V21" s="193">
        <v>152861</v>
      </c>
      <c r="W21" s="193">
        <v>162143</v>
      </c>
      <c r="X21" s="193">
        <v>136847</v>
      </c>
      <c r="Y21" s="193">
        <v>143768</v>
      </c>
      <c r="Z21" s="193">
        <v>137822</v>
      </c>
      <c r="AA21" s="193">
        <v>137796</v>
      </c>
      <c r="AB21" s="193">
        <v>117832</v>
      </c>
      <c r="AC21" s="193">
        <v>109631</v>
      </c>
      <c r="AD21" s="193">
        <v>131561</v>
      </c>
      <c r="AE21" s="193">
        <v>145516</v>
      </c>
      <c r="AF21" s="193">
        <v>152884</v>
      </c>
      <c r="AG21" s="193">
        <v>115856</v>
      </c>
      <c r="AH21" s="193">
        <v>139367</v>
      </c>
      <c r="AI21" s="193">
        <v>138074</v>
      </c>
      <c r="AJ21" s="193">
        <v>138388</v>
      </c>
      <c r="AK21" s="193">
        <v>149157</v>
      </c>
      <c r="AL21" s="193">
        <v>130588</v>
      </c>
      <c r="AM21" s="193">
        <v>129533</v>
      </c>
      <c r="AN21" s="193">
        <v>147044</v>
      </c>
      <c r="AO21" s="193">
        <v>129977</v>
      </c>
      <c r="AP21" s="193">
        <v>106133</v>
      </c>
      <c r="AQ21" s="193">
        <v>59720</v>
      </c>
      <c r="AR21" s="193">
        <v>60713</v>
      </c>
      <c r="AS21" s="193">
        <v>70253</v>
      </c>
      <c r="AT21" s="193">
        <v>85483</v>
      </c>
      <c r="AU21" s="193">
        <v>94439</v>
      </c>
      <c r="AV21" s="193">
        <v>102761</v>
      </c>
      <c r="AW21" s="194">
        <v>100530</v>
      </c>
    </row>
    <row r="22" spans="1:50" s="51" customFormat="1" x14ac:dyDescent="0.35">
      <c r="A22" s="29" t="s">
        <v>134</v>
      </c>
      <c r="B22" s="9" t="s">
        <v>166</v>
      </c>
      <c r="C22" s="193">
        <f>AVERAGE(D22:AW22)</f>
        <v>607.28364280224787</v>
      </c>
      <c r="D22" s="193">
        <f>D21/D25</f>
        <v>448.24096385542168</v>
      </c>
      <c r="E22" s="193">
        <f t="shared" ref="E22:AW22" si="4">E21/E25</f>
        <v>523.67924528301887</v>
      </c>
      <c r="F22" s="193">
        <f t="shared" si="4"/>
        <v>607.24561403508767</v>
      </c>
      <c r="G22" s="193">
        <f t="shared" si="4"/>
        <v>569.85232067510549</v>
      </c>
      <c r="H22" s="193">
        <f t="shared" si="4"/>
        <v>577.2719665271967</v>
      </c>
      <c r="I22" s="193">
        <f t="shared" si="4"/>
        <v>634.16509433962267</v>
      </c>
      <c r="J22" s="193">
        <f t="shared" si="4"/>
        <v>638.44748858447485</v>
      </c>
      <c r="K22" s="193">
        <f t="shared" si="4"/>
        <v>682.90909090909088</v>
      </c>
      <c r="L22" s="193">
        <f t="shared" si="4"/>
        <v>648.32882882882882</v>
      </c>
      <c r="M22" s="193">
        <f t="shared" si="4"/>
        <v>666.1834061135371</v>
      </c>
      <c r="N22" s="193">
        <f t="shared" si="4"/>
        <v>631.96521739130435</v>
      </c>
      <c r="O22" s="193">
        <f t="shared" si="4"/>
        <v>658.39380530973449</v>
      </c>
      <c r="P22" s="193">
        <f t="shared" si="4"/>
        <v>725.50209205020917</v>
      </c>
      <c r="Q22" s="193">
        <f t="shared" si="4"/>
        <v>670.45</v>
      </c>
      <c r="R22" s="193">
        <f t="shared" si="4"/>
        <v>675.31140350877195</v>
      </c>
      <c r="S22" s="193">
        <f t="shared" si="4"/>
        <v>621.77232142857144</v>
      </c>
      <c r="T22" s="193">
        <f t="shared" si="4"/>
        <v>793.1906779661017</v>
      </c>
      <c r="U22" s="193">
        <f t="shared" si="4"/>
        <v>840.65753424657532</v>
      </c>
      <c r="V22" s="193">
        <f t="shared" si="4"/>
        <v>688.56306306306305</v>
      </c>
      <c r="W22" s="193">
        <f t="shared" si="4"/>
        <v>672.792531120332</v>
      </c>
      <c r="X22" s="193">
        <f t="shared" si="4"/>
        <v>610.92410714285711</v>
      </c>
      <c r="Y22" s="193">
        <f t="shared" si="4"/>
        <v>617.03004291845491</v>
      </c>
      <c r="Z22" s="193">
        <f t="shared" si="4"/>
        <v>604.48245614035091</v>
      </c>
      <c r="AA22" s="193">
        <f t="shared" si="4"/>
        <v>653.06161137440756</v>
      </c>
      <c r="AB22" s="193">
        <f t="shared" si="4"/>
        <v>595.11111111111109</v>
      </c>
      <c r="AC22" s="193">
        <f t="shared" si="4"/>
        <v>524.5502392344498</v>
      </c>
      <c r="AD22" s="193">
        <f t="shared" si="4"/>
        <v>574.50218340611355</v>
      </c>
      <c r="AE22" s="193">
        <f t="shared" si="4"/>
        <v>598.83127572016463</v>
      </c>
      <c r="AF22" s="193">
        <f t="shared" si="4"/>
        <v>583.52671755725191</v>
      </c>
      <c r="AG22" s="193">
        <f t="shared" si="4"/>
        <v>472.88163265306122</v>
      </c>
      <c r="AH22" s="193">
        <f t="shared" si="4"/>
        <v>536.02692307692303</v>
      </c>
      <c r="AI22" s="193">
        <f t="shared" si="4"/>
        <v>552.29600000000005</v>
      </c>
      <c r="AJ22" s="193">
        <f t="shared" si="4"/>
        <v>617.80357142857144</v>
      </c>
      <c r="AK22" s="193">
        <f t="shared" si="4"/>
        <v>613.81481481481478</v>
      </c>
      <c r="AL22" s="193">
        <f t="shared" si="4"/>
        <v>627.82692307692309</v>
      </c>
      <c r="AM22" s="193">
        <f t="shared" si="4"/>
        <v>631.86829268292684</v>
      </c>
      <c r="AN22" s="193">
        <f t="shared" si="4"/>
        <v>572.15564202334633</v>
      </c>
      <c r="AO22" s="193">
        <f t="shared" si="4"/>
        <v>528.36178861788619</v>
      </c>
      <c r="AP22" s="193">
        <f t="shared" si="4"/>
        <v>510.25480769230768</v>
      </c>
      <c r="AQ22" s="193">
        <f t="shared" si="4"/>
        <v>663.55555555555554</v>
      </c>
      <c r="AR22" s="193">
        <f t="shared" si="4"/>
        <v>567.41121495327104</v>
      </c>
      <c r="AS22" s="193">
        <f t="shared" si="4"/>
        <v>477.91156462585036</v>
      </c>
      <c r="AT22" s="193">
        <f t="shared" si="4"/>
        <v>511.87425149700601</v>
      </c>
      <c r="AU22" s="193">
        <f t="shared" si="4"/>
        <v>521.76243093922653</v>
      </c>
      <c r="AV22" s="193">
        <f t="shared" si="4"/>
        <v>597.44767441860461</v>
      </c>
      <c r="AW22" s="194">
        <f t="shared" si="4"/>
        <v>594.8520710059172</v>
      </c>
    </row>
    <row r="23" spans="1:50" s="51" customFormat="1" x14ac:dyDescent="0.35">
      <c r="A23" s="29" t="s">
        <v>134</v>
      </c>
      <c r="B23" s="9" t="s">
        <v>133</v>
      </c>
      <c r="C23" s="126">
        <f>AVERAGE(D23:AW23)</f>
        <v>1736.4347826086957</v>
      </c>
      <c r="D23" s="126">
        <v>1727</v>
      </c>
      <c r="E23" s="126">
        <v>1555</v>
      </c>
      <c r="F23" s="126">
        <v>1858</v>
      </c>
      <c r="G23" s="126">
        <v>1819</v>
      </c>
      <c r="H23" s="126">
        <v>1910</v>
      </c>
      <c r="I23" s="126">
        <v>1793</v>
      </c>
      <c r="J23" s="126">
        <v>1783</v>
      </c>
      <c r="K23" s="126">
        <v>2182</v>
      </c>
      <c r="L23" s="126">
        <v>1872</v>
      </c>
      <c r="M23" s="126">
        <v>1977</v>
      </c>
      <c r="N23" s="126">
        <v>1979</v>
      </c>
      <c r="O23" s="126">
        <v>1883</v>
      </c>
      <c r="P23" s="126">
        <v>2266</v>
      </c>
      <c r="Q23" s="126">
        <v>2115</v>
      </c>
      <c r="R23" s="126">
        <v>1972</v>
      </c>
      <c r="S23" s="126">
        <v>1814</v>
      </c>
      <c r="T23" s="126">
        <v>2343</v>
      </c>
      <c r="U23" s="126">
        <v>2269</v>
      </c>
      <c r="V23" s="126">
        <v>1984</v>
      </c>
      <c r="W23" s="126">
        <v>2033</v>
      </c>
      <c r="X23" s="126">
        <v>1770</v>
      </c>
      <c r="Y23" s="126">
        <v>1908</v>
      </c>
      <c r="Z23" s="126">
        <v>1781</v>
      </c>
      <c r="AA23" s="126">
        <v>1768</v>
      </c>
      <c r="AB23" s="126">
        <v>1666</v>
      </c>
      <c r="AC23" s="126">
        <v>1519</v>
      </c>
      <c r="AD23" s="126">
        <v>1811</v>
      </c>
      <c r="AE23" s="126">
        <v>1925</v>
      </c>
      <c r="AF23" s="126">
        <v>2017</v>
      </c>
      <c r="AG23" s="126">
        <v>1641</v>
      </c>
      <c r="AH23" s="126">
        <v>1930</v>
      </c>
      <c r="AI23" s="126">
        <v>1852</v>
      </c>
      <c r="AJ23" s="126">
        <v>1753</v>
      </c>
      <c r="AK23" s="126">
        <v>1925</v>
      </c>
      <c r="AL23" s="126">
        <v>1670</v>
      </c>
      <c r="AM23" s="126">
        <v>1618</v>
      </c>
      <c r="AN23" s="126">
        <v>1935</v>
      </c>
      <c r="AO23" s="126">
        <v>1697</v>
      </c>
      <c r="AP23" s="126">
        <v>1296</v>
      </c>
      <c r="AQ23" s="126">
        <v>643</v>
      </c>
      <c r="AR23" s="126">
        <v>654</v>
      </c>
      <c r="AS23" s="126">
        <v>852</v>
      </c>
      <c r="AT23" s="126">
        <v>1119</v>
      </c>
      <c r="AU23" s="126">
        <v>1222</v>
      </c>
      <c r="AV23" s="126">
        <v>1340</v>
      </c>
      <c r="AW23" s="404">
        <v>1430</v>
      </c>
    </row>
    <row r="24" spans="1:50" s="51" customFormat="1" x14ac:dyDescent="0.35">
      <c r="A24" s="29" t="s">
        <v>134</v>
      </c>
      <c r="B24" s="9" t="s">
        <v>167</v>
      </c>
      <c r="C24" s="126">
        <f>AVERAGE(D24:AW24)</f>
        <v>47491.98198161574</v>
      </c>
      <c r="D24" s="126">
        <f>SUM(D29,D34,D39,D44,D49,D54,D59,D64,D69,D74,D79)</f>
        <v>38321</v>
      </c>
      <c r="E24" s="126">
        <f t="shared" ref="E24:AW24" si="5">SUM(E29,E34,E39,E44,E49,E54,E59,E64,E69,E74,E79)</f>
        <v>38405</v>
      </c>
      <c r="F24" s="126">
        <f t="shared" si="5"/>
        <v>47943</v>
      </c>
      <c r="G24" s="126">
        <f t="shared" si="5"/>
        <v>47137</v>
      </c>
      <c r="H24" s="126">
        <f t="shared" si="5"/>
        <v>47956</v>
      </c>
      <c r="I24" s="126">
        <f t="shared" si="5"/>
        <v>46964</v>
      </c>
      <c r="J24" s="126">
        <f t="shared" si="5"/>
        <v>48979</v>
      </c>
      <c r="K24" s="126">
        <f t="shared" si="5"/>
        <v>58627</v>
      </c>
      <c r="L24" s="126">
        <f t="shared" si="5"/>
        <v>51107</v>
      </c>
      <c r="M24" s="126">
        <f t="shared" si="5"/>
        <v>54082</v>
      </c>
      <c r="N24" s="126">
        <f t="shared" si="5"/>
        <v>52827</v>
      </c>
      <c r="O24" s="126">
        <f t="shared" si="5"/>
        <v>54661.914516903169</v>
      </c>
      <c r="P24" s="126">
        <f t="shared" si="5"/>
        <v>61880.195005056528</v>
      </c>
      <c r="Q24" s="126">
        <f t="shared" si="5"/>
        <v>57082.58125875923</v>
      </c>
      <c r="R24" s="126">
        <f t="shared" si="5"/>
        <v>54063.523780954383</v>
      </c>
      <c r="S24" s="126">
        <f t="shared" si="5"/>
        <v>48768.603096862375</v>
      </c>
      <c r="T24" s="126">
        <f t="shared" si="5"/>
        <v>64351</v>
      </c>
      <c r="U24" s="126">
        <f t="shared" si="5"/>
        <v>67598</v>
      </c>
      <c r="V24" s="126">
        <f t="shared" si="5"/>
        <v>58441.43012982668</v>
      </c>
      <c r="W24" s="126">
        <f t="shared" si="5"/>
        <v>62299</v>
      </c>
      <c r="X24" s="126">
        <f t="shared" si="5"/>
        <v>52330</v>
      </c>
      <c r="Y24" s="126">
        <f t="shared" si="5"/>
        <v>54455</v>
      </c>
      <c r="Z24" s="126">
        <f t="shared" si="5"/>
        <v>51898</v>
      </c>
      <c r="AA24" s="126">
        <f t="shared" si="5"/>
        <v>51824</v>
      </c>
      <c r="AB24" s="126">
        <f t="shared" si="5"/>
        <v>41999</v>
      </c>
      <c r="AC24" s="126">
        <f t="shared" si="5"/>
        <v>39380.955633508871</v>
      </c>
      <c r="AD24" s="126">
        <f t="shared" si="5"/>
        <v>47644.662075973029</v>
      </c>
      <c r="AE24" s="126">
        <f t="shared" si="5"/>
        <v>52636.380694885986</v>
      </c>
      <c r="AF24" s="126">
        <f t="shared" si="5"/>
        <v>54694.92496159373</v>
      </c>
      <c r="AG24" s="126">
        <f t="shared" si="5"/>
        <v>40977</v>
      </c>
      <c r="AH24" s="126">
        <f t="shared" si="5"/>
        <v>49602</v>
      </c>
      <c r="AI24" s="126">
        <f t="shared" si="5"/>
        <v>49779</v>
      </c>
      <c r="AJ24" s="126">
        <f t="shared" si="5"/>
        <v>50342</v>
      </c>
      <c r="AK24" s="126">
        <f t="shared" si="5"/>
        <v>53400</v>
      </c>
      <c r="AL24" s="126">
        <f t="shared" si="5"/>
        <v>47168</v>
      </c>
      <c r="AM24" s="126">
        <f t="shared" si="5"/>
        <v>46850</v>
      </c>
      <c r="AN24" s="126">
        <f t="shared" si="5"/>
        <v>53043</v>
      </c>
      <c r="AO24" s="126">
        <f t="shared" si="5"/>
        <v>46298</v>
      </c>
      <c r="AP24" s="126">
        <f t="shared" si="5"/>
        <v>37961</v>
      </c>
      <c r="AQ24" s="126">
        <f t="shared" si="5"/>
        <v>19589</v>
      </c>
      <c r="AR24" s="126">
        <f t="shared" si="5"/>
        <v>20348</v>
      </c>
      <c r="AS24" s="126">
        <f t="shared" si="5"/>
        <v>25151</v>
      </c>
      <c r="AT24" s="126">
        <f t="shared" si="5"/>
        <v>29622</v>
      </c>
      <c r="AU24" s="126">
        <f t="shared" si="5"/>
        <v>34202</v>
      </c>
      <c r="AV24" s="126">
        <f t="shared" si="5"/>
        <v>35566</v>
      </c>
      <c r="AW24" s="404">
        <f t="shared" si="5"/>
        <v>36376</v>
      </c>
    </row>
    <row r="25" spans="1:50" s="51" customFormat="1" x14ac:dyDescent="0.35">
      <c r="A25" s="29" t="s">
        <v>134</v>
      </c>
      <c r="B25" s="9" t="s">
        <v>132</v>
      </c>
      <c r="C25" s="126">
        <f>AVERAGE(D25:AW25)</f>
        <v>217.60869565217391</v>
      </c>
      <c r="D25" s="126">
        <v>249</v>
      </c>
      <c r="E25" s="126">
        <v>212</v>
      </c>
      <c r="F25" s="126">
        <v>228</v>
      </c>
      <c r="G25" s="126">
        <v>237</v>
      </c>
      <c r="H25" s="126">
        <v>239</v>
      </c>
      <c r="I25" s="126">
        <v>212</v>
      </c>
      <c r="J25" s="126">
        <v>219</v>
      </c>
      <c r="K25" s="126">
        <v>242</v>
      </c>
      <c r="L25" s="126">
        <v>222</v>
      </c>
      <c r="M25" s="126">
        <v>229</v>
      </c>
      <c r="N25" s="126">
        <v>230</v>
      </c>
      <c r="O25" s="126">
        <v>226</v>
      </c>
      <c r="P25" s="126">
        <v>239</v>
      </c>
      <c r="Q25" s="126">
        <v>240</v>
      </c>
      <c r="R25" s="126">
        <v>228</v>
      </c>
      <c r="S25" s="126">
        <v>224</v>
      </c>
      <c r="T25" s="126">
        <v>236</v>
      </c>
      <c r="U25" s="126">
        <v>219</v>
      </c>
      <c r="V25" s="126">
        <v>222</v>
      </c>
      <c r="W25" s="126">
        <v>241</v>
      </c>
      <c r="X25" s="126">
        <v>224</v>
      </c>
      <c r="Y25" s="126">
        <v>233</v>
      </c>
      <c r="Z25" s="126">
        <v>228</v>
      </c>
      <c r="AA25" s="126">
        <v>211</v>
      </c>
      <c r="AB25" s="126">
        <v>198</v>
      </c>
      <c r="AC25" s="126">
        <v>209</v>
      </c>
      <c r="AD25" s="126">
        <v>229</v>
      </c>
      <c r="AE25" s="126">
        <v>243</v>
      </c>
      <c r="AF25" s="126">
        <v>262</v>
      </c>
      <c r="AG25" s="126">
        <v>245</v>
      </c>
      <c r="AH25" s="126">
        <v>260</v>
      </c>
      <c r="AI25" s="126">
        <v>250</v>
      </c>
      <c r="AJ25" s="126">
        <v>224</v>
      </c>
      <c r="AK25" s="126">
        <v>243</v>
      </c>
      <c r="AL25" s="126">
        <v>208</v>
      </c>
      <c r="AM25" s="126">
        <v>205</v>
      </c>
      <c r="AN25" s="126">
        <v>257</v>
      </c>
      <c r="AO25" s="126">
        <v>246</v>
      </c>
      <c r="AP25" s="126">
        <v>208</v>
      </c>
      <c r="AQ25" s="126">
        <v>90</v>
      </c>
      <c r="AR25" s="126">
        <v>107</v>
      </c>
      <c r="AS25" s="126">
        <v>147</v>
      </c>
      <c r="AT25" s="126">
        <v>167</v>
      </c>
      <c r="AU25" s="126">
        <v>181</v>
      </c>
      <c r="AV25" s="126">
        <v>172</v>
      </c>
      <c r="AW25" s="404">
        <v>169</v>
      </c>
    </row>
    <row r="26" spans="1:50" x14ac:dyDescent="0.35">
      <c r="A26" s="27" t="s">
        <v>355</v>
      </c>
      <c r="B26" s="3" t="s">
        <v>162</v>
      </c>
      <c r="C26" s="145">
        <f t="shared" ref="C26:C80" si="6">AVERAGE(D26:AW26)</f>
        <v>0</v>
      </c>
      <c r="D26" s="145">
        <v>0</v>
      </c>
      <c r="E26" s="145">
        <v>0</v>
      </c>
      <c r="F26" s="145">
        <v>0</v>
      </c>
      <c r="G26" s="145">
        <v>0</v>
      </c>
      <c r="H26" s="145">
        <v>0</v>
      </c>
      <c r="I26" s="145">
        <v>0</v>
      </c>
      <c r="J26" s="145">
        <v>0</v>
      </c>
      <c r="K26" s="145">
        <v>0</v>
      </c>
      <c r="L26" s="145">
        <v>0</v>
      </c>
      <c r="M26" s="145">
        <v>0</v>
      </c>
      <c r="N26" s="145">
        <v>0</v>
      </c>
      <c r="O26" s="145">
        <v>0</v>
      </c>
      <c r="P26" s="145">
        <v>0</v>
      </c>
      <c r="Q26" s="145">
        <v>0</v>
      </c>
      <c r="R26" s="145">
        <v>0</v>
      </c>
      <c r="S26" s="145">
        <v>0</v>
      </c>
      <c r="T26" s="145">
        <v>0</v>
      </c>
      <c r="U26" s="145">
        <v>0</v>
      </c>
      <c r="V26" s="145">
        <v>0</v>
      </c>
      <c r="W26" s="145">
        <v>0</v>
      </c>
      <c r="X26" s="145">
        <v>0</v>
      </c>
      <c r="Y26" s="145">
        <v>0</v>
      </c>
      <c r="Z26" s="145">
        <v>0</v>
      </c>
      <c r="AA26" s="145">
        <v>0</v>
      </c>
      <c r="AB26" s="145">
        <v>0</v>
      </c>
      <c r="AC26" s="145">
        <v>0</v>
      </c>
      <c r="AD26" s="145">
        <v>0</v>
      </c>
      <c r="AE26" s="145">
        <v>0</v>
      </c>
      <c r="AF26" s="145">
        <v>0</v>
      </c>
      <c r="AG26" s="145">
        <v>0</v>
      </c>
      <c r="AH26" s="145">
        <v>0</v>
      </c>
      <c r="AI26" s="145">
        <v>0</v>
      </c>
      <c r="AJ26" s="145">
        <v>0</v>
      </c>
      <c r="AK26" s="145">
        <v>0</v>
      </c>
      <c r="AL26" s="145">
        <v>0</v>
      </c>
      <c r="AM26" s="145">
        <v>0</v>
      </c>
      <c r="AN26" s="145">
        <v>0</v>
      </c>
      <c r="AO26" s="145">
        <v>0</v>
      </c>
      <c r="AP26" s="145">
        <v>0</v>
      </c>
      <c r="AQ26" s="145">
        <v>0</v>
      </c>
      <c r="AR26" s="145">
        <v>0</v>
      </c>
      <c r="AS26" s="145">
        <v>0</v>
      </c>
      <c r="AT26" s="145">
        <v>0</v>
      </c>
      <c r="AU26" s="145">
        <v>0</v>
      </c>
      <c r="AV26" s="145">
        <v>0</v>
      </c>
      <c r="AW26" s="195">
        <v>0</v>
      </c>
    </row>
    <row r="27" spans="1:50" x14ac:dyDescent="0.35">
      <c r="A27" s="90" t="s">
        <v>355</v>
      </c>
      <c r="B27" s="12" t="s">
        <v>166</v>
      </c>
      <c r="C27" s="145">
        <f t="shared" si="6"/>
        <v>0</v>
      </c>
      <c r="D27" s="223">
        <v>0</v>
      </c>
      <c r="E27" s="223">
        <v>0</v>
      </c>
      <c r="F27" s="223">
        <v>0</v>
      </c>
      <c r="G27" s="223">
        <v>0</v>
      </c>
      <c r="H27" s="223">
        <v>0</v>
      </c>
      <c r="I27" s="223">
        <v>0</v>
      </c>
      <c r="J27" s="223">
        <v>0</v>
      </c>
      <c r="K27" s="223">
        <v>0</v>
      </c>
      <c r="L27" s="223">
        <v>0</v>
      </c>
      <c r="M27" s="223">
        <v>0</v>
      </c>
      <c r="N27" s="223">
        <v>0</v>
      </c>
      <c r="O27" s="223">
        <v>0</v>
      </c>
      <c r="P27" s="223">
        <v>0</v>
      </c>
      <c r="Q27" s="223">
        <v>0</v>
      </c>
      <c r="R27" s="223">
        <v>0</v>
      </c>
      <c r="S27" s="223">
        <v>0</v>
      </c>
      <c r="T27" s="223">
        <v>0</v>
      </c>
      <c r="U27" s="223">
        <v>0</v>
      </c>
      <c r="V27" s="223">
        <v>0</v>
      </c>
      <c r="W27" s="223">
        <v>0</v>
      </c>
      <c r="X27" s="223">
        <v>0</v>
      </c>
      <c r="Y27" s="223">
        <v>0</v>
      </c>
      <c r="Z27" s="223">
        <v>0</v>
      </c>
      <c r="AA27" s="223">
        <v>0</v>
      </c>
      <c r="AB27" s="223">
        <v>0</v>
      </c>
      <c r="AC27" s="223">
        <v>0</v>
      </c>
      <c r="AD27" s="223">
        <v>0</v>
      </c>
      <c r="AE27" s="223">
        <v>0</v>
      </c>
      <c r="AF27" s="223">
        <v>0</v>
      </c>
      <c r="AG27" s="223">
        <v>0</v>
      </c>
      <c r="AH27" s="223">
        <v>0</v>
      </c>
      <c r="AI27" s="223">
        <v>0</v>
      </c>
      <c r="AJ27" s="223">
        <v>0</v>
      </c>
      <c r="AK27" s="223">
        <v>0</v>
      </c>
      <c r="AL27" s="223">
        <v>0</v>
      </c>
      <c r="AM27" s="223">
        <v>0</v>
      </c>
      <c r="AN27" s="223">
        <v>0</v>
      </c>
      <c r="AO27" s="223">
        <v>0</v>
      </c>
      <c r="AP27" s="223">
        <v>0</v>
      </c>
      <c r="AQ27" s="223">
        <v>0</v>
      </c>
      <c r="AR27" s="223">
        <v>0</v>
      </c>
      <c r="AS27" s="223">
        <v>0</v>
      </c>
      <c r="AT27" s="223">
        <v>0</v>
      </c>
      <c r="AU27" s="223">
        <v>0</v>
      </c>
      <c r="AV27" s="223">
        <v>0</v>
      </c>
      <c r="AW27" s="224">
        <v>0</v>
      </c>
    </row>
    <row r="28" spans="1:50" x14ac:dyDescent="0.35">
      <c r="A28" s="27" t="s">
        <v>355</v>
      </c>
      <c r="B28" s="3" t="s">
        <v>133</v>
      </c>
      <c r="C28" s="4">
        <f t="shared" si="6"/>
        <v>0</v>
      </c>
      <c r="D28" s="3">
        <v>0</v>
      </c>
      <c r="E28" s="3">
        <v>0</v>
      </c>
      <c r="F28" s="3">
        <v>0</v>
      </c>
      <c r="G28" s="3">
        <v>0</v>
      </c>
      <c r="H28" s="3">
        <v>0</v>
      </c>
      <c r="I28" s="3">
        <v>0</v>
      </c>
      <c r="J28" s="3">
        <v>0</v>
      </c>
      <c r="K28" s="3">
        <v>0</v>
      </c>
      <c r="L28" s="3">
        <v>0</v>
      </c>
      <c r="M28" s="3">
        <v>0</v>
      </c>
      <c r="N28" s="3">
        <v>0</v>
      </c>
      <c r="O28" s="3">
        <v>0</v>
      </c>
      <c r="P28" s="3">
        <v>0</v>
      </c>
      <c r="Q28" s="3">
        <v>0</v>
      </c>
      <c r="R28" s="3">
        <v>0</v>
      </c>
      <c r="S28" s="3">
        <v>0</v>
      </c>
      <c r="T28" s="3">
        <v>0</v>
      </c>
      <c r="U28" s="3">
        <v>0</v>
      </c>
      <c r="V28" s="3">
        <v>0</v>
      </c>
      <c r="W28" s="3">
        <v>0</v>
      </c>
      <c r="X28" s="3">
        <v>0</v>
      </c>
      <c r="Y28" s="3">
        <v>0</v>
      </c>
      <c r="Z28" s="3">
        <v>0</v>
      </c>
      <c r="AA28" s="3">
        <v>0</v>
      </c>
      <c r="AB28" s="3">
        <v>0</v>
      </c>
      <c r="AC28" s="3">
        <v>0</v>
      </c>
      <c r="AD28" s="3">
        <v>0</v>
      </c>
      <c r="AE28" s="3">
        <v>0</v>
      </c>
      <c r="AF28" s="3">
        <v>0</v>
      </c>
      <c r="AG28" s="3">
        <v>0</v>
      </c>
      <c r="AH28" s="3">
        <v>0</v>
      </c>
      <c r="AI28" s="3">
        <v>0</v>
      </c>
      <c r="AJ28" s="3">
        <v>0</v>
      </c>
      <c r="AK28" s="3">
        <v>0</v>
      </c>
      <c r="AL28" s="3">
        <v>0</v>
      </c>
      <c r="AM28" s="3">
        <v>0</v>
      </c>
      <c r="AN28" s="3">
        <v>0</v>
      </c>
      <c r="AO28" s="3">
        <v>0</v>
      </c>
      <c r="AP28" s="3">
        <v>0</v>
      </c>
      <c r="AQ28" s="3">
        <v>0</v>
      </c>
      <c r="AR28" s="3">
        <v>0</v>
      </c>
      <c r="AS28" s="3">
        <v>0</v>
      </c>
      <c r="AT28" s="3">
        <v>0</v>
      </c>
      <c r="AU28" s="3">
        <v>0</v>
      </c>
      <c r="AV28" s="3">
        <v>0</v>
      </c>
      <c r="AW28" s="10">
        <v>0</v>
      </c>
    </row>
    <row r="29" spans="1:50" x14ac:dyDescent="0.35">
      <c r="A29" s="27" t="s">
        <v>355</v>
      </c>
      <c r="B29" s="3" t="s">
        <v>167</v>
      </c>
      <c r="C29" s="4">
        <f t="shared" si="6"/>
        <v>0</v>
      </c>
      <c r="D29" s="3">
        <v>0</v>
      </c>
      <c r="E29" s="3">
        <v>0</v>
      </c>
      <c r="F29" s="3">
        <v>0</v>
      </c>
      <c r="G29" s="3">
        <v>0</v>
      </c>
      <c r="H29" s="3">
        <v>0</v>
      </c>
      <c r="I29" s="3">
        <v>0</v>
      </c>
      <c r="J29" s="3">
        <v>0</v>
      </c>
      <c r="K29" s="3">
        <v>0</v>
      </c>
      <c r="L29" s="3">
        <v>0</v>
      </c>
      <c r="M29" s="3">
        <v>0</v>
      </c>
      <c r="N29" s="3">
        <v>0</v>
      </c>
      <c r="O29" s="3">
        <v>0</v>
      </c>
      <c r="P29" s="3">
        <v>0</v>
      </c>
      <c r="Q29" s="3">
        <v>0</v>
      </c>
      <c r="R29" s="3">
        <v>0</v>
      </c>
      <c r="S29" s="3">
        <v>0</v>
      </c>
      <c r="T29" s="3">
        <v>0</v>
      </c>
      <c r="U29" s="3">
        <v>0</v>
      </c>
      <c r="V29" s="3">
        <v>0</v>
      </c>
      <c r="W29" s="3">
        <v>0</v>
      </c>
      <c r="X29" s="3">
        <v>0</v>
      </c>
      <c r="Y29" s="3">
        <v>0</v>
      </c>
      <c r="Z29" s="3">
        <v>0</v>
      </c>
      <c r="AA29" s="3">
        <v>0</v>
      </c>
      <c r="AB29" s="3">
        <v>0</v>
      </c>
      <c r="AC29" s="3">
        <v>0</v>
      </c>
      <c r="AD29" s="3">
        <v>0</v>
      </c>
      <c r="AE29" s="3">
        <v>0</v>
      </c>
      <c r="AF29" s="3">
        <v>0</v>
      </c>
      <c r="AG29" s="3">
        <v>0</v>
      </c>
      <c r="AH29" s="3">
        <v>0</v>
      </c>
      <c r="AI29" s="3">
        <v>0</v>
      </c>
      <c r="AJ29" s="3">
        <v>0</v>
      </c>
      <c r="AK29" s="3">
        <v>0</v>
      </c>
      <c r="AL29" s="3">
        <v>0</v>
      </c>
      <c r="AM29" s="3">
        <v>0</v>
      </c>
      <c r="AN29" s="3">
        <v>0</v>
      </c>
      <c r="AO29" s="3">
        <v>0</v>
      </c>
      <c r="AP29" s="3">
        <v>0</v>
      </c>
      <c r="AQ29" s="3">
        <v>0</v>
      </c>
      <c r="AR29" s="3">
        <v>0</v>
      </c>
      <c r="AS29" s="3">
        <v>0</v>
      </c>
      <c r="AT29" s="3">
        <v>0</v>
      </c>
      <c r="AU29" s="3">
        <v>0</v>
      </c>
      <c r="AV29" s="3">
        <v>0</v>
      </c>
      <c r="AW29" s="10">
        <v>0</v>
      </c>
    </row>
    <row r="30" spans="1:50" x14ac:dyDescent="0.35">
      <c r="A30" s="27" t="s">
        <v>355</v>
      </c>
      <c r="B30" s="3" t="s">
        <v>132</v>
      </c>
      <c r="C30" s="4">
        <f t="shared" si="6"/>
        <v>0</v>
      </c>
      <c r="D30" s="3">
        <v>0</v>
      </c>
      <c r="E30" s="3">
        <v>0</v>
      </c>
      <c r="F30" s="3">
        <v>0</v>
      </c>
      <c r="G30" s="3">
        <v>0</v>
      </c>
      <c r="H30" s="3">
        <v>0</v>
      </c>
      <c r="I30" s="3">
        <v>0</v>
      </c>
      <c r="J30" s="3">
        <v>0</v>
      </c>
      <c r="K30" s="3">
        <v>0</v>
      </c>
      <c r="L30" s="3">
        <v>0</v>
      </c>
      <c r="M30" s="3">
        <v>0</v>
      </c>
      <c r="N30" s="3">
        <v>0</v>
      </c>
      <c r="O30" s="3">
        <v>0</v>
      </c>
      <c r="P30" s="3">
        <v>0</v>
      </c>
      <c r="Q30" s="3">
        <v>0</v>
      </c>
      <c r="R30" s="3">
        <v>0</v>
      </c>
      <c r="S30" s="3">
        <v>0</v>
      </c>
      <c r="T30" s="3">
        <v>0</v>
      </c>
      <c r="U30" s="3">
        <v>0</v>
      </c>
      <c r="V30" s="3">
        <v>0</v>
      </c>
      <c r="W30" s="3">
        <v>0</v>
      </c>
      <c r="X30" s="3">
        <v>0</v>
      </c>
      <c r="Y30" s="3">
        <v>0</v>
      </c>
      <c r="Z30" s="3">
        <v>0</v>
      </c>
      <c r="AA30" s="3">
        <v>0</v>
      </c>
      <c r="AB30" s="3">
        <v>0</v>
      </c>
      <c r="AC30" s="3">
        <v>0</v>
      </c>
      <c r="AD30" s="3">
        <v>0</v>
      </c>
      <c r="AE30" s="3">
        <v>0</v>
      </c>
      <c r="AF30" s="3">
        <v>0</v>
      </c>
      <c r="AG30" s="3">
        <v>0</v>
      </c>
      <c r="AH30" s="3">
        <v>0</v>
      </c>
      <c r="AI30" s="3">
        <v>0</v>
      </c>
      <c r="AJ30" s="3">
        <v>0</v>
      </c>
      <c r="AK30" s="3">
        <v>0</v>
      </c>
      <c r="AL30" s="3">
        <v>0</v>
      </c>
      <c r="AM30" s="3">
        <v>0</v>
      </c>
      <c r="AN30" s="3">
        <v>0</v>
      </c>
      <c r="AO30" s="3">
        <v>0</v>
      </c>
      <c r="AP30" s="3">
        <v>0</v>
      </c>
      <c r="AQ30" s="3">
        <v>0</v>
      </c>
      <c r="AR30" s="3">
        <v>0</v>
      </c>
      <c r="AS30" s="3">
        <v>0</v>
      </c>
      <c r="AT30" s="3">
        <v>0</v>
      </c>
      <c r="AU30" s="3">
        <v>0</v>
      </c>
      <c r="AV30" s="3">
        <v>0</v>
      </c>
      <c r="AW30" s="10">
        <v>0</v>
      </c>
    </row>
    <row r="31" spans="1:50" x14ac:dyDescent="0.35">
      <c r="A31" s="27" t="s">
        <v>340</v>
      </c>
      <c r="B31" s="3" t="s">
        <v>162</v>
      </c>
      <c r="C31" s="145">
        <f t="shared" si="6"/>
        <v>0</v>
      </c>
      <c r="D31" s="145">
        <v>0</v>
      </c>
      <c r="E31" s="145">
        <v>0</v>
      </c>
      <c r="F31" s="145">
        <v>0</v>
      </c>
      <c r="G31" s="145">
        <v>0</v>
      </c>
      <c r="H31" s="145">
        <v>0</v>
      </c>
      <c r="I31" s="145">
        <v>0</v>
      </c>
      <c r="J31" s="145">
        <v>0</v>
      </c>
      <c r="K31" s="145">
        <v>0</v>
      </c>
      <c r="L31" s="145">
        <v>0</v>
      </c>
      <c r="M31" s="145">
        <v>0</v>
      </c>
      <c r="N31" s="145">
        <v>0</v>
      </c>
      <c r="O31" s="145">
        <v>0</v>
      </c>
      <c r="P31" s="145">
        <v>0</v>
      </c>
      <c r="Q31" s="145">
        <v>0</v>
      </c>
      <c r="R31" s="145">
        <v>0</v>
      </c>
      <c r="S31" s="145">
        <v>0</v>
      </c>
      <c r="T31" s="145">
        <v>0</v>
      </c>
      <c r="U31" s="145">
        <v>0</v>
      </c>
      <c r="V31" s="145">
        <v>0</v>
      </c>
      <c r="W31" s="145">
        <v>0</v>
      </c>
      <c r="X31" s="145">
        <v>0</v>
      </c>
      <c r="Y31" s="145">
        <v>0</v>
      </c>
      <c r="Z31" s="145">
        <v>0</v>
      </c>
      <c r="AA31" s="145">
        <v>0</v>
      </c>
      <c r="AB31" s="145">
        <v>0</v>
      </c>
      <c r="AC31" s="145">
        <v>0</v>
      </c>
      <c r="AD31" s="145">
        <v>0</v>
      </c>
      <c r="AE31" s="145">
        <v>0</v>
      </c>
      <c r="AF31" s="145">
        <v>0</v>
      </c>
      <c r="AG31" s="145">
        <v>0</v>
      </c>
      <c r="AH31" s="145">
        <v>0</v>
      </c>
      <c r="AI31" s="145">
        <v>0</v>
      </c>
      <c r="AJ31" s="145">
        <v>0</v>
      </c>
      <c r="AK31" s="145">
        <v>0</v>
      </c>
      <c r="AL31" s="145">
        <v>0</v>
      </c>
      <c r="AM31" s="145">
        <v>0</v>
      </c>
      <c r="AN31" s="145">
        <v>0</v>
      </c>
      <c r="AO31" s="145">
        <v>0</v>
      </c>
      <c r="AP31" s="145">
        <v>0</v>
      </c>
      <c r="AQ31" s="145">
        <v>0</v>
      </c>
      <c r="AR31" s="145">
        <v>0</v>
      </c>
      <c r="AS31" s="145">
        <v>0</v>
      </c>
      <c r="AT31" s="145">
        <v>0</v>
      </c>
      <c r="AU31" s="145">
        <v>0</v>
      </c>
      <c r="AV31" s="145">
        <v>0</v>
      </c>
      <c r="AW31" s="195">
        <v>0</v>
      </c>
    </row>
    <row r="32" spans="1:50" x14ac:dyDescent="0.35">
      <c r="A32" s="27" t="s">
        <v>340</v>
      </c>
      <c r="B32" s="3" t="s">
        <v>166</v>
      </c>
      <c r="C32" s="145">
        <f t="shared" si="6"/>
        <v>0</v>
      </c>
      <c r="D32" s="145">
        <v>0</v>
      </c>
      <c r="E32" s="145">
        <v>0</v>
      </c>
      <c r="F32" s="145">
        <v>0</v>
      </c>
      <c r="G32" s="145">
        <v>0</v>
      </c>
      <c r="H32" s="145">
        <v>0</v>
      </c>
      <c r="I32" s="145">
        <v>0</v>
      </c>
      <c r="J32" s="145">
        <v>0</v>
      </c>
      <c r="K32" s="145">
        <v>0</v>
      </c>
      <c r="L32" s="145">
        <v>0</v>
      </c>
      <c r="M32" s="145">
        <v>0</v>
      </c>
      <c r="N32" s="145">
        <v>0</v>
      </c>
      <c r="O32" s="145">
        <v>0</v>
      </c>
      <c r="P32" s="145">
        <v>0</v>
      </c>
      <c r="Q32" s="145">
        <v>0</v>
      </c>
      <c r="R32" s="145">
        <v>0</v>
      </c>
      <c r="S32" s="145">
        <v>0</v>
      </c>
      <c r="T32" s="145">
        <v>0</v>
      </c>
      <c r="U32" s="145">
        <v>0</v>
      </c>
      <c r="V32" s="145">
        <v>0</v>
      </c>
      <c r="W32" s="145">
        <v>0</v>
      </c>
      <c r="X32" s="145">
        <v>0</v>
      </c>
      <c r="Y32" s="145">
        <v>0</v>
      </c>
      <c r="Z32" s="145">
        <v>0</v>
      </c>
      <c r="AA32" s="145">
        <v>0</v>
      </c>
      <c r="AB32" s="145">
        <v>0</v>
      </c>
      <c r="AC32" s="145">
        <v>0</v>
      </c>
      <c r="AD32" s="145">
        <v>0</v>
      </c>
      <c r="AE32" s="145">
        <v>0</v>
      </c>
      <c r="AF32" s="145">
        <v>0</v>
      </c>
      <c r="AG32" s="145">
        <v>0</v>
      </c>
      <c r="AH32" s="145">
        <v>0</v>
      </c>
      <c r="AI32" s="145">
        <v>0</v>
      </c>
      <c r="AJ32" s="145">
        <v>0</v>
      </c>
      <c r="AK32" s="145">
        <v>0</v>
      </c>
      <c r="AL32" s="145">
        <v>0</v>
      </c>
      <c r="AM32" s="145">
        <v>0</v>
      </c>
      <c r="AN32" s="145">
        <v>0</v>
      </c>
      <c r="AO32" s="145">
        <v>0</v>
      </c>
      <c r="AP32" s="145">
        <v>0</v>
      </c>
      <c r="AQ32" s="145">
        <v>0</v>
      </c>
      <c r="AR32" s="145">
        <v>0</v>
      </c>
      <c r="AS32" s="145">
        <v>0</v>
      </c>
      <c r="AT32" s="145">
        <v>0</v>
      </c>
      <c r="AU32" s="145">
        <v>0</v>
      </c>
      <c r="AV32" s="145">
        <v>0</v>
      </c>
      <c r="AW32" s="195">
        <v>0</v>
      </c>
    </row>
    <row r="33" spans="1:49" x14ac:dyDescent="0.35">
      <c r="A33" s="27" t="s">
        <v>340</v>
      </c>
      <c r="B33" s="3" t="s">
        <v>133</v>
      </c>
      <c r="C33" s="4">
        <f t="shared" si="6"/>
        <v>0</v>
      </c>
      <c r="D33" s="3">
        <v>0</v>
      </c>
      <c r="E33" s="3">
        <v>0</v>
      </c>
      <c r="F33" s="3">
        <v>0</v>
      </c>
      <c r="G33" s="3">
        <v>0</v>
      </c>
      <c r="H33" s="3">
        <v>0</v>
      </c>
      <c r="I33" s="3">
        <v>0</v>
      </c>
      <c r="J33" s="3">
        <v>0</v>
      </c>
      <c r="K33" s="3">
        <v>0</v>
      </c>
      <c r="L33" s="3">
        <v>0</v>
      </c>
      <c r="M33" s="3">
        <v>0</v>
      </c>
      <c r="N33" s="3">
        <v>0</v>
      </c>
      <c r="O33" s="3">
        <v>0</v>
      </c>
      <c r="P33" s="3">
        <v>0</v>
      </c>
      <c r="Q33" s="3">
        <v>0</v>
      </c>
      <c r="R33" s="3">
        <v>0</v>
      </c>
      <c r="S33" s="3">
        <v>0</v>
      </c>
      <c r="T33" s="3">
        <v>0</v>
      </c>
      <c r="U33" s="3">
        <v>0</v>
      </c>
      <c r="V33" s="3">
        <v>0</v>
      </c>
      <c r="W33" s="3">
        <v>0</v>
      </c>
      <c r="X33" s="3">
        <v>0</v>
      </c>
      <c r="Y33" s="3">
        <v>0</v>
      </c>
      <c r="Z33" s="3">
        <v>0</v>
      </c>
      <c r="AA33" s="3">
        <v>0</v>
      </c>
      <c r="AB33" s="3">
        <v>0</v>
      </c>
      <c r="AC33" s="3">
        <v>0</v>
      </c>
      <c r="AD33" s="3">
        <v>0</v>
      </c>
      <c r="AE33" s="3">
        <v>0</v>
      </c>
      <c r="AF33" s="3">
        <v>0</v>
      </c>
      <c r="AG33" s="3">
        <v>0</v>
      </c>
      <c r="AH33" s="3">
        <v>0</v>
      </c>
      <c r="AI33" s="3">
        <v>0</v>
      </c>
      <c r="AJ33" s="3">
        <v>0</v>
      </c>
      <c r="AK33" s="3">
        <v>0</v>
      </c>
      <c r="AL33" s="3">
        <v>0</v>
      </c>
      <c r="AM33" s="3">
        <v>0</v>
      </c>
      <c r="AN33" s="3">
        <v>0</v>
      </c>
      <c r="AO33" s="3">
        <v>0</v>
      </c>
      <c r="AP33" s="3">
        <v>0</v>
      </c>
      <c r="AQ33" s="3">
        <v>0</v>
      </c>
      <c r="AR33" s="3">
        <v>0</v>
      </c>
      <c r="AS33" s="3">
        <v>0</v>
      </c>
      <c r="AT33" s="3">
        <v>0</v>
      </c>
      <c r="AU33" s="3">
        <v>0</v>
      </c>
      <c r="AV33" s="3">
        <v>0</v>
      </c>
      <c r="AW33" s="10">
        <v>0</v>
      </c>
    </row>
    <row r="34" spans="1:49" x14ac:dyDescent="0.35">
      <c r="A34" s="27" t="s">
        <v>340</v>
      </c>
      <c r="B34" s="3" t="s">
        <v>167</v>
      </c>
      <c r="C34" s="4">
        <f t="shared" si="6"/>
        <v>0</v>
      </c>
      <c r="D34" s="3">
        <v>0</v>
      </c>
      <c r="E34" s="3">
        <v>0</v>
      </c>
      <c r="F34" s="3">
        <v>0</v>
      </c>
      <c r="G34" s="3">
        <v>0</v>
      </c>
      <c r="H34" s="3">
        <v>0</v>
      </c>
      <c r="I34" s="3">
        <v>0</v>
      </c>
      <c r="J34" s="3">
        <v>0</v>
      </c>
      <c r="K34" s="3">
        <v>0</v>
      </c>
      <c r="L34" s="3">
        <v>0</v>
      </c>
      <c r="M34" s="3">
        <v>0</v>
      </c>
      <c r="N34" s="3">
        <v>0</v>
      </c>
      <c r="O34" s="3">
        <v>0</v>
      </c>
      <c r="P34" s="3">
        <v>0</v>
      </c>
      <c r="Q34" s="3">
        <v>0</v>
      </c>
      <c r="R34" s="3">
        <v>0</v>
      </c>
      <c r="S34" s="3">
        <v>0</v>
      </c>
      <c r="T34" s="3">
        <v>0</v>
      </c>
      <c r="U34" s="3">
        <v>0</v>
      </c>
      <c r="V34" s="3">
        <v>0</v>
      </c>
      <c r="W34" s="3">
        <v>0</v>
      </c>
      <c r="X34" s="3">
        <v>0</v>
      </c>
      <c r="Y34" s="3">
        <v>0</v>
      </c>
      <c r="Z34" s="3">
        <v>0</v>
      </c>
      <c r="AA34" s="3">
        <v>0</v>
      </c>
      <c r="AB34" s="3">
        <v>0</v>
      </c>
      <c r="AC34" s="3">
        <v>0</v>
      </c>
      <c r="AD34" s="3">
        <v>0</v>
      </c>
      <c r="AE34" s="3">
        <v>0</v>
      </c>
      <c r="AF34" s="3">
        <v>0</v>
      </c>
      <c r="AG34" s="3">
        <v>0</v>
      </c>
      <c r="AH34" s="3">
        <v>0</v>
      </c>
      <c r="AI34" s="3">
        <v>0</v>
      </c>
      <c r="AJ34" s="3">
        <v>0</v>
      </c>
      <c r="AK34" s="3">
        <v>0</v>
      </c>
      <c r="AL34" s="3">
        <v>0</v>
      </c>
      <c r="AM34" s="3">
        <v>0</v>
      </c>
      <c r="AN34" s="3">
        <v>0</v>
      </c>
      <c r="AO34" s="3">
        <v>0</v>
      </c>
      <c r="AP34" s="3">
        <v>0</v>
      </c>
      <c r="AQ34" s="3">
        <v>0</v>
      </c>
      <c r="AR34" s="3">
        <v>0</v>
      </c>
      <c r="AS34" s="3">
        <v>0</v>
      </c>
      <c r="AT34" s="3">
        <v>0</v>
      </c>
      <c r="AU34" s="3">
        <v>0</v>
      </c>
      <c r="AV34" s="3">
        <v>0</v>
      </c>
      <c r="AW34" s="10">
        <v>0</v>
      </c>
    </row>
    <row r="35" spans="1:49" x14ac:dyDescent="0.35">
      <c r="A35" s="27" t="s">
        <v>340</v>
      </c>
      <c r="B35" s="3" t="s">
        <v>132</v>
      </c>
      <c r="C35" s="4">
        <f t="shared" si="6"/>
        <v>0</v>
      </c>
      <c r="D35" s="3">
        <v>0</v>
      </c>
      <c r="E35" s="3">
        <v>0</v>
      </c>
      <c r="F35" s="3">
        <v>0</v>
      </c>
      <c r="G35" s="3">
        <v>0</v>
      </c>
      <c r="H35" s="3">
        <v>0</v>
      </c>
      <c r="I35" s="3">
        <v>0</v>
      </c>
      <c r="J35" s="3">
        <v>0</v>
      </c>
      <c r="K35" s="3">
        <v>0</v>
      </c>
      <c r="L35" s="3">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10">
        <v>0</v>
      </c>
    </row>
    <row r="36" spans="1:49" x14ac:dyDescent="0.35">
      <c r="A36" s="27" t="s">
        <v>341</v>
      </c>
      <c r="B36" s="3" t="s">
        <v>162</v>
      </c>
      <c r="C36" s="145">
        <f t="shared" si="6"/>
        <v>227.69565217391303</v>
      </c>
      <c r="D36" s="145">
        <v>0</v>
      </c>
      <c r="E36" s="145">
        <v>0</v>
      </c>
      <c r="F36" s="145">
        <v>52</v>
      </c>
      <c r="G36" s="145">
        <v>472</v>
      </c>
      <c r="H36" s="145">
        <v>105</v>
      </c>
      <c r="I36" s="145">
        <v>157</v>
      </c>
      <c r="J36" s="145">
        <v>0</v>
      </c>
      <c r="K36" s="145">
        <v>105</v>
      </c>
      <c r="L36" s="145">
        <v>0</v>
      </c>
      <c r="M36" s="145">
        <v>0</v>
      </c>
      <c r="N36" s="145">
        <v>315</v>
      </c>
      <c r="O36" s="145">
        <v>158</v>
      </c>
      <c r="P36" s="145">
        <v>1023</v>
      </c>
      <c r="Q36" s="145">
        <v>312</v>
      </c>
      <c r="R36" s="145">
        <v>420</v>
      </c>
      <c r="S36" s="145">
        <v>53</v>
      </c>
      <c r="T36" s="145">
        <v>515</v>
      </c>
      <c r="U36" s="145">
        <v>106</v>
      </c>
      <c r="V36" s="145">
        <v>169</v>
      </c>
      <c r="W36" s="145">
        <v>106</v>
      </c>
      <c r="X36" s="145">
        <v>186</v>
      </c>
      <c r="Y36" s="145">
        <v>106</v>
      </c>
      <c r="Z36" s="145">
        <v>53</v>
      </c>
      <c r="AA36" s="145">
        <v>425</v>
      </c>
      <c r="AB36" s="145">
        <v>163</v>
      </c>
      <c r="AC36" s="145">
        <v>217</v>
      </c>
      <c r="AD36" s="145">
        <v>326</v>
      </c>
      <c r="AE36" s="145">
        <v>272</v>
      </c>
      <c r="AF36" s="145">
        <v>311</v>
      </c>
      <c r="AG36" s="145">
        <v>290</v>
      </c>
      <c r="AH36" s="145">
        <v>510</v>
      </c>
      <c r="AI36" s="145">
        <v>109</v>
      </c>
      <c r="AJ36" s="145">
        <v>109</v>
      </c>
      <c r="AK36" s="145">
        <v>218</v>
      </c>
      <c r="AL36" s="145">
        <v>163</v>
      </c>
      <c r="AM36" s="145">
        <v>54</v>
      </c>
      <c r="AN36" s="145">
        <v>810</v>
      </c>
      <c r="AO36" s="145">
        <v>494</v>
      </c>
      <c r="AP36" s="145">
        <v>110</v>
      </c>
      <c r="AQ36" s="145">
        <v>165</v>
      </c>
      <c r="AR36" s="145">
        <v>0</v>
      </c>
      <c r="AS36" s="145">
        <v>166</v>
      </c>
      <c r="AT36" s="145">
        <v>220</v>
      </c>
      <c r="AU36" s="145">
        <v>434</v>
      </c>
      <c r="AV36" s="145">
        <v>165</v>
      </c>
      <c r="AW36" s="195">
        <v>330</v>
      </c>
    </row>
    <row r="37" spans="1:49" x14ac:dyDescent="0.35">
      <c r="A37" s="27" t="s">
        <v>341</v>
      </c>
      <c r="B37" s="3" t="s">
        <v>166</v>
      </c>
      <c r="C37" s="145">
        <f t="shared" si="6"/>
        <v>70</v>
      </c>
      <c r="D37" s="145">
        <v>0</v>
      </c>
      <c r="E37" s="145">
        <v>0</v>
      </c>
      <c r="F37" s="145">
        <v>52</v>
      </c>
      <c r="G37" s="145">
        <v>94</v>
      </c>
      <c r="H37" s="145">
        <v>52</v>
      </c>
      <c r="I37" s="145">
        <v>52</v>
      </c>
      <c r="J37" s="145">
        <v>0</v>
      </c>
      <c r="K37" s="145">
        <v>35</v>
      </c>
      <c r="L37" s="145">
        <v>0</v>
      </c>
      <c r="M37" s="145">
        <v>0</v>
      </c>
      <c r="N37" s="145">
        <v>157</v>
      </c>
      <c r="O37" s="145">
        <v>53</v>
      </c>
      <c r="P37" s="145">
        <v>256</v>
      </c>
      <c r="Q37" s="145">
        <v>156</v>
      </c>
      <c r="R37" s="145">
        <v>105</v>
      </c>
      <c r="S37" s="145">
        <v>53</v>
      </c>
      <c r="T37" s="145">
        <v>258</v>
      </c>
      <c r="U37" s="145">
        <v>53</v>
      </c>
      <c r="V37" s="145">
        <v>56</v>
      </c>
      <c r="W37" s="145">
        <v>53</v>
      </c>
      <c r="X37" s="145">
        <v>186</v>
      </c>
      <c r="Y37" s="145">
        <v>53</v>
      </c>
      <c r="Z37" s="145">
        <v>53</v>
      </c>
      <c r="AA37" s="145">
        <v>106</v>
      </c>
      <c r="AB37" s="145">
        <v>54</v>
      </c>
      <c r="AC37" s="145">
        <v>54</v>
      </c>
      <c r="AD37" s="145">
        <v>54</v>
      </c>
      <c r="AE37" s="145">
        <v>54</v>
      </c>
      <c r="AF37" s="145">
        <v>104</v>
      </c>
      <c r="AG37" s="145">
        <v>58</v>
      </c>
      <c r="AH37" s="145">
        <v>73</v>
      </c>
      <c r="AI37" s="145">
        <v>36</v>
      </c>
      <c r="AJ37" s="145">
        <v>55</v>
      </c>
      <c r="AK37" s="145">
        <v>55</v>
      </c>
      <c r="AL37" s="145">
        <v>54</v>
      </c>
      <c r="AM37" s="145">
        <v>54</v>
      </c>
      <c r="AN37" s="145">
        <v>116</v>
      </c>
      <c r="AO37" s="145">
        <v>99</v>
      </c>
      <c r="AP37" s="145">
        <v>55</v>
      </c>
      <c r="AQ37" s="145">
        <v>55</v>
      </c>
      <c r="AR37" s="145">
        <v>0</v>
      </c>
      <c r="AS37" s="145">
        <v>55</v>
      </c>
      <c r="AT37" s="145">
        <v>55</v>
      </c>
      <c r="AU37" s="145">
        <v>87</v>
      </c>
      <c r="AV37" s="145">
        <v>55</v>
      </c>
      <c r="AW37" s="195">
        <v>55</v>
      </c>
    </row>
    <row r="38" spans="1:49" x14ac:dyDescent="0.35">
      <c r="A38" s="27" t="s">
        <v>341</v>
      </c>
      <c r="B38" s="3" t="s">
        <v>133</v>
      </c>
      <c r="C38" s="4">
        <f t="shared" si="6"/>
        <v>2.8695652173913042</v>
      </c>
      <c r="D38" s="3">
        <v>0</v>
      </c>
      <c r="E38" s="3">
        <v>0</v>
      </c>
      <c r="F38" s="3">
        <v>1</v>
      </c>
      <c r="G38" s="3">
        <v>5</v>
      </c>
      <c r="H38" s="3">
        <v>2</v>
      </c>
      <c r="I38" s="3">
        <v>3</v>
      </c>
      <c r="J38" s="3">
        <v>0</v>
      </c>
      <c r="K38" s="3">
        <v>3</v>
      </c>
      <c r="L38" s="3">
        <v>0</v>
      </c>
      <c r="M38" s="3">
        <v>0</v>
      </c>
      <c r="N38" s="3">
        <v>2</v>
      </c>
      <c r="O38" s="3">
        <v>3</v>
      </c>
      <c r="P38" s="3">
        <v>5</v>
      </c>
      <c r="Q38" s="3">
        <v>2</v>
      </c>
      <c r="R38" s="3">
        <v>4</v>
      </c>
      <c r="S38" s="3">
        <v>1</v>
      </c>
      <c r="T38" s="3">
        <v>2</v>
      </c>
      <c r="U38" s="3">
        <v>2</v>
      </c>
      <c r="V38" s="3">
        <v>3</v>
      </c>
      <c r="W38" s="3">
        <v>2</v>
      </c>
      <c r="X38" s="3">
        <v>1</v>
      </c>
      <c r="Y38" s="3">
        <v>2</v>
      </c>
      <c r="Z38" s="3">
        <v>1</v>
      </c>
      <c r="AA38" s="3">
        <v>4</v>
      </c>
      <c r="AB38" s="3">
        <v>3</v>
      </c>
      <c r="AC38" s="3">
        <v>4</v>
      </c>
      <c r="AD38" s="3">
        <v>6</v>
      </c>
      <c r="AE38" s="3">
        <v>5</v>
      </c>
      <c r="AF38" s="3">
        <v>3</v>
      </c>
      <c r="AG38" s="3">
        <v>5</v>
      </c>
      <c r="AH38" s="3">
        <v>7</v>
      </c>
      <c r="AI38" s="3">
        <v>3</v>
      </c>
      <c r="AJ38" s="3">
        <v>2</v>
      </c>
      <c r="AK38" s="3">
        <v>4</v>
      </c>
      <c r="AL38" s="3">
        <v>3</v>
      </c>
      <c r="AM38" s="3">
        <v>1</v>
      </c>
      <c r="AN38" s="3">
        <v>7</v>
      </c>
      <c r="AO38" s="3">
        <v>5</v>
      </c>
      <c r="AP38" s="3">
        <v>2</v>
      </c>
      <c r="AQ38" s="3">
        <v>3</v>
      </c>
      <c r="AR38" s="3">
        <v>0</v>
      </c>
      <c r="AS38" s="3">
        <v>3</v>
      </c>
      <c r="AT38" s="3">
        <v>4</v>
      </c>
      <c r="AU38" s="3">
        <v>5</v>
      </c>
      <c r="AV38" s="3">
        <v>3</v>
      </c>
      <c r="AW38" s="10">
        <v>6</v>
      </c>
    </row>
    <row r="39" spans="1:49" x14ac:dyDescent="0.35">
      <c r="A39" s="27" t="s">
        <v>341</v>
      </c>
      <c r="B39" s="3" t="s">
        <v>167</v>
      </c>
      <c r="C39" s="4">
        <f t="shared" si="6"/>
        <v>0</v>
      </c>
      <c r="D39" s="4">
        <v>0</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16">
        <v>0</v>
      </c>
    </row>
    <row r="40" spans="1:49" x14ac:dyDescent="0.35">
      <c r="A40" s="27" t="s">
        <v>341</v>
      </c>
      <c r="B40" s="3" t="s">
        <v>132</v>
      </c>
      <c r="C40" s="4">
        <f t="shared" si="6"/>
        <v>2.847826086956522</v>
      </c>
      <c r="D40" s="3">
        <v>0</v>
      </c>
      <c r="E40" s="3">
        <v>0</v>
      </c>
      <c r="F40" s="3">
        <v>1</v>
      </c>
      <c r="G40" s="3">
        <v>5</v>
      </c>
      <c r="H40" s="3">
        <v>2</v>
      </c>
      <c r="I40" s="3">
        <v>3</v>
      </c>
      <c r="J40" s="3">
        <v>0</v>
      </c>
      <c r="K40" s="3">
        <v>3</v>
      </c>
      <c r="L40" s="3">
        <v>0</v>
      </c>
      <c r="M40" s="3">
        <v>0</v>
      </c>
      <c r="N40" s="3">
        <v>2</v>
      </c>
      <c r="O40" s="3">
        <v>3</v>
      </c>
      <c r="P40" s="3">
        <v>4</v>
      </c>
      <c r="Q40" s="3">
        <v>2</v>
      </c>
      <c r="R40" s="3">
        <v>4</v>
      </c>
      <c r="S40" s="3">
        <v>1</v>
      </c>
      <c r="T40" s="3">
        <v>2</v>
      </c>
      <c r="U40" s="3">
        <v>2</v>
      </c>
      <c r="V40" s="3">
        <v>3</v>
      </c>
      <c r="W40" s="3">
        <v>2</v>
      </c>
      <c r="X40" s="3">
        <v>1</v>
      </c>
      <c r="Y40" s="3">
        <v>2</v>
      </c>
      <c r="Z40" s="3">
        <v>1</v>
      </c>
      <c r="AA40" s="3">
        <v>4</v>
      </c>
      <c r="AB40" s="3">
        <v>3</v>
      </c>
      <c r="AC40" s="3">
        <v>4</v>
      </c>
      <c r="AD40" s="3">
        <v>6</v>
      </c>
      <c r="AE40" s="3">
        <v>5</v>
      </c>
      <c r="AF40" s="3">
        <v>3</v>
      </c>
      <c r="AG40" s="3">
        <v>5</v>
      </c>
      <c r="AH40" s="3">
        <v>7</v>
      </c>
      <c r="AI40" s="3">
        <v>3</v>
      </c>
      <c r="AJ40" s="3">
        <v>2</v>
      </c>
      <c r="AK40" s="3">
        <v>4</v>
      </c>
      <c r="AL40" s="3">
        <v>3</v>
      </c>
      <c r="AM40" s="3">
        <v>1</v>
      </c>
      <c r="AN40" s="3">
        <v>7</v>
      </c>
      <c r="AO40" s="3">
        <v>5</v>
      </c>
      <c r="AP40" s="3">
        <v>2</v>
      </c>
      <c r="AQ40" s="3">
        <v>3</v>
      </c>
      <c r="AR40" s="3">
        <v>0</v>
      </c>
      <c r="AS40" s="3">
        <v>3</v>
      </c>
      <c r="AT40" s="3">
        <v>4</v>
      </c>
      <c r="AU40" s="3">
        <v>5</v>
      </c>
      <c r="AV40" s="3">
        <v>3</v>
      </c>
      <c r="AW40" s="10">
        <v>6</v>
      </c>
    </row>
    <row r="41" spans="1:49" x14ac:dyDescent="0.35">
      <c r="A41" s="27" t="s">
        <v>333</v>
      </c>
      <c r="B41" s="3" t="s">
        <v>162</v>
      </c>
      <c r="C41" s="145">
        <f t="shared" si="6"/>
        <v>319.82608695652175</v>
      </c>
      <c r="D41" s="145">
        <v>44</v>
      </c>
      <c r="E41" s="145">
        <v>262</v>
      </c>
      <c r="F41" s="145">
        <v>437</v>
      </c>
      <c r="G41" s="145">
        <v>876</v>
      </c>
      <c r="H41" s="145">
        <v>637</v>
      </c>
      <c r="I41" s="145">
        <v>212</v>
      </c>
      <c r="J41" s="145">
        <v>0</v>
      </c>
      <c r="K41" s="145">
        <v>0</v>
      </c>
      <c r="L41" s="145">
        <v>44</v>
      </c>
      <c r="M41" s="145">
        <v>0</v>
      </c>
      <c r="N41" s="145">
        <v>211</v>
      </c>
      <c r="O41" s="145">
        <v>331</v>
      </c>
      <c r="P41" s="145">
        <v>507</v>
      </c>
      <c r="Q41" s="145">
        <v>168</v>
      </c>
      <c r="R41" s="145">
        <v>279</v>
      </c>
      <c r="S41" s="145">
        <v>487</v>
      </c>
      <c r="T41" s="145">
        <v>635</v>
      </c>
      <c r="U41" s="145">
        <v>261</v>
      </c>
      <c r="V41" s="145">
        <v>137</v>
      </c>
      <c r="W41" s="145">
        <v>306</v>
      </c>
      <c r="X41" s="145">
        <v>242</v>
      </c>
      <c r="Y41" s="145">
        <v>305</v>
      </c>
      <c r="Z41" s="145">
        <v>310</v>
      </c>
      <c r="AA41" s="145">
        <v>829</v>
      </c>
      <c r="AB41" s="145">
        <v>418</v>
      </c>
      <c r="AC41" s="145">
        <v>0</v>
      </c>
      <c r="AD41" s="145">
        <v>353</v>
      </c>
      <c r="AE41" s="145">
        <v>388</v>
      </c>
      <c r="AF41" s="145">
        <v>505</v>
      </c>
      <c r="AG41" s="145">
        <v>91</v>
      </c>
      <c r="AH41" s="145">
        <v>272</v>
      </c>
      <c r="AI41" s="145">
        <v>634</v>
      </c>
      <c r="AJ41" s="145">
        <v>630</v>
      </c>
      <c r="AK41" s="145">
        <v>443</v>
      </c>
      <c r="AL41" s="145">
        <v>45</v>
      </c>
      <c r="AM41" s="145">
        <v>309</v>
      </c>
      <c r="AN41" s="145">
        <v>347</v>
      </c>
      <c r="AO41" s="145">
        <v>393</v>
      </c>
      <c r="AP41" s="145">
        <v>372</v>
      </c>
      <c r="AQ41" s="145">
        <v>641</v>
      </c>
      <c r="AR41" s="145">
        <v>707</v>
      </c>
      <c r="AS41" s="145">
        <v>92</v>
      </c>
      <c r="AT41" s="145">
        <v>138</v>
      </c>
      <c r="AU41" s="145">
        <v>254</v>
      </c>
      <c r="AV41" s="145">
        <v>46</v>
      </c>
      <c r="AW41" s="195">
        <v>114</v>
      </c>
    </row>
    <row r="42" spans="1:49" x14ac:dyDescent="0.35">
      <c r="A42" s="27" t="s">
        <v>333</v>
      </c>
      <c r="B42" s="3" t="s">
        <v>166</v>
      </c>
      <c r="C42" s="145">
        <f t="shared" si="6"/>
        <v>87.217391304347828</v>
      </c>
      <c r="D42" s="145">
        <v>44</v>
      </c>
      <c r="E42" s="145">
        <v>131</v>
      </c>
      <c r="F42" s="145">
        <v>73</v>
      </c>
      <c r="G42" s="145">
        <v>125</v>
      </c>
      <c r="H42" s="145">
        <v>106</v>
      </c>
      <c r="I42" s="145">
        <v>71</v>
      </c>
      <c r="J42" s="145">
        <v>0</v>
      </c>
      <c r="K42" s="145">
        <v>0</v>
      </c>
      <c r="L42" s="145">
        <v>44</v>
      </c>
      <c r="M42" s="145">
        <v>0</v>
      </c>
      <c r="N42" s="145">
        <v>70</v>
      </c>
      <c r="O42" s="145">
        <v>83</v>
      </c>
      <c r="P42" s="145">
        <v>169</v>
      </c>
      <c r="Q42" s="145">
        <v>84</v>
      </c>
      <c r="R42" s="145">
        <v>93</v>
      </c>
      <c r="S42" s="145">
        <v>97</v>
      </c>
      <c r="T42" s="145">
        <v>159</v>
      </c>
      <c r="U42" s="145">
        <v>130</v>
      </c>
      <c r="V42" s="145">
        <v>46</v>
      </c>
      <c r="W42" s="145">
        <v>102</v>
      </c>
      <c r="X42" s="145">
        <v>81</v>
      </c>
      <c r="Y42" s="145">
        <v>102</v>
      </c>
      <c r="Z42" s="145">
        <v>103</v>
      </c>
      <c r="AA42" s="145">
        <v>166</v>
      </c>
      <c r="AB42" s="145">
        <v>70</v>
      </c>
      <c r="AC42" s="145">
        <v>0</v>
      </c>
      <c r="AD42" s="145">
        <v>71</v>
      </c>
      <c r="AE42" s="145">
        <v>97</v>
      </c>
      <c r="AF42" s="145">
        <v>101</v>
      </c>
      <c r="AG42" s="145">
        <v>91</v>
      </c>
      <c r="AH42" s="145">
        <v>54</v>
      </c>
      <c r="AI42" s="145">
        <v>158</v>
      </c>
      <c r="AJ42" s="145">
        <v>157</v>
      </c>
      <c r="AK42" s="145">
        <v>89</v>
      </c>
      <c r="AL42" s="145">
        <v>45</v>
      </c>
      <c r="AM42" s="145">
        <v>103</v>
      </c>
      <c r="AN42" s="145">
        <v>69</v>
      </c>
      <c r="AO42" s="145">
        <v>66</v>
      </c>
      <c r="AP42" s="145">
        <v>124</v>
      </c>
      <c r="AQ42" s="145">
        <v>160</v>
      </c>
      <c r="AR42" s="145">
        <v>141</v>
      </c>
      <c r="AS42" s="145">
        <v>46</v>
      </c>
      <c r="AT42" s="145">
        <v>46</v>
      </c>
      <c r="AU42" s="145">
        <v>85</v>
      </c>
      <c r="AV42" s="145">
        <v>46</v>
      </c>
      <c r="AW42" s="195">
        <v>114</v>
      </c>
    </row>
    <row r="43" spans="1:49" x14ac:dyDescent="0.35">
      <c r="A43" s="27" t="s">
        <v>333</v>
      </c>
      <c r="B43" s="3" t="s">
        <v>133</v>
      </c>
      <c r="C43" s="4">
        <f t="shared" si="6"/>
        <v>3.6086956521739131</v>
      </c>
      <c r="D43" s="3">
        <v>1</v>
      </c>
      <c r="E43" s="3">
        <v>2</v>
      </c>
      <c r="F43" s="3">
        <v>6</v>
      </c>
      <c r="G43" s="3">
        <v>10</v>
      </c>
      <c r="H43" s="3">
        <v>7</v>
      </c>
      <c r="I43" s="3">
        <v>3</v>
      </c>
      <c r="J43" s="3">
        <v>0</v>
      </c>
      <c r="K43" s="3">
        <v>0</v>
      </c>
      <c r="L43" s="3">
        <v>1</v>
      </c>
      <c r="M43" s="3">
        <v>0</v>
      </c>
      <c r="N43" s="3">
        <v>3</v>
      </c>
      <c r="O43" s="3">
        <v>4</v>
      </c>
      <c r="P43" s="3">
        <v>3</v>
      </c>
      <c r="Q43" s="3">
        <v>2</v>
      </c>
      <c r="R43" s="3">
        <v>3</v>
      </c>
      <c r="S43" s="3">
        <v>5</v>
      </c>
      <c r="T43" s="3">
        <v>6</v>
      </c>
      <c r="U43" s="3">
        <v>3</v>
      </c>
      <c r="V43" s="3">
        <v>3</v>
      </c>
      <c r="W43" s="3">
        <v>4</v>
      </c>
      <c r="X43" s="3">
        <v>3</v>
      </c>
      <c r="Y43" s="3">
        <v>3</v>
      </c>
      <c r="Z43" s="3">
        <v>3</v>
      </c>
      <c r="AA43" s="3">
        <v>6</v>
      </c>
      <c r="AB43" s="3">
        <v>6</v>
      </c>
      <c r="AC43" s="3">
        <v>0</v>
      </c>
      <c r="AD43" s="3">
        <v>5</v>
      </c>
      <c r="AE43" s="3">
        <v>6</v>
      </c>
      <c r="AF43" s="3">
        <v>6</v>
      </c>
      <c r="AG43" s="3">
        <v>2</v>
      </c>
      <c r="AH43" s="3">
        <v>6</v>
      </c>
      <c r="AI43" s="3">
        <v>5</v>
      </c>
      <c r="AJ43" s="3">
        <v>5</v>
      </c>
      <c r="AK43" s="3">
        <v>6</v>
      </c>
      <c r="AL43" s="3">
        <v>1</v>
      </c>
      <c r="AM43" s="3">
        <v>3</v>
      </c>
      <c r="AN43" s="3">
        <v>5</v>
      </c>
      <c r="AO43" s="3">
        <v>6</v>
      </c>
      <c r="AP43" s="3">
        <v>3</v>
      </c>
      <c r="AQ43" s="3">
        <v>5</v>
      </c>
      <c r="AR43" s="3">
        <v>5</v>
      </c>
      <c r="AS43" s="3">
        <v>2</v>
      </c>
      <c r="AT43" s="3">
        <v>3</v>
      </c>
      <c r="AU43" s="3">
        <v>3</v>
      </c>
      <c r="AV43" s="3">
        <v>1</v>
      </c>
      <c r="AW43" s="10">
        <v>1</v>
      </c>
    </row>
    <row r="44" spans="1:49" x14ac:dyDescent="0.35">
      <c r="A44" s="27" t="s">
        <v>333</v>
      </c>
      <c r="B44" s="3" t="s">
        <v>167</v>
      </c>
      <c r="C44" s="4">
        <f t="shared" si="6"/>
        <v>0</v>
      </c>
      <c r="D44" s="4">
        <v>0</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3">
        <v>0</v>
      </c>
      <c r="X44" s="4">
        <v>0</v>
      </c>
      <c r="Y44" s="4">
        <v>0</v>
      </c>
      <c r="Z44" s="4">
        <v>0</v>
      </c>
      <c r="AA44" s="4">
        <v>0</v>
      </c>
      <c r="AB44" s="4">
        <v>0</v>
      </c>
      <c r="AC44" s="4">
        <v>0</v>
      </c>
      <c r="AD44" s="4">
        <v>0</v>
      </c>
      <c r="AE44" s="4">
        <v>0</v>
      </c>
      <c r="AF44" s="4">
        <v>0</v>
      </c>
      <c r="AG44" s="4">
        <v>0</v>
      </c>
      <c r="AH44" s="4">
        <v>0</v>
      </c>
      <c r="AI44" s="4">
        <v>0</v>
      </c>
      <c r="AJ44" s="4">
        <v>0</v>
      </c>
      <c r="AK44" s="4">
        <v>0</v>
      </c>
      <c r="AL44" s="3">
        <v>0</v>
      </c>
      <c r="AM44" s="4">
        <v>0</v>
      </c>
      <c r="AN44" s="4">
        <v>0</v>
      </c>
      <c r="AO44" s="4">
        <v>0</v>
      </c>
      <c r="AP44" s="3">
        <v>0</v>
      </c>
      <c r="AQ44" s="3">
        <v>0</v>
      </c>
      <c r="AR44" s="4">
        <v>0</v>
      </c>
      <c r="AS44" s="4">
        <v>0</v>
      </c>
      <c r="AT44" s="4">
        <v>0</v>
      </c>
      <c r="AU44" s="4">
        <v>0</v>
      </c>
      <c r="AV44" s="3">
        <v>0</v>
      </c>
      <c r="AW44" s="16">
        <v>0</v>
      </c>
    </row>
    <row r="45" spans="1:49" x14ac:dyDescent="0.35">
      <c r="A45" s="27" t="s">
        <v>333</v>
      </c>
      <c r="B45" s="3" t="s">
        <v>132</v>
      </c>
      <c r="C45" s="4">
        <f t="shared" si="6"/>
        <v>3.2173913043478262</v>
      </c>
      <c r="D45" s="3">
        <v>1</v>
      </c>
      <c r="E45" s="3">
        <v>2</v>
      </c>
      <c r="F45" s="3">
        <v>6</v>
      </c>
      <c r="G45" s="3">
        <v>7</v>
      </c>
      <c r="H45" s="3">
        <v>6</v>
      </c>
      <c r="I45" s="3">
        <v>3</v>
      </c>
      <c r="J45" s="3">
        <v>0</v>
      </c>
      <c r="K45" s="3">
        <v>0</v>
      </c>
      <c r="L45" s="3">
        <v>1</v>
      </c>
      <c r="M45" s="3">
        <v>0</v>
      </c>
      <c r="N45" s="3">
        <v>3</v>
      </c>
      <c r="O45" s="3">
        <v>4</v>
      </c>
      <c r="P45" s="3">
        <v>3</v>
      </c>
      <c r="Q45" s="3">
        <v>2</v>
      </c>
      <c r="R45" s="3">
        <v>3</v>
      </c>
      <c r="S45" s="3">
        <v>5</v>
      </c>
      <c r="T45" s="3">
        <v>4</v>
      </c>
      <c r="U45" s="3">
        <v>2</v>
      </c>
      <c r="V45" s="3">
        <v>3</v>
      </c>
      <c r="W45" s="3">
        <v>3</v>
      </c>
      <c r="X45" s="3">
        <v>3</v>
      </c>
      <c r="Y45" s="3">
        <v>3</v>
      </c>
      <c r="Z45" s="3">
        <v>3</v>
      </c>
      <c r="AA45" s="3">
        <v>5</v>
      </c>
      <c r="AB45" s="3">
        <v>6</v>
      </c>
      <c r="AC45" s="3">
        <v>0</v>
      </c>
      <c r="AD45" s="3">
        <v>5</v>
      </c>
      <c r="AE45" s="3">
        <v>4</v>
      </c>
      <c r="AF45" s="3">
        <v>5</v>
      </c>
      <c r="AG45" s="3">
        <v>1</v>
      </c>
      <c r="AH45" s="3">
        <v>5</v>
      </c>
      <c r="AI45" s="3">
        <v>4</v>
      </c>
      <c r="AJ45" s="3">
        <v>4</v>
      </c>
      <c r="AK45" s="3">
        <v>5</v>
      </c>
      <c r="AL45" s="3">
        <v>1</v>
      </c>
      <c r="AM45" s="3">
        <v>3</v>
      </c>
      <c r="AN45" s="3">
        <v>5</v>
      </c>
      <c r="AO45" s="3">
        <v>6</v>
      </c>
      <c r="AP45" s="3">
        <v>3</v>
      </c>
      <c r="AQ45" s="3">
        <v>4</v>
      </c>
      <c r="AR45" s="3">
        <v>5</v>
      </c>
      <c r="AS45" s="3">
        <v>2</v>
      </c>
      <c r="AT45" s="3">
        <v>3</v>
      </c>
      <c r="AU45" s="3">
        <v>3</v>
      </c>
      <c r="AV45" s="3">
        <v>1</v>
      </c>
      <c r="AW45" s="10">
        <v>1</v>
      </c>
    </row>
    <row r="46" spans="1:49" x14ac:dyDescent="0.35">
      <c r="A46" s="27" t="s">
        <v>334</v>
      </c>
      <c r="B46" s="3" t="s">
        <v>162</v>
      </c>
      <c r="C46" s="145">
        <f t="shared" si="6"/>
        <v>306.28260869565219</v>
      </c>
      <c r="D46" s="145">
        <v>34</v>
      </c>
      <c r="E46" s="145">
        <v>148</v>
      </c>
      <c r="F46" s="145">
        <v>219</v>
      </c>
      <c r="G46" s="145">
        <v>537</v>
      </c>
      <c r="H46" s="145">
        <v>448</v>
      </c>
      <c r="I46" s="145">
        <v>368</v>
      </c>
      <c r="J46" s="145">
        <v>0</v>
      </c>
      <c r="K46" s="145">
        <v>161</v>
      </c>
      <c r="L46" s="145">
        <v>5</v>
      </c>
      <c r="M46" s="145">
        <v>0</v>
      </c>
      <c r="N46" s="145">
        <v>158</v>
      </c>
      <c r="O46" s="145">
        <v>551</v>
      </c>
      <c r="P46" s="145">
        <v>284</v>
      </c>
      <c r="Q46" s="145">
        <v>140</v>
      </c>
      <c r="R46" s="145">
        <v>162</v>
      </c>
      <c r="S46" s="145">
        <v>112</v>
      </c>
      <c r="T46" s="145">
        <v>269</v>
      </c>
      <c r="U46" s="145">
        <v>212</v>
      </c>
      <c r="V46" s="145">
        <v>234</v>
      </c>
      <c r="W46" s="145">
        <v>204</v>
      </c>
      <c r="X46" s="145">
        <v>346</v>
      </c>
      <c r="Y46" s="145">
        <v>317</v>
      </c>
      <c r="Z46" s="145">
        <v>99</v>
      </c>
      <c r="AA46" s="145">
        <v>623</v>
      </c>
      <c r="AB46" s="145">
        <v>348</v>
      </c>
      <c r="AC46" s="145">
        <v>209</v>
      </c>
      <c r="AD46" s="145">
        <v>649</v>
      </c>
      <c r="AE46" s="145">
        <v>788</v>
      </c>
      <c r="AF46" s="145">
        <v>310</v>
      </c>
      <c r="AG46" s="145">
        <v>288</v>
      </c>
      <c r="AH46" s="145">
        <v>692</v>
      </c>
      <c r="AI46" s="145">
        <v>362</v>
      </c>
      <c r="AJ46" s="145">
        <v>436</v>
      </c>
      <c r="AK46" s="145">
        <v>464</v>
      </c>
      <c r="AL46" s="145">
        <v>182</v>
      </c>
      <c r="AM46" s="145">
        <v>189</v>
      </c>
      <c r="AN46" s="145">
        <v>567</v>
      </c>
      <c r="AO46" s="145">
        <v>486</v>
      </c>
      <c r="AP46" s="145">
        <v>332</v>
      </c>
      <c r="AQ46" s="145">
        <v>311</v>
      </c>
      <c r="AR46" s="145">
        <v>176</v>
      </c>
      <c r="AS46" s="145">
        <v>218</v>
      </c>
      <c r="AT46" s="145">
        <v>312</v>
      </c>
      <c r="AU46" s="145">
        <v>404</v>
      </c>
      <c r="AV46" s="145">
        <v>374</v>
      </c>
      <c r="AW46" s="195">
        <v>361</v>
      </c>
    </row>
    <row r="47" spans="1:49" x14ac:dyDescent="0.35">
      <c r="A47" s="27" t="s">
        <v>334</v>
      </c>
      <c r="B47" s="3" t="s">
        <v>166</v>
      </c>
      <c r="C47" s="145">
        <f t="shared" si="6"/>
        <v>50.978260869565219</v>
      </c>
      <c r="D47" s="145">
        <v>17</v>
      </c>
      <c r="E47" s="145">
        <v>74</v>
      </c>
      <c r="F47" s="145">
        <v>37</v>
      </c>
      <c r="G47" s="145">
        <v>54</v>
      </c>
      <c r="H47" s="145">
        <v>75</v>
      </c>
      <c r="I47" s="145">
        <v>61</v>
      </c>
      <c r="J47" s="145">
        <v>0</v>
      </c>
      <c r="K47" s="145">
        <v>40</v>
      </c>
      <c r="L47" s="145">
        <v>5</v>
      </c>
      <c r="M47" s="145">
        <v>0</v>
      </c>
      <c r="N47" s="145">
        <v>40</v>
      </c>
      <c r="O47" s="145">
        <v>92</v>
      </c>
      <c r="P47" s="145">
        <v>57</v>
      </c>
      <c r="Q47" s="145">
        <v>70</v>
      </c>
      <c r="R47" s="145">
        <v>27</v>
      </c>
      <c r="S47" s="145">
        <v>19</v>
      </c>
      <c r="T47" s="145">
        <v>67</v>
      </c>
      <c r="U47" s="145">
        <v>53</v>
      </c>
      <c r="V47" s="145">
        <v>39</v>
      </c>
      <c r="W47" s="145">
        <v>41</v>
      </c>
      <c r="X47" s="145">
        <v>86</v>
      </c>
      <c r="Y47" s="145">
        <v>63</v>
      </c>
      <c r="Z47" s="145">
        <v>33</v>
      </c>
      <c r="AA47" s="145">
        <v>78</v>
      </c>
      <c r="AB47" s="145">
        <v>35</v>
      </c>
      <c r="AC47" s="145">
        <v>52</v>
      </c>
      <c r="AD47" s="145">
        <v>65</v>
      </c>
      <c r="AE47" s="145">
        <v>88</v>
      </c>
      <c r="AF47" s="145">
        <v>39</v>
      </c>
      <c r="AG47" s="145">
        <v>48</v>
      </c>
      <c r="AH47" s="145">
        <v>58</v>
      </c>
      <c r="AI47" s="145">
        <v>60</v>
      </c>
      <c r="AJ47" s="145">
        <v>73</v>
      </c>
      <c r="AK47" s="145">
        <v>52</v>
      </c>
      <c r="AL47" s="145">
        <v>45</v>
      </c>
      <c r="AM47" s="145">
        <v>63</v>
      </c>
      <c r="AN47" s="145">
        <v>57</v>
      </c>
      <c r="AO47" s="145">
        <v>44</v>
      </c>
      <c r="AP47" s="145">
        <v>66</v>
      </c>
      <c r="AQ47" s="145">
        <v>44</v>
      </c>
      <c r="AR47" s="145">
        <v>35</v>
      </c>
      <c r="AS47" s="145">
        <v>44</v>
      </c>
      <c r="AT47" s="145">
        <v>52</v>
      </c>
      <c r="AU47" s="145">
        <v>51</v>
      </c>
      <c r="AV47" s="145">
        <v>94</v>
      </c>
      <c r="AW47" s="195">
        <v>52</v>
      </c>
    </row>
    <row r="48" spans="1:49" x14ac:dyDescent="0.35">
      <c r="A48" s="27" t="s">
        <v>334</v>
      </c>
      <c r="B48" s="3" t="s">
        <v>133</v>
      </c>
      <c r="C48" s="4">
        <f t="shared" si="6"/>
        <v>0</v>
      </c>
      <c r="D48" s="3">
        <v>0</v>
      </c>
      <c r="E48" s="3">
        <v>0</v>
      </c>
      <c r="F48" s="3">
        <v>0</v>
      </c>
      <c r="G48" s="3">
        <v>0</v>
      </c>
      <c r="H48" s="3">
        <v>0</v>
      </c>
      <c r="I48" s="3">
        <v>0</v>
      </c>
      <c r="J48" s="3">
        <v>0</v>
      </c>
      <c r="K48" s="3">
        <v>0</v>
      </c>
      <c r="L48" s="3">
        <v>0</v>
      </c>
      <c r="M48" s="3">
        <v>0</v>
      </c>
      <c r="N48" s="3">
        <v>0</v>
      </c>
      <c r="O48" s="3">
        <v>0</v>
      </c>
      <c r="P48" s="3">
        <v>0</v>
      </c>
      <c r="Q48" s="3">
        <v>0</v>
      </c>
      <c r="R48" s="3">
        <v>0</v>
      </c>
      <c r="S48" s="3">
        <v>0</v>
      </c>
      <c r="T48" s="3">
        <v>0</v>
      </c>
      <c r="U48" s="3">
        <v>0</v>
      </c>
      <c r="V48" s="3">
        <v>0</v>
      </c>
      <c r="W48" s="3">
        <v>0</v>
      </c>
      <c r="X48" s="3">
        <v>0</v>
      </c>
      <c r="Y48" s="3">
        <v>0</v>
      </c>
      <c r="Z48" s="3">
        <v>0</v>
      </c>
      <c r="AA48" s="3">
        <v>0</v>
      </c>
      <c r="AB48" s="3">
        <v>0</v>
      </c>
      <c r="AC48" s="3">
        <v>0</v>
      </c>
      <c r="AD48" s="3">
        <v>0</v>
      </c>
      <c r="AE48" s="3">
        <v>0</v>
      </c>
      <c r="AF48" s="3">
        <v>0</v>
      </c>
      <c r="AG48" s="3">
        <v>0</v>
      </c>
      <c r="AH48" s="3">
        <v>0</v>
      </c>
      <c r="AI48" s="3">
        <v>0</v>
      </c>
      <c r="AJ48" s="3">
        <v>0</v>
      </c>
      <c r="AK48" s="3">
        <v>0</v>
      </c>
      <c r="AL48" s="3">
        <v>0</v>
      </c>
      <c r="AM48" s="3">
        <v>0</v>
      </c>
      <c r="AN48" s="3">
        <v>0</v>
      </c>
      <c r="AO48" s="3">
        <v>0</v>
      </c>
      <c r="AP48" s="3">
        <v>0</v>
      </c>
      <c r="AQ48" s="3">
        <v>0</v>
      </c>
      <c r="AR48" s="3">
        <v>0</v>
      </c>
      <c r="AS48" s="3">
        <v>0</v>
      </c>
      <c r="AT48" s="3">
        <v>0</v>
      </c>
      <c r="AU48" s="3">
        <v>0</v>
      </c>
      <c r="AV48" s="3">
        <v>0</v>
      </c>
      <c r="AW48" s="10">
        <v>0</v>
      </c>
    </row>
    <row r="49" spans="1:49" x14ac:dyDescent="0.35">
      <c r="A49" s="27" t="s">
        <v>334</v>
      </c>
      <c r="B49" s="3" t="s">
        <v>167</v>
      </c>
      <c r="C49" s="4">
        <f t="shared" si="6"/>
        <v>180.89130434782609</v>
      </c>
      <c r="D49" s="4">
        <v>22</v>
      </c>
      <c r="E49" s="4">
        <v>83</v>
      </c>
      <c r="F49" s="4">
        <v>151</v>
      </c>
      <c r="G49" s="4">
        <v>330</v>
      </c>
      <c r="H49" s="4">
        <v>265</v>
      </c>
      <c r="I49" s="4">
        <v>188</v>
      </c>
      <c r="J49" s="3">
        <v>0</v>
      </c>
      <c r="K49" s="4">
        <v>164</v>
      </c>
      <c r="L49" s="4">
        <v>2</v>
      </c>
      <c r="M49" s="4">
        <v>0</v>
      </c>
      <c r="N49" s="3">
        <v>96</v>
      </c>
      <c r="O49" s="3">
        <v>345</v>
      </c>
      <c r="P49" s="4">
        <v>150</v>
      </c>
      <c r="Q49" s="4">
        <v>69</v>
      </c>
      <c r="R49" s="4">
        <v>105</v>
      </c>
      <c r="S49" s="4">
        <v>55</v>
      </c>
      <c r="T49" s="4">
        <v>138</v>
      </c>
      <c r="U49" s="4">
        <v>133</v>
      </c>
      <c r="V49" s="4">
        <v>148</v>
      </c>
      <c r="W49" s="4">
        <v>142</v>
      </c>
      <c r="X49" s="4">
        <v>192</v>
      </c>
      <c r="Y49" s="4">
        <v>157</v>
      </c>
      <c r="Z49" s="4">
        <v>68</v>
      </c>
      <c r="AA49" s="4">
        <v>272</v>
      </c>
      <c r="AB49" s="4">
        <v>196</v>
      </c>
      <c r="AC49" s="4">
        <v>139</v>
      </c>
      <c r="AD49" s="4">
        <v>402</v>
      </c>
      <c r="AE49" s="4">
        <v>501</v>
      </c>
      <c r="AF49" s="4">
        <v>188</v>
      </c>
      <c r="AG49" s="4">
        <v>181</v>
      </c>
      <c r="AH49" s="4">
        <v>441</v>
      </c>
      <c r="AI49" s="4">
        <v>248</v>
      </c>
      <c r="AJ49" s="4">
        <v>243</v>
      </c>
      <c r="AK49" s="4">
        <v>280</v>
      </c>
      <c r="AL49" s="4">
        <v>121</v>
      </c>
      <c r="AM49" s="4">
        <v>76</v>
      </c>
      <c r="AN49" s="4">
        <v>320</v>
      </c>
      <c r="AO49" s="4">
        <v>300</v>
      </c>
      <c r="AP49" s="4">
        <v>159</v>
      </c>
      <c r="AQ49" s="4">
        <v>155</v>
      </c>
      <c r="AR49" s="4">
        <v>81</v>
      </c>
      <c r="AS49" s="4">
        <v>116</v>
      </c>
      <c r="AT49" s="4">
        <v>196</v>
      </c>
      <c r="AU49" s="4">
        <v>229</v>
      </c>
      <c r="AV49" s="4">
        <v>246</v>
      </c>
      <c r="AW49" s="16">
        <v>228</v>
      </c>
    </row>
    <row r="50" spans="1:49" x14ac:dyDescent="0.35">
      <c r="A50" s="27" t="s">
        <v>334</v>
      </c>
      <c r="B50" s="3" t="s">
        <v>132</v>
      </c>
      <c r="C50" s="4">
        <f t="shared" si="6"/>
        <v>5.6521739130434785</v>
      </c>
      <c r="D50" s="3">
        <v>2</v>
      </c>
      <c r="E50" s="3">
        <v>2</v>
      </c>
      <c r="F50" s="3">
        <v>6</v>
      </c>
      <c r="G50" s="3">
        <v>10</v>
      </c>
      <c r="H50" s="3">
        <v>6</v>
      </c>
      <c r="I50" s="3">
        <v>6</v>
      </c>
      <c r="J50" s="3">
        <v>0</v>
      </c>
      <c r="K50" s="3">
        <v>4</v>
      </c>
      <c r="L50" s="3">
        <v>1</v>
      </c>
      <c r="M50" s="3">
        <v>0</v>
      </c>
      <c r="N50" s="3">
        <v>4</v>
      </c>
      <c r="O50" s="3">
        <v>6</v>
      </c>
      <c r="P50" s="3">
        <v>5</v>
      </c>
      <c r="Q50" s="3">
        <v>2</v>
      </c>
      <c r="R50" s="3">
        <v>6</v>
      </c>
      <c r="S50" s="3">
        <v>6</v>
      </c>
      <c r="T50" s="3">
        <v>4</v>
      </c>
      <c r="U50" s="3">
        <v>4</v>
      </c>
      <c r="V50" s="3">
        <v>6</v>
      </c>
      <c r="W50" s="3">
        <v>5</v>
      </c>
      <c r="X50" s="3">
        <v>4</v>
      </c>
      <c r="Y50" s="3">
        <v>5</v>
      </c>
      <c r="Z50" s="3">
        <v>3</v>
      </c>
      <c r="AA50" s="3">
        <v>8</v>
      </c>
      <c r="AB50" s="3">
        <v>10</v>
      </c>
      <c r="AC50" s="3">
        <v>4</v>
      </c>
      <c r="AD50" s="3">
        <v>10</v>
      </c>
      <c r="AE50" s="3">
        <v>9</v>
      </c>
      <c r="AF50" s="3">
        <v>8</v>
      </c>
      <c r="AG50" s="3">
        <v>6</v>
      </c>
      <c r="AH50" s="3">
        <v>12</v>
      </c>
      <c r="AI50" s="3">
        <v>6</v>
      </c>
      <c r="AJ50" s="3">
        <v>6</v>
      </c>
      <c r="AK50" s="3">
        <v>9</v>
      </c>
      <c r="AL50" s="3">
        <v>4</v>
      </c>
      <c r="AM50" s="3">
        <v>3</v>
      </c>
      <c r="AN50" s="3">
        <v>10</v>
      </c>
      <c r="AO50" s="3">
        <v>11</v>
      </c>
      <c r="AP50" s="3">
        <v>5</v>
      </c>
      <c r="AQ50" s="3">
        <v>7</v>
      </c>
      <c r="AR50" s="3">
        <v>5</v>
      </c>
      <c r="AS50" s="3">
        <v>5</v>
      </c>
      <c r="AT50" s="3">
        <v>6</v>
      </c>
      <c r="AU50" s="3">
        <v>8</v>
      </c>
      <c r="AV50" s="3">
        <v>4</v>
      </c>
      <c r="AW50" s="10">
        <v>7</v>
      </c>
    </row>
    <row r="51" spans="1:49" x14ac:dyDescent="0.35">
      <c r="A51" s="27" t="s">
        <v>335</v>
      </c>
      <c r="B51" s="3" t="s">
        <v>162</v>
      </c>
      <c r="C51" s="145">
        <f t="shared" si="6"/>
        <v>62.804347826086953</v>
      </c>
      <c r="D51" s="145">
        <v>0</v>
      </c>
      <c r="E51" s="145">
        <v>0</v>
      </c>
      <c r="F51" s="145">
        <v>0</v>
      </c>
      <c r="G51" s="145">
        <v>0</v>
      </c>
      <c r="H51" s="145">
        <v>0</v>
      </c>
      <c r="I51" s="145">
        <v>0</v>
      </c>
      <c r="J51" s="145">
        <v>0</v>
      </c>
      <c r="K51" s="145">
        <v>0</v>
      </c>
      <c r="L51" s="145">
        <v>0</v>
      </c>
      <c r="M51" s="145">
        <v>64</v>
      </c>
      <c r="N51" s="145">
        <v>39</v>
      </c>
      <c r="O51" s="145">
        <v>0</v>
      </c>
      <c r="P51" s="145">
        <v>0</v>
      </c>
      <c r="Q51" s="145">
        <v>0</v>
      </c>
      <c r="R51" s="145">
        <v>0</v>
      </c>
      <c r="S51" s="145">
        <v>78</v>
      </c>
      <c r="T51" s="145">
        <v>220</v>
      </c>
      <c r="U51" s="145">
        <v>55</v>
      </c>
      <c r="V51" s="145">
        <v>156</v>
      </c>
      <c r="W51" s="145">
        <v>0</v>
      </c>
      <c r="X51" s="145">
        <v>39</v>
      </c>
      <c r="Y51" s="145">
        <v>0</v>
      </c>
      <c r="Z51" s="145">
        <v>0</v>
      </c>
      <c r="AA51" s="145">
        <v>39</v>
      </c>
      <c r="AB51" s="145">
        <v>0</v>
      </c>
      <c r="AC51" s="145">
        <v>0</v>
      </c>
      <c r="AD51" s="145">
        <v>0</v>
      </c>
      <c r="AE51" s="145">
        <v>118</v>
      </c>
      <c r="AF51" s="145">
        <v>78</v>
      </c>
      <c r="AG51" s="145">
        <v>157</v>
      </c>
      <c r="AH51" s="145">
        <v>157</v>
      </c>
      <c r="AI51" s="145">
        <v>314</v>
      </c>
      <c r="AJ51" s="145">
        <v>62</v>
      </c>
      <c r="AK51" s="145">
        <v>165</v>
      </c>
      <c r="AL51" s="145">
        <v>312</v>
      </c>
      <c r="AM51" s="145">
        <v>266</v>
      </c>
      <c r="AN51" s="145">
        <v>187</v>
      </c>
      <c r="AO51" s="145">
        <v>227</v>
      </c>
      <c r="AP51" s="145">
        <v>0</v>
      </c>
      <c r="AQ51" s="145">
        <v>0</v>
      </c>
      <c r="AR51" s="145">
        <v>0</v>
      </c>
      <c r="AS51" s="145">
        <v>0</v>
      </c>
      <c r="AT51" s="145">
        <v>0</v>
      </c>
      <c r="AU51" s="145">
        <v>78</v>
      </c>
      <c r="AV51" s="145">
        <v>0</v>
      </c>
      <c r="AW51" s="195">
        <v>78</v>
      </c>
    </row>
    <row r="52" spans="1:49" x14ac:dyDescent="0.35">
      <c r="A52" s="27" t="s">
        <v>335</v>
      </c>
      <c r="B52" s="3" t="s">
        <v>166</v>
      </c>
      <c r="C52" s="145">
        <f t="shared" si="6"/>
        <v>53.913043478260867</v>
      </c>
      <c r="D52" s="145">
        <v>0</v>
      </c>
      <c r="E52" s="145">
        <v>0</v>
      </c>
      <c r="F52" s="145">
        <v>0</v>
      </c>
      <c r="G52" s="145">
        <v>0</v>
      </c>
      <c r="H52" s="145">
        <v>0</v>
      </c>
      <c r="I52" s="145">
        <v>0</v>
      </c>
      <c r="J52" s="145">
        <v>0</v>
      </c>
      <c r="K52" s="145">
        <v>0</v>
      </c>
      <c r="L52" s="145">
        <v>0</v>
      </c>
      <c r="M52" s="145">
        <v>64</v>
      </c>
      <c r="N52" s="145">
        <v>39</v>
      </c>
      <c r="O52" s="145">
        <v>0</v>
      </c>
      <c r="P52" s="145">
        <v>0</v>
      </c>
      <c r="Q52" s="145">
        <v>0</v>
      </c>
      <c r="R52" s="145">
        <v>0</v>
      </c>
      <c r="S52" s="145">
        <v>78</v>
      </c>
      <c r="T52" s="145">
        <v>220</v>
      </c>
      <c r="U52" s="145">
        <v>55</v>
      </c>
      <c r="V52" s="145">
        <v>156</v>
      </c>
      <c r="W52" s="145">
        <v>0</v>
      </c>
      <c r="X52" s="145">
        <v>39</v>
      </c>
      <c r="Y52" s="145">
        <v>0</v>
      </c>
      <c r="Z52" s="145">
        <v>0</v>
      </c>
      <c r="AA52" s="145">
        <v>39</v>
      </c>
      <c r="AB52" s="145">
        <v>0</v>
      </c>
      <c r="AC52" s="145">
        <v>0</v>
      </c>
      <c r="AD52" s="145">
        <v>0</v>
      </c>
      <c r="AE52" s="145">
        <v>118</v>
      </c>
      <c r="AF52" s="145">
        <v>78</v>
      </c>
      <c r="AG52" s="145">
        <v>157</v>
      </c>
      <c r="AH52" s="145">
        <v>78</v>
      </c>
      <c r="AI52" s="145">
        <v>314</v>
      </c>
      <c r="AJ52" s="145">
        <v>62</v>
      </c>
      <c r="AK52" s="145">
        <v>82</v>
      </c>
      <c r="AL52" s="145">
        <v>312</v>
      </c>
      <c r="AM52" s="145">
        <v>133</v>
      </c>
      <c r="AN52" s="145">
        <v>187</v>
      </c>
      <c r="AO52" s="145">
        <v>113</v>
      </c>
      <c r="AP52" s="145">
        <v>0</v>
      </c>
      <c r="AQ52" s="145">
        <v>0</v>
      </c>
      <c r="AR52" s="145">
        <v>0</v>
      </c>
      <c r="AS52" s="145">
        <v>0</v>
      </c>
      <c r="AT52" s="145">
        <v>0</v>
      </c>
      <c r="AU52" s="145">
        <v>78</v>
      </c>
      <c r="AV52" s="145">
        <v>0</v>
      </c>
      <c r="AW52" s="195">
        <v>78</v>
      </c>
    </row>
    <row r="53" spans="1:49" x14ac:dyDescent="0.35">
      <c r="A53" s="27" t="s">
        <v>335</v>
      </c>
      <c r="B53" s="3" t="s">
        <v>133</v>
      </c>
      <c r="C53" s="4">
        <f t="shared" si="6"/>
        <v>1.826086956521739</v>
      </c>
      <c r="D53" s="3">
        <v>0</v>
      </c>
      <c r="E53" s="3">
        <v>0</v>
      </c>
      <c r="F53" s="3">
        <v>0</v>
      </c>
      <c r="G53" s="3">
        <v>0</v>
      </c>
      <c r="H53" s="3">
        <v>0</v>
      </c>
      <c r="I53" s="3">
        <v>0</v>
      </c>
      <c r="J53" s="3">
        <v>0</v>
      </c>
      <c r="K53" s="3">
        <v>0</v>
      </c>
      <c r="L53" s="3">
        <v>0</v>
      </c>
      <c r="M53" s="3">
        <v>2</v>
      </c>
      <c r="N53" s="3">
        <v>1</v>
      </c>
      <c r="O53" s="3">
        <v>0</v>
      </c>
      <c r="P53" s="3">
        <v>0</v>
      </c>
      <c r="Q53" s="3">
        <v>0</v>
      </c>
      <c r="R53" s="3">
        <v>0</v>
      </c>
      <c r="S53" s="3">
        <v>2</v>
      </c>
      <c r="T53" s="3">
        <v>8</v>
      </c>
      <c r="U53" s="3">
        <v>2</v>
      </c>
      <c r="V53" s="3">
        <v>4</v>
      </c>
      <c r="W53" s="3">
        <v>0</v>
      </c>
      <c r="X53" s="3">
        <v>1</v>
      </c>
      <c r="Y53" s="3">
        <v>0</v>
      </c>
      <c r="Z53" s="3">
        <v>0</v>
      </c>
      <c r="AA53" s="3">
        <v>1</v>
      </c>
      <c r="AB53" s="3">
        <v>0</v>
      </c>
      <c r="AC53" s="3">
        <v>0</v>
      </c>
      <c r="AD53" s="3">
        <v>0</v>
      </c>
      <c r="AE53" s="3">
        <v>3</v>
      </c>
      <c r="AF53" s="3">
        <v>2</v>
      </c>
      <c r="AG53" s="3">
        <v>4</v>
      </c>
      <c r="AH53" s="3">
        <v>4</v>
      </c>
      <c r="AI53" s="3">
        <v>8</v>
      </c>
      <c r="AJ53" s="3">
        <v>2</v>
      </c>
      <c r="AK53" s="3">
        <v>5</v>
      </c>
      <c r="AL53" s="3">
        <v>10</v>
      </c>
      <c r="AM53" s="3">
        <v>8</v>
      </c>
      <c r="AN53" s="3">
        <v>6</v>
      </c>
      <c r="AO53" s="3">
        <v>7</v>
      </c>
      <c r="AP53" s="3">
        <v>0</v>
      </c>
      <c r="AQ53" s="3">
        <v>0</v>
      </c>
      <c r="AR53" s="3">
        <v>0</v>
      </c>
      <c r="AS53" s="3">
        <v>0</v>
      </c>
      <c r="AT53" s="3">
        <v>0</v>
      </c>
      <c r="AU53" s="3">
        <v>2</v>
      </c>
      <c r="AV53" s="3">
        <v>0</v>
      </c>
      <c r="AW53" s="10">
        <v>2</v>
      </c>
    </row>
    <row r="54" spans="1:49" x14ac:dyDescent="0.35">
      <c r="A54" s="27" t="s">
        <v>335</v>
      </c>
      <c r="B54" s="3" t="s">
        <v>167</v>
      </c>
      <c r="C54" s="4">
        <f t="shared" si="6"/>
        <v>0</v>
      </c>
      <c r="D54" s="4">
        <v>0</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16">
        <v>0</v>
      </c>
    </row>
    <row r="55" spans="1:49" x14ac:dyDescent="0.35">
      <c r="A55" s="27" t="s">
        <v>335</v>
      </c>
      <c r="B55" s="3" t="s">
        <v>132</v>
      </c>
      <c r="C55" s="4">
        <f t="shared" si="6"/>
        <v>0.54347826086956519</v>
      </c>
      <c r="D55" s="3">
        <v>0</v>
      </c>
      <c r="E55" s="3">
        <v>0</v>
      </c>
      <c r="F55" s="3">
        <v>0</v>
      </c>
      <c r="G55" s="3">
        <v>0</v>
      </c>
      <c r="H55" s="3">
        <v>0</v>
      </c>
      <c r="I55" s="3">
        <v>0</v>
      </c>
      <c r="J55" s="3">
        <v>0</v>
      </c>
      <c r="K55" s="3">
        <v>0</v>
      </c>
      <c r="L55" s="3">
        <v>0</v>
      </c>
      <c r="M55" s="3">
        <v>1</v>
      </c>
      <c r="N55" s="3">
        <v>1</v>
      </c>
      <c r="O55" s="3">
        <v>0</v>
      </c>
      <c r="P55" s="3">
        <v>0</v>
      </c>
      <c r="Q55" s="3">
        <v>0</v>
      </c>
      <c r="R55" s="3">
        <v>0</v>
      </c>
      <c r="S55" s="3">
        <v>1</v>
      </c>
      <c r="T55" s="3">
        <v>1</v>
      </c>
      <c r="U55" s="3">
        <v>1</v>
      </c>
      <c r="V55" s="3">
        <v>1</v>
      </c>
      <c r="W55" s="3">
        <v>0</v>
      </c>
      <c r="X55" s="3">
        <v>1</v>
      </c>
      <c r="Y55" s="3">
        <v>0</v>
      </c>
      <c r="Z55" s="3">
        <v>0</v>
      </c>
      <c r="AA55" s="3">
        <v>1</v>
      </c>
      <c r="AB55" s="3">
        <v>0</v>
      </c>
      <c r="AC55" s="3">
        <v>0</v>
      </c>
      <c r="AD55" s="3">
        <v>0</v>
      </c>
      <c r="AE55" s="3">
        <v>1</v>
      </c>
      <c r="AF55" s="3">
        <v>1</v>
      </c>
      <c r="AG55" s="3">
        <v>1</v>
      </c>
      <c r="AH55" s="3">
        <v>2</v>
      </c>
      <c r="AI55" s="3">
        <v>1</v>
      </c>
      <c r="AJ55" s="3">
        <v>1</v>
      </c>
      <c r="AK55" s="3">
        <v>2</v>
      </c>
      <c r="AL55" s="3">
        <v>1</v>
      </c>
      <c r="AM55" s="3">
        <v>2</v>
      </c>
      <c r="AN55" s="3">
        <v>1</v>
      </c>
      <c r="AO55" s="3">
        <v>2</v>
      </c>
      <c r="AP55" s="3">
        <v>0</v>
      </c>
      <c r="AQ55" s="3">
        <v>0</v>
      </c>
      <c r="AR55" s="3">
        <v>0</v>
      </c>
      <c r="AS55" s="3">
        <v>0</v>
      </c>
      <c r="AT55" s="3">
        <v>0</v>
      </c>
      <c r="AU55" s="3">
        <v>1</v>
      </c>
      <c r="AV55" s="3">
        <v>0</v>
      </c>
      <c r="AW55" s="10">
        <v>1</v>
      </c>
    </row>
    <row r="56" spans="1:49" x14ac:dyDescent="0.35">
      <c r="A56" s="27" t="s">
        <v>336</v>
      </c>
      <c r="B56" s="3" t="s">
        <v>162</v>
      </c>
      <c r="C56" s="145">
        <f t="shared" si="6"/>
        <v>318.56521739130437</v>
      </c>
      <c r="D56" s="145">
        <v>200</v>
      </c>
      <c r="E56" s="145">
        <v>0</v>
      </c>
      <c r="F56" s="145">
        <v>400</v>
      </c>
      <c r="G56" s="145">
        <v>300</v>
      </c>
      <c r="H56" s="145">
        <v>100</v>
      </c>
      <c r="I56" s="145">
        <v>770</v>
      </c>
      <c r="J56" s="145">
        <v>300</v>
      </c>
      <c r="K56" s="145">
        <v>200</v>
      </c>
      <c r="L56" s="145">
        <v>1350</v>
      </c>
      <c r="M56" s="145">
        <v>0</v>
      </c>
      <c r="N56" s="145">
        <v>100</v>
      </c>
      <c r="O56" s="145">
        <v>300</v>
      </c>
      <c r="P56" s="145">
        <v>200</v>
      </c>
      <c r="Q56" s="145">
        <v>100</v>
      </c>
      <c r="R56" s="145">
        <v>640</v>
      </c>
      <c r="S56" s="145">
        <v>100</v>
      </c>
      <c r="T56" s="145">
        <v>700</v>
      </c>
      <c r="U56" s="145">
        <v>0</v>
      </c>
      <c r="V56" s="145">
        <v>100</v>
      </c>
      <c r="W56" s="145">
        <v>0</v>
      </c>
      <c r="X56" s="145">
        <v>824</v>
      </c>
      <c r="Y56" s="145">
        <v>270</v>
      </c>
      <c r="Z56" s="145">
        <v>100</v>
      </c>
      <c r="AA56" s="145">
        <v>400</v>
      </c>
      <c r="AB56" s="145">
        <v>800</v>
      </c>
      <c r="AC56" s="145">
        <v>300</v>
      </c>
      <c r="AD56" s="145">
        <v>300</v>
      </c>
      <c r="AE56" s="145">
        <v>500</v>
      </c>
      <c r="AF56" s="145">
        <v>400</v>
      </c>
      <c r="AG56" s="145">
        <v>0</v>
      </c>
      <c r="AH56" s="145">
        <v>0</v>
      </c>
      <c r="AI56" s="145">
        <v>0</v>
      </c>
      <c r="AJ56" s="145">
        <v>100</v>
      </c>
      <c r="AK56" s="145">
        <v>700</v>
      </c>
      <c r="AL56" s="145">
        <v>200</v>
      </c>
      <c r="AM56" s="145">
        <v>300</v>
      </c>
      <c r="AN56" s="145">
        <v>400</v>
      </c>
      <c r="AO56" s="145">
        <v>800</v>
      </c>
      <c r="AP56" s="145">
        <v>200</v>
      </c>
      <c r="AQ56" s="145">
        <v>200</v>
      </c>
      <c r="AR56" s="145">
        <v>500</v>
      </c>
      <c r="AS56" s="145">
        <v>400</v>
      </c>
      <c r="AT56" s="145">
        <v>800</v>
      </c>
      <c r="AU56" s="145">
        <v>300</v>
      </c>
      <c r="AV56" s="145">
        <v>0</v>
      </c>
      <c r="AW56" s="195">
        <v>0</v>
      </c>
    </row>
    <row r="57" spans="1:49" x14ac:dyDescent="0.35">
      <c r="A57" s="27" t="s">
        <v>336</v>
      </c>
      <c r="B57" s="3" t="s">
        <v>166</v>
      </c>
      <c r="C57" s="145">
        <f t="shared" si="6"/>
        <v>126.28260869565217</v>
      </c>
      <c r="D57" s="145">
        <v>100</v>
      </c>
      <c r="E57" s="145">
        <v>0</v>
      </c>
      <c r="F57" s="145">
        <v>100</v>
      </c>
      <c r="G57" s="145">
        <v>150</v>
      </c>
      <c r="H57" s="145">
        <v>100</v>
      </c>
      <c r="I57" s="145">
        <v>128</v>
      </c>
      <c r="J57" s="145">
        <v>150</v>
      </c>
      <c r="K57" s="145">
        <v>100</v>
      </c>
      <c r="L57" s="145">
        <v>675</v>
      </c>
      <c r="M57" s="145">
        <v>0</v>
      </c>
      <c r="N57" s="145">
        <v>100</v>
      </c>
      <c r="O57" s="145">
        <v>150</v>
      </c>
      <c r="P57" s="145">
        <v>200</v>
      </c>
      <c r="Q57" s="145">
        <v>100</v>
      </c>
      <c r="R57" s="145">
        <v>160</v>
      </c>
      <c r="S57" s="145">
        <v>100</v>
      </c>
      <c r="T57" s="145">
        <v>175</v>
      </c>
      <c r="U57" s="145">
        <v>0</v>
      </c>
      <c r="V57" s="145">
        <v>100</v>
      </c>
      <c r="W57" s="145">
        <v>0</v>
      </c>
      <c r="X57" s="145">
        <v>165</v>
      </c>
      <c r="Y57" s="145">
        <v>135</v>
      </c>
      <c r="Z57" s="145">
        <v>100</v>
      </c>
      <c r="AA57" s="145">
        <v>100</v>
      </c>
      <c r="AB57" s="145">
        <v>267</v>
      </c>
      <c r="AC57" s="145">
        <v>150</v>
      </c>
      <c r="AD57" s="145">
        <v>150</v>
      </c>
      <c r="AE57" s="145">
        <v>167</v>
      </c>
      <c r="AF57" s="145">
        <v>100</v>
      </c>
      <c r="AG57" s="145">
        <v>0</v>
      </c>
      <c r="AH57" s="145">
        <v>0</v>
      </c>
      <c r="AI57" s="145">
        <v>0</v>
      </c>
      <c r="AJ57" s="145">
        <v>100</v>
      </c>
      <c r="AK57" s="145">
        <v>350</v>
      </c>
      <c r="AL57" s="145">
        <v>100</v>
      </c>
      <c r="AM57" s="145">
        <v>150</v>
      </c>
      <c r="AN57" s="145">
        <v>200</v>
      </c>
      <c r="AO57" s="145">
        <v>160</v>
      </c>
      <c r="AP57" s="145">
        <v>100</v>
      </c>
      <c r="AQ57" s="145">
        <v>100</v>
      </c>
      <c r="AR57" s="145">
        <v>167</v>
      </c>
      <c r="AS57" s="145">
        <v>200</v>
      </c>
      <c r="AT57" s="145">
        <v>160</v>
      </c>
      <c r="AU57" s="145">
        <v>100</v>
      </c>
      <c r="AV57" s="145">
        <v>0</v>
      </c>
      <c r="AW57" s="195">
        <v>0</v>
      </c>
    </row>
    <row r="58" spans="1:49" x14ac:dyDescent="0.35">
      <c r="A58" s="27" t="s">
        <v>336</v>
      </c>
      <c r="B58" s="3" t="s">
        <v>133</v>
      </c>
      <c r="C58" s="4">
        <f t="shared" si="6"/>
        <v>2.8913043478260869</v>
      </c>
      <c r="D58" s="3">
        <v>2</v>
      </c>
      <c r="E58" s="3">
        <v>0</v>
      </c>
      <c r="F58" s="3">
        <v>4</v>
      </c>
      <c r="G58" s="3">
        <v>3</v>
      </c>
      <c r="H58" s="3">
        <v>1</v>
      </c>
      <c r="I58" s="3">
        <v>7</v>
      </c>
      <c r="J58" s="3">
        <v>3</v>
      </c>
      <c r="K58" s="3">
        <v>2</v>
      </c>
      <c r="L58" s="3">
        <v>2</v>
      </c>
      <c r="M58" s="3">
        <v>0</v>
      </c>
      <c r="N58" s="3">
        <v>1</v>
      </c>
      <c r="O58" s="3">
        <v>3</v>
      </c>
      <c r="P58" s="3">
        <v>2</v>
      </c>
      <c r="Q58" s="3">
        <v>1</v>
      </c>
      <c r="R58" s="3">
        <v>5</v>
      </c>
      <c r="S58" s="3">
        <v>1</v>
      </c>
      <c r="T58" s="3">
        <v>7</v>
      </c>
      <c r="U58" s="3">
        <v>0</v>
      </c>
      <c r="V58" s="3">
        <v>1</v>
      </c>
      <c r="W58" s="3">
        <v>0</v>
      </c>
      <c r="X58" s="3">
        <v>9</v>
      </c>
      <c r="Y58" s="3">
        <v>2</v>
      </c>
      <c r="Z58" s="3">
        <v>1</v>
      </c>
      <c r="AA58" s="3">
        <v>4</v>
      </c>
      <c r="AB58" s="3">
        <v>8</v>
      </c>
      <c r="AC58" s="3">
        <v>3</v>
      </c>
      <c r="AD58" s="3">
        <v>3</v>
      </c>
      <c r="AE58" s="3">
        <v>5</v>
      </c>
      <c r="AF58" s="3">
        <v>4</v>
      </c>
      <c r="AG58" s="3">
        <v>0</v>
      </c>
      <c r="AH58" s="3">
        <v>0</v>
      </c>
      <c r="AI58" s="3">
        <v>0</v>
      </c>
      <c r="AJ58" s="3">
        <v>1</v>
      </c>
      <c r="AK58" s="3">
        <v>7</v>
      </c>
      <c r="AL58" s="3">
        <v>2</v>
      </c>
      <c r="AM58" s="3">
        <v>3</v>
      </c>
      <c r="AN58" s="3">
        <v>4</v>
      </c>
      <c r="AO58" s="3">
        <v>8</v>
      </c>
      <c r="AP58" s="3">
        <v>2</v>
      </c>
      <c r="AQ58" s="3">
        <v>2</v>
      </c>
      <c r="AR58" s="3">
        <v>5</v>
      </c>
      <c r="AS58" s="3">
        <v>4</v>
      </c>
      <c r="AT58" s="3">
        <v>8</v>
      </c>
      <c r="AU58" s="3">
        <v>3</v>
      </c>
      <c r="AV58" s="3">
        <v>0</v>
      </c>
      <c r="AW58" s="10">
        <v>0</v>
      </c>
    </row>
    <row r="59" spans="1:49" x14ac:dyDescent="0.35">
      <c r="A59" s="27" t="s">
        <v>336</v>
      </c>
      <c r="B59" s="3" t="s">
        <v>167</v>
      </c>
      <c r="C59" s="4">
        <f t="shared" si="6"/>
        <v>0</v>
      </c>
      <c r="D59" s="4">
        <v>0</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16">
        <v>0</v>
      </c>
    </row>
    <row r="60" spans="1:49" x14ac:dyDescent="0.35">
      <c r="A60" s="27" t="s">
        <v>336</v>
      </c>
      <c r="B60" s="3" t="s">
        <v>132</v>
      </c>
      <c r="C60" s="4">
        <f t="shared" si="6"/>
        <v>2.0217391304347827</v>
      </c>
      <c r="D60" s="3">
        <v>2</v>
      </c>
      <c r="E60" s="3">
        <v>0</v>
      </c>
      <c r="F60" s="3">
        <v>4</v>
      </c>
      <c r="G60" s="3">
        <v>2</v>
      </c>
      <c r="H60" s="3">
        <v>1</v>
      </c>
      <c r="I60" s="3">
        <v>6</v>
      </c>
      <c r="J60" s="3">
        <v>2</v>
      </c>
      <c r="K60" s="3">
        <v>2</v>
      </c>
      <c r="L60" s="3">
        <v>2</v>
      </c>
      <c r="M60" s="3">
        <v>0</v>
      </c>
      <c r="N60" s="3">
        <v>1</v>
      </c>
      <c r="O60" s="3">
        <v>2</v>
      </c>
      <c r="P60" s="3">
        <v>1</v>
      </c>
      <c r="Q60" s="3">
        <v>1</v>
      </c>
      <c r="R60" s="3">
        <v>4</v>
      </c>
      <c r="S60" s="3">
        <v>1</v>
      </c>
      <c r="T60" s="3">
        <v>4</v>
      </c>
      <c r="U60" s="3">
        <v>0</v>
      </c>
      <c r="V60" s="3">
        <v>1</v>
      </c>
      <c r="W60" s="3">
        <v>0</v>
      </c>
      <c r="X60" s="3">
        <v>5</v>
      </c>
      <c r="Y60" s="3">
        <v>2</v>
      </c>
      <c r="Z60" s="3">
        <v>1</v>
      </c>
      <c r="AA60" s="3">
        <v>4</v>
      </c>
      <c r="AB60" s="3">
        <v>3</v>
      </c>
      <c r="AC60" s="3">
        <v>2</v>
      </c>
      <c r="AD60" s="3">
        <v>2</v>
      </c>
      <c r="AE60" s="3">
        <v>3</v>
      </c>
      <c r="AF60" s="3">
        <v>4</v>
      </c>
      <c r="AG60" s="3">
        <v>0</v>
      </c>
      <c r="AH60" s="3">
        <v>0</v>
      </c>
      <c r="AI60" s="3">
        <v>0</v>
      </c>
      <c r="AJ60" s="3">
        <v>1</v>
      </c>
      <c r="AK60" s="3">
        <v>2</v>
      </c>
      <c r="AL60" s="3">
        <v>2</v>
      </c>
      <c r="AM60" s="3">
        <v>2</v>
      </c>
      <c r="AN60" s="3">
        <v>2</v>
      </c>
      <c r="AO60" s="3">
        <v>5</v>
      </c>
      <c r="AP60" s="3">
        <v>2</v>
      </c>
      <c r="AQ60" s="3">
        <v>2</v>
      </c>
      <c r="AR60" s="3">
        <v>3</v>
      </c>
      <c r="AS60" s="3">
        <v>2</v>
      </c>
      <c r="AT60" s="3">
        <v>5</v>
      </c>
      <c r="AU60" s="3">
        <v>3</v>
      </c>
      <c r="AV60" s="3">
        <v>0</v>
      </c>
      <c r="AW60" s="10">
        <v>0</v>
      </c>
    </row>
    <row r="61" spans="1:49" x14ac:dyDescent="0.35">
      <c r="A61" s="27" t="s">
        <v>337</v>
      </c>
      <c r="B61" s="3" t="s">
        <v>162</v>
      </c>
      <c r="C61" s="145">
        <f t="shared" si="6"/>
        <v>10428.695652173914</v>
      </c>
      <c r="D61" s="145">
        <v>15721</v>
      </c>
      <c r="E61" s="145">
        <v>12463</v>
      </c>
      <c r="F61" s="145">
        <v>13926</v>
      </c>
      <c r="G61" s="145">
        <v>12076</v>
      </c>
      <c r="H61" s="145">
        <v>14195</v>
      </c>
      <c r="I61" s="145">
        <v>15455</v>
      </c>
      <c r="J61" s="145">
        <v>13377</v>
      </c>
      <c r="K61" s="145">
        <v>11553</v>
      </c>
      <c r="L61" s="145">
        <v>7658</v>
      </c>
      <c r="M61" s="145">
        <v>12263</v>
      </c>
      <c r="N61" s="145">
        <v>7566</v>
      </c>
      <c r="O61" s="145">
        <v>9880</v>
      </c>
      <c r="P61" s="145">
        <v>11781</v>
      </c>
      <c r="Q61" s="145">
        <v>9922</v>
      </c>
      <c r="R61" s="145">
        <v>8797</v>
      </c>
      <c r="S61" s="145">
        <v>10849</v>
      </c>
      <c r="T61" s="145">
        <v>12110</v>
      </c>
      <c r="U61" s="145">
        <v>14011</v>
      </c>
      <c r="V61" s="145">
        <v>13819</v>
      </c>
      <c r="W61" s="145">
        <v>11534</v>
      </c>
      <c r="X61" s="145">
        <v>9192</v>
      </c>
      <c r="Y61" s="145">
        <v>13810</v>
      </c>
      <c r="Z61" s="145">
        <v>13809</v>
      </c>
      <c r="AA61" s="145">
        <v>13242</v>
      </c>
      <c r="AB61" s="145">
        <v>8697</v>
      </c>
      <c r="AC61" s="145">
        <v>7769</v>
      </c>
      <c r="AD61" s="145">
        <v>6663</v>
      </c>
      <c r="AE61" s="145">
        <v>8195</v>
      </c>
      <c r="AF61" s="145">
        <v>11014</v>
      </c>
      <c r="AG61" s="145">
        <v>8074</v>
      </c>
      <c r="AH61" s="145">
        <v>9564</v>
      </c>
      <c r="AI61" s="145">
        <v>10745</v>
      </c>
      <c r="AJ61" s="145">
        <v>8885</v>
      </c>
      <c r="AK61" s="145">
        <v>12119</v>
      </c>
      <c r="AL61" s="145">
        <v>9899</v>
      </c>
      <c r="AM61" s="145">
        <v>8512</v>
      </c>
      <c r="AN61" s="145">
        <v>7237</v>
      </c>
      <c r="AO61" s="145">
        <v>9872</v>
      </c>
      <c r="AP61" s="145">
        <v>6168</v>
      </c>
      <c r="AQ61" s="145">
        <v>3881</v>
      </c>
      <c r="AR61" s="145">
        <v>3848</v>
      </c>
      <c r="AS61" s="145">
        <v>7661</v>
      </c>
      <c r="AT61" s="145">
        <v>11589</v>
      </c>
      <c r="AU61" s="145">
        <v>10016</v>
      </c>
      <c r="AV61" s="145">
        <v>9464</v>
      </c>
      <c r="AW61" s="195">
        <v>10839</v>
      </c>
    </row>
    <row r="62" spans="1:49" x14ac:dyDescent="0.35">
      <c r="A62" s="27" t="s">
        <v>337</v>
      </c>
      <c r="B62" s="3" t="s">
        <v>166</v>
      </c>
      <c r="C62" s="145">
        <f t="shared" si="6"/>
        <v>489.23913043478262</v>
      </c>
      <c r="D62" s="145">
        <v>605</v>
      </c>
      <c r="E62" s="145">
        <v>542</v>
      </c>
      <c r="F62" s="145">
        <v>435</v>
      </c>
      <c r="G62" s="145">
        <v>575</v>
      </c>
      <c r="H62" s="145">
        <v>591</v>
      </c>
      <c r="I62" s="145">
        <v>773</v>
      </c>
      <c r="J62" s="145">
        <v>669</v>
      </c>
      <c r="K62" s="145">
        <v>502</v>
      </c>
      <c r="L62" s="145">
        <v>383</v>
      </c>
      <c r="M62" s="145">
        <v>409</v>
      </c>
      <c r="N62" s="145">
        <v>303</v>
      </c>
      <c r="O62" s="145">
        <v>430</v>
      </c>
      <c r="P62" s="145">
        <v>436</v>
      </c>
      <c r="Q62" s="145">
        <v>413</v>
      </c>
      <c r="R62" s="145">
        <v>382</v>
      </c>
      <c r="S62" s="145">
        <v>638</v>
      </c>
      <c r="T62" s="145">
        <v>527</v>
      </c>
      <c r="U62" s="145">
        <v>609</v>
      </c>
      <c r="V62" s="145">
        <v>628</v>
      </c>
      <c r="W62" s="145">
        <v>607</v>
      </c>
      <c r="X62" s="145">
        <v>368</v>
      </c>
      <c r="Y62" s="145">
        <v>691</v>
      </c>
      <c r="Z62" s="145">
        <v>552</v>
      </c>
      <c r="AA62" s="145">
        <v>602</v>
      </c>
      <c r="AB62" s="145">
        <v>362</v>
      </c>
      <c r="AC62" s="145">
        <v>338</v>
      </c>
      <c r="AD62" s="145">
        <v>351</v>
      </c>
      <c r="AE62" s="145">
        <v>304</v>
      </c>
      <c r="AF62" s="145">
        <v>424</v>
      </c>
      <c r="AG62" s="145">
        <v>384</v>
      </c>
      <c r="AH62" s="145">
        <v>503</v>
      </c>
      <c r="AI62" s="145">
        <v>467</v>
      </c>
      <c r="AJ62" s="145">
        <v>494</v>
      </c>
      <c r="AK62" s="145">
        <v>433</v>
      </c>
      <c r="AL62" s="145">
        <v>521</v>
      </c>
      <c r="AM62" s="145">
        <v>387</v>
      </c>
      <c r="AN62" s="145">
        <v>302</v>
      </c>
      <c r="AO62" s="145">
        <v>449</v>
      </c>
      <c r="AP62" s="145">
        <v>343</v>
      </c>
      <c r="AQ62" s="145">
        <v>353</v>
      </c>
      <c r="AR62" s="145">
        <v>321</v>
      </c>
      <c r="AS62" s="145">
        <v>479</v>
      </c>
      <c r="AT62" s="145">
        <v>724</v>
      </c>
      <c r="AU62" s="145">
        <v>626</v>
      </c>
      <c r="AV62" s="145">
        <v>728</v>
      </c>
      <c r="AW62" s="195">
        <v>542</v>
      </c>
    </row>
    <row r="63" spans="1:49" x14ac:dyDescent="0.35">
      <c r="A63" s="27" t="s">
        <v>337</v>
      </c>
      <c r="B63" s="3" t="s">
        <v>133</v>
      </c>
      <c r="C63" s="4">
        <f t="shared" si="6"/>
        <v>95.869565217391298</v>
      </c>
      <c r="D63" s="4">
        <v>149</v>
      </c>
      <c r="E63" s="4">
        <v>118</v>
      </c>
      <c r="F63" s="4">
        <v>127</v>
      </c>
      <c r="G63" s="4">
        <v>103</v>
      </c>
      <c r="H63" s="4">
        <v>126</v>
      </c>
      <c r="I63" s="4">
        <v>114</v>
      </c>
      <c r="J63" s="4">
        <v>104</v>
      </c>
      <c r="K63" s="4">
        <v>99</v>
      </c>
      <c r="L63" s="4">
        <v>84</v>
      </c>
      <c r="M63" s="4">
        <v>96</v>
      </c>
      <c r="N63" s="4">
        <v>95</v>
      </c>
      <c r="O63" s="4">
        <v>95</v>
      </c>
      <c r="P63" s="4">
        <v>112</v>
      </c>
      <c r="Q63" s="4">
        <v>95</v>
      </c>
      <c r="R63" s="4">
        <v>84</v>
      </c>
      <c r="S63" s="4">
        <v>98</v>
      </c>
      <c r="T63" s="4">
        <v>109</v>
      </c>
      <c r="U63" s="4">
        <v>127</v>
      </c>
      <c r="V63" s="4">
        <v>123</v>
      </c>
      <c r="W63" s="4">
        <v>108</v>
      </c>
      <c r="X63" s="4">
        <v>78</v>
      </c>
      <c r="Y63" s="4">
        <v>122</v>
      </c>
      <c r="Z63" s="4">
        <v>139</v>
      </c>
      <c r="AA63" s="4">
        <v>116</v>
      </c>
      <c r="AB63" s="4">
        <v>80</v>
      </c>
      <c r="AC63" s="4">
        <v>77</v>
      </c>
      <c r="AD63" s="4">
        <v>63</v>
      </c>
      <c r="AE63" s="4">
        <v>77</v>
      </c>
      <c r="AF63" s="4">
        <v>107</v>
      </c>
      <c r="AG63" s="4">
        <v>84</v>
      </c>
      <c r="AH63" s="4">
        <v>99</v>
      </c>
      <c r="AI63" s="4">
        <v>102</v>
      </c>
      <c r="AJ63" s="4">
        <v>83</v>
      </c>
      <c r="AK63" s="4">
        <v>121</v>
      </c>
      <c r="AL63" s="4">
        <v>80</v>
      </c>
      <c r="AM63" s="4">
        <v>74</v>
      </c>
      <c r="AN63" s="4">
        <v>69</v>
      </c>
      <c r="AO63" s="4">
        <v>76</v>
      </c>
      <c r="AP63" s="4">
        <v>54</v>
      </c>
      <c r="AQ63" s="3">
        <v>37</v>
      </c>
      <c r="AR63" s="3">
        <v>32</v>
      </c>
      <c r="AS63" s="4">
        <v>76</v>
      </c>
      <c r="AT63" s="4">
        <v>98</v>
      </c>
      <c r="AU63" s="4">
        <v>98</v>
      </c>
      <c r="AV63" s="4">
        <v>99</v>
      </c>
      <c r="AW63" s="16">
        <v>103</v>
      </c>
    </row>
    <row r="64" spans="1:49" x14ac:dyDescent="0.35">
      <c r="A64" s="27" t="s">
        <v>337</v>
      </c>
      <c r="B64" s="3" t="s">
        <v>167</v>
      </c>
      <c r="C64" s="4">
        <f t="shared" si="6"/>
        <v>2320.1812245303231</v>
      </c>
      <c r="D64" s="4">
        <v>3540</v>
      </c>
      <c r="E64" s="4">
        <v>2732</v>
      </c>
      <c r="F64" s="4">
        <v>3244</v>
      </c>
      <c r="G64" s="4">
        <v>2897</v>
      </c>
      <c r="H64" s="4">
        <v>3248</v>
      </c>
      <c r="I64" s="4">
        <v>4029</v>
      </c>
      <c r="J64" s="4">
        <v>3318</v>
      </c>
      <c r="K64" s="4">
        <v>2791</v>
      </c>
      <c r="L64" s="4">
        <v>1504</v>
      </c>
      <c r="M64" s="4">
        <v>2355</v>
      </c>
      <c r="N64" s="4">
        <v>1402</v>
      </c>
      <c r="O64" s="4">
        <v>2227</v>
      </c>
      <c r="P64" s="4">
        <v>2625</v>
      </c>
      <c r="Q64" s="4">
        <v>2170</v>
      </c>
      <c r="R64" s="4">
        <v>2053</v>
      </c>
      <c r="S64" s="4">
        <v>2467</v>
      </c>
      <c r="T64" s="4">
        <v>2797</v>
      </c>
      <c r="U64" s="4">
        <v>3201</v>
      </c>
      <c r="V64" s="4">
        <v>3180</v>
      </c>
      <c r="W64" s="4">
        <v>2594</v>
      </c>
      <c r="X64" s="4">
        <v>2215</v>
      </c>
      <c r="Y64" s="4">
        <v>3141</v>
      </c>
      <c r="Z64" s="4">
        <v>2946</v>
      </c>
      <c r="AA64" s="4">
        <v>3094</v>
      </c>
      <c r="AB64" s="4">
        <v>1812</v>
      </c>
      <c r="AC64" s="4">
        <v>1652.9556335088719</v>
      </c>
      <c r="AD64" s="4">
        <v>1492</v>
      </c>
      <c r="AE64" s="4">
        <v>1859.3806948859874</v>
      </c>
      <c r="AF64" s="4">
        <v>2413</v>
      </c>
      <c r="AG64" s="4">
        <v>1706</v>
      </c>
      <c r="AH64" s="4">
        <v>2000</v>
      </c>
      <c r="AI64" s="4">
        <v>2426</v>
      </c>
      <c r="AJ64" s="4">
        <v>1922</v>
      </c>
      <c r="AK64" s="4">
        <v>2631</v>
      </c>
      <c r="AL64" s="4">
        <v>2356</v>
      </c>
      <c r="AM64" s="4">
        <v>1936</v>
      </c>
      <c r="AN64" s="4">
        <v>1556</v>
      </c>
      <c r="AO64" s="4">
        <v>2345</v>
      </c>
      <c r="AP64" s="4">
        <v>1310</v>
      </c>
      <c r="AQ64" s="4">
        <v>862</v>
      </c>
      <c r="AR64" s="4">
        <v>822</v>
      </c>
      <c r="AS64" s="4">
        <v>1593</v>
      </c>
      <c r="AT64" s="4">
        <v>1774</v>
      </c>
      <c r="AU64" s="4">
        <v>2171</v>
      </c>
      <c r="AV64" s="4">
        <v>1898</v>
      </c>
      <c r="AW64" s="16">
        <v>2421</v>
      </c>
    </row>
    <row r="65" spans="1:49" x14ac:dyDescent="0.35">
      <c r="A65" s="27" t="s">
        <v>337</v>
      </c>
      <c r="B65" s="3" t="s">
        <v>132</v>
      </c>
      <c r="C65" s="4">
        <f t="shared" si="6"/>
        <v>21.608695652173914</v>
      </c>
      <c r="D65" s="4">
        <v>26</v>
      </c>
      <c r="E65" s="3">
        <v>23</v>
      </c>
      <c r="F65" s="3">
        <v>32</v>
      </c>
      <c r="G65" s="3">
        <v>21</v>
      </c>
      <c r="H65" s="4">
        <v>24</v>
      </c>
      <c r="I65" s="3">
        <v>20</v>
      </c>
      <c r="J65" s="4">
        <v>20</v>
      </c>
      <c r="K65" s="3">
        <v>23</v>
      </c>
      <c r="L65" s="3">
        <v>20</v>
      </c>
      <c r="M65" s="3">
        <v>30</v>
      </c>
      <c r="N65" s="3">
        <v>25</v>
      </c>
      <c r="O65" s="3">
        <v>23</v>
      </c>
      <c r="P65" s="3">
        <v>27</v>
      </c>
      <c r="Q65" s="3">
        <v>24</v>
      </c>
      <c r="R65" s="3">
        <v>23</v>
      </c>
      <c r="S65" s="4">
        <v>17</v>
      </c>
      <c r="T65" s="3">
        <v>23</v>
      </c>
      <c r="U65" s="3">
        <v>23</v>
      </c>
      <c r="V65" s="3">
        <v>22</v>
      </c>
      <c r="W65" s="3">
        <v>19</v>
      </c>
      <c r="X65" s="3">
        <v>25</v>
      </c>
      <c r="Y65" s="4">
        <v>20</v>
      </c>
      <c r="Z65" s="4">
        <v>25</v>
      </c>
      <c r="AA65" s="3">
        <v>22</v>
      </c>
      <c r="AB65" s="3">
        <v>24</v>
      </c>
      <c r="AC65" s="3">
        <v>23</v>
      </c>
      <c r="AD65" s="3">
        <v>19</v>
      </c>
      <c r="AE65" s="4">
        <v>27</v>
      </c>
      <c r="AF65" s="4">
        <v>26</v>
      </c>
      <c r="AG65" s="4">
        <v>21</v>
      </c>
      <c r="AH65" s="3">
        <v>19</v>
      </c>
      <c r="AI65" s="3">
        <v>23</v>
      </c>
      <c r="AJ65" s="4">
        <v>18</v>
      </c>
      <c r="AK65" s="3">
        <v>28</v>
      </c>
      <c r="AL65" s="3">
        <v>19</v>
      </c>
      <c r="AM65" s="3">
        <v>22</v>
      </c>
      <c r="AN65" s="3">
        <v>24</v>
      </c>
      <c r="AO65" s="3">
        <v>22</v>
      </c>
      <c r="AP65" s="3">
        <v>18</v>
      </c>
      <c r="AQ65" s="3">
        <v>11</v>
      </c>
      <c r="AR65" s="3">
        <v>12</v>
      </c>
      <c r="AS65" s="4">
        <v>16</v>
      </c>
      <c r="AT65" s="3">
        <v>16</v>
      </c>
      <c r="AU65" s="3">
        <v>16</v>
      </c>
      <c r="AV65" s="4">
        <v>13</v>
      </c>
      <c r="AW65" s="16">
        <v>20</v>
      </c>
    </row>
    <row r="66" spans="1:49" x14ac:dyDescent="0.35">
      <c r="A66" s="27" t="s">
        <v>342</v>
      </c>
      <c r="B66" s="3" t="s">
        <v>162</v>
      </c>
      <c r="C66" s="145">
        <f t="shared" si="6"/>
        <v>147.56521739130434</v>
      </c>
      <c r="D66" s="145">
        <v>0</v>
      </c>
      <c r="E66" s="145">
        <v>0</v>
      </c>
      <c r="F66" s="145">
        <v>0</v>
      </c>
      <c r="G66" s="145">
        <v>0</v>
      </c>
      <c r="H66" s="145">
        <v>0</v>
      </c>
      <c r="I66" s="145">
        <v>0</v>
      </c>
      <c r="J66" s="145">
        <v>900</v>
      </c>
      <c r="K66" s="145">
        <v>0</v>
      </c>
      <c r="L66" s="145">
        <v>0</v>
      </c>
      <c r="M66" s="145">
        <v>0</v>
      </c>
      <c r="N66" s="145">
        <v>0</v>
      </c>
      <c r="O66" s="145">
        <v>0</v>
      </c>
      <c r="P66" s="145">
        <v>247</v>
      </c>
      <c r="Q66" s="145">
        <v>0</v>
      </c>
      <c r="R66" s="145">
        <v>0</v>
      </c>
      <c r="S66" s="145">
        <v>0</v>
      </c>
      <c r="T66" s="145">
        <v>0</v>
      </c>
      <c r="U66" s="145">
        <v>0</v>
      </c>
      <c r="V66" s="145">
        <v>0</v>
      </c>
      <c r="W66" s="145">
        <v>0</v>
      </c>
      <c r="X66" s="145">
        <v>0</v>
      </c>
      <c r="Y66" s="145">
        <v>0</v>
      </c>
      <c r="Z66" s="145">
        <v>0</v>
      </c>
      <c r="AA66" s="145">
        <v>0</v>
      </c>
      <c r="AB66" s="145">
        <v>0</v>
      </c>
      <c r="AC66" s="145">
        <v>0</v>
      </c>
      <c r="AD66" s="145">
        <v>0</v>
      </c>
      <c r="AE66" s="145">
        <v>0</v>
      </c>
      <c r="AF66" s="145">
        <v>0</v>
      </c>
      <c r="AG66" s="145">
        <v>0</v>
      </c>
      <c r="AH66" s="145">
        <v>823</v>
      </c>
      <c r="AI66" s="145">
        <v>0</v>
      </c>
      <c r="AJ66" s="145">
        <v>0</v>
      </c>
      <c r="AK66" s="145">
        <v>0</v>
      </c>
      <c r="AL66" s="145">
        <v>0</v>
      </c>
      <c r="AM66" s="145">
        <v>0</v>
      </c>
      <c r="AN66" s="145">
        <v>0</v>
      </c>
      <c r="AO66" s="145">
        <v>0</v>
      </c>
      <c r="AP66" s="145">
        <v>0</v>
      </c>
      <c r="AQ66" s="145">
        <v>0</v>
      </c>
      <c r="AR66" s="145">
        <v>0</v>
      </c>
      <c r="AS66" s="145">
        <v>0</v>
      </c>
      <c r="AT66" s="145">
        <v>0</v>
      </c>
      <c r="AU66" s="145">
        <v>0</v>
      </c>
      <c r="AV66" s="145">
        <v>4818</v>
      </c>
      <c r="AW66" s="195">
        <v>0</v>
      </c>
    </row>
    <row r="67" spans="1:49" x14ac:dyDescent="0.35">
      <c r="A67" s="27" t="s">
        <v>342</v>
      </c>
      <c r="B67" s="3" t="s">
        <v>166</v>
      </c>
      <c r="C67" s="145">
        <f t="shared" si="6"/>
        <v>147.56521739130434</v>
      </c>
      <c r="D67" s="145">
        <v>0</v>
      </c>
      <c r="E67" s="145">
        <v>0</v>
      </c>
      <c r="F67" s="145">
        <v>0</v>
      </c>
      <c r="G67" s="145">
        <v>0</v>
      </c>
      <c r="H67" s="145">
        <v>0</v>
      </c>
      <c r="I67" s="145">
        <v>0</v>
      </c>
      <c r="J67" s="145">
        <v>900</v>
      </c>
      <c r="K67" s="145">
        <v>0</v>
      </c>
      <c r="L67" s="145">
        <v>0</v>
      </c>
      <c r="M67" s="145">
        <v>0</v>
      </c>
      <c r="N67" s="145">
        <v>0</v>
      </c>
      <c r="O67" s="145">
        <v>0</v>
      </c>
      <c r="P67" s="145">
        <v>247</v>
      </c>
      <c r="Q67" s="145">
        <v>0</v>
      </c>
      <c r="R67" s="145">
        <v>0</v>
      </c>
      <c r="S67" s="145">
        <v>0</v>
      </c>
      <c r="T67" s="145">
        <v>0</v>
      </c>
      <c r="U67" s="145">
        <v>0</v>
      </c>
      <c r="V67" s="145">
        <v>0</v>
      </c>
      <c r="W67" s="145">
        <v>0</v>
      </c>
      <c r="X67" s="145">
        <v>0</v>
      </c>
      <c r="Y67" s="145">
        <v>0</v>
      </c>
      <c r="Z67" s="145">
        <v>0</v>
      </c>
      <c r="AA67" s="145">
        <v>0</v>
      </c>
      <c r="AB67" s="145">
        <v>0</v>
      </c>
      <c r="AC67" s="145">
        <v>0</v>
      </c>
      <c r="AD67" s="145">
        <v>0</v>
      </c>
      <c r="AE67" s="145">
        <v>0</v>
      </c>
      <c r="AF67" s="145">
        <v>0</v>
      </c>
      <c r="AG67" s="145">
        <v>0</v>
      </c>
      <c r="AH67" s="145">
        <v>823</v>
      </c>
      <c r="AI67" s="145">
        <v>0</v>
      </c>
      <c r="AJ67" s="145">
        <v>0</v>
      </c>
      <c r="AK67" s="145">
        <v>0</v>
      </c>
      <c r="AL67" s="145">
        <v>0</v>
      </c>
      <c r="AM67" s="145">
        <v>0</v>
      </c>
      <c r="AN67" s="145">
        <v>0</v>
      </c>
      <c r="AO67" s="145">
        <v>0</v>
      </c>
      <c r="AP67" s="145">
        <v>0</v>
      </c>
      <c r="AQ67" s="145">
        <v>0</v>
      </c>
      <c r="AR67" s="145">
        <v>0</v>
      </c>
      <c r="AS67" s="145">
        <v>0</v>
      </c>
      <c r="AT67" s="145">
        <v>0</v>
      </c>
      <c r="AU67" s="145">
        <v>0</v>
      </c>
      <c r="AV67" s="145">
        <v>4818</v>
      </c>
      <c r="AW67" s="195">
        <v>0</v>
      </c>
    </row>
    <row r="68" spans="1:49" x14ac:dyDescent="0.35">
      <c r="A68" s="27" t="s">
        <v>342</v>
      </c>
      <c r="B68" s="3" t="s">
        <v>133</v>
      </c>
      <c r="C68" s="4">
        <f t="shared" si="6"/>
        <v>8.6956521739130432E-2</v>
      </c>
      <c r="D68" s="3">
        <v>0</v>
      </c>
      <c r="E68" s="3">
        <v>0</v>
      </c>
      <c r="F68" s="3">
        <v>0</v>
      </c>
      <c r="G68" s="3">
        <v>0</v>
      </c>
      <c r="H68" s="3">
        <v>0</v>
      </c>
      <c r="I68" s="3">
        <v>0</v>
      </c>
      <c r="J68" s="3">
        <v>1</v>
      </c>
      <c r="K68" s="3">
        <v>0</v>
      </c>
      <c r="L68" s="3">
        <v>0</v>
      </c>
      <c r="M68" s="3">
        <v>0</v>
      </c>
      <c r="N68" s="3">
        <v>0</v>
      </c>
      <c r="O68" s="3">
        <v>0</v>
      </c>
      <c r="P68" s="3">
        <v>1</v>
      </c>
      <c r="Q68" s="3">
        <v>0</v>
      </c>
      <c r="R68" s="3">
        <v>0</v>
      </c>
      <c r="S68" s="3">
        <v>0</v>
      </c>
      <c r="T68" s="3">
        <v>0</v>
      </c>
      <c r="U68" s="3">
        <v>0</v>
      </c>
      <c r="V68" s="3">
        <v>0</v>
      </c>
      <c r="W68" s="3">
        <v>0</v>
      </c>
      <c r="X68" s="3">
        <v>0</v>
      </c>
      <c r="Y68" s="3">
        <v>0</v>
      </c>
      <c r="Z68" s="3">
        <v>0</v>
      </c>
      <c r="AA68" s="3">
        <v>0</v>
      </c>
      <c r="AB68" s="3">
        <v>0</v>
      </c>
      <c r="AC68" s="3">
        <v>0</v>
      </c>
      <c r="AD68" s="3">
        <v>0</v>
      </c>
      <c r="AE68" s="3">
        <v>0</v>
      </c>
      <c r="AF68" s="3">
        <v>0</v>
      </c>
      <c r="AG68" s="3">
        <v>0</v>
      </c>
      <c r="AH68" s="3">
        <v>1</v>
      </c>
      <c r="AI68" s="3">
        <v>0</v>
      </c>
      <c r="AJ68" s="3">
        <v>0</v>
      </c>
      <c r="AK68" s="3">
        <v>0</v>
      </c>
      <c r="AL68" s="3">
        <v>0</v>
      </c>
      <c r="AM68" s="3">
        <v>0</v>
      </c>
      <c r="AN68" s="3">
        <v>0</v>
      </c>
      <c r="AO68" s="3">
        <v>0</v>
      </c>
      <c r="AP68" s="3">
        <v>0</v>
      </c>
      <c r="AQ68" s="3">
        <v>0</v>
      </c>
      <c r="AR68" s="3">
        <v>0</v>
      </c>
      <c r="AS68" s="3">
        <v>0</v>
      </c>
      <c r="AT68" s="3">
        <v>0</v>
      </c>
      <c r="AU68" s="3">
        <v>0</v>
      </c>
      <c r="AV68" s="3">
        <v>1</v>
      </c>
      <c r="AW68" s="10">
        <v>0</v>
      </c>
    </row>
    <row r="69" spans="1:49" x14ac:dyDescent="0.35">
      <c r="A69" s="27" t="s">
        <v>342</v>
      </c>
      <c r="B69" s="3" t="s">
        <v>167</v>
      </c>
      <c r="C69" s="4">
        <f t="shared" si="6"/>
        <v>0</v>
      </c>
      <c r="D69" s="4">
        <v>0</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16">
        <v>0</v>
      </c>
    </row>
    <row r="70" spans="1:49" x14ac:dyDescent="0.35">
      <c r="A70" s="27" t="s">
        <v>342</v>
      </c>
      <c r="B70" s="3" t="s">
        <v>132</v>
      </c>
      <c r="C70" s="4">
        <f t="shared" si="6"/>
        <v>8.6956521739130432E-2</v>
      </c>
      <c r="D70" s="3">
        <v>0</v>
      </c>
      <c r="E70" s="3">
        <v>0</v>
      </c>
      <c r="F70" s="3">
        <v>0</v>
      </c>
      <c r="G70" s="3">
        <v>0</v>
      </c>
      <c r="H70" s="3">
        <v>0</v>
      </c>
      <c r="I70" s="3">
        <v>0</v>
      </c>
      <c r="J70" s="3">
        <v>1</v>
      </c>
      <c r="K70" s="3">
        <v>0</v>
      </c>
      <c r="L70" s="3">
        <v>0</v>
      </c>
      <c r="M70" s="3">
        <v>0</v>
      </c>
      <c r="N70" s="3">
        <v>0</v>
      </c>
      <c r="O70" s="3">
        <v>0</v>
      </c>
      <c r="P70" s="3">
        <v>1</v>
      </c>
      <c r="Q70" s="3">
        <v>0</v>
      </c>
      <c r="R70" s="3">
        <v>0</v>
      </c>
      <c r="S70" s="3">
        <v>0</v>
      </c>
      <c r="T70" s="3">
        <v>0</v>
      </c>
      <c r="U70" s="3">
        <v>0</v>
      </c>
      <c r="V70" s="3">
        <v>0</v>
      </c>
      <c r="W70" s="3">
        <v>0</v>
      </c>
      <c r="X70" s="3">
        <v>0</v>
      </c>
      <c r="Y70" s="3">
        <v>0</v>
      </c>
      <c r="Z70" s="3">
        <v>0</v>
      </c>
      <c r="AA70" s="3">
        <v>0</v>
      </c>
      <c r="AB70" s="3">
        <v>0</v>
      </c>
      <c r="AC70" s="3">
        <v>0</v>
      </c>
      <c r="AD70" s="3">
        <v>0</v>
      </c>
      <c r="AE70" s="3">
        <v>0</v>
      </c>
      <c r="AF70" s="3">
        <v>0</v>
      </c>
      <c r="AG70" s="3">
        <v>0</v>
      </c>
      <c r="AH70" s="3">
        <v>1</v>
      </c>
      <c r="AI70" s="3">
        <v>0</v>
      </c>
      <c r="AJ70" s="3">
        <v>0</v>
      </c>
      <c r="AK70" s="3">
        <v>0</v>
      </c>
      <c r="AL70" s="3">
        <v>0</v>
      </c>
      <c r="AM70" s="3">
        <v>0</v>
      </c>
      <c r="AN70" s="3">
        <v>0</v>
      </c>
      <c r="AO70" s="3">
        <v>0</v>
      </c>
      <c r="AP70" s="3">
        <v>0</v>
      </c>
      <c r="AQ70" s="3">
        <v>0</v>
      </c>
      <c r="AR70" s="3">
        <v>0</v>
      </c>
      <c r="AS70" s="3">
        <v>0</v>
      </c>
      <c r="AT70" s="3">
        <v>0</v>
      </c>
      <c r="AU70" s="3">
        <v>0</v>
      </c>
      <c r="AV70" s="3">
        <v>1</v>
      </c>
      <c r="AW70" s="10">
        <v>0</v>
      </c>
    </row>
    <row r="71" spans="1:49" x14ac:dyDescent="0.35">
      <c r="A71" s="27" t="s">
        <v>338</v>
      </c>
      <c r="B71" s="3" t="s">
        <v>162</v>
      </c>
      <c r="C71" s="145">
        <f t="shared" si="6"/>
        <v>1628.0434782608695</v>
      </c>
      <c r="D71" s="145">
        <v>550</v>
      </c>
      <c r="E71" s="145">
        <v>1223</v>
      </c>
      <c r="F71" s="145">
        <v>3344</v>
      </c>
      <c r="G71" s="145">
        <v>2701</v>
      </c>
      <c r="H71" s="145">
        <v>2466</v>
      </c>
      <c r="I71" s="145">
        <v>2284</v>
      </c>
      <c r="J71" s="145">
        <v>2560</v>
      </c>
      <c r="K71" s="145">
        <v>3554</v>
      </c>
      <c r="L71" s="145">
        <v>3220</v>
      </c>
      <c r="M71" s="145">
        <v>2924</v>
      </c>
      <c r="N71" s="145">
        <v>2141</v>
      </c>
      <c r="O71" s="145">
        <v>2043</v>
      </c>
      <c r="P71" s="145">
        <v>1589</v>
      </c>
      <c r="Q71" s="145">
        <v>2411</v>
      </c>
      <c r="R71" s="145">
        <v>5282</v>
      </c>
      <c r="S71" s="145">
        <v>3564</v>
      </c>
      <c r="T71" s="145">
        <v>9533</v>
      </c>
      <c r="U71" s="145">
        <v>3394</v>
      </c>
      <c r="V71" s="145">
        <v>383</v>
      </c>
      <c r="W71" s="145">
        <v>112</v>
      </c>
      <c r="X71" s="145">
        <v>36</v>
      </c>
      <c r="Y71" s="145">
        <v>10</v>
      </c>
      <c r="Z71" s="145">
        <v>1</v>
      </c>
      <c r="AA71" s="145">
        <v>20</v>
      </c>
      <c r="AB71" s="145">
        <v>8</v>
      </c>
      <c r="AC71" s="145">
        <v>20</v>
      </c>
      <c r="AD71" s="145">
        <v>49</v>
      </c>
      <c r="AE71" s="145">
        <v>16</v>
      </c>
      <c r="AF71" s="145">
        <v>80</v>
      </c>
      <c r="AG71" s="145">
        <v>85</v>
      </c>
      <c r="AH71" s="145">
        <v>167</v>
      </c>
      <c r="AI71" s="145">
        <v>171</v>
      </c>
      <c r="AJ71" s="145">
        <v>157</v>
      </c>
      <c r="AK71" s="145">
        <v>326</v>
      </c>
      <c r="AL71" s="145">
        <v>301</v>
      </c>
      <c r="AM71" s="145">
        <v>291</v>
      </c>
      <c r="AN71" s="145">
        <v>223</v>
      </c>
      <c r="AO71" s="145">
        <v>18</v>
      </c>
      <c r="AP71" s="145">
        <v>670</v>
      </c>
      <c r="AQ71" s="145">
        <v>3430</v>
      </c>
      <c r="AR71" s="145">
        <v>2599</v>
      </c>
      <c r="AS71" s="145">
        <v>2585</v>
      </c>
      <c r="AT71" s="145">
        <v>1973</v>
      </c>
      <c r="AU71" s="145">
        <v>2220</v>
      </c>
      <c r="AV71" s="145">
        <v>2229</v>
      </c>
      <c r="AW71" s="195">
        <v>1927</v>
      </c>
    </row>
    <row r="72" spans="1:49" x14ac:dyDescent="0.35">
      <c r="A72" s="27" t="s">
        <v>338</v>
      </c>
      <c r="B72" s="3" t="s">
        <v>166</v>
      </c>
      <c r="C72" s="145">
        <f t="shared" si="6"/>
        <v>127.5</v>
      </c>
      <c r="D72" s="145">
        <v>69</v>
      </c>
      <c r="E72" s="145">
        <v>122</v>
      </c>
      <c r="F72" s="145">
        <v>239</v>
      </c>
      <c r="G72" s="145">
        <v>225</v>
      </c>
      <c r="H72" s="145">
        <v>176</v>
      </c>
      <c r="I72" s="145">
        <v>176</v>
      </c>
      <c r="J72" s="145">
        <v>197</v>
      </c>
      <c r="K72" s="145">
        <v>178</v>
      </c>
      <c r="L72" s="145">
        <v>119</v>
      </c>
      <c r="M72" s="145">
        <v>104</v>
      </c>
      <c r="N72" s="145">
        <v>86</v>
      </c>
      <c r="O72" s="145">
        <v>97</v>
      </c>
      <c r="P72" s="145">
        <v>64</v>
      </c>
      <c r="Q72" s="145">
        <v>93</v>
      </c>
      <c r="R72" s="145">
        <v>252</v>
      </c>
      <c r="S72" s="145">
        <v>155</v>
      </c>
      <c r="T72" s="145">
        <v>433</v>
      </c>
      <c r="U72" s="145">
        <v>189</v>
      </c>
      <c r="V72" s="145">
        <v>27</v>
      </c>
      <c r="W72" s="145">
        <v>12</v>
      </c>
      <c r="X72" s="145">
        <v>7</v>
      </c>
      <c r="Y72" s="145">
        <v>3</v>
      </c>
      <c r="Z72" s="145">
        <v>1</v>
      </c>
      <c r="AA72" s="145">
        <v>4</v>
      </c>
      <c r="AB72" s="145">
        <v>2</v>
      </c>
      <c r="AC72" s="145">
        <v>2</v>
      </c>
      <c r="AD72" s="145">
        <v>7</v>
      </c>
      <c r="AE72" s="145">
        <v>3</v>
      </c>
      <c r="AF72" s="145">
        <v>8</v>
      </c>
      <c r="AG72" s="145">
        <v>12</v>
      </c>
      <c r="AH72" s="145">
        <v>19</v>
      </c>
      <c r="AI72" s="145">
        <v>24</v>
      </c>
      <c r="AJ72" s="145">
        <v>20</v>
      </c>
      <c r="AK72" s="145">
        <v>36</v>
      </c>
      <c r="AL72" s="145">
        <v>33</v>
      </c>
      <c r="AM72" s="145">
        <v>26</v>
      </c>
      <c r="AN72" s="145">
        <v>28</v>
      </c>
      <c r="AO72" s="145">
        <v>4</v>
      </c>
      <c r="AP72" s="145">
        <v>96</v>
      </c>
      <c r="AQ72" s="145">
        <v>572</v>
      </c>
      <c r="AR72" s="145">
        <v>433</v>
      </c>
      <c r="AS72" s="145">
        <v>258</v>
      </c>
      <c r="AT72" s="145">
        <v>329</v>
      </c>
      <c r="AU72" s="145">
        <v>317</v>
      </c>
      <c r="AV72" s="145">
        <v>223</v>
      </c>
      <c r="AW72" s="195">
        <v>385</v>
      </c>
    </row>
    <row r="73" spans="1:49" x14ac:dyDescent="0.35">
      <c r="A73" s="27" t="s">
        <v>338</v>
      </c>
      <c r="B73" s="3" t="s">
        <v>133</v>
      </c>
      <c r="C73" s="4">
        <f t="shared" si="6"/>
        <v>0</v>
      </c>
      <c r="D73" s="3">
        <v>0</v>
      </c>
      <c r="E73" s="3">
        <v>0</v>
      </c>
      <c r="F73" s="3">
        <v>0</v>
      </c>
      <c r="G73" s="3">
        <v>0</v>
      </c>
      <c r="H73" s="3">
        <v>0</v>
      </c>
      <c r="I73" s="3">
        <v>0</v>
      </c>
      <c r="J73" s="3">
        <v>0</v>
      </c>
      <c r="K73" s="3">
        <v>0</v>
      </c>
      <c r="L73" s="3">
        <v>0</v>
      </c>
      <c r="M73" s="3">
        <v>0</v>
      </c>
      <c r="N73" s="3">
        <v>0</v>
      </c>
      <c r="O73" s="3">
        <v>0</v>
      </c>
      <c r="P73" s="3">
        <v>0</v>
      </c>
      <c r="Q73" s="3">
        <v>0</v>
      </c>
      <c r="R73" s="3">
        <v>0</v>
      </c>
      <c r="S73" s="3">
        <v>0</v>
      </c>
      <c r="T73" s="3">
        <v>0</v>
      </c>
      <c r="U73" s="3">
        <v>0</v>
      </c>
      <c r="V73" s="3">
        <v>0</v>
      </c>
      <c r="W73" s="3">
        <v>0</v>
      </c>
      <c r="X73" s="3">
        <v>0</v>
      </c>
      <c r="Y73" s="3">
        <v>0</v>
      </c>
      <c r="Z73" s="3">
        <v>0</v>
      </c>
      <c r="AA73" s="3">
        <v>0</v>
      </c>
      <c r="AB73" s="3">
        <v>0</v>
      </c>
      <c r="AC73" s="3">
        <v>0</v>
      </c>
      <c r="AD73" s="3">
        <v>0</v>
      </c>
      <c r="AE73" s="3">
        <v>0</v>
      </c>
      <c r="AF73" s="3">
        <v>0</v>
      </c>
      <c r="AG73" s="3">
        <v>0</v>
      </c>
      <c r="AH73" s="3">
        <v>0</v>
      </c>
      <c r="AI73" s="3">
        <v>0</v>
      </c>
      <c r="AJ73" s="3">
        <v>0</v>
      </c>
      <c r="AK73" s="3">
        <v>0</v>
      </c>
      <c r="AL73" s="3">
        <v>0</v>
      </c>
      <c r="AM73" s="3">
        <v>0</v>
      </c>
      <c r="AN73" s="3">
        <v>0</v>
      </c>
      <c r="AO73" s="3">
        <v>0</v>
      </c>
      <c r="AP73" s="3">
        <v>0</v>
      </c>
      <c r="AQ73" s="3">
        <v>0</v>
      </c>
      <c r="AR73" s="3">
        <v>0</v>
      </c>
      <c r="AS73" s="3">
        <v>0</v>
      </c>
      <c r="AT73" s="3">
        <v>0</v>
      </c>
      <c r="AU73" s="3">
        <v>0</v>
      </c>
      <c r="AV73" s="3">
        <v>0</v>
      </c>
      <c r="AW73" s="10">
        <v>0</v>
      </c>
    </row>
    <row r="74" spans="1:49" x14ac:dyDescent="0.35">
      <c r="A74" s="27" t="s">
        <v>338</v>
      </c>
      <c r="B74" s="3" t="s">
        <v>167</v>
      </c>
      <c r="C74" s="4">
        <f t="shared" si="6"/>
        <v>0</v>
      </c>
      <c r="D74" s="4">
        <v>0</v>
      </c>
      <c r="E74" s="4">
        <v>0</v>
      </c>
      <c r="F74" s="4">
        <v>0</v>
      </c>
      <c r="G74" s="4">
        <v>0</v>
      </c>
      <c r="H74" s="4">
        <v>0</v>
      </c>
      <c r="I74" s="4">
        <v>0</v>
      </c>
      <c r="J74" s="4">
        <v>0</v>
      </c>
      <c r="K74" s="4">
        <v>0</v>
      </c>
      <c r="L74" s="4">
        <v>0</v>
      </c>
      <c r="M74" s="4">
        <v>0</v>
      </c>
      <c r="N74" s="4">
        <v>0</v>
      </c>
      <c r="O74" s="4">
        <v>0</v>
      </c>
      <c r="P74" s="4">
        <v>0</v>
      </c>
      <c r="Q74" s="4">
        <v>0</v>
      </c>
      <c r="R74" s="4">
        <v>0</v>
      </c>
      <c r="S74" s="4">
        <v>0</v>
      </c>
      <c r="T74" s="4">
        <v>0</v>
      </c>
      <c r="U74" s="4">
        <v>0</v>
      </c>
      <c r="V74" s="4">
        <v>0</v>
      </c>
      <c r="W74" s="4">
        <v>0</v>
      </c>
      <c r="X74" s="4">
        <v>0</v>
      </c>
      <c r="Y74" s="4">
        <v>0</v>
      </c>
      <c r="Z74" s="4">
        <v>0</v>
      </c>
      <c r="AA74" s="4">
        <v>0</v>
      </c>
      <c r="AB74" s="4">
        <v>0</v>
      </c>
      <c r="AC74" s="4">
        <v>0</v>
      </c>
      <c r="AD74" s="4">
        <v>0</v>
      </c>
      <c r="AE74" s="4">
        <v>0</v>
      </c>
      <c r="AF74" s="4">
        <v>0</v>
      </c>
      <c r="AG74" s="4">
        <v>0</v>
      </c>
      <c r="AH74" s="4">
        <v>0</v>
      </c>
      <c r="AI74" s="4">
        <v>0</v>
      </c>
      <c r="AJ74" s="4">
        <v>0</v>
      </c>
      <c r="AK74" s="4">
        <v>0</v>
      </c>
      <c r="AL74" s="4">
        <v>0</v>
      </c>
      <c r="AM74" s="4">
        <v>0</v>
      </c>
      <c r="AN74" s="4">
        <v>0</v>
      </c>
      <c r="AO74" s="4">
        <v>0</v>
      </c>
      <c r="AP74" s="4">
        <v>0</v>
      </c>
      <c r="AQ74" s="4">
        <v>0</v>
      </c>
      <c r="AR74" s="4">
        <v>0</v>
      </c>
      <c r="AS74" s="4">
        <v>0</v>
      </c>
      <c r="AT74" s="4">
        <v>0</v>
      </c>
      <c r="AU74" s="4">
        <v>0</v>
      </c>
      <c r="AV74" s="4">
        <v>0</v>
      </c>
      <c r="AW74" s="16">
        <v>0</v>
      </c>
    </row>
    <row r="75" spans="1:49" x14ac:dyDescent="0.35">
      <c r="A75" s="27" t="s">
        <v>338</v>
      </c>
      <c r="B75" s="3" t="s">
        <v>132</v>
      </c>
      <c r="C75" s="4">
        <f t="shared" si="6"/>
        <v>11.826086956521738</v>
      </c>
      <c r="D75" s="3">
        <v>8</v>
      </c>
      <c r="E75" s="3">
        <v>10</v>
      </c>
      <c r="F75" s="3">
        <v>14</v>
      </c>
      <c r="G75" s="3">
        <v>12</v>
      </c>
      <c r="H75" s="3">
        <v>14</v>
      </c>
      <c r="I75" s="3">
        <v>13</v>
      </c>
      <c r="J75" s="3">
        <v>13</v>
      </c>
      <c r="K75" s="3">
        <v>20</v>
      </c>
      <c r="L75" s="3">
        <v>27</v>
      </c>
      <c r="M75" s="3">
        <v>28</v>
      </c>
      <c r="N75" s="3">
        <v>25</v>
      </c>
      <c r="O75" s="3">
        <v>21</v>
      </c>
      <c r="P75" s="3">
        <v>25</v>
      </c>
      <c r="Q75" s="3">
        <v>26</v>
      </c>
      <c r="R75" s="3">
        <v>21</v>
      </c>
      <c r="S75" s="3">
        <v>23</v>
      </c>
      <c r="T75" s="3">
        <v>22</v>
      </c>
      <c r="U75" s="3">
        <v>18</v>
      </c>
      <c r="V75" s="3">
        <v>14</v>
      </c>
      <c r="W75" s="3">
        <v>9</v>
      </c>
      <c r="X75" s="3">
        <v>5</v>
      </c>
      <c r="Y75" s="3">
        <v>3</v>
      </c>
      <c r="Z75" s="3">
        <v>2</v>
      </c>
      <c r="AA75" s="3">
        <v>5</v>
      </c>
      <c r="AB75" s="3">
        <v>5</v>
      </c>
      <c r="AC75" s="3">
        <v>8</v>
      </c>
      <c r="AD75" s="3">
        <v>7</v>
      </c>
      <c r="AE75" s="3">
        <v>6</v>
      </c>
      <c r="AF75" s="3">
        <v>10</v>
      </c>
      <c r="AG75" s="3">
        <v>7</v>
      </c>
      <c r="AH75" s="3">
        <v>9</v>
      </c>
      <c r="AI75" s="3">
        <v>7</v>
      </c>
      <c r="AJ75" s="3">
        <v>8</v>
      </c>
      <c r="AK75" s="3">
        <v>9</v>
      </c>
      <c r="AL75" s="3">
        <v>9</v>
      </c>
      <c r="AM75" s="3">
        <v>11</v>
      </c>
      <c r="AN75" s="3">
        <v>8</v>
      </c>
      <c r="AO75" s="3">
        <v>5</v>
      </c>
      <c r="AP75" s="3">
        <v>7</v>
      </c>
      <c r="AQ75" s="3">
        <v>6</v>
      </c>
      <c r="AR75" s="3">
        <v>6</v>
      </c>
      <c r="AS75" s="3">
        <v>10</v>
      </c>
      <c r="AT75" s="3">
        <v>6</v>
      </c>
      <c r="AU75" s="3">
        <v>7</v>
      </c>
      <c r="AV75" s="3">
        <v>10</v>
      </c>
      <c r="AW75" s="10">
        <v>5</v>
      </c>
    </row>
    <row r="76" spans="1:49" s="42" customFormat="1" x14ac:dyDescent="0.35">
      <c r="A76" s="54" t="s">
        <v>339</v>
      </c>
      <c r="B76" s="21" t="s">
        <v>162</v>
      </c>
      <c r="C76" s="145">
        <f t="shared" si="6"/>
        <v>118947.30434782608</v>
      </c>
      <c r="D76" s="145">
        <v>95063</v>
      </c>
      <c r="E76" s="145">
        <v>96923</v>
      </c>
      <c r="F76" s="145">
        <v>120073</v>
      </c>
      <c r="G76" s="145">
        <v>118093</v>
      </c>
      <c r="H76" s="145">
        <v>120017</v>
      </c>
      <c r="I76" s="145">
        <v>115198</v>
      </c>
      <c r="J76" s="145">
        <v>122683</v>
      </c>
      <c r="K76" s="145">
        <v>149691</v>
      </c>
      <c r="L76" s="145">
        <v>131651</v>
      </c>
      <c r="M76" s="145">
        <v>137305</v>
      </c>
      <c r="N76" s="145">
        <v>134823</v>
      </c>
      <c r="O76" s="145">
        <v>135534</v>
      </c>
      <c r="P76" s="145">
        <v>157764</v>
      </c>
      <c r="Q76" s="145">
        <v>147854</v>
      </c>
      <c r="R76" s="145">
        <v>138391</v>
      </c>
      <c r="S76" s="145">
        <v>124033</v>
      </c>
      <c r="T76" s="145">
        <v>163211</v>
      </c>
      <c r="U76" s="145">
        <v>166065</v>
      </c>
      <c r="V76" s="145">
        <v>137862</v>
      </c>
      <c r="W76" s="145">
        <v>149882</v>
      </c>
      <c r="X76" s="145">
        <v>125983</v>
      </c>
      <c r="Y76" s="145">
        <v>128950</v>
      </c>
      <c r="Z76" s="145">
        <v>123449</v>
      </c>
      <c r="AA76" s="145">
        <v>122218</v>
      </c>
      <c r="AB76" s="145">
        <v>107398</v>
      </c>
      <c r="AC76" s="145">
        <v>101116</v>
      </c>
      <c r="AD76" s="145">
        <v>123220</v>
      </c>
      <c r="AE76" s="145">
        <v>135239</v>
      </c>
      <c r="AF76" s="145">
        <v>140187</v>
      </c>
      <c r="AG76" s="145">
        <v>106873</v>
      </c>
      <c r="AH76" s="145">
        <v>127181</v>
      </c>
      <c r="AI76" s="145">
        <v>125740</v>
      </c>
      <c r="AJ76" s="145">
        <v>128009</v>
      </c>
      <c r="AK76" s="145">
        <v>134722</v>
      </c>
      <c r="AL76" s="145">
        <v>119486</v>
      </c>
      <c r="AM76" s="145">
        <v>119611</v>
      </c>
      <c r="AN76" s="145">
        <v>137273</v>
      </c>
      <c r="AO76" s="145">
        <v>117687</v>
      </c>
      <c r="AP76" s="145">
        <v>98282</v>
      </c>
      <c r="AQ76" s="145">
        <v>51092</v>
      </c>
      <c r="AR76" s="145">
        <v>52884</v>
      </c>
      <c r="AS76" s="145">
        <v>59131</v>
      </c>
      <c r="AT76" s="145">
        <v>70451</v>
      </c>
      <c r="AU76" s="145">
        <v>80733</v>
      </c>
      <c r="AV76" s="145">
        <v>85665</v>
      </c>
      <c r="AW76" s="195">
        <v>86880</v>
      </c>
    </row>
    <row r="77" spans="1:49" x14ac:dyDescent="0.35">
      <c r="A77" s="27" t="s">
        <v>339</v>
      </c>
      <c r="B77" s="3" t="s">
        <v>166</v>
      </c>
      <c r="C77" s="145">
        <f t="shared" si="6"/>
        <v>612.06521739130437</v>
      </c>
      <c r="D77" s="145">
        <v>432</v>
      </c>
      <c r="E77" s="145">
        <v>513</v>
      </c>
      <c r="F77" s="145">
        <v>625</v>
      </c>
      <c r="G77" s="145">
        <v>565</v>
      </c>
      <c r="H77" s="145">
        <v>574</v>
      </c>
      <c r="I77" s="145">
        <v>619</v>
      </c>
      <c r="J77" s="145">
        <v>613</v>
      </c>
      <c r="K77" s="145">
        <v>684</v>
      </c>
      <c r="L77" s="145">
        <v>645</v>
      </c>
      <c r="M77" s="145">
        <v>673</v>
      </c>
      <c r="N77" s="145">
        <v>667</v>
      </c>
      <c r="O77" s="145">
        <v>674</v>
      </c>
      <c r="P77" s="145">
        <v>741</v>
      </c>
      <c r="Q77" s="145">
        <v>678</v>
      </c>
      <c r="R77" s="145">
        <v>678</v>
      </c>
      <c r="S77" s="145">
        <v>608</v>
      </c>
      <c r="T77" s="145">
        <v>774</v>
      </c>
      <c r="U77" s="145">
        <v>856</v>
      </c>
      <c r="V77" s="145">
        <v>693</v>
      </c>
      <c r="W77" s="145">
        <v>688</v>
      </c>
      <c r="X77" s="145">
        <v>633</v>
      </c>
      <c r="Y77" s="145">
        <v>620</v>
      </c>
      <c r="Z77" s="145">
        <v>617</v>
      </c>
      <c r="AA77" s="145">
        <v>664</v>
      </c>
      <c r="AB77" s="145">
        <v>617</v>
      </c>
      <c r="AC77" s="145">
        <v>547</v>
      </c>
      <c r="AD77" s="145">
        <v>601</v>
      </c>
      <c r="AE77" s="145">
        <v>632</v>
      </c>
      <c r="AF77" s="145">
        <v>607</v>
      </c>
      <c r="AG77" s="145">
        <v>477</v>
      </c>
      <c r="AH77" s="145">
        <v>551</v>
      </c>
      <c r="AI77" s="145">
        <v>561</v>
      </c>
      <c r="AJ77" s="145">
        <v>627</v>
      </c>
      <c r="AK77" s="145">
        <v>642</v>
      </c>
      <c r="AL77" s="145">
        <v>622</v>
      </c>
      <c r="AM77" s="145">
        <v>661</v>
      </c>
      <c r="AN77" s="145">
        <v>605</v>
      </c>
      <c r="AO77" s="145">
        <v>545</v>
      </c>
      <c r="AP77" s="145">
        <v>526</v>
      </c>
      <c r="AQ77" s="145">
        <v>672</v>
      </c>
      <c r="AR77" s="145">
        <v>569</v>
      </c>
      <c r="AS77" s="145">
        <v>445</v>
      </c>
      <c r="AT77" s="145">
        <v>473</v>
      </c>
      <c r="AU77" s="145">
        <v>505</v>
      </c>
      <c r="AV77" s="145">
        <v>549</v>
      </c>
      <c r="AW77" s="195">
        <v>587</v>
      </c>
    </row>
    <row r="78" spans="1:49" x14ac:dyDescent="0.35">
      <c r="A78" s="27" t="s">
        <v>339</v>
      </c>
      <c r="B78" s="3" t="s">
        <v>133</v>
      </c>
      <c r="C78" s="4">
        <f t="shared" si="6"/>
        <v>1629.2826086956522</v>
      </c>
      <c r="D78" s="4">
        <v>1575</v>
      </c>
      <c r="E78" s="4">
        <v>1435</v>
      </c>
      <c r="F78" s="4">
        <v>1720</v>
      </c>
      <c r="G78" s="4">
        <v>1698</v>
      </c>
      <c r="H78" s="4">
        <v>1774</v>
      </c>
      <c r="I78" s="4">
        <v>1666</v>
      </c>
      <c r="J78" s="4">
        <v>1675</v>
      </c>
      <c r="K78" s="4">
        <v>2078</v>
      </c>
      <c r="L78" s="4">
        <v>1785</v>
      </c>
      <c r="M78" s="4">
        <v>1879</v>
      </c>
      <c r="N78" s="4">
        <v>1877</v>
      </c>
      <c r="O78" s="4">
        <v>1778</v>
      </c>
      <c r="P78" s="4">
        <v>2143</v>
      </c>
      <c r="Q78" s="4">
        <v>2015</v>
      </c>
      <c r="R78" s="4">
        <v>1876</v>
      </c>
      <c r="S78" s="4">
        <v>1707</v>
      </c>
      <c r="T78" s="4">
        <v>2211</v>
      </c>
      <c r="U78" s="4">
        <v>2135</v>
      </c>
      <c r="V78" s="4">
        <v>1850</v>
      </c>
      <c r="W78" s="4">
        <v>1919</v>
      </c>
      <c r="X78" s="4">
        <v>1678</v>
      </c>
      <c r="Y78" s="4">
        <v>1779</v>
      </c>
      <c r="Z78" s="4">
        <v>1637</v>
      </c>
      <c r="AA78" s="4">
        <v>1637</v>
      </c>
      <c r="AB78" s="4">
        <v>1569</v>
      </c>
      <c r="AC78" s="4">
        <v>1435</v>
      </c>
      <c r="AD78" s="4">
        <v>1734</v>
      </c>
      <c r="AE78" s="4">
        <v>1829</v>
      </c>
      <c r="AF78" s="4">
        <v>1895</v>
      </c>
      <c r="AG78" s="4">
        <v>1546</v>
      </c>
      <c r="AH78" s="4">
        <v>1813</v>
      </c>
      <c r="AI78" s="4">
        <v>1734</v>
      </c>
      <c r="AJ78" s="4">
        <v>1660</v>
      </c>
      <c r="AK78" s="4">
        <v>1782</v>
      </c>
      <c r="AL78" s="4">
        <v>1574</v>
      </c>
      <c r="AM78" s="4">
        <v>1529</v>
      </c>
      <c r="AN78" s="4">
        <v>1844</v>
      </c>
      <c r="AO78" s="4">
        <v>1595</v>
      </c>
      <c r="AP78" s="4">
        <v>1235</v>
      </c>
      <c r="AQ78" s="4">
        <v>596</v>
      </c>
      <c r="AR78" s="4">
        <v>612</v>
      </c>
      <c r="AS78" s="4">
        <v>767</v>
      </c>
      <c r="AT78" s="4">
        <v>1006</v>
      </c>
      <c r="AU78" s="4">
        <v>1111</v>
      </c>
      <c r="AV78" s="4">
        <v>1236</v>
      </c>
      <c r="AW78" s="16">
        <v>1318</v>
      </c>
    </row>
    <row r="79" spans="1:49" x14ac:dyDescent="0.35">
      <c r="A79" s="27" t="s">
        <v>339</v>
      </c>
      <c r="B79" s="3" t="s">
        <v>167</v>
      </c>
      <c r="C79" s="4">
        <f t="shared" si="6"/>
        <v>44990.909452737593</v>
      </c>
      <c r="D79" s="4">
        <v>34759</v>
      </c>
      <c r="E79" s="4">
        <v>35590</v>
      </c>
      <c r="F79" s="4">
        <v>44548</v>
      </c>
      <c r="G79" s="4">
        <v>43910</v>
      </c>
      <c r="H79" s="4">
        <v>44443</v>
      </c>
      <c r="I79" s="4">
        <v>42747</v>
      </c>
      <c r="J79" s="4">
        <v>45661</v>
      </c>
      <c r="K79" s="4">
        <v>55672</v>
      </c>
      <c r="L79" s="4">
        <v>49601</v>
      </c>
      <c r="M79" s="4">
        <v>51727</v>
      </c>
      <c r="N79" s="4">
        <v>51329</v>
      </c>
      <c r="O79" s="4">
        <v>52089.914516903169</v>
      </c>
      <c r="P79" s="4">
        <v>59105.195005056528</v>
      </c>
      <c r="Q79" s="4">
        <v>54843.58125875923</v>
      </c>
      <c r="R79" s="4">
        <v>51905.523780954383</v>
      </c>
      <c r="S79" s="4">
        <v>46246.603096862375</v>
      </c>
      <c r="T79" s="4">
        <v>61416</v>
      </c>
      <c r="U79" s="4">
        <v>64264</v>
      </c>
      <c r="V79" s="4">
        <v>55113.43012982668</v>
      </c>
      <c r="W79" s="4">
        <v>59563</v>
      </c>
      <c r="X79" s="4">
        <v>49923</v>
      </c>
      <c r="Y79" s="4">
        <v>51157</v>
      </c>
      <c r="Z79" s="4">
        <v>48884</v>
      </c>
      <c r="AA79" s="4">
        <v>48458</v>
      </c>
      <c r="AB79" s="4">
        <v>39991</v>
      </c>
      <c r="AC79" s="4">
        <v>37589</v>
      </c>
      <c r="AD79" s="4">
        <v>45750.662075973029</v>
      </c>
      <c r="AE79" s="4">
        <v>50276</v>
      </c>
      <c r="AF79" s="4">
        <v>52093.92496159373</v>
      </c>
      <c r="AG79" s="4">
        <v>39090</v>
      </c>
      <c r="AH79" s="4">
        <v>47161</v>
      </c>
      <c r="AI79" s="4">
        <v>47105</v>
      </c>
      <c r="AJ79" s="4">
        <v>48177</v>
      </c>
      <c r="AK79" s="4">
        <v>50489</v>
      </c>
      <c r="AL79" s="4">
        <v>44691</v>
      </c>
      <c r="AM79" s="4">
        <v>44838</v>
      </c>
      <c r="AN79" s="4">
        <v>51167</v>
      </c>
      <c r="AO79" s="4">
        <v>43653</v>
      </c>
      <c r="AP79" s="4">
        <v>36492</v>
      </c>
      <c r="AQ79" s="4">
        <v>18572</v>
      </c>
      <c r="AR79" s="4">
        <v>19445</v>
      </c>
      <c r="AS79" s="4">
        <v>23442</v>
      </c>
      <c r="AT79" s="4">
        <v>27652</v>
      </c>
      <c r="AU79" s="4">
        <v>31802</v>
      </c>
      <c r="AV79" s="4">
        <v>33422</v>
      </c>
      <c r="AW79" s="16">
        <v>33727</v>
      </c>
    </row>
    <row r="80" spans="1:49" ht="15" thickBot="1" x14ac:dyDescent="0.4">
      <c r="A80" s="7" t="s">
        <v>339</v>
      </c>
      <c r="B80" s="8" t="s">
        <v>132</v>
      </c>
      <c r="C80" s="22">
        <f t="shared" si="6"/>
        <v>193.63043478260869</v>
      </c>
      <c r="D80" s="22">
        <v>220</v>
      </c>
      <c r="E80" s="22">
        <v>189</v>
      </c>
      <c r="F80" s="22">
        <v>192</v>
      </c>
      <c r="G80" s="22">
        <v>209</v>
      </c>
      <c r="H80" s="22">
        <v>209</v>
      </c>
      <c r="I80" s="22">
        <v>186</v>
      </c>
      <c r="J80" s="22">
        <v>200</v>
      </c>
      <c r="K80" s="22">
        <v>219</v>
      </c>
      <c r="L80" s="22">
        <v>204</v>
      </c>
      <c r="M80" s="22">
        <v>204</v>
      </c>
      <c r="N80" s="22">
        <v>202</v>
      </c>
      <c r="O80" s="22">
        <v>201</v>
      </c>
      <c r="P80" s="22">
        <v>213</v>
      </c>
      <c r="Q80" s="22">
        <v>218</v>
      </c>
      <c r="R80" s="22">
        <v>204</v>
      </c>
      <c r="S80" s="22">
        <v>204</v>
      </c>
      <c r="T80" s="22">
        <v>211</v>
      </c>
      <c r="U80" s="22">
        <v>194</v>
      </c>
      <c r="V80" s="22">
        <v>199</v>
      </c>
      <c r="W80" s="22">
        <v>218</v>
      </c>
      <c r="X80" s="22">
        <v>199</v>
      </c>
      <c r="Y80" s="22">
        <v>208</v>
      </c>
      <c r="Z80" s="22">
        <v>200</v>
      </c>
      <c r="AA80" s="22">
        <v>184</v>
      </c>
      <c r="AB80" s="22">
        <v>174</v>
      </c>
      <c r="AC80" s="22">
        <v>185</v>
      </c>
      <c r="AD80" s="22">
        <v>205</v>
      </c>
      <c r="AE80" s="22">
        <v>214</v>
      </c>
      <c r="AF80" s="22">
        <v>231</v>
      </c>
      <c r="AG80" s="22">
        <v>224</v>
      </c>
      <c r="AH80" s="22">
        <v>231</v>
      </c>
      <c r="AI80" s="22">
        <v>224</v>
      </c>
      <c r="AJ80" s="22">
        <v>204</v>
      </c>
      <c r="AK80" s="22">
        <v>210</v>
      </c>
      <c r="AL80" s="22">
        <v>192</v>
      </c>
      <c r="AM80" s="22">
        <v>181</v>
      </c>
      <c r="AN80" s="22">
        <v>227</v>
      </c>
      <c r="AO80" s="22">
        <v>216</v>
      </c>
      <c r="AP80" s="22">
        <v>187</v>
      </c>
      <c r="AQ80" s="8">
        <v>76</v>
      </c>
      <c r="AR80" s="8">
        <v>93</v>
      </c>
      <c r="AS80" s="22">
        <v>133</v>
      </c>
      <c r="AT80" s="22">
        <v>149</v>
      </c>
      <c r="AU80" s="22">
        <v>160</v>
      </c>
      <c r="AV80" s="22">
        <v>156</v>
      </c>
      <c r="AW80" s="178">
        <v>148</v>
      </c>
    </row>
    <row r="81" spans="1:49" s="2" customFormat="1" x14ac:dyDescent="0.3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row>
    <row r="82" spans="1:49" s="2" customFormat="1" x14ac:dyDescent="0.35">
      <c r="A82" s="51" t="s">
        <v>138</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row>
    <row r="84" spans="1:49" x14ac:dyDescent="0.35">
      <c r="A84" s="456" t="s">
        <v>171</v>
      </c>
      <c r="B84" s="456" t="s">
        <v>160</v>
      </c>
      <c r="C84" s="456" t="s">
        <v>153</v>
      </c>
      <c r="D84" s="14">
        <v>42736</v>
      </c>
      <c r="E84" s="14">
        <v>42767</v>
      </c>
      <c r="F84" s="14">
        <v>42795</v>
      </c>
      <c r="G84" s="14">
        <v>42826</v>
      </c>
      <c r="H84" s="14">
        <v>42856</v>
      </c>
      <c r="I84" s="14">
        <v>42887</v>
      </c>
      <c r="J84" s="14">
        <v>42917</v>
      </c>
      <c r="K84" s="14">
        <v>42948</v>
      </c>
      <c r="L84" s="14">
        <v>42979</v>
      </c>
      <c r="M84" s="14">
        <v>43009</v>
      </c>
      <c r="N84" s="14">
        <v>43040</v>
      </c>
      <c r="O84" s="14">
        <v>43070</v>
      </c>
      <c r="P84" s="14">
        <v>43101</v>
      </c>
      <c r="Q84" s="14">
        <v>43132</v>
      </c>
      <c r="R84" s="14">
        <v>43160</v>
      </c>
      <c r="S84" s="14">
        <v>43191</v>
      </c>
      <c r="T84" s="14">
        <v>43221</v>
      </c>
      <c r="U84" s="14">
        <v>43252</v>
      </c>
      <c r="V84" s="14">
        <v>43282</v>
      </c>
      <c r="W84" s="14">
        <v>43313</v>
      </c>
      <c r="X84" s="14">
        <v>43344</v>
      </c>
      <c r="Y84" s="14">
        <v>43374</v>
      </c>
      <c r="Z84" s="14">
        <v>43405</v>
      </c>
      <c r="AA84" s="14">
        <v>43435</v>
      </c>
      <c r="AB84" s="14">
        <v>43466</v>
      </c>
      <c r="AC84" s="14">
        <v>43497</v>
      </c>
      <c r="AD84" s="14">
        <v>43525</v>
      </c>
      <c r="AE84" s="14">
        <v>43556</v>
      </c>
      <c r="AF84" s="14">
        <v>43586</v>
      </c>
      <c r="AG84" s="14">
        <v>43617</v>
      </c>
      <c r="AH84" s="14">
        <v>43647</v>
      </c>
      <c r="AI84" s="14">
        <v>43678</v>
      </c>
      <c r="AJ84" s="14">
        <v>43709</v>
      </c>
      <c r="AK84" s="14">
        <v>43739</v>
      </c>
      <c r="AL84" s="14">
        <v>43770</v>
      </c>
      <c r="AM84" s="14">
        <v>43800</v>
      </c>
      <c r="AN84" s="14">
        <v>43831</v>
      </c>
      <c r="AO84" s="14">
        <v>43862</v>
      </c>
      <c r="AP84" s="14">
        <v>43891</v>
      </c>
      <c r="AQ84" s="14">
        <v>43922</v>
      </c>
      <c r="AR84" s="14">
        <v>43952</v>
      </c>
      <c r="AS84" s="14">
        <v>43983</v>
      </c>
      <c r="AT84" s="14">
        <v>44013</v>
      </c>
      <c r="AU84" s="14">
        <v>44044</v>
      </c>
      <c r="AV84" s="14">
        <v>44075</v>
      </c>
      <c r="AW84" s="15">
        <v>44105</v>
      </c>
    </row>
    <row r="85" spans="1:49" x14ac:dyDescent="0.35">
      <c r="A85" s="39" t="s">
        <v>356</v>
      </c>
      <c r="B85" s="3" t="s">
        <v>357</v>
      </c>
      <c r="C85" s="231">
        <f t="shared" ref="C85:C92" si="7">AVERAGE(D85:AW85)</f>
        <v>4.3478260869565216E-2</v>
      </c>
      <c r="D85" s="231">
        <v>0</v>
      </c>
      <c r="E85" s="231">
        <v>0</v>
      </c>
      <c r="F85" s="231">
        <v>0</v>
      </c>
      <c r="G85" s="231">
        <v>0</v>
      </c>
      <c r="H85" s="231">
        <v>0</v>
      </c>
      <c r="I85" s="231">
        <v>0</v>
      </c>
      <c r="J85" s="231">
        <v>0</v>
      </c>
      <c r="K85" s="231">
        <v>0</v>
      </c>
      <c r="L85" s="231">
        <v>0</v>
      </c>
      <c r="M85" s="231">
        <v>0</v>
      </c>
      <c r="N85" s="231">
        <v>0</v>
      </c>
      <c r="O85" s="231">
        <v>0</v>
      </c>
      <c r="P85" s="231">
        <v>0</v>
      </c>
      <c r="Q85" s="231">
        <v>0</v>
      </c>
      <c r="R85" s="231">
        <v>0</v>
      </c>
      <c r="S85" s="231">
        <v>0</v>
      </c>
      <c r="T85" s="231">
        <v>0</v>
      </c>
      <c r="U85" s="231">
        <v>0</v>
      </c>
      <c r="V85" s="231">
        <v>0</v>
      </c>
      <c r="W85" s="231">
        <v>0</v>
      </c>
      <c r="X85" s="231">
        <v>0</v>
      </c>
      <c r="Y85" s="231">
        <v>0</v>
      </c>
      <c r="Z85" s="231">
        <v>0</v>
      </c>
      <c r="AA85" s="231">
        <v>0</v>
      </c>
      <c r="AB85" s="231">
        <v>0</v>
      </c>
      <c r="AC85" s="231">
        <v>0</v>
      </c>
      <c r="AD85" s="231">
        <v>0</v>
      </c>
      <c r="AE85" s="231">
        <v>0</v>
      </c>
      <c r="AF85" s="231">
        <v>0</v>
      </c>
      <c r="AG85" s="231">
        <v>0</v>
      </c>
      <c r="AH85" s="231">
        <v>0</v>
      </c>
      <c r="AI85" s="231">
        <v>0</v>
      </c>
      <c r="AJ85" s="231">
        <v>0</v>
      </c>
      <c r="AK85" s="231">
        <v>0</v>
      </c>
      <c r="AL85" s="231">
        <v>0</v>
      </c>
      <c r="AM85" s="231">
        <v>0</v>
      </c>
      <c r="AN85" s="145">
        <v>0</v>
      </c>
      <c r="AO85" s="145">
        <v>2</v>
      </c>
      <c r="AP85" s="145">
        <v>0</v>
      </c>
      <c r="AQ85" s="145">
        <v>0</v>
      </c>
      <c r="AR85" s="145">
        <v>0</v>
      </c>
      <c r="AS85" s="145">
        <v>0</v>
      </c>
      <c r="AT85" s="145">
        <v>0</v>
      </c>
      <c r="AU85" s="145">
        <v>0</v>
      </c>
      <c r="AV85" s="145">
        <v>0</v>
      </c>
      <c r="AW85" s="145">
        <v>0</v>
      </c>
    </row>
    <row r="86" spans="1:49" x14ac:dyDescent="0.35">
      <c r="A86" s="39" t="s">
        <v>358</v>
      </c>
      <c r="B86" s="3" t="s">
        <v>357</v>
      </c>
      <c r="C86" s="231">
        <f t="shared" si="7"/>
        <v>83.661304347826089</v>
      </c>
      <c r="D86" s="231">
        <v>0</v>
      </c>
      <c r="E86" s="231">
        <v>0</v>
      </c>
      <c r="F86" s="231">
        <v>0</v>
      </c>
      <c r="G86" s="231">
        <v>0</v>
      </c>
      <c r="H86" s="231">
        <v>0</v>
      </c>
      <c r="I86" s="231">
        <v>0</v>
      </c>
      <c r="J86" s="231">
        <v>0</v>
      </c>
      <c r="K86" s="231">
        <v>0</v>
      </c>
      <c r="L86" s="231">
        <v>20</v>
      </c>
      <c r="M86" s="231">
        <v>0</v>
      </c>
      <c r="N86" s="231">
        <v>0</v>
      </c>
      <c r="O86" s="231">
        <v>0</v>
      </c>
      <c r="P86" s="231">
        <v>90</v>
      </c>
      <c r="Q86" s="231">
        <v>0</v>
      </c>
      <c r="R86" s="231">
        <v>0</v>
      </c>
      <c r="S86" s="231">
        <v>0</v>
      </c>
      <c r="T86" s="231">
        <v>0</v>
      </c>
      <c r="U86" s="231">
        <v>0</v>
      </c>
      <c r="V86" s="231">
        <v>0</v>
      </c>
      <c r="W86" s="231">
        <v>0</v>
      </c>
      <c r="X86" s="231">
        <v>0</v>
      </c>
      <c r="Y86" s="231">
        <v>0</v>
      </c>
      <c r="Z86" s="231">
        <v>0</v>
      </c>
      <c r="AA86" s="231">
        <v>0</v>
      </c>
      <c r="AB86" s="231">
        <v>288.18</v>
      </c>
      <c r="AC86" s="231">
        <v>0</v>
      </c>
      <c r="AD86" s="231">
        <v>0</v>
      </c>
      <c r="AE86" s="231">
        <v>0</v>
      </c>
      <c r="AF86" s="231">
        <v>1738.04</v>
      </c>
      <c r="AG86" s="231">
        <v>0</v>
      </c>
      <c r="AH86" s="231">
        <v>1208.71</v>
      </c>
      <c r="AI86" s="231">
        <v>0</v>
      </c>
      <c r="AJ86" s="231">
        <v>0</v>
      </c>
      <c r="AK86" s="231">
        <v>0</v>
      </c>
      <c r="AL86" s="231">
        <v>0</v>
      </c>
      <c r="AM86" s="231">
        <v>0</v>
      </c>
      <c r="AN86" s="145">
        <v>0</v>
      </c>
      <c r="AO86" s="145">
        <v>0</v>
      </c>
      <c r="AP86" s="145">
        <v>0</v>
      </c>
      <c r="AQ86" s="145">
        <v>0</v>
      </c>
      <c r="AR86" s="145">
        <v>0</v>
      </c>
      <c r="AS86" s="145">
        <v>0</v>
      </c>
      <c r="AT86" s="145">
        <v>0</v>
      </c>
      <c r="AU86" s="145">
        <v>0</v>
      </c>
      <c r="AV86" s="145">
        <v>263.24</v>
      </c>
      <c r="AW86" s="145">
        <v>240.25</v>
      </c>
    </row>
    <row r="87" spans="1:49" x14ac:dyDescent="0.35">
      <c r="A87" s="39" t="s">
        <v>359</v>
      </c>
      <c r="B87" s="3" t="s">
        <v>357</v>
      </c>
      <c r="C87" s="231">
        <f t="shared" si="7"/>
        <v>5.1758695652173916</v>
      </c>
      <c r="D87" s="231">
        <v>0</v>
      </c>
      <c r="E87" s="231">
        <v>0</v>
      </c>
      <c r="F87" s="231">
        <v>0</v>
      </c>
      <c r="G87" s="231">
        <v>0</v>
      </c>
      <c r="H87" s="231">
        <v>0</v>
      </c>
      <c r="I87" s="231">
        <v>0</v>
      </c>
      <c r="J87" s="231">
        <v>0</v>
      </c>
      <c r="K87" s="231">
        <v>0</v>
      </c>
      <c r="L87" s="231">
        <v>0</v>
      </c>
      <c r="M87" s="231">
        <v>0</v>
      </c>
      <c r="N87" s="231">
        <v>0</v>
      </c>
      <c r="O87" s="231">
        <v>0</v>
      </c>
      <c r="P87" s="231">
        <v>0</v>
      </c>
      <c r="Q87" s="231">
        <v>0</v>
      </c>
      <c r="R87" s="231">
        <v>0</v>
      </c>
      <c r="S87" s="231">
        <v>0</v>
      </c>
      <c r="T87" s="231">
        <v>0</v>
      </c>
      <c r="U87" s="231">
        <v>1</v>
      </c>
      <c r="V87" s="231">
        <v>0</v>
      </c>
      <c r="W87" s="231">
        <v>0</v>
      </c>
      <c r="X87" s="231">
        <v>0</v>
      </c>
      <c r="Y87" s="231">
        <v>0</v>
      </c>
      <c r="Z87" s="231">
        <v>0</v>
      </c>
      <c r="AA87" s="231">
        <v>0</v>
      </c>
      <c r="AB87" s="231">
        <v>23.13</v>
      </c>
      <c r="AC87" s="231">
        <v>0</v>
      </c>
      <c r="AD87" s="231">
        <v>0</v>
      </c>
      <c r="AE87" s="231">
        <v>0</v>
      </c>
      <c r="AF87" s="231">
        <v>56.7</v>
      </c>
      <c r="AG87" s="231">
        <v>0</v>
      </c>
      <c r="AH87" s="231">
        <v>77.400000000000006</v>
      </c>
      <c r="AI87" s="231">
        <v>23.69</v>
      </c>
      <c r="AJ87" s="231">
        <v>0</v>
      </c>
      <c r="AK87" s="231">
        <v>0</v>
      </c>
      <c r="AL87" s="231">
        <v>0</v>
      </c>
      <c r="AM87" s="231">
        <v>0</v>
      </c>
      <c r="AN87" s="145">
        <v>0</v>
      </c>
      <c r="AO87" s="145">
        <v>0</v>
      </c>
      <c r="AP87" s="145">
        <v>0</v>
      </c>
      <c r="AQ87" s="145">
        <v>0</v>
      </c>
      <c r="AR87" s="145">
        <v>0</v>
      </c>
      <c r="AS87" s="145">
        <v>0</v>
      </c>
      <c r="AT87" s="145">
        <v>0</v>
      </c>
      <c r="AU87" s="145">
        <v>0</v>
      </c>
      <c r="AV87" s="145">
        <v>31.34</v>
      </c>
      <c r="AW87" s="145">
        <v>24.83</v>
      </c>
    </row>
    <row r="88" spans="1:49" x14ac:dyDescent="0.35">
      <c r="A88" s="39" t="s">
        <v>360</v>
      </c>
      <c r="B88" s="3" t="s">
        <v>357</v>
      </c>
      <c r="C88" s="231">
        <f t="shared" si="7"/>
        <v>225.00608695652176</v>
      </c>
      <c r="D88" s="231">
        <v>395.69</v>
      </c>
      <c r="E88" s="231">
        <v>365.3</v>
      </c>
      <c r="F88" s="231">
        <v>537.04</v>
      </c>
      <c r="G88" s="231">
        <v>529.35</v>
      </c>
      <c r="H88" s="231">
        <v>472.6</v>
      </c>
      <c r="I88" s="231">
        <v>392.66</v>
      </c>
      <c r="J88" s="231">
        <v>294.61</v>
      </c>
      <c r="K88" s="231">
        <v>345.74</v>
      </c>
      <c r="L88" s="231">
        <v>452.42</v>
      </c>
      <c r="M88" s="231">
        <v>653.24</v>
      </c>
      <c r="N88" s="231">
        <v>608.64</v>
      </c>
      <c r="O88" s="231">
        <v>577.38</v>
      </c>
      <c r="P88" s="231">
        <v>505.74</v>
      </c>
      <c r="Q88" s="231">
        <v>329.46</v>
      </c>
      <c r="R88" s="231">
        <v>309.33</v>
      </c>
      <c r="S88" s="231">
        <v>335.8</v>
      </c>
      <c r="T88" s="231">
        <v>404.44</v>
      </c>
      <c r="U88" s="231">
        <v>255.08</v>
      </c>
      <c r="V88" s="231">
        <v>111.59</v>
      </c>
      <c r="W88" s="231">
        <v>125.7</v>
      </c>
      <c r="X88" s="231">
        <v>83.32</v>
      </c>
      <c r="Y88" s="231">
        <v>86.33</v>
      </c>
      <c r="Z88" s="231">
        <v>78.75</v>
      </c>
      <c r="AA88" s="231">
        <v>48.58</v>
      </c>
      <c r="AB88" s="231">
        <v>67.760000000000005</v>
      </c>
      <c r="AC88" s="231">
        <v>100.6</v>
      </c>
      <c r="AD88" s="231">
        <v>129.02000000000001</v>
      </c>
      <c r="AE88" s="231">
        <v>118.5</v>
      </c>
      <c r="AF88" s="231">
        <v>113.96</v>
      </c>
      <c r="AG88" s="231">
        <v>99.62</v>
      </c>
      <c r="AH88" s="231">
        <v>140.96</v>
      </c>
      <c r="AI88" s="231">
        <v>158.82</v>
      </c>
      <c r="AJ88" s="231">
        <v>155.04</v>
      </c>
      <c r="AK88" s="231">
        <v>104.44</v>
      </c>
      <c r="AL88" s="231">
        <v>63.14</v>
      </c>
      <c r="AM88" s="231">
        <v>30.98</v>
      </c>
      <c r="AN88" s="145">
        <v>127.2</v>
      </c>
      <c r="AO88" s="145">
        <v>155.68</v>
      </c>
      <c r="AP88" s="145">
        <v>118.81</v>
      </c>
      <c r="AQ88" s="145">
        <v>6.52</v>
      </c>
      <c r="AR88" s="145">
        <v>0</v>
      </c>
      <c r="AS88" s="145">
        <v>22.25</v>
      </c>
      <c r="AT88" s="145">
        <v>3.84</v>
      </c>
      <c r="AU88" s="145">
        <v>97.09</v>
      </c>
      <c r="AV88" s="145">
        <v>85.33</v>
      </c>
      <c r="AW88" s="145">
        <v>151.93</v>
      </c>
    </row>
    <row r="89" spans="1:49" x14ac:dyDescent="0.35">
      <c r="A89" s="39" t="s">
        <v>361</v>
      </c>
      <c r="B89" s="3" t="s">
        <v>357</v>
      </c>
      <c r="C89" s="231">
        <f t="shared" si="7"/>
        <v>0</v>
      </c>
      <c r="D89" s="231">
        <v>0</v>
      </c>
      <c r="E89" s="231">
        <v>0</v>
      </c>
      <c r="F89" s="231">
        <v>0</v>
      </c>
      <c r="G89" s="231">
        <v>0</v>
      </c>
      <c r="H89" s="231">
        <v>0</v>
      </c>
      <c r="I89" s="231">
        <v>0</v>
      </c>
      <c r="J89" s="231">
        <v>0</v>
      </c>
      <c r="K89" s="231">
        <v>0</v>
      </c>
      <c r="L89" s="231">
        <v>0</v>
      </c>
      <c r="M89" s="231">
        <v>0</v>
      </c>
      <c r="N89" s="231">
        <v>0</v>
      </c>
      <c r="O89" s="231">
        <v>0</v>
      </c>
      <c r="P89" s="231">
        <v>0</v>
      </c>
      <c r="Q89" s="231">
        <v>0</v>
      </c>
      <c r="R89" s="231">
        <v>0</v>
      </c>
      <c r="S89" s="231">
        <v>0</v>
      </c>
      <c r="T89" s="231">
        <v>0</v>
      </c>
      <c r="U89" s="231">
        <v>0</v>
      </c>
      <c r="V89" s="231">
        <v>0</v>
      </c>
      <c r="W89" s="231">
        <v>0</v>
      </c>
      <c r="X89" s="231">
        <v>0</v>
      </c>
      <c r="Y89" s="231">
        <v>0</v>
      </c>
      <c r="Z89" s="231">
        <v>0</v>
      </c>
      <c r="AA89" s="231">
        <v>0</v>
      </c>
      <c r="AB89" s="231">
        <v>0</v>
      </c>
      <c r="AC89" s="231">
        <v>0</v>
      </c>
      <c r="AD89" s="231">
        <v>0</v>
      </c>
      <c r="AE89" s="231">
        <v>0</v>
      </c>
      <c r="AF89" s="231">
        <v>0</v>
      </c>
      <c r="AG89" s="231">
        <v>0</v>
      </c>
      <c r="AH89" s="231">
        <v>0</v>
      </c>
      <c r="AI89" s="231">
        <v>0</v>
      </c>
      <c r="AJ89" s="231">
        <v>0</v>
      </c>
      <c r="AK89" s="231">
        <v>0</v>
      </c>
      <c r="AL89" s="231">
        <v>0</v>
      </c>
      <c r="AM89" s="231">
        <v>0</v>
      </c>
      <c r="AN89" s="231">
        <v>0</v>
      </c>
      <c r="AO89" s="231">
        <v>0</v>
      </c>
      <c r="AP89" s="231">
        <v>0</v>
      </c>
      <c r="AQ89" s="231">
        <v>0</v>
      </c>
      <c r="AR89" s="231">
        <v>0</v>
      </c>
      <c r="AS89" s="231">
        <v>0</v>
      </c>
      <c r="AT89" s="231">
        <v>0</v>
      </c>
      <c r="AU89" s="231">
        <v>0</v>
      </c>
      <c r="AV89" s="231">
        <v>0</v>
      </c>
      <c r="AW89" s="231">
        <v>0</v>
      </c>
    </row>
    <row r="90" spans="1:49" x14ac:dyDescent="0.35">
      <c r="A90" s="39" t="s">
        <v>362</v>
      </c>
      <c r="B90" s="3" t="s">
        <v>357</v>
      </c>
      <c r="C90" s="231">
        <f t="shared" si="7"/>
        <v>4.7136956521739135</v>
      </c>
      <c r="D90" s="231">
        <v>0</v>
      </c>
      <c r="E90" s="231">
        <v>0</v>
      </c>
      <c r="F90" s="231">
        <v>0</v>
      </c>
      <c r="G90" s="231">
        <v>0</v>
      </c>
      <c r="H90" s="231">
        <v>0</v>
      </c>
      <c r="I90" s="231">
        <v>0</v>
      </c>
      <c r="J90" s="231">
        <v>0</v>
      </c>
      <c r="K90" s="231">
        <v>0</v>
      </c>
      <c r="L90" s="231">
        <v>0</v>
      </c>
      <c r="M90" s="231">
        <v>0</v>
      </c>
      <c r="N90" s="231">
        <v>0</v>
      </c>
      <c r="O90" s="231">
        <v>0</v>
      </c>
      <c r="P90" s="231">
        <v>0</v>
      </c>
      <c r="Q90" s="231">
        <v>0</v>
      </c>
      <c r="R90" s="231">
        <v>0</v>
      </c>
      <c r="S90" s="231">
        <v>0</v>
      </c>
      <c r="T90" s="231">
        <v>0</v>
      </c>
      <c r="U90" s="231">
        <v>0</v>
      </c>
      <c r="V90" s="231">
        <v>0</v>
      </c>
      <c r="W90" s="231">
        <v>0</v>
      </c>
      <c r="X90" s="231">
        <v>0</v>
      </c>
      <c r="Y90" s="231">
        <v>0</v>
      </c>
      <c r="Z90" s="231">
        <v>0</v>
      </c>
      <c r="AA90" s="231">
        <v>0</v>
      </c>
      <c r="AB90" s="231">
        <v>2.98</v>
      </c>
      <c r="AC90" s="231">
        <v>0</v>
      </c>
      <c r="AD90" s="231">
        <v>4.76</v>
      </c>
      <c r="AE90" s="231">
        <v>6.79</v>
      </c>
      <c r="AF90" s="231">
        <v>73.75</v>
      </c>
      <c r="AG90" s="231">
        <v>0</v>
      </c>
      <c r="AH90" s="231">
        <v>37.979999999999997</v>
      </c>
      <c r="AI90" s="231">
        <v>10</v>
      </c>
      <c r="AJ90" s="231">
        <v>4.83</v>
      </c>
      <c r="AK90" s="231">
        <v>0</v>
      </c>
      <c r="AL90" s="231">
        <v>0</v>
      </c>
      <c r="AM90" s="231">
        <v>0</v>
      </c>
      <c r="AN90" s="145">
        <v>0</v>
      </c>
      <c r="AO90" s="145">
        <v>0</v>
      </c>
      <c r="AP90" s="145">
        <v>0</v>
      </c>
      <c r="AQ90" s="145">
        <v>0</v>
      </c>
      <c r="AR90" s="145">
        <v>0</v>
      </c>
      <c r="AS90" s="145">
        <v>0</v>
      </c>
      <c r="AT90" s="145">
        <v>0</v>
      </c>
      <c r="AU90" s="145">
        <v>4.99</v>
      </c>
      <c r="AV90" s="145">
        <v>21.34</v>
      </c>
      <c r="AW90" s="145">
        <v>49.41</v>
      </c>
    </row>
    <row r="91" spans="1:49" x14ac:dyDescent="0.35">
      <c r="A91" s="39" t="s">
        <v>363</v>
      </c>
      <c r="B91" s="3" t="s">
        <v>357</v>
      </c>
      <c r="C91" s="231">
        <f t="shared" si="7"/>
        <v>0</v>
      </c>
      <c r="D91" s="231">
        <v>0</v>
      </c>
      <c r="E91" s="231">
        <v>0</v>
      </c>
      <c r="F91" s="231">
        <v>0</v>
      </c>
      <c r="G91" s="231">
        <v>0</v>
      </c>
      <c r="H91" s="231">
        <v>0</v>
      </c>
      <c r="I91" s="231">
        <v>0</v>
      </c>
      <c r="J91" s="231">
        <v>0</v>
      </c>
      <c r="K91" s="231">
        <v>0</v>
      </c>
      <c r="L91" s="231">
        <v>0</v>
      </c>
      <c r="M91" s="231">
        <v>0</v>
      </c>
      <c r="N91" s="231">
        <v>0</v>
      </c>
      <c r="O91" s="231">
        <v>0</v>
      </c>
      <c r="P91" s="231">
        <v>0</v>
      </c>
      <c r="Q91" s="231">
        <v>0</v>
      </c>
      <c r="R91" s="231">
        <v>0</v>
      </c>
      <c r="S91" s="231">
        <v>0</v>
      </c>
      <c r="T91" s="231">
        <v>0</v>
      </c>
      <c r="U91" s="231">
        <v>0</v>
      </c>
      <c r="V91" s="231">
        <v>0</v>
      </c>
      <c r="W91" s="231">
        <v>0</v>
      </c>
      <c r="X91" s="231">
        <v>0</v>
      </c>
      <c r="Y91" s="231">
        <v>0</v>
      </c>
      <c r="Z91" s="231">
        <v>0</v>
      </c>
      <c r="AA91" s="231">
        <v>0</v>
      </c>
      <c r="AB91" s="231">
        <v>0</v>
      </c>
      <c r="AC91" s="231">
        <v>0</v>
      </c>
      <c r="AD91" s="231">
        <v>0</v>
      </c>
      <c r="AE91" s="231">
        <v>0</v>
      </c>
      <c r="AF91" s="231">
        <v>0</v>
      </c>
      <c r="AG91" s="231">
        <v>0</v>
      </c>
      <c r="AH91" s="231">
        <v>0</v>
      </c>
      <c r="AI91" s="231">
        <v>0</v>
      </c>
      <c r="AJ91" s="231">
        <v>0</v>
      </c>
      <c r="AK91" s="231">
        <v>0</v>
      </c>
      <c r="AL91" s="231">
        <v>0</v>
      </c>
      <c r="AM91" s="231">
        <v>0</v>
      </c>
      <c r="AN91" s="145">
        <v>0</v>
      </c>
      <c r="AO91" s="145">
        <v>0</v>
      </c>
      <c r="AP91" s="145">
        <v>0</v>
      </c>
      <c r="AQ91" s="145">
        <v>0</v>
      </c>
      <c r="AR91" s="145">
        <v>0</v>
      </c>
      <c r="AS91" s="145">
        <v>0</v>
      </c>
      <c r="AT91" s="145">
        <v>0</v>
      </c>
      <c r="AU91" s="145">
        <v>0</v>
      </c>
      <c r="AV91" s="145">
        <v>0</v>
      </c>
      <c r="AW91" s="145">
        <v>0</v>
      </c>
    </row>
    <row r="92" spans="1:49" s="51" customFormat="1" x14ac:dyDescent="0.35">
      <c r="A92" s="573" t="s">
        <v>170</v>
      </c>
      <c r="B92" s="574"/>
      <c r="C92" s="207">
        <f t="shared" si="7"/>
        <v>318.60043478260877</v>
      </c>
      <c r="D92" s="207">
        <f>SUM(D85:D91)</f>
        <v>395.69</v>
      </c>
      <c r="E92" s="207">
        <f t="shared" ref="E92:AW92" si="8">SUM(E85:E91)</f>
        <v>365.3</v>
      </c>
      <c r="F92" s="207">
        <f t="shared" si="8"/>
        <v>537.04</v>
      </c>
      <c r="G92" s="207">
        <f t="shared" si="8"/>
        <v>529.35</v>
      </c>
      <c r="H92" s="207">
        <f t="shared" si="8"/>
        <v>472.6</v>
      </c>
      <c r="I92" s="207">
        <f t="shared" si="8"/>
        <v>392.66</v>
      </c>
      <c r="J92" s="207">
        <f t="shared" si="8"/>
        <v>294.61</v>
      </c>
      <c r="K92" s="207">
        <f t="shared" si="8"/>
        <v>345.74</v>
      </c>
      <c r="L92" s="207">
        <f t="shared" si="8"/>
        <v>472.42</v>
      </c>
      <c r="M92" s="207">
        <f t="shared" si="8"/>
        <v>653.24</v>
      </c>
      <c r="N92" s="207">
        <f t="shared" si="8"/>
        <v>608.64</v>
      </c>
      <c r="O92" s="207">
        <f t="shared" si="8"/>
        <v>577.38</v>
      </c>
      <c r="P92" s="207">
        <f t="shared" si="8"/>
        <v>595.74</v>
      </c>
      <c r="Q92" s="207">
        <f t="shared" si="8"/>
        <v>329.46</v>
      </c>
      <c r="R92" s="207">
        <f t="shared" si="8"/>
        <v>309.33</v>
      </c>
      <c r="S92" s="207">
        <f t="shared" si="8"/>
        <v>335.8</v>
      </c>
      <c r="T92" s="207">
        <f t="shared" si="8"/>
        <v>404.44</v>
      </c>
      <c r="U92" s="207">
        <f t="shared" si="8"/>
        <v>256.08000000000004</v>
      </c>
      <c r="V92" s="207">
        <f t="shared" si="8"/>
        <v>111.59</v>
      </c>
      <c r="W92" s="207">
        <f t="shared" si="8"/>
        <v>125.7</v>
      </c>
      <c r="X92" s="207">
        <f t="shared" si="8"/>
        <v>83.32</v>
      </c>
      <c r="Y92" s="207">
        <f t="shared" si="8"/>
        <v>86.33</v>
      </c>
      <c r="Z92" s="207">
        <f t="shared" si="8"/>
        <v>78.75</v>
      </c>
      <c r="AA92" s="207">
        <f t="shared" si="8"/>
        <v>48.58</v>
      </c>
      <c r="AB92" s="207">
        <f t="shared" si="8"/>
        <v>382.05</v>
      </c>
      <c r="AC92" s="207">
        <f t="shared" si="8"/>
        <v>100.6</v>
      </c>
      <c r="AD92" s="207">
        <f t="shared" si="8"/>
        <v>133.78</v>
      </c>
      <c r="AE92" s="207">
        <f t="shared" si="8"/>
        <v>125.29</v>
      </c>
      <c r="AF92" s="207">
        <f t="shared" si="8"/>
        <v>1982.45</v>
      </c>
      <c r="AG92" s="207">
        <f t="shared" si="8"/>
        <v>99.62</v>
      </c>
      <c r="AH92" s="207">
        <f t="shared" si="8"/>
        <v>1465.0500000000002</v>
      </c>
      <c r="AI92" s="207">
        <f t="shared" si="8"/>
        <v>192.51</v>
      </c>
      <c r="AJ92" s="207">
        <f t="shared" si="8"/>
        <v>159.87</v>
      </c>
      <c r="AK92" s="207">
        <f t="shared" si="8"/>
        <v>104.44</v>
      </c>
      <c r="AL92" s="207">
        <f t="shared" si="8"/>
        <v>63.14</v>
      </c>
      <c r="AM92" s="207">
        <f t="shared" si="8"/>
        <v>30.98</v>
      </c>
      <c r="AN92" s="207">
        <f t="shared" si="8"/>
        <v>127.2</v>
      </c>
      <c r="AO92" s="207">
        <f t="shared" si="8"/>
        <v>157.68</v>
      </c>
      <c r="AP92" s="207">
        <f t="shared" si="8"/>
        <v>118.81</v>
      </c>
      <c r="AQ92" s="207">
        <f t="shared" si="8"/>
        <v>6.52</v>
      </c>
      <c r="AR92" s="207">
        <f t="shared" si="8"/>
        <v>0</v>
      </c>
      <c r="AS92" s="207">
        <f t="shared" si="8"/>
        <v>22.25</v>
      </c>
      <c r="AT92" s="207">
        <f t="shared" si="8"/>
        <v>3.84</v>
      </c>
      <c r="AU92" s="207">
        <f t="shared" si="8"/>
        <v>102.08</v>
      </c>
      <c r="AV92" s="207">
        <f t="shared" si="8"/>
        <v>401.24999999999994</v>
      </c>
      <c r="AW92" s="207">
        <f t="shared" si="8"/>
        <v>466.41999999999996</v>
      </c>
    </row>
    <row r="93" spans="1:49" x14ac:dyDescent="0.35">
      <c r="A93" s="31"/>
      <c r="B93" s="19"/>
      <c r="C93" s="19"/>
      <c r="D93" s="35"/>
      <c r="E93" s="35"/>
      <c r="F93" s="35"/>
      <c r="G93" s="35"/>
      <c r="H93" s="35"/>
      <c r="I93" s="35"/>
      <c r="J93" s="35"/>
      <c r="K93" s="35"/>
      <c r="L93" s="35"/>
      <c r="M93" s="35"/>
      <c r="N93" s="35"/>
      <c r="O93" s="35"/>
      <c r="P93" s="36"/>
      <c r="Q93" s="36"/>
      <c r="R93" s="36"/>
      <c r="S93" s="36"/>
      <c r="T93" s="36"/>
      <c r="U93" s="36"/>
      <c r="V93" s="36"/>
      <c r="W93" s="36"/>
      <c r="X93" s="36"/>
      <c r="Y93" s="36"/>
      <c r="Z93" s="36"/>
      <c r="AA93" s="36"/>
      <c r="AB93" s="37"/>
      <c r="AC93" s="37"/>
      <c r="AD93" s="37"/>
      <c r="AE93" s="37"/>
      <c r="AF93" s="37"/>
      <c r="AG93" s="37"/>
      <c r="AH93" s="37"/>
      <c r="AI93" s="37"/>
      <c r="AJ93" s="37"/>
      <c r="AK93" s="37"/>
      <c r="AL93" s="37"/>
      <c r="AM93" s="37"/>
      <c r="AN93" s="36"/>
      <c r="AO93" s="36"/>
      <c r="AP93" s="36"/>
      <c r="AQ93" s="36"/>
      <c r="AR93" s="34"/>
      <c r="AS93" s="34"/>
      <c r="AT93" s="34"/>
    </row>
    <row r="94" spans="1:49" x14ac:dyDescent="0.35">
      <c r="A94" s="74" t="s">
        <v>139</v>
      </c>
      <c r="B94" s="19"/>
      <c r="C94" s="19"/>
      <c r="D94" s="35"/>
      <c r="E94" s="35"/>
      <c r="F94" s="35"/>
      <c r="G94" s="35"/>
      <c r="H94" s="35"/>
      <c r="I94" s="35"/>
      <c r="J94" s="35"/>
      <c r="K94" s="35"/>
      <c r="L94" s="35"/>
      <c r="M94" s="35"/>
      <c r="N94" s="35"/>
      <c r="O94" s="35"/>
      <c r="P94" s="36"/>
      <c r="Q94" s="36"/>
      <c r="R94" s="36"/>
      <c r="S94" s="36"/>
      <c r="T94" s="36"/>
      <c r="U94" s="36"/>
      <c r="V94" s="36"/>
      <c r="W94" s="36"/>
      <c r="X94" s="36"/>
      <c r="Y94" s="36"/>
      <c r="Z94" s="36"/>
      <c r="AA94" s="36"/>
      <c r="AB94" s="37"/>
      <c r="AC94" s="37"/>
      <c r="AD94" s="37"/>
      <c r="AE94" s="37"/>
      <c r="AF94" s="37"/>
      <c r="AG94" s="37"/>
      <c r="AH94" s="37"/>
      <c r="AI94" s="37"/>
      <c r="AJ94" s="37"/>
      <c r="AK94" s="37"/>
      <c r="AL94" s="37"/>
      <c r="AM94" s="37"/>
      <c r="AN94" s="36"/>
      <c r="AO94" s="36"/>
      <c r="AP94" s="36"/>
      <c r="AQ94" s="36"/>
      <c r="AR94" s="34"/>
      <c r="AS94" s="34"/>
      <c r="AT94" s="34"/>
    </row>
    <row r="95" spans="1:49" x14ac:dyDescent="0.35">
      <c r="A95" s="11"/>
    </row>
    <row r="96" spans="1:49" ht="21" customHeight="1" x14ac:dyDescent="0.35">
      <c r="A96" s="456" t="s">
        <v>171</v>
      </c>
      <c r="B96" s="456" t="s">
        <v>160</v>
      </c>
      <c r="C96" s="456" t="s">
        <v>153</v>
      </c>
      <c r="D96" s="14">
        <v>42736</v>
      </c>
      <c r="E96" s="14">
        <v>42767</v>
      </c>
      <c r="F96" s="14">
        <v>42795</v>
      </c>
      <c r="G96" s="14">
        <v>42826</v>
      </c>
      <c r="H96" s="14">
        <v>42856</v>
      </c>
      <c r="I96" s="14">
        <v>42887</v>
      </c>
      <c r="J96" s="14">
        <v>42917</v>
      </c>
      <c r="K96" s="14">
        <v>42948</v>
      </c>
      <c r="L96" s="14">
        <v>42979</v>
      </c>
      <c r="M96" s="14">
        <v>43009</v>
      </c>
      <c r="N96" s="14">
        <v>43040</v>
      </c>
      <c r="O96" s="14">
        <v>43070</v>
      </c>
      <c r="P96" s="14">
        <v>43101</v>
      </c>
      <c r="Q96" s="14">
        <v>43132</v>
      </c>
      <c r="R96" s="14">
        <v>43160</v>
      </c>
      <c r="S96" s="14">
        <v>43191</v>
      </c>
      <c r="T96" s="14">
        <v>43221</v>
      </c>
      <c r="U96" s="14">
        <v>43252</v>
      </c>
      <c r="V96" s="14">
        <v>43282</v>
      </c>
      <c r="W96" s="14">
        <v>43313</v>
      </c>
      <c r="X96" s="14">
        <v>43344</v>
      </c>
      <c r="Y96" s="14">
        <v>43374</v>
      </c>
      <c r="Z96" s="14">
        <v>43405</v>
      </c>
      <c r="AA96" s="14">
        <v>43435</v>
      </c>
      <c r="AB96" s="14">
        <v>43466</v>
      </c>
      <c r="AC96" s="14">
        <v>43497</v>
      </c>
      <c r="AD96" s="14">
        <v>43525</v>
      </c>
      <c r="AE96" s="14">
        <v>43556</v>
      </c>
      <c r="AF96" s="14">
        <v>43586</v>
      </c>
      <c r="AG96" s="14">
        <v>43617</v>
      </c>
      <c r="AH96" s="14">
        <v>43647</v>
      </c>
      <c r="AI96" s="14">
        <v>43678</v>
      </c>
      <c r="AJ96" s="14">
        <v>43709</v>
      </c>
      <c r="AK96" s="14">
        <v>43739</v>
      </c>
      <c r="AL96" s="14">
        <v>43770</v>
      </c>
      <c r="AM96" s="14">
        <v>43800</v>
      </c>
      <c r="AN96" s="14">
        <v>43831</v>
      </c>
      <c r="AO96" s="14">
        <v>43862</v>
      </c>
      <c r="AP96" s="14">
        <v>43891</v>
      </c>
      <c r="AQ96" s="14">
        <v>43922</v>
      </c>
      <c r="AR96" s="14">
        <v>43952</v>
      </c>
      <c r="AS96" s="14">
        <v>43983</v>
      </c>
      <c r="AT96" s="14">
        <v>44013</v>
      </c>
      <c r="AU96" s="14">
        <v>44044</v>
      </c>
      <c r="AV96" s="14">
        <v>44075</v>
      </c>
      <c r="AW96" s="15">
        <v>44105</v>
      </c>
    </row>
    <row r="97" spans="1:49" s="34" customFormat="1" x14ac:dyDescent="0.35">
      <c r="A97" s="38" t="s">
        <v>364</v>
      </c>
      <c r="B97" s="40" t="s">
        <v>365</v>
      </c>
      <c r="C97" s="145">
        <v>0</v>
      </c>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3"/>
      <c r="AS97" s="3"/>
      <c r="AT97" s="3"/>
      <c r="AU97" s="28"/>
      <c r="AV97" s="28"/>
      <c r="AW97" s="28"/>
    </row>
    <row r="98" spans="1:49" x14ac:dyDescent="0.35">
      <c r="A98" s="13" t="s">
        <v>364</v>
      </c>
      <c r="B98" s="23" t="s">
        <v>172</v>
      </c>
      <c r="C98" s="102">
        <v>0</v>
      </c>
      <c r="D98" s="4"/>
      <c r="E98" s="4"/>
      <c r="F98" s="4"/>
      <c r="G98" s="4"/>
      <c r="H98" s="4"/>
      <c r="I98" s="4"/>
      <c r="J98" s="4"/>
      <c r="K98" s="3"/>
      <c r="L98" s="3"/>
      <c r="M98" s="4"/>
      <c r="N98" s="4"/>
      <c r="O98" s="3"/>
      <c r="P98" s="3"/>
      <c r="Q98" s="3"/>
      <c r="R98" s="3"/>
      <c r="S98" s="3"/>
      <c r="T98" s="3"/>
      <c r="U98" s="4"/>
      <c r="V98" s="4"/>
      <c r="W98" s="4"/>
      <c r="X98" s="4"/>
      <c r="Y98" s="4"/>
      <c r="Z98" s="3"/>
      <c r="AA98" s="4"/>
      <c r="AB98" s="4"/>
      <c r="AC98" s="3"/>
      <c r="AD98" s="3"/>
      <c r="AE98" s="4"/>
      <c r="AF98" s="4"/>
      <c r="AG98" s="4"/>
      <c r="AH98" s="4"/>
      <c r="AI98" s="4"/>
      <c r="AJ98" s="4"/>
      <c r="AK98" s="4"/>
      <c r="AL98" s="4"/>
      <c r="AM98" s="4"/>
      <c r="AN98" s="4"/>
      <c r="AO98" s="4"/>
      <c r="AP98" s="4"/>
      <c r="AQ98" s="3"/>
      <c r="AR98" s="3"/>
      <c r="AS98" s="3"/>
      <c r="AT98" s="3"/>
      <c r="AU98" s="3"/>
      <c r="AV98" s="3"/>
      <c r="AW98" s="3"/>
    </row>
    <row r="99" spans="1:49" x14ac:dyDescent="0.35">
      <c r="A99" s="13" t="s">
        <v>364</v>
      </c>
      <c r="B99" s="23" t="s">
        <v>173</v>
      </c>
      <c r="C99" s="102">
        <v>0</v>
      </c>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row>
    <row r="100" spans="1:49" s="34" customFormat="1" x14ac:dyDescent="0.35">
      <c r="A100" s="38"/>
      <c r="B100" s="40"/>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3"/>
      <c r="AS100" s="3"/>
      <c r="AT100" s="3"/>
      <c r="AU100" s="28"/>
      <c r="AV100" s="28"/>
      <c r="AW100" s="28"/>
    </row>
    <row r="101" spans="1:49" s="34" customFormat="1" x14ac:dyDescent="0.35">
      <c r="A101" s="38" t="s">
        <v>366</v>
      </c>
      <c r="B101" s="40" t="s">
        <v>365</v>
      </c>
      <c r="C101" s="145">
        <v>0</v>
      </c>
      <c r="D101" s="3"/>
      <c r="E101" s="3"/>
      <c r="F101" s="3"/>
      <c r="G101" s="3"/>
      <c r="H101" s="3"/>
      <c r="I101" s="3"/>
      <c r="J101" s="3"/>
      <c r="K101" s="3"/>
      <c r="L101" s="3"/>
      <c r="M101" s="3"/>
      <c r="N101" s="3"/>
      <c r="O101" s="3"/>
      <c r="P101" s="3"/>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3"/>
      <c r="AS101" s="3"/>
      <c r="AT101" s="3"/>
      <c r="AU101" s="3"/>
      <c r="AV101" s="28"/>
      <c r="AW101" s="28"/>
    </row>
    <row r="102" spans="1:49" x14ac:dyDescent="0.35">
      <c r="A102" s="13" t="s">
        <v>366</v>
      </c>
      <c r="B102" s="23" t="s">
        <v>172</v>
      </c>
      <c r="C102" s="102">
        <v>0</v>
      </c>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row>
    <row r="103" spans="1:49" x14ac:dyDescent="0.35">
      <c r="A103" s="13" t="s">
        <v>366</v>
      </c>
      <c r="B103" s="23" t="s">
        <v>173</v>
      </c>
      <c r="C103" s="102">
        <v>0</v>
      </c>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row>
    <row r="104" spans="1:49" s="34" customFormat="1" x14ac:dyDescent="0.35">
      <c r="A104" s="38"/>
      <c r="B104" s="40"/>
      <c r="C104" s="3"/>
      <c r="D104" s="3"/>
      <c r="E104" s="3"/>
      <c r="F104" s="3"/>
      <c r="G104" s="3"/>
      <c r="H104" s="3"/>
      <c r="I104" s="3"/>
      <c r="J104" s="3"/>
      <c r="K104" s="3"/>
      <c r="L104" s="3"/>
      <c r="M104" s="3"/>
      <c r="N104" s="3"/>
      <c r="O104" s="3"/>
      <c r="P104" s="3"/>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3"/>
      <c r="AS104" s="3"/>
      <c r="AT104" s="3"/>
      <c r="AU104" s="3"/>
      <c r="AV104" s="28"/>
      <c r="AW104" s="28"/>
    </row>
    <row r="105" spans="1:49" s="34" customFormat="1" x14ac:dyDescent="0.35">
      <c r="A105" s="38" t="s">
        <v>367</v>
      </c>
      <c r="B105" s="40" t="s">
        <v>365</v>
      </c>
      <c r="C105" s="145">
        <v>0</v>
      </c>
      <c r="D105" s="28"/>
      <c r="E105" s="28"/>
      <c r="F105" s="28"/>
      <c r="G105" s="28"/>
      <c r="H105" s="28"/>
      <c r="I105" s="28"/>
      <c r="J105" s="28"/>
      <c r="K105" s="28"/>
      <c r="L105" s="28"/>
      <c r="M105" s="28"/>
      <c r="N105" s="28"/>
      <c r="O105" s="28"/>
      <c r="P105" s="28"/>
      <c r="Q105" s="28"/>
      <c r="R105" s="28"/>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row>
    <row r="106" spans="1:49" x14ac:dyDescent="0.35">
      <c r="A106" s="13" t="s">
        <v>367</v>
      </c>
      <c r="B106" s="23" t="s">
        <v>172</v>
      </c>
      <c r="C106" s="102">
        <v>0</v>
      </c>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row>
    <row r="107" spans="1:49" x14ac:dyDescent="0.35">
      <c r="A107" s="13" t="s">
        <v>367</v>
      </c>
      <c r="B107" s="23" t="s">
        <v>173</v>
      </c>
      <c r="C107" s="102">
        <v>0</v>
      </c>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row>
    <row r="108" spans="1:49" s="34" customFormat="1" x14ac:dyDescent="0.35">
      <c r="A108" s="38"/>
      <c r="B108" s="40"/>
      <c r="C108" s="28"/>
      <c r="D108" s="28"/>
      <c r="E108" s="28"/>
      <c r="F108" s="28"/>
      <c r="G108" s="28"/>
      <c r="H108" s="28"/>
      <c r="I108" s="28"/>
      <c r="J108" s="28"/>
      <c r="K108" s="28"/>
      <c r="L108" s="28"/>
      <c r="M108" s="28"/>
      <c r="N108" s="28"/>
      <c r="O108" s="28"/>
      <c r="P108" s="28"/>
      <c r="Q108" s="28"/>
      <c r="R108" s="28"/>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s="34" customFormat="1" x14ac:dyDescent="0.35">
      <c r="A109" s="40" t="s">
        <v>368</v>
      </c>
      <c r="B109" s="40" t="s">
        <v>365</v>
      </c>
      <c r="C109" s="145">
        <v>0</v>
      </c>
      <c r="D109" s="28"/>
      <c r="E109" s="28"/>
      <c r="F109" s="28"/>
      <c r="G109" s="28"/>
      <c r="H109" s="28"/>
      <c r="I109" s="28"/>
      <c r="J109" s="28"/>
      <c r="K109" s="28"/>
      <c r="L109" s="28"/>
      <c r="M109" s="28"/>
      <c r="N109" s="28"/>
      <c r="O109" s="28"/>
      <c r="P109" s="28"/>
      <c r="Q109" s="28"/>
      <c r="R109" s="28"/>
      <c r="S109" s="28"/>
      <c r="T109" s="28"/>
      <c r="U109" s="28"/>
      <c r="V109" s="28"/>
      <c r="W109" s="28"/>
      <c r="X109" s="3"/>
      <c r="Y109" s="3"/>
      <c r="Z109" s="3"/>
      <c r="AA109" s="3"/>
      <c r="AB109" s="3"/>
      <c r="AC109" s="28"/>
      <c r="AD109" s="28"/>
      <c r="AE109" s="3"/>
      <c r="AF109" s="3"/>
      <c r="AG109" s="28"/>
      <c r="AH109" s="3"/>
      <c r="AI109" s="3"/>
      <c r="AJ109" s="3"/>
      <c r="AK109" s="28"/>
      <c r="AL109" s="3"/>
      <c r="AM109" s="3"/>
      <c r="AN109" s="3"/>
      <c r="AO109" s="3"/>
      <c r="AP109" s="3"/>
      <c r="AQ109" s="3"/>
      <c r="AR109" s="3"/>
      <c r="AS109" s="3"/>
      <c r="AT109" s="3"/>
      <c r="AU109" s="3"/>
      <c r="AV109" s="3"/>
      <c r="AW109" s="28"/>
    </row>
    <row r="110" spans="1:49" x14ac:dyDescent="0.35">
      <c r="A110" s="40" t="s">
        <v>368</v>
      </c>
      <c r="B110" s="23" t="s">
        <v>172</v>
      </c>
      <c r="C110" s="102">
        <v>0</v>
      </c>
      <c r="D110" s="3"/>
      <c r="E110" s="4"/>
      <c r="F110" s="4"/>
      <c r="G110" s="3"/>
      <c r="H110" s="3"/>
      <c r="I110" s="3"/>
      <c r="J110" s="3"/>
      <c r="K110" s="3"/>
      <c r="L110" s="3"/>
      <c r="M110" s="4"/>
      <c r="N110" s="3"/>
      <c r="O110" s="4"/>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row>
    <row r="111" spans="1:49" x14ac:dyDescent="0.35">
      <c r="A111" s="40" t="s">
        <v>368</v>
      </c>
      <c r="B111" s="23" t="s">
        <v>173</v>
      </c>
      <c r="C111" s="102">
        <v>0</v>
      </c>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row>
    <row r="112" spans="1:49" s="101" customFormat="1" x14ac:dyDescent="0.35">
      <c r="A112" s="575" t="s">
        <v>175</v>
      </c>
      <c r="B112" s="576" t="s">
        <v>175</v>
      </c>
      <c r="C112" s="72"/>
      <c r="D112" s="72">
        <f>D109+D105+D101+D97</f>
        <v>0</v>
      </c>
      <c r="E112" s="72">
        <f t="shared" ref="E112:AW112" si="9">E109+E105+E101+E97</f>
        <v>0</v>
      </c>
      <c r="F112" s="72">
        <f t="shared" si="9"/>
        <v>0</v>
      </c>
      <c r="G112" s="72">
        <f t="shared" si="9"/>
        <v>0</v>
      </c>
      <c r="H112" s="72">
        <f t="shared" si="9"/>
        <v>0</v>
      </c>
      <c r="I112" s="72">
        <f t="shared" si="9"/>
        <v>0</v>
      </c>
      <c r="J112" s="72">
        <f t="shared" si="9"/>
        <v>0</v>
      </c>
      <c r="K112" s="72">
        <f t="shared" si="9"/>
        <v>0</v>
      </c>
      <c r="L112" s="72">
        <f t="shared" si="9"/>
        <v>0</v>
      </c>
      <c r="M112" s="72">
        <f t="shared" si="9"/>
        <v>0</v>
      </c>
      <c r="N112" s="72">
        <f t="shared" si="9"/>
        <v>0</v>
      </c>
      <c r="O112" s="72">
        <f t="shared" si="9"/>
        <v>0</v>
      </c>
      <c r="P112" s="72">
        <f t="shared" si="9"/>
        <v>0</v>
      </c>
      <c r="Q112" s="72">
        <f t="shared" si="9"/>
        <v>0</v>
      </c>
      <c r="R112" s="72">
        <f t="shared" si="9"/>
        <v>0</v>
      </c>
      <c r="S112" s="72">
        <f t="shared" si="9"/>
        <v>0</v>
      </c>
      <c r="T112" s="72">
        <f t="shared" si="9"/>
        <v>0</v>
      </c>
      <c r="U112" s="72">
        <f t="shared" si="9"/>
        <v>0</v>
      </c>
      <c r="V112" s="72">
        <f t="shared" si="9"/>
        <v>0</v>
      </c>
      <c r="W112" s="72">
        <f t="shared" si="9"/>
        <v>0</v>
      </c>
      <c r="X112" s="72">
        <f t="shared" si="9"/>
        <v>0</v>
      </c>
      <c r="Y112" s="72">
        <f t="shared" si="9"/>
        <v>0</v>
      </c>
      <c r="Z112" s="72">
        <f t="shared" si="9"/>
        <v>0</v>
      </c>
      <c r="AA112" s="72">
        <f t="shared" si="9"/>
        <v>0</v>
      </c>
      <c r="AB112" s="72">
        <f t="shared" si="9"/>
        <v>0</v>
      </c>
      <c r="AC112" s="72">
        <f t="shared" si="9"/>
        <v>0</v>
      </c>
      <c r="AD112" s="72">
        <f t="shared" si="9"/>
        <v>0</v>
      </c>
      <c r="AE112" s="72">
        <f t="shared" si="9"/>
        <v>0</v>
      </c>
      <c r="AF112" s="72">
        <f t="shared" si="9"/>
        <v>0</v>
      </c>
      <c r="AG112" s="72">
        <f t="shared" si="9"/>
        <v>0</v>
      </c>
      <c r="AH112" s="72">
        <f t="shared" si="9"/>
        <v>0</v>
      </c>
      <c r="AI112" s="72">
        <f t="shared" si="9"/>
        <v>0</v>
      </c>
      <c r="AJ112" s="72">
        <f t="shared" si="9"/>
        <v>0</v>
      </c>
      <c r="AK112" s="72">
        <f t="shared" si="9"/>
        <v>0</v>
      </c>
      <c r="AL112" s="72">
        <f t="shared" si="9"/>
        <v>0</v>
      </c>
      <c r="AM112" s="72">
        <f t="shared" si="9"/>
        <v>0</v>
      </c>
      <c r="AN112" s="72">
        <f t="shared" si="9"/>
        <v>0</v>
      </c>
      <c r="AO112" s="72">
        <f t="shared" si="9"/>
        <v>0</v>
      </c>
      <c r="AP112" s="72">
        <f t="shared" si="9"/>
        <v>0</v>
      </c>
      <c r="AQ112" s="72">
        <f t="shared" si="9"/>
        <v>0</v>
      </c>
      <c r="AR112" s="72">
        <f t="shared" si="9"/>
        <v>0</v>
      </c>
      <c r="AS112" s="72">
        <f t="shared" si="9"/>
        <v>0</v>
      </c>
      <c r="AT112" s="72">
        <f t="shared" si="9"/>
        <v>0</v>
      </c>
      <c r="AU112" s="72">
        <f t="shared" si="9"/>
        <v>0</v>
      </c>
      <c r="AV112" s="72">
        <f t="shared" si="9"/>
        <v>0</v>
      </c>
      <c r="AW112" s="100">
        <f t="shared" si="9"/>
        <v>0</v>
      </c>
    </row>
    <row r="113" spans="1:1" x14ac:dyDescent="0.35">
      <c r="A113" s="11"/>
    </row>
    <row r="114" spans="1:1" x14ac:dyDescent="0.35">
      <c r="A114" s="11"/>
    </row>
  </sheetData>
  <mergeCells count="3">
    <mergeCell ref="A14:A16"/>
    <mergeCell ref="A92:B92"/>
    <mergeCell ref="A112:B112"/>
  </mergeCells>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6B49D-F77A-40F7-AF48-80962A37D6A9}">
  <dimension ref="A1:AX114"/>
  <sheetViews>
    <sheetView topLeftCell="A73" zoomScaleNormal="100" workbookViewId="0">
      <selection activeCell="AW85" sqref="D85:AW91"/>
    </sheetView>
  </sheetViews>
  <sheetFormatPr defaultRowHeight="14.5" x14ac:dyDescent="0.35"/>
  <cols>
    <col min="1" max="1" width="55.54296875" bestFit="1" customWidth="1"/>
    <col min="2" max="2" width="59.08984375" customWidth="1"/>
    <col min="3" max="3" width="36.54296875" customWidth="1"/>
    <col min="4" max="43" width="11.90625" customWidth="1"/>
    <col min="44" max="45" width="10.54296875" customWidth="1"/>
    <col min="46" max="49" width="11.90625" customWidth="1"/>
  </cols>
  <sheetData>
    <row r="1" spans="1:50" ht="26" x14ac:dyDescent="0.6">
      <c r="A1" s="26" t="s">
        <v>0</v>
      </c>
    </row>
    <row r="2" spans="1:50" ht="21" x14ac:dyDescent="0.5">
      <c r="A2" s="66" t="s">
        <v>344</v>
      </c>
      <c r="B2" s="66" t="s">
        <v>427</v>
      </c>
      <c r="C2" s="66"/>
    </row>
    <row r="3" spans="1:50" x14ac:dyDescent="0.35">
      <c r="B3" s="111" t="s">
        <v>157</v>
      </c>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row>
    <row r="4" spans="1:50" x14ac:dyDescent="0.35">
      <c r="A4" s="73" t="s">
        <v>346</v>
      </c>
    </row>
    <row r="5" spans="1:50" x14ac:dyDescent="0.35">
      <c r="A5" s="73"/>
    </row>
    <row r="6" spans="1:50" x14ac:dyDescent="0.35">
      <c r="A6" s="51" t="s">
        <v>152</v>
      </c>
    </row>
    <row r="8" spans="1:50" x14ac:dyDescent="0.35">
      <c r="A8" s="5"/>
      <c r="B8" s="6"/>
      <c r="C8" s="456" t="s">
        <v>153</v>
      </c>
      <c r="D8" s="14">
        <v>42736</v>
      </c>
      <c r="E8" s="14">
        <v>42767</v>
      </c>
      <c r="F8" s="14">
        <v>42795</v>
      </c>
      <c r="G8" s="14">
        <v>42826</v>
      </c>
      <c r="H8" s="14">
        <v>42856</v>
      </c>
      <c r="I8" s="14">
        <v>42887</v>
      </c>
      <c r="J8" s="14">
        <v>42917</v>
      </c>
      <c r="K8" s="14">
        <v>42948</v>
      </c>
      <c r="L8" s="14">
        <v>42979</v>
      </c>
      <c r="M8" s="14">
        <v>43009</v>
      </c>
      <c r="N8" s="14">
        <v>43040</v>
      </c>
      <c r="O8" s="14">
        <v>43070</v>
      </c>
      <c r="P8" s="14">
        <v>43101</v>
      </c>
      <c r="Q8" s="14">
        <v>43132</v>
      </c>
      <c r="R8" s="14">
        <v>43160</v>
      </c>
      <c r="S8" s="14">
        <v>43191</v>
      </c>
      <c r="T8" s="14">
        <v>43221</v>
      </c>
      <c r="U8" s="14">
        <v>43252</v>
      </c>
      <c r="V8" s="14">
        <v>43282</v>
      </c>
      <c r="W8" s="14">
        <v>43313</v>
      </c>
      <c r="X8" s="14">
        <v>43344</v>
      </c>
      <c r="Y8" s="14">
        <v>43374</v>
      </c>
      <c r="Z8" s="14">
        <v>43405</v>
      </c>
      <c r="AA8" s="14">
        <v>43435</v>
      </c>
      <c r="AB8" s="14">
        <v>43466</v>
      </c>
      <c r="AC8" s="14">
        <v>43497</v>
      </c>
      <c r="AD8" s="14">
        <v>43525</v>
      </c>
      <c r="AE8" s="14">
        <v>43556</v>
      </c>
      <c r="AF8" s="14">
        <v>43586</v>
      </c>
      <c r="AG8" s="14">
        <v>43617</v>
      </c>
      <c r="AH8" s="14">
        <v>43647</v>
      </c>
      <c r="AI8" s="14">
        <v>43678</v>
      </c>
      <c r="AJ8" s="14">
        <v>43709</v>
      </c>
      <c r="AK8" s="14">
        <v>43739</v>
      </c>
      <c r="AL8" s="14">
        <v>43770</v>
      </c>
      <c r="AM8" s="14">
        <v>43800</v>
      </c>
      <c r="AN8" s="14">
        <v>43831</v>
      </c>
      <c r="AO8" s="14">
        <v>43862</v>
      </c>
      <c r="AP8" s="14">
        <v>43891</v>
      </c>
      <c r="AQ8" s="14">
        <v>43922</v>
      </c>
      <c r="AR8" s="14">
        <v>43952</v>
      </c>
      <c r="AS8" s="14">
        <v>43983</v>
      </c>
      <c r="AT8" s="14">
        <v>44013</v>
      </c>
      <c r="AU8" s="14">
        <v>44044</v>
      </c>
      <c r="AV8" s="14">
        <v>44075</v>
      </c>
      <c r="AW8" s="14">
        <v>44105</v>
      </c>
    </row>
    <row r="9" spans="1:50" x14ac:dyDescent="0.35">
      <c r="A9" s="86" t="s">
        <v>154</v>
      </c>
      <c r="B9" s="8" t="s">
        <v>347</v>
      </c>
      <c r="C9" s="22">
        <f>AVERAGE(D9:AW9)</f>
        <v>4715.608695652174</v>
      </c>
      <c r="D9" s="22">
        <v>4753</v>
      </c>
      <c r="E9" s="22">
        <v>4719</v>
      </c>
      <c r="F9" s="22">
        <v>4718</v>
      </c>
      <c r="G9" s="22">
        <v>4662</v>
      </c>
      <c r="H9" s="22">
        <v>4663</v>
      </c>
      <c r="I9" s="22">
        <v>4647</v>
      </c>
      <c r="J9" s="22">
        <v>4646</v>
      </c>
      <c r="K9" s="22">
        <v>4653</v>
      </c>
      <c r="L9" s="22">
        <v>4627</v>
      </c>
      <c r="M9" s="22">
        <v>4640</v>
      </c>
      <c r="N9" s="22">
        <v>4692</v>
      </c>
      <c r="O9" s="22">
        <v>4729</v>
      </c>
      <c r="P9" s="22">
        <v>4739</v>
      </c>
      <c r="Q9" s="22">
        <v>4727</v>
      </c>
      <c r="R9" s="22">
        <v>4704</v>
      </c>
      <c r="S9" s="22">
        <v>4733</v>
      </c>
      <c r="T9" s="22">
        <v>4720</v>
      </c>
      <c r="U9" s="22">
        <v>4712</v>
      </c>
      <c r="V9" s="22">
        <v>4739</v>
      </c>
      <c r="W9" s="22">
        <v>4749</v>
      </c>
      <c r="X9" s="22">
        <v>4761</v>
      </c>
      <c r="Y9" s="22">
        <v>4773</v>
      </c>
      <c r="Z9" s="22">
        <v>4746</v>
      </c>
      <c r="AA9" s="22">
        <v>4726</v>
      </c>
      <c r="AB9" s="22">
        <v>4754</v>
      </c>
      <c r="AC9" s="22">
        <v>4749</v>
      </c>
      <c r="AD9" s="22">
        <v>4742</v>
      </c>
      <c r="AE9" s="22">
        <v>4731</v>
      </c>
      <c r="AF9" s="22">
        <v>4704</v>
      </c>
      <c r="AG9" s="22">
        <v>4679</v>
      </c>
      <c r="AH9" s="22">
        <v>4702</v>
      </c>
      <c r="AI9" s="22">
        <v>4672</v>
      </c>
      <c r="AJ9" s="22">
        <v>4608</v>
      </c>
      <c r="AK9" s="22">
        <v>4592</v>
      </c>
      <c r="AL9" s="22">
        <v>4586</v>
      </c>
      <c r="AM9" s="22">
        <v>4612</v>
      </c>
      <c r="AN9" s="22">
        <v>4586</v>
      </c>
      <c r="AO9" s="22">
        <v>4609</v>
      </c>
      <c r="AP9" s="22">
        <v>4628</v>
      </c>
      <c r="AQ9" s="22">
        <v>4666</v>
      </c>
      <c r="AR9" s="22">
        <v>4746</v>
      </c>
      <c r="AS9" s="22">
        <v>4782</v>
      </c>
      <c r="AT9" s="22">
        <v>4836</v>
      </c>
      <c r="AU9" s="22">
        <v>4930</v>
      </c>
      <c r="AV9" s="22">
        <v>4989</v>
      </c>
      <c r="AW9" s="22">
        <v>5037</v>
      </c>
    </row>
    <row r="10" spans="1:50" x14ac:dyDescent="0.35">
      <c r="A10" s="19"/>
      <c r="B10" s="19"/>
      <c r="C10" s="19"/>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row>
    <row r="11" spans="1:50" x14ac:dyDescent="0.35">
      <c r="A11" s="51" t="s">
        <v>348</v>
      </c>
      <c r="B11" s="19"/>
      <c r="C11" s="19"/>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row>
    <row r="12" spans="1:50" x14ac:dyDescent="0.35">
      <c r="A12" s="19"/>
      <c r="B12" s="19"/>
      <c r="C12" s="19"/>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row>
    <row r="13" spans="1:50" x14ac:dyDescent="0.35">
      <c r="A13" s="24"/>
      <c r="B13" s="6"/>
      <c r="C13" s="456" t="s">
        <v>153</v>
      </c>
      <c r="D13" s="14">
        <v>42736</v>
      </c>
      <c r="E13" s="14">
        <v>42767</v>
      </c>
      <c r="F13" s="14">
        <v>42795</v>
      </c>
      <c r="G13" s="14">
        <v>42826</v>
      </c>
      <c r="H13" s="14">
        <v>42856</v>
      </c>
      <c r="I13" s="14">
        <v>42887</v>
      </c>
      <c r="J13" s="14">
        <v>42917</v>
      </c>
      <c r="K13" s="14">
        <v>42948</v>
      </c>
      <c r="L13" s="14">
        <v>42979</v>
      </c>
      <c r="M13" s="14">
        <v>43009</v>
      </c>
      <c r="N13" s="14">
        <v>43040</v>
      </c>
      <c r="O13" s="14">
        <v>43070</v>
      </c>
      <c r="P13" s="14">
        <v>43101</v>
      </c>
      <c r="Q13" s="14">
        <v>43132</v>
      </c>
      <c r="R13" s="14">
        <v>43160</v>
      </c>
      <c r="S13" s="14">
        <v>43191</v>
      </c>
      <c r="T13" s="14">
        <v>43221</v>
      </c>
      <c r="U13" s="14">
        <v>43252</v>
      </c>
      <c r="V13" s="14">
        <v>43282</v>
      </c>
      <c r="W13" s="14">
        <v>43313</v>
      </c>
      <c r="X13" s="14">
        <v>43344</v>
      </c>
      <c r="Y13" s="14">
        <v>43374</v>
      </c>
      <c r="Z13" s="14">
        <v>43405</v>
      </c>
      <c r="AA13" s="14">
        <v>43435</v>
      </c>
      <c r="AB13" s="14">
        <v>43466</v>
      </c>
      <c r="AC13" s="14">
        <v>43497</v>
      </c>
      <c r="AD13" s="14">
        <v>43525</v>
      </c>
      <c r="AE13" s="14">
        <v>43556</v>
      </c>
      <c r="AF13" s="14">
        <v>43586</v>
      </c>
      <c r="AG13" s="14">
        <v>43617</v>
      </c>
      <c r="AH13" s="14">
        <v>43647</v>
      </c>
      <c r="AI13" s="14">
        <v>43678</v>
      </c>
      <c r="AJ13" s="14">
        <v>43709</v>
      </c>
      <c r="AK13" s="14">
        <v>43739</v>
      </c>
      <c r="AL13" s="14">
        <v>43770</v>
      </c>
      <c r="AM13" s="14">
        <v>43800</v>
      </c>
      <c r="AN13" s="14">
        <v>43831</v>
      </c>
      <c r="AO13" s="14">
        <v>43862</v>
      </c>
      <c r="AP13" s="14">
        <v>43891</v>
      </c>
      <c r="AQ13" s="15">
        <v>43922</v>
      </c>
      <c r="AR13" s="15">
        <v>43952</v>
      </c>
      <c r="AS13" s="15">
        <v>43983</v>
      </c>
      <c r="AT13" s="15">
        <v>44013</v>
      </c>
      <c r="AU13" s="15">
        <v>44044</v>
      </c>
      <c r="AV13" s="15">
        <v>44075</v>
      </c>
      <c r="AW13" s="15">
        <v>44105</v>
      </c>
      <c r="AX13" s="51"/>
    </row>
    <row r="14" spans="1:50" x14ac:dyDescent="0.35">
      <c r="A14" s="570" t="s">
        <v>117</v>
      </c>
      <c r="B14" s="3" t="s">
        <v>349</v>
      </c>
      <c r="C14" s="145">
        <f t="shared" ref="C14:C16" si="0">AVERAGE(D14:AW14)</f>
        <v>37748.697826086958</v>
      </c>
      <c r="D14" s="145">
        <f t="shared" ref="D14:AW14" si="1">D92+D21+D112</f>
        <v>39522.339999999997</v>
      </c>
      <c r="E14" s="145">
        <f t="shared" si="1"/>
        <v>40247.57</v>
      </c>
      <c r="F14" s="145">
        <f t="shared" si="1"/>
        <v>41954.68</v>
      </c>
      <c r="G14" s="145">
        <f t="shared" si="1"/>
        <v>39880.03</v>
      </c>
      <c r="H14" s="145">
        <f t="shared" si="1"/>
        <v>46541.93</v>
      </c>
      <c r="I14" s="145">
        <f t="shared" si="1"/>
        <v>55796.62</v>
      </c>
      <c r="J14" s="145">
        <f t="shared" si="1"/>
        <v>48015.42</v>
      </c>
      <c r="K14" s="145">
        <f t="shared" si="1"/>
        <v>53287.35</v>
      </c>
      <c r="L14" s="145">
        <f t="shared" si="1"/>
        <v>45891.63</v>
      </c>
      <c r="M14" s="145">
        <f t="shared" si="1"/>
        <v>51773.67</v>
      </c>
      <c r="N14" s="145">
        <f t="shared" si="1"/>
        <v>60958.29</v>
      </c>
      <c r="O14" s="145">
        <f t="shared" si="1"/>
        <v>45412.85</v>
      </c>
      <c r="P14" s="145">
        <f t="shared" si="1"/>
        <v>55018.67</v>
      </c>
      <c r="Q14" s="145">
        <f t="shared" si="1"/>
        <v>45031.47</v>
      </c>
      <c r="R14" s="145">
        <f t="shared" si="1"/>
        <v>44697.55</v>
      </c>
      <c r="S14" s="145">
        <f t="shared" si="1"/>
        <v>45244.25</v>
      </c>
      <c r="T14" s="145">
        <f t="shared" si="1"/>
        <v>48796.82</v>
      </c>
      <c r="U14" s="145">
        <f t="shared" si="1"/>
        <v>43551.85</v>
      </c>
      <c r="V14" s="145">
        <f t="shared" si="1"/>
        <v>44924.58</v>
      </c>
      <c r="W14" s="145">
        <f t="shared" si="1"/>
        <v>40824.01</v>
      </c>
      <c r="X14" s="145">
        <f t="shared" si="1"/>
        <v>35072.639999999999</v>
      </c>
      <c r="Y14" s="145">
        <f t="shared" si="1"/>
        <v>44975.43</v>
      </c>
      <c r="Z14" s="145">
        <f t="shared" si="1"/>
        <v>40612.15</v>
      </c>
      <c r="AA14" s="145">
        <f t="shared" si="1"/>
        <v>39560.620000000003</v>
      </c>
      <c r="AB14" s="145">
        <f t="shared" si="1"/>
        <v>41577.019999999997</v>
      </c>
      <c r="AC14" s="145">
        <f t="shared" si="1"/>
        <v>38300.980000000003</v>
      </c>
      <c r="AD14" s="145">
        <f t="shared" si="1"/>
        <v>41107.11</v>
      </c>
      <c r="AE14" s="145">
        <f t="shared" si="1"/>
        <v>42163.95</v>
      </c>
      <c r="AF14" s="145">
        <f t="shared" si="1"/>
        <v>31204.58</v>
      </c>
      <c r="AG14" s="145">
        <f t="shared" si="1"/>
        <v>29529.56</v>
      </c>
      <c r="AH14" s="145">
        <f t="shared" si="1"/>
        <v>34586.589999999997</v>
      </c>
      <c r="AI14" s="145">
        <f t="shared" si="1"/>
        <v>35115.599999999999</v>
      </c>
      <c r="AJ14" s="145">
        <f t="shared" si="1"/>
        <v>33084.21</v>
      </c>
      <c r="AK14" s="145">
        <f t="shared" si="1"/>
        <v>30231.7</v>
      </c>
      <c r="AL14" s="145">
        <f t="shared" si="1"/>
        <v>30547.96</v>
      </c>
      <c r="AM14" s="145">
        <f t="shared" si="1"/>
        <v>38320.230000000003</v>
      </c>
      <c r="AN14" s="145">
        <f t="shared" si="1"/>
        <v>45069.52</v>
      </c>
      <c r="AO14" s="145">
        <f t="shared" si="1"/>
        <v>31281.65</v>
      </c>
      <c r="AP14" s="145">
        <f t="shared" si="1"/>
        <v>25104.45</v>
      </c>
      <c r="AQ14" s="145">
        <f t="shared" si="1"/>
        <v>11003.52</v>
      </c>
      <c r="AR14" s="145">
        <f t="shared" si="1"/>
        <v>6866.82</v>
      </c>
      <c r="AS14" s="145">
        <f t="shared" si="1"/>
        <v>9422.86</v>
      </c>
      <c r="AT14" s="145">
        <f t="shared" si="1"/>
        <v>12908.25</v>
      </c>
      <c r="AU14" s="145">
        <f t="shared" si="1"/>
        <v>16000.15</v>
      </c>
      <c r="AV14" s="145">
        <f t="shared" si="1"/>
        <v>25309.919999999998</v>
      </c>
      <c r="AW14" s="145">
        <f t="shared" si="1"/>
        <v>30111.05</v>
      </c>
      <c r="AX14" s="42"/>
    </row>
    <row r="15" spans="1:50" s="96" customFormat="1" x14ac:dyDescent="0.35">
      <c r="A15" s="571"/>
      <c r="B15" s="92" t="s">
        <v>350</v>
      </c>
      <c r="C15" s="202">
        <f t="shared" si="0"/>
        <v>8.0224290271830441</v>
      </c>
      <c r="D15" s="202">
        <f t="shared" ref="D15:AW15" si="2">D14/D9</f>
        <v>8.3152409004839036</v>
      </c>
      <c r="E15" s="202">
        <f t="shared" si="2"/>
        <v>8.5288344988344988</v>
      </c>
      <c r="F15" s="202">
        <f t="shared" si="2"/>
        <v>8.8924713861805849</v>
      </c>
      <c r="G15" s="202">
        <f t="shared" si="2"/>
        <v>8.5542749892749885</v>
      </c>
      <c r="H15" s="202">
        <f t="shared" si="2"/>
        <v>9.9811130173707916</v>
      </c>
      <c r="I15" s="202">
        <f t="shared" si="2"/>
        <v>12.007019582526361</v>
      </c>
      <c r="J15" s="202">
        <f t="shared" si="2"/>
        <v>10.334786913473955</v>
      </c>
      <c r="K15" s="202">
        <f t="shared" si="2"/>
        <v>11.452256608639587</v>
      </c>
      <c r="L15" s="202">
        <f t="shared" si="2"/>
        <v>9.9182256321590661</v>
      </c>
      <c r="M15" s="202">
        <f t="shared" si="2"/>
        <v>11.158118534482758</v>
      </c>
      <c r="N15" s="202">
        <f t="shared" si="2"/>
        <v>12.991962915601023</v>
      </c>
      <c r="O15" s="202">
        <f t="shared" si="2"/>
        <v>9.6030556142947763</v>
      </c>
      <c r="P15" s="202">
        <f t="shared" si="2"/>
        <v>11.609763663220088</v>
      </c>
      <c r="Q15" s="202">
        <f t="shared" si="2"/>
        <v>9.5264374867780841</v>
      </c>
      <c r="R15" s="202">
        <f t="shared" si="2"/>
        <v>9.5020301870748298</v>
      </c>
      <c r="S15" s="202">
        <f t="shared" si="2"/>
        <v>9.5593175575744773</v>
      </c>
      <c r="T15" s="202">
        <f t="shared" si="2"/>
        <v>10.338309322033899</v>
      </c>
      <c r="U15" s="202">
        <f t="shared" si="2"/>
        <v>9.242752546689303</v>
      </c>
      <c r="V15" s="202">
        <f t="shared" si="2"/>
        <v>9.4797594429204484</v>
      </c>
      <c r="W15" s="202">
        <f t="shared" si="2"/>
        <v>8.5963381764582021</v>
      </c>
      <c r="X15" s="202">
        <f t="shared" si="2"/>
        <v>7.366654064272212</v>
      </c>
      <c r="Y15" s="202">
        <f t="shared" si="2"/>
        <v>9.4228849780012567</v>
      </c>
      <c r="Z15" s="202">
        <f t="shared" si="2"/>
        <v>8.557132321955331</v>
      </c>
      <c r="AA15" s="202">
        <f t="shared" si="2"/>
        <v>8.370846381718156</v>
      </c>
      <c r="AB15" s="202">
        <f t="shared" si="2"/>
        <v>8.7456920488010095</v>
      </c>
      <c r="AC15" s="202">
        <f t="shared" si="2"/>
        <v>8.0650621183407036</v>
      </c>
      <c r="AD15" s="202">
        <f t="shared" si="2"/>
        <v>8.668728384647828</v>
      </c>
      <c r="AE15" s="202">
        <f t="shared" si="2"/>
        <v>8.9122701331642347</v>
      </c>
      <c r="AF15" s="202">
        <f t="shared" si="2"/>
        <v>6.6336267006802725</v>
      </c>
      <c r="AG15" s="202">
        <f t="shared" si="2"/>
        <v>6.3110835648642878</v>
      </c>
      <c r="AH15" s="202">
        <f t="shared" si="2"/>
        <v>7.355718843045512</v>
      </c>
      <c r="AI15" s="202">
        <f t="shared" si="2"/>
        <v>7.516181506849315</v>
      </c>
      <c r="AJ15" s="202">
        <f t="shared" si="2"/>
        <v>7.1797330729166662</v>
      </c>
      <c r="AK15" s="202">
        <f t="shared" si="2"/>
        <v>6.5835583623693381</v>
      </c>
      <c r="AL15" s="202">
        <f t="shared" si="2"/>
        <v>6.661133885739206</v>
      </c>
      <c r="AM15" s="202">
        <f t="shared" si="2"/>
        <v>8.3088096270598442</v>
      </c>
      <c r="AN15" s="202">
        <f t="shared" si="2"/>
        <v>9.8276319232446578</v>
      </c>
      <c r="AO15" s="202">
        <f t="shared" si="2"/>
        <v>6.7870796268170972</v>
      </c>
      <c r="AP15" s="202">
        <f t="shared" si="2"/>
        <v>5.4244706136560072</v>
      </c>
      <c r="AQ15" s="145">
        <f t="shared" si="2"/>
        <v>2.3582340334333476</v>
      </c>
      <c r="AR15" s="145">
        <f t="shared" si="2"/>
        <v>1.4468647281921618</v>
      </c>
      <c r="AS15" s="145">
        <f t="shared" si="2"/>
        <v>1.9704851526557927</v>
      </c>
      <c r="AT15" s="145">
        <f t="shared" si="2"/>
        <v>2.6691997518610422</v>
      </c>
      <c r="AU15" s="145">
        <f t="shared" si="2"/>
        <v>3.2454665314401621</v>
      </c>
      <c r="AV15" s="145">
        <f t="shared" si="2"/>
        <v>5.0731449188214066</v>
      </c>
      <c r="AW15" s="145">
        <f t="shared" si="2"/>
        <v>5.9779729998014686</v>
      </c>
      <c r="AX15" s="95"/>
    </row>
    <row r="16" spans="1:50" x14ac:dyDescent="0.35">
      <c r="A16" s="572"/>
      <c r="B16" s="8" t="s">
        <v>351</v>
      </c>
      <c r="C16" s="196">
        <f t="shared" si="0"/>
        <v>415.07533440842155</v>
      </c>
      <c r="D16" s="196">
        <f t="shared" ref="D16:AW16" si="3">(D21+D92)/D25</f>
        <v>292.75807407407405</v>
      </c>
      <c r="E16" s="196">
        <f t="shared" si="3"/>
        <v>359.35330357142857</v>
      </c>
      <c r="F16" s="196">
        <f t="shared" si="3"/>
        <v>399.56838095238095</v>
      </c>
      <c r="G16" s="196">
        <f t="shared" si="3"/>
        <v>326.88549180327868</v>
      </c>
      <c r="H16" s="196">
        <f t="shared" si="3"/>
        <v>394.42313559322037</v>
      </c>
      <c r="I16" s="196">
        <f t="shared" si="3"/>
        <v>493.77539823008851</v>
      </c>
      <c r="J16" s="196">
        <f t="shared" si="3"/>
        <v>432.57135135135132</v>
      </c>
      <c r="K16" s="196">
        <f t="shared" si="3"/>
        <v>471.56946902654863</v>
      </c>
      <c r="L16" s="196">
        <f t="shared" si="3"/>
        <v>395.61749999999995</v>
      </c>
      <c r="M16" s="196">
        <f t="shared" si="3"/>
        <v>442.51</v>
      </c>
      <c r="N16" s="196">
        <f t="shared" si="3"/>
        <v>507.98575</v>
      </c>
      <c r="O16" s="196">
        <f t="shared" si="3"/>
        <v>521.98678160919542</v>
      </c>
      <c r="P16" s="196">
        <f t="shared" si="3"/>
        <v>604.60076923076917</v>
      </c>
      <c r="Q16" s="196">
        <f t="shared" si="3"/>
        <v>555.94407407407414</v>
      </c>
      <c r="R16" s="196">
        <f t="shared" si="3"/>
        <v>413.86620370370372</v>
      </c>
      <c r="S16" s="196">
        <f t="shared" si="3"/>
        <v>628.39236111111109</v>
      </c>
      <c r="T16" s="196">
        <f t="shared" si="3"/>
        <v>602.42987654320984</v>
      </c>
      <c r="U16" s="196">
        <f t="shared" si="3"/>
        <v>565.60844155844154</v>
      </c>
      <c r="V16" s="196">
        <f t="shared" si="3"/>
        <v>528.52447058823532</v>
      </c>
      <c r="W16" s="196">
        <f t="shared" si="3"/>
        <v>523.38474358974361</v>
      </c>
      <c r="X16" s="196">
        <f t="shared" si="3"/>
        <v>455.48883116883115</v>
      </c>
      <c r="Y16" s="196">
        <f t="shared" si="3"/>
        <v>494.2354945054945</v>
      </c>
      <c r="Z16" s="196">
        <f t="shared" si="3"/>
        <v>489.30301204819278</v>
      </c>
      <c r="AA16" s="196">
        <f t="shared" si="3"/>
        <v>494.50775000000004</v>
      </c>
      <c r="AB16" s="196">
        <f t="shared" si="3"/>
        <v>483.45372093023252</v>
      </c>
      <c r="AC16" s="196">
        <f t="shared" si="3"/>
        <v>403.16821052631582</v>
      </c>
      <c r="AD16" s="196">
        <f t="shared" si="3"/>
        <v>403.01088235294117</v>
      </c>
      <c r="AE16" s="196">
        <f t="shared" si="3"/>
        <v>417.46485148514847</v>
      </c>
      <c r="AF16" s="196">
        <f t="shared" si="3"/>
        <v>321.69670103092784</v>
      </c>
      <c r="AG16" s="196">
        <f t="shared" si="3"/>
        <v>307.59958333333333</v>
      </c>
      <c r="AH16" s="196">
        <f t="shared" si="3"/>
        <v>335.79213592233009</v>
      </c>
      <c r="AI16" s="196">
        <f t="shared" si="3"/>
        <v>413.12470588235294</v>
      </c>
      <c r="AJ16" s="196">
        <f t="shared" si="3"/>
        <v>403.46597560975607</v>
      </c>
      <c r="AK16" s="196">
        <f t="shared" si="3"/>
        <v>355.66705882352943</v>
      </c>
      <c r="AL16" s="196">
        <f t="shared" si="3"/>
        <v>332.04304347826087</v>
      </c>
      <c r="AM16" s="196">
        <f t="shared" si="3"/>
        <v>333.21939130434788</v>
      </c>
      <c r="AN16" s="196">
        <f t="shared" si="3"/>
        <v>425.18415094339622</v>
      </c>
      <c r="AO16" s="196">
        <f t="shared" si="3"/>
        <v>340.01793478260873</v>
      </c>
      <c r="AP16" s="196">
        <f t="shared" si="3"/>
        <v>330.32171052631583</v>
      </c>
      <c r="AQ16" s="196">
        <f t="shared" si="3"/>
        <v>366.78399999999999</v>
      </c>
      <c r="AR16" s="196">
        <f t="shared" si="3"/>
        <v>176.07230769230767</v>
      </c>
      <c r="AS16" s="196">
        <f t="shared" si="3"/>
        <v>177.78981132075472</v>
      </c>
      <c r="AT16" s="196">
        <f t="shared" si="3"/>
        <v>222.55603448275863</v>
      </c>
      <c r="AU16" s="196">
        <f t="shared" si="3"/>
        <v>250.00234374999999</v>
      </c>
      <c r="AV16" s="196">
        <f t="shared" si="3"/>
        <v>389.38338461538461</v>
      </c>
      <c r="AW16" s="196">
        <f t="shared" si="3"/>
        <v>510.35677966101696</v>
      </c>
      <c r="AX16" s="42"/>
    </row>
    <row r="17" spans="1:50" x14ac:dyDescent="0.35">
      <c r="A17" s="97"/>
      <c r="B17" s="19"/>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42"/>
    </row>
    <row r="18" spans="1:50" x14ac:dyDescent="0.35">
      <c r="A18" s="99" t="s">
        <v>352</v>
      </c>
      <c r="B18" s="19"/>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42"/>
    </row>
    <row r="19" spans="1:50" ht="15" thickBot="1" x14ac:dyDescent="0.4"/>
    <row r="20" spans="1:50" s="2" customFormat="1" x14ac:dyDescent="0.35">
      <c r="A20" s="91" t="s">
        <v>353</v>
      </c>
      <c r="B20" s="33" t="s">
        <v>354</v>
      </c>
      <c r="C20" s="456" t="s">
        <v>153</v>
      </c>
      <c r="D20" s="14">
        <v>42736</v>
      </c>
      <c r="E20" s="14">
        <v>42767</v>
      </c>
      <c r="F20" s="14">
        <v>42795</v>
      </c>
      <c r="G20" s="14">
        <v>42826</v>
      </c>
      <c r="H20" s="14">
        <v>42856</v>
      </c>
      <c r="I20" s="14">
        <v>42887</v>
      </c>
      <c r="J20" s="14">
        <v>42917</v>
      </c>
      <c r="K20" s="14">
        <v>42948</v>
      </c>
      <c r="L20" s="14">
        <v>42979</v>
      </c>
      <c r="M20" s="14">
        <v>43009</v>
      </c>
      <c r="N20" s="14">
        <v>43040</v>
      </c>
      <c r="O20" s="14">
        <v>43070</v>
      </c>
      <c r="P20" s="14">
        <v>43101</v>
      </c>
      <c r="Q20" s="14">
        <v>43132</v>
      </c>
      <c r="R20" s="14">
        <v>43160</v>
      </c>
      <c r="S20" s="14">
        <v>43191</v>
      </c>
      <c r="T20" s="14">
        <v>43221</v>
      </c>
      <c r="U20" s="14">
        <v>43252</v>
      </c>
      <c r="V20" s="14">
        <v>43282</v>
      </c>
      <c r="W20" s="14">
        <v>43313</v>
      </c>
      <c r="X20" s="14">
        <v>43344</v>
      </c>
      <c r="Y20" s="14">
        <v>43374</v>
      </c>
      <c r="Z20" s="14">
        <v>43405</v>
      </c>
      <c r="AA20" s="14">
        <v>43435</v>
      </c>
      <c r="AB20" s="14">
        <v>43466</v>
      </c>
      <c r="AC20" s="14">
        <v>43497</v>
      </c>
      <c r="AD20" s="14">
        <v>43525</v>
      </c>
      <c r="AE20" s="14">
        <v>43556</v>
      </c>
      <c r="AF20" s="14">
        <v>43586</v>
      </c>
      <c r="AG20" s="14">
        <v>43617</v>
      </c>
      <c r="AH20" s="14">
        <v>43647</v>
      </c>
      <c r="AI20" s="14">
        <v>43678</v>
      </c>
      <c r="AJ20" s="14">
        <v>43709</v>
      </c>
      <c r="AK20" s="14">
        <v>43739</v>
      </c>
      <c r="AL20" s="14">
        <v>43770</v>
      </c>
      <c r="AM20" s="14">
        <v>43800</v>
      </c>
      <c r="AN20" s="14">
        <v>43831</v>
      </c>
      <c r="AO20" s="14">
        <v>43862</v>
      </c>
      <c r="AP20" s="14">
        <v>43891</v>
      </c>
      <c r="AQ20" s="14">
        <v>43922</v>
      </c>
      <c r="AR20" s="14">
        <v>43952</v>
      </c>
      <c r="AS20" s="14">
        <v>43983</v>
      </c>
      <c r="AT20" s="14">
        <v>44013</v>
      </c>
      <c r="AU20" s="14">
        <v>44044</v>
      </c>
      <c r="AV20" s="14">
        <v>44075</v>
      </c>
      <c r="AW20" s="15">
        <v>44105</v>
      </c>
    </row>
    <row r="21" spans="1:50" s="88" customFormat="1" x14ac:dyDescent="0.35">
      <c r="A21" s="423" t="s">
        <v>134</v>
      </c>
      <c r="B21" s="87" t="s">
        <v>162</v>
      </c>
      <c r="C21" s="193">
        <f>AVERAGE(D21:AW21)</f>
        <v>37404.021739130432</v>
      </c>
      <c r="D21" s="193">
        <v>39075</v>
      </c>
      <c r="E21" s="193">
        <v>39909</v>
      </c>
      <c r="F21" s="193">
        <v>41549</v>
      </c>
      <c r="G21" s="193">
        <v>39643</v>
      </c>
      <c r="H21" s="193">
        <v>45911</v>
      </c>
      <c r="I21" s="193">
        <v>55496</v>
      </c>
      <c r="J21" s="193">
        <v>47865</v>
      </c>
      <c r="K21" s="193">
        <v>53107</v>
      </c>
      <c r="L21" s="193">
        <v>45729</v>
      </c>
      <c r="M21" s="193">
        <v>51497</v>
      </c>
      <c r="N21" s="193">
        <v>60735</v>
      </c>
      <c r="O21" s="193">
        <v>45074</v>
      </c>
      <c r="P21" s="193">
        <v>54365</v>
      </c>
      <c r="Q21" s="193">
        <v>44802</v>
      </c>
      <c r="R21" s="193">
        <v>44468</v>
      </c>
      <c r="S21" s="193">
        <v>44979</v>
      </c>
      <c r="T21" s="193">
        <v>48497</v>
      </c>
      <c r="U21" s="193">
        <v>43294</v>
      </c>
      <c r="V21" s="193">
        <v>44465</v>
      </c>
      <c r="W21" s="193">
        <v>40573</v>
      </c>
      <c r="X21" s="193">
        <v>34948</v>
      </c>
      <c r="Y21" s="193">
        <v>44781</v>
      </c>
      <c r="Z21" s="193">
        <v>40503</v>
      </c>
      <c r="AA21" s="193">
        <v>39443</v>
      </c>
      <c r="AB21" s="193">
        <v>41429</v>
      </c>
      <c r="AC21" s="193">
        <v>38159</v>
      </c>
      <c r="AD21" s="193">
        <v>40937</v>
      </c>
      <c r="AE21" s="193">
        <v>42073</v>
      </c>
      <c r="AF21" s="193">
        <v>31160</v>
      </c>
      <c r="AG21" s="193">
        <v>29374</v>
      </c>
      <c r="AH21" s="193">
        <v>34022</v>
      </c>
      <c r="AI21" s="193">
        <v>33766</v>
      </c>
      <c r="AJ21" s="193">
        <v>30994</v>
      </c>
      <c r="AK21" s="193">
        <v>29264</v>
      </c>
      <c r="AL21" s="193">
        <v>29739</v>
      </c>
      <c r="AM21" s="193">
        <v>37959</v>
      </c>
      <c r="AN21" s="193">
        <v>44434</v>
      </c>
      <c r="AO21" s="193">
        <v>31164</v>
      </c>
      <c r="AP21" s="193">
        <v>24531</v>
      </c>
      <c r="AQ21" s="193">
        <v>10472</v>
      </c>
      <c r="AR21" s="193">
        <v>6854</v>
      </c>
      <c r="AS21" s="193">
        <v>9389</v>
      </c>
      <c r="AT21" s="193">
        <v>12897</v>
      </c>
      <c r="AU21" s="193">
        <v>15908</v>
      </c>
      <c r="AV21" s="193">
        <v>25275</v>
      </c>
      <c r="AW21" s="194">
        <v>30077</v>
      </c>
    </row>
    <row r="22" spans="1:50" s="51" customFormat="1" x14ac:dyDescent="0.35">
      <c r="A22" s="29" t="s">
        <v>134</v>
      </c>
      <c r="B22" s="9" t="s">
        <v>166</v>
      </c>
      <c r="C22" s="193">
        <f>AVERAGE(D22:AW22)</f>
        <v>411.05468101026969</v>
      </c>
      <c r="D22" s="193">
        <f>D21/D25</f>
        <v>289.44444444444446</v>
      </c>
      <c r="E22" s="193">
        <f t="shared" ref="E22:AW22" si="4">E21/E25</f>
        <v>356.33035714285717</v>
      </c>
      <c r="F22" s="193">
        <f t="shared" si="4"/>
        <v>395.70476190476188</v>
      </c>
      <c r="G22" s="193">
        <f t="shared" si="4"/>
        <v>324.94262295081967</v>
      </c>
      <c r="H22" s="193">
        <f t="shared" si="4"/>
        <v>389.07627118644069</v>
      </c>
      <c r="I22" s="193">
        <f t="shared" si="4"/>
        <v>491.11504424778764</v>
      </c>
      <c r="J22" s="193">
        <f t="shared" si="4"/>
        <v>431.2162162162162</v>
      </c>
      <c r="K22" s="193">
        <f t="shared" si="4"/>
        <v>469.97345132743362</v>
      </c>
      <c r="L22" s="193">
        <f t="shared" si="4"/>
        <v>394.2155172413793</v>
      </c>
      <c r="M22" s="193">
        <f t="shared" si="4"/>
        <v>440.14529914529913</v>
      </c>
      <c r="N22" s="193">
        <f t="shared" si="4"/>
        <v>506.125</v>
      </c>
      <c r="O22" s="193">
        <f t="shared" si="4"/>
        <v>518.09195402298849</v>
      </c>
      <c r="P22" s="193">
        <f t="shared" si="4"/>
        <v>597.41758241758237</v>
      </c>
      <c r="Q22" s="193">
        <f t="shared" si="4"/>
        <v>553.11111111111109</v>
      </c>
      <c r="R22" s="193">
        <f t="shared" si="4"/>
        <v>411.74074074074076</v>
      </c>
      <c r="S22" s="193">
        <f t="shared" si="4"/>
        <v>624.70833333333337</v>
      </c>
      <c r="T22" s="193">
        <f t="shared" si="4"/>
        <v>598.72839506172841</v>
      </c>
      <c r="U22" s="193">
        <f t="shared" si="4"/>
        <v>562.25974025974028</v>
      </c>
      <c r="V22" s="193">
        <f t="shared" si="4"/>
        <v>523.11764705882354</v>
      </c>
      <c r="W22" s="193">
        <f t="shared" si="4"/>
        <v>520.16666666666663</v>
      </c>
      <c r="X22" s="193">
        <f t="shared" si="4"/>
        <v>453.87012987012986</v>
      </c>
      <c r="Y22" s="193">
        <f t="shared" si="4"/>
        <v>492.09890109890108</v>
      </c>
      <c r="Z22" s="193">
        <f t="shared" si="4"/>
        <v>487.98795180722891</v>
      </c>
      <c r="AA22" s="193">
        <f t="shared" si="4"/>
        <v>493.03750000000002</v>
      </c>
      <c r="AB22" s="193">
        <f t="shared" si="4"/>
        <v>481.73255813953489</v>
      </c>
      <c r="AC22" s="193">
        <f t="shared" si="4"/>
        <v>401.67368421052629</v>
      </c>
      <c r="AD22" s="193">
        <f t="shared" si="4"/>
        <v>401.34313725490193</v>
      </c>
      <c r="AE22" s="193">
        <f t="shared" si="4"/>
        <v>416.56435643564356</v>
      </c>
      <c r="AF22" s="193">
        <f t="shared" si="4"/>
        <v>321.23711340206188</v>
      </c>
      <c r="AG22" s="193">
        <f t="shared" si="4"/>
        <v>305.97916666666669</v>
      </c>
      <c r="AH22" s="193">
        <f t="shared" si="4"/>
        <v>330.31067961165047</v>
      </c>
      <c r="AI22" s="193">
        <f t="shared" si="4"/>
        <v>397.24705882352941</v>
      </c>
      <c r="AJ22" s="193">
        <f t="shared" si="4"/>
        <v>377.97560975609758</v>
      </c>
      <c r="AK22" s="193">
        <f t="shared" si="4"/>
        <v>344.2823529411765</v>
      </c>
      <c r="AL22" s="193">
        <f t="shared" si="4"/>
        <v>323.25</v>
      </c>
      <c r="AM22" s="193">
        <f t="shared" si="4"/>
        <v>330.07826086956521</v>
      </c>
      <c r="AN22" s="193">
        <f t="shared" si="4"/>
        <v>419.18867924528303</v>
      </c>
      <c r="AO22" s="193">
        <f t="shared" si="4"/>
        <v>338.73913043478262</v>
      </c>
      <c r="AP22" s="193">
        <f t="shared" si="4"/>
        <v>322.7763157894737</v>
      </c>
      <c r="AQ22" s="193">
        <f t="shared" si="4"/>
        <v>349.06666666666666</v>
      </c>
      <c r="AR22" s="193">
        <f t="shared" si="4"/>
        <v>175.74358974358975</v>
      </c>
      <c r="AS22" s="193">
        <f t="shared" si="4"/>
        <v>177.15094339622641</v>
      </c>
      <c r="AT22" s="193">
        <f t="shared" si="4"/>
        <v>222.36206896551724</v>
      </c>
      <c r="AU22" s="193">
        <f t="shared" si="4"/>
        <v>248.5625</v>
      </c>
      <c r="AV22" s="193">
        <f t="shared" si="4"/>
        <v>388.84615384615387</v>
      </c>
      <c r="AW22" s="194">
        <f t="shared" si="4"/>
        <v>509.77966101694915</v>
      </c>
    </row>
    <row r="23" spans="1:50" s="51" customFormat="1" x14ac:dyDescent="0.35">
      <c r="A23" s="29" t="s">
        <v>134</v>
      </c>
      <c r="B23" s="9" t="s">
        <v>133</v>
      </c>
      <c r="C23" s="126">
        <f>AVERAGE(D23:AW23)</f>
        <v>573.67391304347825</v>
      </c>
      <c r="D23" s="126">
        <v>786</v>
      </c>
      <c r="E23" s="126">
        <v>731</v>
      </c>
      <c r="F23" s="126">
        <v>770</v>
      </c>
      <c r="G23" s="126">
        <v>803</v>
      </c>
      <c r="H23" s="126">
        <v>880</v>
      </c>
      <c r="I23" s="126">
        <v>943</v>
      </c>
      <c r="J23" s="126">
        <v>741</v>
      </c>
      <c r="K23" s="126">
        <v>840</v>
      </c>
      <c r="L23" s="126">
        <v>817</v>
      </c>
      <c r="M23" s="126">
        <v>852</v>
      </c>
      <c r="N23" s="126">
        <v>852</v>
      </c>
      <c r="O23" s="126">
        <v>696</v>
      </c>
      <c r="P23" s="126">
        <v>810</v>
      </c>
      <c r="Q23" s="126">
        <v>665</v>
      </c>
      <c r="R23" s="126">
        <v>634</v>
      </c>
      <c r="S23" s="126">
        <v>605</v>
      </c>
      <c r="T23" s="126">
        <v>625</v>
      </c>
      <c r="U23" s="126">
        <v>553</v>
      </c>
      <c r="V23" s="126">
        <v>568</v>
      </c>
      <c r="W23" s="126">
        <v>538</v>
      </c>
      <c r="X23" s="126">
        <v>433</v>
      </c>
      <c r="Y23" s="126">
        <v>564</v>
      </c>
      <c r="Z23" s="126">
        <v>507</v>
      </c>
      <c r="AA23" s="126">
        <v>458</v>
      </c>
      <c r="AB23" s="126">
        <v>513</v>
      </c>
      <c r="AC23" s="126">
        <v>538</v>
      </c>
      <c r="AD23" s="126">
        <v>652</v>
      </c>
      <c r="AE23" s="126">
        <v>660</v>
      </c>
      <c r="AF23" s="126">
        <v>552</v>
      </c>
      <c r="AG23" s="126">
        <v>526</v>
      </c>
      <c r="AH23" s="126">
        <v>584</v>
      </c>
      <c r="AI23" s="126">
        <v>499</v>
      </c>
      <c r="AJ23" s="126">
        <v>468</v>
      </c>
      <c r="AK23" s="126">
        <v>502</v>
      </c>
      <c r="AL23" s="126">
        <v>462</v>
      </c>
      <c r="AM23" s="126">
        <v>562</v>
      </c>
      <c r="AN23" s="126">
        <v>616</v>
      </c>
      <c r="AO23" s="126">
        <v>468</v>
      </c>
      <c r="AP23" s="126">
        <v>363</v>
      </c>
      <c r="AQ23" s="126">
        <v>146</v>
      </c>
      <c r="AR23" s="126">
        <v>116</v>
      </c>
      <c r="AS23" s="126">
        <v>186</v>
      </c>
      <c r="AT23" s="126">
        <v>287</v>
      </c>
      <c r="AU23" s="126">
        <v>306</v>
      </c>
      <c r="AV23" s="126">
        <v>339</v>
      </c>
      <c r="AW23" s="404">
        <v>373</v>
      </c>
    </row>
    <row r="24" spans="1:50" s="51" customFormat="1" x14ac:dyDescent="0.35">
      <c r="A24" s="29" t="s">
        <v>134</v>
      </c>
      <c r="B24" s="9" t="s">
        <v>167</v>
      </c>
      <c r="C24" s="126">
        <f>AVERAGE(D24:AW24)</f>
        <v>12571.665888110032</v>
      </c>
      <c r="D24" s="126">
        <f>SUM(D29,D34,D39,D44,D49,D54,D59,D64,D69,D74,D79)</f>
        <v>13246</v>
      </c>
      <c r="E24" s="126">
        <f t="shared" ref="E24:AW24" si="5">SUM(E29,E34,E39,E44,E49,E54,E59,E64,E69,E74,E79)</f>
        <v>14261</v>
      </c>
      <c r="F24" s="126">
        <f t="shared" si="5"/>
        <v>13679</v>
      </c>
      <c r="G24" s="126">
        <f t="shared" si="5"/>
        <v>13517</v>
      </c>
      <c r="H24" s="126">
        <f t="shared" si="5"/>
        <v>15390</v>
      </c>
      <c r="I24" s="126">
        <f t="shared" si="5"/>
        <v>18887</v>
      </c>
      <c r="J24" s="126">
        <f t="shared" si="5"/>
        <v>16300.803823243272</v>
      </c>
      <c r="K24" s="126">
        <f t="shared" si="5"/>
        <v>18274.972224771533</v>
      </c>
      <c r="L24" s="126">
        <f t="shared" si="5"/>
        <v>15072.052937811221</v>
      </c>
      <c r="M24" s="126">
        <f t="shared" si="5"/>
        <v>18771.314429285809</v>
      </c>
      <c r="N24" s="126">
        <f t="shared" si="5"/>
        <v>19847.829370336956</v>
      </c>
      <c r="O24" s="126">
        <f t="shared" si="5"/>
        <v>16938.658067612661</v>
      </c>
      <c r="P24" s="126">
        <f t="shared" si="5"/>
        <v>19906</v>
      </c>
      <c r="Q24" s="126">
        <f t="shared" si="5"/>
        <v>16754</v>
      </c>
      <c r="R24" s="126">
        <f t="shared" si="5"/>
        <v>16293</v>
      </c>
      <c r="S24" s="126">
        <f t="shared" si="5"/>
        <v>16363</v>
      </c>
      <c r="T24" s="126">
        <f t="shared" si="5"/>
        <v>17615</v>
      </c>
      <c r="U24" s="126">
        <f t="shared" si="5"/>
        <v>14685</v>
      </c>
      <c r="V24" s="126">
        <f t="shared" si="5"/>
        <v>11102</v>
      </c>
      <c r="W24" s="126">
        <f t="shared" si="5"/>
        <v>10136</v>
      </c>
      <c r="X24" s="126">
        <f t="shared" si="5"/>
        <v>9363</v>
      </c>
      <c r="Y24" s="126">
        <f t="shared" si="5"/>
        <v>12607</v>
      </c>
      <c r="Z24" s="126">
        <f t="shared" si="5"/>
        <v>10371</v>
      </c>
      <c r="AA24" s="126">
        <f t="shared" si="5"/>
        <v>9806</v>
      </c>
      <c r="AB24" s="126">
        <f t="shared" si="5"/>
        <v>15107</v>
      </c>
      <c r="AC24" s="126">
        <f t="shared" si="5"/>
        <v>14046</v>
      </c>
      <c r="AD24" s="126">
        <f t="shared" si="5"/>
        <v>14691</v>
      </c>
      <c r="AE24" s="126">
        <f t="shared" si="5"/>
        <v>15064</v>
      </c>
      <c r="AF24" s="126">
        <f t="shared" si="5"/>
        <v>10676</v>
      </c>
      <c r="AG24" s="126">
        <f t="shared" si="5"/>
        <v>10218</v>
      </c>
      <c r="AH24" s="126">
        <f t="shared" si="5"/>
        <v>11751</v>
      </c>
      <c r="AI24" s="126">
        <f t="shared" si="5"/>
        <v>10649</v>
      </c>
      <c r="AJ24" s="126">
        <f t="shared" si="5"/>
        <v>10523</v>
      </c>
      <c r="AK24" s="126">
        <f t="shared" si="5"/>
        <v>10146</v>
      </c>
      <c r="AL24" s="126">
        <f t="shared" si="5"/>
        <v>9562</v>
      </c>
      <c r="AM24" s="126">
        <f t="shared" si="5"/>
        <v>12335</v>
      </c>
      <c r="AN24" s="126">
        <f t="shared" si="5"/>
        <v>15732</v>
      </c>
      <c r="AO24" s="126">
        <f t="shared" si="5"/>
        <v>10933</v>
      </c>
      <c r="AP24" s="126">
        <f t="shared" si="5"/>
        <v>9007</v>
      </c>
      <c r="AQ24" s="126">
        <f t="shared" si="5"/>
        <v>3687</v>
      </c>
      <c r="AR24" s="126">
        <f t="shared" si="5"/>
        <v>2188</v>
      </c>
      <c r="AS24" s="126">
        <f t="shared" si="5"/>
        <v>2909</v>
      </c>
      <c r="AT24" s="126">
        <f t="shared" si="5"/>
        <v>4199</v>
      </c>
      <c r="AU24" s="126">
        <f t="shared" si="5"/>
        <v>5261</v>
      </c>
      <c r="AV24" s="126">
        <f t="shared" si="5"/>
        <v>9197</v>
      </c>
      <c r="AW24" s="404">
        <f t="shared" si="5"/>
        <v>11229</v>
      </c>
    </row>
    <row r="25" spans="1:50" s="51" customFormat="1" x14ac:dyDescent="0.35">
      <c r="A25" s="29" t="s">
        <v>134</v>
      </c>
      <c r="B25" s="9" t="s">
        <v>132</v>
      </c>
      <c r="C25" s="126">
        <f>AVERAGE(D25:AW25)</f>
        <v>90.304347826086953</v>
      </c>
      <c r="D25" s="126">
        <v>135</v>
      </c>
      <c r="E25" s="126">
        <v>112</v>
      </c>
      <c r="F25" s="126">
        <v>105</v>
      </c>
      <c r="G25" s="126">
        <v>122</v>
      </c>
      <c r="H25" s="126">
        <v>118</v>
      </c>
      <c r="I25" s="126">
        <v>113</v>
      </c>
      <c r="J25" s="126">
        <v>111</v>
      </c>
      <c r="K25" s="126">
        <v>113</v>
      </c>
      <c r="L25" s="126">
        <v>116</v>
      </c>
      <c r="M25" s="126">
        <v>117</v>
      </c>
      <c r="N25" s="126">
        <v>120</v>
      </c>
      <c r="O25" s="126">
        <v>87</v>
      </c>
      <c r="P25" s="126">
        <v>91</v>
      </c>
      <c r="Q25" s="126">
        <v>81</v>
      </c>
      <c r="R25" s="126">
        <v>108</v>
      </c>
      <c r="S25" s="126">
        <v>72</v>
      </c>
      <c r="T25" s="126">
        <v>81</v>
      </c>
      <c r="U25" s="126">
        <v>77</v>
      </c>
      <c r="V25" s="126">
        <v>85</v>
      </c>
      <c r="W25" s="126">
        <v>78</v>
      </c>
      <c r="X25" s="126">
        <v>77</v>
      </c>
      <c r="Y25" s="126">
        <v>91</v>
      </c>
      <c r="Z25" s="126">
        <v>83</v>
      </c>
      <c r="AA25" s="126">
        <v>80</v>
      </c>
      <c r="AB25" s="126">
        <v>86</v>
      </c>
      <c r="AC25" s="126">
        <v>95</v>
      </c>
      <c r="AD25" s="126">
        <v>102</v>
      </c>
      <c r="AE25" s="126">
        <v>101</v>
      </c>
      <c r="AF25" s="126">
        <v>97</v>
      </c>
      <c r="AG25" s="126">
        <v>96</v>
      </c>
      <c r="AH25" s="126">
        <v>103</v>
      </c>
      <c r="AI25" s="126">
        <v>85</v>
      </c>
      <c r="AJ25" s="126">
        <v>82</v>
      </c>
      <c r="AK25" s="126">
        <v>85</v>
      </c>
      <c r="AL25" s="126">
        <v>92</v>
      </c>
      <c r="AM25" s="126">
        <v>115</v>
      </c>
      <c r="AN25" s="126">
        <v>106</v>
      </c>
      <c r="AO25" s="126">
        <v>92</v>
      </c>
      <c r="AP25" s="126">
        <v>76</v>
      </c>
      <c r="AQ25" s="126">
        <v>30</v>
      </c>
      <c r="AR25" s="126">
        <v>39</v>
      </c>
      <c r="AS25" s="126">
        <v>53</v>
      </c>
      <c r="AT25" s="126">
        <v>58</v>
      </c>
      <c r="AU25" s="126">
        <v>64</v>
      </c>
      <c r="AV25" s="126">
        <v>65</v>
      </c>
      <c r="AW25" s="404">
        <v>59</v>
      </c>
    </row>
    <row r="26" spans="1:50" x14ac:dyDescent="0.35">
      <c r="A26" s="27" t="s">
        <v>355</v>
      </c>
      <c r="B26" s="3" t="s">
        <v>162</v>
      </c>
      <c r="C26" s="145">
        <f t="shared" ref="C26:C80" si="6">AVERAGE(D26:AW26)</f>
        <v>0</v>
      </c>
      <c r="D26" s="145">
        <v>0</v>
      </c>
      <c r="E26" s="145">
        <v>0</v>
      </c>
      <c r="F26" s="145">
        <v>0</v>
      </c>
      <c r="G26" s="145">
        <v>0</v>
      </c>
      <c r="H26" s="145">
        <v>0</v>
      </c>
      <c r="I26" s="145">
        <v>0</v>
      </c>
      <c r="J26" s="145">
        <v>0</v>
      </c>
      <c r="K26" s="145">
        <v>0</v>
      </c>
      <c r="L26" s="145">
        <v>0</v>
      </c>
      <c r="M26" s="145">
        <v>0</v>
      </c>
      <c r="N26" s="145">
        <v>0</v>
      </c>
      <c r="O26" s="145">
        <v>0</v>
      </c>
      <c r="P26" s="145">
        <v>0</v>
      </c>
      <c r="Q26" s="145">
        <v>0</v>
      </c>
      <c r="R26" s="145">
        <v>0</v>
      </c>
      <c r="S26" s="145">
        <v>0</v>
      </c>
      <c r="T26" s="145">
        <v>0</v>
      </c>
      <c r="U26" s="145">
        <v>0</v>
      </c>
      <c r="V26" s="145">
        <v>0</v>
      </c>
      <c r="W26" s="145">
        <v>0</v>
      </c>
      <c r="X26" s="145">
        <v>0</v>
      </c>
      <c r="Y26" s="145">
        <v>0</v>
      </c>
      <c r="Z26" s="145">
        <v>0</v>
      </c>
      <c r="AA26" s="145">
        <v>0</v>
      </c>
      <c r="AB26" s="145">
        <v>0</v>
      </c>
      <c r="AC26" s="145">
        <v>0</v>
      </c>
      <c r="AD26" s="145">
        <v>0</v>
      </c>
      <c r="AE26" s="145">
        <v>0</v>
      </c>
      <c r="AF26" s="145">
        <v>0</v>
      </c>
      <c r="AG26" s="145">
        <v>0</v>
      </c>
      <c r="AH26" s="145">
        <v>0</v>
      </c>
      <c r="AI26" s="145">
        <v>0</v>
      </c>
      <c r="AJ26" s="145">
        <v>0</v>
      </c>
      <c r="AK26" s="145">
        <v>0</v>
      </c>
      <c r="AL26" s="145">
        <v>0</v>
      </c>
      <c r="AM26" s="145">
        <v>0</v>
      </c>
      <c r="AN26" s="145">
        <v>0</v>
      </c>
      <c r="AO26" s="145">
        <v>0</v>
      </c>
      <c r="AP26" s="145">
        <v>0</v>
      </c>
      <c r="AQ26" s="145">
        <v>0</v>
      </c>
      <c r="AR26" s="145">
        <v>0</v>
      </c>
      <c r="AS26" s="145">
        <v>0</v>
      </c>
      <c r="AT26" s="145">
        <v>0</v>
      </c>
      <c r="AU26" s="145">
        <v>0</v>
      </c>
      <c r="AV26" s="145">
        <v>0</v>
      </c>
      <c r="AW26" s="195">
        <v>0</v>
      </c>
    </row>
    <row r="27" spans="1:50" x14ac:dyDescent="0.35">
      <c r="A27" s="90" t="s">
        <v>355</v>
      </c>
      <c r="B27" s="12" t="s">
        <v>166</v>
      </c>
      <c r="C27" s="145">
        <f t="shared" si="6"/>
        <v>0</v>
      </c>
      <c r="D27" s="223">
        <v>0</v>
      </c>
      <c r="E27" s="223">
        <v>0</v>
      </c>
      <c r="F27" s="223">
        <v>0</v>
      </c>
      <c r="G27" s="223">
        <v>0</v>
      </c>
      <c r="H27" s="223">
        <v>0</v>
      </c>
      <c r="I27" s="223">
        <v>0</v>
      </c>
      <c r="J27" s="223">
        <v>0</v>
      </c>
      <c r="K27" s="223">
        <v>0</v>
      </c>
      <c r="L27" s="223">
        <v>0</v>
      </c>
      <c r="M27" s="223">
        <v>0</v>
      </c>
      <c r="N27" s="223">
        <v>0</v>
      </c>
      <c r="O27" s="223">
        <v>0</v>
      </c>
      <c r="P27" s="223">
        <v>0</v>
      </c>
      <c r="Q27" s="223">
        <v>0</v>
      </c>
      <c r="R27" s="223">
        <v>0</v>
      </c>
      <c r="S27" s="223">
        <v>0</v>
      </c>
      <c r="T27" s="223">
        <v>0</v>
      </c>
      <c r="U27" s="223">
        <v>0</v>
      </c>
      <c r="V27" s="223">
        <v>0</v>
      </c>
      <c r="W27" s="223">
        <v>0</v>
      </c>
      <c r="X27" s="223">
        <v>0</v>
      </c>
      <c r="Y27" s="223">
        <v>0</v>
      </c>
      <c r="Z27" s="223">
        <v>0</v>
      </c>
      <c r="AA27" s="223">
        <v>0</v>
      </c>
      <c r="AB27" s="223">
        <v>0</v>
      </c>
      <c r="AC27" s="223">
        <v>0</v>
      </c>
      <c r="AD27" s="223">
        <v>0</v>
      </c>
      <c r="AE27" s="223">
        <v>0</v>
      </c>
      <c r="AF27" s="223">
        <v>0</v>
      </c>
      <c r="AG27" s="223">
        <v>0</v>
      </c>
      <c r="AH27" s="223">
        <v>0</v>
      </c>
      <c r="AI27" s="223">
        <v>0</v>
      </c>
      <c r="AJ27" s="223">
        <v>0</v>
      </c>
      <c r="AK27" s="223">
        <v>0</v>
      </c>
      <c r="AL27" s="223">
        <v>0</v>
      </c>
      <c r="AM27" s="223">
        <v>0</v>
      </c>
      <c r="AN27" s="223">
        <v>0</v>
      </c>
      <c r="AO27" s="223">
        <v>0</v>
      </c>
      <c r="AP27" s="223">
        <v>0</v>
      </c>
      <c r="AQ27" s="223">
        <v>0</v>
      </c>
      <c r="AR27" s="223">
        <v>0</v>
      </c>
      <c r="AS27" s="223">
        <v>0</v>
      </c>
      <c r="AT27" s="223">
        <v>0</v>
      </c>
      <c r="AU27" s="223">
        <v>0</v>
      </c>
      <c r="AV27" s="223">
        <v>0</v>
      </c>
      <c r="AW27" s="224">
        <v>0</v>
      </c>
    </row>
    <row r="28" spans="1:50" x14ac:dyDescent="0.35">
      <c r="A28" s="27" t="s">
        <v>355</v>
      </c>
      <c r="B28" s="3" t="s">
        <v>133</v>
      </c>
      <c r="C28" s="4">
        <f t="shared" si="6"/>
        <v>0</v>
      </c>
      <c r="D28" s="3">
        <v>0</v>
      </c>
      <c r="E28" s="3">
        <v>0</v>
      </c>
      <c r="F28" s="3">
        <v>0</v>
      </c>
      <c r="G28" s="3">
        <v>0</v>
      </c>
      <c r="H28" s="3">
        <v>0</v>
      </c>
      <c r="I28" s="3">
        <v>0</v>
      </c>
      <c r="J28" s="3">
        <v>0</v>
      </c>
      <c r="K28" s="3">
        <v>0</v>
      </c>
      <c r="L28" s="3">
        <v>0</v>
      </c>
      <c r="M28" s="3">
        <v>0</v>
      </c>
      <c r="N28" s="3">
        <v>0</v>
      </c>
      <c r="O28" s="3">
        <v>0</v>
      </c>
      <c r="P28" s="3">
        <v>0</v>
      </c>
      <c r="Q28" s="3">
        <v>0</v>
      </c>
      <c r="R28" s="3">
        <v>0</v>
      </c>
      <c r="S28" s="3">
        <v>0</v>
      </c>
      <c r="T28" s="3">
        <v>0</v>
      </c>
      <c r="U28" s="3">
        <v>0</v>
      </c>
      <c r="V28" s="3">
        <v>0</v>
      </c>
      <c r="W28" s="3">
        <v>0</v>
      </c>
      <c r="X28" s="3">
        <v>0</v>
      </c>
      <c r="Y28" s="3">
        <v>0</v>
      </c>
      <c r="Z28" s="3">
        <v>0</v>
      </c>
      <c r="AA28" s="3">
        <v>0</v>
      </c>
      <c r="AB28" s="3">
        <v>0</v>
      </c>
      <c r="AC28" s="3">
        <v>0</v>
      </c>
      <c r="AD28" s="3">
        <v>0</v>
      </c>
      <c r="AE28" s="3">
        <v>0</v>
      </c>
      <c r="AF28" s="3">
        <v>0</v>
      </c>
      <c r="AG28" s="3">
        <v>0</v>
      </c>
      <c r="AH28" s="3">
        <v>0</v>
      </c>
      <c r="AI28" s="3">
        <v>0</v>
      </c>
      <c r="AJ28" s="3">
        <v>0</v>
      </c>
      <c r="AK28" s="3">
        <v>0</v>
      </c>
      <c r="AL28" s="3">
        <v>0</v>
      </c>
      <c r="AM28" s="3">
        <v>0</v>
      </c>
      <c r="AN28" s="3">
        <v>0</v>
      </c>
      <c r="AO28" s="3">
        <v>0</v>
      </c>
      <c r="AP28" s="3">
        <v>0</v>
      </c>
      <c r="AQ28" s="3">
        <v>0</v>
      </c>
      <c r="AR28" s="3">
        <v>0</v>
      </c>
      <c r="AS28" s="3">
        <v>0</v>
      </c>
      <c r="AT28" s="3">
        <v>0</v>
      </c>
      <c r="AU28" s="3">
        <v>0</v>
      </c>
      <c r="AV28" s="3">
        <v>0</v>
      </c>
      <c r="AW28" s="10">
        <v>0</v>
      </c>
    </row>
    <row r="29" spans="1:50" x14ac:dyDescent="0.35">
      <c r="A29" s="27" t="s">
        <v>355</v>
      </c>
      <c r="B29" s="3" t="s">
        <v>167</v>
      </c>
      <c r="C29" s="4">
        <f t="shared" si="6"/>
        <v>0</v>
      </c>
      <c r="D29" s="3">
        <v>0</v>
      </c>
      <c r="E29" s="3">
        <v>0</v>
      </c>
      <c r="F29" s="3">
        <v>0</v>
      </c>
      <c r="G29" s="3">
        <v>0</v>
      </c>
      <c r="H29" s="3">
        <v>0</v>
      </c>
      <c r="I29" s="3">
        <v>0</v>
      </c>
      <c r="J29" s="3">
        <v>0</v>
      </c>
      <c r="K29" s="3">
        <v>0</v>
      </c>
      <c r="L29" s="3">
        <v>0</v>
      </c>
      <c r="M29" s="3">
        <v>0</v>
      </c>
      <c r="N29" s="3">
        <v>0</v>
      </c>
      <c r="O29" s="3">
        <v>0</v>
      </c>
      <c r="P29" s="3">
        <v>0</v>
      </c>
      <c r="Q29" s="3">
        <v>0</v>
      </c>
      <c r="R29" s="3">
        <v>0</v>
      </c>
      <c r="S29" s="3">
        <v>0</v>
      </c>
      <c r="T29" s="3">
        <v>0</v>
      </c>
      <c r="U29" s="3">
        <v>0</v>
      </c>
      <c r="V29" s="3">
        <v>0</v>
      </c>
      <c r="W29" s="3">
        <v>0</v>
      </c>
      <c r="X29" s="3">
        <v>0</v>
      </c>
      <c r="Y29" s="3">
        <v>0</v>
      </c>
      <c r="Z29" s="3">
        <v>0</v>
      </c>
      <c r="AA29" s="3">
        <v>0</v>
      </c>
      <c r="AB29" s="3">
        <v>0</v>
      </c>
      <c r="AC29" s="3">
        <v>0</v>
      </c>
      <c r="AD29" s="3">
        <v>0</v>
      </c>
      <c r="AE29" s="3">
        <v>0</v>
      </c>
      <c r="AF29" s="3">
        <v>0</v>
      </c>
      <c r="AG29" s="3">
        <v>0</v>
      </c>
      <c r="AH29" s="3">
        <v>0</v>
      </c>
      <c r="AI29" s="3">
        <v>0</v>
      </c>
      <c r="AJ29" s="3">
        <v>0</v>
      </c>
      <c r="AK29" s="3">
        <v>0</v>
      </c>
      <c r="AL29" s="3">
        <v>0</v>
      </c>
      <c r="AM29" s="3">
        <v>0</v>
      </c>
      <c r="AN29" s="3">
        <v>0</v>
      </c>
      <c r="AO29" s="3">
        <v>0</v>
      </c>
      <c r="AP29" s="3">
        <v>0</v>
      </c>
      <c r="AQ29" s="3">
        <v>0</v>
      </c>
      <c r="AR29" s="3">
        <v>0</v>
      </c>
      <c r="AS29" s="3">
        <v>0</v>
      </c>
      <c r="AT29" s="3">
        <v>0</v>
      </c>
      <c r="AU29" s="3">
        <v>0</v>
      </c>
      <c r="AV29" s="3">
        <v>0</v>
      </c>
      <c r="AW29" s="10">
        <v>0</v>
      </c>
    </row>
    <row r="30" spans="1:50" x14ac:dyDescent="0.35">
      <c r="A30" s="27" t="s">
        <v>355</v>
      </c>
      <c r="B30" s="3" t="s">
        <v>132</v>
      </c>
      <c r="C30" s="4">
        <f t="shared" si="6"/>
        <v>0</v>
      </c>
      <c r="D30" s="3">
        <v>0</v>
      </c>
      <c r="E30" s="3">
        <v>0</v>
      </c>
      <c r="F30" s="3">
        <v>0</v>
      </c>
      <c r="G30" s="3">
        <v>0</v>
      </c>
      <c r="H30" s="3">
        <v>0</v>
      </c>
      <c r="I30" s="3">
        <v>0</v>
      </c>
      <c r="J30" s="3">
        <v>0</v>
      </c>
      <c r="K30" s="3">
        <v>0</v>
      </c>
      <c r="L30" s="3">
        <v>0</v>
      </c>
      <c r="M30" s="3">
        <v>0</v>
      </c>
      <c r="N30" s="3">
        <v>0</v>
      </c>
      <c r="O30" s="3">
        <v>0</v>
      </c>
      <c r="P30" s="3">
        <v>0</v>
      </c>
      <c r="Q30" s="3">
        <v>0</v>
      </c>
      <c r="R30" s="3">
        <v>0</v>
      </c>
      <c r="S30" s="3">
        <v>0</v>
      </c>
      <c r="T30" s="3">
        <v>0</v>
      </c>
      <c r="U30" s="3">
        <v>0</v>
      </c>
      <c r="V30" s="3">
        <v>0</v>
      </c>
      <c r="W30" s="3">
        <v>0</v>
      </c>
      <c r="X30" s="3">
        <v>0</v>
      </c>
      <c r="Y30" s="3">
        <v>0</v>
      </c>
      <c r="Z30" s="3">
        <v>0</v>
      </c>
      <c r="AA30" s="3">
        <v>0</v>
      </c>
      <c r="AB30" s="3">
        <v>0</v>
      </c>
      <c r="AC30" s="3">
        <v>0</v>
      </c>
      <c r="AD30" s="3">
        <v>0</v>
      </c>
      <c r="AE30" s="3">
        <v>0</v>
      </c>
      <c r="AF30" s="3">
        <v>0</v>
      </c>
      <c r="AG30" s="3">
        <v>0</v>
      </c>
      <c r="AH30" s="3">
        <v>0</v>
      </c>
      <c r="AI30" s="3">
        <v>0</v>
      </c>
      <c r="AJ30" s="3">
        <v>0</v>
      </c>
      <c r="AK30" s="3">
        <v>0</v>
      </c>
      <c r="AL30" s="3">
        <v>0</v>
      </c>
      <c r="AM30" s="3">
        <v>0</v>
      </c>
      <c r="AN30" s="3">
        <v>0</v>
      </c>
      <c r="AO30" s="3">
        <v>0</v>
      </c>
      <c r="AP30" s="3">
        <v>0</v>
      </c>
      <c r="AQ30" s="3">
        <v>0</v>
      </c>
      <c r="AR30" s="3">
        <v>0</v>
      </c>
      <c r="AS30" s="3">
        <v>0</v>
      </c>
      <c r="AT30" s="3">
        <v>0</v>
      </c>
      <c r="AU30" s="3">
        <v>0</v>
      </c>
      <c r="AV30" s="3">
        <v>0</v>
      </c>
      <c r="AW30" s="10">
        <v>0</v>
      </c>
    </row>
    <row r="31" spans="1:50" x14ac:dyDescent="0.35">
      <c r="A31" s="27" t="s">
        <v>340</v>
      </c>
      <c r="B31" s="3" t="s">
        <v>162</v>
      </c>
      <c r="C31" s="145">
        <f t="shared" si="6"/>
        <v>0</v>
      </c>
      <c r="D31" s="145">
        <v>0</v>
      </c>
      <c r="E31" s="145">
        <v>0</v>
      </c>
      <c r="F31" s="145">
        <v>0</v>
      </c>
      <c r="G31" s="145">
        <v>0</v>
      </c>
      <c r="H31" s="145">
        <v>0</v>
      </c>
      <c r="I31" s="145">
        <v>0</v>
      </c>
      <c r="J31" s="145">
        <v>0</v>
      </c>
      <c r="K31" s="145">
        <v>0</v>
      </c>
      <c r="L31" s="145">
        <v>0</v>
      </c>
      <c r="M31" s="145">
        <v>0</v>
      </c>
      <c r="N31" s="145">
        <v>0</v>
      </c>
      <c r="O31" s="145">
        <v>0</v>
      </c>
      <c r="P31" s="145">
        <v>0</v>
      </c>
      <c r="Q31" s="145">
        <v>0</v>
      </c>
      <c r="R31" s="145">
        <v>0</v>
      </c>
      <c r="S31" s="145">
        <v>0</v>
      </c>
      <c r="T31" s="145">
        <v>0</v>
      </c>
      <c r="U31" s="145">
        <v>0</v>
      </c>
      <c r="V31" s="145">
        <v>0</v>
      </c>
      <c r="W31" s="145">
        <v>0</v>
      </c>
      <c r="X31" s="145">
        <v>0</v>
      </c>
      <c r="Y31" s="145">
        <v>0</v>
      </c>
      <c r="Z31" s="145">
        <v>0</v>
      </c>
      <c r="AA31" s="145">
        <v>0</v>
      </c>
      <c r="AB31" s="145">
        <v>0</v>
      </c>
      <c r="AC31" s="145">
        <v>0</v>
      </c>
      <c r="AD31" s="145">
        <v>0</v>
      </c>
      <c r="AE31" s="145">
        <v>0</v>
      </c>
      <c r="AF31" s="145">
        <v>0</v>
      </c>
      <c r="AG31" s="145">
        <v>0</v>
      </c>
      <c r="AH31" s="145">
        <v>0</v>
      </c>
      <c r="AI31" s="145">
        <v>0</v>
      </c>
      <c r="AJ31" s="145">
        <v>0</v>
      </c>
      <c r="AK31" s="145">
        <v>0</v>
      </c>
      <c r="AL31" s="145">
        <v>0</v>
      </c>
      <c r="AM31" s="145">
        <v>0</v>
      </c>
      <c r="AN31" s="145">
        <v>0</v>
      </c>
      <c r="AO31" s="145">
        <v>0</v>
      </c>
      <c r="AP31" s="145">
        <v>0</v>
      </c>
      <c r="AQ31" s="145">
        <v>0</v>
      </c>
      <c r="AR31" s="145">
        <v>0</v>
      </c>
      <c r="AS31" s="145">
        <v>0</v>
      </c>
      <c r="AT31" s="145">
        <v>0</v>
      </c>
      <c r="AU31" s="145">
        <v>0</v>
      </c>
      <c r="AV31" s="145">
        <v>0</v>
      </c>
      <c r="AW31" s="195">
        <v>0</v>
      </c>
    </row>
    <row r="32" spans="1:50" x14ac:dyDescent="0.35">
      <c r="A32" s="27" t="s">
        <v>340</v>
      </c>
      <c r="B32" s="3" t="s">
        <v>166</v>
      </c>
      <c r="C32" s="145">
        <f t="shared" si="6"/>
        <v>0</v>
      </c>
      <c r="D32" s="145">
        <v>0</v>
      </c>
      <c r="E32" s="145">
        <v>0</v>
      </c>
      <c r="F32" s="145">
        <v>0</v>
      </c>
      <c r="G32" s="145">
        <v>0</v>
      </c>
      <c r="H32" s="145">
        <v>0</v>
      </c>
      <c r="I32" s="145">
        <v>0</v>
      </c>
      <c r="J32" s="145">
        <v>0</v>
      </c>
      <c r="K32" s="145">
        <v>0</v>
      </c>
      <c r="L32" s="145">
        <v>0</v>
      </c>
      <c r="M32" s="145">
        <v>0</v>
      </c>
      <c r="N32" s="145">
        <v>0</v>
      </c>
      <c r="O32" s="145">
        <v>0</v>
      </c>
      <c r="P32" s="145">
        <v>0</v>
      </c>
      <c r="Q32" s="145">
        <v>0</v>
      </c>
      <c r="R32" s="145">
        <v>0</v>
      </c>
      <c r="S32" s="145">
        <v>0</v>
      </c>
      <c r="T32" s="145">
        <v>0</v>
      </c>
      <c r="U32" s="145">
        <v>0</v>
      </c>
      <c r="V32" s="145">
        <v>0</v>
      </c>
      <c r="W32" s="145">
        <v>0</v>
      </c>
      <c r="X32" s="145">
        <v>0</v>
      </c>
      <c r="Y32" s="145">
        <v>0</v>
      </c>
      <c r="Z32" s="145">
        <v>0</v>
      </c>
      <c r="AA32" s="145">
        <v>0</v>
      </c>
      <c r="AB32" s="145">
        <v>0</v>
      </c>
      <c r="AC32" s="145">
        <v>0</v>
      </c>
      <c r="AD32" s="145">
        <v>0</v>
      </c>
      <c r="AE32" s="145">
        <v>0</v>
      </c>
      <c r="AF32" s="145">
        <v>0</v>
      </c>
      <c r="AG32" s="145">
        <v>0</v>
      </c>
      <c r="AH32" s="145">
        <v>0</v>
      </c>
      <c r="AI32" s="145">
        <v>0</v>
      </c>
      <c r="AJ32" s="145">
        <v>0</v>
      </c>
      <c r="AK32" s="145">
        <v>0</v>
      </c>
      <c r="AL32" s="145">
        <v>0</v>
      </c>
      <c r="AM32" s="145">
        <v>0</v>
      </c>
      <c r="AN32" s="145">
        <v>0</v>
      </c>
      <c r="AO32" s="145">
        <v>0</v>
      </c>
      <c r="AP32" s="145">
        <v>0</v>
      </c>
      <c r="AQ32" s="145">
        <v>0</v>
      </c>
      <c r="AR32" s="145">
        <v>0</v>
      </c>
      <c r="AS32" s="145">
        <v>0</v>
      </c>
      <c r="AT32" s="145">
        <v>0</v>
      </c>
      <c r="AU32" s="145">
        <v>0</v>
      </c>
      <c r="AV32" s="145">
        <v>0</v>
      </c>
      <c r="AW32" s="195">
        <v>0</v>
      </c>
    </row>
    <row r="33" spans="1:49" x14ac:dyDescent="0.35">
      <c r="A33" s="27" t="s">
        <v>340</v>
      </c>
      <c r="B33" s="3" t="s">
        <v>133</v>
      </c>
      <c r="C33" s="4">
        <f t="shared" si="6"/>
        <v>0</v>
      </c>
      <c r="D33" s="3">
        <v>0</v>
      </c>
      <c r="E33" s="3">
        <v>0</v>
      </c>
      <c r="F33" s="3">
        <v>0</v>
      </c>
      <c r="G33" s="3">
        <v>0</v>
      </c>
      <c r="H33" s="3">
        <v>0</v>
      </c>
      <c r="I33" s="3">
        <v>0</v>
      </c>
      <c r="J33" s="3">
        <v>0</v>
      </c>
      <c r="K33" s="3">
        <v>0</v>
      </c>
      <c r="L33" s="3">
        <v>0</v>
      </c>
      <c r="M33" s="3">
        <v>0</v>
      </c>
      <c r="N33" s="3">
        <v>0</v>
      </c>
      <c r="O33" s="3">
        <v>0</v>
      </c>
      <c r="P33" s="3">
        <v>0</v>
      </c>
      <c r="Q33" s="3">
        <v>0</v>
      </c>
      <c r="R33" s="3">
        <v>0</v>
      </c>
      <c r="S33" s="3">
        <v>0</v>
      </c>
      <c r="T33" s="3">
        <v>0</v>
      </c>
      <c r="U33" s="3">
        <v>0</v>
      </c>
      <c r="V33" s="3">
        <v>0</v>
      </c>
      <c r="W33" s="3">
        <v>0</v>
      </c>
      <c r="X33" s="3">
        <v>0</v>
      </c>
      <c r="Y33" s="3">
        <v>0</v>
      </c>
      <c r="Z33" s="3">
        <v>0</v>
      </c>
      <c r="AA33" s="3">
        <v>0</v>
      </c>
      <c r="AB33" s="3">
        <v>0</v>
      </c>
      <c r="AC33" s="3">
        <v>0</v>
      </c>
      <c r="AD33" s="3">
        <v>0</v>
      </c>
      <c r="AE33" s="3">
        <v>0</v>
      </c>
      <c r="AF33" s="3">
        <v>0</v>
      </c>
      <c r="AG33" s="3">
        <v>0</v>
      </c>
      <c r="AH33" s="3">
        <v>0</v>
      </c>
      <c r="AI33" s="3">
        <v>0</v>
      </c>
      <c r="AJ33" s="3">
        <v>0</v>
      </c>
      <c r="AK33" s="3">
        <v>0</v>
      </c>
      <c r="AL33" s="3">
        <v>0</v>
      </c>
      <c r="AM33" s="3">
        <v>0</v>
      </c>
      <c r="AN33" s="3">
        <v>0</v>
      </c>
      <c r="AO33" s="3">
        <v>0</v>
      </c>
      <c r="AP33" s="3">
        <v>0</v>
      </c>
      <c r="AQ33" s="3">
        <v>0</v>
      </c>
      <c r="AR33" s="3">
        <v>0</v>
      </c>
      <c r="AS33" s="3">
        <v>0</v>
      </c>
      <c r="AT33" s="3">
        <v>0</v>
      </c>
      <c r="AU33" s="3">
        <v>0</v>
      </c>
      <c r="AV33" s="3">
        <v>0</v>
      </c>
      <c r="AW33" s="10">
        <v>0</v>
      </c>
    </row>
    <row r="34" spans="1:49" x14ac:dyDescent="0.35">
      <c r="A34" s="27" t="s">
        <v>340</v>
      </c>
      <c r="B34" s="3" t="s">
        <v>167</v>
      </c>
      <c r="C34" s="4">
        <f t="shared" si="6"/>
        <v>0</v>
      </c>
      <c r="D34" s="3">
        <v>0</v>
      </c>
      <c r="E34" s="3">
        <v>0</v>
      </c>
      <c r="F34" s="3">
        <v>0</v>
      </c>
      <c r="G34" s="3">
        <v>0</v>
      </c>
      <c r="H34" s="3">
        <v>0</v>
      </c>
      <c r="I34" s="3">
        <v>0</v>
      </c>
      <c r="J34" s="3">
        <v>0</v>
      </c>
      <c r="K34" s="3">
        <v>0</v>
      </c>
      <c r="L34" s="3">
        <v>0</v>
      </c>
      <c r="M34" s="3">
        <v>0</v>
      </c>
      <c r="N34" s="3">
        <v>0</v>
      </c>
      <c r="O34" s="3">
        <v>0</v>
      </c>
      <c r="P34" s="3">
        <v>0</v>
      </c>
      <c r="Q34" s="3">
        <v>0</v>
      </c>
      <c r="R34" s="3">
        <v>0</v>
      </c>
      <c r="S34" s="3">
        <v>0</v>
      </c>
      <c r="T34" s="3">
        <v>0</v>
      </c>
      <c r="U34" s="3">
        <v>0</v>
      </c>
      <c r="V34" s="3">
        <v>0</v>
      </c>
      <c r="W34" s="3">
        <v>0</v>
      </c>
      <c r="X34" s="3">
        <v>0</v>
      </c>
      <c r="Y34" s="3">
        <v>0</v>
      </c>
      <c r="Z34" s="3">
        <v>0</v>
      </c>
      <c r="AA34" s="3">
        <v>0</v>
      </c>
      <c r="AB34" s="3">
        <v>0</v>
      </c>
      <c r="AC34" s="3">
        <v>0</v>
      </c>
      <c r="AD34" s="3">
        <v>0</v>
      </c>
      <c r="AE34" s="3">
        <v>0</v>
      </c>
      <c r="AF34" s="3">
        <v>0</v>
      </c>
      <c r="AG34" s="3">
        <v>0</v>
      </c>
      <c r="AH34" s="3">
        <v>0</v>
      </c>
      <c r="AI34" s="3">
        <v>0</v>
      </c>
      <c r="AJ34" s="3">
        <v>0</v>
      </c>
      <c r="AK34" s="3">
        <v>0</v>
      </c>
      <c r="AL34" s="3">
        <v>0</v>
      </c>
      <c r="AM34" s="3">
        <v>0</v>
      </c>
      <c r="AN34" s="3">
        <v>0</v>
      </c>
      <c r="AO34" s="3">
        <v>0</v>
      </c>
      <c r="AP34" s="3">
        <v>0</v>
      </c>
      <c r="AQ34" s="3">
        <v>0</v>
      </c>
      <c r="AR34" s="3">
        <v>0</v>
      </c>
      <c r="AS34" s="3">
        <v>0</v>
      </c>
      <c r="AT34" s="3">
        <v>0</v>
      </c>
      <c r="AU34" s="3">
        <v>0</v>
      </c>
      <c r="AV34" s="3">
        <v>0</v>
      </c>
      <c r="AW34" s="10">
        <v>0</v>
      </c>
    </row>
    <row r="35" spans="1:49" x14ac:dyDescent="0.35">
      <c r="A35" s="27" t="s">
        <v>340</v>
      </c>
      <c r="B35" s="3" t="s">
        <v>132</v>
      </c>
      <c r="C35" s="4">
        <f t="shared" si="6"/>
        <v>0</v>
      </c>
      <c r="D35" s="3">
        <v>0</v>
      </c>
      <c r="E35" s="3">
        <v>0</v>
      </c>
      <c r="F35" s="3">
        <v>0</v>
      </c>
      <c r="G35" s="3">
        <v>0</v>
      </c>
      <c r="H35" s="3">
        <v>0</v>
      </c>
      <c r="I35" s="3">
        <v>0</v>
      </c>
      <c r="J35" s="3">
        <v>0</v>
      </c>
      <c r="K35" s="3">
        <v>0</v>
      </c>
      <c r="L35" s="3">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10">
        <v>0</v>
      </c>
    </row>
    <row r="36" spans="1:49" x14ac:dyDescent="0.35">
      <c r="A36" s="27" t="s">
        <v>341</v>
      </c>
      <c r="B36" s="3" t="s">
        <v>162</v>
      </c>
      <c r="C36" s="145">
        <f t="shared" si="6"/>
        <v>136.17391304347825</v>
      </c>
      <c r="D36" s="145">
        <v>0</v>
      </c>
      <c r="E36" s="145">
        <v>236</v>
      </c>
      <c r="F36" s="145">
        <v>53</v>
      </c>
      <c r="G36" s="145">
        <v>106</v>
      </c>
      <c r="H36" s="145">
        <v>53</v>
      </c>
      <c r="I36" s="145">
        <v>53</v>
      </c>
      <c r="J36" s="145">
        <v>878</v>
      </c>
      <c r="K36" s="145">
        <v>295</v>
      </c>
      <c r="L36" s="145">
        <v>1149</v>
      </c>
      <c r="M36" s="145">
        <v>371</v>
      </c>
      <c r="N36" s="145">
        <v>816</v>
      </c>
      <c r="O36" s="145">
        <v>158</v>
      </c>
      <c r="P36" s="145">
        <v>574</v>
      </c>
      <c r="Q36" s="145">
        <v>54</v>
      </c>
      <c r="R36" s="145">
        <v>53</v>
      </c>
      <c r="S36" s="145">
        <v>0</v>
      </c>
      <c r="T36" s="145">
        <v>0</v>
      </c>
      <c r="U36" s="145">
        <v>0</v>
      </c>
      <c r="V36" s="145">
        <v>0</v>
      </c>
      <c r="W36" s="145">
        <v>0</v>
      </c>
      <c r="X36" s="145">
        <v>0</v>
      </c>
      <c r="Y36" s="145">
        <v>107</v>
      </c>
      <c r="Z36" s="145">
        <v>296</v>
      </c>
      <c r="AA36" s="145">
        <v>0</v>
      </c>
      <c r="AB36" s="145">
        <v>0</v>
      </c>
      <c r="AC36" s="145">
        <v>0</v>
      </c>
      <c r="AD36" s="145">
        <v>304</v>
      </c>
      <c r="AE36" s="145">
        <v>0</v>
      </c>
      <c r="AF36" s="145">
        <v>0</v>
      </c>
      <c r="AG36" s="145">
        <v>0</v>
      </c>
      <c r="AH36" s="145">
        <v>0</v>
      </c>
      <c r="AI36" s="145">
        <v>55</v>
      </c>
      <c r="AJ36" s="145">
        <v>0</v>
      </c>
      <c r="AK36" s="145">
        <v>0</v>
      </c>
      <c r="AL36" s="145">
        <v>54</v>
      </c>
      <c r="AM36" s="145">
        <v>54</v>
      </c>
      <c r="AN36" s="145">
        <v>0</v>
      </c>
      <c r="AO36" s="145">
        <v>325</v>
      </c>
      <c r="AP36" s="145">
        <v>55</v>
      </c>
      <c r="AQ36" s="145">
        <v>0</v>
      </c>
      <c r="AR36" s="145">
        <v>55</v>
      </c>
      <c r="AS36" s="145">
        <v>0</v>
      </c>
      <c r="AT36" s="145">
        <v>55</v>
      </c>
      <c r="AU36" s="145">
        <v>0</v>
      </c>
      <c r="AV36" s="145">
        <v>55</v>
      </c>
      <c r="AW36" s="195">
        <v>0</v>
      </c>
    </row>
    <row r="37" spans="1:49" x14ac:dyDescent="0.35">
      <c r="A37" s="27" t="s">
        <v>341</v>
      </c>
      <c r="B37" s="3" t="s">
        <v>166</v>
      </c>
      <c r="C37" s="145">
        <f t="shared" si="6"/>
        <v>60.608695652173914</v>
      </c>
      <c r="D37" s="145">
        <v>0</v>
      </c>
      <c r="E37" s="145">
        <v>118</v>
      </c>
      <c r="F37" s="145">
        <v>53</v>
      </c>
      <c r="G37" s="145">
        <v>53</v>
      </c>
      <c r="H37" s="145">
        <v>53</v>
      </c>
      <c r="I37" s="145">
        <v>53</v>
      </c>
      <c r="J37" s="145">
        <v>293</v>
      </c>
      <c r="K37" s="145">
        <v>295</v>
      </c>
      <c r="L37" s="145">
        <v>287</v>
      </c>
      <c r="M37" s="145">
        <v>124</v>
      </c>
      <c r="N37" s="145">
        <v>163</v>
      </c>
      <c r="O37" s="145">
        <v>53</v>
      </c>
      <c r="P37" s="145">
        <v>143</v>
      </c>
      <c r="Q37" s="145">
        <v>54</v>
      </c>
      <c r="R37" s="145">
        <v>53</v>
      </c>
      <c r="S37" s="145">
        <v>0</v>
      </c>
      <c r="T37" s="145">
        <v>0</v>
      </c>
      <c r="U37" s="145">
        <v>0</v>
      </c>
      <c r="V37" s="145">
        <v>0</v>
      </c>
      <c r="W37" s="145">
        <v>0</v>
      </c>
      <c r="X37" s="145">
        <v>0</v>
      </c>
      <c r="Y37" s="145">
        <v>54</v>
      </c>
      <c r="Z37" s="145">
        <v>296</v>
      </c>
      <c r="AA37" s="145">
        <v>0</v>
      </c>
      <c r="AB37" s="145">
        <v>0</v>
      </c>
      <c r="AC37" s="145">
        <v>0</v>
      </c>
      <c r="AD37" s="145">
        <v>152</v>
      </c>
      <c r="AE37" s="145">
        <v>0</v>
      </c>
      <c r="AF37" s="145">
        <v>0</v>
      </c>
      <c r="AG37" s="145">
        <v>0</v>
      </c>
      <c r="AH37" s="145">
        <v>0</v>
      </c>
      <c r="AI37" s="145">
        <v>55</v>
      </c>
      <c r="AJ37" s="145">
        <v>0</v>
      </c>
      <c r="AK37" s="145">
        <v>0</v>
      </c>
      <c r="AL37" s="145">
        <v>54</v>
      </c>
      <c r="AM37" s="145">
        <v>54</v>
      </c>
      <c r="AN37" s="145">
        <v>0</v>
      </c>
      <c r="AO37" s="145">
        <v>108</v>
      </c>
      <c r="AP37" s="145">
        <v>55</v>
      </c>
      <c r="AQ37" s="145">
        <v>0</v>
      </c>
      <c r="AR37" s="145">
        <v>55</v>
      </c>
      <c r="AS37" s="145">
        <v>0</v>
      </c>
      <c r="AT37" s="145">
        <v>55</v>
      </c>
      <c r="AU37" s="145">
        <v>0</v>
      </c>
      <c r="AV37" s="145">
        <v>55</v>
      </c>
      <c r="AW37" s="195">
        <v>0</v>
      </c>
    </row>
    <row r="38" spans="1:49" x14ac:dyDescent="0.35">
      <c r="A38" s="27" t="s">
        <v>341</v>
      </c>
      <c r="B38" s="3" t="s">
        <v>133</v>
      </c>
      <c r="C38" s="4">
        <f t="shared" si="6"/>
        <v>1.0869565217391304</v>
      </c>
      <c r="D38" s="3">
        <v>0</v>
      </c>
      <c r="E38" s="3">
        <v>2</v>
      </c>
      <c r="F38" s="3">
        <v>1</v>
      </c>
      <c r="G38" s="3">
        <v>2</v>
      </c>
      <c r="H38" s="3">
        <v>1</v>
      </c>
      <c r="I38" s="3">
        <v>1</v>
      </c>
      <c r="J38" s="3">
        <v>4</v>
      </c>
      <c r="K38" s="3">
        <v>1</v>
      </c>
      <c r="L38" s="3">
        <v>6</v>
      </c>
      <c r="M38" s="3">
        <v>3</v>
      </c>
      <c r="N38" s="3">
        <v>5</v>
      </c>
      <c r="O38" s="3">
        <v>3</v>
      </c>
      <c r="P38" s="3">
        <v>4</v>
      </c>
      <c r="Q38" s="3">
        <v>1</v>
      </c>
      <c r="R38" s="3">
        <v>1</v>
      </c>
      <c r="S38" s="3">
        <v>0</v>
      </c>
      <c r="T38" s="3">
        <v>0</v>
      </c>
      <c r="U38" s="3">
        <v>0</v>
      </c>
      <c r="V38" s="3">
        <v>0</v>
      </c>
      <c r="W38" s="3">
        <v>0</v>
      </c>
      <c r="X38" s="3">
        <v>0</v>
      </c>
      <c r="Y38" s="3">
        <v>2</v>
      </c>
      <c r="Z38" s="3">
        <v>1</v>
      </c>
      <c r="AA38" s="3">
        <v>0</v>
      </c>
      <c r="AB38" s="3">
        <v>0</v>
      </c>
      <c r="AC38" s="3">
        <v>0</v>
      </c>
      <c r="AD38" s="3">
        <v>2</v>
      </c>
      <c r="AE38" s="3">
        <v>0</v>
      </c>
      <c r="AF38" s="3">
        <v>0</v>
      </c>
      <c r="AG38" s="3">
        <v>0</v>
      </c>
      <c r="AH38" s="3">
        <v>0</v>
      </c>
      <c r="AI38" s="3">
        <v>1</v>
      </c>
      <c r="AJ38" s="3">
        <v>0</v>
      </c>
      <c r="AK38" s="3">
        <v>0</v>
      </c>
      <c r="AL38" s="3">
        <v>1</v>
      </c>
      <c r="AM38" s="3">
        <v>1</v>
      </c>
      <c r="AN38" s="3">
        <v>0</v>
      </c>
      <c r="AO38" s="3">
        <v>3</v>
      </c>
      <c r="AP38" s="3">
        <v>1</v>
      </c>
      <c r="AQ38" s="3">
        <v>0</v>
      </c>
      <c r="AR38" s="3">
        <v>1</v>
      </c>
      <c r="AS38" s="3">
        <v>0</v>
      </c>
      <c r="AT38" s="3">
        <v>1</v>
      </c>
      <c r="AU38" s="3">
        <v>0</v>
      </c>
      <c r="AV38" s="3">
        <v>1</v>
      </c>
      <c r="AW38" s="10">
        <v>0</v>
      </c>
    </row>
    <row r="39" spans="1:49" x14ac:dyDescent="0.35">
      <c r="A39" s="27" t="s">
        <v>341</v>
      </c>
      <c r="B39" s="3" t="s">
        <v>167</v>
      </c>
      <c r="C39" s="4">
        <f t="shared" si="6"/>
        <v>0</v>
      </c>
      <c r="D39" s="4">
        <v>0</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16">
        <v>0</v>
      </c>
    </row>
    <row r="40" spans="1:49" x14ac:dyDescent="0.35">
      <c r="A40" s="27" t="s">
        <v>341</v>
      </c>
      <c r="B40" s="3" t="s">
        <v>132</v>
      </c>
      <c r="C40" s="4">
        <f t="shared" si="6"/>
        <v>1.0217391304347827</v>
      </c>
      <c r="D40" s="3">
        <v>0</v>
      </c>
      <c r="E40" s="3">
        <v>2</v>
      </c>
      <c r="F40" s="3">
        <v>1</v>
      </c>
      <c r="G40" s="3">
        <v>2</v>
      </c>
      <c r="H40" s="3">
        <v>1</v>
      </c>
      <c r="I40" s="3">
        <v>1</v>
      </c>
      <c r="J40" s="3">
        <v>3</v>
      </c>
      <c r="K40" s="3">
        <v>1</v>
      </c>
      <c r="L40" s="3">
        <v>4</v>
      </c>
      <c r="M40" s="3">
        <v>3</v>
      </c>
      <c r="N40" s="3">
        <v>5</v>
      </c>
      <c r="O40" s="3">
        <v>3</v>
      </c>
      <c r="P40" s="3">
        <v>4</v>
      </c>
      <c r="Q40" s="3">
        <v>1</v>
      </c>
      <c r="R40" s="3">
        <v>1</v>
      </c>
      <c r="S40" s="3">
        <v>0</v>
      </c>
      <c r="T40" s="3">
        <v>0</v>
      </c>
      <c r="U40" s="3">
        <v>0</v>
      </c>
      <c r="V40" s="3">
        <v>0</v>
      </c>
      <c r="W40" s="3">
        <v>0</v>
      </c>
      <c r="X40" s="3">
        <v>0</v>
      </c>
      <c r="Y40" s="3">
        <v>2</v>
      </c>
      <c r="Z40" s="3">
        <v>1</v>
      </c>
      <c r="AA40" s="3">
        <v>0</v>
      </c>
      <c r="AB40" s="3">
        <v>0</v>
      </c>
      <c r="AC40" s="3">
        <v>0</v>
      </c>
      <c r="AD40" s="3">
        <v>2</v>
      </c>
      <c r="AE40" s="3">
        <v>0</v>
      </c>
      <c r="AF40" s="3">
        <v>0</v>
      </c>
      <c r="AG40" s="3">
        <v>0</v>
      </c>
      <c r="AH40" s="3">
        <v>0</v>
      </c>
      <c r="AI40" s="3">
        <v>1</v>
      </c>
      <c r="AJ40" s="3">
        <v>0</v>
      </c>
      <c r="AK40" s="3">
        <v>0</v>
      </c>
      <c r="AL40" s="3">
        <v>1</v>
      </c>
      <c r="AM40" s="3">
        <v>1</v>
      </c>
      <c r="AN40" s="3">
        <v>0</v>
      </c>
      <c r="AO40" s="3">
        <v>3</v>
      </c>
      <c r="AP40" s="3">
        <v>1</v>
      </c>
      <c r="AQ40" s="3">
        <v>0</v>
      </c>
      <c r="AR40" s="3">
        <v>1</v>
      </c>
      <c r="AS40" s="3">
        <v>0</v>
      </c>
      <c r="AT40" s="3">
        <v>1</v>
      </c>
      <c r="AU40" s="3">
        <v>0</v>
      </c>
      <c r="AV40" s="3">
        <v>1</v>
      </c>
      <c r="AW40" s="10">
        <v>0</v>
      </c>
    </row>
    <row r="41" spans="1:49" x14ac:dyDescent="0.35">
      <c r="A41" s="27" t="s">
        <v>333</v>
      </c>
      <c r="B41" s="3" t="s">
        <v>162</v>
      </c>
      <c r="C41" s="145">
        <f t="shared" si="6"/>
        <v>520.13043478260875</v>
      </c>
      <c r="D41" s="145">
        <v>922</v>
      </c>
      <c r="E41" s="145">
        <v>463</v>
      </c>
      <c r="F41" s="145">
        <v>543</v>
      </c>
      <c r="G41" s="145">
        <v>475</v>
      </c>
      <c r="H41" s="145">
        <v>1079</v>
      </c>
      <c r="I41" s="145">
        <v>351</v>
      </c>
      <c r="J41" s="145">
        <v>682</v>
      </c>
      <c r="K41" s="145">
        <v>715</v>
      </c>
      <c r="L41" s="145">
        <v>297</v>
      </c>
      <c r="M41" s="145">
        <v>456</v>
      </c>
      <c r="N41" s="145">
        <v>88</v>
      </c>
      <c r="O41" s="145">
        <v>676</v>
      </c>
      <c r="P41" s="145">
        <v>750</v>
      </c>
      <c r="Q41" s="145">
        <v>0</v>
      </c>
      <c r="R41" s="145">
        <v>676</v>
      </c>
      <c r="S41" s="145">
        <v>133</v>
      </c>
      <c r="T41" s="145">
        <v>1270</v>
      </c>
      <c r="U41" s="145">
        <v>633</v>
      </c>
      <c r="V41" s="145">
        <v>539</v>
      </c>
      <c r="W41" s="145">
        <v>801</v>
      </c>
      <c r="X41" s="145">
        <v>200</v>
      </c>
      <c r="Y41" s="145">
        <v>868</v>
      </c>
      <c r="Z41" s="145">
        <v>445</v>
      </c>
      <c r="AA41" s="145">
        <v>314</v>
      </c>
      <c r="AB41" s="145">
        <v>401</v>
      </c>
      <c r="AC41" s="145">
        <v>322</v>
      </c>
      <c r="AD41" s="145">
        <v>382</v>
      </c>
      <c r="AE41" s="145">
        <v>91</v>
      </c>
      <c r="AF41" s="145">
        <v>593</v>
      </c>
      <c r="AG41" s="145">
        <v>251</v>
      </c>
      <c r="AH41" s="145">
        <v>639</v>
      </c>
      <c r="AI41" s="145">
        <v>796</v>
      </c>
      <c r="AJ41" s="145">
        <v>922</v>
      </c>
      <c r="AK41" s="145">
        <v>136</v>
      </c>
      <c r="AL41" s="145">
        <v>818</v>
      </c>
      <c r="AM41" s="145">
        <v>1107</v>
      </c>
      <c r="AN41" s="145">
        <v>326</v>
      </c>
      <c r="AO41" s="145">
        <v>662</v>
      </c>
      <c r="AP41" s="145">
        <v>138</v>
      </c>
      <c r="AQ41" s="145">
        <v>555</v>
      </c>
      <c r="AR41" s="145">
        <v>499</v>
      </c>
      <c r="AS41" s="145">
        <v>475</v>
      </c>
      <c r="AT41" s="145">
        <v>91</v>
      </c>
      <c r="AU41" s="145">
        <v>184</v>
      </c>
      <c r="AV41" s="145">
        <v>716</v>
      </c>
      <c r="AW41" s="195">
        <v>446</v>
      </c>
    </row>
    <row r="42" spans="1:49" x14ac:dyDescent="0.35">
      <c r="A42" s="27" t="s">
        <v>333</v>
      </c>
      <c r="B42" s="3" t="s">
        <v>166</v>
      </c>
      <c r="C42" s="145">
        <f t="shared" si="6"/>
        <v>144.91304347826087</v>
      </c>
      <c r="D42" s="145">
        <v>184</v>
      </c>
      <c r="E42" s="145">
        <v>116</v>
      </c>
      <c r="F42" s="145">
        <v>136</v>
      </c>
      <c r="G42" s="145">
        <v>119</v>
      </c>
      <c r="H42" s="145">
        <v>154</v>
      </c>
      <c r="I42" s="145">
        <v>59</v>
      </c>
      <c r="J42" s="145">
        <v>114</v>
      </c>
      <c r="K42" s="145">
        <v>119</v>
      </c>
      <c r="L42" s="145">
        <v>59</v>
      </c>
      <c r="M42" s="145">
        <v>228</v>
      </c>
      <c r="N42" s="145">
        <v>44</v>
      </c>
      <c r="O42" s="145">
        <v>113</v>
      </c>
      <c r="P42" s="145">
        <v>125</v>
      </c>
      <c r="Q42" s="145">
        <v>0</v>
      </c>
      <c r="R42" s="145">
        <v>169</v>
      </c>
      <c r="S42" s="145">
        <v>44</v>
      </c>
      <c r="T42" s="145">
        <v>159</v>
      </c>
      <c r="U42" s="145">
        <v>316</v>
      </c>
      <c r="V42" s="145">
        <v>108</v>
      </c>
      <c r="W42" s="145">
        <v>267</v>
      </c>
      <c r="X42" s="145">
        <v>200</v>
      </c>
      <c r="Y42" s="145">
        <v>434</v>
      </c>
      <c r="Z42" s="145">
        <v>222</v>
      </c>
      <c r="AA42" s="145">
        <v>79</v>
      </c>
      <c r="AB42" s="145">
        <v>201</v>
      </c>
      <c r="AC42" s="145">
        <v>107</v>
      </c>
      <c r="AD42" s="145">
        <v>64</v>
      </c>
      <c r="AE42" s="145">
        <v>91</v>
      </c>
      <c r="AF42" s="145">
        <v>148</v>
      </c>
      <c r="AG42" s="145">
        <v>84</v>
      </c>
      <c r="AH42" s="145">
        <v>160</v>
      </c>
      <c r="AI42" s="145">
        <v>398</v>
      </c>
      <c r="AJ42" s="145">
        <v>307</v>
      </c>
      <c r="AK42" s="145">
        <v>45</v>
      </c>
      <c r="AL42" s="145">
        <v>117</v>
      </c>
      <c r="AM42" s="145">
        <v>123</v>
      </c>
      <c r="AN42" s="145">
        <v>81</v>
      </c>
      <c r="AO42" s="145">
        <v>132</v>
      </c>
      <c r="AP42" s="145">
        <v>46</v>
      </c>
      <c r="AQ42" s="145">
        <v>139</v>
      </c>
      <c r="AR42" s="145">
        <v>125</v>
      </c>
      <c r="AS42" s="145">
        <v>158</v>
      </c>
      <c r="AT42" s="145">
        <v>46</v>
      </c>
      <c r="AU42" s="145">
        <v>184</v>
      </c>
      <c r="AV42" s="145">
        <v>119</v>
      </c>
      <c r="AW42" s="195">
        <v>223</v>
      </c>
    </row>
    <row r="43" spans="1:49" x14ac:dyDescent="0.35">
      <c r="A43" s="27" t="s">
        <v>333</v>
      </c>
      <c r="B43" s="3" t="s">
        <v>133</v>
      </c>
      <c r="C43" s="4">
        <f t="shared" si="6"/>
        <v>4.8260869565217392</v>
      </c>
      <c r="D43" s="3">
        <v>7</v>
      </c>
      <c r="E43" s="3">
        <v>7</v>
      </c>
      <c r="F43" s="3">
        <v>5</v>
      </c>
      <c r="G43" s="3">
        <v>6</v>
      </c>
      <c r="H43" s="3">
        <v>7</v>
      </c>
      <c r="I43" s="3">
        <v>8</v>
      </c>
      <c r="J43" s="3">
        <v>9</v>
      </c>
      <c r="K43" s="3">
        <v>6</v>
      </c>
      <c r="L43" s="3">
        <v>6</v>
      </c>
      <c r="M43" s="3">
        <v>2</v>
      </c>
      <c r="N43" s="3">
        <v>2</v>
      </c>
      <c r="O43" s="3">
        <v>12</v>
      </c>
      <c r="P43" s="3">
        <v>6</v>
      </c>
      <c r="Q43" s="3">
        <v>0</v>
      </c>
      <c r="R43" s="3">
        <v>5</v>
      </c>
      <c r="S43" s="3">
        <v>3</v>
      </c>
      <c r="T43" s="3">
        <v>11</v>
      </c>
      <c r="U43" s="3">
        <v>3</v>
      </c>
      <c r="V43" s="3">
        <v>5</v>
      </c>
      <c r="W43" s="3">
        <v>5</v>
      </c>
      <c r="X43" s="3">
        <v>1</v>
      </c>
      <c r="Y43" s="3">
        <v>5</v>
      </c>
      <c r="Z43" s="3">
        <v>3</v>
      </c>
      <c r="AA43" s="3">
        <v>4</v>
      </c>
      <c r="AB43" s="3">
        <v>2</v>
      </c>
      <c r="AC43" s="3">
        <v>3</v>
      </c>
      <c r="AD43" s="3">
        <v>6</v>
      </c>
      <c r="AE43" s="3">
        <v>2</v>
      </c>
      <c r="AF43" s="3">
        <v>6</v>
      </c>
      <c r="AG43" s="3">
        <v>3</v>
      </c>
      <c r="AH43" s="3">
        <v>6</v>
      </c>
      <c r="AI43" s="3">
        <v>4</v>
      </c>
      <c r="AJ43" s="3">
        <v>6</v>
      </c>
      <c r="AK43" s="3">
        <v>3</v>
      </c>
      <c r="AL43" s="3">
        <v>7</v>
      </c>
      <c r="AM43" s="3">
        <v>9</v>
      </c>
      <c r="AN43" s="3">
        <v>4</v>
      </c>
      <c r="AO43" s="3">
        <v>7</v>
      </c>
      <c r="AP43" s="3">
        <v>3</v>
      </c>
      <c r="AQ43" s="3">
        <v>4</v>
      </c>
      <c r="AR43" s="3">
        <v>4</v>
      </c>
      <c r="AS43" s="3">
        <v>3</v>
      </c>
      <c r="AT43" s="3">
        <v>2</v>
      </c>
      <c r="AU43" s="3">
        <v>1</v>
      </c>
      <c r="AV43" s="3">
        <v>7</v>
      </c>
      <c r="AW43" s="10">
        <v>2</v>
      </c>
    </row>
    <row r="44" spans="1:49" x14ac:dyDescent="0.35">
      <c r="A44" s="27" t="s">
        <v>333</v>
      </c>
      <c r="B44" s="3" t="s">
        <v>167</v>
      </c>
      <c r="C44" s="4">
        <f t="shared" si="6"/>
        <v>0</v>
      </c>
      <c r="D44" s="4">
        <v>0</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3">
        <v>0</v>
      </c>
      <c r="X44" s="4">
        <v>0</v>
      </c>
      <c r="Y44" s="4">
        <v>0</v>
      </c>
      <c r="Z44" s="4">
        <v>0</v>
      </c>
      <c r="AA44" s="4">
        <v>0</v>
      </c>
      <c r="AB44" s="4">
        <v>0</v>
      </c>
      <c r="AC44" s="4">
        <v>0</v>
      </c>
      <c r="AD44" s="4">
        <v>0</v>
      </c>
      <c r="AE44" s="4">
        <v>0</v>
      </c>
      <c r="AF44" s="4">
        <v>0</v>
      </c>
      <c r="AG44" s="4">
        <v>0</v>
      </c>
      <c r="AH44" s="4">
        <v>0</v>
      </c>
      <c r="AI44" s="4">
        <v>0</v>
      </c>
      <c r="AJ44" s="4">
        <v>0</v>
      </c>
      <c r="AK44" s="4">
        <v>0</v>
      </c>
      <c r="AL44" s="3">
        <v>0</v>
      </c>
      <c r="AM44" s="4">
        <v>0</v>
      </c>
      <c r="AN44" s="4">
        <v>0</v>
      </c>
      <c r="AO44" s="4">
        <v>0</v>
      </c>
      <c r="AP44" s="3">
        <v>0</v>
      </c>
      <c r="AQ44" s="3">
        <v>0</v>
      </c>
      <c r="AR44" s="4">
        <v>0</v>
      </c>
      <c r="AS44" s="4">
        <v>0</v>
      </c>
      <c r="AT44" s="4">
        <v>0</v>
      </c>
      <c r="AU44" s="4">
        <v>0</v>
      </c>
      <c r="AV44" s="3">
        <v>0</v>
      </c>
      <c r="AW44" s="16">
        <v>0</v>
      </c>
    </row>
    <row r="45" spans="1:49" x14ac:dyDescent="0.35">
      <c r="A45" s="27" t="s">
        <v>333</v>
      </c>
      <c r="B45" s="3" t="s">
        <v>132</v>
      </c>
      <c r="C45" s="4">
        <f t="shared" si="6"/>
        <v>3.8695652173913042</v>
      </c>
      <c r="D45" s="3">
        <v>5</v>
      </c>
      <c r="E45" s="3">
        <v>4</v>
      </c>
      <c r="F45" s="3">
        <v>4</v>
      </c>
      <c r="G45" s="3">
        <v>4</v>
      </c>
      <c r="H45" s="3">
        <v>7</v>
      </c>
      <c r="I45" s="3">
        <v>6</v>
      </c>
      <c r="J45" s="3">
        <v>6</v>
      </c>
      <c r="K45" s="3">
        <v>6</v>
      </c>
      <c r="L45" s="3">
        <v>5</v>
      </c>
      <c r="M45" s="3">
        <v>2</v>
      </c>
      <c r="N45" s="3">
        <v>2</v>
      </c>
      <c r="O45" s="3">
        <v>6</v>
      </c>
      <c r="P45" s="3">
        <v>6</v>
      </c>
      <c r="Q45" s="3">
        <v>0</v>
      </c>
      <c r="R45" s="3">
        <v>4</v>
      </c>
      <c r="S45" s="3">
        <v>3</v>
      </c>
      <c r="T45" s="3">
        <v>8</v>
      </c>
      <c r="U45" s="3">
        <v>2</v>
      </c>
      <c r="V45" s="3">
        <v>5</v>
      </c>
      <c r="W45" s="3">
        <v>3</v>
      </c>
      <c r="X45" s="3">
        <v>1</v>
      </c>
      <c r="Y45" s="3">
        <v>2</v>
      </c>
      <c r="Z45" s="3">
        <v>2</v>
      </c>
      <c r="AA45" s="3">
        <v>4</v>
      </c>
      <c r="AB45" s="3">
        <v>2</v>
      </c>
      <c r="AC45" s="3">
        <v>3</v>
      </c>
      <c r="AD45" s="3">
        <v>6</v>
      </c>
      <c r="AE45" s="3">
        <v>1</v>
      </c>
      <c r="AF45" s="3">
        <v>4</v>
      </c>
      <c r="AG45" s="3">
        <v>3</v>
      </c>
      <c r="AH45" s="3">
        <v>4</v>
      </c>
      <c r="AI45" s="3">
        <v>2</v>
      </c>
      <c r="AJ45" s="3">
        <v>3</v>
      </c>
      <c r="AK45" s="3">
        <v>3</v>
      </c>
      <c r="AL45" s="3">
        <v>7</v>
      </c>
      <c r="AM45" s="3">
        <v>9</v>
      </c>
      <c r="AN45" s="3">
        <v>4</v>
      </c>
      <c r="AO45" s="3">
        <v>5</v>
      </c>
      <c r="AP45" s="3">
        <v>3</v>
      </c>
      <c r="AQ45" s="3">
        <v>4</v>
      </c>
      <c r="AR45" s="3">
        <v>4</v>
      </c>
      <c r="AS45" s="3">
        <v>3</v>
      </c>
      <c r="AT45" s="3">
        <v>2</v>
      </c>
      <c r="AU45" s="3">
        <v>1</v>
      </c>
      <c r="AV45" s="3">
        <v>6</v>
      </c>
      <c r="AW45" s="10">
        <v>2</v>
      </c>
    </row>
    <row r="46" spans="1:49" x14ac:dyDescent="0.35">
      <c r="A46" s="27" t="s">
        <v>334</v>
      </c>
      <c r="B46" s="3" t="s">
        <v>162</v>
      </c>
      <c r="C46" s="145">
        <f t="shared" si="6"/>
        <v>321.06521739130437</v>
      </c>
      <c r="D46" s="145">
        <v>499</v>
      </c>
      <c r="E46" s="145">
        <v>385</v>
      </c>
      <c r="F46" s="145">
        <v>264</v>
      </c>
      <c r="G46" s="145">
        <v>228</v>
      </c>
      <c r="H46" s="145">
        <v>479</v>
      </c>
      <c r="I46" s="145">
        <v>327</v>
      </c>
      <c r="J46" s="145">
        <v>1092</v>
      </c>
      <c r="K46" s="145">
        <v>400</v>
      </c>
      <c r="L46" s="145">
        <v>385</v>
      </c>
      <c r="M46" s="145">
        <v>338</v>
      </c>
      <c r="N46" s="145">
        <v>333</v>
      </c>
      <c r="O46" s="145">
        <v>506</v>
      </c>
      <c r="P46" s="145">
        <v>404</v>
      </c>
      <c r="Q46" s="145">
        <v>72</v>
      </c>
      <c r="R46" s="145">
        <v>407</v>
      </c>
      <c r="S46" s="145">
        <v>54</v>
      </c>
      <c r="T46" s="145">
        <v>627</v>
      </c>
      <c r="U46" s="145">
        <v>233</v>
      </c>
      <c r="V46" s="145">
        <v>166</v>
      </c>
      <c r="W46" s="145">
        <v>101</v>
      </c>
      <c r="X46" s="145">
        <v>21</v>
      </c>
      <c r="Y46" s="145">
        <v>1414</v>
      </c>
      <c r="Z46" s="145">
        <v>125</v>
      </c>
      <c r="AA46" s="145">
        <v>59</v>
      </c>
      <c r="AB46" s="145">
        <v>151</v>
      </c>
      <c r="AC46" s="145">
        <v>38</v>
      </c>
      <c r="AD46" s="145">
        <v>223</v>
      </c>
      <c r="AE46" s="145">
        <v>106</v>
      </c>
      <c r="AF46" s="145">
        <v>266</v>
      </c>
      <c r="AG46" s="145">
        <v>96</v>
      </c>
      <c r="AH46" s="145">
        <v>333</v>
      </c>
      <c r="AI46" s="145">
        <v>758</v>
      </c>
      <c r="AJ46" s="145">
        <v>220</v>
      </c>
      <c r="AK46" s="145">
        <v>13</v>
      </c>
      <c r="AL46" s="145">
        <v>267</v>
      </c>
      <c r="AM46" s="145">
        <v>615</v>
      </c>
      <c r="AN46" s="145">
        <v>426</v>
      </c>
      <c r="AO46" s="145">
        <v>597</v>
      </c>
      <c r="AP46" s="145">
        <v>322</v>
      </c>
      <c r="AQ46" s="145">
        <v>380</v>
      </c>
      <c r="AR46" s="145">
        <v>314</v>
      </c>
      <c r="AS46" s="145">
        <v>126</v>
      </c>
      <c r="AT46" s="145">
        <v>109</v>
      </c>
      <c r="AU46" s="145">
        <v>124</v>
      </c>
      <c r="AV46" s="145">
        <v>293</v>
      </c>
      <c r="AW46" s="195">
        <v>73</v>
      </c>
    </row>
    <row r="47" spans="1:49" x14ac:dyDescent="0.35">
      <c r="A47" s="27" t="s">
        <v>334</v>
      </c>
      <c r="B47" s="3" t="s">
        <v>166</v>
      </c>
      <c r="C47" s="145">
        <f t="shared" si="6"/>
        <v>72.717391304347828</v>
      </c>
      <c r="D47" s="145">
        <v>100</v>
      </c>
      <c r="E47" s="145">
        <v>64</v>
      </c>
      <c r="F47" s="145">
        <v>53</v>
      </c>
      <c r="G47" s="145">
        <v>38</v>
      </c>
      <c r="H47" s="145">
        <v>60</v>
      </c>
      <c r="I47" s="145">
        <v>47</v>
      </c>
      <c r="J47" s="145">
        <v>121</v>
      </c>
      <c r="K47" s="145">
        <v>57</v>
      </c>
      <c r="L47" s="145">
        <v>43</v>
      </c>
      <c r="M47" s="145">
        <v>68</v>
      </c>
      <c r="N47" s="145">
        <v>56</v>
      </c>
      <c r="O47" s="145">
        <v>72</v>
      </c>
      <c r="P47" s="145">
        <v>50</v>
      </c>
      <c r="Q47" s="145">
        <v>36</v>
      </c>
      <c r="R47" s="145">
        <v>81</v>
      </c>
      <c r="S47" s="145">
        <v>18</v>
      </c>
      <c r="T47" s="145">
        <v>78</v>
      </c>
      <c r="U47" s="145">
        <v>116</v>
      </c>
      <c r="V47" s="145">
        <v>33</v>
      </c>
      <c r="W47" s="145">
        <v>34</v>
      </c>
      <c r="X47" s="145">
        <v>21</v>
      </c>
      <c r="Y47" s="145">
        <v>471</v>
      </c>
      <c r="Z47" s="145">
        <v>42</v>
      </c>
      <c r="AA47" s="145">
        <v>15</v>
      </c>
      <c r="AB47" s="145">
        <v>75</v>
      </c>
      <c r="AC47" s="145">
        <v>13</v>
      </c>
      <c r="AD47" s="145">
        <v>28</v>
      </c>
      <c r="AE47" s="145">
        <v>106</v>
      </c>
      <c r="AF47" s="145">
        <v>66</v>
      </c>
      <c r="AG47" s="145">
        <v>32</v>
      </c>
      <c r="AH47" s="145">
        <v>83</v>
      </c>
      <c r="AI47" s="145">
        <v>253</v>
      </c>
      <c r="AJ47" s="145">
        <v>73</v>
      </c>
      <c r="AK47" s="145">
        <v>4</v>
      </c>
      <c r="AL47" s="145">
        <v>38</v>
      </c>
      <c r="AM47" s="145">
        <v>62</v>
      </c>
      <c r="AN47" s="145">
        <v>107</v>
      </c>
      <c r="AO47" s="145">
        <v>75</v>
      </c>
      <c r="AP47" s="145">
        <v>81</v>
      </c>
      <c r="AQ47" s="145">
        <v>95</v>
      </c>
      <c r="AR47" s="145">
        <v>63</v>
      </c>
      <c r="AS47" s="145">
        <v>42</v>
      </c>
      <c r="AT47" s="145">
        <v>36</v>
      </c>
      <c r="AU47" s="145">
        <v>124</v>
      </c>
      <c r="AV47" s="145">
        <v>42</v>
      </c>
      <c r="AW47" s="195">
        <v>73</v>
      </c>
    </row>
    <row r="48" spans="1:49" x14ac:dyDescent="0.35">
      <c r="A48" s="27" t="s">
        <v>334</v>
      </c>
      <c r="B48" s="3" t="s">
        <v>133</v>
      </c>
      <c r="C48" s="4">
        <f t="shared" si="6"/>
        <v>0</v>
      </c>
      <c r="D48" s="3">
        <v>0</v>
      </c>
      <c r="E48" s="3">
        <v>0</v>
      </c>
      <c r="F48" s="3">
        <v>0</v>
      </c>
      <c r="G48" s="3">
        <v>0</v>
      </c>
      <c r="H48" s="3">
        <v>0</v>
      </c>
      <c r="I48" s="3">
        <v>0</v>
      </c>
      <c r="J48" s="3">
        <v>0</v>
      </c>
      <c r="K48" s="3">
        <v>0</v>
      </c>
      <c r="L48" s="3">
        <v>0</v>
      </c>
      <c r="M48" s="3">
        <v>0</v>
      </c>
      <c r="N48" s="3">
        <v>0</v>
      </c>
      <c r="O48" s="3">
        <v>0</v>
      </c>
      <c r="P48" s="3">
        <v>0</v>
      </c>
      <c r="Q48" s="3">
        <v>0</v>
      </c>
      <c r="R48" s="3">
        <v>0</v>
      </c>
      <c r="S48" s="3">
        <v>0</v>
      </c>
      <c r="T48" s="3">
        <v>0</v>
      </c>
      <c r="U48" s="3">
        <v>0</v>
      </c>
      <c r="V48" s="3">
        <v>0</v>
      </c>
      <c r="W48" s="3">
        <v>0</v>
      </c>
      <c r="X48" s="3">
        <v>0</v>
      </c>
      <c r="Y48" s="3">
        <v>0</v>
      </c>
      <c r="Z48" s="3">
        <v>0</v>
      </c>
      <c r="AA48" s="3">
        <v>0</v>
      </c>
      <c r="AB48" s="3">
        <v>0</v>
      </c>
      <c r="AC48" s="3">
        <v>0</v>
      </c>
      <c r="AD48" s="3">
        <v>0</v>
      </c>
      <c r="AE48" s="3">
        <v>0</v>
      </c>
      <c r="AF48" s="3">
        <v>0</v>
      </c>
      <c r="AG48" s="3">
        <v>0</v>
      </c>
      <c r="AH48" s="3">
        <v>0</v>
      </c>
      <c r="AI48" s="3">
        <v>0</v>
      </c>
      <c r="AJ48" s="3">
        <v>0</v>
      </c>
      <c r="AK48" s="3">
        <v>0</v>
      </c>
      <c r="AL48" s="3">
        <v>0</v>
      </c>
      <c r="AM48" s="3">
        <v>0</v>
      </c>
      <c r="AN48" s="3">
        <v>0</v>
      </c>
      <c r="AO48" s="3">
        <v>0</v>
      </c>
      <c r="AP48" s="3">
        <v>0</v>
      </c>
      <c r="AQ48" s="3">
        <v>0</v>
      </c>
      <c r="AR48" s="3">
        <v>0</v>
      </c>
      <c r="AS48" s="3">
        <v>0</v>
      </c>
      <c r="AT48" s="3">
        <v>0</v>
      </c>
      <c r="AU48" s="3">
        <v>0</v>
      </c>
      <c r="AV48" s="3">
        <v>0</v>
      </c>
      <c r="AW48" s="10">
        <v>0</v>
      </c>
    </row>
    <row r="49" spans="1:49" x14ac:dyDescent="0.35">
      <c r="A49" s="27" t="s">
        <v>334</v>
      </c>
      <c r="B49" s="3" t="s">
        <v>167</v>
      </c>
      <c r="C49" s="4">
        <f t="shared" si="6"/>
        <v>151.21739130434781</v>
      </c>
      <c r="D49" s="4">
        <v>228</v>
      </c>
      <c r="E49" s="4">
        <v>247</v>
      </c>
      <c r="F49" s="4">
        <v>101</v>
      </c>
      <c r="G49" s="4">
        <v>127</v>
      </c>
      <c r="H49" s="4">
        <v>182</v>
      </c>
      <c r="I49" s="4">
        <v>180</v>
      </c>
      <c r="J49" s="3">
        <v>398</v>
      </c>
      <c r="K49" s="4">
        <v>439</v>
      </c>
      <c r="L49" s="4">
        <v>239</v>
      </c>
      <c r="M49" s="4">
        <v>172</v>
      </c>
      <c r="N49" s="3">
        <v>202</v>
      </c>
      <c r="O49" s="3">
        <v>298</v>
      </c>
      <c r="P49" s="4">
        <v>186</v>
      </c>
      <c r="Q49" s="4">
        <v>65</v>
      </c>
      <c r="R49" s="4">
        <v>125</v>
      </c>
      <c r="S49" s="4">
        <v>37</v>
      </c>
      <c r="T49" s="4">
        <v>203</v>
      </c>
      <c r="U49" s="4">
        <v>82</v>
      </c>
      <c r="V49" s="4">
        <v>78</v>
      </c>
      <c r="W49" s="4">
        <v>44</v>
      </c>
      <c r="X49" s="4">
        <v>6</v>
      </c>
      <c r="Y49" s="4">
        <v>433</v>
      </c>
      <c r="Z49" s="4">
        <v>36</v>
      </c>
      <c r="AA49" s="4">
        <v>38</v>
      </c>
      <c r="AB49" s="4">
        <v>43</v>
      </c>
      <c r="AC49" s="4">
        <v>48</v>
      </c>
      <c r="AD49" s="4">
        <v>254</v>
      </c>
      <c r="AE49" s="4">
        <v>70</v>
      </c>
      <c r="AF49" s="4">
        <v>99</v>
      </c>
      <c r="AG49" s="4">
        <v>65</v>
      </c>
      <c r="AH49" s="4">
        <v>143</v>
      </c>
      <c r="AI49" s="4">
        <v>228</v>
      </c>
      <c r="AJ49" s="4">
        <v>64</v>
      </c>
      <c r="AK49" s="4">
        <v>9</v>
      </c>
      <c r="AL49" s="4">
        <v>140</v>
      </c>
      <c r="AM49" s="4">
        <v>360</v>
      </c>
      <c r="AN49" s="4">
        <v>152</v>
      </c>
      <c r="AO49" s="4">
        <v>340</v>
      </c>
      <c r="AP49" s="4">
        <v>203</v>
      </c>
      <c r="AQ49" s="4">
        <v>120</v>
      </c>
      <c r="AR49" s="4">
        <v>123</v>
      </c>
      <c r="AS49" s="4">
        <v>81</v>
      </c>
      <c r="AT49" s="4">
        <v>63</v>
      </c>
      <c r="AU49" s="4">
        <v>33</v>
      </c>
      <c r="AV49" s="4">
        <v>148</v>
      </c>
      <c r="AW49" s="16">
        <v>24</v>
      </c>
    </row>
    <row r="50" spans="1:49" x14ac:dyDescent="0.35">
      <c r="A50" s="27" t="s">
        <v>334</v>
      </c>
      <c r="B50" s="3" t="s">
        <v>132</v>
      </c>
      <c r="C50" s="4">
        <f t="shared" si="6"/>
        <v>4.7391304347826084</v>
      </c>
      <c r="D50" s="3">
        <v>5</v>
      </c>
      <c r="E50" s="3">
        <v>6</v>
      </c>
      <c r="F50" s="3">
        <v>5</v>
      </c>
      <c r="G50" s="3">
        <v>6</v>
      </c>
      <c r="H50" s="3">
        <v>8</v>
      </c>
      <c r="I50" s="3">
        <v>7</v>
      </c>
      <c r="J50" s="3">
        <v>9</v>
      </c>
      <c r="K50" s="3">
        <v>7</v>
      </c>
      <c r="L50" s="3">
        <v>9</v>
      </c>
      <c r="M50" s="3">
        <v>5</v>
      </c>
      <c r="N50" s="3">
        <v>6</v>
      </c>
      <c r="O50" s="3">
        <v>7</v>
      </c>
      <c r="P50" s="3">
        <v>8</v>
      </c>
      <c r="Q50" s="3">
        <v>2</v>
      </c>
      <c r="R50" s="3">
        <v>5</v>
      </c>
      <c r="S50" s="3">
        <v>3</v>
      </c>
      <c r="T50" s="3">
        <v>8</v>
      </c>
      <c r="U50" s="3">
        <v>2</v>
      </c>
      <c r="V50" s="3">
        <v>5</v>
      </c>
      <c r="W50" s="3">
        <v>3</v>
      </c>
      <c r="X50" s="3">
        <v>1</v>
      </c>
      <c r="Y50" s="3">
        <v>3</v>
      </c>
      <c r="Z50" s="3">
        <v>3</v>
      </c>
      <c r="AA50" s="3">
        <v>4</v>
      </c>
      <c r="AB50" s="3">
        <v>2</v>
      </c>
      <c r="AC50" s="3">
        <v>3</v>
      </c>
      <c r="AD50" s="3">
        <v>8</v>
      </c>
      <c r="AE50" s="3">
        <v>1</v>
      </c>
      <c r="AF50" s="3">
        <v>4</v>
      </c>
      <c r="AG50" s="3">
        <v>3</v>
      </c>
      <c r="AH50" s="3">
        <v>4</v>
      </c>
      <c r="AI50" s="3">
        <v>3</v>
      </c>
      <c r="AJ50" s="3">
        <v>3</v>
      </c>
      <c r="AK50" s="3">
        <v>3</v>
      </c>
      <c r="AL50" s="3">
        <v>7</v>
      </c>
      <c r="AM50" s="3">
        <v>10</v>
      </c>
      <c r="AN50" s="3">
        <v>4</v>
      </c>
      <c r="AO50" s="3">
        <v>8</v>
      </c>
      <c r="AP50" s="3">
        <v>4</v>
      </c>
      <c r="AQ50" s="3">
        <v>4</v>
      </c>
      <c r="AR50" s="3">
        <v>5</v>
      </c>
      <c r="AS50" s="3">
        <v>3</v>
      </c>
      <c r="AT50" s="3">
        <v>3</v>
      </c>
      <c r="AU50" s="3">
        <v>1</v>
      </c>
      <c r="AV50" s="3">
        <v>7</v>
      </c>
      <c r="AW50" s="10">
        <v>1</v>
      </c>
    </row>
    <row r="51" spans="1:49" x14ac:dyDescent="0.35">
      <c r="A51" s="27" t="s">
        <v>335</v>
      </c>
      <c r="B51" s="3" t="s">
        <v>162</v>
      </c>
      <c r="C51" s="145">
        <f t="shared" si="6"/>
        <v>3.652173913043478</v>
      </c>
      <c r="D51" s="145">
        <v>0</v>
      </c>
      <c r="E51" s="145">
        <v>0</v>
      </c>
      <c r="F51" s="145">
        <v>0</v>
      </c>
      <c r="G51" s="145">
        <v>0</v>
      </c>
      <c r="H51" s="145">
        <v>0</v>
      </c>
      <c r="I51" s="145">
        <v>0</v>
      </c>
      <c r="J51" s="145">
        <v>0</v>
      </c>
      <c r="K51" s="145">
        <v>0</v>
      </c>
      <c r="L51" s="145">
        <v>39</v>
      </c>
      <c r="M51" s="145">
        <v>0</v>
      </c>
      <c r="N51" s="145">
        <v>0</v>
      </c>
      <c r="O51" s="145">
        <v>0</v>
      </c>
      <c r="P51" s="145">
        <v>0</v>
      </c>
      <c r="Q51" s="145">
        <v>0</v>
      </c>
      <c r="R51" s="145">
        <v>0</v>
      </c>
      <c r="S51" s="145">
        <v>0</v>
      </c>
      <c r="T51" s="145">
        <v>0</v>
      </c>
      <c r="U51" s="145">
        <v>80</v>
      </c>
      <c r="V51" s="145">
        <v>0</v>
      </c>
      <c r="W51" s="145">
        <v>0</v>
      </c>
      <c r="X51" s="145">
        <v>49</v>
      </c>
      <c r="Y51" s="145">
        <v>0</v>
      </c>
      <c r="Z51" s="145">
        <v>0</v>
      </c>
      <c r="AA51" s="145">
        <v>0</v>
      </c>
      <c r="AB51" s="145">
        <v>0</v>
      </c>
      <c r="AC51" s="145">
        <v>0</v>
      </c>
      <c r="AD51" s="145">
        <v>0</v>
      </c>
      <c r="AE51" s="145">
        <v>0</v>
      </c>
      <c r="AF51" s="145">
        <v>0</v>
      </c>
      <c r="AG51" s="145">
        <v>0</v>
      </c>
      <c r="AH51" s="145">
        <v>0</v>
      </c>
      <c r="AI51" s="145">
        <v>0</v>
      </c>
      <c r="AJ51" s="145">
        <v>0</v>
      </c>
      <c r="AK51" s="145">
        <v>0</v>
      </c>
      <c r="AL51" s="145">
        <v>0</v>
      </c>
      <c r="AM51" s="145">
        <v>0</v>
      </c>
      <c r="AN51" s="145">
        <v>0</v>
      </c>
      <c r="AO51" s="145">
        <v>0</v>
      </c>
      <c r="AP51" s="145">
        <v>0</v>
      </c>
      <c r="AQ51" s="145">
        <v>0</v>
      </c>
      <c r="AR51" s="145">
        <v>0</v>
      </c>
      <c r="AS51" s="145">
        <v>0</v>
      </c>
      <c r="AT51" s="145">
        <v>0</v>
      </c>
      <c r="AU51" s="145">
        <v>0</v>
      </c>
      <c r="AV51" s="145">
        <v>0</v>
      </c>
      <c r="AW51" s="195">
        <v>0</v>
      </c>
    </row>
    <row r="52" spans="1:49" x14ac:dyDescent="0.35">
      <c r="A52" s="27" t="s">
        <v>335</v>
      </c>
      <c r="B52" s="3" t="s">
        <v>166</v>
      </c>
      <c r="C52" s="145">
        <f t="shared" si="6"/>
        <v>2.7826086956521738</v>
      </c>
      <c r="D52" s="145">
        <v>0</v>
      </c>
      <c r="E52" s="145">
        <v>0</v>
      </c>
      <c r="F52" s="145">
        <v>0</v>
      </c>
      <c r="G52" s="145">
        <v>0</v>
      </c>
      <c r="H52" s="145">
        <v>0</v>
      </c>
      <c r="I52" s="145">
        <v>0</v>
      </c>
      <c r="J52" s="145">
        <v>0</v>
      </c>
      <c r="K52" s="145">
        <v>0</v>
      </c>
      <c r="L52" s="145">
        <v>39</v>
      </c>
      <c r="M52" s="145">
        <v>0</v>
      </c>
      <c r="N52" s="145">
        <v>0</v>
      </c>
      <c r="O52" s="145">
        <v>0</v>
      </c>
      <c r="P52" s="145">
        <v>0</v>
      </c>
      <c r="Q52" s="145">
        <v>0</v>
      </c>
      <c r="R52" s="145">
        <v>0</v>
      </c>
      <c r="S52" s="145">
        <v>0</v>
      </c>
      <c r="T52" s="145">
        <v>0</v>
      </c>
      <c r="U52" s="145">
        <v>40</v>
      </c>
      <c r="V52" s="145">
        <v>0</v>
      </c>
      <c r="W52" s="145">
        <v>0</v>
      </c>
      <c r="X52" s="145">
        <v>49</v>
      </c>
      <c r="Y52" s="145">
        <v>0</v>
      </c>
      <c r="Z52" s="145">
        <v>0</v>
      </c>
      <c r="AA52" s="145">
        <v>0</v>
      </c>
      <c r="AB52" s="145">
        <v>0</v>
      </c>
      <c r="AC52" s="145">
        <v>0</v>
      </c>
      <c r="AD52" s="145">
        <v>0</v>
      </c>
      <c r="AE52" s="145">
        <v>0</v>
      </c>
      <c r="AF52" s="145">
        <v>0</v>
      </c>
      <c r="AG52" s="145">
        <v>0</v>
      </c>
      <c r="AH52" s="145">
        <v>0</v>
      </c>
      <c r="AI52" s="145">
        <v>0</v>
      </c>
      <c r="AJ52" s="145">
        <v>0</v>
      </c>
      <c r="AK52" s="145">
        <v>0</v>
      </c>
      <c r="AL52" s="145">
        <v>0</v>
      </c>
      <c r="AM52" s="145">
        <v>0</v>
      </c>
      <c r="AN52" s="145">
        <v>0</v>
      </c>
      <c r="AO52" s="145">
        <v>0</v>
      </c>
      <c r="AP52" s="145">
        <v>0</v>
      </c>
      <c r="AQ52" s="145">
        <v>0</v>
      </c>
      <c r="AR52" s="145">
        <v>0</v>
      </c>
      <c r="AS52" s="145">
        <v>0</v>
      </c>
      <c r="AT52" s="145">
        <v>0</v>
      </c>
      <c r="AU52" s="145">
        <v>0</v>
      </c>
      <c r="AV52" s="145">
        <v>0</v>
      </c>
      <c r="AW52" s="195">
        <v>0</v>
      </c>
    </row>
    <row r="53" spans="1:49" x14ac:dyDescent="0.35">
      <c r="A53" s="27" t="s">
        <v>335</v>
      </c>
      <c r="B53" s="3" t="s">
        <v>133</v>
      </c>
      <c r="C53" s="4">
        <f t="shared" si="6"/>
        <v>0.17391304347826086</v>
      </c>
      <c r="D53" s="3">
        <v>0</v>
      </c>
      <c r="E53" s="3">
        <v>0</v>
      </c>
      <c r="F53" s="3">
        <v>0</v>
      </c>
      <c r="G53" s="3">
        <v>0</v>
      </c>
      <c r="H53" s="3">
        <v>0</v>
      </c>
      <c r="I53" s="3">
        <v>0</v>
      </c>
      <c r="J53" s="3">
        <v>0</v>
      </c>
      <c r="K53" s="3">
        <v>0</v>
      </c>
      <c r="L53" s="3">
        <v>2</v>
      </c>
      <c r="M53" s="3">
        <v>0</v>
      </c>
      <c r="N53" s="3">
        <v>0</v>
      </c>
      <c r="O53" s="3">
        <v>0</v>
      </c>
      <c r="P53" s="3">
        <v>0</v>
      </c>
      <c r="Q53" s="3">
        <v>0</v>
      </c>
      <c r="R53" s="3">
        <v>0</v>
      </c>
      <c r="S53" s="3">
        <v>0</v>
      </c>
      <c r="T53" s="3">
        <v>0</v>
      </c>
      <c r="U53" s="3">
        <v>4</v>
      </c>
      <c r="V53" s="3">
        <v>0</v>
      </c>
      <c r="W53" s="3">
        <v>0</v>
      </c>
      <c r="X53" s="3">
        <v>2</v>
      </c>
      <c r="Y53" s="3">
        <v>0</v>
      </c>
      <c r="Z53" s="3">
        <v>0</v>
      </c>
      <c r="AA53" s="3">
        <v>0</v>
      </c>
      <c r="AB53" s="3">
        <v>0</v>
      </c>
      <c r="AC53" s="3">
        <v>0</v>
      </c>
      <c r="AD53" s="3">
        <v>0</v>
      </c>
      <c r="AE53" s="3">
        <v>0</v>
      </c>
      <c r="AF53" s="3">
        <v>0</v>
      </c>
      <c r="AG53" s="3">
        <v>0</v>
      </c>
      <c r="AH53" s="3">
        <v>0</v>
      </c>
      <c r="AI53" s="3">
        <v>0</v>
      </c>
      <c r="AJ53" s="3">
        <v>0</v>
      </c>
      <c r="AK53" s="3">
        <v>0</v>
      </c>
      <c r="AL53" s="3">
        <v>0</v>
      </c>
      <c r="AM53" s="3">
        <v>0</v>
      </c>
      <c r="AN53" s="3">
        <v>0</v>
      </c>
      <c r="AO53" s="3">
        <v>0</v>
      </c>
      <c r="AP53" s="3">
        <v>0</v>
      </c>
      <c r="AQ53" s="3">
        <v>0</v>
      </c>
      <c r="AR53" s="3">
        <v>0</v>
      </c>
      <c r="AS53" s="3">
        <v>0</v>
      </c>
      <c r="AT53" s="3">
        <v>0</v>
      </c>
      <c r="AU53" s="3">
        <v>0</v>
      </c>
      <c r="AV53" s="3">
        <v>0</v>
      </c>
      <c r="AW53" s="10">
        <v>0</v>
      </c>
    </row>
    <row r="54" spans="1:49" x14ac:dyDescent="0.35">
      <c r="A54" s="27" t="s">
        <v>335</v>
      </c>
      <c r="B54" s="3" t="s">
        <v>167</v>
      </c>
      <c r="C54" s="4">
        <f t="shared" si="6"/>
        <v>0</v>
      </c>
      <c r="D54" s="4">
        <v>0</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16">
        <v>0</v>
      </c>
    </row>
    <row r="55" spans="1:49" x14ac:dyDescent="0.35">
      <c r="A55" s="27" t="s">
        <v>335</v>
      </c>
      <c r="B55" s="3" t="s">
        <v>132</v>
      </c>
      <c r="C55" s="4">
        <f t="shared" si="6"/>
        <v>8.6956521739130432E-2</v>
      </c>
      <c r="D55" s="3">
        <v>0</v>
      </c>
      <c r="E55" s="3">
        <v>0</v>
      </c>
      <c r="F55" s="3">
        <v>0</v>
      </c>
      <c r="G55" s="3">
        <v>0</v>
      </c>
      <c r="H55" s="3">
        <v>0</v>
      </c>
      <c r="I55" s="3">
        <v>0</v>
      </c>
      <c r="J55" s="3">
        <v>0</v>
      </c>
      <c r="K55" s="3">
        <v>0</v>
      </c>
      <c r="L55" s="3">
        <v>1</v>
      </c>
      <c r="M55" s="3">
        <v>0</v>
      </c>
      <c r="N55" s="3">
        <v>0</v>
      </c>
      <c r="O55" s="3">
        <v>0</v>
      </c>
      <c r="P55" s="3">
        <v>0</v>
      </c>
      <c r="Q55" s="3">
        <v>0</v>
      </c>
      <c r="R55" s="3">
        <v>0</v>
      </c>
      <c r="S55" s="3">
        <v>0</v>
      </c>
      <c r="T55" s="3">
        <v>0</v>
      </c>
      <c r="U55" s="3">
        <v>2</v>
      </c>
      <c r="V55" s="3">
        <v>0</v>
      </c>
      <c r="W55" s="3">
        <v>0</v>
      </c>
      <c r="X55" s="3">
        <v>1</v>
      </c>
      <c r="Y55" s="3">
        <v>0</v>
      </c>
      <c r="Z55" s="3">
        <v>0</v>
      </c>
      <c r="AA55" s="3">
        <v>0</v>
      </c>
      <c r="AB55" s="3">
        <v>0</v>
      </c>
      <c r="AC55" s="3">
        <v>0</v>
      </c>
      <c r="AD55" s="3">
        <v>0</v>
      </c>
      <c r="AE55" s="3">
        <v>0</v>
      </c>
      <c r="AF55" s="3">
        <v>0</v>
      </c>
      <c r="AG55" s="3">
        <v>0</v>
      </c>
      <c r="AH55" s="3">
        <v>0</v>
      </c>
      <c r="AI55" s="3">
        <v>0</v>
      </c>
      <c r="AJ55" s="3">
        <v>0</v>
      </c>
      <c r="AK55" s="3">
        <v>0</v>
      </c>
      <c r="AL55" s="3">
        <v>0</v>
      </c>
      <c r="AM55" s="3">
        <v>0</v>
      </c>
      <c r="AN55" s="3">
        <v>0</v>
      </c>
      <c r="AO55" s="3">
        <v>0</v>
      </c>
      <c r="AP55" s="3">
        <v>0</v>
      </c>
      <c r="AQ55" s="3">
        <v>0</v>
      </c>
      <c r="AR55" s="3">
        <v>0</v>
      </c>
      <c r="AS55" s="3">
        <v>0</v>
      </c>
      <c r="AT55" s="3">
        <v>0</v>
      </c>
      <c r="AU55" s="3">
        <v>0</v>
      </c>
      <c r="AV55" s="3">
        <v>0</v>
      </c>
      <c r="AW55" s="10">
        <v>0</v>
      </c>
    </row>
    <row r="56" spans="1:49" x14ac:dyDescent="0.35">
      <c r="A56" s="27" t="s">
        <v>336</v>
      </c>
      <c r="B56" s="3" t="s">
        <v>162</v>
      </c>
      <c r="C56" s="145">
        <f t="shared" si="6"/>
        <v>26.326086956521738</v>
      </c>
      <c r="D56" s="145">
        <v>0</v>
      </c>
      <c r="E56" s="145">
        <v>55</v>
      </c>
      <c r="F56" s="145">
        <v>0</v>
      </c>
      <c r="G56" s="145">
        <v>0</v>
      </c>
      <c r="H56" s="145">
        <v>0</v>
      </c>
      <c r="I56" s="145">
        <v>171</v>
      </c>
      <c r="J56" s="145">
        <v>0</v>
      </c>
      <c r="K56" s="145">
        <v>58</v>
      </c>
      <c r="L56" s="145">
        <v>0</v>
      </c>
      <c r="M56" s="145">
        <v>0</v>
      </c>
      <c r="N56" s="145">
        <v>50</v>
      </c>
      <c r="O56" s="145">
        <v>0</v>
      </c>
      <c r="P56" s="145">
        <v>0</v>
      </c>
      <c r="Q56" s="145">
        <v>0</v>
      </c>
      <c r="R56" s="145">
        <v>112</v>
      </c>
      <c r="S56" s="145">
        <v>50</v>
      </c>
      <c r="T56" s="145">
        <v>0</v>
      </c>
      <c r="U56" s="145">
        <v>0</v>
      </c>
      <c r="V56" s="145">
        <v>50</v>
      </c>
      <c r="W56" s="145">
        <v>0</v>
      </c>
      <c r="X56" s="145">
        <v>50</v>
      </c>
      <c r="Y56" s="145">
        <v>55</v>
      </c>
      <c r="Z56" s="145">
        <v>0</v>
      </c>
      <c r="AA56" s="145">
        <v>0</v>
      </c>
      <c r="AB56" s="145">
        <v>50</v>
      </c>
      <c r="AC56" s="145">
        <v>0</v>
      </c>
      <c r="AD56" s="145">
        <v>55</v>
      </c>
      <c r="AE56" s="145">
        <v>0</v>
      </c>
      <c r="AF56" s="145">
        <v>50</v>
      </c>
      <c r="AG56" s="145">
        <v>0</v>
      </c>
      <c r="AH56" s="145">
        <v>0</v>
      </c>
      <c r="AI56" s="145">
        <v>0</v>
      </c>
      <c r="AJ56" s="145">
        <v>0</v>
      </c>
      <c r="AK56" s="145">
        <v>0</v>
      </c>
      <c r="AL56" s="145">
        <v>150</v>
      </c>
      <c r="AM56" s="145">
        <v>50</v>
      </c>
      <c r="AN56" s="145">
        <v>205</v>
      </c>
      <c r="AO56" s="145">
        <v>0</v>
      </c>
      <c r="AP56" s="145">
        <v>0</v>
      </c>
      <c r="AQ56" s="145">
        <v>0</v>
      </c>
      <c r="AR56" s="145">
        <v>0</v>
      </c>
      <c r="AS56" s="145">
        <v>0</v>
      </c>
      <c r="AT56" s="145">
        <v>0</v>
      </c>
      <c r="AU56" s="145">
        <v>0</v>
      </c>
      <c r="AV56" s="145">
        <v>0</v>
      </c>
      <c r="AW56" s="195">
        <v>0</v>
      </c>
    </row>
    <row r="57" spans="1:49" x14ac:dyDescent="0.35">
      <c r="A57" s="27" t="s">
        <v>336</v>
      </c>
      <c r="B57" s="3" t="s">
        <v>166</v>
      </c>
      <c r="C57" s="145">
        <f t="shared" si="6"/>
        <v>22.260869565217391</v>
      </c>
      <c r="D57" s="145">
        <v>0</v>
      </c>
      <c r="E57" s="145">
        <v>55</v>
      </c>
      <c r="F57" s="145">
        <v>0</v>
      </c>
      <c r="G57" s="145">
        <v>0</v>
      </c>
      <c r="H57" s="145">
        <v>0</v>
      </c>
      <c r="I57" s="145">
        <v>86</v>
      </c>
      <c r="J57" s="145">
        <v>0</v>
      </c>
      <c r="K57" s="145">
        <v>58</v>
      </c>
      <c r="L57" s="145">
        <v>0</v>
      </c>
      <c r="M57" s="145">
        <v>0</v>
      </c>
      <c r="N57" s="145">
        <v>50</v>
      </c>
      <c r="O57" s="145">
        <v>0</v>
      </c>
      <c r="P57" s="145">
        <v>0</v>
      </c>
      <c r="Q57" s="145">
        <v>0</v>
      </c>
      <c r="R57" s="145">
        <v>112</v>
      </c>
      <c r="S57" s="145">
        <v>50</v>
      </c>
      <c r="T57" s="145">
        <v>0</v>
      </c>
      <c r="U57" s="145">
        <v>0</v>
      </c>
      <c r="V57" s="145">
        <v>50</v>
      </c>
      <c r="W57" s="145">
        <v>0</v>
      </c>
      <c r="X57" s="145">
        <v>50</v>
      </c>
      <c r="Y57" s="145">
        <v>55</v>
      </c>
      <c r="Z57" s="145">
        <v>0</v>
      </c>
      <c r="AA57" s="145">
        <v>0</v>
      </c>
      <c r="AB57" s="145">
        <v>50</v>
      </c>
      <c r="AC57" s="145">
        <v>0</v>
      </c>
      <c r="AD57" s="145">
        <v>55</v>
      </c>
      <c r="AE57" s="145">
        <v>0</v>
      </c>
      <c r="AF57" s="145">
        <v>50</v>
      </c>
      <c r="AG57" s="145">
        <v>0</v>
      </c>
      <c r="AH57" s="145">
        <v>0</v>
      </c>
      <c r="AI57" s="145">
        <v>0</v>
      </c>
      <c r="AJ57" s="145">
        <v>0</v>
      </c>
      <c r="AK57" s="145">
        <v>0</v>
      </c>
      <c r="AL57" s="145">
        <v>150</v>
      </c>
      <c r="AM57" s="145">
        <v>50</v>
      </c>
      <c r="AN57" s="145">
        <v>103</v>
      </c>
      <c r="AO57" s="145">
        <v>0</v>
      </c>
      <c r="AP57" s="145">
        <v>0</v>
      </c>
      <c r="AQ57" s="145">
        <v>0</v>
      </c>
      <c r="AR57" s="145">
        <v>0</v>
      </c>
      <c r="AS57" s="145">
        <v>0</v>
      </c>
      <c r="AT57" s="145">
        <v>0</v>
      </c>
      <c r="AU57" s="145">
        <v>0</v>
      </c>
      <c r="AV57" s="145">
        <v>0</v>
      </c>
      <c r="AW57" s="195">
        <v>0</v>
      </c>
    </row>
    <row r="58" spans="1:49" x14ac:dyDescent="0.35">
      <c r="A58" s="27" t="s">
        <v>336</v>
      </c>
      <c r="B58" s="3" t="s">
        <v>133</v>
      </c>
      <c r="C58" s="4">
        <f t="shared" si="6"/>
        <v>0.45652173913043476</v>
      </c>
      <c r="D58" s="3">
        <v>0</v>
      </c>
      <c r="E58" s="3">
        <v>1</v>
      </c>
      <c r="F58" s="3">
        <v>0</v>
      </c>
      <c r="G58" s="3">
        <v>0</v>
      </c>
      <c r="H58" s="3">
        <v>0</v>
      </c>
      <c r="I58" s="3">
        <v>3</v>
      </c>
      <c r="J58" s="3">
        <v>0</v>
      </c>
      <c r="K58" s="3">
        <v>1</v>
      </c>
      <c r="L58" s="3">
        <v>0</v>
      </c>
      <c r="M58" s="3">
        <v>0</v>
      </c>
      <c r="N58" s="3">
        <v>1</v>
      </c>
      <c r="O58" s="3">
        <v>0</v>
      </c>
      <c r="P58" s="3">
        <v>0</v>
      </c>
      <c r="Q58" s="3">
        <v>0</v>
      </c>
      <c r="R58" s="3">
        <v>2</v>
      </c>
      <c r="S58" s="3">
        <v>1</v>
      </c>
      <c r="T58" s="3">
        <v>0</v>
      </c>
      <c r="U58" s="3">
        <v>0</v>
      </c>
      <c r="V58" s="3">
        <v>1</v>
      </c>
      <c r="W58" s="3">
        <v>0</v>
      </c>
      <c r="X58" s="3">
        <v>1</v>
      </c>
      <c r="Y58" s="3">
        <v>1</v>
      </c>
      <c r="Z58" s="3">
        <v>0</v>
      </c>
      <c r="AA58" s="3">
        <v>0</v>
      </c>
      <c r="AB58" s="3">
        <v>1</v>
      </c>
      <c r="AC58" s="3">
        <v>0</v>
      </c>
      <c r="AD58" s="3">
        <v>1</v>
      </c>
      <c r="AE58" s="3">
        <v>0</v>
      </c>
      <c r="AF58" s="3">
        <v>1</v>
      </c>
      <c r="AG58" s="3">
        <v>0</v>
      </c>
      <c r="AH58" s="3">
        <v>0</v>
      </c>
      <c r="AI58" s="3">
        <v>0</v>
      </c>
      <c r="AJ58" s="3">
        <v>0</v>
      </c>
      <c r="AK58" s="3">
        <v>0</v>
      </c>
      <c r="AL58" s="3">
        <v>2</v>
      </c>
      <c r="AM58" s="3">
        <v>1</v>
      </c>
      <c r="AN58" s="3">
        <v>3</v>
      </c>
      <c r="AO58" s="3">
        <v>0</v>
      </c>
      <c r="AP58" s="3">
        <v>0</v>
      </c>
      <c r="AQ58" s="3">
        <v>0</v>
      </c>
      <c r="AR58" s="3">
        <v>0</v>
      </c>
      <c r="AS58" s="3">
        <v>0</v>
      </c>
      <c r="AT58" s="3">
        <v>0</v>
      </c>
      <c r="AU58" s="3">
        <v>0</v>
      </c>
      <c r="AV58" s="3">
        <v>0</v>
      </c>
      <c r="AW58" s="10">
        <v>0</v>
      </c>
    </row>
    <row r="59" spans="1:49" x14ac:dyDescent="0.35">
      <c r="A59" s="27" t="s">
        <v>336</v>
      </c>
      <c r="B59" s="3" t="s">
        <v>167</v>
      </c>
      <c r="C59" s="4">
        <f t="shared" si="6"/>
        <v>0</v>
      </c>
      <c r="D59" s="4">
        <v>0</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16">
        <v>0</v>
      </c>
    </row>
    <row r="60" spans="1:49" x14ac:dyDescent="0.35">
      <c r="A60" s="27" t="s">
        <v>336</v>
      </c>
      <c r="B60" s="3" t="s">
        <v>132</v>
      </c>
      <c r="C60" s="4">
        <f t="shared" si="6"/>
        <v>0.36956521739130432</v>
      </c>
      <c r="D60" s="3">
        <v>0</v>
      </c>
      <c r="E60" s="3">
        <v>1</v>
      </c>
      <c r="F60" s="3">
        <v>0</v>
      </c>
      <c r="G60" s="3">
        <v>0</v>
      </c>
      <c r="H60" s="3">
        <v>0</v>
      </c>
      <c r="I60" s="3">
        <v>2</v>
      </c>
      <c r="J60" s="3">
        <v>0</v>
      </c>
      <c r="K60" s="3">
        <v>1</v>
      </c>
      <c r="L60" s="3">
        <v>0</v>
      </c>
      <c r="M60" s="3">
        <v>0</v>
      </c>
      <c r="N60" s="3">
        <v>1</v>
      </c>
      <c r="O60" s="3">
        <v>0</v>
      </c>
      <c r="P60" s="3">
        <v>0</v>
      </c>
      <c r="Q60" s="3">
        <v>0</v>
      </c>
      <c r="R60" s="3">
        <v>1</v>
      </c>
      <c r="S60" s="3">
        <v>1</v>
      </c>
      <c r="T60" s="3">
        <v>0</v>
      </c>
      <c r="U60" s="3">
        <v>0</v>
      </c>
      <c r="V60" s="3">
        <v>1</v>
      </c>
      <c r="W60" s="3">
        <v>0</v>
      </c>
      <c r="X60" s="3">
        <v>1</v>
      </c>
      <c r="Y60" s="3">
        <v>1</v>
      </c>
      <c r="Z60" s="3">
        <v>0</v>
      </c>
      <c r="AA60" s="3">
        <v>0</v>
      </c>
      <c r="AB60" s="3">
        <v>1</v>
      </c>
      <c r="AC60" s="3">
        <v>0</v>
      </c>
      <c r="AD60" s="3">
        <v>1</v>
      </c>
      <c r="AE60" s="3">
        <v>0</v>
      </c>
      <c r="AF60" s="3">
        <v>1</v>
      </c>
      <c r="AG60" s="3">
        <v>0</v>
      </c>
      <c r="AH60" s="3">
        <v>0</v>
      </c>
      <c r="AI60" s="3">
        <v>0</v>
      </c>
      <c r="AJ60" s="3">
        <v>0</v>
      </c>
      <c r="AK60" s="3">
        <v>0</v>
      </c>
      <c r="AL60" s="3">
        <v>1</v>
      </c>
      <c r="AM60" s="3">
        <v>1</v>
      </c>
      <c r="AN60" s="3">
        <v>2</v>
      </c>
      <c r="AO60" s="3">
        <v>0</v>
      </c>
      <c r="AP60" s="3">
        <v>0</v>
      </c>
      <c r="AQ60" s="3">
        <v>0</v>
      </c>
      <c r="AR60" s="3">
        <v>0</v>
      </c>
      <c r="AS60" s="3">
        <v>0</v>
      </c>
      <c r="AT60" s="3">
        <v>0</v>
      </c>
      <c r="AU60" s="3">
        <v>0</v>
      </c>
      <c r="AV60" s="3">
        <v>0</v>
      </c>
      <c r="AW60" s="10">
        <v>0</v>
      </c>
    </row>
    <row r="61" spans="1:49" x14ac:dyDescent="0.35">
      <c r="A61" s="27" t="s">
        <v>337</v>
      </c>
      <c r="B61" s="3" t="s">
        <v>162</v>
      </c>
      <c r="C61" s="145">
        <f t="shared" si="6"/>
        <v>1766.304347826087</v>
      </c>
      <c r="D61" s="145">
        <v>1625</v>
      </c>
      <c r="E61" s="145">
        <v>2266</v>
      </c>
      <c r="F61" s="145">
        <v>3940</v>
      </c>
      <c r="G61" s="145">
        <v>3228</v>
      </c>
      <c r="H61" s="145">
        <v>3581</v>
      </c>
      <c r="I61" s="145">
        <v>4546</v>
      </c>
      <c r="J61" s="145">
        <v>1455</v>
      </c>
      <c r="K61" s="145">
        <v>2568</v>
      </c>
      <c r="L61" s="145">
        <v>2640</v>
      </c>
      <c r="M61" s="145">
        <v>3244</v>
      </c>
      <c r="N61" s="145">
        <v>2647</v>
      </c>
      <c r="O61" s="145">
        <v>1596</v>
      </c>
      <c r="P61" s="145">
        <v>2820</v>
      </c>
      <c r="Q61" s="145">
        <v>1074</v>
      </c>
      <c r="R61" s="145">
        <v>1075</v>
      </c>
      <c r="S61" s="145">
        <v>2024</v>
      </c>
      <c r="T61" s="145">
        <v>1722</v>
      </c>
      <c r="U61" s="145">
        <v>2196</v>
      </c>
      <c r="V61" s="145">
        <v>1352</v>
      </c>
      <c r="W61" s="145">
        <v>1475</v>
      </c>
      <c r="X61" s="145">
        <v>1589</v>
      </c>
      <c r="Y61" s="145">
        <v>2968</v>
      </c>
      <c r="Z61" s="145">
        <v>2157</v>
      </c>
      <c r="AA61" s="145">
        <v>2324</v>
      </c>
      <c r="AB61" s="145">
        <v>1217</v>
      </c>
      <c r="AC61" s="145">
        <v>1165</v>
      </c>
      <c r="AD61" s="145">
        <v>1370</v>
      </c>
      <c r="AE61" s="145">
        <v>2396</v>
      </c>
      <c r="AF61" s="145">
        <v>1244</v>
      </c>
      <c r="AG61" s="145">
        <v>2050</v>
      </c>
      <c r="AH61" s="145">
        <v>1220</v>
      </c>
      <c r="AI61" s="145">
        <v>2177</v>
      </c>
      <c r="AJ61" s="145">
        <v>1709</v>
      </c>
      <c r="AK61" s="145">
        <v>1242</v>
      </c>
      <c r="AL61" s="145">
        <v>418</v>
      </c>
      <c r="AM61" s="145">
        <v>1421</v>
      </c>
      <c r="AN61" s="145">
        <v>1218</v>
      </c>
      <c r="AO61" s="145">
        <v>1119</v>
      </c>
      <c r="AP61" s="145">
        <v>155</v>
      </c>
      <c r="AQ61" s="145">
        <v>0</v>
      </c>
      <c r="AR61" s="145">
        <v>112</v>
      </c>
      <c r="AS61" s="145">
        <v>2069</v>
      </c>
      <c r="AT61" s="145">
        <v>998</v>
      </c>
      <c r="AU61" s="145">
        <v>980</v>
      </c>
      <c r="AV61" s="145">
        <v>267</v>
      </c>
      <c r="AW61" s="195">
        <v>591</v>
      </c>
    </row>
    <row r="62" spans="1:49" x14ac:dyDescent="0.35">
      <c r="A62" s="27" t="s">
        <v>337</v>
      </c>
      <c r="B62" s="3" t="s">
        <v>166</v>
      </c>
      <c r="C62" s="145">
        <f t="shared" si="6"/>
        <v>261.89130434782606</v>
      </c>
      <c r="D62" s="145">
        <v>163</v>
      </c>
      <c r="E62" s="145">
        <v>283</v>
      </c>
      <c r="F62" s="145">
        <v>657</v>
      </c>
      <c r="G62" s="145">
        <v>538</v>
      </c>
      <c r="H62" s="145">
        <v>326</v>
      </c>
      <c r="I62" s="145">
        <v>505</v>
      </c>
      <c r="J62" s="145">
        <v>162</v>
      </c>
      <c r="K62" s="145">
        <v>367</v>
      </c>
      <c r="L62" s="145">
        <v>330</v>
      </c>
      <c r="M62" s="145">
        <v>463</v>
      </c>
      <c r="N62" s="145">
        <v>265</v>
      </c>
      <c r="O62" s="145">
        <v>160</v>
      </c>
      <c r="P62" s="145">
        <v>403</v>
      </c>
      <c r="Q62" s="145">
        <v>215</v>
      </c>
      <c r="R62" s="145">
        <v>179</v>
      </c>
      <c r="S62" s="145">
        <v>253</v>
      </c>
      <c r="T62" s="145">
        <v>246</v>
      </c>
      <c r="U62" s="145">
        <v>220</v>
      </c>
      <c r="V62" s="145">
        <v>150</v>
      </c>
      <c r="W62" s="145">
        <v>164</v>
      </c>
      <c r="X62" s="145">
        <v>159</v>
      </c>
      <c r="Y62" s="145">
        <v>297</v>
      </c>
      <c r="Z62" s="145">
        <v>180</v>
      </c>
      <c r="AA62" s="145">
        <v>332</v>
      </c>
      <c r="AB62" s="145">
        <v>135</v>
      </c>
      <c r="AC62" s="145">
        <v>233</v>
      </c>
      <c r="AD62" s="145">
        <v>196</v>
      </c>
      <c r="AE62" s="145">
        <v>266</v>
      </c>
      <c r="AF62" s="145">
        <v>207</v>
      </c>
      <c r="AG62" s="145">
        <v>410</v>
      </c>
      <c r="AH62" s="145">
        <v>203</v>
      </c>
      <c r="AI62" s="145">
        <v>435</v>
      </c>
      <c r="AJ62" s="145">
        <v>427</v>
      </c>
      <c r="AK62" s="145">
        <v>414</v>
      </c>
      <c r="AL62" s="145">
        <v>104</v>
      </c>
      <c r="AM62" s="145">
        <v>203</v>
      </c>
      <c r="AN62" s="145">
        <v>203</v>
      </c>
      <c r="AO62" s="145">
        <v>224</v>
      </c>
      <c r="AP62" s="145">
        <v>155</v>
      </c>
      <c r="AQ62" s="145">
        <v>0</v>
      </c>
      <c r="AR62" s="145">
        <v>112</v>
      </c>
      <c r="AS62" s="145">
        <v>230</v>
      </c>
      <c r="AT62" s="145">
        <v>200</v>
      </c>
      <c r="AU62" s="145">
        <v>245</v>
      </c>
      <c r="AV62" s="145">
        <v>133</v>
      </c>
      <c r="AW62" s="195">
        <v>295</v>
      </c>
    </row>
    <row r="63" spans="1:49" x14ac:dyDescent="0.35">
      <c r="A63" s="27" t="s">
        <v>337</v>
      </c>
      <c r="B63" s="3" t="s">
        <v>133</v>
      </c>
      <c r="C63" s="4">
        <f t="shared" si="6"/>
        <v>22.673913043478262</v>
      </c>
      <c r="D63" s="4">
        <v>22</v>
      </c>
      <c r="E63" s="4">
        <v>23</v>
      </c>
      <c r="F63" s="4">
        <v>54</v>
      </c>
      <c r="G63" s="4">
        <v>45</v>
      </c>
      <c r="H63" s="4">
        <v>46</v>
      </c>
      <c r="I63" s="4">
        <v>40</v>
      </c>
      <c r="J63" s="4">
        <v>21</v>
      </c>
      <c r="K63" s="4">
        <v>26</v>
      </c>
      <c r="L63" s="4">
        <v>37</v>
      </c>
      <c r="M63" s="4">
        <v>39</v>
      </c>
      <c r="N63" s="4">
        <v>28</v>
      </c>
      <c r="O63" s="4">
        <v>24</v>
      </c>
      <c r="P63" s="4">
        <v>16</v>
      </c>
      <c r="Q63" s="4">
        <v>14</v>
      </c>
      <c r="R63" s="4">
        <v>17</v>
      </c>
      <c r="S63" s="4">
        <v>27</v>
      </c>
      <c r="T63" s="4">
        <v>23</v>
      </c>
      <c r="U63" s="4">
        <v>28</v>
      </c>
      <c r="V63" s="4">
        <v>22</v>
      </c>
      <c r="W63" s="4">
        <v>29</v>
      </c>
      <c r="X63" s="4">
        <v>25</v>
      </c>
      <c r="Y63" s="4">
        <v>41</v>
      </c>
      <c r="Z63" s="4">
        <v>31</v>
      </c>
      <c r="AA63" s="4">
        <v>27</v>
      </c>
      <c r="AB63" s="4">
        <v>19</v>
      </c>
      <c r="AC63" s="4">
        <v>13</v>
      </c>
      <c r="AD63" s="4">
        <v>15</v>
      </c>
      <c r="AE63" s="4">
        <v>35</v>
      </c>
      <c r="AF63" s="4">
        <v>17</v>
      </c>
      <c r="AG63" s="4">
        <v>26</v>
      </c>
      <c r="AH63" s="4">
        <v>14</v>
      </c>
      <c r="AI63" s="4">
        <v>38</v>
      </c>
      <c r="AJ63" s="4">
        <v>17</v>
      </c>
      <c r="AK63" s="4">
        <v>12</v>
      </c>
      <c r="AL63" s="4">
        <v>9</v>
      </c>
      <c r="AM63" s="4">
        <v>20</v>
      </c>
      <c r="AN63" s="4">
        <v>16</v>
      </c>
      <c r="AO63" s="4">
        <v>20</v>
      </c>
      <c r="AP63" s="4">
        <v>2</v>
      </c>
      <c r="AQ63" s="3">
        <v>0</v>
      </c>
      <c r="AR63" s="3">
        <v>1</v>
      </c>
      <c r="AS63" s="4">
        <v>21</v>
      </c>
      <c r="AT63" s="4">
        <v>16</v>
      </c>
      <c r="AU63" s="4">
        <v>12</v>
      </c>
      <c r="AV63" s="4">
        <v>5</v>
      </c>
      <c r="AW63" s="16">
        <v>10</v>
      </c>
    </row>
    <row r="64" spans="1:49" x14ac:dyDescent="0.35">
      <c r="A64" s="27" t="s">
        <v>337</v>
      </c>
      <c r="B64" s="3" t="s">
        <v>167</v>
      </c>
      <c r="C64" s="4">
        <f t="shared" si="6"/>
        <v>522.24052214602887</v>
      </c>
      <c r="D64" s="4">
        <v>522</v>
      </c>
      <c r="E64" s="4">
        <v>842</v>
      </c>
      <c r="F64" s="4">
        <v>1294</v>
      </c>
      <c r="G64" s="4">
        <v>1039</v>
      </c>
      <c r="H64" s="4">
        <v>1097</v>
      </c>
      <c r="I64" s="4">
        <v>1435</v>
      </c>
      <c r="J64" s="4">
        <v>453</v>
      </c>
      <c r="K64" s="4">
        <v>880.76660531704056</v>
      </c>
      <c r="L64" s="4">
        <v>804.29741340028636</v>
      </c>
      <c r="M64" s="4">
        <v>1129</v>
      </c>
      <c r="N64" s="4">
        <v>974</v>
      </c>
      <c r="O64" s="4">
        <v>482</v>
      </c>
      <c r="P64" s="4">
        <v>1113</v>
      </c>
      <c r="Q64" s="4">
        <v>321</v>
      </c>
      <c r="R64" s="4">
        <v>322</v>
      </c>
      <c r="S64" s="4">
        <v>650</v>
      </c>
      <c r="T64" s="4">
        <v>532</v>
      </c>
      <c r="U64" s="4">
        <v>727</v>
      </c>
      <c r="V64" s="4">
        <v>391</v>
      </c>
      <c r="W64" s="4">
        <v>292</v>
      </c>
      <c r="X64" s="4">
        <v>446</v>
      </c>
      <c r="Y64" s="4">
        <v>857</v>
      </c>
      <c r="Z64" s="4">
        <v>590</v>
      </c>
      <c r="AA64" s="4">
        <v>447</v>
      </c>
      <c r="AB64" s="4">
        <v>275</v>
      </c>
      <c r="AC64" s="4">
        <v>373</v>
      </c>
      <c r="AD64" s="4">
        <v>390</v>
      </c>
      <c r="AE64" s="4">
        <v>609</v>
      </c>
      <c r="AF64" s="4">
        <v>328</v>
      </c>
      <c r="AG64" s="4">
        <v>627</v>
      </c>
      <c r="AH64" s="4">
        <v>373</v>
      </c>
      <c r="AI64" s="4">
        <v>501</v>
      </c>
      <c r="AJ64" s="4">
        <v>224</v>
      </c>
      <c r="AK64" s="4">
        <v>389</v>
      </c>
      <c r="AL64" s="4">
        <v>66</v>
      </c>
      <c r="AM64" s="4">
        <v>357</v>
      </c>
      <c r="AN64" s="4">
        <v>335</v>
      </c>
      <c r="AO64" s="4">
        <v>216</v>
      </c>
      <c r="AP64" s="4">
        <v>41</v>
      </c>
      <c r="AQ64" s="4">
        <v>0</v>
      </c>
      <c r="AR64" s="4">
        <v>35</v>
      </c>
      <c r="AS64" s="4">
        <v>609</v>
      </c>
      <c r="AT64" s="4">
        <v>222</v>
      </c>
      <c r="AU64" s="4">
        <v>243</v>
      </c>
      <c r="AV64" s="4">
        <v>46</v>
      </c>
      <c r="AW64" s="16">
        <v>124</v>
      </c>
    </row>
    <row r="65" spans="1:49" x14ac:dyDescent="0.35">
      <c r="A65" s="27" t="s">
        <v>337</v>
      </c>
      <c r="B65" s="3" t="s">
        <v>132</v>
      </c>
      <c r="C65" s="4">
        <f t="shared" si="6"/>
        <v>6.6521739130434785</v>
      </c>
      <c r="D65" s="4">
        <v>10</v>
      </c>
      <c r="E65" s="3">
        <v>8</v>
      </c>
      <c r="F65" s="3">
        <v>6</v>
      </c>
      <c r="G65" s="3">
        <v>6</v>
      </c>
      <c r="H65" s="4">
        <v>11</v>
      </c>
      <c r="I65" s="3">
        <v>9</v>
      </c>
      <c r="J65" s="4">
        <v>9</v>
      </c>
      <c r="K65" s="3">
        <v>7</v>
      </c>
      <c r="L65" s="3">
        <v>8</v>
      </c>
      <c r="M65" s="3">
        <v>7</v>
      </c>
      <c r="N65" s="3">
        <v>10</v>
      </c>
      <c r="O65" s="3">
        <v>10</v>
      </c>
      <c r="P65" s="3">
        <v>7</v>
      </c>
      <c r="Q65" s="3">
        <v>5</v>
      </c>
      <c r="R65" s="3">
        <v>6</v>
      </c>
      <c r="S65" s="4">
        <v>8</v>
      </c>
      <c r="T65" s="3">
        <v>7</v>
      </c>
      <c r="U65" s="3">
        <v>10</v>
      </c>
      <c r="V65" s="3">
        <v>9</v>
      </c>
      <c r="W65" s="3">
        <v>9</v>
      </c>
      <c r="X65" s="3">
        <v>10</v>
      </c>
      <c r="Y65" s="4">
        <v>10</v>
      </c>
      <c r="Z65" s="4">
        <v>12</v>
      </c>
      <c r="AA65" s="3">
        <v>7</v>
      </c>
      <c r="AB65" s="3">
        <v>9</v>
      </c>
      <c r="AC65" s="3">
        <v>5</v>
      </c>
      <c r="AD65" s="3">
        <v>7</v>
      </c>
      <c r="AE65" s="4">
        <v>9</v>
      </c>
      <c r="AF65" s="4">
        <v>6</v>
      </c>
      <c r="AG65" s="4">
        <v>5</v>
      </c>
      <c r="AH65" s="3">
        <v>6</v>
      </c>
      <c r="AI65" s="3">
        <v>5</v>
      </c>
      <c r="AJ65" s="4">
        <v>4</v>
      </c>
      <c r="AK65" s="3">
        <v>3</v>
      </c>
      <c r="AL65" s="3">
        <v>4</v>
      </c>
      <c r="AM65" s="3">
        <v>7</v>
      </c>
      <c r="AN65" s="3">
        <v>6</v>
      </c>
      <c r="AO65" s="3">
        <v>5</v>
      </c>
      <c r="AP65" s="3">
        <v>1</v>
      </c>
      <c r="AQ65" s="3">
        <v>0</v>
      </c>
      <c r="AR65" s="3">
        <v>1</v>
      </c>
      <c r="AS65" s="4">
        <v>9</v>
      </c>
      <c r="AT65" s="3">
        <v>5</v>
      </c>
      <c r="AU65" s="3">
        <v>4</v>
      </c>
      <c r="AV65" s="4">
        <v>2</v>
      </c>
      <c r="AW65" s="16">
        <v>2</v>
      </c>
    </row>
    <row r="66" spans="1:49" x14ac:dyDescent="0.35">
      <c r="A66" s="27" t="s">
        <v>342</v>
      </c>
      <c r="B66" s="3" t="s">
        <v>162</v>
      </c>
      <c r="C66" s="145">
        <f t="shared" si="6"/>
        <v>265.71739130434781</v>
      </c>
      <c r="D66" s="145">
        <v>0</v>
      </c>
      <c r="E66" s="145">
        <v>0</v>
      </c>
      <c r="F66" s="145">
        <v>0</v>
      </c>
      <c r="G66" s="145">
        <v>0</v>
      </c>
      <c r="H66" s="145">
        <v>0</v>
      </c>
      <c r="I66" s="145">
        <v>0</v>
      </c>
      <c r="J66" s="145">
        <v>80</v>
      </c>
      <c r="K66" s="145">
        <v>0</v>
      </c>
      <c r="L66" s="145">
        <v>0</v>
      </c>
      <c r="M66" s="145">
        <v>0</v>
      </c>
      <c r="N66" s="145">
        <v>7500</v>
      </c>
      <c r="O66" s="145">
        <v>0</v>
      </c>
      <c r="P66" s="145">
        <v>0</v>
      </c>
      <c r="Q66" s="145">
        <v>0</v>
      </c>
      <c r="R66" s="145">
        <v>0</v>
      </c>
      <c r="S66" s="145">
        <v>500</v>
      </c>
      <c r="T66" s="145">
        <v>0</v>
      </c>
      <c r="U66" s="145">
        <v>578</v>
      </c>
      <c r="V66" s="145">
        <v>1150</v>
      </c>
      <c r="W66" s="145">
        <v>0</v>
      </c>
      <c r="X66" s="145">
        <v>0</v>
      </c>
      <c r="Y66" s="145">
        <v>0</v>
      </c>
      <c r="Z66" s="145">
        <v>0</v>
      </c>
      <c r="AA66" s="145">
        <v>0</v>
      </c>
      <c r="AB66" s="145">
        <v>0</v>
      </c>
      <c r="AC66" s="145">
        <v>0</v>
      </c>
      <c r="AD66" s="145">
        <v>0</v>
      </c>
      <c r="AE66" s="145">
        <v>0</v>
      </c>
      <c r="AF66" s="145">
        <v>0</v>
      </c>
      <c r="AG66" s="145">
        <v>0</v>
      </c>
      <c r="AH66" s="145">
        <v>0</v>
      </c>
      <c r="AI66" s="145">
        <v>2415</v>
      </c>
      <c r="AJ66" s="145">
        <v>0</v>
      </c>
      <c r="AK66" s="145">
        <v>0</v>
      </c>
      <c r="AL66" s="145">
        <v>0</v>
      </c>
      <c r="AM66" s="145">
        <v>0</v>
      </c>
      <c r="AN66" s="145">
        <v>0</v>
      </c>
      <c r="AO66" s="145">
        <v>0</v>
      </c>
      <c r="AP66" s="145">
        <v>0</v>
      </c>
      <c r="AQ66" s="145">
        <v>0</v>
      </c>
      <c r="AR66" s="145">
        <v>0</v>
      </c>
      <c r="AS66" s="145">
        <v>0</v>
      </c>
      <c r="AT66" s="145">
        <v>0</v>
      </c>
      <c r="AU66" s="145">
        <v>0</v>
      </c>
      <c r="AV66" s="145">
        <v>0</v>
      </c>
      <c r="AW66" s="195">
        <v>0</v>
      </c>
    </row>
    <row r="67" spans="1:49" x14ac:dyDescent="0.35">
      <c r="A67" s="27" t="s">
        <v>342</v>
      </c>
      <c r="B67" s="3" t="s">
        <v>166</v>
      </c>
      <c r="C67" s="145">
        <f t="shared" si="6"/>
        <v>265.71739130434781</v>
      </c>
      <c r="D67" s="145">
        <v>0</v>
      </c>
      <c r="E67" s="145">
        <v>0</v>
      </c>
      <c r="F67" s="145">
        <v>0</v>
      </c>
      <c r="G67" s="145">
        <v>0</v>
      </c>
      <c r="H67" s="145">
        <v>0</v>
      </c>
      <c r="I67" s="145">
        <v>0</v>
      </c>
      <c r="J67" s="145">
        <v>80</v>
      </c>
      <c r="K67" s="145">
        <v>0</v>
      </c>
      <c r="L67" s="145">
        <v>0</v>
      </c>
      <c r="M67" s="145">
        <v>0</v>
      </c>
      <c r="N67" s="145">
        <v>7500</v>
      </c>
      <c r="O67" s="145">
        <v>0</v>
      </c>
      <c r="P67" s="145">
        <v>0</v>
      </c>
      <c r="Q67" s="145">
        <v>0</v>
      </c>
      <c r="R67" s="145">
        <v>0</v>
      </c>
      <c r="S67" s="145">
        <v>500</v>
      </c>
      <c r="T67" s="145">
        <v>0</v>
      </c>
      <c r="U67" s="145">
        <v>578</v>
      </c>
      <c r="V67" s="145">
        <v>1150</v>
      </c>
      <c r="W67" s="145">
        <v>0</v>
      </c>
      <c r="X67" s="145">
        <v>0</v>
      </c>
      <c r="Y67" s="145">
        <v>0</v>
      </c>
      <c r="Z67" s="145">
        <v>0</v>
      </c>
      <c r="AA67" s="145">
        <v>0</v>
      </c>
      <c r="AB67" s="145">
        <v>0</v>
      </c>
      <c r="AC67" s="145">
        <v>0</v>
      </c>
      <c r="AD67" s="145">
        <v>0</v>
      </c>
      <c r="AE67" s="145">
        <v>0</v>
      </c>
      <c r="AF67" s="145">
        <v>0</v>
      </c>
      <c r="AG67" s="145">
        <v>0</v>
      </c>
      <c r="AH67" s="145">
        <v>0</v>
      </c>
      <c r="AI67" s="145">
        <v>2415</v>
      </c>
      <c r="AJ67" s="145">
        <v>0</v>
      </c>
      <c r="AK67" s="145">
        <v>0</v>
      </c>
      <c r="AL67" s="145">
        <v>0</v>
      </c>
      <c r="AM67" s="145">
        <v>0</v>
      </c>
      <c r="AN67" s="145">
        <v>0</v>
      </c>
      <c r="AO67" s="145">
        <v>0</v>
      </c>
      <c r="AP67" s="145">
        <v>0</v>
      </c>
      <c r="AQ67" s="145">
        <v>0</v>
      </c>
      <c r="AR67" s="145">
        <v>0</v>
      </c>
      <c r="AS67" s="145">
        <v>0</v>
      </c>
      <c r="AT67" s="145">
        <v>0</v>
      </c>
      <c r="AU67" s="145">
        <v>0</v>
      </c>
      <c r="AV67" s="145">
        <v>0</v>
      </c>
      <c r="AW67" s="195">
        <v>0</v>
      </c>
    </row>
    <row r="68" spans="1:49" x14ac:dyDescent="0.35">
      <c r="A68" s="27" t="s">
        <v>342</v>
      </c>
      <c r="B68" s="3" t="s">
        <v>133</v>
      </c>
      <c r="C68" s="4">
        <f t="shared" si="6"/>
        <v>0.10869565217391304</v>
      </c>
      <c r="D68" s="3">
        <v>0</v>
      </c>
      <c r="E68" s="3">
        <v>0</v>
      </c>
      <c r="F68" s="3">
        <v>0</v>
      </c>
      <c r="G68" s="3">
        <v>0</v>
      </c>
      <c r="H68" s="3">
        <v>0</v>
      </c>
      <c r="I68" s="3">
        <v>0</v>
      </c>
      <c r="J68" s="3">
        <v>0</v>
      </c>
      <c r="K68" s="3">
        <v>0</v>
      </c>
      <c r="L68" s="3">
        <v>0</v>
      </c>
      <c r="M68" s="3">
        <v>0</v>
      </c>
      <c r="N68" s="3">
        <v>1</v>
      </c>
      <c r="O68" s="3">
        <v>0</v>
      </c>
      <c r="P68" s="3">
        <v>0</v>
      </c>
      <c r="Q68" s="3">
        <v>0</v>
      </c>
      <c r="R68" s="3">
        <v>0</v>
      </c>
      <c r="S68" s="3">
        <v>1</v>
      </c>
      <c r="T68" s="3">
        <v>0</v>
      </c>
      <c r="U68" s="3">
        <v>1</v>
      </c>
      <c r="V68" s="3">
        <v>1</v>
      </c>
      <c r="W68" s="3">
        <v>0</v>
      </c>
      <c r="X68" s="3">
        <v>0</v>
      </c>
      <c r="Y68" s="3">
        <v>0</v>
      </c>
      <c r="Z68" s="3">
        <v>0</v>
      </c>
      <c r="AA68" s="3">
        <v>0</v>
      </c>
      <c r="AB68" s="3">
        <v>0</v>
      </c>
      <c r="AC68" s="3">
        <v>0</v>
      </c>
      <c r="AD68" s="3">
        <v>0</v>
      </c>
      <c r="AE68" s="3">
        <v>0</v>
      </c>
      <c r="AF68" s="3">
        <v>0</v>
      </c>
      <c r="AG68" s="3">
        <v>0</v>
      </c>
      <c r="AH68" s="3">
        <v>0</v>
      </c>
      <c r="AI68" s="3">
        <v>1</v>
      </c>
      <c r="AJ68" s="3">
        <v>0</v>
      </c>
      <c r="AK68" s="3">
        <v>0</v>
      </c>
      <c r="AL68" s="3">
        <v>0</v>
      </c>
      <c r="AM68" s="3">
        <v>0</v>
      </c>
      <c r="AN68" s="3">
        <v>0</v>
      </c>
      <c r="AO68" s="3">
        <v>0</v>
      </c>
      <c r="AP68" s="3">
        <v>0</v>
      </c>
      <c r="AQ68" s="3">
        <v>0</v>
      </c>
      <c r="AR68" s="3">
        <v>0</v>
      </c>
      <c r="AS68" s="3">
        <v>0</v>
      </c>
      <c r="AT68" s="3">
        <v>0</v>
      </c>
      <c r="AU68" s="3">
        <v>0</v>
      </c>
      <c r="AV68" s="3">
        <v>0</v>
      </c>
      <c r="AW68" s="10">
        <v>0</v>
      </c>
    </row>
    <row r="69" spans="1:49" x14ac:dyDescent="0.35">
      <c r="A69" s="27" t="s">
        <v>342</v>
      </c>
      <c r="B69" s="3" t="s">
        <v>167</v>
      </c>
      <c r="C69" s="4">
        <f t="shared" si="6"/>
        <v>0</v>
      </c>
      <c r="D69" s="4">
        <v>0</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16">
        <v>0</v>
      </c>
    </row>
    <row r="70" spans="1:49" x14ac:dyDescent="0.35">
      <c r="A70" s="27" t="s">
        <v>342</v>
      </c>
      <c r="B70" s="3" t="s">
        <v>132</v>
      </c>
      <c r="C70" s="4">
        <f t="shared" si="6"/>
        <v>0.13043478260869565</v>
      </c>
      <c r="D70" s="3">
        <v>0</v>
      </c>
      <c r="E70" s="3">
        <v>0</v>
      </c>
      <c r="F70" s="3">
        <v>0</v>
      </c>
      <c r="G70" s="3">
        <v>0</v>
      </c>
      <c r="H70" s="3">
        <v>0</v>
      </c>
      <c r="I70" s="3">
        <v>0</v>
      </c>
      <c r="J70" s="3">
        <v>1</v>
      </c>
      <c r="K70" s="3">
        <v>0</v>
      </c>
      <c r="L70" s="3">
        <v>0</v>
      </c>
      <c r="M70" s="3">
        <v>0</v>
      </c>
      <c r="N70" s="3">
        <v>1</v>
      </c>
      <c r="O70" s="3">
        <v>0</v>
      </c>
      <c r="P70" s="3">
        <v>0</v>
      </c>
      <c r="Q70" s="3">
        <v>0</v>
      </c>
      <c r="R70" s="3">
        <v>0</v>
      </c>
      <c r="S70" s="3">
        <v>1</v>
      </c>
      <c r="T70" s="3">
        <v>0</v>
      </c>
      <c r="U70" s="3">
        <v>1</v>
      </c>
      <c r="V70" s="3">
        <v>1</v>
      </c>
      <c r="W70" s="3">
        <v>0</v>
      </c>
      <c r="X70" s="3">
        <v>0</v>
      </c>
      <c r="Y70" s="3">
        <v>0</v>
      </c>
      <c r="Z70" s="3">
        <v>0</v>
      </c>
      <c r="AA70" s="3">
        <v>0</v>
      </c>
      <c r="AB70" s="3">
        <v>0</v>
      </c>
      <c r="AC70" s="3">
        <v>0</v>
      </c>
      <c r="AD70" s="3">
        <v>0</v>
      </c>
      <c r="AE70" s="3">
        <v>0</v>
      </c>
      <c r="AF70" s="3">
        <v>0</v>
      </c>
      <c r="AG70" s="3">
        <v>0</v>
      </c>
      <c r="AH70" s="3">
        <v>0</v>
      </c>
      <c r="AI70" s="3">
        <v>1</v>
      </c>
      <c r="AJ70" s="3">
        <v>0</v>
      </c>
      <c r="AK70" s="3">
        <v>0</v>
      </c>
      <c r="AL70" s="3">
        <v>0</v>
      </c>
      <c r="AM70" s="3">
        <v>0</v>
      </c>
      <c r="AN70" s="3">
        <v>0</v>
      </c>
      <c r="AO70" s="3">
        <v>0</v>
      </c>
      <c r="AP70" s="3">
        <v>0</v>
      </c>
      <c r="AQ70" s="3">
        <v>0</v>
      </c>
      <c r="AR70" s="3">
        <v>0</v>
      </c>
      <c r="AS70" s="3">
        <v>0</v>
      </c>
      <c r="AT70" s="3">
        <v>0</v>
      </c>
      <c r="AU70" s="3">
        <v>0</v>
      </c>
      <c r="AV70" s="3">
        <v>0</v>
      </c>
      <c r="AW70" s="10">
        <v>0</v>
      </c>
    </row>
    <row r="71" spans="1:49" x14ac:dyDescent="0.35">
      <c r="A71" s="27" t="s">
        <v>338</v>
      </c>
      <c r="B71" s="3" t="s">
        <v>162</v>
      </c>
      <c r="C71" s="145">
        <f t="shared" si="6"/>
        <v>1.173913043478261</v>
      </c>
      <c r="D71" s="145">
        <v>0</v>
      </c>
      <c r="E71" s="145">
        <v>0</v>
      </c>
      <c r="F71" s="145">
        <v>0</v>
      </c>
      <c r="G71" s="145">
        <v>0</v>
      </c>
      <c r="H71" s="145">
        <v>0</v>
      </c>
      <c r="I71" s="145">
        <v>0</v>
      </c>
      <c r="J71" s="145">
        <v>0</v>
      </c>
      <c r="K71" s="145">
        <v>0</v>
      </c>
      <c r="L71" s="145">
        <v>20</v>
      </c>
      <c r="M71" s="145">
        <v>0</v>
      </c>
      <c r="N71" s="145">
        <v>0</v>
      </c>
      <c r="O71" s="145">
        <v>5</v>
      </c>
      <c r="P71" s="145">
        <v>0</v>
      </c>
      <c r="Q71" s="145">
        <v>0</v>
      </c>
      <c r="R71" s="145">
        <v>0</v>
      </c>
      <c r="S71" s="145">
        <v>0</v>
      </c>
      <c r="T71" s="145">
        <v>0</v>
      </c>
      <c r="U71" s="145">
        <v>0</v>
      </c>
      <c r="V71" s="145">
        <v>0</v>
      </c>
      <c r="W71" s="145">
        <v>0</v>
      </c>
      <c r="X71" s="145">
        <v>0</v>
      </c>
      <c r="Y71" s="145">
        <v>0</v>
      </c>
      <c r="Z71" s="145">
        <v>0</v>
      </c>
      <c r="AA71" s="145">
        <v>0</v>
      </c>
      <c r="AB71" s="145">
        <v>0</v>
      </c>
      <c r="AC71" s="145">
        <v>0</v>
      </c>
      <c r="AD71" s="145">
        <v>0</v>
      </c>
      <c r="AE71" s="145">
        <v>0</v>
      </c>
      <c r="AF71" s="145">
        <v>0</v>
      </c>
      <c r="AG71" s="145">
        <v>0</v>
      </c>
      <c r="AH71" s="145">
        <v>0</v>
      </c>
      <c r="AI71" s="145">
        <v>0</v>
      </c>
      <c r="AJ71" s="145">
        <v>0</v>
      </c>
      <c r="AK71" s="145">
        <v>0</v>
      </c>
      <c r="AL71" s="145">
        <v>0</v>
      </c>
      <c r="AM71" s="145">
        <v>0</v>
      </c>
      <c r="AN71" s="145">
        <v>0</v>
      </c>
      <c r="AO71" s="145">
        <v>0</v>
      </c>
      <c r="AP71" s="145">
        <v>0</v>
      </c>
      <c r="AQ71" s="145">
        <v>0</v>
      </c>
      <c r="AR71" s="145">
        <v>0</v>
      </c>
      <c r="AS71" s="145">
        <v>0</v>
      </c>
      <c r="AT71" s="145">
        <v>0</v>
      </c>
      <c r="AU71" s="145">
        <v>8</v>
      </c>
      <c r="AV71" s="145">
        <v>0</v>
      </c>
      <c r="AW71" s="195">
        <v>21</v>
      </c>
    </row>
    <row r="72" spans="1:49" x14ac:dyDescent="0.35">
      <c r="A72" s="27" t="s">
        <v>338</v>
      </c>
      <c r="B72" s="3" t="s">
        <v>166</v>
      </c>
      <c r="C72" s="145">
        <f t="shared" si="6"/>
        <v>1.173913043478261</v>
      </c>
      <c r="D72" s="145">
        <v>0</v>
      </c>
      <c r="E72" s="145">
        <v>0</v>
      </c>
      <c r="F72" s="145">
        <v>0</v>
      </c>
      <c r="G72" s="145">
        <v>0</v>
      </c>
      <c r="H72" s="145">
        <v>0</v>
      </c>
      <c r="I72" s="145">
        <v>0</v>
      </c>
      <c r="J72" s="145">
        <v>0</v>
      </c>
      <c r="K72" s="145">
        <v>0</v>
      </c>
      <c r="L72" s="145">
        <v>20</v>
      </c>
      <c r="M72" s="145">
        <v>0</v>
      </c>
      <c r="N72" s="145">
        <v>0</v>
      </c>
      <c r="O72" s="145">
        <v>5</v>
      </c>
      <c r="P72" s="145">
        <v>0</v>
      </c>
      <c r="Q72" s="145">
        <v>0</v>
      </c>
      <c r="R72" s="145">
        <v>0</v>
      </c>
      <c r="S72" s="145">
        <v>0</v>
      </c>
      <c r="T72" s="145">
        <v>0</v>
      </c>
      <c r="U72" s="145">
        <v>0</v>
      </c>
      <c r="V72" s="145">
        <v>0</v>
      </c>
      <c r="W72" s="145">
        <v>0</v>
      </c>
      <c r="X72" s="145">
        <v>0</v>
      </c>
      <c r="Y72" s="145">
        <v>0</v>
      </c>
      <c r="Z72" s="145">
        <v>0</v>
      </c>
      <c r="AA72" s="145">
        <v>0</v>
      </c>
      <c r="AB72" s="145">
        <v>0</v>
      </c>
      <c r="AC72" s="145">
        <v>0</v>
      </c>
      <c r="AD72" s="145">
        <v>0</v>
      </c>
      <c r="AE72" s="145">
        <v>0</v>
      </c>
      <c r="AF72" s="145">
        <v>0</v>
      </c>
      <c r="AG72" s="145">
        <v>0</v>
      </c>
      <c r="AH72" s="145">
        <v>0</v>
      </c>
      <c r="AI72" s="145">
        <v>0</v>
      </c>
      <c r="AJ72" s="145">
        <v>0</v>
      </c>
      <c r="AK72" s="145">
        <v>0</v>
      </c>
      <c r="AL72" s="145">
        <v>0</v>
      </c>
      <c r="AM72" s="145">
        <v>0</v>
      </c>
      <c r="AN72" s="145">
        <v>0</v>
      </c>
      <c r="AO72" s="145">
        <v>0</v>
      </c>
      <c r="AP72" s="145">
        <v>0</v>
      </c>
      <c r="AQ72" s="145">
        <v>0</v>
      </c>
      <c r="AR72" s="145">
        <v>0</v>
      </c>
      <c r="AS72" s="145">
        <v>0</v>
      </c>
      <c r="AT72" s="145">
        <v>0</v>
      </c>
      <c r="AU72" s="145">
        <v>8</v>
      </c>
      <c r="AV72" s="145">
        <v>0</v>
      </c>
      <c r="AW72" s="195">
        <v>21</v>
      </c>
    </row>
    <row r="73" spans="1:49" x14ac:dyDescent="0.35">
      <c r="A73" s="27" t="s">
        <v>338</v>
      </c>
      <c r="B73" s="3" t="s">
        <v>133</v>
      </c>
      <c r="C73" s="4">
        <f t="shared" si="6"/>
        <v>0</v>
      </c>
      <c r="D73" s="3">
        <v>0</v>
      </c>
      <c r="E73" s="3">
        <v>0</v>
      </c>
      <c r="F73" s="3">
        <v>0</v>
      </c>
      <c r="G73" s="3">
        <v>0</v>
      </c>
      <c r="H73" s="3">
        <v>0</v>
      </c>
      <c r="I73" s="3">
        <v>0</v>
      </c>
      <c r="J73" s="3">
        <v>0</v>
      </c>
      <c r="K73" s="3">
        <v>0</v>
      </c>
      <c r="L73" s="3">
        <v>0</v>
      </c>
      <c r="M73" s="3">
        <v>0</v>
      </c>
      <c r="N73" s="3">
        <v>0</v>
      </c>
      <c r="O73" s="3">
        <v>0</v>
      </c>
      <c r="P73" s="3">
        <v>0</v>
      </c>
      <c r="Q73" s="3">
        <v>0</v>
      </c>
      <c r="R73" s="3">
        <v>0</v>
      </c>
      <c r="S73" s="3">
        <v>0</v>
      </c>
      <c r="T73" s="3">
        <v>0</v>
      </c>
      <c r="U73" s="3">
        <v>0</v>
      </c>
      <c r="V73" s="3">
        <v>0</v>
      </c>
      <c r="W73" s="3">
        <v>0</v>
      </c>
      <c r="X73" s="3">
        <v>0</v>
      </c>
      <c r="Y73" s="3">
        <v>0</v>
      </c>
      <c r="Z73" s="3">
        <v>0</v>
      </c>
      <c r="AA73" s="3">
        <v>0</v>
      </c>
      <c r="AB73" s="3">
        <v>0</v>
      </c>
      <c r="AC73" s="3">
        <v>0</v>
      </c>
      <c r="AD73" s="3">
        <v>0</v>
      </c>
      <c r="AE73" s="3">
        <v>0</v>
      </c>
      <c r="AF73" s="3">
        <v>0</v>
      </c>
      <c r="AG73" s="3">
        <v>0</v>
      </c>
      <c r="AH73" s="3">
        <v>0</v>
      </c>
      <c r="AI73" s="3">
        <v>0</v>
      </c>
      <c r="AJ73" s="3">
        <v>0</v>
      </c>
      <c r="AK73" s="3">
        <v>0</v>
      </c>
      <c r="AL73" s="3">
        <v>0</v>
      </c>
      <c r="AM73" s="3">
        <v>0</v>
      </c>
      <c r="AN73" s="3">
        <v>0</v>
      </c>
      <c r="AO73" s="3">
        <v>0</v>
      </c>
      <c r="AP73" s="3">
        <v>0</v>
      </c>
      <c r="AQ73" s="3">
        <v>0</v>
      </c>
      <c r="AR73" s="3">
        <v>0</v>
      </c>
      <c r="AS73" s="3">
        <v>0</v>
      </c>
      <c r="AT73" s="3">
        <v>0</v>
      </c>
      <c r="AU73" s="3">
        <v>0</v>
      </c>
      <c r="AV73" s="3">
        <v>0</v>
      </c>
      <c r="AW73" s="10">
        <v>0</v>
      </c>
    </row>
    <row r="74" spans="1:49" x14ac:dyDescent="0.35">
      <c r="A74" s="27" t="s">
        <v>338</v>
      </c>
      <c r="B74" s="3" t="s">
        <v>167</v>
      </c>
      <c r="C74" s="4">
        <f t="shared" si="6"/>
        <v>0</v>
      </c>
      <c r="D74" s="4">
        <v>0</v>
      </c>
      <c r="E74" s="4">
        <v>0</v>
      </c>
      <c r="F74" s="4">
        <v>0</v>
      </c>
      <c r="G74" s="4">
        <v>0</v>
      </c>
      <c r="H74" s="4">
        <v>0</v>
      </c>
      <c r="I74" s="4">
        <v>0</v>
      </c>
      <c r="J74" s="4">
        <v>0</v>
      </c>
      <c r="K74" s="4">
        <v>0</v>
      </c>
      <c r="L74" s="4">
        <v>0</v>
      </c>
      <c r="M74" s="4">
        <v>0</v>
      </c>
      <c r="N74" s="4">
        <v>0</v>
      </c>
      <c r="O74" s="4">
        <v>0</v>
      </c>
      <c r="P74" s="4">
        <v>0</v>
      </c>
      <c r="Q74" s="4">
        <v>0</v>
      </c>
      <c r="R74" s="4">
        <v>0</v>
      </c>
      <c r="S74" s="4">
        <v>0</v>
      </c>
      <c r="T74" s="4">
        <v>0</v>
      </c>
      <c r="U74" s="4">
        <v>0</v>
      </c>
      <c r="V74" s="4">
        <v>0</v>
      </c>
      <c r="W74" s="4">
        <v>0</v>
      </c>
      <c r="X74" s="4">
        <v>0</v>
      </c>
      <c r="Y74" s="4">
        <v>0</v>
      </c>
      <c r="Z74" s="4">
        <v>0</v>
      </c>
      <c r="AA74" s="4">
        <v>0</v>
      </c>
      <c r="AB74" s="4">
        <v>0</v>
      </c>
      <c r="AC74" s="4">
        <v>0</v>
      </c>
      <c r="AD74" s="4">
        <v>0</v>
      </c>
      <c r="AE74" s="4">
        <v>0</v>
      </c>
      <c r="AF74" s="4">
        <v>0</v>
      </c>
      <c r="AG74" s="4">
        <v>0</v>
      </c>
      <c r="AH74" s="4">
        <v>0</v>
      </c>
      <c r="AI74" s="4">
        <v>0</v>
      </c>
      <c r="AJ74" s="4">
        <v>0</v>
      </c>
      <c r="AK74" s="4">
        <v>0</v>
      </c>
      <c r="AL74" s="4">
        <v>0</v>
      </c>
      <c r="AM74" s="4">
        <v>0</v>
      </c>
      <c r="AN74" s="4">
        <v>0</v>
      </c>
      <c r="AO74" s="4">
        <v>0</v>
      </c>
      <c r="AP74" s="4">
        <v>0</v>
      </c>
      <c r="AQ74" s="4">
        <v>0</v>
      </c>
      <c r="AR74" s="4">
        <v>0</v>
      </c>
      <c r="AS74" s="4">
        <v>0</v>
      </c>
      <c r="AT74" s="4">
        <v>0</v>
      </c>
      <c r="AU74" s="4">
        <v>0</v>
      </c>
      <c r="AV74" s="4">
        <v>0</v>
      </c>
      <c r="AW74" s="16">
        <v>0</v>
      </c>
    </row>
    <row r="75" spans="1:49" x14ac:dyDescent="0.35">
      <c r="A75" s="27" t="s">
        <v>338</v>
      </c>
      <c r="B75" s="3" t="s">
        <v>132</v>
      </c>
      <c r="C75" s="4">
        <f t="shared" si="6"/>
        <v>0.13043478260869565</v>
      </c>
      <c r="D75" s="3">
        <v>0</v>
      </c>
      <c r="E75" s="3">
        <v>0</v>
      </c>
      <c r="F75" s="3">
        <v>0</v>
      </c>
      <c r="G75" s="3">
        <v>0</v>
      </c>
      <c r="H75" s="3">
        <v>0</v>
      </c>
      <c r="I75" s="3">
        <v>1</v>
      </c>
      <c r="J75" s="3">
        <v>0</v>
      </c>
      <c r="K75" s="3">
        <v>0</v>
      </c>
      <c r="L75" s="3">
        <v>1</v>
      </c>
      <c r="M75" s="3">
        <v>0</v>
      </c>
      <c r="N75" s="3">
        <v>0</v>
      </c>
      <c r="O75" s="3">
        <v>1</v>
      </c>
      <c r="P75" s="3">
        <v>0</v>
      </c>
      <c r="Q75" s="3">
        <v>0</v>
      </c>
      <c r="R75" s="3">
        <v>0</v>
      </c>
      <c r="S75" s="3">
        <v>0</v>
      </c>
      <c r="T75" s="3">
        <v>0</v>
      </c>
      <c r="U75" s="3">
        <v>0</v>
      </c>
      <c r="V75" s="3">
        <v>0</v>
      </c>
      <c r="W75" s="3">
        <v>1</v>
      </c>
      <c r="X75" s="3">
        <v>0</v>
      </c>
      <c r="Y75" s="3">
        <v>0</v>
      </c>
      <c r="Z75" s="3">
        <v>0</v>
      </c>
      <c r="AA75" s="3">
        <v>0</v>
      </c>
      <c r="AB75" s="3">
        <v>0</v>
      </c>
      <c r="AC75" s="3">
        <v>0</v>
      </c>
      <c r="AD75" s="3">
        <v>0</v>
      </c>
      <c r="AE75" s="3">
        <v>0</v>
      </c>
      <c r="AF75" s="3">
        <v>0</v>
      </c>
      <c r="AG75" s="3">
        <v>0</v>
      </c>
      <c r="AH75" s="3">
        <v>0</v>
      </c>
      <c r="AI75" s="3">
        <v>0</v>
      </c>
      <c r="AJ75" s="3">
        <v>0</v>
      </c>
      <c r="AK75" s="3">
        <v>0</v>
      </c>
      <c r="AL75" s="3">
        <v>0</v>
      </c>
      <c r="AM75" s="3">
        <v>0</v>
      </c>
      <c r="AN75" s="3">
        <v>0</v>
      </c>
      <c r="AO75" s="3">
        <v>0</v>
      </c>
      <c r="AP75" s="3">
        <v>0</v>
      </c>
      <c r="AQ75" s="3">
        <v>0</v>
      </c>
      <c r="AR75" s="3">
        <v>0</v>
      </c>
      <c r="AS75" s="3">
        <v>0</v>
      </c>
      <c r="AT75" s="3">
        <v>0</v>
      </c>
      <c r="AU75" s="3">
        <v>1</v>
      </c>
      <c r="AV75" s="3">
        <v>0</v>
      </c>
      <c r="AW75" s="10">
        <v>1</v>
      </c>
    </row>
    <row r="76" spans="1:49" s="42" customFormat="1" x14ac:dyDescent="0.35">
      <c r="A76" s="54" t="s">
        <v>339</v>
      </c>
      <c r="B76" s="21" t="s">
        <v>162</v>
      </c>
      <c r="C76" s="145">
        <f t="shared" si="6"/>
        <v>34363.717391304344</v>
      </c>
      <c r="D76" s="145">
        <v>36030</v>
      </c>
      <c r="E76" s="145">
        <v>36504</v>
      </c>
      <c r="F76" s="145">
        <v>36748</v>
      </c>
      <c r="G76" s="145">
        <v>35606</v>
      </c>
      <c r="H76" s="145">
        <v>40720</v>
      </c>
      <c r="I76" s="145">
        <v>50048</v>
      </c>
      <c r="J76" s="145">
        <v>43679</v>
      </c>
      <c r="K76" s="145">
        <v>49070</v>
      </c>
      <c r="L76" s="145">
        <v>41198</v>
      </c>
      <c r="M76" s="145">
        <v>47089</v>
      </c>
      <c r="N76" s="145">
        <v>49301</v>
      </c>
      <c r="O76" s="145">
        <v>42134</v>
      </c>
      <c r="P76" s="145">
        <v>49818</v>
      </c>
      <c r="Q76" s="145">
        <v>43603</v>
      </c>
      <c r="R76" s="145">
        <v>42145</v>
      </c>
      <c r="S76" s="145">
        <v>42219</v>
      </c>
      <c r="T76" s="145">
        <v>44879</v>
      </c>
      <c r="U76" s="145">
        <v>39575</v>
      </c>
      <c r="V76" s="145">
        <v>41209</v>
      </c>
      <c r="W76" s="145">
        <v>38197</v>
      </c>
      <c r="X76" s="145">
        <v>33038</v>
      </c>
      <c r="Y76" s="145">
        <v>39370</v>
      </c>
      <c r="Z76" s="145">
        <v>37481</v>
      </c>
      <c r="AA76" s="145">
        <v>36747</v>
      </c>
      <c r="AB76" s="145">
        <v>39610</v>
      </c>
      <c r="AC76" s="145">
        <v>36635</v>
      </c>
      <c r="AD76" s="145">
        <v>38603</v>
      </c>
      <c r="AE76" s="145">
        <v>39481</v>
      </c>
      <c r="AF76" s="145">
        <v>29007</v>
      </c>
      <c r="AG76" s="145">
        <v>26977</v>
      </c>
      <c r="AH76" s="145">
        <v>31829</v>
      </c>
      <c r="AI76" s="145">
        <v>27565</v>
      </c>
      <c r="AJ76" s="145">
        <v>28143</v>
      </c>
      <c r="AK76" s="145">
        <v>27873</v>
      </c>
      <c r="AL76" s="145">
        <v>28032</v>
      </c>
      <c r="AM76" s="145">
        <v>34711</v>
      </c>
      <c r="AN76" s="145">
        <v>42259</v>
      </c>
      <c r="AO76" s="145">
        <v>28460</v>
      </c>
      <c r="AP76" s="145">
        <v>23862</v>
      </c>
      <c r="AQ76" s="145">
        <v>9536</v>
      </c>
      <c r="AR76" s="145">
        <v>5875</v>
      </c>
      <c r="AS76" s="145">
        <v>6720</v>
      </c>
      <c r="AT76" s="145">
        <v>11643</v>
      </c>
      <c r="AU76" s="145">
        <v>14612</v>
      </c>
      <c r="AV76" s="145">
        <v>23943</v>
      </c>
      <c r="AW76" s="195">
        <v>28947</v>
      </c>
    </row>
    <row r="77" spans="1:49" x14ac:dyDescent="0.35">
      <c r="A77" s="27" t="s">
        <v>339</v>
      </c>
      <c r="B77" s="3" t="s">
        <v>166</v>
      </c>
      <c r="C77" s="145">
        <f t="shared" si="6"/>
        <v>426.13043478260869</v>
      </c>
      <c r="D77" s="145">
        <v>298</v>
      </c>
      <c r="E77" s="145">
        <v>369</v>
      </c>
      <c r="F77" s="145">
        <v>387</v>
      </c>
      <c r="G77" s="145">
        <v>318</v>
      </c>
      <c r="H77" s="145">
        <v>384</v>
      </c>
      <c r="I77" s="145">
        <v>500</v>
      </c>
      <c r="J77" s="145">
        <v>465</v>
      </c>
      <c r="K77" s="145">
        <v>472</v>
      </c>
      <c r="L77" s="145">
        <v>408</v>
      </c>
      <c r="M77" s="145">
        <v>440</v>
      </c>
      <c r="N77" s="145">
        <v>465</v>
      </c>
      <c r="O77" s="145">
        <v>593</v>
      </c>
      <c r="P77" s="145">
        <v>631</v>
      </c>
      <c r="Q77" s="145">
        <v>581</v>
      </c>
      <c r="R77" s="145">
        <v>426</v>
      </c>
      <c r="S77" s="145">
        <v>681</v>
      </c>
      <c r="T77" s="145">
        <v>660</v>
      </c>
      <c r="U77" s="145">
        <v>591</v>
      </c>
      <c r="V77" s="145">
        <v>565</v>
      </c>
      <c r="W77" s="145">
        <v>562</v>
      </c>
      <c r="X77" s="145">
        <v>493</v>
      </c>
      <c r="Y77" s="145">
        <v>498</v>
      </c>
      <c r="Z77" s="145">
        <v>551</v>
      </c>
      <c r="AA77" s="145">
        <v>525</v>
      </c>
      <c r="AB77" s="145">
        <v>501</v>
      </c>
      <c r="AC77" s="145">
        <v>416</v>
      </c>
      <c r="AD77" s="145">
        <v>434</v>
      </c>
      <c r="AE77" s="145">
        <v>425</v>
      </c>
      <c r="AF77" s="145">
        <v>333</v>
      </c>
      <c r="AG77" s="145">
        <v>307</v>
      </c>
      <c r="AH77" s="145">
        <v>332</v>
      </c>
      <c r="AI77" s="145">
        <v>349</v>
      </c>
      <c r="AJ77" s="145">
        <v>375</v>
      </c>
      <c r="AK77" s="145">
        <v>348</v>
      </c>
      <c r="AL77" s="145">
        <v>338</v>
      </c>
      <c r="AM77" s="145">
        <v>344</v>
      </c>
      <c r="AN77" s="145">
        <v>427</v>
      </c>
      <c r="AO77" s="145">
        <v>356</v>
      </c>
      <c r="AP77" s="145">
        <v>331</v>
      </c>
      <c r="AQ77" s="145">
        <v>367</v>
      </c>
      <c r="AR77" s="145">
        <v>173</v>
      </c>
      <c r="AS77" s="145">
        <v>156</v>
      </c>
      <c r="AT77" s="145">
        <v>233</v>
      </c>
      <c r="AU77" s="145">
        <v>248</v>
      </c>
      <c r="AV77" s="145">
        <v>420</v>
      </c>
      <c r="AW77" s="195">
        <v>526</v>
      </c>
    </row>
    <row r="78" spans="1:49" x14ac:dyDescent="0.35">
      <c r="A78" s="27" t="s">
        <v>339</v>
      </c>
      <c r="B78" s="3" t="s">
        <v>133</v>
      </c>
      <c r="C78" s="4">
        <f t="shared" si="6"/>
        <v>544.3478260869565</v>
      </c>
      <c r="D78" s="4">
        <v>757</v>
      </c>
      <c r="E78" s="4">
        <v>698</v>
      </c>
      <c r="F78" s="4">
        <v>710</v>
      </c>
      <c r="G78" s="4">
        <v>750</v>
      </c>
      <c r="H78" s="4">
        <v>826</v>
      </c>
      <c r="I78" s="4">
        <v>891</v>
      </c>
      <c r="J78" s="4">
        <v>707</v>
      </c>
      <c r="K78" s="4">
        <v>806</v>
      </c>
      <c r="L78" s="4">
        <v>766</v>
      </c>
      <c r="M78" s="4">
        <v>808</v>
      </c>
      <c r="N78" s="4">
        <v>815</v>
      </c>
      <c r="O78" s="4">
        <v>657</v>
      </c>
      <c r="P78" s="4">
        <v>784</v>
      </c>
      <c r="Q78" s="4">
        <v>650</v>
      </c>
      <c r="R78" s="4">
        <v>609</v>
      </c>
      <c r="S78" s="4">
        <v>573</v>
      </c>
      <c r="T78" s="4">
        <v>591</v>
      </c>
      <c r="U78" s="4">
        <v>517</v>
      </c>
      <c r="V78" s="4">
        <v>539</v>
      </c>
      <c r="W78" s="4">
        <v>504</v>
      </c>
      <c r="X78" s="4">
        <v>404</v>
      </c>
      <c r="Y78" s="4">
        <v>515</v>
      </c>
      <c r="Z78" s="4">
        <v>472</v>
      </c>
      <c r="AA78" s="4">
        <v>427</v>
      </c>
      <c r="AB78" s="4">
        <v>491</v>
      </c>
      <c r="AC78" s="4">
        <v>522</v>
      </c>
      <c r="AD78" s="4">
        <v>628</v>
      </c>
      <c r="AE78" s="4">
        <v>623</v>
      </c>
      <c r="AF78" s="4">
        <v>528</v>
      </c>
      <c r="AG78" s="4">
        <v>497</v>
      </c>
      <c r="AH78" s="4">
        <v>564</v>
      </c>
      <c r="AI78" s="4">
        <v>455</v>
      </c>
      <c r="AJ78" s="4">
        <v>445</v>
      </c>
      <c r="AK78" s="4">
        <v>487</v>
      </c>
      <c r="AL78" s="4">
        <v>443</v>
      </c>
      <c r="AM78" s="4">
        <v>531</v>
      </c>
      <c r="AN78" s="4">
        <v>593</v>
      </c>
      <c r="AO78" s="4">
        <v>438</v>
      </c>
      <c r="AP78" s="4">
        <v>357</v>
      </c>
      <c r="AQ78" s="4">
        <v>142</v>
      </c>
      <c r="AR78" s="4">
        <v>110</v>
      </c>
      <c r="AS78" s="4">
        <v>162</v>
      </c>
      <c r="AT78" s="4">
        <v>268</v>
      </c>
      <c r="AU78" s="4">
        <v>293</v>
      </c>
      <c r="AV78" s="4">
        <v>326</v>
      </c>
      <c r="AW78" s="16">
        <v>361</v>
      </c>
    </row>
    <row r="79" spans="1:49" x14ac:dyDescent="0.35">
      <c r="A79" s="27" t="s">
        <v>339</v>
      </c>
      <c r="B79" s="3" t="s">
        <v>167</v>
      </c>
      <c r="C79" s="4">
        <f t="shared" si="6"/>
        <v>11898.207974659656</v>
      </c>
      <c r="D79" s="4">
        <v>12496</v>
      </c>
      <c r="E79" s="4">
        <v>13172</v>
      </c>
      <c r="F79" s="4">
        <v>12284</v>
      </c>
      <c r="G79" s="4">
        <v>12351</v>
      </c>
      <c r="H79" s="4">
        <v>14111</v>
      </c>
      <c r="I79" s="4">
        <v>17272</v>
      </c>
      <c r="J79" s="4">
        <v>15449.803823243272</v>
      </c>
      <c r="K79" s="4">
        <v>16955.205619454493</v>
      </c>
      <c r="L79" s="4">
        <v>14028.755524410934</v>
      </c>
      <c r="M79" s="4">
        <v>17470.314429285809</v>
      </c>
      <c r="N79" s="4">
        <v>18671.829370336956</v>
      </c>
      <c r="O79" s="4">
        <v>16158.658067612663</v>
      </c>
      <c r="P79" s="4">
        <v>18607</v>
      </c>
      <c r="Q79" s="4">
        <v>16368</v>
      </c>
      <c r="R79" s="4">
        <v>15846</v>
      </c>
      <c r="S79" s="4">
        <v>15676</v>
      </c>
      <c r="T79" s="4">
        <v>16880</v>
      </c>
      <c r="U79" s="4">
        <v>13876</v>
      </c>
      <c r="V79" s="4">
        <v>10633</v>
      </c>
      <c r="W79" s="4">
        <v>9800</v>
      </c>
      <c r="X79" s="4">
        <v>8911</v>
      </c>
      <c r="Y79" s="4">
        <v>11317</v>
      </c>
      <c r="Z79" s="4">
        <v>9745</v>
      </c>
      <c r="AA79" s="4">
        <v>9321</v>
      </c>
      <c r="AB79" s="4">
        <v>14789</v>
      </c>
      <c r="AC79" s="4">
        <v>13625</v>
      </c>
      <c r="AD79" s="4">
        <v>14047</v>
      </c>
      <c r="AE79" s="4">
        <v>14385</v>
      </c>
      <c r="AF79" s="4">
        <v>10249</v>
      </c>
      <c r="AG79" s="4">
        <v>9526</v>
      </c>
      <c r="AH79" s="4">
        <v>11235</v>
      </c>
      <c r="AI79" s="4">
        <v>9920</v>
      </c>
      <c r="AJ79" s="4">
        <v>10235</v>
      </c>
      <c r="AK79" s="4">
        <v>9748</v>
      </c>
      <c r="AL79" s="4">
        <v>9356</v>
      </c>
      <c r="AM79" s="4">
        <v>11618</v>
      </c>
      <c r="AN79" s="4">
        <v>15245</v>
      </c>
      <c r="AO79" s="4">
        <v>10377</v>
      </c>
      <c r="AP79" s="4">
        <v>8763</v>
      </c>
      <c r="AQ79" s="4">
        <v>3567</v>
      </c>
      <c r="AR79" s="4">
        <v>2030</v>
      </c>
      <c r="AS79" s="4">
        <v>2219</v>
      </c>
      <c r="AT79" s="4">
        <v>3914</v>
      </c>
      <c r="AU79" s="4">
        <v>4985</v>
      </c>
      <c r="AV79" s="4">
        <v>9003</v>
      </c>
      <c r="AW79" s="16">
        <v>11081</v>
      </c>
    </row>
    <row r="80" spans="1:49" ht="15" thickBot="1" x14ac:dyDescent="0.4">
      <c r="A80" s="7" t="s">
        <v>339</v>
      </c>
      <c r="B80" s="8" t="s">
        <v>132</v>
      </c>
      <c r="C80" s="22">
        <f t="shared" si="6"/>
        <v>80.521739130434781</v>
      </c>
      <c r="D80" s="22">
        <v>121</v>
      </c>
      <c r="E80" s="22">
        <v>99</v>
      </c>
      <c r="F80" s="22">
        <v>95</v>
      </c>
      <c r="G80" s="22">
        <v>112</v>
      </c>
      <c r="H80" s="22">
        <v>106</v>
      </c>
      <c r="I80" s="22">
        <v>100</v>
      </c>
      <c r="J80" s="22">
        <v>94</v>
      </c>
      <c r="K80" s="22">
        <v>104</v>
      </c>
      <c r="L80" s="22">
        <v>101</v>
      </c>
      <c r="M80" s="22">
        <v>107</v>
      </c>
      <c r="N80" s="22">
        <v>106</v>
      </c>
      <c r="O80" s="22">
        <v>71</v>
      </c>
      <c r="P80" s="22">
        <v>79</v>
      </c>
      <c r="Q80" s="22">
        <v>75</v>
      </c>
      <c r="R80" s="22">
        <v>99</v>
      </c>
      <c r="S80" s="22">
        <v>62</v>
      </c>
      <c r="T80" s="22">
        <v>68</v>
      </c>
      <c r="U80" s="22">
        <v>67</v>
      </c>
      <c r="V80" s="22">
        <v>73</v>
      </c>
      <c r="W80" s="22">
        <v>68</v>
      </c>
      <c r="X80" s="22">
        <v>67</v>
      </c>
      <c r="Y80" s="22">
        <v>79</v>
      </c>
      <c r="Z80" s="22">
        <v>68</v>
      </c>
      <c r="AA80" s="22">
        <v>70</v>
      </c>
      <c r="AB80" s="22">
        <v>79</v>
      </c>
      <c r="AC80" s="22">
        <v>88</v>
      </c>
      <c r="AD80" s="22">
        <v>89</v>
      </c>
      <c r="AE80" s="22">
        <v>93</v>
      </c>
      <c r="AF80" s="22">
        <v>87</v>
      </c>
      <c r="AG80" s="22">
        <v>88</v>
      </c>
      <c r="AH80" s="22">
        <v>96</v>
      </c>
      <c r="AI80" s="22">
        <v>79</v>
      </c>
      <c r="AJ80" s="22">
        <v>75</v>
      </c>
      <c r="AK80" s="22">
        <v>80</v>
      </c>
      <c r="AL80" s="22">
        <v>83</v>
      </c>
      <c r="AM80" s="22">
        <v>101</v>
      </c>
      <c r="AN80" s="22">
        <v>99</v>
      </c>
      <c r="AO80" s="22">
        <v>80</v>
      </c>
      <c r="AP80" s="22">
        <v>72</v>
      </c>
      <c r="AQ80" s="8">
        <v>26</v>
      </c>
      <c r="AR80" s="8">
        <v>34</v>
      </c>
      <c r="AS80" s="22">
        <v>43</v>
      </c>
      <c r="AT80" s="22">
        <v>50</v>
      </c>
      <c r="AU80" s="22">
        <v>59</v>
      </c>
      <c r="AV80" s="22">
        <v>57</v>
      </c>
      <c r="AW80" s="178">
        <v>55</v>
      </c>
    </row>
    <row r="81" spans="1:49" s="2" customFormat="1" x14ac:dyDescent="0.3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row>
    <row r="82" spans="1:49" s="2" customFormat="1" x14ac:dyDescent="0.35">
      <c r="A82" s="51" t="s">
        <v>138</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row>
    <row r="84" spans="1:49" x14ac:dyDescent="0.35">
      <c r="A84" s="456" t="s">
        <v>171</v>
      </c>
      <c r="B84" s="456" t="s">
        <v>160</v>
      </c>
      <c r="C84" s="456" t="s">
        <v>153</v>
      </c>
      <c r="D84" s="14">
        <v>42736</v>
      </c>
      <c r="E84" s="14">
        <v>42767</v>
      </c>
      <c r="F84" s="14">
        <v>42795</v>
      </c>
      <c r="G84" s="14">
        <v>42826</v>
      </c>
      <c r="H84" s="14">
        <v>42856</v>
      </c>
      <c r="I84" s="14">
        <v>42887</v>
      </c>
      <c r="J84" s="14">
        <v>42917</v>
      </c>
      <c r="K84" s="14">
        <v>42948</v>
      </c>
      <c r="L84" s="14">
        <v>42979</v>
      </c>
      <c r="M84" s="14">
        <v>43009</v>
      </c>
      <c r="N84" s="14">
        <v>43040</v>
      </c>
      <c r="O84" s="14">
        <v>43070</v>
      </c>
      <c r="P84" s="14">
        <v>43101</v>
      </c>
      <c r="Q84" s="14">
        <v>43132</v>
      </c>
      <c r="R84" s="14">
        <v>43160</v>
      </c>
      <c r="S84" s="14">
        <v>43191</v>
      </c>
      <c r="T84" s="14">
        <v>43221</v>
      </c>
      <c r="U84" s="14">
        <v>43252</v>
      </c>
      <c r="V84" s="14">
        <v>43282</v>
      </c>
      <c r="W84" s="14">
        <v>43313</v>
      </c>
      <c r="X84" s="14">
        <v>43344</v>
      </c>
      <c r="Y84" s="14">
        <v>43374</v>
      </c>
      <c r="Z84" s="14">
        <v>43405</v>
      </c>
      <c r="AA84" s="14">
        <v>43435</v>
      </c>
      <c r="AB84" s="14">
        <v>43466</v>
      </c>
      <c r="AC84" s="14">
        <v>43497</v>
      </c>
      <c r="AD84" s="14">
        <v>43525</v>
      </c>
      <c r="AE84" s="14">
        <v>43556</v>
      </c>
      <c r="AF84" s="14">
        <v>43586</v>
      </c>
      <c r="AG84" s="14">
        <v>43617</v>
      </c>
      <c r="AH84" s="14">
        <v>43647</v>
      </c>
      <c r="AI84" s="14">
        <v>43678</v>
      </c>
      <c r="AJ84" s="14">
        <v>43709</v>
      </c>
      <c r="AK84" s="14">
        <v>43739</v>
      </c>
      <c r="AL84" s="14">
        <v>43770</v>
      </c>
      <c r="AM84" s="14">
        <v>43800</v>
      </c>
      <c r="AN84" s="14">
        <v>43831</v>
      </c>
      <c r="AO84" s="14">
        <v>43862</v>
      </c>
      <c r="AP84" s="14">
        <v>43891</v>
      </c>
      <c r="AQ84" s="14">
        <v>43922</v>
      </c>
      <c r="AR84" s="14">
        <v>43952</v>
      </c>
      <c r="AS84" s="14">
        <v>43983</v>
      </c>
      <c r="AT84" s="14">
        <v>44013</v>
      </c>
      <c r="AU84" s="14">
        <v>44044</v>
      </c>
      <c r="AV84" s="14">
        <v>44075</v>
      </c>
      <c r="AW84" s="15">
        <v>44105</v>
      </c>
    </row>
    <row r="85" spans="1:49" x14ac:dyDescent="0.35">
      <c r="A85" s="39" t="s">
        <v>356</v>
      </c>
      <c r="B85" s="3" t="s">
        <v>357</v>
      </c>
      <c r="C85" s="231">
        <f t="shared" ref="C85:C92" si="7">AVERAGE(D85:AW85)</f>
        <v>5.5</v>
      </c>
      <c r="D85" s="231">
        <v>0</v>
      </c>
      <c r="E85" s="231">
        <v>0</v>
      </c>
      <c r="F85" s="231">
        <v>0</v>
      </c>
      <c r="G85" s="231">
        <v>0</v>
      </c>
      <c r="H85" s="231">
        <v>0</v>
      </c>
      <c r="I85" s="231">
        <v>0</v>
      </c>
      <c r="J85" s="231">
        <v>0</v>
      </c>
      <c r="K85" s="231">
        <v>0</v>
      </c>
      <c r="L85" s="231">
        <v>0</v>
      </c>
      <c r="M85" s="231">
        <v>0</v>
      </c>
      <c r="N85" s="231">
        <v>0</v>
      </c>
      <c r="O85" s="231">
        <v>0</v>
      </c>
      <c r="P85" s="231">
        <v>0</v>
      </c>
      <c r="Q85" s="231">
        <v>0</v>
      </c>
      <c r="R85" s="231">
        <v>0</v>
      </c>
      <c r="S85" s="231">
        <v>0</v>
      </c>
      <c r="T85" s="231">
        <v>0</v>
      </c>
      <c r="U85" s="231">
        <v>0</v>
      </c>
      <c r="V85" s="231">
        <v>175</v>
      </c>
      <c r="W85" s="231">
        <v>78</v>
      </c>
      <c r="X85" s="231">
        <v>0</v>
      </c>
      <c r="Y85" s="231">
        <v>0</v>
      </c>
      <c r="Z85" s="231">
        <v>0</v>
      </c>
      <c r="AA85" s="231">
        <v>0</v>
      </c>
      <c r="AB85" s="231">
        <v>0</v>
      </c>
      <c r="AC85" s="231">
        <v>0</v>
      </c>
      <c r="AD85" s="231">
        <v>0</v>
      </c>
      <c r="AE85" s="231">
        <v>0</v>
      </c>
      <c r="AF85" s="231">
        <v>0</v>
      </c>
      <c r="AG85" s="231">
        <v>0</v>
      </c>
      <c r="AH85" s="231">
        <v>0</v>
      </c>
      <c r="AI85" s="231">
        <v>0</v>
      </c>
      <c r="AJ85" s="231">
        <v>0</v>
      </c>
      <c r="AK85" s="231">
        <v>0</v>
      </c>
      <c r="AL85" s="231">
        <v>0</v>
      </c>
      <c r="AM85" s="231">
        <v>0</v>
      </c>
      <c r="AN85" s="231">
        <v>0</v>
      </c>
      <c r="AO85" s="231">
        <v>0</v>
      </c>
      <c r="AP85" s="231">
        <v>0</v>
      </c>
      <c r="AQ85" s="231">
        <v>0</v>
      </c>
      <c r="AR85" s="231">
        <v>0</v>
      </c>
      <c r="AS85" s="231">
        <v>0</v>
      </c>
      <c r="AT85" s="231">
        <v>0</v>
      </c>
      <c r="AU85" s="231">
        <v>0</v>
      </c>
      <c r="AV85" s="231">
        <v>0</v>
      </c>
      <c r="AW85" s="231">
        <v>0</v>
      </c>
    </row>
    <row r="86" spans="1:49" x14ac:dyDescent="0.35">
      <c r="A86" s="39" t="s">
        <v>358</v>
      </c>
      <c r="B86" s="3" t="s">
        <v>357</v>
      </c>
      <c r="C86" s="231">
        <f t="shared" si="7"/>
        <v>4.5634782608695659</v>
      </c>
      <c r="D86" s="231">
        <v>118.56</v>
      </c>
      <c r="E86" s="231">
        <v>91.36</v>
      </c>
      <c r="F86" s="231">
        <v>0</v>
      </c>
      <c r="G86" s="231">
        <v>0</v>
      </c>
      <c r="H86" s="231">
        <v>0</v>
      </c>
      <c r="I86" s="231">
        <v>0</v>
      </c>
      <c r="J86" s="231">
        <v>0</v>
      </c>
      <c r="K86" s="231">
        <v>0</v>
      </c>
      <c r="L86" s="231">
        <v>0</v>
      </c>
      <c r="M86" s="231">
        <v>0</v>
      </c>
      <c r="N86" s="231">
        <v>0</v>
      </c>
      <c r="O86" s="231">
        <v>0</v>
      </c>
      <c r="P86" s="231">
        <v>0</v>
      </c>
      <c r="Q86" s="231">
        <v>0</v>
      </c>
      <c r="R86" s="231">
        <v>0</v>
      </c>
      <c r="S86" s="231">
        <v>0</v>
      </c>
      <c r="T86" s="231">
        <v>0</v>
      </c>
      <c r="U86" s="231">
        <v>0</v>
      </c>
      <c r="V86" s="231">
        <v>0</v>
      </c>
      <c r="W86" s="231">
        <v>0</v>
      </c>
      <c r="X86" s="231">
        <v>0</v>
      </c>
      <c r="Y86" s="231">
        <v>0</v>
      </c>
      <c r="Z86" s="231">
        <v>0</v>
      </c>
      <c r="AA86" s="231">
        <v>0</v>
      </c>
      <c r="AB86" s="231">
        <v>0</v>
      </c>
      <c r="AC86" s="231">
        <v>0</v>
      </c>
      <c r="AD86" s="231">
        <v>0</v>
      </c>
      <c r="AE86" s="231">
        <v>0</v>
      </c>
      <c r="AF86" s="231">
        <v>0</v>
      </c>
      <c r="AG86" s="231">
        <v>0</v>
      </c>
      <c r="AH86" s="231">
        <v>0</v>
      </c>
      <c r="AI86" s="231">
        <v>0</v>
      </c>
      <c r="AJ86" s="231">
        <v>0</v>
      </c>
      <c r="AK86" s="231">
        <v>0</v>
      </c>
      <c r="AL86" s="231">
        <v>0</v>
      </c>
      <c r="AM86" s="231">
        <v>0</v>
      </c>
      <c r="AN86" s="231">
        <v>0</v>
      </c>
      <c r="AO86" s="231">
        <v>0</v>
      </c>
      <c r="AP86" s="231">
        <v>0</v>
      </c>
      <c r="AQ86" s="231">
        <v>0</v>
      </c>
      <c r="AR86" s="231">
        <v>0</v>
      </c>
      <c r="AS86" s="231">
        <v>0</v>
      </c>
      <c r="AT86" s="231">
        <v>0</v>
      </c>
      <c r="AU86" s="231">
        <v>0</v>
      </c>
      <c r="AV86" s="231">
        <v>0</v>
      </c>
      <c r="AW86" s="231">
        <v>0</v>
      </c>
    </row>
    <row r="87" spans="1:49" x14ac:dyDescent="0.35">
      <c r="A87" s="39" t="s">
        <v>359</v>
      </c>
      <c r="B87" s="3" t="s">
        <v>357</v>
      </c>
      <c r="C87" s="231">
        <f t="shared" si="7"/>
        <v>4.2067391304347828</v>
      </c>
      <c r="D87" s="231">
        <v>68.31</v>
      </c>
      <c r="E87" s="231">
        <v>1.95</v>
      </c>
      <c r="F87" s="231">
        <v>0</v>
      </c>
      <c r="G87" s="231">
        <v>0</v>
      </c>
      <c r="H87" s="231">
        <v>0</v>
      </c>
      <c r="I87" s="231">
        <v>0</v>
      </c>
      <c r="J87" s="231">
        <v>0</v>
      </c>
      <c r="K87" s="231">
        <v>0</v>
      </c>
      <c r="L87" s="231">
        <v>0</v>
      </c>
      <c r="M87" s="231">
        <v>0</v>
      </c>
      <c r="N87" s="231">
        <v>0</v>
      </c>
      <c r="O87" s="231">
        <v>0</v>
      </c>
      <c r="P87" s="231">
        <v>16.850000000000001</v>
      </c>
      <c r="Q87" s="231">
        <v>0</v>
      </c>
      <c r="R87" s="231">
        <v>16.04</v>
      </c>
      <c r="S87" s="231">
        <v>0</v>
      </c>
      <c r="T87" s="231">
        <v>3</v>
      </c>
      <c r="U87" s="231">
        <v>0</v>
      </c>
      <c r="V87" s="231">
        <v>11.13</v>
      </c>
      <c r="W87" s="231">
        <v>0</v>
      </c>
      <c r="X87" s="231">
        <v>0</v>
      </c>
      <c r="Y87" s="231">
        <v>0</v>
      </c>
      <c r="Z87" s="231">
        <v>0</v>
      </c>
      <c r="AA87" s="231">
        <v>0</v>
      </c>
      <c r="AB87" s="231">
        <v>0</v>
      </c>
      <c r="AC87" s="231">
        <v>0</v>
      </c>
      <c r="AD87" s="231">
        <v>0</v>
      </c>
      <c r="AE87" s="231">
        <v>0</v>
      </c>
      <c r="AF87" s="231">
        <v>0</v>
      </c>
      <c r="AG87" s="231">
        <v>27.39</v>
      </c>
      <c r="AH87" s="231">
        <v>0</v>
      </c>
      <c r="AI87" s="231">
        <v>0</v>
      </c>
      <c r="AJ87" s="231">
        <v>0</v>
      </c>
      <c r="AK87" s="231">
        <v>0</v>
      </c>
      <c r="AL87" s="231">
        <v>0</v>
      </c>
      <c r="AM87" s="231">
        <v>0</v>
      </c>
      <c r="AN87" s="145">
        <v>23.52</v>
      </c>
      <c r="AO87" s="145">
        <v>25.32</v>
      </c>
      <c r="AP87" s="145">
        <v>0</v>
      </c>
      <c r="AQ87" s="145">
        <v>0</v>
      </c>
      <c r="AR87" s="145">
        <v>0</v>
      </c>
      <c r="AS87" s="145">
        <v>0</v>
      </c>
      <c r="AT87" s="145">
        <v>0</v>
      </c>
      <c r="AU87" s="145">
        <v>0</v>
      </c>
      <c r="AV87" s="145">
        <v>0</v>
      </c>
      <c r="AW87" s="145">
        <v>0</v>
      </c>
    </row>
    <row r="88" spans="1:49" x14ac:dyDescent="0.35">
      <c r="A88" s="39" t="s">
        <v>360</v>
      </c>
      <c r="B88" s="3" t="s">
        <v>357</v>
      </c>
      <c r="C88" s="231">
        <f t="shared" si="7"/>
        <v>125.90326086956519</v>
      </c>
      <c r="D88" s="231">
        <v>252.17</v>
      </c>
      <c r="E88" s="231">
        <v>235.96</v>
      </c>
      <c r="F88" s="231">
        <v>405.68</v>
      </c>
      <c r="G88" s="231">
        <v>232.03</v>
      </c>
      <c r="H88" s="231">
        <v>630.92999999999995</v>
      </c>
      <c r="I88" s="231">
        <v>300.62</v>
      </c>
      <c r="J88" s="231">
        <v>150.41999999999999</v>
      </c>
      <c r="K88" s="231">
        <v>180.35</v>
      </c>
      <c r="L88" s="231">
        <v>162.63</v>
      </c>
      <c r="M88" s="231">
        <v>276.67</v>
      </c>
      <c r="N88" s="231">
        <v>223.29</v>
      </c>
      <c r="O88" s="231">
        <v>338.85</v>
      </c>
      <c r="P88" s="231">
        <v>0</v>
      </c>
      <c r="Q88" s="231">
        <v>0</v>
      </c>
      <c r="R88" s="231">
        <v>0</v>
      </c>
      <c r="S88" s="231">
        <v>0</v>
      </c>
      <c r="T88" s="231">
        <v>0</v>
      </c>
      <c r="U88" s="231">
        <v>0</v>
      </c>
      <c r="V88" s="231">
        <v>0</v>
      </c>
      <c r="W88" s="231">
        <v>0</v>
      </c>
      <c r="X88" s="231">
        <v>0</v>
      </c>
      <c r="Y88" s="231">
        <v>0</v>
      </c>
      <c r="Z88" s="231">
        <v>0</v>
      </c>
      <c r="AA88" s="231">
        <v>0</v>
      </c>
      <c r="AB88" s="231">
        <v>141.02000000000001</v>
      </c>
      <c r="AC88" s="231">
        <v>139.97999999999999</v>
      </c>
      <c r="AD88" s="231">
        <v>164.11</v>
      </c>
      <c r="AE88" s="231">
        <v>90.95</v>
      </c>
      <c r="AF88" s="231">
        <v>44.58</v>
      </c>
      <c r="AG88" s="231">
        <v>128.16999999999999</v>
      </c>
      <c r="AH88" s="231">
        <v>114.59</v>
      </c>
      <c r="AI88" s="231">
        <v>38.9</v>
      </c>
      <c r="AJ88" s="231">
        <v>89.06</v>
      </c>
      <c r="AK88" s="231">
        <v>176.2</v>
      </c>
      <c r="AL88" s="231">
        <v>284.16000000000003</v>
      </c>
      <c r="AM88" s="231">
        <v>359.73</v>
      </c>
      <c r="AN88" s="145">
        <v>197</v>
      </c>
      <c r="AO88" s="145">
        <v>89.48</v>
      </c>
      <c r="AP88" s="145">
        <v>83.45</v>
      </c>
      <c r="AQ88" s="145">
        <v>41.52</v>
      </c>
      <c r="AR88" s="145">
        <v>12.82</v>
      </c>
      <c r="AS88" s="145">
        <v>33.86</v>
      </c>
      <c r="AT88" s="145">
        <v>11.25</v>
      </c>
      <c r="AU88" s="145">
        <v>92.15</v>
      </c>
      <c r="AV88" s="145">
        <v>34.92</v>
      </c>
      <c r="AW88" s="145">
        <v>34.049999999999997</v>
      </c>
    </row>
    <row r="89" spans="1:49" x14ac:dyDescent="0.35">
      <c r="A89" s="39" t="s">
        <v>361</v>
      </c>
      <c r="B89" s="3" t="s">
        <v>357</v>
      </c>
      <c r="C89" s="231">
        <f t="shared" si="7"/>
        <v>59.465652173913035</v>
      </c>
      <c r="D89" s="231">
        <v>0</v>
      </c>
      <c r="E89" s="231">
        <v>0</v>
      </c>
      <c r="F89" s="231">
        <v>0</v>
      </c>
      <c r="G89" s="231">
        <v>0</v>
      </c>
      <c r="H89" s="231">
        <v>0</v>
      </c>
      <c r="I89" s="231">
        <v>0</v>
      </c>
      <c r="J89" s="231">
        <v>0</v>
      </c>
      <c r="K89" s="231">
        <v>0</v>
      </c>
      <c r="L89" s="231">
        <v>0</v>
      </c>
      <c r="M89" s="231">
        <v>0</v>
      </c>
      <c r="N89" s="231">
        <v>0</v>
      </c>
      <c r="O89" s="231">
        <v>0</v>
      </c>
      <c r="P89" s="231">
        <v>634.82000000000005</v>
      </c>
      <c r="Q89" s="231">
        <v>228.47</v>
      </c>
      <c r="R89" s="231">
        <v>184.91</v>
      </c>
      <c r="S89" s="231">
        <v>265.25</v>
      </c>
      <c r="T89" s="231">
        <v>280.82</v>
      </c>
      <c r="U89" s="231">
        <v>250.85</v>
      </c>
      <c r="V89" s="231">
        <v>265.45</v>
      </c>
      <c r="W89" s="231">
        <v>144.01</v>
      </c>
      <c r="X89" s="231">
        <v>121.64</v>
      </c>
      <c r="Y89" s="231">
        <v>150.43</v>
      </c>
      <c r="Z89" s="231">
        <v>104.15</v>
      </c>
      <c r="AA89" s="231">
        <v>104.62</v>
      </c>
      <c r="AB89" s="231">
        <v>0</v>
      </c>
      <c r="AC89" s="231">
        <v>0</v>
      </c>
      <c r="AD89" s="231">
        <v>0</v>
      </c>
      <c r="AE89" s="231">
        <v>0</v>
      </c>
      <c r="AF89" s="231">
        <v>0</v>
      </c>
      <c r="AG89" s="231">
        <v>0</v>
      </c>
      <c r="AH89" s="231">
        <v>0</v>
      </c>
      <c r="AI89" s="231">
        <v>0</v>
      </c>
      <c r="AJ89" s="231">
        <v>0</v>
      </c>
      <c r="AK89" s="231">
        <v>0</v>
      </c>
      <c r="AL89" s="231">
        <v>0</v>
      </c>
      <c r="AM89" s="231">
        <v>0</v>
      </c>
      <c r="AN89" s="231">
        <v>0</v>
      </c>
      <c r="AO89" s="231">
        <v>0</v>
      </c>
      <c r="AP89" s="231">
        <v>0</v>
      </c>
      <c r="AQ89" s="231">
        <v>0</v>
      </c>
      <c r="AR89" s="231">
        <v>0</v>
      </c>
      <c r="AS89" s="231">
        <v>0</v>
      </c>
      <c r="AT89" s="231">
        <v>0</v>
      </c>
      <c r="AU89" s="231">
        <v>0</v>
      </c>
      <c r="AV89" s="231">
        <v>0</v>
      </c>
      <c r="AW89" s="231">
        <v>0</v>
      </c>
    </row>
    <row r="90" spans="1:49" x14ac:dyDescent="0.35">
      <c r="A90" s="39" t="s">
        <v>362</v>
      </c>
      <c r="B90" s="3" t="s">
        <v>357</v>
      </c>
      <c r="C90" s="231">
        <f t="shared" si="7"/>
        <v>4.3163043478260867</v>
      </c>
      <c r="D90" s="231">
        <v>8.3000000000000007</v>
      </c>
      <c r="E90" s="231">
        <v>9.3000000000000007</v>
      </c>
      <c r="F90" s="231">
        <v>0</v>
      </c>
      <c r="G90" s="231">
        <v>5</v>
      </c>
      <c r="H90" s="231">
        <v>0</v>
      </c>
      <c r="I90" s="231">
        <v>0</v>
      </c>
      <c r="J90" s="231">
        <v>0</v>
      </c>
      <c r="K90" s="231">
        <v>0</v>
      </c>
      <c r="L90" s="231">
        <v>0</v>
      </c>
      <c r="M90" s="231">
        <v>0</v>
      </c>
      <c r="N90" s="231">
        <v>0</v>
      </c>
      <c r="O90" s="231">
        <v>0</v>
      </c>
      <c r="P90" s="231">
        <v>2</v>
      </c>
      <c r="Q90" s="231">
        <v>1</v>
      </c>
      <c r="R90" s="231">
        <v>28.6</v>
      </c>
      <c r="S90" s="231">
        <v>0</v>
      </c>
      <c r="T90" s="231">
        <v>16</v>
      </c>
      <c r="U90" s="231">
        <v>7</v>
      </c>
      <c r="V90" s="231">
        <v>8</v>
      </c>
      <c r="W90" s="231">
        <v>29</v>
      </c>
      <c r="X90" s="231">
        <v>3</v>
      </c>
      <c r="Y90" s="231">
        <v>44</v>
      </c>
      <c r="Z90" s="231">
        <v>5</v>
      </c>
      <c r="AA90" s="231">
        <v>13</v>
      </c>
      <c r="AB90" s="231">
        <v>7</v>
      </c>
      <c r="AC90" s="231">
        <v>2</v>
      </c>
      <c r="AD90" s="231">
        <v>6</v>
      </c>
      <c r="AE90" s="231">
        <v>0</v>
      </c>
      <c r="AF90" s="231">
        <v>0</v>
      </c>
      <c r="AG90" s="231">
        <v>0</v>
      </c>
      <c r="AH90" s="231">
        <v>0</v>
      </c>
      <c r="AI90" s="231">
        <v>0</v>
      </c>
      <c r="AJ90" s="231">
        <v>0</v>
      </c>
      <c r="AK90" s="231">
        <v>0</v>
      </c>
      <c r="AL90" s="231">
        <v>0</v>
      </c>
      <c r="AM90" s="231">
        <v>1.5</v>
      </c>
      <c r="AN90" s="145">
        <v>0</v>
      </c>
      <c r="AO90" s="145">
        <v>2.85</v>
      </c>
      <c r="AP90" s="145">
        <v>0</v>
      </c>
      <c r="AQ90" s="145">
        <v>0</v>
      </c>
      <c r="AR90" s="145">
        <v>0</v>
      </c>
      <c r="AS90" s="145">
        <v>0</v>
      </c>
      <c r="AT90" s="145">
        <v>0</v>
      </c>
      <c r="AU90" s="145">
        <v>0</v>
      </c>
      <c r="AV90" s="145">
        <v>0</v>
      </c>
      <c r="AW90" s="145">
        <v>0</v>
      </c>
    </row>
    <row r="91" spans="1:49" x14ac:dyDescent="0.35">
      <c r="A91" s="39" t="s">
        <v>363</v>
      </c>
      <c r="B91" s="3" t="s">
        <v>357</v>
      </c>
      <c r="C91" s="231">
        <f t="shared" si="7"/>
        <v>140.72065217391307</v>
      </c>
      <c r="D91" s="231">
        <v>0</v>
      </c>
      <c r="E91" s="231">
        <v>0</v>
      </c>
      <c r="F91" s="231">
        <v>0</v>
      </c>
      <c r="G91" s="231">
        <v>0</v>
      </c>
      <c r="H91" s="231">
        <v>0</v>
      </c>
      <c r="I91" s="231">
        <v>0</v>
      </c>
      <c r="J91" s="231">
        <v>0</v>
      </c>
      <c r="K91" s="231">
        <v>0</v>
      </c>
      <c r="L91" s="231">
        <v>0</v>
      </c>
      <c r="M91" s="231">
        <v>0</v>
      </c>
      <c r="N91" s="231">
        <v>0</v>
      </c>
      <c r="O91" s="231">
        <v>0</v>
      </c>
      <c r="P91" s="231">
        <v>0</v>
      </c>
      <c r="Q91" s="231">
        <v>0</v>
      </c>
      <c r="R91" s="231">
        <v>0</v>
      </c>
      <c r="S91" s="231">
        <v>0</v>
      </c>
      <c r="T91" s="231">
        <v>0</v>
      </c>
      <c r="U91" s="231">
        <v>0</v>
      </c>
      <c r="V91" s="231">
        <v>0</v>
      </c>
      <c r="W91" s="231">
        <v>0</v>
      </c>
      <c r="X91" s="231">
        <v>0</v>
      </c>
      <c r="Y91" s="231">
        <v>0</v>
      </c>
      <c r="Z91" s="231">
        <v>0</v>
      </c>
      <c r="AA91" s="231">
        <v>0</v>
      </c>
      <c r="AB91" s="231">
        <v>0</v>
      </c>
      <c r="AC91" s="231">
        <v>0</v>
      </c>
      <c r="AD91" s="231">
        <v>0</v>
      </c>
      <c r="AE91" s="231">
        <v>0</v>
      </c>
      <c r="AF91" s="231">
        <v>0</v>
      </c>
      <c r="AG91" s="231">
        <v>0</v>
      </c>
      <c r="AH91" s="231">
        <v>450</v>
      </c>
      <c r="AI91" s="231">
        <v>1310.7</v>
      </c>
      <c r="AJ91" s="231">
        <v>2001.15</v>
      </c>
      <c r="AK91" s="231">
        <v>791.5</v>
      </c>
      <c r="AL91" s="231">
        <v>524.79999999999995</v>
      </c>
      <c r="AM91" s="231">
        <v>0</v>
      </c>
      <c r="AN91" s="145">
        <v>415</v>
      </c>
      <c r="AO91" s="145">
        <v>0</v>
      </c>
      <c r="AP91" s="145">
        <v>490</v>
      </c>
      <c r="AQ91" s="145">
        <v>490</v>
      </c>
      <c r="AR91" s="145">
        <v>0</v>
      </c>
      <c r="AS91" s="145">
        <v>0</v>
      </c>
      <c r="AT91" s="145">
        <v>0</v>
      </c>
      <c r="AU91" s="145">
        <v>0</v>
      </c>
      <c r="AV91" s="145">
        <v>0</v>
      </c>
      <c r="AW91" s="145">
        <v>0</v>
      </c>
    </row>
    <row r="92" spans="1:49" s="51" customFormat="1" x14ac:dyDescent="0.35">
      <c r="A92" s="573" t="s">
        <v>170</v>
      </c>
      <c r="B92" s="574"/>
      <c r="C92" s="207">
        <f t="shared" si="7"/>
        <v>344.67608695652177</v>
      </c>
      <c r="D92" s="207">
        <f>SUM(D85:D91)</f>
        <v>447.34</v>
      </c>
      <c r="E92" s="207">
        <f t="shared" ref="E92:AW92" si="8">SUM(E85:E91)</f>
        <v>338.57</v>
      </c>
      <c r="F92" s="207">
        <f t="shared" si="8"/>
        <v>405.68</v>
      </c>
      <c r="G92" s="207">
        <f t="shared" si="8"/>
        <v>237.03</v>
      </c>
      <c r="H92" s="207">
        <f t="shared" si="8"/>
        <v>630.92999999999995</v>
      </c>
      <c r="I92" s="207">
        <f t="shared" si="8"/>
        <v>300.62</v>
      </c>
      <c r="J92" s="207">
        <f t="shared" si="8"/>
        <v>150.41999999999999</v>
      </c>
      <c r="K92" s="207">
        <f t="shared" si="8"/>
        <v>180.35</v>
      </c>
      <c r="L92" s="207">
        <f t="shared" si="8"/>
        <v>162.63</v>
      </c>
      <c r="M92" s="207">
        <f t="shared" si="8"/>
        <v>276.67</v>
      </c>
      <c r="N92" s="207">
        <f t="shared" si="8"/>
        <v>223.29</v>
      </c>
      <c r="O92" s="207">
        <f t="shared" si="8"/>
        <v>338.85</v>
      </c>
      <c r="P92" s="207">
        <f t="shared" si="8"/>
        <v>653.67000000000007</v>
      </c>
      <c r="Q92" s="207">
        <f t="shared" si="8"/>
        <v>229.47</v>
      </c>
      <c r="R92" s="207">
        <f t="shared" si="8"/>
        <v>229.54999999999998</v>
      </c>
      <c r="S92" s="207">
        <f t="shared" si="8"/>
        <v>265.25</v>
      </c>
      <c r="T92" s="207">
        <f t="shared" si="8"/>
        <v>299.82</v>
      </c>
      <c r="U92" s="207">
        <f t="shared" si="8"/>
        <v>257.85000000000002</v>
      </c>
      <c r="V92" s="207">
        <f t="shared" si="8"/>
        <v>459.58</v>
      </c>
      <c r="W92" s="207">
        <f t="shared" si="8"/>
        <v>251.01</v>
      </c>
      <c r="X92" s="207">
        <f t="shared" si="8"/>
        <v>124.64</v>
      </c>
      <c r="Y92" s="207">
        <f t="shared" si="8"/>
        <v>194.43</v>
      </c>
      <c r="Z92" s="207">
        <f t="shared" si="8"/>
        <v>109.15</v>
      </c>
      <c r="AA92" s="207">
        <f t="shared" si="8"/>
        <v>117.62</v>
      </c>
      <c r="AB92" s="207">
        <f t="shared" si="8"/>
        <v>148.02000000000001</v>
      </c>
      <c r="AC92" s="207">
        <f t="shared" si="8"/>
        <v>141.97999999999999</v>
      </c>
      <c r="AD92" s="207">
        <f t="shared" si="8"/>
        <v>170.11</v>
      </c>
      <c r="AE92" s="207">
        <f t="shared" si="8"/>
        <v>90.95</v>
      </c>
      <c r="AF92" s="207">
        <f t="shared" si="8"/>
        <v>44.58</v>
      </c>
      <c r="AG92" s="207">
        <f t="shared" si="8"/>
        <v>155.56</v>
      </c>
      <c r="AH92" s="207">
        <f t="shared" si="8"/>
        <v>564.59</v>
      </c>
      <c r="AI92" s="207">
        <f t="shared" si="8"/>
        <v>1349.6000000000001</v>
      </c>
      <c r="AJ92" s="207">
        <f t="shared" si="8"/>
        <v>2090.21</v>
      </c>
      <c r="AK92" s="207">
        <f t="shared" si="8"/>
        <v>967.7</v>
      </c>
      <c r="AL92" s="207">
        <f t="shared" si="8"/>
        <v>808.96</v>
      </c>
      <c r="AM92" s="207">
        <f t="shared" si="8"/>
        <v>361.23</v>
      </c>
      <c r="AN92" s="207">
        <f t="shared" si="8"/>
        <v>635.52</v>
      </c>
      <c r="AO92" s="207">
        <f t="shared" si="8"/>
        <v>117.65</v>
      </c>
      <c r="AP92" s="207">
        <f t="shared" si="8"/>
        <v>573.45000000000005</v>
      </c>
      <c r="AQ92" s="207">
        <f t="shared" si="8"/>
        <v>531.52</v>
      </c>
      <c r="AR92" s="207">
        <f t="shared" si="8"/>
        <v>12.82</v>
      </c>
      <c r="AS92" s="207">
        <f t="shared" si="8"/>
        <v>33.86</v>
      </c>
      <c r="AT92" s="207">
        <f t="shared" si="8"/>
        <v>11.25</v>
      </c>
      <c r="AU92" s="207">
        <f t="shared" si="8"/>
        <v>92.15</v>
      </c>
      <c r="AV92" s="207">
        <f t="shared" si="8"/>
        <v>34.92</v>
      </c>
      <c r="AW92" s="207">
        <f t="shared" si="8"/>
        <v>34.049999999999997</v>
      </c>
    </row>
    <row r="93" spans="1:49" x14ac:dyDescent="0.35">
      <c r="A93" s="31"/>
      <c r="B93" s="19"/>
      <c r="C93" s="19"/>
      <c r="D93" s="35"/>
      <c r="E93" s="35"/>
      <c r="F93" s="35"/>
      <c r="G93" s="35"/>
      <c r="H93" s="35"/>
      <c r="I93" s="35"/>
      <c r="J93" s="35"/>
      <c r="K93" s="35"/>
      <c r="L93" s="35"/>
      <c r="M93" s="35"/>
      <c r="N93" s="35"/>
      <c r="O93" s="35"/>
      <c r="P93" s="36"/>
      <c r="Q93" s="36"/>
      <c r="R93" s="36"/>
      <c r="S93" s="36"/>
      <c r="T93" s="36"/>
      <c r="U93" s="36"/>
      <c r="V93" s="36"/>
      <c r="W93" s="36"/>
      <c r="X93" s="36"/>
      <c r="Y93" s="36"/>
      <c r="Z93" s="36"/>
      <c r="AA93" s="36"/>
      <c r="AB93" s="37"/>
      <c r="AC93" s="37"/>
      <c r="AD93" s="37"/>
      <c r="AE93" s="37"/>
      <c r="AF93" s="37"/>
      <c r="AG93" s="37"/>
      <c r="AH93" s="37"/>
      <c r="AI93" s="37"/>
      <c r="AJ93" s="37"/>
      <c r="AK93" s="37"/>
      <c r="AL93" s="37"/>
      <c r="AM93" s="37"/>
      <c r="AN93" s="36"/>
      <c r="AO93" s="36"/>
      <c r="AP93" s="36"/>
      <c r="AQ93" s="36"/>
      <c r="AR93" s="34"/>
      <c r="AS93" s="34"/>
      <c r="AT93" s="34"/>
    </row>
    <row r="94" spans="1:49" x14ac:dyDescent="0.35">
      <c r="A94" s="74" t="s">
        <v>139</v>
      </c>
      <c r="B94" s="19"/>
      <c r="C94" s="19"/>
      <c r="D94" s="35"/>
      <c r="E94" s="35"/>
      <c r="F94" s="35"/>
      <c r="G94" s="35"/>
      <c r="H94" s="35"/>
      <c r="I94" s="35"/>
      <c r="J94" s="35"/>
      <c r="K94" s="35"/>
      <c r="L94" s="35"/>
      <c r="M94" s="35"/>
      <c r="N94" s="35"/>
      <c r="O94" s="35"/>
      <c r="P94" s="36"/>
      <c r="Q94" s="36"/>
      <c r="R94" s="36"/>
      <c r="S94" s="36"/>
      <c r="T94" s="36"/>
      <c r="U94" s="36"/>
      <c r="V94" s="36"/>
      <c r="W94" s="36"/>
      <c r="X94" s="36"/>
      <c r="Y94" s="36"/>
      <c r="Z94" s="36"/>
      <c r="AA94" s="36"/>
      <c r="AB94" s="37"/>
      <c r="AC94" s="37"/>
      <c r="AD94" s="37"/>
      <c r="AE94" s="37"/>
      <c r="AF94" s="37"/>
      <c r="AG94" s="37"/>
      <c r="AH94" s="37"/>
      <c r="AI94" s="37"/>
      <c r="AJ94" s="37"/>
      <c r="AK94" s="37"/>
      <c r="AL94" s="37"/>
      <c r="AM94" s="37"/>
      <c r="AN94" s="36"/>
      <c r="AO94" s="36"/>
      <c r="AP94" s="36"/>
      <c r="AQ94" s="36"/>
      <c r="AR94" s="34"/>
      <c r="AS94" s="34"/>
      <c r="AT94" s="34"/>
    </row>
    <row r="95" spans="1:49" x14ac:dyDescent="0.35">
      <c r="A95" s="11"/>
    </row>
    <row r="96" spans="1:49" ht="21" customHeight="1" x14ac:dyDescent="0.35">
      <c r="A96" s="456" t="s">
        <v>171</v>
      </c>
      <c r="B96" s="456" t="s">
        <v>160</v>
      </c>
      <c r="C96" s="456" t="s">
        <v>153</v>
      </c>
      <c r="D96" s="14">
        <v>42736</v>
      </c>
      <c r="E96" s="14">
        <v>42767</v>
      </c>
      <c r="F96" s="14">
        <v>42795</v>
      </c>
      <c r="G96" s="14">
        <v>42826</v>
      </c>
      <c r="H96" s="14">
        <v>42856</v>
      </c>
      <c r="I96" s="14">
        <v>42887</v>
      </c>
      <c r="J96" s="14">
        <v>42917</v>
      </c>
      <c r="K96" s="14">
        <v>42948</v>
      </c>
      <c r="L96" s="14">
        <v>42979</v>
      </c>
      <c r="M96" s="14">
        <v>43009</v>
      </c>
      <c r="N96" s="14">
        <v>43040</v>
      </c>
      <c r="O96" s="14">
        <v>43070</v>
      </c>
      <c r="P96" s="14">
        <v>43101</v>
      </c>
      <c r="Q96" s="14">
        <v>43132</v>
      </c>
      <c r="R96" s="14">
        <v>43160</v>
      </c>
      <c r="S96" s="14">
        <v>43191</v>
      </c>
      <c r="T96" s="14">
        <v>43221</v>
      </c>
      <c r="U96" s="14">
        <v>43252</v>
      </c>
      <c r="V96" s="14">
        <v>43282</v>
      </c>
      <c r="W96" s="14">
        <v>43313</v>
      </c>
      <c r="X96" s="14">
        <v>43344</v>
      </c>
      <c r="Y96" s="14">
        <v>43374</v>
      </c>
      <c r="Z96" s="14">
        <v>43405</v>
      </c>
      <c r="AA96" s="14">
        <v>43435</v>
      </c>
      <c r="AB96" s="14">
        <v>43466</v>
      </c>
      <c r="AC96" s="14">
        <v>43497</v>
      </c>
      <c r="AD96" s="14">
        <v>43525</v>
      </c>
      <c r="AE96" s="14">
        <v>43556</v>
      </c>
      <c r="AF96" s="14">
        <v>43586</v>
      </c>
      <c r="AG96" s="14">
        <v>43617</v>
      </c>
      <c r="AH96" s="14">
        <v>43647</v>
      </c>
      <c r="AI96" s="14">
        <v>43678</v>
      </c>
      <c r="AJ96" s="14">
        <v>43709</v>
      </c>
      <c r="AK96" s="14">
        <v>43739</v>
      </c>
      <c r="AL96" s="14">
        <v>43770</v>
      </c>
      <c r="AM96" s="14">
        <v>43800</v>
      </c>
      <c r="AN96" s="14">
        <v>43831</v>
      </c>
      <c r="AO96" s="14">
        <v>43862</v>
      </c>
      <c r="AP96" s="14">
        <v>43891</v>
      </c>
      <c r="AQ96" s="14">
        <v>43922</v>
      </c>
      <c r="AR96" s="14">
        <v>43952</v>
      </c>
      <c r="AS96" s="14">
        <v>43983</v>
      </c>
      <c r="AT96" s="14">
        <v>44013</v>
      </c>
      <c r="AU96" s="14">
        <v>44044</v>
      </c>
      <c r="AV96" s="14">
        <v>44075</v>
      </c>
      <c r="AW96" s="15">
        <v>44105</v>
      </c>
    </row>
    <row r="97" spans="1:49" s="34" customFormat="1" x14ac:dyDescent="0.35">
      <c r="A97" s="38" t="s">
        <v>364</v>
      </c>
      <c r="B97" s="40" t="s">
        <v>365</v>
      </c>
      <c r="C97" s="145">
        <v>0</v>
      </c>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3"/>
      <c r="AS97" s="3"/>
      <c r="AT97" s="3"/>
      <c r="AU97" s="28"/>
      <c r="AV97" s="28"/>
      <c r="AW97" s="28"/>
    </row>
    <row r="98" spans="1:49" x14ac:dyDescent="0.35">
      <c r="A98" s="13" t="s">
        <v>364</v>
      </c>
      <c r="B98" s="23" t="s">
        <v>172</v>
      </c>
      <c r="C98" s="102">
        <v>0</v>
      </c>
      <c r="D98" s="4"/>
      <c r="E98" s="4"/>
      <c r="F98" s="4"/>
      <c r="G98" s="4"/>
      <c r="H98" s="4"/>
      <c r="I98" s="4"/>
      <c r="J98" s="4"/>
      <c r="K98" s="3"/>
      <c r="L98" s="3"/>
      <c r="M98" s="4"/>
      <c r="N98" s="4"/>
      <c r="O98" s="3"/>
      <c r="P98" s="3"/>
      <c r="Q98" s="3"/>
      <c r="R98" s="3"/>
      <c r="S98" s="3"/>
      <c r="T98" s="3"/>
      <c r="U98" s="4"/>
      <c r="V98" s="4"/>
      <c r="W98" s="4"/>
      <c r="X98" s="4"/>
      <c r="Y98" s="4"/>
      <c r="Z98" s="3"/>
      <c r="AA98" s="4"/>
      <c r="AB98" s="4"/>
      <c r="AC98" s="3"/>
      <c r="AD98" s="3"/>
      <c r="AE98" s="4"/>
      <c r="AF98" s="4"/>
      <c r="AG98" s="4"/>
      <c r="AH98" s="4"/>
      <c r="AI98" s="4"/>
      <c r="AJ98" s="4"/>
      <c r="AK98" s="4"/>
      <c r="AL98" s="4"/>
      <c r="AM98" s="4"/>
      <c r="AN98" s="4"/>
      <c r="AO98" s="4"/>
      <c r="AP98" s="4"/>
      <c r="AQ98" s="3"/>
      <c r="AR98" s="3"/>
      <c r="AS98" s="3"/>
      <c r="AT98" s="3"/>
      <c r="AU98" s="3"/>
      <c r="AV98" s="3"/>
      <c r="AW98" s="3"/>
    </row>
    <row r="99" spans="1:49" x14ac:dyDescent="0.35">
      <c r="A99" s="13" t="s">
        <v>364</v>
      </c>
      <c r="B99" s="23" t="s">
        <v>173</v>
      </c>
      <c r="C99" s="102">
        <v>0</v>
      </c>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row>
    <row r="100" spans="1:49" s="34" customFormat="1" x14ac:dyDescent="0.35">
      <c r="A100" s="38"/>
      <c r="B100" s="40"/>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3"/>
      <c r="AS100" s="3"/>
      <c r="AT100" s="3"/>
      <c r="AU100" s="28"/>
      <c r="AV100" s="28"/>
      <c r="AW100" s="28"/>
    </row>
    <row r="101" spans="1:49" s="34" customFormat="1" x14ac:dyDescent="0.35">
      <c r="A101" s="38" t="s">
        <v>366</v>
      </c>
      <c r="B101" s="40" t="s">
        <v>365</v>
      </c>
      <c r="C101" s="145">
        <v>0</v>
      </c>
      <c r="D101" s="3"/>
      <c r="E101" s="3"/>
      <c r="F101" s="3"/>
      <c r="G101" s="3"/>
      <c r="H101" s="3"/>
      <c r="I101" s="3"/>
      <c r="J101" s="3"/>
      <c r="K101" s="3"/>
      <c r="L101" s="3"/>
      <c r="M101" s="3"/>
      <c r="N101" s="3"/>
      <c r="O101" s="3"/>
      <c r="P101" s="3"/>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3"/>
      <c r="AS101" s="3"/>
      <c r="AT101" s="3"/>
      <c r="AU101" s="3"/>
      <c r="AV101" s="28"/>
      <c r="AW101" s="28"/>
    </row>
    <row r="102" spans="1:49" x14ac:dyDescent="0.35">
      <c r="A102" s="13" t="s">
        <v>366</v>
      </c>
      <c r="B102" s="23" t="s">
        <v>172</v>
      </c>
      <c r="C102" s="102">
        <v>0</v>
      </c>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row>
    <row r="103" spans="1:49" x14ac:dyDescent="0.35">
      <c r="A103" s="13" t="s">
        <v>366</v>
      </c>
      <c r="B103" s="23" t="s">
        <v>173</v>
      </c>
      <c r="C103" s="102">
        <v>0</v>
      </c>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row>
    <row r="104" spans="1:49" s="34" customFormat="1" x14ac:dyDescent="0.35">
      <c r="A104" s="38"/>
      <c r="B104" s="40"/>
      <c r="C104" s="3"/>
      <c r="D104" s="3"/>
      <c r="E104" s="3"/>
      <c r="F104" s="3"/>
      <c r="G104" s="3"/>
      <c r="H104" s="3"/>
      <c r="I104" s="3"/>
      <c r="J104" s="3"/>
      <c r="K104" s="3"/>
      <c r="L104" s="3"/>
      <c r="M104" s="3"/>
      <c r="N104" s="3"/>
      <c r="O104" s="3"/>
      <c r="P104" s="3"/>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3"/>
      <c r="AS104" s="3"/>
      <c r="AT104" s="3"/>
      <c r="AU104" s="3"/>
      <c r="AV104" s="28"/>
      <c r="AW104" s="28"/>
    </row>
    <row r="105" spans="1:49" s="34" customFormat="1" x14ac:dyDescent="0.35">
      <c r="A105" s="38" t="s">
        <v>367</v>
      </c>
      <c r="B105" s="40" t="s">
        <v>365</v>
      </c>
      <c r="C105" s="145">
        <v>0</v>
      </c>
      <c r="D105" s="28"/>
      <c r="E105" s="28"/>
      <c r="F105" s="28"/>
      <c r="G105" s="28"/>
      <c r="H105" s="28"/>
      <c r="I105" s="28"/>
      <c r="J105" s="28"/>
      <c r="K105" s="28"/>
      <c r="L105" s="28"/>
      <c r="M105" s="28"/>
      <c r="N105" s="28"/>
      <c r="O105" s="28"/>
      <c r="P105" s="28"/>
      <c r="Q105" s="28"/>
      <c r="R105" s="28"/>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row>
    <row r="106" spans="1:49" x14ac:dyDescent="0.35">
      <c r="A106" s="13" t="s">
        <v>367</v>
      </c>
      <c r="B106" s="23" t="s">
        <v>172</v>
      </c>
      <c r="C106" s="102">
        <v>0</v>
      </c>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row>
    <row r="107" spans="1:49" x14ac:dyDescent="0.35">
      <c r="A107" s="13" t="s">
        <v>367</v>
      </c>
      <c r="B107" s="23" t="s">
        <v>173</v>
      </c>
      <c r="C107" s="102">
        <v>0</v>
      </c>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row>
    <row r="108" spans="1:49" s="34" customFormat="1" x14ac:dyDescent="0.35">
      <c r="A108" s="38"/>
      <c r="B108" s="40"/>
      <c r="C108" s="28"/>
      <c r="D108" s="28"/>
      <c r="E108" s="28"/>
      <c r="F108" s="28"/>
      <c r="G108" s="28"/>
      <c r="H108" s="28"/>
      <c r="I108" s="28"/>
      <c r="J108" s="28"/>
      <c r="K108" s="28"/>
      <c r="L108" s="28"/>
      <c r="M108" s="28"/>
      <c r="N108" s="28"/>
      <c r="O108" s="28"/>
      <c r="P108" s="28"/>
      <c r="Q108" s="28"/>
      <c r="R108" s="28"/>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s="34" customFormat="1" x14ac:dyDescent="0.35">
      <c r="A109" s="40" t="s">
        <v>368</v>
      </c>
      <c r="B109" s="40" t="s">
        <v>365</v>
      </c>
      <c r="C109" s="145">
        <v>0</v>
      </c>
      <c r="D109" s="28"/>
      <c r="E109" s="28"/>
      <c r="F109" s="28"/>
      <c r="G109" s="28"/>
      <c r="H109" s="28"/>
      <c r="I109" s="28"/>
      <c r="J109" s="28"/>
      <c r="K109" s="28"/>
      <c r="L109" s="28"/>
      <c r="M109" s="28"/>
      <c r="N109" s="28"/>
      <c r="O109" s="28"/>
      <c r="P109" s="28"/>
      <c r="Q109" s="28"/>
      <c r="R109" s="28"/>
      <c r="S109" s="28"/>
      <c r="T109" s="28"/>
      <c r="U109" s="28"/>
      <c r="V109" s="28"/>
      <c r="W109" s="28"/>
      <c r="X109" s="3"/>
      <c r="Y109" s="3"/>
      <c r="Z109" s="3"/>
      <c r="AA109" s="3"/>
      <c r="AB109" s="3"/>
      <c r="AC109" s="28"/>
      <c r="AD109" s="28"/>
      <c r="AE109" s="3"/>
      <c r="AF109" s="3"/>
      <c r="AG109" s="28"/>
      <c r="AH109" s="3"/>
      <c r="AI109" s="3"/>
      <c r="AJ109" s="3"/>
      <c r="AK109" s="28"/>
      <c r="AL109" s="3"/>
      <c r="AM109" s="3"/>
      <c r="AN109" s="3"/>
      <c r="AO109" s="3"/>
      <c r="AP109" s="3"/>
      <c r="AQ109" s="3"/>
      <c r="AR109" s="3"/>
      <c r="AS109" s="3"/>
      <c r="AT109" s="3"/>
      <c r="AU109" s="3"/>
      <c r="AV109" s="3"/>
      <c r="AW109" s="28"/>
    </row>
    <row r="110" spans="1:49" x14ac:dyDescent="0.35">
      <c r="A110" s="40" t="s">
        <v>368</v>
      </c>
      <c r="B110" s="23" t="s">
        <v>172</v>
      </c>
      <c r="C110" s="102">
        <v>0</v>
      </c>
      <c r="D110" s="3"/>
      <c r="E110" s="4"/>
      <c r="F110" s="4"/>
      <c r="G110" s="3"/>
      <c r="H110" s="3"/>
      <c r="I110" s="3"/>
      <c r="J110" s="3"/>
      <c r="K110" s="3"/>
      <c r="L110" s="3"/>
      <c r="M110" s="4"/>
      <c r="N110" s="3"/>
      <c r="O110" s="4"/>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row>
    <row r="111" spans="1:49" x14ac:dyDescent="0.35">
      <c r="A111" s="40" t="s">
        <v>368</v>
      </c>
      <c r="B111" s="23" t="s">
        <v>173</v>
      </c>
      <c r="C111" s="102">
        <v>0</v>
      </c>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row>
    <row r="112" spans="1:49" s="101" customFormat="1" x14ac:dyDescent="0.35">
      <c r="A112" s="575" t="s">
        <v>175</v>
      </c>
      <c r="B112" s="576" t="s">
        <v>175</v>
      </c>
      <c r="C112" s="72"/>
      <c r="D112" s="72">
        <f>D109+D105+D101+D97</f>
        <v>0</v>
      </c>
      <c r="E112" s="72">
        <f t="shared" ref="E112:AW112" si="9">E109+E105+E101+E97</f>
        <v>0</v>
      </c>
      <c r="F112" s="72">
        <f t="shared" si="9"/>
        <v>0</v>
      </c>
      <c r="G112" s="72">
        <f t="shared" si="9"/>
        <v>0</v>
      </c>
      <c r="H112" s="72">
        <f t="shared" si="9"/>
        <v>0</v>
      </c>
      <c r="I112" s="72">
        <f t="shared" si="9"/>
        <v>0</v>
      </c>
      <c r="J112" s="72">
        <f t="shared" si="9"/>
        <v>0</v>
      </c>
      <c r="K112" s="72">
        <f t="shared" si="9"/>
        <v>0</v>
      </c>
      <c r="L112" s="72">
        <f t="shared" si="9"/>
        <v>0</v>
      </c>
      <c r="M112" s="72">
        <f t="shared" si="9"/>
        <v>0</v>
      </c>
      <c r="N112" s="72">
        <f t="shared" si="9"/>
        <v>0</v>
      </c>
      <c r="O112" s="72">
        <f t="shared" si="9"/>
        <v>0</v>
      </c>
      <c r="P112" s="72">
        <f t="shared" si="9"/>
        <v>0</v>
      </c>
      <c r="Q112" s="72">
        <f t="shared" si="9"/>
        <v>0</v>
      </c>
      <c r="R112" s="72">
        <f t="shared" si="9"/>
        <v>0</v>
      </c>
      <c r="S112" s="72">
        <f t="shared" si="9"/>
        <v>0</v>
      </c>
      <c r="T112" s="72">
        <f t="shared" si="9"/>
        <v>0</v>
      </c>
      <c r="U112" s="72">
        <f t="shared" si="9"/>
        <v>0</v>
      </c>
      <c r="V112" s="72">
        <f t="shared" si="9"/>
        <v>0</v>
      </c>
      <c r="W112" s="72">
        <f t="shared" si="9"/>
        <v>0</v>
      </c>
      <c r="X112" s="72">
        <f t="shared" si="9"/>
        <v>0</v>
      </c>
      <c r="Y112" s="72">
        <f t="shared" si="9"/>
        <v>0</v>
      </c>
      <c r="Z112" s="72">
        <f t="shared" si="9"/>
        <v>0</v>
      </c>
      <c r="AA112" s="72">
        <f t="shared" si="9"/>
        <v>0</v>
      </c>
      <c r="AB112" s="72">
        <f t="shared" si="9"/>
        <v>0</v>
      </c>
      <c r="AC112" s="72">
        <f t="shared" si="9"/>
        <v>0</v>
      </c>
      <c r="AD112" s="72">
        <f t="shared" si="9"/>
        <v>0</v>
      </c>
      <c r="AE112" s="72">
        <f t="shared" si="9"/>
        <v>0</v>
      </c>
      <c r="AF112" s="72">
        <f t="shared" si="9"/>
        <v>0</v>
      </c>
      <c r="AG112" s="72">
        <f t="shared" si="9"/>
        <v>0</v>
      </c>
      <c r="AH112" s="72">
        <f t="shared" si="9"/>
        <v>0</v>
      </c>
      <c r="AI112" s="72">
        <f t="shared" si="9"/>
        <v>0</v>
      </c>
      <c r="AJ112" s="72">
        <f t="shared" si="9"/>
        <v>0</v>
      </c>
      <c r="AK112" s="72">
        <f t="shared" si="9"/>
        <v>0</v>
      </c>
      <c r="AL112" s="72">
        <f t="shared" si="9"/>
        <v>0</v>
      </c>
      <c r="AM112" s="72">
        <f t="shared" si="9"/>
        <v>0</v>
      </c>
      <c r="AN112" s="72">
        <f t="shared" si="9"/>
        <v>0</v>
      </c>
      <c r="AO112" s="72">
        <f t="shared" si="9"/>
        <v>0</v>
      </c>
      <c r="AP112" s="72">
        <f t="shared" si="9"/>
        <v>0</v>
      </c>
      <c r="AQ112" s="72">
        <f t="shared" si="9"/>
        <v>0</v>
      </c>
      <c r="AR112" s="72">
        <f t="shared" si="9"/>
        <v>0</v>
      </c>
      <c r="AS112" s="72">
        <f t="shared" si="9"/>
        <v>0</v>
      </c>
      <c r="AT112" s="72">
        <f t="shared" si="9"/>
        <v>0</v>
      </c>
      <c r="AU112" s="72">
        <f t="shared" si="9"/>
        <v>0</v>
      </c>
      <c r="AV112" s="72">
        <f t="shared" si="9"/>
        <v>0</v>
      </c>
      <c r="AW112" s="100">
        <f t="shared" si="9"/>
        <v>0</v>
      </c>
    </row>
    <row r="113" spans="1:1" x14ac:dyDescent="0.35">
      <c r="A113" s="11"/>
    </row>
    <row r="114" spans="1:1" x14ac:dyDescent="0.35">
      <c r="A114" s="11"/>
    </row>
  </sheetData>
  <mergeCells count="3">
    <mergeCell ref="A14:A16"/>
    <mergeCell ref="A92:B92"/>
    <mergeCell ref="A112:B112"/>
  </mergeCells>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A7DC5-03D7-4FBC-B5A7-53F57C2CAAC5}">
  <dimension ref="A1:AX114"/>
  <sheetViews>
    <sheetView topLeftCell="A67" zoomScaleNormal="100" workbookViewId="0">
      <selection activeCell="AW85" sqref="D85:AW91"/>
    </sheetView>
  </sheetViews>
  <sheetFormatPr defaultRowHeight="14.5" x14ac:dyDescent="0.35"/>
  <cols>
    <col min="1" max="1" width="55.54296875" bestFit="1" customWidth="1"/>
    <col min="2" max="2" width="60.54296875" customWidth="1"/>
    <col min="3" max="3" width="35.453125" customWidth="1"/>
    <col min="4" max="15" width="11.08984375" customWidth="1"/>
    <col min="16" max="18" width="12.08984375" customWidth="1"/>
    <col min="19" max="49" width="11.08984375" customWidth="1"/>
  </cols>
  <sheetData>
    <row r="1" spans="1:50" ht="26" x14ac:dyDescent="0.6">
      <c r="A1" s="26" t="s">
        <v>0</v>
      </c>
    </row>
    <row r="2" spans="1:50" ht="21" x14ac:dyDescent="0.5">
      <c r="A2" s="66" t="s">
        <v>344</v>
      </c>
      <c r="B2" s="66" t="s">
        <v>428</v>
      </c>
      <c r="C2" s="66"/>
    </row>
    <row r="3" spans="1:50" x14ac:dyDescent="0.35">
      <c r="B3" s="111" t="s">
        <v>157</v>
      </c>
    </row>
    <row r="4" spans="1:50" x14ac:dyDescent="0.35">
      <c r="A4" s="73" t="s">
        <v>346</v>
      </c>
    </row>
    <row r="5" spans="1:50" x14ac:dyDescent="0.35">
      <c r="A5" s="73"/>
    </row>
    <row r="6" spans="1:50" x14ac:dyDescent="0.35">
      <c r="A6" s="51" t="s">
        <v>152</v>
      </c>
    </row>
    <row r="8" spans="1:50" x14ac:dyDescent="0.35">
      <c r="A8" s="5"/>
      <c r="B8" s="6"/>
      <c r="C8" s="456" t="s">
        <v>153</v>
      </c>
      <c r="D8" s="14">
        <v>42736</v>
      </c>
      <c r="E8" s="14">
        <v>42767</v>
      </c>
      <c r="F8" s="14">
        <v>42795</v>
      </c>
      <c r="G8" s="14">
        <v>42826</v>
      </c>
      <c r="H8" s="14">
        <v>42856</v>
      </c>
      <c r="I8" s="14">
        <v>42887</v>
      </c>
      <c r="J8" s="14">
        <v>42917</v>
      </c>
      <c r="K8" s="14">
        <v>42948</v>
      </c>
      <c r="L8" s="14">
        <v>42979</v>
      </c>
      <c r="M8" s="14">
        <v>43009</v>
      </c>
      <c r="N8" s="14">
        <v>43040</v>
      </c>
      <c r="O8" s="14">
        <v>43070</v>
      </c>
      <c r="P8" s="14">
        <v>43101</v>
      </c>
      <c r="Q8" s="14">
        <v>43132</v>
      </c>
      <c r="R8" s="14">
        <v>43160</v>
      </c>
      <c r="S8" s="14">
        <v>43191</v>
      </c>
      <c r="T8" s="14">
        <v>43221</v>
      </c>
      <c r="U8" s="14">
        <v>43252</v>
      </c>
      <c r="V8" s="14">
        <v>43282</v>
      </c>
      <c r="W8" s="14">
        <v>43313</v>
      </c>
      <c r="X8" s="14">
        <v>43344</v>
      </c>
      <c r="Y8" s="14">
        <v>43374</v>
      </c>
      <c r="Z8" s="14">
        <v>43405</v>
      </c>
      <c r="AA8" s="14">
        <v>43435</v>
      </c>
      <c r="AB8" s="14">
        <v>43466</v>
      </c>
      <c r="AC8" s="14">
        <v>43497</v>
      </c>
      <c r="AD8" s="14">
        <v>43525</v>
      </c>
      <c r="AE8" s="14">
        <v>43556</v>
      </c>
      <c r="AF8" s="14">
        <v>43586</v>
      </c>
      <c r="AG8" s="14">
        <v>43617</v>
      </c>
      <c r="AH8" s="14">
        <v>43647</v>
      </c>
      <c r="AI8" s="14">
        <v>43678</v>
      </c>
      <c r="AJ8" s="14">
        <v>43709</v>
      </c>
      <c r="AK8" s="14">
        <v>43739</v>
      </c>
      <c r="AL8" s="14">
        <v>43770</v>
      </c>
      <c r="AM8" s="14">
        <v>43800</v>
      </c>
      <c r="AN8" s="14">
        <v>43831</v>
      </c>
      <c r="AO8" s="14">
        <v>43862</v>
      </c>
      <c r="AP8" s="14">
        <v>43891</v>
      </c>
      <c r="AQ8" s="14">
        <v>43922</v>
      </c>
      <c r="AR8" s="14">
        <v>43952</v>
      </c>
      <c r="AS8" s="14">
        <v>43983</v>
      </c>
      <c r="AT8" s="14">
        <v>44013</v>
      </c>
      <c r="AU8" s="14">
        <v>44044</v>
      </c>
      <c r="AV8" s="14">
        <v>44075</v>
      </c>
      <c r="AW8" s="14">
        <v>44105</v>
      </c>
    </row>
    <row r="9" spans="1:50" x14ac:dyDescent="0.35">
      <c r="A9" s="86" t="s">
        <v>154</v>
      </c>
      <c r="B9" s="8" t="s">
        <v>347</v>
      </c>
      <c r="C9" s="22">
        <f>AVERAGE(D9:AW9)</f>
        <v>7814.565217391304</v>
      </c>
      <c r="D9" s="22">
        <v>7818</v>
      </c>
      <c r="E9" s="22">
        <v>7779</v>
      </c>
      <c r="F9" s="22">
        <v>7730</v>
      </c>
      <c r="G9" s="22">
        <v>7724</v>
      </c>
      <c r="H9" s="22">
        <v>7725</v>
      </c>
      <c r="I9" s="22">
        <v>7748</v>
      </c>
      <c r="J9" s="22">
        <v>7743</v>
      </c>
      <c r="K9" s="22">
        <v>7682</v>
      </c>
      <c r="L9" s="22">
        <v>7688</v>
      </c>
      <c r="M9" s="22">
        <v>7681</v>
      </c>
      <c r="N9" s="22">
        <v>7744</v>
      </c>
      <c r="O9" s="22">
        <v>7790</v>
      </c>
      <c r="P9" s="22">
        <v>7848</v>
      </c>
      <c r="Q9" s="22">
        <v>7833</v>
      </c>
      <c r="R9" s="22">
        <v>7855</v>
      </c>
      <c r="S9" s="22">
        <v>7802</v>
      </c>
      <c r="T9" s="22">
        <v>7774</v>
      </c>
      <c r="U9" s="22">
        <v>7803</v>
      </c>
      <c r="V9" s="22">
        <v>7830</v>
      </c>
      <c r="W9" s="22">
        <v>7860</v>
      </c>
      <c r="X9" s="22">
        <v>7831</v>
      </c>
      <c r="Y9" s="22">
        <v>7853</v>
      </c>
      <c r="Z9" s="22">
        <v>7869</v>
      </c>
      <c r="AA9" s="22">
        <v>7879</v>
      </c>
      <c r="AB9" s="22">
        <v>7935</v>
      </c>
      <c r="AC9" s="22">
        <v>7938</v>
      </c>
      <c r="AD9" s="22">
        <v>7964</v>
      </c>
      <c r="AE9" s="22">
        <v>7936</v>
      </c>
      <c r="AF9" s="22">
        <v>7861</v>
      </c>
      <c r="AG9" s="22">
        <v>7861</v>
      </c>
      <c r="AH9" s="22">
        <v>7868</v>
      </c>
      <c r="AI9" s="22">
        <v>7789</v>
      </c>
      <c r="AJ9" s="22">
        <v>7736</v>
      </c>
      <c r="AK9" s="22">
        <v>7737</v>
      </c>
      <c r="AL9" s="22">
        <v>7678</v>
      </c>
      <c r="AM9" s="22">
        <v>7659</v>
      </c>
      <c r="AN9" s="22">
        <v>7666</v>
      </c>
      <c r="AO9" s="22">
        <v>7647</v>
      </c>
      <c r="AP9" s="22">
        <v>7618</v>
      </c>
      <c r="AQ9" s="22">
        <v>7684</v>
      </c>
      <c r="AR9" s="22">
        <v>7773</v>
      </c>
      <c r="AS9" s="22">
        <v>7832</v>
      </c>
      <c r="AT9" s="22">
        <v>7933</v>
      </c>
      <c r="AU9" s="22">
        <v>8041</v>
      </c>
      <c r="AV9" s="22">
        <v>8163</v>
      </c>
      <c r="AW9" s="22">
        <v>8262</v>
      </c>
    </row>
    <row r="10" spans="1:50" x14ac:dyDescent="0.35">
      <c r="A10" s="19"/>
      <c r="B10" s="19"/>
      <c r="C10" s="19"/>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row>
    <row r="11" spans="1:50" x14ac:dyDescent="0.35">
      <c r="A11" s="51" t="s">
        <v>348</v>
      </c>
      <c r="B11" s="19"/>
      <c r="C11" s="19"/>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row>
    <row r="12" spans="1:50" x14ac:dyDescent="0.35">
      <c r="A12" s="19"/>
      <c r="B12" s="19"/>
      <c r="C12" s="19"/>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row>
    <row r="13" spans="1:50" x14ac:dyDescent="0.35">
      <c r="A13" s="24"/>
      <c r="B13" s="6"/>
      <c r="C13" s="456" t="s">
        <v>153</v>
      </c>
      <c r="D13" s="14">
        <v>42736</v>
      </c>
      <c r="E13" s="14">
        <v>42767</v>
      </c>
      <c r="F13" s="14">
        <v>42795</v>
      </c>
      <c r="G13" s="14">
        <v>42826</v>
      </c>
      <c r="H13" s="14">
        <v>42856</v>
      </c>
      <c r="I13" s="14">
        <v>42887</v>
      </c>
      <c r="J13" s="14">
        <v>42917</v>
      </c>
      <c r="K13" s="14">
        <v>42948</v>
      </c>
      <c r="L13" s="14">
        <v>42979</v>
      </c>
      <c r="M13" s="14">
        <v>43009</v>
      </c>
      <c r="N13" s="14">
        <v>43040</v>
      </c>
      <c r="O13" s="14">
        <v>43070</v>
      </c>
      <c r="P13" s="14">
        <v>43101</v>
      </c>
      <c r="Q13" s="14">
        <v>43132</v>
      </c>
      <c r="R13" s="14">
        <v>43160</v>
      </c>
      <c r="S13" s="14">
        <v>43191</v>
      </c>
      <c r="T13" s="14">
        <v>43221</v>
      </c>
      <c r="U13" s="14">
        <v>43252</v>
      </c>
      <c r="V13" s="14">
        <v>43282</v>
      </c>
      <c r="W13" s="14">
        <v>43313</v>
      </c>
      <c r="X13" s="14">
        <v>43344</v>
      </c>
      <c r="Y13" s="14">
        <v>43374</v>
      </c>
      <c r="Z13" s="14">
        <v>43405</v>
      </c>
      <c r="AA13" s="14">
        <v>43435</v>
      </c>
      <c r="AB13" s="14">
        <v>43466</v>
      </c>
      <c r="AC13" s="14">
        <v>43497</v>
      </c>
      <c r="AD13" s="14">
        <v>43525</v>
      </c>
      <c r="AE13" s="14">
        <v>43556</v>
      </c>
      <c r="AF13" s="14">
        <v>43586</v>
      </c>
      <c r="AG13" s="14">
        <v>43617</v>
      </c>
      <c r="AH13" s="14">
        <v>43647</v>
      </c>
      <c r="AI13" s="14">
        <v>43678</v>
      </c>
      <c r="AJ13" s="14">
        <v>43709</v>
      </c>
      <c r="AK13" s="14">
        <v>43739</v>
      </c>
      <c r="AL13" s="14">
        <v>43770</v>
      </c>
      <c r="AM13" s="14">
        <v>43800</v>
      </c>
      <c r="AN13" s="14">
        <v>43831</v>
      </c>
      <c r="AO13" s="14">
        <v>43862</v>
      </c>
      <c r="AP13" s="14">
        <v>43891</v>
      </c>
      <c r="AQ13" s="15">
        <v>43922</v>
      </c>
      <c r="AR13" s="15">
        <v>43952</v>
      </c>
      <c r="AS13" s="15">
        <v>43983</v>
      </c>
      <c r="AT13" s="15">
        <v>44013</v>
      </c>
      <c r="AU13" s="15">
        <v>44044</v>
      </c>
      <c r="AV13" s="15">
        <v>44075</v>
      </c>
      <c r="AW13" s="15">
        <v>44105</v>
      </c>
      <c r="AX13" s="51"/>
    </row>
    <row r="14" spans="1:50" x14ac:dyDescent="0.35">
      <c r="A14" s="570" t="s">
        <v>117</v>
      </c>
      <c r="B14" s="3" t="s">
        <v>349</v>
      </c>
      <c r="C14" s="145">
        <f t="shared" ref="C14:C16" si="0">AVERAGE(D14:AW14)</f>
        <v>77959.442826086975</v>
      </c>
      <c r="D14" s="145">
        <f t="shared" ref="D14:AW14" si="1">D92+D21+D112</f>
        <v>74873.210000000006</v>
      </c>
      <c r="E14" s="145">
        <f t="shared" si="1"/>
        <v>66531.27</v>
      </c>
      <c r="F14" s="145">
        <f t="shared" si="1"/>
        <v>76861.34</v>
      </c>
      <c r="G14" s="145">
        <f t="shared" si="1"/>
        <v>73182.42</v>
      </c>
      <c r="H14" s="145">
        <f t="shared" si="1"/>
        <v>82974.039999999994</v>
      </c>
      <c r="I14" s="145">
        <f t="shared" si="1"/>
        <v>88136.54</v>
      </c>
      <c r="J14" s="145">
        <f t="shared" si="1"/>
        <v>78887.850000000006</v>
      </c>
      <c r="K14" s="145">
        <f t="shared" si="1"/>
        <v>87377.46</v>
      </c>
      <c r="L14" s="145">
        <f t="shared" si="1"/>
        <v>75004.89</v>
      </c>
      <c r="M14" s="145">
        <f t="shared" si="1"/>
        <v>81874.19</v>
      </c>
      <c r="N14" s="145">
        <f t="shared" si="1"/>
        <v>94573.81</v>
      </c>
      <c r="O14" s="145">
        <f t="shared" si="1"/>
        <v>89653.21</v>
      </c>
      <c r="P14" s="145">
        <f t="shared" si="1"/>
        <v>104694.63</v>
      </c>
      <c r="Q14" s="145">
        <f t="shared" si="1"/>
        <v>106387.01</v>
      </c>
      <c r="R14" s="145">
        <f t="shared" si="1"/>
        <v>105199</v>
      </c>
      <c r="S14" s="145">
        <f t="shared" si="1"/>
        <v>90975.22</v>
      </c>
      <c r="T14" s="145">
        <f t="shared" si="1"/>
        <v>89840.08</v>
      </c>
      <c r="U14" s="145">
        <f t="shared" si="1"/>
        <v>91739.74</v>
      </c>
      <c r="V14" s="145">
        <f t="shared" si="1"/>
        <v>81688.600000000006</v>
      </c>
      <c r="W14" s="145">
        <f t="shared" si="1"/>
        <v>83088.399999999994</v>
      </c>
      <c r="X14" s="145">
        <f t="shared" si="1"/>
        <v>81547.59</v>
      </c>
      <c r="Y14" s="145">
        <f t="shared" si="1"/>
        <v>90869.91</v>
      </c>
      <c r="Z14" s="145">
        <f t="shared" si="1"/>
        <v>88690.84</v>
      </c>
      <c r="AA14" s="145">
        <f t="shared" si="1"/>
        <v>78492</v>
      </c>
      <c r="AB14" s="145">
        <f t="shared" si="1"/>
        <v>88972.13</v>
      </c>
      <c r="AC14" s="145">
        <f t="shared" si="1"/>
        <v>82038.240000000005</v>
      </c>
      <c r="AD14" s="145">
        <f t="shared" si="1"/>
        <v>89746.76</v>
      </c>
      <c r="AE14" s="145">
        <f t="shared" si="1"/>
        <v>91159.06</v>
      </c>
      <c r="AF14" s="145">
        <f t="shared" si="1"/>
        <v>90524.92</v>
      </c>
      <c r="AG14" s="145">
        <f t="shared" si="1"/>
        <v>82699.240000000005</v>
      </c>
      <c r="AH14" s="145">
        <f t="shared" si="1"/>
        <v>79972</v>
      </c>
      <c r="AI14" s="145">
        <f t="shared" si="1"/>
        <v>84389.13</v>
      </c>
      <c r="AJ14" s="145">
        <f t="shared" si="1"/>
        <v>76532.81</v>
      </c>
      <c r="AK14" s="145">
        <f t="shared" si="1"/>
        <v>80247.33</v>
      </c>
      <c r="AL14" s="145">
        <f t="shared" si="1"/>
        <v>70783.91</v>
      </c>
      <c r="AM14" s="145">
        <f t="shared" si="1"/>
        <v>69933.87</v>
      </c>
      <c r="AN14" s="145">
        <f t="shared" si="1"/>
        <v>76219.16</v>
      </c>
      <c r="AO14" s="145">
        <f t="shared" si="1"/>
        <v>66966.789999999994</v>
      </c>
      <c r="AP14" s="145">
        <f t="shared" si="1"/>
        <v>65641.69</v>
      </c>
      <c r="AQ14" s="145">
        <f t="shared" si="1"/>
        <v>32386.47</v>
      </c>
      <c r="AR14" s="145">
        <f t="shared" si="1"/>
        <v>47277.19</v>
      </c>
      <c r="AS14" s="145">
        <f t="shared" si="1"/>
        <v>40103.22</v>
      </c>
      <c r="AT14" s="145">
        <f t="shared" si="1"/>
        <v>48847.62</v>
      </c>
      <c r="AU14" s="145">
        <f t="shared" si="1"/>
        <v>50928.01</v>
      </c>
      <c r="AV14" s="145">
        <f t="shared" si="1"/>
        <v>54055.53</v>
      </c>
      <c r="AW14" s="145">
        <f t="shared" si="1"/>
        <v>53566.04</v>
      </c>
      <c r="AX14" s="42"/>
    </row>
    <row r="15" spans="1:50" s="96" customFormat="1" x14ac:dyDescent="0.35">
      <c r="A15" s="571"/>
      <c r="B15" s="92" t="s">
        <v>350</v>
      </c>
      <c r="C15" s="202">
        <f t="shared" si="0"/>
        <v>9.9816724314289598</v>
      </c>
      <c r="D15" s="202">
        <f t="shared" ref="D15:AW15" si="2">D14/D9</f>
        <v>9.5770286518291137</v>
      </c>
      <c r="E15" s="202">
        <f t="shared" si="2"/>
        <v>8.5526764365599703</v>
      </c>
      <c r="F15" s="202">
        <f t="shared" si="2"/>
        <v>9.9432522639068566</v>
      </c>
      <c r="G15" s="202">
        <f t="shared" si="2"/>
        <v>9.4746789228379082</v>
      </c>
      <c r="H15" s="202">
        <f t="shared" si="2"/>
        <v>10.740976051779935</v>
      </c>
      <c r="I15" s="202">
        <f t="shared" si="2"/>
        <v>11.375392359318534</v>
      </c>
      <c r="J15" s="202">
        <f t="shared" si="2"/>
        <v>10.188279736536227</v>
      </c>
      <c r="K15" s="202">
        <f t="shared" si="2"/>
        <v>11.37431137724551</v>
      </c>
      <c r="L15" s="202">
        <f t="shared" si="2"/>
        <v>9.7560991155046821</v>
      </c>
      <c r="M15" s="202">
        <f t="shared" si="2"/>
        <v>10.659313891420389</v>
      </c>
      <c r="N15" s="202">
        <f t="shared" si="2"/>
        <v>12.212527117768595</v>
      </c>
      <c r="O15" s="202">
        <f t="shared" si="2"/>
        <v>11.508756097560976</v>
      </c>
      <c r="P15" s="202">
        <f t="shared" si="2"/>
        <v>13.340294342507645</v>
      </c>
      <c r="Q15" s="202">
        <f t="shared" si="2"/>
        <v>13.58189837865441</v>
      </c>
      <c r="R15" s="202">
        <f t="shared" si="2"/>
        <v>13.39261616804583</v>
      </c>
      <c r="S15" s="202">
        <f t="shared" si="2"/>
        <v>11.660499871827737</v>
      </c>
      <c r="T15" s="202">
        <f t="shared" si="2"/>
        <v>11.556480576279908</v>
      </c>
      <c r="U15" s="202">
        <f t="shared" si="2"/>
        <v>11.756983211585288</v>
      </c>
      <c r="V15" s="202">
        <f t="shared" si="2"/>
        <v>10.432771392081738</v>
      </c>
      <c r="W15" s="202">
        <f t="shared" si="2"/>
        <v>10.571043256997454</v>
      </c>
      <c r="X15" s="202">
        <f t="shared" si="2"/>
        <v>10.413432511812029</v>
      </c>
      <c r="Y15" s="202">
        <f t="shared" si="2"/>
        <v>11.571362536610213</v>
      </c>
      <c r="Z15" s="202">
        <f t="shared" si="2"/>
        <v>11.270916253653576</v>
      </c>
      <c r="AA15" s="202">
        <f t="shared" si="2"/>
        <v>9.9621779413631177</v>
      </c>
      <c r="AB15" s="202">
        <f t="shared" si="2"/>
        <v>11.212618777567739</v>
      </c>
      <c r="AC15" s="202">
        <f t="shared" si="2"/>
        <v>10.334875283446713</v>
      </c>
      <c r="AD15" s="202">
        <f t="shared" si="2"/>
        <v>11.269055750878955</v>
      </c>
      <c r="AE15" s="202">
        <f t="shared" si="2"/>
        <v>11.486776713709677</v>
      </c>
      <c r="AF15" s="202">
        <f t="shared" si="2"/>
        <v>11.51570029258364</v>
      </c>
      <c r="AG15" s="202">
        <f t="shared" si="2"/>
        <v>10.520193359623459</v>
      </c>
      <c r="AH15" s="202">
        <f t="shared" si="2"/>
        <v>10.164209456024402</v>
      </c>
      <c r="AI15" s="202">
        <f t="shared" si="2"/>
        <v>10.834398510720247</v>
      </c>
      <c r="AJ15" s="202">
        <f t="shared" si="2"/>
        <v>9.8930726473629775</v>
      </c>
      <c r="AK15" s="202">
        <f t="shared" si="2"/>
        <v>10.371892206281505</v>
      </c>
      <c r="AL15" s="202">
        <f t="shared" si="2"/>
        <v>9.219055743683251</v>
      </c>
      <c r="AM15" s="202">
        <f t="shared" si="2"/>
        <v>9.1309400705052877</v>
      </c>
      <c r="AN15" s="202">
        <f t="shared" si="2"/>
        <v>9.9424941299243415</v>
      </c>
      <c r="AO15" s="202">
        <f t="shared" si="2"/>
        <v>8.7572629789459917</v>
      </c>
      <c r="AP15" s="202">
        <f t="shared" si="2"/>
        <v>8.6166566027828821</v>
      </c>
      <c r="AQ15" s="145">
        <f t="shared" si="2"/>
        <v>4.2147930765226445</v>
      </c>
      <c r="AR15" s="145">
        <f t="shared" si="2"/>
        <v>6.0822320854239038</v>
      </c>
      <c r="AS15" s="145">
        <f t="shared" si="2"/>
        <v>5.1204315628192036</v>
      </c>
      <c r="AT15" s="145">
        <f t="shared" si="2"/>
        <v>6.1575217446111186</v>
      </c>
      <c r="AU15" s="145">
        <f t="shared" si="2"/>
        <v>6.3335418480288528</v>
      </c>
      <c r="AV15" s="145">
        <f t="shared" si="2"/>
        <v>6.6220176405733184</v>
      </c>
      <c r="AW15" s="145">
        <f t="shared" si="2"/>
        <v>6.4834229000242072</v>
      </c>
      <c r="AX15" s="95"/>
    </row>
    <row r="16" spans="1:50" x14ac:dyDescent="0.35">
      <c r="A16" s="572"/>
      <c r="B16" s="8" t="s">
        <v>351</v>
      </c>
      <c r="C16" s="196">
        <f t="shared" si="0"/>
        <v>409.62530565751655</v>
      </c>
      <c r="D16" s="196">
        <f t="shared" ref="D16:AW16" si="3">(D21+D92)/D25</f>
        <v>354.73559241706164</v>
      </c>
      <c r="E16" s="196">
        <f t="shared" si="3"/>
        <v>361.16994565217391</v>
      </c>
      <c r="F16" s="196">
        <f t="shared" si="3"/>
        <v>355.54324074074071</v>
      </c>
      <c r="G16" s="196">
        <f t="shared" si="3"/>
        <v>377.19804123711339</v>
      </c>
      <c r="H16" s="196">
        <f t="shared" si="3"/>
        <v>402.70893203883492</v>
      </c>
      <c r="I16" s="196">
        <f t="shared" si="3"/>
        <v>421.70593301435406</v>
      </c>
      <c r="J16" s="196">
        <f t="shared" si="3"/>
        <v>425.99918918918922</v>
      </c>
      <c r="K16" s="196">
        <f t="shared" si="3"/>
        <v>438.68070351758797</v>
      </c>
      <c r="L16" s="196">
        <f t="shared" si="3"/>
        <v>396.40682539682541</v>
      </c>
      <c r="M16" s="196">
        <f t="shared" si="3"/>
        <v>406.89646766169153</v>
      </c>
      <c r="N16" s="196">
        <f t="shared" si="3"/>
        <v>463.1069117647059</v>
      </c>
      <c r="O16" s="196">
        <f t="shared" si="3"/>
        <v>428.52253588516749</v>
      </c>
      <c r="P16" s="196">
        <f t="shared" si="3"/>
        <v>434.10219917012449</v>
      </c>
      <c r="Q16" s="196">
        <f t="shared" si="3"/>
        <v>456.39489270386264</v>
      </c>
      <c r="R16" s="196">
        <f t="shared" si="3"/>
        <v>475.72850678733033</v>
      </c>
      <c r="S16" s="196">
        <f t="shared" si="3"/>
        <v>450.15950495049503</v>
      </c>
      <c r="T16" s="196">
        <f t="shared" si="3"/>
        <v>427.61942857142856</v>
      </c>
      <c r="U16" s="196">
        <f t="shared" si="3"/>
        <v>428.48476635514021</v>
      </c>
      <c r="V16" s="196">
        <f t="shared" si="3"/>
        <v>400.3803921568628</v>
      </c>
      <c r="W16" s="196">
        <f t="shared" si="3"/>
        <v>407.09999999999997</v>
      </c>
      <c r="X16" s="196">
        <f t="shared" si="3"/>
        <v>375.55571428571426</v>
      </c>
      <c r="Y16" s="196">
        <f t="shared" si="3"/>
        <v>422.52051162790701</v>
      </c>
      <c r="Z16" s="196">
        <f t="shared" si="3"/>
        <v>385.49930434782607</v>
      </c>
      <c r="AA16" s="196">
        <f t="shared" si="3"/>
        <v>353.5</v>
      </c>
      <c r="AB16" s="196">
        <f t="shared" si="3"/>
        <v>391.8596035242291</v>
      </c>
      <c r="AC16" s="196">
        <f t="shared" si="3"/>
        <v>374.49424657534252</v>
      </c>
      <c r="AD16" s="196">
        <f t="shared" si="3"/>
        <v>409.74776255707758</v>
      </c>
      <c r="AE16" s="196">
        <f t="shared" si="3"/>
        <v>425.97691588785045</v>
      </c>
      <c r="AF16" s="196">
        <f t="shared" si="3"/>
        <v>413.355799086758</v>
      </c>
      <c r="AG16" s="196">
        <f t="shared" si="3"/>
        <v>393.8059047619048</v>
      </c>
      <c r="AH16" s="196">
        <f t="shared" si="3"/>
        <v>386.33816425120773</v>
      </c>
      <c r="AI16" s="196">
        <f t="shared" si="3"/>
        <v>417.76797029702971</v>
      </c>
      <c r="AJ16" s="196">
        <f t="shared" si="3"/>
        <v>398.60838541666664</v>
      </c>
      <c r="AK16" s="196">
        <f t="shared" si="3"/>
        <v>424.58904761904762</v>
      </c>
      <c r="AL16" s="196">
        <f t="shared" si="3"/>
        <v>409.15554913294801</v>
      </c>
      <c r="AM16" s="196">
        <f t="shared" si="3"/>
        <v>380.07538043478257</v>
      </c>
      <c r="AN16" s="196">
        <f t="shared" si="3"/>
        <v>354.50772093023255</v>
      </c>
      <c r="AO16" s="196">
        <f t="shared" si="3"/>
        <v>328.26857843137253</v>
      </c>
      <c r="AP16" s="196">
        <f t="shared" si="3"/>
        <v>370.85700564971751</v>
      </c>
      <c r="AQ16" s="196">
        <f t="shared" si="3"/>
        <v>449.81208333333336</v>
      </c>
      <c r="AR16" s="196">
        <f t="shared" si="3"/>
        <v>543.41597701149431</v>
      </c>
      <c r="AS16" s="196">
        <f t="shared" si="3"/>
        <v>405.08303030303034</v>
      </c>
      <c r="AT16" s="196">
        <f t="shared" si="3"/>
        <v>407.06350000000003</v>
      </c>
      <c r="AU16" s="196">
        <f t="shared" si="3"/>
        <v>450.69035398230091</v>
      </c>
      <c r="AV16" s="196">
        <f t="shared" si="3"/>
        <v>432.44423999999998</v>
      </c>
      <c r="AW16" s="196">
        <f t="shared" si="3"/>
        <v>425.12730158730159</v>
      </c>
      <c r="AX16" s="42"/>
    </row>
    <row r="17" spans="1:50" x14ac:dyDescent="0.35">
      <c r="A17" s="97"/>
      <c r="B17" s="19"/>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42"/>
    </row>
    <row r="18" spans="1:50" x14ac:dyDescent="0.35">
      <c r="A18" s="99" t="s">
        <v>352</v>
      </c>
      <c r="B18" s="19"/>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42"/>
    </row>
    <row r="19" spans="1:50" ht="15" thickBot="1" x14ac:dyDescent="0.4"/>
    <row r="20" spans="1:50" s="2" customFormat="1" x14ac:dyDescent="0.35">
      <c r="A20" s="91" t="s">
        <v>353</v>
      </c>
      <c r="B20" s="33" t="s">
        <v>354</v>
      </c>
      <c r="C20" s="456" t="s">
        <v>153</v>
      </c>
      <c r="D20" s="14">
        <v>42736</v>
      </c>
      <c r="E20" s="14">
        <v>42767</v>
      </c>
      <c r="F20" s="14">
        <v>42795</v>
      </c>
      <c r="G20" s="14">
        <v>42826</v>
      </c>
      <c r="H20" s="14">
        <v>42856</v>
      </c>
      <c r="I20" s="14">
        <v>42887</v>
      </c>
      <c r="J20" s="14">
        <v>42917</v>
      </c>
      <c r="K20" s="14">
        <v>42948</v>
      </c>
      <c r="L20" s="14">
        <v>42979</v>
      </c>
      <c r="M20" s="14">
        <v>43009</v>
      </c>
      <c r="N20" s="14">
        <v>43040</v>
      </c>
      <c r="O20" s="14">
        <v>43070</v>
      </c>
      <c r="P20" s="14">
        <v>43101</v>
      </c>
      <c r="Q20" s="14">
        <v>43132</v>
      </c>
      <c r="R20" s="14">
        <v>43160</v>
      </c>
      <c r="S20" s="14">
        <v>43191</v>
      </c>
      <c r="T20" s="14">
        <v>43221</v>
      </c>
      <c r="U20" s="14">
        <v>43252</v>
      </c>
      <c r="V20" s="14">
        <v>43282</v>
      </c>
      <c r="W20" s="14">
        <v>43313</v>
      </c>
      <c r="X20" s="14">
        <v>43344</v>
      </c>
      <c r="Y20" s="14">
        <v>43374</v>
      </c>
      <c r="Z20" s="14">
        <v>43405</v>
      </c>
      <c r="AA20" s="14">
        <v>43435</v>
      </c>
      <c r="AB20" s="14">
        <v>43466</v>
      </c>
      <c r="AC20" s="14">
        <v>43497</v>
      </c>
      <c r="AD20" s="14">
        <v>43525</v>
      </c>
      <c r="AE20" s="14">
        <v>43556</v>
      </c>
      <c r="AF20" s="14">
        <v>43586</v>
      </c>
      <c r="AG20" s="14">
        <v>43617</v>
      </c>
      <c r="AH20" s="14">
        <v>43647</v>
      </c>
      <c r="AI20" s="14">
        <v>43678</v>
      </c>
      <c r="AJ20" s="14">
        <v>43709</v>
      </c>
      <c r="AK20" s="14">
        <v>43739</v>
      </c>
      <c r="AL20" s="14">
        <v>43770</v>
      </c>
      <c r="AM20" s="14">
        <v>43800</v>
      </c>
      <c r="AN20" s="14">
        <v>43831</v>
      </c>
      <c r="AO20" s="14">
        <v>43862</v>
      </c>
      <c r="AP20" s="14">
        <v>43891</v>
      </c>
      <c r="AQ20" s="14">
        <v>43922</v>
      </c>
      <c r="AR20" s="14">
        <v>43952</v>
      </c>
      <c r="AS20" s="14">
        <v>43983</v>
      </c>
      <c r="AT20" s="14">
        <v>44013</v>
      </c>
      <c r="AU20" s="14">
        <v>44044</v>
      </c>
      <c r="AV20" s="14">
        <v>44075</v>
      </c>
      <c r="AW20" s="15">
        <v>44105</v>
      </c>
    </row>
    <row r="21" spans="1:50" s="88" customFormat="1" x14ac:dyDescent="0.35">
      <c r="A21" s="423" t="s">
        <v>134</v>
      </c>
      <c r="B21" s="87" t="s">
        <v>162</v>
      </c>
      <c r="C21" s="193">
        <f>AVERAGE(D21:AW21)</f>
        <v>77263.021739130432</v>
      </c>
      <c r="D21" s="193">
        <v>74166</v>
      </c>
      <c r="E21" s="193">
        <v>65819</v>
      </c>
      <c r="F21" s="193">
        <v>75958</v>
      </c>
      <c r="G21" s="193">
        <v>72516</v>
      </c>
      <c r="H21" s="193">
        <v>82284</v>
      </c>
      <c r="I21" s="193">
        <v>87410</v>
      </c>
      <c r="J21" s="193">
        <v>76958</v>
      </c>
      <c r="K21" s="193">
        <v>85269</v>
      </c>
      <c r="L21" s="193">
        <v>73061</v>
      </c>
      <c r="M21" s="193">
        <v>79611</v>
      </c>
      <c r="N21" s="193">
        <v>92328</v>
      </c>
      <c r="O21" s="193">
        <v>88188</v>
      </c>
      <c r="P21" s="193">
        <v>103421</v>
      </c>
      <c r="Q21" s="193">
        <v>105297</v>
      </c>
      <c r="R21" s="193">
        <v>104180</v>
      </c>
      <c r="S21" s="193">
        <v>89935</v>
      </c>
      <c r="T21" s="193">
        <v>88804</v>
      </c>
      <c r="U21" s="193">
        <v>90701</v>
      </c>
      <c r="V21" s="193">
        <v>81241</v>
      </c>
      <c r="W21" s="193">
        <v>82202</v>
      </c>
      <c r="X21" s="193">
        <v>81014</v>
      </c>
      <c r="Y21" s="193">
        <v>90356</v>
      </c>
      <c r="Z21" s="193">
        <v>88338</v>
      </c>
      <c r="AA21" s="193">
        <v>78197</v>
      </c>
      <c r="AB21" s="193">
        <v>88660</v>
      </c>
      <c r="AC21" s="193">
        <v>81722</v>
      </c>
      <c r="AD21" s="193">
        <v>89407</v>
      </c>
      <c r="AE21" s="193">
        <v>90809</v>
      </c>
      <c r="AF21" s="193">
        <v>90169</v>
      </c>
      <c r="AG21" s="193">
        <v>82369</v>
      </c>
      <c r="AH21" s="193">
        <v>79542</v>
      </c>
      <c r="AI21" s="193">
        <v>83233</v>
      </c>
      <c r="AJ21" s="193">
        <v>75918</v>
      </c>
      <c r="AK21" s="193">
        <v>79980</v>
      </c>
      <c r="AL21" s="193">
        <v>70641</v>
      </c>
      <c r="AM21" s="193">
        <v>69749</v>
      </c>
      <c r="AN21" s="193">
        <v>76047</v>
      </c>
      <c r="AO21" s="193">
        <v>66721</v>
      </c>
      <c r="AP21" s="193">
        <v>65470</v>
      </c>
      <c r="AQ21" s="193">
        <v>32309</v>
      </c>
      <c r="AR21" s="193">
        <v>47201</v>
      </c>
      <c r="AS21" s="193">
        <v>39976</v>
      </c>
      <c r="AT21" s="193">
        <v>48760</v>
      </c>
      <c r="AU21" s="193">
        <v>50819</v>
      </c>
      <c r="AV21" s="193">
        <v>53945</v>
      </c>
      <c r="AW21" s="194">
        <v>53398</v>
      </c>
    </row>
    <row r="22" spans="1:50" s="51" customFormat="1" x14ac:dyDescent="0.35">
      <c r="A22" s="29" t="s">
        <v>134</v>
      </c>
      <c r="B22" s="9" t="s">
        <v>166</v>
      </c>
      <c r="C22" s="193">
        <f>AVERAGE(D22:AW22)</f>
        <v>406.28694205288701</v>
      </c>
      <c r="D22" s="193">
        <f>D21/D25</f>
        <v>351.49763033175356</v>
      </c>
      <c r="E22" s="193">
        <f t="shared" ref="E22:AW22" si="4">E21/E25</f>
        <v>357.71195652173913</v>
      </c>
      <c r="F22" s="193">
        <f t="shared" si="4"/>
        <v>351.65740740740739</v>
      </c>
      <c r="G22" s="193">
        <f t="shared" si="4"/>
        <v>373.79381443298968</v>
      </c>
      <c r="H22" s="193">
        <f t="shared" si="4"/>
        <v>399.43689320388347</v>
      </c>
      <c r="I22" s="193">
        <f t="shared" si="4"/>
        <v>418.22966507177034</v>
      </c>
      <c r="J22" s="193">
        <f t="shared" si="4"/>
        <v>415.98918918918918</v>
      </c>
      <c r="K22" s="193">
        <f t="shared" si="4"/>
        <v>428.48743718592965</v>
      </c>
      <c r="L22" s="193">
        <f t="shared" si="4"/>
        <v>386.56613756613757</v>
      </c>
      <c r="M22" s="193">
        <f t="shared" si="4"/>
        <v>396.07462686567163</v>
      </c>
      <c r="N22" s="193">
        <f t="shared" si="4"/>
        <v>452.58823529411762</v>
      </c>
      <c r="O22" s="193">
        <f t="shared" si="4"/>
        <v>421.95215311004785</v>
      </c>
      <c r="P22" s="193">
        <f t="shared" si="4"/>
        <v>429.13278008298755</v>
      </c>
      <c r="Q22" s="193">
        <f t="shared" si="4"/>
        <v>451.91845493562232</v>
      </c>
      <c r="R22" s="193">
        <f t="shared" si="4"/>
        <v>471.40271493212668</v>
      </c>
      <c r="S22" s="193">
        <f t="shared" si="4"/>
        <v>445.2227722772277</v>
      </c>
      <c r="T22" s="193">
        <f t="shared" si="4"/>
        <v>422.87619047619046</v>
      </c>
      <c r="U22" s="193">
        <f t="shared" si="4"/>
        <v>423.83644859813086</v>
      </c>
      <c r="V22" s="193">
        <f t="shared" si="4"/>
        <v>398.24019607843138</v>
      </c>
      <c r="W22" s="193">
        <f t="shared" si="4"/>
        <v>402.95098039215685</v>
      </c>
      <c r="X22" s="193">
        <f t="shared" si="4"/>
        <v>373.33640552995394</v>
      </c>
      <c r="Y22" s="193">
        <f t="shared" si="4"/>
        <v>420.26046511627908</v>
      </c>
      <c r="Z22" s="193">
        <f t="shared" si="4"/>
        <v>384.07826086956521</v>
      </c>
      <c r="AA22" s="193">
        <f t="shared" si="4"/>
        <v>352.23873873873873</v>
      </c>
      <c r="AB22" s="193">
        <f t="shared" si="4"/>
        <v>390.57268722466961</v>
      </c>
      <c r="AC22" s="193">
        <f t="shared" si="4"/>
        <v>373.15981735159818</v>
      </c>
      <c r="AD22" s="193">
        <f t="shared" si="4"/>
        <v>408.2511415525114</v>
      </c>
      <c r="AE22" s="193">
        <f t="shared" si="4"/>
        <v>424.34112149532712</v>
      </c>
      <c r="AF22" s="193">
        <f t="shared" si="4"/>
        <v>411.73059360730593</v>
      </c>
      <c r="AG22" s="193">
        <f t="shared" si="4"/>
        <v>392.23333333333335</v>
      </c>
      <c r="AH22" s="193">
        <f t="shared" si="4"/>
        <v>384.26086956521738</v>
      </c>
      <c r="AI22" s="193">
        <f t="shared" si="4"/>
        <v>412.04455445544556</v>
      </c>
      <c r="AJ22" s="193">
        <f t="shared" si="4"/>
        <v>395.40625</v>
      </c>
      <c r="AK22" s="193">
        <f t="shared" si="4"/>
        <v>423.17460317460319</v>
      </c>
      <c r="AL22" s="193">
        <f t="shared" si="4"/>
        <v>408.32947976878614</v>
      </c>
      <c r="AM22" s="193">
        <f t="shared" si="4"/>
        <v>379.07065217391306</v>
      </c>
      <c r="AN22" s="193">
        <f t="shared" si="4"/>
        <v>353.70697674418602</v>
      </c>
      <c r="AO22" s="193">
        <f t="shared" si="4"/>
        <v>327.06372549019608</v>
      </c>
      <c r="AP22" s="193">
        <f t="shared" si="4"/>
        <v>369.88700564971754</v>
      </c>
      <c r="AQ22" s="193">
        <f t="shared" si="4"/>
        <v>448.73611111111109</v>
      </c>
      <c r="AR22" s="193">
        <f t="shared" si="4"/>
        <v>542.54022988505744</v>
      </c>
      <c r="AS22" s="193">
        <f t="shared" si="4"/>
        <v>403.79797979797979</v>
      </c>
      <c r="AT22" s="193">
        <f t="shared" si="4"/>
        <v>406.33333333333331</v>
      </c>
      <c r="AU22" s="193">
        <f t="shared" si="4"/>
        <v>449.72566371681415</v>
      </c>
      <c r="AV22" s="193">
        <f t="shared" si="4"/>
        <v>431.56</v>
      </c>
      <c r="AW22" s="194">
        <f t="shared" si="4"/>
        <v>423.79365079365078</v>
      </c>
    </row>
    <row r="23" spans="1:50" s="51" customFormat="1" x14ac:dyDescent="0.35">
      <c r="A23" s="29" t="s">
        <v>134</v>
      </c>
      <c r="B23" s="9" t="s">
        <v>133</v>
      </c>
      <c r="C23" s="126">
        <f>AVERAGE(D23:AW23)</f>
        <v>1213.6739130434783</v>
      </c>
      <c r="D23" s="126">
        <v>1224</v>
      </c>
      <c r="E23" s="126">
        <v>1110</v>
      </c>
      <c r="F23" s="126">
        <v>1295</v>
      </c>
      <c r="G23" s="126">
        <v>1208</v>
      </c>
      <c r="H23" s="126">
        <v>1307</v>
      </c>
      <c r="I23" s="126">
        <v>1370</v>
      </c>
      <c r="J23" s="126">
        <v>1181</v>
      </c>
      <c r="K23" s="126">
        <v>1366</v>
      </c>
      <c r="L23" s="126">
        <v>1191</v>
      </c>
      <c r="M23" s="126">
        <v>1344</v>
      </c>
      <c r="N23" s="126">
        <v>1459</v>
      </c>
      <c r="O23" s="126">
        <v>1393</v>
      </c>
      <c r="P23" s="126">
        <v>1555</v>
      </c>
      <c r="Q23" s="126">
        <v>1578</v>
      </c>
      <c r="R23" s="126">
        <v>1538</v>
      </c>
      <c r="S23" s="126">
        <v>1249</v>
      </c>
      <c r="T23" s="126">
        <v>1356</v>
      </c>
      <c r="U23" s="126">
        <v>1349</v>
      </c>
      <c r="V23" s="126">
        <v>1198</v>
      </c>
      <c r="W23" s="126">
        <v>1287</v>
      </c>
      <c r="X23" s="126">
        <v>1277</v>
      </c>
      <c r="Y23" s="126">
        <v>1488</v>
      </c>
      <c r="Z23" s="126">
        <v>1444</v>
      </c>
      <c r="AA23" s="126">
        <v>1369</v>
      </c>
      <c r="AB23" s="126">
        <v>1467</v>
      </c>
      <c r="AC23" s="126">
        <v>1390</v>
      </c>
      <c r="AD23" s="126">
        <v>1496</v>
      </c>
      <c r="AE23" s="126">
        <v>1515</v>
      </c>
      <c r="AF23" s="126">
        <v>1475</v>
      </c>
      <c r="AG23" s="126">
        <v>1258</v>
      </c>
      <c r="AH23" s="126">
        <v>1345</v>
      </c>
      <c r="AI23" s="126">
        <v>1305</v>
      </c>
      <c r="AJ23" s="126">
        <v>1152</v>
      </c>
      <c r="AK23" s="126">
        <v>1130</v>
      </c>
      <c r="AL23" s="126">
        <v>993</v>
      </c>
      <c r="AM23" s="126">
        <v>1134</v>
      </c>
      <c r="AN23" s="126">
        <v>1247</v>
      </c>
      <c r="AO23" s="126">
        <v>1160</v>
      </c>
      <c r="AP23" s="126">
        <v>985</v>
      </c>
      <c r="AQ23" s="126">
        <v>444</v>
      </c>
      <c r="AR23" s="126">
        <v>555</v>
      </c>
      <c r="AS23" s="126">
        <v>569</v>
      </c>
      <c r="AT23" s="126">
        <v>702</v>
      </c>
      <c r="AU23" s="126">
        <v>756</v>
      </c>
      <c r="AV23" s="126">
        <v>817</v>
      </c>
      <c r="AW23" s="404">
        <v>798</v>
      </c>
    </row>
    <row r="24" spans="1:50" s="51" customFormat="1" x14ac:dyDescent="0.35">
      <c r="A24" s="29" t="s">
        <v>134</v>
      </c>
      <c r="B24" s="9" t="s">
        <v>167</v>
      </c>
      <c r="C24" s="126">
        <f>AVERAGE(D24:AW24)</f>
        <v>27343.519446392609</v>
      </c>
      <c r="D24" s="126">
        <f>SUM(D29,D34,D39,D44,D49,D54,D59,D64,D69,D74,D79)</f>
        <v>26362</v>
      </c>
      <c r="E24" s="126">
        <f t="shared" ref="E24:AW24" si="5">SUM(E29,E34,E39,E44,E49,E54,E59,E64,E69,E74,E79)</f>
        <v>23566</v>
      </c>
      <c r="F24" s="126">
        <f t="shared" si="5"/>
        <v>26854</v>
      </c>
      <c r="G24" s="126">
        <f t="shared" si="5"/>
        <v>26131</v>
      </c>
      <c r="H24" s="126">
        <f t="shared" si="5"/>
        <v>29427</v>
      </c>
      <c r="I24" s="126">
        <f t="shared" si="5"/>
        <v>31264</v>
      </c>
      <c r="J24" s="126">
        <f t="shared" si="5"/>
        <v>27707</v>
      </c>
      <c r="K24" s="126">
        <f t="shared" si="5"/>
        <v>30927</v>
      </c>
      <c r="L24" s="126">
        <f t="shared" si="5"/>
        <v>25690</v>
      </c>
      <c r="M24" s="126">
        <f t="shared" si="5"/>
        <v>28127</v>
      </c>
      <c r="N24" s="126">
        <f t="shared" si="5"/>
        <v>32849</v>
      </c>
      <c r="O24" s="126">
        <f t="shared" si="5"/>
        <v>31079.77581049431</v>
      </c>
      <c r="P24" s="126">
        <f t="shared" si="5"/>
        <v>35373</v>
      </c>
      <c r="Q24" s="126">
        <f t="shared" si="5"/>
        <v>35899</v>
      </c>
      <c r="R24" s="126">
        <f t="shared" si="5"/>
        <v>35035</v>
      </c>
      <c r="S24" s="126">
        <f t="shared" si="5"/>
        <v>30650</v>
      </c>
      <c r="T24" s="126">
        <f t="shared" si="5"/>
        <v>30846</v>
      </c>
      <c r="U24" s="126">
        <f t="shared" si="5"/>
        <v>31871</v>
      </c>
      <c r="V24" s="126">
        <f t="shared" si="5"/>
        <v>29071</v>
      </c>
      <c r="W24" s="126">
        <f t="shared" si="5"/>
        <v>30136</v>
      </c>
      <c r="X24" s="126">
        <f t="shared" si="5"/>
        <v>28868</v>
      </c>
      <c r="Y24" s="126">
        <f t="shared" si="5"/>
        <v>34031</v>
      </c>
      <c r="Z24" s="126">
        <f t="shared" si="5"/>
        <v>33465</v>
      </c>
      <c r="AA24" s="126">
        <f t="shared" si="5"/>
        <v>28507</v>
      </c>
      <c r="AB24" s="126">
        <f t="shared" si="5"/>
        <v>31549</v>
      </c>
      <c r="AC24" s="126">
        <f t="shared" si="5"/>
        <v>28742</v>
      </c>
      <c r="AD24" s="126">
        <f t="shared" si="5"/>
        <v>30895</v>
      </c>
      <c r="AE24" s="126">
        <f t="shared" si="5"/>
        <v>31487</v>
      </c>
      <c r="AF24" s="126">
        <f t="shared" si="5"/>
        <v>31809</v>
      </c>
      <c r="AG24" s="126">
        <f t="shared" si="5"/>
        <v>29427</v>
      </c>
      <c r="AH24" s="126">
        <f t="shared" si="5"/>
        <v>27788</v>
      </c>
      <c r="AI24" s="126">
        <f t="shared" si="5"/>
        <v>28508</v>
      </c>
      <c r="AJ24" s="126">
        <f t="shared" si="5"/>
        <v>26533</v>
      </c>
      <c r="AK24" s="126">
        <f t="shared" si="5"/>
        <v>27432</v>
      </c>
      <c r="AL24" s="126">
        <f t="shared" si="5"/>
        <v>24496</v>
      </c>
      <c r="AM24" s="126">
        <f t="shared" si="5"/>
        <v>24474</v>
      </c>
      <c r="AN24" s="126">
        <f t="shared" si="5"/>
        <v>25386.118723565814</v>
      </c>
      <c r="AO24" s="126">
        <f t="shared" si="5"/>
        <v>22254</v>
      </c>
      <c r="AP24" s="126">
        <f t="shared" si="5"/>
        <v>22007</v>
      </c>
      <c r="AQ24" s="126">
        <f t="shared" si="5"/>
        <v>11414</v>
      </c>
      <c r="AR24" s="126">
        <f t="shared" si="5"/>
        <v>16465</v>
      </c>
      <c r="AS24" s="126">
        <f t="shared" si="5"/>
        <v>13683</v>
      </c>
      <c r="AT24" s="126">
        <f t="shared" si="5"/>
        <v>18059</v>
      </c>
      <c r="AU24" s="126">
        <f t="shared" si="5"/>
        <v>19605</v>
      </c>
      <c r="AV24" s="126">
        <f t="shared" si="5"/>
        <v>20783</v>
      </c>
      <c r="AW24" s="404">
        <f t="shared" si="5"/>
        <v>21270</v>
      </c>
    </row>
    <row r="25" spans="1:50" s="51" customFormat="1" x14ac:dyDescent="0.35">
      <c r="A25" s="29" t="s">
        <v>134</v>
      </c>
      <c r="B25" s="9" t="s">
        <v>132</v>
      </c>
      <c r="C25" s="126">
        <f>AVERAGE(D25:AW25)</f>
        <v>191.58695652173913</v>
      </c>
      <c r="D25" s="126">
        <v>211</v>
      </c>
      <c r="E25" s="126">
        <v>184</v>
      </c>
      <c r="F25" s="126">
        <v>216</v>
      </c>
      <c r="G25" s="126">
        <v>194</v>
      </c>
      <c r="H25" s="126">
        <v>206</v>
      </c>
      <c r="I25" s="126">
        <v>209</v>
      </c>
      <c r="J25" s="126">
        <v>185</v>
      </c>
      <c r="K25" s="126">
        <v>199</v>
      </c>
      <c r="L25" s="126">
        <v>189</v>
      </c>
      <c r="M25" s="126">
        <v>201</v>
      </c>
      <c r="N25" s="126">
        <v>204</v>
      </c>
      <c r="O25" s="126">
        <v>209</v>
      </c>
      <c r="P25" s="126">
        <v>241</v>
      </c>
      <c r="Q25" s="126">
        <v>233</v>
      </c>
      <c r="R25" s="126">
        <v>221</v>
      </c>
      <c r="S25" s="126">
        <v>202</v>
      </c>
      <c r="T25" s="126">
        <v>210</v>
      </c>
      <c r="U25" s="126">
        <v>214</v>
      </c>
      <c r="V25" s="126">
        <v>204</v>
      </c>
      <c r="W25" s="126">
        <v>204</v>
      </c>
      <c r="X25" s="126">
        <v>217</v>
      </c>
      <c r="Y25" s="126">
        <v>215</v>
      </c>
      <c r="Z25" s="126">
        <v>230</v>
      </c>
      <c r="AA25" s="126">
        <v>222</v>
      </c>
      <c r="AB25" s="126">
        <v>227</v>
      </c>
      <c r="AC25" s="126">
        <v>219</v>
      </c>
      <c r="AD25" s="126">
        <v>219</v>
      </c>
      <c r="AE25" s="126">
        <v>214</v>
      </c>
      <c r="AF25" s="126">
        <v>219</v>
      </c>
      <c r="AG25" s="126">
        <v>210</v>
      </c>
      <c r="AH25" s="126">
        <v>207</v>
      </c>
      <c r="AI25" s="126">
        <v>202</v>
      </c>
      <c r="AJ25" s="126">
        <v>192</v>
      </c>
      <c r="AK25" s="126">
        <v>189</v>
      </c>
      <c r="AL25" s="126">
        <v>173</v>
      </c>
      <c r="AM25" s="126">
        <v>184</v>
      </c>
      <c r="AN25" s="126">
        <v>215</v>
      </c>
      <c r="AO25" s="126">
        <v>204</v>
      </c>
      <c r="AP25" s="126">
        <v>177</v>
      </c>
      <c r="AQ25" s="126">
        <v>72</v>
      </c>
      <c r="AR25" s="126">
        <v>87</v>
      </c>
      <c r="AS25" s="126">
        <v>99</v>
      </c>
      <c r="AT25" s="126">
        <v>120</v>
      </c>
      <c r="AU25" s="126">
        <v>113</v>
      </c>
      <c r="AV25" s="126">
        <v>125</v>
      </c>
      <c r="AW25" s="404">
        <v>126</v>
      </c>
    </row>
    <row r="26" spans="1:50" x14ac:dyDescent="0.35">
      <c r="A26" s="27" t="s">
        <v>355</v>
      </c>
      <c r="B26" s="3" t="s">
        <v>162</v>
      </c>
      <c r="C26" s="145">
        <f t="shared" ref="C26:C80" si="6">AVERAGE(D26:AW26)</f>
        <v>0</v>
      </c>
      <c r="D26" s="145">
        <v>0</v>
      </c>
      <c r="E26" s="145">
        <v>0</v>
      </c>
      <c r="F26" s="145">
        <v>0</v>
      </c>
      <c r="G26" s="145">
        <v>0</v>
      </c>
      <c r="H26" s="145">
        <v>0</v>
      </c>
      <c r="I26" s="145">
        <v>0</v>
      </c>
      <c r="J26" s="145">
        <v>0</v>
      </c>
      <c r="K26" s="145">
        <v>0</v>
      </c>
      <c r="L26" s="145">
        <v>0</v>
      </c>
      <c r="M26" s="145">
        <v>0</v>
      </c>
      <c r="N26" s="145">
        <v>0</v>
      </c>
      <c r="O26" s="145">
        <v>0</v>
      </c>
      <c r="P26" s="145">
        <v>0</v>
      </c>
      <c r="Q26" s="145">
        <v>0</v>
      </c>
      <c r="R26" s="145">
        <v>0</v>
      </c>
      <c r="S26" s="145">
        <v>0</v>
      </c>
      <c r="T26" s="145">
        <v>0</v>
      </c>
      <c r="U26" s="145">
        <v>0</v>
      </c>
      <c r="V26" s="145">
        <v>0</v>
      </c>
      <c r="W26" s="145">
        <v>0</v>
      </c>
      <c r="X26" s="145">
        <v>0</v>
      </c>
      <c r="Y26" s="145">
        <v>0</v>
      </c>
      <c r="Z26" s="145">
        <v>0</v>
      </c>
      <c r="AA26" s="145">
        <v>0</v>
      </c>
      <c r="AB26" s="145">
        <v>0</v>
      </c>
      <c r="AC26" s="145">
        <v>0</v>
      </c>
      <c r="AD26" s="145">
        <v>0</v>
      </c>
      <c r="AE26" s="145">
        <v>0</v>
      </c>
      <c r="AF26" s="145">
        <v>0</v>
      </c>
      <c r="AG26" s="145">
        <v>0</v>
      </c>
      <c r="AH26" s="145">
        <v>0</v>
      </c>
      <c r="AI26" s="145">
        <v>0</v>
      </c>
      <c r="AJ26" s="145">
        <v>0</v>
      </c>
      <c r="AK26" s="145">
        <v>0</v>
      </c>
      <c r="AL26" s="145">
        <v>0</v>
      </c>
      <c r="AM26" s="145">
        <v>0</v>
      </c>
      <c r="AN26" s="145">
        <v>0</v>
      </c>
      <c r="AO26" s="145">
        <v>0</v>
      </c>
      <c r="AP26" s="145">
        <v>0</v>
      </c>
      <c r="AQ26" s="145">
        <v>0</v>
      </c>
      <c r="AR26" s="145">
        <v>0</v>
      </c>
      <c r="AS26" s="145">
        <v>0</v>
      </c>
      <c r="AT26" s="145">
        <v>0</v>
      </c>
      <c r="AU26" s="145">
        <v>0</v>
      </c>
      <c r="AV26" s="145">
        <v>0</v>
      </c>
      <c r="AW26" s="195">
        <v>0</v>
      </c>
    </row>
    <row r="27" spans="1:50" x14ac:dyDescent="0.35">
      <c r="A27" s="90" t="s">
        <v>355</v>
      </c>
      <c r="B27" s="12" t="s">
        <v>166</v>
      </c>
      <c r="C27" s="145">
        <f t="shared" si="6"/>
        <v>0</v>
      </c>
      <c r="D27" s="223">
        <v>0</v>
      </c>
      <c r="E27" s="223">
        <v>0</v>
      </c>
      <c r="F27" s="223">
        <v>0</v>
      </c>
      <c r="G27" s="223">
        <v>0</v>
      </c>
      <c r="H27" s="223">
        <v>0</v>
      </c>
      <c r="I27" s="223">
        <v>0</v>
      </c>
      <c r="J27" s="223">
        <v>0</v>
      </c>
      <c r="K27" s="223">
        <v>0</v>
      </c>
      <c r="L27" s="223">
        <v>0</v>
      </c>
      <c r="M27" s="223">
        <v>0</v>
      </c>
      <c r="N27" s="223">
        <v>0</v>
      </c>
      <c r="O27" s="223">
        <v>0</v>
      </c>
      <c r="P27" s="223">
        <v>0</v>
      </c>
      <c r="Q27" s="223">
        <v>0</v>
      </c>
      <c r="R27" s="223">
        <v>0</v>
      </c>
      <c r="S27" s="223">
        <v>0</v>
      </c>
      <c r="T27" s="223">
        <v>0</v>
      </c>
      <c r="U27" s="223">
        <v>0</v>
      </c>
      <c r="V27" s="223">
        <v>0</v>
      </c>
      <c r="W27" s="223">
        <v>0</v>
      </c>
      <c r="X27" s="223">
        <v>0</v>
      </c>
      <c r="Y27" s="223">
        <v>0</v>
      </c>
      <c r="Z27" s="223">
        <v>0</v>
      </c>
      <c r="AA27" s="223">
        <v>0</v>
      </c>
      <c r="AB27" s="223">
        <v>0</v>
      </c>
      <c r="AC27" s="223">
        <v>0</v>
      </c>
      <c r="AD27" s="223">
        <v>0</v>
      </c>
      <c r="AE27" s="223">
        <v>0</v>
      </c>
      <c r="AF27" s="223">
        <v>0</v>
      </c>
      <c r="AG27" s="223">
        <v>0</v>
      </c>
      <c r="AH27" s="223">
        <v>0</v>
      </c>
      <c r="AI27" s="223">
        <v>0</v>
      </c>
      <c r="AJ27" s="223">
        <v>0</v>
      </c>
      <c r="AK27" s="223">
        <v>0</v>
      </c>
      <c r="AL27" s="223">
        <v>0</v>
      </c>
      <c r="AM27" s="223">
        <v>0</v>
      </c>
      <c r="AN27" s="223">
        <v>0</v>
      </c>
      <c r="AO27" s="223">
        <v>0</v>
      </c>
      <c r="AP27" s="223">
        <v>0</v>
      </c>
      <c r="AQ27" s="223">
        <v>0</v>
      </c>
      <c r="AR27" s="223">
        <v>0</v>
      </c>
      <c r="AS27" s="223">
        <v>0</v>
      </c>
      <c r="AT27" s="223">
        <v>0</v>
      </c>
      <c r="AU27" s="223">
        <v>0</v>
      </c>
      <c r="AV27" s="223">
        <v>0</v>
      </c>
      <c r="AW27" s="224">
        <v>0</v>
      </c>
    </row>
    <row r="28" spans="1:50" x14ac:dyDescent="0.35">
      <c r="A28" s="27" t="s">
        <v>355</v>
      </c>
      <c r="B28" s="3" t="s">
        <v>133</v>
      </c>
      <c r="C28" s="4">
        <f t="shared" si="6"/>
        <v>0</v>
      </c>
      <c r="D28" s="3">
        <v>0</v>
      </c>
      <c r="E28" s="3">
        <v>0</v>
      </c>
      <c r="F28" s="3">
        <v>0</v>
      </c>
      <c r="G28" s="3">
        <v>0</v>
      </c>
      <c r="H28" s="3">
        <v>0</v>
      </c>
      <c r="I28" s="3">
        <v>0</v>
      </c>
      <c r="J28" s="3">
        <v>0</v>
      </c>
      <c r="K28" s="3">
        <v>0</v>
      </c>
      <c r="L28" s="3">
        <v>0</v>
      </c>
      <c r="M28" s="3">
        <v>0</v>
      </c>
      <c r="N28" s="3">
        <v>0</v>
      </c>
      <c r="O28" s="3">
        <v>0</v>
      </c>
      <c r="P28" s="3">
        <v>0</v>
      </c>
      <c r="Q28" s="3">
        <v>0</v>
      </c>
      <c r="R28" s="3">
        <v>0</v>
      </c>
      <c r="S28" s="3">
        <v>0</v>
      </c>
      <c r="T28" s="3">
        <v>0</v>
      </c>
      <c r="U28" s="3">
        <v>0</v>
      </c>
      <c r="V28" s="3">
        <v>0</v>
      </c>
      <c r="W28" s="3">
        <v>0</v>
      </c>
      <c r="X28" s="3">
        <v>0</v>
      </c>
      <c r="Y28" s="3">
        <v>0</v>
      </c>
      <c r="Z28" s="3">
        <v>0</v>
      </c>
      <c r="AA28" s="3">
        <v>0</v>
      </c>
      <c r="AB28" s="3">
        <v>0</v>
      </c>
      <c r="AC28" s="3">
        <v>0</v>
      </c>
      <c r="AD28" s="3">
        <v>0</v>
      </c>
      <c r="AE28" s="3">
        <v>0</v>
      </c>
      <c r="AF28" s="3">
        <v>0</v>
      </c>
      <c r="AG28" s="3">
        <v>0</v>
      </c>
      <c r="AH28" s="3">
        <v>0</v>
      </c>
      <c r="AI28" s="3">
        <v>0</v>
      </c>
      <c r="AJ28" s="3">
        <v>0</v>
      </c>
      <c r="AK28" s="3">
        <v>0</v>
      </c>
      <c r="AL28" s="3">
        <v>0</v>
      </c>
      <c r="AM28" s="3">
        <v>0</v>
      </c>
      <c r="AN28" s="3">
        <v>0</v>
      </c>
      <c r="AO28" s="3">
        <v>0</v>
      </c>
      <c r="AP28" s="3">
        <v>0</v>
      </c>
      <c r="AQ28" s="3">
        <v>0</v>
      </c>
      <c r="AR28" s="3">
        <v>0</v>
      </c>
      <c r="AS28" s="3">
        <v>0</v>
      </c>
      <c r="AT28" s="3">
        <v>0</v>
      </c>
      <c r="AU28" s="3">
        <v>0</v>
      </c>
      <c r="AV28" s="3">
        <v>0</v>
      </c>
      <c r="AW28" s="10">
        <v>0</v>
      </c>
    </row>
    <row r="29" spans="1:50" x14ac:dyDescent="0.35">
      <c r="A29" s="27" t="s">
        <v>355</v>
      </c>
      <c r="B29" s="3" t="s">
        <v>167</v>
      </c>
      <c r="C29" s="4">
        <f t="shared" si="6"/>
        <v>0</v>
      </c>
      <c r="D29" s="3">
        <v>0</v>
      </c>
      <c r="E29" s="3">
        <v>0</v>
      </c>
      <c r="F29" s="3">
        <v>0</v>
      </c>
      <c r="G29" s="3">
        <v>0</v>
      </c>
      <c r="H29" s="3">
        <v>0</v>
      </c>
      <c r="I29" s="3">
        <v>0</v>
      </c>
      <c r="J29" s="3">
        <v>0</v>
      </c>
      <c r="K29" s="3">
        <v>0</v>
      </c>
      <c r="L29" s="3">
        <v>0</v>
      </c>
      <c r="M29" s="3">
        <v>0</v>
      </c>
      <c r="N29" s="3">
        <v>0</v>
      </c>
      <c r="O29" s="3">
        <v>0</v>
      </c>
      <c r="P29" s="3">
        <v>0</v>
      </c>
      <c r="Q29" s="3">
        <v>0</v>
      </c>
      <c r="R29" s="3">
        <v>0</v>
      </c>
      <c r="S29" s="3">
        <v>0</v>
      </c>
      <c r="T29" s="3">
        <v>0</v>
      </c>
      <c r="U29" s="3">
        <v>0</v>
      </c>
      <c r="V29" s="3">
        <v>0</v>
      </c>
      <c r="W29" s="3">
        <v>0</v>
      </c>
      <c r="X29" s="3">
        <v>0</v>
      </c>
      <c r="Y29" s="3">
        <v>0</v>
      </c>
      <c r="Z29" s="3">
        <v>0</v>
      </c>
      <c r="AA29" s="3">
        <v>0</v>
      </c>
      <c r="AB29" s="3">
        <v>0</v>
      </c>
      <c r="AC29" s="3">
        <v>0</v>
      </c>
      <c r="AD29" s="3">
        <v>0</v>
      </c>
      <c r="AE29" s="3">
        <v>0</v>
      </c>
      <c r="AF29" s="3">
        <v>0</v>
      </c>
      <c r="AG29" s="3">
        <v>0</v>
      </c>
      <c r="AH29" s="3">
        <v>0</v>
      </c>
      <c r="AI29" s="3">
        <v>0</v>
      </c>
      <c r="AJ29" s="3">
        <v>0</v>
      </c>
      <c r="AK29" s="3">
        <v>0</v>
      </c>
      <c r="AL29" s="3">
        <v>0</v>
      </c>
      <c r="AM29" s="3">
        <v>0</v>
      </c>
      <c r="AN29" s="3">
        <v>0</v>
      </c>
      <c r="AO29" s="3">
        <v>0</v>
      </c>
      <c r="AP29" s="3">
        <v>0</v>
      </c>
      <c r="AQ29" s="3">
        <v>0</v>
      </c>
      <c r="AR29" s="3">
        <v>0</v>
      </c>
      <c r="AS29" s="3">
        <v>0</v>
      </c>
      <c r="AT29" s="3">
        <v>0</v>
      </c>
      <c r="AU29" s="3">
        <v>0</v>
      </c>
      <c r="AV29" s="3">
        <v>0</v>
      </c>
      <c r="AW29" s="10">
        <v>0</v>
      </c>
    </row>
    <row r="30" spans="1:50" x14ac:dyDescent="0.35">
      <c r="A30" s="27" t="s">
        <v>355</v>
      </c>
      <c r="B30" s="3" t="s">
        <v>132</v>
      </c>
      <c r="C30" s="4">
        <f t="shared" si="6"/>
        <v>0</v>
      </c>
      <c r="D30" s="3">
        <v>0</v>
      </c>
      <c r="E30" s="3">
        <v>0</v>
      </c>
      <c r="F30" s="3">
        <v>0</v>
      </c>
      <c r="G30" s="3">
        <v>0</v>
      </c>
      <c r="H30" s="3">
        <v>0</v>
      </c>
      <c r="I30" s="3">
        <v>0</v>
      </c>
      <c r="J30" s="3">
        <v>0</v>
      </c>
      <c r="K30" s="3">
        <v>0</v>
      </c>
      <c r="L30" s="3">
        <v>0</v>
      </c>
      <c r="M30" s="3">
        <v>0</v>
      </c>
      <c r="N30" s="3">
        <v>0</v>
      </c>
      <c r="O30" s="3">
        <v>0</v>
      </c>
      <c r="P30" s="3">
        <v>0</v>
      </c>
      <c r="Q30" s="3">
        <v>0</v>
      </c>
      <c r="R30" s="3">
        <v>0</v>
      </c>
      <c r="S30" s="3">
        <v>0</v>
      </c>
      <c r="T30" s="3">
        <v>0</v>
      </c>
      <c r="U30" s="3">
        <v>0</v>
      </c>
      <c r="V30" s="3">
        <v>0</v>
      </c>
      <c r="W30" s="3">
        <v>0</v>
      </c>
      <c r="X30" s="3">
        <v>0</v>
      </c>
      <c r="Y30" s="3">
        <v>0</v>
      </c>
      <c r="Z30" s="3">
        <v>0</v>
      </c>
      <c r="AA30" s="3">
        <v>0</v>
      </c>
      <c r="AB30" s="3">
        <v>0</v>
      </c>
      <c r="AC30" s="3">
        <v>0</v>
      </c>
      <c r="AD30" s="3">
        <v>0</v>
      </c>
      <c r="AE30" s="3">
        <v>0</v>
      </c>
      <c r="AF30" s="3">
        <v>0</v>
      </c>
      <c r="AG30" s="3">
        <v>0</v>
      </c>
      <c r="AH30" s="3">
        <v>0</v>
      </c>
      <c r="AI30" s="3">
        <v>0</v>
      </c>
      <c r="AJ30" s="3">
        <v>0</v>
      </c>
      <c r="AK30" s="3">
        <v>0</v>
      </c>
      <c r="AL30" s="3">
        <v>0</v>
      </c>
      <c r="AM30" s="3">
        <v>0</v>
      </c>
      <c r="AN30" s="3">
        <v>0</v>
      </c>
      <c r="AO30" s="3">
        <v>0</v>
      </c>
      <c r="AP30" s="3">
        <v>0</v>
      </c>
      <c r="AQ30" s="3">
        <v>0</v>
      </c>
      <c r="AR30" s="3">
        <v>0</v>
      </c>
      <c r="AS30" s="3">
        <v>0</v>
      </c>
      <c r="AT30" s="3">
        <v>0</v>
      </c>
      <c r="AU30" s="3">
        <v>0</v>
      </c>
      <c r="AV30" s="3">
        <v>0</v>
      </c>
      <c r="AW30" s="10">
        <v>0</v>
      </c>
    </row>
    <row r="31" spans="1:50" x14ac:dyDescent="0.35">
      <c r="A31" s="27" t="s">
        <v>340</v>
      </c>
      <c r="B31" s="3" t="s">
        <v>162</v>
      </c>
      <c r="C31" s="145">
        <f t="shared" si="6"/>
        <v>0</v>
      </c>
      <c r="D31" s="145">
        <v>0</v>
      </c>
      <c r="E31" s="145">
        <v>0</v>
      </c>
      <c r="F31" s="145">
        <v>0</v>
      </c>
      <c r="G31" s="145">
        <v>0</v>
      </c>
      <c r="H31" s="145">
        <v>0</v>
      </c>
      <c r="I31" s="145">
        <v>0</v>
      </c>
      <c r="J31" s="145">
        <v>0</v>
      </c>
      <c r="K31" s="145">
        <v>0</v>
      </c>
      <c r="L31" s="145">
        <v>0</v>
      </c>
      <c r="M31" s="145">
        <v>0</v>
      </c>
      <c r="N31" s="145">
        <v>0</v>
      </c>
      <c r="O31" s="145">
        <v>0</v>
      </c>
      <c r="P31" s="145">
        <v>0</v>
      </c>
      <c r="Q31" s="145">
        <v>0</v>
      </c>
      <c r="R31" s="145">
        <v>0</v>
      </c>
      <c r="S31" s="145">
        <v>0</v>
      </c>
      <c r="T31" s="145">
        <v>0</v>
      </c>
      <c r="U31" s="145">
        <v>0</v>
      </c>
      <c r="V31" s="145">
        <v>0</v>
      </c>
      <c r="W31" s="145">
        <v>0</v>
      </c>
      <c r="X31" s="145">
        <v>0</v>
      </c>
      <c r="Y31" s="145">
        <v>0</v>
      </c>
      <c r="Z31" s="145">
        <v>0</v>
      </c>
      <c r="AA31" s="145">
        <v>0</v>
      </c>
      <c r="AB31" s="145">
        <v>0</v>
      </c>
      <c r="AC31" s="145">
        <v>0</v>
      </c>
      <c r="AD31" s="145">
        <v>0</v>
      </c>
      <c r="AE31" s="145">
        <v>0</v>
      </c>
      <c r="AF31" s="145">
        <v>0</v>
      </c>
      <c r="AG31" s="145">
        <v>0</v>
      </c>
      <c r="AH31" s="145">
        <v>0</v>
      </c>
      <c r="AI31" s="145">
        <v>0</v>
      </c>
      <c r="AJ31" s="145">
        <v>0</v>
      </c>
      <c r="AK31" s="145">
        <v>0</v>
      </c>
      <c r="AL31" s="145">
        <v>0</v>
      </c>
      <c r="AM31" s="145">
        <v>0</v>
      </c>
      <c r="AN31" s="145">
        <v>0</v>
      </c>
      <c r="AO31" s="145">
        <v>0</v>
      </c>
      <c r="AP31" s="145">
        <v>0</v>
      </c>
      <c r="AQ31" s="145">
        <v>0</v>
      </c>
      <c r="AR31" s="145">
        <v>0</v>
      </c>
      <c r="AS31" s="145">
        <v>0</v>
      </c>
      <c r="AT31" s="145">
        <v>0</v>
      </c>
      <c r="AU31" s="145">
        <v>0</v>
      </c>
      <c r="AV31" s="145">
        <v>0</v>
      </c>
      <c r="AW31" s="195">
        <v>0</v>
      </c>
    </row>
    <row r="32" spans="1:50" x14ac:dyDescent="0.35">
      <c r="A32" s="27" t="s">
        <v>340</v>
      </c>
      <c r="B32" s="3" t="s">
        <v>166</v>
      </c>
      <c r="C32" s="145">
        <f t="shared" si="6"/>
        <v>0</v>
      </c>
      <c r="D32" s="145">
        <v>0</v>
      </c>
      <c r="E32" s="145">
        <v>0</v>
      </c>
      <c r="F32" s="145">
        <v>0</v>
      </c>
      <c r="G32" s="145">
        <v>0</v>
      </c>
      <c r="H32" s="145">
        <v>0</v>
      </c>
      <c r="I32" s="145">
        <v>0</v>
      </c>
      <c r="J32" s="145">
        <v>0</v>
      </c>
      <c r="K32" s="145">
        <v>0</v>
      </c>
      <c r="L32" s="145">
        <v>0</v>
      </c>
      <c r="M32" s="145">
        <v>0</v>
      </c>
      <c r="N32" s="145">
        <v>0</v>
      </c>
      <c r="O32" s="145">
        <v>0</v>
      </c>
      <c r="P32" s="145">
        <v>0</v>
      </c>
      <c r="Q32" s="145">
        <v>0</v>
      </c>
      <c r="R32" s="145">
        <v>0</v>
      </c>
      <c r="S32" s="145">
        <v>0</v>
      </c>
      <c r="T32" s="145">
        <v>0</v>
      </c>
      <c r="U32" s="145">
        <v>0</v>
      </c>
      <c r="V32" s="145">
        <v>0</v>
      </c>
      <c r="W32" s="145">
        <v>0</v>
      </c>
      <c r="X32" s="145">
        <v>0</v>
      </c>
      <c r="Y32" s="145">
        <v>0</v>
      </c>
      <c r="Z32" s="145">
        <v>0</v>
      </c>
      <c r="AA32" s="145">
        <v>0</v>
      </c>
      <c r="AB32" s="145">
        <v>0</v>
      </c>
      <c r="AC32" s="145">
        <v>0</v>
      </c>
      <c r="AD32" s="145">
        <v>0</v>
      </c>
      <c r="AE32" s="145">
        <v>0</v>
      </c>
      <c r="AF32" s="145">
        <v>0</v>
      </c>
      <c r="AG32" s="145">
        <v>0</v>
      </c>
      <c r="AH32" s="145">
        <v>0</v>
      </c>
      <c r="AI32" s="145">
        <v>0</v>
      </c>
      <c r="AJ32" s="145">
        <v>0</v>
      </c>
      <c r="AK32" s="145">
        <v>0</v>
      </c>
      <c r="AL32" s="145">
        <v>0</v>
      </c>
      <c r="AM32" s="145">
        <v>0</v>
      </c>
      <c r="AN32" s="145">
        <v>0</v>
      </c>
      <c r="AO32" s="145">
        <v>0</v>
      </c>
      <c r="AP32" s="145">
        <v>0</v>
      </c>
      <c r="AQ32" s="145">
        <v>0</v>
      </c>
      <c r="AR32" s="145">
        <v>0</v>
      </c>
      <c r="AS32" s="145">
        <v>0</v>
      </c>
      <c r="AT32" s="145">
        <v>0</v>
      </c>
      <c r="AU32" s="145">
        <v>0</v>
      </c>
      <c r="AV32" s="145">
        <v>0</v>
      </c>
      <c r="AW32" s="195">
        <v>0</v>
      </c>
    </row>
    <row r="33" spans="1:49" x14ac:dyDescent="0.35">
      <c r="A33" s="27" t="s">
        <v>340</v>
      </c>
      <c r="B33" s="3" t="s">
        <v>133</v>
      </c>
      <c r="C33" s="4">
        <f t="shared" si="6"/>
        <v>0</v>
      </c>
      <c r="D33" s="3">
        <v>0</v>
      </c>
      <c r="E33" s="3">
        <v>0</v>
      </c>
      <c r="F33" s="3">
        <v>0</v>
      </c>
      <c r="G33" s="3">
        <v>0</v>
      </c>
      <c r="H33" s="3">
        <v>0</v>
      </c>
      <c r="I33" s="3">
        <v>0</v>
      </c>
      <c r="J33" s="3">
        <v>0</v>
      </c>
      <c r="K33" s="3">
        <v>0</v>
      </c>
      <c r="L33" s="3">
        <v>0</v>
      </c>
      <c r="M33" s="3">
        <v>0</v>
      </c>
      <c r="N33" s="3">
        <v>0</v>
      </c>
      <c r="O33" s="3">
        <v>0</v>
      </c>
      <c r="P33" s="3">
        <v>0</v>
      </c>
      <c r="Q33" s="3">
        <v>0</v>
      </c>
      <c r="R33" s="3">
        <v>0</v>
      </c>
      <c r="S33" s="3">
        <v>0</v>
      </c>
      <c r="T33" s="3">
        <v>0</v>
      </c>
      <c r="U33" s="3">
        <v>0</v>
      </c>
      <c r="V33" s="3">
        <v>0</v>
      </c>
      <c r="W33" s="3">
        <v>0</v>
      </c>
      <c r="X33" s="3">
        <v>0</v>
      </c>
      <c r="Y33" s="3">
        <v>0</v>
      </c>
      <c r="Z33" s="3">
        <v>0</v>
      </c>
      <c r="AA33" s="3">
        <v>0</v>
      </c>
      <c r="AB33" s="3">
        <v>0</v>
      </c>
      <c r="AC33" s="3">
        <v>0</v>
      </c>
      <c r="AD33" s="3">
        <v>0</v>
      </c>
      <c r="AE33" s="3">
        <v>0</v>
      </c>
      <c r="AF33" s="3">
        <v>0</v>
      </c>
      <c r="AG33" s="3">
        <v>0</v>
      </c>
      <c r="AH33" s="3">
        <v>0</v>
      </c>
      <c r="AI33" s="3">
        <v>0</v>
      </c>
      <c r="AJ33" s="3">
        <v>0</v>
      </c>
      <c r="AK33" s="3">
        <v>0</v>
      </c>
      <c r="AL33" s="3">
        <v>0</v>
      </c>
      <c r="AM33" s="3">
        <v>0</v>
      </c>
      <c r="AN33" s="3">
        <v>0</v>
      </c>
      <c r="AO33" s="3">
        <v>0</v>
      </c>
      <c r="AP33" s="3">
        <v>0</v>
      </c>
      <c r="AQ33" s="3">
        <v>0</v>
      </c>
      <c r="AR33" s="3">
        <v>0</v>
      </c>
      <c r="AS33" s="3">
        <v>0</v>
      </c>
      <c r="AT33" s="3">
        <v>0</v>
      </c>
      <c r="AU33" s="3">
        <v>0</v>
      </c>
      <c r="AV33" s="3">
        <v>0</v>
      </c>
      <c r="AW33" s="10">
        <v>0</v>
      </c>
    </row>
    <row r="34" spans="1:49" x14ac:dyDescent="0.35">
      <c r="A34" s="27" t="s">
        <v>340</v>
      </c>
      <c r="B34" s="3" t="s">
        <v>167</v>
      </c>
      <c r="C34" s="4">
        <f t="shared" si="6"/>
        <v>0</v>
      </c>
      <c r="D34" s="3">
        <v>0</v>
      </c>
      <c r="E34" s="3">
        <v>0</v>
      </c>
      <c r="F34" s="3">
        <v>0</v>
      </c>
      <c r="G34" s="3">
        <v>0</v>
      </c>
      <c r="H34" s="3">
        <v>0</v>
      </c>
      <c r="I34" s="3">
        <v>0</v>
      </c>
      <c r="J34" s="3">
        <v>0</v>
      </c>
      <c r="K34" s="3">
        <v>0</v>
      </c>
      <c r="L34" s="3">
        <v>0</v>
      </c>
      <c r="M34" s="3">
        <v>0</v>
      </c>
      <c r="N34" s="3">
        <v>0</v>
      </c>
      <c r="O34" s="3">
        <v>0</v>
      </c>
      <c r="P34" s="3">
        <v>0</v>
      </c>
      <c r="Q34" s="3">
        <v>0</v>
      </c>
      <c r="R34" s="3">
        <v>0</v>
      </c>
      <c r="S34" s="3">
        <v>0</v>
      </c>
      <c r="T34" s="3">
        <v>0</v>
      </c>
      <c r="U34" s="3">
        <v>0</v>
      </c>
      <c r="V34" s="3">
        <v>0</v>
      </c>
      <c r="W34" s="3">
        <v>0</v>
      </c>
      <c r="X34" s="3">
        <v>0</v>
      </c>
      <c r="Y34" s="3">
        <v>0</v>
      </c>
      <c r="Z34" s="3">
        <v>0</v>
      </c>
      <c r="AA34" s="3">
        <v>0</v>
      </c>
      <c r="AB34" s="3">
        <v>0</v>
      </c>
      <c r="AC34" s="3">
        <v>0</v>
      </c>
      <c r="AD34" s="3">
        <v>0</v>
      </c>
      <c r="AE34" s="3">
        <v>0</v>
      </c>
      <c r="AF34" s="3">
        <v>0</v>
      </c>
      <c r="AG34" s="3">
        <v>0</v>
      </c>
      <c r="AH34" s="3">
        <v>0</v>
      </c>
      <c r="AI34" s="3">
        <v>0</v>
      </c>
      <c r="AJ34" s="3">
        <v>0</v>
      </c>
      <c r="AK34" s="3">
        <v>0</v>
      </c>
      <c r="AL34" s="3">
        <v>0</v>
      </c>
      <c r="AM34" s="3">
        <v>0</v>
      </c>
      <c r="AN34" s="3">
        <v>0</v>
      </c>
      <c r="AO34" s="3">
        <v>0</v>
      </c>
      <c r="AP34" s="3">
        <v>0</v>
      </c>
      <c r="AQ34" s="3">
        <v>0</v>
      </c>
      <c r="AR34" s="3">
        <v>0</v>
      </c>
      <c r="AS34" s="3">
        <v>0</v>
      </c>
      <c r="AT34" s="3">
        <v>0</v>
      </c>
      <c r="AU34" s="3">
        <v>0</v>
      </c>
      <c r="AV34" s="3">
        <v>0</v>
      </c>
      <c r="AW34" s="10">
        <v>0</v>
      </c>
    </row>
    <row r="35" spans="1:49" x14ac:dyDescent="0.35">
      <c r="A35" s="27" t="s">
        <v>340</v>
      </c>
      <c r="B35" s="3" t="s">
        <v>132</v>
      </c>
      <c r="C35" s="4">
        <f t="shared" si="6"/>
        <v>0</v>
      </c>
      <c r="D35" s="3">
        <v>0</v>
      </c>
      <c r="E35" s="3">
        <v>0</v>
      </c>
      <c r="F35" s="3">
        <v>0</v>
      </c>
      <c r="G35" s="3">
        <v>0</v>
      </c>
      <c r="H35" s="3">
        <v>0</v>
      </c>
      <c r="I35" s="3">
        <v>0</v>
      </c>
      <c r="J35" s="3">
        <v>0</v>
      </c>
      <c r="K35" s="3">
        <v>0</v>
      </c>
      <c r="L35" s="3">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10">
        <v>0</v>
      </c>
    </row>
    <row r="36" spans="1:49" x14ac:dyDescent="0.35">
      <c r="A36" s="27" t="s">
        <v>341</v>
      </c>
      <c r="B36" s="3" t="s">
        <v>162</v>
      </c>
      <c r="C36" s="145">
        <f t="shared" si="6"/>
        <v>37.760869565217391</v>
      </c>
      <c r="D36" s="145">
        <v>0</v>
      </c>
      <c r="E36" s="145">
        <v>183</v>
      </c>
      <c r="F36" s="145">
        <v>52</v>
      </c>
      <c r="G36" s="145">
        <v>0</v>
      </c>
      <c r="H36" s="145">
        <v>52</v>
      </c>
      <c r="I36" s="145">
        <v>0</v>
      </c>
      <c r="J36" s="145">
        <v>0</v>
      </c>
      <c r="K36" s="145">
        <v>0</v>
      </c>
      <c r="L36" s="145">
        <v>0</v>
      </c>
      <c r="M36" s="145">
        <v>0</v>
      </c>
      <c r="N36" s="145">
        <v>0</v>
      </c>
      <c r="O36" s="145">
        <v>183</v>
      </c>
      <c r="P36" s="145">
        <v>0</v>
      </c>
      <c r="Q36" s="145">
        <v>0</v>
      </c>
      <c r="R36" s="145">
        <v>85</v>
      </c>
      <c r="S36" s="145">
        <v>0</v>
      </c>
      <c r="T36" s="145">
        <v>54</v>
      </c>
      <c r="U36" s="145">
        <v>54</v>
      </c>
      <c r="V36" s="145">
        <v>0</v>
      </c>
      <c r="W36" s="145">
        <v>53</v>
      </c>
      <c r="X36" s="145">
        <v>54</v>
      </c>
      <c r="Y36" s="145">
        <v>54</v>
      </c>
      <c r="Z36" s="145">
        <v>0</v>
      </c>
      <c r="AA36" s="145">
        <v>0</v>
      </c>
      <c r="AB36" s="145">
        <v>54</v>
      </c>
      <c r="AC36" s="145">
        <v>0</v>
      </c>
      <c r="AD36" s="145">
        <v>0</v>
      </c>
      <c r="AE36" s="145">
        <v>0</v>
      </c>
      <c r="AF36" s="145">
        <v>55</v>
      </c>
      <c r="AG36" s="145">
        <v>110</v>
      </c>
      <c r="AH36" s="145">
        <v>0</v>
      </c>
      <c r="AI36" s="145">
        <v>0</v>
      </c>
      <c r="AJ36" s="145">
        <v>55</v>
      </c>
      <c r="AK36" s="145">
        <v>54</v>
      </c>
      <c r="AL36" s="145">
        <v>55</v>
      </c>
      <c r="AM36" s="145">
        <v>55</v>
      </c>
      <c r="AN36" s="145">
        <v>0</v>
      </c>
      <c r="AO36" s="145">
        <v>250</v>
      </c>
      <c r="AP36" s="145">
        <v>0</v>
      </c>
      <c r="AQ36" s="145">
        <v>0</v>
      </c>
      <c r="AR36" s="145">
        <v>0</v>
      </c>
      <c r="AS36" s="145">
        <v>0</v>
      </c>
      <c r="AT36" s="145">
        <v>0</v>
      </c>
      <c r="AU36" s="145">
        <v>225</v>
      </c>
      <c r="AV36" s="145">
        <v>0</v>
      </c>
      <c r="AW36" s="195">
        <v>0</v>
      </c>
    </row>
    <row r="37" spans="1:49" x14ac:dyDescent="0.35">
      <c r="A37" s="27" t="s">
        <v>341</v>
      </c>
      <c r="B37" s="3" t="s">
        <v>166</v>
      </c>
      <c r="C37" s="145">
        <f t="shared" si="6"/>
        <v>36.565217391304351</v>
      </c>
      <c r="D37" s="145">
        <v>0</v>
      </c>
      <c r="E37" s="145">
        <v>183</v>
      </c>
      <c r="F37" s="145">
        <v>52</v>
      </c>
      <c r="G37" s="145">
        <v>0</v>
      </c>
      <c r="H37" s="145">
        <v>52</v>
      </c>
      <c r="I37" s="145">
        <v>0</v>
      </c>
      <c r="J37" s="145">
        <v>0</v>
      </c>
      <c r="K37" s="145">
        <v>0</v>
      </c>
      <c r="L37" s="145">
        <v>0</v>
      </c>
      <c r="M37" s="145">
        <v>0</v>
      </c>
      <c r="N37" s="145">
        <v>0</v>
      </c>
      <c r="O37" s="145">
        <v>183</v>
      </c>
      <c r="P37" s="145">
        <v>0</v>
      </c>
      <c r="Q37" s="145">
        <v>0</v>
      </c>
      <c r="R37" s="145">
        <v>85</v>
      </c>
      <c r="S37" s="145">
        <v>0</v>
      </c>
      <c r="T37" s="145">
        <v>54</v>
      </c>
      <c r="U37" s="145">
        <v>54</v>
      </c>
      <c r="V37" s="145">
        <v>0</v>
      </c>
      <c r="W37" s="145">
        <v>53</v>
      </c>
      <c r="X37" s="145">
        <v>54</v>
      </c>
      <c r="Y37" s="145">
        <v>54</v>
      </c>
      <c r="Z37" s="145">
        <v>0</v>
      </c>
      <c r="AA37" s="145">
        <v>0</v>
      </c>
      <c r="AB37" s="145">
        <v>54</v>
      </c>
      <c r="AC37" s="145">
        <v>0</v>
      </c>
      <c r="AD37" s="145">
        <v>0</v>
      </c>
      <c r="AE37" s="145">
        <v>0</v>
      </c>
      <c r="AF37" s="145">
        <v>55</v>
      </c>
      <c r="AG37" s="145">
        <v>55</v>
      </c>
      <c r="AH37" s="145">
        <v>0</v>
      </c>
      <c r="AI37" s="145">
        <v>0</v>
      </c>
      <c r="AJ37" s="145">
        <v>55</v>
      </c>
      <c r="AK37" s="145">
        <v>54</v>
      </c>
      <c r="AL37" s="145">
        <v>55</v>
      </c>
      <c r="AM37" s="145">
        <v>55</v>
      </c>
      <c r="AN37" s="145">
        <v>0</v>
      </c>
      <c r="AO37" s="145">
        <v>250</v>
      </c>
      <c r="AP37" s="145">
        <v>0</v>
      </c>
      <c r="AQ37" s="145">
        <v>0</v>
      </c>
      <c r="AR37" s="145">
        <v>0</v>
      </c>
      <c r="AS37" s="145">
        <v>0</v>
      </c>
      <c r="AT37" s="145">
        <v>0</v>
      </c>
      <c r="AU37" s="145">
        <v>225</v>
      </c>
      <c r="AV37" s="145">
        <v>0</v>
      </c>
      <c r="AW37" s="195">
        <v>0</v>
      </c>
    </row>
    <row r="38" spans="1:49" x14ac:dyDescent="0.35">
      <c r="A38" s="27" t="s">
        <v>341</v>
      </c>
      <c r="B38" s="3" t="s">
        <v>133</v>
      </c>
      <c r="C38" s="4">
        <f t="shared" si="6"/>
        <v>0.43478260869565216</v>
      </c>
      <c r="D38" s="3">
        <v>0</v>
      </c>
      <c r="E38" s="3">
        <v>1</v>
      </c>
      <c r="F38" s="3">
        <v>1</v>
      </c>
      <c r="G38" s="3">
        <v>0</v>
      </c>
      <c r="H38" s="3">
        <v>1</v>
      </c>
      <c r="I38" s="3">
        <v>0</v>
      </c>
      <c r="J38" s="3">
        <v>0</v>
      </c>
      <c r="K38" s="3">
        <v>0</v>
      </c>
      <c r="L38" s="3">
        <v>0</v>
      </c>
      <c r="M38" s="3">
        <v>0</v>
      </c>
      <c r="N38" s="3">
        <v>0</v>
      </c>
      <c r="O38" s="3">
        <v>1</v>
      </c>
      <c r="P38" s="3">
        <v>0</v>
      </c>
      <c r="Q38" s="3">
        <v>0</v>
      </c>
      <c r="R38" s="3">
        <v>1</v>
      </c>
      <c r="S38" s="3">
        <v>0</v>
      </c>
      <c r="T38" s="3">
        <v>1</v>
      </c>
      <c r="U38" s="3">
        <v>1</v>
      </c>
      <c r="V38" s="3">
        <v>0</v>
      </c>
      <c r="W38" s="3">
        <v>1</v>
      </c>
      <c r="X38" s="3">
        <v>1</v>
      </c>
      <c r="Y38" s="3">
        <v>1</v>
      </c>
      <c r="Z38" s="3">
        <v>0</v>
      </c>
      <c r="AA38" s="3">
        <v>0</v>
      </c>
      <c r="AB38" s="3">
        <v>1</v>
      </c>
      <c r="AC38" s="3">
        <v>0</v>
      </c>
      <c r="AD38" s="3">
        <v>0</v>
      </c>
      <c r="AE38" s="3">
        <v>0</v>
      </c>
      <c r="AF38" s="3">
        <v>1</v>
      </c>
      <c r="AG38" s="3">
        <v>2</v>
      </c>
      <c r="AH38" s="3">
        <v>0</v>
      </c>
      <c r="AI38" s="3">
        <v>0</v>
      </c>
      <c r="AJ38" s="3">
        <v>1</v>
      </c>
      <c r="AK38" s="3">
        <v>1</v>
      </c>
      <c r="AL38" s="3">
        <v>1</v>
      </c>
      <c r="AM38" s="3">
        <v>1</v>
      </c>
      <c r="AN38" s="3">
        <v>0</v>
      </c>
      <c r="AO38" s="3">
        <v>1</v>
      </c>
      <c r="AP38" s="3">
        <v>0</v>
      </c>
      <c r="AQ38" s="3">
        <v>0</v>
      </c>
      <c r="AR38" s="3">
        <v>0</v>
      </c>
      <c r="AS38" s="3">
        <v>0</v>
      </c>
      <c r="AT38" s="3">
        <v>0</v>
      </c>
      <c r="AU38" s="3">
        <v>1</v>
      </c>
      <c r="AV38" s="3">
        <v>0</v>
      </c>
      <c r="AW38" s="10">
        <v>0</v>
      </c>
    </row>
    <row r="39" spans="1:49" x14ac:dyDescent="0.35">
      <c r="A39" s="27" t="s">
        <v>341</v>
      </c>
      <c r="B39" s="3" t="s">
        <v>167</v>
      </c>
      <c r="C39" s="4">
        <f t="shared" si="6"/>
        <v>0</v>
      </c>
      <c r="D39" s="4">
        <v>0</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16">
        <v>0</v>
      </c>
    </row>
    <row r="40" spans="1:49" x14ac:dyDescent="0.35">
      <c r="A40" s="27" t="s">
        <v>341</v>
      </c>
      <c r="B40" s="3" t="s">
        <v>132</v>
      </c>
      <c r="C40" s="4">
        <f t="shared" si="6"/>
        <v>0.43478260869565216</v>
      </c>
      <c r="D40" s="3">
        <v>0</v>
      </c>
      <c r="E40" s="3">
        <v>1</v>
      </c>
      <c r="F40" s="3">
        <v>1</v>
      </c>
      <c r="G40" s="3">
        <v>0</v>
      </c>
      <c r="H40" s="3">
        <v>1</v>
      </c>
      <c r="I40" s="3">
        <v>0</v>
      </c>
      <c r="J40" s="3">
        <v>0</v>
      </c>
      <c r="K40" s="3">
        <v>0</v>
      </c>
      <c r="L40" s="3">
        <v>0</v>
      </c>
      <c r="M40" s="3">
        <v>0</v>
      </c>
      <c r="N40" s="3">
        <v>0</v>
      </c>
      <c r="O40" s="3">
        <v>1</v>
      </c>
      <c r="P40" s="3">
        <v>0</v>
      </c>
      <c r="Q40" s="3">
        <v>0</v>
      </c>
      <c r="R40" s="3">
        <v>1</v>
      </c>
      <c r="S40" s="3">
        <v>0</v>
      </c>
      <c r="T40" s="3">
        <v>1</v>
      </c>
      <c r="U40" s="3">
        <v>1</v>
      </c>
      <c r="V40" s="3">
        <v>0</v>
      </c>
      <c r="W40" s="3">
        <v>1</v>
      </c>
      <c r="X40" s="3">
        <v>1</v>
      </c>
      <c r="Y40" s="3">
        <v>1</v>
      </c>
      <c r="Z40" s="3">
        <v>0</v>
      </c>
      <c r="AA40" s="3">
        <v>0</v>
      </c>
      <c r="AB40" s="3">
        <v>1</v>
      </c>
      <c r="AC40" s="3">
        <v>0</v>
      </c>
      <c r="AD40" s="3">
        <v>0</v>
      </c>
      <c r="AE40" s="3">
        <v>0</v>
      </c>
      <c r="AF40" s="3">
        <v>1</v>
      </c>
      <c r="AG40" s="3">
        <v>2</v>
      </c>
      <c r="AH40" s="3">
        <v>0</v>
      </c>
      <c r="AI40" s="3">
        <v>0</v>
      </c>
      <c r="AJ40" s="3">
        <v>1</v>
      </c>
      <c r="AK40" s="3">
        <v>1</v>
      </c>
      <c r="AL40" s="3">
        <v>1</v>
      </c>
      <c r="AM40" s="3">
        <v>1</v>
      </c>
      <c r="AN40" s="3">
        <v>0</v>
      </c>
      <c r="AO40" s="3">
        <v>1</v>
      </c>
      <c r="AP40" s="3">
        <v>0</v>
      </c>
      <c r="AQ40" s="3">
        <v>0</v>
      </c>
      <c r="AR40" s="3">
        <v>0</v>
      </c>
      <c r="AS40" s="3">
        <v>0</v>
      </c>
      <c r="AT40" s="3">
        <v>0</v>
      </c>
      <c r="AU40" s="3">
        <v>1</v>
      </c>
      <c r="AV40" s="3">
        <v>0</v>
      </c>
      <c r="AW40" s="10">
        <v>0</v>
      </c>
    </row>
    <row r="41" spans="1:49" x14ac:dyDescent="0.35">
      <c r="A41" s="27" t="s">
        <v>333</v>
      </c>
      <c r="B41" s="3" t="s">
        <v>162</v>
      </c>
      <c r="C41" s="145">
        <f t="shared" si="6"/>
        <v>1303.195652173913</v>
      </c>
      <c r="D41" s="145">
        <v>1231</v>
      </c>
      <c r="E41" s="145">
        <v>264</v>
      </c>
      <c r="F41" s="145">
        <v>1616</v>
      </c>
      <c r="G41" s="145">
        <v>1084</v>
      </c>
      <c r="H41" s="145">
        <v>1674</v>
      </c>
      <c r="I41" s="145">
        <v>2066</v>
      </c>
      <c r="J41" s="145">
        <v>1930</v>
      </c>
      <c r="K41" s="145">
        <v>1008</v>
      </c>
      <c r="L41" s="145">
        <v>1615</v>
      </c>
      <c r="M41" s="145">
        <v>612</v>
      </c>
      <c r="N41" s="145">
        <v>1154</v>
      </c>
      <c r="O41" s="145">
        <v>1270</v>
      </c>
      <c r="P41" s="145">
        <v>1559</v>
      </c>
      <c r="Q41" s="145">
        <v>2478</v>
      </c>
      <c r="R41" s="145">
        <v>1389</v>
      </c>
      <c r="S41" s="145">
        <v>1938</v>
      </c>
      <c r="T41" s="145">
        <v>1199</v>
      </c>
      <c r="U41" s="145">
        <v>854</v>
      </c>
      <c r="V41" s="145">
        <v>925</v>
      </c>
      <c r="W41" s="145">
        <v>1319</v>
      </c>
      <c r="X41" s="145">
        <v>2268</v>
      </c>
      <c r="Y41" s="145">
        <v>1500</v>
      </c>
      <c r="Z41" s="145">
        <v>948</v>
      </c>
      <c r="AA41" s="145">
        <v>921</v>
      </c>
      <c r="AB41" s="145">
        <v>1952</v>
      </c>
      <c r="AC41" s="145">
        <v>924</v>
      </c>
      <c r="AD41" s="145">
        <v>1669</v>
      </c>
      <c r="AE41" s="145">
        <v>1186</v>
      </c>
      <c r="AF41" s="145">
        <v>1232</v>
      </c>
      <c r="AG41" s="145">
        <v>1055</v>
      </c>
      <c r="AH41" s="145">
        <v>1660</v>
      </c>
      <c r="AI41" s="145">
        <v>1587</v>
      </c>
      <c r="AJ41" s="145">
        <v>562</v>
      </c>
      <c r="AK41" s="145">
        <v>2704</v>
      </c>
      <c r="AL41" s="145">
        <v>2036</v>
      </c>
      <c r="AM41" s="145">
        <v>470</v>
      </c>
      <c r="AN41" s="145">
        <v>1138</v>
      </c>
      <c r="AO41" s="145">
        <v>973</v>
      </c>
      <c r="AP41" s="145">
        <v>1263</v>
      </c>
      <c r="AQ41" s="145">
        <v>1048</v>
      </c>
      <c r="AR41" s="145">
        <v>1573</v>
      </c>
      <c r="AS41" s="145">
        <v>243</v>
      </c>
      <c r="AT41" s="145">
        <v>1227</v>
      </c>
      <c r="AU41" s="145">
        <v>797</v>
      </c>
      <c r="AV41" s="145">
        <v>1222</v>
      </c>
      <c r="AW41" s="195">
        <v>604</v>
      </c>
    </row>
    <row r="42" spans="1:49" x14ac:dyDescent="0.35">
      <c r="A42" s="27" t="s">
        <v>333</v>
      </c>
      <c r="B42" s="3" t="s">
        <v>166</v>
      </c>
      <c r="C42" s="145">
        <f t="shared" si="6"/>
        <v>144.84782608695653</v>
      </c>
      <c r="D42" s="145">
        <v>137</v>
      </c>
      <c r="E42" s="145">
        <v>132</v>
      </c>
      <c r="F42" s="145">
        <v>115</v>
      </c>
      <c r="G42" s="145">
        <v>108</v>
      </c>
      <c r="H42" s="145">
        <v>186</v>
      </c>
      <c r="I42" s="145">
        <v>172</v>
      </c>
      <c r="J42" s="145">
        <v>161</v>
      </c>
      <c r="K42" s="145">
        <v>144</v>
      </c>
      <c r="L42" s="145">
        <v>161</v>
      </c>
      <c r="M42" s="145">
        <v>87</v>
      </c>
      <c r="N42" s="145">
        <v>115</v>
      </c>
      <c r="O42" s="145">
        <v>115</v>
      </c>
      <c r="P42" s="145">
        <v>111</v>
      </c>
      <c r="Q42" s="145">
        <v>146</v>
      </c>
      <c r="R42" s="145">
        <v>126</v>
      </c>
      <c r="S42" s="145">
        <v>194</v>
      </c>
      <c r="T42" s="145">
        <v>171</v>
      </c>
      <c r="U42" s="145">
        <v>107</v>
      </c>
      <c r="V42" s="145">
        <v>93</v>
      </c>
      <c r="W42" s="145">
        <v>94</v>
      </c>
      <c r="X42" s="145">
        <v>206</v>
      </c>
      <c r="Y42" s="145">
        <v>136</v>
      </c>
      <c r="Z42" s="145">
        <v>95</v>
      </c>
      <c r="AA42" s="145">
        <v>154</v>
      </c>
      <c r="AB42" s="145">
        <v>217</v>
      </c>
      <c r="AC42" s="145">
        <v>103</v>
      </c>
      <c r="AD42" s="145">
        <v>167</v>
      </c>
      <c r="AE42" s="145">
        <v>132</v>
      </c>
      <c r="AF42" s="145">
        <v>154</v>
      </c>
      <c r="AG42" s="145">
        <v>176</v>
      </c>
      <c r="AH42" s="145">
        <v>128</v>
      </c>
      <c r="AI42" s="145">
        <v>176</v>
      </c>
      <c r="AJ42" s="145">
        <v>94</v>
      </c>
      <c r="AK42" s="145">
        <v>142</v>
      </c>
      <c r="AL42" s="145">
        <v>170</v>
      </c>
      <c r="AM42" s="145">
        <v>59</v>
      </c>
      <c r="AN42" s="145">
        <v>163</v>
      </c>
      <c r="AO42" s="145">
        <v>139</v>
      </c>
      <c r="AP42" s="145">
        <v>158</v>
      </c>
      <c r="AQ42" s="145">
        <v>150</v>
      </c>
      <c r="AR42" s="145">
        <v>315</v>
      </c>
      <c r="AS42" s="145">
        <v>81</v>
      </c>
      <c r="AT42" s="145">
        <v>175</v>
      </c>
      <c r="AU42" s="145">
        <v>133</v>
      </c>
      <c r="AV42" s="145">
        <v>244</v>
      </c>
      <c r="AW42" s="195">
        <v>121</v>
      </c>
    </row>
    <row r="43" spans="1:49" x14ac:dyDescent="0.35">
      <c r="A43" s="27" t="s">
        <v>333</v>
      </c>
      <c r="B43" s="3" t="s">
        <v>133</v>
      </c>
      <c r="C43" s="4">
        <f t="shared" si="6"/>
        <v>10.934782608695652</v>
      </c>
      <c r="D43" s="3">
        <v>9</v>
      </c>
      <c r="E43" s="3">
        <v>2</v>
      </c>
      <c r="F43" s="3">
        <v>16</v>
      </c>
      <c r="G43" s="3">
        <v>11</v>
      </c>
      <c r="H43" s="3">
        <v>13</v>
      </c>
      <c r="I43" s="3">
        <v>15</v>
      </c>
      <c r="J43" s="3">
        <v>15</v>
      </c>
      <c r="K43" s="3">
        <v>10</v>
      </c>
      <c r="L43" s="3">
        <v>12</v>
      </c>
      <c r="M43" s="3">
        <v>7</v>
      </c>
      <c r="N43" s="3">
        <v>12</v>
      </c>
      <c r="O43" s="3">
        <v>14</v>
      </c>
      <c r="P43" s="3">
        <v>15</v>
      </c>
      <c r="Q43" s="3">
        <v>22</v>
      </c>
      <c r="R43" s="3">
        <v>13</v>
      </c>
      <c r="S43" s="3">
        <v>15</v>
      </c>
      <c r="T43" s="3">
        <v>9</v>
      </c>
      <c r="U43" s="3">
        <v>8</v>
      </c>
      <c r="V43" s="3">
        <v>10</v>
      </c>
      <c r="W43" s="3">
        <v>15</v>
      </c>
      <c r="X43" s="3">
        <v>16</v>
      </c>
      <c r="Y43" s="3">
        <v>14</v>
      </c>
      <c r="Z43" s="3">
        <v>11</v>
      </c>
      <c r="AA43" s="3">
        <v>8</v>
      </c>
      <c r="AB43" s="3">
        <v>13</v>
      </c>
      <c r="AC43" s="3">
        <v>9</v>
      </c>
      <c r="AD43" s="3">
        <v>12</v>
      </c>
      <c r="AE43" s="3">
        <v>12</v>
      </c>
      <c r="AF43" s="3">
        <v>8</v>
      </c>
      <c r="AG43" s="3">
        <v>7</v>
      </c>
      <c r="AH43" s="3">
        <v>14</v>
      </c>
      <c r="AI43" s="3">
        <v>10</v>
      </c>
      <c r="AJ43" s="3">
        <v>7</v>
      </c>
      <c r="AK43" s="3">
        <v>21</v>
      </c>
      <c r="AL43" s="3">
        <v>17</v>
      </c>
      <c r="AM43" s="3">
        <v>8</v>
      </c>
      <c r="AN43" s="3">
        <v>9</v>
      </c>
      <c r="AO43" s="3">
        <v>8</v>
      </c>
      <c r="AP43" s="3">
        <v>8</v>
      </c>
      <c r="AQ43" s="3">
        <v>8</v>
      </c>
      <c r="AR43" s="3">
        <v>8</v>
      </c>
      <c r="AS43" s="3">
        <v>3</v>
      </c>
      <c r="AT43" s="3">
        <v>10</v>
      </c>
      <c r="AU43" s="3">
        <v>6</v>
      </c>
      <c r="AV43" s="3">
        <v>8</v>
      </c>
      <c r="AW43" s="10">
        <v>5</v>
      </c>
    </row>
    <row r="44" spans="1:49" x14ac:dyDescent="0.35">
      <c r="A44" s="27" t="s">
        <v>333</v>
      </c>
      <c r="B44" s="3" t="s">
        <v>167</v>
      </c>
      <c r="C44" s="4">
        <f t="shared" si="6"/>
        <v>0</v>
      </c>
      <c r="D44" s="4">
        <v>0</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3">
        <v>0</v>
      </c>
      <c r="X44" s="4">
        <v>0</v>
      </c>
      <c r="Y44" s="4">
        <v>0</v>
      </c>
      <c r="Z44" s="4">
        <v>0</v>
      </c>
      <c r="AA44" s="4">
        <v>0</v>
      </c>
      <c r="AB44" s="4">
        <v>0</v>
      </c>
      <c r="AC44" s="4">
        <v>0</v>
      </c>
      <c r="AD44" s="4">
        <v>0</v>
      </c>
      <c r="AE44" s="4">
        <v>0</v>
      </c>
      <c r="AF44" s="4">
        <v>0</v>
      </c>
      <c r="AG44" s="4">
        <v>0</v>
      </c>
      <c r="AH44" s="4">
        <v>0</v>
      </c>
      <c r="AI44" s="4">
        <v>0</v>
      </c>
      <c r="AJ44" s="4">
        <v>0</v>
      </c>
      <c r="AK44" s="4">
        <v>0</v>
      </c>
      <c r="AL44" s="3">
        <v>0</v>
      </c>
      <c r="AM44" s="4">
        <v>0</v>
      </c>
      <c r="AN44" s="4">
        <v>0</v>
      </c>
      <c r="AO44" s="4">
        <v>0</v>
      </c>
      <c r="AP44" s="3">
        <v>0</v>
      </c>
      <c r="AQ44" s="3">
        <v>0</v>
      </c>
      <c r="AR44" s="4">
        <v>0</v>
      </c>
      <c r="AS44" s="4">
        <v>0</v>
      </c>
      <c r="AT44" s="4">
        <v>0</v>
      </c>
      <c r="AU44" s="4">
        <v>0</v>
      </c>
      <c r="AV44" s="3">
        <v>0</v>
      </c>
      <c r="AW44" s="16">
        <v>0</v>
      </c>
    </row>
    <row r="45" spans="1:49" x14ac:dyDescent="0.35">
      <c r="A45" s="27" t="s">
        <v>333</v>
      </c>
      <c r="B45" s="3" t="s">
        <v>132</v>
      </c>
      <c r="C45" s="4">
        <f t="shared" si="6"/>
        <v>9.1304347826086953</v>
      </c>
      <c r="D45" s="3">
        <v>9</v>
      </c>
      <c r="E45" s="3">
        <v>2</v>
      </c>
      <c r="F45" s="3">
        <v>14</v>
      </c>
      <c r="G45" s="3">
        <v>10</v>
      </c>
      <c r="H45" s="3">
        <v>9</v>
      </c>
      <c r="I45" s="3">
        <v>12</v>
      </c>
      <c r="J45" s="3">
        <v>12</v>
      </c>
      <c r="K45" s="3">
        <v>7</v>
      </c>
      <c r="L45" s="3">
        <v>10</v>
      </c>
      <c r="M45" s="3">
        <v>7</v>
      </c>
      <c r="N45" s="3">
        <v>10</v>
      </c>
      <c r="O45" s="3">
        <v>11</v>
      </c>
      <c r="P45" s="3">
        <v>14</v>
      </c>
      <c r="Q45" s="3">
        <v>17</v>
      </c>
      <c r="R45" s="3">
        <v>11</v>
      </c>
      <c r="S45" s="3">
        <v>10</v>
      </c>
      <c r="T45" s="3">
        <v>7</v>
      </c>
      <c r="U45" s="3">
        <v>8</v>
      </c>
      <c r="V45" s="3">
        <v>10</v>
      </c>
      <c r="W45" s="3">
        <v>14</v>
      </c>
      <c r="X45" s="3">
        <v>11</v>
      </c>
      <c r="Y45" s="3">
        <v>11</v>
      </c>
      <c r="Z45" s="3">
        <v>10</v>
      </c>
      <c r="AA45" s="3">
        <v>6</v>
      </c>
      <c r="AB45" s="3">
        <v>9</v>
      </c>
      <c r="AC45" s="3">
        <v>9</v>
      </c>
      <c r="AD45" s="3">
        <v>10</v>
      </c>
      <c r="AE45" s="3">
        <v>9</v>
      </c>
      <c r="AF45" s="3">
        <v>8</v>
      </c>
      <c r="AG45" s="3">
        <v>6</v>
      </c>
      <c r="AH45" s="3">
        <v>13</v>
      </c>
      <c r="AI45" s="3">
        <v>9</v>
      </c>
      <c r="AJ45" s="3">
        <v>6</v>
      </c>
      <c r="AK45" s="3">
        <v>19</v>
      </c>
      <c r="AL45" s="3">
        <v>12</v>
      </c>
      <c r="AM45" s="3">
        <v>8</v>
      </c>
      <c r="AN45" s="3">
        <v>7</v>
      </c>
      <c r="AO45" s="3">
        <v>7</v>
      </c>
      <c r="AP45" s="3">
        <v>8</v>
      </c>
      <c r="AQ45" s="3">
        <v>7</v>
      </c>
      <c r="AR45" s="3">
        <v>5</v>
      </c>
      <c r="AS45" s="3">
        <v>3</v>
      </c>
      <c r="AT45" s="3">
        <v>7</v>
      </c>
      <c r="AU45" s="3">
        <v>6</v>
      </c>
      <c r="AV45" s="3">
        <v>5</v>
      </c>
      <c r="AW45" s="10">
        <v>5</v>
      </c>
    </row>
    <row r="46" spans="1:49" x14ac:dyDescent="0.35">
      <c r="A46" s="27" t="s">
        <v>334</v>
      </c>
      <c r="B46" s="3" t="s">
        <v>162</v>
      </c>
      <c r="C46" s="145">
        <f t="shared" si="6"/>
        <v>348.78260869565219</v>
      </c>
      <c r="D46" s="145">
        <v>270</v>
      </c>
      <c r="E46" s="145">
        <v>114</v>
      </c>
      <c r="F46" s="145">
        <v>640</v>
      </c>
      <c r="G46" s="145">
        <v>250</v>
      </c>
      <c r="H46" s="145">
        <v>197</v>
      </c>
      <c r="I46" s="145">
        <v>450</v>
      </c>
      <c r="J46" s="145">
        <v>250</v>
      </c>
      <c r="K46" s="145">
        <v>181</v>
      </c>
      <c r="L46" s="145">
        <v>302</v>
      </c>
      <c r="M46" s="145">
        <v>109</v>
      </c>
      <c r="N46" s="145">
        <v>187</v>
      </c>
      <c r="O46" s="145">
        <v>347</v>
      </c>
      <c r="P46" s="145">
        <v>342</v>
      </c>
      <c r="Q46" s="145">
        <v>626</v>
      </c>
      <c r="R46" s="145">
        <v>287</v>
      </c>
      <c r="S46" s="145">
        <v>412</v>
      </c>
      <c r="T46" s="145">
        <v>354</v>
      </c>
      <c r="U46" s="145">
        <v>225</v>
      </c>
      <c r="V46" s="145">
        <v>223</v>
      </c>
      <c r="W46" s="145">
        <v>484</v>
      </c>
      <c r="X46" s="145">
        <v>313</v>
      </c>
      <c r="Y46" s="145">
        <v>443</v>
      </c>
      <c r="Z46" s="145">
        <v>260</v>
      </c>
      <c r="AA46" s="145">
        <v>286</v>
      </c>
      <c r="AB46" s="145">
        <v>414</v>
      </c>
      <c r="AC46" s="145">
        <v>505</v>
      </c>
      <c r="AD46" s="145">
        <v>127</v>
      </c>
      <c r="AE46" s="145">
        <v>1388</v>
      </c>
      <c r="AF46" s="145">
        <v>238</v>
      </c>
      <c r="AG46" s="145">
        <v>265</v>
      </c>
      <c r="AH46" s="145">
        <v>444</v>
      </c>
      <c r="AI46" s="145">
        <v>185</v>
      </c>
      <c r="AJ46" s="145">
        <v>232</v>
      </c>
      <c r="AK46" s="145">
        <v>949</v>
      </c>
      <c r="AL46" s="145">
        <v>826</v>
      </c>
      <c r="AM46" s="145">
        <v>317</v>
      </c>
      <c r="AN46" s="145">
        <v>403</v>
      </c>
      <c r="AO46" s="145">
        <v>188</v>
      </c>
      <c r="AP46" s="145">
        <v>284</v>
      </c>
      <c r="AQ46" s="145">
        <v>256</v>
      </c>
      <c r="AR46" s="145">
        <v>51</v>
      </c>
      <c r="AS46" s="145">
        <v>97</v>
      </c>
      <c r="AT46" s="145">
        <v>458</v>
      </c>
      <c r="AU46" s="145">
        <v>242</v>
      </c>
      <c r="AV46" s="145">
        <v>530</v>
      </c>
      <c r="AW46" s="195">
        <v>93</v>
      </c>
    </row>
    <row r="47" spans="1:49" x14ac:dyDescent="0.35">
      <c r="A47" s="27" t="s">
        <v>334</v>
      </c>
      <c r="B47" s="3" t="s">
        <v>166</v>
      </c>
      <c r="C47" s="145">
        <f t="shared" si="6"/>
        <v>37</v>
      </c>
      <c r="D47" s="145">
        <v>30</v>
      </c>
      <c r="E47" s="145">
        <v>38</v>
      </c>
      <c r="F47" s="145">
        <v>43</v>
      </c>
      <c r="G47" s="145">
        <v>25</v>
      </c>
      <c r="H47" s="145">
        <v>20</v>
      </c>
      <c r="I47" s="145">
        <v>37</v>
      </c>
      <c r="J47" s="145">
        <v>21</v>
      </c>
      <c r="K47" s="145">
        <v>30</v>
      </c>
      <c r="L47" s="145">
        <v>30</v>
      </c>
      <c r="M47" s="145">
        <v>16</v>
      </c>
      <c r="N47" s="145">
        <v>19</v>
      </c>
      <c r="O47" s="145">
        <v>29</v>
      </c>
      <c r="P47" s="145">
        <v>24</v>
      </c>
      <c r="Q47" s="145">
        <v>37</v>
      </c>
      <c r="R47" s="145">
        <v>24</v>
      </c>
      <c r="S47" s="145">
        <v>41</v>
      </c>
      <c r="T47" s="145">
        <v>44</v>
      </c>
      <c r="U47" s="145">
        <v>28</v>
      </c>
      <c r="V47" s="145">
        <v>22</v>
      </c>
      <c r="W47" s="145">
        <v>32</v>
      </c>
      <c r="X47" s="145">
        <v>26</v>
      </c>
      <c r="Y47" s="145">
        <v>40</v>
      </c>
      <c r="Z47" s="145">
        <v>26</v>
      </c>
      <c r="AA47" s="145">
        <v>48</v>
      </c>
      <c r="AB47" s="145">
        <v>41</v>
      </c>
      <c r="AC47" s="145">
        <v>56</v>
      </c>
      <c r="AD47" s="145">
        <v>13</v>
      </c>
      <c r="AE47" s="145">
        <v>154</v>
      </c>
      <c r="AF47" s="145">
        <v>26</v>
      </c>
      <c r="AG47" s="145">
        <v>33</v>
      </c>
      <c r="AH47" s="145">
        <v>37</v>
      </c>
      <c r="AI47" s="145">
        <v>21</v>
      </c>
      <c r="AJ47" s="145">
        <v>33</v>
      </c>
      <c r="AK47" s="145">
        <v>47</v>
      </c>
      <c r="AL47" s="145">
        <v>64</v>
      </c>
      <c r="AM47" s="145">
        <v>35</v>
      </c>
      <c r="AN47" s="145">
        <v>58</v>
      </c>
      <c r="AO47" s="145">
        <v>27</v>
      </c>
      <c r="AP47" s="145">
        <v>41</v>
      </c>
      <c r="AQ47" s="145">
        <v>37</v>
      </c>
      <c r="AR47" s="145">
        <v>10</v>
      </c>
      <c r="AS47" s="145">
        <v>32</v>
      </c>
      <c r="AT47" s="145">
        <v>65</v>
      </c>
      <c r="AU47" s="145">
        <v>35</v>
      </c>
      <c r="AV47" s="145">
        <v>88</v>
      </c>
      <c r="AW47" s="195">
        <v>19</v>
      </c>
    </row>
    <row r="48" spans="1:49" x14ac:dyDescent="0.35">
      <c r="A48" s="27" t="s">
        <v>334</v>
      </c>
      <c r="B48" s="3" t="s">
        <v>133</v>
      </c>
      <c r="C48" s="4">
        <f t="shared" si="6"/>
        <v>0</v>
      </c>
      <c r="D48" s="3">
        <v>0</v>
      </c>
      <c r="E48" s="3">
        <v>0</v>
      </c>
      <c r="F48" s="3">
        <v>0</v>
      </c>
      <c r="G48" s="3">
        <v>0</v>
      </c>
      <c r="H48" s="3">
        <v>0</v>
      </c>
      <c r="I48" s="3">
        <v>0</v>
      </c>
      <c r="J48" s="3">
        <v>0</v>
      </c>
      <c r="K48" s="3">
        <v>0</v>
      </c>
      <c r="L48" s="3">
        <v>0</v>
      </c>
      <c r="M48" s="3">
        <v>0</v>
      </c>
      <c r="N48" s="3">
        <v>0</v>
      </c>
      <c r="O48" s="3">
        <v>0</v>
      </c>
      <c r="P48" s="3">
        <v>0</v>
      </c>
      <c r="Q48" s="3">
        <v>0</v>
      </c>
      <c r="R48" s="3">
        <v>0</v>
      </c>
      <c r="S48" s="3">
        <v>0</v>
      </c>
      <c r="T48" s="3">
        <v>0</v>
      </c>
      <c r="U48" s="3">
        <v>0</v>
      </c>
      <c r="V48" s="3">
        <v>0</v>
      </c>
      <c r="W48" s="3">
        <v>0</v>
      </c>
      <c r="X48" s="3">
        <v>0</v>
      </c>
      <c r="Y48" s="3">
        <v>0</v>
      </c>
      <c r="Z48" s="3">
        <v>0</v>
      </c>
      <c r="AA48" s="3">
        <v>0</v>
      </c>
      <c r="AB48" s="3">
        <v>0</v>
      </c>
      <c r="AC48" s="3">
        <v>0</v>
      </c>
      <c r="AD48" s="3">
        <v>0</v>
      </c>
      <c r="AE48" s="3">
        <v>0</v>
      </c>
      <c r="AF48" s="3">
        <v>0</v>
      </c>
      <c r="AG48" s="3">
        <v>0</v>
      </c>
      <c r="AH48" s="3">
        <v>0</v>
      </c>
      <c r="AI48" s="3">
        <v>0</v>
      </c>
      <c r="AJ48" s="3">
        <v>0</v>
      </c>
      <c r="AK48" s="3">
        <v>0</v>
      </c>
      <c r="AL48" s="3">
        <v>0</v>
      </c>
      <c r="AM48" s="3">
        <v>0</v>
      </c>
      <c r="AN48" s="3">
        <v>0</v>
      </c>
      <c r="AO48" s="3">
        <v>0</v>
      </c>
      <c r="AP48" s="3">
        <v>0</v>
      </c>
      <c r="AQ48" s="3">
        <v>0</v>
      </c>
      <c r="AR48" s="3">
        <v>0</v>
      </c>
      <c r="AS48" s="3">
        <v>0</v>
      </c>
      <c r="AT48" s="3">
        <v>0</v>
      </c>
      <c r="AU48" s="3">
        <v>0</v>
      </c>
      <c r="AV48" s="3">
        <v>0</v>
      </c>
      <c r="AW48" s="10">
        <v>0</v>
      </c>
    </row>
    <row r="49" spans="1:49" x14ac:dyDescent="0.35">
      <c r="A49" s="27" t="s">
        <v>334</v>
      </c>
      <c r="B49" s="3" t="s">
        <v>167</v>
      </c>
      <c r="C49" s="4">
        <f t="shared" si="6"/>
        <v>181.47826086956522</v>
      </c>
      <c r="D49" s="4">
        <v>115</v>
      </c>
      <c r="E49" s="4">
        <v>68</v>
      </c>
      <c r="F49" s="4">
        <v>294</v>
      </c>
      <c r="G49" s="4">
        <v>136</v>
      </c>
      <c r="H49" s="4">
        <v>130</v>
      </c>
      <c r="I49" s="4">
        <v>271</v>
      </c>
      <c r="J49" s="3">
        <v>116</v>
      </c>
      <c r="K49" s="4">
        <v>85</v>
      </c>
      <c r="L49" s="4">
        <v>117</v>
      </c>
      <c r="M49" s="4">
        <v>56</v>
      </c>
      <c r="N49" s="3">
        <v>106</v>
      </c>
      <c r="O49" s="3">
        <v>177</v>
      </c>
      <c r="P49" s="4">
        <v>173</v>
      </c>
      <c r="Q49" s="4">
        <v>413</v>
      </c>
      <c r="R49" s="4">
        <v>163</v>
      </c>
      <c r="S49" s="4">
        <v>232</v>
      </c>
      <c r="T49" s="4">
        <v>206</v>
      </c>
      <c r="U49" s="4">
        <v>124</v>
      </c>
      <c r="V49" s="4">
        <v>129</v>
      </c>
      <c r="W49" s="4">
        <v>273</v>
      </c>
      <c r="X49" s="4">
        <v>199</v>
      </c>
      <c r="Y49" s="4">
        <v>222</v>
      </c>
      <c r="Z49" s="4">
        <v>139</v>
      </c>
      <c r="AA49" s="4">
        <v>141</v>
      </c>
      <c r="AB49" s="4">
        <v>279</v>
      </c>
      <c r="AC49" s="4">
        <v>283</v>
      </c>
      <c r="AD49" s="4">
        <v>94</v>
      </c>
      <c r="AE49" s="4">
        <v>433</v>
      </c>
      <c r="AF49" s="4">
        <v>109</v>
      </c>
      <c r="AG49" s="4">
        <v>158</v>
      </c>
      <c r="AH49" s="4">
        <v>237</v>
      </c>
      <c r="AI49" s="4">
        <v>70</v>
      </c>
      <c r="AJ49" s="4">
        <v>135</v>
      </c>
      <c r="AK49" s="4">
        <v>489</v>
      </c>
      <c r="AL49" s="4">
        <v>501</v>
      </c>
      <c r="AM49" s="4">
        <v>179</v>
      </c>
      <c r="AN49" s="4">
        <v>192</v>
      </c>
      <c r="AO49" s="4">
        <v>108</v>
      </c>
      <c r="AP49" s="4">
        <v>187</v>
      </c>
      <c r="AQ49" s="4">
        <v>171</v>
      </c>
      <c r="AR49" s="4">
        <v>62</v>
      </c>
      <c r="AS49" s="4">
        <v>55</v>
      </c>
      <c r="AT49" s="4">
        <v>192</v>
      </c>
      <c r="AU49" s="4">
        <v>109</v>
      </c>
      <c r="AV49" s="4">
        <v>178</v>
      </c>
      <c r="AW49" s="16">
        <v>42</v>
      </c>
    </row>
    <row r="50" spans="1:49" x14ac:dyDescent="0.35">
      <c r="A50" s="27" t="s">
        <v>334</v>
      </c>
      <c r="B50" s="3" t="s">
        <v>132</v>
      </c>
      <c r="C50" s="4">
        <f t="shared" si="6"/>
        <v>9.4565217391304355</v>
      </c>
      <c r="D50" s="3">
        <v>9</v>
      </c>
      <c r="E50" s="3">
        <v>3</v>
      </c>
      <c r="F50" s="3">
        <v>15</v>
      </c>
      <c r="G50" s="3">
        <v>10</v>
      </c>
      <c r="H50" s="3">
        <v>10</v>
      </c>
      <c r="I50" s="3">
        <v>12</v>
      </c>
      <c r="J50" s="3">
        <v>12</v>
      </c>
      <c r="K50" s="3">
        <v>6</v>
      </c>
      <c r="L50" s="3">
        <v>10</v>
      </c>
      <c r="M50" s="3">
        <v>7</v>
      </c>
      <c r="N50" s="3">
        <v>10</v>
      </c>
      <c r="O50" s="3">
        <v>12</v>
      </c>
      <c r="P50" s="3">
        <v>14</v>
      </c>
      <c r="Q50" s="3">
        <v>17</v>
      </c>
      <c r="R50" s="3">
        <v>12</v>
      </c>
      <c r="S50" s="3">
        <v>10</v>
      </c>
      <c r="T50" s="3">
        <v>8</v>
      </c>
      <c r="U50" s="3">
        <v>8</v>
      </c>
      <c r="V50" s="3">
        <v>10</v>
      </c>
      <c r="W50" s="3">
        <v>15</v>
      </c>
      <c r="X50" s="3">
        <v>12</v>
      </c>
      <c r="Y50" s="3">
        <v>11</v>
      </c>
      <c r="Z50" s="3">
        <v>10</v>
      </c>
      <c r="AA50" s="3">
        <v>6</v>
      </c>
      <c r="AB50" s="3">
        <v>10</v>
      </c>
      <c r="AC50" s="3">
        <v>9</v>
      </c>
      <c r="AD50" s="3">
        <v>10</v>
      </c>
      <c r="AE50" s="3">
        <v>9</v>
      </c>
      <c r="AF50" s="3">
        <v>9</v>
      </c>
      <c r="AG50" s="3">
        <v>8</v>
      </c>
      <c r="AH50" s="3">
        <v>12</v>
      </c>
      <c r="AI50" s="3">
        <v>9</v>
      </c>
      <c r="AJ50" s="3">
        <v>7</v>
      </c>
      <c r="AK50" s="3">
        <v>20</v>
      </c>
      <c r="AL50" s="3">
        <v>13</v>
      </c>
      <c r="AM50" s="3">
        <v>9</v>
      </c>
      <c r="AN50" s="3">
        <v>7</v>
      </c>
      <c r="AO50" s="3">
        <v>7</v>
      </c>
      <c r="AP50" s="3">
        <v>7</v>
      </c>
      <c r="AQ50" s="3">
        <v>7</v>
      </c>
      <c r="AR50" s="3">
        <v>5</v>
      </c>
      <c r="AS50" s="3">
        <v>3</v>
      </c>
      <c r="AT50" s="3">
        <v>7</v>
      </c>
      <c r="AU50" s="3">
        <v>7</v>
      </c>
      <c r="AV50" s="3">
        <v>6</v>
      </c>
      <c r="AW50" s="10">
        <v>5</v>
      </c>
    </row>
    <row r="51" spans="1:49" x14ac:dyDescent="0.35">
      <c r="A51" s="27" t="s">
        <v>335</v>
      </c>
      <c r="B51" s="3" t="s">
        <v>162</v>
      </c>
      <c r="C51" s="145">
        <f t="shared" si="6"/>
        <v>144.67391304347825</v>
      </c>
      <c r="D51" s="145">
        <v>55</v>
      </c>
      <c r="E51" s="145">
        <v>86</v>
      </c>
      <c r="F51" s="145">
        <v>314</v>
      </c>
      <c r="G51" s="145">
        <v>648</v>
      </c>
      <c r="H51" s="145">
        <v>746</v>
      </c>
      <c r="I51" s="145">
        <v>979</v>
      </c>
      <c r="J51" s="145">
        <v>654</v>
      </c>
      <c r="K51" s="145">
        <v>399</v>
      </c>
      <c r="L51" s="145">
        <v>166</v>
      </c>
      <c r="M51" s="145">
        <v>187</v>
      </c>
      <c r="N51" s="145">
        <v>92</v>
      </c>
      <c r="O51" s="145">
        <v>55</v>
      </c>
      <c r="P51" s="145">
        <v>266</v>
      </c>
      <c r="Q51" s="145">
        <v>388</v>
      </c>
      <c r="R51" s="145">
        <v>597</v>
      </c>
      <c r="S51" s="145">
        <v>31</v>
      </c>
      <c r="T51" s="145">
        <v>188</v>
      </c>
      <c r="U51" s="145">
        <v>16</v>
      </c>
      <c r="V51" s="145">
        <v>31</v>
      </c>
      <c r="W51" s="145">
        <v>125</v>
      </c>
      <c r="X51" s="145">
        <v>78</v>
      </c>
      <c r="Y51" s="145">
        <v>125</v>
      </c>
      <c r="Z51" s="145">
        <v>78</v>
      </c>
      <c r="AA51" s="145">
        <v>31</v>
      </c>
      <c r="AB51" s="145">
        <v>0</v>
      </c>
      <c r="AC51" s="145">
        <v>64</v>
      </c>
      <c r="AD51" s="145">
        <v>32</v>
      </c>
      <c r="AE51" s="145">
        <v>128</v>
      </c>
      <c r="AF51" s="145">
        <v>32</v>
      </c>
      <c r="AG51" s="145">
        <v>0</v>
      </c>
      <c r="AH51" s="145">
        <v>0</v>
      </c>
      <c r="AI51" s="145">
        <v>0</v>
      </c>
      <c r="AJ51" s="145">
        <v>0</v>
      </c>
      <c r="AK51" s="145">
        <v>0</v>
      </c>
      <c r="AL51" s="145">
        <v>0</v>
      </c>
      <c r="AM51" s="145">
        <v>0</v>
      </c>
      <c r="AN51" s="145">
        <v>0</v>
      </c>
      <c r="AO51" s="145">
        <v>64</v>
      </c>
      <c r="AP51" s="145">
        <v>0</v>
      </c>
      <c r="AQ51" s="145">
        <v>0</v>
      </c>
      <c r="AR51" s="145">
        <v>0</v>
      </c>
      <c r="AS51" s="145">
        <v>0</v>
      </c>
      <c r="AT51" s="145">
        <v>0</v>
      </c>
      <c r="AU51" s="145">
        <v>0</v>
      </c>
      <c r="AV51" s="145">
        <v>0</v>
      </c>
      <c r="AW51" s="195">
        <v>0</v>
      </c>
    </row>
    <row r="52" spans="1:49" x14ac:dyDescent="0.35">
      <c r="A52" s="27" t="s">
        <v>335</v>
      </c>
      <c r="B52" s="3" t="s">
        <v>166</v>
      </c>
      <c r="C52" s="145">
        <f t="shared" si="6"/>
        <v>51.869565217391305</v>
      </c>
      <c r="D52" s="145">
        <v>55</v>
      </c>
      <c r="E52" s="145">
        <v>43</v>
      </c>
      <c r="F52" s="145">
        <v>105</v>
      </c>
      <c r="G52" s="145">
        <v>162</v>
      </c>
      <c r="H52" s="145">
        <v>249</v>
      </c>
      <c r="I52" s="145">
        <v>196</v>
      </c>
      <c r="J52" s="145">
        <v>163</v>
      </c>
      <c r="K52" s="145">
        <v>133</v>
      </c>
      <c r="L52" s="145">
        <v>166</v>
      </c>
      <c r="M52" s="145">
        <v>47</v>
      </c>
      <c r="N52" s="145">
        <v>31</v>
      </c>
      <c r="O52" s="145">
        <v>55</v>
      </c>
      <c r="P52" s="145">
        <v>89</v>
      </c>
      <c r="Q52" s="145">
        <v>129</v>
      </c>
      <c r="R52" s="145">
        <v>298</v>
      </c>
      <c r="S52" s="145">
        <v>31</v>
      </c>
      <c r="T52" s="145">
        <v>47</v>
      </c>
      <c r="U52" s="145">
        <v>16</v>
      </c>
      <c r="V52" s="145">
        <v>31</v>
      </c>
      <c r="W52" s="145">
        <v>31</v>
      </c>
      <c r="X52" s="145">
        <v>39</v>
      </c>
      <c r="Y52" s="145">
        <v>42</v>
      </c>
      <c r="Z52" s="145">
        <v>26</v>
      </c>
      <c r="AA52" s="145">
        <v>31</v>
      </c>
      <c r="AB52" s="145">
        <v>0</v>
      </c>
      <c r="AC52" s="145">
        <v>32</v>
      </c>
      <c r="AD52" s="145">
        <v>32</v>
      </c>
      <c r="AE52" s="145">
        <v>43</v>
      </c>
      <c r="AF52" s="145">
        <v>32</v>
      </c>
      <c r="AG52" s="145">
        <v>0</v>
      </c>
      <c r="AH52" s="145">
        <v>0</v>
      </c>
      <c r="AI52" s="145">
        <v>0</v>
      </c>
      <c r="AJ52" s="145">
        <v>0</v>
      </c>
      <c r="AK52" s="145">
        <v>0</v>
      </c>
      <c r="AL52" s="145">
        <v>0</v>
      </c>
      <c r="AM52" s="145">
        <v>0</v>
      </c>
      <c r="AN52" s="145">
        <v>0</v>
      </c>
      <c r="AO52" s="145">
        <v>32</v>
      </c>
      <c r="AP52" s="145">
        <v>0</v>
      </c>
      <c r="AQ52" s="145">
        <v>0</v>
      </c>
      <c r="AR52" s="145">
        <v>0</v>
      </c>
      <c r="AS52" s="145">
        <v>0</v>
      </c>
      <c r="AT52" s="145">
        <v>0</v>
      </c>
      <c r="AU52" s="145">
        <v>0</v>
      </c>
      <c r="AV52" s="145">
        <v>0</v>
      </c>
      <c r="AW52" s="195">
        <v>0</v>
      </c>
    </row>
    <row r="53" spans="1:49" x14ac:dyDescent="0.35">
      <c r="A53" s="27" t="s">
        <v>335</v>
      </c>
      <c r="B53" s="3" t="s">
        <v>133</v>
      </c>
      <c r="C53" s="4">
        <f t="shared" si="6"/>
        <v>8.8260869565217384</v>
      </c>
      <c r="D53" s="3">
        <v>2</v>
      </c>
      <c r="E53" s="3">
        <v>4</v>
      </c>
      <c r="F53" s="3">
        <v>22</v>
      </c>
      <c r="G53" s="3">
        <v>43</v>
      </c>
      <c r="H53" s="3">
        <v>48</v>
      </c>
      <c r="I53" s="3">
        <v>59</v>
      </c>
      <c r="J53" s="3">
        <v>41</v>
      </c>
      <c r="K53" s="3">
        <v>26</v>
      </c>
      <c r="L53" s="3">
        <v>6</v>
      </c>
      <c r="M53" s="3">
        <v>9</v>
      </c>
      <c r="N53" s="3">
        <v>6</v>
      </c>
      <c r="O53" s="3">
        <v>2</v>
      </c>
      <c r="P53" s="3">
        <v>17</v>
      </c>
      <c r="Q53" s="3">
        <v>24</v>
      </c>
      <c r="R53" s="3">
        <v>32</v>
      </c>
      <c r="S53" s="3">
        <v>2</v>
      </c>
      <c r="T53" s="3">
        <v>12</v>
      </c>
      <c r="U53" s="3">
        <v>1</v>
      </c>
      <c r="V53" s="3">
        <v>2</v>
      </c>
      <c r="W53" s="3">
        <v>8</v>
      </c>
      <c r="X53" s="3">
        <v>5</v>
      </c>
      <c r="Y53" s="3">
        <v>8</v>
      </c>
      <c r="Z53" s="3">
        <v>5</v>
      </c>
      <c r="AA53" s="3">
        <v>2</v>
      </c>
      <c r="AB53" s="3">
        <v>0</v>
      </c>
      <c r="AC53" s="3">
        <v>4</v>
      </c>
      <c r="AD53" s="3">
        <v>2</v>
      </c>
      <c r="AE53" s="3">
        <v>8</v>
      </c>
      <c r="AF53" s="3">
        <v>2</v>
      </c>
      <c r="AG53" s="3">
        <v>0</v>
      </c>
      <c r="AH53" s="3">
        <v>0</v>
      </c>
      <c r="AI53" s="3">
        <v>0</v>
      </c>
      <c r="AJ53" s="3">
        <v>0</v>
      </c>
      <c r="AK53" s="3">
        <v>0</v>
      </c>
      <c r="AL53" s="3">
        <v>0</v>
      </c>
      <c r="AM53" s="3">
        <v>0</v>
      </c>
      <c r="AN53" s="3">
        <v>0</v>
      </c>
      <c r="AO53" s="3">
        <v>4</v>
      </c>
      <c r="AP53" s="3">
        <v>0</v>
      </c>
      <c r="AQ53" s="3">
        <v>0</v>
      </c>
      <c r="AR53" s="3">
        <v>0</v>
      </c>
      <c r="AS53" s="3">
        <v>0</v>
      </c>
      <c r="AT53" s="3">
        <v>0</v>
      </c>
      <c r="AU53" s="3">
        <v>0</v>
      </c>
      <c r="AV53" s="3">
        <v>0</v>
      </c>
      <c r="AW53" s="10">
        <v>0</v>
      </c>
    </row>
    <row r="54" spans="1:49" x14ac:dyDescent="0.35">
      <c r="A54" s="27" t="s">
        <v>335</v>
      </c>
      <c r="B54" s="3" t="s">
        <v>167</v>
      </c>
      <c r="C54" s="4">
        <f t="shared" si="6"/>
        <v>0</v>
      </c>
      <c r="D54" s="4">
        <v>0</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16">
        <v>0</v>
      </c>
    </row>
    <row r="55" spans="1:49" x14ac:dyDescent="0.35">
      <c r="A55" s="27" t="s">
        <v>335</v>
      </c>
      <c r="B55" s="3" t="s">
        <v>132</v>
      </c>
      <c r="C55" s="4">
        <f t="shared" si="6"/>
        <v>1.5434782608695652</v>
      </c>
      <c r="D55" s="3">
        <v>1</v>
      </c>
      <c r="E55" s="3">
        <v>2</v>
      </c>
      <c r="F55" s="3">
        <v>3</v>
      </c>
      <c r="G55" s="3">
        <v>4</v>
      </c>
      <c r="H55" s="3">
        <v>3</v>
      </c>
      <c r="I55" s="3">
        <v>5</v>
      </c>
      <c r="J55" s="3">
        <v>4</v>
      </c>
      <c r="K55" s="3">
        <v>3</v>
      </c>
      <c r="L55" s="3">
        <v>1</v>
      </c>
      <c r="M55" s="3">
        <v>4</v>
      </c>
      <c r="N55" s="3">
        <v>3</v>
      </c>
      <c r="O55" s="3">
        <v>1</v>
      </c>
      <c r="P55" s="3">
        <v>3</v>
      </c>
      <c r="Q55" s="3">
        <v>3</v>
      </c>
      <c r="R55" s="3">
        <v>2</v>
      </c>
      <c r="S55" s="3">
        <v>1</v>
      </c>
      <c r="T55" s="3">
        <v>4</v>
      </c>
      <c r="U55" s="3">
        <v>1</v>
      </c>
      <c r="V55" s="3">
        <v>1</v>
      </c>
      <c r="W55" s="3">
        <v>4</v>
      </c>
      <c r="X55" s="3">
        <v>2</v>
      </c>
      <c r="Y55" s="3">
        <v>3</v>
      </c>
      <c r="Z55" s="3">
        <v>3</v>
      </c>
      <c r="AA55" s="3">
        <v>1</v>
      </c>
      <c r="AB55" s="3">
        <v>0</v>
      </c>
      <c r="AC55" s="3">
        <v>2</v>
      </c>
      <c r="AD55" s="3">
        <v>1</v>
      </c>
      <c r="AE55" s="3">
        <v>3</v>
      </c>
      <c r="AF55" s="3">
        <v>1</v>
      </c>
      <c r="AG55" s="3">
        <v>0</v>
      </c>
      <c r="AH55" s="3">
        <v>0</v>
      </c>
      <c r="AI55" s="3">
        <v>0</v>
      </c>
      <c r="AJ55" s="3">
        <v>0</v>
      </c>
      <c r="AK55" s="3">
        <v>0</v>
      </c>
      <c r="AL55" s="3">
        <v>0</v>
      </c>
      <c r="AM55" s="3">
        <v>0</v>
      </c>
      <c r="AN55" s="3">
        <v>0</v>
      </c>
      <c r="AO55" s="3">
        <v>2</v>
      </c>
      <c r="AP55" s="3">
        <v>0</v>
      </c>
      <c r="AQ55" s="3">
        <v>0</v>
      </c>
      <c r="AR55" s="3">
        <v>0</v>
      </c>
      <c r="AS55" s="3">
        <v>0</v>
      </c>
      <c r="AT55" s="3">
        <v>0</v>
      </c>
      <c r="AU55" s="3">
        <v>0</v>
      </c>
      <c r="AV55" s="3">
        <v>0</v>
      </c>
      <c r="AW55" s="10">
        <v>0</v>
      </c>
    </row>
    <row r="56" spans="1:49" x14ac:dyDescent="0.35">
      <c r="A56" s="27" t="s">
        <v>336</v>
      </c>
      <c r="B56" s="3" t="s">
        <v>162</v>
      </c>
      <c r="C56" s="145">
        <f t="shared" si="6"/>
        <v>143.5</v>
      </c>
      <c r="D56" s="145">
        <v>220</v>
      </c>
      <c r="E56" s="145">
        <v>220</v>
      </c>
      <c r="F56" s="145">
        <v>190</v>
      </c>
      <c r="G56" s="145">
        <v>0</v>
      </c>
      <c r="H56" s="145">
        <v>468</v>
      </c>
      <c r="I56" s="145">
        <v>220</v>
      </c>
      <c r="J56" s="145">
        <v>270</v>
      </c>
      <c r="K56" s="145">
        <v>676</v>
      </c>
      <c r="L56" s="145">
        <v>431</v>
      </c>
      <c r="M56" s="145">
        <v>165</v>
      </c>
      <c r="N56" s="145">
        <v>0</v>
      </c>
      <c r="O56" s="145">
        <v>80</v>
      </c>
      <c r="P56" s="145">
        <v>0</v>
      </c>
      <c r="Q56" s="145">
        <v>0</v>
      </c>
      <c r="R56" s="145">
        <v>160</v>
      </c>
      <c r="S56" s="145">
        <v>58</v>
      </c>
      <c r="T56" s="145">
        <v>160</v>
      </c>
      <c r="U56" s="145">
        <v>220</v>
      </c>
      <c r="V56" s="145">
        <v>80</v>
      </c>
      <c r="W56" s="145">
        <v>740</v>
      </c>
      <c r="X56" s="145">
        <v>220</v>
      </c>
      <c r="Y56" s="145">
        <v>0</v>
      </c>
      <c r="Z56" s="145">
        <v>190</v>
      </c>
      <c r="AA56" s="145">
        <v>110</v>
      </c>
      <c r="AB56" s="145">
        <v>0</v>
      </c>
      <c r="AC56" s="145">
        <v>110</v>
      </c>
      <c r="AD56" s="145">
        <v>0</v>
      </c>
      <c r="AE56" s="145">
        <v>300</v>
      </c>
      <c r="AF56" s="145">
        <v>80</v>
      </c>
      <c r="AG56" s="145">
        <v>300</v>
      </c>
      <c r="AH56" s="145">
        <v>165</v>
      </c>
      <c r="AI56" s="145">
        <v>0</v>
      </c>
      <c r="AJ56" s="145">
        <v>110</v>
      </c>
      <c r="AK56" s="145">
        <v>0</v>
      </c>
      <c r="AL56" s="145">
        <v>0</v>
      </c>
      <c r="AM56" s="145">
        <v>0</v>
      </c>
      <c r="AN56" s="145">
        <v>190</v>
      </c>
      <c r="AO56" s="145">
        <v>0</v>
      </c>
      <c r="AP56" s="145">
        <v>168</v>
      </c>
      <c r="AQ56" s="145">
        <v>0</v>
      </c>
      <c r="AR56" s="145">
        <v>80</v>
      </c>
      <c r="AS56" s="145">
        <v>0</v>
      </c>
      <c r="AT56" s="145">
        <v>0</v>
      </c>
      <c r="AU56" s="145">
        <v>0</v>
      </c>
      <c r="AV56" s="145">
        <v>220</v>
      </c>
      <c r="AW56" s="195">
        <v>0</v>
      </c>
    </row>
    <row r="57" spans="1:49" x14ac:dyDescent="0.35">
      <c r="A57" s="27" t="s">
        <v>336</v>
      </c>
      <c r="B57" s="3" t="s">
        <v>166</v>
      </c>
      <c r="C57" s="145">
        <f t="shared" si="6"/>
        <v>71.173913043478265</v>
      </c>
      <c r="D57" s="145">
        <v>110</v>
      </c>
      <c r="E57" s="145">
        <v>110</v>
      </c>
      <c r="F57" s="145">
        <v>95</v>
      </c>
      <c r="G57" s="145">
        <v>0</v>
      </c>
      <c r="H57" s="145">
        <v>117</v>
      </c>
      <c r="I57" s="145">
        <v>110</v>
      </c>
      <c r="J57" s="145">
        <v>90</v>
      </c>
      <c r="K57" s="145">
        <v>225</v>
      </c>
      <c r="L57" s="145">
        <v>108</v>
      </c>
      <c r="M57" s="145">
        <v>83</v>
      </c>
      <c r="N57" s="145">
        <v>0</v>
      </c>
      <c r="O57" s="145">
        <v>80</v>
      </c>
      <c r="P57" s="145">
        <v>0</v>
      </c>
      <c r="Q57" s="145">
        <v>0</v>
      </c>
      <c r="R57" s="145">
        <v>80</v>
      </c>
      <c r="S57" s="145">
        <v>58</v>
      </c>
      <c r="T57" s="145">
        <v>80</v>
      </c>
      <c r="U57" s="145">
        <v>110</v>
      </c>
      <c r="V57" s="145">
        <v>80</v>
      </c>
      <c r="W57" s="145">
        <v>106</v>
      </c>
      <c r="X57" s="145">
        <v>220</v>
      </c>
      <c r="Y57" s="145">
        <v>0</v>
      </c>
      <c r="Z57" s="145">
        <v>190</v>
      </c>
      <c r="AA57" s="145">
        <v>110</v>
      </c>
      <c r="AB57" s="145">
        <v>0</v>
      </c>
      <c r="AC57" s="145">
        <v>110</v>
      </c>
      <c r="AD57" s="145">
        <v>0</v>
      </c>
      <c r="AE57" s="145">
        <v>100</v>
      </c>
      <c r="AF57" s="145">
        <v>80</v>
      </c>
      <c r="AG57" s="145">
        <v>150</v>
      </c>
      <c r="AH57" s="145">
        <v>83</v>
      </c>
      <c r="AI57" s="145">
        <v>0</v>
      </c>
      <c r="AJ57" s="145">
        <v>110</v>
      </c>
      <c r="AK57" s="145">
        <v>0</v>
      </c>
      <c r="AL57" s="145">
        <v>0</v>
      </c>
      <c r="AM57" s="145">
        <v>0</v>
      </c>
      <c r="AN57" s="145">
        <v>95</v>
      </c>
      <c r="AO57" s="145">
        <v>0</v>
      </c>
      <c r="AP57" s="145">
        <v>84</v>
      </c>
      <c r="AQ57" s="145">
        <v>0</v>
      </c>
      <c r="AR57" s="145">
        <v>80</v>
      </c>
      <c r="AS57" s="145">
        <v>0</v>
      </c>
      <c r="AT57" s="145">
        <v>0</v>
      </c>
      <c r="AU57" s="145">
        <v>0</v>
      </c>
      <c r="AV57" s="145">
        <v>220</v>
      </c>
      <c r="AW57" s="195">
        <v>0</v>
      </c>
    </row>
    <row r="58" spans="1:49" x14ac:dyDescent="0.35">
      <c r="A58" s="27" t="s">
        <v>336</v>
      </c>
      <c r="B58" s="3" t="s">
        <v>133</v>
      </c>
      <c r="C58" s="4">
        <f t="shared" si="6"/>
        <v>2.347826086956522</v>
      </c>
      <c r="D58" s="3">
        <v>4</v>
      </c>
      <c r="E58" s="3">
        <v>4</v>
      </c>
      <c r="F58" s="3">
        <v>3</v>
      </c>
      <c r="G58" s="3">
        <v>0</v>
      </c>
      <c r="H58" s="3">
        <v>8</v>
      </c>
      <c r="I58" s="3">
        <v>4</v>
      </c>
      <c r="J58" s="3">
        <v>4</v>
      </c>
      <c r="K58" s="3">
        <v>10</v>
      </c>
      <c r="L58" s="3">
        <v>6</v>
      </c>
      <c r="M58" s="3">
        <v>3</v>
      </c>
      <c r="N58" s="3">
        <v>0</v>
      </c>
      <c r="O58" s="3">
        <v>1</v>
      </c>
      <c r="P58" s="3">
        <v>0</v>
      </c>
      <c r="Q58" s="3">
        <v>0</v>
      </c>
      <c r="R58" s="3">
        <v>2</v>
      </c>
      <c r="S58" s="3">
        <v>1</v>
      </c>
      <c r="T58" s="3">
        <v>2</v>
      </c>
      <c r="U58" s="3">
        <v>4</v>
      </c>
      <c r="V58" s="3">
        <v>1</v>
      </c>
      <c r="W58" s="3">
        <v>13</v>
      </c>
      <c r="X58" s="3">
        <v>4</v>
      </c>
      <c r="Y58" s="3">
        <v>0</v>
      </c>
      <c r="Z58" s="3">
        <v>3</v>
      </c>
      <c r="AA58" s="3">
        <v>2</v>
      </c>
      <c r="AB58" s="3">
        <v>0</v>
      </c>
      <c r="AC58" s="3">
        <v>2</v>
      </c>
      <c r="AD58" s="3">
        <v>0</v>
      </c>
      <c r="AE58" s="3">
        <v>5</v>
      </c>
      <c r="AF58" s="3">
        <v>1</v>
      </c>
      <c r="AG58" s="3">
        <v>5</v>
      </c>
      <c r="AH58" s="3">
        <v>3</v>
      </c>
      <c r="AI58" s="3">
        <v>0</v>
      </c>
      <c r="AJ58" s="3">
        <v>2</v>
      </c>
      <c r="AK58" s="3">
        <v>0</v>
      </c>
      <c r="AL58" s="3">
        <v>0</v>
      </c>
      <c r="AM58" s="3">
        <v>0</v>
      </c>
      <c r="AN58" s="3">
        <v>3</v>
      </c>
      <c r="AO58" s="3">
        <v>0</v>
      </c>
      <c r="AP58" s="3">
        <v>3</v>
      </c>
      <c r="AQ58" s="3">
        <v>0</v>
      </c>
      <c r="AR58" s="3">
        <v>1</v>
      </c>
      <c r="AS58" s="3">
        <v>0</v>
      </c>
      <c r="AT58" s="3">
        <v>0</v>
      </c>
      <c r="AU58" s="3">
        <v>0</v>
      </c>
      <c r="AV58" s="3">
        <v>4</v>
      </c>
      <c r="AW58" s="10">
        <v>0</v>
      </c>
    </row>
    <row r="59" spans="1:49" x14ac:dyDescent="0.35">
      <c r="A59" s="27" t="s">
        <v>336</v>
      </c>
      <c r="B59" s="3" t="s">
        <v>167</v>
      </c>
      <c r="C59" s="4">
        <f t="shared" si="6"/>
        <v>0</v>
      </c>
      <c r="D59" s="4">
        <v>0</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16">
        <v>0</v>
      </c>
    </row>
    <row r="60" spans="1:49" x14ac:dyDescent="0.35">
      <c r="A60" s="27" t="s">
        <v>336</v>
      </c>
      <c r="B60" s="3" t="s">
        <v>132</v>
      </c>
      <c r="C60" s="4">
        <f t="shared" si="6"/>
        <v>1.2826086956521738</v>
      </c>
      <c r="D60" s="3">
        <v>2</v>
      </c>
      <c r="E60" s="3">
        <v>2</v>
      </c>
      <c r="F60" s="3">
        <v>2</v>
      </c>
      <c r="G60" s="3">
        <v>0</v>
      </c>
      <c r="H60" s="3">
        <v>4</v>
      </c>
      <c r="I60" s="3">
        <v>2</v>
      </c>
      <c r="J60" s="3">
        <v>3</v>
      </c>
      <c r="K60" s="3">
        <v>3</v>
      </c>
      <c r="L60" s="3">
        <v>4</v>
      </c>
      <c r="M60" s="3">
        <v>2</v>
      </c>
      <c r="N60" s="3">
        <v>0</v>
      </c>
      <c r="O60" s="3">
        <v>1</v>
      </c>
      <c r="P60" s="3">
        <v>0</v>
      </c>
      <c r="Q60" s="3">
        <v>0</v>
      </c>
      <c r="R60" s="3">
        <v>2</v>
      </c>
      <c r="S60" s="3">
        <v>1</v>
      </c>
      <c r="T60" s="3">
        <v>2</v>
      </c>
      <c r="U60" s="3">
        <v>2</v>
      </c>
      <c r="V60" s="3">
        <v>1</v>
      </c>
      <c r="W60" s="3">
        <v>7</v>
      </c>
      <c r="X60" s="3">
        <v>1</v>
      </c>
      <c r="Y60" s="3">
        <v>0</v>
      </c>
      <c r="Z60" s="3">
        <v>1</v>
      </c>
      <c r="AA60" s="3">
        <v>1</v>
      </c>
      <c r="AB60" s="3">
        <v>0</v>
      </c>
      <c r="AC60" s="3">
        <v>1</v>
      </c>
      <c r="AD60" s="3">
        <v>0</v>
      </c>
      <c r="AE60" s="3">
        <v>3</v>
      </c>
      <c r="AF60" s="3">
        <v>1</v>
      </c>
      <c r="AG60" s="3">
        <v>2</v>
      </c>
      <c r="AH60" s="3">
        <v>2</v>
      </c>
      <c r="AI60" s="3">
        <v>0</v>
      </c>
      <c r="AJ60" s="3">
        <v>1</v>
      </c>
      <c r="AK60" s="3">
        <v>0</v>
      </c>
      <c r="AL60" s="3">
        <v>0</v>
      </c>
      <c r="AM60" s="3">
        <v>0</v>
      </c>
      <c r="AN60" s="3">
        <v>2</v>
      </c>
      <c r="AO60" s="3">
        <v>0</v>
      </c>
      <c r="AP60" s="3">
        <v>2</v>
      </c>
      <c r="AQ60" s="3">
        <v>0</v>
      </c>
      <c r="AR60" s="3">
        <v>1</v>
      </c>
      <c r="AS60" s="3">
        <v>0</v>
      </c>
      <c r="AT60" s="3">
        <v>0</v>
      </c>
      <c r="AU60" s="3">
        <v>0</v>
      </c>
      <c r="AV60" s="3">
        <v>1</v>
      </c>
      <c r="AW60" s="10">
        <v>0</v>
      </c>
    </row>
    <row r="61" spans="1:49" x14ac:dyDescent="0.35">
      <c r="A61" s="27" t="s">
        <v>337</v>
      </c>
      <c r="B61" s="3" t="s">
        <v>162</v>
      </c>
      <c r="C61" s="145">
        <f t="shared" si="6"/>
        <v>15345.08695652174</v>
      </c>
      <c r="D61" s="145">
        <v>13442</v>
      </c>
      <c r="E61" s="145">
        <v>13505</v>
      </c>
      <c r="F61" s="145">
        <v>13787</v>
      </c>
      <c r="G61" s="145">
        <v>12959</v>
      </c>
      <c r="H61" s="145">
        <v>15721</v>
      </c>
      <c r="I61" s="145">
        <v>15022</v>
      </c>
      <c r="J61" s="145">
        <v>13474</v>
      </c>
      <c r="K61" s="145">
        <v>14539</v>
      </c>
      <c r="L61" s="145">
        <v>11054</v>
      </c>
      <c r="M61" s="145">
        <v>13421</v>
      </c>
      <c r="N61" s="145">
        <v>12246</v>
      </c>
      <c r="O61" s="145">
        <v>12111</v>
      </c>
      <c r="P61" s="145">
        <v>18813</v>
      </c>
      <c r="Q61" s="145">
        <v>18745</v>
      </c>
      <c r="R61" s="145">
        <v>21879</v>
      </c>
      <c r="S61" s="145">
        <v>19933</v>
      </c>
      <c r="T61" s="145">
        <v>20992</v>
      </c>
      <c r="U61" s="145">
        <v>20947</v>
      </c>
      <c r="V61" s="145">
        <v>19154</v>
      </c>
      <c r="W61" s="145">
        <v>24912</v>
      </c>
      <c r="X61" s="145">
        <v>22555</v>
      </c>
      <c r="Y61" s="145">
        <v>21582</v>
      </c>
      <c r="Z61" s="145">
        <v>21234</v>
      </c>
      <c r="AA61" s="145">
        <v>20624</v>
      </c>
      <c r="AB61" s="145">
        <v>18260</v>
      </c>
      <c r="AC61" s="145">
        <v>18677</v>
      </c>
      <c r="AD61" s="145">
        <v>19464</v>
      </c>
      <c r="AE61" s="145">
        <v>19149</v>
      </c>
      <c r="AF61" s="145">
        <v>21503</v>
      </c>
      <c r="AG61" s="145">
        <v>21555</v>
      </c>
      <c r="AH61" s="145">
        <v>18750</v>
      </c>
      <c r="AI61" s="145">
        <v>17267</v>
      </c>
      <c r="AJ61" s="145">
        <v>17748</v>
      </c>
      <c r="AK61" s="145">
        <v>18595</v>
      </c>
      <c r="AL61" s="145">
        <v>12923</v>
      </c>
      <c r="AM61" s="145">
        <v>12858</v>
      </c>
      <c r="AN61" s="145">
        <v>15313</v>
      </c>
      <c r="AO61" s="145">
        <v>11011</v>
      </c>
      <c r="AP61" s="145">
        <v>8187</v>
      </c>
      <c r="AQ61" s="145">
        <v>1503</v>
      </c>
      <c r="AR61" s="145">
        <v>2589</v>
      </c>
      <c r="AS61" s="145">
        <v>3599</v>
      </c>
      <c r="AT61" s="145">
        <v>11175</v>
      </c>
      <c r="AU61" s="145">
        <v>6900</v>
      </c>
      <c r="AV61" s="145">
        <v>8500</v>
      </c>
      <c r="AW61" s="195">
        <v>7697</v>
      </c>
    </row>
    <row r="62" spans="1:49" x14ac:dyDescent="0.35">
      <c r="A62" s="27" t="s">
        <v>337</v>
      </c>
      <c r="B62" s="3" t="s">
        <v>166</v>
      </c>
      <c r="C62" s="145">
        <f t="shared" si="6"/>
        <v>483.56521739130437</v>
      </c>
      <c r="D62" s="145">
        <v>354</v>
      </c>
      <c r="E62" s="145">
        <v>329</v>
      </c>
      <c r="F62" s="145">
        <v>306</v>
      </c>
      <c r="G62" s="145">
        <v>370</v>
      </c>
      <c r="H62" s="145">
        <v>414</v>
      </c>
      <c r="I62" s="145">
        <v>327</v>
      </c>
      <c r="J62" s="145">
        <v>374</v>
      </c>
      <c r="K62" s="145">
        <v>338</v>
      </c>
      <c r="L62" s="145">
        <v>270</v>
      </c>
      <c r="M62" s="145">
        <v>292</v>
      </c>
      <c r="N62" s="145">
        <v>299</v>
      </c>
      <c r="O62" s="145">
        <v>303</v>
      </c>
      <c r="P62" s="145">
        <v>448</v>
      </c>
      <c r="Q62" s="145">
        <v>625</v>
      </c>
      <c r="R62" s="145">
        <v>561</v>
      </c>
      <c r="S62" s="145">
        <v>570</v>
      </c>
      <c r="T62" s="145">
        <v>538</v>
      </c>
      <c r="U62" s="145">
        <v>524</v>
      </c>
      <c r="V62" s="145">
        <v>467</v>
      </c>
      <c r="W62" s="145">
        <v>542</v>
      </c>
      <c r="X62" s="145">
        <v>470</v>
      </c>
      <c r="Y62" s="145">
        <v>553</v>
      </c>
      <c r="Z62" s="145">
        <v>607</v>
      </c>
      <c r="AA62" s="145">
        <v>557</v>
      </c>
      <c r="AB62" s="145">
        <v>468</v>
      </c>
      <c r="AC62" s="145">
        <v>519</v>
      </c>
      <c r="AD62" s="145">
        <v>541</v>
      </c>
      <c r="AE62" s="145">
        <v>547</v>
      </c>
      <c r="AF62" s="145">
        <v>551</v>
      </c>
      <c r="AG62" s="145">
        <v>567</v>
      </c>
      <c r="AH62" s="145">
        <v>625</v>
      </c>
      <c r="AI62" s="145">
        <v>523</v>
      </c>
      <c r="AJ62" s="145">
        <v>573</v>
      </c>
      <c r="AK62" s="145">
        <v>600</v>
      </c>
      <c r="AL62" s="145">
        <v>479</v>
      </c>
      <c r="AM62" s="145">
        <v>643</v>
      </c>
      <c r="AN62" s="145">
        <v>494</v>
      </c>
      <c r="AO62" s="145">
        <v>501</v>
      </c>
      <c r="AP62" s="145">
        <v>455</v>
      </c>
      <c r="AQ62" s="145">
        <v>376</v>
      </c>
      <c r="AR62" s="145">
        <v>288</v>
      </c>
      <c r="AS62" s="145">
        <v>360</v>
      </c>
      <c r="AT62" s="145">
        <v>657</v>
      </c>
      <c r="AU62" s="145">
        <v>690</v>
      </c>
      <c r="AV62" s="145">
        <v>708</v>
      </c>
      <c r="AW62" s="195">
        <v>641</v>
      </c>
    </row>
    <row r="63" spans="1:49" x14ac:dyDescent="0.35">
      <c r="A63" s="27" t="s">
        <v>337</v>
      </c>
      <c r="B63" s="3" t="s">
        <v>133</v>
      </c>
      <c r="C63" s="4">
        <f t="shared" si="6"/>
        <v>180.60869565217391</v>
      </c>
      <c r="D63" s="4">
        <v>197</v>
      </c>
      <c r="E63" s="4">
        <v>182</v>
      </c>
      <c r="F63" s="4">
        <v>156</v>
      </c>
      <c r="G63" s="4">
        <v>112</v>
      </c>
      <c r="H63" s="4">
        <v>117</v>
      </c>
      <c r="I63" s="4">
        <v>150</v>
      </c>
      <c r="J63" s="4">
        <v>135</v>
      </c>
      <c r="K63" s="4">
        <v>151</v>
      </c>
      <c r="L63" s="4">
        <v>135</v>
      </c>
      <c r="M63" s="4">
        <v>173</v>
      </c>
      <c r="N63" s="4">
        <v>156</v>
      </c>
      <c r="O63" s="4">
        <v>157</v>
      </c>
      <c r="P63" s="4">
        <v>213</v>
      </c>
      <c r="Q63" s="4">
        <v>196</v>
      </c>
      <c r="R63" s="4">
        <v>239</v>
      </c>
      <c r="S63" s="4">
        <v>225</v>
      </c>
      <c r="T63" s="4">
        <v>223</v>
      </c>
      <c r="U63" s="4">
        <v>232</v>
      </c>
      <c r="V63" s="4">
        <v>225</v>
      </c>
      <c r="W63" s="4">
        <v>272</v>
      </c>
      <c r="X63" s="4">
        <v>255</v>
      </c>
      <c r="Y63" s="4">
        <v>262</v>
      </c>
      <c r="Z63" s="4">
        <v>245</v>
      </c>
      <c r="AA63" s="4">
        <v>260</v>
      </c>
      <c r="AB63" s="4">
        <v>231</v>
      </c>
      <c r="AC63" s="4">
        <v>227</v>
      </c>
      <c r="AD63" s="4">
        <v>238</v>
      </c>
      <c r="AE63" s="4">
        <v>234</v>
      </c>
      <c r="AF63" s="4">
        <v>240</v>
      </c>
      <c r="AG63" s="4">
        <v>254</v>
      </c>
      <c r="AH63" s="4">
        <v>237</v>
      </c>
      <c r="AI63" s="4">
        <v>230</v>
      </c>
      <c r="AJ63" s="4">
        <v>220</v>
      </c>
      <c r="AK63" s="4">
        <v>217</v>
      </c>
      <c r="AL63" s="4">
        <v>175</v>
      </c>
      <c r="AM63" s="4">
        <v>188</v>
      </c>
      <c r="AN63" s="4">
        <v>192</v>
      </c>
      <c r="AO63" s="4">
        <v>130</v>
      </c>
      <c r="AP63" s="4">
        <v>98</v>
      </c>
      <c r="AQ63" s="3">
        <v>26</v>
      </c>
      <c r="AR63" s="3">
        <v>40</v>
      </c>
      <c r="AS63" s="4">
        <v>52</v>
      </c>
      <c r="AT63" s="4">
        <v>133</v>
      </c>
      <c r="AU63" s="4">
        <v>83</v>
      </c>
      <c r="AV63" s="4">
        <v>101</v>
      </c>
      <c r="AW63" s="16">
        <v>94</v>
      </c>
    </row>
    <row r="64" spans="1:49" x14ac:dyDescent="0.35">
      <c r="A64" s="27" t="s">
        <v>337</v>
      </c>
      <c r="B64" s="3" t="s">
        <v>167</v>
      </c>
      <c r="C64" s="4">
        <f t="shared" si="6"/>
        <v>4665.6547548601266</v>
      </c>
      <c r="D64" s="4">
        <v>4096</v>
      </c>
      <c r="E64" s="4">
        <v>4318</v>
      </c>
      <c r="F64" s="4">
        <v>4729</v>
      </c>
      <c r="G64" s="4">
        <v>4767</v>
      </c>
      <c r="H64" s="4">
        <v>5913</v>
      </c>
      <c r="I64" s="4">
        <v>5351</v>
      </c>
      <c r="J64" s="4">
        <v>4719</v>
      </c>
      <c r="K64" s="4">
        <v>5126</v>
      </c>
      <c r="L64" s="4">
        <v>3670</v>
      </c>
      <c r="M64" s="4">
        <v>4357</v>
      </c>
      <c r="N64" s="4">
        <v>3954</v>
      </c>
      <c r="O64" s="4">
        <v>3738</v>
      </c>
      <c r="P64" s="4">
        <v>5228</v>
      </c>
      <c r="Q64" s="4">
        <v>5394</v>
      </c>
      <c r="R64" s="4">
        <v>6146</v>
      </c>
      <c r="S64" s="4">
        <v>5701</v>
      </c>
      <c r="T64" s="4">
        <v>5948</v>
      </c>
      <c r="U64" s="4">
        <v>5854</v>
      </c>
      <c r="V64" s="4">
        <v>5981</v>
      </c>
      <c r="W64" s="4">
        <v>7581</v>
      </c>
      <c r="X64" s="4">
        <v>6241</v>
      </c>
      <c r="Y64" s="4">
        <v>7019</v>
      </c>
      <c r="Z64" s="4">
        <v>7006</v>
      </c>
      <c r="AA64" s="4">
        <v>6508</v>
      </c>
      <c r="AB64" s="4">
        <v>5255</v>
      </c>
      <c r="AC64" s="4">
        <v>5531</v>
      </c>
      <c r="AD64" s="4">
        <v>5518</v>
      </c>
      <c r="AE64" s="4">
        <v>5581</v>
      </c>
      <c r="AF64" s="4">
        <v>6563</v>
      </c>
      <c r="AG64" s="4">
        <v>6413</v>
      </c>
      <c r="AH64" s="4">
        <v>5414</v>
      </c>
      <c r="AI64" s="4">
        <v>4834</v>
      </c>
      <c r="AJ64" s="4">
        <v>5211</v>
      </c>
      <c r="AK64" s="4">
        <v>5616</v>
      </c>
      <c r="AL64" s="4">
        <v>3620</v>
      </c>
      <c r="AM64" s="4">
        <v>3462</v>
      </c>
      <c r="AN64" s="4">
        <v>4392.1187235658144</v>
      </c>
      <c r="AO64" s="4">
        <v>3318</v>
      </c>
      <c r="AP64" s="4">
        <v>2440</v>
      </c>
      <c r="AQ64" s="4">
        <v>351</v>
      </c>
      <c r="AR64" s="4">
        <v>503</v>
      </c>
      <c r="AS64" s="4">
        <v>934</v>
      </c>
      <c r="AT64" s="4">
        <v>3281</v>
      </c>
      <c r="AU64" s="4">
        <v>2101</v>
      </c>
      <c r="AV64" s="4">
        <v>2608</v>
      </c>
      <c r="AW64" s="16">
        <v>2329</v>
      </c>
    </row>
    <row r="65" spans="1:49" x14ac:dyDescent="0.35">
      <c r="A65" s="27" t="s">
        <v>337</v>
      </c>
      <c r="B65" s="3" t="s">
        <v>132</v>
      </c>
      <c r="C65" s="4">
        <f t="shared" si="6"/>
        <v>32.630434782608695</v>
      </c>
      <c r="D65" s="4">
        <v>38</v>
      </c>
      <c r="E65" s="3">
        <v>41</v>
      </c>
      <c r="F65" s="3">
        <v>45</v>
      </c>
      <c r="G65" s="3">
        <v>35</v>
      </c>
      <c r="H65" s="4">
        <v>38</v>
      </c>
      <c r="I65" s="3">
        <v>46</v>
      </c>
      <c r="J65" s="4">
        <v>36</v>
      </c>
      <c r="K65" s="3">
        <v>43</v>
      </c>
      <c r="L65" s="3">
        <v>41</v>
      </c>
      <c r="M65" s="3">
        <v>46</v>
      </c>
      <c r="N65" s="3">
        <v>41</v>
      </c>
      <c r="O65" s="3">
        <v>40</v>
      </c>
      <c r="P65" s="3">
        <v>42</v>
      </c>
      <c r="Q65" s="3">
        <v>30</v>
      </c>
      <c r="R65" s="3">
        <v>39</v>
      </c>
      <c r="S65" s="4">
        <v>35</v>
      </c>
      <c r="T65" s="3">
        <v>39</v>
      </c>
      <c r="U65" s="3">
        <v>40</v>
      </c>
      <c r="V65" s="3">
        <v>41</v>
      </c>
      <c r="W65" s="3">
        <v>46</v>
      </c>
      <c r="X65" s="3">
        <v>48</v>
      </c>
      <c r="Y65" s="4">
        <v>39</v>
      </c>
      <c r="Z65" s="4">
        <v>35</v>
      </c>
      <c r="AA65" s="3">
        <v>37</v>
      </c>
      <c r="AB65" s="3">
        <v>39</v>
      </c>
      <c r="AC65" s="3">
        <v>36</v>
      </c>
      <c r="AD65" s="3">
        <v>36</v>
      </c>
      <c r="AE65" s="4">
        <v>35</v>
      </c>
      <c r="AF65" s="4">
        <v>39</v>
      </c>
      <c r="AG65" s="4">
        <v>38</v>
      </c>
      <c r="AH65" s="3">
        <v>30</v>
      </c>
      <c r="AI65" s="3">
        <v>33</v>
      </c>
      <c r="AJ65" s="4">
        <v>31</v>
      </c>
      <c r="AK65" s="3">
        <v>31</v>
      </c>
      <c r="AL65" s="3">
        <v>27</v>
      </c>
      <c r="AM65" s="3">
        <v>20</v>
      </c>
      <c r="AN65" s="3">
        <v>31</v>
      </c>
      <c r="AO65" s="3">
        <v>22</v>
      </c>
      <c r="AP65" s="3">
        <v>18</v>
      </c>
      <c r="AQ65" s="3">
        <v>4</v>
      </c>
      <c r="AR65" s="3">
        <v>9</v>
      </c>
      <c r="AS65" s="4">
        <v>10</v>
      </c>
      <c r="AT65" s="3">
        <v>17</v>
      </c>
      <c r="AU65" s="3">
        <v>10</v>
      </c>
      <c r="AV65" s="4">
        <v>12</v>
      </c>
      <c r="AW65" s="16">
        <v>12</v>
      </c>
    </row>
    <row r="66" spans="1:49" x14ac:dyDescent="0.35">
      <c r="A66" s="27" t="s">
        <v>342</v>
      </c>
      <c r="B66" s="3" t="s">
        <v>162</v>
      </c>
      <c r="C66" s="145">
        <f t="shared" si="6"/>
        <v>105.93478260869566</v>
      </c>
      <c r="D66" s="145">
        <v>0</v>
      </c>
      <c r="E66" s="145">
        <v>0</v>
      </c>
      <c r="F66" s="145">
        <v>0</v>
      </c>
      <c r="G66" s="145">
        <v>0</v>
      </c>
      <c r="H66" s="145">
        <v>0</v>
      </c>
      <c r="I66" s="145">
        <v>0</v>
      </c>
      <c r="J66" s="145">
        <v>0</v>
      </c>
      <c r="K66" s="145">
        <v>0</v>
      </c>
      <c r="L66" s="145">
        <v>0</v>
      </c>
      <c r="M66" s="145">
        <v>0</v>
      </c>
      <c r="N66" s="145">
        <v>0</v>
      </c>
      <c r="O66" s="145">
        <v>0</v>
      </c>
      <c r="P66" s="145">
        <v>0</v>
      </c>
      <c r="Q66" s="145">
        <v>0</v>
      </c>
      <c r="R66" s="145">
        <v>0</v>
      </c>
      <c r="S66" s="145">
        <v>0</v>
      </c>
      <c r="T66" s="145">
        <v>0</v>
      </c>
      <c r="U66" s="145">
        <v>0</v>
      </c>
      <c r="V66" s="145">
        <v>0</v>
      </c>
      <c r="W66" s="145">
        <v>0</v>
      </c>
      <c r="X66" s="145">
        <v>0</v>
      </c>
      <c r="Y66" s="145">
        <v>0</v>
      </c>
      <c r="Z66" s="145">
        <v>0</v>
      </c>
      <c r="AA66" s="145">
        <v>0</v>
      </c>
      <c r="AB66" s="145">
        <v>0</v>
      </c>
      <c r="AC66" s="145">
        <v>0</v>
      </c>
      <c r="AD66" s="145">
        <v>0</v>
      </c>
      <c r="AE66" s="145">
        <v>0</v>
      </c>
      <c r="AF66" s="145">
        <v>0</v>
      </c>
      <c r="AG66" s="145">
        <v>0</v>
      </c>
      <c r="AH66" s="145">
        <v>0</v>
      </c>
      <c r="AI66" s="145">
        <v>0</v>
      </c>
      <c r="AJ66" s="145">
        <v>0</v>
      </c>
      <c r="AK66" s="145">
        <v>0</v>
      </c>
      <c r="AL66" s="145">
        <v>0</v>
      </c>
      <c r="AM66" s="145">
        <v>0</v>
      </c>
      <c r="AN66" s="145">
        <v>0</v>
      </c>
      <c r="AO66" s="145">
        <v>0</v>
      </c>
      <c r="AP66" s="145">
        <v>0</v>
      </c>
      <c r="AQ66" s="145">
        <v>0</v>
      </c>
      <c r="AR66" s="145">
        <v>1011</v>
      </c>
      <c r="AS66" s="145">
        <v>3862</v>
      </c>
      <c r="AT66" s="145">
        <v>0</v>
      </c>
      <c r="AU66" s="145">
        <v>0</v>
      </c>
      <c r="AV66" s="145">
        <v>0</v>
      </c>
      <c r="AW66" s="195">
        <v>0</v>
      </c>
    </row>
    <row r="67" spans="1:49" x14ac:dyDescent="0.35">
      <c r="A67" s="27" t="s">
        <v>342</v>
      </c>
      <c r="B67" s="3" t="s">
        <v>166</v>
      </c>
      <c r="C67" s="145">
        <f t="shared" si="6"/>
        <v>105.93478260869566</v>
      </c>
      <c r="D67" s="145">
        <v>0</v>
      </c>
      <c r="E67" s="145">
        <v>0</v>
      </c>
      <c r="F67" s="145">
        <v>0</v>
      </c>
      <c r="G67" s="145">
        <v>0</v>
      </c>
      <c r="H67" s="145">
        <v>0</v>
      </c>
      <c r="I67" s="145">
        <v>0</v>
      </c>
      <c r="J67" s="145">
        <v>0</v>
      </c>
      <c r="K67" s="145">
        <v>0</v>
      </c>
      <c r="L67" s="145">
        <v>0</v>
      </c>
      <c r="M67" s="145">
        <v>0</v>
      </c>
      <c r="N67" s="145">
        <v>0</v>
      </c>
      <c r="O67" s="145">
        <v>0</v>
      </c>
      <c r="P67" s="145">
        <v>0</v>
      </c>
      <c r="Q67" s="145">
        <v>0</v>
      </c>
      <c r="R67" s="145">
        <v>0</v>
      </c>
      <c r="S67" s="145">
        <v>0</v>
      </c>
      <c r="T67" s="145">
        <v>0</v>
      </c>
      <c r="U67" s="145">
        <v>0</v>
      </c>
      <c r="V67" s="145">
        <v>0</v>
      </c>
      <c r="W67" s="145">
        <v>0</v>
      </c>
      <c r="X67" s="145">
        <v>0</v>
      </c>
      <c r="Y67" s="145">
        <v>0</v>
      </c>
      <c r="Z67" s="145">
        <v>0</v>
      </c>
      <c r="AA67" s="145">
        <v>0</v>
      </c>
      <c r="AB67" s="145">
        <v>0</v>
      </c>
      <c r="AC67" s="145">
        <v>0</v>
      </c>
      <c r="AD67" s="145">
        <v>0</v>
      </c>
      <c r="AE67" s="145">
        <v>0</v>
      </c>
      <c r="AF67" s="145">
        <v>0</v>
      </c>
      <c r="AG67" s="145">
        <v>0</v>
      </c>
      <c r="AH67" s="145">
        <v>0</v>
      </c>
      <c r="AI67" s="145">
        <v>0</v>
      </c>
      <c r="AJ67" s="145">
        <v>0</v>
      </c>
      <c r="AK67" s="145">
        <v>0</v>
      </c>
      <c r="AL67" s="145">
        <v>0</v>
      </c>
      <c r="AM67" s="145">
        <v>0</v>
      </c>
      <c r="AN67" s="145">
        <v>0</v>
      </c>
      <c r="AO67" s="145">
        <v>0</v>
      </c>
      <c r="AP67" s="145">
        <v>0</v>
      </c>
      <c r="AQ67" s="145">
        <v>0</v>
      </c>
      <c r="AR67" s="145">
        <v>1011</v>
      </c>
      <c r="AS67" s="145">
        <v>3862</v>
      </c>
      <c r="AT67" s="145">
        <v>0</v>
      </c>
      <c r="AU67" s="145">
        <v>0</v>
      </c>
      <c r="AV67" s="145">
        <v>0</v>
      </c>
      <c r="AW67" s="195">
        <v>0</v>
      </c>
    </row>
    <row r="68" spans="1:49" x14ac:dyDescent="0.35">
      <c r="A68" s="27" t="s">
        <v>342</v>
      </c>
      <c r="B68" s="3" t="s">
        <v>133</v>
      </c>
      <c r="C68" s="4">
        <f t="shared" si="6"/>
        <v>6.5217391304347824E-2</v>
      </c>
      <c r="D68" s="3">
        <v>0</v>
      </c>
      <c r="E68" s="3">
        <v>0</v>
      </c>
      <c r="F68" s="3">
        <v>0</v>
      </c>
      <c r="G68" s="3">
        <v>0</v>
      </c>
      <c r="H68" s="3">
        <v>0</v>
      </c>
      <c r="I68" s="3">
        <v>1</v>
      </c>
      <c r="J68" s="3">
        <v>0</v>
      </c>
      <c r="K68" s="3">
        <v>0</v>
      </c>
      <c r="L68" s="3">
        <v>0</v>
      </c>
      <c r="M68" s="3">
        <v>0</v>
      </c>
      <c r="N68" s="3">
        <v>0</v>
      </c>
      <c r="O68" s="3">
        <v>0</v>
      </c>
      <c r="P68" s="3">
        <v>0</v>
      </c>
      <c r="Q68" s="3">
        <v>0</v>
      </c>
      <c r="R68" s="3">
        <v>0</v>
      </c>
      <c r="S68" s="3">
        <v>0</v>
      </c>
      <c r="T68" s="3">
        <v>0</v>
      </c>
      <c r="U68" s="3">
        <v>0</v>
      </c>
      <c r="V68" s="3">
        <v>0</v>
      </c>
      <c r="W68" s="3">
        <v>0</v>
      </c>
      <c r="X68" s="3">
        <v>0</v>
      </c>
      <c r="Y68" s="3">
        <v>0</v>
      </c>
      <c r="Z68" s="3">
        <v>0</v>
      </c>
      <c r="AA68" s="3">
        <v>0</v>
      </c>
      <c r="AB68" s="3">
        <v>0</v>
      </c>
      <c r="AC68" s="3">
        <v>0</v>
      </c>
      <c r="AD68" s="3">
        <v>0</v>
      </c>
      <c r="AE68" s="3">
        <v>0</v>
      </c>
      <c r="AF68" s="3">
        <v>0</v>
      </c>
      <c r="AG68" s="3">
        <v>0</v>
      </c>
      <c r="AH68" s="3">
        <v>0</v>
      </c>
      <c r="AI68" s="3">
        <v>0</v>
      </c>
      <c r="AJ68" s="3">
        <v>0</v>
      </c>
      <c r="AK68" s="3">
        <v>0</v>
      </c>
      <c r="AL68" s="3">
        <v>0</v>
      </c>
      <c r="AM68" s="3">
        <v>0</v>
      </c>
      <c r="AN68" s="3">
        <v>0</v>
      </c>
      <c r="AO68" s="3">
        <v>0</v>
      </c>
      <c r="AP68" s="3">
        <v>0</v>
      </c>
      <c r="AQ68" s="3">
        <v>0</v>
      </c>
      <c r="AR68" s="3">
        <v>1</v>
      </c>
      <c r="AS68" s="3">
        <v>1</v>
      </c>
      <c r="AT68" s="3">
        <v>0</v>
      </c>
      <c r="AU68" s="3">
        <v>0</v>
      </c>
      <c r="AV68" s="3">
        <v>0</v>
      </c>
      <c r="AW68" s="10">
        <v>0</v>
      </c>
    </row>
    <row r="69" spans="1:49" x14ac:dyDescent="0.35">
      <c r="A69" s="27" t="s">
        <v>342</v>
      </c>
      <c r="B69" s="3" t="s">
        <v>167</v>
      </c>
      <c r="C69" s="4">
        <f t="shared" si="6"/>
        <v>0</v>
      </c>
      <c r="D69" s="4">
        <v>0</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16">
        <v>0</v>
      </c>
    </row>
    <row r="70" spans="1:49" x14ac:dyDescent="0.35">
      <c r="A70" s="27" t="s">
        <v>342</v>
      </c>
      <c r="B70" s="3" t="s">
        <v>132</v>
      </c>
      <c r="C70" s="4">
        <f t="shared" si="6"/>
        <v>6.5217391304347824E-2</v>
      </c>
      <c r="D70" s="3">
        <v>0</v>
      </c>
      <c r="E70" s="3">
        <v>0</v>
      </c>
      <c r="F70" s="3">
        <v>0</v>
      </c>
      <c r="G70" s="3">
        <v>0</v>
      </c>
      <c r="H70" s="3">
        <v>0</v>
      </c>
      <c r="I70" s="3">
        <v>1</v>
      </c>
      <c r="J70" s="3">
        <v>0</v>
      </c>
      <c r="K70" s="3">
        <v>0</v>
      </c>
      <c r="L70" s="3">
        <v>0</v>
      </c>
      <c r="M70" s="3">
        <v>0</v>
      </c>
      <c r="N70" s="3">
        <v>0</v>
      </c>
      <c r="O70" s="3">
        <v>0</v>
      </c>
      <c r="P70" s="3">
        <v>0</v>
      </c>
      <c r="Q70" s="3">
        <v>0</v>
      </c>
      <c r="R70" s="3">
        <v>0</v>
      </c>
      <c r="S70" s="3">
        <v>0</v>
      </c>
      <c r="T70" s="3">
        <v>0</v>
      </c>
      <c r="U70" s="3">
        <v>0</v>
      </c>
      <c r="V70" s="3">
        <v>0</v>
      </c>
      <c r="W70" s="3">
        <v>0</v>
      </c>
      <c r="X70" s="3">
        <v>0</v>
      </c>
      <c r="Y70" s="3">
        <v>0</v>
      </c>
      <c r="Z70" s="3">
        <v>0</v>
      </c>
      <c r="AA70" s="3">
        <v>0</v>
      </c>
      <c r="AB70" s="3">
        <v>0</v>
      </c>
      <c r="AC70" s="3">
        <v>0</v>
      </c>
      <c r="AD70" s="3">
        <v>0</v>
      </c>
      <c r="AE70" s="3">
        <v>0</v>
      </c>
      <c r="AF70" s="3">
        <v>0</v>
      </c>
      <c r="AG70" s="3">
        <v>0</v>
      </c>
      <c r="AH70" s="3">
        <v>0</v>
      </c>
      <c r="AI70" s="3">
        <v>0</v>
      </c>
      <c r="AJ70" s="3">
        <v>0</v>
      </c>
      <c r="AK70" s="3">
        <v>0</v>
      </c>
      <c r="AL70" s="3">
        <v>0</v>
      </c>
      <c r="AM70" s="3">
        <v>0</v>
      </c>
      <c r="AN70" s="3">
        <v>0</v>
      </c>
      <c r="AO70" s="3">
        <v>0</v>
      </c>
      <c r="AP70" s="3">
        <v>0</v>
      </c>
      <c r="AQ70" s="3">
        <v>0</v>
      </c>
      <c r="AR70" s="3">
        <v>1</v>
      </c>
      <c r="AS70" s="3">
        <v>1</v>
      </c>
      <c r="AT70" s="3">
        <v>0</v>
      </c>
      <c r="AU70" s="3">
        <v>0</v>
      </c>
      <c r="AV70" s="3">
        <v>0</v>
      </c>
      <c r="AW70" s="10">
        <v>0</v>
      </c>
    </row>
    <row r="71" spans="1:49" x14ac:dyDescent="0.35">
      <c r="A71" s="27" t="s">
        <v>338</v>
      </c>
      <c r="B71" s="3" t="s">
        <v>162</v>
      </c>
      <c r="C71" s="145">
        <f t="shared" si="6"/>
        <v>21.478260869565219</v>
      </c>
      <c r="D71" s="145">
        <v>0</v>
      </c>
      <c r="E71" s="145">
        <v>0</v>
      </c>
      <c r="F71" s="145">
        <v>0</v>
      </c>
      <c r="G71" s="145">
        <v>20</v>
      </c>
      <c r="H71" s="145">
        <v>40</v>
      </c>
      <c r="I71" s="145">
        <v>20</v>
      </c>
      <c r="J71" s="145">
        <v>0</v>
      </c>
      <c r="K71" s="145">
        <v>12</v>
      </c>
      <c r="L71" s="145">
        <v>20</v>
      </c>
      <c r="M71" s="145">
        <v>40</v>
      </c>
      <c r="N71" s="145">
        <v>40</v>
      </c>
      <c r="O71" s="145">
        <v>0</v>
      </c>
      <c r="P71" s="145">
        <v>0</v>
      </c>
      <c r="Q71" s="145">
        <v>70</v>
      </c>
      <c r="R71" s="145">
        <v>50</v>
      </c>
      <c r="S71" s="145">
        <v>0</v>
      </c>
      <c r="T71" s="145">
        <v>0</v>
      </c>
      <c r="U71" s="145">
        <v>50</v>
      </c>
      <c r="V71" s="145">
        <v>50</v>
      </c>
      <c r="W71" s="145">
        <v>0</v>
      </c>
      <c r="X71" s="145">
        <v>0</v>
      </c>
      <c r="Y71" s="145">
        <v>5</v>
      </c>
      <c r="Z71" s="145">
        <v>8</v>
      </c>
      <c r="AA71" s="145">
        <v>0</v>
      </c>
      <c r="AB71" s="145">
        <v>59</v>
      </c>
      <c r="AC71" s="145">
        <v>38</v>
      </c>
      <c r="AD71" s="145">
        <v>39</v>
      </c>
      <c r="AE71" s="145">
        <v>49</v>
      </c>
      <c r="AF71" s="145">
        <v>46</v>
      </c>
      <c r="AG71" s="145">
        <v>43</v>
      </c>
      <c r="AH71" s="145">
        <v>58</v>
      </c>
      <c r="AI71" s="145">
        <v>33</v>
      </c>
      <c r="AJ71" s="145">
        <v>15</v>
      </c>
      <c r="AK71" s="145">
        <v>7</v>
      </c>
      <c r="AL71" s="145">
        <v>6</v>
      </c>
      <c r="AM71" s="145">
        <v>9</v>
      </c>
      <c r="AN71" s="145">
        <v>18</v>
      </c>
      <c r="AO71" s="145">
        <v>48</v>
      </c>
      <c r="AP71" s="145">
        <v>24</v>
      </c>
      <c r="AQ71" s="145">
        <v>14</v>
      </c>
      <c r="AR71" s="145">
        <v>12</v>
      </c>
      <c r="AS71" s="145">
        <v>15</v>
      </c>
      <c r="AT71" s="145">
        <v>0</v>
      </c>
      <c r="AU71" s="145">
        <v>0</v>
      </c>
      <c r="AV71" s="145">
        <v>17</v>
      </c>
      <c r="AW71" s="195">
        <v>13</v>
      </c>
    </row>
    <row r="72" spans="1:49" x14ac:dyDescent="0.35">
      <c r="A72" s="27" t="s">
        <v>338</v>
      </c>
      <c r="B72" s="3" t="s">
        <v>166</v>
      </c>
      <c r="C72" s="145">
        <f t="shared" si="6"/>
        <v>14.239130434782609</v>
      </c>
      <c r="D72" s="145">
        <v>0</v>
      </c>
      <c r="E72" s="145">
        <v>0</v>
      </c>
      <c r="F72" s="145">
        <v>0</v>
      </c>
      <c r="G72" s="145">
        <v>20</v>
      </c>
      <c r="H72" s="145">
        <v>20</v>
      </c>
      <c r="I72" s="145">
        <v>20</v>
      </c>
      <c r="J72" s="145">
        <v>0</v>
      </c>
      <c r="K72" s="145">
        <v>12</v>
      </c>
      <c r="L72" s="145">
        <v>20</v>
      </c>
      <c r="M72" s="145">
        <v>20</v>
      </c>
      <c r="N72" s="145">
        <v>40</v>
      </c>
      <c r="O72" s="145">
        <v>0</v>
      </c>
      <c r="P72" s="145">
        <v>0</v>
      </c>
      <c r="Q72" s="145">
        <v>35</v>
      </c>
      <c r="R72" s="145">
        <v>50</v>
      </c>
      <c r="S72" s="145">
        <v>0</v>
      </c>
      <c r="T72" s="145">
        <v>0</v>
      </c>
      <c r="U72" s="145">
        <v>50</v>
      </c>
      <c r="V72" s="145">
        <v>50</v>
      </c>
      <c r="W72" s="145">
        <v>0</v>
      </c>
      <c r="X72" s="145">
        <v>0</v>
      </c>
      <c r="Y72" s="145">
        <v>5</v>
      </c>
      <c r="Z72" s="145">
        <v>8</v>
      </c>
      <c r="AA72" s="145">
        <v>0</v>
      </c>
      <c r="AB72" s="145">
        <v>12</v>
      </c>
      <c r="AC72" s="145">
        <v>13</v>
      </c>
      <c r="AD72" s="145">
        <v>13</v>
      </c>
      <c r="AE72" s="145">
        <v>49</v>
      </c>
      <c r="AF72" s="145">
        <v>46</v>
      </c>
      <c r="AG72" s="145">
        <v>11</v>
      </c>
      <c r="AH72" s="145">
        <v>29</v>
      </c>
      <c r="AI72" s="145">
        <v>17</v>
      </c>
      <c r="AJ72" s="145">
        <v>5</v>
      </c>
      <c r="AK72" s="145">
        <v>7</v>
      </c>
      <c r="AL72" s="145">
        <v>3</v>
      </c>
      <c r="AM72" s="145">
        <v>4</v>
      </c>
      <c r="AN72" s="145">
        <v>9</v>
      </c>
      <c r="AO72" s="145">
        <v>12</v>
      </c>
      <c r="AP72" s="145">
        <v>24</v>
      </c>
      <c r="AQ72" s="145">
        <v>14</v>
      </c>
      <c r="AR72" s="145">
        <v>12</v>
      </c>
      <c r="AS72" s="145">
        <v>15</v>
      </c>
      <c r="AT72" s="145">
        <v>0</v>
      </c>
      <c r="AU72" s="145">
        <v>0</v>
      </c>
      <c r="AV72" s="145">
        <v>6</v>
      </c>
      <c r="AW72" s="195">
        <v>4</v>
      </c>
    </row>
    <row r="73" spans="1:49" x14ac:dyDescent="0.35">
      <c r="A73" s="27" t="s">
        <v>338</v>
      </c>
      <c r="B73" s="3" t="s">
        <v>133</v>
      </c>
      <c r="C73" s="4">
        <f t="shared" si="6"/>
        <v>0</v>
      </c>
      <c r="D73" s="3">
        <v>0</v>
      </c>
      <c r="E73" s="3">
        <v>0</v>
      </c>
      <c r="F73" s="3">
        <v>0</v>
      </c>
      <c r="G73" s="3">
        <v>0</v>
      </c>
      <c r="H73" s="3">
        <v>0</v>
      </c>
      <c r="I73" s="3">
        <v>0</v>
      </c>
      <c r="J73" s="3">
        <v>0</v>
      </c>
      <c r="K73" s="3">
        <v>0</v>
      </c>
      <c r="L73" s="3">
        <v>0</v>
      </c>
      <c r="M73" s="3">
        <v>0</v>
      </c>
      <c r="N73" s="3">
        <v>0</v>
      </c>
      <c r="O73" s="3">
        <v>0</v>
      </c>
      <c r="P73" s="3">
        <v>0</v>
      </c>
      <c r="Q73" s="3">
        <v>0</v>
      </c>
      <c r="R73" s="3">
        <v>0</v>
      </c>
      <c r="S73" s="3">
        <v>0</v>
      </c>
      <c r="T73" s="3">
        <v>0</v>
      </c>
      <c r="U73" s="3">
        <v>0</v>
      </c>
      <c r="V73" s="3">
        <v>0</v>
      </c>
      <c r="W73" s="3">
        <v>0</v>
      </c>
      <c r="X73" s="3">
        <v>0</v>
      </c>
      <c r="Y73" s="3">
        <v>0</v>
      </c>
      <c r="Z73" s="3">
        <v>0</v>
      </c>
      <c r="AA73" s="3">
        <v>0</v>
      </c>
      <c r="AB73" s="3">
        <v>0</v>
      </c>
      <c r="AC73" s="3">
        <v>0</v>
      </c>
      <c r="AD73" s="3">
        <v>0</v>
      </c>
      <c r="AE73" s="3">
        <v>0</v>
      </c>
      <c r="AF73" s="3">
        <v>0</v>
      </c>
      <c r="AG73" s="3">
        <v>0</v>
      </c>
      <c r="AH73" s="3">
        <v>0</v>
      </c>
      <c r="AI73" s="3">
        <v>0</v>
      </c>
      <c r="AJ73" s="3">
        <v>0</v>
      </c>
      <c r="AK73" s="3">
        <v>0</v>
      </c>
      <c r="AL73" s="3">
        <v>0</v>
      </c>
      <c r="AM73" s="3">
        <v>0</v>
      </c>
      <c r="AN73" s="3">
        <v>0</v>
      </c>
      <c r="AO73" s="3">
        <v>0</v>
      </c>
      <c r="AP73" s="3">
        <v>0</v>
      </c>
      <c r="AQ73" s="3">
        <v>0</v>
      </c>
      <c r="AR73" s="3">
        <v>0</v>
      </c>
      <c r="AS73" s="3">
        <v>0</v>
      </c>
      <c r="AT73" s="3">
        <v>0</v>
      </c>
      <c r="AU73" s="3">
        <v>0</v>
      </c>
      <c r="AV73" s="3">
        <v>0</v>
      </c>
      <c r="AW73" s="10">
        <v>0</v>
      </c>
    </row>
    <row r="74" spans="1:49" x14ac:dyDescent="0.35">
      <c r="A74" s="27" t="s">
        <v>338</v>
      </c>
      <c r="B74" s="3" t="s">
        <v>167</v>
      </c>
      <c r="C74" s="4">
        <f t="shared" si="6"/>
        <v>0</v>
      </c>
      <c r="D74" s="4">
        <v>0</v>
      </c>
      <c r="E74" s="4">
        <v>0</v>
      </c>
      <c r="F74" s="4">
        <v>0</v>
      </c>
      <c r="G74" s="4">
        <v>0</v>
      </c>
      <c r="H74" s="4">
        <v>0</v>
      </c>
      <c r="I74" s="4">
        <v>0</v>
      </c>
      <c r="J74" s="4">
        <v>0</v>
      </c>
      <c r="K74" s="4">
        <v>0</v>
      </c>
      <c r="L74" s="4">
        <v>0</v>
      </c>
      <c r="M74" s="4">
        <v>0</v>
      </c>
      <c r="N74" s="4">
        <v>0</v>
      </c>
      <c r="O74" s="4">
        <v>0</v>
      </c>
      <c r="P74" s="4">
        <v>0</v>
      </c>
      <c r="Q74" s="4">
        <v>0</v>
      </c>
      <c r="R74" s="4">
        <v>0</v>
      </c>
      <c r="S74" s="4">
        <v>0</v>
      </c>
      <c r="T74" s="4">
        <v>0</v>
      </c>
      <c r="U74" s="4">
        <v>0</v>
      </c>
      <c r="V74" s="4">
        <v>0</v>
      </c>
      <c r="W74" s="4">
        <v>0</v>
      </c>
      <c r="X74" s="4">
        <v>0</v>
      </c>
      <c r="Y74" s="4">
        <v>0</v>
      </c>
      <c r="Z74" s="4">
        <v>0</v>
      </c>
      <c r="AA74" s="4">
        <v>0</v>
      </c>
      <c r="AB74" s="4">
        <v>0</v>
      </c>
      <c r="AC74" s="4">
        <v>0</v>
      </c>
      <c r="AD74" s="4">
        <v>0</v>
      </c>
      <c r="AE74" s="4">
        <v>0</v>
      </c>
      <c r="AF74" s="4">
        <v>0</v>
      </c>
      <c r="AG74" s="4">
        <v>0</v>
      </c>
      <c r="AH74" s="4">
        <v>0</v>
      </c>
      <c r="AI74" s="4">
        <v>0</v>
      </c>
      <c r="AJ74" s="4">
        <v>0</v>
      </c>
      <c r="AK74" s="4">
        <v>0</v>
      </c>
      <c r="AL74" s="4">
        <v>0</v>
      </c>
      <c r="AM74" s="4">
        <v>0</v>
      </c>
      <c r="AN74" s="4">
        <v>0</v>
      </c>
      <c r="AO74" s="4">
        <v>0</v>
      </c>
      <c r="AP74" s="4">
        <v>0</v>
      </c>
      <c r="AQ74" s="4">
        <v>0</v>
      </c>
      <c r="AR74" s="4">
        <v>0</v>
      </c>
      <c r="AS74" s="4">
        <v>0</v>
      </c>
      <c r="AT74" s="4">
        <v>0</v>
      </c>
      <c r="AU74" s="4">
        <v>0</v>
      </c>
      <c r="AV74" s="4">
        <v>0</v>
      </c>
      <c r="AW74" s="16">
        <v>0</v>
      </c>
    </row>
    <row r="75" spans="1:49" x14ac:dyDescent="0.35">
      <c r="A75" s="27" t="s">
        <v>338</v>
      </c>
      <c r="B75" s="3" t="s">
        <v>132</v>
      </c>
      <c r="C75" s="4">
        <f t="shared" si="6"/>
        <v>1.4565217391304348</v>
      </c>
      <c r="D75" s="3">
        <v>0</v>
      </c>
      <c r="E75" s="3">
        <v>0</v>
      </c>
      <c r="F75" s="3">
        <v>1</v>
      </c>
      <c r="G75" s="3">
        <v>1</v>
      </c>
      <c r="H75" s="3">
        <v>2</v>
      </c>
      <c r="I75" s="3">
        <v>1</v>
      </c>
      <c r="J75" s="3">
        <v>0</v>
      </c>
      <c r="K75" s="3">
        <v>1</v>
      </c>
      <c r="L75" s="3">
        <v>1</v>
      </c>
      <c r="M75" s="3">
        <v>2</v>
      </c>
      <c r="N75" s="3">
        <v>1</v>
      </c>
      <c r="O75" s="3">
        <v>2</v>
      </c>
      <c r="P75" s="3">
        <v>0</v>
      </c>
      <c r="Q75" s="3">
        <v>2</v>
      </c>
      <c r="R75" s="3">
        <v>1</v>
      </c>
      <c r="S75" s="3">
        <v>0</v>
      </c>
      <c r="T75" s="3">
        <v>0</v>
      </c>
      <c r="U75" s="3">
        <v>1</v>
      </c>
      <c r="V75" s="3">
        <v>1</v>
      </c>
      <c r="W75" s="3">
        <v>0</v>
      </c>
      <c r="X75" s="3">
        <v>1</v>
      </c>
      <c r="Y75" s="3">
        <v>1</v>
      </c>
      <c r="Z75" s="3">
        <v>1</v>
      </c>
      <c r="AA75" s="3">
        <v>0</v>
      </c>
      <c r="AB75" s="3">
        <v>5</v>
      </c>
      <c r="AC75" s="3">
        <v>3</v>
      </c>
      <c r="AD75" s="3">
        <v>3</v>
      </c>
      <c r="AE75" s="3">
        <v>1</v>
      </c>
      <c r="AF75" s="3">
        <v>1</v>
      </c>
      <c r="AG75" s="3">
        <v>4</v>
      </c>
      <c r="AH75" s="3">
        <v>2</v>
      </c>
      <c r="AI75" s="3">
        <v>2</v>
      </c>
      <c r="AJ75" s="3">
        <v>3</v>
      </c>
      <c r="AK75" s="3">
        <v>1</v>
      </c>
      <c r="AL75" s="3">
        <v>2</v>
      </c>
      <c r="AM75" s="3">
        <v>2</v>
      </c>
      <c r="AN75" s="3">
        <v>2</v>
      </c>
      <c r="AO75" s="3">
        <v>4</v>
      </c>
      <c r="AP75" s="3">
        <v>1</v>
      </c>
      <c r="AQ75" s="3">
        <v>1</v>
      </c>
      <c r="AR75" s="3">
        <v>1</v>
      </c>
      <c r="AS75" s="3">
        <v>1</v>
      </c>
      <c r="AT75" s="3">
        <v>0</v>
      </c>
      <c r="AU75" s="3">
        <v>2</v>
      </c>
      <c r="AV75" s="3">
        <v>3</v>
      </c>
      <c r="AW75" s="10">
        <v>3</v>
      </c>
    </row>
    <row r="76" spans="1:49" s="42" customFormat="1" x14ac:dyDescent="0.35">
      <c r="A76" s="54" t="s">
        <v>339</v>
      </c>
      <c r="B76" s="21" t="s">
        <v>162</v>
      </c>
      <c r="C76" s="145">
        <f t="shared" si="6"/>
        <v>59812.434782608696</v>
      </c>
      <c r="D76" s="145">
        <v>58948</v>
      </c>
      <c r="E76" s="145">
        <v>51447</v>
      </c>
      <c r="F76" s="145">
        <v>59359</v>
      </c>
      <c r="G76" s="145">
        <v>57556</v>
      </c>
      <c r="H76" s="145">
        <v>63385</v>
      </c>
      <c r="I76" s="145">
        <v>68654</v>
      </c>
      <c r="J76" s="145">
        <v>60381</v>
      </c>
      <c r="K76" s="145">
        <v>68453</v>
      </c>
      <c r="L76" s="145">
        <v>59473</v>
      </c>
      <c r="M76" s="145">
        <v>65078</v>
      </c>
      <c r="N76" s="145">
        <v>78609</v>
      </c>
      <c r="O76" s="145">
        <v>74141</v>
      </c>
      <c r="P76" s="145">
        <v>82441</v>
      </c>
      <c r="Q76" s="145">
        <v>82989</v>
      </c>
      <c r="R76" s="145">
        <v>79732</v>
      </c>
      <c r="S76" s="145">
        <v>67563</v>
      </c>
      <c r="T76" s="145">
        <v>65857</v>
      </c>
      <c r="U76" s="145">
        <v>68336</v>
      </c>
      <c r="V76" s="145">
        <v>60777</v>
      </c>
      <c r="W76" s="145">
        <v>54568</v>
      </c>
      <c r="X76" s="145">
        <v>55526</v>
      </c>
      <c r="Y76" s="145">
        <v>66648</v>
      </c>
      <c r="Z76" s="145">
        <v>65619</v>
      </c>
      <c r="AA76" s="145">
        <v>56224</v>
      </c>
      <c r="AB76" s="145">
        <v>67921</v>
      </c>
      <c r="AC76" s="145">
        <v>61404</v>
      </c>
      <c r="AD76" s="145">
        <v>68076</v>
      </c>
      <c r="AE76" s="145">
        <v>68608</v>
      </c>
      <c r="AF76" s="145">
        <v>66982</v>
      </c>
      <c r="AG76" s="145">
        <v>59041</v>
      </c>
      <c r="AH76" s="145">
        <v>58465</v>
      </c>
      <c r="AI76" s="145">
        <v>64161</v>
      </c>
      <c r="AJ76" s="145">
        <v>57196</v>
      </c>
      <c r="AK76" s="145">
        <v>57671</v>
      </c>
      <c r="AL76" s="145">
        <v>54794</v>
      </c>
      <c r="AM76" s="145">
        <v>56040</v>
      </c>
      <c r="AN76" s="145">
        <v>58985</v>
      </c>
      <c r="AO76" s="145">
        <v>54186</v>
      </c>
      <c r="AP76" s="145">
        <v>55544</v>
      </c>
      <c r="AQ76" s="145">
        <v>29488</v>
      </c>
      <c r="AR76" s="145">
        <v>41885</v>
      </c>
      <c r="AS76" s="145">
        <v>32159</v>
      </c>
      <c r="AT76" s="145">
        <v>35900</v>
      </c>
      <c r="AU76" s="145">
        <v>42655</v>
      </c>
      <c r="AV76" s="145">
        <v>43456</v>
      </c>
      <c r="AW76" s="195">
        <v>44991</v>
      </c>
    </row>
    <row r="77" spans="1:49" x14ac:dyDescent="0.35">
      <c r="A77" s="27" t="s">
        <v>339</v>
      </c>
      <c r="B77" s="3" t="s">
        <v>166</v>
      </c>
      <c r="C77" s="145">
        <f t="shared" si="6"/>
        <v>378.95652173913044</v>
      </c>
      <c r="D77" s="145">
        <v>337</v>
      </c>
      <c r="E77" s="145">
        <v>345</v>
      </c>
      <c r="F77" s="145">
        <v>353</v>
      </c>
      <c r="G77" s="145">
        <v>364</v>
      </c>
      <c r="H77" s="145">
        <v>373</v>
      </c>
      <c r="I77" s="145">
        <v>419</v>
      </c>
      <c r="J77" s="145">
        <v>397</v>
      </c>
      <c r="K77" s="145">
        <v>423</v>
      </c>
      <c r="L77" s="145">
        <v>384</v>
      </c>
      <c r="M77" s="145">
        <v>402</v>
      </c>
      <c r="N77" s="145">
        <v>471</v>
      </c>
      <c r="O77" s="145">
        <v>424</v>
      </c>
      <c r="P77" s="145">
        <v>414</v>
      </c>
      <c r="Q77" s="145">
        <v>409</v>
      </c>
      <c r="R77" s="145">
        <v>426</v>
      </c>
      <c r="S77" s="145">
        <v>400</v>
      </c>
      <c r="T77" s="145">
        <v>372</v>
      </c>
      <c r="U77" s="145">
        <v>373</v>
      </c>
      <c r="V77" s="145">
        <v>362</v>
      </c>
      <c r="W77" s="145">
        <v>333</v>
      </c>
      <c r="X77" s="145">
        <v>315</v>
      </c>
      <c r="Y77" s="145">
        <v>366</v>
      </c>
      <c r="Z77" s="145">
        <v>338</v>
      </c>
      <c r="AA77" s="145">
        <v>299</v>
      </c>
      <c r="AB77" s="145">
        <v>356</v>
      </c>
      <c r="AC77" s="145">
        <v>336</v>
      </c>
      <c r="AD77" s="145">
        <v>372</v>
      </c>
      <c r="AE77" s="145">
        <v>377</v>
      </c>
      <c r="AF77" s="145">
        <v>364</v>
      </c>
      <c r="AG77" s="145">
        <v>334</v>
      </c>
      <c r="AH77" s="145">
        <v>334</v>
      </c>
      <c r="AI77" s="145">
        <v>380</v>
      </c>
      <c r="AJ77" s="145">
        <v>351</v>
      </c>
      <c r="AK77" s="145">
        <v>384</v>
      </c>
      <c r="AL77" s="145">
        <v>375</v>
      </c>
      <c r="AM77" s="145">
        <v>348</v>
      </c>
      <c r="AN77" s="145">
        <v>324</v>
      </c>
      <c r="AO77" s="145">
        <v>299</v>
      </c>
      <c r="AP77" s="145">
        <v>361</v>
      </c>
      <c r="AQ77" s="145">
        <v>476</v>
      </c>
      <c r="AR77" s="145">
        <v>574</v>
      </c>
      <c r="AS77" s="145">
        <v>374</v>
      </c>
      <c r="AT77" s="145">
        <v>370</v>
      </c>
      <c r="AU77" s="145">
        <v>444</v>
      </c>
      <c r="AV77" s="145">
        <v>391</v>
      </c>
      <c r="AW77" s="195">
        <v>409</v>
      </c>
    </row>
    <row r="78" spans="1:49" x14ac:dyDescent="0.35">
      <c r="A78" s="27" t="s">
        <v>339</v>
      </c>
      <c r="B78" s="3" t="s">
        <v>133</v>
      </c>
      <c r="C78" s="4">
        <f t="shared" si="6"/>
        <v>1010.4565217391304</v>
      </c>
      <c r="D78" s="4">
        <v>1012</v>
      </c>
      <c r="E78" s="4">
        <v>917</v>
      </c>
      <c r="F78" s="4">
        <v>1097</v>
      </c>
      <c r="G78" s="4">
        <v>1042</v>
      </c>
      <c r="H78" s="4">
        <v>1120</v>
      </c>
      <c r="I78" s="4">
        <v>1141</v>
      </c>
      <c r="J78" s="4">
        <v>986</v>
      </c>
      <c r="K78" s="4">
        <v>1169</v>
      </c>
      <c r="L78" s="4">
        <v>1032</v>
      </c>
      <c r="M78" s="4">
        <v>1152</v>
      </c>
      <c r="N78" s="4">
        <v>1285</v>
      </c>
      <c r="O78" s="4">
        <v>1218</v>
      </c>
      <c r="P78" s="4">
        <v>1310</v>
      </c>
      <c r="Q78" s="4">
        <v>1336</v>
      </c>
      <c r="R78" s="4">
        <v>1251</v>
      </c>
      <c r="S78" s="4">
        <v>1006</v>
      </c>
      <c r="T78" s="4">
        <v>1109</v>
      </c>
      <c r="U78" s="4">
        <v>1103</v>
      </c>
      <c r="V78" s="4">
        <v>960</v>
      </c>
      <c r="W78" s="4">
        <v>978</v>
      </c>
      <c r="X78" s="4">
        <v>996</v>
      </c>
      <c r="Y78" s="4">
        <v>1203</v>
      </c>
      <c r="Z78" s="4">
        <v>1180</v>
      </c>
      <c r="AA78" s="4">
        <v>1097</v>
      </c>
      <c r="AB78" s="4">
        <v>1222</v>
      </c>
      <c r="AC78" s="4">
        <v>1148</v>
      </c>
      <c r="AD78" s="4">
        <v>1244</v>
      </c>
      <c r="AE78" s="4">
        <v>1256</v>
      </c>
      <c r="AF78" s="4">
        <v>1223</v>
      </c>
      <c r="AG78" s="4">
        <v>990</v>
      </c>
      <c r="AH78" s="4">
        <v>1091</v>
      </c>
      <c r="AI78" s="4">
        <v>1065</v>
      </c>
      <c r="AJ78" s="4">
        <v>922</v>
      </c>
      <c r="AK78" s="4">
        <v>891</v>
      </c>
      <c r="AL78" s="4">
        <v>800</v>
      </c>
      <c r="AM78" s="4">
        <v>937</v>
      </c>
      <c r="AN78" s="4">
        <v>1043</v>
      </c>
      <c r="AO78" s="4">
        <v>1017</v>
      </c>
      <c r="AP78" s="4">
        <v>876</v>
      </c>
      <c r="AQ78" s="4">
        <v>410</v>
      </c>
      <c r="AR78" s="4">
        <v>505</v>
      </c>
      <c r="AS78" s="4">
        <v>513</v>
      </c>
      <c r="AT78" s="4">
        <v>559</v>
      </c>
      <c r="AU78" s="4">
        <v>666</v>
      </c>
      <c r="AV78" s="4">
        <v>704</v>
      </c>
      <c r="AW78" s="16">
        <v>699</v>
      </c>
    </row>
    <row r="79" spans="1:49" x14ac:dyDescent="0.35">
      <c r="A79" s="27" t="s">
        <v>339</v>
      </c>
      <c r="B79" s="3" t="s">
        <v>167</v>
      </c>
      <c r="C79" s="4">
        <f t="shared" si="6"/>
        <v>22496.386430662918</v>
      </c>
      <c r="D79" s="4">
        <v>22151</v>
      </c>
      <c r="E79" s="4">
        <v>19180</v>
      </c>
      <c r="F79" s="4">
        <v>21831</v>
      </c>
      <c r="G79" s="4">
        <v>21228</v>
      </c>
      <c r="H79" s="4">
        <v>23384</v>
      </c>
      <c r="I79" s="4">
        <v>25642</v>
      </c>
      <c r="J79" s="4">
        <v>22872</v>
      </c>
      <c r="K79" s="4">
        <v>25716</v>
      </c>
      <c r="L79" s="4">
        <v>21903</v>
      </c>
      <c r="M79" s="4">
        <v>23714</v>
      </c>
      <c r="N79" s="4">
        <v>28789</v>
      </c>
      <c r="O79" s="4">
        <v>27164.77581049431</v>
      </c>
      <c r="P79" s="4">
        <v>29972</v>
      </c>
      <c r="Q79" s="4">
        <v>30092</v>
      </c>
      <c r="R79" s="4">
        <v>28726</v>
      </c>
      <c r="S79" s="4">
        <v>24717</v>
      </c>
      <c r="T79" s="4">
        <v>24692</v>
      </c>
      <c r="U79" s="4">
        <v>25893</v>
      </c>
      <c r="V79" s="4">
        <v>22961</v>
      </c>
      <c r="W79" s="4">
        <v>22282</v>
      </c>
      <c r="X79" s="4">
        <v>22428</v>
      </c>
      <c r="Y79" s="4">
        <v>26790</v>
      </c>
      <c r="Z79" s="4">
        <v>26320</v>
      </c>
      <c r="AA79" s="4">
        <v>21858</v>
      </c>
      <c r="AB79" s="4">
        <v>26015</v>
      </c>
      <c r="AC79" s="4">
        <v>22928</v>
      </c>
      <c r="AD79" s="4">
        <v>25283</v>
      </c>
      <c r="AE79" s="4">
        <v>25473</v>
      </c>
      <c r="AF79" s="4">
        <v>25137</v>
      </c>
      <c r="AG79" s="4">
        <v>22856</v>
      </c>
      <c r="AH79" s="4">
        <v>22137</v>
      </c>
      <c r="AI79" s="4">
        <v>23604</v>
      </c>
      <c r="AJ79" s="4">
        <v>21187</v>
      </c>
      <c r="AK79" s="4">
        <v>21327</v>
      </c>
      <c r="AL79" s="4">
        <v>20375</v>
      </c>
      <c r="AM79" s="4">
        <v>20833</v>
      </c>
      <c r="AN79" s="4">
        <v>20802</v>
      </c>
      <c r="AO79" s="4">
        <v>18828</v>
      </c>
      <c r="AP79" s="4">
        <v>19380</v>
      </c>
      <c r="AQ79" s="4">
        <v>10892</v>
      </c>
      <c r="AR79" s="4">
        <v>15900</v>
      </c>
      <c r="AS79" s="4">
        <v>12694</v>
      </c>
      <c r="AT79" s="4">
        <v>14586</v>
      </c>
      <c r="AU79" s="4">
        <v>17395</v>
      </c>
      <c r="AV79" s="4">
        <v>17997</v>
      </c>
      <c r="AW79" s="16">
        <v>18899</v>
      </c>
    </row>
    <row r="80" spans="1:49" ht="15" thickBot="1" x14ac:dyDescent="0.4">
      <c r="A80" s="7" t="s">
        <v>339</v>
      </c>
      <c r="B80" s="8" t="s">
        <v>132</v>
      </c>
      <c r="C80" s="22">
        <f t="shared" si="6"/>
        <v>160.06521739130434</v>
      </c>
      <c r="D80" s="22">
        <v>175</v>
      </c>
      <c r="E80" s="22">
        <v>149</v>
      </c>
      <c r="F80" s="22">
        <v>168</v>
      </c>
      <c r="G80" s="22">
        <v>158</v>
      </c>
      <c r="H80" s="22">
        <v>170</v>
      </c>
      <c r="I80" s="22">
        <v>164</v>
      </c>
      <c r="J80" s="22">
        <v>152</v>
      </c>
      <c r="K80" s="22">
        <v>162</v>
      </c>
      <c r="L80" s="22">
        <v>155</v>
      </c>
      <c r="M80" s="22">
        <v>162</v>
      </c>
      <c r="N80" s="22">
        <v>167</v>
      </c>
      <c r="O80" s="22">
        <v>175</v>
      </c>
      <c r="P80" s="22">
        <v>199</v>
      </c>
      <c r="Q80" s="22">
        <v>203</v>
      </c>
      <c r="R80" s="22">
        <v>187</v>
      </c>
      <c r="S80" s="22">
        <v>169</v>
      </c>
      <c r="T80" s="22">
        <v>177</v>
      </c>
      <c r="U80" s="22">
        <v>183</v>
      </c>
      <c r="V80" s="22">
        <v>168</v>
      </c>
      <c r="W80" s="22">
        <v>164</v>
      </c>
      <c r="X80" s="22">
        <v>176</v>
      </c>
      <c r="Y80" s="22">
        <v>182</v>
      </c>
      <c r="Z80" s="22">
        <v>194</v>
      </c>
      <c r="AA80" s="22">
        <v>188</v>
      </c>
      <c r="AB80" s="22">
        <v>191</v>
      </c>
      <c r="AC80" s="22">
        <v>183</v>
      </c>
      <c r="AD80" s="22">
        <v>183</v>
      </c>
      <c r="AE80" s="22">
        <v>182</v>
      </c>
      <c r="AF80" s="22">
        <v>184</v>
      </c>
      <c r="AG80" s="22">
        <v>177</v>
      </c>
      <c r="AH80" s="22">
        <v>175</v>
      </c>
      <c r="AI80" s="22">
        <v>169</v>
      </c>
      <c r="AJ80" s="22">
        <v>163</v>
      </c>
      <c r="AK80" s="22">
        <v>150</v>
      </c>
      <c r="AL80" s="22">
        <v>146</v>
      </c>
      <c r="AM80" s="22">
        <v>161</v>
      </c>
      <c r="AN80" s="22">
        <v>182</v>
      </c>
      <c r="AO80" s="22">
        <v>181</v>
      </c>
      <c r="AP80" s="22">
        <v>154</v>
      </c>
      <c r="AQ80" s="8">
        <v>62</v>
      </c>
      <c r="AR80" s="8">
        <v>73</v>
      </c>
      <c r="AS80" s="22">
        <v>86</v>
      </c>
      <c r="AT80" s="22">
        <v>97</v>
      </c>
      <c r="AU80" s="22">
        <v>96</v>
      </c>
      <c r="AV80" s="22">
        <v>111</v>
      </c>
      <c r="AW80" s="178">
        <v>110</v>
      </c>
    </row>
    <row r="81" spans="1:49" s="2" customFormat="1" x14ac:dyDescent="0.3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row>
    <row r="82" spans="1:49" s="2" customFormat="1" x14ac:dyDescent="0.35">
      <c r="A82" s="51" t="s">
        <v>138</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row>
    <row r="84" spans="1:49" x14ac:dyDescent="0.35">
      <c r="A84" s="456" t="s">
        <v>171</v>
      </c>
      <c r="B84" s="456" t="s">
        <v>160</v>
      </c>
      <c r="C84" s="456" t="s">
        <v>153</v>
      </c>
      <c r="D84" s="14">
        <v>42736</v>
      </c>
      <c r="E84" s="14">
        <v>42767</v>
      </c>
      <c r="F84" s="14">
        <v>42795</v>
      </c>
      <c r="G84" s="14">
        <v>42826</v>
      </c>
      <c r="H84" s="14">
        <v>42856</v>
      </c>
      <c r="I84" s="14">
        <v>42887</v>
      </c>
      <c r="J84" s="14">
        <v>42917</v>
      </c>
      <c r="K84" s="14">
        <v>42948</v>
      </c>
      <c r="L84" s="14">
        <v>42979</v>
      </c>
      <c r="M84" s="14">
        <v>43009</v>
      </c>
      <c r="N84" s="14">
        <v>43040</v>
      </c>
      <c r="O84" s="14">
        <v>43070</v>
      </c>
      <c r="P84" s="14">
        <v>43101</v>
      </c>
      <c r="Q84" s="14">
        <v>43132</v>
      </c>
      <c r="R84" s="14">
        <v>43160</v>
      </c>
      <c r="S84" s="14">
        <v>43191</v>
      </c>
      <c r="T84" s="14">
        <v>43221</v>
      </c>
      <c r="U84" s="14">
        <v>43252</v>
      </c>
      <c r="V84" s="14">
        <v>43282</v>
      </c>
      <c r="W84" s="14">
        <v>43313</v>
      </c>
      <c r="X84" s="14">
        <v>43344</v>
      </c>
      <c r="Y84" s="14">
        <v>43374</v>
      </c>
      <c r="Z84" s="14">
        <v>43405</v>
      </c>
      <c r="AA84" s="14">
        <v>43435</v>
      </c>
      <c r="AB84" s="14">
        <v>43466</v>
      </c>
      <c r="AC84" s="14">
        <v>43497</v>
      </c>
      <c r="AD84" s="14">
        <v>43525</v>
      </c>
      <c r="AE84" s="14">
        <v>43556</v>
      </c>
      <c r="AF84" s="14">
        <v>43586</v>
      </c>
      <c r="AG84" s="14">
        <v>43617</v>
      </c>
      <c r="AH84" s="14">
        <v>43647</v>
      </c>
      <c r="AI84" s="14">
        <v>43678</v>
      </c>
      <c r="AJ84" s="14">
        <v>43709</v>
      </c>
      <c r="AK84" s="14">
        <v>43739</v>
      </c>
      <c r="AL84" s="14">
        <v>43770</v>
      </c>
      <c r="AM84" s="14">
        <v>43800</v>
      </c>
      <c r="AN84" s="14">
        <v>43831</v>
      </c>
      <c r="AO84" s="14">
        <v>43862</v>
      </c>
      <c r="AP84" s="14">
        <v>43891</v>
      </c>
      <c r="AQ84" s="14">
        <v>43922</v>
      </c>
      <c r="AR84" s="14">
        <v>43952</v>
      </c>
      <c r="AS84" s="14">
        <v>43983</v>
      </c>
      <c r="AT84" s="14">
        <v>44013</v>
      </c>
      <c r="AU84" s="14">
        <v>44044</v>
      </c>
      <c r="AV84" s="14">
        <v>44075</v>
      </c>
      <c r="AW84" s="15">
        <v>44105</v>
      </c>
    </row>
    <row r="85" spans="1:49" x14ac:dyDescent="0.35">
      <c r="A85" s="39" t="s">
        <v>356</v>
      </c>
      <c r="B85" s="3" t="s">
        <v>357</v>
      </c>
      <c r="C85" s="231">
        <f t="shared" ref="C85:C92" si="7">AVERAGE(D85:AW85)</f>
        <v>9.3695652173913047</v>
      </c>
      <c r="D85" s="231">
        <v>0</v>
      </c>
      <c r="E85" s="231">
        <v>0</v>
      </c>
      <c r="F85" s="231">
        <v>0</v>
      </c>
      <c r="G85" s="231">
        <v>0</v>
      </c>
      <c r="H85" s="231">
        <v>0</v>
      </c>
      <c r="I85" s="231">
        <v>0</v>
      </c>
      <c r="J85" s="231">
        <v>0</v>
      </c>
      <c r="K85" s="231">
        <v>0</v>
      </c>
      <c r="L85" s="231">
        <v>0</v>
      </c>
      <c r="M85" s="231">
        <v>0</v>
      </c>
      <c r="N85" s="231">
        <v>0</v>
      </c>
      <c r="O85" s="231">
        <v>0</v>
      </c>
      <c r="P85" s="231">
        <v>0</v>
      </c>
      <c r="Q85" s="231">
        <v>0</v>
      </c>
      <c r="R85" s="231">
        <v>0</v>
      </c>
      <c r="S85" s="231">
        <v>0</v>
      </c>
      <c r="T85" s="231">
        <v>0</v>
      </c>
      <c r="U85" s="231">
        <v>0</v>
      </c>
      <c r="V85" s="231">
        <v>72.5</v>
      </c>
      <c r="W85" s="231">
        <v>0</v>
      </c>
      <c r="X85" s="231">
        <v>60</v>
      </c>
      <c r="Y85" s="231">
        <v>97.5</v>
      </c>
      <c r="Z85" s="231">
        <v>65.5</v>
      </c>
      <c r="AA85" s="231">
        <v>30</v>
      </c>
      <c r="AB85" s="231">
        <v>0</v>
      </c>
      <c r="AC85" s="231">
        <v>0</v>
      </c>
      <c r="AD85" s="231">
        <v>0</v>
      </c>
      <c r="AE85" s="231">
        <v>0</v>
      </c>
      <c r="AF85" s="231">
        <v>105.5</v>
      </c>
      <c r="AG85" s="231">
        <v>0</v>
      </c>
      <c r="AH85" s="231">
        <v>0</v>
      </c>
      <c r="AI85" s="231">
        <v>0</v>
      </c>
      <c r="AJ85" s="231">
        <v>0</v>
      </c>
      <c r="AK85" s="231">
        <v>0</v>
      </c>
      <c r="AL85" s="231">
        <v>0</v>
      </c>
      <c r="AM85" s="231">
        <v>0</v>
      </c>
      <c r="AN85" s="231">
        <v>0</v>
      </c>
      <c r="AO85" s="231">
        <v>0</v>
      </c>
      <c r="AP85" s="231">
        <v>0</v>
      </c>
      <c r="AQ85" s="231">
        <v>0</v>
      </c>
      <c r="AR85" s="231">
        <v>0</v>
      </c>
      <c r="AS85" s="231">
        <v>0</v>
      </c>
      <c r="AT85" s="231">
        <v>0</v>
      </c>
      <c r="AU85" s="231">
        <v>0</v>
      </c>
      <c r="AV85" s="231">
        <v>0</v>
      </c>
      <c r="AW85" s="231">
        <v>0</v>
      </c>
    </row>
    <row r="86" spans="1:49" x14ac:dyDescent="0.35">
      <c r="A86" s="39" t="s">
        <v>358</v>
      </c>
      <c r="B86" s="3" t="s">
        <v>357</v>
      </c>
      <c r="C86" s="231">
        <f t="shared" si="7"/>
        <v>33.568913043478261</v>
      </c>
      <c r="D86" s="231">
        <v>0</v>
      </c>
      <c r="E86" s="231">
        <v>0</v>
      </c>
      <c r="F86" s="231">
        <v>0</v>
      </c>
      <c r="G86" s="231">
        <v>0</v>
      </c>
      <c r="H86" s="231">
        <v>0</v>
      </c>
      <c r="I86" s="231">
        <v>0</v>
      </c>
      <c r="J86" s="231">
        <v>0</v>
      </c>
      <c r="K86" s="231">
        <v>0</v>
      </c>
      <c r="L86" s="231">
        <v>0</v>
      </c>
      <c r="M86" s="231">
        <v>182.4</v>
      </c>
      <c r="N86" s="231">
        <v>0</v>
      </c>
      <c r="O86" s="231">
        <v>101.46</v>
      </c>
      <c r="P86" s="231">
        <v>0</v>
      </c>
      <c r="Q86" s="231">
        <v>0</v>
      </c>
      <c r="R86" s="231">
        <v>0</v>
      </c>
      <c r="S86" s="231">
        <v>0</v>
      </c>
      <c r="T86" s="231">
        <v>0</v>
      </c>
      <c r="U86" s="231">
        <v>0</v>
      </c>
      <c r="V86" s="231">
        <v>0</v>
      </c>
      <c r="W86" s="231">
        <v>226.91</v>
      </c>
      <c r="X86" s="231">
        <v>0</v>
      </c>
      <c r="Y86" s="231">
        <v>0</v>
      </c>
      <c r="Z86" s="231">
        <v>0</v>
      </c>
      <c r="AA86" s="231">
        <v>0</v>
      </c>
      <c r="AB86" s="231">
        <v>0</v>
      </c>
      <c r="AC86" s="231">
        <v>0</v>
      </c>
      <c r="AD86" s="231">
        <v>0</v>
      </c>
      <c r="AE86" s="231">
        <v>0</v>
      </c>
      <c r="AF86" s="231">
        <v>0</v>
      </c>
      <c r="AG86" s="231">
        <v>0</v>
      </c>
      <c r="AH86" s="231">
        <v>0</v>
      </c>
      <c r="AI86" s="231">
        <v>708.4</v>
      </c>
      <c r="AJ86" s="231">
        <v>325</v>
      </c>
      <c r="AK86" s="231">
        <v>0</v>
      </c>
      <c r="AL86" s="231">
        <v>0</v>
      </c>
      <c r="AM86" s="231">
        <v>0</v>
      </c>
      <c r="AN86" s="145">
        <v>0</v>
      </c>
      <c r="AO86" s="145">
        <v>0</v>
      </c>
      <c r="AP86" s="145">
        <v>0</v>
      </c>
      <c r="AQ86" s="145">
        <v>0</v>
      </c>
      <c r="AR86" s="145">
        <v>0</v>
      </c>
      <c r="AS86" s="145">
        <v>0</v>
      </c>
      <c r="AT86" s="145">
        <v>0</v>
      </c>
      <c r="AU86" s="145">
        <v>0</v>
      </c>
      <c r="AV86" s="145">
        <v>0</v>
      </c>
      <c r="AW86" s="145">
        <v>0</v>
      </c>
    </row>
    <row r="87" spans="1:49" x14ac:dyDescent="0.35">
      <c r="A87" s="39" t="s">
        <v>359</v>
      </c>
      <c r="B87" s="3" t="s">
        <v>357</v>
      </c>
      <c r="C87" s="231">
        <f t="shared" si="7"/>
        <v>4.535000000000001</v>
      </c>
      <c r="D87" s="231">
        <v>0</v>
      </c>
      <c r="E87" s="231">
        <v>0</v>
      </c>
      <c r="F87" s="231">
        <v>0</v>
      </c>
      <c r="G87" s="231">
        <v>0</v>
      </c>
      <c r="H87" s="231">
        <v>0</v>
      </c>
      <c r="I87" s="231">
        <v>0</v>
      </c>
      <c r="J87" s="231">
        <v>0</v>
      </c>
      <c r="K87" s="231">
        <v>0</v>
      </c>
      <c r="L87" s="231">
        <v>0</v>
      </c>
      <c r="M87" s="231">
        <v>0</v>
      </c>
      <c r="N87" s="231">
        <v>0</v>
      </c>
      <c r="O87" s="231">
        <v>0</v>
      </c>
      <c r="P87" s="231">
        <v>0</v>
      </c>
      <c r="Q87" s="231">
        <v>26.11</v>
      </c>
      <c r="R87" s="231">
        <v>0</v>
      </c>
      <c r="S87" s="231">
        <v>0</v>
      </c>
      <c r="T87" s="231">
        <v>0</v>
      </c>
      <c r="U87" s="231">
        <v>46.76</v>
      </c>
      <c r="V87" s="231">
        <v>12.71</v>
      </c>
      <c r="W87" s="231">
        <v>40.020000000000003</v>
      </c>
      <c r="X87" s="231">
        <v>12.16</v>
      </c>
      <c r="Y87" s="231">
        <v>0</v>
      </c>
      <c r="Z87" s="231">
        <v>0</v>
      </c>
      <c r="AA87" s="231">
        <v>0</v>
      </c>
      <c r="AB87" s="231">
        <v>0</v>
      </c>
      <c r="AC87" s="231">
        <v>0</v>
      </c>
      <c r="AD87" s="231">
        <v>0</v>
      </c>
      <c r="AE87" s="231">
        <v>0</v>
      </c>
      <c r="AF87" s="231">
        <v>0</v>
      </c>
      <c r="AG87" s="231">
        <v>0</v>
      </c>
      <c r="AH87" s="231">
        <v>13.52</v>
      </c>
      <c r="AI87" s="231">
        <v>14.62</v>
      </c>
      <c r="AJ87" s="231">
        <v>42.71</v>
      </c>
      <c r="AK87" s="231">
        <v>0</v>
      </c>
      <c r="AL87" s="231">
        <v>0</v>
      </c>
      <c r="AM87" s="231">
        <v>0</v>
      </c>
      <c r="AN87" s="145">
        <v>0</v>
      </c>
      <c r="AO87" s="145">
        <v>0</v>
      </c>
      <c r="AP87" s="145">
        <v>0</v>
      </c>
      <c r="AQ87" s="145">
        <v>0</v>
      </c>
      <c r="AR87" s="145">
        <v>0</v>
      </c>
      <c r="AS87" s="145">
        <v>0</v>
      </c>
      <c r="AT87" s="145">
        <v>0</v>
      </c>
      <c r="AU87" s="145">
        <v>0</v>
      </c>
      <c r="AV87" s="145">
        <v>0</v>
      </c>
      <c r="AW87" s="145">
        <v>0</v>
      </c>
    </row>
    <row r="88" spans="1:49" x14ac:dyDescent="0.35">
      <c r="A88" s="39" t="s">
        <v>360</v>
      </c>
      <c r="B88" s="3" t="s">
        <v>357</v>
      </c>
      <c r="C88" s="231">
        <f>AVERAGE(D88:AW88)</f>
        <v>574.04891304347825</v>
      </c>
      <c r="D88" s="231">
        <v>610.39</v>
      </c>
      <c r="E88" s="231">
        <v>538.16</v>
      </c>
      <c r="F88" s="231">
        <v>722.58</v>
      </c>
      <c r="G88" s="231">
        <v>632.91999999999996</v>
      </c>
      <c r="H88" s="231">
        <v>634.94000000000005</v>
      </c>
      <c r="I88" s="231">
        <v>690.19</v>
      </c>
      <c r="J88" s="231">
        <v>1754.4</v>
      </c>
      <c r="K88" s="231">
        <v>1901.26</v>
      </c>
      <c r="L88" s="231">
        <v>1755.39</v>
      </c>
      <c r="M88" s="231">
        <v>1883.39</v>
      </c>
      <c r="N88" s="231">
        <v>2034.41</v>
      </c>
      <c r="O88" s="231">
        <v>1163.3499999999999</v>
      </c>
      <c r="P88" s="231">
        <v>1083.23</v>
      </c>
      <c r="Q88" s="231">
        <v>954.4</v>
      </c>
      <c r="R88" s="231">
        <v>885</v>
      </c>
      <c r="S88" s="231">
        <v>936.32</v>
      </c>
      <c r="T88" s="231">
        <v>929.01</v>
      </c>
      <c r="U88" s="231">
        <v>881.61</v>
      </c>
      <c r="V88" s="231">
        <v>329.96</v>
      </c>
      <c r="W88" s="231">
        <v>464.91</v>
      </c>
      <c r="X88" s="231">
        <v>345.59</v>
      </c>
      <c r="Y88" s="231">
        <v>337.36</v>
      </c>
      <c r="Z88" s="231">
        <v>221.88</v>
      </c>
      <c r="AA88" s="231">
        <v>235</v>
      </c>
      <c r="AB88" s="231">
        <v>264.08</v>
      </c>
      <c r="AC88" s="231">
        <v>261</v>
      </c>
      <c r="AD88" s="231">
        <v>294.27999999999997</v>
      </c>
      <c r="AE88" s="231">
        <v>312.08999999999997</v>
      </c>
      <c r="AF88" s="231">
        <v>245.82</v>
      </c>
      <c r="AG88" s="231">
        <v>291.95</v>
      </c>
      <c r="AH88" s="231">
        <v>386.49</v>
      </c>
      <c r="AI88" s="231">
        <v>359.91</v>
      </c>
      <c r="AJ88" s="231">
        <v>226.26</v>
      </c>
      <c r="AK88" s="231">
        <v>241.57</v>
      </c>
      <c r="AL88" s="231">
        <v>136.18</v>
      </c>
      <c r="AM88" s="231">
        <v>173.6</v>
      </c>
      <c r="AN88" s="145">
        <v>153.72999999999999</v>
      </c>
      <c r="AO88" s="145">
        <v>228.56</v>
      </c>
      <c r="AP88" s="145">
        <v>167.33</v>
      </c>
      <c r="AQ88" s="145">
        <v>77.47</v>
      </c>
      <c r="AR88" s="145">
        <v>76.19</v>
      </c>
      <c r="AS88" s="145">
        <v>125.04</v>
      </c>
      <c r="AT88" s="145">
        <v>84.22</v>
      </c>
      <c r="AU88" s="145">
        <v>99.71</v>
      </c>
      <c r="AV88" s="145">
        <v>108.23</v>
      </c>
      <c r="AW88" s="145">
        <v>166.89</v>
      </c>
    </row>
    <row r="89" spans="1:49" x14ac:dyDescent="0.35">
      <c r="A89" s="39" t="s">
        <v>361</v>
      </c>
      <c r="B89" s="3" t="s">
        <v>357</v>
      </c>
      <c r="C89" s="231">
        <f t="shared" si="7"/>
        <v>27.152173913043477</v>
      </c>
      <c r="D89" s="231">
        <v>24</v>
      </c>
      <c r="E89" s="231">
        <v>76</v>
      </c>
      <c r="F89" s="231">
        <v>64</v>
      </c>
      <c r="G89" s="231">
        <v>6</v>
      </c>
      <c r="H89" s="231">
        <v>16</v>
      </c>
      <c r="I89" s="231">
        <v>0</v>
      </c>
      <c r="J89" s="231">
        <v>78</v>
      </c>
      <c r="K89" s="231">
        <v>80</v>
      </c>
      <c r="L89" s="231">
        <v>84</v>
      </c>
      <c r="M89" s="231">
        <v>88</v>
      </c>
      <c r="N89" s="231">
        <v>100</v>
      </c>
      <c r="O89" s="231">
        <v>92</v>
      </c>
      <c r="P89" s="231">
        <v>76</v>
      </c>
      <c r="Q89" s="231">
        <v>47</v>
      </c>
      <c r="R89" s="231">
        <v>63</v>
      </c>
      <c r="S89" s="231">
        <v>43</v>
      </c>
      <c r="T89" s="231">
        <v>40</v>
      </c>
      <c r="U89" s="231">
        <v>44</v>
      </c>
      <c r="V89" s="231">
        <v>11</v>
      </c>
      <c r="W89" s="231">
        <v>40</v>
      </c>
      <c r="X89" s="231">
        <v>52</v>
      </c>
      <c r="Y89" s="231">
        <v>28</v>
      </c>
      <c r="Z89" s="231">
        <v>26</v>
      </c>
      <c r="AA89" s="231">
        <v>15</v>
      </c>
      <c r="AB89" s="231">
        <v>20</v>
      </c>
      <c r="AC89" s="231">
        <v>24</v>
      </c>
      <c r="AD89" s="231">
        <v>12</v>
      </c>
      <c r="AE89" s="231">
        <v>0</v>
      </c>
      <c r="AF89" s="231">
        <v>0</v>
      </c>
      <c r="AG89" s="231">
        <v>0</v>
      </c>
      <c r="AH89" s="231">
        <v>0</v>
      </c>
      <c r="AI89" s="231">
        <v>0</v>
      </c>
      <c r="AJ89" s="231">
        <v>0</v>
      </c>
      <c r="AK89" s="231">
        <v>0</v>
      </c>
      <c r="AL89" s="231">
        <v>0</v>
      </c>
      <c r="AM89" s="231">
        <v>0</v>
      </c>
      <c r="AN89" s="231">
        <v>0</v>
      </c>
      <c r="AO89" s="231">
        <v>0</v>
      </c>
      <c r="AP89" s="231">
        <v>0</v>
      </c>
      <c r="AQ89" s="231">
        <v>0</v>
      </c>
      <c r="AR89" s="231">
        <v>0</v>
      </c>
      <c r="AS89" s="231">
        <v>0</v>
      </c>
      <c r="AT89" s="231">
        <v>0</v>
      </c>
      <c r="AU89" s="231">
        <v>0</v>
      </c>
      <c r="AV89" s="231">
        <v>0</v>
      </c>
      <c r="AW89" s="231">
        <v>0</v>
      </c>
    </row>
    <row r="90" spans="1:49" x14ac:dyDescent="0.35">
      <c r="A90" s="39" t="s">
        <v>362</v>
      </c>
      <c r="B90" s="3" t="s">
        <v>357</v>
      </c>
      <c r="C90" s="231">
        <f t="shared" si="7"/>
        <v>20.594347826086949</v>
      </c>
      <c r="D90" s="231">
        <v>48.82</v>
      </c>
      <c r="E90" s="231">
        <v>22.11</v>
      </c>
      <c r="F90" s="231">
        <v>52.76</v>
      </c>
      <c r="G90" s="231">
        <v>21.5</v>
      </c>
      <c r="H90" s="231">
        <v>23.1</v>
      </c>
      <c r="I90" s="231">
        <v>36.35</v>
      </c>
      <c r="J90" s="231">
        <v>19.45</v>
      </c>
      <c r="K90" s="231">
        <v>47.2</v>
      </c>
      <c r="L90" s="231">
        <v>20.5</v>
      </c>
      <c r="M90" s="231">
        <v>21.4</v>
      </c>
      <c r="N90" s="231">
        <v>11.4</v>
      </c>
      <c r="O90" s="231">
        <v>16.399999999999999</v>
      </c>
      <c r="P90" s="231">
        <v>38.4</v>
      </c>
      <c r="Q90" s="231">
        <v>15.5</v>
      </c>
      <c r="R90" s="231">
        <v>8</v>
      </c>
      <c r="S90" s="231">
        <v>17.899999999999999</v>
      </c>
      <c r="T90" s="231">
        <v>27.07</v>
      </c>
      <c r="U90" s="231">
        <v>22.37</v>
      </c>
      <c r="V90" s="231">
        <v>10.43</v>
      </c>
      <c r="W90" s="231">
        <v>74.56</v>
      </c>
      <c r="X90" s="231">
        <v>11.84</v>
      </c>
      <c r="Y90" s="231">
        <v>23.05</v>
      </c>
      <c r="Z90" s="231">
        <v>13.46</v>
      </c>
      <c r="AA90" s="231">
        <v>0</v>
      </c>
      <c r="AB90" s="231">
        <v>8.0500000000000007</v>
      </c>
      <c r="AC90" s="231">
        <v>7.24</v>
      </c>
      <c r="AD90" s="231">
        <v>21.48</v>
      </c>
      <c r="AE90" s="231">
        <v>37.97</v>
      </c>
      <c r="AF90" s="231">
        <v>4.5999999999999996</v>
      </c>
      <c r="AG90" s="231">
        <v>38.29</v>
      </c>
      <c r="AH90" s="231">
        <v>29.99</v>
      </c>
      <c r="AI90" s="231">
        <v>73.2</v>
      </c>
      <c r="AJ90" s="231">
        <v>20.84</v>
      </c>
      <c r="AK90" s="231">
        <v>25.76</v>
      </c>
      <c r="AL90" s="231">
        <v>6.73</v>
      </c>
      <c r="AM90" s="231">
        <v>11.27</v>
      </c>
      <c r="AN90" s="145">
        <v>18.43</v>
      </c>
      <c r="AO90" s="145">
        <v>17.23</v>
      </c>
      <c r="AP90" s="145">
        <v>4.3600000000000003</v>
      </c>
      <c r="AQ90" s="145">
        <v>0</v>
      </c>
      <c r="AR90" s="145">
        <v>0</v>
      </c>
      <c r="AS90" s="145">
        <v>2.1800000000000002</v>
      </c>
      <c r="AT90" s="145">
        <v>3.4</v>
      </c>
      <c r="AU90" s="145">
        <v>9.3000000000000007</v>
      </c>
      <c r="AV90" s="145">
        <v>2.2999999999999998</v>
      </c>
      <c r="AW90" s="145">
        <v>1.1499999999999999</v>
      </c>
    </row>
    <row r="91" spans="1:49" x14ac:dyDescent="0.35">
      <c r="A91" s="39" t="s">
        <v>363</v>
      </c>
      <c r="B91" s="3" t="s">
        <v>357</v>
      </c>
      <c r="C91" s="231">
        <f t="shared" si="7"/>
        <v>0</v>
      </c>
      <c r="D91" s="231">
        <v>0</v>
      </c>
      <c r="E91" s="231">
        <v>0</v>
      </c>
      <c r="F91" s="231">
        <v>0</v>
      </c>
      <c r="G91" s="231">
        <v>0</v>
      </c>
      <c r="H91" s="231">
        <v>0</v>
      </c>
      <c r="I91" s="231">
        <v>0</v>
      </c>
      <c r="J91" s="231">
        <v>0</v>
      </c>
      <c r="K91" s="231">
        <v>0</v>
      </c>
      <c r="L91" s="231">
        <v>0</v>
      </c>
      <c r="M91" s="231">
        <v>0</v>
      </c>
      <c r="N91" s="231">
        <v>0</v>
      </c>
      <c r="O91" s="231">
        <v>0</v>
      </c>
      <c r="P91" s="231">
        <v>0</v>
      </c>
      <c r="Q91" s="231">
        <v>0</v>
      </c>
      <c r="R91" s="231">
        <v>0</v>
      </c>
      <c r="S91" s="231">
        <v>0</v>
      </c>
      <c r="T91" s="231">
        <v>0</v>
      </c>
      <c r="U91" s="231">
        <v>0</v>
      </c>
      <c r="V91" s="231">
        <v>0</v>
      </c>
      <c r="W91" s="231">
        <v>0</v>
      </c>
      <c r="X91" s="231">
        <v>0</v>
      </c>
      <c r="Y91" s="231">
        <v>0</v>
      </c>
      <c r="Z91" s="231">
        <v>0</v>
      </c>
      <c r="AA91" s="231">
        <v>0</v>
      </c>
      <c r="AB91" s="231">
        <v>0</v>
      </c>
      <c r="AC91" s="231">
        <v>0</v>
      </c>
      <c r="AD91" s="231">
        <v>0</v>
      </c>
      <c r="AE91" s="231">
        <v>0</v>
      </c>
      <c r="AF91" s="231">
        <v>0</v>
      </c>
      <c r="AG91" s="231">
        <v>0</v>
      </c>
      <c r="AH91" s="231">
        <v>0</v>
      </c>
      <c r="AI91" s="231">
        <v>0</v>
      </c>
      <c r="AJ91" s="231">
        <v>0</v>
      </c>
      <c r="AK91" s="231">
        <v>0</v>
      </c>
      <c r="AL91" s="231">
        <v>0</v>
      </c>
      <c r="AM91" s="231">
        <v>0</v>
      </c>
      <c r="AN91" s="145">
        <v>0</v>
      </c>
      <c r="AO91" s="145">
        <v>0</v>
      </c>
      <c r="AP91" s="145">
        <v>0</v>
      </c>
      <c r="AQ91" s="145">
        <v>0</v>
      </c>
      <c r="AR91" s="145">
        <v>0</v>
      </c>
      <c r="AS91" s="145">
        <v>0</v>
      </c>
      <c r="AT91" s="145">
        <v>0</v>
      </c>
      <c r="AU91" s="145">
        <v>0</v>
      </c>
      <c r="AV91" s="145">
        <v>0</v>
      </c>
      <c r="AW91" s="145">
        <v>0</v>
      </c>
    </row>
    <row r="92" spans="1:49" s="51" customFormat="1" x14ac:dyDescent="0.35">
      <c r="A92" s="573" t="s">
        <v>170</v>
      </c>
      <c r="B92" s="574"/>
      <c r="C92" s="207">
        <f t="shared" si="7"/>
        <v>669.26891304347839</v>
      </c>
      <c r="D92" s="207">
        <f>SUM(D85:D91)</f>
        <v>683.21</v>
      </c>
      <c r="E92" s="207">
        <f t="shared" ref="E92:AW92" si="8">SUM(E85:E91)</f>
        <v>636.27</v>
      </c>
      <c r="F92" s="207">
        <f t="shared" si="8"/>
        <v>839.34</v>
      </c>
      <c r="G92" s="207">
        <f t="shared" si="8"/>
        <v>660.42</v>
      </c>
      <c r="H92" s="207">
        <f t="shared" si="8"/>
        <v>674.04000000000008</v>
      </c>
      <c r="I92" s="207">
        <f t="shared" si="8"/>
        <v>726.54000000000008</v>
      </c>
      <c r="J92" s="207">
        <f t="shared" si="8"/>
        <v>1851.8500000000001</v>
      </c>
      <c r="K92" s="207">
        <f t="shared" si="8"/>
        <v>2028.46</v>
      </c>
      <c r="L92" s="207">
        <f t="shared" si="8"/>
        <v>1859.89</v>
      </c>
      <c r="M92" s="207">
        <f t="shared" si="8"/>
        <v>2175.19</v>
      </c>
      <c r="N92" s="207">
        <f t="shared" si="8"/>
        <v>2145.81</v>
      </c>
      <c r="O92" s="207">
        <f t="shared" si="8"/>
        <v>1373.21</v>
      </c>
      <c r="P92" s="207">
        <f t="shared" si="8"/>
        <v>1197.6300000000001</v>
      </c>
      <c r="Q92" s="207">
        <f t="shared" si="8"/>
        <v>1043.01</v>
      </c>
      <c r="R92" s="207">
        <f t="shared" si="8"/>
        <v>956</v>
      </c>
      <c r="S92" s="207">
        <f t="shared" si="8"/>
        <v>997.22</v>
      </c>
      <c r="T92" s="207">
        <f t="shared" si="8"/>
        <v>996.08</v>
      </c>
      <c r="U92" s="207">
        <f t="shared" si="8"/>
        <v>994.74</v>
      </c>
      <c r="V92" s="207">
        <f t="shared" si="8"/>
        <v>436.59999999999997</v>
      </c>
      <c r="W92" s="207">
        <f t="shared" si="8"/>
        <v>846.40000000000009</v>
      </c>
      <c r="X92" s="207">
        <f t="shared" si="8"/>
        <v>481.59</v>
      </c>
      <c r="Y92" s="207">
        <f t="shared" si="8"/>
        <v>485.91</v>
      </c>
      <c r="Z92" s="207">
        <f t="shared" si="8"/>
        <v>326.83999999999997</v>
      </c>
      <c r="AA92" s="207">
        <f t="shared" si="8"/>
        <v>280</v>
      </c>
      <c r="AB92" s="207">
        <f t="shared" si="8"/>
        <v>292.13</v>
      </c>
      <c r="AC92" s="207">
        <f t="shared" si="8"/>
        <v>292.24</v>
      </c>
      <c r="AD92" s="207">
        <f t="shared" si="8"/>
        <v>327.76</v>
      </c>
      <c r="AE92" s="207">
        <f t="shared" si="8"/>
        <v>350.05999999999995</v>
      </c>
      <c r="AF92" s="207">
        <f t="shared" si="8"/>
        <v>355.92</v>
      </c>
      <c r="AG92" s="207">
        <f t="shared" si="8"/>
        <v>330.24</v>
      </c>
      <c r="AH92" s="207">
        <f t="shared" si="8"/>
        <v>430</v>
      </c>
      <c r="AI92" s="207">
        <f t="shared" si="8"/>
        <v>1156.1300000000001</v>
      </c>
      <c r="AJ92" s="207">
        <f t="shared" si="8"/>
        <v>614.81000000000006</v>
      </c>
      <c r="AK92" s="207">
        <f t="shared" si="8"/>
        <v>267.33</v>
      </c>
      <c r="AL92" s="207">
        <f t="shared" si="8"/>
        <v>142.91</v>
      </c>
      <c r="AM92" s="207">
        <f t="shared" si="8"/>
        <v>184.87</v>
      </c>
      <c r="AN92" s="207">
        <f t="shared" si="8"/>
        <v>172.16</v>
      </c>
      <c r="AO92" s="207">
        <f t="shared" si="8"/>
        <v>245.79</v>
      </c>
      <c r="AP92" s="207">
        <f t="shared" si="8"/>
        <v>171.69000000000003</v>
      </c>
      <c r="AQ92" s="207">
        <f t="shared" si="8"/>
        <v>77.47</v>
      </c>
      <c r="AR92" s="207">
        <f t="shared" si="8"/>
        <v>76.19</v>
      </c>
      <c r="AS92" s="207">
        <f t="shared" si="8"/>
        <v>127.22000000000001</v>
      </c>
      <c r="AT92" s="207">
        <f t="shared" si="8"/>
        <v>87.62</v>
      </c>
      <c r="AU92" s="207">
        <f t="shared" si="8"/>
        <v>109.00999999999999</v>
      </c>
      <c r="AV92" s="207">
        <f t="shared" si="8"/>
        <v>110.53</v>
      </c>
      <c r="AW92" s="207">
        <f t="shared" si="8"/>
        <v>168.04</v>
      </c>
    </row>
    <row r="93" spans="1:49" x14ac:dyDescent="0.35">
      <c r="A93" s="31"/>
      <c r="B93" s="19"/>
      <c r="C93" s="19"/>
      <c r="D93" s="35"/>
      <c r="E93" s="35"/>
      <c r="F93" s="35"/>
      <c r="G93" s="35"/>
      <c r="H93" s="35"/>
      <c r="I93" s="35"/>
      <c r="J93" s="35"/>
      <c r="K93" s="35"/>
      <c r="L93" s="35"/>
      <c r="M93" s="35"/>
      <c r="N93" s="35"/>
      <c r="O93" s="35"/>
      <c r="P93" s="36"/>
      <c r="Q93" s="36"/>
      <c r="R93" s="36"/>
      <c r="S93" s="36"/>
      <c r="T93" s="36"/>
      <c r="U93" s="36"/>
      <c r="V93" s="36"/>
      <c r="W93" s="36"/>
      <c r="X93" s="36"/>
      <c r="Y93" s="36"/>
      <c r="Z93" s="36"/>
      <c r="AA93" s="36"/>
      <c r="AB93" s="37"/>
      <c r="AC93" s="37"/>
      <c r="AD93" s="37"/>
      <c r="AE93" s="37"/>
      <c r="AF93" s="37"/>
      <c r="AG93" s="37"/>
      <c r="AH93" s="37"/>
      <c r="AI93" s="37"/>
      <c r="AJ93" s="37"/>
      <c r="AK93" s="37"/>
      <c r="AL93" s="37"/>
      <c r="AM93" s="37"/>
      <c r="AN93" s="36"/>
      <c r="AO93" s="36"/>
      <c r="AP93" s="36"/>
      <c r="AQ93" s="36"/>
      <c r="AR93" s="34"/>
      <c r="AS93" s="34"/>
      <c r="AT93" s="34"/>
    </row>
    <row r="94" spans="1:49" x14ac:dyDescent="0.35">
      <c r="A94" s="74" t="s">
        <v>139</v>
      </c>
      <c r="B94" s="19"/>
      <c r="C94" s="19"/>
      <c r="D94" s="35"/>
      <c r="E94" s="35"/>
      <c r="F94" s="35"/>
      <c r="G94" s="35"/>
      <c r="H94" s="35"/>
      <c r="I94" s="35"/>
      <c r="J94" s="35"/>
      <c r="K94" s="35"/>
      <c r="L94" s="35"/>
      <c r="M94" s="35"/>
      <c r="N94" s="35"/>
      <c r="O94" s="35"/>
      <c r="P94" s="36"/>
      <c r="Q94" s="36"/>
      <c r="R94" s="36"/>
      <c r="S94" s="36"/>
      <c r="T94" s="36"/>
      <c r="U94" s="36"/>
      <c r="V94" s="36"/>
      <c r="W94" s="36"/>
      <c r="X94" s="36"/>
      <c r="Y94" s="36"/>
      <c r="Z94" s="36"/>
      <c r="AA94" s="36"/>
      <c r="AB94" s="37"/>
      <c r="AC94" s="37"/>
      <c r="AD94" s="37"/>
      <c r="AE94" s="37"/>
      <c r="AF94" s="37"/>
      <c r="AG94" s="37"/>
      <c r="AH94" s="37"/>
      <c r="AI94" s="37"/>
      <c r="AJ94" s="37"/>
      <c r="AK94" s="37"/>
      <c r="AL94" s="37"/>
      <c r="AM94" s="37"/>
      <c r="AN94" s="36"/>
      <c r="AO94" s="36"/>
      <c r="AP94" s="36"/>
      <c r="AQ94" s="36"/>
      <c r="AR94" s="34"/>
      <c r="AS94" s="34"/>
      <c r="AT94" s="34"/>
    </row>
    <row r="95" spans="1:49" x14ac:dyDescent="0.35">
      <c r="A95" s="11"/>
    </row>
    <row r="96" spans="1:49" ht="21" customHeight="1" x14ac:dyDescent="0.35">
      <c r="A96" s="456" t="s">
        <v>171</v>
      </c>
      <c r="B96" s="456" t="s">
        <v>160</v>
      </c>
      <c r="C96" s="456" t="s">
        <v>153</v>
      </c>
      <c r="D96" s="14">
        <v>42736</v>
      </c>
      <c r="E96" s="14">
        <v>42767</v>
      </c>
      <c r="F96" s="14">
        <v>42795</v>
      </c>
      <c r="G96" s="14">
        <v>42826</v>
      </c>
      <c r="H96" s="14">
        <v>42856</v>
      </c>
      <c r="I96" s="14">
        <v>42887</v>
      </c>
      <c r="J96" s="14">
        <v>42917</v>
      </c>
      <c r="K96" s="14">
        <v>42948</v>
      </c>
      <c r="L96" s="14">
        <v>42979</v>
      </c>
      <c r="M96" s="14">
        <v>43009</v>
      </c>
      <c r="N96" s="14">
        <v>43040</v>
      </c>
      <c r="O96" s="14">
        <v>43070</v>
      </c>
      <c r="P96" s="14">
        <v>43101</v>
      </c>
      <c r="Q96" s="14">
        <v>43132</v>
      </c>
      <c r="R96" s="14">
        <v>43160</v>
      </c>
      <c r="S96" s="14">
        <v>43191</v>
      </c>
      <c r="T96" s="14">
        <v>43221</v>
      </c>
      <c r="U96" s="14">
        <v>43252</v>
      </c>
      <c r="V96" s="14">
        <v>43282</v>
      </c>
      <c r="W96" s="14">
        <v>43313</v>
      </c>
      <c r="X96" s="14">
        <v>43344</v>
      </c>
      <c r="Y96" s="14">
        <v>43374</v>
      </c>
      <c r="Z96" s="14">
        <v>43405</v>
      </c>
      <c r="AA96" s="14">
        <v>43435</v>
      </c>
      <c r="AB96" s="14">
        <v>43466</v>
      </c>
      <c r="AC96" s="14">
        <v>43497</v>
      </c>
      <c r="AD96" s="14">
        <v>43525</v>
      </c>
      <c r="AE96" s="14">
        <v>43556</v>
      </c>
      <c r="AF96" s="14">
        <v>43586</v>
      </c>
      <c r="AG96" s="14">
        <v>43617</v>
      </c>
      <c r="AH96" s="14">
        <v>43647</v>
      </c>
      <c r="AI96" s="14">
        <v>43678</v>
      </c>
      <c r="AJ96" s="14">
        <v>43709</v>
      </c>
      <c r="AK96" s="14">
        <v>43739</v>
      </c>
      <c r="AL96" s="14">
        <v>43770</v>
      </c>
      <c r="AM96" s="14">
        <v>43800</v>
      </c>
      <c r="AN96" s="14">
        <v>43831</v>
      </c>
      <c r="AO96" s="14">
        <v>43862</v>
      </c>
      <c r="AP96" s="14">
        <v>43891</v>
      </c>
      <c r="AQ96" s="14">
        <v>43922</v>
      </c>
      <c r="AR96" s="14">
        <v>43952</v>
      </c>
      <c r="AS96" s="14">
        <v>43983</v>
      </c>
      <c r="AT96" s="14">
        <v>44013</v>
      </c>
      <c r="AU96" s="14">
        <v>44044</v>
      </c>
      <c r="AV96" s="14">
        <v>44075</v>
      </c>
      <c r="AW96" s="15">
        <v>44105</v>
      </c>
    </row>
    <row r="97" spans="1:49" s="34" customFormat="1" x14ac:dyDescent="0.35">
      <c r="A97" s="38" t="s">
        <v>364</v>
      </c>
      <c r="B97" s="40" t="s">
        <v>365</v>
      </c>
      <c r="C97" s="145">
        <f t="shared" ref="C97:C111" si="9">AVERAGE(D97:AW97)</f>
        <v>0</v>
      </c>
      <c r="D97" s="145">
        <v>0</v>
      </c>
      <c r="E97" s="145">
        <v>0</v>
      </c>
      <c r="F97" s="145">
        <v>0</v>
      </c>
      <c r="G97" s="145">
        <v>0</v>
      </c>
      <c r="H97" s="145">
        <v>0</v>
      </c>
      <c r="I97" s="145">
        <v>0</v>
      </c>
      <c r="J97" s="145">
        <v>0</v>
      </c>
      <c r="K97" s="145">
        <v>0</v>
      </c>
      <c r="L97" s="145">
        <v>0</v>
      </c>
      <c r="M97" s="145">
        <v>0</v>
      </c>
      <c r="N97" s="145">
        <v>0</v>
      </c>
      <c r="O97" s="145">
        <v>0</v>
      </c>
      <c r="P97" s="145">
        <v>0</v>
      </c>
      <c r="Q97" s="145">
        <v>0</v>
      </c>
      <c r="R97" s="145">
        <v>0</v>
      </c>
      <c r="S97" s="145">
        <v>0</v>
      </c>
      <c r="T97" s="145">
        <v>0</v>
      </c>
      <c r="U97" s="145">
        <v>0</v>
      </c>
      <c r="V97" s="145">
        <v>0</v>
      </c>
      <c r="W97" s="145">
        <v>0</v>
      </c>
      <c r="X97" s="145">
        <v>0</v>
      </c>
      <c r="Y97" s="145">
        <v>0</v>
      </c>
      <c r="Z97" s="145">
        <v>0</v>
      </c>
      <c r="AA97" s="145">
        <v>0</v>
      </c>
      <c r="AB97" s="145">
        <v>0</v>
      </c>
      <c r="AC97" s="145">
        <v>0</v>
      </c>
      <c r="AD97" s="145">
        <v>0</v>
      </c>
      <c r="AE97" s="145">
        <v>0</v>
      </c>
      <c r="AF97" s="145">
        <v>0</v>
      </c>
      <c r="AG97" s="145">
        <v>0</v>
      </c>
      <c r="AH97" s="145">
        <v>0</v>
      </c>
      <c r="AI97" s="145">
        <v>0</v>
      </c>
      <c r="AJ97" s="145">
        <v>0</v>
      </c>
      <c r="AK97" s="145">
        <v>0</v>
      </c>
      <c r="AL97" s="145">
        <v>0</v>
      </c>
      <c r="AM97" s="145">
        <v>0</v>
      </c>
      <c r="AN97" s="145">
        <v>0</v>
      </c>
      <c r="AO97" s="145">
        <v>0</v>
      </c>
      <c r="AP97" s="145">
        <v>0</v>
      </c>
      <c r="AQ97" s="145">
        <v>0</v>
      </c>
      <c r="AR97" s="145">
        <v>0</v>
      </c>
      <c r="AS97" s="145">
        <v>0</v>
      </c>
      <c r="AT97" s="145">
        <v>0</v>
      </c>
      <c r="AU97" s="145">
        <v>0</v>
      </c>
      <c r="AV97" s="145">
        <v>0</v>
      </c>
      <c r="AW97" s="145">
        <v>0</v>
      </c>
    </row>
    <row r="98" spans="1:49" x14ac:dyDescent="0.35">
      <c r="A98" s="13" t="s">
        <v>364</v>
      </c>
      <c r="B98" s="23" t="s">
        <v>172</v>
      </c>
      <c r="C98" s="102">
        <f t="shared" si="9"/>
        <v>0</v>
      </c>
      <c r="D98" s="3">
        <v>0</v>
      </c>
      <c r="E98" s="3">
        <v>0</v>
      </c>
      <c r="F98" s="3">
        <v>0</v>
      </c>
      <c r="G98" s="3">
        <v>0</v>
      </c>
      <c r="H98" s="3">
        <v>0</v>
      </c>
      <c r="I98" s="3">
        <v>0</v>
      </c>
      <c r="J98" s="3">
        <v>0</v>
      </c>
      <c r="K98" s="3">
        <v>0</v>
      </c>
      <c r="L98" s="3">
        <v>0</v>
      </c>
      <c r="M98" s="3">
        <v>0</v>
      </c>
      <c r="N98" s="3">
        <v>0</v>
      </c>
      <c r="O98" s="3">
        <v>0</v>
      </c>
      <c r="P98" s="3">
        <v>0</v>
      </c>
      <c r="Q98" s="3">
        <v>0</v>
      </c>
      <c r="R98" s="3">
        <v>0</v>
      </c>
      <c r="S98" s="3">
        <v>0</v>
      </c>
      <c r="T98" s="3">
        <v>0</v>
      </c>
      <c r="U98" s="3">
        <v>0</v>
      </c>
      <c r="V98" s="3">
        <v>0</v>
      </c>
      <c r="W98" s="3">
        <v>0</v>
      </c>
      <c r="X98" s="3">
        <v>0</v>
      </c>
      <c r="Y98" s="3">
        <v>0</v>
      </c>
      <c r="Z98" s="3">
        <v>0</v>
      </c>
      <c r="AA98" s="3">
        <v>0</v>
      </c>
      <c r="AB98" s="3">
        <v>0</v>
      </c>
      <c r="AC98" s="3">
        <v>0</v>
      </c>
      <c r="AD98" s="3">
        <v>0</v>
      </c>
      <c r="AE98" s="3">
        <v>0</v>
      </c>
      <c r="AF98" s="3">
        <v>0</v>
      </c>
      <c r="AG98" s="3">
        <v>0</v>
      </c>
      <c r="AH98" s="3">
        <v>0</v>
      </c>
      <c r="AI98" s="3">
        <v>0</v>
      </c>
      <c r="AJ98" s="3">
        <v>0</v>
      </c>
      <c r="AK98" s="3">
        <v>0</v>
      </c>
      <c r="AL98" s="3">
        <v>0</v>
      </c>
      <c r="AM98" s="3">
        <v>0</v>
      </c>
      <c r="AN98" s="3">
        <v>0</v>
      </c>
      <c r="AO98" s="3">
        <v>0</v>
      </c>
      <c r="AP98" s="3">
        <v>0</v>
      </c>
      <c r="AQ98" s="3">
        <v>0</v>
      </c>
      <c r="AR98" s="3">
        <v>0</v>
      </c>
      <c r="AS98" s="3">
        <v>0</v>
      </c>
      <c r="AT98" s="3">
        <v>0</v>
      </c>
      <c r="AU98" s="3">
        <v>0</v>
      </c>
      <c r="AV98" s="3">
        <v>0</v>
      </c>
      <c r="AW98" s="3">
        <v>0</v>
      </c>
    </row>
    <row r="99" spans="1:49" x14ac:dyDescent="0.35">
      <c r="A99" s="13" t="s">
        <v>364</v>
      </c>
      <c r="B99" s="23" t="s">
        <v>173</v>
      </c>
      <c r="C99" s="102">
        <f t="shared" si="9"/>
        <v>0</v>
      </c>
      <c r="D99" s="3">
        <v>0</v>
      </c>
      <c r="E99" s="3">
        <v>0</v>
      </c>
      <c r="F99" s="3">
        <v>0</v>
      </c>
      <c r="G99" s="3">
        <v>0</v>
      </c>
      <c r="H99" s="3">
        <v>0</v>
      </c>
      <c r="I99" s="3">
        <v>0</v>
      </c>
      <c r="J99" s="3">
        <v>0</v>
      </c>
      <c r="K99" s="3">
        <v>0</v>
      </c>
      <c r="L99" s="3">
        <v>0</v>
      </c>
      <c r="M99" s="3">
        <v>0</v>
      </c>
      <c r="N99" s="3">
        <v>0</v>
      </c>
      <c r="O99" s="3">
        <v>0</v>
      </c>
      <c r="P99" s="3">
        <v>0</v>
      </c>
      <c r="Q99" s="3">
        <v>0</v>
      </c>
      <c r="R99" s="3">
        <v>0</v>
      </c>
      <c r="S99" s="3">
        <v>0</v>
      </c>
      <c r="T99" s="3">
        <v>0</v>
      </c>
      <c r="U99" s="3">
        <v>0</v>
      </c>
      <c r="V99" s="3">
        <v>0</v>
      </c>
      <c r="W99" s="3">
        <v>0</v>
      </c>
      <c r="X99" s="3">
        <v>0</v>
      </c>
      <c r="Y99" s="3">
        <v>0</v>
      </c>
      <c r="Z99" s="3">
        <v>0</v>
      </c>
      <c r="AA99" s="3">
        <v>0</v>
      </c>
      <c r="AB99" s="3">
        <v>0</v>
      </c>
      <c r="AC99" s="3">
        <v>0</v>
      </c>
      <c r="AD99" s="3">
        <v>0</v>
      </c>
      <c r="AE99" s="3">
        <v>0</v>
      </c>
      <c r="AF99" s="3">
        <v>0</v>
      </c>
      <c r="AG99" s="3">
        <v>0</v>
      </c>
      <c r="AH99" s="3">
        <v>0</v>
      </c>
      <c r="AI99" s="3">
        <v>0</v>
      </c>
      <c r="AJ99" s="3">
        <v>0</v>
      </c>
      <c r="AK99" s="3">
        <v>0</v>
      </c>
      <c r="AL99" s="3">
        <v>0</v>
      </c>
      <c r="AM99" s="3">
        <v>0</v>
      </c>
      <c r="AN99" s="3">
        <v>0</v>
      </c>
      <c r="AO99" s="3">
        <v>0</v>
      </c>
      <c r="AP99" s="3">
        <v>0</v>
      </c>
      <c r="AQ99" s="3">
        <v>0</v>
      </c>
      <c r="AR99" s="3">
        <v>0</v>
      </c>
      <c r="AS99" s="3">
        <v>0</v>
      </c>
      <c r="AT99" s="3">
        <v>0</v>
      </c>
      <c r="AU99" s="3">
        <v>0</v>
      </c>
      <c r="AV99" s="3">
        <v>0</v>
      </c>
      <c r="AW99" s="3">
        <v>0</v>
      </c>
    </row>
    <row r="100" spans="1:49" s="34" customFormat="1" x14ac:dyDescent="0.35">
      <c r="A100" s="38"/>
      <c r="B100" s="40"/>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3"/>
      <c r="AS100" s="3"/>
      <c r="AT100" s="3"/>
      <c r="AU100" s="28"/>
      <c r="AV100" s="28"/>
      <c r="AW100" s="28"/>
    </row>
    <row r="101" spans="1:49" s="34" customFormat="1" x14ac:dyDescent="0.35">
      <c r="A101" s="38" t="s">
        <v>366</v>
      </c>
      <c r="B101" s="40" t="s">
        <v>365</v>
      </c>
      <c r="C101" s="145">
        <f t="shared" si="9"/>
        <v>0</v>
      </c>
      <c r="D101" s="145">
        <v>0</v>
      </c>
      <c r="E101" s="145">
        <v>0</v>
      </c>
      <c r="F101" s="145">
        <v>0</v>
      </c>
      <c r="G101" s="145">
        <v>0</v>
      </c>
      <c r="H101" s="145">
        <v>0</v>
      </c>
      <c r="I101" s="145">
        <v>0</v>
      </c>
      <c r="J101" s="145">
        <v>0</v>
      </c>
      <c r="K101" s="145">
        <v>0</v>
      </c>
      <c r="L101" s="145">
        <v>0</v>
      </c>
      <c r="M101" s="145">
        <v>0</v>
      </c>
      <c r="N101" s="145">
        <v>0</v>
      </c>
      <c r="O101" s="145">
        <v>0</v>
      </c>
      <c r="P101" s="145">
        <v>0</v>
      </c>
      <c r="Q101" s="145">
        <v>0</v>
      </c>
      <c r="R101" s="145">
        <v>0</v>
      </c>
      <c r="S101" s="145">
        <v>0</v>
      </c>
      <c r="T101" s="145">
        <v>0</v>
      </c>
      <c r="U101" s="145">
        <v>0</v>
      </c>
      <c r="V101" s="145">
        <v>0</v>
      </c>
      <c r="W101" s="145">
        <v>0</v>
      </c>
      <c r="X101" s="145">
        <v>0</v>
      </c>
      <c r="Y101" s="145">
        <v>0</v>
      </c>
      <c r="Z101" s="145">
        <v>0</v>
      </c>
      <c r="AA101" s="145">
        <v>0</v>
      </c>
      <c r="AB101" s="145">
        <v>0</v>
      </c>
      <c r="AC101" s="145">
        <v>0</v>
      </c>
      <c r="AD101" s="145">
        <v>0</v>
      </c>
      <c r="AE101" s="145">
        <v>0</v>
      </c>
      <c r="AF101" s="145">
        <v>0</v>
      </c>
      <c r="AG101" s="145">
        <v>0</v>
      </c>
      <c r="AH101" s="145">
        <v>0</v>
      </c>
      <c r="AI101" s="145">
        <v>0</v>
      </c>
      <c r="AJ101" s="145">
        <v>0</v>
      </c>
      <c r="AK101" s="145">
        <v>0</v>
      </c>
      <c r="AL101" s="145">
        <v>0</v>
      </c>
      <c r="AM101" s="145">
        <v>0</v>
      </c>
      <c r="AN101" s="145">
        <v>0</v>
      </c>
      <c r="AO101" s="145">
        <v>0</v>
      </c>
      <c r="AP101" s="145">
        <v>0</v>
      </c>
      <c r="AQ101" s="145">
        <v>0</v>
      </c>
      <c r="AR101" s="145">
        <v>0</v>
      </c>
      <c r="AS101" s="145">
        <v>0</v>
      </c>
      <c r="AT101" s="145">
        <v>0</v>
      </c>
      <c r="AU101" s="145">
        <v>0</v>
      </c>
      <c r="AV101" s="145">
        <v>0</v>
      </c>
      <c r="AW101" s="145">
        <v>0</v>
      </c>
    </row>
    <row r="102" spans="1:49" x14ac:dyDescent="0.35">
      <c r="A102" s="13" t="s">
        <v>366</v>
      </c>
      <c r="B102" s="23" t="s">
        <v>172</v>
      </c>
      <c r="C102" s="102">
        <f t="shared" si="9"/>
        <v>0</v>
      </c>
      <c r="D102" s="3">
        <v>0</v>
      </c>
      <c r="E102" s="3">
        <v>0</v>
      </c>
      <c r="F102" s="3">
        <v>0</v>
      </c>
      <c r="G102" s="3">
        <v>0</v>
      </c>
      <c r="H102" s="3">
        <v>0</v>
      </c>
      <c r="I102" s="3">
        <v>0</v>
      </c>
      <c r="J102" s="3">
        <v>0</v>
      </c>
      <c r="K102" s="3">
        <v>0</v>
      </c>
      <c r="L102" s="3">
        <v>0</v>
      </c>
      <c r="M102" s="3">
        <v>0</v>
      </c>
      <c r="N102" s="3">
        <v>0</v>
      </c>
      <c r="O102" s="3">
        <v>0</v>
      </c>
      <c r="P102" s="3">
        <v>0</v>
      </c>
      <c r="Q102" s="3">
        <v>0</v>
      </c>
      <c r="R102" s="3">
        <v>0</v>
      </c>
      <c r="S102" s="3">
        <v>0</v>
      </c>
      <c r="T102" s="3">
        <v>0</v>
      </c>
      <c r="U102" s="3">
        <v>0</v>
      </c>
      <c r="V102" s="3">
        <v>0</v>
      </c>
      <c r="W102" s="3">
        <v>0</v>
      </c>
      <c r="X102" s="3">
        <v>0</v>
      </c>
      <c r="Y102" s="3">
        <v>0</v>
      </c>
      <c r="Z102" s="3">
        <v>0</v>
      </c>
      <c r="AA102" s="3">
        <v>0</v>
      </c>
      <c r="AB102" s="3">
        <v>0</v>
      </c>
      <c r="AC102" s="3">
        <v>0</v>
      </c>
      <c r="AD102" s="3">
        <v>0</v>
      </c>
      <c r="AE102" s="3">
        <v>0</v>
      </c>
      <c r="AF102" s="3">
        <v>0</v>
      </c>
      <c r="AG102" s="3">
        <v>0</v>
      </c>
      <c r="AH102" s="3">
        <v>0</v>
      </c>
      <c r="AI102" s="3">
        <v>0</v>
      </c>
      <c r="AJ102" s="3">
        <v>0</v>
      </c>
      <c r="AK102" s="3">
        <v>0</v>
      </c>
      <c r="AL102" s="3">
        <v>0</v>
      </c>
      <c r="AM102" s="3">
        <v>0</v>
      </c>
      <c r="AN102" s="3">
        <v>0</v>
      </c>
      <c r="AO102" s="3">
        <v>0</v>
      </c>
      <c r="AP102" s="3">
        <v>0</v>
      </c>
      <c r="AQ102" s="3">
        <v>0</v>
      </c>
      <c r="AR102" s="3">
        <v>0</v>
      </c>
      <c r="AS102" s="3">
        <v>0</v>
      </c>
      <c r="AT102" s="3">
        <v>0</v>
      </c>
      <c r="AU102" s="3">
        <v>0</v>
      </c>
      <c r="AV102" s="3">
        <v>0</v>
      </c>
      <c r="AW102" s="3">
        <v>0</v>
      </c>
    </row>
    <row r="103" spans="1:49" x14ac:dyDescent="0.35">
      <c r="A103" s="13" t="s">
        <v>366</v>
      </c>
      <c r="B103" s="23" t="s">
        <v>173</v>
      </c>
      <c r="C103" s="102">
        <f t="shared" si="9"/>
        <v>0</v>
      </c>
      <c r="D103" s="3">
        <v>0</v>
      </c>
      <c r="E103" s="3">
        <v>0</v>
      </c>
      <c r="F103" s="3">
        <v>0</v>
      </c>
      <c r="G103" s="3">
        <v>0</v>
      </c>
      <c r="H103" s="3">
        <v>0</v>
      </c>
      <c r="I103" s="3">
        <v>0</v>
      </c>
      <c r="J103" s="3">
        <v>0</v>
      </c>
      <c r="K103" s="3">
        <v>0</v>
      </c>
      <c r="L103" s="3">
        <v>0</v>
      </c>
      <c r="M103" s="3">
        <v>0</v>
      </c>
      <c r="N103" s="3">
        <v>0</v>
      </c>
      <c r="O103" s="3">
        <v>0</v>
      </c>
      <c r="P103" s="3">
        <v>0</v>
      </c>
      <c r="Q103" s="3">
        <v>0</v>
      </c>
      <c r="R103" s="3">
        <v>0</v>
      </c>
      <c r="S103" s="3">
        <v>0</v>
      </c>
      <c r="T103" s="3">
        <v>0</v>
      </c>
      <c r="U103" s="3">
        <v>0</v>
      </c>
      <c r="V103" s="3">
        <v>0</v>
      </c>
      <c r="W103" s="3">
        <v>0</v>
      </c>
      <c r="X103" s="3">
        <v>0</v>
      </c>
      <c r="Y103" s="3">
        <v>0</v>
      </c>
      <c r="Z103" s="3">
        <v>0</v>
      </c>
      <c r="AA103" s="3">
        <v>0</v>
      </c>
      <c r="AB103" s="3">
        <v>0</v>
      </c>
      <c r="AC103" s="3">
        <v>0</v>
      </c>
      <c r="AD103" s="3">
        <v>0</v>
      </c>
      <c r="AE103" s="3">
        <v>0</v>
      </c>
      <c r="AF103" s="3">
        <v>0</v>
      </c>
      <c r="AG103" s="3">
        <v>0</v>
      </c>
      <c r="AH103" s="3">
        <v>0</v>
      </c>
      <c r="AI103" s="3">
        <v>0</v>
      </c>
      <c r="AJ103" s="3">
        <v>0</v>
      </c>
      <c r="AK103" s="3">
        <v>0</v>
      </c>
      <c r="AL103" s="3">
        <v>0</v>
      </c>
      <c r="AM103" s="3">
        <v>0</v>
      </c>
      <c r="AN103" s="3">
        <v>0</v>
      </c>
      <c r="AO103" s="3">
        <v>0</v>
      </c>
      <c r="AP103" s="3">
        <v>0</v>
      </c>
      <c r="AQ103" s="3">
        <v>0</v>
      </c>
      <c r="AR103" s="3">
        <v>0</v>
      </c>
      <c r="AS103" s="3">
        <v>0</v>
      </c>
      <c r="AT103" s="3">
        <v>0</v>
      </c>
      <c r="AU103" s="3">
        <v>0</v>
      </c>
      <c r="AV103" s="3">
        <v>0</v>
      </c>
      <c r="AW103" s="3">
        <v>0</v>
      </c>
    </row>
    <row r="104" spans="1:49" s="34" customFormat="1" x14ac:dyDescent="0.35">
      <c r="A104" s="38"/>
      <c r="B104" s="40"/>
      <c r="C104" s="3"/>
      <c r="D104" s="3"/>
      <c r="E104" s="3"/>
      <c r="F104" s="3"/>
      <c r="G104" s="3"/>
      <c r="H104" s="3"/>
      <c r="I104" s="3"/>
      <c r="J104" s="3"/>
      <c r="K104" s="3"/>
      <c r="L104" s="3"/>
      <c r="M104" s="3"/>
      <c r="N104" s="3"/>
      <c r="O104" s="3"/>
      <c r="P104" s="3"/>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3"/>
      <c r="AS104" s="3"/>
      <c r="AT104" s="3"/>
      <c r="AU104" s="3"/>
      <c r="AV104" s="28"/>
      <c r="AW104" s="28"/>
    </row>
    <row r="105" spans="1:49" s="34" customFormat="1" x14ac:dyDescent="0.35">
      <c r="A105" s="38" t="s">
        <v>367</v>
      </c>
      <c r="B105" s="40" t="s">
        <v>365</v>
      </c>
      <c r="C105" s="145">
        <f t="shared" si="9"/>
        <v>7.3913043478260869</v>
      </c>
      <c r="D105" s="145">
        <v>0</v>
      </c>
      <c r="E105" s="145">
        <v>0</v>
      </c>
      <c r="F105" s="145">
        <v>0</v>
      </c>
      <c r="G105" s="145">
        <v>0</v>
      </c>
      <c r="H105" s="145">
        <v>0</v>
      </c>
      <c r="I105" s="145">
        <v>0</v>
      </c>
      <c r="J105" s="145">
        <v>0</v>
      </c>
      <c r="K105" s="145">
        <v>0</v>
      </c>
      <c r="L105" s="145">
        <v>0</v>
      </c>
      <c r="M105" s="145">
        <v>0</v>
      </c>
      <c r="N105" s="145">
        <v>0</v>
      </c>
      <c r="O105" s="145">
        <v>0</v>
      </c>
      <c r="P105" s="145">
        <v>0</v>
      </c>
      <c r="Q105" s="145">
        <v>30</v>
      </c>
      <c r="R105" s="145">
        <v>30</v>
      </c>
      <c r="S105" s="145">
        <v>30</v>
      </c>
      <c r="T105" s="145">
        <v>30</v>
      </c>
      <c r="U105" s="145">
        <v>40</v>
      </c>
      <c r="V105" s="145">
        <v>10</v>
      </c>
      <c r="W105" s="145">
        <v>20</v>
      </c>
      <c r="X105" s="145">
        <v>50</v>
      </c>
      <c r="Y105" s="145">
        <v>20</v>
      </c>
      <c r="Z105" s="145">
        <v>20</v>
      </c>
      <c r="AA105" s="145">
        <v>10</v>
      </c>
      <c r="AB105" s="145">
        <v>20</v>
      </c>
      <c r="AC105" s="145">
        <v>20</v>
      </c>
      <c r="AD105" s="145">
        <v>10</v>
      </c>
      <c r="AE105" s="145">
        <v>0</v>
      </c>
      <c r="AF105" s="145">
        <v>0</v>
      </c>
      <c r="AG105" s="145">
        <v>0</v>
      </c>
      <c r="AH105" s="145">
        <v>0</v>
      </c>
      <c r="AI105" s="145">
        <v>0</v>
      </c>
      <c r="AJ105" s="145">
        <v>0</v>
      </c>
      <c r="AK105" s="145">
        <v>0</v>
      </c>
      <c r="AL105" s="145">
        <v>0</v>
      </c>
      <c r="AM105" s="145">
        <v>0</v>
      </c>
      <c r="AN105" s="145">
        <v>0</v>
      </c>
      <c r="AO105" s="145">
        <v>0</v>
      </c>
      <c r="AP105" s="145">
        <v>0</v>
      </c>
      <c r="AQ105" s="145">
        <v>0</v>
      </c>
      <c r="AR105" s="145">
        <v>0</v>
      </c>
      <c r="AS105" s="145">
        <v>0</v>
      </c>
      <c r="AT105" s="145">
        <v>0</v>
      </c>
      <c r="AU105" s="145">
        <v>0</v>
      </c>
      <c r="AV105" s="145">
        <v>0</v>
      </c>
      <c r="AW105" s="145">
        <v>0</v>
      </c>
    </row>
    <row r="106" spans="1:49" x14ac:dyDescent="0.35">
      <c r="A106" s="13" t="s">
        <v>367</v>
      </c>
      <c r="B106" s="23" t="s">
        <v>172</v>
      </c>
      <c r="C106" s="102">
        <f t="shared" si="9"/>
        <v>0.73913043478260865</v>
      </c>
      <c r="D106" s="3">
        <v>0</v>
      </c>
      <c r="E106" s="3">
        <v>0</v>
      </c>
      <c r="F106" s="3">
        <v>0</v>
      </c>
      <c r="G106" s="3">
        <v>0</v>
      </c>
      <c r="H106" s="3">
        <v>0</v>
      </c>
      <c r="I106" s="3">
        <v>0</v>
      </c>
      <c r="J106" s="3">
        <v>0</v>
      </c>
      <c r="K106" s="3">
        <v>0</v>
      </c>
      <c r="L106" s="3">
        <v>0</v>
      </c>
      <c r="M106" s="3">
        <v>0</v>
      </c>
      <c r="N106" s="3">
        <v>0</v>
      </c>
      <c r="O106" s="3">
        <v>0</v>
      </c>
      <c r="P106" s="3">
        <v>0</v>
      </c>
      <c r="Q106" s="3">
        <v>3</v>
      </c>
      <c r="R106" s="3">
        <v>3</v>
      </c>
      <c r="S106" s="3">
        <v>3</v>
      </c>
      <c r="T106" s="3">
        <v>3</v>
      </c>
      <c r="U106" s="3">
        <v>4</v>
      </c>
      <c r="V106" s="3">
        <v>1</v>
      </c>
      <c r="W106" s="3">
        <v>2</v>
      </c>
      <c r="X106" s="3">
        <v>5</v>
      </c>
      <c r="Y106" s="3">
        <v>2</v>
      </c>
      <c r="Z106" s="3">
        <v>2</v>
      </c>
      <c r="AA106" s="3">
        <v>1</v>
      </c>
      <c r="AB106" s="3">
        <v>2</v>
      </c>
      <c r="AC106" s="3">
        <v>2</v>
      </c>
      <c r="AD106" s="3">
        <v>1</v>
      </c>
      <c r="AE106" s="3">
        <v>0</v>
      </c>
      <c r="AF106" s="3">
        <v>0</v>
      </c>
      <c r="AG106" s="3">
        <v>0</v>
      </c>
      <c r="AH106" s="3">
        <v>0</v>
      </c>
      <c r="AI106" s="3">
        <v>0</v>
      </c>
      <c r="AJ106" s="3">
        <v>0</v>
      </c>
      <c r="AK106" s="3">
        <v>0</v>
      </c>
      <c r="AL106" s="3">
        <v>0</v>
      </c>
      <c r="AM106" s="3">
        <v>0</v>
      </c>
      <c r="AN106" s="3">
        <v>0</v>
      </c>
      <c r="AO106" s="3">
        <v>0</v>
      </c>
      <c r="AP106" s="3">
        <v>0</v>
      </c>
      <c r="AQ106" s="3">
        <v>0</v>
      </c>
      <c r="AR106" s="3">
        <v>0</v>
      </c>
      <c r="AS106" s="3">
        <v>0</v>
      </c>
      <c r="AT106" s="3">
        <v>0</v>
      </c>
      <c r="AU106" s="3">
        <v>0</v>
      </c>
      <c r="AV106" s="3">
        <v>0</v>
      </c>
      <c r="AW106" s="3">
        <v>0</v>
      </c>
    </row>
    <row r="107" spans="1:49" x14ac:dyDescent="0.35">
      <c r="A107" s="13" t="s">
        <v>367</v>
      </c>
      <c r="B107" s="23" t="s">
        <v>173</v>
      </c>
      <c r="C107" s="102">
        <f t="shared" si="9"/>
        <v>0.45652173913043476</v>
      </c>
      <c r="D107" s="3">
        <v>0</v>
      </c>
      <c r="E107" s="3">
        <v>0</v>
      </c>
      <c r="F107" s="3">
        <v>0</v>
      </c>
      <c r="G107" s="3">
        <v>0</v>
      </c>
      <c r="H107" s="3">
        <v>0</v>
      </c>
      <c r="I107" s="3">
        <v>0</v>
      </c>
      <c r="J107" s="3">
        <v>0</v>
      </c>
      <c r="K107" s="3">
        <v>0</v>
      </c>
      <c r="L107" s="3">
        <v>0</v>
      </c>
      <c r="M107" s="3">
        <v>0</v>
      </c>
      <c r="N107" s="3">
        <v>0</v>
      </c>
      <c r="O107" s="3">
        <v>0</v>
      </c>
      <c r="P107" s="3">
        <v>0</v>
      </c>
      <c r="Q107" s="3">
        <v>2</v>
      </c>
      <c r="R107" s="3">
        <v>2</v>
      </c>
      <c r="S107" s="3">
        <v>2</v>
      </c>
      <c r="T107" s="3">
        <v>2</v>
      </c>
      <c r="U107" s="3">
        <v>2</v>
      </c>
      <c r="V107" s="3">
        <v>1</v>
      </c>
      <c r="W107" s="3">
        <v>1</v>
      </c>
      <c r="X107" s="3">
        <v>3</v>
      </c>
      <c r="Y107" s="3">
        <v>1</v>
      </c>
      <c r="Z107" s="3">
        <v>1</v>
      </c>
      <c r="AA107" s="3">
        <v>1</v>
      </c>
      <c r="AB107" s="3">
        <v>1</v>
      </c>
      <c r="AC107" s="3">
        <v>1</v>
      </c>
      <c r="AD107" s="3">
        <v>1</v>
      </c>
      <c r="AE107" s="3">
        <v>0</v>
      </c>
      <c r="AF107" s="3">
        <v>0</v>
      </c>
      <c r="AG107" s="3">
        <v>0</v>
      </c>
      <c r="AH107" s="3">
        <v>0</v>
      </c>
      <c r="AI107" s="3">
        <v>0</v>
      </c>
      <c r="AJ107" s="3">
        <v>0</v>
      </c>
      <c r="AK107" s="3">
        <v>0</v>
      </c>
      <c r="AL107" s="3">
        <v>0</v>
      </c>
      <c r="AM107" s="3">
        <v>0</v>
      </c>
      <c r="AN107" s="3">
        <v>0</v>
      </c>
      <c r="AO107" s="3">
        <v>0</v>
      </c>
      <c r="AP107" s="3">
        <v>0</v>
      </c>
      <c r="AQ107" s="3">
        <v>0</v>
      </c>
      <c r="AR107" s="3">
        <v>0</v>
      </c>
      <c r="AS107" s="3">
        <v>0</v>
      </c>
      <c r="AT107" s="3">
        <v>0</v>
      </c>
      <c r="AU107" s="3">
        <v>0</v>
      </c>
      <c r="AV107" s="3">
        <v>0</v>
      </c>
      <c r="AW107" s="3">
        <v>0</v>
      </c>
    </row>
    <row r="108" spans="1:49" s="34" customFormat="1" x14ac:dyDescent="0.35">
      <c r="A108" s="38"/>
      <c r="B108" s="40"/>
      <c r="C108" s="28"/>
      <c r="D108" s="28"/>
      <c r="E108" s="28"/>
      <c r="F108" s="28"/>
      <c r="G108" s="28"/>
      <c r="H108" s="28"/>
      <c r="I108" s="28"/>
      <c r="J108" s="28"/>
      <c r="K108" s="28"/>
      <c r="L108" s="28"/>
      <c r="M108" s="28"/>
      <c r="N108" s="28"/>
      <c r="O108" s="28"/>
      <c r="P108" s="28"/>
      <c r="Q108" s="28"/>
      <c r="R108" s="28"/>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s="34" customFormat="1" x14ac:dyDescent="0.35">
      <c r="A109" s="40" t="s">
        <v>368</v>
      </c>
      <c r="B109" s="40" t="s">
        <v>365</v>
      </c>
      <c r="C109" s="145">
        <f t="shared" si="9"/>
        <v>19.760869565217391</v>
      </c>
      <c r="D109" s="145">
        <v>24</v>
      </c>
      <c r="E109" s="145">
        <v>76</v>
      </c>
      <c r="F109" s="145">
        <v>64</v>
      </c>
      <c r="G109" s="145">
        <v>6</v>
      </c>
      <c r="H109" s="145">
        <v>16</v>
      </c>
      <c r="I109" s="145">
        <v>0</v>
      </c>
      <c r="J109" s="145">
        <v>78</v>
      </c>
      <c r="K109" s="145">
        <v>80</v>
      </c>
      <c r="L109" s="145">
        <v>84</v>
      </c>
      <c r="M109" s="145">
        <v>88</v>
      </c>
      <c r="N109" s="145">
        <v>100</v>
      </c>
      <c r="O109" s="145">
        <v>92</v>
      </c>
      <c r="P109" s="145">
        <v>76</v>
      </c>
      <c r="Q109" s="145">
        <v>17</v>
      </c>
      <c r="R109" s="145">
        <v>33</v>
      </c>
      <c r="S109" s="145">
        <v>13</v>
      </c>
      <c r="T109" s="145">
        <v>10</v>
      </c>
      <c r="U109" s="145">
        <v>4</v>
      </c>
      <c r="V109" s="145">
        <v>1</v>
      </c>
      <c r="W109" s="145">
        <v>20</v>
      </c>
      <c r="X109" s="145">
        <v>2</v>
      </c>
      <c r="Y109" s="145">
        <v>8</v>
      </c>
      <c r="Z109" s="145">
        <v>6</v>
      </c>
      <c r="AA109" s="145">
        <v>5</v>
      </c>
      <c r="AB109" s="145">
        <v>0</v>
      </c>
      <c r="AC109" s="145">
        <v>4</v>
      </c>
      <c r="AD109" s="145">
        <v>2</v>
      </c>
      <c r="AE109" s="145">
        <v>0</v>
      </c>
      <c r="AF109" s="145">
        <v>0</v>
      </c>
      <c r="AG109" s="145">
        <v>0</v>
      </c>
      <c r="AH109" s="145">
        <v>0</v>
      </c>
      <c r="AI109" s="145">
        <v>0</v>
      </c>
      <c r="AJ109" s="145">
        <v>0</v>
      </c>
      <c r="AK109" s="145">
        <v>0</v>
      </c>
      <c r="AL109" s="145">
        <v>0</v>
      </c>
      <c r="AM109" s="145">
        <v>0</v>
      </c>
      <c r="AN109" s="145">
        <v>0</v>
      </c>
      <c r="AO109" s="145">
        <v>0</v>
      </c>
      <c r="AP109" s="145">
        <v>0</v>
      </c>
      <c r="AQ109" s="145">
        <v>0</v>
      </c>
      <c r="AR109" s="145">
        <v>0</v>
      </c>
      <c r="AS109" s="145">
        <v>0</v>
      </c>
      <c r="AT109" s="145">
        <v>0</v>
      </c>
      <c r="AU109" s="145">
        <v>0</v>
      </c>
      <c r="AV109" s="145">
        <v>0</v>
      </c>
      <c r="AW109" s="145">
        <v>0</v>
      </c>
    </row>
    <row r="110" spans="1:49" x14ac:dyDescent="0.35">
      <c r="A110" s="40" t="s">
        <v>368</v>
      </c>
      <c r="B110" s="23" t="s">
        <v>172</v>
      </c>
      <c r="C110" s="102">
        <f t="shared" si="9"/>
        <v>19.760869565217391</v>
      </c>
      <c r="D110" s="115">
        <v>24</v>
      </c>
      <c r="E110" s="115">
        <v>76</v>
      </c>
      <c r="F110" s="115">
        <v>64</v>
      </c>
      <c r="G110" s="115">
        <v>6</v>
      </c>
      <c r="H110" s="115">
        <v>16</v>
      </c>
      <c r="I110" s="115">
        <v>0</v>
      </c>
      <c r="J110" s="115">
        <v>78</v>
      </c>
      <c r="K110" s="115">
        <v>80</v>
      </c>
      <c r="L110" s="115">
        <v>84</v>
      </c>
      <c r="M110" s="115">
        <v>88</v>
      </c>
      <c r="N110" s="115">
        <v>100</v>
      </c>
      <c r="O110" s="115">
        <v>92</v>
      </c>
      <c r="P110" s="115">
        <v>76</v>
      </c>
      <c r="Q110" s="115">
        <v>17</v>
      </c>
      <c r="R110" s="115">
        <v>33</v>
      </c>
      <c r="S110" s="115">
        <v>13</v>
      </c>
      <c r="T110" s="115">
        <v>10</v>
      </c>
      <c r="U110" s="115">
        <v>4</v>
      </c>
      <c r="V110" s="115">
        <v>1</v>
      </c>
      <c r="W110" s="115">
        <v>20</v>
      </c>
      <c r="X110" s="115">
        <v>2</v>
      </c>
      <c r="Y110" s="115">
        <v>8</v>
      </c>
      <c r="Z110" s="115">
        <v>6</v>
      </c>
      <c r="AA110" s="115">
        <v>5</v>
      </c>
      <c r="AB110" s="115">
        <v>0</v>
      </c>
      <c r="AC110" s="115">
        <v>4</v>
      </c>
      <c r="AD110" s="115">
        <v>2</v>
      </c>
      <c r="AE110" s="115">
        <v>0</v>
      </c>
      <c r="AF110" s="115">
        <v>0</v>
      </c>
      <c r="AG110" s="115">
        <v>0</v>
      </c>
      <c r="AH110" s="115">
        <v>0</v>
      </c>
      <c r="AI110" s="115">
        <v>0</v>
      </c>
      <c r="AJ110" s="115">
        <v>0</v>
      </c>
      <c r="AK110" s="115">
        <v>0</v>
      </c>
      <c r="AL110" s="115">
        <v>0</v>
      </c>
      <c r="AM110" s="115">
        <v>0</v>
      </c>
      <c r="AN110" s="115">
        <v>0</v>
      </c>
      <c r="AO110" s="115">
        <v>0</v>
      </c>
      <c r="AP110" s="115">
        <v>0</v>
      </c>
      <c r="AQ110" s="115">
        <v>0</v>
      </c>
      <c r="AR110" s="115">
        <v>0</v>
      </c>
      <c r="AS110" s="115">
        <v>0</v>
      </c>
      <c r="AT110" s="115">
        <v>0</v>
      </c>
      <c r="AU110" s="115">
        <v>0</v>
      </c>
      <c r="AV110" s="115">
        <v>0</v>
      </c>
      <c r="AW110" s="115">
        <v>0</v>
      </c>
    </row>
    <row r="111" spans="1:49" x14ac:dyDescent="0.35">
      <c r="A111" s="40" t="s">
        <v>368</v>
      </c>
      <c r="B111" s="23" t="s">
        <v>173</v>
      </c>
      <c r="C111" s="102">
        <f t="shared" si="9"/>
        <v>1.7391304347826086</v>
      </c>
      <c r="D111" s="115">
        <v>2</v>
      </c>
      <c r="E111" s="115">
        <v>5</v>
      </c>
      <c r="F111" s="115">
        <v>4</v>
      </c>
      <c r="G111" s="115">
        <v>1</v>
      </c>
      <c r="H111" s="115">
        <v>1</v>
      </c>
      <c r="I111" s="115">
        <v>0</v>
      </c>
      <c r="J111" s="115">
        <v>7</v>
      </c>
      <c r="K111" s="115">
        <v>4</v>
      </c>
      <c r="L111" s="115">
        <v>4</v>
      </c>
      <c r="M111" s="115">
        <v>4</v>
      </c>
      <c r="N111" s="115">
        <v>5</v>
      </c>
      <c r="O111" s="115">
        <v>5</v>
      </c>
      <c r="P111" s="115">
        <v>5</v>
      </c>
      <c r="Q111" s="115">
        <v>3</v>
      </c>
      <c r="R111" s="115">
        <v>8</v>
      </c>
      <c r="S111" s="115">
        <v>4</v>
      </c>
      <c r="T111" s="115">
        <v>3</v>
      </c>
      <c r="U111" s="115">
        <v>1</v>
      </c>
      <c r="V111" s="115">
        <v>1</v>
      </c>
      <c r="W111" s="115">
        <v>5</v>
      </c>
      <c r="X111" s="115">
        <v>1</v>
      </c>
      <c r="Y111" s="115">
        <v>2</v>
      </c>
      <c r="Z111" s="115">
        <v>1</v>
      </c>
      <c r="AA111" s="115">
        <v>1</v>
      </c>
      <c r="AB111" s="115">
        <v>0</v>
      </c>
      <c r="AC111" s="115">
        <v>2</v>
      </c>
      <c r="AD111" s="115">
        <v>1</v>
      </c>
      <c r="AE111" s="115">
        <v>0</v>
      </c>
      <c r="AF111" s="115">
        <v>0</v>
      </c>
      <c r="AG111" s="115">
        <v>0</v>
      </c>
      <c r="AH111" s="115">
        <v>0</v>
      </c>
      <c r="AI111" s="115">
        <v>0</v>
      </c>
      <c r="AJ111" s="115">
        <v>0</v>
      </c>
      <c r="AK111" s="115">
        <v>0</v>
      </c>
      <c r="AL111" s="115">
        <v>0</v>
      </c>
      <c r="AM111" s="115">
        <v>0</v>
      </c>
      <c r="AN111" s="115">
        <v>0</v>
      </c>
      <c r="AO111" s="115">
        <v>0</v>
      </c>
      <c r="AP111" s="115">
        <v>0</v>
      </c>
      <c r="AQ111" s="115">
        <v>0</v>
      </c>
      <c r="AR111" s="115">
        <v>0</v>
      </c>
      <c r="AS111" s="115">
        <v>0</v>
      </c>
      <c r="AT111" s="115">
        <v>0</v>
      </c>
      <c r="AU111" s="115">
        <v>0</v>
      </c>
      <c r="AV111" s="115">
        <v>0</v>
      </c>
      <c r="AW111" s="115">
        <v>0</v>
      </c>
    </row>
    <row r="112" spans="1:49" s="101" customFormat="1" x14ac:dyDescent="0.35">
      <c r="A112" s="575" t="s">
        <v>175</v>
      </c>
      <c r="B112" s="576" t="s">
        <v>175</v>
      </c>
      <c r="C112" s="207"/>
      <c r="D112" s="207">
        <f>D109+D105+D101+D97</f>
        <v>24</v>
      </c>
      <c r="E112" s="207">
        <f t="shared" ref="E112:AW112" si="10">E109+E105+E101+E97</f>
        <v>76</v>
      </c>
      <c r="F112" s="207">
        <f t="shared" si="10"/>
        <v>64</v>
      </c>
      <c r="G112" s="207">
        <f t="shared" si="10"/>
        <v>6</v>
      </c>
      <c r="H112" s="207">
        <f t="shared" si="10"/>
        <v>16</v>
      </c>
      <c r="I112" s="207">
        <f t="shared" si="10"/>
        <v>0</v>
      </c>
      <c r="J112" s="207">
        <f t="shared" si="10"/>
        <v>78</v>
      </c>
      <c r="K112" s="207">
        <f t="shared" si="10"/>
        <v>80</v>
      </c>
      <c r="L112" s="207">
        <f t="shared" si="10"/>
        <v>84</v>
      </c>
      <c r="M112" s="207">
        <f t="shared" si="10"/>
        <v>88</v>
      </c>
      <c r="N112" s="207">
        <f t="shared" si="10"/>
        <v>100</v>
      </c>
      <c r="O112" s="207">
        <f t="shared" si="10"/>
        <v>92</v>
      </c>
      <c r="P112" s="207">
        <f t="shared" si="10"/>
        <v>76</v>
      </c>
      <c r="Q112" s="207">
        <f t="shared" si="10"/>
        <v>47</v>
      </c>
      <c r="R112" s="207">
        <f t="shared" si="10"/>
        <v>63</v>
      </c>
      <c r="S112" s="207">
        <f t="shared" si="10"/>
        <v>43</v>
      </c>
      <c r="T112" s="207">
        <f t="shared" si="10"/>
        <v>40</v>
      </c>
      <c r="U112" s="207">
        <f t="shared" si="10"/>
        <v>44</v>
      </c>
      <c r="V112" s="207">
        <f t="shared" si="10"/>
        <v>11</v>
      </c>
      <c r="W112" s="207">
        <f t="shared" si="10"/>
        <v>40</v>
      </c>
      <c r="X112" s="207">
        <f t="shared" si="10"/>
        <v>52</v>
      </c>
      <c r="Y112" s="207">
        <f t="shared" si="10"/>
        <v>28</v>
      </c>
      <c r="Z112" s="207">
        <f t="shared" si="10"/>
        <v>26</v>
      </c>
      <c r="AA112" s="207">
        <f t="shared" si="10"/>
        <v>15</v>
      </c>
      <c r="AB112" s="207">
        <f t="shared" si="10"/>
        <v>20</v>
      </c>
      <c r="AC112" s="207">
        <f t="shared" si="10"/>
        <v>24</v>
      </c>
      <c r="AD112" s="207">
        <f t="shared" si="10"/>
        <v>12</v>
      </c>
      <c r="AE112" s="207">
        <f t="shared" si="10"/>
        <v>0</v>
      </c>
      <c r="AF112" s="207">
        <f t="shared" si="10"/>
        <v>0</v>
      </c>
      <c r="AG112" s="207">
        <f t="shared" si="10"/>
        <v>0</v>
      </c>
      <c r="AH112" s="207">
        <f t="shared" si="10"/>
        <v>0</v>
      </c>
      <c r="AI112" s="207">
        <f t="shared" si="10"/>
        <v>0</v>
      </c>
      <c r="AJ112" s="207">
        <f t="shared" si="10"/>
        <v>0</v>
      </c>
      <c r="AK112" s="207">
        <f t="shared" si="10"/>
        <v>0</v>
      </c>
      <c r="AL112" s="207">
        <f t="shared" si="10"/>
        <v>0</v>
      </c>
      <c r="AM112" s="207">
        <f t="shared" si="10"/>
        <v>0</v>
      </c>
      <c r="AN112" s="207">
        <f t="shared" si="10"/>
        <v>0</v>
      </c>
      <c r="AO112" s="207">
        <f t="shared" si="10"/>
        <v>0</v>
      </c>
      <c r="AP112" s="207">
        <f t="shared" si="10"/>
        <v>0</v>
      </c>
      <c r="AQ112" s="207">
        <f t="shared" si="10"/>
        <v>0</v>
      </c>
      <c r="AR112" s="207">
        <f t="shared" si="10"/>
        <v>0</v>
      </c>
      <c r="AS112" s="207">
        <f t="shared" si="10"/>
        <v>0</v>
      </c>
      <c r="AT112" s="207">
        <f t="shared" si="10"/>
        <v>0</v>
      </c>
      <c r="AU112" s="207">
        <f t="shared" si="10"/>
        <v>0</v>
      </c>
      <c r="AV112" s="207">
        <f t="shared" si="10"/>
        <v>0</v>
      </c>
      <c r="AW112" s="248">
        <f t="shared" si="10"/>
        <v>0</v>
      </c>
    </row>
    <row r="113" spans="1:1" x14ac:dyDescent="0.35">
      <c r="A113" s="11"/>
    </row>
    <row r="114" spans="1:1" x14ac:dyDescent="0.35">
      <c r="A114" s="11"/>
    </row>
  </sheetData>
  <mergeCells count="3">
    <mergeCell ref="A14:A16"/>
    <mergeCell ref="A92:B92"/>
    <mergeCell ref="A112:B112"/>
  </mergeCells>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BFB1E-362E-4496-B9E0-113DE4F43C91}">
  <dimension ref="A1:AX114"/>
  <sheetViews>
    <sheetView topLeftCell="AC1" zoomScaleNormal="100" workbookViewId="0">
      <selection activeCell="AM10" sqref="AM10"/>
    </sheetView>
  </sheetViews>
  <sheetFormatPr defaultRowHeight="14.5" x14ac:dyDescent="0.35"/>
  <cols>
    <col min="1" max="1" width="55.54296875" bestFit="1" customWidth="1"/>
    <col min="2" max="2" width="60.54296875" customWidth="1"/>
    <col min="3" max="3" width="35.453125" customWidth="1"/>
    <col min="4" max="42" width="12.08984375" customWidth="1"/>
    <col min="43" max="43" width="11.08984375" customWidth="1"/>
    <col min="44" max="49" width="12.08984375" customWidth="1"/>
  </cols>
  <sheetData>
    <row r="1" spans="1:50" ht="26" x14ac:dyDescent="0.6">
      <c r="A1" s="26" t="s">
        <v>0</v>
      </c>
    </row>
    <row r="2" spans="1:50" ht="21" x14ac:dyDescent="0.5">
      <c r="A2" s="66" t="s">
        <v>344</v>
      </c>
      <c r="B2" s="66" t="s">
        <v>429</v>
      </c>
      <c r="C2" s="66"/>
    </row>
    <row r="3" spans="1:50" x14ac:dyDescent="0.35">
      <c r="B3" s="111" t="s">
        <v>157</v>
      </c>
    </row>
    <row r="4" spans="1:50" x14ac:dyDescent="0.35">
      <c r="A4" s="73" t="s">
        <v>346</v>
      </c>
    </row>
    <row r="5" spans="1:50" x14ac:dyDescent="0.35">
      <c r="A5" s="73"/>
    </row>
    <row r="6" spans="1:50" x14ac:dyDescent="0.35">
      <c r="A6" s="51" t="s">
        <v>152</v>
      </c>
    </row>
    <row r="8" spans="1:50" x14ac:dyDescent="0.35">
      <c r="A8" s="5"/>
      <c r="B8" s="6"/>
      <c r="C8" s="456" t="s">
        <v>153</v>
      </c>
      <c r="D8" s="14">
        <v>42736</v>
      </c>
      <c r="E8" s="14">
        <v>42767</v>
      </c>
      <c r="F8" s="14">
        <v>42795</v>
      </c>
      <c r="G8" s="14">
        <v>42826</v>
      </c>
      <c r="H8" s="14">
        <v>42856</v>
      </c>
      <c r="I8" s="14">
        <v>42887</v>
      </c>
      <c r="J8" s="14">
        <v>42917</v>
      </c>
      <c r="K8" s="14">
        <v>42948</v>
      </c>
      <c r="L8" s="14">
        <v>42979</v>
      </c>
      <c r="M8" s="14">
        <v>43009</v>
      </c>
      <c r="N8" s="14">
        <v>43040</v>
      </c>
      <c r="O8" s="14">
        <v>43070</v>
      </c>
      <c r="P8" s="14">
        <v>43101</v>
      </c>
      <c r="Q8" s="14">
        <v>43132</v>
      </c>
      <c r="R8" s="14">
        <v>43160</v>
      </c>
      <c r="S8" s="14">
        <v>43191</v>
      </c>
      <c r="T8" s="14">
        <v>43221</v>
      </c>
      <c r="U8" s="14">
        <v>43252</v>
      </c>
      <c r="V8" s="14">
        <v>43282</v>
      </c>
      <c r="W8" s="14">
        <v>43313</v>
      </c>
      <c r="X8" s="14">
        <v>43344</v>
      </c>
      <c r="Y8" s="14">
        <v>43374</v>
      </c>
      <c r="Z8" s="14">
        <v>43405</v>
      </c>
      <c r="AA8" s="14">
        <v>43435</v>
      </c>
      <c r="AB8" s="14">
        <v>43466</v>
      </c>
      <c r="AC8" s="14">
        <v>43497</v>
      </c>
      <c r="AD8" s="14">
        <v>43525</v>
      </c>
      <c r="AE8" s="14">
        <v>43556</v>
      </c>
      <c r="AF8" s="14">
        <v>43586</v>
      </c>
      <c r="AG8" s="14">
        <v>43617</v>
      </c>
      <c r="AH8" s="14">
        <v>43647</v>
      </c>
      <c r="AI8" s="14">
        <v>43678</v>
      </c>
      <c r="AJ8" s="14">
        <v>43709</v>
      </c>
      <c r="AK8" s="14">
        <v>43739</v>
      </c>
      <c r="AL8" s="14">
        <v>43770</v>
      </c>
      <c r="AM8" s="14">
        <v>43800</v>
      </c>
      <c r="AN8" s="14">
        <v>43831</v>
      </c>
      <c r="AO8" s="14">
        <v>43862</v>
      </c>
      <c r="AP8" s="14">
        <v>43891</v>
      </c>
      <c r="AQ8" s="14">
        <v>43922</v>
      </c>
      <c r="AR8" s="14">
        <v>43952</v>
      </c>
      <c r="AS8" s="14">
        <v>43983</v>
      </c>
      <c r="AT8" s="14">
        <v>44013</v>
      </c>
      <c r="AU8" s="14">
        <v>44044</v>
      </c>
      <c r="AV8" s="14">
        <v>44075</v>
      </c>
      <c r="AW8" s="14">
        <v>44105</v>
      </c>
    </row>
    <row r="9" spans="1:50" x14ac:dyDescent="0.35">
      <c r="A9" s="86" t="s">
        <v>154</v>
      </c>
      <c r="B9" s="8" t="s">
        <v>347</v>
      </c>
      <c r="C9" s="22">
        <f>AVERAGE(D9:AW9)</f>
        <v>25565.391304347828</v>
      </c>
      <c r="D9" s="22">
        <v>25722</v>
      </c>
      <c r="E9" s="22">
        <v>25670</v>
      </c>
      <c r="F9" s="22">
        <v>25622</v>
      </c>
      <c r="G9" s="22">
        <v>25590</v>
      </c>
      <c r="H9" s="22">
        <v>25620</v>
      </c>
      <c r="I9" s="22">
        <v>25581</v>
      </c>
      <c r="J9" s="22">
        <v>25544</v>
      </c>
      <c r="K9" s="22">
        <v>25407</v>
      </c>
      <c r="L9" s="22">
        <v>25455</v>
      </c>
      <c r="M9" s="22">
        <v>25516</v>
      </c>
      <c r="N9" s="22">
        <v>25493</v>
      </c>
      <c r="O9" s="22">
        <v>25553</v>
      </c>
      <c r="P9" s="22">
        <v>25568</v>
      </c>
      <c r="Q9" s="22">
        <v>25505</v>
      </c>
      <c r="R9" s="22">
        <v>25624</v>
      </c>
      <c r="S9" s="22">
        <v>25580</v>
      </c>
      <c r="T9" s="22">
        <v>25476</v>
      </c>
      <c r="U9" s="22">
        <v>25443</v>
      </c>
      <c r="V9" s="22">
        <v>25478</v>
      </c>
      <c r="W9" s="22">
        <v>25484</v>
      </c>
      <c r="X9" s="22">
        <v>25537</v>
      </c>
      <c r="Y9" s="22">
        <v>25552</v>
      </c>
      <c r="Z9" s="22">
        <v>25657</v>
      </c>
      <c r="AA9" s="22">
        <v>25592</v>
      </c>
      <c r="AB9" s="22">
        <v>25622</v>
      </c>
      <c r="AC9" s="22">
        <v>25648</v>
      </c>
      <c r="AD9" s="22">
        <v>25617</v>
      </c>
      <c r="AE9" s="22">
        <v>25521</v>
      </c>
      <c r="AF9" s="22">
        <v>25548</v>
      </c>
      <c r="AG9" s="22">
        <v>25404</v>
      </c>
      <c r="AH9" s="22">
        <v>25384</v>
      </c>
      <c r="AI9" s="22">
        <v>25307</v>
      </c>
      <c r="AJ9" s="22">
        <v>25230</v>
      </c>
      <c r="AK9" s="22">
        <v>25118</v>
      </c>
      <c r="AL9" s="22">
        <v>25014</v>
      </c>
      <c r="AM9" s="22">
        <v>24900</v>
      </c>
      <c r="AN9" s="22">
        <v>24962</v>
      </c>
      <c r="AO9" s="22">
        <v>24933</v>
      </c>
      <c r="AP9" s="22">
        <v>24918</v>
      </c>
      <c r="AQ9" s="22">
        <v>25254</v>
      </c>
      <c r="AR9" s="22">
        <v>25617</v>
      </c>
      <c r="AS9" s="22">
        <v>25903</v>
      </c>
      <c r="AT9" s="22">
        <v>26186</v>
      </c>
      <c r="AU9" s="22">
        <v>26577</v>
      </c>
      <c r="AV9" s="22">
        <v>26881</v>
      </c>
      <c r="AW9" s="22">
        <v>27195</v>
      </c>
    </row>
    <row r="10" spans="1:50" x14ac:dyDescent="0.35">
      <c r="A10" s="19"/>
      <c r="B10" s="19"/>
      <c r="C10" s="19"/>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row>
    <row r="11" spans="1:50" x14ac:dyDescent="0.35">
      <c r="A11" s="51" t="s">
        <v>348</v>
      </c>
      <c r="B11" s="19"/>
      <c r="C11" s="19"/>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row>
    <row r="12" spans="1:50" x14ac:dyDescent="0.35">
      <c r="A12" s="19"/>
      <c r="B12" s="19"/>
      <c r="C12" s="19"/>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row>
    <row r="13" spans="1:50" x14ac:dyDescent="0.35">
      <c r="A13" s="24"/>
      <c r="B13" s="6"/>
      <c r="C13" s="456" t="s">
        <v>153</v>
      </c>
      <c r="D13" s="14">
        <v>42736</v>
      </c>
      <c r="E13" s="14">
        <v>42767</v>
      </c>
      <c r="F13" s="14">
        <v>42795</v>
      </c>
      <c r="G13" s="14">
        <v>42826</v>
      </c>
      <c r="H13" s="14">
        <v>42856</v>
      </c>
      <c r="I13" s="14">
        <v>42887</v>
      </c>
      <c r="J13" s="14">
        <v>42917</v>
      </c>
      <c r="K13" s="14">
        <v>42948</v>
      </c>
      <c r="L13" s="14">
        <v>42979</v>
      </c>
      <c r="M13" s="14">
        <v>43009</v>
      </c>
      <c r="N13" s="14">
        <v>43040</v>
      </c>
      <c r="O13" s="14">
        <v>43070</v>
      </c>
      <c r="P13" s="14">
        <v>43101</v>
      </c>
      <c r="Q13" s="14">
        <v>43132</v>
      </c>
      <c r="R13" s="14">
        <v>43160</v>
      </c>
      <c r="S13" s="14">
        <v>43191</v>
      </c>
      <c r="T13" s="14">
        <v>43221</v>
      </c>
      <c r="U13" s="14">
        <v>43252</v>
      </c>
      <c r="V13" s="14">
        <v>43282</v>
      </c>
      <c r="W13" s="14">
        <v>43313</v>
      </c>
      <c r="X13" s="14">
        <v>43344</v>
      </c>
      <c r="Y13" s="14">
        <v>43374</v>
      </c>
      <c r="Z13" s="14">
        <v>43405</v>
      </c>
      <c r="AA13" s="14">
        <v>43435</v>
      </c>
      <c r="AB13" s="14">
        <v>43466</v>
      </c>
      <c r="AC13" s="14">
        <v>43497</v>
      </c>
      <c r="AD13" s="14">
        <v>43525</v>
      </c>
      <c r="AE13" s="14">
        <v>43556</v>
      </c>
      <c r="AF13" s="14">
        <v>43586</v>
      </c>
      <c r="AG13" s="14">
        <v>43617</v>
      </c>
      <c r="AH13" s="14">
        <v>43647</v>
      </c>
      <c r="AI13" s="14">
        <v>43678</v>
      </c>
      <c r="AJ13" s="14">
        <v>43709</v>
      </c>
      <c r="AK13" s="14">
        <v>43739</v>
      </c>
      <c r="AL13" s="14">
        <v>43770</v>
      </c>
      <c r="AM13" s="14">
        <v>43800</v>
      </c>
      <c r="AN13" s="14">
        <v>43831</v>
      </c>
      <c r="AO13" s="14">
        <v>43862</v>
      </c>
      <c r="AP13" s="14">
        <v>43891</v>
      </c>
      <c r="AQ13" s="15">
        <v>43922</v>
      </c>
      <c r="AR13" s="15">
        <v>43952</v>
      </c>
      <c r="AS13" s="15">
        <v>43983</v>
      </c>
      <c r="AT13" s="15">
        <v>44013</v>
      </c>
      <c r="AU13" s="15">
        <v>44044</v>
      </c>
      <c r="AV13" s="15">
        <v>44075</v>
      </c>
      <c r="AW13" s="15">
        <v>44105</v>
      </c>
      <c r="AX13" s="51"/>
    </row>
    <row r="14" spans="1:50" x14ac:dyDescent="0.35">
      <c r="A14" s="570" t="s">
        <v>117</v>
      </c>
      <c r="B14" s="3" t="s">
        <v>349</v>
      </c>
      <c r="C14" s="145">
        <f t="shared" ref="C14:C16" si="0">AVERAGE(D14:AW14)</f>
        <v>296444.80826086953</v>
      </c>
      <c r="D14" s="145">
        <f t="shared" ref="D14:AW14" si="1">D92+D21+D112</f>
        <v>311655.39999999997</v>
      </c>
      <c r="E14" s="145">
        <f t="shared" si="1"/>
        <v>284240.18</v>
      </c>
      <c r="F14" s="145">
        <f t="shared" si="1"/>
        <v>305826.01</v>
      </c>
      <c r="G14" s="145">
        <f t="shared" si="1"/>
        <v>273677.57</v>
      </c>
      <c r="H14" s="145">
        <f t="shared" si="1"/>
        <v>315227.36</v>
      </c>
      <c r="I14" s="145">
        <f t="shared" si="1"/>
        <v>314561.57999999996</v>
      </c>
      <c r="J14" s="145">
        <f t="shared" si="1"/>
        <v>279406.84000000003</v>
      </c>
      <c r="K14" s="145">
        <f t="shared" si="1"/>
        <v>324164.01</v>
      </c>
      <c r="L14" s="145">
        <f t="shared" si="1"/>
        <v>286248.5</v>
      </c>
      <c r="M14" s="145">
        <f t="shared" si="1"/>
        <v>317877.3</v>
      </c>
      <c r="N14" s="145">
        <f t="shared" si="1"/>
        <v>314985.50999999995</v>
      </c>
      <c r="O14" s="145">
        <f t="shared" si="1"/>
        <v>289200.96999999997</v>
      </c>
      <c r="P14" s="145">
        <f t="shared" si="1"/>
        <v>366207.67</v>
      </c>
      <c r="Q14" s="145">
        <f t="shared" si="1"/>
        <v>308866.51</v>
      </c>
      <c r="R14" s="145">
        <f t="shared" si="1"/>
        <v>345134.92000000004</v>
      </c>
      <c r="S14" s="145">
        <f t="shared" si="1"/>
        <v>345296.35000000003</v>
      </c>
      <c r="T14" s="145">
        <f t="shared" si="1"/>
        <v>359762.37</v>
      </c>
      <c r="U14" s="145">
        <f t="shared" si="1"/>
        <v>340463.01</v>
      </c>
      <c r="V14" s="145">
        <f t="shared" si="1"/>
        <v>330909.21999999997</v>
      </c>
      <c r="W14" s="145">
        <f t="shared" si="1"/>
        <v>337523.38</v>
      </c>
      <c r="X14" s="145">
        <f t="shared" si="1"/>
        <v>307607.90999999997</v>
      </c>
      <c r="Y14" s="145">
        <f t="shared" si="1"/>
        <v>359183.27999999997</v>
      </c>
      <c r="Z14" s="145">
        <f t="shared" si="1"/>
        <v>302683.88</v>
      </c>
      <c r="AA14" s="145">
        <f t="shared" si="1"/>
        <v>293937.27</v>
      </c>
      <c r="AB14" s="145">
        <f t="shared" si="1"/>
        <v>364027.22000000003</v>
      </c>
      <c r="AC14" s="145">
        <f t="shared" si="1"/>
        <v>320578.53999999998</v>
      </c>
      <c r="AD14" s="145">
        <f t="shared" si="1"/>
        <v>372154.38</v>
      </c>
      <c r="AE14" s="145">
        <f t="shared" si="1"/>
        <v>378688.71</v>
      </c>
      <c r="AF14" s="145">
        <f t="shared" si="1"/>
        <v>370108.28</v>
      </c>
      <c r="AG14" s="145">
        <f t="shared" si="1"/>
        <v>354670.08999999997</v>
      </c>
      <c r="AH14" s="145">
        <f t="shared" si="1"/>
        <v>347678.46</v>
      </c>
      <c r="AI14" s="145">
        <f t="shared" si="1"/>
        <v>344833.73</v>
      </c>
      <c r="AJ14" s="145">
        <f t="shared" si="1"/>
        <v>325324.36</v>
      </c>
      <c r="AK14" s="145">
        <f t="shared" si="1"/>
        <v>331208.8</v>
      </c>
      <c r="AL14" s="145">
        <f t="shared" si="1"/>
        <v>284060.95</v>
      </c>
      <c r="AM14" s="145">
        <f t="shared" si="1"/>
        <v>298192.32999999996</v>
      </c>
      <c r="AN14" s="145">
        <f t="shared" si="1"/>
        <v>346043.06</v>
      </c>
      <c r="AO14" s="145">
        <f t="shared" si="1"/>
        <v>270383</v>
      </c>
      <c r="AP14" s="145">
        <f t="shared" si="1"/>
        <v>201488.1</v>
      </c>
      <c r="AQ14" s="145">
        <f t="shared" si="1"/>
        <v>99447.16</v>
      </c>
      <c r="AR14" s="145">
        <f t="shared" si="1"/>
        <v>124239.09</v>
      </c>
      <c r="AS14" s="145">
        <f t="shared" si="1"/>
        <v>134147.49</v>
      </c>
      <c r="AT14" s="145">
        <f t="shared" si="1"/>
        <v>165473.60999999999</v>
      </c>
      <c r="AU14" s="145">
        <f t="shared" si="1"/>
        <v>193993.60000000001</v>
      </c>
      <c r="AV14" s="145">
        <f t="shared" si="1"/>
        <v>202565.52000000002</v>
      </c>
      <c r="AW14" s="145">
        <f t="shared" si="1"/>
        <v>192507.69999999998</v>
      </c>
      <c r="AX14" s="42"/>
    </row>
    <row r="15" spans="1:50" s="96" customFormat="1" x14ac:dyDescent="0.35">
      <c r="A15" s="571"/>
      <c r="B15" s="92" t="s">
        <v>350</v>
      </c>
      <c r="C15" s="202">
        <f t="shared" si="0"/>
        <v>11.614444412709311</v>
      </c>
      <c r="D15" s="202">
        <f t="shared" ref="D15:AW15" si="2">D14/D9</f>
        <v>12.116297333022315</v>
      </c>
      <c r="E15" s="202">
        <f t="shared" si="2"/>
        <v>11.072854694195559</v>
      </c>
      <c r="F15" s="202">
        <f t="shared" si="2"/>
        <v>11.936070954648349</v>
      </c>
      <c r="G15" s="202">
        <f t="shared" si="2"/>
        <v>10.694707698319656</v>
      </c>
      <c r="H15" s="202">
        <f t="shared" si="2"/>
        <v>12.303956284153005</v>
      </c>
      <c r="I15" s="202">
        <f t="shared" si="2"/>
        <v>12.296688166998942</v>
      </c>
      <c r="J15" s="202">
        <f t="shared" si="2"/>
        <v>10.938257124960852</v>
      </c>
      <c r="K15" s="202">
        <f t="shared" si="2"/>
        <v>12.758846380918644</v>
      </c>
      <c r="L15" s="202">
        <f t="shared" si="2"/>
        <v>11.245275977214693</v>
      </c>
      <c r="M15" s="202">
        <f t="shared" si="2"/>
        <v>12.457959711553535</v>
      </c>
      <c r="N15" s="202">
        <f t="shared" si="2"/>
        <v>12.355764719726983</v>
      </c>
      <c r="O15" s="202">
        <f t="shared" si="2"/>
        <v>11.317691464798653</v>
      </c>
      <c r="P15" s="202">
        <f t="shared" si="2"/>
        <v>14.322890722778473</v>
      </c>
      <c r="Q15" s="202">
        <f t="shared" si="2"/>
        <v>12.110037639678495</v>
      </c>
      <c r="R15" s="202">
        <f t="shared" si="2"/>
        <v>13.46920543240712</v>
      </c>
      <c r="S15" s="202">
        <f t="shared" si="2"/>
        <v>13.498684519155592</v>
      </c>
      <c r="T15" s="202">
        <f t="shared" si="2"/>
        <v>14.121619170984456</v>
      </c>
      <c r="U15" s="202">
        <f t="shared" si="2"/>
        <v>13.381401957316355</v>
      </c>
      <c r="V15" s="202">
        <f t="shared" si="2"/>
        <v>12.98803752256849</v>
      </c>
      <c r="W15" s="202">
        <f t="shared" si="2"/>
        <v>13.244521268246743</v>
      </c>
      <c r="X15" s="202">
        <f t="shared" si="2"/>
        <v>12.045577397501663</v>
      </c>
      <c r="Y15" s="202">
        <f t="shared" si="2"/>
        <v>14.056953663118346</v>
      </c>
      <c r="Z15" s="202">
        <f t="shared" si="2"/>
        <v>11.797321588650272</v>
      </c>
      <c r="AA15" s="202">
        <f t="shared" si="2"/>
        <v>11.485513832447641</v>
      </c>
      <c r="AB15" s="202">
        <f t="shared" si="2"/>
        <v>14.207603621887442</v>
      </c>
      <c r="AC15" s="202">
        <f t="shared" si="2"/>
        <v>12.499163287585775</v>
      </c>
      <c r="AD15" s="202">
        <f t="shared" si="2"/>
        <v>14.527633212319945</v>
      </c>
      <c r="AE15" s="202">
        <f t="shared" si="2"/>
        <v>14.838317855883391</v>
      </c>
      <c r="AF15" s="202">
        <f t="shared" si="2"/>
        <v>14.486780961327698</v>
      </c>
      <c r="AG15" s="202">
        <f t="shared" si="2"/>
        <v>13.961190757361043</v>
      </c>
      <c r="AH15" s="202">
        <f t="shared" si="2"/>
        <v>13.696756224393319</v>
      </c>
      <c r="AI15" s="202">
        <f t="shared" si="2"/>
        <v>13.626021654087801</v>
      </c>
      <c r="AJ15" s="202">
        <f t="shared" si="2"/>
        <v>12.894346413000395</v>
      </c>
      <c r="AK15" s="202">
        <f t="shared" si="2"/>
        <v>13.186113544071979</v>
      </c>
      <c r="AL15" s="202">
        <f t="shared" si="2"/>
        <v>11.356078595986249</v>
      </c>
      <c r="AM15" s="202">
        <f t="shared" si="2"/>
        <v>11.975595582329316</v>
      </c>
      <c r="AN15" s="202">
        <f t="shared" si="2"/>
        <v>13.862793846646904</v>
      </c>
      <c r="AO15" s="202">
        <f t="shared" si="2"/>
        <v>10.844382946296074</v>
      </c>
      <c r="AP15" s="202">
        <f t="shared" si="2"/>
        <v>8.086046231639779</v>
      </c>
      <c r="AQ15" s="145">
        <f t="shared" si="2"/>
        <v>3.9378775639502654</v>
      </c>
      <c r="AR15" s="145">
        <f t="shared" si="2"/>
        <v>4.8498688371003631</v>
      </c>
      <c r="AS15" s="145">
        <f t="shared" si="2"/>
        <v>5.1788399027139711</v>
      </c>
      <c r="AT15" s="145">
        <f t="shared" si="2"/>
        <v>6.3191632933628652</v>
      </c>
      <c r="AU15" s="145">
        <f t="shared" si="2"/>
        <v>7.2993039093953422</v>
      </c>
      <c r="AV15" s="145">
        <f t="shared" si="2"/>
        <v>7.5356392991332175</v>
      </c>
      <c r="AW15" s="145">
        <f t="shared" si="2"/>
        <v>7.0787902187902185</v>
      </c>
      <c r="AX15" s="95"/>
    </row>
    <row r="16" spans="1:50" x14ac:dyDescent="0.35">
      <c r="A16" s="572"/>
      <c r="B16" s="8" t="s">
        <v>351</v>
      </c>
      <c r="C16" s="196">
        <f t="shared" si="0"/>
        <v>387.72524370777739</v>
      </c>
      <c r="D16" s="196">
        <f t="shared" ref="D16:AW16" si="3">(D21+D92)/D25</f>
        <v>350.77253664036078</v>
      </c>
      <c r="E16" s="196">
        <f t="shared" si="3"/>
        <v>334.05429917550055</v>
      </c>
      <c r="F16" s="196">
        <f t="shared" si="3"/>
        <v>348.50682648401823</v>
      </c>
      <c r="G16" s="196">
        <f t="shared" si="3"/>
        <v>337.69311495673668</v>
      </c>
      <c r="H16" s="196">
        <f t="shared" si="3"/>
        <v>377.91133253301319</v>
      </c>
      <c r="I16" s="196">
        <f t="shared" si="3"/>
        <v>378.64683956574186</v>
      </c>
      <c r="J16" s="196">
        <f t="shared" si="3"/>
        <v>370.83880319148938</v>
      </c>
      <c r="K16" s="196">
        <f t="shared" si="3"/>
        <v>385.13498212157327</v>
      </c>
      <c r="L16" s="196">
        <f t="shared" si="3"/>
        <v>344.69211352657004</v>
      </c>
      <c r="M16" s="196">
        <f t="shared" si="3"/>
        <v>376.00915776986949</v>
      </c>
      <c r="N16" s="196">
        <f t="shared" si="3"/>
        <v>392.83327909887356</v>
      </c>
      <c r="O16" s="196">
        <f t="shared" si="3"/>
        <v>356.29909765142145</v>
      </c>
      <c r="P16" s="196">
        <f t="shared" si="3"/>
        <v>389.38563965884862</v>
      </c>
      <c r="Q16" s="196">
        <f t="shared" si="3"/>
        <v>364.45956213017752</v>
      </c>
      <c r="R16" s="196">
        <f t="shared" si="3"/>
        <v>399.47596287703021</v>
      </c>
      <c r="S16" s="196">
        <f t="shared" si="3"/>
        <v>421.15925427872861</v>
      </c>
      <c r="T16" s="196">
        <f t="shared" si="3"/>
        <v>435.01191515151515</v>
      </c>
      <c r="U16" s="196">
        <f t="shared" si="3"/>
        <v>408.00731971153851</v>
      </c>
      <c r="V16" s="196">
        <f t="shared" si="3"/>
        <v>411.56225967540576</v>
      </c>
      <c r="W16" s="196">
        <f t="shared" si="3"/>
        <v>416.78224287484511</v>
      </c>
      <c r="X16" s="196">
        <f t="shared" si="3"/>
        <v>387.13155303030305</v>
      </c>
      <c r="Y16" s="196">
        <f t="shared" si="3"/>
        <v>431.68904704463205</v>
      </c>
      <c r="Z16" s="196">
        <f t="shared" si="3"/>
        <v>382.81989847715738</v>
      </c>
      <c r="AA16" s="196">
        <f t="shared" si="3"/>
        <v>385.31646052631578</v>
      </c>
      <c r="AB16" s="196">
        <f t="shared" si="3"/>
        <v>424.0892289719626</v>
      </c>
      <c r="AC16" s="196">
        <f t="shared" si="3"/>
        <v>394.80652657601973</v>
      </c>
      <c r="AD16" s="196">
        <f t="shared" si="3"/>
        <v>441.69478571428573</v>
      </c>
      <c r="AE16" s="196">
        <f t="shared" si="3"/>
        <v>436.43173410404626</v>
      </c>
      <c r="AF16" s="196">
        <f t="shared" si="3"/>
        <v>411.57332589285716</v>
      </c>
      <c r="AG16" s="196">
        <f t="shared" si="3"/>
        <v>412.14086347724617</v>
      </c>
      <c r="AH16" s="196">
        <f t="shared" si="3"/>
        <v>427.02853267570902</v>
      </c>
      <c r="AI16" s="196">
        <f t="shared" si="3"/>
        <v>416.17643636363636</v>
      </c>
      <c r="AJ16" s="196">
        <f t="shared" si="3"/>
        <v>396.93274509803922</v>
      </c>
      <c r="AK16" s="196">
        <f t="shared" si="3"/>
        <v>425.30089147286822</v>
      </c>
      <c r="AL16" s="196">
        <f t="shared" si="3"/>
        <v>408.3449204052099</v>
      </c>
      <c r="AM16" s="196">
        <f t="shared" si="3"/>
        <v>397.59513404825731</v>
      </c>
      <c r="AN16" s="196">
        <f t="shared" si="3"/>
        <v>408.79174170616113</v>
      </c>
      <c r="AO16" s="196">
        <f t="shared" si="3"/>
        <v>371.10476519337016</v>
      </c>
      <c r="AP16" s="196">
        <f t="shared" si="3"/>
        <v>322.62677367576248</v>
      </c>
      <c r="AQ16" s="196">
        <f t="shared" si="3"/>
        <v>415.80903765690374</v>
      </c>
      <c r="AR16" s="196">
        <f t="shared" si="3"/>
        <v>405.94310457516337</v>
      </c>
      <c r="AS16" s="196">
        <f t="shared" si="3"/>
        <v>324.68823244552055</v>
      </c>
      <c r="AT16" s="196">
        <f t="shared" si="3"/>
        <v>339.06006147540984</v>
      </c>
      <c r="AU16" s="196">
        <f t="shared" si="3"/>
        <v>366.55482041587902</v>
      </c>
      <c r="AV16" s="196">
        <f t="shared" si="3"/>
        <v>359.38884547069273</v>
      </c>
      <c r="AW16" s="196">
        <f t="shared" si="3"/>
        <v>343.08520499108732</v>
      </c>
      <c r="AX16" s="42"/>
    </row>
    <row r="17" spans="1:50" x14ac:dyDescent="0.35">
      <c r="A17" s="97"/>
      <c r="B17" s="19"/>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42"/>
    </row>
    <row r="18" spans="1:50" x14ac:dyDescent="0.35">
      <c r="A18" s="99" t="s">
        <v>352</v>
      </c>
      <c r="B18" s="19"/>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42"/>
    </row>
    <row r="19" spans="1:50" ht="15" thickBot="1" x14ac:dyDescent="0.4"/>
    <row r="20" spans="1:50" s="2" customFormat="1" x14ac:dyDescent="0.35">
      <c r="A20" s="91" t="s">
        <v>353</v>
      </c>
      <c r="B20" s="33" t="s">
        <v>354</v>
      </c>
      <c r="C20" s="456" t="s">
        <v>153</v>
      </c>
      <c r="D20" s="14">
        <v>42736</v>
      </c>
      <c r="E20" s="14">
        <v>42767</v>
      </c>
      <c r="F20" s="14">
        <v>42795</v>
      </c>
      <c r="G20" s="14">
        <v>42826</v>
      </c>
      <c r="H20" s="14">
        <v>42856</v>
      </c>
      <c r="I20" s="14">
        <v>42887</v>
      </c>
      <c r="J20" s="14">
        <v>42917</v>
      </c>
      <c r="K20" s="14">
        <v>42948</v>
      </c>
      <c r="L20" s="14">
        <v>42979</v>
      </c>
      <c r="M20" s="14">
        <v>43009</v>
      </c>
      <c r="N20" s="14">
        <v>43040</v>
      </c>
      <c r="O20" s="14">
        <v>43070</v>
      </c>
      <c r="P20" s="14">
        <v>43101</v>
      </c>
      <c r="Q20" s="14">
        <v>43132</v>
      </c>
      <c r="R20" s="14">
        <v>43160</v>
      </c>
      <c r="S20" s="14">
        <v>43191</v>
      </c>
      <c r="T20" s="14">
        <v>43221</v>
      </c>
      <c r="U20" s="14">
        <v>43252</v>
      </c>
      <c r="V20" s="14">
        <v>43282</v>
      </c>
      <c r="W20" s="14">
        <v>43313</v>
      </c>
      <c r="X20" s="14">
        <v>43344</v>
      </c>
      <c r="Y20" s="14">
        <v>43374</v>
      </c>
      <c r="Z20" s="14">
        <v>43405</v>
      </c>
      <c r="AA20" s="14">
        <v>43435</v>
      </c>
      <c r="AB20" s="14">
        <v>43466</v>
      </c>
      <c r="AC20" s="14">
        <v>43497</v>
      </c>
      <c r="AD20" s="14">
        <v>43525</v>
      </c>
      <c r="AE20" s="14">
        <v>43556</v>
      </c>
      <c r="AF20" s="14">
        <v>43586</v>
      </c>
      <c r="AG20" s="14">
        <v>43617</v>
      </c>
      <c r="AH20" s="14">
        <v>43647</v>
      </c>
      <c r="AI20" s="14">
        <v>43678</v>
      </c>
      <c r="AJ20" s="14">
        <v>43709</v>
      </c>
      <c r="AK20" s="14">
        <v>43739</v>
      </c>
      <c r="AL20" s="14">
        <v>43770</v>
      </c>
      <c r="AM20" s="14">
        <v>43800</v>
      </c>
      <c r="AN20" s="14">
        <v>43831</v>
      </c>
      <c r="AO20" s="14">
        <v>43862</v>
      </c>
      <c r="AP20" s="14">
        <v>43891</v>
      </c>
      <c r="AQ20" s="14">
        <v>43922</v>
      </c>
      <c r="AR20" s="14">
        <v>43952</v>
      </c>
      <c r="AS20" s="14">
        <v>43983</v>
      </c>
      <c r="AT20" s="14">
        <v>44013</v>
      </c>
      <c r="AU20" s="14">
        <v>44044</v>
      </c>
      <c r="AV20" s="14">
        <v>44075</v>
      </c>
      <c r="AW20" s="15">
        <v>44105</v>
      </c>
    </row>
    <row r="21" spans="1:50" s="88" customFormat="1" x14ac:dyDescent="0.35">
      <c r="A21" s="423" t="s">
        <v>134</v>
      </c>
      <c r="B21" s="87" t="s">
        <v>162</v>
      </c>
      <c r="C21" s="193">
        <f>AVERAGE(D21:AW21)</f>
        <v>290889.19565217389</v>
      </c>
      <c r="D21" s="193">
        <v>306160</v>
      </c>
      <c r="E21" s="193">
        <v>279060</v>
      </c>
      <c r="F21" s="193">
        <v>300681</v>
      </c>
      <c r="G21" s="193">
        <v>269461</v>
      </c>
      <c r="H21" s="193">
        <v>310321</v>
      </c>
      <c r="I21" s="193">
        <v>308847</v>
      </c>
      <c r="J21" s="193">
        <v>275340</v>
      </c>
      <c r="K21" s="193">
        <v>318307</v>
      </c>
      <c r="L21" s="193">
        <v>281037</v>
      </c>
      <c r="M21" s="193">
        <v>311569</v>
      </c>
      <c r="N21" s="193">
        <v>308083</v>
      </c>
      <c r="O21" s="193">
        <v>283947</v>
      </c>
      <c r="P21" s="193">
        <v>360607</v>
      </c>
      <c r="Q21" s="193">
        <v>301621</v>
      </c>
      <c r="R21" s="193">
        <v>340033</v>
      </c>
      <c r="S21" s="193">
        <v>339880</v>
      </c>
      <c r="T21" s="193">
        <v>352338</v>
      </c>
      <c r="U21" s="193">
        <v>332593</v>
      </c>
      <c r="V21" s="193">
        <v>323275</v>
      </c>
      <c r="W21" s="193">
        <v>329762</v>
      </c>
      <c r="X21" s="193">
        <v>300019</v>
      </c>
      <c r="Y21" s="193">
        <v>349567</v>
      </c>
      <c r="Z21" s="193">
        <v>296051</v>
      </c>
      <c r="AA21" s="193">
        <v>287962</v>
      </c>
      <c r="AB21" s="193">
        <v>356598</v>
      </c>
      <c r="AC21" s="193">
        <v>313737</v>
      </c>
      <c r="AD21" s="193">
        <v>363318</v>
      </c>
      <c r="AE21" s="193">
        <v>372362</v>
      </c>
      <c r="AF21" s="193">
        <v>364228</v>
      </c>
      <c r="AG21" s="193">
        <v>348185</v>
      </c>
      <c r="AH21" s="193">
        <v>341821</v>
      </c>
      <c r="AI21" s="193">
        <v>338298</v>
      </c>
      <c r="AJ21" s="193">
        <v>319362</v>
      </c>
      <c r="AK21" s="193">
        <v>322491</v>
      </c>
      <c r="AL21" s="193">
        <v>278130</v>
      </c>
      <c r="AM21" s="193">
        <v>291758</v>
      </c>
      <c r="AN21" s="193">
        <v>341348</v>
      </c>
      <c r="AO21" s="193">
        <v>263887</v>
      </c>
      <c r="AP21" s="193">
        <v>198460</v>
      </c>
      <c r="AQ21" s="193">
        <v>97070</v>
      </c>
      <c r="AR21" s="193">
        <v>123232</v>
      </c>
      <c r="AS21" s="193">
        <v>133035</v>
      </c>
      <c r="AT21" s="193">
        <v>164062</v>
      </c>
      <c r="AU21" s="193">
        <v>192579</v>
      </c>
      <c r="AV21" s="193">
        <v>200566</v>
      </c>
      <c r="AW21" s="194">
        <v>189855</v>
      </c>
    </row>
    <row r="22" spans="1:50" s="51" customFormat="1" x14ac:dyDescent="0.35">
      <c r="A22" s="29" t="s">
        <v>134</v>
      </c>
      <c r="B22" s="9" t="s">
        <v>166</v>
      </c>
      <c r="C22" s="193">
        <f>AVERAGE(D22:AW22)</f>
        <v>381.70849906147674</v>
      </c>
      <c r="D22" s="193">
        <f>D21/D25</f>
        <v>345.16347237880495</v>
      </c>
      <c r="E22" s="193">
        <f t="shared" ref="E22:AW22" si="4">E21/E25</f>
        <v>328.69257950530033</v>
      </c>
      <c r="F22" s="193">
        <f t="shared" si="4"/>
        <v>343.24315068493149</v>
      </c>
      <c r="G22" s="193">
        <f t="shared" si="4"/>
        <v>333.07911001236096</v>
      </c>
      <c r="H22" s="193">
        <f t="shared" si="4"/>
        <v>372.53421368547419</v>
      </c>
      <c r="I22" s="193">
        <f t="shared" si="4"/>
        <v>372.5536791314837</v>
      </c>
      <c r="J22" s="193">
        <f t="shared" si="4"/>
        <v>366.14361702127661</v>
      </c>
      <c r="K22" s="193">
        <f t="shared" si="4"/>
        <v>379.38855780691301</v>
      </c>
      <c r="L22" s="193">
        <f t="shared" si="4"/>
        <v>339.41666666666669</v>
      </c>
      <c r="M22" s="193">
        <f t="shared" si="4"/>
        <v>369.59549228944246</v>
      </c>
      <c r="N22" s="193">
        <f t="shared" si="4"/>
        <v>385.58573216520648</v>
      </c>
      <c r="O22" s="193">
        <f t="shared" si="4"/>
        <v>350.98516687268233</v>
      </c>
      <c r="P22" s="193">
        <f t="shared" si="4"/>
        <v>384.44243070362472</v>
      </c>
      <c r="Q22" s="193">
        <f t="shared" si="4"/>
        <v>356.94792899408282</v>
      </c>
      <c r="R22" s="193">
        <f t="shared" si="4"/>
        <v>394.46983758700696</v>
      </c>
      <c r="S22" s="193">
        <f t="shared" si="4"/>
        <v>415.50122249388755</v>
      </c>
      <c r="T22" s="193">
        <f t="shared" si="4"/>
        <v>427.07636363636362</v>
      </c>
      <c r="U22" s="193">
        <f t="shared" si="4"/>
        <v>399.75120192307691</v>
      </c>
      <c r="V22" s="193">
        <f t="shared" si="4"/>
        <v>403.58926342072408</v>
      </c>
      <c r="W22" s="193">
        <f t="shared" si="4"/>
        <v>408.62701363073108</v>
      </c>
      <c r="X22" s="193">
        <f t="shared" si="4"/>
        <v>378.81186868686871</v>
      </c>
      <c r="Y22" s="193">
        <f t="shared" si="4"/>
        <v>421.67310012062728</v>
      </c>
      <c r="Z22" s="193">
        <f t="shared" si="4"/>
        <v>375.69923857868019</v>
      </c>
      <c r="AA22" s="193">
        <f t="shared" si="4"/>
        <v>378.89736842105265</v>
      </c>
      <c r="AB22" s="193">
        <f t="shared" si="4"/>
        <v>416.58644859813086</v>
      </c>
      <c r="AC22" s="193">
        <f t="shared" si="4"/>
        <v>387.80840543881334</v>
      </c>
      <c r="AD22" s="193">
        <f t="shared" si="4"/>
        <v>432.52142857142854</v>
      </c>
      <c r="AE22" s="193">
        <f t="shared" si="4"/>
        <v>430.47630057803468</v>
      </c>
      <c r="AF22" s="193">
        <f t="shared" si="4"/>
        <v>406.50446428571428</v>
      </c>
      <c r="AG22" s="193">
        <f t="shared" si="4"/>
        <v>406.28354725787631</v>
      </c>
      <c r="AH22" s="193">
        <f t="shared" si="4"/>
        <v>421.48088779284831</v>
      </c>
      <c r="AI22" s="193">
        <f t="shared" si="4"/>
        <v>410.05818181818182</v>
      </c>
      <c r="AJ22" s="193">
        <f t="shared" si="4"/>
        <v>391.375</v>
      </c>
      <c r="AK22" s="193">
        <f t="shared" si="4"/>
        <v>416.65503875968994</v>
      </c>
      <c r="AL22" s="193">
        <f t="shared" si="4"/>
        <v>402.50361794500725</v>
      </c>
      <c r="AM22" s="193">
        <f t="shared" si="4"/>
        <v>391.0965147453083</v>
      </c>
      <c r="AN22" s="193">
        <f t="shared" si="4"/>
        <v>404.44075829383888</v>
      </c>
      <c r="AO22" s="193">
        <f t="shared" si="4"/>
        <v>364.48480662983428</v>
      </c>
      <c r="AP22" s="193">
        <f t="shared" si="4"/>
        <v>318.55537720706258</v>
      </c>
      <c r="AQ22" s="193">
        <f t="shared" si="4"/>
        <v>406.15062761506277</v>
      </c>
      <c r="AR22" s="193">
        <f t="shared" si="4"/>
        <v>402.718954248366</v>
      </c>
      <c r="AS22" s="193">
        <f t="shared" si="4"/>
        <v>322.11864406779659</v>
      </c>
      <c r="AT22" s="193">
        <f t="shared" si="4"/>
        <v>336.19262295081967</v>
      </c>
      <c r="AU22" s="193">
        <f t="shared" si="4"/>
        <v>364.04347826086956</v>
      </c>
      <c r="AV22" s="193">
        <f t="shared" si="4"/>
        <v>356.24511545293075</v>
      </c>
      <c r="AW22" s="194">
        <f t="shared" si="4"/>
        <v>338.42245989304814</v>
      </c>
    </row>
    <row r="23" spans="1:50" s="51" customFormat="1" x14ac:dyDescent="0.35">
      <c r="A23" s="29" t="s">
        <v>134</v>
      </c>
      <c r="B23" s="9" t="s">
        <v>133</v>
      </c>
      <c r="C23" s="126">
        <f>AVERAGE(D23:AW23)</f>
        <v>4924.195652173913</v>
      </c>
      <c r="D23" s="126">
        <v>5594</v>
      </c>
      <c r="E23" s="126">
        <v>5160</v>
      </c>
      <c r="F23" s="126">
        <v>5562</v>
      </c>
      <c r="G23" s="126">
        <v>5056</v>
      </c>
      <c r="H23" s="126">
        <v>5523</v>
      </c>
      <c r="I23" s="126">
        <v>5393</v>
      </c>
      <c r="J23" s="126">
        <v>4840</v>
      </c>
      <c r="K23" s="126">
        <v>5622</v>
      </c>
      <c r="L23" s="126">
        <v>5127</v>
      </c>
      <c r="M23" s="126">
        <v>5675</v>
      </c>
      <c r="N23" s="126">
        <v>5346</v>
      </c>
      <c r="O23" s="126">
        <v>5078</v>
      </c>
      <c r="P23" s="126">
        <v>6241</v>
      </c>
      <c r="Q23" s="126">
        <v>5247</v>
      </c>
      <c r="R23" s="126">
        <v>5951</v>
      </c>
      <c r="S23" s="126">
        <v>5763</v>
      </c>
      <c r="T23" s="126">
        <v>6074</v>
      </c>
      <c r="U23" s="126">
        <v>5670</v>
      </c>
      <c r="V23" s="126">
        <v>5452</v>
      </c>
      <c r="W23" s="126">
        <v>5652</v>
      </c>
      <c r="X23" s="126">
        <v>5005</v>
      </c>
      <c r="Y23" s="126">
        <v>5970</v>
      </c>
      <c r="Z23" s="126">
        <v>5163</v>
      </c>
      <c r="AA23" s="126">
        <v>5084</v>
      </c>
      <c r="AB23" s="126">
        <v>5647</v>
      </c>
      <c r="AC23" s="126">
        <v>5153</v>
      </c>
      <c r="AD23" s="126">
        <v>5920</v>
      </c>
      <c r="AE23" s="126">
        <v>6135</v>
      </c>
      <c r="AF23" s="126">
        <v>6025</v>
      </c>
      <c r="AG23" s="126">
        <v>5618</v>
      </c>
      <c r="AH23" s="126">
        <v>5722</v>
      </c>
      <c r="AI23" s="126">
        <v>5602</v>
      </c>
      <c r="AJ23" s="126">
        <v>5232</v>
      </c>
      <c r="AK23" s="126">
        <v>5343</v>
      </c>
      <c r="AL23" s="126">
        <v>4499</v>
      </c>
      <c r="AM23" s="126">
        <v>4535</v>
      </c>
      <c r="AN23" s="126">
        <v>5404</v>
      </c>
      <c r="AO23" s="126">
        <v>4428</v>
      </c>
      <c r="AP23" s="126">
        <v>3252</v>
      </c>
      <c r="AQ23" s="126">
        <v>1392</v>
      </c>
      <c r="AR23" s="126">
        <v>1613</v>
      </c>
      <c r="AS23" s="126">
        <v>2073</v>
      </c>
      <c r="AT23" s="126">
        <v>2510</v>
      </c>
      <c r="AU23" s="126">
        <v>3030</v>
      </c>
      <c r="AV23" s="126">
        <v>3127</v>
      </c>
      <c r="AW23" s="404">
        <v>3005</v>
      </c>
    </row>
    <row r="24" spans="1:50" s="51" customFormat="1" x14ac:dyDescent="0.35">
      <c r="A24" s="29" t="s">
        <v>134</v>
      </c>
      <c r="B24" s="9" t="s">
        <v>167</v>
      </c>
      <c r="C24" s="126">
        <f>AVERAGE(D24:AW24)</f>
        <v>106366.69433647678</v>
      </c>
      <c r="D24" s="126">
        <f>SUM(D29,D34,D39,D44,D49,D54,D59,D64,D69,D74,D79)</f>
        <v>113899</v>
      </c>
      <c r="E24" s="126">
        <f t="shared" ref="E24:AW24" si="5">SUM(E29,E34,E39,E44,E49,E54,E59,E64,E69,E74,E79)</f>
        <v>103018</v>
      </c>
      <c r="F24" s="126">
        <f t="shared" si="5"/>
        <v>110532</v>
      </c>
      <c r="G24" s="126">
        <f t="shared" si="5"/>
        <v>99083</v>
      </c>
      <c r="H24" s="126">
        <f t="shared" si="5"/>
        <v>115477</v>
      </c>
      <c r="I24" s="126">
        <f t="shared" si="5"/>
        <v>114655.26412940735</v>
      </c>
      <c r="J24" s="126">
        <f t="shared" si="5"/>
        <v>102878</v>
      </c>
      <c r="K24" s="126">
        <f t="shared" si="5"/>
        <v>119614.30068355783</v>
      </c>
      <c r="L24" s="126">
        <f t="shared" si="5"/>
        <v>102195</v>
      </c>
      <c r="M24" s="126">
        <f t="shared" si="5"/>
        <v>112461</v>
      </c>
      <c r="N24" s="126">
        <f t="shared" si="5"/>
        <v>111664</v>
      </c>
      <c r="O24" s="126">
        <f t="shared" si="5"/>
        <v>101635</v>
      </c>
      <c r="P24" s="126">
        <f t="shared" si="5"/>
        <v>130404</v>
      </c>
      <c r="Q24" s="126">
        <f t="shared" si="5"/>
        <v>108111</v>
      </c>
      <c r="R24" s="126">
        <f t="shared" si="5"/>
        <v>121849</v>
      </c>
      <c r="S24" s="126">
        <f t="shared" si="5"/>
        <v>123500.1424909153</v>
      </c>
      <c r="T24" s="126">
        <f t="shared" si="5"/>
        <v>130358</v>
      </c>
      <c r="U24" s="126">
        <f t="shared" si="5"/>
        <v>123298</v>
      </c>
      <c r="V24" s="126">
        <f t="shared" si="5"/>
        <v>119636</v>
      </c>
      <c r="W24" s="126">
        <f t="shared" si="5"/>
        <v>122619</v>
      </c>
      <c r="X24" s="126">
        <f t="shared" si="5"/>
        <v>110986</v>
      </c>
      <c r="Y24" s="126">
        <f t="shared" si="5"/>
        <v>129000</v>
      </c>
      <c r="Z24" s="126">
        <f t="shared" si="5"/>
        <v>107136</v>
      </c>
      <c r="AA24" s="126">
        <f t="shared" si="5"/>
        <v>104333.43146881543</v>
      </c>
      <c r="AB24" s="126">
        <f t="shared" si="5"/>
        <v>129594</v>
      </c>
      <c r="AC24" s="126">
        <f t="shared" si="5"/>
        <v>113712</v>
      </c>
      <c r="AD24" s="126">
        <f t="shared" si="5"/>
        <v>130177</v>
      </c>
      <c r="AE24" s="126">
        <f t="shared" si="5"/>
        <v>134784</v>
      </c>
      <c r="AF24" s="126">
        <f t="shared" si="5"/>
        <v>131397.80070523519</v>
      </c>
      <c r="AG24" s="126">
        <f t="shared" si="5"/>
        <v>126382</v>
      </c>
      <c r="AH24" s="126">
        <f t="shared" si="5"/>
        <v>123152</v>
      </c>
      <c r="AI24" s="126">
        <f t="shared" si="5"/>
        <v>123692</v>
      </c>
      <c r="AJ24" s="126">
        <f t="shared" si="5"/>
        <v>116632</v>
      </c>
      <c r="AK24" s="126">
        <f t="shared" si="5"/>
        <v>116815</v>
      </c>
      <c r="AL24" s="126">
        <f t="shared" si="5"/>
        <v>101751</v>
      </c>
      <c r="AM24" s="126">
        <f t="shared" si="5"/>
        <v>105716</v>
      </c>
      <c r="AN24" s="126">
        <f t="shared" si="5"/>
        <v>122148</v>
      </c>
      <c r="AO24" s="126">
        <f t="shared" si="5"/>
        <v>95011</v>
      </c>
      <c r="AP24" s="126">
        <f t="shared" si="5"/>
        <v>70277</v>
      </c>
      <c r="AQ24" s="126">
        <f t="shared" si="5"/>
        <v>33541</v>
      </c>
      <c r="AR24" s="126">
        <f t="shared" si="5"/>
        <v>43759</v>
      </c>
      <c r="AS24" s="126">
        <f t="shared" si="5"/>
        <v>49848</v>
      </c>
      <c r="AT24" s="126">
        <f t="shared" si="5"/>
        <v>63122</v>
      </c>
      <c r="AU24" s="126">
        <f t="shared" si="5"/>
        <v>71412</v>
      </c>
      <c r="AV24" s="126">
        <f t="shared" si="5"/>
        <v>76755</v>
      </c>
      <c r="AW24" s="404">
        <f t="shared" si="5"/>
        <v>74848</v>
      </c>
    </row>
    <row r="25" spans="1:50" s="51" customFormat="1" x14ac:dyDescent="0.35">
      <c r="A25" s="29" t="s">
        <v>134</v>
      </c>
      <c r="B25" s="9" t="s">
        <v>132</v>
      </c>
      <c r="C25" s="126">
        <f>AVERAGE(D25:AW25)</f>
        <v>759.26086956521738</v>
      </c>
      <c r="D25" s="126">
        <v>887</v>
      </c>
      <c r="E25" s="126">
        <v>849</v>
      </c>
      <c r="F25" s="126">
        <v>876</v>
      </c>
      <c r="G25" s="126">
        <v>809</v>
      </c>
      <c r="H25" s="126">
        <v>833</v>
      </c>
      <c r="I25" s="126">
        <v>829</v>
      </c>
      <c r="J25" s="126">
        <v>752</v>
      </c>
      <c r="K25" s="126">
        <v>839</v>
      </c>
      <c r="L25" s="126">
        <v>828</v>
      </c>
      <c r="M25" s="126">
        <v>843</v>
      </c>
      <c r="N25" s="126">
        <v>799</v>
      </c>
      <c r="O25" s="126">
        <v>809</v>
      </c>
      <c r="P25" s="126">
        <v>938</v>
      </c>
      <c r="Q25" s="126">
        <v>845</v>
      </c>
      <c r="R25" s="126">
        <v>862</v>
      </c>
      <c r="S25" s="126">
        <v>818</v>
      </c>
      <c r="T25" s="126">
        <v>825</v>
      </c>
      <c r="U25" s="126">
        <v>832</v>
      </c>
      <c r="V25" s="126">
        <v>801</v>
      </c>
      <c r="W25" s="126">
        <v>807</v>
      </c>
      <c r="X25" s="126">
        <v>792</v>
      </c>
      <c r="Y25" s="126">
        <v>829</v>
      </c>
      <c r="Z25" s="126">
        <v>788</v>
      </c>
      <c r="AA25" s="126">
        <v>760</v>
      </c>
      <c r="AB25" s="126">
        <v>856</v>
      </c>
      <c r="AC25" s="126">
        <v>809</v>
      </c>
      <c r="AD25" s="126">
        <v>840</v>
      </c>
      <c r="AE25" s="126">
        <v>865</v>
      </c>
      <c r="AF25" s="126">
        <v>896</v>
      </c>
      <c r="AG25" s="126">
        <v>857</v>
      </c>
      <c r="AH25" s="126">
        <v>811</v>
      </c>
      <c r="AI25" s="126">
        <v>825</v>
      </c>
      <c r="AJ25" s="126">
        <v>816</v>
      </c>
      <c r="AK25" s="126">
        <v>774</v>
      </c>
      <c r="AL25" s="126">
        <v>691</v>
      </c>
      <c r="AM25" s="126">
        <v>746</v>
      </c>
      <c r="AN25" s="126">
        <v>844</v>
      </c>
      <c r="AO25" s="126">
        <v>724</v>
      </c>
      <c r="AP25" s="126">
        <v>623</v>
      </c>
      <c r="AQ25" s="126">
        <v>239</v>
      </c>
      <c r="AR25" s="126">
        <v>306</v>
      </c>
      <c r="AS25" s="126">
        <v>413</v>
      </c>
      <c r="AT25" s="126">
        <v>488</v>
      </c>
      <c r="AU25" s="126">
        <v>529</v>
      </c>
      <c r="AV25" s="126">
        <v>563</v>
      </c>
      <c r="AW25" s="404">
        <v>561</v>
      </c>
    </row>
    <row r="26" spans="1:50" x14ac:dyDescent="0.35">
      <c r="A26" s="27" t="s">
        <v>355</v>
      </c>
      <c r="B26" s="3" t="s">
        <v>162</v>
      </c>
      <c r="C26" s="145">
        <f t="shared" ref="C26:C80" si="6">AVERAGE(D26:AW26)</f>
        <v>0</v>
      </c>
      <c r="D26" s="145">
        <v>0</v>
      </c>
      <c r="E26" s="145">
        <v>0</v>
      </c>
      <c r="F26" s="145">
        <v>0</v>
      </c>
      <c r="G26" s="145">
        <v>0</v>
      </c>
      <c r="H26" s="145">
        <v>0</v>
      </c>
      <c r="I26" s="145">
        <v>0</v>
      </c>
      <c r="J26" s="145">
        <v>0</v>
      </c>
      <c r="K26" s="145">
        <v>0</v>
      </c>
      <c r="L26" s="145">
        <v>0</v>
      </c>
      <c r="M26" s="145">
        <v>0</v>
      </c>
      <c r="N26" s="145">
        <v>0</v>
      </c>
      <c r="O26" s="145">
        <v>0</v>
      </c>
      <c r="P26" s="145">
        <v>0</v>
      </c>
      <c r="Q26" s="145">
        <v>0</v>
      </c>
      <c r="R26" s="145">
        <v>0</v>
      </c>
      <c r="S26" s="145">
        <v>0</v>
      </c>
      <c r="T26" s="145">
        <v>0</v>
      </c>
      <c r="U26" s="145">
        <v>0</v>
      </c>
      <c r="V26" s="145">
        <v>0</v>
      </c>
      <c r="W26" s="145">
        <v>0</v>
      </c>
      <c r="X26" s="145">
        <v>0</v>
      </c>
      <c r="Y26" s="145">
        <v>0</v>
      </c>
      <c r="Z26" s="145">
        <v>0</v>
      </c>
      <c r="AA26" s="145">
        <v>0</v>
      </c>
      <c r="AB26" s="145">
        <v>0</v>
      </c>
      <c r="AC26" s="145">
        <v>0</v>
      </c>
      <c r="AD26" s="145">
        <v>0</v>
      </c>
      <c r="AE26" s="145">
        <v>0</v>
      </c>
      <c r="AF26" s="145">
        <v>0</v>
      </c>
      <c r="AG26" s="145">
        <v>0</v>
      </c>
      <c r="AH26" s="145">
        <v>0</v>
      </c>
      <c r="AI26" s="145">
        <v>0</v>
      </c>
      <c r="AJ26" s="145">
        <v>0</v>
      </c>
      <c r="AK26" s="145">
        <v>0</v>
      </c>
      <c r="AL26" s="145">
        <v>0</v>
      </c>
      <c r="AM26" s="145">
        <v>0</v>
      </c>
      <c r="AN26" s="145">
        <v>0</v>
      </c>
      <c r="AO26" s="145">
        <v>0</v>
      </c>
      <c r="AP26" s="145">
        <v>0</v>
      </c>
      <c r="AQ26" s="145">
        <v>0</v>
      </c>
      <c r="AR26" s="145">
        <v>0</v>
      </c>
      <c r="AS26" s="145">
        <v>0</v>
      </c>
      <c r="AT26" s="145">
        <v>0</v>
      </c>
      <c r="AU26" s="145">
        <v>0</v>
      </c>
      <c r="AV26" s="145">
        <v>0</v>
      </c>
      <c r="AW26" s="195">
        <v>0</v>
      </c>
    </row>
    <row r="27" spans="1:50" x14ac:dyDescent="0.35">
      <c r="A27" s="90" t="s">
        <v>355</v>
      </c>
      <c r="B27" s="12" t="s">
        <v>166</v>
      </c>
      <c r="C27" s="145">
        <f t="shared" si="6"/>
        <v>0</v>
      </c>
      <c r="D27" s="223">
        <v>0</v>
      </c>
      <c r="E27" s="223">
        <v>0</v>
      </c>
      <c r="F27" s="223">
        <v>0</v>
      </c>
      <c r="G27" s="223">
        <v>0</v>
      </c>
      <c r="H27" s="223">
        <v>0</v>
      </c>
      <c r="I27" s="223">
        <v>0</v>
      </c>
      <c r="J27" s="223">
        <v>0</v>
      </c>
      <c r="K27" s="223">
        <v>0</v>
      </c>
      <c r="L27" s="223">
        <v>0</v>
      </c>
      <c r="M27" s="223">
        <v>0</v>
      </c>
      <c r="N27" s="223">
        <v>0</v>
      </c>
      <c r="O27" s="223">
        <v>0</v>
      </c>
      <c r="P27" s="223">
        <v>0</v>
      </c>
      <c r="Q27" s="223">
        <v>0</v>
      </c>
      <c r="R27" s="223">
        <v>0</v>
      </c>
      <c r="S27" s="223">
        <v>0</v>
      </c>
      <c r="T27" s="223">
        <v>0</v>
      </c>
      <c r="U27" s="223">
        <v>0</v>
      </c>
      <c r="V27" s="223">
        <v>0</v>
      </c>
      <c r="W27" s="223">
        <v>0</v>
      </c>
      <c r="X27" s="223">
        <v>0</v>
      </c>
      <c r="Y27" s="223">
        <v>0</v>
      </c>
      <c r="Z27" s="223">
        <v>0</v>
      </c>
      <c r="AA27" s="223">
        <v>0</v>
      </c>
      <c r="AB27" s="223">
        <v>0</v>
      </c>
      <c r="AC27" s="223">
        <v>0</v>
      </c>
      <c r="AD27" s="223">
        <v>0</v>
      </c>
      <c r="AE27" s="223">
        <v>0</v>
      </c>
      <c r="AF27" s="223">
        <v>0</v>
      </c>
      <c r="AG27" s="223">
        <v>0</v>
      </c>
      <c r="AH27" s="223">
        <v>0</v>
      </c>
      <c r="AI27" s="223">
        <v>0</v>
      </c>
      <c r="AJ27" s="223">
        <v>0</v>
      </c>
      <c r="AK27" s="223">
        <v>0</v>
      </c>
      <c r="AL27" s="223">
        <v>0</v>
      </c>
      <c r="AM27" s="223">
        <v>0</v>
      </c>
      <c r="AN27" s="223">
        <v>0</v>
      </c>
      <c r="AO27" s="223">
        <v>0</v>
      </c>
      <c r="AP27" s="223">
        <v>0</v>
      </c>
      <c r="AQ27" s="223">
        <v>0</v>
      </c>
      <c r="AR27" s="223">
        <v>0</v>
      </c>
      <c r="AS27" s="223">
        <v>0</v>
      </c>
      <c r="AT27" s="223">
        <v>0</v>
      </c>
      <c r="AU27" s="223">
        <v>0</v>
      </c>
      <c r="AV27" s="223">
        <v>0</v>
      </c>
      <c r="AW27" s="224">
        <v>0</v>
      </c>
    </row>
    <row r="28" spans="1:50" x14ac:dyDescent="0.35">
      <c r="A28" s="27" t="s">
        <v>355</v>
      </c>
      <c r="B28" s="3" t="s">
        <v>133</v>
      </c>
      <c r="C28" s="4">
        <f t="shared" si="6"/>
        <v>0</v>
      </c>
      <c r="D28" s="3">
        <v>0</v>
      </c>
      <c r="E28" s="3">
        <v>0</v>
      </c>
      <c r="F28" s="3">
        <v>0</v>
      </c>
      <c r="G28" s="3">
        <v>0</v>
      </c>
      <c r="H28" s="3">
        <v>0</v>
      </c>
      <c r="I28" s="3">
        <v>0</v>
      </c>
      <c r="J28" s="3">
        <v>0</v>
      </c>
      <c r="K28" s="3">
        <v>0</v>
      </c>
      <c r="L28" s="3">
        <v>0</v>
      </c>
      <c r="M28" s="3">
        <v>0</v>
      </c>
      <c r="N28" s="3">
        <v>0</v>
      </c>
      <c r="O28" s="3">
        <v>0</v>
      </c>
      <c r="P28" s="3">
        <v>0</v>
      </c>
      <c r="Q28" s="3">
        <v>0</v>
      </c>
      <c r="R28" s="3">
        <v>0</v>
      </c>
      <c r="S28" s="3">
        <v>0</v>
      </c>
      <c r="T28" s="3">
        <v>0</v>
      </c>
      <c r="U28" s="3">
        <v>0</v>
      </c>
      <c r="V28" s="3">
        <v>0</v>
      </c>
      <c r="W28" s="3">
        <v>0</v>
      </c>
      <c r="X28" s="3">
        <v>0</v>
      </c>
      <c r="Y28" s="3">
        <v>0</v>
      </c>
      <c r="Z28" s="3">
        <v>0</v>
      </c>
      <c r="AA28" s="3">
        <v>0</v>
      </c>
      <c r="AB28" s="3">
        <v>0</v>
      </c>
      <c r="AC28" s="3">
        <v>0</v>
      </c>
      <c r="AD28" s="3">
        <v>0</v>
      </c>
      <c r="AE28" s="3">
        <v>0</v>
      </c>
      <c r="AF28" s="3">
        <v>0</v>
      </c>
      <c r="AG28" s="3">
        <v>0</v>
      </c>
      <c r="AH28" s="3">
        <v>0</v>
      </c>
      <c r="AI28" s="3">
        <v>0</v>
      </c>
      <c r="AJ28" s="3">
        <v>0</v>
      </c>
      <c r="AK28" s="3">
        <v>0</v>
      </c>
      <c r="AL28" s="3">
        <v>0</v>
      </c>
      <c r="AM28" s="3">
        <v>0</v>
      </c>
      <c r="AN28" s="3">
        <v>0</v>
      </c>
      <c r="AO28" s="3">
        <v>0</v>
      </c>
      <c r="AP28" s="3">
        <v>0</v>
      </c>
      <c r="AQ28" s="3">
        <v>0</v>
      </c>
      <c r="AR28" s="3">
        <v>0</v>
      </c>
      <c r="AS28" s="3">
        <v>0</v>
      </c>
      <c r="AT28" s="3">
        <v>0</v>
      </c>
      <c r="AU28" s="3">
        <v>0</v>
      </c>
      <c r="AV28" s="3">
        <v>0</v>
      </c>
      <c r="AW28" s="10">
        <v>0</v>
      </c>
    </row>
    <row r="29" spans="1:50" x14ac:dyDescent="0.35">
      <c r="A29" s="27" t="s">
        <v>355</v>
      </c>
      <c r="B29" s="3" t="s">
        <v>167</v>
      </c>
      <c r="C29" s="4">
        <f t="shared" si="6"/>
        <v>0</v>
      </c>
      <c r="D29" s="3">
        <v>0</v>
      </c>
      <c r="E29" s="3">
        <v>0</v>
      </c>
      <c r="F29" s="3">
        <v>0</v>
      </c>
      <c r="G29" s="3">
        <v>0</v>
      </c>
      <c r="H29" s="3">
        <v>0</v>
      </c>
      <c r="I29" s="3">
        <v>0</v>
      </c>
      <c r="J29" s="3">
        <v>0</v>
      </c>
      <c r="K29" s="3">
        <v>0</v>
      </c>
      <c r="L29" s="3">
        <v>0</v>
      </c>
      <c r="M29" s="3">
        <v>0</v>
      </c>
      <c r="N29" s="3">
        <v>0</v>
      </c>
      <c r="O29" s="3">
        <v>0</v>
      </c>
      <c r="P29" s="3">
        <v>0</v>
      </c>
      <c r="Q29" s="3">
        <v>0</v>
      </c>
      <c r="R29" s="3">
        <v>0</v>
      </c>
      <c r="S29" s="3">
        <v>0</v>
      </c>
      <c r="T29" s="3">
        <v>0</v>
      </c>
      <c r="U29" s="3">
        <v>0</v>
      </c>
      <c r="V29" s="3">
        <v>0</v>
      </c>
      <c r="W29" s="3">
        <v>0</v>
      </c>
      <c r="X29" s="3">
        <v>0</v>
      </c>
      <c r="Y29" s="3">
        <v>0</v>
      </c>
      <c r="Z29" s="3">
        <v>0</v>
      </c>
      <c r="AA29" s="3">
        <v>0</v>
      </c>
      <c r="AB29" s="3">
        <v>0</v>
      </c>
      <c r="AC29" s="3">
        <v>0</v>
      </c>
      <c r="AD29" s="3">
        <v>0</v>
      </c>
      <c r="AE29" s="3">
        <v>0</v>
      </c>
      <c r="AF29" s="3">
        <v>0</v>
      </c>
      <c r="AG29" s="3">
        <v>0</v>
      </c>
      <c r="AH29" s="3">
        <v>0</v>
      </c>
      <c r="AI29" s="3">
        <v>0</v>
      </c>
      <c r="AJ29" s="3">
        <v>0</v>
      </c>
      <c r="AK29" s="3">
        <v>0</v>
      </c>
      <c r="AL29" s="3">
        <v>0</v>
      </c>
      <c r="AM29" s="3">
        <v>0</v>
      </c>
      <c r="AN29" s="3">
        <v>0</v>
      </c>
      <c r="AO29" s="3">
        <v>0</v>
      </c>
      <c r="AP29" s="3">
        <v>0</v>
      </c>
      <c r="AQ29" s="3">
        <v>0</v>
      </c>
      <c r="AR29" s="3">
        <v>0</v>
      </c>
      <c r="AS29" s="3">
        <v>0</v>
      </c>
      <c r="AT29" s="3">
        <v>0</v>
      </c>
      <c r="AU29" s="3">
        <v>0</v>
      </c>
      <c r="AV29" s="3">
        <v>0</v>
      </c>
      <c r="AW29" s="10">
        <v>0</v>
      </c>
    </row>
    <row r="30" spans="1:50" x14ac:dyDescent="0.35">
      <c r="A30" s="27" t="s">
        <v>355</v>
      </c>
      <c r="B30" s="3" t="s">
        <v>132</v>
      </c>
      <c r="C30" s="4">
        <f t="shared" si="6"/>
        <v>0</v>
      </c>
      <c r="D30" s="3">
        <v>0</v>
      </c>
      <c r="E30" s="3">
        <v>0</v>
      </c>
      <c r="F30" s="3">
        <v>0</v>
      </c>
      <c r="G30" s="3">
        <v>0</v>
      </c>
      <c r="H30" s="3">
        <v>0</v>
      </c>
      <c r="I30" s="3">
        <v>0</v>
      </c>
      <c r="J30" s="3">
        <v>0</v>
      </c>
      <c r="K30" s="3">
        <v>0</v>
      </c>
      <c r="L30" s="3">
        <v>0</v>
      </c>
      <c r="M30" s="3">
        <v>0</v>
      </c>
      <c r="N30" s="3">
        <v>0</v>
      </c>
      <c r="O30" s="3">
        <v>0</v>
      </c>
      <c r="P30" s="3">
        <v>0</v>
      </c>
      <c r="Q30" s="3">
        <v>0</v>
      </c>
      <c r="R30" s="3">
        <v>0</v>
      </c>
      <c r="S30" s="3">
        <v>0</v>
      </c>
      <c r="T30" s="3">
        <v>0</v>
      </c>
      <c r="U30" s="3">
        <v>0</v>
      </c>
      <c r="V30" s="3">
        <v>0</v>
      </c>
      <c r="W30" s="3">
        <v>0</v>
      </c>
      <c r="X30" s="3">
        <v>0</v>
      </c>
      <c r="Y30" s="3">
        <v>0</v>
      </c>
      <c r="Z30" s="3">
        <v>0</v>
      </c>
      <c r="AA30" s="3">
        <v>0</v>
      </c>
      <c r="AB30" s="3">
        <v>0</v>
      </c>
      <c r="AC30" s="3">
        <v>0</v>
      </c>
      <c r="AD30" s="3">
        <v>0</v>
      </c>
      <c r="AE30" s="3">
        <v>0</v>
      </c>
      <c r="AF30" s="3">
        <v>0</v>
      </c>
      <c r="AG30" s="3">
        <v>0</v>
      </c>
      <c r="AH30" s="3">
        <v>0</v>
      </c>
      <c r="AI30" s="3">
        <v>0</v>
      </c>
      <c r="AJ30" s="3">
        <v>0</v>
      </c>
      <c r="AK30" s="3">
        <v>0</v>
      </c>
      <c r="AL30" s="3">
        <v>0</v>
      </c>
      <c r="AM30" s="3">
        <v>0</v>
      </c>
      <c r="AN30" s="3">
        <v>0</v>
      </c>
      <c r="AO30" s="3">
        <v>0</v>
      </c>
      <c r="AP30" s="3">
        <v>0</v>
      </c>
      <c r="AQ30" s="3">
        <v>0</v>
      </c>
      <c r="AR30" s="3">
        <v>0</v>
      </c>
      <c r="AS30" s="3">
        <v>0</v>
      </c>
      <c r="AT30" s="3">
        <v>0</v>
      </c>
      <c r="AU30" s="3">
        <v>0</v>
      </c>
      <c r="AV30" s="3">
        <v>0</v>
      </c>
      <c r="AW30" s="10">
        <v>0</v>
      </c>
    </row>
    <row r="31" spans="1:50" x14ac:dyDescent="0.35">
      <c r="A31" s="27" t="s">
        <v>340</v>
      </c>
      <c r="B31" s="3" t="s">
        <v>162</v>
      </c>
      <c r="C31" s="145">
        <f t="shared" si="6"/>
        <v>0</v>
      </c>
      <c r="D31" s="145">
        <v>0</v>
      </c>
      <c r="E31" s="145">
        <v>0</v>
      </c>
      <c r="F31" s="145">
        <v>0</v>
      </c>
      <c r="G31" s="145">
        <v>0</v>
      </c>
      <c r="H31" s="145">
        <v>0</v>
      </c>
      <c r="I31" s="145">
        <v>0</v>
      </c>
      <c r="J31" s="145">
        <v>0</v>
      </c>
      <c r="K31" s="145">
        <v>0</v>
      </c>
      <c r="L31" s="145">
        <v>0</v>
      </c>
      <c r="M31" s="145">
        <v>0</v>
      </c>
      <c r="N31" s="145">
        <v>0</v>
      </c>
      <c r="O31" s="145">
        <v>0</v>
      </c>
      <c r="P31" s="145">
        <v>0</v>
      </c>
      <c r="Q31" s="145">
        <v>0</v>
      </c>
      <c r="R31" s="145">
        <v>0</v>
      </c>
      <c r="S31" s="145">
        <v>0</v>
      </c>
      <c r="T31" s="145">
        <v>0</v>
      </c>
      <c r="U31" s="145">
        <v>0</v>
      </c>
      <c r="V31" s="145">
        <v>0</v>
      </c>
      <c r="W31" s="145">
        <v>0</v>
      </c>
      <c r="X31" s="145">
        <v>0</v>
      </c>
      <c r="Y31" s="145">
        <v>0</v>
      </c>
      <c r="Z31" s="145">
        <v>0</v>
      </c>
      <c r="AA31" s="145">
        <v>0</v>
      </c>
      <c r="AB31" s="145">
        <v>0</v>
      </c>
      <c r="AC31" s="145">
        <v>0</v>
      </c>
      <c r="AD31" s="145">
        <v>0</v>
      </c>
      <c r="AE31" s="145">
        <v>0</v>
      </c>
      <c r="AF31" s="145">
        <v>0</v>
      </c>
      <c r="AG31" s="145">
        <v>0</v>
      </c>
      <c r="AH31" s="145">
        <v>0</v>
      </c>
      <c r="AI31" s="145">
        <v>0</v>
      </c>
      <c r="AJ31" s="145">
        <v>0</v>
      </c>
      <c r="AK31" s="145">
        <v>0</v>
      </c>
      <c r="AL31" s="145">
        <v>0</v>
      </c>
      <c r="AM31" s="145">
        <v>0</v>
      </c>
      <c r="AN31" s="145">
        <v>0</v>
      </c>
      <c r="AO31" s="145">
        <v>0</v>
      </c>
      <c r="AP31" s="145">
        <v>0</v>
      </c>
      <c r="AQ31" s="145">
        <v>0</v>
      </c>
      <c r="AR31" s="145">
        <v>0</v>
      </c>
      <c r="AS31" s="145">
        <v>0</v>
      </c>
      <c r="AT31" s="145">
        <v>0</v>
      </c>
      <c r="AU31" s="145">
        <v>0</v>
      </c>
      <c r="AV31" s="145">
        <v>0</v>
      </c>
      <c r="AW31" s="195">
        <v>0</v>
      </c>
    </row>
    <row r="32" spans="1:50" x14ac:dyDescent="0.35">
      <c r="A32" s="27" t="s">
        <v>340</v>
      </c>
      <c r="B32" s="3" t="s">
        <v>166</v>
      </c>
      <c r="C32" s="145">
        <f t="shared" si="6"/>
        <v>0</v>
      </c>
      <c r="D32" s="145">
        <v>0</v>
      </c>
      <c r="E32" s="145">
        <v>0</v>
      </c>
      <c r="F32" s="145">
        <v>0</v>
      </c>
      <c r="G32" s="145">
        <v>0</v>
      </c>
      <c r="H32" s="145">
        <v>0</v>
      </c>
      <c r="I32" s="145">
        <v>0</v>
      </c>
      <c r="J32" s="145">
        <v>0</v>
      </c>
      <c r="K32" s="145">
        <v>0</v>
      </c>
      <c r="L32" s="145">
        <v>0</v>
      </c>
      <c r="M32" s="145">
        <v>0</v>
      </c>
      <c r="N32" s="145">
        <v>0</v>
      </c>
      <c r="O32" s="145">
        <v>0</v>
      </c>
      <c r="P32" s="145">
        <v>0</v>
      </c>
      <c r="Q32" s="145">
        <v>0</v>
      </c>
      <c r="R32" s="145">
        <v>0</v>
      </c>
      <c r="S32" s="145">
        <v>0</v>
      </c>
      <c r="T32" s="145">
        <v>0</v>
      </c>
      <c r="U32" s="145">
        <v>0</v>
      </c>
      <c r="V32" s="145">
        <v>0</v>
      </c>
      <c r="W32" s="145">
        <v>0</v>
      </c>
      <c r="X32" s="145">
        <v>0</v>
      </c>
      <c r="Y32" s="145">
        <v>0</v>
      </c>
      <c r="Z32" s="145">
        <v>0</v>
      </c>
      <c r="AA32" s="145">
        <v>0</v>
      </c>
      <c r="AB32" s="145">
        <v>0</v>
      </c>
      <c r="AC32" s="145">
        <v>0</v>
      </c>
      <c r="AD32" s="145">
        <v>0</v>
      </c>
      <c r="AE32" s="145">
        <v>0</v>
      </c>
      <c r="AF32" s="145">
        <v>0</v>
      </c>
      <c r="AG32" s="145">
        <v>0</v>
      </c>
      <c r="AH32" s="145">
        <v>0</v>
      </c>
      <c r="AI32" s="145">
        <v>0</v>
      </c>
      <c r="AJ32" s="145">
        <v>0</v>
      </c>
      <c r="AK32" s="145">
        <v>0</v>
      </c>
      <c r="AL32" s="145">
        <v>0</v>
      </c>
      <c r="AM32" s="145">
        <v>0</v>
      </c>
      <c r="AN32" s="145">
        <v>0</v>
      </c>
      <c r="AO32" s="145">
        <v>0</v>
      </c>
      <c r="AP32" s="145">
        <v>0</v>
      </c>
      <c r="AQ32" s="145">
        <v>0</v>
      </c>
      <c r="AR32" s="145">
        <v>0</v>
      </c>
      <c r="AS32" s="145">
        <v>0</v>
      </c>
      <c r="AT32" s="145">
        <v>0</v>
      </c>
      <c r="AU32" s="145">
        <v>0</v>
      </c>
      <c r="AV32" s="145">
        <v>0</v>
      </c>
      <c r="AW32" s="195">
        <v>0</v>
      </c>
    </row>
    <row r="33" spans="1:49" x14ac:dyDescent="0.35">
      <c r="A33" s="27" t="s">
        <v>340</v>
      </c>
      <c r="B33" s="3" t="s">
        <v>133</v>
      </c>
      <c r="C33" s="4">
        <f t="shared" si="6"/>
        <v>0</v>
      </c>
      <c r="D33" s="3">
        <v>0</v>
      </c>
      <c r="E33" s="3">
        <v>0</v>
      </c>
      <c r="F33" s="3">
        <v>0</v>
      </c>
      <c r="G33" s="3">
        <v>0</v>
      </c>
      <c r="H33" s="3">
        <v>0</v>
      </c>
      <c r="I33" s="3">
        <v>0</v>
      </c>
      <c r="J33" s="3">
        <v>0</v>
      </c>
      <c r="K33" s="3">
        <v>0</v>
      </c>
      <c r="L33" s="3">
        <v>0</v>
      </c>
      <c r="M33" s="3">
        <v>0</v>
      </c>
      <c r="N33" s="3">
        <v>0</v>
      </c>
      <c r="O33" s="3">
        <v>0</v>
      </c>
      <c r="P33" s="3">
        <v>0</v>
      </c>
      <c r="Q33" s="3">
        <v>0</v>
      </c>
      <c r="R33" s="3">
        <v>0</v>
      </c>
      <c r="S33" s="3">
        <v>0</v>
      </c>
      <c r="T33" s="3">
        <v>0</v>
      </c>
      <c r="U33" s="3">
        <v>0</v>
      </c>
      <c r="V33" s="3">
        <v>0</v>
      </c>
      <c r="W33" s="3">
        <v>0</v>
      </c>
      <c r="X33" s="3">
        <v>0</v>
      </c>
      <c r="Y33" s="3">
        <v>0</v>
      </c>
      <c r="Z33" s="3">
        <v>0</v>
      </c>
      <c r="AA33" s="3">
        <v>0</v>
      </c>
      <c r="AB33" s="3">
        <v>0</v>
      </c>
      <c r="AC33" s="3">
        <v>0</v>
      </c>
      <c r="AD33" s="3">
        <v>0</v>
      </c>
      <c r="AE33" s="3">
        <v>0</v>
      </c>
      <c r="AF33" s="3">
        <v>0</v>
      </c>
      <c r="AG33" s="3">
        <v>0</v>
      </c>
      <c r="AH33" s="3">
        <v>0</v>
      </c>
      <c r="AI33" s="3">
        <v>0</v>
      </c>
      <c r="AJ33" s="3">
        <v>0</v>
      </c>
      <c r="AK33" s="3">
        <v>0</v>
      </c>
      <c r="AL33" s="3">
        <v>0</v>
      </c>
      <c r="AM33" s="3">
        <v>0</v>
      </c>
      <c r="AN33" s="3">
        <v>0</v>
      </c>
      <c r="AO33" s="3">
        <v>0</v>
      </c>
      <c r="AP33" s="3">
        <v>0</v>
      </c>
      <c r="AQ33" s="3">
        <v>0</v>
      </c>
      <c r="AR33" s="3">
        <v>0</v>
      </c>
      <c r="AS33" s="3">
        <v>0</v>
      </c>
      <c r="AT33" s="3">
        <v>0</v>
      </c>
      <c r="AU33" s="3">
        <v>0</v>
      </c>
      <c r="AV33" s="3">
        <v>0</v>
      </c>
      <c r="AW33" s="10">
        <v>0</v>
      </c>
    </row>
    <row r="34" spans="1:49" x14ac:dyDescent="0.35">
      <c r="A34" s="27" t="s">
        <v>340</v>
      </c>
      <c r="B34" s="3" t="s">
        <v>167</v>
      </c>
      <c r="C34" s="4">
        <f t="shared" si="6"/>
        <v>0</v>
      </c>
      <c r="D34" s="3">
        <v>0</v>
      </c>
      <c r="E34" s="3">
        <v>0</v>
      </c>
      <c r="F34" s="3">
        <v>0</v>
      </c>
      <c r="G34" s="3">
        <v>0</v>
      </c>
      <c r="H34" s="3">
        <v>0</v>
      </c>
      <c r="I34" s="3">
        <v>0</v>
      </c>
      <c r="J34" s="3">
        <v>0</v>
      </c>
      <c r="K34" s="3">
        <v>0</v>
      </c>
      <c r="L34" s="3">
        <v>0</v>
      </c>
      <c r="M34" s="3">
        <v>0</v>
      </c>
      <c r="N34" s="3">
        <v>0</v>
      </c>
      <c r="O34" s="3">
        <v>0</v>
      </c>
      <c r="P34" s="3">
        <v>0</v>
      </c>
      <c r="Q34" s="3">
        <v>0</v>
      </c>
      <c r="R34" s="3">
        <v>0</v>
      </c>
      <c r="S34" s="3">
        <v>0</v>
      </c>
      <c r="T34" s="3">
        <v>0</v>
      </c>
      <c r="U34" s="3">
        <v>0</v>
      </c>
      <c r="V34" s="3">
        <v>0</v>
      </c>
      <c r="W34" s="3">
        <v>0</v>
      </c>
      <c r="X34" s="3">
        <v>0</v>
      </c>
      <c r="Y34" s="3">
        <v>0</v>
      </c>
      <c r="Z34" s="3">
        <v>0</v>
      </c>
      <c r="AA34" s="3">
        <v>0</v>
      </c>
      <c r="AB34" s="3">
        <v>0</v>
      </c>
      <c r="AC34" s="3">
        <v>0</v>
      </c>
      <c r="AD34" s="3">
        <v>0</v>
      </c>
      <c r="AE34" s="3">
        <v>0</v>
      </c>
      <c r="AF34" s="3">
        <v>0</v>
      </c>
      <c r="AG34" s="3">
        <v>0</v>
      </c>
      <c r="AH34" s="3">
        <v>0</v>
      </c>
      <c r="AI34" s="3">
        <v>0</v>
      </c>
      <c r="AJ34" s="3">
        <v>0</v>
      </c>
      <c r="AK34" s="3">
        <v>0</v>
      </c>
      <c r="AL34" s="3">
        <v>0</v>
      </c>
      <c r="AM34" s="3">
        <v>0</v>
      </c>
      <c r="AN34" s="3">
        <v>0</v>
      </c>
      <c r="AO34" s="3">
        <v>0</v>
      </c>
      <c r="AP34" s="3">
        <v>0</v>
      </c>
      <c r="AQ34" s="3">
        <v>0</v>
      </c>
      <c r="AR34" s="3">
        <v>0</v>
      </c>
      <c r="AS34" s="3">
        <v>0</v>
      </c>
      <c r="AT34" s="3">
        <v>0</v>
      </c>
      <c r="AU34" s="3">
        <v>0</v>
      </c>
      <c r="AV34" s="3">
        <v>0</v>
      </c>
      <c r="AW34" s="10">
        <v>0</v>
      </c>
    </row>
    <row r="35" spans="1:49" x14ac:dyDescent="0.35">
      <c r="A35" s="27" t="s">
        <v>340</v>
      </c>
      <c r="B35" s="3" t="s">
        <v>132</v>
      </c>
      <c r="C35" s="4">
        <f t="shared" si="6"/>
        <v>0</v>
      </c>
      <c r="D35" s="3">
        <v>0</v>
      </c>
      <c r="E35" s="3">
        <v>0</v>
      </c>
      <c r="F35" s="3">
        <v>0</v>
      </c>
      <c r="G35" s="3">
        <v>0</v>
      </c>
      <c r="H35" s="3">
        <v>0</v>
      </c>
      <c r="I35" s="3">
        <v>0</v>
      </c>
      <c r="J35" s="3">
        <v>0</v>
      </c>
      <c r="K35" s="3">
        <v>0</v>
      </c>
      <c r="L35" s="3">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10">
        <v>0</v>
      </c>
    </row>
    <row r="36" spans="1:49" x14ac:dyDescent="0.35">
      <c r="A36" s="27" t="s">
        <v>341</v>
      </c>
      <c r="B36" s="3" t="s">
        <v>162</v>
      </c>
      <c r="C36" s="145">
        <f t="shared" si="6"/>
        <v>849.82608695652175</v>
      </c>
      <c r="D36" s="145">
        <v>1445</v>
      </c>
      <c r="E36" s="145">
        <v>2372</v>
      </c>
      <c r="F36" s="145">
        <v>1543</v>
      </c>
      <c r="G36" s="145">
        <v>1234</v>
      </c>
      <c r="H36" s="145">
        <v>1787</v>
      </c>
      <c r="I36" s="145">
        <v>1044</v>
      </c>
      <c r="J36" s="145">
        <v>1459</v>
      </c>
      <c r="K36" s="145">
        <v>777</v>
      </c>
      <c r="L36" s="145">
        <v>913</v>
      </c>
      <c r="M36" s="145">
        <v>2244</v>
      </c>
      <c r="N36" s="145">
        <v>1876</v>
      </c>
      <c r="O36" s="145">
        <v>621</v>
      </c>
      <c r="P36" s="145">
        <v>2503</v>
      </c>
      <c r="Q36" s="145">
        <v>1141</v>
      </c>
      <c r="R36" s="145">
        <v>992</v>
      </c>
      <c r="S36" s="145">
        <v>676</v>
      </c>
      <c r="T36" s="145">
        <v>988</v>
      </c>
      <c r="U36" s="145">
        <v>783</v>
      </c>
      <c r="V36" s="145">
        <v>1289</v>
      </c>
      <c r="W36" s="145">
        <v>428</v>
      </c>
      <c r="X36" s="145">
        <v>322</v>
      </c>
      <c r="Y36" s="145">
        <v>429</v>
      </c>
      <c r="Z36" s="145">
        <v>793</v>
      </c>
      <c r="AA36" s="145">
        <v>429</v>
      </c>
      <c r="AB36" s="145">
        <v>557</v>
      </c>
      <c r="AC36" s="145">
        <v>595</v>
      </c>
      <c r="AD36" s="145">
        <v>586</v>
      </c>
      <c r="AE36" s="145">
        <v>405</v>
      </c>
      <c r="AF36" s="145">
        <v>685</v>
      </c>
      <c r="AG36" s="145">
        <v>274</v>
      </c>
      <c r="AH36" s="145">
        <v>1099</v>
      </c>
      <c r="AI36" s="145">
        <v>438</v>
      </c>
      <c r="AJ36" s="145">
        <v>465</v>
      </c>
      <c r="AK36" s="145">
        <v>384</v>
      </c>
      <c r="AL36" s="145">
        <v>110</v>
      </c>
      <c r="AM36" s="145">
        <v>329</v>
      </c>
      <c r="AN36" s="145">
        <v>333</v>
      </c>
      <c r="AO36" s="145">
        <v>332</v>
      </c>
      <c r="AP36" s="145">
        <v>110</v>
      </c>
      <c r="AQ36" s="145">
        <v>522</v>
      </c>
      <c r="AR36" s="145">
        <v>610</v>
      </c>
      <c r="AS36" s="145">
        <v>443</v>
      </c>
      <c r="AT36" s="145">
        <v>529</v>
      </c>
      <c r="AU36" s="145">
        <v>664</v>
      </c>
      <c r="AV36" s="145">
        <v>869</v>
      </c>
      <c r="AW36" s="195">
        <v>665</v>
      </c>
    </row>
    <row r="37" spans="1:49" x14ac:dyDescent="0.35">
      <c r="A37" s="27" t="s">
        <v>341</v>
      </c>
      <c r="B37" s="3" t="s">
        <v>166</v>
      </c>
      <c r="C37" s="145">
        <f t="shared" si="6"/>
        <v>89.130434782608702</v>
      </c>
      <c r="D37" s="145">
        <v>131</v>
      </c>
      <c r="E37" s="145">
        <v>99</v>
      </c>
      <c r="F37" s="145">
        <v>129</v>
      </c>
      <c r="G37" s="145">
        <v>176</v>
      </c>
      <c r="H37" s="145">
        <v>119</v>
      </c>
      <c r="I37" s="145">
        <v>75</v>
      </c>
      <c r="J37" s="145">
        <v>104</v>
      </c>
      <c r="K37" s="145">
        <v>78</v>
      </c>
      <c r="L37" s="145">
        <v>101</v>
      </c>
      <c r="M37" s="145">
        <v>150</v>
      </c>
      <c r="N37" s="145">
        <v>144</v>
      </c>
      <c r="O37" s="145">
        <v>89</v>
      </c>
      <c r="P37" s="145">
        <v>167</v>
      </c>
      <c r="Q37" s="145">
        <v>95</v>
      </c>
      <c r="R37" s="145">
        <v>110</v>
      </c>
      <c r="S37" s="145">
        <v>84</v>
      </c>
      <c r="T37" s="145">
        <v>90</v>
      </c>
      <c r="U37" s="145">
        <v>87</v>
      </c>
      <c r="V37" s="145">
        <v>99</v>
      </c>
      <c r="W37" s="145">
        <v>54</v>
      </c>
      <c r="X37" s="145">
        <v>54</v>
      </c>
      <c r="Y37" s="145">
        <v>61</v>
      </c>
      <c r="Z37" s="145">
        <v>113</v>
      </c>
      <c r="AA37" s="145">
        <v>54</v>
      </c>
      <c r="AB37" s="145">
        <v>93</v>
      </c>
      <c r="AC37" s="145">
        <v>99</v>
      </c>
      <c r="AD37" s="145">
        <v>73</v>
      </c>
      <c r="AE37" s="145">
        <v>101</v>
      </c>
      <c r="AF37" s="145">
        <v>86</v>
      </c>
      <c r="AG37" s="145">
        <v>55</v>
      </c>
      <c r="AH37" s="145">
        <v>92</v>
      </c>
      <c r="AI37" s="145">
        <v>55</v>
      </c>
      <c r="AJ37" s="145">
        <v>93</v>
      </c>
      <c r="AK37" s="145">
        <v>55</v>
      </c>
      <c r="AL37" s="145">
        <v>55</v>
      </c>
      <c r="AM37" s="145">
        <v>55</v>
      </c>
      <c r="AN37" s="145">
        <v>55</v>
      </c>
      <c r="AO37" s="145">
        <v>55</v>
      </c>
      <c r="AP37" s="145">
        <v>55</v>
      </c>
      <c r="AQ37" s="145">
        <v>104</v>
      </c>
      <c r="AR37" s="145">
        <v>68</v>
      </c>
      <c r="AS37" s="145">
        <v>55</v>
      </c>
      <c r="AT37" s="145">
        <v>66</v>
      </c>
      <c r="AU37" s="145">
        <v>83</v>
      </c>
      <c r="AV37" s="145">
        <v>124</v>
      </c>
      <c r="AW37" s="195">
        <v>60</v>
      </c>
    </row>
    <row r="38" spans="1:49" x14ac:dyDescent="0.35">
      <c r="A38" s="27" t="s">
        <v>341</v>
      </c>
      <c r="B38" s="3" t="s">
        <v>133</v>
      </c>
      <c r="C38" s="4">
        <f t="shared" si="6"/>
        <v>9.304347826086957</v>
      </c>
      <c r="D38" s="3">
        <v>11</v>
      </c>
      <c r="E38" s="3">
        <v>24</v>
      </c>
      <c r="F38" s="3">
        <v>12</v>
      </c>
      <c r="G38" s="3">
        <v>7</v>
      </c>
      <c r="H38" s="3">
        <v>16</v>
      </c>
      <c r="I38" s="3">
        <v>16</v>
      </c>
      <c r="J38" s="3">
        <v>14</v>
      </c>
      <c r="K38" s="3">
        <v>11</v>
      </c>
      <c r="L38" s="3">
        <v>9</v>
      </c>
      <c r="M38" s="3">
        <v>16</v>
      </c>
      <c r="N38" s="3">
        <v>16</v>
      </c>
      <c r="O38" s="3">
        <v>8</v>
      </c>
      <c r="P38" s="3">
        <v>15</v>
      </c>
      <c r="Q38" s="3">
        <v>12</v>
      </c>
      <c r="R38" s="3">
        <v>10</v>
      </c>
      <c r="S38" s="3">
        <v>8</v>
      </c>
      <c r="T38" s="3">
        <v>12</v>
      </c>
      <c r="U38" s="3">
        <v>10</v>
      </c>
      <c r="V38" s="3">
        <v>14</v>
      </c>
      <c r="W38" s="3">
        <v>8</v>
      </c>
      <c r="X38" s="3">
        <v>6</v>
      </c>
      <c r="Y38" s="3">
        <v>8</v>
      </c>
      <c r="Z38" s="3">
        <v>7</v>
      </c>
      <c r="AA38" s="3">
        <v>8</v>
      </c>
      <c r="AB38" s="3">
        <v>6</v>
      </c>
      <c r="AC38" s="3">
        <v>6</v>
      </c>
      <c r="AD38" s="3">
        <v>8</v>
      </c>
      <c r="AE38" s="3">
        <v>4</v>
      </c>
      <c r="AF38" s="3">
        <v>8</v>
      </c>
      <c r="AG38" s="3">
        <v>5</v>
      </c>
      <c r="AH38" s="3">
        <v>12</v>
      </c>
      <c r="AI38" s="3">
        <v>8</v>
      </c>
      <c r="AJ38" s="3">
        <v>5</v>
      </c>
      <c r="AK38" s="3">
        <v>7</v>
      </c>
      <c r="AL38" s="3">
        <v>2</v>
      </c>
      <c r="AM38" s="3">
        <v>6</v>
      </c>
      <c r="AN38" s="3">
        <v>6</v>
      </c>
      <c r="AO38" s="3">
        <v>6</v>
      </c>
      <c r="AP38" s="3">
        <v>2</v>
      </c>
      <c r="AQ38" s="3">
        <v>5</v>
      </c>
      <c r="AR38" s="3">
        <v>11</v>
      </c>
      <c r="AS38" s="3">
        <v>8</v>
      </c>
      <c r="AT38" s="3">
        <v>8</v>
      </c>
      <c r="AU38" s="3">
        <v>8</v>
      </c>
      <c r="AV38" s="3">
        <v>7</v>
      </c>
      <c r="AW38" s="10">
        <v>12</v>
      </c>
    </row>
    <row r="39" spans="1:49" x14ac:dyDescent="0.35">
      <c r="A39" s="27" t="s">
        <v>341</v>
      </c>
      <c r="B39" s="3" t="s">
        <v>167</v>
      </c>
      <c r="C39" s="4">
        <f t="shared" si="6"/>
        <v>0</v>
      </c>
      <c r="D39" s="4">
        <v>0</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16">
        <v>0</v>
      </c>
    </row>
    <row r="40" spans="1:49" x14ac:dyDescent="0.35">
      <c r="A40" s="27" t="s">
        <v>341</v>
      </c>
      <c r="B40" s="3" t="s">
        <v>132</v>
      </c>
      <c r="C40" s="4">
        <f t="shared" si="6"/>
        <v>8.9347826086956523</v>
      </c>
      <c r="D40" s="3">
        <v>11</v>
      </c>
      <c r="E40" s="3">
        <v>24</v>
      </c>
      <c r="F40" s="3">
        <v>12</v>
      </c>
      <c r="G40" s="3">
        <v>7</v>
      </c>
      <c r="H40" s="3">
        <v>15</v>
      </c>
      <c r="I40" s="3">
        <v>14</v>
      </c>
      <c r="J40" s="3">
        <v>14</v>
      </c>
      <c r="K40" s="3">
        <v>10</v>
      </c>
      <c r="L40" s="3">
        <v>9</v>
      </c>
      <c r="M40" s="3">
        <v>15</v>
      </c>
      <c r="N40" s="3">
        <v>13</v>
      </c>
      <c r="O40" s="3">
        <v>7</v>
      </c>
      <c r="P40" s="3">
        <v>15</v>
      </c>
      <c r="Q40" s="3">
        <v>12</v>
      </c>
      <c r="R40" s="3">
        <v>9</v>
      </c>
      <c r="S40" s="3">
        <v>8</v>
      </c>
      <c r="T40" s="3">
        <v>11</v>
      </c>
      <c r="U40" s="3">
        <v>9</v>
      </c>
      <c r="V40" s="3">
        <v>13</v>
      </c>
      <c r="W40" s="3">
        <v>8</v>
      </c>
      <c r="X40" s="3">
        <v>6</v>
      </c>
      <c r="Y40" s="3">
        <v>7</v>
      </c>
      <c r="Z40" s="3">
        <v>7</v>
      </c>
      <c r="AA40" s="3">
        <v>8</v>
      </c>
      <c r="AB40" s="3">
        <v>6</v>
      </c>
      <c r="AC40" s="3">
        <v>6</v>
      </c>
      <c r="AD40" s="3">
        <v>8</v>
      </c>
      <c r="AE40" s="3">
        <v>4</v>
      </c>
      <c r="AF40" s="3">
        <v>8</v>
      </c>
      <c r="AG40" s="3">
        <v>5</v>
      </c>
      <c r="AH40" s="3">
        <v>12</v>
      </c>
      <c r="AI40" s="3">
        <v>8</v>
      </c>
      <c r="AJ40" s="3">
        <v>5</v>
      </c>
      <c r="AK40" s="3">
        <v>7</v>
      </c>
      <c r="AL40" s="3">
        <v>2</v>
      </c>
      <c r="AM40" s="3">
        <v>6</v>
      </c>
      <c r="AN40" s="3">
        <v>6</v>
      </c>
      <c r="AO40" s="3">
        <v>6</v>
      </c>
      <c r="AP40" s="3">
        <v>2</v>
      </c>
      <c r="AQ40" s="3">
        <v>5</v>
      </c>
      <c r="AR40" s="3">
        <v>9</v>
      </c>
      <c r="AS40" s="3">
        <v>8</v>
      </c>
      <c r="AT40" s="3">
        <v>8</v>
      </c>
      <c r="AU40" s="3">
        <v>8</v>
      </c>
      <c r="AV40" s="3">
        <v>7</v>
      </c>
      <c r="AW40" s="10">
        <v>11</v>
      </c>
    </row>
    <row r="41" spans="1:49" x14ac:dyDescent="0.35">
      <c r="A41" s="27" t="s">
        <v>333</v>
      </c>
      <c r="B41" s="3" t="s">
        <v>162</v>
      </c>
      <c r="C41" s="145">
        <f t="shared" si="6"/>
        <v>2313.913043478261</v>
      </c>
      <c r="D41" s="145">
        <v>3762</v>
      </c>
      <c r="E41" s="145">
        <v>4878</v>
      </c>
      <c r="F41" s="145">
        <v>4666</v>
      </c>
      <c r="G41" s="145">
        <v>3290</v>
      </c>
      <c r="H41" s="145">
        <v>3380</v>
      </c>
      <c r="I41" s="145">
        <v>3955</v>
      </c>
      <c r="J41" s="145">
        <v>2264</v>
      </c>
      <c r="K41" s="145">
        <v>2890</v>
      </c>
      <c r="L41" s="145">
        <v>4525</v>
      </c>
      <c r="M41" s="145">
        <v>3272</v>
      </c>
      <c r="N41" s="145">
        <v>4664</v>
      </c>
      <c r="O41" s="145">
        <v>4044</v>
      </c>
      <c r="P41" s="145">
        <v>5254</v>
      </c>
      <c r="Q41" s="145">
        <v>3671</v>
      </c>
      <c r="R41" s="145">
        <v>4311</v>
      </c>
      <c r="S41" s="145">
        <v>1767</v>
      </c>
      <c r="T41" s="145">
        <v>919</v>
      </c>
      <c r="U41" s="145">
        <v>2320</v>
      </c>
      <c r="V41" s="145">
        <v>1061</v>
      </c>
      <c r="W41" s="145">
        <v>1771</v>
      </c>
      <c r="X41" s="145">
        <v>1830</v>
      </c>
      <c r="Y41" s="145">
        <v>885</v>
      </c>
      <c r="Z41" s="145">
        <v>1050</v>
      </c>
      <c r="AA41" s="145">
        <v>812</v>
      </c>
      <c r="AB41" s="145">
        <v>2600</v>
      </c>
      <c r="AC41" s="145">
        <v>1119</v>
      </c>
      <c r="AD41" s="145">
        <v>1927</v>
      </c>
      <c r="AE41" s="145">
        <v>3779</v>
      </c>
      <c r="AF41" s="145">
        <v>1663</v>
      </c>
      <c r="AG41" s="145">
        <v>1419</v>
      </c>
      <c r="AH41" s="145">
        <v>2102</v>
      </c>
      <c r="AI41" s="145">
        <v>1937</v>
      </c>
      <c r="AJ41" s="145">
        <v>980</v>
      </c>
      <c r="AK41" s="145">
        <v>929</v>
      </c>
      <c r="AL41" s="145">
        <v>1242</v>
      </c>
      <c r="AM41" s="145">
        <v>1750</v>
      </c>
      <c r="AN41" s="145">
        <v>2104</v>
      </c>
      <c r="AO41" s="145">
        <v>659</v>
      </c>
      <c r="AP41" s="145">
        <v>1049</v>
      </c>
      <c r="AQ41" s="145">
        <v>1289</v>
      </c>
      <c r="AR41" s="145">
        <v>992</v>
      </c>
      <c r="AS41" s="145">
        <v>734</v>
      </c>
      <c r="AT41" s="145">
        <v>1495</v>
      </c>
      <c r="AU41" s="145">
        <v>2194</v>
      </c>
      <c r="AV41" s="145">
        <v>890</v>
      </c>
      <c r="AW41" s="195">
        <v>2346</v>
      </c>
    </row>
    <row r="42" spans="1:49" x14ac:dyDescent="0.35">
      <c r="A42" s="27" t="s">
        <v>333</v>
      </c>
      <c r="B42" s="3" t="s">
        <v>166</v>
      </c>
      <c r="C42" s="145">
        <f t="shared" si="6"/>
        <v>107.34782608695652</v>
      </c>
      <c r="D42" s="145">
        <v>111</v>
      </c>
      <c r="E42" s="145">
        <v>143</v>
      </c>
      <c r="F42" s="145">
        <v>146</v>
      </c>
      <c r="G42" s="145">
        <v>127</v>
      </c>
      <c r="H42" s="145">
        <v>106</v>
      </c>
      <c r="I42" s="145">
        <v>116</v>
      </c>
      <c r="J42" s="145">
        <v>87</v>
      </c>
      <c r="K42" s="145">
        <v>103</v>
      </c>
      <c r="L42" s="145">
        <v>129</v>
      </c>
      <c r="M42" s="145">
        <v>113</v>
      </c>
      <c r="N42" s="145">
        <v>137</v>
      </c>
      <c r="O42" s="145">
        <v>144</v>
      </c>
      <c r="P42" s="145">
        <v>181</v>
      </c>
      <c r="Q42" s="145">
        <v>141</v>
      </c>
      <c r="R42" s="145">
        <v>144</v>
      </c>
      <c r="S42" s="145">
        <v>98</v>
      </c>
      <c r="T42" s="145">
        <v>102</v>
      </c>
      <c r="U42" s="145">
        <v>122</v>
      </c>
      <c r="V42" s="145">
        <v>96</v>
      </c>
      <c r="W42" s="145">
        <v>104</v>
      </c>
      <c r="X42" s="145">
        <v>141</v>
      </c>
      <c r="Y42" s="145">
        <v>74</v>
      </c>
      <c r="Z42" s="145">
        <v>81</v>
      </c>
      <c r="AA42" s="145">
        <v>74</v>
      </c>
      <c r="AB42" s="145">
        <v>113</v>
      </c>
      <c r="AC42" s="145">
        <v>86</v>
      </c>
      <c r="AD42" s="145">
        <v>120</v>
      </c>
      <c r="AE42" s="145">
        <v>130</v>
      </c>
      <c r="AF42" s="145">
        <v>104</v>
      </c>
      <c r="AG42" s="145">
        <v>89</v>
      </c>
      <c r="AH42" s="145">
        <v>140</v>
      </c>
      <c r="AI42" s="145">
        <v>129</v>
      </c>
      <c r="AJ42" s="145">
        <v>70</v>
      </c>
      <c r="AK42" s="145">
        <v>71</v>
      </c>
      <c r="AL42" s="145">
        <v>113</v>
      </c>
      <c r="AM42" s="145">
        <v>97</v>
      </c>
      <c r="AN42" s="145">
        <v>88</v>
      </c>
      <c r="AO42" s="145">
        <v>82</v>
      </c>
      <c r="AP42" s="145">
        <v>87</v>
      </c>
      <c r="AQ42" s="145">
        <v>76</v>
      </c>
      <c r="AR42" s="145">
        <v>76</v>
      </c>
      <c r="AS42" s="145">
        <v>82</v>
      </c>
      <c r="AT42" s="145">
        <v>93</v>
      </c>
      <c r="AU42" s="145">
        <v>115</v>
      </c>
      <c r="AV42" s="145">
        <v>59</v>
      </c>
      <c r="AW42" s="195">
        <v>98</v>
      </c>
    </row>
    <row r="43" spans="1:49" x14ac:dyDescent="0.35">
      <c r="A43" s="27" t="s">
        <v>333</v>
      </c>
      <c r="B43" s="3" t="s">
        <v>133</v>
      </c>
      <c r="C43" s="4">
        <f t="shared" si="6"/>
        <v>23.804347826086957</v>
      </c>
      <c r="D43" s="3">
        <v>39</v>
      </c>
      <c r="E43" s="3">
        <v>40</v>
      </c>
      <c r="F43" s="3">
        <v>44</v>
      </c>
      <c r="G43" s="3">
        <v>30</v>
      </c>
      <c r="H43" s="3">
        <v>35</v>
      </c>
      <c r="I43" s="3">
        <v>44</v>
      </c>
      <c r="J43" s="3">
        <v>28</v>
      </c>
      <c r="K43" s="3">
        <v>33</v>
      </c>
      <c r="L43" s="3">
        <v>41</v>
      </c>
      <c r="M43" s="3">
        <v>31</v>
      </c>
      <c r="N43" s="3">
        <v>42</v>
      </c>
      <c r="O43" s="3">
        <v>38</v>
      </c>
      <c r="P43" s="3">
        <v>43</v>
      </c>
      <c r="Q43" s="3">
        <v>30</v>
      </c>
      <c r="R43" s="3">
        <v>38</v>
      </c>
      <c r="S43" s="3">
        <v>19</v>
      </c>
      <c r="T43" s="3">
        <v>11</v>
      </c>
      <c r="U43" s="3">
        <v>20</v>
      </c>
      <c r="V43" s="3">
        <v>14</v>
      </c>
      <c r="W43" s="3">
        <v>20</v>
      </c>
      <c r="X43" s="3">
        <v>14</v>
      </c>
      <c r="Y43" s="3">
        <v>14</v>
      </c>
      <c r="Z43" s="3">
        <v>13</v>
      </c>
      <c r="AA43" s="3">
        <v>11</v>
      </c>
      <c r="AB43" s="3">
        <v>27</v>
      </c>
      <c r="AC43" s="3">
        <v>14</v>
      </c>
      <c r="AD43" s="3">
        <v>20</v>
      </c>
      <c r="AE43" s="3">
        <v>33</v>
      </c>
      <c r="AF43" s="3">
        <v>18</v>
      </c>
      <c r="AG43" s="3">
        <v>17</v>
      </c>
      <c r="AH43" s="3">
        <v>20</v>
      </c>
      <c r="AI43" s="3">
        <v>20</v>
      </c>
      <c r="AJ43" s="3">
        <v>14</v>
      </c>
      <c r="AK43" s="3">
        <v>14</v>
      </c>
      <c r="AL43" s="3">
        <v>15</v>
      </c>
      <c r="AM43" s="3">
        <v>20</v>
      </c>
      <c r="AN43" s="3">
        <v>28</v>
      </c>
      <c r="AO43" s="3">
        <v>8</v>
      </c>
      <c r="AP43" s="3">
        <v>13</v>
      </c>
      <c r="AQ43" s="3">
        <v>18</v>
      </c>
      <c r="AR43" s="3">
        <v>13</v>
      </c>
      <c r="AS43" s="3">
        <v>9</v>
      </c>
      <c r="AT43" s="3">
        <v>18</v>
      </c>
      <c r="AU43" s="3">
        <v>23</v>
      </c>
      <c r="AV43" s="3">
        <v>16</v>
      </c>
      <c r="AW43" s="10">
        <v>25</v>
      </c>
    </row>
    <row r="44" spans="1:49" x14ac:dyDescent="0.35">
      <c r="A44" s="27" t="s">
        <v>333</v>
      </c>
      <c r="B44" s="3" t="s">
        <v>167</v>
      </c>
      <c r="C44" s="4">
        <f t="shared" si="6"/>
        <v>0</v>
      </c>
      <c r="D44" s="4">
        <v>0</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3">
        <v>0</v>
      </c>
      <c r="X44" s="4">
        <v>0</v>
      </c>
      <c r="Y44" s="4">
        <v>0</v>
      </c>
      <c r="Z44" s="4">
        <v>0</v>
      </c>
      <c r="AA44" s="4">
        <v>0</v>
      </c>
      <c r="AB44" s="4">
        <v>0</v>
      </c>
      <c r="AC44" s="4">
        <v>0</v>
      </c>
      <c r="AD44" s="4">
        <v>0</v>
      </c>
      <c r="AE44" s="4">
        <v>0</v>
      </c>
      <c r="AF44" s="4">
        <v>0</v>
      </c>
      <c r="AG44" s="4">
        <v>0</v>
      </c>
      <c r="AH44" s="4">
        <v>0</v>
      </c>
      <c r="AI44" s="4">
        <v>0</v>
      </c>
      <c r="AJ44" s="4">
        <v>0</v>
      </c>
      <c r="AK44" s="4">
        <v>0</v>
      </c>
      <c r="AL44" s="3">
        <v>0</v>
      </c>
      <c r="AM44" s="4">
        <v>0</v>
      </c>
      <c r="AN44" s="4">
        <v>0</v>
      </c>
      <c r="AO44" s="4">
        <v>0</v>
      </c>
      <c r="AP44" s="3">
        <v>0</v>
      </c>
      <c r="AQ44" s="3">
        <v>0</v>
      </c>
      <c r="AR44" s="4">
        <v>0</v>
      </c>
      <c r="AS44" s="4">
        <v>0</v>
      </c>
      <c r="AT44" s="4">
        <v>0</v>
      </c>
      <c r="AU44" s="4">
        <v>0</v>
      </c>
      <c r="AV44" s="3">
        <v>0</v>
      </c>
      <c r="AW44" s="16">
        <v>0</v>
      </c>
    </row>
    <row r="45" spans="1:49" x14ac:dyDescent="0.35">
      <c r="A45" s="27" t="s">
        <v>333</v>
      </c>
      <c r="B45" s="3" t="s">
        <v>132</v>
      </c>
      <c r="C45" s="4">
        <f t="shared" si="6"/>
        <v>20.347826086956523</v>
      </c>
      <c r="D45" s="3">
        <v>34</v>
      </c>
      <c r="E45" s="3">
        <v>34</v>
      </c>
      <c r="F45" s="3">
        <v>32</v>
      </c>
      <c r="G45" s="3">
        <v>26</v>
      </c>
      <c r="H45" s="3">
        <v>32</v>
      </c>
      <c r="I45" s="3">
        <v>34</v>
      </c>
      <c r="J45" s="3">
        <v>26</v>
      </c>
      <c r="K45" s="3">
        <v>28</v>
      </c>
      <c r="L45" s="3">
        <v>35</v>
      </c>
      <c r="M45" s="3">
        <v>29</v>
      </c>
      <c r="N45" s="3">
        <v>34</v>
      </c>
      <c r="O45" s="3">
        <v>28</v>
      </c>
      <c r="P45" s="3">
        <v>29</v>
      </c>
      <c r="Q45" s="3">
        <v>26</v>
      </c>
      <c r="R45" s="3">
        <v>30</v>
      </c>
      <c r="S45" s="3">
        <v>18</v>
      </c>
      <c r="T45" s="3">
        <v>9</v>
      </c>
      <c r="U45" s="3">
        <v>19</v>
      </c>
      <c r="V45" s="3">
        <v>11</v>
      </c>
      <c r="W45" s="3">
        <v>17</v>
      </c>
      <c r="X45" s="3">
        <v>13</v>
      </c>
      <c r="Y45" s="3">
        <v>12</v>
      </c>
      <c r="Z45" s="3">
        <v>13</v>
      </c>
      <c r="AA45" s="3">
        <v>11</v>
      </c>
      <c r="AB45" s="3">
        <v>23</v>
      </c>
      <c r="AC45" s="3">
        <v>13</v>
      </c>
      <c r="AD45" s="3">
        <v>16</v>
      </c>
      <c r="AE45" s="3">
        <v>29</v>
      </c>
      <c r="AF45" s="3">
        <v>16</v>
      </c>
      <c r="AG45" s="3">
        <v>16</v>
      </c>
      <c r="AH45" s="3">
        <v>15</v>
      </c>
      <c r="AI45" s="3">
        <v>15</v>
      </c>
      <c r="AJ45" s="3">
        <v>14</v>
      </c>
      <c r="AK45" s="3">
        <v>13</v>
      </c>
      <c r="AL45" s="3">
        <v>11</v>
      </c>
      <c r="AM45" s="3">
        <v>18</v>
      </c>
      <c r="AN45" s="3">
        <v>24</v>
      </c>
      <c r="AO45" s="3">
        <v>8</v>
      </c>
      <c r="AP45" s="3">
        <v>12</v>
      </c>
      <c r="AQ45" s="3">
        <v>17</v>
      </c>
      <c r="AR45" s="3">
        <v>13</v>
      </c>
      <c r="AS45" s="3">
        <v>9</v>
      </c>
      <c r="AT45" s="3">
        <v>16</v>
      </c>
      <c r="AU45" s="3">
        <v>19</v>
      </c>
      <c r="AV45" s="3">
        <v>15</v>
      </c>
      <c r="AW45" s="10">
        <v>24</v>
      </c>
    </row>
    <row r="46" spans="1:49" x14ac:dyDescent="0.35">
      <c r="A46" s="27" t="s">
        <v>334</v>
      </c>
      <c r="B46" s="3" t="s">
        <v>162</v>
      </c>
      <c r="C46" s="145">
        <f t="shared" si="6"/>
        <v>2239.8260869565215</v>
      </c>
      <c r="D46" s="145">
        <v>4144</v>
      </c>
      <c r="E46" s="145">
        <v>4998</v>
      </c>
      <c r="F46" s="145">
        <v>3957</v>
      </c>
      <c r="G46" s="145">
        <v>2393</v>
      </c>
      <c r="H46" s="145">
        <v>3534</v>
      </c>
      <c r="I46" s="145">
        <v>3694</v>
      </c>
      <c r="J46" s="145">
        <v>3115</v>
      </c>
      <c r="K46" s="145">
        <v>3258</v>
      </c>
      <c r="L46" s="145">
        <v>3792</v>
      </c>
      <c r="M46" s="145">
        <v>3526</v>
      </c>
      <c r="N46" s="145">
        <v>3615</v>
      </c>
      <c r="O46" s="145">
        <v>3159</v>
      </c>
      <c r="P46" s="145">
        <v>5618</v>
      </c>
      <c r="Q46" s="145">
        <v>2992</v>
      </c>
      <c r="R46" s="145">
        <v>4045</v>
      </c>
      <c r="S46" s="145">
        <v>1952</v>
      </c>
      <c r="T46" s="145">
        <v>1050</v>
      </c>
      <c r="U46" s="145">
        <v>2269</v>
      </c>
      <c r="V46" s="145">
        <v>2192</v>
      </c>
      <c r="W46" s="145">
        <v>1210</v>
      </c>
      <c r="X46" s="145">
        <v>1381</v>
      </c>
      <c r="Y46" s="145">
        <v>1697</v>
      </c>
      <c r="Z46" s="145">
        <v>1340</v>
      </c>
      <c r="AA46" s="145">
        <v>896</v>
      </c>
      <c r="AB46" s="145">
        <v>1509</v>
      </c>
      <c r="AC46" s="145">
        <v>886</v>
      </c>
      <c r="AD46" s="145">
        <v>2435</v>
      </c>
      <c r="AE46" s="145">
        <v>1277</v>
      </c>
      <c r="AF46" s="145">
        <v>1583</v>
      </c>
      <c r="AG46" s="145">
        <v>1346</v>
      </c>
      <c r="AH46" s="145">
        <v>2988</v>
      </c>
      <c r="AI46" s="145">
        <v>2120</v>
      </c>
      <c r="AJ46" s="145">
        <v>969</v>
      </c>
      <c r="AK46" s="145">
        <v>969</v>
      </c>
      <c r="AL46" s="145">
        <v>732</v>
      </c>
      <c r="AM46" s="145">
        <v>1283</v>
      </c>
      <c r="AN46" s="145">
        <v>1987</v>
      </c>
      <c r="AO46" s="145">
        <v>773</v>
      </c>
      <c r="AP46" s="145">
        <v>575</v>
      </c>
      <c r="AQ46" s="145">
        <v>1729</v>
      </c>
      <c r="AR46" s="145">
        <v>2081</v>
      </c>
      <c r="AS46" s="145">
        <v>1491</v>
      </c>
      <c r="AT46" s="145">
        <v>1578</v>
      </c>
      <c r="AU46" s="145">
        <v>1470</v>
      </c>
      <c r="AV46" s="145">
        <v>1541</v>
      </c>
      <c r="AW46" s="195">
        <v>1883</v>
      </c>
    </row>
    <row r="47" spans="1:49" x14ac:dyDescent="0.35">
      <c r="A47" s="27" t="s">
        <v>334</v>
      </c>
      <c r="B47" s="3" t="s">
        <v>166</v>
      </c>
      <c r="C47" s="145">
        <f t="shared" si="6"/>
        <v>81.195652173913047</v>
      </c>
      <c r="D47" s="145">
        <v>94</v>
      </c>
      <c r="E47" s="145">
        <v>100</v>
      </c>
      <c r="F47" s="145">
        <v>110</v>
      </c>
      <c r="G47" s="145">
        <v>85</v>
      </c>
      <c r="H47" s="145">
        <v>84</v>
      </c>
      <c r="I47" s="145">
        <v>86</v>
      </c>
      <c r="J47" s="145">
        <v>84</v>
      </c>
      <c r="K47" s="145">
        <v>91</v>
      </c>
      <c r="L47" s="145">
        <v>95</v>
      </c>
      <c r="M47" s="145">
        <v>93</v>
      </c>
      <c r="N47" s="145">
        <v>84</v>
      </c>
      <c r="O47" s="145">
        <v>90</v>
      </c>
      <c r="P47" s="145">
        <v>170</v>
      </c>
      <c r="Q47" s="145">
        <v>94</v>
      </c>
      <c r="R47" s="145">
        <v>123</v>
      </c>
      <c r="S47" s="145">
        <v>93</v>
      </c>
      <c r="T47" s="145">
        <v>55</v>
      </c>
      <c r="U47" s="145">
        <v>91</v>
      </c>
      <c r="V47" s="145">
        <v>104</v>
      </c>
      <c r="W47" s="145">
        <v>55</v>
      </c>
      <c r="X47" s="145">
        <v>86</v>
      </c>
      <c r="Y47" s="145">
        <v>85</v>
      </c>
      <c r="Z47" s="145">
        <v>71</v>
      </c>
      <c r="AA47" s="145">
        <v>50</v>
      </c>
      <c r="AB47" s="145">
        <v>69</v>
      </c>
      <c r="AC47" s="145">
        <v>55</v>
      </c>
      <c r="AD47" s="145">
        <v>106</v>
      </c>
      <c r="AE47" s="145">
        <v>44</v>
      </c>
      <c r="AF47" s="145">
        <v>72</v>
      </c>
      <c r="AG47" s="145">
        <v>71</v>
      </c>
      <c r="AH47" s="145">
        <v>124</v>
      </c>
      <c r="AI47" s="145">
        <v>92</v>
      </c>
      <c r="AJ47" s="145">
        <v>65</v>
      </c>
      <c r="AK47" s="145">
        <v>51</v>
      </c>
      <c r="AL47" s="145">
        <v>61</v>
      </c>
      <c r="AM47" s="145">
        <v>53</v>
      </c>
      <c r="AN47" s="145">
        <v>66</v>
      </c>
      <c r="AO47" s="145">
        <v>55</v>
      </c>
      <c r="AP47" s="145">
        <v>41</v>
      </c>
      <c r="AQ47" s="145">
        <v>82</v>
      </c>
      <c r="AR47" s="145">
        <v>95</v>
      </c>
      <c r="AS47" s="145">
        <v>88</v>
      </c>
      <c r="AT47" s="145">
        <v>69</v>
      </c>
      <c r="AU47" s="145">
        <v>61</v>
      </c>
      <c r="AV47" s="145">
        <v>77</v>
      </c>
      <c r="AW47" s="195">
        <v>65</v>
      </c>
    </row>
    <row r="48" spans="1:49" x14ac:dyDescent="0.35">
      <c r="A48" s="27" t="s">
        <v>334</v>
      </c>
      <c r="B48" s="3" t="s">
        <v>133</v>
      </c>
      <c r="C48" s="4">
        <f t="shared" si="6"/>
        <v>0</v>
      </c>
      <c r="D48" s="3">
        <v>0</v>
      </c>
      <c r="E48" s="3">
        <v>0</v>
      </c>
      <c r="F48" s="3">
        <v>0</v>
      </c>
      <c r="G48" s="3">
        <v>0</v>
      </c>
      <c r="H48" s="3">
        <v>0</v>
      </c>
      <c r="I48" s="3">
        <v>0</v>
      </c>
      <c r="J48" s="3">
        <v>0</v>
      </c>
      <c r="K48" s="3">
        <v>0</v>
      </c>
      <c r="L48" s="3">
        <v>0</v>
      </c>
      <c r="M48" s="3">
        <v>0</v>
      </c>
      <c r="N48" s="3">
        <v>0</v>
      </c>
      <c r="O48" s="3">
        <v>0</v>
      </c>
      <c r="P48" s="3">
        <v>0</v>
      </c>
      <c r="Q48" s="3">
        <v>0</v>
      </c>
      <c r="R48" s="3">
        <v>0</v>
      </c>
      <c r="S48" s="3">
        <v>0</v>
      </c>
      <c r="T48" s="3">
        <v>0</v>
      </c>
      <c r="U48" s="3">
        <v>0</v>
      </c>
      <c r="V48" s="3">
        <v>0</v>
      </c>
      <c r="W48" s="3">
        <v>0</v>
      </c>
      <c r="X48" s="3">
        <v>0</v>
      </c>
      <c r="Y48" s="3">
        <v>0</v>
      </c>
      <c r="Z48" s="3">
        <v>0</v>
      </c>
      <c r="AA48" s="3">
        <v>0</v>
      </c>
      <c r="AB48" s="3">
        <v>0</v>
      </c>
      <c r="AC48" s="3">
        <v>0</v>
      </c>
      <c r="AD48" s="3">
        <v>0</v>
      </c>
      <c r="AE48" s="3">
        <v>0</v>
      </c>
      <c r="AF48" s="3">
        <v>0</v>
      </c>
      <c r="AG48" s="3">
        <v>0</v>
      </c>
      <c r="AH48" s="3">
        <v>0</v>
      </c>
      <c r="AI48" s="3">
        <v>0</v>
      </c>
      <c r="AJ48" s="3">
        <v>0</v>
      </c>
      <c r="AK48" s="3">
        <v>0</v>
      </c>
      <c r="AL48" s="3">
        <v>0</v>
      </c>
      <c r="AM48" s="3">
        <v>0</v>
      </c>
      <c r="AN48" s="3">
        <v>0</v>
      </c>
      <c r="AO48" s="3">
        <v>0</v>
      </c>
      <c r="AP48" s="3">
        <v>0</v>
      </c>
      <c r="AQ48" s="3">
        <v>0</v>
      </c>
      <c r="AR48" s="3">
        <v>0</v>
      </c>
      <c r="AS48" s="3">
        <v>0</v>
      </c>
      <c r="AT48" s="3">
        <v>0</v>
      </c>
      <c r="AU48" s="3">
        <v>0</v>
      </c>
      <c r="AV48" s="3">
        <v>0</v>
      </c>
      <c r="AW48" s="10">
        <v>0</v>
      </c>
    </row>
    <row r="49" spans="1:49" x14ac:dyDescent="0.35">
      <c r="A49" s="27" t="s">
        <v>334</v>
      </c>
      <c r="B49" s="3" t="s">
        <v>167</v>
      </c>
      <c r="C49" s="4">
        <f t="shared" si="6"/>
        <v>1082</v>
      </c>
      <c r="D49" s="4">
        <v>1849</v>
      </c>
      <c r="E49" s="4">
        <v>2247</v>
      </c>
      <c r="F49" s="4">
        <v>1935</v>
      </c>
      <c r="G49" s="4">
        <v>1245</v>
      </c>
      <c r="H49" s="4">
        <v>1676</v>
      </c>
      <c r="I49" s="4">
        <v>1865</v>
      </c>
      <c r="J49" s="3">
        <v>1302</v>
      </c>
      <c r="K49" s="4">
        <v>1574</v>
      </c>
      <c r="L49" s="4">
        <v>1424</v>
      </c>
      <c r="M49" s="4">
        <v>1540</v>
      </c>
      <c r="N49" s="3">
        <v>1653</v>
      </c>
      <c r="O49" s="3">
        <v>1409</v>
      </c>
      <c r="P49" s="4">
        <v>2307</v>
      </c>
      <c r="Q49" s="4">
        <v>1345</v>
      </c>
      <c r="R49" s="4">
        <v>1724</v>
      </c>
      <c r="S49" s="4">
        <v>982</v>
      </c>
      <c r="T49" s="4">
        <v>738</v>
      </c>
      <c r="U49" s="4">
        <v>1015</v>
      </c>
      <c r="V49" s="4">
        <v>1098</v>
      </c>
      <c r="W49" s="4">
        <v>647</v>
      </c>
      <c r="X49" s="4">
        <v>893</v>
      </c>
      <c r="Y49" s="4">
        <v>1031</v>
      </c>
      <c r="Z49" s="4">
        <v>678</v>
      </c>
      <c r="AA49" s="4">
        <v>559</v>
      </c>
      <c r="AB49" s="4">
        <v>795</v>
      </c>
      <c r="AC49" s="4">
        <v>549</v>
      </c>
      <c r="AD49" s="4">
        <v>1234</v>
      </c>
      <c r="AE49" s="4">
        <v>705</v>
      </c>
      <c r="AF49" s="4">
        <v>831</v>
      </c>
      <c r="AG49" s="4">
        <v>783</v>
      </c>
      <c r="AH49" s="4">
        <v>1312</v>
      </c>
      <c r="AI49" s="4">
        <v>960</v>
      </c>
      <c r="AJ49" s="4">
        <v>503</v>
      </c>
      <c r="AK49" s="4">
        <v>531</v>
      </c>
      <c r="AL49" s="4">
        <v>340</v>
      </c>
      <c r="AM49" s="4">
        <v>819</v>
      </c>
      <c r="AN49" s="4">
        <v>981</v>
      </c>
      <c r="AO49" s="4">
        <v>435</v>
      </c>
      <c r="AP49" s="4">
        <v>286</v>
      </c>
      <c r="AQ49" s="4">
        <v>763</v>
      </c>
      <c r="AR49" s="4">
        <v>1146</v>
      </c>
      <c r="AS49" s="4">
        <v>850</v>
      </c>
      <c r="AT49" s="4">
        <v>793</v>
      </c>
      <c r="AU49" s="4">
        <v>695</v>
      </c>
      <c r="AV49" s="4">
        <v>750</v>
      </c>
      <c r="AW49" s="16">
        <v>975</v>
      </c>
    </row>
    <row r="50" spans="1:49" x14ac:dyDescent="0.35">
      <c r="A50" s="27" t="s">
        <v>334</v>
      </c>
      <c r="B50" s="3" t="s">
        <v>132</v>
      </c>
      <c r="C50" s="4">
        <f t="shared" si="6"/>
        <v>26.369565217391305</v>
      </c>
      <c r="D50" s="3">
        <v>44</v>
      </c>
      <c r="E50" s="3">
        <v>50</v>
      </c>
      <c r="F50" s="3">
        <v>36</v>
      </c>
      <c r="G50" s="3">
        <v>28</v>
      </c>
      <c r="H50" s="3">
        <v>42</v>
      </c>
      <c r="I50" s="3">
        <v>43</v>
      </c>
      <c r="J50" s="3">
        <v>37</v>
      </c>
      <c r="K50" s="3">
        <v>36</v>
      </c>
      <c r="L50" s="3">
        <v>40</v>
      </c>
      <c r="M50" s="3">
        <v>38</v>
      </c>
      <c r="N50" s="3">
        <v>43</v>
      </c>
      <c r="O50" s="3">
        <v>35</v>
      </c>
      <c r="P50" s="3">
        <v>33</v>
      </c>
      <c r="Q50" s="3">
        <v>32</v>
      </c>
      <c r="R50" s="3">
        <v>33</v>
      </c>
      <c r="S50" s="3">
        <v>21</v>
      </c>
      <c r="T50" s="3">
        <v>19</v>
      </c>
      <c r="U50" s="3">
        <v>25</v>
      </c>
      <c r="V50" s="3">
        <v>21</v>
      </c>
      <c r="W50" s="3">
        <v>22</v>
      </c>
      <c r="X50" s="3">
        <v>16</v>
      </c>
      <c r="Y50" s="3">
        <v>20</v>
      </c>
      <c r="Z50" s="3">
        <v>19</v>
      </c>
      <c r="AA50" s="3">
        <v>18</v>
      </c>
      <c r="AB50" s="3">
        <v>22</v>
      </c>
      <c r="AC50" s="3">
        <v>16</v>
      </c>
      <c r="AD50" s="3">
        <v>23</v>
      </c>
      <c r="AE50" s="3">
        <v>29</v>
      </c>
      <c r="AF50" s="3">
        <v>22</v>
      </c>
      <c r="AG50" s="3">
        <v>19</v>
      </c>
      <c r="AH50" s="3">
        <v>24</v>
      </c>
      <c r="AI50" s="3">
        <v>23</v>
      </c>
      <c r="AJ50" s="3">
        <v>15</v>
      </c>
      <c r="AK50" s="3">
        <v>19</v>
      </c>
      <c r="AL50" s="3">
        <v>12</v>
      </c>
      <c r="AM50" s="3">
        <v>24</v>
      </c>
      <c r="AN50" s="3">
        <v>30</v>
      </c>
      <c r="AO50" s="3">
        <v>14</v>
      </c>
      <c r="AP50" s="3">
        <v>14</v>
      </c>
      <c r="AQ50" s="3">
        <v>21</v>
      </c>
      <c r="AR50" s="3">
        <v>22</v>
      </c>
      <c r="AS50" s="3">
        <v>17</v>
      </c>
      <c r="AT50" s="3">
        <v>23</v>
      </c>
      <c r="AU50" s="3">
        <v>24</v>
      </c>
      <c r="AV50" s="3">
        <v>20</v>
      </c>
      <c r="AW50" s="10">
        <v>29</v>
      </c>
    </row>
    <row r="51" spans="1:49" x14ac:dyDescent="0.35">
      <c r="A51" s="27" t="s">
        <v>335</v>
      </c>
      <c r="B51" s="3" t="s">
        <v>162</v>
      </c>
      <c r="C51" s="145">
        <f t="shared" si="6"/>
        <v>555.195652173913</v>
      </c>
      <c r="D51" s="145">
        <v>0</v>
      </c>
      <c r="E51" s="145">
        <v>138</v>
      </c>
      <c r="F51" s="145">
        <v>442</v>
      </c>
      <c r="G51" s="145">
        <v>442</v>
      </c>
      <c r="H51" s="145">
        <v>442</v>
      </c>
      <c r="I51" s="145">
        <v>552</v>
      </c>
      <c r="J51" s="145">
        <v>553</v>
      </c>
      <c r="K51" s="145">
        <v>470</v>
      </c>
      <c r="L51" s="145">
        <v>679</v>
      </c>
      <c r="M51" s="145">
        <v>932</v>
      </c>
      <c r="N51" s="145">
        <v>942</v>
      </c>
      <c r="O51" s="145">
        <v>908</v>
      </c>
      <c r="P51" s="145">
        <v>1036</v>
      </c>
      <c r="Q51" s="145">
        <v>875</v>
      </c>
      <c r="R51" s="145">
        <v>1356</v>
      </c>
      <c r="S51" s="145">
        <v>1525</v>
      </c>
      <c r="T51" s="145">
        <v>1340</v>
      </c>
      <c r="U51" s="145">
        <v>1001</v>
      </c>
      <c r="V51" s="145">
        <v>713</v>
      </c>
      <c r="W51" s="145">
        <v>860</v>
      </c>
      <c r="X51" s="145">
        <v>959</v>
      </c>
      <c r="Y51" s="145">
        <v>1745</v>
      </c>
      <c r="Z51" s="145">
        <v>1376</v>
      </c>
      <c r="AA51" s="145">
        <v>1254</v>
      </c>
      <c r="AB51" s="145">
        <v>924</v>
      </c>
      <c r="AC51" s="145">
        <v>600</v>
      </c>
      <c r="AD51" s="145">
        <v>799</v>
      </c>
      <c r="AE51" s="145">
        <v>664</v>
      </c>
      <c r="AF51" s="145">
        <v>749</v>
      </c>
      <c r="AG51" s="145">
        <v>699</v>
      </c>
      <c r="AH51" s="145">
        <v>100</v>
      </c>
      <c r="AI51" s="145">
        <v>164</v>
      </c>
      <c r="AJ51" s="145">
        <v>0</v>
      </c>
      <c r="AK51" s="145">
        <v>0</v>
      </c>
      <c r="AL51" s="145">
        <v>25</v>
      </c>
      <c r="AM51" s="145">
        <v>50</v>
      </c>
      <c r="AN51" s="145">
        <v>100</v>
      </c>
      <c r="AO51" s="145">
        <v>25</v>
      </c>
      <c r="AP51" s="145">
        <v>0</v>
      </c>
      <c r="AQ51" s="145">
        <v>0</v>
      </c>
      <c r="AR51" s="145">
        <v>0</v>
      </c>
      <c r="AS51" s="145">
        <v>0</v>
      </c>
      <c r="AT51" s="145">
        <v>0</v>
      </c>
      <c r="AU51" s="145">
        <v>50</v>
      </c>
      <c r="AV51" s="145">
        <v>50</v>
      </c>
      <c r="AW51" s="195">
        <v>0</v>
      </c>
    </row>
    <row r="52" spans="1:49" x14ac:dyDescent="0.35">
      <c r="A52" s="27" t="s">
        <v>335</v>
      </c>
      <c r="B52" s="3" t="s">
        <v>166</v>
      </c>
      <c r="C52" s="145">
        <f t="shared" si="6"/>
        <v>297.17391304347825</v>
      </c>
      <c r="D52" s="145">
        <v>0</v>
      </c>
      <c r="E52" s="145">
        <v>138</v>
      </c>
      <c r="F52" s="145">
        <v>221</v>
      </c>
      <c r="G52" s="145">
        <v>221</v>
      </c>
      <c r="H52" s="145">
        <v>221</v>
      </c>
      <c r="I52" s="145">
        <v>552</v>
      </c>
      <c r="J52" s="145">
        <v>553</v>
      </c>
      <c r="K52" s="145">
        <v>470</v>
      </c>
      <c r="L52" s="145">
        <v>679</v>
      </c>
      <c r="M52" s="145">
        <v>233</v>
      </c>
      <c r="N52" s="145">
        <v>236</v>
      </c>
      <c r="O52" s="145">
        <v>454</v>
      </c>
      <c r="P52" s="145">
        <v>518</v>
      </c>
      <c r="Q52" s="145">
        <v>437</v>
      </c>
      <c r="R52" s="145">
        <v>452</v>
      </c>
      <c r="S52" s="145">
        <v>763</v>
      </c>
      <c r="T52" s="145">
        <v>670</v>
      </c>
      <c r="U52" s="145">
        <v>501</v>
      </c>
      <c r="V52" s="145">
        <v>713</v>
      </c>
      <c r="W52" s="145">
        <v>860</v>
      </c>
      <c r="X52" s="145">
        <v>320</v>
      </c>
      <c r="Y52" s="145">
        <v>436</v>
      </c>
      <c r="Z52" s="145">
        <v>459</v>
      </c>
      <c r="AA52" s="145">
        <v>418</v>
      </c>
      <c r="AB52" s="145">
        <v>308</v>
      </c>
      <c r="AC52" s="145">
        <v>600</v>
      </c>
      <c r="AD52" s="145">
        <v>399</v>
      </c>
      <c r="AE52" s="145">
        <v>332</v>
      </c>
      <c r="AF52" s="145">
        <v>375</v>
      </c>
      <c r="AG52" s="145">
        <v>699</v>
      </c>
      <c r="AH52" s="145">
        <v>100</v>
      </c>
      <c r="AI52" s="145">
        <v>82</v>
      </c>
      <c r="AJ52" s="145">
        <v>0</v>
      </c>
      <c r="AK52" s="145">
        <v>0</v>
      </c>
      <c r="AL52" s="145">
        <v>25</v>
      </c>
      <c r="AM52" s="145">
        <v>50</v>
      </c>
      <c r="AN52" s="145">
        <v>50</v>
      </c>
      <c r="AO52" s="145">
        <v>25</v>
      </c>
      <c r="AP52" s="145">
        <v>0</v>
      </c>
      <c r="AQ52" s="145">
        <v>0</v>
      </c>
      <c r="AR52" s="145">
        <v>0</v>
      </c>
      <c r="AS52" s="145">
        <v>0</v>
      </c>
      <c r="AT52" s="145">
        <v>0</v>
      </c>
      <c r="AU52" s="145">
        <v>50</v>
      </c>
      <c r="AV52" s="145">
        <v>50</v>
      </c>
      <c r="AW52" s="195">
        <v>0</v>
      </c>
    </row>
    <row r="53" spans="1:49" x14ac:dyDescent="0.35">
      <c r="A53" s="27" t="s">
        <v>335</v>
      </c>
      <c r="B53" s="3" t="s">
        <v>133</v>
      </c>
      <c r="C53" s="4">
        <f t="shared" si="6"/>
        <v>21.913043478260871</v>
      </c>
      <c r="D53" s="3">
        <v>0</v>
      </c>
      <c r="E53" s="3">
        <v>5</v>
      </c>
      <c r="F53" s="3">
        <v>16</v>
      </c>
      <c r="G53" s="3">
        <v>16</v>
      </c>
      <c r="H53" s="3">
        <v>16</v>
      </c>
      <c r="I53" s="3">
        <v>20</v>
      </c>
      <c r="J53" s="3">
        <v>20</v>
      </c>
      <c r="K53" s="3">
        <v>17</v>
      </c>
      <c r="L53" s="3">
        <v>28</v>
      </c>
      <c r="M53" s="3">
        <v>38</v>
      </c>
      <c r="N53" s="3">
        <v>38</v>
      </c>
      <c r="O53" s="3">
        <v>36</v>
      </c>
      <c r="P53" s="3">
        <v>41</v>
      </c>
      <c r="Q53" s="3">
        <v>34</v>
      </c>
      <c r="R53" s="3">
        <v>52</v>
      </c>
      <c r="S53" s="3">
        <v>59</v>
      </c>
      <c r="T53" s="3">
        <v>52</v>
      </c>
      <c r="U53" s="3">
        <v>39</v>
      </c>
      <c r="V53" s="3">
        <v>29</v>
      </c>
      <c r="W53" s="3">
        <v>35</v>
      </c>
      <c r="X53" s="3">
        <v>39</v>
      </c>
      <c r="Y53" s="3">
        <v>71</v>
      </c>
      <c r="Z53" s="3">
        <v>56</v>
      </c>
      <c r="AA53" s="3">
        <v>51</v>
      </c>
      <c r="AB53" s="3">
        <v>37</v>
      </c>
      <c r="AC53" s="3">
        <v>24</v>
      </c>
      <c r="AD53" s="3">
        <v>32</v>
      </c>
      <c r="AE53" s="3">
        <v>27</v>
      </c>
      <c r="AF53" s="3">
        <v>30</v>
      </c>
      <c r="AG53" s="3">
        <v>28</v>
      </c>
      <c r="AH53" s="3">
        <v>4</v>
      </c>
      <c r="AI53" s="3">
        <v>6</v>
      </c>
      <c r="AJ53" s="3">
        <v>0</v>
      </c>
      <c r="AK53" s="3">
        <v>0</v>
      </c>
      <c r="AL53" s="3">
        <v>1</v>
      </c>
      <c r="AM53" s="3">
        <v>2</v>
      </c>
      <c r="AN53" s="3">
        <v>4</v>
      </c>
      <c r="AO53" s="3">
        <v>1</v>
      </c>
      <c r="AP53" s="3">
        <v>0</v>
      </c>
      <c r="AQ53" s="3">
        <v>0</v>
      </c>
      <c r="AR53" s="3">
        <v>0</v>
      </c>
      <c r="AS53" s="3">
        <v>0</v>
      </c>
      <c r="AT53" s="3">
        <v>0</v>
      </c>
      <c r="AU53" s="3">
        <v>2</v>
      </c>
      <c r="AV53" s="3">
        <v>2</v>
      </c>
      <c r="AW53" s="10">
        <v>0</v>
      </c>
    </row>
    <row r="54" spans="1:49" x14ac:dyDescent="0.35">
      <c r="A54" s="27" t="s">
        <v>335</v>
      </c>
      <c r="B54" s="3" t="s">
        <v>167</v>
      </c>
      <c r="C54" s="4">
        <f t="shared" si="6"/>
        <v>0</v>
      </c>
      <c r="D54" s="4">
        <v>0</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16">
        <v>0</v>
      </c>
    </row>
    <row r="55" spans="1:49" x14ac:dyDescent="0.35">
      <c r="A55" s="27" t="s">
        <v>335</v>
      </c>
      <c r="B55" s="3" t="s">
        <v>132</v>
      </c>
      <c r="C55" s="4">
        <f t="shared" si="6"/>
        <v>1.5217391304347827</v>
      </c>
      <c r="D55" s="3">
        <v>0</v>
      </c>
      <c r="E55" s="3">
        <v>1</v>
      </c>
      <c r="F55" s="3">
        <v>2</v>
      </c>
      <c r="G55" s="3">
        <v>2</v>
      </c>
      <c r="H55" s="3">
        <v>2</v>
      </c>
      <c r="I55" s="3">
        <v>1</v>
      </c>
      <c r="J55" s="3">
        <v>1</v>
      </c>
      <c r="K55" s="3">
        <v>1</v>
      </c>
      <c r="L55" s="3">
        <v>1</v>
      </c>
      <c r="M55" s="3">
        <v>4</v>
      </c>
      <c r="N55" s="3">
        <v>4</v>
      </c>
      <c r="O55" s="3">
        <v>2</v>
      </c>
      <c r="P55" s="3">
        <v>2</v>
      </c>
      <c r="Q55" s="3">
        <v>2</v>
      </c>
      <c r="R55" s="3">
        <v>3</v>
      </c>
      <c r="S55" s="3">
        <v>2</v>
      </c>
      <c r="T55" s="3">
        <v>2</v>
      </c>
      <c r="U55" s="3">
        <v>2</v>
      </c>
      <c r="V55" s="3">
        <v>1</v>
      </c>
      <c r="W55" s="3">
        <v>1</v>
      </c>
      <c r="X55" s="3">
        <v>3</v>
      </c>
      <c r="Y55" s="3">
        <v>4</v>
      </c>
      <c r="Z55" s="3">
        <v>3</v>
      </c>
      <c r="AA55" s="3">
        <v>3</v>
      </c>
      <c r="AB55" s="3">
        <v>3</v>
      </c>
      <c r="AC55" s="3">
        <v>1</v>
      </c>
      <c r="AD55" s="3">
        <v>2</v>
      </c>
      <c r="AE55" s="3">
        <v>2</v>
      </c>
      <c r="AF55" s="3">
        <v>2</v>
      </c>
      <c r="AG55" s="3">
        <v>1</v>
      </c>
      <c r="AH55" s="3">
        <v>1</v>
      </c>
      <c r="AI55" s="3">
        <v>2</v>
      </c>
      <c r="AJ55" s="3">
        <v>0</v>
      </c>
      <c r="AK55" s="3">
        <v>0</v>
      </c>
      <c r="AL55" s="3">
        <v>1</v>
      </c>
      <c r="AM55" s="3">
        <v>1</v>
      </c>
      <c r="AN55" s="3">
        <v>2</v>
      </c>
      <c r="AO55" s="3">
        <v>1</v>
      </c>
      <c r="AP55" s="3">
        <v>0</v>
      </c>
      <c r="AQ55" s="3">
        <v>0</v>
      </c>
      <c r="AR55" s="3">
        <v>0</v>
      </c>
      <c r="AS55" s="3">
        <v>0</v>
      </c>
      <c r="AT55" s="3">
        <v>0</v>
      </c>
      <c r="AU55" s="3">
        <v>1</v>
      </c>
      <c r="AV55" s="3">
        <v>1</v>
      </c>
      <c r="AW55" s="10">
        <v>0</v>
      </c>
    </row>
    <row r="56" spans="1:49" x14ac:dyDescent="0.35">
      <c r="A56" s="27" t="s">
        <v>336</v>
      </c>
      <c r="B56" s="3" t="s">
        <v>162</v>
      </c>
      <c r="C56" s="145">
        <f t="shared" si="6"/>
        <v>193.69565217391303</v>
      </c>
      <c r="D56" s="145">
        <v>135</v>
      </c>
      <c r="E56" s="145">
        <v>291</v>
      </c>
      <c r="F56" s="145">
        <v>150</v>
      </c>
      <c r="G56" s="145">
        <v>55</v>
      </c>
      <c r="H56" s="145">
        <v>190</v>
      </c>
      <c r="I56" s="145">
        <v>160</v>
      </c>
      <c r="J56" s="145">
        <v>190</v>
      </c>
      <c r="K56" s="145">
        <v>210</v>
      </c>
      <c r="L56" s="145">
        <v>110</v>
      </c>
      <c r="M56" s="145">
        <v>190</v>
      </c>
      <c r="N56" s="145">
        <v>185</v>
      </c>
      <c r="O56" s="145">
        <v>55</v>
      </c>
      <c r="P56" s="145">
        <v>245</v>
      </c>
      <c r="Q56" s="145">
        <v>270</v>
      </c>
      <c r="R56" s="145">
        <v>485</v>
      </c>
      <c r="S56" s="145">
        <v>291</v>
      </c>
      <c r="T56" s="145">
        <v>423</v>
      </c>
      <c r="U56" s="145">
        <v>135</v>
      </c>
      <c r="V56" s="145">
        <v>241</v>
      </c>
      <c r="W56" s="145">
        <v>270</v>
      </c>
      <c r="X56" s="145">
        <v>80</v>
      </c>
      <c r="Y56" s="145">
        <v>165</v>
      </c>
      <c r="Z56" s="145">
        <v>0</v>
      </c>
      <c r="AA56" s="145">
        <v>0</v>
      </c>
      <c r="AB56" s="145">
        <v>260</v>
      </c>
      <c r="AC56" s="145">
        <v>75</v>
      </c>
      <c r="AD56" s="145">
        <v>185</v>
      </c>
      <c r="AE56" s="145">
        <v>105</v>
      </c>
      <c r="AF56" s="145">
        <v>376</v>
      </c>
      <c r="AG56" s="145">
        <v>185</v>
      </c>
      <c r="AH56" s="145">
        <v>351</v>
      </c>
      <c r="AI56" s="145">
        <v>55</v>
      </c>
      <c r="AJ56" s="145">
        <v>240</v>
      </c>
      <c r="AK56" s="145">
        <v>255</v>
      </c>
      <c r="AL56" s="145">
        <v>486</v>
      </c>
      <c r="AM56" s="145">
        <v>160</v>
      </c>
      <c r="AN56" s="145">
        <v>215</v>
      </c>
      <c r="AO56" s="145">
        <v>55</v>
      </c>
      <c r="AP56" s="145">
        <v>245</v>
      </c>
      <c r="AQ56" s="145">
        <v>215</v>
      </c>
      <c r="AR56" s="145">
        <v>135</v>
      </c>
      <c r="AS56" s="145">
        <v>245</v>
      </c>
      <c r="AT56" s="145">
        <v>0</v>
      </c>
      <c r="AU56" s="145">
        <v>80</v>
      </c>
      <c r="AV56" s="145">
        <v>296</v>
      </c>
      <c r="AW56" s="195">
        <v>165</v>
      </c>
    </row>
    <row r="57" spans="1:49" x14ac:dyDescent="0.35">
      <c r="A57" s="27" t="s">
        <v>336</v>
      </c>
      <c r="B57" s="3" t="s">
        <v>166</v>
      </c>
      <c r="C57" s="145">
        <f t="shared" si="6"/>
        <v>64.260869565217391</v>
      </c>
      <c r="D57" s="145">
        <v>68</v>
      </c>
      <c r="E57" s="145">
        <v>73</v>
      </c>
      <c r="F57" s="145">
        <v>50</v>
      </c>
      <c r="G57" s="145">
        <v>55</v>
      </c>
      <c r="H57" s="145">
        <v>63</v>
      </c>
      <c r="I57" s="145">
        <v>53</v>
      </c>
      <c r="J57" s="145">
        <v>63</v>
      </c>
      <c r="K57" s="145">
        <v>70</v>
      </c>
      <c r="L57" s="145">
        <v>55</v>
      </c>
      <c r="M57" s="145">
        <v>63</v>
      </c>
      <c r="N57" s="145">
        <v>62</v>
      </c>
      <c r="O57" s="145">
        <v>55</v>
      </c>
      <c r="P57" s="145">
        <v>61</v>
      </c>
      <c r="Q57" s="145">
        <v>54</v>
      </c>
      <c r="R57" s="145">
        <v>81</v>
      </c>
      <c r="S57" s="145">
        <v>97</v>
      </c>
      <c r="T57" s="145">
        <v>71</v>
      </c>
      <c r="U57" s="145">
        <v>68</v>
      </c>
      <c r="V57" s="145">
        <v>80</v>
      </c>
      <c r="W57" s="145">
        <v>68</v>
      </c>
      <c r="X57" s="145">
        <v>80</v>
      </c>
      <c r="Y57" s="145">
        <v>83</v>
      </c>
      <c r="Z57" s="145">
        <v>0</v>
      </c>
      <c r="AA57" s="145">
        <v>0</v>
      </c>
      <c r="AB57" s="145">
        <v>87</v>
      </c>
      <c r="AC57" s="145">
        <v>75</v>
      </c>
      <c r="AD57" s="145">
        <v>62</v>
      </c>
      <c r="AE57" s="145">
        <v>53</v>
      </c>
      <c r="AF57" s="145">
        <v>94</v>
      </c>
      <c r="AG57" s="145">
        <v>62</v>
      </c>
      <c r="AH57" s="145">
        <v>70</v>
      </c>
      <c r="AI57" s="145">
        <v>55</v>
      </c>
      <c r="AJ57" s="145">
        <v>60</v>
      </c>
      <c r="AK57" s="145">
        <v>85</v>
      </c>
      <c r="AL57" s="145">
        <v>81</v>
      </c>
      <c r="AM57" s="145">
        <v>80</v>
      </c>
      <c r="AN57" s="145">
        <v>72</v>
      </c>
      <c r="AO57" s="145">
        <v>55</v>
      </c>
      <c r="AP57" s="145">
        <v>82</v>
      </c>
      <c r="AQ57" s="145">
        <v>72</v>
      </c>
      <c r="AR57" s="145">
        <v>68</v>
      </c>
      <c r="AS57" s="145">
        <v>61</v>
      </c>
      <c r="AT57" s="145">
        <v>0</v>
      </c>
      <c r="AU57" s="145">
        <v>80</v>
      </c>
      <c r="AV57" s="145">
        <v>74</v>
      </c>
      <c r="AW57" s="195">
        <v>55</v>
      </c>
    </row>
    <row r="58" spans="1:49" x14ac:dyDescent="0.35">
      <c r="A58" s="27" t="s">
        <v>336</v>
      </c>
      <c r="B58" s="3" t="s">
        <v>133</v>
      </c>
      <c r="C58" s="4">
        <f t="shared" si="6"/>
        <v>2.9565217391304346</v>
      </c>
      <c r="D58" s="3">
        <v>2</v>
      </c>
      <c r="E58" s="3">
        <v>4</v>
      </c>
      <c r="F58" s="3">
        <v>3</v>
      </c>
      <c r="G58" s="3">
        <v>1</v>
      </c>
      <c r="H58" s="3">
        <v>3</v>
      </c>
      <c r="I58" s="3">
        <v>3</v>
      </c>
      <c r="J58" s="3">
        <v>3</v>
      </c>
      <c r="K58" s="3">
        <v>3</v>
      </c>
      <c r="L58" s="3">
        <v>2</v>
      </c>
      <c r="M58" s="3">
        <v>3</v>
      </c>
      <c r="N58" s="3">
        <v>3</v>
      </c>
      <c r="O58" s="3">
        <v>1</v>
      </c>
      <c r="P58" s="3">
        <v>4</v>
      </c>
      <c r="Q58" s="3">
        <v>5</v>
      </c>
      <c r="R58" s="3">
        <v>8</v>
      </c>
      <c r="S58" s="3">
        <v>4</v>
      </c>
      <c r="T58" s="3">
        <v>6</v>
      </c>
      <c r="U58" s="3">
        <v>2</v>
      </c>
      <c r="V58" s="3">
        <v>3</v>
      </c>
      <c r="W58" s="3">
        <v>4</v>
      </c>
      <c r="X58" s="3">
        <v>1</v>
      </c>
      <c r="Y58" s="3">
        <v>3</v>
      </c>
      <c r="Z58" s="3">
        <v>0</v>
      </c>
      <c r="AA58" s="3">
        <v>0</v>
      </c>
      <c r="AB58" s="3">
        <v>4</v>
      </c>
      <c r="AC58" s="3">
        <v>1</v>
      </c>
      <c r="AD58" s="3">
        <v>3</v>
      </c>
      <c r="AE58" s="3">
        <v>2</v>
      </c>
      <c r="AF58" s="3">
        <v>5</v>
      </c>
      <c r="AG58" s="3">
        <v>3</v>
      </c>
      <c r="AH58" s="3">
        <v>5</v>
      </c>
      <c r="AI58" s="3">
        <v>1</v>
      </c>
      <c r="AJ58" s="3">
        <v>4</v>
      </c>
      <c r="AK58" s="3">
        <v>3</v>
      </c>
      <c r="AL58" s="3">
        <v>7</v>
      </c>
      <c r="AM58" s="3">
        <v>2</v>
      </c>
      <c r="AN58" s="3">
        <v>3</v>
      </c>
      <c r="AO58" s="3">
        <v>1</v>
      </c>
      <c r="AP58" s="3">
        <v>4</v>
      </c>
      <c r="AQ58" s="3">
        <v>3</v>
      </c>
      <c r="AR58" s="3">
        <v>2</v>
      </c>
      <c r="AS58" s="3">
        <v>4</v>
      </c>
      <c r="AT58" s="3">
        <v>0</v>
      </c>
      <c r="AU58" s="3">
        <v>1</v>
      </c>
      <c r="AV58" s="3">
        <v>4</v>
      </c>
      <c r="AW58" s="10">
        <v>3</v>
      </c>
    </row>
    <row r="59" spans="1:49" x14ac:dyDescent="0.35">
      <c r="A59" s="27" t="s">
        <v>336</v>
      </c>
      <c r="B59" s="3" t="s">
        <v>167</v>
      </c>
      <c r="C59" s="4">
        <f t="shared" si="6"/>
        <v>0</v>
      </c>
      <c r="D59" s="4">
        <v>0</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16">
        <v>0</v>
      </c>
    </row>
    <row r="60" spans="1:49" x14ac:dyDescent="0.35">
      <c r="A60" s="27" t="s">
        <v>336</v>
      </c>
      <c r="B60" s="3" t="s">
        <v>132</v>
      </c>
      <c r="C60" s="4">
        <f t="shared" si="6"/>
        <v>2.7826086956521738</v>
      </c>
      <c r="D60" s="3">
        <v>2</v>
      </c>
      <c r="E60" s="3">
        <v>4</v>
      </c>
      <c r="F60" s="3">
        <v>3</v>
      </c>
      <c r="G60" s="3">
        <v>1</v>
      </c>
      <c r="H60" s="3">
        <v>3</v>
      </c>
      <c r="I60" s="3">
        <v>3</v>
      </c>
      <c r="J60" s="3">
        <v>3</v>
      </c>
      <c r="K60" s="3">
        <v>3</v>
      </c>
      <c r="L60" s="3">
        <v>2</v>
      </c>
      <c r="M60" s="3">
        <v>3</v>
      </c>
      <c r="N60" s="3">
        <v>3</v>
      </c>
      <c r="O60" s="3">
        <v>1</v>
      </c>
      <c r="P60" s="3">
        <v>4</v>
      </c>
      <c r="Q60" s="3">
        <v>5</v>
      </c>
      <c r="R60" s="3">
        <v>6</v>
      </c>
      <c r="S60" s="3">
        <v>3</v>
      </c>
      <c r="T60" s="3">
        <v>6</v>
      </c>
      <c r="U60" s="3">
        <v>2</v>
      </c>
      <c r="V60" s="3">
        <v>3</v>
      </c>
      <c r="W60" s="3">
        <v>4</v>
      </c>
      <c r="X60" s="3">
        <v>1</v>
      </c>
      <c r="Y60" s="3">
        <v>2</v>
      </c>
      <c r="Z60" s="3">
        <v>0</v>
      </c>
      <c r="AA60" s="3">
        <v>0</v>
      </c>
      <c r="AB60" s="3">
        <v>3</v>
      </c>
      <c r="AC60" s="3">
        <v>1</v>
      </c>
      <c r="AD60" s="3">
        <v>3</v>
      </c>
      <c r="AE60" s="3">
        <v>2</v>
      </c>
      <c r="AF60" s="3">
        <v>4</v>
      </c>
      <c r="AG60" s="3">
        <v>3</v>
      </c>
      <c r="AH60" s="3">
        <v>5</v>
      </c>
      <c r="AI60" s="3">
        <v>1</v>
      </c>
      <c r="AJ60" s="3">
        <v>4</v>
      </c>
      <c r="AK60" s="3">
        <v>3</v>
      </c>
      <c r="AL60" s="3">
        <v>6</v>
      </c>
      <c r="AM60" s="3">
        <v>2</v>
      </c>
      <c r="AN60" s="3">
        <v>3</v>
      </c>
      <c r="AO60" s="3">
        <v>1</v>
      </c>
      <c r="AP60" s="3">
        <v>3</v>
      </c>
      <c r="AQ60" s="3">
        <v>3</v>
      </c>
      <c r="AR60" s="3">
        <v>2</v>
      </c>
      <c r="AS60" s="3">
        <v>4</v>
      </c>
      <c r="AT60" s="3">
        <v>0</v>
      </c>
      <c r="AU60" s="3">
        <v>1</v>
      </c>
      <c r="AV60" s="3">
        <v>4</v>
      </c>
      <c r="AW60" s="10">
        <v>3</v>
      </c>
    </row>
    <row r="61" spans="1:49" x14ac:dyDescent="0.35">
      <c r="A61" s="27" t="s">
        <v>337</v>
      </c>
      <c r="B61" s="3" t="s">
        <v>162</v>
      </c>
      <c r="C61" s="145">
        <f t="shared" si="6"/>
        <v>23680.608695652172</v>
      </c>
      <c r="D61" s="145">
        <v>23002</v>
      </c>
      <c r="E61" s="145">
        <v>22569</v>
      </c>
      <c r="F61" s="145">
        <v>26110</v>
      </c>
      <c r="G61" s="145">
        <v>24477</v>
      </c>
      <c r="H61" s="145">
        <v>24208</v>
      </c>
      <c r="I61" s="145">
        <v>31917</v>
      </c>
      <c r="J61" s="145">
        <v>29159</v>
      </c>
      <c r="K61" s="145">
        <v>30970</v>
      </c>
      <c r="L61" s="145">
        <v>24654</v>
      </c>
      <c r="M61" s="145">
        <v>28330</v>
      </c>
      <c r="N61" s="145">
        <v>25910</v>
      </c>
      <c r="O61" s="145">
        <v>26203</v>
      </c>
      <c r="P61" s="145">
        <v>27540</v>
      </c>
      <c r="Q61" s="145">
        <v>22842</v>
      </c>
      <c r="R61" s="145">
        <v>25260</v>
      </c>
      <c r="S61" s="145">
        <v>25422</v>
      </c>
      <c r="T61" s="145">
        <v>29987</v>
      </c>
      <c r="U61" s="145">
        <v>22513</v>
      </c>
      <c r="V61" s="145">
        <v>25015</v>
      </c>
      <c r="W61" s="145">
        <v>27714</v>
      </c>
      <c r="X61" s="145">
        <v>25923</v>
      </c>
      <c r="Y61" s="145">
        <v>30417</v>
      </c>
      <c r="Z61" s="145">
        <v>24832</v>
      </c>
      <c r="AA61" s="145">
        <v>23470</v>
      </c>
      <c r="AB61" s="145">
        <v>23857</v>
      </c>
      <c r="AC61" s="145">
        <v>21275</v>
      </c>
      <c r="AD61" s="145">
        <v>34100</v>
      </c>
      <c r="AE61" s="145">
        <v>28276</v>
      </c>
      <c r="AF61" s="145">
        <v>26586</v>
      </c>
      <c r="AG61" s="145">
        <v>23580</v>
      </c>
      <c r="AH61" s="145">
        <v>22434</v>
      </c>
      <c r="AI61" s="145">
        <v>23338</v>
      </c>
      <c r="AJ61" s="145">
        <v>20673</v>
      </c>
      <c r="AK61" s="145">
        <v>23736</v>
      </c>
      <c r="AL61" s="145">
        <v>21384</v>
      </c>
      <c r="AM61" s="145">
        <v>23836</v>
      </c>
      <c r="AN61" s="145">
        <v>20391</v>
      </c>
      <c r="AO61" s="145">
        <v>17299</v>
      </c>
      <c r="AP61" s="145">
        <v>12678</v>
      </c>
      <c r="AQ61" s="145">
        <v>5373</v>
      </c>
      <c r="AR61" s="145">
        <v>7865</v>
      </c>
      <c r="AS61" s="145">
        <v>14443</v>
      </c>
      <c r="AT61" s="145">
        <v>21917</v>
      </c>
      <c r="AU61" s="145">
        <v>24092</v>
      </c>
      <c r="AV61" s="145">
        <v>24066</v>
      </c>
      <c r="AW61" s="195">
        <v>19665</v>
      </c>
    </row>
    <row r="62" spans="1:49" x14ac:dyDescent="0.35">
      <c r="A62" s="27" t="s">
        <v>337</v>
      </c>
      <c r="B62" s="3" t="s">
        <v>166</v>
      </c>
      <c r="C62" s="145">
        <f t="shared" si="6"/>
        <v>425.47826086956519</v>
      </c>
      <c r="D62" s="145">
        <v>383</v>
      </c>
      <c r="E62" s="145">
        <v>322</v>
      </c>
      <c r="F62" s="145">
        <v>331</v>
      </c>
      <c r="G62" s="145">
        <v>395</v>
      </c>
      <c r="H62" s="145">
        <v>403</v>
      </c>
      <c r="I62" s="145">
        <v>450</v>
      </c>
      <c r="J62" s="145">
        <v>540</v>
      </c>
      <c r="K62" s="145">
        <v>500</v>
      </c>
      <c r="L62" s="145">
        <v>374</v>
      </c>
      <c r="M62" s="145">
        <v>423</v>
      </c>
      <c r="N62" s="145">
        <v>489</v>
      </c>
      <c r="O62" s="145">
        <v>504</v>
      </c>
      <c r="P62" s="145">
        <v>510</v>
      </c>
      <c r="Q62" s="145">
        <v>431</v>
      </c>
      <c r="R62" s="145">
        <v>421</v>
      </c>
      <c r="S62" s="145">
        <v>530</v>
      </c>
      <c r="T62" s="145">
        <v>476</v>
      </c>
      <c r="U62" s="145">
        <v>357</v>
      </c>
      <c r="V62" s="145">
        <v>455</v>
      </c>
      <c r="W62" s="145">
        <v>554</v>
      </c>
      <c r="X62" s="145">
        <v>463</v>
      </c>
      <c r="Y62" s="145">
        <v>524</v>
      </c>
      <c r="Z62" s="145">
        <v>469</v>
      </c>
      <c r="AA62" s="145">
        <v>499</v>
      </c>
      <c r="AB62" s="145">
        <v>391</v>
      </c>
      <c r="AC62" s="145">
        <v>367</v>
      </c>
      <c r="AD62" s="145">
        <v>620</v>
      </c>
      <c r="AE62" s="145">
        <v>428</v>
      </c>
      <c r="AF62" s="145">
        <v>364</v>
      </c>
      <c r="AG62" s="145">
        <v>380</v>
      </c>
      <c r="AH62" s="145">
        <v>362</v>
      </c>
      <c r="AI62" s="145">
        <v>402</v>
      </c>
      <c r="AJ62" s="145">
        <v>350</v>
      </c>
      <c r="AK62" s="145">
        <v>416</v>
      </c>
      <c r="AL62" s="145">
        <v>419</v>
      </c>
      <c r="AM62" s="145">
        <v>518</v>
      </c>
      <c r="AN62" s="145">
        <v>364</v>
      </c>
      <c r="AO62" s="145">
        <v>353</v>
      </c>
      <c r="AP62" s="145">
        <v>317</v>
      </c>
      <c r="AQ62" s="145">
        <v>299</v>
      </c>
      <c r="AR62" s="145">
        <v>231</v>
      </c>
      <c r="AS62" s="145">
        <v>301</v>
      </c>
      <c r="AT62" s="145">
        <v>466</v>
      </c>
      <c r="AU62" s="145">
        <v>548</v>
      </c>
      <c r="AV62" s="145">
        <v>463</v>
      </c>
      <c r="AW62" s="195">
        <v>410</v>
      </c>
    </row>
    <row r="63" spans="1:49" x14ac:dyDescent="0.35">
      <c r="A63" s="27" t="s">
        <v>337</v>
      </c>
      <c r="B63" s="3" t="s">
        <v>133</v>
      </c>
      <c r="C63" s="4">
        <f t="shared" si="6"/>
        <v>258.71739130434781</v>
      </c>
      <c r="D63" s="4">
        <v>268</v>
      </c>
      <c r="E63" s="4">
        <v>260</v>
      </c>
      <c r="F63" s="4">
        <v>301</v>
      </c>
      <c r="G63" s="4">
        <v>283</v>
      </c>
      <c r="H63" s="4">
        <v>277</v>
      </c>
      <c r="I63" s="4">
        <v>346</v>
      </c>
      <c r="J63" s="4">
        <v>265</v>
      </c>
      <c r="K63" s="4">
        <v>305</v>
      </c>
      <c r="L63" s="4">
        <v>236</v>
      </c>
      <c r="M63" s="4">
        <v>279</v>
      </c>
      <c r="N63" s="4">
        <v>253</v>
      </c>
      <c r="O63" s="4">
        <v>258</v>
      </c>
      <c r="P63" s="4">
        <v>279</v>
      </c>
      <c r="Q63" s="4">
        <v>255</v>
      </c>
      <c r="R63" s="4">
        <v>285</v>
      </c>
      <c r="S63" s="4">
        <v>264</v>
      </c>
      <c r="T63" s="4">
        <v>308</v>
      </c>
      <c r="U63" s="4">
        <v>245</v>
      </c>
      <c r="V63" s="4">
        <v>273</v>
      </c>
      <c r="W63" s="4">
        <v>283</v>
      </c>
      <c r="X63" s="4">
        <v>269</v>
      </c>
      <c r="Y63" s="4">
        <v>284</v>
      </c>
      <c r="Z63" s="4">
        <v>236</v>
      </c>
      <c r="AA63" s="4">
        <v>238</v>
      </c>
      <c r="AB63" s="4">
        <v>270</v>
      </c>
      <c r="AC63" s="4">
        <v>250</v>
      </c>
      <c r="AD63" s="4">
        <v>339</v>
      </c>
      <c r="AE63" s="4">
        <v>315</v>
      </c>
      <c r="AF63" s="4">
        <v>314</v>
      </c>
      <c r="AG63" s="4">
        <v>252</v>
      </c>
      <c r="AH63" s="4">
        <v>248</v>
      </c>
      <c r="AI63" s="4">
        <v>267</v>
      </c>
      <c r="AJ63" s="4">
        <v>237</v>
      </c>
      <c r="AK63" s="4">
        <v>270</v>
      </c>
      <c r="AL63" s="4">
        <v>238</v>
      </c>
      <c r="AM63" s="4">
        <v>241</v>
      </c>
      <c r="AN63" s="4">
        <v>235</v>
      </c>
      <c r="AO63" s="4">
        <v>221</v>
      </c>
      <c r="AP63" s="4">
        <v>162</v>
      </c>
      <c r="AQ63" s="3">
        <v>87</v>
      </c>
      <c r="AR63" s="3">
        <v>104</v>
      </c>
      <c r="AS63" s="4">
        <v>178</v>
      </c>
      <c r="AT63" s="4">
        <v>270</v>
      </c>
      <c r="AU63" s="4">
        <v>306</v>
      </c>
      <c r="AV63" s="4">
        <v>297</v>
      </c>
      <c r="AW63" s="16">
        <v>250</v>
      </c>
    </row>
    <row r="64" spans="1:49" x14ac:dyDescent="0.35">
      <c r="A64" s="27" t="s">
        <v>337</v>
      </c>
      <c r="B64" s="3" t="s">
        <v>167</v>
      </c>
      <c r="C64" s="4">
        <f t="shared" si="6"/>
        <v>6617.6789603054485</v>
      </c>
      <c r="D64" s="4">
        <v>6520</v>
      </c>
      <c r="E64" s="4">
        <v>5572</v>
      </c>
      <c r="F64" s="4">
        <v>6700</v>
      </c>
      <c r="G64" s="4">
        <v>6230</v>
      </c>
      <c r="H64" s="4">
        <v>6431</v>
      </c>
      <c r="I64" s="4">
        <v>9025</v>
      </c>
      <c r="J64" s="4">
        <v>8617</v>
      </c>
      <c r="K64" s="4">
        <v>8765</v>
      </c>
      <c r="L64" s="4">
        <v>7005</v>
      </c>
      <c r="M64" s="4">
        <v>8026</v>
      </c>
      <c r="N64" s="4">
        <v>7584</v>
      </c>
      <c r="O64" s="4">
        <v>7436</v>
      </c>
      <c r="P64" s="4">
        <v>8422</v>
      </c>
      <c r="Q64" s="4">
        <v>6584</v>
      </c>
      <c r="R64" s="4">
        <v>7331</v>
      </c>
      <c r="S64" s="4">
        <v>7600</v>
      </c>
      <c r="T64" s="4">
        <v>9101</v>
      </c>
      <c r="U64" s="4">
        <v>6428</v>
      </c>
      <c r="V64" s="4">
        <v>7262</v>
      </c>
      <c r="W64" s="4">
        <v>8348</v>
      </c>
      <c r="X64" s="4">
        <v>7539</v>
      </c>
      <c r="Y64" s="4">
        <v>9280</v>
      </c>
      <c r="Z64" s="4">
        <v>7668</v>
      </c>
      <c r="AA64" s="4">
        <v>7077.4314688154309</v>
      </c>
      <c r="AB64" s="4">
        <v>6605</v>
      </c>
      <c r="AC64" s="4">
        <v>5892</v>
      </c>
      <c r="AD64" s="4">
        <v>9983</v>
      </c>
      <c r="AE64" s="4">
        <v>8161</v>
      </c>
      <c r="AF64" s="4">
        <v>7468.8007052351813</v>
      </c>
      <c r="AG64" s="4">
        <v>6067</v>
      </c>
      <c r="AH64" s="4">
        <v>5739</v>
      </c>
      <c r="AI64" s="4">
        <v>6228</v>
      </c>
      <c r="AJ64" s="4">
        <v>5849</v>
      </c>
      <c r="AK64" s="4">
        <v>6074</v>
      </c>
      <c r="AL64" s="4">
        <v>6013</v>
      </c>
      <c r="AM64" s="4">
        <v>6384</v>
      </c>
      <c r="AN64" s="4">
        <v>5614</v>
      </c>
      <c r="AO64" s="4">
        <v>4396</v>
      </c>
      <c r="AP64" s="4">
        <v>3289</v>
      </c>
      <c r="AQ64" s="4">
        <v>1129</v>
      </c>
      <c r="AR64" s="4">
        <v>1917</v>
      </c>
      <c r="AS64" s="4">
        <v>3564</v>
      </c>
      <c r="AT64" s="4">
        <v>5783</v>
      </c>
      <c r="AU64" s="4">
        <v>6156</v>
      </c>
      <c r="AV64" s="4">
        <v>6387</v>
      </c>
      <c r="AW64" s="16">
        <v>5163</v>
      </c>
    </row>
    <row r="65" spans="1:49" x14ac:dyDescent="0.35">
      <c r="A65" s="27" t="s">
        <v>337</v>
      </c>
      <c r="B65" s="3" t="s">
        <v>132</v>
      </c>
      <c r="C65" s="4">
        <f t="shared" si="6"/>
        <v>55.652173913043477</v>
      </c>
      <c r="D65" s="4">
        <v>60</v>
      </c>
      <c r="E65" s="3">
        <v>70</v>
      </c>
      <c r="F65" s="3">
        <v>79</v>
      </c>
      <c r="G65" s="3">
        <v>62</v>
      </c>
      <c r="H65" s="4">
        <v>60</v>
      </c>
      <c r="I65" s="3">
        <v>71</v>
      </c>
      <c r="J65" s="4">
        <v>54</v>
      </c>
      <c r="K65" s="3">
        <v>62</v>
      </c>
      <c r="L65" s="3">
        <v>66</v>
      </c>
      <c r="M65" s="3">
        <v>67</v>
      </c>
      <c r="N65" s="3">
        <v>53</v>
      </c>
      <c r="O65" s="3">
        <v>52</v>
      </c>
      <c r="P65" s="3">
        <v>54</v>
      </c>
      <c r="Q65" s="3">
        <v>53</v>
      </c>
      <c r="R65" s="3">
        <v>60</v>
      </c>
      <c r="S65" s="4">
        <v>48</v>
      </c>
      <c r="T65" s="3">
        <v>63</v>
      </c>
      <c r="U65" s="3">
        <v>63</v>
      </c>
      <c r="V65" s="3">
        <v>55</v>
      </c>
      <c r="W65" s="3">
        <v>50</v>
      </c>
      <c r="X65" s="3">
        <v>56</v>
      </c>
      <c r="Y65" s="4">
        <v>58</v>
      </c>
      <c r="Z65" s="4">
        <v>53</v>
      </c>
      <c r="AA65" s="3">
        <v>47</v>
      </c>
      <c r="AB65" s="3">
        <v>61</v>
      </c>
      <c r="AC65" s="3">
        <v>58</v>
      </c>
      <c r="AD65" s="3">
        <v>55</v>
      </c>
      <c r="AE65" s="4">
        <v>66</v>
      </c>
      <c r="AF65" s="4">
        <v>73</v>
      </c>
      <c r="AG65" s="4">
        <v>62</v>
      </c>
      <c r="AH65" s="3">
        <v>62</v>
      </c>
      <c r="AI65" s="3">
        <v>58</v>
      </c>
      <c r="AJ65" s="4">
        <v>59</v>
      </c>
      <c r="AK65" s="3">
        <v>57</v>
      </c>
      <c r="AL65" s="3">
        <v>51</v>
      </c>
      <c r="AM65" s="3">
        <v>46</v>
      </c>
      <c r="AN65" s="3">
        <v>56</v>
      </c>
      <c r="AO65" s="3">
        <v>49</v>
      </c>
      <c r="AP65" s="3">
        <v>40</v>
      </c>
      <c r="AQ65" s="3">
        <v>18</v>
      </c>
      <c r="AR65" s="3">
        <v>34</v>
      </c>
      <c r="AS65" s="4">
        <v>48</v>
      </c>
      <c r="AT65" s="3">
        <v>47</v>
      </c>
      <c r="AU65" s="3">
        <v>44</v>
      </c>
      <c r="AV65" s="4">
        <v>52</v>
      </c>
      <c r="AW65" s="16">
        <v>48</v>
      </c>
    </row>
    <row r="66" spans="1:49" x14ac:dyDescent="0.35">
      <c r="A66" s="27" t="s">
        <v>342</v>
      </c>
      <c r="B66" s="3" t="s">
        <v>162</v>
      </c>
      <c r="C66" s="145">
        <f t="shared" si="6"/>
        <v>700.1521739130435</v>
      </c>
      <c r="D66" s="145">
        <v>633</v>
      </c>
      <c r="E66" s="145">
        <v>80</v>
      </c>
      <c r="F66" s="145">
        <v>0</v>
      </c>
      <c r="G66" s="145">
        <v>568</v>
      </c>
      <c r="H66" s="145">
        <v>80</v>
      </c>
      <c r="I66" s="145">
        <v>0</v>
      </c>
      <c r="J66" s="145">
        <v>550</v>
      </c>
      <c r="K66" s="145">
        <v>0</v>
      </c>
      <c r="L66" s="145">
        <v>0</v>
      </c>
      <c r="M66" s="145">
        <v>0</v>
      </c>
      <c r="N66" s="145">
        <v>2156</v>
      </c>
      <c r="O66" s="145">
        <v>703</v>
      </c>
      <c r="P66" s="145">
        <v>0</v>
      </c>
      <c r="Q66" s="145">
        <v>2368</v>
      </c>
      <c r="R66" s="145">
        <v>1763</v>
      </c>
      <c r="S66" s="145">
        <v>5095</v>
      </c>
      <c r="T66" s="145">
        <v>1282</v>
      </c>
      <c r="U66" s="145">
        <v>1301</v>
      </c>
      <c r="V66" s="145">
        <v>1106</v>
      </c>
      <c r="W66" s="145">
        <v>590</v>
      </c>
      <c r="X66" s="145">
        <v>0</v>
      </c>
      <c r="Y66" s="145">
        <v>0</v>
      </c>
      <c r="Z66" s="145">
        <v>0</v>
      </c>
      <c r="AA66" s="145">
        <v>0</v>
      </c>
      <c r="AB66" s="145">
        <v>0</v>
      </c>
      <c r="AC66" s="145">
        <v>1132</v>
      </c>
      <c r="AD66" s="145">
        <v>0</v>
      </c>
      <c r="AE66" s="145">
        <v>0</v>
      </c>
      <c r="AF66" s="145">
        <v>0</v>
      </c>
      <c r="AG66" s="145">
        <v>0</v>
      </c>
      <c r="AH66" s="145">
        <v>80</v>
      </c>
      <c r="AI66" s="145">
        <v>0</v>
      </c>
      <c r="AJ66" s="145">
        <v>0</v>
      </c>
      <c r="AK66" s="145">
        <v>1378</v>
      </c>
      <c r="AL66" s="145">
        <v>0</v>
      </c>
      <c r="AM66" s="145">
        <v>1728</v>
      </c>
      <c r="AN66" s="145">
        <v>5512</v>
      </c>
      <c r="AO66" s="145">
        <v>0</v>
      </c>
      <c r="AP66" s="145">
        <v>1227</v>
      </c>
      <c r="AQ66" s="145">
        <v>0</v>
      </c>
      <c r="AR66" s="145">
        <v>0</v>
      </c>
      <c r="AS66" s="145">
        <v>0</v>
      </c>
      <c r="AT66" s="145">
        <v>0</v>
      </c>
      <c r="AU66" s="145">
        <v>2375</v>
      </c>
      <c r="AV66" s="145">
        <v>0</v>
      </c>
      <c r="AW66" s="195">
        <v>500</v>
      </c>
    </row>
    <row r="67" spans="1:49" x14ac:dyDescent="0.35">
      <c r="A67" s="27" t="s">
        <v>342</v>
      </c>
      <c r="B67" s="3" t="s">
        <v>166</v>
      </c>
      <c r="C67" s="145">
        <f t="shared" si="6"/>
        <v>427.6521739130435</v>
      </c>
      <c r="D67" s="145">
        <v>633</v>
      </c>
      <c r="E67" s="145">
        <v>80</v>
      </c>
      <c r="F67" s="145">
        <v>0</v>
      </c>
      <c r="G67" s="145">
        <v>189</v>
      </c>
      <c r="H67" s="145">
        <v>80</v>
      </c>
      <c r="I67" s="145">
        <v>0</v>
      </c>
      <c r="J67" s="145">
        <v>550</v>
      </c>
      <c r="K67" s="145">
        <v>0</v>
      </c>
      <c r="L67" s="145">
        <v>0</v>
      </c>
      <c r="M67" s="145">
        <v>0</v>
      </c>
      <c r="N67" s="145">
        <v>719</v>
      </c>
      <c r="O67" s="145">
        <v>703</v>
      </c>
      <c r="P67" s="145">
        <v>0</v>
      </c>
      <c r="Q67" s="145">
        <v>1184</v>
      </c>
      <c r="R67" s="145">
        <v>588</v>
      </c>
      <c r="S67" s="145">
        <v>1274</v>
      </c>
      <c r="T67" s="145">
        <v>1282</v>
      </c>
      <c r="U67" s="145">
        <v>1301</v>
      </c>
      <c r="V67" s="145">
        <v>1106</v>
      </c>
      <c r="W67" s="145">
        <v>590</v>
      </c>
      <c r="X67" s="145">
        <v>0</v>
      </c>
      <c r="Y67" s="145">
        <v>0</v>
      </c>
      <c r="Z67" s="145">
        <v>0</v>
      </c>
      <c r="AA67" s="145">
        <v>0</v>
      </c>
      <c r="AB67" s="145">
        <v>0</v>
      </c>
      <c r="AC67" s="145">
        <v>1132</v>
      </c>
      <c r="AD67" s="145">
        <v>0</v>
      </c>
      <c r="AE67" s="145">
        <v>0</v>
      </c>
      <c r="AF67" s="145">
        <v>0</v>
      </c>
      <c r="AG67" s="145">
        <v>0</v>
      </c>
      <c r="AH67" s="145">
        <v>80</v>
      </c>
      <c r="AI67" s="145">
        <v>0</v>
      </c>
      <c r="AJ67" s="145">
        <v>0</v>
      </c>
      <c r="AK67" s="145">
        <v>1378</v>
      </c>
      <c r="AL67" s="145">
        <v>0</v>
      </c>
      <c r="AM67" s="145">
        <v>864</v>
      </c>
      <c r="AN67" s="145">
        <v>1837</v>
      </c>
      <c r="AO67" s="145">
        <v>0</v>
      </c>
      <c r="AP67" s="145">
        <v>1227</v>
      </c>
      <c r="AQ67" s="145">
        <v>0</v>
      </c>
      <c r="AR67" s="145">
        <v>0</v>
      </c>
      <c r="AS67" s="145">
        <v>0</v>
      </c>
      <c r="AT67" s="145">
        <v>0</v>
      </c>
      <c r="AU67" s="145">
        <v>2375</v>
      </c>
      <c r="AV67" s="145">
        <v>0</v>
      </c>
      <c r="AW67" s="195">
        <v>500</v>
      </c>
    </row>
    <row r="68" spans="1:49" x14ac:dyDescent="0.35">
      <c r="A68" s="27" t="s">
        <v>342</v>
      </c>
      <c r="B68" s="3" t="s">
        <v>133</v>
      </c>
      <c r="C68" s="4">
        <f t="shared" si="6"/>
        <v>0.69565217391304346</v>
      </c>
      <c r="D68" s="3">
        <v>1</v>
      </c>
      <c r="E68" s="3">
        <v>0</v>
      </c>
      <c r="F68" s="3">
        <v>0</v>
      </c>
      <c r="G68" s="3">
        <v>1</v>
      </c>
      <c r="H68" s="3">
        <v>0</v>
      </c>
      <c r="I68" s="3">
        <v>0</v>
      </c>
      <c r="J68" s="3">
        <v>1</v>
      </c>
      <c r="K68" s="3">
        <v>0</v>
      </c>
      <c r="L68" s="3">
        <v>0</v>
      </c>
      <c r="M68" s="3">
        <v>0</v>
      </c>
      <c r="N68" s="3">
        <v>3</v>
      </c>
      <c r="O68" s="3">
        <v>1</v>
      </c>
      <c r="P68" s="3">
        <v>0</v>
      </c>
      <c r="Q68" s="3">
        <v>2</v>
      </c>
      <c r="R68" s="3">
        <v>3</v>
      </c>
      <c r="S68" s="3">
        <v>4</v>
      </c>
      <c r="T68" s="3">
        <v>1</v>
      </c>
      <c r="U68" s="3">
        <v>1</v>
      </c>
      <c r="V68" s="3">
        <v>1</v>
      </c>
      <c r="W68" s="3">
        <v>1</v>
      </c>
      <c r="X68" s="3">
        <v>0</v>
      </c>
      <c r="Y68" s="3">
        <v>0</v>
      </c>
      <c r="Z68" s="3">
        <v>0</v>
      </c>
      <c r="AA68" s="3">
        <v>0</v>
      </c>
      <c r="AB68" s="3">
        <v>0</v>
      </c>
      <c r="AC68" s="3">
        <v>1</v>
      </c>
      <c r="AD68" s="3">
        <v>0</v>
      </c>
      <c r="AE68" s="3">
        <v>0</v>
      </c>
      <c r="AF68" s="3">
        <v>0</v>
      </c>
      <c r="AG68" s="3">
        <v>0</v>
      </c>
      <c r="AH68" s="3">
        <v>0</v>
      </c>
      <c r="AI68" s="3">
        <v>0</v>
      </c>
      <c r="AJ68" s="3">
        <v>0</v>
      </c>
      <c r="AK68" s="3">
        <v>1</v>
      </c>
      <c r="AL68" s="3">
        <v>0</v>
      </c>
      <c r="AM68" s="3">
        <v>2</v>
      </c>
      <c r="AN68" s="3">
        <v>5</v>
      </c>
      <c r="AO68" s="3">
        <v>0</v>
      </c>
      <c r="AP68" s="3">
        <v>1</v>
      </c>
      <c r="AQ68" s="3">
        <v>0</v>
      </c>
      <c r="AR68" s="3">
        <v>0</v>
      </c>
      <c r="AS68" s="3">
        <v>0</v>
      </c>
      <c r="AT68" s="3">
        <v>0</v>
      </c>
      <c r="AU68" s="3">
        <v>1</v>
      </c>
      <c r="AV68" s="3">
        <v>0</v>
      </c>
      <c r="AW68" s="10">
        <v>1</v>
      </c>
    </row>
    <row r="69" spans="1:49" x14ac:dyDescent="0.35">
      <c r="A69" s="27" t="s">
        <v>342</v>
      </c>
      <c r="B69" s="3" t="s">
        <v>167</v>
      </c>
      <c r="C69" s="4">
        <f t="shared" si="6"/>
        <v>0</v>
      </c>
      <c r="D69" s="4">
        <v>0</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16">
        <v>0</v>
      </c>
    </row>
    <row r="70" spans="1:49" x14ac:dyDescent="0.35">
      <c r="A70" s="27" t="s">
        <v>342</v>
      </c>
      <c r="B70" s="3" t="s">
        <v>132</v>
      </c>
      <c r="C70" s="4">
        <f t="shared" si="6"/>
        <v>0.76086956521739135</v>
      </c>
      <c r="D70" s="3">
        <v>1</v>
      </c>
      <c r="E70" s="3">
        <v>1</v>
      </c>
      <c r="F70" s="3">
        <v>0</v>
      </c>
      <c r="G70" s="3">
        <v>3</v>
      </c>
      <c r="H70" s="3">
        <v>1</v>
      </c>
      <c r="I70" s="3">
        <v>0</v>
      </c>
      <c r="J70" s="3">
        <v>1</v>
      </c>
      <c r="K70" s="3">
        <v>0</v>
      </c>
      <c r="L70" s="3">
        <v>0</v>
      </c>
      <c r="M70" s="3">
        <v>0</v>
      </c>
      <c r="N70" s="3">
        <v>3</v>
      </c>
      <c r="O70" s="3">
        <v>1</v>
      </c>
      <c r="P70" s="3">
        <v>0</v>
      </c>
      <c r="Q70" s="3">
        <v>2</v>
      </c>
      <c r="R70" s="3">
        <v>3</v>
      </c>
      <c r="S70" s="3">
        <v>4</v>
      </c>
      <c r="T70" s="3">
        <v>1</v>
      </c>
      <c r="U70" s="3">
        <v>1</v>
      </c>
      <c r="V70" s="3">
        <v>1</v>
      </c>
      <c r="W70" s="3">
        <v>1</v>
      </c>
      <c r="X70" s="3">
        <v>0</v>
      </c>
      <c r="Y70" s="3">
        <v>0</v>
      </c>
      <c r="Z70" s="3">
        <v>0</v>
      </c>
      <c r="AA70" s="3">
        <v>0</v>
      </c>
      <c r="AB70" s="3">
        <v>0</v>
      </c>
      <c r="AC70" s="3">
        <v>1</v>
      </c>
      <c r="AD70" s="3">
        <v>0</v>
      </c>
      <c r="AE70" s="3">
        <v>0</v>
      </c>
      <c r="AF70" s="3">
        <v>0</v>
      </c>
      <c r="AG70" s="3">
        <v>0</v>
      </c>
      <c r="AH70" s="3">
        <v>1</v>
      </c>
      <c r="AI70" s="3">
        <v>0</v>
      </c>
      <c r="AJ70" s="3">
        <v>0</v>
      </c>
      <c r="AK70" s="3">
        <v>1</v>
      </c>
      <c r="AL70" s="3">
        <v>0</v>
      </c>
      <c r="AM70" s="3">
        <v>2</v>
      </c>
      <c r="AN70" s="3">
        <v>3</v>
      </c>
      <c r="AO70" s="3">
        <v>0</v>
      </c>
      <c r="AP70" s="3">
        <v>1</v>
      </c>
      <c r="AQ70" s="3">
        <v>0</v>
      </c>
      <c r="AR70" s="3">
        <v>0</v>
      </c>
      <c r="AS70" s="3">
        <v>0</v>
      </c>
      <c r="AT70" s="3">
        <v>0</v>
      </c>
      <c r="AU70" s="3">
        <v>1</v>
      </c>
      <c r="AV70" s="3">
        <v>0</v>
      </c>
      <c r="AW70" s="10">
        <v>1</v>
      </c>
    </row>
    <row r="71" spans="1:49" x14ac:dyDescent="0.35">
      <c r="A71" s="27" t="s">
        <v>338</v>
      </c>
      <c r="B71" s="3" t="s">
        <v>162</v>
      </c>
      <c r="C71" s="145">
        <f t="shared" si="6"/>
        <v>14.152173913043478</v>
      </c>
      <c r="D71" s="145">
        <v>22</v>
      </c>
      <c r="E71" s="145">
        <v>20</v>
      </c>
      <c r="F71" s="145">
        <v>0</v>
      </c>
      <c r="G71" s="145">
        <v>0</v>
      </c>
      <c r="H71" s="145">
        <v>0</v>
      </c>
      <c r="I71" s="145">
        <v>0</v>
      </c>
      <c r="J71" s="145">
        <v>0</v>
      </c>
      <c r="K71" s="145">
        <v>0</v>
      </c>
      <c r="L71" s="145">
        <v>0</v>
      </c>
      <c r="M71" s="145">
        <v>0</v>
      </c>
      <c r="N71" s="145">
        <v>0</v>
      </c>
      <c r="O71" s="145">
        <v>0</v>
      </c>
      <c r="P71" s="145">
        <v>8</v>
      </c>
      <c r="Q71" s="145">
        <v>0</v>
      </c>
      <c r="R71" s="145">
        <v>100</v>
      </c>
      <c r="S71" s="145">
        <v>100</v>
      </c>
      <c r="T71" s="145">
        <v>100</v>
      </c>
      <c r="U71" s="145">
        <v>50</v>
      </c>
      <c r="V71" s="145">
        <v>0</v>
      </c>
      <c r="W71" s="145">
        <v>0</v>
      </c>
      <c r="X71" s="145">
        <v>0</v>
      </c>
      <c r="Y71" s="145">
        <v>0</v>
      </c>
      <c r="Z71" s="145">
        <v>0</v>
      </c>
      <c r="AA71" s="145">
        <v>3</v>
      </c>
      <c r="AB71" s="145">
        <v>0</v>
      </c>
      <c r="AC71" s="145">
        <v>0</v>
      </c>
      <c r="AD71" s="145">
        <v>0</v>
      </c>
      <c r="AE71" s="145">
        <v>0</v>
      </c>
      <c r="AF71" s="145">
        <v>0</v>
      </c>
      <c r="AG71" s="145">
        <v>9</v>
      </c>
      <c r="AH71" s="145">
        <v>8</v>
      </c>
      <c r="AI71" s="145">
        <v>9</v>
      </c>
      <c r="AJ71" s="145">
        <v>0</v>
      </c>
      <c r="AK71" s="145">
        <v>8</v>
      </c>
      <c r="AL71" s="145">
        <v>0</v>
      </c>
      <c r="AM71" s="145">
        <v>7</v>
      </c>
      <c r="AN71" s="145">
        <v>0</v>
      </c>
      <c r="AO71" s="145">
        <v>8</v>
      </c>
      <c r="AP71" s="145">
        <v>14</v>
      </c>
      <c r="AQ71" s="145">
        <v>80</v>
      </c>
      <c r="AR71" s="145">
        <v>55</v>
      </c>
      <c r="AS71" s="145">
        <v>17</v>
      </c>
      <c r="AT71" s="145">
        <v>0</v>
      </c>
      <c r="AU71" s="145">
        <v>12</v>
      </c>
      <c r="AV71" s="145">
        <v>9</v>
      </c>
      <c r="AW71" s="195">
        <v>12</v>
      </c>
    </row>
    <row r="72" spans="1:49" x14ac:dyDescent="0.35">
      <c r="A72" s="27" t="s">
        <v>338</v>
      </c>
      <c r="B72" s="3" t="s">
        <v>166</v>
      </c>
      <c r="C72" s="145">
        <f t="shared" si="6"/>
        <v>10.782608695652174</v>
      </c>
      <c r="D72" s="145">
        <v>22</v>
      </c>
      <c r="E72" s="145">
        <v>10</v>
      </c>
      <c r="F72" s="145">
        <v>0</v>
      </c>
      <c r="G72" s="145">
        <v>0</v>
      </c>
      <c r="H72" s="145">
        <v>0</v>
      </c>
      <c r="I72" s="145">
        <v>0</v>
      </c>
      <c r="J72" s="145">
        <v>0</v>
      </c>
      <c r="K72" s="145">
        <v>0</v>
      </c>
      <c r="L72" s="145">
        <v>0</v>
      </c>
      <c r="M72" s="145">
        <v>0</v>
      </c>
      <c r="N72" s="145">
        <v>0</v>
      </c>
      <c r="O72" s="145">
        <v>0</v>
      </c>
      <c r="P72" s="145">
        <v>8</v>
      </c>
      <c r="Q72" s="145">
        <v>0</v>
      </c>
      <c r="R72" s="145">
        <v>100</v>
      </c>
      <c r="S72" s="145">
        <v>50</v>
      </c>
      <c r="T72" s="145">
        <v>50</v>
      </c>
      <c r="U72" s="145">
        <v>25</v>
      </c>
      <c r="V72" s="145">
        <v>0</v>
      </c>
      <c r="W72" s="145">
        <v>0</v>
      </c>
      <c r="X72" s="145">
        <v>0</v>
      </c>
      <c r="Y72" s="145">
        <v>0</v>
      </c>
      <c r="Z72" s="145">
        <v>0</v>
      </c>
      <c r="AA72" s="145">
        <v>3</v>
      </c>
      <c r="AB72" s="145">
        <v>0</v>
      </c>
      <c r="AC72" s="145">
        <v>0</v>
      </c>
      <c r="AD72" s="145">
        <v>0</v>
      </c>
      <c r="AE72" s="145">
        <v>0</v>
      </c>
      <c r="AF72" s="145">
        <v>0</v>
      </c>
      <c r="AG72" s="145">
        <v>9</v>
      </c>
      <c r="AH72" s="145">
        <v>8</v>
      </c>
      <c r="AI72" s="145">
        <v>5</v>
      </c>
      <c r="AJ72" s="145">
        <v>0</v>
      </c>
      <c r="AK72" s="145">
        <v>4</v>
      </c>
      <c r="AL72" s="145">
        <v>0</v>
      </c>
      <c r="AM72" s="145">
        <v>7</v>
      </c>
      <c r="AN72" s="145">
        <v>0</v>
      </c>
      <c r="AO72" s="145">
        <v>8</v>
      </c>
      <c r="AP72" s="145">
        <v>14</v>
      </c>
      <c r="AQ72" s="145">
        <v>80</v>
      </c>
      <c r="AR72" s="145">
        <v>55</v>
      </c>
      <c r="AS72" s="145">
        <v>17</v>
      </c>
      <c r="AT72" s="145">
        <v>0</v>
      </c>
      <c r="AU72" s="145">
        <v>6</v>
      </c>
      <c r="AV72" s="145">
        <v>9</v>
      </c>
      <c r="AW72" s="195">
        <v>6</v>
      </c>
    </row>
    <row r="73" spans="1:49" x14ac:dyDescent="0.35">
      <c r="A73" s="27" t="s">
        <v>338</v>
      </c>
      <c r="B73" s="3" t="s">
        <v>133</v>
      </c>
      <c r="C73" s="4">
        <f t="shared" si="6"/>
        <v>0</v>
      </c>
      <c r="D73" s="3">
        <v>0</v>
      </c>
      <c r="E73" s="3">
        <v>0</v>
      </c>
      <c r="F73" s="3">
        <v>0</v>
      </c>
      <c r="G73" s="3">
        <v>0</v>
      </c>
      <c r="H73" s="3">
        <v>0</v>
      </c>
      <c r="I73" s="3">
        <v>0</v>
      </c>
      <c r="J73" s="3">
        <v>0</v>
      </c>
      <c r="K73" s="3">
        <v>0</v>
      </c>
      <c r="L73" s="3">
        <v>0</v>
      </c>
      <c r="M73" s="3">
        <v>0</v>
      </c>
      <c r="N73" s="3">
        <v>0</v>
      </c>
      <c r="O73" s="3">
        <v>0</v>
      </c>
      <c r="P73" s="3">
        <v>0</v>
      </c>
      <c r="Q73" s="3">
        <v>0</v>
      </c>
      <c r="R73" s="3">
        <v>0</v>
      </c>
      <c r="S73" s="3">
        <v>0</v>
      </c>
      <c r="T73" s="3">
        <v>0</v>
      </c>
      <c r="U73" s="3">
        <v>0</v>
      </c>
      <c r="V73" s="3">
        <v>0</v>
      </c>
      <c r="W73" s="3">
        <v>0</v>
      </c>
      <c r="X73" s="3">
        <v>0</v>
      </c>
      <c r="Y73" s="3">
        <v>0</v>
      </c>
      <c r="Z73" s="3">
        <v>0</v>
      </c>
      <c r="AA73" s="3">
        <v>0</v>
      </c>
      <c r="AB73" s="3">
        <v>0</v>
      </c>
      <c r="AC73" s="3">
        <v>0</v>
      </c>
      <c r="AD73" s="3">
        <v>0</v>
      </c>
      <c r="AE73" s="3">
        <v>0</v>
      </c>
      <c r="AF73" s="3">
        <v>0</v>
      </c>
      <c r="AG73" s="3">
        <v>0</v>
      </c>
      <c r="AH73" s="3">
        <v>0</v>
      </c>
      <c r="AI73" s="3">
        <v>0</v>
      </c>
      <c r="AJ73" s="3">
        <v>0</v>
      </c>
      <c r="AK73" s="3">
        <v>0</v>
      </c>
      <c r="AL73" s="3">
        <v>0</v>
      </c>
      <c r="AM73" s="3">
        <v>0</v>
      </c>
      <c r="AN73" s="3">
        <v>0</v>
      </c>
      <c r="AO73" s="3">
        <v>0</v>
      </c>
      <c r="AP73" s="3">
        <v>0</v>
      </c>
      <c r="AQ73" s="3">
        <v>0</v>
      </c>
      <c r="AR73" s="3">
        <v>0</v>
      </c>
      <c r="AS73" s="3">
        <v>0</v>
      </c>
      <c r="AT73" s="3">
        <v>0</v>
      </c>
      <c r="AU73" s="3">
        <v>0</v>
      </c>
      <c r="AV73" s="3">
        <v>0</v>
      </c>
      <c r="AW73" s="10">
        <v>0</v>
      </c>
    </row>
    <row r="74" spans="1:49" x14ac:dyDescent="0.35">
      <c r="A74" s="27" t="s">
        <v>338</v>
      </c>
      <c r="B74" s="3" t="s">
        <v>167</v>
      </c>
      <c r="C74" s="4">
        <f t="shared" si="6"/>
        <v>0</v>
      </c>
      <c r="D74" s="4">
        <v>0</v>
      </c>
      <c r="E74" s="4">
        <v>0</v>
      </c>
      <c r="F74" s="4">
        <v>0</v>
      </c>
      <c r="G74" s="4">
        <v>0</v>
      </c>
      <c r="H74" s="4">
        <v>0</v>
      </c>
      <c r="I74" s="4">
        <v>0</v>
      </c>
      <c r="J74" s="4">
        <v>0</v>
      </c>
      <c r="K74" s="4">
        <v>0</v>
      </c>
      <c r="L74" s="4">
        <v>0</v>
      </c>
      <c r="M74" s="4">
        <v>0</v>
      </c>
      <c r="N74" s="4">
        <v>0</v>
      </c>
      <c r="O74" s="4">
        <v>0</v>
      </c>
      <c r="P74" s="4">
        <v>0</v>
      </c>
      <c r="Q74" s="4">
        <v>0</v>
      </c>
      <c r="R74" s="4">
        <v>0</v>
      </c>
      <c r="S74" s="4">
        <v>0</v>
      </c>
      <c r="T74" s="4">
        <v>0</v>
      </c>
      <c r="U74" s="4">
        <v>0</v>
      </c>
      <c r="V74" s="4">
        <v>0</v>
      </c>
      <c r="W74" s="4">
        <v>0</v>
      </c>
      <c r="X74" s="4">
        <v>0</v>
      </c>
      <c r="Y74" s="4">
        <v>0</v>
      </c>
      <c r="Z74" s="4">
        <v>0</v>
      </c>
      <c r="AA74" s="4">
        <v>0</v>
      </c>
      <c r="AB74" s="4">
        <v>0</v>
      </c>
      <c r="AC74" s="4">
        <v>0</v>
      </c>
      <c r="AD74" s="4">
        <v>0</v>
      </c>
      <c r="AE74" s="4">
        <v>0</v>
      </c>
      <c r="AF74" s="4">
        <v>0</v>
      </c>
      <c r="AG74" s="4">
        <v>0</v>
      </c>
      <c r="AH74" s="4">
        <v>0</v>
      </c>
      <c r="AI74" s="4">
        <v>0</v>
      </c>
      <c r="AJ74" s="4">
        <v>0</v>
      </c>
      <c r="AK74" s="4">
        <v>0</v>
      </c>
      <c r="AL74" s="4">
        <v>0</v>
      </c>
      <c r="AM74" s="4">
        <v>0</v>
      </c>
      <c r="AN74" s="4">
        <v>0</v>
      </c>
      <c r="AO74" s="4">
        <v>0</v>
      </c>
      <c r="AP74" s="4">
        <v>0</v>
      </c>
      <c r="AQ74" s="4">
        <v>0</v>
      </c>
      <c r="AR74" s="4">
        <v>0</v>
      </c>
      <c r="AS74" s="4">
        <v>0</v>
      </c>
      <c r="AT74" s="4">
        <v>0</v>
      </c>
      <c r="AU74" s="4">
        <v>0</v>
      </c>
      <c r="AV74" s="4">
        <v>0</v>
      </c>
      <c r="AW74" s="16">
        <v>0</v>
      </c>
    </row>
    <row r="75" spans="1:49" x14ac:dyDescent="0.35">
      <c r="A75" s="27" t="s">
        <v>338</v>
      </c>
      <c r="B75" s="3" t="s">
        <v>132</v>
      </c>
      <c r="C75" s="4">
        <f t="shared" si="6"/>
        <v>0.63043478260869568</v>
      </c>
      <c r="D75" s="3">
        <v>1</v>
      </c>
      <c r="E75" s="3">
        <v>2</v>
      </c>
      <c r="F75" s="3">
        <v>0</v>
      </c>
      <c r="G75" s="3">
        <v>0</v>
      </c>
      <c r="H75" s="3">
        <v>0</v>
      </c>
      <c r="I75" s="3">
        <v>0</v>
      </c>
      <c r="J75" s="3">
        <v>0</v>
      </c>
      <c r="K75" s="3">
        <v>0</v>
      </c>
      <c r="L75" s="3">
        <v>0</v>
      </c>
      <c r="M75" s="3">
        <v>0</v>
      </c>
      <c r="N75" s="3">
        <v>0</v>
      </c>
      <c r="O75" s="3">
        <v>0</v>
      </c>
      <c r="P75" s="3">
        <v>1</v>
      </c>
      <c r="Q75" s="3">
        <v>0</v>
      </c>
      <c r="R75" s="3">
        <v>1</v>
      </c>
      <c r="S75" s="3">
        <v>2</v>
      </c>
      <c r="T75" s="3">
        <v>2</v>
      </c>
      <c r="U75" s="3">
        <v>2</v>
      </c>
      <c r="V75" s="3">
        <v>0</v>
      </c>
      <c r="W75" s="3">
        <v>0</v>
      </c>
      <c r="X75" s="3">
        <v>0</v>
      </c>
      <c r="Y75" s="3">
        <v>0</v>
      </c>
      <c r="Z75" s="3">
        <v>0</v>
      </c>
      <c r="AA75" s="3">
        <v>1</v>
      </c>
      <c r="AB75" s="3">
        <v>0</v>
      </c>
      <c r="AC75" s="3">
        <v>0</v>
      </c>
      <c r="AD75" s="3">
        <v>0</v>
      </c>
      <c r="AE75" s="3">
        <v>0</v>
      </c>
      <c r="AF75" s="3">
        <v>0</v>
      </c>
      <c r="AG75" s="3">
        <v>1</v>
      </c>
      <c r="AH75" s="3">
        <v>1</v>
      </c>
      <c r="AI75" s="3">
        <v>2</v>
      </c>
      <c r="AJ75" s="3">
        <v>0</v>
      </c>
      <c r="AK75" s="3">
        <v>2</v>
      </c>
      <c r="AL75" s="3">
        <v>0</v>
      </c>
      <c r="AM75" s="3">
        <v>1</v>
      </c>
      <c r="AN75" s="3">
        <v>0</v>
      </c>
      <c r="AO75" s="3">
        <v>1</v>
      </c>
      <c r="AP75" s="3">
        <v>1</v>
      </c>
      <c r="AQ75" s="3">
        <v>1</v>
      </c>
      <c r="AR75" s="3">
        <v>1</v>
      </c>
      <c r="AS75" s="3">
        <v>1</v>
      </c>
      <c r="AT75" s="3">
        <v>0</v>
      </c>
      <c r="AU75" s="3">
        <v>2</v>
      </c>
      <c r="AV75" s="3">
        <v>1</v>
      </c>
      <c r="AW75" s="10">
        <v>2</v>
      </c>
    </row>
    <row r="76" spans="1:49" s="42" customFormat="1" x14ac:dyDescent="0.35">
      <c r="A76" s="54" t="s">
        <v>339</v>
      </c>
      <c r="B76" s="21" t="s">
        <v>162</v>
      </c>
      <c r="C76" s="145">
        <f t="shared" si="6"/>
        <v>260341.76086956522</v>
      </c>
      <c r="D76" s="145">
        <v>273016</v>
      </c>
      <c r="E76" s="145">
        <v>243714</v>
      </c>
      <c r="F76" s="145">
        <v>263813</v>
      </c>
      <c r="G76" s="145">
        <v>237003</v>
      </c>
      <c r="H76" s="145">
        <v>276701</v>
      </c>
      <c r="I76" s="145">
        <v>267524</v>
      </c>
      <c r="J76" s="145">
        <v>238050</v>
      </c>
      <c r="K76" s="145">
        <v>279733</v>
      </c>
      <c r="L76" s="145">
        <v>246364</v>
      </c>
      <c r="M76" s="145">
        <v>273075</v>
      </c>
      <c r="N76" s="145">
        <v>268733</v>
      </c>
      <c r="O76" s="145">
        <v>248254</v>
      </c>
      <c r="P76" s="145">
        <v>318402</v>
      </c>
      <c r="Q76" s="145">
        <v>267462</v>
      </c>
      <c r="R76" s="145">
        <v>301720</v>
      </c>
      <c r="S76" s="145">
        <v>303053</v>
      </c>
      <c r="T76" s="145">
        <v>316248</v>
      </c>
      <c r="U76" s="145">
        <v>302221</v>
      </c>
      <c r="V76" s="145">
        <v>291659</v>
      </c>
      <c r="W76" s="145">
        <v>296919</v>
      </c>
      <c r="X76" s="145">
        <v>269524</v>
      </c>
      <c r="Y76" s="145">
        <v>314229</v>
      </c>
      <c r="Z76" s="145">
        <v>266659</v>
      </c>
      <c r="AA76" s="145">
        <v>261098</v>
      </c>
      <c r="AB76" s="145">
        <v>326891</v>
      </c>
      <c r="AC76" s="145">
        <v>288056</v>
      </c>
      <c r="AD76" s="145">
        <v>323286</v>
      </c>
      <c r="AE76" s="145">
        <v>337855</v>
      </c>
      <c r="AF76" s="145">
        <v>332586</v>
      </c>
      <c r="AG76" s="145">
        <v>320672</v>
      </c>
      <c r="AH76" s="145">
        <v>312660</v>
      </c>
      <c r="AI76" s="145">
        <v>310237</v>
      </c>
      <c r="AJ76" s="145">
        <v>296034</v>
      </c>
      <c r="AK76" s="145">
        <v>294831</v>
      </c>
      <c r="AL76" s="145">
        <v>254152</v>
      </c>
      <c r="AM76" s="145">
        <v>262614</v>
      </c>
      <c r="AN76" s="145">
        <v>310706</v>
      </c>
      <c r="AO76" s="145">
        <v>244737</v>
      </c>
      <c r="AP76" s="145">
        <v>182562</v>
      </c>
      <c r="AQ76" s="145">
        <v>87861</v>
      </c>
      <c r="AR76" s="145">
        <v>111495</v>
      </c>
      <c r="AS76" s="145">
        <v>115662</v>
      </c>
      <c r="AT76" s="145">
        <v>138543</v>
      </c>
      <c r="AU76" s="145">
        <v>161642</v>
      </c>
      <c r="AV76" s="145">
        <v>172846</v>
      </c>
      <c r="AW76" s="195">
        <v>164619</v>
      </c>
    </row>
    <row r="77" spans="1:49" x14ac:dyDescent="0.35">
      <c r="A77" s="27" t="s">
        <v>339</v>
      </c>
      <c r="B77" s="3" t="s">
        <v>166</v>
      </c>
      <c r="C77" s="145">
        <f t="shared" si="6"/>
        <v>376.67391304347825</v>
      </c>
      <c r="D77" s="145">
        <v>336</v>
      </c>
      <c r="E77" s="145">
        <v>325</v>
      </c>
      <c r="F77" s="145">
        <v>341</v>
      </c>
      <c r="G77" s="145">
        <v>327</v>
      </c>
      <c r="H77" s="145">
        <v>369</v>
      </c>
      <c r="I77" s="145">
        <v>365</v>
      </c>
      <c r="J77" s="145">
        <v>349</v>
      </c>
      <c r="K77" s="145">
        <v>369</v>
      </c>
      <c r="L77" s="145">
        <v>334</v>
      </c>
      <c r="M77" s="145">
        <v>360</v>
      </c>
      <c r="N77" s="145">
        <v>374</v>
      </c>
      <c r="O77" s="145">
        <v>335</v>
      </c>
      <c r="P77" s="145">
        <v>369</v>
      </c>
      <c r="Q77" s="145">
        <v>346</v>
      </c>
      <c r="R77" s="145">
        <v>387</v>
      </c>
      <c r="S77" s="145">
        <v>400</v>
      </c>
      <c r="T77" s="145">
        <v>419</v>
      </c>
      <c r="U77" s="145">
        <v>399</v>
      </c>
      <c r="V77" s="145">
        <v>397</v>
      </c>
      <c r="W77" s="145">
        <v>399</v>
      </c>
      <c r="X77" s="145">
        <v>371</v>
      </c>
      <c r="Y77" s="145">
        <v>411</v>
      </c>
      <c r="Z77" s="145">
        <v>367</v>
      </c>
      <c r="AA77" s="145">
        <v>370</v>
      </c>
      <c r="AB77" s="145">
        <v>419</v>
      </c>
      <c r="AC77" s="145">
        <v>387</v>
      </c>
      <c r="AD77" s="145">
        <v>417</v>
      </c>
      <c r="AE77" s="145">
        <v>434</v>
      </c>
      <c r="AF77" s="145">
        <v>411</v>
      </c>
      <c r="AG77" s="145">
        <v>409</v>
      </c>
      <c r="AH77" s="145">
        <v>424</v>
      </c>
      <c r="AI77" s="145">
        <v>410</v>
      </c>
      <c r="AJ77" s="145">
        <v>394</v>
      </c>
      <c r="AK77" s="145">
        <v>417</v>
      </c>
      <c r="AL77" s="145">
        <v>402</v>
      </c>
      <c r="AM77" s="145">
        <v>387</v>
      </c>
      <c r="AN77" s="145">
        <v>403</v>
      </c>
      <c r="AO77" s="145">
        <v>367</v>
      </c>
      <c r="AP77" s="145">
        <v>318</v>
      </c>
      <c r="AQ77" s="145">
        <v>422</v>
      </c>
      <c r="AR77" s="145">
        <v>422</v>
      </c>
      <c r="AS77" s="145">
        <v>324</v>
      </c>
      <c r="AT77" s="145">
        <v>321</v>
      </c>
      <c r="AU77" s="145">
        <v>345</v>
      </c>
      <c r="AV77" s="145">
        <v>343</v>
      </c>
      <c r="AW77" s="195">
        <v>332</v>
      </c>
    </row>
    <row r="78" spans="1:49" x14ac:dyDescent="0.35">
      <c r="A78" s="27" t="s">
        <v>339</v>
      </c>
      <c r="B78" s="3" t="s">
        <v>133</v>
      </c>
      <c r="C78" s="4">
        <f t="shared" si="6"/>
        <v>4606.804347826087</v>
      </c>
      <c r="D78" s="4">
        <v>5273</v>
      </c>
      <c r="E78" s="4">
        <v>4827</v>
      </c>
      <c r="F78" s="4">
        <v>5186</v>
      </c>
      <c r="G78" s="4">
        <v>4718</v>
      </c>
      <c r="H78" s="4">
        <v>5176</v>
      </c>
      <c r="I78" s="4">
        <v>4964</v>
      </c>
      <c r="J78" s="4">
        <v>4509</v>
      </c>
      <c r="K78" s="4">
        <v>5253</v>
      </c>
      <c r="L78" s="4">
        <v>4811</v>
      </c>
      <c r="M78" s="4">
        <v>5308</v>
      </c>
      <c r="N78" s="4">
        <v>4991</v>
      </c>
      <c r="O78" s="4">
        <v>4736</v>
      </c>
      <c r="P78" s="4">
        <v>5859</v>
      </c>
      <c r="Q78" s="4">
        <v>4909</v>
      </c>
      <c r="R78" s="4">
        <v>5555</v>
      </c>
      <c r="S78" s="4">
        <v>5405</v>
      </c>
      <c r="T78" s="4">
        <v>5684</v>
      </c>
      <c r="U78" s="4">
        <v>5353</v>
      </c>
      <c r="V78" s="4">
        <v>5118</v>
      </c>
      <c r="W78" s="4">
        <v>5301</v>
      </c>
      <c r="X78" s="4">
        <v>4676</v>
      </c>
      <c r="Y78" s="4">
        <v>5590</v>
      </c>
      <c r="Z78" s="4">
        <v>4851</v>
      </c>
      <c r="AA78" s="4">
        <v>4776</v>
      </c>
      <c r="AB78" s="4">
        <v>5303</v>
      </c>
      <c r="AC78" s="4">
        <v>4857</v>
      </c>
      <c r="AD78" s="4">
        <v>5518</v>
      </c>
      <c r="AE78" s="4">
        <v>5754</v>
      </c>
      <c r="AF78" s="4">
        <v>5650</v>
      </c>
      <c r="AG78" s="4">
        <v>5313</v>
      </c>
      <c r="AH78" s="4">
        <v>5433</v>
      </c>
      <c r="AI78" s="4">
        <v>5300</v>
      </c>
      <c r="AJ78" s="4">
        <v>4972</v>
      </c>
      <c r="AK78" s="4">
        <v>5048</v>
      </c>
      <c r="AL78" s="4">
        <v>4236</v>
      </c>
      <c r="AM78" s="4">
        <v>4262</v>
      </c>
      <c r="AN78" s="4">
        <v>5123</v>
      </c>
      <c r="AO78" s="4">
        <v>4191</v>
      </c>
      <c r="AP78" s="4">
        <v>3070</v>
      </c>
      <c r="AQ78" s="4">
        <v>1279</v>
      </c>
      <c r="AR78" s="4">
        <v>1483</v>
      </c>
      <c r="AS78" s="4">
        <v>1874</v>
      </c>
      <c r="AT78" s="4">
        <v>2214</v>
      </c>
      <c r="AU78" s="4">
        <v>2689</v>
      </c>
      <c r="AV78" s="4">
        <v>2801</v>
      </c>
      <c r="AW78" s="16">
        <v>2714</v>
      </c>
    </row>
    <row r="79" spans="1:49" x14ac:dyDescent="0.35">
      <c r="A79" s="27" t="s">
        <v>339</v>
      </c>
      <c r="B79" s="3" t="s">
        <v>167</v>
      </c>
      <c r="C79" s="4">
        <f t="shared" si="6"/>
        <v>98667.015376171315</v>
      </c>
      <c r="D79" s="4">
        <v>105530</v>
      </c>
      <c r="E79" s="4">
        <v>95199</v>
      </c>
      <c r="F79" s="4">
        <v>101897</v>
      </c>
      <c r="G79" s="4">
        <v>91608</v>
      </c>
      <c r="H79" s="4">
        <v>107370</v>
      </c>
      <c r="I79" s="4">
        <v>103765.26412940735</v>
      </c>
      <c r="J79" s="4">
        <v>92959</v>
      </c>
      <c r="K79" s="4">
        <v>109275.30068355783</v>
      </c>
      <c r="L79" s="4">
        <v>93766</v>
      </c>
      <c r="M79" s="4">
        <v>102895</v>
      </c>
      <c r="N79" s="4">
        <v>102427</v>
      </c>
      <c r="O79" s="4">
        <v>92790</v>
      </c>
      <c r="P79" s="4">
        <v>119675</v>
      </c>
      <c r="Q79" s="4">
        <v>100182</v>
      </c>
      <c r="R79" s="4">
        <v>112794</v>
      </c>
      <c r="S79" s="4">
        <v>114918.1424909153</v>
      </c>
      <c r="T79" s="4">
        <v>120519</v>
      </c>
      <c r="U79" s="4">
        <v>115855</v>
      </c>
      <c r="V79" s="4">
        <v>111276</v>
      </c>
      <c r="W79" s="4">
        <v>113624</v>
      </c>
      <c r="X79" s="4">
        <v>102554</v>
      </c>
      <c r="Y79" s="4">
        <v>118689</v>
      </c>
      <c r="Z79" s="4">
        <v>98790</v>
      </c>
      <c r="AA79" s="4">
        <v>96697</v>
      </c>
      <c r="AB79" s="4">
        <v>122194</v>
      </c>
      <c r="AC79" s="4">
        <v>107271</v>
      </c>
      <c r="AD79" s="4">
        <v>118960</v>
      </c>
      <c r="AE79" s="4">
        <v>125918</v>
      </c>
      <c r="AF79" s="4">
        <v>123098</v>
      </c>
      <c r="AG79" s="4">
        <v>119532</v>
      </c>
      <c r="AH79" s="4">
        <v>116101</v>
      </c>
      <c r="AI79" s="4">
        <v>116504</v>
      </c>
      <c r="AJ79" s="4">
        <v>110280</v>
      </c>
      <c r="AK79" s="4">
        <v>110210</v>
      </c>
      <c r="AL79" s="4">
        <v>95398</v>
      </c>
      <c r="AM79" s="4">
        <v>98513</v>
      </c>
      <c r="AN79" s="4">
        <v>115553</v>
      </c>
      <c r="AO79" s="4">
        <v>90180</v>
      </c>
      <c r="AP79" s="4">
        <v>66702</v>
      </c>
      <c r="AQ79" s="4">
        <v>31649</v>
      </c>
      <c r="AR79" s="4">
        <v>40696</v>
      </c>
      <c r="AS79" s="4">
        <v>45434</v>
      </c>
      <c r="AT79" s="4">
        <v>56546</v>
      </c>
      <c r="AU79" s="4">
        <v>64561</v>
      </c>
      <c r="AV79" s="4">
        <v>69618</v>
      </c>
      <c r="AW79" s="16">
        <v>68710</v>
      </c>
    </row>
    <row r="80" spans="1:49" ht="15" thickBot="1" x14ac:dyDescent="0.4">
      <c r="A80" s="7" t="s">
        <v>339</v>
      </c>
      <c r="B80" s="8" t="s">
        <v>132</v>
      </c>
      <c r="C80" s="22">
        <f t="shared" si="6"/>
        <v>689.304347826087</v>
      </c>
      <c r="D80" s="22">
        <v>812</v>
      </c>
      <c r="E80" s="22">
        <v>751</v>
      </c>
      <c r="F80" s="22">
        <v>773</v>
      </c>
      <c r="G80" s="22">
        <v>725</v>
      </c>
      <c r="H80" s="22">
        <v>750</v>
      </c>
      <c r="I80" s="22">
        <v>733</v>
      </c>
      <c r="J80" s="22">
        <v>683</v>
      </c>
      <c r="K80" s="22">
        <v>758</v>
      </c>
      <c r="L80" s="22">
        <v>737</v>
      </c>
      <c r="M80" s="22">
        <v>759</v>
      </c>
      <c r="N80" s="22">
        <v>719</v>
      </c>
      <c r="O80" s="22">
        <v>742</v>
      </c>
      <c r="P80" s="22">
        <v>863</v>
      </c>
      <c r="Q80" s="22">
        <v>774</v>
      </c>
      <c r="R80" s="22">
        <v>780</v>
      </c>
      <c r="S80" s="22">
        <v>757</v>
      </c>
      <c r="T80" s="22">
        <v>754</v>
      </c>
      <c r="U80" s="22">
        <v>758</v>
      </c>
      <c r="V80" s="22">
        <v>735</v>
      </c>
      <c r="W80" s="22">
        <v>744</v>
      </c>
      <c r="X80" s="22">
        <v>727</v>
      </c>
      <c r="Y80" s="22">
        <v>764</v>
      </c>
      <c r="Z80" s="22">
        <v>727</v>
      </c>
      <c r="AA80" s="22">
        <v>705</v>
      </c>
      <c r="AB80" s="22">
        <v>780</v>
      </c>
      <c r="AC80" s="22">
        <v>745</v>
      </c>
      <c r="AD80" s="22">
        <v>775</v>
      </c>
      <c r="AE80" s="22">
        <v>779</v>
      </c>
      <c r="AF80" s="22">
        <v>809</v>
      </c>
      <c r="AG80" s="22">
        <v>784</v>
      </c>
      <c r="AH80" s="22">
        <v>737</v>
      </c>
      <c r="AI80" s="22">
        <v>757</v>
      </c>
      <c r="AJ80" s="22">
        <v>752</v>
      </c>
      <c r="AK80" s="22">
        <v>707</v>
      </c>
      <c r="AL80" s="22">
        <v>633</v>
      </c>
      <c r="AM80" s="22">
        <v>679</v>
      </c>
      <c r="AN80" s="22">
        <v>771</v>
      </c>
      <c r="AO80" s="22">
        <v>667</v>
      </c>
      <c r="AP80" s="22">
        <v>574</v>
      </c>
      <c r="AQ80" s="8">
        <v>208</v>
      </c>
      <c r="AR80" s="8">
        <v>264</v>
      </c>
      <c r="AS80" s="22">
        <v>357</v>
      </c>
      <c r="AT80" s="22">
        <v>431</v>
      </c>
      <c r="AU80" s="22">
        <v>469</v>
      </c>
      <c r="AV80" s="22">
        <v>504</v>
      </c>
      <c r="AW80" s="178">
        <v>496</v>
      </c>
    </row>
    <row r="81" spans="1:49" s="2" customFormat="1" x14ac:dyDescent="0.3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row>
    <row r="82" spans="1:49" s="2" customFormat="1" x14ac:dyDescent="0.35">
      <c r="A82" s="51" t="s">
        <v>138</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row>
    <row r="84" spans="1:49" x14ac:dyDescent="0.35">
      <c r="A84" s="456" t="s">
        <v>171</v>
      </c>
      <c r="B84" s="456" t="s">
        <v>160</v>
      </c>
      <c r="C84" s="456" t="s">
        <v>153</v>
      </c>
      <c r="D84" s="14">
        <v>42736</v>
      </c>
      <c r="E84" s="14">
        <v>42767</v>
      </c>
      <c r="F84" s="14">
        <v>42795</v>
      </c>
      <c r="G84" s="14">
        <v>42826</v>
      </c>
      <c r="H84" s="14">
        <v>42856</v>
      </c>
      <c r="I84" s="14">
        <v>42887</v>
      </c>
      <c r="J84" s="14">
        <v>42917</v>
      </c>
      <c r="K84" s="14">
        <v>42948</v>
      </c>
      <c r="L84" s="14">
        <v>42979</v>
      </c>
      <c r="M84" s="14">
        <v>43009</v>
      </c>
      <c r="N84" s="14">
        <v>43040</v>
      </c>
      <c r="O84" s="14">
        <v>43070</v>
      </c>
      <c r="P84" s="14">
        <v>43101</v>
      </c>
      <c r="Q84" s="14">
        <v>43132</v>
      </c>
      <c r="R84" s="14">
        <v>43160</v>
      </c>
      <c r="S84" s="14">
        <v>43191</v>
      </c>
      <c r="T84" s="14">
        <v>43221</v>
      </c>
      <c r="U84" s="14">
        <v>43252</v>
      </c>
      <c r="V84" s="14">
        <v>43282</v>
      </c>
      <c r="W84" s="14">
        <v>43313</v>
      </c>
      <c r="X84" s="14">
        <v>43344</v>
      </c>
      <c r="Y84" s="14">
        <v>43374</v>
      </c>
      <c r="Z84" s="14">
        <v>43405</v>
      </c>
      <c r="AA84" s="14">
        <v>43435</v>
      </c>
      <c r="AB84" s="14">
        <v>43466</v>
      </c>
      <c r="AC84" s="14">
        <v>43497</v>
      </c>
      <c r="AD84" s="14">
        <v>43525</v>
      </c>
      <c r="AE84" s="14">
        <v>43556</v>
      </c>
      <c r="AF84" s="14">
        <v>43586</v>
      </c>
      <c r="AG84" s="14">
        <v>43617</v>
      </c>
      <c r="AH84" s="14">
        <v>43647</v>
      </c>
      <c r="AI84" s="14">
        <v>43678</v>
      </c>
      <c r="AJ84" s="14">
        <v>43709</v>
      </c>
      <c r="AK84" s="14">
        <v>43739</v>
      </c>
      <c r="AL84" s="14">
        <v>43770</v>
      </c>
      <c r="AM84" s="14">
        <v>43800</v>
      </c>
      <c r="AN84" s="14">
        <v>43831</v>
      </c>
      <c r="AO84" s="14">
        <v>43862</v>
      </c>
      <c r="AP84" s="14">
        <v>43891</v>
      </c>
      <c r="AQ84" s="14">
        <v>43922</v>
      </c>
      <c r="AR84" s="14">
        <v>43952</v>
      </c>
      <c r="AS84" s="14">
        <v>43983</v>
      </c>
      <c r="AT84" s="14">
        <v>44013</v>
      </c>
      <c r="AU84" s="14">
        <v>44044</v>
      </c>
      <c r="AV84" s="14">
        <v>44075</v>
      </c>
      <c r="AW84" s="15">
        <v>44105</v>
      </c>
    </row>
    <row r="85" spans="1:49" x14ac:dyDescent="0.35">
      <c r="A85" s="39" t="s">
        <v>356</v>
      </c>
      <c r="B85" s="3" t="s">
        <v>357</v>
      </c>
      <c r="C85" s="231">
        <f t="shared" ref="C85:C92" si="7">AVERAGE(D85:AW85)</f>
        <v>87.914565217391313</v>
      </c>
      <c r="D85" s="231">
        <v>1010</v>
      </c>
      <c r="E85" s="231">
        <v>476.4</v>
      </c>
      <c r="F85" s="231">
        <v>549.65</v>
      </c>
      <c r="G85" s="231">
        <v>0</v>
      </c>
      <c r="H85" s="231">
        <v>0</v>
      </c>
      <c r="I85" s="231">
        <v>0</v>
      </c>
      <c r="J85" s="231">
        <v>0</v>
      </c>
      <c r="K85" s="231">
        <v>0</v>
      </c>
      <c r="L85" s="231">
        <v>0</v>
      </c>
      <c r="M85" s="231">
        <v>0</v>
      </c>
      <c r="N85" s="231">
        <v>0</v>
      </c>
      <c r="O85" s="231">
        <v>0</v>
      </c>
      <c r="P85" s="231">
        <v>0</v>
      </c>
      <c r="Q85" s="231">
        <v>1749.02</v>
      </c>
      <c r="R85" s="231">
        <v>0</v>
      </c>
      <c r="S85" s="231">
        <v>0</v>
      </c>
      <c r="T85" s="231">
        <v>0</v>
      </c>
      <c r="U85" s="231">
        <v>0</v>
      </c>
      <c r="V85" s="231">
        <v>109</v>
      </c>
      <c r="W85" s="231">
        <v>0</v>
      </c>
      <c r="X85" s="231">
        <v>0</v>
      </c>
      <c r="Y85" s="231">
        <v>0</v>
      </c>
      <c r="Z85" s="231">
        <v>0</v>
      </c>
      <c r="AA85" s="231">
        <v>90</v>
      </c>
      <c r="AB85" s="231">
        <v>0</v>
      </c>
      <c r="AC85" s="231">
        <v>0</v>
      </c>
      <c r="AD85" s="231">
        <v>0</v>
      </c>
      <c r="AE85" s="231">
        <v>0</v>
      </c>
      <c r="AF85" s="231">
        <v>0</v>
      </c>
      <c r="AG85" s="231">
        <v>0</v>
      </c>
      <c r="AH85" s="231">
        <v>0</v>
      </c>
      <c r="AI85" s="231">
        <v>0</v>
      </c>
      <c r="AJ85" s="231">
        <v>60</v>
      </c>
      <c r="AK85" s="231">
        <v>0</v>
      </c>
      <c r="AL85" s="231">
        <v>0</v>
      </c>
      <c r="AM85" s="231">
        <v>0</v>
      </c>
      <c r="AN85" s="231">
        <v>0</v>
      </c>
      <c r="AO85" s="231">
        <v>0</v>
      </c>
      <c r="AP85" s="231">
        <v>0</v>
      </c>
      <c r="AQ85" s="231">
        <v>0</v>
      </c>
      <c r="AR85" s="231">
        <v>0</v>
      </c>
      <c r="AS85" s="231">
        <v>0</v>
      </c>
      <c r="AT85" s="231">
        <v>0</v>
      </c>
      <c r="AU85" s="231">
        <v>0</v>
      </c>
      <c r="AV85" s="231">
        <v>0</v>
      </c>
      <c r="AW85" s="231">
        <v>0</v>
      </c>
    </row>
    <row r="86" spans="1:49" x14ac:dyDescent="0.35">
      <c r="A86" s="39" t="s">
        <v>358</v>
      </c>
      <c r="B86" s="3" t="s">
        <v>357</v>
      </c>
      <c r="C86" s="231">
        <f t="shared" si="7"/>
        <v>269.99086956521734</v>
      </c>
      <c r="D86" s="231">
        <v>0</v>
      </c>
      <c r="E86" s="231">
        <v>0</v>
      </c>
      <c r="F86" s="231">
        <v>0</v>
      </c>
      <c r="G86" s="231">
        <v>0</v>
      </c>
      <c r="H86" s="231">
        <v>108.04</v>
      </c>
      <c r="I86" s="231">
        <v>217.42</v>
      </c>
      <c r="J86" s="231">
        <v>0</v>
      </c>
      <c r="K86" s="231">
        <v>0</v>
      </c>
      <c r="L86" s="231">
        <v>101.46</v>
      </c>
      <c r="M86" s="231">
        <v>0</v>
      </c>
      <c r="N86" s="231">
        <v>101.46</v>
      </c>
      <c r="O86" s="231">
        <v>0</v>
      </c>
      <c r="P86" s="231">
        <v>0</v>
      </c>
      <c r="Q86" s="231">
        <v>194.42</v>
      </c>
      <c r="R86" s="231">
        <v>0</v>
      </c>
      <c r="S86" s="231">
        <v>0</v>
      </c>
      <c r="T86" s="231">
        <v>0</v>
      </c>
      <c r="U86" s="231">
        <v>0</v>
      </c>
      <c r="V86" s="231">
        <v>163.63999999999999</v>
      </c>
      <c r="W86" s="231">
        <v>379.2</v>
      </c>
      <c r="X86" s="231">
        <v>332.69</v>
      </c>
      <c r="Y86" s="231">
        <v>619.78</v>
      </c>
      <c r="Z86" s="231">
        <v>574.17999999999995</v>
      </c>
      <c r="AA86" s="231">
        <v>1</v>
      </c>
      <c r="AB86" s="231">
        <v>375.1</v>
      </c>
      <c r="AC86" s="231">
        <v>0</v>
      </c>
      <c r="AD86" s="231">
        <v>918.62</v>
      </c>
      <c r="AE86" s="231">
        <v>652.61</v>
      </c>
      <c r="AF86" s="231">
        <v>288.27999999999997</v>
      </c>
      <c r="AG86" s="231">
        <v>922.29</v>
      </c>
      <c r="AH86" s="231">
        <v>650.48</v>
      </c>
      <c r="AI86" s="231">
        <v>595.29</v>
      </c>
      <c r="AJ86" s="231">
        <v>167.58</v>
      </c>
      <c r="AK86" s="231">
        <v>1207.23</v>
      </c>
      <c r="AL86" s="231">
        <v>55.86</v>
      </c>
      <c r="AM86" s="231">
        <v>837.9</v>
      </c>
      <c r="AN86" s="145">
        <v>487.07</v>
      </c>
      <c r="AO86" s="145">
        <v>692.28</v>
      </c>
      <c r="AP86" s="145">
        <v>509.52</v>
      </c>
      <c r="AQ86" s="145">
        <v>944.04</v>
      </c>
      <c r="AR86" s="145">
        <v>0</v>
      </c>
      <c r="AS86" s="145">
        <v>0</v>
      </c>
      <c r="AT86" s="145">
        <v>90.48</v>
      </c>
      <c r="AU86" s="145">
        <v>0</v>
      </c>
      <c r="AV86" s="145">
        <v>0</v>
      </c>
      <c r="AW86" s="145">
        <v>231.66</v>
      </c>
    </row>
    <row r="87" spans="1:49" x14ac:dyDescent="0.35">
      <c r="A87" s="39" t="s">
        <v>359</v>
      </c>
      <c r="B87" s="3" t="s">
        <v>357</v>
      </c>
      <c r="C87" s="231">
        <f t="shared" si="7"/>
        <v>87.40543478260868</v>
      </c>
      <c r="D87" s="231">
        <v>40.35</v>
      </c>
      <c r="E87" s="231">
        <v>49.71</v>
      </c>
      <c r="F87" s="231">
        <v>11.64</v>
      </c>
      <c r="G87" s="231">
        <v>0</v>
      </c>
      <c r="H87" s="231">
        <v>45.89</v>
      </c>
      <c r="I87" s="231">
        <v>71.900000000000006</v>
      </c>
      <c r="J87" s="231">
        <v>81.540000000000006</v>
      </c>
      <c r="K87" s="231">
        <v>82.71</v>
      </c>
      <c r="L87" s="231">
        <v>30.63</v>
      </c>
      <c r="M87" s="231">
        <v>61.45</v>
      </c>
      <c r="N87" s="231">
        <v>19.510000000000002</v>
      </c>
      <c r="O87" s="231">
        <v>46.35</v>
      </c>
      <c r="P87" s="231">
        <v>7.66</v>
      </c>
      <c r="Q87" s="231">
        <v>125.36</v>
      </c>
      <c r="R87" s="231">
        <v>9.6999999999999993</v>
      </c>
      <c r="S87" s="231">
        <v>63.49</v>
      </c>
      <c r="T87" s="231">
        <v>186.01</v>
      </c>
      <c r="U87" s="231">
        <v>140.97999999999999</v>
      </c>
      <c r="V87" s="231">
        <v>42.58</v>
      </c>
      <c r="W87" s="231">
        <v>140.79</v>
      </c>
      <c r="X87" s="231">
        <v>194.83</v>
      </c>
      <c r="Y87" s="231">
        <v>103.81</v>
      </c>
      <c r="Z87" s="231">
        <v>120.63</v>
      </c>
      <c r="AA87" s="231">
        <v>83.82</v>
      </c>
      <c r="AB87" s="231">
        <v>94.15</v>
      </c>
      <c r="AC87" s="231">
        <v>74.239999999999995</v>
      </c>
      <c r="AD87" s="231">
        <v>210.53</v>
      </c>
      <c r="AE87" s="231">
        <v>198.29</v>
      </c>
      <c r="AF87" s="231">
        <v>113.37</v>
      </c>
      <c r="AG87" s="231">
        <v>203.73</v>
      </c>
      <c r="AH87" s="231">
        <v>70.069999999999993</v>
      </c>
      <c r="AI87" s="231">
        <v>335.55</v>
      </c>
      <c r="AJ87" s="231">
        <v>82.27</v>
      </c>
      <c r="AK87" s="231">
        <v>294.68</v>
      </c>
      <c r="AL87" s="231">
        <v>37</v>
      </c>
      <c r="AM87" s="231">
        <v>116.31</v>
      </c>
      <c r="AN87" s="145">
        <v>81.14</v>
      </c>
      <c r="AO87" s="145">
        <v>86.81</v>
      </c>
      <c r="AP87" s="145">
        <v>78.099999999999994</v>
      </c>
      <c r="AQ87" s="145">
        <v>63.6</v>
      </c>
      <c r="AR87" s="145">
        <v>2.38</v>
      </c>
      <c r="AS87" s="145">
        <v>21.12</v>
      </c>
      <c r="AT87" s="145">
        <v>27.5</v>
      </c>
      <c r="AU87" s="145">
        <v>0</v>
      </c>
      <c r="AV87" s="145">
        <v>0</v>
      </c>
      <c r="AW87" s="145">
        <v>68.47</v>
      </c>
    </row>
    <row r="88" spans="1:49" x14ac:dyDescent="0.35">
      <c r="A88" s="39" t="s">
        <v>360</v>
      </c>
      <c r="B88" s="3" t="s">
        <v>357</v>
      </c>
      <c r="C88" s="231">
        <f t="shared" si="7"/>
        <v>3252.3523913043477</v>
      </c>
      <c r="D88" s="231">
        <v>3372.48</v>
      </c>
      <c r="E88" s="231">
        <v>3384.16</v>
      </c>
      <c r="F88" s="231">
        <v>3484.66</v>
      </c>
      <c r="G88" s="231">
        <v>3237.14</v>
      </c>
      <c r="H88" s="231">
        <v>3829.49</v>
      </c>
      <c r="I88" s="231">
        <v>4069.86</v>
      </c>
      <c r="J88" s="231">
        <v>2879.68</v>
      </c>
      <c r="K88" s="231">
        <v>3650.18</v>
      </c>
      <c r="L88" s="231">
        <v>3365.8</v>
      </c>
      <c r="M88" s="231">
        <v>4402.13</v>
      </c>
      <c r="N88" s="231">
        <v>4534.1000000000004</v>
      </c>
      <c r="O88" s="231">
        <v>3278.12</v>
      </c>
      <c r="P88" s="231">
        <v>3656.38</v>
      </c>
      <c r="Q88" s="231">
        <v>3353.35</v>
      </c>
      <c r="R88" s="231">
        <v>3492.94</v>
      </c>
      <c r="S88" s="231">
        <v>3765.7</v>
      </c>
      <c r="T88" s="231">
        <v>5439.43</v>
      </c>
      <c r="U88" s="231">
        <v>5708.19</v>
      </c>
      <c r="V88" s="231">
        <v>4748.6000000000004</v>
      </c>
      <c r="W88" s="231">
        <v>4840.17</v>
      </c>
      <c r="X88" s="231">
        <v>4982.62</v>
      </c>
      <c r="Y88" s="231">
        <v>6189.03</v>
      </c>
      <c r="Z88" s="231">
        <v>3864.92</v>
      </c>
      <c r="AA88" s="231">
        <v>3592.75</v>
      </c>
      <c r="AB88" s="231">
        <v>4918.38</v>
      </c>
      <c r="AC88" s="231">
        <v>4379.63</v>
      </c>
      <c r="AD88" s="231">
        <v>5330.96</v>
      </c>
      <c r="AE88" s="231">
        <v>2943.59</v>
      </c>
      <c r="AF88" s="231">
        <v>2699.82</v>
      </c>
      <c r="AG88" s="231">
        <v>2377.67</v>
      </c>
      <c r="AH88" s="231">
        <v>2372.7199999999998</v>
      </c>
      <c r="AI88" s="231">
        <v>2401.94</v>
      </c>
      <c r="AJ88" s="231">
        <v>2737.03</v>
      </c>
      <c r="AK88" s="231">
        <v>3014.33</v>
      </c>
      <c r="AL88" s="231">
        <v>2042.87</v>
      </c>
      <c r="AM88" s="231">
        <v>2279.4</v>
      </c>
      <c r="AN88" s="145">
        <v>2012.97</v>
      </c>
      <c r="AO88" s="145">
        <v>2273.71</v>
      </c>
      <c r="AP88" s="145">
        <v>1424.84</v>
      </c>
      <c r="AQ88" s="145">
        <v>1231.92</v>
      </c>
      <c r="AR88" s="145">
        <v>958.71</v>
      </c>
      <c r="AS88" s="145">
        <v>977.87</v>
      </c>
      <c r="AT88" s="145">
        <v>1226.83</v>
      </c>
      <c r="AU88" s="145">
        <v>1238.4000000000001</v>
      </c>
      <c r="AV88" s="145">
        <v>1534.32</v>
      </c>
      <c r="AW88" s="145">
        <v>2108.42</v>
      </c>
    </row>
    <row r="89" spans="1:49" x14ac:dyDescent="0.35">
      <c r="A89" s="39" t="s">
        <v>361</v>
      </c>
      <c r="B89" s="3" t="s">
        <v>357</v>
      </c>
      <c r="C89" s="231">
        <f t="shared" si="7"/>
        <v>907.53391304347849</v>
      </c>
      <c r="D89" s="231">
        <v>520.16</v>
      </c>
      <c r="E89" s="231">
        <v>628.08000000000004</v>
      </c>
      <c r="F89" s="231">
        <v>534.03</v>
      </c>
      <c r="G89" s="231">
        <v>483.84</v>
      </c>
      <c r="H89" s="231">
        <v>427.22</v>
      </c>
      <c r="I89" s="231">
        <v>663.35</v>
      </c>
      <c r="J89" s="231">
        <v>536.05999999999995</v>
      </c>
      <c r="K89" s="231">
        <v>1035.76</v>
      </c>
      <c r="L89" s="231">
        <v>843.43</v>
      </c>
      <c r="M89" s="231">
        <v>901.58</v>
      </c>
      <c r="N89" s="231">
        <v>1111.72</v>
      </c>
      <c r="O89" s="231">
        <v>955</v>
      </c>
      <c r="P89" s="231">
        <v>963.94</v>
      </c>
      <c r="Q89" s="231">
        <v>898.18</v>
      </c>
      <c r="R89" s="231">
        <v>786.64</v>
      </c>
      <c r="S89" s="231">
        <v>788.08</v>
      </c>
      <c r="T89" s="231">
        <v>877.54</v>
      </c>
      <c r="U89" s="231">
        <v>1000.92</v>
      </c>
      <c r="V89" s="231">
        <v>1247.8499999999999</v>
      </c>
      <c r="W89" s="231">
        <v>1180.1099999999999</v>
      </c>
      <c r="X89" s="231">
        <v>999.72</v>
      </c>
      <c r="Y89" s="231">
        <v>1313.06</v>
      </c>
      <c r="Z89" s="231">
        <v>1021.8</v>
      </c>
      <c r="AA89" s="231">
        <v>1096.76</v>
      </c>
      <c r="AB89" s="231">
        <v>1006.84</v>
      </c>
      <c r="AC89" s="231">
        <v>1180.06</v>
      </c>
      <c r="AD89" s="231">
        <v>1130.76</v>
      </c>
      <c r="AE89" s="231">
        <v>1175.26</v>
      </c>
      <c r="AF89" s="231">
        <v>1338.58</v>
      </c>
      <c r="AG89" s="231">
        <v>1465.37</v>
      </c>
      <c r="AH89" s="231">
        <v>1358.32</v>
      </c>
      <c r="AI89" s="231">
        <v>1488.17</v>
      </c>
      <c r="AJ89" s="231">
        <v>1427.24</v>
      </c>
      <c r="AK89" s="231">
        <v>2025.91</v>
      </c>
      <c r="AL89" s="231">
        <v>1894.61</v>
      </c>
      <c r="AM89" s="231">
        <v>1586.36</v>
      </c>
      <c r="AN89" s="145">
        <v>1022.83</v>
      </c>
      <c r="AO89" s="145">
        <v>1703.15</v>
      </c>
      <c r="AP89" s="145">
        <v>491.62</v>
      </c>
      <c r="AQ89" s="145">
        <v>68.8</v>
      </c>
      <c r="AR89" s="145">
        <v>20.5</v>
      </c>
      <c r="AS89" s="145">
        <v>51.25</v>
      </c>
      <c r="AT89" s="145">
        <v>12.3</v>
      </c>
      <c r="AU89" s="145">
        <v>86.1</v>
      </c>
      <c r="AV89" s="145">
        <v>229.6</v>
      </c>
      <c r="AW89" s="145">
        <v>168.1</v>
      </c>
    </row>
    <row r="90" spans="1:49" x14ac:dyDescent="0.35">
      <c r="A90" s="39" t="s">
        <v>362</v>
      </c>
      <c r="B90" s="3" t="s">
        <v>357</v>
      </c>
      <c r="C90" s="231">
        <f t="shared" si="7"/>
        <v>45.733695652173914</v>
      </c>
      <c r="D90" s="231">
        <v>32.25</v>
      </c>
      <c r="E90" s="231">
        <v>13.75</v>
      </c>
      <c r="F90" s="231">
        <v>31</v>
      </c>
      <c r="G90" s="231">
        <v>11.75</v>
      </c>
      <c r="H90" s="231">
        <v>68.5</v>
      </c>
      <c r="I90" s="231">
        <v>28.7</v>
      </c>
      <c r="J90" s="231">
        <v>33.5</v>
      </c>
      <c r="K90" s="231">
        <v>52.6</v>
      </c>
      <c r="L90" s="231">
        <v>26.75</v>
      </c>
      <c r="M90" s="231">
        <v>41.56</v>
      </c>
      <c r="N90" s="231">
        <v>24</v>
      </c>
      <c r="O90" s="231">
        <v>19.5</v>
      </c>
      <c r="P90" s="231">
        <v>8.75</v>
      </c>
      <c r="Q90" s="231">
        <v>27</v>
      </c>
      <c r="R90" s="231">
        <v>26</v>
      </c>
      <c r="S90" s="231">
        <v>11</v>
      </c>
      <c r="T90" s="231">
        <v>43.85</v>
      </c>
      <c r="U90" s="231">
        <v>19</v>
      </c>
      <c r="V90" s="231">
        <v>74.7</v>
      </c>
      <c r="W90" s="231">
        <v>41</v>
      </c>
      <c r="X90" s="231">
        <v>79.33</v>
      </c>
      <c r="Y90" s="231">
        <v>77.540000000000006</v>
      </c>
      <c r="Z90" s="231">
        <v>29.55</v>
      </c>
      <c r="AA90" s="231">
        <v>14.18</v>
      </c>
      <c r="AB90" s="231">
        <v>27.91</v>
      </c>
      <c r="AC90" s="231">
        <v>27.55</v>
      </c>
      <c r="AD90" s="231">
        <v>114.75</v>
      </c>
      <c r="AE90" s="231">
        <v>181.7</v>
      </c>
      <c r="AF90" s="231">
        <v>101.65</v>
      </c>
      <c r="AG90" s="231">
        <v>50.66</v>
      </c>
      <c r="AH90" s="231">
        <v>47.55</v>
      </c>
      <c r="AI90" s="231">
        <v>226.61</v>
      </c>
      <c r="AJ90" s="231">
        <v>61</v>
      </c>
      <c r="AK90" s="231">
        <v>149.74</v>
      </c>
      <c r="AL90" s="231">
        <v>6</v>
      </c>
      <c r="AM90" s="231">
        <v>28</v>
      </c>
      <c r="AN90" s="145">
        <v>68.22</v>
      </c>
      <c r="AO90" s="145">
        <v>36.9</v>
      </c>
      <c r="AP90" s="145">
        <v>32.4</v>
      </c>
      <c r="AQ90" s="145">
        <v>0</v>
      </c>
      <c r="AR90" s="145">
        <v>5</v>
      </c>
      <c r="AS90" s="145">
        <v>11</v>
      </c>
      <c r="AT90" s="145">
        <v>42.2</v>
      </c>
      <c r="AU90" s="145">
        <v>4</v>
      </c>
      <c r="AV90" s="145">
        <v>6</v>
      </c>
      <c r="AW90" s="145">
        <v>39.15</v>
      </c>
    </row>
    <row r="91" spans="1:49" x14ac:dyDescent="0.35">
      <c r="A91" s="39" t="s">
        <v>363</v>
      </c>
      <c r="B91" s="3" t="s">
        <v>357</v>
      </c>
      <c r="C91" s="231">
        <f t="shared" si="7"/>
        <v>0</v>
      </c>
      <c r="D91" s="231">
        <v>0</v>
      </c>
      <c r="E91" s="231">
        <v>0</v>
      </c>
      <c r="F91" s="231">
        <v>0</v>
      </c>
      <c r="G91" s="231">
        <v>0</v>
      </c>
      <c r="H91" s="231">
        <v>0</v>
      </c>
      <c r="I91" s="231">
        <v>0</v>
      </c>
      <c r="J91" s="231">
        <v>0</v>
      </c>
      <c r="K91" s="231">
        <v>0</v>
      </c>
      <c r="L91" s="231">
        <v>0</v>
      </c>
      <c r="M91" s="231">
        <v>0</v>
      </c>
      <c r="N91" s="231">
        <v>0</v>
      </c>
      <c r="O91" s="231">
        <v>0</v>
      </c>
      <c r="P91" s="231">
        <v>0</v>
      </c>
      <c r="Q91" s="231">
        <v>0</v>
      </c>
      <c r="R91" s="231">
        <v>0</v>
      </c>
      <c r="S91" s="231">
        <v>0</v>
      </c>
      <c r="T91" s="231">
        <v>0</v>
      </c>
      <c r="U91" s="231">
        <v>0</v>
      </c>
      <c r="V91" s="231">
        <v>0</v>
      </c>
      <c r="W91" s="231">
        <v>0</v>
      </c>
      <c r="X91" s="231">
        <v>0</v>
      </c>
      <c r="Y91" s="231">
        <v>0</v>
      </c>
      <c r="Z91" s="231">
        <v>0</v>
      </c>
      <c r="AA91" s="231">
        <v>0</v>
      </c>
      <c r="AB91" s="231">
        <v>0</v>
      </c>
      <c r="AC91" s="231">
        <v>0</v>
      </c>
      <c r="AD91" s="231">
        <v>0</v>
      </c>
      <c r="AE91" s="231">
        <v>0</v>
      </c>
      <c r="AF91" s="231">
        <v>0</v>
      </c>
      <c r="AG91" s="231">
        <v>0</v>
      </c>
      <c r="AH91" s="231">
        <v>0</v>
      </c>
      <c r="AI91" s="231">
        <v>0</v>
      </c>
      <c r="AJ91" s="231">
        <v>0</v>
      </c>
      <c r="AK91" s="231">
        <v>0</v>
      </c>
      <c r="AL91" s="231">
        <v>0</v>
      </c>
      <c r="AM91" s="231">
        <v>0</v>
      </c>
      <c r="AN91" s="145">
        <v>0</v>
      </c>
      <c r="AO91" s="145">
        <v>0</v>
      </c>
      <c r="AP91" s="145">
        <v>0</v>
      </c>
      <c r="AQ91" s="145">
        <v>0</v>
      </c>
      <c r="AR91" s="145">
        <v>0</v>
      </c>
      <c r="AS91" s="145">
        <v>0</v>
      </c>
      <c r="AT91" s="145">
        <v>0</v>
      </c>
      <c r="AU91" s="145">
        <v>0</v>
      </c>
      <c r="AV91" s="145">
        <v>0</v>
      </c>
      <c r="AW91" s="145">
        <v>0</v>
      </c>
    </row>
    <row r="92" spans="1:49" s="51" customFormat="1" x14ac:dyDescent="0.35">
      <c r="A92" s="573" t="s">
        <v>170</v>
      </c>
      <c r="B92" s="574"/>
      <c r="C92" s="207">
        <f t="shared" si="7"/>
        <v>4650.930869565218</v>
      </c>
      <c r="D92" s="207">
        <f>SUM(D85:D91)</f>
        <v>4975.24</v>
      </c>
      <c r="E92" s="207">
        <f t="shared" ref="E92:AW92" si="8">SUM(E85:E91)</f>
        <v>4552.1000000000004</v>
      </c>
      <c r="F92" s="207">
        <f t="shared" si="8"/>
        <v>4610.9799999999996</v>
      </c>
      <c r="G92" s="207">
        <f t="shared" si="8"/>
        <v>3732.73</v>
      </c>
      <c r="H92" s="207">
        <f t="shared" si="8"/>
        <v>4479.1399999999994</v>
      </c>
      <c r="I92" s="207">
        <f t="shared" si="8"/>
        <v>5051.2300000000005</v>
      </c>
      <c r="J92" s="207">
        <f t="shared" si="8"/>
        <v>3530.7799999999997</v>
      </c>
      <c r="K92" s="207">
        <f t="shared" si="8"/>
        <v>4821.25</v>
      </c>
      <c r="L92" s="207">
        <f t="shared" si="8"/>
        <v>4368.0700000000006</v>
      </c>
      <c r="M92" s="207">
        <f t="shared" si="8"/>
        <v>5406.72</v>
      </c>
      <c r="N92" s="207">
        <f t="shared" si="8"/>
        <v>5790.7900000000009</v>
      </c>
      <c r="O92" s="207">
        <f t="shared" si="8"/>
        <v>4298.9699999999993</v>
      </c>
      <c r="P92" s="207">
        <f t="shared" si="8"/>
        <v>4636.7299999999996</v>
      </c>
      <c r="Q92" s="207">
        <f t="shared" si="8"/>
        <v>6347.33</v>
      </c>
      <c r="R92" s="207">
        <f t="shared" si="8"/>
        <v>4315.28</v>
      </c>
      <c r="S92" s="207">
        <f t="shared" si="8"/>
        <v>4628.2699999999995</v>
      </c>
      <c r="T92" s="207">
        <f t="shared" si="8"/>
        <v>6546.8300000000008</v>
      </c>
      <c r="U92" s="207">
        <f t="shared" si="8"/>
        <v>6869.0899999999992</v>
      </c>
      <c r="V92" s="207">
        <f t="shared" si="8"/>
        <v>6386.37</v>
      </c>
      <c r="W92" s="207">
        <f t="shared" si="8"/>
        <v>6581.2699999999995</v>
      </c>
      <c r="X92" s="207">
        <f t="shared" si="8"/>
        <v>6589.19</v>
      </c>
      <c r="Y92" s="207">
        <f t="shared" si="8"/>
        <v>8303.2200000000012</v>
      </c>
      <c r="Z92" s="207">
        <f t="shared" si="8"/>
        <v>5611.08</v>
      </c>
      <c r="AA92" s="207">
        <f t="shared" si="8"/>
        <v>4878.51</v>
      </c>
      <c r="AB92" s="207">
        <f t="shared" si="8"/>
        <v>6422.38</v>
      </c>
      <c r="AC92" s="207">
        <f t="shared" si="8"/>
        <v>5661.4800000000005</v>
      </c>
      <c r="AD92" s="207">
        <f t="shared" si="8"/>
        <v>7705.6200000000008</v>
      </c>
      <c r="AE92" s="207">
        <f t="shared" si="8"/>
        <v>5151.45</v>
      </c>
      <c r="AF92" s="207">
        <f t="shared" si="8"/>
        <v>4541.7</v>
      </c>
      <c r="AG92" s="207">
        <f t="shared" si="8"/>
        <v>5019.7199999999993</v>
      </c>
      <c r="AH92" s="207">
        <f t="shared" si="8"/>
        <v>4499.1399999999994</v>
      </c>
      <c r="AI92" s="207">
        <f t="shared" si="8"/>
        <v>5047.5599999999995</v>
      </c>
      <c r="AJ92" s="207">
        <f t="shared" si="8"/>
        <v>4535.12</v>
      </c>
      <c r="AK92" s="207">
        <f t="shared" si="8"/>
        <v>6691.8899999999994</v>
      </c>
      <c r="AL92" s="207">
        <f t="shared" si="8"/>
        <v>4036.34</v>
      </c>
      <c r="AM92" s="207">
        <f t="shared" si="8"/>
        <v>4847.97</v>
      </c>
      <c r="AN92" s="207">
        <f t="shared" si="8"/>
        <v>3672.23</v>
      </c>
      <c r="AO92" s="207">
        <f t="shared" si="8"/>
        <v>4792.8500000000004</v>
      </c>
      <c r="AP92" s="207">
        <f t="shared" si="8"/>
        <v>2536.48</v>
      </c>
      <c r="AQ92" s="207">
        <f t="shared" si="8"/>
        <v>2308.36</v>
      </c>
      <c r="AR92" s="207">
        <f t="shared" si="8"/>
        <v>986.59</v>
      </c>
      <c r="AS92" s="207">
        <f t="shared" si="8"/>
        <v>1061.24</v>
      </c>
      <c r="AT92" s="207">
        <f t="shared" si="8"/>
        <v>1399.31</v>
      </c>
      <c r="AU92" s="207">
        <f t="shared" si="8"/>
        <v>1328.5</v>
      </c>
      <c r="AV92" s="207">
        <f t="shared" si="8"/>
        <v>1769.9199999999998</v>
      </c>
      <c r="AW92" s="207">
        <f t="shared" si="8"/>
        <v>2615.8000000000002</v>
      </c>
    </row>
    <row r="93" spans="1:49" x14ac:dyDescent="0.35">
      <c r="A93" s="31"/>
      <c r="B93" s="19"/>
      <c r="C93" s="19"/>
      <c r="D93" s="35"/>
      <c r="E93" s="35"/>
      <c r="F93" s="35"/>
      <c r="G93" s="35"/>
      <c r="H93" s="35"/>
      <c r="I93" s="35"/>
      <c r="J93" s="35"/>
      <c r="K93" s="35"/>
      <c r="L93" s="35"/>
      <c r="M93" s="35"/>
      <c r="N93" s="35"/>
      <c r="O93" s="35"/>
      <c r="P93" s="36"/>
      <c r="Q93" s="36"/>
      <c r="R93" s="36"/>
      <c r="S93" s="36"/>
      <c r="T93" s="36"/>
      <c r="U93" s="36"/>
      <c r="V93" s="36"/>
      <c r="W93" s="36"/>
      <c r="X93" s="36"/>
      <c r="Y93" s="36"/>
      <c r="Z93" s="36"/>
      <c r="AA93" s="36"/>
      <c r="AB93" s="37"/>
      <c r="AC93" s="37"/>
      <c r="AD93" s="37"/>
      <c r="AE93" s="37"/>
      <c r="AF93" s="37"/>
      <c r="AG93" s="37"/>
      <c r="AH93" s="37"/>
      <c r="AI93" s="37"/>
      <c r="AJ93" s="37"/>
      <c r="AK93" s="37"/>
      <c r="AL93" s="37"/>
      <c r="AM93" s="37"/>
      <c r="AN93" s="36"/>
      <c r="AO93" s="36"/>
      <c r="AP93" s="36"/>
      <c r="AQ93" s="36"/>
      <c r="AR93" s="34"/>
      <c r="AS93" s="34"/>
      <c r="AT93" s="34"/>
    </row>
    <row r="94" spans="1:49" x14ac:dyDescent="0.35">
      <c r="A94" s="74" t="s">
        <v>139</v>
      </c>
      <c r="B94" s="19"/>
      <c r="C94" s="19"/>
      <c r="D94" s="35"/>
      <c r="E94" s="35"/>
      <c r="F94" s="35"/>
      <c r="G94" s="35"/>
      <c r="H94" s="35"/>
      <c r="I94" s="35"/>
      <c r="J94" s="35"/>
      <c r="K94" s="35"/>
      <c r="L94" s="35"/>
      <c r="M94" s="35"/>
      <c r="N94" s="35"/>
      <c r="O94" s="35"/>
      <c r="P94" s="36"/>
      <c r="Q94" s="36"/>
      <c r="R94" s="36"/>
      <c r="S94" s="36"/>
      <c r="T94" s="36"/>
      <c r="U94" s="36"/>
      <c r="V94" s="36"/>
      <c r="W94" s="36"/>
      <c r="X94" s="36"/>
      <c r="Y94" s="36"/>
      <c r="Z94" s="36"/>
      <c r="AA94" s="36"/>
      <c r="AB94" s="37"/>
      <c r="AC94" s="37"/>
      <c r="AD94" s="37"/>
      <c r="AE94" s="37"/>
      <c r="AF94" s="37"/>
      <c r="AG94" s="37"/>
      <c r="AH94" s="37"/>
      <c r="AI94" s="37"/>
      <c r="AJ94" s="37"/>
      <c r="AK94" s="37"/>
      <c r="AL94" s="37"/>
      <c r="AM94" s="37"/>
      <c r="AN94" s="36"/>
      <c r="AO94" s="36"/>
      <c r="AP94" s="36"/>
      <c r="AQ94" s="36"/>
      <c r="AR94" s="34"/>
      <c r="AS94" s="34"/>
      <c r="AT94" s="34"/>
    </row>
    <row r="95" spans="1:49" x14ac:dyDescent="0.35">
      <c r="A95" s="11"/>
    </row>
    <row r="96" spans="1:49" ht="21" customHeight="1" x14ac:dyDescent="0.35">
      <c r="A96" s="456" t="s">
        <v>171</v>
      </c>
      <c r="B96" s="456" t="s">
        <v>160</v>
      </c>
      <c r="C96" s="456" t="s">
        <v>153</v>
      </c>
      <c r="D96" s="14">
        <v>42736</v>
      </c>
      <c r="E96" s="14">
        <v>42767</v>
      </c>
      <c r="F96" s="14">
        <v>42795</v>
      </c>
      <c r="G96" s="14">
        <v>42826</v>
      </c>
      <c r="H96" s="14">
        <v>42856</v>
      </c>
      <c r="I96" s="14">
        <v>42887</v>
      </c>
      <c r="J96" s="14">
        <v>42917</v>
      </c>
      <c r="K96" s="14">
        <v>42948</v>
      </c>
      <c r="L96" s="14">
        <v>42979</v>
      </c>
      <c r="M96" s="14">
        <v>43009</v>
      </c>
      <c r="N96" s="14">
        <v>43040</v>
      </c>
      <c r="O96" s="14">
        <v>43070</v>
      </c>
      <c r="P96" s="14">
        <v>43101</v>
      </c>
      <c r="Q96" s="14">
        <v>43132</v>
      </c>
      <c r="R96" s="14">
        <v>43160</v>
      </c>
      <c r="S96" s="14">
        <v>43191</v>
      </c>
      <c r="T96" s="14">
        <v>43221</v>
      </c>
      <c r="U96" s="14">
        <v>43252</v>
      </c>
      <c r="V96" s="14">
        <v>43282</v>
      </c>
      <c r="W96" s="14">
        <v>43313</v>
      </c>
      <c r="X96" s="14">
        <v>43344</v>
      </c>
      <c r="Y96" s="14">
        <v>43374</v>
      </c>
      <c r="Z96" s="14">
        <v>43405</v>
      </c>
      <c r="AA96" s="14">
        <v>43435</v>
      </c>
      <c r="AB96" s="14">
        <v>43466</v>
      </c>
      <c r="AC96" s="14">
        <v>43497</v>
      </c>
      <c r="AD96" s="14">
        <v>43525</v>
      </c>
      <c r="AE96" s="14">
        <v>43556</v>
      </c>
      <c r="AF96" s="14">
        <v>43586</v>
      </c>
      <c r="AG96" s="14">
        <v>43617</v>
      </c>
      <c r="AH96" s="14">
        <v>43647</v>
      </c>
      <c r="AI96" s="14">
        <v>43678</v>
      </c>
      <c r="AJ96" s="14">
        <v>43709</v>
      </c>
      <c r="AK96" s="14">
        <v>43739</v>
      </c>
      <c r="AL96" s="14">
        <v>43770</v>
      </c>
      <c r="AM96" s="14">
        <v>43800</v>
      </c>
      <c r="AN96" s="14">
        <v>43831</v>
      </c>
      <c r="AO96" s="14">
        <v>43862</v>
      </c>
      <c r="AP96" s="14">
        <v>43891</v>
      </c>
      <c r="AQ96" s="14">
        <v>43922</v>
      </c>
      <c r="AR96" s="14">
        <v>43952</v>
      </c>
      <c r="AS96" s="14">
        <v>43983</v>
      </c>
      <c r="AT96" s="14">
        <v>44013</v>
      </c>
      <c r="AU96" s="14">
        <v>44044</v>
      </c>
      <c r="AV96" s="14">
        <v>44075</v>
      </c>
      <c r="AW96" s="15">
        <v>44105</v>
      </c>
    </row>
    <row r="97" spans="1:49" s="34" customFormat="1" x14ac:dyDescent="0.35">
      <c r="A97" s="38" t="s">
        <v>364</v>
      </c>
      <c r="B97" s="40" t="s">
        <v>365</v>
      </c>
      <c r="C97" s="145">
        <f t="shared" ref="C97:C111" si="9">AVERAGE(D97:AW97)</f>
        <v>0</v>
      </c>
      <c r="D97" s="145">
        <v>0</v>
      </c>
      <c r="E97" s="145">
        <v>0</v>
      </c>
      <c r="F97" s="145">
        <v>0</v>
      </c>
      <c r="G97" s="145">
        <v>0</v>
      </c>
      <c r="H97" s="145">
        <v>0</v>
      </c>
      <c r="I97" s="145">
        <v>0</v>
      </c>
      <c r="J97" s="145">
        <v>0</v>
      </c>
      <c r="K97" s="145">
        <v>0</v>
      </c>
      <c r="L97" s="145">
        <v>0</v>
      </c>
      <c r="M97" s="145">
        <v>0</v>
      </c>
      <c r="N97" s="145">
        <v>0</v>
      </c>
      <c r="O97" s="145">
        <v>0</v>
      </c>
      <c r="P97" s="145">
        <v>0</v>
      </c>
      <c r="Q97" s="145">
        <v>0</v>
      </c>
      <c r="R97" s="145">
        <v>0</v>
      </c>
      <c r="S97" s="145">
        <v>0</v>
      </c>
      <c r="T97" s="145">
        <v>0</v>
      </c>
      <c r="U97" s="145">
        <v>0</v>
      </c>
      <c r="V97" s="145">
        <v>0</v>
      </c>
      <c r="W97" s="145">
        <v>0</v>
      </c>
      <c r="X97" s="145">
        <v>0</v>
      </c>
      <c r="Y97" s="145">
        <v>0</v>
      </c>
      <c r="Z97" s="145">
        <v>0</v>
      </c>
      <c r="AA97" s="145">
        <v>0</v>
      </c>
      <c r="AB97" s="145">
        <v>0</v>
      </c>
      <c r="AC97" s="145">
        <v>0</v>
      </c>
      <c r="AD97" s="145">
        <v>0</v>
      </c>
      <c r="AE97" s="145">
        <v>0</v>
      </c>
      <c r="AF97" s="145">
        <v>0</v>
      </c>
      <c r="AG97" s="145">
        <v>0</v>
      </c>
      <c r="AH97" s="145">
        <v>0</v>
      </c>
      <c r="AI97" s="145">
        <v>0</v>
      </c>
      <c r="AJ97" s="145">
        <v>0</v>
      </c>
      <c r="AK97" s="145">
        <v>0</v>
      </c>
      <c r="AL97" s="145">
        <v>0</v>
      </c>
      <c r="AM97" s="145">
        <v>0</v>
      </c>
      <c r="AN97" s="145">
        <v>0</v>
      </c>
      <c r="AO97" s="145">
        <v>0</v>
      </c>
      <c r="AP97" s="145">
        <v>0</v>
      </c>
      <c r="AQ97" s="145">
        <v>0</v>
      </c>
      <c r="AR97" s="145">
        <v>0</v>
      </c>
      <c r="AS97" s="145">
        <v>0</v>
      </c>
      <c r="AT97" s="145">
        <v>0</v>
      </c>
      <c r="AU97" s="145">
        <v>0</v>
      </c>
      <c r="AV97" s="145">
        <v>0</v>
      </c>
      <c r="AW97" s="145">
        <v>0</v>
      </c>
    </row>
    <row r="98" spans="1:49" x14ac:dyDescent="0.35">
      <c r="A98" s="13" t="s">
        <v>364</v>
      </c>
      <c r="B98" s="23" t="s">
        <v>172</v>
      </c>
      <c r="C98" s="102">
        <f t="shared" si="9"/>
        <v>0</v>
      </c>
      <c r="D98" s="4">
        <v>0</v>
      </c>
      <c r="E98" s="4">
        <v>0</v>
      </c>
      <c r="F98" s="4">
        <v>0</v>
      </c>
      <c r="G98" s="4">
        <v>0</v>
      </c>
      <c r="H98" s="4">
        <v>0</v>
      </c>
      <c r="I98" s="4">
        <v>0</v>
      </c>
      <c r="J98" s="4">
        <v>0</v>
      </c>
      <c r="K98" s="4">
        <v>0</v>
      </c>
      <c r="L98" s="4">
        <v>0</v>
      </c>
      <c r="M98" s="4">
        <v>0</v>
      </c>
      <c r="N98" s="4">
        <v>0</v>
      </c>
      <c r="O98" s="4">
        <v>0</v>
      </c>
      <c r="P98" s="4">
        <v>0</v>
      </c>
      <c r="Q98" s="4">
        <v>0</v>
      </c>
      <c r="R98" s="4">
        <v>0</v>
      </c>
      <c r="S98" s="4">
        <v>0</v>
      </c>
      <c r="T98" s="4">
        <v>0</v>
      </c>
      <c r="U98" s="4">
        <v>0</v>
      </c>
      <c r="V98" s="4">
        <v>0</v>
      </c>
      <c r="W98" s="4">
        <v>0</v>
      </c>
      <c r="X98" s="4">
        <v>0</v>
      </c>
      <c r="Y98" s="4">
        <v>0</v>
      </c>
      <c r="Z98" s="4">
        <v>0</v>
      </c>
      <c r="AA98" s="4">
        <v>0</v>
      </c>
      <c r="AB98" s="4">
        <v>0</v>
      </c>
      <c r="AC98" s="4">
        <v>0</v>
      </c>
      <c r="AD98" s="4">
        <v>0</v>
      </c>
      <c r="AE98" s="4">
        <v>0</v>
      </c>
      <c r="AF98" s="4">
        <v>0</v>
      </c>
      <c r="AG98" s="4">
        <v>0</v>
      </c>
      <c r="AH98" s="4">
        <v>0</v>
      </c>
      <c r="AI98" s="4">
        <v>0</v>
      </c>
      <c r="AJ98" s="4">
        <v>0</v>
      </c>
      <c r="AK98" s="4">
        <v>0</v>
      </c>
      <c r="AL98" s="4">
        <v>0</v>
      </c>
      <c r="AM98" s="4">
        <v>0</v>
      </c>
      <c r="AN98" s="4">
        <v>0</v>
      </c>
      <c r="AO98" s="4">
        <v>0</v>
      </c>
      <c r="AP98" s="4">
        <v>0</v>
      </c>
      <c r="AQ98" s="4">
        <v>0</v>
      </c>
      <c r="AR98" s="4">
        <v>0</v>
      </c>
      <c r="AS98" s="4">
        <v>0</v>
      </c>
      <c r="AT98" s="4">
        <v>0</v>
      </c>
      <c r="AU98" s="4">
        <v>0</v>
      </c>
      <c r="AV98" s="4">
        <v>0</v>
      </c>
      <c r="AW98" s="4">
        <v>0</v>
      </c>
    </row>
    <row r="99" spans="1:49" x14ac:dyDescent="0.35">
      <c r="A99" s="13" t="s">
        <v>364</v>
      </c>
      <c r="B99" s="23" t="s">
        <v>173</v>
      </c>
      <c r="C99" s="102">
        <f t="shared" si="9"/>
        <v>0</v>
      </c>
      <c r="D99" s="3">
        <v>0</v>
      </c>
      <c r="E99" s="3">
        <v>0</v>
      </c>
      <c r="F99" s="3">
        <v>0</v>
      </c>
      <c r="G99" s="3">
        <v>0</v>
      </c>
      <c r="H99" s="3">
        <v>0</v>
      </c>
      <c r="I99" s="3">
        <v>0</v>
      </c>
      <c r="J99" s="3">
        <v>0</v>
      </c>
      <c r="K99" s="3">
        <v>0</v>
      </c>
      <c r="L99" s="3">
        <v>0</v>
      </c>
      <c r="M99" s="3">
        <v>0</v>
      </c>
      <c r="N99" s="3">
        <v>0</v>
      </c>
      <c r="O99" s="3">
        <v>0</v>
      </c>
      <c r="P99" s="3">
        <v>0</v>
      </c>
      <c r="Q99" s="3">
        <v>0</v>
      </c>
      <c r="R99" s="3">
        <v>0</v>
      </c>
      <c r="S99" s="3">
        <v>0</v>
      </c>
      <c r="T99" s="3">
        <v>0</v>
      </c>
      <c r="U99" s="3">
        <v>0</v>
      </c>
      <c r="V99" s="3">
        <v>0</v>
      </c>
      <c r="W99" s="3">
        <v>0</v>
      </c>
      <c r="X99" s="3">
        <v>0</v>
      </c>
      <c r="Y99" s="3">
        <v>0</v>
      </c>
      <c r="Z99" s="3">
        <v>0</v>
      </c>
      <c r="AA99" s="3">
        <v>0</v>
      </c>
      <c r="AB99" s="3">
        <v>0</v>
      </c>
      <c r="AC99" s="3">
        <v>0</v>
      </c>
      <c r="AD99" s="3">
        <v>0</v>
      </c>
      <c r="AE99" s="3">
        <v>0</v>
      </c>
      <c r="AF99" s="3">
        <v>0</v>
      </c>
      <c r="AG99" s="3">
        <v>0</v>
      </c>
      <c r="AH99" s="3">
        <v>0</v>
      </c>
      <c r="AI99" s="3">
        <v>0</v>
      </c>
      <c r="AJ99" s="3">
        <v>0</v>
      </c>
      <c r="AK99" s="3">
        <v>0</v>
      </c>
      <c r="AL99" s="3">
        <v>0</v>
      </c>
      <c r="AM99" s="3">
        <v>0</v>
      </c>
      <c r="AN99" s="3">
        <v>0</v>
      </c>
      <c r="AO99" s="3">
        <v>0</v>
      </c>
      <c r="AP99" s="3">
        <v>0</v>
      </c>
      <c r="AQ99" s="3">
        <v>0</v>
      </c>
      <c r="AR99" s="3">
        <v>0</v>
      </c>
      <c r="AS99" s="3">
        <v>0</v>
      </c>
      <c r="AT99" s="3">
        <v>0</v>
      </c>
      <c r="AU99" s="3">
        <v>0</v>
      </c>
      <c r="AV99" s="3">
        <v>0</v>
      </c>
      <c r="AW99" s="3">
        <v>0</v>
      </c>
    </row>
    <row r="100" spans="1:49" s="34" customFormat="1" x14ac:dyDescent="0.35">
      <c r="A100" s="38"/>
      <c r="B100" s="40"/>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3"/>
      <c r="AS100" s="3"/>
      <c r="AT100" s="3"/>
      <c r="AU100" s="28"/>
      <c r="AV100" s="28"/>
      <c r="AW100" s="28"/>
    </row>
    <row r="101" spans="1:49" s="34" customFormat="1" x14ac:dyDescent="0.35">
      <c r="A101" s="38" t="s">
        <v>366</v>
      </c>
      <c r="B101" s="40" t="s">
        <v>365</v>
      </c>
      <c r="C101" s="145">
        <f t="shared" si="9"/>
        <v>244.17391304347825</v>
      </c>
      <c r="D101" s="145">
        <v>216</v>
      </c>
      <c r="E101" s="145">
        <v>252</v>
      </c>
      <c r="F101" s="145">
        <v>252</v>
      </c>
      <c r="G101" s="145">
        <v>252</v>
      </c>
      <c r="H101" s="145">
        <v>180</v>
      </c>
      <c r="I101" s="145">
        <v>288</v>
      </c>
      <c r="J101" s="145">
        <v>216</v>
      </c>
      <c r="K101" s="145">
        <v>288</v>
      </c>
      <c r="L101" s="145">
        <v>288</v>
      </c>
      <c r="M101" s="145">
        <v>324</v>
      </c>
      <c r="N101" s="145">
        <v>360</v>
      </c>
      <c r="O101" s="145">
        <v>324</v>
      </c>
      <c r="P101" s="145">
        <v>288</v>
      </c>
      <c r="Q101" s="145">
        <v>216</v>
      </c>
      <c r="R101" s="145">
        <v>252</v>
      </c>
      <c r="S101" s="145">
        <v>180</v>
      </c>
      <c r="T101" s="145">
        <v>216</v>
      </c>
      <c r="U101" s="145">
        <v>252</v>
      </c>
      <c r="V101" s="145">
        <v>288</v>
      </c>
      <c r="W101" s="145">
        <v>360</v>
      </c>
      <c r="X101" s="145">
        <v>288</v>
      </c>
      <c r="Y101" s="145">
        <v>252</v>
      </c>
      <c r="Z101" s="145">
        <v>252</v>
      </c>
      <c r="AA101" s="145">
        <v>288</v>
      </c>
      <c r="AB101" s="145">
        <v>252</v>
      </c>
      <c r="AC101" s="145">
        <v>288</v>
      </c>
      <c r="AD101" s="145">
        <v>324</v>
      </c>
      <c r="AE101" s="145">
        <v>288</v>
      </c>
      <c r="AF101" s="145">
        <v>252</v>
      </c>
      <c r="AG101" s="145">
        <v>288</v>
      </c>
      <c r="AH101" s="145">
        <v>324</v>
      </c>
      <c r="AI101" s="145">
        <v>288</v>
      </c>
      <c r="AJ101" s="145">
        <v>324</v>
      </c>
      <c r="AK101" s="145">
        <v>396</v>
      </c>
      <c r="AL101" s="145">
        <v>684</v>
      </c>
      <c r="AM101" s="145">
        <v>720</v>
      </c>
      <c r="AN101" s="145">
        <v>144</v>
      </c>
      <c r="AO101" s="145">
        <v>288</v>
      </c>
      <c r="AP101" s="145">
        <v>0</v>
      </c>
      <c r="AQ101" s="145">
        <v>0</v>
      </c>
      <c r="AR101" s="145">
        <v>0</v>
      </c>
      <c r="AS101" s="145">
        <v>0</v>
      </c>
      <c r="AT101" s="145">
        <v>0</v>
      </c>
      <c r="AU101" s="145">
        <v>0</v>
      </c>
      <c r="AV101" s="145">
        <v>0</v>
      </c>
      <c r="AW101" s="145">
        <v>0</v>
      </c>
    </row>
    <row r="102" spans="1:49" x14ac:dyDescent="0.35">
      <c r="A102" s="13" t="s">
        <v>366</v>
      </c>
      <c r="B102" s="23" t="s">
        <v>172</v>
      </c>
      <c r="C102" s="102">
        <f t="shared" si="9"/>
        <v>6.7826086956521738</v>
      </c>
      <c r="D102" s="3">
        <v>6</v>
      </c>
      <c r="E102" s="3">
        <v>7</v>
      </c>
      <c r="F102" s="3">
        <v>7</v>
      </c>
      <c r="G102" s="3">
        <v>7</v>
      </c>
      <c r="H102" s="3">
        <v>5</v>
      </c>
      <c r="I102" s="3">
        <v>8</v>
      </c>
      <c r="J102" s="3">
        <v>6</v>
      </c>
      <c r="K102" s="3">
        <v>8</v>
      </c>
      <c r="L102" s="3">
        <v>8</v>
      </c>
      <c r="M102" s="3">
        <v>9</v>
      </c>
      <c r="N102" s="3">
        <v>10</v>
      </c>
      <c r="O102" s="3">
        <v>9</v>
      </c>
      <c r="P102" s="3">
        <v>8</v>
      </c>
      <c r="Q102" s="3">
        <v>6</v>
      </c>
      <c r="R102" s="3">
        <v>7</v>
      </c>
      <c r="S102" s="3">
        <v>5</v>
      </c>
      <c r="T102" s="3">
        <v>6</v>
      </c>
      <c r="U102" s="3">
        <v>7</v>
      </c>
      <c r="V102" s="3">
        <v>8</v>
      </c>
      <c r="W102" s="3">
        <v>10</v>
      </c>
      <c r="X102" s="3">
        <v>8</v>
      </c>
      <c r="Y102" s="3">
        <v>7</v>
      </c>
      <c r="Z102" s="3">
        <v>7</v>
      </c>
      <c r="AA102" s="3">
        <v>8</v>
      </c>
      <c r="AB102" s="3">
        <v>7</v>
      </c>
      <c r="AC102" s="3">
        <v>8</v>
      </c>
      <c r="AD102" s="3">
        <v>9</v>
      </c>
      <c r="AE102" s="3">
        <v>8</v>
      </c>
      <c r="AF102" s="3">
        <v>7</v>
      </c>
      <c r="AG102" s="3">
        <v>8</v>
      </c>
      <c r="AH102" s="3">
        <v>9</v>
      </c>
      <c r="AI102" s="3">
        <v>8</v>
      </c>
      <c r="AJ102" s="3">
        <v>9</v>
      </c>
      <c r="AK102" s="3">
        <v>11</v>
      </c>
      <c r="AL102" s="3">
        <v>19</v>
      </c>
      <c r="AM102" s="3">
        <v>20</v>
      </c>
      <c r="AN102" s="3">
        <v>4</v>
      </c>
      <c r="AO102" s="3">
        <v>8</v>
      </c>
      <c r="AP102" s="3">
        <v>0</v>
      </c>
      <c r="AQ102" s="3">
        <v>0</v>
      </c>
      <c r="AR102" s="3">
        <v>0</v>
      </c>
      <c r="AS102" s="3">
        <v>0</v>
      </c>
      <c r="AT102" s="3">
        <v>0</v>
      </c>
      <c r="AU102" s="3">
        <v>0</v>
      </c>
      <c r="AV102" s="3">
        <v>0</v>
      </c>
      <c r="AW102" s="3">
        <v>0</v>
      </c>
    </row>
    <row r="103" spans="1:49" x14ac:dyDescent="0.35">
      <c r="A103" s="13" t="s">
        <v>366</v>
      </c>
      <c r="B103" s="23" t="s">
        <v>173</v>
      </c>
      <c r="C103" s="102">
        <f t="shared" si="9"/>
        <v>6.6956521739130439</v>
      </c>
      <c r="D103" s="3">
        <v>6</v>
      </c>
      <c r="E103" s="3">
        <v>7</v>
      </c>
      <c r="F103" s="3">
        <v>7</v>
      </c>
      <c r="G103" s="3">
        <v>7</v>
      </c>
      <c r="H103" s="3">
        <v>5</v>
      </c>
      <c r="I103" s="3">
        <v>8</v>
      </c>
      <c r="J103" s="3">
        <v>6</v>
      </c>
      <c r="K103" s="3">
        <v>8</v>
      </c>
      <c r="L103" s="3">
        <v>8</v>
      </c>
      <c r="M103" s="3">
        <v>9</v>
      </c>
      <c r="N103" s="3">
        <v>10</v>
      </c>
      <c r="O103" s="3">
        <v>9</v>
      </c>
      <c r="P103" s="3">
        <v>8</v>
      </c>
      <c r="Q103" s="3">
        <v>6</v>
      </c>
      <c r="R103" s="3">
        <v>6</v>
      </c>
      <c r="S103" s="3">
        <v>5</v>
      </c>
      <c r="T103" s="3">
        <v>6</v>
      </c>
      <c r="U103" s="3">
        <v>7</v>
      </c>
      <c r="V103" s="3">
        <v>8</v>
      </c>
      <c r="W103" s="3">
        <v>10</v>
      </c>
      <c r="X103" s="3">
        <v>8</v>
      </c>
      <c r="Y103" s="3">
        <v>7</v>
      </c>
      <c r="Z103" s="3">
        <v>7</v>
      </c>
      <c r="AA103" s="3">
        <v>8</v>
      </c>
      <c r="AB103" s="3">
        <v>7</v>
      </c>
      <c r="AC103" s="3">
        <v>8</v>
      </c>
      <c r="AD103" s="3">
        <v>9</v>
      </c>
      <c r="AE103" s="3">
        <v>8</v>
      </c>
      <c r="AF103" s="3">
        <v>7</v>
      </c>
      <c r="AG103" s="3">
        <v>8</v>
      </c>
      <c r="AH103" s="3">
        <v>9</v>
      </c>
      <c r="AI103" s="3">
        <v>8</v>
      </c>
      <c r="AJ103" s="3">
        <v>9</v>
      </c>
      <c r="AK103" s="3">
        <v>11</v>
      </c>
      <c r="AL103" s="3">
        <v>16</v>
      </c>
      <c r="AM103" s="3">
        <v>20</v>
      </c>
      <c r="AN103" s="3">
        <v>4</v>
      </c>
      <c r="AO103" s="3">
        <v>8</v>
      </c>
      <c r="AP103" s="3">
        <v>0</v>
      </c>
      <c r="AQ103" s="3">
        <v>0</v>
      </c>
      <c r="AR103" s="3">
        <v>0</v>
      </c>
      <c r="AS103" s="3">
        <v>0</v>
      </c>
      <c r="AT103" s="3">
        <v>0</v>
      </c>
      <c r="AU103" s="3">
        <v>0</v>
      </c>
      <c r="AV103" s="3">
        <v>0</v>
      </c>
      <c r="AW103" s="3">
        <v>0</v>
      </c>
    </row>
    <row r="104" spans="1:49" s="34" customFormat="1" x14ac:dyDescent="0.35">
      <c r="A104" s="38"/>
      <c r="B104" s="40"/>
      <c r="C104" s="3"/>
      <c r="D104" s="3"/>
      <c r="E104" s="3"/>
      <c r="F104" s="3"/>
      <c r="G104" s="3"/>
      <c r="H104" s="3"/>
      <c r="I104" s="3"/>
      <c r="J104" s="3"/>
      <c r="K104" s="3"/>
      <c r="L104" s="3"/>
      <c r="M104" s="3"/>
      <c r="N104" s="3"/>
      <c r="O104" s="3"/>
      <c r="P104" s="3"/>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3"/>
      <c r="AS104" s="3"/>
      <c r="AT104" s="3"/>
      <c r="AU104" s="3"/>
      <c r="AV104" s="28"/>
      <c r="AW104" s="28"/>
    </row>
    <row r="105" spans="1:49" s="34" customFormat="1" x14ac:dyDescent="0.35">
      <c r="A105" s="38" t="s">
        <v>367</v>
      </c>
      <c r="B105" s="40" t="s">
        <v>365</v>
      </c>
      <c r="C105" s="145">
        <f t="shared" si="9"/>
        <v>0</v>
      </c>
      <c r="D105" s="145">
        <v>0</v>
      </c>
      <c r="E105" s="145">
        <v>0</v>
      </c>
      <c r="F105" s="145">
        <v>0</v>
      </c>
      <c r="G105" s="145">
        <v>0</v>
      </c>
      <c r="H105" s="145">
        <v>0</v>
      </c>
      <c r="I105" s="145">
        <v>0</v>
      </c>
      <c r="J105" s="145">
        <v>0</v>
      </c>
      <c r="K105" s="145">
        <v>0</v>
      </c>
      <c r="L105" s="145">
        <v>0</v>
      </c>
      <c r="M105" s="145">
        <v>0</v>
      </c>
      <c r="N105" s="145">
        <v>0</v>
      </c>
      <c r="O105" s="145">
        <v>0</v>
      </c>
      <c r="P105" s="145">
        <v>0</v>
      </c>
      <c r="Q105" s="145">
        <v>0</v>
      </c>
      <c r="R105" s="145">
        <v>0</v>
      </c>
      <c r="S105" s="145">
        <v>0</v>
      </c>
      <c r="T105" s="145">
        <v>0</v>
      </c>
      <c r="U105" s="145">
        <v>0</v>
      </c>
      <c r="V105" s="145">
        <v>0</v>
      </c>
      <c r="W105" s="145">
        <v>0</v>
      </c>
      <c r="X105" s="145">
        <v>0</v>
      </c>
      <c r="Y105" s="145">
        <v>0</v>
      </c>
      <c r="Z105" s="145">
        <v>0</v>
      </c>
      <c r="AA105" s="145">
        <v>0</v>
      </c>
      <c r="AB105" s="145">
        <v>0</v>
      </c>
      <c r="AC105" s="145">
        <v>0</v>
      </c>
      <c r="AD105" s="145">
        <v>0</v>
      </c>
      <c r="AE105" s="145">
        <v>0</v>
      </c>
      <c r="AF105" s="145">
        <v>0</v>
      </c>
      <c r="AG105" s="145">
        <v>0</v>
      </c>
      <c r="AH105" s="145">
        <v>0</v>
      </c>
      <c r="AI105" s="145">
        <v>0</v>
      </c>
      <c r="AJ105" s="145">
        <v>0</v>
      </c>
      <c r="AK105" s="145">
        <v>0</v>
      </c>
      <c r="AL105" s="145">
        <v>0</v>
      </c>
      <c r="AM105" s="145">
        <v>0</v>
      </c>
      <c r="AN105" s="145">
        <v>0</v>
      </c>
      <c r="AO105" s="145">
        <v>0</v>
      </c>
      <c r="AP105" s="145">
        <v>0</v>
      </c>
      <c r="AQ105" s="145">
        <v>0</v>
      </c>
      <c r="AR105" s="145">
        <v>0</v>
      </c>
      <c r="AS105" s="145">
        <v>0</v>
      </c>
      <c r="AT105" s="145">
        <v>0</v>
      </c>
      <c r="AU105" s="145">
        <v>0</v>
      </c>
      <c r="AV105" s="145">
        <v>0</v>
      </c>
      <c r="AW105" s="145">
        <v>0</v>
      </c>
    </row>
    <row r="106" spans="1:49" x14ac:dyDescent="0.35">
      <c r="A106" s="13" t="s">
        <v>367</v>
      </c>
      <c r="B106" s="23" t="s">
        <v>172</v>
      </c>
      <c r="C106" s="102">
        <f t="shared" si="9"/>
        <v>0</v>
      </c>
      <c r="D106" s="4">
        <v>0</v>
      </c>
      <c r="E106" s="4">
        <v>0</v>
      </c>
      <c r="F106" s="4">
        <v>0</v>
      </c>
      <c r="G106" s="4">
        <v>0</v>
      </c>
      <c r="H106" s="4">
        <v>0</v>
      </c>
      <c r="I106" s="4">
        <v>0</v>
      </c>
      <c r="J106" s="4">
        <v>0</v>
      </c>
      <c r="K106" s="4">
        <v>0</v>
      </c>
      <c r="L106" s="4">
        <v>0</v>
      </c>
      <c r="M106" s="4">
        <v>0</v>
      </c>
      <c r="N106" s="4">
        <v>0</v>
      </c>
      <c r="O106" s="4">
        <v>0</v>
      </c>
      <c r="P106" s="4">
        <v>0</v>
      </c>
      <c r="Q106" s="4">
        <v>0</v>
      </c>
      <c r="R106" s="4">
        <v>0</v>
      </c>
      <c r="S106" s="4">
        <v>0</v>
      </c>
      <c r="T106" s="4">
        <v>0</v>
      </c>
      <c r="U106" s="4">
        <v>0</v>
      </c>
      <c r="V106" s="4">
        <v>0</v>
      </c>
      <c r="W106" s="4">
        <v>0</v>
      </c>
      <c r="X106" s="4">
        <v>0</v>
      </c>
      <c r="Y106" s="4">
        <v>0</v>
      </c>
      <c r="Z106" s="4">
        <v>0</v>
      </c>
      <c r="AA106" s="4">
        <v>0</v>
      </c>
      <c r="AB106" s="4">
        <v>0</v>
      </c>
      <c r="AC106" s="4">
        <v>0</v>
      </c>
      <c r="AD106" s="4">
        <v>0</v>
      </c>
      <c r="AE106" s="4">
        <v>0</v>
      </c>
      <c r="AF106" s="4">
        <v>0</v>
      </c>
      <c r="AG106" s="4">
        <v>0</v>
      </c>
      <c r="AH106" s="4">
        <v>0</v>
      </c>
      <c r="AI106" s="4">
        <v>0</v>
      </c>
      <c r="AJ106" s="4">
        <v>0</v>
      </c>
      <c r="AK106" s="4">
        <v>0</v>
      </c>
      <c r="AL106" s="4">
        <v>0</v>
      </c>
      <c r="AM106" s="4">
        <v>0</v>
      </c>
      <c r="AN106" s="4">
        <v>0</v>
      </c>
      <c r="AO106" s="4">
        <v>0</v>
      </c>
      <c r="AP106" s="4">
        <v>0</v>
      </c>
      <c r="AQ106" s="4">
        <v>0</v>
      </c>
      <c r="AR106" s="4">
        <v>0</v>
      </c>
      <c r="AS106" s="4">
        <v>0</v>
      </c>
      <c r="AT106" s="4">
        <v>0</v>
      </c>
      <c r="AU106" s="4">
        <v>0</v>
      </c>
      <c r="AV106" s="4">
        <v>0</v>
      </c>
      <c r="AW106" s="4">
        <v>0</v>
      </c>
    </row>
    <row r="107" spans="1:49" x14ac:dyDescent="0.35">
      <c r="A107" s="13" t="s">
        <v>367</v>
      </c>
      <c r="B107" s="23" t="s">
        <v>173</v>
      </c>
      <c r="C107" s="102">
        <f t="shared" si="9"/>
        <v>0</v>
      </c>
      <c r="D107" s="3">
        <v>0</v>
      </c>
      <c r="E107" s="3">
        <v>0</v>
      </c>
      <c r="F107" s="3">
        <v>0</v>
      </c>
      <c r="G107" s="3">
        <v>0</v>
      </c>
      <c r="H107" s="3">
        <v>0</v>
      </c>
      <c r="I107" s="3">
        <v>0</v>
      </c>
      <c r="J107" s="3">
        <v>0</v>
      </c>
      <c r="K107" s="3">
        <v>0</v>
      </c>
      <c r="L107" s="3">
        <v>0</v>
      </c>
      <c r="M107" s="3">
        <v>0</v>
      </c>
      <c r="N107" s="3">
        <v>0</v>
      </c>
      <c r="O107" s="3">
        <v>0</v>
      </c>
      <c r="P107" s="3">
        <v>0</v>
      </c>
      <c r="Q107" s="3">
        <v>0</v>
      </c>
      <c r="R107" s="3">
        <v>0</v>
      </c>
      <c r="S107" s="3">
        <v>0</v>
      </c>
      <c r="T107" s="3">
        <v>0</v>
      </c>
      <c r="U107" s="3">
        <v>0</v>
      </c>
      <c r="V107" s="3">
        <v>0</v>
      </c>
      <c r="W107" s="3">
        <v>0</v>
      </c>
      <c r="X107" s="3">
        <v>0</v>
      </c>
      <c r="Y107" s="3">
        <v>0</v>
      </c>
      <c r="Z107" s="3">
        <v>0</v>
      </c>
      <c r="AA107" s="3">
        <v>0</v>
      </c>
      <c r="AB107" s="3">
        <v>0</v>
      </c>
      <c r="AC107" s="3">
        <v>0</v>
      </c>
      <c r="AD107" s="3">
        <v>0</v>
      </c>
      <c r="AE107" s="3">
        <v>0</v>
      </c>
      <c r="AF107" s="3">
        <v>0</v>
      </c>
      <c r="AG107" s="3">
        <v>0</v>
      </c>
      <c r="AH107" s="3">
        <v>0</v>
      </c>
      <c r="AI107" s="3">
        <v>0</v>
      </c>
      <c r="AJ107" s="3">
        <v>0</v>
      </c>
      <c r="AK107" s="3">
        <v>0</v>
      </c>
      <c r="AL107" s="3">
        <v>0</v>
      </c>
      <c r="AM107" s="3">
        <v>0</v>
      </c>
      <c r="AN107" s="3">
        <v>0</v>
      </c>
      <c r="AO107" s="3">
        <v>0</v>
      </c>
      <c r="AP107" s="3">
        <v>0</v>
      </c>
      <c r="AQ107" s="3">
        <v>0</v>
      </c>
      <c r="AR107" s="3">
        <v>0</v>
      </c>
      <c r="AS107" s="3">
        <v>0</v>
      </c>
      <c r="AT107" s="3">
        <v>0</v>
      </c>
      <c r="AU107" s="3">
        <v>0</v>
      </c>
      <c r="AV107" s="3">
        <v>0</v>
      </c>
      <c r="AW107" s="3">
        <v>0</v>
      </c>
    </row>
    <row r="108" spans="1:49" s="34" customFormat="1" x14ac:dyDescent="0.35">
      <c r="A108" s="38"/>
      <c r="B108" s="40"/>
      <c r="C108" s="28"/>
      <c r="D108" s="28"/>
      <c r="E108" s="28"/>
      <c r="F108" s="28"/>
      <c r="G108" s="28"/>
      <c r="H108" s="28"/>
      <c r="I108" s="28"/>
      <c r="J108" s="28"/>
      <c r="K108" s="28"/>
      <c r="L108" s="28"/>
      <c r="M108" s="28"/>
      <c r="N108" s="28"/>
      <c r="O108" s="28"/>
      <c r="P108" s="28"/>
      <c r="Q108" s="28"/>
      <c r="R108" s="28"/>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s="34" customFormat="1" x14ac:dyDescent="0.35">
      <c r="A109" s="40" t="s">
        <v>368</v>
      </c>
      <c r="B109" s="40" t="s">
        <v>365</v>
      </c>
      <c r="C109" s="145">
        <f t="shared" si="9"/>
        <v>660.50782608695647</v>
      </c>
      <c r="D109" s="145">
        <v>304.16000000000003</v>
      </c>
      <c r="E109" s="145">
        <v>376.08</v>
      </c>
      <c r="F109" s="145">
        <v>282.02999999999997</v>
      </c>
      <c r="G109" s="145">
        <v>231.84</v>
      </c>
      <c r="H109" s="145">
        <v>247.22</v>
      </c>
      <c r="I109" s="145">
        <v>375.35</v>
      </c>
      <c r="J109" s="145">
        <v>320.06</v>
      </c>
      <c r="K109" s="145">
        <v>747.76</v>
      </c>
      <c r="L109" s="145">
        <v>555.42999999999995</v>
      </c>
      <c r="M109" s="145">
        <v>577.58000000000004</v>
      </c>
      <c r="N109" s="145">
        <v>751.72</v>
      </c>
      <c r="O109" s="145">
        <v>631</v>
      </c>
      <c r="P109" s="145">
        <v>675.94</v>
      </c>
      <c r="Q109" s="145">
        <v>682.18</v>
      </c>
      <c r="R109" s="145">
        <v>534.64</v>
      </c>
      <c r="S109" s="145">
        <v>608.08000000000004</v>
      </c>
      <c r="T109" s="145">
        <v>661.54</v>
      </c>
      <c r="U109" s="145">
        <v>748.92</v>
      </c>
      <c r="V109" s="145">
        <v>959.85</v>
      </c>
      <c r="W109" s="145">
        <v>820.11</v>
      </c>
      <c r="X109" s="145">
        <v>711.72</v>
      </c>
      <c r="Y109" s="145">
        <v>1061.06</v>
      </c>
      <c r="Z109" s="145">
        <v>769.8</v>
      </c>
      <c r="AA109" s="145">
        <v>808.76</v>
      </c>
      <c r="AB109" s="145">
        <v>754.84</v>
      </c>
      <c r="AC109" s="145">
        <v>892.06</v>
      </c>
      <c r="AD109" s="145">
        <v>806.76</v>
      </c>
      <c r="AE109" s="145">
        <v>887.26</v>
      </c>
      <c r="AF109" s="145">
        <v>1086.58</v>
      </c>
      <c r="AG109" s="145">
        <v>1177.3699999999999</v>
      </c>
      <c r="AH109" s="145">
        <v>1034.32</v>
      </c>
      <c r="AI109" s="145">
        <v>1200.17</v>
      </c>
      <c r="AJ109" s="145">
        <v>1103.24</v>
      </c>
      <c r="AK109" s="145">
        <v>1629.91</v>
      </c>
      <c r="AL109" s="145">
        <v>1210.6099999999999</v>
      </c>
      <c r="AM109" s="145">
        <v>866.36</v>
      </c>
      <c r="AN109" s="145">
        <v>878.83</v>
      </c>
      <c r="AO109" s="145">
        <v>1415.15</v>
      </c>
      <c r="AP109" s="145">
        <v>491.62</v>
      </c>
      <c r="AQ109" s="145">
        <v>68.8</v>
      </c>
      <c r="AR109" s="145">
        <v>20.5</v>
      </c>
      <c r="AS109" s="145">
        <v>51.25</v>
      </c>
      <c r="AT109" s="145">
        <v>12.3</v>
      </c>
      <c r="AU109" s="145">
        <v>86.1</v>
      </c>
      <c r="AV109" s="145">
        <v>229.6</v>
      </c>
      <c r="AW109" s="145">
        <v>36.9</v>
      </c>
    </row>
    <row r="110" spans="1:49" x14ac:dyDescent="0.35">
      <c r="A110" s="40" t="s">
        <v>368</v>
      </c>
      <c r="B110" s="23" t="s">
        <v>172</v>
      </c>
      <c r="C110" s="102">
        <f t="shared" si="9"/>
        <v>548.10869565217388</v>
      </c>
      <c r="D110" s="3">
        <v>197</v>
      </c>
      <c r="E110" s="4">
        <v>240</v>
      </c>
      <c r="F110" s="4">
        <v>192</v>
      </c>
      <c r="G110" s="3">
        <v>156</v>
      </c>
      <c r="H110" s="3">
        <v>170</v>
      </c>
      <c r="I110" s="3">
        <v>266</v>
      </c>
      <c r="J110" s="3">
        <v>290</v>
      </c>
      <c r="K110" s="3">
        <v>562</v>
      </c>
      <c r="L110" s="3">
        <v>418</v>
      </c>
      <c r="M110" s="4">
        <v>479</v>
      </c>
      <c r="N110" s="3">
        <v>655</v>
      </c>
      <c r="O110" s="4">
        <v>544</v>
      </c>
      <c r="P110" s="3">
        <v>571</v>
      </c>
      <c r="Q110" s="3">
        <v>592</v>
      </c>
      <c r="R110" s="3">
        <v>493</v>
      </c>
      <c r="S110" s="3">
        <v>544</v>
      </c>
      <c r="T110" s="3">
        <v>571</v>
      </c>
      <c r="U110" s="3">
        <v>624</v>
      </c>
      <c r="V110" s="3">
        <v>840</v>
      </c>
      <c r="W110" s="3">
        <v>735</v>
      </c>
      <c r="X110" s="3">
        <v>621</v>
      </c>
      <c r="Y110" s="3">
        <v>866</v>
      </c>
      <c r="Z110" s="3">
        <v>639</v>
      </c>
      <c r="AA110" s="3">
        <v>638</v>
      </c>
      <c r="AB110" s="3">
        <v>631</v>
      </c>
      <c r="AC110" s="3">
        <v>778</v>
      </c>
      <c r="AD110" s="3">
        <v>675</v>
      </c>
      <c r="AE110" s="3">
        <v>751</v>
      </c>
      <c r="AF110" s="3">
        <v>937</v>
      </c>
      <c r="AG110" s="3">
        <v>935</v>
      </c>
      <c r="AH110" s="3">
        <v>874</v>
      </c>
      <c r="AI110" s="3">
        <v>1034</v>
      </c>
      <c r="AJ110" s="3">
        <v>911</v>
      </c>
      <c r="AK110" s="3">
        <v>1317</v>
      </c>
      <c r="AL110" s="3">
        <v>984</v>
      </c>
      <c r="AM110" s="3">
        <v>749</v>
      </c>
      <c r="AN110" s="3">
        <v>812</v>
      </c>
      <c r="AO110" s="3">
        <v>1244</v>
      </c>
      <c r="AP110" s="3">
        <v>413</v>
      </c>
      <c r="AQ110" s="3">
        <v>52</v>
      </c>
      <c r="AR110" s="3">
        <v>10</v>
      </c>
      <c r="AS110" s="3">
        <v>25</v>
      </c>
      <c r="AT110" s="3">
        <v>6</v>
      </c>
      <c r="AU110" s="3">
        <v>42</v>
      </c>
      <c r="AV110" s="3">
        <v>112</v>
      </c>
      <c r="AW110" s="3">
        <v>18</v>
      </c>
    </row>
    <row r="111" spans="1:49" x14ac:dyDescent="0.35">
      <c r="A111" s="40" t="s">
        <v>368</v>
      </c>
      <c r="B111" s="23" t="s">
        <v>173</v>
      </c>
      <c r="C111" s="102">
        <f t="shared" si="9"/>
        <v>82</v>
      </c>
      <c r="D111" s="3">
        <v>26</v>
      </c>
      <c r="E111" s="3">
        <v>27</v>
      </c>
      <c r="F111" s="3">
        <v>23</v>
      </c>
      <c r="G111" s="3">
        <v>14</v>
      </c>
      <c r="H111" s="3">
        <v>20</v>
      </c>
      <c r="I111" s="3">
        <v>29</v>
      </c>
      <c r="J111" s="3">
        <v>60</v>
      </c>
      <c r="K111" s="3">
        <v>104</v>
      </c>
      <c r="L111" s="3">
        <v>75</v>
      </c>
      <c r="M111" s="3">
        <v>74</v>
      </c>
      <c r="N111" s="3">
        <v>101</v>
      </c>
      <c r="O111" s="3">
        <v>71</v>
      </c>
      <c r="P111" s="3">
        <v>97</v>
      </c>
      <c r="Q111" s="3">
        <v>90</v>
      </c>
      <c r="R111" s="3">
        <v>78</v>
      </c>
      <c r="S111" s="3">
        <v>90</v>
      </c>
      <c r="T111" s="3">
        <v>88</v>
      </c>
      <c r="U111" s="3">
        <v>112</v>
      </c>
      <c r="V111" s="3">
        <v>116</v>
      </c>
      <c r="W111" s="3">
        <v>114</v>
      </c>
      <c r="X111" s="3">
        <v>111</v>
      </c>
      <c r="Y111" s="3">
        <v>131</v>
      </c>
      <c r="Z111" s="3">
        <v>104</v>
      </c>
      <c r="AA111" s="3">
        <v>101</v>
      </c>
      <c r="AB111" s="3">
        <v>127</v>
      </c>
      <c r="AC111" s="3">
        <v>117</v>
      </c>
      <c r="AD111" s="3">
        <v>112</v>
      </c>
      <c r="AE111" s="3">
        <v>129</v>
      </c>
      <c r="AF111" s="3">
        <v>143</v>
      </c>
      <c r="AG111" s="3">
        <v>132</v>
      </c>
      <c r="AH111" s="3">
        <v>123</v>
      </c>
      <c r="AI111" s="3">
        <v>126</v>
      </c>
      <c r="AJ111" s="3">
        <v>124</v>
      </c>
      <c r="AK111" s="3">
        <v>155</v>
      </c>
      <c r="AL111" s="3">
        <v>132</v>
      </c>
      <c r="AM111" s="3">
        <v>109</v>
      </c>
      <c r="AN111" s="3">
        <v>124</v>
      </c>
      <c r="AO111" s="3">
        <v>144</v>
      </c>
      <c r="AP111" s="3">
        <v>73</v>
      </c>
      <c r="AQ111" s="3">
        <v>6</v>
      </c>
      <c r="AR111" s="3">
        <v>4</v>
      </c>
      <c r="AS111" s="3">
        <v>5</v>
      </c>
      <c r="AT111" s="3">
        <v>3</v>
      </c>
      <c r="AU111" s="3">
        <v>8</v>
      </c>
      <c r="AV111" s="3">
        <v>14</v>
      </c>
      <c r="AW111" s="3">
        <v>6</v>
      </c>
    </row>
    <row r="112" spans="1:49" s="101" customFormat="1" x14ac:dyDescent="0.35">
      <c r="A112" s="575" t="s">
        <v>175</v>
      </c>
      <c r="B112" s="576" t="s">
        <v>175</v>
      </c>
      <c r="C112" s="207"/>
      <c r="D112" s="207">
        <f>D109+D105+D101+D97</f>
        <v>520.16000000000008</v>
      </c>
      <c r="E112" s="207">
        <f t="shared" ref="E112:AW112" si="10">E109+E105+E101+E97</f>
        <v>628.07999999999993</v>
      </c>
      <c r="F112" s="207">
        <f t="shared" si="10"/>
        <v>534.03</v>
      </c>
      <c r="G112" s="207">
        <f t="shared" si="10"/>
        <v>483.84000000000003</v>
      </c>
      <c r="H112" s="207">
        <f t="shared" si="10"/>
        <v>427.22</v>
      </c>
      <c r="I112" s="207">
        <f t="shared" si="10"/>
        <v>663.35</v>
      </c>
      <c r="J112" s="207">
        <f t="shared" si="10"/>
        <v>536.05999999999995</v>
      </c>
      <c r="K112" s="207">
        <f t="shared" si="10"/>
        <v>1035.76</v>
      </c>
      <c r="L112" s="207">
        <f t="shared" si="10"/>
        <v>843.43</v>
      </c>
      <c r="M112" s="207">
        <f t="shared" si="10"/>
        <v>901.58</v>
      </c>
      <c r="N112" s="207">
        <f t="shared" si="10"/>
        <v>1111.72</v>
      </c>
      <c r="O112" s="207">
        <f t="shared" si="10"/>
        <v>955</v>
      </c>
      <c r="P112" s="207">
        <f t="shared" si="10"/>
        <v>963.94</v>
      </c>
      <c r="Q112" s="207">
        <f t="shared" si="10"/>
        <v>898.18</v>
      </c>
      <c r="R112" s="207">
        <f t="shared" si="10"/>
        <v>786.64</v>
      </c>
      <c r="S112" s="207">
        <f t="shared" si="10"/>
        <v>788.08</v>
      </c>
      <c r="T112" s="207">
        <f t="shared" si="10"/>
        <v>877.54</v>
      </c>
      <c r="U112" s="207">
        <f t="shared" si="10"/>
        <v>1000.92</v>
      </c>
      <c r="V112" s="207">
        <f t="shared" si="10"/>
        <v>1247.8499999999999</v>
      </c>
      <c r="W112" s="207">
        <f t="shared" si="10"/>
        <v>1180.1100000000001</v>
      </c>
      <c r="X112" s="207">
        <f t="shared" si="10"/>
        <v>999.72</v>
      </c>
      <c r="Y112" s="207">
        <f t="shared" si="10"/>
        <v>1313.06</v>
      </c>
      <c r="Z112" s="207">
        <f t="shared" si="10"/>
        <v>1021.8</v>
      </c>
      <c r="AA112" s="207">
        <f t="shared" si="10"/>
        <v>1096.76</v>
      </c>
      <c r="AB112" s="207">
        <f t="shared" si="10"/>
        <v>1006.84</v>
      </c>
      <c r="AC112" s="207">
        <f t="shared" si="10"/>
        <v>1180.06</v>
      </c>
      <c r="AD112" s="207">
        <f t="shared" si="10"/>
        <v>1130.76</v>
      </c>
      <c r="AE112" s="207">
        <f t="shared" si="10"/>
        <v>1175.26</v>
      </c>
      <c r="AF112" s="207">
        <f t="shared" si="10"/>
        <v>1338.58</v>
      </c>
      <c r="AG112" s="207">
        <f t="shared" si="10"/>
        <v>1465.37</v>
      </c>
      <c r="AH112" s="207">
        <f t="shared" si="10"/>
        <v>1358.32</v>
      </c>
      <c r="AI112" s="207">
        <f t="shared" si="10"/>
        <v>1488.17</v>
      </c>
      <c r="AJ112" s="207">
        <f t="shared" si="10"/>
        <v>1427.24</v>
      </c>
      <c r="AK112" s="207">
        <f t="shared" si="10"/>
        <v>2025.91</v>
      </c>
      <c r="AL112" s="207">
        <f t="shared" si="10"/>
        <v>1894.61</v>
      </c>
      <c r="AM112" s="207">
        <f t="shared" si="10"/>
        <v>1586.3600000000001</v>
      </c>
      <c r="AN112" s="207">
        <f t="shared" si="10"/>
        <v>1022.83</v>
      </c>
      <c r="AO112" s="207">
        <f t="shared" si="10"/>
        <v>1703.15</v>
      </c>
      <c r="AP112" s="207">
        <f t="shared" si="10"/>
        <v>491.62</v>
      </c>
      <c r="AQ112" s="207">
        <f t="shared" si="10"/>
        <v>68.8</v>
      </c>
      <c r="AR112" s="207">
        <f t="shared" si="10"/>
        <v>20.5</v>
      </c>
      <c r="AS112" s="207">
        <f t="shared" si="10"/>
        <v>51.25</v>
      </c>
      <c r="AT112" s="207">
        <f t="shared" si="10"/>
        <v>12.3</v>
      </c>
      <c r="AU112" s="207">
        <f t="shared" si="10"/>
        <v>86.1</v>
      </c>
      <c r="AV112" s="207">
        <f t="shared" si="10"/>
        <v>229.6</v>
      </c>
      <c r="AW112" s="248">
        <f t="shared" si="10"/>
        <v>36.9</v>
      </c>
    </row>
    <row r="113" spans="1:1" x14ac:dyDescent="0.35">
      <c r="A113" s="11"/>
    </row>
    <row r="114" spans="1:1" x14ac:dyDescent="0.35">
      <c r="A114" s="11"/>
    </row>
  </sheetData>
  <mergeCells count="3">
    <mergeCell ref="A14:A16"/>
    <mergeCell ref="A92:B92"/>
    <mergeCell ref="A112:B112"/>
  </mergeCells>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050C7-FD8E-4E8F-9242-465A6DA710AC}">
  <dimension ref="A1:AX114"/>
  <sheetViews>
    <sheetView topLeftCell="D84" zoomScaleNormal="100" workbookViewId="0">
      <selection activeCell="C86" sqref="C86"/>
    </sheetView>
  </sheetViews>
  <sheetFormatPr defaultRowHeight="14.5" x14ac:dyDescent="0.35"/>
  <cols>
    <col min="1" max="1" width="55.54296875" bestFit="1" customWidth="1"/>
    <col min="2" max="2" width="60.54296875" customWidth="1"/>
    <col min="3" max="3" width="35.453125" customWidth="1"/>
    <col min="4" max="49" width="13.90625" customWidth="1"/>
  </cols>
  <sheetData>
    <row r="1" spans="1:50" ht="26" x14ac:dyDescent="0.6">
      <c r="A1" s="26" t="s">
        <v>0</v>
      </c>
    </row>
    <row r="2" spans="1:50" ht="21" x14ac:dyDescent="0.5">
      <c r="A2" s="66" t="s">
        <v>344</v>
      </c>
      <c r="B2" s="66" t="s">
        <v>430</v>
      </c>
      <c r="C2" s="66"/>
    </row>
    <row r="3" spans="1:50" x14ac:dyDescent="0.35">
      <c r="B3" s="111" t="s">
        <v>158</v>
      </c>
    </row>
    <row r="4" spans="1:50" x14ac:dyDescent="0.35">
      <c r="A4" s="73" t="s">
        <v>346</v>
      </c>
    </row>
    <row r="5" spans="1:50" x14ac:dyDescent="0.35">
      <c r="A5" s="73"/>
    </row>
    <row r="6" spans="1:50" x14ac:dyDescent="0.35">
      <c r="A6" s="51" t="s">
        <v>152</v>
      </c>
    </row>
    <row r="8" spans="1:50" x14ac:dyDescent="0.35">
      <c r="A8" s="5"/>
      <c r="B8" s="6"/>
      <c r="C8" s="456" t="s">
        <v>153</v>
      </c>
      <c r="D8" s="14">
        <v>42736</v>
      </c>
      <c r="E8" s="14">
        <v>42767</v>
      </c>
      <c r="F8" s="14">
        <v>42795</v>
      </c>
      <c r="G8" s="14">
        <v>42826</v>
      </c>
      <c r="H8" s="14">
        <v>42856</v>
      </c>
      <c r="I8" s="14">
        <v>42887</v>
      </c>
      <c r="J8" s="14">
        <v>42917</v>
      </c>
      <c r="K8" s="14">
        <v>42948</v>
      </c>
      <c r="L8" s="14">
        <v>42979</v>
      </c>
      <c r="M8" s="14">
        <v>43009</v>
      </c>
      <c r="N8" s="14">
        <v>43040</v>
      </c>
      <c r="O8" s="14">
        <v>43070</v>
      </c>
      <c r="P8" s="14">
        <v>43101</v>
      </c>
      <c r="Q8" s="14">
        <v>43132</v>
      </c>
      <c r="R8" s="14">
        <v>43160</v>
      </c>
      <c r="S8" s="14">
        <v>43191</v>
      </c>
      <c r="T8" s="14">
        <v>43221</v>
      </c>
      <c r="U8" s="14">
        <v>43252</v>
      </c>
      <c r="V8" s="14">
        <v>43282</v>
      </c>
      <c r="W8" s="14">
        <v>43313</v>
      </c>
      <c r="X8" s="14">
        <v>43344</v>
      </c>
      <c r="Y8" s="14">
        <v>43374</v>
      </c>
      <c r="Z8" s="14">
        <v>43405</v>
      </c>
      <c r="AA8" s="14">
        <v>43435</v>
      </c>
      <c r="AB8" s="14">
        <v>43466</v>
      </c>
      <c r="AC8" s="14">
        <v>43497</v>
      </c>
      <c r="AD8" s="14">
        <v>43525</v>
      </c>
      <c r="AE8" s="14">
        <v>43556</v>
      </c>
      <c r="AF8" s="14">
        <v>43586</v>
      </c>
      <c r="AG8" s="14">
        <v>43617</v>
      </c>
      <c r="AH8" s="14">
        <v>43647</v>
      </c>
      <c r="AI8" s="14">
        <v>43678</v>
      </c>
      <c r="AJ8" s="14">
        <v>43709</v>
      </c>
      <c r="AK8" s="14">
        <v>43739</v>
      </c>
      <c r="AL8" s="14">
        <v>43770</v>
      </c>
      <c r="AM8" s="14">
        <v>43800</v>
      </c>
      <c r="AN8" s="14">
        <v>43831</v>
      </c>
      <c r="AO8" s="14">
        <v>43862</v>
      </c>
      <c r="AP8" s="14">
        <v>43891</v>
      </c>
      <c r="AQ8" s="14">
        <v>43922</v>
      </c>
      <c r="AR8" s="14">
        <v>43952</v>
      </c>
      <c r="AS8" s="14">
        <v>43983</v>
      </c>
      <c r="AT8" s="14">
        <v>44013</v>
      </c>
      <c r="AU8" s="14">
        <v>44044</v>
      </c>
      <c r="AV8" s="14">
        <v>44075</v>
      </c>
      <c r="AW8" s="14">
        <v>44105</v>
      </c>
    </row>
    <row r="9" spans="1:50" x14ac:dyDescent="0.35">
      <c r="A9" s="86" t="s">
        <v>154</v>
      </c>
      <c r="B9" s="8" t="s">
        <v>347</v>
      </c>
      <c r="C9" s="22">
        <f>AVERAGE(D9:AW9)</f>
        <v>310675.60869565216</v>
      </c>
      <c r="D9" s="22">
        <v>304202</v>
      </c>
      <c r="E9" s="22">
        <v>303834</v>
      </c>
      <c r="F9" s="22">
        <v>304458</v>
      </c>
      <c r="G9" s="22">
        <v>304221</v>
      </c>
      <c r="H9" s="22">
        <v>304638</v>
      </c>
      <c r="I9" s="22">
        <v>304791</v>
      </c>
      <c r="J9" s="22">
        <v>304497</v>
      </c>
      <c r="K9" s="22">
        <v>304249</v>
      </c>
      <c r="L9" s="22">
        <v>304276</v>
      </c>
      <c r="M9" s="22">
        <v>305226</v>
      </c>
      <c r="N9" s="22">
        <v>306233</v>
      </c>
      <c r="O9" s="22">
        <v>307102</v>
      </c>
      <c r="P9" s="22">
        <v>308121</v>
      </c>
      <c r="Q9" s="22">
        <v>308438</v>
      </c>
      <c r="R9" s="22">
        <v>308413</v>
      </c>
      <c r="S9" s="22">
        <v>308610</v>
      </c>
      <c r="T9" s="22">
        <v>309025</v>
      </c>
      <c r="U9" s="22">
        <v>308355</v>
      </c>
      <c r="V9" s="22">
        <v>308769</v>
      </c>
      <c r="W9" s="22">
        <v>308889</v>
      </c>
      <c r="X9" s="22">
        <v>308366</v>
      </c>
      <c r="Y9" s="22">
        <v>308395</v>
      </c>
      <c r="Z9" s="22">
        <v>308097</v>
      </c>
      <c r="AA9" s="22">
        <v>308122</v>
      </c>
      <c r="AB9" s="22">
        <v>309098</v>
      </c>
      <c r="AC9" s="22">
        <v>308478</v>
      </c>
      <c r="AD9" s="22">
        <v>308739</v>
      </c>
      <c r="AE9" s="22">
        <v>308270</v>
      </c>
      <c r="AF9" s="22">
        <v>308416</v>
      </c>
      <c r="AG9" s="22">
        <v>308544</v>
      </c>
      <c r="AH9" s="22">
        <v>308610</v>
      </c>
      <c r="AI9" s="22">
        <v>308977</v>
      </c>
      <c r="AJ9" s="22">
        <v>308573</v>
      </c>
      <c r="AK9" s="22">
        <v>307948</v>
      </c>
      <c r="AL9" s="22">
        <v>306946</v>
      </c>
      <c r="AM9" s="22">
        <v>306262</v>
      </c>
      <c r="AN9" s="22">
        <v>306626</v>
      </c>
      <c r="AO9" s="22">
        <v>306087</v>
      </c>
      <c r="AP9" s="22">
        <v>307001</v>
      </c>
      <c r="AQ9" s="22">
        <v>314131</v>
      </c>
      <c r="AR9" s="22">
        <v>320790</v>
      </c>
      <c r="AS9" s="22">
        <v>325596</v>
      </c>
      <c r="AT9" s="22">
        <v>330214</v>
      </c>
      <c r="AU9" s="22">
        <v>336106</v>
      </c>
      <c r="AV9" s="22">
        <v>340861</v>
      </c>
      <c r="AW9" s="22">
        <v>345478</v>
      </c>
    </row>
    <row r="10" spans="1:50" x14ac:dyDescent="0.35">
      <c r="A10" s="19"/>
      <c r="B10" s="19"/>
      <c r="C10" s="19"/>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row>
    <row r="11" spans="1:50" x14ac:dyDescent="0.35">
      <c r="A11" s="51" t="s">
        <v>348</v>
      </c>
      <c r="B11" s="19"/>
      <c r="C11" s="19"/>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row>
    <row r="12" spans="1:50" x14ac:dyDescent="0.35">
      <c r="A12" s="19"/>
      <c r="B12" s="19"/>
      <c r="C12" s="19"/>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row>
    <row r="13" spans="1:50" x14ac:dyDescent="0.35">
      <c r="A13" s="24"/>
      <c r="B13" s="6"/>
      <c r="C13" s="456" t="s">
        <v>153</v>
      </c>
      <c r="D13" s="14">
        <v>42736</v>
      </c>
      <c r="E13" s="14">
        <v>42767</v>
      </c>
      <c r="F13" s="14">
        <v>42795</v>
      </c>
      <c r="G13" s="14">
        <v>42826</v>
      </c>
      <c r="H13" s="14">
        <v>42856</v>
      </c>
      <c r="I13" s="14">
        <v>42887</v>
      </c>
      <c r="J13" s="14">
        <v>42917</v>
      </c>
      <c r="K13" s="14">
        <v>42948</v>
      </c>
      <c r="L13" s="14">
        <v>42979</v>
      </c>
      <c r="M13" s="14">
        <v>43009</v>
      </c>
      <c r="N13" s="14">
        <v>43040</v>
      </c>
      <c r="O13" s="14">
        <v>43070</v>
      </c>
      <c r="P13" s="14">
        <v>43101</v>
      </c>
      <c r="Q13" s="14">
        <v>43132</v>
      </c>
      <c r="R13" s="14">
        <v>43160</v>
      </c>
      <c r="S13" s="14">
        <v>43191</v>
      </c>
      <c r="T13" s="14">
        <v>43221</v>
      </c>
      <c r="U13" s="14">
        <v>43252</v>
      </c>
      <c r="V13" s="14">
        <v>43282</v>
      </c>
      <c r="W13" s="14">
        <v>43313</v>
      </c>
      <c r="X13" s="14">
        <v>43344</v>
      </c>
      <c r="Y13" s="14">
        <v>43374</v>
      </c>
      <c r="Z13" s="14">
        <v>43405</v>
      </c>
      <c r="AA13" s="14">
        <v>43435</v>
      </c>
      <c r="AB13" s="14">
        <v>43466</v>
      </c>
      <c r="AC13" s="14">
        <v>43497</v>
      </c>
      <c r="AD13" s="14">
        <v>43525</v>
      </c>
      <c r="AE13" s="14">
        <v>43556</v>
      </c>
      <c r="AF13" s="14">
        <v>43586</v>
      </c>
      <c r="AG13" s="14">
        <v>43617</v>
      </c>
      <c r="AH13" s="14">
        <v>43647</v>
      </c>
      <c r="AI13" s="14">
        <v>43678</v>
      </c>
      <c r="AJ13" s="14">
        <v>43709</v>
      </c>
      <c r="AK13" s="14">
        <v>43739</v>
      </c>
      <c r="AL13" s="14">
        <v>43770</v>
      </c>
      <c r="AM13" s="14">
        <v>43800</v>
      </c>
      <c r="AN13" s="14">
        <v>43831</v>
      </c>
      <c r="AO13" s="14">
        <v>43862</v>
      </c>
      <c r="AP13" s="14">
        <v>43891</v>
      </c>
      <c r="AQ13" s="15">
        <v>43922</v>
      </c>
      <c r="AR13" s="15">
        <v>43952</v>
      </c>
      <c r="AS13" s="15">
        <v>43983</v>
      </c>
      <c r="AT13" s="15">
        <v>44013</v>
      </c>
      <c r="AU13" s="15">
        <v>44044</v>
      </c>
      <c r="AV13" s="15">
        <v>44075</v>
      </c>
      <c r="AW13" s="15">
        <v>44105</v>
      </c>
      <c r="AX13" s="51"/>
    </row>
    <row r="14" spans="1:50" x14ac:dyDescent="0.35">
      <c r="A14" s="570" t="s">
        <v>117</v>
      </c>
      <c r="B14" s="3" t="s">
        <v>349</v>
      </c>
      <c r="C14" s="145">
        <f t="shared" ref="C14:C16" si="0">AVERAGE(D14:AW14)</f>
        <v>2946439.3010869571</v>
      </c>
      <c r="D14" s="145">
        <f t="shared" ref="D14:AW14" si="1">D21+D92+D112</f>
        <v>2776124.29</v>
      </c>
      <c r="E14" s="145">
        <f t="shared" si="1"/>
        <v>2512214.38</v>
      </c>
      <c r="F14" s="145">
        <f t="shared" si="1"/>
        <v>2943852.61</v>
      </c>
      <c r="G14" s="145">
        <f t="shared" si="1"/>
        <v>2805177.03</v>
      </c>
      <c r="H14" s="145">
        <f t="shared" si="1"/>
        <v>3025672.16</v>
      </c>
      <c r="I14" s="145">
        <f t="shared" si="1"/>
        <v>2881585.35</v>
      </c>
      <c r="J14" s="145">
        <f t="shared" si="1"/>
        <v>2698733.07</v>
      </c>
      <c r="K14" s="145">
        <f t="shared" si="1"/>
        <v>2980252.06</v>
      </c>
      <c r="L14" s="145">
        <f t="shared" si="1"/>
        <v>2767413.54</v>
      </c>
      <c r="M14" s="145">
        <f t="shared" si="1"/>
        <v>2948729.26</v>
      </c>
      <c r="N14" s="145">
        <f t="shared" si="1"/>
        <v>2772451.71</v>
      </c>
      <c r="O14" s="145">
        <f t="shared" si="1"/>
        <v>2629495.88</v>
      </c>
      <c r="P14" s="145">
        <f t="shared" si="1"/>
        <v>2814411.84</v>
      </c>
      <c r="Q14" s="145">
        <f t="shared" si="1"/>
        <v>2778235.71</v>
      </c>
      <c r="R14" s="145">
        <f t="shared" si="1"/>
        <v>2712144.1</v>
      </c>
      <c r="S14" s="145">
        <f t="shared" si="1"/>
        <v>3024936.16</v>
      </c>
      <c r="T14" s="145">
        <f t="shared" si="1"/>
        <v>3184460.13</v>
      </c>
      <c r="U14" s="145">
        <f t="shared" si="1"/>
        <v>3034124.4</v>
      </c>
      <c r="V14" s="145">
        <f t="shared" si="1"/>
        <v>3024230.6</v>
      </c>
      <c r="W14" s="145">
        <f t="shared" si="1"/>
        <v>3292885.92</v>
      </c>
      <c r="X14" s="145">
        <f t="shared" si="1"/>
        <v>2848732.38</v>
      </c>
      <c r="Y14" s="145">
        <f t="shared" si="1"/>
        <v>3276780.38</v>
      </c>
      <c r="Z14" s="145">
        <f t="shared" si="1"/>
        <v>2919007.89</v>
      </c>
      <c r="AA14" s="145">
        <f t="shared" si="1"/>
        <v>2821107.22</v>
      </c>
      <c r="AB14" s="145">
        <f t="shared" si="1"/>
        <v>3237816.74</v>
      </c>
      <c r="AC14" s="145">
        <f t="shared" si="1"/>
        <v>3011082.87</v>
      </c>
      <c r="AD14" s="145">
        <f t="shared" si="1"/>
        <v>3334559.17</v>
      </c>
      <c r="AE14" s="145">
        <f t="shared" si="1"/>
        <v>3519006.69</v>
      </c>
      <c r="AF14" s="145">
        <f t="shared" si="1"/>
        <v>3523541.51</v>
      </c>
      <c r="AG14" s="145">
        <f t="shared" si="1"/>
        <v>3289050.97</v>
      </c>
      <c r="AH14" s="145">
        <f t="shared" si="1"/>
        <v>3425486.16</v>
      </c>
      <c r="AI14" s="145">
        <f t="shared" si="1"/>
        <v>3502802.59</v>
      </c>
      <c r="AJ14" s="145">
        <f t="shared" si="1"/>
        <v>3270068.6</v>
      </c>
      <c r="AK14" s="145">
        <f t="shared" si="1"/>
        <v>3595315.62</v>
      </c>
      <c r="AL14" s="145">
        <f t="shared" si="1"/>
        <v>3264909.2</v>
      </c>
      <c r="AM14" s="145">
        <f t="shared" si="1"/>
        <v>3288310.78</v>
      </c>
      <c r="AN14" s="145">
        <f t="shared" si="1"/>
        <v>3798154.92</v>
      </c>
      <c r="AO14" s="145">
        <f t="shared" si="1"/>
        <v>3631413.25</v>
      </c>
      <c r="AP14" s="145">
        <f t="shared" si="1"/>
        <v>2967744.01</v>
      </c>
      <c r="AQ14" s="145">
        <f t="shared" si="1"/>
        <v>1681898.3</v>
      </c>
      <c r="AR14" s="145">
        <f t="shared" si="1"/>
        <v>1766110.94</v>
      </c>
      <c r="AS14" s="145">
        <f t="shared" si="1"/>
        <v>2018025.04</v>
      </c>
      <c r="AT14" s="145">
        <f t="shared" si="1"/>
        <v>2270473.09</v>
      </c>
      <c r="AU14" s="145">
        <f t="shared" si="1"/>
        <v>2360043.4700000002</v>
      </c>
      <c r="AV14" s="145">
        <f t="shared" si="1"/>
        <v>2561316.7200000002</v>
      </c>
      <c r="AW14" s="145">
        <f t="shared" si="1"/>
        <v>2746319.14</v>
      </c>
      <c r="AX14" s="42"/>
    </row>
    <row r="15" spans="1:50" s="96" customFormat="1" x14ac:dyDescent="0.35">
      <c r="A15" s="571"/>
      <c r="B15" s="92" t="s">
        <v>350</v>
      </c>
      <c r="C15" s="202">
        <f t="shared" si="0"/>
        <v>9.5105766733740413</v>
      </c>
      <c r="D15" s="202">
        <f t="shared" ref="D15:AW15" si="2">D14/D9</f>
        <v>9.1259238598036827</v>
      </c>
      <c r="E15" s="202">
        <f t="shared" si="2"/>
        <v>8.2683780617047464</v>
      </c>
      <c r="F15" s="202">
        <f t="shared" si="2"/>
        <v>9.6691583403950627</v>
      </c>
      <c r="G15" s="202">
        <f t="shared" si="2"/>
        <v>9.2208527024761597</v>
      </c>
      <c r="H15" s="202">
        <f t="shared" si="2"/>
        <v>9.9320247638180401</v>
      </c>
      <c r="I15" s="202">
        <f t="shared" si="2"/>
        <v>9.4542993395474273</v>
      </c>
      <c r="J15" s="202">
        <f t="shared" si="2"/>
        <v>8.8629217036621046</v>
      </c>
      <c r="K15" s="202">
        <f t="shared" si="2"/>
        <v>9.7954374870582974</v>
      </c>
      <c r="L15" s="202">
        <f t="shared" si="2"/>
        <v>9.0950766409444057</v>
      </c>
      <c r="M15" s="202">
        <f t="shared" si="2"/>
        <v>9.6608062877998595</v>
      </c>
      <c r="N15" s="202">
        <f t="shared" si="2"/>
        <v>9.053406099277348</v>
      </c>
      <c r="O15" s="202">
        <f t="shared" si="2"/>
        <v>8.56228836021908</v>
      </c>
      <c r="P15" s="202">
        <f t="shared" si="2"/>
        <v>9.1341123779294495</v>
      </c>
      <c r="Q15" s="202">
        <f t="shared" si="2"/>
        <v>9.0074365350572894</v>
      </c>
      <c r="R15" s="202">
        <f t="shared" si="2"/>
        <v>8.7938708809291448</v>
      </c>
      <c r="S15" s="202">
        <f t="shared" si="2"/>
        <v>9.8018086257736314</v>
      </c>
      <c r="T15" s="202">
        <f t="shared" si="2"/>
        <v>10.304862486853814</v>
      </c>
      <c r="U15" s="202">
        <f t="shared" si="2"/>
        <v>9.8397120202364157</v>
      </c>
      <c r="V15" s="202">
        <f t="shared" si="2"/>
        <v>9.7944761294041829</v>
      </c>
      <c r="W15" s="202">
        <f t="shared" si="2"/>
        <v>10.660418208482659</v>
      </c>
      <c r="X15" s="202">
        <f t="shared" si="2"/>
        <v>9.2381532983532555</v>
      </c>
      <c r="Y15" s="202">
        <f t="shared" si="2"/>
        <v>10.625270772872453</v>
      </c>
      <c r="Z15" s="202">
        <f t="shared" si="2"/>
        <v>9.4743145502877351</v>
      </c>
      <c r="AA15" s="202">
        <f t="shared" si="2"/>
        <v>9.1558123730210763</v>
      </c>
      <c r="AB15" s="202">
        <f t="shared" si="2"/>
        <v>10.475049142990249</v>
      </c>
      <c r="AC15" s="202">
        <f t="shared" si="2"/>
        <v>9.7610943730184978</v>
      </c>
      <c r="AD15" s="202">
        <f t="shared" si="2"/>
        <v>10.800576441589822</v>
      </c>
      <c r="AE15" s="202">
        <f t="shared" si="2"/>
        <v>11.415339442696338</v>
      </c>
      <c r="AF15" s="202">
        <f t="shared" si="2"/>
        <v>11.424639156204606</v>
      </c>
      <c r="AG15" s="202">
        <f t="shared" si="2"/>
        <v>10.659909024320681</v>
      </c>
      <c r="AH15" s="202">
        <f t="shared" si="2"/>
        <v>11.099725089919316</v>
      </c>
      <c r="AI15" s="202">
        <f t="shared" si="2"/>
        <v>11.336774549561941</v>
      </c>
      <c r="AJ15" s="202">
        <f t="shared" si="2"/>
        <v>10.597390568844325</v>
      </c>
      <c r="AK15" s="202">
        <f t="shared" si="2"/>
        <v>11.675073778689908</v>
      </c>
      <c r="AL15" s="202">
        <f t="shared" si="2"/>
        <v>10.636754347670275</v>
      </c>
      <c r="AM15" s="202">
        <f t="shared" si="2"/>
        <v>10.736920610457712</v>
      </c>
      <c r="AN15" s="202">
        <f t="shared" si="2"/>
        <v>12.386930397291815</v>
      </c>
      <c r="AO15" s="202">
        <f t="shared" si="2"/>
        <v>11.863990466762719</v>
      </c>
      <c r="AP15" s="202">
        <f t="shared" si="2"/>
        <v>9.6668871111169015</v>
      </c>
      <c r="AQ15" s="145">
        <f t="shared" si="2"/>
        <v>5.3541302832257882</v>
      </c>
      <c r="AR15" s="145">
        <f t="shared" si="2"/>
        <v>5.5055049721001277</v>
      </c>
      <c r="AS15" s="145">
        <f t="shared" si="2"/>
        <v>6.1979417437560658</v>
      </c>
      <c r="AT15" s="145">
        <f t="shared" si="2"/>
        <v>6.8757626569436781</v>
      </c>
      <c r="AU15" s="145">
        <f t="shared" si="2"/>
        <v>7.0217237121622356</v>
      </c>
      <c r="AV15" s="145">
        <f t="shared" si="2"/>
        <v>7.5142557230073264</v>
      </c>
      <c r="AW15" s="145">
        <f t="shared" si="2"/>
        <v>7.9493314769681431</v>
      </c>
      <c r="AX15" s="95"/>
    </row>
    <row r="16" spans="1:50" x14ac:dyDescent="0.35">
      <c r="A16" s="572"/>
      <c r="B16" s="8" t="s">
        <v>351</v>
      </c>
      <c r="C16" s="196">
        <f t="shared" si="0"/>
        <v>478.68283164940698</v>
      </c>
      <c r="D16" s="196">
        <f t="shared" ref="D16:AW16" si="3">(D14-D112)/D25</f>
        <v>408.01356407995297</v>
      </c>
      <c r="E16" s="196">
        <f t="shared" si="3"/>
        <v>382.14395801642831</v>
      </c>
      <c r="F16" s="196">
        <f t="shared" si="3"/>
        <v>425.04369188564829</v>
      </c>
      <c r="G16" s="196">
        <f t="shared" si="3"/>
        <v>416.19837240356082</v>
      </c>
      <c r="H16" s="196">
        <f t="shared" si="3"/>
        <v>440.09776872727275</v>
      </c>
      <c r="I16" s="196">
        <f t="shared" si="3"/>
        <v>430.08736567164181</v>
      </c>
      <c r="J16" s="196">
        <f t="shared" si="3"/>
        <v>419.05793012422356</v>
      </c>
      <c r="K16" s="196">
        <f t="shared" si="3"/>
        <v>452.71943794622513</v>
      </c>
      <c r="L16" s="196">
        <f t="shared" si="3"/>
        <v>437.32830910240205</v>
      </c>
      <c r="M16" s="196">
        <f t="shared" si="3"/>
        <v>451.91253026819919</v>
      </c>
      <c r="N16" s="196">
        <f t="shared" si="3"/>
        <v>433.73775187734668</v>
      </c>
      <c r="O16" s="196">
        <f t="shared" si="3"/>
        <v>421.93451219512195</v>
      </c>
      <c r="P16" s="196">
        <f t="shared" si="3"/>
        <v>430.46984398898746</v>
      </c>
      <c r="Q16" s="196">
        <f t="shared" si="3"/>
        <v>429.93434076137419</v>
      </c>
      <c r="R16" s="196">
        <f t="shared" si="3"/>
        <v>423.11140405616226</v>
      </c>
      <c r="S16" s="196">
        <f t="shared" si="3"/>
        <v>457.63028139183058</v>
      </c>
      <c r="T16" s="196">
        <f t="shared" si="3"/>
        <v>483.00623843470345</v>
      </c>
      <c r="U16" s="196">
        <f t="shared" si="3"/>
        <v>461.67443700547778</v>
      </c>
      <c r="V16" s="196">
        <f t="shared" si="3"/>
        <v>463.76791903082352</v>
      </c>
      <c r="W16" s="196">
        <f t="shared" si="3"/>
        <v>490.5237479517354</v>
      </c>
      <c r="X16" s="196">
        <f t="shared" si="3"/>
        <v>443.86606107821751</v>
      </c>
      <c r="Y16" s="196">
        <f t="shared" si="3"/>
        <v>480.11434139194137</v>
      </c>
      <c r="Z16" s="196">
        <f t="shared" si="3"/>
        <v>447.08345688466841</v>
      </c>
      <c r="AA16" s="196">
        <f t="shared" si="3"/>
        <v>446.58971347158467</v>
      </c>
      <c r="AB16" s="196">
        <f t="shared" si="3"/>
        <v>481.38815640796912</v>
      </c>
      <c r="AC16" s="196">
        <f t="shared" si="3"/>
        <v>463.60013394919173</v>
      </c>
      <c r="AD16" s="196">
        <f t="shared" si="3"/>
        <v>498.66295349184986</v>
      </c>
      <c r="AE16" s="196">
        <f t="shared" si="3"/>
        <v>525.0681423455685</v>
      </c>
      <c r="AF16" s="196">
        <f t="shared" si="3"/>
        <v>527.87138726591752</v>
      </c>
      <c r="AG16" s="196">
        <f t="shared" si="3"/>
        <v>504.61045872967173</v>
      </c>
      <c r="AH16" s="196">
        <f t="shared" si="3"/>
        <v>518.62016048448152</v>
      </c>
      <c r="AI16" s="196">
        <f t="shared" si="3"/>
        <v>530.40620684433679</v>
      </c>
      <c r="AJ16" s="196">
        <f t="shared" si="3"/>
        <v>505.0298996138996</v>
      </c>
      <c r="AK16" s="196">
        <f t="shared" si="3"/>
        <v>532.87618497109827</v>
      </c>
      <c r="AL16" s="196">
        <f t="shared" si="3"/>
        <v>497.09336175395862</v>
      </c>
      <c r="AM16" s="196">
        <f t="shared" si="3"/>
        <v>517.76267989293024</v>
      </c>
      <c r="AN16" s="196">
        <f t="shared" si="3"/>
        <v>551.41621951219508</v>
      </c>
      <c r="AO16" s="196">
        <f t="shared" si="3"/>
        <v>552.47425072265332</v>
      </c>
      <c r="AP16" s="196">
        <f t="shared" si="3"/>
        <v>508.17534417808213</v>
      </c>
      <c r="AQ16" s="196">
        <f t="shared" si="3"/>
        <v>597.47719360568385</v>
      </c>
      <c r="AR16" s="196">
        <f t="shared" si="3"/>
        <v>573.22653034728978</v>
      </c>
      <c r="AS16" s="196">
        <f t="shared" si="3"/>
        <v>504.50626</v>
      </c>
      <c r="AT16" s="196">
        <f t="shared" si="3"/>
        <v>508.39075011195695</v>
      </c>
      <c r="AU16" s="196">
        <f t="shared" si="3"/>
        <v>504.71417236954665</v>
      </c>
      <c r="AV16" s="196">
        <f t="shared" si="3"/>
        <v>509.91772247660765</v>
      </c>
      <c r="AW16" s="196">
        <f t="shared" si="3"/>
        <v>530.07510905230652</v>
      </c>
      <c r="AX16" s="42"/>
    </row>
    <row r="17" spans="1:50" x14ac:dyDescent="0.35">
      <c r="A17" s="97"/>
      <c r="B17" s="19"/>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42"/>
    </row>
    <row r="18" spans="1:50" x14ac:dyDescent="0.35">
      <c r="A18" s="99" t="s">
        <v>352</v>
      </c>
      <c r="B18" s="19"/>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42"/>
    </row>
    <row r="19" spans="1:50" ht="15" thickBot="1" x14ac:dyDescent="0.4"/>
    <row r="20" spans="1:50" s="2" customFormat="1" x14ac:dyDescent="0.35">
      <c r="A20" s="91" t="s">
        <v>353</v>
      </c>
      <c r="B20" s="33" t="s">
        <v>354</v>
      </c>
      <c r="C20" s="456" t="s">
        <v>153</v>
      </c>
      <c r="D20" s="14">
        <v>42736</v>
      </c>
      <c r="E20" s="14">
        <v>42767</v>
      </c>
      <c r="F20" s="14">
        <v>42795</v>
      </c>
      <c r="G20" s="14">
        <v>42826</v>
      </c>
      <c r="H20" s="14">
        <v>42856</v>
      </c>
      <c r="I20" s="14">
        <v>42887</v>
      </c>
      <c r="J20" s="14">
        <v>42917</v>
      </c>
      <c r="K20" s="14">
        <v>42948</v>
      </c>
      <c r="L20" s="14">
        <v>42979</v>
      </c>
      <c r="M20" s="14">
        <v>43009</v>
      </c>
      <c r="N20" s="14">
        <v>43040</v>
      </c>
      <c r="O20" s="14">
        <v>43070</v>
      </c>
      <c r="P20" s="14">
        <v>43101</v>
      </c>
      <c r="Q20" s="14">
        <v>43132</v>
      </c>
      <c r="R20" s="14">
        <v>43160</v>
      </c>
      <c r="S20" s="14">
        <v>43191</v>
      </c>
      <c r="T20" s="14">
        <v>43221</v>
      </c>
      <c r="U20" s="14">
        <v>43252</v>
      </c>
      <c r="V20" s="14">
        <v>43282</v>
      </c>
      <c r="W20" s="14">
        <v>43313</v>
      </c>
      <c r="X20" s="14">
        <v>43344</v>
      </c>
      <c r="Y20" s="14">
        <v>43374</v>
      </c>
      <c r="Z20" s="14">
        <v>43405</v>
      </c>
      <c r="AA20" s="14">
        <v>43435</v>
      </c>
      <c r="AB20" s="14">
        <v>43466</v>
      </c>
      <c r="AC20" s="14">
        <v>43497</v>
      </c>
      <c r="AD20" s="14">
        <v>43525</v>
      </c>
      <c r="AE20" s="14">
        <v>43556</v>
      </c>
      <c r="AF20" s="14">
        <v>43586</v>
      </c>
      <c r="AG20" s="14">
        <v>43617</v>
      </c>
      <c r="AH20" s="14">
        <v>43647</v>
      </c>
      <c r="AI20" s="14">
        <v>43678</v>
      </c>
      <c r="AJ20" s="14">
        <v>43709</v>
      </c>
      <c r="AK20" s="14">
        <v>43739</v>
      </c>
      <c r="AL20" s="14">
        <v>43770</v>
      </c>
      <c r="AM20" s="14">
        <v>43800</v>
      </c>
      <c r="AN20" s="14">
        <v>43831</v>
      </c>
      <c r="AO20" s="14">
        <v>43862</v>
      </c>
      <c r="AP20" s="14">
        <v>43891</v>
      </c>
      <c r="AQ20" s="14">
        <v>43922</v>
      </c>
      <c r="AR20" s="14">
        <v>43952</v>
      </c>
      <c r="AS20" s="14">
        <v>43983</v>
      </c>
      <c r="AT20" s="14">
        <v>44013</v>
      </c>
      <c r="AU20" s="14">
        <v>44044</v>
      </c>
      <c r="AV20" s="14">
        <v>44075</v>
      </c>
      <c r="AW20" s="15">
        <v>44105</v>
      </c>
    </row>
    <row r="21" spans="1:50" s="88" customFormat="1" x14ac:dyDescent="0.35">
      <c r="A21" s="423" t="s">
        <v>134</v>
      </c>
      <c r="B21" s="87" t="s">
        <v>162</v>
      </c>
      <c r="C21" s="193">
        <f>AVERAGE(D21:AW21)</f>
        <v>2925240.5217391304</v>
      </c>
      <c r="D21" s="193">
        <v>2755983</v>
      </c>
      <c r="E21" s="193">
        <v>2486188</v>
      </c>
      <c r="F21" s="193">
        <v>2916286</v>
      </c>
      <c r="G21" s="193">
        <v>2770865</v>
      </c>
      <c r="H21" s="193">
        <v>2996637</v>
      </c>
      <c r="I21" s="193">
        <v>2860357</v>
      </c>
      <c r="J21" s="193">
        <v>2681844</v>
      </c>
      <c r="K21" s="193">
        <v>2961314</v>
      </c>
      <c r="L21" s="193">
        <v>2716463</v>
      </c>
      <c r="M21" s="193">
        <v>2923897</v>
      </c>
      <c r="N21" s="193">
        <v>2752698</v>
      </c>
      <c r="O21" s="193">
        <v>2610405</v>
      </c>
      <c r="P21" s="193">
        <v>2790117</v>
      </c>
      <c r="Q21" s="193">
        <v>2754013</v>
      </c>
      <c r="R21" s="193">
        <v>2683215</v>
      </c>
      <c r="S21" s="193">
        <v>2993060</v>
      </c>
      <c r="T21" s="193">
        <v>3163570</v>
      </c>
      <c r="U21" s="193">
        <v>3009576</v>
      </c>
      <c r="V21" s="193">
        <v>2999778</v>
      </c>
      <c r="W21" s="193">
        <v>3251181</v>
      </c>
      <c r="X21" s="193">
        <v>2824443</v>
      </c>
      <c r="Y21" s="193">
        <v>3254569</v>
      </c>
      <c r="Z21" s="193">
        <v>2902761</v>
      </c>
      <c r="AA21" s="193">
        <v>2797886</v>
      </c>
      <c r="AB21" s="193">
        <v>3210713</v>
      </c>
      <c r="AC21" s="193">
        <v>2990397</v>
      </c>
      <c r="AD21" s="193">
        <v>3312402</v>
      </c>
      <c r="AE21" s="193">
        <v>3497095</v>
      </c>
      <c r="AF21" s="193">
        <v>3499441</v>
      </c>
      <c r="AG21" s="193">
        <v>3273919</v>
      </c>
      <c r="AH21" s="193">
        <v>3402989</v>
      </c>
      <c r="AI21" s="193">
        <v>3480349</v>
      </c>
      <c r="AJ21" s="193">
        <v>3253020</v>
      </c>
      <c r="AK21" s="193">
        <v>3579356</v>
      </c>
      <c r="AL21" s="193">
        <v>3242537</v>
      </c>
      <c r="AM21" s="193">
        <v>3270430</v>
      </c>
      <c r="AN21" s="193">
        <v>3780166</v>
      </c>
      <c r="AO21" s="193">
        <v>3615409</v>
      </c>
      <c r="AP21" s="193">
        <v>2944664</v>
      </c>
      <c r="AQ21" s="193">
        <v>1667546</v>
      </c>
      <c r="AR21" s="193">
        <v>1759311</v>
      </c>
      <c r="AS21" s="193">
        <v>2013050</v>
      </c>
      <c r="AT21" s="193">
        <v>2265385</v>
      </c>
      <c r="AU21" s="193">
        <v>2353872</v>
      </c>
      <c r="AV21" s="193">
        <v>2555647</v>
      </c>
      <c r="AW21" s="194">
        <v>2736260</v>
      </c>
    </row>
    <row r="22" spans="1:50" s="51" customFormat="1" x14ac:dyDescent="0.35">
      <c r="A22" s="29" t="s">
        <v>134</v>
      </c>
      <c r="B22" s="9" t="s">
        <v>166</v>
      </c>
      <c r="C22" s="193">
        <f>AVERAGE(D22:AW22)</f>
        <v>475.32207288014195</v>
      </c>
      <c r="D22" s="193">
        <f>D21/D25</f>
        <v>405.05335097001762</v>
      </c>
      <c r="E22" s="193">
        <f t="shared" ref="E22:AW22" si="4">E21/E25</f>
        <v>378.18497109826592</v>
      </c>
      <c r="F22" s="193">
        <f t="shared" si="4"/>
        <v>421.06352873231305</v>
      </c>
      <c r="G22" s="193">
        <f t="shared" si="4"/>
        <v>411.10756676557861</v>
      </c>
      <c r="H22" s="193">
        <f t="shared" si="4"/>
        <v>435.87447272727275</v>
      </c>
      <c r="I22" s="193">
        <f t="shared" si="4"/>
        <v>426.91895522388057</v>
      </c>
      <c r="J22" s="193">
        <f t="shared" si="4"/>
        <v>416.4354037267081</v>
      </c>
      <c r="K22" s="193">
        <f t="shared" si="4"/>
        <v>449.8426249430351</v>
      </c>
      <c r="L22" s="193">
        <f t="shared" si="4"/>
        <v>429.27670670037929</v>
      </c>
      <c r="M22" s="193">
        <f t="shared" si="4"/>
        <v>448.10681992337163</v>
      </c>
      <c r="N22" s="193">
        <f t="shared" si="4"/>
        <v>430.64737171464333</v>
      </c>
      <c r="O22" s="193">
        <f t="shared" si="4"/>
        <v>418.87114890885749</v>
      </c>
      <c r="P22" s="193">
        <f t="shared" si="4"/>
        <v>426.75390027531353</v>
      </c>
      <c r="Q22" s="193">
        <f t="shared" si="4"/>
        <v>426.18585577220676</v>
      </c>
      <c r="R22" s="193">
        <f t="shared" si="4"/>
        <v>418.59828393135723</v>
      </c>
      <c r="S22" s="193">
        <f t="shared" si="4"/>
        <v>452.80786686838127</v>
      </c>
      <c r="T22" s="193">
        <f t="shared" si="4"/>
        <v>479.8377066585773</v>
      </c>
      <c r="U22" s="193">
        <f t="shared" si="4"/>
        <v>457.93913572732805</v>
      </c>
      <c r="V22" s="193">
        <f t="shared" si="4"/>
        <v>460.01809538414352</v>
      </c>
      <c r="W22" s="193">
        <f t="shared" si="4"/>
        <v>484.3111872486221</v>
      </c>
      <c r="X22" s="193">
        <f t="shared" si="4"/>
        <v>440.08148956061081</v>
      </c>
      <c r="Y22" s="193">
        <f t="shared" si="4"/>
        <v>476.85992673992672</v>
      </c>
      <c r="Z22" s="193">
        <f t="shared" si="4"/>
        <v>444.59503752488894</v>
      </c>
      <c r="AA22" s="193">
        <f t="shared" si="4"/>
        <v>442.91372486940003</v>
      </c>
      <c r="AB22" s="193">
        <f t="shared" si="4"/>
        <v>477.3584597085935</v>
      </c>
      <c r="AC22" s="193">
        <f t="shared" si="4"/>
        <v>460.41524249422633</v>
      </c>
      <c r="AD22" s="193">
        <f t="shared" si="4"/>
        <v>495.34948407357558</v>
      </c>
      <c r="AE22" s="193">
        <f t="shared" si="4"/>
        <v>521.79871680095494</v>
      </c>
      <c r="AF22" s="193">
        <f t="shared" si="4"/>
        <v>524.26082397003745</v>
      </c>
      <c r="AG22" s="193">
        <f t="shared" si="4"/>
        <v>502.28889229825097</v>
      </c>
      <c r="AH22" s="193">
        <f t="shared" si="4"/>
        <v>515.2140802422407</v>
      </c>
      <c r="AI22" s="193">
        <f t="shared" si="4"/>
        <v>527.00620835857058</v>
      </c>
      <c r="AJ22" s="193">
        <f t="shared" si="4"/>
        <v>502.39691119691122</v>
      </c>
      <c r="AK22" s="193">
        <f t="shared" si="4"/>
        <v>530.51074551652584</v>
      </c>
      <c r="AL22" s="193">
        <f t="shared" si="4"/>
        <v>493.68711936662606</v>
      </c>
      <c r="AM22" s="193">
        <f t="shared" si="4"/>
        <v>514.94725240119669</v>
      </c>
      <c r="AN22" s="193">
        <f t="shared" si="4"/>
        <v>548.80458768873405</v>
      </c>
      <c r="AO22" s="193">
        <f t="shared" si="4"/>
        <v>550.03940362087326</v>
      </c>
      <c r="AP22" s="193">
        <f t="shared" si="4"/>
        <v>504.22328767123287</v>
      </c>
      <c r="AQ22" s="193">
        <f t="shared" si="4"/>
        <v>592.37868561278867</v>
      </c>
      <c r="AR22" s="193">
        <f t="shared" si="4"/>
        <v>571.01947419668943</v>
      </c>
      <c r="AS22" s="193">
        <f t="shared" si="4"/>
        <v>503.26249999999999</v>
      </c>
      <c r="AT22" s="193">
        <f t="shared" si="4"/>
        <v>507.25145544111064</v>
      </c>
      <c r="AU22" s="193">
        <f t="shared" si="4"/>
        <v>503.39435414884514</v>
      </c>
      <c r="AV22" s="193">
        <f t="shared" si="4"/>
        <v>508.78897073462076</v>
      </c>
      <c r="AW22" s="194">
        <f t="shared" si="4"/>
        <v>528.13356494885159</v>
      </c>
    </row>
    <row r="23" spans="1:50" s="51" customFormat="1" x14ac:dyDescent="0.35">
      <c r="A23" s="29" t="s">
        <v>134</v>
      </c>
      <c r="B23" s="9" t="s">
        <v>133</v>
      </c>
      <c r="C23" s="126">
        <f>AVERAGE(D23:AW23)</f>
        <v>61722.108695652176</v>
      </c>
      <c r="D23" s="126">
        <v>67318</v>
      </c>
      <c r="E23" s="126">
        <v>60932</v>
      </c>
      <c r="F23" s="126">
        <v>71714</v>
      </c>
      <c r="G23" s="126">
        <v>67333</v>
      </c>
      <c r="H23" s="126">
        <v>72780</v>
      </c>
      <c r="I23" s="126">
        <v>69643</v>
      </c>
      <c r="J23" s="126">
        <v>64320</v>
      </c>
      <c r="K23" s="126">
        <v>70274</v>
      </c>
      <c r="L23" s="126">
        <v>63216</v>
      </c>
      <c r="M23" s="126">
        <v>68112</v>
      </c>
      <c r="N23" s="126">
        <v>64316</v>
      </c>
      <c r="O23" s="126">
        <v>60808</v>
      </c>
      <c r="P23" s="126">
        <v>63611</v>
      </c>
      <c r="Q23" s="126">
        <v>62626</v>
      </c>
      <c r="R23" s="126">
        <v>60698</v>
      </c>
      <c r="S23" s="126">
        <v>68317</v>
      </c>
      <c r="T23" s="126">
        <v>71890</v>
      </c>
      <c r="U23" s="126">
        <v>67470</v>
      </c>
      <c r="V23" s="126">
        <v>67938</v>
      </c>
      <c r="W23" s="126">
        <v>72990</v>
      </c>
      <c r="X23" s="126">
        <v>62430</v>
      </c>
      <c r="Y23" s="126">
        <v>72888</v>
      </c>
      <c r="Z23" s="126">
        <v>64692</v>
      </c>
      <c r="AA23" s="126">
        <v>62307</v>
      </c>
      <c r="AB23" s="126">
        <v>70250</v>
      </c>
      <c r="AC23" s="126">
        <v>64659</v>
      </c>
      <c r="AD23" s="126">
        <v>70366</v>
      </c>
      <c r="AE23" s="126">
        <v>73194</v>
      </c>
      <c r="AF23" s="126">
        <v>72891</v>
      </c>
      <c r="AG23" s="126">
        <v>67672</v>
      </c>
      <c r="AH23" s="126">
        <v>71619</v>
      </c>
      <c r="AI23" s="126">
        <v>71634</v>
      </c>
      <c r="AJ23" s="126">
        <v>66081</v>
      </c>
      <c r="AK23" s="126">
        <v>73005</v>
      </c>
      <c r="AL23" s="126">
        <v>64543</v>
      </c>
      <c r="AM23" s="126">
        <v>64553</v>
      </c>
      <c r="AN23" s="126">
        <v>72636</v>
      </c>
      <c r="AO23" s="126">
        <v>66584</v>
      </c>
      <c r="AP23" s="126">
        <v>49552</v>
      </c>
      <c r="AQ23" s="126">
        <v>20702</v>
      </c>
      <c r="AR23" s="126">
        <v>22238</v>
      </c>
      <c r="AS23" s="126">
        <v>29068</v>
      </c>
      <c r="AT23" s="126">
        <v>33801</v>
      </c>
      <c r="AU23" s="126">
        <v>34695</v>
      </c>
      <c r="AV23" s="126">
        <v>39111</v>
      </c>
      <c r="AW23" s="404">
        <v>41740</v>
      </c>
    </row>
    <row r="24" spans="1:50" s="51" customFormat="1" x14ac:dyDescent="0.35">
      <c r="A24" s="29" t="s">
        <v>134</v>
      </c>
      <c r="B24" s="9" t="s">
        <v>167</v>
      </c>
      <c r="C24" s="126">
        <f>AVERAGE(D24:AW24)</f>
        <v>700970.75587847258</v>
      </c>
      <c r="D24" s="126">
        <f>SUM(D29,D34,D39,D44,D49,D54,D59,D64,D69,D74,D79)</f>
        <v>647749</v>
      </c>
      <c r="E24" s="126">
        <f t="shared" ref="E24:AW24" si="5">SUM(E29,E34,E39,E44,E49,E54,E59,E64,E69,E74,E79)</f>
        <v>587318</v>
      </c>
      <c r="F24" s="126">
        <f t="shared" si="5"/>
        <v>695490</v>
      </c>
      <c r="G24" s="126">
        <f t="shared" si="5"/>
        <v>671081</v>
      </c>
      <c r="H24" s="126">
        <f t="shared" si="5"/>
        <v>724736.59067063686</v>
      </c>
      <c r="I24" s="126">
        <f t="shared" si="5"/>
        <v>690753.00572173065</v>
      </c>
      <c r="J24" s="126">
        <f t="shared" si="5"/>
        <v>655228.39705547201</v>
      </c>
      <c r="K24" s="126">
        <f t="shared" si="5"/>
        <v>712231.29019653797</v>
      </c>
      <c r="L24" s="126">
        <f t="shared" si="5"/>
        <v>651340.06758189632</v>
      </c>
      <c r="M24" s="126">
        <f t="shared" si="5"/>
        <v>698789.30945369194</v>
      </c>
      <c r="N24" s="126">
        <f t="shared" si="5"/>
        <v>659410.96269913332</v>
      </c>
      <c r="O24" s="126">
        <f t="shared" si="5"/>
        <v>638046.48159127962</v>
      </c>
      <c r="P24" s="126">
        <f t="shared" si="5"/>
        <v>658902.12072896759</v>
      </c>
      <c r="Q24" s="126">
        <f t="shared" si="5"/>
        <v>651510.55464329058</v>
      </c>
      <c r="R24" s="126">
        <f t="shared" si="5"/>
        <v>627799.10120757471</v>
      </c>
      <c r="S24" s="126">
        <f t="shared" si="5"/>
        <v>712452.40546348004</v>
      </c>
      <c r="T24" s="126">
        <f t="shared" si="5"/>
        <v>758957.06862989126</v>
      </c>
      <c r="U24" s="126">
        <f t="shared" si="5"/>
        <v>720997.79297367972</v>
      </c>
      <c r="V24" s="126">
        <f t="shared" si="5"/>
        <v>719535.70834150922</v>
      </c>
      <c r="W24" s="126">
        <f t="shared" si="5"/>
        <v>786968.71878403448</v>
      </c>
      <c r="X24" s="126">
        <f t="shared" si="5"/>
        <v>683720.29278231121</v>
      </c>
      <c r="Y24" s="126">
        <f t="shared" si="5"/>
        <v>787193.72211553191</v>
      </c>
      <c r="Z24" s="126">
        <f t="shared" si="5"/>
        <v>702310.20010114508</v>
      </c>
      <c r="AA24" s="126">
        <f t="shared" si="5"/>
        <v>676746.99228192482</v>
      </c>
      <c r="AB24" s="126">
        <f t="shared" si="5"/>
        <v>755698.51797533862</v>
      </c>
      <c r="AC24" s="126">
        <f t="shared" si="5"/>
        <v>705743.99102068297</v>
      </c>
      <c r="AD24" s="126">
        <f t="shared" si="5"/>
        <v>782060.01628655102</v>
      </c>
      <c r="AE24" s="126">
        <f t="shared" si="5"/>
        <v>826660.1218673971</v>
      </c>
      <c r="AF24" s="126">
        <f t="shared" si="5"/>
        <v>832064.38300604909</v>
      </c>
      <c r="AG24" s="126">
        <f t="shared" si="5"/>
        <v>781035.14595718856</v>
      </c>
      <c r="AH24" s="126">
        <f t="shared" si="5"/>
        <v>809458.68767943187</v>
      </c>
      <c r="AI24" s="126">
        <f t="shared" si="5"/>
        <v>832653.94585303625</v>
      </c>
      <c r="AJ24" s="126">
        <f t="shared" si="5"/>
        <v>771236.45993357478</v>
      </c>
      <c r="AK24" s="126">
        <f t="shared" si="5"/>
        <v>843904.92125328246</v>
      </c>
      <c r="AL24" s="126">
        <f t="shared" si="5"/>
        <v>773439.75491308689</v>
      </c>
      <c r="AM24" s="126">
        <f t="shared" si="5"/>
        <v>789661.7772560328</v>
      </c>
      <c r="AN24" s="126">
        <f t="shared" si="5"/>
        <v>880403.85494037298</v>
      </c>
      <c r="AO24" s="126">
        <f t="shared" si="5"/>
        <v>826313.15920424648</v>
      </c>
      <c r="AP24" s="126">
        <f t="shared" si="5"/>
        <v>693805.9064209545</v>
      </c>
      <c r="AQ24" s="126">
        <f t="shared" si="5"/>
        <v>403621.96290045907</v>
      </c>
      <c r="AR24" s="126">
        <f t="shared" si="5"/>
        <v>422837.81892746006</v>
      </c>
      <c r="AS24" s="126">
        <f t="shared" si="5"/>
        <v>509304.19720000663</v>
      </c>
      <c r="AT24" s="126">
        <f t="shared" si="5"/>
        <v>565358.2528599475</v>
      </c>
      <c r="AU24" s="126">
        <f t="shared" si="5"/>
        <v>588662.64728383126</v>
      </c>
      <c r="AV24" s="126">
        <f t="shared" si="5"/>
        <v>641493.97911840002</v>
      </c>
      <c r="AW24" s="404">
        <f t="shared" si="5"/>
        <v>689966.48552869749</v>
      </c>
    </row>
    <row r="25" spans="1:50" s="51" customFormat="1" x14ac:dyDescent="0.35">
      <c r="A25" s="29" t="s">
        <v>134</v>
      </c>
      <c r="B25" s="9" t="s">
        <v>132</v>
      </c>
      <c r="C25" s="126">
        <f>AVERAGE(D25:AW25)</f>
        <v>6202.673913043478</v>
      </c>
      <c r="D25" s="126">
        <v>6804</v>
      </c>
      <c r="E25" s="126">
        <v>6574</v>
      </c>
      <c r="F25" s="126">
        <v>6926</v>
      </c>
      <c r="G25" s="126">
        <v>6740</v>
      </c>
      <c r="H25" s="126">
        <v>6875</v>
      </c>
      <c r="I25" s="126">
        <v>6700</v>
      </c>
      <c r="J25" s="126">
        <v>6440</v>
      </c>
      <c r="K25" s="126">
        <v>6583</v>
      </c>
      <c r="L25" s="126">
        <v>6328</v>
      </c>
      <c r="M25" s="126">
        <v>6525</v>
      </c>
      <c r="N25" s="126">
        <v>6392</v>
      </c>
      <c r="O25" s="126">
        <v>6232</v>
      </c>
      <c r="P25" s="126">
        <v>6538</v>
      </c>
      <c r="Q25" s="126">
        <v>6462</v>
      </c>
      <c r="R25" s="126">
        <v>6410</v>
      </c>
      <c r="S25" s="126">
        <v>6610</v>
      </c>
      <c r="T25" s="126">
        <v>6593</v>
      </c>
      <c r="U25" s="126">
        <v>6572</v>
      </c>
      <c r="V25" s="126">
        <v>6521</v>
      </c>
      <c r="W25" s="126">
        <v>6713</v>
      </c>
      <c r="X25" s="126">
        <v>6418</v>
      </c>
      <c r="Y25" s="126">
        <v>6825</v>
      </c>
      <c r="Z25" s="126">
        <v>6529</v>
      </c>
      <c r="AA25" s="126">
        <v>6317</v>
      </c>
      <c r="AB25" s="126">
        <v>6726</v>
      </c>
      <c r="AC25" s="126">
        <v>6495</v>
      </c>
      <c r="AD25" s="126">
        <v>6687</v>
      </c>
      <c r="AE25" s="126">
        <v>6702</v>
      </c>
      <c r="AF25" s="126">
        <v>6675</v>
      </c>
      <c r="AG25" s="126">
        <v>6518</v>
      </c>
      <c r="AH25" s="126">
        <v>6605</v>
      </c>
      <c r="AI25" s="126">
        <v>6604</v>
      </c>
      <c r="AJ25" s="126">
        <v>6475</v>
      </c>
      <c r="AK25" s="126">
        <v>6747</v>
      </c>
      <c r="AL25" s="126">
        <v>6568</v>
      </c>
      <c r="AM25" s="126">
        <v>6351</v>
      </c>
      <c r="AN25" s="126">
        <v>6888</v>
      </c>
      <c r="AO25" s="126">
        <v>6573</v>
      </c>
      <c r="AP25" s="126">
        <v>5840</v>
      </c>
      <c r="AQ25" s="126">
        <v>2815</v>
      </c>
      <c r="AR25" s="126">
        <v>3081</v>
      </c>
      <c r="AS25" s="126">
        <v>4000</v>
      </c>
      <c r="AT25" s="126">
        <v>4466</v>
      </c>
      <c r="AU25" s="126">
        <v>4676</v>
      </c>
      <c r="AV25" s="126">
        <v>5023</v>
      </c>
      <c r="AW25" s="404">
        <v>5181</v>
      </c>
    </row>
    <row r="26" spans="1:50" x14ac:dyDescent="0.35">
      <c r="A26" s="27" t="s">
        <v>355</v>
      </c>
      <c r="B26" s="3" t="s">
        <v>162</v>
      </c>
      <c r="C26" s="145">
        <f t="shared" ref="C26:C80" si="6">AVERAGE(D26:AW26)</f>
        <v>0</v>
      </c>
      <c r="D26" s="145">
        <v>0</v>
      </c>
      <c r="E26" s="145">
        <v>0</v>
      </c>
      <c r="F26" s="145">
        <v>0</v>
      </c>
      <c r="G26" s="145">
        <v>0</v>
      </c>
      <c r="H26" s="145">
        <v>0</v>
      </c>
      <c r="I26" s="145">
        <v>0</v>
      </c>
      <c r="J26" s="145">
        <v>0</v>
      </c>
      <c r="K26" s="145">
        <v>0</v>
      </c>
      <c r="L26" s="145">
        <v>0</v>
      </c>
      <c r="M26" s="145">
        <v>0</v>
      </c>
      <c r="N26" s="145">
        <v>0</v>
      </c>
      <c r="O26" s="145">
        <v>0</v>
      </c>
      <c r="P26" s="145">
        <v>0</v>
      </c>
      <c r="Q26" s="145">
        <v>0</v>
      </c>
      <c r="R26" s="145">
        <v>0</v>
      </c>
      <c r="S26" s="145">
        <v>0</v>
      </c>
      <c r="T26" s="145">
        <v>0</v>
      </c>
      <c r="U26" s="145">
        <v>0</v>
      </c>
      <c r="V26" s="145">
        <v>0</v>
      </c>
      <c r="W26" s="145">
        <v>0</v>
      </c>
      <c r="X26" s="145">
        <v>0</v>
      </c>
      <c r="Y26" s="145">
        <v>0</v>
      </c>
      <c r="Z26" s="145">
        <v>0</v>
      </c>
      <c r="AA26" s="145">
        <v>0</v>
      </c>
      <c r="AB26" s="145">
        <v>0</v>
      </c>
      <c r="AC26" s="145">
        <v>0</v>
      </c>
      <c r="AD26" s="145">
        <v>0</v>
      </c>
      <c r="AE26" s="145">
        <v>0</v>
      </c>
      <c r="AF26" s="145">
        <v>0</v>
      </c>
      <c r="AG26" s="145">
        <v>0</v>
      </c>
      <c r="AH26" s="145">
        <v>0</v>
      </c>
      <c r="AI26" s="145">
        <v>0</v>
      </c>
      <c r="AJ26" s="145">
        <v>0</v>
      </c>
      <c r="AK26" s="145">
        <v>0</v>
      </c>
      <c r="AL26" s="145">
        <v>0</v>
      </c>
      <c r="AM26" s="145">
        <v>0</v>
      </c>
      <c r="AN26" s="145">
        <v>0</v>
      </c>
      <c r="AO26" s="145">
        <v>0</v>
      </c>
      <c r="AP26" s="145">
        <v>0</v>
      </c>
      <c r="AQ26" s="145">
        <v>0</v>
      </c>
      <c r="AR26" s="145">
        <v>0</v>
      </c>
      <c r="AS26" s="145">
        <v>0</v>
      </c>
      <c r="AT26" s="145">
        <v>0</v>
      </c>
      <c r="AU26" s="145">
        <v>0</v>
      </c>
      <c r="AV26" s="145">
        <v>0</v>
      </c>
      <c r="AW26" s="195">
        <v>0</v>
      </c>
    </row>
    <row r="27" spans="1:50" x14ac:dyDescent="0.35">
      <c r="A27" s="90" t="s">
        <v>355</v>
      </c>
      <c r="B27" s="12" t="s">
        <v>166</v>
      </c>
      <c r="C27" s="145">
        <f t="shared" si="6"/>
        <v>0</v>
      </c>
      <c r="D27" s="223">
        <v>0</v>
      </c>
      <c r="E27" s="223">
        <v>0</v>
      </c>
      <c r="F27" s="223">
        <v>0</v>
      </c>
      <c r="G27" s="223">
        <v>0</v>
      </c>
      <c r="H27" s="223">
        <v>0</v>
      </c>
      <c r="I27" s="223">
        <v>0</v>
      </c>
      <c r="J27" s="223">
        <v>0</v>
      </c>
      <c r="K27" s="223">
        <v>0</v>
      </c>
      <c r="L27" s="223">
        <v>0</v>
      </c>
      <c r="M27" s="223">
        <v>0</v>
      </c>
      <c r="N27" s="223">
        <v>0</v>
      </c>
      <c r="O27" s="223">
        <v>0</v>
      </c>
      <c r="P27" s="223">
        <v>0</v>
      </c>
      <c r="Q27" s="223">
        <v>0</v>
      </c>
      <c r="R27" s="223">
        <v>0</v>
      </c>
      <c r="S27" s="223">
        <v>0</v>
      </c>
      <c r="T27" s="223">
        <v>0</v>
      </c>
      <c r="U27" s="223">
        <v>0</v>
      </c>
      <c r="V27" s="223">
        <v>0</v>
      </c>
      <c r="W27" s="223">
        <v>0</v>
      </c>
      <c r="X27" s="223">
        <v>0</v>
      </c>
      <c r="Y27" s="223">
        <v>0</v>
      </c>
      <c r="Z27" s="223">
        <v>0</v>
      </c>
      <c r="AA27" s="223">
        <v>0</v>
      </c>
      <c r="AB27" s="223">
        <v>0</v>
      </c>
      <c r="AC27" s="223">
        <v>0</v>
      </c>
      <c r="AD27" s="223">
        <v>0</v>
      </c>
      <c r="AE27" s="223">
        <v>0</v>
      </c>
      <c r="AF27" s="223">
        <v>0</v>
      </c>
      <c r="AG27" s="223">
        <v>0</v>
      </c>
      <c r="AH27" s="223">
        <v>0</v>
      </c>
      <c r="AI27" s="223">
        <v>0</v>
      </c>
      <c r="AJ27" s="223">
        <v>0</v>
      </c>
      <c r="AK27" s="223">
        <v>0</v>
      </c>
      <c r="AL27" s="223">
        <v>0</v>
      </c>
      <c r="AM27" s="223">
        <v>0</v>
      </c>
      <c r="AN27" s="223">
        <v>0</v>
      </c>
      <c r="AO27" s="223">
        <v>0</v>
      </c>
      <c r="AP27" s="223">
        <v>0</v>
      </c>
      <c r="AQ27" s="223">
        <v>0</v>
      </c>
      <c r="AR27" s="223">
        <v>0</v>
      </c>
      <c r="AS27" s="223">
        <v>0</v>
      </c>
      <c r="AT27" s="223">
        <v>0</v>
      </c>
      <c r="AU27" s="223">
        <v>0</v>
      </c>
      <c r="AV27" s="223">
        <v>0</v>
      </c>
      <c r="AW27" s="224">
        <v>0</v>
      </c>
    </row>
    <row r="28" spans="1:50" x14ac:dyDescent="0.35">
      <c r="A28" s="27" t="s">
        <v>355</v>
      </c>
      <c r="B28" s="3" t="s">
        <v>133</v>
      </c>
      <c r="C28" s="4">
        <f t="shared" si="6"/>
        <v>0</v>
      </c>
      <c r="D28" s="3">
        <v>0</v>
      </c>
      <c r="E28" s="3">
        <v>0</v>
      </c>
      <c r="F28" s="3">
        <v>0</v>
      </c>
      <c r="G28" s="3">
        <v>0</v>
      </c>
      <c r="H28" s="3">
        <v>0</v>
      </c>
      <c r="I28" s="3">
        <v>0</v>
      </c>
      <c r="J28" s="3">
        <v>0</v>
      </c>
      <c r="K28" s="3">
        <v>0</v>
      </c>
      <c r="L28" s="3">
        <v>0</v>
      </c>
      <c r="M28" s="3">
        <v>0</v>
      </c>
      <c r="N28" s="3">
        <v>0</v>
      </c>
      <c r="O28" s="3">
        <v>0</v>
      </c>
      <c r="P28" s="3">
        <v>0</v>
      </c>
      <c r="Q28" s="3">
        <v>0</v>
      </c>
      <c r="R28" s="3">
        <v>0</v>
      </c>
      <c r="S28" s="3">
        <v>0</v>
      </c>
      <c r="T28" s="3">
        <v>0</v>
      </c>
      <c r="U28" s="3">
        <v>0</v>
      </c>
      <c r="V28" s="3">
        <v>0</v>
      </c>
      <c r="W28" s="3">
        <v>0</v>
      </c>
      <c r="X28" s="3">
        <v>0</v>
      </c>
      <c r="Y28" s="3">
        <v>0</v>
      </c>
      <c r="Z28" s="3">
        <v>0</v>
      </c>
      <c r="AA28" s="3">
        <v>0</v>
      </c>
      <c r="AB28" s="3">
        <v>0</v>
      </c>
      <c r="AC28" s="3">
        <v>0</v>
      </c>
      <c r="AD28" s="3">
        <v>0</v>
      </c>
      <c r="AE28" s="3">
        <v>0</v>
      </c>
      <c r="AF28" s="3">
        <v>0</v>
      </c>
      <c r="AG28" s="3">
        <v>0</v>
      </c>
      <c r="AH28" s="3">
        <v>0</v>
      </c>
      <c r="AI28" s="3">
        <v>0</v>
      </c>
      <c r="AJ28" s="3">
        <v>0</v>
      </c>
      <c r="AK28" s="3">
        <v>0</v>
      </c>
      <c r="AL28" s="3">
        <v>0</v>
      </c>
      <c r="AM28" s="3">
        <v>0</v>
      </c>
      <c r="AN28" s="3">
        <v>0</v>
      </c>
      <c r="AO28" s="3">
        <v>0</v>
      </c>
      <c r="AP28" s="3">
        <v>0</v>
      </c>
      <c r="AQ28" s="3">
        <v>0</v>
      </c>
      <c r="AR28" s="3">
        <v>0</v>
      </c>
      <c r="AS28" s="3">
        <v>0</v>
      </c>
      <c r="AT28" s="3">
        <v>0</v>
      </c>
      <c r="AU28" s="3">
        <v>0</v>
      </c>
      <c r="AV28" s="3">
        <v>0</v>
      </c>
      <c r="AW28" s="10">
        <v>0</v>
      </c>
    </row>
    <row r="29" spans="1:50" x14ac:dyDescent="0.35">
      <c r="A29" s="27" t="s">
        <v>355</v>
      </c>
      <c r="B29" s="3" t="s">
        <v>167</v>
      </c>
      <c r="C29" s="4">
        <f t="shared" si="6"/>
        <v>0</v>
      </c>
      <c r="D29" s="3">
        <v>0</v>
      </c>
      <c r="E29" s="3">
        <v>0</v>
      </c>
      <c r="F29" s="3">
        <v>0</v>
      </c>
      <c r="G29" s="3">
        <v>0</v>
      </c>
      <c r="H29" s="3">
        <v>0</v>
      </c>
      <c r="I29" s="3">
        <v>0</v>
      </c>
      <c r="J29" s="3">
        <v>0</v>
      </c>
      <c r="K29" s="3">
        <v>0</v>
      </c>
      <c r="L29" s="3">
        <v>0</v>
      </c>
      <c r="M29" s="3">
        <v>0</v>
      </c>
      <c r="N29" s="3">
        <v>0</v>
      </c>
      <c r="O29" s="3">
        <v>0</v>
      </c>
      <c r="P29" s="3">
        <v>0</v>
      </c>
      <c r="Q29" s="3">
        <v>0</v>
      </c>
      <c r="R29" s="3">
        <v>0</v>
      </c>
      <c r="S29" s="3">
        <v>0</v>
      </c>
      <c r="T29" s="3">
        <v>0</v>
      </c>
      <c r="U29" s="3">
        <v>0</v>
      </c>
      <c r="V29" s="3">
        <v>0</v>
      </c>
      <c r="W29" s="3">
        <v>0</v>
      </c>
      <c r="X29" s="3">
        <v>0</v>
      </c>
      <c r="Y29" s="3">
        <v>0</v>
      </c>
      <c r="Z29" s="3">
        <v>0</v>
      </c>
      <c r="AA29" s="3">
        <v>0</v>
      </c>
      <c r="AB29" s="3">
        <v>0</v>
      </c>
      <c r="AC29" s="3">
        <v>0</v>
      </c>
      <c r="AD29" s="3">
        <v>0</v>
      </c>
      <c r="AE29" s="3">
        <v>0</v>
      </c>
      <c r="AF29" s="3">
        <v>0</v>
      </c>
      <c r="AG29" s="3">
        <v>0</v>
      </c>
      <c r="AH29" s="3">
        <v>0</v>
      </c>
      <c r="AI29" s="3">
        <v>0</v>
      </c>
      <c r="AJ29" s="3">
        <v>0</v>
      </c>
      <c r="AK29" s="3">
        <v>0</v>
      </c>
      <c r="AL29" s="3">
        <v>0</v>
      </c>
      <c r="AM29" s="3">
        <v>0</v>
      </c>
      <c r="AN29" s="3">
        <v>0</v>
      </c>
      <c r="AO29" s="3">
        <v>0</v>
      </c>
      <c r="AP29" s="3">
        <v>0</v>
      </c>
      <c r="AQ29" s="3">
        <v>0</v>
      </c>
      <c r="AR29" s="3">
        <v>0</v>
      </c>
      <c r="AS29" s="3">
        <v>0</v>
      </c>
      <c r="AT29" s="3">
        <v>0</v>
      </c>
      <c r="AU29" s="3">
        <v>0</v>
      </c>
      <c r="AV29" s="3">
        <v>0</v>
      </c>
      <c r="AW29" s="10">
        <v>0</v>
      </c>
    </row>
    <row r="30" spans="1:50" x14ac:dyDescent="0.35">
      <c r="A30" s="27" t="s">
        <v>355</v>
      </c>
      <c r="B30" s="3" t="s">
        <v>132</v>
      </c>
      <c r="C30" s="4">
        <f t="shared" si="6"/>
        <v>0</v>
      </c>
      <c r="D30" s="3">
        <v>0</v>
      </c>
      <c r="E30" s="3">
        <v>0</v>
      </c>
      <c r="F30" s="3">
        <v>0</v>
      </c>
      <c r="G30" s="3">
        <v>0</v>
      </c>
      <c r="H30" s="3">
        <v>0</v>
      </c>
      <c r="I30" s="3">
        <v>0</v>
      </c>
      <c r="J30" s="3">
        <v>0</v>
      </c>
      <c r="K30" s="3">
        <v>0</v>
      </c>
      <c r="L30" s="3">
        <v>0</v>
      </c>
      <c r="M30" s="3">
        <v>0</v>
      </c>
      <c r="N30" s="3">
        <v>0</v>
      </c>
      <c r="O30" s="3">
        <v>0</v>
      </c>
      <c r="P30" s="3">
        <v>0</v>
      </c>
      <c r="Q30" s="3">
        <v>0</v>
      </c>
      <c r="R30" s="3">
        <v>0</v>
      </c>
      <c r="S30" s="3">
        <v>0</v>
      </c>
      <c r="T30" s="3">
        <v>0</v>
      </c>
      <c r="U30" s="3">
        <v>0</v>
      </c>
      <c r="V30" s="3">
        <v>0</v>
      </c>
      <c r="W30" s="3">
        <v>0</v>
      </c>
      <c r="X30" s="3">
        <v>0</v>
      </c>
      <c r="Y30" s="3">
        <v>0</v>
      </c>
      <c r="Z30" s="3">
        <v>0</v>
      </c>
      <c r="AA30" s="3">
        <v>0</v>
      </c>
      <c r="AB30" s="3">
        <v>0</v>
      </c>
      <c r="AC30" s="3">
        <v>0</v>
      </c>
      <c r="AD30" s="3">
        <v>0</v>
      </c>
      <c r="AE30" s="3">
        <v>0</v>
      </c>
      <c r="AF30" s="3">
        <v>0</v>
      </c>
      <c r="AG30" s="3">
        <v>0</v>
      </c>
      <c r="AH30" s="3">
        <v>0</v>
      </c>
      <c r="AI30" s="3">
        <v>0</v>
      </c>
      <c r="AJ30" s="3">
        <v>0</v>
      </c>
      <c r="AK30" s="3">
        <v>0</v>
      </c>
      <c r="AL30" s="3">
        <v>0</v>
      </c>
      <c r="AM30" s="3">
        <v>0</v>
      </c>
      <c r="AN30" s="3">
        <v>0</v>
      </c>
      <c r="AO30" s="3">
        <v>0</v>
      </c>
      <c r="AP30" s="3">
        <v>0</v>
      </c>
      <c r="AQ30" s="3">
        <v>0</v>
      </c>
      <c r="AR30" s="3">
        <v>0</v>
      </c>
      <c r="AS30" s="3">
        <v>0</v>
      </c>
      <c r="AT30" s="3">
        <v>0</v>
      </c>
      <c r="AU30" s="3">
        <v>0</v>
      </c>
      <c r="AV30" s="3">
        <v>0</v>
      </c>
      <c r="AW30" s="10">
        <v>0</v>
      </c>
    </row>
    <row r="31" spans="1:50" x14ac:dyDescent="0.35">
      <c r="A31" s="27" t="s">
        <v>340</v>
      </c>
      <c r="B31" s="3" t="s">
        <v>162</v>
      </c>
      <c r="C31" s="145">
        <f t="shared" si="6"/>
        <v>11.739130434782609</v>
      </c>
      <c r="D31" s="145">
        <v>0</v>
      </c>
      <c r="E31" s="145">
        <v>0</v>
      </c>
      <c r="F31" s="145">
        <v>0</v>
      </c>
      <c r="G31" s="145">
        <v>0</v>
      </c>
      <c r="H31" s="145">
        <v>0</v>
      </c>
      <c r="I31" s="145">
        <v>0</v>
      </c>
      <c r="J31" s="145">
        <v>0</v>
      </c>
      <c r="K31" s="145">
        <v>0</v>
      </c>
      <c r="L31" s="145">
        <v>0</v>
      </c>
      <c r="M31" s="145">
        <v>0</v>
      </c>
      <c r="N31" s="145">
        <v>0</v>
      </c>
      <c r="O31" s="145">
        <v>0</v>
      </c>
      <c r="P31" s="145">
        <v>0</v>
      </c>
      <c r="Q31" s="145">
        <v>0</v>
      </c>
      <c r="R31" s="145">
        <v>0</v>
      </c>
      <c r="S31" s="145">
        <v>0</v>
      </c>
      <c r="T31" s="145">
        <v>0</v>
      </c>
      <c r="U31" s="145">
        <v>0</v>
      </c>
      <c r="V31" s="145">
        <v>0</v>
      </c>
      <c r="W31" s="145">
        <v>0</v>
      </c>
      <c r="X31" s="145">
        <v>0</v>
      </c>
      <c r="Y31" s="145">
        <v>0</v>
      </c>
      <c r="Z31" s="145">
        <v>0</v>
      </c>
      <c r="AA31" s="145">
        <v>0</v>
      </c>
      <c r="AB31" s="145">
        <v>0</v>
      </c>
      <c r="AC31" s="145">
        <v>0</v>
      </c>
      <c r="AD31" s="145">
        <v>0</v>
      </c>
      <c r="AE31" s="145">
        <v>0</v>
      </c>
      <c r="AF31" s="145">
        <v>0</v>
      </c>
      <c r="AG31" s="145">
        <v>0</v>
      </c>
      <c r="AH31" s="145">
        <v>0</v>
      </c>
      <c r="AI31" s="145">
        <v>0</v>
      </c>
      <c r="AJ31" s="145">
        <v>0</v>
      </c>
      <c r="AK31" s="145">
        <v>0</v>
      </c>
      <c r="AL31" s="145">
        <v>0</v>
      </c>
      <c r="AM31" s="145">
        <v>0</v>
      </c>
      <c r="AN31" s="145">
        <v>0</v>
      </c>
      <c r="AO31" s="145">
        <v>0</v>
      </c>
      <c r="AP31" s="145">
        <v>0</v>
      </c>
      <c r="AQ31" s="145">
        <v>0</v>
      </c>
      <c r="AR31" s="145">
        <v>0</v>
      </c>
      <c r="AS31" s="145">
        <v>0</v>
      </c>
      <c r="AT31" s="145">
        <v>360</v>
      </c>
      <c r="AU31" s="145">
        <v>0</v>
      </c>
      <c r="AV31" s="145">
        <v>0</v>
      </c>
      <c r="AW31" s="195">
        <v>180</v>
      </c>
    </row>
    <row r="32" spans="1:50" x14ac:dyDescent="0.35">
      <c r="A32" s="27" t="s">
        <v>340</v>
      </c>
      <c r="B32" s="3" t="s">
        <v>166</v>
      </c>
      <c r="C32" s="145">
        <f t="shared" si="6"/>
        <v>11.739130434782609</v>
      </c>
      <c r="D32" s="145">
        <v>0</v>
      </c>
      <c r="E32" s="145">
        <v>0</v>
      </c>
      <c r="F32" s="145">
        <v>0</v>
      </c>
      <c r="G32" s="145">
        <v>0</v>
      </c>
      <c r="H32" s="145">
        <v>0</v>
      </c>
      <c r="I32" s="145">
        <v>0</v>
      </c>
      <c r="J32" s="145">
        <v>0</v>
      </c>
      <c r="K32" s="145">
        <v>0</v>
      </c>
      <c r="L32" s="145">
        <v>0</v>
      </c>
      <c r="M32" s="145">
        <v>0</v>
      </c>
      <c r="N32" s="145">
        <v>0</v>
      </c>
      <c r="O32" s="145">
        <v>0</v>
      </c>
      <c r="P32" s="145">
        <v>0</v>
      </c>
      <c r="Q32" s="145">
        <v>0</v>
      </c>
      <c r="R32" s="145">
        <v>0</v>
      </c>
      <c r="S32" s="145">
        <v>0</v>
      </c>
      <c r="T32" s="145">
        <v>0</v>
      </c>
      <c r="U32" s="145">
        <v>0</v>
      </c>
      <c r="V32" s="145">
        <v>0</v>
      </c>
      <c r="W32" s="145">
        <v>0</v>
      </c>
      <c r="X32" s="145">
        <v>0</v>
      </c>
      <c r="Y32" s="145">
        <v>0</v>
      </c>
      <c r="Z32" s="145">
        <v>0</v>
      </c>
      <c r="AA32" s="145">
        <v>0</v>
      </c>
      <c r="AB32" s="145">
        <v>0</v>
      </c>
      <c r="AC32" s="145">
        <v>0</v>
      </c>
      <c r="AD32" s="145">
        <v>0</v>
      </c>
      <c r="AE32" s="145">
        <v>0</v>
      </c>
      <c r="AF32" s="145">
        <v>0</v>
      </c>
      <c r="AG32" s="145">
        <v>0</v>
      </c>
      <c r="AH32" s="145">
        <v>0</v>
      </c>
      <c r="AI32" s="145">
        <v>0</v>
      </c>
      <c r="AJ32" s="145">
        <v>0</v>
      </c>
      <c r="AK32" s="145">
        <v>0</v>
      </c>
      <c r="AL32" s="145">
        <v>0</v>
      </c>
      <c r="AM32" s="145">
        <v>0</v>
      </c>
      <c r="AN32" s="145">
        <v>0</v>
      </c>
      <c r="AO32" s="145">
        <v>0</v>
      </c>
      <c r="AP32" s="145">
        <v>0</v>
      </c>
      <c r="AQ32" s="145">
        <v>0</v>
      </c>
      <c r="AR32" s="145">
        <v>0</v>
      </c>
      <c r="AS32" s="145">
        <v>0</v>
      </c>
      <c r="AT32" s="145">
        <v>360</v>
      </c>
      <c r="AU32" s="145">
        <v>0</v>
      </c>
      <c r="AV32" s="145">
        <v>0</v>
      </c>
      <c r="AW32" s="195">
        <v>180</v>
      </c>
    </row>
    <row r="33" spans="1:49" x14ac:dyDescent="0.35">
      <c r="A33" s="27" t="s">
        <v>340</v>
      </c>
      <c r="B33" s="3" t="s">
        <v>133</v>
      </c>
      <c r="C33" s="4">
        <f t="shared" si="6"/>
        <v>6.5217391304347824E-2</v>
      </c>
      <c r="D33" s="3">
        <v>0</v>
      </c>
      <c r="E33" s="3">
        <v>0</v>
      </c>
      <c r="F33" s="3">
        <v>0</v>
      </c>
      <c r="G33" s="3">
        <v>0</v>
      </c>
      <c r="H33" s="3">
        <v>0</v>
      </c>
      <c r="I33" s="3">
        <v>0</v>
      </c>
      <c r="J33" s="3">
        <v>0</v>
      </c>
      <c r="K33" s="3">
        <v>0</v>
      </c>
      <c r="L33" s="3">
        <v>0</v>
      </c>
      <c r="M33" s="3">
        <v>0</v>
      </c>
      <c r="N33" s="3">
        <v>0</v>
      </c>
      <c r="O33" s="3">
        <v>0</v>
      </c>
      <c r="P33" s="3">
        <v>0</v>
      </c>
      <c r="Q33" s="3">
        <v>0</v>
      </c>
      <c r="R33" s="3">
        <v>0</v>
      </c>
      <c r="S33" s="3">
        <v>0</v>
      </c>
      <c r="T33" s="3">
        <v>0</v>
      </c>
      <c r="U33" s="3">
        <v>0</v>
      </c>
      <c r="V33" s="3">
        <v>0</v>
      </c>
      <c r="W33" s="3">
        <v>0</v>
      </c>
      <c r="X33" s="3">
        <v>0</v>
      </c>
      <c r="Y33" s="3">
        <v>0</v>
      </c>
      <c r="Z33" s="3">
        <v>0</v>
      </c>
      <c r="AA33" s="3">
        <v>0</v>
      </c>
      <c r="AB33" s="3">
        <v>0</v>
      </c>
      <c r="AC33" s="3">
        <v>0</v>
      </c>
      <c r="AD33" s="3">
        <v>0</v>
      </c>
      <c r="AE33" s="3">
        <v>0</v>
      </c>
      <c r="AF33" s="3">
        <v>0</v>
      </c>
      <c r="AG33" s="3">
        <v>0</v>
      </c>
      <c r="AH33" s="3">
        <v>0</v>
      </c>
      <c r="AI33" s="3">
        <v>0</v>
      </c>
      <c r="AJ33" s="3">
        <v>0</v>
      </c>
      <c r="AK33" s="3">
        <v>0</v>
      </c>
      <c r="AL33" s="3">
        <v>0</v>
      </c>
      <c r="AM33" s="3">
        <v>0</v>
      </c>
      <c r="AN33" s="3">
        <v>0</v>
      </c>
      <c r="AO33" s="3">
        <v>0</v>
      </c>
      <c r="AP33" s="3">
        <v>0</v>
      </c>
      <c r="AQ33" s="3">
        <v>0</v>
      </c>
      <c r="AR33" s="3">
        <v>0</v>
      </c>
      <c r="AS33" s="3">
        <v>0</v>
      </c>
      <c r="AT33" s="3">
        <v>2</v>
      </c>
      <c r="AU33" s="3">
        <v>0</v>
      </c>
      <c r="AV33" s="3">
        <v>0</v>
      </c>
      <c r="AW33" s="10">
        <v>1</v>
      </c>
    </row>
    <row r="34" spans="1:49" x14ac:dyDescent="0.35">
      <c r="A34" s="27" t="s">
        <v>340</v>
      </c>
      <c r="B34" s="3" t="s">
        <v>167</v>
      </c>
      <c r="C34" s="4">
        <f t="shared" si="6"/>
        <v>0</v>
      </c>
      <c r="D34" s="3">
        <v>0</v>
      </c>
      <c r="E34" s="3">
        <v>0</v>
      </c>
      <c r="F34" s="3">
        <v>0</v>
      </c>
      <c r="G34" s="3">
        <v>0</v>
      </c>
      <c r="H34" s="3">
        <v>0</v>
      </c>
      <c r="I34" s="3">
        <v>0</v>
      </c>
      <c r="J34" s="3">
        <v>0</v>
      </c>
      <c r="K34" s="3">
        <v>0</v>
      </c>
      <c r="L34" s="3">
        <v>0</v>
      </c>
      <c r="M34" s="3">
        <v>0</v>
      </c>
      <c r="N34" s="3">
        <v>0</v>
      </c>
      <c r="O34" s="3">
        <v>0</v>
      </c>
      <c r="P34" s="3">
        <v>0</v>
      </c>
      <c r="Q34" s="3">
        <v>0</v>
      </c>
      <c r="R34" s="3">
        <v>0</v>
      </c>
      <c r="S34" s="3">
        <v>0</v>
      </c>
      <c r="T34" s="3">
        <v>0</v>
      </c>
      <c r="U34" s="3">
        <v>0</v>
      </c>
      <c r="V34" s="3">
        <v>0</v>
      </c>
      <c r="W34" s="3">
        <v>0</v>
      </c>
      <c r="X34" s="3">
        <v>0</v>
      </c>
      <c r="Y34" s="3">
        <v>0</v>
      </c>
      <c r="Z34" s="3">
        <v>0</v>
      </c>
      <c r="AA34" s="3">
        <v>0</v>
      </c>
      <c r="AB34" s="3">
        <v>0</v>
      </c>
      <c r="AC34" s="3">
        <v>0</v>
      </c>
      <c r="AD34" s="3">
        <v>0</v>
      </c>
      <c r="AE34" s="3">
        <v>0</v>
      </c>
      <c r="AF34" s="3">
        <v>0</v>
      </c>
      <c r="AG34" s="3">
        <v>0</v>
      </c>
      <c r="AH34" s="3">
        <v>0</v>
      </c>
      <c r="AI34" s="3">
        <v>0</v>
      </c>
      <c r="AJ34" s="3">
        <v>0</v>
      </c>
      <c r="AK34" s="3">
        <v>0</v>
      </c>
      <c r="AL34" s="3">
        <v>0</v>
      </c>
      <c r="AM34" s="3">
        <v>0</v>
      </c>
      <c r="AN34" s="3">
        <v>0</v>
      </c>
      <c r="AO34" s="3">
        <v>0</v>
      </c>
      <c r="AP34" s="3">
        <v>0</v>
      </c>
      <c r="AQ34" s="3">
        <v>0</v>
      </c>
      <c r="AR34" s="3">
        <v>0</v>
      </c>
      <c r="AS34" s="3">
        <v>0</v>
      </c>
      <c r="AT34" s="3">
        <v>0</v>
      </c>
      <c r="AU34" s="3">
        <v>0</v>
      </c>
      <c r="AV34" s="3">
        <v>0</v>
      </c>
      <c r="AW34" s="10">
        <v>0</v>
      </c>
    </row>
    <row r="35" spans="1:49" x14ac:dyDescent="0.35">
      <c r="A35" s="27" t="s">
        <v>340</v>
      </c>
      <c r="B35" s="3" t="s">
        <v>132</v>
      </c>
      <c r="C35" s="4">
        <f t="shared" si="6"/>
        <v>4.3478260869565216E-2</v>
      </c>
      <c r="D35" s="3">
        <v>0</v>
      </c>
      <c r="E35" s="3">
        <v>0</v>
      </c>
      <c r="F35" s="3">
        <v>0</v>
      </c>
      <c r="G35" s="3">
        <v>0</v>
      </c>
      <c r="H35" s="3">
        <v>0</v>
      </c>
      <c r="I35" s="3">
        <v>0</v>
      </c>
      <c r="J35" s="3">
        <v>0</v>
      </c>
      <c r="K35" s="3">
        <v>0</v>
      </c>
      <c r="L35" s="3">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v>0</v>
      </c>
      <c r="AO35" s="3">
        <v>0</v>
      </c>
      <c r="AP35" s="3">
        <v>0</v>
      </c>
      <c r="AQ35" s="3">
        <v>0</v>
      </c>
      <c r="AR35" s="3">
        <v>0</v>
      </c>
      <c r="AS35" s="3">
        <v>0</v>
      </c>
      <c r="AT35" s="3">
        <v>1</v>
      </c>
      <c r="AU35" s="3">
        <v>0</v>
      </c>
      <c r="AV35" s="3">
        <v>0</v>
      </c>
      <c r="AW35" s="10">
        <v>1</v>
      </c>
    </row>
    <row r="36" spans="1:49" x14ac:dyDescent="0.35">
      <c r="A36" s="27" t="s">
        <v>341</v>
      </c>
      <c r="B36" s="3" t="s">
        <v>162</v>
      </c>
      <c r="C36" s="145">
        <f t="shared" si="6"/>
        <v>11939.695652173914</v>
      </c>
      <c r="D36" s="145">
        <v>10000</v>
      </c>
      <c r="E36" s="145">
        <v>8048</v>
      </c>
      <c r="F36" s="145">
        <v>9691</v>
      </c>
      <c r="G36" s="145">
        <v>9763</v>
      </c>
      <c r="H36" s="145">
        <v>13476</v>
      </c>
      <c r="I36" s="145">
        <v>11905</v>
      </c>
      <c r="J36" s="145">
        <v>10393</v>
      </c>
      <c r="K36" s="145">
        <v>11768</v>
      </c>
      <c r="L36" s="145">
        <v>6343</v>
      </c>
      <c r="M36" s="145">
        <v>6079</v>
      </c>
      <c r="N36" s="145">
        <v>10335</v>
      </c>
      <c r="O36" s="145">
        <v>12667</v>
      </c>
      <c r="P36" s="145">
        <v>9896</v>
      </c>
      <c r="Q36" s="145">
        <v>9646</v>
      </c>
      <c r="R36" s="145">
        <v>9265</v>
      </c>
      <c r="S36" s="145">
        <v>11079</v>
      </c>
      <c r="T36" s="145">
        <v>7863</v>
      </c>
      <c r="U36" s="145">
        <v>9367</v>
      </c>
      <c r="V36" s="145">
        <v>8478</v>
      </c>
      <c r="W36" s="145">
        <v>13368</v>
      </c>
      <c r="X36" s="145">
        <v>8840</v>
      </c>
      <c r="Y36" s="145">
        <v>9344</v>
      </c>
      <c r="Z36" s="145">
        <v>13115</v>
      </c>
      <c r="AA36" s="145">
        <v>14557</v>
      </c>
      <c r="AB36" s="145">
        <v>19627</v>
      </c>
      <c r="AC36" s="145">
        <v>12883</v>
      </c>
      <c r="AD36" s="145">
        <v>11847</v>
      </c>
      <c r="AE36" s="145">
        <v>17279</v>
      </c>
      <c r="AF36" s="145">
        <v>20486</v>
      </c>
      <c r="AG36" s="145">
        <v>21115</v>
      </c>
      <c r="AH36" s="145">
        <v>20441</v>
      </c>
      <c r="AI36" s="145">
        <v>19960</v>
      </c>
      <c r="AJ36" s="145">
        <v>17762</v>
      </c>
      <c r="AK36" s="145">
        <v>19978</v>
      </c>
      <c r="AL36" s="145">
        <v>13288</v>
      </c>
      <c r="AM36" s="145">
        <v>10887</v>
      </c>
      <c r="AN36" s="145">
        <v>12236</v>
      </c>
      <c r="AO36" s="145">
        <v>16647</v>
      </c>
      <c r="AP36" s="145">
        <v>8015</v>
      </c>
      <c r="AQ36" s="145">
        <v>1711</v>
      </c>
      <c r="AR36" s="145">
        <v>6285</v>
      </c>
      <c r="AS36" s="145">
        <v>11599</v>
      </c>
      <c r="AT36" s="145">
        <v>12830</v>
      </c>
      <c r="AU36" s="145">
        <v>9556</v>
      </c>
      <c r="AV36" s="145">
        <v>8435</v>
      </c>
      <c r="AW36" s="195">
        <v>11073</v>
      </c>
    </row>
    <row r="37" spans="1:49" x14ac:dyDescent="0.35">
      <c r="A37" s="27" t="s">
        <v>341</v>
      </c>
      <c r="B37" s="3" t="s">
        <v>166</v>
      </c>
      <c r="C37" s="145">
        <f t="shared" si="6"/>
        <v>342.28260869565219</v>
      </c>
      <c r="D37" s="145">
        <v>250</v>
      </c>
      <c r="E37" s="145">
        <v>278</v>
      </c>
      <c r="F37" s="145">
        <v>359</v>
      </c>
      <c r="G37" s="145">
        <v>349</v>
      </c>
      <c r="H37" s="145">
        <v>346</v>
      </c>
      <c r="I37" s="145">
        <v>331</v>
      </c>
      <c r="J37" s="145">
        <v>335</v>
      </c>
      <c r="K37" s="145">
        <v>318</v>
      </c>
      <c r="L37" s="145">
        <v>264</v>
      </c>
      <c r="M37" s="145">
        <v>225</v>
      </c>
      <c r="N37" s="145">
        <v>287</v>
      </c>
      <c r="O37" s="145">
        <v>362</v>
      </c>
      <c r="P37" s="145">
        <v>291</v>
      </c>
      <c r="Q37" s="145">
        <v>402</v>
      </c>
      <c r="R37" s="145">
        <v>331</v>
      </c>
      <c r="S37" s="145">
        <v>299</v>
      </c>
      <c r="T37" s="145">
        <v>328</v>
      </c>
      <c r="U37" s="145">
        <v>302</v>
      </c>
      <c r="V37" s="145">
        <v>326</v>
      </c>
      <c r="W37" s="145">
        <v>418</v>
      </c>
      <c r="X37" s="145">
        <v>384</v>
      </c>
      <c r="Y37" s="145">
        <v>283</v>
      </c>
      <c r="Z37" s="145">
        <v>354</v>
      </c>
      <c r="AA37" s="145">
        <v>383</v>
      </c>
      <c r="AB37" s="145">
        <v>491</v>
      </c>
      <c r="AC37" s="145">
        <v>390</v>
      </c>
      <c r="AD37" s="145">
        <v>348</v>
      </c>
      <c r="AE37" s="145">
        <v>402</v>
      </c>
      <c r="AF37" s="145">
        <v>436</v>
      </c>
      <c r="AG37" s="145">
        <v>491</v>
      </c>
      <c r="AH37" s="145">
        <v>435</v>
      </c>
      <c r="AI37" s="145">
        <v>487</v>
      </c>
      <c r="AJ37" s="145">
        <v>507</v>
      </c>
      <c r="AK37" s="145">
        <v>454</v>
      </c>
      <c r="AL37" s="145">
        <v>341</v>
      </c>
      <c r="AM37" s="145">
        <v>320</v>
      </c>
      <c r="AN37" s="145">
        <v>322</v>
      </c>
      <c r="AO37" s="145">
        <v>462</v>
      </c>
      <c r="AP37" s="145">
        <v>236</v>
      </c>
      <c r="AQ37" s="145">
        <v>132</v>
      </c>
      <c r="AR37" s="145">
        <v>251</v>
      </c>
      <c r="AS37" s="145">
        <v>264</v>
      </c>
      <c r="AT37" s="145">
        <v>313</v>
      </c>
      <c r="AU37" s="145">
        <v>273</v>
      </c>
      <c r="AV37" s="145">
        <v>301</v>
      </c>
      <c r="AW37" s="195">
        <v>284</v>
      </c>
    </row>
    <row r="38" spans="1:49" x14ac:dyDescent="0.35">
      <c r="A38" s="27" t="s">
        <v>341</v>
      </c>
      <c r="B38" s="3" t="s">
        <v>133</v>
      </c>
      <c r="C38" s="4">
        <f t="shared" si="6"/>
        <v>65.173913043478265</v>
      </c>
      <c r="D38" s="3">
        <v>64</v>
      </c>
      <c r="E38" s="3">
        <v>46</v>
      </c>
      <c r="F38" s="3">
        <v>57</v>
      </c>
      <c r="G38" s="3">
        <v>54</v>
      </c>
      <c r="H38" s="3">
        <v>73</v>
      </c>
      <c r="I38" s="3">
        <v>66</v>
      </c>
      <c r="J38" s="3">
        <v>58</v>
      </c>
      <c r="K38" s="3">
        <v>64</v>
      </c>
      <c r="L38" s="3">
        <v>35</v>
      </c>
      <c r="M38" s="3">
        <v>38</v>
      </c>
      <c r="N38" s="3">
        <v>57</v>
      </c>
      <c r="O38" s="3">
        <v>69</v>
      </c>
      <c r="P38" s="3">
        <v>54</v>
      </c>
      <c r="Q38" s="3">
        <v>55</v>
      </c>
      <c r="R38" s="3">
        <v>54</v>
      </c>
      <c r="S38" s="3">
        <v>59</v>
      </c>
      <c r="T38" s="3">
        <v>44</v>
      </c>
      <c r="U38" s="3">
        <v>54</v>
      </c>
      <c r="V38" s="3">
        <v>48</v>
      </c>
      <c r="W38" s="3">
        <v>70</v>
      </c>
      <c r="X38" s="3">
        <v>46</v>
      </c>
      <c r="Y38" s="3">
        <v>51</v>
      </c>
      <c r="Z38" s="3">
        <v>70</v>
      </c>
      <c r="AA38" s="3">
        <v>95</v>
      </c>
      <c r="AB38" s="3">
        <v>130</v>
      </c>
      <c r="AC38" s="3">
        <v>71</v>
      </c>
      <c r="AD38" s="3">
        <v>62</v>
      </c>
      <c r="AE38" s="3">
        <v>88</v>
      </c>
      <c r="AF38" s="3">
        <v>105</v>
      </c>
      <c r="AG38" s="3">
        <v>106</v>
      </c>
      <c r="AH38" s="3">
        <v>105</v>
      </c>
      <c r="AI38" s="3">
        <v>101</v>
      </c>
      <c r="AJ38" s="3">
        <v>89</v>
      </c>
      <c r="AK38" s="3">
        <v>103</v>
      </c>
      <c r="AL38" s="3">
        <v>69</v>
      </c>
      <c r="AM38" s="3">
        <v>58</v>
      </c>
      <c r="AN38" s="3">
        <v>63</v>
      </c>
      <c r="AO38" s="3">
        <v>84</v>
      </c>
      <c r="AP38" s="3">
        <v>49</v>
      </c>
      <c r="AQ38" s="3">
        <v>15</v>
      </c>
      <c r="AR38" s="3">
        <v>35</v>
      </c>
      <c r="AS38" s="3">
        <v>62</v>
      </c>
      <c r="AT38" s="3">
        <v>66</v>
      </c>
      <c r="AU38" s="3">
        <v>49</v>
      </c>
      <c r="AV38" s="3">
        <v>45</v>
      </c>
      <c r="AW38" s="10">
        <v>62</v>
      </c>
    </row>
    <row r="39" spans="1:49" x14ac:dyDescent="0.35">
      <c r="A39" s="27" t="s">
        <v>341</v>
      </c>
      <c r="B39" s="3" t="s">
        <v>167</v>
      </c>
      <c r="C39" s="4">
        <f t="shared" si="6"/>
        <v>0</v>
      </c>
      <c r="D39" s="4">
        <v>0</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16">
        <v>0</v>
      </c>
    </row>
    <row r="40" spans="1:49" x14ac:dyDescent="0.35">
      <c r="A40" s="27" t="s">
        <v>341</v>
      </c>
      <c r="B40" s="3" t="s">
        <v>132</v>
      </c>
      <c r="C40" s="4">
        <f t="shared" si="6"/>
        <v>34.108695652173914</v>
      </c>
      <c r="D40" s="3">
        <v>40</v>
      </c>
      <c r="E40" s="3">
        <v>29</v>
      </c>
      <c r="F40" s="3">
        <v>27</v>
      </c>
      <c r="G40" s="3">
        <v>28</v>
      </c>
      <c r="H40" s="3">
        <v>39</v>
      </c>
      <c r="I40" s="3">
        <v>36</v>
      </c>
      <c r="J40" s="3">
        <v>31</v>
      </c>
      <c r="K40" s="3">
        <v>37</v>
      </c>
      <c r="L40" s="3">
        <v>24</v>
      </c>
      <c r="M40" s="3">
        <v>27</v>
      </c>
      <c r="N40" s="3">
        <v>36</v>
      </c>
      <c r="O40" s="3">
        <v>35</v>
      </c>
      <c r="P40" s="3">
        <v>34</v>
      </c>
      <c r="Q40" s="3">
        <v>24</v>
      </c>
      <c r="R40" s="3">
        <v>28</v>
      </c>
      <c r="S40" s="3">
        <v>37</v>
      </c>
      <c r="T40" s="3">
        <v>24</v>
      </c>
      <c r="U40" s="3">
        <v>31</v>
      </c>
      <c r="V40" s="3">
        <v>26</v>
      </c>
      <c r="W40" s="3">
        <v>32</v>
      </c>
      <c r="X40" s="3">
        <v>23</v>
      </c>
      <c r="Y40" s="3">
        <v>33</v>
      </c>
      <c r="Z40" s="3">
        <v>37</v>
      </c>
      <c r="AA40" s="3">
        <v>38</v>
      </c>
      <c r="AB40" s="3">
        <v>40</v>
      </c>
      <c r="AC40" s="3">
        <v>33</v>
      </c>
      <c r="AD40" s="3">
        <v>34</v>
      </c>
      <c r="AE40" s="3">
        <v>43</v>
      </c>
      <c r="AF40" s="3">
        <v>47</v>
      </c>
      <c r="AG40" s="3">
        <v>43</v>
      </c>
      <c r="AH40" s="3">
        <v>47</v>
      </c>
      <c r="AI40" s="3">
        <v>41</v>
      </c>
      <c r="AJ40" s="3">
        <v>35</v>
      </c>
      <c r="AK40" s="3">
        <v>44</v>
      </c>
      <c r="AL40" s="3">
        <v>39</v>
      </c>
      <c r="AM40" s="3">
        <v>34</v>
      </c>
      <c r="AN40" s="3">
        <v>38</v>
      </c>
      <c r="AO40" s="3">
        <v>36</v>
      </c>
      <c r="AP40" s="3">
        <v>34</v>
      </c>
      <c r="AQ40" s="3">
        <v>13</v>
      </c>
      <c r="AR40" s="3">
        <v>25</v>
      </c>
      <c r="AS40" s="3">
        <v>44</v>
      </c>
      <c r="AT40" s="3">
        <v>41</v>
      </c>
      <c r="AU40" s="3">
        <v>35</v>
      </c>
      <c r="AV40" s="3">
        <v>28</v>
      </c>
      <c r="AW40" s="10">
        <v>39</v>
      </c>
    </row>
    <row r="41" spans="1:49" x14ac:dyDescent="0.35">
      <c r="A41" s="27" t="s">
        <v>333</v>
      </c>
      <c r="B41" s="3" t="s">
        <v>162</v>
      </c>
      <c r="C41" s="145">
        <f t="shared" si="6"/>
        <v>77528.630434782608</v>
      </c>
      <c r="D41" s="145">
        <v>95801</v>
      </c>
      <c r="E41" s="145">
        <v>76780</v>
      </c>
      <c r="F41" s="145">
        <v>88687</v>
      </c>
      <c r="G41" s="145">
        <v>83388</v>
      </c>
      <c r="H41" s="145">
        <v>94452</v>
      </c>
      <c r="I41" s="145">
        <v>83547</v>
      </c>
      <c r="J41" s="145">
        <v>81640</v>
      </c>
      <c r="K41" s="145">
        <v>82244</v>
      </c>
      <c r="L41" s="145">
        <v>64141</v>
      </c>
      <c r="M41" s="145">
        <v>62164</v>
      </c>
      <c r="N41" s="145">
        <v>58234</v>
      </c>
      <c r="O41" s="145">
        <v>63861</v>
      </c>
      <c r="P41" s="145">
        <v>88165</v>
      </c>
      <c r="Q41" s="145">
        <v>74877</v>
      </c>
      <c r="R41" s="145">
        <v>84116</v>
      </c>
      <c r="S41" s="145">
        <v>87464</v>
      </c>
      <c r="T41" s="145">
        <v>76480</v>
      </c>
      <c r="U41" s="145">
        <v>76266</v>
      </c>
      <c r="V41" s="145">
        <v>72783</v>
      </c>
      <c r="W41" s="145">
        <v>79113</v>
      </c>
      <c r="X41" s="145">
        <v>69121</v>
      </c>
      <c r="Y41" s="145">
        <v>86918</v>
      </c>
      <c r="Z41" s="145">
        <v>69603</v>
      </c>
      <c r="AA41" s="145">
        <v>63408</v>
      </c>
      <c r="AB41" s="145">
        <v>73459</v>
      </c>
      <c r="AC41" s="145">
        <v>67606</v>
      </c>
      <c r="AD41" s="145">
        <v>75040</v>
      </c>
      <c r="AE41" s="145">
        <v>86527</v>
      </c>
      <c r="AF41" s="145">
        <v>84521</v>
      </c>
      <c r="AG41" s="145">
        <v>73523</v>
      </c>
      <c r="AH41" s="145">
        <v>71443</v>
      </c>
      <c r="AI41" s="145">
        <v>81086</v>
      </c>
      <c r="AJ41" s="145">
        <v>74311</v>
      </c>
      <c r="AK41" s="145">
        <v>81482</v>
      </c>
      <c r="AL41" s="145">
        <v>73032</v>
      </c>
      <c r="AM41" s="145">
        <v>83000</v>
      </c>
      <c r="AN41" s="145">
        <v>91708</v>
      </c>
      <c r="AO41" s="145">
        <v>66077</v>
      </c>
      <c r="AP41" s="145">
        <v>70737</v>
      </c>
      <c r="AQ41" s="145">
        <v>83710</v>
      </c>
      <c r="AR41" s="145">
        <v>73391</v>
      </c>
      <c r="AS41" s="145">
        <v>83481</v>
      </c>
      <c r="AT41" s="145">
        <v>86039</v>
      </c>
      <c r="AU41" s="145">
        <v>78791</v>
      </c>
      <c r="AV41" s="145">
        <v>74765</v>
      </c>
      <c r="AW41" s="195">
        <v>69335</v>
      </c>
    </row>
    <row r="42" spans="1:49" x14ac:dyDescent="0.35">
      <c r="A42" s="27" t="s">
        <v>333</v>
      </c>
      <c r="B42" s="3" t="s">
        <v>166</v>
      </c>
      <c r="C42" s="145">
        <f t="shared" si="6"/>
        <v>158.36956521739131</v>
      </c>
      <c r="D42" s="145">
        <v>161</v>
      </c>
      <c r="E42" s="145">
        <v>157</v>
      </c>
      <c r="F42" s="145">
        <v>158</v>
      </c>
      <c r="G42" s="145">
        <v>158</v>
      </c>
      <c r="H42" s="145">
        <v>166</v>
      </c>
      <c r="I42" s="145">
        <v>153</v>
      </c>
      <c r="J42" s="145">
        <v>154</v>
      </c>
      <c r="K42" s="145">
        <v>150</v>
      </c>
      <c r="L42" s="145">
        <v>136</v>
      </c>
      <c r="M42" s="145">
        <v>127</v>
      </c>
      <c r="N42" s="145">
        <v>133</v>
      </c>
      <c r="O42" s="145">
        <v>134</v>
      </c>
      <c r="P42" s="145">
        <v>153</v>
      </c>
      <c r="Q42" s="145">
        <v>153</v>
      </c>
      <c r="R42" s="145">
        <v>150</v>
      </c>
      <c r="S42" s="145">
        <v>180</v>
      </c>
      <c r="T42" s="145">
        <v>151</v>
      </c>
      <c r="U42" s="145">
        <v>155</v>
      </c>
      <c r="V42" s="145">
        <v>156</v>
      </c>
      <c r="W42" s="145">
        <v>160</v>
      </c>
      <c r="X42" s="145">
        <v>155</v>
      </c>
      <c r="Y42" s="145">
        <v>174</v>
      </c>
      <c r="Z42" s="145">
        <v>158</v>
      </c>
      <c r="AA42" s="145">
        <v>150</v>
      </c>
      <c r="AB42" s="145">
        <v>160</v>
      </c>
      <c r="AC42" s="145">
        <v>146</v>
      </c>
      <c r="AD42" s="145">
        <v>163</v>
      </c>
      <c r="AE42" s="145">
        <v>175</v>
      </c>
      <c r="AF42" s="145">
        <v>181</v>
      </c>
      <c r="AG42" s="145">
        <v>161</v>
      </c>
      <c r="AH42" s="145">
        <v>159</v>
      </c>
      <c r="AI42" s="145">
        <v>175</v>
      </c>
      <c r="AJ42" s="145">
        <v>161</v>
      </c>
      <c r="AK42" s="145">
        <v>169</v>
      </c>
      <c r="AL42" s="145">
        <v>174</v>
      </c>
      <c r="AM42" s="145">
        <v>185</v>
      </c>
      <c r="AN42" s="145">
        <v>176</v>
      </c>
      <c r="AO42" s="145">
        <v>143</v>
      </c>
      <c r="AP42" s="145">
        <v>155</v>
      </c>
      <c r="AQ42" s="145">
        <v>147</v>
      </c>
      <c r="AR42" s="145">
        <v>163</v>
      </c>
      <c r="AS42" s="145">
        <v>188</v>
      </c>
      <c r="AT42" s="145">
        <v>177</v>
      </c>
      <c r="AU42" s="145">
        <v>161</v>
      </c>
      <c r="AV42" s="145">
        <v>142</v>
      </c>
      <c r="AW42" s="195">
        <v>142</v>
      </c>
    </row>
    <row r="43" spans="1:49" x14ac:dyDescent="0.35">
      <c r="A43" s="27" t="s">
        <v>333</v>
      </c>
      <c r="B43" s="3" t="s">
        <v>133</v>
      </c>
      <c r="C43" s="4">
        <f t="shared" si="6"/>
        <v>890.95652173913038</v>
      </c>
      <c r="D43" s="3">
        <v>983</v>
      </c>
      <c r="E43" s="3">
        <v>932</v>
      </c>
      <c r="F43" s="3">
        <v>1073</v>
      </c>
      <c r="G43" s="3">
        <v>1012</v>
      </c>
      <c r="H43" s="3">
        <v>1105</v>
      </c>
      <c r="I43" s="3">
        <v>973</v>
      </c>
      <c r="J43" s="3">
        <v>952</v>
      </c>
      <c r="K43" s="3">
        <v>988</v>
      </c>
      <c r="L43" s="3">
        <v>823</v>
      </c>
      <c r="M43" s="3">
        <v>775</v>
      </c>
      <c r="N43" s="3">
        <v>730</v>
      </c>
      <c r="O43" s="3">
        <v>776</v>
      </c>
      <c r="P43" s="3">
        <v>976</v>
      </c>
      <c r="Q43" s="3">
        <v>869</v>
      </c>
      <c r="R43" s="3">
        <v>1028</v>
      </c>
      <c r="S43" s="3">
        <v>973</v>
      </c>
      <c r="T43" s="3">
        <v>997</v>
      </c>
      <c r="U43" s="3">
        <v>916</v>
      </c>
      <c r="V43" s="3">
        <v>918</v>
      </c>
      <c r="W43" s="3">
        <v>950</v>
      </c>
      <c r="X43" s="3">
        <v>792</v>
      </c>
      <c r="Y43" s="3">
        <v>951</v>
      </c>
      <c r="Z43" s="3">
        <v>815</v>
      </c>
      <c r="AA43" s="3">
        <v>719</v>
      </c>
      <c r="AB43" s="3">
        <v>732</v>
      </c>
      <c r="AC43" s="3">
        <v>770</v>
      </c>
      <c r="AD43" s="3">
        <v>806</v>
      </c>
      <c r="AE43" s="3">
        <v>930</v>
      </c>
      <c r="AF43" s="3">
        <v>838</v>
      </c>
      <c r="AG43" s="3">
        <v>773</v>
      </c>
      <c r="AH43" s="3">
        <v>806</v>
      </c>
      <c r="AI43" s="3">
        <v>857</v>
      </c>
      <c r="AJ43" s="3">
        <v>850</v>
      </c>
      <c r="AK43" s="3">
        <v>884</v>
      </c>
      <c r="AL43" s="3">
        <v>821</v>
      </c>
      <c r="AM43" s="3">
        <v>910</v>
      </c>
      <c r="AN43" s="3">
        <v>906</v>
      </c>
      <c r="AO43" s="3">
        <v>796</v>
      </c>
      <c r="AP43" s="3">
        <v>888</v>
      </c>
      <c r="AQ43" s="3">
        <v>1011</v>
      </c>
      <c r="AR43" s="3">
        <v>877</v>
      </c>
      <c r="AS43" s="3">
        <v>895</v>
      </c>
      <c r="AT43" s="3">
        <v>957</v>
      </c>
      <c r="AU43" s="3">
        <v>908</v>
      </c>
      <c r="AV43" s="3">
        <v>921</v>
      </c>
      <c r="AW43" s="10">
        <v>822</v>
      </c>
    </row>
    <row r="44" spans="1:49" x14ac:dyDescent="0.35">
      <c r="A44" s="27" t="s">
        <v>333</v>
      </c>
      <c r="B44" s="3" t="s">
        <v>167</v>
      </c>
      <c r="C44" s="4">
        <f t="shared" si="6"/>
        <v>0</v>
      </c>
      <c r="D44" s="4">
        <v>0</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3">
        <v>0</v>
      </c>
      <c r="X44" s="4">
        <v>0</v>
      </c>
      <c r="Y44" s="4">
        <v>0</v>
      </c>
      <c r="Z44" s="4">
        <v>0</v>
      </c>
      <c r="AA44" s="4">
        <v>0</v>
      </c>
      <c r="AB44" s="4">
        <v>0</v>
      </c>
      <c r="AC44" s="4">
        <v>0</v>
      </c>
      <c r="AD44" s="4">
        <v>0</v>
      </c>
      <c r="AE44" s="4">
        <v>0</v>
      </c>
      <c r="AF44" s="4">
        <v>0</v>
      </c>
      <c r="AG44" s="4">
        <v>0</v>
      </c>
      <c r="AH44" s="4">
        <v>0</v>
      </c>
      <c r="AI44" s="4">
        <v>0</v>
      </c>
      <c r="AJ44" s="4">
        <v>0</v>
      </c>
      <c r="AK44" s="4">
        <v>0</v>
      </c>
      <c r="AL44" s="3">
        <v>0</v>
      </c>
      <c r="AM44" s="4">
        <v>0</v>
      </c>
      <c r="AN44" s="4">
        <v>0</v>
      </c>
      <c r="AO44" s="4">
        <v>0</v>
      </c>
      <c r="AP44" s="3">
        <v>0</v>
      </c>
      <c r="AQ44" s="3">
        <v>0</v>
      </c>
      <c r="AR44" s="4">
        <v>0</v>
      </c>
      <c r="AS44" s="4">
        <v>0</v>
      </c>
      <c r="AT44" s="4">
        <v>0</v>
      </c>
      <c r="AU44" s="4">
        <v>0</v>
      </c>
      <c r="AV44" s="3">
        <v>0</v>
      </c>
      <c r="AW44" s="16">
        <v>0</v>
      </c>
    </row>
    <row r="45" spans="1:49" x14ac:dyDescent="0.35">
      <c r="A45" s="27" t="s">
        <v>333</v>
      </c>
      <c r="B45" s="3" t="s">
        <v>132</v>
      </c>
      <c r="C45" s="4">
        <f t="shared" si="6"/>
        <v>490.04347826086956</v>
      </c>
      <c r="D45" s="3">
        <v>596</v>
      </c>
      <c r="E45" s="3">
        <v>490</v>
      </c>
      <c r="F45" s="3">
        <v>563</v>
      </c>
      <c r="G45" s="3">
        <v>528</v>
      </c>
      <c r="H45" s="3">
        <v>569</v>
      </c>
      <c r="I45" s="3">
        <v>546</v>
      </c>
      <c r="J45" s="3">
        <v>529</v>
      </c>
      <c r="K45" s="3">
        <v>548</v>
      </c>
      <c r="L45" s="3">
        <v>472</v>
      </c>
      <c r="M45" s="3">
        <v>490</v>
      </c>
      <c r="N45" s="3">
        <v>438</v>
      </c>
      <c r="O45" s="3">
        <v>477</v>
      </c>
      <c r="P45" s="3">
        <v>578</v>
      </c>
      <c r="Q45" s="3">
        <v>489</v>
      </c>
      <c r="R45" s="3">
        <v>560</v>
      </c>
      <c r="S45" s="3">
        <v>487</v>
      </c>
      <c r="T45" s="3">
        <v>507</v>
      </c>
      <c r="U45" s="3">
        <v>492</v>
      </c>
      <c r="V45" s="3">
        <v>468</v>
      </c>
      <c r="W45" s="3">
        <v>495</v>
      </c>
      <c r="X45" s="3">
        <v>445</v>
      </c>
      <c r="Y45" s="3">
        <v>500</v>
      </c>
      <c r="Z45" s="3">
        <v>441</v>
      </c>
      <c r="AA45" s="3">
        <v>422</v>
      </c>
      <c r="AB45" s="3">
        <v>459</v>
      </c>
      <c r="AC45" s="3">
        <v>464</v>
      </c>
      <c r="AD45" s="3">
        <v>459</v>
      </c>
      <c r="AE45" s="3">
        <v>494</v>
      </c>
      <c r="AF45" s="3">
        <v>468</v>
      </c>
      <c r="AG45" s="3">
        <v>457</v>
      </c>
      <c r="AH45" s="3">
        <v>450</v>
      </c>
      <c r="AI45" s="3">
        <v>464</v>
      </c>
      <c r="AJ45" s="3">
        <v>461</v>
      </c>
      <c r="AK45" s="3">
        <v>483</v>
      </c>
      <c r="AL45" s="3">
        <v>419</v>
      </c>
      <c r="AM45" s="3">
        <v>449</v>
      </c>
      <c r="AN45" s="3">
        <v>521</v>
      </c>
      <c r="AO45" s="3">
        <v>462</v>
      </c>
      <c r="AP45" s="3">
        <v>455</v>
      </c>
      <c r="AQ45" s="3">
        <v>568</v>
      </c>
      <c r="AR45" s="3">
        <v>449</v>
      </c>
      <c r="AS45" s="3">
        <v>444</v>
      </c>
      <c r="AT45" s="3">
        <v>485</v>
      </c>
      <c r="AU45" s="3">
        <v>488</v>
      </c>
      <c r="AV45" s="3">
        <v>526</v>
      </c>
      <c r="AW45" s="10">
        <v>487</v>
      </c>
    </row>
    <row r="46" spans="1:49" x14ac:dyDescent="0.35">
      <c r="A46" s="27" t="s">
        <v>334</v>
      </c>
      <c r="B46" s="3" t="s">
        <v>162</v>
      </c>
      <c r="C46" s="145">
        <f t="shared" si="6"/>
        <v>11496.804347826086</v>
      </c>
      <c r="D46" s="145">
        <v>11815</v>
      </c>
      <c r="E46" s="145">
        <v>9243</v>
      </c>
      <c r="F46" s="145">
        <v>11595</v>
      </c>
      <c r="G46" s="145">
        <v>11160</v>
      </c>
      <c r="H46" s="145">
        <v>12323</v>
      </c>
      <c r="I46" s="145">
        <v>11914</v>
      </c>
      <c r="J46" s="145">
        <v>11495</v>
      </c>
      <c r="K46" s="145">
        <v>12028</v>
      </c>
      <c r="L46" s="145">
        <v>10214</v>
      </c>
      <c r="M46" s="145">
        <v>9786</v>
      </c>
      <c r="N46" s="145">
        <v>8439</v>
      </c>
      <c r="O46" s="145">
        <v>9895</v>
      </c>
      <c r="P46" s="145">
        <v>11113</v>
      </c>
      <c r="Q46" s="145">
        <v>10524</v>
      </c>
      <c r="R46" s="145">
        <v>11487</v>
      </c>
      <c r="S46" s="145">
        <v>10655</v>
      </c>
      <c r="T46" s="145">
        <v>11145</v>
      </c>
      <c r="U46" s="145">
        <v>11912</v>
      </c>
      <c r="V46" s="145">
        <v>12533</v>
      </c>
      <c r="W46" s="145">
        <v>12990</v>
      </c>
      <c r="X46" s="145">
        <v>9901</v>
      </c>
      <c r="Y46" s="145">
        <v>12851</v>
      </c>
      <c r="Z46" s="145">
        <v>9695</v>
      </c>
      <c r="AA46" s="145">
        <v>10061</v>
      </c>
      <c r="AB46" s="145">
        <v>12452</v>
      </c>
      <c r="AC46" s="145">
        <v>10969</v>
      </c>
      <c r="AD46" s="145">
        <v>10816</v>
      </c>
      <c r="AE46" s="145">
        <v>12639</v>
      </c>
      <c r="AF46" s="145">
        <v>11721</v>
      </c>
      <c r="AG46" s="145">
        <v>11715</v>
      </c>
      <c r="AH46" s="145">
        <v>12109</v>
      </c>
      <c r="AI46" s="145">
        <v>12273</v>
      </c>
      <c r="AJ46" s="145">
        <v>11500</v>
      </c>
      <c r="AK46" s="145">
        <v>13510</v>
      </c>
      <c r="AL46" s="145">
        <v>11234</v>
      </c>
      <c r="AM46" s="145">
        <v>11535</v>
      </c>
      <c r="AN46" s="145">
        <v>12959</v>
      </c>
      <c r="AO46" s="145">
        <v>12429</v>
      </c>
      <c r="AP46" s="145">
        <v>12112</v>
      </c>
      <c r="AQ46" s="145">
        <v>12355</v>
      </c>
      <c r="AR46" s="145">
        <v>11284</v>
      </c>
      <c r="AS46" s="145">
        <v>11555</v>
      </c>
      <c r="AT46" s="145">
        <v>11356</v>
      </c>
      <c r="AU46" s="145">
        <v>12282</v>
      </c>
      <c r="AV46" s="145">
        <v>12998</v>
      </c>
      <c r="AW46" s="195">
        <v>12276</v>
      </c>
    </row>
    <row r="47" spans="1:49" x14ac:dyDescent="0.35">
      <c r="A47" s="27" t="s">
        <v>334</v>
      </c>
      <c r="B47" s="3" t="s">
        <v>166</v>
      </c>
      <c r="C47" s="145">
        <f t="shared" si="6"/>
        <v>22.434782608695652</v>
      </c>
      <c r="D47" s="145">
        <v>19</v>
      </c>
      <c r="E47" s="145">
        <v>18</v>
      </c>
      <c r="F47" s="145">
        <v>20</v>
      </c>
      <c r="G47" s="145">
        <v>20</v>
      </c>
      <c r="H47" s="145">
        <v>21</v>
      </c>
      <c r="I47" s="145">
        <v>21</v>
      </c>
      <c r="J47" s="145">
        <v>21</v>
      </c>
      <c r="K47" s="145">
        <v>21</v>
      </c>
      <c r="L47" s="145">
        <v>21</v>
      </c>
      <c r="M47" s="145">
        <v>19</v>
      </c>
      <c r="N47" s="145">
        <v>18</v>
      </c>
      <c r="O47" s="145">
        <v>20</v>
      </c>
      <c r="P47" s="145">
        <v>19</v>
      </c>
      <c r="Q47" s="145">
        <v>21</v>
      </c>
      <c r="R47" s="145">
        <v>20</v>
      </c>
      <c r="S47" s="145">
        <v>21</v>
      </c>
      <c r="T47" s="145">
        <v>22</v>
      </c>
      <c r="U47" s="145">
        <v>23</v>
      </c>
      <c r="V47" s="145">
        <v>26</v>
      </c>
      <c r="W47" s="145">
        <v>25</v>
      </c>
      <c r="X47" s="145">
        <v>21</v>
      </c>
      <c r="Y47" s="145">
        <v>24</v>
      </c>
      <c r="Z47" s="145">
        <v>21</v>
      </c>
      <c r="AA47" s="145">
        <v>23</v>
      </c>
      <c r="AB47" s="145">
        <v>26</v>
      </c>
      <c r="AC47" s="145">
        <v>23</v>
      </c>
      <c r="AD47" s="145">
        <v>23</v>
      </c>
      <c r="AE47" s="145">
        <v>24</v>
      </c>
      <c r="AF47" s="145">
        <v>23</v>
      </c>
      <c r="AG47" s="145">
        <v>24</v>
      </c>
      <c r="AH47" s="145">
        <v>25</v>
      </c>
      <c r="AI47" s="145">
        <v>25</v>
      </c>
      <c r="AJ47" s="145">
        <v>23</v>
      </c>
      <c r="AK47" s="145">
        <v>26</v>
      </c>
      <c r="AL47" s="145">
        <v>25</v>
      </c>
      <c r="AM47" s="145">
        <v>24</v>
      </c>
      <c r="AN47" s="145">
        <v>24</v>
      </c>
      <c r="AO47" s="145">
        <v>25</v>
      </c>
      <c r="AP47" s="145">
        <v>25</v>
      </c>
      <c r="AQ47" s="145">
        <v>21</v>
      </c>
      <c r="AR47" s="145">
        <v>24</v>
      </c>
      <c r="AS47" s="145">
        <v>24</v>
      </c>
      <c r="AT47" s="145">
        <v>22</v>
      </c>
      <c r="AU47" s="145">
        <v>24</v>
      </c>
      <c r="AV47" s="145">
        <v>24</v>
      </c>
      <c r="AW47" s="195">
        <v>23</v>
      </c>
    </row>
    <row r="48" spans="1:49" x14ac:dyDescent="0.35">
      <c r="A48" s="27" t="s">
        <v>334</v>
      </c>
      <c r="B48" s="3" t="s">
        <v>133</v>
      </c>
      <c r="C48" s="4">
        <f t="shared" si="6"/>
        <v>0</v>
      </c>
      <c r="D48" s="3">
        <v>0</v>
      </c>
      <c r="E48" s="3">
        <v>0</v>
      </c>
      <c r="F48" s="3">
        <v>0</v>
      </c>
      <c r="G48" s="3">
        <v>0</v>
      </c>
      <c r="H48" s="3">
        <v>0</v>
      </c>
      <c r="I48" s="3">
        <v>0</v>
      </c>
      <c r="J48" s="3">
        <v>0</v>
      </c>
      <c r="K48" s="3">
        <v>0</v>
      </c>
      <c r="L48" s="3">
        <v>0</v>
      </c>
      <c r="M48" s="3">
        <v>0</v>
      </c>
      <c r="N48" s="3">
        <v>0</v>
      </c>
      <c r="O48" s="3">
        <v>0</v>
      </c>
      <c r="P48" s="3">
        <v>0</v>
      </c>
      <c r="Q48" s="3">
        <v>0</v>
      </c>
      <c r="R48" s="3">
        <v>0</v>
      </c>
      <c r="S48" s="3">
        <v>0</v>
      </c>
      <c r="T48" s="3">
        <v>0</v>
      </c>
      <c r="U48" s="3">
        <v>0</v>
      </c>
      <c r="V48" s="3">
        <v>0</v>
      </c>
      <c r="W48" s="3">
        <v>0</v>
      </c>
      <c r="X48" s="3">
        <v>0</v>
      </c>
      <c r="Y48" s="3">
        <v>0</v>
      </c>
      <c r="Z48" s="3">
        <v>0</v>
      </c>
      <c r="AA48" s="3">
        <v>0</v>
      </c>
      <c r="AB48" s="3">
        <v>0</v>
      </c>
      <c r="AC48" s="3">
        <v>0</v>
      </c>
      <c r="AD48" s="3">
        <v>0</v>
      </c>
      <c r="AE48" s="3">
        <v>0</v>
      </c>
      <c r="AF48" s="3">
        <v>0</v>
      </c>
      <c r="AG48" s="3">
        <v>0</v>
      </c>
      <c r="AH48" s="3">
        <v>0</v>
      </c>
      <c r="AI48" s="3">
        <v>0</v>
      </c>
      <c r="AJ48" s="3">
        <v>0</v>
      </c>
      <c r="AK48" s="3">
        <v>0</v>
      </c>
      <c r="AL48" s="3">
        <v>0</v>
      </c>
      <c r="AM48" s="3">
        <v>0</v>
      </c>
      <c r="AN48" s="3">
        <v>0</v>
      </c>
      <c r="AO48" s="3">
        <v>0</v>
      </c>
      <c r="AP48" s="3">
        <v>0</v>
      </c>
      <c r="AQ48" s="3">
        <v>0</v>
      </c>
      <c r="AR48" s="3">
        <v>0</v>
      </c>
      <c r="AS48" s="3">
        <v>0</v>
      </c>
      <c r="AT48" s="3">
        <v>0</v>
      </c>
      <c r="AU48" s="3">
        <v>0</v>
      </c>
      <c r="AV48" s="3">
        <v>0</v>
      </c>
      <c r="AW48" s="10">
        <v>0</v>
      </c>
    </row>
    <row r="49" spans="1:49" x14ac:dyDescent="0.35">
      <c r="A49" s="27" t="s">
        <v>334</v>
      </c>
      <c r="B49" s="3" t="s">
        <v>167</v>
      </c>
      <c r="C49" s="4">
        <f t="shared" si="6"/>
        <v>8945.3695652173919</v>
      </c>
      <c r="D49" s="4">
        <v>8983</v>
      </c>
      <c r="E49" s="4">
        <v>7265</v>
      </c>
      <c r="F49" s="4">
        <v>8734</v>
      </c>
      <c r="G49" s="4">
        <v>8676</v>
      </c>
      <c r="H49" s="4">
        <v>9727</v>
      </c>
      <c r="I49" s="4">
        <v>9288</v>
      </c>
      <c r="J49" s="3">
        <v>8953</v>
      </c>
      <c r="K49" s="4">
        <v>9424</v>
      </c>
      <c r="L49" s="4">
        <v>7514</v>
      </c>
      <c r="M49" s="4">
        <v>7199</v>
      </c>
      <c r="N49" s="3">
        <v>6810</v>
      </c>
      <c r="O49" s="3">
        <v>7451</v>
      </c>
      <c r="P49" s="4">
        <v>9033</v>
      </c>
      <c r="Q49" s="4">
        <v>8154</v>
      </c>
      <c r="R49" s="4">
        <v>8808</v>
      </c>
      <c r="S49" s="4">
        <v>8583</v>
      </c>
      <c r="T49" s="4">
        <v>8627</v>
      </c>
      <c r="U49" s="4">
        <v>9301</v>
      </c>
      <c r="V49" s="4">
        <v>9664</v>
      </c>
      <c r="W49" s="4">
        <v>10094</v>
      </c>
      <c r="X49" s="4">
        <v>7784</v>
      </c>
      <c r="Y49" s="4">
        <v>10328</v>
      </c>
      <c r="Z49" s="4">
        <v>7876</v>
      </c>
      <c r="AA49" s="4">
        <v>8005</v>
      </c>
      <c r="AB49" s="4">
        <v>9603</v>
      </c>
      <c r="AC49" s="4">
        <v>8430</v>
      </c>
      <c r="AD49" s="4">
        <v>8420</v>
      </c>
      <c r="AE49" s="4">
        <v>9772</v>
      </c>
      <c r="AF49" s="4">
        <v>9452</v>
      </c>
      <c r="AG49" s="4">
        <v>9278</v>
      </c>
      <c r="AH49" s="4">
        <v>9584</v>
      </c>
      <c r="AI49" s="4">
        <v>9948</v>
      </c>
      <c r="AJ49" s="4">
        <v>9113</v>
      </c>
      <c r="AK49" s="4">
        <v>10851</v>
      </c>
      <c r="AL49" s="4">
        <v>8859</v>
      </c>
      <c r="AM49" s="4">
        <v>8980</v>
      </c>
      <c r="AN49" s="4">
        <v>9644</v>
      </c>
      <c r="AO49" s="4">
        <v>9378</v>
      </c>
      <c r="AP49" s="4">
        <v>9094</v>
      </c>
      <c r="AQ49" s="4">
        <v>9515</v>
      </c>
      <c r="AR49" s="4">
        <v>8672</v>
      </c>
      <c r="AS49" s="4">
        <v>9154</v>
      </c>
      <c r="AT49" s="4">
        <v>8998</v>
      </c>
      <c r="AU49" s="4">
        <v>9368</v>
      </c>
      <c r="AV49" s="4">
        <v>9770</v>
      </c>
      <c r="AW49" s="16">
        <v>9323</v>
      </c>
    </row>
    <row r="50" spans="1:49" x14ac:dyDescent="0.35">
      <c r="A50" s="27" t="s">
        <v>334</v>
      </c>
      <c r="B50" s="3" t="s">
        <v>132</v>
      </c>
      <c r="C50" s="4">
        <f t="shared" si="6"/>
        <v>514.6521739130435</v>
      </c>
      <c r="D50" s="3">
        <v>625</v>
      </c>
      <c r="E50" s="3">
        <v>511</v>
      </c>
      <c r="F50" s="3">
        <v>583</v>
      </c>
      <c r="G50" s="3">
        <v>550</v>
      </c>
      <c r="H50" s="3">
        <v>599</v>
      </c>
      <c r="I50" s="3">
        <v>576</v>
      </c>
      <c r="J50" s="3">
        <v>555</v>
      </c>
      <c r="K50" s="3">
        <v>575</v>
      </c>
      <c r="L50" s="3">
        <v>485</v>
      </c>
      <c r="M50" s="3">
        <v>510</v>
      </c>
      <c r="N50" s="3">
        <v>464</v>
      </c>
      <c r="O50" s="3">
        <v>499</v>
      </c>
      <c r="P50" s="3">
        <v>595</v>
      </c>
      <c r="Q50" s="3">
        <v>502</v>
      </c>
      <c r="R50" s="3">
        <v>576</v>
      </c>
      <c r="S50" s="3">
        <v>515</v>
      </c>
      <c r="T50" s="3">
        <v>517</v>
      </c>
      <c r="U50" s="3">
        <v>513</v>
      </c>
      <c r="V50" s="3">
        <v>485</v>
      </c>
      <c r="W50" s="3">
        <v>512</v>
      </c>
      <c r="X50" s="3">
        <v>465</v>
      </c>
      <c r="Y50" s="3">
        <v>529</v>
      </c>
      <c r="Z50" s="3">
        <v>465</v>
      </c>
      <c r="AA50" s="3">
        <v>446</v>
      </c>
      <c r="AB50" s="3">
        <v>477</v>
      </c>
      <c r="AC50" s="3">
        <v>477</v>
      </c>
      <c r="AD50" s="3">
        <v>480</v>
      </c>
      <c r="AE50" s="3">
        <v>521</v>
      </c>
      <c r="AF50" s="3">
        <v>503</v>
      </c>
      <c r="AG50" s="3">
        <v>492</v>
      </c>
      <c r="AH50" s="3">
        <v>481</v>
      </c>
      <c r="AI50" s="3">
        <v>494</v>
      </c>
      <c r="AJ50" s="3">
        <v>491</v>
      </c>
      <c r="AK50" s="3">
        <v>520</v>
      </c>
      <c r="AL50" s="3">
        <v>453</v>
      </c>
      <c r="AM50" s="3">
        <v>476</v>
      </c>
      <c r="AN50" s="3">
        <v>551</v>
      </c>
      <c r="AO50" s="3">
        <v>494</v>
      </c>
      <c r="AP50" s="3">
        <v>483</v>
      </c>
      <c r="AQ50" s="3">
        <v>576</v>
      </c>
      <c r="AR50" s="3">
        <v>465</v>
      </c>
      <c r="AS50" s="3">
        <v>483</v>
      </c>
      <c r="AT50" s="3">
        <v>515</v>
      </c>
      <c r="AU50" s="3">
        <v>519</v>
      </c>
      <c r="AV50" s="3">
        <v>548</v>
      </c>
      <c r="AW50" s="10">
        <v>523</v>
      </c>
    </row>
    <row r="51" spans="1:49" x14ac:dyDescent="0.35">
      <c r="A51" s="27" t="s">
        <v>335</v>
      </c>
      <c r="B51" s="3" t="s">
        <v>162</v>
      </c>
      <c r="C51" s="145">
        <f t="shared" si="6"/>
        <v>0</v>
      </c>
      <c r="D51" s="145">
        <v>0</v>
      </c>
      <c r="E51" s="145">
        <v>0</v>
      </c>
      <c r="F51" s="145">
        <v>0</v>
      </c>
      <c r="G51" s="145">
        <v>0</v>
      </c>
      <c r="H51" s="145">
        <v>0</v>
      </c>
      <c r="I51" s="145">
        <v>0</v>
      </c>
      <c r="J51" s="145">
        <v>0</v>
      </c>
      <c r="K51" s="145">
        <v>0</v>
      </c>
      <c r="L51" s="145">
        <v>0</v>
      </c>
      <c r="M51" s="145">
        <v>0</v>
      </c>
      <c r="N51" s="145">
        <v>0</v>
      </c>
      <c r="O51" s="145">
        <v>0</v>
      </c>
      <c r="P51" s="145">
        <v>0</v>
      </c>
      <c r="Q51" s="145">
        <v>0</v>
      </c>
      <c r="R51" s="145">
        <v>0</v>
      </c>
      <c r="S51" s="145">
        <v>0</v>
      </c>
      <c r="T51" s="145">
        <v>0</v>
      </c>
      <c r="U51" s="145">
        <v>0</v>
      </c>
      <c r="V51" s="145">
        <v>0</v>
      </c>
      <c r="W51" s="145">
        <v>0</v>
      </c>
      <c r="X51" s="145">
        <v>0</v>
      </c>
      <c r="Y51" s="145">
        <v>0</v>
      </c>
      <c r="Z51" s="145">
        <v>0</v>
      </c>
      <c r="AA51" s="145">
        <v>0</v>
      </c>
      <c r="AB51" s="145">
        <v>0</v>
      </c>
      <c r="AC51" s="145">
        <v>0</v>
      </c>
      <c r="AD51" s="145">
        <v>0</v>
      </c>
      <c r="AE51" s="145">
        <v>0</v>
      </c>
      <c r="AF51" s="145">
        <v>0</v>
      </c>
      <c r="AG51" s="145">
        <v>0</v>
      </c>
      <c r="AH51" s="145">
        <v>0</v>
      </c>
      <c r="AI51" s="145">
        <v>0</v>
      </c>
      <c r="AJ51" s="145">
        <v>0</v>
      </c>
      <c r="AK51" s="145">
        <v>0</v>
      </c>
      <c r="AL51" s="145">
        <v>0</v>
      </c>
      <c r="AM51" s="145">
        <v>0</v>
      </c>
      <c r="AN51" s="145">
        <v>0</v>
      </c>
      <c r="AO51" s="145">
        <v>0</v>
      </c>
      <c r="AP51" s="145">
        <v>0</v>
      </c>
      <c r="AQ51" s="145">
        <v>0</v>
      </c>
      <c r="AR51" s="145">
        <v>0</v>
      </c>
      <c r="AS51" s="145">
        <v>0</v>
      </c>
      <c r="AT51" s="145">
        <v>0</v>
      </c>
      <c r="AU51" s="145">
        <v>0</v>
      </c>
      <c r="AV51" s="145">
        <v>0</v>
      </c>
      <c r="AW51" s="195">
        <v>0</v>
      </c>
    </row>
    <row r="52" spans="1:49" x14ac:dyDescent="0.35">
      <c r="A52" s="27" t="s">
        <v>335</v>
      </c>
      <c r="B52" s="3" t="s">
        <v>166</v>
      </c>
      <c r="C52" s="145">
        <f t="shared" si="6"/>
        <v>0</v>
      </c>
      <c r="D52" s="145">
        <v>0</v>
      </c>
      <c r="E52" s="145">
        <v>0</v>
      </c>
      <c r="F52" s="145">
        <v>0</v>
      </c>
      <c r="G52" s="145">
        <v>0</v>
      </c>
      <c r="H52" s="145">
        <v>0</v>
      </c>
      <c r="I52" s="145">
        <v>0</v>
      </c>
      <c r="J52" s="145">
        <v>0</v>
      </c>
      <c r="K52" s="145">
        <v>0</v>
      </c>
      <c r="L52" s="145">
        <v>0</v>
      </c>
      <c r="M52" s="145">
        <v>0</v>
      </c>
      <c r="N52" s="145">
        <v>0</v>
      </c>
      <c r="O52" s="145">
        <v>0</v>
      </c>
      <c r="P52" s="145">
        <v>0</v>
      </c>
      <c r="Q52" s="145">
        <v>0</v>
      </c>
      <c r="R52" s="145">
        <v>0</v>
      </c>
      <c r="S52" s="145">
        <v>0</v>
      </c>
      <c r="T52" s="145">
        <v>0</v>
      </c>
      <c r="U52" s="145">
        <v>0</v>
      </c>
      <c r="V52" s="145">
        <v>0</v>
      </c>
      <c r="W52" s="145">
        <v>0</v>
      </c>
      <c r="X52" s="145">
        <v>0</v>
      </c>
      <c r="Y52" s="145">
        <v>0</v>
      </c>
      <c r="Z52" s="145">
        <v>0</v>
      </c>
      <c r="AA52" s="145">
        <v>0</v>
      </c>
      <c r="AB52" s="145">
        <v>0</v>
      </c>
      <c r="AC52" s="145">
        <v>0</v>
      </c>
      <c r="AD52" s="145">
        <v>0</v>
      </c>
      <c r="AE52" s="145">
        <v>0</v>
      </c>
      <c r="AF52" s="145">
        <v>0</v>
      </c>
      <c r="AG52" s="145">
        <v>0</v>
      </c>
      <c r="AH52" s="145">
        <v>0</v>
      </c>
      <c r="AI52" s="145">
        <v>0</v>
      </c>
      <c r="AJ52" s="145">
        <v>0</v>
      </c>
      <c r="AK52" s="145">
        <v>0</v>
      </c>
      <c r="AL52" s="145">
        <v>0</v>
      </c>
      <c r="AM52" s="145">
        <v>0</v>
      </c>
      <c r="AN52" s="145">
        <v>0</v>
      </c>
      <c r="AO52" s="145">
        <v>0</v>
      </c>
      <c r="AP52" s="145">
        <v>0</v>
      </c>
      <c r="AQ52" s="145">
        <v>0</v>
      </c>
      <c r="AR52" s="145">
        <v>0</v>
      </c>
      <c r="AS52" s="145">
        <v>0</v>
      </c>
      <c r="AT52" s="145">
        <v>0</v>
      </c>
      <c r="AU52" s="145">
        <v>0</v>
      </c>
      <c r="AV52" s="145">
        <v>0</v>
      </c>
      <c r="AW52" s="195">
        <v>0</v>
      </c>
    </row>
    <row r="53" spans="1:49" x14ac:dyDescent="0.35">
      <c r="A53" s="27" t="s">
        <v>335</v>
      </c>
      <c r="B53" s="3" t="s">
        <v>133</v>
      </c>
      <c r="C53" s="4">
        <f t="shared" si="6"/>
        <v>0</v>
      </c>
      <c r="D53" s="3">
        <v>0</v>
      </c>
      <c r="E53" s="3">
        <v>0</v>
      </c>
      <c r="F53" s="3">
        <v>0</v>
      </c>
      <c r="G53" s="3">
        <v>0</v>
      </c>
      <c r="H53" s="3">
        <v>0</v>
      </c>
      <c r="I53" s="3">
        <v>0</v>
      </c>
      <c r="J53" s="3">
        <v>0</v>
      </c>
      <c r="K53" s="3">
        <v>0</v>
      </c>
      <c r="L53" s="3">
        <v>0</v>
      </c>
      <c r="M53" s="3">
        <v>0</v>
      </c>
      <c r="N53" s="3">
        <v>0</v>
      </c>
      <c r="O53" s="3">
        <v>0</v>
      </c>
      <c r="P53" s="3">
        <v>0</v>
      </c>
      <c r="Q53" s="3">
        <v>0</v>
      </c>
      <c r="R53" s="3">
        <v>0</v>
      </c>
      <c r="S53" s="3">
        <v>0</v>
      </c>
      <c r="T53" s="3">
        <v>0</v>
      </c>
      <c r="U53" s="3">
        <v>0</v>
      </c>
      <c r="V53" s="3">
        <v>0</v>
      </c>
      <c r="W53" s="3">
        <v>0</v>
      </c>
      <c r="X53" s="3">
        <v>0</v>
      </c>
      <c r="Y53" s="3">
        <v>0</v>
      </c>
      <c r="Z53" s="3">
        <v>0</v>
      </c>
      <c r="AA53" s="3">
        <v>0</v>
      </c>
      <c r="AB53" s="3">
        <v>0</v>
      </c>
      <c r="AC53" s="3">
        <v>0</v>
      </c>
      <c r="AD53" s="3">
        <v>0</v>
      </c>
      <c r="AE53" s="3">
        <v>0</v>
      </c>
      <c r="AF53" s="3">
        <v>0</v>
      </c>
      <c r="AG53" s="3">
        <v>0</v>
      </c>
      <c r="AH53" s="3">
        <v>0</v>
      </c>
      <c r="AI53" s="3">
        <v>0</v>
      </c>
      <c r="AJ53" s="3">
        <v>0</v>
      </c>
      <c r="AK53" s="3">
        <v>0</v>
      </c>
      <c r="AL53" s="3">
        <v>0</v>
      </c>
      <c r="AM53" s="3">
        <v>0</v>
      </c>
      <c r="AN53" s="3">
        <v>0</v>
      </c>
      <c r="AO53" s="3">
        <v>0</v>
      </c>
      <c r="AP53" s="3">
        <v>0</v>
      </c>
      <c r="AQ53" s="3">
        <v>0</v>
      </c>
      <c r="AR53" s="3">
        <v>0</v>
      </c>
      <c r="AS53" s="3">
        <v>0</v>
      </c>
      <c r="AT53" s="3">
        <v>0</v>
      </c>
      <c r="AU53" s="3">
        <v>0</v>
      </c>
      <c r="AV53" s="3">
        <v>0</v>
      </c>
      <c r="AW53" s="10">
        <v>0</v>
      </c>
    </row>
    <row r="54" spans="1:49" x14ac:dyDescent="0.35">
      <c r="A54" s="27" t="s">
        <v>335</v>
      </c>
      <c r="B54" s="3" t="s">
        <v>167</v>
      </c>
      <c r="C54" s="4">
        <f t="shared" si="6"/>
        <v>0</v>
      </c>
      <c r="D54" s="4">
        <v>0</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16">
        <v>0</v>
      </c>
    </row>
    <row r="55" spans="1:49" x14ac:dyDescent="0.35">
      <c r="A55" s="27" t="s">
        <v>335</v>
      </c>
      <c r="B55" s="3" t="s">
        <v>132</v>
      </c>
      <c r="C55" s="4">
        <f t="shared" si="6"/>
        <v>0</v>
      </c>
      <c r="D55" s="3">
        <v>0</v>
      </c>
      <c r="E55" s="3">
        <v>0</v>
      </c>
      <c r="F55" s="3">
        <v>0</v>
      </c>
      <c r="G55" s="3">
        <v>0</v>
      </c>
      <c r="H55" s="3">
        <v>0</v>
      </c>
      <c r="I55" s="3">
        <v>0</v>
      </c>
      <c r="J55" s="3">
        <v>0</v>
      </c>
      <c r="K55" s="3">
        <v>0</v>
      </c>
      <c r="L55" s="3">
        <v>0</v>
      </c>
      <c r="M55" s="3">
        <v>0</v>
      </c>
      <c r="N55" s="3">
        <v>0</v>
      </c>
      <c r="O55" s="3">
        <v>0</v>
      </c>
      <c r="P55" s="3">
        <v>0</v>
      </c>
      <c r="Q55" s="3">
        <v>0</v>
      </c>
      <c r="R55" s="3">
        <v>0</v>
      </c>
      <c r="S55" s="3">
        <v>0</v>
      </c>
      <c r="T55" s="3">
        <v>0</v>
      </c>
      <c r="U55" s="3">
        <v>0</v>
      </c>
      <c r="V55" s="3">
        <v>0</v>
      </c>
      <c r="W55" s="3">
        <v>0</v>
      </c>
      <c r="X55" s="3">
        <v>0</v>
      </c>
      <c r="Y55" s="3">
        <v>0</v>
      </c>
      <c r="Z55" s="3">
        <v>0</v>
      </c>
      <c r="AA55" s="3">
        <v>0</v>
      </c>
      <c r="AB55" s="3">
        <v>0</v>
      </c>
      <c r="AC55" s="3">
        <v>0</v>
      </c>
      <c r="AD55" s="3">
        <v>0</v>
      </c>
      <c r="AE55" s="3">
        <v>0</v>
      </c>
      <c r="AF55" s="3">
        <v>0</v>
      </c>
      <c r="AG55" s="3">
        <v>0</v>
      </c>
      <c r="AH55" s="3">
        <v>0</v>
      </c>
      <c r="AI55" s="3">
        <v>0</v>
      </c>
      <c r="AJ55" s="3">
        <v>0</v>
      </c>
      <c r="AK55" s="3">
        <v>0</v>
      </c>
      <c r="AL55" s="3">
        <v>0</v>
      </c>
      <c r="AM55" s="3">
        <v>0</v>
      </c>
      <c r="AN55" s="3">
        <v>0</v>
      </c>
      <c r="AO55" s="3">
        <v>0</v>
      </c>
      <c r="AP55" s="3">
        <v>0</v>
      </c>
      <c r="AQ55" s="3">
        <v>0</v>
      </c>
      <c r="AR55" s="3">
        <v>0</v>
      </c>
      <c r="AS55" s="3">
        <v>0</v>
      </c>
      <c r="AT55" s="3">
        <v>0</v>
      </c>
      <c r="AU55" s="3">
        <v>0</v>
      </c>
      <c r="AV55" s="3">
        <v>0</v>
      </c>
      <c r="AW55" s="10">
        <v>0</v>
      </c>
    </row>
    <row r="56" spans="1:49" x14ac:dyDescent="0.35">
      <c r="A56" s="27" t="s">
        <v>336</v>
      </c>
      <c r="B56" s="3" t="s">
        <v>162</v>
      </c>
      <c r="C56" s="145">
        <f t="shared" si="6"/>
        <v>627.56521739130437</v>
      </c>
      <c r="D56" s="145">
        <v>0</v>
      </c>
      <c r="E56" s="145">
        <v>0</v>
      </c>
      <c r="F56" s="145">
        <v>0</v>
      </c>
      <c r="G56" s="145">
        <v>0</v>
      </c>
      <c r="H56" s="145">
        <v>0</v>
      </c>
      <c r="I56" s="145">
        <v>1128</v>
      </c>
      <c r="J56" s="145">
        <v>0</v>
      </c>
      <c r="K56" s="145">
        <v>564</v>
      </c>
      <c r="L56" s="145">
        <v>188</v>
      </c>
      <c r="M56" s="145">
        <v>564</v>
      </c>
      <c r="N56" s="145">
        <v>564</v>
      </c>
      <c r="O56" s="145">
        <v>564</v>
      </c>
      <c r="P56" s="145">
        <v>1128</v>
      </c>
      <c r="Q56" s="145">
        <v>932</v>
      </c>
      <c r="R56" s="145">
        <v>1292</v>
      </c>
      <c r="S56" s="145">
        <v>1504</v>
      </c>
      <c r="T56" s="145">
        <v>1734</v>
      </c>
      <c r="U56" s="145">
        <v>1864</v>
      </c>
      <c r="V56" s="145">
        <v>1496</v>
      </c>
      <c r="W56" s="145">
        <v>752</v>
      </c>
      <c r="X56" s="145">
        <v>564</v>
      </c>
      <c r="Y56" s="145">
        <v>376</v>
      </c>
      <c r="Z56" s="145">
        <v>376</v>
      </c>
      <c r="AA56" s="145">
        <v>564</v>
      </c>
      <c r="AB56" s="145">
        <v>1128</v>
      </c>
      <c r="AC56" s="145">
        <v>474</v>
      </c>
      <c r="AD56" s="145">
        <v>834</v>
      </c>
      <c r="AE56" s="145">
        <v>564</v>
      </c>
      <c r="AF56" s="145">
        <v>188</v>
      </c>
      <c r="AG56" s="145">
        <v>474</v>
      </c>
      <c r="AH56" s="145">
        <v>564</v>
      </c>
      <c r="AI56" s="145">
        <v>752</v>
      </c>
      <c r="AJ56" s="145">
        <v>728</v>
      </c>
      <c r="AK56" s="145">
        <v>1096</v>
      </c>
      <c r="AL56" s="145">
        <v>548</v>
      </c>
      <c r="AM56" s="145">
        <v>180</v>
      </c>
      <c r="AN56" s="145">
        <v>736</v>
      </c>
      <c r="AO56" s="145">
        <v>744</v>
      </c>
      <c r="AP56" s="145">
        <v>0</v>
      </c>
      <c r="AQ56" s="145">
        <v>0</v>
      </c>
      <c r="AR56" s="145">
        <v>180</v>
      </c>
      <c r="AS56" s="145">
        <v>188</v>
      </c>
      <c r="AT56" s="145">
        <v>278</v>
      </c>
      <c r="AU56" s="145">
        <v>924</v>
      </c>
      <c r="AV56" s="145">
        <v>1112</v>
      </c>
      <c r="AW56" s="195">
        <v>1022</v>
      </c>
    </row>
    <row r="57" spans="1:49" x14ac:dyDescent="0.35">
      <c r="A57" s="27" t="s">
        <v>336</v>
      </c>
      <c r="B57" s="3" t="s">
        <v>166</v>
      </c>
      <c r="C57" s="145">
        <f t="shared" si="6"/>
        <v>200.89130434782609</v>
      </c>
      <c r="D57" s="145">
        <v>0</v>
      </c>
      <c r="E57" s="145">
        <v>0</v>
      </c>
      <c r="F57" s="145">
        <v>0</v>
      </c>
      <c r="G57" s="145">
        <v>0</v>
      </c>
      <c r="H57" s="145">
        <v>0</v>
      </c>
      <c r="I57" s="145">
        <v>226</v>
      </c>
      <c r="J57" s="145">
        <v>0</v>
      </c>
      <c r="K57" s="145">
        <v>188</v>
      </c>
      <c r="L57" s="145">
        <v>188</v>
      </c>
      <c r="M57" s="145">
        <v>564</v>
      </c>
      <c r="N57" s="145">
        <v>282</v>
      </c>
      <c r="O57" s="145">
        <v>564</v>
      </c>
      <c r="P57" s="145">
        <v>226</v>
      </c>
      <c r="Q57" s="145">
        <v>186</v>
      </c>
      <c r="R57" s="145">
        <v>185</v>
      </c>
      <c r="S57" s="145">
        <v>188</v>
      </c>
      <c r="T57" s="145">
        <v>434</v>
      </c>
      <c r="U57" s="145">
        <v>266</v>
      </c>
      <c r="V57" s="145">
        <v>249</v>
      </c>
      <c r="W57" s="145">
        <v>251</v>
      </c>
      <c r="X57" s="145">
        <v>188</v>
      </c>
      <c r="Y57" s="145">
        <v>188</v>
      </c>
      <c r="Z57" s="145">
        <v>188</v>
      </c>
      <c r="AA57" s="145">
        <v>282</v>
      </c>
      <c r="AB57" s="145">
        <v>188</v>
      </c>
      <c r="AC57" s="145">
        <v>237</v>
      </c>
      <c r="AD57" s="145">
        <v>167</v>
      </c>
      <c r="AE57" s="145">
        <v>188</v>
      </c>
      <c r="AF57" s="145">
        <v>188</v>
      </c>
      <c r="AG57" s="145">
        <v>158</v>
      </c>
      <c r="AH57" s="145">
        <v>564</v>
      </c>
      <c r="AI57" s="145">
        <v>188</v>
      </c>
      <c r="AJ57" s="145">
        <v>364</v>
      </c>
      <c r="AK57" s="145">
        <v>219</v>
      </c>
      <c r="AL57" s="145">
        <v>183</v>
      </c>
      <c r="AM57" s="145">
        <v>180</v>
      </c>
      <c r="AN57" s="145">
        <v>184</v>
      </c>
      <c r="AO57" s="145">
        <v>186</v>
      </c>
      <c r="AP57" s="145">
        <v>0</v>
      </c>
      <c r="AQ57" s="145">
        <v>0</v>
      </c>
      <c r="AR57" s="145">
        <v>180</v>
      </c>
      <c r="AS57" s="145">
        <v>188</v>
      </c>
      <c r="AT57" s="145">
        <v>139</v>
      </c>
      <c r="AU57" s="145">
        <v>308</v>
      </c>
      <c r="AV57" s="145">
        <v>185</v>
      </c>
      <c r="AW57" s="195">
        <v>204</v>
      </c>
    </row>
    <row r="58" spans="1:49" x14ac:dyDescent="0.35">
      <c r="A58" s="27" t="s">
        <v>336</v>
      </c>
      <c r="B58" s="3" t="s">
        <v>133</v>
      </c>
      <c r="C58" s="4">
        <f t="shared" si="6"/>
        <v>6.7391304347826084</v>
      </c>
      <c r="D58" s="3">
        <v>0</v>
      </c>
      <c r="E58" s="3">
        <v>0</v>
      </c>
      <c r="F58" s="3">
        <v>0</v>
      </c>
      <c r="G58" s="3">
        <v>0</v>
      </c>
      <c r="H58" s="3">
        <v>0</v>
      </c>
      <c r="I58" s="3">
        <v>12</v>
      </c>
      <c r="J58" s="3">
        <v>0</v>
      </c>
      <c r="K58" s="3">
        <v>6</v>
      </c>
      <c r="L58" s="3">
        <v>2</v>
      </c>
      <c r="M58" s="3">
        <v>6</v>
      </c>
      <c r="N58" s="3">
        <v>6</v>
      </c>
      <c r="O58" s="3">
        <v>6</v>
      </c>
      <c r="P58" s="3">
        <v>12</v>
      </c>
      <c r="Q58" s="3">
        <v>10</v>
      </c>
      <c r="R58" s="3">
        <v>14</v>
      </c>
      <c r="S58" s="3">
        <v>16</v>
      </c>
      <c r="T58" s="3">
        <v>19</v>
      </c>
      <c r="U58" s="3">
        <v>20</v>
      </c>
      <c r="V58" s="3">
        <v>16</v>
      </c>
      <c r="W58" s="3">
        <v>8</v>
      </c>
      <c r="X58" s="3">
        <v>6</v>
      </c>
      <c r="Y58" s="3">
        <v>4</v>
      </c>
      <c r="Z58" s="3">
        <v>4</v>
      </c>
      <c r="AA58" s="3">
        <v>6</v>
      </c>
      <c r="AB58" s="3">
        <v>12</v>
      </c>
      <c r="AC58" s="3">
        <v>5</v>
      </c>
      <c r="AD58" s="3">
        <v>9</v>
      </c>
      <c r="AE58" s="3">
        <v>6</v>
      </c>
      <c r="AF58" s="3">
        <v>2</v>
      </c>
      <c r="AG58" s="3">
        <v>5</v>
      </c>
      <c r="AH58" s="3">
        <v>6</v>
      </c>
      <c r="AI58" s="3">
        <v>8</v>
      </c>
      <c r="AJ58" s="3">
        <v>8</v>
      </c>
      <c r="AK58" s="3">
        <v>12</v>
      </c>
      <c r="AL58" s="3">
        <v>6</v>
      </c>
      <c r="AM58" s="3">
        <v>2</v>
      </c>
      <c r="AN58" s="3">
        <v>8</v>
      </c>
      <c r="AO58" s="3">
        <v>8</v>
      </c>
      <c r="AP58" s="3">
        <v>0</v>
      </c>
      <c r="AQ58" s="3">
        <v>0</v>
      </c>
      <c r="AR58" s="3">
        <v>2</v>
      </c>
      <c r="AS58" s="3">
        <v>2</v>
      </c>
      <c r="AT58" s="3">
        <v>3</v>
      </c>
      <c r="AU58" s="3">
        <v>10</v>
      </c>
      <c r="AV58" s="3">
        <v>12</v>
      </c>
      <c r="AW58" s="10">
        <v>11</v>
      </c>
    </row>
    <row r="59" spans="1:49" x14ac:dyDescent="0.35">
      <c r="A59" s="27" t="s">
        <v>336</v>
      </c>
      <c r="B59" s="3" t="s">
        <v>167</v>
      </c>
      <c r="C59" s="4">
        <f t="shared" si="6"/>
        <v>0</v>
      </c>
      <c r="D59" s="4">
        <v>0</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16">
        <v>0</v>
      </c>
    </row>
    <row r="60" spans="1:49" x14ac:dyDescent="0.35">
      <c r="A60" s="27" t="s">
        <v>336</v>
      </c>
      <c r="B60" s="3" t="s">
        <v>132</v>
      </c>
      <c r="C60" s="4">
        <f t="shared" si="6"/>
        <v>2.8043478260869565</v>
      </c>
      <c r="D60" s="3">
        <v>0</v>
      </c>
      <c r="E60" s="3">
        <v>0</v>
      </c>
      <c r="F60" s="3">
        <v>0</v>
      </c>
      <c r="G60" s="3">
        <v>0</v>
      </c>
      <c r="H60" s="3">
        <v>0</v>
      </c>
      <c r="I60" s="3">
        <v>5</v>
      </c>
      <c r="J60" s="3">
        <v>0</v>
      </c>
      <c r="K60" s="3">
        <v>3</v>
      </c>
      <c r="L60" s="3">
        <v>1</v>
      </c>
      <c r="M60" s="3">
        <v>1</v>
      </c>
      <c r="N60" s="3">
        <v>2</v>
      </c>
      <c r="O60" s="3">
        <v>1</v>
      </c>
      <c r="P60" s="3">
        <v>5</v>
      </c>
      <c r="Q60" s="3">
        <v>5</v>
      </c>
      <c r="R60" s="3">
        <v>7</v>
      </c>
      <c r="S60" s="3">
        <v>8</v>
      </c>
      <c r="T60" s="3">
        <v>4</v>
      </c>
      <c r="U60" s="3">
        <v>7</v>
      </c>
      <c r="V60" s="3">
        <v>6</v>
      </c>
      <c r="W60" s="3">
        <v>3</v>
      </c>
      <c r="X60" s="3">
        <v>3</v>
      </c>
      <c r="Y60" s="3">
        <v>2</v>
      </c>
      <c r="Z60" s="3">
        <v>2</v>
      </c>
      <c r="AA60" s="3">
        <v>2</v>
      </c>
      <c r="AB60" s="3">
        <v>6</v>
      </c>
      <c r="AC60" s="3">
        <v>2</v>
      </c>
      <c r="AD60" s="3">
        <v>5</v>
      </c>
      <c r="AE60" s="3">
        <v>3</v>
      </c>
      <c r="AF60" s="3">
        <v>1</v>
      </c>
      <c r="AG60" s="3">
        <v>3</v>
      </c>
      <c r="AH60" s="3">
        <v>1</v>
      </c>
      <c r="AI60" s="3">
        <v>4</v>
      </c>
      <c r="AJ60" s="3">
        <v>2</v>
      </c>
      <c r="AK60" s="3">
        <v>5</v>
      </c>
      <c r="AL60" s="3">
        <v>3</v>
      </c>
      <c r="AM60" s="3">
        <v>1</v>
      </c>
      <c r="AN60" s="3">
        <v>4</v>
      </c>
      <c r="AO60" s="3">
        <v>4</v>
      </c>
      <c r="AP60" s="3">
        <v>0</v>
      </c>
      <c r="AQ60" s="3">
        <v>0</v>
      </c>
      <c r="AR60" s="3">
        <v>1</v>
      </c>
      <c r="AS60" s="3">
        <v>1</v>
      </c>
      <c r="AT60" s="3">
        <v>2</v>
      </c>
      <c r="AU60" s="3">
        <v>3</v>
      </c>
      <c r="AV60" s="3">
        <v>6</v>
      </c>
      <c r="AW60" s="10">
        <v>5</v>
      </c>
    </row>
    <row r="61" spans="1:49" x14ac:dyDescent="0.35">
      <c r="A61" s="27" t="s">
        <v>337</v>
      </c>
      <c r="B61" s="3" t="s">
        <v>162</v>
      </c>
      <c r="C61" s="145">
        <f t="shared" si="6"/>
        <v>696371.86956521741</v>
      </c>
      <c r="D61" s="145">
        <v>779612</v>
      </c>
      <c r="E61" s="145">
        <v>682844</v>
      </c>
      <c r="F61" s="145">
        <v>788417</v>
      </c>
      <c r="G61" s="145">
        <v>737211</v>
      </c>
      <c r="H61" s="145">
        <v>788066</v>
      </c>
      <c r="I61" s="145">
        <v>784150</v>
      </c>
      <c r="J61" s="145">
        <v>734567</v>
      </c>
      <c r="K61" s="145">
        <v>809389</v>
      </c>
      <c r="L61" s="145">
        <v>733889</v>
      </c>
      <c r="M61" s="145">
        <v>791905</v>
      </c>
      <c r="N61" s="145">
        <v>745961</v>
      </c>
      <c r="O61" s="145">
        <v>714543</v>
      </c>
      <c r="P61" s="145">
        <v>710088</v>
      </c>
      <c r="Q61" s="145">
        <v>699107</v>
      </c>
      <c r="R61" s="145">
        <v>695422</v>
      </c>
      <c r="S61" s="145">
        <v>741345</v>
      </c>
      <c r="T61" s="145">
        <v>798580</v>
      </c>
      <c r="U61" s="145">
        <v>749159</v>
      </c>
      <c r="V61" s="145">
        <v>744471</v>
      </c>
      <c r="W61" s="145">
        <v>775204</v>
      </c>
      <c r="X61" s="145">
        <v>701112</v>
      </c>
      <c r="Y61" s="145">
        <v>779145</v>
      </c>
      <c r="Z61" s="145">
        <v>707913</v>
      </c>
      <c r="AA61" s="145">
        <v>687470</v>
      </c>
      <c r="AB61" s="145">
        <v>745223</v>
      </c>
      <c r="AC61" s="145">
        <v>662713</v>
      </c>
      <c r="AD61" s="145">
        <v>744714</v>
      </c>
      <c r="AE61" s="145">
        <v>772366</v>
      </c>
      <c r="AF61" s="145">
        <v>771392</v>
      </c>
      <c r="AG61" s="145">
        <v>716011</v>
      </c>
      <c r="AH61" s="145">
        <v>737567</v>
      </c>
      <c r="AI61" s="145">
        <v>749510</v>
      </c>
      <c r="AJ61" s="145">
        <v>731386</v>
      </c>
      <c r="AK61" s="145">
        <v>806986</v>
      </c>
      <c r="AL61" s="145">
        <v>708805</v>
      </c>
      <c r="AM61" s="145">
        <v>693127</v>
      </c>
      <c r="AN61" s="145">
        <v>764403</v>
      </c>
      <c r="AO61" s="145">
        <v>719298</v>
      </c>
      <c r="AP61" s="145">
        <v>534706</v>
      </c>
      <c r="AQ61" s="145">
        <v>303058</v>
      </c>
      <c r="AR61" s="145">
        <v>316026</v>
      </c>
      <c r="AS61" s="145">
        <v>407066</v>
      </c>
      <c r="AT61" s="145">
        <v>498955</v>
      </c>
      <c r="AU61" s="145">
        <v>553320</v>
      </c>
      <c r="AV61" s="145">
        <v>604510</v>
      </c>
      <c r="AW61" s="195">
        <v>612394</v>
      </c>
    </row>
    <row r="62" spans="1:49" x14ac:dyDescent="0.35">
      <c r="A62" s="27" t="s">
        <v>337</v>
      </c>
      <c r="B62" s="3" t="s">
        <v>166</v>
      </c>
      <c r="C62" s="145">
        <f t="shared" si="6"/>
        <v>611.06521739130437</v>
      </c>
      <c r="D62" s="145">
        <v>605</v>
      </c>
      <c r="E62" s="145">
        <v>572</v>
      </c>
      <c r="F62" s="145">
        <v>586</v>
      </c>
      <c r="G62" s="145">
        <v>576</v>
      </c>
      <c r="H62" s="145">
        <v>594</v>
      </c>
      <c r="I62" s="145">
        <v>603</v>
      </c>
      <c r="J62" s="145">
        <v>597</v>
      </c>
      <c r="K62" s="145">
        <v>638</v>
      </c>
      <c r="L62" s="145">
        <v>601</v>
      </c>
      <c r="M62" s="145">
        <v>634</v>
      </c>
      <c r="N62" s="145">
        <v>620</v>
      </c>
      <c r="O62" s="145">
        <v>610</v>
      </c>
      <c r="P62" s="145">
        <v>593</v>
      </c>
      <c r="Q62" s="145">
        <v>594</v>
      </c>
      <c r="R62" s="145">
        <v>600</v>
      </c>
      <c r="S62" s="145">
        <v>615</v>
      </c>
      <c r="T62" s="145">
        <v>650</v>
      </c>
      <c r="U62" s="145">
        <v>627</v>
      </c>
      <c r="V62" s="145">
        <v>630</v>
      </c>
      <c r="W62" s="145">
        <v>642</v>
      </c>
      <c r="X62" s="145">
        <v>596</v>
      </c>
      <c r="Y62" s="145">
        <v>621</v>
      </c>
      <c r="Z62" s="145">
        <v>596</v>
      </c>
      <c r="AA62" s="145">
        <v>618</v>
      </c>
      <c r="AB62" s="145">
        <v>601</v>
      </c>
      <c r="AC62" s="145">
        <v>592</v>
      </c>
      <c r="AD62" s="145">
        <v>627</v>
      </c>
      <c r="AE62" s="145">
        <v>653</v>
      </c>
      <c r="AF62" s="145">
        <v>639</v>
      </c>
      <c r="AG62" s="145">
        <v>628</v>
      </c>
      <c r="AH62" s="145">
        <v>629</v>
      </c>
      <c r="AI62" s="145">
        <v>635</v>
      </c>
      <c r="AJ62" s="145">
        <v>628</v>
      </c>
      <c r="AK62" s="145">
        <v>670</v>
      </c>
      <c r="AL62" s="145">
        <v>621</v>
      </c>
      <c r="AM62" s="145">
        <v>616</v>
      </c>
      <c r="AN62" s="145">
        <v>627</v>
      </c>
      <c r="AO62" s="145">
        <v>641</v>
      </c>
      <c r="AP62" s="145">
        <v>563</v>
      </c>
      <c r="AQ62" s="145">
        <v>756</v>
      </c>
      <c r="AR62" s="145">
        <v>631</v>
      </c>
      <c r="AS62" s="145">
        <v>541</v>
      </c>
      <c r="AT62" s="145">
        <v>562</v>
      </c>
      <c r="AU62" s="145">
        <v>536</v>
      </c>
      <c r="AV62" s="145">
        <v>542</v>
      </c>
      <c r="AW62" s="195">
        <v>553</v>
      </c>
    </row>
    <row r="63" spans="1:49" x14ac:dyDescent="0.35">
      <c r="A63" s="27" t="s">
        <v>337</v>
      </c>
      <c r="B63" s="3" t="s">
        <v>133</v>
      </c>
      <c r="C63" s="4">
        <f t="shared" si="6"/>
        <v>10382.58695652174</v>
      </c>
      <c r="D63" s="4">
        <v>11507</v>
      </c>
      <c r="E63" s="4">
        <v>10153</v>
      </c>
      <c r="F63" s="4">
        <v>11752</v>
      </c>
      <c r="G63" s="4">
        <v>11009</v>
      </c>
      <c r="H63" s="4">
        <v>11768</v>
      </c>
      <c r="I63" s="4">
        <v>11650</v>
      </c>
      <c r="J63" s="4">
        <v>10884</v>
      </c>
      <c r="K63" s="4">
        <v>12104</v>
      </c>
      <c r="L63" s="4">
        <v>11005</v>
      </c>
      <c r="M63" s="4">
        <v>11777</v>
      </c>
      <c r="N63" s="4">
        <v>11136</v>
      </c>
      <c r="O63" s="4">
        <v>10727</v>
      </c>
      <c r="P63" s="4">
        <v>10638</v>
      </c>
      <c r="Q63" s="4">
        <v>10399</v>
      </c>
      <c r="R63" s="4">
        <v>10434</v>
      </c>
      <c r="S63" s="4">
        <v>11039</v>
      </c>
      <c r="T63" s="4">
        <v>11853</v>
      </c>
      <c r="U63" s="4">
        <v>11210</v>
      </c>
      <c r="V63" s="4">
        <v>11151</v>
      </c>
      <c r="W63" s="4">
        <v>11545</v>
      </c>
      <c r="X63" s="4">
        <v>10477</v>
      </c>
      <c r="Y63" s="4">
        <v>11628</v>
      </c>
      <c r="Z63" s="4">
        <v>10608</v>
      </c>
      <c r="AA63" s="4">
        <v>10298</v>
      </c>
      <c r="AB63" s="4">
        <v>11023</v>
      </c>
      <c r="AC63" s="4">
        <v>9848</v>
      </c>
      <c r="AD63" s="4">
        <v>11027</v>
      </c>
      <c r="AE63" s="4">
        <v>11364</v>
      </c>
      <c r="AF63" s="4">
        <v>11394</v>
      </c>
      <c r="AG63" s="4">
        <v>10594</v>
      </c>
      <c r="AH63" s="4">
        <v>10982</v>
      </c>
      <c r="AI63" s="4">
        <v>11096</v>
      </c>
      <c r="AJ63" s="4">
        <v>10821</v>
      </c>
      <c r="AK63" s="4">
        <v>11916</v>
      </c>
      <c r="AL63" s="4">
        <v>10632</v>
      </c>
      <c r="AM63" s="4">
        <v>10370</v>
      </c>
      <c r="AN63" s="4">
        <v>11483</v>
      </c>
      <c r="AO63" s="4">
        <v>10842</v>
      </c>
      <c r="AP63" s="4">
        <v>8099</v>
      </c>
      <c r="AQ63" s="3">
        <v>4554</v>
      </c>
      <c r="AR63" s="3">
        <v>4807</v>
      </c>
      <c r="AS63" s="4">
        <v>6171</v>
      </c>
      <c r="AT63" s="4">
        <v>7491</v>
      </c>
      <c r="AU63" s="4">
        <v>8219</v>
      </c>
      <c r="AV63" s="4">
        <v>8968</v>
      </c>
      <c r="AW63" s="16">
        <v>9146</v>
      </c>
    </row>
    <row r="64" spans="1:49" x14ac:dyDescent="0.35">
      <c r="A64" s="27" t="s">
        <v>337</v>
      </c>
      <c r="B64" s="3" t="s">
        <v>167</v>
      </c>
      <c r="C64" s="4">
        <f t="shared" si="6"/>
        <v>93568.298154613527</v>
      </c>
      <c r="D64" s="4">
        <v>108715</v>
      </c>
      <c r="E64" s="4">
        <v>93922</v>
      </c>
      <c r="F64" s="4">
        <v>107370</v>
      </c>
      <c r="G64" s="4">
        <v>100385</v>
      </c>
      <c r="H64" s="4">
        <v>106833.12243490371</v>
      </c>
      <c r="I64" s="4">
        <v>107399.72760559224</v>
      </c>
      <c r="J64" s="4">
        <v>102029.3294732908</v>
      </c>
      <c r="K64" s="4">
        <v>109381.63165070052</v>
      </c>
      <c r="L64" s="4">
        <v>98127.490791110744</v>
      </c>
      <c r="M64" s="4">
        <v>106323.82914876171</v>
      </c>
      <c r="N64" s="4">
        <v>100925.33205963741</v>
      </c>
      <c r="O64" s="4">
        <v>94763.193817912615</v>
      </c>
      <c r="P64" s="4">
        <v>94201.387330446712</v>
      </c>
      <c r="Q64" s="4">
        <v>94073.191996942798</v>
      </c>
      <c r="R64" s="4">
        <v>93171.407320582453</v>
      </c>
      <c r="S64" s="4">
        <v>100842.77366532592</v>
      </c>
      <c r="T64" s="4">
        <v>108764.74040228645</v>
      </c>
      <c r="U64" s="4">
        <v>100814.67706924763</v>
      </c>
      <c r="V64" s="4">
        <v>99421.276068813153</v>
      </c>
      <c r="W64" s="4">
        <v>105659.29481936341</v>
      </c>
      <c r="X64" s="4">
        <v>94611.564956694478</v>
      </c>
      <c r="Y64" s="4">
        <v>103358.2285508394</v>
      </c>
      <c r="Z64" s="4">
        <v>93504.829079463016</v>
      </c>
      <c r="AA64" s="4">
        <v>91034.214058329846</v>
      </c>
      <c r="AB64" s="4">
        <v>101748.61475270211</v>
      </c>
      <c r="AC64" s="4">
        <v>89803.399509448936</v>
      </c>
      <c r="AD64" s="4">
        <v>100885.13706336758</v>
      </c>
      <c r="AE64" s="4">
        <v>107195.4844050252</v>
      </c>
      <c r="AF64" s="4">
        <v>105973.11475947253</v>
      </c>
      <c r="AG64" s="4">
        <v>98054.86052359757</v>
      </c>
      <c r="AH64" s="4">
        <v>98449.600164900825</v>
      </c>
      <c r="AI64" s="4">
        <v>101195.64113175121</v>
      </c>
      <c r="AJ64" s="4">
        <v>99143.366255033427</v>
      </c>
      <c r="AK64" s="4">
        <v>108991.29231811955</v>
      </c>
      <c r="AL64" s="4">
        <v>92649.130580550496</v>
      </c>
      <c r="AM64" s="4">
        <v>91004.466280193112</v>
      </c>
      <c r="AN64" s="4">
        <v>99775.484044572688</v>
      </c>
      <c r="AO64" s="4">
        <v>93061.900016309635</v>
      </c>
      <c r="AP64" s="4">
        <v>68572.48824534165</v>
      </c>
      <c r="AQ64" s="4">
        <v>37975.200646991027</v>
      </c>
      <c r="AR64" s="4">
        <v>39239.66774550546</v>
      </c>
      <c r="AS64" s="4">
        <v>51444.344021791476</v>
      </c>
      <c r="AT64" s="4">
        <v>65333.322865947324</v>
      </c>
      <c r="AU64" s="4">
        <v>74224.749608995087</v>
      </c>
      <c r="AV64" s="4">
        <v>81431.313973139549</v>
      </c>
      <c r="AW64" s="16">
        <v>82355.893899220129</v>
      </c>
    </row>
    <row r="65" spans="1:49" x14ac:dyDescent="0.35">
      <c r="A65" s="27" t="s">
        <v>337</v>
      </c>
      <c r="B65" s="3" t="s">
        <v>132</v>
      </c>
      <c r="C65" s="4">
        <f t="shared" si="6"/>
        <v>1141.7391304347825</v>
      </c>
      <c r="D65" s="4">
        <v>1289</v>
      </c>
      <c r="E65" s="3">
        <v>1194</v>
      </c>
      <c r="F65" s="3">
        <v>1345</v>
      </c>
      <c r="G65" s="3">
        <v>1280</v>
      </c>
      <c r="H65" s="4">
        <v>1327</v>
      </c>
      <c r="I65" s="3">
        <v>1300</v>
      </c>
      <c r="J65" s="4">
        <v>1230</v>
      </c>
      <c r="K65" s="3">
        <v>1269</v>
      </c>
      <c r="L65" s="3">
        <v>1222</v>
      </c>
      <c r="M65" s="3">
        <v>1250</v>
      </c>
      <c r="N65" s="3">
        <v>1203</v>
      </c>
      <c r="O65" s="3">
        <v>1172</v>
      </c>
      <c r="P65" s="3">
        <v>1198</v>
      </c>
      <c r="Q65" s="3">
        <v>1176</v>
      </c>
      <c r="R65" s="3">
        <v>1160</v>
      </c>
      <c r="S65" s="4">
        <v>1206</v>
      </c>
      <c r="T65" s="3">
        <v>1229</v>
      </c>
      <c r="U65" s="3">
        <v>1194</v>
      </c>
      <c r="V65" s="3">
        <v>1181</v>
      </c>
      <c r="W65" s="3">
        <v>1208</v>
      </c>
      <c r="X65" s="3">
        <v>1176</v>
      </c>
      <c r="Y65" s="4">
        <v>1254</v>
      </c>
      <c r="Z65" s="4">
        <v>1188</v>
      </c>
      <c r="AA65" s="3">
        <v>1112</v>
      </c>
      <c r="AB65" s="3">
        <v>1239</v>
      </c>
      <c r="AC65" s="3">
        <v>1120</v>
      </c>
      <c r="AD65" s="3">
        <v>1188</v>
      </c>
      <c r="AE65" s="4">
        <v>1182</v>
      </c>
      <c r="AF65" s="4">
        <v>1208</v>
      </c>
      <c r="AG65" s="4">
        <v>1141</v>
      </c>
      <c r="AH65" s="3">
        <v>1173</v>
      </c>
      <c r="AI65" s="3">
        <v>1180</v>
      </c>
      <c r="AJ65" s="4">
        <v>1164</v>
      </c>
      <c r="AK65" s="3">
        <v>1205</v>
      </c>
      <c r="AL65" s="3">
        <v>1142</v>
      </c>
      <c r="AM65" s="3">
        <v>1126</v>
      </c>
      <c r="AN65" s="3">
        <v>1219</v>
      </c>
      <c r="AO65" s="3">
        <v>1123</v>
      </c>
      <c r="AP65" s="3">
        <v>949</v>
      </c>
      <c r="AQ65" s="3">
        <v>401</v>
      </c>
      <c r="AR65" s="3">
        <v>501</v>
      </c>
      <c r="AS65" s="4">
        <v>752</v>
      </c>
      <c r="AT65" s="3">
        <v>888</v>
      </c>
      <c r="AU65" s="3">
        <v>1033</v>
      </c>
      <c r="AV65" s="4">
        <v>1116</v>
      </c>
      <c r="AW65" s="16">
        <v>1107</v>
      </c>
    </row>
    <row r="66" spans="1:49" x14ac:dyDescent="0.35">
      <c r="A66" s="27" t="s">
        <v>342</v>
      </c>
      <c r="B66" s="3" t="s">
        <v>162</v>
      </c>
      <c r="C66" s="145">
        <f t="shared" si="6"/>
        <v>35779.434782608696</v>
      </c>
      <c r="D66" s="145">
        <v>46749</v>
      </c>
      <c r="E66" s="145">
        <v>50512</v>
      </c>
      <c r="F66" s="145">
        <v>41127</v>
      </c>
      <c r="G66" s="145">
        <v>34124</v>
      </c>
      <c r="H66" s="145">
        <v>35294</v>
      </c>
      <c r="I66" s="145">
        <v>24801</v>
      </c>
      <c r="J66" s="145">
        <v>20095</v>
      </c>
      <c r="K66" s="145">
        <v>49141</v>
      </c>
      <c r="L66" s="145">
        <v>74629</v>
      </c>
      <c r="M66" s="145">
        <v>90983</v>
      </c>
      <c r="N66" s="145">
        <v>81448</v>
      </c>
      <c r="O66" s="145">
        <v>26125</v>
      </c>
      <c r="P66" s="145">
        <v>31116</v>
      </c>
      <c r="Q66" s="145">
        <v>29483</v>
      </c>
      <c r="R66" s="145">
        <v>34386</v>
      </c>
      <c r="S66" s="145">
        <v>24310</v>
      </c>
      <c r="T66" s="145">
        <v>23166</v>
      </c>
      <c r="U66" s="145">
        <v>31323</v>
      </c>
      <c r="V66" s="145">
        <v>25312</v>
      </c>
      <c r="W66" s="145">
        <v>30296</v>
      </c>
      <c r="X66" s="145">
        <v>21421</v>
      </c>
      <c r="Y66" s="145">
        <v>23890</v>
      </c>
      <c r="Z66" s="145">
        <v>17670</v>
      </c>
      <c r="AA66" s="145">
        <v>17122</v>
      </c>
      <c r="AB66" s="145">
        <v>18364</v>
      </c>
      <c r="AC66" s="145">
        <v>26798</v>
      </c>
      <c r="AD66" s="145">
        <v>34388</v>
      </c>
      <c r="AE66" s="145">
        <v>43464</v>
      </c>
      <c r="AF66" s="145">
        <v>37614</v>
      </c>
      <c r="AG66" s="145">
        <v>37059</v>
      </c>
      <c r="AH66" s="145">
        <v>37608</v>
      </c>
      <c r="AI66" s="145">
        <v>37049</v>
      </c>
      <c r="AJ66" s="145">
        <v>51909</v>
      </c>
      <c r="AK66" s="145">
        <v>67525</v>
      </c>
      <c r="AL66" s="145">
        <v>60110</v>
      </c>
      <c r="AM66" s="145">
        <v>38846</v>
      </c>
      <c r="AN66" s="145">
        <v>61716</v>
      </c>
      <c r="AO66" s="145">
        <v>47823</v>
      </c>
      <c r="AP66" s="145">
        <v>23845</v>
      </c>
      <c r="AQ66" s="145">
        <v>3757</v>
      </c>
      <c r="AR66" s="145">
        <v>21367</v>
      </c>
      <c r="AS66" s="145">
        <v>13080</v>
      </c>
      <c r="AT66" s="145">
        <v>22996</v>
      </c>
      <c r="AU66" s="145">
        <v>22055</v>
      </c>
      <c r="AV66" s="145">
        <v>19304</v>
      </c>
      <c r="AW66" s="195">
        <v>34654</v>
      </c>
    </row>
    <row r="67" spans="1:49" x14ac:dyDescent="0.35">
      <c r="A67" s="27" t="s">
        <v>342</v>
      </c>
      <c r="B67" s="3" t="s">
        <v>166</v>
      </c>
      <c r="C67" s="145">
        <f t="shared" si="6"/>
        <v>1292</v>
      </c>
      <c r="D67" s="145">
        <v>1230</v>
      </c>
      <c r="E67" s="145">
        <v>1871</v>
      </c>
      <c r="F67" s="145">
        <v>1246</v>
      </c>
      <c r="G67" s="145">
        <v>975</v>
      </c>
      <c r="H67" s="145">
        <v>1008</v>
      </c>
      <c r="I67" s="145">
        <v>1033</v>
      </c>
      <c r="J67" s="145">
        <v>1005</v>
      </c>
      <c r="K67" s="145">
        <v>1404</v>
      </c>
      <c r="L67" s="145">
        <v>1333</v>
      </c>
      <c r="M67" s="145">
        <v>1379</v>
      </c>
      <c r="N67" s="145">
        <v>1380</v>
      </c>
      <c r="O67" s="145">
        <v>1005</v>
      </c>
      <c r="P67" s="145">
        <v>889</v>
      </c>
      <c r="Q67" s="145">
        <v>983</v>
      </c>
      <c r="R67" s="145">
        <v>905</v>
      </c>
      <c r="S67" s="145">
        <v>1279</v>
      </c>
      <c r="T67" s="145">
        <v>1219</v>
      </c>
      <c r="U67" s="145">
        <v>1080</v>
      </c>
      <c r="V67" s="145">
        <v>1101</v>
      </c>
      <c r="W67" s="145">
        <v>1212</v>
      </c>
      <c r="X67" s="145">
        <v>931</v>
      </c>
      <c r="Y67" s="145">
        <v>919</v>
      </c>
      <c r="Z67" s="145">
        <v>883</v>
      </c>
      <c r="AA67" s="145">
        <v>1070</v>
      </c>
      <c r="AB67" s="145">
        <v>1020</v>
      </c>
      <c r="AC67" s="145">
        <v>1410</v>
      </c>
      <c r="AD67" s="145">
        <v>1810</v>
      </c>
      <c r="AE67" s="145">
        <v>1811</v>
      </c>
      <c r="AF67" s="145">
        <v>2351</v>
      </c>
      <c r="AG67" s="145">
        <v>1482</v>
      </c>
      <c r="AH67" s="145">
        <v>1343</v>
      </c>
      <c r="AI67" s="145">
        <v>1684</v>
      </c>
      <c r="AJ67" s="145">
        <v>1923</v>
      </c>
      <c r="AK67" s="145">
        <v>2328</v>
      </c>
      <c r="AL67" s="145">
        <v>2004</v>
      </c>
      <c r="AM67" s="145">
        <v>1619</v>
      </c>
      <c r="AN67" s="145">
        <v>1543</v>
      </c>
      <c r="AO67" s="145">
        <v>1328</v>
      </c>
      <c r="AP67" s="145">
        <v>1037</v>
      </c>
      <c r="AQ67" s="145">
        <v>626</v>
      </c>
      <c r="AR67" s="145">
        <v>1942</v>
      </c>
      <c r="AS67" s="145">
        <v>872</v>
      </c>
      <c r="AT67" s="145">
        <v>1045</v>
      </c>
      <c r="AU67" s="145">
        <v>848</v>
      </c>
      <c r="AV67" s="145">
        <v>1016</v>
      </c>
      <c r="AW67" s="195">
        <v>1050</v>
      </c>
    </row>
    <row r="68" spans="1:49" x14ac:dyDescent="0.35">
      <c r="A68" s="27" t="s">
        <v>342</v>
      </c>
      <c r="B68" s="3" t="s">
        <v>133</v>
      </c>
      <c r="C68" s="4">
        <f t="shared" si="6"/>
        <v>72.413043478260875</v>
      </c>
      <c r="D68" s="3">
        <v>80</v>
      </c>
      <c r="E68" s="3">
        <v>78</v>
      </c>
      <c r="F68" s="3">
        <v>60</v>
      </c>
      <c r="G68" s="3">
        <v>72</v>
      </c>
      <c r="H68" s="3">
        <v>70</v>
      </c>
      <c r="I68" s="3">
        <v>48</v>
      </c>
      <c r="J68" s="3">
        <v>38</v>
      </c>
      <c r="K68" s="3">
        <v>96</v>
      </c>
      <c r="L68" s="3">
        <v>162</v>
      </c>
      <c r="M68" s="3">
        <v>193</v>
      </c>
      <c r="N68" s="3">
        <v>161</v>
      </c>
      <c r="O68" s="3">
        <v>53</v>
      </c>
      <c r="P68" s="3">
        <v>75</v>
      </c>
      <c r="Q68" s="3">
        <v>72</v>
      </c>
      <c r="R68" s="3">
        <v>79</v>
      </c>
      <c r="S68" s="3">
        <v>50</v>
      </c>
      <c r="T68" s="3">
        <v>45</v>
      </c>
      <c r="U68" s="3">
        <v>58</v>
      </c>
      <c r="V68" s="3">
        <v>48</v>
      </c>
      <c r="W68" s="3">
        <v>52</v>
      </c>
      <c r="X68" s="3">
        <v>51</v>
      </c>
      <c r="Y68" s="3">
        <v>52</v>
      </c>
      <c r="Z68" s="3">
        <v>43</v>
      </c>
      <c r="AA68" s="3">
        <v>34</v>
      </c>
      <c r="AB68" s="3">
        <v>38</v>
      </c>
      <c r="AC68" s="3">
        <v>50</v>
      </c>
      <c r="AD68" s="3">
        <v>70</v>
      </c>
      <c r="AE68" s="3">
        <v>85</v>
      </c>
      <c r="AF68" s="3">
        <v>77</v>
      </c>
      <c r="AG68" s="3">
        <v>77</v>
      </c>
      <c r="AH68" s="3">
        <v>82</v>
      </c>
      <c r="AI68" s="3">
        <v>61</v>
      </c>
      <c r="AJ68" s="3">
        <v>75</v>
      </c>
      <c r="AK68" s="3">
        <v>118</v>
      </c>
      <c r="AL68" s="3">
        <v>120</v>
      </c>
      <c r="AM68" s="3">
        <v>82</v>
      </c>
      <c r="AN68" s="3">
        <v>128</v>
      </c>
      <c r="AO68" s="3">
        <v>112</v>
      </c>
      <c r="AP68" s="3">
        <v>63</v>
      </c>
      <c r="AQ68" s="3">
        <v>8</v>
      </c>
      <c r="AR68" s="3">
        <v>42</v>
      </c>
      <c r="AS68" s="3">
        <v>35</v>
      </c>
      <c r="AT68" s="3">
        <v>58</v>
      </c>
      <c r="AU68" s="3">
        <v>47</v>
      </c>
      <c r="AV68" s="3">
        <v>46</v>
      </c>
      <c r="AW68" s="10">
        <v>87</v>
      </c>
    </row>
    <row r="69" spans="1:49" x14ac:dyDescent="0.35">
      <c r="A69" s="27" t="s">
        <v>342</v>
      </c>
      <c r="B69" s="3" t="s">
        <v>167</v>
      </c>
      <c r="C69" s="4">
        <f t="shared" si="6"/>
        <v>0</v>
      </c>
      <c r="D69" s="4">
        <v>0</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16">
        <v>0</v>
      </c>
    </row>
    <row r="70" spans="1:49" x14ac:dyDescent="0.35">
      <c r="A70" s="27" t="s">
        <v>342</v>
      </c>
      <c r="B70" s="3" t="s">
        <v>132</v>
      </c>
      <c r="C70" s="4">
        <f t="shared" si="6"/>
        <v>27.586956521739129</v>
      </c>
      <c r="D70" s="3">
        <v>38</v>
      </c>
      <c r="E70" s="3">
        <v>27</v>
      </c>
      <c r="F70" s="3">
        <v>33</v>
      </c>
      <c r="G70" s="3">
        <v>35</v>
      </c>
      <c r="H70" s="3">
        <v>35</v>
      </c>
      <c r="I70" s="3">
        <v>24</v>
      </c>
      <c r="J70" s="3">
        <v>20</v>
      </c>
      <c r="K70" s="3">
        <v>35</v>
      </c>
      <c r="L70" s="3">
        <v>56</v>
      </c>
      <c r="M70" s="3">
        <v>66</v>
      </c>
      <c r="N70" s="3">
        <v>59</v>
      </c>
      <c r="O70" s="3">
        <v>26</v>
      </c>
      <c r="P70" s="3">
        <v>35</v>
      </c>
      <c r="Q70" s="3">
        <v>30</v>
      </c>
      <c r="R70" s="3">
        <v>38</v>
      </c>
      <c r="S70" s="3">
        <v>19</v>
      </c>
      <c r="T70" s="3">
        <v>19</v>
      </c>
      <c r="U70" s="3">
        <v>29</v>
      </c>
      <c r="V70" s="3">
        <v>23</v>
      </c>
      <c r="W70" s="3">
        <v>25</v>
      </c>
      <c r="X70" s="3">
        <v>23</v>
      </c>
      <c r="Y70" s="3">
        <v>26</v>
      </c>
      <c r="Z70" s="3">
        <v>20</v>
      </c>
      <c r="AA70" s="3">
        <v>16</v>
      </c>
      <c r="AB70" s="3">
        <v>18</v>
      </c>
      <c r="AC70" s="3">
        <v>19</v>
      </c>
      <c r="AD70" s="3">
        <v>19</v>
      </c>
      <c r="AE70" s="3">
        <v>24</v>
      </c>
      <c r="AF70" s="3">
        <v>16</v>
      </c>
      <c r="AG70" s="3">
        <v>25</v>
      </c>
      <c r="AH70" s="3">
        <v>28</v>
      </c>
      <c r="AI70" s="3">
        <v>22</v>
      </c>
      <c r="AJ70" s="3">
        <v>27</v>
      </c>
      <c r="AK70" s="3">
        <v>29</v>
      </c>
      <c r="AL70" s="3">
        <v>30</v>
      </c>
      <c r="AM70" s="3">
        <v>24</v>
      </c>
      <c r="AN70" s="3">
        <v>40</v>
      </c>
      <c r="AO70" s="3">
        <v>36</v>
      </c>
      <c r="AP70" s="3">
        <v>23</v>
      </c>
      <c r="AQ70" s="3">
        <v>6</v>
      </c>
      <c r="AR70" s="3">
        <v>11</v>
      </c>
      <c r="AS70" s="3">
        <v>15</v>
      </c>
      <c r="AT70" s="3">
        <v>22</v>
      </c>
      <c r="AU70" s="3">
        <v>26</v>
      </c>
      <c r="AV70" s="3">
        <v>19</v>
      </c>
      <c r="AW70" s="10">
        <v>33</v>
      </c>
    </row>
    <row r="71" spans="1:49" x14ac:dyDescent="0.35">
      <c r="A71" s="27" t="s">
        <v>338</v>
      </c>
      <c r="B71" s="3" t="s">
        <v>162</v>
      </c>
      <c r="C71" s="145">
        <f t="shared" si="6"/>
        <v>7491.782608695652</v>
      </c>
      <c r="D71" s="145">
        <v>8695</v>
      </c>
      <c r="E71" s="145">
        <v>8117</v>
      </c>
      <c r="F71" s="145">
        <v>9625</v>
      </c>
      <c r="G71" s="145">
        <v>8497</v>
      </c>
      <c r="H71" s="145">
        <v>8587</v>
      </c>
      <c r="I71" s="145">
        <v>9605</v>
      </c>
      <c r="J71" s="145">
        <v>9739</v>
      </c>
      <c r="K71" s="145">
        <v>10982</v>
      </c>
      <c r="L71" s="145">
        <v>10175</v>
      </c>
      <c r="M71" s="145">
        <v>10049</v>
      </c>
      <c r="N71" s="145">
        <v>8238</v>
      </c>
      <c r="O71" s="145">
        <v>9061</v>
      </c>
      <c r="P71" s="145">
        <v>8241</v>
      </c>
      <c r="Q71" s="145">
        <v>6943</v>
      </c>
      <c r="R71" s="145">
        <v>7651</v>
      </c>
      <c r="S71" s="145">
        <v>8917</v>
      </c>
      <c r="T71" s="145">
        <v>9762</v>
      </c>
      <c r="U71" s="145">
        <v>10947</v>
      </c>
      <c r="V71" s="145">
        <v>11233</v>
      </c>
      <c r="W71" s="145">
        <v>13095</v>
      </c>
      <c r="X71" s="145">
        <v>11976</v>
      </c>
      <c r="Y71" s="145">
        <v>13452</v>
      </c>
      <c r="Z71" s="145">
        <v>11650</v>
      </c>
      <c r="AA71" s="145">
        <v>11550</v>
      </c>
      <c r="AB71" s="145">
        <v>12541</v>
      </c>
      <c r="AC71" s="145">
        <v>12593</v>
      </c>
      <c r="AD71" s="145">
        <v>13909</v>
      </c>
      <c r="AE71" s="145">
        <v>13528</v>
      </c>
      <c r="AF71" s="145">
        <v>3750</v>
      </c>
      <c r="AG71" s="145">
        <v>3724</v>
      </c>
      <c r="AH71" s="145">
        <v>5472</v>
      </c>
      <c r="AI71" s="145">
        <v>5676</v>
      </c>
      <c r="AJ71" s="145">
        <v>4494</v>
      </c>
      <c r="AK71" s="145">
        <v>4704</v>
      </c>
      <c r="AL71" s="145">
        <v>3963</v>
      </c>
      <c r="AM71" s="145">
        <v>4110</v>
      </c>
      <c r="AN71" s="145">
        <v>4004</v>
      </c>
      <c r="AO71" s="145">
        <v>3335</v>
      </c>
      <c r="AP71" s="145">
        <v>2721</v>
      </c>
      <c r="AQ71" s="145">
        <v>1219</v>
      </c>
      <c r="AR71" s="145">
        <v>1273</v>
      </c>
      <c r="AS71" s="145">
        <v>1348</v>
      </c>
      <c r="AT71" s="145">
        <v>1146</v>
      </c>
      <c r="AU71" s="145">
        <v>1410</v>
      </c>
      <c r="AV71" s="145">
        <v>1258</v>
      </c>
      <c r="AW71" s="195">
        <v>1657</v>
      </c>
    </row>
    <row r="72" spans="1:49" x14ac:dyDescent="0.35">
      <c r="A72" s="27" t="s">
        <v>338</v>
      </c>
      <c r="B72" s="3" t="s">
        <v>166</v>
      </c>
      <c r="C72" s="145">
        <f t="shared" si="6"/>
        <v>147.78260869565219</v>
      </c>
      <c r="D72" s="145">
        <v>101</v>
      </c>
      <c r="E72" s="145">
        <v>85</v>
      </c>
      <c r="F72" s="145">
        <v>102</v>
      </c>
      <c r="G72" s="145">
        <v>108</v>
      </c>
      <c r="H72" s="145">
        <v>121</v>
      </c>
      <c r="I72" s="145">
        <v>141</v>
      </c>
      <c r="J72" s="145">
        <v>160</v>
      </c>
      <c r="K72" s="145">
        <v>177</v>
      </c>
      <c r="L72" s="145">
        <v>192</v>
      </c>
      <c r="M72" s="145">
        <v>190</v>
      </c>
      <c r="N72" s="145">
        <v>155</v>
      </c>
      <c r="O72" s="145">
        <v>211</v>
      </c>
      <c r="P72" s="145">
        <v>187</v>
      </c>
      <c r="Q72" s="145">
        <v>178</v>
      </c>
      <c r="R72" s="145">
        <v>159</v>
      </c>
      <c r="S72" s="145">
        <v>198</v>
      </c>
      <c r="T72" s="145">
        <v>203</v>
      </c>
      <c r="U72" s="145">
        <v>177</v>
      </c>
      <c r="V72" s="145">
        <v>170</v>
      </c>
      <c r="W72" s="145">
        <v>205</v>
      </c>
      <c r="X72" s="145">
        <v>184</v>
      </c>
      <c r="Y72" s="145">
        <v>177</v>
      </c>
      <c r="Z72" s="145">
        <v>157</v>
      </c>
      <c r="AA72" s="145">
        <v>178</v>
      </c>
      <c r="AB72" s="145">
        <v>216</v>
      </c>
      <c r="AC72" s="145">
        <v>173</v>
      </c>
      <c r="AD72" s="145">
        <v>214</v>
      </c>
      <c r="AE72" s="145">
        <v>196</v>
      </c>
      <c r="AF72" s="145">
        <v>139</v>
      </c>
      <c r="AG72" s="145">
        <v>120</v>
      </c>
      <c r="AH72" s="145">
        <v>105</v>
      </c>
      <c r="AI72" s="145">
        <v>93</v>
      </c>
      <c r="AJ72" s="145">
        <v>128</v>
      </c>
      <c r="AK72" s="145">
        <v>188</v>
      </c>
      <c r="AL72" s="145">
        <v>147</v>
      </c>
      <c r="AM72" s="145">
        <v>196</v>
      </c>
      <c r="AN72" s="145">
        <v>160</v>
      </c>
      <c r="AO72" s="145">
        <v>152</v>
      </c>
      <c r="AP72" s="145">
        <v>143</v>
      </c>
      <c r="AQ72" s="145">
        <v>94</v>
      </c>
      <c r="AR72" s="145">
        <v>75</v>
      </c>
      <c r="AS72" s="145">
        <v>61</v>
      </c>
      <c r="AT72" s="145">
        <v>82</v>
      </c>
      <c r="AU72" s="145">
        <v>64</v>
      </c>
      <c r="AV72" s="145">
        <v>70</v>
      </c>
      <c r="AW72" s="195">
        <v>66</v>
      </c>
    </row>
    <row r="73" spans="1:49" x14ac:dyDescent="0.35">
      <c r="A73" s="27" t="s">
        <v>338</v>
      </c>
      <c r="B73" s="3" t="s">
        <v>133</v>
      </c>
      <c r="C73" s="4">
        <f t="shared" si="6"/>
        <v>0</v>
      </c>
      <c r="D73" s="3">
        <v>0</v>
      </c>
      <c r="E73" s="3">
        <v>0</v>
      </c>
      <c r="F73" s="3">
        <v>0</v>
      </c>
      <c r="G73" s="3">
        <v>0</v>
      </c>
      <c r="H73" s="3">
        <v>0</v>
      </c>
      <c r="I73" s="3">
        <v>0</v>
      </c>
      <c r="J73" s="3">
        <v>0</v>
      </c>
      <c r="K73" s="3">
        <v>0</v>
      </c>
      <c r="L73" s="3">
        <v>0</v>
      </c>
      <c r="M73" s="3">
        <v>0</v>
      </c>
      <c r="N73" s="3">
        <v>0</v>
      </c>
      <c r="O73" s="3">
        <v>0</v>
      </c>
      <c r="P73" s="3">
        <v>0</v>
      </c>
      <c r="Q73" s="3">
        <v>0</v>
      </c>
      <c r="R73" s="3">
        <v>0</v>
      </c>
      <c r="S73" s="3">
        <v>0</v>
      </c>
      <c r="T73" s="3">
        <v>0</v>
      </c>
      <c r="U73" s="3">
        <v>0</v>
      </c>
      <c r="V73" s="3">
        <v>0</v>
      </c>
      <c r="W73" s="3">
        <v>0</v>
      </c>
      <c r="X73" s="3">
        <v>0</v>
      </c>
      <c r="Y73" s="3">
        <v>0</v>
      </c>
      <c r="Z73" s="3">
        <v>0</v>
      </c>
      <c r="AA73" s="3">
        <v>0</v>
      </c>
      <c r="AB73" s="3">
        <v>0</v>
      </c>
      <c r="AC73" s="3">
        <v>0</v>
      </c>
      <c r="AD73" s="3">
        <v>0</v>
      </c>
      <c r="AE73" s="3">
        <v>0</v>
      </c>
      <c r="AF73" s="3">
        <v>0</v>
      </c>
      <c r="AG73" s="3">
        <v>0</v>
      </c>
      <c r="AH73" s="3">
        <v>0</v>
      </c>
      <c r="AI73" s="3">
        <v>0</v>
      </c>
      <c r="AJ73" s="3">
        <v>0</v>
      </c>
      <c r="AK73" s="3">
        <v>0</v>
      </c>
      <c r="AL73" s="3">
        <v>0</v>
      </c>
      <c r="AM73" s="3">
        <v>0</v>
      </c>
      <c r="AN73" s="3">
        <v>0</v>
      </c>
      <c r="AO73" s="3">
        <v>0</v>
      </c>
      <c r="AP73" s="3">
        <v>0</v>
      </c>
      <c r="AQ73" s="3">
        <v>0</v>
      </c>
      <c r="AR73" s="3">
        <v>0</v>
      </c>
      <c r="AS73" s="3">
        <v>0</v>
      </c>
      <c r="AT73" s="3">
        <v>0</v>
      </c>
      <c r="AU73" s="3">
        <v>0</v>
      </c>
      <c r="AV73" s="3">
        <v>0</v>
      </c>
      <c r="AW73" s="10">
        <v>0</v>
      </c>
    </row>
    <row r="74" spans="1:49" x14ac:dyDescent="0.35">
      <c r="A74" s="27" t="s">
        <v>338</v>
      </c>
      <c r="B74" s="3" t="s">
        <v>167</v>
      </c>
      <c r="C74" s="4">
        <f t="shared" si="6"/>
        <v>0</v>
      </c>
      <c r="D74" s="4">
        <v>0</v>
      </c>
      <c r="E74" s="4">
        <v>0</v>
      </c>
      <c r="F74" s="4">
        <v>0</v>
      </c>
      <c r="G74" s="4">
        <v>0</v>
      </c>
      <c r="H74" s="4">
        <v>0</v>
      </c>
      <c r="I74" s="4">
        <v>0</v>
      </c>
      <c r="J74" s="4">
        <v>0</v>
      </c>
      <c r="K74" s="4">
        <v>0</v>
      </c>
      <c r="L74" s="4">
        <v>0</v>
      </c>
      <c r="M74" s="4">
        <v>0</v>
      </c>
      <c r="N74" s="4">
        <v>0</v>
      </c>
      <c r="O74" s="4">
        <v>0</v>
      </c>
      <c r="P74" s="4">
        <v>0</v>
      </c>
      <c r="Q74" s="4">
        <v>0</v>
      </c>
      <c r="R74" s="4">
        <v>0</v>
      </c>
      <c r="S74" s="4">
        <v>0</v>
      </c>
      <c r="T74" s="4">
        <v>0</v>
      </c>
      <c r="U74" s="4">
        <v>0</v>
      </c>
      <c r="V74" s="4">
        <v>0</v>
      </c>
      <c r="W74" s="4">
        <v>0</v>
      </c>
      <c r="X74" s="4">
        <v>0</v>
      </c>
      <c r="Y74" s="4">
        <v>0</v>
      </c>
      <c r="Z74" s="4">
        <v>0</v>
      </c>
      <c r="AA74" s="4">
        <v>0</v>
      </c>
      <c r="AB74" s="4">
        <v>0</v>
      </c>
      <c r="AC74" s="4">
        <v>0</v>
      </c>
      <c r="AD74" s="4">
        <v>0</v>
      </c>
      <c r="AE74" s="4">
        <v>0</v>
      </c>
      <c r="AF74" s="4">
        <v>0</v>
      </c>
      <c r="AG74" s="4">
        <v>0</v>
      </c>
      <c r="AH74" s="4">
        <v>0</v>
      </c>
      <c r="AI74" s="4">
        <v>0</v>
      </c>
      <c r="AJ74" s="4">
        <v>0</v>
      </c>
      <c r="AK74" s="4">
        <v>0</v>
      </c>
      <c r="AL74" s="4">
        <v>0</v>
      </c>
      <c r="AM74" s="4">
        <v>0</v>
      </c>
      <c r="AN74" s="4">
        <v>0</v>
      </c>
      <c r="AO74" s="4">
        <v>0</v>
      </c>
      <c r="AP74" s="4">
        <v>0</v>
      </c>
      <c r="AQ74" s="4">
        <v>0</v>
      </c>
      <c r="AR74" s="4">
        <v>0</v>
      </c>
      <c r="AS74" s="4">
        <v>0</v>
      </c>
      <c r="AT74" s="4">
        <v>0</v>
      </c>
      <c r="AU74" s="4">
        <v>0</v>
      </c>
      <c r="AV74" s="4">
        <v>0</v>
      </c>
      <c r="AW74" s="16">
        <v>0</v>
      </c>
    </row>
    <row r="75" spans="1:49" x14ac:dyDescent="0.35">
      <c r="A75" s="27" t="s">
        <v>338</v>
      </c>
      <c r="B75" s="3" t="s">
        <v>132</v>
      </c>
      <c r="C75" s="4">
        <f t="shared" si="6"/>
        <v>49.043478260869563</v>
      </c>
      <c r="D75" s="3">
        <v>86</v>
      </c>
      <c r="E75" s="3">
        <v>96</v>
      </c>
      <c r="F75" s="3">
        <v>94</v>
      </c>
      <c r="G75" s="3">
        <v>79</v>
      </c>
      <c r="H75" s="3">
        <v>71</v>
      </c>
      <c r="I75" s="3">
        <v>68</v>
      </c>
      <c r="J75" s="3">
        <v>61</v>
      </c>
      <c r="K75" s="3">
        <v>62</v>
      </c>
      <c r="L75" s="3">
        <v>53</v>
      </c>
      <c r="M75" s="3">
        <v>53</v>
      </c>
      <c r="N75" s="3">
        <v>53</v>
      </c>
      <c r="O75" s="3">
        <v>43</v>
      </c>
      <c r="P75" s="3">
        <v>44</v>
      </c>
      <c r="Q75" s="3">
        <v>39</v>
      </c>
      <c r="R75" s="3">
        <v>48</v>
      </c>
      <c r="S75" s="3">
        <v>45</v>
      </c>
      <c r="T75" s="3">
        <v>48</v>
      </c>
      <c r="U75" s="3">
        <v>62</v>
      </c>
      <c r="V75" s="3">
        <v>66</v>
      </c>
      <c r="W75" s="3">
        <v>64</v>
      </c>
      <c r="X75" s="3">
        <v>65</v>
      </c>
      <c r="Y75" s="3">
        <v>76</v>
      </c>
      <c r="Z75" s="3">
        <v>74</v>
      </c>
      <c r="AA75" s="3">
        <v>65</v>
      </c>
      <c r="AB75" s="3">
        <v>58</v>
      </c>
      <c r="AC75" s="3">
        <v>73</v>
      </c>
      <c r="AD75" s="3">
        <v>65</v>
      </c>
      <c r="AE75" s="3">
        <v>69</v>
      </c>
      <c r="AF75" s="3">
        <v>27</v>
      </c>
      <c r="AG75" s="3">
        <v>31</v>
      </c>
      <c r="AH75" s="3">
        <v>52</v>
      </c>
      <c r="AI75" s="3">
        <v>61</v>
      </c>
      <c r="AJ75" s="3">
        <v>35</v>
      </c>
      <c r="AK75" s="3">
        <v>25</v>
      </c>
      <c r="AL75" s="3">
        <v>27</v>
      </c>
      <c r="AM75" s="3">
        <v>21</v>
      </c>
      <c r="AN75" s="3">
        <v>25</v>
      </c>
      <c r="AO75" s="3">
        <v>22</v>
      </c>
      <c r="AP75" s="3">
        <v>19</v>
      </c>
      <c r="AQ75" s="3">
        <v>13</v>
      </c>
      <c r="AR75" s="3">
        <v>17</v>
      </c>
      <c r="AS75" s="3">
        <v>22</v>
      </c>
      <c r="AT75" s="3">
        <v>14</v>
      </c>
      <c r="AU75" s="3">
        <v>22</v>
      </c>
      <c r="AV75" s="3">
        <v>18</v>
      </c>
      <c r="AW75" s="10">
        <v>25</v>
      </c>
    </row>
    <row r="76" spans="1:49" s="42" customFormat="1" x14ac:dyDescent="0.35">
      <c r="A76" s="54" t="s">
        <v>339</v>
      </c>
      <c r="B76" s="21" t="s">
        <v>162</v>
      </c>
      <c r="C76" s="145">
        <f t="shared" si="6"/>
        <v>2083993.1086956521</v>
      </c>
      <c r="D76" s="145">
        <v>1803311</v>
      </c>
      <c r="E76" s="145">
        <v>1650644</v>
      </c>
      <c r="F76" s="145">
        <v>1967143</v>
      </c>
      <c r="G76" s="145">
        <v>1886722</v>
      </c>
      <c r="H76" s="145">
        <v>2044439</v>
      </c>
      <c r="I76" s="145">
        <v>1933307</v>
      </c>
      <c r="J76" s="145">
        <v>1813915</v>
      </c>
      <c r="K76" s="145">
        <v>1985198</v>
      </c>
      <c r="L76" s="145">
        <v>1816883</v>
      </c>
      <c r="M76" s="145">
        <v>1952367</v>
      </c>
      <c r="N76" s="145">
        <v>1839480</v>
      </c>
      <c r="O76" s="145">
        <v>1773689</v>
      </c>
      <c r="P76" s="145">
        <v>1930370</v>
      </c>
      <c r="Q76" s="145">
        <v>1922501</v>
      </c>
      <c r="R76" s="145">
        <v>1839596</v>
      </c>
      <c r="S76" s="145">
        <v>2107787</v>
      </c>
      <c r="T76" s="145">
        <v>2234840</v>
      </c>
      <c r="U76" s="145">
        <v>2118738</v>
      </c>
      <c r="V76" s="145">
        <v>2123472</v>
      </c>
      <c r="W76" s="145">
        <v>2326362</v>
      </c>
      <c r="X76" s="145">
        <v>2001508</v>
      </c>
      <c r="Y76" s="145">
        <v>2328593</v>
      </c>
      <c r="Z76" s="145">
        <v>2072739</v>
      </c>
      <c r="AA76" s="145">
        <v>1993154</v>
      </c>
      <c r="AB76" s="145">
        <v>2327919</v>
      </c>
      <c r="AC76" s="145">
        <v>2196361</v>
      </c>
      <c r="AD76" s="145">
        <v>2420855</v>
      </c>
      <c r="AE76" s="145">
        <v>2550729</v>
      </c>
      <c r="AF76" s="145">
        <v>2569770</v>
      </c>
      <c r="AG76" s="145">
        <v>2410298</v>
      </c>
      <c r="AH76" s="145">
        <v>2517785</v>
      </c>
      <c r="AI76" s="145">
        <v>2574042</v>
      </c>
      <c r="AJ76" s="145">
        <v>2360931</v>
      </c>
      <c r="AK76" s="145">
        <v>2584076</v>
      </c>
      <c r="AL76" s="145">
        <v>2371556</v>
      </c>
      <c r="AM76" s="145">
        <v>2428746</v>
      </c>
      <c r="AN76" s="145">
        <v>2832404</v>
      </c>
      <c r="AO76" s="145">
        <v>2749058</v>
      </c>
      <c r="AP76" s="145">
        <v>2292528</v>
      </c>
      <c r="AQ76" s="145">
        <v>1261735</v>
      </c>
      <c r="AR76" s="145">
        <v>1329505</v>
      </c>
      <c r="AS76" s="145">
        <v>1484734</v>
      </c>
      <c r="AT76" s="145">
        <v>1631424</v>
      </c>
      <c r="AU76" s="145">
        <v>1675535</v>
      </c>
      <c r="AV76" s="145">
        <v>1833265</v>
      </c>
      <c r="AW76" s="195">
        <v>1993669</v>
      </c>
    </row>
    <row r="77" spans="1:49" x14ac:dyDescent="0.35">
      <c r="A77" s="27" t="s">
        <v>339</v>
      </c>
      <c r="B77" s="3" t="s">
        <v>166</v>
      </c>
      <c r="C77" s="145">
        <f t="shared" si="6"/>
        <v>450.26086956521738</v>
      </c>
      <c r="D77" s="145">
        <v>355</v>
      </c>
      <c r="E77" s="145">
        <v>328</v>
      </c>
      <c r="F77" s="145">
        <v>377</v>
      </c>
      <c r="G77" s="145">
        <v>370</v>
      </c>
      <c r="H77" s="145">
        <v>398</v>
      </c>
      <c r="I77" s="145">
        <v>385</v>
      </c>
      <c r="J77" s="145">
        <v>376</v>
      </c>
      <c r="K77" s="145">
        <v>403</v>
      </c>
      <c r="L77" s="145">
        <v>380</v>
      </c>
      <c r="M77" s="145">
        <v>397</v>
      </c>
      <c r="N77" s="145">
        <v>379</v>
      </c>
      <c r="O77" s="145">
        <v>377</v>
      </c>
      <c r="P77" s="145">
        <v>392</v>
      </c>
      <c r="Q77" s="145">
        <v>390</v>
      </c>
      <c r="R77" s="145">
        <v>380</v>
      </c>
      <c r="S77" s="145">
        <v>417</v>
      </c>
      <c r="T77" s="145">
        <v>444</v>
      </c>
      <c r="U77" s="145">
        <v>422</v>
      </c>
      <c r="V77" s="145">
        <v>424</v>
      </c>
      <c r="W77" s="145">
        <v>451</v>
      </c>
      <c r="X77" s="145">
        <v>407</v>
      </c>
      <c r="Y77" s="145">
        <v>445</v>
      </c>
      <c r="Z77" s="145">
        <v>412</v>
      </c>
      <c r="AA77" s="145">
        <v>408</v>
      </c>
      <c r="AB77" s="145">
        <v>452</v>
      </c>
      <c r="AC77" s="145">
        <v>436</v>
      </c>
      <c r="AD77" s="145">
        <v>468</v>
      </c>
      <c r="AE77" s="145">
        <v>492</v>
      </c>
      <c r="AF77" s="145">
        <v>499</v>
      </c>
      <c r="AG77" s="145">
        <v>480</v>
      </c>
      <c r="AH77" s="145">
        <v>493</v>
      </c>
      <c r="AI77" s="145">
        <v>504</v>
      </c>
      <c r="AJ77" s="145">
        <v>474</v>
      </c>
      <c r="AK77" s="145">
        <v>498</v>
      </c>
      <c r="AL77" s="145">
        <v>465</v>
      </c>
      <c r="AM77" s="145">
        <v>495</v>
      </c>
      <c r="AN77" s="145">
        <v>533</v>
      </c>
      <c r="AO77" s="145">
        <v>539</v>
      </c>
      <c r="AP77" s="145">
        <v>505</v>
      </c>
      <c r="AQ77" s="145">
        <v>654</v>
      </c>
      <c r="AR77" s="145">
        <v>609</v>
      </c>
      <c r="AS77" s="145">
        <v>516</v>
      </c>
      <c r="AT77" s="145">
        <v>511</v>
      </c>
      <c r="AU77" s="145">
        <v>514</v>
      </c>
      <c r="AV77" s="145">
        <v>520</v>
      </c>
      <c r="AW77" s="195">
        <v>538</v>
      </c>
    </row>
    <row r="78" spans="1:49" x14ac:dyDescent="0.35">
      <c r="A78" s="27" t="s">
        <v>339</v>
      </c>
      <c r="B78" s="3" t="s">
        <v>133</v>
      </c>
      <c r="C78" s="4">
        <f t="shared" si="6"/>
        <v>50304.17391304348</v>
      </c>
      <c r="D78" s="4">
        <v>54684</v>
      </c>
      <c r="E78" s="4">
        <v>49723</v>
      </c>
      <c r="F78" s="4">
        <v>58772</v>
      </c>
      <c r="G78" s="4">
        <v>55186</v>
      </c>
      <c r="H78" s="4">
        <v>59764</v>
      </c>
      <c r="I78" s="4">
        <v>56894</v>
      </c>
      <c r="J78" s="4">
        <v>52388</v>
      </c>
      <c r="K78" s="4">
        <v>57016</v>
      </c>
      <c r="L78" s="4">
        <v>51189</v>
      </c>
      <c r="M78" s="4">
        <v>55323</v>
      </c>
      <c r="N78" s="4">
        <v>52226</v>
      </c>
      <c r="O78" s="4">
        <v>49177</v>
      </c>
      <c r="P78" s="4">
        <v>51856</v>
      </c>
      <c r="Q78" s="4">
        <v>51221</v>
      </c>
      <c r="R78" s="4">
        <v>49089</v>
      </c>
      <c r="S78" s="4">
        <v>56180</v>
      </c>
      <c r="T78" s="4">
        <v>58932</v>
      </c>
      <c r="U78" s="4">
        <v>55212</v>
      </c>
      <c r="V78" s="4">
        <v>55757</v>
      </c>
      <c r="W78" s="4">
        <v>60365</v>
      </c>
      <c r="X78" s="4">
        <v>51058</v>
      </c>
      <c r="Y78" s="4">
        <v>60202</v>
      </c>
      <c r="Z78" s="4">
        <v>53152</v>
      </c>
      <c r="AA78" s="4">
        <v>51155</v>
      </c>
      <c r="AB78" s="4">
        <v>58315</v>
      </c>
      <c r="AC78" s="4">
        <v>53915</v>
      </c>
      <c r="AD78" s="4">
        <v>58392</v>
      </c>
      <c r="AE78" s="4">
        <v>60721</v>
      </c>
      <c r="AF78" s="4">
        <v>60475</v>
      </c>
      <c r="AG78" s="4">
        <v>56117</v>
      </c>
      <c r="AH78" s="4">
        <v>59638</v>
      </c>
      <c r="AI78" s="4">
        <v>59511</v>
      </c>
      <c r="AJ78" s="4">
        <v>54238</v>
      </c>
      <c r="AK78" s="4">
        <v>59972</v>
      </c>
      <c r="AL78" s="4">
        <v>52895</v>
      </c>
      <c r="AM78" s="4">
        <v>53131</v>
      </c>
      <c r="AN78" s="4">
        <v>60048</v>
      </c>
      <c r="AO78" s="4">
        <v>54742</v>
      </c>
      <c r="AP78" s="4">
        <v>40453</v>
      </c>
      <c r="AQ78" s="4">
        <v>15114</v>
      </c>
      <c r="AR78" s="4">
        <v>16475</v>
      </c>
      <c r="AS78" s="4">
        <v>21903</v>
      </c>
      <c r="AT78" s="4">
        <v>25224</v>
      </c>
      <c r="AU78" s="4">
        <v>25462</v>
      </c>
      <c r="AV78" s="4">
        <v>29119</v>
      </c>
      <c r="AW78" s="16">
        <v>31611</v>
      </c>
    </row>
    <row r="79" spans="1:49" x14ac:dyDescent="0.35">
      <c r="A79" s="27" t="s">
        <v>339</v>
      </c>
      <c r="B79" s="3" t="s">
        <v>167</v>
      </c>
      <c r="C79" s="4">
        <f t="shared" si="6"/>
        <v>598457.08815864194</v>
      </c>
      <c r="D79" s="4">
        <v>530051</v>
      </c>
      <c r="E79" s="4">
        <v>486131</v>
      </c>
      <c r="F79" s="4">
        <v>579386</v>
      </c>
      <c r="G79" s="4">
        <v>562020</v>
      </c>
      <c r="H79" s="4">
        <v>608176.4682357331</v>
      </c>
      <c r="I79" s="4">
        <v>574065.27811613842</v>
      </c>
      <c r="J79" s="4">
        <v>544246.06758218119</v>
      </c>
      <c r="K79" s="4">
        <v>593425.6585458375</v>
      </c>
      <c r="L79" s="4">
        <v>545698.57679078553</v>
      </c>
      <c r="M79" s="4">
        <v>585266.48030493024</v>
      </c>
      <c r="N79" s="4">
        <v>551675.63063949591</v>
      </c>
      <c r="O79" s="4">
        <v>535832.28777336702</v>
      </c>
      <c r="P79" s="4">
        <v>555667.73339852085</v>
      </c>
      <c r="Q79" s="4">
        <v>549283.36264634773</v>
      </c>
      <c r="R79" s="4">
        <v>525819.69388699229</v>
      </c>
      <c r="S79" s="4">
        <v>603026.63179815409</v>
      </c>
      <c r="T79" s="4">
        <v>641565.32822760486</v>
      </c>
      <c r="U79" s="4">
        <v>610882.11590443214</v>
      </c>
      <c r="V79" s="4">
        <v>610450.43227269605</v>
      </c>
      <c r="W79" s="4">
        <v>671215.42396467109</v>
      </c>
      <c r="X79" s="4">
        <v>581324.72782561672</v>
      </c>
      <c r="Y79" s="4">
        <v>673507.49356469256</v>
      </c>
      <c r="Z79" s="4">
        <v>600929.37102168205</v>
      </c>
      <c r="AA79" s="4">
        <v>577707.778223595</v>
      </c>
      <c r="AB79" s="4">
        <v>644346.90322263655</v>
      </c>
      <c r="AC79" s="4">
        <v>607510.59151123406</v>
      </c>
      <c r="AD79" s="4">
        <v>672754.8792231835</v>
      </c>
      <c r="AE79" s="4">
        <v>709692.63746237184</v>
      </c>
      <c r="AF79" s="4">
        <v>716639.26824657654</v>
      </c>
      <c r="AG79" s="4">
        <v>673702.28543359099</v>
      </c>
      <c r="AH79" s="4">
        <v>701425.0875145311</v>
      </c>
      <c r="AI79" s="4">
        <v>721510.30472128501</v>
      </c>
      <c r="AJ79" s="4">
        <v>662980.09367854137</v>
      </c>
      <c r="AK79" s="4">
        <v>724062.62893516291</v>
      </c>
      <c r="AL79" s="4">
        <v>671931.62433253636</v>
      </c>
      <c r="AM79" s="4">
        <v>689677.31097583973</v>
      </c>
      <c r="AN79" s="4">
        <v>770984.3708958003</v>
      </c>
      <c r="AO79" s="4">
        <v>723873.2591879369</v>
      </c>
      <c r="AP79" s="4">
        <v>616139.41817561281</v>
      </c>
      <c r="AQ79" s="4">
        <v>356131.76225346804</v>
      </c>
      <c r="AR79" s="4">
        <v>374926.1511819546</v>
      </c>
      <c r="AS79" s="4">
        <v>448705.85317821515</v>
      </c>
      <c r="AT79" s="4">
        <v>491026.92999400024</v>
      </c>
      <c r="AU79" s="4">
        <v>505069.89767483616</v>
      </c>
      <c r="AV79" s="4">
        <v>550292.66514526051</v>
      </c>
      <c r="AW79" s="16">
        <v>598287.59162947733</v>
      </c>
    </row>
    <row r="80" spans="1:49" ht="15" thickBot="1" x14ac:dyDescent="0.4">
      <c r="A80" s="7" t="s">
        <v>339</v>
      </c>
      <c r="B80" s="8" t="s">
        <v>132</v>
      </c>
      <c r="C80" s="22">
        <f t="shared" si="6"/>
        <v>4703.195652173913</v>
      </c>
      <c r="D80" s="22">
        <v>5085</v>
      </c>
      <c r="E80" s="22">
        <v>5038</v>
      </c>
      <c r="F80" s="22">
        <v>5214</v>
      </c>
      <c r="G80" s="22">
        <v>5101</v>
      </c>
      <c r="H80" s="22">
        <v>5139</v>
      </c>
      <c r="I80" s="22">
        <v>5028</v>
      </c>
      <c r="J80" s="22">
        <v>4825</v>
      </c>
      <c r="K80" s="22">
        <v>4929</v>
      </c>
      <c r="L80" s="22">
        <v>4781</v>
      </c>
      <c r="M80" s="22">
        <v>4915</v>
      </c>
      <c r="N80" s="22">
        <v>4848</v>
      </c>
      <c r="O80" s="22">
        <v>4703</v>
      </c>
      <c r="P80" s="22">
        <v>4924</v>
      </c>
      <c r="Q80" s="22">
        <v>4924</v>
      </c>
      <c r="R80" s="22">
        <v>4838</v>
      </c>
      <c r="S80" s="22">
        <v>5059</v>
      </c>
      <c r="T80" s="22">
        <v>5030</v>
      </c>
      <c r="U80" s="22">
        <v>5020</v>
      </c>
      <c r="V80" s="22">
        <v>5013</v>
      </c>
      <c r="W80" s="22">
        <v>5160</v>
      </c>
      <c r="X80" s="22">
        <v>4912</v>
      </c>
      <c r="Y80" s="22">
        <v>5227</v>
      </c>
      <c r="Z80" s="22">
        <v>5027</v>
      </c>
      <c r="AA80" s="22">
        <v>4886</v>
      </c>
      <c r="AB80" s="22">
        <v>5148</v>
      </c>
      <c r="AC80" s="22">
        <v>5037</v>
      </c>
      <c r="AD80" s="22">
        <v>5169</v>
      </c>
      <c r="AE80" s="22">
        <v>5182</v>
      </c>
      <c r="AF80" s="22">
        <v>5148</v>
      </c>
      <c r="AG80" s="22">
        <v>5023</v>
      </c>
      <c r="AH80" s="22">
        <v>5110</v>
      </c>
      <c r="AI80" s="22">
        <v>5104</v>
      </c>
      <c r="AJ80" s="22">
        <v>4979</v>
      </c>
      <c r="AK80" s="22">
        <v>5194</v>
      </c>
      <c r="AL80" s="22">
        <v>5100</v>
      </c>
      <c r="AM80" s="22">
        <v>4902</v>
      </c>
      <c r="AN80" s="22">
        <v>5312</v>
      </c>
      <c r="AO80" s="22">
        <v>5099</v>
      </c>
      <c r="AP80" s="22">
        <v>4536</v>
      </c>
      <c r="AQ80" s="8">
        <v>1930</v>
      </c>
      <c r="AR80" s="8">
        <v>2182</v>
      </c>
      <c r="AS80" s="22">
        <v>2880</v>
      </c>
      <c r="AT80" s="22">
        <v>3195</v>
      </c>
      <c r="AU80" s="22">
        <v>3262</v>
      </c>
      <c r="AV80" s="22">
        <v>3523</v>
      </c>
      <c r="AW80" s="178">
        <v>3706</v>
      </c>
    </row>
    <row r="81" spans="1:49" s="2" customFormat="1" x14ac:dyDescent="0.3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row>
    <row r="82" spans="1:49" s="2" customFormat="1" x14ac:dyDescent="0.35">
      <c r="A82" s="51" t="s">
        <v>138</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row>
    <row r="84" spans="1:49" x14ac:dyDescent="0.35">
      <c r="A84" s="456" t="s">
        <v>171</v>
      </c>
      <c r="B84" s="456" t="s">
        <v>160</v>
      </c>
      <c r="C84" s="456" t="s">
        <v>153</v>
      </c>
      <c r="D84" s="186">
        <v>42736</v>
      </c>
      <c r="E84" s="186">
        <v>42767</v>
      </c>
      <c r="F84" s="186">
        <v>42795</v>
      </c>
      <c r="G84" s="186">
        <v>42826</v>
      </c>
      <c r="H84" s="186">
        <v>42856</v>
      </c>
      <c r="I84" s="186">
        <v>42887</v>
      </c>
      <c r="J84" s="186">
        <v>42917</v>
      </c>
      <c r="K84" s="186">
        <v>42948</v>
      </c>
      <c r="L84" s="186">
        <v>42979</v>
      </c>
      <c r="M84" s="186">
        <v>43009</v>
      </c>
      <c r="N84" s="186">
        <v>43040</v>
      </c>
      <c r="O84" s="186">
        <v>43070</v>
      </c>
      <c r="P84" s="186">
        <v>43101</v>
      </c>
      <c r="Q84" s="186">
        <v>43132</v>
      </c>
      <c r="R84" s="186">
        <v>43160</v>
      </c>
      <c r="S84" s="186">
        <v>43191</v>
      </c>
      <c r="T84" s="186">
        <v>43221</v>
      </c>
      <c r="U84" s="186">
        <v>43252</v>
      </c>
      <c r="V84" s="186">
        <v>43282</v>
      </c>
      <c r="W84" s="186">
        <v>43313</v>
      </c>
      <c r="X84" s="186">
        <v>43344</v>
      </c>
      <c r="Y84" s="186">
        <v>43374</v>
      </c>
      <c r="Z84" s="186">
        <v>43405</v>
      </c>
      <c r="AA84" s="186">
        <v>43435</v>
      </c>
      <c r="AB84" s="186">
        <v>43466</v>
      </c>
      <c r="AC84" s="186">
        <v>43497</v>
      </c>
      <c r="AD84" s="186">
        <v>43525</v>
      </c>
      <c r="AE84" s="186">
        <v>43556</v>
      </c>
      <c r="AF84" s="186">
        <v>43586</v>
      </c>
      <c r="AG84" s="186">
        <v>43617</v>
      </c>
      <c r="AH84" s="186">
        <v>43647</v>
      </c>
      <c r="AI84" s="186">
        <v>43678</v>
      </c>
      <c r="AJ84" s="186">
        <v>43709</v>
      </c>
      <c r="AK84" s="186">
        <v>43739</v>
      </c>
      <c r="AL84" s="186">
        <v>43770</v>
      </c>
      <c r="AM84" s="186">
        <v>43800</v>
      </c>
      <c r="AN84" s="186">
        <v>43831</v>
      </c>
      <c r="AO84" s="186">
        <v>43862</v>
      </c>
      <c r="AP84" s="186">
        <v>43891</v>
      </c>
      <c r="AQ84" s="186">
        <v>43922</v>
      </c>
      <c r="AR84" s="186">
        <v>43952</v>
      </c>
      <c r="AS84" s="186">
        <v>43983</v>
      </c>
      <c r="AT84" s="186">
        <v>44013</v>
      </c>
      <c r="AU84" s="186">
        <v>44044</v>
      </c>
      <c r="AV84" s="186">
        <v>44075</v>
      </c>
      <c r="AW84" s="15">
        <v>44105</v>
      </c>
    </row>
    <row r="85" spans="1:49" x14ac:dyDescent="0.35">
      <c r="A85" s="39" t="s">
        <v>356</v>
      </c>
      <c r="B85" s="3" t="s">
        <v>357</v>
      </c>
      <c r="C85" s="231">
        <f t="shared" ref="C85:C91" si="7">AVERAGE(D85:AW85)</f>
        <v>684.23326086956524</v>
      </c>
      <c r="D85" s="202">
        <v>3700.78</v>
      </c>
      <c r="E85" s="202">
        <v>3045.6</v>
      </c>
      <c r="F85" s="202">
        <v>0</v>
      </c>
      <c r="G85" s="202">
        <v>0</v>
      </c>
      <c r="H85" s="202">
        <v>1753.8</v>
      </c>
      <c r="I85" s="202">
        <v>1713.3</v>
      </c>
      <c r="J85" s="202">
        <v>0</v>
      </c>
      <c r="K85" s="202">
        <v>0</v>
      </c>
      <c r="L85" s="202">
        <v>3928</v>
      </c>
      <c r="M85" s="202">
        <v>0</v>
      </c>
      <c r="N85" s="202">
        <v>605.04999999999995</v>
      </c>
      <c r="O85" s="202">
        <v>2009.6</v>
      </c>
      <c r="P85" s="202">
        <v>2314.7199999999998</v>
      </c>
      <c r="Q85" s="202">
        <v>0</v>
      </c>
      <c r="R85" s="202">
        <v>513.20000000000005</v>
      </c>
      <c r="S85" s="202">
        <v>367.9</v>
      </c>
      <c r="T85" s="202">
        <v>510.8</v>
      </c>
      <c r="U85" s="202">
        <v>180.08</v>
      </c>
      <c r="V85" s="202">
        <v>542.79999999999995</v>
      </c>
      <c r="W85" s="202">
        <v>0</v>
      </c>
      <c r="X85" s="202">
        <v>0</v>
      </c>
      <c r="Y85" s="202">
        <v>281.5</v>
      </c>
      <c r="Z85" s="202">
        <v>350</v>
      </c>
      <c r="AA85" s="202">
        <v>1870.1</v>
      </c>
      <c r="AB85" s="202">
        <v>1156.2</v>
      </c>
      <c r="AC85" s="202">
        <v>0</v>
      </c>
      <c r="AD85" s="202">
        <v>0</v>
      </c>
      <c r="AE85" s="202">
        <v>0</v>
      </c>
      <c r="AF85" s="202">
        <v>0</v>
      </c>
      <c r="AG85" s="202">
        <v>0</v>
      </c>
      <c r="AH85" s="202">
        <v>0</v>
      </c>
      <c r="AI85" s="202">
        <v>1880.4</v>
      </c>
      <c r="AJ85" s="202">
        <v>629.5</v>
      </c>
      <c r="AK85" s="202">
        <v>0</v>
      </c>
      <c r="AL85" s="202">
        <v>589.20000000000005</v>
      </c>
      <c r="AM85" s="202">
        <v>1420.3</v>
      </c>
      <c r="AN85" s="202">
        <v>833.62</v>
      </c>
      <c r="AO85" s="202">
        <v>0</v>
      </c>
      <c r="AP85" s="202">
        <v>0</v>
      </c>
      <c r="AQ85" s="202">
        <v>0</v>
      </c>
      <c r="AR85" s="202">
        <v>0</v>
      </c>
      <c r="AS85" s="202">
        <v>0</v>
      </c>
      <c r="AT85" s="202">
        <v>0</v>
      </c>
      <c r="AU85" s="202">
        <v>426.4</v>
      </c>
      <c r="AV85" s="202">
        <v>0</v>
      </c>
      <c r="AW85" s="295">
        <v>851.88</v>
      </c>
    </row>
    <row r="86" spans="1:49" x14ac:dyDescent="0.35">
      <c r="A86" s="39" t="s">
        <v>358</v>
      </c>
      <c r="B86" s="3" t="s">
        <v>357</v>
      </c>
      <c r="C86" s="231">
        <f t="shared" si="7"/>
        <v>2627.3458695652171</v>
      </c>
      <c r="D86" s="202">
        <v>1919.12</v>
      </c>
      <c r="E86" s="202">
        <v>3925.97</v>
      </c>
      <c r="F86" s="202">
        <v>6317.13</v>
      </c>
      <c r="G86" s="202">
        <v>4216.0600000000004</v>
      </c>
      <c r="H86" s="202">
        <v>6647.86</v>
      </c>
      <c r="I86" s="202">
        <v>1647.54</v>
      </c>
      <c r="J86" s="202">
        <v>780.96</v>
      </c>
      <c r="K86" s="202">
        <v>1139.93</v>
      </c>
      <c r="L86" s="202">
        <v>14641.49</v>
      </c>
      <c r="M86" s="202">
        <v>10935.27</v>
      </c>
      <c r="N86" s="202">
        <v>4377</v>
      </c>
      <c r="O86" s="202">
        <v>4056.48</v>
      </c>
      <c r="P86" s="202">
        <v>2528.52</v>
      </c>
      <c r="Q86" s="202">
        <v>1550</v>
      </c>
      <c r="R86" s="202">
        <v>3253.85</v>
      </c>
      <c r="S86" s="202">
        <v>932.8</v>
      </c>
      <c r="T86" s="202">
        <v>1038.74</v>
      </c>
      <c r="U86" s="202">
        <v>429.26</v>
      </c>
      <c r="V86" s="202">
        <v>6352.28</v>
      </c>
      <c r="W86" s="202">
        <v>0</v>
      </c>
      <c r="X86" s="202">
        <v>7264.69</v>
      </c>
      <c r="Y86" s="202">
        <v>570.69000000000005</v>
      </c>
      <c r="Z86" s="202">
        <v>1301.45</v>
      </c>
      <c r="AA86" s="202">
        <v>5541.86</v>
      </c>
      <c r="AB86" s="202">
        <v>3098.03</v>
      </c>
      <c r="AC86" s="202">
        <v>1250.73</v>
      </c>
      <c r="AD86" s="202">
        <v>0</v>
      </c>
      <c r="AE86" s="202">
        <v>833.32</v>
      </c>
      <c r="AF86" s="202">
        <v>1408.95</v>
      </c>
      <c r="AG86" s="202">
        <v>115.66</v>
      </c>
      <c r="AH86" s="202">
        <v>0</v>
      </c>
      <c r="AI86" s="202">
        <v>1430.14</v>
      </c>
      <c r="AJ86" s="202">
        <v>947.76</v>
      </c>
      <c r="AK86" s="202">
        <v>2561.61</v>
      </c>
      <c r="AL86" s="202">
        <v>3467.36</v>
      </c>
      <c r="AM86" s="202">
        <v>2946.94</v>
      </c>
      <c r="AN86" s="202">
        <v>450.71</v>
      </c>
      <c r="AO86" s="202">
        <v>2055.1799999999998</v>
      </c>
      <c r="AP86" s="202">
        <v>6986.7</v>
      </c>
      <c r="AQ86" s="202">
        <v>0</v>
      </c>
      <c r="AR86" s="202">
        <v>0</v>
      </c>
      <c r="AS86" s="202">
        <v>168.54</v>
      </c>
      <c r="AT86" s="202">
        <v>0</v>
      </c>
      <c r="AU86" s="202">
        <v>168.54</v>
      </c>
      <c r="AV86" s="202">
        <v>353.76</v>
      </c>
      <c r="AW86" s="295">
        <v>1245.03</v>
      </c>
    </row>
    <row r="87" spans="1:49" x14ac:dyDescent="0.35">
      <c r="A87" s="39" t="s">
        <v>359</v>
      </c>
      <c r="B87" s="3" t="s">
        <v>357</v>
      </c>
      <c r="C87" s="231">
        <f t="shared" si="7"/>
        <v>805.35065217391298</v>
      </c>
      <c r="D87" s="202">
        <v>283.70999999999998</v>
      </c>
      <c r="E87" s="202">
        <v>2384.12</v>
      </c>
      <c r="F87" s="202">
        <v>1299.8599999999999</v>
      </c>
      <c r="G87" s="202">
        <v>1140.71</v>
      </c>
      <c r="H87" s="202">
        <v>2190.27</v>
      </c>
      <c r="I87" s="202">
        <v>179.89</v>
      </c>
      <c r="J87" s="202">
        <v>542.70000000000005</v>
      </c>
      <c r="K87" s="202">
        <v>1320.58</v>
      </c>
      <c r="L87" s="202">
        <v>3679.47</v>
      </c>
      <c r="M87" s="202">
        <v>1501.68</v>
      </c>
      <c r="N87" s="202">
        <v>1092.05</v>
      </c>
      <c r="O87" s="202">
        <v>208.08</v>
      </c>
      <c r="P87" s="202">
        <v>4525.3599999999997</v>
      </c>
      <c r="Q87" s="202">
        <v>389.94</v>
      </c>
      <c r="R87" s="202">
        <v>2633.65</v>
      </c>
      <c r="S87" s="202">
        <v>169.97</v>
      </c>
      <c r="T87" s="202">
        <v>637.11</v>
      </c>
      <c r="U87" s="202">
        <v>236.34</v>
      </c>
      <c r="V87" s="202">
        <v>1364.45</v>
      </c>
      <c r="W87" s="202">
        <v>0</v>
      </c>
      <c r="X87" s="202">
        <v>850.25</v>
      </c>
      <c r="Y87" s="202">
        <v>211.12</v>
      </c>
      <c r="Z87" s="202">
        <v>404</v>
      </c>
      <c r="AA87" s="202">
        <v>1197.02</v>
      </c>
      <c r="AB87" s="202">
        <v>1023.17</v>
      </c>
      <c r="AC87" s="202">
        <v>409.55</v>
      </c>
      <c r="AD87" s="202">
        <v>6.14</v>
      </c>
      <c r="AE87" s="202">
        <v>272.39</v>
      </c>
      <c r="AF87" s="202">
        <v>949.82</v>
      </c>
      <c r="AG87" s="202">
        <v>121.64</v>
      </c>
      <c r="AH87" s="202">
        <v>0</v>
      </c>
      <c r="AI87" s="202">
        <v>421.46</v>
      </c>
      <c r="AJ87" s="202">
        <v>388.15</v>
      </c>
      <c r="AK87" s="202">
        <v>51.83</v>
      </c>
      <c r="AL87" s="202">
        <v>828.69</v>
      </c>
      <c r="AM87" s="202">
        <v>907.1</v>
      </c>
      <c r="AN87" s="202">
        <v>137.47</v>
      </c>
      <c r="AO87" s="202">
        <v>697.67</v>
      </c>
      <c r="AP87" s="202">
        <v>1145.44</v>
      </c>
      <c r="AQ87" s="202">
        <v>0</v>
      </c>
      <c r="AR87" s="202">
        <v>0</v>
      </c>
      <c r="AS87" s="202">
        <v>32.39</v>
      </c>
      <c r="AT87" s="202">
        <v>0</v>
      </c>
      <c r="AU87" s="202">
        <v>70.13</v>
      </c>
      <c r="AV87" s="202">
        <v>71.41</v>
      </c>
      <c r="AW87" s="295">
        <v>1069.3499999999999</v>
      </c>
    </row>
    <row r="88" spans="1:49" x14ac:dyDescent="0.35">
      <c r="A88" s="39" t="s">
        <v>360</v>
      </c>
      <c r="B88" s="3" t="s">
        <v>357</v>
      </c>
      <c r="C88" s="231">
        <f t="shared" si="7"/>
        <v>3835.4286666666662</v>
      </c>
      <c r="D88" s="447">
        <v>2835.32</v>
      </c>
      <c r="E88" s="202">
        <v>3482.15</v>
      </c>
      <c r="F88" s="202">
        <v>6057.53</v>
      </c>
      <c r="G88" s="202">
        <v>4568.3</v>
      </c>
      <c r="H88" s="202">
        <v>4135.95</v>
      </c>
      <c r="I88" s="202">
        <v>4732.6000000000004</v>
      </c>
      <c r="J88" s="202">
        <v>3326.91</v>
      </c>
      <c r="K88" s="202">
        <v>3828.97</v>
      </c>
      <c r="L88" s="202">
        <v>3626.55</v>
      </c>
      <c r="M88" s="202" t="s">
        <v>431</v>
      </c>
      <c r="N88" s="202">
        <v>2103.16</v>
      </c>
      <c r="O88" s="202">
        <v>1669.35</v>
      </c>
      <c r="P88" s="447">
        <v>705.4</v>
      </c>
      <c r="Q88" s="202">
        <v>4125.6899999999996</v>
      </c>
      <c r="R88" s="202">
        <v>7443.99</v>
      </c>
      <c r="S88" s="202">
        <v>5724.69</v>
      </c>
      <c r="T88" s="202">
        <v>5624.22</v>
      </c>
      <c r="U88" s="202">
        <v>4926.66</v>
      </c>
      <c r="V88" s="202">
        <v>4583.68</v>
      </c>
      <c r="W88" s="202">
        <v>2165.89</v>
      </c>
      <c r="X88" s="202">
        <v>5642.08</v>
      </c>
      <c r="Y88" s="202">
        <v>6930.9</v>
      </c>
      <c r="Z88" s="202">
        <v>3319.44</v>
      </c>
      <c r="AA88" s="202">
        <v>3165.08</v>
      </c>
      <c r="AB88" s="447">
        <v>6937.2900000000109</v>
      </c>
      <c r="AC88" s="202">
        <v>4033.88</v>
      </c>
      <c r="AD88" s="202">
        <v>5824.72</v>
      </c>
      <c r="AE88" s="202">
        <v>6520.18</v>
      </c>
      <c r="AF88" s="202">
        <v>7017.96</v>
      </c>
      <c r="AG88" s="202">
        <v>2653.36</v>
      </c>
      <c r="AH88" s="202">
        <v>8013.58</v>
      </c>
      <c r="AI88" s="202">
        <v>5941.58</v>
      </c>
      <c r="AJ88" s="202">
        <v>2953.96</v>
      </c>
      <c r="AK88" s="202">
        <v>1199.44</v>
      </c>
      <c r="AL88" s="202">
        <v>6076.2</v>
      </c>
      <c r="AM88" s="202">
        <v>384.18</v>
      </c>
      <c r="AN88" s="447">
        <v>4824.38</v>
      </c>
      <c r="AO88" s="202">
        <v>1450.58</v>
      </c>
      <c r="AP88" s="202">
        <v>2206.12</v>
      </c>
      <c r="AQ88" s="202">
        <v>3386.52</v>
      </c>
      <c r="AR88" s="202">
        <v>1846.94</v>
      </c>
      <c r="AS88" s="202">
        <v>1532.91</v>
      </c>
      <c r="AT88" s="202">
        <v>373.37</v>
      </c>
      <c r="AU88" s="202">
        <v>2348.54</v>
      </c>
      <c r="AV88" s="202">
        <v>876.21</v>
      </c>
      <c r="AW88" s="295">
        <v>1467.88</v>
      </c>
    </row>
    <row r="89" spans="1:49" x14ac:dyDescent="0.35">
      <c r="A89" s="39" t="s">
        <v>361</v>
      </c>
      <c r="B89" s="3" t="s">
        <v>357</v>
      </c>
      <c r="C89" s="231">
        <f t="shared" si="7"/>
        <v>10732.434782608696</v>
      </c>
      <c r="D89" s="446">
        <v>10986.5</v>
      </c>
      <c r="E89" s="202">
        <v>12103</v>
      </c>
      <c r="F89" s="202">
        <v>13236</v>
      </c>
      <c r="G89" s="202">
        <v>12134.25</v>
      </c>
      <c r="H89" s="202">
        <v>13684</v>
      </c>
      <c r="I89" s="202">
        <v>12479.5</v>
      </c>
      <c r="J89" s="202">
        <v>11638.5</v>
      </c>
      <c r="K89" s="202">
        <v>12261.25</v>
      </c>
      <c r="L89" s="202">
        <v>11006.25</v>
      </c>
      <c r="M89" s="202">
        <v>11894</v>
      </c>
      <c r="N89" s="202">
        <v>11004.75</v>
      </c>
      <c r="O89" s="202">
        <v>10752.25</v>
      </c>
      <c r="P89" s="446">
        <v>12454.5</v>
      </c>
      <c r="Q89" s="202">
        <v>10018</v>
      </c>
      <c r="R89" s="202">
        <v>11160</v>
      </c>
      <c r="S89" s="202">
        <v>11387.75</v>
      </c>
      <c r="T89" s="202">
        <v>11372.5</v>
      </c>
      <c r="U89" s="202">
        <v>10800.5</v>
      </c>
      <c r="V89" s="202">
        <v>9950.5</v>
      </c>
      <c r="W89" s="202">
        <v>10747.75</v>
      </c>
      <c r="X89" s="202">
        <v>9948</v>
      </c>
      <c r="Y89" s="202">
        <v>12632</v>
      </c>
      <c r="Z89" s="202">
        <v>10490.5</v>
      </c>
      <c r="AA89" s="202">
        <v>10804</v>
      </c>
      <c r="AB89" s="446">
        <v>13766</v>
      </c>
      <c r="AC89" s="202">
        <v>12995.75</v>
      </c>
      <c r="AD89" s="202">
        <v>14006.75</v>
      </c>
      <c r="AE89" s="202">
        <v>13120</v>
      </c>
      <c r="AF89" s="202">
        <v>12889</v>
      </c>
      <c r="AG89" s="202">
        <v>11970.75</v>
      </c>
      <c r="AH89" s="202">
        <v>13264</v>
      </c>
      <c r="AI89" s="202">
        <v>12624.5</v>
      </c>
      <c r="AJ89" s="202">
        <v>11654</v>
      </c>
      <c r="AK89" s="202">
        <v>12085.5</v>
      </c>
      <c r="AL89" s="202">
        <v>10929</v>
      </c>
      <c r="AM89" s="202">
        <v>11382.25</v>
      </c>
      <c r="AN89" s="446">
        <v>11323.5</v>
      </c>
      <c r="AO89" s="202">
        <v>11374.75</v>
      </c>
      <c r="AP89" s="202">
        <v>12104.75</v>
      </c>
      <c r="AQ89" s="202">
        <v>10057.5</v>
      </c>
      <c r="AR89" s="202">
        <v>4953</v>
      </c>
      <c r="AS89" s="202">
        <v>3132</v>
      </c>
      <c r="AT89" s="202">
        <v>2805.5</v>
      </c>
      <c r="AU89" s="202">
        <v>3135</v>
      </c>
      <c r="AV89" s="202">
        <v>4262.5</v>
      </c>
      <c r="AW89" s="295">
        <v>4909.75</v>
      </c>
    </row>
    <row r="90" spans="1:49" x14ac:dyDescent="0.35">
      <c r="A90" s="39" t="s">
        <v>362</v>
      </c>
      <c r="B90" s="3" t="s">
        <v>357</v>
      </c>
      <c r="C90" s="231">
        <f t="shared" si="7"/>
        <v>535.01152173913044</v>
      </c>
      <c r="D90" s="202">
        <v>415.86</v>
      </c>
      <c r="E90" s="202">
        <v>1085.54</v>
      </c>
      <c r="F90" s="202">
        <v>656.09</v>
      </c>
      <c r="G90" s="202">
        <v>302.70999999999998</v>
      </c>
      <c r="H90" s="202">
        <v>623.28</v>
      </c>
      <c r="I90" s="202">
        <v>475.52</v>
      </c>
      <c r="J90" s="202">
        <v>600</v>
      </c>
      <c r="K90" s="202">
        <v>387.33</v>
      </c>
      <c r="L90" s="202">
        <v>2518.7800000000002</v>
      </c>
      <c r="M90" s="202">
        <v>501.31</v>
      </c>
      <c r="N90" s="202">
        <v>360.7</v>
      </c>
      <c r="O90" s="202">
        <v>395.12</v>
      </c>
      <c r="P90" s="202">
        <v>1766.34</v>
      </c>
      <c r="Q90" s="202">
        <v>189.08</v>
      </c>
      <c r="R90" s="202">
        <v>324.41000000000003</v>
      </c>
      <c r="S90" s="202">
        <v>793.05</v>
      </c>
      <c r="T90" s="202">
        <v>441.76</v>
      </c>
      <c r="U90" s="202">
        <v>265.82</v>
      </c>
      <c r="V90" s="202">
        <v>1658.89</v>
      </c>
      <c r="W90" s="202">
        <v>91.28</v>
      </c>
      <c r="X90" s="202">
        <v>584.36</v>
      </c>
      <c r="Y90" s="202">
        <v>1585.17</v>
      </c>
      <c r="Z90" s="202">
        <v>381.5</v>
      </c>
      <c r="AA90" s="202">
        <v>643.16</v>
      </c>
      <c r="AB90" s="202">
        <v>1123.05</v>
      </c>
      <c r="AC90" s="202">
        <v>719.34</v>
      </c>
      <c r="AD90" s="202">
        <v>239.56</v>
      </c>
      <c r="AE90" s="202">
        <v>0</v>
      </c>
      <c r="AF90" s="202">
        <v>883.28</v>
      </c>
      <c r="AG90" s="202">
        <v>270.56</v>
      </c>
      <c r="AH90" s="202">
        <v>78.48</v>
      </c>
      <c r="AI90" s="202">
        <v>155.51</v>
      </c>
      <c r="AJ90" s="202">
        <v>475.23</v>
      </c>
      <c r="AK90" s="202">
        <v>61.24</v>
      </c>
      <c r="AL90" s="202">
        <v>481.75</v>
      </c>
      <c r="AM90" s="202">
        <v>840.01</v>
      </c>
      <c r="AN90" s="202">
        <v>419.24</v>
      </c>
      <c r="AO90" s="202">
        <v>426.07</v>
      </c>
      <c r="AP90" s="202">
        <v>637</v>
      </c>
      <c r="AQ90" s="202">
        <v>0</v>
      </c>
      <c r="AR90" s="202">
        <v>0</v>
      </c>
      <c r="AS90" s="202">
        <v>109.2</v>
      </c>
      <c r="AT90" s="202">
        <v>0</v>
      </c>
      <c r="AU90" s="202">
        <v>22.86</v>
      </c>
      <c r="AV90" s="202">
        <v>105.84</v>
      </c>
      <c r="AW90" s="295">
        <v>515.25</v>
      </c>
    </row>
    <row r="91" spans="1:49" x14ac:dyDescent="0.35">
      <c r="A91" s="39" t="s">
        <v>363</v>
      </c>
      <c r="B91" s="3" t="s">
        <v>357</v>
      </c>
      <c r="C91" s="231">
        <f t="shared" si="7"/>
        <v>2062.3534782608695</v>
      </c>
      <c r="D91" s="202">
        <v>0</v>
      </c>
      <c r="E91" s="202">
        <v>0</v>
      </c>
      <c r="F91" s="202">
        <v>0</v>
      </c>
      <c r="G91" s="202">
        <v>11950</v>
      </c>
      <c r="H91" s="202">
        <v>0</v>
      </c>
      <c r="I91" s="202">
        <v>0</v>
      </c>
      <c r="J91" s="202">
        <v>0</v>
      </c>
      <c r="K91" s="202">
        <v>0</v>
      </c>
      <c r="L91" s="202">
        <v>11550</v>
      </c>
      <c r="M91" s="202">
        <v>0</v>
      </c>
      <c r="N91" s="202">
        <v>211</v>
      </c>
      <c r="O91" s="202">
        <v>0</v>
      </c>
      <c r="P91" s="202">
        <v>0</v>
      </c>
      <c r="Q91" s="202">
        <v>7950</v>
      </c>
      <c r="R91" s="202">
        <v>3600</v>
      </c>
      <c r="S91" s="202">
        <v>12500</v>
      </c>
      <c r="T91" s="202">
        <v>1265</v>
      </c>
      <c r="U91" s="202">
        <v>7709.74</v>
      </c>
      <c r="V91" s="202">
        <v>0</v>
      </c>
      <c r="W91" s="202">
        <v>28700</v>
      </c>
      <c r="X91" s="202">
        <v>0</v>
      </c>
      <c r="Y91" s="202">
        <v>0</v>
      </c>
      <c r="Z91" s="202">
        <v>0</v>
      </c>
      <c r="AA91" s="202">
        <v>0</v>
      </c>
      <c r="AB91" s="202">
        <v>0</v>
      </c>
      <c r="AC91" s="202">
        <v>1276.6199999999999</v>
      </c>
      <c r="AD91" s="202">
        <v>2080</v>
      </c>
      <c r="AE91" s="202">
        <v>1165.8</v>
      </c>
      <c r="AF91" s="202">
        <v>951.5</v>
      </c>
      <c r="AG91" s="202">
        <v>0</v>
      </c>
      <c r="AH91" s="202">
        <v>1141.0999999999999</v>
      </c>
      <c r="AI91" s="202">
        <v>0</v>
      </c>
      <c r="AJ91" s="202">
        <v>0</v>
      </c>
      <c r="AK91" s="202">
        <v>0</v>
      </c>
      <c r="AL91" s="202">
        <v>0</v>
      </c>
      <c r="AM91" s="202">
        <v>0</v>
      </c>
      <c r="AN91" s="202">
        <v>0</v>
      </c>
      <c r="AO91" s="202">
        <v>0</v>
      </c>
      <c r="AP91" s="202">
        <v>0</v>
      </c>
      <c r="AQ91" s="202">
        <v>908.28</v>
      </c>
      <c r="AR91" s="202">
        <v>0</v>
      </c>
      <c r="AS91" s="202">
        <v>0</v>
      </c>
      <c r="AT91" s="202">
        <v>1909.22</v>
      </c>
      <c r="AU91" s="202">
        <v>0</v>
      </c>
      <c r="AV91" s="202">
        <v>0</v>
      </c>
      <c r="AW91" s="295">
        <v>0</v>
      </c>
    </row>
    <row r="92" spans="1:49" s="51" customFormat="1" ht="15" thickBot="1" x14ac:dyDescent="0.4">
      <c r="A92" s="573" t="s">
        <v>170</v>
      </c>
      <c r="B92" s="574"/>
      <c r="C92" s="207">
        <f>AVERAGE(D92:AW92)</f>
        <v>21198.779347826086</v>
      </c>
      <c r="D92" s="281">
        <f t="shared" ref="D92:AW92" si="8">SUM(D85:D91)</f>
        <v>20141.29</v>
      </c>
      <c r="E92" s="281">
        <f t="shared" si="8"/>
        <v>26026.379999999997</v>
      </c>
      <c r="F92" s="281">
        <f t="shared" si="8"/>
        <v>27566.61</v>
      </c>
      <c r="G92" s="281">
        <f t="shared" si="8"/>
        <v>34312.03</v>
      </c>
      <c r="H92" s="281">
        <f t="shared" si="8"/>
        <v>29035.16</v>
      </c>
      <c r="I92" s="281">
        <f t="shared" si="8"/>
        <v>21228.350000000002</v>
      </c>
      <c r="J92" s="281">
        <f t="shared" si="8"/>
        <v>16889.07</v>
      </c>
      <c r="K92" s="281">
        <f t="shared" si="8"/>
        <v>18938.060000000001</v>
      </c>
      <c r="L92" s="281">
        <f t="shared" si="8"/>
        <v>50950.539999999994</v>
      </c>
      <c r="M92" s="281">
        <f t="shared" si="8"/>
        <v>24832.260000000002</v>
      </c>
      <c r="N92" s="281">
        <f t="shared" si="8"/>
        <v>19753.710000000003</v>
      </c>
      <c r="O92" s="281">
        <f t="shared" si="8"/>
        <v>19090.88</v>
      </c>
      <c r="P92" s="281">
        <f t="shared" si="8"/>
        <v>24294.84</v>
      </c>
      <c r="Q92" s="281">
        <f t="shared" si="8"/>
        <v>24222.71</v>
      </c>
      <c r="R92" s="281">
        <f t="shared" si="8"/>
        <v>28929.100000000002</v>
      </c>
      <c r="S92" s="281">
        <f t="shared" si="8"/>
        <v>31876.16</v>
      </c>
      <c r="T92" s="281">
        <f t="shared" si="8"/>
        <v>20890.13</v>
      </c>
      <c r="U92" s="281">
        <f t="shared" si="8"/>
        <v>24548.400000000001</v>
      </c>
      <c r="V92" s="281">
        <f t="shared" si="8"/>
        <v>24452.6</v>
      </c>
      <c r="W92" s="281">
        <f t="shared" si="8"/>
        <v>41704.92</v>
      </c>
      <c r="X92" s="281">
        <f t="shared" si="8"/>
        <v>24289.38</v>
      </c>
      <c r="Y92" s="281">
        <f t="shared" si="8"/>
        <v>22211.379999999997</v>
      </c>
      <c r="Z92" s="281">
        <f t="shared" si="8"/>
        <v>16246.89</v>
      </c>
      <c r="AA92" s="281">
        <f t="shared" si="8"/>
        <v>23221.219999999998</v>
      </c>
      <c r="AB92" s="281">
        <f t="shared" si="8"/>
        <v>27103.740000000009</v>
      </c>
      <c r="AC92" s="281">
        <f t="shared" si="8"/>
        <v>20685.87</v>
      </c>
      <c r="AD92" s="281">
        <f t="shared" si="8"/>
        <v>22157.170000000002</v>
      </c>
      <c r="AE92" s="281">
        <f t="shared" si="8"/>
        <v>21911.69</v>
      </c>
      <c r="AF92" s="281">
        <f t="shared" si="8"/>
        <v>24100.51</v>
      </c>
      <c r="AG92" s="281">
        <f t="shared" si="8"/>
        <v>15131.97</v>
      </c>
      <c r="AH92" s="281">
        <f t="shared" si="8"/>
        <v>22497.16</v>
      </c>
      <c r="AI92" s="281">
        <f t="shared" si="8"/>
        <v>22453.59</v>
      </c>
      <c r="AJ92" s="281">
        <f t="shared" si="8"/>
        <v>17048.599999999999</v>
      </c>
      <c r="AK92" s="281">
        <f t="shared" si="8"/>
        <v>15959.62</v>
      </c>
      <c r="AL92" s="281">
        <f t="shared" si="8"/>
        <v>22372.2</v>
      </c>
      <c r="AM92" s="281">
        <f t="shared" si="8"/>
        <v>17880.78</v>
      </c>
      <c r="AN92" s="281">
        <f t="shared" si="8"/>
        <v>17988.920000000002</v>
      </c>
      <c r="AO92" s="281">
        <f t="shared" si="8"/>
        <v>16004.25</v>
      </c>
      <c r="AP92" s="281">
        <f t="shared" si="8"/>
        <v>23080.01</v>
      </c>
      <c r="AQ92" s="281">
        <f t="shared" si="8"/>
        <v>14352.300000000001</v>
      </c>
      <c r="AR92" s="281">
        <f t="shared" si="8"/>
        <v>6799.9400000000005</v>
      </c>
      <c r="AS92" s="281">
        <f t="shared" si="8"/>
        <v>4975.04</v>
      </c>
      <c r="AT92" s="281">
        <f t="shared" si="8"/>
        <v>5088.09</v>
      </c>
      <c r="AU92" s="281">
        <f t="shared" si="8"/>
        <v>6171.4699999999993</v>
      </c>
      <c r="AV92" s="281">
        <f t="shared" si="8"/>
        <v>5669.72</v>
      </c>
      <c r="AW92" s="207">
        <f t="shared" si="8"/>
        <v>10059.14</v>
      </c>
    </row>
    <row r="93" spans="1:49" x14ac:dyDescent="0.35">
      <c r="A93" s="31"/>
      <c r="B93" s="19"/>
      <c r="C93" s="19"/>
      <c r="D93" s="35"/>
      <c r="E93" s="35"/>
      <c r="F93" s="35"/>
      <c r="G93" s="35"/>
      <c r="H93" s="35"/>
      <c r="I93" s="35"/>
      <c r="J93" s="35"/>
      <c r="K93" s="35"/>
      <c r="L93" s="35"/>
      <c r="M93" s="35"/>
      <c r="N93" s="35"/>
      <c r="O93" s="35"/>
      <c r="P93" s="36"/>
      <c r="Q93" s="36"/>
      <c r="R93" s="36"/>
      <c r="S93" s="36"/>
      <c r="T93" s="36"/>
      <c r="U93" s="36"/>
      <c r="V93" s="36"/>
      <c r="W93" s="36"/>
      <c r="X93" s="36"/>
      <c r="Y93" s="36"/>
      <c r="Z93" s="36"/>
      <c r="AA93" s="36"/>
      <c r="AB93" s="37"/>
      <c r="AC93" s="37"/>
      <c r="AD93" s="37"/>
      <c r="AE93" s="37"/>
      <c r="AF93" s="37"/>
      <c r="AG93" s="37"/>
      <c r="AH93" s="37"/>
      <c r="AI93" s="37"/>
      <c r="AJ93" s="37"/>
      <c r="AK93" s="37"/>
      <c r="AL93" s="37"/>
      <c r="AM93" s="37"/>
      <c r="AN93" s="36"/>
      <c r="AO93" s="36"/>
      <c r="AP93" s="36"/>
      <c r="AQ93" s="36"/>
      <c r="AR93" s="34"/>
      <c r="AS93" s="34"/>
      <c r="AT93" s="34"/>
    </row>
    <row r="94" spans="1:49" x14ac:dyDescent="0.35">
      <c r="A94" s="74" t="s">
        <v>139</v>
      </c>
      <c r="B94" s="19"/>
      <c r="C94" s="19"/>
      <c r="D94" s="35"/>
      <c r="E94" s="35"/>
      <c r="F94" s="35"/>
      <c r="G94" s="35"/>
      <c r="H94" s="35"/>
      <c r="I94" s="35"/>
      <c r="J94" s="35"/>
      <c r="K94" s="35"/>
      <c r="L94" s="35"/>
      <c r="M94" s="35"/>
      <c r="N94" s="35"/>
      <c r="O94" s="35"/>
      <c r="P94" s="36"/>
      <c r="Q94" s="36"/>
      <c r="R94" s="36"/>
      <c r="S94" s="36"/>
      <c r="T94" s="36"/>
      <c r="U94" s="36"/>
      <c r="V94" s="36"/>
      <c r="W94" s="36"/>
      <c r="X94" s="36"/>
      <c r="Y94" s="36"/>
      <c r="Z94" s="36"/>
      <c r="AA94" s="36"/>
      <c r="AB94" s="37"/>
      <c r="AC94" s="37"/>
      <c r="AD94" s="37"/>
      <c r="AE94" s="37"/>
      <c r="AF94" s="37"/>
      <c r="AG94" s="37"/>
      <c r="AH94" s="37"/>
      <c r="AI94" s="37"/>
      <c r="AJ94" s="37"/>
      <c r="AK94" s="37"/>
      <c r="AL94" s="37"/>
      <c r="AM94" s="37"/>
      <c r="AN94" s="36"/>
      <c r="AO94" s="36"/>
      <c r="AP94" s="36"/>
      <c r="AQ94" s="36"/>
      <c r="AR94" s="34"/>
      <c r="AS94" s="34"/>
      <c r="AT94" s="34"/>
    </row>
    <row r="95" spans="1:49" x14ac:dyDescent="0.35">
      <c r="A95" s="11"/>
    </row>
    <row r="96" spans="1:49" ht="21" customHeight="1" x14ac:dyDescent="0.35">
      <c r="A96" s="456" t="s">
        <v>171</v>
      </c>
      <c r="B96" s="456" t="s">
        <v>160</v>
      </c>
      <c r="C96" s="456" t="s">
        <v>153</v>
      </c>
      <c r="D96" s="14">
        <v>42736</v>
      </c>
      <c r="E96" s="14">
        <v>42767</v>
      </c>
      <c r="F96" s="14">
        <v>42795</v>
      </c>
      <c r="G96" s="14">
        <v>42826</v>
      </c>
      <c r="H96" s="14">
        <v>42856</v>
      </c>
      <c r="I96" s="14">
        <v>42887</v>
      </c>
      <c r="J96" s="14">
        <v>42917</v>
      </c>
      <c r="K96" s="14">
        <v>42948</v>
      </c>
      <c r="L96" s="14">
        <v>42979</v>
      </c>
      <c r="M96" s="14">
        <v>43009</v>
      </c>
      <c r="N96" s="14">
        <v>43040</v>
      </c>
      <c r="O96" s="14">
        <v>43070</v>
      </c>
      <c r="P96" s="14">
        <v>43101</v>
      </c>
      <c r="Q96" s="14">
        <v>43132</v>
      </c>
      <c r="R96" s="14">
        <v>43160</v>
      </c>
      <c r="S96" s="14">
        <v>43191</v>
      </c>
      <c r="T96" s="14">
        <v>43221</v>
      </c>
      <c r="U96" s="14">
        <v>43252</v>
      </c>
      <c r="V96" s="14">
        <v>43282</v>
      </c>
      <c r="W96" s="14">
        <v>43313</v>
      </c>
      <c r="X96" s="14">
        <v>43344</v>
      </c>
      <c r="Y96" s="14">
        <v>43374</v>
      </c>
      <c r="Z96" s="14">
        <v>43405</v>
      </c>
      <c r="AA96" s="14">
        <v>43435</v>
      </c>
      <c r="AB96" s="14">
        <v>43466</v>
      </c>
      <c r="AC96" s="14">
        <v>43497</v>
      </c>
      <c r="AD96" s="14">
        <v>43525</v>
      </c>
      <c r="AE96" s="14">
        <v>43556</v>
      </c>
      <c r="AF96" s="14">
        <v>43586</v>
      </c>
      <c r="AG96" s="14">
        <v>43617</v>
      </c>
      <c r="AH96" s="14">
        <v>43647</v>
      </c>
      <c r="AI96" s="14">
        <v>43678</v>
      </c>
      <c r="AJ96" s="14">
        <v>43709</v>
      </c>
      <c r="AK96" s="14">
        <v>43739</v>
      </c>
      <c r="AL96" s="14">
        <v>43770</v>
      </c>
      <c r="AM96" s="14">
        <v>43800</v>
      </c>
      <c r="AN96" s="14">
        <v>43831</v>
      </c>
      <c r="AO96" s="14">
        <v>43862</v>
      </c>
      <c r="AP96" s="14">
        <v>43891</v>
      </c>
      <c r="AQ96" s="14">
        <v>43922</v>
      </c>
      <c r="AR96" s="14">
        <v>43952</v>
      </c>
      <c r="AS96" s="14">
        <v>43983</v>
      </c>
      <c r="AT96" s="14">
        <v>44013</v>
      </c>
      <c r="AU96" s="14">
        <v>44044</v>
      </c>
      <c r="AV96" s="14">
        <v>44075</v>
      </c>
      <c r="AW96" s="15">
        <v>44105</v>
      </c>
    </row>
    <row r="97" spans="1:49" s="34" customFormat="1" x14ac:dyDescent="0.35">
      <c r="A97" s="38" t="s">
        <v>364</v>
      </c>
      <c r="B97" s="40" t="s">
        <v>365</v>
      </c>
      <c r="C97" s="145">
        <v>0</v>
      </c>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3"/>
      <c r="AS97" s="3"/>
      <c r="AT97" s="3"/>
      <c r="AU97" s="28"/>
      <c r="AV97" s="28"/>
      <c r="AW97" s="28"/>
    </row>
    <row r="98" spans="1:49" x14ac:dyDescent="0.35">
      <c r="A98" s="13" t="s">
        <v>364</v>
      </c>
      <c r="B98" s="23" t="s">
        <v>172</v>
      </c>
      <c r="C98" s="102">
        <v>0</v>
      </c>
      <c r="D98" s="4"/>
      <c r="E98" s="4"/>
      <c r="F98" s="4"/>
      <c r="G98" s="4"/>
      <c r="H98" s="4"/>
      <c r="I98" s="4"/>
      <c r="J98" s="4"/>
      <c r="K98" s="3"/>
      <c r="L98" s="3"/>
      <c r="M98" s="4"/>
      <c r="N98" s="4"/>
      <c r="O98" s="3"/>
      <c r="P98" s="3"/>
      <c r="Q98" s="3"/>
      <c r="R98" s="3"/>
      <c r="S98" s="3"/>
      <c r="T98" s="3"/>
      <c r="U98" s="4"/>
      <c r="V98" s="4"/>
      <c r="W98" s="4"/>
      <c r="X98" s="4"/>
      <c r="Y98" s="4"/>
      <c r="Z98" s="3"/>
      <c r="AA98" s="4"/>
      <c r="AB98" s="4"/>
      <c r="AC98" s="3"/>
      <c r="AD98" s="3"/>
      <c r="AE98" s="4"/>
      <c r="AF98" s="4"/>
      <c r="AG98" s="4"/>
      <c r="AH98" s="4"/>
      <c r="AI98" s="4"/>
      <c r="AJ98" s="4"/>
      <c r="AK98" s="4"/>
      <c r="AL98" s="4"/>
      <c r="AM98" s="4"/>
      <c r="AN98" s="4"/>
      <c r="AO98" s="4"/>
      <c r="AP98" s="4"/>
      <c r="AQ98" s="3"/>
      <c r="AR98" s="3"/>
      <c r="AS98" s="3"/>
      <c r="AT98" s="3"/>
      <c r="AU98" s="3"/>
      <c r="AV98" s="3"/>
      <c r="AW98" s="3"/>
    </row>
    <row r="99" spans="1:49" x14ac:dyDescent="0.35">
      <c r="A99" s="13" t="s">
        <v>364</v>
      </c>
      <c r="B99" s="23" t="s">
        <v>173</v>
      </c>
      <c r="C99" s="102">
        <v>0</v>
      </c>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row>
    <row r="100" spans="1:49" s="34" customFormat="1" x14ac:dyDescent="0.35">
      <c r="A100" s="38"/>
      <c r="B100" s="40"/>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3"/>
      <c r="AS100" s="3"/>
      <c r="AT100" s="3"/>
      <c r="AU100" s="28"/>
      <c r="AV100" s="28"/>
      <c r="AW100" s="28"/>
    </row>
    <row r="101" spans="1:49" s="34" customFormat="1" x14ac:dyDescent="0.35">
      <c r="A101" s="38" t="s">
        <v>366</v>
      </c>
      <c r="B101" s="40" t="s">
        <v>365</v>
      </c>
      <c r="C101" s="145">
        <v>0</v>
      </c>
      <c r="D101" s="3"/>
      <c r="E101" s="3"/>
      <c r="F101" s="3"/>
      <c r="G101" s="3"/>
      <c r="H101" s="3"/>
      <c r="I101" s="3"/>
      <c r="J101" s="3"/>
      <c r="K101" s="3"/>
      <c r="L101" s="3"/>
      <c r="M101" s="3"/>
      <c r="N101" s="3"/>
      <c r="O101" s="3"/>
      <c r="P101" s="3"/>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3"/>
      <c r="AS101" s="3"/>
      <c r="AT101" s="3"/>
      <c r="AU101" s="3"/>
      <c r="AV101" s="28"/>
      <c r="AW101" s="28"/>
    </row>
    <row r="102" spans="1:49" x14ac:dyDescent="0.35">
      <c r="A102" s="13" t="s">
        <v>366</v>
      </c>
      <c r="B102" s="23" t="s">
        <v>172</v>
      </c>
      <c r="C102" s="102">
        <v>0</v>
      </c>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row>
    <row r="103" spans="1:49" x14ac:dyDescent="0.35">
      <c r="A103" s="13" t="s">
        <v>366</v>
      </c>
      <c r="B103" s="23" t="s">
        <v>173</v>
      </c>
      <c r="C103" s="102">
        <v>0</v>
      </c>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row>
    <row r="104" spans="1:49" s="34" customFormat="1" x14ac:dyDescent="0.35">
      <c r="A104" s="38"/>
      <c r="B104" s="40"/>
      <c r="C104" s="3"/>
      <c r="D104" s="3"/>
      <c r="E104" s="3"/>
      <c r="F104" s="3"/>
      <c r="G104" s="3"/>
      <c r="H104" s="3"/>
      <c r="I104" s="3"/>
      <c r="J104" s="3"/>
      <c r="K104" s="3"/>
      <c r="L104" s="3"/>
      <c r="M104" s="3"/>
      <c r="N104" s="3"/>
      <c r="O104" s="3"/>
      <c r="P104" s="3"/>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3"/>
      <c r="AS104" s="3"/>
      <c r="AT104" s="3"/>
      <c r="AU104" s="3"/>
      <c r="AV104" s="28"/>
      <c r="AW104" s="28"/>
    </row>
    <row r="105" spans="1:49" s="34" customFormat="1" x14ac:dyDescent="0.35">
      <c r="A105" s="38" t="s">
        <v>367</v>
      </c>
      <c r="B105" s="40" t="s">
        <v>365</v>
      </c>
      <c r="C105" s="145">
        <v>0</v>
      </c>
      <c r="D105" s="28"/>
      <c r="E105" s="28"/>
      <c r="F105" s="28"/>
      <c r="G105" s="28"/>
      <c r="H105" s="28"/>
      <c r="I105" s="28"/>
      <c r="J105" s="28"/>
      <c r="K105" s="28"/>
      <c r="L105" s="28"/>
      <c r="M105" s="28"/>
      <c r="N105" s="28"/>
      <c r="O105" s="28"/>
      <c r="P105" s="28"/>
      <c r="Q105" s="28"/>
      <c r="R105" s="28"/>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row>
    <row r="106" spans="1:49" x14ac:dyDescent="0.35">
      <c r="A106" s="13" t="s">
        <v>367</v>
      </c>
      <c r="B106" s="23" t="s">
        <v>172</v>
      </c>
      <c r="C106" s="102">
        <v>0</v>
      </c>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row>
    <row r="107" spans="1:49" x14ac:dyDescent="0.35">
      <c r="A107" s="13" t="s">
        <v>367</v>
      </c>
      <c r="B107" s="23" t="s">
        <v>173</v>
      </c>
      <c r="C107" s="102">
        <v>0</v>
      </c>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row>
    <row r="108" spans="1:49" s="34" customFormat="1" x14ac:dyDescent="0.35">
      <c r="A108" s="38"/>
      <c r="B108" s="40"/>
      <c r="C108" s="28"/>
      <c r="D108" s="28"/>
      <c r="E108" s="28"/>
      <c r="F108" s="28"/>
      <c r="G108" s="28"/>
      <c r="H108" s="28"/>
      <c r="I108" s="28"/>
      <c r="J108" s="28"/>
      <c r="K108" s="28"/>
      <c r="L108" s="28"/>
      <c r="M108" s="28"/>
      <c r="N108" s="28"/>
      <c r="O108" s="28"/>
      <c r="P108" s="28"/>
      <c r="Q108" s="28"/>
      <c r="R108" s="28"/>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s="34" customFormat="1" x14ac:dyDescent="0.35">
      <c r="A109" s="40" t="s">
        <v>368</v>
      </c>
      <c r="B109" s="40" t="s">
        <v>365</v>
      </c>
      <c r="C109" s="145">
        <v>0</v>
      </c>
      <c r="D109" s="28"/>
      <c r="E109" s="28"/>
      <c r="F109" s="28"/>
      <c r="G109" s="28"/>
      <c r="H109" s="28"/>
      <c r="I109" s="28"/>
      <c r="J109" s="28"/>
      <c r="K109" s="28"/>
      <c r="L109" s="28"/>
      <c r="M109" s="28"/>
      <c r="N109" s="28"/>
      <c r="O109" s="28"/>
      <c r="P109" s="28"/>
      <c r="Q109" s="28"/>
      <c r="R109" s="28"/>
      <c r="S109" s="28"/>
      <c r="T109" s="28"/>
      <c r="U109" s="28"/>
      <c r="V109" s="28"/>
      <c r="W109" s="28"/>
      <c r="X109" s="3"/>
      <c r="Y109" s="3"/>
      <c r="Z109" s="3"/>
      <c r="AA109" s="3"/>
      <c r="AB109" s="3"/>
      <c r="AC109" s="28"/>
      <c r="AD109" s="28"/>
      <c r="AE109" s="3"/>
      <c r="AF109" s="3"/>
      <c r="AG109" s="28"/>
      <c r="AH109" s="3"/>
      <c r="AI109" s="3"/>
      <c r="AJ109" s="3"/>
      <c r="AK109" s="28"/>
      <c r="AL109" s="3"/>
      <c r="AM109" s="3"/>
      <c r="AN109" s="3"/>
      <c r="AO109" s="3"/>
      <c r="AP109" s="3"/>
      <c r="AQ109" s="3"/>
      <c r="AR109" s="3"/>
      <c r="AS109" s="3"/>
      <c r="AT109" s="3"/>
      <c r="AU109" s="3"/>
      <c r="AV109" s="3"/>
      <c r="AW109" s="28"/>
    </row>
    <row r="110" spans="1:49" x14ac:dyDescent="0.35">
      <c r="A110" s="40" t="s">
        <v>368</v>
      </c>
      <c r="B110" s="23" t="s">
        <v>172</v>
      </c>
      <c r="C110" s="102">
        <v>0</v>
      </c>
      <c r="D110" s="3"/>
      <c r="E110" s="4"/>
      <c r="F110" s="4"/>
      <c r="G110" s="3"/>
      <c r="H110" s="3"/>
      <c r="I110" s="3"/>
      <c r="J110" s="3"/>
      <c r="K110" s="3"/>
      <c r="L110" s="3"/>
      <c r="M110" s="4"/>
      <c r="N110" s="3"/>
      <c r="O110" s="4"/>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row>
    <row r="111" spans="1:49" x14ac:dyDescent="0.35">
      <c r="A111" s="40" t="s">
        <v>368</v>
      </c>
      <c r="B111" s="23" t="s">
        <v>173</v>
      </c>
      <c r="C111" s="102">
        <v>0</v>
      </c>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row>
    <row r="112" spans="1:49" s="101" customFormat="1" x14ac:dyDescent="0.35">
      <c r="A112" s="575" t="s">
        <v>175</v>
      </c>
      <c r="B112" s="576" t="s">
        <v>175</v>
      </c>
      <c r="C112" s="72"/>
      <c r="D112" s="72">
        <f>D109+D105+D101+D97</f>
        <v>0</v>
      </c>
      <c r="E112" s="72">
        <f t="shared" ref="E112:AW112" si="9">E109+E105+E101+E97</f>
        <v>0</v>
      </c>
      <c r="F112" s="72">
        <f t="shared" si="9"/>
        <v>0</v>
      </c>
      <c r="G112" s="72">
        <f t="shared" si="9"/>
        <v>0</v>
      </c>
      <c r="H112" s="72">
        <f t="shared" si="9"/>
        <v>0</v>
      </c>
      <c r="I112" s="72">
        <f t="shared" si="9"/>
        <v>0</v>
      </c>
      <c r="J112" s="72">
        <f t="shared" si="9"/>
        <v>0</v>
      </c>
      <c r="K112" s="72">
        <f t="shared" si="9"/>
        <v>0</v>
      </c>
      <c r="L112" s="72">
        <f t="shared" si="9"/>
        <v>0</v>
      </c>
      <c r="M112" s="72">
        <f t="shared" si="9"/>
        <v>0</v>
      </c>
      <c r="N112" s="72">
        <f t="shared" si="9"/>
        <v>0</v>
      </c>
      <c r="O112" s="72">
        <f t="shared" si="9"/>
        <v>0</v>
      </c>
      <c r="P112" s="72">
        <f t="shared" si="9"/>
        <v>0</v>
      </c>
      <c r="Q112" s="72">
        <f t="shared" si="9"/>
        <v>0</v>
      </c>
      <c r="R112" s="72">
        <f t="shared" si="9"/>
        <v>0</v>
      </c>
      <c r="S112" s="72">
        <f t="shared" si="9"/>
        <v>0</v>
      </c>
      <c r="T112" s="72">
        <f t="shared" si="9"/>
        <v>0</v>
      </c>
      <c r="U112" s="72">
        <f t="shared" si="9"/>
        <v>0</v>
      </c>
      <c r="V112" s="72">
        <f t="shared" si="9"/>
        <v>0</v>
      </c>
      <c r="W112" s="72">
        <f t="shared" si="9"/>
        <v>0</v>
      </c>
      <c r="X112" s="72">
        <f t="shared" si="9"/>
        <v>0</v>
      </c>
      <c r="Y112" s="72">
        <f t="shared" si="9"/>
        <v>0</v>
      </c>
      <c r="Z112" s="72">
        <f t="shared" si="9"/>
        <v>0</v>
      </c>
      <c r="AA112" s="72">
        <f t="shared" si="9"/>
        <v>0</v>
      </c>
      <c r="AB112" s="72">
        <f t="shared" si="9"/>
        <v>0</v>
      </c>
      <c r="AC112" s="72">
        <f t="shared" si="9"/>
        <v>0</v>
      </c>
      <c r="AD112" s="72">
        <f t="shared" si="9"/>
        <v>0</v>
      </c>
      <c r="AE112" s="72">
        <f t="shared" si="9"/>
        <v>0</v>
      </c>
      <c r="AF112" s="72">
        <f t="shared" si="9"/>
        <v>0</v>
      </c>
      <c r="AG112" s="72">
        <f t="shared" si="9"/>
        <v>0</v>
      </c>
      <c r="AH112" s="72">
        <f t="shared" si="9"/>
        <v>0</v>
      </c>
      <c r="AI112" s="72">
        <f t="shared" si="9"/>
        <v>0</v>
      </c>
      <c r="AJ112" s="72">
        <f t="shared" si="9"/>
        <v>0</v>
      </c>
      <c r="AK112" s="72">
        <f t="shared" si="9"/>
        <v>0</v>
      </c>
      <c r="AL112" s="72">
        <f t="shared" si="9"/>
        <v>0</v>
      </c>
      <c r="AM112" s="72">
        <f t="shared" si="9"/>
        <v>0</v>
      </c>
      <c r="AN112" s="72">
        <f t="shared" si="9"/>
        <v>0</v>
      </c>
      <c r="AO112" s="72">
        <f t="shared" si="9"/>
        <v>0</v>
      </c>
      <c r="AP112" s="72">
        <f t="shared" si="9"/>
        <v>0</v>
      </c>
      <c r="AQ112" s="72">
        <f t="shared" si="9"/>
        <v>0</v>
      </c>
      <c r="AR112" s="72">
        <f t="shared" si="9"/>
        <v>0</v>
      </c>
      <c r="AS112" s="72">
        <f t="shared" si="9"/>
        <v>0</v>
      </c>
      <c r="AT112" s="72">
        <f t="shared" si="9"/>
        <v>0</v>
      </c>
      <c r="AU112" s="72">
        <f t="shared" si="9"/>
        <v>0</v>
      </c>
      <c r="AV112" s="72">
        <f t="shared" si="9"/>
        <v>0</v>
      </c>
      <c r="AW112" s="100">
        <f t="shared" si="9"/>
        <v>0</v>
      </c>
    </row>
    <row r="113" spans="1:1" x14ac:dyDescent="0.35">
      <c r="A113" s="11"/>
    </row>
    <row r="114" spans="1:1" x14ac:dyDescent="0.35">
      <c r="A114" s="11"/>
    </row>
  </sheetData>
  <mergeCells count="3">
    <mergeCell ref="A14:A16"/>
    <mergeCell ref="A92:B92"/>
    <mergeCell ref="A112:B11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73D1C-688A-4398-82A6-EA228691CF46}">
  <dimension ref="A1:AY204"/>
  <sheetViews>
    <sheetView workbookViewId="0">
      <selection activeCell="C25" sqref="C25"/>
    </sheetView>
  </sheetViews>
  <sheetFormatPr defaultRowHeight="14.5" x14ac:dyDescent="0.35"/>
  <cols>
    <col min="1" max="1" width="55.08984375" bestFit="1" customWidth="1"/>
    <col min="2" max="2" width="29.08984375" bestFit="1" customWidth="1"/>
    <col min="3" max="3" width="40.08984375" bestFit="1" customWidth="1"/>
    <col min="4" max="42" width="15.08984375" bestFit="1" customWidth="1"/>
    <col min="43" max="44" width="14.08984375" bestFit="1" customWidth="1"/>
    <col min="45" max="49" width="15.08984375" bestFit="1" customWidth="1"/>
    <col min="50" max="51" width="14.453125" bestFit="1" customWidth="1"/>
  </cols>
  <sheetData>
    <row r="1" spans="1:49" ht="26" x14ac:dyDescent="0.6">
      <c r="A1" s="26" t="s">
        <v>0</v>
      </c>
    </row>
    <row r="2" spans="1:49" ht="21" x14ac:dyDescent="0.5">
      <c r="A2" s="66" t="s">
        <v>322</v>
      </c>
    </row>
    <row r="4" spans="1:49" x14ac:dyDescent="0.35">
      <c r="A4" s="73" t="s">
        <v>141</v>
      </c>
    </row>
    <row r="5" spans="1:49" x14ac:dyDescent="0.35">
      <c r="A5" s="73"/>
    </row>
    <row r="6" spans="1:49" x14ac:dyDescent="0.35">
      <c r="A6" s="51" t="s">
        <v>323</v>
      </c>
    </row>
    <row r="7" spans="1:49" x14ac:dyDescent="0.35">
      <c r="D7" s="18"/>
      <c r="E7" s="18"/>
      <c r="F7" s="18"/>
      <c r="G7" s="18"/>
      <c r="H7" s="18"/>
      <c r="I7" s="18"/>
      <c r="J7" s="18"/>
      <c r="K7" s="18"/>
      <c r="L7" s="18"/>
      <c r="M7" s="18"/>
      <c r="N7" s="18"/>
      <c r="O7" s="18"/>
      <c r="P7" s="18"/>
      <c r="Q7" s="18"/>
      <c r="R7" s="18"/>
      <c r="S7" s="18"/>
      <c r="T7" s="18"/>
      <c r="U7" s="18"/>
      <c r="V7" s="18"/>
      <c r="W7" s="18"/>
      <c r="X7" s="18"/>
      <c r="Y7" s="122"/>
      <c r="Z7" s="122"/>
      <c r="AA7" s="18"/>
      <c r="AB7" s="122"/>
      <c r="AC7" s="18"/>
      <c r="AD7" s="122"/>
      <c r="AE7" s="18"/>
      <c r="AF7" s="122"/>
      <c r="AG7" s="122"/>
      <c r="AH7" s="122"/>
      <c r="AI7" s="122"/>
      <c r="AJ7" s="122"/>
      <c r="AK7" s="18"/>
      <c r="AL7" s="18"/>
      <c r="AM7" s="18"/>
      <c r="AN7" s="18"/>
      <c r="AO7" s="18"/>
      <c r="AP7" s="18"/>
      <c r="AQ7" s="18"/>
      <c r="AR7" s="18"/>
      <c r="AS7" s="18"/>
      <c r="AT7" s="18"/>
      <c r="AU7" s="18"/>
      <c r="AV7" s="18"/>
      <c r="AW7" s="18"/>
    </row>
    <row r="8" spans="1:49" ht="15" thickBot="1" x14ac:dyDescent="0.4">
      <c r="D8" s="18"/>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row>
    <row r="9" spans="1:49" x14ac:dyDescent="0.35">
      <c r="A9" s="566" t="s">
        <v>154</v>
      </c>
      <c r="B9" s="33" t="s">
        <v>324</v>
      </c>
      <c r="C9" s="456" t="s">
        <v>153</v>
      </c>
      <c r="D9" s="14">
        <v>42736</v>
      </c>
      <c r="E9" s="14">
        <v>42767</v>
      </c>
      <c r="F9" s="14">
        <v>42795</v>
      </c>
      <c r="G9" s="14">
        <v>42826</v>
      </c>
      <c r="H9" s="14">
        <v>42856</v>
      </c>
      <c r="I9" s="14">
        <v>42887</v>
      </c>
      <c r="J9" s="14">
        <v>42917</v>
      </c>
      <c r="K9" s="14">
        <v>42948</v>
      </c>
      <c r="L9" s="14">
        <v>42979</v>
      </c>
      <c r="M9" s="14">
        <v>43009</v>
      </c>
      <c r="N9" s="14">
        <v>43040</v>
      </c>
      <c r="O9" s="14">
        <v>43070</v>
      </c>
      <c r="P9" s="14">
        <v>43101</v>
      </c>
      <c r="Q9" s="14">
        <v>43132</v>
      </c>
      <c r="R9" s="14">
        <v>43160</v>
      </c>
      <c r="S9" s="14">
        <v>43191</v>
      </c>
      <c r="T9" s="14">
        <v>43221</v>
      </c>
      <c r="U9" s="14">
        <v>43252</v>
      </c>
      <c r="V9" s="14">
        <v>43282</v>
      </c>
      <c r="W9" s="14">
        <v>43313</v>
      </c>
      <c r="X9" s="14">
        <v>43344</v>
      </c>
      <c r="Y9" s="14">
        <v>43374</v>
      </c>
      <c r="Z9" s="14">
        <v>43405</v>
      </c>
      <c r="AA9" s="14">
        <v>43435</v>
      </c>
      <c r="AB9" s="14">
        <v>43466</v>
      </c>
      <c r="AC9" s="14">
        <v>43497</v>
      </c>
      <c r="AD9" s="14">
        <v>43525</v>
      </c>
      <c r="AE9" s="14">
        <v>43556</v>
      </c>
      <c r="AF9" s="14">
        <v>43586</v>
      </c>
      <c r="AG9" s="14">
        <v>43617</v>
      </c>
      <c r="AH9" s="14">
        <v>43647</v>
      </c>
      <c r="AI9" s="14">
        <v>43678</v>
      </c>
      <c r="AJ9" s="14">
        <v>43709</v>
      </c>
      <c r="AK9" s="14">
        <v>43739</v>
      </c>
      <c r="AL9" s="14">
        <v>43770</v>
      </c>
      <c r="AM9" s="14">
        <v>43800</v>
      </c>
      <c r="AN9" s="14">
        <v>43831</v>
      </c>
      <c r="AO9" s="14">
        <v>43862</v>
      </c>
      <c r="AP9" s="14">
        <v>43891</v>
      </c>
      <c r="AQ9" s="14">
        <v>43922</v>
      </c>
      <c r="AR9" s="14">
        <v>43952</v>
      </c>
      <c r="AS9" s="14">
        <v>43983</v>
      </c>
      <c r="AT9" s="14">
        <v>44013</v>
      </c>
      <c r="AU9" s="14">
        <v>44044</v>
      </c>
      <c r="AV9" s="14">
        <v>44075</v>
      </c>
      <c r="AW9" s="15">
        <v>44105</v>
      </c>
    </row>
    <row r="10" spans="1:49" x14ac:dyDescent="0.35">
      <c r="A10" s="562"/>
      <c r="B10" s="3" t="s">
        <v>325</v>
      </c>
      <c r="C10" s="150">
        <f>AVERAGE(D10:AW10)</f>
        <v>23533.282608695652</v>
      </c>
      <c r="D10" s="150">
        <v>17823</v>
      </c>
      <c r="E10" s="150">
        <v>18101</v>
      </c>
      <c r="F10" s="150">
        <v>18420</v>
      </c>
      <c r="G10" s="150">
        <v>18725</v>
      </c>
      <c r="H10" s="150">
        <v>19131</v>
      </c>
      <c r="I10" s="150">
        <v>19497</v>
      </c>
      <c r="J10" s="150">
        <v>19895</v>
      </c>
      <c r="K10" s="150">
        <v>20253</v>
      </c>
      <c r="L10" s="150">
        <v>20633</v>
      </c>
      <c r="M10" s="150">
        <v>21009</v>
      </c>
      <c r="N10" s="150">
        <v>21461</v>
      </c>
      <c r="O10" s="150">
        <v>21740</v>
      </c>
      <c r="P10" s="150">
        <v>22039</v>
      </c>
      <c r="Q10" s="150">
        <v>22087</v>
      </c>
      <c r="R10" s="150">
        <v>22293</v>
      </c>
      <c r="S10" s="150">
        <v>22525</v>
      </c>
      <c r="T10" s="150">
        <v>22819</v>
      </c>
      <c r="U10" s="150">
        <v>23051</v>
      </c>
      <c r="V10" s="150">
        <v>23372</v>
      </c>
      <c r="W10" s="150">
        <v>23661</v>
      </c>
      <c r="X10" s="150">
        <v>23853</v>
      </c>
      <c r="Y10" s="150">
        <v>24119</v>
      </c>
      <c r="Z10" s="150">
        <v>24337</v>
      </c>
      <c r="AA10" s="150">
        <v>24548</v>
      </c>
      <c r="AB10" s="150">
        <v>24694</v>
      </c>
      <c r="AC10" s="150">
        <v>24759</v>
      </c>
      <c r="AD10" s="150">
        <v>24987</v>
      </c>
      <c r="AE10" s="150">
        <v>25178</v>
      </c>
      <c r="AF10" s="150">
        <v>25572</v>
      </c>
      <c r="AG10" s="150">
        <v>25885</v>
      </c>
      <c r="AH10" s="150">
        <v>26271</v>
      </c>
      <c r="AI10" s="150">
        <v>26582</v>
      </c>
      <c r="AJ10" s="150">
        <v>26831</v>
      </c>
      <c r="AK10" s="150">
        <v>27129</v>
      </c>
      <c r="AL10" s="150">
        <v>27270</v>
      </c>
      <c r="AM10" s="150">
        <v>27378</v>
      </c>
      <c r="AN10" s="150">
        <v>27363</v>
      </c>
      <c r="AO10" s="150">
        <v>27289</v>
      </c>
      <c r="AP10" s="150">
        <v>27231</v>
      </c>
      <c r="AQ10" s="150">
        <v>27067</v>
      </c>
      <c r="AR10" s="150">
        <v>26543</v>
      </c>
      <c r="AS10" s="150">
        <v>26279</v>
      </c>
      <c r="AT10" s="150">
        <v>26261</v>
      </c>
      <c r="AU10" s="150">
        <v>22002</v>
      </c>
      <c r="AV10" s="150">
        <v>22190</v>
      </c>
      <c r="AW10" s="151">
        <v>22378</v>
      </c>
    </row>
    <row r="11" spans="1:49" x14ac:dyDescent="0.35">
      <c r="A11" s="562"/>
      <c r="B11" s="3" t="s">
        <v>144</v>
      </c>
      <c r="C11" s="150">
        <f>AVERAGE(D11:AW11)</f>
        <v>44037.717391304344</v>
      </c>
      <c r="D11" s="150">
        <v>34953</v>
      </c>
      <c r="E11" s="150">
        <v>35272</v>
      </c>
      <c r="F11" s="150">
        <v>35575</v>
      </c>
      <c r="G11" s="150">
        <v>35958</v>
      </c>
      <c r="H11" s="150">
        <v>36492</v>
      </c>
      <c r="I11" s="150">
        <v>36913</v>
      </c>
      <c r="J11" s="150">
        <v>37500</v>
      </c>
      <c r="K11" s="150">
        <v>37912</v>
      </c>
      <c r="L11" s="150">
        <v>38285</v>
      </c>
      <c r="M11" s="150">
        <v>38748</v>
      </c>
      <c r="N11" s="150">
        <v>39097</v>
      </c>
      <c r="O11" s="150">
        <v>39567</v>
      </c>
      <c r="P11" s="150">
        <v>39967</v>
      </c>
      <c r="Q11" s="150">
        <v>40211</v>
      </c>
      <c r="R11" s="150">
        <v>40646</v>
      </c>
      <c r="S11" s="150">
        <v>41021</v>
      </c>
      <c r="T11" s="150">
        <v>41479</v>
      </c>
      <c r="U11" s="150">
        <v>41945</v>
      </c>
      <c r="V11" s="150">
        <v>42704</v>
      </c>
      <c r="W11" s="150">
        <v>43255</v>
      </c>
      <c r="X11" s="150">
        <v>43653</v>
      </c>
      <c r="Y11" s="150">
        <v>44085</v>
      </c>
      <c r="Z11" s="150">
        <v>44557</v>
      </c>
      <c r="AA11" s="150">
        <v>45029</v>
      </c>
      <c r="AB11" s="150">
        <v>45311</v>
      </c>
      <c r="AC11" s="150">
        <v>45586</v>
      </c>
      <c r="AD11" s="150">
        <v>46002</v>
      </c>
      <c r="AE11" s="150">
        <v>46372</v>
      </c>
      <c r="AF11" s="150">
        <v>46944</v>
      </c>
      <c r="AG11" s="150">
        <v>47537</v>
      </c>
      <c r="AH11" s="150">
        <v>48122</v>
      </c>
      <c r="AI11" s="150">
        <v>48445</v>
      </c>
      <c r="AJ11" s="150">
        <v>48975</v>
      </c>
      <c r="AK11" s="150">
        <v>49453</v>
      </c>
      <c r="AL11" s="150">
        <v>49646</v>
      </c>
      <c r="AM11" s="150">
        <v>50087</v>
      </c>
      <c r="AN11" s="150">
        <v>50441</v>
      </c>
      <c r="AO11" s="150">
        <v>50594</v>
      </c>
      <c r="AP11" s="150">
        <v>50876</v>
      </c>
      <c r="AQ11" s="150">
        <v>50979</v>
      </c>
      <c r="AR11" s="150">
        <v>50015</v>
      </c>
      <c r="AS11" s="150">
        <v>50017</v>
      </c>
      <c r="AT11" s="150">
        <v>50188</v>
      </c>
      <c r="AU11" s="150">
        <v>47982</v>
      </c>
      <c r="AV11" s="150">
        <v>48459</v>
      </c>
      <c r="AW11" s="151">
        <v>48880</v>
      </c>
    </row>
    <row r="12" spans="1:49" x14ac:dyDescent="0.35">
      <c r="A12" s="562"/>
      <c r="B12" s="3" t="s">
        <v>145</v>
      </c>
      <c r="C12" s="150">
        <f>AVERAGE(D12:AW12)</f>
        <v>111424.69565217392</v>
      </c>
      <c r="D12" s="150">
        <v>89952</v>
      </c>
      <c r="E12" s="150">
        <v>90675</v>
      </c>
      <c r="F12" s="150">
        <v>91416</v>
      </c>
      <c r="G12" s="150">
        <v>92272</v>
      </c>
      <c r="H12" s="150">
        <v>93429</v>
      </c>
      <c r="I12" s="150">
        <v>94334</v>
      </c>
      <c r="J12" s="150">
        <v>95509</v>
      </c>
      <c r="K12" s="150">
        <v>96571</v>
      </c>
      <c r="L12" s="150">
        <v>97593</v>
      </c>
      <c r="M12" s="150">
        <v>98781</v>
      </c>
      <c r="N12" s="150">
        <v>99772</v>
      </c>
      <c r="O12" s="150">
        <v>100766</v>
      </c>
      <c r="P12" s="150">
        <v>101688</v>
      </c>
      <c r="Q12" s="150">
        <v>102369</v>
      </c>
      <c r="R12" s="150">
        <v>103357</v>
      </c>
      <c r="S12" s="150">
        <v>104215</v>
      </c>
      <c r="T12" s="150">
        <v>105262</v>
      </c>
      <c r="U12" s="150">
        <v>106347</v>
      </c>
      <c r="V12" s="150">
        <v>107692</v>
      </c>
      <c r="W12" s="150">
        <v>108855</v>
      </c>
      <c r="X12" s="150">
        <v>109823</v>
      </c>
      <c r="Y12" s="150">
        <v>110718</v>
      </c>
      <c r="Z12" s="150">
        <v>111472</v>
      </c>
      <c r="AA12" s="150">
        <v>112579</v>
      </c>
      <c r="AB12" s="150">
        <v>113447</v>
      </c>
      <c r="AC12" s="150">
        <v>114020</v>
      </c>
      <c r="AD12" s="150">
        <v>115295</v>
      </c>
      <c r="AE12" s="150">
        <v>116339</v>
      </c>
      <c r="AF12" s="150">
        <v>117715</v>
      </c>
      <c r="AG12" s="150">
        <v>119126</v>
      </c>
      <c r="AH12" s="150">
        <v>120890</v>
      </c>
      <c r="AI12" s="150">
        <v>122011</v>
      </c>
      <c r="AJ12" s="150">
        <v>123234</v>
      </c>
      <c r="AK12" s="150">
        <v>124319</v>
      </c>
      <c r="AL12" s="150">
        <v>125099</v>
      </c>
      <c r="AM12" s="150">
        <v>126121</v>
      </c>
      <c r="AN12" s="150">
        <v>126897</v>
      </c>
      <c r="AO12" s="150">
        <v>127311</v>
      </c>
      <c r="AP12" s="150">
        <v>128242</v>
      </c>
      <c r="AQ12" s="150">
        <v>128488</v>
      </c>
      <c r="AR12" s="150">
        <v>125962</v>
      </c>
      <c r="AS12" s="150">
        <v>126173</v>
      </c>
      <c r="AT12" s="150">
        <v>126833</v>
      </c>
      <c r="AU12" s="150">
        <v>122988</v>
      </c>
      <c r="AV12" s="150">
        <v>124223</v>
      </c>
      <c r="AW12" s="151">
        <v>125356</v>
      </c>
    </row>
    <row r="13" spans="1:49" x14ac:dyDescent="0.35">
      <c r="A13" s="562"/>
      <c r="B13" s="3" t="s">
        <v>146</v>
      </c>
      <c r="C13" s="150">
        <f>AVERAGE(D13:AW13)</f>
        <v>61229.086956521736</v>
      </c>
      <c r="D13" s="150">
        <v>46155</v>
      </c>
      <c r="E13" s="150">
        <v>46602</v>
      </c>
      <c r="F13" s="150">
        <v>47076</v>
      </c>
      <c r="G13" s="150">
        <v>47551</v>
      </c>
      <c r="H13" s="150">
        <v>48172</v>
      </c>
      <c r="I13" s="150">
        <v>48824</v>
      </c>
      <c r="J13" s="150">
        <v>49526</v>
      </c>
      <c r="K13" s="150">
        <v>50224</v>
      </c>
      <c r="L13" s="150">
        <v>50995</v>
      </c>
      <c r="M13" s="150">
        <v>51820</v>
      </c>
      <c r="N13" s="150">
        <v>52605</v>
      </c>
      <c r="O13" s="150">
        <v>53291</v>
      </c>
      <c r="P13" s="150">
        <v>53851</v>
      </c>
      <c r="Q13" s="150">
        <v>54116</v>
      </c>
      <c r="R13" s="150">
        <v>54792</v>
      </c>
      <c r="S13" s="150">
        <v>55429</v>
      </c>
      <c r="T13" s="150">
        <v>56358</v>
      </c>
      <c r="U13" s="150">
        <v>57007</v>
      </c>
      <c r="V13" s="150">
        <v>58020</v>
      </c>
      <c r="W13" s="150">
        <v>58810</v>
      </c>
      <c r="X13" s="150">
        <v>59786</v>
      </c>
      <c r="Y13" s="150">
        <v>60599</v>
      </c>
      <c r="Z13" s="150">
        <v>61340</v>
      </c>
      <c r="AA13" s="150">
        <v>62208</v>
      </c>
      <c r="AB13" s="150">
        <v>62956</v>
      </c>
      <c r="AC13" s="150">
        <v>63412</v>
      </c>
      <c r="AD13" s="150">
        <v>64314</v>
      </c>
      <c r="AE13" s="150">
        <v>64956</v>
      </c>
      <c r="AF13" s="150">
        <v>65939</v>
      </c>
      <c r="AG13" s="150">
        <v>66904</v>
      </c>
      <c r="AH13" s="150">
        <v>68083</v>
      </c>
      <c r="AI13" s="150">
        <v>68895</v>
      </c>
      <c r="AJ13" s="150">
        <v>69835</v>
      </c>
      <c r="AK13" s="150">
        <v>70703</v>
      </c>
      <c r="AL13" s="150">
        <v>71324</v>
      </c>
      <c r="AM13" s="150">
        <v>72135</v>
      </c>
      <c r="AN13" s="150">
        <v>72683</v>
      </c>
      <c r="AO13" s="150">
        <v>72948</v>
      </c>
      <c r="AP13" s="150">
        <v>73614</v>
      </c>
      <c r="AQ13" s="150">
        <v>73956</v>
      </c>
      <c r="AR13" s="150">
        <v>71954</v>
      </c>
      <c r="AS13" s="150">
        <v>72041</v>
      </c>
      <c r="AT13" s="150">
        <v>72520</v>
      </c>
      <c r="AU13" s="150">
        <v>69740</v>
      </c>
      <c r="AV13" s="150">
        <v>70776</v>
      </c>
      <c r="AW13" s="151">
        <v>71693</v>
      </c>
    </row>
    <row r="14" spans="1:49" s="51" customFormat="1" ht="15" thickBot="1" x14ac:dyDescent="0.4">
      <c r="A14" s="563"/>
      <c r="B14" s="176" t="s">
        <v>134</v>
      </c>
      <c r="C14" s="148">
        <f>AVERAGE(D14:AW14)</f>
        <v>240224.78260869565</v>
      </c>
      <c r="D14" s="148">
        <v>188883</v>
      </c>
      <c r="E14" s="148">
        <v>190650</v>
      </c>
      <c r="F14" s="148">
        <v>192487</v>
      </c>
      <c r="G14" s="148">
        <v>194506</v>
      </c>
      <c r="H14" s="148">
        <v>197224</v>
      </c>
      <c r="I14" s="148">
        <v>199568</v>
      </c>
      <c r="J14" s="148">
        <v>202430</v>
      </c>
      <c r="K14" s="148">
        <v>204960</v>
      </c>
      <c r="L14" s="148">
        <v>207506</v>
      </c>
      <c r="M14" s="148">
        <v>210358</v>
      </c>
      <c r="N14" s="148">
        <v>212935</v>
      </c>
      <c r="O14" s="148">
        <v>215364</v>
      </c>
      <c r="P14" s="148">
        <v>217545</v>
      </c>
      <c r="Q14" s="148">
        <v>218783</v>
      </c>
      <c r="R14" s="148">
        <v>221088</v>
      </c>
      <c r="S14" s="148">
        <v>223190</v>
      </c>
      <c r="T14" s="148">
        <v>225918</v>
      </c>
      <c r="U14" s="148">
        <v>228350</v>
      </c>
      <c r="V14" s="148">
        <v>231788</v>
      </c>
      <c r="W14" s="148">
        <v>234581</v>
      </c>
      <c r="X14" s="148">
        <v>237115</v>
      </c>
      <c r="Y14" s="148">
        <v>239521</v>
      </c>
      <c r="Z14" s="148">
        <v>241706</v>
      </c>
      <c r="AA14" s="148">
        <v>244364</v>
      </c>
      <c r="AB14" s="148">
        <v>246408</v>
      </c>
      <c r="AC14" s="148">
        <v>247777</v>
      </c>
      <c r="AD14" s="148">
        <v>250598</v>
      </c>
      <c r="AE14" s="148">
        <v>252845</v>
      </c>
      <c r="AF14" s="148">
        <v>256170</v>
      </c>
      <c r="AG14" s="148">
        <v>259452</v>
      </c>
      <c r="AH14" s="148">
        <v>263366</v>
      </c>
      <c r="AI14" s="148">
        <v>265933</v>
      </c>
      <c r="AJ14" s="148">
        <v>268875</v>
      </c>
      <c r="AK14" s="148">
        <v>271604</v>
      </c>
      <c r="AL14" s="148">
        <v>273339</v>
      </c>
      <c r="AM14" s="148">
        <v>275721</v>
      </c>
      <c r="AN14" s="148">
        <v>277384</v>
      </c>
      <c r="AO14" s="148">
        <v>278142</v>
      </c>
      <c r="AP14" s="148">
        <v>279963</v>
      </c>
      <c r="AQ14" s="148">
        <v>280490</v>
      </c>
      <c r="AR14" s="148">
        <v>274474</v>
      </c>
      <c r="AS14" s="148">
        <v>274510</v>
      </c>
      <c r="AT14" s="148">
        <v>275802</v>
      </c>
      <c r="AU14" s="148">
        <v>262712</v>
      </c>
      <c r="AV14" s="148">
        <v>265648</v>
      </c>
      <c r="AW14" s="149">
        <v>268307</v>
      </c>
    </row>
    <row r="15" spans="1:49" s="51" customFormat="1" x14ac:dyDescent="0.35">
      <c r="A15" s="179"/>
      <c r="B15" s="74"/>
      <c r="C15" s="154"/>
      <c r="D15" s="154"/>
      <c r="E15" s="154"/>
      <c r="F15" s="154"/>
      <c r="G15" s="154"/>
      <c r="H15" s="154"/>
      <c r="I15" s="154"/>
      <c r="J15" s="154"/>
      <c r="K15" s="154"/>
      <c r="L15" s="154"/>
      <c r="M15" s="154"/>
      <c r="N15" s="154"/>
      <c r="O15" s="154"/>
      <c r="P15" s="154"/>
      <c r="Q15" s="154"/>
      <c r="R15" s="154"/>
      <c r="S15" s="154"/>
      <c r="T15" s="154"/>
      <c r="U15" s="154"/>
      <c r="V15" s="154"/>
      <c r="W15" s="154"/>
      <c r="X15" s="154"/>
      <c r="Y15" s="154"/>
      <c r="Z15" s="154"/>
      <c r="AA15" s="154"/>
      <c r="AB15" s="154"/>
      <c r="AC15" s="154"/>
      <c r="AD15" s="154"/>
      <c r="AE15" s="154"/>
      <c r="AF15" s="154"/>
      <c r="AG15" s="154"/>
      <c r="AH15" s="154"/>
      <c r="AI15" s="154"/>
      <c r="AJ15" s="154"/>
      <c r="AK15" s="154"/>
      <c r="AL15" s="154"/>
      <c r="AM15" s="154"/>
      <c r="AN15" s="154"/>
      <c r="AO15" s="154"/>
      <c r="AP15" s="154"/>
      <c r="AQ15" s="154"/>
      <c r="AR15" s="154"/>
      <c r="AS15" s="154"/>
      <c r="AT15" s="154"/>
      <c r="AU15" s="154"/>
      <c r="AV15" s="154"/>
      <c r="AW15" s="154"/>
    </row>
    <row r="16" spans="1:49" s="51" customFormat="1" ht="15" thickBot="1" x14ac:dyDescent="0.4">
      <c r="A16" s="179"/>
      <c r="B16" s="74"/>
      <c r="C16" s="154"/>
      <c r="D16" s="154"/>
      <c r="E16" s="154"/>
      <c r="F16" s="154"/>
      <c r="G16" s="154"/>
      <c r="H16" s="154"/>
      <c r="I16" s="154"/>
      <c r="J16" s="154"/>
      <c r="K16" s="154"/>
      <c r="L16" s="154"/>
      <c r="M16" s="154"/>
      <c r="N16" s="154"/>
      <c r="O16" s="154"/>
      <c r="P16" s="154"/>
      <c r="Q16" s="154"/>
      <c r="R16" s="154"/>
      <c r="S16" s="154"/>
      <c r="T16" s="154"/>
      <c r="U16" s="154"/>
      <c r="V16" s="154"/>
      <c r="W16" s="154"/>
      <c r="X16" s="154"/>
      <c r="Y16" s="154"/>
      <c r="Z16" s="154"/>
      <c r="AA16" s="154"/>
      <c r="AB16" s="154"/>
      <c r="AC16" s="154"/>
      <c r="AD16" s="154"/>
      <c r="AE16" s="154"/>
      <c r="AF16" s="154"/>
      <c r="AG16" s="154"/>
      <c r="AH16" s="154"/>
      <c r="AI16" s="154"/>
      <c r="AJ16" s="154"/>
      <c r="AK16" s="154"/>
      <c r="AL16" s="154"/>
      <c r="AM16" s="154"/>
      <c r="AN16" s="154"/>
      <c r="AO16" s="154"/>
      <c r="AP16" s="154"/>
      <c r="AQ16" s="154"/>
      <c r="AR16" s="154"/>
      <c r="AS16" s="154"/>
      <c r="AT16" s="154"/>
      <c r="AU16" s="154"/>
      <c r="AV16" s="154"/>
      <c r="AW16" s="154"/>
    </row>
    <row r="17" spans="1:51" s="51" customFormat="1" x14ac:dyDescent="0.35">
      <c r="A17" s="32" t="s">
        <v>123</v>
      </c>
      <c r="B17" s="33" t="s">
        <v>160</v>
      </c>
      <c r="C17" s="14" t="s">
        <v>153</v>
      </c>
      <c r="D17" s="14">
        <v>42736</v>
      </c>
      <c r="E17" s="14">
        <v>42767</v>
      </c>
      <c r="F17" s="14">
        <v>42795</v>
      </c>
      <c r="G17" s="14">
        <v>42826</v>
      </c>
      <c r="H17" s="14">
        <v>42856</v>
      </c>
      <c r="I17" s="14">
        <v>42887</v>
      </c>
      <c r="J17" s="14">
        <v>42917</v>
      </c>
      <c r="K17" s="14">
        <v>42948</v>
      </c>
      <c r="L17" s="14">
        <v>42979</v>
      </c>
      <c r="M17" s="14">
        <v>43009</v>
      </c>
      <c r="N17" s="14">
        <v>43040</v>
      </c>
      <c r="O17" s="14">
        <v>43070</v>
      </c>
      <c r="P17" s="14">
        <v>43101</v>
      </c>
      <c r="Q17" s="14">
        <v>43132</v>
      </c>
      <c r="R17" s="14">
        <v>43160</v>
      </c>
      <c r="S17" s="14">
        <v>43191</v>
      </c>
      <c r="T17" s="14">
        <v>43221</v>
      </c>
      <c r="U17" s="14">
        <v>43252</v>
      </c>
      <c r="V17" s="14">
        <v>43282</v>
      </c>
      <c r="W17" s="14">
        <v>43313</v>
      </c>
      <c r="X17" s="14">
        <v>43344</v>
      </c>
      <c r="Y17" s="14">
        <v>43374</v>
      </c>
      <c r="Z17" s="14">
        <v>43405</v>
      </c>
      <c r="AA17" s="14">
        <v>43435</v>
      </c>
      <c r="AB17" s="14">
        <v>43466</v>
      </c>
      <c r="AC17" s="14">
        <v>43497</v>
      </c>
      <c r="AD17" s="14">
        <v>43525</v>
      </c>
      <c r="AE17" s="14">
        <v>43556</v>
      </c>
      <c r="AF17" s="14">
        <v>43586</v>
      </c>
      <c r="AG17" s="14">
        <v>43617</v>
      </c>
      <c r="AH17" s="14">
        <v>43647</v>
      </c>
      <c r="AI17" s="14">
        <v>43678</v>
      </c>
      <c r="AJ17" s="14">
        <v>43709</v>
      </c>
      <c r="AK17" s="14">
        <v>43739</v>
      </c>
      <c r="AL17" s="14">
        <v>43770</v>
      </c>
      <c r="AM17" s="14">
        <v>43800</v>
      </c>
      <c r="AN17" s="14">
        <v>43831</v>
      </c>
      <c r="AO17" s="14">
        <v>43862</v>
      </c>
      <c r="AP17" s="14">
        <v>43891</v>
      </c>
      <c r="AQ17" s="14">
        <v>43922</v>
      </c>
      <c r="AR17" s="14">
        <v>43952</v>
      </c>
      <c r="AS17" s="14">
        <v>43983</v>
      </c>
      <c r="AT17" s="14">
        <v>44013</v>
      </c>
      <c r="AU17" s="14">
        <v>44044</v>
      </c>
      <c r="AV17" s="14">
        <v>44075</v>
      </c>
      <c r="AW17" s="15">
        <v>44105</v>
      </c>
    </row>
    <row r="18" spans="1:51" s="171" customFormat="1" x14ac:dyDescent="0.35">
      <c r="A18" s="181" t="s">
        <v>161</v>
      </c>
      <c r="B18" s="92" t="s">
        <v>162</v>
      </c>
      <c r="C18" s="180">
        <f>AVERAGE(D18:AW18)</f>
        <v>23657010.543478265</v>
      </c>
      <c r="D18" s="169">
        <f t="shared" ref="D18:AW18" si="0">D24</f>
        <v>26936589.059999999</v>
      </c>
      <c r="E18" s="169">
        <f t="shared" si="0"/>
        <v>24527704.870000001</v>
      </c>
      <c r="F18" s="169">
        <f t="shared" si="0"/>
        <v>27401021.190000001</v>
      </c>
      <c r="G18" s="169">
        <f t="shared" si="0"/>
        <v>24584371.539999999</v>
      </c>
      <c r="H18" s="169">
        <f t="shared" si="0"/>
        <v>26982311.050000001</v>
      </c>
      <c r="I18" s="169">
        <f t="shared" si="0"/>
        <v>27172742.859999999</v>
      </c>
      <c r="J18" s="169">
        <f t="shared" si="0"/>
        <v>23963825.5</v>
      </c>
      <c r="K18" s="169">
        <f t="shared" si="0"/>
        <v>24629614.16</v>
      </c>
      <c r="L18" s="169">
        <f t="shared" si="0"/>
        <v>23005338.739999998</v>
      </c>
      <c r="M18" s="169">
        <f t="shared" si="0"/>
        <v>24719794.039999999</v>
      </c>
      <c r="N18" s="169">
        <f t="shared" si="0"/>
        <v>24567749.620000001</v>
      </c>
      <c r="O18" s="169">
        <f t="shared" si="0"/>
        <v>23002754.48</v>
      </c>
      <c r="P18" s="169">
        <f t="shared" si="0"/>
        <v>23663705.940000001</v>
      </c>
      <c r="Q18" s="169">
        <f t="shared" si="0"/>
        <v>23043671.23</v>
      </c>
      <c r="R18" s="169">
        <f t="shared" si="0"/>
        <v>23836245.52</v>
      </c>
      <c r="S18" s="169">
        <f t="shared" si="0"/>
        <v>23692909.829999998</v>
      </c>
      <c r="T18" s="169">
        <f t="shared" si="0"/>
        <v>25615148.109999999</v>
      </c>
      <c r="U18" s="169">
        <f t="shared" si="0"/>
        <v>24251376.98</v>
      </c>
      <c r="V18" s="169">
        <f t="shared" si="0"/>
        <v>24537443.510000002</v>
      </c>
      <c r="W18" s="169">
        <f t="shared" si="0"/>
        <v>26842154.140000001</v>
      </c>
      <c r="X18" s="169">
        <f t="shared" si="0"/>
        <v>24484421.289999999</v>
      </c>
      <c r="Y18" s="169">
        <f t="shared" si="0"/>
        <v>29417989.07</v>
      </c>
      <c r="Z18" s="169">
        <f t="shared" si="0"/>
        <v>25679618.710000001</v>
      </c>
      <c r="AA18" s="169">
        <f t="shared" si="0"/>
        <v>24467815.699999999</v>
      </c>
      <c r="AB18" s="169">
        <f t="shared" si="0"/>
        <v>29413264.140000001</v>
      </c>
      <c r="AC18" s="169">
        <f t="shared" si="0"/>
        <v>27797443.18</v>
      </c>
      <c r="AD18" s="169">
        <f t="shared" si="0"/>
        <v>30312590.300000001</v>
      </c>
      <c r="AE18" s="169">
        <f t="shared" si="0"/>
        <v>29872588.190000001</v>
      </c>
      <c r="AF18" s="169">
        <f t="shared" si="0"/>
        <v>31124183.41</v>
      </c>
      <c r="AG18" s="169">
        <f t="shared" si="0"/>
        <v>25421756.030000001</v>
      </c>
      <c r="AH18" s="169">
        <f t="shared" si="0"/>
        <v>27728482.98</v>
      </c>
      <c r="AI18" s="169">
        <f t="shared" si="0"/>
        <v>28412368</v>
      </c>
      <c r="AJ18" s="169">
        <f t="shared" si="0"/>
        <v>27076926.25</v>
      </c>
      <c r="AK18" s="169">
        <f t="shared" si="0"/>
        <v>29779597.469999999</v>
      </c>
      <c r="AL18" s="169">
        <f t="shared" si="0"/>
        <v>27057007.850000001</v>
      </c>
      <c r="AM18" s="169">
        <f t="shared" si="0"/>
        <v>26648923.5</v>
      </c>
      <c r="AN18" s="169">
        <f t="shared" si="0"/>
        <v>28762478.379999999</v>
      </c>
      <c r="AO18" s="169">
        <f t="shared" si="0"/>
        <v>27052675.82</v>
      </c>
      <c r="AP18" s="169">
        <f t="shared" si="0"/>
        <v>18338825.34</v>
      </c>
      <c r="AQ18" s="169">
        <f t="shared" si="0"/>
        <v>6081708.7199999997</v>
      </c>
      <c r="AR18" s="169">
        <f t="shared" si="0"/>
        <v>6975742.8399999999</v>
      </c>
      <c r="AS18" s="169">
        <f t="shared" si="0"/>
        <v>10123011.460000001</v>
      </c>
      <c r="AT18" s="169">
        <f t="shared" si="0"/>
        <v>12332064.4</v>
      </c>
      <c r="AU18" s="169">
        <f t="shared" si="0"/>
        <v>11881791.960000001</v>
      </c>
      <c r="AV18" s="169">
        <f t="shared" si="0"/>
        <v>12810528.130000001</v>
      </c>
      <c r="AW18" s="166">
        <f t="shared" si="0"/>
        <v>12192209.51</v>
      </c>
    </row>
    <row r="19" spans="1:51" s="171" customFormat="1" x14ac:dyDescent="0.35">
      <c r="A19" s="181" t="s">
        <v>161</v>
      </c>
      <c r="B19" s="92" t="s">
        <v>163</v>
      </c>
      <c r="C19" s="180">
        <f>AVERAGE(D19:AW19)</f>
        <v>100.97348707261713</v>
      </c>
      <c r="D19" s="169">
        <f>D18/D14</f>
        <v>142.60991756801829</v>
      </c>
      <c r="E19" s="169">
        <f t="shared" ref="E19:AW19" si="1">E18/E14</f>
        <v>128.65305465512719</v>
      </c>
      <c r="F19" s="169">
        <f t="shared" si="1"/>
        <v>142.3525806418096</v>
      </c>
      <c r="G19" s="169">
        <f t="shared" si="1"/>
        <v>126.39389808026488</v>
      </c>
      <c r="H19" s="169">
        <f t="shared" si="1"/>
        <v>136.81048477872875</v>
      </c>
      <c r="I19" s="169">
        <f t="shared" si="1"/>
        <v>136.15781518079049</v>
      </c>
      <c r="J19" s="169">
        <f t="shared" si="1"/>
        <v>118.38080077063677</v>
      </c>
      <c r="K19" s="169">
        <f t="shared" si="1"/>
        <v>120.16790671350508</v>
      </c>
      <c r="L19" s="169">
        <f t="shared" si="1"/>
        <v>110.86589660058021</v>
      </c>
      <c r="M19" s="169">
        <f t="shared" si="1"/>
        <v>117.51297331216307</v>
      </c>
      <c r="N19" s="169">
        <f t="shared" si="1"/>
        <v>115.37675638105526</v>
      </c>
      <c r="O19" s="169">
        <f t="shared" si="1"/>
        <v>106.8087260637804</v>
      </c>
      <c r="P19" s="169">
        <f t="shared" si="1"/>
        <v>108.77614259118803</v>
      </c>
      <c r="Q19" s="169">
        <f t="shared" si="1"/>
        <v>105.326607780312</v>
      </c>
      <c r="R19" s="169">
        <f t="shared" si="1"/>
        <v>107.8133843537415</v>
      </c>
      <c r="S19" s="169">
        <f t="shared" si="1"/>
        <v>106.15578578789372</v>
      </c>
      <c r="T19" s="169">
        <f t="shared" si="1"/>
        <v>113.38250210253277</v>
      </c>
      <c r="U19" s="169">
        <f t="shared" si="1"/>
        <v>106.20265811254653</v>
      </c>
      <c r="V19" s="169">
        <f t="shared" si="1"/>
        <v>105.861578295684</v>
      </c>
      <c r="W19" s="169">
        <f t="shared" si="1"/>
        <v>114.42595154765306</v>
      </c>
      <c r="X19" s="169">
        <f t="shared" si="1"/>
        <v>103.25968955991819</v>
      </c>
      <c r="Y19" s="169">
        <f t="shared" si="1"/>
        <v>122.8200828737355</v>
      </c>
      <c r="Z19" s="169">
        <f t="shared" si="1"/>
        <v>106.24319921723085</v>
      </c>
      <c r="AA19" s="169">
        <f t="shared" si="1"/>
        <v>100.12856108101029</v>
      </c>
      <c r="AB19" s="169">
        <f t="shared" si="1"/>
        <v>119.3681379662998</v>
      </c>
      <c r="AC19" s="169">
        <f t="shared" si="1"/>
        <v>112.18734257013362</v>
      </c>
      <c r="AD19" s="169">
        <f t="shared" si="1"/>
        <v>120.96102243433707</v>
      </c>
      <c r="AE19" s="169">
        <f t="shared" si="1"/>
        <v>118.14585295339042</v>
      </c>
      <c r="AF19" s="169">
        <f t="shared" si="1"/>
        <v>121.49815907405238</v>
      </c>
      <c r="AG19" s="169">
        <f t="shared" si="1"/>
        <v>97.982501695882092</v>
      </c>
      <c r="AH19" s="169">
        <f t="shared" si="1"/>
        <v>105.28497596500688</v>
      </c>
      <c r="AI19" s="169">
        <f t="shared" si="1"/>
        <v>106.84032444262277</v>
      </c>
      <c r="AJ19" s="169">
        <f t="shared" si="1"/>
        <v>100.70451417945142</v>
      </c>
      <c r="AK19" s="169">
        <f t="shared" si="1"/>
        <v>109.64344218052753</v>
      </c>
      <c r="AL19" s="169">
        <f t="shared" si="1"/>
        <v>98.987000940224419</v>
      </c>
      <c r="AM19" s="169">
        <f t="shared" si="1"/>
        <v>96.651772987911698</v>
      </c>
      <c r="AN19" s="169">
        <f t="shared" si="1"/>
        <v>103.69191582787759</v>
      </c>
      <c r="AO19" s="169">
        <f t="shared" si="1"/>
        <v>97.262102882700205</v>
      </c>
      <c r="AP19" s="169">
        <f t="shared" si="1"/>
        <v>65.50446073231106</v>
      </c>
      <c r="AQ19" s="169">
        <f t="shared" si="1"/>
        <v>21.682444008699061</v>
      </c>
      <c r="AR19" s="169">
        <f t="shared" si="1"/>
        <v>25.414949466980477</v>
      </c>
      <c r="AS19" s="169">
        <f t="shared" si="1"/>
        <v>36.876658263815528</v>
      </c>
      <c r="AT19" s="169">
        <f t="shared" si="1"/>
        <v>44.713469808050704</v>
      </c>
      <c r="AU19" s="169">
        <f t="shared" si="1"/>
        <v>45.227442827126289</v>
      </c>
      <c r="AV19" s="169">
        <f t="shared" si="1"/>
        <v>48.223695002409208</v>
      </c>
      <c r="AW19" s="166">
        <f t="shared" si="1"/>
        <v>45.441265080672515</v>
      </c>
    </row>
    <row r="20" spans="1:51" s="262" customFormat="1" ht="15" thickBot="1" x14ac:dyDescent="0.4">
      <c r="A20" s="263" t="s">
        <v>161</v>
      </c>
      <c r="B20" s="264" t="s">
        <v>326</v>
      </c>
      <c r="C20" s="261">
        <f>AVERAGE(D20:AW20)</f>
        <v>313.85858552996899</v>
      </c>
      <c r="D20" s="253">
        <f t="shared" ref="D20:AW20" si="2">D18/D28</f>
        <v>382.88306032522172</v>
      </c>
      <c r="E20" s="253">
        <f t="shared" si="2"/>
        <v>351.24881669769439</v>
      </c>
      <c r="F20" s="253">
        <f t="shared" si="2"/>
        <v>374.53555481137238</v>
      </c>
      <c r="G20" s="253">
        <f t="shared" si="2"/>
        <v>343.2277149678194</v>
      </c>
      <c r="H20" s="253">
        <f t="shared" si="2"/>
        <v>362.31484383392416</v>
      </c>
      <c r="I20" s="253">
        <f t="shared" si="2"/>
        <v>364.11897810414598</v>
      </c>
      <c r="J20" s="253">
        <f t="shared" si="2"/>
        <v>336.02312945201641</v>
      </c>
      <c r="K20" s="253">
        <f t="shared" si="2"/>
        <v>338.52347792621913</v>
      </c>
      <c r="L20" s="253">
        <f t="shared" si="2"/>
        <v>325.95161081908213</v>
      </c>
      <c r="M20" s="253">
        <f t="shared" si="2"/>
        <v>336.67185171061232</v>
      </c>
      <c r="N20" s="253">
        <f t="shared" si="2"/>
        <v>326.46003082851638</v>
      </c>
      <c r="O20" s="253">
        <f t="shared" si="2"/>
        <v>315.2098563911423</v>
      </c>
      <c r="P20" s="253">
        <f t="shared" si="2"/>
        <v>314.71460600337809</v>
      </c>
      <c r="Q20" s="253">
        <f t="shared" si="2"/>
        <v>305.85425433357227</v>
      </c>
      <c r="R20" s="253">
        <f t="shared" si="2"/>
        <v>309.65010158746657</v>
      </c>
      <c r="S20" s="253">
        <f t="shared" si="2"/>
        <v>302.9706379632234</v>
      </c>
      <c r="T20" s="253">
        <f t="shared" si="2"/>
        <v>315.97893210470482</v>
      </c>
      <c r="U20" s="253">
        <f t="shared" si="2"/>
        <v>301.97207047690199</v>
      </c>
      <c r="V20" s="253">
        <f t="shared" si="2"/>
        <v>304.99103215541993</v>
      </c>
      <c r="W20" s="253">
        <f t="shared" si="2"/>
        <v>331.32735255634827</v>
      </c>
      <c r="X20" s="253">
        <f t="shared" si="2"/>
        <v>314.68147197552918</v>
      </c>
      <c r="Y20" s="253">
        <f t="shared" si="2"/>
        <v>352.21001233178487</v>
      </c>
      <c r="Z20" s="253">
        <f t="shared" si="2"/>
        <v>317.05972997666464</v>
      </c>
      <c r="AA20" s="253">
        <f t="shared" si="2"/>
        <v>306.89497535339342</v>
      </c>
      <c r="AB20" s="253">
        <f t="shared" si="2"/>
        <v>350.95591332673104</v>
      </c>
      <c r="AC20" s="253">
        <f t="shared" si="2"/>
        <v>339.51075639694653</v>
      </c>
      <c r="AD20" s="253">
        <f t="shared" si="2"/>
        <v>354.48761328951832</v>
      </c>
      <c r="AE20" s="253">
        <f t="shared" si="2"/>
        <v>345.83160478820088</v>
      </c>
      <c r="AF20" s="253">
        <f t="shared" si="2"/>
        <v>356.21383015736768</v>
      </c>
      <c r="AG20" s="253">
        <f t="shared" si="2"/>
        <v>295.77721707058839</v>
      </c>
      <c r="AH20" s="253">
        <f t="shared" si="2"/>
        <v>318.10027624499537</v>
      </c>
      <c r="AI20" s="253">
        <f t="shared" si="2"/>
        <v>319.68909142053445</v>
      </c>
      <c r="AJ20" s="253">
        <f t="shared" si="2"/>
        <v>304.21461755387276</v>
      </c>
      <c r="AK20" s="253">
        <f t="shared" si="2"/>
        <v>320.68658299412027</v>
      </c>
      <c r="AL20" s="253">
        <f t="shared" si="2"/>
        <v>303.48619074859232</v>
      </c>
      <c r="AM20" s="253">
        <f t="shared" si="2"/>
        <v>306.68665485136893</v>
      </c>
      <c r="AN20" s="253">
        <f t="shared" si="2"/>
        <v>309.84701146205884</v>
      </c>
      <c r="AO20" s="253">
        <f t="shared" si="2"/>
        <v>298.13396319153628</v>
      </c>
      <c r="AP20" s="253">
        <f t="shared" si="2"/>
        <v>236.80417003473522</v>
      </c>
      <c r="AQ20" s="253">
        <f t="shared" si="2"/>
        <v>312.1866803552179</v>
      </c>
      <c r="AR20" s="253">
        <f t="shared" si="2"/>
        <v>266.74860770142635</v>
      </c>
      <c r="AS20" s="253">
        <f t="shared" si="2"/>
        <v>232.45640350877196</v>
      </c>
      <c r="AT20" s="253">
        <f t="shared" si="2"/>
        <v>238.86850678908323</v>
      </c>
      <c r="AU20" s="253">
        <f t="shared" si="2"/>
        <v>229.80855965804693</v>
      </c>
      <c r="AV20" s="253">
        <f t="shared" si="2"/>
        <v>228.34351948237142</v>
      </c>
      <c r="AW20" s="254">
        <f t="shared" si="2"/>
        <v>233.18306066633517</v>
      </c>
    </row>
    <row r="21" spans="1:51" s="51" customFormat="1" x14ac:dyDescent="0.35">
      <c r="A21" s="179"/>
      <c r="B21" s="74"/>
      <c r="C21" s="154"/>
      <c r="D21" s="154"/>
      <c r="E21" s="154"/>
      <c r="F21" s="154"/>
      <c r="G21" s="154"/>
      <c r="H21" s="154"/>
      <c r="I21" s="154"/>
      <c r="J21" s="154"/>
      <c r="K21" s="154"/>
      <c r="L21" s="154"/>
      <c r="M21" s="154"/>
      <c r="N21" s="154"/>
      <c r="O21" s="154"/>
      <c r="P21" s="154"/>
      <c r="Q21" s="154"/>
      <c r="R21" s="154"/>
      <c r="S21" s="154"/>
      <c r="T21" s="154"/>
      <c r="U21" s="154"/>
      <c r="V21" s="154"/>
      <c r="W21" s="154"/>
      <c r="X21" s="154"/>
      <c r="Y21" s="154"/>
      <c r="Z21" s="154"/>
      <c r="AA21" s="154"/>
      <c r="AB21" s="154"/>
      <c r="AC21" s="154"/>
      <c r="AD21" s="154"/>
      <c r="AE21" s="154"/>
      <c r="AF21" s="154"/>
      <c r="AG21" s="154"/>
      <c r="AH21" s="154"/>
      <c r="AI21" s="154"/>
      <c r="AJ21" s="154"/>
      <c r="AK21" s="154"/>
      <c r="AL21" s="154"/>
      <c r="AM21" s="154"/>
      <c r="AN21" s="154"/>
      <c r="AO21" s="154"/>
      <c r="AP21" s="154"/>
      <c r="AQ21" s="154"/>
      <c r="AR21" s="154"/>
      <c r="AS21" s="154"/>
      <c r="AT21" s="154"/>
      <c r="AU21" s="154"/>
      <c r="AV21" s="154"/>
      <c r="AW21" s="154"/>
    </row>
    <row r="22" spans="1:51" ht="15" thickBot="1" x14ac:dyDescent="0.4">
      <c r="F22" s="122"/>
      <c r="G22" s="122"/>
      <c r="H22" s="122"/>
      <c r="I22" s="122"/>
      <c r="J22" s="122"/>
      <c r="K22" s="122"/>
      <c r="L22" s="122"/>
      <c r="M22" s="122"/>
      <c r="N22" s="122"/>
      <c r="O22" s="122"/>
      <c r="P22" s="122"/>
      <c r="Q22" s="122"/>
      <c r="R22" s="122"/>
      <c r="S22" s="122"/>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c r="AP22" s="122"/>
      <c r="AQ22" s="122"/>
      <c r="AR22" s="122"/>
      <c r="AS22" s="122"/>
      <c r="AT22" s="122"/>
      <c r="AU22" s="122"/>
      <c r="AV22" s="122"/>
      <c r="AW22" s="122"/>
      <c r="AX22" s="122"/>
      <c r="AY22" s="122"/>
    </row>
    <row r="23" spans="1:51" x14ac:dyDescent="0.35">
      <c r="A23" s="32" t="s">
        <v>318</v>
      </c>
      <c r="B23" s="33" t="s">
        <v>160</v>
      </c>
      <c r="C23" s="456" t="s">
        <v>153</v>
      </c>
      <c r="D23" s="14">
        <v>42736</v>
      </c>
      <c r="E23" s="14">
        <v>42767</v>
      </c>
      <c r="F23" s="14">
        <v>42795</v>
      </c>
      <c r="G23" s="14">
        <v>42826</v>
      </c>
      <c r="H23" s="14">
        <v>42856</v>
      </c>
      <c r="I23" s="14">
        <v>42887</v>
      </c>
      <c r="J23" s="14">
        <v>42917</v>
      </c>
      <c r="K23" s="14">
        <v>42948</v>
      </c>
      <c r="L23" s="14">
        <v>42979</v>
      </c>
      <c r="M23" s="14">
        <v>43009</v>
      </c>
      <c r="N23" s="14">
        <v>43040</v>
      </c>
      <c r="O23" s="14">
        <v>43070</v>
      </c>
      <c r="P23" s="14">
        <v>43101</v>
      </c>
      <c r="Q23" s="14">
        <v>43132</v>
      </c>
      <c r="R23" s="14">
        <v>43160</v>
      </c>
      <c r="S23" s="14">
        <v>43191</v>
      </c>
      <c r="T23" s="14">
        <v>43221</v>
      </c>
      <c r="U23" s="14">
        <v>43252</v>
      </c>
      <c r="V23" s="14">
        <v>43282</v>
      </c>
      <c r="W23" s="14">
        <v>43313</v>
      </c>
      <c r="X23" s="14">
        <v>43344</v>
      </c>
      <c r="Y23" s="14">
        <v>43374</v>
      </c>
      <c r="Z23" s="14">
        <v>43405</v>
      </c>
      <c r="AA23" s="14">
        <v>43435</v>
      </c>
      <c r="AB23" s="14">
        <v>43466</v>
      </c>
      <c r="AC23" s="14">
        <v>43497</v>
      </c>
      <c r="AD23" s="14">
        <v>43525</v>
      </c>
      <c r="AE23" s="14">
        <v>43556</v>
      </c>
      <c r="AF23" s="14">
        <v>43586</v>
      </c>
      <c r="AG23" s="14">
        <v>43617</v>
      </c>
      <c r="AH23" s="14">
        <v>43647</v>
      </c>
      <c r="AI23" s="14">
        <v>43678</v>
      </c>
      <c r="AJ23" s="14">
        <v>43709</v>
      </c>
      <c r="AK23" s="14">
        <v>43739</v>
      </c>
      <c r="AL23" s="14">
        <v>43770</v>
      </c>
      <c r="AM23" s="14">
        <v>43800</v>
      </c>
      <c r="AN23" s="14">
        <v>43831</v>
      </c>
      <c r="AO23" s="14">
        <v>43862</v>
      </c>
      <c r="AP23" s="14">
        <v>43891</v>
      </c>
      <c r="AQ23" s="14">
        <v>43922</v>
      </c>
      <c r="AR23" s="14">
        <v>43952</v>
      </c>
      <c r="AS23" s="14">
        <v>43983</v>
      </c>
      <c r="AT23" s="14">
        <v>44013</v>
      </c>
      <c r="AU23" s="14">
        <v>44044</v>
      </c>
      <c r="AV23" s="14">
        <v>44075</v>
      </c>
      <c r="AW23" s="15">
        <v>44105</v>
      </c>
    </row>
    <row r="24" spans="1:51" s="222" customFormat="1" x14ac:dyDescent="0.35">
      <c r="A24" s="403" t="s">
        <v>134</v>
      </c>
      <c r="B24" s="124" t="s">
        <v>162</v>
      </c>
      <c r="C24" s="193">
        <f t="shared" ref="C24:C48" si="3">AVERAGE(D24:AW24)</f>
        <v>23657010.543478265</v>
      </c>
      <c r="D24" s="193">
        <v>26936589.059999999</v>
      </c>
      <c r="E24" s="193">
        <v>24527704.870000001</v>
      </c>
      <c r="F24" s="193">
        <v>27401021.190000001</v>
      </c>
      <c r="G24" s="193">
        <v>24584371.539999999</v>
      </c>
      <c r="H24" s="193">
        <v>26982311.050000001</v>
      </c>
      <c r="I24" s="193">
        <v>27172742.859999999</v>
      </c>
      <c r="J24" s="193">
        <v>23963825.5</v>
      </c>
      <c r="K24" s="193">
        <v>24629614.16</v>
      </c>
      <c r="L24" s="193">
        <v>23005338.739999998</v>
      </c>
      <c r="M24" s="193">
        <v>24719794.039999999</v>
      </c>
      <c r="N24" s="193">
        <v>24567749.620000001</v>
      </c>
      <c r="O24" s="193">
        <v>23002754.48</v>
      </c>
      <c r="P24" s="193">
        <v>23663705.940000001</v>
      </c>
      <c r="Q24" s="193">
        <v>23043671.23</v>
      </c>
      <c r="R24" s="193">
        <v>23836245.52</v>
      </c>
      <c r="S24" s="193">
        <v>23692909.829999998</v>
      </c>
      <c r="T24" s="193">
        <v>25615148.109999999</v>
      </c>
      <c r="U24" s="193">
        <v>24251376.98</v>
      </c>
      <c r="V24" s="193">
        <v>24537443.510000002</v>
      </c>
      <c r="W24" s="193">
        <v>26842154.140000001</v>
      </c>
      <c r="X24" s="193">
        <v>24484421.289999999</v>
      </c>
      <c r="Y24" s="193">
        <v>29417989.07</v>
      </c>
      <c r="Z24" s="193">
        <v>25679618.710000001</v>
      </c>
      <c r="AA24" s="193">
        <v>24467815.699999999</v>
      </c>
      <c r="AB24" s="193">
        <v>29413264.140000001</v>
      </c>
      <c r="AC24" s="193">
        <v>27797443.18</v>
      </c>
      <c r="AD24" s="193">
        <v>30312590.300000001</v>
      </c>
      <c r="AE24" s="193">
        <v>29872588.190000001</v>
      </c>
      <c r="AF24" s="193">
        <v>31124183.41</v>
      </c>
      <c r="AG24" s="193">
        <v>25421756.030000001</v>
      </c>
      <c r="AH24" s="193">
        <v>27728482.98</v>
      </c>
      <c r="AI24" s="193">
        <v>28412368</v>
      </c>
      <c r="AJ24" s="193">
        <v>27076926.25</v>
      </c>
      <c r="AK24" s="193">
        <v>29779597.469999999</v>
      </c>
      <c r="AL24" s="193">
        <v>27057007.850000001</v>
      </c>
      <c r="AM24" s="193">
        <v>26648923.5</v>
      </c>
      <c r="AN24" s="193">
        <v>28762478.379999999</v>
      </c>
      <c r="AO24" s="193">
        <v>27052675.82</v>
      </c>
      <c r="AP24" s="193">
        <v>18338825.34</v>
      </c>
      <c r="AQ24" s="193">
        <v>6081708.7199999997</v>
      </c>
      <c r="AR24" s="193">
        <v>6975742.8399999999</v>
      </c>
      <c r="AS24" s="193">
        <v>10123011.460000001</v>
      </c>
      <c r="AT24" s="193">
        <v>12332064.4</v>
      </c>
      <c r="AU24" s="193">
        <v>11881791.960000001</v>
      </c>
      <c r="AV24" s="193">
        <v>12810528.130000001</v>
      </c>
      <c r="AW24" s="194">
        <v>12192209.51</v>
      </c>
    </row>
    <row r="25" spans="1:51" s="222" customFormat="1" x14ac:dyDescent="0.35">
      <c r="A25" s="403" t="s">
        <v>134</v>
      </c>
      <c r="B25" s="124" t="s">
        <v>166</v>
      </c>
      <c r="C25" s="193">
        <f t="shared" si="3"/>
        <v>313.85826086956519</v>
      </c>
      <c r="D25" s="193">
        <v>382.88</v>
      </c>
      <c r="E25" s="193">
        <v>351.25</v>
      </c>
      <c r="F25" s="193">
        <v>374.54</v>
      </c>
      <c r="G25" s="193">
        <v>343.23</v>
      </c>
      <c r="H25" s="193">
        <v>362.31</v>
      </c>
      <c r="I25" s="193">
        <v>364.12</v>
      </c>
      <c r="J25" s="193">
        <v>336.02</v>
      </c>
      <c r="K25" s="193">
        <v>338.52</v>
      </c>
      <c r="L25" s="193">
        <v>325.95</v>
      </c>
      <c r="M25" s="193">
        <v>336.67</v>
      </c>
      <c r="N25" s="193">
        <v>326.45999999999998</v>
      </c>
      <c r="O25" s="193">
        <v>315.20999999999998</v>
      </c>
      <c r="P25" s="193">
        <v>314.70999999999998</v>
      </c>
      <c r="Q25" s="193">
        <v>305.85000000000002</v>
      </c>
      <c r="R25" s="193">
        <v>309.64999999999998</v>
      </c>
      <c r="S25" s="193">
        <v>302.97000000000003</v>
      </c>
      <c r="T25" s="193">
        <v>315.98</v>
      </c>
      <c r="U25" s="193">
        <v>301.97000000000003</v>
      </c>
      <c r="V25" s="193">
        <v>304.99</v>
      </c>
      <c r="W25" s="193">
        <v>331.33</v>
      </c>
      <c r="X25" s="193">
        <v>314.68</v>
      </c>
      <c r="Y25" s="193">
        <v>352.21</v>
      </c>
      <c r="Z25" s="193">
        <v>317.06</v>
      </c>
      <c r="AA25" s="193">
        <v>306.89</v>
      </c>
      <c r="AB25" s="193">
        <v>350.96</v>
      </c>
      <c r="AC25" s="193">
        <v>339.51</v>
      </c>
      <c r="AD25" s="193">
        <v>354.49</v>
      </c>
      <c r="AE25" s="193">
        <v>345.83</v>
      </c>
      <c r="AF25" s="193">
        <v>356.21</v>
      </c>
      <c r="AG25" s="193">
        <v>295.77999999999997</v>
      </c>
      <c r="AH25" s="193">
        <v>318.10000000000002</v>
      </c>
      <c r="AI25" s="193">
        <v>319.69</v>
      </c>
      <c r="AJ25" s="193">
        <v>304.20999999999998</v>
      </c>
      <c r="AK25" s="193">
        <v>320.69</v>
      </c>
      <c r="AL25" s="193">
        <v>303.49</v>
      </c>
      <c r="AM25" s="193">
        <v>306.69</v>
      </c>
      <c r="AN25" s="193">
        <v>309.85000000000002</v>
      </c>
      <c r="AO25" s="193">
        <v>298.13</v>
      </c>
      <c r="AP25" s="193">
        <v>236.8</v>
      </c>
      <c r="AQ25" s="193">
        <v>312.19</v>
      </c>
      <c r="AR25" s="193">
        <v>266.75</v>
      </c>
      <c r="AS25" s="193">
        <v>232.46</v>
      </c>
      <c r="AT25" s="193">
        <v>238.87</v>
      </c>
      <c r="AU25" s="193">
        <v>229.81</v>
      </c>
      <c r="AV25" s="193">
        <v>228.34</v>
      </c>
      <c r="AW25" s="194">
        <v>233.18</v>
      </c>
    </row>
    <row r="26" spans="1:51" s="406" customFormat="1" x14ac:dyDescent="0.35">
      <c r="A26" s="29" t="s">
        <v>134</v>
      </c>
      <c r="B26" s="9" t="s">
        <v>327</v>
      </c>
      <c r="C26" s="126">
        <f t="shared" si="3"/>
        <v>936006.36956521741</v>
      </c>
      <c r="D26" s="89">
        <v>1003120</v>
      </c>
      <c r="E26" s="89">
        <v>918647</v>
      </c>
      <c r="F26" s="89">
        <v>1032752</v>
      </c>
      <c r="G26" s="89">
        <v>939666</v>
      </c>
      <c r="H26" s="89">
        <v>1061475</v>
      </c>
      <c r="I26" s="89">
        <v>1038440</v>
      </c>
      <c r="J26" s="89">
        <v>955058</v>
      </c>
      <c r="K26" s="89">
        <v>985656</v>
      </c>
      <c r="L26" s="89">
        <v>955766</v>
      </c>
      <c r="M26" s="89">
        <v>962284</v>
      </c>
      <c r="N26" s="89">
        <v>982041</v>
      </c>
      <c r="O26" s="89">
        <v>921039</v>
      </c>
      <c r="P26" s="89">
        <v>955413</v>
      </c>
      <c r="Q26" s="89">
        <v>929210</v>
      </c>
      <c r="R26" s="89">
        <v>998423</v>
      </c>
      <c r="S26" s="89">
        <v>989271</v>
      </c>
      <c r="T26" s="89">
        <v>1082338</v>
      </c>
      <c r="U26" s="89">
        <v>1023445</v>
      </c>
      <c r="V26" s="89">
        <v>1054193</v>
      </c>
      <c r="W26" s="89">
        <v>1102972</v>
      </c>
      <c r="X26" s="89">
        <v>971786</v>
      </c>
      <c r="Y26" s="89">
        <v>1131193</v>
      </c>
      <c r="Z26" s="89">
        <v>1043182</v>
      </c>
      <c r="AA26" s="89">
        <v>1021351</v>
      </c>
      <c r="AB26" s="89">
        <v>1098669</v>
      </c>
      <c r="AC26" s="89">
        <v>1015754</v>
      </c>
      <c r="AD26" s="89">
        <v>1114775</v>
      </c>
      <c r="AE26" s="89">
        <v>1111097</v>
      </c>
      <c r="AF26" s="89">
        <v>1176275</v>
      </c>
      <c r="AG26" s="89">
        <v>1081617</v>
      </c>
      <c r="AH26" s="89">
        <v>1140226</v>
      </c>
      <c r="AI26" s="89">
        <v>1185470</v>
      </c>
      <c r="AJ26" s="89">
        <v>1125435</v>
      </c>
      <c r="AK26" s="89">
        <v>1249307</v>
      </c>
      <c r="AL26" s="89">
        <v>1128718</v>
      </c>
      <c r="AM26" s="89">
        <v>1129339</v>
      </c>
      <c r="AN26" s="89">
        <v>1236393</v>
      </c>
      <c r="AO26" s="89">
        <v>1145327</v>
      </c>
      <c r="AP26" s="89">
        <v>775725</v>
      </c>
      <c r="AQ26" s="89">
        <v>191809</v>
      </c>
      <c r="AR26" s="89">
        <v>216056</v>
      </c>
      <c r="AS26" s="89">
        <v>323433</v>
      </c>
      <c r="AT26" s="89">
        <v>393823</v>
      </c>
      <c r="AU26" s="89">
        <v>381760</v>
      </c>
      <c r="AV26" s="89">
        <v>398879</v>
      </c>
      <c r="AW26" s="405">
        <v>377685</v>
      </c>
    </row>
    <row r="27" spans="1:51" s="406" customFormat="1" x14ac:dyDescent="0.35">
      <c r="A27" s="29" t="s">
        <v>134</v>
      </c>
      <c r="B27" s="9" t="s">
        <v>167</v>
      </c>
      <c r="C27" s="126">
        <f t="shared" si="3"/>
        <v>1350922.3913043479</v>
      </c>
      <c r="D27" s="89">
        <v>1082594</v>
      </c>
      <c r="E27" s="89">
        <v>1037994</v>
      </c>
      <c r="F27" s="89">
        <v>1209325</v>
      </c>
      <c r="G27" s="89">
        <v>1138432</v>
      </c>
      <c r="H27" s="89">
        <v>1300253</v>
      </c>
      <c r="I27" s="89">
        <v>1344094</v>
      </c>
      <c r="J27" s="89">
        <v>1190584</v>
      </c>
      <c r="K27" s="89">
        <v>1248081</v>
      </c>
      <c r="L27" s="89">
        <v>1126251</v>
      </c>
      <c r="M27" s="89">
        <v>1213307</v>
      </c>
      <c r="N27" s="89">
        <v>1320006</v>
      </c>
      <c r="O27" s="89">
        <v>1228685</v>
      </c>
      <c r="P27" s="89">
        <v>1311929</v>
      </c>
      <c r="Q27" s="89">
        <v>1261248</v>
      </c>
      <c r="R27" s="89">
        <v>1459603</v>
      </c>
      <c r="S27" s="89">
        <v>1497437</v>
      </c>
      <c r="T27" s="89">
        <v>1631166</v>
      </c>
      <c r="U27" s="89">
        <v>1567889</v>
      </c>
      <c r="V27" s="89">
        <v>1543655</v>
      </c>
      <c r="W27" s="89">
        <v>1575961</v>
      </c>
      <c r="X27" s="89">
        <v>1350492</v>
      </c>
      <c r="Y27" s="89">
        <v>1576268</v>
      </c>
      <c r="Z27" s="89">
        <v>1396213</v>
      </c>
      <c r="AA27" s="89">
        <v>1341377</v>
      </c>
      <c r="AB27" s="89">
        <v>1447941</v>
      </c>
      <c r="AC27" s="89">
        <v>1384311</v>
      </c>
      <c r="AD27" s="89">
        <v>1528851</v>
      </c>
      <c r="AE27" s="89">
        <v>1643428</v>
      </c>
      <c r="AF27" s="89">
        <v>1677205</v>
      </c>
      <c r="AG27" s="89">
        <v>1577872</v>
      </c>
      <c r="AH27" s="89">
        <v>1792717</v>
      </c>
      <c r="AI27" s="89">
        <v>1809847</v>
      </c>
      <c r="AJ27" s="89">
        <v>1744449</v>
      </c>
      <c r="AK27" s="89">
        <v>1939783</v>
      </c>
      <c r="AL27" s="89">
        <v>1710344</v>
      </c>
      <c r="AM27" s="89">
        <v>1643054</v>
      </c>
      <c r="AN27" s="89">
        <v>1815857</v>
      </c>
      <c r="AO27" s="89">
        <v>1703364</v>
      </c>
      <c r="AP27" s="89">
        <v>1187472</v>
      </c>
      <c r="AQ27" s="89">
        <v>499763</v>
      </c>
      <c r="AR27" s="89">
        <v>603531</v>
      </c>
      <c r="AS27" s="89">
        <v>924672</v>
      </c>
      <c r="AT27" s="89">
        <v>1041869</v>
      </c>
      <c r="AU27" s="89">
        <v>984806</v>
      </c>
      <c r="AV27" s="89">
        <v>834515</v>
      </c>
      <c r="AW27" s="405">
        <v>693935</v>
      </c>
    </row>
    <row r="28" spans="1:51" s="51" customFormat="1" x14ac:dyDescent="0.35">
      <c r="A28" s="29" t="s">
        <v>134</v>
      </c>
      <c r="B28" s="9" t="s">
        <v>132</v>
      </c>
      <c r="C28" s="126">
        <f t="shared" si="3"/>
        <v>74516.217391304352</v>
      </c>
      <c r="D28" s="89">
        <v>70352</v>
      </c>
      <c r="E28" s="89">
        <v>69830</v>
      </c>
      <c r="F28" s="89">
        <v>73160</v>
      </c>
      <c r="G28" s="89">
        <v>71627</v>
      </c>
      <c r="H28" s="89">
        <v>74472</v>
      </c>
      <c r="I28" s="89">
        <v>74626</v>
      </c>
      <c r="J28" s="89">
        <v>71316</v>
      </c>
      <c r="K28" s="89">
        <v>72756</v>
      </c>
      <c r="L28" s="89">
        <v>70579</v>
      </c>
      <c r="M28" s="89">
        <v>73424</v>
      </c>
      <c r="N28" s="89">
        <v>75255</v>
      </c>
      <c r="O28" s="89">
        <v>72976</v>
      </c>
      <c r="P28" s="89">
        <v>75191</v>
      </c>
      <c r="Q28" s="89">
        <v>75342</v>
      </c>
      <c r="R28" s="89">
        <v>76978</v>
      </c>
      <c r="S28" s="89">
        <v>78202</v>
      </c>
      <c r="T28" s="89">
        <v>81066</v>
      </c>
      <c r="U28" s="89">
        <v>80310</v>
      </c>
      <c r="V28" s="89">
        <v>80453</v>
      </c>
      <c r="W28" s="89">
        <v>81014</v>
      </c>
      <c r="X28" s="89">
        <v>77807</v>
      </c>
      <c r="Y28" s="89">
        <v>83524</v>
      </c>
      <c r="Z28" s="89">
        <v>80993</v>
      </c>
      <c r="AA28" s="89">
        <v>79727</v>
      </c>
      <c r="AB28" s="89">
        <v>83809</v>
      </c>
      <c r="AC28" s="89">
        <v>81875</v>
      </c>
      <c r="AD28" s="89">
        <v>85511</v>
      </c>
      <c r="AE28" s="89">
        <v>86379</v>
      </c>
      <c r="AF28" s="89">
        <v>87375</v>
      </c>
      <c r="AG28" s="89">
        <v>85949</v>
      </c>
      <c r="AH28" s="89">
        <v>87169</v>
      </c>
      <c r="AI28" s="89">
        <v>88875</v>
      </c>
      <c r="AJ28" s="89">
        <v>89006</v>
      </c>
      <c r="AK28" s="89">
        <v>92862</v>
      </c>
      <c r="AL28" s="89">
        <v>89154</v>
      </c>
      <c r="AM28" s="89">
        <v>86893</v>
      </c>
      <c r="AN28" s="89">
        <v>92828</v>
      </c>
      <c r="AO28" s="89">
        <v>90740</v>
      </c>
      <c r="AP28" s="89">
        <v>77443</v>
      </c>
      <c r="AQ28" s="89">
        <v>19481</v>
      </c>
      <c r="AR28" s="89">
        <v>26151</v>
      </c>
      <c r="AS28" s="89">
        <v>43548</v>
      </c>
      <c r="AT28" s="89">
        <v>51627</v>
      </c>
      <c r="AU28" s="89">
        <v>51703</v>
      </c>
      <c r="AV28" s="89">
        <v>56102</v>
      </c>
      <c r="AW28" s="405">
        <v>52286</v>
      </c>
      <c r="AX28" s="407"/>
      <c r="AY28" s="407"/>
    </row>
    <row r="29" spans="1:51" s="206" customFormat="1" x14ac:dyDescent="0.35">
      <c r="A29" s="242" t="s">
        <v>325</v>
      </c>
      <c r="B29" s="131" t="s">
        <v>162</v>
      </c>
      <c r="C29" s="145">
        <f t="shared" si="3"/>
        <v>2178693.1147826086</v>
      </c>
      <c r="D29" s="145">
        <v>2228326.19</v>
      </c>
      <c r="E29" s="145">
        <v>1985859.26</v>
      </c>
      <c r="F29" s="145">
        <v>2305981.75</v>
      </c>
      <c r="G29" s="145">
        <v>2281571.5099999998</v>
      </c>
      <c r="H29" s="145">
        <v>2366875.73</v>
      </c>
      <c r="I29" s="145">
        <v>2368144.2000000002</v>
      </c>
      <c r="J29" s="145">
        <v>2014456.19</v>
      </c>
      <c r="K29" s="145">
        <v>2154560.2999999998</v>
      </c>
      <c r="L29" s="145">
        <v>2039946.04</v>
      </c>
      <c r="M29" s="145">
        <v>2193364.46</v>
      </c>
      <c r="N29" s="145">
        <v>2180965.84</v>
      </c>
      <c r="O29" s="145">
        <v>2037034.68</v>
      </c>
      <c r="P29" s="145">
        <v>2071048.51</v>
      </c>
      <c r="Q29" s="145">
        <v>1995313.93</v>
      </c>
      <c r="R29" s="145">
        <v>2125975.94</v>
      </c>
      <c r="S29" s="145">
        <v>2222321.16</v>
      </c>
      <c r="T29" s="145">
        <v>2437497.58</v>
      </c>
      <c r="U29" s="145">
        <v>2353412.41</v>
      </c>
      <c r="V29" s="145">
        <v>2336495.8199999998</v>
      </c>
      <c r="W29" s="145">
        <v>2517210.4300000002</v>
      </c>
      <c r="X29" s="145">
        <v>2357873.87</v>
      </c>
      <c r="Y29" s="145">
        <v>2870062.59</v>
      </c>
      <c r="Z29" s="145">
        <v>2413096.9900000002</v>
      </c>
      <c r="AA29" s="145">
        <v>2313740.61</v>
      </c>
      <c r="AB29" s="145">
        <v>2642627.77</v>
      </c>
      <c r="AC29" s="145">
        <v>2501014.5299999998</v>
      </c>
      <c r="AD29" s="145">
        <v>2703323.63</v>
      </c>
      <c r="AE29" s="145">
        <v>2877173.57</v>
      </c>
      <c r="AF29" s="145">
        <v>2972715.95</v>
      </c>
      <c r="AG29" s="145">
        <v>2591241.16</v>
      </c>
      <c r="AH29" s="145">
        <v>2842685.42</v>
      </c>
      <c r="AI29" s="145">
        <v>2854446.62</v>
      </c>
      <c r="AJ29" s="145">
        <v>2671551.81</v>
      </c>
      <c r="AK29" s="145">
        <v>2870670.53</v>
      </c>
      <c r="AL29" s="145">
        <v>2535332.58</v>
      </c>
      <c r="AM29" s="145">
        <v>2388445.31</v>
      </c>
      <c r="AN29" s="145">
        <v>2646710.89</v>
      </c>
      <c r="AO29" s="145">
        <v>2400239.38</v>
      </c>
      <c r="AP29" s="145">
        <v>1699537.48</v>
      </c>
      <c r="AQ29" s="145">
        <v>707285.06</v>
      </c>
      <c r="AR29" s="145">
        <v>766783.33</v>
      </c>
      <c r="AS29" s="145">
        <v>1021888.4</v>
      </c>
      <c r="AT29" s="145">
        <v>1155453.1299999999</v>
      </c>
      <c r="AU29" s="145">
        <v>1133789.78</v>
      </c>
      <c r="AV29" s="145">
        <v>1123811.1599999999</v>
      </c>
      <c r="AW29" s="195">
        <v>942019.8</v>
      </c>
    </row>
    <row r="30" spans="1:51" s="206" customFormat="1" x14ac:dyDescent="0.35">
      <c r="A30" s="242" t="s">
        <v>325</v>
      </c>
      <c r="B30" s="131" t="s">
        <v>166</v>
      </c>
      <c r="C30" s="145">
        <f t="shared" si="3"/>
        <v>308.5195652173914</v>
      </c>
      <c r="D30" s="145">
        <v>355.22</v>
      </c>
      <c r="E30" s="145">
        <v>329.77</v>
      </c>
      <c r="F30" s="145">
        <v>358.85</v>
      </c>
      <c r="G30" s="145">
        <v>350.53</v>
      </c>
      <c r="H30" s="145">
        <v>351.9</v>
      </c>
      <c r="I30" s="145">
        <v>346.22</v>
      </c>
      <c r="J30" s="145">
        <v>300.70999999999998</v>
      </c>
      <c r="K30" s="145">
        <v>307.66000000000003</v>
      </c>
      <c r="L30" s="145">
        <v>300.04000000000002</v>
      </c>
      <c r="M30" s="145">
        <v>315.45999999999998</v>
      </c>
      <c r="N30" s="145">
        <v>300.49</v>
      </c>
      <c r="O30" s="145">
        <v>288.74</v>
      </c>
      <c r="P30" s="145">
        <v>287.97000000000003</v>
      </c>
      <c r="Q30" s="145">
        <v>279.73</v>
      </c>
      <c r="R30" s="145">
        <v>297.38</v>
      </c>
      <c r="S30" s="145">
        <v>299.67</v>
      </c>
      <c r="T30" s="145">
        <v>317.22000000000003</v>
      </c>
      <c r="U30" s="145">
        <v>305.60000000000002</v>
      </c>
      <c r="V30" s="145">
        <v>304.07</v>
      </c>
      <c r="W30" s="145">
        <v>324.13</v>
      </c>
      <c r="X30" s="145">
        <v>309.51</v>
      </c>
      <c r="Y30" s="145">
        <v>350.05</v>
      </c>
      <c r="Z30" s="145">
        <v>302.27999999999997</v>
      </c>
      <c r="AA30" s="145">
        <v>299.55</v>
      </c>
      <c r="AB30" s="145">
        <v>336.51</v>
      </c>
      <c r="AC30" s="145">
        <v>324.13</v>
      </c>
      <c r="AD30" s="145">
        <v>334.03</v>
      </c>
      <c r="AE30" s="145">
        <v>351.9</v>
      </c>
      <c r="AF30" s="145">
        <v>354.65</v>
      </c>
      <c r="AG30" s="145">
        <v>319.87</v>
      </c>
      <c r="AH30" s="145">
        <v>340.6</v>
      </c>
      <c r="AI30" s="145">
        <v>338.49</v>
      </c>
      <c r="AJ30" s="145">
        <v>331.17</v>
      </c>
      <c r="AK30" s="145">
        <v>330.61</v>
      </c>
      <c r="AL30" s="145">
        <v>304.02999999999997</v>
      </c>
      <c r="AM30" s="145">
        <v>303.18</v>
      </c>
      <c r="AN30" s="145">
        <v>314.19</v>
      </c>
      <c r="AO30" s="145">
        <v>292.45999999999998</v>
      </c>
      <c r="AP30" s="145">
        <v>246.74</v>
      </c>
      <c r="AQ30" s="145">
        <v>297.68</v>
      </c>
      <c r="AR30" s="145">
        <v>262.60000000000002</v>
      </c>
      <c r="AS30" s="145">
        <v>241.52</v>
      </c>
      <c r="AT30" s="145">
        <v>247.16</v>
      </c>
      <c r="AU30" s="145">
        <v>249.62</v>
      </c>
      <c r="AV30" s="145">
        <v>240.18</v>
      </c>
      <c r="AW30" s="195">
        <v>247.83</v>
      </c>
    </row>
    <row r="31" spans="1:51" x14ac:dyDescent="0.35">
      <c r="A31" s="27" t="s">
        <v>325</v>
      </c>
      <c r="B31" s="3" t="s">
        <v>327</v>
      </c>
      <c r="C31" s="150">
        <f t="shared" si="3"/>
        <v>80764</v>
      </c>
      <c r="D31" s="4">
        <v>77176</v>
      </c>
      <c r="E31" s="4">
        <v>72674</v>
      </c>
      <c r="F31" s="4">
        <v>84683</v>
      </c>
      <c r="G31" s="4">
        <v>80292</v>
      </c>
      <c r="H31" s="4">
        <v>89284</v>
      </c>
      <c r="I31" s="4">
        <v>87741</v>
      </c>
      <c r="J31" s="4">
        <v>81507</v>
      </c>
      <c r="K31" s="4">
        <v>87797</v>
      </c>
      <c r="L31" s="4">
        <v>81724</v>
      </c>
      <c r="M31" s="4">
        <v>73629</v>
      </c>
      <c r="N31" s="4">
        <v>88001</v>
      </c>
      <c r="O31" s="4">
        <v>80109</v>
      </c>
      <c r="P31" s="4">
        <v>82029</v>
      </c>
      <c r="Q31" s="4">
        <v>81904</v>
      </c>
      <c r="R31" s="4">
        <v>85547</v>
      </c>
      <c r="S31" s="4">
        <v>88578</v>
      </c>
      <c r="T31" s="4">
        <v>96738</v>
      </c>
      <c r="U31" s="4">
        <v>92940</v>
      </c>
      <c r="V31" s="4">
        <v>93249</v>
      </c>
      <c r="W31" s="4">
        <v>101798</v>
      </c>
      <c r="X31" s="4">
        <v>88967</v>
      </c>
      <c r="Y31" s="4">
        <v>105000</v>
      </c>
      <c r="Z31" s="4">
        <v>92076</v>
      </c>
      <c r="AA31" s="4">
        <v>90775</v>
      </c>
      <c r="AB31" s="4">
        <v>100656</v>
      </c>
      <c r="AC31" s="4">
        <v>89560</v>
      </c>
      <c r="AD31" s="4">
        <v>98707</v>
      </c>
      <c r="AE31" s="4">
        <v>101628</v>
      </c>
      <c r="AF31" s="4">
        <v>105500</v>
      </c>
      <c r="AG31" s="4">
        <v>97262</v>
      </c>
      <c r="AH31" s="4">
        <v>103726</v>
      </c>
      <c r="AI31" s="4">
        <v>104400</v>
      </c>
      <c r="AJ31" s="4">
        <v>89474</v>
      </c>
      <c r="AK31" s="4">
        <v>109034</v>
      </c>
      <c r="AL31" s="4">
        <v>94583</v>
      </c>
      <c r="AM31" s="4">
        <v>91423</v>
      </c>
      <c r="AN31" s="4">
        <v>102717</v>
      </c>
      <c r="AO31" s="4">
        <v>93740</v>
      </c>
      <c r="AP31" s="4">
        <v>61545</v>
      </c>
      <c r="AQ31" s="4">
        <v>19539</v>
      </c>
      <c r="AR31" s="4">
        <v>20185</v>
      </c>
      <c r="AS31" s="4">
        <v>27882</v>
      </c>
      <c r="AT31" s="4">
        <v>30791</v>
      </c>
      <c r="AU31" s="4">
        <v>30989</v>
      </c>
      <c r="AV31" s="4">
        <v>32395</v>
      </c>
      <c r="AW31" s="16">
        <v>25190</v>
      </c>
      <c r="AX31" s="122"/>
      <c r="AY31" s="122"/>
    </row>
    <row r="32" spans="1:51" x14ac:dyDescent="0.35">
      <c r="A32" s="27" t="s">
        <v>325</v>
      </c>
      <c r="B32" s="3" t="s">
        <v>167</v>
      </c>
      <c r="C32" s="150">
        <f t="shared" si="3"/>
        <v>347312.39130434784</v>
      </c>
      <c r="D32" s="4">
        <v>303832</v>
      </c>
      <c r="E32" s="4">
        <v>268138</v>
      </c>
      <c r="F32" s="4">
        <v>327017</v>
      </c>
      <c r="G32" s="4">
        <v>319738</v>
      </c>
      <c r="H32" s="4">
        <v>356756</v>
      </c>
      <c r="I32" s="4">
        <v>361887</v>
      </c>
      <c r="J32" s="4">
        <v>336054</v>
      </c>
      <c r="K32" s="4">
        <v>379783</v>
      </c>
      <c r="L32" s="4">
        <v>342211</v>
      </c>
      <c r="M32" s="4">
        <v>363737</v>
      </c>
      <c r="N32" s="4">
        <v>371607</v>
      </c>
      <c r="O32" s="4">
        <v>354203</v>
      </c>
      <c r="P32" s="4">
        <v>354318</v>
      </c>
      <c r="Q32" s="4">
        <v>341369</v>
      </c>
      <c r="R32" s="4">
        <v>357402</v>
      </c>
      <c r="S32" s="4">
        <v>376857</v>
      </c>
      <c r="T32" s="4">
        <v>412371</v>
      </c>
      <c r="U32" s="4">
        <v>399285</v>
      </c>
      <c r="V32" s="4">
        <v>389638</v>
      </c>
      <c r="W32" s="4">
        <v>410368</v>
      </c>
      <c r="X32" s="4">
        <v>365056</v>
      </c>
      <c r="Y32" s="4">
        <v>443859</v>
      </c>
      <c r="Z32" s="4">
        <v>371321</v>
      </c>
      <c r="AA32" s="4">
        <v>358876</v>
      </c>
      <c r="AB32" s="4">
        <v>383546</v>
      </c>
      <c r="AC32" s="4">
        <v>367681</v>
      </c>
      <c r="AD32" s="4">
        <v>415547</v>
      </c>
      <c r="AE32" s="4">
        <v>423551</v>
      </c>
      <c r="AF32" s="4">
        <v>444075</v>
      </c>
      <c r="AG32" s="4">
        <v>411915</v>
      </c>
      <c r="AH32" s="4">
        <v>452921</v>
      </c>
      <c r="AI32" s="4">
        <v>460224</v>
      </c>
      <c r="AJ32" s="4">
        <v>428855</v>
      </c>
      <c r="AK32" s="4">
        <v>461371</v>
      </c>
      <c r="AL32" s="4">
        <v>404290</v>
      </c>
      <c r="AM32" s="4">
        <v>374187</v>
      </c>
      <c r="AN32" s="4">
        <v>420871</v>
      </c>
      <c r="AO32" s="4">
        <v>380043</v>
      </c>
      <c r="AP32" s="4">
        <v>270681</v>
      </c>
      <c r="AQ32" s="4">
        <v>114698</v>
      </c>
      <c r="AR32" s="4">
        <v>131253</v>
      </c>
      <c r="AS32" s="4">
        <v>195663</v>
      </c>
      <c r="AT32" s="4">
        <v>214741</v>
      </c>
      <c r="AU32" s="4">
        <v>213869</v>
      </c>
      <c r="AV32" s="4">
        <v>188933</v>
      </c>
      <c r="AW32" s="16">
        <v>151772</v>
      </c>
    </row>
    <row r="33" spans="1:51" x14ac:dyDescent="0.35">
      <c r="A33" s="27" t="s">
        <v>325</v>
      </c>
      <c r="B33" s="3" t="s">
        <v>132</v>
      </c>
      <c r="C33" s="150">
        <f t="shared" si="3"/>
        <v>6970.04347826087</v>
      </c>
      <c r="D33" s="4">
        <v>6273</v>
      </c>
      <c r="E33" s="4">
        <v>6022</v>
      </c>
      <c r="F33" s="4">
        <v>6426</v>
      </c>
      <c r="G33" s="4">
        <v>6509</v>
      </c>
      <c r="H33" s="4">
        <v>6726</v>
      </c>
      <c r="I33" s="4">
        <v>6840</v>
      </c>
      <c r="J33" s="4">
        <v>6699</v>
      </c>
      <c r="K33" s="4">
        <v>7003</v>
      </c>
      <c r="L33" s="4">
        <v>6799</v>
      </c>
      <c r="M33" s="4">
        <v>6953</v>
      </c>
      <c r="N33" s="4">
        <v>7258</v>
      </c>
      <c r="O33" s="4">
        <v>7055</v>
      </c>
      <c r="P33" s="4">
        <v>7192</v>
      </c>
      <c r="Q33" s="4">
        <v>7133</v>
      </c>
      <c r="R33" s="4">
        <v>7149</v>
      </c>
      <c r="S33" s="4">
        <v>7416</v>
      </c>
      <c r="T33" s="4">
        <v>7684</v>
      </c>
      <c r="U33" s="4">
        <v>7701</v>
      </c>
      <c r="V33" s="4">
        <v>7684</v>
      </c>
      <c r="W33" s="4">
        <v>7766</v>
      </c>
      <c r="X33" s="4">
        <v>7618</v>
      </c>
      <c r="Y33" s="4">
        <v>8199</v>
      </c>
      <c r="Z33" s="4">
        <v>7983</v>
      </c>
      <c r="AA33" s="4">
        <v>7724</v>
      </c>
      <c r="AB33" s="4">
        <v>7853</v>
      </c>
      <c r="AC33" s="4">
        <v>7716</v>
      </c>
      <c r="AD33" s="4">
        <v>8093</v>
      </c>
      <c r="AE33" s="4">
        <v>8176</v>
      </c>
      <c r="AF33" s="4">
        <v>8382</v>
      </c>
      <c r="AG33" s="4">
        <v>8101</v>
      </c>
      <c r="AH33" s="4">
        <v>8346</v>
      </c>
      <c r="AI33" s="4">
        <v>8433</v>
      </c>
      <c r="AJ33" s="4">
        <v>8067</v>
      </c>
      <c r="AK33" s="4">
        <v>8683</v>
      </c>
      <c r="AL33" s="4">
        <v>8339</v>
      </c>
      <c r="AM33" s="4">
        <v>7878</v>
      </c>
      <c r="AN33" s="4">
        <v>8424</v>
      </c>
      <c r="AO33" s="4">
        <v>8207</v>
      </c>
      <c r="AP33" s="4">
        <v>6888</v>
      </c>
      <c r="AQ33" s="4">
        <v>2376</v>
      </c>
      <c r="AR33" s="4">
        <v>2920</v>
      </c>
      <c r="AS33" s="4">
        <v>4231</v>
      </c>
      <c r="AT33" s="4">
        <v>4675</v>
      </c>
      <c r="AU33" s="4">
        <v>4542</v>
      </c>
      <c r="AV33" s="4">
        <v>4679</v>
      </c>
      <c r="AW33" s="16">
        <v>3801</v>
      </c>
    </row>
    <row r="34" spans="1:51" s="206" customFormat="1" x14ac:dyDescent="0.35">
      <c r="A34" s="242" t="s">
        <v>144</v>
      </c>
      <c r="B34" s="131" t="s">
        <v>162</v>
      </c>
      <c r="C34" s="145">
        <f t="shared" si="3"/>
        <v>3282990.1089130426</v>
      </c>
      <c r="D34" s="145">
        <v>3426948.72</v>
      </c>
      <c r="E34" s="145">
        <v>3118989.94</v>
      </c>
      <c r="F34" s="145">
        <v>3550064.74</v>
      </c>
      <c r="G34" s="145">
        <v>3168688.73</v>
      </c>
      <c r="H34" s="145">
        <v>3504426.34</v>
      </c>
      <c r="I34" s="145">
        <v>3389391.86</v>
      </c>
      <c r="J34" s="145">
        <v>3233417.91</v>
      </c>
      <c r="K34" s="145">
        <v>3398554.28</v>
      </c>
      <c r="L34" s="145">
        <v>3211894.18</v>
      </c>
      <c r="M34" s="145">
        <v>3411804.76</v>
      </c>
      <c r="N34" s="145">
        <v>3329065.13</v>
      </c>
      <c r="O34" s="145">
        <v>3269492.44</v>
      </c>
      <c r="P34" s="145">
        <v>3419021.89</v>
      </c>
      <c r="Q34" s="145">
        <v>3282580.21</v>
      </c>
      <c r="R34" s="145">
        <v>3451357.93</v>
      </c>
      <c r="S34" s="145">
        <v>3376343.18</v>
      </c>
      <c r="T34" s="145">
        <v>3617955.25</v>
      </c>
      <c r="U34" s="145">
        <v>3438135.88</v>
      </c>
      <c r="V34" s="145">
        <v>3525881.07</v>
      </c>
      <c r="W34" s="145">
        <v>3795070.29</v>
      </c>
      <c r="X34" s="145">
        <v>3402217.15</v>
      </c>
      <c r="Y34" s="145">
        <v>4126202.13</v>
      </c>
      <c r="Z34" s="145">
        <v>3642111.9</v>
      </c>
      <c r="AA34" s="145">
        <v>3509683.55</v>
      </c>
      <c r="AB34" s="145">
        <v>4061724.61</v>
      </c>
      <c r="AC34" s="145">
        <v>3737839.05</v>
      </c>
      <c r="AD34" s="145">
        <v>4224311.8600000003</v>
      </c>
      <c r="AE34" s="145">
        <v>4051661.91</v>
      </c>
      <c r="AF34" s="145">
        <v>4145008.54</v>
      </c>
      <c r="AG34" s="145">
        <v>3517996.66</v>
      </c>
      <c r="AH34" s="145">
        <v>3852939.14</v>
      </c>
      <c r="AI34" s="145">
        <v>4120759.13</v>
      </c>
      <c r="AJ34" s="145">
        <v>3840374.43</v>
      </c>
      <c r="AK34" s="145">
        <v>4316512.5599999996</v>
      </c>
      <c r="AL34" s="145">
        <v>3798976.05</v>
      </c>
      <c r="AM34" s="145">
        <v>3758183.97</v>
      </c>
      <c r="AN34" s="145">
        <v>4190654.63</v>
      </c>
      <c r="AO34" s="145">
        <v>3908103.54</v>
      </c>
      <c r="AP34" s="145">
        <v>2623955.8199999998</v>
      </c>
      <c r="AQ34" s="145">
        <v>921666.91</v>
      </c>
      <c r="AR34" s="145">
        <v>1028671.78</v>
      </c>
      <c r="AS34" s="145">
        <v>1447197.84</v>
      </c>
      <c r="AT34" s="145">
        <v>1698776.98</v>
      </c>
      <c r="AU34" s="145">
        <v>1656842.97</v>
      </c>
      <c r="AV34" s="145">
        <v>1806999.69</v>
      </c>
      <c r="AW34" s="195">
        <v>1709087.48</v>
      </c>
    </row>
    <row r="35" spans="1:51" s="206" customFormat="1" x14ac:dyDescent="0.35">
      <c r="A35" s="242" t="s">
        <v>144</v>
      </c>
      <c r="B35" s="131" t="s">
        <v>166</v>
      </c>
      <c r="C35" s="145">
        <f t="shared" si="3"/>
        <v>273.81608695652176</v>
      </c>
      <c r="D35" s="145">
        <v>319.14</v>
      </c>
      <c r="E35" s="145">
        <v>289.57</v>
      </c>
      <c r="F35" s="145">
        <v>316.26</v>
      </c>
      <c r="G35" s="145">
        <v>287.41000000000003</v>
      </c>
      <c r="H35" s="145">
        <v>305.45</v>
      </c>
      <c r="I35" s="145">
        <v>297.20999999999998</v>
      </c>
      <c r="J35" s="145">
        <v>294.54000000000002</v>
      </c>
      <c r="K35" s="145">
        <v>302.5</v>
      </c>
      <c r="L35" s="145">
        <v>301.52999999999997</v>
      </c>
      <c r="M35" s="145">
        <v>302.73</v>
      </c>
      <c r="N35" s="145">
        <v>287.04000000000002</v>
      </c>
      <c r="O35" s="145">
        <v>286.17</v>
      </c>
      <c r="P35" s="145">
        <v>284.08999999999997</v>
      </c>
      <c r="Q35" s="145">
        <v>274.17</v>
      </c>
      <c r="R35" s="145">
        <v>280.87</v>
      </c>
      <c r="S35" s="145">
        <v>272.31</v>
      </c>
      <c r="T35" s="145">
        <v>284.56</v>
      </c>
      <c r="U35" s="145">
        <v>269.05</v>
      </c>
      <c r="V35" s="145">
        <v>272.18</v>
      </c>
      <c r="W35" s="145">
        <v>292.97000000000003</v>
      </c>
      <c r="X35" s="145">
        <v>270.89999999999998</v>
      </c>
      <c r="Y35" s="145">
        <v>308.13</v>
      </c>
      <c r="Z35" s="145">
        <v>281.01</v>
      </c>
      <c r="AA35" s="145">
        <v>276.79000000000002</v>
      </c>
      <c r="AB35" s="145">
        <v>299.69</v>
      </c>
      <c r="AC35" s="145">
        <v>285.22000000000003</v>
      </c>
      <c r="AD35" s="145">
        <v>305.16000000000003</v>
      </c>
      <c r="AE35" s="145">
        <v>291</v>
      </c>
      <c r="AF35" s="145">
        <v>299.73</v>
      </c>
      <c r="AG35" s="145">
        <v>254.28</v>
      </c>
      <c r="AH35" s="145">
        <v>276.3</v>
      </c>
      <c r="AI35" s="145">
        <v>287.92</v>
      </c>
      <c r="AJ35" s="145">
        <v>270.58</v>
      </c>
      <c r="AK35" s="145">
        <v>290.44</v>
      </c>
      <c r="AL35" s="145">
        <v>268.12</v>
      </c>
      <c r="AM35" s="145">
        <v>268.98</v>
      </c>
      <c r="AN35" s="145">
        <v>276.99</v>
      </c>
      <c r="AO35" s="145">
        <v>266.56</v>
      </c>
      <c r="AP35" s="145">
        <v>214.74</v>
      </c>
      <c r="AQ35" s="145">
        <v>266.07</v>
      </c>
      <c r="AR35" s="145">
        <v>227.99</v>
      </c>
      <c r="AS35" s="145">
        <v>199.97</v>
      </c>
      <c r="AT35" s="145">
        <v>200.52</v>
      </c>
      <c r="AU35" s="145">
        <v>193.2</v>
      </c>
      <c r="AV35" s="145">
        <v>196.03</v>
      </c>
      <c r="AW35" s="195">
        <v>199.47</v>
      </c>
    </row>
    <row r="36" spans="1:51" x14ac:dyDescent="0.35">
      <c r="A36" s="27" t="s">
        <v>144</v>
      </c>
      <c r="B36" s="3" t="s">
        <v>327</v>
      </c>
      <c r="C36" s="150">
        <f t="shared" si="3"/>
        <v>131154.80434782608</v>
      </c>
      <c r="D36" s="4">
        <v>135210</v>
      </c>
      <c r="E36" s="4">
        <v>128254</v>
      </c>
      <c r="F36" s="4">
        <v>136506</v>
      </c>
      <c r="G36" s="4">
        <v>128927</v>
      </c>
      <c r="H36" s="4">
        <v>141137</v>
      </c>
      <c r="I36" s="4">
        <v>131810</v>
      </c>
      <c r="J36" s="4">
        <v>129412</v>
      </c>
      <c r="K36" s="4">
        <v>139829</v>
      </c>
      <c r="L36" s="4">
        <v>122984</v>
      </c>
      <c r="M36" s="4">
        <v>139145</v>
      </c>
      <c r="N36" s="4">
        <v>132349</v>
      </c>
      <c r="O36" s="4">
        <v>128146</v>
      </c>
      <c r="P36" s="4">
        <v>134795</v>
      </c>
      <c r="Q36" s="4">
        <v>128622</v>
      </c>
      <c r="R36" s="4">
        <v>139816</v>
      </c>
      <c r="S36" s="4">
        <v>137603</v>
      </c>
      <c r="T36" s="4">
        <v>153567</v>
      </c>
      <c r="U36" s="4">
        <v>142543</v>
      </c>
      <c r="V36" s="4">
        <v>147917</v>
      </c>
      <c r="W36" s="4">
        <v>156501</v>
      </c>
      <c r="X36" s="4">
        <v>138383</v>
      </c>
      <c r="Y36" s="4">
        <v>160480</v>
      </c>
      <c r="Z36" s="4">
        <v>145912</v>
      </c>
      <c r="AA36" s="4">
        <v>142244</v>
      </c>
      <c r="AB36" s="4">
        <v>153217</v>
      </c>
      <c r="AC36" s="4">
        <v>141236</v>
      </c>
      <c r="AD36" s="4">
        <v>156906</v>
      </c>
      <c r="AE36" s="4">
        <v>156543</v>
      </c>
      <c r="AF36" s="4">
        <v>161965</v>
      </c>
      <c r="AG36" s="4">
        <v>153259</v>
      </c>
      <c r="AH36" s="4">
        <v>155902</v>
      </c>
      <c r="AI36" s="4">
        <v>167632</v>
      </c>
      <c r="AJ36" s="4">
        <v>155020</v>
      </c>
      <c r="AK36" s="4">
        <v>181842</v>
      </c>
      <c r="AL36" s="4">
        <v>156880</v>
      </c>
      <c r="AM36" s="4">
        <v>155450</v>
      </c>
      <c r="AN36" s="4">
        <v>185960</v>
      </c>
      <c r="AO36" s="4">
        <v>163387</v>
      </c>
      <c r="AP36" s="4">
        <v>111017</v>
      </c>
      <c r="AQ36" s="4">
        <v>31858</v>
      </c>
      <c r="AR36" s="4">
        <v>36274</v>
      </c>
      <c r="AS36" s="4">
        <v>51583</v>
      </c>
      <c r="AT36" s="4">
        <v>60232</v>
      </c>
      <c r="AU36" s="4">
        <v>58624</v>
      </c>
      <c r="AV36" s="4">
        <v>60179</v>
      </c>
      <c r="AW36" s="16">
        <v>56063</v>
      </c>
      <c r="AX36" s="122"/>
      <c r="AY36" s="122"/>
    </row>
    <row r="37" spans="1:51" x14ac:dyDescent="0.35">
      <c r="A37" s="27" t="s">
        <v>144</v>
      </c>
      <c r="B37" s="3" t="s">
        <v>167</v>
      </c>
      <c r="C37" s="150">
        <f t="shared" si="3"/>
        <v>227451.36956521738</v>
      </c>
      <c r="D37" s="4">
        <v>177780</v>
      </c>
      <c r="E37" s="4">
        <v>171298</v>
      </c>
      <c r="F37" s="4">
        <v>201084</v>
      </c>
      <c r="G37" s="4">
        <v>179974</v>
      </c>
      <c r="H37" s="4">
        <v>206741</v>
      </c>
      <c r="I37" s="4">
        <v>209890</v>
      </c>
      <c r="J37" s="4">
        <v>186912</v>
      </c>
      <c r="K37" s="4">
        <v>204596</v>
      </c>
      <c r="L37" s="4">
        <v>170833</v>
      </c>
      <c r="M37" s="4">
        <v>193925</v>
      </c>
      <c r="N37" s="4">
        <v>224062</v>
      </c>
      <c r="O37" s="4">
        <v>204265</v>
      </c>
      <c r="P37" s="4">
        <v>222398</v>
      </c>
      <c r="Q37" s="4">
        <v>212938</v>
      </c>
      <c r="R37" s="4">
        <v>246144</v>
      </c>
      <c r="S37" s="4">
        <v>253118</v>
      </c>
      <c r="T37" s="4">
        <v>259016</v>
      </c>
      <c r="U37" s="4">
        <v>251229</v>
      </c>
      <c r="V37" s="4">
        <v>257261</v>
      </c>
      <c r="W37" s="4">
        <v>265283</v>
      </c>
      <c r="X37" s="4">
        <v>227339</v>
      </c>
      <c r="Y37" s="4">
        <v>277304</v>
      </c>
      <c r="Z37" s="4">
        <v>239856</v>
      </c>
      <c r="AA37" s="4">
        <v>241834</v>
      </c>
      <c r="AB37" s="4">
        <v>249918</v>
      </c>
      <c r="AC37" s="4">
        <v>242206</v>
      </c>
      <c r="AD37" s="4">
        <v>272580</v>
      </c>
      <c r="AE37" s="4">
        <v>295543</v>
      </c>
      <c r="AF37" s="4">
        <v>284393</v>
      </c>
      <c r="AG37" s="4">
        <v>279810</v>
      </c>
      <c r="AH37" s="4">
        <v>296134</v>
      </c>
      <c r="AI37" s="4">
        <v>313137</v>
      </c>
      <c r="AJ37" s="4">
        <v>294841</v>
      </c>
      <c r="AK37" s="4">
        <v>337394</v>
      </c>
      <c r="AL37" s="4">
        <v>283092</v>
      </c>
      <c r="AM37" s="4">
        <v>282193</v>
      </c>
      <c r="AN37" s="4">
        <v>312556</v>
      </c>
      <c r="AO37" s="4">
        <v>288707</v>
      </c>
      <c r="AP37" s="4">
        <v>213724</v>
      </c>
      <c r="AQ37" s="4">
        <v>83858</v>
      </c>
      <c r="AR37" s="4">
        <v>102735</v>
      </c>
      <c r="AS37" s="4">
        <v>152042</v>
      </c>
      <c r="AT37" s="4">
        <v>169678</v>
      </c>
      <c r="AU37" s="4">
        <v>162363</v>
      </c>
      <c r="AV37" s="4">
        <v>137466</v>
      </c>
      <c r="AW37" s="16">
        <v>123313</v>
      </c>
    </row>
    <row r="38" spans="1:51" x14ac:dyDescent="0.35">
      <c r="A38" s="27" t="s">
        <v>144</v>
      </c>
      <c r="B38" s="3" t="s">
        <v>132</v>
      </c>
      <c r="C38" s="150">
        <f t="shared" si="3"/>
        <v>11849.521739130434</v>
      </c>
      <c r="D38" s="4">
        <v>10738</v>
      </c>
      <c r="E38" s="4">
        <v>10771</v>
      </c>
      <c r="F38" s="4">
        <v>11225</v>
      </c>
      <c r="G38" s="4">
        <v>11025</v>
      </c>
      <c r="H38" s="4">
        <v>11473</v>
      </c>
      <c r="I38" s="4">
        <v>11404</v>
      </c>
      <c r="J38" s="4">
        <v>10978</v>
      </c>
      <c r="K38" s="4">
        <v>11235</v>
      </c>
      <c r="L38" s="4">
        <v>10652</v>
      </c>
      <c r="M38" s="4">
        <v>11270</v>
      </c>
      <c r="N38" s="4">
        <v>11598</v>
      </c>
      <c r="O38" s="4">
        <v>11425</v>
      </c>
      <c r="P38" s="4">
        <v>12035</v>
      </c>
      <c r="Q38" s="4">
        <v>11973</v>
      </c>
      <c r="R38" s="4">
        <v>12288</v>
      </c>
      <c r="S38" s="4">
        <v>12399</v>
      </c>
      <c r="T38" s="4">
        <v>12714</v>
      </c>
      <c r="U38" s="4">
        <v>12779</v>
      </c>
      <c r="V38" s="4">
        <v>12954</v>
      </c>
      <c r="W38" s="4">
        <v>12954</v>
      </c>
      <c r="X38" s="4">
        <v>12559</v>
      </c>
      <c r="Y38" s="4">
        <v>13391</v>
      </c>
      <c r="Z38" s="4">
        <v>12961</v>
      </c>
      <c r="AA38" s="4">
        <v>12680</v>
      </c>
      <c r="AB38" s="4">
        <v>13553</v>
      </c>
      <c r="AC38" s="4">
        <v>13105</v>
      </c>
      <c r="AD38" s="4">
        <v>13843</v>
      </c>
      <c r="AE38" s="4">
        <v>13923</v>
      </c>
      <c r="AF38" s="4">
        <v>13829</v>
      </c>
      <c r="AG38" s="4">
        <v>13835</v>
      </c>
      <c r="AH38" s="4">
        <v>13945</v>
      </c>
      <c r="AI38" s="4">
        <v>14312</v>
      </c>
      <c r="AJ38" s="4">
        <v>14193</v>
      </c>
      <c r="AK38" s="4">
        <v>14862</v>
      </c>
      <c r="AL38" s="4">
        <v>14169</v>
      </c>
      <c r="AM38" s="4">
        <v>13972</v>
      </c>
      <c r="AN38" s="4">
        <v>15129</v>
      </c>
      <c r="AO38" s="4">
        <v>14661</v>
      </c>
      <c r="AP38" s="4">
        <v>12219</v>
      </c>
      <c r="AQ38" s="4">
        <v>3464</v>
      </c>
      <c r="AR38" s="4">
        <v>4512</v>
      </c>
      <c r="AS38" s="4">
        <v>7237</v>
      </c>
      <c r="AT38" s="4">
        <v>8472</v>
      </c>
      <c r="AU38" s="4">
        <v>8576</v>
      </c>
      <c r="AV38" s="4">
        <v>9218</v>
      </c>
      <c r="AW38" s="16">
        <v>8568</v>
      </c>
    </row>
    <row r="39" spans="1:51" s="206" customFormat="1" x14ac:dyDescent="0.35">
      <c r="A39" s="242" t="s">
        <v>145</v>
      </c>
      <c r="B39" s="131" t="s">
        <v>162</v>
      </c>
      <c r="C39" s="145">
        <f t="shared" si="3"/>
        <v>11104480.573043481</v>
      </c>
      <c r="D39" s="145">
        <v>13058541.91</v>
      </c>
      <c r="E39" s="145">
        <v>11733547.27</v>
      </c>
      <c r="F39" s="145">
        <v>12799983.439999999</v>
      </c>
      <c r="G39" s="145">
        <v>11331025.640000001</v>
      </c>
      <c r="H39" s="145">
        <v>12815615.949999999</v>
      </c>
      <c r="I39" s="145">
        <v>12748154.869999999</v>
      </c>
      <c r="J39" s="145">
        <v>11590204.060000001</v>
      </c>
      <c r="K39" s="145">
        <v>11955667.960000001</v>
      </c>
      <c r="L39" s="145">
        <v>11190920.23</v>
      </c>
      <c r="M39" s="145">
        <v>12077293.300000001</v>
      </c>
      <c r="N39" s="145">
        <v>12049743.560000001</v>
      </c>
      <c r="O39" s="145">
        <v>11281525.609999999</v>
      </c>
      <c r="P39" s="145">
        <v>11515295.109999999</v>
      </c>
      <c r="Q39" s="145">
        <v>11291564.41</v>
      </c>
      <c r="R39" s="145">
        <v>11433686.140000001</v>
      </c>
      <c r="S39" s="145">
        <v>11323365.6</v>
      </c>
      <c r="T39" s="145">
        <v>12148246.48</v>
      </c>
      <c r="U39" s="145">
        <v>11362431.77</v>
      </c>
      <c r="V39" s="145">
        <v>11417879.15</v>
      </c>
      <c r="W39" s="145">
        <v>12501118.91</v>
      </c>
      <c r="X39" s="145">
        <v>11509958.35</v>
      </c>
      <c r="Y39" s="145">
        <v>13717307.619999999</v>
      </c>
      <c r="Z39" s="145">
        <v>11961994.68</v>
      </c>
      <c r="AA39" s="145">
        <v>11327544.029999999</v>
      </c>
      <c r="AB39" s="145">
        <v>13816486.869999999</v>
      </c>
      <c r="AC39" s="145">
        <v>13118142</v>
      </c>
      <c r="AD39" s="145">
        <v>14173265.630000001</v>
      </c>
      <c r="AE39" s="145">
        <v>13653767.880000001</v>
      </c>
      <c r="AF39" s="145">
        <v>14355756.890000001</v>
      </c>
      <c r="AG39" s="145">
        <v>11487476.23</v>
      </c>
      <c r="AH39" s="145">
        <v>12418478.939999999</v>
      </c>
      <c r="AI39" s="145">
        <v>12752272.17</v>
      </c>
      <c r="AJ39" s="145">
        <v>12273469.720000001</v>
      </c>
      <c r="AK39" s="145">
        <v>13505648.16</v>
      </c>
      <c r="AL39" s="145">
        <v>12339237.449999999</v>
      </c>
      <c r="AM39" s="145">
        <v>12010109.74</v>
      </c>
      <c r="AN39" s="145">
        <v>12906341.59</v>
      </c>
      <c r="AO39" s="145">
        <v>12276011.470000001</v>
      </c>
      <c r="AP39" s="145">
        <v>8342917.4800000004</v>
      </c>
      <c r="AQ39" s="145">
        <v>2832788.1</v>
      </c>
      <c r="AR39" s="145">
        <v>3334465.11</v>
      </c>
      <c r="AS39" s="145">
        <v>4987609.18</v>
      </c>
      <c r="AT39" s="145">
        <v>6089156.2599999998</v>
      </c>
      <c r="AU39" s="145">
        <v>5741337.8399999999</v>
      </c>
      <c r="AV39" s="145">
        <v>6266367.5300000003</v>
      </c>
      <c r="AW39" s="195">
        <v>5982384.0700000003</v>
      </c>
    </row>
    <row r="40" spans="1:51" s="206" customFormat="1" x14ac:dyDescent="0.35">
      <c r="A40" s="242" t="s">
        <v>145</v>
      </c>
      <c r="B40" s="131" t="s">
        <v>166</v>
      </c>
      <c r="C40" s="145">
        <f t="shared" si="3"/>
        <v>288.27565217391299</v>
      </c>
      <c r="D40" s="145">
        <v>352.19</v>
      </c>
      <c r="E40" s="145">
        <v>320.45</v>
      </c>
      <c r="F40" s="145">
        <v>334.66</v>
      </c>
      <c r="G40" s="145">
        <v>304.41000000000003</v>
      </c>
      <c r="H40" s="145">
        <v>330.05</v>
      </c>
      <c r="I40" s="145">
        <v>327.85</v>
      </c>
      <c r="J40" s="145">
        <v>313.39</v>
      </c>
      <c r="K40" s="145">
        <v>317.67</v>
      </c>
      <c r="L40" s="145">
        <v>305.83999999999997</v>
      </c>
      <c r="M40" s="145">
        <v>316.52</v>
      </c>
      <c r="N40" s="145">
        <v>309.88</v>
      </c>
      <c r="O40" s="145">
        <v>299.08999999999997</v>
      </c>
      <c r="P40" s="145">
        <v>297.10000000000002</v>
      </c>
      <c r="Q40" s="145">
        <v>289.35000000000002</v>
      </c>
      <c r="R40" s="145">
        <v>287.25</v>
      </c>
      <c r="S40" s="145">
        <v>280.94</v>
      </c>
      <c r="T40" s="145">
        <v>289.70999999999998</v>
      </c>
      <c r="U40" s="145">
        <v>275.02999999999997</v>
      </c>
      <c r="V40" s="145">
        <v>277.92</v>
      </c>
      <c r="W40" s="145">
        <v>301.89</v>
      </c>
      <c r="X40" s="145">
        <v>292.3</v>
      </c>
      <c r="Y40" s="145">
        <v>324.60000000000002</v>
      </c>
      <c r="Z40" s="145">
        <v>291.41000000000003</v>
      </c>
      <c r="AA40" s="145">
        <v>280.3</v>
      </c>
      <c r="AB40" s="145">
        <v>325.48</v>
      </c>
      <c r="AC40" s="145">
        <v>315.67</v>
      </c>
      <c r="AD40" s="145">
        <v>327.57</v>
      </c>
      <c r="AE40" s="145">
        <v>312.94</v>
      </c>
      <c r="AF40" s="145">
        <v>324.23</v>
      </c>
      <c r="AG40" s="145">
        <v>265.05</v>
      </c>
      <c r="AH40" s="145">
        <v>283.45</v>
      </c>
      <c r="AI40" s="145">
        <v>285.42</v>
      </c>
      <c r="AJ40" s="145">
        <v>273.3</v>
      </c>
      <c r="AK40" s="145">
        <v>288.32</v>
      </c>
      <c r="AL40" s="145">
        <v>274.27999999999997</v>
      </c>
      <c r="AM40" s="145">
        <v>274.57</v>
      </c>
      <c r="AN40" s="145">
        <v>276.88</v>
      </c>
      <c r="AO40" s="145">
        <v>269.33</v>
      </c>
      <c r="AP40" s="145">
        <v>214.8</v>
      </c>
      <c r="AQ40" s="145">
        <v>303.43</v>
      </c>
      <c r="AR40" s="145">
        <v>255.63</v>
      </c>
      <c r="AS40" s="145">
        <v>216.62</v>
      </c>
      <c r="AT40" s="145">
        <v>223.05</v>
      </c>
      <c r="AU40" s="145">
        <v>208.79</v>
      </c>
      <c r="AV40" s="145">
        <v>210.27</v>
      </c>
      <c r="AW40" s="195">
        <v>211.8</v>
      </c>
    </row>
    <row r="41" spans="1:51" x14ac:dyDescent="0.35">
      <c r="A41" s="27" t="s">
        <v>145</v>
      </c>
      <c r="B41" s="3" t="s">
        <v>327</v>
      </c>
      <c r="C41" s="150">
        <f t="shared" si="3"/>
        <v>445515.95652173914</v>
      </c>
      <c r="D41" s="4">
        <v>483495</v>
      </c>
      <c r="E41" s="4">
        <v>440952</v>
      </c>
      <c r="F41" s="4">
        <v>496788</v>
      </c>
      <c r="G41" s="4">
        <v>447089</v>
      </c>
      <c r="H41" s="4">
        <v>506763</v>
      </c>
      <c r="I41" s="4">
        <v>496442</v>
      </c>
      <c r="J41" s="4">
        <v>450705</v>
      </c>
      <c r="K41" s="4">
        <v>464015</v>
      </c>
      <c r="L41" s="4">
        <v>481535</v>
      </c>
      <c r="M41" s="4">
        <v>467064</v>
      </c>
      <c r="N41" s="4">
        <v>473190</v>
      </c>
      <c r="O41" s="4">
        <v>449855</v>
      </c>
      <c r="P41" s="4">
        <v>466889</v>
      </c>
      <c r="Q41" s="4">
        <v>458877</v>
      </c>
      <c r="R41" s="4">
        <v>489531</v>
      </c>
      <c r="S41" s="4">
        <v>484650</v>
      </c>
      <c r="T41" s="4">
        <v>522658</v>
      </c>
      <c r="U41" s="4">
        <v>492456</v>
      </c>
      <c r="V41" s="4">
        <v>500283</v>
      </c>
      <c r="W41" s="4">
        <v>522746</v>
      </c>
      <c r="X41" s="4">
        <v>458435</v>
      </c>
      <c r="Y41" s="4">
        <v>531222</v>
      </c>
      <c r="Z41" s="4">
        <v>492938</v>
      </c>
      <c r="AA41" s="4">
        <v>481607</v>
      </c>
      <c r="AB41" s="4">
        <v>510667</v>
      </c>
      <c r="AC41" s="4">
        <v>477774</v>
      </c>
      <c r="AD41" s="4">
        <v>524529</v>
      </c>
      <c r="AE41" s="4">
        <v>516530</v>
      </c>
      <c r="AF41" s="4">
        <v>552487</v>
      </c>
      <c r="AG41" s="4">
        <v>494663</v>
      </c>
      <c r="AH41" s="4">
        <v>526473</v>
      </c>
      <c r="AI41" s="4">
        <v>546603</v>
      </c>
      <c r="AJ41" s="4">
        <v>531123</v>
      </c>
      <c r="AK41" s="4">
        <v>576709</v>
      </c>
      <c r="AL41" s="4">
        <v>523939</v>
      </c>
      <c r="AM41" s="4">
        <v>522880</v>
      </c>
      <c r="AN41" s="4">
        <v>561108</v>
      </c>
      <c r="AO41" s="4">
        <v>528652</v>
      </c>
      <c r="AP41" s="4">
        <v>361259</v>
      </c>
      <c r="AQ41" s="4">
        <v>90040</v>
      </c>
      <c r="AR41" s="4">
        <v>108831</v>
      </c>
      <c r="AS41" s="4">
        <v>169404</v>
      </c>
      <c r="AT41" s="4">
        <v>208266</v>
      </c>
      <c r="AU41" s="4">
        <v>197992</v>
      </c>
      <c r="AV41" s="4">
        <v>205137</v>
      </c>
      <c r="AW41" s="16">
        <v>198483</v>
      </c>
      <c r="AX41" s="122"/>
      <c r="AY41" s="122"/>
    </row>
    <row r="42" spans="1:51" x14ac:dyDescent="0.35">
      <c r="A42" s="27" t="s">
        <v>145</v>
      </c>
      <c r="B42" s="3" t="s">
        <v>167</v>
      </c>
      <c r="C42" s="150">
        <f t="shared" si="3"/>
        <v>439929.5</v>
      </c>
      <c r="D42" s="4">
        <v>355860</v>
      </c>
      <c r="E42" s="4">
        <v>352389</v>
      </c>
      <c r="F42" s="4">
        <v>398436</v>
      </c>
      <c r="G42" s="4">
        <v>383498</v>
      </c>
      <c r="H42" s="4">
        <v>431100</v>
      </c>
      <c r="I42" s="4">
        <v>446877</v>
      </c>
      <c r="J42" s="4">
        <v>378173</v>
      </c>
      <c r="K42" s="4">
        <v>372428</v>
      </c>
      <c r="L42" s="4">
        <v>332014</v>
      </c>
      <c r="M42" s="4">
        <v>358578</v>
      </c>
      <c r="N42" s="4">
        <v>399826</v>
      </c>
      <c r="O42" s="4">
        <v>376866</v>
      </c>
      <c r="P42" s="4">
        <v>398773</v>
      </c>
      <c r="Q42" s="4">
        <v>381405</v>
      </c>
      <c r="R42" s="4">
        <v>476539</v>
      </c>
      <c r="S42" s="4">
        <v>485693</v>
      </c>
      <c r="T42" s="4">
        <v>536592</v>
      </c>
      <c r="U42" s="4">
        <v>516925</v>
      </c>
      <c r="V42" s="4">
        <v>507382</v>
      </c>
      <c r="W42" s="4">
        <v>491789</v>
      </c>
      <c r="X42" s="4">
        <v>410721</v>
      </c>
      <c r="Y42" s="4">
        <v>467174</v>
      </c>
      <c r="Z42" s="4">
        <v>436781</v>
      </c>
      <c r="AA42" s="4">
        <v>413417</v>
      </c>
      <c r="AB42" s="4">
        <v>450347</v>
      </c>
      <c r="AC42" s="4">
        <v>428286</v>
      </c>
      <c r="AD42" s="4">
        <v>464248</v>
      </c>
      <c r="AE42" s="4">
        <v>531806</v>
      </c>
      <c r="AF42" s="4">
        <v>543783</v>
      </c>
      <c r="AG42" s="4">
        <v>508099</v>
      </c>
      <c r="AH42" s="4">
        <v>590204</v>
      </c>
      <c r="AI42" s="4">
        <v>582008</v>
      </c>
      <c r="AJ42" s="4">
        <v>576942</v>
      </c>
      <c r="AK42" s="4">
        <v>652984</v>
      </c>
      <c r="AL42" s="4">
        <v>584651</v>
      </c>
      <c r="AM42" s="4">
        <v>561477</v>
      </c>
      <c r="AN42" s="4">
        <v>616474</v>
      </c>
      <c r="AO42" s="4">
        <v>591737</v>
      </c>
      <c r="AP42" s="4">
        <v>406237</v>
      </c>
      <c r="AQ42" s="4">
        <v>201755</v>
      </c>
      <c r="AR42" s="4">
        <v>245366</v>
      </c>
      <c r="AS42" s="4">
        <v>367794</v>
      </c>
      <c r="AT42" s="4">
        <v>394999</v>
      </c>
      <c r="AU42" s="4">
        <v>346599</v>
      </c>
      <c r="AV42" s="4">
        <v>273221</v>
      </c>
      <c r="AW42" s="16">
        <v>208504</v>
      </c>
      <c r="AX42" s="18"/>
      <c r="AY42" s="18"/>
    </row>
    <row r="43" spans="1:51" x14ac:dyDescent="0.35">
      <c r="A43" s="27" t="s">
        <v>145</v>
      </c>
      <c r="B43" s="3" t="s">
        <v>132</v>
      </c>
      <c r="C43" s="150">
        <f t="shared" si="3"/>
        <v>38181.543478260872</v>
      </c>
      <c r="D43" s="4">
        <v>37078</v>
      </c>
      <c r="E43" s="4">
        <v>36616</v>
      </c>
      <c r="F43" s="4">
        <v>38248</v>
      </c>
      <c r="G43" s="4">
        <v>37223</v>
      </c>
      <c r="H43" s="4">
        <v>38829</v>
      </c>
      <c r="I43" s="4">
        <v>38884</v>
      </c>
      <c r="J43" s="4">
        <v>36983</v>
      </c>
      <c r="K43" s="4">
        <v>37635</v>
      </c>
      <c r="L43" s="4">
        <v>36591</v>
      </c>
      <c r="M43" s="4">
        <v>38156</v>
      </c>
      <c r="N43" s="4">
        <v>38885</v>
      </c>
      <c r="O43" s="4">
        <v>37719</v>
      </c>
      <c r="P43" s="4">
        <v>38759</v>
      </c>
      <c r="Q43" s="4">
        <v>39024</v>
      </c>
      <c r="R43" s="4">
        <v>39804</v>
      </c>
      <c r="S43" s="4">
        <v>40305</v>
      </c>
      <c r="T43" s="4">
        <v>41932</v>
      </c>
      <c r="U43" s="4">
        <v>41313</v>
      </c>
      <c r="V43" s="4">
        <v>41084</v>
      </c>
      <c r="W43" s="4">
        <v>41410</v>
      </c>
      <c r="X43" s="4">
        <v>39377</v>
      </c>
      <c r="Y43" s="4">
        <v>42259</v>
      </c>
      <c r="Z43" s="4">
        <v>41049</v>
      </c>
      <c r="AA43" s="4">
        <v>40412</v>
      </c>
      <c r="AB43" s="4">
        <v>42450</v>
      </c>
      <c r="AC43" s="4">
        <v>41557</v>
      </c>
      <c r="AD43" s="4">
        <v>43268</v>
      </c>
      <c r="AE43" s="4">
        <v>43631</v>
      </c>
      <c r="AF43" s="4">
        <v>44277</v>
      </c>
      <c r="AG43" s="4">
        <v>43341</v>
      </c>
      <c r="AH43" s="4">
        <v>43812</v>
      </c>
      <c r="AI43" s="4">
        <v>44679</v>
      </c>
      <c r="AJ43" s="4">
        <v>44908</v>
      </c>
      <c r="AK43" s="4">
        <v>46842</v>
      </c>
      <c r="AL43" s="4">
        <v>44988</v>
      </c>
      <c r="AM43" s="4">
        <v>43741</v>
      </c>
      <c r="AN43" s="4">
        <v>46614</v>
      </c>
      <c r="AO43" s="4">
        <v>45580</v>
      </c>
      <c r="AP43" s="4">
        <v>38840</v>
      </c>
      <c r="AQ43" s="4">
        <v>9336</v>
      </c>
      <c r="AR43" s="4">
        <v>13044</v>
      </c>
      <c r="AS43" s="4">
        <v>23025</v>
      </c>
      <c r="AT43" s="4">
        <v>27299</v>
      </c>
      <c r="AU43" s="4">
        <v>27498</v>
      </c>
      <c r="AV43" s="4">
        <v>29801</v>
      </c>
      <c r="AW43" s="16">
        <v>28245</v>
      </c>
      <c r="AX43" s="18"/>
      <c r="AY43" s="18"/>
    </row>
    <row r="44" spans="1:51" s="206" customFormat="1" x14ac:dyDescent="0.35">
      <c r="A44" s="242" t="s">
        <v>146</v>
      </c>
      <c r="B44" s="131" t="s">
        <v>162</v>
      </c>
      <c r="C44" s="145">
        <f t="shared" si="3"/>
        <v>7090846.7467391295</v>
      </c>
      <c r="D44" s="145">
        <v>8222772.2400000002</v>
      </c>
      <c r="E44" s="145">
        <v>7689308.4000000004</v>
      </c>
      <c r="F44" s="145">
        <v>8744991.2599999998</v>
      </c>
      <c r="G44" s="145">
        <v>7803085.6600000001</v>
      </c>
      <c r="H44" s="145">
        <v>8295393.0300000003</v>
      </c>
      <c r="I44" s="145">
        <v>8667051.9299999997</v>
      </c>
      <c r="J44" s="145">
        <v>7125747.3399999999</v>
      </c>
      <c r="K44" s="145">
        <v>7120831.6200000001</v>
      </c>
      <c r="L44" s="145">
        <v>6562578.29</v>
      </c>
      <c r="M44" s="145">
        <v>7037331.5199999996</v>
      </c>
      <c r="N44" s="145">
        <v>7007975.0899999999</v>
      </c>
      <c r="O44" s="145">
        <v>6414701.75</v>
      </c>
      <c r="P44" s="145">
        <v>6658340.4299999997</v>
      </c>
      <c r="Q44" s="145">
        <v>6474212.6799999997</v>
      </c>
      <c r="R44" s="145">
        <v>6825225.5099999998</v>
      </c>
      <c r="S44" s="145">
        <v>6770879.8899999997</v>
      </c>
      <c r="T44" s="145">
        <v>7411448.7999999998</v>
      </c>
      <c r="U44" s="145">
        <v>7097396.9199999999</v>
      </c>
      <c r="V44" s="145">
        <v>7257187.4699999997</v>
      </c>
      <c r="W44" s="145">
        <v>8028754.5099999998</v>
      </c>
      <c r="X44" s="145">
        <v>7214371.9199999999</v>
      </c>
      <c r="Y44" s="145">
        <v>8704416.7300000004</v>
      </c>
      <c r="Z44" s="145">
        <v>7662415.1399999997</v>
      </c>
      <c r="AA44" s="145">
        <v>7316847.5099999998</v>
      </c>
      <c r="AB44" s="145">
        <v>8892424.8900000006</v>
      </c>
      <c r="AC44" s="145">
        <v>8440447.5999999996</v>
      </c>
      <c r="AD44" s="145">
        <v>9211689.1799999997</v>
      </c>
      <c r="AE44" s="145">
        <v>9289984.8300000001</v>
      </c>
      <c r="AF44" s="145">
        <v>9650702.0299999993</v>
      </c>
      <c r="AG44" s="145">
        <v>7825041.9800000004</v>
      </c>
      <c r="AH44" s="145">
        <v>8614379.4800000004</v>
      </c>
      <c r="AI44" s="145">
        <v>8684890.0800000001</v>
      </c>
      <c r="AJ44" s="145">
        <v>8291530.29</v>
      </c>
      <c r="AK44" s="145">
        <v>9086766.2200000007</v>
      </c>
      <c r="AL44" s="145">
        <v>8383461.7699999996</v>
      </c>
      <c r="AM44" s="145">
        <v>8492184.4800000004</v>
      </c>
      <c r="AN44" s="145">
        <v>9018771.2699999996</v>
      </c>
      <c r="AO44" s="145">
        <v>8468321.4299999997</v>
      </c>
      <c r="AP44" s="145">
        <v>5672414.5599999996</v>
      </c>
      <c r="AQ44" s="145">
        <v>1619968.65</v>
      </c>
      <c r="AR44" s="145">
        <v>1845822.62</v>
      </c>
      <c r="AS44" s="145">
        <v>2666316.04</v>
      </c>
      <c r="AT44" s="145">
        <v>3388678.03</v>
      </c>
      <c r="AU44" s="145">
        <v>3349821.37</v>
      </c>
      <c r="AV44" s="145">
        <v>3613349.75</v>
      </c>
      <c r="AW44" s="195">
        <v>3558718.16</v>
      </c>
    </row>
    <row r="45" spans="1:51" s="206" customFormat="1" x14ac:dyDescent="0.35">
      <c r="A45" s="242" t="s">
        <v>146</v>
      </c>
      <c r="B45" s="131" t="s">
        <v>166</v>
      </c>
      <c r="C45" s="145">
        <f t="shared" si="3"/>
        <v>399.34326086956526</v>
      </c>
      <c r="D45" s="145">
        <v>505.61</v>
      </c>
      <c r="E45" s="145">
        <v>468.26</v>
      </c>
      <c r="F45" s="145">
        <v>506.63</v>
      </c>
      <c r="G45" s="145">
        <v>462.54</v>
      </c>
      <c r="H45" s="145">
        <v>475.52</v>
      </c>
      <c r="I45" s="145">
        <v>495.32</v>
      </c>
      <c r="J45" s="145">
        <v>427.82</v>
      </c>
      <c r="K45" s="145">
        <v>421.78</v>
      </c>
      <c r="L45" s="145">
        <v>396.84</v>
      </c>
      <c r="M45" s="145">
        <v>412.87</v>
      </c>
      <c r="N45" s="145">
        <v>400.14</v>
      </c>
      <c r="O45" s="145">
        <v>382.35</v>
      </c>
      <c r="P45" s="145">
        <v>387</v>
      </c>
      <c r="Q45" s="145">
        <v>376.15</v>
      </c>
      <c r="R45" s="145">
        <v>384.8</v>
      </c>
      <c r="S45" s="145">
        <v>374.45</v>
      </c>
      <c r="T45" s="145">
        <v>395.57</v>
      </c>
      <c r="U45" s="145">
        <v>383.29</v>
      </c>
      <c r="V45" s="145">
        <v>387.44</v>
      </c>
      <c r="W45" s="145">
        <v>425.16</v>
      </c>
      <c r="X45" s="145">
        <v>395.24</v>
      </c>
      <c r="Y45" s="145">
        <v>442.41</v>
      </c>
      <c r="Z45" s="145">
        <v>403.29</v>
      </c>
      <c r="AA45" s="145">
        <v>386.91</v>
      </c>
      <c r="AB45" s="145">
        <v>445.67</v>
      </c>
      <c r="AC45" s="145">
        <v>432.91</v>
      </c>
      <c r="AD45" s="145">
        <v>453.62</v>
      </c>
      <c r="AE45" s="145">
        <v>449.9</v>
      </c>
      <c r="AF45" s="145">
        <v>462.04</v>
      </c>
      <c r="AG45" s="145">
        <v>378.53</v>
      </c>
      <c r="AH45" s="145">
        <v>408.92</v>
      </c>
      <c r="AI45" s="145">
        <v>404.85</v>
      </c>
      <c r="AJ45" s="145">
        <v>379.68</v>
      </c>
      <c r="AK45" s="145">
        <v>404.29</v>
      </c>
      <c r="AL45" s="145">
        <v>387.08</v>
      </c>
      <c r="AM45" s="145">
        <v>398.66</v>
      </c>
      <c r="AN45" s="145">
        <v>397.99</v>
      </c>
      <c r="AO45" s="145">
        <v>379.88</v>
      </c>
      <c r="AP45" s="145">
        <v>290.95</v>
      </c>
      <c r="AQ45" s="145">
        <v>376.3</v>
      </c>
      <c r="AR45" s="145">
        <v>325.26</v>
      </c>
      <c r="AS45" s="145">
        <v>294.45999999999998</v>
      </c>
      <c r="AT45" s="145">
        <v>303.07</v>
      </c>
      <c r="AU45" s="145">
        <v>302.14</v>
      </c>
      <c r="AV45" s="145">
        <v>291.31</v>
      </c>
      <c r="AW45" s="195">
        <v>304.89</v>
      </c>
    </row>
    <row r="46" spans="1:51" x14ac:dyDescent="0.35">
      <c r="A46" s="27" t="s">
        <v>146</v>
      </c>
      <c r="B46" s="3" t="s">
        <v>327</v>
      </c>
      <c r="C46" s="150">
        <f t="shared" si="3"/>
        <v>278571.54347826086</v>
      </c>
      <c r="D46" s="4">
        <v>307239</v>
      </c>
      <c r="E46" s="4">
        <v>276767</v>
      </c>
      <c r="F46" s="4">
        <v>314775</v>
      </c>
      <c r="G46" s="4">
        <v>283358</v>
      </c>
      <c r="H46" s="4">
        <v>324290</v>
      </c>
      <c r="I46" s="4">
        <v>322447</v>
      </c>
      <c r="J46" s="4">
        <v>293434</v>
      </c>
      <c r="K46" s="4">
        <v>294015</v>
      </c>
      <c r="L46" s="4">
        <v>269523</v>
      </c>
      <c r="M46" s="4">
        <v>282445</v>
      </c>
      <c r="N46" s="4">
        <v>288501</v>
      </c>
      <c r="O46" s="4">
        <v>262929</v>
      </c>
      <c r="P46" s="4">
        <v>271700</v>
      </c>
      <c r="Q46" s="4">
        <v>259807</v>
      </c>
      <c r="R46" s="4">
        <v>283529</v>
      </c>
      <c r="S46" s="4">
        <v>278440</v>
      </c>
      <c r="T46" s="4">
        <v>309375</v>
      </c>
      <c r="U46" s="4">
        <v>295506</v>
      </c>
      <c r="V46" s="4">
        <v>312744</v>
      </c>
      <c r="W46" s="4">
        <v>321927</v>
      </c>
      <c r="X46" s="4">
        <v>286001</v>
      </c>
      <c r="Y46" s="4">
        <v>334491</v>
      </c>
      <c r="Z46" s="4">
        <v>312256</v>
      </c>
      <c r="AA46" s="4">
        <v>306725</v>
      </c>
      <c r="AB46" s="4">
        <v>334129</v>
      </c>
      <c r="AC46" s="4">
        <v>307185</v>
      </c>
      <c r="AD46" s="4">
        <v>334633</v>
      </c>
      <c r="AE46" s="4">
        <v>336395</v>
      </c>
      <c r="AF46" s="4">
        <v>356324</v>
      </c>
      <c r="AG46" s="4">
        <v>336433</v>
      </c>
      <c r="AH46" s="4">
        <v>354125</v>
      </c>
      <c r="AI46" s="4">
        <v>366835</v>
      </c>
      <c r="AJ46" s="4">
        <v>349818</v>
      </c>
      <c r="AK46" s="4">
        <v>381722</v>
      </c>
      <c r="AL46" s="4">
        <v>353315</v>
      </c>
      <c r="AM46" s="4">
        <v>359585</v>
      </c>
      <c r="AN46" s="4">
        <v>386608</v>
      </c>
      <c r="AO46" s="4">
        <v>359548</v>
      </c>
      <c r="AP46" s="4">
        <v>241904</v>
      </c>
      <c r="AQ46" s="4">
        <v>50372</v>
      </c>
      <c r="AR46" s="4">
        <v>50766</v>
      </c>
      <c r="AS46" s="4">
        <v>74564</v>
      </c>
      <c r="AT46" s="4">
        <v>94534</v>
      </c>
      <c r="AU46" s="4">
        <v>94155</v>
      </c>
      <c r="AV46" s="4">
        <v>101168</v>
      </c>
      <c r="AW46" s="16">
        <v>97949</v>
      </c>
      <c r="AX46" s="122"/>
      <c r="AY46" s="122"/>
    </row>
    <row r="47" spans="1:51" x14ac:dyDescent="0.35">
      <c r="A47" s="27" t="s">
        <v>146</v>
      </c>
      <c r="B47" s="3" t="s">
        <v>167</v>
      </c>
      <c r="C47" s="150">
        <f t="shared" si="3"/>
        <v>336229.30434782611</v>
      </c>
      <c r="D47" s="4">
        <v>245122</v>
      </c>
      <c r="E47" s="4">
        <v>246169</v>
      </c>
      <c r="F47" s="4">
        <v>282789</v>
      </c>
      <c r="G47" s="4">
        <v>255222</v>
      </c>
      <c r="H47" s="4">
        <v>305656</v>
      </c>
      <c r="I47" s="4">
        <v>325440</v>
      </c>
      <c r="J47" s="4">
        <v>289446</v>
      </c>
      <c r="K47" s="4">
        <v>291274</v>
      </c>
      <c r="L47" s="4">
        <v>281194</v>
      </c>
      <c r="M47" s="4">
        <v>297066</v>
      </c>
      <c r="N47" s="4">
        <v>324511</v>
      </c>
      <c r="O47" s="4">
        <v>293352</v>
      </c>
      <c r="P47" s="4">
        <v>336441</v>
      </c>
      <c r="Q47" s="4">
        <v>325536</v>
      </c>
      <c r="R47" s="4">
        <v>379519</v>
      </c>
      <c r="S47" s="4">
        <v>381768</v>
      </c>
      <c r="T47" s="4">
        <v>423186</v>
      </c>
      <c r="U47" s="4">
        <v>400449</v>
      </c>
      <c r="V47" s="4">
        <v>389375</v>
      </c>
      <c r="W47" s="4">
        <v>408521</v>
      </c>
      <c r="X47" s="4">
        <v>347375</v>
      </c>
      <c r="Y47" s="4">
        <v>387932</v>
      </c>
      <c r="Z47" s="4">
        <v>348256</v>
      </c>
      <c r="AA47" s="4">
        <v>327250</v>
      </c>
      <c r="AB47" s="4">
        <v>364130</v>
      </c>
      <c r="AC47" s="4">
        <v>346139</v>
      </c>
      <c r="AD47" s="4">
        <v>376477</v>
      </c>
      <c r="AE47" s="4">
        <v>392528</v>
      </c>
      <c r="AF47" s="4">
        <v>404955</v>
      </c>
      <c r="AG47" s="4">
        <v>378047</v>
      </c>
      <c r="AH47" s="4">
        <v>453458</v>
      </c>
      <c r="AI47" s="4">
        <v>454478</v>
      </c>
      <c r="AJ47" s="4">
        <v>443811</v>
      </c>
      <c r="AK47" s="4">
        <v>488033</v>
      </c>
      <c r="AL47" s="4">
        <v>438311</v>
      </c>
      <c r="AM47" s="4">
        <v>425197</v>
      </c>
      <c r="AN47" s="4">
        <v>465956</v>
      </c>
      <c r="AO47" s="4">
        <v>442877</v>
      </c>
      <c r="AP47" s="4">
        <v>296831</v>
      </c>
      <c r="AQ47" s="4">
        <v>99453</v>
      </c>
      <c r="AR47" s="4">
        <v>124177</v>
      </c>
      <c r="AS47" s="4">
        <v>209174</v>
      </c>
      <c r="AT47" s="4">
        <v>262452</v>
      </c>
      <c r="AU47" s="4">
        <v>261975</v>
      </c>
      <c r="AV47" s="4">
        <v>234894</v>
      </c>
      <c r="AW47" s="16">
        <v>210346</v>
      </c>
    </row>
    <row r="48" spans="1:51" ht="15" thickBot="1" x14ac:dyDescent="0.4">
      <c r="A48" s="7" t="s">
        <v>146</v>
      </c>
      <c r="B48" s="8" t="s">
        <v>132</v>
      </c>
      <c r="C48" s="177">
        <f t="shared" si="3"/>
        <v>17515.17391304348</v>
      </c>
      <c r="D48" s="22">
        <v>16263</v>
      </c>
      <c r="E48" s="22">
        <v>16421</v>
      </c>
      <c r="F48" s="22">
        <v>17261</v>
      </c>
      <c r="G48" s="22">
        <v>16870</v>
      </c>
      <c r="H48" s="22">
        <v>17445</v>
      </c>
      <c r="I48" s="22">
        <v>17498</v>
      </c>
      <c r="J48" s="22">
        <v>16656</v>
      </c>
      <c r="K48" s="22">
        <v>16883</v>
      </c>
      <c r="L48" s="22">
        <v>16537</v>
      </c>
      <c r="M48" s="22">
        <v>17045</v>
      </c>
      <c r="N48" s="22">
        <v>17514</v>
      </c>
      <c r="O48" s="22">
        <v>16777</v>
      </c>
      <c r="P48" s="22">
        <v>17205</v>
      </c>
      <c r="Q48" s="22">
        <v>17212</v>
      </c>
      <c r="R48" s="22">
        <v>17737</v>
      </c>
      <c r="S48" s="22">
        <v>18082</v>
      </c>
      <c r="T48" s="22">
        <v>18736</v>
      </c>
      <c r="U48" s="22">
        <v>18517</v>
      </c>
      <c r="V48" s="22">
        <v>18731</v>
      </c>
      <c r="W48" s="22">
        <v>18884</v>
      </c>
      <c r="X48" s="22">
        <v>18253</v>
      </c>
      <c r="Y48" s="22">
        <v>19675</v>
      </c>
      <c r="Z48" s="22">
        <v>19000</v>
      </c>
      <c r="AA48" s="22">
        <v>18911</v>
      </c>
      <c r="AB48" s="22">
        <v>19953</v>
      </c>
      <c r="AC48" s="22">
        <v>19497</v>
      </c>
      <c r="AD48" s="22">
        <v>20307</v>
      </c>
      <c r="AE48" s="22">
        <v>20649</v>
      </c>
      <c r="AF48" s="22">
        <v>20887</v>
      </c>
      <c r="AG48" s="22">
        <v>20672</v>
      </c>
      <c r="AH48" s="22">
        <v>21066</v>
      </c>
      <c r="AI48" s="22">
        <v>21452</v>
      </c>
      <c r="AJ48" s="22">
        <v>21838</v>
      </c>
      <c r="AK48" s="22">
        <v>22476</v>
      </c>
      <c r="AL48" s="22">
        <v>21658</v>
      </c>
      <c r="AM48" s="22">
        <v>21302</v>
      </c>
      <c r="AN48" s="22">
        <v>22661</v>
      </c>
      <c r="AO48" s="22">
        <v>22292</v>
      </c>
      <c r="AP48" s="22">
        <v>19496</v>
      </c>
      <c r="AQ48" s="22">
        <v>4305</v>
      </c>
      <c r="AR48" s="22">
        <v>5675</v>
      </c>
      <c r="AS48" s="22">
        <v>9055</v>
      </c>
      <c r="AT48" s="22">
        <v>11181</v>
      </c>
      <c r="AU48" s="22">
        <v>11087</v>
      </c>
      <c r="AV48" s="22">
        <v>12404</v>
      </c>
      <c r="AW48" s="178">
        <v>11672</v>
      </c>
    </row>
    <row r="50" spans="6:51" x14ac:dyDescent="0.35">
      <c r="F50" s="122"/>
      <c r="G50" s="122"/>
      <c r="H50" s="122"/>
      <c r="I50" s="122"/>
      <c r="J50" s="122"/>
      <c r="K50" s="122"/>
      <c r="L50" s="122"/>
      <c r="M50" s="122"/>
      <c r="N50" s="122"/>
      <c r="O50" s="122"/>
      <c r="P50" s="122"/>
      <c r="Q50" s="122"/>
      <c r="R50" s="122"/>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c r="AV50" s="122"/>
      <c r="AW50" s="122"/>
      <c r="AX50" s="122"/>
      <c r="AY50" s="122"/>
    </row>
    <row r="51" spans="6:51" x14ac:dyDescent="0.35">
      <c r="F51" s="122"/>
      <c r="G51" s="122"/>
      <c r="H51" s="122"/>
      <c r="I51" s="122"/>
      <c r="J51" s="122"/>
      <c r="K51" s="122"/>
      <c r="L51" s="122"/>
      <c r="M51" s="122"/>
      <c r="N51" s="122"/>
      <c r="O51" s="122"/>
      <c r="P51" s="122"/>
      <c r="Q51" s="122"/>
      <c r="R51" s="122"/>
      <c r="S51" s="122"/>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c r="AT51" s="122"/>
      <c r="AU51" s="122"/>
      <c r="AV51" s="122"/>
      <c r="AW51" s="122"/>
      <c r="AX51" s="122"/>
      <c r="AY51" s="122"/>
    </row>
    <row r="52" spans="6:51" x14ac:dyDescent="0.35">
      <c r="F52" s="1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row>
    <row r="53" spans="6:51" x14ac:dyDescent="0.35">
      <c r="F53" s="18"/>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row>
    <row r="54" spans="6:51" x14ac:dyDescent="0.35">
      <c r="F54" s="18"/>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row>
    <row r="55" spans="6:51" x14ac:dyDescent="0.35">
      <c r="R55" s="122"/>
      <c r="S55" s="122"/>
      <c r="T55" s="122"/>
      <c r="U55" s="122"/>
      <c r="W55" s="122"/>
      <c r="X55" s="122"/>
      <c r="Y55" s="122"/>
      <c r="Z55" s="122"/>
      <c r="AA55" s="122"/>
      <c r="AB55" s="122"/>
      <c r="AC55" s="122"/>
      <c r="AD55" s="122"/>
      <c r="AE55" s="122"/>
      <c r="AF55" s="122"/>
      <c r="AH55" s="122"/>
      <c r="AK55" s="122"/>
      <c r="AN55" s="122"/>
      <c r="AO55" s="122"/>
      <c r="AP55" s="122"/>
      <c r="AQ55" s="122"/>
      <c r="AR55" s="122"/>
      <c r="AS55" s="122"/>
      <c r="AT55" s="122"/>
      <c r="AV55" s="122"/>
      <c r="AW55" s="122"/>
    </row>
    <row r="56" spans="6:51" x14ac:dyDescent="0.35">
      <c r="R56" s="122"/>
      <c r="S56" s="122"/>
      <c r="T56" s="122"/>
      <c r="U56" s="122"/>
      <c r="W56" s="122"/>
      <c r="X56" s="122"/>
      <c r="Y56" s="122"/>
      <c r="Z56" s="122"/>
      <c r="AA56" s="122"/>
      <c r="AB56" s="122"/>
      <c r="AC56" s="122"/>
      <c r="AD56" s="122"/>
      <c r="AE56" s="122"/>
      <c r="AF56" s="122"/>
      <c r="AH56" s="122"/>
      <c r="AK56" s="122"/>
      <c r="AN56" s="122"/>
      <c r="AO56" s="122"/>
      <c r="AP56" s="122"/>
      <c r="AQ56" s="122"/>
      <c r="AR56" s="122"/>
      <c r="AS56" s="122"/>
      <c r="AT56" s="122"/>
      <c r="AV56" s="122"/>
      <c r="AW56" s="122"/>
    </row>
    <row r="60" spans="6:51" x14ac:dyDescent="0.35">
      <c r="G60" s="122"/>
      <c r="J60" s="122"/>
      <c r="K60" s="122"/>
      <c r="L60" s="122"/>
      <c r="N60" s="122"/>
      <c r="P60" s="122"/>
      <c r="AD60" s="122"/>
    </row>
    <row r="61" spans="6:51" x14ac:dyDescent="0.35">
      <c r="G61" s="122"/>
      <c r="J61" s="122"/>
      <c r="K61" s="122"/>
      <c r="L61" s="122"/>
      <c r="N61" s="122"/>
      <c r="P61" s="122"/>
      <c r="AD61" s="122"/>
    </row>
    <row r="65" spans="6:51" x14ac:dyDescent="0.35">
      <c r="F65" s="122"/>
      <c r="G65" s="122"/>
      <c r="H65" s="122"/>
      <c r="I65" s="122"/>
      <c r="J65" s="122"/>
      <c r="K65" s="122"/>
      <c r="L65" s="122"/>
      <c r="M65" s="122"/>
      <c r="N65" s="122"/>
      <c r="O65" s="122"/>
      <c r="P65" s="122"/>
      <c r="Q65" s="122"/>
      <c r="R65" s="122"/>
      <c r="S65" s="122"/>
      <c r="T65" s="122"/>
      <c r="U65" s="122"/>
      <c r="V65" s="122"/>
      <c r="W65" s="122"/>
      <c r="X65" s="122"/>
      <c r="Y65" s="122"/>
      <c r="Z65" s="122"/>
      <c r="AA65" s="122"/>
      <c r="AB65" s="122"/>
      <c r="AC65" s="122"/>
      <c r="AD65" s="122"/>
      <c r="AE65" s="122"/>
      <c r="AF65" s="122"/>
      <c r="AG65" s="122"/>
      <c r="AH65" s="122"/>
      <c r="AI65" s="122"/>
      <c r="AJ65" s="122"/>
      <c r="AK65" s="122"/>
      <c r="AL65" s="122"/>
      <c r="AM65" s="122"/>
      <c r="AN65" s="122"/>
      <c r="AO65" s="122"/>
      <c r="AP65" s="122"/>
      <c r="AQ65" s="122"/>
      <c r="AR65" s="122"/>
      <c r="AS65" s="122"/>
      <c r="AT65" s="122"/>
      <c r="AU65" s="122"/>
      <c r="AV65" s="122"/>
      <c r="AW65" s="122"/>
      <c r="AX65" s="122"/>
      <c r="AY65" s="122"/>
    </row>
    <row r="66" spans="6:51" x14ac:dyDescent="0.35">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c r="AT66" s="122"/>
      <c r="AU66" s="122"/>
      <c r="AV66" s="122"/>
      <c r="AW66" s="122"/>
      <c r="AX66" s="122"/>
      <c r="AY66" s="122"/>
    </row>
    <row r="67" spans="6:51" x14ac:dyDescent="0.35">
      <c r="F67" s="1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row>
    <row r="70" spans="6:51" x14ac:dyDescent="0.35">
      <c r="F70" s="122"/>
      <c r="G70" s="122"/>
      <c r="H70" s="122"/>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c r="AV70" s="122"/>
      <c r="AW70" s="122"/>
      <c r="AX70" s="122"/>
      <c r="AY70" s="122"/>
    </row>
    <row r="71" spans="6:51" x14ac:dyDescent="0.35">
      <c r="F71" s="122"/>
      <c r="G71" s="122"/>
      <c r="H71" s="122"/>
      <c r="I71" s="122"/>
      <c r="J71" s="122"/>
      <c r="K71" s="122"/>
      <c r="L71" s="122"/>
      <c r="M71" s="122"/>
      <c r="N71" s="122"/>
      <c r="O71" s="122"/>
      <c r="P71" s="122"/>
      <c r="Q71" s="122"/>
      <c r="R71" s="122"/>
      <c r="S71" s="122"/>
      <c r="T71" s="122"/>
      <c r="U71" s="122"/>
      <c r="V71" s="122"/>
      <c r="W71" s="122"/>
      <c r="X71" s="122"/>
      <c r="Y71" s="122"/>
      <c r="Z71" s="122"/>
      <c r="AA71" s="122"/>
      <c r="AB71" s="122"/>
      <c r="AC71" s="122"/>
      <c r="AD71" s="122"/>
      <c r="AE71" s="122"/>
      <c r="AF71" s="122"/>
      <c r="AG71" s="122"/>
      <c r="AH71" s="122"/>
      <c r="AI71" s="122"/>
      <c r="AJ71" s="122"/>
      <c r="AK71" s="122"/>
      <c r="AL71" s="122"/>
      <c r="AM71" s="122"/>
      <c r="AN71" s="122"/>
      <c r="AO71" s="122"/>
      <c r="AP71" s="122"/>
      <c r="AQ71" s="122"/>
      <c r="AR71" s="122"/>
      <c r="AS71" s="122"/>
      <c r="AT71" s="122"/>
      <c r="AU71" s="122"/>
      <c r="AV71" s="122"/>
      <c r="AW71" s="122"/>
      <c r="AX71" s="122"/>
      <c r="AY71" s="122"/>
    </row>
    <row r="73" spans="6:51" x14ac:dyDescent="0.35">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row>
    <row r="75" spans="6:51" x14ac:dyDescent="0.35">
      <c r="G75" s="122"/>
      <c r="H75" s="122"/>
      <c r="I75" s="122"/>
      <c r="J75" s="122"/>
      <c r="K75" s="122"/>
      <c r="L75" s="122"/>
      <c r="M75" s="122"/>
      <c r="N75" s="122"/>
      <c r="O75" s="122"/>
      <c r="P75" s="122"/>
      <c r="Q75" s="122"/>
      <c r="R75" s="122"/>
      <c r="S75" s="122"/>
      <c r="T75" s="122"/>
      <c r="U75" s="122"/>
      <c r="V75" s="122"/>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c r="AS75" s="122"/>
      <c r="AT75" s="122"/>
      <c r="AU75" s="122"/>
      <c r="AV75" s="122"/>
      <c r="AW75" s="122"/>
      <c r="AX75" s="122"/>
      <c r="AY75" s="122"/>
    </row>
    <row r="76" spans="6:51" x14ac:dyDescent="0.35">
      <c r="G76" s="122"/>
      <c r="H76" s="122"/>
      <c r="I76" s="122"/>
      <c r="J76" s="122"/>
      <c r="K76" s="122"/>
      <c r="L76" s="122"/>
      <c r="M76" s="122"/>
      <c r="N76" s="122"/>
      <c r="O76" s="122"/>
      <c r="P76" s="122"/>
      <c r="Q76" s="122"/>
      <c r="R76" s="122"/>
      <c r="S76" s="122"/>
      <c r="T76" s="122"/>
      <c r="U76" s="122"/>
      <c r="V76" s="122"/>
      <c r="W76" s="122"/>
      <c r="X76" s="122"/>
      <c r="Y76" s="122"/>
      <c r="Z76" s="122"/>
      <c r="AA76" s="122"/>
      <c r="AB76" s="122"/>
      <c r="AC76" s="122"/>
      <c r="AD76" s="122"/>
      <c r="AE76" s="122"/>
      <c r="AF76" s="122"/>
      <c r="AG76" s="122"/>
      <c r="AH76" s="122"/>
      <c r="AI76" s="122"/>
      <c r="AJ76" s="122"/>
      <c r="AK76" s="122"/>
      <c r="AL76" s="122"/>
      <c r="AM76" s="122"/>
      <c r="AN76" s="122"/>
      <c r="AO76" s="122"/>
      <c r="AP76" s="122"/>
      <c r="AQ76" s="122"/>
      <c r="AR76" s="122"/>
      <c r="AS76" s="122"/>
      <c r="AT76" s="122"/>
      <c r="AU76" s="122"/>
      <c r="AV76" s="122"/>
      <c r="AW76" s="122"/>
      <c r="AX76" s="122"/>
      <c r="AY76" s="122"/>
    </row>
    <row r="80" spans="6:51" x14ac:dyDescent="0.35">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c r="AS80" s="122"/>
      <c r="AT80" s="122"/>
      <c r="AU80" s="122"/>
      <c r="AV80" s="122"/>
      <c r="AW80" s="122"/>
      <c r="AX80" s="122"/>
      <c r="AY80" s="122"/>
    </row>
    <row r="81" spans="6:51" x14ac:dyDescent="0.35">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2"/>
    </row>
    <row r="85" spans="6:51" x14ac:dyDescent="0.35">
      <c r="F85" s="122"/>
      <c r="G85" s="122"/>
      <c r="H85" s="122"/>
      <c r="I85" s="122"/>
      <c r="J85" s="122"/>
      <c r="K85" s="122"/>
      <c r="L85" s="122"/>
      <c r="M85" s="122"/>
      <c r="N85" s="122"/>
      <c r="O85" s="122"/>
      <c r="P85" s="122"/>
      <c r="Q85" s="122"/>
      <c r="R85" s="122"/>
      <c r="S85" s="122"/>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c r="AS85" s="122"/>
      <c r="AT85" s="122"/>
      <c r="AU85" s="122"/>
      <c r="AV85" s="122"/>
      <c r="AW85" s="122"/>
      <c r="AX85" s="122"/>
      <c r="AY85" s="122"/>
    </row>
    <row r="86" spans="6:51" x14ac:dyDescent="0.35">
      <c r="F86" s="122"/>
      <c r="G86" s="122"/>
      <c r="H86" s="122"/>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c r="AT86" s="122"/>
      <c r="AU86" s="122"/>
      <c r="AV86" s="122"/>
      <c r="AW86" s="122"/>
      <c r="AX86" s="122"/>
      <c r="AY86" s="122"/>
    </row>
    <row r="87" spans="6:51" x14ac:dyDescent="0.35">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row>
    <row r="88" spans="6:51" x14ac:dyDescent="0.35">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row>
    <row r="89" spans="6:51" x14ac:dyDescent="0.35">
      <c r="F89" s="18"/>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T89" s="18"/>
      <c r="AU89" s="18"/>
      <c r="AV89" s="18"/>
      <c r="AW89" s="18"/>
      <c r="AX89" s="18"/>
      <c r="AY89" s="18"/>
    </row>
    <row r="90" spans="6:51" x14ac:dyDescent="0.35">
      <c r="R90" s="122"/>
      <c r="AD90" s="122"/>
      <c r="AY90" s="122"/>
    </row>
    <row r="91" spans="6:51" x14ac:dyDescent="0.35">
      <c r="R91" s="122"/>
      <c r="AD91" s="122"/>
      <c r="AY91" s="122"/>
    </row>
    <row r="95" spans="6:51" x14ac:dyDescent="0.35">
      <c r="F95" s="122"/>
      <c r="G95" s="122"/>
      <c r="H95" s="122"/>
      <c r="I95" s="122"/>
      <c r="J95" s="122"/>
      <c r="K95" s="122"/>
      <c r="L95" s="122"/>
      <c r="M95" s="122"/>
      <c r="N95" s="122"/>
      <c r="O95" s="122"/>
      <c r="P95" s="122"/>
      <c r="Q95" s="122"/>
      <c r="R95" s="122"/>
      <c r="S95" s="122"/>
      <c r="T95" s="122"/>
      <c r="U95" s="122"/>
      <c r="V95" s="122"/>
      <c r="W95" s="122"/>
      <c r="X95" s="122"/>
      <c r="Y95" s="122"/>
      <c r="Z95" s="122"/>
      <c r="AA95" s="122"/>
      <c r="AB95" s="122"/>
      <c r="AC95" s="122"/>
      <c r="AD95" s="122"/>
      <c r="AE95" s="122"/>
      <c r="AF95" s="122"/>
      <c r="AG95" s="122"/>
      <c r="AH95" s="122"/>
      <c r="AI95" s="122"/>
      <c r="AJ95" s="122"/>
      <c r="AK95" s="122"/>
      <c r="AL95" s="122"/>
      <c r="AM95" s="122"/>
      <c r="AN95" s="122"/>
      <c r="AO95" s="122"/>
      <c r="AP95" s="122"/>
      <c r="AQ95" s="122"/>
      <c r="AR95" s="122"/>
      <c r="AS95" s="122"/>
      <c r="AT95" s="122"/>
      <c r="AU95" s="122"/>
      <c r="AV95" s="122"/>
      <c r="AW95" s="122"/>
      <c r="AX95" s="122"/>
      <c r="AY95" s="122"/>
    </row>
    <row r="96" spans="6:51" x14ac:dyDescent="0.35">
      <c r="F96" s="122"/>
      <c r="G96" s="122"/>
      <c r="H96" s="122"/>
      <c r="I96" s="122"/>
      <c r="J96" s="122"/>
      <c r="K96" s="122"/>
      <c r="L96" s="122"/>
      <c r="M96" s="122"/>
      <c r="N96" s="122"/>
      <c r="O96" s="122"/>
      <c r="P96" s="122"/>
      <c r="Q96" s="122"/>
      <c r="R96" s="122"/>
      <c r="S96" s="122"/>
      <c r="T96" s="122"/>
      <c r="U96" s="122"/>
      <c r="V96" s="122"/>
      <c r="W96" s="122"/>
      <c r="X96" s="122"/>
      <c r="Y96" s="122"/>
      <c r="Z96" s="122"/>
      <c r="AA96" s="122"/>
      <c r="AB96" s="122"/>
      <c r="AC96" s="122"/>
      <c r="AD96" s="122"/>
      <c r="AE96" s="122"/>
      <c r="AF96" s="122"/>
      <c r="AG96" s="122"/>
      <c r="AH96" s="122"/>
      <c r="AI96" s="122"/>
      <c r="AJ96" s="122"/>
      <c r="AK96" s="122"/>
      <c r="AL96" s="122"/>
      <c r="AM96" s="122"/>
      <c r="AN96" s="122"/>
      <c r="AO96" s="122"/>
      <c r="AP96" s="122"/>
      <c r="AQ96" s="122"/>
      <c r="AR96" s="122"/>
      <c r="AS96" s="122"/>
      <c r="AT96" s="122"/>
      <c r="AU96" s="122"/>
      <c r="AV96" s="122"/>
      <c r="AW96" s="122"/>
      <c r="AX96" s="122"/>
      <c r="AY96" s="122"/>
    </row>
    <row r="99" spans="6:51" x14ac:dyDescent="0.35">
      <c r="AX99" s="18"/>
      <c r="AY99" s="18"/>
    </row>
    <row r="100" spans="6:51" x14ac:dyDescent="0.35">
      <c r="F100" s="122"/>
      <c r="G100" s="122"/>
      <c r="H100" s="122"/>
      <c r="I100" s="122"/>
      <c r="J100" s="122"/>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22"/>
      <c r="AV100" s="122"/>
      <c r="AW100" s="122"/>
      <c r="AX100" s="122"/>
      <c r="AY100" s="122"/>
    </row>
    <row r="101" spans="6:51" x14ac:dyDescent="0.35">
      <c r="F101" s="122"/>
      <c r="G101" s="122"/>
      <c r="H101" s="122"/>
      <c r="I101" s="122"/>
      <c r="J101" s="122"/>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22"/>
      <c r="AV101" s="122"/>
      <c r="AW101" s="122"/>
      <c r="AX101" s="122"/>
      <c r="AY101" s="122"/>
    </row>
    <row r="102" spans="6:51" x14ac:dyDescent="0.35">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row>
    <row r="103" spans="6:51" x14ac:dyDescent="0.35">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row>
    <row r="104" spans="6:51" x14ac:dyDescent="0.35">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6:51" x14ac:dyDescent="0.35">
      <c r="L105" s="122"/>
      <c r="R105" s="122"/>
      <c r="S105" s="122"/>
      <c r="T105" s="122"/>
      <c r="U105" s="122"/>
      <c r="V105" s="122"/>
      <c r="W105" s="122"/>
      <c r="X105" s="122"/>
      <c r="Y105" s="122"/>
      <c r="Z105" s="122"/>
      <c r="AA105" s="122"/>
      <c r="AB105" s="122"/>
      <c r="AC105" s="122"/>
      <c r="AD105" s="122"/>
      <c r="AE105" s="122"/>
      <c r="AF105" s="122"/>
      <c r="AG105" s="122"/>
      <c r="AH105" s="122"/>
      <c r="AI105" s="122"/>
      <c r="AJ105" s="122"/>
      <c r="AK105" s="122"/>
      <c r="AL105" s="122"/>
      <c r="AM105" s="122"/>
      <c r="AN105" s="122"/>
      <c r="AO105" s="122"/>
      <c r="AP105" s="122"/>
      <c r="AQ105" s="122"/>
      <c r="AR105" s="122"/>
      <c r="AS105" s="122"/>
      <c r="AT105" s="122"/>
      <c r="AU105" s="122"/>
      <c r="AV105" s="122"/>
      <c r="AW105" s="122"/>
      <c r="AX105" s="122"/>
    </row>
    <row r="106" spans="6:51" x14ac:dyDescent="0.35">
      <c r="L106" s="122"/>
      <c r="R106" s="122"/>
      <c r="S106" s="122"/>
      <c r="T106" s="122"/>
      <c r="U106" s="122"/>
      <c r="V106" s="122"/>
      <c r="W106" s="122"/>
      <c r="X106" s="122"/>
      <c r="Y106" s="122"/>
      <c r="Z106" s="122"/>
      <c r="AA106" s="122"/>
      <c r="AB106" s="122"/>
      <c r="AC106" s="122"/>
      <c r="AD106" s="122"/>
      <c r="AE106" s="122"/>
      <c r="AF106" s="122"/>
      <c r="AG106" s="122"/>
      <c r="AH106" s="122"/>
      <c r="AI106" s="122"/>
      <c r="AJ106" s="122"/>
      <c r="AK106" s="122"/>
      <c r="AL106" s="122"/>
      <c r="AM106" s="122"/>
      <c r="AN106" s="122"/>
      <c r="AO106" s="122"/>
      <c r="AP106" s="122"/>
      <c r="AQ106" s="122"/>
      <c r="AR106" s="122"/>
      <c r="AS106" s="122"/>
      <c r="AT106" s="122"/>
      <c r="AU106" s="122"/>
      <c r="AV106" s="122"/>
      <c r="AW106" s="122"/>
      <c r="AX106" s="122"/>
    </row>
    <row r="110" spans="6:51" x14ac:dyDescent="0.35">
      <c r="G110" s="122"/>
      <c r="J110" s="122"/>
      <c r="K110" s="122"/>
      <c r="L110" s="122"/>
      <c r="M110" s="122"/>
      <c r="P110" s="122"/>
      <c r="Q110" s="122"/>
      <c r="R110" s="122"/>
      <c r="S110" s="122"/>
      <c r="T110" s="122"/>
      <c r="X110" s="122"/>
      <c r="Y110" s="122"/>
      <c r="AB110" s="122"/>
      <c r="AC110" s="122"/>
      <c r="AD110" s="122"/>
      <c r="AE110" s="122"/>
      <c r="AF110" s="122"/>
      <c r="AG110" s="122"/>
      <c r="AI110" s="122"/>
      <c r="AJ110" s="122"/>
      <c r="AN110" s="122"/>
      <c r="AO110" s="122"/>
      <c r="AP110" s="122"/>
      <c r="AR110" s="122"/>
    </row>
    <row r="111" spans="6:51" x14ac:dyDescent="0.35">
      <c r="G111" s="122"/>
      <c r="J111" s="122"/>
      <c r="K111" s="122"/>
      <c r="L111" s="122"/>
      <c r="M111" s="122"/>
      <c r="P111" s="122"/>
      <c r="Q111" s="122"/>
      <c r="R111" s="122"/>
      <c r="S111" s="122"/>
      <c r="T111" s="122"/>
      <c r="X111" s="122"/>
      <c r="Y111" s="122"/>
      <c r="AB111" s="122"/>
      <c r="AC111" s="122"/>
      <c r="AD111" s="122"/>
      <c r="AE111" s="122"/>
      <c r="AF111" s="122"/>
      <c r="AG111" s="122"/>
      <c r="AI111" s="122"/>
      <c r="AJ111" s="122"/>
      <c r="AN111" s="122"/>
      <c r="AO111" s="122"/>
      <c r="AP111" s="122"/>
      <c r="AR111" s="122"/>
    </row>
    <row r="115" spans="6:51" x14ac:dyDescent="0.35">
      <c r="F115" s="122"/>
      <c r="G115" s="122"/>
      <c r="H115" s="122"/>
      <c r="I115" s="122"/>
      <c r="J115" s="122"/>
      <c r="K115" s="122"/>
      <c r="L115" s="122"/>
      <c r="M115" s="122"/>
      <c r="N115" s="122"/>
      <c r="O115" s="122"/>
      <c r="P115" s="122"/>
      <c r="Q115" s="122"/>
      <c r="R115" s="122"/>
      <c r="S115" s="122"/>
      <c r="T115" s="122"/>
      <c r="U115" s="122"/>
      <c r="V115" s="122"/>
      <c r="W115" s="122"/>
      <c r="X115" s="122"/>
      <c r="Y115" s="122"/>
      <c r="Z115" s="122"/>
      <c r="AA115" s="122"/>
      <c r="AB115" s="122"/>
      <c r="AC115" s="122"/>
      <c r="AD115" s="122"/>
      <c r="AE115" s="122"/>
      <c r="AF115" s="122"/>
      <c r="AG115" s="122"/>
      <c r="AH115" s="122"/>
      <c r="AI115" s="122"/>
      <c r="AJ115" s="122"/>
      <c r="AK115" s="122"/>
      <c r="AL115" s="122"/>
      <c r="AM115" s="122"/>
      <c r="AN115" s="122"/>
      <c r="AO115" s="122"/>
      <c r="AP115" s="122"/>
      <c r="AQ115" s="122"/>
      <c r="AR115" s="122"/>
      <c r="AS115" s="122"/>
      <c r="AT115" s="122"/>
      <c r="AU115" s="122"/>
      <c r="AV115" s="122"/>
      <c r="AW115" s="122"/>
      <c r="AX115" s="122"/>
      <c r="AY115" s="122"/>
    </row>
    <row r="116" spans="6:51" x14ac:dyDescent="0.35">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122"/>
      <c r="AM116" s="122"/>
      <c r="AN116" s="122"/>
      <c r="AO116" s="122"/>
      <c r="AP116" s="122"/>
      <c r="AQ116" s="122"/>
      <c r="AR116" s="122"/>
      <c r="AS116" s="122"/>
      <c r="AT116" s="122"/>
      <c r="AU116" s="122"/>
      <c r="AV116" s="122"/>
      <c r="AW116" s="122"/>
      <c r="AX116" s="122"/>
      <c r="AY116" s="122"/>
    </row>
    <row r="117" spans="6:51" x14ac:dyDescent="0.35">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row>
    <row r="119" spans="6:51" x14ac:dyDescent="0.35">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row>
    <row r="120" spans="6:51" x14ac:dyDescent="0.35">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c r="AT120" s="122"/>
      <c r="AU120" s="122"/>
      <c r="AV120" s="122"/>
      <c r="AW120" s="122"/>
      <c r="AX120" s="122"/>
      <c r="AY120" s="122"/>
    </row>
    <row r="121" spans="6:51" x14ac:dyDescent="0.35">
      <c r="F121" s="122"/>
      <c r="G121" s="122"/>
      <c r="H121" s="122"/>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2"/>
      <c r="AS121" s="122"/>
      <c r="AT121" s="122"/>
      <c r="AU121" s="122"/>
      <c r="AV121" s="122"/>
      <c r="AW121" s="122"/>
      <c r="AX121" s="122"/>
      <c r="AY121" s="122"/>
    </row>
    <row r="123" spans="6:51" x14ac:dyDescent="0.35">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c r="AY123" s="18"/>
    </row>
    <row r="124" spans="6:51" x14ac:dyDescent="0.35">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row>
    <row r="125" spans="6:51" x14ac:dyDescent="0.35">
      <c r="F125" s="122"/>
      <c r="G125" s="122"/>
      <c r="H125" s="122"/>
      <c r="I125" s="122"/>
      <c r="J125" s="122"/>
      <c r="K125" s="122"/>
      <c r="L125" s="122"/>
      <c r="M125" s="122"/>
      <c r="N125" s="122"/>
      <c r="O125" s="122"/>
      <c r="P125" s="122"/>
      <c r="Q125" s="122"/>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c r="AV125" s="122"/>
      <c r="AW125" s="122"/>
      <c r="AX125" s="122"/>
      <c r="AY125" s="122"/>
    </row>
    <row r="126" spans="6:51" x14ac:dyDescent="0.35">
      <c r="F126" s="122"/>
      <c r="G126" s="122"/>
      <c r="H126" s="122"/>
      <c r="I126" s="122"/>
      <c r="J126" s="122"/>
      <c r="K126" s="122"/>
      <c r="L126" s="122"/>
      <c r="M126" s="122"/>
      <c r="N126" s="122"/>
      <c r="O126" s="122"/>
      <c r="P126" s="122"/>
      <c r="Q126" s="122"/>
      <c r="R126" s="122"/>
      <c r="S126" s="122"/>
      <c r="T126" s="122"/>
      <c r="U126" s="122"/>
      <c r="V126" s="122"/>
      <c r="W126" s="122"/>
      <c r="X126" s="122"/>
      <c r="Y126" s="122"/>
      <c r="Z126" s="122"/>
      <c r="AA126" s="122"/>
      <c r="AB126" s="122"/>
      <c r="AC126" s="122"/>
      <c r="AD126" s="122"/>
      <c r="AE126" s="122"/>
      <c r="AF126" s="122"/>
      <c r="AG126" s="122"/>
      <c r="AH126" s="122"/>
      <c r="AI126" s="122"/>
      <c r="AJ126" s="122"/>
      <c r="AK126" s="122"/>
      <c r="AL126" s="122"/>
      <c r="AM126" s="122"/>
      <c r="AN126" s="122"/>
      <c r="AO126" s="122"/>
      <c r="AP126" s="122"/>
      <c r="AQ126" s="122"/>
      <c r="AR126" s="122"/>
      <c r="AS126" s="122"/>
      <c r="AT126" s="122"/>
      <c r="AU126" s="122"/>
      <c r="AV126" s="122"/>
      <c r="AW126" s="122"/>
      <c r="AX126" s="122"/>
      <c r="AY126" s="122"/>
    </row>
    <row r="130" spans="6:51" x14ac:dyDescent="0.35">
      <c r="F130" s="122"/>
      <c r="G130" s="122"/>
      <c r="H130" s="122"/>
      <c r="I130" s="122"/>
      <c r="J130" s="122"/>
      <c r="K130" s="122"/>
      <c r="L130" s="122"/>
      <c r="M130" s="122"/>
      <c r="N130" s="122"/>
      <c r="O130" s="122"/>
      <c r="P130" s="122"/>
      <c r="Q130" s="122"/>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c r="AO130" s="122"/>
      <c r="AP130" s="122"/>
      <c r="AQ130" s="122"/>
      <c r="AR130" s="122"/>
      <c r="AS130" s="122"/>
      <c r="AT130" s="122"/>
      <c r="AU130" s="122"/>
      <c r="AV130" s="122"/>
      <c r="AW130" s="122"/>
      <c r="AX130" s="122"/>
      <c r="AY130" s="122"/>
    </row>
    <row r="131" spans="6:51" x14ac:dyDescent="0.35">
      <c r="F131" s="122"/>
      <c r="G131" s="122"/>
      <c r="H131" s="122"/>
      <c r="I131" s="122"/>
      <c r="J131" s="122"/>
      <c r="K131" s="122"/>
      <c r="L131" s="122"/>
      <c r="M131" s="122"/>
      <c r="N131" s="122"/>
      <c r="O131" s="122"/>
      <c r="P131" s="122"/>
      <c r="Q131" s="122"/>
      <c r="R131" s="122"/>
      <c r="S131" s="122"/>
      <c r="T131" s="122"/>
      <c r="U131" s="122"/>
      <c r="V131" s="122"/>
      <c r="W131" s="122"/>
      <c r="X131" s="122"/>
      <c r="Y131" s="122"/>
      <c r="Z131" s="122"/>
      <c r="AA131" s="122"/>
      <c r="AB131" s="122"/>
      <c r="AC131" s="122"/>
      <c r="AD131" s="122"/>
      <c r="AE131" s="122"/>
      <c r="AF131" s="122"/>
      <c r="AG131" s="122"/>
      <c r="AH131" s="122"/>
      <c r="AI131" s="122"/>
      <c r="AJ131" s="122"/>
      <c r="AK131" s="122"/>
      <c r="AL131" s="122"/>
      <c r="AM131" s="122"/>
      <c r="AN131" s="122"/>
      <c r="AO131" s="122"/>
      <c r="AP131" s="122"/>
      <c r="AQ131" s="122"/>
      <c r="AR131" s="122"/>
      <c r="AS131" s="122"/>
      <c r="AT131" s="122"/>
      <c r="AU131" s="122"/>
      <c r="AV131" s="122"/>
      <c r="AW131" s="122"/>
      <c r="AX131" s="122"/>
      <c r="AY131" s="122"/>
    </row>
    <row r="135" spans="6:51" x14ac:dyDescent="0.35">
      <c r="F135" s="122"/>
      <c r="G135" s="122"/>
      <c r="H135" s="122"/>
      <c r="I135" s="122"/>
      <c r="J135" s="122"/>
      <c r="K135" s="122"/>
      <c r="L135" s="122"/>
      <c r="M135" s="122"/>
      <c r="N135" s="122"/>
      <c r="O135" s="122"/>
      <c r="P135" s="122"/>
      <c r="Q135" s="122"/>
      <c r="R135" s="122"/>
      <c r="S135" s="122"/>
      <c r="T135" s="122"/>
      <c r="U135" s="122"/>
      <c r="V135" s="122"/>
      <c r="W135" s="122"/>
      <c r="X135" s="122"/>
      <c r="Y135" s="122"/>
      <c r="Z135" s="122"/>
      <c r="AA135" s="122"/>
      <c r="AB135" s="122"/>
      <c r="AC135" s="122"/>
      <c r="AD135" s="122"/>
      <c r="AE135" s="122"/>
      <c r="AF135" s="122"/>
      <c r="AG135" s="122"/>
      <c r="AH135" s="122"/>
      <c r="AI135" s="122"/>
      <c r="AJ135" s="122"/>
      <c r="AK135" s="122"/>
      <c r="AL135" s="122"/>
      <c r="AM135" s="122"/>
      <c r="AN135" s="122"/>
      <c r="AO135" s="122"/>
      <c r="AP135" s="122"/>
      <c r="AQ135" s="122"/>
      <c r="AR135" s="122"/>
      <c r="AS135" s="122"/>
      <c r="AT135" s="122"/>
      <c r="AU135" s="122"/>
      <c r="AV135" s="122"/>
      <c r="AW135" s="122"/>
      <c r="AX135" s="122"/>
      <c r="AY135" s="122"/>
    </row>
    <row r="136" spans="6:51" x14ac:dyDescent="0.35">
      <c r="F136" s="122"/>
      <c r="G136" s="122"/>
      <c r="H136" s="122"/>
      <c r="I136" s="122"/>
      <c r="J136" s="122"/>
      <c r="K136" s="122"/>
      <c r="L136" s="122"/>
      <c r="M136" s="122"/>
      <c r="N136" s="122"/>
      <c r="O136" s="122"/>
      <c r="P136" s="122"/>
      <c r="Q136" s="122"/>
      <c r="R136" s="122"/>
      <c r="S136" s="122"/>
      <c r="T136" s="122"/>
      <c r="U136" s="122"/>
      <c r="V136" s="122"/>
      <c r="W136" s="122"/>
      <c r="X136" s="122"/>
      <c r="Y136" s="122"/>
      <c r="Z136" s="122"/>
      <c r="AA136" s="122"/>
      <c r="AB136" s="122"/>
      <c r="AC136" s="122"/>
      <c r="AD136" s="122"/>
      <c r="AE136" s="122"/>
      <c r="AF136" s="122"/>
      <c r="AG136" s="122"/>
      <c r="AH136" s="122"/>
      <c r="AI136" s="122"/>
      <c r="AJ136" s="122"/>
      <c r="AK136" s="122"/>
      <c r="AL136" s="122"/>
      <c r="AM136" s="122"/>
      <c r="AN136" s="122"/>
      <c r="AO136" s="122"/>
      <c r="AP136" s="122"/>
      <c r="AQ136" s="122"/>
      <c r="AR136" s="122"/>
      <c r="AS136" s="122"/>
      <c r="AT136" s="122"/>
      <c r="AU136" s="122"/>
      <c r="AV136" s="122"/>
      <c r="AW136" s="122"/>
      <c r="AX136" s="122"/>
      <c r="AY136" s="122"/>
    </row>
    <row r="137" spans="6:51" x14ac:dyDescent="0.35">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c r="AY137" s="18"/>
    </row>
    <row r="138" spans="6:51" x14ac:dyDescent="0.35">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c r="AY138" s="18"/>
    </row>
    <row r="139" spans="6:51" x14ac:dyDescent="0.35">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row>
    <row r="140" spans="6:51" x14ac:dyDescent="0.35">
      <c r="G140" s="122"/>
      <c r="R140" s="122"/>
      <c r="U140" s="122"/>
      <c r="V140" s="122"/>
      <c r="X140" s="122"/>
      <c r="Y140" s="122"/>
      <c r="AS140" s="122"/>
      <c r="AY140" s="122"/>
    </row>
    <row r="141" spans="6:51" x14ac:dyDescent="0.35">
      <c r="G141" s="122"/>
      <c r="R141" s="122"/>
      <c r="U141" s="122"/>
      <c r="V141" s="122"/>
      <c r="X141" s="122"/>
      <c r="Y141" s="122"/>
      <c r="AS141" s="122"/>
      <c r="AY141" s="122"/>
    </row>
    <row r="145" spans="6:51" x14ac:dyDescent="0.35">
      <c r="F145" s="122"/>
      <c r="G145" s="122"/>
      <c r="H145" s="122"/>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c r="AF145" s="122"/>
      <c r="AG145" s="122"/>
      <c r="AH145" s="122"/>
      <c r="AI145" s="122"/>
      <c r="AJ145" s="122"/>
      <c r="AK145" s="122"/>
      <c r="AL145" s="122"/>
      <c r="AM145" s="122"/>
      <c r="AN145" s="122"/>
      <c r="AO145" s="122"/>
      <c r="AP145" s="122"/>
      <c r="AQ145" s="122"/>
      <c r="AR145" s="122"/>
      <c r="AS145" s="122"/>
      <c r="AT145" s="122"/>
      <c r="AU145" s="122"/>
      <c r="AV145" s="122"/>
      <c r="AW145" s="122"/>
      <c r="AX145" s="122"/>
      <c r="AY145" s="122"/>
    </row>
    <row r="146" spans="6:51" x14ac:dyDescent="0.35">
      <c r="F146" s="122"/>
      <c r="G146" s="122"/>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c r="AG146" s="122"/>
      <c r="AH146" s="122"/>
      <c r="AI146" s="122"/>
      <c r="AJ146" s="122"/>
      <c r="AK146" s="122"/>
      <c r="AL146" s="122"/>
      <c r="AM146" s="122"/>
      <c r="AN146" s="122"/>
      <c r="AO146" s="122"/>
      <c r="AP146" s="122"/>
      <c r="AQ146" s="122"/>
      <c r="AR146" s="122"/>
      <c r="AS146" s="122"/>
      <c r="AT146" s="122"/>
      <c r="AU146" s="122"/>
      <c r="AV146" s="122"/>
      <c r="AW146" s="122"/>
      <c r="AX146" s="122"/>
      <c r="AY146" s="122"/>
    </row>
    <row r="149" spans="6:51" x14ac:dyDescent="0.35">
      <c r="AK149" s="18"/>
      <c r="AL149" s="18"/>
      <c r="AM149" s="18"/>
      <c r="AN149" s="18"/>
      <c r="AO149" s="18"/>
      <c r="AP149" s="18"/>
      <c r="AQ149" s="18"/>
      <c r="AR149" s="18"/>
      <c r="AV149" s="18"/>
      <c r="AW149" s="18"/>
      <c r="AX149" s="18"/>
      <c r="AY149" s="18"/>
    </row>
    <row r="150" spans="6:51" x14ac:dyDescent="0.35">
      <c r="F150" s="122"/>
      <c r="G150" s="122"/>
      <c r="H150" s="122"/>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c r="AG150" s="122"/>
      <c r="AH150" s="122"/>
      <c r="AI150" s="122"/>
      <c r="AJ150" s="122"/>
      <c r="AK150" s="122"/>
      <c r="AL150" s="122"/>
      <c r="AM150" s="122"/>
      <c r="AN150" s="122"/>
      <c r="AO150" s="122"/>
      <c r="AP150" s="122"/>
      <c r="AQ150" s="122"/>
      <c r="AR150" s="122"/>
      <c r="AS150" s="122"/>
      <c r="AT150" s="122"/>
      <c r="AU150" s="122"/>
      <c r="AV150" s="122"/>
      <c r="AW150" s="122"/>
      <c r="AX150" s="122"/>
      <c r="AY150" s="122"/>
    </row>
    <row r="151" spans="6:51" x14ac:dyDescent="0.35">
      <c r="F151" s="122"/>
      <c r="G151" s="122"/>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c r="AJ151" s="122"/>
      <c r="AK151" s="122"/>
      <c r="AL151" s="122"/>
      <c r="AM151" s="122"/>
      <c r="AN151" s="122"/>
      <c r="AO151" s="122"/>
      <c r="AP151" s="122"/>
      <c r="AQ151" s="122"/>
      <c r="AR151" s="122"/>
      <c r="AS151" s="122"/>
      <c r="AT151" s="122"/>
      <c r="AU151" s="122"/>
      <c r="AV151" s="122"/>
      <c r="AW151" s="122"/>
      <c r="AX151" s="122"/>
      <c r="AY151" s="122"/>
    </row>
    <row r="152" spans="6:51" x14ac:dyDescent="0.35">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c r="AY152" s="18"/>
    </row>
    <row r="153" spans="6:51" x14ac:dyDescent="0.35">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row>
    <row r="154" spans="6:51" x14ac:dyDescent="0.35">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c r="AY154" s="18"/>
    </row>
    <row r="155" spans="6:51" x14ac:dyDescent="0.35">
      <c r="R155" s="122"/>
      <c r="S155" s="122"/>
      <c r="T155" s="122"/>
      <c r="U155" s="122"/>
      <c r="V155" s="122"/>
      <c r="W155" s="122"/>
      <c r="X155" s="122"/>
      <c r="Y155" s="122"/>
      <c r="Z155" s="122"/>
      <c r="AA155" s="122"/>
      <c r="AC155" s="122"/>
      <c r="AD155" s="122"/>
      <c r="AE155" s="122"/>
      <c r="AF155" s="122"/>
      <c r="AG155" s="122"/>
      <c r="AH155" s="122"/>
      <c r="AI155" s="122"/>
      <c r="AJ155" s="122"/>
      <c r="AL155" s="122"/>
      <c r="AM155" s="122"/>
      <c r="AN155" s="122"/>
      <c r="AO155" s="122"/>
      <c r="AQ155" s="122"/>
      <c r="AR155" s="122"/>
      <c r="AS155" s="122"/>
      <c r="AU155" s="122"/>
      <c r="AV155" s="122"/>
      <c r="AX155" s="122"/>
    </row>
    <row r="156" spans="6:51" x14ac:dyDescent="0.35">
      <c r="R156" s="122"/>
      <c r="S156" s="122"/>
      <c r="T156" s="122"/>
      <c r="U156" s="122"/>
      <c r="V156" s="122"/>
      <c r="W156" s="122"/>
      <c r="X156" s="122"/>
      <c r="Y156" s="122"/>
      <c r="Z156" s="122"/>
      <c r="AA156" s="122"/>
      <c r="AC156" s="122"/>
      <c r="AD156" s="122"/>
      <c r="AE156" s="122"/>
      <c r="AF156" s="122"/>
      <c r="AG156" s="122"/>
      <c r="AH156" s="122"/>
      <c r="AI156" s="122"/>
      <c r="AJ156" s="122"/>
      <c r="AL156" s="122"/>
      <c r="AM156" s="122"/>
      <c r="AN156" s="122"/>
      <c r="AO156" s="122"/>
      <c r="AQ156" s="122"/>
      <c r="AR156" s="122"/>
      <c r="AS156" s="122"/>
      <c r="AU156" s="122"/>
      <c r="AV156" s="122"/>
      <c r="AX156" s="122"/>
    </row>
    <row r="160" spans="6:51" x14ac:dyDescent="0.35">
      <c r="F160" s="122"/>
      <c r="G160" s="122"/>
      <c r="H160" s="122"/>
      <c r="J160" s="122"/>
      <c r="K160" s="122"/>
      <c r="L160" s="122"/>
      <c r="N160" s="122"/>
      <c r="P160" s="122"/>
      <c r="Q160" s="122"/>
      <c r="R160" s="122"/>
      <c r="U160" s="122"/>
      <c r="W160" s="122"/>
      <c r="X160" s="122"/>
      <c r="Y160" s="122"/>
      <c r="AA160" s="122"/>
      <c r="AB160" s="122"/>
      <c r="AC160" s="122"/>
      <c r="AE160" s="122"/>
      <c r="AF160" s="122"/>
      <c r="AG160" s="122"/>
      <c r="AH160" s="122"/>
      <c r="AN160" s="122"/>
      <c r="AP160" s="122"/>
      <c r="AQ160" s="122"/>
      <c r="AX160" s="122"/>
    </row>
    <row r="161" spans="6:51" x14ac:dyDescent="0.35">
      <c r="F161" s="122"/>
      <c r="G161" s="122"/>
      <c r="H161" s="122"/>
      <c r="J161" s="122"/>
      <c r="K161" s="122"/>
      <c r="L161" s="122"/>
      <c r="N161" s="122"/>
      <c r="P161" s="122"/>
      <c r="Q161" s="122"/>
      <c r="R161" s="122"/>
      <c r="U161" s="122"/>
      <c r="W161" s="122"/>
      <c r="X161" s="122"/>
      <c r="Y161" s="122"/>
      <c r="AA161" s="122"/>
      <c r="AB161" s="122"/>
      <c r="AC161" s="122"/>
      <c r="AE161" s="122"/>
      <c r="AF161" s="122"/>
      <c r="AG161" s="122"/>
      <c r="AH161" s="122"/>
      <c r="AN161" s="122"/>
      <c r="AP161" s="122"/>
      <c r="AQ161" s="122"/>
      <c r="AX161" s="122"/>
    </row>
    <row r="165" spans="6:51" x14ac:dyDescent="0.35">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22"/>
      <c r="AB165" s="122"/>
      <c r="AC165" s="122"/>
      <c r="AD165" s="122"/>
      <c r="AE165" s="122"/>
      <c r="AF165" s="122"/>
      <c r="AG165" s="122"/>
      <c r="AH165" s="122"/>
      <c r="AI165" s="122"/>
      <c r="AJ165" s="122"/>
      <c r="AK165" s="122"/>
      <c r="AL165" s="122"/>
      <c r="AM165" s="122"/>
      <c r="AN165" s="122"/>
      <c r="AO165" s="122"/>
      <c r="AP165" s="122"/>
      <c r="AQ165" s="122"/>
      <c r="AR165" s="122"/>
      <c r="AS165" s="122"/>
      <c r="AT165" s="122"/>
      <c r="AU165" s="122"/>
      <c r="AV165" s="122"/>
      <c r="AW165" s="122"/>
      <c r="AX165" s="122"/>
      <c r="AY165" s="122"/>
    </row>
    <row r="166" spans="6:51" x14ac:dyDescent="0.35">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122"/>
      <c r="AM166" s="122"/>
      <c r="AN166" s="122"/>
      <c r="AO166" s="122"/>
      <c r="AP166" s="122"/>
      <c r="AQ166" s="122"/>
      <c r="AR166" s="122"/>
      <c r="AS166" s="122"/>
      <c r="AT166" s="122"/>
      <c r="AU166" s="122"/>
      <c r="AV166" s="122"/>
      <c r="AW166" s="122"/>
      <c r="AX166" s="122"/>
      <c r="AY166" s="122"/>
    </row>
    <row r="167" spans="6:51" x14ac:dyDescent="0.35">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row>
    <row r="169" spans="6:51" x14ac:dyDescent="0.35">
      <c r="F169" s="18"/>
      <c r="R169" s="18"/>
      <c r="T169" s="18"/>
      <c r="U169" s="18"/>
      <c r="V169" s="18"/>
      <c r="W169" s="18"/>
      <c r="X169" s="18"/>
      <c r="Y169" s="18"/>
      <c r="AA169" s="18"/>
      <c r="AB169" s="18"/>
      <c r="AD169" s="18"/>
      <c r="AE169" s="18"/>
      <c r="AF169" s="18"/>
      <c r="AG169" s="18"/>
      <c r="AH169" s="18"/>
      <c r="AI169" s="18"/>
      <c r="AJ169" s="18"/>
      <c r="AK169" s="18"/>
      <c r="AM169" s="18"/>
      <c r="AN169" s="18"/>
      <c r="AO169" s="18"/>
      <c r="AP169" s="18"/>
      <c r="AQ169" s="18"/>
    </row>
    <row r="170" spans="6:51" x14ac:dyDescent="0.35">
      <c r="F170" s="122"/>
      <c r="G170" s="122"/>
      <c r="H170" s="122"/>
      <c r="I170" s="122"/>
      <c r="J170" s="122"/>
      <c r="K170" s="122"/>
      <c r="L170" s="122"/>
      <c r="M170" s="122"/>
      <c r="N170" s="122"/>
      <c r="O170" s="122"/>
      <c r="P170" s="122"/>
      <c r="Q170" s="122"/>
      <c r="R170" s="122"/>
      <c r="S170" s="122"/>
      <c r="T170" s="122"/>
      <c r="U170" s="122"/>
      <c r="V170" s="122"/>
      <c r="W170" s="122"/>
      <c r="X170" s="122"/>
      <c r="Y170" s="122"/>
      <c r="Z170" s="122"/>
      <c r="AA170" s="122"/>
      <c r="AB170" s="122"/>
      <c r="AC170" s="122"/>
      <c r="AD170" s="122"/>
      <c r="AE170" s="122"/>
      <c r="AF170" s="122"/>
      <c r="AG170" s="122"/>
      <c r="AH170" s="122"/>
      <c r="AI170" s="122"/>
      <c r="AJ170" s="122"/>
      <c r="AK170" s="122"/>
      <c r="AL170" s="122"/>
      <c r="AM170" s="122"/>
      <c r="AN170" s="122"/>
      <c r="AO170" s="122"/>
      <c r="AP170" s="122"/>
      <c r="AQ170" s="122"/>
      <c r="AR170" s="122"/>
      <c r="AS170" s="122"/>
      <c r="AT170" s="122"/>
      <c r="AU170" s="122"/>
      <c r="AV170" s="122"/>
      <c r="AW170" s="122"/>
      <c r="AX170" s="122"/>
      <c r="AY170" s="122"/>
    </row>
    <row r="171" spans="6:51" x14ac:dyDescent="0.35">
      <c r="F171" s="122"/>
      <c r="G171" s="122"/>
      <c r="H171" s="122"/>
      <c r="I171" s="122"/>
      <c r="J171" s="122"/>
      <c r="K171" s="122"/>
      <c r="L171" s="122"/>
      <c r="M171" s="122"/>
      <c r="N171" s="122"/>
      <c r="O171" s="122"/>
      <c r="P171" s="122"/>
      <c r="Q171" s="122"/>
      <c r="R171" s="122"/>
      <c r="S171" s="122"/>
      <c r="T171" s="122"/>
      <c r="U171" s="122"/>
      <c r="V171" s="122"/>
      <c r="W171" s="122"/>
      <c r="X171" s="122"/>
      <c r="Y171" s="122"/>
      <c r="Z171" s="122"/>
      <c r="AA171" s="122"/>
      <c r="AB171" s="122"/>
      <c r="AC171" s="122"/>
      <c r="AD171" s="122"/>
      <c r="AE171" s="122"/>
      <c r="AF171" s="122"/>
      <c r="AG171" s="122"/>
      <c r="AH171" s="122"/>
      <c r="AI171" s="122"/>
      <c r="AJ171" s="122"/>
      <c r="AK171" s="122"/>
      <c r="AL171" s="122"/>
      <c r="AM171" s="122"/>
      <c r="AN171" s="122"/>
      <c r="AO171" s="122"/>
      <c r="AP171" s="122"/>
      <c r="AQ171" s="122"/>
      <c r="AR171" s="122"/>
      <c r="AS171" s="122"/>
      <c r="AT171" s="122"/>
      <c r="AU171" s="122"/>
      <c r="AV171" s="122"/>
      <c r="AW171" s="122"/>
      <c r="AX171" s="122"/>
      <c r="AY171" s="122"/>
    </row>
    <row r="173" spans="6:51" x14ac:dyDescent="0.35">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row>
    <row r="174" spans="6:51" x14ac:dyDescent="0.35">
      <c r="R174" s="18"/>
      <c r="V174" s="18"/>
      <c r="W174" s="18"/>
      <c r="X174" s="18"/>
      <c r="Y174" s="18"/>
      <c r="AA174" s="18"/>
      <c r="AD174" s="18"/>
      <c r="AE174" s="18"/>
      <c r="AF174" s="18"/>
      <c r="AG174" s="18"/>
      <c r="AH174" s="18"/>
      <c r="AI174" s="18"/>
      <c r="AJ174" s="18"/>
      <c r="AM174" s="18"/>
      <c r="AO174" s="18"/>
      <c r="AP174" s="18"/>
      <c r="AQ174" s="18"/>
    </row>
    <row r="175" spans="6:51" x14ac:dyDescent="0.35">
      <c r="F175" s="122"/>
      <c r="G175" s="122"/>
      <c r="H175" s="122"/>
      <c r="I175" s="122"/>
      <c r="J175" s="122"/>
      <c r="K175" s="122"/>
      <c r="L175" s="122"/>
      <c r="M175" s="122"/>
      <c r="N175" s="122"/>
      <c r="O175" s="122"/>
      <c r="P175" s="122"/>
      <c r="Q175" s="122"/>
      <c r="R175" s="122"/>
      <c r="S175" s="122"/>
      <c r="T175" s="122"/>
      <c r="U175" s="122"/>
      <c r="V175" s="122"/>
      <c r="W175" s="122"/>
      <c r="X175" s="122"/>
      <c r="Y175" s="122"/>
      <c r="Z175" s="122"/>
      <c r="AA175" s="122"/>
      <c r="AB175" s="122"/>
      <c r="AC175" s="122"/>
      <c r="AD175" s="122"/>
      <c r="AE175" s="122"/>
      <c r="AF175" s="122"/>
      <c r="AG175" s="122"/>
      <c r="AH175" s="122"/>
      <c r="AI175" s="122"/>
      <c r="AJ175" s="122"/>
      <c r="AK175" s="122"/>
      <c r="AL175" s="122"/>
      <c r="AM175" s="122"/>
      <c r="AN175" s="122"/>
      <c r="AO175" s="122"/>
      <c r="AP175" s="122"/>
      <c r="AQ175" s="122"/>
      <c r="AR175" s="122"/>
      <c r="AS175" s="122"/>
      <c r="AT175" s="122"/>
      <c r="AU175" s="122"/>
      <c r="AV175" s="122"/>
      <c r="AW175" s="122"/>
      <c r="AX175" s="122"/>
      <c r="AY175" s="122"/>
    </row>
    <row r="176" spans="6:51" x14ac:dyDescent="0.35">
      <c r="F176" s="122"/>
      <c r="G176" s="122"/>
      <c r="H176" s="122"/>
      <c r="I176" s="122"/>
      <c r="J176" s="122"/>
      <c r="K176" s="122"/>
      <c r="L176" s="122"/>
      <c r="M176" s="122"/>
      <c r="N176" s="122"/>
      <c r="O176" s="122"/>
      <c r="P176" s="122"/>
      <c r="Q176" s="122"/>
      <c r="R176" s="122"/>
      <c r="S176" s="122"/>
      <c r="T176" s="122"/>
      <c r="U176" s="122"/>
      <c r="V176" s="122"/>
      <c r="W176" s="122"/>
      <c r="X176" s="122"/>
      <c r="Y176" s="122"/>
      <c r="Z176" s="122"/>
      <c r="AA176" s="122"/>
      <c r="AB176" s="122"/>
      <c r="AC176" s="122"/>
      <c r="AD176" s="122"/>
      <c r="AE176" s="122"/>
      <c r="AF176" s="122"/>
      <c r="AG176" s="122"/>
      <c r="AH176" s="122"/>
      <c r="AI176" s="122"/>
      <c r="AJ176" s="122"/>
      <c r="AK176" s="122"/>
      <c r="AL176" s="122"/>
      <c r="AM176" s="122"/>
      <c r="AN176" s="122"/>
      <c r="AO176" s="122"/>
      <c r="AP176" s="122"/>
      <c r="AQ176" s="122"/>
      <c r="AR176" s="122"/>
      <c r="AS176" s="122"/>
      <c r="AT176" s="122"/>
      <c r="AU176" s="122"/>
      <c r="AV176" s="122"/>
      <c r="AW176" s="122"/>
      <c r="AX176" s="122"/>
      <c r="AY176" s="122"/>
    </row>
    <row r="180" spans="6:51" x14ac:dyDescent="0.35">
      <c r="F180" s="122"/>
      <c r="G180" s="122"/>
      <c r="H180" s="122"/>
      <c r="I180" s="122"/>
      <c r="J180" s="122"/>
      <c r="K180" s="122"/>
      <c r="L180" s="122"/>
      <c r="M180" s="122"/>
      <c r="N180" s="122"/>
      <c r="O180" s="122"/>
      <c r="P180" s="122"/>
      <c r="Q180" s="122"/>
      <c r="R180" s="122"/>
      <c r="S180" s="122"/>
      <c r="T180" s="122"/>
      <c r="U180" s="122"/>
      <c r="V180" s="122"/>
      <c r="W180" s="122"/>
      <c r="X180" s="122"/>
      <c r="Y180" s="122"/>
      <c r="Z180" s="122"/>
      <c r="AA180" s="122"/>
      <c r="AB180" s="122"/>
      <c r="AC180" s="122"/>
      <c r="AD180" s="122"/>
      <c r="AE180" s="122"/>
      <c r="AF180" s="122"/>
      <c r="AG180" s="122"/>
      <c r="AH180" s="122"/>
      <c r="AI180" s="122"/>
      <c r="AJ180" s="122"/>
      <c r="AK180" s="122"/>
      <c r="AL180" s="122"/>
      <c r="AM180" s="122"/>
      <c r="AN180" s="122"/>
      <c r="AO180" s="122"/>
      <c r="AP180" s="122"/>
      <c r="AQ180" s="122"/>
      <c r="AR180" s="122"/>
      <c r="AS180" s="122"/>
      <c r="AT180" s="122"/>
      <c r="AU180" s="122"/>
      <c r="AV180" s="122"/>
      <c r="AW180" s="122"/>
      <c r="AX180" s="122"/>
      <c r="AY180" s="122"/>
    </row>
    <row r="181" spans="6:51" x14ac:dyDescent="0.35">
      <c r="F181" s="122"/>
      <c r="G181" s="122"/>
      <c r="H181" s="122"/>
      <c r="I181" s="122"/>
      <c r="J181" s="122"/>
      <c r="K181" s="122"/>
      <c r="L181" s="122"/>
      <c r="M181" s="122"/>
      <c r="N181" s="122"/>
      <c r="O181" s="122"/>
      <c r="P181" s="122"/>
      <c r="Q181" s="122"/>
      <c r="R181" s="122"/>
      <c r="S181" s="122"/>
      <c r="T181" s="122"/>
      <c r="U181" s="122"/>
      <c r="V181" s="122"/>
      <c r="W181" s="122"/>
      <c r="X181" s="122"/>
      <c r="Y181" s="122"/>
      <c r="Z181" s="122"/>
      <c r="AA181" s="122"/>
      <c r="AB181" s="122"/>
      <c r="AC181" s="122"/>
      <c r="AD181" s="122"/>
      <c r="AE181" s="122"/>
      <c r="AF181" s="122"/>
      <c r="AG181" s="122"/>
      <c r="AH181" s="122"/>
      <c r="AI181" s="122"/>
      <c r="AJ181" s="122"/>
      <c r="AK181" s="122"/>
      <c r="AL181" s="122"/>
      <c r="AM181" s="122"/>
      <c r="AN181" s="122"/>
      <c r="AO181" s="122"/>
      <c r="AP181" s="122"/>
      <c r="AQ181" s="122"/>
      <c r="AR181" s="122"/>
      <c r="AS181" s="122"/>
      <c r="AT181" s="122"/>
      <c r="AU181" s="122"/>
      <c r="AV181" s="122"/>
      <c r="AW181" s="122"/>
      <c r="AX181" s="122"/>
      <c r="AY181" s="122"/>
    </row>
    <row r="185" spans="6:51" x14ac:dyDescent="0.35">
      <c r="F185" s="122"/>
      <c r="G185" s="122"/>
      <c r="H185" s="122"/>
      <c r="I185" s="122"/>
      <c r="J185" s="122"/>
      <c r="K185" s="122"/>
      <c r="L185" s="122"/>
      <c r="M185" s="122"/>
      <c r="N185" s="122"/>
      <c r="O185" s="122"/>
      <c r="P185" s="122"/>
      <c r="Q185" s="122"/>
      <c r="R185" s="122"/>
      <c r="S185" s="122"/>
      <c r="T185" s="122"/>
      <c r="U185" s="122"/>
      <c r="V185" s="122"/>
      <c r="W185" s="122"/>
      <c r="X185" s="122"/>
      <c r="Y185" s="122"/>
      <c r="Z185" s="122"/>
      <c r="AA185" s="122"/>
      <c r="AB185" s="122"/>
      <c r="AC185" s="122"/>
      <c r="AD185" s="122"/>
      <c r="AE185" s="122"/>
      <c r="AF185" s="122"/>
      <c r="AG185" s="122"/>
      <c r="AH185" s="122"/>
      <c r="AI185" s="122"/>
      <c r="AJ185" s="122"/>
      <c r="AK185" s="122"/>
      <c r="AL185" s="122"/>
      <c r="AM185" s="122"/>
      <c r="AN185" s="122"/>
      <c r="AO185" s="122"/>
      <c r="AP185" s="122"/>
      <c r="AQ185" s="122"/>
      <c r="AR185" s="122"/>
      <c r="AS185" s="122"/>
      <c r="AT185" s="122"/>
      <c r="AU185" s="122"/>
      <c r="AV185" s="122"/>
      <c r="AW185" s="122"/>
      <c r="AX185" s="122"/>
      <c r="AY185" s="122"/>
    </row>
    <row r="186" spans="6:51" x14ac:dyDescent="0.35">
      <c r="F186" s="122"/>
      <c r="G186" s="122"/>
      <c r="H186" s="122"/>
      <c r="I186" s="122"/>
      <c r="J186" s="122"/>
      <c r="K186" s="122"/>
      <c r="L186" s="122"/>
      <c r="M186" s="122"/>
      <c r="N186" s="122"/>
      <c r="O186" s="122"/>
      <c r="P186" s="122"/>
      <c r="Q186" s="122"/>
      <c r="R186" s="122"/>
      <c r="S186" s="122"/>
      <c r="T186" s="122"/>
      <c r="U186" s="122"/>
      <c r="V186" s="122"/>
      <c r="W186" s="122"/>
      <c r="X186" s="122"/>
      <c r="Y186" s="122"/>
      <c r="Z186" s="122"/>
      <c r="AA186" s="122"/>
      <c r="AB186" s="122"/>
      <c r="AC186" s="122"/>
      <c r="AD186" s="122"/>
      <c r="AE186" s="122"/>
      <c r="AF186" s="122"/>
      <c r="AG186" s="122"/>
      <c r="AH186" s="122"/>
      <c r="AI186" s="122"/>
      <c r="AJ186" s="122"/>
      <c r="AK186" s="122"/>
      <c r="AL186" s="122"/>
      <c r="AM186" s="122"/>
      <c r="AN186" s="122"/>
      <c r="AO186" s="122"/>
      <c r="AP186" s="122"/>
      <c r="AQ186" s="122"/>
      <c r="AR186" s="122"/>
      <c r="AS186" s="122"/>
      <c r="AT186" s="122"/>
      <c r="AU186" s="122"/>
      <c r="AV186" s="122"/>
      <c r="AW186" s="122"/>
      <c r="AX186" s="122"/>
      <c r="AY186" s="122"/>
    </row>
    <row r="187" spans="6:51" x14ac:dyDescent="0.35">
      <c r="F187" s="18"/>
      <c r="G187" s="18"/>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c r="AY187" s="18"/>
    </row>
    <row r="188" spans="6:51" x14ac:dyDescent="0.35">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c r="AY188" s="18"/>
    </row>
    <row r="189" spans="6:51" x14ac:dyDescent="0.35">
      <c r="F189" s="18"/>
      <c r="G189" s="18"/>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c r="AY189" s="18"/>
    </row>
    <row r="190" spans="6:51" x14ac:dyDescent="0.35">
      <c r="P190" s="122"/>
    </row>
    <row r="191" spans="6:51" x14ac:dyDescent="0.35">
      <c r="P191" s="122"/>
    </row>
    <row r="195" spans="6:51" x14ac:dyDescent="0.35">
      <c r="F195" s="122"/>
      <c r="G195" s="122"/>
      <c r="H195" s="122"/>
      <c r="I195" s="122"/>
      <c r="J195" s="122"/>
      <c r="K195" s="122"/>
      <c r="L195" s="122"/>
      <c r="M195" s="122"/>
      <c r="N195" s="122"/>
      <c r="O195" s="122"/>
      <c r="P195" s="122"/>
      <c r="Q195" s="122"/>
      <c r="R195" s="122"/>
      <c r="S195" s="122"/>
      <c r="T195" s="122"/>
      <c r="U195" s="122"/>
      <c r="V195" s="122"/>
      <c r="W195" s="122"/>
      <c r="X195" s="122"/>
      <c r="Y195" s="122"/>
      <c r="Z195" s="122"/>
      <c r="AA195" s="122"/>
      <c r="AB195" s="122"/>
      <c r="AC195" s="122"/>
      <c r="AD195" s="122"/>
      <c r="AE195" s="122"/>
      <c r="AF195" s="122"/>
      <c r="AG195" s="122"/>
      <c r="AH195" s="122"/>
      <c r="AI195" s="122"/>
      <c r="AJ195" s="122"/>
      <c r="AK195" s="122"/>
      <c r="AL195" s="122"/>
      <c r="AM195" s="122"/>
      <c r="AN195" s="122"/>
      <c r="AO195" s="122"/>
      <c r="AP195" s="122"/>
      <c r="AQ195" s="122"/>
      <c r="AR195" s="122"/>
      <c r="AS195" s="122"/>
      <c r="AT195" s="122"/>
      <c r="AU195" s="122"/>
      <c r="AV195" s="122"/>
      <c r="AW195" s="122"/>
      <c r="AX195" s="122"/>
      <c r="AY195" s="122"/>
    </row>
    <row r="196" spans="6:51" x14ac:dyDescent="0.35">
      <c r="F196" s="122"/>
      <c r="G196" s="122"/>
      <c r="H196" s="122"/>
      <c r="I196" s="122"/>
      <c r="J196" s="122"/>
      <c r="K196" s="122"/>
      <c r="L196" s="122"/>
      <c r="M196" s="122"/>
      <c r="N196" s="122"/>
      <c r="O196" s="122"/>
      <c r="P196" s="122"/>
      <c r="Q196" s="122"/>
      <c r="R196" s="122"/>
      <c r="S196" s="122"/>
      <c r="T196" s="122"/>
      <c r="U196" s="122"/>
      <c r="V196" s="122"/>
      <c r="W196" s="122"/>
      <c r="X196" s="122"/>
      <c r="Y196" s="122"/>
      <c r="Z196" s="122"/>
      <c r="AA196" s="122"/>
      <c r="AB196" s="122"/>
      <c r="AC196" s="122"/>
      <c r="AD196" s="122"/>
      <c r="AE196" s="122"/>
      <c r="AF196" s="122"/>
      <c r="AG196" s="122"/>
      <c r="AH196" s="122"/>
      <c r="AI196" s="122"/>
      <c r="AJ196" s="122"/>
      <c r="AK196" s="122"/>
      <c r="AL196" s="122"/>
      <c r="AM196" s="122"/>
      <c r="AN196" s="122"/>
      <c r="AO196" s="122"/>
      <c r="AP196" s="122"/>
      <c r="AQ196" s="122"/>
      <c r="AR196" s="122"/>
      <c r="AS196" s="122"/>
      <c r="AT196" s="122"/>
      <c r="AU196" s="122"/>
      <c r="AV196" s="122"/>
      <c r="AW196" s="122"/>
      <c r="AX196" s="122"/>
      <c r="AY196" s="122"/>
    </row>
    <row r="200" spans="6:51" x14ac:dyDescent="0.35">
      <c r="F200" s="122"/>
      <c r="G200" s="122"/>
      <c r="H200" s="122"/>
      <c r="I200" s="122"/>
      <c r="J200" s="122"/>
      <c r="K200" s="122"/>
      <c r="L200" s="122"/>
      <c r="M200" s="122"/>
      <c r="N200" s="122"/>
      <c r="O200" s="122"/>
      <c r="P200" s="122"/>
      <c r="Q200" s="122"/>
      <c r="R200" s="122"/>
      <c r="S200" s="122"/>
      <c r="T200" s="122"/>
      <c r="U200" s="122"/>
      <c r="V200" s="122"/>
      <c r="W200" s="122"/>
      <c r="X200" s="122"/>
      <c r="Y200" s="122"/>
      <c r="Z200" s="122"/>
      <c r="AA200" s="122"/>
      <c r="AB200" s="122"/>
      <c r="AC200" s="122"/>
      <c r="AD200" s="122"/>
      <c r="AE200" s="122"/>
      <c r="AF200" s="122"/>
      <c r="AG200" s="122"/>
      <c r="AH200" s="122"/>
      <c r="AI200" s="122"/>
      <c r="AJ200" s="122"/>
      <c r="AK200" s="122"/>
      <c r="AL200" s="122"/>
      <c r="AM200" s="122"/>
      <c r="AN200" s="122"/>
      <c r="AO200" s="122"/>
      <c r="AP200" s="122"/>
      <c r="AQ200" s="122"/>
      <c r="AR200" s="122"/>
      <c r="AS200" s="122"/>
      <c r="AT200" s="122"/>
      <c r="AU200" s="122"/>
      <c r="AV200" s="122"/>
      <c r="AW200" s="122"/>
      <c r="AX200" s="122"/>
      <c r="AY200" s="122"/>
    </row>
    <row r="201" spans="6:51" x14ac:dyDescent="0.35">
      <c r="F201" s="122"/>
      <c r="G201" s="122"/>
      <c r="H201" s="122"/>
      <c r="I201" s="122"/>
      <c r="J201" s="122"/>
      <c r="K201" s="122"/>
      <c r="L201" s="122"/>
      <c r="M201" s="122"/>
      <c r="N201" s="122"/>
      <c r="O201" s="122"/>
      <c r="P201" s="122"/>
      <c r="Q201" s="122"/>
      <c r="R201" s="122"/>
      <c r="S201" s="122"/>
      <c r="T201" s="122"/>
      <c r="U201" s="122"/>
      <c r="V201" s="122"/>
      <c r="W201" s="122"/>
      <c r="X201" s="122"/>
      <c r="Y201" s="122"/>
      <c r="Z201" s="122"/>
      <c r="AA201" s="122"/>
      <c r="AB201" s="122"/>
      <c r="AC201" s="122"/>
      <c r="AD201" s="122"/>
      <c r="AE201" s="122"/>
      <c r="AF201" s="122"/>
      <c r="AG201" s="122"/>
      <c r="AH201" s="122"/>
      <c r="AI201" s="122"/>
      <c r="AJ201" s="122"/>
      <c r="AK201" s="122"/>
      <c r="AL201" s="122"/>
      <c r="AM201" s="122"/>
      <c r="AN201" s="122"/>
      <c r="AO201" s="122"/>
      <c r="AP201" s="122"/>
      <c r="AQ201" s="122"/>
      <c r="AR201" s="122"/>
      <c r="AS201" s="122"/>
      <c r="AT201" s="122"/>
      <c r="AU201" s="122"/>
      <c r="AV201" s="122"/>
      <c r="AW201" s="122"/>
      <c r="AX201" s="122"/>
      <c r="AY201" s="122"/>
    </row>
    <row r="202" spans="6:51" x14ac:dyDescent="0.35">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row>
    <row r="203" spans="6:51" x14ac:dyDescent="0.35">
      <c r="F203" s="18"/>
      <c r="G203" s="18"/>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row>
    <row r="204" spans="6:51" x14ac:dyDescent="0.35">
      <c r="F204" s="18"/>
      <c r="G204" s="18"/>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row>
  </sheetData>
  <autoFilter ref="A23:AW48" xr:uid="{F2410538-60D6-4905-B496-10483A137075}"/>
  <mergeCells count="1">
    <mergeCell ref="A9:A14"/>
  </mergeCell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7306D-EBD7-4D43-AD64-D313A80445A9}">
  <dimension ref="A1:AX114"/>
  <sheetViews>
    <sheetView topLeftCell="A61" zoomScaleNormal="100" workbookViewId="0">
      <selection activeCell="AW85" sqref="D85:AW91"/>
    </sheetView>
  </sheetViews>
  <sheetFormatPr defaultRowHeight="14.5" x14ac:dyDescent="0.35"/>
  <cols>
    <col min="1" max="1" width="55.54296875" bestFit="1" customWidth="1"/>
    <col min="2" max="2" width="60.54296875" customWidth="1"/>
    <col min="3" max="3" width="35.453125" customWidth="1"/>
    <col min="4" max="49" width="12.08984375" customWidth="1"/>
  </cols>
  <sheetData>
    <row r="1" spans="1:50" ht="26" x14ac:dyDescent="0.6">
      <c r="A1" s="26" t="s">
        <v>0</v>
      </c>
    </row>
    <row r="2" spans="1:50" ht="21" x14ac:dyDescent="0.5">
      <c r="A2" s="66" t="s">
        <v>344</v>
      </c>
      <c r="B2" s="66" t="s">
        <v>432</v>
      </c>
      <c r="C2" s="66"/>
    </row>
    <row r="3" spans="1:50" x14ac:dyDescent="0.35">
      <c r="B3" s="111" t="s">
        <v>155</v>
      </c>
    </row>
    <row r="4" spans="1:50" x14ac:dyDescent="0.35">
      <c r="A4" s="73" t="s">
        <v>346</v>
      </c>
    </row>
    <row r="5" spans="1:50" x14ac:dyDescent="0.35">
      <c r="A5" s="73"/>
    </row>
    <row r="6" spans="1:50" x14ac:dyDescent="0.35">
      <c r="A6" s="51" t="s">
        <v>152</v>
      </c>
    </row>
    <row r="8" spans="1:50" x14ac:dyDescent="0.35">
      <c r="A8" s="5"/>
      <c r="B8" s="6"/>
      <c r="C8" s="456" t="s">
        <v>153</v>
      </c>
      <c r="D8" s="14">
        <v>42736</v>
      </c>
      <c r="E8" s="14">
        <v>42767</v>
      </c>
      <c r="F8" s="14">
        <v>42795</v>
      </c>
      <c r="G8" s="14">
        <v>42826</v>
      </c>
      <c r="H8" s="14">
        <v>42856</v>
      </c>
      <c r="I8" s="14">
        <v>42887</v>
      </c>
      <c r="J8" s="14">
        <v>42917</v>
      </c>
      <c r="K8" s="14">
        <v>42948</v>
      </c>
      <c r="L8" s="14">
        <v>42979</v>
      </c>
      <c r="M8" s="14">
        <v>43009</v>
      </c>
      <c r="N8" s="14">
        <v>43040</v>
      </c>
      <c r="O8" s="14">
        <v>43070</v>
      </c>
      <c r="P8" s="14">
        <v>43101</v>
      </c>
      <c r="Q8" s="14">
        <v>43132</v>
      </c>
      <c r="R8" s="14">
        <v>43160</v>
      </c>
      <c r="S8" s="14">
        <v>43191</v>
      </c>
      <c r="T8" s="14">
        <v>43221</v>
      </c>
      <c r="U8" s="14">
        <v>43252</v>
      </c>
      <c r="V8" s="14">
        <v>43282</v>
      </c>
      <c r="W8" s="14">
        <v>43313</v>
      </c>
      <c r="X8" s="14">
        <v>43344</v>
      </c>
      <c r="Y8" s="14">
        <v>43374</v>
      </c>
      <c r="Z8" s="14">
        <v>43405</v>
      </c>
      <c r="AA8" s="14">
        <v>43435</v>
      </c>
      <c r="AB8" s="14">
        <v>43466</v>
      </c>
      <c r="AC8" s="14">
        <v>43497</v>
      </c>
      <c r="AD8" s="14">
        <v>43525</v>
      </c>
      <c r="AE8" s="14">
        <v>43556</v>
      </c>
      <c r="AF8" s="14">
        <v>43586</v>
      </c>
      <c r="AG8" s="14">
        <v>43617</v>
      </c>
      <c r="AH8" s="14">
        <v>43647</v>
      </c>
      <c r="AI8" s="14">
        <v>43678</v>
      </c>
      <c r="AJ8" s="14">
        <v>43709</v>
      </c>
      <c r="AK8" s="14">
        <v>43739</v>
      </c>
      <c r="AL8" s="14">
        <v>43770</v>
      </c>
      <c r="AM8" s="14">
        <v>43800</v>
      </c>
      <c r="AN8" s="14">
        <v>43831</v>
      </c>
      <c r="AO8" s="14">
        <v>43862</v>
      </c>
      <c r="AP8" s="14">
        <v>43891</v>
      </c>
      <c r="AQ8" s="14">
        <v>43922</v>
      </c>
      <c r="AR8" s="14">
        <v>43952</v>
      </c>
      <c r="AS8" s="14">
        <v>43983</v>
      </c>
      <c r="AT8" s="14">
        <v>44013</v>
      </c>
      <c r="AU8" s="14">
        <v>44044</v>
      </c>
      <c r="AV8" s="14">
        <v>44075</v>
      </c>
      <c r="AW8" s="14">
        <v>44105</v>
      </c>
    </row>
    <row r="9" spans="1:50" x14ac:dyDescent="0.35">
      <c r="A9" s="86" t="s">
        <v>154</v>
      </c>
      <c r="B9" s="8" t="s">
        <v>347</v>
      </c>
      <c r="C9" s="22">
        <f>AVERAGE(D9:AW9)</f>
        <v>25655.5</v>
      </c>
      <c r="D9" s="22">
        <v>25086</v>
      </c>
      <c r="E9" s="22">
        <v>24952</v>
      </c>
      <c r="F9" s="22">
        <v>25042</v>
      </c>
      <c r="G9" s="22">
        <v>24986</v>
      </c>
      <c r="H9" s="22">
        <v>24925</v>
      </c>
      <c r="I9" s="22">
        <v>24886</v>
      </c>
      <c r="J9" s="22">
        <v>24881</v>
      </c>
      <c r="K9" s="22">
        <v>24906</v>
      </c>
      <c r="L9" s="22">
        <v>24990</v>
      </c>
      <c r="M9" s="22">
        <v>25120</v>
      </c>
      <c r="N9" s="22">
        <v>25224</v>
      </c>
      <c r="O9" s="22">
        <v>25293</v>
      </c>
      <c r="P9" s="22">
        <v>25374</v>
      </c>
      <c r="Q9" s="22">
        <v>25449</v>
      </c>
      <c r="R9" s="22">
        <v>25453</v>
      </c>
      <c r="S9" s="22">
        <v>25471</v>
      </c>
      <c r="T9" s="22">
        <v>25470</v>
      </c>
      <c r="U9" s="22">
        <v>25539</v>
      </c>
      <c r="V9" s="22">
        <v>25579</v>
      </c>
      <c r="W9" s="22">
        <v>25593</v>
      </c>
      <c r="X9" s="22">
        <v>25553</v>
      </c>
      <c r="Y9" s="22">
        <v>25493</v>
      </c>
      <c r="Z9" s="22">
        <v>25498</v>
      </c>
      <c r="AA9" s="22">
        <v>25491</v>
      </c>
      <c r="AB9" s="22">
        <v>25458</v>
      </c>
      <c r="AC9" s="22">
        <v>25512</v>
      </c>
      <c r="AD9" s="22">
        <v>25541</v>
      </c>
      <c r="AE9" s="22">
        <v>25504</v>
      </c>
      <c r="AF9" s="22">
        <v>25553</v>
      </c>
      <c r="AG9" s="22">
        <v>25459</v>
      </c>
      <c r="AH9" s="22">
        <v>25471</v>
      </c>
      <c r="AI9" s="22">
        <v>25628</v>
      </c>
      <c r="AJ9" s="22">
        <v>25638</v>
      </c>
      <c r="AK9" s="22">
        <v>25700</v>
      </c>
      <c r="AL9" s="22">
        <v>25623</v>
      </c>
      <c r="AM9" s="22">
        <v>25619</v>
      </c>
      <c r="AN9" s="22">
        <v>25732</v>
      </c>
      <c r="AO9" s="22">
        <v>25797</v>
      </c>
      <c r="AP9" s="22">
        <v>25896</v>
      </c>
      <c r="AQ9" s="22">
        <v>26215</v>
      </c>
      <c r="AR9" s="22">
        <v>26516</v>
      </c>
      <c r="AS9" s="22">
        <v>26779</v>
      </c>
      <c r="AT9" s="22">
        <v>27049</v>
      </c>
      <c r="AU9" s="22">
        <v>27400</v>
      </c>
      <c r="AV9" s="22">
        <v>27721</v>
      </c>
      <c r="AW9" s="22">
        <v>28088</v>
      </c>
    </row>
    <row r="10" spans="1:50" x14ac:dyDescent="0.35">
      <c r="A10" s="19"/>
      <c r="B10" s="19"/>
      <c r="C10" s="19"/>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row>
    <row r="11" spans="1:50" x14ac:dyDescent="0.35">
      <c r="A11" s="51" t="s">
        <v>348</v>
      </c>
      <c r="B11" s="19"/>
      <c r="C11" s="19"/>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row>
    <row r="12" spans="1:50" x14ac:dyDescent="0.35">
      <c r="A12" s="19"/>
      <c r="B12" s="19"/>
      <c r="C12" s="19"/>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row>
    <row r="13" spans="1:50" x14ac:dyDescent="0.35">
      <c r="A13" s="24"/>
      <c r="B13" s="6"/>
      <c r="C13" s="456" t="s">
        <v>153</v>
      </c>
      <c r="D13" s="14">
        <v>42736</v>
      </c>
      <c r="E13" s="14">
        <v>42767</v>
      </c>
      <c r="F13" s="14">
        <v>42795</v>
      </c>
      <c r="G13" s="14">
        <v>42826</v>
      </c>
      <c r="H13" s="14">
        <v>42856</v>
      </c>
      <c r="I13" s="14">
        <v>42887</v>
      </c>
      <c r="J13" s="14">
        <v>42917</v>
      </c>
      <c r="K13" s="14">
        <v>42948</v>
      </c>
      <c r="L13" s="14">
        <v>42979</v>
      </c>
      <c r="M13" s="14">
        <v>43009</v>
      </c>
      <c r="N13" s="14">
        <v>43040</v>
      </c>
      <c r="O13" s="14">
        <v>43070</v>
      </c>
      <c r="P13" s="14">
        <v>43101</v>
      </c>
      <c r="Q13" s="14">
        <v>43132</v>
      </c>
      <c r="R13" s="14">
        <v>43160</v>
      </c>
      <c r="S13" s="14">
        <v>43191</v>
      </c>
      <c r="T13" s="14">
        <v>43221</v>
      </c>
      <c r="U13" s="14">
        <v>43252</v>
      </c>
      <c r="V13" s="14">
        <v>43282</v>
      </c>
      <c r="W13" s="14">
        <v>43313</v>
      </c>
      <c r="X13" s="14">
        <v>43344</v>
      </c>
      <c r="Y13" s="14">
        <v>43374</v>
      </c>
      <c r="Z13" s="14">
        <v>43405</v>
      </c>
      <c r="AA13" s="14">
        <v>43435</v>
      </c>
      <c r="AB13" s="14">
        <v>43466</v>
      </c>
      <c r="AC13" s="14">
        <v>43497</v>
      </c>
      <c r="AD13" s="14">
        <v>43525</v>
      </c>
      <c r="AE13" s="14">
        <v>43556</v>
      </c>
      <c r="AF13" s="14">
        <v>43586</v>
      </c>
      <c r="AG13" s="14">
        <v>43617</v>
      </c>
      <c r="AH13" s="14">
        <v>43647</v>
      </c>
      <c r="AI13" s="14">
        <v>43678</v>
      </c>
      <c r="AJ13" s="14">
        <v>43709</v>
      </c>
      <c r="AK13" s="14">
        <v>43739</v>
      </c>
      <c r="AL13" s="14">
        <v>43770</v>
      </c>
      <c r="AM13" s="14">
        <v>43800</v>
      </c>
      <c r="AN13" s="14">
        <v>43831</v>
      </c>
      <c r="AO13" s="14">
        <v>43862</v>
      </c>
      <c r="AP13" s="14">
        <v>43891</v>
      </c>
      <c r="AQ13" s="15">
        <v>43922</v>
      </c>
      <c r="AR13" s="15">
        <v>43952</v>
      </c>
      <c r="AS13" s="15">
        <v>43983</v>
      </c>
      <c r="AT13" s="15">
        <v>44013</v>
      </c>
      <c r="AU13" s="15">
        <v>44044</v>
      </c>
      <c r="AV13" s="15">
        <v>44075</v>
      </c>
      <c r="AW13" s="15">
        <v>44105</v>
      </c>
      <c r="AX13" s="51"/>
    </row>
    <row r="14" spans="1:50" x14ac:dyDescent="0.35">
      <c r="A14" s="570" t="s">
        <v>117</v>
      </c>
      <c r="B14" s="3" t="s">
        <v>349</v>
      </c>
      <c r="C14" s="145">
        <f t="shared" ref="C14:C16" si="0">AVERAGE(D14:AW14)</f>
        <v>759485.35717391304</v>
      </c>
      <c r="D14" s="145">
        <f t="shared" ref="D14:AW14" si="1">D92+D21+D112</f>
        <v>716257.31</v>
      </c>
      <c r="E14" s="145">
        <f t="shared" si="1"/>
        <v>668044.82999999996</v>
      </c>
      <c r="F14" s="145">
        <f t="shared" si="1"/>
        <v>744332.3</v>
      </c>
      <c r="G14" s="145">
        <f t="shared" si="1"/>
        <v>689823.07</v>
      </c>
      <c r="H14" s="145">
        <f t="shared" si="1"/>
        <v>787479.01</v>
      </c>
      <c r="I14" s="145">
        <f t="shared" si="1"/>
        <v>772820.2</v>
      </c>
      <c r="J14" s="145">
        <f t="shared" si="1"/>
        <v>702678.11</v>
      </c>
      <c r="K14" s="145">
        <f t="shared" si="1"/>
        <v>815159.56</v>
      </c>
      <c r="L14" s="145">
        <f t="shared" si="1"/>
        <v>756581.76</v>
      </c>
      <c r="M14" s="145">
        <f t="shared" si="1"/>
        <v>805923.09</v>
      </c>
      <c r="N14" s="145">
        <f t="shared" si="1"/>
        <v>767010.42</v>
      </c>
      <c r="O14" s="145">
        <f t="shared" si="1"/>
        <v>737372.45</v>
      </c>
      <c r="P14" s="145">
        <f t="shared" si="1"/>
        <v>842520.69</v>
      </c>
      <c r="Q14" s="145">
        <f t="shared" si="1"/>
        <v>755113.96</v>
      </c>
      <c r="R14" s="145">
        <f t="shared" si="1"/>
        <v>713218.71</v>
      </c>
      <c r="S14" s="145">
        <f t="shared" si="1"/>
        <v>756826.28</v>
      </c>
      <c r="T14" s="145">
        <f t="shared" si="1"/>
        <v>845617.78</v>
      </c>
      <c r="U14" s="145">
        <f t="shared" si="1"/>
        <v>768019.49</v>
      </c>
      <c r="V14" s="145">
        <f t="shared" si="1"/>
        <v>675145.68</v>
      </c>
      <c r="W14" s="145">
        <f t="shared" si="1"/>
        <v>761101.87</v>
      </c>
      <c r="X14" s="145">
        <f t="shared" si="1"/>
        <v>644733.78</v>
      </c>
      <c r="Y14" s="145">
        <f t="shared" si="1"/>
        <v>765586.69</v>
      </c>
      <c r="Z14" s="145">
        <f t="shared" si="1"/>
        <v>676131.58</v>
      </c>
      <c r="AA14" s="145">
        <f t="shared" si="1"/>
        <v>671771.98</v>
      </c>
      <c r="AB14" s="145">
        <f t="shared" si="1"/>
        <v>684218.68</v>
      </c>
      <c r="AC14" s="145">
        <f t="shared" si="1"/>
        <v>676998.65</v>
      </c>
      <c r="AD14" s="145">
        <f t="shared" si="1"/>
        <v>757456.14</v>
      </c>
      <c r="AE14" s="145">
        <f t="shared" si="1"/>
        <v>780530.14</v>
      </c>
      <c r="AF14" s="145">
        <f t="shared" si="1"/>
        <v>806397.41</v>
      </c>
      <c r="AG14" s="145">
        <f t="shared" si="1"/>
        <v>726915.61</v>
      </c>
      <c r="AH14" s="145">
        <f t="shared" si="1"/>
        <v>789660.63</v>
      </c>
      <c r="AI14" s="145">
        <f t="shared" si="1"/>
        <v>811264.59</v>
      </c>
      <c r="AJ14" s="145">
        <f t="shared" si="1"/>
        <v>821274.52</v>
      </c>
      <c r="AK14" s="145">
        <f t="shared" si="1"/>
        <v>883340.28</v>
      </c>
      <c r="AL14" s="145">
        <f t="shared" si="1"/>
        <v>803149.53</v>
      </c>
      <c r="AM14" s="145">
        <f t="shared" si="1"/>
        <v>845936.05</v>
      </c>
      <c r="AN14" s="145">
        <f t="shared" si="1"/>
        <v>992924.22</v>
      </c>
      <c r="AO14" s="145">
        <f t="shared" si="1"/>
        <v>932878.17</v>
      </c>
      <c r="AP14" s="145">
        <f t="shared" si="1"/>
        <v>843277.88</v>
      </c>
      <c r="AQ14" s="145">
        <f t="shared" si="1"/>
        <v>603855.93000000005</v>
      </c>
      <c r="AR14" s="145">
        <f t="shared" si="1"/>
        <v>586132.6</v>
      </c>
      <c r="AS14" s="145">
        <f t="shared" si="1"/>
        <v>573518.61</v>
      </c>
      <c r="AT14" s="145">
        <f t="shared" si="1"/>
        <v>676012.07</v>
      </c>
      <c r="AU14" s="145">
        <f t="shared" si="1"/>
        <v>739518.1</v>
      </c>
      <c r="AV14" s="145">
        <f t="shared" si="1"/>
        <v>835538.59</v>
      </c>
      <c r="AW14" s="145">
        <f t="shared" si="1"/>
        <v>926257.43</v>
      </c>
      <c r="AX14" s="42"/>
    </row>
    <row r="15" spans="1:50" s="96" customFormat="1" x14ac:dyDescent="0.35">
      <c r="A15" s="571"/>
      <c r="B15" s="92" t="s">
        <v>350</v>
      </c>
      <c r="C15" s="202">
        <f t="shared" si="0"/>
        <v>29.620118095290852</v>
      </c>
      <c r="D15" s="202">
        <f t="shared" ref="D15:AW15" si="2">D14/D9</f>
        <v>28.552073267958225</v>
      </c>
      <c r="E15" s="202">
        <f t="shared" si="2"/>
        <v>26.773197739660144</v>
      </c>
      <c r="F15" s="202">
        <f t="shared" si="2"/>
        <v>29.723356760642123</v>
      </c>
      <c r="G15" s="202">
        <f t="shared" si="2"/>
        <v>27.608383494757064</v>
      </c>
      <c r="H15" s="202">
        <f t="shared" si="2"/>
        <v>31.593942226680042</v>
      </c>
      <c r="I15" s="202">
        <f t="shared" si="2"/>
        <v>31.054416137587395</v>
      </c>
      <c r="J15" s="202">
        <f t="shared" si="2"/>
        <v>28.241554197982396</v>
      </c>
      <c r="K15" s="202">
        <f t="shared" si="2"/>
        <v>32.729445113627243</v>
      </c>
      <c r="L15" s="202">
        <f t="shared" si="2"/>
        <v>30.275380552220888</v>
      </c>
      <c r="M15" s="202">
        <f t="shared" si="2"/>
        <v>32.082925557324842</v>
      </c>
      <c r="N15" s="202">
        <f t="shared" si="2"/>
        <v>30.407961465271171</v>
      </c>
      <c r="O15" s="202">
        <f t="shared" si="2"/>
        <v>29.153222235401099</v>
      </c>
      <c r="P15" s="202">
        <f t="shared" si="2"/>
        <v>33.204094348545752</v>
      </c>
      <c r="Q15" s="202">
        <f t="shared" si="2"/>
        <v>29.671655467798342</v>
      </c>
      <c r="R15" s="202">
        <f t="shared" si="2"/>
        <v>28.021007739755628</v>
      </c>
      <c r="S15" s="202">
        <f t="shared" si="2"/>
        <v>29.713253503984927</v>
      </c>
      <c r="T15" s="202">
        <f t="shared" si="2"/>
        <v>33.200541028661171</v>
      </c>
      <c r="U15" s="202">
        <f t="shared" si="2"/>
        <v>30.072418262265554</v>
      </c>
      <c r="V15" s="202">
        <f t="shared" si="2"/>
        <v>26.394529887798587</v>
      </c>
      <c r="W15" s="202">
        <f t="shared" si="2"/>
        <v>29.738673465400694</v>
      </c>
      <c r="X15" s="202">
        <f t="shared" si="2"/>
        <v>25.231236254060189</v>
      </c>
      <c r="Y15" s="202">
        <f t="shared" si="2"/>
        <v>30.031251323892832</v>
      </c>
      <c r="Z15" s="202">
        <f t="shared" si="2"/>
        <v>26.517043689701151</v>
      </c>
      <c r="AA15" s="202">
        <f t="shared" si="2"/>
        <v>26.353300380526459</v>
      </c>
      <c r="AB15" s="202">
        <f t="shared" si="2"/>
        <v>26.876372063791344</v>
      </c>
      <c r="AC15" s="202">
        <f t="shared" si="2"/>
        <v>26.536478911884604</v>
      </c>
      <c r="AD15" s="202">
        <f t="shared" si="2"/>
        <v>29.65647938608512</v>
      </c>
      <c r="AE15" s="202">
        <f t="shared" si="2"/>
        <v>30.604224435382687</v>
      </c>
      <c r="AF15" s="202">
        <f t="shared" si="2"/>
        <v>31.557837044574025</v>
      </c>
      <c r="AG15" s="202">
        <f t="shared" si="2"/>
        <v>28.552402293884285</v>
      </c>
      <c r="AH15" s="202">
        <f t="shared" si="2"/>
        <v>31.002341093792943</v>
      </c>
      <c r="AI15" s="202">
        <f t="shared" si="2"/>
        <v>31.655399953176211</v>
      </c>
      <c r="AJ15" s="202">
        <f t="shared" si="2"/>
        <v>32.033486231375306</v>
      </c>
      <c r="AK15" s="202">
        <f t="shared" si="2"/>
        <v>34.371217120622568</v>
      </c>
      <c r="AL15" s="202">
        <f t="shared" si="2"/>
        <v>31.34486711157944</v>
      </c>
      <c r="AM15" s="202">
        <f t="shared" si="2"/>
        <v>33.019870018345763</v>
      </c>
      <c r="AN15" s="202">
        <f t="shared" si="2"/>
        <v>38.587137416446446</v>
      </c>
      <c r="AO15" s="202">
        <f t="shared" si="2"/>
        <v>36.162273520176768</v>
      </c>
      <c r="AP15" s="202">
        <f t="shared" si="2"/>
        <v>32.564020698177323</v>
      </c>
      <c r="AQ15" s="145">
        <f t="shared" si="2"/>
        <v>23.034748426473396</v>
      </c>
      <c r="AR15" s="145">
        <f t="shared" si="2"/>
        <v>22.104864987177553</v>
      </c>
      <c r="AS15" s="145">
        <f t="shared" si="2"/>
        <v>21.416729900295007</v>
      </c>
      <c r="AT15" s="145">
        <f t="shared" si="2"/>
        <v>24.992127989944173</v>
      </c>
      <c r="AU15" s="145">
        <f t="shared" si="2"/>
        <v>26.989711678832116</v>
      </c>
      <c r="AV15" s="145">
        <f t="shared" si="2"/>
        <v>30.140997438764835</v>
      </c>
      <c r="AW15" s="145">
        <f t="shared" si="2"/>
        <v>32.976980561093704</v>
      </c>
      <c r="AX15" s="95"/>
    </row>
    <row r="16" spans="1:50" x14ac:dyDescent="0.35">
      <c r="A16" s="572"/>
      <c r="B16" s="8" t="s">
        <v>351</v>
      </c>
      <c r="C16" s="196">
        <f t="shared" si="0"/>
        <v>483.42335657287583</v>
      </c>
      <c r="D16" s="196">
        <f t="shared" ref="D16:AW16" si="3">(D21+D92)/D25</f>
        <v>353.53272951628827</v>
      </c>
      <c r="E16" s="196">
        <f t="shared" si="3"/>
        <v>354.21252916224813</v>
      </c>
      <c r="F16" s="196">
        <f t="shared" si="3"/>
        <v>390.93082983193278</v>
      </c>
      <c r="G16" s="196">
        <f t="shared" si="3"/>
        <v>377.36491794310717</v>
      </c>
      <c r="H16" s="196">
        <f t="shared" si="3"/>
        <v>411.64611082070047</v>
      </c>
      <c r="I16" s="196">
        <f t="shared" si="3"/>
        <v>409.33273305084742</v>
      </c>
      <c r="J16" s="196">
        <f t="shared" si="3"/>
        <v>392.11948102678571</v>
      </c>
      <c r="K16" s="196">
        <f t="shared" si="3"/>
        <v>434.75176533333337</v>
      </c>
      <c r="L16" s="196">
        <f t="shared" si="3"/>
        <v>403.94114255205551</v>
      </c>
      <c r="M16" s="196">
        <f t="shared" si="3"/>
        <v>416.92865494050699</v>
      </c>
      <c r="N16" s="196">
        <f t="shared" si="3"/>
        <v>398.65406444906449</v>
      </c>
      <c r="O16" s="196">
        <f t="shared" si="3"/>
        <v>379.69745108135942</v>
      </c>
      <c r="P16" s="196">
        <f t="shared" si="3"/>
        <v>406.03406746987952</v>
      </c>
      <c r="Q16" s="196">
        <f t="shared" si="3"/>
        <v>387.23792820512818</v>
      </c>
      <c r="R16" s="196">
        <f t="shared" si="3"/>
        <v>402.0398590755355</v>
      </c>
      <c r="S16" s="196">
        <f t="shared" si="3"/>
        <v>418.13606629834254</v>
      </c>
      <c r="T16" s="196">
        <f t="shared" si="3"/>
        <v>469.00597892401555</v>
      </c>
      <c r="U16" s="196">
        <f t="shared" si="3"/>
        <v>435.3851984126984</v>
      </c>
      <c r="V16" s="196">
        <f t="shared" si="3"/>
        <v>396.67783783783784</v>
      </c>
      <c r="W16" s="196">
        <f t="shared" si="3"/>
        <v>443.27423995340712</v>
      </c>
      <c r="X16" s="196">
        <f t="shared" si="3"/>
        <v>399.4633085501859</v>
      </c>
      <c r="Y16" s="196">
        <f t="shared" si="3"/>
        <v>440.4986708860759</v>
      </c>
      <c r="Z16" s="196">
        <f t="shared" si="3"/>
        <v>394.47583430571757</v>
      </c>
      <c r="AA16" s="196">
        <f t="shared" si="3"/>
        <v>394.6956404230317</v>
      </c>
      <c r="AB16" s="196">
        <f t="shared" si="3"/>
        <v>374.09441224712958</v>
      </c>
      <c r="AC16" s="196">
        <f t="shared" si="3"/>
        <v>381.62268883878244</v>
      </c>
      <c r="AD16" s="196">
        <f t="shared" si="3"/>
        <v>425.29822571588994</v>
      </c>
      <c r="AE16" s="196">
        <f t="shared" si="3"/>
        <v>445.76250142775558</v>
      </c>
      <c r="AF16" s="196">
        <f t="shared" si="3"/>
        <v>443.8070500825537</v>
      </c>
      <c r="AG16" s="196">
        <f t="shared" si="3"/>
        <v>436.58595195195193</v>
      </c>
      <c r="AH16" s="196">
        <f t="shared" si="3"/>
        <v>462.87258499413832</v>
      </c>
      <c r="AI16" s="196">
        <f t="shared" si="3"/>
        <v>484.91607292289297</v>
      </c>
      <c r="AJ16" s="196">
        <f t="shared" si="3"/>
        <v>486.24897572528124</v>
      </c>
      <c r="AK16" s="196">
        <f t="shared" si="3"/>
        <v>575.84112125162972</v>
      </c>
      <c r="AL16" s="196">
        <f t="shared" si="3"/>
        <v>518.83044573643417</v>
      </c>
      <c r="AM16" s="196">
        <f t="shared" si="3"/>
        <v>534.72569532237674</v>
      </c>
      <c r="AN16" s="196">
        <f t="shared" si="3"/>
        <v>557.19653198653202</v>
      </c>
      <c r="AO16" s="196">
        <f t="shared" si="3"/>
        <v>565.7235718617344</v>
      </c>
      <c r="AP16" s="196">
        <f t="shared" si="3"/>
        <v>598.91894886363639</v>
      </c>
      <c r="AQ16" s="196">
        <f t="shared" si="3"/>
        <v>953.9588151658769</v>
      </c>
      <c r="AR16" s="196">
        <f t="shared" si="3"/>
        <v>800.72759562841532</v>
      </c>
      <c r="AS16" s="196">
        <f t="shared" si="3"/>
        <v>638.66214922048994</v>
      </c>
      <c r="AT16" s="196">
        <f t="shared" si="3"/>
        <v>692.63531762295077</v>
      </c>
      <c r="AU16" s="196">
        <f t="shared" si="3"/>
        <v>673.51375227686697</v>
      </c>
      <c r="AV16" s="196">
        <f t="shared" si="3"/>
        <v>706.2811411665258</v>
      </c>
      <c r="AW16" s="196">
        <f t="shared" si="3"/>
        <v>769.21381229235885</v>
      </c>
      <c r="AX16" s="42"/>
    </row>
    <row r="17" spans="1:50" x14ac:dyDescent="0.35">
      <c r="A17" s="97"/>
      <c r="B17" s="19"/>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42"/>
    </row>
    <row r="18" spans="1:50" x14ac:dyDescent="0.35">
      <c r="A18" s="99" t="s">
        <v>352</v>
      </c>
      <c r="B18" s="19"/>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42"/>
    </row>
    <row r="19" spans="1:50" ht="15" thickBot="1" x14ac:dyDescent="0.4"/>
    <row r="20" spans="1:50" s="2" customFormat="1" x14ac:dyDescent="0.35">
      <c r="A20" s="91" t="s">
        <v>353</v>
      </c>
      <c r="B20" s="33" t="s">
        <v>354</v>
      </c>
      <c r="C20" s="456" t="s">
        <v>153</v>
      </c>
      <c r="D20" s="14">
        <v>42736</v>
      </c>
      <c r="E20" s="14">
        <v>42767</v>
      </c>
      <c r="F20" s="14">
        <v>42795</v>
      </c>
      <c r="G20" s="14">
        <v>42826</v>
      </c>
      <c r="H20" s="14">
        <v>42856</v>
      </c>
      <c r="I20" s="14">
        <v>42887</v>
      </c>
      <c r="J20" s="14">
        <v>42917</v>
      </c>
      <c r="K20" s="14">
        <v>42948</v>
      </c>
      <c r="L20" s="14">
        <v>42979</v>
      </c>
      <c r="M20" s="14">
        <v>43009</v>
      </c>
      <c r="N20" s="14">
        <v>43040</v>
      </c>
      <c r="O20" s="14">
        <v>43070</v>
      </c>
      <c r="P20" s="14">
        <v>43101</v>
      </c>
      <c r="Q20" s="14">
        <v>43132</v>
      </c>
      <c r="R20" s="14">
        <v>43160</v>
      </c>
      <c r="S20" s="14">
        <v>43191</v>
      </c>
      <c r="T20" s="14">
        <v>43221</v>
      </c>
      <c r="U20" s="14">
        <v>43252</v>
      </c>
      <c r="V20" s="14">
        <v>43282</v>
      </c>
      <c r="W20" s="14">
        <v>43313</v>
      </c>
      <c r="X20" s="14">
        <v>43344</v>
      </c>
      <c r="Y20" s="14">
        <v>43374</v>
      </c>
      <c r="Z20" s="14">
        <v>43405</v>
      </c>
      <c r="AA20" s="14">
        <v>43435</v>
      </c>
      <c r="AB20" s="14">
        <v>43466</v>
      </c>
      <c r="AC20" s="14">
        <v>43497</v>
      </c>
      <c r="AD20" s="14">
        <v>43525</v>
      </c>
      <c r="AE20" s="14">
        <v>43556</v>
      </c>
      <c r="AF20" s="14">
        <v>43586</v>
      </c>
      <c r="AG20" s="14">
        <v>43617</v>
      </c>
      <c r="AH20" s="14">
        <v>43647</v>
      </c>
      <c r="AI20" s="14">
        <v>43678</v>
      </c>
      <c r="AJ20" s="14">
        <v>43709</v>
      </c>
      <c r="AK20" s="14">
        <v>43739</v>
      </c>
      <c r="AL20" s="14">
        <v>43770</v>
      </c>
      <c r="AM20" s="14">
        <v>43800</v>
      </c>
      <c r="AN20" s="14">
        <v>43831</v>
      </c>
      <c r="AO20" s="14">
        <v>43862</v>
      </c>
      <c r="AP20" s="14">
        <v>43891</v>
      </c>
      <c r="AQ20" s="14">
        <v>43922</v>
      </c>
      <c r="AR20" s="14">
        <v>43952</v>
      </c>
      <c r="AS20" s="14">
        <v>43983</v>
      </c>
      <c r="AT20" s="14">
        <v>44013</v>
      </c>
      <c r="AU20" s="14">
        <v>44044</v>
      </c>
      <c r="AV20" s="14">
        <v>44075</v>
      </c>
      <c r="AW20" s="15">
        <v>44105</v>
      </c>
    </row>
    <row r="21" spans="1:50" s="88" customFormat="1" x14ac:dyDescent="0.35">
      <c r="A21" s="423" t="s">
        <v>134</v>
      </c>
      <c r="B21" s="87" t="s">
        <v>162</v>
      </c>
      <c r="C21" s="193">
        <f>AVERAGE(D21:AW21)</f>
        <v>754164.28260869568</v>
      </c>
      <c r="D21" s="193">
        <v>711060</v>
      </c>
      <c r="E21" s="193">
        <v>662991</v>
      </c>
      <c r="F21" s="193">
        <v>738658</v>
      </c>
      <c r="G21" s="193">
        <v>684568</v>
      </c>
      <c r="H21" s="193">
        <v>781603</v>
      </c>
      <c r="I21" s="193">
        <v>765839</v>
      </c>
      <c r="J21" s="193">
        <v>696757</v>
      </c>
      <c r="K21" s="193">
        <v>809281</v>
      </c>
      <c r="L21" s="193">
        <v>748229</v>
      </c>
      <c r="M21" s="193">
        <v>797458</v>
      </c>
      <c r="N21" s="193">
        <v>759454</v>
      </c>
      <c r="O21" s="193">
        <v>729413</v>
      </c>
      <c r="P21" s="193">
        <v>837435</v>
      </c>
      <c r="Q21" s="193">
        <v>749977</v>
      </c>
      <c r="R21" s="193">
        <v>706648</v>
      </c>
      <c r="S21" s="193">
        <v>750340</v>
      </c>
      <c r="T21" s="193">
        <v>837946</v>
      </c>
      <c r="U21" s="193">
        <v>761087</v>
      </c>
      <c r="V21" s="193">
        <v>670971</v>
      </c>
      <c r="W21" s="193">
        <v>755713</v>
      </c>
      <c r="X21" s="193">
        <v>640152</v>
      </c>
      <c r="Y21" s="193">
        <v>758494</v>
      </c>
      <c r="Z21" s="193">
        <v>670260</v>
      </c>
      <c r="AA21" s="193">
        <v>666397</v>
      </c>
      <c r="AB21" s="193">
        <v>679452</v>
      </c>
      <c r="AC21" s="193">
        <v>672536</v>
      </c>
      <c r="AD21" s="193">
        <v>751522</v>
      </c>
      <c r="AE21" s="193">
        <v>774016</v>
      </c>
      <c r="AF21" s="193">
        <v>798763</v>
      </c>
      <c r="AG21" s="193">
        <v>721549</v>
      </c>
      <c r="AH21" s="193">
        <v>785413</v>
      </c>
      <c r="AI21" s="193">
        <v>806053</v>
      </c>
      <c r="AJ21" s="193">
        <v>816212</v>
      </c>
      <c r="AK21" s="193">
        <v>877026</v>
      </c>
      <c r="AL21" s="193">
        <v>799196</v>
      </c>
      <c r="AM21" s="193">
        <v>842485</v>
      </c>
      <c r="AN21" s="193">
        <v>989640</v>
      </c>
      <c r="AO21" s="193">
        <v>929387</v>
      </c>
      <c r="AP21" s="193">
        <v>838107</v>
      </c>
      <c r="AQ21" s="193">
        <v>602782</v>
      </c>
      <c r="AR21" s="193">
        <v>585141</v>
      </c>
      <c r="AS21" s="193">
        <v>572663</v>
      </c>
      <c r="AT21" s="193">
        <v>671686</v>
      </c>
      <c r="AU21" s="193">
        <v>738817</v>
      </c>
      <c r="AV21" s="193">
        <v>829722</v>
      </c>
      <c r="AW21" s="194">
        <v>918658</v>
      </c>
    </row>
    <row r="22" spans="1:50" s="51" customFormat="1" x14ac:dyDescent="0.35">
      <c r="A22" s="29" t="s">
        <v>134</v>
      </c>
      <c r="B22" s="9" t="s">
        <v>166</v>
      </c>
      <c r="C22" s="193">
        <f>AVERAGE(D22:AW22)</f>
        <v>480.25585305723024</v>
      </c>
      <c r="D22" s="193">
        <f>D21/D25</f>
        <v>350.9674234945706</v>
      </c>
      <c r="E22" s="193">
        <f t="shared" ref="E22:AW22" si="4">E21/E25</f>
        <v>351.53287380699896</v>
      </c>
      <c r="F22" s="193">
        <f t="shared" si="4"/>
        <v>387.95063025210084</v>
      </c>
      <c r="G22" s="193">
        <f t="shared" si="4"/>
        <v>374.49015317286654</v>
      </c>
      <c r="H22" s="193">
        <f t="shared" si="4"/>
        <v>408.57449032932567</v>
      </c>
      <c r="I22" s="193">
        <f t="shared" si="4"/>
        <v>405.63506355932202</v>
      </c>
      <c r="J22" s="193">
        <f t="shared" si="4"/>
        <v>388.81529017857144</v>
      </c>
      <c r="K22" s="193">
        <f t="shared" si="4"/>
        <v>431.61653333333334</v>
      </c>
      <c r="L22" s="193">
        <f t="shared" si="4"/>
        <v>399.48158035237589</v>
      </c>
      <c r="M22" s="193">
        <f t="shared" si="4"/>
        <v>412.54940506983962</v>
      </c>
      <c r="N22" s="193">
        <f t="shared" si="4"/>
        <v>394.72661122661123</v>
      </c>
      <c r="O22" s="193">
        <f t="shared" si="4"/>
        <v>375.59886714727088</v>
      </c>
      <c r="P22" s="193">
        <f t="shared" si="4"/>
        <v>403.58313253012051</v>
      </c>
      <c r="Q22" s="193">
        <f t="shared" si="4"/>
        <v>384.60358974358974</v>
      </c>
      <c r="R22" s="193">
        <f t="shared" si="4"/>
        <v>398.33596392333709</v>
      </c>
      <c r="S22" s="193">
        <f t="shared" si="4"/>
        <v>414.55248618784532</v>
      </c>
      <c r="T22" s="193">
        <f t="shared" si="4"/>
        <v>464.750970604548</v>
      </c>
      <c r="U22" s="193">
        <f t="shared" si="4"/>
        <v>431.45521541950114</v>
      </c>
      <c r="V22" s="193">
        <f t="shared" si="4"/>
        <v>394.22502937720327</v>
      </c>
      <c r="W22" s="193">
        <f t="shared" si="4"/>
        <v>440.13570180547464</v>
      </c>
      <c r="X22" s="193">
        <f t="shared" si="4"/>
        <v>396.62453531598516</v>
      </c>
      <c r="Y22" s="193">
        <f t="shared" si="4"/>
        <v>436.41772151898732</v>
      </c>
      <c r="Z22" s="193">
        <f t="shared" si="4"/>
        <v>391.05017502917156</v>
      </c>
      <c r="AA22" s="193">
        <f t="shared" si="4"/>
        <v>391.53760282021153</v>
      </c>
      <c r="AB22" s="193">
        <f t="shared" si="4"/>
        <v>371.48824494259156</v>
      </c>
      <c r="AC22" s="193">
        <f t="shared" si="4"/>
        <v>379.10710259301015</v>
      </c>
      <c r="AD22" s="193">
        <f t="shared" si="4"/>
        <v>421.96631106120157</v>
      </c>
      <c r="AE22" s="193">
        <f t="shared" si="4"/>
        <v>442.04226156482008</v>
      </c>
      <c r="AF22" s="193">
        <f t="shared" si="4"/>
        <v>439.60539350577875</v>
      </c>
      <c r="AG22" s="193">
        <f t="shared" si="4"/>
        <v>433.36276276276277</v>
      </c>
      <c r="AH22" s="193">
        <f t="shared" si="4"/>
        <v>460.38276670574442</v>
      </c>
      <c r="AI22" s="193">
        <f t="shared" si="4"/>
        <v>481.8009563658099</v>
      </c>
      <c r="AJ22" s="193">
        <f t="shared" si="4"/>
        <v>483.2516281823564</v>
      </c>
      <c r="AK22" s="193">
        <f t="shared" si="4"/>
        <v>571.72490221642761</v>
      </c>
      <c r="AL22" s="193">
        <f t="shared" si="4"/>
        <v>516.27648578811375</v>
      </c>
      <c r="AM22" s="193">
        <f t="shared" si="4"/>
        <v>532.54424778761063</v>
      </c>
      <c r="AN22" s="193">
        <f t="shared" si="4"/>
        <v>555.35353535353534</v>
      </c>
      <c r="AO22" s="193">
        <f t="shared" si="4"/>
        <v>563.60642813826564</v>
      </c>
      <c r="AP22" s="193">
        <f t="shared" si="4"/>
        <v>595.24644886363637</v>
      </c>
      <c r="AQ22" s="193">
        <f t="shared" si="4"/>
        <v>952.26224328593992</v>
      </c>
      <c r="AR22" s="193">
        <f t="shared" si="4"/>
        <v>799.37295081967216</v>
      </c>
      <c r="AS22" s="193">
        <f t="shared" si="4"/>
        <v>637.70935412026722</v>
      </c>
      <c r="AT22" s="193">
        <f t="shared" si="4"/>
        <v>688.20286885245901</v>
      </c>
      <c r="AU22" s="193">
        <f t="shared" si="4"/>
        <v>672.87522768670306</v>
      </c>
      <c r="AV22" s="193">
        <f t="shared" si="4"/>
        <v>701.37109044801355</v>
      </c>
      <c r="AW22" s="194">
        <f t="shared" si="4"/>
        <v>763.00498338870432</v>
      </c>
    </row>
    <row r="23" spans="1:50" s="51" customFormat="1" x14ac:dyDescent="0.35">
      <c r="A23" s="29" t="s">
        <v>134</v>
      </c>
      <c r="B23" s="9" t="s">
        <v>133</v>
      </c>
      <c r="C23" s="126">
        <f>AVERAGE(D23:AW23)</f>
        <v>12213.673913043478</v>
      </c>
      <c r="D23" s="126">
        <v>14117</v>
      </c>
      <c r="E23" s="126">
        <v>13088</v>
      </c>
      <c r="F23" s="126">
        <v>14451</v>
      </c>
      <c r="G23" s="126">
        <v>13598</v>
      </c>
      <c r="H23" s="126">
        <v>14896</v>
      </c>
      <c r="I23" s="126">
        <v>14656</v>
      </c>
      <c r="J23" s="126">
        <v>12947</v>
      </c>
      <c r="K23" s="126">
        <v>14881</v>
      </c>
      <c r="L23" s="126">
        <v>13633</v>
      </c>
      <c r="M23" s="126">
        <v>14994</v>
      </c>
      <c r="N23" s="126">
        <v>14214</v>
      </c>
      <c r="O23" s="126">
        <v>13718</v>
      </c>
      <c r="P23" s="126">
        <v>15183</v>
      </c>
      <c r="Q23" s="126">
        <v>13563</v>
      </c>
      <c r="R23" s="126">
        <v>12465</v>
      </c>
      <c r="S23" s="126">
        <v>13442</v>
      </c>
      <c r="T23" s="126">
        <v>14246</v>
      </c>
      <c r="U23" s="126">
        <v>13088</v>
      </c>
      <c r="V23" s="126">
        <v>11695</v>
      </c>
      <c r="W23" s="126">
        <v>12969</v>
      </c>
      <c r="X23" s="126">
        <v>11326</v>
      </c>
      <c r="Y23" s="126">
        <v>13389</v>
      </c>
      <c r="Z23" s="126">
        <v>12127</v>
      </c>
      <c r="AA23" s="126">
        <v>12110</v>
      </c>
      <c r="AB23" s="126">
        <v>12815</v>
      </c>
      <c r="AC23" s="126">
        <v>12201</v>
      </c>
      <c r="AD23" s="126">
        <v>13188</v>
      </c>
      <c r="AE23" s="126">
        <v>13517</v>
      </c>
      <c r="AF23" s="126">
        <v>13746</v>
      </c>
      <c r="AG23" s="126">
        <v>12263</v>
      </c>
      <c r="AH23" s="126">
        <v>12940</v>
      </c>
      <c r="AI23" s="126">
        <v>12928</v>
      </c>
      <c r="AJ23" s="126">
        <v>12401</v>
      </c>
      <c r="AK23" s="126">
        <v>12715</v>
      </c>
      <c r="AL23" s="126">
        <v>11256</v>
      </c>
      <c r="AM23" s="126">
        <v>11311</v>
      </c>
      <c r="AN23" s="126">
        <v>13375</v>
      </c>
      <c r="AO23" s="126">
        <v>12325</v>
      </c>
      <c r="AP23" s="126">
        <v>10093</v>
      </c>
      <c r="AQ23" s="126">
        <v>5329</v>
      </c>
      <c r="AR23" s="126">
        <v>5385</v>
      </c>
      <c r="AS23" s="126">
        <v>6067</v>
      </c>
      <c r="AT23" s="126">
        <v>7185</v>
      </c>
      <c r="AU23" s="126">
        <v>7918</v>
      </c>
      <c r="AV23" s="126">
        <v>8684</v>
      </c>
      <c r="AW23" s="404">
        <v>9391</v>
      </c>
    </row>
    <row r="24" spans="1:50" s="51" customFormat="1" x14ac:dyDescent="0.35">
      <c r="A24" s="29" t="s">
        <v>134</v>
      </c>
      <c r="B24" s="9" t="s">
        <v>167</v>
      </c>
      <c r="C24" s="126">
        <f>AVERAGE(D24:AW24)</f>
        <v>255975.06415009953</v>
      </c>
      <c r="D24" s="126">
        <f>SUM(D29,D34,D39,D44,D49,D54,D59,D64,D69,D74,D79)</f>
        <v>227950</v>
      </c>
      <c r="E24" s="126">
        <f t="shared" ref="E24:AW24" si="5">SUM(E29,E34,E39,E44,E49,E54,E59,E64,E69,E74,E79)</f>
        <v>214653</v>
      </c>
      <c r="F24" s="126">
        <f t="shared" si="5"/>
        <v>238634</v>
      </c>
      <c r="G24" s="126">
        <f t="shared" si="5"/>
        <v>217987</v>
      </c>
      <c r="H24" s="126">
        <f t="shared" si="5"/>
        <v>255909.4198274778</v>
      </c>
      <c r="I24" s="126">
        <f t="shared" si="5"/>
        <v>249568.53001067345</v>
      </c>
      <c r="J24" s="126">
        <f t="shared" si="5"/>
        <v>232003.20370859306</v>
      </c>
      <c r="K24" s="126">
        <f t="shared" si="5"/>
        <v>266826.68139840581</v>
      </c>
      <c r="L24" s="126">
        <f t="shared" si="5"/>
        <v>246567.98502121112</v>
      </c>
      <c r="M24" s="126">
        <f t="shared" si="5"/>
        <v>259562.16494623979</v>
      </c>
      <c r="N24" s="126">
        <f t="shared" si="5"/>
        <v>247915.38832718349</v>
      </c>
      <c r="O24" s="126">
        <f t="shared" si="5"/>
        <v>240795.66363784287</v>
      </c>
      <c r="P24" s="126">
        <f t="shared" si="5"/>
        <v>273051.15442160604</v>
      </c>
      <c r="Q24" s="126">
        <f t="shared" si="5"/>
        <v>245598.45413387488</v>
      </c>
      <c r="R24" s="126">
        <f t="shared" si="5"/>
        <v>230627.33687269752</v>
      </c>
      <c r="S24" s="126">
        <f t="shared" si="5"/>
        <v>243802.09653974976</v>
      </c>
      <c r="T24" s="126">
        <f t="shared" si="5"/>
        <v>272767.07436188607</v>
      </c>
      <c r="U24" s="126">
        <f t="shared" si="5"/>
        <v>250669.50603748293</v>
      </c>
      <c r="V24" s="126">
        <f t="shared" si="5"/>
        <v>222611.65483421562</v>
      </c>
      <c r="W24" s="126">
        <f t="shared" si="5"/>
        <v>248443.03560077658</v>
      </c>
      <c r="X24" s="126">
        <f t="shared" si="5"/>
        <v>210177.56110341102</v>
      </c>
      <c r="Y24" s="126">
        <f t="shared" si="5"/>
        <v>249318.42535974635</v>
      </c>
      <c r="Z24" s="126">
        <f t="shared" si="5"/>
        <v>218389.62598042836</v>
      </c>
      <c r="AA24" s="126">
        <f t="shared" si="5"/>
        <v>215703.12067828249</v>
      </c>
      <c r="AB24" s="126">
        <f t="shared" si="5"/>
        <v>215114.81388410652</v>
      </c>
      <c r="AC24" s="126">
        <f t="shared" si="5"/>
        <v>214200.33748412874</v>
      </c>
      <c r="AD24" s="126">
        <f t="shared" si="5"/>
        <v>243911.25888955052</v>
      </c>
      <c r="AE24" s="126">
        <f t="shared" si="5"/>
        <v>250677.66378963378</v>
      </c>
      <c r="AF24" s="126">
        <f t="shared" si="5"/>
        <v>260715.94327011684</v>
      </c>
      <c r="AG24" s="126">
        <f t="shared" si="5"/>
        <v>235268.24616238417</v>
      </c>
      <c r="AH24" s="126">
        <f t="shared" si="5"/>
        <v>257714.65267460526</v>
      </c>
      <c r="AI24" s="126">
        <f t="shared" si="5"/>
        <v>266135.40678914869</v>
      </c>
      <c r="AJ24" s="126">
        <f t="shared" si="5"/>
        <v>273331.78964644473</v>
      </c>
      <c r="AK24" s="126">
        <f t="shared" si="5"/>
        <v>299792.55184966419</v>
      </c>
      <c r="AL24" s="126">
        <f t="shared" si="5"/>
        <v>275464.78915373224</v>
      </c>
      <c r="AM24" s="126">
        <f t="shared" si="5"/>
        <v>294050.77881890041</v>
      </c>
      <c r="AN24" s="126">
        <f t="shared" si="5"/>
        <v>343689.58196419716</v>
      </c>
      <c r="AO24" s="126">
        <f t="shared" si="5"/>
        <v>325372.32724466216</v>
      </c>
      <c r="AP24" s="126">
        <f t="shared" si="5"/>
        <v>298388.7985062612</v>
      </c>
      <c r="AQ24" s="126">
        <f t="shared" si="5"/>
        <v>225166.67656300717</v>
      </c>
      <c r="AR24" s="126">
        <f t="shared" si="5"/>
        <v>218991</v>
      </c>
      <c r="AS24" s="126">
        <f t="shared" si="5"/>
        <v>229585</v>
      </c>
      <c r="AT24" s="126">
        <f t="shared" si="5"/>
        <v>268656</v>
      </c>
      <c r="AU24" s="126">
        <f t="shared" si="5"/>
        <v>297209.50847657968</v>
      </c>
      <c r="AV24" s="126">
        <f t="shared" si="5"/>
        <v>333394.74293567007</v>
      </c>
      <c r="AW24" s="404">
        <f t="shared" si="5"/>
        <v>368489</v>
      </c>
    </row>
    <row r="25" spans="1:50" s="51" customFormat="1" x14ac:dyDescent="0.35">
      <c r="A25" s="29" t="s">
        <v>134</v>
      </c>
      <c r="B25" s="9" t="s">
        <v>132</v>
      </c>
      <c r="C25" s="126">
        <f>AVERAGE(D25:AW25)</f>
        <v>1653.4565217391305</v>
      </c>
      <c r="D25" s="126">
        <v>2026</v>
      </c>
      <c r="E25" s="126">
        <v>1886</v>
      </c>
      <c r="F25" s="126">
        <v>1904</v>
      </c>
      <c r="G25" s="126">
        <v>1828</v>
      </c>
      <c r="H25" s="126">
        <v>1913</v>
      </c>
      <c r="I25" s="126">
        <v>1888</v>
      </c>
      <c r="J25" s="126">
        <v>1792</v>
      </c>
      <c r="K25" s="126">
        <v>1875</v>
      </c>
      <c r="L25" s="126">
        <v>1873</v>
      </c>
      <c r="M25" s="126">
        <v>1933</v>
      </c>
      <c r="N25" s="126">
        <v>1924</v>
      </c>
      <c r="O25" s="126">
        <v>1942</v>
      </c>
      <c r="P25" s="126">
        <v>2075</v>
      </c>
      <c r="Q25" s="126">
        <v>1950</v>
      </c>
      <c r="R25" s="126">
        <v>1774</v>
      </c>
      <c r="S25" s="126">
        <v>1810</v>
      </c>
      <c r="T25" s="126">
        <v>1803</v>
      </c>
      <c r="U25" s="126">
        <v>1764</v>
      </c>
      <c r="V25" s="126">
        <v>1702</v>
      </c>
      <c r="W25" s="126">
        <v>1717</v>
      </c>
      <c r="X25" s="126">
        <v>1614</v>
      </c>
      <c r="Y25" s="126">
        <v>1738</v>
      </c>
      <c r="Z25" s="126">
        <v>1714</v>
      </c>
      <c r="AA25" s="126">
        <v>1702</v>
      </c>
      <c r="AB25" s="126">
        <v>1829</v>
      </c>
      <c r="AC25" s="126">
        <v>1774</v>
      </c>
      <c r="AD25" s="126">
        <v>1781</v>
      </c>
      <c r="AE25" s="126">
        <v>1751</v>
      </c>
      <c r="AF25" s="126">
        <v>1817</v>
      </c>
      <c r="AG25" s="126">
        <v>1665</v>
      </c>
      <c r="AH25" s="126">
        <v>1706</v>
      </c>
      <c r="AI25" s="126">
        <v>1673</v>
      </c>
      <c r="AJ25" s="126">
        <v>1689</v>
      </c>
      <c r="AK25" s="126">
        <v>1534</v>
      </c>
      <c r="AL25" s="126">
        <v>1548</v>
      </c>
      <c r="AM25" s="126">
        <v>1582</v>
      </c>
      <c r="AN25" s="126">
        <v>1782</v>
      </c>
      <c r="AO25" s="126">
        <v>1649</v>
      </c>
      <c r="AP25" s="126">
        <v>1408</v>
      </c>
      <c r="AQ25" s="126">
        <v>633</v>
      </c>
      <c r="AR25" s="126">
        <v>732</v>
      </c>
      <c r="AS25" s="126">
        <v>898</v>
      </c>
      <c r="AT25" s="126">
        <v>976</v>
      </c>
      <c r="AU25" s="126">
        <v>1098</v>
      </c>
      <c r="AV25" s="126">
        <v>1183</v>
      </c>
      <c r="AW25" s="404">
        <v>1204</v>
      </c>
    </row>
    <row r="26" spans="1:50" x14ac:dyDescent="0.35">
      <c r="A26" s="27" t="s">
        <v>355</v>
      </c>
      <c r="B26" s="3" t="s">
        <v>162</v>
      </c>
      <c r="C26" s="145">
        <f t="shared" ref="C26:C80" si="6">AVERAGE(D26:AW26)</f>
        <v>0</v>
      </c>
      <c r="D26" s="145">
        <v>0</v>
      </c>
      <c r="E26" s="145">
        <v>0</v>
      </c>
      <c r="F26" s="145">
        <v>0</v>
      </c>
      <c r="G26" s="145">
        <v>0</v>
      </c>
      <c r="H26" s="145">
        <v>0</v>
      </c>
      <c r="I26" s="145">
        <v>0</v>
      </c>
      <c r="J26" s="145">
        <v>0</v>
      </c>
      <c r="K26" s="145">
        <v>0</v>
      </c>
      <c r="L26" s="145">
        <v>0</v>
      </c>
      <c r="M26" s="145">
        <v>0</v>
      </c>
      <c r="N26" s="145">
        <v>0</v>
      </c>
      <c r="O26" s="145">
        <v>0</v>
      </c>
      <c r="P26" s="145">
        <v>0</v>
      </c>
      <c r="Q26" s="145">
        <v>0</v>
      </c>
      <c r="R26" s="145">
        <v>0</v>
      </c>
      <c r="S26" s="145">
        <v>0</v>
      </c>
      <c r="T26" s="145">
        <v>0</v>
      </c>
      <c r="U26" s="145">
        <v>0</v>
      </c>
      <c r="V26" s="145">
        <v>0</v>
      </c>
      <c r="W26" s="145">
        <v>0</v>
      </c>
      <c r="X26" s="145">
        <v>0</v>
      </c>
      <c r="Y26" s="145">
        <v>0</v>
      </c>
      <c r="Z26" s="145">
        <v>0</v>
      </c>
      <c r="AA26" s="145">
        <v>0</v>
      </c>
      <c r="AB26" s="145">
        <v>0</v>
      </c>
      <c r="AC26" s="145">
        <v>0</v>
      </c>
      <c r="AD26" s="145">
        <v>0</v>
      </c>
      <c r="AE26" s="145">
        <v>0</v>
      </c>
      <c r="AF26" s="145">
        <v>0</v>
      </c>
      <c r="AG26" s="145">
        <v>0</v>
      </c>
      <c r="AH26" s="145">
        <v>0</v>
      </c>
      <c r="AI26" s="145">
        <v>0</v>
      </c>
      <c r="AJ26" s="145">
        <v>0</v>
      </c>
      <c r="AK26" s="145">
        <v>0</v>
      </c>
      <c r="AL26" s="145">
        <v>0</v>
      </c>
      <c r="AM26" s="145">
        <v>0</v>
      </c>
      <c r="AN26" s="145">
        <v>0</v>
      </c>
      <c r="AO26" s="145">
        <v>0</v>
      </c>
      <c r="AP26" s="145">
        <v>0</v>
      </c>
      <c r="AQ26" s="145">
        <v>0</v>
      </c>
      <c r="AR26" s="145">
        <v>0</v>
      </c>
      <c r="AS26" s="145">
        <v>0</v>
      </c>
      <c r="AT26" s="145">
        <v>0</v>
      </c>
      <c r="AU26" s="145">
        <v>0</v>
      </c>
      <c r="AV26" s="145">
        <v>0</v>
      </c>
      <c r="AW26" s="195">
        <v>0</v>
      </c>
    </row>
    <row r="27" spans="1:50" x14ac:dyDescent="0.35">
      <c r="A27" s="90" t="s">
        <v>355</v>
      </c>
      <c r="B27" s="12" t="s">
        <v>166</v>
      </c>
      <c r="C27" s="145">
        <f t="shared" si="6"/>
        <v>0</v>
      </c>
      <c r="D27" s="223">
        <v>0</v>
      </c>
      <c r="E27" s="223">
        <v>0</v>
      </c>
      <c r="F27" s="223">
        <v>0</v>
      </c>
      <c r="G27" s="223">
        <v>0</v>
      </c>
      <c r="H27" s="223">
        <v>0</v>
      </c>
      <c r="I27" s="223">
        <v>0</v>
      </c>
      <c r="J27" s="223">
        <v>0</v>
      </c>
      <c r="K27" s="223">
        <v>0</v>
      </c>
      <c r="L27" s="223">
        <v>0</v>
      </c>
      <c r="M27" s="223">
        <v>0</v>
      </c>
      <c r="N27" s="223">
        <v>0</v>
      </c>
      <c r="O27" s="223">
        <v>0</v>
      </c>
      <c r="P27" s="223">
        <v>0</v>
      </c>
      <c r="Q27" s="223">
        <v>0</v>
      </c>
      <c r="R27" s="223">
        <v>0</v>
      </c>
      <c r="S27" s="223">
        <v>0</v>
      </c>
      <c r="T27" s="223">
        <v>0</v>
      </c>
      <c r="U27" s="223">
        <v>0</v>
      </c>
      <c r="V27" s="223">
        <v>0</v>
      </c>
      <c r="W27" s="223">
        <v>0</v>
      </c>
      <c r="X27" s="223">
        <v>0</v>
      </c>
      <c r="Y27" s="223">
        <v>0</v>
      </c>
      <c r="Z27" s="223">
        <v>0</v>
      </c>
      <c r="AA27" s="223">
        <v>0</v>
      </c>
      <c r="AB27" s="223">
        <v>0</v>
      </c>
      <c r="AC27" s="223">
        <v>0</v>
      </c>
      <c r="AD27" s="223">
        <v>0</v>
      </c>
      <c r="AE27" s="223">
        <v>0</v>
      </c>
      <c r="AF27" s="223">
        <v>0</v>
      </c>
      <c r="AG27" s="223">
        <v>0</v>
      </c>
      <c r="AH27" s="223">
        <v>0</v>
      </c>
      <c r="AI27" s="223">
        <v>0</v>
      </c>
      <c r="AJ27" s="223">
        <v>0</v>
      </c>
      <c r="AK27" s="223">
        <v>0</v>
      </c>
      <c r="AL27" s="223">
        <v>0</v>
      </c>
      <c r="AM27" s="223">
        <v>0</v>
      </c>
      <c r="AN27" s="223">
        <v>0</v>
      </c>
      <c r="AO27" s="223">
        <v>0</v>
      </c>
      <c r="AP27" s="223">
        <v>0</v>
      </c>
      <c r="AQ27" s="223">
        <v>0</v>
      </c>
      <c r="AR27" s="223">
        <v>0</v>
      </c>
      <c r="AS27" s="223">
        <v>0</v>
      </c>
      <c r="AT27" s="223">
        <v>0</v>
      </c>
      <c r="AU27" s="223">
        <v>0</v>
      </c>
      <c r="AV27" s="223">
        <v>0</v>
      </c>
      <c r="AW27" s="224">
        <v>0</v>
      </c>
    </row>
    <row r="28" spans="1:50" x14ac:dyDescent="0.35">
      <c r="A28" s="27" t="s">
        <v>355</v>
      </c>
      <c r="B28" s="3" t="s">
        <v>133</v>
      </c>
      <c r="C28" s="4">
        <f t="shared" si="6"/>
        <v>0</v>
      </c>
      <c r="D28" s="3">
        <v>0</v>
      </c>
      <c r="E28" s="3">
        <v>0</v>
      </c>
      <c r="F28" s="3">
        <v>0</v>
      </c>
      <c r="G28" s="3">
        <v>0</v>
      </c>
      <c r="H28" s="3">
        <v>0</v>
      </c>
      <c r="I28" s="3">
        <v>0</v>
      </c>
      <c r="J28" s="3">
        <v>0</v>
      </c>
      <c r="K28" s="3">
        <v>0</v>
      </c>
      <c r="L28" s="3">
        <v>0</v>
      </c>
      <c r="M28" s="3">
        <v>0</v>
      </c>
      <c r="N28" s="3">
        <v>0</v>
      </c>
      <c r="O28" s="3">
        <v>0</v>
      </c>
      <c r="P28" s="3">
        <v>0</v>
      </c>
      <c r="Q28" s="3">
        <v>0</v>
      </c>
      <c r="R28" s="3">
        <v>0</v>
      </c>
      <c r="S28" s="3">
        <v>0</v>
      </c>
      <c r="T28" s="3">
        <v>0</v>
      </c>
      <c r="U28" s="3">
        <v>0</v>
      </c>
      <c r="V28" s="3">
        <v>0</v>
      </c>
      <c r="W28" s="3">
        <v>0</v>
      </c>
      <c r="X28" s="3">
        <v>0</v>
      </c>
      <c r="Y28" s="3">
        <v>0</v>
      </c>
      <c r="Z28" s="3">
        <v>0</v>
      </c>
      <c r="AA28" s="3">
        <v>0</v>
      </c>
      <c r="AB28" s="3">
        <v>0</v>
      </c>
      <c r="AC28" s="3">
        <v>0</v>
      </c>
      <c r="AD28" s="3">
        <v>0</v>
      </c>
      <c r="AE28" s="3">
        <v>0</v>
      </c>
      <c r="AF28" s="3">
        <v>0</v>
      </c>
      <c r="AG28" s="3">
        <v>0</v>
      </c>
      <c r="AH28" s="3">
        <v>0</v>
      </c>
      <c r="AI28" s="3">
        <v>0</v>
      </c>
      <c r="AJ28" s="3">
        <v>0</v>
      </c>
      <c r="AK28" s="3">
        <v>0</v>
      </c>
      <c r="AL28" s="3">
        <v>0</v>
      </c>
      <c r="AM28" s="3">
        <v>0</v>
      </c>
      <c r="AN28" s="3">
        <v>0</v>
      </c>
      <c r="AO28" s="3">
        <v>0</v>
      </c>
      <c r="AP28" s="3">
        <v>0</v>
      </c>
      <c r="AQ28" s="3">
        <v>0</v>
      </c>
      <c r="AR28" s="3">
        <v>0</v>
      </c>
      <c r="AS28" s="3">
        <v>0</v>
      </c>
      <c r="AT28" s="3">
        <v>0</v>
      </c>
      <c r="AU28" s="3">
        <v>0</v>
      </c>
      <c r="AV28" s="3">
        <v>0</v>
      </c>
      <c r="AW28" s="10">
        <v>0</v>
      </c>
    </row>
    <row r="29" spans="1:50" x14ac:dyDescent="0.35">
      <c r="A29" s="27" t="s">
        <v>355</v>
      </c>
      <c r="B29" s="3" t="s">
        <v>167</v>
      </c>
      <c r="C29" s="4">
        <f t="shared" si="6"/>
        <v>0</v>
      </c>
      <c r="D29" s="3">
        <v>0</v>
      </c>
      <c r="E29" s="3">
        <v>0</v>
      </c>
      <c r="F29" s="3">
        <v>0</v>
      </c>
      <c r="G29" s="3">
        <v>0</v>
      </c>
      <c r="H29" s="3">
        <v>0</v>
      </c>
      <c r="I29" s="3">
        <v>0</v>
      </c>
      <c r="J29" s="3">
        <v>0</v>
      </c>
      <c r="K29" s="3">
        <v>0</v>
      </c>
      <c r="L29" s="3">
        <v>0</v>
      </c>
      <c r="M29" s="3">
        <v>0</v>
      </c>
      <c r="N29" s="3">
        <v>0</v>
      </c>
      <c r="O29" s="3">
        <v>0</v>
      </c>
      <c r="P29" s="3">
        <v>0</v>
      </c>
      <c r="Q29" s="3">
        <v>0</v>
      </c>
      <c r="R29" s="3">
        <v>0</v>
      </c>
      <c r="S29" s="3">
        <v>0</v>
      </c>
      <c r="T29" s="3">
        <v>0</v>
      </c>
      <c r="U29" s="3">
        <v>0</v>
      </c>
      <c r="V29" s="3">
        <v>0</v>
      </c>
      <c r="W29" s="3">
        <v>0</v>
      </c>
      <c r="X29" s="3">
        <v>0</v>
      </c>
      <c r="Y29" s="3">
        <v>0</v>
      </c>
      <c r="Z29" s="3">
        <v>0</v>
      </c>
      <c r="AA29" s="3">
        <v>0</v>
      </c>
      <c r="AB29" s="3">
        <v>0</v>
      </c>
      <c r="AC29" s="3">
        <v>0</v>
      </c>
      <c r="AD29" s="3">
        <v>0</v>
      </c>
      <c r="AE29" s="3">
        <v>0</v>
      </c>
      <c r="AF29" s="3">
        <v>0</v>
      </c>
      <c r="AG29" s="3">
        <v>0</v>
      </c>
      <c r="AH29" s="3">
        <v>0</v>
      </c>
      <c r="AI29" s="3">
        <v>0</v>
      </c>
      <c r="AJ29" s="3">
        <v>0</v>
      </c>
      <c r="AK29" s="3">
        <v>0</v>
      </c>
      <c r="AL29" s="3">
        <v>0</v>
      </c>
      <c r="AM29" s="3">
        <v>0</v>
      </c>
      <c r="AN29" s="3">
        <v>0</v>
      </c>
      <c r="AO29" s="3">
        <v>0</v>
      </c>
      <c r="AP29" s="3">
        <v>0</v>
      </c>
      <c r="AQ29" s="3">
        <v>0</v>
      </c>
      <c r="AR29" s="3">
        <v>0</v>
      </c>
      <c r="AS29" s="3">
        <v>0</v>
      </c>
      <c r="AT29" s="3">
        <v>0</v>
      </c>
      <c r="AU29" s="3">
        <v>0</v>
      </c>
      <c r="AV29" s="3">
        <v>0</v>
      </c>
      <c r="AW29" s="10">
        <v>0</v>
      </c>
    </row>
    <row r="30" spans="1:50" x14ac:dyDescent="0.35">
      <c r="A30" s="27" t="s">
        <v>355</v>
      </c>
      <c r="B30" s="3" t="s">
        <v>132</v>
      </c>
      <c r="C30" s="4">
        <f t="shared" si="6"/>
        <v>0</v>
      </c>
      <c r="D30" s="3">
        <v>0</v>
      </c>
      <c r="E30" s="3">
        <v>0</v>
      </c>
      <c r="F30" s="3">
        <v>0</v>
      </c>
      <c r="G30" s="3">
        <v>0</v>
      </c>
      <c r="H30" s="3">
        <v>0</v>
      </c>
      <c r="I30" s="3">
        <v>0</v>
      </c>
      <c r="J30" s="3">
        <v>0</v>
      </c>
      <c r="K30" s="3">
        <v>0</v>
      </c>
      <c r="L30" s="3">
        <v>0</v>
      </c>
      <c r="M30" s="3">
        <v>0</v>
      </c>
      <c r="N30" s="3">
        <v>0</v>
      </c>
      <c r="O30" s="3">
        <v>0</v>
      </c>
      <c r="P30" s="3">
        <v>0</v>
      </c>
      <c r="Q30" s="3">
        <v>0</v>
      </c>
      <c r="R30" s="3">
        <v>0</v>
      </c>
      <c r="S30" s="3">
        <v>0</v>
      </c>
      <c r="T30" s="3">
        <v>0</v>
      </c>
      <c r="U30" s="3">
        <v>0</v>
      </c>
      <c r="V30" s="3">
        <v>0</v>
      </c>
      <c r="W30" s="3">
        <v>0</v>
      </c>
      <c r="X30" s="3">
        <v>0</v>
      </c>
      <c r="Y30" s="3">
        <v>0</v>
      </c>
      <c r="Z30" s="3">
        <v>0</v>
      </c>
      <c r="AA30" s="3">
        <v>0</v>
      </c>
      <c r="AB30" s="3">
        <v>0</v>
      </c>
      <c r="AC30" s="3">
        <v>0</v>
      </c>
      <c r="AD30" s="3">
        <v>0</v>
      </c>
      <c r="AE30" s="3">
        <v>0</v>
      </c>
      <c r="AF30" s="3">
        <v>0</v>
      </c>
      <c r="AG30" s="3">
        <v>0</v>
      </c>
      <c r="AH30" s="3">
        <v>0</v>
      </c>
      <c r="AI30" s="3">
        <v>0</v>
      </c>
      <c r="AJ30" s="3">
        <v>0</v>
      </c>
      <c r="AK30" s="3">
        <v>0</v>
      </c>
      <c r="AL30" s="3">
        <v>0</v>
      </c>
      <c r="AM30" s="3">
        <v>0</v>
      </c>
      <c r="AN30" s="3">
        <v>0</v>
      </c>
      <c r="AO30" s="3">
        <v>0</v>
      </c>
      <c r="AP30" s="3">
        <v>0</v>
      </c>
      <c r="AQ30" s="3">
        <v>0</v>
      </c>
      <c r="AR30" s="3">
        <v>0</v>
      </c>
      <c r="AS30" s="3">
        <v>0</v>
      </c>
      <c r="AT30" s="3">
        <v>0</v>
      </c>
      <c r="AU30" s="3">
        <v>0</v>
      </c>
      <c r="AV30" s="3">
        <v>0</v>
      </c>
      <c r="AW30" s="10">
        <v>0</v>
      </c>
    </row>
    <row r="31" spans="1:50" x14ac:dyDescent="0.35">
      <c r="A31" s="27" t="s">
        <v>340</v>
      </c>
      <c r="B31" s="3" t="s">
        <v>162</v>
      </c>
      <c r="C31" s="145">
        <f t="shared" si="6"/>
        <v>0</v>
      </c>
      <c r="D31" s="145">
        <v>0</v>
      </c>
      <c r="E31" s="145">
        <v>0</v>
      </c>
      <c r="F31" s="145">
        <v>0</v>
      </c>
      <c r="G31" s="145">
        <v>0</v>
      </c>
      <c r="H31" s="145">
        <v>0</v>
      </c>
      <c r="I31" s="145">
        <v>0</v>
      </c>
      <c r="J31" s="145">
        <v>0</v>
      </c>
      <c r="K31" s="145">
        <v>0</v>
      </c>
      <c r="L31" s="145">
        <v>0</v>
      </c>
      <c r="M31" s="145">
        <v>0</v>
      </c>
      <c r="N31" s="145">
        <v>0</v>
      </c>
      <c r="O31" s="145">
        <v>0</v>
      </c>
      <c r="P31" s="145">
        <v>0</v>
      </c>
      <c r="Q31" s="145">
        <v>0</v>
      </c>
      <c r="R31" s="145">
        <v>0</v>
      </c>
      <c r="S31" s="145">
        <v>0</v>
      </c>
      <c r="T31" s="145">
        <v>0</v>
      </c>
      <c r="U31" s="145">
        <v>0</v>
      </c>
      <c r="V31" s="145">
        <v>0</v>
      </c>
      <c r="W31" s="145">
        <v>0</v>
      </c>
      <c r="X31" s="145">
        <v>0</v>
      </c>
      <c r="Y31" s="145">
        <v>0</v>
      </c>
      <c r="Z31" s="145">
        <v>0</v>
      </c>
      <c r="AA31" s="145">
        <v>0</v>
      </c>
      <c r="AB31" s="145">
        <v>0</v>
      </c>
      <c r="AC31" s="145">
        <v>0</v>
      </c>
      <c r="AD31" s="145">
        <v>0</v>
      </c>
      <c r="AE31" s="145">
        <v>0</v>
      </c>
      <c r="AF31" s="145">
        <v>0</v>
      </c>
      <c r="AG31" s="145">
        <v>0</v>
      </c>
      <c r="AH31" s="145">
        <v>0</v>
      </c>
      <c r="AI31" s="145">
        <v>0</v>
      </c>
      <c r="AJ31" s="145">
        <v>0</v>
      </c>
      <c r="AK31" s="145">
        <v>0</v>
      </c>
      <c r="AL31" s="145">
        <v>0</v>
      </c>
      <c r="AM31" s="145">
        <v>0</v>
      </c>
      <c r="AN31" s="145">
        <v>0</v>
      </c>
      <c r="AO31" s="145">
        <v>0</v>
      </c>
      <c r="AP31" s="145">
        <v>0</v>
      </c>
      <c r="AQ31" s="145">
        <v>0</v>
      </c>
      <c r="AR31" s="145">
        <v>0</v>
      </c>
      <c r="AS31" s="145">
        <v>0</v>
      </c>
      <c r="AT31" s="145">
        <v>0</v>
      </c>
      <c r="AU31" s="145">
        <v>0</v>
      </c>
      <c r="AV31" s="145">
        <v>0</v>
      </c>
      <c r="AW31" s="195">
        <v>0</v>
      </c>
    </row>
    <row r="32" spans="1:50" x14ac:dyDescent="0.35">
      <c r="A32" s="27" t="s">
        <v>340</v>
      </c>
      <c r="B32" s="3" t="s">
        <v>166</v>
      </c>
      <c r="C32" s="145">
        <f t="shared" si="6"/>
        <v>0</v>
      </c>
      <c r="D32" s="145">
        <v>0</v>
      </c>
      <c r="E32" s="145">
        <v>0</v>
      </c>
      <c r="F32" s="145">
        <v>0</v>
      </c>
      <c r="G32" s="145">
        <v>0</v>
      </c>
      <c r="H32" s="145">
        <v>0</v>
      </c>
      <c r="I32" s="145">
        <v>0</v>
      </c>
      <c r="J32" s="145">
        <v>0</v>
      </c>
      <c r="K32" s="145">
        <v>0</v>
      </c>
      <c r="L32" s="145">
        <v>0</v>
      </c>
      <c r="M32" s="145">
        <v>0</v>
      </c>
      <c r="N32" s="145">
        <v>0</v>
      </c>
      <c r="O32" s="145">
        <v>0</v>
      </c>
      <c r="P32" s="145">
        <v>0</v>
      </c>
      <c r="Q32" s="145">
        <v>0</v>
      </c>
      <c r="R32" s="145">
        <v>0</v>
      </c>
      <c r="S32" s="145">
        <v>0</v>
      </c>
      <c r="T32" s="145">
        <v>0</v>
      </c>
      <c r="U32" s="145">
        <v>0</v>
      </c>
      <c r="V32" s="145">
        <v>0</v>
      </c>
      <c r="W32" s="145">
        <v>0</v>
      </c>
      <c r="X32" s="145">
        <v>0</v>
      </c>
      <c r="Y32" s="145">
        <v>0</v>
      </c>
      <c r="Z32" s="145">
        <v>0</v>
      </c>
      <c r="AA32" s="145">
        <v>0</v>
      </c>
      <c r="AB32" s="145">
        <v>0</v>
      </c>
      <c r="AC32" s="145">
        <v>0</v>
      </c>
      <c r="AD32" s="145">
        <v>0</v>
      </c>
      <c r="AE32" s="145">
        <v>0</v>
      </c>
      <c r="AF32" s="145">
        <v>0</v>
      </c>
      <c r="AG32" s="145">
        <v>0</v>
      </c>
      <c r="AH32" s="145">
        <v>0</v>
      </c>
      <c r="AI32" s="145">
        <v>0</v>
      </c>
      <c r="AJ32" s="145">
        <v>0</v>
      </c>
      <c r="AK32" s="145">
        <v>0</v>
      </c>
      <c r="AL32" s="145">
        <v>0</v>
      </c>
      <c r="AM32" s="145">
        <v>0</v>
      </c>
      <c r="AN32" s="145">
        <v>0</v>
      </c>
      <c r="AO32" s="145">
        <v>0</v>
      </c>
      <c r="AP32" s="145">
        <v>0</v>
      </c>
      <c r="AQ32" s="145">
        <v>0</v>
      </c>
      <c r="AR32" s="145">
        <v>0</v>
      </c>
      <c r="AS32" s="145">
        <v>0</v>
      </c>
      <c r="AT32" s="145">
        <v>0</v>
      </c>
      <c r="AU32" s="145">
        <v>0</v>
      </c>
      <c r="AV32" s="145">
        <v>0</v>
      </c>
      <c r="AW32" s="195">
        <v>0</v>
      </c>
    </row>
    <row r="33" spans="1:49" x14ac:dyDescent="0.35">
      <c r="A33" s="27" t="s">
        <v>340</v>
      </c>
      <c r="B33" s="3" t="s">
        <v>133</v>
      </c>
      <c r="C33" s="4">
        <f t="shared" si="6"/>
        <v>0</v>
      </c>
      <c r="D33" s="3">
        <v>0</v>
      </c>
      <c r="E33" s="3">
        <v>0</v>
      </c>
      <c r="F33" s="3">
        <v>0</v>
      </c>
      <c r="G33" s="3">
        <v>0</v>
      </c>
      <c r="H33" s="3">
        <v>0</v>
      </c>
      <c r="I33" s="3">
        <v>0</v>
      </c>
      <c r="J33" s="3">
        <v>0</v>
      </c>
      <c r="K33" s="3">
        <v>0</v>
      </c>
      <c r="L33" s="3">
        <v>0</v>
      </c>
      <c r="M33" s="3">
        <v>0</v>
      </c>
      <c r="N33" s="3">
        <v>0</v>
      </c>
      <c r="O33" s="3">
        <v>0</v>
      </c>
      <c r="P33" s="3">
        <v>0</v>
      </c>
      <c r="Q33" s="3">
        <v>0</v>
      </c>
      <c r="R33" s="3">
        <v>0</v>
      </c>
      <c r="S33" s="3">
        <v>0</v>
      </c>
      <c r="T33" s="3">
        <v>0</v>
      </c>
      <c r="U33" s="3">
        <v>0</v>
      </c>
      <c r="V33" s="3">
        <v>0</v>
      </c>
      <c r="W33" s="3">
        <v>0</v>
      </c>
      <c r="X33" s="3">
        <v>0</v>
      </c>
      <c r="Y33" s="3">
        <v>0</v>
      </c>
      <c r="Z33" s="3">
        <v>0</v>
      </c>
      <c r="AA33" s="3">
        <v>0</v>
      </c>
      <c r="AB33" s="3">
        <v>0</v>
      </c>
      <c r="AC33" s="3">
        <v>0</v>
      </c>
      <c r="AD33" s="3">
        <v>0</v>
      </c>
      <c r="AE33" s="3">
        <v>0</v>
      </c>
      <c r="AF33" s="3">
        <v>0</v>
      </c>
      <c r="AG33" s="3">
        <v>0</v>
      </c>
      <c r="AH33" s="3">
        <v>0</v>
      </c>
      <c r="AI33" s="3">
        <v>0</v>
      </c>
      <c r="AJ33" s="3">
        <v>0</v>
      </c>
      <c r="AK33" s="3">
        <v>0</v>
      </c>
      <c r="AL33" s="3">
        <v>0</v>
      </c>
      <c r="AM33" s="3">
        <v>0</v>
      </c>
      <c r="AN33" s="3">
        <v>0</v>
      </c>
      <c r="AO33" s="3">
        <v>0</v>
      </c>
      <c r="AP33" s="3">
        <v>0</v>
      </c>
      <c r="AQ33" s="3">
        <v>0</v>
      </c>
      <c r="AR33" s="3">
        <v>0</v>
      </c>
      <c r="AS33" s="3">
        <v>0</v>
      </c>
      <c r="AT33" s="3">
        <v>0</v>
      </c>
      <c r="AU33" s="3">
        <v>0</v>
      </c>
      <c r="AV33" s="3">
        <v>0</v>
      </c>
      <c r="AW33" s="10">
        <v>0</v>
      </c>
    </row>
    <row r="34" spans="1:49" x14ac:dyDescent="0.35">
      <c r="A34" s="27" t="s">
        <v>340</v>
      </c>
      <c r="B34" s="3" t="s">
        <v>167</v>
      </c>
      <c r="C34" s="4">
        <f t="shared" si="6"/>
        <v>0</v>
      </c>
      <c r="D34" s="3">
        <v>0</v>
      </c>
      <c r="E34" s="3">
        <v>0</v>
      </c>
      <c r="F34" s="3">
        <v>0</v>
      </c>
      <c r="G34" s="3">
        <v>0</v>
      </c>
      <c r="H34" s="3">
        <v>0</v>
      </c>
      <c r="I34" s="3">
        <v>0</v>
      </c>
      <c r="J34" s="3">
        <v>0</v>
      </c>
      <c r="K34" s="3">
        <v>0</v>
      </c>
      <c r="L34" s="3">
        <v>0</v>
      </c>
      <c r="M34" s="3">
        <v>0</v>
      </c>
      <c r="N34" s="3">
        <v>0</v>
      </c>
      <c r="O34" s="3">
        <v>0</v>
      </c>
      <c r="P34" s="3">
        <v>0</v>
      </c>
      <c r="Q34" s="3">
        <v>0</v>
      </c>
      <c r="R34" s="3">
        <v>0</v>
      </c>
      <c r="S34" s="3">
        <v>0</v>
      </c>
      <c r="T34" s="3">
        <v>0</v>
      </c>
      <c r="U34" s="3">
        <v>0</v>
      </c>
      <c r="V34" s="3">
        <v>0</v>
      </c>
      <c r="W34" s="3">
        <v>0</v>
      </c>
      <c r="X34" s="3">
        <v>0</v>
      </c>
      <c r="Y34" s="3">
        <v>0</v>
      </c>
      <c r="Z34" s="3">
        <v>0</v>
      </c>
      <c r="AA34" s="3">
        <v>0</v>
      </c>
      <c r="AB34" s="3">
        <v>0</v>
      </c>
      <c r="AC34" s="3">
        <v>0</v>
      </c>
      <c r="AD34" s="3">
        <v>0</v>
      </c>
      <c r="AE34" s="3">
        <v>0</v>
      </c>
      <c r="AF34" s="3">
        <v>0</v>
      </c>
      <c r="AG34" s="3">
        <v>0</v>
      </c>
      <c r="AH34" s="3">
        <v>0</v>
      </c>
      <c r="AI34" s="3">
        <v>0</v>
      </c>
      <c r="AJ34" s="3">
        <v>0</v>
      </c>
      <c r="AK34" s="3">
        <v>0</v>
      </c>
      <c r="AL34" s="3">
        <v>0</v>
      </c>
      <c r="AM34" s="3">
        <v>0</v>
      </c>
      <c r="AN34" s="3">
        <v>0</v>
      </c>
      <c r="AO34" s="3">
        <v>0</v>
      </c>
      <c r="AP34" s="3">
        <v>0</v>
      </c>
      <c r="AQ34" s="3">
        <v>0</v>
      </c>
      <c r="AR34" s="3">
        <v>0</v>
      </c>
      <c r="AS34" s="3">
        <v>0</v>
      </c>
      <c r="AT34" s="3">
        <v>0</v>
      </c>
      <c r="AU34" s="3">
        <v>0</v>
      </c>
      <c r="AV34" s="3">
        <v>0</v>
      </c>
      <c r="AW34" s="10">
        <v>0</v>
      </c>
    </row>
    <row r="35" spans="1:49" x14ac:dyDescent="0.35">
      <c r="A35" s="27" t="s">
        <v>340</v>
      </c>
      <c r="B35" s="3" t="s">
        <v>132</v>
      </c>
      <c r="C35" s="4">
        <f t="shared" si="6"/>
        <v>0</v>
      </c>
      <c r="D35" s="3">
        <v>0</v>
      </c>
      <c r="E35" s="3">
        <v>0</v>
      </c>
      <c r="F35" s="3">
        <v>0</v>
      </c>
      <c r="G35" s="3">
        <v>0</v>
      </c>
      <c r="H35" s="3">
        <v>0</v>
      </c>
      <c r="I35" s="3">
        <v>0</v>
      </c>
      <c r="J35" s="3">
        <v>0</v>
      </c>
      <c r="K35" s="3">
        <v>0</v>
      </c>
      <c r="L35" s="3">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10">
        <v>0</v>
      </c>
    </row>
    <row r="36" spans="1:49" x14ac:dyDescent="0.35">
      <c r="A36" s="27" t="s">
        <v>341</v>
      </c>
      <c r="B36" s="3" t="s">
        <v>162</v>
      </c>
      <c r="C36" s="145">
        <f t="shared" si="6"/>
        <v>1260.108695652174</v>
      </c>
      <c r="D36" s="145">
        <v>1693</v>
      </c>
      <c r="E36" s="145">
        <v>1278</v>
      </c>
      <c r="F36" s="145">
        <v>1062</v>
      </c>
      <c r="G36" s="145">
        <v>1552</v>
      </c>
      <c r="H36" s="145">
        <v>1191</v>
      </c>
      <c r="I36" s="145">
        <v>2509</v>
      </c>
      <c r="J36" s="145">
        <v>1993</v>
      </c>
      <c r="K36" s="145">
        <v>2241</v>
      </c>
      <c r="L36" s="145">
        <v>2081</v>
      </c>
      <c r="M36" s="145">
        <v>2716</v>
      </c>
      <c r="N36" s="145">
        <v>1794</v>
      </c>
      <c r="O36" s="145">
        <v>533</v>
      </c>
      <c r="P36" s="145">
        <v>2645</v>
      </c>
      <c r="Q36" s="145">
        <v>959</v>
      </c>
      <c r="R36" s="145">
        <v>1871</v>
      </c>
      <c r="S36" s="145">
        <v>1285</v>
      </c>
      <c r="T36" s="145">
        <v>2137</v>
      </c>
      <c r="U36" s="145">
        <v>1337</v>
      </c>
      <c r="V36" s="145">
        <v>1250</v>
      </c>
      <c r="W36" s="145">
        <v>1179</v>
      </c>
      <c r="X36" s="145">
        <v>760</v>
      </c>
      <c r="Y36" s="145">
        <v>1792</v>
      </c>
      <c r="Z36" s="145">
        <v>914</v>
      </c>
      <c r="AA36" s="145">
        <v>840</v>
      </c>
      <c r="AB36" s="145">
        <v>1090</v>
      </c>
      <c r="AC36" s="145">
        <v>1753</v>
      </c>
      <c r="AD36" s="145">
        <v>661</v>
      </c>
      <c r="AE36" s="145">
        <v>1093</v>
      </c>
      <c r="AF36" s="145">
        <v>463</v>
      </c>
      <c r="AG36" s="145">
        <v>1269</v>
      </c>
      <c r="AH36" s="145">
        <v>1396</v>
      </c>
      <c r="AI36" s="145">
        <v>2694</v>
      </c>
      <c r="AJ36" s="145">
        <v>825</v>
      </c>
      <c r="AK36" s="145">
        <v>417</v>
      </c>
      <c r="AL36" s="145">
        <v>769</v>
      </c>
      <c r="AM36" s="145">
        <v>119</v>
      </c>
      <c r="AN36" s="145">
        <v>1536</v>
      </c>
      <c r="AO36" s="145">
        <v>593</v>
      </c>
      <c r="AP36" s="145">
        <v>651</v>
      </c>
      <c r="AQ36" s="145">
        <v>243</v>
      </c>
      <c r="AR36" s="145">
        <v>593</v>
      </c>
      <c r="AS36" s="145">
        <v>350</v>
      </c>
      <c r="AT36" s="145">
        <v>411</v>
      </c>
      <c r="AU36" s="145">
        <v>381</v>
      </c>
      <c r="AV36" s="145">
        <v>1564</v>
      </c>
      <c r="AW36" s="195">
        <v>1482</v>
      </c>
    </row>
    <row r="37" spans="1:49" x14ac:dyDescent="0.35">
      <c r="A37" s="27" t="s">
        <v>341</v>
      </c>
      <c r="B37" s="3" t="s">
        <v>166</v>
      </c>
      <c r="C37" s="145">
        <f t="shared" si="6"/>
        <v>158.5</v>
      </c>
      <c r="D37" s="145">
        <v>188</v>
      </c>
      <c r="E37" s="145">
        <v>213</v>
      </c>
      <c r="F37" s="145">
        <v>118</v>
      </c>
      <c r="G37" s="145">
        <v>222</v>
      </c>
      <c r="H37" s="145">
        <v>198</v>
      </c>
      <c r="I37" s="145">
        <v>157</v>
      </c>
      <c r="J37" s="145">
        <v>153</v>
      </c>
      <c r="K37" s="145">
        <v>204</v>
      </c>
      <c r="L37" s="145">
        <v>173</v>
      </c>
      <c r="M37" s="145">
        <v>170</v>
      </c>
      <c r="N37" s="145">
        <v>179</v>
      </c>
      <c r="O37" s="145">
        <v>76</v>
      </c>
      <c r="P37" s="145">
        <v>165</v>
      </c>
      <c r="Q37" s="145">
        <v>137</v>
      </c>
      <c r="R37" s="145">
        <v>208</v>
      </c>
      <c r="S37" s="145">
        <v>128</v>
      </c>
      <c r="T37" s="145">
        <v>194</v>
      </c>
      <c r="U37" s="145">
        <v>223</v>
      </c>
      <c r="V37" s="145">
        <v>114</v>
      </c>
      <c r="W37" s="145">
        <v>147</v>
      </c>
      <c r="X37" s="145">
        <v>127</v>
      </c>
      <c r="Y37" s="145">
        <v>199</v>
      </c>
      <c r="Z37" s="145">
        <v>131</v>
      </c>
      <c r="AA37" s="145">
        <v>140</v>
      </c>
      <c r="AB37" s="145">
        <v>156</v>
      </c>
      <c r="AC37" s="145">
        <v>175</v>
      </c>
      <c r="AD37" s="145">
        <v>165</v>
      </c>
      <c r="AE37" s="145">
        <v>156</v>
      </c>
      <c r="AF37" s="145">
        <v>93</v>
      </c>
      <c r="AG37" s="145">
        <v>212</v>
      </c>
      <c r="AH37" s="145">
        <v>279</v>
      </c>
      <c r="AI37" s="145">
        <v>269</v>
      </c>
      <c r="AJ37" s="145">
        <v>118</v>
      </c>
      <c r="AK37" s="145">
        <v>60</v>
      </c>
      <c r="AL37" s="145">
        <v>128</v>
      </c>
      <c r="AM37" s="145">
        <v>59</v>
      </c>
      <c r="AN37" s="145">
        <v>192</v>
      </c>
      <c r="AO37" s="145">
        <v>85</v>
      </c>
      <c r="AP37" s="145">
        <v>325</v>
      </c>
      <c r="AQ37" s="145">
        <v>81</v>
      </c>
      <c r="AR37" s="145">
        <v>85</v>
      </c>
      <c r="AS37" s="145">
        <v>117</v>
      </c>
      <c r="AT37" s="145">
        <v>103</v>
      </c>
      <c r="AU37" s="145">
        <v>127</v>
      </c>
      <c r="AV37" s="145">
        <v>130</v>
      </c>
      <c r="AW37" s="195">
        <v>212</v>
      </c>
    </row>
    <row r="38" spans="1:49" x14ac:dyDescent="0.35">
      <c r="A38" s="27" t="s">
        <v>341</v>
      </c>
      <c r="B38" s="3" t="s">
        <v>133</v>
      </c>
      <c r="C38" s="4">
        <f t="shared" si="6"/>
        <v>8.9130434782608692</v>
      </c>
      <c r="D38" s="3">
        <v>10</v>
      </c>
      <c r="E38" s="3">
        <v>7</v>
      </c>
      <c r="F38" s="3">
        <v>9</v>
      </c>
      <c r="G38" s="3">
        <v>10</v>
      </c>
      <c r="H38" s="3">
        <v>6</v>
      </c>
      <c r="I38" s="3">
        <v>17</v>
      </c>
      <c r="J38" s="3">
        <v>14</v>
      </c>
      <c r="K38" s="3">
        <v>12</v>
      </c>
      <c r="L38" s="3">
        <v>14</v>
      </c>
      <c r="M38" s="3">
        <v>17</v>
      </c>
      <c r="N38" s="3">
        <v>13</v>
      </c>
      <c r="O38" s="3">
        <v>7</v>
      </c>
      <c r="P38" s="3">
        <v>19</v>
      </c>
      <c r="Q38" s="3">
        <v>7</v>
      </c>
      <c r="R38" s="3">
        <v>12</v>
      </c>
      <c r="S38" s="3">
        <v>10</v>
      </c>
      <c r="T38" s="3">
        <v>13</v>
      </c>
      <c r="U38" s="3">
        <v>8</v>
      </c>
      <c r="V38" s="3">
        <v>12</v>
      </c>
      <c r="W38" s="3">
        <v>9</v>
      </c>
      <c r="X38" s="3">
        <v>7</v>
      </c>
      <c r="Y38" s="3">
        <v>12</v>
      </c>
      <c r="Z38" s="3">
        <v>7</v>
      </c>
      <c r="AA38" s="3">
        <v>6</v>
      </c>
      <c r="AB38" s="3">
        <v>8</v>
      </c>
      <c r="AC38" s="3">
        <v>12</v>
      </c>
      <c r="AD38" s="3">
        <v>5</v>
      </c>
      <c r="AE38" s="3">
        <v>7</v>
      </c>
      <c r="AF38" s="3">
        <v>5</v>
      </c>
      <c r="AG38" s="3">
        <v>8</v>
      </c>
      <c r="AH38" s="3">
        <v>7</v>
      </c>
      <c r="AI38" s="3">
        <v>16</v>
      </c>
      <c r="AJ38" s="3">
        <v>7</v>
      </c>
      <c r="AK38" s="3">
        <v>7</v>
      </c>
      <c r="AL38" s="3">
        <v>7</v>
      </c>
      <c r="AM38" s="3">
        <v>2</v>
      </c>
      <c r="AN38" s="3">
        <v>9</v>
      </c>
      <c r="AO38" s="3">
        <v>7</v>
      </c>
      <c r="AP38" s="3">
        <v>3</v>
      </c>
      <c r="AQ38" s="3">
        <v>4</v>
      </c>
      <c r="AR38" s="3">
        <v>7</v>
      </c>
      <c r="AS38" s="3">
        <v>3</v>
      </c>
      <c r="AT38" s="3">
        <v>4</v>
      </c>
      <c r="AU38" s="3">
        <v>3</v>
      </c>
      <c r="AV38" s="3">
        <v>13</v>
      </c>
      <c r="AW38" s="10">
        <v>8</v>
      </c>
    </row>
    <row r="39" spans="1:49" x14ac:dyDescent="0.35">
      <c r="A39" s="27" t="s">
        <v>341</v>
      </c>
      <c r="B39" s="3" t="s">
        <v>167</v>
      </c>
      <c r="C39" s="4">
        <f t="shared" si="6"/>
        <v>0</v>
      </c>
      <c r="D39" s="4">
        <v>0</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16">
        <v>0</v>
      </c>
    </row>
    <row r="40" spans="1:49" x14ac:dyDescent="0.35">
      <c r="A40" s="27" t="s">
        <v>341</v>
      </c>
      <c r="B40" s="3" t="s">
        <v>132</v>
      </c>
      <c r="C40" s="4">
        <f t="shared" si="6"/>
        <v>7.8260869565217392</v>
      </c>
      <c r="D40" s="3">
        <v>9</v>
      </c>
      <c r="E40" s="3">
        <v>6</v>
      </c>
      <c r="F40" s="3">
        <v>9</v>
      </c>
      <c r="G40" s="3">
        <v>7</v>
      </c>
      <c r="H40" s="3">
        <v>6</v>
      </c>
      <c r="I40" s="3">
        <v>16</v>
      </c>
      <c r="J40" s="3">
        <v>13</v>
      </c>
      <c r="K40" s="3">
        <v>11</v>
      </c>
      <c r="L40" s="3">
        <v>12</v>
      </c>
      <c r="M40" s="3">
        <v>16</v>
      </c>
      <c r="N40" s="3">
        <v>10</v>
      </c>
      <c r="O40" s="3">
        <v>7</v>
      </c>
      <c r="P40" s="3">
        <v>16</v>
      </c>
      <c r="Q40" s="3">
        <v>7</v>
      </c>
      <c r="R40" s="3">
        <v>9</v>
      </c>
      <c r="S40" s="3">
        <v>10</v>
      </c>
      <c r="T40" s="3">
        <v>11</v>
      </c>
      <c r="U40" s="3">
        <v>6</v>
      </c>
      <c r="V40" s="3">
        <v>11</v>
      </c>
      <c r="W40" s="3">
        <v>8</v>
      </c>
      <c r="X40" s="3">
        <v>6</v>
      </c>
      <c r="Y40" s="3">
        <v>9</v>
      </c>
      <c r="Z40" s="3">
        <v>7</v>
      </c>
      <c r="AA40" s="3">
        <v>6</v>
      </c>
      <c r="AB40" s="3">
        <v>7</v>
      </c>
      <c r="AC40" s="3">
        <v>10</v>
      </c>
      <c r="AD40" s="3">
        <v>4</v>
      </c>
      <c r="AE40" s="3">
        <v>7</v>
      </c>
      <c r="AF40" s="3">
        <v>5</v>
      </c>
      <c r="AG40" s="3">
        <v>6</v>
      </c>
      <c r="AH40" s="3">
        <v>5</v>
      </c>
      <c r="AI40" s="3">
        <v>10</v>
      </c>
      <c r="AJ40" s="3">
        <v>7</v>
      </c>
      <c r="AK40" s="3">
        <v>7</v>
      </c>
      <c r="AL40" s="3">
        <v>6</v>
      </c>
      <c r="AM40" s="3">
        <v>2</v>
      </c>
      <c r="AN40" s="3">
        <v>8</v>
      </c>
      <c r="AO40" s="3">
        <v>7</v>
      </c>
      <c r="AP40" s="3">
        <v>2</v>
      </c>
      <c r="AQ40" s="3">
        <v>3</v>
      </c>
      <c r="AR40" s="3">
        <v>7</v>
      </c>
      <c r="AS40" s="3">
        <v>3</v>
      </c>
      <c r="AT40" s="3">
        <v>4</v>
      </c>
      <c r="AU40" s="3">
        <v>3</v>
      </c>
      <c r="AV40" s="3">
        <v>12</v>
      </c>
      <c r="AW40" s="10">
        <v>7</v>
      </c>
    </row>
    <row r="41" spans="1:49" x14ac:dyDescent="0.35">
      <c r="A41" s="27" t="s">
        <v>333</v>
      </c>
      <c r="B41" s="3" t="s">
        <v>162</v>
      </c>
      <c r="C41" s="145">
        <f t="shared" si="6"/>
        <v>3872.804347826087</v>
      </c>
      <c r="D41" s="145">
        <v>3363</v>
      </c>
      <c r="E41" s="145">
        <v>2451</v>
      </c>
      <c r="F41" s="145">
        <v>2990</v>
      </c>
      <c r="G41" s="145">
        <v>2467</v>
      </c>
      <c r="H41" s="145">
        <v>2527</v>
      </c>
      <c r="I41" s="145">
        <v>3297</v>
      </c>
      <c r="J41" s="145">
        <v>2496</v>
      </c>
      <c r="K41" s="145">
        <v>3458</v>
      </c>
      <c r="L41" s="145">
        <v>3054</v>
      </c>
      <c r="M41" s="145">
        <v>4028</v>
      </c>
      <c r="N41" s="145">
        <v>2343</v>
      </c>
      <c r="O41" s="145">
        <v>3525</v>
      </c>
      <c r="P41" s="145">
        <v>3066</v>
      </c>
      <c r="Q41" s="145">
        <v>1643</v>
      </c>
      <c r="R41" s="145">
        <v>4327</v>
      </c>
      <c r="S41" s="145">
        <v>3849</v>
      </c>
      <c r="T41" s="145">
        <v>2527</v>
      </c>
      <c r="U41" s="145">
        <v>3549</v>
      </c>
      <c r="V41" s="145">
        <v>2212</v>
      </c>
      <c r="W41" s="145">
        <v>4234</v>
      </c>
      <c r="X41" s="145">
        <v>2598</v>
      </c>
      <c r="Y41" s="145">
        <v>2294</v>
      </c>
      <c r="Z41" s="145">
        <v>2876</v>
      </c>
      <c r="AA41" s="145">
        <v>3778</v>
      </c>
      <c r="AB41" s="145">
        <v>5847</v>
      </c>
      <c r="AC41" s="145">
        <v>5044</v>
      </c>
      <c r="AD41" s="145">
        <v>4756</v>
      </c>
      <c r="AE41" s="145">
        <v>5249</v>
      </c>
      <c r="AF41" s="145">
        <v>4637</v>
      </c>
      <c r="AG41" s="145">
        <v>4439</v>
      </c>
      <c r="AH41" s="145">
        <v>4476</v>
      </c>
      <c r="AI41" s="145">
        <v>5495</v>
      </c>
      <c r="AJ41" s="145">
        <v>10915</v>
      </c>
      <c r="AK41" s="145">
        <v>3486</v>
      </c>
      <c r="AL41" s="145">
        <v>4503</v>
      </c>
      <c r="AM41" s="145">
        <v>4219</v>
      </c>
      <c r="AN41" s="145">
        <v>6106</v>
      </c>
      <c r="AO41" s="145">
        <v>5375</v>
      </c>
      <c r="AP41" s="145">
        <v>2997</v>
      </c>
      <c r="AQ41" s="145">
        <v>2424</v>
      </c>
      <c r="AR41" s="145">
        <v>2406</v>
      </c>
      <c r="AS41" s="145">
        <v>2409</v>
      </c>
      <c r="AT41" s="145">
        <v>2229</v>
      </c>
      <c r="AU41" s="145">
        <v>4483</v>
      </c>
      <c r="AV41" s="145">
        <v>4941</v>
      </c>
      <c r="AW41" s="195">
        <v>8761</v>
      </c>
    </row>
    <row r="42" spans="1:49" x14ac:dyDescent="0.35">
      <c r="A42" s="27" t="s">
        <v>333</v>
      </c>
      <c r="B42" s="3" t="s">
        <v>166</v>
      </c>
      <c r="C42" s="145">
        <f t="shared" si="6"/>
        <v>121.58695652173913</v>
      </c>
      <c r="D42" s="145">
        <v>93</v>
      </c>
      <c r="E42" s="145">
        <v>129</v>
      </c>
      <c r="F42" s="145">
        <v>96</v>
      </c>
      <c r="G42" s="145">
        <v>82</v>
      </c>
      <c r="H42" s="145">
        <v>115</v>
      </c>
      <c r="I42" s="145">
        <v>100</v>
      </c>
      <c r="J42" s="145">
        <v>109</v>
      </c>
      <c r="K42" s="145">
        <v>115</v>
      </c>
      <c r="L42" s="145">
        <v>95</v>
      </c>
      <c r="M42" s="145">
        <v>144</v>
      </c>
      <c r="N42" s="145">
        <v>87</v>
      </c>
      <c r="O42" s="145">
        <v>114</v>
      </c>
      <c r="P42" s="145">
        <v>96</v>
      </c>
      <c r="Q42" s="145">
        <v>103</v>
      </c>
      <c r="R42" s="145">
        <v>124</v>
      </c>
      <c r="S42" s="145">
        <v>137</v>
      </c>
      <c r="T42" s="145">
        <v>94</v>
      </c>
      <c r="U42" s="145">
        <v>111</v>
      </c>
      <c r="V42" s="145">
        <v>74</v>
      </c>
      <c r="W42" s="145">
        <v>96</v>
      </c>
      <c r="X42" s="145">
        <v>90</v>
      </c>
      <c r="Y42" s="145">
        <v>72</v>
      </c>
      <c r="Z42" s="145">
        <v>96</v>
      </c>
      <c r="AA42" s="145">
        <v>130</v>
      </c>
      <c r="AB42" s="145">
        <v>124</v>
      </c>
      <c r="AC42" s="145">
        <v>174</v>
      </c>
      <c r="AD42" s="145">
        <v>149</v>
      </c>
      <c r="AE42" s="145">
        <v>107</v>
      </c>
      <c r="AF42" s="145">
        <v>101</v>
      </c>
      <c r="AG42" s="145">
        <v>135</v>
      </c>
      <c r="AH42" s="145">
        <v>124</v>
      </c>
      <c r="AI42" s="145">
        <v>183</v>
      </c>
      <c r="AJ42" s="145">
        <v>331</v>
      </c>
      <c r="AK42" s="145">
        <v>116</v>
      </c>
      <c r="AL42" s="145">
        <v>129</v>
      </c>
      <c r="AM42" s="145">
        <v>136</v>
      </c>
      <c r="AN42" s="145">
        <v>133</v>
      </c>
      <c r="AO42" s="145">
        <v>141</v>
      </c>
      <c r="AP42" s="145">
        <v>111</v>
      </c>
      <c r="AQ42" s="145">
        <v>97</v>
      </c>
      <c r="AR42" s="145">
        <v>89</v>
      </c>
      <c r="AS42" s="145">
        <v>75</v>
      </c>
      <c r="AT42" s="145">
        <v>101</v>
      </c>
      <c r="AU42" s="145">
        <v>125</v>
      </c>
      <c r="AV42" s="145">
        <v>145</v>
      </c>
      <c r="AW42" s="195">
        <v>265</v>
      </c>
    </row>
    <row r="43" spans="1:49" x14ac:dyDescent="0.35">
      <c r="A43" s="27" t="s">
        <v>333</v>
      </c>
      <c r="B43" s="3" t="s">
        <v>133</v>
      </c>
      <c r="C43" s="4">
        <f t="shared" si="6"/>
        <v>40.739130434782609</v>
      </c>
      <c r="D43" s="3">
        <v>43</v>
      </c>
      <c r="E43" s="3">
        <v>27</v>
      </c>
      <c r="F43" s="3">
        <v>36</v>
      </c>
      <c r="G43" s="3">
        <v>34</v>
      </c>
      <c r="H43" s="3">
        <v>27</v>
      </c>
      <c r="I43" s="3">
        <v>36</v>
      </c>
      <c r="J43" s="3">
        <v>28</v>
      </c>
      <c r="K43" s="3">
        <v>34</v>
      </c>
      <c r="L43" s="3">
        <v>36</v>
      </c>
      <c r="M43" s="3">
        <v>35</v>
      </c>
      <c r="N43" s="3">
        <v>31</v>
      </c>
      <c r="O43" s="3">
        <v>37</v>
      </c>
      <c r="P43" s="3">
        <v>34</v>
      </c>
      <c r="Q43" s="3">
        <v>18</v>
      </c>
      <c r="R43" s="3">
        <v>42</v>
      </c>
      <c r="S43" s="3">
        <v>30</v>
      </c>
      <c r="T43" s="3">
        <v>30</v>
      </c>
      <c r="U43" s="3">
        <v>42</v>
      </c>
      <c r="V43" s="3">
        <v>36</v>
      </c>
      <c r="W43" s="3">
        <v>61</v>
      </c>
      <c r="X43" s="3">
        <v>33</v>
      </c>
      <c r="Y43" s="3">
        <v>36</v>
      </c>
      <c r="Z43" s="3">
        <v>35</v>
      </c>
      <c r="AA43" s="3">
        <v>36</v>
      </c>
      <c r="AB43" s="3">
        <v>56</v>
      </c>
      <c r="AC43" s="3">
        <v>45</v>
      </c>
      <c r="AD43" s="3">
        <v>47</v>
      </c>
      <c r="AE43" s="3">
        <v>59</v>
      </c>
      <c r="AF43" s="3">
        <v>58</v>
      </c>
      <c r="AG43" s="3">
        <v>41</v>
      </c>
      <c r="AH43" s="3">
        <v>44</v>
      </c>
      <c r="AI43" s="3">
        <v>58</v>
      </c>
      <c r="AJ43" s="3">
        <v>79</v>
      </c>
      <c r="AK43" s="3">
        <v>36</v>
      </c>
      <c r="AL43" s="3">
        <v>47</v>
      </c>
      <c r="AM43" s="3">
        <v>43</v>
      </c>
      <c r="AN43" s="3">
        <v>63</v>
      </c>
      <c r="AO43" s="3">
        <v>51</v>
      </c>
      <c r="AP43" s="3">
        <v>33</v>
      </c>
      <c r="AQ43" s="3">
        <v>28</v>
      </c>
      <c r="AR43" s="3">
        <v>31</v>
      </c>
      <c r="AS43" s="3">
        <v>36</v>
      </c>
      <c r="AT43" s="3">
        <v>23</v>
      </c>
      <c r="AU43" s="3">
        <v>43</v>
      </c>
      <c r="AV43" s="3">
        <v>44</v>
      </c>
      <c r="AW43" s="10">
        <v>72</v>
      </c>
    </row>
    <row r="44" spans="1:49" x14ac:dyDescent="0.35">
      <c r="A44" s="27" t="s">
        <v>333</v>
      </c>
      <c r="B44" s="3" t="s">
        <v>167</v>
      </c>
      <c r="C44" s="4">
        <f t="shared" si="6"/>
        <v>0</v>
      </c>
      <c r="D44" s="4">
        <v>0</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3">
        <v>0</v>
      </c>
      <c r="X44" s="4">
        <v>0</v>
      </c>
      <c r="Y44" s="4">
        <v>0</v>
      </c>
      <c r="Z44" s="4">
        <v>0</v>
      </c>
      <c r="AA44" s="4">
        <v>0</v>
      </c>
      <c r="AB44" s="4">
        <v>0</v>
      </c>
      <c r="AC44" s="4">
        <v>0</v>
      </c>
      <c r="AD44" s="4">
        <v>0</v>
      </c>
      <c r="AE44" s="4">
        <v>0</v>
      </c>
      <c r="AF44" s="4">
        <v>0</v>
      </c>
      <c r="AG44" s="4">
        <v>0</v>
      </c>
      <c r="AH44" s="4">
        <v>0</v>
      </c>
      <c r="AI44" s="4">
        <v>0</v>
      </c>
      <c r="AJ44" s="4">
        <v>0</v>
      </c>
      <c r="AK44" s="4">
        <v>0</v>
      </c>
      <c r="AL44" s="3">
        <v>0</v>
      </c>
      <c r="AM44" s="4">
        <v>0</v>
      </c>
      <c r="AN44" s="4">
        <v>0</v>
      </c>
      <c r="AO44" s="4">
        <v>0</v>
      </c>
      <c r="AP44" s="3">
        <v>0</v>
      </c>
      <c r="AQ44" s="3">
        <v>0</v>
      </c>
      <c r="AR44" s="4">
        <v>0</v>
      </c>
      <c r="AS44" s="4">
        <v>0</v>
      </c>
      <c r="AT44" s="4">
        <v>0</v>
      </c>
      <c r="AU44" s="4">
        <v>0</v>
      </c>
      <c r="AV44" s="3">
        <v>0</v>
      </c>
      <c r="AW44" s="16">
        <v>0</v>
      </c>
    </row>
    <row r="45" spans="1:49" x14ac:dyDescent="0.35">
      <c r="A45" s="27" t="s">
        <v>333</v>
      </c>
      <c r="B45" s="3" t="s">
        <v>132</v>
      </c>
      <c r="C45" s="4">
        <f t="shared" si="6"/>
        <v>31.673913043478262</v>
      </c>
      <c r="D45" s="3">
        <v>36</v>
      </c>
      <c r="E45" s="3">
        <v>19</v>
      </c>
      <c r="F45" s="3">
        <v>31</v>
      </c>
      <c r="G45" s="3">
        <v>30</v>
      </c>
      <c r="H45" s="3">
        <v>22</v>
      </c>
      <c r="I45" s="3">
        <v>33</v>
      </c>
      <c r="J45" s="3">
        <v>23</v>
      </c>
      <c r="K45" s="3">
        <v>30</v>
      </c>
      <c r="L45" s="3">
        <v>32</v>
      </c>
      <c r="M45" s="3">
        <v>28</v>
      </c>
      <c r="N45" s="3">
        <v>27</v>
      </c>
      <c r="O45" s="3">
        <v>31</v>
      </c>
      <c r="P45" s="3">
        <v>32</v>
      </c>
      <c r="Q45" s="3">
        <v>16</v>
      </c>
      <c r="R45" s="3">
        <v>35</v>
      </c>
      <c r="S45" s="3">
        <v>28</v>
      </c>
      <c r="T45" s="3">
        <v>27</v>
      </c>
      <c r="U45" s="3">
        <v>32</v>
      </c>
      <c r="V45" s="3">
        <v>30</v>
      </c>
      <c r="W45" s="3">
        <v>44</v>
      </c>
      <c r="X45" s="3">
        <v>29</v>
      </c>
      <c r="Y45" s="3">
        <v>32</v>
      </c>
      <c r="Z45" s="3">
        <v>30</v>
      </c>
      <c r="AA45" s="3">
        <v>29</v>
      </c>
      <c r="AB45" s="3">
        <v>47</v>
      </c>
      <c r="AC45" s="3">
        <v>29</v>
      </c>
      <c r="AD45" s="3">
        <v>32</v>
      </c>
      <c r="AE45" s="3">
        <v>49</v>
      </c>
      <c r="AF45" s="3">
        <v>46</v>
      </c>
      <c r="AG45" s="3">
        <v>33</v>
      </c>
      <c r="AH45" s="3">
        <v>36</v>
      </c>
      <c r="AI45" s="3">
        <v>30</v>
      </c>
      <c r="AJ45" s="3">
        <v>33</v>
      </c>
      <c r="AK45" s="3">
        <v>30</v>
      </c>
      <c r="AL45" s="3">
        <v>35</v>
      </c>
      <c r="AM45" s="3">
        <v>31</v>
      </c>
      <c r="AN45" s="3">
        <v>46</v>
      </c>
      <c r="AO45" s="3">
        <v>38</v>
      </c>
      <c r="AP45" s="3">
        <v>27</v>
      </c>
      <c r="AQ45" s="3">
        <v>25</v>
      </c>
      <c r="AR45" s="3">
        <v>27</v>
      </c>
      <c r="AS45" s="3">
        <v>32</v>
      </c>
      <c r="AT45" s="3">
        <v>22</v>
      </c>
      <c r="AU45" s="3">
        <v>36</v>
      </c>
      <c r="AV45" s="3">
        <v>34</v>
      </c>
      <c r="AW45" s="10">
        <v>33</v>
      </c>
    </row>
    <row r="46" spans="1:49" x14ac:dyDescent="0.35">
      <c r="A46" s="27" t="s">
        <v>334</v>
      </c>
      <c r="B46" s="3" t="s">
        <v>162</v>
      </c>
      <c r="C46" s="145">
        <f t="shared" si="6"/>
        <v>2431.608695652174</v>
      </c>
      <c r="D46" s="145">
        <v>2959</v>
      </c>
      <c r="E46" s="145">
        <v>1712</v>
      </c>
      <c r="F46" s="145">
        <v>3196</v>
      </c>
      <c r="G46" s="145">
        <v>2567</v>
      </c>
      <c r="H46" s="145">
        <v>2320</v>
      </c>
      <c r="I46" s="145">
        <v>4217</v>
      </c>
      <c r="J46" s="145">
        <v>2563</v>
      </c>
      <c r="K46" s="145">
        <v>3622</v>
      </c>
      <c r="L46" s="145">
        <v>3710</v>
      </c>
      <c r="M46" s="145">
        <v>3486</v>
      </c>
      <c r="N46" s="145">
        <v>3506</v>
      </c>
      <c r="O46" s="145">
        <v>1917</v>
      </c>
      <c r="P46" s="145">
        <v>3412</v>
      </c>
      <c r="Q46" s="145">
        <v>1091</v>
      </c>
      <c r="R46" s="145">
        <v>3045</v>
      </c>
      <c r="S46" s="145">
        <v>2235</v>
      </c>
      <c r="T46" s="145">
        <v>2918</v>
      </c>
      <c r="U46" s="145">
        <v>2050</v>
      </c>
      <c r="V46" s="145">
        <v>2078</v>
      </c>
      <c r="W46" s="145">
        <v>3115</v>
      </c>
      <c r="X46" s="145">
        <v>1756</v>
      </c>
      <c r="Y46" s="145">
        <v>3019</v>
      </c>
      <c r="Z46" s="145">
        <v>1660</v>
      </c>
      <c r="AA46" s="145">
        <v>1745</v>
      </c>
      <c r="AB46" s="145">
        <v>2047</v>
      </c>
      <c r="AC46" s="145">
        <v>2884</v>
      </c>
      <c r="AD46" s="145">
        <v>2034</v>
      </c>
      <c r="AE46" s="145">
        <v>3136</v>
      </c>
      <c r="AF46" s="145">
        <v>2518</v>
      </c>
      <c r="AG46" s="145">
        <v>2539</v>
      </c>
      <c r="AH46" s="145">
        <v>1803</v>
      </c>
      <c r="AI46" s="145">
        <v>3344</v>
      </c>
      <c r="AJ46" s="145">
        <v>2367</v>
      </c>
      <c r="AK46" s="145">
        <v>1888</v>
      </c>
      <c r="AL46" s="145">
        <v>1960</v>
      </c>
      <c r="AM46" s="145">
        <v>1732</v>
      </c>
      <c r="AN46" s="145">
        <v>2743</v>
      </c>
      <c r="AO46" s="145">
        <v>2434</v>
      </c>
      <c r="AP46" s="145">
        <v>1557</v>
      </c>
      <c r="AQ46" s="145">
        <v>1149</v>
      </c>
      <c r="AR46" s="145">
        <v>1585</v>
      </c>
      <c r="AS46" s="145">
        <v>1527</v>
      </c>
      <c r="AT46" s="145">
        <v>1390</v>
      </c>
      <c r="AU46" s="145">
        <v>2055</v>
      </c>
      <c r="AV46" s="145">
        <v>2775</v>
      </c>
      <c r="AW46" s="195">
        <v>2488</v>
      </c>
    </row>
    <row r="47" spans="1:49" x14ac:dyDescent="0.35">
      <c r="A47" s="27" t="s">
        <v>334</v>
      </c>
      <c r="B47" s="3" t="s">
        <v>166</v>
      </c>
      <c r="C47" s="145">
        <f t="shared" si="6"/>
        <v>63.695652173913047</v>
      </c>
      <c r="D47" s="145">
        <v>67</v>
      </c>
      <c r="E47" s="145">
        <v>74</v>
      </c>
      <c r="F47" s="145">
        <v>80</v>
      </c>
      <c r="G47" s="145">
        <v>71</v>
      </c>
      <c r="H47" s="145">
        <v>80</v>
      </c>
      <c r="I47" s="145">
        <v>90</v>
      </c>
      <c r="J47" s="145">
        <v>75</v>
      </c>
      <c r="K47" s="145">
        <v>88</v>
      </c>
      <c r="L47" s="145">
        <v>84</v>
      </c>
      <c r="M47" s="145">
        <v>79</v>
      </c>
      <c r="N47" s="145">
        <v>103</v>
      </c>
      <c r="O47" s="145">
        <v>52</v>
      </c>
      <c r="P47" s="145">
        <v>74</v>
      </c>
      <c r="Q47" s="145">
        <v>47</v>
      </c>
      <c r="R47" s="145">
        <v>71</v>
      </c>
      <c r="S47" s="145">
        <v>64</v>
      </c>
      <c r="T47" s="145">
        <v>81</v>
      </c>
      <c r="U47" s="145">
        <v>64</v>
      </c>
      <c r="V47" s="145">
        <v>53</v>
      </c>
      <c r="W47" s="145">
        <v>62</v>
      </c>
      <c r="X47" s="145">
        <v>52</v>
      </c>
      <c r="Y47" s="145">
        <v>74</v>
      </c>
      <c r="Z47" s="145">
        <v>45</v>
      </c>
      <c r="AA47" s="145">
        <v>50</v>
      </c>
      <c r="AB47" s="145">
        <v>40</v>
      </c>
      <c r="AC47" s="145">
        <v>76</v>
      </c>
      <c r="AD47" s="145">
        <v>58</v>
      </c>
      <c r="AE47" s="145">
        <v>56</v>
      </c>
      <c r="AF47" s="145">
        <v>54</v>
      </c>
      <c r="AG47" s="145">
        <v>69</v>
      </c>
      <c r="AH47" s="145">
        <v>46</v>
      </c>
      <c r="AI47" s="145">
        <v>90</v>
      </c>
      <c r="AJ47" s="145">
        <v>64</v>
      </c>
      <c r="AK47" s="145">
        <v>57</v>
      </c>
      <c r="AL47" s="145">
        <v>49</v>
      </c>
      <c r="AM47" s="145">
        <v>52</v>
      </c>
      <c r="AN47" s="145">
        <v>53</v>
      </c>
      <c r="AO47" s="145">
        <v>54</v>
      </c>
      <c r="AP47" s="145">
        <v>52</v>
      </c>
      <c r="AQ47" s="145">
        <v>41</v>
      </c>
      <c r="AR47" s="145">
        <v>50</v>
      </c>
      <c r="AS47" s="145">
        <v>46</v>
      </c>
      <c r="AT47" s="145">
        <v>56</v>
      </c>
      <c r="AU47" s="145">
        <v>54</v>
      </c>
      <c r="AV47" s="145">
        <v>68</v>
      </c>
      <c r="AW47" s="195">
        <v>65</v>
      </c>
    </row>
    <row r="48" spans="1:49" x14ac:dyDescent="0.35">
      <c r="A48" s="27" t="s">
        <v>334</v>
      </c>
      <c r="B48" s="3" t="s">
        <v>133</v>
      </c>
      <c r="C48" s="4">
        <f t="shared" si="6"/>
        <v>0</v>
      </c>
      <c r="D48" s="3">
        <v>0</v>
      </c>
      <c r="E48" s="3">
        <v>0</v>
      </c>
      <c r="F48" s="3">
        <v>0</v>
      </c>
      <c r="G48" s="3">
        <v>0</v>
      </c>
      <c r="H48" s="3">
        <v>0</v>
      </c>
      <c r="I48" s="3">
        <v>0</v>
      </c>
      <c r="J48" s="3">
        <v>0</v>
      </c>
      <c r="K48" s="3">
        <v>0</v>
      </c>
      <c r="L48" s="3">
        <v>0</v>
      </c>
      <c r="M48" s="3">
        <v>0</v>
      </c>
      <c r="N48" s="3">
        <v>0</v>
      </c>
      <c r="O48" s="3">
        <v>0</v>
      </c>
      <c r="P48" s="3">
        <v>0</v>
      </c>
      <c r="Q48" s="3">
        <v>0</v>
      </c>
      <c r="R48" s="3">
        <v>0</v>
      </c>
      <c r="S48" s="3">
        <v>0</v>
      </c>
      <c r="T48" s="3">
        <v>0</v>
      </c>
      <c r="U48" s="3">
        <v>0</v>
      </c>
      <c r="V48" s="3">
        <v>0</v>
      </c>
      <c r="W48" s="3">
        <v>0</v>
      </c>
      <c r="X48" s="3">
        <v>0</v>
      </c>
      <c r="Y48" s="3">
        <v>0</v>
      </c>
      <c r="Z48" s="3">
        <v>0</v>
      </c>
      <c r="AA48" s="3">
        <v>0</v>
      </c>
      <c r="AB48" s="3">
        <v>0</v>
      </c>
      <c r="AC48" s="3">
        <v>0</v>
      </c>
      <c r="AD48" s="3">
        <v>0</v>
      </c>
      <c r="AE48" s="3">
        <v>0</v>
      </c>
      <c r="AF48" s="3">
        <v>0</v>
      </c>
      <c r="AG48" s="3">
        <v>0</v>
      </c>
      <c r="AH48" s="3">
        <v>0</v>
      </c>
      <c r="AI48" s="3">
        <v>0</v>
      </c>
      <c r="AJ48" s="3">
        <v>0</v>
      </c>
      <c r="AK48" s="3">
        <v>0</v>
      </c>
      <c r="AL48" s="3">
        <v>0</v>
      </c>
      <c r="AM48" s="3">
        <v>0</v>
      </c>
      <c r="AN48" s="3">
        <v>0</v>
      </c>
      <c r="AO48" s="3">
        <v>0</v>
      </c>
      <c r="AP48" s="3">
        <v>0</v>
      </c>
      <c r="AQ48" s="3">
        <v>0</v>
      </c>
      <c r="AR48" s="3">
        <v>0</v>
      </c>
      <c r="AS48" s="3">
        <v>0</v>
      </c>
      <c r="AT48" s="3">
        <v>0</v>
      </c>
      <c r="AU48" s="3">
        <v>0</v>
      </c>
      <c r="AV48" s="3">
        <v>0</v>
      </c>
      <c r="AW48" s="10">
        <v>0</v>
      </c>
    </row>
    <row r="49" spans="1:49" x14ac:dyDescent="0.35">
      <c r="A49" s="27" t="s">
        <v>334</v>
      </c>
      <c r="B49" s="3" t="s">
        <v>167</v>
      </c>
      <c r="C49" s="4">
        <f t="shared" si="6"/>
        <v>1103.3260869565217</v>
      </c>
      <c r="D49" s="4">
        <v>1231</v>
      </c>
      <c r="E49" s="4">
        <v>706</v>
      </c>
      <c r="F49" s="4">
        <v>1279</v>
      </c>
      <c r="G49" s="4">
        <v>1092</v>
      </c>
      <c r="H49" s="4">
        <v>882</v>
      </c>
      <c r="I49" s="4">
        <v>1849</v>
      </c>
      <c r="J49" s="3">
        <v>1118</v>
      </c>
      <c r="K49" s="4">
        <v>1383</v>
      </c>
      <c r="L49" s="4">
        <v>1598</v>
      </c>
      <c r="M49" s="4">
        <v>1570</v>
      </c>
      <c r="N49" s="3">
        <v>1483</v>
      </c>
      <c r="O49" s="3">
        <v>949</v>
      </c>
      <c r="P49" s="4">
        <v>1554</v>
      </c>
      <c r="Q49" s="4">
        <v>536</v>
      </c>
      <c r="R49" s="4">
        <v>1368</v>
      </c>
      <c r="S49" s="4">
        <v>979</v>
      </c>
      <c r="T49" s="4">
        <v>1219</v>
      </c>
      <c r="U49" s="4">
        <v>1023</v>
      </c>
      <c r="V49" s="4">
        <v>1101</v>
      </c>
      <c r="W49" s="4">
        <v>1494</v>
      </c>
      <c r="X49" s="4">
        <v>869</v>
      </c>
      <c r="Y49" s="4">
        <v>1469</v>
      </c>
      <c r="Z49" s="4">
        <v>785</v>
      </c>
      <c r="AA49" s="4">
        <v>673</v>
      </c>
      <c r="AB49" s="4">
        <v>1076</v>
      </c>
      <c r="AC49" s="4">
        <v>1269</v>
      </c>
      <c r="AD49" s="4">
        <v>909</v>
      </c>
      <c r="AE49" s="4">
        <v>1496</v>
      </c>
      <c r="AF49" s="4">
        <v>1275</v>
      </c>
      <c r="AG49" s="4">
        <v>1028</v>
      </c>
      <c r="AH49" s="4">
        <v>825</v>
      </c>
      <c r="AI49" s="4">
        <v>1353</v>
      </c>
      <c r="AJ49" s="4">
        <v>1206</v>
      </c>
      <c r="AK49" s="4">
        <v>892</v>
      </c>
      <c r="AL49" s="4">
        <v>1092</v>
      </c>
      <c r="AM49" s="4">
        <v>799</v>
      </c>
      <c r="AN49" s="4">
        <v>1402</v>
      </c>
      <c r="AO49" s="4">
        <v>1077</v>
      </c>
      <c r="AP49" s="4">
        <v>674</v>
      </c>
      <c r="AQ49" s="4">
        <v>674</v>
      </c>
      <c r="AR49" s="4">
        <v>823</v>
      </c>
      <c r="AS49" s="4">
        <v>814</v>
      </c>
      <c r="AT49" s="4">
        <v>594</v>
      </c>
      <c r="AU49" s="4">
        <v>865</v>
      </c>
      <c r="AV49" s="4">
        <v>1321</v>
      </c>
      <c r="AW49" s="16">
        <v>1079</v>
      </c>
    </row>
    <row r="50" spans="1:49" x14ac:dyDescent="0.35">
      <c r="A50" s="27" t="s">
        <v>334</v>
      </c>
      <c r="B50" s="3" t="s">
        <v>132</v>
      </c>
      <c r="C50" s="4">
        <f t="shared" si="6"/>
        <v>38.021739130434781</v>
      </c>
      <c r="D50" s="3">
        <v>44</v>
      </c>
      <c r="E50" s="3">
        <v>23</v>
      </c>
      <c r="F50" s="3">
        <v>40</v>
      </c>
      <c r="G50" s="3">
        <v>36</v>
      </c>
      <c r="H50" s="3">
        <v>29</v>
      </c>
      <c r="I50" s="3">
        <v>47</v>
      </c>
      <c r="J50" s="3">
        <v>34</v>
      </c>
      <c r="K50" s="3">
        <v>41</v>
      </c>
      <c r="L50" s="3">
        <v>44</v>
      </c>
      <c r="M50" s="3">
        <v>44</v>
      </c>
      <c r="N50" s="3">
        <v>34</v>
      </c>
      <c r="O50" s="3">
        <v>37</v>
      </c>
      <c r="P50" s="3">
        <v>46</v>
      </c>
      <c r="Q50" s="3">
        <v>23</v>
      </c>
      <c r="R50" s="3">
        <v>43</v>
      </c>
      <c r="S50" s="3">
        <v>35</v>
      </c>
      <c r="T50" s="3">
        <v>36</v>
      </c>
      <c r="U50" s="3">
        <v>32</v>
      </c>
      <c r="V50" s="3">
        <v>39</v>
      </c>
      <c r="W50" s="3">
        <v>50</v>
      </c>
      <c r="X50" s="3">
        <v>34</v>
      </c>
      <c r="Y50" s="3">
        <v>41</v>
      </c>
      <c r="Z50" s="3">
        <v>37</v>
      </c>
      <c r="AA50" s="3">
        <v>35</v>
      </c>
      <c r="AB50" s="3">
        <v>51</v>
      </c>
      <c r="AC50" s="3">
        <v>38</v>
      </c>
      <c r="AD50" s="3">
        <v>35</v>
      </c>
      <c r="AE50" s="3">
        <v>56</v>
      </c>
      <c r="AF50" s="3">
        <v>47</v>
      </c>
      <c r="AG50" s="3">
        <v>37</v>
      </c>
      <c r="AH50" s="3">
        <v>39</v>
      </c>
      <c r="AI50" s="3">
        <v>37</v>
      </c>
      <c r="AJ50" s="3">
        <v>37</v>
      </c>
      <c r="AK50" s="3">
        <v>33</v>
      </c>
      <c r="AL50" s="3">
        <v>40</v>
      </c>
      <c r="AM50" s="3">
        <v>33</v>
      </c>
      <c r="AN50" s="3">
        <v>52</v>
      </c>
      <c r="AO50" s="3">
        <v>45</v>
      </c>
      <c r="AP50" s="3">
        <v>30</v>
      </c>
      <c r="AQ50" s="3">
        <v>28</v>
      </c>
      <c r="AR50" s="3">
        <v>32</v>
      </c>
      <c r="AS50" s="3">
        <v>33</v>
      </c>
      <c r="AT50" s="3">
        <v>25</v>
      </c>
      <c r="AU50" s="3">
        <v>38</v>
      </c>
      <c r="AV50" s="3">
        <v>41</v>
      </c>
      <c r="AW50" s="10">
        <v>38</v>
      </c>
    </row>
    <row r="51" spans="1:49" x14ac:dyDescent="0.35">
      <c r="A51" s="27" t="s">
        <v>335</v>
      </c>
      <c r="B51" s="3" t="s">
        <v>162</v>
      </c>
      <c r="C51" s="145">
        <f t="shared" si="6"/>
        <v>417.56521739130437</v>
      </c>
      <c r="D51" s="145">
        <v>1163</v>
      </c>
      <c r="E51" s="145">
        <v>704</v>
      </c>
      <c r="F51" s="145">
        <v>599</v>
      </c>
      <c r="G51" s="145">
        <v>365</v>
      </c>
      <c r="H51" s="145">
        <v>551</v>
      </c>
      <c r="I51" s="145">
        <v>594</v>
      </c>
      <c r="J51" s="145">
        <v>754</v>
      </c>
      <c r="K51" s="145">
        <v>845</v>
      </c>
      <c r="L51" s="145">
        <v>825</v>
      </c>
      <c r="M51" s="145">
        <v>480</v>
      </c>
      <c r="N51" s="145">
        <v>640</v>
      </c>
      <c r="O51" s="145">
        <v>320</v>
      </c>
      <c r="P51" s="145">
        <v>46</v>
      </c>
      <c r="Q51" s="145">
        <v>190</v>
      </c>
      <c r="R51" s="145">
        <v>69</v>
      </c>
      <c r="S51" s="145">
        <v>121</v>
      </c>
      <c r="T51" s="145">
        <v>185</v>
      </c>
      <c r="U51" s="145">
        <v>144</v>
      </c>
      <c r="V51" s="145">
        <v>153</v>
      </c>
      <c r="W51" s="145">
        <v>357</v>
      </c>
      <c r="X51" s="145">
        <v>361</v>
      </c>
      <c r="Y51" s="145">
        <v>300</v>
      </c>
      <c r="Z51" s="145">
        <v>398</v>
      </c>
      <c r="AA51" s="145">
        <v>208</v>
      </c>
      <c r="AB51" s="145">
        <v>318</v>
      </c>
      <c r="AC51" s="145">
        <v>254</v>
      </c>
      <c r="AD51" s="145">
        <v>622</v>
      </c>
      <c r="AE51" s="145">
        <v>421</v>
      </c>
      <c r="AF51" s="145">
        <v>818</v>
      </c>
      <c r="AG51" s="145">
        <v>867</v>
      </c>
      <c r="AH51" s="145">
        <v>748</v>
      </c>
      <c r="AI51" s="145">
        <v>608</v>
      </c>
      <c r="AJ51" s="145">
        <v>631</v>
      </c>
      <c r="AK51" s="145">
        <v>888</v>
      </c>
      <c r="AL51" s="145">
        <v>818</v>
      </c>
      <c r="AM51" s="145">
        <v>314</v>
      </c>
      <c r="AN51" s="145">
        <v>226</v>
      </c>
      <c r="AO51" s="145">
        <v>117</v>
      </c>
      <c r="AP51" s="145">
        <v>0</v>
      </c>
      <c r="AQ51" s="145">
        <v>0</v>
      </c>
      <c r="AR51" s="145">
        <v>0</v>
      </c>
      <c r="AS51" s="145">
        <v>0</v>
      </c>
      <c r="AT51" s="145">
        <v>38</v>
      </c>
      <c r="AU51" s="145">
        <v>150</v>
      </c>
      <c r="AV51" s="145">
        <v>47</v>
      </c>
      <c r="AW51" s="195">
        <v>951</v>
      </c>
    </row>
    <row r="52" spans="1:49" x14ac:dyDescent="0.35">
      <c r="A52" s="27" t="s">
        <v>335</v>
      </c>
      <c r="B52" s="3" t="s">
        <v>166</v>
      </c>
      <c r="C52" s="145">
        <f t="shared" si="6"/>
        <v>75.782608695652172</v>
      </c>
      <c r="D52" s="145">
        <v>129</v>
      </c>
      <c r="E52" s="145">
        <v>88</v>
      </c>
      <c r="F52" s="145">
        <v>67</v>
      </c>
      <c r="G52" s="145">
        <v>61</v>
      </c>
      <c r="H52" s="145">
        <v>69</v>
      </c>
      <c r="I52" s="145">
        <v>59</v>
      </c>
      <c r="J52" s="145">
        <v>69</v>
      </c>
      <c r="K52" s="145">
        <v>141</v>
      </c>
      <c r="L52" s="145">
        <v>92</v>
      </c>
      <c r="M52" s="145">
        <v>80</v>
      </c>
      <c r="N52" s="145">
        <v>128</v>
      </c>
      <c r="O52" s="145">
        <v>53</v>
      </c>
      <c r="P52" s="145">
        <v>46</v>
      </c>
      <c r="Q52" s="145">
        <v>48</v>
      </c>
      <c r="R52" s="145">
        <v>69</v>
      </c>
      <c r="S52" s="145">
        <v>60</v>
      </c>
      <c r="T52" s="145">
        <v>92</v>
      </c>
      <c r="U52" s="145">
        <v>72</v>
      </c>
      <c r="V52" s="145">
        <v>51</v>
      </c>
      <c r="W52" s="145">
        <v>71</v>
      </c>
      <c r="X52" s="145">
        <v>60</v>
      </c>
      <c r="Y52" s="145">
        <v>150</v>
      </c>
      <c r="Z52" s="145">
        <v>99</v>
      </c>
      <c r="AA52" s="145">
        <v>104</v>
      </c>
      <c r="AB52" s="145">
        <v>106</v>
      </c>
      <c r="AC52" s="145">
        <v>63</v>
      </c>
      <c r="AD52" s="145">
        <v>104</v>
      </c>
      <c r="AE52" s="145">
        <v>105</v>
      </c>
      <c r="AF52" s="145">
        <v>117</v>
      </c>
      <c r="AG52" s="145">
        <v>124</v>
      </c>
      <c r="AH52" s="145">
        <v>93</v>
      </c>
      <c r="AI52" s="145">
        <v>101</v>
      </c>
      <c r="AJ52" s="145">
        <v>53</v>
      </c>
      <c r="AK52" s="145">
        <v>63</v>
      </c>
      <c r="AL52" s="145">
        <v>63</v>
      </c>
      <c r="AM52" s="145">
        <v>78</v>
      </c>
      <c r="AN52" s="145">
        <v>75</v>
      </c>
      <c r="AO52" s="145">
        <v>58</v>
      </c>
      <c r="AP52" s="145">
        <v>0</v>
      </c>
      <c r="AQ52" s="145">
        <v>0</v>
      </c>
      <c r="AR52" s="145">
        <v>0</v>
      </c>
      <c r="AS52" s="145">
        <v>0</v>
      </c>
      <c r="AT52" s="145">
        <v>38</v>
      </c>
      <c r="AU52" s="145">
        <v>50</v>
      </c>
      <c r="AV52" s="145">
        <v>47</v>
      </c>
      <c r="AW52" s="195">
        <v>190</v>
      </c>
    </row>
    <row r="53" spans="1:49" x14ac:dyDescent="0.35">
      <c r="A53" s="27" t="s">
        <v>335</v>
      </c>
      <c r="B53" s="3" t="s">
        <v>133</v>
      </c>
      <c r="C53" s="4">
        <f t="shared" si="6"/>
        <v>17.891304347826086</v>
      </c>
      <c r="D53" s="3">
        <v>42</v>
      </c>
      <c r="E53" s="3">
        <v>27</v>
      </c>
      <c r="F53" s="3">
        <v>27</v>
      </c>
      <c r="G53" s="3">
        <v>16</v>
      </c>
      <c r="H53" s="3">
        <v>24</v>
      </c>
      <c r="I53" s="3">
        <v>26</v>
      </c>
      <c r="J53" s="3">
        <v>33</v>
      </c>
      <c r="K53" s="3">
        <v>37</v>
      </c>
      <c r="L53" s="3">
        <v>36</v>
      </c>
      <c r="M53" s="3">
        <v>21</v>
      </c>
      <c r="N53" s="3">
        <v>28</v>
      </c>
      <c r="O53" s="3">
        <v>14</v>
      </c>
      <c r="P53" s="3">
        <v>2</v>
      </c>
      <c r="Q53" s="3">
        <v>8</v>
      </c>
      <c r="R53" s="3">
        <v>3</v>
      </c>
      <c r="S53" s="3">
        <v>6</v>
      </c>
      <c r="T53" s="3">
        <v>8</v>
      </c>
      <c r="U53" s="3">
        <v>6</v>
      </c>
      <c r="V53" s="3">
        <v>7</v>
      </c>
      <c r="W53" s="3">
        <v>17</v>
      </c>
      <c r="X53" s="3">
        <v>16</v>
      </c>
      <c r="Y53" s="3">
        <v>13</v>
      </c>
      <c r="Z53" s="3">
        <v>18</v>
      </c>
      <c r="AA53" s="3">
        <v>9</v>
      </c>
      <c r="AB53" s="3">
        <v>14</v>
      </c>
      <c r="AC53" s="3">
        <v>12</v>
      </c>
      <c r="AD53" s="3">
        <v>27</v>
      </c>
      <c r="AE53" s="3">
        <v>18</v>
      </c>
      <c r="AF53" s="3">
        <v>35</v>
      </c>
      <c r="AG53" s="3">
        <v>37</v>
      </c>
      <c r="AH53" s="3">
        <v>32</v>
      </c>
      <c r="AI53" s="3">
        <v>26</v>
      </c>
      <c r="AJ53" s="3">
        <v>27</v>
      </c>
      <c r="AK53" s="3">
        <v>38</v>
      </c>
      <c r="AL53" s="3">
        <v>35</v>
      </c>
      <c r="AM53" s="3">
        <v>13</v>
      </c>
      <c r="AN53" s="3">
        <v>9</v>
      </c>
      <c r="AO53" s="3">
        <v>5</v>
      </c>
      <c r="AP53" s="3">
        <v>0</v>
      </c>
      <c r="AQ53" s="3">
        <v>0</v>
      </c>
      <c r="AR53" s="3">
        <v>0</v>
      </c>
      <c r="AS53" s="3">
        <v>0</v>
      </c>
      <c r="AT53" s="3">
        <v>2</v>
      </c>
      <c r="AU53" s="3">
        <v>7</v>
      </c>
      <c r="AV53" s="3">
        <v>2</v>
      </c>
      <c r="AW53" s="10">
        <v>40</v>
      </c>
    </row>
    <row r="54" spans="1:49" x14ac:dyDescent="0.35">
      <c r="A54" s="27" t="s">
        <v>335</v>
      </c>
      <c r="B54" s="3" t="s">
        <v>167</v>
      </c>
      <c r="C54" s="4">
        <f t="shared" si="6"/>
        <v>0</v>
      </c>
      <c r="D54" s="4">
        <v>0</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16">
        <v>0</v>
      </c>
    </row>
    <row r="55" spans="1:49" x14ac:dyDescent="0.35">
      <c r="A55" s="27" t="s">
        <v>335</v>
      </c>
      <c r="B55" s="3" t="s">
        <v>132</v>
      </c>
      <c r="C55" s="4">
        <f t="shared" si="6"/>
        <v>5</v>
      </c>
      <c r="D55" s="3">
        <v>9</v>
      </c>
      <c r="E55" s="3">
        <v>8</v>
      </c>
      <c r="F55" s="3">
        <v>9</v>
      </c>
      <c r="G55" s="3">
        <v>6</v>
      </c>
      <c r="H55" s="3">
        <v>8</v>
      </c>
      <c r="I55" s="3">
        <v>10</v>
      </c>
      <c r="J55" s="3">
        <v>11</v>
      </c>
      <c r="K55" s="3">
        <v>6</v>
      </c>
      <c r="L55" s="3">
        <v>9</v>
      </c>
      <c r="M55" s="3">
        <v>6</v>
      </c>
      <c r="N55" s="3">
        <v>5</v>
      </c>
      <c r="O55" s="3">
        <v>6</v>
      </c>
      <c r="P55" s="3">
        <v>1</v>
      </c>
      <c r="Q55" s="3">
        <v>4</v>
      </c>
      <c r="R55" s="3">
        <v>1</v>
      </c>
      <c r="S55" s="3">
        <v>2</v>
      </c>
      <c r="T55" s="3">
        <v>2</v>
      </c>
      <c r="U55" s="3">
        <v>2</v>
      </c>
      <c r="V55" s="3">
        <v>3</v>
      </c>
      <c r="W55" s="3">
        <v>5</v>
      </c>
      <c r="X55" s="3">
        <v>6</v>
      </c>
      <c r="Y55" s="3">
        <v>2</v>
      </c>
      <c r="Z55" s="3">
        <v>4</v>
      </c>
      <c r="AA55" s="3">
        <v>2</v>
      </c>
      <c r="AB55" s="3">
        <v>3</v>
      </c>
      <c r="AC55" s="3">
        <v>4</v>
      </c>
      <c r="AD55" s="3">
        <v>6</v>
      </c>
      <c r="AE55" s="3">
        <v>4</v>
      </c>
      <c r="AF55" s="3">
        <v>7</v>
      </c>
      <c r="AG55" s="3">
        <v>7</v>
      </c>
      <c r="AH55" s="3">
        <v>8</v>
      </c>
      <c r="AI55" s="3">
        <v>6</v>
      </c>
      <c r="AJ55" s="3">
        <v>12</v>
      </c>
      <c r="AK55" s="3">
        <v>14</v>
      </c>
      <c r="AL55" s="3">
        <v>13</v>
      </c>
      <c r="AM55" s="3">
        <v>4</v>
      </c>
      <c r="AN55" s="3">
        <v>3</v>
      </c>
      <c r="AO55" s="3">
        <v>2</v>
      </c>
      <c r="AP55" s="3">
        <v>0</v>
      </c>
      <c r="AQ55" s="3">
        <v>0</v>
      </c>
      <c r="AR55" s="3">
        <v>0</v>
      </c>
      <c r="AS55" s="3">
        <v>0</v>
      </c>
      <c r="AT55" s="3">
        <v>1</v>
      </c>
      <c r="AU55" s="3">
        <v>3</v>
      </c>
      <c r="AV55" s="3">
        <v>1</v>
      </c>
      <c r="AW55" s="10">
        <v>5</v>
      </c>
    </row>
    <row r="56" spans="1:49" x14ac:dyDescent="0.35">
      <c r="A56" s="27" t="s">
        <v>336</v>
      </c>
      <c r="B56" s="3" t="s">
        <v>162</v>
      </c>
      <c r="C56" s="145">
        <f t="shared" si="6"/>
        <v>920.60869565217388</v>
      </c>
      <c r="D56" s="145">
        <v>1720</v>
      </c>
      <c r="E56" s="145">
        <v>1170</v>
      </c>
      <c r="F56" s="145">
        <v>2180</v>
      </c>
      <c r="G56" s="145">
        <v>900</v>
      </c>
      <c r="H56" s="145">
        <v>300</v>
      </c>
      <c r="I56" s="145">
        <v>660</v>
      </c>
      <c r="J56" s="145">
        <v>320</v>
      </c>
      <c r="K56" s="145">
        <v>1493</v>
      </c>
      <c r="L56" s="145">
        <v>900</v>
      </c>
      <c r="M56" s="145">
        <v>1812</v>
      </c>
      <c r="N56" s="145">
        <v>760</v>
      </c>
      <c r="O56" s="145">
        <v>300</v>
      </c>
      <c r="P56" s="145">
        <v>560</v>
      </c>
      <c r="Q56" s="145">
        <v>600</v>
      </c>
      <c r="R56" s="145">
        <v>1160</v>
      </c>
      <c r="S56" s="145">
        <v>1000</v>
      </c>
      <c r="T56" s="145">
        <v>2016</v>
      </c>
      <c r="U56" s="145">
        <v>2528</v>
      </c>
      <c r="V56" s="145">
        <v>772</v>
      </c>
      <c r="W56" s="145">
        <v>112</v>
      </c>
      <c r="X56" s="145">
        <v>1141</v>
      </c>
      <c r="Y56" s="145">
        <v>1548</v>
      </c>
      <c r="Z56" s="145">
        <v>1456</v>
      </c>
      <c r="AA56" s="145">
        <v>1500</v>
      </c>
      <c r="AB56" s="145">
        <v>500</v>
      </c>
      <c r="AC56" s="145">
        <v>500</v>
      </c>
      <c r="AD56" s="145">
        <v>500</v>
      </c>
      <c r="AE56" s="145">
        <v>1600</v>
      </c>
      <c r="AF56" s="145">
        <v>500</v>
      </c>
      <c r="AG56" s="145">
        <v>580</v>
      </c>
      <c r="AH56" s="145">
        <v>1700</v>
      </c>
      <c r="AI56" s="145">
        <v>600</v>
      </c>
      <c r="AJ56" s="145">
        <v>400</v>
      </c>
      <c r="AK56" s="145">
        <v>1100</v>
      </c>
      <c r="AL56" s="145">
        <v>500</v>
      </c>
      <c r="AM56" s="145">
        <v>900</v>
      </c>
      <c r="AN56" s="145">
        <v>600</v>
      </c>
      <c r="AO56" s="145">
        <v>300</v>
      </c>
      <c r="AP56" s="145">
        <v>420</v>
      </c>
      <c r="AQ56" s="145">
        <v>0</v>
      </c>
      <c r="AR56" s="145">
        <v>0</v>
      </c>
      <c r="AS56" s="145">
        <v>800</v>
      </c>
      <c r="AT56" s="145">
        <v>400</v>
      </c>
      <c r="AU56" s="145">
        <v>720</v>
      </c>
      <c r="AV56" s="145">
        <v>1160</v>
      </c>
      <c r="AW56" s="195">
        <v>1660</v>
      </c>
    </row>
    <row r="57" spans="1:49" x14ac:dyDescent="0.35">
      <c r="A57" s="27" t="s">
        <v>336</v>
      </c>
      <c r="B57" s="3" t="s">
        <v>166</v>
      </c>
      <c r="C57" s="145">
        <f t="shared" si="6"/>
        <v>241.93478260869566</v>
      </c>
      <c r="D57" s="145">
        <v>191</v>
      </c>
      <c r="E57" s="145">
        <v>293</v>
      </c>
      <c r="F57" s="145">
        <v>218</v>
      </c>
      <c r="G57" s="145">
        <v>225</v>
      </c>
      <c r="H57" s="145">
        <v>150</v>
      </c>
      <c r="I57" s="145">
        <v>165</v>
      </c>
      <c r="J57" s="145">
        <v>160</v>
      </c>
      <c r="K57" s="145">
        <v>249</v>
      </c>
      <c r="L57" s="145">
        <v>450</v>
      </c>
      <c r="M57" s="145">
        <v>362</v>
      </c>
      <c r="N57" s="145">
        <v>190</v>
      </c>
      <c r="O57" s="145">
        <v>150</v>
      </c>
      <c r="P57" s="145">
        <v>187</v>
      </c>
      <c r="Q57" s="145">
        <v>200</v>
      </c>
      <c r="R57" s="145">
        <v>166</v>
      </c>
      <c r="S57" s="145">
        <v>250</v>
      </c>
      <c r="T57" s="145">
        <v>403</v>
      </c>
      <c r="U57" s="145">
        <v>506</v>
      </c>
      <c r="V57" s="145">
        <v>154</v>
      </c>
      <c r="W57" s="145">
        <v>112</v>
      </c>
      <c r="X57" s="145">
        <v>163</v>
      </c>
      <c r="Y57" s="145">
        <v>258</v>
      </c>
      <c r="Z57" s="145">
        <v>364</v>
      </c>
      <c r="AA57" s="145">
        <v>375</v>
      </c>
      <c r="AB57" s="145">
        <v>167</v>
      </c>
      <c r="AC57" s="145">
        <v>167</v>
      </c>
      <c r="AD57" s="145">
        <v>167</v>
      </c>
      <c r="AE57" s="145">
        <v>267</v>
      </c>
      <c r="AF57" s="145">
        <v>250</v>
      </c>
      <c r="AG57" s="145">
        <v>145</v>
      </c>
      <c r="AH57" s="145">
        <v>340</v>
      </c>
      <c r="AI57" s="145">
        <v>600</v>
      </c>
      <c r="AJ57" s="145">
        <v>400</v>
      </c>
      <c r="AK57" s="145">
        <v>275</v>
      </c>
      <c r="AL57" s="145">
        <v>167</v>
      </c>
      <c r="AM57" s="145">
        <v>225</v>
      </c>
      <c r="AN57" s="145">
        <v>300</v>
      </c>
      <c r="AO57" s="145">
        <v>100</v>
      </c>
      <c r="AP57" s="145">
        <v>140</v>
      </c>
      <c r="AQ57" s="145">
        <v>0</v>
      </c>
      <c r="AR57" s="145">
        <v>0</v>
      </c>
      <c r="AS57" s="145">
        <v>400</v>
      </c>
      <c r="AT57" s="145">
        <v>400</v>
      </c>
      <c r="AU57" s="145">
        <v>180</v>
      </c>
      <c r="AV57" s="145">
        <v>290</v>
      </c>
      <c r="AW57" s="195">
        <v>208</v>
      </c>
    </row>
    <row r="58" spans="1:49" x14ac:dyDescent="0.35">
      <c r="A58" s="27" t="s">
        <v>336</v>
      </c>
      <c r="B58" s="3" t="s">
        <v>133</v>
      </c>
      <c r="C58" s="4">
        <f t="shared" si="6"/>
        <v>9.804347826086957</v>
      </c>
      <c r="D58" s="3">
        <v>18</v>
      </c>
      <c r="E58" s="3">
        <v>11</v>
      </c>
      <c r="F58" s="3">
        <v>23</v>
      </c>
      <c r="G58" s="3">
        <v>9</v>
      </c>
      <c r="H58" s="3">
        <v>3</v>
      </c>
      <c r="I58" s="3">
        <v>7</v>
      </c>
      <c r="J58" s="3">
        <v>4</v>
      </c>
      <c r="K58" s="3">
        <v>16</v>
      </c>
      <c r="L58" s="3">
        <v>9</v>
      </c>
      <c r="M58" s="3">
        <v>11</v>
      </c>
      <c r="N58" s="3">
        <v>8</v>
      </c>
      <c r="O58" s="3">
        <v>3</v>
      </c>
      <c r="P58" s="3">
        <v>6</v>
      </c>
      <c r="Q58" s="3">
        <v>6</v>
      </c>
      <c r="R58" s="3">
        <v>12</v>
      </c>
      <c r="S58" s="3">
        <v>10</v>
      </c>
      <c r="T58" s="3">
        <v>25</v>
      </c>
      <c r="U58" s="3">
        <v>38</v>
      </c>
      <c r="V58" s="3">
        <v>9</v>
      </c>
      <c r="W58" s="3">
        <v>2</v>
      </c>
      <c r="X58" s="3">
        <v>14</v>
      </c>
      <c r="Y58" s="3">
        <v>19</v>
      </c>
      <c r="Z58" s="3">
        <v>15</v>
      </c>
      <c r="AA58" s="3">
        <v>15</v>
      </c>
      <c r="AB58" s="3">
        <v>5</v>
      </c>
      <c r="AC58" s="3">
        <v>5</v>
      </c>
      <c r="AD58" s="3">
        <v>5</v>
      </c>
      <c r="AE58" s="3">
        <v>16</v>
      </c>
      <c r="AF58" s="3">
        <v>5</v>
      </c>
      <c r="AG58" s="3">
        <v>6</v>
      </c>
      <c r="AH58" s="3">
        <v>17</v>
      </c>
      <c r="AI58" s="3">
        <v>6</v>
      </c>
      <c r="AJ58" s="3">
        <v>4</v>
      </c>
      <c r="AK58" s="3">
        <v>11</v>
      </c>
      <c r="AL58" s="3">
        <v>5</v>
      </c>
      <c r="AM58" s="3">
        <v>9</v>
      </c>
      <c r="AN58" s="3">
        <v>6</v>
      </c>
      <c r="AO58" s="3">
        <v>3</v>
      </c>
      <c r="AP58" s="3">
        <v>5</v>
      </c>
      <c r="AQ58" s="3">
        <v>0</v>
      </c>
      <c r="AR58" s="3">
        <v>0</v>
      </c>
      <c r="AS58" s="3">
        <v>8</v>
      </c>
      <c r="AT58" s="3">
        <v>4</v>
      </c>
      <c r="AU58" s="3">
        <v>8</v>
      </c>
      <c r="AV58" s="3">
        <v>13</v>
      </c>
      <c r="AW58" s="10">
        <v>17</v>
      </c>
    </row>
    <row r="59" spans="1:49" x14ac:dyDescent="0.35">
      <c r="A59" s="27" t="s">
        <v>336</v>
      </c>
      <c r="B59" s="3" t="s">
        <v>167</v>
      </c>
      <c r="C59" s="4">
        <f t="shared" si="6"/>
        <v>0</v>
      </c>
      <c r="D59" s="4">
        <v>0</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16">
        <v>0</v>
      </c>
    </row>
    <row r="60" spans="1:49" x14ac:dyDescent="0.35">
      <c r="A60" s="27" t="s">
        <v>336</v>
      </c>
      <c r="B60" s="3" t="s">
        <v>132</v>
      </c>
      <c r="C60" s="4">
        <f t="shared" si="6"/>
        <v>3.7826086956521738</v>
      </c>
      <c r="D60" s="3">
        <v>9</v>
      </c>
      <c r="E60" s="3">
        <v>4</v>
      </c>
      <c r="F60" s="3">
        <v>10</v>
      </c>
      <c r="G60" s="3">
        <v>4</v>
      </c>
      <c r="H60" s="3">
        <v>2</v>
      </c>
      <c r="I60" s="3">
        <v>4</v>
      </c>
      <c r="J60" s="3">
        <v>2</v>
      </c>
      <c r="K60" s="3">
        <v>6</v>
      </c>
      <c r="L60" s="3">
        <v>2</v>
      </c>
      <c r="M60" s="3">
        <v>5</v>
      </c>
      <c r="N60" s="3">
        <v>4</v>
      </c>
      <c r="O60" s="3">
        <v>2</v>
      </c>
      <c r="P60" s="3">
        <v>3</v>
      </c>
      <c r="Q60" s="3">
        <v>3</v>
      </c>
      <c r="R60" s="3">
        <v>7</v>
      </c>
      <c r="S60" s="3">
        <v>4</v>
      </c>
      <c r="T60" s="3">
        <v>5</v>
      </c>
      <c r="U60" s="3">
        <v>5</v>
      </c>
      <c r="V60" s="3">
        <v>5</v>
      </c>
      <c r="W60" s="3">
        <v>1</v>
      </c>
      <c r="X60" s="3">
        <v>7</v>
      </c>
      <c r="Y60" s="3">
        <v>6</v>
      </c>
      <c r="Z60" s="3">
        <v>4</v>
      </c>
      <c r="AA60" s="3">
        <v>4</v>
      </c>
      <c r="AB60" s="3">
        <v>3</v>
      </c>
      <c r="AC60" s="3">
        <v>3</v>
      </c>
      <c r="AD60" s="3">
        <v>3</v>
      </c>
      <c r="AE60" s="3">
        <v>6</v>
      </c>
      <c r="AF60" s="3">
        <v>2</v>
      </c>
      <c r="AG60" s="3">
        <v>4</v>
      </c>
      <c r="AH60" s="3">
        <v>5</v>
      </c>
      <c r="AI60" s="3">
        <v>1</v>
      </c>
      <c r="AJ60" s="3">
        <v>1</v>
      </c>
      <c r="AK60" s="3">
        <v>4</v>
      </c>
      <c r="AL60" s="3">
        <v>3</v>
      </c>
      <c r="AM60" s="3">
        <v>4</v>
      </c>
      <c r="AN60" s="3">
        <v>2</v>
      </c>
      <c r="AO60" s="3">
        <v>3</v>
      </c>
      <c r="AP60" s="3">
        <v>3</v>
      </c>
      <c r="AQ60" s="3">
        <v>0</v>
      </c>
      <c r="AR60" s="3">
        <v>0</v>
      </c>
      <c r="AS60" s="3">
        <v>2</v>
      </c>
      <c r="AT60" s="3">
        <v>1</v>
      </c>
      <c r="AU60" s="3">
        <v>4</v>
      </c>
      <c r="AV60" s="3">
        <v>4</v>
      </c>
      <c r="AW60" s="10">
        <v>8</v>
      </c>
    </row>
    <row r="61" spans="1:49" x14ac:dyDescent="0.35">
      <c r="A61" s="27" t="s">
        <v>337</v>
      </c>
      <c r="B61" s="3" t="s">
        <v>162</v>
      </c>
      <c r="C61" s="145">
        <f t="shared" si="6"/>
        <v>30339.17391304348</v>
      </c>
      <c r="D61" s="145">
        <v>43337</v>
      </c>
      <c r="E61" s="145">
        <v>35505</v>
      </c>
      <c r="F61" s="145">
        <v>40066</v>
      </c>
      <c r="G61" s="145">
        <v>45447</v>
      </c>
      <c r="H61" s="145">
        <v>39348</v>
      </c>
      <c r="I61" s="145">
        <v>34517</v>
      </c>
      <c r="J61" s="145">
        <v>29623</v>
      </c>
      <c r="K61" s="145">
        <v>35774</v>
      </c>
      <c r="L61" s="145">
        <v>28691</v>
      </c>
      <c r="M61" s="145">
        <v>30589</v>
      </c>
      <c r="N61" s="145">
        <v>24784</v>
      </c>
      <c r="O61" s="145">
        <v>20992</v>
      </c>
      <c r="P61" s="145">
        <v>31247</v>
      </c>
      <c r="Q61" s="145">
        <v>29509</v>
      </c>
      <c r="R61" s="145">
        <v>27338</v>
      </c>
      <c r="S61" s="145">
        <v>29747</v>
      </c>
      <c r="T61" s="145">
        <v>37809</v>
      </c>
      <c r="U61" s="145">
        <v>35450</v>
      </c>
      <c r="V61" s="145">
        <v>32684</v>
      </c>
      <c r="W61" s="145">
        <v>36393</v>
      </c>
      <c r="X61" s="145">
        <v>29957</v>
      </c>
      <c r="Y61" s="145">
        <v>36094</v>
      </c>
      <c r="Z61" s="145">
        <v>31791</v>
      </c>
      <c r="AA61" s="145">
        <v>29636</v>
      </c>
      <c r="AB61" s="145">
        <v>33150</v>
      </c>
      <c r="AC61" s="145">
        <v>36819</v>
      </c>
      <c r="AD61" s="145">
        <v>36370</v>
      </c>
      <c r="AE61" s="145">
        <v>40799</v>
      </c>
      <c r="AF61" s="145">
        <v>39225</v>
      </c>
      <c r="AG61" s="145">
        <v>33337</v>
      </c>
      <c r="AH61" s="145">
        <v>36565</v>
      </c>
      <c r="AI61" s="145">
        <v>41100</v>
      </c>
      <c r="AJ61" s="145">
        <v>40072</v>
      </c>
      <c r="AK61" s="145">
        <v>41593</v>
      </c>
      <c r="AL61" s="145">
        <v>33379</v>
      </c>
      <c r="AM61" s="145">
        <v>26091</v>
      </c>
      <c r="AN61" s="145">
        <v>24871</v>
      </c>
      <c r="AO61" s="145">
        <v>22812</v>
      </c>
      <c r="AP61" s="145">
        <v>17159</v>
      </c>
      <c r="AQ61" s="145">
        <v>15248</v>
      </c>
      <c r="AR61" s="145">
        <v>10000</v>
      </c>
      <c r="AS61" s="145">
        <v>12654</v>
      </c>
      <c r="AT61" s="145">
        <v>13263</v>
      </c>
      <c r="AU61" s="145">
        <v>13998</v>
      </c>
      <c r="AV61" s="145">
        <v>14791</v>
      </c>
      <c r="AW61" s="195">
        <v>15978</v>
      </c>
    </row>
    <row r="62" spans="1:49" x14ac:dyDescent="0.35">
      <c r="A62" s="27" t="s">
        <v>337</v>
      </c>
      <c r="B62" s="3" t="s">
        <v>166</v>
      </c>
      <c r="C62" s="145">
        <f t="shared" si="6"/>
        <v>407.86956521739131</v>
      </c>
      <c r="D62" s="145">
        <v>377</v>
      </c>
      <c r="E62" s="145">
        <v>408</v>
      </c>
      <c r="F62" s="145">
        <v>374</v>
      </c>
      <c r="G62" s="145">
        <v>464</v>
      </c>
      <c r="H62" s="145">
        <v>447</v>
      </c>
      <c r="I62" s="145">
        <v>416</v>
      </c>
      <c r="J62" s="145">
        <v>349</v>
      </c>
      <c r="K62" s="145">
        <v>421</v>
      </c>
      <c r="L62" s="145">
        <v>350</v>
      </c>
      <c r="M62" s="145">
        <v>387</v>
      </c>
      <c r="N62" s="145">
        <v>340</v>
      </c>
      <c r="O62" s="145">
        <v>276</v>
      </c>
      <c r="P62" s="145">
        <v>422</v>
      </c>
      <c r="Q62" s="145">
        <v>399</v>
      </c>
      <c r="R62" s="145">
        <v>380</v>
      </c>
      <c r="S62" s="145">
        <v>431</v>
      </c>
      <c r="T62" s="145">
        <v>525</v>
      </c>
      <c r="U62" s="145">
        <v>521</v>
      </c>
      <c r="V62" s="145">
        <v>414</v>
      </c>
      <c r="W62" s="145">
        <v>438</v>
      </c>
      <c r="X62" s="145">
        <v>365</v>
      </c>
      <c r="Y62" s="145">
        <v>451</v>
      </c>
      <c r="Z62" s="145">
        <v>424</v>
      </c>
      <c r="AA62" s="145">
        <v>430</v>
      </c>
      <c r="AB62" s="145">
        <v>390</v>
      </c>
      <c r="AC62" s="145">
        <v>449</v>
      </c>
      <c r="AD62" s="145">
        <v>409</v>
      </c>
      <c r="AE62" s="145">
        <v>439</v>
      </c>
      <c r="AF62" s="145">
        <v>441</v>
      </c>
      <c r="AG62" s="145">
        <v>427</v>
      </c>
      <c r="AH62" s="145">
        <v>402</v>
      </c>
      <c r="AI62" s="145">
        <v>437</v>
      </c>
      <c r="AJ62" s="145">
        <v>466</v>
      </c>
      <c r="AK62" s="145">
        <v>462</v>
      </c>
      <c r="AL62" s="145">
        <v>371</v>
      </c>
      <c r="AM62" s="145">
        <v>362</v>
      </c>
      <c r="AN62" s="145">
        <v>341</v>
      </c>
      <c r="AO62" s="145">
        <v>346</v>
      </c>
      <c r="AP62" s="145">
        <v>324</v>
      </c>
      <c r="AQ62" s="145">
        <v>897</v>
      </c>
      <c r="AR62" s="145">
        <v>435</v>
      </c>
      <c r="AS62" s="145">
        <v>309</v>
      </c>
      <c r="AT62" s="145">
        <v>379</v>
      </c>
      <c r="AU62" s="145">
        <v>286</v>
      </c>
      <c r="AV62" s="145">
        <v>290</v>
      </c>
      <c r="AW62" s="195">
        <v>291</v>
      </c>
    </row>
    <row r="63" spans="1:49" x14ac:dyDescent="0.35">
      <c r="A63" s="27" t="s">
        <v>337</v>
      </c>
      <c r="B63" s="3" t="s">
        <v>133</v>
      </c>
      <c r="C63" s="4">
        <f t="shared" si="6"/>
        <v>460.80434782608694</v>
      </c>
      <c r="D63" s="4">
        <v>641</v>
      </c>
      <c r="E63" s="4">
        <v>541</v>
      </c>
      <c r="F63" s="4">
        <v>608</v>
      </c>
      <c r="G63" s="4">
        <v>633</v>
      </c>
      <c r="H63" s="4">
        <v>586</v>
      </c>
      <c r="I63" s="4">
        <v>520</v>
      </c>
      <c r="J63" s="4">
        <v>440</v>
      </c>
      <c r="K63" s="4">
        <v>534</v>
      </c>
      <c r="L63" s="4">
        <v>411</v>
      </c>
      <c r="M63" s="4">
        <v>459</v>
      </c>
      <c r="N63" s="4">
        <v>363</v>
      </c>
      <c r="O63" s="4">
        <v>335</v>
      </c>
      <c r="P63" s="4">
        <v>485</v>
      </c>
      <c r="Q63" s="4">
        <v>431</v>
      </c>
      <c r="R63" s="4">
        <v>399</v>
      </c>
      <c r="S63" s="4">
        <v>446</v>
      </c>
      <c r="T63" s="4">
        <v>540</v>
      </c>
      <c r="U63" s="4">
        <v>525</v>
      </c>
      <c r="V63" s="4">
        <v>548</v>
      </c>
      <c r="W63" s="4">
        <v>618</v>
      </c>
      <c r="X63" s="4">
        <v>497</v>
      </c>
      <c r="Y63" s="4">
        <v>536</v>
      </c>
      <c r="Z63" s="4">
        <v>518</v>
      </c>
      <c r="AA63" s="4">
        <v>492</v>
      </c>
      <c r="AB63" s="4">
        <v>563</v>
      </c>
      <c r="AC63" s="4">
        <v>589</v>
      </c>
      <c r="AD63" s="4">
        <v>575</v>
      </c>
      <c r="AE63" s="4">
        <v>649</v>
      </c>
      <c r="AF63" s="4">
        <v>615</v>
      </c>
      <c r="AG63" s="4">
        <v>527</v>
      </c>
      <c r="AH63" s="4">
        <v>564</v>
      </c>
      <c r="AI63" s="4">
        <v>605</v>
      </c>
      <c r="AJ63" s="4">
        <v>562</v>
      </c>
      <c r="AK63" s="4">
        <v>516</v>
      </c>
      <c r="AL63" s="4">
        <v>473</v>
      </c>
      <c r="AM63" s="4">
        <v>367</v>
      </c>
      <c r="AN63" s="4">
        <v>383</v>
      </c>
      <c r="AO63" s="4">
        <v>358</v>
      </c>
      <c r="AP63" s="4">
        <v>276</v>
      </c>
      <c r="AQ63" s="3">
        <v>200</v>
      </c>
      <c r="AR63" s="3">
        <v>172</v>
      </c>
      <c r="AS63" s="4">
        <v>214</v>
      </c>
      <c r="AT63" s="4">
        <v>232</v>
      </c>
      <c r="AU63" s="4">
        <v>222</v>
      </c>
      <c r="AV63" s="4">
        <v>226</v>
      </c>
      <c r="AW63" s="16">
        <v>203</v>
      </c>
    </row>
    <row r="64" spans="1:49" x14ac:dyDescent="0.35">
      <c r="A64" s="27" t="s">
        <v>337</v>
      </c>
      <c r="B64" s="3" t="s">
        <v>167</v>
      </c>
      <c r="C64" s="4">
        <f t="shared" si="6"/>
        <v>7995.5364988163183</v>
      </c>
      <c r="D64" s="4">
        <v>12582</v>
      </c>
      <c r="E64" s="4">
        <v>10110</v>
      </c>
      <c r="F64" s="4">
        <v>10957</v>
      </c>
      <c r="G64" s="4">
        <v>13076</v>
      </c>
      <c r="H64" s="4">
        <v>10983</v>
      </c>
      <c r="I64" s="4">
        <v>9890.3979459697675</v>
      </c>
      <c r="J64" s="4">
        <v>7906</v>
      </c>
      <c r="K64" s="4">
        <v>10016</v>
      </c>
      <c r="L64" s="4">
        <v>8403.9521502292864</v>
      </c>
      <c r="M64" s="4">
        <v>8850</v>
      </c>
      <c r="N64" s="4">
        <v>7107</v>
      </c>
      <c r="O64" s="4">
        <v>5765.0216467934124</v>
      </c>
      <c r="P64" s="4">
        <v>8134</v>
      </c>
      <c r="Q64" s="4">
        <v>8189</v>
      </c>
      <c r="R64" s="4">
        <v>7978</v>
      </c>
      <c r="S64" s="4">
        <v>7458</v>
      </c>
      <c r="T64" s="4">
        <v>9566.101810409049</v>
      </c>
      <c r="U64" s="4">
        <v>9560.9088435238427</v>
      </c>
      <c r="V64" s="4">
        <v>7977.6548342156248</v>
      </c>
      <c r="W64" s="4">
        <v>8605</v>
      </c>
      <c r="X64" s="4">
        <v>6880</v>
      </c>
      <c r="Y64" s="4">
        <v>10096.50672325559</v>
      </c>
      <c r="Z64" s="4">
        <v>8312.3135611030229</v>
      </c>
      <c r="AA64" s="4">
        <v>7307.8760496372925</v>
      </c>
      <c r="AB64" s="4">
        <v>8251.6234897014183</v>
      </c>
      <c r="AC64" s="4">
        <v>9111.5836256582697</v>
      </c>
      <c r="AD64" s="4">
        <v>8532.7102884742235</v>
      </c>
      <c r="AE64" s="4">
        <v>10338.620359987153</v>
      </c>
      <c r="AF64" s="4">
        <v>10189.934812210473</v>
      </c>
      <c r="AG64" s="4">
        <v>8798.4942905353473</v>
      </c>
      <c r="AH64" s="4">
        <v>9647</v>
      </c>
      <c r="AI64" s="4">
        <v>10573.344894431415</v>
      </c>
      <c r="AJ64" s="4">
        <v>10722.302855300601</v>
      </c>
      <c r="AK64" s="4">
        <v>10640</v>
      </c>
      <c r="AL64" s="4">
        <v>8887</v>
      </c>
      <c r="AM64" s="4">
        <v>6684</v>
      </c>
      <c r="AN64" s="4">
        <v>6437</v>
      </c>
      <c r="AO64" s="4">
        <v>5812.935127018317</v>
      </c>
      <c r="AP64" s="4">
        <v>4461.3244669292681</v>
      </c>
      <c r="AQ64" s="4">
        <v>3632</v>
      </c>
      <c r="AR64" s="4">
        <v>2432</v>
      </c>
      <c r="AS64" s="4">
        <v>3032</v>
      </c>
      <c r="AT64" s="4">
        <v>3007</v>
      </c>
      <c r="AU64" s="4">
        <v>3327</v>
      </c>
      <c r="AV64" s="4">
        <v>3287.0711701672572</v>
      </c>
      <c r="AW64" s="16">
        <v>4278</v>
      </c>
    </row>
    <row r="65" spans="1:49" x14ac:dyDescent="0.35">
      <c r="A65" s="27" t="s">
        <v>337</v>
      </c>
      <c r="B65" s="3" t="s">
        <v>132</v>
      </c>
      <c r="C65" s="4">
        <f t="shared" si="6"/>
        <v>75.152173913043484</v>
      </c>
      <c r="D65" s="4">
        <v>115</v>
      </c>
      <c r="E65" s="3">
        <v>87</v>
      </c>
      <c r="F65" s="3">
        <v>107</v>
      </c>
      <c r="G65" s="3">
        <v>98</v>
      </c>
      <c r="H65" s="4">
        <v>88</v>
      </c>
      <c r="I65" s="3">
        <v>83</v>
      </c>
      <c r="J65" s="4">
        <v>85</v>
      </c>
      <c r="K65" s="3">
        <v>85</v>
      </c>
      <c r="L65" s="3">
        <v>82</v>
      </c>
      <c r="M65" s="3">
        <v>79</v>
      </c>
      <c r="N65" s="3">
        <v>73</v>
      </c>
      <c r="O65" s="3">
        <v>76</v>
      </c>
      <c r="P65" s="3">
        <v>74</v>
      </c>
      <c r="Q65" s="3">
        <v>74</v>
      </c>
      <c r="R65" s="3">
        <v>72</v>
      </c>
      <c r="S65" s="4">
        <v>69</v>
      </c>
      <c r="T65" s="3">
        <v>72</v>
      </c>
      <c r="U65" s="3">
        <v>68</v>
      </c>
      <c r="V65" s="3">
        <v>79</v>
      </c>
      <c r="W65" s="3">
        <v>83</v>
      </c>
      <c r="X65" s="3">
        <v>82</v>
      </c>
      <c r="Y65" s="4">
        <v>80</v>
      </c>
      <c r="Z65" s="4">
        <v>75</v>
      </c>
      <c r="AA65" s="3">
        <v>69</v>
      </c>
      <c r="AB65" s="3">
        <v>85</v>
      </c>
      <c r="AC65" s="3">
        <v>82</v>
      </c>
      <c r="AD65" s="3">
        <v>89</v>
      </c>
      <c r="AE65" s="4">
        <v>93</v>
      </c>
      <c r="AF65" s="4">
        <v>89</v>
      </c>
      <c r="AG65" s="4">
        <v>78</v>
      </c>
      <c r="AH65" s="3">
        <v>91</v>
      </c>
      <c r="AI65" s="3">
        <v>94</v>
      </c>
      <c r="AJ65" s="4">
        <v>86</v>
      </c>
      <c r="AK65" s="3">
        <v>90</v>
      </c>
      <c r="AL65" s="3">
        <v>90</v>
      </c>
      <c r="AM65" s="3">
        <v>72</v>
      </c>
      <c r="AN65" s="3">
        <v>73</v>
      </c>
      <c r="AO65" s="3">
        <v>66</v>
      </c>
      <c r="AP65" s="3">
        <v>53</v>
      </c>
      <c r="AQ65" s="3">
        <v>17</v>
      </c>
      <c r="AR65" s="3">
        <v>23</v>
      </c>
      <c r="AS65" s="4">
        <v>41</v>
      </c>
      <c r="AT65" s="3">
        <v>35</v>
      </c>
      <c r="AU65" s="3">
        <v>49</v>
      </c>
      <c r="AV65" s="4">
        <v>51</v>
      </c>
      <c r="AW65" s="16">
        <v>55</v>
      </c>
    </row>
    <row r="66" spans="1:49" x14ac:dyDescent="0.35">
      <c r="A66" s="27" t="s">
        <v>342</v>
      </c>
      <c r="B66" s="3" t="s">
        <v>162</v>
      </c>
      <c r="C66" s="145">
        <f t="shared" si="6"/>
        <v>953.02173913043475</v>
      </c>
      <c r="D66" s="145">
        <v>0</v>
      </c>
      <c r="E66" s="145">
        <v>0</v>
      </c>
      <c r="F66" s="145">
        <v>1100</v>
      </c>
      <c r="G66" s="145">
        <v>960</v>
      </c>
      <c r="H66" s="145">
        <v>815</v>
      </c>
      <c r="I66" s="145">
        <v>800</v>
      </c>
      <c r="J66" s="145">
        <v>0</v>
      </c>
      <c r="K66" s="145">
        <v>0</v>
      </c>
      <c r="L66" s="145">
        <v>1526</v>
      </c>
      <c r="M66" s="145">
        <v>0</v>
      </c>
      <c r="N66" s="145">
        <v>3862</v>
      </c>
      <c r="O66" s="145">
        <v>500</v>
      </c>
      <c r="P66" s="145">
        <v>3433</v>
      </c>
      <c r="Q66" s="145">
        <v>1600</v>
      </c>
      <c r="R66" s="145">
        <v>800</v>
      </c>
      <c r="S66" s="145">
        <v>694</v>
      </c>
      <c r="T66" s="145">
        <v>3094</v>
      </c>
      <c r="U66" s="145">
        <v>700</v>
      </c>
      <c r="V66" s="145">
        <v>0</v>
      </c>
      <c r="W66" s="145">
        <v>2800</v>
      </c>
      <c r="X66" s="145">
        <v>750</v>
      </c>
      <c r="Y66" s="145">
        <v>900</v>
      </c>
      <c r="Z66" s="145">
        <v>770</v>
      </c>
      <c r="AA66" s="145">
        <v>1187</v>
      </c>
      <c r="AB66" s="145">
        <v>0</v>
      </c>
      <c r="AC66" s="145">
        <v>1415</v>
      </c>
      <c r="AD66" s="145">
        <v>0</v>
      </c>
      <c r="AE66" s="145">
        <v>0</v>
      </c>
      <c r="AF66" s="145">
        <v>800</v>
      </c>
      <c r="AG66" s="145">
        <v>1287</v>
      </c>
      <c r="AH66" s="145">
        <v>1375</v>
      </c>
      <c r="AI66" s="145">
        <v>1801</v>
      </c>
      <c r="AJ66" s="145">
        <v>0</v>
      </c>
      <c r="AK66" s="145">
        <v>1337</v>
      </c>
      <c r="AL66" s="145">
        <v>715</v>
      </c>
      <c r="AM66" s="145">
        <v>825</v>
      </c>
      <c r="AN66" s="145">
        <v>0</v>
      </c>
      <c r="AO66" s="145">
        <v>0</v>
      </c>
      <c r="AP66" s="145">
        <v>1179</v>
      </c>
      <c r="AQ66" s="145">
        <v>0</v>
      </c>
      <c r="AR66" s="145">
        <v>1100</v>
      </c>
      <c r="AS66" s="145">
        <v>0</v>
      </c>
      <c r="AT66" s="145">
        <v>3297</v>
      </c>
      <c r="AU66" s="145">
        <v>0</v>
      </c>
      <c r="AV66" s="145">
        <v>0</v>
      </c>
      <c r="AW66" s="195">
        <v>2417</v>
      </c>
    </row>
    <row r="67" spans="1:49" x14ac:dyDescent="0.35">
      <c r="A67" s="27" t="s">
        <v>342</v>
      </c>
      <c r="B67" s="3" t="s">
        <v>166</v>
      </c>
      <c r="C67" s="145">
        <f t="shared" si="6"/>
        <v>681.93478260869563</v>
      </c>
      <c r="D67" s="145">
        <v>0</v>
      </c>
      <c r="E67" s="145">
        <v>0</v>
      </c>
      <c r="F67" s="145">
        <v>1100</v>
      </c>
      <c r="G67" s="145">
        <v>960</v>
      </c>
      <c r="H67" s="145">
        <v>815</v>
      </c>
      <c r="I67" s="145">
        <v>800</v>
      </c>
      <c r="J67" s="145">
        <v>0</v>
      </c>
      <c r="K67" s="145">
        <v>0</v>
      </c>
      <c r="L67" s="145">
        <v>763</v>
      </c>
      <c r="M67" s="145">
        <v>0</v>
      </c>
      <c r="N67" s="145">
        <v>965</v>
      </c>
      <c r="O67" s="145">
        <v>500</v>
      </c>
      <c r="P67" s="145">
        <v>858</v>
      </c>
      <c r="Q67" s="145">
        <v>1600</v>
      </c>
      <c r="R67" s="145">
        <v>800</v>
      </c>
      <c r="S67" s="145">
        <v>694</v>
      </c>
      <c r="T67" s="145">
        <v>1031</v>
      </c>
      <c r="U67" s="145">
        <v>700</v>
      </c>
      <c r="V67" s="145">
        <v>0</v>
      </c>
      <c r="W67" s="145">
        <v>2800</v>
      </c>
      <c r="X67" s="145">
        <v>750</v>
      </c>
      <c r="Y67" s="145">
        <v>900</v>
      </c>
      <c r="Z67" s="145">
        <v>770</v>
      </c>
      <c r="AA67" s="145">
        <v>1187</v>
      </c>
      <c r="AB67" s="145">
        <v>0</v>
      </c>
      <c r="AC67" s="145">
        <v>708</v>
      </c>
      <c r="AD67" s="145">
        <v>0</v>
      </c>
      <c r="AE67" s="145">
        <v>0</v>
      </c>
      <c r="AF67" s="145">
        <v>800</v>
      </c>
      <c r="AG67" s="145">
        <v>1287</v>
      </c>
      <c r="AH67" s="145">
        <v>687</v>
      </c>
      <c r="AI67" s="145">
        <v>901</v>
      </c>
      <c r="AJ67" s="145">
        <v>0</v>
      </c>
      <c r="AK67" s="145">
        <v>669</v>
      </c>
      <c r="AL67" s="145">
        <v>715</v>
      </c>
      <c r="AM67" s="145">
        <v>825</v>
      </c>
      <c r="AN67" s="145">
        <v>0</v>
      </c>
      <c r="AO67" s="145">
        <v>0</v>
      </c>
      <c r="AP67" s="145">
        <v>1179</v>
      </c>
      <c r="AQ67" s="145">
        <v>0</v>
      </c>
      <c r="AR67" s="145">
        <v>1100</v>
      </c>
      <c r="AS67" s="145">
        <v>0</v>
      </c>
      <c r="AT67" s="145">
        <v>3297</v>
      </c>
      <c r="AU67" s="145">
        <v>0</v>
      </c>
      <c r="AV67" s="145">
        <v>0</v>
      </c>
      <c r="AW67" s="195">
        <v>1208</v>
      </c>
    </row>
    <row r="68" spans="1:49" x14ac:dyDescent="0.35">
      <c r="A68" s="27" t="s">
        <v>342</v>
      </c>
      <c r="B68" s="3" t="s">
        <v>133</v>
      </c>
      <c r="C68" s="4">
        <f t="shared" si="6"/>
        <v>1.3478260869565217</v>
      </c>
      <c r="D68" s="3">
        <v>0</v>
      </c>
      <c r="E68" s="3">
        <v>0</v>
      </c>
      <c r="F68" s="3">
        <v>1</v>
      </c>
      <c r="G68" s="3">
        <v>1</v>
      </c>
      <c r="H68" s="3">
        <v>1</v>
      </c>
      <c r="I68" s="3">
        <v>2</v>
      </c>
      <c r="J68" s="3">
        <v>0</v>
      </c>
      <c r="K68" s="3">
        <v>0</v>
      </c>
      <c r="L68" s="3">
        <v>2</v>
      </c>
      <c r="M68" s="3">
        <v>0</v>
      </c>
      <c r="N68" s="3">
        <v>5</v>
      </c>
      <c r="O68" s="3">
        <v>1</v>
      </c>
      <c r="P68" s="3">
        <v>5</v>
      </c>
      <c r="Q68" s="3">
        <v>4</v>
      </c>
      <c r="R68" s="3">
        <v>2</v>
      </c>
      <c r="S68" s="3">
        <v>2</v>
      </c>
      <c r="T68" s="3">
        <v>3</v>
      </c>
      <c r="U68" s="3">
        <v>2</v>
      </c>
      <c r="V68" s="3">
        <v>0</v>
      </c>
      <c r="W68" s="3">
        <v>6</v>
      </c>
      <c r="X68" s="3">
        <v>1</v>
      </c>
      <c r="Y68" s="3">
        <v>1</v>
      </c>
      <c r="Z68" s="3">
        <v>1</v>
      </c>
      <c r="AA68" s="3">
        <v>1</v>
      </c>
      <c r="AB68" s="3">
        <v>0</v>
      </c>
      <c r="AC68" s="3">
        <v>2</v>
      </c>
      <c r="AD68" s="3">
        <v>0</v>
      </c>
      <c r="AE68" s="3">
        <v>0</v>
      </c>
      <c r="AF68" s="3">
        <v>2</v>
      </c>
      <c r="AG68" s="3">
        <v>1</v>
      </c>
      <c r="AH68" s="3">
        <v>2</v>
      </c>
      <c r="AI68" s="3">
        <v>2</v>
      </c>
      <c r="AJ68" s="3">
        <v>0</v>
      </c>
      <c r="AK68" s="3">
        <v>2</v>
      </c>
      <c r="AL68" s="3">
        <v>1</v>
      </c>
      <c r="AM68" s="3">
        <v>1</v>
      </c>
      <c r="AN68" s="3">
        <v>0</v>
      </c>
      <c r="AO68" s="3">
        <v>0</v>
      </c>
      <c r="AP68" s="3">
        <v>1</v>
      </c>
      <c r="AQ68" s="3">
        <v>0</v>
      </c>
      <c r="AR68" s="3">
        <v>1</v>
      </c>
      <c r="AS68" s="3">
        <v>0</v>
      </c>
      <c r="AT68" s="3">
        <v>3</v>
      </c>
      <c r="AU68" s="3">
        <v>0</v>
      </c>
      <c r="AV68" s="3">
        <v>0</v>
      </c>
      <c r="AW68" s="10">
        <v>3</v>
      </c>
    </row>
    <row r="69" spans="1:49" x14ac:dyDescent="0.35">
      <c r="A69" s="27" t="s">
        <v>342</v>
      </c>
      <c r="B69" s="3" t="s">
        <v>167</v>
      </c>
      <c r="C69" s="4">
        <f t="shared" si="6"/>
        <v>0</v>
      </c>
      <c r="D69" s="4">
        <v>0</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16">
        <v>0</v>
      </c>
    </row>
    <row r="70" spans="1:49" x14ac:dyDescent="0.35">
      <c r="A70" s="27" t="s">
        <v>342</v>
      </c>
      <c r="B70" s="3" t="s">
        <v>132</v>
      </c>
      <c r="C70" s="4">
        <f t="shared" si="6"/>
        <v>0.95652173913043481</v>
      </c>
      <c r="D70" s="3">
        <v>0</v>
      </c>
      <c r="E70" s="3">
        <v>0</v>
      </c>
      <c r="F70" s="3">
        <v>1</v>
      </c>
      <c r="G70" s="3">
        <v>1</v>
      </c>
      <c r="H70" s="3">
        <v>1</v>
      </c>
      <c r="I70" s="3">
        <v>1</v>
      </c>
      <c r="J70" s="3">
        <v>0</v>
      </c>
      <c r="K70" s="3">
        <v>0</v>
      </c>
      <c r="L70" s="3">
        <v>2</v>
      </c>
      <c r="M70" s="3">
        <v>0</v>
      </c>
      <c r="N70" s="3">
        <v>4</v>
      </c>
      <c r="O70" s="3">
        <v>1</v>
      </c>
      <c r="P70" s="3">
        <v>4</v>
      </c>
      <c r="Q70" s="3">
        <v>1</v>
      </c>
      <c r="R70" s="3">
        <v>1</v>
      </c>
      <c r="S70" s="3">
        <v>1</v>
      </c>
      <c r="T70" s="3">
        <v>3</v>
      </c>
      <c r="U70" s="3">
        <v>1</v>
      </c>
      <c r="V70" s="3">
        <v>0</v>
      </c>
      <c r="W70" s="3">
        <v>1</v>
      </c>
      <c r="X70" s="3">
        <v>1</v>
      </c>
      <c r="Y70" s="3">
        <v>1</v>
      </c>
      <c r="Z70" s="3">
        <v>1</v>
      </c>
      <c r="AA70" s="3">
        <v>1</v>
      </c>
      <c r="AB70" s="3">
        <v>0</v>
      </c>
      <c r="AC70" s="3">
        <v>2</v>
      </c>
      <c r="AD70" s="3">
        <v>0</v>
      </c>
      <c r="AE70" s="3">
        <v>0</v>
      </c>
      <c r="AF70" s="3">
        <v>1</v>
      </c>
      <c r="AG70" s="3">
        <v>1</v>
      </c>
      <c r="AH70" s="3">
        <v>2</v>
      </c>
      <c r="AI70" s="3">
        <v>2</v>
      </c>
      <c r="AJ70" s="3">
        <v>0</v>
      </c>
      <c r="AK70" s="3">
        <v>2</v>
      </c>
      <c r="AL70" s="3">
        <v>1</v>
      </c>
      <c r="AM70" s="3">
        <v>1</v>
      </c>
      <c r="AN70" s="3">
        <v>0</v>
      </c>
      <c r="AO70" s="3">
        <v>0</v>
      </c>
      <c r="AP70" s="3">
        <v>1</v>
      </c>
      <c r="AQ70" s="3">
        <v>0</v>
      </c>
      <c r="AR70" s="3">
        <v>1</v>
      </c>
      <c r="AS70" s="3">
        <v>0</v>
      </c>
      <c r="AT70" s="3">
        <v>1</v>
      </c>
      <c r="AU70" s="3">
        <v>0</v>
      </c>
      <c r="AV70" s="3">
        <v>0</v>
      </c>
      <c r="AW70" s="10">
        <v>2</v>
      </c>
    </row>
    <row r="71" spans="1:49" x14ac:dyDescent="0.35">
      <c r="A71" s="27" t="s">
        <v>338</v>
      </c>
      <c r="B71" s="3" t="s">
        <v>162</v>
      </c>
      <c r="C71" s="145">
        <f t="shared" si="6"/>
        <v>5294.391304347826</v>
      </c>
      <c r="D71" s="145">
        <v>5583</v>
      </c>
      <c r="E71" s="145">
        <v>5399</v>
      </c>
      <c r="F71" s="145">
        <v>5861</v>
      </c>
      <c r="G71" s="145">
        <v>5504</v>
      </c>
      <c r="H71" s="145">
        <v>5748</v>
      </c>
      <c r="I71" s="145">
        <v>4740</v>
      </c>
      <c r="J71" s="145">
        <v>4680</v>
      </c>
      <c r="K71" s="145">
        <v>5485</v>
      </c>
      <c r="L71" s="145">
        <v>5171</v>
      </c>
      <c r="M71" s="145">
        <v>5376</v>
      </c>
      <c r="N71" s="145">
        <v>5485</v>
      </c>
      <c r="O71" s="145">
        <v>5083</v>
      </c>
      <c r="P71" s="145">
        <v>5990</v>
      </c>
      <c r="Q71" s="145">
        <v>6407</v>
      </c>
      <c r="R71" s="145">
        <v>6862</v>
      </c>
      <c r="S71" s="145">
        <v>5595</v>
      </c>
      <c r="T71" s="145">
        <v>9457</v>
      </c>
      <c r="U71" s="145">
        <v>5490</v>
      </c>
      <c r="V71" s="145">
        <v>4332</v>
      </c>
      <c r="W71" s="145">
        <v>5339</v>
      </c>
      <c r="X71" s="145">
        <v>3939</v>
      </c>
      <c r="Y71" s="145">
        <v>2785</v>
      </c>
      <c r="Z71" s="145">
        <v>2631</v>
      </c>
      <c r="AA71" s="145">
        <v>3080</v>
      </c>
      <c r="AB71" s="145">
        <v>2591</v>
      </c>
      <c r="AC71" s="145">
        <v>2057</v>
      </c>
      <c r="AD71" s="145">
        <v>2510</v>
      </c>
      <c r="AE71" s="145">
        <v>3524</v>
      </c>
      <c r="AF71" s="145">
        <v>3872</v>
      </c>
      <c r="AG71" s="145">
        <v>3962</v>
      </c>
      <c r="AH71" s="145">
        <v>4255</v>
      </c>
      <c r="AI71" s="145">
        <v>3767</v>
      </c>
      <c r="AJ71" s="145">
        <v>3569</v>
      </c>
      <c r="AK71" s="145">
        <v>3645</v>
      </c>
      <c r="AL71" s="145">
        <v>3178</v>
      </c>
      <c r="AM71" s="145">
        <v>4876</v>
      </c>
      <c r="AN71" s="145">
        <v>8722</v>
      </c>
      <c r="AO71" s="145">
        <v>6898</v>
      </c>
      <c r="AP71" s="145">
        <v>5344</v>
      </c>
      <c r="AQ71" s="145">
        <v>6502</v>
      </c>
      <c r="AR71" s="145">
        <v>6896</v>
      </c>
      <c r="AS71" s="145">
        <v>6754</v>
      </c>
      <c r="AT71" s="145">
        <v>5092</v>
      </c>
      <c r="AU71" s="145">
        <v>6014</v>
      </c>
      <c r="AV71" s="145">
        <v>11755</v>
      </c>
      <c r="AW71" s="195">
        <v>11737</v>
      </c>
    </row>
    <row r="72" spans="1:49" x14ac:dyDescent="0.35">
      <c r="A72" s="27" t="s">
        <v>338</v>
      </c>
      <c r="B72" s="3" t="s">
        <v>166</v>
      </c>
      <c r="C72" s="145">
        <f t="shared" si="6"/>
        <v>56.108695652173914</v>
      </c>
      <c r="D72" s="145">
        <v>61</v>
      </c>
      <c r="E72" s="145">
        <v>67</v>
      </c>
      <c r="F72" s="145">
        <v>66</v>
      </c>
      <c r="G72" s="145">
        <v>65</v>
      </c>
      <c r="H72" s="145">
        <v>57</v>
      </c>
      <c r="I72" s="145">
        <v>51</v>
      </c>
      <c r="J72" s="145">
        <v>52</v>
      </c>
      <c r="K72" s="145">
        <v>58</v>
      </c>
      <c r="L72" s="145">
        <v>50</v>
      </c>
      <c r="M72" s="145">
        <v>54</v>
      </c>
      <c r="N72" s="145">
        <v>52</v>
      </c>
      <c r="O72" s="145">
        <v>60</v>
      </c>
      <c r="P72" s="145">
        <v>72</v>
      </c>
      <c r="Q72" s="145">
        <v>68</v>
      </c>
      <c r="R72" s="145">
        <v>77</v>
      </c>
      <c r="S72" s="145">
        <v>65</v>
      </c>
      <c r="T72" s="145">
        <v>81</v>
      </c>
      <c r="U72" s="145">
        <v>58</v>
      </c>
      <c r="V72" s="145">
        <v>59</v>
      </c>
      <c r="W72" s="145">
        <v>64</v>
      </c>
      <c r="X72" s="145">
        <v>49</v>
      </c>
      <c r="Y72" s="145">
        <v>34</v>
      </c>
      <c r="Z72" s="145">
        <v>29</v>
      </c>
      <c r="AA72" s="145">
        <v>38</v>
      </c>
      <c r="AB72" s="145">
        <v>38</v>
      </c>
      <c r="AC72" s="145">
        <v>27</v>
      </c>
      <c r="AD72" s="145">
        <v>38</v>
      </c>
      <c r="AE72" s="145">
        <v>45</v>
      </c>
      <c r="AF72" s="145">
        <v>54</v>
      </c>
      <c r="AG72" s="145">
        <v>42</v>
      </c>
      <c r="AH72" s="145">
        <v>43</v>
      </c>
      <c r="AI72" s="145">
        <v>37</v>
      </c>
      <c r="AJ72" s="145">
        <v>31</v>
      </c>
      <c r="AK72" s="145">
        <v>36</v>
      </c>
      <c r="AL72" s="145">
        <v>30</v>
      </c>
      <c r="AM72" s="145">
        <v>36</v>
      </c>
      <c r="AN72" s="145">
        <v>50</v>
      </c>
      <c r="AO72" s="145">
        <v>40</v>
      </c>
      <c r="AP72" s="145">
        <v>43</v>
      </c>
      <c r="AQ72" s="145">
        <v>94</v>
      </c>
      <c r="AR72" s="145">
        <v>92</v>
      </c>
      <c r="AS72" s="145">
        <v>84</v>
      </c>
      <c r="AT72" s="145">
        <v>61</v>
      </c>
      <c r="AU72" s="145">
        <v>63</v>
      </c>
      <c r="AV72" s="145">
        <v>104</v>
      </c>
      <c r="AW72" s="195">
        <v>106</v>
      </c>
    </row>
    <row r="73" spans="1:49" x14ac:dyDescent="0.35">
      <c r="A73" s="27" t="s">
        <v>338</v>
      </c>
      <c r="B73" s="3" t="s">
        <v>133</v>
      </c>
      <c r="C73" s="4">
        <f t="shared" si="6"/>
        <v>0</v>
      </c>
      <c r="D73" s="3">
        <v>0</v>
      </c>
      <c r="E73" s="3">
        <v>0</v>
      </c>
      <c r="F73" s="3">
        <v>0</v>
      </c>
      <c r="G73" s="3">
        <v>0</v>
      </c>
      <c r="H73" s="3">
        <v>0</v>
      </c>
      <c r="I73" s="3">
        <v>0</v>
      </c>
      <c r="J73" s="3">
        <v>0</v>
      </c>
      <c r="K73" s="3">
        <v>0</v>
      </c>
      <c r="L73" s="3">
        <v>0</v>
      </c>
      <c r="M73" s="3">
        <v>0</v>
      </c>
      <c r="N73" s="3">
        <v>0</v>
      </c>
      <c r="O73" s="3">
        <v>0</v>
      </c>
      <c r="P73" s="3">
        <v>0</v>
      </c>
      <c r="Q73" s="3">
        <v>0</v>
      </c>
      <c r="R73" s="3">
        <v>0</v>
      </c>
      <c r="S73" s="3">
        <v>0</v>
      </c>
      <c r="T73" s="3">
        <v>0</v>
      </c>
      <c r="U73" s="3">
        <v>0</v>
      </c>
      <c r="V73" s="3">
        <v>0</v>
      </c>
      <c r="W73" s="3">
        <v>0</v>
      </c>
      <c r="X73" s="3">
        <v>0</v>
      </c>
      <c r="Y73" s="3">
        <v>0</v>
      </c>
      <c r="Z73" s="3">
        <v>0</v>
      </c>
      <c r="AA73" s="3">
        <v>0</v>
      </c>
      <c r="AB73" s="3">
        <v>0</v>
      </c>
      <c r="AC73" s="3">
        <v>0</v>
      </c>
      <c r="AD73" s="3">
        <v>0</v>
      </c>
      <c r="AE73" s="3">
        <v>0</v>
      </c>
      <c r="AF73" s="3">
        <v>0</v>
      </c>
      <c r="AG73" s="3">
        <v>0</v>
      </c>
      <c r="AH73" s="3">
        <v>0</v>
      </c>
      <c r="AI73" s="3">
        <v>0</v>
      </c>
      <c r="AJ73" s="3">
        <v>0</v>
      </c>
      <c r="AK73" s="3">
        <v>0</v>
      </c>
      <c r="AL73" s="3">
        <v>0</v>
      </c>
      <c r="AM73" s="3">
        <v>0</v>
      </c>
      <c r="AN73" s="3">
        <v>0</v>
      </c>
      <c r="AO73" s="3">
        <v>0</v>
      </c>
      <c r="AP73" s="3">
        <v>0</v>
      </c>
      <c r="AQ73" s="3">
        <v>0</v>
      </c>
      <c r="AR73" s="3">
        <v>0</v>
      </c>
      <c r="AS73" s="3">
        <v>0</v>
      </c>
      <c r="AT73" s="3">
        <v>0</v>
      </c>
      <c r="AU73" s="3">
        <v>0</v>
      </c>
      <c r="AV73" s="3">
        <v>0</v>
      </c>
      <c r="AW73" s="10">
        <v>0</v>
      </c>
    </row>
    <row r="74" spans="1:49" x14ac:dyDescent="0.35">
      <c r="A74" s="27" t="s">
        <v>338</v>
      </c>
      <c r="B74" s="3" t="s">
        <v>167</v>
      </c>
      <c r="C74" s="4">
        <f t="shared" si="6"/>
        <v>0</v>
      </c>
      <c r="D74" s="4">
        <v>0</v>
      </c>
      <c r="E74" s="4">
        <v>0</v>
      </c>
      <c r="F74" s="4">
        <v>0</v>
      </c>
      <c r="G74" s="4">
        <v>0</v>
      </c>
      <c r="H74" s="4">
        <v>0</v>
      </c>
      <c r="I74" s="4">
        <v>0</v>
      </c>
      <c r="J74" s="4">
        <v>0</v>
      </c>
      <c r="K74" s="4">
        <v>0</v>
      </c>
      <c r="L74" s="4">
        <v>0</v>
      </c>
      <c r="M74" s="4">
        <v>0</v>
      </c>
      <c r="N74" s="4">
        <v>0</v>
      </c>
      <c r="O74" s="4">
        <v>0</v>
      </c>
      <c r="P74" s="4">
        <v>0</v>
      </c>
      <c r="Q74" s="4">
        <v>0</v>
      </c>
      <c r="R74" s="4">
        <v>0</v>
      </c>
      <c r="S74" s="4">
        <v>0</v>
      </c>
      <c r="T74" s="4">
        <v>0</v>
      </c>
      <c r="U74" s="4">
        <v>0</v>
      </c>
      <c r="V74" s="4">
        <v>0</v>
      </c>
      <c r="W74" s="4">
        <v>0</v>
      </c>
      <c r="X74" s="4">
        <v>0</v>
      </c>
      <c r="Y74" s="4">
        <v>0</v>
      </c>
      <c r="Z74" s="4">
        <v>0</v>
      </c>
      <c r="AA74" s="4">
        <v>0</v>
      </c>
      <c r="AB74" s="4">
        <v>0</v>
      </c>
      <c r="AC74" s="4">
        <v>0</v>
      </c>
      <c r="AD74" s="4">
        <v>0</v>
      </c>
      <c r="AE74" s="4">
        <v>0</v>
      </c>
      <c r="AF74" s="4">
        <v>0</v>
      </c>
      <c r="AG74" s="4">
        <v>0</v>
      </c>
      <c r="AH74" s="4">
        <v>0</v>
      </c>
      <c r="AI74" s="4">
        <v>0</v>
      </c>
      <c r="AJ74" s="4">
        <v>0</v>
      </c>
      <c r="AK74" s="4">
        <v>0</v>
      </c>
      <c r="AL74" s="4">
        <v>0</v>
      </c>
      <c r="AM74" s="4">
        <v>0</v>
      </c>
      <c r="AN74" s="4">
        <v>0</v>
      </c>
      <c r="AO74" s="4">
        <v>0</v>
      </c>
      <c r="AP74" s="4">
        <v>0</v>
      </c>
      <c r="AQ74" s="4">
        <v>0</v>
      </c>
      <c r="AR74" s="4">
        <v>0</v>
      </c>
      <c r="AS74" s="4">
        <v>0</v>
      </c>
      <c r="AT74" s="4">
        <v>0</v>
      </c>
      <c r="AU74" s="4">
        <v>0</v>
      </c>
      <c r="AV74" s="4">
        <v>0</v>
      </c>
      <c r="AW74" s="16">
        <v>0</v>
      </c>
    </row>
    <row r="75" spans="1:49" x14ac:dyDescent="0.35">
      <c r="A75" s="27" t="s">
        <v>338</v>
      </c>
      <c r="B75" s="3" t="s">
        <v>132</v>
      </c>
      <c r="C75" s="4">
        <f t="shared" si="6"/>
        <v>95.391304347826093</v>
      </c>
      <c r="D75" s="3">
        <v>92</v>
      </c>
      <c r="E75" s="3">
        <v>81</v>
      </c>
      <c r="F75" s="3">
        <v>89</v>
      </c>
      <c r="G75" s="3">
        <v>85</v>
      </c>
      <c r="H75" s="3">
        <v>100</v>
      </c>
      <c r="I75" s="3">
        <v>93</v>
      </c>
      <c r="J75" s="3">
        <v>90</v>
      </c>
      <c r="K75" s="3">
        <v>95</v>
      </c>
      <c r="L75" s="3">
        <v>104</v>
      </c>
      <c r="M75" s="3">
        <v>100</v>
      </c>
      <c r="N75" s="3">
        <v>105</v>
      </c>
      <c r="O75" s="3">
        <v>85</v>
      </c>
      <c r="P75" s="3">
        <v>83</v>
      </c>
      <c r="Q75" s="3">
        <v>94</v>
      </c>
      <c r="R75" s="3">
        <v>89</v>
      </c>
      <c r="S75" s="3">
        <v>86</v>
      </c>
      <c r="T75" s="3">
        <v>117</v>
      </c>
      <c r="U75" s="3">
        <v>95</v>
      </c>
      <c r="V75" s="3">
        <v>73</v>
      </c>
      <c r="W75" s="3">
        <v>84</v>
      </c>
      <c r="X75" s="3">
        <v>81</v>
      </c>
      <c r="Y75" s="3">
        <v>81</v>
      </c>
      <c r="Z75" s="3">
        <v>92</v>
      </c>
      <c r="AA75" s="3">
        <v>82</v>
      </c>
      <c r="AB75" s="3">
        <v>69</v>
      </c>
      <c r="AC75" s="3">
        <v>75</v>
      </c>
      <c r="AD75" s="3">
        <v>66</v>
      </c>
      <c r="AE75" s="3">
        <v>78</v>
      </c>
      <c r="AF75" s="3">
        <v>72</v>
      </c>
      <c r="AG75" s="3">
        <v>95</v>
      </c>
      <c r="AH75" s="3">
        <v>99</v>
      </c>
      <c r="AI75" s="3">
        <v>101</v>
      </c>
      <c r="AJ75" s="3">
        <v>116</v>
      </c>
      <c r="AK75" s="3">
        <v>101</v>
      </c>
      <c r="AL75" s="3">
        <v>107</v>
      </c>
      <c r="AM75" s="3">
        <v>134</v>
      </c>
      <c r="AN75" s="3">
        <v>175</v>
      </c>
      <c r="AO75" s="3">
        <v>172</v>
      </c>
      <c r="AP75" s="3">
        <v>125</v>
      </c>
      <c r="AQ75" s="3">
        <v>69</v>
      </c>
      <c r="AR75" s="3">
        <v>75</v>
      </c>
      <c r="AS75" s="3">
        <v>80</v>
      </c>
      <c r="AT75" s="3">
        <v>84</v>
      </c>
      <c r="AU75" s="3">
        <v>95</v>
      </c>
      <c r="AV75" s="3">
        <v>113</v>
      </c>
      <c r="AW75" s="10">
        <v>111</v>
      </c>
    </row>
    <row r="76" spans="1:49" s="42" customFormat="1" x14ac:dyDescent="0.35">
      <c r="A76" s="54" t="s">
        <v>339</v>
      </c>
      <c r="B76" s="21" t="s">
        <v>162</v>
      </c>
      <c r="C76" s="145">
        <f t="shared" si="6"/>
        <v>708674.97826086951</v>
      </c>
      <c r="D76" s="145">
        <v>651241</v>
      </c>
      <c r="E76" s="145">
        <v>614772</v>
      </c>
      <c r="F76" s="145">
        <v>681604</v>
      </c>
      <c r="G76" s="145">
        <v>624807</v>
      </c>
      <c r="H76" s="145">
        <v>728803</v>
      </c>
      <c r="I76" s="145">
        <v>714505</v>
      </c>
      <c r="J76" s="145">
        <v>654329</v>
      </c>
      <c r="K76" s="145">
        <v>756364</v>
      </c>
      <c r="L76" s="145">
        <v>702271</v>
      </c>
      <c r="M76" s="145">
        <v>748971</v>
      </c>
      <c r="N76" s="145">
        <v>716280</v>
      </c>
      <c r="O76" s="145">
        <v>696243</v>
      </c>
      <c r="P76" s="145">
        <v>787035</v>
      </c>
      <c r="Q76" s="145">
        <v>707979</v>
      </c>
      <c r="R76" s="145">
        <v>661175</v>
      </c>
      <c r="S76" s="145">
        <v>705815</v>
      </c>
      <c r="T76" s="145">
        <v>777803</v>
      </c>
      <c r="U76" s="145">
        <v>709838</v>
      </c>
      <c r="V76" s="145">
        <v>627488</v>
      </c>
      <c r="W76" s="145">
        <v>702184</v>
      </c>
      <c r="X76" s="145">
        <v>598890</v>
      </c>
      <c r="Y76" s="145">
        <v>709762</v>
      </c>
      <c r="Z76" s="145">
        <v>627766</v>
      </c>
      <c r="AA76" s="145">
        <v>624424</v>
      </c>
      <c r="AB76" s="145">
        <v>633909</v>
      </c>
      <c r="AC76" s="145">
        <v>621810</v>
      </c>
      <c r="AD76" s="145">
        <v>704068</v>
      </c>
      <c r="AE76" s="145">
        <v>718195</v>
      </c>
      <c r="AF76" s="145">
        <v>745929</v>
      </c>
      <c r="AG76" s="145">
        <v>673269</v>
      </c>
      <c r="AH76" s="145">
        <v>733095</v>
      </c>
      <c r="AI76" s="145">
        <v>746645</v>
      </c>
      <c r="AJ76" s="145">
        <v>757433</v>
      </c>
      <c r="AK76" s="145">
        <v>822671</v>
      </c>
      <c r="AL76" s="145">
        <v>753373</v>
      </c>
      <c r="AM76" s="145">
        <v>803409</v>
      </c>
      <c r="AN76" s="145">
        <v>944837</v>
      </c>
      <c r="AO76" s="145">
        <v>890858</v>
      </c>
      <c r="AP76" s="145">
        <v>808801</v>
      </c>
      <c r="AQ76" s="145">
        <v>577216</v>
      </c>
      <c r="AR76" s="145">
        <v>562559</v>
      </c>
      <c r="AS76" s="145">
        <v>548169</v>
      </c>
      <c r="AT76" s="145">
        <v>645566</v>
      </c>
      <c r="AU76" s="145">
        <v>711015</v>
      </c>
      <c r="AV76" s="145">
        <v>792688</v>
      </c>
      <c r="AW76" s="195">
        <v>873185</v>
      </c>
    </row>
    <row r="77" spans="1:49" x14ac:dyDescent="0.35">
      <c r="A77" s="27" t="s">
        <v>339</v>
      </c>
      <c r="B77" s="3" t="s">
        <v>166</v>
      </c>
      <c r="C77" s="145">
        <f t="shared" si="6"/>
        <v>481.5</v>
      </c>
      <c r="D77" s="145">
        <v>346</v>
      </c>
      <c r="E77" s="145">
        <v>345</v>
      </c>
      <c r="F77" s="145">
        <v>382</v>
      </c>
      <c r="G77" s="145">
        <v>365</v>
      </c>
      <c r="H77" s="145">
        <v>403</v>
      </c>
      <c r="I77" s="145">
        <v>401</v>
      </c>
      <c r="J77" s="145">
        <v>386</v>
      </c>
      <c r="K77" s="145">
        <v>428</v>
      </c>
      <c r="L77" s="145">
        <v>396</v>
      </c>
      <c r="M77" s="145">
        <v>410</v>
      </c>
      <c r="N77" s="145">
        <v>390</v>
      </c>
      <c r="O77" s="145">
        <v>377</v>
      </c>
      <c r="P77" s="145">
        <v>398</v>
      </c>
      <c r="Q77" s="145">
        <v>380</v>
      </c>
      <c r="R77" s="145">
        <v>394</v>
      </c>
      <c r="S77" s="145">
        <v>410</v>
      </c>
      <c r="T77" s="145">
        <v>454</v>
      </c>
      <c r="U77" s="145">
        <v>424</v>
      </c>
      <c r="V77" s="145">
        <v>392</v>
      </c>
      <c r="W77" s="145">
        <v>437</v>
      </c>
      <c r="X77" s="145">
        <v>395</v>
      </c>
      <c r="Y77" s="145">
        <v>433</v>
      </c>
      <c r="Z77" s="145">
        <v>387</v>
      </c>
      <c r="AA77" s="145">
        <v>387</v>
      </c>
      <c r="AB77" s="145">
        <v>371</v>
      </c>
      <c r="AC77" s="145">
        <v>373</v>
      </c>
      <c r="AD77" s="145">
        <v>422</v>
      </c>
      <c r="AE77" s="145">
        <v>441</v>
      </c>
      <c r="AF77" s="145">
        <v>438</v>
      </c>
      <c r="AG77" s="145">
        <v>431</v>
      </c>
      <c r="AH77" s="145">
        <v>462</v>
      </c>
      <c r="AI77" s="145">
        <v>479</v>
      </c>
      <c r="AJ77" s="145">
        <v>481</v>
      </c>
      <c r="AK77" s="145">
        <v>578</v>
      </c>
      <c r="AL77" s="145">
        <v>525</v>
      </c>
      <c r="AM77" s="145">
        <v>540</v>
      </c>
      <c r="AN77" s="145">
        <v>563</v>
      </c>
      <c r="AO77" s="145">
        <v>571</v>
      </c>
      <c r="AP77" s="145">
        <v>604</v>
      </c>
      <c r="AQ77" s="145">
        <v>972</v>
      </c>
      <c r="AR77" s="145">
        <v>826</v>
      </c>
      <c r="AS77" s="145">
        <v>659</v>
      </c>
      <c r="AT77" s="145">
        <v>704</v>
      </c>
      <c r="AU77" s="145">
        <v>693</v>
      </c>
      <c r="AV77" s="145">
        <v>717</v>
      </c>
      <c r="AW77" s="195">
        <v>779</v>
      </c>
    </row>
    <row r="78" spans="1:49" x14ac:dyDescent="0.35">
      <c r="A78" s="27" t="s">
        <v>339</v>
      </c>
      <c r="B78" s="3" t="s">
        <v>133</v>
      </c>
      <c r="C78" s="4">
        <f t="shared" si="6"/>
        <v>11674.173913043478</v>
      </c>
      <c r="D78" s="4">
        <v>13363</v>
      </c>
      <c r="E78" s="4">
        <v>12475</v>
      </c>
      <c r="F78" s="4">
        <v>13747</v>
      </c>
      <c r="G78" s="4">
        <v>12895</v>
      </c>
      <c r="H78" s="4">
        <v>14249</v>
      </c>
      <c r="I78" s="4">
        <v>14048</v>
      </c>
      <c r="J78" s="4">
        <v>12428</v>
      </c>
      <c r="K78" s="4">
        <v>14248</v>
      </c>
      <c r="L78" s="4">
        <v>13125</v>
      </c>
      <c r="M78" s="4">
        <v>14451</v>
      </c>
      <c r="N78" s="4">
        <v>13766</v>
      </c>
      <c r="O78" s="4">
        <v>13321</v>
      </c>
      <c r="P78" s="4">
        <v>14632</v>
      </c>
      <c r="Q78" s="4">
        <v>13089</v>
      </c>
      <c r="R78" s="4">
        <v>11995</v>
      </c>
      <c r="S78" s="4">
        <v>12938</v>
      </c>
      <c r="T78" s="4">
        <v>13627</v>
      </c>
      <c r="U78" s="4">
        <v>12467</v>
      </c>
      <c r="V78" s="4">
        <v>11083</v>
      </c>
      <c r="W78" s="4">
        <v>12256</v>
      </c>
      <c r="X78" s="4">
        <v>10758</v>
      </c>
      <c r="Y78" s="4">
        <v>12772</v>
      </c>
      <c r="Z78" s="4">
        <v>11533</v>
      </c>
      <c r="AA78" s="4">
        <v>11551</v>
      </c>
      <c r="AB78" s="4">
        <v>12169</v>
      </c>
      <c r="AC78" s="4">
        <v>11536</v>
      </c>
      <c r="AD78" s="4">
        <v>12529</v>
      </c>
      <c r="AE78" s="4">
        <v>12768</v>
      </c>
      <c r="AF78" s="4">
        <v>13026</v>
      </c>
      <c r="AG78" s="4">
        <v>11643</v>
      </c>
      <c r="AH78" s="4">
        <v>12274</v>
      </c>
      <c r="AI78" s="4">
        <v>12215</v>
      </c>
      <c r="AJ78" s="4">
        <v>11722</v>
      </c>
      <c r="AK78" s="4">
        <v>12105</v>
      </c>
      <c r="AL78" s="4">
        <v>10688</v>
      </c>
      <c r="AM78" s="4">
        <v>10876</v>
      </c>
      <c r="AN78" s="4">
        <v>12905</v>
      </c>
      <c r="AO78" s="4">
        <v>11901</v>
      </c>
      <c r="AP78" s="4">
        <v>9775</v>
      </c>
      <c r="AQ78" s="4">
        <v>5097</v>
      </c>
      <c r="AR78" s="4">
        <v>5174</v>
      </c>
      <c r="AS78" s="4">
        <v>5806</v>
      </c>
      <c r="AT78" s="4">
        <v>6917</v>
      </c>
      <c r="AU78" s="4">
        <v>7635</v>
      </c>
      <c r="AV78" s="4">
        <v>8386</v>
      </c>
      <c r="AW78" s="16">
        <v>9048</v>
      </c>
    </row>
    <row r="79" spans="1:49" x14ac:dyDescent="0.35">
      <c r="A79" s="27" t="s">
        <v>339</v>
      </c>
      <c r="B79" s="3" t="s">
        <v>167</v>
      </c>
      <c r="C79" s="4">
        <f t="shared" si="6"/>
        <v>246876.20156432668</v>
      </c>
      <c r="D79" s="4">
        <v>214137</v>
      </c>
      <c r="E79" s="4">
        <v>203837</v>
      </c>
      <c r="F79" s="4">
        <v>226398</v>
      </c>
      <c r="G79" s="4">
        <v>203819</v>
      </c>
      <c r="H79" s="4">
        <v>244044.4198274778</v>
      </c>
      <c r="I79" s="4">
        <v>237829.13206470368</v>
      </c>
      <c r="J79" s="4">
        <v>222979.20370859306</v>
      </c>
      <c r="K79" s="4">
        <v>255427.68139840581</v>
      </c>
      <c r="L79" s="4">
        <v>236566.03287098184</v>
      </c>
      <c r="M79" s="4">
        <v>249142.16494623979</v>
      </c>
      <c r="N79" s="4">
        <v>239325.38832718349</v>
      </c>
      <c r="O79" s="4">
        <v>234081.64199104946</v>
      </c>
      <c r="P79" s="4">
        <v>263363.15442160604</v>
      </c>
      <c r="Q79" s="4">
        <v>236873.45413387488</v>
      </c>
      <c r="R79" s="4">
        <v>221281.33687269752</v>
      </c>
      <c r="S79" s="4">
        <v>235365.09653974976</v>
      </c>
      <c r="T79" s="4">
        <v>261981.97255147703</v>
      </c>
      <c r="U79" s="4">
        <v>240085.59719395908</v>
      </c>
      <c r="V79" s="4">
        <v>213533</v>
      </c>
      <c r="W79" s="4">
        <v>238344.03560077658</v>
      </c>
      <c r="X79" s="4">
        <v>202428.56110341102</v>
      </c>
      <c r="Y79" s="4">
        <v>237752.91863649077</v>
      </c>
      <c r="Z79" s="4">
        <v>209292.31241932535</v>
      </c>
      <c r="AA79" s="4">
        <v>207722.24462864519</v>
      </c>
      <c r="AB79" s="4">
        <v>205787.1903944051</v>
      </c>
      <c r="AC79" s="4">
        <v>203819.75385847047</v>
      </c>
      <c r="AD79" s="4">
        <v>234469.5486010763</v>
      </c>
      <c r="AE79" s="4">
        <v>238843.04342964661</v>
      </c>
      <c r="AF79" s="4">
        <v>249251.00845790637</v>
      </c>
      <c r="AG79" s="4">
        <v>225441.75187184883</v>
      </c>
      <c r="AH79" s="4">
        <v>247242.65267460526</v>
      </c>
      <c r="AI79" s="4">
        <v>254209.06189471725</v>
      </c>
      <c r="AJ79" s="4">
        <v>261403.48679114415</v>
      </c>
      <c r="AK79" s="4">
        <v>288260.55184966419</v>
      </c>
      <c r="AL79" s="4">
        <v>265485.78915373224</v>
      </c>
      <c r="AM79" s="4">
        <v>286567.77881890041</v>
      </c>
      <c r="AN79" s="4">
        <v>335850.58196419716</v>
      </c>
      <c r="AO79" s="4">
        <v>318482.39211764385</v>
      </c>
      <c r="AP79" s="4">
        <v>293253.47403933195</v>
      </c>
      <c r="AQ79" s="4">
        <v>220860.67656300717</v>
      </c>
      <c r="AR79" s="4">
        <v>215736</v>
      </c>
      <c r="AS79" s="4">
        <v>225739</v>
      </c>
      <c r="AT79" s="4">
        <v>265055</v>
      </c>
      <c r="AU79" s="4">
        <v>293017.50847657968</v>
      </c>
      <c r="AV79" s="4">
        <v>328786.67176550283</v>
      </c>
      <c r="AW79" s="16">
        <v>363132</v>
      </c>
    </row>
    <row r="80" spans="1:49" ht="15" thickBot="1" x14ac:dyDescent="0.4">
      <c r="A80" s="7" t="s">
        <v>339</v>
      </c>
      <c r="B80" s="8" t="s">
        <v>132</v>
      </c>
      <c r="C80" s="22">
        <f t="shared" si="6"/>
        <v>1556.0217391304348</v>
      </c>
      <c r="D80" s="22">
        <v>1882</v>
      </c>
      <c r="E80" s="22">
        <v>1781</v>
      </c>
      <c r="F80" s="22">
        <v>1783</v>
      </c>
      <c r="G80" s="22">
        <v>1714</v>
      </c>
      <c r="H80" s="22">
        <v>1808</v>
      </c>
      <c r="I80" s="22">
        <v>1781</v>
      </c>
      <c r="J80" s="22">
        <v>1694</v>
      </c>
      <c r="K80" s="22">
        <v>1766</v>
      </c>
      <c r="L80" s="22">
        <v>1772</v>
      </c>
      <c r="M80" s="22">
        <v>1826</v>
      </c>
      <c r="N80" s="22">
        <v>1837</v>
      </c>
      <c r="O80" s="22">
        <v>1849</v>
      </c>
      <c r="P80" s="22">
        <v>1975</v>
      </c>
      <c r="Q80" s="22">
        <v>1864</v>
      </c>
      <c r="R80" s="22">
        <v>1677</v>
      </c>
      <c r="S80" s="22">
        <v>1721</v>
      </c>
      <c r="T80" s="22">
        <v>1713</v>
      </c>
      <c r="U80" s="22">
        <v>1675</v>
      </c>
      <c r="V80" s="22">
        <v>1600</v>
      </c>
      <c r="W80" s="22">
        <v>1608</v>
      </c>
      <c r="X80" s="22">
        <v>1515</v>
      </c>
      <c r="Y80" s="22">
        <v>1639</v>
      </c>
      <c r="Z80" s="22">
        <v>1621</v>
      </c>
      <c r="AA80" s="22">
        <v>1613</v>
      </c>
      <c r="AB80" s="22">
        <v>1710</v>
      </c>
      <c r="AC80" s="22">
        <v>1669</v>
      </c>
      <c r="AD80" s="22">
        <v>1669</v>
      </c>
      <c r="AE80" s="22">
        <v>1630</v>
      </c>
      <c r="AF80" s="22">
        <v>1703</v>
      </c>
      <c r="AG80" s="22">
        <v>1563</v>
      </c>
      <c r="AH80" s="22">
        <v>1586</v>
      </c>
      <c r="AI80" s="22">
        <v>1559</v>
      </c>
      <c r="AJ80" s="22">
        <v>1576</v>
      </c>
      <c r="AK80" s="22">
        <v>1423</v>
      </c>
      <c r="AL80" s="22">
        <v>1436</v>
      </c>
      <c r="AM80" s="22">
        <v>1487</v>
      </c>
      <c r="AN80" s="22">
        <v>1678</v>
      </c>
      <c r="AO80" s="22">
        <v>1559</v>
      </c>
      <c r="AP80" s="22">
        <v>1338</v>
      </c>
      <c r="AQ80" s="8">
        <v>594</v>
      </c>
      <c r="AR80" s="8">
        <v>681</v>
      </c>
      <c r="AS80" s="22">
        <v>832</v>
      </c>
      <c r="AT80" s="22">
        <v>917</v>
      </c>
      <c r="AU80" s="22">
        <v>1026</v>
      </c>
      <c r="AV80" s="22">
        <v>1106</v>
      </c>
      <c r="AW80" s="178">
        <v>1121</v>
      </c>
    </row>
    <row r="81" spans="1:49" s="2" customFormat="1" x14ac:dyDescent="0.3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row>
    <row r="82" spans="1:49" s="2" customFormat="1" x14ac:dyDescent="0.35">
      <c r="A82" s="51" t="s">
        <v>138</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row>
    <row r="84" spans="1:49" x14ac:dyDescent="0.35">
      <c r="A84" s="456" t="s">
        <v>171</v>
      </c>
      <c r="B84" s="456" t="s">
        <v>160</v>
      </c>
      <c r="C84" s="456" t="s">
        <v>153</v>
      </c>
      <c r="D84" s="14">
        <v>42736</v>
      </c>
      <c r="E84" s="14">
        <v>42767</v>
      </c>
      <c r="F84" s="14">
        <v>42795</v>
      </c>
      <c r="G84" s="14">
        <v>42826</v>
      </c>
      <c r="H84" s="14">
        <v>42856</v>
      </c>
      <c r="I84" s="14">
        <v>42887</v>
      </c>
      <c r="J84" s="14">
        <v>42917</v>
      </c>
      <c r="K84" s="14">
        <v>42948</v>
      </c>
      <c r="L84" s="14">
        <v>42979</v>
      </c>
      <c r="M84" s="14">
        <v>43009</v>
      </c>
      <c r="N84" s="14">
        <v>43040</v>
      </c>
      <c r="O84" s="14">
        <v>43070</v>
      </c>
      <c r="P84" s="14">
        <v>43101</v>
      </c>
      <c r="Q84" s="14">
        <v>43132</v>
      </c>
      <c r="R84" s="14">
        <v>43160</v>
      </c>
      <c r="S84" s="14">
        <v>43191</v>
      </c>
      <c r="T84" s="14">
        <v>43221</v>
      </c>
      <c r="U84" s="14">
        <v>43252</v>
      </c>
      <c r="V84" s="14">
        <v>43282</v>
      </c>
      <c r="W84" s="14">
        <v>43313</v>
      </c>
      <c r="X84" s="14">
        <v>43344</v>
      </c>
      <c r="Y84" s="14">
        <v>43374</v>
      </c>
      <c r="Z84" s="14">
        <v>43405</v>
      </c>
      <c r="AA84" s="14">
        <v>43435</v>
      </c>
      <c r="AB84" s="14">
        <v>43466</v>
      </c>
      <c r="AC84" s="14">
        <v>43497</v>
      </c>
      <c r="AD84" s="14">
        <v>43525</v>
      </c>
      <c r="AE84" s="14">
        <v>43556</v>
      </c>
      <c r="AF84" s="14">
        <v>43586</v>
      </c>
      <c r="AG84" s="14">
        <v>43617</v>
      </c>
      <c r="AH84" s="14">
        <v>43647</v>
      </c>
      <c r="AI84" s="14">
        <v>43678</v>
      </c>
      <c r="AJ84" s="14">
        <v>43709</v>
      </c>
      <c r="AK84" s="14">
        <v>43739</v>
      </c>
      <c r="AL84" s="14">
        <v>43770</v>
      </c>
      <c r="AM84" s="14">
        <v>43800</v>
      </c>
      <c r="AN84" s="14">
        <v>43831</v>
      </c>
      <c r="AO84" s="14">
        <v>43862</v>
      </c>
      <c r="AP84" s="14">
        <v>43891</v>
      </c>
      <c r="AQ84" s="14">
        <v>43922</v>
      </c>
      <c r="AR84" s="14">
        <v>43952</v>
      </c>
      <c r="AS84" s="14">
        <v>43983</v>
      </c>
      <c r="AT84" s="14">
        <v>44013</v>
      </c>
      <c r="AU84" s="14">
        <v>44044</v>
      </c>
      <c r="AV84" s="14">
        <v>44075</v>
      </c>
      <c r="AW84" s="15">
        <v>44105</v>
      </c>
    </row>
    <row r="85" spans="1:49" x14ac:dyDescent="0.35">
      <c r="A85" s="39" t="s">
        <v>356</v>
      </c>
      <c r="B85" s="3" t="s">
        <v>357</v>
      </c>
      <c r="C85" s="231">
        <f t="shared" ref="C85:C92" si="7">AVERAGE(D85:AW85)</f>
        <v>47.895434782608696</v>
      </c>
      <c r="D85" s="231">
        <v>0</v>
      </c>
      <c r="E85" s="231">
        <v>0</v>
      </c>
      <c r="F85" s="231">
        <v>0</v>
      </c>
      <c r="G85" s="231">
        <v>0</v>
      </c>
      <c r="H85" s="231">
        <v>0</v>
      </c>
      <c r="I85" s="231">
        <v>0</v>
      </c>
      <c r="J85" s="231">
        <v>0</v>
      </c>
      <c r="K85" s="231">
        <v>0</v>
      </c>
      <c r="L85" s="231">
        <v>0</v>
      </c>
      <c r="M85" s="231">
        <v>191.94</v>
      </c>
      <c r="N85" s="231">
        <v>54.14</v>
      </c>
      <c r="O85" s="231">
        <v>57.39</v>
      </c>
      <c r="P85" s="231">
        <v>71</v>
      </c>
      <c r="Q85" s="231">
        <v>0</v>
      </c>
      <c r="R85" s="231">
        <v>0</v>
      </c>
      <c r="S85" s="231">
        <v>119.68</v>
      </c>
      <c r="T85" s="231">
        <v>173.24</v>
      </c>
      <c r="U85" s="231">
        <v>137.58000000000001</v>
      </c>
      <c r="V85" s="231">
        <v>0</v>
      </c>
      <c r="W85" s="231">
        <v>271.58</v>
      </c>
      <c r="X85" s="231">
        <v>50.88</v>
      </c>
      <c r="Y85" s="231">
        <v>0</v>
      </c>
      <c r="Z85" s="231">
        <v>92.2</v>
      </c>
      <c r="AA85" s="231">
        <v>234.96</v>
      </c>
      <c r="AB85" s="231">
        <v>192.72</v>
      </c>
      <c r="AC85" s="231">
        <v>201.38</v>
      </c>
      <c r="AD85" s="231">
        <v>142.74</v>
      </c>
      <c r="AE85" s="231">
        <v>0</v>
      </c>
      <c r="AF85" s="231">
        <v>209.76</v>
      </c>
      <c r="AG85" s="231">
        <v>0</v>
      </c>
      <c r="AH85" s="231">
        <v>0</v>
      </c>
      <c r="AI85" s="231">
        <v>0</v>
      </c>
      <c r="AJ85" s="231">
        <v>0</v>
      </c>
      <c r="AK85" s="231">
        <v>0</v>
      </c>
      <c r="AL85" s="231">
        <v>0</v>
      </c>
      <c r="AM85" s="231">
        <v>0</v>
      </c>
      <c r="AN85" s="145">
        <v>2</v>
      </c>
      <c r="AO85" s="145">
        <v>0</v>
      </c>
      <c r="AP85" s="145">
        <v>0</v>
      </c>
      <c r="AQ85" s="145">
        <v>0</v>
      </c>
      <c r="AR85" s="145">
        <v>0</v>
      </c>
      <c r="AS85" s="145">
        <v>0</v>
      </c>
      <c r="AT85" s="145">
        <v>0</v>
      </c>
      <c r="AU85" s="145">
        <v>0</v>
      </c>
      <c r="AV85" s="145">
        <v>0</v>
      </c>
      <c r="AW85" s="145">
        <v>0</v>
      </c>
    </row>
    <row r="86" spans="1:49" x14ac:dyDescent="0.35">
      <c r="A86" s="39" t="s">
        <v>358</v>
      </c>
      <c r="B86" s="3" t="s">
        <v>357</v>
      </c>
      <c r="C86" s="231">
        <f t="shared" si="7"/>
        <v>1.9565217391304348</v>
      </c>
      <c r="D86" s="231">
        <v>0</v>
      </c>
      <c r="E86" s="231">
        <v>60</v>
      </c>
      <c r="F86" s="231">
        <v>15</v>
      </c>
      <c r="G86" s="231">
        <v>0</v>
      </c>
      <c r="H86" s="231">
        <v>0</v>
      </c>
      <c r="I86" s="231">
        <v>0</v>
      </c>
      <c r="J86" s="231">
        <v>0</v>
      </c>
      <c r="K86" s="231">
        <v>0</v>
      </c>
      <c r="L86" s="231">
        <v>0</v>
      </c>
      <c r="M86" s="231">
        <v>0</v>
      </c>
      <c r="N86" s="231">
        <v>0</v>
      </c>
      <c r="O86" s="231">
        <v>15</v>
      </c>
      <c r="P86" s="231">
        <v>0</v>
      </c>
      <c r="Q86" s="231">
        <v>0</v>
      </c>
      <c r="R86" s="231">
        <v>0</v>
      </c>
      <c r="S86" s="231">
        <v>0</v>
      </c>
      <c r="T86" s="231">
        <v>0</v>
      </c>
      <c r="U86" s="231">
        <v>0</v>
      </c>
      <c r="V86" s="231">
        <v>0</v>
      </c>
      <c r="W86" s="231">
        <v>0</v>
      </c>
      <c r="X86" s="231">
        <v>0</v>
      </c>
      <c r="Y86" s="231">
        <v>0</v>
      </c>
      <c r="Z86" s="231">
        <v>0</v>
      </c>
      <c r="AA86" s="231">
        <v>0</v>
      </c>
      <c r="AB86" s="231">
        <v>0</v>
      </c>
      <c r="AC86" s="231">
        <v>0</v>
      </c>
      <c r="AD86" s="231">
        <v>0</v>
      </c>
      <c r="AE86" s="231">
        <v>0</v>
      </c>
      <c r="AF86" s="231">
        <v>0</v>
      </c>
      <c r="AG86" s="231">
        <v>0</v>
      </c>
      <c r="AH86" s="231">
        <v>0</v>
      </c>
      <c r="AI86" s="231">
        <v>0</v>
      </c>
      <c r="AJ86" s="231">
        <v>0</v>
      </c>
      <c r="AK86" s="231">
        <v>0</v>
      </c>
      <c r="AL86" s="231">
        <v>0</v>
      </c>
      <c r="AM86" s="231">
        <v>0</v>
      </c>
      <c r="AN86" s="231">
        <v>0</v>
      </c>
      <c r="AO86" s="231">
        <v>0</v>
      </c>
      <c r="AP86" s="231">
        <v>0</v>
      </c>
      <c r="AQ86" s="231">
        <v>0</v>
      </c>
      <c r="AR86" s="231">
        <v>0</v>
      </c>
      <c r="AS86" s="231">
        <v>0</v>
      </c>
      <c r="AT86" s="231">
        <v>0</v>
      </c>
      <c r="AU86" s="231">
        <v>0</v>
      </c>
      <c r="AV86" s="231">
        <v>0</v>
      </c>
      <c r="AW86" s="231">
        <v>0</v>
      </c>
    </row>
    <row r="87" spans="1:49" x14ac:dyDescent="0.35">
      <c r="A87" s="39" t="s">
        <v>359</v>
      </c>
      <c r="B87" s="3" t="s">
        <v>357</v>
      </c>
      <c r="C87" s="231">
        <f t="shared" si="7"/>
        <v>1.9389130434782609</v>
      </c>
      <c r="D87" s="231">
        <v>0</v>
      </c>
      <c r="E87" s="231">
        <v>47.68</v>
      </c>
      <c r="F87" s="231">
        <v>18.96</v>
      </c>
      <c r="G87" s="231">
        <v>0</v>
      </c>
      <c r="H87" s="231">
        <v>0</v>
      </c>
      <c r="I87" s="231">
        <v>0</v>
      </c>
      <c r="J87" s="231">
        <v>0</v>
      </c>
      <c r="K87" s="231">
        <v>0</v>
      </c>
      <c r="L87" s="231">
        <v>0</v>
      </c>
      <c r="M87" s="231">
        <v>22.55</v>
      </c>
      <c r="N87" s="231">
        <v>0</v>
      </c>
      <c r="O87" s="231">
        <v>0</v>
      </c>
      <c r="P87" s="231">
        <v>0</v>
      </c>
      <c r="Q87" s="231">
        <v>0</v>
      </c>
      <c r="R87" s="231">
        <v>0</v>
      </c>
      <c r="S87" s="231">
        <v>0</v>
      </c>
      <c r="T87" s="231">
        <v>0</v>
      </c>
      <c r="U87" s="231">
        <v>0</v>
      </c>
      <c r="V87" s="231">
        <v>0</v>
      </c>
      <c r="W87" s="231">
        <v>0</v>
      </c>
      <c r="X87" s="231">
        <v>0</v>
      </c>
      <c r="Y87" s="231">
        <v>0</v>
      </c>
      <c r="Z87" s="231">
        <v>0</v>
      </c>
      <c r="AA87" s="231">
        <v>0</v>
      </c>
      <c r="AB87" s="231">
        <v>0</v>
      </c>
      <c r="AC87" s="231">
        <v>0</v>
      </c>
      <c r="AD87" s="231">
        <v>0</v>
      </c>
      <c r="AE87" s="231">
        <v>0</v>
      </c>
      <c r="AF87" s="231">
        <v>0</v>
      </c>
      <c r="AG87" s="231">
        <v>0</v>
      </c>
      <c r="AH87" s="231">
        <v>0</v>
      </c>
      <c r="AI87" s="231">
        <v>0</v>
      </c>
      <c r="AJ87" s="231">
        <v>0</v>
      </c>
      <c r="AK87" s="231">
        <v>0</v>
      </c>
      <c r="AL87" s="231">
        <v>0</v>
      </c>
      <c r="AM87" s="231">
        <v>0</v>
      </c>
      <c r="AN87" s="231">
        <v>0</v>
      </c>
      <c r="AO87" s="231">
        <v>0</v>
      </c>
      <c r="AP87" s="231">
        <v>0</v>
      </c>
      <c r="AQ87" s="231">
        <v>0</v>
      </c>
      <c r="AR87" s="231">
        <v>0</v>
      </c>
      <c r="AS87" s="231">
        <v>0</v>
      </c>
      <c r="AT87" s="231">
        <v>0</v>
      </c>
      <c r="AU87" s="231">
        <v>0</v>
      </c>
      <c r="AV87" s="231">
        <v>0</v>
      </c>
      <c r="AW87" s="231">
        <v>0</v>
      </c>
    </row>
    <row r="88" spans="1:49" x14ac:dyDescent="0.35">
      <c r="A88" s="39" t="s">
        <v>360</v>
      </c>
      <c r="B88" s="3" t="s">
        <v>357</v>
      </c>
      <c r="C88" s="231">
        <f t="shared" si="7"/>
        <v>4090.3032608695653</v>
      </c>
      <c r="D88" s="231">
        <v>5171.33</v>
      </c>
      <c r="E88" s="231">
        <v>4842.2299999999996</v>
      </c>
      <c r="F88" s="231">
        <v>5607.46</v>
      </c>
      <c r="G88" s="231">
        <v>5215.6899999999996</v>
      </c>
      <c r="H88" s="231">
        <v>5806.19</v>
      </c>
      <c r="I88" s="231">
        <v>6913.52</v>
      </c>
      <c r="J88" s="231">
        <v>5217.3599999999997</v>
      </c>
      <c r="K88" s="231">
        <v>5816.79</v>
      </c>
      <c r="L88" s="231">
        <v>6034.96</v>
      </c>
      <c r="M88" s="231">
        <v>7213.5</v>
      </c>
      <c r="N88" s="231">
        <v>7200.18</v>
      </c>
      <c r="O88" s="231">
        <v>7187.23</v>
      </c>
      <c r="P88" s="231">
        <v>4239.1899999999996</v>
      </c>
      <c r="Q88" s="231">
        <v>4337.96</v>
      </c>
      <c r="R88" s="231">
        <v>5151.71</v>
      </c>
      <c r="S88" s="231">
        <v>5531.1</v>
      </c>
      <c r="T88" s="231">
        <v>6368.54</v>
      </c>
      <c r="U88" s="231">
        <v>5619.41</v>
      </c>
      <c r="V88" s="231">
        <v>3447.18</v>
      </c>
      <c r="W88" s="231">
        <v>3780.29</v>
      </c>
      <c r="X88" s="231">
        <v>3812.4</v>
      </c>
      <c r="Y88" s="231">
        <v>4850.04</v>
      </c>
      <c r="Z88" s="231">
        <v>4112.38</v>
      </c>
      <c r="AA88" s="231">
        <v>4402.2700000000004</v>
      </c>
      <c r="AB88" s="231">
        <v>2946.96</v>
      </c>
      <c r="AC88" s="231">
        <v>3416.77</v>
      </c>
      <c r="AD88" s="231">
        <v>3650.4</v>
      </c>
      <c r="AE88" s="231">
        <v>4639.2</v>
      </c>
      <c r="AF88" s="231">
        <v>4179.3500000000004</v>
      </c>
      <c r="AG88" s="231">
        <v>3042.21</v>
      </c>
      <c r="AH88" s="231">
        <v>2508.23</v>
      </c>
      <c r="AI88" s="231">
        <v>3387.74</v>
      </c>
      <c r="AJ88" s="231">
        <v>3366.42</v>
      </c>
      <c r="AK88" s="231">
        <v>4388.78</v>
      </c>
      <c r="AL88" s="231">
        <v>3379.03</v>
      </c>
      <c r="AM88" s="231">
        <v>2880.55</v>
      </c>
      <c r="AN88" s="145">
        <v>2268.8200000000002</v>
      </c>
      <c r="AO88" s="145">
        <v>2606.37</v>
      </c>
      <c r="AP88" s="145">
        <v>2030.88</v>
      </c>
      <c r="AQ88" s="145">
        <v>1073.93</v>
      </c>
      <c r="AR88" s="145">
        <v>991.6</v>
      </c>
      <c r="AS88" s="145">
        <v>855.61</v>
      </c>
      <c r="AT88" s="145">
        <v>338.57</v>
      </c>
      <c r="AU88" s="145">
        <v>701.1</v>
      </c>
      <c r="AV88" s="145">
        <v>2802.59</v>
      </c>
      <c r="AW88" s="145">
        <v>4819.93</v>
      </c>
    </row>
    <row r="89" spans="1:49" x14ac:dyDescent="0.35">
      <c r="A89" s="39" t="s">
        <v>361</v>
      </c>
      <c r="B89" s="3" t="s">
        <v>357</v>
      </c>
      <c r="C89" s="231">
        <f t="shared" si="7"/>
        <v>2.8586956521739131</v>
      </c>
      <c r="D89" s="231">
        <v>0</v>
      </c>
      <c r="E89" s="231">
        <v>0</v>
      </c>
      <c r="F89" s="231">
        <v>0</v>
      </c>
      <c r="G89" s="231">
        <v>0</v>
      </c>
      <c r="H89" s="231">
        <v>0</v>
      </c>
      <c r="I89" s="231">
        <v>0</v>
      </c>
      <c r="J89" s="231">
        <v>0</v>
      </c>
      <c r="K89" s="231">
        <v>0</v>
      </c>
      <c r="L89" s="231">
        <v>0</v>
      </c>
      <c r="M89" s="231">
        <v>0</v>
      </c>
      <c r="N89" s="231">
        <v>0</v>
      </c>
      <c r="O89" s="231">
        <v>0</v>
      </c>
      <c r="P89" s="231">
        <v>0</v>
      </c>
      <c r="Q89" s="231">
        <v>0</v>
      </c>
      <c r="R89" s="231">
        <v>0</v>
      </c>
      <c r="S89" s="231">
        <v>0</v>
      </c>
      <c r="T89" s="231">
        <v>0</v>
      </c>
      <c r="U89" s="231">
        <v>0</v>
      </c>
      <c r="V89" s="231">
        <v>0</v>
      </c>
      <c r="W89" s="231">
        <v>0</v>
      </c>
      <c r="X89" s="231">
        <v>0</v>
      </c>
      <c r="Y89" s="231">
        <v>0</v>
      </c>
      <c r="Z89" s="231">
        <v>0</v>
      </c>
      <c r="AA89" s="231">
        <v>0</v>
      </c>
      <c r="AB89" s="231">
        <v>0</v>
      </c>
      <c r="AC89" s="231">
        <v>0</v>
      </c>
      <c r="AD89" s="231">
        <v>0</v>
      </c>
      <c r="AE89" s="231">
        <v>0</v>
      </c>
      <c r="AF89" s="231">
        <v>0</v>
      </c>
      <c r="AG89" s="231">
        <v>0</v>
      </c>
      <c r="AH89" s="231">
        <v>0</v>
      </c>
      <c r="AI89" s="231">
        <v>0</v>
      </c>
      <c r="AJ89" s="231">
        <v>0</v>
      </c>
      <c r="AK89" s="231">
        <v>0</v>
      </c>
      <c r="AL89" s="231">
        <v>0</v>
      </c>
      <c r="AM89" s="231">
        <v>0</v>
      </c>
      <c r="AN89" s="145">
        <v>0</v>
      </c>
      <c r="AO89" s="145">
        <v>0</v>
      </c>
      <c r="AP89" s="145">
        <v>0</v>
      </c>
      <c r="AQ89" s="145">
        <v>0</v>
      </c>
      <c r="AR89" s="145">
        <v>0</v>
      </c>
      <c r="AS89" s="145">
        <v>0</v>
      </c>
      <c r="AT89" s="145">
        <v>0</v>
      </c>
      <c r="AU89" s="145">
        <v>0</v>
      </c>
      <c r="AV89" s="145">
        <v>8</v>
      </c>
      <c r="AW89" s="145">
        <v>123.5</v>
      </c>
    </row>
    <row r="90" spans="1:49" x14ac:dyDescent="0.35">
      <c r="A90" s="39" t="s">
        <v>362</v>
      </c>
      <c r="B90" s="3" t="s">
        <v>357</v>
      </c>
      <c r="C90" s="231">
        <f t="shared" si="7"/>
        <v>17.261086956521741</v>
      </c>
      <c r="D90" s="231">
        <v>25.98</v>
      </c>
      <c r="E90" s="231">
        <v>103.92</v>
      </c>
      <c r="F90" s="231">
        <v>32.880000000000003</v>
      </c>
      <c r="G90" s="231">
        <v>39.380000000000003</v>
      </c>
      <c r="H90" s="231">
        <v>69.819999999999993</v>
      </c>
      <c r="I90" s="231">
        <v>67.680000000000007</v>
      </c>
      <c r="J90" s="231">
        <v>93.75</v>
      </c>
      <c r="K90" s="231">
        <v>61.77</v>
      </c>
      <c r="L90" s="231">
        <v>15.9</v>
      </c>
      <c r="M90" s="231">
        <v>27.6</v>
      </c>
      <c r="N90" s="231">
        <v>42.6</v>
      </c>
      <c r="O90" s="231">
        <v>52.83</v>
      </c>
      <c r="P90" s="231">
        <v>37.5</v>
      </c>
      <c r="Q90" s="231">
        <v>0</v>
      </c>
      <c r="R90" s="231">
        <v>0</v>
      </c>
      <c r="S90" s="231">
        <v>47.5</v>
      </c>
      <c r="T90" s="231">
        <v>0</v>
      </c>
      <c r="U90" s="231">
        <v>0</v>
      </c>
      <c r="V90" s="231">
        <v>0</v>
      </c>
      <c r="W90" s="231">
        <v>0</v>
      </c>
      <c r="X90" s="231">
        <v>0</v>
      </c>
      <c r="Y90" s="231">
        <v>1.1499999999999999</v>
      </c>
      <c r="Z90" s="231">
        <v>0</v>
      </c>
      <c r="AA90" s="231">
        <v>73.75</v>
      </c>
      <c r="AB90" s="231">
        <v>0</v>
      </c>
      <c r="AC90" s="231">
        <v>0</v>
      </c>
      <c r="AD90" s="231">
        <v>0</v>
      </c>
      <c r="AE90" s="231">
        <v>0</v>
      </c>
      <c r="AF90" s="231">
        <v>0</v>
      </c>
      <c r="AG90" s="231">
        <v>0</v>
      </c>
      <c r="AH90" s="231">
        <v>0</v>
      </c>
      <c r="AI90" s="231">
        <v>0</v>
      </c>
      <c r="AJ90" s="231">
        <v>0</v>
      </c>
      <c r="AK90" s="231">
        <v>0</v>
      </c>
      <c r="AL90" s="231">
        <v>0</v>
      </c>
      <c r="AM90" s="231">
        <v>0</v>
      </c>
      <c r="AN90" s="231">
        <v>0</v>
      </c>
      <c r="AO90" s="231">
        <v>0</v>
      </c>
      <c r="AP90" s="231">
        <v>0</v>
      </c>
      <c r="AQ90" s="231">
        <v>0</v>
      </c>
      <c r="AR90" s="231">
        <v>0</v>
      </c>
      <c r="AS90" s="231">
        <v>0</v>
      </c>
      <c r="AT90" s="231">
        <v>0</v>
      </c>
      <c r="AU90" s="231">
        <v>0</v>
      </c>
      <c r="AV90" s="231">
        <v>0</v>
      </c>
      <c r="AW90" s="231">
        <v>0</v>
      </c>
    </row>
    <row r="91" spans="1:49" x14ac:dyDescent="0.35">
      <c r="A91" s="39" t="s">
        <v>363</v>
      </c>
      <c r="B91" s="3" t="s">
        <v>357</v>
      </c>
      <c r="C91" s="231">
        <f t="shared" si="7"/>
        <v>1155.9910869565217</v>
      </c>
      <c r="D91" s="231">
        <v>0</v>
      </c>
      <c r="E91" s="231">
        <v>0</v>
      </c>
      <c r="F91" s="231">
        <v>0</v>
      </c>
      <c r="G91" s="231">
        <v>0</v>
      </c>
      <c r="H91" s="231">
        <v>0</v>
      </c>
      <c r="I91" s="231">
        <v>0</v>
      </c>
      <c r="J91" s="231">
        <v>610</v>
      </c>
      <c r="K91" s="231">
        <v>0</v>
      </c>
      <c r="L91" s="231">
        <v>2301.9</v>
      </c>
      <c r="M91" s="231">
        <v>1009.5</v>
      </c>
      <c r="N91" s="231">
        <v>259.5</v>
      </c>
      <c r="O91" s="231">
        <v>647</v>
      </c>
      <c r="P91" s="231">
        <v>738</v>
      </c>
      <c r="Q91" s="231">
        <v>799</v>
      </c>
      <c r="R91" s="231">
        <v>1419</v>
      </c>
      <c r="S91" s="231">
        <v>788</v>
      </c>
      <c r="T91" s="231">
        <v>1130</v>
      </c>
      <c r="U91" s="231">
        <v>1175.5</v>
      </c>
      <c r="V91" s="231">
        <v>727.5</v>
      </c>
      <c r="W91" s="231">
        <v>1337</v>
      </c>
      <c r="X91" s="231">
        <v>718.5</v>
      </c>
      <c r="Y91" s="231">
        <v>2241.5</v>
      </c>
      <c r="Z91" s="231">
        <v>1667</v>
      </c>
      <c r="AA91" s="231">
        <v>664</v>
      </c>
      <c r="AB91" s="231">
        <v>1627</v>
      </c>
      <c r="AC91" s="231">
        <v>844.5</v>
      </c>
      <c r="AD91" s="231">
        <v>2141</v>
      </c>
      <c r="AE91" s="231">
        <v>1874.94</v>
      </c>
      <c r="AF91" s="231">
        <v>3245.3</v>
      </c>
      <c r="AG91" s="231">
        <v>2324.4</v>
      </c>
      <c r="AH91" s="231">
        <v>1739.4</v>
      </c>
      <c r="AI91" s="231">
        <v>1823.85</v>
      </c>
      <c r="AJ91" s="231">
        <v>1696.1</v>
      </c>
      <c r="AK91" s="231">
        <v>1925.5</v>
      </c>
      <c r="AL91" s="231">
        <v>574.5</v>
      </c>
      <c r="AM91" s="231">
        <v>570.5</v>
      </c>
      <c r="AN91" s="145">
        <v>1013.4</v>
      </c>
      <c r="AO91" s="145">
        <v>884.8</v>
      </c>
      <c r="AP91" s="145">
        <v>3140</v>
      </c>
      <c r="AQ91" s="145">
        <v>0</v>
      </c>
      <c r="AR91" s="145">
        <v>0</v>
      </c>
      <c r="AS91" s="145">
        <v>0</v>
      </c>
      <c r="AT91" s="145">
        <v>3987.5</v>
      </c>
      <c r="AU91" s="145">
        <v>0</v>
      </c>
      <c r="AV91" s="145">
        <v>2998</v>
      </c>
      <c r="AW91" s="145">
        <v>2532</v>
      </c>
    </row>
    <row r="92" spans="1:49" s="51" customFormat="1" x14ac:dyDescent="0.35">
      <c r="A92" s="573" t="s">
        <v>170</v>
      </c>
      <c r="B92" s="574"/>
      <c r="C92" s="207">
        <f t="shared" si="7"/>
        <v>5318.2050000000008</v>
      </c>
      <c r="D92" s="207">
        <f>SUM(D85:D91)</f>
        <v>5197.3099999999995</v>
      </c>
      <c r="E92" s="207">
        <f t="shared" ref="E92:AW92" si="8">SUM(E85:E91)</f>
        <v>5053.83</v>
      </c>
      <c r="F92" s="207">
        <f t="shared" si="8"/>
        <v>5674.3</v>
      </c>
      <c r="G92" s="207">
        <f t="shared" si="8"/>
        <v>5255.07</v>
      </c>
      <c r="H92" s="207">
        <f t="shared" si="8"/>
        <v>5876.0099999999993</v>
      </c>
      <c r="I92" s="207">
        <f t="shared" si="8"/>
        <v>6981.2000000000007</v>
      </c>
      <c r="J92" s="207">
        <f t="shared" si="8"/>
        <v>5921.11</v>
      </c>
      <c r="K92" s="207">
        <f t="shared" si="8"/>
        <v>5878.56</v>
      </c>
      <c r="L92" s="207">
        <f t="shared" si="8"/>
        <v>8352.76</v>
      </c>
      <c r="M92" s="207">
        <f t="shared" si="8"/>
        <v>8465.09</v>
      </c>
      <c r="N92" s="207">
        <f t="shared" si="8"/>
        <v>7556.420000000001</v>
      </c>
      <c r="O92" s="207">
        <f t="shared" si="8"/>
        <v>7959.45</v>
      </c>
      <c r="P92" s="207">
        <f t="shared" si="8"/>
        <v>5085.6899999999996</v>
      </c>
      <c r="Q92" s="207">
        <f t="shared" si="8"/>
        <v>5136.96</v>
      </c>
      <c r="R92" s="207">
        <f t="shared" si="8"/>
        <v>6570.71</v>
      </c>
      <c r="S92" s="207">
        <f t="shared" si="8"/>
        <v>6486.2800000000007</v>
      </c>
      <c r="T92" s="207">
        <f t="shared" si="8"/>
        <v>7671.78</v>
      </c>
      <c r="U92" s="207">
        <f t="shared" si="8"/>
        <v>6932.49</v>
      </c>
      <c r="V92" s="207">
        <f t="shared" si="8"/>
        <v>4174.68</v>
      </c>
      <c r="W92" s="207">
        <f t="shared" si="8"/>
        <v>5388.87</v>
      </c>
      <c r="X92" s="207">
        <f t="shared" si="8"/>
        <v>4581.7800000000007</v>
      </c>
      <c r="Y92" s="207">
        <f t="shared" si="8"/>
        <v>7092.69</v>
      </c>
      <c r="Z92" s="207">
        <f t="shared" si="8"/>
        <v>5871.58</v>
      </c>
      <c r="AA92" s="207">
        <f t="shared" si="8"/>
        <v>5374.9800000000005</v>
      </c>
      <c r="AB92" s="207">
        <f t="shared" si="8"/>
        <v>4766.68</v>
      </c>
      <c r="AC92" s="207">
        <f t="shared" si="8"/>
        <v>4462.6499999999996</v>
      </c>
      <c r="AD92" s="207">
        <f t="shared" si="8"/>
        <v>5934.14</v>
      </c>
      <c r="AE92" s="207">
        <f t="shared" si="8"/>
        <v>6514.1399999999994</v>
      </c>
      <c r="AF92" s="207">
        <f t="shared" si="8"/>
        <v>7634.4100000000008</v>
      </c>
      <c r="AG92" s="207">
        <f t="shared" si="8"/>
        <v>5366.6100000000006</v>
      </c>
      <c r="AH92" s="207">
        <f t="shared" si="8"/>
        <v>4247.63</v>
      </c>
      <c r="AI92" s="207">
        <f t="shared" si="8"/>
        <v>5211.59</v>
      </c>
      <c r="AJ92" s="207">
        <f t="shared" si="8"/>
        <v>5062.5200000000004</v>
      </c>
      <c r="AK92" s="207">
        <f t="shared" si="8"/>
        <v>6314.28</v>
      </c>
      <c r="AL92" s="207">
        <f t="shared" si="8"/>
        <v>3953.53</v>
      </c>
      <c r="AM92" s="207">
        <f t="shared" si="8"/>
        <v>3451.05</v>
      </c>
      <c r="AN92" s="207">
        <f t="shared" si="8"/>
        <v>3284.2200000000003</v>
      </c>
      <c r="AO92" s="207">
        <f t="shared" si="8"/>
        <v>3491.17</v>
      </c>
      <c r="AP92" s="207">
        <f t="shared" si="8"/>
        <v>5170.88</v>
      </c>
      <c r="AQ92" s="207">
        <f t="shared" si="8"/>
        <v>1073.93</v>
      </c>
      <c r="AR92" s="207">
        <f t="shared" si="8"/>
        <v>991.6</v>
      </c>
      <c r="AS92" s="207">
        <f t="shared" si="8"/>
        <v>855.61</v>
      </c>
      <c r="AT92" s="207">
        <f t="shared" si="8"/>
        <v>4326.07</v>
      </c>
      <c r="AU92" s="207">
        <f t="shared" si="8"/>
        <v>701.1</v>
      </c>
      <c r="AV92" s="207">
        <f t="shared" si="8"/>
        <v>5808.59</v>
      </c>
      <c r="AW92" s="207">
        <f t="shared" si="8"/>
        <v>7475.43</v>
      </c>
    </row>
    <row r="93" spans="1:49" x14ac:dyDescent="0.35">
      <c r="A93" s="31"/>
      <c r="B93" s="19"/>
      <c r="C93" s="19"/>
      <c r="D93" s="35"/>
      <c r="E93" s="35"/>
      <c r="F93" s="35"/>
      <c r="G93" s="35"/>
      <c r="H93" s="35"/>
      <c r="I93" s="35"/>
      <c r="J93" s="35"/>
      <c r="K93" s="35"/>
      <c r="L93" s="35"/>
      <c r="M93" s="35"/>
      <c r="N93" s="35"/>
      <c r="O93" s="35"/>
      <c r="P93" s="36"/>
      <c r="Q93" s="36"/>
      <c r="R93" s="36"/>
      <c r="S93" s="36"/>
      <c r="T93" s="36"/>
      <c r="U93" s="36"/>
      <c r="V93" s="36"/>
      <c r="W93" s="36"/>
      <c r="X93" s="36"/>
      <c r="Y93" s="36"/>
      <c r="Z93" s="36"/>
      <c r="AA93" s="36"/>
      <c r="AB93" s="37"/>
      <c r="AC93" s="37"/>
      <c r="AD93" s="37"/>
      <c r="AE93" s="37"/>
      <c r="AF93" s="37"/>
      <c r="AG93" s="37"/>
      <c r="AH93" s="37"/>
      <c r="AI93" s="37"/>
      <c r="AJ93" s="37"/>
      <c r="AK93" s="37"/>
      <c r="AL93" s="37"/>
      <c r="AM93" s="37"/>
      <c r="AN93" s="36"/>
      <c r="AO93" s="36"/>
      <c r="AP93" s="36"/>
      <c r="AQ93" s="36"/>
      <c r="AR93" s="34"/>
      <c r="AS93" s="34"/>
      <c r="AT93" s="34"/>
    </row>
    <row r="94" spans="1:49" x14ac:dyDescent="0.35">
      <c r="A94" s="74" t="s">
        <v>139</v>
      </c>
      <c r="B94" s="19"/>
      <c r="C94" s="19"/>
      <c r="D94" s="35"/>
      <c r="E94" s="35"/>
      <c r="F94" s="35"/>
      <c r="G94" s="35"/>
      <c r="H94" s="35"/>
      <c r="I94" s="35"/>
      <c r="J94" s="35"/>
      <c r="K94" s="35"/>
      <c r="L94" s="35"/>
      <c r="M94" s="35"/>
      <c r="N94" s="35"/>
      <c r="O94" s="35"/>
      <c r="P94" s="36"/>
      <c r="Q94" s="36"/>
      <c r="R94" s="36"/>
      <c r="S94" s="36"/>
      <c r="T94" s="36"/>
      <c r="U94" s="36"/>
      <c r="V94" s="36"/>
      <c r="W94" s="36"/>
      <c r="X94" s="36"/>
      <c r="Y94" s="36"/>
      <c r="Z94" s="36"/>
      <c r="AA94" s="36"/>
      <c r="AB94" s="37"/>
      <c r="AC94" s="37"/>
      <c r="AD94" s="37"/>
      <c r="AE94" s="37"/>
      <c r="AF94" s="37"/>
      <c r="AG94" s="37"/>
      <c r="AH94" s="37"/>
      <c r="AI94" s="37"/>
      <c r="AJ94" s="37"/>
      <c r="AK94" s="37"/>
      <c r="AL94" s="37"/>
      <c r="AM94" s="37"/>
      <c r="AN94" s="36"/>
      <c r="AO94" s="36"/>
      <c r="AP94" s="36"/>
      <c r="AQ94" s="36"/>
      <c r="AR94" s="34"/>
      <c r="AS94" s="34"/>
      <c r="AT94" s="34"/>
    </row>
    <row r="95" spans="1:49" x14ac:dyDescent="0.35">
      <c r="A95" s="11"/>
    </row>
    <row r="96" spans="1:49" ht="21" customHeight="1" x14ac:dyDescent="0.35">
      <c r="A96" s="456" t="s">
        <v>171</v>
      </c>
      <c r="B96" s="456" t="s">
        <v>160</v>
      </c>
      <c r="C96" s="456" t="s">
        <v>153</v>
      </c>
      <c r="D96" s="14">
        <v>42736</v>
      </c>
      <c r="E96" s="14">
        <v>42767</v>
      </c>
      <c r="F96" s="14">
        <v>42795</v>
      </c>
      <c r="G96" s="14">
        <v>42826</v>
      </c>
      <c r="H96" s="14">
        <v>42856</v>
      </c>
      <c r="I96" s="14">
        <v>42887</v>
      </c>
      <c r="J96" s="14">
        <v>42917</v>
      </c>
      <c r="K96" s="14">
        <v>42948</v>
      </c>
      <c r="L96" s="14">
        <v>42979</v>
      </c>
      <c r="M96" s="14">
        <v>43009</v>
      </c>
      <c r="N96" s="14">
        <v>43040</v>
      </c>
      <c r="O96" s="14">
        <v>43070</v>
      </c>
      <c r="P96" s="14">
        <v>43101</v>
      </c>
      <c r="Q96" s="14">
        <v>43132</v>
      </c>
      <c r="R96" s="14">
        <v>43160</v>
      </c>
      <c r="S96" s="14">
        <v>43191</v>
      </c>
      <c r="T96" s="14">
        <v>43221</v>
      </c>
      <c r="U96" s="14">
        <v>43252</v>
      </c>
      <c r="V96" s="14">
        <v>43282</v>
      </c>
      <c r="W96" s="14">
        <v>43313</v>
      </c>
      <c r="X96" s="14">
        <v>43344</v>
      </c>
      <c r="Y96" s="14">
        <v>43374</v>
      </c>
      <c r="Z96" s="14">
        <v>43405</v>
      </c>
      <c r="AA96" s="14">
        <v>43435</v>
      </c>
      <c r="AB96" s="14">
        <v>43466</v>
      </c>
      <c r="AC96" s="14">
        <v>43497</v>
      </c>
      <c r="AD96" s="14">
        <v>43525</v>
      </c>
      <c r="AE96" s="14">
        <v>43556</v>
      </c>
      <c r="AF96" s="14">
        <v>43586</v>
      </c>
      <c r="AG96" s="14">
        <v>43617</v>
      </c>
      <c r="AH96" s="14">
        <v>43647</v>
      </c>
      <c r="AI96" s="14">
        <v>43678</v>
      </c>
      <c r="AJ96" s="14">
        <v>43709</v>
      </c>
      <c r="AK96" s="14">
        <v>43739</v>
      </c>
      <c r="AL96" s="14">
        <v>43770</v>
      </c>
      <c r="AM96" s="14">
        <v>43800</v>
      </c>
      <c r="AN96" s="14">
        <v>43831</v>
      </c>
      <c r="AO96" s="14">
        <v>43862</v>
      </c>
      <c r="AP96" s="14">
        <v>43891</v>
      </c>
      <c r="AQ96" s="14">
        <v>43922</v>
      </c>
      <c r="AR96" s="14">
        <v>43952</v>
      </c>
      <c r="AS96" s="14">
        <v>43983</v>
      </c>
      <c r="AT96" s="14">
        <v>44013</v>
      </c>
      <c r="AU96" s="14">
        <v>44044</v>
      </c>
      <c r="AV96" s="14">
        <v>44075</v>
      </c>
      <c r="AW96" s="15">
        <v>44105</v>
      </c>
    </row>
    <row r="97" spans="1:49" s="34" customFormat="1" x14ac:dyDescent="0.35">
      <c r="A97" s="38" t="s">
        <v>364</v>
      </c>
      <c r="B97" s="40" t="s">
        <v>365</v>
      </c>
      <c r="C97" s="145">
        <f t="shared" ref="C97:C111" si="9">AVERAGE(D97:AW97)</f>
        <v>0.17391304347826086</v>
      </c>
      <c r="D97" s="145">
        <v>0</v>
      </c>
      <c r="E97" s="145">
        <v>0</v>
      </c>
      <c r="F97" s="145">
        <v>0</v>
      </c>
      <c r="G97" s="145">
        <v>0</v>
      </c>
      <c r="H97" s="145">
        <v>0</v>
      </c>
      <c r="I97" s="145">
        <v>0</v>
      </c>
      <c r="J97" s="145">
        <v>0</v>
      </c>
      <c r="K97" s="145">
        <v>0</v>
      </c>
      <c r="L97" s="145">
        <v>0</v>
      </c>
      <c r="M97" s="145">
        <v>0</v>
      </c>
      <c r="N97" s="145">
        <v>0</v>
      </c>
      <c r="O97" s="145">
        <v>0</v>
      </c>
      <c r="P97" s="145">
        <v>0</v>
      </c>
      <c r="Q97" s="145">
        <v>0</v>
      </c>
      <c r="R97" s="145">
        <v>0</v>
      </c>
      <c r="S97" s="145">
        <v>0</v>
      </c>
      <c r="T97" s="145">
        <v>0</v>
      </c>
      <c r="U97" s="145">
        <v>0</v>
      </c>
      <c r="V97" s="145">
        <v>0</v>
      </c>
      <c r="W97" s="145">
        <v>0</v>
      </c>
      <c r="X97" s="145">
        <v>0</v>
      </c>
      <c r="Y97" s="145">
        <v>0</v>
      </c>
      <c r="Z97" s="145">
        <v>0</v>
      </c>
      <c r="AA97" s="145">
        <v>0</v>
      </c>
      <c r="AB97" s="145">
        <v>0</v>
      </c>
      <c r="AC97" s="145">
        <v>0</v>
      </c>
      <c r="AD97" s="145">
        <v>0</v>
      </c>
      <c r="AE97" s="145">
        <v>0</v>
      </c>
      <c r="AF97" s="145">
        <v>0</v>
      </c>
      <c r="AG97" s="145">
        <v>0</v>
      </c>
      <c r="AH97" s="145">
        <v>0</v>
      </c>
      <c r="AI97" s="145">
        <v>0</v>
      </c>
      <c r="AJ97" s="145">
        <v>0</v>
      </c>
      <c r="AK97" s="145">
        <v>0</v>
      </c>
      <c r="AL97" s="145">
        <v>0</v>
      </c>
      <c r="AM97" s="145">
        <v>0</v>
      </c>
      <c r="AN97" s="145">
        <v>0</v>
      </c>
      <c r="AO97" s="145">
        <v>0</v>
      </c>
      <c r="AP97" s="145">
        <v>0</v>
      </c>
      <c r="AQ97" s="145">
        <v>0</v>
      </c>
      <c r="AR97" s="145">
        <v>0</v>
      </c>
      <c r="AS97" s="145">
        <v>0</v>
      </c>
      <c r="AT97" s="145">
        <v>0</v>
      </c>
      <c r="AU97" s="145">
        <v>0</v>
      </c>
      <c r="AV97" s="145">
        <v>8</v>
      </c>
      <c r="AW97" s="145">
        <v>0</v>
      </c>
    </row>
    <row r="98" spans="1:49" x14ac:dyDescent="0.35">
      <c r="A98" s="13" t="s">
        <v>364</v>
      </c>
      <c r="B98" s="23" t="s">
        <v>172</v>
      </c>
      <c r="C98" s="102">
        <f t="shared" si="9"/>
        <v>4.3478260869565216E-2</v>
      </c>
      <c r="D98" s="4">
        <v>0</v>
      </c>
      <c r="E98" s="4">
        <v>0</v>
      </c>
      <c r="F98" s="4">
        <v>0</v>
      </c>
      <c r="G98" s="4">
        <v>0</v>
      </c>
      <c r="H98" s="4">
        <v>0</v>
      </c>
      <c r="I98" s="4">
        <v>0</v>
      </c>
      <c r="J98" s="4">
        <v>0</v>
      </c>
      <c r="K98" s="4">
        <v>0</v>
      </c>
      <c r="L98" s="4">
        <v>0</v>
      </c>
      <c r="M98" s="4">
        <v>0</v>
      </c>
      <c r="N98" s="4">
        <v>0</v>
      </c>
      <c r="O98" s="4">
        <v>0</v>
      </c>
      <c r="P98" s="4">
        <v>0</v>
      </c>
      <c r="Q98" s="4">
        <v>0</v>
      </c>
      <c r="R98" s="4">
        <v>0</v>
      </c>
      <c r="S98" s="4">
        <v>0</v>
      </c>
      <c r="T98" s="4">
        <v>0</v>
      </c>
      <c r="U98" s="4">
        <v>0</v>
      </c>
      <c r="V98" s="4">
        <v>0</v>
      </c>
      <c r="W98" s="4">
        <v>0</v>
      </c>
      <c r="X98" s="4">
        <v>0</v>
      </c>
      <c r="Y98" s="4">
        <v>0</v>
      </c>
      <c r="Z98" s="4">
        <v>0</v>
      </c>
      <c r="AA98" s="4">
        <v>0</v>
      </c>
      <c r="AB98" s="4">
        <v>0</v>
      </c>
      <c r="AC98" s="4">
        <v>0</v>
      </c>
      <c r="AD98" s="4">
        <v>0</v>
      </c>
      <c r="AE98" s="4">
        <v>0</v>
      </c>
      <c r="AF98" s="4">
        <v>0</v>
      </c>
      <c r="AG98" s="4">
        <v>0</v>
      </c>
      <c r="AH98" s="4">
        <v>0</v>
      </c>
      <c r="AI98" s="4">
        <v>0</v>
      </c>
      <c r="AJ98" s="4">
        <v>0</v>
      </c>
      <c r="AK98" s="4">
        <v>0</v>
      </c>
      <c r="AL98" s="4">
        <v>0</v>
      </c>
      <c r="AM98" s="4">
        <v>0</v>
      </c>
      <c r="AN98" s="4">
        <v>0</v>
      </c>
      <c r="AO98" s="4">
        <v>0</v>
      </c>
      <c r="AP98" s="4">
        <v>0</v>
      </c>
      <c r="AQ98" s="4">
        <v>0</v>
      </c>
      <c r="AR98" s="4">
        <v>0</v>
      </c>
      <c r="AS98" s="4">
        <v>0</v>
      </c>
      <c r="AT98" s="4">
        <v>0</v>
      </c>
      <c r="AU98" s="4">
        <v>0</v>
      </c>
      <c r="AV98" s="3">
        <v>2</v>
      </c>
      <c r="AW98" s="4">
        <v>0</v>
      </c>
    </row>
    <row r="99" spans="1:49" x14ac:dyDescent="0.35">
      <c r="A99" s="13" t="s">
        <v>364</v>
      </c>
      <c r="B99" s="23" t="s">
        <v>173</v>
      </c>
      <c r="C99" s="102">
        <f t="shared" si="9"/>
        <v>2.1739130434782608E-2</v>
      </c>
      <c r="D99" s="3">
        <v>0</v>
      </c>
      <c r="E99" s="3">
        <v>0</v>
      </c>
      <c r="F99" s="3">
        <v>0</v>
      </c>
      <c r="G99" s="3">
        <v>0</v>
      </c>
      <c r="H99" s="3">
        <v>0</v>
      </c>
      <c r="I99" s="3">
        <v>0</v>
      </c>
      <c r="J99" s="3">
        <v>0</v>
      </c>
      <c r="K99" s="3">
        <v>0</v>
      </c>
      <c r="L99" s="3">
        <v>0</v>
      </c>
      <c r="M99" s="3">
        <v>0</v>
      </c>
      <c r="N99" s="3">
        <v>0</v>
      </c>
      <c r="O99" s="3">
        <v>0</v>
      </c>
      <c r="P99" s="3">
        <v>0</v>
      </c>
      <c r="Q99" s="3">
        <v>0</v>
      </c>
      <c r="R99" s="3">
        <v>0</v>
      </c>
      <c r="S99" s="3">
        <v>0</v>
      </c>
      <c r="T99" s="3">
        <v>0</v>
      </c>
      <c r="U99" s="3">
        <v>0</v>
      </c>
      <c r="V99" s="3">
        <v>0</v>
      </c>
      <c r="W99" s="3">
        <v>0</v>
      </c>
      <c r="X99" s="3">
        <v>0</v>
      </c>
      <c r="Y99" s="3">
        <v>0</v>
      </c>
      <c r="Z99" s="3">
        <v>0</v>
      </c>
      <c r="AA99" s="3">
        <v>0</v>
      </c>
      <c r="AB99" s="3">
        <v>0</v>
      </c>
      <c r="AC99" s="3">
        <v>0</v>
      </c>
      <c r="AD99" s="3">
        <v>0</v>
      </c>
      <c r="AE99" s="3">
        <v>0</v>
      </c>
      <c r="AF99" s="3">
        <v>0</v>
      </c>
      <c r="AG99" s="3">
        <v>0</v>
      </c>
      <c r="AH99" s="3">
        <v>0</v>
      </c>
      <c r="AI99" s="3">
        <v>0</v>
      </c>
      <c r="AJ99" s="3">
        <v>0</v>
      </c>
      <c r="AK99" s="3">
        <v>0</v>
      </c>
      <c r="AL99" s="3">
        <v>0</v>
      </c>
      <c r="AM99" s="3">
        <v>0</v>
      </c>
      <c r="AN99" s="3">
        <v>0</v>
      </c>
      <c r="AO99" s="3">
        <v>0</v>
      </c>
      <c r="AP99" s="3">
        <v>0</v>
      </c>
      <c r="AQ99" s="3">
        <v>0</v>
      </c>
      <c r="AR99" s="3">
        <v>0</v>
      </c>
      <c r="AS99" s="3">
        <v>0</v>
      </c>
      <c r="AT99" s="3">
        <v>0</v>
      </c>
      <c r="AU99" s="3">
        <v>0</v>
      </c>
      <c r="AV99" s="3">
        <v>1</v>
      </c>
      <c r="AW99" s="3">
        <v>0</v>
      </c>
    </row>
    <row r="100" spans="1:49" s="34" customFormat="1" x14ac:dyDescent="0.35">
      <c r="A100" s="38"/>
      <c r="B100" s="40"/>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3"/>
      <c r="AS100" s="3"/>
      <c r="AT100" s="3"/>
      <c r="AU100" s="28"/>
      <c r="AV100" s="28"/>
      <c r="AW100" s="28"/>
    </row>
    <row r="101" spans="1:49" s="34" customFormat="1" x14ac:dyDescent="0.35">
      <c r="A101" s="38" t="s">
        <v>366</v>
      </c>
      <c r="B101" s="40" t="s">
        <v>365</v>
      </c>
      <c r="C101" s="145">
        <f t="shared" si="9"/>
        <v>2.6956521739130435</v>
      </c>
      <c r="D101" s="145">
        <v>0</v>
      </c>
      <c r="E101" s="145">
        <v>0</v>
      </c>
      <c r="F101" s="145">
        <v>0</v>
      </c>
      <c r="G101" s="145">
        <v>0</v>
      </c>
      <c r="H101" s="145">
        <v>0</v>
      </c>
      <c r="I101" s="145">
        <v>0</v>
      </c>
      <c r="J101" s="145">
        <v>0</v>
      </c>
      <c r="K101" s="145">
        <v>0</v>
      </c>
      <c r="L101" s="145">
        <v>0</v>
      </c>
      <c r="M101" s="145">
        <v>0</v>
      </c>
      <c r="N101" s="145">
        <v>0</v>
      </c>
      <c r="O101" s="145">
        <v>0</v>
      </c>
      <c r="P101" s="145">
        <v>0</v>
      </c>
      <c r="Q101" s="145">
        <v>0</v>
      </c>
      <c r="R101" s="145">
        <v>0</v>
      </c>
      <c r="S101" s="145">
        <v>0</v>
      </c>
      <c r="T101" s="145">
        <v>0</v>
      </c>
      <c r="U101" s="145">
        <v>0</v>
      </c>
      <c r="V101" s="145">
        <v>0</v>
      </c>
      <c r="W101" s="145">
        <v>0</v>
      </c>
      <c r="X101" s="145">
        <v>0</v>
      </c>
      <c r="Y101" s="145">
        <v>0</v>
      </c>
      <c r="Z101" s="145">
        <v>0</v>
      </c>
      <c r="AA101" s="145">
        <v>0</v>
      </c>
      <c r="AB101" s="145">
        <v>0</v>
      </c>
      <c r="AC101" s="145">
        <v>0</v>
      </c>
      <c r="AD101" s="145">
        <v>0</v>
      </c>
      <c r="AE101" s="145">
        <v>0</v>
      </c>
      <c r="AF101" s="145">
        <v>0</v>
      </c>
      <c r="AG101" s="145">
        <v>0</v>
      </c>
      <c r="AH101" s="145">
        <v>0</v>
      </c>
      <c r="AI101" s="145">
        <v>0</v>
      </c>
      <c r="AJ101" s="145">
        <v>0</v>
      </c>
      <c r="AK101" s="145">
        <v>0</v>
      </c>
      <c r="AL101" s="145">
        <v>0</v>
      </c>
      <c r="AM101" s="145">
        <v>0</v>
      </c>
      <c r="AN101" s="145">
        <v>0</v>
      </c>
      <c r="AO101" s="145">
        <v>0</v>
      </c>
      <c r="AP101" s="145">
        <v>0</v>
      </c>
      <c r="AQ101" s="145">
        <v>0</v>
      </c>
      <c r="AR101" s="145">
        <v>0</v>
      </c>
      <c r="AS101" s="145">
        <v>0</v>
      </c>
      <c r="AT101" s="145">
        <v>0</v>
      </c>
      <c r="AU101" s="145">
        <v>0</v>
      </c>
      <c r="AV101" s="145">
        <v>0</v>
      </c>
      <c r="AW101" s="145">
        <v>124</v>
      </c>
    </row>
    <row r="102" spans="1:49" x14ac:dyDescent="0.35">
      <c r="A102" s="13" t="s">
        <v>366</v>
      </c>
      <c r="B102" s="23" t="s">
        <v>172</v>
      </c>
      <c r="C102" s="102">
        <f t="shared" si="9"/>
        <v>4.3478260869565216E-2</v>
      </c>
      <c r="D102" s="4">
        <v>0</v>
      </c>
      <c r="E102" s="4">
        <v>0</v>
      </c>
      <c r="F102" s="4">
        <v>0</v>
      </c>
      <c r="G102" s="4">
        <v>0</v>
      </c>
      <c r="H102" s="4">
        <v>0</v>
      </c>
      <c r="I102" s="4">
        <v>0</v>
      </c>
      <c r="J102" s="4">
        <v>0</v>
      </c>
      <c r="K102" s="4">
        <v>0</v>
      </c>
      <c r="L102" s="4">
        <v>0</v>
      </c>
      <c r="M102" s="4">
        <v>0</v>
      </c>
      <c r="N102" s="4">
        <v>0</v>
      </c>
      <c r="O102" s="4">
        <v>0</v>
      </c>
      <c r="P102" s="4">
        <v>0</v>
      </c>
      <c r="Q102" s="4">
        <v>0</v>
      </c>
      <c r="R102" s="4">
        <v>0</v>
      </c>
      <c r="S102" s="4">
        <v>0</v>
      </c>
      <c r="T102" s="4">
        <v>0</v>
      </c>
      <c r="U102" s="4">
        <v>0</v>
      </c>
      <c r="V102" s="4">
        <v>0</v>
      </c>
      <c r="W102" s="4">
        <v>0</v>
      </c>
      <c r="X102" s="4">
        <v>0</v>
      </c>
      <c r="Y102" s="4">
        <v>0</v>
      </c>
      <c r="Z102" s="4">
        <v>0</v>
      </c>
      <c r="AA102" s="4">
        <v>0</v>
      </c>
      <c r="AB102" s="4">
        <v>0</v>
      </c>
      <c r="AC102" s="4">
        <v>0</v>
      </c>
      <c r="AD102" s="4">
        <v>0</v>
      </c>
      <c r="AE102" s="4">
        <v>0</v>
      </c>
      <c r="AF102" s="4">
        <v>0</v>
      </c>
      <c r="AG102" s="4">
        <v>0</v>
      </c>
      <c r="AH102" s="4">
        <v>0</v>
      </c>
      <c r="AI102" s="4">
        <v>0</v>
      </c>
      <c r="AJ102" s="4">
        <v>0</v>
      </c>
      <c r="AK102" s="4">
        <v>0</v>
      </c>
      <c r="AL102" s="4">
        <v>0</v>
      </c>
      <c r="AM102" s="4">
        <v>0</v>
      </c>
      <c r="AN102" s="4">
        <v>0</v>
      </c>
      <c r="AO102" s="4">
        <v>0</v>
      </c>
      <c r="AP102" s="4">
        <v>0</v>
      </c>
      <c r="AQ102" s="4">
        <v>0</v>
      </c>
      <c r="AR102" s="4">
        <v>0</v>
      </c>
      <c r="AS102" s="4">
        <v>0</v>
      </c>
      <c r="AT102" s="4">
        <v>0</v>
      </c>
      <c r="AU102" s="4">
        <v>0</v>
      </c>
      <c r="AV102" s="4">
        <v>0</v>
      </c>
      <c r="AW102" s="3">
        <v>2</v>
      </c>
    </row>
    <row r="103" spans="1:49" x14ac:dyDescent="0.35">
      <c r="A103" s="13" t="s">
        <v>366</v>
      </c>
      <c r="B103" s="23" t="s">
        <v>173</v>
      </c>
      <c r="C103" s="102">
        <f t="shared" si="9"/>
        <v>4.3478260869565216E-2</v>
      </c>
      <c r="D103" s="3">
        <v>0</v>
      </c>
      <c r="E103" s="3">
        <v>0</v>
      </c>
      <c r="F103" s="3">
        <v>0</v>
      </c>
      <c r="G103" s="3">
        <v>0</v>
      </c>
      <c r="H103" s="3">
        <v>0</v>
      </c>
      <c r="I103" s="3">
        <v>0</v>
      </c>
      <c r="J103" s="3">
        <v>0</v>
      </c>
      <c r="K103" s="3">
        <v>0</v>
      </c>
      <c r="L103" s="3">
        <v>0</v>
      </c>
      <c r="M103" s="3">
        <v>0</v>
      </c>
      <c r="N103" s="3">
        <v>0</v>
      </c>
      <c r="O103" s="3">
        <v>0</v>
      </c>
      <c r="P103" s="3">
        <v>0</v>
      </c>
      <c r="Q103" s="3">
        <v>0</v>
      </c>
      <c r="R103" s="3">
        <v>0</v>
      </c>
      <c r="S103" s="3">
        <v>0</v>
      </c>
      <c r="T103" s="3">
        <v>0</v>
      </c>
      <c r="U103" s="3">
        <v>0</v>
      </c>
      <c r="V103" s="3">
        <v>0</v>
      </c>
      <c r="W103" s="3">
        <v>0</v>
      </c>
      <c r="X103" s="3">
        <v>0</v>
      </c>
      <c r="Y103" s="3">
        <v>0</v>
      </c>
      <c r="Z103" s="3">
        <v>0</v>
      </c>
      <c r="AA103" s="3">
        <v>0</v>
      </c>
      <c r="AB103" s="3">
        <v>0</v>
      </c>
      <c r="AC103" s="3">
        <v>0</v>
      </c>
      <c r="AD103" s="3">
        <v>0</v>
      </c>
      <c r="AE103" s="3">
        <v>0</v>
      </c>
      <c r="AF103" s="3">
        <v>0</v>
      </c>
      <c r="AG103" s="3">
        <v>0</v>
      </c>
      <c r="AH103" s="3">
        <v>0</v>
      </c>
      <c r="AI103" s="3">
        <v>0</v>
      </c>
      <c r="AJ103" s="3">
        <v>0</v>
      </c>
      <c r="AK103" s="3">
        <v>0</v>
      </c>
      <c r="AL103" s="3">
        <v>0</v>
      </c>
      <c r="AM103" s="3">
        <v>0</v>
      </c>
      <c r="AN103" s="3">
        <v>0</v>
      </c>
      <c r="AO103" s="3">
        <v>0</v>
      </c>
      <c r="AP103" s="3">
        <v>0</v>
      </c>
      <c r="AQ103" s="3">
        <v>0</v>
      </c>
      <c r="AR103" s="3">
        <v>0</v>
      </c>
      <c r="AS103" s="3">
        <v>0</v>
      </c>
      <c r="AT103" s="3">
        <v>0</v>
      </c>
      <c r="AU103" s="3">
        <v>0</v>
      </c>
      <c r="AV103" s="3">
        <v>0</v>
      </c>
      <c r="AW103" s="3">
        <v>2</v>
      </c>
    </row>
    <row r="104" spans="1:49" s="34" customFormat="1" x14ac:dyDescent="0.35">
      <c r="A104" s="38"/>
      <c r="B104" s="40"/>
      <c r="C104" s="3"/>
      <c r="D104" s="3"/>
      <c r="E104" s="3"/>
      <c r="F104" s="3"/>
      <c r="G104" s="3"/>
      <c r="H104" s="3"/>
      <c r="I104" s="3"/>
      <c r="J104" s="3"/>
      <c r="K104" s="3"/>
      <c r="L104" s="3"/>
      <c r="M104" s="3"/>
      <c r="N104" s="3"/>
      <c r="O104" s="3"/>
      <c r="P104" s="3"/>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3"/>
      <c r="AS104" s="3"/>
      <c r="AT104" s="3"/>
      <c r="AU104" s="3"/>
      <c r="AV104" s="28"/>
      <c r="AW104" s="28"/>
    </row>
    <row r="105" spans="1:49" s="34" customFormat="1" x14ac:dyDescent="0.35">
      <c r="A105" s="38" t="s">
        <v>367</v>
      </c>
      <c r="B105" s="40" t="s">
        <v>365</v>
      </c>
      <c r="C105" s="145">
        <f t="shared" si="9"/>
        <v>0</v>
      </c>
      <c r="D105" s="145">
        <v>0</v>
      </c>
      <c r="E105" s="145">
        <v>0</v>
      </c>
      <c r="F105" s="145">
        <v>0</v>
      </c>
      <c r="G105" s="145">
        <v>0</v>
      </c>
      <c r="H105" s="145">
        <v>0</v>
      </c>
      <c r="I105" s="145">
        <v>0</v>
      </c>
      <c r="J105" s="145">
        <v>0</v>
      </c>
      <c r="K105" s="145">
        <v>0</v>
      </c>
      <c r="L105" s="145">
        <v>0</v>
      </c>
      <c r="M105" s="145">
        <v>0</v>
      </c>
      <c r="N105" s="145">
        <v>0</v>
      </c>
      <c r="O105" s="145">
        <v>0</v>
      </c>
      <c r="P105" s="145">
        <v>0</v>
      </c>
      <c r="Q105" s="145">
        <v>0</v>
      </c>
      <c r="R105" s="145">
        <v>0</v>
      </c>
      <c r="S105" s="145">
        <v>0</v>
      </c>
      <c r="T105" s="145">
        <v>0</v>
      </c>
      <c r="U105" s="145">
        <v>0</v>
      </c>
      <c r="V105" s="145">
        <v>0</v>
      </c>
      <c r="W105" s="145">
        <v>0</v>
      </c>
      <c r="X105" s="145">
        <v>0</v>
      </c>
      <c r="Y105" s="145">
        <v>0</v>
      </c>
      <c r="Z105" s="145">
        <v>0</v>
      </c>
      <c r="AA105" s="145">
        <v>0</v>
      </c>
      <c r="AB105" s="145">
        <v>0</v>
      </c>
      <c r="AC105" s="145">
        <v>0</v>
      </c>
      <c r="AD105" s="145">
        <v>0</v>
      </c>
      <c r="AE105" s="145">
        <v>0</v>
      </c>
      <c r="AF105" s="145">
        <v>0</v>
      </c>
      <c r="AG105" s="145">
        <v>0</v>
      </c>
      <c r="AH105" s="145">
        <v>0</v>
      </c>
      <c r="AI105" s="145">
        <v>0</v>
      </c>
      <c r="AJ105" s="145">
        <v>0</v>
      </c>
      <c r="AK105" s="145">
        <v>0</v>
      </c>
      <c r="AL105" s="145">
        <v>0</v>
      </c>
      <c r="AM105" s="145">
        <v>0</v>
      </c>
      <c r="AN105" s="145">
        <v>0</v>
      </c>
      <c r="AO105" s="145">
        <v>0</v>
      </c>
      <c r="AP105" s="145">
        <v>0</v>
      </c>
      <c r="AQ105" s="145">
        <v>0</v>
      </c>
      <c r="AR105" s="145">
        <v>0</v>
      </c>
      <c r="AS105" s="145">
        <v>0</v>
      </c>
      <c r="AT105" s="145">
        <v>0</v>
      </c>
      <c r="AU105" s="145">
        <v>0</v>
      </c>
      <c r="AV105" s="145">
        <v>0</v>
      </c>
      <c r="AW105" s="145">
        <v>0</v>
      </c>
    </row>
    <row r="106" spans="1:49" x14ac:dyDescent="0.35">
      <c r="A106" s="13" t="s">
        <v>367</v>
      </c>
      <c r="B106" s="23" t="s">
        <v>172</v>
      </c>
      <c r="C106" s="102">
        <f t="shared" si="9"/>
        <v>0</v>
      </c>
      <c r="D106" s="4">
        <v>0</v>
      </c>
      <c r="E106" s="4">
        <v>0</v>
      </c>
      <c r="F106" s="4">
        <v>0</v>
      </c>
      <c r="G106" s="4">
        <v>0</v>
      </c>
      <c r="H106" s="4">
        <v>0</v>
      </c>
      <c r="I106" s="4">
        <v>0</v>
      </c>
      <c r="J106" s="4">
        <v>0</v>
      </c>
      <c r="K106" s="4">
        <v>0</v>
      </c>
      <c r="L106" s="4">
        <v>0</v>
      </c>
      <c r="M106" s="4">
        <v>0</v>
      </c>
      <c r="N106" s="4">
        <v>0</v>
      </c>
      <c r="O106" s="4">
        <v>0</v>
      </c>
      <c r="P106" s="4">
        <v>0</v>
      </c>
      <c r="Q106" s="4">
        <v>0</v>
      </c>
      <c r="R106" s="4">
        <v>0</v>
      </c>
      <c r="S106" s="4">
        <v>0</v>
      </c>
      <c r="T106" s="4">
        <v>0</v>
      </c>
      <c r="U106" s="4">
        <v>0</v>
      </c>
      <c r="V106" s="4">
        <v>0</v>
      </c>
      <c r="W106" s="4">
        <v>0</v>
      </c>
      <c r="X106" s="4">
        <v>0</v>
      </c>
      <c r="Y106" s="4">
        <v>0</v>
      </c>
      <c r="Z106" s="4">
        <v>0</v>
      </c>
      <c r="AA106" s="4">
        <v>0</v>
      </c>
      <c r="AB106" s="4">
        <v>0</v>
      </c>
      <c r="AC106" s="4">
        <v>0</v>
      </c>
      <c r="AD106" s="4">
        <v>0</v>
      </c>
      <c r="AE106" s="4">
        <v>0</v>
      </c>
      <c r="AF106" s="4">
        <v>0</v>
      </c>
      <c r="AG106" s="4">
        <v>0</v>
      </c>
      <c r="AH106" s="4">
        <v>0</v>
      </c>
      <c r="AI106" s="4">
        <v>0</v>
      </c>
      <c r="AJ106" s="4">
        <v>0</v>
      </c>
      <c r="AK106" s="4">
        <v>0</v>
      </c>
      <c r="AL106" s="4">
        <v>0</v>
      </c>
      <c r="AM106" s="4">
        <v>0</v>
      </c>
      <c r="AN106" s="4">
        <v>0</v>
      </c>
      <c r="AO106" s="4">
        <v>0</v>
      </c>
      <c r="AP106" s="4">
        <v>0</v>
      </c>
      <c r="AQ106" s="4">
        <v>0</v>
      </c>
      <c r="AR106" s="4">
        <v>0</v>
      </c>
      <c r="AS106" s="4">
        <v>0</v>
      </c>
      <c r="AT106" s="4">
        <v>0</v>
      </c>
      <c r="AU106" s="4">
        <v>0</v>
      </c>
      <c r="AV106" s="4">
        <v>0</v>
      </c>
      <c r="AW106" s="4">
        <v>0</v>
      </c>
    </row>
    <row r="107" spans="1:49" x14ac:dyDescent="0.35">
      <c r="A107" s="13" t="s">
        <v>367</v>
      </c>
      <c r="B107" s="23" t="s">
        <v>173</v>
      </c>
      <c r="C107" s="102">
        <f t="shared" si="9"/>
        <v>0</v>
      </c>
      <c r="D107" s="3">
        <v>0</v>
      </c>
      <c r="E107" s="3">
        <v>0</v>
      </c>
      <c r="F107" s="3">
        <v>0</v>
      </c>
      <c r="G107" s="3">
        <v>0</v>
      </c>
      <c r="H107" s="3">
        <v>0</v>
      </c>
      <c r="I107" s="3">
        <v>0</v>
      </c>
      <c r="J107" s="3">
        <v>0</v>
      </c>
      <c r="K107" s="3">
        <v>0</v>
      </c>
      <c r="L107" s="3">
        <v>0</v>
      </c>
      <c r="M107" s="3">
        <v>0</v>
      </c>
      <c r="N107" s="3">
        <v>0</v>
      </c>
      <c r="O107" s="3">
        <v>0</v>
      </c>
      <c r="P107" s="3">
        <v>0</v>
      </c>
      <c r="Q107" s="3">
        <v>0</v>
      </c>
      <c r="R107" s="3">
        <v>0</v>
      </c>
      <c r="S107" s="3">
        <v>0</v>
      </c>
      <c r="T107" s="3">
        <v>0</v>
      </c>
      <c r="U107" s="3">
        <v>0</v>
      </c>
      <c r="V107" s="3">
        <v>0</v>
      </c>
      <c r="W107" s="3">
        <v>0</v>
      </c>
      <c r="X107" s="3">
        <v>0</v>
      </c>
      <c r="Y107" s="3">
        <v>0</v>
      </c>
      <c r="Z107" s="3">
        <v>0</v>
      </c>
      <c r="AA107" s="3">
        <v>0</v>
      </c>
      <c r="AB107" s="3">
        <v>0</v>
      </c>
      <c r="AC107" s="3">
        <v>0</v>
      </c>
      <c r="AD107" s="3">
        <v>0</v>
      </c>
      <c r="AE107" s="3">
        <v>0</v>
      </c>
      <c r="AF107" s="3">
        <v>0</v>
      </c>
      <c r="AG107" s="3">
        <v>0</v>
      </c>
      <c r="AH107" s="3">
        <v>0</v>
      </c>
      <c r="AI107" s="3">
        <v>0</v>
      </c>
      <c r="AJ107" s="3">
        <v>0</v>
      </c>
      <c r="AK107" s="3">
        <v>0</v>
      </c>
      <c r="AL107" s="3">
        <v>0</v>
      </c>
      <c r="AM107" s="3">
        <v>0</v>
      </c>
      <c r="AN107" s="3">
        <v>0</v>
      </c>
      <c r="AO107" s="3">
        <v>0</v>
      </c>
      <c r="AP107" s="3">
        <v>0</v>
      </c>
      <c r="AQ107" s="3">
        <v>0</v>
      </c>
      <c r="AR107" s="3">
        <v>0</v>
      </c>
      <c r="AS107" s="3">
        <v>0</v>
      </c>
      <c r="AT107" s="3">
        <v>0</v>
      </c>
      <c r="AU107" s="3">
        <v>0</v>
      </c>
      <c r="AV107" s="3">
        <v>0</v>
      </c>
      <c r="AW107" s="3">
        <v>0</v>
      </c>
    </row>
    <row r="108" spans="1:49" s="34" customFormat="1" x14ac:dyDescent="0.35">
      <c r="A108" s="38"/>
      <c r="B108" s="40"/>
      <c r="C108" s="28"/>
      <c r="D108" s="28"/>
      <c r="E108" s="28"/>
      <c r="F108" s="28"/>
      <c r="G108" s="28"/>
      <c r="H108" s="28"/>
      <c r="I108" s="28"/>
      <c r="J108" s="28"/>
      <c r="K108" s="28"/>
      <c r="L108" s="28"/>
      <c r="M108" s="28"/>
      <c r="N108" s="28"/>
      <c r="O108" s="28"/>
      <c r="P108" s="28"/>
      <c r="Q108" s="28"/>
      <c r="R108" s="28"/>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s="34" customFormat="1" x14ac:dyDescent="0.35">
      <c r="A109" s="40" t="s">
        <v>368</v>
      </c>
      <c r="B109" s="40" t="s">
        <v>365</v>
      </c>
      <c r="C109" s="145">
        <f t="shared" si="9"/>
        <v>0</v>
      </c>
      <c r="D109" s="145">
        <v>0</v>
      </c>
      <c r="E109" s="145">
        <v>0</v>
      </c>
      <c r="F109" s="145">
        <v>0</v>
      </c>
      <c r="G109" s="145">
        <v>0</v>
      </c>
      <c r="H109" s="145">
        <v>0</v>
      </c>
      <c r="I109" s="145">
        <v>0</v>
      </c>
      <c r="J109" s="145">
        <v>0</v>
      </c>
      <c r="K109" s="145">
        <v>0</v>
      </c>
      <c r="L109" s="145">
        <v>0</v>
      </c>
      <c r="M109" s="145">
        <v>0</v>
      </c>
      <c r="N109" s="145">
        <v>0</v>
      </c>
      <c r="O109" s="145">
        <v>0</v>
      </c>
      <c r="P109" s="145">
        <v>0</v>
      </c>
      <c r="Q109" s="145">
        <v>0</v>
      </c>
      <c r="R109" s="145">
        <v>0</v>
      </c>
      <c r="S109" s="145">
        <v>0</v>
      </c>
      <c r="T109" s="145">
        <v>0</v>
      </c>
      <c r="U109" s="145">
        <v>0</v>
      </c>
      <c r="V109" s="145">
        <v>0</v>
      </c>
      <c r="W109" s="145">
        <v>0</v>
      </c>
      <c r="X109" s="145">
        <v>0</v>
      </c>
      <c r="Y109" s="145">
        <v>0</v>
      </c>
      <c r="Z109" s="145">
        <v>0</v>
      </c>
      <c r="AA109" s="145">
        <v>0</v>
      </c>
      <c r="AB109" s="145">
        <v>0</v>
      </c>
      <c r="AC109" s="145">
        <v>0</v>
      </c>
      <c r="AD109" s="145">
        <v>0</v>
      </c>
      <c r="AE109" s="145">
        <v>0</v>
      </c>
      <c r="AF109" s="145">
        <v>0</v>
      </c>
      <c r="AG109" s="145">
        <v>0</v>
      </c>
      <c r="AH109" s="145">
        <v>0</v>
      </c>
      <c r="AI109" s="145">
        <v>0</v>
      </c>
      <c r="AJ109" s="145">
        <v>0</v>
      </c>
      <c r="AK109" s="145">
        <v>0</v>
      </c>
      <c r="AL109" s="145">
        <v>0</v>
      </c>
      <c r="AM109" s="145">
        <v>0</v>
      </c>
      <c r="AN109" s="145">
        <v>0</v>
      </c>
      <c r="AO109" s="145">
        <v>0</v>
      </c>
      <c r="AP109" s="145">
        <v>0</v>
      </c>
      <c r="AQ109" s="145">
        <v>0</v>
      </c>
      <c r="AR109" s="145">
        <v>0</v>
      </c>
      <c r="AS109" s="145">
        <v>0</v>
      </c>
      <c r="AT109" s="145">
        <v>0</v>
      </c>
      <c r="AU109" s="145">
        <v>0</v>
      </c>
      <c r="AV109" s="145">
        <v>0</v>
      </c>
      <c r="AW109" s="145">
        <v>0</v>
      </c>
    </row>
    <row r="110" spans="1:49" x14ac:dyDescent="0.35">
      <c r="A110" s="40" t="s">
        <v>368</v>
      </c>
      <c r="B110" s="23" t="s">
        <v>172</v>
      </c>
      <c r="C110" s="102">
        <f t="shared" si="9"/>
        <v>0</v>
      </c>
      <c r="D110" s="4">
        <v>0</v>
      </c>
      <c r="E110" s="4">
        <v>0</v>
      </c>
      <c r="F110" s="4">
        <v>0</v>
      </c>
      <c r="G110" s="4">
        <v>0</v>
      </c>
      <c r="H110" s="4">
        <v>0</v>
      </c>
      <c r="I110" s="4">
        <v>0</v>
      </c>
      <c r="J110" s="4">
        <v>0</v>
      </c>
      <c r="K110" s="4">
        <v>0</v>
      </c>
      <c r="L110" s="4">
        <v>0</v>
      </c>
      <c r="M110" s="4">
        <v>0</v>
      </c>
      <c r="N110" s="4">
        <v>0</v>
      </c>
      <c r="O110" s="4">
        <v>0</v>
      </c>
      <c r="P110" s="4">
        <v>0</v>
      </c>
      <c r="Q110" s="4">
        <v>0</v>
      </c>
      <c r="R110" s="4">
        <v>0</v>
      </c>
      <c r="S110" s="4">
        <v>0</v>
      </c>
      <c r="T110" s="4">
        <v>0</v>
      </c>
      <c r="U110" s="4">
        <v>0</v>
      </c>
      <c r="V110" s="4">
        <v>0</v>
      </c>
      <c r="W110" s="4">
        <v>0</v>
      </c>
      <c r="X110" s="4">
        <v>0</v>
      </c>
      <c r="Y110" s="4">
        <v>0</v>
      </c>
      <c r="Z110" s="4">
        <v>0</v>
      </c>
      <c r="AA110" s="4">
        <v>0</v>
      </c>
      <c r="AB110" s="4">
        <v>0</v>
      </c>
      <c r="AC110" s="4">
        <v>0</v>
      </c>
      <c r="AD110" s="4">
        <v>0</v>
      </c>
      <c r="AE110" s="4">
        <v>0</v>
      </c>
      <c r="AF110" s="4">
        <v>0</v>
      </c>
      <c r="AG110" s="4">
        <v>0</v>
      </c>
      <c r="AH110" s="4">
        <v>0</v>
      </c>
      <c r="AI110" s="4">
        <v>0</v>
      </c>
      <c r="AJ110" s="4">
        <v>0</v>
      </c>
      <c r="AK110" s="4">
        <v>0</v>
      </c>
      <c r="AL110" s="4">
        <v>0</v>
      </c>
      <c r="AM110" s="4">
        <v>0</v>
      </c>
      <c r="AN110" s="4">
        <v>0</v>
      </c>
      <c r="AO110" s="4">
        <v>0</v>
      </c>
      <c r="AP110" s="4">
        <v>0</v>
      </c>
      <c r="AQ110" s="4">
        <v>0</v>
      </c>
      <c r="AR110" s="4">
        <v>0</v>
      </c>
      <c r="AS110" s="4">
        <v>0</v>
      </c>
      <c r="AT110" s="4">
        <v>0</v>
      </c>
      <c r="AU110" s="4">
        <v>0</v>
      </c>
      <c r="AV110" s="4">
        <v>0</v>
      </c>
      <c r="AW110" s="4">
        <v>0</v>
      </c>
    </row>
    <row r="111" spans="1:49" x14ac:dyDescent="0.35">
      <c r="A111" s="40" t="s">
        <v>368</v>
      </c>
      <c r="B111" s="23" t="s">
        <v>173</v>
      </c>
      <c r="C111" s="102">
        <f t="shared" si="9"/>
        <v>0</v>
      </c>
      <c r="D111" s="3">
        <v>0</v>
      </c>
      <c r="E111" s="3">
        <v>0</v>
      </c>
      <c r="F111" s="3">
        <v>0</v>
      </c>
      <c r="G111" s="3">
        <v>0</v>
      </c>
      <c r="H111" s="3">
        <v>0</v>
      </c>
      <c r="I111" s="3">
        <v>0</v>
      </c>
      <c r="J111" s="3">
        <v>0</v>
      </c>
      <c r="K111" s="3">
        <v>0</v>
      </c>
      <c r="L111" s="3">
        <v>0</v>
      </c>
      <c r="M111" s="3">
        <v>0</v>
      </c>
      <c r="N111" s="3">
        <v>0</v>
      </c>
      <c r="O111" s="3">
        <v>0</v>
      </c>
      <c r="P111" s="3">
        <v>0</v>
      </c>
      <c r="Q111" s="3">
        <v>0</v>
      </c>
      <c r="R111" s="3">
        <v>0</v>
      </c>
      <c r="S111" s="3">
        <v>0</v>
      </c>
      <c r="T111" s="3">
        <v>0</v>
      </c>
      <c r="U111" s="3">
        <v>0</v>
      </c>
      <c r="V111" s="3">
        <v>0</v>
      </c>
      <c r="W111" s="3">
        <v>0</v>
      </c>
      <c r="X111" s="3">
        <v>0</v>
      </c>
      <c r="Y111" s="3">
        <v>0</v>
      </c>
      <c r="Z111" s="3">
        <v>0</v>
      </c>
      <c r="AA111" s="3">
        <v>0</v>
      </c>
      <c r="AB111" s="3">
        <v>0</v>
      </c>
      <c r="AC111" s="3">
        <v>0</v>
      </c>
      <c r="AD111" s="3">
        <v>0</v>
      </c>
      <c r="AE111" s="3">
        <v>0</v>
      </c>
      <c r="AF111" s="3">
        <v>0</v>
      </c>
      <c r="AG111" s="3">
        <v>0</v>
      </c>
      <c r="AH111" s="3">
        <v>0</v>
      </c>
      <c r="AI111" s="3">
        <v>0</v>
      </c>
      <c r="AJ111" s="3">
        <v>0</v>
      </c>
      <c r="AK111" s="3">
        <v>0</v>
      </c>
      <c r="AL111" s="3">
        <v>0</v>
      </c>
      <c r="AM111" s="3">
        <v>0</v>
      </c>
      <c r="AN111" s="3">
        <v>0</v>
      </c>
      <c r="AO111" s="3">
        <v>0</v>
      </c>
      <c r="AP111" s="3">
        <v>0</v>
      </c>
      <c r="AQ111" s="3">
        <v>0</v>
      </c>
      <c r="AR111" s="3">
        <v>0</v>
      </c>
      <c r="AS111" s="3">
        <v>0</v>
      </c>
      <c r="AT111" s="3">
        <v>0</v>
      </c>
      <c r="AU111" s="3">
        <v>0</v>
      </c>
      <c r="AV111" s="3">
        <v>0</v>
      </c>
      <c r="AW111" s="3">
        <v>0</v>
      </c>
    </row>
    <row r="112" spans="1:49" s="101" customFormat="1" x14ac:dyDescent="0.35">
      <c r="A112" s="575" t="s">
        <v>175</v>
      </c>
      <c r="B112" s="576" t="s">
        <v>175</v>
      </c>
      <c r="C112" s="207"/>
      <c r="D112" s="207">
        <f>D109+D105+D101+D97</f>
        <v>0</v>
      </c>
      <c r="E112" s="207">
        <f t="shared" ref="E112:AW112" si="10">E109+E105+E101+E97</f>
        <v>0</v>
      </c>
      <c r="F112" s="207">
        <f t="shared" si="10"/>
        <v>0</v>
      </c>
      <c r="G112" s="207">
        <f t="shared" si="10"/>
        <v>0</v>
      </c>
      <c r="H112" s="207">
        <f t="shared" si="10"/>
        <v>0</v>
      </c>
      <c r="I112" s="207">
        <f t="shared" si="10"/>
        <v>0</v>
      </c>
      <c r="J112" s="207">
        <f t="shared" si="10"/>
        <v>0</v>
      </c>
      <c r="K112" s="207">
        <f t="shared" si="10"/>
        <v>0</v>
      </c>
      <c r="L112" s="207">
        <f t="shared" si="10"/>
        <v>0</v>
      </c>
      <c r="M112" s="207">
        <f t="shared" si="10"/>
        <v>0</v>
      </c>
      <c r="N112" s="207">
        <f t="shared" si="10"/>
        <v>0</v>
      </c>
      <c r="O112" s="207">
        <f t="shared" si="10"/>
        <v>0</v>
      </c>
      <c r="P112" s="207">
        <f t="shared" si="10"/>
        <v>0</v>
      </c>
      <c r="Q112" s="207">
        <f t="shared" si="10"/>
        <v>0</v>
      </c>
      <c r="R112" s="207">
        <f t="shared" si="10"/>
        <v>0</v>
      </c>
      <c r="S112" s="207">
        <f t="shared" si="10"/>
        <v>0</v>
      </c>
      <c r="T112" s="207">
        <f t="shared" si="10"/>
        <v>0</v>
      </c>
      <c r="U112" s="207">
        <f t="shared" si="10"/>
        <v>0</v>
      </c>
      <c r="V112" s="207">
        <f t="shared" si="10"/>
        <v>0</v>
      </c>
      <c r="W112" s="207">
        <f t="shared" si="10"/>
        <v>0</v>
      </c>
      <c r="X112" s="207">
        <f t="shared" si="10"/>
        <v>0</v>
      </c>
      <c r="Y112" s="207">
        <f t="shared" si="10"/>
        <v>0</v>
      </c>
      <c r="Z112" s="207">
        <f t="shared" si="10"/>
        <v>0</v>
      </c>
      <c r="AA112" s="207">
        <f t="shared" si="10"/>
        <v>0</v>
      </c>
      <c r="AB112" s="207">
        <f t="shared" si="10"/>
        <v>0</v>
      </c>
      <c r="AC112" s="207">
        <f t="shared" si="10"/>
        <v>0</v>
      </c>
      <c r="AD112" s="207">
        <f t="shared" si="10"/>
        <v>0</v>
      </c>
      <c r="AE112" s="207">
        <f t="shared" si="10"/>
        <v>0</v>
      </c>
      <c r="AF112" s="207">
        <f t="shared" si="10"/>
        <v>0</v>
      </c>
      <c r="AG112" s="207">
        <f t="shared" si="10"/>
        <v>0</v>
      </c>
      <c r="AH112" s="207">
        <f t="shared" si="10"/>
        <v>0</v>
      </c>
      <c r="AI112" s="207">
        <f t="shared" si="10"/>
        <v>0</v>
      </c>
      <c r="AJ112" s="207">
        <f t="shared" si="10"/>
        <v>0</v>
      </c>
      <c r="AK112" s="207">
        <f t="shared" si="10"/>
        <v>0</v>
      </c>
      <c r="AL112" s="207">
        <f t="shared" si="10"/>
        <v>0</v>
      </c>
      <c r="AM112" s="207">
        <f t="shared" si="10"/>
        <v>0</v>
      </c>
      <c r="AN112" s="207">
        <f t="shared" si="10"/>
        <v>0</v>
      </c>
      <c r="AO112" s="207">
        <f t="shared" si="10"/>
        <v>0</v>
      </c>
      <c r="AP112" s="207">
        <f t="shared" si="10"/>
        <v>0</v>
      </c>
      <c r="AQ112" s="207">
        <f t="shared" si="10"/>
        <v>0</v>
      </c>
      <c r="AR112" s="207">
        <f t="shared" si="10"/>
        <v>0</v>
      </c>
      <c r="AS112" s="207">
        <f t="shared" si="10"/>
        <v>0</v>
      </c>
      <c r="AT112" s="207">
        <f t="shared" si="10"/>
        <v>0</v>
      </c>
      <c r="AU112" s="207">
        <f t="shared" si="10"/>
        <v>0</v>
      </c>
      <c r="AV112" s="207">
        <f t="shared" si="10"/>
        <v>8</v>
      </c>
      <c r="AW112" s="248">
        <f t="shared" si="10"/>
        <v>124</v>
      </c>
    </row>
    <row r="113" spans="1:1" x14ac:dyDescent="0.35">
      <c r="A113" s="11"/>
    </row>
    <row r="114" spans="1:1" x14ac:dyDescent="0.35">
      <c r="A114" s="11"/>
    </row>
  </sheetData>
  <mergeCells count="3">
    <mergeCell ref="A14:A16"/>
    <mergeCell ref="A92:B92"/>
    <mergeCell ref="A112:B112"/>
  </mergeCells>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77EA4-12D2-4C80-AD33-E9A94494B4F2}">
  <dimension ref="A1:AX114"/>
  <sheetViews>
    <sheetView topLeftCell="B73" zoomScaleNormal="100" workbookViewId="0">
      <selection activeCell="D85" sqref="D85:AW91"/>
    </sheetView>
  </sheetViews>
  <sheetFormatPr defaultRowHeight="14.5" x14ac:dyDescent="0.35"/>
  <cols>
    <col min="1" max="1" width="55.54296875" bestFit="1" customWidth="1"/>
    <col min="2" max="2" width="60.54296875" customWidth="1"/>
    <col min="3" max="3" width="35.453125" customWidth="1"/>
    <col min="4" max="7" width="11.08984375" customWidth="1"/>
    <col min="8" max="25" width="12.08984375" customWidth="1"/>
    <col min="26" max="27" width="11.08984375" customWidth="1"/>
    <col min="28" max="37" width="12.08984375" customWidth="1"/>
    <col min="38" max="39" width="11.08984375" customWidth="1"/>
    <col min="40" max="40" width="12.08984375" customWidth="1"/>
    <col min="41" max="49" width="11.08984375" customWidth="1"/>
  </cols>
  <sheetData>
    <row r="1" spans="1:50" ht="26" x14ac:dyDescent="0.6">
      <c r="A1" s="26" t="s">
        <v>0</v>
      </c>
    </row>
    <row r="2" spans="1:50" ht="21" x14ac:dyDescent="0.5">
      <c r="A2" s="66" t="s">
        <v>344</v>
      </c>
      <c r="B2" s="66" t="s">
        <v>433</v>
      </c>
      <c r="C2" s="66"/>
    </row>
    <row r="3" spans="1:50" x14ac:dyDescent="0.35">
      <c r="B3" s="111" t="s">
        <v>157</v>
      </c>
    </row>
    <row r="4" spans="1:50" x14ac:dyDescent="0.35">
      <c r="A4" s="73" t="s">
        <v>346</v>
      </c>
    </row>
    <row r="5" spans="1:50" x14ac:dyDescent="0.35">
      <c r="A5" s="73"/>
    </row>
    <row r="6" spans="1:50" x14ac:dyDescent="0.35">
      <c r="A6" s="51" t="s">
        <v>152</v>
      </c>
    </row>
    <row r="8" spans="1:50" x14ac:dyDescent="0.35">
      <c r="A8" s="5"/>
      <c r="B8" s="6"/>
      <c r="C8" s="456" t="s">
        <v>153</v>
      </c>
      <c r="D8" s="14">
        <v>42736</v>
      </c>
      <c r="E8" s="14">
        <v>42767</v>
      </c>
      <c r="F8" s="14">
        <v>42795</v>
      </c>
      <c r="G8" s="14">
        <v>42826</v>
      </c>
      <c r="H8" s="14">
        <v>42856</v>
      </c>
      <c r="I8" s="14">
        <v>42887</v>
      </c>
      <c r="J8" s="14">
        <v>42917</v>
      </c>
      <c r="K8" s="14">
        <v>42948</v>
      </c>
      <c r="L8" s="14">
        <v>42979</v>
      </c>
      <c r="M8" s="14">
        <v>43009</v>
      </c>
      <c r="N8" s="14">
        <v>43040</v>
      </c>
      <c r="O8" s="14">
        <v>43070</v>
      </c>
      <c r="P8" s="14">
        <v>43101</v>
      </c>
      <c r="Q8" s="14">
        <v>43132</v>
      </c>
      <c r="R8" s="14">
        <v>43160</v>
      </c>
      <c r="S8" s="14">
        <v>43191</v>
      </c>
      <c r="T8" s="14">
        <v>43221</v>
      </c>
      <c r="U8" s="14">
        <v>43252</v>
      </c>
      <c r="V8" s="14">
        <v>43282</v>
      </c>
      <c r="W8" s="14">
        <v>43313</v>
      </c>
      <c r="X8" s="14">
        <v>43344</v>
      </c>
      <c r="Y8" s="14">
        <v>43374</v>
      </c>
      <c r="Z8" s="14">
        <v>43405</v>
      </c>
      <c r="AA8" s="14">
        <v>43435</v>
      </c>
      <c r="AB8" s="14">
        <v>43466</v>
      </c>
      <c r="AC8" s="14">
        <v>43497</v>
      </c>
      <c r="AD8" s="14">
        <v>43525</v>
      </c>
      <c r="AE8" s="14">
        <v>43556</v>
      </c>
      <c r="AF8" s="14">
        <v>43586</v>
      </c>
      <c r="AG8" s="14">
        <v>43617</v>
      </c>
      <c r="AH8" s="14">
        <v>43647</v>
      </c>
      <c r="AI8" s="14">
        <v>43678</v>
      </c>
      <c r="AJ8" s="14">
        <v>43709</v>
      </c>
      <c r="AK8" s="14">
        <v>43739</v>
      </c>
      <c r="AL8" s="14">
        <v>43770</v>
      </c>
      <c r="AM8" s="14">
        <v>43800</v>
      </c>
      <c r="AN8" s="14">
        <v>43831</v>
      </c>
      <c r="AO8" s="14">
        <v>43862</v>
      </c>
      <c r="AP8" s="14">
        <v>43891</v>
      </c>
      <c r="AQ8" s="14">
        <v>43922</v>
      </c>
      <c r="AR8" s="14">
        <v>43952</v>
      </c>
      <c r="AS8" s="14">
        <v>43983</v>
      </c>
      <c r="AT8" s="14">
        <v>44013</v>
      </c>
      <c r="AU8" s="14">
        <v>44044</v>
      </c>
      <c r="AV8" s="14">
        <v>44075</v>
      </c>
      <c r="AW8" s="14">
        <v>44105</v>
      </c>
    </row>
    <row r="9" spans="1:50" x14ac:dyDescent="0.35">
      <c r="A9" s="86" t="s">
        <v>154</v>
      </c>
      <c r="B9" s="8" t="s">
        <v>347</v>
      </c>
      <c r="C9" s="22">
        <f>AVERAGE(D9:AW9)</f>
        <v>11214.45652173913</v>
      </c>
      <c r="D9" s="22">
        <v>11389</v>
      </c>
      <c r="E9" s="22">
        <v>11263</v>
      </c>
      <c r="F9" s="22">
        <v>11184</v>
      </c>
      <c r="G9" s="22">
        <v>11185</v>
      </c>
      <c r="H9" s="22">
        <v>11171</v>
      </c>
      <c r="I9" s="22">
        <v>11140</v>
      </c>
      <c r="J9" s="22">
        <v>11088</v>
      </c>
      <c r="K9" s="22">
        <v>11066</v>
      </c>
      <c r="L9" s="22">
        <v>11066</v>
      </c>
      <c r="M9" s="22">
        <v>11131</v>
      </c>
      <c r="N9" s="22">
        <v>11136</v>
      </c>
      <c r="O9" s="22">
        <v>11182</v>
      </c>
      <c r="P9" s="22">
        <v>11199</v>
      </c>
      <c r="Q9" s="22">
        <v>11131</v>
      </c>
      <c r="R9" s="22">
        <v>11135</v>
      </c>
      <c r="S9" s="22">
        <v>11170</v>
      </c>
      <c r="T9" s="22">
        <v>11149</v>
      </c>
      <c r="U9" s="22">
        <v>11119</v>
      </c>
      <c r="V9" s="22">
        <v>11115</v>
      </c>
      <c r="W9" s="22">
        <v>11167</v>
      </c>
      <c r="X9" s="22">
        <v>11155</v>
      </c>
      <c r="Y9" s="22">
        <v>11151</v>
      </c>
      <c r="Z9" s="22">
        <v>11154</v>
      </c>
      <c r="AA9" s="22">
        <v>11140</v>
      </c>
      <c r="AB9" s="22">
        <v>11144</v>
      </c>
      <c r="AC9" s="22">
        <v>11131</v>
      </c>
      <c r="AD9" s="22">
        <v>11096</v>
      </c>
      <c r="AE9" s="22">
        <v>11121</v>
      </c>
      <c r="AF9" s="22">
        <v>11151</v>
      </c>
      <c r="AG9" s="22">
        <v>11121</v>
      </c>
      <c r="AH9" s="22">
        <v>11062</v>
      </c>
      <c r="AI9" s="22">
        <v>11067</v>
      </c>
      <c r="AJ9" s="22">
        <v>10962</v>
      </c>
      <c r="AK9" s="22">
        <v>10984</v>
      </c>
      <c r="AL9" s="22">
        <v>10955</v>
      </c>
      <c r="AM9" s="22">
        <v>10981</v>
      </c>
      <c r="AN9" s="22">
        <v>11042</v>
      </c>
      <c r="AO9" s="22">
        <v>11010</v>
      </c>
      <c r="AP9" s="22">
        <v>11069</v>
      </c>
      <c r="AQ9" s="22">
        <v>11279</v>
      </c>
      <c r="AR9" s="22">
        <v>11440</v>
      </c>
      <c r="AS9" s="22">
        <v>11579</v>
      </c>
      <c r="AT9" s="22">
        <v>11685</v>
      </c>
      <c r="AU9" s="22">
        <v>11898</v>
      </c>
      <c r="AV9" s="22">
        <v>12090</v>
      </c>
      <c r="AW9" s="22">
        <v>12212</v>
      </c>
    </row>
    <row r="10" spans="1:50" x14ac:dyDescent="0.35">
      <c r="A10" s="19"/>
      <c r="B10" s="19"/>
      <c r="C10" s="19"/>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row>
    <row r="11" spans="1:50" x14ac:dyDescent="0.35">
      <c r="A11" s="51" t="s">
        <v>348</v>
      </c>
      <c r="B11" s="19"/>
      <c r="C11" s="19"/>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row>
    <row r="12" spans="1:50" x14ac:dyDescent="0.35">
      <c r="A12" s="19"/>
      <c r="B12" s="19"/>
      <c r="C12" s="19"/>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row>
    <row r="13" spans="1:50" x14ac:dyDescent="0.35">
      <c r="A13" s="24"/>
      <c r="B13" s="6"/>
      <c r="C13" s="456" t="s">
        <v>153</v>
      </c>
      <c r="D13" s="14">
        <v>42736</v>
      </c>
      <c r="E13" s="14">
        <v>42767</v>
      </c>
      <c r="F13" s="14">
        <v>42795</v>
      </c>
      <c r="G13" s="14">
        <v>42826</v>
      </c>
      <c r="H13" s="14">
        <v>42856</v>
      </c>
      <c r="I13" s="14">
        <v>42887</v>
      </c>
      <c r="J13" s="14">
        <v>42917</v>
      </c>
      <c r="K13" s="14">
        <v>42948</v>
      </c>
      <c r="L13" s="14">
        <v>42979</v>
      </c>
      <c r="M13" s="14">
        <v>43009</v>
      </c>
      <c r="N13" s="14">
        <v>43040</v>
      </c>
      <c r="O13" s="14">
        <v>43070</v>
      </c>
      <c r="P13" s="14">
        <v>43101</v>
      </c>
      <c r="Q13" s="14">
        <v>43132</v>
      </c>
      <c r="R13" s="14">
        <v>43160</v>
      </c>
      <c r="S13" s="14">
        <v>43191</v>
      </c>
      <c r="T13" s="14">
        <v>43221</v>
      </c>
      <c r="U13" s="14">
        <v>43252</v>
      </c>
      <c r="V13" s="14">
        <v>43282</v>
      </c>
      <c r="W13" s="14">
        <v>43313</v>
      </c>
      <c r="X13" s="14">
        <v>43344</v>
      </c>
      <c r="Y13" s="14">
        <v>43374</v>
      </c>
      <c r="Z13" s="14">
        <v>43405</v>
      </c>
      <c r="AA13" s="14">
        <v>43435</v>
      </c>
      <c r="AB13" s="14">
        <v>43466</v>
      </c>
      <c r="AC13" s="14">
        <v>43497</v>
      </c>
      <c r="AD13" s="14">
        <v>43525</v>
      </c>
      <c r="AE13" s="14">
        <v>43556</v>
      </c>
      <c r="AF13" s="14">
        <v>43586</v>
      </c>
      <c r="AG13" s="14">
        <v>43617</v>
      </c>
      <c r="AH13" s="14">
        <v>43647</v>
      </c>
      <c r="AI13" s="14">
        <v>43678</v>
      </c>
      <c r="AJ13" s="14">
        <v>43709</v>
      </c>
      <c r="AK13" s="14">
        <v>43739</v>
      </c>
      <c r="AL13" s="14">
        <v>43770</v>
      </c>
      <c r="AM13" s="14">
        <v>43800</v>
      </c>
      <c r="AN13" s="14">
        <v>43831</v>
      </c>
      <c r="AO13" s="14">
        <v>43862</v>
      </c>
      <c r="AP13" s="14">
        <v>43891</v>
      </c>
      <c r="AQ13" s="15">
        <v>43922</v>
      </c>
      <c r="AR13" s="15">
        <v>43952</v>
      </c>
      <c r="AS13" s="15">
        <v>43983</v>
      </c>
      <c r="AT13" s="15">
        <v>44013</v>
      </c>
      <c r="AU13" s="15">
        <v>44044</v>
      </c>
      <c r="AV13" s="15">
        <v>44075</v>
      </c>
      <c r="AW13" s="15">
        <v>44105</v>
      </c>
      <c r="AX13" s="51"/>
    </row>
    <row r="14" spans="1:50" x14ac:dyDescent="0.35">
      <c r="A14" s="570" t="s">
        <v>117</v>
      </c>
      <c r="B14" s="3" t="s">
        <v>349</v>
      </c>
      <c r="C14" s="145">
        <f t="shared" ref="C14:C16" si="0">AVERAGE(D14:AW14)</f>
        <v>96917.23</v>
      </c>
      <c r="D14" s="145">
        <f t="shared" ref="D14:AW14" si="1">D92+D21+D112</f>
        <v>92362.59</v>
      </c>
      <c r="E14" s="145">
        <f t="shared" si="1"/>
        <v>95035.09</v>
      </c>
      <c r="F14" s="145">
        <f t="shared" si="1"/>
        <v>95609.93</v>
      </c>
      <c r="G14" s="145">
        <f t="shared" si="1"/>
        <v>93544.83</v>
      </c>
      <c r="H14" s="145">
        <f t="shared" si="1"/>
        <v>107354.88</v>
      </c>
      <c r="I14" s="145">
        <f t="shared" si="1"/>
        <v>107315.75</v>
      </c>
      <c r="J14" s="145">
        <f t="shared" si="1"/>
        <v>101078.55</v>
      </c>
      <c r="K14" s="145">
        <f t="shared" si="1"/>
        <v>118426.61</v>
      </c>
      <c r="L14" s="145">
        <f t="shared" si="1"/>
        <v>114599.18</v>
      </c>
      <c r="M14" s="145">
        <f t="shared" si="1"/>
        <v>128922.37</v>
      </c>
      <c r="N14" s="145">
        <f t="shared" si="1"/>
        <v>120095.54</v>
      </c>
      <c r="O14" s="145">
        <f t="shared" si="1"/>
        <v>108859.2</v>
      </c>
      <c r="P14" s="145">
        <f t="shared" si="1"/>
        <v>124159.95</v>
      </c>
      <c r="Q14" s="145">
        <f t="shared" si="1"/>
        <v>104394.54</v>
      </c>
      <c r="R14" s="145">
        <f t="shared" si="1"/>
        <v>116991.9</v>
      </c>
      <c r="S14" s="145">
        <f t="shared" si="1"/>
        <v>108062.2</v>
      </c>
      <c r="T14" s="145">
        <f t="shared" si="1"/>
        <v>111293.56</v>
      </c>
      <c r="U14" s="145">
        <f t="shared" si="1"/>
        <v>103841.21</v>
      </c>
      <c r="V14" s="145">
        <f t="shared" si="1"/>
        <v>112302.93</v>
      </c>
      <c r="W14" s="145">
        <f t="shared" si="1"/>
        <v>116086.84</v>
      </c>
      <c r="X14" s="145">
        <f t="shared" si="1"/>
        <v>105990.54</v>
      </c>
      <c r="Y14" s="145">
        <f t="shared" si="1"/>
        <v>118954.65</v>
      </c>
      <c r="Z14" s="145">
        <f t="shared" si="1"/>
        <v>99605.24</v>
      </c>
      <c r="AA14" s="145">
        <f t="shared" si="1"/>
        <v>94439.76</v>
      </c>
      <c r="AB14" s="145">
        <f t="shared" si="1"/>
        <v>102389.09</v>
      </c>
      <c r="AC14" s="145">
        <f t="shared" si="1"/>
        <v>107677.68</v>
      </c>
      <c r="AD14" s="145">
        <f t="shared" si="1"/>
        <v>115257.33</v>
      </c>
      <c r="AE14" s="145">
        <f t="shared" si="1"/>
        <v>116980.67</v>
      </c>
      <c r="AF14" s="145">
        <f t="shared" si="1"/>
        <v>118061.05</v>
      </c>
      <c r="AG14" s="145">
        <f t="shared" si="1"/>
        <v>104391.59</v>
      </c>
      <c r="AH14" s="145">
        <f t="shared" si="1"/>
        <v>117450.73</v>
      </c>
      <c r="AI14" s="145">
        <f t="shared" si="1"/>
        <v>118412.61</v>
      </c>
      <c r="AJ14" s="145">
        <f t="shared" si="1"/>
        <v>105599.24</v>
      </c>
      <c r="AK14" s="145">
        <f t="shared" si="1"/>
        <v>101638.18</v>
      </c>
      <c r="AL14" s="145">
        <f t="shared" si="1"/>
        <v>93368.3</v>
      </c>
      <c r="AM14" s="145">
        <f t="shared" si="1"/>
        <v>93088.47</v>
      </c>
      <c r="AN14" s="145">
        <f t="shared" si="1"/>
        <v>105144.48</v>
      </c>
      <c r="AO14" s="145">
        <f t="shared" si="1"/>
        <v>91919.17</v>
      </c>
      <c r="AP14" s="145">
        <f t="shared" si="1"/>
        <v>68595.850000000006</v>
      </c>
      <c r="AQ14" s="145">
        <f t="shared" si="1"/>
        <v>26215.4</v>
      </c>
      <c r="AR14" s="145">
        <f t="shared" si="1"/>
        <v>34261.64</v>
      </c>
      <c r="AS14" s="145">
        <f t="shared" si="1"/>
        <v>50643.839999999997</v>
      </c>
      <c r="AT14" s="145">
        <f t="shared" si="1"/>
        <v>52498.53</v>
      </c>
      <c r="AU14" s="145">
        <f t="shared" si="1"/>
        <v>42399.44</v>
      </c>
      <c r="AV14" s="145">
        <f t="shared" si="1"/>
        <v>47125.33</v>
      </c>
      <c r="AW14" s="145">
        <f t="shared" si="1"/>
        <v>45746.12</v>
      </c>
      <c r="AX14" s="42"/>
    </row>
    <row r="15" spans="1:50" s="96" customFormat="1" x14ac:dyDescent="0.35">
      <c r="A15" s="571"/>
      <c r="B15" s="92" t="s">
        <v>350</v>
      </c>
      <c r="C15" s="202">
        <f t="shared" si="0"/>
        <v>8.683262961712197</v>
      </c>
      <c r="D15" s="202">
        <f t="shared" ref="D15:AW15" si="2">D14/D9</f>
        <v>8.1098068311528664</v>
      </c>
      <c r="E15" s="202">
        <f t="shared" si="2"/>
        <v>8.4378131936429011</v>
      </c>
      <c r="F15" s="202">
        <f t="shared" si="2"/>
        <v>8.5488134835479244</v>
      </c>
      <c r="G15" s="202">
        <f t="shared" si="2"/>
        <v>8.3634179704962008</v>
      </c>
      <c r="H15" s="202">
        <f t="shared" si="2"/>
        <v>9.6101405424760546</v>
      </c>
      <c r="I15" s="202">
        <f t="shared" si="2"/>
        <v>9.6333707360861762</v>
      </c>
      <c r="J15" s="202">
        <f t="shared" si="2"/>
        <v>9.1160308441558442</v>
      </c>
      <c r="K15" s="202">
        <f t="shared" si="2"/>
        <v>10.701844388216157</v>
      </c>
      <c r="L15" s="202">
        <f t="shared" si="2"/>
        <v>10.355971444062895</v>
      </c>
      <c r="M15" s="202">
        <f t="shared" si="2"/>
        <v>11.582281016979605</v>
      </c>
      <c r="N15" s="202">
        <f t="shared" si="2"/>
        <v>10.784441451149425</v>
      </c>
      <c r="O15" s="202">
        <f t="shared" si="2"/>
        <v>9.7352173135396178</v>
      </c>
      <c r="P15" s="202">
        <f t="shared" si="2"/>
        <v>11.086699705330833</v>
      </c>
      <c r="Q15" s="202">
        <f t="shared" si="2"/>
        <v>9.3787206899649629</v>
      </c>
      <c r="R15" s="202">
        <f t="shared" si="2"/>
        <v>10.506681634485854</v>
      </c>
      <c r="S15" s="202">
        <f t="shared" si="2"/>
        <v>9.6743240823634729</v>
      </c>
      <c r="T15" s="202">
        <f t="shared" si="2"/>
        <v>9.9823804825544897</v>
      </c>
      <c r="U15" s="202">
        <f t="shared" si="2"/>
        <v>9.3390781545102985</v>
      </c>
      <c r="V15" s="202">
        <f t="shared" si="2"/>
        <v>10.103727395411605</v>
      </c>
      <c r="W15" s="202">
        <f t="shared" si="2"/>
        <v>10.395526103698396</v>
      </c>
      <c r="X15" s="202">
        <f t="shared" si="2"/>
        <v>9.5016172120125493</v>
      </c>
      <c r="Y15" s="202">
        <f t="shared" si="2"/>
        <v>10.667621737960721</v>
      </c>
      <c r="Z15" s="202">
        <f t="shared" si="2"/>
        <v>8.9300017930787163</v>
      </c>
      <c r="AA15" s="202">
        <f t="shared" si="2"/>
        <v>8.4775368043087962</v>
      </c>
      <c r="AB15" s="202">
        <f t="shared" si="2"/>
        <v>9.1878221464465177</v>
      </c>
      <c r="AC15" s="202">
        <f t="shared" si="2"/>
        <v>9.6736753211750965</v>
      </c>
      <c r="AD15" s="202">
        <f t="shared" si="2"/>
        <v>10.387286409516943</v>
      </c>
      <c r="AE15" s="202">
        <f t="shared" si="2"/>
        <v>10.518898480352487</v>
      </c>
      <c r="AF15" s="202">
        <f t="shared" si="2"/>
        <v>10.587485427315936</v>
      </c>
      <c r="AG15" s="202">
        <f t="shared" si="2"/>
        <v>9.3868887689955933</v>
      </c>
      <c r="AH15" s="202">
        <f t="shared" si="2"/>
        <v>10.617495028023866</v>
      </c>
      <c r="AI15" s="202">
        <f t="shared" si="2"/>
        <v>10.699612361073461</v>
      </c>
      <c r="AJ15" s="202">
        <f t="shared" si="2"/>
        <v>9.6332092683816821</v>
      </c>
      <c r="AK15" s="202">
        <f t="shared" si="2"/>
        <v>9.2532938820101958</v>
      </c>
      <c r="AL15" s="202">
        <f t="shared" si="2"/>
        <v>8.5228936558649018</v>
      </c>
      <c r="AM15" s="202">
        <f t="shared" si="2"/>
        <v>8.4772306711592744</v>
      </c>
      <c r="AN15" s="202">
        <f t="shared" si="2"/>
        <v>9.5222314798043826</v>
      </c>
      <c r="AO15" s="202">
        <f t="shared" si="2"/>
        <v>8.3486984559491368</v>
      </c>
      <c r="AP15" s="202">
        <f t="shared" si="2"/>
        <v>6.1971135603938929</v>
      </c>
      <c r="AQ15" s="145">
        <f t="shared" si="2"/>
        <v>2.3242663356680557</v>
      </c>
      <c r="AR15" s="145">
        <f t="shared" si="2"/>
        <v>2.9948986013986012</v>
      </c>
      <c r="AS15" s="145">
        <f t="shared" si="2"/>
        <v>4.3737663010622674</v>
      </c>
      <c r="AT15" s="145">
        <f t="shared" si="2"/>
        <v>4.492813863928113</v>
      </c>
      <c r="AU15" s="145">
        <f t="shared" si="2"/>
        <v>3.5635770717767694</v>
      </c>
      <c r="AV15" s="145">
        <f t="shared" si="2"/>
        <v>3.8978767576509514</v>
      </c>
      <c r="AW15" s="145">
        <f t="shared" si="2"/>
        <v>3.7459973796265968</v>
      </c>
      <c r="AX15" s="95"/>
    </row>
    <row r="16" spans="1:50" x14ac:dyDescent="0.35">
      <c r="A16" s="572"/>
      <c r="B16" s="8" t="s">
        <v>351</v>
      </c>
      <c r="C16" s="196">
        <f t="shared" si="0"/>
        <v>328.9548724415348</v>
      </c>
      <c r="D16" s="196">
        <f t="shared" ref="D16:AW16" si="3">(D21+D92)/D25</f>
        <v>297.94383870967744</v>
      </c>
      <c r="E16" s="196">
        <f t="shared" si="3"/>
        <v>300.74395569620253</v>
      </c>
      <c r="F16" s="196">
        <f t="shared" si="3"/>
        <v>323.00652027027024</v>
      </c>
      <c r="G16" s="196">
        <f t="shared" si="3"/>
        <v>323.68453287197235</v>
      </c>
      <c r="H16" s="196">
        <f t="shared" si="3"/>
        <v>354.30653465346535</v>
      </c>
      <c r="I16" s="196">
        <f t="shared" si="3"/>
        <v>372.62413194444446</v>
      </c>
      <c r="J16" s="196">
        <f t="shared" si="3"/>
        <v>354.66157894736841</v>
      </c>
      <c r="K16" s="196">
        <f t="shared" si="3"/>
        <v>374.76775316455695</v>
      </c>
      <c r="L16" s="196">
        <f t="shared" si="3"/>
        <v>361.51160883280755</v>
      </c>
      <c r="M16" s="196">
        <f t="shared" si="3"/>
        <v>384.84289552238806</v>
      </c>
      <c r="N16" s="196">
        <f t="shared" si="3"/>
        <v>360.64726726726724</v>
      </c>
      <c r="O16" s="196">
        <f t="shared" si="3"/>
        <v>329.87636363636364</v>
      </c>
      <c r="P16" s="196">
        <f t="shared" si="3"/>
        <v>354.74271428571427</v>
      </c>
      <c r="Q16" s="196">
        <f t="shared" si="3"/>
        <v>314.44138554216863</v>
      </c>
      <c r="R16" s="196">
        <f t="shared" si="3"/>
        <v>365.59968749999996</v>
      </c>
      <c r="S16" s="196">
        <f t="shared" si="3"/>
        <v>333.5253086419753</v>
      </c>
      <c r="T16" s="196">
        <f t="shared" si="3"/>
        <v>352.1948101265823</v>
      </c>
      <c r="U16" s="196">
        <f t="shared" si="3"/>
        <v>323.49286604361373</v>
      </c>
      <c r="V16" s="196">
        <f t="shared" si="3"/>
        <v>354.26791798107251</v>
      </c>
      <c r="W16" s="196">
        <f t="shared" si="3"/>
        <v>348.60912912912914</v>
      </c>
      <c r="X16" s="196">
        <f t="shared" si="3"/>
        <v>344.12512987012985</v>
      </c>
      <c r="Y16" s="196">
        <f t="shared" si="3"/>
        <v>380.04680511182107</v>
      </c>
      <c r="Z16" s="196">
        <f t="shared" si="3"/>
        <v>343.46634482758623</v>
      </c>
      <c r="AA16" s="196">
        <f t="shared" si="3"/>
        <v>313.75335548172757</v>
      </c>
      <c r="AB16" s="196">
        <f t="shared" si="3"/>
        <v>315.04335384615382</v>
      </c>
      <c r="AC16" s="196">
        <f t="shared" si="3"/>
        <v>326.29599999999999</v>
      </c>
      <c r="AD16" s="196">
        <f t="shared" si="3"/>
        <v>340.99801775147927</v>
      </c>
      <c r="AE16" s="196">
        <f t="shared" si="3"/>
        <v>318.7484196185286</v>
      </c>
      <c r="AF16" s="196">
        <f t="shared" si="3"/>
        <v>357.76075757575757</v>
      </c>
      <c r="AG16" s="196">
        <f t="shared" si="3"/>
        <v>329.31100946372237</v>
      </c>
      <c r="AH16" s="196">
        <f t="shared" si="3"/>
        <v>347.48736686390532</v>
      </c>
      <c r="AI16" s="196">
        <f t="shared" si="3"/>
        <v>346.23570175438596</v>
      </c>
      <c r="AJ16" s="196">
        <f t="shared" si="3"/>
        <v>321.94890243902438</v>
      </c>
      <c r="AK16" s="196">
        <f t="shared" si="3"/>
        <v>318.61498432601877</v>
      </c>
      <c r="AL16" s="196">
        <f t="shared" si="3"/>
        <v>320.85326460481099</v>
      </c>
      <c r="AM16" s="196">
        <f t="shared" si="3"/>
        <v>323.22385416666668</v>
      </c>
      <c r="AN16" s="196">
        <f t="shared" si="3"/>
        <v>316.70024096385544</v>
      </c>
      <c r="AO16" s="196">
        <f t="shared" si="3"/>
        <v>285.4632608695652</v>
      </c>
      <c r="AP16" s="196">
        <f t="shared" si="3"/>
        <v>263.83019230769236</v>
      </c>
      <c r="AQ16" s="196">
        <f t="shared" si="3"/>
        <v>264.80202020202023</v>
      </c>
      <c r="AR16" s="196">
        <f t="shared" si="3"/>
        <v>295.35896551724136</v>
      </c>
      <c r="AS16" s="196">
        <f t="shared" si="3"/>
        <v>342.18810810810811</v>
      </c>
      <c r="AT16" s="196">
        <f t="shared" si="3"/>
        <v>310.64218934911241</v>
      </c>
      <c r="AU16" s="196">
        <f t="shared" si="3"/>
        <v>258.53317073170734</v>
      </c>
      <c r="AV16" s="196">
        <f t="shared" si="3"/>
        <v>267.75755681818185</v>
      </c>
      <c r="AW16" s="196">
        <f t="shared" si="3"/>
        <v>293.24435897435899</v>
      </c>
      <c r="AX16" s="42"/>
    </row>
    <row r="17" spans="1:50" x14ac:dyDescent="0.35">
      <c r="A17" s="97"/>
      <c r="B17" s="19"/>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42"/>
    </row>
    <row r="18" spans="1:50" x14ac:dyDescent="0.35">
      <c r="A18" s="99" t="s">
        <v>352</v>
      </c>
      <c r="B18" s="19"/>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42"/>
    </row>
    <row r="19" spans="1:50" ht="15" thickBot="1" x14ac:dyDescent="0.4"/>
    <row r="20" spans="1:50" s="2" customFormat="1" x14ac:dyDescent="0.35">
      <c r="A20" s="91" t="s">
        <v>353</v>
      </c>
      <c r="B20" s="33" t="s">
        <v>354</v>
      </c>
      <c r="C20" s="456" t="s">
        <v>153</v>
      </c>
      <c r="D20" s="14">
        <v>42736</v>
      </c>
      <c r="E20" s="14">
        <v>42767</v>
      </c>
      <c r="F20" s="14">
        <v>42795</v>
      </c>
      <c r="G20" s="14">
        <v>42826</v>
      </c>
      <c r="H20" s="14">
        <v>42856</v>
      </c>
      <c r="I20" s="14">
        <v>42887</v>
      </c>
      <c r="J20" s="14">
        <v>42917</v>
      </c>
      <c r="K20" s="14">
        <v>42948</v>
      </c>
      <c r="L20" s="14">
        <v>42979</v>
      </c>
      <c r="M20" s="14">
        <v>43009</v>
      </c>
      <c r="N20" s="14">
        <v>43040</v>
      </c>
      <c r="O20" s="14">
        <v>43070</v>
      </c>
      <c r="P20" s="14">
        <v>43101</v>
      </c>
      <c r="Q20" s="14">
        <v>43132</v>
      </c>
      <c r="R20" s="14">
        <v>43160</v>
      </c>
      <c r="S20" s="14">
        <v>43191</v>
      </c>
      <c r="T20" s="14">
        <v>43221</v>
      </c>
      <c r="U20" s="14">
        <v>43252</v>
      </c>
      <c r="V20" s="14">
        <v>43282</v>
      </c>
      <c r="W20" s="14">
        <v>43313</v>
      </c>
      <c r="X20" s="14">
        <v>43344</v>
      </c>
      <c r="Y20" s="14">
        <v>43374</v>
      </c>
      <c r="Z20" s="14">
        <v>43405</v>
      </c>
      <c r="AA20" s="14">
        <v>43435</v>
      </c>
      <c r="AB20" s="14">
        <v>43466</v>
      </c>
      <c r="AC20" s="14">
        <v>43497</v>
      </c>
      <c r="AD20" s="14">
        <v>43525</v>
      </c>
      <c r="AE20" s="14">
        <v>43556</v>
      </c>
      <c r="AF20" s="14">
        <v>43586</v>
      </c>
      <c r="AG20" s="14">
        <v>43617</v>
      </c>
      <c r="AH20" s="14">
        <v>43647</v>
      </c>
      <c r="AI20" s="14">
        <v>43678</v>
      </c>
      <c r="AJ20" s="14">
        <v>43709</v>
      </c>
      <c r="AK20" s="14">
        <v>43739</v>
      </c>
      <c r="AL20" s="14">
        <v>43770</v>
      </c>
      <c r="AM20" s="14">
        <v>43800</v>
      </c>
      <c r="AN20" s="14">
        <v>43831</v>
      </c>
      <c r="AO20" s="14">
        <v>43862</v>
      </c>
      <c r="AP20" s="14">
        <v>43891</v>
      </c>
      <c r="AQ20" s="14">
        <v>43922</v>
      </c>
      <c r="AR20" s="14">
        <v>43952</v>
      </c>
      <c r="AS20" s="14">
        <v>43983</v>
      </c>
      <c r="AT20" s="14">
        <v>44013</v>
      </c>
      <c r="AU20" s="14">
        <v>44044</v>
      </c>
      <c r="AV20" s="14">
        <v>44075</v>
      </c>
      <c r="AW20" s="15">
        <v>44105</v>
      </c>
    </row>
    <row r="21" spans="1:50" s="88" customFormat="1" x14ac:dyDescent="0.35">
      <c r="A21" s="423" t="s">
        <v>134</v>
      </c>
      <c r="B21" s="87" t="s">
        <v>162</v>
      </c>
      <c r="C21" s="193">
        <f>AVERAGE(D21:AW21)</f>
        <v>95770.978260869568</v>
      </c>
      <c r="D21" s="193">
        <v>91321</v>
      </c>
      <c r="E21" s="193">
        <v>93795</v>
      </c>
      <c r="F21" s="193">
        <v>93473</v>
      </c>
      <c r="G21" s="193">
        <v>92380</v>
      </c>
      <c r="H21" s="193">
        <v>105460</v>
      </c>
      <c r="I21" s="193">
        <v>106161</v>
      </c>
      <c r="J21" s="193">
        <v>100419</v>
      </c>
      <c r="K21" s="193">
        <v>116629</v>
      </c>
      <c r="L21" s="193">
        <v>113813</v>
      </c>
      <c r="M21" s="193">
        <v>127094</v>
      </c>
      <c r="N21" s="193">
        <v>118651</v>
      </c>
      <c r="O21" s="193">
        <v>107260</v>
      </c>
      <c r="P21" s="193">
        <v>123344</v>
      </c>
      <c r="Q21" s="193">
        <v>103519</v>
      </c>
      <c r="R21" s="193">
        <v>114702</v>
      </c>
      <c r="S21" s="193">
        <v>106942</v>
      </c>
      <c r="T21" s="193">
        <v>110268</v>
      </c>
      <c r="U21" s="193">
        <v>101113</v>
      </c>
      <c r="V21" s="193">
        <v>111782</v>
      </c>
      <c r="W21" s="193">
        <v>115388</v>
      </c>
      <c r="X21" s="193">
        <v>104479</v>
      </c>
      <c r="Y21" s="193">
        <v>118033</v>
      </c>
      <c r="Z21" s="193">
        <v>96244</v>
      </c>
      <c r="AA21" s="193">
        <v>93418</v>
      </c>
      <c r="AB21" s="193">
        <v>101148</v>
      </c>
      <c r="AC21" s="193">
        <v>106670</v>
      </c>
      <c r="AD21" s="193">
        <v>114903</v>
      </c>
      <c r="AE21" s="193">
        <v>114855</v>
      </c>
      <c r="AF21" s="193">
        <v>116294</v>
      </c>
      <c r="AG21" s="193">
        <v>103828</v>
      </c>
      <c r="AH21" s="193">
        <v>116586</v>
      </c>
      <c r="AI21" s="193">
        <v>118227</v>
      </c>
      <c r="AJ21" s="193">
        <v>104938</v>
      </c>
      <c r="AK21" s="193">
        <v>101303</v>
      </c>
      <c r="AL21" s="193">
        <v>92589</v>
      </c>
      <c r="AM21" s="193">
        <v>92751</v>
      </c>
      <c r="AN21" s="193">
        <v>104567</v>
      </c>
      <c r="AO21" s="193">
        <v>91506</v>
      </c>
      <c r="AP21" s="193">
        <v>68179</v>
      </c>
      <c r="AQ21" s="193">
        <v>26213</v>
      </c>
      <c r="AR21" s="193">
        <v>34229</v>
      </c>
      <c r="AS21" s="193">
        <v>47211</v>
      </c>
      <c r="AT21" s="193">
        <v>49866</v>
      </c>
      <c r="AU21" s="193">
        <v>41622</v>
      </c>
      <c r="AV21" s="193">
        <v>46853</v>
      </c>
      <c r="AW21" s="194">
        <v>45439</v>
      </c>
    </row>
    <row r="22" spans="1:50" s="51" customFormat="1" x14ac:dyDescent="0.35">
      <c r="A22" s="29" t="s">
        <v>134</v>
      </c>
      <c r="B22" s="9" t="s">
        <v>166</v>
      </c>
      <c r="C22" s="193">
        <f>AVERAGE(D22:AW22)</f>
        <v>324.81029776019483</v>
      </c>
      <c r="D22" s="193">
        <f>D21/D25</f>
        <v>294.58387096774192</v>
      </c>
      <c r="E22" s="193">
        <f t="shared" ref="E22:AW22" si="4">E21/E25</f>
        <v>296.81962025316454</v>
      </c>
      <c r="F22" s="193">
        <f t="shared" si="4"/>
        <v>315.78716216216219</v>
      </c>
      <c r="G22" s="193">
        <f t="shared" si="4"/>
        <v>319.65397923875435</v>
      </c>
      <c r="H22" s="193">
        <f t="shared" si="4"/>
        <v>348.05280528052805</v>
      </c>
      <c r="I22" s="193">
        <f t="shared" si="4"/>
        <v>368.61458333333331</v>
      </c>
      <c r="J22" s="193">
        <f t="shared" si="4"/>
        <v>352.34736842105264</v>
      </c>
      <c r="K22" s="193">
        <f t="shared" si="4"/>
        <v>369.07911392405066</v>
      </c>
      <c r="L22" s="193">
        <f t="shared" si="4"/>
        <v>359.03154574132492</v>
      </c>
      <c r="M22" s="193">
        <f t="shared" si="4"/>
        <v>379.38507462686567</v>
      </c>
      <c r="N22" s="193">
        <f t="shared" si="4"/>
        <v>356.3093093093093</v>
      </c>
      <c r="O22" s="193">
        <f t="shared" si="4"/>
        <v>325.030303030303</v>
      </c>
      <c r="P22" s="193">
        <f t="shared" si="4"/>
        <v>352.41142857142859</v>
      </c>
      <c r="Q22" s="193">
        <f t="shared" si="4"/>
        <v>311.8042168674699</v>
      </c>
      <c r="R22" s="193">
        <f t="shared" si="4"/>
        <v>358.44375000000002</v>
      </c>
      <c r="S22" s="193">
        <f t="shared" si="4"/>
        <v>330.0679012345679</v>
      </c>
      <c r="T22" s="193">
        <f t="shared" si="4"/>
        <v>348.94936708860757</v>
      </c>
      <c r="U22" s="193">
        <f t="shared" si="4"/>
        <v>314.99376947040497</v>
      </c>
      <c r="V22" s="193">
        <f t="shared" si="4"/>
        <v>352.62460567823342</v>
      </c>
      <c r="W22" s="193">
        <f t="shared" si="4"/>
        <v>346.51051051051053</v>
      </c>
      <c r="X22" s="193">
        <f t="shared" si="4"/>
        <v>339.21753246753246</v>
      </c>
      <c r="Y22" s="193">
        <f t="shared" si="4"/>
        <v>377.10223642172525</v>
      </c>
      <c r="Z22" s="193">
        <f t="shared" si="4"/>
        <v>331.87586206896549</v>
      </c>
      <c r="AA22" s="193">
        <f t="shared" si="4"/>
        <v>310.35880398671094</v>
      </c>
      <c r="AB22" s="193">
        <f t="shared" si="4"/>
        <v>311.22461538461539</v>
      </c>
      <c r="AC22" s="193">
        <f t="shared" si="4"/>
        <v>323.24242424242425</v>
      </c>
      <c r="AD22" s="193">
        <f t="shared" si="4"/>
        <v>339.94970414201185</v>
      </c>
      <c r="AE22" s="193">
        <f t="shared" si="4"/>
        <v>312.95640326975479</v>
      </c>
      <c r="AF22" s="193">
        <f t="shared" si="4"/>
        <v>352.40606060606058</v>
      </c>
      <c r="AG22" s="193">
        <f t="shared" si="4"/>
        <v>327.53312302839117</v>
      </c>
      <c r="AH22" s="193">
        <f t="shared" si="4"/>
        <v>344.92899408284023</v>
      </c>
      <c r="AI22" s="193">
        <f t="shared" si="4"/>
        <v>345.69298245614033</v>
      </c>
      <c r="AJ22" s="193">
        <f t="shared" si="4"/>
        <v>319.9329268292683</v>
      </c>
      <c r="AK22" s="193">
        <f t="shared" si="4"/>
        <v>317.56426332288402</v>
      </c>
      <c r="AL22" s="193">
        <f t="shared" si="4"/>
        <v>318.17525773195877</v>
      </c>
      <c r="AM22" s="193">
        <f t="shared" si="4"/>
        <v>322.05208333333331</v>
      </c>
      <c r="AN22" s="193">
        <f t="shared" si="4"/>
        <v>314.96084337349396</v>
      </c>
      <c r="AO22" s="193">
        <f t="shared" si="4"/>
        <v>284.18012422360249</v>
      </c>
      <c r="AP22" s="193">
        <f t="shared" si="4"/>
        <v>262.22692307692307</v>
      </c>
      <c r="AQ22" s="193">
        <f t="shared" si="4"/>
        <v>264.77777777777777</v>
      </c>
      <c r="AR22" s="193">
        <f t="shared" si="4"/>
        <v>295.07758620689657</v>
      </c>
      <c r="AS22" s="193">
        <f t="shared" si="4"/>
        <v>318.99324324324323</v>
      </c>
      <c r="AT22" s="193">
        <f t="shared" si="4"/>
        <v>295.06508875739644</v>
      </c>
      <c r="AU22" s="193">
        <f t="shared" si="4"/>
        <v>253.79268292682926</v>
      </c>
      <c r="AV22" s="193">
        <f t="shared" si="4"/>
        <v>266.21022727272725</v>
      </c>
      <c r="AW22" s="194">
        <f t="shared" si="4"/>
        <v>291.27564102564105</v>
      </c>
    </row>
    <row r="23" spans="1:50" s="51" customFormat="1" x14ac:dyDescent="0.35">
      <c r="A23" s="29" t="s">
        <v>134</v>
      </c>
      <c r="B23" s="9" t="s">
        <v>133</v>
      </c>
      <c r="C23" s="126">
        <f>AVERAGE(D23:AW23)</f>
        <v>1895.4347826086957</v>
      </c>
      <c r="D23" s="126">
        <v>1834</v>
      </c>
      <c r="E23" s="126">
        <v>1862</v>
      </c>
      <c r="F23" s="126">
        <v>1966</v>
      </c>
      <c r="G23" s="126">
        <v>1940</v>
      </c>
      <c r="H23" s="126">
        <v>2178</v>
      </c>
      <c r="I23" s="126">
        <v>2189</v>
      </c>
      <c r="J23" s="126">
        <v>1958</v>
      </c>
      <c r="K23" s="126">
        <v>2244</v>
      </c>
      <c r="L23" s="126">
        <v>2188</v>
      </c>
      <c r="M23" s="126">
        <v>2527</v>
      </c>
      <c r="N23" s="126">
        <v>2393</v>
      </c>
      <c r="O23" s="126">
        <v>2149</v>
      </c>
      <c r="P23" s="126">
        <v>2476</v>
      </c>
      <c r="Q23" s="126">
        <v>2072</v>
      </c>
      <c r="R23" s="126">
        <v>2247</v>
      </c>
      <c r="S23" s="126">
        <v>2155</v>
      </c>
      <c r="T23" s="126">
        <v>2160</v>
      </c>
      <c r="U23" s="126">
        <v>2032</v>
      </c>
      <c r="V23" s="126">
        <v>2157</v>
      </c>
      <c r="W23" s="126">
        <v>2151</v>
      </c>
      <c r="X23" s="126">
        <v>1961</v>
      </c>
      <c r="Y23" s="126">
        <v>2238</v>
      </c>
      <c r="Z23" s="126">
        <v>1875</v>
      </c>
      <c r="AA23" s="126">
        <v>1860</v>
      </c>
      <c r="AB23" s="126">
        <v>2089</v>
      </c>
      <c r="AC23" s="126">
        <v>2109</v>
      </c>
      <c r="AD23" s="126">
        <v>2312</v>
      </c>
      <c r="AE23" s="126">
        <v>2413</v>
      </c>
      <c r="AF23" s="126">
        <v>2382</v>
      </c>
      <c r="AG23" s="126">
        <v>2086</v>
      </c>
      <c r="AH23" s="126">
        <v>2221</v>
      </c>
      <c r="AI23" s="126">
        <v>2265</v>
      </c>
      <c r="AJ23" s="126">
        <v>2082</v>
      </c>
      <c r="AK23" s="126">
        <v>2140</v>
      </c>
      <c r="AL23" s="126">
        <v>1794</v>
      </c>
      <c r="AM23" s="126">
        <v>1816</v>
      </c>
      <c r="AN23" s="126">
        <v>2104</v>
      </c>
      <c r="AO23" s="126">
        <v>1865</v>
      </c>
      <c r="AP23" s="126">
        <v>1378</v>
      </c>
      <c r="AQ23" s="126">
        <v>514</v>
      </c>
      <c r="AR23" s="126">
        <v>615</v>
      </c>
      <c r="AS23" s="126">
        <v>827</v>
      </c>
      <c r="AT23" s="126">
        <v>894</v>
      </c>
      <c r="AU23" s="126">
        <v>786</v>
      </c>
      <c r="AV23" s="126">
        <v>886</v>
      </c>
      <c r="AW23" s="404">
        <v>800</v>
      </c>
    </row>
    <row r="24" spans="1:50" s="51" customFormat="1" x14ac:dyDescent="0.35">
      <c r="A24" s="29" t="s">
        <v>134</v>
      </c>
      <c r="B24" s="9" t="s">
        <v>167</v>
      </c>
      <c r="C24" s="126">
        <f>AVERAGE(D24:AW24)</f>
        <v>31098.671585747437</v>
      </c>
      <c r="D24" s="126">
        <f>SUM(D29,D34,D39,D44,D49,D54,D59,D64,D69,D74,D79)</f>
        <v>29696</v>
      </c>
      <c r="E24" s="126">
        <f t="shared" ref="E24:AW24" si="5">SUM(E29,E34,E39,E44,E49,E54,E59,E64,E69,E74,E79)</f>
        <v>31027</v>
      </c>
      <c r="F24" s="126">
        <f t="shared" si="5"/>
        <v>29942</v>
      </c>
      <c r="G24" s="126">
        <f t="shared" si="5"/>
        <v>29722</v>
      </c>
      <c r="H24" s="126">
        <f t="shared" si="5"/>
        <v>33951</v>
      </c>
      <c r="I24" s="126">
        <f t="shared" si="5"/>
        <v>34877</v>
      </c>
      <c r="J24" s="126">
        <f t="shared" si="5"/>
        <v>33338</v>
      </c>
      <c r="K24" s="126">
        <f t="shared" si="5"/>
        <v>39110</v>
      </c>
      <c r="L24" s="126">
        <f t="shared" si="5"/>
        <v>38216</v>
      </c>
      <c r="M24" s="126">
        <f t="shared" si="5"/>
        <v>42517</v>
      </c>
      <c r="N24" s="126">
        <f t="shared" si="5"/>
        <v>39513</v>
      </c>
      <c r="O24" s="126">
        <f t="shared" si="5"/>
        <v>35342</v>
      </c>
      <c r="P24" s="126">
        <f t="shared" si="5"/>
        <v>39611</v>
      </c>
      <c r="Q24" s="126">
        <f t="shared" si="5"/>
        <v>33340</v>
      </c>
      <c r="R24" s="126">
        <f t="shared" si="5"/>
        <v>36674</v>
      </c>
      <c r="S24" s="126">
        <f t="shared" si="5"/>
        <v>33973</v>
      </c>
      <c r="T24" s="126">
        <f t="shared" si="5"/>
        <v>35188</v>
      </c>
      <c r="U24" s="126">
        <f t="shared" si="5"/>
        <v>32028.422898146175</v>
      </c>
      <c r="V24" s="126">
        <f t="shared" si="5"/>
        <v>36101</v>
      </c>
      <c r="W24" s="126">
        <f t="shared" si="5"/>
        <v>36354</v>
      </c>
      <c r="X24" s="126">
        <f t="shared" si="5"/>
        <v>34170.88856746853</v>
      </c>
      <c r="Y24" s="126">
        <f t="shared" si="5"/>
        <v>38561</v>
      </c>
      <c r="Z24" s="126">
        <f t="shared" si="5"/>
        <v>31269</v>
      </c>
      <c r="AA24" s="126">
        <f t="shared" si="5"/>
        <v>30267</v>
      </c>
      <c r="AB24" s="126">
        <f t="shared" si="5"/>
        <v>31829.198983099122</v>
      </c>
      <c r="AC24" s="126">
        <f t="shared" si="5"/>
        <v>33751</v>
      </c>
      <c r="AD24" s="126">
        <f t="shared" si="5"/>
        <v>35981</v>
      </c>
      <c r="AE24" s="126">
        <f t="shared" si="5"/>
        <v>36851.435319782293</v>
      </c>
      <c r="AF24" s="126">
        <f t="shared" si="5"/>
        <v>36283</v>
      </c>
      <c r="AG24" s="126">
        <f t="shared" si="5"/>
        <v>32161</v>
      </c>
      <c r="AH24" s="126">
        <f t="shared" si="5"/>
        <v>36913</v>
      </c>
      <c r="AI24" s="126">
        <f t="shared" si="5"/>
        <v>37572</v>
      </c>
      <c r="AJ24" s="126">
        <f t="shared" si="5"/>
        <v>34608</v>
      </c>
      <c r="AK24" s="126">
        <f t="shared" si="5"/>
        <v>33042</v>
      </c>
      <c r="AL24" s="126">
        <f t="shared" si="5"/>
        <v>30564</v>
      </c>
      <c r="AM24" s="126">
        <f t="shared" si="5"/>
        <v>30448.771604017427</v>
      </c>
      <c r="AN24" s="126">
        <f t="shared" si="5"/>
        <v>33900</v>
      </c>
      <c r="AO24" s="126">
        <f t="shared" si="5"/>
        <v>29981</v>
      </c>
      <c r="AP24" s="126">
        <f t="shared" si="5"/>
        <v>22527</v>
      </c>
      <c r="AQ24" s="126">
        <f t="shared" si="5"/>
        <v>8892</v>
      </c>
      <c r="AR24" s="126">
        <f t="shared" si="5"/>
        <v>11750</v>
      </c>
      <c r="AS24" s="126">
        <f t="shared" si="5"/>
        <v>16318</v>
      </c>
      <c r="AT24" s="126">
        <f t="shared" si="5"/>
        <v>16999.584103646761</v>
      </c>
      <c r="AU24" s="126">
        <f t="shared" si="5"/>
        <v>13974.591468221859</v>
      </c>
      <c r="AV24" s="126">
        <f t="shared" si="5"/>
        <v>15949</v>
      </c>
      <c r="AW24" s="404">
        <f t="shared" si="5"/>
        <v>15455</v>
      </c>
    </row>
    <row r="25" spans="1:50" s="51" customFormat="1" x14ac:dyDescent="0.35">
      <c r="A25" s="29" t="s">
        <v>134</v>
      </c>
      <c r="B25" s="9" t="s">
        <v>132</v>
      </c>
      <c r="C25" s="126">
        <f>AVERAGE(D25:AW25)</f>
        <v>291.26086956521738</v>
      </c>
      <c r="D25" s="126">
        <v>310</v>
      </c>
      <c r="E25" s="126">
        <v>316</v>
      </c>
      <c r="F25" s="126">
        <v>296</v>
      </c>
      <c r="G25" s="126">
        <v>289</v>
      </c>
      <c r="H25" s="126">
        <v>303</v>
      </c>
      <c r="I25" s="126">
        <v>288</v>
      </c>
      <c r="J25" s="126">
        <v>285</v>
      </c>
      <c r="K25" s="126">
        <v>316</v>
      </c>
      <c r="L25" s="126">
        <v>317</v>
      </c>
      <c r="M25" s="126">
        <v>335</v>
      </c>
      <c r="N25" s="126">
        <v>333</v>
      </c>
      <c r="O25" s="126">
        <v>330</v>
      </c>
      <c r="P25" s="126">
        <v>350</v>
      </c>
      <c r="Q25" s="126">
        <v>332</v>
      </c>
      <c r="R25" s="126">
        <v>320</v>
      </c>
      <c r="S25" s="126">
        <v>324</v>
      </c>
      <c r="T25" s="126">
        <v>316</v>
      </c>
      <c r="U25" s="126">
        <v>321</v>
      </c>
      <c r="V25" s="126">
        <v>317</v>
      </c>
      <c r="W25" s="126">
        <v>333</v>
      </c>
      <c r="X25" s="126">
        <v>308</v>
      </c>
      <c r="Y25" s="126">
        <v>313</v>
      </c>
      <c r="Z25" s="126">
        <v>290</v>
      </c>
      <c r="AA25" s="126">
        <v>301</v>
      </c>
      <c r="AB25" s="126">
        <v>325</v>
      </c>
      <c r="AC25" s="126">
        <v>330</v>
      </c>
      <c r="AD25" s="126">
        <v>338</v>
      </c>
      <c r="AE25" s="126">
        <v>367</v>
      </c>
      <c r="AF25" s="126">
        <v>330</v>
      </c>
      <c r="AG25" s="126">
        <v>317</v>
      </c>
      <c r="AH25" s="126">
        <v>338</v>
      </c>
      <c r="AI25" s="126">
        <v>342</v>
      </c>
      <c r="AJ25" s="126">
        <v>328</v>
      </c>
      <c r="AK25" s="126">
        <v>319</v>
      </c>
      <c r="AL25" s="126">
        <v>291</v>
      </c>
      <c r="AM25" s="126">
        <v>288</v>
      </c>
      <c r="AN25" s="126">
        <v>332</v>
      </c>
      <c r="AO25" s="126">
        <v>322</v>
      </c>
      <c r="AP25" s="126">
        <v>260</v>
      </c>
      <c r="AQ25" s="126">
        <v>99</v>
      </c>
      <c r="AR25" s="126">
        <v>116</v>
      </c>
      <c r="AS25" s="126">
        <v>148</v>
      </c>
      <c r="AT25" s="126">
        <v>169</v>
      </c>
      <c r="AU25" s="126">
        <v>164</v>
      </c>
      <c r="AV25" s="126">
        <v>176</v>
      </c>
      <c r="AW25" s="404">
        <v>156</v>
      </c>
    </row>
    <row r="26" spans="1:50" x14ac:dyDescent="0.35">
      <c r="A26" s="27" t="s">
        <v>355</v>
      </c>
      <c r="B26" s="3" t="s">
        <v>162</v>
      </c>
      <c r="C26" s="145">
        <f t="shared" ref="C26:C80" si="6">AVERAGE(D26:AW26)</f>
        <v>0</v>
      </c>
      <c r="D26" s="145">
        <v>0</v>
      </c>
      <c r="E26" s="145">
        <v>0</v>
      </c>
      <c r="F26" s="145">
        <v>0</v>
      </c>
      <c r="G26" s="145">
        <v>0</v>
      </c>
      <c r="H26" s="145">
        <v>0</v>
      </c>
      <c r="I26" s="145">
        <v>0</v>
      </c>
      <c r="J26" s="145">
        <v>0</v>
      </c>
      <c r="K26" s="145">
        <v>0</v>
      </c>
      <c r="L26" s="145">
        <v>0</v>
      </c>
      <c r="M26" s="145">
        <v>0</v>
      </c>
      <c r="N26" s="145">
        <v>0</v>
      </c>
      <c r="O26" s="145">
        <v>0</v>
      </c>
      <c r="P26" s="145">
        <v>0</v>
      </c>
      <c r="Q26" s="145">
        <v>0</v>
      </c>
      <c r="R26" s="145">
        <v>0</v>
      </c>
      <c r="S26" s="145">
        <v>0</v>
      </c>
      <c r="T26" s="145">
        <v>0</v>
      </c>
      <c r="U26" s="145">
        <v>0</v>
      </c>
      <c r="V26" s="145">
        <v>0</v>
      </c>
      <c r="W26" s="145">
        <v>0</v>
      </c>
      <c r="X26" s="145">
        <v>0</v>
      </c>
      <c r="Y26" s="145">
        <v>0</v>
      </c>
      <c r="Z26" s="145">
        <v>0</v>
      </c>
      <c r="AA26" s="145">
        <v>0</v>
      </c>
      <c r="AB26" s="145">
        <v>0</v>
      </c>
      <c r="AC26" s="145">
        <v>0</v>
      </c>
      <c r="AD26" s="145">
        <v>0</v>
      </c>
      <c r="AE26" s="145">
        <v>0</v>
      </c>
      <c r="AF26" s="145">
        <v>0</v>
      </c>
      <c r="AG26" s="145">
        <v>0</v>
      </c>
      <c r="AH26" s="145">
        <v>0</v>
      </c>
      <c r="AI26" s="145">
        <v>0</v>
      </c>
      <c r="AJ26" s="145">
        <v>0</v>
      </c>
      <c r="AK26" s="145">
        <v>0</v>
      </c>
      <c r="AL26" s="145">
        <v>0</v>
      </c>
      <c r="AM26" s="145">
        <v>0</v>
      </c>
      <c r="AN26" s="145">
        <v>0</v>
      </c>
      <c r="AO26" s="145">
        <v>0</v>
      </c>
      <c r="AP26" s="145">
        <v>0</v>
      </c>
      <c r="AQ26" s="145">
        <v>0</v>
      </c>
      <c r="AR26" s="145">
        <v>0</v>
      </c>
      <c r="AS26" s="145">
        <v>0</v>
      </c>
      <c r="AT26" s="145">
        <v>0</v>
      </c>
      <c r="AU26" s="145">
        <v>0</v>
      </c>
      <c r="AV26" s="145">
        <v>0</v>
      </c>
      <c r="AW26" s="195">
        <v>0</v>
      </c>
    </row>
    <row r="27" spans="1:50" x14ac:dyDescent="0.35">
      <c r="A27" s="90" t="s">
        <v>355</v>
      </c>
      <c r="B27" s="12" t="s">
        <v>166</v>
      </c>
      <c r="C27" s="145">
        <f t="shared" si="6"/>
        <v>0</v>
      </c>
      <c r="D27" s="223">
        <v>0</v>
      </c>
      <c r="E27" s="223">
        <v>0</v>
      </c>
      <c r="F27" s="223">
        <v>0</v>
      </c>
      <c r="G27" s="223">
        <v>0</v>
      </c>
      <c r="H27" s="223">
        <v>0</v>
      </c>
      <c r="I27" s="223">
        <v>0</v>
      </c>
      <c r="J27" s="223">
        <v>0</v>
      </c>
      <c r="K27" s="223">
        <v>0</v>
      </c>
      <c r="L27" s="223">
        <v>0</v>
      </c>
      <c r="M27" s="223">
        <v>0</v>
      </c>
      <c r="N27" s="223">
        <v>0</v>
      </c>
      <c r="O27" s="223">
        <v>0</v>
      </c>
      <c r="P27" s="223">
        <v>0</v>
      </c>
      <c r="Q27" s="223">
        <v>0</v>
      </c>
      <c r="R27" s="223">
        <v>0</v>
      </c>
      <c r="S27" s="223">
        <v>0</v>
      </c>
      <c r="T27" s="223">
        <v>0</v>
      </c>
      <c r="U27" s="223">
        <v>0</v>
      </c>
      <c r="V27" s="223">
        <v>0</v>
      </c>
      <c r="W27" s="223">
        <v>0</v>
      </c>
      <c r="X27" s="223">
        <v>0</v>
      </c>
      <c r="Y27" s="223">
        <v>0</v>
      </c>
      <c r="Z27" s="223">
        <v>0</v>
      </c>
      <c r="AA27" s="223">
        <v>0</v>
      </c>
      <c r="AB27" s="223">
        <v>0</v>
      </c>
      <c r="AC27" s="223">
        <v>0</v>
      </c>
      <c r="AD27" s="223">
        <v>0</v>
      </c>
      <c r="AE27" s="223">
        <v>0</v>
      </c>
      <c r="AF27" s="223">
        <v>0</v>
      </c>
      <c r="AG27" s="223">
        <v>0</v>
      </c>
      <c r="AH27" s="223">
        <v>0</v>
      </c>
      <c r="AI27" s="223">
        <v>0</v>
      </c>
      <c r="AJ27" s="223">
        <v>0</v>
      </c>
      <c r="AK27" s="223">
        <v>0</v>
      </c>
      <c r="AL27" s="223">
        <v>0</v>
      </c>
      <c r="AM27" s="223">
        <v>0</v>
      </c>
      <c r="AN27" s="223">
        <v>0</v>
      </c>
      <c r="AO27" s="223">
        <v>0</v>
      </c>
      <c r="AP27" s="223">
        <v>0</v>
      </c>
      <c r="AQ27" s="223">
        <v>0</v>
      </c>
      <c r="AR27" s="223">
        <v>0</v>
      </c>
      <c r="AS27" s="223">
        <v>0</v>
      </c>
      <c r="AT27" s="223">
        <v>0</v>
      </c>
      <c r="AU27" s="223">
        <v>0</v>
      </c>
      <c r="AV27" s="223">
        <v>0</v>
      </c>
      <c r="AW27" s="224">
        <v>0</v>
      </c>
    </row>
    <row r="28" spans="1:50" x14ac:dyDescent="0.35">
      <c r="A28" s="27" t="s">
        <v>355</v>
      </c>
      <c r="B28" s="3" t="s">
        <v>133</v>
      </c>
      <c r="C28" s="4">
        <f t="shared" si="6"/>
        <v>0</v>
      </c>
      <c r="D28" s="3">
        <v>0</v>
      </c>
      <c r="E28" s="3">
        <v>0</v>
      </c>
      <c r="F28" s="3">
        <v>0</v>
      </c>
      <c r="G28" s="3">
        <v>0</v>
      </c>
      <c r="H28" s="3">
        <v>0</v>
      </c>
      <c r="I28" s="3">
        <v>0</v>
      </c>
      <c r="J28" s="3">
        <v>0</v>
      </c>
      <c r="K28" s="3">
        <v>0</v>
      </c>
      <c r="L28" s="3">
        <v>0</v>
      </c>
      <c r="M28" s="3">
        <v>0</v>
      </c>
      <c r="N28" s="3">
        <v>0</v>
      </c>
      <c r="O28" s="3">
        <v>0</v>
      </c>
      <c r="P28" s="3">
        <v>0</v>
      </c>
      <c r="Q28" s="3">
        <v>0</v>
      </c>
      <c r="R28" s="3">
        <v>0</v>
      </c>
      <c r="S28" s="3">
        <v>0</v>
      </c>
      <c r="T28" s="3">
        <v>0</v>
      </c>
      <c r="U28" s="3">
        <v>0</v>
      </c>
      <c r="V28" s="3">
        <v>0</v>
      </c>
      <c r="W28" s="3">
        <v>0</v>
      </c>
      <c r="X28" s="3">
        <v>0</v>
      </c>
      <c r="Y28" s="3">
        <v>0</v>
      </c>
      <c r="Z28" s="3">
        <v>0</v>
      </c>
      <c r="AA28" s="3">
        <v>0</v>
      </c>
      <c r="AB28" s="3">
        <v>0</v>
      </c>
      <c r="AC28" s="3">
        <v>0</v>
      </c>
      <c r="AD28" s="3">
        <v>0</v>
      </c>
      <c r="AE28" s="3">
        <v>0</v>
      </c>
      <c r="AF28" s="3">
        <v>0</v>
      </c>
      <c r="AG28" s="3">
        <v>0</v>
      </c>
      <c r="AH28" s="3">
        <v>0</v>
      </c>
      <c r="AI28" s="3">
        <v>0</v>
      </c>
      <c r="AJ28" s="3">
        <v>0</v>
      </c>
      <c r="AK28" s="3">
        <v>0</v>
      </c>
      <c r="AL28" s="3">
        <v>0</v>
      </c>
      <c r="AM28" s="3">
        <v>0</v>
      </c>
      <c r="AN28" s="3">
        <v>0</v>
      </c>
      <c r="AO28" s="3">
        <v>0</v>
      </c>
      <c r="AP28" s="3">
        <v>0</v>
      </c>
      <c r="AQ28" s="3">
        <v>0</v>
      </c>
      <c r="AR28" s="3">
        <v>0</v>
      </c>
      <c r="AS28" s="3">
        <v>0</v>
      </c>
      <c r="AT28" s="3">
        <v>0</v>
      </c>
      <c r="AU28" s="3">
        <v>0</v>
      </c>
      <c r="AV28" s="3">
        <v>0</v>
      </c>
      <c r="AW28" s="10">
        <v>0</v>
      </c>
    </row>
    <row r="29" spans="1:50" x14ac:dyDescent="0.35">
      <c r="A29" s="27" t="s">
        <v>355</v>
      </c>
      <c r="B29" s="3" t="s">
        <v>167</v>
      </c>
      <c r="C29" s="4">
        <f t="shared" si="6"/>
        <v>0</v>
      </c>
      <c r="D29" s="3">
        <v>0</v>
      </c>
      <c r="E29" s="3">
        <v>0</v>
      </c>
      <c r="F29" s="3">
        <v>0</v>
      </c>
      <c r="G29" s="3">
        <v>0</v>
      </c>
      <c r="H29" s="3">
        <v>0</v>
      </c>
      <c r="I29" s="3">
        <v>0</v>
      </c>
      <c r="J29" s="3">
        <v>0</v>
      </c>
      <c r="K29" s="3">
        <v>0</v>
      </c>
      <c r="L29" s="3">
        <v>0</v>
      </c>
      <c r="M29" s="3">
        <v>0</v>
      </c>
      <c r="N29" s="3">
        <v>0</v>
      </c>
      <c r="O29" s="3">
        <v>0</v>
      </c>
      <c r="P29" s="3">
        <v>0</v>
      </c>
      <c r="Q29" s="3">
        <v>0</v>
      </c>
      <c r="R29" s="3">
        <v>0</v>
      </c>
      <c r="S29" s="3">
        <v>0</v>
      </c>
      <c r="T29" s="3">
        <v>0</v>
      </c>
      <c r="U29" s="3">
        <v>0</v>
      </c>
      <c r="V29" s="3">
        <v>0</v>
      </c>
      <c r="W29" s="3">
        <v>0</v>
      </c>
      <c r="X29" s="3">
        <v>0</v>
      </c>
      <c r="Y29" s="3">
        <v>0</v>
      </c>
      <c r="Z29" s="3">
        <v>0</v>
      </c>
      <c r="AA29" s="3">
        <v>0</v>
      </c>
      <c r="AB29" s="3">
        <v>0</v>
      </c>
      <c r="AC29" s="3">
        <v>0</v>
      </c>
      <c r="AD29" s="3">
        <v>0</v>
      </c>
      <c r="AE29" s="3">
        <v>0</v>
      </c>
      <c r="AF29" s="3">
        <v>0</v>
      </c>
      <c r="AG29" s="3">
        <v>0</v>
      </c>
      <c r="AH29" s="3">
        <v>0</v>
      </c>
      <c r="AI29" s="3">
        <v>0</v>
      </c>
      <c r="AJ29" s="3">
        <v>0</v>
      </c>
      <c r="AK29" s="3">
        <v>0</v>
      </c>
      <c r="AL29" s="3">
        <v>0</v>
      </c>
      <c r="AM29" s="3">
        <v>0</v>
      </c>
      <c r="AN29" s="3">
        <v>0</v>
      </c>
      <c r="AO29" s="3">
        <v>0</v>
      </c>
      <c r="AP29" s="3">
        <v>0</v>
      </c>
      <c r="AQ29" s="3">
        <v>0</v>
      </c>
      <c r="AR29" s="3">
        <v>0</v>
      </c>
      <c r="AS29" s="3">
        <v>0</v>
      </c>
      <c r="AT29" s="3">
        <v>0</v>
      </c>
      <c r="AU29" s="3">
        <v>0</v>
      </c>
      <c r="AV29" s="3">
        <v>0</v>
      </c>
      <c r="AW29" s="10">
        <v>0</v>
      </c>
    </row>
    <row r="30" spans="1:50" x14ac:dyDescent="0.35">
      <c r="A30" s="27" t="s">
        <v>355</v>
      </c>
      <c r="B30" s="3" t="s">
        <v>132</v>
      </c>
      <c r="C30" s="4">
        <f t="shared" si="6"/>
        <v>0</v>
      </c>
      <c r="D30" s="3">
        <v>0</v>
      </c>
      <c r="E30" s="3">
        <v>0</v>
      </c>
      <c r="F30" s="3">
        <v>0</v>
      </c>
      <c r="G30" s="3">
        <v>0</v>
      </c>
      <c r="H30" s="3">
        <v>0</v>
      </c>
      <c r="I30" s="3">
        <v>0</v>
      </c>
      <c r="J30" s="3">
        <v>0</v>
      </c>
      <c r="K30" s="3">
        <v>0</v>
      </c>
      <c r="L30" s="3">
        <v>0</v>
      </c>
      <c r="M30" s="3">
        <v>0</v>
      </c>
      <c r="N30" s="3">
        <v>0</v>
      </c>
      <c r="O30" s="3">
        <v>0</v>
      </c>
      <c r="P30" s="3">
        <v>0</v>
      </c>
      <c r="Q30" s="3">
        <v>0</v>
      </c>
      <c r="R30" s="3">
        <v>0</v>
      </c>
      <c r="S30" s="3">
        <v>0</v>
      </c>
      <c r="T30" s="3">
        <v>0</v>
      </c>
      <c r="U30" s="3">
        <v>0</v>
      </c>
      <c r="V30" s="3">
        <v>0</v>
      </c>
      <c r="W30" s="3">
        <v>0</v>
      </c>
      <c r="X30" s="3">
        <v>0</v>
      </c>
      <c r="Y30" s="3">
        <v>0</v>
      </c>
      <c r="Z30" s="3">
        <v>0</v>
      </c>
      <c r="AA30" s="3">
        <v>0</v>
      </c>
      <c r="AB30" s="3">
        <v>0</v>
      </c>
      <c r="AC30" s="3">
        <v>0</v>
      </c>
      <c r="AD30" s="3">
        <v>0</v>
      </c>
      <c r="AE30" s="3">
        <v>0</v>
      </c>
      <c r="AF30" s="3">
        <v>0</v>
      </c>
      <c r="AG30" s="3">
        <v>0</v>
      </c>
      <c r="AH30" s="3">
        <v>0</v>
      </c>
      <c r="AI30" s="3">
        <v>0</v>
      </c>
      <c r="AJ30" s="3">
        <v>0</v>
      </c>
      <c r="AK30" s="3">
        <v>0</v>
      </c>
      <c r="AL30" s="3">
        <v>0</v>
      </c>
      <c r="AM30" s="3">
        <v>0</v>
      </c>
      <c r="AN30" s="3">
        <v>0</v>
      </c>
      <c r="AO30" s="3">
        <v>0</v>
      </c>
      <c r="AP30" s="3">
        <v>0</v>
      </c>
      <c r="AQ30" s="3">
        <v>0</v>
      </c>
      <c r="AR30" s="3">
        <v>0</v>
      </c>
      <c r="AS30" s="3">
        <v>0</v>
      </c>
      <c r="AT30" s="3">
        <v>0</v>
      </c>
      <c r="AU30" s="3">
        <v>0</v>
      </c>
      <c r="AV30" s="3">
        <v>0</v>
      </c>
      <c r="AW30" s="10">
        <v>0</v>
      </c>
    </row>
    <row r="31" spans="1:50" x14ac:dyDescent="0.35">
      <c r="A31" s="27" t="s">
        <v>340</v>
      </c>
      <c r="B31" s="3" t="s">
        <v>162</v>
      </c>
      <c r="C31" s="145">
        <f t="shared" si="6"/>
        <v>0</v>
      </c>
      <c r="D31" s="145">
        <v>0</v>
      </c>
      <c r="E31" s="145">
        <v>0</v>
      </c>
      <c r="F31" s="145">
        <v>0</v>
      </c>
      <c r="G31" s="145">
        <v>0</v>
      </c>
      <c r="H31" s="145">
        <v>0</v>
      </c>
      <c r="I31" s="145">
        <v>0</v>
      </c>
      <c r="J31" s="145">
        <v>0</v>
      </c>
      <c r="K31" s="145">
        <v>0</v>
      </c>
      <c r="L31" s="145">
        <v>0</v>
      </c>
      <c r="M31" s="145">
        <v>0</v>
      </c>
      <c r="N31" s="145">
        <v>0</v>
      </c>
      <c r="O31" s="145">
        <v>0</v>
      </c>
      <c r="P31" s="145">
        <v>0</v>
      </c>
      <c r="Q31" s="145">
        <v>0</v>
      </c>
      <c r="R31" s="145">
        <v>0</v>
      </c>
      <c r="S31" s="145">
        <v>0</v>
      </c>
      <c r="T31" s="145">
        <v>0</v>
      </c>
      <c r="U31" s="145">
        <v>0</v>
      </c>
      <c r="V31" s="145">
        <v>0</v>
      </c>
      <c r="W31" s="145">
        <v>0</v>
      </c>
      <c r="X31" s="145">
        <v>0</v>
      </c>
      <c r="Y31" s="145">
        <v>0</v>
      </c>
      <c r="Z31" s="145">
        <v>0</v>
      </c>
      <c r="AA31" s="145">
        <v>0</v>
      </c>
      <c r="AB31" s="145">
        <v>0</v>
      </c>
      <c r="AC31" s="145">
        <v>0</v>
      </c>
      <c r="AD31" s="145">
        <v>0</v>
      </c>
      <c r="AE31" s="145">
        <v>0</v>
      </c>
      <c r="AF31" s="145">
        <v>0</v>
      </c>
      <c r="AG31" s="145">
        <v>0</v>
      </c>
      <c r="AH31" s="145">
        <v>0</v>
      </c>
      <c r="AI31" s="145">
        <v>0</v>
      </c>
      <c r="AJ31" s="145">
        <v>0</v>
      </c>
      <c r="AK31" s="145">
        <v>0</v>
      </c>
      <c r="AL31" s="145">
        <v>0</v>
      </c>
      <c r="AM31" s="145">
        <v>0</v>
      </c>
      <c r="AN31" s="145">
        <v>0</v>
      </c>
      <c r="AO31" s="145">
        <v>0</v>
      </c>
      <c r="AP31" s="145">
        <v>0</v>
      </c>
      <c r="AQ31" s="145">
        <v>0</v>
      </c>
      <c r="AR31" s="145">
        <v>0</v>
      </c>
      <c r="AS31" s="145">
        <v>0</v>
      </c>
      <c r="AT31" s="145">
        <v>0</v>
      </c>
      <c r="AU31" s="145">
        <v>0</v>
      </c>
      <c r="AV31" s="145">
        <v>0</v>
      </c>
      <c r="AW31" s="195">
        <v>0</v>
      </c>
    </row>
    <row r="32" spans="1:50" x14ac:dyDescent="0.35">
      <c r="A32" s="27" t="s">
        <v>340</v>
      </c>
      <c r="B32" s="3" t="s">
        <v>166</v>
      </c>
      <c r="C32" s="145">
        <f t="shared" si="6"/>
        <v>0</v>
      </c>
      <c r="D32" s="145">
        <v>0</v>
      </c>
      <c r="E32" s="145">
        <v>0</v>
      </c>
      <c r="F32" s="145">
        <v>0</v>
      </c>
      <c r="G32" s="145">
        <v>0</v>
      </c>
      <c r="H32" s="145">
        <v>0</v>
      </c>
      <c r="I32" s="145">
        <v>0</v>
      </c>
      <c r="J32" s="145">
        <v>0</v>
      </c>
      <c r="K32" s="145">
        <v>0</v>
      </c>
      <c r="L32" s="145">
        <v>0</v>
      </c>
      <c r="M32" s="145">
        <v>0</v>
      </c>
      <c r="N32" s="145">
        <v>0</v>
      </c>
      <c r="O32" s="145">
        <v>0</v>
      </c>
      <c r="P32" s="145">
        <v>0</v>
      </c>
      <c r="Q32" s="145">
        <v>0</v>
      </c>
      <c r="R32" s="145">
        <v>0</v>
      </c>
      <c r="S32" s="145">
        <v>0</v>
      </c>
      <c r="T32" s="145">
        <v>0</v>
      </c>
      <c r="U32" s="145">
        <v>0</v>
      </c>
      <c r="V32" s="145">
        <v>0</v>
      </c>
      <c r="W32" s="145">
        <v>0</v>
      </c>
      <c r="X32" s="145">
        <v>0</v>
      </c>
      <c r="Y32" s="145">
        <v>0</v>
      </c>
      <c r="Z32" s="145">
        <v>0</v>
      </c>
      <c r="AA32" s="145">
        <v>0</v>
      </c>
      <c r="AB32" s="145">
        <v>0</v>
      </c>
      <c r="AC32" s="145">
        <v>0</v>
      </c>
      <c r="AD32" s="145">
        <v>0</v>
      </c>
      <c r="AE32" s="145">
        <v>0</v>
      </c>
      <c r="AF32" s="145">
        <v>0</v>
      </c>
      <c r="AG32" s="145">
        <v>0</v>
      </c>
      <c r="AH32" s="145">
        <v>0</v>
      </c>
      <c r="AI32" s="145">
        <v>0</v>
      </c>
      <c r="AJ32" s="145">
        <v>0</v>
      </c>
      <c r="AK32" s="145">
        <v>0</v>
      </c>
      <c r="AL32" s="145">
        <v>0</v>
      </c>
      <c r="AM32" s="145">
        <v>0</v>
      </c>
      <c r="AN32" s="145">
        <v>0</v>
      </c>
      <c r="AO32" s="145">
        <v>0</v>
      </c>
      <c r="AP32" s="145">
        <v>0</v>
      </c>
      <c r="AQ32" s="145">
        <v>0</v>
      </c>
      <c r="AR32" s="145">
        <v>0</v>
      </c>
      <c r="AS32" s="145">
        <v>0</v>
      </c>
      <c r="AT32" s="145">
        <v>0</v>
      </c>
      <c r="AU32" s="145">
        <v>0</v>
      </c>
      <c r="AV32" s="145">
        <v>0</v>
      </c>
      <c r="AW32" s="195">
        <v>0</v>
      </c>
    </row>
    <row r="33" spans="1:49" x14ac:dyDescent="0.35">
      <c r="A33" s="27" t="s">
        <v>340</v>
      </c>
      <c r="B33" s="3" t="s">
        <v>133</v>
      </c>
      <c r="C33" s="4">
        <f t="shared" si="6"/>
        <v>0</v>
      </c>
      <c r="D33" s="3">
        <v>0</v>
      </c>
      <c r="E33" s="3">
        <v>0</v>
      </c>
      <c r="F33" s="3">
        <v>0</v>
      </c>
      <c r="G33" s="3">
        <v>0</v>
      </c>
      <c r="H33" s="3">
        <v>0</v>
      </c>
      <c r="I33" s="3">
        <v>0</v>
      </c>
      <c r="J33" s="3">
        <v>0</v>
      </c>
      <c r="K33" s="3">
        <v>0</v>
      </c>
      <c r="L33" s="3">
        <v>0</v>
      </c>
      <c r="M33" s="3">
        <v>0</v>
      </c>
      <c r="N33" s="3">
        <v>0</v>
      </c>
      <c r="O33" s="3">
        <v>0</v>
      </c>
      <c r="P33" s="3">
        <v>0</v>
      </c>
      <c r="Q33" s="3">
        <v>0</v>
      </c>
      <c r="R33" s="3">
        <v>0</v>
      </c>
      <c r="S33" s="3">
        <v>0</v>
      </c>
      <c r="T33" s="3">
        <v>0</v>
      </c>
      <c r="U33" s="3">
        <v>0</v>
      </c>
      <c r="V33" s="3">
        <v>0</v>
      </c>
      <c r="W33" s="3">
        <v>0</v>
      </c>
      <c r="X33" s="3">
        <v>0</v>
      </c>
      <c r="Y33" s="3">
        <v>0</v>
      </c>
      <c r="Z33" s="3">
        <v>0</v>
      </c>
      <c r="AA33" s="3">
        <v>0</v>
      </c>
      <c r="AB33" s="3">
        <v>0</v>
      </c>
      <c r="AC33" s="3">
        <v>0</v>
      </c>
      <c r="AD33" s="3">
        <v>0</v>
      </c>
      <c r="AE33" s="3">
        <v>0</v>
      </c>
      <c r="AF33" s="3">
        <v>0</v>
      </c>
      <c r="AG33" s="3">
        <v>0</v>
      </c>
      <c r="AH33" s="3">
        <v>0</v>
      </c>
      <c r="AI33" s="3">
        <v>0</v>
      </c>
      <c r="AJ33" s="3">
        <v>0</v>
      </c>
      <c r="AK33" s="3">
        <v>0</v>
      </c>
      <c r="AL33" s="3">
        <v>0</v>
      </c>
      <c r="AM33" s="3">
        <v>0</v>
      </c>
      <c r="AN33" s="3">
        <v>0</v>
      </c>
      <c r="AO33" s="3">
        <v>0</v>
      </c>
      <c r="AP33" s="3">
        <v>0</v>
      </c>
      <c r="AQ33" s="3">
        <v>0</v>
      </c>
      <c r="AR33" s="3">
        <v>0</v>
      </c>
      <c r="AS33" s="3">
        <v>0</v>
      </c>
      <c r="AT33" s="3">
        <v>0</v>
      </c>
      <c r="AU33" s="3">
        <v>0</v>
      </c>
      <c r="AV33" s="3">
        <v>0</v>
      </c>
      <c r="AW33" s="10">
        <v>0</v>
      </c>
    </row>
    <row r="34" spans="1:49" x14ac:dyDescent="0.35">
      <c r="A34" s="27" t="s">
        <v>340</v>
      </c>
      <c r="B34" s="3" t="s">
        <v>167</v>
      </c>
      <c r="C34" s="4">
        <f t="shared" si="6"/>
        <v>0</v>
      </c>
      <c r="D34" s="3">
        <v>0</v>
      </c>
      <c r="E34" s="3">
        <v>0</v>
      </c>
      <c r="F34" s="3">
        <v>0</v>
      </c>
      <c r="G34" s="3">
        <v>0</v>
      </c>
      <c r="H34" s="3">
        <v>0</v>
      </c>
      <c r="I34" s="3">
        <v>0</v>
      </c>
      <c r="J34" s="3">
        <v>0</v>
      </c>
      <c r="K34" s="3">
        <v>0</v>
      </c>
      <c r="L34" s="3">
        <v>0</v>
      </c>
      <c r="M34" s="3">
        <v>0</v>
      </c>
      <c r="N34" s="3">
        <v>0</v>
      </c>
      <c r="O34" s="3">
        <v>0</v>
      </c>
      <c r="P34" s="3">
        <v>0</v>
      </c>
      <c r="Q34" s="3">
        <v>0</v>
      </c>
      <c r="R34" s="3">
        <v>0</v>
      </c>
      <c r="S34" s="3">
        <v>0</v>
      </c>
      <c r="T34" s="3">
        <v>0</v>
      </c>
      <c r="U34" s="3">
        <v>0</v>
      </c>
      <c r="V34" s="3">
        <v>0</v>
      </c>
      <c r="W34" s="3">
        <v>0</v>
      </c>
      <c r="X34" s="3">
        <v>0</v>
      </c>
      <c r="Y34" s="3">
        <v>0</v>
      </c>
      <c r="Z34" s="3">
        <v>0</v>
      </c>
      <c r="AA34" s="3">
        <v>0</v>
      </c>
      <c r="AB34" s="3">
        <v>0</v>
      </c>
      <c r="AC34" s="3">
        <v>0</v>
      </c>
      <c r="AD34" s="3">
        <v>0</v>
      </c>
      <c r="AE34" s="3">
        <v>0</v>
      </c>
      <c r="AF34" s="3">
        <v>0</v>
      </c>
      <c r="AG34" s="3">
        <v>0</v>
      </c>
      <c r="AH34" s="3">
        <v>0</v>
      </c>
      <c r="AI34" s="3">
        <v>0</v>
      </c>
      <c r="AJ34" s="3">
        <v>0</v>
      </c>
      <c r="AK34" s="3">
        <v>0</v>
      </c>
      <c r="AL34" s="3">
        <v>0</v>
      </c>
      <c r="AM34" s="3">
        <v>0</v>
      </c>
      <c r="AN34" s="3">
        <v>0</v>
      </c>
      <c r="AO34" s="3">
        <v>0</v>
      </c>
      <c r="AP34" s="3">
        <v>0</v>
      </c>
      <c r="AQ34" s="3">
        <v>0</v>
      </c>
      <c r="AR34" s="3">
        <v>0</v>
      </c>
      <c r="AS34" s="3">
        <v>0</v>
      </c>
      <c r="AT34" s="3">
        <v>0</v>
      </c>
      <c r="AU34" s="3">
        <v>0</v>
      </c>
      <c r="AV34" s="3">
        <v>0</v>
      </c>
      <c r="AW34" s="10">
        <v>0</v>
      </c>
    </row>
    <row r="35" spans="1:49" x14ac:dyDescent="0.35">
      <c r="A35" s="27" t="s">
        <v>340</v>
      </c>
      <c r="B35" s="3" t="s">
        <v>132</v>
      </c>
      <c r="C35" s="4">
        <f t="shared" si="6"/>
        <v>0</v>
      </c>
      <c r="D35" s="3">
        <v>0</v>
      </c>
      <c r="E35" s="3">
        <v>0</v>
      </c>
      <c r="F35" s="3">
        <v>0</v>
      </c>
      <c r="G35" s="3">
        <v>0</v>
      </c>
      <c r="H35" s="3">
        <v>0</v>
      </c>
      <c r="I35" s="3">
        <v>0</v>
      </c>
      <c r="J35" s="3">
        <v>0</v>
      </c>
      <c r="K35" s="3">
        <v>0</v>
      </c>
      <c r="L35" s="3">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10">
        <v>0</v>
      </c>
    </row>
    <row r="36" spans="1:49" x14ac:dyDescent="0.35">
      <c r="A36" s="27" t="s">
        <v>341</v>
      </c>
      <c r="B36" s="3" t="s">
        <v>162</v>
      </c>
      <c r="C36" s="145">
        <f t="shared" si="6"/>
        <v>77.543478260869563</v>
      </c>
      <c r="D36" s="145">
        <v>0</v>
      </c>
      <c r="E36" s="145">
        <v>452</v>
      </c>
      <c r="F36" s="145">
        <v>453</v>
      </c>
      <c r="G36" s="145">
        <v>0</v>
      </c>
      <c r="H36" s="145">
        <v>0</v>
      </c>
      <c r="I36" s="145">
        <v>400</v>
      </c>
      <c r="J36" s="145">
        <v>594</v>
      </c>
      <c r="K36" s="145">
        <v>0</v>
      </c>
      <c r="L36" s="145">
        <v>0</v>
      </c>
      <c r="M36" s="145">
        <v>0</v>
      </c>
      <c r="N36" s="145">
        <v>0</v>
      </c>
      <c r="O36" s="145">
        <v>0</v>
      </c>
      <c r="P36" s="145">
        <v>0</v>
      </c>
      <c r="Q36" s="145">
        <v>275</v>
      </c>
      <c r="R36" s="145">
        <v>0</v>
      </c>
      <c r="S36" s="145">
        <v>0</v>
      </c>
      <c r="T36" s="145">
        <v>0</v>
      </c>
      <c r="U36" s="145">
        <v>303</v>
      </c>
      <c r="V36" s="145">
        <v>0</v>
      </c>
      <c r="W36" s="145">
        <v>0</v>
      </c>
      <c r="X36" s="145">
        <v>206</v>
      </c>
      <c r="Y36" s="145">
        <v>0</v>
      </c>
      <c r="Z36" s="145">
        <v>206</v>
      </c>
      <c r="AA36" s="145">
        <v>0</v>
      </c>
      <c r="AB36" s="145">
        <v>55</v>
      </c>
      <c r="AC36" s="145">
        <v>0</v>
      </c>
      <c r="AD36" s="145">
        <v>0</v>
      </c>
      <c r="AE36" s="145">
        <v>0</v>
      </c>
      <c r="AF36" s="145">
        <v>0</v>
      </c>
      <c r="AG36" s="145">
        <v>55</v>
      </c>
      <c r="AH36" s="145">
        <v>304</v>
      </c>
      <c r="AI36" s="145">
        <v>0</v>
      </c>
      <c r="AJ36" s="145">
        <v>0</v>
      </c>
      <c r="AK36" s="145">
        <v>0</v>
      </c>
      <c r="AL36" s="145">
        <v>210</v>
      </c>
      <c r="AM36" s="145">
        <v>54</v>
      </c>
      <c r="AN36" s="145">
        <v>0</v>
      </c>
      <c r="AO36" s="145">
        <v>0</v>
      </c>
      <c r="AP36" s="145">
        <v>0</v>
      </c>
      <c r="AQ36" s="145">
        <v>0</v>
      </c>
      <c r="AR36" s="145">
        <v>0</v>
      </c>
      <c r="AS36" s="145">
        <v>0</v>
      </c>
      <c r="AT36" s="145">
        <v>0</v>
      </c>
      <c r="AU36" s="145">
        <v>0</v>
      </c>
      <c r="AV36" s="145">
        <v>0</v>
      </c>
      <c r="AW36" s="195">
        <v>0</v>
      </c>
    </row>
    <row r="37" spans="1:49" x14ac:dyDescent="0.35">
      <c r="A37" s="27" t="s">
        <v>341</v>
      </c>
      <c r="B37" s="3" t="s">
        <v>166</v>
      </c>
      <c r="C37" s="145">
        <f t="shared" si="6"/>
        <v>54.652173913043477</v>
      </c>
      <c r="D37" s="145">
        <v>0</v>
      </c>
      <c r="E37" s="145">
        <v>226</v>
      </c>
      <c r="F37" s="145">
        <v>226</v>
      </c>
      <c r="G37" s="145">
        <v>0</v>
      </c>
      <c r="H37" s="145">
        <v>0</v>
      </c>
      <c r="I37" s="145">
        <v>400</v>
      </c>
      <c r="J37" s="145">
        <v>297</v>
      </c>
      <c r="K37" s="145">
        <v>0</v>
      </c>
      <c r="L37" s="145">
        <v>0</v>
      </c>
      <c r="M37" s="145">
        <v>0</v>
      </c>
      <c r="N37" s="145">
        <v>0</v>
      </c>
      <c r="O37" s="145">
        <v>0</v>
      </c>
      <c r="P37" s="145">
        <v>0</v>
      </c>
      <c r="Q37" s="145">
        <v>275</v>
      </c>
      <c r="R37" s="145">
        <v>0</v>
      </c>
      <c r="S37" s="145">
        <v>0</v>
      </c>
      <c r="T37" s="145">
        <v>0</v>
      </c>
      <c r="U37" s="145">
        <v>152</v>
      </c>
      <c r="V37" s="145">
        <v>0</v>
      </c>
      <c r="W37" s="145">
        <v>0</v>
      </c>
      <c r="X37" s="145">
        <v>206</v>
      </c>
      <c r="Y37" s="145">
        <v>0</v>
      </c>
      <c r="Z37" s="145">
        <v>206</v>
      </c>
      <c r="AA37" s="145">
        <v>0</v>
      </c>
      <c r="AB37" s="145">
        <v>55</v>
      </c>
      <c r="AC37" s="145">
        <v>0</v>
      </c>
      <c r="AD37" s="145">
        <v>0</v>
      </c>
      <c r="AE37" s="145">
        <v>0</v>
      </c>
      <c r="AF37" s="145">
        <v>0</v>
      </c>
      <c r="AG37" s="145">
        <v>55</v>
      </c>
      <c r="AH37" s="145">
        <v>152</v>
      </c>
      <c r="AI37" s="145">
        <v>0</v>
      </c>
      <c r="AJ37" s="145">
        <v>0</v>
      </c>
      <c r="AK37" s="145">
        <v>0</v>
      </c>
      <c r="AL37" s="145">
        <v>210</v>
      </c>
      <c r="AM37" s="145">
        <v>54</v>
      </c>
      <c r="AN37" s="145">
        <v>0</v>
      </c>
      <c r="AO37" s="145">
        <v>0</v>
      </c>
      <c r="AP37" s="145">
        <v>0</v>
      </c>
      <c r="AQ37" s="145">
        <v>0</v>
      </c>
      <c r="AR37" s="145">
        <v>0</v>
      </c>
      <c r="AS37" s="145">
        <v>0</v>
      </c>
      <c r="AT37" s="145">
        <v>0</v>
      </c>
      <c r="AU37" s="145">
        <v>0</v>
      </c>
      <c r="AV37" s="145">
        <v>0</v>
      </c>
      <c r="AW37" s="195">
        <v>0</v>
      </c>
    </row>
    <row r="38" spans="1:49" x14ac:dyDescent="0.35">
      <c r="A38" s="27" t="s">
        <v>341</v>
      </c>
      <c r="B38" s="3" t="s">
        <v>133</v>
      </c>
      <c r="C38" s="4">
        <f t="shared" si="6"/>
        <v>0.47826086956521741</v>
      </c>
      <c r="D38" s="3">
        <v>0</v>
      </c>
      <c r="E38" s="3">
        <v>3</v>
      </c>
      <c r="F38" s="3">
        <v>3</v>
      </c>
      <c r="G38" s="3">
        <v>0</v>
      </c>
      <c r="H38" s="3">
        <v>0</v>
      </c>
      <c r="I38" s="3">
        <v>2</v>
      </c>
      <c r="J38" s="3">
        <v>3</v>
      </c>
      <c r="K38" s="3">
        <v>0</v>
      </c>
      <c r="L38" s="3">
        <v>0</v>
      </c>
      <c r="M38" s="3">
        <v>0</v>
      </c>
      <c r="N38" s="3">
        <v>0</v>
      </c>
      <c r="O38" s="3">
        <v>0</v>
      </c>
      <c r="P38" s="3">
        <v>0</v>
      </c>
      <c r="Q38" s="3">
        <v>1</v>
      </c>
      <c r="R38" s="3">
        <v>0</v>
      </c>
      <c r="S38" s="3">
        <v>0</v>
      </c>
      <c r="T38" s="3">
        <v>0</v>
      </c>
      <c r="U38" s="3">
        <v>2</v>
      </c>
      <c r="V38" s="3">
        <v>0</v>
      </c>
      <c r="W38" s="3">
        <v>0</v>
      </c>
      <c r="X38" s="3">
        <v>1</v>
      </c>
      <c r="Y38" s="3">
        <v>0</v>
      </c>
      <c r="Z38" s="3">
        <v>1</v>
      </c>
      <c r="AA38" s="3">
        <v>0</v>
      </c>
      <c r="AB38" s="3">
        <v>1</v>
      </c>
      <c r="AC38" s="3">
        <v>0</v>
      </c>
      <c r="AD38" s="3">
        <v>0</v>
      </c>
      <c r="AE38" s="3">
        <v>0</v>
      </c>
      <c r="AF38" s="3">
        <v>0</v>
      </c>
      <c r="AG38" s="3">
        <v>1</v>
      </c>
      <c r="AH38" s="3">
        <v>2</v>
      </c>
      <c r="AI38" s="3">
        <v>0</v>
      </c>
      <c r="AJ38" s="3">
        <v>0</v>
      </c>
      <c r="AK38" s="3">
        <v>0</v>
      </c>
      <c r="AL38" s="3">
        <v>1</v>
      </c>
      <c r="AM38" s="3">
        <v>1</v>
      </c>
      <c r="AN38" s="3">
        <v>0</v>
      </c>
      <c r="AO38" s="3">
        <v>0</v>
      </c>
      <c r="AP38" s="3">
        <v>0</v>
      </c>
      <c r="AQ38" s="3">
        <v>0</v>
      </c>
      <c r="AR38" s="3">
        <v>0</v>
      </c>
      <c r="AS38" s="3">
        <v>0</v>
      </c>
      <c r="AT38" s="3">
        <v>0</v>
      </c>
      <c r="AU38" s="3">
        <v>0</v>
      </c>
      <c r="AV38" s="3">
        <v>0</v>
      </c>
      <c r="AW38" s="10">
        <v>0</v>
      </c>
    </row>
    <row r="39" spans="1:49" x14ac:dyDescent="0.35">
      <c r="A39" s="27" t="s">
        <v>341</v>
      </c>
      <c r="B39" s="3" t="s">
        <v>167</v>
      </c>
      <c r="C39" s="4">
        <f t="shared" si="6"/>
        <v>0</v>
      </c>
      <c r="D39" s="4">
        <v>0</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16">
        <v>0</v>
      </c>
    </row>
    <row r="40" spans="1:49" x14ac:dyDescent="0.35">
      <c r="A40" s="27" t="s">
        <v>341</v>
      </c>
      <c r="B40" s="3" t="s">
        <v>132</v>
      </c>
      <c r="C40" s="4">
        <f t="shared" si="6"/>
        <v>0.39130434782608697</v>
      </c>
      <c r="D40" s="3">
        <v>0</v>
      </c>
      <c r="E40" s="3">
        <v>2</v>
      </c>
      <c r="F40" s="3">
        <v>2</v>
      </c>
      <c r="G40" s="3">
        <v>0</v>
      </c>
      <c r="H40" s="3">
        <v>0</v>
      </c>
      <c r="I40" s="3">
        <v>1</v>
      </c>
      <c r="J40" s="3">
        <v>2</v>
      </c>
      <c r="K40" s="3">
        <v>0</v>
      </c>
      <c r="L40" s="3">
        <v>0</v>
      </c>
      <c r="M40" s="3">
        <v>0</v>
      </c>
      <c r="N40" s="3">
        <v>0</v>
      </c>
      <c r="O40" s="3">
        <v>0</v>
      </c>
      <c r="P40" s="3">
        <v>0</v>
      </c>
      <c r="Q40" s="3">
        <v>1</v>
      </c>
      <c r="R40" s="3">
        <v>0</v>
      </c>
      <c r="S40" s="3">
        <v>0</v>
      </c>
      <c r="T40" s="3">
        <v>0</v>
      </c>
      <c r="U40" s="3">
        <v>2</v>
      </c>
      <c r="V40" s="3">
        <v>0</v>
      </c>
      <c r="W40" s="3">
        <v>0</v>
      </c>
      <c r="X40" s="3">
        <v>1</v>
      </c>
      <c r="Y40" s="3">
        <v>0</v>
      </c>
      <c r="Z40" s="3">
        <v>1</v>
      </c>
      <c r="AA40" s="3">
        <v>0</v>
      </c>
      <c r="AB40" s="3">
        <v>1</v>
      </c>
      <c r="AC40" s="3">
        <v>0</v>
      </c>
      <c r="AD40" s="3">
        <v>0</v>
      </c>
      <c r="AE40" s="3">
        <v>0</v>
      </c>
      <c r="AF40" s="3">
        <v>0</v>
      </c>
      <c r="AG40" s="3">
        <v>1</v>
      </c>
      <c r="AH40" s="3">
        <v>2</v>
      </c>
      <c r="AI40" s="3">
        <v>0</v>
      </c>
      <c r="AJ40" s="3">
        <v>0</v>
      </c>
      <c r="AK40" s="3">
        <v>0</v>
      </c>
      <c r="AL40" s="3">
        <v>1</v>
      </c>
      <c r="AM40" s="3">
        <v>1</v>
      </c>
      <c r="AN40" s="3">
        <v>0</v>
      </c>
      <c r="AO40" s="3">
        <v>0</v>
      </c>
      <c r="AP40" s="3">
        <v>0</v>
      </c>
      <c r="AQ40" s="3">
        <v>0</v>
      </c>
      <c r="AR40" s="3">
        <v>0</v>
      </c>
      <c r="AS40" s="3">
        <v>0</v>
      </c>
      <c r="AT40" s="3">
        <v>0</v>
      </c>
      <c r="AU40" s="3">
        <v>0</v>
      </c>
      <c r="AV40" s="3">
        <v>0</v>
      </c>
      <c r="AW40" s="10">
        <v>0</v>
      </c>
    </row>
    <row r="41" spans="1:49" x14ac:dyDescent="0.35">
      <c r="A41" s="27" t="s">
        <v>333</v>
      </c>
      <c r="B41" s="3" t="s">
        <v>162</v>
      </c>
      <c r="C41" s="145">
        <f t="shared" si="6"/>
        <v>482.89130434782606</v>
      </c>
      <c r="D41" s="145">
        <v>388</v>
      </c>
      <c r="E41" s="145">
        <v>347</v>
      </c>
      <c r="F41" s="145">
        <v>813</v>
      </c>
      <c r="G41" s="145">
        <v>564</v>
      </c>
      <c r="H41" s="145">
        <v>906</v>
      </c>
      <c r="I41" s="145">
        <v>432</v>
      </c>
      <c r="J41" s="145">
        <v>391</v>
      </c>
      <c r="K41" s="145">
        <v>919</v>
      </c>
      <c r="L41" s="145">
        <v>521</v>
      </c>
      <c r="M41" s="145">
        <v>650</v>
      </c>
      <c r="N41" s="145">
        <v>777</v>
      </c>
      <c r="O41" s="145">
        <v>1014</v>
      </c>
      <c r="P41" s="145">
        <v>433</v>
      </c>
      <c r="Q41" s="145">
        <v>433</v>
      </c>
      <c r="R41" s="145">
        <v>389</v>
      </c>
      <c r="S41" s="145">
        <v>396</v>
      </c>
      <c r="T41" s="145">
        <v>1086</v>
      </c>
      <c r="U41" s="145">
        <v>699</v>
      </c>
      <c r="V41" s="145">
        <v>616</v>
      </c>
      <c r="W41" s="145">
        <v>44</v>
      </c>
      <c r="X41" s="145">
        <v>285</v>
      </c>
      <c r="Y41" s="145">
        <v>722</v>
      </c>
      <c r="Z41" s="145">
        <v>499</v>
      </c>
      <c r="AA41" s="145">
        <v>44</v>
      </c>
      <c r="AB41" s="145">
        <v>0</v>
      </c>
      <c r="AC41" s="145">
        <v>217</v>
      </c>
      <c r="AD41" s="145">
        <v>1211</v>
      </c>
      <c r="AE41" s="145">
        <v>45</v>
      </c>
      <c r="AF41" s="145">
        <v>670</v>
      </c>
      <c r="AG41" s="145">
        <v>586</v>
      </c>
      <c r="AH41" s="145">
        <v>393</v>
      </c>
      <c r="AI41" s="145">
        <v>741</v>
      </c>
      <c r="AJ41" s="145">
        <v>303</v>
      </c>
      <c r="AK41" s="145">
        <v>226</v>
      </c>
      <c r="AL41" s="145">
        <v>45</v>
      </c>
      <c r="AM41" s="145">
        <v>560</v>
      </c>
      <c r="AN41" s="145">
        <v>91</v>
      </c>
      <c r="AO41" s="145">
        <v>228</v>
      </c>
      <c r="AP41" s="145">
        <v>365</v>
      </c>
      <c r="AQ41" s="145">
        <v>208</v>
      </c>
      <c r="AR41" s="145">
        <v>1183</v>
      </c>
      <c r="AS41" s="145">
        <v>1263</v>
      </c>
      <c r="AT41" s="145">
        <v>137</v>
      </c>
      <c r="AU41" s="145">
        <v>0</v>
      </c>
      <c r="AV41" s="145">
        <v>0</v>
      </c>
      <c r="AW41" s="195">
        <v>373</v>
      </c>
    </row>
    <row r="42" spans="1:49" x14ac:dyDescent="0.35">
      <c r="A42" s="27" t="s">
        <v>333</v>
      </c>
      <c r="B42" s="3" t="s">
        <v>166</v>
      </c>
      <c r="C42" s="145">
        <f t="shared" si="6"/>
        <v>165.2391304347826</v>
      </c>
      <c r="D42" s="145">
        <v>129</v>
      </c>
      <c r="E42" s="145">
        <v>87</v>
      </c>
      <c r="F42" s="145">
        <v>203</v>
      </c>
      <c r="G42" s="145">
        <v>282</v>
      </c>
      <c r="H42" s="145">
        <v>181</v>
      </c>
      <c r="I42" s="145">
        <v>108</v>
      </c>
      <c r="J42" s="145">
        <v>130</v>
      </c>
      <c r="K42" s="145">
        <v>115</v>
      </c>
      <c r="L42" s="145">
        <v>130</v>
      </c>
      <c r="M42" s="145">
        <v>163</v>
      </c>
      <c r="N42" s="145">
        <v>130</v>
      </c>
      <c r="O42" s="145">
        <v>169</v>
      </c>
      <c r="P42" s="145">
        <v>144</v>
      </c>
      <c r="Q42" s="145">
        <v>144</v>
      </c>
      <c r="R42" s="145">
        <v>130</v>
      </c>
      <c r="S42" s="145">
        <v>99</v>
      </c>
      <c r="T42" s="145">
        <v>1086</v>
      </c>
      <c r="U42" s="145">
        <v>233</v>
      </c>
      <c r="V42" s="145">
        <v>123</v>
      </c>
      <c r="W42" s="145">
        <v>44</v>
      </c>
      <c r="X42" s="145">
        <v>71</v>
      </c>
      <c r="Y42" s="145">
        <v>181</v>
      </c>
      <c r="Z42" s="145">
        <v>125</v>
      </c>
      <c r="AA42" s="145">
        <v>44</v>
      </c>
      <c r="AB42" s="145">
        <v>0</v>
      </c>
      <c r="AC42" s="145">
        <v>217</v>
      </c>
      <c r="AD42" s="145">
        <v>303</v>
      </c>
      <c r="AE42" s="145">
        <v>45</v>
      </c>
      <c r="AF42" s="145">
        <v>335</v>
      </c>
      <c r="AG42" s="145">
        <v>195</v>
      </c>
      <c r="AH42" s="145">
        <v>98</v>
      </c>
      <c r="AI42" s="145">
        <v>371</v>
      </c>
      <c r="AJ42" s="145">
        <v>151</v>
      </c>
      <c r="AK42" s="145">
        <v>226</v>
      </c>
      <c r="AL42" s="145">
        <v>45</v>
      </c>
      <c r="AM42" s="145">
        <v>280</v>
      </c>
      <c r="AN42" s="145">
        <v>46</v>
      </c>
      <c r="AO42" s="145">
        <v>228</v>
      </c>
      <c r="AP42" s="145">
        <v>91</v>
      </c>
      <c r="AQ42" s="145">
        <v>104</v>
      </c>
      <c r="AR42" s="145">
        <v>296</v>
      </c>
      <c r="AS42" s="145">
        <v>180</v>
      </c>
      <c r="AT42" s="145">
        <v>46</v>
      </c>
      <c r="AU42" s="145">
        <v>0</v>
      </c>
      <c r="AV42" s="145">
        <v>0</v>
      </c>
      <c r="AW42" s="195">
        <v>93</v>
      </c>
    </row>
    <row r="43" spans="1:49" x14ac:dyDescent="0.35">
      <c r="A43" s="27" t="s">
        <v>333</v>
      </c>
      <c r="B43" s="3" t="s">
        <v>133</v>
      </c>
      <c r="C43" s="4">
        <f t="shared" si="6"/>
        <v>4.6086956521739131</v>
      </c>
      <c r="D43" s="3">
        <v>3</v>
      </c>
      <c r="E43" s="3">
        <v>4</v>
      </c>
      <c r="F43" s="3">
        <v>13</v>
      </c>
      <c r="G43" s="3">
        <v>5</v>
      </c>
      <c r="H43" s="3">
        <v>6</v>
      </c>
      <c r="I43" s="3">
        <v>4</v>
      </c>
      <c r="J43" s="3">
        <v>3</v>
      </c>
      <c r="K43" s="3">
        <v>10</v>
      </c>
      <c r="L43" s="3">
        <v>6</v>
      </c>
      <c r="M43" s="3">
        <v>5</v>
      </c>
      <c r="N43" s="3">
        <v>8</v>
      </c>
      <c r="O43" s="3">
        <v>8</v>
      </c>
      <c r="P43" s="3">
        <v>4</v>
      </c>
      <c r="Q43" s="3">
        <v>4</v>
      </c>
      <c r="R43" s="3">
        <v>3</v>
      </c>
      <c r="S43" s="3">
        <v>4</v>
      </c>
      <c r="T43" s="3">
        <v>1</v>
      </c>
      <c r="U43" s="3">
        <v>6</v>
      </c>
      <c r="V43" s="3">
        <v>5</v>
      </c>
      <c r="W43" s="3">
        <v>1</v>
      </c>
      <c r="X43" s="3">
        <v>4</v>
      </c>
      <c r="Y43" s="3">
        <v>5</v>
      </c>
      <c r="Z43" s="3">
        <v>4</v>
      </c>
      <c r="AA43" s="3">
        <v>1</v>
      </c>
      <c r="AB43" s="3">
        <v>0</v>
      </c>
      <c r="AC43" s="3">
        <v>1</v>
      </c>
      <c r="AD43" s="3">
        <v>6</v>
      </c>
      <c r="AE43" s="3">
        <v>1</v>
      </c>
      <c r="AF43" s="3">
        <v>3</v>
      </c>
      <c r="AG43" s="3">
        <v>3</v>
      </c>
      <c r="AH43" s="3">
        <v>4</v>
      </c>
      <c r="AI43" s="3">
        <v>3</v>
      </c>
      <c r="AJ43" s="3">
        <v>2</v>
      </c>
      <c r="AK43" s="3">
        <v>1</v>
      </c>
      <c r="AL43" s="3">
        <v>1</v>
      </c>
      <c r="AM43" s="3">
        <v>3</v>
      </c>
      <c r="AN43" s="3">
        <v>2</v>
      </c>
      <c r="AO43" s="3">
        <v>1</v>
      </c>
      <c r="AP43" s="3">
        <v>4</v>
      </c>
      <c r="AQ43" s="3">
        <v>5</v>
      </c>
      <c r="AR43" s="3">
        <v>26</v>
      </c>
      <c r="AS43" s="3">
        <v>22</v>
      </c>
      <c r="AT43" s="3">
        <v>3</v>
      </c>
      <c r="AU43" s="3">
        <v>0</v>
      </c>
      <c r="AV43" s="3">
        <v>0</v>
      </c>
      <c r="AW43" s="10">
        <v>4</v>
      </c>
    </row>
    <row r="44" spans="1:49" x14ac:dyDescent="0.35">
      <c r="A44" s="27" t="s">
        <v>333</v>
      </c>
      <c r="B44" s="3" t="s">
        <v>167</v>
      </c>
      <c r="C44" s="4">
        <f t="shared" si="6"/>
        <v>0</v>
      </c>
      <c r="D44" s="4">
        <v>0</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3">
        <v>0</v>
      </c>
      <c r="X44" s="4">
        <v>0</v>
      </c>
      <c r="Y44" s="4">
        <v>0</v>
      </c>
      <c r="Z44" s="4">
        <v>0</v>
      </c>
      <c r="AA44" s="4">
        <v>0</v>
      </c>
      <c r="AB44" s="4">
        <v>0</v>
      </c>
      <c r="AC44" s="4">
        <v>0</v>
      </c>
      <c r="AD44" s="4">
        <v>0</v>
      </c>
      <c r="AE44" s="4">
        <v>0</v>
      </c>
      <c r="AF44" s="4">
        <v>0</v>
      </c>
      <c r="AG44" s="4">
        <v>0</v>
      </c>
      <c r="AH44" s="4">
        <v>0</v>
      </c>
      <c r="AI44" s="4">
        <v>0</v>
      </c>
      <c r="AJ44" s="4">
        <v>0</v>
      </c>
      <c r="AK44" s="4">
        <v>0</v>
      </c>
      <c r="AL44" s="3">
        <v>0</v>
      </c>
      <c r="AM44" s="4">
        <v>0</v>
      </c>
      <c r="AN44" s="4">
        <v>0</v>
      </c>
      <c r="AO44" s="4">
        <v>0</v>
      </c>
      <c r="AP44" s="3">
        <v>0</v>
      </c>
      <c r="AQ44" s="3">
        <v>0</v>
      </c>
      <c r="AR44" s="4">
        <v>0</v>
      </c>
      <c r="AS44" s="4">
        <v>0</v>
      </c>
      <c r="AT44" s="4">
        <v>0</v>
      </c>
      <c r="AU44" s="4">
        <v>0</v>
      </c>
      <c r="AV44" s="3">
        <v>0</v>
      </c>
      <c r="AW44" s="16">
        <v>0</v>
      </c>
    </row>
    <row r="45" spans="1:49" x14ac:dyDescent="0.35">
      <c r="A45" s="27" t="s">
        <v>333</v>
      </c>
      <c r="B45" s="3" t="s">
        <v>132</v>
      </c>
      <c r="C45" s="4">
        <f t="shared" si="6"/>
        <v>3.0217391304347827</v>
      </c>
      <c r="D45" s="3">
        <v>3</v>
      </c>
      <c r="E45" s="3">
        <v>4</v>
      </c>
      <c r="F45" s="3">
        <v>4</v>
      </c>
      <c r="G45" s="3">
        <v>2</v>
      </c>
      <c r="H45" s="3">
        <v>5</v>
      </c>
      <c r="I45" s="3">
        <v>4</v>
      </c>
      <c r="J45" s="3">
        <v>3</v>
      </c>
      <c r="K45" s="3">
        <v>8</v>
      </c>
      <c r="L45" s="3">
        <v>4</v>
      </c>
      <c r="M45" s="3">
        <v>4</v>
      </c>
      <c r="N45" s="3">
        <v>6</v>
      </c>
      <c r="O45" s="3">
        <v>6</v>
      </c>
      <c r="P45" s="3">
        <v>3</v>
      </c>
      <c r="Q45" s="3">
        <v>3</v>
      </c>
      <c r="R45" s="3">
        <v>3</v>
      </c>
      <c r="S45" s="3">
        <v>4</v>
      </c>
      <c r="T45" s="3">
        <v>1</v>
      </c>
      <c r="U45" s="3">
        <v>3</v>
      </c>
      <c r="V45" s="3">
        <v>5</v>
      </c>
      <c r="W45" s="3">
        <v>1</v>
      </c>
      <c r="X45" s="3">
        <v>4</v>
      </c>
      <c r="Y45" s="3">
        <v>4</v>
      </c>
      <c r="Z45" s="3">
        <v>4</v>
      </c>
      <c r="AA45" s="3">
        <v>1</v>
      </c>
      <c r="AB45" s="3">
        <v>0</v>
      </c>
      <c r="AC45" s="3">
        <v>1</v>
      </c>
      <c r="AD45" s="3">
        <v>4</v>
      </c>
      <c r="AE45" s="3">
        <v>1</v>
      </c>
      <c r="AF45" s="3">
        <v>2</v>
      </c>
      <c r="AG45" s="3">
        <v>3</v>
      </c>
      <c r="AH45" s="3">
        <v>4</v>
      </c>
      <c r="AI45" s="3">
        <v>2</v>
      </c>
      <c r="AJ45" s="3">
        <v>2</v>
      </c>
      <c r="AK45" s="3">
        <v>1</v>
      </c>
      <c r="AL45" s="3">
        <v>1</v>
      </c>
      <c r="AM45" s="3">
        <v>2</v>
      </c>
      <c r="AN45" s="3">
        <v>2</v>
      </c>
      <c r="AO45" s="3">
        <v>1</v>
      </c>
      <c r="AP45" s="3">
        <v>4</v>
      </c>
      <c r="AQ45" s="3">
        <v>2</v>
      </c>
      <c r="AR45" s="3">
        <v>4</v>
      </c>
      <c r="AS45" s="3">
        <v>7</v>
      </c>
      <c r="AT45" s="3">
        <v>3</v>
      </c>
      <c r="AU45" s="3">
        <v>0</v>
      </c>
      <c r="AV45" s="3">
        <v>0</v>
      </c>
      <c r="AW45" s="10">
        <v>4</v>
      </c>
    </row>
    <row r="46" spans="1:49" x14ac:dyDescent="0.35">
      <c r="A46" s="27" t="s">
        <v>334</v>
      </c>
      <c r="B46" s="3" t="s">
        <v>162</v>
      </c>
      <c r="C46" s="145">
        <f t="shared" si="6"/>
        <v>251.7608695652174</v>
      </c>
      <c r="D46" s="145">
        <v>84</v>
      </c>
      <c r="E46" s="145">
        <v>634</v>
      </c>
      <c r="F46" s="145">
        <v>960</v>
      </c>
      <c r="G46" s="145">
        <v>420</v>
      </c>
      <c r="H46" s="145">
        <v>355</v>
      </c>
      <c r="I46" s="145">
        <v>392</v>
      </c>
      <c r="J46" s="145">
        <v>308</v>
      </c>
      <c r="K46" s="145">
        <v>353</v>
      </c>
      <c r="L46" s="145">
        <v>114</v>
      </c>
      <c r="M46" s="145">
        <v>245</v>
      </c>
      <c r="N46" s="145">
        <v>288</v>
      </c>
      <c r="O46" s="145">
        <v>641</v>
      </c>
      <c r="P46" s="145">
        <v>415</v>
      </c>
      <c r="Q46" s="145">
        <v>206</v>
      </c>
      <c r="R46" s="145">
        <v>208</v>
      </c>
      <c r="S46" s="145">
        <v>284</v>
      </c>
      <c r="T46" s="145">
        <v>0</v>
      </c>
      <c r="U46" s="145">
        <v>890</v>
      </c>
      <c r="V46" s="145">
        <v>156</v>
      </c>
      <c r="W46" s="145">
        <v>39</v>
      </c>
      <c r="X46" s="145">
        <v>195</v>
      </c>
      <c r="Y46" s="145">
        <v>103</v>
      </c>
      <c r="Z46" s="145">
        <v>587</v>
      </c>
      <c r="AA46" s="145">
        <v>40</v>
      </c>
      <c r="AB46" s="145">
        <v>53</v>
      </c>
      <c r="AC46" s="145">
        <v>7</v>
      </c>
      <c r="AD46" s="145">
        <v>544</v>
      </c>
      <c r="AE46" s="145">
        <v>9</v>
      </c>
      <c r="AF46" s="145">
        <v>76</v>
      </c>
      <c r="AG46" s="145">
        <v>422</v>
      </c>
      <c r="AH46" s="145">
        <v>253</v>
      </c>
      <c r="AI46" s="145">
        <v>23</v>
      </c>
      <c r="AJ46" s="145">
        <v>14</v>
      </c>
      <c r="AK46" s="145">
        <v>39</v>
      </c>
      <c r="AL46" s="145">
        <v>70</v>
      </c>
      <c r="AM46" s="145">
        <v>5</v>
      </c>
      <c r="AN46" s="145">
        <v>7</v>
      </c>
      <c r="AO46" s="145">
        <v>57</v>
      </c>
      <c r="AP46" s="145">
        <v>325</v>
      </c>
      <c r="AQ46" s="145">
        <v>82</v>
      </c>
      <c r="AR46" s="145">
        <v>862</v>
      </c>
      <c r="AS46" s="145">
        <v>640</v>
      </c>
      <c r="AT46" s="145">
        <v>12</v>
      </c>
      <c r="AU46" s="145">
        <v>0</v>
      </c>
      <c r="AV46" s="145">
        <v>0</v>
      </c>
      <c r="AW46" s="195">
        <v>164</v>
      </c>
    </row>
    <row r="47" spans="1:49" x14ac:dyDescent="0.35">
      <c r="A47" s="27" t="s">
        <v>334</v>
      </c>
      <c r="B47" s="3" t="s">
        <v>166</v>
      </c>
      <c r="C47" s="145">
        <f t="shared" si="6"/>
        <v>62.152173913043477</v>
      </c>
      <c r="D47" s="145">
        <v>28</v>
      </c>
      <c r="E47" s="145">
        <v>106</v>
      </c>
      <c r="F47" s="145">
        <v>192</v>
      </c>
      <c r="G47" s="145">
        <v>210</v>
      </c>
      <c r="H47" s="145">
        <v>71</v>
      </c>
      <c r="I47" s="145">
        <v>78</v>
      </c>
      <c r="J47" s="145">
        <v>62</v>
      </c>
      <c r="K47" s="145">
        <v>44</v>
      </c>
      <c r="L47" s="145">
        <v>28</v>
      </c>
      <c r="M47" s="145">
        <v>61</v>
      </c>
      <c r="N47" s="145">
        <v>48</v>
      </c>
      <c r="O47" s="145">
        <v>107</v>
      </c>
      <c r="P47" s="145">
        <v>138</v>
      </c>
      <c r="Q47" s="145">
        <v>52</v>
      </c>
      <c r="R47" s="145">
        <v>69</v>
      </c>
      <c r="S47" s="145">
        <v>71</v>
      </c>
      <c r="T47" s="145">
        <v>0</v>
      </c>
      <c r="U47" s="145">
        <v>178</v>
      </c>
      <c r="V47" s="145">
        <v>31</v>
      </c>
      <c r="W47" s="145">
        <v>39</v>
      </c>
      <c r="X47" s="145">
        <v>39</v>
      </c>
      <c r="Y47" s="145">
        <v>26</v>
      </c>
      <c r="Z47" s="145">
        <v>117</v>
      </c>
      <c r="AA47" s="145">
        <v>40</v>
      </c>
      <c r="AB47" s="145">
        <v>53</v>
      </c>
      <c r="AC47" s="145">
        <v>7</v>
      </c>
      <c r="AD47" s="145">
        <v>91</v>
      </c>
      <c r="AE47" s="145">
        <v>9</v>
      </c>
      <c r="AF47" s="145">
        <v>38</v>
      </c>
      <c r="AG47" s="145">
        <v>141</v>
      </c>
      <c r="AH47" s="145">
        <v>42</v>
      </c>
      <c r="AI47" s="145">
        <v>23</v>
      </c>
      <c r="AJ47" s="145">
        <v>7</v>
      </c>
      <c r="AK47" s="145">
        <v>39</v>
      </c>
      <c r="AL47" s="145">
        <v>35</v>
      </c>
      <c r="AM47" s="145">
        <v>2</v>
      </c>
      <c r="AN47" s="145">
        <v>4</v>
      </c>
      <c r="AO47" s="145">
        <v>57</v>
      </c>
      <c r="AP47" s="145">
        <v>81</v>
      </c>
      <c r="AQ47" s="145">
        <v>41</v>
      </c>
      <c r="AR47" s="145">
        <v>216</v>
      </c>
      <c r="AS47" s="145">
        <v>91</v>
      </c>
      <c r="AT47" s="145">
        <v>6</v>
      </c>
      <c r="AU47" s="145">
        <v>0</v>
      </c>
      <c r="AV47" s="145">
        <v>0</v>
      </c>
      <c r="AW47" s="195">
        <v>41</v>
      </c>
    </row>
    <row r="48" spans="1:49" x14ac:dyDescent="0.35">
      <c r="A48" s="27" t="s">
        <v>334</v>
      </c>
      <c r="B48" s="3" t="s">
        <v>133</v>
      </c>
      <c r="C48" s="4">
        <f t="shared" si="6"/>
        <v>0</v>
      </c>
      <c r="D48" s="3">
        <v>0</v>
      </c>
      <c r="E48" s="3">
        <v>0</v>
      </c>
      <c r="F48" s="3">
        <v>0</v>
      </c>
      <c r="G48" s="3">
        <v>0</v>
      </c>
      <c r="H48" s="3">
        <v>0</v>
      </c>
      <c r="I48" s="3">
        <v>0</v>
      </c>
      <c r="J48" s="3">
        <v>0</v>
      </c>
      <c r="K48" s="3">
        <v>0</v>
      </c>
      <c r="L48" s="3">
        <v>0</v>
      </c>
      <c r="M48" s="3">
        <v>0</v>
      </c>
      <c r="N48" s="3">
        <v>0</v>
      </c>
      <c r="O48" s="3">
        <v>0</v>
      </c>
      <c r="P48" s="3">
        <v>0</v>
      </c>
      <c r="Q48" s="3">
        <v>0</v>
      </c>
      <c r="R48" s="3">
        <v>0</v>
      </c>
      <c r="S48" s="3">
        <v>0</v>
      </c>
      <c r="T48" s="3">
        <v>0</v>
      </c>
      <c r="U48" s="3">
        <v>0</v>
      </c>
      <c r="V48" s="3">
        <v>0</v>
      </c>
      <c r="W48" s="3">
        <v>0</v>
      </c>
      <c r="X48" s="3">
        <v>0</v>
      </c>
      <c r="Y48" s="3">
        <v>0</v>
      </c>
      <c r="Z48" s="3">
        <v>0</v>
      </c>
      <c r="AA48" s="3">
        <v>0</v>
      </c>
      <c r="AB48" s="3">
        <v>0</v>
      </c>
      <c r="AC48" s="3">
        <v>0</v>
      </c>
      <c r="AD48" s="3">
        <v>0</v>
      </c>
      <c r="AE48" s="3">
        <v>0</v>
      </c>
      <c r="AF48" s="3">
        <v>0</v>
      </c>
      <c r="AG48" s="3">
        <v>0</v>
      </c>
      <c r="AH48" s="3">
        <v>0</v>
      </c>
      <c r="AI48" s="3">
        <v>0</v>
      </c>
      <c r="AJ48" s="3">
        <v>0</v>
      </c>
      <c r="AK48" s="3">
        <v>0</v>
      </c>
      <c r="AL48" s="3">
        <v>0</v>
      </c>
      <c r="AM48" s="3">
        <v>0</v>
      </c>
      <c r="AN48" s="3">
        <v>0</v>
      </c>
      <c r="AO48" s="3">
        <v>0</v>
      </c>
      <c r="AP48" s="3">
        <v>0</v>
      </c>
      <c r="AQ48" s="3">
        <v>0</v>
      </c>
      <c r="AR48" s="3">
        <v>0</v>
      </c>
      <c r="AS48" s="3">
        <v>0</v>
      </c>
      <c r="AT48" s="3">
        <v>0</v>
      </c>
      <c r="AU48" s="3">
        <v>0</v>
      </c>
      <c r="AV48" s="3">
        <v>0</v>
      </c>
      <c r="AW48" s="10">
        <v>0</v>
      </c>
    </row>
    <row r="49" spans="1:49" x14ac:dyDescent="0.35">
      <c r="A49" s="27" t="s">
        <v>334</v>
      </c>
      <c r="B49" s="3" t="s">
        <v>167</v>
      </c>
      <c r="C49" s="4">
        <f t="shared" si="6"/>
        <v>118.84782608695652</v>
      </c>
      <c r="D49" s="4">
        <v>38</v>
      </c>
      <c r="E49" s="4">
        <v>381</v>
      </c>
      <c r="F49" s="4">
        <v>482</v>
      </c>
      <c r="G49" s="4">
        <v>148</v>
      </c>
      <c r="H49" s="4">
        <v>142</v>
      </c>
      <c r="I49" s="4">
        <v>208</v>
      </c>
      <c r="J49" s="3">
        <v>104</v>
      </c>
      <c r="K49" s="4">
        <v>150</v>
      </c>
      <c r="L49" s="4">
        <v>44</v>
      </c>
      <c r="M49" s="4">
        <v>81</v>
      </c>
      <c r="N49" s="3">
        <v>116</v>
      </c>
      <c r="O49" s="3">
        <v>229</v>
      </c>
      <c r="P49" s="4">
        <v>162</v>
      </c>
      <c r="Q49" s="4">
        <v>70</v>
      </c>
      <c r="R49" s="4">
        <v>75</v>
      </c>
      <c r="S49" s="4">
        <v>123</v>
      </c>
      <c r="T49" s="4">
        <v>0</v>
      </c>
      <c r="U49" s="4">
        <v>365</v>
      </c>
      <c r="V49" s="4">
        <v>56</v>
      </c>
      <c r="W49" s="4">
        <v>18</v>
      </c>
      <c r="X49" s="4">
        <v>93</v>
      </c>
      <c r="Y49" s="4">
        <v>67</v>
      </c>
      <c r="Z49" s="4">
        <v>211</v>
      </c>
      <c r="AA49" s="4">
        <v>18</v>
      </c>
      <c r="AB49" s="4">
        <v>27</v>
      </c>
      <c r="AC49" s="4">
        <v>2</v>
      </c>
      <c r="AD49" s="4">
        <v>278</v>
      </c>
      <c r="AE49" s="4">
        <v>4</v>
      </c>
      <c r="AF49" s="4">
        <v>8</v>
      </c>
      <c r="AG49" s="4">
        <v>158</v>
      </c>
      <c r="AH49" s="4">
        <v>274</v>
      </c>
      <c r="AI49" s="4">
        <v>2</v>
      </c>
      <c r="AJ49" s="4">
        <v>5</v>
      </c>
      <c r="AK49" s="4">
        <v>82</v>
      </c>
      <c r="AL49" s="4">
        <v>32</v>
      </c>
      <c r="AM49" s="4">
        <v>3</v>
      </c>
      <c r="AN49" s="4">
        <v>3</v>
      </c>
      <c r="AO49" s="4">
        <v>28</v>
      </c>
      <c r="AP49" s="4">
        <v>193</v>
      </c>
      <c r="AQ49" s="4">
        <v>48</v>
      </c>
      <c r="AR49" s="4">
        <v>489</v>
      </c>
      <c r="AS49" s="4">
        <v>352</v>
      </c>
      <c r="AT49" s="4">
        <v>5</v>
      </c>
      <c r="AU49" s="4">
        <v>0</v>
      </c>
      <c r="AV49" s="4">
        <v>0</v>
      </c>
      <c r="AW49" s="16">
        <v>93</v>
      </c>
    </row>
    <row r="50" spans="1:49" x14ac:dyDescent="0.35">
      <c r="A50" s="27" t="s">
        <v>334</v>
      </c>
      <c r="B50" s="3" t="s">
        <v>132</v>
      </c>
      <c r="C50" s="4">
        <f t="shared" si="6"/>
        <v>3.3260869565217392</v>
      </c>
      <c r="D50" s="3">
        <v>3</v>
      </c>
      <c r="E50" s="3">
        <v>6</v>
      </c>
      <c r="F50" s="3">
        <v>5</v>
      </c>
      <c r="G50" s="3">
        <v>2</v>
      </c>
      <c r="H50" s="3">
        <v>5</v>
      </c>
      <c r="I50" s="3">
        <v>5</v>
      </c>
      <c r="J50" s="3">
        <v>5</v>
      </c>
      <c r="K50" s="3">
        <v>8</v>
      </c>
      <c r="L50" s="3">
        <v>4</v>
      </c>
      <c r="M50" s="3">
        <v>4</v>
      </c>
      <c r="N50" s="3">
        <v>6</v>
      </c>
      <c r="O50" s="3">
        <v>6</v>
      </c>
      <c r="P50" s="3">
        <v>3</v>
      </c>
      <c r="Q50" s="3">
        <v>4</v>
      </c>
      <c r="R50" s="3">
        <v>3</v>
      </c>
      <c r="S50" s="3">
        <v>4</v>
      </c>
      <c r="T50" s="3">
        <v>0</v>
      </c>
      <c r="U50" s="3">
        <v>5</v>
      </c>
      <c r="V50" s="3">
        <v>5</v>
      </c>
      <c r="W50" s="3">
        <v>1</v>
      </c>
      <c r="X50" s="3">
        <v>5</v>
      </c>
      <c r="Y50" s="3">
        <v>4</v>
      </c>
      <c r="Z50" s="3">
        <v>5</v>
      </c>
      <c r="AA50" s="3">
        <v>1</v>
      </c>
      <c r="AB50" s="3">
        <v>1</v>
      </c>
      <c r="AC50" s="3">
        <v>1</v>
      </c>
      <c r="AD50" s="3">
        <v>6</v>
      </c>
      <c r="AE50" s="3">
        <v>1</v>
      </c>
      <c r="AF50" s="3">
        <v>2</v>
      </c>
      <c r="AG50" s="3">
        <v>3</v>
      </c>
      <c r="AH50" s="3">
        <v>6</v>
      </c>
      <c r="AI50" s="3">
        <v>1</v>
      </c>
      <c r="AJ50" s="3">
        <v>2</v>
      </c>
      <c r="AK50" s="3">
        <v>1</v>
      </c>
      <c r="AL50" s="3">
        <v>2</v>
      </c>
      <c r="AM50" s="3">
        <v>2</v>
      </c>
      <c r="AN50" s="3">
        <v>2</v>
      </c>
      <c r="AO50" s="3">
        <v>1</v>
      </c>
      <c r="AP50" s="3">
        <v>4</v>
      </c>
      <c r="AQ50" s="3">
        <v>2</v>
      </c>
      <c r="AR50" s="3">
        <v>4</v>
      </c>
      <c r="AS50" s="3">
        <v>7</v>
      </c>
      <c r="AT50" s="3">
        <v>2</v>
      </c>
      <c r="AU50" s="3">
        <v>0</v>
      </c>
      <c r="AV50" s="3">
        <v>0</v>
      </c>
      <c r="AW50" s="10">
        <v>4</v>
      </c>
    </row>
    <row r="51" spans="1:49" x14ac:dyDescent="0.35">
      <c r="A51" s="27" t="s">
        <v>335</v>
      </c>
      <c r="B51" s="3" t="s">
        <v>162</v>
      </c>
      <c r="C51" s="145">
        <f t="shared" si="6"/>
        <v>635.8478260869565</v>
      </c>
      <c r="D51" s="145">
        <v>143</v>
      </c>
      <c r="E51" s="145">
        <v>322</v>
      </c>
      <c r="F51" s="145">
        <v>210</v>
      </c>
      <c r="G51" s="145">
        <v>120</v>
      </c>
      <c r="H51" s="145">
        <v>255</v>
      </c>
      <c r="I51" s="145">
        <v>240</v>
      </c>
      <c r="J51" s="145">
        <v>240</v>
      </c>
      <c r="K51" s="145">
        <v>315</v>
      </c>
      <c r="L51" s="145">
        <v>225</v>
      </c>
      <c r="M51" s="145">
        <v>301</v>
      </c>
      <c r="N51" s="145">
        <v>210</v>
      </c>
      <c r="O51" s="145">
        <v>240</v>
      </c>
      <c r="P51" s="145">
        <v>395</v>
      </c>
      <c r="Q51" s="145">
        <v>709</v>
      </c>
      <c r="R51" s="145">
        <v>832</v>
      </c>
      <c r="S51" s="145">
        <v>770</v>
      </c>
      <c r="T51" s="145">
        <v>450</v>
      </c>
      <c r="U51" s="145">
        <v>244</v>
      </c>
      <c r="V51" s="145">
        <v>713</v>
      </c>
      <c r="W51" s="145">
        <v>1268</v>
      </c>
      <c r="X51" s="145">
        <v>1132</v>
      </c>
      <c r="Y51" s="145">
        <v>1299</v>
      </c>
      <c r="Z51" s="145">
        <v>1087</v>
      </c>
      <c r="AA51" s="145">
        <v>780</v>
      </c>
      <c r="AB51" s="145">
        <v>609</v>
      </c>
      <c r="AC51" s="145">
        <v>824</v>
      </c>
      <c r="AD51" s="145">
        <v>1332</v>
      </c>
      <c r="AE51" s="145">
        <v>1066</v>
      </c>
      <c r="AF51" s="145">
        <v>1245</v>
      </c>
      <c r="AG51" s="145">
        <v>1137</v>
      </c>
      <c r="AH51" s="145">
        <v>953</v>
      </c>
      <c r="AI51" s="145">
        <v>1084</v>
      </c>
      <c r="AJ51" s="145">
        <v>1049</v>
      </c>
      <c r="AK51" s="145">
        <v>1270</v>
      </c>
      <c r="AL51" s="145">
        <v>966</v>
      </c>
      <c r="AM51" s="145">
        <v>839</v>
      </c>
      <c r="AN51" s="145">
        <v>390</v>
      </c>
      <c r="AO51" s="145">
        <v>416</v>
      </c>
      <c r="AP51" s="145">
        <v>360</v>
      </c>
      <c r="AQ51" s="145">
        <v>390</v>
      </c>
      <c r="AR51" s="145">
        <v>437</v>
      </c>
      <c r="AS51" s="145">
        <v>495</v>
      </c>
      <c r="AT51" s="145">
        <v>537</v>
      </c>
      <c r="AU51" s="145">
        <v>495</v>
      </c>
      <c r="AV51" s="145">
        <v>435</v>
      </c>
      <c r="AW51" s="195">
        <v>420</v>
      </c>
    </row>
    <row r="52" spans="1:49" x14ac:dyDescent="0.35">
      <c r="A52" s="27" t="s">
        <v>335</v>
      </c>
      <c r="B52" s="3" t="s">
        <v>166</v>
      </c>
      <c r="C52" s="145">
        <f t="shared" si="6"/>
        <v>240.28260869565219</v>
      </c>
      <c r="D52" s="145">
        <v>72</v>
      </c>
      <c r="E52" s="145">
        <v>107</v>
      </c>
      <c r="F52" s="145">
        <v>105</v>
      </c>
      <c r="G52" s="145">
        <v>60</v>
      </c>
      <c r="H52" s="145">
        <v>255</v>
      </c>
      <c r="I52" s="145">
        <v>120</v>
      </c>
      <c r="J52" s="145">
        <v>240</v>
      </c>
      <c r="K52" s="145">
        <v>158</v>
      </c>
      <c r="L52" s="145">
        <v>113</v>
      </c>
      <c r="M52" s="145">
        <v>151</v>
      </c>
      <c r="N52" s="145">
        <v>210</v>
      </c>
      <c r="O52" s="145">
        <v>240</v>
      </c>
      <c r="P52" s="145">
        <v>197</v>
      </c>
      <c r="Q52" s="145">
        <v>236</v>
      </c>
      <c r="R52" s="145">
        <v>416</v>
      </c>
      <c r="S52" s="145">
        <v>193</v>
      </c>
      <c r="T52" s="145">
        <v>113</v>
      </c>
      <c r="U52" s="145">
        <v>81</v>
      </c>
      <c r="V52" s="145">
        <v>238</v>
      </c>
      <c r="W52" s="145">
        <v>254</v>
      </c>
      <c r="X52" s="145">
        <v>377</v>
      </c>
      <c r="Y52" s="145">
        <v>433</v>
      </c>
      <c r="Z52" s="145">
        <v>362</v>
      </c>
      <c r="AA52" s="145">
        <v>260</v>
      </c>
      <c r="AB52" s="145">
        <v>203</v>
      </c>
      <c r="AC52" s="145">
        <v>137</v>
      </c>
      <c r="AD52" s="145">
        <v>190</v>
      </c>
      <c r="AE52" s="145">
        <v>355</v>
      </c>
      <c r="AF52" s="145">
        <v>415</v>
      </c>
      <c r="AG52" s="145">
        <v>284</v>
      </c>
      <c r="AH52" s="145">
        <v>318</v>
      </c>
      <c r="AI52" s="145">
        <v>361</v>
      </c>
      <c r="AJ52" s="145">
        <v>350</v>
      </c>
      <c r="AK52" s="145">
        <v>318</v>
      </c>
      <c r="AL52" s="145">
        <v>322</v>
      </c>
      <c r="AM52" s="145">
        <v>280</v>
      </c>
      <c r="AN52" s="145">
        <v>195</v>
      </c>
      <c r="AO52" s="145">
        <v>208</v>
      </c>
      <c r="AP52" s="145">
        <v>360</v>
      </c>
      <c r="AQ52" s="145">
        <v>390</v>
      </c>
      <c r="AR52" s="145">
        <v>218</v>
      </c>
      <c r="AS52" s="145">
        <v>248</v>
      </c>
      <c r="AT52" s="145">
        <v>107</v>
      </c>
      <c r="AU52" s="145">
        <v>165</v>
      </c>
      <c r="AV52" s="145">
        <v>218</v>
      </c>
      <c r="AW52" s="195">
        <v>420</v>
      </c>
    </row>
    <row r="53" spans="1:49" x14ac:dyDescent="0.35">
      <c r="A53" s="27" t="s">
        <v>335</v>
      </c>
      <c r="B53" s="3" t="s">
        <v>133</v>
      </c>
      <c r="C53" s="4">
        <f t="shared" si="6"/>
        <v>33.086956521739133</v>
      </c>
      <c r="D53" s="3">
        <v>10</v>
      </c>
      <c r="E53" s="3">
        <v>19</v>
      </c>
      <c r="F53" s="3">
        <v>14</v>
      </c>
      <c r="G53" s="3">
        <v>8</v>
      </c>
      <c r="H53" s="3">
        <v>17</v>
      </c>
      <c r="I53" s="3">
        <v>16</v>
      </c>
      <c r="J53" s="3">
        <v>16</v>
      </c>
      <c r="K53" s="3">
        <v>21</v>
      </c>
      <c r="L53" s="3">
        <v>15</v>
      </c>
      <c r="M53" s="3">
        <v>18</v>
      </c>
      <c r="N53" s="3">
        <v>14</v>
      </c>
      <c r="O53" s="3">
        <v>16</v>
      </c>
      <c r="P53" s="3">
        <v>22</v>
      </c>
      <c r="Q53" s="3">
        <v>37</v>
      </c>
      <c r="R53" s="3">
        <v>43</v>
      </c>
      <c r="S53" s="3">
        <v>40</v>
      </c>
      <c r="T53" s="3">
        <v>23</v>
      </c>
      <c r="U53" s="3">
        <v>13</v>
      </c>
      <c r="V53" s="3">
        <v>37</v>
      </c>
      <c r="W53" s="3">
        <v>59</v>
      </c>
      <c r="X53" s="3">
        <v>54</v>
      </c>
      <c r="Y53" s="3">
        <v>60</v>
      </c>
      <c r="Z53" s="3">
        <v>48</v>
      </c>
      <c r="AA53" s="3">
        <v>37</v>
      </c>
      <c r="AB53" s="3">
        <v>25</v>
      </c>
      <c r="AC53" s="3">
        <v>34</v>
      </c>
      <c r="AD53" s="3">
        <v>65</v>
      </c>
      <c r="AE53" s="3">
        <v>51</v>
      </c>
      <c r="AF53" s="3">
        <v>56</v>
      </c>
      <c r="AG53" s="3">
        <v>52</v>
      </c>
      <c r="AH53" s="3">
        <v>47</v>
      </c>
      <c r="AI53" s="3">
        <v>52</v>
      </c>
      <c r="AJ53" s="3">
        <v>49</v>
      </c>
      <c r="AK53" s="3">
        <v>59</v>
      </c>
      <c r="AL53" s="3">
        <v>47</v>
      </c>
      <c r="AM53" s="3">
        <v>42</v>
      </c>
      <c r="AN53" s="3">
        <v>26</v>
      </c>
      <c r="AO53" s="3">
        <v>26</v>
      </c>
      <c r="AP53" s="3">
        <v>24</v>
      </c>
      <c r="AQ53" s="3">
        <v>26</v>
      </c>
      <c r="AR53" s="3">
        <v>28</v>
      </c>
      <c r="AS53" s="3">
        <v>33</v>
      </c>
      <c r="AT53" s="3">
        <v>33</v>
      </c>
      <c r="AU53" s="3">
        <v>33</v>
      </c>
      <c r="AV53" s="3">
        <v>29</v>
      </c>
      <c r="AW53" s="10">
        <v>28</v>
      </c>
    </row>
    <row r="54" spans="1:49" x14ac:dyDescent="0.35">
      <c r="A54" s="27" t="s">
        <v>335</v>
      </c>
      <c r="B54" s="3" t="s">
        <v>167</v>
      </c>
      <c r="C54" s="4">
        <f t="shared" si="6"/>
        <v>0</v>
      </c>
      <c r="D54" s="4">
        <v>0</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16">
        <v>0</v>
      </c>
    </row>
    <row r="55" spans="1:49" x14ac:dyDescent="0.35">
      <c r="A55" s="27" t="s">
        <v>335</v>
      </c>
      <c r="B55" s="3" t="s">
        <v>132</v>
      </c>
      <c r="C55" s="4">
        <f t="shared" si="6"/>
        <v>2.7173913043478262</v>
      </c>
      <c r="D55" s="3">
        <v>2</v>
      </c>
      <c r="E55" s="3">
        <v>3</v>
      </c>
      <c r="F55" s="3">
        <v>2</v>
      </c>
      <c r="G55" s="3">
        <v>2</v>
      </c>
      <c r="H55" s="3">
        <v>1</v>
      </c>
      <c r="I55" s="3">
        <v>2</v>
      </c>
      <c r="J55" s="3">
        <v>1</v>
      </c>
      <c r="K55" s="3">
        <v>2</v>
      </c>
      <c r="L55" s="3">
        <v>2</v>
      </c>
      <c r="M55" s="3">
        <v>2</v>
      </c>
      <c r="N55" s="3">
        <v>1</v>
      </c>
      <c r="O55" s="3">
        <v>1</v>
      </c>
      <c r="P55" s="3">
        <v>2</v>
      </c>
      <c r="Q55" s="3">
        <v>3</v>
      </c>
      <c r="R55" s="3">
        <v>2</v>
      </c>
      <c r="S55" s="3">
        <v>4</v>
      </c>
      <c r="T55" s="3">
        <v>4</v>
      </c>
      <c r="U55" s="3">
        <v>3</v>
      </c>
      <c r="V55" s="3">
        <v>3</v>
      </c>
      <c r="W55" s="3">
        <v>5</v>
      </c>
      <c r="X55" s="3">
        <v>3</v>
      </c>
      <c r="Y55" s="3">
        <v>3</v>
      </c>
      <c r="Z55" s="3">
        <v>3</v>
      </c>
      <c r="AA55" s="3">
        <v>3</v>
      </c>
      <c r="AB55" s="3">
        <v>3</v>
      </c>
      <c r="AC55" s="3">
        <v>6</v>
      </c>
      <c r="AD55" s="3">
        <v>7</v>
      </c>
      <c r="AE55" s="3">
        <v>3</v>
      </c>
      <c r="AF55" s="3">
        <v>3</v>
      </c>
      <c r="AG55" s="3">
        <v>4</v>
      </c>
      <c r="AH55" s="3">
        <v>3</v>
      </c>
      <c r="AI55" s="3">
        <v>3</v>
      </c>
      <c r="AJ55" s="3">
        <v>3</v>
      </c>
      <c r="AK55" s="3">
        <v>4</v>
      </c>
      <c r="AL55" s="3">
        <v>3</v>
      </c>
      <c r="AM55" s="3">
        <v>3</v>
      </c>
      <c r="AN55" s="3">
        <v>2</v>
      </c>
      <c r="AO55" s="3">
        <v>2</v>
      </c>
      <c r="AP55" s="3">
        <v>1</v>
      </c>
      <c r="AQ55" s="3">
        <v>1</v>
      </c>
      <c r="AR55" s="3">
        <v>2</v>
      </c>
      <c r="AS55" s="3">
        <v>2</v>
      </c>
      <c r="AT55" s="3">
        <v>5</v>
      </c>
      <c r="AU55" s="3">
        <v>3</v>
      </c>
      <c r="AV55" s="3">
        <v>2</v>
      </c>
      <c r="AW55" s="10">
        <v>1</v>
      </c>
    </row>
    <row r="56" spans="1:49" x14ac:dyDescent="0.35">
      <c r="A56" s="27" t="s">
        <v>336</v>
      </c>
      <c r="B56" s="3" t="s">
        <v>162</v>
      </c>
      <c r="C56" s="145">
        <f t="shared" si="6"/>
        <v>677.804347826087</v>
      </c>
      <c r="D56" s="145">
        <v>900</v>
      </c>
      <c r="E56" s="145">
        <v>575</v>
      </c>
      <c r="F56" s="145">
        <v>875</v>
      </c>
      <c r="G56" s="145">
        <v>746</v>
      </c>
      <c r="H56" s="145">
        <v>825</v>
      </c>
      <c r="I56" s="145">
        <v>373</v>
      </c>
      <c r="J56" s="145">
        <v>523</v>
      </c>
      <c r="K56" s="145">
        <v>723</v>
      </c>
      <c r="L56" s="145">
        <v>773</v>
      </c>
      <c r="M56" s="145">
        <v>1171</v>
      </c>
      <c r="N56" s="145">
        <v>1148</v>
      </c>
      <c r="O56" s="145">
        <v>648</v>
      </c>
      <c r="P56" s="145">
        <v>500</v>
      </c>
      <c r="Q56" s="145">
        <v>548</v>
      </c>
      <c r="R56" s="145">
        <v>848</v>
      </c>
      <c r="S56" s="145">
        <v>600</v>
      </c>
      <c r="T56" s="145">
        <v>930</v>
      </c>
      <c r="U56" s="145">
        <v>998</v>
      </c>
      <c r="V56" s="145">
        <v>1194</v>
      </c>
      <c r="W56" s="145">
        <v>800</v>
      </c>
      <c r="X56" s="145">
        <v>175</v>
      </c>
      <c r="Y56" s="145">
        <v>825</v>
      </c>
      <c r="Z56" s="145">
        <v>250</v>
      </c>
      <c r="AA56" s="145">
        <v>198</v>
      </c>
      <c r="AB56" s="145">
        <v>300</v>
      </c>
      <c r="AC56" s="145">
        <v>255</v>
      </c>
      <c r="AD56" s="145">
        <v>775</v>
      </c>
      <c r="AE56" s="145">
        <v>1371</v>
      </c>
      <c r="AF56" s="145">
        <v>2090</v>
      </c>
      <c r="AG56" s="145">
        <v>525</v>
      </c>
      <c r="AH56" s="145">
        <v>1000</v>
      </c>
      <c r="AI56" s="145">
        <v>398</v>
      </c>
      <c r="AJ56" s="145">
        <v>273</v>
      </c>
      <c r="AK56" s="145">
        <v>575</v>
      </c>
      <c r="AL56" s="145">
        <v>950</v>
      </c>
      <c r="AM56" s="145">
        <v>550</v>
      </c>
      <c r="AN56" s="145">
        <v>725</v>
      </c>
      <c r="AO56" s="145">
        <v>823</v>
      </c>
      <c r="AP56" s="145">
        <v>625</v>
      </c>
      <c r="AQ56" s="145">
        <v>0</v>
      </c>
      <c r="AR56" s="145">
        <v>400</v>
      </c>
      <c r="AS56" s="145">
        <v>525</v>
      </c>
      <c r="AT56" s="145">
        <v>575</v>
      </c>
      <c r="AU56" s="145">
        <v>598</v>
      </c>
      <c r="AV56" s="145">
        <v>400</v>
      </c>
      <c r="AW56" s="195">
        <v>300</v>
      </c>
    </row>
    <row r="57" spans="1:49" x14ac:dyDescent="0.35">
      <c r="A57" s="27" t="s">
        <v>336</v>
      </c>
      <c r="B57" s="3" t="s">
        <v>166</v>
      </c>
      <c r="C57" s="145">
        <f t="shared" si="6"/>
        <v>109.41304347826087</v>
      </c>
      <c r="D57" s="145">
        <v>150</v>
      </c>
      <c r="E57" s="145">
        <v>72</v>
      </c>
      <c r="F57" s="145">
        <v>88</v>
      </c>
      <c r="G57" s="145">
        <v>124</v>
      </c>
      <c r="H57" s="145">
        <v>103</v>
      </c>
      <c r="I57" s="145">
        <v>124</v>
      </c>
      <c r="J57" s="145">
        <v>105</v>
      </c>
      <c r="K57" s="145">
        <v>90</v>
      </c>
      <c r="L57" s="145">
        <v>129</v>
      </c>
      <c r="M57" s="145">
        <v>117</v>
      </c>
      <c r="N57" s="145">
        <v>144</v>
      </c>
      <c r="O57" s="145">
        <v>108</v>
      </c>
      <c r="P57" s="145">
        <v>125</v>
      </c>
      <c r="Q57" s="145">
        <v>110</v>
      </c>
      <c r="R57" s="145">
        <v>170</v>
      </c>
      <c r="S57" s="145">
        <v>120</v>
      </c>
      <c r="T57" s="145">
        <v>233</v>
      </c>
      <c r="U57" s="145">
        <v>125</v>
      </c>
      <c r="V57" s="145">
        <v>133</v>
      </c>
      <c r="W57" s="145">
        <v>133</v>
      </c>
      <c r="X57" s="145">
        <v>88</v>
      </c>
      <c r="Y57" s="145">
        <v>92</v>
      </c>
      <c r="Z57" s="145">
        <v>63</v>
      </c>
      <c r="AA57" s="145">
        <v>66</v>
      </c>
      <c r="AB57" s="145">
        <v>60</v>
      </c>
      <c r="AC57" s="145">
        <v>64</v>
      </c>
      <c r="AD57" s="145">
        <v>111</v>
      </c>
      <c r="AE57" s="145">
        <v>171</v>
      </c>
      <c r="AF57" s="145">
        <v>190</v>
      </c>
      <c r="AG57" s="145">
        <v>105</v>
      </c>
      <c r="AH57" s="145">
        <v>167</v>
      </c>
      <c r="AI57" s="145">
        <v>66</v>
      </c>
      <c r="AJ57" s="145">
        <v>68</v>
      </c>
      <c r="AK57" s="145">
        <v>72</v>
      </c>
      <c r="AL57" s="145">
        <v>136</v>
      </c>
      <c r="AM57" s="145">
        <v>110</v>
      </c>
      <c r="AN57" s="145">
        <v>104</v>
      </c>
      <c r="AO57" s="145">
        <v>137</v>
      </c>
      <c r="AP57" s="145">
        <v>125</v>
      </c>
      <c r="AQ57" s="145">
        <v>0</v>
      </c>
      <c r="AR57" s="145">
        <v>80</v>
      </c>
      <c r="AS57" s="145">
        <v>88</v>
      </c>
      <c r="AT57" s="145">
        <v>115</v>
      </c>
      <c r="AU57" s="145">
        <v>85</v>
      </c>
      <c r="AV57" s="145">
        <v>67</v>
      </c>
      <c r="AW57" s="195">
        <v>100</v>
      </c>
    </row>
    <row r="58" spans="1:49" x14ac:dyDescent="0.35">
      <c r="A58" s="27" t="s">
        <v>336</v>
      </c>
      <c r="B58" s="3" t="s">
        <v>133</v>
      </c>
      <c r="C58" s="4">
        <f t="shared" si="6"/>
        <v>10.5</v>
      </c>
      <c r="D58" s="3">
        <v>14</v>
      </c>
      <c r="E58" s="3">
        <v>10</v>
      </c>
      <c r="F58" s="3">
        <v>15</v>
      </c>
      <c r="G58" s="3">
        <v>11</v>
      </c>
      <c r="H58" s="3">
        <v>13</v>
      </c>
      <c r="I58" s="3">
        <v>6</v>
      </c>
      <c r="J58" s="3">
        <v>9</v>
      </c>
      <c r="K58" s="3">
        <v>12</v>
      </c>
      <c r="L58" s="3">
        <v>13</v>
      </c>
      <c r="M58" s="3">
        <v>21</v>
      </c>
      <c r="N58" s="3">
        <v>20</v>
      </c>
      <c r="O58" s="3">
        <v>10</v>
      </c>
      <c r="P58" s="3">
        <v>8</v>
      </c>
      <c r="Q58" s="3">
        <v>8</v>
      </c>
      <c r="R58" s="3">
        <v>15</v>
      </c>
      <c r="S58" s="3">
        <v>10</v>
      </c>
      <c r="T58" s="3">
        <v>15</v>
      </c>
      <c r="U58" s="3">
        <v>16</v>
      </c>
      <c r="V58" s="3">
        <v>19</v>
      </c>
      <c r="W58" s="3">
        <v>13</v>
      </c>
      <c r="X58" s="3">
        <v>3</v>
      </c>
      <c r="Y58" s="3">
        <v>11</v>
      </c>
      <c r="Z58" s="3">
        <v>4</v>
      </c>
      <c r="AA58" s="3">
        <v>3</v>
      </c>
      <c r="AB58" s="3">
        <v>5</v>
      </c>
      <c r="AC58" s="3">
        <v>4</v>
      </c>
      <c r="AD58" s="3">
        <v>13</v>
      </c>
      <c r="AE58" s="3">
        <v>19</v>
      </c>
      <c r="AF58" s="3">
        <v>25</v>
      </c>
      <c r="AG58" s="3">
        <v>9</v>
      </c>
      <c r="AH58" s="3">
        <v>13</v>
      </c>
      <c r="AI58" s="3">
        <v>6</v>
      </c>
      <c r="AJ58" s="3">
        <v>4</v>
      </c>
      <c r="AK58" s="3">
        <v>9</v>
      </c>
      <c r="AL58" s="3">
        <v>14</v>
      </c>
      <c r="AM58" s="3">
        <v>8</v>
      </c>
      <c r="AN58" s="3">
        <v>11</v>
      </c>
      <c r="AO58" s="3">
        <v>13</v>
      </c>
      <c r="AP58" s="3">
        <v>9</v>
      </c>
      <c r="AQ58" s="3">
        <v>0</v>
      </c>
      <c r="AR58" s="3">
        <v>7</v>
      </c>
      <c r="AS58" s="3">
        <v>8</v>
      </c>
      <c r="AT58" s="3">
        <v>8</v>
      </c>
      <c r="AU58" s="3">
        <v>9</v>
      </c>
      <c r="AV58" s="3">
        <v>6</v>
      </c>
      <c r="AW58" s="10">
        <v>4</v>
      </c>
    </row>
    <row r="59" spans="1:49" x14ac:dyDescent="0.35">
      <c r="A59" s="27" t="s">
        <v>336</v>
      </c>
      <c r="B59" s="3" t="s">
        <v>167</v>
      </c>
      <c r="C59" s="4">
        <f t="shared" si="6"/>
        <v>0</v>
      </c>
      <c r="D59" s="4">
        <v>0</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16">
        <v>0</v>
      </c>
    </row>
    <row r="60" spans="1:49" x14ac:dyDescent="0.35">
      <c r="A60" s="27" t="s">
        <v>336</v>
      </c>
      <c r="B60" s="3" t="s">
        <v>132</v>
      </c>
      <c r="C60" s="4">
        <f t="shared" si="6"/>
        <v>5.9565217391304346</v>
      </c>
      <c r="D60" s="3">
        <v>6</v>
      </c>
      <c r="E60" s="3">
        <v>8</v>
      </c>
      <c r="F60" s="3">
        <v>10</v>
      </c>
      <c r="G60" s="3">
        <v>6</v>
      </c>
      <c r="H60" s="3">
        <v>8</v>
      </c>
      <c r="I60" s="3">
        <v>3</v>
      </c>
      <c r="J60" s="3">
        <v>5</v>
      </c>
      <c r="K60" s="3">
        <v>8</v>
      </c>
      <c r="L60" s="3">
        <v>6</v>
      </c>
      <c r="M60" s="3">
        <v>10</v>
      </c>
      <c r="N60" s="3">
        <v>8</v>
      </c>
      <c r="O60" s="3">
        <v>6</v>
      </c>
      <c r="P60" s="3">
        <v>4</v>
      </c>
      <c r="Q60" s="3">
        <v>5</v>
      </c>
      <c r="R60" s="3">
        <v>5</v>
      </c>
      <c r="S60" s="3">
        <v>5</v>
      </c>
      <c r="T60" s="3">
        <v>4</v>
      </c>
      <c r="U60" s="3">
        <v>8</v>
      </c>
      <c r="V60" s="3">
        <v>9</v>
      </c>
      <c r="W60" s="3">
        <v>6</v>
      </c>
      <c r="X60" s="3">
        <v>2</v>
      </c>
      <c r="Y60" s="3">
        <v>9</v>
      </c>
      <c r="Z60" s="3">
        <v>4</v>
      </c>
      <c r="AA60" s="3">
        <v>3</v>
      </c>
      <c r="AB60" s="3">
        <v>5</v>
      </c>
      <c r="AC60" s="3">
        <v>4</v>
      </c>
      <c r="AD60" s="3">
        <v>7</v>
      </c>
      <c r="AE60" s="3">
        <v>8</v>
      </c>
      <c r="AF60" s="3">
        <v>11</v>
      </c>
      <c r="AG60" s="3">
        <v>5</v>
      </c>
      <c r="AH60" s="3">
        <v>6</v>
      </c>
      <c r="AI60" s="3">
        <v>6</v>
      </c>
      <c r="AJ60" s="3">
        <v>4</v>
      </c>
      <c r="AK60" s="3">
        <v>8</v>
      </c>
      <c r="AL60" s="3">
        <v>7</v>
      </c>
      <c r="AM60" s="3">
        <v>5</v>
      </c>
      <c r="AN60" s="3">
        <v>7</v>
      </c>
      <c r="AO60" s="3">
        <v>6</v>
      </c>
      <c r="AP60" s="3">
        <v>5</v>
      </c>
      <c r="AQ60" s="3">
        <v>0</v>
      </c>
      <c r="AR60" s="3">
        <v>5</v>
      </c>
      <c r="AS60" s="3">
        <v>6</v>
      </c>
      <c r="AT60" s="3">
        <v>5</v>
      </c>
      <c r="AU60" s="3">
        <v>7</v>
      </c>
      <c r="AV60" s="3">
        <v>6</v>
      </c>
      <c r="AW60" s="10">
        <v>3</v>
      </c>
    </row>
    <row r="61" spans="1:49" x14ac:dyDescent="0.35">
      <c r="A61" s="27" t="s">
        <v>337</v>
      </c>
      <c r="B61" s="3" t="s">
        <v>162</v>
      </c>
      <c r="C61" s="145">
        <f t="shared" si="6"/>
        <v>15410.239130434782</v>
      </c>
      <c r="D61" s="145">
        <v>17802</v>
      </c>
      <c r="E61" s="145">
        <v>17430</v>
      </c>
      <c r="F61" s="145">
        <v>16229</v>
      </c>
      <c r="G61" s="145">
        <v>17591</v>
      </c>
      <c r="H61" s="145">
        <v>18635</v>
      </c>
      <c r="I61" s="145">
        <v>20391</v>
      </c>
      <c r="J61" s="145">
        <v>17520</v>
      </c>
      <c r="K61" s="145">
        <v>18765</v>
      </c>
      <c r="L61" s="145">
        <v>19068</v>
      </c>
      <c r="M61" s="145">
        <v>19917</v>
      </c>
      <c r="N61" s="145">
        <v>18172</v>
      </c>
      <c r="O61" s="145">
        <v>14252</v>
      </c>
      <c r="P61" s="145">
        <v>21503</v>
      </c>
      <c r="Q61" s="145">
        <v>19570</v>
      </c>
      <c r="R61" s="145">
        <v>23504</v>
      </c>
      <c r="S61" s="145">
        <v>21517</v>
      </c>
      <c r="T61" s="145">
        <v>17831</v>
      </c>
      <c r="U61" s="145">
        <v>17431</v>
      </c>
      <c r="V61" s="145">
        <v>18310</v>
      </c>
      <c r="W61" s="145">
        <v>23978</v>
      </c>
      <c r="X61" s="145">
        <v>16004</v>
      </c>
      <c r="Y61" s="145">
        <v>18122</v>
      </c>
      <c r="Z61" s="145">
        <v>13715</v>
      </c>
      <c r="AA61" s="145">
        <v>13823</v>
      </c>
      <c r="AB61" s="145">
        <v>15499</v>
      </c>
      <c r="AC61" s="145">
        <v>16565</v>
      </c>
      <c r="AD61" s="145">
        <v>15901</v>
      </c>
      <c r="AE61" s="145">
        <v>15460</v>
      </c>
      <c r="AF61" s="145">
        <v>16822</v>
      </c>
      <c r="AG61" s="145">
        <v>18671</v>
      </c>
      <c r="AH61" s="145">
        <v>20208</v>
      </c>
      <c r="AI61" s="145">
        <v>20334</v>
      </c>
      <c r="AJ61" s="145">
        <v>12839</v>
      </c>
      <c r="AK61" s="145">
        <v>11129</v>
      </c>
      <c r="AL61" s="145">
        <v>11154</v>
      </c>
      <c r="AM61" s="145">
        <v>12296</v>
      </c>
      <c r="AN61" s="145">
        <v>10925</v>
      </c>
      <c r="AO61" s="145">
        <v>11497</v>
      </c>
      <c r="AP61" s="145">
        <v>7922</v>
      </c>
      <c r="AQ61" s="145">
        <v>5039</v>
      </c>
      <c r="AR61" s="145">
        <v>4734</v>
      </c>
      <c r="AS61" s="145">
        <v>5927</v>
      </c>
      <c r="AT61" s="145">
        <v>9574</v>
      </c>
      <c r="AU61" s="145">
        <v>8549</v>
      </c>
      <c r="AV61" s="145">
        <v>8268</v>
      </c>
      <c r="AW61" s="195">
        <v>8478</v>
      </c>
    </row>
    <row r="62" spans="1:49" x14ac:dyDescent="0.35">
      <c r="A62" s="27" t="s">
        <v>337</v>
      </c>
      <c r="B62" s="3" t="s">
        <v>166</v>
      </c>
      <c r="C62" s="145">
        <f t="shared" si="6"/>
        <v>362.60869565217394</v>
      </c>
      <c r="D62" s="145">
        <v>324</v>
      </c>
      <c r="E62" s="145">
        <v>311</v>
      </c>
      <c r="F62" s="145">
        <v>338</v>
      </c>
      <c r="G62" s="145">
        <v>332</v>
      </c>
      <c r="H62" s="145">
        <v>339</v>
      </c>
      <c r="I62" s="145">
        <v>510</v>
      </c>
      <c r="J62" s="145">
        <v>427</v>
      </c>
      <c r="K62" s="145">
        <v>324</v>
      </c>
      <c r="L62" s="145">
        <v>415</v>
      </c>
      <c r="M62" s="145">
        <v>398</v>
      </c>
      <c r="N62" s="145">
        <v>330</v>
      </c>
      <c r="O62" s="145">
        <v>348</v>
      </c>
      <c r="P62" s="145">
        <v>458</v>
      </c>
      <c r="Q62" s="145">
        <v>445</v>
      </c>
      <c r="R62" s="145">
        <v>470</v>
      </c>
      <c r="S62" s="145">
        <v>414</v>
      </c>
      <c r="T62" s="145">
        <v>415</v>
      </c>
      <c r="U62" s="145">
        <v>363</v>
      </c>
      <c r="V62" s="145">
        <v>458</v>
      </c>
      <c r="W62" s="145">
        <v>452</v>
      </c>
      <c r="X62" s="145">
        <v>421</v>
      </c>
      <c r="Y62" s="145">
        <v>394</v>
      </c>
      <c r="Z62" s="145">
        <v>381</v>
      </c>
      <c r="AA62" s="145">
        <v>374</v>
      </c>
      <c r="AB62" s="145">
        <v>352</v>
      </c>
      <c r="AC62" s="145">
        <v>368</v>
      </c>
      <c r="AD62" s="145">
        <v>318</v>
      </c>
      <c r="AE62" s="145">
        <v>322</v>
      </c>
      <c r="AF62" s="145">
        <v>343</v>
      </c>
      <c r="AG62" s="145">
        <v>424</v>
      </c>
      <c r="AH62" s="145">
        <v>439</v>
      </c>
      <c r="AI62" s="145">
        <v>452</v>
      </c>
      <c r="AJ62" s="145">
        <v>338</v>
      </c>
      <c r="AK62" s="145">
        <v>309</v>
      </c>
      <c r="AL62" s="145">
        <v>328</v>
      </c>
      <c r="AM62" s="145">
        <v>397</v>
      </c>
      <c r="AN62" s="145">
        <v>254</v>
      </c>
      <c r="AO62" s="145">
        <v>303</v>
      </c>
      <c r="AP62" s="145">
        <v>233</v>
      </c>
      <c r="AQ62" s="145">
        <v>336</v>
      </c>
      <c r="AR62" s="145">
        <v>225</v>
      </c>
      <c r="AS62" s="145">
        <v>282</v>
      </c>
      <c r="AT62" s="145">
        <v>266</v>
      </c>
      <c r="AU62" s="145">
        <v>259</v>
      </c>
      <c r="AV62" s="145">
        <v>306</v>
      </c>
      <c r="AW62" s="195">
        <v>385</v>
      </c>
    </row>
    <row r="63" spans="1:49" x14ac:dyDescent="0.35">
      <c r="A63" s="27" t="s">
        <v>337</v>
      </c>
      <c r="B63" s="3" t="s">
        <v>133</v>
      </c>
      <c r="C63" s="4">
        <f t="shared" si="6"/>
        <v>244.56521739130434</v>
      </c>
      <c r="D63" s="4">
        <v>281</v>
      </c>
      <c r="E63" s="4">
        <v>278</v>
      </c>
      <c r="F63" s="4">
        <v>302</v>
      </c>
      <c r="G63" s="4">
        <v>305</v>
      </c>
      <c r="H63" s="4">
        <v>339</v>
      </c>
      <c r="I63" s="4">
        <v>339</v>
      </c>
      <c r="J63" s="4">
        <v>275</v>
      </c>
      <c r="K63" s="4">
        <v>336</v>
      </c>
      <c r="L63" s="4">
        <v>338</v>
      </c>
      <c r="M63" s="4">
        <v>324</v>
      </c>
      <c r="N63" s="4">
        <v>336</v>
      </c>
      <c r="O63" s="4">
        <v>262</v>
      </c>
      <c r="P63" s="4">
        <v>362</v>
      </c>
      <c r="Q63" s="4">
        <v>327</v>
      </c>
      <c r="R63" s="4">
        <v>365</v>
      </c>
      <c r="S63" s="4">
        <v>328</v>
      </c>
      <c r="T63" s="4">
        <v>284</v>
      </c>
      <c r="U63" s="4">
        <v>271</v>
      </c>
      <c r="V63" s="4">
        <v>283</v>
      </c>
      <c r="W63" s="4">
        <v>375</v>
      </c>
      <c r="X63" s="4">
        <v>257</v>
      </c>
      <c r="Y63" s="4">
        <v>271</v>
      </c>
      <c r="Z63" s="4">
        <v>172</v>
      </c>
      <c r="AA63" s="4">
        <v>195</v>
      </c>
      <c r="AB63" s="4">
        <v>246</v>
      </c>
      <c r="AC63" s="4">
        <v>242</v>
      </c>
      <c r="AD63" s="4">
        <v>226</v>
      </c>
      <c r="AE63" s="4">
        <v>269</v>
      </c>
      <c r="AF63" s="4">
        <v>252</v>
      </c>
      <c r="AG63" s="4">
        <v>266</v>
      </c>
      <c r="AH63" s="4">
        <v>278</v>
      </c>
      <c r="AI63" s="4">
        <v>300</v>
      </c>
      <c r="AJ63" s="4">
        <v>221</v>
      </c>
      <c r="AK63" s="4">
        <v>203</v>
      </c>
      <c r="AL63" s="4">
        <v>191</v>
      </c>
      <c r="AM63" s="4">
        <v>215</v>
      </c>
      <c r="AN63" s="4">
        <v>172</v>
      </c>
      <c r="AO63" s="4">
        <v>184</v>
      </c>
      <c r="AP63" s="4">
        <v>136</v>
      </c>
      <c r="AQ63" s="3">
        <v>63</v>
      </c>
      <c r="AR63" s="3">
        <v>55</v>
      </c>
      <c r="AS63" s="4">
        <v>69</v>
      </c>
      <c r="AT63" s="4">
        <v>132</v>
      </c>
      <c r="AU63" s="4">
        <v>110</v>
      </c>
      <c r="AV63" s="4">
        <v>111</v>
      </c>
      <c r="AW63" s="16">
        <v>104</v>
      </c>
    </row>
    <row r="64" spans="1:49" x14ac:dyDescent="0.35">
      <c r="A64" s="27" t="s">
        <v>337</v>
      </c>
      <c r="B64" s="3" t="s">
        <v>167</v>
      </c>
      <c r="C64" s="4">
        <f t="shared" si="6"/>
        <v>3515.3695652173915</v>
      </c>
      <c r="D64" s="4">
        <v>4051</v>
      </c>
      <c r="E64" s="4">
        <v>4084</v>
      </c>
      <c r="F64" s="4">
        <v>3232</v>
      </c>
      <c r="G64" s="4">
        <v>3843</v>
      </c>
      <c r="H64" s="4">
        <v>3499</v>
      </c>
      <c r="I64" s="4">
        <v>4527</v>
      </c>
      <c r="J64" s="4">
        <v>4077</v>
      </c>
      <c r="K64" s="4">
        <v>4059</v>
      </c>
      <c r="L64" s="4">
        <v>4020</v>
      </c>
      <c r="M64" s="4">
        <v>4596</v>
      </c>
      <c r="N64" s="4">
        <v>3987</v>
      </c>
      <c r="O64" s="4">
        <v>2812</v>
      </c>
      <c r="P64" s="4">
        <v>4488</v>
      </c>
      <c r="Q64" s="4">
        <v>4886</v>
      </c>
      <c r="R64" s="4">
        <v>5303</v>
      </c>
      <c r="S64" s="4">
        <v>4819</v>
      </c>
      <c r="T64" s="4">
        <v>3796</v>
      </c>
      <c r="U64" s="4">
        <v>3641</v>
      </c>
      <c r="V64" s="4">
        <v>3943</v>
      </c>
      <c r="W64" s="4">
        <v>5190</v>
      </c>
      <c r="X64" s="4">
        <v>2921</v>
      </c>
      <c r="Y64" s="4">
        <v>3998</v>
      </c>
      <c r="Z64" s="4">
        <v>3017</v>
      </c>
      <c r="AA64" s="4">
        <v>2802</v>
      </c>
      <c r="AB64" s="4">
        <v>3104</v>
      </c>
      <c r="AC64" s="4">
        <v>3362</v>
      </c>
      <c r="AD64" s="4">
        <v>3328</v>
      </c>
      <c r="AE64" s="4">
        <v>3912</v>
      </c>
      <c r="AF64" s="4">
        <v>3987</v>
      </c>
      <c r="AG64" s="4">
        <v>3938</v>
      </c>
      <c r="AH64" s="4">
        <v>4424</v>
      </c>
      <c r="AI64" s="4">
        <v>4454</v>
      </c>
      <c r="AJ64" s="4">
        <v>3357</v>
      </c>
      <c r="AK64" s="4">
        <v>2876</v>
      </c>
      <c r="AL64" s="4">
        <v>3005</v>
      </c>
      <c r="AM64" s="4">
        <v>3263</v>
      </c>
      <c r="AN64" s="4">
        <v>2903</v>
      </c>
      <c r="AO64" s="4">
        <v>3117</v>
      </c>
      <c r="AP64" s="4">
        <v>2007</v>
      </c>
      <c r="AQ64" s="4">
        <v>1549</v>
      </c>
      <c r="AR64" s="4">
        <v>1510</v>
      </c>
      <c r="AS64" s="4">
        <v>1885</v>
      </c>
      <c r="AT64" s="4">
        <v>2799</v>
      </c>
      <c r="AU64" s="4">
        <v>2585</v>
      </c>
      <c r="AV64" s="4">
        <v>2418</v>
      </c>
      <c r="AW64" s="16">
        <v>2333</v>
      </c>
    </row>
    <row r="65" spans="1:49" x14ac:dyDescent="0.35">
      <c r="A65" s="27" t="s">
        <v>337</v>
      </c>
      <c r="B65" s="3" t="s">
        <v>132</v>
      </c>
      <c r="C65" s="4">
        <f t="shared" si="6"/>
        <v>42</v>
      </c>
      <c r="D65" s="4">
        <v>55</v>
      </c>
      <c r="E65" s="3">
        <v>56</v>
      </c>
      <c r="F65" s="3">
        <v>48</v>
      </c>
      <c r="G65" s="3">
        <v>53</v>
      </c>
      <c r="H65" s="4">
        <v>55</v>
      </c>
      <c r="I65" s="3">
        <v>40</v>
      </c>
      <c r="J65" s="4">
        <v>41</v>
      </c>
      <c r="K65" s="3">
        <v>58</v>
      </c>
      <c r="L65" s="3">
        <v>46</v>
      </c>
      <c r="M65" s="3">
        <v>50</v>
      </c>
      <c r="N65" s="3">
        <v>55</v>
      </c>
      <c r="O65" s="3">
        <v>41</v>
      </c>
      <c r="P65" s="3">
        <v>47</v>
      </c>
      <c r="Q65" s="3">
        <v>44</v>
      </c>
      <c r="R65" s="3">
        <v>50</v>
      </c>
      <c r="S65" s="4">
        <v>52</v>
      </c>
      <c r="T65" s="3">
        <v>43</v>
      </c>
      <c r="U65" s="3">
        <v>48</v>
      </c>
      <c r="V65" s="3">
        <v>40</v>
      </c>
      <c r="W65" s="3">
        <v>53</v>
      </c>
      <c r="X65" s="3">
        <v>38</v>
      </c>
      <c r="Y65" s="4">
        <v>46</v>
      </c>
      <c r="Z65" s="4">
        <v>36</v>
      </c>
      <c r="AA65" s="3">
        <v>37</v>
      </c>
      <c r="AB65" s="3">
        <v>44</v>
      </c>
      <c r="AC65" s="3">
        <v>45</v>
      </c>
      <c r="AD65" s="3">
        <v>50</v>
      </c>
      <c r="AE65" s="4">
        <v>48</v>
      </c>
      <c r="AF65" s="4">
        <v>49</v>
      </c>
      <c r="AG65" s="4">
        <v>44</v>
      </c>
      <c r="AH65" s="3">
        <v>46</v>
      </c>
      <c r="AI65" s="3">
        <v>45</v>
      </c>
      <c r="AJ65" s="4">
        <v>38</v>
      </c>
      <c r="AK65" s="3">
        <v>36</v>
      </c>
      <c r="AL65" s="3">
        <v>34</v>
      </c>
      <c r="AM65" s="3">
        <v>31</v>
      </c>
      <c r="AN65" s="3">
        <v>43</v>
      </c>
      <c r="AO65" s="3">
        <v>38</v>
      </c>
      <c r="AP65" s="3">
        <v>34</v>
      </c>
      <c r="AQ65" s="3">
        <v>15</v>
      </c>
      <c r="AR65" s="3">
        <v>21</v>
      </c>
      <c r="AS65" s="4">
        <v>21</v>
      </c>
      <c r="AT65" s="3">
        <v>36</v>
      </c>
      <c r="AU65" s="3">
        <v>33</v>
      </c>
      <c r="AV65" s="4">
        <v>27</v>
      </c>
      <c r="AW65" s="16">
        <v>22</v>
      </c>
    </row>
    <row r="66" spans="1:49" x14ac:dyDescent="0.35">
      <c r="A66" s="27" t="s">
        <v>342</v>
      </c>
      <c r="B66" s="3" t="s">
        <v>162</v>
      </c>
      <c r="C66" s="145">
        <f t="shared" si="6"/>
        <v>159.02173913043478</v>
      </c>
      <c r="D66" s="145">
        <v>0</v>
      </c>
      <c r="E66" s="145">
        <v>0</v>
      </c>
      <c r="F66" s="145">
        <v>0</v>
      </c>
      <c r="G66" s="145">
        <v>0</v>
      </c>
      <c r="H66" s="145">
        <v>0</v>
      </c>
      <c r="I66" s="145">
        <v>0</v>
      </c>
      <c r="J66" s="145">
        <v>0</v>
      </c>
      <c r="K66" s="145">
        <v>0</v>
      </c>
      <c r="L66" s="145">
        <v>0</v>
      </c>
      <c r="M66" s="145">
        <v>0</v>
      </c>
      <c r="N66" s="145">
        <v>0</v>
      </c>
      <c r="O66" s="145">
        <v>695</v>
      </c>
      <c r="P66" s="145">
        <v>0</v>
      </c>
      <c r="Q66" s="145">
        <v>695</v>
      </c>
      <c r="R66" s="145">
        <v>0</v>
      </c>
      <c r="S66" s="145">
        <v>0</v>
      </c>
      <c r="T66" s="145">
        <v>648</v>
      </c>
      <c r="U66" s="145">
        <v>0</v>
      </c>
      <c r="V66" s="145">
        <v>0</v>
      </c>
      <c r="W66" s="145">
        <v>2500</v>
      </c>
      <c r="X66" s="145">
        <v>0</v>
      </c>
      <c r="Y66" s="145">
        <v>0</v>
      </c>
      <c r="Z66" s="145">
        <v>0</v>
      </c>
      <c r="AA66" s="145">
        <v>0</v>
      </c>
      <c r="AB66" s="145">
        <v>0</v>
      </c>
      <c r="AC66" s="145">
        <v>0</v>
      </c>
      <c r="AD66" s="145">
        <v>0</v>
      </c>
      <c r="AE66" s="145">
        <v>0</v>
      </c>
      <c r="AF66" s="145">
        <v>0</v>
      </c>
      <c r="AG66" s="145">
        <v>0</v>
      </c>
      <c r="AH66" s="145">
        <v>0</v>
      </c>
      <c r="AI66" s="145">
        <v>0</v>
      </c>
      <c r="AJ66" s="145">
        <v>528</v>
      </c>
      <c r="AK66" s="145">
        <v>0</v>
      </c>
      <c r="AL66" s="145">
        <v>0</v>
      </c>
      <c r="AM66" s="145">
        <v>0</v>
      </c>
      <c r="AN66" s="145">
        <v>2249</v>
      </c>
      <c r="AO66" s="145">
        <v>0</v>
      </c>
      <c r="AP66" s="145">
        <v>0</v>
      </c>
      <c r="AQ66" s="145">
        <v>0</v>
      </c>
      <c r="AR66" s="145">
        <v>0</v>
      </c>
      <c r="AS66" s="145">
        <v>0</v>
      </c>
      <c r="AT66" s="145">
        <v>0</v>
      </c>
      <c r="AU66" s="145">
        <v>0</v>
      </c>
      <c r="AV66" s="145">
        <v>0</v>
      </c>
      <c r="AW66" s="195">
        <v>0</v>
      </c>
    </row>
    <row r="67" spans="1:49" x14ac:dyDescent="0.35">
      <c r="A67" s="27" t="s">
        <v>342</v>
      </c>
      <c r="B67" s="3" t="s">
        <v>166</v>
      </c>
      <c r="C67" s="145">
        <f t="shared" si="6"/>
        <v>159.02173913043478</v>
      </c>
      <c r="D67" s="145">
        <v>0</v>
      </c>
      <c r="E67" s="145">
        <v>0</v>
      </c>
      <c r="F67" s="145">
        <v>0</v>
      </c>
      <c r="G67" s="145">
        <v>0</v>
      </c>
      <c r="H67" s="145">
        <v>0</v>
      </c>
      <c r="I67" s="145">
        <v>0</v>
      </c>
      <c r="J67" s="145">
        <v>0</v>
      </c>
      <c r="K67" s="145">
        <v>0</v>
      </c>
      <c r="L67" s="145">
        <v>0</v>
      </c>
      <c r="M67" s="145">
        <v>0</v>
      </c>
      <c r="N67" s="145">
        <v>0</v>
      </c>
      <c r="O67" s="145">
        <v>695</v>
      </c>
      <c r="P67" s="145">
        <v>0</v>
      </c>
      <c r="Q67" s="145">
        <v>695</v>
      </c>
      <c r="R67" s="145">
        <v>0</v>
      </c>
      <c r="S67" s="145">
        <v>0</v>
      </c>
      <c r="T67" s="145">
        <v>648</v>
      </c>
      <c r="U67" s="145">
        <v>0</v>
      </c>
      <c r="V67" s="145">
        <v>0</v>
      </c>
      <c r="W67" s="145">
        <v>2500</v>
      </c>
      <c r="X67" s="145">
        <v>0</v>
      </c>
      <c r="Y67" s="145">
        <v>0</v>
      </c>
      <c r="Z67" s="145">
        <v>0</v>
      </c>
      <c r="AA67" s="145">
        <v>0</v>
      </c>
      <c r="AB67" s="145">
        <v>0</v>
      </c>
      <c r="AC67" s="145">
        <v>0</v>
      </c>
      <c r="AD67" s="145">
        <v>0</v>
      </c>
      <c r="AE67" s="145">
        <v>0</v>
      </c>
      <c r="AF67" s="145">
        <v>0</v>
      </c>
      <c r="AG67" s="145">
        <v>0</v>
      </c>
      <c r="AH67" s="145">
        <v>0</v>
      </c>
      <c r="AI67" s="145">
        <v>0</v>
      </c>
      <c r="AJ67" s="145">
        <v>528</v>
      </c>
      <c r="AK67" s="145">
        <v>0</v>
      </c>
      <c r="AL67" s="145">
        <v>0</v>
      </c>
      <c r="AM67" s="145">
        <v>0</v>
      </c>
      <c r="AN67" s="145">
        <v>2249</v>
      </c>
      <c r="AO67" s="145">
        <v>0</v>
      </c>
      <c r="AP67" s="145">
        <v>0</v>
      </c>
      <c r="AQ67" s="145">
        <v>0</v>
      </c>
      <c r="AR67" s="145">
        <v>0</v>
      </c>
      <c r="AS67" s="145">
        <v>0</v>
      </c>
      <c r="AT67" s="145">
        <v>0</v>
      </c>
      <c r="AU67" s="145">
        <v>0</v>
      </c>
      <c r="AV67" s="145">
        <v>0</v>
      </c>
      <c r="AW67" s="195">
        <v>0</v>
      </c>
    </row>
    <row r="68" spans="1:49" x14ac:dyDescent="0.35">
      <c r="A68" s="27" t="s">
        <v>342</v>
      </c>
      <c r="B68" s="3" t="s">
        <v>133</v>
      </c>
      <c r="C68" s="4">
        <f t="shared" si="6"/>
        <v>0.13043478260869565</v>
      </c>
      <c r="D68" s="3">
        <v>0</v>
      </c>
      <c r="E68" s="3">
        <v>0</v>
      </c>
      <c r="F68" s="3">
        <v>0</v>
      </c>
      <c r="G68" s="3">
        <v>0</v>
      </c>
      <c r="H68" s="3">
        <v>0</v>
      </c>
      <c r="I68" s="3">
        <v>0</v>
      </c>
      <c r="J68" s="3">
        <v>0</v>
      </c>
      <c r="K68" s="3">
        <v>0</v>
      </c>
      <c r="L68" s="3">
        <v>0</v>
      </c>
      <c r="M68" s="3">
        <v>0</v>
      </c>
      <c r="N68" s="3">
        <v>0</v>
      </c>
      <c r="O68" s="3">
        <v>1</v>
      </c>
      <c r="P68" s="3">
        <v>0</v>
      </c>
      <c r="Q68" s="3">
        <v>1</v>
      </c>
      <c r="R68" s="3">
        <v>0</v>
      </c>
      <c r="S68" s="3">
        <v>0</v>
      </c>
      <c r="T68" s="3">
        <v>1</v>
      </c>
      <c r="U68" s="3">
        <v>0</v>
      </c>
      <c r="V68" s="3">
        <v>0</v>
      </c>
      <c r="W68" s="3">
        <v>1</v>
      </c>
      <c r="X68" s="3">
        <v>0</v>
      </c>
      <c r="Y68" s="3">
        <v>0</v>
      </c>
      <c r="Z68" s="3">
        <v>0</v>
      </c>
      <c r="AA68" s="3">
        <v>0</v>
      </c>
      <c r="AB68" s="3">
        <v>0</v>
      </c>
      <c r="AC68" s="3">
        <v>0</v>
      </c>
      <c r="AD68" s="3">
        <v>0</v>
      </c>
      <c r="AE68" s="3">
        <v>0</v>
      </c>
      <c r="AF68" s="3">
        <v>0</v>
      </c>
      <c r="AG68" s="3">
        <v>0</v>
      </c>
      <c r="AH68" s="3">
        <v>0</v>
      </c>
      <c r="AI68" s="3">
        <v>0</v>
      </c>
      <c r="AJ68" s="3">
        <v>1</v>
      </c>
      <c r="AK68" s="3">
        <v>0</v>
      </c>
      <c r="AL68" s="3">
        <v>0</v>
      </c>
      <c r="AM68" s="3">
        <v>0</v>
      </c>
      <c r="AN68" s="3">
        <v>1</v>
      </c>
      <c r="AO68" s="3">
        <v>0</v>
      </c>
      <c r="AP68" s="3">
        <v>0</v>
      </c>
      <c r="AQ68" s="3">
        <v>0</v>
      </c>
      <c r="AR68" s="3">
        <v>0</v>
      </c>
      <c r="AS68" s="3">
        <v>0</v>
      </c>
      <c r="AT68" s="3">
        <v>0</v>
      </c>
      <c r="AU68" s="3">
        <v>0</v>
      </c>
      <c r="AV68" s="3">
        <v>0</v>
      </c>
      <c r="AW68" s="10">
        <v>0</v>
      </c>
    </row>
    <row r="69" spans="1:49" x14ac:dyDescent="0.35">
      <c r="A69" s="27" t="s">
        <v>342</v>
      </c>
      <c r="B69" s="3" t="s">
        <v>167</v>
      </c>
      <c r="C69" s="4">
        <f t="shared" si="6"/>
        <v>0</v>
      </c>
      <c r="D69" s="4">
        <v>0</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16">
        <v>0</v>
      </c>
    </row>
    <row r="70" spans="1:49" x14ac:dyDescent="0.35">
      <c r="A70" s="27" t="s">
        <v>342</v>
      </c>
      <c r="B70" s="3" t="s">
        <v>132</v>
      </c>
      <c r="C70" s="4">
        <f t="shared" si="6"/>
        <v>0.13043478260869565</v>
      </c>
      <c r="D70" s="3">
        <v>0</v>
      </c>
      <c r="E70" s="3">
        <v>0</v>
      </c>
      <c r="F70" s="3">
        <v>0</v>
      </c>
      <c r="G70" s="3">
        <v>0</v>
      </c>
      <c r="H70" s="3">
        <v>0</v>
      </c>
      <c r="I70" s="3">
        <v>0</v>
      </c>
      <c r="J70" s="3">
        <v>0</v>
      </c>
      <c r="K70" s="3">
        <v>0</v>
      </c>
      <c r="L70" s="3">
        <v>0</v>
      </c>
      <c r="M70" s="3">
        <v>0</v>
      </c>
      <c r="N70" s="3">
        <v>0</v>
      </c>
      <c r="O70" s="3">
        <v>1</v>
      </c>
      <c r="P70" s="3">
        <v>0</v>
      </c>
      <c r="Q70" s="3">
        <v>1</v>
      </c>
      <c r="R70" s="3">
        <v>0</v>
      </c>
      <c r="S70" s="3">
        <v>0</v>
      </c>
      <c r="T70" s="3">
        <v>1</v>
      </c>
      <c r="U70" s="3">
        <v>0</v>
      </c>
      <c r="V70" s="3">
        <v>0</v>
      </c>
      <c r="W70" s="3">
        <v>1</v>
      </c>
      <c r="X70" s="3">
        <v>0</v>
      </c>
      <c r="Y70" s="3">
        <v>0</v>
      </c>
      <c r="Z70" s="3">
        <v>0</v>
      </c>
      <c r="AA70" s="3">
        <v>0</v>
      </c>
      <c r="AB70" s="3">
        <v>0</v>
      </c>
      <c r="AC70" s="3">
        <v>0</v>
      </c>
      <c r="AD70" s="3">
        <v>0</v>
      </c>
      <c r="AE70" s="3">
        <v>0</v>
      </c>
      <c r="AF70" s="3">
        <v>0</v>
      </c>
      <c r="AG70" s="3">
        <v>0</v>
      </c>
      <c r="AH70" s="3">
        <v>0</v>
      </c>
      <c r="AI70" s="3">
        <v>0</v>
      </c>
      <c r="AJ70" s="3">
        <v>1</v>
      </c>
      <c r="AK70" s="3">
        <v>0</v>
      </c>
      <c r="AL70" s="3">
        <v>0</v>
      </c>
      <c r="AM70" s="3">
        <v>0</v>
      </c>
      <c r="AN70" s="3">
        <v>1</v>
      </c>
      <c r="AO70" s="3">
        <v>0</v>
      </c>
      <c r="AP70" s="3">
        <v>0</v>
      </c>
      <c r="AQ70" s="3">
        <v>0</v>
      </c>
      <c r="AR70" s="3">
        <v>0</v>
      </c>
      <c r="AS70" s="3">
        <v>0</v>
      </c>
      <c r="AT70" s="3">
        <v>0</v>
      </c>
      <c r="AU70" s="3">
        <v>0</v>
      </c>
      <c r="AV70" s="3">
        <v>0</v>
      </c>
      <c r="AW70" s="10">
        <v>0</v>
      </c>
    </row>
    <row r="71" spans="1:49" x14ac:dyDescent="0.35">
      <c r="A71" s="27" t="s">
        <v>338</v>
      </c>
      <c r="B71" s="3" t="s">
        <v>162</v>
      </c>
      <c r="C71" s="145">
        <f t="shared" si="6"/>
        <v>1.2391304347826086</v>
      </c>
      <c r="D71" s="145">
        <v>26</v>
      </c>
      <c r="E71" s="145">
        <v>0</v>
      </c>
      <c r="F71" s="145">
        <v>0</v>
      </c>
      <c r="G71" s="145">
        <v>20</v>
      </c>
      <c r="H71" s="145">
        <v>0</v>
      </c>
      <c r="I71" s="145">
        <v>0</v>
      </c>
      <c r="J71" s="145">
        <v>0</v>
      </c>
      <c r="K71" s="145">
        <v>0</v>
      </c>
      <c r="L71" s="145">
        <v>0</v>
      </c>
      <c r="M71" s="145">
        <v>0</v>
      </c>
      <c r="N71" s="145">
        <v>0</v>
      </c>
      <c r="O71" s="145">
        <v>0</v>
      </c>
      <c r="P71" s="145">
        <v>0</v>
      </c>
      <c r="Q71" s="145">
        <v>0</v>
      </c>
      <c r="R71" s="145">
        <v>0</v>
      </c>
      <c r="S71" s="145">
        <v>0</v>
      </c>
      <c r="T71" s="145">
        <v>0</v>
      </c>
      <c r="U71" s="145">
        <v>0</v>
      </c>
      <c r="V71" s="145">
        <v>0</v>
      </c>
      <c r="W71" s="145">
        <v>0</v>
      </c>
      <c r="X71" s="145">
        <v>0</v>
      </c>
      <c r="Y71" s="145">
        <v>0</v>
      </c>
      <c r="Z71" s="145">
        <v>0</v>
      </c>
      <c r="AA71" s="145">
        <v>0</v>
      </c>
      <c r="AB71" s="145">
        <v>0</v>
      </c>
      <c r="AC71" s="145">
        <v>0</v>
      </c>
      <c r="AD71" s="145">
        <v>0</v>
      </c>
      <c r="AE71" s="145">
        <v>0</v>
      </c>
      <c r="AF71" s="145">
        <v>0</v>
      </c>
      <c r="AG71" s="145">
        <v>0</v>
      </c>
      <c r="AH71" s="145">
        <v>0</v>
      </c>
      <c r="AI71" s="145">
        <v>0</v>
      </c>
      <c r="AJ71" s="145">
        <v>0</v>
      </c>
      <c r="AK71" s="145">
        <v>0</v>
      </c>
      <c r="AL71" s="145">
        <v>0</v>
      </c>
      <c r="AM71" s="145">
        <v>6</v>
      </c>
      <c r="AN71" s="145">
        <v>0</v>
      </c>
      <c r="AO71" s="145">
        <v>0</v>
      </c>
      <c r="AP71" s="145">
        <v>0</v>
      </c>
      <c r="AQ71" s="145">
        <v>0</v>
      </c>
      <c r="AR71" s="145">
        <v>3</v>
      </c>
      <c r="AS71" s="145">
        <v>0</v>
      </c>
      <c r="AT71" s="145">
        <v>1</v>
      </c>
      <c r="AU71" s="145">
        <v>0</v>
      </c>
      <c r="AV71" s="145">
        <v>1</v>
      </c>
      <c r="AW71" s="195">
        <v>0</v>
      </c>
    </row>
    <row r="72" spans="1:49" x14ac:dyDescent="0.35">
      <c r="A72" s="27" t="s">
        <v>338</v>
      </c>
      <c r="B72" s="3" t="s">
        <v>166</v>
      </c>
      <c r="C72" s="145">
        <f t="shared" si="6"/>
        <v>0.95652173913043481</v>
      </c>
      <c r="D72" s="145">
        <v>13</v>
      </c>
      <c r="E72" s="145">
        <v>0</v>
      </c>
      <c r="F72" s="145">
        <v>0</v>
      </c>
      <c r="G72" s="145">
        <v>20</v>
      </c>
      <c r="H72" s="145">
        <v>0</v>
      </c>
      <c r="I72" s="145">
        <v>0</v>
      </c>
      <c r="J72" s="145">
        <v>0</v>
      </c>
      <c r="K72" s="145">
        <v>0</v>
      </c>
      <c r="L72" s="145">
        <v>0</v>
      </c>
      <c r="M72" s="145">
        <v>0</v>
      </c>
      <c r="N72" s="145">
        <v>0</v>
      </c>
      <c r="O72" s="145">
        <v>0</v>
      </c>
      <c r="P72" s="145">
        <v>0</v>
      </c>
      <c r="Q72" s="145">
        <v>0</v>
      </c>
      <c r="R72" s="145">
        <v>0</v>
      </c>
      <c r="S72" s="145">
        <v>0</v>
      </c>
      <c r="T72" s="145">
        <v>0</v>
      </c>
      <c r="U72" s="145">
        <v>0</v>
      </c>
      <c r="V72" s="145">
        <v>0</v>
      </c>
      <c r="W72" s="145">
        <v>0</v>
      </c>
      <c r="X72" s="145">
        <v>0</v>
      </c>
      <c r="Y72" s="145">
        <v>0</v>
      </c>
      <c r="Z72" s="145">
        <v>0</v>
      </c>
      <c r="AA72" s="145">
        <v>0</v>
      </c>
      <c r="AB72" s="145">
        <v>0</v>
      </c>
      <c r="AC72" s="145">
        <v>0</v>
      </c>
      <c r="AD72" s="145">
        <v>0</v>
      </c>
      <c r="AE72" s="145">
        <v>0</v>
      </c>
      <c r="AF72" s="145">
        <v>0</v>
      </c>
      <c r="AG72" s="145">
        <v>0</v>
      </c>
      <c r="AH72" s="145">
        <v>0</v>
      </c>
      <c r="AI72" s="145">
        <v>0</v>
      </c>
      <c r="AJ72" s="145">
        <v>0</v>
      </c>
      <c r="AK72" s="145">
        <v>0</v>
      </c>
      <c r="AL72" s="145">
        <v>0</v>
      </c>
      <c r="AM72" s="145">
        <v>6</v>
      </c>
      <c r="AN72" s="145">
        <v>0</v>
      </c>
      <c r="AO72" s="145">
        <v>0</v>
      </c>
      <c r="AP72" s="145">
        <v>0</v>
      </c>
      <c r="AQ72" s="145">
        <v>0</v>
      </c>
      <c r="AR72" s="145">
        <v>3</v>
      </c>
      <c r="AS72" s="145">
        <v>0</v>
      </c>
      <c r="AT72" s="145">
        <v>1</v>
      </c>
      <c r="AU72" s="145">
        <v>0</v>
      </c>
      <c r="AV72" s="145">
        <v>1</v>
      </c>
      <c r="AW72" s="195">
        <v>0</v>
      </c>
    </row>
    <row r="73" spans="1:49" x14ac:dyDescent="0.35">
      <c r="A73" s="27" t="s">
        <v>338</v>
      </c>
      <c r="B73" s="3" t="s">
        <v>133</v>
      </c>
      <c r="C73" s="4">
        <f t="shared" si="6"/>
        <v>0</v>
      </c>
      <c r="D73" s="3">
        <v>0</v>
      </c>
      <c r="E73" s="3">
        <v>0</v>
      </c>
      <c r="F73" s="3">
        <v>0</v>
      </c>
      <c r="G73" s="3">
        <v>0</v>
      </c>
      <c r="H73" s="3">
        <v>0</v>
      </c>
      <c r="I73" s="3">
        <v>0</v>
      </c>
      <c r="J73" s="3">
        <v>0</v>
      </c>
      <c r="K73" s="3">
        <v>0</v>
      </c>
      <c r="L73" s="3">
        <v>0</v>
      </c>
      <c r="M73" s="3">
        <v>0</v>
      </c>
      <c r="N73" s="3">
        <v>0</v>
      </c>
      <c r="O73" s="3">
        <v>0</v>
      </c>
      <c r="P73" s="3">
        <v>0</v>
      </c>
      <c r="Q73" s="3">
        <v>0</v>
      </c>
      <c r="R73" s="3">
        <v>0</v>
      </c>
      <c r="S73" s="3">
        <v>0</v>
      </c>
      <c r="T73" s="3">
        <v>0</v>
      </c>
      <c r="U73" s="3">
        <v>0</v>
      </c>
      <c r="V73" s="3">
        <v>0</v>
      </c>
      <c r="W73" s="3">
        <v>0</v>
      </c>
      <c r="X73" s="3">
        <v>0</v>
      </c>
      <c r="Y73" s="3">
        <v>0</v>
      </c>
      <c r="Z73" s="3">
        <v>0</v>
      </c>
      <c r="AA73" s="3">
        <v>0</v>
      </c>
      <c r="AB73" s="3">
        <v>0</v>
      </c>
      <c r="AC73" s="3">
        <v>0</v>
      </c>
      <c r="AD73" s="3">
        <v>0</v>
      </c>
      <c r="AE73" s="3">
        <v>0</v>
      </c>
      <c r="AF73" s="3">
        <v>0</v>
      </c>
      <c r="AG73" s="3">
        <v>0</v>
      </c>
      <c r="AH73" s="3">
        <v>0</v>
      </c>
      <c r="AI73" s="3">
        <v>0</v>
      </c>
      <c r="AJ73" s="3">
        <v>0</v>
      </c>
      <c r="AK73" s="3">
        <v>0</v>
      </c>
      <c r="AL73" s="3">
        <v>0</v>
      </c>
      <c r="AM73" s="3">
        <v>0</v>
      </c>
      <c r="AN73" s="3">
        <v>0</v>
      </c>
      <c r="AO73" s="3">
        <v>0</v>
      </c>
      <c r="AP73" s="3">
        <v>0</v>
      </c>
      <c r="AQ73" s="3">
        <v>0</v>
      </c>
      <c r="AR73" s="3">
        <v>0</v>
      </c>
      <c r="AS73" s="3">
        <v>0</v>
      </c>
      <c r="AT73" s="3">
        <v>0</v>
      </c>
      <c r="AU73" s="3">
        <v>0</v>
      </c>
      <c r="AV73" s="3">
        <v>0</v>
      </c>
      <c r="AW73" s="10">
        <v>0</v>
      </c>
    </row>
    <row r="74" spans="1:49" x14ac:dyDescent="0.35">
      <c r="A74" s="27" t="s">
        <v>338</v>
      </c>
      <c r="B74" s="3" t="s">
        <v>167</v>
      </c>
      <c r="C74" s="4">
        <f t="shared" si="6"/>
        <v>0</v>
      </c>
      <c r="D74" s="4">
        <v>0</v>
      </c>
      <c r="E74" s="4">
        <v>0</v>
      </c>
      <c r="F74" s="4">
        <v>0</v>
      </c>
      <c r="G74" s="4">
        <v>0</v>
      </c>
      <c r="H74" s="4">
        <v>0</v>
      </c>
      <c r="I74" s="4">
        <v>0</v>
      </c>
      <c r="J74" s="4">
        <v>0</v>
      </c>
      <c r="K74" s="4">
        <v>0</v>
      </c>
      <c r="L74" s="4">
        <v>0</v>
      </c>
      <c r="M74" s="4">
        <v>0</v>
      </c>
      <c r="N74" s="4">
        <v>0</v>
      </c>
      <c r="O74" s="4">
        <v>0</v>
      </c>
      <c r="P74" s="4">
        <v>0</v>
      </c>
      <c r="Q74" s="4">
        <v>0</v>
      </c>
      <c r="R74" s="4">
        <v>0</v>
      </c>
      <c r="S74" s="4">
        <v>0</v>
      </c>
      <c r="T74" s="4">
        <v>0</v>
      </c>
      <c r="U74" s="4">
        <v>0</v>
      </c>
      <c r="V74" s="4">
        <v>0</v>
      </c>
      <c r="W74" s="4">
        <v>0</v>
      </c>
      <c r="X74" s="4">
        <v>0</v>
      </c>
      <c r="Y74" s="4">
        <v>0</v>
      </c>
      <c r="Z74" s="4">
        <v>0</v>
      </c>
      <c r="AA74" s="4">
        <v>0</v>
      </c>
      <c r="AB74" s="4">
        <v>0</v>
      </c>
      <c r="AC74" s="4">
        <v>0</v>
      </c>
      <c r="AD74" s="4">
        <v>0</v>
      </c>
      <c r="AE74" s="4">
        <v>0</v>
      </c>
      <c r="AF74" s="4">
        <v>0</v>
      </c>
      <c r="AG74" s="4">
        <v>0</v>
      </c>
      <c r="AH74" s="4">
        <v>0</v>
      </c>
      <c r="AI74" s="4">
        <v>0</v>
      </c>
      <c r="AJ74" s="4">
        <v>0</v>
      </c>
      <c r="AK74" s="4">
        <v>0</v>
      </c>
      <c r="AL74" s="4">
        <v>0</v>
      </c>
      <c r="AM74" s="4">
        <v>0</v>
      </c>
      <c r="AN74" s="4">
        <v>0</v>
      </c>
      <c r="AO74" s="4">
        <v>0</v>
      </c>
      <c r="AP74" s="4">
        <v>0</v>
      </c>
      <c r="AQ74" s="4">
        <v>0</v>
      </c>
      <c r="AR74" s="4">
        <v>0</v>
      </c>
      <c r="AS74" s="4">
        <v>0</v>
      </c>
      <c r="AT74" s="4">
        <v>0</v>
      </c>
      <c r="AU74" s="4">
        <v>0</v>
      </c>
      <c r="AV74" s="4">
        <v>0</v>
      </c>
      <c r="AW74" s="16">
        <v>0</v>
      </c>
    </row>
    <row r="75" spans="1:49" x14ac:dyDescent="0.35">
      <c r="A75" s="27" t="s">
        <v>338</v>
      </c>
      <c r="B75" s="3" t="s">
        <v>132</v>
      </c>
      <c r="C75" s="4">
        <f t="shared" si="6"/>
        <v>0.19565217391304349</v>
      </c>
      <c r="D75" s="3">
        <v>2</v>
      </c>
      <c r="E75" s="3">
        <v>0</v>
      </c>
      <c r="F75" s="3">
        <v>0</v>
      </c>
      <c r="G75" s="3">
        <v>1</v>
      </c>
      <c r="H75" s="3">
        <v>0</v>
      </c>
      <c r="I75" s="3">
        <v>0</v>
      </c>
      <c r="J75" s="3">
        <v>0</v>
      </c>
      <c r="K75" s="3">
        <v>0</v>
      </c>
      <c r="L75" s="3">
        <v>0</v>
      </c>
      <c r="M75" s="3">
        <v>0</v>
      </c>
      <c r="N75" s="3">
        <v>0</v>
      </c>
      <c r="O75" s="3">
        <v>0</v>
      </c>
      <c r="P75" s="3">
        <v>0</v>
      </c>
      <c r="Q75" s="3">
        <v>0</v>
      </c>
      <c r="R75" s="3">
        <v>0</v>
      </c>
      <c r="S75" s="3">
        <v>0</v>
      </c>
      <c r="T75" s="3">
        <v>0</v>
      </c>
      <c r="U75" s="3">
        <v>0</v>
      </c>
      <c r="V75" s="3">
        <v>0</v>
      </c>
      <c r="W75" s="3">
        <v>0</v>
      </c>
      <c r="X75" s="3">
        <v>0</v>
      </c>
      <c r="Y75" s="3">
        <v>0</v>
      </c>
      <c r="Z75" s="3">
        <v>0</v>
      </c>
      <c r="AA75" s="3">
        <v>1</v>
      </c>
      <c r="AB75" s="3">
        <v>0</v>
      </c>
      <c r="AC75" s="3">
        <v>0</v>
      </c>
      <c r="AD75" s="3">
        <v>0</v>
      </c>
      <c r="AE75" s="3">
        <v>0</v>
      </c>
      <c r="AF75" s="3">
        <v>0</v>
      </c>
      <c r="AG75" s="3">
        <v>0</v>
      </c>
      <c r="AH75" s="3">
        <v>0</v>
      </c>
      <c r="AI75" s="3">
        <v>0</v>
      </c>
      <c r="AJ75" s="3">
        <v>1</v>
      </c>
      <c r="AK75" s="3">
        <v>0</v>
      </c>
      <c r="AL75" s="3">
        <v>0</v>
      </c>
      <c r="AM75" s="3">
        <v>1</v>
      </c>
      <c r="AN75" s="3">
        <v>0</v>
      </c>
      <c r="AO75" s="3">
        <v>0</v>
      </c>
      <c r="AP75" s="3">
        <v>0</v>
      </c>
      <c r="AQ75" s="3">
        <v>0</v>
      </c>
      <c r="AR75" s="3">
        <v>1</v>
      </c>
      <c r="AS75" s="3">
        <v>0</v>
      </c>
      <c r="AT75" s="3">
        <v>1</v>
      </c>
      <c r="AU75" s="3">
        <v>0</v>
      </c>
      <c r="AV75" s="3">
        <v>1</v>
      </c>
      <c r="AW75" s="10">
        <v>0</v>
      </c>
    </row>
    <row r="76" spans="1:49" s="42" customFormat="1" x14ac:dyDescent="0.35">
      <c r="A76" s="54" t="s">
        <v>339</v>
      </c>
      <c r="B76" s="21" t="s">
        <v>162</v>
      </c>
      <c r="C76" s="145">
        <f t="shared" si="6"/>
        <v>78074.565217391311</v>
      </c>
      <c r="D76" s="145">
        <v>71977</v>
      </c>
      <c r="E76" s="145">
        <v>74033</v>
      </c>
      <c r="F76" s="145">
        <v>73934</v>
      </c>
      <c r="G76" s="145">
        <v>72918</v>
      </c>
      <c r="H76" s="145">
        <v>84483</v>
      </c>
      <c r="I76" s="145">
        <v>83933</v>
      </c>
      <c r="J76" s="145">
        <v>80844</v>
      </c>
      <c r="K76" s="145">
        <v>95553</v>
      </c>
      <c r="L76" s="145">
        <v>93112</v>
      </c>
      <c r="M76" s="145">
        <v>104810</v>
      </c>
      <c r="N76" s="145">
        <v>98056</v>
      </c>
      <c r="O76" s="145">
        <v>89771</v>
      </c>
      <c r="P76" s="145">
        <v>100099</v>
      </c>
      <c r="Q76" s="145">
        <v>81082</v>
      </c>
      <c r="R76" s="145">
        <v>88922</v>
      </c>
      <c r="S76" s="145">
        <v>83375</v>
      </c>
      <c r="T76" s="145">
        <v>89323</v>
      </c>
      <c r="U76" s="145">
        <v>80547</v>
      </c>
      <c r="V76" s="145">
        <v>90795</v>
      </c>
      <c r="W76" s="145">
        <v>86759</v>
      </c>
      <c r="X76" s="145">
        <v>86481</v>
      </c>
      <c r="Y76" s="145">
        <v>96961</v>
      </c>
      <c r="Z76" s="145">
        <v>79900</v>
      </c>
      <c r="AA76" s="145">
        <v>78532</v>
      </c>
      <c r="AB76" s="145">
        <v>84632</v>
      </c>
      <c r="AC76" s="145">
        <v>88801</v>
      </c>
      <c r="AD76" s="145">
        <v>95142</v>
      </c>
      <c r="AE76" s="145">
        <v>96904</v>
      </c>
      <c r="AF76" s="145">
        <v>95392</v>
      </c>
      <c r="AG76" s="145">
        <v>82433</v>
      </c>
      <c r="AH76" s="145">
        <v>93474</v>
      </c>
      <c r="AI76" s="145">
        <v>95647</v>
      </c>
      <c r="AJ76" s="145">
        <v>89932</v>
      </c>
      <c r="AK76" s="145">
        <v>88064</v>
      </c>
      <c r="AL76" s="145">
        <v>79194</v>
      </c>
      <c r="AM76" s="145">
        <v>78442</v>
      </c>
      <c r="AN76" s="145">
        <v>90180</v>
      </c>
      <c r="AO76" s="145">
        <v>78484</v>
      </c>
      <c r="AP76" s="145">
        <v>58582</v>
      </c>
      <c r="AQ76" s="145">
        <v>20494</v>
      </c>
      <c r="AR76" s="145">
        <v>26610</v>
      </c>
      <c r="AS76" s="145">
        <v>38361</v>
      </c>
      <c r="AT76" s="145">
        <v>39030</v>
      </c>
      <c r="AU76" s="145">
        <v>31980</v>
      </c>
      <c r="AV76" s="145">
        <v>37749</v>
      </c>
      <c r="AW76" s="195">
        <v>35703</v>
      </c>
    </row>
    <row r="77" spans="1:49" x14ac:dyDescent="0.35">
      <c r="A77" s="27" t="s">
        <v>339</v>
      </c>
      <c r="B77" s="3" t="s">
        <v>166</v>
      </c>
      <c r="C77" s="145">
        <f t="shared" si="6"/>
        <v>308.10869565217394</v>
      </c>
      <c r="D77" s="145">
        <v>274</v>
      </c>
      <c r="E77" s="145">
        <v>283</v>
      </c>
      <c r="F77" s="145">
        <v>298</v>
      </c>
      <c r="G77" s="145">
        <v>304</v>
      </c>
      <c r="H77" s="145">
        <v>339</v>
      </c>
      <c r="I77" s="145">
        <v>340</v>
      </c>
      <c r="J77" s="145">
        <v>329</v>
      </c>
      <c r="K77" s="145">
        <v>366</v>
      </c>
      <c r="L77" s="145">
        <v>341</v>
      </c>
      <c r="M77" s="145">
        <v>365</v>
      </c>
      <c r="N77" s="145">
        <v>354</v>
      </c>
      <c r="O77" s="145">
        <v>314</v>
      </c>
      <c r="P77" s="145">
        <v>329</v>
      </c>
      <c r="Q77" s="145">
        <v>279</v>
      </c>
      <c r="R77" s="145">
        <v>328</v>
      </c>
      <c r="S77" s="145">
        <v>304</v>
      </c>
      <c r="T77" s="145">
        <v>322</v>
      </c>
      <c r="U77" s="145">
        <v>295</v>
      </c>
      <c r="V77" s="145">
        <v>328</v>
      </c>
      <c r="W77" s="145">
        <v>307</v>
      </c>
      <c r="X77" s="145">
        <v>319</v>
      </c>
      <c r="Y77" s="145">
        <v>365</v>
      </c>
      <c r="Z77" s="145">
        <v>317</v>
      </c>
      <c r="AA77" s="145">
        <v>295</v>
      </c>
      <c r="AB77" s="145">
        <v>299</v>
      </c>
      <c r="AC77" s="145">
        <v>305</v>
      </c>
      <c r="AD77" s="145">
        <v>328</v>
      </c>
      <c r="AE77" s="145">
        <v>302</v>
      </c>
      <c r="AF77" s="145">
        <v>341</v>
      </c>
      <c r="AG77" s="145">
        <v>300</v>
      </c>
      <c r="AH77" s="145">
        <v>325</v>
      </c>
      <c r="AI77" s="145">
        <v>320</v>
      </c>
      <c r="AJ77" s="145">
        <v>306</v>
      </c>
      <c r="AK77" s="145">
        <v>306</v>
      </c>
      <c r="AL77" s="145">
        <v>307</v>
      </c>
      <c r="AM77" s="145">
        <v>305</v>
      </c>
      <c r="AN77" s="145">
        <v>313</v>
      </c>
      <c r="AO77" s="145">
        <v>275</v>
      </c>
      <c r="AP77" s="145">
        <v>258</v>
      </c>
      <c r="AQ77" s="145">
        <v>244</v>
      </c>
      <c r="AR77" s="145">
        <v>286</v>
      </c>
      <c r="AS77" s="145">
        <v>312</v>
      </c>
      <c r="AT77" s="145">
        <v>287</v>
      </c>
      <c r="AU77" s="145">
        <v>239</v>
      </c>
      <c r="AV77" s="145">
        <v>250</v>
      </c>
      <c r="AW77" s="195">
        <v>270</v>
      </c>
    </row>
    <row r="78" spans="1:49" x14ac:dyDescent="0.35">
      <c r="A78" s="27" t="s">
        <v>339</v>
      </c>
      <c r="B78" s="3" t="s">
        <v>133</v>
      </c>
      <c r="C78" s="4">
        <f t="shared" si="6"/>
        <v>1602.0652173913043</v>
      </c>
      <c r="D78" s="4">
        <v>1526</v>
      </c>
      <c r="E78" s="4">
        <v>1548</v>
      </c>
      <c r="F78" s="4">
        <v>1619</v>
      </c>
      <c r="G78" s="4">
        <v>1611</v>
      </c>
      <c r="H78" s="4">
        <v>1803</v>
      </c>
      <c r="I78" s="4">
        <v>1822</v>
      </c>
      <c r="J78" s="4">
        <v>1652</v>
      </c>
      <c r="K78" s="4">
        <v>1865</v>
      </c>
      <c r="L78" s="4">
        <v>1816</v>
      </c>
      <c r="M78" s="4">
        <v>2159</v>
      </c>
      <c r="N78" s="4">
        <v>2015</v>
      </c>
      <c r="O78" s="4">
        <v>1852</v>
      </c>
      <c r="P78" s="4">
        <v>2080</v>
      </c>
      <c r="Q78" s="4">
        <v>1694</v>
      </c>
      <c r="R78" s="4">
        <v>1821</v>
      </c>
      <c r="S78" s="4">
        <v>1773</v>
      </c>
      <c r="T78" s="4">
        <v>1836</v>
      </c>
      <c r="U78" s="4">
        <v>1724</v>
      </c>
      <c r="V78" s="4">
        <v>1813</v>
      </c>
      <c r="W78" s="4">
        <v>1702</v>
      </c>
      <c r="X78" s="4">
        <v>1642</v>
      </c>
      <c r="Y78" s="4">
        <v>1891</v>
      </c>
      <c r="Z78" s="4">
        <v>1646</v>
      </c>
      <c r="AA78" s="4">
        <v>1624</v>
      </c>
      <c r="AB78" s="4">
        <v>1812</v>
      </c>
      <c r="AC78" s="4">
        <v>1828</v>
      </c>
      <c r="AD78" s="4">
        <v>2002</v>
      </c>
      <c r="AE78" s="4">
        <v>2073</v>
      </c>
      <c r="AF78" s="4">
        <v>2046</v>
      </c>
      <c r="AG78" s="4">
        <v>1755</v>
      </c>
      <c r="AH78" s="4">
        <v>1877</v>
      </c>
      <c r="AI78" s="4">
        <v>1904</v>
      </c>
      <c r="AJ78" s="4">
        <v>1805</v>
      </c>
      <c r="AK78" s="4">
        <v>1868</v>
      </c>
      <c r="AL78" s="4">
        <v>1540</v>
      </c>
      <c r="AM78" s="4">
        <v>1547</v>
      </c>
      <c r="AN78" s="4">
        <v>1892</v>
      </c>
      <c r="AO78" s="4">
        <v>1641</v>
      </c>
      <c r="AP78" s="4">
        <v>1205</v>
      </c>
      <c r="AQ78" s="4">
        <v>420</v>
      </c>
      <c r="AR78" s="4">
        <v>499</v>
      </c>
      <c r="AS78" s="4">
        <v>695</v>
      </c>
      <c r="AT78" s="4">
        <v>718</v>
      </c>
      <c r="AU78" s="4">
        <v>634</v>
      </c>
      <c r="AV78" s="4">
        <v>740</v>
      </c>
      <c r="AW78" s="16">
        <v>660</v>
      </c>
    </row>
    <row r="79" spans="1:49" x14ac:dyDescent="0.35">
      <c r="A79" s="27" t="s">
        <v>339</v>
      </c>
      <c r="B79" s="3" t="s">
        <v>167</v>
      </c>
      <c r="C79" s="4">
        <f t="shared" si="6"/>
        <v>27464.454194443089</v>
      </c>
      <c r="D79" s="4">
        <v>25607</v>
      </c>
      <c r="E79" s="4">
        <v>26562</v>
      </c>
      <c r="F79" s="4">
        <v>26228</v>
      </c>
      <c r="G79" s="4">
        <v>25731</v>
      </c>
      <c r="H79" s="4">
        <v>30310</v>
      </c>
      <c r="I79" s="4">
        <v>30142</v>
      </c>
      <c r="J79" s="4">
        <v>29157</v>
      </c>
      <c r="K79" s="4">
        <v>34901</v>
      </c>
      <c r="L79" s="4">
        <v>34152</v>
      </c>
      <c r="M79" s="4">
        <v>37840</v>
      </c>
      <c r="N79" s="4">
        <v>35410</v>
      </c>
      <c r="O79" s="4">
        <v>32301</v>
      </c>
      <c r="P79" s="4">
        <v>34961</v>
      </c>
      <c r="Q79" s="4">
        <v>28384</v>
      </c>
      <c r="R79" s="4">
        <v>31296</v>
      </c>
      <c r="S79" s="4">
        <v>29031</v>
      </c>
      <c r="T79" s="4">
        <v>31392</v>
      </c>
      <c r="U79" s="4">
        <v>28022.422898146175</v>
      </c>
      <c r="V79" s="4">
        <v>32102</v>
      </c>
      <c r="W79" s="4">
        <v>31146</v>
      </c>
      <c r="X79" s="4">
        <v>31156.88856746853</v>
      </c>
      <c r="Y79" s="4">
        <v>34496</v>
      </c>
      <c r="Z79" s="4">
        <v>28041</v>
      </c>
      <c r="AA79" s="4">
        <v>27447</v>
      </c>
      <c r="AB79" s="4">
        <v>28698.198983099122</v>
      </c>
      <c r="AC79" s="4">
        <v>30387</v>
      </c>
      <c r="AD79" s="4">
        <v>32375</v>
      </c>
      <c r="AE79" s="4">
        <v>32935.435319782293</v>
      </c>
      <c r="AF79" s="4">
        <v>32288</v>
      </c>
      <c r="AG79" s="4">
        <v>28065</v>
      </c>
      <c r="AH79" s="4">
        <v>32215</v>
      </c>
      <c r="AI79" s="4">
        <v>33116</v>
      </c>
      <c r="AJ79" s="4">
        <v>31246</v>
      </c>
      <c r="AK79" s="4">
        <v>30084</v>
      </c>
      <c r="AL79" s="4">
        <v>27527</v>
      </c>
      <c r="AM79" s="4">
        <v>27182.771604017427</v>
      </c>
      <c r="AN79" s="4">
        <v>30994</v>
      </c>
      <c r="AO79" s="4">
        <v>26836</v>
      </c>
      <c r="AP79" s="4">
        <v>20327</v>
      </c>
      <c r="AQ79" s="4">
        <v>7295</v>
      </c>
      <c r="AR79" s="4">
        <v>9751</v>
      </c>
      <c r="AS79" s="4">
        <v>14081</v>
      </c>
      <c r="AT79" s="4">
        <v>14195.584103646763</v>
      </c>
      <c r="AU79" s="4">
        <v>11389.591468221859</v>
      </c>
      <c r="AV79" s="4">
        <v>13531</v>
      </c>
      <c r="AW79" s="16">
        <v>13029</v>
      </c>
    </row>
    <row r="80" spans="1:49" ht="15" thickBot="1" x14ac:dyDescent="0.4">
      <c r="A80" s="7" t="s">
        <v>339</v>
      </c>
      <c r="B80" s="8" t="s">
        <v>132</v>
      </c>
      <c r="C80" s="22">
        <f t="shared" si="6"/>
        <v>250.45652173913044</v>
      </c>
      <c r="D80" s="22">
        <v>263</v>
      </c>
      <c r="E80" s="22">
        <v>262</v>
      </c>
      <c r="F80" s="22">
        <v>248</v>
      </c>
      <c r="G80" s="22">
        <v>240</v>
      </c>
      <c r="H80" s="22">
        <v>249</v>
      </c>
      <c r="I80" s="22">
        <v>247</v>
      </c>
      <c r="J80" s="22">
        <v>246</v>
      </c>
      <c r="K80" s="22">
        <v>261</v>
      </c>
      <c r="L80" s="22">
        <v>273</v>
      </c>
      <c r="M80" s="22">
        <v>287</v>
      </c>
      <c r="N80" s="22">
        <v>277</v>
      </c>
      <c r="O80" s="22">
        <v>286</v>
      </c>
      <c r="P80" s="22">
        <v>304</v>
      </c>
      <c r="Q80" s="22">
        <v>291</v>
      </c>
      <c r="R80" s="22">
        <v>271</v>
      </c>
      <c r="S80" s="22">
        <v>274</v>
      </c>
      <c r="T80" s="22">
        <v>277</v>
      </c>
      <c r="U80" s="22">
        <v>273</v>
      </c>
      <c r="V80" s="22">
        <v>277</v>
      </c>
      <c r="W80" s="22">
        <v>283</v>
      </c>
      <c r="X80" s="22">
        <v>271</v>
      </c>
      <c r="Y80" s="22">
        <v>266</v>
      </c>
      <c r="Z80" s="22">
        <v>252</v>
      </c>
      <c r="AA80" s="22">
        <v>266</v>
      </c>
      <c r="AB80" s="22">
        <v>283</v>
      </c>
      <c r="AC80" s="22">
        <v>291</v>
      </c>
      <c r="AD80" s="22">
        <v>290</v>
      </c>
      <c r="AE80" s="22">
        <v>321</v>
      </c>
      <c r="AF80" s="22">
        <v>280</v>
      </c>
      <c r="AG80" s="22">
        <v>275</v>
      </c>
      <c r="AH80" s="22">
        <v>288</v>
      </c>
      <c r="AI80" s="22">
        <v>299</v>
      </c>
      <c r="AJ80" s="22">
        <v>294</v>
      </c>
      <c r="AK80" s="22">
        <v>288</v>
      </c>
      <c r="AL80" s="22">
        <v>258</v>
      </c>
      <c r="AM80" s="22">
        <v>257</v>
      </c>
      <c r="AN80" s="22">
        <v>288</v>
      </c>
      <c r="AO80" s="22">
        <v>285</v>
      </c>
      <c r="AP80" s="22">
        <v>227</v>
      </c>
      <c r="AQ80" s="8">
        <v>84</v>
      </c>
      <c r="AR80" s="8">
        <v>93</v>
      </c>
      <c r="AS80" s="22">
        <v>123</v>
      </c>
      <c r="AT80" s="22">
        <v>136</v>
      </c>
      <c r="AU80" s="22">
        <v>134</v>
      </c>
      <c r="AV80" s="22">
        <v>151</v>
      </c>
      <c r="AW80" s="178">
        <v>132</v>
      </c>
    </row>
    <row r="81" spans="1:49" s="2" customFormat="1" x14ac:dyDescent="0.3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row>
    <row r="82" spans="1:49" s="2" customFormat="1" x14ac:dyDescent="0.35">
      <c r="A82" s="51" t="s">
        <v>138</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row>
    <row r="84" spans="1:49" x14ac:dyDescent="0.35">
      <c r="A84" s="456" t="s">
        <v>171</v>
      </c>
      <c r="B84" s="456" t="s">
        <v>160</v>
      </c>
      <c r="C84" s="456" t="s">
        <v>153</v>
      </c>
      <c r="D84" s="14">
        <v>42736</v>
      </c>
      <c r="E84" s="14">
        <v>42767</v>
      </c>
      <c r="F84" s="14">
        <v>42795</v>
      </c>
      <c r="G84" s="14">
        <v>42826</v>
      </c>
      <c r="H84" s="14">
        <v>42856</v>
      </c>
      <c r="I84" s="14">
        <v>42887</v>
      </c>
      <c r="J84" s="14">
        <v>42917</v>
      </c>
      <c r="K84" s="14">
        <v>42948</v>
      </c>
      <c r="L84" s="14">
        <v>42979</v>
      </c>
      <c r="M84" s="14">
        <v>43009</v>
      </c>
      <c r="N84" s="14">
        <v>43040</v>
      </c>
      <c r="O84" s="14">
        <v>43070</v>
      </c>
      <c r="P84" s="14">
        <v>43101</v>
      </c>
      <c r="Q84" s="14">
        <v>43132</v>
      </c>
      <c r="R84" s="14">
        <v>43160</v>
      </c>
      <c r="S84" s="14">
        <v>43191</v>
      </c>
      <c r="T84" s="14">
        <v>43221</v>
      </c>
      <c r="U84" s="14">
        <v>43252</v>
      </c>
      <c r="V84" s="14">
        <v>43282</v>
      </c>
      <c r="W84" s="14">
        <v>43313</v>
      </c>
      <c r="X84" s="14">
        <v>43344</v>
      </c>
      <c r="Y84" s="14">
        <v>43374</v>
      </c>
      <c r="Z84" s="14">
        <v>43405</v>
      </c>
      <c r="AA84" s="14">
        <v>43435</v>
      </c>
      <c r="AB84" s="14">
        <v>43466</v>
      </c>
      <c r="AC84" s="14">
        <v>43497</v>
      </c>
      <c r="AD84" s="14">
        <v>43525</v>
      </c>
      <c r="AE84" s="14">
        <v>43556</v>
      </c>
      <c r="AF84" s="14">
        <v>43586</v>
      </c>
      <c r="AG84" s="14">
        <v>43617</v>
      </c>
      <c r="AH84" s="14">
        <v>43647</v>
      </c>
      <c r="AI84" s="14">
        <v>43678</v>
      </c>
      <c r="AJ84" s="14">
        <v>43709</v>
      </c>
      <c r="AK84" s="14">
        <v>43739</v>
      </c>
      <c r="AL84" s="14">
        <v>43770</v>
      </c>
      <c r="AM84" s="14">
        <v>43800</v>
      </c>
      <c r="AN84" s="14">
        <v>43831</v>
      </c>
      <c r="AO84" s="14">
        <v>43862</v>
      </c>
      <c r="AP84" s="14">
        <v>43891</v>
      </c>
      <c r="AQ84" s="14">
        <v>43922</v>
      </c>
      <c r="AR84" s="14">
        <v>43952</v>
      </c>
      <c r="AS84" s="14">
        <v>43983</v>
      </c>
      <c r="AT84" s="14">
        <v>44013</v>
      </c>
      <c r="AU84" s="14">
        <v>44044</v>
      </c>
      <c r="AV84" s="14">
        <v>44075</v>
      </c>
      <c r="AW84" s="15">
        <v>44105</v>
      </c>
    </row>
    <row r="85" spans="1:49" x14ac:dyDescent="0.35">
      <c r="A85" s="39" t="s">
        <v>356</v>
      </c>
      <c r="B85" s="3" t="s">
        <v>357</v>
      </c>
      <c r="C85" s="231">
        <f t="shared" ref="C85:C92" si="7">AVERAGE(D85:AW85)</f>
        <v>108.9936956521739</v>
      </c>
      <c r="D85" s="231">
        <v>0</v>
      </c>
      <c r="E85" s="231">
        <v>180</v>
      </c>
      <c r="F85" s="231">
        <v>180</v>
      </c>
      <c r="G85" s="231">
        <v>0</v>
      </c>
      <c r="H85" s="231">
        <v>177</v>
      </c>
      <c r="I85" s="231">
        <v>0</v>
      </c>
      <c r="J85" s="231">
        <v>0</v>
      </c>
      <c r="K85" s="231">
        <v>180</v>
      </c>
      <c r="L85" s="231">
        <v>0</v>
      </c>
      <c r="M85" s="231">
        <v>162</v>
      </c>
      <c r="N85" s="231">
        <v>0</v>
      </c>
      <c r="O85" s="231">
        <v>175</v>
      </c>
      <c r="P85" s="231">
        <v>0</v>
      </c>
      <c r="Q85" s="231">
        <v>0</v>
      </c>
      <c r="R85" s="231">
        <v>242</v>
      </c>
      <c r="S85" s="231">
        <v>0</v>
      </c>
      <c r="T85" s="231">
        <v>58</v>
      </c>
      <c r="U85" s="231">
        <v>242</v>
      </c>
      <c r="V85" s="231">
        <v>0</v>
      </c>
      <c r="W85" s="231">
        <v>98.04</v>
      </c>
      <c r="X85" s="231">
        <v>242</v>
      </c>
      <c r="Y85" s="231">
        <v>0</v>
      </c>
      <c r="Z85" s="231">
        <v>622.58000000000004</v>
      </c>
      <c r="AA85" s="231">
        <v>147.06</v>
      </c>
      <c r="AB85" s="231">
        <v>318.08</v>
      </c>
      <c r="AC85" s="231">
        <v>245.1</v>
      </c>
      <c r="AD85" s="231">
        <v>0</v>
      </c>
      <c r="AE85" s="231">
        <v>624</v>
      </c>
      <c r="AF85" s="231">
        <v>0</v>
      </c>
      <c r="AG85" s="231">
        <v>0</v>
      </c>
      <c r="AH85" s="231">
        <v>262</v>
      </c>
      <c r="AI85" s="231">
        <v>0</v>
      </c>
      <c r="AJ85" s="231">
        <v>135.5</v>
      </c>
      <c r="AK85" s="231">
        <v>0</v>
      </c>
      <c r="AL85" s="231">
        <v>0</v>
      </c>
      <c r="AM85" s="231">
        <v>2</v>
      </c>
      <c r="AN85" s="145">
        <v>215.57</v>
      </c>
      <c r="AO85" s="145">
        <v>216.76</v>
      </c>
      <c r="AP85" s="145">
        <v>289.02</v>
      </c>
      <c r="AQ85" s="145">
        <v>0</v>
      </c>
      <c r="AR85" s="145">
        <v>0</v>
      </c>
      <c r="AS85" s="145">
        <v>0</v>
      </c>
      <c r="AT85" s="145">
        <v>0</v>
      </c>
      <c r="AU85" s="145">
        <v>0</v>
      </c>
      <c r="AV85" s="145">
        <v>0</v>
      </c>
      <c r="AW85" s="145">
        <v>0</v>
      </c>
    </row>
    <row r="86" spans="1:49" x14ac:dyDescent="0.35">
      <c r="A86" s="39" t="s">
        <v>358</v>
      </c>
      <c r="B86" s="3" t="s">
        <v>357</v>
      </c>
      <c r="C86" s="231">
        <f t="shared" si="7"/>
        <v>322.89043478260868</v>
      </c>
      <c r="D86" s="231">
        <v>67.11</v>
      </c>
      <c r="E86" s="231">
        <v>0</v>
      </c>
      <c r="F86" s="231">
        <v>254.62</v>
      </c>
      <c r="G86" s="231">
        <v>91.2</v>
      </c>
      <c r="H86" s="231">
        <v>265.87</v>
      </c>
      <c r="I86" s="231">
        <v>0</v>
      </c>
      <c r="J86" s="231">
        <v>45.6</v>
      </c>
      <c r="K86" s="231">
        <v>406.32</v>
      </c>
      <c r="L86" s="231">
        <v>0</v>
      </c>
      <c r="M86" s="231">
        <v>288.93</v>
      </c>
      <c r="N86" s="231">
        <v>0</v>
      </c>
      <c r="O86" s="231">
        <v>170.94</v>
      </c>
      <c r="P86" s="231">
        <v>0</v>
      </c>
      <c r="Q86" s="231">
        <v>0</v>
      </c>
      <c r="R86" s="231">
        <v>768.2</v>
      </c>
      <c r="S86" s="231">
        <v>0</v>
      </c>
      <c r="T86" s="231">
        <v>0</v>
      </c>
      <c r="U86" s="231">
        <v>903.86</v>
      </c>
      <c r="V86" s="231">
        <v>0</v>
      </c>
      <c r="W86" s="231">
        <v>0</v>
      </c>
      <c r="X86" s="231">
        <v>556.72</v>
      </c>
      <c r="Y86" s="231">
        <v>0</v>
      </c>
      <c r="Z86" s="231">
        <v>1502.9</v>
      </c>
      <c r="AA86" s="231">
        <v>0</v>
      </c>
      <c r="AB86" s="231">
        <v>468.4</v>
      </c>
      <c r="AC86" s="231">
        <v>374.08</v>
      </c>
      <c r="AD86" s="231">
        <v>0</v>
      </c>
      <c r="AE86" s="231">
        <v>1122.02</v>
      </c>
      <c r="AF86" s="231">
        <v>1388.72</v>
      </c>
      <c r="AG86" s="231">
        <v>210.06</v>
      </c>
      <c r="AH86" s="231">
        <v>208.91</v>
      </c>
      <c r="AI86" s="231">
        <v>0</v>
      </c>
      <c r="AJ86" s="231">
        <v>231.85</v>
      </c>
      <c r="AK86" s="231">
        <v>0</v>
      </c>
      <c r="AL86" s="231">
        <v>314.55</v>
      </c>
      <c r="AM86" s="231">
        <v>0</v>
      </c>
      <c r="AN86" s="145">
        <v>1</v>
      </c>
      <c r="AO86" s="145">
        <v>0</v>
      </c>
      <c r="AP86" s="145">
        <v>0</v>
      </c>
      <c r="AQ86" s="145">
        <v>0</v>
      </c>
      <c r="AR86" s="145">
        <v>0</v>
      </c>
      <c r="AS86" s="145">
        <v>2216.3200000000002</v>
      </c>
      <c r="AT86" s="145">
        <v>2317.5500000000002</v>
      </c>
      <c r="AU86" s="145">
        <v>509.65</v>
      </c>
      <c r="AV86" s="145">
        <v>167.58</v>
      </c>
      <c r="AW86" s="145">
        <v>0</v>
      </c>
    </row>
    <row r="87" spans="1:49" x14ac:dyDescent="0.35">
      <c r="A87" s="39" t="s">
        <v>359</v>
      </c>
      <c r="B87" s="3" t="s">
        <v>357</v>
      </c>
      <c r="C87" s="231">
        <f t="shared" si="7"/>
        <v>51.985869565217392</v>
      </c>
      <c r="D87" s="231">
        <v>0</v>
      </c>
      <c r="E87" s="231">
        <v>80.459999999999994</v>
      </c>
      <c r="F87" s="231">
        <v>91.35</v>
      </c>
      <c r="G87" s="231">
        <v>0</v>
      </c>
      <c r="H87" s="231">
        <v>33.270000000000003</v>
      </c>
      <c r="I87" s="231">
        <v>80.209999999999994</v>
      </c>
      <c r="J87" s="231">
        <v>40.46</v>
      </c>
      <c r="K87" s="231">
        <v>276.82</v>
      </c>
      <c r="L87" s="231">
        <v>0</v>
      </c>
      <c r="M87" s="231">
        <v>22.8</v>
      </c>
      <c r="N87" s="231">
        <v>35.6</v>
      </c>
      <c r="O87" s="231">
        <v>91.09</v>
      </c>
      <c r="P87" s="231">
        <v>29.99</v>
      </c>
      <c r="Q87" s="231">
        <v>47.23</v>
      </c>
      <c r="R87" s="231">
        <v>106.76</v>
      </c>
      <c r="S87" s="231">
        <v>87.37</v>
      </c>
      <c r="T87" s="231">
        <v>30.19</v>
      </c>
      <c r="U87" s="231">
        <v>117.45</v>
      </c>
      <c r="V87" s="231">
        <v>37.799999999999997</v>
      </c>
      <c r="W87" s="231">
        <v>14.34</v>
      </c>
      <c r="X87" s="231">
        <v>2</v>
      </c>
      <c r="Y87" s="231">
        <v>47.2</v>
      </c>
      <c r="Z87" s="231">
        <v>335.77</v>
      </c>
      <c r="AA87" s="231">
        <v>85.86</v>
      </c>
      <c r="AB87" s="231">
        <v>76.510000000000005</v>
      </c>
      <c r="AC87" s="231">
        <v>53.72</v>
      </c>
      <c r="AD87" s="231">
        <v>0</v>
      </c>
      <c r="AE87" s="231">
        <v>0</v>
      </c>
      <c r="AF87" s="231">
        <v>30.5</v>
      </c>
      <c r="AG87" s="231">
        <v>23.8</v>
      </c>
      <c r="AH87" s="231">
        <v>6</v>
      </c>
      <c r="AI87" s="231">
        <v>0</v>
      </c>
      <c r="AJ87" s="231">
        <v>3.7</v>
      </c>
      <c r="AK87" s="231">
        <v>27.08</v>
      </c>
      <c r="AL87" s="231">
        <v>104.09</v>
      </c>
      <c r="AM87" s="231">
        <v>49.32</v>
      </c>
      <c r="AN87" s="145">
        <v>24.27</v>
      </c>
      <c r="AO87" s="145">
        <v>0</v>
      </c>
      <c r="AP87" s="145">
        <v>0</v>
      </c>
      <c r="AQ87" s="145">
        <v>0</v>
      </c>
      <c r="AR87" s="145">
        <v>0</v>
      </c>
      <c r="AS87" s="145">
        <v>149.5</v>
      </c>
      <c r="AT87" s="145">
        <v>0</v>
      </c>
      <c r="AU87" s="145">
        <v>148.84</v>
      </c>
      <c r="AV87" s="145">
        <v>0</v>
      </c>
      <c r="AW87" s="145">
        <v>0</v>
      </c>
    </row>
    <row r="88" spans="1:49" x14ac:dyDescent="0.35">
      <c r="A88" s="39" t="s">
        <v>360</v>
      </c>
      <c r="B88" s="3" t="s">
        <v>357</v>
      </c>
      <c r="C88" s="231">
        <f t="shared" si="7"/>
        <v>616.12652173913057</v>
      </c>
      <c r="D88" s="231">
        <v>971.23</v>
      </c>
      <c r="E88" s="231">
        <v>724.98</v>
      </c>
      <c r="F88" s="231">
        <v>1574.71</v>
      </c>
      <c r="G88" s="231">
        <v>1071.6300000000001</v>
      </c>
      <c r="H88" s="231">
        <v>1385.74</v>
      </c>
      <c r="I88" s="231">
        <v>1026.74</v>
      </c>
      <c r="J88" s="231">
        <v>566.92999999999995</v>
      </c>
      <c r="K88" s="231">
        <v>745.47</v>
      </c>
      <c r="L88" s="231">
        <v>786.18</v>
      </c>
      <c r="M88" s="231">
        <v>1348.08</v>
      </c>
      <c r="N88" s="231">
        <v>1407.44</v>
      </c>
      <c r="O88" s="231">
        <v>1081.8800000000001</v>
      </c>
      <c r="P88" s="231">
        <v>782.68</v>
      </c>
      <c r="Q88" s="231">
        <v>807</v>
      </c>
      <c r="R88" s="231">
        <v>1162.94</v>
      </c>
      <c r="S88" s="231">
        <v>1018.55</v>
      </c>
      <c r="T88" s="231">
        <v>936.37</v>
      </c>
      <c r="U88" s="231">
        <v>1303.5899999999999</v>
      </c>
      <c r="V88" s="231">
        <v>479.85</v>
      </c>
      <c r="W88" s="231">
        <v>586.46</v>
      </c>
      <c r="X88" s="231">
        <v>706.82</v>
      </c>
      <c r="Y88" s="231">
        <v>816.45</v>
      </c>
      <c r="Z88" s="231">
        <v>727.99</v>
      </c>
      <c r="AA88" s="231">
        <v>747.22</v>
      </c>
      <c r="AB88" s="231">
        <v>328.1</v>
      </c>
      <c r="AC88" s="231">
        <v>296.77999999999997</v>
      </c>
      <c r="AD88" s="231">
        <v>354.33</v>
      </c>
      <c r="AE88" s="231">
        <v>378.65</v>
      </c>
      <c r="AF88" s="231">
        <v>345.83</v>
      </c>
      <c r="AG88" s="231">
        <v>305.52999999999997</v>
      </c>
      <c r="AH88" s="231">
        <v>381.82</v>
      </c>
      <c r="AI88" s="231">
        <v>185.61</v>
      </c>
      <c r="AJ88" s="231">
        <v>290.19</v>
      </c>
      <c r="AK88" s="231">
        <v>308.10000000000002</v>
      </c>
      <c r="AL88" s="231">
        <v>313.66000000000003</v>
      </c>
      <c r="AM88" s="231">
        <v>261.95</v>
      </c>
      <c r="AN88" s="145">
        <v>302.24</v>
      </c>
      <c r="AO88" s="145">
        <v>196.41</v>
      </c>
      <c r="AP88" s="145">
        <v>127.83</v>
      </c>
      <c r="AQ88" s="145">
        <v>2.4</v>
      </c>
      <c r="AR88" s="145">
        <v>32.64</v>
      </c>
      <c r="AS88" s="145">
        <v>417.02</v>
      </c>
      <c r="AT88" s="145">
        <v>214.98</v>
      </c>
      <c r="AU88" s="145">
        <v>118.95</v>
      </c>
      <c r="AV88" s="145">
        <v>104.75</v>
      </c>
      <c r="AW88" s="145">
        <v>307.12</v>
      </c>
    </row>
    <row r="89" spans="1:49" x14ac:dyDescent="0.35">
      <c r="A89" s="39" t="s">
        <v>361</v>
      </c>
      <c r="B89" s="3" t="s">
        <v>357</v>
      </c>
      <c r="C89" s="231">
        <f t="shared" si="7"/>
        <v>0</v>
      </c>
      <c r="D89" s="231">
        <v>0</v>
      </c>
      <c r="E89" s="231">
        <v>0</v>
      </c>
      <c r="F89" s="231">
        <v>0</v>
      </c>
      <c r="G89" s="231">
        <v>0</v>
      </c>
      <c r="H89" s="231">
        <v>0</v>
      </c>
      <c r="I89" s="231">
        <v>0</v>
      </c>
      <c r="J89" s="231">
        <v>0</v>
      </c>
      <c r="K89" s="231">
        <v>0</v>
      </c>
      <c r="L89" s="231">
        <v>0</v>
      </c>
      <c r="M89" s="231">
        <v>0</v>
      </c>
      <c r="N89" s="231">
        <v>0</v>
      </c>
      <c r="O89" s="231">
        <v>0</v>
      </c>
      <c r="P89" s="231">
        <v>0</v>
      </c>
      <c r="Q89" s="231">
        <v>0</v>
      </c>
      <c r="R89" s="231">
        <v>0</v>
      </c>
      <c r="S89" s="231">
        <v>0</v>
      </c>
      <c r="T89" s="231">
        <v>0</v>
      </c>
      <c r="U89" s="231">
        <v>0</v>
      </c>
      <c r="V89" s="231">
        <v>0</v>
      </c>
      <c r="W89" s="231">
        <v>0</v>
      </c>
      <c r="X89" s="231">
        <v>0</v>
      </c>
      <c r="Y89" s="231">
        <v>0</v>
      </c>
      <c r="Z89" s="231">
        <v>0</v>
      </c>
      <c r="AA89" s="231">
        <v>0</v>
      </c>
      <c r="AB89" s="231">
        <v>0</v>
      </c>
      <c r="AC89" s="231">
        <v>0</v>
      </c>
      <c r="AD89" s="231">
        <v>0</v>
      </c>
      <c r="AE89" s="231">
        <v>0</v>
      </c>
      <c r="AF89" s="231">
        <v>0</v>
      </c>
      <c r="AG89" s="231">
        <v>0</v>
      </c>
      <c r="AH89" s="231">
        <v>0</v>
      </c>
      <c r="AI89" s="231">
        <v>0</v>
      </c>
      <c r="AJ89" s="231">
        <v>0</v>
      </c>
      <c r="AK89" s="231">
        <v>0</v>
      </c>
      <c r="AL89" s="231">
        <v>0</v>
      </c>
      <c r="AM89" s="231">
        <v>0</v>
      </c>
      <c r="AN89" s="231">
        <v>0</v>
      </c>
      <c r="AO89" s="231">
        <v>0</v>
      </c>
      <c r="AP89" s="231">
        <v>0</v>
      </c>
      <c r="AQ89" s="231">
        <v>0</v>
      </c>
      <c r="AR89" s="231">
        <v>0</v>
      </c>
      <c r="AS89" s="231">
        <v>0</v>
      </c>
      <c r="AT89" s="231">
        <v>0</v>
      </c>
      <c r="AU89" s="231">
        <v>0</v>
      </c>
      <c r="AV89" s="231">
        <v>0</v>
      </c>
      <c r="AW89" s="231">
        <v>0</v>
      </c>
    </row>
    <row r="90" spans="1:49" x14ac:dyDescent="0.35">
      <c r="A90" s="39" t="s">
        <v>362</v>
      </c>
      <c r="B90" s="3" t="s">
        <v>357</v>
      </c>
      <c r="C90" s="231">
        <f t="shared" si="7"/>
        <v>40.768260869565218</v>
      </c>
      <c r="D90" s="231">
        <v>3.25</v>
      </c>
      <c r="E90" s="231">
        <v>2.25</v>
      </c>
      <c r="F90" s="231">
        <v>36.25</v>
      </c>
      <c r="G90" s="231">
        <v>2</v>
      </c>
      <c r="H90" s="231">
        <v>33</v>
      </c>
      <c r="I90" s="231">
        <v>47.8</v>
      </c>
      <c r="J90" s="231">
        <v>6.56</v>
      </c>
      <c r="K90" s="231">
        <v>189</v>
      </c>
      <c r="L90" s="231">
        <v>0</v>
      </c>
      <c r="M90" s="231">
        <v>6.56</v>
      </c>
      <c r="N90" s="231">
        <v>1.5</v>
      </c>
      <c r="O90" s="231">
        <v>80.290000000000006</v>
      </c>
      <c r="P90" s="231">
        <v>3.28</v>
      </c>
      <c r="Q90" s="231">
        <v>21.31</v>
      </c>
      <c r="R90" s="231">
        <v>10</v>
      </c>
      <c r="S90" s="231">
        <v>14.28</v>
      </c>
      <c r="T90" s="231">
        <v>1</v>
      </c>
      <c r="U90" s="231">
        <v>161.31</v>
      </c>
      <c r="V90" s="231">
        <v>3.28</v>
      </c>
      <c r="W90" s="231">
        <v>0</v>
      </c>
      <c r="X90" s="231">
        <v>4</v>
      </c>
      <c r="Y90" s="231">
        <v>58</v>
      </c>
      <c r="Z90" s="231">
        <v>172</v>
      </c>
      <c r="AA90" s="231">
        <v>41.62</v>
      </c>
      <c r="AB90" s="231">
        <v>50</v>
      </c>
      <c r="AC90" s="231">
        <v>38</v>
      </c>
      <c r="AD90" s="231">
        <v>0</v>
      </c>
      <c r="AE90" s="231">
        <v>1</v>
      </c>
      <c r="AF90" s="231">
        <v>2</v>
      </c>
      <c r="AG90" s="231">
        <v>24.2</v>
      </c>
      <c r="AH90" s="231">
        <v>6</v>
      </c>
      <c r="AI90" s="231">
        <v>0</v>
      </c>
      <c r="AJ90" s="231">
        <v>0</v>
      </c>
      <c r="AK90" s="231">
        <v>0</v>
      </c>
      <c r="AL90" s="231">
        <v>47</v>
      </c>
      <c r="AM90" s="231">
        <v>24.2</v>
      </c>
      <c r="AN90" s="145">
        <v>34.4</v>
      </c>
      <c r="AO90" s="145">
        <v>0</v>
      </c>
      <c r="AP90" s="145">
        <v>0</v>
      </c>
      <c r="AQ90" s="145">
        <v>0</v>
      </c>
      <c r="AR90" s="145">
        <v>0</v>
      </c>
      <c r="AS90" s="145">
        <v>650</v>
      </c>
      <c r="AT90" s="145">
        <v>100</v>
      </c>
      <c r="AU90" s="145">
        <v>0</v>
      </c>
      <c r="AV90" s="145">
        <v>0</v>
      </c>
      <c r="AW90" s="145">
        <v>0</v>
      </c>
    </row>
    <row r="91" spans="1:49" x14ac:dyDescent="0.35">
      <c r="A91" s="39" t="s">
        <v>363</v>
      </c>
      <c r="B91" s="3" t="s">
        <v>357</v>
      </c>
      <c r="C91" s="231">
        <f t="shared" si="7"/>
        <v>5.4869565217391303</v>
      </c>
      <c r="D91" s="231">
        <v>0</v>
      </c>
      <c r="E91" s="231">
        <v>252.4</v>
      </c>
      <c r="F91" s="231">
        <v>0</v>
      </c>
      <c r="G91" s="231">
        <v>0</v>
      </c>
      <c r="H91" s="231">
        <v>0</v>
      </c>
      <c r="I91" s="231">
        <v>0</v>
      </c>
      <c r="J91" s="231">
        <v>0</v>
      </c>
      <c r="K91" s="231">
        <v>0</v>
      </c>
      <c r="L91" s="231">
        <v>0</v>
      </c>
      <c r="M91" s="231">
        <v>0</v>
      </c>
      <c r="N91" s="231">
        <v>0</v>
      </c>
      <c r="O91" s="231">
        <v>0</v>
      </c>
      <c r="P91" s="231">
        <v>0</v>
      </c>
      <c r="Q91" s="231">
        <v>0</v>
      </c>
      <c r="R91" s="231">
        <v>0</v>
      </c>
      <c r="S91" s="231">
        <v>0</v>
      </c>
      <c r="T91" s="231">
        <v>0</v>
      </c>
      <c r="U91" s="231">
        <v>0</v>
      </c>
      <c r="V91" s="231">
        <v>0</v>
      </c>
      <c r="W91" s="231">
        <v>0</v>
      </c>
      <c r="X91" s="231">
        <v>0</v>
      </c>
      <c r="Y91" s="231">
        <v>0</v>
      </c>
      <c r="Z91" s="231">
        <v>0</v>
      </c>
      <c r="AA91" s="231">
        <v>0</v>
      </c>
      <c r="AB91" s="231">
        <v>0</v>
      </c>
      <c r="AC91" s="231">
        <v>0</v>
      </c>
      <c r="AD91" s="231">
        <v>0</v>
      </c>
      <c r="AE91" s="231">
        <v>0</v>
      </c>
      <c r="AF91" s="231">
        <v>0</v>
      </c>
      <c r="AG91" s="231">
        <v>0</v>
      </c>
      <c r="AH91" s="231">
        <v>0</v>
      </c>
      <c r="AI91" s="231">
        <v>0</v>
      </c>
      <c r="AJ91" s="231">
        <v>0</v>
      </c>
      <c r="AK91" s="231">
        <v>0</v>
      </c>
      <c r="AL91" s="231">
        <v>0</v>
      </c>
      <c r="AM91" s="231">
        <v>0</v>
      </c>
      <c r="AN91" s="145">
        <v>0</v>
      </c>
      <c r="AO91" s="145">
        <v>0</v>
      </c>
      <c r="AP91" s="145">
        <v>0</v>
      </c>
      <c r="AQ91" s="145">
        <v>0</v>
      </c>
      <c r="AR91" s="145">
        <v>0</v>
      </c>
      <c r="AS91" s="145">
        <v>0</v>
      </c>
      <c r="AT91" s="145">
        <v>0</v>
      </c>
      <c r="AU91" s="145">
        <v>0</v>
      </c>
      <c r="AV91" s="145">
        <v>0</v>
      </c>
      <c r="AW91" s="145">
        <v>0</v>
      </c>
    </row>
    <row r="92" spans="1:49" s="51" customFormat="1" x14ac:dyDescent="0.35">
      <c r="A92" s="573" t="s">
        <v>170</v>
      </c>
      <c r="B92" s="574"/>
      <c r="C92" s="207">
        <f t="shared" si="7"/>
        <v>1146.2517391304352</v>
      </c>
      <c r="D92" s="207">
        <f>SUM(D85:D91)</f>
        <v>1041.5899999999999</v>
      </c>
      <c r="E92" s="207">
        <f t="shared" ref="E92:AW92" si="8">SUM(E85:E91)</f>
        <v>1240.0900000000001</v>
      </c>
      <c r="F92" s="207">
        <f t="shared" si="8"/>
        <v>2136.9300000000003</v>
      </c>
      <c r="G92" s="207">
        <f t="shared" si="8"/>
        <v>1164.8300000000002</v>
      </c>
      <c r="H92" s="207">
        <f t="shared" si="8"/>
        <v>1894.88</v>
      </c>
      <c r="I92" s="207">
        <f t="shared" si="8"/>
        <v>1154.75</v>
      </c>
      <c r="J92" s="207">
        <f t="shared" si="8"/>
        <v>659.55</v>
      </c>
      <c r="K92" s="207">
        <f t="shared" si="8"/>
        <v>1797.61</v>
      </c>
      <c r="L92" s="207">
        <f t="shared" si="8"/>
        <v>786.18</v>
      </c>
      <c r="M92" s="207">
        <f t="shared" si="8"/>
        <v>1828.37</v>
      </c>
      <c r="N92" s="207">
        <f t="shared" si="8"/>
        <v>1444.54</v>
      </c>
      <c r="O92" s="207">
        <f t="shared" si="8"/>
        <v>1599.2</v>
      </c>
      <c r="P92" s="207">
        <f t="shared" si="8"/>
        <v>815.94999999999993</v>
      </c>
      <c r="Q92" s="207">
        <f t="shared" si="8"/>
        <v>875.54</v>
      </c>
      <c r="R92" s="207">
        <f t="shared" si="8"/>
        <v>2289.9</v>
      </c>
      <c r="S92" s="207">
        <f t="shared" si="8"/>
        <v>1120.2</v>
      </c>
      <c r="T92" s="207">
        <f t="shared" si="8"/>
        <v>1025.56</v>
      </c>
      <c r="U92" s="207">
        <f t="shared" si="8"/>
        <v>2728.21</v>
      </c>
      <c r="V92" s="207">
        <f t="shared" si="8"/>
        <v>520.92999999999995</v>
      </c>
      <c r="W92" s="207">
        <f t="shared" si="8"/>
        <v>698.84</v>
      </c>
      <c r="X92" s="207">
        <f t="shared" si="8"/>
        <v>1511.54</v>
      </c>
      <c r="Y92" s="207">
        <f t="shared" si="8"/>
        <v>921.65000000000009</v>
      </c>
      <c r="Z92" s="207">
        <f t="shared" si="8"/>
        <v>3361.24</v>
      </c>
      <c r="AA92" s="207">
        <f t="shared" si="8"/>
        <v>1021.7600000000001</v>
      </c>
      <c r="AB92" s="207">
        <f t="shared" si="8"/>
        <v>1241.0900000000001</v>
      </c>
      <c r="AC92" s="207">
        <f t="shared" si="8"/>
        <v>1007.68</v>
      </c>
      <c r="AD92" s="207">
        <f t="shared" si="8"/>
        <v>354.33</v>
      </c>
      <c r="AE92" s="207">
        <f t="shared" si="8"/>
        <v>2125.67</v>
      </c>
      <c r="AF92" s="207">
        <f t="shared" si="8"/>
        <v>1767.05</v>
      </c>
      <c r="AG92" s="207">
        <f t="shared" si="8"/>
        <v>563.59</v>
      </c>
      <c r="AH92" s="207">
        <f t="shared" si="8"/>
        <v>864.73</v>
      </c>
      <c r="AI92" s="207">
        <f t="shared" si="8"/>
        <v>185.61</v>
      </c>
      <c r="AJ92" s="207">
        <f t="shared" si="8"/>
        <v>661.24</v>
      </c>
      <c r="AK92" s="207">
        <f t="shared" si="8"/>
        <v>335.18</v>
      </c>
      <c r="AL92" s="207">
        <f t="shared" si="8"/>
        <v>779.3</v>
      </c>
      <c r="AM92" s="207">
        <f t="shared" si="8"/>
        <v>337.46999999999997</v>
      </c>
      <c r="AN92" s="207">
        <f t="shared" si="8"/>
        <v>577.48</v>
      </c>
      <c r="AO92" s="207">
        <f t="shared" si="8"/>
        <v>413.16999999999996</v>
      </c>
      <c r="AP92" s="207">
        <f t="shared" si="8"/>
        <v>416.84999999999997</v>
      </c>
      <c r="AQ92" s="207">
        <f t="shared" si="8"/>
        <v>2.4</v>
      </c>
      <c r="AR92" s="207">
        <f t="shared" si="8"/>
        <v>32.64</v>
      </c>
      <c r="AS92" s="207">
        <f t="shared" si="8"/>
        <v>3432.84</v>
      </c>
      <c r="AT92" s="207">
        <f t="shared" si="8"/>
        <v>2632.53</v>
      </c>
      <c r="AU92" s="207">
        <f t="shared" si="8"/>
        <v>777.44</v>
      </c>
      <c r="AV92" s="207">
        <f t="shared" si="8"/>
        <v>272.33000000000004</v>
      </c>
      <c r="AW92" s="207">
        <f t="shared" si="8"/>
        <v>307.12</v>
      </c>
    </row>
    <row r="93" spans="1:49" x14ac:dyDescent="0.35">
      <c r="A93" s="31"/>
      <c r="B93" s="19"/>
      <c r="C93" s="19"/>
      <c r="D93" s="35"/>
      <c r="E93" s="35"/>
      <c r="F93" s="35"/>
      <c r="G93" s="35"/>
      <c r="H93" s="35"/>
      <c r="I93" s="35"/>
      <c r="J93" s="35"/>
      <c r="K93" s="35"/>
      <c r="L93" s="35"/>
      <c r="M93" s="35"/>
      <c r="N93" s="35"/>
      <c r="O93" s="35"/>
      <c r="P93" s="36"/>
      <c r="Q93" s="36"/>
      <c r="R93" s="36"/>
      <c r="S93" s="36"/>
      <c r="T93" s="36"/>
      <c r="U93" s="36"/>
      <c r="V93" s="36"/>
      <c r="W93" s="36"/>
      <c r="X93" s="36"/>
      <c r="Y93" s="36"/>
      <c r="Z93" s="36"/>
      <c r="AA93" s="36"/>
      <c r="AB93" s="37"/>
      <c r="AC93" s="37"/>
      <c r="AD93" s="37"/>
      <c r="AE93" s="37"/>
      <c r="AF93" s="37"/>
      <c r="AG93" s="37"/>
      <c r="AH93" s="37"/>
      <c r="AI93" s="37"/>
      <c r="AJ93" s="37"/>
      <c r="AK93" s="37"/>
      <c r="AL93" s="37"/>
      <c r="AM93" s="37"/>
      <c r="AN93" s="36"/>
      <c r="AO93" s="36"/>
      <c r="AP93" s="36"/>
      <c r="AQ93" s="36"/>
      <c r="AR93" s="34"/>
      <c r="AS93" s="34"/>
      <c r="AT93" s="34"/>
    </row>
    <row r="94" spans="1:49" x14ac:dyDescent="0.35">
      <c r="A94" s="74" t="s">
        <v>139</v>
      </c>
      <c r="B94" s="19"/>
      <c r="C94" s="19"/>
      <c r="D94" s="35"/>
      <c r="E94" s="35"/>
      <c r="F94" s="35"/>
      <c r="G94" s="35"/>
      <c r="H94" s="35"/>
      <c r="I94" s="35"/>
      <c r="J94" s="35"/>
      <c r="K94" s="35"/>
      <c r="L94" s="35"/>
      <c r="M94" s="35"/>
      <c r="N94" s="35"/>
      <c r="O94" s="35"/>
      <c r="P94" s="36"/>
      <c r="Q94" s="36"/>
      <c r="R94" s="36"/>
      <c r="S94" s="36"/>
      <c r="T94" s="36"/>
      <c r="U94" s="36"/>
      <c r="V94" s="36"/>
      <c r="W94" s="36"/>
      <c r="X94" s="36"/>
      <c r="Y94" s="36"/>
      <c r="Z94" s="36"/>
      <c r="AA94" s="36"/>
      <c r="AB94" s="37"/>
      <c r="AC94" s="37"/>
      <c r="AD94" s="37"/>
      <c r="AE94" s="37"/>
      <c r="AF94" s="37"/>
      <c r="AG94" s="37"/>
      <c r="AH94" s="37"/>
      <c r="AI94" s="37"/>
      <c r="AJ94" s="37"/>
      <c r="AK94" s="37"/>
      <c r="AL94" s="37"/>
      <c r="AM94" s="37"/>
      <c r="AN94" s="36"/>
      <c r="AO94" s="36"/>
      <c r="AP94" s="36"/>
      <c r="AQ94" s="36"/>
      <c r="AR94" s="34"/>
      <c r="AS94" s="34"/>
      <c r="AT94" s="34"/>
    </row>
    <row r="95" spans="1:49" x14ac:dyDescent="0.35">
      <c r="A95" s="11"/>
    </row>
    <row r="96" spans="1:49" ht="21" customHeight="1" x14ac:dyDescent="0.35">
      <c r="A96" s="456" t="s">
        <v>171</v>
      </c>
      <c r="B96" s="456" t="s">
        <v>160</v>
      </c>
      <c r="C96" s="456" t="s">
        <v>153</v>
      </c>
      <c r="D96" s="14">
        <v>42736</v>
      </c>
      <c r="E96" s="14">
        <v>42767</v>
      </c>
      <c r="F96" s="14">
        <v>42795</v>
      </c>
      <c r="G96" s="14">
        <v>42826</v>
      </c>
      <c r="H96" s="14">
        <v>42856</v>
      </c>
      <c r="I96" s="14">
        <v>42887</v>
      </c>
      <c r="J96" s="14">
        <v>42917</v>
      </c>
      <c r="K96" s="14">
        <v>42948</v>
      </c>
      <c r="L96" s="14">
        <v>42979</v>
      </c>
      <c r="M96" s="14">
        <v>43009</v>
      </c>
      <c r="N96" s="14">
        <v>43040</v>
      </c>
      <c r="O96" s="14">
        <v>43070</v>
      </c>
      <c r="P96" s="14">
        <v>43101</v>
      </c>
      <c r="Q96" s="14">
        <v>43132</v>
      </c>
      <c r="R96" s="14">
        <v>43160</v>
      </c>
      <c r="S96" s="14">
        <v>43191</v>
      </c>
      <c r="T96" s="14">
        <v>43221</v>
      </c>
      <c r="U96" s="14">
        <v>43252</v>
      </c>
      <c r="V96" s="14">
        <v>43282</v>
      </c>
      <c r="W96" s="14">
        <v>43313</v>
      </c>
      <c r="X96" s="14">
        <v>43344</v>
      </c>
      <c r="Y96" s="14">
        <v>43374</v>
      </c>
      <c r="Z96" s="14">
        <v>43405</v>
      </c>
      <c r="AA96" s="14">
        <v>43435</v>
      </c>
      <c r="AB96" s="14">
        <v>43466</v>
      </c>
      <c r="AC96" s="14">
        <v>43497</v>
      </c>
      <c r="AD96" s="14">
        <v>43525</v>
      </c>
      <c r="AE96" s="14">
        <v>43556</v>
      </c>
      <c r="AF96" s="14">
        <v>43586</v>
      </c>
      <c r="AG96" s="14">
        <v>43617</v>
      </c>
      <c r="AH96" s="14">
        <v>43647</v>
      </c>
      <c r="AI96" s="14">
        <v>43678</v>
      </c>
      <c r="AJ96" s="14">
        <v>43709</v>
      </c>
      <c r="AK96" s="14">
        <v>43739</v>
      </c>
      <c r="AL96" s="14">
        <v>43770</v>
      </c>
      <c r="AM96" s="14">
        <v>43800</v>
      </c>
      <c r="AN96" s="14">
        <v>43831</v>
      </c>
      <c r="AO96" s="14">
        <v>43862</v>
      </c>
      <c r="AP96" s="14">
        <v>43891</v>
      </c>
      <c r="AQ96" s="14">
        <v>43922</v>
      </c>
      <c r="AR96" s="14">
        <v>43952</v>
      </c>
      <c r="AS96" s="14">
        <v>43983</v>
      </c>
      <c r="AT96" s="14">
        <v>44013</v>
      </c>
      <c r="AU96" s="14">
        <v>44044</v>
      </c>
      <c r="AV96" s="14">
        <v>44075</v>
      </c>
      <c r="AW96" s="15">
        <v>44105</v>
      </c>
    </row>
    <row r="97" spans="1:49" s="34" customFormat="1" x14ac:dyDescent="0.35">
      <c r="A97" s="38" t="s">
        <v>364</v>
      </c>
      <c r="B97" s="40" t="s">
        <v>365</v>
      </c>
      <c r="C97" s="145">
        <v>0</v>
      </c>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3"/>
      <c r="AS97" s="3"/>
      <c r="AT97" s="3"/>
      <c r="AU97" s="28"/>
      <c r="AV97" s="28"/>
      <c r="AW97" s="28"/>
    </row>
    <row r="98" spans="1:49" x14ac:dyDescent="0.35">
      <c r="A98" s="13" t="s">
        <v>364</v>
      </c>
      <c r="B98" s="23" t="s">
        <v>172</v>
      </c>
      <c r="C98" s="102">
        <v>0</v>
      </c>
      <c r="D98" s="4"/>
      <c r="E98" s="4"/>
      <c r="F98" s="4"/>
      <c r="G98" s="4"/>
      <c r="H98" s="4"/>
      <c r="I98" s="4"/>
      <c r="J98" s="4"/>
      <c r="K98" s="3"/>
      <c r="L98" s="3"/>
      <c r="M98" s="4"/>
      <c r="N98" s="4"/>
      <c r="O98" s="3"/>
      <c r="P98" s="3"/>
      <c r="Q98" s="3"/>
      <c r="R98" s="3"/>
      <c r="S98" s="3"/>
      <c r="T98" s="3"/>
      <c r="U98" s="4"/>
      <c r="V98" s="4"/>
      <c r="W98" s="4"/>
      <c r="X98" s="4"/>
      <c r="Y98" s="4"/>
      <c r="Z98" s="3"/>
      <c r="AA98" s="4"/>
      <c r="AB98" s="4"/>
      <c r="AC98" s="3"/>
      <c r="AD98" s="3"/>
      <c r="AE98" s="4"/>
      <c r="AF98" s="4"/>
      <c r="AG98" s="4"/>
      <c r="AH98" s="4"/>
      <c r="AI98" s="4"/>
      <c r="AJ98" s="4"/>
      <c r="AK98" s="4"/>
      <c r="AL98" s="4"/>
      <c r="AM98" s="4"/>
      <c r="AN98" s="4"/>
      <c r="AO98" s="4"/>
      <c r="AP98" s="4"/>
      <c r="AQ98" s="3"/>
      <c r="AR98" s="3"/>
      <c r="AS98" s="3"/>
      <c r="AT98" s="3"/>
      <c r="AU98" s="3"/>
      <c r="AV98" s="3"/>
      <c r="AW98" s="3"/>
    </row>
    <row r="99" spans="1:49" x14ac:dyDescent="0.35">
      <c r="A99" s="13" t="s">
        <v>364</v>
      </c>
      <c r="B99" s="23" t="s">
        <v>173</v>
      </c>
      <c r="C99" s="102">
        <v>0</v>
      </c>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row>
    <row r="100" spans="1:49" s="34" customFormat="1" x14ac:dyDescent="0.35">
      <c r="A100" s="38"/>
      <c r="B100" s="40"/>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3"/>
      <c r="AS100" s="3"/>
      <c r="AT100" s="3"/>
      <c r="AU100" s="28"/>
      <c r="AV100" s="28"/>
      <c r="AW100" s="28"/>
    </row>
    <row r="101" spans="1:49" s="34" customFormat="1" x14ac:dyDescent="0.35">
      <c r="A101" s="38" t="s">
        <v>366</v>
      </c>
      <c r="B101" s="40" t="s">
        <v>365</v>
      </c>
      <c r="C101" s="145">
        <v>0</v>
      </c>
      <c r="D101" s="3"/>
      <c r="E101" s="3"/>
      <c r="F101" s="3"/>
      <c r="G101" s="3"/>
      <c r="H101" s="3"/>
      <c r="I101" s="3"/>
      <c r="J101" s="3"/>
      <c r="K101" s="3"/>
      <c r="L101" s="3"/>
      <c r="M101" s="3"/>
      <c r="N101" s="3"/>
      <c r="O101" s="3"/>
      <c r="P101" s="3"/>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3"/>
      <c r="AS101" s="3"/>
      <c r="AT101" s="3"/>
      <c r="AU101" s="3"/>
      <c r="AV101" s="28"/>
      <c r="AW101" s="28"/>
    </row>
    <row r="102" spans="1:49" x14ac:dyDescent="0.35">
      <c r="A102" s="13" t="s">
        <v>366</v>
      </c>
      <c r="B102" s="23" t="s">
        <v>172</v>
      </c>
      <c r="C102" s="102">
        <v>0</v>
      </c>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row>
    <row r="103" spans="1:49" x14ac:dyDescent="0.35">
      <c r="A103" s="13" t="s">
        <v>366</v>
      </c>
      <c r="B103" s="23" t="s">
        <v>173</v>
      </c>
      <c r="C103" s="102">
        <v>0</v>
      </c>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row>
    <row r="104" spans="1:49" s="34" customFormat="1" x14ac:dyDescent="0.35">
      <c r="A104" s="38"/>
      <c r="B104" s="40"/>
      <c r="C104" s="3"/>
      <c r="D104" s="3"/>
      <c r="E104" s="3"/>
      <c r="F104" s="3"/>
      <c r="G104" s="3"/>
      <c r="H104" s="3"/>
      <c r="I104" s="3"/>
      <c r="J104" s="3"/>
      <c r="K104" s="3"/>
      <c r="L104" s="3"/>
      <c r="M104" s="3"/>
      <c r="N104" s="3"/>
      <c r="O104" s="3"/>
      <c r="P104" s="3"/>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3"/>
      <c r="AS104" s="3"/>
      <c r="AT104" s="3"/>
      <c r="AU104" s="3"/>
      <c r="AV104" s="28"/>
      <c r="AW104" s="28"/>
    </row>
    <row r="105" spans="1:49" s="34" customFormat="1" x14ac:dyDescent="0.35">
      <c r="A105" s="38" t="s">
        <v>367</v>
      </c>
      <c r="B105" s="40" t="s">
        <v>365</v>
      </c>
      <c r="C105" s="145">
        <v>0</v>
      </c>
      <c r="D105" s="28"/>
      <c r="E105" s="28"/>
      <c r="F105" s="28"/>
      <c r="G105" s="28"/>
      <c r="H105" s="28"/>
      <c r="I105" s="28"/>
      <c r="J105" s="28"/>
      <c r="K105" s="28"/>
      <c r="L105" s="28"/>
      <c r="M105" s="28"/>
      <c r="N105" s="28"/>
      <c r="O105" s="28"/>
      <c r="P105" s="28"/>
      <c r="Q105" s="28"/>
      <c r="R105" s="28"/>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row>
    <row r="106" spans="1:49" x14ac:dyDescent="0.35">
      <c r="A106" s="13" t="s">
        <v>367</v>
      </c>
      <c r="B106" s="23" t="s">
        <v>172</v>
      </c>
      <c r="C106" s="102">
        <v>0</v>
      </c>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row>
    <row r="107" spans="1:49" x14ac:dyDescent="0.35">
      <c r="A107" s="13" t="s">
        <v>367</v>
      </c>
      <c r="B107" s="23" t="s">
        <v>173</v>
      </c>
      <c r="C107" s="102">
        <v>0</v>
      </c>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row>
    <row r="108" spans="1:49" s="34" customFormat="1" x14ac:dyDescent="0.35">
      <c r="A108" s="38"/>
      <c r="B108" s="40"/>
      <c r="C108" s="28"/>
      <c r="D108" s="28"/>
      <c r="E108" s="28"/>
      <c r="F108" s="28"/>
      <c r="G108" s="28"/>
      <c r="H108" s="28"/>
      <c r="I108" s="28"/>
      <c r="J108" s="28"/>
      <c r="K108" s="28"/>
      <c r="L108" s="28"/>
      <c r="M108" s="28"/>
      <c r="N108" s="28"/>
      <c r="O108" s="28"/>
      <c r="P108" s="28"/>
      <c r="Q108" s="28"/>
      <c r="R108" s="28"/>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s="34" customFormat="1" x14ac:dyDescent="0.35">
      <c r="A109" s="40" t="s">
        <v>368</v>
      </c>
      <c r="B109" s="40" t="s">
        <v>365</v>
      </c>
      <c r="C109" s="145">
        <v>0</v>
      </c>
      <c r="D109" s="28"/>
      <c r="E109" s="28"/>
      <c r="F109" s="28"/>
      <c r="G109" s="28"/>
      <c r="H109" s="28"/>
      <c r="I109" s="28"/>
      <c r="J109" s="28"/>
      <c r="K109" s="28"/>
      <c r="L109" s="28"/>
      <c r="M109" s="28"/>
      <c r="N109" s="28"/>
      <c r="O109" s="28"/>
      <c r="P109" s="28"/>
      <c r="Q109" s="28"/>
      <c r="R109" s="28"/>
      <c r="S109" s="28"/>
      <c r="T109" s="28"/>
      <c r="U109" s="28"/>
      <c r="V109" s="28"/>
      <c r="W109" s="28"/>
      <c r="X109" s="3"/>
      <c r="Y109" s="3"/>
      <c r="Z109" s="3"/>
      <c r="AA109" s="3"/>
      <c r="AB109" s="3"/>
      <c r="AC109" s="28"/>
      <c r="AD109" s="28"/>
      <c r="AE109" s="3"/>
      <c r="AF109" s="3"/>
      <c r="AG109" s="28"/>
      <c r="AH109" s="3"/>
      <c r="AI109" s="3"/>
      <c r="AJ109" s="3"/>
      <c r="AK109" s="28"/>
      <c r="AL109" s="3"/>
      <c r="AM109" s="3"/>
      <c r="AN109" s="3"/>
      <c r="AO109" s="3"/>
      <c r="AP109" s="3"/>
      <c r="AQ109" s="3"/>
      <c r="AR109" s="3"/>
      <c r="AS109" s="3"/>
      <c r="AT109" s="3"/>
      <c r="AU109" s="3"/>
      <c r="AV109" s="3"/>
      <c r="AW109" s="28"/>
    </row>
    <row r="110" spans="1:49" x14ac:dyDescent="0.35">
      <c r="A110" s="40" t="s">
        <v>368</v>
      </c>
      <c r="B110" s="23" t="s">
        <v>172</v>
      </c>
      <c r="C110" s="102">
        <v>0</v>
      </c>
      <c r="D110" s="3"/>
      <c r="E110" s="4"/>
      <c r="F110" s="4"/>
      <c r="G110" s="3"/>
      <c r="H110" s="3"/>
      <c r="I110" s="3"/>
      <c r="J110" s="3"/>
      <c r="K110" s="3"/>
      <c r="L110" s="3"/>
      <c r="M110" s="4"/>
      <c r="N110" s="3"/>
      <c r="O110" s="4"/>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row>
    <row r="111" spans="1:49" x14ac:dyDescent="0.35">
      <c r="A111" s="40" t="s">
        <v>368</v>
      </c>
      <c r="B111" s="23" t="s">
        <v>173</v>
      </c>
      <c r="C111" s="102">
        <v>0</v>
      </c>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row>
    <row r="112" spans="1:49" s="101" customFormat="1" x14ac:dyDescent="0.35">
      <c r="A112" s="575" t="s">
        <v>175</v>
      </c>
      <c r="B112" s="576" t="s">
        <v>175</v>
      </c>
      <c r="C112" s="72"/>
      <c r="D112" s="72">
        <f>D109+D105+D101+D97</f>
        <v>0</v>
      </c>
      <c r="E112" s="72">
        <f t="shared" ref="E112:AW112" si="9">E109+E105+E101+E97</f>
        <v>0</v>
      </c>
      <c r="F112" s="72">
        <f t="shared" si="9"/>
        <v>0</v>
      </c>
      <c r="G112" s="72">
        <f t="shared" si="9"/>
        <v>0</v>
      </c>
      <c r="H112" s="72">
        <f t="shared" si="9"/>
        <v>0</v>
      </c>
      <c r="I112" s="72">
        <f t="shared" si="9"/>
        <v>0</v>
      </c>
      <c r="J112" s="72">
        <f t="shared" si="9"/>
        <v>0</v>
      </c>
      <c r="K112" s="72">
        <f t="shared" si="9"/>
        <v>0</v>
      </c>
      <c r="L112" s="72">
        <f t="shared" si="9"/>
        <v>0</v>
      </c>
      <c r="M112" s="72">
        <f t="shared" si="9"/>
        <v>0</v>
      </c>
      <c r="N112" s="72">
        <f t="shared" si="9"/>
        <v>0</v>
      </c>
      <c r="O112" s="72">
        <f t="shared" si="9"/>
        <v>0</v>
      </c>
      <c r="P112" s="72">
        <f t="shared" si="9"/>
        <v>0</v>
      </c>
      <c r="Q112" s="72">
        <f t="shared" si="9"/>
        <v>0</v>
      </c>
      <c r="R112" s="72">
        <f t="shared" si="9"/>
        <v>0</v>
      </c>
      <c r="S112" s="72">
        <f t="shared" si="9"/>
        <v>0</v>
      </c>
      <c r="T112" s="72">
        <f t="shared" si="9"/>
        <v>0</v>
      </c>
      <c r="U112" s="72">
        <f t="shared" si="9"/>
        <v>0</v>
      </c>
      <c r="V112" s="72">
        <f t="shared" si="9"/>
        <v>0</v>
      </c>
      <c r="W112" s="72">
        <f t="shared" si="9"/>
        <v>0</v>
      </c>
      <c r="X112" s="72">
        <f t="shared" si="9"/>
        <v>0</v>
      </c>
      <c r="Y112" s="72">
        <f t="shared" si="9"/>
        <v>0</v>
      </c>
      <c r="Z112" s="72">
        <f t="shared" si="9"/>
        <v>0</v>
      </c>
      <c r="AA112" s="72">
        <f t="shared" si="9"/>
        <v>0</v>
      </c>
      <c r="AB112" s="72">
        <f t="shared" si="9"/>
        <v>0</v>
      </c>
      <c r="AC112" s="72">
        <f t="shared" si="9"/>
        <v>0</v>
      </c>
      <c r="AD112" s="72">
        <f t="shared" si="9"/>
        <v>0</v>
      </c>
      <c r="AE112" s="72">
        <f t="shared" si="9"/>
        <v>0</v>
      </c>
      <c r="AF112" s="72">
        <f t="shared" si="9"/>
        <v>0</v>
      </c>
      <c r="AG112" s="72">
        <f t="shared" si="9"/>
        <v>0</v>
      </c>
      <c r="AH112" s="72">
        <f t="shared" si="9"/>
        <v>0</v>
      </c>
      <c r="AI112" s="72">
        <f t="shared" si="9"/>
        <v>0</v>
      </c>
      <c r="AJ112" s="72">
        <f t="shared" si="9"/>
        <v>0</v>
      </c>
      <c r="AK112" s="72">
        <f t="shared" si="9"/>
        <v>0</v>
      </c>
      <c r="AL112" s="72">
        <f t="shared" si="9"/>
        <v>0</v>
      </c>
      <c r="AM112" s="72">
        <f t="shared" si="9"/>
        <v>0</v>
      </c>
      <c r="AN112" s="72">
        <f t="shared" si="9"/>
        <v>0</v>
      </c>
      <c r="AO112" s="72">
        <f t="shared" si="9"/>
        <v>0</v>
      </c>
      <c r="AP112" s="72">
        <f t="shared" si="9"/>
        <v>0</v>
      </c>
      <c r="AQ112" s="72">
        <f t="shared" si="9"/>
        <v>0</v>
      </c>
      <c r="AR112" s="72">
        <f t="shared" si="9"/>
        <v>0</v>
      </c>
      <c r="AS112" s="72">
        <f t="shared" si="9"/>
        <v>0</v>
      </c>
      <c r="AT112" s="72">
        <f t="shared" si="9"/>
        <v>0</v>
      </c>
      <c r="AU112" s="72">
        <f t="shared" si="9"/>
        <v>0</v>
      </c>
      <c r="AV112" s="72">
        <f t="shared" si="9"/>
        <v>0</v>
      </c>
      <c r="AW112" s="100">
        <f t="shared" si="9"/>
        <v>0</v>
      </c>
    </row>
    <row r="113" spans="1:1" x14ac:dyDescent="0.35">
      <c r="A113" s="11"/>
    </row>
    <row r="114" spans="1:1" x14ac:dyDescent="0.35">
      <c r="A114" s="11"/>
    </row>
  </sheetData>
  <mergeCells count="3">
    <mergeCell ref="A14:A16"/>
    <mergeCell ref="A92:B92"/>
    <mergeCell ref="A112:B112"/>
  </mergeCells>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A815C-2539-4821-AB3C-493B46D3765D}">
  <dimension ref="A1:AX114"/>
  <sheetViews>
    <sheetView topLeftCell="AM64" zoomScaleNormal="100" workbookViewId="0">
      <selection activeCell="AW85" sqref="D85:AW91"/>
    </sheetView>
  </sheetViews>
  <sheetFormatPr defaultRowHeight="14.5" x14ac:dyDescent="0.35"/>
  <cols>
    <col min="1" max="1" width="55.54296875" bestFit="1" customWidth="1"/>
    <col min="2" max="2" width="60.54296875" customWidth="1"/>
    <col min="3" max="3" width="35.453125" customWidth="1"/>
    <col min="4" max="49" width="12.08984375" customWidth="1"/>
  </cols>
  <sheetData>
    <row r="1" spans="1:50" ht="26" x14ac:dyDescent="0.6">
      <c r="A1" s="26" t="s">
        <v>0</v>
      </c>
    </row>
    <row r="2" spans="1:50" ht="21" x14ac:dyDescent="0.5">
      <c r="A2" s="66" t="s">
        <v>344</v>
      </c>
      <c r="B2" s="66" t="s">
        <v>434</v>
      </c>
      <c r="C2" s="66"/>
    </row>
    <row r="3" spans="1:50" x14ac:dyDescent="0.35">
      <c r="B3" s="111" t="s">
        <v>157</v>
      </c>
    </row>
    <row r="4" spans="1:50" x14ac:dyDescent="0.35">
      <c r="A4" s="73" t="s">
        <v>346</v>
      </c>
    </row>
    <row r="5" spans="1:50" x14ac:dyDescent="0.35">
      <c r="A5" s="73"/>
    </row>
    <row r="6" spans="1:50" x14ac:dyDescent="0.35">
      <c r="A6" s="51" t="s">
        <v>152</v>
      </c>
    </row>
    <row r="8" spans="1:50" x14ac:dyDescent="0.35">
      <c r="A8" s="5"/>
      <c r="B8" s="6"/>
      <c r="C8" s="456" t="s">
        <v>153</v>
      </c>
      <c r="D8" s="14">
        <v>42736</v>
      </c>
      <c r="E8" s="14">
        <v>42767</v>
      </c>
      <c r="F8" s="14">
        <v>42795</v>
      </c>
      <c r="G8" s="14">
        <v>42826</v>
      </c>
      <c r="H8" s="14">
        <v>42856</v>
      </c>
      <c r="I8" s="14">
        <v>42887</v>
      </c>
      <c r="J8" s="14">
        <v>42917</v>
      </c>
      <c r="K8" s="14">
        <v>42948</v>
      </c>
      <c r="L8" s="14">
        <v>42979</v>
      </c>
      <c r="M8" s="14">
        <v>43009</v>
      </c>
      <c r="N8" s="14">
        <v>43040</v>
      </c>
      <c r="O8" s="14">
        <v>43070</v>
      </c>
      <c r="P8" s="14">
        <v>43101</v>
      </c>
      <c r="Q8" s="14">
        <v>43132</v>
      </c>
      <c r="R8" s="14">
        <v>43160</v>
      </c>
      <c r="S8" s="14">
        <v>43191</v>
      </c>
      <c r="T8" s="14">
        <v>43221</v>
      </c>
      <c r="U8" s="14">
        <v>43252</v>
      </c>
      <c r="V8" s="14">
        <v>43282</v>
      </c>
      <c r="W8" s="14">
        <v>43313</v>
      </c>
      <c r="X8" s="14">
        <v>43344</v>
      </c>
      <c r="Y8" s="14">
        <v>43374</v>
      </c>
      <c r="Z8" s="14">
        <v>43405</v>
      </c>
      <c r="AA8" s="14">
        <v>43435</v>
      </c>
      <c r="AB8" s="14">
        <v>43466</v>
      </c>
      <c r="AC8" s="14">
        <v>43497</v>
      </c>
      <c r="AD8" s="14">
        <v>43525</v>
      </c>
      <c r="AE8" s="14">
        <v>43556</v>
      </c>
      <c r="AF8" s="14">
        <v>43586</v>
      </c>
      <c r="AG8" s="14">
        <v>43617</v>
      </c>
      <c r="AH8" s="14">
        <v>43647</v>
      </c>
      <c r="AI8" s="14">
        <v>43678</v>
      </c>
      <c r="AJ8" s="14">
        <v>43709</v>
      </c>
      <c r="AK8" s="14">
        <v>43739</v>
      </c>
      <c r="AL8" s="14">
        <v>43770</v>
      </c>
      <c r="AM8" s="14">
        <v>43800</v>
      </c>
      <c r="AN8" s="14">
        <v>43831</v>
      </c>
      <c r="AO8" s="14">
        <v>43862</v>
      </c>
      <c r="AP8" s="14">
        <v>43891</v>
      </c>
      <c r="AQ8" s="14">
        <v>43922</v>
      </c>
      <c r="AR8" s="14">
        <v>43952</v>
      </c>
      <c r="AS8" s="14">
        <v>43983</v>
      </c>
      <c r="AT8" s="14">
        <v>44013</v>
      </c>
      <c r="AU8" s="14">
        <v>44044</v>
      </c>
      <c r="AV8" s="14">
        <v>44075</v>
      </c>
      <c r="AW8" s="14">
        <v>44105</v>
      </c>
    </row>
    <row r="9" spans="1:50" x14ac:dyDescent="0.35">
      <c r="A9" s="86" t="s">
        <v>154</v>
      </c>
      <c r="B9" s="8" t="s">
        <v>347</v>
      </c>
      <c r="C9" s="22">
        <f>AVERAGE(D9:AW9)</f>
        <v>16186.195652173914</v>
      </c>
      <c r="D9" s="22">
        <v>16101</v>
      </c>
      <c r="E9" s="22">
        <v>16092</v>
      </c>
      <c r="F9" s="22">
        <v>16102</v>
      </c>
      <c r="G9" s="22">
        <v>16147</v>
      </c>
      <c r="H9" s="22">
        <v>16179</v>
      </c>
      <c r="I9" s="22">
        <v>16153</v>
      </c>
      <c r="J9" s="22">
        <v>16166</v>
      </c>
      <c r="K9" s="22">
        <v>16200</v>
      </c>
      <c r="L9" s="22">
        <v>16066</v>
      </c>
      <c r="M9" s="22">
        <v>15979</v>
      </c>
      <c r="N9" s="22">
        <v>16009</v>
      </c>
      <c r="O9" s="22">
        <v>16110</v>
      </c>
      <c r="P9" s="22">
        <v>16183</v>
      </c>
      <c r="Q9" s="22">
        <v>16142</v>
      </c>
      <c r="R9" s="22">
        <v>16136</v>
      </c>
      <c r="S9" s="22">
        <v>16146</v>
      </c>
      <c r="T9" s="22">
        <v>16146</v>
      </c>
      <c r="U9" s="22">
        <v>16132</v>
      </c>
      <c r="V9" s="22">
        <v>16088</v>
      </c>
      <c r="W9" s="22">
        <v>16071</v>
      </c>
      <c r="X9" s="22">
        <v>16151</v>
      </c>
      <c r="Y9" s="22">
        <v>16046</v>
      </c>
      <c r="Z9" s="22">
        <v>16013</v>
      </c>
      <c r="AA9" s="22">
        <v>16044</v>
      </c>
      <c r="AB9" s="22">
        <v>16023</v>
      </c>
      <c r="AC9" s="22">
        <v>15984</v>
      </c>
      <c r="AD9" s="22">
        <v>15939</v>
      </c>
      <c r="AE9" s="22">
        <v>15959</v>
      </c>
      <c r="AF9" s="22">
        <v>15895</v>
      </c>
      <c r="AG9" s="22">
        <v>15911</v>
      </c>
      <c r="AH9" s="22">
        <v>15935</v>
      </c>
      <c r="AI9" s="22">
        <v>15922</v>
      </c>
      <c r="AJ9" s="22">
        <v>15868</v>
      </c>
      <c r="AK9" s="22">
        <v>15901</v>
      </c>
      <c r="AL9" s="22">
        <v>15862</v>
      </c>
      <c r="AM9" s="22">
        <v>15787</v>
      </c>
      <c r="AN9" s="22">
        <v>15882</v>
      </c>
      <c r="AO9" s="22">
        <v>15876</v>
      </c>
      <c r="AP9" s="22">
        <v>15964</v>
      </c>
      <c r="AQ9" s="22">
        <v>16280</v>
      </c>
      <c r="AR9" s="22">
        <v>16551</v>
      </c>
      <c r="AS9" s="22">
        <v>16779</v>
      </c>
      <c r="AT9" s="22">
        <v>17013</v>
      </c>
      <c r="AU9" s="22">
        <v>17324</v>
      </c>
      <c r="AV9" s="22">
        <v>17553</v>
      </c>
      <c r="AW9" s="22">
        <v>17755</v>
      </c>
    </row>
    <row r="10" spans="1:50" x14ac:dyDescent="0.35">
      <c r="A10" s="19"/>
      <c r="B10" s="19"/>
      <c r="C10" s="19"/>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row>
    <row r="11" spans="1:50" x14ac:dyDescent="0.35">
      <c r="A11" s="51" t="s">
        <v>348</v>
      </c>
      <c r="B11" s="19"/>
      <c r="C11" s="19"/>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row>
    <row r="12" spans="1:50" x14ac:dyDescent="0.35">
      <c r="A12" s="19"/>
      <c r="B12" s="19"/>
      <c r="C12" s="19"/>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row>
    <row r="13" spans="1:50" x14ac:dyDescent="0.35">
      <c r="A13" s="24"/>
      <c r="B13" s="6"/>
      <c r="C13" s="456" t="s">
        <v>153</v>
      </c>
      <c r="D13" s="14">
        <v>42736</v>
      </c>
      <c r="E13" s="14">
        <v>42767</v>
      </c>
      <c r="F13" s="14">
        <v>42795</v>
      </c>
      <c r="G13" s="14">
        <v>42826</v>
      </c>
      <c r="H13" s="14">
        <v>42856</v>
      </c>
      <c r="I13" s="14">
        <v>42887</v>
      </c>
      <c r="J13" s="14">
        <v>42917</v>
      </c>
      <c r="K13" s="14">
        <v>42948</v>
      </c>
      <c r="L13" s="14">
        <v>42979</v>
      </c>
      <c r="M13" s="14">
        <v>43009</v>
      </c>
      <c r="N13" s="14">
        <v>43040</v>
      </c>
      <c r="O13" s="14">
        <v>43070</v>
      </c>
      <c r="P13" s="14">
        <v>43101</v>
      </c>
      <c r="Q13" s="14">
        <v>43132</v>
      </c>
      <c r="R13" s="14">
        <v>43160</v>
      </c>
      <c r="S13" s="14">
        <v>43191</v>
      </c>
      <c r="T13" s="14">
        <v>43221</v>
      </c>
      <c r="U13" s="14">
        <v>43252</v>
      </c>
      <c r="V13" s="14">
        <v>43282</v>
      </c>
      <c r="W13" s="14">
        <v>43313</v>
      </c>
      <c r="X13" s="14">
        <v>43344</v>
      </c>
      <c r="Y13" s="14">
        <v>43374</v>
      </c>
      <c r="Z13" s="14">
        <v>43405</v>
      </c>
      <c r="AA13" s="14">
        <v>43435</v>
      </c>
      <c r="AB13" s="14">
        <v>43466</v>
      </c>
      <c r="AC13" s="14">
        <v>43497</v>
      </c>
      <c r="AD13" s="14">
        <v>43525</v>
      </c>
      <c r="AE13" s="14">
        <v>43556</v>
      </c>
      <c r="AF13" s="14">
        <v>43586</v>
      </c>
      <c r="AG13" s="14">
        <v>43617</v>
      </c>
      <c r="AH13" s="14">
        <v>43647</v>
      </c>
      <c r="AI13" s="14">
        <v>43678</v>
      </c>
      <c r="AJ13" s="14">
        <v>43709</v>
      </c>
      <c r="AK13" s="14">
        <v>43739</v>
      </c>
      <c r="AL13" s="14">
        <v>43770</v>
      </c>
      <c r="AM13" s="14">
        <v>43800</v>
      </c>
      <c r="AN13" s="14">
        <v>43831</v>
      </c>
      <c r="AO13" s="14">
        <v>43862</v>
      </c>
      <c r="AP13" s="14">
        <v>43891</v>
      </c>
      <c r="AQ13" s="15">
        <v>43922</v>
      </c>
      <c r="AR13" s="15">
        <v>43952</v>
      </c>
      <c r="AS13" s="15">
        <v>43983</v>
      </c>
      <c r="AT13" s="15">
        <v>44013</v>
      </c>
      <c r="AU13" s="15">
        <v>44044</v>
      </c>
      <c r="AV13" s="15">
        <v>44075</v>
      </c>
      <c r="AW13" s="15">
        <v>44105</v>
      </c>
      <c r="AX13" s="51"/>
    </row>
    <row r="14" spans="1:50" x14ac:dyDescent="0.35">
      <c r="A14" s="570" t="s">
        <v>117</v>
      </c>
      <c r="B14" s="3" t="s">
        <v>349</v>
      </c>
      <c r="C14" s="145">
        <f t="shared" ref="C14:C16" si="0">AVERAGE(D14:AW14)</f>
        <v>183425.96956521738</v>
      </c>
      <c r="D14" s="145">
        <f t="shared" ref="D14:AW14" si="1">D92+D21+D112</f>
        <v>201420.81</v>
      </c>
      <c r="E14" s="145">
        <f t="shared" si="1"/>
        <v>193481.56</v>
      </c>
      <c r="F14" s="145">
        <f t="shared" si="1"/>
        <v>219921.61</v>
      </c>
      <c r="G14" s="145">
        <f t="shared" si="1"/>
        <v>202131.52</v>
      </c>
      <c r="H14" s="145">
        <f t="shared" si="1"/>
        <v>206606.42</v>
      </c>
      <c r="I14" s="145">
        <f t="shared" si="1"/>
        <v>213044.34</v>
      </c>
      <c r="J14" s="145">
        <f t="shared" si="1"/>
        <v>196644.93</v>
      </c>
      <c r="K14" s="145">
        <f t="shared" si="1"/>
        <v>234537.74</v>
      </c>
      <c r="L14" s="145">
        <f t="shared" si="1"/>
        <v>212617.75</v>
      </c>
      <c r="M14" s="145">
        <f t="shared" si="1"/>
        <v>205105.87</v>
      </c>
      <c r="N14" s="145">
        <f t="shared" si="1"/>
        <v>201075.47</v>
      </c>
      <c r="O14" s="145">
        <f t="shared" si="1"/>
        <v>198712.03</v>
      </c>
      <c r="P14" s="145">
        <f t="shared" si="1"/>
        <v>195315.02</v>
      </c>
      <c r="Q14" s="145">
        <f t="shared" si="1"/>
        <v>186342.39999999999</v>
      </c>
      <c r="R14" s="145">
        <f t="shared" si="1"/>
        <v>193146.83</v>
      </c>
      <c r="S14" s="145">
        <f t="shared" si="1"/>
        <v>188399.71</v>
      </c>
      <c r="T14" s="145">
        <f t="shared" si="1"/>
        <v>184188.93</v>
      </c>
      <c r="U14" s="145">
        <f t="shared" si="1"/>
        <v>190407.78</v>
      </c>
      <c r="V14" s="145">
        <f t="shared" si="1"/>
        <v>191163.76</v>
      </c>
      <c r="W14" s="145">
        <f t="shared" si="1"/>
        <v>184945.33</v>
      </c>
      <c r="X14" s="145">
        <f t="shared" si="1"/>
        <v>157912.91</v>
      </c>
      <c r="Y14" s="145">
        <f t="shared" si="1"/>
        <v>165190.57</v>
      </c>
      <c r="Z14" s="145">
        <f t="shared" si="1"/>
        <v>147176.26999999999</v>
      </c>
      <c r="AA14" s="145">
        <f t="shared" si="1"/>
        <v>150935.82999999999</v>
      </c>
      <c r="AB14" s="145">
        <f t="shared" si="1"/>
        <v>189554.83</v>
      </c>
      <c r="AC14" s="145">
        <f t="shared" si="1"/>
        <v>198998.12</v>
      </c>
      <c r="AD14" s="145">
        <f t="shared" si="1"/>
        <v>202046.78</v>
      </c>
      <c r="AE14" s="145">
        <f t="shared" si="1"/>
        <v>196752.39</v>
      </c>
      <c r="AF14" s="145">
        <f t="shared" si="1"/>
        <v>187869.47</v>
      </c>
      <c r="AG14" s="145">
        <f t="shared" si="1"/>
        <v>196984.88</v>
      </c>
      <c r="AH14" s="145">
        <f t="shared" si="1"/>
        <v>198856.56</v>
      </c>
      <c r="AI14" s="145">
        <f t="shared" si="1"/>
        <v>210661.31</v>
      </c>
      <c r="AJ14" s="145">
        <f t="shared" si="1"/>
        <v>210797.74</v>
      </c>
      <c r="AK14" s="145">
        <f t="shared" si="1"/>
        <v>213132.59</v>
      </c>
      <c r="AL14" s="145">
        <f t="shared" si="1"/>
        <v>199483.15</v>
      </c>
      <c r="AM14" s="145">
        <f t="shared" si="1"/>
        <v>221603.05</v>
      </c>
      <c r="AN14" s="145">
        <f t="shared" si="1"/>
        <v>222930.22</v>
      </c>
      <c r="AO14" s="145">
        <f t="shared" si="1"/>
        <v>186247.54</v>
      </c>
      <c r="AP14" s="145">
        <f t="shared" si="1"/>
        <v>153442.07</v>
      </c>
      <c r="AQ14" s="145">
        <f t="shared" si="1"/>
        <v>111258.91</v>
      </c>
      <c r="AR14" s="145">
        <f t="shared" si="1"/>
        <v>108186.96</v>
      </c>
      <c r="AS14" s="145">
        <f t="shared" si="1"/>
        <v>109231.27</v>
      </c>
      <c r="AT14" s="145">
        <f t="shared" si="1"/>
        <v>118831.2</v>
      </c>
      <c r="AU14" s="145">
        <f t="shared" si="1"/>
        <v>122951.41</v>
      </c>
      <c r="AV14" s="145">
        <f t="shared" si="1"/>
        <v>121014.13</v>
      </c>
      <c r="AW14" s="145">
        <f t="shared" si="1"/>
        <v>136334.63</v>
      </c>
      <c r="AX14" s="42"/>
    </row>
    <row r="15" spans="1:50" s="96" customFormat="1" x14ac:dyDescent="0.35">
      <c r="A15" s="571"/>
      <c r="B15" s="92" t="s">
        <v>350</v>
      </c>
      <c r="C15" s="202">
        <f t="shared" si="0"/>
        <v>11.374135524465226</v>
      </c>
      <c r="D15" s="202">
        <f t="shared" ref="D15:AW15" si="2">D14/D9</f>
        <v>12.509832308552264</v>
      </c>
      <c r="E15" s="202">
        <f t="shared" si="2"/>
        <v>12.023462590106885</v>
      </c>
      <c r="F15" s="202">
        <f t="shared" si="2"/>
        <v>13.658030679418705</v>
      </c>
      <c r="G15" s="202">
        <f t="shared" si="2"/>
        <v>12.51820895522388</v>
      </c>
      <c r="H15" s="202">
        <f t="shared" si="2"/>
        <v>12.770036467025157</v>
      </c>
      <c r="I15" s="202">
        <f t="shared" si="2"/>
        <v>13.189150003095399</v>
      </c>
      <c r="J15" s="202">
        <f t="shared" si="2"/>
        <v>12.164105530124953</v>
      </c>
      <c r="K15" s="202">
        <f t="shared" si="2"/>
        <v>14.477638271604938</v>
      </c>
      <c r="L15" s="202">
        <f t="shared" si="2"/>
        <v>13.234019046433461</v>
      </c>
      <c r="M15" s="202">
        <f t="shared" si="2"/>
        <v>12.83596407785218</v>
      </c>
      <c r="N15" s="202">
        <f t="shared" si="2"/>
        <v>12.56015178961834</v>
      </c>
      <c r="O15" s="202">
        <f t="shared" si="2"/>
        <v>12.334700806952204</v>
      </c>
      <c r="P15" s="202">
        <f t="shared" si="2"/>
        <v>12.069147871222887</v>
      </c>
      <c r="Q15" s="202">
        <f t="shared" si="2"/>
        <v>11.543947466237144</v>
      </c>
      <c r="R15" s="202">
        <f t="shared" si="2"/>
        <v>11.969932449181952</v>
      </c>
      <c r="S15" s="202">
        <f t="shared" si="2"/>
        <v>11.668506750898056</v>
      </c>
      <c r="T15" s="202">
        <f t="shared" si="2"/>
        <v>11.407712746191006</v>
      </c>
      <c r="U15" s="202">
        <f t="shared" si="2"/>
        <v>11.803110587651872</v>
      </c>
      <c r="V15" s="202">
        <f t="shared" si="2"/>
        <v>11.882381899552461</v>
      </c>
      <c r="W15" s="202">
        <f t="shared" si="2"/>
        <v>11.508016302656959</v>
      </c>
      <c r="X15" s="202">
        <f t="shared" si="2"/>
        <v>9.7772837595195341</v>
      </c>
      <c r="Y15" s="202">
        <f t="shared" si="2"/>
        <v>10.294813037517139</v>
      </c>
      <c r="Z15" s="202">
        <f t="shared" si="2"/>
        <v>9.1910491475676004</v>
      </c>
      <c r="AA15" s="202">
        <f t="shared" si="2"/>
        <v>9.4076184243330836</v>
      </c>
      <c r="AB15" s="202">
        <f t="shared" si="2"/>
        <v>11.830171004181489</v>
      </c>
      <c r="AC15" s="202">
        <f t="shared" si="2"/>
        <v>12.449832332332331</v>
      </c>
      <c r="AD15" s="202">
        <f t="shared" si="2"/>
        <v>12.676251960599787</v>
      </c>
      <c r="AE15" s="202">
        <f t="shared" si="2"/>
        <v>12.328616454665081</v>
      </c>
      <c r="AF15" s="202">
        <f t="shared" si="2"/>
        <v>11.819406731676628</v>
      </c>
      <c r="AG15" s="202">
        <f t="shared" si="2"/>
        <v>12.380421092326063</v>
      </c>
      <c r="AH15" s="202">
        <f t="shared" si="2"/>
        <v>12.479231879510511</v>
      </c>
      <c r="AI15" s="202">
        <f t="shared" si="2"/>
        <v>13.230832181886697</v>
      </c>
      <c r="AJ15" s="202">
        <f t="shared" si="2"/>
        <v>13.284455507940509</v>
      </c>
      <c r="AK15" s="202">
        <f t="shared" si="2"/>
        <v>13.403722407395762</v>
      </c>
      <c r="AL15" s="202">
        <f t="shared" si="2"/>
        <v>12.576166309418737</v>
      </c>
      <c r="AM15" s="202">
        <f t="shared" si="2"/>
        <v>14.037058972572369</v>
      </c>
      <c r="AN15" s="202">
        <f t="shared" si="2"/>
        <v>14.036659110943207</v>
      </c>
      <c r="AO15" s="202">
        <f t="shared" si="2"/>
        <v>11.731389518770472</v>
      </c>
      <c r="AP15" s="202">
        <f t="shared" si="2"/>
        <v>9.6117558256076183</v>
      </c>
      <c r="AQ15" s="145">
        <f t="shared" si="2"/>
        <v>6.834085380835381</v>
      </c>
      <c r="AR15" s="145">
        <f t="shared" si="2"/>
        <v>6.5365814754395508</v>
      </c>
      <c r="AS15" s="145">
        <f t="shared" si="2"/>
        <v>6.5099988080338518</v>
      </c>
      <c r="AT15" s="145">
        <f t="shared" si="2"/>
        <v>6.9847293246341033</v>
      </c>
      <c r="AU15" s="145">
        <f t="shared" si="2"/>
        <v>7.0971721311475413</v>
      </c>
      <c r="AV15" s="145">
        <f t="shared" si="2"/>
        <v>6.8942135247536038</v>
      </c>
      <c r="AW15" s="145">
        <f t="shared" si="2"/>
        <v>7.6786612221909323</v>
      </c>
      <c r="AX15" s="95"/>
    </row>
    <row r="16" spans="1:50" x14ac:dyDescent="0.35">
      <c r="A16" s="572"/>
      <c r="B16" s="8" t="s">
        <v>351</v>
      </c>
      <c r="C16" s="196">
        <f t="shared" si="0"/>
        <v>399.00825927203738</v>
      </c>
      <c r="D16" s="196">
        <f t="shared" ref="D16:AW16" si="3">(D21+D92)/D25</f>
        <v>358.66632432432431</v>
      </c>
      <c r="E16" s="196">
        <f t="shared" si="3"/>
        <v>366.46940499040306</v>
      </c>
      <c r="F16" s="196">
        <f t="shared" si="3"/>
        <v>400.07492619926199</v>
      </c>
      <c r="G16" s="196">
        <f t="shared" si="3"/>
        <v>387.74320312499998</v>
      </c>
      <c r="H16" s="196">
        <f t="shared" si="3"/>
        <v>374.59227356746766</v>
      </c>
      <c r="I16" s="196">
        <f t="shared" si="3"/>
        <v>387.52003696857668</v>
      </c>
      <c r="J16" s="196">
        <f t="shared" si="3"/>
        <v>371.78105566218807</v>
      </c>
      <c r="K16" s="196">
        <f t="shared" si="3"/>
        <v>413.41560714285714</v>
      </c>
      <c r="L16" s="196">
        <f t="shared" si="3"/>
        <v>394.27584586466168</v>
      </c>
      <c r="M16" s="196">
        <f t="shared" si="3"/>
        <v>384.18796577946767</v>
      </c>
      <c r="N16" s="196">
        <f t="shared" si="3"/>
        <v>357.28965703971119</v>
      </c>
      <c r="O16" s="196">
        <f t="shared" si="3"/>
        <v>374.41768199233718</v>
      </c>
      <c r="P16" s="196">
        <f t="shared" si="3"/>
        <v>323.44541176470585</v>
      </c>
      <c r="Q16" s="196">
        <f t="shared" si="3"/>
        <v>344.86139359698683</v>
      </c>
      <c r="R16" s="196">
        <f t="shared" si="3"/>
        <v>370.19693359374997</v>
      </c>
      <c r="S16" s="196">
        <f t="shared" si="3"/>
        <v>381.51898969072164</v>
      </c>
      <c r="T16" s="196">
        <f t="shared" si="3"/>
        <v>365.48470707070703</v>
      </c>
      <c r="U16" s="196">
        <f t="shared" si="3"/>
        <v>389.81125523012554</v>
      </c>
      <c r="V16" s="196">
        <f t="shared" si="3"/>
        <v>395.20370526315793</v>
      </c>
      <c r="W16" s="196">
        <f t="shared" si="3"/>
        <v>379.59692468619244</v>
      </c>
      <c r="X16" s="196">
        <f t="shared" si="3"/>
        <v>348.63410835214449</v>
      </c>
      <c r="Y16" s="196">
        <f t="shared" si="3"/>
        <v>325.84389112903227</v>
      </c>
      <c r="Z16" s="196">
        <f t="shared" si="3"/>
        <v>298.23806249999996</v>
      </c>
      <c r="AA16" s="196">
        <f t="shared" si="3"/>
        <v>336.75649082568805</v>
      </c>
      <c r="AB16" s="196">
        <f t="shared" si="3"/>
        <v>377.53936863543788</v>
      </c>
      <c r="AC16" s="196">
        <f t="shared" si="3"/>
        <v>395.61203252032522</v>
      </c>
      <c r="AD16" s="196">
        <f t="shared" si="3"/>
        <v>403.1202044989775</v>
      </c>
      <c r="AE16" s="196">
        <f t="shared" si="3"/>
        <v>410.13117521367525</v>
      </c>
      <c r="AF16" s="196">
        <f t="shared" si="3"/>
        <v>403.99450000000002</v>
      </c>
      <c r="AG16" s="196">
        <f t="shared" si="3"/>
        <v>403.94614432989692</v>
      </c>
      <c r="AH16" s="196">
        <f t="shared" si="3"/>
        <v>454.68027713625867</v>
      </c>
      <c r="AI16" s="196">
        <f t="shared" si="3"/>
        <v>412.42635643564358</v>
      </c>
      <c r="AJ16" s="196">
        <f t="shared" si="3"/>
        <v>477.16874141876428</v>
      </c>
      <c r="AK16" s="196">
        <f t="shared" si="3"/>
        <v>507.10262650602408</v>
      </c>
      <c r="AL16" s="196">
        <f t="shared" si="3"/>
        <v>517.28573298429319</v>
      </c>
      <c r="AM16" s="196">
        <f t="shared" si="3"/>
        <v>519.74952718676116</v>
      </c>
      <c r="AN16" s="196">
        <f t="shared" si="3"/>
        <v>452.54646216768919</v>
      </c>
      <c r="AO16" s="196">
        <f t="shared" si="3"/>
        <v>379.62045267489714</v>
      </c>
      <c r="AP16" s="196">
        <f t="shared" si="3"/>
        <v>407.59268096514745</v>
      </c>
      <c r="AQ16" s="196">
        <f t="shared" si="3"/>
        <v>532.32492822966503</v>
      </c>
      <c r="AR16" s="196">
        <f t="shared" si="3"/>
        <v>487.32864864864865</v>
      </c>
      <c r="AS16" s="196">
        <f t="shared" si="3"/>
        <v>449.51139917695474</v>
      </c>
      <c r="AT16" s="196">
        <f t="shared" si="3"/>
        <v>409.18344827586208</v>
      </c>
      <c r="AU16" s="196">
        <f t="shared" si="3"/>
        <v>360.56131964809384</v>
      </c>
      <c r="AV16" s="196">
        <f t="shared" si="3"/>
        <v>362.12913173652697</v>
      </c>
      <c r="AW16" s="196">
        <f t="shared" si="3"/>
        <v>400.79891176470591</v>
      </c>
      <c r="AX16" s="42"/>
    </row>
    <row r="17" spans="1:50" x14ac:dyDescent="0.35">
      <c r="A17" s="97"/>
      <c r="B17" s="19"/>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42"/>
    </row>
    <row r="18" spans="1:50" x14ac:dyDescent="0.35">
      <c r="A18" s="99" t="s">
        <v>352</v>
      </c>
      <c r="B18" s="19"/>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42"/>
    </row>
    <row r="19" spans="1:50" ht="15" thickBot="1" x14ac:dyDescent="0.4"/>
    <row r="20" spans="1:50" s="2" customFormat="1" x14ac:dyDescent="0.35">
      <c r="A20" s="91" t="s">
        <v>353</v>
      </c>
      <c r="B20" s="33" t="s">
        <v>354</v>
      </c>
      <c r="C20" s="456" t="s">
        <v>153</v>
      </c>
      <c r="D20" s="14">
        <v>42736</v>
      </c>
      <c r="E20" s="14">
        <v>42767</v>
      </c>
      <c r="F20" s="14">
        <v>42795</v>
      </c>
      <c r="G20" s="14">
        <v>42826</v>
      </c>
      <c r="H20" s="14">
        <v>42856</v>
      </c>
      <c r="I20" s="14">
        <v>42887</v>
      </c>
      <c r="J20" s="14">
        <v>42917</v>
      </c>
      <c r="K20" s="14">
        <v>42948</v>
      </c>
      <c r="L20" s="14">
        <v>42979</v>
      </c>
      <c r="M20" s="14">
        <v>43009</v>
      </c>
      <c r="N20" s="14">
        <v>43040</v>
      </c>
      <c r="O20" s="14">
        <v>43070</v>
      </c>
      <c r="P20" s="14">
        <v>43101</v>
      </c>
      <c r="Q20" s="14">
        <v>43132</v>
      </c>
      <c r="R20" s="14">
        <v>43160</v>
      </c>
      <c r="S20" s="14">
        <v>43191</v>
      </c>
      <c r="T20" s="14">
        <v>43221</v>
      </c>
      <c r="U20" s="14">
        <v>43252</v>
      </c>
      <c r="V20" s="14">
        <v>43282</v>
      </c>
      <c r="W20" s="14">
        <v>43313</v>
      </c>
      <c r="X20" s="14">
        <v>43344</v>
      </c>
      <c r="Y20" s="14">
        <v>43374</v>
      </c>
      <c r="Z20" s="14">
        <v>43405</v>
      </c>
      <c r="AA20" s="14">
        <v>43435</v>
      </c>
      <c r="AB20" s="14">
        <v>43466</v>
      </c>
      <c r="AC20" s="14">
        <v>43497</v>
      </c>
      <c r="AD20" s="14">
        <v>43525</v>
      </c>
      <c r="AE20" s="14">
        <v>43556</v>
      </c>
      <c r="AF20" s="14">
        <v>43586</v>
      </c>
      <c r="AG20" s="14">
        <v>43617</v>
      </c>
      <c r="AH20" s="14">
        <v>43647</v>
      </c>
      <c r="AI20" s="14">
        <v>43678</v>
      </c>
      <c r="AJ20" s="14">
        <v>43709</v>
      </c>
      <c r="AK20" s="14">
        <v>43739</v>
      </c>
      <c r="AL20" s="14">
        <v>43770</v>
      </c>
      <c r="AM20" s="14">
        <v>43800</v>
      </c>
      <c r="AN20" s="14">
        <v>43831</v>
      </c>
      <c r="AO20" s="14">
        <v>43862</v>
      </c>
      <c r="AP20" s="14">
        <v>43891</v>
      </c>
      <c r="AQ20" s="14">
        <v>43922</v>
      </c>
      <c r="AR20" s="14">
        <v>43952</v>
      </c>
      <c r="AS20" s="14">
        <v>43983</v>
      </c>
      <c r="AT20" s="14">
        <v>44013</v>
      </c>
      <c r="AU20" s="14">
        <v>44044</v>
      </c>
      <c r="AV20" s="14">
        <v>44075</v>
      </c>
      <c r="AW20" s="15">
        <v>44105</v>
      </c>
    </row>
    <row r="21" spans="1:50" s="88" customFormat="1" x14ac:dyDescent="0.35">
      <c r="A21" s="423" t="s">
        <v>134</v>
      </c>
      <c r="B21" s="87" t="s">
        <v>162</v>
      </c>
      <c r="C21" s="193">
        <f>AVERAGE(D21:AW21)</f>
        <v>176559.54347826086</v>
      </c>
      <c r="D21" s="193">
        <v>195025</v>
      </c>
      <c r="E21" s="193">
        <v>186988</v>
      </c>
      <c r="F21" s="193">
        <v>212077</v>
      </c>
      <c r="G21" s="193">
        <v>193489</v>
      </c>
      <c r="H21" s="193">
        <v>197752</v>
      </c>
      <c r="I21" s="193">
        <v>204405</v>
      </c>
      <c r="J21" s="193">
        <v>189530</v>
      </c>
      <c r="K21" s="193">
        <v>227290</v>
      </c>
      <c r="L21" s="193">
        <v>199631</v>
      </c>
      <c r="M21" s="193">
        <v>188729</v>
      </c>
      <c r="N21" s="193">
        <v>192216</v>
      </c>
      <c r="O21" s="193">
        <v>189867</v>
      </c>
      <c r="P21" s="193">
        <v>187407</v>
      </c>
      <c r="Q21" s="193">
        <v>177438</v>
      </c>
      <c r="R21" s="193">
        <v>182687</v>
      </c>
      <c r="S21" s="193">
        <v>177348</v>
      </c>
      <c r="T21" s="193">
        <v>173028</v>
      </c>
      <c r="U21" s="193">
        <v>178347</v>
      </c>
      <c r="V21" s="193">
        <v>182424</v>
      </c>
      <c r="W21" s="193">
        <v>176855</v>
      </c>
      <c r="X21" s="193">
        <v>149508</v>
      </c>
      <c r="Y21" s="193">
        <v>156706</v>
      </c>
      <c r="Z21" s="193">
        <v>137708</v>
      </c>
      <c r="AA21" s="193">
        <v>141162</v>
      </c>
      <c r="AB21" s="193">
        <v>180183</v>
      </c>
      <c r="AC21" s="193">
        <v>189555</v>
      </c>
      <c r="AD21" s="193">
        <v>191360</v>
      </c>
      <c r="AE21" s="193">
        <v>185974</v>
      </c>
      <c r="AF21" s="193">
        <v>182841</v>
      </c>
      <c r="AG21" s="193">
        <v>193328</v>
      </c>
      <c r="AH21" s="193">
        <v>194265</v>
      </c>
      <c r="AI21" s="193">
        <v>205226</v>
      </c>
      <c r="AJ21" s="193">
        <v>205254</v>
      </c>
      <c r="AK21" s="193">
        <v>207005</v>
      </c>
      <c r="AL21" s="193">
        <v>194691</v>
      </c>
      <c r="AM21" s="193">
        <v>217541</v>
      </c>
      <c r="AN21" s="193">
        <v>219307</v>
      </c>
      <c r="AO21" s="193">
        <v>181646</v>
      </c>
      <c r="AP21" s="193">
        <v>150365</v>
      </c>
      <c r="AQ21" s="193">
        <v>111178</v>
      </c>
      <c r="AR21" s="193">
        <v>108096</v>
      </c>
      <c r="AS21" s="193">
        <v>109111</v>
      </c>
      <c r="AT21" s="193">
        <v>118296</v>
      </c>
      <c r="AU21" s="193">
        <v>122656</v>
      </c>
      <c r="AV21" s="193">
        <v>120418</v>
      </c>
      <c r="AW21" s="194">
        <v>135826</v>
      </c>
    </row>
    <row r="22" spans="1:50" s="51" customFormat="1" x14ac:dyDescent="0.35">
      <c r="A22" s="29" t="s">
        <v>134</v>
      </c>
      <c r="B22" s="9" t="s">
        <v>166</v>
      </c>
      <c r="C22" s="193">
        <f>AVERAGE(D22:AW22)</f>
        <v>390.32711706117777</v>
      </c>
      <c r="D22" s="193">
        <f>D21/D25</f>
        <v>351.39639639639637</v>
      </c>
      <c r="E22" s="193">
        <f t="shared" ref="E22:AW22" si="4">E21/E25</f>
        <v>358.90211132437622</v>
      </c>
      <c r="F22" s="193">
        <f t="shared" si="4"/>
        <v>391.2859778597786</v>
      </c>
      <c r="G22" s="193">
        <f t="shared" si="4"/>
        <v>377.908203125</v>
      </c>
      <c r="H22" s="193">
        <f t="shared" si="4"/>
        <v>365.5304990757856</v>
      </c>
      <c r="I22" s="193">
        <f t="shared" si="4"/>
        <v>377.82809611829947</v>
      </c>
      <c r="J22" s="193">
        <f t="shared" si="4"/>
        <v>363.78119001919384</v>
      </c>
      <c r="K22" s="193">
        <f t="shared" si="4"/>
        <v>405.875</v>
      </c>
      <c r="L22" s="193">
        <f t="shared" si="4"/>
        <v>375.24624060150376</v>
      </c>
      <c r="M22" s="193">
        <f t="shared" si="4"/>
        <v>358.80038022813687</v>
      </c>
      <c r="N22" s="193">
        <f t="shared" si="4"/>
        <v>346.96028880866425</v>
      </c>
      <c r="O22" s="193">
        <f t="shared" si="4"/>
        <v>363.72988505747128</v>
      </c>
      <c r="P22" s="193">
        <f t="shared" si="4"/>
        <v>314.96974789915964</v>
      </c>
      <c r="Q22" s="193">
        <f t="shared" si="4"/>
        <v>334.15819209039546</v>
      </c>
      <c r="R22" s="193">
        <f t="shared" si="4"/>
        <v>356.810546875</v>
      </c>
      <c r="S22" s="193">
        <f t="shared" si="4"/>
        <v>365.66597938144332</v>
      </c>
      <c r="T22" s="193">
        <f t="shared" si="4"/>
        <v>349.55151515151516</v>
      </c>
      <c r="U22" s="193">
        <f t="shared" si="4"/>
        <v>373.11087866108784</v>
      </c>
      <c r="V22" s="193">
        <f t="shared" si="4"/>
        <v>384.05052631578945</v>
      </c>
      <c r="W22" s="193">
        <f t="shared" si="4"/>
        <v>369.98953974895397</v>
      </c>
      <c r="X22" s="193">
        <f t="shared" si="4"/>
        <v>337.48984198645599</v>
      </c>
      <c r="Y22" s="193">
        <f t="shared" si="4"/>
        <v>315.93951612903226</v>
      </c>
      <c r="Z22" s="193">
        <f t="shared" si="4"/>
        <v>286.89166666666665</v>
      </c>
      <c r="AA22" s="193">
        <f t="shared" si="4"/>
        <v>323.76605504587155</v>
      </c>
      <c r="AB22" s="193">
        <f t="shared" si="4"/>
        <v>366.97148676171082</v>
      </c>
      <c r="AC22" s="193">
        <f t="shared" si="4"/>
        <v>385.27439024390242</v>
      </c>
      <c r="AD22" s="193">
        <f t="shared" si="4"/>
        <v>391.32924335378323</v>
      </c>
      <c r="AE22" s="193">
        <f t="shared" si="4"/>
        <v>397.38034188034186</v>
      </c>
      <c r="AF22" s="193">
        <f t="shared" si="4"/>
        <v>397.48043478260871</v>
      </c>
      <c r="AG22" s="193">
        <f t="shared" si="4"/>
        <v>398.61443298969073</v>
      </c>
      <c r="AH22" s="193">
        <f t="shared" si="4"/>
        <v>448.64896073903003</v>
      </c>
      <c r="AI22" s="193">
        <f t="shared" si="4"/>
        <v>406.38811881188121</v>
      </c>
      <c r="AJ22" s="193">
        <f t="shared" si="4"/>
        <v>469.68878718535467</v>
      </c>
      <c r="AK22" s="193">
        <f t="shared" si="4"/>
        <v>498.80722891566268</v>
      </c>
      <c r="AL22" s="193">
        <f t="shared" si="4"/>
        <v>509.66230366492147</v>
      </c>
      <c r="AM22" s="193">
        <f t="shared" si="4"/>
        <v>514.28132387706853</v>
      </c>
      <c r="AN22" s="193">
        <f t="shared" si="4"/>
        <v>448.48057259713704</v>
      </c>
      <c r="AO22" s="193">
        <f t="shared" si="4"/>
        <v>373.75720164609055</v>
      </c>
      <c r="AP22" s="193">
        <f t="shared" si="4"/>
        <v>403.12332439678283</v>
      </c>
      <c r="AQ22" s="193">
        <f t="shared" si="4"/>
        <v>531.9521531100479</v>
      </c>
      <c r="AR22" s="193">
        <f t="shared" si="4"/>
        <v>486.91891891891891</v>
      </c>
      <c r="AS22" s="193">
        <f t="shared" si="4"/>
        <v>449.01646090534979</v>
      </c>
      <c r="AT22" s="193">
        <f t="shared" si="4"/>
        <v>407.91724137931033</v>
      </c>
      <c r="AU22" s="193">
        <f t="shared" si="4"/>
        <v>359.69501466275659</v>
      </c>
      <c r="AV22" s="193">
        <f t="shared" si="4"/>
        <v>360.53293413173651</v>
      </c>
      <c r="AW22" s="194">
        <f t="shared" si="4"/>
        <v>399.48823529411766</v>
      </c>
    </row>
    <row r="23" spans="1:50" s="51" customFormat="1" x14ac:dyDescent="0.35">
      <c r="A23" s="29" t="s">
        <v>134</v>
      </c>
      <c r="B23" s="9" t="s">
        <v>133</v>
      </c>
      <c r="C23" s="126">
        <f>AVERAGE(D23:AW23)</f>
        <v>2906.5</v>
      </c>
      <c r="D23" s="126">
        <v>3409</v>
      </c>
      <c r="E23" s="126">
        <v>3354</v>
      </c>
      <c r="F23" s="126">
        <v>3972</v>
      </c>
      <c r="G23" s="126">
        <v>3405</v>
      </c>
      <c r="H23" s="126">
        <v>3484</v>
      </c>
      <c r="I23" s="126">
        <v>3553</v>
      </c>
      <c r="J23" s="126">
        <v>3486</v>
      </c>
      <c r="K23" s="126">
        <v>4072</v>
      </c>
      <c r="L23" s="126">
        <v>3511</v>
      </c>
      <c r="M23" s="126">
        <v>3261</v>
      </c>
      <c r="N23" s="126">
        <v>3515</v>
      </c>
      <c r="O23" s="126">
        <v>3379</v>
      </c>
      <c r="P23" s="126">
        <v>3583</v>
      </c>
      <c r="Q23" s="126">
        <v>3198</v>
      </c>
      <c r="R23" s="126">
        <v>3077</v>
      </c>
      <c r="S23" s="126">
        <v>3073</v>
      </c>
      <c r="T23" s="126">
        <v>3098</v>
      </c>
      <c r="U23" s="126">
        <v>3084</v>
      </c>
      <c r="V23" s="126">
        <v>3064</v>
      </c>
      <c r="W23" s="126">
        <v>3110</v>
      </c>
      <c r="X23" s="126">
        <v>2707</v>
      </c>
      <c r="Y23" s="126">
        <v>2953</v>
      </c>
      <c r="Z23" s="126">
        <v>2654</v>
      </c>
      <c r="AA23" s="126">
        <v>2581</v>
      </c>
      <c r="AB23" s="126">
        <v>2999</v>
      </c>
      <c r="AC23" s="126">
        <v>3017</v>
      </c>
      <c r="AD23" s="126">
        <v>3086</v>
      </c>
      <c r="AE23" s="126">
        <v>3114</v>
      </c>
      <c r="AF23" s="126">
        <v>2966</v>
      </c>
      <c r="AG23" s="126">
        <v>3081</v>
      </c>
      <c r="AH23" s="126">
        <v>2892</v>
      </c>
      <c r="AI23" s="126">
        <v>3067</v>
      </c>
      <c r="AJ23" s="126">
        <v>2843</v>
      </c>
      <c r="AK23" s="126">
        <v>2817</v>
      </c>
      <c r="AL23" s="126">
        <v>2494</v>
      </c>
      <c r="AM23" s="126">
        <v>2788</v>
      </c>
      <c r="AN23" s="126">
        <v>3104</v>
      </c>
      <c r="AO23" s="126">
        <v>2737</v>
      </c>
      <c r="AP23" s="126">
        <v>2057</v>
      </c>
      <c r="AQ23" s="126">
        <v>1379</v>
      </c>
      <c r="AR23" s="126">
        <v>1431</v>
      </c>
      <c r="AS23" s="126">
        <v>1573</v>
      </c>
      <c r="AT23" s="126">
        <v>1683</v>
      </c>
      <c r="AU23" s="126">
        <v>1940</v>
      </c>
      <c r="AV23" s="126">
        <v>1848</v>
      </c>
      <c r="AW23" s="404">
        <v>2200</v>
      </c>
    </row>
    <row r="24" spans="1:50" s="51" customFormat="1" x14ac:dyDescent="0.35">
      <c r="A24" s="29" t="s">
        <v>134</v>
      </c>
      <c r="B24" s="9" t="s">
        <v>167</v>
      </c>
      <c r="C24" s="126">
        <f>AVERAGE(D24:AW24)</f>
        <v>62449.987997415818</v>
      </c>
      <c r="D24" s="126">
        <f>SUM(D29,D34,D39,D44,D49,D54,D59,D64,D69,D74,D79)</f>
        <v>68613</v>
      </c>
      <c r="E24" s="126">
        <f t="shared" ref="E24:AW24" si="5">SUM(E29,E34,E39,E44,E49,E54,E59,E64,E69,E74,E79)</f>
        <v>66824</v>
      </c>
      <c r="F24" s="126">
        <f t="shared" si="5"/>
        <v>75363</v>
      </c>
      <c r="G24" s="126">
        <f t="shared" si="5"/>
        <v>67331</v>
      </c>
      <c r="H24" s="126">
        <f t="shared" si="5"/>
        <v>67576</v>
      </c>
      <c r="I24" s="126">
        <f t="shared" si="5"/>
        <v>68331</v>
      </c>
      <c r="J24" s="126">
        <f t="shared" si="5"/>
        <v>65416</v>
      </c>
      <c r="K24" s="126">
        <f t="shared" si="5"/>
        <v>79222</v>
      </c>
      <c r="L24" s="126">
        <f t="shared" si="5"/>
        <v>70397</v>
      </c>
      <c r="M24" s="126">
        <f t="shared" si="5"/>
        <v>65082</v>
      </c>
      <c r="N24" s="126">
        <f t="shared" si="5"/>
        <v>67659</v>
      </c>
      <c r="O24" s="126">
        <f t="shared" si="5"/>
        <v>67304.808070279134</v>
      </c>
      <c r="P24" s="126">
        <f t="shared" si="5"/>
        <v>64089</v>
      </c>
      <c r="Q24" s="126">
        <f t="shared" si="5"/>
        <v>62539.236745078553</v>
      </c>
      <c r="R24" s="126">
        <f t="shared" si="5"/>
        <v>66606.55943848232</v>
      </c>
      <c r="S24" s="126">
        <f t="shared" si="5"/>
        <v>64223.279558384027</v>
      </c>
      <c r="T24" s="126">
        <f t="shared" si="5"/>
        <v>61980.142874010882</v>
      </c>
      <c r="U24" s="126">
        <f t="shared" si="5"/>
        <v>63799</v>
      </c>
      <c r="V24" s="126">
        <f t="shared" si="5"/>
        <v>63219</v>
      </c>
      <c r="W24" s="126">
        <f t="shared" si="5"/>
        <v>60056.209103084468</v>
      </c>
      <c r="X24" s="126">
        <f t="shared" si="5"/>
        <v>52620</v>
      </c>
      <c r="Y24" s="126">
        <f t="shared" si="5"/>
        <v>53533</v>
      </c>
      <c r="Z24" s="126">
        <f t="shared" si="5"/>
        <v>46088.940415004698</v>
      </c>
      <c r="AA24" s="126">
        <f t="shared" si="5"/>
        <v>48922.452747651914</v>
      </c>
      <c r="AB24" s="126">
        <f t="shared" si="5"/>
        <v>62566</v>
      </c>
      <c r="AC24" s="126">
        <f t="shared" si="5"/>
        <v>66059</v>
      </c>
      <c r="AD24" s="126">
        <f t="shared" si="5"/>
        <v>66595</v>
      </c>
      <c r="AE24" s="126">
        <f t="shared" si="5"/>
        <v>64144</v>
      </c>
      <c r="AF24" s="126">
        <f t="shared" si="5"/>
        <v>62827</v>
      </c>
      <c r="AG24" s="126">
        <f t="shared" si="5"/>
        <v>66751</v>
      </c>
      <c r="AH24" s="126">
        <f t="shared" si="5"/>
        <v>68204</v>
      </c>
      <c r="AI24" s="126">
        <f t="shared" si="5"/>
        <v>71142.403630467699</v>
      </c>
      <c r="AJ24" s="126">
        <f t="shared" si="5"/>
        <v>74417</v>
      </c>
      <c r="AK24" s="126">
        <f t="shared" si="5"/>
        <v>75499</v>
      </c>
      <c r="AL24" s="126">
        <f t="shared" si="5"/>
        <v>71364</v>
      </c>
      <c r="AM24" s="126">
        <f t="shared" si="5"/>
        <v>78224.4152986845</v>
      </c>
      <c r="AN24" s="126">
        <f t="shared" si="5"/>
        <v>78920</v>
      </c>
      <c r="AO24" s="126">
        <f t="shared" si="5"/>
        <v>64928</v>
      </c>
      <c r="AP24" s="126">
        <f t="shared" si="5"/>
        <v>53991</v>
      </c>
      <c r="AQ24" s="126">
        <f t="shared" si="5"/>
        <v>40751</v>
      </c>
      <c r="AR24" s="126">
        <f t="shared" si="5"/>
        <v>39742</v>
      </c>
      <c r="AS24" s="126">
        <f t="shared" si="5"/>
        <v>42982</v>
      </c>
      <c r="AT24" s="126">
        <f t="shared" si="5"/>
        <v>45845</v>
      </c>
      <c r="AU24" s="126">
        <f t="shared" si="5"/>
        <v>45993</v>
      </c>
      <c r="AV24" s="126">
        <f t="shared" si="5"/>
        <v>45375</v>
      </c>
      <c r="AW24" s="404">
        <f t="shared" si="5"/>
        <v>49584</v>
      </c>
    </row>
    <row r="25" spans="1:50" s="51" customFormat="1" x14ac:dyDescent="0.35">
      <c r="A25" s="29" t="s">
        <v>134</v>
      </c>
      <c r="B25" s="9" t="s">
        <v>132</v>
      </c>
      <c r="C25" s="126">
        <f>AVERAGE(D25:AW25)</f>
        <v>459.52173913043481</v>
      </c>
      <c r="D25" s="126">
        <v>555</v>
      </c>
      <c r="E25" s="126">
        <v>521</v>
      </c>
      <c r="F25" s="126">
        <v>542</v>
      </c>
      <c r="G25" s="126">
        <v>512</v>
      </c>
      <c r="H25" s="126">
        <v>541</v>
      </c>
      <c r="I25" s="126">
        <v>541</v>
      </c>
      <c r="J25" s="126">
        <v>521</v>
      </c>
      <c r="K25" s="126">
        <v>560</v>
      </c>
      <c r="L25" s="126">
        <v>532</v>
      </c>
      <c r="M25" s="126">
        <v>526</v>
      </c>
      <c r="N25" s="126">
        <v>554</v>
      </c>
      <c r="O25" s="126">
        <v>522</v>
      </c>
      <c r="P25" s="126">
        <v>595</v>
      </c>
      <c r="Q25" s="126">
        <v>531</v>
      </c>
      <c r="R25" s="126">
        <v>512</v>
      </c>
      <c r="S25" s="126">
        <v>485</v>
      </c>
      <c r="T25" s="126">
        <v>495</v>
      </c>
      <c r="U25" s="126">
        <v>478</v>
      </c>
      <c r="V25" s="126">
        <v>475</v>
      </c>
      <c r="W25" s="126">
        <v>478</v>
      </c>
      <c r="X25" s="126">
        <v>443</v>
      </c>
      <c r="Y25" s="126">
        <v>496</v>
      </c>
      <c r="Z25" s="126">
        <v>480</v>
      </c>
      <c r="AA25" s="126">
        <v>436</v>
      </c>
      <c r="AB25" s="126">
        <v>491</v>
      </c>
      <c r="AC25" s="126">
        <v>492</v>
      </c>
      <c r="AD25" s="126">
        <v>489</v>
      </c>
      <c r="AE25" s="126">
        <v>468</v>
      </c>
      <c r="AF25" s="126">
        <v>460</v>
      </c>
      <c r="AG25" s="126">
        <v>485</v>
      </c>
      <c r="AH25" s="126">
        <v>433</v>
      </c>
      <c r="AI25" s="126">
        <v>505</v>
      </c>
      <c r="AJ25" s="126">
        <v>437</v>
      </c>
      <c r="AK25" s="126">
        <v>415</v>
      </c>
      <c r="AL25" s="126">
        <v>382</v>
      </c>
      <c r="AM25" s="126">
        <v>423</v>
      </c>
      <c r="AN25" s="126">
        <v>489</v>
      </c>
      <c r="AO25" s="126">
        <v>486</v>
      </c>
      <c r="AP25" s="126">
        <v>373</v>
      </c>
      <c r="AQ25" s="126">
        <v>209</v>
      </c>
      <c r="AR25" s="126">
        <v>222</v>
      </c>
      <c r="AS25" s="126">
        <v>243</v>
      </c>
      <c r="AT25" s="126">
        <v>290</v>
      </c>
      <c r="AU25" s="126">
        <v>341</v>
      </c>
      <c r="AV25" s="126">
        <v>334</v>
      </c>
      <c r="AW25" s="404">
        <v>340</v>
      </c>
    </row>
    <row r="26" spans="1:50" x14ac:dyDescent="0.35">
      <c r="A26" s="27" t="s">
        <v>355</v>
      </c>
      <c r="B26" s="3" t="s">
        <v>162</v>
      </c>
      <c r="C26" s="145">
        <f t="shared" ref="C26:C80" si="6">AVERAGE(D26:AW26)</f>
        <v>0</v>
      </c>
      <c r="D26" s="145">
        <v>0</v>
      </c>
      <c r="E26" s="145">
        <v>0</v>
      </c>
      <c r="F26" s="145">
        <v>0</v>
      </c>
      <c r="G26" s="145">
        <v>0</v>
      </c>
      <c r="H26" s="145">
        <v>0</v>
      </c>
      <c r="I26" s="145">
        <v>0</v>
      </c>
      <c r="J26" s="145">
        <v>0</v>
      </c>
      <c r="K26" s="145">
        <v>0</v>
      </c>
      <c r="L26" s="145">
        <v>0</v>
      </c>
      <c r="M26" s="145">
        <v>0</v>
      </c>
      <c r="N26" s="145">
        <v>0</v>
      </c>
      <c r="O26" s="145">
        <v>0</v>
      </c>
      <c r="P26" s="145">
        <v>0</v>
      </c>
      <c r="Q26" s="145">
        <v>0</v>
      </c>
      <c r="R26" s="145">
        <v>0</v>
      </c>
      <c r="S26" s="145">
        <v>0</v>
      </c>
      <c r="T26" s="145">
        <v>0</v>
      </c>
      <c r="U26" s="145">
        <v>0</v>
      </c>
      <c r="V26" s="145">
        <v>0</v>
      </c>
      <c r="W26" s="145">
        <v>0</v>
      </c>
      <c r="X26" s="145">
        <v>0</v>
      </c>
      <c r="Y26" s="145">
        <v>0</v>
      </c>
      <c r="Z26" s="145">
        <v>0</v>
      </c>
      <c r="AA26" s="145">
        <v>0</v>
      </c>
      <c r="AB26" s="145">
        <v>0</v>
      </c>
      <c r="AC26" s="145">
        <v>0</v>
      </c>
      <c r="AD26" s="145">
        <v>0</v>
      </c>
      <c r="AE26" s="145">
        <v>0</v>
      </c>
      <c r="AF26" s="145">
        <v>0</v>
      </c>
      <c r="AG26" s="145">
        <v>0</v>
      </c>
      <c r="AH26" s="145">
        <v>0</v>
      </c>
      <c r="AI26" s="145">
        <v>0</v>
      </c>
      <c r="AJ26" s="145">
        <v>0</v>
      </c>
      <c r="AK26" s="145">
        <v>0</v>
      </c>
      <c r="AL26" s="145">
        <v>0</v>
      </c>
      <c r="AM26" s="145">
        <v>0</v>
      </c>
      <c r="AN26" s="145">
        <v>0</v>
      </c>
      <c r="AO26" s="145">
        <v>0</v>
      </c>
      <c r="AP26" s="145">
        <v>0</v>
      </c>
      <c r="AQ26" s="145">
        <v>0</v>
      </c>
      <c r="AR26" s="145">
        <v>0</v>
      </c>
      <c r="AS26" s="145">
        <v>0</v>
      </c>
      <c r="AT26" s="145">
        <v>0</v>
      </c>
      <c r="AU26" s="145">
        <v>0</v>
      </c>
      <c r="AV26" s="145">
        <v>0</v>
      </c>
      <c r="AW26" s="195">
        <v>0</v>
      </c>
    </row>
    <row r="27" spans="1:50" x14ac:dyDescent="0.35">
      <c r="A27" s="90" t="s">
        <v>355</v>
      </c>
      <c r="B27" s="12" t="s">
        <v>166</v>
      </c>
      <c r="C27" s="145">
        <f t="shared" si="6"/>
        <v>0</v>
      </c>
      <c r="D27" s="223">
        <v>0</v>
      </c>
      <c r="E27" s="223">
        <v>0</v>
      </c>
      <c r="F27" s="223">
        <v>0</v>
      </c>
      <c r="G27" s="223">
        <v>0</v>
      </c>
      <c r="H27" s="223">
        <v>0</v>
      </c>
      <c r="I27" s="223">
        <v>0</v>
      </c>
      <c r="J27" s="223">
        <v>0</v>
      </c>
      <c r="K27" s="223">
        <v>0</v>
      </c>
      <c r="L27" s="223">
        <v>0</v>
      </c>
      <c r="M27" s="223">
        <v>0</v>
      </c>
      <c r="N27" s="223">
        <v>0</v>
      </c>
      <c r="O27" s="223">
        <v>0</v>
      </c>
      <c r="P27" s="223">
        <v>0</v>
      </c>
      <c r="Q27" s="223">
        <v>0</v>
      </c>
      <c r="R27" s="223">
        <v>0</v>
      </c>
      <c r="S27" s="223">
        <v>0</v>
      </c>
      <c r="T27" s="223">
        <v>0</v>
      </c>
      <c r="U27" s="223">
        <v>0</v>
      </c>
      <c r="V27" s="223">
        <v>0</v>
      </c>
      <c r="W27" s="223">
        <v>0</v>
      </c>
      <c r="X27" s="223">
        <v>0</v>
      </c>
      <c r="Y27" s="223">
        <v>0</v>
      </c>
      <c r="Z27" s="223">
        <v>0</v>
      </c>
      <c r="AA27" s="223">
        <v>0</v>
      </c>
      <c r="AB27" s="223">
        <v>0</v>
      </c>
      <c r="AC27" s="223">
        <v>0</v>
      </c>
      <c r="AD27" s="223">
        <v>0</v>
      </c>
      <c r="AE27" s="223">
        <v>0</v>
      </c>
      <c r="AF27" s="223">
        <v>0</v>
      </c>
      <c r="AG27" s="223">
        <v>0</v>
      </c>
      <c r="AH27" s="223">
        <v>0</v>
      </c>
      <c r="AI27" s="223">
        <v>0</v>
      </c>
      <c r="AJ27" s="223">
        <v>0</v>
      </c>
      <c r="AK27" s="223">
        <v>0</v>
      </c>
      <c r="AL27" s="223">
        <v>0</v>
      </c>
      <c r="AM27" s="223">
        <v>0</v>
      </c>
      <c r="AN27" s="223">
        <v>0</v>
      </c>
      <c r="AO27" s="223">
        <v>0</v>
      </c>
      <c r="AP27" s="223">
        <v>0</v>
      </c>
      <c r="AQ27" s="223">
        <v>0</v>
      </c>
      <c r="AR27" s="223">
        <v>0</v>
      </c>
      <c r="AS27" s="223">
        <v>0</v>
      </c>
      <c r="AT27" s="223">
        <v>0</v>
      </c>
      <c r="AU27" s="223">
        <v>0</v>
      </c>
      <c r="AV27" s="223">
        <v>0</v>
      </c>
      <c r="AW27" s="224">
        <v>0</v>
      </c>
    </row>
    <row r="28" spans="1:50" x14ac:dyDescent="0.35">
      <c r="A28" s="27" t="s">
        <v>355</v>
      </c>
      <c r="B28" s="3" t="s">
        <v>133</v>
      </c>
      <c r="C28" s="4">
        <f t="shared" si="6"/>
        <v>0</v>
      </c>
      <c r="D28" s="3">
        <v>0</v>
      </c>
      <c r="E28" s="3">
        <v>0</v>
      </c>
      <c r="F28" s="3">
        <v>0</v>
      </c>
      <c r="G28" s="3">
        <v>0</v>
      </c>
      <c r="H28" s="3">
        <v>0</v>
      </c>
      <c r="I28" s="3">
        <v>0</v>
      </c>
      <c r="J28" s="3">
        <v>0</v>
      </c>
      <c r="K28" s="3">
        <v>0</v>
      </c>
      <c r="L28" s="3">
        <v>0</v>
      </c>
      <c r="M28" s="3">
        <v>0</v>
      </c>
      <c r="N28" s="3">
        <v>0</v>
      </c>
      <c r="O28" s="3">
        <v>0</v>
      </c>
      <c r="P28" s="3">
        <v>0</v>
      </c>
      <c r="Q28" s="3">
        <v>0</v>
      </c>
      <c r="R28" s="3">
        <v>0</v>
      </c>
      <c r="S28" s="3">
        <v>0</v>
      </c>
      <c r="T28" s="3">
        <v>0</v>
      </c>
      <c r="U28" s="3">
        <v>0</v>
      </c>
      <c r="V28" s="3">
        <v>0</v>
      </c>
      <c r="W28" s="3">
        <v>0</v>
      </c>
      <c r="X28" s="3">
        <v>0</v>
      </c>
      <c r="Y28" s="3">
        <v>0</v>
      </c>
      <c r="Z28" s="3">
        <v>0</v>
      </c>
      <c r="AA28" s="3">
        <v>0</v>
      </c>
      <c r="AB28" s="3">
        <v>0</v>
      </c>
      <c r="AC28" s="3">
        <v>0</v>
      </c>
      <c r="AD28" s="3">
        <v>0</v>
      </c>
      <c r="AE28" s="3">
        <v>0</v>
      </c>
      <c r="AF28" s="3">
        <v>0</v>
      </c>
      <c r="AG28" s="3">
        <v>0</v>
      </c>
      <c r="AH28" s="3">
        <v>0</v>
      </c>
      <c r="AI28" s="3">
        <v>0</v>
      </c>
      <c r="AJ28" s="3">
        <v>0</v>
      </c>
      <c r="AK28" s="3">
        <v>0</v>
      </c>
      <c r="AL28" s="3">
        <v>0</v>
      </c>
      <c r="AM28" s="3">
        <v>0</v>
      </c>
      <c r="AN28" s="3">
        <v>0</v>
      </c>
      <c r="AO28" s="3">
        <v>0</v>
      </c>
      <c r="AP28" s="3">
        <v>0</v>
      </c>
      <c r="AQ28" s="3">
        <v>0</v>
      </c>
      <c r="AR28" s="3">
        <v>0</v>
      </c>
      <c r="AS28" s="3">
        <v>0</v>
      </c>
      <c r="AT28" s="3">
        <v>0</v>
      </c>
      <c r="AU28" s="3">
        <v>0</v>
      </c>
      <c r="AV28" s="3">
        <v>0</v>
      </c>
      <c r="AW28" s="10">
        <v>0</v>
      </c>
    </row>
    <row r="29" spans="1:50" x14ac:dyDescent="0.35">
      <c r="A29" s="27" t="s">
        <v>355</v>
      </c>
      <c r="B29" s="3" t="s">
        <v>167</v>
      </c>
      <c r="C29" s="4">
        <f t="shared" si="6"/>
        <v>0</v>
      </c>
      <c r="D29" s="3">
        <v>0</v>
      </c>
      <c r="E29" s="3">
        <v>0</v>
      </c>
      <c r="F29" s="3">
        <v>0</v>
      </c>
      <c r="G29" s="3">
        <v>0</v>
      </c>
      <c r="H29" s="3">
        <v>0</v>
      </c>
      <c r="I29" s="3">
        <v>0</v>
      </c>
      <c r="J29" s="3">
        <v>0</v>
      </c>
      <c r="K29" s="3">
        <v>0</v>
      </c>
      <c r="L29" s="3">
        <v>0</v>
      </c>
      <c r="M29" s="3">
        <v>0</v>
      </c>
      <c r="N29" s="3">
        <v>0</v>
      </c>
      <c r="O29" s="3">
        <v>0</v>
      </c>
      <c r="P29" s="3">
        <v>0</v>
      </c>
      <c r="Q29" s="3">
        <v>0</v>
      </c>
      <c r="R29" s="3">
        <v>0</v>
      </c>
      <c r="S29" s="3">
        <v>0</v>
      </c>
      <c r="T29" s="3">
        <v>0</v>
      </c>
      <c r="U29" s="3">
        <v>0</v>
      </c>
      <c r="V29" s="3">
        <v>0</v>
      </c>
      <c r="W29" s="3">
        <v>0</v>
      </c>
      <c r="X29" s="3">
        <v>0</v>
      </c>
      <c r="Y29" s="3">
        <v>0</v>
      </c>
      <c r="Z29" s="3">
        <v>0</v>
      </c>
      <c r="AA29" s="3">
        <v>0</v>
      </c>
      <c r="AB29" s="3">
        <v>0</v>
      </c>
      <c r="AC29" s="3">
        <v>0</v>
      </c>
      <c r="AD29" s="3">
        <v>0</v>
      </c>
      <c r="AE29" s="3">
        <v>0</v>
      </c>
      <c r="AF29" s="3">
        <v>0</v>
      </c>
      <c r="AG29" s="3">
        <v>0</v>
      </c>
      <c r="AH29" s="3">
        <v>0</v>
      </c>
      <c r="AI29" s="3">
        <v>0</v>
      </c>
      <c r="AJ29" s="3">
        <v>0</v>
      </c>
      <c r="AK29" s="3">
        <v>0</v>
      </c>
      <c r="AL29" s="3">
        <v>0</v>
      </c>
      <c r="AM29" s="3">
        <v>0</v>
      </c>
      <c r="AN29" s="3">
        <v>0</v>
      </c>
      <c r="AO29" s="3">
        <v>0</v>
      </c>
      <c r="AP29" s="3">
        <v>0</v>
      </c>
      <c r="AQ29" s="3">
        <v>0</v>
      </c>
      <c r="AR29" s="3">
        <v>0</v>
      </c>
      <c r="AS29" s="3">
        <v>0</v>
      </c>
      <c r="AT29" s="3">
        <v>0</v>
      </c>
      <c r="AU29" s="3">
        <v>0</v>
      </c>
      <c r="AV29" s="3">
        <v>0</v>
      </c>
      <c r="AW29" s="10">
        <v>0</v>
      </c>
    </row>
    <row r="30" spans="1:50" x14ac:dyDescent="0.35">
      <c r="A30" s="27" t="s">
        <v>355</v>
      </c>
      <c r="B30" s="3" t="s">
        <v>132</v>
      </c>
      <c r="C30" s="4">
        <f t="shared" si="6"/>
        <v>0</v>
      </c>
      <c r="D30" s="3">
        <v>0</v>
      </c>
      <c r="E30" s="3">
        <v>0</v>
      </c>
      <c r="F30" s="3">
        <v>0</v>
      </c>
      <c r="G30" s="3">
        <v>0</v>
      </c>
      <c r="H30" s="3">
        <v>0</v>
      </c>
      <c r="I30" s="3">
        <v>0</v>
      </c>
      <c r="J30" s="3">
        <v>0</v>
      </c>
      <c r="K30" s="3">
        <v>0</v>
      </c>
      <c r="L30" s="3">
        <v>0</v>
      </c>
      <c r="M30" s="3">
        <v>0</v>
      </c>
      <c r="N30" s="3">
        <v>0</v>
      </c>
      <c r="O30" s="3">
        <v>0</v>
      </c>
      <c r="P30" s="3">
        <v>0</v>
      </c>
      <c r="Q30" s="3">
        <v>0</v>
      </c>
      <c r="R30" s="3">
        <v>0</v>
      </c>
      <c r="S30" s="3">
        <v>0</v>
      </c>
      <c r="T30" s="3">
        <v>0</v>
      </c>
      <c r="U30" s="3">
        <v>0</v>
      </c>
      <c r="V30" s="3">
        <v>0</v>
      </c>
      <c r="W30" s="3">
        <v>0</v>
      </c>
      <c r="X30" s="3">
        <v>0</v>
      </c>
      <c r="Y30" s="3">
        <v>0</v>
      </c>
      <c r="Z30" s="3">
        <v>0</v>
      </c>
      <c r="AA30" s="3">
        <v>0</v>
      </c>
      <c r="AB30" s="3">
        <v>0</v>
      </c>
      <c r="AC30" s="3">
        <v>0</v>
      </c>
      <c r="AD30" s="3">
        <v>0</v>
      </c>
      <c r="AE30" s="3">
        <v>0</v>
      </c>
      <c r="AF30" s="3">
        <v>0</v>
      </c>
      <c r="AG30" s="3">
        <v>0</v>
      </c>
      <c r="AH30" s="3">
        <v>0</v>
      </c>
      <c r="AI30" s="3">
        <v>0</v>
      </c>
      <c r="AJ30" s="3">
        <v>0</v>
      </c>
      <c r="AK30" s="3">
        <v>0</v>
      </c>
      <c r="AL30" s="3">
        <v>0</v>
      </c>
      <c r="AM30" s="3">
        <v>0</v>
      </c>
      <c r="AN30" s="3">
        <v>0</v>
      </c>
      <c r="AO30" s="3">
        <v>0</v>
      </c>
      <c r="AP30" s="3">
        <v>0</v>
      </c>
      <c r="AQ30" s="3">
        <v>0</v>
      </c>
      <c r="AR30" s="3">
        <v>0</v>
      </c>
      <c r="AS30" s="3">
        <v>0</v>
      </c>
      <c r="AT30" s="3">
        <v>0</v>
      </c>
      <c r="AU30" s="3">
        <v>0</v>
      </c>
      <c r="AV30" s="3">
        <v>0</v>
      </c>
      <c r="AW30" s="10">
        <v>0</v>
      </c>
    </row>
    <row r="31" spans="1:50" x14ac:dyDescent="0.35">
      <c r="A31" s="27" t="s">
        <v>340</v>
      </c>
      <c r="B31" s="3" t="s">
        <v>162</v>
      </c>
      <c r="C31" s="145">
        <f t="shared" si="6"/>
        <v>0.97826086956521741</v>
      </c>
      <c r="D31" s="145">
        <v>0</v>
      </c>
      <c r="E31" s="145">
        <v>0</v>
      </c>
      <c r="F31" s="145">
        <v>0</v>
      </c>
      <c r="G31" s="145">
        <v>0</v>
      </c>
      <c r="H31" s="145">
        <v>0</v>
      </c>
      <c r="I31" s="145">
        <v>0</v>
      </c>
      <c r="J31" s="145">
        <v>0</v>
      </c>
      <c r="K31" s="145">
        <v>0</v>
      </c>
      <c r="L31" s="145">
        <v>0</v>
      </c>
      <c r="M31" s="145">
        <v>0</v>
      </c>
      <c r="N31" s="145">
        <v>0</v>
      </c>
      <c r="O31" s="145">
        <v>0</v>
      </c>
      <c r="P31" s="145">
        <v>0</v>
      </c>
      <c r="Q31" s="145">
        <v>0</v>
      </c>
      <c r="R31" s="145">
        <v>0</v>
      </c>
      <c r="S31" s="145">
        <v>0</v>
      </c>
      <c r="T31" s="145">
        <v>0</v>
      </c>
      <c r="U31" s="145">
        <v>0</v>
      </c>
      <c r="V31" s="145">
        <v>0</v>
      </c>
      <c r="W31" s="145">
        <v>0</v>
      </c>
      <c r="X31" s="145">
        <v>0</v>
      </c>
      <c r="Y31" s="145">
        <v>0</v>
      </c>
      <c r="Z31" s="145">
        <v>0</v>
      </c>
      <c r="AA31" s="145">
        <v>0</v>
      </c>
      <c r="AB31" s="145">
        <v>0</v>
      </c>
      <c r="AC31" s="145">
        <v>0</v>
      </c>
      <c r="AD31" s="145">
        <v>45</v>
      </c>
      <c r="AE31" s="145">
        <v>0</v>
      </c>
      <c r="AF31" s="145">
        <v>0</v>
      </c>
      <c r="AG31" s="145">
        <v>0</v>
      </c>
      <c r="AH31" s="145">
        <v>0</v>
      </c>
      <c r="AI31" s="145">
        <v>0</v>
      </c>
      <c r="AJ31" s="145">
        <v>0</v>
      </c>
      <c r="AK31" s="145">
        <v>0</v>
      </c>
      <c r="AL31" s="145">
        <v>0</v>
      </c>
      <c r="AM31" s="145">
        <v>0</v>
      </c>
      <c r="AN31" s="145">
        <v>0</v>
      </c>
      <c r="AO31" s="145">
        <v>0</v>
      </c>
      <c r="AP31" s="145">
        <v>0</v>
      </c>
      <c r="AQ31" s="145">
        <v>0</v>
      </c>
      <c r="AR31" s="145">
        <v>0</v>
      </c>
      <c r="AS31" s="145">
        <v>0</v>
      </c>
      <c r="AT31" s="145">
        <v>0</v>
      </c>
      <c r="AU31" s="145">
        <v>0</v>
      </c>
      <c r="AV31" s="145">
        <v>0</v>
      </c>
      <c r="AW31" s="195">
        <v>0</v>
      </c>
    </row>
    <row r="32" spans="1:50" x14ac:dyDescent="0.35">
      <c r="A32" s="27" t="s">
        <v>340</v>
      </c>
      <c r="B32" s="3" t="s">
        <v>166</v>
      </c>
      <c r="C32" s="145">
        <f t="shared" si="6"/>
        <v>0.97826086956521741</v>
      </c>
      <c r="D32" s="145">
        <v>0</v>
      </c>
      <c r="E32" s="145">
        <v>0</v>
      </c>
      <c r="F32" s="145">
        <v>0</v>
      </c>
      <c r="G32" s="145">
        <v>0</v>
      </c>
      <c r="H32" s="145">
        <v>0</v>
      </c>
      <c r="I32" s="145">
        <v>0</v>
      </c>
      <c r="J32" s="145">
        <v>0</v>
      </c>
      <c r="K32" s="145">
        <v>0</v>
      </c>
      <c r="L32" s="145">
        <v>0</v>
      </c>
      <c r="M32" s="145">
        <v>0</v>
      </c>
      <c r="N32" s="145">
        <v>0</v>
      </c>
      <c r="O32" s="145">
        <v>0</v>
      </c>
      <c r="P32" s="145">
        <v>0</v>
      </c>
      <c r="Q32" s="145">
        <v>0</v>
      </c>
      <c r="R32" s="145">
        <v>0</v>
      </c>
      <c r="S32" s="145">
        <v>0</v>
      </c>
      <c r="T32" s="145">
        <v>0</v>
      </c>
      <c r="U32" s="145">
        <v>0</v>
      </c>
      <c r="V32" s="145">
        <v>0</v>
      </c>
      <c r="W32" s="145">
        <v>0</v>
      </c>
      <c r="X32" s="145">
        <v>0</v>
      </c>
      <c r="Y32" s="145">
        <v>0</v>
      </c>
      <c r="Z32" s="145">
        <v>0</v>
      </c>
      <c r="AA32" s="145">
        <v>0</v>
      </c>
      <c r="AB32" s="145">
        <v>0</v>
      </c>
      <c r="AC32" s="145">
        <v>0</v>
      </c>
      <c r="AD32" s="145">
        <v>45</v>
      </c>
      <c r="AE32" s="145">
        <v>0</v>
      </c>
      <c r="AF32" s="145">
        <v>0</v>
      </c>
      <c r="AG32" s="145">
        <v>0</v>
      </c>
      <c r="AH32" s="145">
        <v>0</v>
      </c>
      <c r="AI32" s="145">
        <v>0</v>
      </c>
      <c r="AJ32" s="145">
        <v>0</v>
      </c>
      <c r="AK32" s="145">
        <v>0</v>
      </c>
      <c r="AL32" s="145">
        <v>0</v>
      </c>
      <c r="AM32" s="145">
        <v>0</v>
      </c>
      <c r="AN32" s="145">
        <v>0</v>
      </c>
      <c r="AO32" s="145">
        <v>0</v>
      </c>
      <c r="AP32" s="145">
        <v>0</v>
      </c>
      <c r="AQ32" s="145">
        <v>0</v>
      </c>
      <c r="AR32" s="145">
        <v>0</v>
      </c>
      <c r="AS32" s="145">
        <v>0</v>
      </c>
      <c r="AT32" s="145">
        <v>0</v>
      </c>
      <c r="AU32" s="145">
        <v>0</v>
      </c>
      <c r="AV32" s="145">
        <v>0</v>
      </c>
      <c r="AW32" s="195">
        <v>0</v>
      </c>
    </row>
    <row r="33" spans="1:49" x14ac:dyDescent="0.35">
      <c r="A33" s="27" t="s">
        <v>340</v>
      </c>
      <c r="B33" s="3" t="s">
        <v>133</v>
      </c>
      <c r="C33" s="4">
        <f t="shared" si="6"/>
        <v>2.1739130434782608E-2</v>
      </c>
      <c r="D33" s="3">
        <v>0</v>
      </c>
      <c r="E33" s="3">
        <v>0</v>
      </c>
      <c r="F33" s="3">
        <v>0</v>
      </c>
      <c r="G33" s="3">
        <v>0</v>
      </c>
      <c r="H33" s="3">
        <v>0</v>
      </c>
      <c r="I33" s="3">
        <v>0</v>
      </c>
      <c r="J33" s="3">
        <v>0</v>
      </c>
      <c r="K33" s="3">
        <v>0</v>
      </c>
      <c r="L33" s="3">
        <v>0</v>
      </c>
      <c r="M33" s="3">
        <v>0</v>
      </c>
      <c r="N33" s="3">
        <v>0</v>
      </c>
      <c r="O33" s="3">
        <v>0</v>
      </c>
      <c r="P33" s="3">
        <v>0</v>
      </c>
      <c r="Q33" s="3">
        <v>0</v>
      </c>
      <c r="R33" s="3">
        <v>0</v>
      </c>
      <c r="S33" s="3">
        <v>0</v>
      </c>
      <c r="T33" s="3">
        <v>0</v>
      </c>
      <c r="U33" s="3">
        <v>0</v>
      </c>
      <c r="V33" s="3">
        <v>0</v>
      </c>
      <c r="W33" s="3">
        <v>0</v>
      </c>
      <c r="X33" s="3">
        <v>0</v>
      </c>
      <c r="Y33" s="3">
        <v>0</v>
      </c>
      <c r="Z33" s="3">
        <v>0</v>
      </c>
      <c r="AA33" s="3">
        <v>0</v>
      </c>
      <c r="AB33" s="3">
        <v>0</v>
      </c>
      <c r="AC33" s="3">
        <v>0</v>
      </c>
      <c r="AD33" s="3">
        <v>1</v>
      </c>
      <c r="AE33" s="3">
        <v>0</v>
      </c>
      <c r="AF33" s="3">
        <v>0</v>
      </c>
      <c r="AG33" s="3">
        <v>0</v>
      </c>
      <c r="AH33" s="3">
        <v>0</v>
      </c>
      <c r="AI33" s="3">
        <v>0</v>
      </c>
      <c r="AJ33" s="3">
        <v>0</v>
      </c>
      <c r="AK33" s="3">
        <v>0</v>
      </c>
      <c r="AL33" s="3">
        <v>0</v>
      </c>
      <c r="AM33" s="3">
        <v>0</v>
      </c>
      <c r="AN33" s="3">
        <v>0</v>
      </c>
      <c r="AO33" s="3">
        <v>0</v>
      </c>
      <c r="AP33" s="3">
        <v>0</v>
      </c>
      <c r="AQ33" s="3">
        <v>0</v>
      </c>
      <c r="AR33" s="3">
        <v>0</v>
      </c>
      <c r="AS33" s="3">
        <v>0</v>
      </c>
      <c r="AT33" s="3">
        <v>0</v>
      </c>
      <c r="AU33" s="3">
        <v>0</v>
      </c>
      <c r="AV33" s="3">
        <v>0</v>
      </c>
      <c r="AW33" s="10">
        <v>0</v>
      </c>
    </row>
    <row r="34" spans="1:49" x14ac:dyDescent="0.35">
      <c r="A34" s="27" t="s">
        <v>340</v>
      </c>
      <c r="B34" s="3" t="s">
        <v>167</v>
      </c>
      <c r="C34" s="4">
        <f t="shared" si="6"/>
        <v>0</v>
      </c>
      <c r="D34" s="3">
        <v>0</v>
      </c>
      <c r="E34" s="3">
        <v>0</v>
      </c>
      <c r="F34" s="3">
        <v>0</v>
      </c>
      <c r="G34" s="3">
        <v>0</v>
      </c>
      <c r="H34" s="3">
        <v>0</v>
      </c>
      <c r="I34" s="3">
        <v>0</v>
      </c>
      <c r="J34" s="3">
        <v>0</v>
      </c>
      <c r="K34" s="3">
        <v>0</v>
      </c>
      <c r="L34" s="3">
        <v>0</v>
      </c>
      <c r="M34" s="3">
        <v>0</v>
      </c>
      <c r="N34" s="3">
        <v>0</v>
      </c>
      <c r="O34" s="3">
        <v>0</v>
      </c>
      <c r="P34" s="3">
        <v>0</v>
      </c>
      <c r="Q34" s="3">
        <v>0</v>
      </c>
      <c r="R34" s="3">
        <v>0</v>
      </c>
      <c r="S34" s="3">
        <v>0</v>
      </c>
      <c r="T34" s="3">
        <v>0</v>
      </c>
      <c r="U34" s="3">
        <v>0</v>
      </c>
      <c r="V34" s="3">
        <v>0</v>
      </c>
      <c r="W34" s="3">
        <v>0</v>
      </c>
      <c r="X34" s="3">
        <v>0</v>
      </c>
      <c r="Y34" s="3">
        <v>0</v>
      </c>
      <c r="Z34" s="3">
        <v>0</v>
      </c>
      <c r="AA34" s="3">
        <v>0</v>
      </c>
      <c r="AB34" s="3">
        <v>0</v>
      </c>
      <c r="AC34" s="3">
        <v>0</v>
      </c>
      <c r="AD34" s="3">
        <v>0</v>
      </c>
      <c r="AE34" s="3">
        <v>0</v>
      </c>
      <c r="AF34" s="3">
        <v>0</v>
      </c>
      <c r="AG34" s="3">
        <v>0</v>
      </c>
      <c r="AH34" s="3">
        <v>0</v>
      </c>
      <c r="AI34" s="3">
        <v>0</v>
      </c>
      <c r="AJ34" s="3">
        <v>0</v>
      </c>
      <c r="AK34" s="3">
        <v>0</v>
      </c>
      <c r="AL34" s="3">
        <v>0</v>
      </c>
      <c r="AM34" s="3">
        <v>0</v>
      </c>
      <c r="AN34" s="3">
        <v>0</v>
      </c>
      <c r="AO34" s="3">
        <v>0</v>
      </c>
      <c r="AP34" s="3">
        <v>0</v>
      </c>
      <c r="AQ34" s="3">
        <v>0</v>
      </c>
      <c r="AR34" s="3">
        <v>0</v>
      </c>
      <c r="AS34" s="3">
        <v>0</v>
      </c>
      <c r="AT34" s="3">
        <v>0</v>
      </c>
      <c r="AU34" s="3">
        <v>0</v>
      </c>
      <c r="AV34" s="3">
        <v>0</v>
      </c>
      <c r="AW34" s="10">
        <v>0</v>
      </c>
    </row>
    <row r="35" spans="1:49" x14ac:dyDescent="0.35">
      <c r="A35" s="27" t="s">
        <v>340</v>
      </c>
      <c r="B35" s="3" t="s">
        <v>132</v>
      </c>
      <c r="C35" s="4">
        <f t="shared" si="6"/>
        <v>2.1739130434782608E-2</v>
      </c>
      <c r="D35" s="3">
        <v>0</v>
      </c>
      <c r="E35" s="3">
        <v>0</v>
      </c>
      <c r="F35" s="3">
        <v>0</v>
      </c>
      <c r="G35" s="3">
        <v>0</v>
      </c>
      <c r="H35" s="3">
        <v>0</v>
      </c>
      <c r="I35" s="3">
        <v>0</v>
      </c>
      <c r="J35" s="3">
        <v>0</v>
      </c>
      <c r="K35" s="3">
        <v>0</v>
      </c>
      <c r="L35" s="3">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1</v>
      </c>
      <c r="AE35" s="3">
        <v>0</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10">
        <v>0</v>
      </c>
    </row>
    <row r="36" spans="1:49" x14ac:dyDescent="0.35">
      <c r="A36" s="27" t="s">
        <v>341</v>
      </c>
      <c r="B36" s="3" t="s">
        <v>162</v>
      </c>
      <c r="C36" s="145">
        <f t="shared" si="6"/>
        <v>205.89130434782609</v>
      </c>
      <c r="D36" s="145">
        <v>416</v>
      </c>
      <c r="E36" s="145">
        <v>105</v>
      </c>
      <c r="F36" s="145">
        <v>52</v>
      </c>
      <c r="G36" s="145">
        <v>0</v>
      </c>
      <c r="H36" s="145">
        <v>0</v>
      </c>
      <c r="I36" s="145">
        <v>0</v>
      </c>
      <c r="J36" s="145">
        <v>315</v>
      </c>
      <c r="K36" s="145">
        <v>242</v>
      </c>
      <c r="L36" s="145">
        <v>578</v>
      </c>
      <c r="M36" s="145">
        <v>756</v>
      </c>
      <c r="N36" s="145">
        <v>240</v>
      </c>
      <c r="O36" s="145">
        <v>0</v>
      </c>
      <c r="P36" s="145">
        <v>188</v>
      </c>
      <c r="Q36" s="145">
        <v>106</v>
      </c>
      <c r="R36" s="145">
        <v>347</v>
      </c>
      <c r="S36" s="145">
        <v>54</v>
      </c>
      <c r="T36" s="145">
        <v>160</v>
      </c>
      <c r="U36" s="145">
        <v>159</v>
      </c>
      <c r="V36" s="145">
        <v>401</v>
      </c>
      <c r="W36" s="145">
        <v>267</v>
      </c>
      <c r="X36" s="145">
        <v>214</v>
      </c>
      <c r="Y36" s="145">
        <v>214</v>
      </c>
      <c r="Z36" s="145">
        <v>425</v>
      </c>
      <c r="AA36" s="145">
        <v>107</v>
      </c>
      <c r="AB36" s="145">
        <v>55</v>
      </c>
      <c r="AC36" s="145">
        <v>109</v>
      </c>
      <c r="AD36" s="145">
        <v>109</v>
      </c>
      <c r="AE36" s="145">
        <v>218</v>
      </c>
      <c r="AF36" s="145">
        <v>54</v>
      </c>
      <c r="AG36" s="145">
        <v>54</v>
      </c>
      <c r="AH36" s="145">
        <v>144</v>
      </c>
      <c r="AI36" s="145">
        <v>164</v>
      </c>
      <c r="AJ36" s="145">
        <v>109</v>
      </c>
      <c r="AK36" s="145">
        <v>0</v>
      </c>
      <c r="AL36" s="145">
        <v>389</v>
      </c>
      <c r="AM36" s="145">
        <v>217</v>
      </c>
      <c r="AN36" s="145">
        <v>110</v>
      </c>
      <c r="AO36" s="145">
        <v>55</v>
      </c>
      <c r="AP36" s="145">
        <v>324</v>
      </c>
      <c r="AQ36" s="145">
        <v>440</v>
      </c>
      <c r="AR36" s="145">
        <v>370</v>
      </c>
      <c r="AS36" s="145">
        <v>380</v>
      </c>
      <c r="AT36" s="145">
        <v>549</v>
      </c>
      <c r="AU36" s="145">
        <v>165</v>
      </c>
      <c r="AV36" s="145">
        <v>110</v>
      </c>
      <c r="AW36" s="195">
        <v>0</v>
      </c>
    </row>
    <row r="37" spans="1:49" x14ac:dyDescent="0.35">
      <c r="A37" s="27" t="s">
        <v>341</v>
      </c>
      <c r="B37" s="3" t="s">
        <v>166</v>
      </c>
      <c r="C37" s="145">
        <f t="shared" si="6"/>
        <v>76.434782608695656</v>
      </c>
      <c r="D37" s="145">
        <v>208</v>
      </c>
      <c r="E37" s="145">
        <v>52</v>
      </c>
      <c r="F37" s="145">
        <v>52</v>
      </c>
      <c r="G37" s="145">
        <v>0</v>
      </c>
      <c r="H37" s="145">
        <v>0</v>
      </c>
      <c r="I37" s="145">
        <v>0</v>
      </c>
      <c r="J37" s="145">
        <v>157</v>
      </c>
      <c r="K37" s="145">
        <v>121</v>
      </c>
      <c r="L37" s="145">
        <v>193</v>
      </c>
      <c r="M37" s="145">
        <v>189</v>
      </c>
      <c r="N37" s="145">
        <v>120</v>
      </c>
      <c r="O37" s="145">
        <v>0</v>
      </c>
      <c r="P37" s="145">
        <v>188</v>
      </c>
      <c r="Q37" s="145">
        <v>53</v>
      </c>
      <c r="R37" s="145">
        <v>116</v>
      </c>
      <c r="S37" s="145">
        <v>54</v>
      </c>
      <c r="T37" s="145">
        <v>53</v>
      </c>
      <c r="U37" s="145">
        <v>53</v>
      </c>
      <c r="V37" s="145">
        <v>100</v>
      </c>
      <c r="W37" s="145">
        <v>89</v>
      </c>
      <c r="X37" s="145">
        <v>71</v>
      </c>
      <c r="Y37" s="145">
        <v>53</v>
      </c>
      <c r="Z37" s="145">
        <v>106</v>
      </c>
      <c r="AA37" s="145">
        <v>54</v>
      </c>
      <c r="AB37" s="145">
        <v>55</v>
      </c>
      <c r="AC37" s="145">
        <v>55</v>
      </c>
      <c r="AD37" s="145">
        <v>54</v>
      </c>
      <c r="AE37" s="145">
        <v>55</v>
      </c>
      <c r="AF37" s="145">
        <v>54</v>
      </c>
      <c r="AG37" s="145">
        <v>54</v>
      </c>
      <c r="AH37" s="145">
        <v>48</v>
      </c>
      <c r="AI37" s="145">
        <v>55</v>
      </c>
      <c r="AJ37" s="145">
        <v>55</v>
      </c>
      <c r="AK37" s="145">
        <v>0</v>
      </c>
      <c r="AL37" s="145">
        <v>97</v>
      </c>
      <c r="AM37" s="145">
        <v>54</v>
      </c>
      <c r="AN37" s="145">
        <v>55</v>
      </c>
      <c r="AO37" s="145">
        <v>55</v>
      </c>
      <c r="AP37" s="145">
        <v>108</v>
      </c>
      <c r="AQ37" s="145">
        <v>110</v>
      </c>
      <c r="AR37" s="145">
        <v>123</v>
      </c>
      <c r="AS37" s="145">
        <v>127</v>
      </c>
      <c r="AT37" s="145">
        <v>110</v>
      </c>
      <c r="AU37" s="145">
        <v>55</v>
      </c>
      <c r="AV37" s="145">
        <v>55</v>
      </c>
      <c r="AW37" s="195">
        <v>0</v>
      </c>
    </row>
    <row r="38" spans="1:49" x14ac:dyDescent="0.35">
      <c r="A38" s="27" t="s">
        <v>341</v>
      </c>
      <c r="B38" s="3" t="s">
        <v>133</v>
      </c>
      <c r="C38" s="4">
        <f t="shared" si="6"/>
        <v>2.3695652173913042</v>
      </c>
      <c r="D38" s="3">
        <v>2</v>
      </c>
      <c r="E38" s="3">
        <v>2</v>
      </c>
      <c r="F38" s="3">
        <v>1</v>
      </c>
      <c r="G38" s="3">
        <v>0</v>
      </c>
      <c r="H38" s="3">
        <v>0</v>
      </c>
      <c r="I38" s="3">
        <v>0</v>
      </c>
      <c r="J38" s="3">
        <v>2</v>
      </c>
      <c r="K38" s="3">
        <v>2</v>
      </c>
      <c r="L38" s="3">
        <v>3</v>
      </c>
      <c r="M38" s="3">
        <v>5</v>
      </c>
      <c r="N38" s="3">
        <v>2</v>
      </c>
      <c r="O38" s="3">
        <v>0</v>
      </c>
      <c r="P38" s="3">
        <v>1</v>
      </c>
      <c r="Q38" s="3">
        <v>2</v>
      </c>
      <c r="R38" s="3">
        <v>3</v>
      </c>
      <c r="S38" s="3">
        <v>1</v>
      </c>
      <c r="T38" s="3">
        <v>3</v>
      </c>
      <c r="U38" s="3">
        <v>3</v>
      </c>
      <c r="V38" s="3">
        <v>4</v>
      </c>
      <c r="W38" s="3">
        <v>5</v>
      </c>
      <c r="X38" s="3">
        <v>4</v>
      </c>
      <c r="Y38" s="3">
        <v>4</v>
      </c>
      <c r="Z38" s="3">
        <v>4</v>
      </c>
      <c r="AA38" s="3">
        <v>2</v>
      </c>
      <c r="AB38" s="3">
        <v>1</v>
      </c>
      <c r="AC38" s="3">
        <v>2</v>
      </c>
      <c r="AD38" s="3">
        <v>2</v>
      </c>
      <c r="AE38" s="3">
        <v>4</v>
      </c>
      <c r="AF38" s="3">
        <v>1</v>
      </c>
      <c r="AG38" s="3">
        <v>1</v>
      </c>
      <c r="AH38" s="3">
        <v>3</v>
      </c>
      <c r="AI38" s="3">
        <v>3</v>
      </c>
      <c r="AJ38" s="3">
        <v>2</v>
      </c>
      <c r="AK38" s="3">
        <v>0</v>
      </c>
      <c r="AL38" s="3">
        <v>4</v>
      </c>
      <c r="AM38" s="3">
        <v>4</v>
      </c>
      <c r="AN38" s="3">
        <v>2</v>
      </c>
      <c r="AO38" s="3">
        <v>1</v>
      </c>
      <c r="AP38" s="3">
        <v>3</v>
      </c>
      <c r="AQ38" s="3">
        <v>4</v>
      </c>
      <c r="AR38" s="3">
        <v>3</v>
      </c>
      <c r="AS38" s="3">
        <v>3</v>
      </c>
      <c r="AT38" s="3">
        <v>6</v>
      </c>
      <c r="AU38" s="3">
        <v>3</v>
      </c>
      <c r="AV38" s="3">
        <v>2</v>
      </c>
      <c r="AW38" s="10">
        <v>0</v>
      </c>
    </row>
    <row r="39" spans="1:49" x14ac:dyDescent="0.35">
      <c r="A39" s="27" t="s">
        <v>341</v>
      </c>
      <c r="B39" s="3" t="s">
        <v>167</v>
      </c>
      <c r="C39" s="4">
        <f t="shared" si="6"/>
        <v>0</v>
      </c>
      <c r="D39" s="4">
        <v>0</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16">
        <v>0</v>
      </c>
    </row>
    <row r="40" spans="1:49" x14ac:dyDescent="0.35">
      <c r="A40" s="27" t="s">
        <v>341</v>
      </c>
      <c r="B40" s="3" t="s">
        <v>132</v>
      </c>
      <c r="C40" s="4">
        <f t="shared" si="6"/>
        <v>2.2608695652173911</v>
      </c>
      <c r="D40" s="3">
        <v>2</v>
      </c>
      <c r="E40" s="3">
        <v>2</v>
      </c>
      <c r="F40" s="3">
        <v>1</v>
      </c>
      <c r="G40" s="3">
        <v>0</v>
      </c>
      <c r="H40" s="3">
        <v>0</v>
      </c>
      <c r="I40" s="3">
        <v>0</v>
      </c>
      <c r="J40" s="3">
        <v>2</v>
      </c>
      <c r="K40" s="3">
        <v>2</v>
      </c>
      <c r="L40" s="3">
        <v>3</v>
      </c>
      <c r="M40" s="3">
        <v>4</v>
      </c>
      <c r="N40" s="3">
        <v>2</v>
      </c>
      <c r="O40" s="3">
        <v>0</v>
      </c>
      <c r="P40" s="3">
        <v>1</v>
      </c>
      <c r="Q40" s="3">
        <v>2</v>
      </c>
      <c r="R40" s="3">
        <v>3</v>
      </c>
      <c r="S40" s="3">
        <v>1</v>
      </c>
      <c r="T40" s="3">
        <v>3</v>
      </c>
      <c r="U40" s="3">
        <v>3</v>
      </c>
      <c r="V40" s="3">
        <v>4</v>
      </c>
      <c r="W40" s="3">
        <v>3</v>
      </c>
      <c r="X40" s="3">
        <v>3</v>
      </c>
      <c r="Y40" s="3">
        <v>4</v>
      </c>
      <c r="Z40" s="3">
        <v>4</v>
      </c>
      <c r="AA40" s="3">
        <v>2</v>
      </c>
      <c r="AB40" s="3">
        <v>1</v>
      </c>
      <c r="AC40" s="3">
        <v>2</v>
      </c>
      <c r="AD40" s="3">
        <v>2</v>
      </c>
      <c r="AE40" s="3">
        <v>4</v>
      </c>
      <c r="AF40" s="3">
        <v>1</v>
      </c>
      <c r="AG40" s="3">
        <v>1</v>
      </c>
      <c r="AH40" s="3">
        <v>3</v>
      </c>
      <c r="AI40" s="3">
        <v>3</v>
      </c>
      <c r="AJ40" s="3">
        <v>2</v>
      </c>
      <c r="AK40" s="3">
        <v>0</v>
      </c>
      <c r="AL40" s="3">
        <v>4</v>
      </c>
      <c r="AM40" s="3">
        <v>4</v>
      </c>
      <c r="AN40" s="3">
        <v>2</v>
      </c>
      <c r="AO40" s="3">
        <v>1</v>
      </c>
      <c r="AP40" s="3">
        <v>3</v>
      </c>
      <c r="AQ40" s="3">
        <v>4</v>
      </c>
      <c r="AR40" s="3">
        <v>3</v>
      </c>
      <c r="AS40" s="3">
        <v>3</v>
      </c>
      <c r="AT40" s="3">
        <v>5</v>
      </c>
      <c r="AU40" s="3">
        <v>3</v>
      </c>
      <c r="AV40" s="3">
        <v>2</v>
      </c>
      <c r="AW40" s="10">
        <v>0</v>
      </c>
    </row>
    <row r="41" spans="1:49" x14ac:dyDescent="0.35">
      <c r="A41" s="27" t="s">
        <v>333</v>
      </c>
      <c r="B41" s="3" t="s">
        <v>162</v>
      </c>
      <c r="C41" s="145">
        <f t="shared" si="6"/>
        <v>2409.1304347826085</v>
      </c>
      <c r="D41" s="145">
        <v>2220</v>
      </c>
      <c r="E41" s="145">
        <v>689</v>
      </c>
      <c r="F41" s="145">
        <v>1231</v>
      </c>
      <c r="G41" s="145">
        <v>3489</v>
      </c>
      <c r="H41" s="145">
        <v>8087</v>
      </c>
      <c r="I41" s="145">
        <v>13400</v>
      </c>
      <c r="J41" s="145">
        <v>3171</v>
      </c>
      <c r="K41" s="145">
        <v>5337</v>
      </c>
      <c r="L41" s="145">
        <v>3195</v>
      </c>
      <c r="M41" s="145">
        <v>4239</v>
      </c>
      <c r="N41" s="145">
        <v>1241</v>
      </c>
      <c r="O41" s="145">
        <v>2518</v>
      </c>
      <c r="P41" s="145">
        <v>2636</v>
      </c>
      <c r="Q41" s="145">
        <v>1543</v>
      </c>
      <c r="R41" s="145">
        <v>1663</v>
      </c>
      <c r="S41" s="145">
        <v>1672</v>
      </c>
      <c r="T41" s="145">
        <v>967</v>
      </c>
      <c r="U41" s="145">
        <v>1768</v>
      </c>
      <c r="V41" s="145">
        <v>1098</v>
      </c>
      <c r="W41" s="145">
        <v>2975</v>
      </c>
      <c r="X41" s="145">
        <v>490</v>
      </c>
      <c r="Y41" s="145">
        <v>1789</v>
      </c>
      <c r="Z41" s="145">
        <v>2902</v>
      </c>
      <c r="AA41" s="145">
        <v>1159</v>
      </c>
      <c r="AB41" s="145">
        <v>1432</v>
      </c>
      <c r="AC41" s="145">
        <v>2038</v>
      </c>
      <c r="AD41" s="145">
        <v>1341</v>
      </c>
      <c r="AE41" s="145">
        <v>1337</v>
      </c>
      <c r="AF41" s="145">
        <v>1322</v>
      </c>
      <c r="AG41" s="145">
        <v>3185</v>
      </c>
      <c r="AH41" s="145">
        <v>2880</v>
      </c>
      <c r="AI41" s="145">
        <v>3976</v>
      </c>
      <c r="AJ41" s="145">
        <v>1280</v>
      </c>
      <c r="AK41" s="145">
        <v>1578</v>
      </c>
      <c r="AL41" s="145">
        <v>2188</v>
      </c>
      <c r="AM41" s="145">
        <v>4706</v>
      </c>
      <c r="AN41" s="145">
        <v>2094</v>
      </c>
      <c r="AO41" s="145">
        <v>1879</v>
      </c>
      <c r="AP41" s="145">
        <v>770</v>
      </c>
      <c r="AQ41" s="145">
        <v>647</v>
      </c>
      <c r="AR41" s="145">
        <v>834</v>
      </c>
      <c r="AS41" s="145">
        <v>1023</v>
      </c>
      <c r="AT41" s="145">
        <v>1253</v>
      </c>
      <c r="AU41" s="145">
        <v>2242</v>
      </c>
      <c r="AV41" s="145">
        <v>947</v>
      </c>
      <c r="AW41" s="195">
        <v>2389</v>
      </c>
    </row>
    <row r="42" spans="1:49" x14ac:dyDescent="0.35">
      <c r="A42" s="27" t="s">
        <v>333</v>
      </c>
      <c r="B42" s="3" t="s">
        <v>166</v>
      </c>
      <c r="C42" s="145">
        <f t="shared" si="6"/>
        <v>188.7608695652174</v>
      </c>
      <c r="D42" s="145">
        <v>222</v>
      </c>
      <c r="E42" s="145">
        <v>69</v>
      </c>
      <c r="F42" s="145">
        <v>95</v>
      </c>
      <c r="G42" s="145">
        <v>205</v>
      </c>
      <c r="H42" s="145">
        <v>578</v>
      </c>
      <c r="I42" s="145">
        <v>893</v>
      </c>
      <c r="J42" s="145">
        <v>317</v>
      </c>
      <c r="K42" s="145">
        <v>381</v>
      </c>
      <c r="L42" s="145">
        <v>266</v>
      </c>
      <c r="M42" s="145">
        <v>265</v>
      </c>
      <c r="N42" s="145">
        <v>89</v>
      </c>
      <c r="O42" s="145">
        <v>180</v>
      </c>
      <c r="P42" s="145">
        <v>126</v>
      </c>
      <c r="Q42" s="145">
        <v>154</v>
      </c>
      <c r="R42" s="145">
        <v>98</v>
      </c>
      <c r="S42" s="145">
        <v>119</v>
      </c>
      <c r="T42" s="145">
        <v>74</v>
      </c>
      <c r="U42" s="145">
        <v>118</v>
      </c>
      <c r="V42" s="145">
        <v>84</v>
      </c>
      <c r="W42" s="145">
        <v>165</v>
      </c>
      <c r="X42" s="145">
        <v>61</v>
      </c>
      <c r="Y42" s="145">
        <v>179</v>
      </c>
      <c r="Z42" s="145">
        <v>193</v>
      </c>
      <c r="AA42" s="145">
        <v>97</v>
      </c>
      <c r="AB42" s="145">
        <v>143</v>
      </c>
      <c r="AC42" s="145">
        <v>157</v>
      </c>
      <c r="AD42" s="145">
        <v>103</v>
      </c>
      <c r="AE42" s="145">
        <v>95</v>
      </c>
      <c r="AF42" s="145">
        <v>132</v>
      </c>
      <c r="AG42" s="145">
        <v>398</v>
      </c>
      <c r="AH42" s="145">
        <v>222</v>
      </c>
      <c r="AI42" s="145">
        <v>265</v>
      </c>
      <c r="AJ42" s="145">
        <v>183</v>
      </c>
      <c r="AK42" s="145">
        <v>197</v>
      </c>
      <c r="AL42" s="145">
        <v>199</v>
      </c>
      <c r="AM42" s="145">
        <v>277</v>
      </c>
      <c r="AN42" s="145">
        <v>174</v>
      </c>
      <c r="AO42" s="145">
        <v>145</v>
      </c>
      <c r="AP42" s="145">
        <v>86</v>
      </c>
      <c r="AQ42" s="145">
        <v>129</v>
      </c>
      <c r="AR42" s="145">
        <v>119</v>
      </c>
      <c r="AS42" s="145">
        <v>171</v>
      </c>
      <c r="AT42" s="145">
        <v>96</v>
      </c>
      <c r="AU42" s="145">
        <v>125</v>
      </c>
      <c r="AV42" s="145">
        <v>68</v>
      </c>
      <c r="AW42" s="195">
        <v>171</v>
      </c>
    </row>
    <row r="43" spans="1:49" x14ac:dyDescent="0.35">
      <c r="A43" s="27" t="s">
        <v>333</v>
      </c>
      <c r="B43" s="3" t="s">
        <v>133</v>
      </c>
      <c r="C43" s="4">
        <f t="shared" si="6"/>
        <v>17.065217391304348</v>
      </c>
      <c r="D43" s="3">
        <v>16</v>
      </c>
      <c r="E43" s="3">
        <v>10</v>
      </c>
      <c r="F43" s="3">
        <v>13</v>
      </c>
      <c r="G43" s="3">
        <v>23</v>
      </c>
      <c r="H43" s="3">
        <v>41</v>
      </c>
      <c r="I43" s="3">
        <v>61</v>
      </c>
      <c r="J43" s="3">
        <v>16</v>
      </c>
      <c r="K43" s="3">
        <v>28</v>
      </c>
      <c r="L43" s="3">
        <v>21</v>
      </c>
      <c r="M43" s="3">
        <v>27</v>
      </c>
      <c r="N43" s="3">
        <v>14</v>
      </c>
      <c r="O43" s="3">
        <v>20</v>
      </c>
      <c r="P43" s="3">
        <v>24</v>
      </c>
      <c r="Q43" s="3">
        <v>12</v>
      </c>
      <c r="R43" s="3">
        <v>19</v>
      </c>
      <c r="S43" s="3">
        <v>16</v>
      </c>
      <c r="T43" s="3">
        <v>15</v>
      </c>
      <c r="U43" s="3">
        <v>16</v>
      </c>
      <c r="V43" s="3">
        <v>13</v>
      </c>
      <c r="W43" s="3">
        <v>24</v>
      </c>
      <c r="X43" s="3">
        <v>8</v>
      </c>
      <c r="Y43" s="3">
        <v>13</v>
      </c>
      <c r="Z43" s="3">
        <v>19</v>
      </c>
      <c r="AA43" s="3">
        <v>12</v>
      </c>
      <c r="AB43" s="3">
        <v>10</v>
      </c>
      <c r="AC43" s="3">
        <v>15</v>
      </c>
      <c r="AD43" s="3">
        <v>13</v>
      </c>
      <c r="AE43" s="3">
        <v>16</v>
      </c>
      <c r="AF43" s="3">
        <v>12</v>
      </c>
      <c r="AG43" s="3">
        <v>15</v>
      </c>
      <c r="AH43" s="3">
        <v>19</v>
      </c>
      <c r="AI43" s="3">
        <v>25</v>
      </c>
      <c r="AJ43" s="3">
        <v>8</v>
      </c>
      <c r="AK43" s="3">
        <v>9</v>
      </c>
      <c r="AL43" s="3">
        <v>14</v>
      </c>
      <c r="AM43" s="3">
        <v>26</v>
      </c>
      <c r="AN43" s="3">
        <v>15</v>
      </c>
      <c r="AO43" s="3">
        <v>13</v>
      </c>
      <c r="AP43" s="3">
        <v>9</v>
      </c>
      <c r="AQ43" s="3">
        <v>5</v>
      </c>
      <c r="AR43" s="3">
        <v>7</v>
      </c>
      <c r="AS43" s="3">
        <v>6</v>
      </c>
      <c r="AT43" s="3">
        <v>15</v>
      </c>
      <c r="AU43" s="3">
        <v>19</v>
      </c>
      <c r="AV43" s="3">
        <v>15</v>
      </c>
      <c r="AW43" s="10">
        <v>18</v>
      </c>
    </row>
    <row r="44" spans="1:49" x14ac:dyDescent="0.35">
      <c r="A44" s="27" t="s">
        <v>333</v>
      </c>
      <c r="B44" s="3" t="s">
        <v>167</v>
      </c>
      <c r="C44" s="4">
        <f t="shared" si="6"/>
        <v>0</v>
      </c>
      <c r="D44" s="4">
        <v>0</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3">
        <v>0</v>
      </c>
      <c r="X44" s="4">
        <v>0</v>
      </c>
      <c r="Y44" s="4">
        <v>0</v>
      </c>
      <c r="Z44" s="4">
        <v>0</v>
      </c>
      <c r="AA44" s="4">
        <v>0</v>
      </c>
      <c r="AB44" s="4">
        <v>0</v>
      </c>
      <c r="AC44" s="4">
        <v>0</v>
      </c>
      <c r="AD44" s="4">
        <v>0</v>
      </c>
      <c r="AE44" s="4">
        <v>0</v>
      </c>
      <c r="AF44" s="4">
        <v>0</v>
      </c>
      <c r="AG44" s="4">
        <v>0</v>
      </c>
      <c r="AH44" s="4">
        <v>0</v>
      </c>
      <c r="AI44" s="4">
        <v>0</v>
      </c>
      <c r="AJ44" s="4">
        <v>0</v>
      </c>
      <c r="AK44" s="4">
        <v>0</v>
      </c>
      <c r="AL44" s="3">
        <v>0</v>
      </c>
      <c r="AM44" s="4">
        <v>0</v>
      </c>
      <c r="AN44" s="4">
        <v>0</v>
      </c>
      <c r="AO44" s="4">
        <v>0</v>
      </c>
      <c r="AP44" s="3">
        <v>0</v>
      </c>
      <c r="AQ44" s="3">
        <v>0</v>
      </c>
      <c r="AR44" s="4">
        <v>0</v>
      </c>
      <c r="AS44" s="4">
        <v>0</v>
      </c>
      <c r="AT44" s="4">
        <v>0</v>
      </c>
      <c r="AU44" s="4">
        <v>0</v>
      </c>
      <c r="AV44" s="3">
        <v>0</v>
      </c>
      <c r="AW44" s="16">
        <v>0</v>
      </c>
    </row>
    <row r="45" spans="1:49" x14ac:dyDescent="0.35">
      <c r="A45" s="27" t="s">
        <v>333</v>
      </c>
      <c r="B45" s="3" t="s">
        <v>132</v>
      </c>
      <c r="C45" s="4">
        <f t="shared" si="6"/>
        <v>12.5</v>
      </c>
      <c r="D45" s="3">
        <v>10</v>
      </c>
      <c r="E45" s="3">
        <v>10</v>
      </c>
      <c r="F45" s="3">
        <v>13</v>
      </c>
      <c r="G45" s="3">
        <v>17</v>
      </c>
      <c r="H45" s="3">
        <v>14</v>
      </c>
      <c r="I45" s="3">
        <v>15</v>
      </c>
      <c r="J45" s="3">
        <v>10</v>
      </c>
      <c r="K45" s="3">
        <v>14</v>
      </c>
      <c r="L45" s="3">
        <v>12</v>
      </c>
      <c r="M45" s="3">
        <v>16</v>
      </c>
      <c r="N45" s="3">
        <v>14</v>
      </c>
      <c r="O45" s="3">
        <v>14</v>
      </c>
      <c r="P45" s="3">
        <v>21</v>
      </c>
      <c r="Q45" s="3">
        <v>10</v>
      </c>
      <c r="R45" s="3">
        <v>17</v>
      </c>
      <c r="S45" s="3">
        <v>14</v>
      </c>
      <c r="T45" s="3">
        <v>13</v>
      </c>
      <c r="U45" s="3">
        <v>15</v>
      </c>
      <c r="V45" s="3">
        <v>13</v>
      </c>
      <c r="W45" s="3">
        <v>18</v>
      </c>
      <c r="X45" s="3">
        <v>8</v>
      </c>
      <c r="Y45" s="3">
        <v>10</v>
      </c>
      <c r="Z45" s="3">
        <v>15</v>
      </c>
      <c r="AA45" s="3">
        <v>12</v>
      </c>
      <c r="AB45" s="3">
        <v>10</v>
      </c>
      <c r="AC45" s="3">
        <v>13</v>
      </c>
      <c r="AD45" s="3">
        <v>13</v>
      </c>
      <c r="AE45" s="3">
        <v>14</v>
      </c>
      <c r="AF45" s="3">
        <v>10</v>
      </c>
      <c r="AG45" s="3">
        <v>8</v>
      </c>
      <c r="AH45" s="3">
        <v>13</v>
      </c>
      <c r="AI45" s="3">
        <v>15</v>
      </c>
      <c r="AJ45" s="3">
        <v>7</v>
      </c>
      <c r="AK45" s="3">
        <v>8</v>
      </c>
      <c r="AL45" s="3">
        <v>11</v>
      </c>
      <c r="AM45" s="3">
        <v>17</v>
      </c>
      <c r="AN45" s="3">
        <v>12</v>
      </c>
      <c r="AO45" s="3">
        <v>13</v>
      </c>
      <c r="AP45" s="3">
        <v>9</v>
      </c>
      <c r="AQ45" s="3">
        <v>5</v>
      </c>
      <c r="AR45" s="3">
        <v>7</v>
      </c>
      <c r="AS45" s="3">
        <v>6</v>
      </c>
      <c r="AT45" s="3">
        <v>13</v>
      </c>
      <c r="AU45" s="3">
        <v>18</v>
      </c>
      <c r="AV45" s="3">
        <v>14</v>
      </c>
      <c r="AW45" s="10">
        <v>14</v>
      </c>
    </row>
    <row r="46" spans="1:49" x14ac:dyDescent="0.35">
      <c r="A46" s="27" t="s">
        <v>334</v>
      </c>
      <c r="B46" s="3" t="s">
        <v>162</v>
      </c>
      <c r="C46" s="145">
        <f t="shared" si="6"/>
        <v>715.21739130434787</v>
      </c>
      <c r="D46" s="145">
        <v>712</v>
      </c>
      <c r="E46" s="145">
        <v>387</v>
      </c>
      <c r="F46" s="145">
        <v>632</v>
      </c>
      <c r="G46" s="145">
        <v>910</v>
      </c>
      <c r="H46" s="145">
        <v>862</v>
      </c>
      <c r="I46" s="145">
        <v>961</v>
      </c>
      <c r="J46" s="145">
        <v>1595</v>
      </c>
      <c r="K46" s="145">
        <v>1921</v>
      </c>
      <c r="L46" s="145">
        <v>718</v>
      </c>
      <c r="M46" s="145">
        <v>1955</v>
      </c>
      <c r="N46" s="145">
        <v>384</v>
      </c>
      <c r="O46" s="145">
        <v>1990</v>
      </c>
      <c r="P46" s="145">
        <v>749</v>
      </c>
      <c r="Q46" s="145">
        <v>697</v>
      </c>
      <c r="R46" s="145">
        <v>1119</v>
      </c>
      <c r="S46" s="145">
        <v>573</v>
      </c>
      <c r="T46" s="145">
        <v>957</v>
      </c>
      <c r="U46" s="145">
        <v>919</v>
      </c>
      <c r="V46" s="145">
        <v>700</v>
      </c>
      <c r="W46" s="145">
        <v>910</v>
      </c>
      <c r="X46" s="145">
        <v>608</v>
      </c>
      <c r="Y46" s="145">
        <v>638</v>
      </c>
      <c r="Z46" s="145">
        <v>603</v>
      </c>
      <c r="AA46" s="145">
        <v>376</v>
      </c>
      <c r="AB46" s="145">
        <v>428</v>
      </c>
      <c r="AC46" s="145">
        <v>255</v>
      </c>
      <c r="AD46" s="145">
        <v>528</v>
      </c>
      <c r="AE46" s="145">
        <v>715</v>
      </c>
      <c r="AF46" s="145">
        <v>481</v>
      </c>
      <c r="AG46" s="145">
        <v>362</v>
      </c>
      <c r="AH46" s="145">
        <v>431</v>
      </c>
      <c r="AI46" s="145">
        <v>476</v>
      </c>
      <c r="AJ46" s="145">
        <v>247</v>
      </c>
      <c r="AK46" s="145">
        <v>305</v>
      </c>
      <c r="AL46" s="145">
        <v>654</v>
      </c>
      <c r="AM46" s="145">
        <v>1450</v>
      </c>
      <c r="AN46" s="145">
        <v>686</v>
      </c>
      <c r="AO46" s="145">
        <v>415</v>
      </c>
      <c r="AP46" s="145">
        <v>538</v>
      </c>
      <c r="AQ46" s="145">
        <v>263</v>
      </c>
      <c r="AR46" s="145">
        <v>354</v>
      </c>
      <c r="AS46" s="145">
        <v>157</v>
      </c>
      <c r="AT46" s="145">
        <v>936</v>
      </c>
      <c r="AU46" s="145">
        <v>664</v>
      </c>
      <c r="AV46" s="145">
        <v>290</v>
      </c>
      <c r="AW46" s="195">
        <v>389</v>
      </c>
    </row>
    <row r="47" spans="1:49" x14ac:dyDescent="0.35">
      <c r="A47" s="27" t="s">
        <v>334</v>
      </c>
      <c r="B47" s="3" t="s">
        <v>166</v>
      </c>
      <c r="C47" s="145">
        <f t="shared" si="6"/>
        <v>49.217391304347828</v>
      </c>
      <c r="D47" s="145">
        <v>59</v>
      </c>
      <c r="E47" s="145">
        <v>32</v>
      </c>
      <c r="F47" s="145">
        <v>45</v>
      </c>
      <c r="G47" s="145">
        <v>57</v>
      </c>
      <c r="H47" s="145">
        <v>62</v>
      </c>
      <c r="I47" s="145">
        <v>64</v>
      </c>
      <c r="J47" s="145">
        <v>123</v>
      </c>
      <c r="K47" s="145">
        <v>120</v>
      </c>
      <c r="L47" s="145">
        <v>48</v>
      </c>
      <c r="M47" s="145">
        <v>109</v>
      </c>
      <c r="N47" s="145">
        <v>27</v>
      </c>
      <c r="O47" s="145">
        <v>142</v>
      </c>
      <c r="P47" s="145">
        <v>34</v>
      </c>
      <c r="Q47" s="145">
        <v>63</v>
      </c>
      <c r="R47" s="145">
        <v>56</v>
      </c>
      <c r="S47" s="145">
        <v>38</v>
      </c>
      <c r="T47" s="145">
        <v>68</v>
      </c>
      <c r="U47" s="145">
        <v>54</v>
      </c>
      <c r="V47" s="145">
        <v>41</v>
      </c>
      <c r="W47" s="145">
        <v>43</v>
      </c>
      <c r="X47" s="145">
        <v>55</v>
      </c>
      <c r="Y47" s="145">
        <v>46</v>
      </c>
      <c r="Z47" s="145">
        <v>35</v>
      </c>
      <c r="AA47" s="145">
        <v>27</v>
      </c>
      <c r="AB47" s="145">
        <v>39</v>
      </c>
      <c r="AC47" s="145">
        <v>18</v>
      </c>
      <c r="AD47" s="145">
        <v>35</v>
      </c>
      <c r="AE47" s="145">
        <v>40</v>
      </c>
      <c r="AF47" s="145">
        <v>44</v>
      </c>
      <c r="AG47" s="145">
        <v>45</v>
      </c>
      <c r="AH47" s="145">
        <v>27</v>
      </c>
      <c r="AI47" s="145">
        <v>26</v>
      </c>
      <c r="AJ47" s="145">
        <v>27</v>
      </c>
      <c r="AK47" s="145">
        <v>38</v>
      </c>
      <c r="AL47" s="145">
        <v>47</v>
      </c>
      <c r="AM47" s="145">
        <v>73</v>
      </c>
      <c r="AN47" s="145">
        <v>49</v>
      </c>
      <c r="AO47" s="145">
        <v>30</v>
      </c>
      <c r="AP47" s="145">
        <v>49</v>
      </c>
      <c r="AQ47" s="145">
        <v>38</v>
      </c>
      <c r="AR47" s="145">
        <v>39</v>
      </c>
      <c r="AS47" s="145">
        <v>17</v>
      </c>
      <c r="AT47" s="145">
        <v>55</v>
      </c>
      <c r="AU47" s="145">
        <v>32</v>
      </c>
      <c r="AV47" s="145">
        <v>18</v>
      </c>
      <c r="AW47" s="195">
        <v>30</v>
      </c>
    </row>
    <row r="48" spans="1:49" x14ac:dyDescent="0.35">
      <c r="A48" s="27" t="s">
        <v>334</v>
      </c>
      <c r="B48" s="3" t="s">
        <v>133</v>
      </c>
      <c r="C48" s="4">
        <f t="shared" si="6"/>
        <v>0</v>
      </c>
      <c r="D48" s="3">
        <v>0</v>
      </c>
      <c r="E48" s="3">
        <v>0</v>
      </c>
      <c r="F48" s="3">
        <v>0</v>
      </c>
      <c r="G48" s="3">
        <v>0</v>
      </c>
      <c r="H48" s="3">
        <v>0</v>
      </c>
      <c r="I48" s="3">
        <v>0</v>
      </c>
      <c r="J48" s="3">
        <v>0</v>
      </c>
      <c r="K48" s="3">
        <v>0</v>
      </c>
      <c r="L48" s="3">
        <v>0</v>
      </c>
      <c r="M48" s="3">
        <v>0</v>
      </c>
      <c r="N48" s="3">
        <v>0</v>
      </c>
      <c r="O48" s="3">
        <v>0</v>
      </c>
      <c r="P48" s="3">
        <v>0</v>
      </c>
      <c r="Q48" s="3">
        <v>0</v>
      </c>
      <c r="R48" s="3">
        <v>0</v>
      </c>
      <c r="S48" s="3">
        <v>0</v>
      </c>
      <c r="T48" s="3">
        <v>0</v>
      </c>
      <c r="U48" s="3">
        <v>0</v>
      </c>
      <c r="V48" s="3">
        <v>0</v>
      </c>
      <c r="W48" s="3">
        <v>0</v>
      </c>
      <c r="X48" s="3">
        <v>0</v>
      </c>
      <c r="Y48" s="3">
        <v>0</v>
      </c>
      <c r="Z48" s="3">
        <v>0</v>
      </c>
      <c r="AA48" s="3">
        <v>0</v>
      </c>
      <c r="AB48" s="3">
        <v>0</v>
      </c>
      <c r="AC48" s="3">
        <v>0</v>
      </c>
      <c r="AD48" s="3">
        <v>0</v>
      </c>
      <c r="AE48" s="3">
        <v>0</v>
      </c>
      <c r="AF48" s="3">
        <v>0</v>
      </c>
      <c r="AG48" s="3">
        <v>0</v>
      </c>
      <c r="AH48" s="3">
        <v>0</v>
      </c>
      <c r="AI48" s="3">
        <v>0</v>
      </c>
      <c r="AJ48" s="3">
        <v>0</v>
      </c>
      <c r="AK48" s="3">
        <v>0</v>
      </c>
      <c r="AL48" s="3">
        <v>0</v>
      </c>
      <c r="AM48" s="3">
        <v>0</v>
      </c>
      <c r="AN48" s="3">
        <v>0</v>
      </c>
      <c r="AO48" s="3">
        <v>0</v>
      </c>
      <c r="AP48" s="3">
        <v>0</v>
      </c>
      <c r="AQ48" s="3">
        <v>0</v>
      </c>
      <c r="AR48" s="3">
        <v>0</v>
      </c>
      <c r="AS48" s="3">
        <v>0</v>
      </c>
      <c r="AT48" s="3">
        <v>0</v>
      </c>
      <c r="AU48" s="3">
        <v>0</v>
      </c>
      <c r="AV48" s="3">
        <v>0</v>
      </c>
      <c r="AW48" s="10">
        <v>0</v>
      </c>
    </row>
    <row r="49" spans="1:49" x14ac:dyDescent="0.35">
      <c r="A49" s="27" t="s">
        <v>334</v>
      </c>
      <c r="B49" s="3" t="s">
        <v>167</v>
      </c>
      <c r="C49" s="4">
        <f t="shared" si="6"/>
        <v>350.95652173913044</v>
      </c>
      <c r="D49" s="4">
        <v>344</v>
      </c>
      <c r="E49" s="4">
        <v>248</v>
      </c>
      <c r="F49" s="4">
        <v>362</v>
      </c>
      <c r="G49" s="4">
        <v>311</v>
      </c>
      <c r="H49" s="4">
        <v>329</v>
      </c>
      <c r="I49" s="4">
        <v>376</v>
      </c>
      <c r="J49" s="3">
        <v>579</v>
      </c>
      <c r="K49" s="4">
        <v>775</v>
      </c>
      <c r="L49" s="4">
        <v>351</v>
      </c>
      <c r="M49" s="4">
        <v>809</v>
      </c>
      <c r="N49" s="3">
        <v>298</v>
      </c>
      <c r="O49" s="3">
        <v>833</v>
      </c>
      <c r="P49" s="4">
        <v>434</v>
      </c>
      <c r="Q49" s="4">
        <v>281</v>
      </c>
      <c r="R49" s="4">
        <v>572</v>
      </c>
      <c r="S49" s="4">
        <v>278</v>
      </c>
      <c r="T49" s="4">
        <v>557</v>
      </c>
      <c r="U49" s="4">
        <v>556</v>
      </c>
      <c r="V49" s="4">
        <v>410</v>
      </c>
      <c r="W49" s="4">
        <v>449</v>
      </c>
      <c r="X49" s="4">
        <v>377</v>
      </c>
      <c r="Y49" s="4">
        <v>309</v>
      </c>
      <c r="Z49" s="4">
        <v>262</v>
      </c>
      <c r="AA49" s="4">
        <v>216</v>
      </c>
      <c r="AB49" s="4">
        <v>201</v>
      </c>
      <c r="AC49" s="4">
        <v>121</v>
      </c>
      <c r="AD49" s="4">
        <v>311</v>
      </c>
      <c r="AE49" s="4">
        <v>402</v>
      </c>
      <c r="AF49" s="4">
        <v>240</v>
      </c>
      <c r="AG49" s="4">
        <v>186</v>
      </c>
      <c r="AH49" s="4">
        <v>226</v>
      </c>
      <c r="AI49" s="4">
        <v>263</v>
      </c>
      <c r="AJ49" s="4">
        <v>133</v>
      </c>
      <c r="AK49" s="4">
        <v>173</v>
      </c>
      <c r="AL49" s="4">
        <v>350</v>
      </c>
      <c r="AM49" s="4">
        <v>611</v>
      </c>
      <c r="AN49" s="4">
        <v>330</v>
      </c>
      <c r="AO49" s="4">
        <v>222</v>
      </c>
      <c r="AP49" s="4">
        <v>344</v>
      </c>
      <c r="AQ49" s="4">
        <v>143</v>
      </c>
      <c r="AR49" s="4">
        <v>145</v>
      </c>
      <c r="AS49" s="4">
        <v>88</v>
      </c>
      <c r="AT49" s="4">
        <v>695</v>
      </c>
      <c r="AU49" s="4">
        <v>314</v>
      </c>
      <c r="AV49" s="4">
        <v>192</v>
      </c>
      <c r="AW49" s="16">
        <v>138</v>
      </c>
    </row>
    <row r="50" spans="1:49" x14ac:dyDescent="0.35">
      <c r="A50" s="27" t="s">
        <v>334</v>
      </c>
      <c r="B50" s="3" t="s">
        <v>132</v>
      </c>
      <c r="C50" s="4">
        <f t="shared" si="6"/>
        <v>14.326086956521738</v>
      </c>
      <c r="D50" s="3">
        <v>12</v>
      </c>
      <c r="E50" s="3">
        <v>12</v>
      </c>
      <c r="F50" s="3">
        <v>14</v>
      </c>
      <c r="G50" s="3">
        <v>16</v>
      </c>
      <c r="H50" s="3">
        <v>14</v>
      </c>
      <c r="I50" s="3">
        <v>15</v>
      </c>
      <c r="J50" s="3">
        <v>13</v>
      </c>
      <c r="K50" s="3">
        <v>16</v>
      </c>
      <c r="L50" s="3">
        <v>15</v>
      </c>
      <c r="M50" s="3">
        <v>18</v>
      </c>
      <c r="N50" s="3">
        <v>14</v>
      </c>
      <c r="O50" s="3">
        <v>14</v>
      </c>
      <c r="P50" s="3">
        <v>22</v>
      </c>
      <c r="Q50" s="3">
        <v>11</v>
      </c>
      <c r="R50" s="3">
        <v>20</v>
      </c>
      <c r="S50" s="3">
        <v>15</v>
      </c>
      <c r="T50" s="3">
        <v>14</v>
      </c>
      <c r="U50" s="3">
        <v>17</v>
      </c>
      <c r="V50" s="3">
        <v>17</v>
      </c>
      <c r="W50" s="3">
        <v>21</v>
      </c>
      <c r="X50" s="3">
        <v>11</v>
      </c>
      <c r="Y50" s="3">
        <v>14</v>
      </c>
      <c r="Z50" s="3">
        <v>17</v>
      </c>
      <c r="AA50" s="3">
        <v>14</v>
      </c>
      <c r="AB50" s="3">
        <v>11</v>
      </c>
      <c r="AC50" s="3">
        <v>14</v>
      </c>
      <c r="AD50" s="3">
        <v>15</v>
      </c>
      <c r="AE50" s="3">
        <v>18</v>
      </c>
      <c r="AF50" s="3">
        <v>11</v>
      </c>
      <c r="AG50" s="3">
        <v>8</v>
      </c>
      <c r="AH50" s="3">
        <v>16</v>
      </c>
      <c r="AI50" s="3">
        <v>18</v>
      </c>
      <c r="AJ50" s="3">
        <v>9</v>
      </c>
      <c r="AK50" s="3">
        <v>8</v>
      </c>
      <c r="AL50" s="3">
        <v>14</v>
      </c>
      <c r="AM50" s="3">
        <v>20</v>
      </c>
      <c r="AN50" s="3">
        <v>14</v>
      </c>
      <c r="AO50" s="3">
        <v>14</v>
      </c>
      <c r="AP50" s="3">
        <v>11</v>
      </c>
      <c r="AQ50" s="3">
        <v>7</v>
      </c>
      <c r="AR50" s="3">
        <v>9</v>
      </c>
      <c r="AS50" s="3">
        <v>9</v>
      </c>
      <c r="AT50" s="3">
        <v>17</v>
      </c>
      <c r="AU50" s="3">
        <v>21</v>
      </c>
      <c r="AV50" s="3">
        <v>16</v>
      </c>
      <c r="AW50" s="10">
        <v>13</v>
      </c>
    </row>
    <row r="51" spans="1:49" x14ac:dyDescent="0.35">
      <c r="A51" s="27" t="s">
        <v>335</v>
      </c>
      <c r="B51" s="3" t="s">
        <v>162</v>
      </c>
      <c r="C51" s="145">
        <f t="shared" si="6"/>
        <v>0</v>
      </c>
      <c r="D51" s="145">
        <v>0</v>
      </c>
      <c r="E51" s="145">
        <v>0</v>
      </c>
      <c r="F51" s="145">
        <v>0</v>
      </c>
      <c r="G51" s="145">
        <v>0</v>
      </c>
      <c r="H51" s="145">
        <v>0</v>
      </c>
      <c r="I51" s="145">
        <v>0</v>
      </c>
      <c r="J51" s="145">
        <v>0</v>
      </c>
      <c r="K51" s="145">
        <v>0</v>
      </c>
      <c r="L51" s="145">
        <v>0</v>
      </c>
      <c r="M51" s="145">
        <v>0</v>
      </c>
      <c r="N51" s="145">
        <v>0</v>
      </c>
      <c r="O51" s="145">
        <v>0</v>
      </c>
      <c r="P51" s="145">
        <v>0</v>
      </c>
      <c r="Q51" s="145">
        <v>0</v>
      </c>
      <c r="R51" s="145">
        <v>0</v>
      </c>
      <c r="S51" s="145">
        <v>0</v>
      </c>
      <c r="T51" s="145">
        <v>0</v>
      </c>
      <c r="U51" s="145">
        <v>0</v>
      </c>
      <c r="V51" s="145">
        <v>0</v>
      </c>
      <c r="W51" s="145">
        <v>0</v>
      </c>
      <c r="X51" s="145">
        <v>0</v>
      </c>
      <c r="Y51" s="145">
        <v>0</v>
      </c>
      <c r="Z51" s="145">
        <v>0</v>
      </c>
      <c r="AA51" s="145">
        <v>0</v>
      </c>
      <c r="AB51" s="145">
        <v>0</v>
      </c>
      <c r="AC51" s="145">
        <v>0</v>
      </c>
      <c r="AD51" s="145">
        <v>0</v>
      </c>
      <c r="AE51" s="145">
        <v>0</v>
      </c>
      <c r="AF51" s="145">
        <v>0</v>
      </c>
      <c r="AG51" s="145">
        <v>0</v>
      </c>
      <c r="AH51" s="145">
        <v>0</v>
      </c>
      <c r="AI51" s="145">
        <v>0</v>
      </c>
      <c r="AJ51" s="145">
        <v>0</v>
      </c>
      <c r="AK51" s="145">
        <v>0</v>
      </c>
      <c r="AL51" s="145">
        <v>0</v>
      </c>
      <c r="AM51" s="145">
        <v>0</v>
      </c>
      <c r="AN51" s="145">
        <v>0</v>
      </c>
      <c r="AO51" s="145">
        <v>0</v>
      </c>
      <c r="AP51" s="145">
        <v>0</v>
      </c>
      <c r="AQ51" s="145">
        <v>0</v>
      </c>
      <c r="AR51" s="145">
        <v>0</v>
      </c>
      <c r="AS51" s="145">
        <v>0</v>
      </c>
      <c r="AT51" s="145">
        <v>0</v>
      </c>
      <c r="AU51" s="145">
        <v>0</v>
      </c>
      <c r="AV51" s="145">
        <v>0</v>
      </c>
      <c r="AW51" s="195">
        <v>0</v>
      </c>
    </row>
    <row r="52" spans="1:49" x14ac:dyDescent="0.35">
      <c r="A52" s="27" t="s">
        <v>335</v>
      </c>
      <c r="B52" s="3" t="s">
        <v>166</v>
      </c>
      <c r="C52" s="145">
        <f t="shared" si="6"/>
        <v>0</v>
      </c>
      <c r="D52" s="145">
        <v>0</v>
      </c>
      <c r="E52" s="145">
        <v>0</v>
      </c>
      <c r="F52" s="145">
        <v>0</v>
      </c>
      <c r="G52" s="145">
        <v>0</v>
      </c>
      <c r="H52" s="145">
        <v>0</v>
      </c>
      <c r="I52" s="145">
        <v>0</v>
      </c>
      <c r="J52" s="145">
        <v>0</v>
      </c>
      <c r="K52" s="145">
        <v>0</v>
      </c>
      <c r="L52" s="145">
        <v>0</v>
      </c>
      <c r="M52" s="145">
        <v>0</v>
      </c>
      <c r="N52" s="145">
        <v>0</v>
      </c>
      <c r="O52" s="145">
        <v>0</v>
      </c>
      <c r="P52" s="145">
        <v>0</v>
      </c>
      <c r="Q52" s="145">
        <v>0</v>
      </c>
      <c r="R52" s="145">
        <v>0</v>
      </c>
      <c r="S52" s="145">
        <v>0</v>
      </c>
      <c r="T52" s="145">
        <v>0</v>
      </c>
      <c r="U52" s="145">
        <v>0</v>
      </c>
      <c r="V52" s="145">
        <v>0</v>
      </c>
      <c r="W52" s="145">
        <v>0</v>
      </c>
      <c r="X52" s="145">
        <v>0</v>
      </c>
      <c r="Y52" s="145">
        <v>0</v>
      </c>
      <c r="Z52" s="145">
        <v>0</v>
      </c>
      <c r="AA52" s="145">
        <v>0</v>
      </c>
      <c r="AB52" s="145">
        <v>0</v>
      </c>
      <c r="AC52" s="145">
        <v>0</v>
      </c>
      <c r="AD52" s="145">
        <v>0</v>
      </c>
      <c r="AE52" s="145">
        <v>0</v>
      </c>
      <c r="AF52" s="145">
        <v>0</v>
      </c>
      <c r="AG52" s="145">
        <v>0</v>
      </c>
      <c r="AH52" s="145">
        <v>0</v>
      </c>
      <c r="AI52" s="145">
        <v>0</v>
      </c>
      <c r="AJ52" s="145">
        <v>0</v>
      </c>
      <c r="AK52" s="145">
        <v>0</v>
      </c>
      <c r="AL52" s="145">
        <v>0</v>
      </c>
      <c r="AM52" s="145">
        <v>0</v>
      </c>
      <c r="AN52" s="145">
        <v>0</v>
      </c>
      <c r="AO52" s="145">
        <v>0</v>
      </c>
      <c r="AP52" s="145">
        <v>0</v>
      </c>
      <c r="AQ52" s="145">
        <v>0</v>
      </c>
      <c r="AR52" s="145">
        <v>0</v>
      </c>
      <c r="AS52" s="145">
        <v>0</v>
      </c>
      <c r="AT52" s="145">
        <v>0</v>
      </c>
      <c r="AU52" s="145">
        <v>0</v>
      </c>
      <c r="AV52" s="145">
        <v>0</v>
      </c>
      <c r="AW52" s="195">
        <v>0</v>
      </c>
    </row>
    <row r="53" spans="1:49" x14ac:dyDescent="0.35">
      <c r="A53" s="27" t="s">
        <v>335</v>
      </c>
      <c r="B53" s="3" t="s">
        <v>133</v>
      </c>
      <c r="C53" s="4">
        <f t="shared" si="6"/>
        <v>0</v>
      </c>
      <c r="D53" s="3">
        <v>0</v>
      </c>
      <c r="E53" s="3">
        <v>0</v>
      </c>
      <c r="F53" s="3">
        <v>0</v>
      </c>
      <c r="G53" s="3">
        <v>0</v>
      </c>
      <c r="H53" s="3">
        <v>0</v>
      </c>
      <c r="I53" s="3">
        <v>0</v>
      </c>
      <c r="J53" s="3">
        <v>0</v>
      </c>
      <c r="K53" s="3">
        <v>0</v>
      </c>
      <c r="L53" s="3">
        <v>0</v>
      </c>
      <c r="M53" s="3">
        <v>0</v>
      </c>
      <c r="N53" s="3">
        <v>0</v>
      </c>
      <c r="O53" s="3">
        <v>0</v>
      </c>
      <c r="P53" s="3">
        <v>0</v>
      </c>
      <c r="Q53" s="3">
        <v>0</v>
      </c>
      <c r="R53" s="3">
        <v>0</v>
      </c>
      <c r="S53" s="3">
        <v>0</v>
      </c>
      <c r="T53" s="3">
        <v>0</v>
      </c>
      <c r="U53" s="3">
        <v>0</v>
      </c>
      <c r="V53" s="3">
        <v>0</v>
      </c>
      <c r="W53" s="3">
        <v>0</v>
      </c>
      <c r="X53" s="3">
        <v>0</v>
      </c>
      <c r="Y53" s="3">
        <v>0</v>
      </c>
      <c r="Z53" s="3">
        <v>0</v>
      </c>
      <c r="AA53" s="3">
        <v>0</v>
      </c>
      <c r="AB53" s="3">
        <v>0</v>
      </c>
      <c r="AC53" s="3">
        <v>0</v>
      </c>
      <c r="AD53" s="3">
        <v>0</v>
      </c>
      <c r="AE53" s="3">
        <v>0</v>
      </c>
      <c r="AF53" s="3">
        <v>0</v>
      </c>
      <c r="AG53" s="3">
        <v>0</v>
      </c>
      <c r="AH53" s="3">
        <v>0</v>
      </c>
      <c r="AI53" s="3">
        <v>0</v>
      </c>
      <c r="AJ53" s="3">
        <v>0</v>
      </c>
      <c r="AK53" s="3">
        <v>0</v>
      </c>
      <c r="AL53" s="3">
        <v>0</v>
      </c>
      <c r="AM53" s="3">
        <v>0</v>
      </c>
      <c r="AN53" s="3">
        <v>0</v>
      </c>
      <c r="AO53" s="3">
        <v>0</v>
      </c>
      <c r="AP53" s="3">
        <v>0</v>
      </c>
      <c r="AQ53" s="3">
        <v>0</v>
      </c>
      <c r="AR53" s="3">
        <v>0</v>
      </c>
      <c r="AS53" s="3">
        <v>0</v>
      </c>
      <c r="AT53" s="3">
        <v>0</v>
      </c>
      <c r="AU53" s="3">
        <v>0</v>
      </c>
      <c r="AV53" s="3">
        <v>0</v>
      </c>
      <c r="AW53" s="10">
        <v>0</v>
      </c>
    </row>
    <row r="54" spans="1:49" x14ac:dyDescent="0.35">
      <c r="A54" s="27" t="s">
        <v>335</v>
      </c>
      <c r="B54" s="3" t="s">
        <v>167</v>
      </c>
      <c r="C54" s="4">
        <f t="shared" si="6"/>
        <v>0</v>
      </c>
      <c r="D54" s="4">
        <v>0</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16">
        <v>0</v>
      </c>
    </row>
    <row r="55" spans="1:49" x14ac:dyDescent="0.35">
      <c r="A55" s="27" t="s">
        <v>335</v>
      </c>
      <c r="B55" s="3" t="s">
        <v>132</v>
      </c>
      <c r="C55" s="4">
        <f t="shared" si="6"/>
        <v>0</v>
      </c>
      <c r="D55" s="3">
        <v>0</v>
      </c>
      <c r="E55" s="3">
        <v>0</v>
      </c>
      <c r="F55" s="3">
        <v>0</v>
      </c>
      <c r="G55" s="3">
        <v>0</v>
      </c>
      <c r="H55" s="3">
        <v>0</v>
      </c>
      <c r="I55" s="3">
        <v>0</v>
      </c>
      <c r="J55" s="3">
        <v>0</v>
      </c>
      <c r="K55" s="3">
        <v>0</v>
      </c>
      <c r="L55" s="3">
        <v>0</v>
      </c>
      <c r="M55" s="3">
        <v>0</v>
      </c>
      <c r="N55" s="3">
        <v>0</v>
      </c>
      <c r="O55" s="3">
        <v>0</v>
      </c>
      <c r="P55" s="3">
        <v>0</v>
      </c>
      <c r="Q55" s="3">
        <v>0</v>
      </c>
      <c r="R55" s="3">
        <v>0</v>
      </c>
      <c r="S55" s="3">
        <v>0</v>
      </c>
      <c r="T55" s="3">
        <v>0</v>
      </c>
      <c r="U55" s="3">
        <v>0</v>
      </c>
      <c r="V55" s="3">
        <v>0</v>
      </c>
      <c r="W55" s="3">
        <v>0</v>
      </c>
      <c r="X55" s="3">
        <v>0</v>
      </c>
      <c r="Y55" s="3">
        <v>0</v>
      </c>
      <c r="Z55" s="3">
        <v>0</v>
      </c>
      <c r="AA55" s="3">
        <v>0</v>
      </c>
      <c r="AB55" s="3">
        <v>0</v>
      </c>
      <c r="AC55" s="3">
        <v>0</v>
      </c>
      <c r="AD55" s="3">
        <v>0</v>
      </c>
      <c r="AE55" s="3">
        <v>0</v>
      </c>
      <c r="AF55" s="3">
        <v>0</v>
      </c>
      <c r="AG55" s="3">
        <v>0</v>
      </c>
      <c r="AH55" s="3">
        <v>0</v>
      </c>
      <c r="AI55" s="3">
        <v>0</v>
      </c>
      <c r="AJ55" s="3">
        <v>0</v>
      </c>
      <c r="AK55" s="3">
        <v>0</v>
      </c>
      <c r="AL55" s="3">
        <v>0</v>
      </c>
      <c r="AM55" s="3">
        <v>0</v>
      </c>
      <c r="AN55" s="3">
        <v>0</v>
      </c>
      <c r="AO55" s="3">
        <v>0</v>
      </c>
      <c r="AP55" s="3">
        <v>0</v>
      </c>
      <c r="AQ55" s="3">
        <v>0</v>
      </c>
      <c r="AR55" s="3">
        <v>0</v>
      </c>
      <c r="AS55" s="3">
        <v>0</v>
      </c>
      <c r="AT55" s="3">
        <v>0</v>
      </c>
      <c r="AU55" s="3">
        <v>0</v>
      </c>
      <c r="AV55" s="3">
        <v>0</v>
      </c>
      <c r="AW55" s="10">
        <v>0</v>
      </c>
    </row>
    <row r="56" spans="1:49" x14ac:dyDescent="0.35">
      <c r="A56" s="27" t="s">
        <v>336</v>
      </c>
      <c r="B56" s="3" t="s">
        <v>162</v>
      </c>
      <c r="C56" s="145">
        <f t="shared" si="6"/>
        <v>63.695652173913047</v>
      </c>
      <c r="D56" s="145">
        <v>75</v>
      </c>
      <c r="E56" s="145">
        <v>196</v>
      </c>
      <c r="F56" s="145">
        <v>79</v>
      </c>
      <c r="G56" s="145">
        <v>58</v>
      </c>
      <c r="H56" s="145">
        <v>58</v>
      </c>
      <c r="I56" s="145">
        <v>116</v>
      </c>
      <c r="J56" s="145">
        <v>0</v>
      </c>
      <c r="K56" s="145">
        <v>0</v>
      </c>
      <c r="L56" s="145">
        <v>0</v>
      </c>
      <c r="M56" s="145">
        <v>50</v>
      </c>
      <c r="N56" s="145">
        <v>108</v>
      </c>
      <c r="O56" s="145">
        <v>138</v>
      </c>
      <c r="P56" s="145">
        <v>0</v>
      </c>
      <c r="Q56" s="145">
        <v>80</v>
      </c>
      <c r="R56" s="145">
        <v>130</v>
      </c>
      <c r="S56" s="145">
        <v>150</v>
      </c>
      <c r="T56" s="145">
        <v>0</v>
      </c>
      <c r="U56" s="145">
        <v>130</v>
      </c>
      <c r="V56" s="145">
        <v>255</v>
      </c>
      <c r="W56" s="145">
        <v>0</v>
      </c>
      <c r="X56" s="145">
        <v>50</v>
      </c>
      <c r="Y56" s="145">
        <v>108</v>
      </c>
      <c r="Z56" s="145">
        <v>125</v>
      </c>
      <c r="AA56" s="145">
        <v>0</v>
      </c>
      <c r="AB56" s="145">
        <v>0</v>
      </c>
      <c r="AC56" s="145">
        <v>150</v>
      </c>
      <c r="AD56" s="145">
        <v>50</v>
      </c>
      <c r="AE56" s="145">
        <v>50</v>
      </c>
      <c r="AF56" s="145">
        <v>50</v>
      </c>
      <c r="AG56" s="145">
        <v>50</v>
      </c>
      <c r="AH56" s="145">
        <v>0</v>
      </c>
      <c r="AI56" s="145">
        <v>100</v>
      </c>
      <c r="AJ56" s="145">
        <v>50</v>
      </c>
      <c r="AK56" s="145">
        <v>0</v>
      </c>
      <c r="AL56" s="145">
        <v>0</v>
      </c>
      <c r="AM56" s="145">
        <v>0</v>
      </c>
      <c r="AN56" s="145">
        <v>158</v>
      </c>
      <c r="AO56" s="145">
        <v>50</v>
      </c>
      <c r="AP56" s="145">
        <v>0</v>
      </c>
      <c r="AQ56" s="145">
        <v>0</v>
      </c>
      <c r="AR56" s="145">
        <v>0</v>
      </c>
      <c r="AS56" s="145">
        <v>0</v>
      </c>
      <c r="AT56" s="145">
        <v>0</v>
      </c>
      <c r="AU56" s="145">
        <v>200</v>
      </c>
      <c r="AV56" s="145">
        <v>0</v>
      </c>
      <c r="AW56" s="195">
        <v>116</v>
      </c>
    </row>
    <row r="57" spans="1:49" x14ac:dyDescent="0.35">
      <c r="A57" s="27" t="s">
        <v>336</v>
      </c>
      <c r="B57" s="3" t="s">
        <v>166</v>
      </c>
      <c r="C57" s="145">
        <f t="shared" si="6"/>
        <v>37.913043478260867</v>
      </c>
      <c r="D57" s="145">
        <v>75</v>
      </c>
      <c r="E57" s="145">
        <v>65</v>
      </c>
      <c r="F57" s="145">
        <v>79</v>
      </c>
      <c r="G57" s="145">
        <v>58</v>
      </c>
      <c r="H57" s="145">
        <v>58</v>
      </c>
      <c r="I57" s="145">
        <v>116</v>
      </c>
      <c r="J57" s="145">
        <v>0</v>
      </c>
      <c r="K57" s="145">
        <v>0</v>
      </c>
      <c r="L57" s="145">
        <v>0</v>
      </c>
      <c r="M57" s="145">
        <v>50</v>
      </c>
      <c r="N57" s="145">
        <v>54</v>
      </c>
      <c r="O57" s="145">
        <v>69</v>
      </c>
      <c r="P57" s="145">
        <v>0</v>
      </c>
      <c r="Q57" s="145">
        <v>80</v>
      </c>
      <c r="R57" s="145">
        <v>65</v>
      </c>
      <c r="S57" s="145">
        <v>50</v>
      </c>
      <c r="T57" s="145">
        <v>0</v>
      </c>
      <c r="U57" s="145">
        <v>65</v>
      </c>
      <c r="V57" s="145">
        <v>64</v>
      </c>
      <c r="W57" s="145">
        <v>0</v>
      </c>
      <c r="X57" s="145">
        <v>50</v>
      </c>
      <c r="Y57" s="145">
        <v>54</v>
      </c>
      <c r="Z57" s="145">
        <v>63</v>
      </c>
      <c r="AA57" s="145">
        <v>0</v>
      </c>
      <c r="AB57" s="145">
        <v>0</v>
      </c>
      <c r="AC57" s="145">
        <v>75</v>
      </c>
      <c r="AD57" s="145">
        <v>50</v>
      </c>
      <c r="AE57" s="145">
        <v>50</v>
      </c>
      <c r="AF57" s="145">
        <v>50</v>
      </c>
      <c r="AG57" s="145">
        <v>50</v>
      </c>
      <c r="AH57" s="145">
        <v>0</v>
      </c>
      <c r="AI57" s="145">
        <v>50</v>
      </c>
      <c r="AJ57" s="145">
        <v>50</v>
      </c>
      <c r="AK57" s="145">
        <v>0</v>
      </c>
      <c r="AL57" s="145">
        <v>0</v>
      </c>
      <c r="AM57" s="145">
        <v>0</v>
      </c>
      <c r="AN57" s="145">
        <v>79</v>
      </c>
      <c r="AO57" s="145">
        <v>50</v>
      </c>
      <c r="AP57" s="145">
        <v>0</v>
      </c>
      <c r="AQ57" s="145">
        <v>0</v>
      </c>
      <c r="AR57" s="145">
        <v>0</v>
      </c>
      <c r="AS57" s="145">
        <v>0</v>
      </c>
      <c r="AT57" s="145">
        <v>0</v>
      </c>
      <c r="AU57" s="145">
        <v>67</v>
      </c>
      <c r="AV57" s="145">
        <v>0</v>
      </c>
      <c r="AW57" s="195">
        <v>58</v>
      </c>
    </row>
    <row r="58" spans="1:49" x14ac:dyDescent="0.35">
      <c r="A58" s="27" t="s">
        <v>336</v>
      </c>
      <c r="B58" s="3" t="s">
        <v>133</v>
      </c>
      <c r="C58" s="4">
        <f t="shared" si="6"/>
        <v>1.0434782608695652</v>
      </c>
      <c r="D58" s="3">
        <v>1</v>
      </c>
      <c r="E58" s="3">
        <v>3</v>
      </c>
      <c r="F58" s="3">
        <v>1</v>
      </c>
      <c r="G58" s="3">
        <v>1</v>
      </c>
      <c r="H58" s="3">
        <v>1</v>
      </c>
      <c r="I58" s="3">
        <v>2</v>
      </c>
      <c r="J58" s="3">
        <v>0</v>
      </c>
      <c r="K58" s="3">
        <v>0</v>
      </c>
      <c r="L58" s="3">
        <v>0</v>
      </c>
      <c r="M58" s="3">
        <v>1</v>
      </c>
      <c r="N58" s="3">
        <v>2</v>
      </c>
      <c r="O58" s="3">
        <v>2</v>
      </c>
      <c r="P58" s="3">
        <v>0</v>
      </c>
      <c r="Q58" s="3">
        <v>1</v>
      </c>
      <c r="R58" s="3">
        <v>2</v>
      </c>
      <c r="S58" s="3">
        <v>3</v>
      </c>
      <c r="T58" s="3">
        <v>0</v>
      </c>
      <c r="U58" s="3">
        <v>2</v>
      </c>
      <c r="V58" s="3">
        <v>4</v>
      </c>
      <c r="W58" s="3">
        <v>0</v>
      </c>
      <c r="X58" s="3">
        <v>1</v>
      </c>
      <c r="Y58" s="3">
        <v>2</v>
      </c>
      <c r="Z58" s="3">
        <v>2</v>
      </c>
      <c r="AA58" s="3">
        <v>0</v>
      </c>
      <c r="AB58" s="3">
        <v>0</v>
      </c>
      <c r="AC58" s="3">
        <v>2</v>
      </c>
      <c r="AD58" s="3">
        <v>1</v>
      </c>
      <c r="AE58" s="3">
        <v>1</v>
      </c>
      <c r="AF58" s="3">
        <v>1</v>
      </c>
      <c r="AG58" s="3">
        <v>1</v>
      </c>
      <c r="AH58" s="3">
        <v>0</v>
      </c>
      <c r="AI58" s="3">
        <v>2</v>
      </c>
      <c r="AJ58" s="3">
        <v>1</v>
      </c>
      <c r="AK58" s="3">
        <v>0</v>
      </c>
      <c r="AL58" s="3">
        <v>0</v>
      </c>
      <c r="AM58" s="3">
        <v>0</v>
      </c>
      <c r="AN58" s="3">
        <v>2</v>
      </c>
      <c r="AO58" s="3">
        <v>1</v>
      </c>
      <c r="AP58" s="3">
        <v>0</v>
      </c>
      <c r="AQ58" s="3">
        <v>0</v>
      </c>
      <c r="AR58" s="3">
        <v>0</v>
      </c>
      <c r="AS58" s="3">
        <v>0</v>
      </c>
      <c r="AT58" s="3">
        <v>0</v>
      </c>
      <c r="AU58" s="3">
        <v>3</v>
      </c>
      <c r="AV58" s="3">
        <v>0</v>
      </c>
      <c r="AW58" s="10">
        <v>2</v>
      </c>
    </row>
    <row r="59" spans="1:49" x14ac:dyDescent="0.35">
      <c r="A59" s="27" t="s">
        <v>336</v>
      </c>
      <c r="B59" s="3" t="s">
        <v>167</v>
      </c>
      <c r="C59" s="4">
        <f t="shared" si="6"/>
        <v>0</v>
      </c>
      <c r="D59" s="4">
        <v>0</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16">
        <v>0</v>
      </c>
    </row>
    <row r="60" spans="1:49" x14ac:dyDescent="0.35">
      <c r="A60" s="27" t="s">
        <v>336</v>
      </c>
      <c r="B60" s="3" t="s">
        <v>132</v>
      </c>
      <c r="C60" s="4">
        <f t="shared" si="6"/>
        <v>1.0217391304347827</v>
      </c>
      <c r="D60" s="3">
        <v>1</v>
      </c>
      <c r="E60" s="3">
        <v>3</v>
      </c>
      <c r="F60" s="3">
        <v>1</v>
      </c>
      <c r="G60" s="3">
        <v>1</v>
      </c>
      <c r="H60" s="3">
        <v>1</v>
      </c>
      <c r="I60" s="3">
        <v>1</v>
      </c>
      <c r="J60" s="3">
        <v>0</v>
      </c>
      <c r="K60" s="3">
        <v>0</v>
      </c>
      <c r="L60" s="3">
        <v>0</v>
      </c>
      <c r="M60" s="3">
        <v>1</v>
      </c>
      <c r="N60" s="3">
        <v>2</v>
      </c>
      <c r="O60" s="3">
        <v>2</v>
      </c>
      <c r="P60" s="3">
        <v>0</v>
      </c>
      <c r="Q60" s="3">
        <v>1</v>
      </c>
      <c r="R60" s="3">
        <v>2</v>
      </c>
      <c r="S60" s="3">
        <v>3</v>
      </c>
      <c r="T60" s="3">
        <v>0</v>
      </c>
      <c r="U60" s="3">
        <v>2</v>
      </c>
      <c r="V60" s="3">
        <v>4</v>
      </c>
      <c r="W60" s="3">
        <v>0</v>
      </c>
      <c r="X60" s="3">
        <v>1</v>
      </c>
      <c r="Y60" s="3">
        <v>2</v>
      </c>
      <c r="Z60" s="3">
        <v>2</v>
      </c>
      <c r="AA60" s="3">
        <v>0</v>
      </c>
      <c r="AB60" s="3">
        <v>0</v>
      </c>
      <c r="AC60" s="3">
        <v>2</v>
      </c>
      <c r="AD60" s="3">
        <v>1</v>
      </c>
      <c r="AE60" s="3">
        <v>1</v>
      </c>
      <c r="AF60" s="3">
        <v>1</v>
      </c>
      <c r="AG60" s="3">
        <v>1</v>
      </c>
      <c r="AH60" s="3">
        <v>0</v>
      </c>
      <c r="AI60" s="3">
        <v>2</v>
      </c>
      <c r="AJ60" s="3">
        <v>1</v>
      </c>
      <c r="AK60" s="3">
        <v>0</v>
      </c>
      <c r="AL60" s="3">
        <v>0</v>
      </c>
      <c r="AM60" s="3">
        <v>0</v>
      </c>
      <c r="AN60" s="3">
        <v>2</v>
      </c>
      <c r="AO60" s="3">
        <v>1</v>
      </c>
      <c r="AP60" s="3">
        <v>0</v>
      </c>
      <c r="AQ60" s="3">
        <v>0</v>
      </c>
      <c r="AR60" s="3">
        <v>0</v>
      </c>
      <c r="AS60" s="3">
        <v>0</v>
      </c>
      <c r="AT60" s="3">
        <v>0</v>
      </c>
      <c r="AU60" s="3">
        <v>3</v>
      </c>
      <c r="AV60" s="3">
        <v>0</v>
      </c>
      <c r="AW60" s="10">
        <v>2</v>
      </c>
    </row>
    <row r="61" spans="1:49" x14ac:dyDescent="0.35">
      <c r="A61" s="27" t="s">
        <v>337</v>
      </c>
      <c r="B61" s="3" t="s">
        <v>162</v>
      </c>
      <c r="C61" s="145">
        <f t="shared" si="6"/>
        <v>13393.41304347826</v>
      </c>
      <c r="D61" s="145">
        <v>16819</v>
      </c>
      <c r="E61" s="145">
        <v>15974</v>
      </c>
      <c r="F61" s="145">
        <v>18190</v>
      </c>
      <c r="G61" s="145">
        <v>15710</v>
      </c>
      <c r="H61" s="145">
        <v>13997</v>
      </c>
      <c r="I61" s="145">
        <v>12891</v>
      </c>
      <c r="J61" s="145">
        <v>16000</v>
      </c>
      <c r="K61" s="145">
        <v>15639</v>
      </c>
      <c r="L61" s="145">
        <v>12164</v>
      </c>
      <c r="M61" s="145">
        <v>15135</v>
      </c>
      <c r="N61" s="145">
        <v>14294</v>
      </c>
      <c r="O61" s="145">
        <v>15675</v>
      </c>
      <c r="P61" s="145">
        <v>16521</v>
      </c>
      <c r="Q61" s="145">
        <v>14610</v>
      </c>
      <c r="R61" s="145">
        <v>9981</v>
      </c>
      <c r="S61" s="145">
        <v>9155</v>
      </c>
      <c r="T61" s="145">
        <v>9642</v>
      </c>
      <c r="U61" s="145">
        <v>12664</v>
      </c>
      <c r="V61" s="145">
        <v>19063</v>
      </c>
      <c r="W61" s="145">
        <v>16606</v>
      </c>
      <c r="X61" s="145">
        <v>15486</v>
      </c>
      <c r="Y61" s="145">
        <v>17870</v>
      </c>
      <c r="Z61" s="145">
        <v>14449</v>
      </c>
      <c r="AA61" s="145">
        <v>14951</v>
      </c>
      <c r="AB61" s="145">
        <v>16116</v>
      </c>
      <c r="AC61" s="145">
        <v>13037</v>
      </c>
      <c r="AD61" s="145">
        <v>13439</v>
      </c>
      <c r="AE61" s="145">
        <v>15994</v>
      </c>
      <c r="AF61" s="145">
        <v>15387</v>
      </c>
      <c r="AG61" s="145">
        <v>16961</v>
      </c>
      <c r="AH61" s="145">
        <v>15963</v>
      </c>
      <c r="AI61" s="145">
        <v>16715</v>
      </c>
      <c r="AJ61" s="145">
        <v>11303</v>
      </c>
      <c r="AK61" s="145">
        <v>13502</v>
      </c>
      <c r="AL61" s="145">
        <v>11947</v>
      </c>
      <c r="AM61" s="145">
        <v>10906</v>
      </c>
      <c r="AN61" s="145">
        <v>14369</v>
      </c>
      <c r="AO61" s="145">
        <v>9477</v>
      </c>
      <c r="AP61" s="145">
        <v>11934</v>
      </c>
      <c r="AQ61" s="145">
        <v>5410</v>
      </c>
      <c r="AR61" s="145">
        <v>2680</v>
      </c>
      <c r="AS61" s="145">
        <v>2544</v>
      </c>
      <c r="AT61" s="145">
        <v>6450</v>
      </c>
      <c r="AU61" s="145">
        <v>9666</v>
      </c>
      <c r="AV61" s="145">
        <v>12342</v>
      </c>
      <c r="AW61" s="195">
        <v>16469</v>
      </c>
    </row>
    <row r="62" spans="1:49" x14ac:dyDescent="0.35">
      <c r="A62" s="27" t="s">
        <v>337</v>
      </c>
      <c r="B62" s="3" t="s">
        <v>166</v>
      </c>
      <c r="C62" s="145">
        <f t="shared" si="6"/>
        <v>397.73913043478262</v>
      </c>
      <c r="D62" s="145">
        <v>400</v>
      </c>
      <c r="E62" s="145">
        <v>410</v>
      </c>
      <c r="F62" s="145">
        <v>520</v>
      </c>
      <c r="G62" s="145">
        <v>403</v>
      </c>
      <c r="H62" s="145">
        <v>368</v>
      </c>
      <c r="I62" s="145">
        <v>339</v>
      </c>
      <c r="J62" s="145">
        <v>410</v>
      </c>
      <c r="K62" s="145">
        <v>559</v>
      </c>
      <c r="L62" s="145">
        <v>369</v>
      </c>
      <c r="M62" s="145">
        <v>420</v>
      </c>
      <c r="N62" s="145">
        <v>357</v>
      </c>
      <c r="O62" s="145">
        <v>412</v>
      </c>
      <c r="P62" s="145">
        <v>384</v>
      </c>
      <c r="Q62" s="145">
        <v>417</v>
      </c>
      <c r="R62" s="145">
        <v>322</v>
      </c>
      <c r="S62" s="145">
        <v>295</v>
      </c>
      <c r="T62" s="145">
        <v>301</v>
      </c>
      <c r="U62" s="145">
        <v>325</v>
      </c>
      <c r="V62" s="145">
        <v>389</v>
      </c>
      <c r="W62" s="145">
        <v>353</v>
      </c>
      <c r="X62" s="145">
        <v>337</v>
      </c>
      <c r="Y62" s="145">
        <v>380</v>
      </c>
      <c r="Z62" s="145">
        <v>352</v>
      </c>
      <c r="AA62" s="145">
        <v>404</v>
      </c>
      <c r="AB62" s="145">
        <v>413</v>
      </c>
      <c r="AC62" s="145">
        <v>352</v>
      </c>
      <c r="AD62" s="145">
        <v>363</v>
      </c>
      <c r="AE62" s="145">
        <v>410</v>
      </c>
      <c r="AF62" s="145">
        <v>358</v>
      </c>
      <c r="AG62" s="145">
        <v>446</v>
      </c>
      <c r="AH62" s="145">
        <v>456</v>
      </c>
      <c r="AI62" s="145">
        <v>429</v>
      </c>
      <c r="AJ62" s="145">
        <v>390</v>
      </c>
      <c r="AK62" s="145">
        <v>614</v>
      </c>
      <c r="AL62" s="145">
        <v>543</v>
      </c>
      <c r="AM62" s="145">
        <v>496</v>
      </c>
      <c r="AN62" s="145">
        <v>399</v>
      </c>
      <c r="AO62" s="145">
        <v>351</v>
      </c>
      <c r="AP62" s="145">
        <v>362</v>
      </c>
      <c r="AQ62" s="145">
        <v>601</v>
      </c>
      <c r="AR62" s="145">
        <v>298</v>
      </c>
      <c r="AS62" s="145">
        <v>196</v>
      </c>
      <c r="AT62" s="145">
        <v>280</v>
      </c>
      <c r="AU62" s="145">
        <v>403</v>
      </c>
      <c r="AV62" s="145">
        <v>411</v>
      </c>
      <c r="AW62" s="195">
        <v>499</v>
      </c>
    </row>
    <row r="63" spans="1:49" x14ac:dyDescent="0.35">
      <c r="A63" s="27" t="s">
        <v>337</v>
      </c>
      <c r="B63" s="3" t="s">
        <v>133</v>
      </c>
      <c r="C63" s="4">
        <f t="shared" si="6"/>
        <v>181.04347826086956</v>
      </c>
      <c r="D63" s="4">
        <v>214</v>
      </c>
      <c r="E63" s="4">
        <v>201</v>
      </c>
      <c r="F63" s="4">
        <v>230</v>
      </c>
      <c r="G63" s="4">
        <v>206</v>
      </c>
      <c r="H63" s="4">
        <v>178</v>
      </c>
      <c r="I63" s="4">
        <v>173</v>
      </c>
      <c r="J63" s="4">
        <v>232</v>
      </c>
      <c r="K63" s="4">
        <v>219</v>
      </c>
      <c r="L63" s="4">
        <v>176</v>
      </c>
      <c r="M63" s="4">
        <v>211</v>
      </c>
      <c r="N63" s="4">
        <v>215</v>
      </c>
      <c r="O63" s="4">
        <v>215</v>
      </c>
      <c r="P63" s="4">
        <v>226</v>
      </c>
      <c r="Q63" s="4">
        <v>172</v>
      </c>
      <c r="R63" s="4">
        <v>117</v>
      </c>
      <c r="S63" s="4">
        <v>112</v>
      </c>
      <c r="T63" s="4">
        <v>119</v>
      </c>
      <c r="U63" s="4">
        <v>164</v>
      </c>
      <c r="V63" s="4">
        <v>241</v>
      </c>
      <c r="W63" s="4">
        <v>237</v>
      </c>
      <c r="X63" s="4">
        <v>208</v>
      </c>
      <c r="Y63" s="4">
        <v>233</v>
      </c>
      <c r="Z63" s="4">
        <v>187</v>
      </c>
      <c r="AA63" s="4">
        <v>205</v>
      </c>
      <c r="AB63" s="4">
        <v>192</v>
      </c>
      <c r="AC63" s="4">
        <v>162</v>
      </c>
      <c r="AD63" s="4">
        <v>194</v>
      </c>
      <c r="AE63" s="4">
        <v>210</v>
      </c>
      <c r="AF63" s="4">
        <v>215</v>
      </c>
      <c r="AG63" s="4">
        <v>225</v>
      </c>
      <c r="AH63" s="4">
        <v>203</v>
      </c>
      <c r="AI63" s="4">
        <v>206</v>
      </c>
      <c r="AJ63" s="4">
        <v>156</v>
      </c>
      <c r="AK63" s="4">
        <v>181</v>
      </c>
      <c r="AL63" s="4">
        <v>171</v>
      </c>
      <c r="AM63" s="4">
        <v>159</v>
      </c>
      <c r="AN63" s="4">
        <v>188</v>
      </c>
      <c r="AO63" s="4">
        <v>145</v>
      </c>
      <c r="AP63" s="4">
        <v>164</v>
      </c>
      <c r="AQ63" s="3">
        <v>81</v>
      </c>
      <c r="AR63" s="3">
        <v>53</v>
      </c>
      <c r="AS63" s="4">
        <v>48</v>
      </c>
      <c r="AT63" s="4">
        <v>114</v>
      </c>
      <c r="AU63" s="4">
        <v>142</v>
      </c>
      <c r="AV63" s="4">
        <v>174</v>
      </c>
      <c r="AW63" s="16">
        <v>254</v>
      </c>
    </row>
    <row r="64" spans="1:49" x14ac:dyDescent="0.35">
      <c r="A64" s="27" t="s">
        <v>337</v>
      </c>
      <c r="B64" s="3" t="s">
        <v>167</v>
      </c>
      <c r="C64" s="4">
        <f t="shared" si="6"/>
        <v>2812.1392093579934</v>
      </c>
      <c r="D64" s="4">
        <v>3851</v>
      </c>
      <c r="E64" s="4">
        <v>3642</v>
      </c>
      <c r="F64" s="4">
        <v>4246</v>
      </c>
      <c r="G64" s="4">
        <v>3429</v>
      </c>
      <c r="H64" s="4">
        <v>2761</v>
      </c>
      <c r="I64" s="4">
        <v>2829</v>
      </c>
      <c r="J64" s="4">
        <v>3051</v>
      </c>
      <c r="K64" s="4">
        <v>3128</v>
      </c>
      <c r="L64" s="4">
        <v>2286</v>
      </c>
      <c r="M64" s="4">
        <v>2968</v>
      </c>
      <c r="N64" s="4">
        <v>2427</v>
      </c>
      <c r="O64" s="4">
        <v>3251</v>
      </c>
      <c r="P64" s="4">
        <v>3363</v>
      </c>
      <c r="Q64" s="4">
        <v>3464</v>
      </c>
      <c r="R64" s="4">
        <v>2365</v>
      </c>
      <c r="S64" s="4">
        <v>2207</v>
      </c>
      <c r="T64" s="4">
        <v>2136</v>
      </c>
      <c r="U64" s="4">
        <v>2662</v>
      </c>
      <c r="V64" s="4">
        <v>4170</v>
      </c>
      <c r="W64" s="4">
        <v>3153</v>
      </c>
      <c r="X64" s="4">
        <v>3148</v>
      </c>
      <c r="Y64" s="4">
        <v>3783</v>
      </c>
      <c r="Z64" s="4">
        <v>3052</v>
      </c>
      <c r="AA64" s="4">
        <v>2996</v>
      </c>
      <c r="AB64" s="4">
        <v>3719</v>
      </c>
      <c r="AC64" s="4">
        <v>2895</v>
      </c>
      <c r="AD64" s="4">
        <v>2411</v>
      </c>
      <c r="AE64" s="4">
        <v>3279</v>
      </c>
      <c r="AF64" s="4">
        <v>2949</v>
      </c>
      <c r="AG64" s="4">
        <v>3708</v>
      </c>
      <c r="AH64" s="4">
        <v>3318</v>
      </c>
      <c r="AI64" s="4">
        <v>3680.4036304676993</v>
      </c>
      <c r="AJ64" s="4">
        <v>2297</v>
      </c>
      <c r="AK64" s="4">
        <v>2908</v>
      </c>
      <c r="AL64" s="4">
        <v>2567</v>
      </c>
      <c r="AM64" s="4">
        <v>2205</v>
      </c>
      <c r="AN64" s="4">
        <v>3259</v>
      </c>
      <c r="AO64" s="4">
        <v>1906</v>
      </c>
      <c r="AP64" s="4">
        <v>2619</v>
      </c>
      <c r="AQ64" s="4">
        <v>1205</v>
      </c>
      <c r="AR64" s="4">
        <v>487</v>
      </c>
      <c r="AS64" s="4">
        <v>535</v>
      </c>
      <c r="AT64" s="4">
        <v>1130</v>
      </c>
      <c r="AU64" s="4">
        <v>2090</v>
      </c>
      <c r="AV64" s="4">
        <v>2680</v>
      </c>
      <c r="AW64" s="16">
        <v>3143</v>
      </c>
    </row>
    <row r="65" spans="1:49" x14ac:dyDescent="0.35">
      <c r="A65" s="27" t="s">
        <v>337</v>
      </c>
      <c r="B65" s="3" t="s">
        <v>132</v>
      </c>
      <c r="C65" s="4">
        <f t="shared" si="6"/>
        <v>33.956521739130437</v>
      </c>
      <c r="D65" s="4">
        <v>42</v>
      </c>
      <c r="E65" s="3">
        <v>39</v>
      </c>
      <c r="F65" s="3">
        <v>35</v>
      </c>
      <c r="G65" s="3">
        <v>39</v>
      </c>
      <c r="H65" s="4">
        <v>38</v>
      </c>
      <c r="I65" s="3">
        <v>38</v>
      </c>
      <c r="J65" s="4">
        <v>39</v>
      </c>
      <c r="K65" s="3">
        <v>28</v>
      </c>
      <c r="L65" s="3">
        <v>33</v>
      </c>
      <c r="M65" s="3">
        <v>36</v>
      </c>
      <c r="N65" s="3">
        <v>40</v>
      </c>
      <c r="O65" s="3">
        <v>38</v>
      </c>
      <c r="P65" s="3">
        <v>43</v>
      </c>
      <c r="Q65" s="3">
        <v>35</v>
      </c>
      <c r="R65" s="3">
        <v>31</v>
      </c>
      <c r="S65" s="4">
        <v>31</v>
      </c>
      <c r="T65" s="3">
        <v>32</v>
      </c>
      <c r="U65" s="3">
        <v>39</v>
      </c>
      <c r="V65" s="3">
        <v>49</v>
      </c>
      <c r="W65" s="3">
        <v>47</v>
      </c>
      <c r="X65" s="3">
        <v>46</v>
      </c>
      <c r="Y65" s="4">
        <v>47</v>
      </c>
      <c r="Z65" s="4">
        <v>41</v>
      </c>
      <c r="AA65" s="3">
        <v>37</v>
      </c>
      <c r="AB65" s="3">
        <v>39</v>
      </c>
      <c r="AC65" s="3">
        <v>37</v>
      </c>
      <c r="AD65" s="3">
        <v>37</v>
      </c>
      <c r="AE65" s="4">
        <v>39</v>
      </c>
      <c r="AF65" s="4">
        <v>43</v>
      </c>
      <c r="AG65" s="4">
        <v>38</v>
      </c>
      <c r="AH65" s="3">
        <v>35</v>
      </c>
      <c r="AI65" s="3">
        <v>39</v>
      </c>
      <c r="AJ65" s="4">
        <v>29</v>
      </c>
      <c r="AK65" s="3">
        <v>22</v>
      </c>
      <c r="AL65" s="3">
        <v>22</v>
      </c>
      <c r="AM65" s="3">
        <v>22</v>
      </c>
      <c r="AN65" s="3">
        <v>36</v>
      </c>
      <c r="AO65" s="3">
        <v>27</v>
      </c>
      <c r="AP65" s="3">
        <v>33</v>
      </c>
      <c r="AQ65" s="3">
        <v>9</v>
      </c>
      <c r="AR65" s="3">
        <v>9</v>
      </c>
      <c r="AS65" s="4">
        <v>13</v>
      </c>
      <c r="AT65" s="3">
        <v>23</v>
      </c>
      <c r="AU65" s="3">
        <v>24</v>
      </c>
      <c r="AV65" s="4">
        <v>30</v>
      </c>
      <c r="AW65" s="16">
        <v>33</v>
      </c>
    </row>
    <row r="66" spans="1:49" x14ac:dyDescent="0.35">
      <c r="A66" s="27" t="s">
        <v>342</v>
      </c>
      <c r="B66" s="3" t="s">
        <v>162</v>
      </c>
      <c r="C66" s="145">
        <f t="shared" si="6"/>
        <v>91.369565217391298</v>
      </c>
      <c r="D66" s="145">
        <v>887</v>
      </c>
      <c r="E66" s="145">
        <v>0</v>
      </c>
      <c r="F66" s="145">
        <v>0</v>
      </c>
      <c r="G66" s="145">
        <v>1034</v>
      </c>
      <c r="H66" s="145">
        <v>0</v>
      </c>
      <c r="I66" s="145">
        <v>0</v>
      </c>
      <c r="J66" s="145">
        <v>0</v>
      </c>
      <c r="K66" s="145">
        <v>0</v>
      </c>
      <c r="L66" s="145">
        <v>0</v>
      </c>
      <c r="M66" s="145">
        <v>518</v>
      </c>
      <c r="N66" s="145">
        <v>0</v>
      </c>
      <c r="O66" s="145">
        <v>0</v>
      </c>
      <c r="P66" s="145">
        <v>0</v>
      </c>
      <c r="Q66" s="145">
        <v>0</v>
      </c>
      <c r="R66" s="145">
        <v>0</v>
      </c>
      <c r="S66" s="145">
        <v>0</v>
      </c>
      <c r="T66" s="145">
        <v>0</v>
      </c>
      <c r="U66" s="145">
        <v>0</v>
      </c>
      <c r="V66" s="145">
        <v>0</v>
      </c>
      <c r="W66" s="145">
        <v>0</v>
      </c>
      <c r="X66" s="145">
        <v>0</v>
      </c>
      <c r="Y66" s="145">
        <v>0</v>
      </c>
      <c r="Z66" s="145">
        <v>516</v>
      </c>
      <c r="AA66" s="145">
        <v>0</v>
      </c>
      <c r="AB66" s="145">
        <v>0</v>
      </c>
      <c r="AC66" s="145">
        <v>0</v>
      </c>
      <c r="AD66" s="145">
        <v>0</v>
      </c>
      <c r="AE66" s="145">
        <v>0</v>
      </c>
      <c r="AF66" s="145">
        <v>0</v>
      </c>
      <c r="AG66" s="145">
        <v>0</v>
      </c>
      <c r="AH66" s="145">
        <v>0</v>
      </c>
      <c r="AI66" s="145">
        <v>1248</v>
      </c>
      <c r="AJ66" s="145">
        <v>0</v>
      </c>
      <c r="AK66" s="145">
        <v>0</v>
      </c>
      <c r="AL66" s="145">
        <v>0</v>
      </c>
      <c r="AM66" s="145">
        <v>0</v>
      </c>
      <c r="AN66" s="145">
        <v>0</v>
      </c>
      <c r="AO66" s="145">
        <v>0</v>
      </c>
      <c r="AP66" s="145">
        <v>0</v>
      </c>
      <c r="AQ66" s="145">
        <v>0</v>
      </c>
      <c r="AR66" s="145">
        <v>0</v>
      </c>
      <c r="AS66" s="145">
        <v>0</v>
      </c>
      <c r="AT66" s="145">
        <v>0</v>
      </c>
      <c r="AU66" s="145">
        <v>0</v>
      </c>
      <c r="AV66" s="145">
        <v>0</v>
      </c>
      <c r="AW66" s="195">
        <v>0</v>
      </c>
    </row>
    <row r="67" spans="1:49" x14ac:dyDescent="0.35">
      <c r="A67" s="27" t="s">
        <v>342</v>
      </c>
      <c r="B67" s="3" t="s">
        <v>166</v>
      </c>
      <c r="C67" s="145">
        <f t="shared" si="6"/>
        <v>91.369565217391298</v>
      </c>
      <c r="D67" s="145">
        <v>887</v>
      </c>
      <c r="E67" s="145">
        <v>0</v>
      </c>
      <c r="F67" s="145">
        <v>0</v>
      </c>
      <c r="G67" s="145">
        <v>1034</v>
      </c>
      <c r="H67" s="145">
        <v>0</v>
      </c>
      <c r="I67" s="145">
        <v>0</v>
      </c>
      <c r="J67" s="145">
        <v>0</v>
      </c>
      <c r="K67" s="145">
        <v>0</v>
      </c>
      <c r="L67" s="145">
        <v>0</v>
      </c>
      <c r="M67" s="145">
        <v>518</v>
      </c>
      <c r="N67" s="145">
        <v>0</v>
      </c>
      <c r="O67" s="145">
        <v>0</v>
      </c>
      <c r="P67" s="145">
        <v>0</v>
      </c>
      <c r="Q67" s="145">
        <v>0</v>
      </c>
      <c r="R67" s="145">
        <v>0</v>
      </c>
      <c r="S67" s="145">
        <v>0</v>
      </c>
      <c r="T67" s="145">
        <v>0</v>
      </c>
      <c r="U67" s="145">
        <v>0</v>
      </c>
      <c r="V67" s="145">
        <v>0</v>
      </c>
      <c r="W67" s="145">
        <v>0</v>
      </c>
      <c r="X67" s="145">
        <v>0</v>
      </c>
      <c r="Y67" s="145">
        <v>0</v>
      </c>
      <c r="Z67" s="145">
        <v>516</v>
      </c>
      <c r="AA67" s="145">
        <v>0</v>
      </c>
      <c r="AB67" s="145">
        <v>0</v>
      </c>
      <c r="AC67" s="145">
        <v>0</v>
      </c>
      <c r="AD67" s="145">
        <v>0</v>
      </c>
      <c r="AE67" s="145">
        <v>0</v>
      </c>
      <c r="AF67" s="145">
        <v>0</v>
      </c>
      <c r="AG67" s="145">
        <v>0</v>
      </c>
      <c r="AH67" s="145">
        <v>0</v>
      </c>
      <c r="AI67" s="145">
        <v>1248</v>
      </c>
      <c r="AJ67" s="145">
        <v>0</v>
      </c>
      <c r="AK67" s="145">
        <v>0</v>
      </c>
      <c r="AL67" s="145">
        <v>0</v>
      </c>
      <c r="AM67" s="145">
        <v>0</v>
      </c>
      <c r="AN67" s="145">
        <v>0</v>
      </c>
      <c r="AO67" s="145">
        <v>0</v>
      </c>
      <c r="AP67" s="145">
        <v>0</v>
      </c>
      <c r="AQ67" s="145">
        <v>0</v>
      </c>
      <c r="AR67" s="145">
        <v>0</v>
      </c>
      <c r="AS67" s="145">
        <v>0</v>
      </c>
      <c r="AT67" s="145">
        <v>0</v>
      </c>
      <c r="AU67" s="145">
        <v>0</v>
      </c>
      <c r="AV67" s="145">
        <v>0</v>
      </c>
      <c r="AW67" s="195">
        <v>0</v>
      </c>
    </row>
    <row r="68" spans="1:49" x14ac:dyDescent="0.35">
      <c r="A68" s="27" t="s">
        <v>342</v>
      </c>
      <c r="B68" s="3" t="s">
        <v>133</v>
      </c>
      <c r="C68" s="4">
        <f t="shared" si="6"/>
        <v>0.19565217391304349</v>
      </c>
      <c r="D68" s="3">
        <v>2</v>
      </c>
      <c r="E68" s="3">
        <v>0</v>
      </c>
      <c r="F68" s="3">
        <v>0</v>
      </c>
      <c r="G68" s="3">
        <v>2</v>
      </c>
      <c r="H68" s="3">
        <v>0</v>
      </c>
      <c r="I68" s="3">
        <v>0</v>
      </c>
      <c r="J68" s="3">
        <v>0</v>
      </c>
      <c r="K68" s="3">
        <v>0</v>
      </c>
      <c r="L68" s="3">
        <v>0</v>
      </c>
      <c r="M68" s="3">
        <v>2</v>
      </c>
      <c r="N68" s="3">
        <v>0</v>
      </c>
      <c r="O68" s="3">
        <v>0</v>
      </c>
      <c r="P68" s="3">
        <v>0</v>
      </c>
      <c r="Q68" s="3">
        <v>0</v>
      </c>
      <c r="R68" s="3">
        <v>0</v>
      </c>
      <c r="S68" s="3">
        <v>0</v>
      </c>
      <c r="T68" s="3">
        <v>0</v>
      </c>
      <c r="U68" s="3">
        <v>0</v>
      </c>
      <c r="V68" s="3">
        <v>0</v>
      </c>
      <c r="W68" s="3">
        <v>0</v>
      </c>
      <c r="X68" s="3">
        <v>0</v>
      </c>
      <c r="Y68" s="3">
        <v>0</v>
      </c>
      <c r="Z68" s="3">
        <v>1</v>
      </c>
      <c r="AA68" s="3">
        <v>0</v>
      </c>
      <c r="AB68" s="3">
        <v>0</v>
      </c>
      <c r="AC68" s="3">
        <v>0</v>
      </c>
      <c r="AD68" s="3">
        <v>0</v>
      </c>
      <c r="AE68" s="3">
        <v>0</v>
      </c>
      <c r="AF68" s="3">
        <v>0</v>
      </c>
      <c r="AG68" s="3">
        <v>0</v>
      </c>
      <c r="AH68" s="3">
        <v>0</v>
      </c>
      <c r="AI68" s="3">
        <v>2</v>
      </c>
      <c r="AJ68" s="3">
        <v>0</v>
      </c>
      <c r="AK68" s="3">
        <v>0</v>
      </c>
      <c r="AL68" s="3">
        <v>0</v>
      </c>
      <c r="AM68" s="3">
        <v>0</v>
      </c>
      <c r="AN68" s="3">
        <v>0</v>
      </c>
      <c r="AO68" s="3">
        <v>0</v>
      </c>
      <c r="AP68" s="3">
        <v>0</v>
      </c>
      <c r="AQ68" s="3">
        <v>0</v>
      </c>
      <c r="AR68" s="3">
        <v>0</v>
      </c>
      <c r="AS68" s="3">
        <v>0</v>
      </c>
      <c r="AT68" s="3">
        <v>0</v>
      </c>
      <c r="AU68" s="3">
        <v>0</v>
      </c>
      <c r="AV68" s="3">
        <v>0</v>
      </c>
      <c r="AW68" s="10">
        <v>0</v>
      </c>
    </row>
    <row r="69" spans="1:49" x14ac:dyDescent="0.35">
      <c r="A69" s="27" t="s">
        <v>342</v>
      </c>
      <c r="B69" s="3" t="s">
        <v>167</v>
      </c>
      <c r="C69" s="4">
        <f t="shared" si="6"/>
        <v>0</v>
      </c>
      <c r="D69" s="4">
        <v>0</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16">
        <v>0</v>
      </c>
    </row>
    <row r="70" spans="1:49" x14ac:dyDescent="0.35">
      <c r="A70" s="27" t="s">
        <v>342</v>
      </c>
      <c r="B70" s="3" t="s">
        <v>132</v>
      </c>
      <c r="C70" s="4">
        <f t="shared" si="6"/>
        <v>0.10869565217391304</v>
      </c>
      <c r="D70" s="3">
        <v>1</v>
      </c>
      <c r="E70" s="3">
        <v>0</v>
      </c>
      <c r="F70" s="3">
        <v>0</v>
      </c>
      <c r="G70" s="3">
        <v>1</v>
      </c>
      <c r="H70" s="3">
        <v>0</v>
      </c>
      <c r="I70" s="3">
        <v>0</v>
      </c>
      <c r="J70" s="3">
        <v>0</v>
      </c>
      <c r="K70" s="3">
        <v>0</v>
      </c>
      <c r="L70" s="3">
        <v>0</v>
      </c>
      <c r="M70" s="3">
        <v>1</v>
      </c>
      <c r="N70" s="3">
        <v>0</v>
      </c>
      <c r="O70" s="3">
        <v>0</v>
      </c>
      <c r="P70" s="3">
        <v>0</v>
      </c>
      <c r="Q70" s="3">
        <v>0</v>
      </c>
      <c r="R70" s="3">
        <v>0</v>
      </c>
      <c r="S70" s="3">
        <v>0</v>
      </c>
      <c r="T70" s="3">
        <v>0</v>
      </c>
      <c r="U70" s="3">
        <v>0</v>
      </c>
      <c r="V70" s="3">
        <v>0</v>
      </c>
      <c r="W70" s="3">
        <v>0</v>
      </c>
      <c r="X70" s="3">
        <v>0</v>
      </c>
      <c r="Y70" s="3">
        <v>0</v>
      </c>
      <c r="Z70" s="3">
        <v>1</v>
      </c>
      <c r="AA70" s="3">
        <v>0</v>
      </c>
      <c r="AB70" s="3">
        <v>0</v>
      </c>
      <c r="AC70" s="3">
        <v>0</v>
      </c>
      <c r="AD70" s="3">
        <v>0</v>
      </c>
      <c r="AE70" s="3">
        <v>0</v>
      </c>
      <c r="AF70" s="3">
        <v>0</v>
      </c>
      <c r="AG70" s="3">
        <v>0</v>
      </c>
      <c r="AH70" s="3">
        <v>0</v>
      </c>
      <c r="AI70" s="3">
        <v>1</v>
      </c>
      <c r="AJ70" s="3">
        <v>0</v>
      </c>
      <c r="AK70" s="3">
        <v>0</v>
      </c>
      <c r="AL70" s="3">
        <v>0</v>
      </c>
      <c r="AM70" s="3">
        <v>0</v>
      </c>
      <c r="AN70" s="3">
        <v>0</v>
      </c>
      <c r="AO70" s="3">
        <v>0</v>
      </c>
      <c r="AP70" s="3">
        <v>0</v>
      </c>
      <c r="AQ70" s="3">
        <v>0</v>
      </c>
      <c r="AR70" s="3">
        <v>0</v>
      </c>
      <c r="AS70" s="3">
        <v>0</v>
      </c>
      <c r="AT70" s="3">
        <v>0</v>
      </c>
      <c r="AU70" s="3">
        <v>0</v>
      </c>
      <c r="AV70" s="3">
        <v>0</v>
      </c>
      <c r="AW70" s="10">
        <v>0</v>
      </c>
    </row>
    <row r="71" spans="1:49" x14ac:dyDescent="0.35">
      <c r="A71" s="27" t="s">
        <v>338</v>
      </c>
      <c r="B71" s="3" t="s">
        <v>162</v>
      </c>
      <c r="C71" s="145">
        <f t="shared" si="6"/>
        <v>5.5652173913043477</v>
      </c>
      <c r="D71" s="145">
        <v>20</v>
      </c>
      <c r="E71" s="145">
        <v>11</v>
      </c>
      <c r="F71" s="145">
        <v>0</v>
      </c>
      <c r="G71" s="145">
        <v>45</v>
      </c>
      <c r="H71" s="145">
        <v>10</v>
      </c>
      <c r="I71" s="145">
        <v>5</v>
      </c>
      <c r="J71" s="145">
        <v>29</v>
      </c>
      <c r="K71" s="145">
        <v>10</v>
      </c>
      <c r="L71" s="145">
        <v>20</v>
      </c>
      <c r="M71" s="145">
        <v>0</v>
      </c>
      <c r="N71" s="145">
        <v>10</v>
      </c>
      <c r="O71" s="145">
        <v>0</v>
      </c>
      <c r="P71" s="145">
        <v>0</v>
      </c>
      <c r="Q71" s="145">
        <v>0</v>
      </c>
      <c r="R71" s="145">
        <v>0</v>
      </c>
      <c r="S71" s="145">
        <v>6</v>
      </c>
      <c r="T71" s="145">
        <v>0</v>
      </c>
      <c r="U71" s="145">
        <v>5</v>
      </c>
      <c r="V71" s="145">
        <v>0</v>
      </c>
      <c r="W71" s="145">
        <v>0</v>
      </c>
      <c r="X71" s="145">
        <v>5</v>
      </c>
      <c r="Y71" s="145">
        <v>0</v>
      </c>
      <c r="Z71" s="145">
        <v>0</v>
      </c>
      <c r="AA71" s="145">
        <v>0</v>
      </c>
      <c r="AB71" s="145">
        <v>0</v>
      </c>
      <c r="AC71" s="145">
        <v>0</v>
      </c>
      <c r="AD71" s="145">
        <v>0</v>
      </c>
      <c r="AE71" s="145">
        <v>0</v>
      </c>
      <c r="AF71" s="145">
        <v>6</v>
      </c>
      <c r="AG71" s="145">
        <v>1</v>
      </c>
      <c r="AH71" s="145">
        <v>0</v>
      </c>
      <c r="AI71" s="145">
        <v>0</v>
      </c>
      <c r="AJ71" s="145">
        <v>5</v>
      </c>
      <c r="AK71" s="145">
        <v>0</v>
      </c>
      <c r="AL71" s="145">
        <v>6</v>
      </c>
      <c r="AM71" s="145">
        <v>5</v>
      </c>
      <c r="AN71" s="145">
        <v>2</v>
      </c>
      <c r="AO71" s="145">
        <v>14</v>
      </c>
      <c r="AP71" s="145">
        <v>0</v>
      </c>
      <c r="AQ71" s="145">
        <v>0</v>
      </c>
      <c r="AR71" s="145">
        <v>0</v>
      </c>
      <c r="AS71" s="145">
        <v>5</v>
      </c>
      <c r="AT71" s="145">
        <v>0</v>
      </c>
      <c r="AU71" s="145">
        <v>14</v>
      </c>
      <c r="AV71" s="145">
        <v>0</v>
      </c>
      <c r="AW71" s="195">
        <v>22</v>
      </c>
    </row>
    <row r="72" spans="1:49" x14ac:dyDescent="0.35">
      <c r="A72" s="27" t="s">
        <v>338</v>
      </c>
      <c r="B72" s="3" t="s">
        <v>166</v>
      </c>
      <c r="C72" s="145">
        <f t="shared" si="6"/>
        <v>3.5434782608695654</v>
      </c>
      <c r="D72" s="145">
        <v>20</v>
      </c>
      <c r="E72" s="145">
        <v>6</v>
      </c>
      <c r="F72" s="145">
        <v>0</v>
      </c>
      <c r="G72" s="145">
        <v>23</v>
      </c>
      <c r="H72" s="145">
        <v>3</v>
      </c>
      <c r="I72" s="145">
        <v>5</v>
      </c>
      <c r="J72" s="145">
        <v>10</v>
      </c>
      <c r="K72" s="145">
        <v>5</v>
      </c>
      <c r="L72" s="145">
        <v>10</v>
      </c>
      <c r="M72" s="145">
        <v>0</v>
      </c>
      <c r="N72" s="145">
        <v>10</v>
      </c>
      <c r="O72" s="145">
        <v>0</v>
      </c>
      <c r="P72" s="145">
        <v>0</v>
      </c>
      <c r="Q72" s="145">
        <v>0</v>
      </c>
      <c r="R72" s="145">
        <v>0</v>
      </c>
      <c r="S72" s="145">
        <v>6</v>
      </c>
      <c r="T72" s="145">
        <v>0</v>
      </c>
      <c r="U72" s="145">
        <v>5</v>
      </c>
      <c r="V72" s="145">
        <v>0</v>
      </c>
      <c r="W72" s="145">
        <v>0</v>
      </c>
      <c r="X72" s="145">
        <v>5</v>
      </c>
      <c r="Y72" s="145">
        <v>0</v>
      </c>
      <c r="Z72" s="145">
        <v>0</v>
      </c>
      <c r="AA72" s="145">
        <v>0</v>
      </c>
      <c r="AB72" s="145">
        <v>0</v>
      </c>
      <c r="AC72" s="145">
        <v>0</v>
      </c>
      <c r="AD72" s="145">
        <v>0</v>
      </c>
      <c r="AE72" s="145">
        <v>0</v>
      </c>
      <c r="AF72" s="145">
        <v>6</v>
      </c>
      <c r="AG72" s="145">
        <v>1</v>
      </c>
      <c r="AH72" s="145">
        <v>0</v>
      </c>
      <c r="AI72" s="145">
        <v>0</v>
      </c>
      <c r="AJ72" s="145">
        <v>5</v>
      </c>
      <c r="AK72" s="145">
        <v>0</v>
      </c>
      <c r="AL72" s="145">
        <v>6</v>
      </c>
      <c r="AM72" s="145">
        <v>5</v>
      </c>
      <c r="AN72" s="145">
        <v>2</v>
      </c>
      <c r="AO72" s="145">
        <v>7</v>
      </c>
      <c r="AP72" s="145">
        <v>0</v>
      </c>
      <c r="AQ72" s="145">
        <v>0</v>
      </c>
      <c r="AR72" s="145">
        <v>0</v>
      </c>
      <c r="AS72" s="145">
        <v>5</v>
      </c>
      <c r="AT72" s="145">
        <v>0</v>
      </c>
      <c r="AU72" s="145">
        <v>7</v>
      </c>
      <c r="AV72" s="145">
        <v>0</v>
      </c>
      <c r="AW72" s="195">
        <v>11</v>
      </c>
    </row>
    <row r="73" spans="1:49" x14ac:dyDescent="0.35">
      <c r="A73" s="27" t="s">
        <v>338</v>
      </c>
      <c r="B73" s="3" t="s">
        <v>133</v>
      </c>
      <c r="C73" s="4">
        <f t="shared" si="6"/>
        <v>0</v>
      </c>
      <c r="D73" s="3">
        <v>0</v>
      </c>
      <c r="E73" s="3">
        <v>0</v>
      </c>
      <c r="F73" s="3">
        <v>0</v>
      </c>
      <c r="G73" s="3">
        <v>0</v>
      </c>
      <c r="H73" s="3">
        <v>0</v>
      </c>
      <c r="I73" s="3">
        <v>0</v>
      </c>
      <c r="J73" s="3">
        <v>0</v>
      </c>
      <c r="K73" s="3">
        <v>0</v>
      </c>
      <c r="L73" s="3">
        <v>0</v>
      </c>
      <c r="M73" s="3">
        <v>0</v>
      </c>
      <c r="N73" s="3">
        <v>0</v>
      </c>
      <c r="O73" s="3">
        <v>0</v>
      </c>
      <c r="P73" s="3">
        <v>0</v>
      </c>
      <c r="Q73" s="3">
        <v>0</v>
      </c>
      <c r="R73" s="3">
        <v>0</v>
      </c>
      <c r="S73" s="3">
        <v>0</v>
      </c>
      <c r="T73" s="3">
        <v>0</v>
      </c>
      <c r="U73" s="3">
        <v>0</v>
      </c>
      <c r="V73" s="3">
        <v>0</v>
      </c>
      <c r="W73" s="3">
        <v>0</v>
      </c>
      <c r="X73" s="3">
        <v>0</v>
      </c>
      <c r="Y73" s="3">
        <v>0</v>
      </c>
      <c r="Z73" s="3">
        <v>0</v>
      </c>
      <c r="AA73" s="3">
        <v>0</v>
      </c>
      <c r="AB73" s="3">
        <v>0</v>
      </c>
      <c r="AC73" s="3">
        <v>0</v>
      </c>
      <c r="AD73" s="3">
        <v>0</v>
      </c>
      <c r="AE73" s="3">
        <v>0</v>
      </c>
      <c r="AF73" s="3">
        <v>0</v>
      </c>
      <c r="AG73" s="3">
        <v>0</v>
      </c>
      <c r="AH73" s="3">
        <v>0</v>
      </c>
      <c r="AI73" s="3">
        <v>0</v>
      </c>
      <c r="AJ73" s="3">
        <v>0</v>
      </c>
      <c r="AK73" s="3">
        <v>0</v>
      </c>
      <c r="AL73" s="3">
        <v>0</v>
      </c>
      <c r="AM73" s="3">
        <v>0</v>
      </c>
      <c r="AN73" s="3">
        <v>0</v>
      </c>
      <c r="AO73" s="3">
        <v>0</v>
      </c>
      <c r="AP73" s="3">
        <v>0</v>
      </c>
      <c r="AQ73" s="3">
        <v>0</v>
      </c>
      <c r="AR73" s="3">
        <v>0</v>
      </c>
      <c r="AS73" s="3">
        <v>0</v>
      </c>
      <c r="AT73" s="3">
        <v>0</v>
      </c>
      <c r="AU73" s="3">
        <v>0</v>
      </c>
      <c r="AV73" s="3">
        <v>0</v>
      </c>
      <c r="AW73" s="10">
        <v>0</v>
      </c>
    </row>
    <row r="74" spans="1:49" x14ac:dyDescent="0.35">
      <c r="A74" s="27" t="s">
        <v>338</v>
      </c>
      <c r="B74" s="3" t="s">
        <v>167</v>
      </c>
      <c r="C74" s="4">
        <f t="shared" si="6"/>
        <v>0</v>
      </c>
      <c r="D74" s="4">
        <v>0</v>
      </c>
      <c r="E74" s="4">
        <v>0</v>
      </c>
      <c r="F74" s="4">
        <v>0</v>
      </c>
      <c r="G74" s="4">
        <v>0</v>
      </c>
      <c r="H74" s="4">
        <v>0</v>
      </c>
      <c r="I74" s="4">
        <v>0</v>
      </c>
      <c r="J74" s="4">
        <v>0</v>
      </c>
      <c r="K74" s="4">
        <v>0</v>
      </c>
      <c r="L74" s="4">
        <v>0</v>
      </c>
      <c r="M74" s="4">
        <v>0</v>
      </c>
      <c r="N74" s="4">
        <v>0</v>
      </c>
      <c r="O74" s="4">
        <v>0</v>
      </c>
      <c r="P74" s="4">
        <v>0</v>
      </c>
      <c r="Q74" s="4">
        <v>0</v>
      </c>
      <c r="R74" s="4">
        <v>0</v>
      </c>
      <c r="S74" s="4">
        <v>0</v>
      </c>
      <c r="T74" s="4">
        <v>0</v>
      </c>
      <c r="U74" s="4">
        <v>0</v>
      </c>
      <c r="V74" s="4">
        <v>0</v>
      </c>
      <c r="W74" s="4">
        <v>0</v>
      </c>
      <c r="X74" s="4">
        <v>0</v>
      </c>
      <c r="Y74" s="4">
        <v>0</v>
      </c>
      <c r="Z74" s="4">
        <v>0</v>
      </c>
      <c r="AA74" s="4">
        <v>0</v>
      </c>
      <c r="AB74" s="4">
        <v>0</v>
      </c>
      <c r="AC74" s="4">
        <v>0</v>
      </c>
      <c r="AD74" s="4">
        <v>0</v>
      </c>
      <c r="AE74" s="4">
        <v>0</v>
      </c>
      <c r="AF74" s="4">
        <v>0</v>
      </c>
      <c r="AG74" s="4">
        <v>0</v>
      </c>
      <c r="AH74" s="4">
        <v>0</v>
      </c>
      <c r="AI74" s="4">
        <v>0</v>
      </c>
      <c r="AJ74" s="4">
        <v>0</v>
      </c>
      <c r="AK74" s="4">
        <v>0</v>
      </c>
      <c r="AL74" s="4">
        <v>0</v>
      </c>
      <c r="AM74" s="4">
        <v>0</v>
      </c>
      <c r="AN74" s="4">
        <v>0</v>
      </c>
      <c r="AO74" s="4">
        <v>0</v>
      </c>
      <c r="AP74" s="4">
        <v>0</v>
      </c>
      <c r="AQ74" s="4">
        <v>0</v>
      </c>
      <c r="AR74" s="4">
        <v>0</v>
      </c>
      <c r="AS74" s="4">
        <v>0</v>
      </c>
      <c r="AT74" s="4">
        <v>0</v>
      </c>
      <c r="AU74" s="4">
        <v>0</v>
      </c>
      <c r="AV74" s="4">
        <v>0</v>
      </c>
      <c r="AW74" s="16">
        <v>0</v>
      </c>
    </row>
    <row r="75" spans="1:49" x14ac:dyDescent="0.35">
      <c r="A75" s="27" t="s">
        <v>338</v>
      </c>
      <c r="B75" s="3" t="s">
        <v>132</v>
      </c>
      <c r="C75" s="4">
        <f t="shared" si="6"/>
        <v>0.73913043478260865</v>
      </c>
      <c r="D75" s="3">
        <v>1</v>
      </c>
      <c r="E75" s="3">
        <v>2</v>
      </c>
      <c r="F75" s="3">
        <v>0</v>
      </c>
      <c r="G75" s="3">
        <v>2</v>
      </c>
      <c r="H75" s="3">
        <v>3</v>
      </c>
      <c r="I75" s="3">
        <v>1</v>
      </c>
      <c r="J75" s="3">
        <v>3</v>
      </c>
      <c r="K75" s="3">
        <v>2</v>
      </c>
      <c r="L75" s="3">
        <v>2</v>
      </c>
      <c r="M75" s="3">
        <v>0</v>
      </c>
      <c r="N75" s="3">
        <v>1</v>
      </c>
      <c r="O75" s="3">
        <v>0</v>
      </c>
      <c r="P75" s="3">
        <v>0</v>
      </c>
      <c r="Q75" s="3">
        <v>1</v>
      </c>
      <c r="R75" s="3">
        <v>0</v>
      </c>
      <c r="S75" s="3">
        <v>1</v>
      </c>
      <c r="T75" s="3">
        <v>0</v>
      </c>
      <c r="U75" s="3">
        <v>1</v>
      </c>
      <c r="V75" s="3">
        <v>0</v>
      </c>
      <c r="W75" s="3">
        <v>0</v>
      </c>
      <c r="X75" s="3">
        <v>1</v>
      </c>
      <c r="Y75" s="3">
        <v>0</v>
      </c>
      <c r="Z75" s="3">
        <v>0</v>
      </c>
      <c r="AA75" s="3">
        <v>0</v>
      </c>
      <c r="AB75" s="3">
        <v>0</v>
      </c>
      <c r="AC75" s="3">
        <v>0</v>
      </c>
      <c r="AD75" s="3">
        <v>0</v>
      </c>
      <c r="AE75" s="3">
        <v>0</v>
      </c>
      <c r="AF75" s="3">
        <v>1</v>
      </c>
      <c r="AG75" s="3">
        <v>1</v>
      </c>
      <c r="AH75" s="3">
        <v>0</v>
      </c>
      <c r="AI75" s="3">
        <v>0</v>
      </c>
      <c r="AJ75" s="3">
        <v>1</v>
      </c>
      <c r="AK75" s="3">
        <v>0</v>
      </c>
      <c r="AL75" s="3">
        <v>1</v>
      </c>
      <c r="AM75" s="3">
        <v>1</v>
      </c>
      <c r="AN75" s="3">
        <v>1</v>
      </c>
      <c r="AO75" s="3">
        <v>2</v>
      </c>
      <c r="AP75" s="3">
        <v>0</v>
      </c>
      <c r="AQ75" s="3">
        <v>0</v>
      </c>
      <c r="AR75" s="3">
        <v>0</v>
      </c>
      <c r="AS75" s="3">
        <v>1</v>
      </c>
      <c r="AT75" s="3">
        <v>0</v>
      </c>
      <c r="AU75" s="3">
        <v>2</v>
      </c>
      <c r="AV75" s="3">
        <v>0</v>
      </c>
      <c r="AW75" s="10">
        <v>2</v>
      </c>
    </row>
    <row r="76" spans="1:49" s="42" customFormat="1" x14ac:dyDescent="0.35">
      <c r="A76" s="54" t="s">
        <v>339</v>
      </c>
      <c r="B76" s="21" t="s">
        <v>162</v>
      </c>
      <c r="C76" s="145">
        <f t="shared" si="6"/>
        <v>159674.4347826087</v>
      </c>
      <c r="D76" s="145">
        <v>173875</v>
      </c>
      <c r="E76" s="145">
        <v>169626</v>
      </c>
      <c r="F76" s="145">
        <v>191893</v>
      </c>
      <c r="G76" s="145">
        <v>172242</v>
      </c>
      <c r="H76" s="145">
        <v>174738</v>
      </c>
      <c r="I76" s="145">
        <v>177032</v>
      </c>
      <c r="J76" s="145">
        <v>168421</v>
      </c>
      <c r="K76" s="145">
        <v>204140</v>
      </c>
      <c r="L76" s="145">
        <v>182957</v>
      </c>
      <c r="M76" s="145">
        <v>166076</v>
      </c>
      <c r="N76" s="145">
        <v>175938</v>
      </c>
      <c r="O76" s="145">
        <v>169547</v>
      </c>
      <c r="P76" s="145">
        <v>167313</v>
      </c>
      <c r="Q76" s="145">
        <v>160402</v>
      </c>
      <c r="R76" s="145">
        <v>169448</v>
      </c>
      <c r="S76" s="145">
        <v>165739</v>
      </c>
      <c r="T76" s="145">
        <v>161302</v>
      </c>
      <c r="U76" s="145">
        <v>162701</v>
      </c>
      <c r="V76" s="145">
        <v>160908</v>
      </c>
      <c r="W76" s="145">
        <v>156098</v>
      </c>
      <c r="X76" s="145">
        <v>132655</v>
      </c>
      <c r="Y76" s="145">
        <v>136088</v>
      </c>
      <c r="Z76" s="145">
        <v>118688</v>
      </c>
      <c r="AA76" s="145">
        <v>124569</v>
      </c>
      <c r="AB76" s="145">
        <v>162152</v>
      </c>
      <c r="AC76" s="145">
        <v>173967</v>
      </c>
      <c r="AD76" s="145">
        <v>175848</v>
      </c>
      <c r="AE76" s="145">
        <v>167660</v>
      </c>
      <c r="AF76" s="145">
        <v>165542</v>
      </c>
      <c r="AG76" s="145">
        <v>172715</v>
      </c>
      <c r="AH76" s="145">
        <v>174848</v>
      </c>
      <c r="AI76" s="145">
        <v>182545</v>
      </c>
      <c r="AJ76" s="145">
        <v>192259</v>
      </c>
      <c r="AK76" s="145">
        <v>191620</v>
      </c>
      <c r="AL76" s="145">
        <v>179507</v>
      </c>
      <c r="AM76" s="145">
        <v>200257</v>
      </c>
      <c r="AN76" s="145">
        <v>201889</v>
      </c>
      <c r="AO76" s="145">
        <v>169756</v>
      </c>
      <c r="AP76" s="145">
        <v>136799</v>
      </c>
      <c r="AQ76" s="145">
        <v>104419</v>
      </c>
      <c r="AR76" s="145">
        <v>103858</v>
      </c>
      <c r="AS76" s="145">
        <v>105002</v>
      </c>
      <c r="AT76" s="145">
        <v>109109</v>
      </c>
      <c r="AU76" s="145">
        <v>109706</v>
      </c>
      <c r="AV76" s="145">
        <v>106729</v>
      </c>
      <c r="AW76" s="195">
        <v>116441</v>
      </c>
    </row>
    <row r="77" spans="1:49" x14ac:dyDescent="0.35">
      <c r="A77" s="27" t="s">
        <v>339</v>
      </c>
      <c r="B77" s="3" t="s">
        <v>166</v>
      </c>
      <c r="C77" s="145">
        <f t="shared" si="6"/>
        <v>384.41304347826087</v>
      </c>
      <c r="D77" s="145">
        <v>342</v>
      </c>
      <c r="E77" s="145">
        <v>353</v>
      </c>
      <c r="F77" s="145">
        <v>378</v>
      </c>
      <c r="G77" s="145">
        <v>365</v>
      </c>
      <c r="H77" s="145">
        <v>350</v>
      </c>
      <c r="I77" s="145">
        <v>353</v>
      </c>
      <c r="J77" s="145">
        <v>347</v>
      </c>
      <c r="K77" s="145">
        <v>387</v>
      </c>
      <c r="L77" s="145">
        <v>364</v>
      </c>
      <c r="M77" s="145">
        <v>345</v>
      </c>
      <c r="N77" s="145">
        <v>342</v>
      </c>
      <c r="O77" s="145">
        <v>347</v>
      </c>
      <c r="P77" s="145">
        <v>306</v>
      </c>
      <c r="Q77" s="145">
        <v>327</v>
      </c>
      <c r="R77" s="145">
        <v>355</v>
      </c>
      <c r="S77" s="145">
        <v>373</v>
      </c>
      <c r="T77" s="145">
        <v>347</v>
      </c>
      <c r="U77" s="145">
        <v>372</v>
      </c>
      <c r="V77" s="145">
        <v>376</v>
      </c>
      <c r="W77" s="145">
        <v>362</v>
      </c>
      <c r="X77" s="145">
        <v>332</v>
      </c>
      <c r="Y77" s="145">
        <v>300</v>
      </c>
      <c r="Z77" s="145">
        <v>269</v>
      </c>
      <c r="AA77" s="145">
        <v>311</v>
      </c>
      <c r="AB77" s="145">
        <v>358</v>
      </c>
      <c r="AC77" s="145">
        <v>384</v>
      </c>
      <c r="AD77" s="145">
        <v>393</v>
      </c>
      <c r="AE77" s="145">
        <v>397</v>
      </c>
      <c r="AF77" s="145">
        <v>392</v>
      </c>
      <c r="AG77" s="145">
        <v>386</v>
      </c>
      <c r="AH77" s="145">
        <v>440</v>
      </c>
      <c r="AI77" s="145">
        <v>396</v>
      </c>
      <c r="AJ77" s="145">
        <v>475</v>
      </c>
      <c r="AK77" s="145">
        <v>491</v>
      </c>
      <c r="AL77" s="145">
        <v>511</v>
      </c>
      <c r="AM77" s="145">
        <v>513</v>
      </c>
      <c r="AN77" s="145">
        <v>444</v>
      </c>
      <c r="AO77" s="145">
        <v>372</v>
      </c>
      <c r="AP77" s="145">
        <v>406</v>
      </c>
      <c r="AQ77" s="145">
        <v>530</v>
      </c>
      <c r="AR77" s="145">
        <v>502</v>
      </c>
      <c r="AS77" s="145">
        <v>465</v>
      </c>
      <c r="AT77" s="145">
        <v>425</v>
      </c>
      <c r="AU77" s="145">
        <v>357</v>
      </c>
      <c r="AV77" s="145">
        <v>361</v>
      </c>
      <c r="AW77" s="195">
        <v>382</v>
      </c>
    </row>
    <row r="78" spans="1:49" x14ac:dyDescent="0.35">
      <c r="A78" s="27" t="s">
        <v>339</v>
      </c>
      <c r="B78" s="3" t="s">
        <v>133</v>
      </c>
      <c r="C78" s="4">
        <f t="shared" si="6"/>
        <v>2704.7608695652175</v>
      </c>
      <c r="D78" s="4">
        <v>3174</v>
      </c>
      <c r="E78" s="4">
        <v>3138</v>
      </c>
      <c r="F78" s="4">
        <v>3727</v>
      </c>
      <c r="G78" s="4">
        <v>3173</v>
      </c>
      <c r="H78" s="4">
        <v>3264</v>
      </c>
      <c r="I78" s="4">
        <v>3317</v>
      </c>
      <c r="J78" s="4">
        <v>3236</v>
      </c>
      <c r="K78" s="4">
        <v>3823</v>
      </c>
      <c r="L78" s="4">
        <v>3311</v>
      </c>
      <c r="M78" s="4">
        <v>3015</v>
      </c>
      <c r="N78" s="4">
        <v>3282</v>
      </c>
      <c r="O78" s="4">
        <v>3142</v>
      </c>
      <c r="P78" s="4">
        <v>3332</v>
      </c>
      <c r="Q78" s="4">
        <v>3011</v>
      </c>
      <c r="R78" s="4">
        <v>2936</v>
      </c>
      <c r="S78" s="4">
        <v>2941</v>
      </c>
      <c r="T78" s="4">
        <v>2961</v>
      </c>
      <c r="U78" s="4">
        <v>2899</v>
      </c>
      <c r="V78" s="4">
        <v>2802</v>
      </c>
      <c r="W78" s="4">
        <v>2844</v>
      </c>
      <c r="X78" s="4">
        <v>2486</v>
      </c>
      <c r="Y78" s="4">
        <v>2701</v>
      </c>
      <c r="Z78" s="4">
        <v>2441</v>
      </c>
      <c r="AA78" s="4">
        <v>2362</v>
      </c>
      <c r="AB78" s="4">
        <v>2796</v>
      </c>
      <c r="AC78" s="4">
        <v>2836</v>
      </c>
      <c r="AD78" s="4">
        <v>2875</v>
      </c>
      <c r="AE78" s="4">
        <v>2883</v>
      </c>
      <c r="AF78" s="4">
        <v>2737</v>
      </c>
      <c r="AG78" s="4">
        <v>2839</v>
      </c>
      <c r="AH78" s="4">
        <v>2667</v>
      </c>
      <c r="AI78" s="4">
        <v>2829</v>
      </c>
      <c r="AJ78" s="4">
        <v>2676</v>
      </c>
      <c r="AK78" s="4">
        <v>2627</v>
      </c>
      <c r="AL78" s="4">
        <v>2305</v>
      </c>
      <c r="AM78" s="4">
        <v>2599</v>
      </c>
      <c r="AN78" s="4">
        <v>2897</v>
      </c>
      <c r="AO78" s="4">
        <v>2577</v>
      </c>
      <c r="AP78" s="4">
        <v>1881</v>
      </c>
      <c r="AQ78" s="4">
        <v>1289</v>
      </c>
      <c r="AR78" s="4">
        <v>1368</v>
      </c>
      <c r="AS78" s="4">
        <v>1516</v>
      </c>
      <c r="AT78" s="4">
        <v>1548</v>
      </c>
      <c r="AU78" s="4">
        <v>1773</v>
      </c>
      <c r="AV78" s="4">
        <v>1657</v>
      </c>
      <c r="AW78" s="16">
        <v>1926</v>
      </c>
    </row>
    <row r="79" spans="1:49" x14ac:dyDescent="0.35">
      <c r="A79" s="27" t="s">
        <v>339</v>
      </c>
      <c r="B79" s="3" t="s">
        <v>167</v>
      </c>
      <c r="C79" s="4">
        <f t="shared" si="6"/>
        <v>59286.892266318711</v>
      </c>
      <c r="D79" s="4">
        <v>64418</v>
      </c>
      <c r="E79" s="4">
        <v>62934</v>
      </c>
      <c r="F79" s="4">
        <v>70755</v>
      </c>
      <c r="G79" s="4">
        <v>63591</v>
      </c>
      <c r="H79" s="4">
        <v>64486</v>
      </c>
      <c r="I79" s="4">
        <v>65126</v>
      </c>
      <c r="J79" s="4">
        <v>61786</v>
      </c>
      <c r="K79" s="4">
        <v>75319</v>
      </c>
      <c r="L79" s="4">
        <v>67760</v>
      </c>
      <c r="M79" s="4">
        <v>61305</v>
      </c>
      <c r="N79" s="4">
        <v>64934</v>
      </c>
      <c r="O79" s="4">
        <v>63220.808070279127</v>
      </c>
      <c r="P79" s="4">
        <v>60292</v>
      </c>
      <c r="Q79" s="4">
        <v>58794.236745078553</v>
      </c>
      <c r="R79" s="4">
        <v>63669.55943848232</v>
      </c>
      <c r="S79" s="4">
        <v>61738.279558384027</v>
      </c>
      <c r="T79" s="4">
        <v>59287.142874010882</v>
      </c>
      <c r="U79" s="4">
        <v>60581</v>
      </c>
      <c r="V79" s="4">
        <v>58639</v>
      </c>
      <c r="W79" s="4">
        <v>56454.209103084468</v>
      </c>
      <c r="X79" s="4">
        <v>49095</v>
      </c>
      <c r="Y79" s="4">
        <v>49441</v>
      </c>
      <c r="Z79" s="4">
        <v>42774.940415004698</v>
      </c>
      <c r="AA79" s="4">
        <v>45710.452747651914</v>
      </c>
      <c r="AB79" s="4">
        <v>58646</v>
      </c>
      <c r="AC79" s="4">
        <v>63043</v>
      </c>
      <c r="AD79" s="4">
        <v>63873</v>
      </c>
      <c r="AE79" s="4">
        <v>60463</v>
      </c>
      <c r="AF79" s="4">
        <v>59638</v>
      </c>
      <c r="AG79" s="4">
        <v>62857</v>
      </c>
      <c r="AH79" s="4">
        <v>64660</v>
      </c>
      <c r="AI79" s="4">
        <v>67199</v>
      </c>
      <c r="AJ79" s="4">
        <v>71987</v>
      </c>
      <c r="AK79" s="4">
        <v>72418</v>
      </c>
      <c r="AL79" s="4">
        <v>68447</v>
      </c>
      <c r="AM79" s="4">
        <v>75408.4152986845</v>
      </c>
      <c r="AN79" s="4">
        <v>75331</v>
      </c>
      <c r="AO79" s="4">
        <v>62800</v>
      </c>
      <c r="AP79" s="4">
        <v>51028</v>
      </c>
      <c r="AQ79" s="4">
        <v>39403</v>
      </c>
      <c r="AR79" s="4">
        <v>39110</v>
      </c>
      <c r="AS79" s="4">
        <v>42359</v>
      </c>
      <c r="AT79" s="4">
        <v>44020</v>
      </c>
      <c r="AU79" s="4">
        <v>43589</v>
      </c>
      <c r="AV79" s="4">
        <v>42503</v>
      </c>
      <c r="AW79" s="16">
        <v>46303</v>
      </c>
    </row>
    <row r="80" spans="1:49" ht="15" thickBot="1" x14ac:dyDescent="0.4">
      <c r="A80" s="7" t="s">
        <v>339</v>
      </c>
      <c r="B80" s="8" t="s">
        <v>132</v>
      </c>
      <c r="C80" s="22">
        <f t="shared" si="6"/>
        <v>423.21739130434781</v>
      </c>
      <c r="D80" s="22">
        <v>509</v>
      </c>
      <c r="E80" s="22">
        <v>481</v>
      </c>
      <c r="F80" s="22">
        <v>508</v>
      </c>
      <c r="G80" s="22">
        <v>472</v>
      </c>
      <c r="H80" s="22">
        <v>499</v>
      </c>
      <c r="I80" s="22">
        <v>502</v>
      </c>
      <c r="J80" s="22">
        <v>485</v>
      </c>
      <c r="K80" s="22">
        <v>527</v>
      </c>
      <c r="L80" s="22">
        <v>502</v>
      </c>
      <c r="M80" s="22">
        <v>482</v>
      </c>
      <c r="N80" s="22">
        <v>515</v>
      </c>
      <c r="O80" s="22">
        <v>489</v>
      </c>
      <c r="P80" s="22">
        <v>547</v>
      </c>
      <c r="Q80" s="22">
        <v>491</v>
      </c>
      <c r="R80" s="22">
        <v>477</v>
      </c>
      <c r="S80" s="22">
        <v>444</v>
      </c>
      <c r="T80" s="22">
        <v>465</v>
      </c>
      <c r="U80" s="22">
        <v>437</v>
      </c>
      <c r="V80" s="22">
        <v>428</v>
      </c>
      <c r="W80" s="22">
        <v>431</v>
      </c>
      <c r="X80" s="22">
        <v>400</v>
      </c>
      <c r="Y80" s="22">
        <v>454</v>
      </c>
      <c r="Z80" s="22">
        <v>441</v>
      </c>
      <c r="AA80" s="22">
        <v>400</v>
      </c>
      <c r="AB80" s="22">
        <v>453</v>
      </c>
      <c r="AC80" s="22">
        <v>453</v>
      </c>
      <c r="AD80" s="22">
        <v>447</v>
      </c>
      <c r="AE80" s="22">
        <v>422</v>
      </c>
      <c r="AF80" s="22">
        <v>422</v>
      </c>
      <c r="AG80" s="22">
        <v>448</v>
      </c>
      <c r="AH80" s="22">
        <v>397</v>
      </c>
      <c r="AI80" s="22">
        <v>461</v>
      </c>
      <c r="AJ80" s="22">
        <v>405</v>
      </c>
      <c r="AK80" s="22">
        <v>390</v>
      </c>
      <c r="AL80" s="22">
        <v>351</v>
      </c>
      <c r="AM80" s="22">
        <v>390</v>
      </c>
      <c r="AN80" s="22">
        <v>455</v>
      </c>
      <c r="AO80" s="22">
        <v>456</v>
      </c>
      <c r="AP80" s="22">
        <v>337</v>
      </c>
      <c r="AQ80" s="8">
        <v>197</v>
      </c>
      <c r="AR80" s="8">
        <v>207</v>
      </c>
      <c r="AS80" s="22">
        <v>226</v>
      </c>
      <c r="AT80" s="22">
        <v>257</v>
      </c>
      <c r="AU80" s="22">
        <v>307</v>
      </c>
      <c r="AV80" s="22">
        <v>296</v>
      </c>
      <c r="AW80" s="178">
        <v>305</v>
      </c>
    </row>
    <row r="81" spans="1:49" s="2" customFormat="1" x14ac:dyDescent="0.3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row>
    <row r="82" spans="1:49" s="2" customFormat="1" x14ac:dyDescent="0.35">
      <c r="A82" s="51" t="s">
        <v>138</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row>
    <row r="84" spans="1:49" x14ac:dyDescent="0.35">
      <c r="A84" s="456" t="s">
        <v>171</v>
      </c>
      <c r="B84" s="456" t="s">
        <v>160</v>
      </c>
      <c r="C84" s="456" t="s">
        <v>153</v>
      </c>
      <c r="D84" s="14">
        <v>42736</v>
      </c>
      <c r="E84" s="14">
        <v>42767</v>
      </c>
      <c r="F84" s="14">
        <v>42795</v>
      </c>
      <c r="G84" s="14">
        <v>42826</v>
      </c>
      <c r="H84" s="14">
        <v>42856</v>
      </c>
      <c r="I84" s="14">
        <v>42887</v>
      </c>
      <c r="J84" s="14">
        <v>42917</v>
      </c>
      <c r="K84" s="14">
        <v>42948</v>
      </c>
      <c r="L84" s="14">
        <v>42979</v>
      </c>
      <c r="M84" s="14">
        <v>43009</v>
      </c>
      <c r="N84" s="14">
        <v>43040</v>
      </c>
      <c r="O84" s="14">
        <v>43070</v>
      </c>
      <c r="P84" s="14">
        <v>43101</v>
      </c>
      <c r="Q84" s="14">
        <v>43132</v>
      </c>
      <c r="R84" s="14">
        <v>43160</v>
      </c>
      <c r="S84" s="14">
        <v>43191</v>
      </c>
      <c r="T84" s="14">
        <v>43221</v>
      </c>
      <c r="U84" s="14">
        <v>43252</v>
      </c>
      <c r="V84" s="14">
        <v>43282</v>
      </c>
      <c r="W84" s="14">
        <v>43313</v>
      </c>
      <c r="X84" s="14">
        <v>43344</v>
      </c>
      <c r="Y84" s="14">
        <v>43374</v>
      </c>
      <c r="Z84" s="14">
        <v>43405</v>
      </c>
      <c r="AA84" s="14">
        <v>43435</v>
      </c>
      <c r="AB84" s="14">
        <v>43466</v>
      </c>
      <c r="AC84" s="14">
        <v>43497</v>
      </c>
      <c r="AD84" s="14">
        <v>43525</v>
      </c>
      <c r="AE84" s="14">
        <v>43556</v>
      </c>
      <c r="AF84" s="14">
        <v>43586</v>
      </c>
      <c r="AG84" s="14">
        <v>43617</v>
      </c>
      <c r="AH84" s="14">
        <v>43647</v>
      </c>
      <c r="AI84" s="14">
        <v>43678</v>
      </c>
      <c r="AJ84" s="14">
        <v>43709</v>
      </c>
      <c r="AK84" s="14">
        <v>43739</v>
      </c>
      <c r="AL84" s="14">
        <v>43770</v>
      </c>
      <c r="AM84" s="14">
        <v>43800</v>
      </c>
      <c r="AN84" s="14">
        <v>43831</v>
      </c>
      <c r="AO84" s="14">
        <v>43862</v>
      </c>
      <c r="AP84" s="14">
        <v>43891</v>
      </c>
      <c r="AQ84" s="14">
        <v>43922</v>
      </c>
      <c r="AR84" s="14">
        <v>43952</v>
      </c>
      <c r="AS84" s="14">
        <v>43983</v>
      </c>
      <c r="AT84" s="14">
        <v>44013</v>
      </c>
      <c r="AU84" s="14">
        <v>44044</v>
      </c>
      <c r="AV84" s="14">
        <v>44075</v>
      </c>
      <c r="AW84" s="15">
        <v>44105</v>
      </c>
    </row>
    <row r="85" spans="1:49" x14ac:dyDescent="0.35">
      <c r="A85" s="39" t="s">
        <v>356</v>
      </c>
      <c r="B85" s="3" t="s">
        <v>357</v>
      </c>
      <c r="C85" s="231">
        <f t="shared" ref="C85:C92" si="7">AVERAGE(D85:AW85)</f>
        <v>79.729347826086965</v>
      </c>
      <c r="D85" s="231">
        <v>324</v>
      </c>
      <c r="E85" s="231">
        <v>0</v>
      </c>
      <c r="F85" s="231">
        <v>0</v>
      </c>
      <c r="G85" s="231">
        <v>0</v>
      </c>
      <c r="H85" s="231">
        <v>0</v>
      </c>
      <c r="I85" s="231">
        <v>0</v>
      </c>
      <c r="J85" s="231">
        <v>179</v>
      </c>
      <c r="K85" s="231">
        <v>74.5</v>
      </c>
      <c r="L85" s="231">
        <v>165</v>
      </c>
      <c r="M85" s="231">
        <v>160.69999999999999</v>
      </c>
      <c r="N85" s="231">
        <v>571</v>
      </c>
      <c r="O85" s="231">
        <v>118.3</v>
      </c>
      <c r="P85" s="231">
        <v>83</v>
      </c>
      <c r="Q85" s="231">
        <v>0</v>
      </c>
      <c r="R85" s="231">
        <v>258</v>
      </c>
      <c r="S85" s="231">
        <v>501.86</v>
      </c>
      <c r="T85" s="231">
        <v>408.3</v>
      </c>
      <c r="U85" s="231">
        <v>2</v>
      </c>
      <c r="V85" s="231">
        <v>0</v>
      </c>
      <c r="W85" s="231">
        <v>95</v>
      </c>
      <c r="X85" s="231">
        <v>115.5</v>
      </c>
      <c r="Y85" s="231">
        <v>0</v>
      </c>
      <c r="Z85" s="231">
        <v>141.5</v>
      </c>
      <c r="AA85" s="231">
        <v>0</v>
      </c>
      <c r="AB85" s="231">
        <v>0</v>
      </c>
      <c r="AC85" s="231">
        <v>0</v>
      </c>
      <c r="AD85" s="231">
        <v>0</v>
      </c>
      <c r="AE85" s="231">
        <v>104.5</v>
      </c>
      <c r="AF85" s="231">
        <v>93</v>
      </c>
      <c r="AG85" s="231">
        <v>70.5</v>
      </c>
      <c r="AH85" s="231">
        <v>0</v>
      </c>
      <c r="AI85" s="231">
        <v>0</v>
      </c>
      <c r="AJ85" s="231">
        <v>145.49</v>
      </c>
      <c r="AK85" s="231">
        <v>0</v>
      </c>
      <c r="AL85" s="231">
        <v>0</v>
      </c>
      <c r="AM85" s="231">
        <v>0</v>
      </c>
      <c r="AN85" s="145">
        <v>0</v>
      </c>
      <c r="AO85" s="145">
        <v>0</v>
      </c>
      <c r="AP85" s="145">
        <v>0</v>
      </c>
      <c r="AQ85" s="145">
        <v>0</v>
      </c>
      <c r="AR85" s="145">
        <v>0</v>
      </c>
      <c r="AS85" s="145">
        <v>0</v>
      </c>
      <c r="AT85" s="145">
        <v>0</v>
      </c>
      <c r="AU85" s="145">
        <v>56.4</v>
      </c>
      <c r="AV85" s="145">
        <v>0</v>
      </c>
      <c r="AW85" s="145">
        <v>0</v>
      </c>
    </row>
    <row r="86" spans="1:49" x14ac:dyDescent="0.35">
      <c r="A86" s="39" t="s">
        <v>358</v>
      </c>
      <c r="B86" s="3" t="s">
        <v>357</v>
      </c>
      <c r="C86" s="231">
        <f t="shared" si="7"/>
        <v>400.58652173913049</v>
      </c>
      <c r="D86" s="231">
        <v>0</v>
      </c>
      <c r="E86" s="231">
        <v>0</v>
      </c>
      <c r="F86" s="231">
        <v>172.1</v>
      </c>
      <c r="G86" s="231">
        <v>0</v>
      </c>
      <c r="H86" s="231">
        <v>0</v>
      </c>
      <c r="I86" s="231">
        <v>0</v>
      </c>
      <c r="J86" s="231">
        <v>101.46</v>
      </c>
      <c r="K86" s="231">
        <v>0</v>
      </c>
      <c r="L86" s="231">
        <v>5888.26</v>
      </c>
      <c r="M86" s="231">
        <v>8335.02</v>
      </c>
      <c r="N86" s="231">
        <v>0</v>
      </c>
      <c r="O86" s="231">
        <v>0</v>
      </c>
      <c r="P86" s="231">
        <v>91.2</v>
      </c>
      <c r="Q86" s="231">
        <v>11.2</v>
      </c>
      <c r="R86" s="231">
        <v>228.7</v>
      </c>
      <c r="S86" s="231">
        <v>169.53</v>
      </c>
      <c r="T86" s="231">
        <v>520.57000000000005</v>
      </c>
      <c r="U86" s="231">
        <v>500.8</v>
      </c>
      <c r="V86" s="231">
        <v>0</v>
      </c>
      <c r="W86" s="231">
        <v>99.88</v>
      </c>
      <c r="X86" s="231">
        <v>251.36</v>
      </c>
      <c r="Y86" s="231">
        <v>243.21</v>
      </c>
      <c r="Z86" s="231">
        <v>250.79</v>
      </c>
      <c r="AA86" s="231">
        <v>270.27999999999997</v>
      </c>
      <c r="AB86" s="231">
        <v>0</v>
      </c>
      <c r="AC86" s="231">
        <v>0</v>
      </c>
      <c r="AD86" s="231">
        <v>0</v>
      </c>
      <c r="AE86" s="231">
        <v>0</v>
      </c>
      <c r="AF86" s="231">
        <v>0</v>
      </c>
      <c r="AG86" s="231">
        <v>344.18</v>
      </c>
      <c r="AH86" s="231">
        <v>0</v>
      </c>
      <c r="AI86" s="231">
        <v>0</v>
      </c>
      <c r="AJ86" s="231">
        <v>0</v>
      </c>
      <c r="AK86" s="231">
        <v>0</v>
      </c>
      <c r="AL86" s="231">
        <v>167.58</v>
      </c>
      <c r="AM86" s="231">
        <v>0</v>
      </c>
      <c r="AN86" s="145">
        <v>0</v>
      </c>
      <c r="AO86" s="145">
        <v>725</v>
      </c>
      <c r="AP86" s="145">
        <v>0</v>
      </c>
      <c r="AQ86" s="145">
        <v>0</v>
      </c>
      <c r="AR86" s="145">
        <v>0</v>
      </c>
      <c r="AS86" s="145">
        <v>0</v>
      </c>
      <c r="AT86" s="145">
        <v>0</v>
      </c>
      <c r="AU86" s="145">
        <v>0</v>
      </c>
      <c r="AV86" s="145">
        <v>55.86</v>
      </c>
      <c r="AW86" s="145">
        <v>0</v>
      </c>
    </row>
    <row r="87" spans="1:49" x14ac:dyDescent="0.35">
      <c r="A87" s="39" t="s">
        <v>359</v>
      </c>
      <c r="B87" s="3" t="s">
        <v>357</v>
      </c>
      <c r="C87" s="231">
        <f t="shared" si="7"/>
        <v>37.968695652173913</v>
      </c>
      <c r="D87" s="231">
        <v>100.96</v>
      </c>
      <c r="E87" s="231">
        <v>202.55</v>
      </c>
      <c r="F87" s="231">
        <v>178.97</v>
      </c>
      <c r="G87" s="231">
        <v>39.85</v>
      </c>
      <c r="H87" s="231">
        <v>0</v>
      </c>
      <c r="I87" s="231">
        <v>28.35</v>
      </c>
      <c r="J87" s="231">
        <v>0</v>
      </c>
      <c r="K87" s="231">
        <v>13.51</v>
      </c>
      <c r="L87" s="231">
        <v>8.16</v>
      </c>
      <c r="M87" s="231">
        <v>0</v>
      </c>
      <c r="N87" s="231">
        <v>68.47</v>
      </c>
      <c r="O87" s="231">
        <v>40.03</v>
      </c>
      <c r="P87" s="231">
        <v>15.43</v>
      </c>
      <c r="Q87" s="231">
        <v>26.57</v>
      </c>
      <c r="R87" s="231">
        <v>116.12</v>
      </c>
      <c r="S87" s="231">
        <v>6.23</v>
      </c>
      <c r="T87" s="231">
        <v>169.34</v>
      </c>
      <c r="U87" s="231">
        <v>133.81</v>
      </c>
      <c r="V87" s="231">
        <v>61.61</v>
      </c>
      <c r="W87" s="231">
        <v>65.319999999999993</v>
      </c>
      <c r="X87" s="231">
        <v>39.46</v>
      </c>
      <c r="Y87" s="231">
        <v>52.76</v>
      </c>
      <c r="Z87" s="231">
        <v>31.97</v>
      </c>
      <c r="AA87" s="231">
        <v>62.87</v>
      </c>
      <c r="AB87" s="231">
        <v>0</v>
      </c>
      <c r="AC87" s="231">
        <v>0</v>
      </c>
      <c r="AD87" s="231">
        <v>0</v>
      </c>
      <c r="AE87" s="231">
        <v>10.79</v>
      </c>
      <c r="AF87" s="231">
        <v>8.9499999999999993</v>
      </c>
      <c r="AG87" s="231">
        <v>108.12</v>
      </c>
      <c r="AH87" s="231">
        <v>0</v>
      </c>
      <c r="AI87" s="231">
        <v>0</v>
      </c>
      <c r="AJ87" s="231">
        <v>20.47</v>
      </c>
      <c r="AK87" s="231">
        <v>2.89</v>
      </c>
      <c r="AL87" s="231">
        <v>21.24</v>
      </c>
      <c r="AM87" s="231">
        <v>44</v>
      </c>
      <c r="AN87" s="145">
        <v>48.93</v>
      </c>
      <c r="AO87" s="145">
        <v>0</v>
      </c>
      <c r="AP87" s="145">
        <v>8.08</v>
      </c>
      <c r="AQ87" s="145">
        <v>0</v>
      </c>
      <c r="AR87" s="145">
        <v>0</v>
      </c>
      <c r="AS87" s="145">
        <v>0</v>
      </c>
      <c r="AT87" s="145">
        <v>0</v>
      </c>
      <c r="AU87" s="145">
        <v>0</v>
      </c>
      <c r="AV87" s="145">
        <v>10.75</v>
      </c>
      <c r="AW87" s="145">
        <v>0</v>
      </c>
    </row>
    <row r="88" spans="1:49" x14ac:dyDescent="0.35">
      <c r="A88" s="39" t="s">
        <v>360</v>
      </c>
      <c r="B88" s="3" t="s">
        <v>357</v>
      </c>
      <c r="C88" s="231">
        <f t="shared" si="7"/>
        <v>1135.5430434782604</v>
      </c>
      <c r="D88" s="231">
        <v>1244</v>
      </c>
      <c r="E88" s="231">
        <v>1110.25</v>
      </c>
      <c r="F88" s="231">
        <v>1264.92</v>
      </c>
      <c r="G88" s="231">
        <v>1360.84</v>
      </c>
      <c r="H88" s="231">
        <v>950.42</v>
      </c>
      <c r="I88" s="231">
        <v>1809.09</v>
      </c>
      <c r="J88" s="231">
        <v>928.47</v>
      </c>
      <c r="K88" s="231">
        <v>1030.48</v>
      </c>
      <c r="L88" s="231">
        <v>1132.8800000000001</v>
      </c>
      <c r="M88" s="231">
        <v>1827.55</v>
      </c>
      <c r="N88" s="231">
        <v>1870.28</v>
      </c>
      <c r="O88" s="231">
        <v>2104.4</v>
      </c>
      <c r="P88" s="231">
        <v>1972.69</v>
      </c>
      <c r="Q88" s="231">
        <v>2389.87</v>
      </c>
      <c r="R88" s="231">
        <v>2607.0100000000002</v>
      </c>
      <c r="S88" s="231">
        <v>3513.99</v>
      </c>
      <c r="T88" s="231">
        <v>3319.49</v>
      </c>
      <c r="U88" s="231">
        <v>3236.17</v>
      </c>
      <c r="V88" s="231">
        <v>1725.75</v>
      </c>
      <c r="W88" s="231">
        <v>825.13</v>
      </c>
      <c r="X88" s="231">
        <v>1032.29</v>
      </c>
      <c r="Y88" s="231">
        <v>1004.4</v>
      </c>
      <c r="Z88" s="231">
        <v>954.39</v>
      </c>
      <c r="AA88" s="231">
        <v>1122.8800000000001</v>
      </c>
      <c r="AB88" s="231">
        <v>997.65</v>
      </c>
      <c r="AC88" s="231">
        <v>722.12</v>
      </c>
      <c r="AD88" s="231">
        <v>841.78</v>
      </c>
      <c r="AE88" s="231">
        <v>1032.8</v>
      </c>
      <c r="AF88" s="231">
        <v>862.52</v>
      </c>
      <c r="AG88" s="231">
        <v>922.08</v>
      </c>
      <c r="AH88" s="231">
        <v>631.55999999999995</v>
      </c>
      <c r="AI88" s="231">
        <v>657.85</v>
      </c>
      <c r="AJ88" s="231">
        <v>787.6</v>
      </c>
      <c r="AK88" s="231">
        <v>698.52</v>
      </c>
      <c r="AL88" s="231">
        <v>805.33</v>
      </c>
      <c r="AM88" s="231">
        <v>513.35</v>
      </c>
      <c r="AN88" s="145">
        <v>304.29000000000002</v>
      </c>
      <c r="AO88" s="145">
        <v>369.83</v>
      </c>
      <c r="AP88" s="145">
        <v>246.14</v>
      </c>
      <c r="AQ88" s="145">
        <v>74.91</v>
      </c>
      <c r="AR88" s="145">
        <v>90.96</v>
      </c>
      <c r="AS88" s="145">
        <v>120.27</v>
      </c>
      <c r="AT88" s="145">
        <v>197.1</v>
      </c>
      <c r="AU88" s="145">
        <v>236.83</v>
      </c>
      <c r="AV88" s="145">
        <v>401.22</v>
      </c>
      <c r="AW88" s="145">
        <v>382.63</v>
      </c>
    </row>
    <row r="89" spans="1:49" x14ac:dyDescent="0.35">
      <c r="A89" s="39" t="s">
        <v>361</v>
      </c>
      <c r="B89" s="3" t="s">
        <v>357</v>
      </c>
      <c r="C89" s="231">
        <f t="shared" si="7"/>
        <v>2590.2608695652175</v>
      </c>
      <c r="D89" s="231">
        <v>2361</v>
      </c>
      <c r="E89" s="231">
        <v>2551</v>
      </c>
      <c r="F89" s="231">
        <v>3081</v>
      </c>
      <c r="G89" s="231">
        <v>3607</v>
      </c>
      <c r="H89" s="231">
        <v>3952</v>
      </c>
      <c r="I89" s="231">
        <v>3396</v>
      </c>
      <c r="J89" s="231">
        <v>2947</v>
      </c>
      <c r="K89" s="231">
        <v>3025</v>
      </c>
      <c r="L89" s="231">
        <v>2863</v>
      </c>
      <c r="M89" s="231">
        <v>3023</v>
      </c>
      <c r="N89" s="231">
        <v>3137</v>
      </c>
      <c r="O89" s="231">
        <v>3266</v>
      </c>
      <c r="P89" s="231">
        <v>2865</v>
      </c>
      <c r="Q89" s="231">
        <v>3221</v>
      </c>
      <c r="R89" s="231">
        <v>3606</v>
      </c>
      <c r="S89" s="231">
        <v>3363</v>
      </c>
      <c r="T89" s="231">
        <v>3274</v>
      </c>
      <c r="U89" s="231">
        <v>4078</v>
      </c>
      <c r="V89" s="231">
        <v>3442</v>
      </c>
      <c r="W89" s="231">
        <v>3498</v>
      </c>
      <c r="X89" s="231">
        <v>3468</v>
      </c>
      <c r="Y89" s="231">
        <v>3572</v>
      </c>
      <c r="Z89" s="231">
        <v>4022</v>
      </c>
      <c r="AA89" s="231">
        <v>4110</v>
      </c>
      <c r="AB89" s="231">
        <v>4183</v>
      </c>
      <c r="AC89" s="231">
        <v>4357</v>
      </c>
      <c r="AD89" s="231">
        <v>4921</v>
      </c>
      <c r="AE89" s="231">
        <v>4811</v>
      </c>
      <c r="AF89" s="231">
        <v>2032</v>
      </c>
      <c r="AG89" s="231">
        <v>1071</v>
      </c>
      <c r="AH89" s="231">
        <v>1980</v>
      </c>
      <c r="AI89" s="231">
        <v>2386</v>
      </c>
      <c r="AJ89" s="231">
        <v>2275</v>
      </c>
      <c r="AK89" s="231">
        <v>2685</v>
      </c>
      <c r="AL89" s="231">
        <v>1880</v>
      </c>
      <c r="AM89" s="231">
        <v>1749</v>
      </c>
      <c r="AN89" s="145">
        <v>1635</v>
      </c>
      <c r="AO89" s="145">
        <v>1752</v>
      </c>
      <c r="AP89" s="145">
        <v>1410</v>
      </c>
      <c r="AQ89" s="145">
        <v>3</v>
      </c>
      <c r="AR89" s="145">
        <v>0</v>
      </c>
      <c r="AS89" s="145">
        <v>0</v>
      </c>
      <c r="AT89" s="145">
        <v>168</v>
      </c>
      <c r="AU89" s="145">
        <v>0</v>
      </c>
      <c r="AV89" s="145">
        <v>63</v>
      </c>
      <c r="AW89" s="145">
        <v>63</v>
      </c>
    </row>
    <row r="90" spans="1:49" x14ac:dyDescent="0.35">
      <c r="A90" s="39" t="s">
        <v>362</v>
      </c>
      <c r="B90" s="3" t="s">
        <v>357</v>
      </c>
      <c r="C90" s="231">
        <f t="shared" si="7"/>
        <v>32.076739130434781</v>
      </c>
      <c r="D90" s="231">
        <v>4.8499999999999996</v>
      </c>
      <c r="E90" s="231">
        <v>78.760000000000005</v>
      </c>
      <c r="F90" s="231">
        <v>66.62</v>
      </c>
      <c r="G90" s="231">
        <v>27.83</v>
      </c>
      <c r="H90" s="231">
        <v>0</v>
      </c>
      <c r="I90" s="231">
        <v>9.9</v>
      </c>
      <c r="J90" s="231">
        <v>12</v>
      </c>
      <c r="K90" s="231">
        <v>79.25</v>
      </c>
      <c r="L90" s="231">
        <v>66.45</v>
      </c>
      <c r="M90" s="231">
        <v>7.6</v>
      </c>
      <c r="N90" s="231">
        <v>75.72</v>
      </c>
      <c r="O90" s="231">
        <v>50.3</v>
      </c>
      <c r="P90" s="231">
        <v>15.7</v>
      </c>
      <c r="Q90" s="231">
        <v>34.76</v>
      </c>
      <c r="R90" s="231">
        <v>38</v>
      </c>
      <c r="S90" s="231">
        <v>134.1</v>
      </c>
      <c r="T90" s="231">
        <v>195.23</v>
      </c>
      <c r="U90" s="231">
        <v>32</v>
      </c>
      <c r="V90" s="231">
        <v>68.400000000000006</v>
      </c>
      <c r="W90" s="231">
        <v>9</v>
      </c>
      <c r="X90" s="231">
        <v>30.3</v>
      </c>
      <c r="Y90" s="231">
        <v>40.200000000000003</v>
      </c>
      <c r="Z90" s="231">
        <v>45.62</v>
      </c>
      <c r="AA90" s="231">
        <v>97.8</v>
      </c>
      <c r="AB90" s="231">
        <v>8.18</v>
      </c>
      <c r="AC90" s="231">
        <v>7</v>
      </c>
      <c r="AD90" s="231">
        <v>3</v>
      </c>
      <c r="AE90" s="231">
        <v>8.3000000000000007</v>
      </c>
      <c r="AF90" s="231">
        <v>0</v>
      </c>
      <c r="AG90" s="231">
        <v>70</v>
      </c>
      <c r="AH90" s="231">
        <v>0</v>
      </c>
      <c r="AI90" s="231">
        <v>5.46</v>
      </c>
      <c r="AJ90" s="231">
        <v>40.18</v>
      </c>
      <c r="AK90" s="231">
        <v>56.18</v>
      </c>
      <c r="AL90" s="231">
        <v>38</v>
      </c>
      <c r="AM90" s="231">
        <v>6.7</v>
      </c>
      <c r="AN90" s="145">
        <v>0</v>
      </c>
      <c r="AO90" s="145">
        <v>2.71</v>
      </c>
      <c r="AP90" s="145">
        <v>2.85</v>
      </c>
      <c r="AQ90" s="145">
        <v>0</v>
      </c>
      <c r="AR90" s="145">
        <v>0</v>
      </c>
      <c r="AS90" s="145">
        <v>0</v>
      </c>
      <c r="AT90" s="145">
        <v>2.1</v>
      </c>
      <c r="AU90" s="145">
        <v>2.1800000000000002</v>
      </c>
      <c r="AV90" s="145">
        <v>2.2999999999999998</v>
      </c>
      <c r="AW90" s="145">
        <v>0</v>
      </c>
    </row>
    <row r="91" spans="1:49" x14ac:dyDescent="0.35">
      <c r="A91" s="39" t="s">
        <v>363</v>
      </c>
      <c r="B91" s="3" t="s">
        <v>357</v>
      </c>
      <c r="C91" s="231">
        <f t="shared" si="7"/>
        <v>0</v>
      </c>
      <c r="D91" s="231">
        <v>0</v>
      </c>
      <c r="E91" s="231">
        <v>0</v>
      </c>
      <c r="F91" s="231">
        <v>0</v>
      </c>
      <c r="G91" s="231">
        <v>0</v>
      </c>
      <c r="H91" s="231">
        <v>0</v>
      </c>
      <c r="I91" s="231">
        <v>0</v>
      </c>
      <c r="J91" s="231">
        <v>0</v>
      </c>
      <c r="K91" s="231">
        <v>0</v>
      </c>
      <c r="L91" s="231">
        <v>0</v>
      </c>
      <c r="M91" s="231">
        <v>0</v>
      </c>
      <c r="N91" s="231">
        <v>0</v>
      </c>
      <c r="O91" s="231">
        <v>0</v>
      </c>
      <c r="P91" s="231">
        <v>0</v>
      </c>
      <c r="Q91" s="231">
        <v>0</v>
      </c>
      <c r="R91" s="231">
        <v>0</v>
      </c>
      <c r="S91" s="231">
        <v>0</v>
      </c>
      <c r="T91" s="231">
        <v>0</v>
      </c>
      <c r="U91" s="231">
        <v>0</v>
      </c>
      <c r="V91" s="231">
        <v>0</v>
      </c>
      <c r="W91" s="231">
        <v>0</v>
      </c>
      <c r="X91" s="231">
        <v>0</v>
      </c>
      <c r="Y91" s="231">
        <v>0</v>
      </c>
      <c r="Z91" s="231">
        <v>0</v>
      </c>
      <c r="AA91" s="231">
        <v>0</v>
      </c>
      <c r="AB91" s="231">
        <v>0</v>
      </c>
      <c r="AC91" s="231">
        <v>0</v>
      </c>
      <c r="AD91" s="231">
        <v>0</v>
      </c>
      <c r="AE91" s="231">
        <v>0</v>
      </c>
      <c r="AF91" s="231">
        <v>0</v>
      </c>
      <c r="AG91" s="231">
        <v>0</v>
      </c>
      <c r="AH91" s="231">
        <v>0</v>
      </c>
      <c r="AI91" s="231">
        <v>0</v>
      </c>
      <c r="AJ91" s="231">
        <v>0</v>
      </c>
      <c r="AK91" s="231">
        <v>0</v>
      </c>
      <c r="AL91" s="231">
        <v>0</v>
      </c>
      <c r="AM91" s="231">
        <v>0</v>
      </c>
      <c r="AN91" s="145">
        <v>0</v>
      </c>
      <c r="AO91" s="145">
        <v>0</v>
      </c>
      <c r="AP91" s="145">
        <v>0</v>
      </c>
      <c r="AQ91" s="145">
        <v>0</v>
      </c>
      <c r="AR91" s="145">
        <v>0</v>
      </c>
      <c r="AS91" s="145">
        <v>0</v>
      </c>
      <c r="AT91" s="145">
        <v>0</v>
      </c>
      <c r="AU91" s="145">
        <v>0</v>
      </c>
      <c r="AV91" s="145">
        <v>0</v>
      </c>
      <c r="AW91" s="145">
        <v>0</v>
      </c>
    </row>
    <row r="92" spans="1:49" s="51" customFormat="1" x14ac:dyDescent="0.35">
      <c r="A92" s="573" t="s">
        <v>170</v>
      </c>
      <c r="B92" s="574"/>
      <c r="C92" s="207">
        <f t="shared" si="7"/>
        <v>4276.1652173913035</v>
      </c>
      <c r="D92" s="207">
        <f>SUM(D85:D91)</f>
        <v>4034.81</v>
      </c>
      <c r="E92" s="207">
        <f t="shared" ref="E92:AW92" si="8">SUM(E85:E91)</f>
        <v>3942.5600000000004</v>
      </c>
      <c r="F92" s="207">
        <f t="shared" si="8"/>
        <v>4763.6099999999997</v>
      </c>
      <c r="G92" s="207">
        <f t="shared" si="8"/>
        <v>5035.5199999999995</v>
      </c>
      <c r="H92" s="207">
        <f t="shared" si="8"/>
        <v>4902.42</v>
      </c>
      <c r="I92" s="207">
        <f t="shared" si="8"/>
        <v>5243.3399999999992</v>
      </c>
      <c r="J92" s="207">
        <f t="shared" si="8"/>
        <v>4167.93</v>
      </c>
      <c r="K92" s="207">
        <f t="shared" si="8"/>
        <v>4222.74</v>
      </c>
      <c r="L92" s="207">
        <f t="shared" si="8"/>
        <v>10123.75</v>
      </c>
      <c r="M92" s="207">
        <f t="shared" si="8"/>
        <v>13353.87</v>
      </c>
      <c r="N92" s="207">
        <f t="shared" si="8"/>
        <v>5722.47</v>
      </c>
      <c r="O92" s="207">
        <f t="shared" si="8"/>
        <v>5579.03</v>
      </c>
      <c r="P92" s="207">
        <f t="shared" si="8"/>
        <v>5043.0199999999995</v>
      </c>
      <c r="Q92" s="207">
        <f t="shared" si="8"/>
        <v>5683.4</v>
      </c>
      <c r="R92" s="207">
        <f t="shared" si="8"/>
        <v>6853.83</v>
      </c>
      <c r="S92" s="207">
        <f t="shared" si="8"/>
        <v>7688.71</v>
      </c>
      <c r="T92" s="207">
        <f t="shared" si="8"/>
        <v>7886.9299999999994</v>
      </c>
      <c r="U92" s="207">
        <f t="shared" si="8"/>
        <v>7982.7800000000007</v>
      </c>
      <c r="V92" s="207">
        <f t="shared" si="8"/>
        <v>5297.7599999999993</v>
      </c>
      <c r="W92" s="207">
        <f t="shared" si="8"/>
        <v>4592.33</v>
      </c>
      <c r="X92" s="207">
        <f t="shared" si="8"/>
        <v>4936.91</v>
      </c>
      <c r="Y92" s="207">
        <f t="shared" si="8"/>
        <v>4912.57</v>
      </c>
      <c r="Z92" s="207">
        <f t="shared" si="8"/>
        <v>5446.2699999999995</v>
      </c>
      <c r="AA92" s="207">
        <f t="shared" si="8"/>
        <v>5663.8300000000008</v>
      </c>
      <c r="AB92" s="207">
        <f t="shared" si="8"/>
        <v>5188.83</v>
      </c>
      <c r="AC92" s="207">
        <f t="shared" si="8"/>
        <v>5086.12</v>
      </c>
      <c r="AD92" s="207">
        <f t="shared" si="8"/>
        <v>5765.78</v>
      </c>
      <c r="AE92" s="207">
        <f t="shared" si="8"/>
        <v>5967.39</v>
      </c>
      <c r="AF92" s="207">
        <f t="shared" si="8"/>
        <v>2996.4700000000003</v>
      </c>
      <c r="AG92" s="207">
        <f t="shared" si="8"/>
        <v>2585.88</v>
      </c>
      <c r="AH92" s="207">
        <f t="shared" si="8"/>
        <v>2611.56</v>
      </c>
      <c r="AI92" s="207">
        <f t="shared" si="8"/>
        <v>3049.31</v>
      </c>
      <c r="AJ92" s="207">
        <f t="shared" si="8"/>
        <v>3268.74</v>
      </c>
      <c r="AK92" s="207">
        <f t="shared" si="8"/>
        <v>3442.5899999999997</v>
      </c>
      <c r="AL92" s="207">
        <f t="shared" si="8"/>
        <v>2912.15</v>
      </c>
      <c r="AM92" s="207">
        <f t="shared" si="8"/>
        <v>2313.0499999999997</v>
      </c>
      <c r="AN92" s="207">
        <f t="shared" si="8"/>
        <v>1988.22</v>
      </c>
      <c r="AO92" s="207">
        <f t="shared" si="8"/>
        <v>2849.54</v>
      </c>
      <c r="AP92" s="207">
        <f t="shared" si="8"/>
        <v>1667.07</v>
      </c>
      <c r="AQ92" s="207">
        <f t="shared" si="8"/>
        <v>77.91</v>
      </c>
      <c r="AR92" s="207">
        <f t="shared" si="8"/>
        <v>90.96</v>
      </c>
      <c r="AS92" s="207">
        <f t="shared" si="8"/>
        <v>120.27</v>
      </c>
      <c r="AT92" s="207">
        <f t="shared" si="8"/>
        <v>367.20000000000005</v>
      </c>
      <c r="AU92" s="207">
        <f t="shared" si="8"/>
        <v>295.41000000000003</v>
      </c>
      <c r="AV92" s="207">
        <f t="shared" si="8"/>
        <v>533.13</v>
      </c>
      <c r="AW92" s="207">
        <f t="shared" si="8"/>
        <v>445.63</v>
      </c>
    </row>
    <row r="93" spans="1:49" x14ac:dyDescent="0.35">
      <c r="A93" s="31"/>
      <c r="B93" s="19"/>
      <c r="C93" s="19"/>
      <c r="D93" s="35"/>
      <c r="E93" s="35"/>
      <c r="F93" s="35"/>
      <c r="G93" s="35"/>
      <c r="H93" s="35"/>
      <c r="I93" s="35"/>
      <c r="J93" s="35"/>
      <c r="K93" s="35"/>
      <c r="L93" s="35"/>
      <c r="M93" s="35"/>
      <c r="N93" s="35"/>
      <c r="O93" s="35"/>
      <c r="P93" s="36"/>
      <c r="Q93" s="36"/>
      <c r="R93" s="36"/>
      <c r="S93" s="36"/>
      <c r="T93" s="36"/>
      <c r="U93" s="36"/>
      <c r="V93" s="36"/>
      <c r="W93" s="36"/>
      <c r="X93" s="36"/>
      <c r="Y93" s="36"/>
      <c r="Z93" s="36"/>
      <c r="AA93" s="36"/>
      <c r="AB93" s="37"/>
      <c r="AC93" s="37"/>
      <c r="AD93" s="37"/>
      <c r="AE93" s="37"/>
      <c r="AF93" s="37"/>
      <c r="AG93" s="37"/>
      <c r="AH93" s="37"/>
      <c r="AI93" s="37"/>
      <c r="AJ93" s="37"/>
      <c r="AK93" s="37"/>
      <c r="AL93" s="37"/>
      <c r="AM93" s="37"/>
      <c r="AN93" s="36"/>
      <c r="AO93" s="36"/>
      <c r="AP93" s="36"/>
      <c r="AQ93" s="36"/>
      <c r="AR93" s="34"/>
      <c r="AS93" s="34"/>
      <c r="AT93" s="34"/>
    </row>
    <row r="94" spans="1:49" x14ac:dyDescent="0.35">
      <c r="A94" s="74" t="s">
        <v>139</v>
      </c>
      <c r="B94" s="19"/>
      <c r="C94" s="19"/>
      <c r="D94" s="35"/>
      <c r="E94" s="35"/>
      <c r="F94" s="35"/>
      <c r="G94" s="35"/>
      <c r="H94" s="35"/>
      <c r="I94" s="35"/>
      <c r="J94" s="35"/>
      <c r="K94" s="35"/>
      <c r="L94" s="35"/>
      <c r="M94" s="35"/>
      <c r="N94" s="35"/>
      <c r="O94" s="35"/>
      <c r="P94" s="36"/>
      <c r="Q94" s="36"/>
      <c r="R94" s="36"/>
      <c r="S94" s="36"/>
      <c r="T94" s="36"/>
      <c r="U94" s="36"/>
      <c r="V94" s="36"/>
      <c r="W94" s="36"/>
      <c r="X94" s="36"/>
      <c r="Y94" s="36"/>
      <c r="Z94" s="36"/>
      <c r="AA94" s="36"/>
      <c r="AB94" s="37"/>
      <c r="AC94" s="37"/>
      <c r="AD94" s="37"/>
      <c r="AE94" s="37"/>
      <c r="AF94" s="37"/>
      <c r="AG94" s="37"/>
      <c r="AH94" s="37"/>
      <c r="AI94" s="37"/>
      <c r="AJ94" s="37"/>
      <c r="AK94" s="37"/>
      <c r="AL94" s="37"/>
      <c r="AM94" s="37"/>
      <c r="AN94" s="36"/>
      <c r="AO94" s="36"/>
      <c r="AP94" s="36"/>
      <c r="AQ94" s="36"/>
      <c r="AR94" s="34"/>
      <c r="AS94" s="34"/>
      <c r="AT94" s="34"/>
    </row>
    <row r="95" spans="1:49" x14ac:dyDescent="0.35">
      <c r="A95" s="11"/>
    </row>
    <row r="96" spans="1:49" ht="21" customHeight="1" x14ac:dyDescent="0.35">
      <c r="A96" s="456" t="s">
        <v>171</v>
      </c>
      <c r="B96" s="456" t="s">
        <v>160</v>
      </c>
      <c r="C96" s="456" t="s">
        <v>153</v>
      </c>
      <c r="D96" s="14">
        <v>42736</v>
      </c>
      <c r="E96" s="14">
        <v>42767</v>
      </c>
      <c r="F96" s="14">
        <v>42795</v>
      </c>
      <c r="G96" s="14">
        <v>42826</v>
      </c>
      <c r="H96" s="14">
        <v>42856</v>
      </c>
      <c r="I96" s="14">
        <v>42887</v>
      </c>
      <c r="J96" s="14">
        <v>42917</v>
      </c>
      <c r="K96" s="14">
        <v>42948</v>
      </c>
      <c r="L96" s="14">
        <v>42979</v>
      </c>
      <c r="M96" s="14">
        <v>43009</v>
      </c>
      <c r="N96" s="14">
        <v>43040</v>
      </c>
      <c r="O96" s="14">
        <v>43070</v>
      </c>
      <c r="P96" s="14">
        <v>43101</v>
      </c>
      <c r="Q96" s="14">
        <v>43132</v>
      </c>
      <c r="R96" s="14">
        <v>43160</v>
      </c>
      <c r="S96" s="14">
        <v>43191</v>
      </c>
      <c r="T96" s="14">
        <v>43221</v>
      </c>
      <c r="U96" s="14">
        <v>43252</v>
      </c>
      <c r="V96" s="14">
        <v>43282</v>
      </c>
      <c r="W96" s="14">
        <v>43313</v>
      </c>
      <c r="X96" s="14">
        <v>43344</v>
      </c>
      <c r="Y96" s="14">
        <v>43374</v>
      </c>
      <c r="Z96" s="14">
        <v>43405</v>
      </c>
      <c r="AA96" s="14">
        <v>43435</v>
      </c>
      <c r="AB96" s="14">
        <v>43466</v>
      </c>
      <c r="AC96" s="14">
        <v>43497</v>
      </c>
      <c r="AD96" s="14">
        <v>43525</v>
      </c>
      <c r="AE96" s="14">
        <v>43556</v>
      </c>
      <c r="AF96" s="14">
        <v>43586</v>
      </c>
      <c r="AG96" s="14">
        <v>43617</v>
      </c>
      <c r="AH96" s="14">
        <v>43647</v>
      </c>
      <c r="AI96" s="14">
        <v>43678</v>
      </c>
      <c r="AJ96" s="14">
        <v>43709</v>
      </c>
      <c r="AK96" s="14">
        <v>43739</v>
      </c>
      <c r="AL96" s="14">
        <v>43770</v>
      </c>
      <c r="AM96" s="14">
        <v>43800</v>
      </c>
      <c r="AN96" s="14">
        <v>43831</v>
      </c>
      <c r="AO96" s="14">
        <v>43862</v>
      </c>
      <c r="AP96" s="14">
        <v>43891</v>
      </c>
      <c r="AQ96" s="14">
        <v>43922</v>
      </c>
      <c r="AR96" s="14">
        <v>43952</v>
      </c>
      <c r="AS96" s="14">
        <v>43983</v>
      </c>
      <c r="AT96" s="14">
        <v>44013</v>
      </c>
      <c r="AU96" s="14">
        <v>44044</v>
      </c>
      <c r="AV96" s="14">
        <v>44075</v>
      </c>
      <c r="AW96" s="15">
        <v>44105</v>
      </c>
    </row>
    <row r="97" spans="1:49" s="34" customFormat="1" x14ac:dyDescent="0.35">
      <c r="A97" s="38" t="s">
        <v>364</v>
      </c>
      <c r="B97" s="40" t="s">
        <v>365</v>
      </c>
      <c r="C97" s="145">
        <f t="shared" ref="C97:C111" si="9">AVERAGE(D97:AW97)</f>
        <v>168.60869565217391</v>
      </c>
      <c r="D97" s="145">
        <v>321</v>
      </c>
      <c r="E97" s="145">
        <v>241</v>
      </c>
      <c r="F97" s="145">
        <v>364</v>
      </c>
      <c r="G97" s="145">
        <v>307</v>
      </c>
      <c r="H97" s="145">
        <v>172</v>
      </c>
      <c r="I97" s="145">
        <v>276</v>
      </c>
      <c r="J97" s="145">
        <v>247</v>
      </c>
      <c r="K97" s="145">
        <v>145</v>
      </c>
      <c r="L97" s="145">
        <v>223</v>
      </c>
      <c r="M97" s="145">
        <v>246</v>
      </c>
      <c r="N97" s="145">
        <v>197</v>
      </c>
      <c r="O97" s="145">
        <v>189</v>
      </c>
      <c r="P97" s="145">
        <v>285</v>
      </c>
      <c r="Q97" s="145">
        <v>221</v>
      </c>
      <c r="R97" s="145">
        <v>126</v>
      </c>
      <c r="S97" s="145">
        <v>183</v>
      </c>
      <c r="T97" s="145">
        <v>214</v>
      </c>
      <c r="U97" s="145">
        <v>358</v>
      </c>
      <c r="V97" s="145">
        <v>202</v>
      </c>
      <c r="W97" s="145">
        <v>198</v>
      </c>
      <c r="X97" s="145">
        <v>228</v>
      </c>
      <c r="Y97" s="145">
        <v>152</v>
      </c>
      <c r="Z97" s="145">
        <v>122</v>
      </c>
      <c r="AA97" s="145">
        <v>210</v>
      </c>
      <c r="AB97" s="145">
        <v>163</v>
      </c>
      <c r="AC97" s="145">
        <v>277</v>
      </c>
      <c r="AD97" s="145">
        <v>301</v>
      </c>
      <c r="AE97" s="145">
        <v>251</v>
      </c>
      <c r="AF97" s="145">
        <v>472</v>
      </c>
      <c r="AG97" s="145">
        <v>231</v>
      </c>
      <c r="AH97" s="145">
        <v>300</v>
      </c>
      <c r="AI97" s="145">
        <v>172</v>
      </c>
      <c r="AJ97" s="145">
        <v>40</v>
      </c>
      <c r="AK97" s="145">
        <v>0</v>
      </c>
      <c r="AL97" s="145">
        <v>8</v>
      </c>
      <c r="AM97" s="145">
        <v>93</v>
      </c>
      <c r="AN97" s="145">
        <v>21</v>
      </c>
      <c r="AO97" s="145">
        <v>0</v>
      </c>
      <c r="AP97" s="145">
        <v>0</v>
      </c>
      <c r="AQ97" s="145">
        <v>0</v>
      </c>
      <c r="AR97" s="145">
        <v>0</v>
      </c>
      <c r="AS97" s="145">
        <v>0</v>
      </c>
      <c r="AT97" s="145">
        <v>0</v>
      </c>
      <c r="AU97" s="145">
        <v>0</v>
      </c>
      <c r="AV97" s="145">
        <v>0</v>
      </c>
      <c r="AW97" s="145">
        <v>0</v>
      </c>
    </row>
    <row r="98" spans="1:49" x14ac:dyDescent="0.35">
      <c r="A98" s="13" t="s">
        <v>364</v>
      </c>
      <c r="B98" s="23" t="s">
        <v>172</v>
      </c>
      <c r="C98" s="102">
        <f t="shared" si="9"/>
        <v>44.586956521739133</v>
      </c>
      <c r="D98" s="115">
        <v>84</v>
      </c>
      <c r="E98" s="115">
        <v>62</v>
      </c>
      <c r="F98" s="115">
        <v>94</v>
      </c>
      <c r="G98" s="115">
        <v>82</v>
      </c>
      <c r="H98" s="115">
        <v>46</v>
      </c>
      <c r="I98" s="115">
        <v>73</v>
      </c>
      <c r="J98" s="115">
        <v>67</v>
      </c>
      <c r="K98" s="115">
        <v>37</v>
      </c>
      <c r="L98" s="115">
        <v>59</v>
      </c>
      <c r="M98" s="115">
        <v>66</v>
      </c>
      <c r="N98" s="115">
        <v>55</v>
      </c>
      <c r="O98" s="115">
        <v>49</v>
      </c>
      <c r="P98" s="115">
        <v>75</v>
      </c>
      <c r="Q98" s="115">
        <v>57</v>
      </c>
      <c r="R98" s="115">
        <v>32</v>
      </c>
      <c r="S98" s="115">
        <v>48</v>
      </c>
      <c r="T98" s="115">
        <v>55</v>
      </c>
      <c r="U98" s="115">
        <v>100</v>
      </c>
      <c r="V98" s="115">
        <v>53</v>
      </c>
      <c r="W98" s="115">
        <v>52</v>
      </c>
      <c r="X98" s="115">
        <v>60</v>
      </c>
      <c r="Y98" s="115">
        <v>41</v>
      </c>
      <c r="Z98" s="115">
        <v>33</v>
      </c>
      <c r="AA98" s="115">
        <v>54</v>
      </c>
      <c r="AB98" s="115">
        <v>43</v>
      </c>
      <c r="AC98" s="115">
        <v>71</v>
      </c>
      <c r="AD98" s="115">
        <v>79</v>
      </c>
      <c r="AE98" s="115">
        <v>65</v>
      </c>
      <c r="AF98" s="115">
        <v>124</v>
      </c>
      <c r="AG98" s="115">
        <v>59</v>
      </c>
      <c r="AH98" s="115">
        <v>77</v>
      </c>
      <c r="AI98" s="115">
        <v>49</v>
      </c>
      <c r="AJ98" s="115">
        <v>10</v>
      </c>
      <c r="AK98" s="115">
        <v>0</v>
      </c>
      <c r="AL98" s="115">
        <v>2</v>
      </c>
      <c r="AM98" s="115">
        <v>31</v>
      </c>
      <c r="AN98" s="115">
        <v>7</v>
      </c>
      <c r="AO98" s="115">
        <v>0</v>
      </c>
      <c r="AP98" s="115">
        <v>0</v>
      </c>
      <c r="AQ98" s="115">
        <v>0</v>
      </c>
      <c r="AR98" s="115">
        <v>0</v>
      </c>
      <c r="AS98" s="115">
        <v>0</v>
      </c>
      <c r="AT98" s="115">
        <v>0</v>
      </c>
      <c r="AU98" s="115">
        <v>0</v>
      </c>
      <c r="AV98" s="115">
        <v>0</v>
      </c>
      <c r="AW98" s="115">
        <v>0</v>
      </c>
    </row>
    <row r="99" spans="1:49" x14ac:dyDescent="0.35">
      <c r="A99" s="13" t="s">
        <v>364</v>
      </c>
      <c r="B99" s="23" t="s">
        <v>173</v>
      </c>
      <c r="C99" s="102">
        <f t="shared" si="9"/>
        <v>20.326086956521738</v>
      </c>
      <c r="D99" s="115">
        <v>35</v>
      </c>
      <c r="E99" s="115">
        <v>24</v>
      </c>
      <c r="F99" s="115">
        <v>35</v>
      </c>
      <c r="G99" s="115">
        <v>38</v>
      </c>
      <c r="H99" s="115">
        <v>20</v>
      </c>
      <c r="I99" s="115">
        <v>35</v>
      </c>
      <c r="J99" s="115">
        <v>29</v>
      </c>
      <c r="K99" s="115">
        <v>14</v>
      </c>
      <c r="L99" s="115">
        <v>27</v>
      </c>
      <c r="M99" s="115">
        <v>31</v>
      </c>
      <c r="N99" s="115">
        <v>29</v>
      </c>
      <c r="O99" s="115">
        <v>21</v>
      </c>
      <c r="P99" s="115">
        <v>32</v>
      </c>
      <c r="Q99" s="115">
        <v>22</v>
      </c>
      <c r="R99" s="115">
        <v>14</v>
      </c>
      <c r="S99" s="115">
        <v>25</v>
      </c>
      <c r="T99" s="115">
        <v>25</v>
      </c>
      <c r="U99" s="115">
        <v>51</v>
      </c>
      <c r="V99" s="115">
        <v>27</v>
      </c>
      <c r="W99" s="115">
        <v>23</v>
      </c>
      <c r="X99" s="115">
        <v>26</v>
      </c>
      <c r="Y99" s="115">
        <v>20</v>
      </c>
      <c r="Z99" s="115">
        <v>19</v>
      </c>
      <c r="AA99" s="115">
        <v>18</v>
      </c>
      <c r="AB99" s="115">
        <v>24</v>
      </c>
      <c r="AC99" s="115">
        <v>23</v>
      </c>
      <c r="AD99" s="115">
        <v>33</v>
      </c>
      <c r="AE99" s="115">
        <v>33</v>
      </c>
      <c r="AF99" s="115">
        <v>58</v>
      </c>
      <c r="AG99" s="115">
        <v>38</v>
      </c>
      <c r="AH99" s="115">
        <v>41</v>
      </c>
      <c r="AI99" s="115">
        <v>22</v>
      </c>
      <c r="AJ99" s="115">
        <v>4</v>
      </c>
      <c r="AK99" s="115">
        <v>0</v>
      </c>
      <c r="AL99" s="115">
        <v>1</v>
      </c>
      <c r="AM99" s="115">
        <v>15</v>
      </c>
      <c r="AN99" s="115">
        <v>3</v>
      </c>
      <c r="AO99" s="115">
        <v>0</v>
      </c>
      <c r="AP99" s="115">
        <v>0</v>
      </c>
      <c r="AQ99" s="115">
        <v>0</v>
      </c>
      <c r="AR99" s="115">
        <v>0</v>
      </c>
      <c r="AS99" s="115">
        <v>0</v>
      </c>
      <c r="AT99" s="115">
        <v>0</v>
      </c>
      <c r="AU99" s="115">
        <v>0</v>
      </c>
      <c r="AV99" s="115">
        <v>0</v>
      </c>
      <c r="AW99" s="115">
        <v>0</v>
      </c>
    </row>
    <row r="100" spans="1:49" s="34" customFormat="1" x14ac:dyDescent="0.35">
      <c r="A100" s="38"/>
      <c r="B100" s="40"/>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3"/>
      <c r="AS100" s="3"/>
      <c r="AT100" s="3"/>
      <c r="AU100" s="28"/>
      <c r="AV100" s="28"/>
      <c r="AW100" s="28"/>
    </row>
    <row r="101" spans="1:49" s="34" customFormat="1" x14ac:dyDescent="0.35">
      <c r="A101" s="38" t="s">
        <v>366</v>
      </c>
      <c r="B101" s="40" t="s">
        <v>365</v>
      </c>
      <c r="C101" s="145">
        <f t="shared" si="9"/>
        <v>2217.391304347826</v>
      </c>
      <c r="D101" s="145">
        <v>2040</v>
      </c>
      <c r="E101" s="145">
        <v>2160</v>
      </c>
      <c r="F101" s="145">
        <v>2700</v>
      </c>
      <c r="G101" s="145">
        <v>3300</v>
      </c>
      <c r="H101" s="145">
        <v>3780</v>
      </c>
      <c r="I101" s="145">
        <v>3120</v>
      </c>
      <c r="J101" s="145">
        <v>2700</v>
      </c>
      <c r="K101" s="145">
        <v>2880</v>
      </c>
      <c r="L101" s="145">
        <v>2640</v>
      </c>
      <c r="M101" s="145">
        <v>2760</v>
      </c>
      <c r="N101" s="145">
        <v>2940</v>
      </c>
      <c r="O101" s="145">
        <v>3060</v>
      </c>
      <c r="P101" s="145">
        <v>2580</v>
      </c>
      <c r="Q101" s="145">
        <v>3000</v>
      </c>
      <c r="R101" s="145">
        <v>3480</v>
      </c>
      <c r="S101" s="145">
        <v>3180</v>
      </c>
      <c r="T101" s="145">
        <v>3060</v>
      </c>
      <c r="U101" s="145">
        <v>3720</v>
      </c>
      <c r="V101" s="145">
        <v>3240</v>
      </c>
      <c r="W101" s="145">
        <v>3300</v>
      </c>
      <c r="X101" s="145">
        <v>3240</v>
      </c>
      <c r="Y101" s="145">
        <v>3420</v>
      </c>
      <c r="Z101" s="145">
        <v>3900</v>
      </c>
      <c r="AA101" s="145">
        <v>3900</v>
      </c>
      <c r="AB101" s="145">
        <v>4020</v>
      </c>
      <c r="AC101" s="145">
        <v>4080</v>
      </c>
      <c r="AD101" s="145">
        <v>4620</v>
      </c>
      <c r="AE101" s="145">
        <v>4560</v>
      </c>
      <c r="AF101" s="145">
        <v>1560</v>
      </c>
      <c r="AG101" s="145">
        <v>840</v>
      </c>
      <c r="AH101" s="145">
        <v>1680</v>
      </c>
      <c r="AI101" s="145">
        <v>1860</v>
      </c>
      <c r="AJ101" s="145">
        <v>2160</v>
      </c>
      <c r="AK101" s="145">
        <v>2160</v>
      </c>
      <c r="AL101" s="145">
        <v>240</v>
      </c>
      <c r="AM101" s="145">
        <v>0</v>
      </c>
      <c r="AN101" s="145">
        <v>0</v>
      </c>
      <c r="AO101" s="145">
        <v>120</v>
      </c>
      <c r="AP101" s="145">
        <v>0</v>
      </c>
      <c r="AQ101" s="145">
        <v>0</v>
      </c>
      <c r="AR101" s="145">
        <v>0</v>
      </c>
      <c r="AS101" s="145">
        <v>0</v>
      </c>
      <c r="AT101" s="145">
        <v>0</v>
      </c>
      <c r="AU101" s="145">
        <v>0</v>
      </c>
      <c r="AV101" s="145">
        <v>0</v>
      </c>
      <c r="AW101" s="145">
        <v>0</v>
      </c>
    </row>
    <row r="102" spans="1:49" x14ac:dyDescent="0.35">
      <c r="A102" s="13" t="s">
        <v>366</v>
      </c>
      <c r="B102" s="23" t="s">
        <v>172</v>
      </c>
      <c r="C102" s="102">
        <f t="shared" si="9"/>
        <v>36.956521739130437</v>
      </c>
      <c r="D102" s="115">
        <v>34</v>
      </c>
      <c r="E102" s="115">
        <v>36</v>
      </c>
      <c r="F102" s="115">
        <v>45</v>
      </c>
      <c r="G102" s="115">
        <v>55</v>
      </c>
      <c r="H102" s="115">
        <v>63</v>
      </c>
      <c r="I102" s="115">
        <v>52</v>
      </c>
      <c r="J102" s="115">
        <v>45</v>
      </c>
      <c r="K102" s="115">
        <v>48</v>
      </c>
      <c r="L102" s="115">
        <v>44</v>
      </c>
      <c r="M102" s="115">
        <v>46</v>
      </c>
      <c r="N102" s="115">
        <v>49</v>
      </c>
      <c r="O102" s="115">
        <v>51</v>
      </c>
      <c r="P102" s="115">
        <v>43</v>
      </c>
      <c r="Q102" s="115">
        <v>50</v>
      </c>
      <c r="R102" s="115">
        <v>58</v>
      </c>
      <c r="S102" s="115">
        <v>53</v>
      </c>
      <c r="T102" s="115">
        <v>51</v>
      </c>
      <c r="U102" s="115">
        <v>62</v>
      </c>
      <c r="V102" s="115">
        <v>54</v>
      </c>
      <c r="W102" s="115">
        <v>55</v>
      </c>
      <c r="X102" s="115">
        <v>54</v>
      </c>
      <c r="Y102" s="115">
        <v>57</v>
      </c>
      <c r="Z102" s="115">
        <v>65</v>
      </c>
      <c r="AA102" s="115">
        <v>65</v>
      </c>
      <c r="AB102" s="115">
        <v>67</v>
      </c>
      <c r="AC102" s="115">
        <v>68</v>
      </c>
      <c r="AD102" s="115">
        <v>77</v>
      </c>
      <c r="AE102" s="115">
        <v>76</v>
      </c>
      <c r="AF102" s="115">
        <v>26</v>
      </c>
      <c r="AG102" s="115">
        <v>14</v>
      </c>
      <c r="AH102" s="115">
        <v>28</v>
      </c>
      <c r="AI102" s="115">
        <v>31</v>
      </c>
      <c r="AJ102" s="115">
        <v>36</v>
      </c>
      <c r="AK102" s="115">
        <v>36</v>
      </c>
      <c r="AL102" s="115">
        <v>4</v>
      </c>
      <c r="AM102" s="115">
        <v>0</v>
      </c>
      <c r="AN102" s="115">
        <v>0</v>
      </c>
      <c r="AO102" s="115">
        <v>2</v>
      </c>
      <c r="AP102" s="115">
        <v>0</v>
      </c>
      <c r="AQ102" s="115">
        <v>0</v>
      </c>
      <c r="AR102" s="115">
        <v>0</v>
      </c>
      <c r="AS102" s="115">
        <v>0</v>
      </c>
      <c r="AT102" s="115">
        <v>0</v>
      </c>
      <c r="AU102" s="115">
        <v>0</v>
      </c>
      <c r="AV102" s="115">
        <v>0</v>
      </c>
      <c r="AW102" s="115">
        <v>0</v>
      </c>
    </row>
    <row r="103" spans="1:49" x14ac:dyDescent="0.35">
      <c r="A103" s="13" t="s">
        <v>366</v>
      </c>
      <c r="B103" s="23" t="s">
        <v>173</v>
      </c>
      <c r="C103" s="102">
        <f t="shared" si="9"/>
        <v>36.717391304347828</v>
      </c>
      <c r="D103" s="115">
        <v>34</v>
      </c>
      <c r="E103" s="115">
        <v>36</v>
      </c>
      <c r="F103" s="115">
        <v>44</v>
      </c>
      <c r="G103" s="115">
        <v>55</v>
      </c>
      <c r="H103" s="115">
        <v>58</v>
      </c>
      <c r="I103" s="115">
        <v>52</v>
      </c>
      <c r="J103" s="115">
        <v>45</v>
      </c>
      <c r="K103" s="115">
        <v>48</v>
      </c>
      <c r="L103" s="115">
        <v>44</v>
      </c>
      <c r="M103" s="115">
        <v>46</v>
      </c>
      <c r="N103" s="115">
        <v>49</v>
      </c>
      <c r="O103" s="115">
        <v>51</v>
      </c>
      <c r="P103" s="115">
        <v>43</v>
      </c>
      <c r="Q103" s="115">
        <v>50</v>
      </c>
      <c r="R103" s="115">
        <v>58</v>
      </c>
      <c r="S103" s="115">
        <v>53</v>
      </c>
      <c r="T103" s="115">
        <v>51</v>
      </c>
      <c r="U103" s="115">
        <v>59</v>
      </c>
      <c r="V103" s="115">
        <v>54</v>
      </c>
      <c r="W103" s="115">
        <v>55</v>
      </c>
      <c r="X103" s="115">
        <v>54</v>
      </c>
      <c r="Y103" s="115">
        <v>57</v>
      </c>
      <c r="Z103" s="115">
        <v>65</v>
      </c>
      <c r="AA103" s="115">
        <v>65</v>
      </c>
      <c r="AB103" s="115">
        <v>67</v>
      </c>
      <c r="AC103" s="115">
        <v>68</v>
      </c>
      <c r="AD103" s="115">
        <v>77</v>
      </c>
      <c r="AE103" s="115">
        <v>76</v>
      </c>
      <c r="AF103" s="115">
        <v>26</v>
      </c>
      <c r="AG103" s="115">
        <v>13</v>
      </c>
      <c r="AH103" s="115">
        <v>28</v>
      </c>
      <c r="AI103" s="115">
        <v>31</v>
      </c>
      <c r="AJ103" s="115">
        <v>36</v>
      </c>
      <c r="AK103" s="115">
        <v>35</v>
      </c>
      <c r="AL103" s="115">
        <v>4</v>
      </c>
      <c r="AM103" s="115">
        <v>0</v>
      </c>
      <c r="AN103" s="115">
        <v>0</v>
      </c>
      <c r="AO103" s="115">
        <v>2</v>
      </c>
      <c r="AP103" s="115">
        <v>0</v>
      </c>
      <c r="AQ103" s="115">
        <v>0</v>
      </c>
      <c r="AR103" s="115">
        <v>0</v>
      </c>
      <c r="AS103" s="115">
        <v>0</v>
      </c>
      <c r="AT103" s="115">
        <v>0</v>
      </c>
      <c r="AU103" s="115">
        <v>0</v>
      </c>
      <c r="AV103" s="115">
        <v>0</v>
      </c>
      <c r="AW103" s="115">
        <v>0</v>
      </c>
    </row>
    <row r="104" spans="1:49" s="34" customFormat="1" x14ac:dyDescent="0.35">
      <c r="A104" s="38"/>
      <c r="B104" s="40"/>
      <c r="C104" s="3"/>
      <c r="D104" s="3"/>
      <c r="E104" s="3"/>
      <c r="F104" s="3"/>
      <c r="G104" s="3"/>
      <c r="H104" s="3"/>
      <c r="I104" s="3"/>
      <c r="J104" s="3"/>
      <c r="K104" s="3"/>
      <c r="L104" s="3"/>
      <c r="M104" s="3"/>
      <c r="N104" s="3"/>
      <c r="O104" s="3"/>
      <c r="P104" s="3"/>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3"/>
      <c r="AS104" s="3"/>
      <c r="AT104" s="3"/>
      <c r="AU104" s="3"/>
      <c r="AV104" s="28"/>
      <c r="AW104" s="28"/>
    </row>
    <row r="105" spans="1:49" s="34" customFormat="1" x14ac:dyDescent="0.35">
      <c r="A105" s="38" t="s">
        <v>367</v>
      </c>
      <c r="B105" s="40" t="s">
        <v>365</v>
      </c>
      <c r="C105" s="145">
        <f t="shared" si="9"/>
        <v>157.95652173913044</v>
      </c>
      <c r="D105" s="145">
        <v>0</v>
      </c>
      <c r="E105" s="145">
        <v>150</v>
      </c>
      <c r="F105" s="145">
        <v>17</v>
      </c>
      <c r="G105" s="145">
        <v>0</v>
      </c>
      <c r="H105" s="145">
        <v>0</v>
      </c>
      <c r="I105" s="145">
        <v>0</v>
      </c>
      <c r="J105" s="145">
        <v>0</v>
      </c>
      <c r="K105" s="145">
        <v>0</v>
      </c>
      <c r="L105" s="145">
        <v>0</v>
      </c>
      <c r="M105" s="145">
        <v>17</v>
      </c>
      <c r="N105" s="145">
        <v>0</v>
      </c>
      <c r="O105" s="145">
        <v>17</v>
      </c>
      <c r="P105" s="145">
        <v>0</v>
      </c>
      <c r="Q105" s="145">
        <v>0</v>
      </c>
      <c r="R105" s="145">
        <v>0</v>
      </c>
      <c r="S105" s="145">
        <v>0</v>
      </c>
      <c r="T105" s="145">
        <v>0</v>
      </c>
      <c r="U105" s="145">
        <v>0</v>
      </c>
      <c r="V105" s="145">
        <v>0</v>
      </c>
      <c r="W105" s="145">
        <v>0</v>
      </c>
      <c r="X105" s="145">
        <v>0</v>
      </c>
      <c r="Y105" s="145">
        <v>0</v>
      </c>
      <c r="Z105" s="145">
        <v>0</v>
      </c>
      <c r="AA105" s="145">
        <v>0</v>
      </c>
      <c r="AB105" s="145">
        <v>0</v>
      </c>
      <c r="AC105" s="145">
        <v>0</v>
      </c>
      <c r="AD105" s="145">
        <v>0</v>
      </c>
      <c r="AE105" s="145">
        <v>0</v>
      </c>
      <c r="AF105" s="145">
        <v>0</v>
      </c>
      <c r="AG105" s="145">
        <v>0</v>
      </c>
      <c r="AH105" s="145">
        <v>0</v>
      </c>
      <c r="AI105" s="145">
        <v>0</v>
      </c>
      <c r="AJ105" s="145">
        <v>0</v>
      </c>
      <c r="AK105" s="145">
        <v>180</v>
      </c>
      <c r="AL105" s="145">
        <v>1485</v>
      </c>
      <c r="AM105" s="145">
        <v>1350</v>
      </c>
      <c r="AN105" s="145">
        <v>1215</v>
      </c>
      <c r="AO105" s="145">
        <v>1305</v>
      </c>
      <c r="AP105" s="145">
        <v>1305</v>
      </c>
      <c r="AQ105" s="145">
        <v>0</v>
      </c>
      <c r="AR105" s="145">
        <v>0</v>
      </c>
      <c r="AS105" s="145">
        <v>0</v>
      </c>
      <c r="AT105" s="145">
        <v>135</v>
      </c>
      <c r="AU105" s="145">
        <v>0</v>
      </c>
      <c r="AV105" s="145">
        <v>45</v>
      </c>
      <c r="AW105" s="145">
        <v>45</v>
      </c>
    </row>
    <row r="106" spans="1:49" x14ac:dyDescent="0.35">
      <c r="A106" s="13" t="s">
        <v>367</v>
      </c>
      <c r="B106" s="23" t="s">
        <v>172</v>
      </c>
      <c r="C106" s="102">
        <f t="shared" si="9"/>
        <v>3.6086956521739131</v>
      </c>
      <c r="D106" s="115">
        <v>0</v>
      </c>
      <c r="E106" s="115">
        <v>6</v>
      </c>
      <c r="F106" s="115">
        <v>1</v>
      </c>
      <c r="G106" s="115">
        <v>0</v>
      </c>
      <c r="H106" s="115">
        <v>0</v>
      </c>
      <c r="I106" s="115">
        <v>0</v>
      </c>
      <c r="J106" s="115">
        <v>0</v>
      </c>
      <c r="K106" s="115">
        <v>0</v>
      </c>
      <c r="L106" s="115">
        <v>0</v>
      </c>
      <c r="M106" s="115">
        <v>1</v>
      </c>
      <c r="N106" s="115">
        <v>0</v>
      </c>
      <c r="O106" s="115">
        <v>1</v>
      </c>
      <c r="P106" s="115">
        <v>0</v>
      </c>
      <c r="Q106" s="115">
        <v>0</v>
      </c>
      <c r="R106" s="115">
        <v>0</v>
      </c>
      <c r="S106" s="115">
        <v>0</v>
      </c>
      <c r="T106" s="115">
        <v>0</v>
      </c>
      <c r="U106" s="115">
        <v>0</v>
      </c>
      <c r="V106" s="115">
        <v>0</v>
      </c>
      <c r="W106" s="115">
        <v>0</v>
      </c>
      <c r="X106" s="115">
        <v>0</v>
      </c>
      <c r="Y106" s="115">
        <v>0</v>
      </c>
      <c r="Z106" s="115">
        <v>0</v>
      </c>
      <c r="AA106" s="115">
        <v>0</v>
      </c>
      <c r="AB106" s="115">
        <v>0</v>
      </c>
      <c r="AC106" s="115">
        <v>0</v>
      </c>
      <c r="AD106" s="115">
        <v>0</v>
      </c>
      <c r="AE106" s="115">
        <v>0</v>
      </c>
      <c r="AF106" s="115">
        <v>0</v>
      </c>
      <c r="AG106" s="115">
        <v>0</v>
      </c>
      <c r="AH106" s="115">
        <v>0</v>
      </c>
      <c r="AI106" s="115">
        <v>0</v>
      </c>
      <c r="AJ106" s="115">
        <v>0</v>
      </c>
      <c r="AK106" s="115">
        <v>4</v>
      </c>
      <c r="AL106" s="115">
        <v>33</v>
      </c>
      <c r="AM106" s="115">
        <v>30</v>
      </c>
      <c r="AN106" s="115">
        <v>27</v>
      </c>
      <c r="AO106" s="115">
        <v>29</v>
      </c>
      <c r="AP106" s="115">
        <v>29</v>
      </c>
      <c r="AQ106" s="115">
        <v>0</v>
      </c>
      <c r="AR106" s="115">
        <v>0</v>
      </c>
      <c r="AS106" s="115">
        <v>0</v>
      </c>
      <c r="AT106" s="115">
        <v>3</v>
      </c>
      <c r="AU106" s="115">
        <v>0</v>
      </c>
      <c r="AV106" s="115">
        <v>1</v>
      </c>
      <c r="AW106" s="115">
        <v>1</v>
      </c>
    </row>
    <row r="107" spans="1:49" x14ac:dyDescent="0.35">
      <c r="A107" s="13" t="s">
        <v>367</v>
      </c>
      <c r="B107" s="23" t="s">
        <v>173</v>
      </c>
      <c r="C107" s="102">
        <f t="shared" si="9"/>
        <v>3.5</v>
      </c>
      <c r="D107" s="115">
        <v>0</v>
      </c>
      <c r="E107" s="115">
        <v>1</v>
      </c>
      <c r="F107" s="115">
        <v>1</v>
      </c>
      <c r="G107" s="115">
        <v>0</v>
      </c>
      <c r="H107" s="115">
        <v>0</v>
      </c>
      <c r="I107" s="115">
        <v>0</v>
      </c>
      <c r="J107" s="115">
        <v>0</v>
      </c>
      <c r="K107" s="115">
        <v>0</v>
      </c>
      <c r="L107" s="115">
        <v>0</v>
      </c>
      <c r="M107" s="115">
        <v>1</v>
      </c>
      <c r="N107" s="115">
        <v>0</v>
      </c>
      <c r="O107" s="115">
        <v>1</v>
      </c>
      <c r="P107" s="115">
        <v>0</v>
      </c>
      <c r="Q107" s="115">
        <v>0</v>
      </c>
      <c r="R107" s="115">
        <v>0</v>
      </c>
      <c r="S107" s="115">
        <v>0</v>
      </c>
      <c r="T107" s="115">
        <v>0</v>
      </c>
      <c r="U107" s="115">
        <v>0</v>
      </c>
      <c r="V107" s="115">
        <v>0</v>
      </c>
      <c r="W107" s="115">
        <v>0</v>
      </c>
      <c r="X107" s="115">
        <v>0</v>
      </c>
      <c r="Y107" s="115">
        <v>0</v>
      </c>
      <c r="Z107" s="115">
        <v>0</v>
      </c>
      <c r="AA107" s="115">
        <v>0</v>
      </c>
      <c r="AB107" s="115">
        <v>0</v>
      </c>
      <c r="AC107" s="115">
        <v>0</v>
      </c>
      <c r="AD107" s="115">
        <v>0</v>
      </c>
      <c r="AE107" s="115">
        <v>0</v>
      </c>
      <c r="AF107" s="115">
        <v>0</v>
      </c>
      <c r="AG107" s="115">
        <v>0</v>
      </c>
      <c r="AH107" s="115">
        <v>0</v>
      </c>
      <c r="AI107" s="115">
        <v>0</v>
      </c>
      <c r="AJ107" s="115">
        <v>0</v>
      </c>
      <c r="AK107" s="115">
        <v>4</v>
      </c>
      <c r="AL107" s="115">
        <v>33</v>
      </c>
      <c r="AM107" s="115">
        <v>30</v>
      </c>
      <c r="AN107" s="115">
        <v>27</v>
      </c>
      <c r="AO107" s="115">
        <v>29</v>
      </c>
      <c r="AP107" s="115">
        <v>29</v>
      </c>
      <c r="AQ107" s="115">
        <v>0</v>
      </c>
      <c r="AR107" s="115">
        <v>0</v>
      </c>
      <c r="AS107" s="115">
        <v>0</v>
      </c>
      <c r="AT107" s="115">
        <v>3</v>
      </c>
      <c r="AU107" s="115">
        <v>0</v>
      </c>
      <c r="AV107" s="115">
        <v>1</v>
      </c>
      <c r="AW107" s="115">
        <v>1</v>
      </c>
    </row>
    <row r="108" spans="1:49" s="34" customFormat="1" x14ac:dyDescent="0.35">
      <c r="A108" s="38"/>
      <c r="B108" s="40"/>
      <c r="C108" s="28"/>
      <c r="D108" s="28"/>
      <c r="E108" s="28"/>
      <c r="F108" s="28"/>
      <c r="G108" s="28"/>
      <c r="H108" s="28"/>
      <c r="I108" s="28"/>
      <c r="J108" s="28"/>
      <c r="K108" s="28"/>
      <c r="L108" s="28"/>
      <c r="M108" s="28"/>
      <c r="N108" s="28"/>
      <c r="O108" s="28"/>
      <c r="P108" s="28"/>
      <c r="Q108" s="28"/>
      <c r="R108" s="28"/>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s="34" customFormat="1" x14ac:dyDescent="0.35">
      <c r="A109" s="40" t="s">
        <v>368</v>
      </c>
      <c r="B109" s="40" t="s">
        <v>365</v>
      </c>
      <c r="C109" s="145">
        <f t="shared" si="9"/>
        <v>46.304347826086953</v>
      </c>
      <c r="D109" s="145">
        <v>0</v>
      </c>
      <c r="E109" s="145">
        <v>0</v>
      </c>
      <c r="F109" s="145">
        <v>0</v>
      </c>
      <c r="G109" s="145">
        <v>0</v>
      </c>
      <c r="H109" s="145">
        <v>0</v>
      </c>
      <c r="I109" s="145">
        <v>0</v>
      </c>
      <c r="J109" s="145">
        <v>0</v>
      </c>
      <c r="K109" s="145">
        <v>0</v>
      </c>
      <c r="L109" s="145">
        <v>0</v>
      </c>
      <c r="M109" s="145">
        <v>0</v>
      </c>
      <c r="N109" s="145">
        <v>0</v>
      </c>
      <c r="O109" s="145">
        <v>0</v>
      </c>
      <c r="P109" s="145">
        <v>0</v>
      </c>
      <c r="Q109" s="145">
        <v>0</v>
      </c>
      <c r="R109" s="145">
        <v>0</v>
      </c>
      <c r="S109" s="145">
        <v>0</v>
      </c>
      <c r="T109" s="145">
        <v>0</v>
      </c>
      <c r="U109" s="145">
        <v>0</v>
      </c>
      <c r="V109" s="145">
        <v>0</v>
      </c>
      <c r="W109" s="145">
        <v>0</v>
      </c>
      <c r="X109" s="145">
        <v>0</v>
      </c>
      <c r="Y109" s="145">
        <v>0</v>
      </c>
      <c r="Z109" s="145">
        <v>0</v>
      </c>
      <c r="AA109" s="145">
        <v>0</v>
      </c>
      <c r="AB109" s="145">
        <v>0</v>
      </c>
      <c r="AC109" s="145">
        <v>0</v>
      </c>
      <c r="AD109" s="145">
        <v>0</v>
      </c>
      <c r="AE109" s="145">
        <v>0</v>
      </c>
      <c r="AF109" s="145">
        <v>0</v>
      </c>
      <c r="AG109" s="145">
        <v>0</v>
      </c>
      <c r="AH109" s="145">
        <v>0</v>
      </c>
      <c r="AI109" s="145">
        <v>354</v>
      </c>
      <c r="AJ109" s="145">
        <v>75</v>
      </c>
      <c r="AK109" s="145">
        <v>345</v>
      </c>
      <c r="AL109" s="145">
        <v>147</v>
      </c>
      <c r="AM109" s="145">
        <v>306</v>
      </c>
      <c r="AN109" s="145">
        <v>399</v>
      </c>
      <c r="AO109" s="145">
        <v>327</v>
      </c>
      <c r="AP109" s="145">
        <v>105</v>
      </c>
      <c r="AQ109" s="145">
        <v>3</v>
      </c>
      <c r="AR109" s="145">
        <v>0</v>
      </c>
      <c r="AS109" s="145">
        <v>0</v>
      </c>
      <c r="AT109" s="145">
        <v>33</v>
      </c>
      <c r="AU109" s="145">
        <v>0</v>
      </c>
      <c r="AV109" s="145">
        <v>18</v>
      </c>
      <c r="AW109" s="145">
        <v>18</v>
      </c>
    </row>
    <row r="110" spans="1:49" x14ac:dyDescent="0.35">
      <c r="A110" s="40" t="s">
        <v>368</v>
      </c>
      <c r="B110" s="23" t="s">
        <v>172</v>
      </c>
      <c r="C110" s="102">
        <f t="shared" si="9"/>
        <v>15.434782608695652</v>
      </c>
      <c r="D110" s="115">
        <v>0</v>
      </c>
      <c r="E110" s="115">
        <v>0</v>
      </c>
      <c r="F110" s="115">
        <v>0</v>
      </c>
      <c r="G110" s="115">
        <v>0</v>
      </c>
      <c r="H110" s="115">
        <v>0</v>
      </c>
      <c r="I110" s="115">
        <v>0</v>
      </c>
      <c r="J110" s="115">
        <v>0</v>
      </c>
      <c r="K110" s="115">
        <v>0</v>
      </c>
      <c r="L110" s="115">
        <v>0</v>
      </c>
      <c r="M110" s="115">
        <v>0</v>
      </c>
      <c r="N110" s="115">
        <v>0</v>
      </c>
      <c r="O110" s="115">
        <v>0</v>
      </c>
      <c r="P110" s="115">
        <v>0</v>
      </c>
      <c r="Q110" s="115">
        <v>0</v>
      </c>
      <c r="R110" s="115">
        <v>0</v>
      </c>
      <c r="S110" s="115">
        <v>0</v>
      </c>
      <c r="T110" s="115">
        <v>0</v>
      </c>
      <c r="U110" s="115">
        <v>0</v>
      </c>
      <c r="V110" s="115">
        <v>0</v>
      </c>
      <c r="W110" s="115">
        <v>0</v>
      </c>
      <c r="X110" s="115">
        <v>0</v>
      </c>
      <c r="Y110" s="115">
        <v>0</v>
      </c>
      <c r="Z110" s="115">
        <v>0</v>
      </c>
      <c r="AA110" s="115">
        <v>0</v>
      </c>
      <c r="AB110" s="115">
        <v>0</v>
      </c>
      <c r="AC110" s="115">
        <v>0</v>
      </c>
      <c r="AD110" s="115">
        <v>0</v>
      </c>
      <c r="AE110" s="115">
        <v>0</v>
      </c>
      <c r="AF110" s="115">
        <v>0</v>
      </c>
      <c r="AG110" s="115">
        <v>0</v>
      </c>
      <c r="AH110" s="115">
        <v>0</v>
      </c>
      <c r="AI110" s="115">
        <v>118</v>
      </c>
      <c r="AJ110" s="115">
        <v>25</v>
      </c>
      <c r="AK110" s="115">
        <v>115</v>
      </c>
      <c r="AL110" s="115">
        <v>49</v>
      </c>
      <c r="AM110" s="115">
        <v>102</v>
      </c>
      <c r="AN110" s="115">
        <v>133</v>
      </c>
      <c r="AO110" s="115">
        <v>109</v>
      </c>
      <c r="AP110" s="115">
        <v>35</v>
      </c>
      <c r="AQ110" s="115">
        <v>1</v>
      </c>
      <c r="AR110" s="115">
        <v>0</v>
      </c>
      <c r="AS110" s="115">
        <v>0</v>
      </c>
      <c r="AT110" s="115">
        <v>11</v>
      </c>
      <c r="AU110" s="115">
        <v>0</v>
      </c>
      <c r="AV110" s="115">
        <v>6</v>
      </c>
      <c r="AW110" s="115">
        <v>6</v>
      </c>
    </row>
    <row r="111" spans="1:49" x14ac:dyDescent="0.35">
      <c r="A111" s="40" t="s">
        <v>368</v>
      </c>
      <c r="B111" s="23" t="s">
        <v>173</v>
      </c>
      <c r="C111" s="102">
        <f t="shared" si="9"/>
        <v>7.5434782608695654</v>
      </c>
      <c r="D111" s="115">
        <v>0</v>
      </c>
      <c r="E111" s="115">
        <v>0</v>
      </c>
      <c r="F111" s="115">
        <v>0</v>
      </c>
      <c r="G111" s="115">
        <v>0</v>
      </c>
      <c r="H111" s="115">
        <v>0</v>
      </c>
      <c r="I111" s="115">
        <v>0</v>
      </c>
      <c r="J111" s="115">
        <v>0</v>
      </c>
      <c r="K111" s="115">
        <v>0</v>
      </c>
      <c r="L111" s="115">
        <v>0</v>
      </c>
      <c r="M111" s="115">
        <v>0</v>
      </c>
      <c r="N111" s="115">
        <v>0</v>
      </c>
      <c r="O111" s="115">
        <v>0</v>
      </c>
      <c r="P111" s="115">
        <v>0</v>
      </c>
      <c r="Q111" s="115">
        <v>0</v>
      </c>
      <c r="R111" s="115">
        <v>0</v>
      </c>
      <c r="S111" s="115">
        <v>0</v>
      </c>
      <c r="T111" s="115">
        <v>0</v>
      </c>
      <c r="U111" s="115">
        <v>0</v>
      </c>
      <c r="V111" s="115">
        <v>0</v>
      </c>
      <c r="W111" s="115">
        <v>0</v>
      </c>
      <c r="X111" s="115">
        <v>0</v>
      </c>
      <c r="Y111" s="115">
        <v>0</v>
      </c>
      <c r="Z111" s="115">
        <v>0</v>
      </c>
      <c r="AA111" s="115">
        <v>0</v>
      </c>
      <c r="AB111" s="115">
        <v>0</v>
      </c>
      <c r="AC111" s="115">
        <v>0</v>
      </c>
      <c r="AD111" s="115">
        <v>0</v>
      </c>
      <c r="AE111" s="115">
        <v>0</v>
      </c>
      <c r="AF111" s="115">
        <v>0</v>
      </c>
      <c r="AG111" s="115">
        <v>0</v>
      </c>
      <c r="AH111" s="115">
        <v>0</v>
      </c>
      <c r="AI111" s="115">
        <v>59</v>
      </c>
      <c r="AJ111" s="115">
        <v>8</v>
      </c>
      <c r="AK111" s="115">
        <v>61</v>
      </c>
      <c r="AL111" s="115">
        <v>22</v>
      </c>
      <c r="AM111" s="115">
        <v>43</v>
      </c>
      <c r="AN111" s="115">
        <v>69</v>
      </c>
      <c r="AO111" s="115">
        <v>55</v>
      </c>
      <c r="AP111" s="115">
        <v>17</v>
      </c>
      <c r="AQ111" s="115">
        <v>1</v>
      </c>
      <c r="AR111" s="115">
        <v>0</v>
      </c>
      <c r="AS111" s="115">
        <v>0</v>
      </c>
      <c r="AT111" s="115">
        <v>3</v>
      </c>
      <c r="AU111" s="115">
        <v>0</v>
      </c>
      <c r="AV111" s="115">
        <v>5</v>
      </c>
      <c r="AW111" s="115">
        <v>4</v>
      </c>
    </row>
    <row r="112" spans="1:49" s="101" customFormat="1" x14ac:dyDescent="0.35">
      <c r="A112" s="575" t="s">
        <v>175</v>
      </c>
      <c r="B112" s="576" t="s">
        <v>175</v>
      </c>
      <c r="C112" s="207"/>
      <c r="D112" s="207">
        <f>D109+D105+D101+D97</f>
        <v>2361</v>
      </c>
      <c r="E112" s="207">
        <f t="shared" ref="E112:AW112" si="10">E109+E105+E101+E97</f>
        <v>2551</v>
      </c>
      <c r="F112" s="207">
        <f t="shared" si="10"/>
        <v>3081</v>
      </c>
      <c r="G112" s="207">
        <f t="shared" si="10"/>
        <v>3607</v>
      </c>
      <c r="H112" s="207">
        <f t="shared" si="10"/>
        <v>3952</v>
      </c>
      <c r="I112" s="207">
        <f t="shared" si="10"/>
        <v>3396</v>
      </c>
      <c r="J112" s="207">
        <f t="shared" si="10"/>
        <v>2947</v>
      </c>
      <c r="K112" s="207">
        <f t="shared" si="10"/>
        <v>3025</v>
      </c>
      <c r="L112" s="207">
        <f t="shared" si="10"/>
        <v>2863</v>
      </c>
      <c r="M112" s="207">
        <f t="shared" si="10"/>
        <v>3023</v>
      </c>
      <c r="N112" s="207">
        <f t="shared" si="10"/>
        <v>3137</v>
      </c>
      <c r="O112" s="207">
        <f t="shared" si="10"/>
        <v>3266</v>
      </c>
      <c r="P112" s="207">
        <f t="shared" si="10"/>
        <v>2865</v>
      </c>
      <c r="Q112" s="207">
        <f t="shared" si="10"/>
        <v>3221</v>
      </c>
      <c r="R112" s="207">
        <f t="shared" si="10"/>
        <v>3606</v>
      </c>
      <c r="S112" s="207">
        <f t="shared" si="10"/>
        <v>3363</v>
      </c>
      <c r="T112" s="207">
        <f t="shared" si="10"/>
        <v>3274</v>
      </c>
      <c r="U112" s="207">
        <f t="shared" si="10"/>
        <v>4078</v>
      </c>
      <c r="V112" s="207">
        <f t="shared" si="10"/>
        <v>3442</v>
      </c>
      <c r="W112" s="207">
        <f t="shared" si="10"/>
        <v>3498</v>
      </c>
      <c r="X112" s="207">
        <f t="shared" si="10"/>
        <v>3468</v>
      </c>
      <c r="Y112" s="207">
        <f t="shared" si="10"/>
        <v>3572</v>
      </c>
      <c r="Z112" s="207">
        <f t="shared" si="10"/>
        <v>4022</v>
      </c>
      <c r="AA112" s="207">
        <f t="shared" si="10"/>
        <v>4110</v>
      </c>
      <c r="AB112" s="207">
        <f t="shared" si="10"/>
        <v>4183</v>
      </c>
      <c r="AC112" s="207">
        <f t="shared" si="10"/>
        <v>4357</v>
      </c>
      <c r="AD112" s="207">
        <f t="shared" si="10"/>
        <v>4921</v>
      </c>
      <c r="AE112" s="207">
        <f t="shared" si="10"/>
        <v>4811</v>
      </c>
      <c r="AF112" s="207">
        <f t="shared" si="10"/>
        <v>2032</v>
      </c>
      <c r="AG112" s="207">
        <f t="shared" si="10"/>
        <v>1071</v>
      </c>
      <c r="AH112" s="207">
        <f t="shared" si="10"/>
        <v>1980</v>
      </c>
      <c r="AI112" s="207">
        <f t="shared" si="10"/>
        <v>2386</v>
      </c>
      <c r="AJ112" s="207">
        <f t="shared" si="10"/>
        <v>2275</v>
      </c>
      <c r="AK112" s="207">
        <f t="shared" si="10"/>
        <v>2685</v>
      </c>
      <c r="AL112" s="207">
        <f t="shared" si="10"/>
        <v>1880</v>
      </c>
      <c r="AM112" s="207">
        <f t="shared" si="10"/>
        <v>1749</v>
      </c>
      <c r="AN112" s="207">
        <f t="shared" si="10"/>
        <v>1635</v>
      </c>
      <c r="AO112" s="207">
        <f t="shared" si="10"/>
        <v>1752</v>
      </c>
      <c r="AP112" s="207">
        <f t="shared" si="10"/>
        <v>1410</v>
      </c>
      <c r="AQ112" s="207">
        <f t="shared" si="10"/>
        <v>3</v>
      </c>
      <c r="AR112" s="207">
        <f t="shared" si="10"/>
        <v>0</v>
      </c>
      <c r="AS112" s="207">
        <f t="shared" si="10"/>
        <v>0</v>
      </c>
      <c r="AT112" s="207">
        <f t="shared" si="10"/>
        <v>168</v>
      </c>
      <c r="AU112" s="207">
        <f t="shared" si="10"/>
        <v>0</v>
      </c>
      <c r="AV112" s="207">
        <f t="shared" si="10"/>
        <v>63</v>
      </c>
      <c r="AW112" s="248">
        <f t="shared" si="10"/>
        <v>63</v>
      </c>
    </row>
    <row r="113" spans="1:1" x14ac:dyDescent="0.35">
      <c r="A113" s="11"/>
    </row>
    <row r="114" spans="1:1" x14ac:dyDescent="0.35">
      <c r="A114" s="11"/>
    </row>
  </sheetData>
  <mergeCells count="3">
    <mergeCell ref="A14:A16"/>
    <mergeCell ref="A92:B92"/>
    <mergeCell ref="A112:B112"/>
  </mergeCells>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3E1A1-AB8F-42C0-BFF2-0CDAE1F3540C}">
  <dimension ref="A1:AX114"/>
  <sheetViews>
    <sheetView topLeftCell="AM64" zoomScaleNormal="100" workbookViewId="0">
      <selection activeCell="AW85" sqref="D85:AW91"/>
    </sheetView>
  </sheetViews>
  <sheetFormatPr defaultRowHeight="14.5" x14ac:dyDescent="0.35"/>
  <cols>
    <col min="1" max="1" width="55.54296875" bestFit="1" customWidth="1"/>
    <col min="2" max="2" width="60.54296875" customWidth="1"/>
    <col min="3" max="3" width="35.453125" customWidth="1"/>
    <col min="4" max="49" width="12.08984375" customWidth="1"/>
  </cols>
  <sheetData>
    <row r="1" spans="1:50" ht="26" x14ac:dyDescent="0.6">
      <c r="A1" s="26" t="s">
        <v>0</v>
      </c>
    </row>
    <row r="2" spans="1:50" ht="21" x14ac:dyDescent="0.5">
      <c r="A2" s="66" t="s">
        <v>344</v>
      </c>
      <c r="B2" s="66" t="s">
        <v>435</v>
      </c>
      <c r="C2" s="66"/>
    </row>
    <row r="3" spans="1:50" x14ac:dyDescent="0.35">
      <c r="B3" s="111" t="s">
        <v>155</v>
      </c>
    </row>
    <row r="4" spans="1:50" x14ac:dyDescent="0.35">
      <c r="A4" s="73" t="s">
        <v>346</v>
      </c>
    </row>
    <row r="5" spans="1:50" x14ac:dyDescent="0.35">
      <c r="A5" s="73"/>
    </row>
    <row r="6" spans="1:50" x14ac:dyDescent="0.35">
      <c r="A6" s="51" t="s">
        <v>152</v>
      </c>
    </row>
    <row r="8" spans="1:50" x14ac:dyDescent="0.35">
      <c r="A8" s="5"/>
      <c r="B8" s="6"/>
      <c r="C8" s="456" t="s">
        <v>153</v>
      </c>
      <c r="D8" s="14">
        <v>42736</v>
      </c>
      <c r="E8" s="14">
        <v>42767</v>
      </c>
      <c r="F8" s="14">
        <v>42795</v>
      </c>
      <c r="G8" s="14">
        <v>42826</v>
      </c>
      <c r="H8" s="14">
        <v>42856</v>
      </c>
      <c r="I8" s="14">
        <v>42887</v>
      </c>
      <c r="J8" s="14">
        <v>42917</v>
      </c>
      <c r="K8" s="14">
        <v>42948</v>
      </c>
      <c r="L8" s="14">
        <v>42979</v>
      </c>
      <c r="M8" s="14">
        <v>43009</v>
      </c>
      <c r="N8" s="14">
        <v>43040</v>
      </c>
      <c r="O8" s="14">
        <v>43070</v>
      </c>
      <c r="P8" s="14">
        <v>43101</v>
      </c>
      <c r="Q8" s="14">
        <v>43132</v>
      </c>
      <c r="R8" s="14">
        <v>43160</v>
      </c>
      <c r="S8" s="14">
        <v>43191</v>
      </c>
      <c r="T8" s="14">
        <v>43221</v>
      </c>
      <c r="U8" s="14">
        <v>43252</v>
      </c>
      <c r="V8" s="14">
        <v>43282</v>
      </c>
      <c r="W8" s="14">
        <v>43313</v>
      </c>
      <c r="X8" s="14">
        <v>43344</v>
      </c>
      <c r="Y8" s="14">
        <v>43374</v>
      </c>
      <c r="Z8" s="14">
        <v>43405</v>
      </c>
      <c r="AA8" s="14">
        <v>43435</v>
      </c>
      <c r="AB8" s="14">
        <v>43466</v>
      </c>
      <c r="AC8" s="14">
        <v>43497</v>
      </c>
      <c r="AD8" s="14">
        <v>43525</v>
      </c>
      <c r="AE8" s="14">
        <v>43556</v>
      </c>
      <c r="AF8" s="14">
        <v>43586</v>
      </c>
      <c r="AG8" s="14">
        <v>43617</v>
      </c>
      <c r="AH8" s="14">
        <v>43647</v>
      </c>
      <c r="AI8" s="14">
        <v>43678</v>
      </c>
      <c r="AJ8" s="14">
        <v>43709</v>
      </c>
      <c r="AK8" s="14">
        <v>43739</v>
      </c>
      <c r="AL8" s="14">
        <v>43770</v>
      </c>
      <c r="AM8" s="14">
        <v>43800</v>
      </c>
      <c r="AN8" s="14">
        <v>43831</v>
      </c>
      <c r="AO8" s="14">
        <v>43862</v>
      </c>
      <c r="AP8" s="14">
        <v>43891</v>
      </c>
      <c r="AQ8" s="14">
        <v>43922</v>
      </c>
      <c r="AR8" s="14">
        <v>43952</v>
      </c>
      <c r="AS8" s="14">
        <v>43983</v>
      </c>
      <c r="AT8" s="14">
        <v>44013</v>
      </c>
      <c r="AU8" s="14">
        <v>44044</v>
      </c>
      <c r="AV8" s="14">
        <v>44075</v>
      </c>
      <c r="AW8" s="14">
        <v>44105</v>
      </c>
    </row>
    <row r="9" spans="1:50" x14ac:dyDescent="0.35">
      <c r="A9" s="86" t="s">
        <v>154</v>
      </c>
      <c r="B9" s="8" t="s">
        <v>347</v>
      </c>
      <c r="C9" s="22">
        <f>AVERAGE(D9:AW9)</f>
        <v>41536</v>
      </c>
      <c r="D9" s="22">
        <v>41118</v>
      </c>
      <c r="E9" s="22">
        <v>41007</v>
      </c>
      <c r="F9" s="22">
        <v>40992</v>
      </c>
      <c r="G9" s="22">
        <v>40946</v>
      </c>
      <c r="H9" s="22">
        <v>40979</v>
      </c>
      <c r="I9" s="22">
        <v>41132</v>
      </c>
      <c r="J9" s="22">
        <v>41127</v>
      </c>
      <c r="K9" s="22">
        <v>40918</v>
      </c>
      <c r="L9" s="22">
        <v>40888</v>
      </c>
      <c r="M9" s="22">
        <v>41053</v>
      </c>
      <c r="N9" s="22">
        <v>41258</v>
      </c>
      <c r="O9" s="22">
        <v>41494</v>
      </c>
      <c r="P9" s="22">
        <v>41462</v>
      </c>
      <c r="Q9" s="22">
        <v>41380</v>
      </c>
      <c r="R9" s="22">
        <v>41346</v>
      </c>
      <c r="S9" s="22">
        <v>41396</v>
      </c>
      <c r="T9" s="22">
        <v>41281</v>
      </c>
      <c r="U9" s="22">
        <v>41265</v>
      </c>
      <c r="V9" s="22">
        <v>41222</v>
      </c>
      <c r="W9" s="22">
        <v>41345</v>
      </c>
      <c r="X9" s="22">
        <v>41257</v>
      </c>
      <c r="Y9" s="22">
        <v>41282</v>
      </c>
      <c r="Z9" s="22">
        <v>41289</v>
      </c>
      <c r="AA9" s="22">
        <v>41389</v>
      </c>
      <c r="AB9" s="22">
        <v>41424</v>
      </c>
      <c r="AC9" s="22">
        <v>41290</v>
      </c>
      <c r="AD9" s="22">
        <v>41228</v>
      </c>
      <c r="AE9" s="22">
        <v>41167</v>
      </c>
      <c r="AF9" s="22">
        <v>41224</v>
      </c>
      <c r="AG9" s="22">
        <v>41142</v>
      </c>
      <c r="AH9" s="22">
        <v>41062</v>
      </c>
      <c r="AI9" s="22">
        <v>41104</v>
      </c>
      <c r="AJ9" s="22">
        <v>41060</v>
      </c>
      <c r="AK9" s="22">
        <v>41082</v>
      </c>
      <c r="AL9" s="22">
        <v>40905</v>
      </c>
      <c r="AM9" s="22">
        <v>40842</v>
      </c>
      <c r="AN9" s="22">
        <v>40900</v>
      </c>
      <c r="AO9" s="22">
        <v>40824</v>
      </c>
      <c r="AP9" s="22">
        <v>40954</v>
      </c>
      <c r="AQ9" s="22">
        <v>41795</v>
      </c>
      <c r="AR9" s="22">
        <v>42505</v>
      </c>
      <c r="AS9" s="22">
        <v>42967</v>
      </c>
      <c r="AT9" s="22">
        <v>43561</v>
      </c>
      <c r="AU9" s="22">
        <v>44322</v>
      </c>
      <c r="AV9" s="22">
        <v>44954</v>
      </c>
      <c r="AW9" s="22">
        <v>45518</v>
      </c>
    </row>
    <row r="10" spans="1:50" x14ac:dyDescent="0.35">
      <c r="A10" s="19"/>
      <c r="B10" s="19"/>
      <c r="C10" s="19"/>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row>
    <row r="11" spans="1:50" x14ac:dyDescent="0.35">
      <c r="A11" s="51" t="s">
        <v>348</v>
      </c>
      <c r="B11" s="19"/>
      <c r="C11" s="19"/>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row>
    <row r="12" spans="1:50" x14ac:dyDescent="0.35">
      <c r="A12" s="19"/>
      <c r="B12" s="19"/>
      <c r="C12" s="19"/>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row>
    <row r="13" spans="1:50" x14ac:dyDescent="0.35">
      <c r="A13" s="24"/>
      <c r="B13" s="6"/>
      <c r="C13" s="456" t="s">
        <v>153</v>
      </c>
      <c r="D13" s="14">
        <v>42736</v>
      </c>
      <c r="E13" s="14">
        <v>42767</v>
      </c>
      <c r="F13" s="14">
        <v>42795</v>
      </c>
      <c r="G13" s="14">
        <v>42826</v>
      </c>
      <c r="H13" s="14">
        <v>42856</v>
      </c>
      <c r="I13" s="14">
        <v>42887</v>
      </c>
      <c r="J13" s="14">
        <v>42917</v>
      </c>
      <c r="K13" s="14">
        <v>42948</v>
      </c>
      <c r="L13" s="14">
        <v>42979</v>
      </c>
      <c r="M13" s="14">
        <v>43009</v>
      </c>
      <c r="N13" s="14">
        <v>43040</v>
      </c>
      <c r="O13" s="14">
        <v>43070</v>
      </c>
      <c r="P13" s="14">
        <v>43101</v>
      </c>
      <c r="Q13" s="14">
        <v>43132</v>
      </c>
      <c r="R13" s="14">
        <v>43160</v>
      </c>
      <c r="S13" s="14">
        <v>43191</v>
      </c>
      <c r="T13" s="14">
        <v>43221</v>
      </c>
      <c r="U13" s="14">
        <v>43252</v>
      </c>
      <c r="V13" s="14">
        <v>43282</v>
      </c>
      <c r="W13" s="14">
        <v>43313</v>
      </c>
      <c r="X13" s="14">
        <v>43344</v>
      </c>
      <c r="Y13" s="14">
        <v>43374</v>
      </c>
      <c r="Z13" s="14">
        <v>43405</v>
      </c>
      <c r="AA13" s="14">
        <v>43435</v>
      </c>
      <c r="AB13" s="14">
        <v>43466</v>
      </c>
      <c r="AC13" s="14">
        <v>43497</v>
      </c>
      <c r="AD13" s="14">
        <v>43525</v>
      </c>
      <c r="AE13" s="14">
        <v>43556</v>
      </c>
      <c r="AF13" s="14">
        <v>43586</v>
      </c>
      <c r="AG13" s="14">
        <v>43617</v>
      </c>
      <c r="AH13" s="14">
        <v>43647</v>
      </c>
      <c r="AI13" s="14">
        <v>43678</v>
      </c>
      <c r="AJ13" s="14">
        <v>43709</v>
      </c>
      <c r="AK13" s="14">
        <v>43739</v>
      </c>
      <c r="AL13" s="14">
        <v>43770</v>
      </c>
      <c r="AM13" s="14">
        <v>43800</v>
      </c>
      <c r="AN13" s="14">
        <v>43831</v>
      </c>
      <c r="AO13" s="14">
        <v>43862</v>
      </c>
      <c r="AP13" s="14">
        <v>43891</v>
      </c>
      <c r="AQ13" s="15">
        <v>43922</v>
      </c>
      <c r="AR13" s="15">
        <v>43952</v>
      </c>
      <c r="AS13" s="15">
        <v>43983</v>
      </c>
      <c r="AT13" s="15">
        <v>44013</v>
      </c>
      <c r="AU13" s="15">
        <v>44044</v>
      </c>
      <c r="AV13" s="15">
        <v>44075</v>
      </c>
      <c r="AW13" s="15">
        <v>44105</v>
      </c>
      <c r="AX13" s="51"/>
    </row>
    <row r="14" spans="1:50" x14ac:dyDescent="0.35">
      <c r="A14" s="570" t="s">
        <v>117</v>
      </c>
      <c r="B14" s="3" t="s">
        <v>349</v>
      </c>
      <c r="C14" s="145">
        <f t="shared" ref="C14:C16" si="0">AVERAGE(D14:AW14)</f>
        <v>655929.35760869575</v>
      </c>
      <c r="D14" s="145">
        <f t="shared" ref="D14:AW14" si="1">D92+D21+D112</f>
        <v>605368.13</v>
      </c>
      <c r="E14" s="145">
        <f t="shared" si="1"/>
        <v>559119.19999999995</v>
      </c>
      <c r="F14" s="145">
        <f t="shared" si="1"/>
        <v>598269.61</v>
      </c>
      <c r="G14" s="145">
        <f t="shared" si="1"/>
        <v>590672.6</v>
      </c>
      <c r="H14" s="145">
        <f t="shared" si="1"/>
        <v>632809.18999999994</v>
      </c>
      <c r="I14" s="145">
        <f t="shared" si="1"/>
        <v>624649.74</v>
      </c>
      <c r="J14" s="145">
        <f t="shared" si="1"/>
        <v>548153.16</v>
      </c>
      <c r="K14" s="145">
        <f t="shared" si="1"/>
        <v>646687.36</v>
      </c>
      <c r="L14" s="145">
        <f t="shared" si="1"/>
        <v>642652.02</v>
      </c>
      <c r="M14" s="145">
        <f t="shared" si="1"/>
        <v>696983.91</v>
      </c>
      <c r="N14" s="145">
        <f t="shared" si="1"/>
        <v>663336.43000000005</v>
      </c>
      <c r="O14" s="145">
        <f t="shared" si="1"/>
        <v>620019.24</v>
      </c>
      <c r="P14" s="145">
        <f t="shared" si="1"/>
        <v>654234.21</v>
      </c>
      <c r="Q14" s="145">
        <f t="shared" si="1"/>
        <v>621855.24</v>
      </c>
      <c r="R14" s="145">
        <f t="shared" si="1"/>
        <v>662398.73</v>
      </c>
      <c r="S14" s="145">
        <f t="shared" si="1"/>
        <v>706462.56</v>
      </c>
      <c r="T14" s="145">
        <f t="shared" si="1"/>
        <v>748568.02</v>
      </c>
      <c r="U14" s="145">
        <f t="shared" si="1"/>
        <v>712180.08</v>
      </c>
      <c r="V14" s="145">
        <f t="shared" si="1"/>
        <v>635752.26</v>
      </c>
      <c r="W14" s="145">
        <f t="shared" si="1"/>
        <v>713613.93</v>
      </c>
      <c r="X14" s="145">
        <f t="shared" si="1"/>
        <v>637158.92000000004</v>
      </c>
      <c r="Y14" s="145">
        <f t="shared" si="1"/>
        <v>734535.66</v>
      </c>
      <c r="Z14" s="145">
        <f t="shared" si="1"/>
        <v>641277.05000000005</v>
      </c>
      <c r="AA14" s="145">
        <f t="shared" si="1"/>
        <v>622289.21</v>
      </c>
      <c r="AB14" s="145">
        <f t="shared" si="1"/>
        <v>635171.06999999995</v>
      </c>
      <c r="AC14" s="145">
        <f t="shared" si="1"/>
        <v>611297.18000000005</v>
      </c>
      <c r="AD14" s="145">
        <f t="shared" si="1"/>
        <v>675564.31</v>
      </c>
      <c r="AE14" s="145">
        <f t="shared" si="1"/>
        <v>696511.47</v>
      </c>
      <c r="AF14" s="145">
        <f t="shared" si="1"/>
        <v>725036.26</v>
      </c>
      <c r="AG14" s="145">
        <f t="shared" si="1"/>
        <v>687719.47</v>
      </c>
      <c r="AH14" s="145">
        <f t="shared" si="1"/>
        <v>700605.54</v>
      </c>
      <c r="AI14" s="145">
        <f t="shared" si="1"/>
        <v>701666.54</v>
      </c>
      <c r="AJ14" s="145">
        <f t="shared" si="1"/>
        <v>702190.24</v>
      </c>
      <c r="AK14" s="145">
        <f t="shared" si="1"/>
        <v>741659.57</v>
      </c>
      <c r="AL14" s="145">
        <f t="shared" si="1"/>
        <v>685812.08</v>
      </c>
      <c r="AM14" s="145">
        <f t="shared" si="1"/>
        <v>712087.37</v>
      </c>
      <c r="AN14" s="145">
        <f t="shared" si="1"/>
        <v>876106.82</v>
      </c>
      <c r="AO14" s="145">
        <f t="shared" si="1"/>
        <v>874444.34</v>
      </c>
      <c r="AP14" s="145">
        <f t="shared" si="1"/>
        <v>756524.8</v>
      </c>
      <c r="AQ14" s="145">
        <f t="shared" si="1"/>
        <v>547391.76</v>
      </c>
      <c r="AR14" s="145">
        <f t="shared" si="1"/>
        <v>534492.68999999994</v>
      </c>
      <c r="AS14" s="145">
        <f t="shared" si="1"/>
        <v>496259.73</v>
      </c>
      <c r="AT14" s="145">
        <f t="shared" si="1"/>
        <v>480828.55</v>
      </c>
      <c r="AU14" s="145">
        <f t="shared" si="1"/>
        <v>561181.18999999994</v>
      </c>
      <c r="AV14" s="145">
        <f t="shared" si="1"/>
        <v>577047.31999999995</v>
      </c>
      <c r="AW14" s="145">
        <f t="shared" si="1"/>
        <v>674105.69</v>
      </c>
      <c r="AX14" s="42"/>
    </row>
    <row r="15" spans="1:50" s="96" customFormat="1" x14ac:dyDescent="0.35">
      <c r="A15" s="571"/>
      <c r="B15" s="92" t="s">
        <v>350</v>
      </c>
      <c r="C15" s="202">
        <f t="shared" si="0"/>
        <v>15.820489541934901</v>
      </c>
      <c r="D15" s="202">
        <f t="shared" ref="D15:AW15" si="2">D14/D9</f>
        <v>14.722703682085704</v>
      </c>
      <c r="E15" s="202">
        <f t="shared" si="2"/>
        <v>13.634725778525617</v>
      </c>
      <c r="F15" s="202">
        <f t="shared" si="2"/>
        <v>14.594789471116314</v>
      </c>
      <c r="G15" s="202">
        <f t="shared" si="2"/>
        <v>14.42564841498559</v>
      </c>
      <c r="H15" s="202">
        <f t="shared" si="2"/>
        <v>15.442279948266183</v>
      </c>
      <c r="I15" s="202">
        <f t="shared" si="2"/>
        <v>15.186466498103666</v>
      </c>
      <c r="J15" s="202">
        <f t="shared" si="2"/>
        <v>13.328304033846379</v>
      </c>
      <c r="K15" s="202">
        <f t="shared" si="2"/>
        <v>15.804471381787966</v>
      </c>
      <c r="L15" s="202">
        <f t="shared" si="2"/>
        <v>15.717374779886519</v>
      </c>
      <c r="M15" s="202">
        <f t="shared" si="2"/>
        <v>16.977660828684872</v>
      </c>
      <c r="N15" s="202">
        <f t="shared" si="2"/>
        <v>16.07776503950749</v>
      </c>
      <c r="O15" s="202">
        <f t="shared" si="2"/>
        <v>14.942382995131826</v>
      </c>
      <c r="P15" s="202">
        <f t="shared" si="2"/>
        <v>15.779128117312236</v>
      </c>
      <c r="Q15" s="202">
        <f t="shared" si="2"/>
        <v>15.027917834702755</v>
      </c>
      <c r="R15" s="202">
        <f t="shared" si="2"/>
        <v>16.020866105548301</v>
      </c>
      <c r="S15" s="202">
        <f t="shared" si="2"/>
        <v>17.065961928688765</v>
      </c>
      <c r="T15" s="202">
        <f t="shared" si="2"/>
        <v>18.133475933238053</v>
      </c>
      <c r="U15" s="202">
        <f t="shared" si="2"/>
        <v>17.258695747001088</v>
      </c>
      <c r="V15" s="202">
        <f t="shared" si="2"/>
        <v>15.422644704284121</v>
      </c>
      <c r="W15" s="202">
        <f t="shared" si="2"/>
        <v>17.259981376224452</v>
      </c>
      <c r="X15" s="202">
        <f t="shared" si="2"/>
        <v>15.443656106842477</v>
      </c>
      <c r="Y15" s="202">
        <f t="shared" si="2"/>
        <v>17.793121941766387</v>
      </c>
      <c r="Z15" s="202">
        <f t="shared" si="2"/>
        <v>15.531426045678026</v>
      </c>
      <c r="AA15" s="202">
        <f t="shared" si="2"/>
        <v>15.035135180845151</v>
      </c>
      <c r="AB15" s="202">
        <f t="shared" si="2"/>
        <v>15.333407444959443</v>
      </c>
      <c r="AC15" s="202">
        <f t="shared" si="2"/>
        <v>14.804969241947203</v>
      </c>
      <c r="AD15" s="202">
        <f t="shared" si="2"/>
        <v>16.386055835839723</v>
      </c>
      <c r="AE15" s="202">
        <f t="shared" si="2"/>
        <v>16.919169966235092</v>
      </c>
      <c r="AF15" s="202">
        <f t="shared" si="2"/>
        <v>17.587722200659812</v>
      </c>
      <c r="AG15" s="202">
        <f t="shared" si="2"/>
        <v>16.715752029556171</v>
      </c>
      <c r="AH15" s="202">
        <f t="shared" si="2"/>
        <v>17.062138717062005</v>
      </c>
      <c r="AI15" s="202">
        <f t="shared" si="2"/>
        <v>17.070517224601012</v>
      </c>
      <c r="AJ15" s="202">
        <f t="shared" si="2"/>
        <v>17.101564539698003</v>
      </c>
      <c r="AK15" s="202">
        <f t="shared" si="2"/>
        <v>18.0531515018743</v>
      </c>
      <c r="AL15" s="202">
        <f t="shared" si="2"/>
        <v>16.765971886077494</v>
      </c>
      <c r="AM15" s="202">
        <f t="shared" si="2"/>
        <v>17.43517384065423</v>
      </c>
      <c r="AN15" s="202">
        <f t="shared" si="2"/>
        <v>21.420704645476771</v>
      </c>
      <c r="AO15" s="202">
        <f t="shared" si="2"/>
        <v>21.41985939643347</v>
      </c>
      <c r="AP15" s="202">
        <f t="shared" si="2"/>
        <v>18.472549689895981</v>
      </c>
      <c r="AQ15" s="145">
        <f t="shared" si="2"/>
        <v>13.097063285081948</v>
      </c>
      <c r="AR15" s="145">
        <f t="shared" si="2"/>
        <v>12.574819197741441</v>
      </c>
      <c r="AS15" s="145">
        <f t="shared" si="2"/>
        <v>11.549787744082668</v>
      </c>
      <c r="AT15" s="145">
        <f t="shared" si="2"/>
        <v>11.038051238493146</v>
      </c>
      <c r="AU15" s="145">
        <f t="shared" si="2"/>
        <v>12.66145909480619</v>
      </c>
      <c r="AV15" s="145">
        <f t="shared" si="2"/>
        <v>12.836395426435912</v>
      </c>
      <c r="AW15" s="145">
        <f t="shared" si="2"/>
        <v>14.809650907333362</v>
      </c>
      <c r="AX15" s="95"/>
    </row>
    <row r="16" spans="1:50" x14ac:dyDescent="0.35">
      <c r="A16" s="572"/>
      <c r="B16" s="8" t="s">
        <v>351</v>
      </c>
      <c r="C16" s="196">
        <f t="shared" si="0"/>
        <v>471.46463321766953</v>
      </c>
      <c r="D16" s="196">
        <f t="shared" ref="D16:AW16" si="3">(D21+D92)/D25</f>
        <v>365.5962091898428</v>
      </c>
      <c r="E16" s="196">
        <f t="shared" si="3"/>
        <v>353.2031625553447</v>
      </c>
      <c r="F16" s="196">
        <f t="shared" si="3"/>
        <v>357.13126718469812</v>
      </c>
      <c r="G16" s="196">
        <f t="shared" si="3"/>
        <v>361.20734843845679</v>
      </c>
      <c r="H16" s="196">
        <f t="shared" si="3"/>
        <v>379.11462230215824</v>
      </c>
      <c r="I16" s="196">
        <f t="shared" si="3"/>
        <v>385.88364647713223</v>
      </c>
      <c r="J16" s="196">
        <f t="shared" si="3"/>
        <v>359.03090432503279</v>
      </c>
      <c r="K16" s="196">
        <f t="shared" si="3"/>
        <v>394.87376908979843</v>
      </c>
      <c r="L16" s="196">
        <f t="shared" si="3"/>
        <v>394.23007361963192</v>
      </c>
      <c r="M16" s="196">
        <f t="shared" si="3"/>
        <v>405.24602094240839</v>
      </c>
      <c r="N16" s="196">
        <f t="shared" si="3"/>
        <v>399.85430036188183</v>
      </c>
      <c r="O16" s="196">
        <f t="shared" si="3"/>
        <v>383.67754798761609</v>
      </c>
      <c r="P16" s="196">
        <f t="shared" si="3"/>
        <v>385.71221828908551</v>
      </c>
      <c r="Q16" s="196">
        <f t="shared" si="3"/>
        <v>376.29390672319806</v>
      </c>
      <c r="R16" s="196">
        <f t="shared" si="3"/>
        <v>425.84152509652506</v>
      </c>
      <c r="S16" s="196">
        <f t="shared" si="3"/>
        <v>440.53310043668125</v>
      </c>
      <c r="T16" s="196">
        <f t="shared" si="3"/>
        <v>474.77412436548224</v>
      </c>
      <c r="U16" s="196">
        <f t="shared" si="3"/>
        <v>446.18249529780564</v>
      </c>
      <c r="V16" s="196">
        <f t="shared" si="3"/>
        <v>423.9881575433912</v>
      </c>
      <c r="W16" s="196">
        <f t="shared" si="3"/>
        <v>450.51227416298173</v>
      </c>
      <c r="X16" s="196">
        <f t="shared" si="3"/>
        <v>427.40464429530203</v>
      </c>
      <c r="Y16" s="196">
        <f t="shared" si="3"/>
        <v>449.29171358629134</v>
      </c>
      <c r="Z16" s="196">
        <f t="shared" si="3"/>
        <v>419.30107984293198</v>
      </c>
      <c r="AA16" s="196">
        <f t="shared" si="3"/>
        <v>422.21534962661235</v>
      </c>
      <c r="AB16" s="196">
        <f t="shared" si="3"/>
        <v>396.20166666666665</v>
      </c>
      <c r="AC16" s="196">
        <f t="shared" si="3"/>
        <v>392.47248071979436</v>
      </c>
      <c r="AD16" s="196">
        <f t="shared" si="3"/>
        <v>426.63799620733255</v>
      </c>
      <c r="AE16" s="196">
        <f t="shared" si="3"/>
        <v>425.83759633027523</v>
      </c>
      <c r="AF16" s="196">
        <f t="shared" si="3"/>
        <v>448.09539888682747</v>
      </c>
      <c r="AG16" s="196">
        <f t="shared" si="3"/>
        <v>453.09589321028346</v>
      </c>
      <c r="AH16" s="196">
        <f t="shared" si="3"/>
        <v>466.37652463382159</v>
      </c>
      <c r="AI16" s="196">
        <f t="shared" si="3"/>
        <v>475.06197698036561</v>
      </c>
      <c r="AJ16" s="196">
        <f t="shared" si="3"/>
        <v>472.50083445491254</v>
      </c>
      <c r="AK16" s="196">
        <f t="shared" si="3"/>
        <v>528.92408701854492</v>
      </c>
      <c r="AL16" s="196">
        <f t="shared" si="3"/>
        <v>530.77250773993808</v>
      </c>
      <c r="AM16" s="196">
        <f t="shared" si="3"/>
        <v>511.86654924514738</v>
      </c>
      <c r="AN16" s="196">
        <f t="shared" si="3"/>
        <v>574.83780839895007</v>
      </c>
      <c r="AO16" s="196">
        <f t="shared" si="3"/>
        <v>574.15912015758374</v>
      </c>
      <c r="AP16" s="196">
        <f t="shared" si="3"/>
        <v>610.10064516129034</v>
      </c>
      <c r="AQ16" s="196">
        <f t="shared" si="3"/>
        <v>930.93836734693878</v>
      </c>
      <c r="AR16" s="196">
        <f t="shared" si="3"/>
        <v>823.56346687211089</v>
      </c>
      <c r="AS16" s="196">
        <f t="shared" si="3"/>
        <v>618.00713574097131</v>
      </c>
      <c r="AT16" s="196">
        <f t="shared" si="3"/>
        <v>547.64071753986332</v>
      </c>
      <c r="AU16" s="196">
        <f t="shared" si="3"/>
        <v>569.14927991886407</v>
      </c>
      <c r="AV16" s="196">
        <f t="shared" si="3"/>
        <v>578.78367101303911</v>
      </c>
      <c r="AW16" s="196">
        <f t="shared" si="3"/>
        <v>651.2499420289854</v>
      </c>
      <c r="AX16" s="42"/>
    </row>
    <row r="17" spans="1:50" x14ac:dyDescent="0.35">
      <c r="A17" s="97"/>
      <c r="B17" s="19"/>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42"/>
    </row>
    <row r="18" spans="1:50" x14ac:dyDescent="0.35">
      <c r="A18" s="99" t="s">
        <v>352</v>
      </c>
      <c r="B18" s="19"/>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42"/>
    </row>
    <row r="19" spans="1:50" ht="15" thickBot="1" x14ac:dyDescent="0.4"/>
    <row r="20" spans="1:50" s="2" customFormat="1" x14ac:dyDescent="0.35">
      <c r="A20" s="91" t="s">
        <v>353</v>
      </c>
      <c r="B20" s="33" t="s">
        <v>354</v>
      </c>
      <c r="C20" s="456" t="s">
        <v>153</v>
      </c>
      <c r="D20" s="14">
        <v>42736</v>
      </c>
      <c r="E20" s="14">
        <v>42767</v>
      </c>
      <c r="F20" s="14">
        <v>42795</v>
      </c>
      <c r="G20" s="14">
        <v>42826</v>
      </c>
      <c r="H20" s="14">
        <v>42856</v>
      </c>
      <c r="I20" s="14">
        <v>42887</v>
      </c>
      <c r="J20" s="14">
        <v>42917</v>
      </c>
      <c r="K20" s="14">
        <v>42948</v>
      </c>
      <c r="L20" s="14">
        <v>42979</v>
      </c>
      <c r="M20" s="14">
        <v>43009</v>
      </c>
      <c r="N20" s="14">
        <v>43040</v>
      </c>
      <c r="O20" s="14">
        <v>43070</v>
      </c>
      <c r="P20" s="14">
        <v>43101</v>
      </c>
      <c r="Q20" s="14">
        <v>43132</v>
      </c>
      <c r="R20" s="14">
        <v>43160</v>
      </c>
      <c r="S20" s="14">
        <v>43191</v>
      </c>
      <c r="T20" s="14">
        <v>43221</v>
      </c>
      <c r="U20" s="14">
        <v>43252</v>
      </c>
      <c r="V20" s="14">
        <v>43282</v>
      </c>
      <c r="W20" s="14">
        <v>43313</v>
      </c>
      <c r="X20" s="14">
        <v>43344</v>
      </c>
      <c r="Y20" s="14">
        <v>43374</v>
      </c>
      <c r="Z20" s="14">
        <v>43405</v>
      </c>
      <c r="AA20" s="14">
        <v>43435</v>
      </c>
      <c r="AB20" s="14">
        <v>43466</v>
      </c>
      <c r="AC20" s="14">
        <v>43497</v>
      </c>
      <c r="AD20" s="14">
        <v>43525</v>
      </c>
      <c r="AE20" s="14">
        <v>43556</v>
      </c>
      <c r="AF20" s="14">
        <v>43586</v>
      </c>
      <c r="AG20" s="14">
        <v>43617</v>
      </c>
      <c r="AH20" s="14">
        <v>43647</v>
      </c>
      <c r="AI20" s="14">
        <v>43678</v>
      </c>
      <c r="AJ20" s="14">
        <v>43709</v>
      </c>
      <c r="AK20" s="14">
        <v>43739</v>
      </c>
      <c r="AL20" s="14">
        <v>43770</v>
      </c>
      <c r="AM20" s="14">
        <v>43800</v>
      </c>
      <c r="AN20" s="14">
        <v>43831</v>
      </c>
      <c r="AO20" s="14">
        <v>43862</v>
      </c>
      <c r="AP20" s="14">
        <v>43891</v>
      </c>
      <c r="AQ20" s="14">
        <v>43922</v>
      </c>
      <c r="AR20" s="14">
        <v>43952</v>
      </c>
      <c r="AS20" s="14">
        <v>43983</v>
      </c>
      <c r="AT20" s="14">
        <v>44013</v>
      </c>
      <c r="AU20" s="14">
        <v>44044</v>
      </c>
      <c r="AV20" s="14">
        <v>44075</v>
      </c>
      <c r="AW20" s="15">
        <v>44105</v>
      </c>
    </row>
    <row r="21" spans="1:50" s="88" customFormat="1" x14ac:dyDescent="0.35">
      <c r="A21" s="423" t="s">
        <v>134</v>
      </c>
      <c r="B21" s="87" t="s">
        <v>162</v>
      </c>
      <c r="C21" s="193">
        <f>AVERAGE(D21:AW21)</f>
        <v>649638.28260869568</v>
      </c>
      <c r="D21" s="193">
        <v>595018</v>
      </c>
      <c r="E21" s="193">
        <v>542811</v>
      </c>
      <c r="F21" s="193">
        <v>586179</v>
      </c>
      <c r="G21" s="193">
        <v>578830</v>
      </c>
      <c r="H21" s="193">
        <v>619777</v>
      </c>
      <c r="I21" s="193">
        <v>610819</v>
      </c>
      <c r="J21" s="193">
        <v>538984</v>
      </c>
      <c r="K21" s="193">
        <v>637089</v>
      </c>
      <c r="L21" s="193">
        <v>634187</v>
      </c>
      <c r="M21" s="193">
        <v>686066</v>
      </c>
      <c r="N21" s="193">
        <v>654099</v>
      </c>
      <c r="O21" s="193">
        <v>610192</v>
      </c>
      <c r="P21" s="193">
        <v>645249</v>
      </c>
      <c r="Q21" s="193">
        <v>613211</v>
      </c>
      <c r="R21" s="193">
        <v>652454</v>
      </c>
      <c r="S21" s="193">
        <v>696631</v>
      </c>
      <c r="T21" s="193">
        <v>732636</v>
      </c>
      <c r="U21" s="193">
        <v>701273</v>
      </c>
      <c r="V21" s="193">
        <v>629024</v>
      </c>
      <c r="W21" s="193">
        <v>707168</v>
      </c>
      <c r="X21" s="193">
        <v>632244</v>
      </c>
      <c r="Y21" s="193">
        <v>729377</v>
      </c>
      <c r="Z21" s="193">
        <v>637142</v>
      </c>
      <c r="AA21" s="193">
        <v>618666</v>
      </c>
      <c r="AB21" s="193">
        <v>632717</v>
      </c>
      <c r="AC21" s="193">
        <v>607182</v>
      </c>
      <c r="AD21" s="193">
        <v>672107</v>
      </c>
      <c r="AE21" s="193">
        <v>693636</v>
      </c>
      <c r="AF21" s="193">
        <v>720766</v>
      </c>
      <c r="AG21" s="193">
        <v>685308</v>
      </c>
      <c r="AH21" s="193">
        <v>689713</v>
      </c>
      <c r="AI21" s="193">
        <v>699985</v>
      </c>
      <c r="AJ21" s="193">
        <v>700141</v>
      </c>
      <c r="AK21" s="193">
        <v>739619</v>
      </c>
      <c r="AL21" s="193">
        <v>684804</v>
      </c>
      <c r="AM21" s="193">
        <v>710513</v>
      </c>
      <c r="AN21" s="193">
        <v>874509</v>
      </c>
      <c r="AO21" s="193">
        <v>873195</v>
      </c>
      <c r="AP21" s="193">
        <v>755710</v>
      </c>
      <c r="AQ21" s="193">
        <v>547126</v>
      </c>
      <c r="AR21" s="193">
        <v>534140</v>
      </c>
      <c r="AS21" s="193">
        <v>495938</v>
      </c>
      <c r="AT21" s="193">
        <v>480418</v>
      </c>
      <c r="AU21" s="193">
        <v>549835</v>
      </c>
      <c r="AV21" s="193">
        <v>573690</v>
      </c>
      <c r="AW21" s="194">
        <v>673183</v>
      </c>
    </row>
    <row r="22" spans="1:50" s="51" customFormat="1" x14ac:dyDescent="0.35">
      <c r="A22" s="29" t="s">
        <v>134</v>
      </c>
      <c r="B22" s="9" t="s">
        <v>166</v>
      </c>
      <c r="C22" s="193">
        <f>AVERAGE(D22:AW22)</f>
        <v>467.56656122758494</v>
      </c>
      <c r="D22" s="193">
        <f>D21/D25</f>
        <v>359.74486094316808</v>
      </c>
      <c r="E22" s="193">
        <f t="shared" ref="E22:AW22" si="4">E21/E25</f>
        <v>343.33396584440226</v>
      </c>
      <c r="F22" s="193">
        <f t="shared" si="4"/>
        <v>350.37597130902572</v>
      </c>
      <c r="G22" s="193">
        <f t="shared" si="4"/>
        <v>354.45805266380893</v>
      </c>
      <c r="H22" s="193">
        <f t="shared" si="4"/>
        <v>371.5689448441247</v>
      </c>
      <c r="I22" s="193">
        <f t="shared" si="4"/>
        <v>377.51483312731767</v>
      </c>
      <c r="J22" s="193">
        <f t="shared" si="4"/>
        <v>353.20052424639579</v>
      </c>
      <c r="K22" s="193">
        <f t="shared" si="4"/>
        <v>389.18081857055591</v>
      </c>
      <c r="L22" s="193">
        <f t="shared" si="4"/>
        <v>389.07177914110429</v>
      </c>
      <c r="M22" s="193">
        <f t="shared" si="4"/>
        <v>399.10762070971492</v>
      </c>
      <c r="N22" s="193">
        <f t="shared" si="4"/>
        <v>394.51085645355852</v>
      </c>
      <c r="O22" s="193">
        <f t="shared" si="4"/>
        <v>377.82786377708976</v>
      </c>
      <c r="P22" s="193">
        <f t="shared" si="4"/>
        <v>380.67787610619467</v>
      </c>
      <c r="Q22" s="193">
        <f t="shared" si="4"/>
        <v>371.41792852816474</v>
      </c>
      <c r="R22" s="193">
        <f t="shared" si="4"/>
        <v>419.85456885456887</v>
      </c>
      <c r="S22" s="193">
        <f t="shared" si="4"/>
        <v>434.57953836556459</v>
      </c>
      <c r="T22" s="193">
        <f t="shared" si="4"/>
        <v>464.87055837563452</v>
      </c>
      <c r="U22" s="193">
        <f t="shared" si="4"/>
        <v>439.66959247648902</v>
      </c>
      <c r="V22" s="193">
        <f t="shared" si="4"/>
        <v>419.90921228304404</v>
      </c>
      <c r="W22" s="193">
        <f t="shared" si="4"/>
        <v>446.726468730259</v>
      </c>
      <c r="X22" s="193">
        <f t="shared" si="4"/>
        <v>424.32483221476508</v>
      </c>
      <c r="Y22" s="193">
        <f t="shared" si="4"/>
        <v>446.375152998776</v>
      </c>
      <c r="Z22" s="193">
        <f t="shared" si="4"/>
        <v>416.97774869109946</v>
      </c>
      <c r="AA22" s="193">
        <f t="shared" si="4"/>
        <v>420.00407331975561</v>
      </c>
      <c r="AB22" s="193">
        <f t="shared" si="4"/>
        <v>394.95443196004993</v>
      </c>
      <c r="AC22" s="193">
        <f t="shared" si="4"/>
        <v>390.21979434447303</v>
      </c>
      <c r="AD22" s="193">
        <f t="shared" si="4"/>
        <v>424.84639696586601</v>
      </c>
      <c r="AE22" s="193">
        <f t="shared" si="4"/>
        <v>424.24220183486239</v>
      </c>
      <c r="AF22" s="193">
        <f t="shared" si="4"/>
        <v>445.7427334570192</v>
      </c>
      <c r="AG22" s="193">
        <f t="shared" si="4"/>
        <v>451.75214238628871</v>
      </c>
      <c r="AH22" s="193">
        <f t="shared" si="4"/>
        <v>459.19640479360851</v>
      </c>
      <c r="AI22" s="193">
        <f t="shared" si="4"/>
        <v>473.92349356804334</v>
      </c>
      <c r="AJ22" s="193">
        <f t="shared" si="4"/>
        <v>471.15814266487212</v>
      </c>
      <c r="AK22" s="193">
        <f t="shared" si="4"/>
        <v>527.54564907275324</v>
      </c>
      <c r="AL22" s="193">
        <f t="shared" si="4"/>
        <v>530.03405572755423</v>
      </c>
      <c r="AM22" s="193">
        <f t="shared" si="4"/>
        <v>510.79295470884256</v>
      </c>
      <c r="AN22" s="193">
        <f t="shared" si="4"/>
        <v>573.82480314960628</v>
      </c>
      <c r="AO22" s="193">
        <f t="shared" si="4"/>
        <v>573.33880499015106</v>
      </c>
      <c r="AP22" s="193">
        <f t="shared" si="4"/>
        <v>609.44354838709683</v>
      </c>
      <c r="AQ22" s="193">
        <f t="shared" si="4"/>
        <v>930.48639455782313</v>
      </c>
      <c r="AR22" s="193">
        <f t="shared" si="4"/>
        <v>823.020030816641</v>
      </c>
      <c r="AS22" s="193">
        <f t="shared" si="4"/>
        <v>617.60647571606478</v>
      </c>
      <c r="AT22" s="193">
        <f t="shared" si="4"/>
        <v>547.17312072892935</v>
      </c>
      <c r="AU22" s="193">
        <f t="shared" si="4"/>
        <v>557.64198782961455</v>
      </c>
      <c r="AV22" s="193">
        <f t="shared" si="4"/>
        <v>575.41624874623869</v>
      </c>
      <c r="AW22" s="194">
        <f t="shared" si="4"/>
        <v>650.41835748792266</v>
      </c>
    </row>
    <row r="23" spans="1:50" s="51" customFormat="1" x14ac:dyDescent="0.35">
      <c r="A23" s="29" t="s">
        <v>134</v>
      </c>
      <c r="B23" s="9" t="s">
        <v>133</v>
      </c>
      <c r="C23" s="126">
        <f>AVERAGE(D23:AW23)</f>
        <v>12047.608695652174</v>
      </c>
      <c r="D23" s="126">
        <v>13100</v>
      </c>
      <c r="E23" s="126">
        <v>11851</v>
      </c>
      <c r="F23" s="126">
        <v>12593</v>
      </c>
      <c r="G23" s="126">
        <v>12155</v>
      </c>
      <c r="H23" s="126">
        <v>13036</v>
      </c>
      <c r="I23" s="126">
        <v>13069</v>
      </c>
      <c r="J23" s="126">
        <v>11389</v>
      </c>
      <c r="K23" s="126">
        <v>13037</v>
      </c>
      <c r="L23" s="126">
        <v>12483</v>
      </c>
      <c r="M23" s="126">
        <v>13666</v>
      </c>
      <c r="N23" s="126">
        <v>13206</v>
      </c>
      <c r="O23" s="126">
        <v>12146</v>
      </c>
      <c r="P23" s="126">
        <v>12876</v>
      </c>
      <c r="Q23" s="126">
        <v>12599</v>
      </c>
      <c r="R23" s="126">
        <v>12937</v>
      </c>
      <c r="S23" s="126">
        <v>13879</v>
      </c>
      <c r="T23" s="126">
        <v>14128</v>
      </c>
      <c r="U23" s="126">
        <v>13263</v>
      </c>
      <c r="V23" s="126">
        <v>11907</v>
      </c>
      <c r="W23" s="126">
        <v>13515</v>
      </c>
      <c r="X23" s="126">
        <v>12103</v>
      </c>
      <c r="Y23" s="126">
        <v>14293</v>
      </c>
      <c r="Z23" s="126">
        <v>12585</v>
      </c>
      <c r="AA23" s="126">
        <v>12090</v>
      </c>
      <c r="AB23" s="126">
        <v>12661</v>
      </c>
      <c r="AC23" s="126">
        <v>12111</v>
      </c>
      <c r="AD23" s="126">
        <v>13306</v>
      </c>
      <c r="AE23" s="126">
        <v>13898</v>
      </c>
      <c r="AF23" s="126">
        <v>14279</v>
      </c>
      <c r="AG23" s="126">
        <v>13262</v>
      </c>
      <c r="AH23" s="126">
        <v>13055</v>
      </c>
      <c r="AI23" s="126">
        <v>13154</v>
      </c>
      <c r="AJ23" s="126">
        <v>12782</v>
      </c>
      <c r="AK23" s="126">
        <v>13116</v>
      </c>
      <c r="AL23" s="126">
        <v>11609</v>
      </c>
      <c r="AM23" s="126">
        <v>12081</v>
      </c>
      <c r="AN23" s="126">
        <v>14469</v>
      </c>
      <c r="AO23" s="126">
        <v>14277</v>
      </c>
      <c r="AP23" s="126">
        <v>11012</v>
      </c>
      <c r="AQ23" s="126">
        <v>6071</v>
      </c>
      <c r="AR23" s="126">
        <v>6201</v>
      </c>
      <c r="AS23" s="126">
        <v>6893</v>
      </c>
      <c r="AT23" s="126">
        <v>7115</v>
      </c>
      <c r="AU23" s="126">
        <v>7683</v>
      </c>
      <c r="AV23" s="126">
        <v>8051</v>
      </c>
      <c r="AW23" s="404">
        <v>9198</v>
      </c>
    </row>
    <row r="24" spans="1:50" s="51" customFormat="1" x14ac:dyDescent="0.35">
      <c r="A24" s="29" t="s">
        <v>134</v>
      </c>
      <c r="B24" s="9" t="s">
        <v>167</v>
      </c>
      <c r="C24" s="126">
        <f>AVERAGE(D24:AW24)</f>
        <v>217716.70895232924</v>
      </c>
      <c r="D24" s="126">
        <f>SUM(D29,D34,D39,D44,D49,D54,D59,D64,D69,D74,D79)</f>
        <v>193076</v>
      </c>
      <c r="E24" s="126">
        <f t="shared" ref="E24:AW24" si="5">SUM(E29,E34,E39,E44,E49,E54,E59,E64,E69,E74,E79)</f>
        <v>176561</v>
      </c>
      <c r="F24" s="126">
        <f t="shared" si="5"/>
        <v>190730</v>
      </c>
      <c r="G24" s="126">
        <f t="shared" si="5"/>
        <v>190160</v>
      </c>
      <c r="H24" s="126">
        <f t="shared" si="5"/>
        <v>204846.69135524938</v>
      </c>
      <c r="I24" s="126">
        <f t="shared" si="5"/>
        <v>201383.86294311547</v>
      </c>
      <c r="J24" s="126">
        <f t="shared" si="5"/>
        <v>179453.78709521866</v>
      </c>
      <c r="K24" s="126">
        <f t="shared" si="5"/>
        <v>216558.32743487845</v>
      </c>
      <c r="L24" s="126">
        <f t="shared" si="5"/>
        <v>213354.47208537013</v>
      </c>
      <c r="M24" s="126">
        <f t="shared" si="5"/>
        <v>231964.18249500662</v>
      </c>
      <c r="N24" s="126">
        <f t="shared" si="5"/>
        <v>222260.2197157598</v>
      </c>
      <c r="O24" s="126">
        <f t="shared" si="5"/>
        <v>207583.91698890564</v>
      </c>
      <c r="P24" s="126">
        <f t="shared" si="5"/>
        <v>216462.5511151253</v>
      </c>
      <c r="Q24" s="126">
        <f t="shared" si="5"/>
        <v>205225.93098569286</v>
      </c>
      <c r="R24" s="126">
        <f t="shared" si="5"/>
        <v>217078.48971601861</v>
      </c>
      <c r="S24" s="126">
        <f t="shared" si="5"/>
        <v>233869.43388568031</v>
      </c>
      <c r="T24" s="126">
        <f t="shared" si="5"/>
        <v>246262.21063058433</v>
      </c>
      <c r="U24" s="126">
        <f t="shared" si="5"/>
        <v>234741.45686592435</v>
      </c>
      <c r="V24" s="126">
        <f t="shared" si="5"/>
        <v>211204.49108034119</v>
      </c>
      <c r="W24" s="126">
        <f t="shared" si="5"/>
        <v>237704.60523626205</v>
      </c>
      <c r="X24" s="126">
        <f t="shared" si="5"/>
        <v>211377.5323048498</v>
      </c>
      <c r="Y24" s="126">
        <f t="shared" si="5"/>
        <v>243709.00188756952</v>
      </c>
      <c r="Z24" s="126">
        <f t="shared" si="5"/>
        <v>212371.36542469525</v>
      </c>
      <c r="AA24" s="126">
        <f t="shared" si="5"/>
        <v>206064.44367134367</v>
      </c>
      <c r="AB24" s="126">
        <f t="shared" si="5"/>
        <v>203576.47962951765</v>
      </c>
      <c r="AC24" s="126">
        <f t="shared" si="5"/>
        <v>192175.45932531176</v>
      </c>
      <c r="AD24" s="126">
        <f t="shared" si="5"/>
        <v>216115.83578678113</v>
      </c>
      <c r="AE24" s="126">
        <f t="shared" si="5"/>
        <v>224018.08330394173</v>
      </c>
      <c r="AF24" s="126">
        <f t="shared" si="5"/>
        <v>232835.45243056901</v>
      </c>
      <c r="AG24" s="126">
        <f t="shared" si="5"/>
        <v>221266.89835283268</v>
      </c>
      <c r="AH24" s="126">
        <f t="shared" si="5"/>
        <v>220653.65912140388</v>
      </c>
      <c r="AI24" s="126">
        <f t="shared" si="5"/>
        <v>223711.54440324457</v>
      </c>
      <c r="AJ24" s="126">
        <f t="shared" si="5"/>
        <v>226879.16731793302</v>
      </c>
      <c r="AK24" s="126">
        <f t="shared" si="5"/>
        <v>238392.79110468665</v>
      </c>
      <c r="AL24" s="126">
        <f t="shared" si="5"/>
        <v>225044.30122776734</v>
      </c>
      <c r="AM24" s="126">
        <f t="shared" si="5"/>
        <v>235806.30602621203</v>
      </c>
      <c r="AN24" s="126">
        <f t="shared" si="5"/>
        <v>292167.60752786789</v>
      </c>
      <c r="AO24" s="126">
        <f t="shared" si="5"/>
        <v>294560.01642346784</v>
      </c>
      <c r="AP24" s="126">
        <f t="shared" si="5"/>
        <v>257725.91989815352</v>
      </c>
      <c r="AQ24" s="126">
        <f t="shared" si="5"/>
        <v>194778</v>
      </c>
      <c r="AR24" s="126">
        <f t="shared" si="5"/>
        <v>187881.45026504691</v>
      </c>
      <c r="AS24" s="126">
        <f t="shared" si="5"/>
        <v>183005.72247670931</v>
      </c>
      <c r="AT24" s="126">
        <f t="shared" si="5"/>
        <v>175141</v>
      </c>
      <c r="AU24" s="126">
        <f t="shared" si="5"/>
        <v>202569.06684792475</v>
      </c>
      <c r="AV24" s="126">
        <f t="shared" si="5"/>
        <v>211643.0114804559</v>
      </c>
      <c r="AW24" s="404">
        <f t="shared" si="5"/>
        <v>251016.86593972894</v>
      </c>
    </row>
    <row r="25" spans="1:50" s="51" customFormat="1" x14ac:dyDescent="0.35">
      <c r="A25" s="29" t="s">
        <v>134</v>
      </c>
      <c r="B25" s="9" t="s">
        <v>132</v>
      </c>
      <c r="C25" s="126">
        <f>AVERAGE(D25:AW25)</f>
        <v>1451.608695652174</v>
      </c>
      <c r="D25" s="126">
        <v>1654</v>
      </c>
      <c r="E25" s="126">
        <v>1581</v>
      </c>
      <c r="F25" s="126">
        <v>1673</v>
      </c>
      <c r="G25" s="126">
        <v>1633</v>
      </c>
      <c r="H25" s="126">
        <v>1668</v>
      </c>
      <c r="I25" s="126">
        <v>1618</v>
      </c>
      <c r="J25" s="126">
        <v>1526</v>
      </c>
      <c r="K25" s="126">
        <v>1637</v>
      </c>
      <c r="L25" s="126">
        <v>1630</v>
      </c>
      <c r="M25" s="126">
        <v>1719</v>
      </c>
      <c r="N25" s="126">
        <v>1658</v>
      </c>
      <c r="O25" s="126">
        <v>1615</v>
      </c>
      <c r="P25" s="126">
        <v>1695</v>
      </c>
      <c r="Q25" s="126">
        <v>1651</v>
      </c>
      <c r="R25" s="126">
        <v>1554</v>
      </c>
      <c r="S25" s="126">
        <v>1603</v>
      </c>
      <c r="T25" s="126">
        <v>1576</v>
      </c>
      <c r="U25" s="126">
        <v>1595</v>
      </c>
      <c r="V25" s="126">
        <v>1498</v>
      </c>
      <c r="W25" s="126">
        <v>1583</v>
      </c>
      <c r="X25" s="126">
        <v>1490</v>
      </c>
      <c r="Y25" s="126">
        <v>1634</v>
      </c>
      <c r="Z25" s="126">
        <v>1528</v>
      </c>
      <c r="AA25" s="126">
        <v>1473</v>
      </c>
      <c r="AB25" s="126">
        <v>1602</v>
      </c>
      <c r="AC25" s="126">
        <v>1556</v>
      </c>
      <c r="AD25" s="126">
        <v>1582</v>
      </c>
      <c r="AE25" s="126">
        <v>1635</v>
      </c>
      <c r="AF25" s="126">
        <v>1617</v>
      </c>
      <c r="AG25" s="126">
        <v>1517</v>
      </c>
      <c r="AH25" s="126">
        <v>1502</v>
      </c>
      <c r="AI25" s="126">
        <v>1477</v>
      </c>
      <c r="AJ25" s="126">
        <v>1486</v>
      </c>
      <c r="AK25" s="126">
        <v>1402</v>
      </c>
      <c r="AL25" s="126">
        <v>1292</v>
      </c>
      <c r="AM25" s="126">
        <v>1391</v>
      </c>
      <c r="AN25" s="126">
        <v>1524</v>
      </c>
      <c r="AO25" s="126">
        <v>1523</v>
      </c>
      <c r="AP25" s="126">
        <v>1240</v>
      </c>
      <c r="AQ25" s="126">
        <v>588</v>
      </c>
      <c r="AR25" s="126">
        <v>649</v>
      </c>
      <c r="AS25" s="126">
        <v>803</v>
      </c>
      <c r="AT25" s="126">
        <v>878</v>
      </c>
      <c r="AU25" s="126">
        <v>986</v>
      </c>
      <c r="AV25" s="126">
        <v>997</v>
      </c>
      <c r="AW25" s="404">
        <v>1035</v>
      </c>
    </row>
    <row r="26" spans="1:50" x14ac:dyDescent="0.35">
      <c r="A26" s="27" t="s">
        <v>355</v>
      </c>
      <c r="B26" s="3" t="s">
        <v>162</v>
      </c>
      <c r="C26" s="145">
        <f t="shared" ref="C26:C80" si="6">AVERAGE(D26:AW26)</f>
        <v>0</v>
      </c>
      <c r="D26" s="145">
        <v>0</v>
      </c>
      <c r="E26" s="145">
        <v>0</v>
      </c>
      <c r="F26" s="145">
        <v>0</v>
      </c>
      <c r="G26" s="145">
        <v>0</v>
      </c>
      <c r="H26" s="145">
        <v>0</v>
      </c>
      <c r="I26" s="145">
        <v>0</v>
      </c>
      <c r="J26" s="145">
        <v>0</v>
      </c>
      <c r="K26" s="145">
        <v>0</v>
      </c>
      <c r="L26" s="145">
        <v>0</v>
      </c>
      <c r="M26" s="145">
        <v>0</v>
      </c>
      <c r="N26" s="145">
        <v>0</v>
      </c>
      <c r="O26" s="145">
        <v>0</v>
      </c>
      <c r="P26" s="145">
        <v>0</v>
      </c>
      <c r="Q26" s="145">
        <v>0</v>
      </c>
      <c r="R26" s="145">
        <v>0</v>
      </c>
      <c r="S26" s="145">
        <v>0</v>
      </c>
      <c r="T26" s="145">
        <v>0</v>
      </c>
      <c r="U26" s="145">
        <v>0</v>
      </c>
      <c r="V26" s="145">
        <v>0</v>
      </c>
      <c r="W26" s="145">
        <v>0</v>
      </c>
      <c r="X26" s="145">
        <v>0</v>
      </c>
      <c r="Y26" s="145">
        <v>0</v>
      </c>
      <c r="Z26" s="145">
        <v>0</v>
      </c>
      <c r="AA26" s="145">
        <v>0</v>
      </c>
      <c r="AB26" s="145">
        <v>0</v>
      </c>
      <c r="AC26" s="145">
        <v>0</v>
      </c>
      <c r="AD26" s="145">
        <v>0</v>
      </c>
      <c r="AE26" s="145">
        <v>0</v>
      </c>
      <c r="AF26" s="145">
        <v>0</v>
      </c>
      <c r="AG26" s="145">
        <v>0</v>
      </c>
      <c r="AH26" s="145">
        <v>0</v>
      </c>
      <c r="AI26" s="145">
        <v>0</v>
      </c>
      <c r="AJ26" s="145">
        <v>0</v>
      </c>
      <c r="AK26" s="145">
        <v>0</v>
      </c>
      <c r="AL26" s="145">
        <v>0</v>
      </c>
      <c r="AM26" s="145">
        <v>0</v>
      </c>
      <c r="AN26" s="145">
        <v>0</v>
      </c>
      <c r="AO26" s="145">
        <v>0</v>
      </c>
      <c r="AP26" s="145">
        <v>0</v>
      </c>
      <c r="AQ26" s="145">
        <v>0</v>
      </c>
      <c r="AR26" s="145">
        <v>0</v>
      </c>
      <c r="AS26" s="145">
        <v>0</v>
      </c>
      <c r="AT26" s="145">
        <v>0</v>
      </c>
      <c r="AU26" s="145">
        <v>0</v>
      </c>
      <c r="AV26" s="145">
        <v>0</v>
      </c>
      <c r="AW26" s="195">
        <v>0</v>
      </c>
    </row>
    <row r="27" spans="1:50" x14ac:dyDescent="0.35">
      <c r="A27" s="90" t="s">
        <v>355</v>
      </c>
      <c r="B27" s="12" t="s">
        <v>166</v>
      </c>
      <c r="C27" s="145">
        <f t="shared" si="6"/>
        <v>0</v>
      </c>
      <c r="D27" s="223">
        <v>0</v>
      </c>
      <c r="E27" s="223">
        <v>0</v>
      </c>
      <c r="F27" s="223">
        <v>0</v>
      </c>
      <c r="G27" s="223">
        <v>0</v>
      </c>
      <c r="H27" s="223">
        <v>0</v>
      </c>
      <c r="I27" s="223">
        <v>0</v>
      </c>
      <c r="J27" s="223">
        <v>0</v>
      </c>
      <c r="K27" s="223">
        <v>0</v>
      </c>
      <c r="L27" s="223">
        <v>0</v>
      </c>
      <c r="M27" s="223">
        <v>0</v>
      </c>
      <c r="N27" s="223">
        <v>0</v>
      </c>
      <c r="O27" s="223">
        <v>0</v>
      </c>
      <c r="P27" s="223">
        <v>0</v>
      </c>
      <c r="Q27" s="223">
        <v>0</v>
      </c>
      <c r="R27" s="223">
        <v>0</v>
      </c>
      <c r="S27" s="223">
        <v>0</v>
      </c>
      <c r="T27" s="223">
        <v>0</v>
      </c>
      <c r="U27" s="223">
        <v>0</v>
      </c>
      <c r="V27" s="223">
        <v>0</v>
      </c>
      <c r="W27" s="223">
        <v>0</v>
      </c>
      <c r="X27" s="223">
        <v>0</v>
      </c>
      <c r="Y27" s="223">
        <v>0</v>
      </c>
      <c r="Z27" s="223">
        <v>0</v>
      </c>
      <c r="AA27" s="223">
        <v>0</v>
      </c>
      <c r="AB27" s="223">
        <v>0</v>
      </c>
      <c r="AC27" s="223">
        <v>0</v>
      </c>
      <c r="AD27" s="223">
        <v>0</v>
      </c>
      <c r="AE27" s="223">
        <v>0</v>
      </c>
      <c r="AF27" s="223">
        <v>0</v>
      </c>
      <c r="AG27" s="223">
        <v>0</v>
      </c>
      <c r="AH27" s="223">
        <v>0</v>
      </c>
      <c r="AI27" s="223">
        <v>0</v>
      </c>
      <c r="AJ27" s="223">
        <v>0</v>
      </c>
      <c r="AK27" s="223">
        <v>0</v>
      </c>
      <c r="AL27" s="223">
        <v>0</v>
      </c>
      <c r="AM27" s="223">
        <v>0</v>
      </c>
      <c r="AN27" s="223">
        <v>0</v>
      </c>
      <c r="AO27" s="223">
        <v>0</v>
      </c>
      <c r="AP27" s="223">
        <v>0</v>
      </c>
      <c r="AQ27" s="223">
        <v>0</v>
      </c>
      <c r="AR27" s="223">
        <v>0</v>
      </c>
      <c r="AS27" s="223">
        <v>0</v>
      </c>
      <c r="AT27" s="223">
        <v>0</v>
      </c>
      <c r="AU27" s="223">
        <v>0</v>
      </c>
      <c r="AV27" s="223">
        <v>0</v>
      </c>
      <c r="AW27" s="224">
        <v>0</v>
      </c>
    </row>
    <row r="28" spans="1:50" x14ac:dyDescent="0.35">
      <c r="A28" s="27" t="s">
        <v>355</v>
      </c>
      <c r="B28" s="3" t="s">
        <v>133</v>
      </c>
      <c r="C28" s="4">
        <f t="shared" si="6"/>
        <v>0</v>
      </c>
      <c r="D28" s="3">
        <v>0</v>
      </c>
      <c r="E28" s="3">
        <v>0</v>
      </c>
      <c r="F28" s="3">
        <v>0</v>
      </c>
      <c r="G28" s="3">
        <v>0</v>
      </c>
      <c r="H28" s="3">
        <v>0</v>
      </c>
      <c r="I28" s="3">
        <v>0</v>
      </c>
      <c r="J28" s="3">
        <v>0</v>
      </c>
      <c r="K28" s="3">
        <v>0</v>
      </c>
      <c r="L28" s="3">
        <v>0</v>
      </c>
      <c r="M28" s="3">
        <v>0</v>
      </c>
      <c r="N28" s="3">
        <v>0</v>
      </c>
      <c r="O28" s="3">
        <v>0</v>
      </c>
      <c r="P28" s="3">
        <v>0</v>
      </c>
      <c r="Q28" s="3">
        <v>0</v>
      </c>
      <c r="R28" s="3">
        <v>0</v>
      </c>
      <c r="S28" s="3">
        <v>0</v>
      </c>
      <c r="T28" s="3">
        <v>0</v>
      </c>
      <c r="U28" s="3">
        <v>0</v>
      </c>
      <c r="V28" s="3">
        <v>0</v>
      </c>
      <c r="W28" s="3">
        <v>0</v>
      </c>
      <c r="X28" s="3">
        <v>0</v>
      </c>
      <c r="Y28" s="3">
        <v>0</v>
      </c>
      <c r="Z28" s="3">
        <v>0</v>
      </c>
      <c r="AA28" s="3">
        <v>0</v>
      </c>
      <c r="AB28" s="3">
        <v>0</v>
      </c>
      <c r="AC28" s="3">
        <v>0</v>
      </c>
      <c r="AD28" s="3">
        <v>0</v>
      </c>
      <c r="AE28" s="3">
        <v>0</v>
      </c>
      <c r="AF28" s="3">
        <v>0</v>
      </c>
      <c r="AG28" s="3">
        <v>0</v>
      </c>
      <c r="AH28" s="3">
        <v>0</v>
      </c>
      <c r="AI28" s="3">
        <v>0</v>
      </c>
      <c r="AJ28" s="3">
        <v>0</v>
      </c>
      <c r="AK28" s="3">
        <v>0</v>
      </c>
      <c r="AL28" s="3">
        <v>0</v>
      </c>
      <c r="AM28" s="3">
        <v>0</v>
      </c>
      <c r="AN28" s="3">
        <v>0</v>
      </c>
      <c r="AO28" s="3">
        <v>0</v>
      </c>
      <c r="AP28" s="3">
        <v>0</v>
      </c>
      <c r="AQ28" s="3">
        <v>0</v>
      </c>
      <c r="AR28" s="3">
        <v>0</v>
      </c>
      <c r="AS28" s="3">
        <v>0</v>
      </c>
      <c r="AT28" s="3">
        <v>0</v>
      </c>
      <c r="AU28" s="3">
        <v>0</v>
      </c>
      <c r="AV28" s="3">
        <v>0</v>
      </c>
      <c r="AW28" s="10">
        <v>0</v>
      </c>
    </row>
    <row r="29" spans="1:50" x14ac:dyDescent="0.35">
      <c r="A29" s="27" t="s">
        <v>355</v>
      </c>
      <c r="B29" s="3" t="s">
        <v>167</v>
      </c>
      <c r="C29" s="4">
        <f t="shared" si="6"/>
        <v>0</v>
      </c>
      <c r="D29" s="3">
        <v>0</v>
      </c>
      <c r="E29" s="3">
        <v>0</v>
      </c>
      <c r="F29" s="3">
        <v>0</v>
      </c>
      <c r="G29" s="3">
        <v>0</v>
      </c>
      <c r="H29" s="3">
        <v>0</v>
      </c>
      <c r="I29" s="3">
        <v>0</v>
      </c>
      <c r="J29" s="3">
        <v>0</v>
      </c>
      <c r="K29" s="3">
        <v>0</v>
      </c>
      <c r="L29" s="3">
        <v>0</v>
      </c>
      <c r="M29" s="3">
        <v>0</v>
      </c>
      <c r="N29" s="3">
        <v>0</v>
      </c>
      <c r="O29" s="3">
        <v>0</v>
      </c>
      <c r="P29" s="3">
        <v>0</v>
      </c>
      <c r="Q29" s="3">
        <v>0</v>
      </c>
      <c r="R29" s="3">
        <v>0</v>
      </c>
      <c r="S29" s="3">
        <v>0</v>
      </c>
      <c r="T29" s="3">
        <v>0</v>
      </c>
      <c r="U29" s="3">
        <v>0</v>
      </c>
      <c r="V29" s="3">
        <v>0</v>
      </c>
      <c r="W29" s="3">
        <v>0</v>
      </c>
      <c r="X29" s="3">
        <v>0</v>
      </c>
      <c r="Y29" s="3">
        <v>0</v>
      </c>
      <c r="Z29" s="3">
        <v>0</v>
      </c>
      <c r="AA29" s="3">
        <v>0</v>
      </c>
      <c r="AB29" s="3">
        <v>0</v>
      </c>
      <c r="AC29" s="3">
        <v>0</v>
      </c>
      <c r="AD29" s="3">
        <v>0</v>
      </c>
      <c r="AE29" s="3">
        <v>0</v>
      </c>
      <c r="AF29" s="3">
        <v>0</v>
      </c>
      <c r="AG29" s="3">
        <v>0</v>
      </c>
      <c r="AH29" s="3">
        <v>0</v>
      </c>
      <c r="AI29" s="3">
        <v>0</v>
      </c>
      <c r="AJ29" s="3">
        <v>0</v>
      </c>
      <c r="AK29" s="3">
        <v>0</v>
      </c>
      <c r="AL29" s="3">
        <v>0</v>
      </c>
      <c r="AM29" s="3">
        <v>0</v>
      </c>
      <c r="AN29" s="3">
        <v>0</v>
      </c>
      <c r="AO29" s="3">
        <v>0</v>
      </c>
      <c r="AP29" s="3">
        <v>0</v>
      </c>
      <c r="AQ29" s="3">
        <v>0</v>
      </c>
      <c r="AR29" s="3">
        <v>0</v>
      </c>
      <c r="AS29" s="3">
        <v>0</v>
      </c>
      <c r="AT29" s="3">
        <v>0</v>
      </c>
      <c r="AU29" s="3">
        <v>0</v>
      </c>
      <c r="AV29" s="3">
        <v>0</v>
      </c>
      <c r="AW29" s="10">
        <v>0</v>
      </c>
    </row>
    <row r="30" spans="1:50" x14ac:dyDescent="0.35">
      <c r="A30" s="27" t="s">
        <v>355</v>
      </c>
      <c r="B30" s="3" t="s">
        <v>132</v>
      </c>
      <c r="C30" s="4">
        <f t="shared" si="6"/>
        <v>0</v>
      </c>
      <c r="D30" s="3">
        <v>0</v>
      </c>
      <c r="E30" s="3">
        <v>0</v>
      </c>
      <c r="F30" s="3">
        <v>0</v>
      </c>
      <c r="G30" s="3">
        <v>0</v>
      </c>
      <c r="H30" s="3">
        <v>0</v>
      </c>
      <c r="I30" s="3">
        <v>0</v>
      </c>
      <c r="J30" s="3">
        <v>0</v>
      </c>
      <c r="K30" s="3">
        <v>0</v>
      </c>
      <c r="L30" s="3">
        <v>0</v>
      </c>
      <c r="M30" s="3">
        <v>0</v>
      </c>
      <c r="N30" s="3">
        <v>0</v>
      </c>
      <c r="O30" s="3">
        <v>0</v>
      </c>
      <c r="P30" s="3">
        <v>0</v>
      </c>
      <c r="Q30" s="3">
        <v>0</v>
      </c>
      <c r="R30" s="3">
        <v>0</v>
      </c>
      <c r="S30" s="3">
        <v>0</v>
      </c>
      <c r="T30" s="3">
        <v>0</v>
      </c>
      <c r="U30" s="3">
        <v>0</v>
      </c>
      <c r="V30" s="3">
        <v>0</v>
      </c>
      <c r="W30" s="3">
        <v>0</v>
      </c>
      <c r="X30" s="3">
        <v>0</v>
      </c>
      <c r="Y30" s="3">
        <v>0</v>
      </c>
      <c r="Z30" s="3">
        <v>0</v>
      </c>
      <c r="AA30" s="3">
        <v>0</v>
      </c>
      <c r="AB30" s="3">
        <v>0</v>
      </c>
      <c r="AC30" s="3">
        <v>0</v>
      </c>
      <c r="AD30" s="3">
        <v>0</v>
      </c>
      <c r="AE30" s="3">
        <v>0</v>
      </c>
      <c r="AF30" s="3">
        <v>0</v>
      </c>
      <c r="AG30" s="3">
        <v>0</v>
      </c>
      <c r="AH30" s="3">
        <v>0</v>
      </c>
      <c r="AI30" s="3">
        <v>0</v>
      </c>
      <c r="AJ30" s="3">
        <v>0</v>
      </c>
      <c r="AK30" s="3">
        <v>0</v>
      </c>
      <c r="AL30" s="3">
        <v>0</v>
      </c>
      <c r="AM30" s="3">
        <v>0</v>
      </c>
      <c r="AN30" s="3">
        <v>0</v>
      </c>
      <c r="AO30" s="3">
        <v>0</v>
      </c>
      <c r="AP30" s="3">
        <v>0</v>
      </c>
      <c r="AQ30" s="3">
        <v>0</v>
      </c>
      <c r="AR30" s="3">
        <v>0</v>
      </c>
      <c r="AS30" s="3">
        <v>0</v>
      </c>
      <c r="AT30" s="3">
        <v>0</v>
      </c>
      <c r="AU30" s="3">
        <v>0</v>
      </c>
      <c r="AV30" s="3">
        <v>0</v>
      </c>
      <c r="AW30" s="10">
        <v>0</v>
      </c>
    </row>
    <row r="31" spans="1:50" x14ac:dyDescent="0.35">
      <c r="A31" s="27" t="s">
        <v>340</v>
      </c>
      <c r="B31" s="3" t="s">
        <v>162</v>
      </c>
      <c r="C31" s="145">
        <f t="shared" si="6"/>
        <v>0</v>
      </c>
      <c r="D31" s="145">
        <v>0</v>
      </c>
      <c r="E31" s="145">
        <v>0</v>
      </c>
      <c r="F31" s="145">
        <v>0</v>
      </c>
      <c r="G31" s="145">
        <v>0</v>
      </c>
      <c r="H31" s="145">
        <v>0</v>
      </c>
      <c r="I31" s="145">
        <v>0</v>
      </c>
      <c r="J31" s="145">
        <v>0</v>
      </c>
      <c r="K31" s="145">
        <v>0</v>
      </c>
      <c r="L31" s="145">
        <v>0</v>
      </c>
      <c r="M31" s="145">
        <v>0</v>
      </c>
      <c r="N31" s="145">
        <v>0</v>
      </c>
      <c r="O31" s="145">
        <v>0</v>
      </c>
      <c r="P31" s="145">
        <v>0</v>
      </c>
      <c r="Q31" s="145">
        <v>0</v>
      </c>
      <c r="R31" s="145">
        <v>0</v>
      </c>
      <c r="S31" s="145">
        <v>0</v>
      </c>
      <c r="T31" s="145">
        <v>0</v>
      </c>
      <c r="U31" s="145">
        <v>0</v>
      </c>
      <c r="V31" s="145">
        <v>0</v>
      </c>
      <c r="W31" s="145">
        <v>0</v>
      </c>
      <c r="X31" s="145">
        <v>0</v>
      </c>
      <c r="Y31" s="145">
        <v>0</v>
      </c>
      <c r="Z31" s="145">
        <v>0</v>
      </c>
      <c r="AA31" s="145">
        <v>0</v>
      </c>
      <c r="AB31" s="145">
        <v>0</v>
      </c>
      <c r="AC31" s="145">
        <v>0</v>
      </c>
      <c r="AD31" s="145">
        <v>0</v>
      </c>
      <c r="AE31" s="145">
        <v>0</v>
      </c>
      <c r="AF31" s="145">
        <v>0</v>
      </c>
      <c r="AG31" s="145">
        <v>0</v>
      </c>
      <c r="AH31" s="145">
        <v>0</v>
      </c>
      <c r="AI31" s="145">
        <v>0</v>
      </c>
      <c r="AJ31" s="145">
        <v>0</v>
      </c>
      <c r="AK31" s="145">
        <v>0</v>
      </c>
      <c r="AL31" s="145">
        <v>0</v>
      </c>
      <c r="AM31" s="145">
        <v>0</v>
      </c>
      <c r="AN31" s="145">
        <v>0</v>
      </c>
      <c r="AO31" s="145">
        <v>0</v>
      </c>
      <c r="AP31" s="145">
        <v>0</v>
      </c>
      <c r="AQ31" s="145">
        <v>0</v>
      </c>
      <c r="AR31" s="145">
        <v>0</v>
      </c>
      <c r="AS31" s="145">
        <v>0</v>
      </c>
      <c r="AT31" s="145">
        <v>0</v>
      </c>
      <c r="AU31" s="145">
        <v>0</v>
      </c>
      <c r="AV31" s="145">
        <v>0</v>
      </c>
      <c r="AW31" s="195">
        <v>0</v>
      </c>
    </row>
    <row r="32" spans="1:50" x14ac:dyDescent="0.35">
      <c r="A32" s="27" t="s">
        <v>340</v>
      </c>
      <c r="B32" s="3" t="s">
        <v>166</v>
      </c>
      <c r="C32" s="145">
        <f t="shared" si="6"/>
        <v>0</v>
      </c>
      <c r="D32" s="145">
        <v>0</v>
      </c>
      <c r="E32" s="145">
        <v>0</v>
      </c>
      <c r="F32" s="145">
        <v>0</v>
      </c>
      <c r="G32" s="145">
        <v>0</v>
      </c>
      <c r="H32" s="145">
        <v>0</v>
      </c>
      <c r="I32" s="145">
        <v>0</v>
      </c>
      <c r="J32" s="145">
        <v>0</v>
      </c>
      <c r="K32" s="145">
        <v>0</v>
      </c>
      <c r="L32" s="145">
        <v>0</v>
      </c>
      <c r="M32" s="145">
        <v>0</v>
      </c>
      <c r="N32" s="145">
        <v>0</v>
      </c>
      <c r="O32" s="145">
        <v>0</v>
      </c>
      <c r="P32" s="145">
        <v>0</v>
      </c>
      <c r="Q32" s="145">
        <v>0</v>
      </c>
      <c r="R32" s="145">
        <v>0</v>
      </c>
      <c r="S32" s="145">
        <v>0</v>
      </c>
      <c r="T32" s="145">
        <v>0</v>
      </c>
      <c r="U32" s="145">
        <v>0</v>
      </c>
      <c r="V32" s="145">
        <v>0</v>
      </c>
      <c r="W32" s="145">
        <v>0</v>
      </c>
      <c r="X32" s="145">
        <v>0</v>
      </c>
      <c r="Y32" s="145">
        <v>0</v>
      </c>
      <c r="Z32" s="145">
        <v>0</v>
      </c>
      <c r="AA32" s="145">
        <v>0</v>
      </c>
      <c r="AB32" s="145">
        <v>0</v>
      </c>
      <c r="AC32" s="145">
        <v>0</v>
      </c>
      <c r="AD32" s="145">
        <v>0</v>
      </c>
      <c r="AE32" s="145">
        <v>0</v>
      </c>
      <c r="AF32" s="145">
        <v>0</v>
      </c>
      <c r="AG32" s="145">
        <v>0</v>
      </c>
      <c r="AH32" s="145">
        <v>0</v>
      </c>
      <c r="AI32" s="145">
        <v>0</v>
      </c>
      <c r="AJ32" s="145">
        <v>0</v>
      </c>
      <c r="AK32" s="145">
        <v>0</v>
      </c>
      <c r="AL32" s="145">
        <v>0</v>
      </c>
      <c r="AM32" s="145">
        <v>0</v>
      </c>
      <c r="AN32" s="145">
        <v>0</v>
      </c>
      <c r="AO32" s="145">
        <v>0</v>
      </c>
      <c r="AP32" s="145">
        <v>0</v>
      </c>
      <c r="AQ32" s="145">
        <v>0</v>
      </c>
      <c r="AR32" s="145">
        <v>0</v>
      </c>
      <c r="AS32" s="145">
        <v>0</v>
      </c>
      <c r="AT32" s="145">
        <v>0</v>
      </c>
      <c r="AU32" s="145">
        <v>0</v>
      </c>
      <c r="AV32" s="145">
        <v>0</v>
      </c>
      <c r="AW32" s="195">
        <v>0</v>
      </c>
    </row>
    <row r="33" spans="1:49" x14ac:dyDescent="0.35">
      <c r="A33" s="27" t="s">
        <v>340</v>
      </c>
      <c r="B33" s="3" t="s">
        <v>133</v>
      </c>
      <c r="C33" s="4">
        <f t="shared" si="6"/>
        <v>0</v>
      </c>
      <c r="D33" s="3">
        <v>0</v>
      </c>
      <c r="E33" s="3">
        <v>0</v>
      </c>
      <c r="F33" s="3">
        <v>0</v>
      </c>
      <c r="G33" s="3">
        <v>0</v>
      </c>
      <c r="H33" s="3">
        <v>0</v>
      </c>
      <c r="I33" s="3">
        <v>0</v>
      </c>
      <c r="J33" s="3">
        <v>0</v>
      </c>
      <c r="K33" s="3">
        <v>0</v>
      </c>
      <c r="L33" s="3">
        <v>0</v>
      </c>
      <c r="M33" s="3">
        <v>0</v>
      </c>
      <c r="N33" s="3">
        <v>0</v>
      </c>
      <c r="O33" s="3">
        <v>0</v>
      </c>
      <c r="P33" s="3">
        <v>0</v>
      </c>
      <c r="Q33" s="3">
        <v>0</v>
      </c>
      <c r="R33" s="3">
        <v>0</v>
      </c>
      <c r="S33" s="3">
        <v>0</v>
      </c>
      <c r="T33" s="3">
        <v>0</v>
      </c>
      <c r="U33" s="3">
        <v>0</v>
      </c>
      <c r="V33" s="3">
        <v>0</v>
      </c>
      <c r="W33" s="3">
        <v>0</v>
      </c>
      <c r="X33" s="3">
        <v>0</v>
      </c>
      <c r="Y33" s="3">
        <v>0</v>
      </c>
      <c r="Z33" s="3">
        <v>0</v>
      </c>
      <c r="AA33" s="3">
        <v>0</v>
      </c>
      <c r="AB33" s="3">
        <v>0</v>
      </c>
      <c r="AC33" s="3">
        <v>0</v>
      </c>
      <c r="AD33" s="3">
        <v>0</v>
      </c>
      <c r="AE33" s="3">
        <v>0</v>
      </c>
      <c r="AF33" s="3">
        <v>0</v>
      </c>
      <c r="AG33" s="3">
        <v>0</v>
      </c>
      <c r="AH33" s="3">
        <v>0</v>
      </c>
      <c r="AI33" s="3">
        <v>0</v>
      </c>
      <c r="AJ33" s="3">
        <v>0</v>
      </c>
      <c r="AK33" s="3">
        <v>0</v>
      </c>
      <c r="AL33" s="3">
        <v>0</v>
      </c>
      <c r="AM33" s="3">
        <v>0</v>
      </c>
      <c r="AN33" s="3">
        <v>0</v>
      </c>
      <c r="AO33" s="3">
        <v>0</v>
      </c>
      <c r="AP33" s="3">
        <v>0</v>
      </c>
      <c r="AQ33" s="3">
        <v>0</v>
      </c>
      <c r="AR33" s="3">
        <v>0</v>
      </c>
      <c r="AS33" s="3">
        <v>0</v>
      </c>
      <c r="AT33" s="3">
        <v>0</v>
      </c>
      <c r="AU33" s="3">
        <v>0</v>
      </c>
      <c r="AV33" s="3">
        <v>0</v>
      </c>
      <c r="AW33" s="10">
        <v>0</v>
      </c>
    </row>
    <row r="34" spans="1:49" x14ac:dyDescent="0.35">
      <c r="A34" s="27" t="s">
        <v>340</v>
      </c>
      <c r="B34" s="3" t="s">
        <v>167</v>
      </c>
      <c r="C34" s="4">
        <f t="shared" si="6"/>
        <v>0</v>
      </c>
      <c r="D34" s="3">
        <v>0</v>
      </c>
      <c r="E34" s="3">
        <v>0</v>
      </c>
      <c r="F34" s="3">
        <v>0</v>
      </c>
      <c r="G34" s="3">
        <v>0</v>
      </c>
      <c r="H34" s="3">
        <v>0</v>
      </c>
      <c r="I34" s="3">
        <v>0</v>
      </c>
      <c r="J34" s="3">
        <v>0</v>
      </c>
      <c r="K34" s="3">
        <v>0</v>
      </c>
      <c r="L34" s="3">
        <v>0</v>
      </c>
      <c r="M34" s="3">
        <v>0</v>
      </c>
      <c r="N34" s="3">
        <v>0</v>
      </c>
      <c r="O34" s="3">
        <v>0</v>
      </c>
      <c r="P34" s="3">
        <v>0</v>
      </c>
      <c r="Q34" s="3">
        <v>0</v>
      </c>
      <c r="R34" s="3">
        <v>0</v>
      </c>
      <c r="S34" s="3">
        <v>0</v>
      </c>
      <c r="T34" s="3">
        <v>0</v>
      </c>
      <c r="U34" s="3">
        <v>0</v>
      </c>
      <c r="V34" s="3">
        <v>0</v>
      </c>
      <c r="W34" s="3">
        <v>0</v>
      </c>
      <c r="X34" s="3">
        <v>0</v>
      </c>
      <c r="Y34" s="3">
        <v>0</v>
      </c>
      <c r="Z34" s="3">
        <v>0</v>
      </c>
      <c r="AA34" s="3">
        <v>0</v>
      </c>
      <c r="AB34" s="3">
        <v>0</v>
      </c>
      <c r="AC34" s="3">
        <v>0</v>
      </c>
      <c r="AD34" s="3">
        <v>0</v>
      </c>
      <c r="AE34" s="3">
        <v>0</v>
      </c>
      <c r="AF34" s="3">
        <v>0</v>
      </c>
      <c r="AG34" s="3">
        <v>0</v>
      </c>
      <c r="AH34" s="3">
        <v>0</v>
      </c>
      <c r="AI34" s="3">
        <v>0</v>
      </c>
      <c r="AJ34" s="3">
        <v>0</v>
      </c>
      <c r="AK34" s="3">
        <v>0</v>
      </c>
      <c r="AL34" s="3">
        <v>0</v>
      </c>
      <c r="AM34" s="3">
        <v>0</v>
      </c>
      <c r="AN34" s="3">
        <v>0</v>
      </c>
      <c r="AO34" s="3">
        <v>0</v>
      </c>
      <c r="AP34" s="3">
        <v>0</v>
      </c>
      <c r="AQ34" s="3">
        <v>0</v>
      </c>
      <c r="AR34" s="3">
        <v>0</v>
      </c>
      <c r="AS34" s="3">
        <v>0</v>
      </c>
      <c r="AT34" s="3">
        <v>0</v>
      </c>
      <c r="AU34" s="3">
        <v>0</v>
      </c>
      <c r="AV34" s="3">
        <v>0</v>
      </c>
      <c r="AW34" s="10">
        <v>0</v>
      </c>
    </row>
    <row r="35" spans="1:49" x14ac:dyDescent="0.35">
      <c r="A35" s="27" t="s">
        <v>340</v>
      </c>
      <c r="B35" s="3" t="s">
        <v>132</v>
      </c>
      <c r="C35" s="4">
        <f t="shared" si="6"/>
        <v>0</v>
      </c>
      <c r="D35" s="3">
        <v>0</v>
      </c>
      <c r="E35" s="3">
        <v>0</v>
      </c>
      <c r="F35" s="3">
        <v>0</v>
      </c>
      <c r="G35" s="3">
        <v>0</v>
      </c>
      <c r="H35" s="3">
        <v>0</v>
      </c>
      <c r="I35" s="3">
        <v>0</v>
      </c>
      <c r="J35" s="3">
        <v>0</v>
      </c>
      <c r="K35" s="3">
        <v>0</v>
      </c>
      <c r="L35" s="3">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10">
        <v>0</v>
      </c>
    </row>
    <row r="36" spans="1:49" x14ac:dyDescent="0.35">
      <c r="A36" s="27" t="s">
        <v>341</v>
      </c>
      <c r="B36" s="3" t="s">
        <v>162</v>
      </c>
      <c r="C36" s="145">
        <f t="shared" si="6"/>
        <v>1230.9347826086957</v>
      </c>
      <c r="D36" s="145">
        <v>1150</v>
      </c>
      <c r="E36" s="145">
        <v>1380</v>
      </c>
      <c r="F36" s="145">
        <v>2179</v>
      </c>
      <c r="G36" s="145">
        <v>1352</v>
      </c>
      <c r="H36" s="145">
        <v>1130</v>
      </c>
      <c r="I36" s="145">
        <v>1597</v>
      </c>
      <c r="J36" s="145">
        <v>1066</v>
      </c>
      <c r="K36" s="145">
        <v>1226</v>
      </c>
      <c r="L36" s="145">
        <v>2474</v>
      </c>
      <c r="M36" s="145">
        <v>3097</v>
      </c>
      <c r="N36" s="145">
        <v>1464</v>
      </c>
      <c r="O36" s="145">
        <v>2542</v>
      </c>
      <c r="P36" s="145">
        <v>1846</v>
      </c>
      <c r="Q36" s="145">
        <v>1132</v>
      </c>
      <c r="R36" s="145">
        <v>1072</v>
      </c>
      <c r="S36" s="145">
        <v>1889</v>
      </c>
      <c r="T36" s="145">
        <v>2539</v>
      </c>
      <c r="U36" s="145">
        <v>2410</v>
      </c>
      <c r="V36" s="145">
        <v>1588</v>
      </c>
      <c r="W36" s="145">
        <v>846</v>
      </c>
      <c r="X36" s="145">
        <v>1743</v>
      </c>
      <c r="Y36" s="145">
        <v>1555</v>
      </c>
      <c r="Z36" s="145">
        <v>1050</v>
      </c>
      <c r="AA36" s="145">
        <v>1192</v>
      </c>
      <c r="AB36" s="145">
        <v>969</v>
      </c>
      <c r="AC36" s="145">
        <v>1056</v>
      </c>
      <c r="AD36" s="145">
        <v>1724</v>
      </c>
      <c r="AE36" s="145">
        <v>1508</v>
      </c>
      <c r="AF36" s="145">
        <v>811</v>
      </c>
      <c r="AG36" s="145">
        <v>357</v>
      </c>
      <c r="AH36" s="145">
        <v>356</v>
      </c>
      <c r="AI36" s="145">
        <v>667</v>
      </c>
      <c r="AJ36" s="145">
        <v>531</v>
      </c>
      <c r="AK36" s="145">
        <v>935</v>
      </c>
      <c r="AL36" s="145">
        <v>1444</v>
      </c>
      <c r="AM36" s="145">
        <v>588</v>
      </c>
      <c r="AN36" s="145">
        <v>313</v>
      </c>
      <c r="AO36" s="145">
        <v>690</v>
      </c>
      <c r="AP36" s="145">
        <v>386</v>
      </c>
      <c r="AQ36" s="145">
        <v>689</v>
      </c>
      <c r="AR36" s="145">
        <v>753</v>
      </c>
      <c r="AS36" s="145">
        <v>215</v>
      </c>
      <c r="AT36" s="145">
        <v>796</v>
      </c>
      <c r="AU36" s="145">
        <v>483</v>
      </c>
      <c r="AV36" s="145">
        <v>1132</v>
      </c>
      <c r="AW36" s="195">
        <v>701</v>
      </c>
    </row>
    <row r="37" spans="1:49" x14ac:dyDescent="0.35">
      <c r="A37" s="27" t="s">
        <v>341</v>
      </c>
      <c r="B37" s="3" t="s">
        <v>166</v>
      </c>
      <c r="C37" s="145">
        <f t="shared" si="6"/>
        <v>127.39130434782609</v>
      </c>
      <c r="D37" s="145">
        <v>96</v>
      </c>
      <c r="E37" s="145">
        <v>106</v>
      </c>
      <c r="F37" s="145">
        <v>115</v>
      </c>
      <c r="G37" s="145">
        <v>135</v>
      </c>
      <c r="H37" s="145">
        <v>94</v>
      </c>
      <c r="I37" s="145">
        <v>133</v>
      </c>
      <c r="J37" s="145">
        <v>89</v>
      </c>
      <c r="K37" s="145">
        <v>94</v>
      </c>
      <c r="L37" s="145">
        <v>206</v>
      </c>
      <c r="M37" s="145">
        <v>194</v>
      </c>
      <c r="N37" s="145">
        <v>133</v>
      </c>
      <c r="O37" s="145">
        <v>150</v>
      </c>
      <c r="P37" s="145">
        <v>132</v>
      </c>
      <c r="Q37" s="145">
        <v>126</v>
      </c>
      <c r="R37" s="145">
        <v>97</v>
      </c>
      <c r="S37" s="145">
        <v>157</v>
      </c>
      <c r="T37" s="145">
        <v>169</v>
      </c>
      <c r="U37" s="145">
        <v>172</v>
      </c>
      <c r="V37" s="145">
        <v>159</v>
      </c>
      <c r="W37" s="145">
        <v>106</v>
      </c>
      <c r="X37" s="145">
        <v>174</v>
      </c>
      <c r="Y37" s="145">
        <v>111</v>
      </c>
      <c r="Z37" s="145">
        <v>95</v>
      </c>
      <c r="AA37" s="145">
        <v>119</v>
      </c>
      <c r="AB37" s="145">
        <v>121</v>
      </c>
      <c r="AC37" s="145">
        <v>117</v>
      </c>
      <c r="AD37" s="145">
        <v>172</v>
      </c>
      <c r="AE37" s="145">
        <v>151</v>
      </c>
      <c r="AF37" s="145">
        <v>162</v>
      </c>
      <c r="AG37" s="145">
        <v>119</v>
      </c>
      <c r="AH37" s="145">
        <v>71</v>
      </c>
      <c r="AI37" s="145">
        <v>111</v>
      </c>
      <c r="AJ37" s="145">
        <v>88</v>
      </c>
      <c r="AK37" s="145">
        <v>104</v>
      </c>
      <c r="AL37" s="145">
        <v>361</v>
      </c>
      <c r="AM37" s="145">
        <v>65</v>
      </c>
      <c r="AN37" s="145">
        <v>78</v>
      </c>
      <c r="AO37" s="145">
        <v>172</v>
      </c>
      <c r="AP37" s="145">
        <v>77</v>
      </c>
      <c r="AQ37" s="145">
        <v>98</v>
      </c>
      <c r="AR37" s="145">
        <v>126</v>
      </c>
      <c r="AS37" s="145">
        <v>72</v>
      </c>
      <c r="AT37" s="145">
        <v>133</v>
      </c>
      <c r="AU37" s="145">
        <v>80</v>
      </c>
      <c r="AV37" s="145">
        <v>142</v>
      </c>
      <c r="AW37" s="195">
        <v>78</v>
      </c>
    </row>
    <row r="38" spans="1:49" x14ac:dyDescent="0.35">
      <c r="A38" s="27" t="s">
        <v>341</v>
      </c>
      <c r="B38" s="3" t="s">
        <v>133</v>
      </c>
      <c r="C38" s="4">
        <f t="shared" si="6"/>
        <v>10.913043478260869</v>
      </c>
      <c r="D38" s="3">
        <v>13</v>
      </c>
      <c r="E38" s="3">
        <v>14</v>
      </c>
      <c r="F38" s="3">
        <v>20</v>
      </c>
      <c r="G38" s="3">
        <v>12</v>
      </c>
      <c r="H38" s="3">
        <v>15</v>
      </c>
      <c r="I38" s="3">
        <v>13</v>
      </c>
      <c r="J38" s="3">
        <v>13</v>
      </c>
      <c r="K38" s="3">
        <v>13</v>
      </c>
      <c r="L38" s="3">
        <v>20</v>
      </c>
      <c r="M38" s="3">
        <v>23</v>
      </c>
      <c r="N38" s="3">
        <v>13</v>
      </c>
      <c r="O38" s="3">
        <v>21</v>
      </c>
      <c r="P38" s="3">
        <v>15</v>
      </c>
      <c r="Q38" s="3">
        <v>10</v>
      </c>
      <c r="R38" s="3">
        <v>11</v>
      </c>
      <c r="S38" s="3">
        <v>14</v>
      </c>
      <c r="T38" s="3">
        <v>18</v>
      </c>
      <c r="U38" s="3">
        <v>16</v>
      </c>
      <c r="V38" s="3">
        <v>12</v>
      </c>
      <c r="W38" s="3">
        <v>9</v>
      </c>
      <c r="X38" s="3">
        <v>12</v>
      </c>
      <c r="Y38" s="3">
        <v>16</v>
      </c>
      <c r="Z38" s="3">
        <v>11</v>
      </c>
      <c r="AA38" s="3">
        <v>10</v>
      </c>
      <c r="AB38" s="3">
        <v>9</v>
      </c>
      <c r="AC38" s="3">
        <v>9</v>
      </c>
      <c r="AD38" s="3">
        <v>11</v>
      </c>
      <c r="AE38" s="3">
        <v>11</v>
      </c>
      <c r="AF38" s="3">
        <v>6</v>
      </c>
      <c r="AG38" s="3">
        <v>3</v>
      </c>
      <c r="AH38" s="3">
        <v>5</v>
      </c>
      <c r="AI38" s="3">
        <v>6</v>
      </c>
      <c r="AJ38" s="3">
        <v>7</v>
      </c>
      <c r="AK38" s="3">
        <v>9</v>
      </c>
      <c r="AL38" s="3">
        <v>9</v>
      </c>
      <c r="AM38" s="3">
        <v>9</v>
      </c>
      <c r="AN38" s="3">
        <v>4</v>
      </c>
      <c r="AO38" s="3">
        <v>5</v>
      </c>
      <c r="AP38" s="3">
        <v>5</v>
      </c>
      <c r="AQ38" s="3">
        <v>7</v>
      </c>
      <c r="AR38" s="3">
        <v>6</v>
      </c>
      <c r="AS38" s="3">
        <v>3</v>
      </c>
      <c r="AT38" s="3">
        <v>8</v>
      </c>
      <c r="AU38" s="3">
        <v>6</v>
      </c>
      <c r="AV38" s="3">
        <v>11</v>
      </c>
      <c r="AW38" s="10">
        <v>9</v>
      </c>
    </row>
    <row r="39" spans="1:49" x14ac:dyDescent="0.35">
      <c r="A39" s="27" t="s">
        <v>341</v>
      </c>
      <c r="B39" s="3" t="s">
        <v>167</v>
      </c>
      <c r="C39" s="4">
        <f t="shared" si="6"/>
        <v>0</v>
      </c>
      <c r="D39" s="4">
        <v>0</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16">
        <v>0</v>
      </c>
    </row>
    <row r="40" spans="1:49" x14ac:dyDescent="0.35">
      <c r="A40" s="27" t="s">
        <v>341</v>
      </c>
      <c r="B40" s="3" t="s">
        <v>132</v>
      </c>
      <c r="C40" s="4">
        <f t="shared" si="6"/>
        <v>9.5434782608695645</v>
      </c>
      <c r="D40" s="3">
        <v>12</v>
      </c>
      <c r="E40" s="3">
        <v>13</v>
      </c>
      <c r="F40" s="3">
        <v>19</v>
      </c>
      <c r="G40" s="3">
        <v>10</v>
      </c>
      <c r="H40" s="3">
        <v>12</v>
      </c>
      <c r="I40" s="3">
        <v>12</v>
      </c>
      <c r="J40" s="3">
        <v>12</v>
      </c>
      <c r="K40" s="3">
        <v>13</v>
      </c>
      <c r="L40" s="3">
        <v>12</v>
      </c>
      <c r="M40" s="3">
        <v>16</v>
      </c>
      <c r="N40" s="3">
        <v>11</v>
      </c>
      <c r="O40" s="3">
        <v>17</v>
      </c>
      <c r="P40" s="3">
        <v>14</v>
      </c>
      <c r="Q40" s="3">
        <v>9</v>
      </c>
      <c r="R40" s="3">
        <v>11</v>
      </c>
      <c r="S40" s="3">
        <v>12</v>
      </c>
      <c r="T40" s="3">
        <v>15</v>
      </c>
      <c r="U40" s="3">
        <v>14</v>
      </c>
      <c r="V40" s="3">
        <v>10</v>
      </c>
      <c r="W40" s="3">
        <v>8</v>
      </c>
      <c r="X40" s="3">
        <v>10</v>
      </c>
      <c r="Y40" s="3">
        <v>14</v>
      </c>
      <c r="Z40" s="3">
        <v>11</v>
      </c>
      <c r="AA40" s="3">
        <v>10</v>
      </c>
      <c r="AB40" s="3">
        <v>8</v>
      </c>
      <c r="AC40" s="3">
        <v>9</v>
      </c>
      <c r="AD40" s="3">
        <v>10</v>
      </c>
      <c r="AE40" s="3">
        <v>10</v>
      </c>
      <c r="AF40" s="3">
        <v>5</v>
      </c>
      <c r="AG40" s="3">
        <v>3</v>
      </c>
      <c r="AH40" s="3">
        <v>5</v>
      </c>
      <c r="AI40" s="3">
        <v>6</v>
      </c>
      <c r="AJ40" s="3">
        <v>6</v>
      </c>
      <c r="AK40" s="3">
        <v>9</v>
      </c>
      <c r="AL40" s="3">
        <v>4</v>
      </c>
      <c r="AM40" s="3">
        <v>9</v>
      </c>
      <c r="AN40" s="3">
        <v>4</v>
      </c>
      <c r="AO40" s="3">
        <v>4</v>
      </c>
      <c r="AP40" s="3">
        <v>5</v>
      </c>
      <c r="AQ40" s="3">
        <v>7</v>
      </c>
      <c r="AR40" s="3">
        <v>6</v>
      </c>
      <c r="AS40" s="3">
        <v>3</v>
      </c>
      <c r="AT40" s="3">
        <v>6</v>
      </c>
      <c r="AU40" s="3">
        <v>6</v>
      </c>
      <c r="AV40" s="3">
        <v>8</v>
      </c>
      <c r="AW40" s="10">
        <v>9</v>
      </c>
    </row>
    <row r="41" spans="1:49" x14ac:dyDescent="0.35">
      <c r="A41" s="27" t="s">
        <v>333</v>
      </c>
      <c r="B41" s="3" t="s">
        <v>162</v>
      </c>
      <c r="C41" s="145">
        <f t="shared" si="6"/>
        <v>8659.847826086956</v>
      </c>
      <c r="D41" s="145">
        <v>9852</v>
      </c>
      <c r="E41" s="145">
        <v>12082</v>
      </c>
      <c r="F41" s="145">
        <v>11593</v>
      </c>
      <c r="G41" s="145">
        <v>12245</v>
      </c>
      <c r="H41" s="145">
        <v>14021</v>
      </c>
      <c r="I41" s="145">
        <v>10597</v>
      </c>
      <c r="J41" s="145">
        <v>6373</v>
      </c>
      <c r="K41" s="145">
        <v>6076</v>
      </c>
      <c r="L41" s="145">
        <v>7306</v>
      </c>
      <c r="M41" s="145">
        <v>6314</v>
      </c>
      <c r="N41" s="145">
        <v>6195</v>
      </c>
      <c r="O41" s="145">
        <v>8102</v>
      </c>
      <c r="P41" s="145">
        <v>9526</v>
      </c>
      <c r="Q41" s="145">
        <v>6006</v>
      </c>
      <c r="R41" s="145">
        <v>7011</v>
      </c>
      <c r="S41" s="145">
        <v>8343</v>
      </c>
      <c r="T41" s="145">
        <v>9151</v>
      </c>
      <c r="U41" s="145">
        <v>8939</v>
      </c>
      <c r="V41" s="145">
        <v>7826</v>
      </c>
      <c r="W41" s="145">
        <v>9196</v>
      </c>
      <c r="X41" s="145">
        <v>8269</v>
      </c>
      <c r="Y41" s="145">
        <v>8627</v>
      </c>
      <c r="Z41" s="145">
        <v>6876</v>
      </c>
      <c r="AA41" s="145">
        <v>4394</v>
      </c>
      <c r="AB41" s="145">
        <v>8231</v>
      </c>
      <c r="AC41" s="145">
        <v>7678</v>
      </c>
      <c r="AD41" s="145">
        <v>9222</v>
      </c>
      <c r="AE41" s="145">
        <v>7683</v>
      </c>
      <c r="AF41" s="145">
        <v>6712</v>
      </c>
      <c r="AG41" s="145">
        <v>10687</v>
      </c>
      <c r="AH41" s="145">
        <v>15414</v>
      </c>
      <c r="AI41" s="145">
        <v>11188</v>
      </c>
      <c r="AJ41" s="145">
        <v>10481</v>
      </c>
      <c r="AK41" s="145">
        <v>10839</v>
      </c>
      <c r="AL41" s="145">
        <v>8185</v>
      </c>
      <c r="AM41" s="145">
        <v>7502</v>
      </c>
      <c r="AN41" s="145">
        <v>8923</v>
      </c>
      <c r="AO41" s="145">
        <v>8146</v>
      </c>
      <c r="AP41" s="145">
        <v>9530</v>
      </c>
      <c r="AQ41" s="145">
        <v>7010</v>
      </c>
      <c r="AR41" s="145">
        <v>4821</v>
      </c>
      <c r="AS41" s="145">
        <v>7011</v>
      </c>
      <c r="AT41" s="145">
        <v>9278</v>
      </c>
      <c r="AU41" s="145">
        <v>9245</v>
      </c>
      <c r="AV41" s="145">
        <v>6174</v>
      </c>
      <c r="AW41" s="195">
        <v>9473</v>
      </c>
    </row>
    <row r="42" spans="1:49" x14ac:dyDescent="0.35">
      <c r="A42" s="27" t="s">
        <v>333</v>
      </c>
      <c r="B42" s="3" t="s">
        <v>166</v>
      </c>
      <c r="C42" s="145">
        <f t="shared" si="6"/>
        <v>115.34782608695652</v>
      </c>
      <c r="D42" s="145">
        <v>131</v>
      </c>
      <c r="E42" s="145">
        <v>139</v>
      </c>
      <c r="F42" s="145">
        <v>126</v>
      </c>
      <c r="G42" s="145">
        <v>121</v>
      </c>
      <c r="H42" s="145">
        <v>135</v>
      </c>
      <c r="I42" s="145">
        <v>118</v>
      </c>
      <c r="J42" s="145">
        <v>76</v>
      </c>
      <c r="K42" s="145">
        <v>79</v>
      </c>
      <c r="L42" s="145">
        <v>84</v>
      </c>
      <c r="M42" s="145">
        <v>84</v>
      </c>
      <c r="N42" s="145">
        <v>82</v>
      </c>
      <c r="O42" s="145">
        <v>104</v>
      </c>
      <c r="P42" s="145">
        <v>104</v>
      </c>
      <c r="Q42" s="145">
        <v>83</v>
      </c>
      <c r="R42" s="145">
        <v>86</v>
      </c>
      <c r="S42" s="145">
        <v>107</v>
      </c>
      <c r="T42" s="145">
        <v>114</v>
      </c>
      <c r="U42" s="145">
        <v>98</v>
      </c>
      <c r="V42" s="145">
        <v>98</v>
      </c>
      <c r="W42" s="145">
        <v>115</v>
      </c>
      <c r="X42" s="145">
        <v>112</v>
      </c>
      <c r="Y42" s="145">
        <v>108</v>
      </c>
      <c r="Z42" s="145">
        <v>107</v>
      </c>
      <c r="AA42" s="145">
        <v>81</v>
      </c>
      <c r="AB42" s="145">
        <v>110</v>
      </c>
      <c r="AC42" s="145">
        <v>108</v>
      </c>
      <c r="AD42" s="145">
        <v>132</v>
      </c>
      <c r="AE42" s="145">
        <v>105</v>
      </c>
      <c r="AF42" s="145">
        <v>88</v>
      </c>
      <c r="AG42" s="145">
        <v>130</v>
      </c>
      <c r="AH42" s="145">
        <v>188</v>
      </c>
      <c r="AI42" s="145">
        <v>149</v>
      </c>
      <c r="AJ42" s="145">
        <v>156</v>
      </c>
      <c r="AK42" s="145">
        <v>129</v>
      </c>
      <c r="AL42" s="145">
        <v>120</v>
      </c>
      <c r="AM42" s="145">
        <v>112</v>
      </c>
      <c r="AN42" s="145">
        <v>126</v>
      </c>
      <c r="AO42" s="145">
        <v>123</v>
      </c>
      <c r="AP42" s="145">
        <v>140</v>
      </c>
      <c r="AQ42" s="145">
        <v>121</v>
      </c>
      <c r="AR42" s="145">
        <v>127</v>
      </c>
      <c r="AS42" s="145">
        <v>125</v>
      </c>
      <c r="AT42" s="145">
        <v>141</v>
      </c>
      <c r="AU42" s="145">
        <v>128</v>
      </c>
      <c r="AV42" s="145">
        <v>106</v>
      </c>
      <c r="AW42" s="195">
        <v>150</v>
      </c>
    </row>
    <row r="43" spans="1:49" x14ac:dyDescent="0.35">
      <c r="A43" s="27" t="s">
        <v>333</v>
      </c>
      <c r="B43" s="3" t="s">
        <v>133</v>
      </c>
      <c r="C43" s="4">
        <f t="shared" si="6"/>
        <v>105.8695652173913</v>
      </c>
      <c r="D43" s="3">
        <v>115</v>
      </c>
      <c r="E43" s="3">
        <v>138</v>
      </c>
      <c r="F43" s="3">
        <v>138</v>
      </c>
      <c r="G43" s="3">
        <v>149</v>
      </c>
      <c r="H43" s="3">
        <v>179</v>
      </c>
      <c r="I43" s="3">
        <v>134</v>
      </c>
      <c r="J43" s="3">
        <v>93</v>
      </c>
      <c r="K43" s="3">
        <v>85</v>
      </c>
      <c r="L43" s="3">
        <v>101</v>
      </c>
      <c r="M43" s="3">
        <v>90</v>
      </c>
      <c r="N43" s="3">
        <v>92</v>
      </c>
      <c r="O43" s="3">
        <v>98</v>
      </c>
      <c r="P43" s="3">
        <v>112</v>
      </c>
      <c r="Q43" s="3">
        <v>90</v>
      </c>
      <c r="R43" s="3">
        <v>96</v>
      </c>
      <c r="S43" s="3">
        <v>90</v>
      </c>
      <c r="T43" s="3">
        <v>97</v>
      </c>
      <c r="U43" s="3">
        <v>112</v>
      </c>
      <c r="V43" s="3">
        <v>97</v>
      </c>
      <c r="W43" s="3">
        <v>100</v>
      </c>
      <c r="X43" s="3">
        <v>84</v>
      </c>
      <c r="Y43" s="3">
        <v>95</v>
      </c>
      <c r="Z43" s="3">
        <v>77</v>
      </c>
      <c r="AA43" s="3">
        <v>59</v>
      </c>
      <c r="AB43" s="3">
        <v>91</v>
      </c>
      <c r="AC43" s="3">
        <v>93</v>
      </c>
      <c r="AD43" s="3">
        <v>106</v>
      </c>
      <c r="AE43" s="3">
        <v>91</v>
      </c>
      <c r="AF43" s="3">
        <v>93</v>
      </c>
      <c r="AG43" s="3">
        <v>110</v>
      </c>
      <c r="AH43" s="3">
        <v>133</v>
      </c>
      <c r="AI43" s="3">
        <v>107</v>
      </c>
      <c r="AJ43" s="3">
        <v>115</v>
      </c>
      <c r="AK43" s="3">
        <v>135</v>
      </c>
      <c r="AL43" s="3">
        <v>105</v>
      </c>
      <c r="AM43" s="3">
        <v>106</v>
      </c>
      <c r="AN43" s="3">
        <v>114</v>
      </c>
      <c r="AO43" s="3">
        <v>107</v>
      </c>
      <c r="AP43" s="3">
        <v>106</v>
      </c>
      <c r="AQ43" s="3">
        <v>105</v>
      </c>
      <c r="AR43" s="3">
        <v>72</v>
      </c>
      <c r="AS43" s="3">
        <v>95</v>
      </c>
      <c r="AT43" s="3">
        <v>136</v>
      </c>
      <c r="AU43" s="3">
        <v>115</v>
      </c>
      <c r="AV43" s="3">
        <v>91</v>
      </c>
      <c r="AW43" s="10">
        <v>123</v>
      </c>
    </row>
    <row r="44" spans="1:49" x14ac:dyDescent="0.35">
      <c r="A44" s="27" t="s">
        <v>333</v>
      </c>
      <c r="B44" s="3" t="s">
        <v>167</v>
      </c>
      <c r="C44" s="4">
        <f t="shared" si="6"/>
        <v>0</v>
      </c>
      <c r="D44" s="4">
        <v>0</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3">
        <v>0</v>
      </c>
      <c r="X44" s="4">
        <v>0</v>
      </c>
      <c r="Y44" s="4">
        <v>0</v>
      </c>
      <c r="Z44" s="4">
        <v>0</v>
      </c>
      <c r="AA44" s="4">
        <v>0</v>
      </c>
      <c r="AB44" s="4">
        <v>0</v>
      </c>
      <c r="AC44" s="4">
        <v>0</v>
      </c>
      <c r="AD44" s="4">
        <v>0</v>
      </c>
      <c r="AE44" s="4">
        <v>0</v>
      </c>
      <c r="AF44" s="4">
        <v>0</v>
      </c>
      <c r="AG44" s="4">
        <v>0</v>
      </c>
      <c r="AH44" s="4">
        <v>0</v>
      </c>
      <c r="AI44" s="4">
        <v>0</v>
      </c>
      <c r="AJ44" s="4">
        <v>0</v>
      </c>
      <c r="AK44" s="4">
        <v>0</v>
      </c>
      <c r="AL44" s="3">
        <v>0</v>
      </c>
      <c r="AM44" s="4">
        <v>0</v>
      </c>
      <c r="AN44" s="4">
        <v>0</v>
      </c>
      <c r="AO44" s="4">
        <v>0</v>
      </c>
      <c r="AP44" s="3">
        <v>0</v>
      </c>
      <c r="AQ44" s="3">
        <v>0</v>
      </c>
      <c r="AR44" s="4">
        <v>0</v>
      </c>
      <c r="AS44" s="4">
        <v>0</v>
      </c>
      <c r="AT44" s="4">
        <v>0</v>
      </c>
      <c r="AU44" s="4">
        <v>0</v>
      </c>
      <c r="AV44" s="3">
        <v>0</v>
      </c>
      <c r="AW44" s="16">
        <v>0</v>
      </c>
    </row>
    <row r="45" spans="1:49" x14ac:dyDescent="0.35">
      <c r="A45" s="27" t="s">
        <v>333</v>
      </c>
      <c r="B45" s="3" t="s">
        <v>132</v>
      </c>
      <c r="C45" s="4">
        <f t="shared" si="6"/>
        <v>75.195652173913047</v>
      </c>
      <c r="D45" s="3">
        <v>75</v>
      </c>
      <c r="E45" s="3">
        <v>87</v>
      </c>
      <c r="F45" s="3">
        <v>92</v>
      </c>
      <c r="G45" s="3">
        <v>101</v>
      </c>
      <c r="H45" s="3">
        <v>104</v>
      </c>
      <c r="I45" s="3">
        <v>90</v>
      </c>
      <c r="J45" s="3">
        <v>84</v>
      </c>
      <c r="K45" s="3">
        <v>77</v>
      </c>
      <c r="L45" s="3">
        <v>87</v>
      </c>
      <c r="M45" s="3">
        <v>75</v>
      </c>
      <c r="N45" s="3">
        <v>76</v>
      </c>
      <c r="O45" s="3">
        <v>78</v>
      </c>
      <c r="P45" s="3">
        <v>92</v>
      </c>
      <c r="Q45" s="3">
        <v>72</v>
      </c>
      <c r="R45" s="3">
        <v>82</v>
      </c>
      <c r="S45" s="3">
        <v>78</v>
      </c>
      <c r="T45" s="3">
        <v>80</v>
      </c>
      <c r="U45" s="3">
        <v>91</v>
      </c>
      <c r="V45" s="3">
        <v>80</v>
      </c>
      <c r="W45" s="3">
        <v>80</v>
      </c>
      <c r="X45" s="3">
        <v>74</v>
      </c>
      <c r="Y45" s="3">
        <v>80</v>
      </c>
      <c r="Z45" s="3">
        <v>64</v>
      </c>
      <c r="AA45" s="3">
        <v>54</v>
      </c>
      <c r="AB45" s="3">
        <v>75</v>
      </c>
      <c r="AC45" s="3">
        <v>71</v>
      </c>
      <c r="AD45" s="3">
        <v>70</v>
      </c>
      <c r="AE45" s="3">
        <v>73</v>
      </c>
      <c r="AF45" s="3">
        <v>76</v>
      </c>
      <c r="AG45" s="3">
        <v>82</v>
      </c>
      <c r="AH45" s="3">
        <v>82</v>
      </c>
      <c r="AI45" s="3">
        <v>75</v>
      </c>
      <c r="AJ45" s="3">
        <v>67</v>
      </c>
      <c r="AK45" s="3">
        <v>84</v>
      </c>
      <c r="AL45" s="3">
        <v>68</v>
      </c>
      <c r="AM45" s="3">
        <v>67</v>
      </c>
      <c r="AN45" s="3">
        <v>71</v>
      </c>
      <c r="AO45" s="3">
        <v>66</v>
      </c>
      <c r="AP45" s="3">
        <v>68</v>
      </c>
      <c r="AQ45" s="3">
        <v>58</v>
      </c>
      <c r="AR45" s="3">
        <v>38</v>
      </c>
      <c r="AS45" s="3">
        <v>56</v>
      </c>
      <c r="AT45" s="3">
        <v>66</v>
      </c>
      <c r="AU45" s="3">
        <v>72</v>
      </c>
      <c r="AV45" s="3">
        <v>58</v>
      </c>
      <c r="AW45" s="10">
        <v>63</v>
      </c>
    </row>
    <row r="46" spans="1:49" x14ac:dyDescent="0.35">
      <c r="A46" s="27" t="s">
        <v>334</v>
      </c>
      <c r="B46" s="3" t="s">
        <v>162</v>
      </c>
      <c r="C46" s="145">
        <f t="shared" si="6"/>
        <v>3528.413043478261</v>
      </c>
      <c r="D46" s="145">
        <v>3303</v>
      </c>
      <c r="E46" s="145">
        <v>4130</v>
      </c>
      <c r="F46" s="145">
        <v>4597</v>
      </c>
      <c r="G46" s="145">
        <v>4269</v>
      </c>
      <c r="H46" s="145">
        <v>4699</v>
      </c>
      <c r="I46" s="145">
        <v>4776</v>
      </c>
      <c r="J46" s="145">
        <v>2401</v>
      </c>
      <c r="K46" s="145">
        <v>2291</v>
      </c>
      <c r="L46" s="145">
        <v>2631</v>
      </c>
      <c r="M46" s="145">
        <v>3698</v>
      </c>
      <c r="N46" s="145">
        <v>3159</v>
      </c>
      <c r="O46" s="145">
        <v>5072</v>
      </c>
      <c r="P46" s="145">
        <v>4609</v>
      </c>
      <c r="Q46" s="145">
        <v>3045</v>
      </c>
      <c r="R46" s="145">
        <v>4265</v>
      </c>
      <c r="S46" s="145">
        <v>4850</v>
      </c>
      <c r="T46" s="145">
        <v>5466</v>
      </c>
      <c r="U46" s="145">
        <v>3613</v>
      </c>
      <c r="V46" s="145">
        <v>3226</v>
      </c>
      <c r="W46" s="145">
        <v>3613</v>
      </c>
      <c r="X46" s="145">
        <v>3783</v>
      </c>
      <c r="Y46" s="145">
        <v>4690</v>
      </c>
      <c r="Z46" s="145">
        <v>3107</v>
      </c>
      <c r="AA46" s="145">
        <v>1684</v>
      </c>
      <c r="AB46" s="145">
        <v>2887</v>
      </c>
      <c r="AC46" s="145">
        <v>2779</v>
      </c>
      <c r="AD46" s="145">
        <v>3203</v>
      </c>
      <c r="AE46" s="145">
        <v>2637</v>
      </c>
      <c r="AF46" s="145">
        <v>1474</v>
      </c>
      <c r="AG46" s="145">
        <v>2557</v>
      </c>
      <c r="AH46" s="145">
        <v>2565</v>
      </c>
      <c r="AI46" s="145">
        <v>3161</v>
      </c>
      <c r="AJ46" s="145">
        <v>4855</v>
      </c>
      <c r="AK46" s="145">
        <v>4854</v>
      </c>
      <c r="AL46" s="145">
        <v>3254</v>
      </c>
      <c r="AM46" s="145">
        <v>3228</v>
      </c>
      <c r="AN46" s="145">
        <v>3178</v>
      </c>
      <c r="AO46" s="145">
        <v>3919</v>
      </c>
      <c r="AP46" s="145">
        <v>2992</v>
      </c>
      <c r="AQ46" s="145">
        <v>3230</v>
      </c>
      <c r="AR46" s="145">
        <v>3092</v>
      </c>
      <c r="AS46" s="145">
        <v>3141</v>
      </c>
      <c r="AT46" s="145">
        <v>3326</v>
      </c>
      <c r="AU46" s="145">
        <v>4174</v>
      </c>
      <c r="AV46" s="145">
        <v>3259</v>
      </c>
      <c r="AW46" s="195">
        <v>3565</v>
      </c>
    </row>
    <row r="47" spans="1:49" x14ac:dyDescent="0.35">
      <c r="A47" s="27" t="s">
        <v>334</v>
      </c>
      <c r="B47" s="3" t="s">
        <v>166</v>
      </c>
      <c r="C47" s="145">
        <f t="shared" si="6"/>
        <v>43.152173913043477</v>
      </c>
      <c r="D47" s="145">
        <v>39</v>
      </c>
      <c r="E47" s="145">
        <v>43</v>
      </c>
      <c r="F47" s="145">
        <v>43</v>
      </c>
      <c r="G47" s="145">
        <v>40</v>
      </c>
      <c r="H47" s="145">
        <v>41</v>
      </c>
      <c r="I47" s="145">
        <v>47</v>
      </c>
      <c r="J47" s="145">
        <v>25</v>
      </c>
      <c r="K47" s="145">
        <v>26</v>
      </c>
      <c r="L47" s="145">
        <v>28</v>
      </c>
      <c r="M47" s="145">
        <v>42</v>
      </c>
      <c r="N47" s="145">
        <v>37</v>
      </c>
      <c r="O47" s="145">
        <v>55</v>
      </c>
      <c r="P47" s="145">
        <v>45</v>
      </c>
      <c r="Q47" s="145">
        <v>39</v>
      </c>
      <c r="R47" s="145">
        <v>48</v>
      </c>
      <c r="S47" s="145">
        <v>54</v>
      </c>
      <c r="T47" s="145">
        <v>58</v>
      </c>
      <c r="U47" s="145">
        <v>34</v>
      </c>
      <c r="V47" s="145">
        <v>36</v>
      </c>
      <c r="W47" s="145">
        <v>43</v>
      </c>
      <c r="X47" s="145">
        <v>48</v>
      </c>
      <c r="Y47" s="145">
        <v>53</v>
      </c>
      <c r="Z47" s="145">
        <v>41</v>
      </c>
      <c r="AA47" s="145">
        <v>26</v>
      </c>
      <c r="AB47" s="145">
        <v>35</v>
      </c>
      <c r="AC47" s="145">
        <v>35</v>
      </c>
      <c r="AD47" s="145">
        <v>41</v>
      </c>
      <c r="AE47" s="145">
        <v>32</v>
      </c>
      <c r="AF47" s="145">
        <v>18</v>
      </c>
      <c r="AG47" s="145">
        <v>31</v>
      </c>
      <c r="AH47" s="145">
        <v>30</v>
      </c>
      <c r="AI47" s="145">
        <v>40</v>
      </c>
      <c r="AJ47" s="145">
        <v>68</v>
      </c>
      <c r="AK47" s="145">
        <v>53</v>
      </c>
      <c r="AL47" s="145">
        <v>45</v>
      </c>
      <c r="AM47" s="145">
        <v>45</v>
      </c>
      <c r="AN47" s="145">
        <v>42</v>
      </c>
      <c r="AO47" s="145">
        <v>57</v>
      </c>
      <c r="AP47" s="145">
        <v>42</v>
      </c>
      <c r="AQ47" s="145">
        <v>51</v>
      </c>
      <c r="AR47" s="145">
        <v>70</v>
      </c>
      <c r="AS47" s="145">
        <v>54</v>
      </c>
      <c r="AT47" s="145">
        <v>47</v>
      </c>
      <c r="AU47" s="145">
        <v>55</v>
      </c>
      <c r="AV47" s="145">
        <v>52</v>
      </c>
      <c r="AW47" s="195">
        <v>51</v>
      </c>
    </row>
    <row r="48" spans="1:49" x14ac:dyDescent="0.35">
      <c r="A48" s="27" t="s">
        <v>334</v>
      </c>
      <c r="B48" s="3" t="s">
        <v>133</v>
      </c>
      <c r="C48" s="4">
        <f t="shared" si="6"/>
        <v>0</v>
      </c>
      <c r="D48" s="3">
        <v>0</v>
      </c>
      <c r="E48" s="3">
        <v>0</v>
      </c>
      <c r="F48" s="3">
        <v>0</v>
      </c>
      <c r="G48" s="3">
        <v>0</v>
      </c>
      <c r="H48" s="3">
        <v>0</v>
      </c>
      <c r="I48" s="3">
        <v>0</v>
      </c>
      <c r="J48" s="3">
        <v>0</v>
      </c>
      <c r="K48" s="3">
        <v>0</v>
      </c>
      <c r="L48" s="3">
        <v>0</v>
      </c>
      <c r="M48" s="3">
        <v>0</v>
      </c>
      <c r="N48" s="3">
        <v>0</v>
      </c>
      <c r="O48" s="3">
        <v>0</v>
      </c>
      <c r="P48" s="3">
        <v>0</v>
      </c>
      <c r="Q48" s="3">
        <v>0</v>
      </c>
      <c r="R48" s="3">
        <v>0</v>
      </c>
      <c r="S48" s="3">
        <v>0</v>
      </c>
      <c r="T48" s="3">
        <v>0</v>
      </c>
      <c r="U48" s="3">
        <v>0</v>
      </c>
      <c r="V48" s="3">
        <v>0</v>
      </c>
      <c r="W48" s="3">
        <v>0</v>
      </c>
      <c r="X48" s="3">
        <v>0</v>
      </c>
      <c r="Y48" s="3">
        <v>0</v>
      </c>
      <c r="Z48" s="3">
        <v>0</v>
      </c>
      <c r="AA48" s="3">
        <v>0</v>
      </c>
      <c r="AB48" s="3">
        <v>0</v>
      </c>
      <c r="AC48" s="3">
        <v>0</v>
      </c>
      <c r="AD48" s="3">
        <v>0</v>
      </c>
      <c r="AE48" s="3">
        <v>0</v>
      </c>
      <c r="AF48" s="3">
        <v>0</v>
      </c>
      <c r="AG48" s="3">
        <v>0</v>
      </c>
      <c r="AH48" s="3">
        <v>0</v>
      </c>
      <c r="AI48" s="3">
        <v>0</v>
      </c>
      <c r="AJ48" s="3">
        <v>0</v>
      </c>
      <c r="AK48" s="3">
        <v>0</v>
      </c>
      <c r="AL48" s="3">
        <v>0</v>
      </c>
      <c r="AM48" s="3">
        <v>0</v>
      </c>
      <c r="AN48" s="3">
        <v>0</v>
      </c>
      <c r="AO48" s="3">
        <v>0</v>
      </c>
      <c r="AP48" s="3">
        <v>0</v>
      </c>
      <c r="AQ48" s="3">
        <v>0</v>
      </c>
      <c r="AR48" s="3">
        <v>0</v>
      </c>
      <c r="AS48" s="3">
        <v>0</v>
      </c>
      <c r="AT48" s="3">
        <v>0</v>
      </c>
      <c r="AU48" s="3">
        <v>0</v>
      </c>
      <c r="AV48" s="3">
        <v>0</v>
      </c>
      <c r="AW48" s="10">
        <v>0</v>
      </c>
    </row>
    <row r="49" spans="1:49" x14ac:dyDescent="0.35">
      <c r="A49" s="27" t="s">
        <v>334</v>
      </c>
      <c r="B49" s="3" t="s">
        <v>167</v>
      </c>
      <c r="C49" s="4">
        <f t="shared" si="6"/>
        <v>1887.4347826086957</v>
      </c>
      <c r="D49" s="4">
        <v>1765</v>
      </c>
      <c r="E49" s="4">
        <v>1952</v>
      </c>
      <c r="F49" s="4">
        <v>2249</v>
      </c>
      <c r="G49" s="4">
        <v>1926</v>
      </c>
      <c r="H49" s="4">
        <v>2361</v>
      </c>
      <c r="I49" s="4">
        <v>2453</v>
      </c>
      <c r="J49" s="3">
        <v>1398</v>
      </c>
      <c r="K49" s="4">
        <v>1375</v>
      </c>
      <c r="L49" s="4">
        <v>1361</v>
      </c>
      <c r="M49" s="4">
        <v>1833</v>
      </c>
      <c r="N49" s="3">
        <v>1834</v>
      </c>
      <c r="O49" s="3">
        <v>2355</v>
      </c>
      <c r="P49" s="4">
        <v>2380</v>
      </c>
      <c r="Q49" s="4">
        <v>1703</v>
      </c>
      <c r="R49" s="4">
        <v>2192</v>
      </c>
      <c r="S49" s="4">
        <v>2275</v>
      </c>
      <c r="T49" s="4">
        <v>2523</v>
      </c>
      <c r="U49" s="4">
        <v>1808</v>
      </c>
      <c r="V49" s="4">
        <v>1636</v>
      </c>
      <c r="W49" s="4">
        <v>1868</v>
      </c>
      <c r="X49" s="4">
        <v>1806</v>
      </c>
      <c r="Y49" s="4">
        <v>2231</v>
      </c>
      <c r="Z49" s="4">
        <v>1591</v>
      </c>
      <c r="AA49" s="4">
        <v>849</v>
      </c>
      <c r="AB49" s="4">
        <v>1453</v>
      </c>
      <c r="AC49" s="4">
        <v>1501</v>
      </c>
      <c r="AD49" s="4">
        <v>1740</v>
      </c>
      <c r="AE49" s="4">
        <v>1315</v>
      </c>
      <c r="AF49" s="4">
        <v>873</v>
      </c>
      <c r="AG49" s="4">
        <v>1439</v>
      </c>
      <c r="AH49" s="4">
        <v>1311</v>
      </c>
      <c r="AI49" s="4">
        <v>1604</v>
      </c>
      <c r="AJ49" s="4">
        <v>2385</v>
      </c>
      <c r="AK49" s="4">
        <v>2479</v>
      </c>
      <c r="AL49" s="4">
        <v>1832</v>
      </c>
      <c r="AM49" s="4">
        <v>2235</v>
      </c>
      <c r="AN49" s="4">
        <v>1948</v>
      </c>
      <c r="AO49" s="4">
        <v>2360</v>
      </c>
      <c r="AP49" s="4">
        <v>1632</v>
      </c>
      <c r="AQ49" s="4">
        <v>2156</v>
      </c>
      <c r="AR49" s="4">
        <v>1964</v>
      </c>
      <c r="AS49" s="4">
        <v>2011</v>
      </c>
      <c r="AT49" s="4">
        <v>2118</v>
      </c>
      <c r="AU49" s="4">
        <v>2423</v>
      </c>
      <c r="AV49" s="4">
        <v>2117</v>
      </c>
      <c r="AW49" s="16">
        <v>2202</v>
      </c>
    </row>
    <row r="50" spans="1:49" x14ac:dyDescent="0.35">
      <c r="A50" s="27" t="s">
        <v>334</v>
      </c>
      <c r="B50" s="3" t="s">
        <v>132</v>
      </c>
      <c r="C50" s="4">
        <f t="shared" si="6"/>
        <v>82.913043478260875</v>
      </c>
      <c r="D50" s="3">
        <v>85</v>
      </c>
      <c r="E50" s="3">
        <v>97</v>
      </c>
      <c r="F50" s="3">
        <v>108</v>
      </c>
      <c r="G50" s="3">
        <v>108</v>
      </c>
      <c r="H50" s="3">
        <v>115</v>
      </c>
      <c r="I50" s="3">
        <v>101</v>
      </c>
      <c r="J50" s="3">
        <v>95</v>
      </c>
      <c r="K50" s="3">
        <v>88</v>
      </c>
      <c r="L50" s="3">
        <v>93</v>
      </c>
      <c r="M50" s="3">
        <v>89</v>
      </c>
      <c r="N50" s="3">
        <v>86</v>
      </c>
      <c r="O50" s="3">
        <v>92</v>
      </c>
      <c r="P50" s="3">
        <v>103</v>
      </c>
      <c r="Q50" s="3">
        <v>78</v>
      </c>
      <c r="R50" s="3">
        <v>89</v>
      </c>
      <c r="S50" s="3">
        <v>89</v>
      </c>
      <c r="T50" s="3">
        <v>94</v>
      </c>
      <c r="U50" s="3">
        <v>105</v>
      </c>
      <c r="V50" s="3">
        <v>90</v>
      </c>
      <c r="W50" s="3">
        <v>84</v>
      </c>
      <c r="X50" s="3">
        <v>79</v>
      </c>
      <c r="Y50" s="3">
        <v>89</v>
      </c>
      <c r="Z50" s="3">
        <v>75</v>
      </c>
      <c r="AA50" s="3">
        <v>64</v>
      </c>
      <c r="AB50" s="3">
        <v>83</v>
      </c>
      <c r="AC50" s="3">
        <v>80</v>
      </c>
      <c r="AD50" s="3">
        <v>79</v>
      </c>
      <c r="AE50" s="3">
        <v>82</v>
      </c>
      <c r="AF50" s="3">
        <v>80</v>
      </c>
      <c r="AG50" s="3">
        <v>83</v>
      </c>
      <c r="AH50" s="3">
        <v>85</v>
      </c>
      <c r="AI50" s="3">
        <v>80</v>
      </c>
      <c r="AJ50" s="3">
        <v>71</v>
      </c>
      <c r="AK50" s="3">
        <v>91</v>
      </c>
      <c r="AL50" s="3">
        <v>72</v>
      </c>
      <c r="AM50" s="3">
        <v>72</v>
      </c>
      <c r="AN50" s="3">
        <v>75</v>
      </c>
      <c r="AO50" s="3">
        <v>69</v>
      </c>
      <c r="AP50" s="3">
        <v>71</v>
      </c>
      <c r="AQ50" s="3">
        <v>63</v>
      </c>
      <c r="AR50" s="3">
        <v>44</v>
      </c>
      <c r="AS50" s="3">
        <v>58</v>
      </c>
      <c r="AT50" s="3">
        <v>71</v>
      </c>
      <c r="AU50" s="3">
        <v>76</v>
      </c>
      <c r="AV50" s="3">
        <v>63</v>
      </c>
      <c r="AW50" s="10">
        <v>70</v>
      </c>
    </row>
    <row r="51" spans="1:49" x14ac:dyDescent="0.35">
      <c r="A51" s="27" t="s">
        <v>335</v>
      </c>
      <c r="B51" s="3" t="s">
        <v>162</v>
      </c>
      <c r="C51" s="145">
        <f t="shared" si="6"/>
        <v>760.60869565217388</v>
      </c>
      <c r="D51" s="145">
        <v>731</v>
      </c>
      <c r="E51" s="145">
        <v>447</v>
      </c>
      <c r="F51" s="145">
        <v>609</v>
      </c>
      <c r="G51" s="145">
        <v>221</v>
      </c>
      <c r="H51" s="145">
        <v>650</v>
      </c>
      <c r="I51" s="145">
        <v>749</v>
      </c>
      <c r="J51" s="145">
        <v>197</v>
      </c>
      <c r="K51" s="145">
        <v>432</v>
      </c>
      <c r="L51" s="145">
        <v>1221</v>
      </c>
      <c r="M51" s="145">
        <v>1309</v>
      </c>
      <c r="N51" s="145">
        <v>876</v>
      </c>
      <c r="O51" s="145">
        <v>39</v>
      </c>
      <c r="P51" s="145">
        <v>0</v>
      </c>
      <c r="Q51" s="145">
        <v>137</v>
      </c>
      <c r="R51" s="145">
        <v>20</v>
      </c>
      <c r="S51" s="145">
        <v>0</v>
      </c>
      <c r="T51" s="145">
        <v>119</v>
      </c>
      <c r="U51" s="145">
        <v>488</v>
      </c>
      <c r="V51" s="145">
        <v>193</v>
      </c>
      <c r="W51" s="145">
        <v>238</v>
      </c>
      <c r="X51" s="145">
        <v>139</v>
      </c>
      <c r="Y51" s="145">
        <v>238</v>
      </c>
      <c r="Z51" s="145">
        <v>845</v>
      </c>
      <c r="AA51" s="145">
        <v>693</v>
      </c>
      <c r="AB51" s="145">
        <v>521</v>
      </c>
      <c r="AC51" s="145">
        <v>400</v>
      </c>
      <c r="AD51" s="145">
        <v>984</v>
      </c>
      <c r="AE51" s="145">
        <v>1343</v>
      </c>
      <c r="AF51" s="145">
        <v>1547</v>
      </c>
      <c r="AG51" s="145">
        <v>1523</v>
      </c>
      <c r="AH51" s="145">
        <v>1542</v>
      </c>
      <c r="AI51" s="145">
        <v>2104</v>
      </c>
      <c r="AJ51" s="145">
        <v>1220</v>
      </c>
      <c r="AK51" s="145">
        <v>683</v>
      </c>
      <c r="AL51" s="145">
        <v>883</v>
      </c>
      <c r="AM51" s="145">
        <v>563</v>
      </c>
      <c r="AN51" s="145">
        <v>838</v>
      </c>
      <c r="AO51" s="145">
        <v>527</v>
      </c>
      <c r="AP51" s="145">
        <v>1059</v>
      </c>
      <c r="AQ51" s="145">
        <v>1186</v>
      </c>
      <c r="AR51" s="145">
        <v>1207</v>
      </c>
      <c r="AS51" s="145">
        <v>1207</v>
      </c>
      <c r="AT51" s="145">
        <v>1288</v>
      </c>
      <c r="AU51" s="145">
        <v>1237</v>
      </c>
      <c r="AV51" s="145">
        <v>1218</v>
      </c>
      <c r="AW51" s="195">
        <v>1317</v>
      </c>
    </row>
    <row r="52" spans="1:49" x14ac:dyDescent="0.35">
      <c r="A52" s="27" t="s">
        <v>335</v>
      </c>
      <c r="B52" s="3" t="s">
        <v>166</v>
      </c>
      <c r="C52" s="145">
        <f t="shared" si="6"/>
        <v>185.17391304347825</v>
      </c>
      <c r="D52" s="145">
        <v>244</v>
      </c>
      <c r="E52" s="145">
        <v>149</v>
      </c>
      <c r="F52" s="145">
        <v>609</v>
      </c>
      <c r="G52" s="145">
        <v>221</v>
      </c>
      <c r="H52" s="145">
        <v>130</v>
      </c>
      <c r="I52" s="145">
        <v>187</v>
      </c>
      <c r="J52" s="145">
        <v>28</v>
      </c>
      <c r="K52" s="145">
        <v>144</v>
      </c>
      <c r="L52" s="145">
        <v>305</v>
      </c>
      <c r="M52" s="145">
        <v>327</v>
      </c>
      <c r="N52" s="145">
        <v>438</v>
      </c>
      <c r="O52" s="145">
        <v>39</v>
      </c>
      <c r="P52" s="145">
        <v>0</v>
      </c>
      <c r="Q52" s="145">
        <v>34</v>
      </c>
      <c r="R52" s="145">
        <v>20</v>
      </c>
      <c r="S52" s="145">
        <v>0</v>
      </c>
      <c r="T52" s="145">
        <v>60</v>
      </c>
      <c r="U52" s="145">
        <v>98</v>
      </c>
      <c r="V52" s="145">
        <v>48</v>
      </c>
      <c r="W52" s="145">
        <v>60</v>
      </c>
      <c r="X52" s="145">
        <v>46</v>
      </c>
      <c r="Y52" s="145">
        <v>48</v>
      </c>
      <c r="Z52" s="145">
        <v>141</v>
      </c>
      <c r="AA52" s="145">
        <v>139</v>
      </c>
      <c r="AB52" s="145">
        <v>130</v>
      </c>
      <c r="AC52" s="145">
        <v>80</v>
      </c>
      <c r="AD52" s="145">
        <v>141</v>
      </c>
      <c r="AE52" s="145">
        <v>149</v>
      </c>
      <c r="AF52" s="145">
        <v>155</v>
      </c>
      <c r="AG52" s="145">
        <v>254</v>
      </c>
      <c r="AH52" s="145">
        <v>257</v>
      </c>
      <c r="AI52" s="145">
        <v>210</v>
      </c>
      <c r="AJ52" s="145">
        <v>203</v>
      </c>
      <c r="AK52" s="145">
        <v>137</v>
      </c>
      <c r="AL52" s="145">
        <v>126</v>
      </c>
      <c r="AM52" s="145">
        <v>188</v>
      </c>
      <c r="AN52" s="145">
        <v>105</v>
      </c>
      <c r="AO52" s="145">
        <v>176</v>
      </c>
      <c r="AP52" s="145">
        <v>353</v>
      </c>
      <c r="AQ52" s="145">
        <v>395</v>
      </c>
      <c r="AR52" s="145">
        <v>402</v>
      </c>
      <c r="AS52" s="145">
        <v>402</v>
      </c>
      <c r="AT52" s="145">
        <v>258</v>
      </c>
      <c r="AU52" s="145">
        <v>309</v>
      </c>
      <c r="AV52" s="145">
        <v>244</v>
      </c>
      <c r="AW52" s="195">
        <v>329</v>
      </c>
    </row>
    <row r="53" spans="1:49" x14ac:dyDescent="0.35">
      <c r="A53" s="27" t="s">
        <v>335</v>
      </c>
      <c r="B53" s="3" t="s">
        <v>133</v>
      </c>
      <c r="C53" s="4">
        <f t="shared" si="6"/>
        <v>35.456521739130437</v>
      </c>
      <c r="D53" s="3">
        <v>29</v>
      </c>
      <c r="E53" s="3">
        <v>17</v>
      </c>
      <c r="F53" s="3">
        <v>22</v>
      </c>
      <c r="G53" s="3">
        <v>8</v>
      </c>
      <c r="H53" s="3">
        <v>25</v>
      </c>
      <c r="I53" s="3">
        <v>32</v>
      </c>
      <c r="J53" s="3">
        <v>10</v>
      </c>
      <c r="K53" s="3">
        <v>22</v>
      </c>
      <c r="L53" s="3">
        <v>54</v>
      </c>
      <c r="M53" s="3">
        <v>56</v>
      </c>
      <c r="N53" s="3">
        <v>34</v>
      </c>
      <c r="O53" s="3">
        <v>2</v>
      </c>
      <c r="P53" s="3">
        <v>0</v>
      </c>
      <c r="Q53" s="3">
        <v>7</v>
      </c>
      <c r="R53" s="3">
        <v>1</v>
      </c>
      <c r="S53" s="3">
        <v>0</v>
      </c>
      <c r="T53" s="3">
        <v>6</v>
      </c>
      <c r="U53" s="3">
        <v>25</v>
      </c>
      <c r="V53" s="3">
        <v>10</v>
      </c>
      <c r="W53" s="3">
        <v>12</v>
      </c>
      <c r="X53" s="3">
        <v>7</v>
      </c>
      <c r="Y53" s="3">
        <v>12</v>
      </c>
      <c r="Z53" s="3">
        <v>42</v>
      </c>
      <c r="AA53" s="3">
        <v>35</v>
      </c>
      <c r="AB53" s="3">
        <v>26</v>
      </c>
      <c r="AC53" s="3">
        <v>20</v>
      </c>
      <c r="AD53" s="3">
        <v>49</v>
      </c>
      <c r="AE53" s="3">
        <v>67</v>
      </c>
      <c r="AF53" s="3">
        <v>77</v>
      </c>
      <c r="AG53" s="3">
        <v>77</v>
      </c>
      <c r="AH53" s="3">
        <v>77</v>
      </c>
      <c r="AI53" s="3">
        <v>101</v>
      </c>
      <c r="AJ53" s="3">
        <v>59</v>
      </c>
      <c r="AK53" s="3">
        <v>34</v>
      </c>
      <c r="AL53" s="3">
        <v>44</v>
      </c>
      <c r="AM53" s="3">
        <v>28</v>
      </c>
      <c r="AN53" s="3">
        <v>41</v>
      </c>
      <c r="AO53" s="3">
        <v>26</v>
      </c>
      <c r="AP53" s="3">
        <v>48</v>
      </c>
      <c r="AQ53" s="3">
        <v>53</v>
      </c>
      <c r="AR53" s="3">
        <v>54</v>
      </c>
      <c r="AS53" s="3">
        <v>54</v>
      </c>
      <c r="AT53" s="3">
        <v>58</v>
      </c>
      <c r="AU53" s="3">
        <v>56</v>
      </c>
      <c r="AV53" s="3">
        <v>55</v>
      </c>
      <c r="AW53" s="10">
        <v>59</v>
      </c>
    </row>
    <row r="54" spans="1:49" x14ac:dyDescent="0.35">
      <c r="A54" s="27" t="s">
        <v>335</v>
      </c>
      <c r="B54" s="3" t="s">
        <v>167</v>
      </c>
      <c r="C54" s="4">
        <f t="shared" si="6"/>
        <v>0</v>
      </c>
      <c r="D54" s="4">
        <v>0</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16">
        <v>0</v>
      </c>
    </row>
    <row r="55" spans="1:49" x14ac:dyDescent="0.35">
      <c r="A55" s="27" t="s">
        <v>335</v>
      </c>
      <c r="B55" s="3" t="s">
        <v>132</v>
      </c>
      <c r="C55" s="4">
        <f t="shared" si="6"/>
        <v>4.2608695652173916</v>
      </c>
      <c r="D55" s="3">
        <v>3</v>
      </c>
      <c r="E55" s="3">
        <v>3</v>
      </c>
      <c r="F55" s="3">
        <v>1</v>
      </c>
      <c r="G55" s="3">
        <v>1</v>
      </c>
      <c r="H55" s="3">
        <v>5</v>
      </c>
      <c r="I55" s="3">
        <v>4</v>
      </c>
      <c r="J55" s="3">
        <v>7</v>
      </c>
      <c r="K55" s="3">
        <v>3</v>
      </c>
      <c r="L55" s="3">
        <v>4</v>
      </c>
      <c r="M55" s="3">
        <v>4</v>
      </c>
      <c r="N55" s="3">
        <v>2</v>
      </c>
      <c r="O55" s="3">
        <v>1</v>
      </c>
      <c r="P55" s="3">
        <v>0</v>
      </c>
      <c r="Q55" s="3">
        <v>4</v>
      </c>
      <c r="R55" s="3">
        <v>1</v>
      </c>
      <c r="S55" s="3">
        <v>0</v>
      </c>
      <c r="T55" s="3">
        <v>2</v>
      </c>
      <c r="U55" s="3">
        <v>5</v>
      </c>
      <c r="V55" s="3">
        <v>4</v>
      </c>
      <c r="W55" s="3">
        <v>4</v>
      </c>
      <c r="X55" s="3">
        <v>3</v>
      </c>
      <c r="Y55" s="3">
        <v>5</v>
      </c>
      <c r="Z55" s="3">
        <v>6</v>
      </c>
      <c r="AA55" s="3">
        <v>5</v>
      </c>
      <c r="AB55" s="3">
        <v>4</v>
      </c>
      <c r="AC55" s="3">
        <v>5</v>
      </c>
      <c r="AD55" s="3">
        <v>7</v>
      </c>
      <c r="AE55" s="3">
        <v>9</v>
      </c>
      <c r="AF55" s="3">
        <v>10</v>
      </c>
      <c r="AG55" s="3">
        <v>6</v>
      </c>
      <c r="AH55" s="3">
        <v>6</v>
      </c>
      <c r="AI55" s="3">
        <v>10</v>
      </c>
      <c r="AJ55" s="3">
        <v>6</v>
      </c>
      <c r="AK55" s="3">
        <v>5</v>
      </c>
      <c r="AL55" s="3">
        <v>7</v>
      </c>
      <c r="AM55" s="3">
        <v>3</v>
      </c>
      <c r="AN55" s="3">
        <v>8</v>
      </c>
      <c r="AO55" s="3">
        <v>3</v>
      </c>
      <c r="AP55" s="3">
        <v>3</v>
      </c>
      <c r="AQ55" s="3">
        <v>3</v>
      </c>
      <c r="AR55" s="3">
        <v>3</v>
      </c>
      <c r="AS55" s="3">
        <v>3</v>
      </c>
      <c r="AT55" s="3">
        <v>5</v>
      </c>
      <c r="AU55" s="3">
        <v>4</v>
      </c>
      <c r="AV55" s="3">
        <v>5</v>
      </c>
      <c r="AW55" s="10">
        <v>4</v>
      </c>
    </row>
    <row r="56" spans="1:49" x14ac:dyDescent="0.35">
      <c r="A56" s="27" t="s">
        <v>336</v>
      </c>
      <c r="B56" s="3" t="s">
        <v>162</v>
      </c>
      <c r="C56" s="145">
        <f t="shared" si="6"/>
        <v>2187.5</v>
      </c>
      <c r="D56" s="145">
        <v>2084</v>
      </c>
      <c r="E56" s="145">
        <v>3060</v>
      </c>
      <c r="F56" s="145">
        <v>4148</v>
      </c>
      <c r="G56" s="145">
        <v>4491</v>
      </c>
      <c r="H56" s="145">
        <v>3032</v>
      </c>
      <c r="I56" s="145">
        <v>4004</v>
      </c>
      <c r="J56" s="145">
        <v>2620</v>
      </c>
      <c r="K56" s="145">
        <v>3084</v>
      </c>
      <c r="L56" s="145">
        <v>2676</v>
      </c>
      <c r="M56" s="145">
        <v>3383</v>
      </c>
      <c r="N56" s="145">
        <v>3468</v>
      </c>
      <c r="O56" s="145">
        <v>3216</v>
      </c>
      <c r="P56" s="145">
        <v>1640</v>
      </c>
      <c r="Q56" s="145">
        <v>1716</v>
      </c>
      <c r="R56" s="145">
        <v>2116</v>
      </c>
      <c r="S56" s="145">
        <v>2424</v>
      </c>
      <c r="T56" s="145">
        <v>1860</v>
      </c>
      <c r="U56" s="145">
        <v>1708</v>
      </c>
      <c r="V56" s="145">
        <v>1744</v>
      </c>
      <c r="W56" s="145">
        <v>1444</v>
      </c>
      <c r="X56" s="145">
        <v>1392</v>
      </c>
      <c r="Y56" s="145">
        <v>2146</v>
      </c>
      <c r="Z56" s="145">
        <v>1800</v>
      </c>
      <c r="AA56" s="145">
        <v>1050</v>
      </c>
      <c r="AB56" s="145">
        <v>1336</v>
      </c>
      <c r="AC56" s="145">
        <v>2080</v>
      </c>
      <c r="AD56" s="145">
        <v>1156</v>
      </c>
      <c r="AE56" s="145">
        <v>1616</v>
      </c>
      <c r="AF56" s="145">
        <v>3300</v>
      </c>
      <c r="AG56" s="145">
        <v>2796</v>
      </c>
      <c r="AH56" s="145">
        <v>1152</v>
      </c>
      <c r="AI56" s="145">
        <v>1424</v>
      </c>
      <c r="AJ56" s="145">
        <v>1784</v>
      </c>
      <c r="AK56" s="145">
        <v>724</v>
      </c>
      <c r="AL56" s="145">
        <v>1415</v>
      </c>
      <c r="AM56" s="145">
        <v>1612</v>
      </c>
      <c r="AN56" s="145">
        <v>2228</v>
      </c>
      <c r="AO56" s="145">
        <v>1900</v>
      </c>
      <c r="AP56" s="145">
        <v>1412</v>
      </c>
      <c r="AQ56" s="145">
        <v>708</v>
      </c>
      <c r="AR56" s="145">
        <v>1004</v>
      </c>
      <c r="AS56" s="145">
        <v>648</v>
      </c>
      <c r="AT56" s="145">
        <v>2128</v>
      </c>
      <c r="AU56" s="145">
        <v>3004</v>
      </c>
      <c r="AV56" s="145">
        <v>3804</v>
      </c>
      <c r="AW56" s="195">
        <v>3088</v>
      </c>
    </row>
    <row r="57" spans="1:49" x14ac:dyDescent="0.35">
      <c r="A57" s="27" t="s">
        <v>336</v>
      </c>
      <c r="B57" s="3" t="s">
        <v>166</v>
      </c>
      <c r="C57" s="145">
        <f t="shared" si="6"/>
        <v>199.58695652173913</v>
      </c>
      <c r="D57" s="145">
        <v>174</v>
      </c>
      <c r="E57" s="145">
        <v>170</v>
      </c>
      <c r="F57" s="145">
        <v>277</v>
      </c>
      <c r="G57" s="145">
        <v>225</v>
      </c>
      <c r="H57" s="145">
        <v>253</v>
      </c>
      <c r="I57" s="145">
        <v>267</v>
      </c>
      <c r="J57" s="145">
        <v>175</v>
      </c>
      <c r="K57" s="145">
        <v>206</v>
      </c>
      <c r="L57" s="145">
        <v>243</v>
      </c>
      <c r="M57" s="145">
        <v>199</v>
      </c>
      <c r="N57" s="145">
        <v>289</v>
      </c>
      <c r="O57" s="145">
        <v>292</v>
      </c>
      <c r="P57" s="145">
        <v>164</v>
      </c>
      <c r="Q57" s="145">
        <v>143</v>
      </c>
      <c r="R57" s="145">
        <v>151</v>
      </c>
      <c r="S57" s="145">
        <v>269</v>
      </c>
      <c r="T57" s="145">
        <v>143</v>
      </c>
      <c r="U57" s="145">
        <v>214</v>
      </c>
      <c r="V57" s="145">
        <v>174</v>
      </c>
      <c r="W57" s="145">
        <v>144</v>
      </c>
      <c r="X57" s="145">
        <v>232</v>
      </c>
      <c r="Y57" s="145">
        <v>153</v>
      </c>
      <c r="Z57" s="145">
        <v>150</v>
      </c>
      <c r="AA57" s="145">
        <v>150</v>
      </c>
      <c r="AB57" s="145">
        <v>148</v>
      </c>
      <c r="AC57" s="145">
        <v>231</v>
      </c>
      <c r="AD57" s="145">
        <v>145</v>
      </c>
      <c r="AE57" s="145">
        <v>135</v>
      </c>
      <c r="AF57" s="145">
        <v>236</v>
      </c>
      <c r="AG57" s="145">
        <v>233</v>
      </c>
      <c r="AH57" s="145">
        <v>128</v>
      </c>
      <c r="AI57" s="145">
        <v>129</v>
      </c>
      <c r="AJ57" s="145">
        <v>297</v>
      </c>
      <c r="AK57" s="145">
        <v>121</v>
      </c>
      <c r="AL57" s="145">
        <v>157</v>
      </c>
      <c r="AM57" s="145">
        <v>202</v>
      </c>
      <c r="AN57" s="145">
        <v>171</v>
      </c>
      <c r="AO57" s="145">
        <v>190</v>
      </c>
      <c r="AP57" s="145">
        <v>202</v>
      </c>
      <c r="AQ57" s="145">
        <v>101</v>
      </c>
      <c r="AR57" s="145">
        <v>126</v>
      </c>
      <c r="AS57" s="145">
        <v>130</v>
      </c>
      <c r="AT57" s="145">
        <v>355</v>
      </c>
      <c r="AU57" s="145">
        <v>250</v>
      </c>
      <c r="AV57" s="145">
        <v>380</v>
      </c>
      <c r="AW57" s="195">
        <v>257</v>
      </c>
    </row>
    <row r="58" spans="1:49" x14ac:dyDescent="0.35">
      <c r="A58" s="27" t="s">
        <v>336</v>
      </c>
      <c r="B58" s="3" t="s">
        <v>133</v>
      </c>
      <c r="C58" s="4">
        <f t="shared" si="6"/>
        <v>36.586956521739133</v>
      </c>
      <c r="D58" s="3">
        <v>35</v>
      </c>
      <c r="E58" s="3">
        <v>54</v>
      </c>
      <c r="F58" s="3">
        <v>70</v>
      </c>
      <c r="G58" s="3">
        <v>77</v>
      </c>
      <c r="H58" s="3">
        <v>53</v>
      </c>
      <c r="I58" s="3">
        <v>66</v>
      </c>
      <c r="J58" s="3">
        <v>43</v>
      </c>
      <c r="K58" s="3">
        <v>53</v>
      </c>
      <c r="L58" s="3">
        <v>46</v>
      </c>
      <c r="M58" s="3">
        <v>56</v>
      </c>
      <c r="N58" s="3">
        <v>59</v>
      </c>
      <c r="O58" s="3">
        <v>55</v>
      </c>
      <c r="P58" s="3">
        <v>28</v>
      </c>
      <c r="Q58" s="3">
        <v>30</v>
      </c>
      <c r="R58" s="3">
        <v>34</v>
      </c>
      <c r="S58" s="3">
        <v>37</v>
      </c>
      <c r="T58" s="3">
        <v>31</v>
      </c>
      <c r="U58" s="3">
        <v>25</v>
      </c>
      <c r="V58" s="3">
        <v>29</v>
      </c>
      <c r="W58" s="3">
        <v>20</v>
      </c>
      <c r="X58" s="3">
        <v>22</v>
      </c>
      <c r="Y58" s="3">
        <v>33</v>
      </c>
      <c r="Z58" s="3">
        <v>27</v>
      </c>
      <c r="AA58" s="3">
        <v>15</v>
      </c>
      <c r="AB58" s="3">
        <v>22</v>
      </c>
      <c r="AC58" s="3">
        <v>34</v>
      </c>
      <c r="AD58" s="3">
        <v>19</v>
      </c>
      <c r="AE58" s="3">
        <v>27</v>
      </c>
      <c r="AF58" s="3">
        <v>56</v>
      </c>
      <c r="AG58" s="3">
        <v>47</v>
      </c>
      <c r="AH58" s="3">
        <v>20</v>
      </c>
      <c r="AI58" s="3">
        <v>25</v>
      </c>
      <c r="AJ58" s="3">
        <v>30</v>
      </c>
      <c r="AK58" s="3">
        <v>12</v>
      </c>
      <c r="AL58" s="3">
        <v>24</v>
      </c>
      <c r="AM58" s="3">
        <v>26</v>
      </c>
      <c r="AN58" s="3">
        <v>39</v>
      </c>
      <c r="AO58" s="3">
        <v>31</v>
      </c>
      <c r="AP58" s="3">
        <v>25</v>
      </c>
      <c r="AQ58" s="3">
        <v>11</v>
      </c>
      <c r="AR58" s="3">
        <v>16</v>
      </c>
      <c r="AS58" s="3">
        <v>10</v>
      </c>
      <c r="AT58" s="3">
        <v>38</v>
      </c>
      <c r="AU58" s="3">
        <v>51</v>
      </c>
      <c r="AV58" s="3">
        <v>67</v>
      </c>
      <c r="AW58" s="10">
        <v>55</v>
      </c>
    </row>
    <row r="59" spans="1:49" x14ac:dyDescent="0.35">
      <c r="A59" s="27" t="s">
        <v>336</v>
      </c>
      <c r="B59" s="3" t="s">
        <v>167</v>
      </c>
      <c r="C59" s="4">
        <f t="shared" si="6"/>
        <v>0</v>
      </c>
      <c r="D59" s="4">
        <v>0</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16">
        <v>0</v>
      </c>
    </row>
    <row r="60" spans="1:49" x14ac:dyDescent="0.35">
      <c r="A60" s="27" t="s">
        <v>336</v>
      </c>
      <c r="B60" s="3" t="s">
        <v>132</v>
      </c>
      <c r="C60" s="4">
        <f t="shared" si="6"/>
        <v>10.891304347826088</v>
      </c>
      <c r="D60" s="3">
        <v>12</v>
      </c>
      <c r="E60" s="3">
        <v>18</v>
      </c>
      <c r="F60" s="3">
        <v>15</v>
      </c>
      <c r="G60" s="3">
        <v>20</v>
      </c>
      <c r="H60" s="3">
        <v>12</v>
      </c>
      <c r="I60" s="3">
        <v>15</v>
      </c>
      <c r="J60" s="3">
        <v>15</v>
      </c>
      <c r="K60" s="3">
        <v>15</v>
      </c>
      <c r="L60" s="3">
        <v>11</v>
      </c>
      <c r="M60" s="3">
        <v>17</v>
      </c>
      <c r="N60" s="3">
        <v>12</v>
      </c>
      <c r="O60" s="3">
        <v>11</v>
      </c>
      <c r="P60" s="3">
        <v>10</v>
      </c>
      <c r="Q60" s="3">
        <v>12</v>
      </c>
      <c r="R60" s="3">
        <v>14</v>
      </c>
      <c r="S60" s="3">
        <v>9</v>
      </c>
      <c r="T60" s="3">
        <v>13</v>
      </c>
      <c r="U60" s="3">
        <v>8</v>
      </c>
      <c r="V60" s="3">
        <v>10</v>
      </c>
      <c r="W60" s="3">
        <v>10</v>
      </c>
      <c r="X60" s="3">
        <v>6</v>
      </c>
      <c r="Y60" s="3">
        <v>14</v>
      </c>
      <c r="Z60" s="3">
        <v>12</v>
      </c>
      <c r="AA60" s="3">
        <v>7</v>
      </c>
      <c r="AB60" s="3">
        <v>9</v>
      </c>
      <c r="AC60" s="3">
        <v>9</v>
      </c>
      <c r="AD60" s="3">
        <v>8</v>
      </c>
      <c r="AE60" s="3">
        <v>12</v>
      </c>
      <c r="AF60" s="3">
        <v>14</v>
      </c>
      <c r="AG60" s="3">
        <v>12</v>
      </c>
      <c r="AH60" s="3">
        <v>9</v>
      </c>
      <c r="AI60" s="3">
        <v>11</v>
      </c>
      <c r="AJ60" s="3">
        <v>6</v>
      </c>
      <c r="AK60" s="3">
        <v>6</v>
      </c>
      <c r="AL60" s="3">
        <v>9</v>
      </c>
      <c r="AM60" s="3">
        <v>8</v>
      </c>
      <c r="AN60" s="3">
        <v>13</v>
      </c>
      <c r="AO60" s="3">
        <v>10</v>
      </c>
      <c r="AP60" s="3">
        <v>7</v>
      </c>
      <c r="AQ60" s="3">
        <v>7</v>
      </c>
      <c r="AR60" s="3">
        <v>8</v>
      </c>
      <c r="AS60" s="3">
        <v>5</v>
      </c>
      <c r="AT60" s="3">
        <v>6</v>
      </c>
      <c r="AU60" s="3">
        <v>12</v>
      </c>
      <c r="AV60" s="3">
        <v>10</v>
      </c>
      <c r="AW60" s="10">
        <v>12</v>
      </c>
    </row>
    <row r="61" spans="1:49" x14ac:dyDescent="0.35">
      <c r="A61" s="27" t="s">
        <v>337</v>
      </c>
      <c r="B61" s="3" t="s">
        <v>162</v>
      </c>
      <c r="C61" s="145">
        <f t="shared" si="6"/>
        <v>49434.934782608696</v>
      </c>
      <c r="D61" s="145">
        <v>59276</v>
      </c>
      <c r="E61" s="145">
        <v>54229</v>
      </c>
      <c r="F61" s="145">
        <v>57875</v>
      </c>
      <c r="G61" s="145">
        <v>57192</v>
      </c>
      <c r="H61" s="145">
        <v>51608</v>
      </c>
      <c r="I61" s="145">
        <v>57118</v>
      </c>
      <c r="J61" s="145">
        <v>49209</v>
      </c>
      <c r="K61" s="145">
        <v>55542</v>
      </c>
      <c r="L61" s="145">
        <v>56598</v>
      </c>
      <c r="M61" s="145">
        <v>56215</v>
      </c>
      <c r="N61" s="145">
        <v>48690</v>
      </c>
      <c r="O61" s="145">
        <v>43723</v>
      </c>
      <c r="P61" s="145">
        <v>47583</v>
      </c>
      <c r="Q61" s="145">
        <v>43365</v>
      </c>
      <c r="R61" s="145">
        <v>47298</v>
      </c>
      <c r="S61" s="145">
        <v>44157</v>
      </c>
      <c r="T61" s="145">
        <v>50523</v>
      </c>
      <c r="U61" s="145">
        <v>50125</v>
      </c>
      <c r="V61" s="145">
        <v>48940</v>
      </c>
      <c r="W61" s="145">
        <v>46762</v>
      </c>
      <c r="X61" s="145">
        <v>44474</v>
      </c>
      <c r="Y61" s="145">
        <v>53454</v>
      </c>
      <c r="Z61" s="145">
        <v>48136</v>
      </c>
      <c r="AA61" s="145">
        <v>50661</v>
      </c>
      <c r="AB61" s="145">
        <v>54331</v>
      </c>
      <c r="AC61" s="145">
        <v>46532</v>
      </c>
      <c r="AD61" s="145">
        <v>51228</v>
      </c>
      <c r="AE61" s="145">
        <v>49682</v>
      </c>
      <c r="AF61" s="145">
        <v>55631</v>
      </c>
      <c r="AG61" s="145">
        <v>53732</v>
      </c>
      <c r="AH61" s="145">
        <v>57383</v>
      </c>
      <c r="AI61" s="145">
        <v>68945</v>
      </c>
      <c r="AJ61" s="145">
        <v>66210</v>
      </c>
      <c r="AK61" s="145">
        <v>69264</v>
      </c>
      <c r="AL61" s="145">
        <v>57600</v>
      </c>
      <c r="AM61" s="145">
        <v>54749</v>
      </c>
      <c r="AN61" s="145">
        <v>54731</v>
      </c>
      <c r="AO61" s="145">
        <v>51307</v>
      </c>
      <c r="AP61" s="145">
        <v>39260</v>
      </c>
      <c r="AQ61" s="145">
        <v>19952</v>
      </c>
      <c r="AR61" s="145">
        <v>18759</v>
      </c>
      <c r="AS61" s="145">
        <v>27412</v>
      </c>
      <c r="AT61" s="145">
        <v>28647</v>
      </c>
      <c r="AU61" s="145">
        <v>36849</v>
      </c>
      <c r="AV61" s="145">
        <v>44313</v>
      </c>
      <c r="AW61" s="195">
        <v>44737</v>
      </c>
    </row>
    <row r="62" spans="1:49" x14ac:dyDescent="0.35">
      <c r="A62" s="27" t="s">
        <v>337</v>
      </c>
      <c r="B62" s="3" t="s">
        <v>166</v>
      </c>
      <c r="C62" s="145">
        <f t="shared" si="6"/>
        <v>346.91304347826087</v>
      </c>
      <c r="D62" s="145">
        <v>329</v>
      </c>
      <c r="E62" s="145">
        <v>343</v>
      </c>
      <c r="F62" s="145">
        <v>359</v>
      </c>
      <c r="G62" s="145">
        <v>342</v>
      </c>
      <c r="H62" s="145">
        <v>323</v>
      </c>
      <c r="I62" s="145">
        <v>330</v>
      </c>
      <c r="J62" s="145">
        <v>309</v>
      </c>
      <c r="K62" s="145">
        <v>343</v>
      </c>
      <c r="L62" s="145">
        <v>356</v>
      </c>
      <c r="M62" s="145">
        <v>329</v>
      </c>
      <c r="N62" s="145">
        <v>348</v>
      </c>
      <c r="O62" s="145">
        <v>331</v>
      </c>
      <c r="P62" s="145">
        <v>319</v>
      </c>
      <c r="Q62" s="145">
        <v>285</v>
      </c>
      <c r="R62" s="145">
        <v>338</v>
      </c>
      <c r="S62" s="145">
        <v>320</v>
      </c>
      <c r="T62" s="145">
        <v>348</v>
      </c>
      <c r="U62" s="145">
        <v>332</v>
      </c>
      <c r="V62" s="145">
        <v>365</v>
      </c>
      <c r="W62" s="145">
        <v>327</v>
      </c>
      <c r="X62" s="145">
        <v>301</v>
      </c>
      <c r="Y62" s="145">
        <v>334</v>
      </c>
      <c r="Z62" s="145">
        <v>339</v>
      </c>
      <c r="AA62" s="145">
        <v>405</v>
      </c>
      <c r="AB62" s="145">
        <v>335</v>
      </c>
      <c r="AC62" s="145">
        <v>310</v>
      </c>
      <c r="AD62" s="145">
        <v>305</v>
      </c>
      <c r="AE62" s="145">
        <v>305</v>
      </c>
      <c r="AF62" s="145">
        <v>313</v>
      </c>
      <c r="AG62" s="145">
        <v>356</v>
      </c>
      <c r="AH62" s="145">
        <v>354</v>
      </c>
      <c r="AI62" s="145">
        <v>413</v>
      </c>
      <c r="AJ62" s="145">
        <v>483</v>
      </c>
      <c r="AK62" s="145">
        <v>484</v>
      </c>
      <c r="AL62" s="145">
        <v>443</v>
      </c>
      <c r="AM62" s="145">
        <v>456</v>
      </c>
      <c r="AN62" s="145">
        <v>377</v>
      </c>
      <c r="AO62" s="145">
        <v>386</v>
      </c>
      <c r="AP62" s="145">
        <v>370</v>
      </c>
      <c r="AQ62" s="145">
        <v>369</v>
      </c>
      <c r="AR62" s="145">
        <v>313</v>
      </c>
      <c r="AS62" s="145">
        <v>301</v>
      </c>
      <c r="AT62" s="145">
        <v>292</v>
      </c>
      <c r="AU62" s="145">
        <v>305</v>
      </c>
      <c r="AV62" s="145">
        <v>306</v>
      </c>
      <c r="AW62" s="195">
        <v>327</v>
      </c>
    </row>
    <row r="63" spans="1:49" x14ac:dyDescent="0.35">
      <c r="A63" s="27" t="s">
        <v>337</v>
      </c>
      <c r="B63" s="3" t="s">
        <v>133</v>
      </c>
      <c r="C63" s="4">
        <f t="shared" si="6"/>
        <v>808.10869565217388</v>
      </c>
      <c r="D63" s="4">
        <v>1003</v>
      </c>
      <c r="E63" s="4">
        <v>893</v>
      </c>
      <c r="F63" s="4">
        <v>981</v>
      </c>
      <c r="G63" s="4">
        <v>952</v>
      </c>
      <c r="H63" s="4">
        <v>875</v>
      </c>
      <c r="I63" s="4">
        <v>961</v>
      </c>
      <c r="J63" s="4">
        <v>861</v>
      </c>
      <c r="K63" s="4">
        <v>956</v>
      </c>
      <c r="L63" s="4">
        <v>912</v>
      </c>
      <c r="M63" s="4">
        <v>947</v>
      </c>
      <c r="N63" s="4">
        <v>822</v>
      </c>
      <c r="O63" s="4">
        <v>728</v>
      </c>
      <c r="P63" s="4">
        <v>840</v>
      </c>
      <c r="Q63" s="4">
        <v>755</v>
      </c>
      <c r="R63" s="4">
        <v>809</v>
      </c>
      <c r="S63" s="4">
        <v>748</v>
      </c>
      <c r="T63" s="4">
        <v>859</v>
      </c>
      <c r="U63" s="4">
        <v>856</v>
      </c>
      <c r="V63" s="4">
        <v>884</v>
      </c>
      <c r="W63" s="4">
        <v>875</v>
      </c>
      <c r="X63" s="4">
        <v>807</v>
      </c>
      <c r="Y63" s="4">
        <v>966</v>
      </c>
      <c r="Z63" s="4">
        <v>799</v>
      </c>
      <c r="AA63" s="4">
        <v>806</v>
      </c>
      <c r="AB63" s="4">
        <v>907</v>
      </c>
      <c r="AC63" s="4">
        <v>778</v>
      </c>
      <c r="AD63" s="4">
        <v>844</v>
      </c>
      <c r="AE63" s="4">
        <v>833</v>
      </c>
      <c r="AF63" s="4">
        <v>913</v>
      </c>
      <c r="AG63" s="4">
        <v>860</v>
      </c>
      <c r="AH63" s="4">
        <v>865</v>
      </c>
      <c r="AI63" s="4">
        <v>952</v>
      </c>
      <c r="AJ63" s="4">
        <v>877</v>
      </c>
      <c r="AK63" s="4">
        <v>972</v>
      </c>
      <c r="AL63" s="4">
        <v>747</v>
      </c>
      <c r="AM63" s="4">
        <v>712</v>
      </c>
      <c r="AN63" s="4">
        <v>808</v>
      </c>
      <c r="AO63" s="4">
        <v>785</v>
      </c>
      <c r="AP63" s="4">
        <v>579</v>
      </c>
      <c r="AQ63" s="3">
        <v>289</v>
      </c>
      <c r="AR63" s="3">
        <v>312</v>
      </c>
      <c r="AS63" s="4">
        <v>468</v>
      </c>
      <c r="AT63" s="4">
        <v>519</v>
      </c>
      <c r="AU63" s="4">
        <v>617</v>
      </c>
      <c r="AV63" s="4">
        <v>801</v>
      </c>
      <c r="AW63" s="16">
        <v>840</v>
      </c>
    </row>
    <row r="64" spans="1:49" x14ac:dyDescent="0.35">
      <c r="A64" s="27" t="s">
        <v>337</v>
      </c>
      <c r="B64" s="3" t="s">
        <v>167</v>
      </c>
      <c r="C64" s="4">
        <f t="shared" si="6"/>
        <v>12462.655211012081</v>
      </c>
      <c r="D64" s="4">
        <v>14086</v>
      </c>
      <c r="E64" s="4">
        <v>14873</v>
      </c>
      <c r="F64" s="4">
        <v>15370</v>
      </c>
      <c r="G64" s="4">
        <v>15747</v>
      </c>
      <c r="H64" s="4">
        <v>13897.691355249388</v>
      </c>
      <c r="I64" s="4">
        <v>15598.961097241483</v>
      </c>
      <c r="J64" s="4">
        <v>13331.951798755454</v>
      </c>
      <c r="K64" s="4">
        <v>15264.043455962727</v>
      </c>
      <c r="L64" s="4">
        <v>15439.790679808271</v>
      </c>
      <c r="M64" s="4">
        <v>15435.324953833227</v>
      </c>
      <c r="N64" s="4">
        <v>13634.657481604021</v>
      </c>
      <c r="O64" s="4">
        <v>12118.894396390411</v>
      </c>
      <c r="P64" s="4">
        <v>12437.864122651012</v>
      </c>
      <c r="Q64" s="4">
        <v>11242.77044212801</v>
      </c>
      <c r="R64" s="4">
        <v>12359.158507960903</v>
      </c>
      <c r="S64" s="4">
        <v>11799.216845062376</v>
      </c>
      <c r="T64" s="4">
        <v>13429.900527902228</v>
      </c>
      <c r="U64" s="4">
        <v>12867.646498568703</v>
      </c>
      <c r="V64" s="4">
        <v>12260.13874304272</v>
      </c>
      <c r="W64" s="4">
        <v>11212.768643222296</v>
      </c>
      <c r="X64" s="4">
        <v>10985.100241797734</v>
      </c>
      <c r="Y64" s="4">
        <v>13629.835666962263</v>
      </c>
      <c r="Z64" s="4">
        <v>12820.360593245628</v>
      </c>
      <c r="AA64" s="4">
        <v>13766.031036260403</v>
      </c>
      <c r="AB64" s="4">
        <v>14147.543220270871</v>
      </c>
      <c r="AC64" s="4">
        <v>11392.964171469661</v>
      </c>
      <c r="AD64" s="4">
        <v>13232.293129388312</v>
      </c>
      <c r="AE64" s="4">
        <v>13061.533394789638</v>
      </c>
      <c r="AF64" s="4">
        <v>14847.951211768019</v>
      </c>
      <c r="AG64" s="4">
        <v>14351.197604093157</v>
      </c>
      <c r="AH64" s="4">
        <v>14234.544215227877</v>
      </c>
      <c r="AI64" s="4">
        <v>14566.48424623573</v>
      </c>
      <c r="AJ64" s="4">
        <v>14679.342636072146</v>
      </c>
      <c r="AK64" s="4">
        <v>14856.807413458328</v>
      </c>
      <c r="AL64" s="4">
        <v>13262.253763650451</v>
      </c>
      <c r="AM64" s="4">
        <v>11926.26156430244</v>
      </c>
      <c r="AN64" s="4">
        <v>13090.237447131629</v>
      </c>
      <c r="AO64" s="4">
        <v>12815.974710691435</v>
      </c>
      <c r="AP64" s="4">
        <v>8732.1778098989544</v>
      </c>
      <c r="AQ64" s="4">
        <v>3909</v>
      </c>
      <c r="AR64" s="4">
        <v>4123.3688612552505</v>
      </c>
      <c r="AS64" s="4">
        <v>6576.7224767093212</v>
      </c>
      <c r="AT64" s="4">
        <v>6578</v>
      </c>
      <c r="AU64" s="4">
        <v>8914.2158780498066</v>
      </c>
      <c r="AV64" s="4">
        <v>10273</v>
      </c>
      <c r="AW64" s="16">
        <v>10102.158864443314</v>
      </c>
    </row>
    <row r="65" spans="1:49" x14ac:dyDescent="0.35">
      <c r="A65" s="27" t="s">
        <v>337</v>
      </c>
      <c r="B65" s="3" t="s">
        <v>132</v>
      </c>
      <c r="C65" s="4">
        <f t="shared" si="6"/>
        <v>142.82608695652175</v>
      </c>
      <c r="D65" s="4">
        <v>180</v>
      </c>
      <c r="E65" s="3">
        <v>158</v>
      </c>
      <c r="F65" s="3">
        <v>161</v>
      </c>
      <c r="G65" s="3">
        <v>167</v>
      </c>
      <c r="H65" s="4">
        <v>160</v>
      </c>
      <c r="I65" s="3">
        <v>173</v>
      </c>
      <c r="J65" s="4">
        <v>159</v>
      </c>
      <c r="K65" s="3">
        <v>162</v>
      </c>
      <c r="L65" s="3">
        <v>159</v>
      </c>
      <c r="M65" s="3">
        <v>171</v>
      </c>
      <c r="N65" s="3">
        <v>140</v>
      </c>
      <c r="O65" s="3">
        <v>132</v>
      </c>
      <c r="P65" s="3">
        <v>149</v>
      </c>
      <c r="Q65" s="3">
        <v>152</v>
      </c>
      <c r="R65" s="3">
        <v>140</v>
      </c>
      <c r="S65" s="4">
        <v>138</v>
      </c>
      <c r="T65" s="3">
        <v>145</v>
      </c>
      <c r="U65" s="3">
        <v>151</v>
      </c>
      <c r="V65" s="3">
        <v>134</v>
      </c>
      <c r="W65" s="3">
        <v>143</v>
      </c>
      <c r="X65" s="3">
        <v>148</v>
      </c>
      <c r="Y65" s="4">
        <v>160</v>
      </c>
      <c r="Z65" s="4">
        <v>142</v>
      </c>
      <c r="AA65" s="3">
        <v>125</v>
      </c>
      <c r="AB65" s="3">
        <v>162</v>
      </c>
      <c r="AC65" s="3">
        <v>150</v>
      </c>
      <c r="AD65" s="3">
        <v>168</v>
      </c>
      <c r="AE65" s="4">
        <v>163</v>
      </c>
      <c r="AF65" s="4">
        <v>178</v>
      </c>
      <c r="AG65" s="4">
        <v>151</v>
      </c>
      <c r="AH65" s="3">
        <v>162</v>
      </c>
      <c r="AI65" s="3">
        <v>167</v>
      </c>
      <c r="AJ65" s="4">
        <v>137</v>
      </c>
      <c r="AK65" s="3">
        <v>143</v>
      </c>
      <c r="AL65" s="3">
        <v>130</v>
      </c>
      <c r="AM65" s="3">
        <v>120</v>
      </c>
      <c r="AN65" s="3">
        <v>145</v>
      </c>
      <c r="AO65" s="3">
        <v>133</v>
      </c>
      <c r="AP65" s="3">
        <v>106</v>
      </c>
      <c r="AQ65" s="3">
        <v>54</v>
      </c>
      <c r="AR65" s="3">
        <v>60</v>
      </c>
      <c r="AS65" s="4">
        <v>91</v>
      </c>
      <c r="AT65" s="3">
        <v>98</v>
      </c>
      <c r="AU65" s="3">
        <v>121</v>
      </c>
      <c r="AV65" s="4">
        <v>145</v>
      </c>
      <c r="AW65" s="16">
        <v>137</v>
      </c>
    </row>
    <row r="66" spans="1:49" x14ac:dyDescent="0.35">
      <c r="A66" s="27" t="s">
        <v>342</v>
      </c>
      <c r="B66" s="3" t="s">
        <v>162</v>
      </c>
      <c r="C66" s="145">
        <f t="shared" si="6"/>
        <v>745.10869565217388</v>
      </c>
      <c r="D66" s="145">
        <v>0</v>
      </c>
      <c r="E66" s="145">
        <v>0</v>
      </c>
      <c r="F66" s="145">
        <v>1360</v>
      </c>
      <c r="G66" s="145">
        <v>0</v>
      </c>
      <c r="H66" s="145">
        <v>900</v>
      </c>
      <c r="I66" s="145">
        <v>0</v>
      </c>
      <c r="J66" s="145">
        <v>0</v>
      </c>
      <c r="K66" s="145">
        <v>0</v>
      </c>
      <c r="L66" s="145">
        <v>0</v>
      </c>
      <c r="M66" s="145">
        <v>570</v>
      </c>
      <c r="N66" s="145">
        <v>817</v>
      </c>
      <c r="O66" s="145">
        <v>0</v>
      </c>
      <c r="P66" s="145">
        <v>0</v>
      </c>
      <c r="Q66" s="145">
        <v>0</v>
      </c>
      <c r="R66" s="145">
        <v>2334</v>
      </c>
      <c r="S66" s="145">
        <v>0</v>
      </c>
      <c r="T66" s="145">
        <v>1000</v>
      </c>
      <c r="U66" s="145">
        <v>0</v>
      </c>
      <c r="V66" s="145">
        <v>879</v>
      </c>
      <c r="W66" s="145">
        <v>716</v>
      </c>
      <c r="X66" s="145">
        <v>1305</v>
      </c>
      <c r="Y66" s="145">
        <v>1465</v>
      </c>
      <c r="Z66" s="145">
        <v>61</v>
      </c>
      <c r="AA66" s="145">
        <v>1900</v>
      </c>
      <c r="AB66" s="145">
        <v>0</v>
      </c>
      <c r="AC66" s="145">
        <v>2890</v>
      </c>
      <c r="AD66" s="145">
        <v>1347</v>
      </c>
      <c r="AE66" s="145">
        <v>0</v>
      </c>
      <c r="AF66" s="145">
        <v>0</v>
      </c>
      <c r="AG66" s="145">
        <v>900</v>
      </c>
      <c r="AH66" s="145">
        <v>605</v>
      </c>
      <c r="AI66" s="145">
        <v>715</v>
      </c>
      <c r="AJ66" s="145">
        <v>0</v>
      </c>
      <c r="AK66" s="145">
        <v>4302</v>
      </c>
      <c r="AL66" s="145">
        <v>3075</v>
      </c>
      <c r="AM66" s="145">
        <v>0</v>
      </c>
      <c r="AN66" s="145">
        <v>715</v>
      </c>
      <c r="AO66" s="145">
        <v>0</v>
      </c>
      <c r="AP66" s="145">
        <v>622</v>
      </c>
      <c r="AQ66" s="145">
        <v>0</v>
      </c>
      <c r="AR66" s="145">
        <v>3108</v>
      </c>
      <c r="AS66" s="145">
        <v>1632</v>
      </c>
      <c r="AT66" s="145">
        <v>515</v>
      </c>
      <c r="AU66" s="145">
        <v>0</v>
      </c>
      <c r="AV66" s="145">
        <v>0</v>
      </c>
      <c r="AW66" s="195">
        <v>542</v>
      </c>
    </row>
    <row r="67" spans="1:49" x14ac:dyDescent="0.35">
      <c r="A67" s="27" t="s">
        <v>342</v>
      </c>
      <c r="B67" s="3" t="s">
        <v>166</v>
      </c>
      <c r="C67" s="145">
        <f t="shared" si="6"/>
        <v>439.45652173913044</v>
      </c>
      <c r="D67" s="145">
        <v>0</v>
      </c>
      <c r="E67" s="145">
        <v>0</v>
      </c>
      <c r="F67" s="145">
        <v>680</v>
      </c>
      <c r="G67" s="145">
        <v>0</v>
      </c>
      <c r="H67" s="145">
        <v>900</v>
      </c>
      <c r="I67" s="145">
        <v>0</v>
      </c>
      <c r="J67" s="145">
        <v>0</v>
      </c>
      <c r="K67" s="145">
        <v>0</v>
      </c>
      <c r="L67" s="145">
        <v>0</v>
      </c>
      <c r="M67" s="145">
        <v>570</v>
      </c>
      <c r="N67" s="145">
        <v>817</v>
      </c>
      <c r="O67" s="145">
        <v>0</v>
      </c>
      <c r="P67" s="145">
        <v>0</v>
      </c>
      <c r="Q67" s="145">
        <v>0</v>
      </c>
      <c r="R67" s="145">
        <v>1167</v>
      </c>
      <c r="S67" s="145">
        <v>0</v>
      </c>
      <c r="T67" s="145">
        <v>1000</v>
      </c>
      <c r="U67" s="145">
        <v>0</v>
      </c>
      <c r="V67" s="145">
        <v>879</v>
      </c>
      <c r="W67" s="145">
        <v>716</v>
      </c>
      <c r="X67" s="145">
        <v>1305</v>
      </c>
      <c r="Y67" s="145">
        <v>733</v>
      </c>
      <c r="Z67" s="145">
        <v>61</v>
      </c>
      <c r="AA67" s="145">
        <v>950</v>
      </c>
      <c r="AB67" s="145">
        <v>0</v>
      </c>
      <c r="AC67" s="145">
        <v>1445</v>
      </c>
      <c r="AD67" s="145">
        <v>1347</v>
      </c>
      <c r="AE67" s="145">
        <v>0</v>
      </c>
      <c r="AF67" s="145">
        <v>0</v>
      </c>
      <c r="AG67" s="145">
        <v>450</v>
      </c>
      <c r="AH67" s="145">
        <v>605</v>
      </c>
      <c r="AI67" s="145">
        <v>715</v>
      </c>
      <c r="AJ67" s="145">
        <v>0</v>
      </c>
      <c r="AK67" s="145">
        <v>860</v>
      </c>
      <c r="AL67" s="145">
        <v>769</v>
      </c>
      <c r="AM67" s="145">
        <v>0</v>
      </c>
      <c r="AN67" s="145">
        <v>715</v>
      </c>
      <c r="AO67" s="145">
        <v>0</v>
      </c>
      <c r="AP67" s="145">
        <v>622</v>
      </c>
      <c r="AQ67" s="145">
        <v>0</v>
      </c>
      <c r="AR67" s="145">
        <v>1036</v>
      </c>
      <c r="AS67" s="145">
        <v>816</v>
      </c>
      <c r="AT67" s="145">
        <v>515</v>
      </c>
      <c r="AU67" s="145">
        <v>0</v>
      </c>
      <c r="AV67" s="145">
        <v>0</v>
      </c>
      <c r="AW67" s="195">
        <v>542</v>
      </c>
    </row>
    <row r="68" spans="1:49" x14ac:dyDescent="0.35">
      <c r="A68" s="27" t="s">
        <v>342</v>
      </c>
      <c r="B68" s="3" t="s">
        <v>133</v>
      </c>
      <c r="C68" s="4">
        <f t="shared" si="6"/>
        <v>0.91304347826086951</v>
      </c>
      <c r="D68" s="3">
        <v>0</v>
      </c>
      <c r="E68" s="3">
        <v>0</v>
      </c>
      <c r="F68" s="3">
        <v>2</v>
      </c>
      <c r="G68" s="3">
        <v>0</v>
      </c>
      <c r="H68" s="3">
        <v>1</v>
      </c>
      <c r="I68" s="3">
        <v>0</v>
      </c>
      <c r="J68" s="3">
        <v>0</v>
      </c>
      <c r="K68" s="3">
        <v>0</v>
      </c>
      <c r="L68" s="3">
        <v>0</v>
      </c>
      <c r="M68" s="3">
        <v>2</v>
      </c>
      <c r="N68" s="3">
        <v>1</v>
      </c>
      <c r="O68" s="3">
        <v>0</v>
      </c>
      <c r="P68" s="3">
        <v>0</v>
      </c>
      <c r="Q68" s="3">
        <v>0</v>
      </c>
      <c r="R68" s="3">
        <v>2</v>
      </c>
      <c r="S68" s="3">
        <v>0</v>
      </c>
      <c r="T68" s="3">
        <v>1</v>
      </c>
      <c r="U68" s="3">
        <v>0</v>
      </c>
      <c r="V68" s="3">
        <v>1</v>
      </c>
      <c r="W68" s="3">
        <v>1</v>
      </c>
      <c r="X68" s="3">
        <v>1</v>
      </c>
      <c r="Y68" s="3">
        <v>2</v>
      </c>
      <c r="Z68" s="3">
        <v>1</v>
      </c>
      <c r="AA68" s="3">
        <v>2</v>
      </c>
      <c r="AB68" s="3">
        <v>0</v>
      </c>
      <c r="AC68" s="3">
        <v>2</v>
      </c>
      <c r="AD68" s="3">
        <v>1</v>
      </c>
      <c r="AE68" s="3">
        <v>0</v>
      </c>
      <c r="AF68" s="3">
        <v>0</v>
      </c>
      <c r="AG68" s="3">
        <v>2</v>
      </c>
      <c r="AH68" s="3">
        <v>1</v>
      </c>
      <c r="AI68" s="3">
        <v>1</v>
      </c>
      <c r="AJ68" s="3">
        <v>0</v>
      </c>
      <c r="AK68" s="3">
        <v>5</v>
      </c>
      <c r="AL68" s="3">
        <v>4</v>
      </c>
      <c r="AM68" s="3">
        <v>0</v>
      </c>
      <c r="AN68" s="3">
        <v>1</v>
      </c>
      <c r="AO68" s="3">
        <v>0</v>
      </c>
      <c r="AP68" s="3">
        <v>1</v>
      </c>
      <c r="AQ68" s="3">
        <v>0</v>
      </c>
      <c r="AR68" s="3">
        <v>3</v>
      </c>
      <c r="AS68" s="3">
        <v>2</v>
      </c>
      <c r="AT68" s="3">
        <v>1</v>
      </c>
      <c r="AU68" s="3">
        <v>0</v>
      </c>
      <c r="AV68" s="3">
        <v>0</v>
      </c>
      <c r="AW68" s="10">
        <v>1</v>
      </c>
    </row>
    <row r="69" spans="1:49" x14ac:dyDescent="0.35">
      <c r="A69" s="27" t="s">
        <v>342</v>
      </c>
      <c r="B69" s="3" t="s">
        <v>167</v>
      </c>
      <c r="C69" s="4">
        <f t="shared" si="6"/>
        <v>0</v>
      </c>
      <c r="D69" s="4">
        <v>0</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16">
        <v>0</v>
      </c>
    </row>
    <row r="70" spans="1:49" x14ac:dyDescent="0.35">
      <c r="A70" s="27" t="s">
        <v>342</v>
      </c>
      <c r="B70" s="3" t="s">
        <v>132</v>
      </c>
      <c r="C70" s="4">
        <f t="shared" si="6"/>
        <v>0.89130434782608692</v>
      </c>
      <c r="D70" s="3">
        <v>0</v>
      </c>
      <c r="E70" s="3">
        <v>0</v>
      </c>
      <c r="F70" s="3">
        <v>2</v>
      </c>
      <c r="G70" s="3">
        <v>0</v>
      </c>
      <c r="H70" s="3">
        <v>1</v>
      </c>
      <c r="I70" s="3">
        <v>0</v>
      </c>
      <c r="J70" s="3">
        <v>0</v>
      </c>
      <c r="K70" s="3">
        <v>0</v>
      </c>
      <c r="L70" s="3">
        <v>0</v>
      </c>
      <c r="M70" s="3">
        <v>1</v>
      </c>
      <c r="N70" s="3">
        <v>1</v>
      </c>
      <c r="O70" s="3">
        <v>0</v>
      </c>
      <c r="P70" s="3">
        <v>0</v>
      </c>
      <c r="Q70" s="3">
        <v>0</v>
      </c>
      <c r="R70" s="3">
        <v>2</v>
      </c>
      <c r="S70" s="3">
        <v>0</v>
      </c>
      <c r="T70" s="3">
        <v>1</v>
      </c>
      <c r="U70" s="3">
        <v>0</v>
      </c>
      <c r="V70" s="3">
        <v>1</v>
      </c>
      <c r="W70" s="3">
        <v>1</v>
      </c>
      <c r="X70" s="3">
        <v>1</v>
      </c>
      <c r="Y70" s="3">
        <v>2</v>
      </c>
      <c r="Z70" s="3">
        <v>1</v>
      </c>
      <c r="AA70" s="3">
        <v>2</v>
      </c>
      <c r="AB70" s="3">
        <v>0</v>
      </c>
      <c r="AC70" s="3">
        <v>2</v>
      </c>
      <c r="AD70" s="3">
        <v>1</v>
      </c>
      <c r="AE70" s="3">
        <v>0</v>
      </c>
      <c r="AF70" s="3">
        <v>0</v>
      </c>
      <c r="AG70" s="3">
        <v>2</v>
      </c>
      <c r="AH70" s="3">
        <v>1</v>
      </c>
      <c r="AI70" s="3">
        <v>1</v>
      </c>
      <c r="AJ70" s="3">
        <v>0</v>
      </c>
      <c r="AK70" s="3">
        <v>5</v>
      </c>
      <c r="AL70" s="3">
        <v>4</v>
      </c>
      <c r="AM70" s="3">
        <v>0</v>
      </c>
      <c r="AN70" s="3">
        <v>1</v>
      </c>
      <c r="AO70" s="3">
        <v>0</v>
      </c>
      <c r="AP70" s="3">
        <v>1</v>
      </c>
      <c r="AQ70" s="3">
        <v>0</v>
      </c>
      <c r="AR70" s="3">
        <v>3</v>
      </c>
      <c r="AS70" s="3">
        <v>2</v>
      </c>
      <c r="AT70" s="3">
        <v>1</v>
      </c>
      <c r="AU70" s="3">
        <v>0</v>
      </c>
      <c r="AV70" s="3">
        <v>0</v>
      </c>
      <c r="AW70" s="10">
        <v>1</v>
      </c>
    </row>
    <row r="71" spans="1:49" x14ac:dyDescent="0.35">
      <c r="A71" s="27" t="s">
        <v>338</v>
      </c>
      <c r="B71" s="3" t="s">
        <v>162</v>
      </c>
      <c r="C71" s="145">
        <f t="shared" si="6"/>
        <v>18463.152173913044</v>
      </c>
      <c r="D71" s="145">
        <v>15145</v>
      </c>
      <c r="E71" s="145">
        <v>13654</v>
      </c>
      <c r="F71" s="145">
        <v>14046</v>
      </c>
      <c r="G71" s="145">
        <v>13311</v>
      </c>
      <c r="H71" s="145">
        <v>14472</v>
      </c>
      <c r="I71" s="145">
        <v>15480</v>
      </c>
      <c r="J71" s="145">
        <v>13858</v>
      </c>
      <c r="K71" s="145">
        <v>12971</v>
      </c>
      <c r="L71" s="145">
        <v>15456</v>
      </c>
      <c r="M71" s="145">
        <v>15410</v>
      </c>
      <c r="N71" s="145">
        <v>13606</v>
      </c>
      <c r="O71" s="145">
        <v>13123</v>
      </c>
      <c r="P71" s="145">
        <v>13081</v>
      </c>
      <c r="Q71" s="145">
        <v>15484</v>
      </c>
      <c r="R71" s="145">
        <v>20086</v>
      </c>
      <c r="S71" s="145">
        <v>18412</v>
      </c>
      <c r="T71" s="145">
        <v>18322</v>
      </c>
      <c r="U71" s="145">
        <v>20050</v>
      </c>
      <c r="V71" s="145">
        <v>15801</v>
      </c>
      <c r="W71" s="145">
        <v>19408</v>
      </c>
      <c r="X71" s="145">
        <v>17913</v>
      </c>
      <c r="Y71" s="145">
        <v>18551</v>
      </c>
      <c r="Z71" s="145">
        <v>17303</v>
      </c>
      <c r="AA71" s="145">
        <v>16617</v>
      </c>
      <c r="AB71" s="145">
        <v>18297</v>
      </c>
      <c r="AC71" s="145">
        <v>18786</v>
      </c>
      <c r="AD71" s="145">
        <v>21268</v>
      </c>
      <c r="AE71" s="145">
        <v>21895</v>
      </c>
      <c r="AF71" s="145">
        <v>24333</v>
      </c>
      <c r="AG71" s="145">
        <v>23866</v>
      </c>
      <c r="AH71" s="145">
        <v>23606</v>
      </c>
      <c r="AI71" s="145">
        <v>19009</v>
      </c>
      <c r="AJ71" s="145">
        <v>20717</v>
      </c>
      <c r="AK71" s="145">
        <v>24760</v>
      </c>
      <c r="AL71" s="145">
        <v>21348</v>
      </c>
      <c r="AM71" s="145">
        <v>21891</v>
      </c>
      <c r="AN71" s="145">
        <v>23208</v>
      </c>
      <c r="AO71" s="145">
        <v>22741</v>
      </c>
      <c r="AP71" s="145">
        <v>22243</v>
      </c>
      <c r="AQ71" s="145">
        <v>19501</v>
      </c>
      <c r="AR71" s="145">
        <v>21052</v>
      </c>
      <c r="AS71" s="145">
        <v>21305</v>
      </c>
      <c r="AT71" s="145">
        <v>17542</v>
      </c>
      <c r="AU71" s="145">
        <v>19672</v>
      </c>
      <c r="AV71" s="145">
        <v>19131</v>
      </c>
      <c r="AW71" s="195">
        <v>21574</v>
      </c>
    </row>
    <row r="72" spans="1:49" x14ac:dyDescent="0.35">
      <c r="A72" s="27" t="s">
        <v>338</v>
      </c>
      <c r="B72" s="3" t="s">
        <v>166</v>
      </c>
      <c r="C72" s="145">
        <f t="shared" si="6"/>
        <v>54.195652173913047</v>
      </c>
      <c r="D72" s="145">
        <v>38</v>
      </c>
      <c r="E72" s="145">
        <v>35</v>
      </c>
      <c r="F72" s="145">
        <v>37</v>
      </c>
      <c r="G72" s="145">
        <v>34</v>
      </c>
      <c r="H72" s="145">
        <v>36</v>
      </c>
      <c r="I72" s="145">
        <v>40</v>
      </c>
      <c r="J72" s="145">
        <v>40</v>
      </c>
      <c r="K72" s="145">
        <v>40</v>
      </c>
      <c r="L72" s="145">
        <v>38</v>
      </c>
      <c r="M72" s="145">
        <v>34</v>
      </c>
      <c r="N72" s="145">
        <v>32</v>
      </c>
      <c r="O72" s="145">
        <v>33</v>
      </c>
      <c r="P72" s="145">
        <v>30</v>
      </c>
      <c r="Q72" s="145">
        <v>38</v>
      </c>
      <c r="R72" s="145">
        <v>48</v>
      </c>
      <c r="S72" s="145">
        <v>47</v>
      </c>
      <c r="T72" s="145">
        <v>47</v>
      </c>
      <c r="U72" s="145">
        <v>47</v>
      </c>
      <c r="V72" s="145">
        <v>41</v>
      </c>
      <c r="W72" s="145">
        <v>47</v>
      </c>
      <c r="X72" s="145">
        <v>47</v>
      </c>
      <c r="Y72" s="145">
        <v>47</v>
      </c>
      <c r="Z72" s="145">
        <v>52</v>
      </c>
      <c r="AA72" s="145">
        <v>49</v>
      </c>
      <c r="AB72" s="145">
        <v>50</v>
      </c>
      <c r="AC72" s="145">
        <v>61</v>
      </c>
      <c r="AD72" s="145">
        <v>55</v>
      </c>
      <c r="AE72" s="145">
        <v>53</v>
      </c>
      <c r="AF72" s="145">
        <v>53</v>
      </c>
      <c r="AG72" s="145">
        <v>65</v>
      </c>
      <c r="AH72" s="145">
        <v>59</v>
      </c>
      <c r="AI72" s="145">
        <v>50</v>
      </c>
      <c r="AJ72" s="145">
        <v>52</v>
      </c>
      <c r="AK72" s="145">
        <v>68</v>
      </c>
      <c r="AL72" s="145">
        <v>67</v>
      </c>
      <c r="AM72" s="145">
        <v>64</v>
      </c>
      <c r="AN72" s="145">
        <v>60</v>
      </c>
      <c r="AO72" s="145">
        <v>58</v>
      </c>
      <c r="AP72" s="145">
        <v>76</v>
      </c>
      <c r="AQ72" s="145">
        <v>123</v>
      </c>
      <c r="AR72" s="145">
        <v>113</v>
      </c>
      <c r="AS72" s="145">
        <v>98</v>
      </c>
      <c r="AT72" s="145">
        <v>76</v>
      </c>
      <c r="AU72" s="145">
        <v>73</v>
      </c>
      <c r="AV72" s="145">
        <v>66</v>
      </c>
      <c r="AW72" s="195">
        <v>76</v>
      </c>
    </row>
    <row r="73" spans="1:49" x14ac:dyDescent="0.35">
      <c r="A73" s="27" t="s">
        <v>338</v>
      </c>
      <c r="B73" s="3" t="s">
        <v>133</v>
      </c>
      <c r="C73" s="4">
        <f t="shared" si="6"/>
        <v>0</v>
      </c>
      <c r="D73" s="3">
        <v>0</v>
      </c>
      <c r="E73" s="3">
        <v>0</v>
      </c>
      <c r="F73" s="3">
        <v>0</v>
      </c>
      <c r="G73" s="3">
        <v>0</v>
      </c>
      <c r="H73" s="3">
        <v>0</v>
      </c>
      <c r="I73" s="3">
        <v>0</v>
      </c>
      <c r="J73" s="3">
        <v>0</v>
      </c>
      <c r="K73" s="3">
        <v>0</v>
      </c>
      <c r="L73" s="3">
        <v>0</v>
      </c>
      <c r="M73" s="3">
        <v>0</v>
      </c>
      <c r="N73" s="3">
        <v>0</v>
      </c>
      <c r="O73" s="3">
        <v>0</v>
      </c>
      <c r="P73" s="3">
        <v>0</v>
      </c>
      <c r="Q73" s="3">
        <v>0</v>
      </c>
      <c r="R73" s="3">
        <v>0</v>
      </c>
      <c r="S73" s="3">
        <v>0</v>
      </c>
      <c r="T73" s="3">
        <v>0</v>
      </c>
      <c r="U73" s="3">
        <v>0</v>
      </c>
      <c r="V73" s="3">
        <v>0</v>
      </c>
      <c r="W73" s="3">
        <v>0</v>
      </c>
      <c r="X73" s="3">
        <v>0</v>
      </c>
      <c r="Y73" s="3">
        <v>0</v>
      </c>
      <c r="Z73" s="3">
        <v>0</v>
      </c>
      <c r="AA73" s="3">
        <v>0</v>
      </c>
      <c r="AB73" s="3">
        <v>0</v>
      </c>
      <c r="AC73" s="3">
        <v>0</v>
      </c>
      <c r="AD73" s="3">
        <v>0</v>
      </c>
      <c r="AE73" s="3">
        <v>0</v>
      </c>
      <c r="AF73" s="3">
        <v>0</v>
      </c>
      <c r="AG73" s="3">
        <v>0</v>
      </c>
      <c r="AH73" s="3">
        <v>0</v>
      </c>
      <c r="AI73" s="3">
        <v>0</v>
      </c>
      <c r="AJ73" s="3">
        <v>0</v>
      </c>
      <c r="AK73" s="3">
        <v>0</v>
      </c>
      <c r="AL73" s="3">
        <v>0</v>
      </c>
      <c r="AM73" s="3">
        <v>0</v>
      </c>
      <c r="AN73" s="3">
        <v>0</v>
      </c>
      <c r="AO73" s="3">
        <v>0</v>
      </c>
      <c r="AP73" s="3">
        <v>0</v>
      </c>
      <c r="AQ73" s="3">
        <v>0</v>
      </c>
      <c r="AR73" s="3">
        <v>0</v>
      </c>
      <c r="AS73" s="3">
        <v>0</v>
      </c>
      <c r="AT73" s="3">
        <v>0</v>
      </c>
      <c r="AU73" s="3">
        <v>0</v>
      </c>
      <c r="AV73" s="3">
        <v>0</v>
      </c>
      <c r="AW73" s="10">
        <v>0</v>
      </c>
    </row>
    <row r="74" spans="1:49" x14ac:dyDescent="0.35">
      <c r="A74" s="27" t="s">
        <v>338</v>
      </c>
      <c r="B74" s="3" t="s">
        <v>167</v>
      </c>
      <c r="C74" s="4">
        <f t="shared" si="6"/>
        <v>0</v>
      </c>
      <c r="D74" s="4">
        <v>0</v>
      </c>
      <c r="E74" s="4">
        <v>0</v>
      </c>
      <c r="F74" s="4">
        <v>0</v>
      </c>
      <c r="G74" s="4">
        <v>0</v>
      </c>
      <c r="H74" s="4">
        <v>0</v>
      </c>
      <c r="I74" s="4">
        <v>0</v>
      </c>
      <c r="J74" s="4">
        <v>0</v>
      </c>
      <c r="K74" s="4">
        <v>0</v>
      </c>
      <c r="L74" s="4">
        <v>0</v>
      </c>
      <c r="M74" s="4">
        <v>0</v>
      </c>
      <c r="N74" s="4">
        <v>0</v>
      </c>
      <c r="O74" s="4">
        <v>0</v>
      </c>
      <c r="P74" s="4">
        <v>0</v>
      </c>
      <c r="Q74" s="4">
        <v>0</v>
      </c>
      <c r="R74" s="4">
        <v>0</v>
      </c>
      <c r="S74" s="4">
        <v>0</v>
      </c>
      <c r="T74" s="4">
        <v>0</v>
      </c>
      <c r="U74" s="4">
        <v>0</v>
      </c>
      <c r="V74" s="4">
        <v>0</v>
      </c>
      <c r="W74" s="4">
        <v>0</v>
      </c>
      <c r="X74" s="4">
        <v>0</v>
      </c>
      <c r="Y74" s="4">
        <v>0</v>
      </c>
      <c r="Z74" s="4">
        <v>0</v>
      </c>
      <c r="AA74" s="4">
        <v>0</v>
      </c>
      <c r="AB74" s="4">
        <v>0</v>
      </c>
      <c r="AC74" s="4">
        <v>0</v>
      </c>
      <c r="AD74" s="4">
        <v>0</v>
      </c>
      <c r="AE74" s="4">
        <v>0</v>
      </c>
      <c r="AF74" s="4">
        <v>0</v>
      </c>
      <c r="AG74" s="4">
        <v>0</v>
      </c>
      <c r="AH74" s="4">
        <v>0</v>
      </c>
      <c r="AI74" s="4">
        <v>0</v>
      </c>
      <c r="AJ74" s="4">
        <v>0</v>
      </c>
      <c r="AK74" s="4">
        <v>0</v>
      </c>
      <c r="AL74" s="4">
        <v>0</v>
      </c>
      <c r="AM74" s="4">
        <v>0</v>
      </c>
      <c r="AN74" s="4">
        <v>0</v>
      </c>
      <c r="AO74" s="4">
        <v>0</v>
      </c>
      <c r="AP74" s="4">
        <v>0</v>
      </c>
      <c r="AQ74" s="4">
        <v>0</v>
      </c>
      <c r="AR74" s="4">
        <v>0</v>
      </c>
      <c r="AS74" s="4">
        <v>0</v>
      </c>
      <c r="AT74" s="4">
        <v>0</v>
      </c>
      <c r="AU74" s="4">
        <v>0</v>
      </c>
      <c r="AV74" s="4">
        <v>0</v>
      </c>
      <c r="AW74" s="16">
        <v>0</v>
      </c>
    </row>
    <row r="75" spans="1:49" x14ac:dyDescent="0.35">
      <c r="A75" s="27" t="s">
        <v>338</v>
      </c>
      <c r="B75" s="3" t="s">
        <v>132</v>
      </c>
      <c r="C75" s="4">
        <f t="shared" si="6"/>
        <v>362.32608695652175</v>
      </c>
      <c r="D75" s="3">
        <v>400</v>
      </c>
      <c r="E75" s="3">
        <v>391</v>
      </c>
      <c r="F75" s="3">
        <v>384</v>
      </c>
      <c r="G75" s="3">
        <v>386</v>
      </c>
      <c r="H75" s="3">
        <v>405</v>
      </c>
      <c r="I75" s="3">
        <v>391</v>
      </c>
      <c r="J75" s="3">
        <v>347</v>
      </c>
      <c r="K75" s="3">
        <v>327</v>
      </c>
      <c r="L75" s="3">
        <v>412</v>
      </c>
      <c r="M75" s="3">
        <v>451</v>
      </c>
      <c r="N75" s="3">
        <v>431</v>
      </c>
      <c r="O75" s="3">
        <v>401</v>
      </c>
      <c r="P75" s="3">
        <v>440</v>
      </c>
      <c r="Q75" s="3">
        <v>405</v>
      </c>
      <c r="R75" s="3">
        <v>420</v>
      </c>
      <c r="S75" s="3">
        <v>394</v>
      </c>
      <c r="T75" s="3">
        <v>391</v>
      </c>
      <c r="U75" s="3">
        <v>431</v>
      </c>
      <c r="V75" s="3">
        <v>383</v>
      </c>
      <c r="W75" s="3">
        <v>413</v>
      </c>
      <c r="X75" s="3">
        <v>385</v>
      </c>
      <c r="Y75" s="3">
        <v>394</v>
      </c>
      <c r="Z75" s="3">
        <v>332</v>
      </c>
      <c r="AA75" s="3">
        <v>341</v>
      </c>
      <c r="AB75" s="3">
        <v>366</v>
      </c>
      <c r="AC75" s="3">
        <v>310</v>
      </c>
      <c r="AD75" s="3">
        <v>389</v>
      </c>
      <c r="AE75" s="3">
        <v>413</v>
      </c>
      <c r="AF75" s="3">
        <v>456</v>
      </c>
      <c r="AG75" s="3">
        <v>366</v>
      </c>
      <c r="AH75" s="3">
        <v>402</v>
      </c>
      <c r="AI75" s="3">
        <v>381</v>
      </c>
      <c r="AJ75" s="3">
        <v>401</v>
      </c>
      <c r="AK75" s="3">
        <v>365</v>
      </c>
      <c r="AL75" s="3">
        <v>317</v>
      </c>
      <c r="AM75" s="3">
        <v>340</v>
      </c>
      <c r="AN75" s="3">
        <v>388</v>
      </c>
      <c r="AO75" s="3">
        <v>390</v>
      </c>
      <c r="AP75" s="3">
        <v>291</v>
      </c>
      <c r="AQ75" s="3">
        <v>158</v>
      </c>
      <c r="AR75" s="3">
        <v>186</v>
      </c>
      <c r="AS75" s="3">
        <v>217</v>
      </c>
      <c r="AT75" s="3">
        <v>232</v>
      </c>
      <c r="AU75" s="3">
        <v>268</v>
      </c>
      <c r="AV75" s="3">
        <v>291</v>
      </c>
      <c r="AW75" s="10">
        <v>285</v>
      </c>
    </row>
    <row r="76" spans="1:49" s="42" customFormat="1" x14ac:dyDescent="0.35">
      <c r="A76" s="54" t="s">
        <v>339</v>
      </c>
      <c r="B76" s="21" t="s">
        <v>162</v>
      </c>
      <c r="C76" s="145">
        <f t="shared" si="6"/>
        <v>564627.84782608692</v>
      </c>
      <c r="D76" s="145">
        <v>503476</v>
      </c>
      <c r="E76" s="145">
        <v>453829</v>
      </c>
      <c r="F76" s="145">
        <v>489773</v>
      </c>
      <c r="G76" s="145">
        <v>485749</v>
      </c>
      <c r="H76" s="145">
        <v>529264</v>
      </c>
      <c r="I76" s="145">
        <v>516498</v>
      </c>
      <c r="J76" s="145">
        <v>463260</v>
      </c>
      <c r="K76" s="145">
        <v>555467</v>
      </c>
      <c r="L76" s="145">
        <v>545825</v>
      </c>
      <c r="M76" s="145">
        <v>596071</v>
      </c>
      <c r="N76" s="145">
        <v>575824</v>
      </c>
      <c r="O76" s="145">
        <v>534374</v>
      </c>
      <c r="P76" s="145">
        <v>566965</v>
      </c>
      <c r="Q76" s="145">
        <v>542327</v>
      </c>
      <c r="R76" s="145">
        <v>568252</v>
      </c>
      <c r="S76" s="145">
        <v>616555</v>
      </c>
      <c r="T76" s="145">
        <v>643655</v>
      </c>
      <c r="U76" s="145">
        <v>613939</v>
      </c>
      <c r="V76" s="145">
        <v>548828</v>
      </c>
      <c r="W76" s="145">
        <v>624946</v>
      </c>
      <c r="X76" s="145">
        <v>553227</v>
      </c>
      <c r="Y76" s="145">
        <v>638651</v>
      </c>
      <c r="Z76" s="145">
        <v>557963</v>
      </c>
      <c r="AA76" s="145">
        <v>540475</v>
      </c>
      <c r="AB76" s="145">
        <v>546145</v>
      </c>
      <c r="AC76" s="145">
        <v>524981</v>
      </c>
      <c r="AD76" s="145">
        <v>581974</v>
      </c>
      <c r="AE76" s="145">
        <v>607273</v>
      </c>
      <c r="AF76" s="145">
        <v>626958</v>
      </c>
      <c r="AG76" s="145">
        <v>588890</v>
      </c>
      <c r="AH76" s="145">
        <v>587090</v>
      </c>
      <c r="AI76" s="145">
        <v>592773</v>
      </c>
      <c r="AJ76" s="145">
        <v>594343</v>
      </c>
      <c r="AK76" s="145">
        <v>623258</v>
      </c>
      <c r="AL76" s="145">
        <v>587600</v>
      </c>
      <c r="AM76" s="145">
        <v>620381</v>
      </c>
      <c r="AN76" s="145">
        <v>780375</v>
      </c>
      <c r="AO76" s="145">
        <v>783966</v>
      </c>
      <c r="AP76" s="145">
        <v>678206</v>
      </c>
      <c r="AQ76" s="145">
        <v>494849</v>
      </c>
      <c r="AR76" s="145">
        <v>480345</v>
      </c>
      <c r="AS76" s="145">
        <v>433366</v>
      </c>
      <c r="AT76" s="145">
        <v>416899</v>
      </c>
      <c r="AU76" s="145">
        <v>475171</v>
      </c>
      <c r="AV76" s="145">
        <v>494658</v>
      </c>
      <c r="AW76" s="195">
        <v>588187</v>
      </c>
    </row>
    <row r="77" spans="1:49" x14ac:dyDescent="0.35">
      <c r="A77" s="27" t="s">
        <v>339</v>
      </c>
      <c r="B77" s="3" t="s">
        <v>166</v>
      </c>
      <c r="C77" s="145">
        <f t="shared" si="6"/>
        <v>471.91304347826087</v>
      </c>
      <c r="D77" s="145">
        <v>354</v>
      </c>
      <c r="E77" s="145">
        <v>333</v>
      </c>
      <c r="F77" s="145">
        <v>339</v>
      </c>
      <c r="G77" s="145">
        <v>345</v>
      </c>
      <c r="H77" s="145">
        <v>366</v>
      </c>
      <c r="I77" s="145">
        <v>369</v>
      </c>
      <c r="J77" s="145">
        <v>352</v>
      </c>
      <c r="K77" s="145">
        <v>391</v>
      </c>
      <c r="L77" s="145">
        <v>385</v>
      </c>
      <c r="M77" s="145">
        <v>399</v>
      </c>
      <c r="N77" s="145">
        <v>393</v>
      </c>
      <c r="O77" s="145">
        <v>377</v>
      </c>
      <c r="P77" s="145">
        <v>381</v>
      </c>
      <c r="Q77" s="145">
        <v>375</v>
      </c>
      <c r="R77" s="145">
        <v>415</v>
      </c>
      <c r="S77" s="145">
        <v>435</v>
      </c>
      <c r="T77" s="145">
        <v>466</v>
      </c>
      <c r="U77" s="145">
        <v>440</v>
      </c>
      <c r="V77" s="145">
        <v>414</v>
      </c>
      <c r="W77" s="145">
        <v>450</v>
      </c>
      <c r="X77" s="145">
        <v>422</v>
      </c>
      <c r="Y77" s="145">
        <v>446</v>
      </c>
      <c r="Z77" s="145">
        <v>414</v>
      </c>
      <c r="AA77" s="145">
        <v>411</v>
      </c>
      <c r="AB77" s="145">
        <v>393</v>
      </c>
      <c r="AC77" s="145">
        <v>385</v>
      </c>
      <c r="AD77" s="145">
        <v>423</v>
      </c>
      <c r="AE77" s="145">
        <v>423</v>
      </c>
      <c r="AF77" s="145">
        <v>446</v>
      </c>
      <c r="AG77" s="145">
        <v>447</v>
      </c>
      <c r="AH77" s="145">
        <v>452</v>
      </c>
      <c r="AI77" s="145">
        <v>468</v>
      </c>
      <c r="AJ77" s="145">
        <v>454</v>
      </c>
      <c r="AK77" s="145">
        <v>520</v>
      </c>
      <c r="AL77" s="145">
        <v>526</v>
      </c>
      <c r="AM77" s="145">
        <v>509</v>
      </c>
      <c r="AN77" s="145">
        <v>586</v>
      </c>
      <c r="AO77" s="145">
        <v>583</v>
      </c>
      <c r="AP77" s="145">
        <v>624</v>
      </c>
      <c r="AQ77" s="145">
        <v>1027</v>
      </c>
      <c r="AR77" s="145">
        <v>875</v>
      </c>
      <c r="AS77" s="145">
        <v>645</v>
      </c>
      <c r="AT77" s="145">
        <v>566</v>
      </c>
      <c r="AU77" s="145">
        <v>588</v>
      </c>
      <c r="AV77" s="145">
        <v>605</v>
      </c>
      <c r="AW77" s="195">
        <v>691</v>
      </c>
    </row>
    <row r="78" spans="1:49" x14ac:dyDescent="0.35">
      <c r="A78" s="27" t="s">
        <v>339</v>
      </c>
      <c r="B78" s="3" t="s">
        <v>133</v>
      </c>
      <c r="C78" s="4">
        <f t="shared" si="6"/>
        <v>11049.760869565218</v>
      </c>
      <c r="D78" s="4">
        <v>11905</v>
      </c>
      <c r="E78" s="4">
        <v>10735</v>
      </c>
      <c r="F78" s="4">
        <v>11360</v>
      </c>
      <c r="G78" s="4">
        <v>10957</v>
      </c>
      <c r="H78" s="4">
        <v>11888</v>
      </c>
      <c r="I78" s="4">
        <v>11863</v>
      </c>
      <c r="J78" s="4">
        <v>10369</v>
      </c>
      <c r="K78" s="4">
        <v>11908</v>
      </c>
      <c r="L78" s="4">
        <v>11350</v>
      </c>
      <c r="M78" s="4">
        <v>12492</v>
      </c>
      <c r="N78" s="4">
        <v>12185</v>
      </c>
      <c r="O78" s="4">
        <v>11242</v>
      </c>
      <c r="P78" s="4">
        <v>11881</v>
      </c>
      <c r="Q78" s="4">
        <v>11707</v>
      </c>
      <c r="R78" s="4">
        <v>11984</v>
      </c>
      <c r="S78" s="4">
        <v>12990</v>
      </c>
      <c r="T78" s="4">
        <v>13116</v>
      </c>
      <c r="U78" s="4">
        <v>12229</v>
      </c>
      <c r="V78" s="4">
        <v>10874</v>
      </c>
      <c r="W78" s="4">
        <v>12498</v>
      </c>
      <c r="X78" s="4">
        <v>11170</v>
      </c>
      <c r="Y78" s="4">
        <v>13169</v>
      </c>
      <c r="Z78" s="4">
        <v>11628</v>
      </c>
      <c r="AA78" s="4">
        <v>11163</v>
      </c>
      <c r="AB78" s="4">
        <v>11606</v>
      </c>
      <c r="AC78" s="4">
        <v>11175</v>
      </c>
      <c r="AD78" s="4">
        <v>12276</v>
      </c>
      <c r="AE78" s="4">
        <v>12869</v>
      </c>
      <c r="AF78" s="4">
        <v>13134</v>
      </c>
      <c r="AG78" s="4">
        <v>12163</v>
      </c>
      <c r="AH78" s="4">
        <v>11954</v>
      </c>
      <c r="AI78" s="4">
        <v>11962</v>
      </c>
      <c r="AJ78" s="4">
        <v>11694</v>
      </c>
      <c r="AK78" s="4">
        <v>11949</v>
      </c>
      <c r="AL78" s="4">
        <v>10676</v>
      </c>
      <c r="AM78" s="4">
        <v>11200</v>
      </c>
      <c r="AN78" s="4">
        <v>13462</v>
      </c>
      <c r="AO78" s="4">
        <v>13323</v>
      </c>
      <c r="AP78" s="4">
        <v>10248</v>
      </c>
      <c r="AQ78" s="4">
        <v>5606</v>
      </c>
      <c r="AR78" s="4">
        <v>5738</v>
      </c>
      <c r="AS78" s="4">
        <v>6261</v>
      </c>
      <c r="AT78" s="4">
        <v>6355</v>
      </c>
      <c r="AU78" s="4">
        <v>6838</v>
      </c>
      <c r="AV78" s="4">
        <v>7026</v>
      </c>
      <c r="AW78" s="16">
        <v>8111</v>
      </c>
    </row>
    <row r="79" spans="1:49" x14ac:dyDescent="0.35">
      <c r="A79" s="27" t="s">
        <v>339</v>
      </c>
      <c r="B79" s="3" t="s">
        <v>167</v>
      </c>
      <c r="C79" s="4">
        <f t="shared" si="6"/>
        <v>203366.6189587086</v>
      </c>
      <c r="D79" s="4">
        <v>177225</v>
      </c>
      <c r="E79" s="4">
        <v>159736</v>
      </c>
      <c r="F79" s="4">
        <v>173111</v>
      </c>
      <c r="G79" s="4">
        <v>172487</v>
      </c>
      <c r="H79" s="4">
        <v>188588</v>
      </c>
      <c r="I79" s="4">
        <v>183331.90184587397</v>
      </c>
      <c r="J79" s="4">
        <v>164723.83529646322</v>
      </c>
      <c r="K79" s="4">
        <v>199919.28397891572</v>
      </c>
      <c r="L79" s="4">
        <v>196553.68140556186</v>
      </c>
      <c r="M79" s="4">
        <v>214695.85754117341</v>
      </c>
      <c r="N79" s="4">
        <v>206791.56223415578</v>
      </c>
      <c r="O79" s="4">
        <v>193110.02259251522</v>
      </c>
      <c r="P79" s="4">
        <v>201644.68699247428</v>
      </c>
      <c r="Q79" s="4">
        <v>192280.16054356485</v>
      </c>
      <c r="R79" s="4">
        <v>202527.3312080577</v>
      </c>
      <c r="S79" s="4">
        <v>219795.21704061792</v>
      </c>
      <c r="T79" s="4">
        <v>230309.3101026821</v>
      </c>
      <c r="U79" s="4">
        <v>220065.81036735565</v>
      </c>
      <c r="V79" s="4">
        <v>197308.35233729848</v>
      </c>
      <c r="W79" s="4">
        <v>224623.83659303977</v>
      </c>
      <c r="X79" s="4">
        <v>198586.43206305205</v>
      </c>
      <c r="Y79" s="4">
        <v>227848.16622060727</v>
      </c>
      <c r="Z79" s="4">
        <v>197960.00483144962</v>
      </c>
      <c r="AA79" s="4">
        <v>191449.41263508328</v>
      </c>
      <c r="AB79" s="4">
        <v>187975.93640924679</v>
      </c>
      <c r="AC79" s="4">
        <v>179281.49515384212</v>
      </c>
      <c r="AD79" s="4">
        <v>201143.54265739283</v>
      </c>
      <c r="AE79" s="4">
        <v>209641.54990915209</v>
      </c>
      <c r="AF79" s="4">
        <v>217114.50121880099</v>
      </c>
      <c r="AG79" s="4">
        <v>205476.70074873953</v>
      </c>
      <c r="AH79" s="4">
        <v>205108.11490617599</v>
      </c>
      <c r="AI79" s="4">
        <v>207541.06015700885</v>
      </c>
      <c r="AJ79" s="4">
        <v>209814.82468186089</v>
      </c>
      <c r="AK79" s="4">
        <v>221056.98369122832</v>
      </c>
      <c r="AL79" s="4">
        <v>209950.04746411688</v>
      </c>
      <c r="AM79" s="4">
        <v>221645.04446190959</v>
      </c>
      <c r="AN79" s="4">
        <v>277129.37008073629</v>
      </c>
      <c r="AO79" s="4">
        <v>279384.04171277641</v>
      </c>
      <c r="AP79" s="4">
        <v>247361.74208825457</v>
      </c>
      <c r="AQ79" s="4">
        <v>188713</v>
      </c>
      <c r="AR79" s="4">
        <v>181794.08140379167</v>
      </c>
      <c r="AS79" s="4">
        <v>174418</v>
      </c>
      <c r="AT79" s="4">
        <v>166445</v>
      </c>
      <c r="AU79" s="4">
        <v>191231.85096987494</v>
      </c>
      <c r="AV79" s="4">
        <v>199253.0114804559</v>
      </c>
      <c r="AW79" s="16">
        <v>238712.70707528564</v>
      </c>
    </row>
    <row r="80" spans="1:49" ht="15" thickBot="1" x14ac:dyDescent="0.4">
      <c r="A80" s="7" t="s">
        <v>339</v>
      </c>
      <c r="B80" s="8" t="s">
        <v>132</v>
      </c>
      <c r="C80" s="22">
        <f t="shared" si="6"/>
        <v>1261.2826086956522</v>
      </c>
      <c r="D80" s="22">
        <v>1424</v>
      </c>
      <c r="E80" s="22">
        <v>1362</v>
      </c>
      <c r="F80" s="22">
        <v>1444</v>
      </c>
      <c r="G80" s="22">
        <v>1409</v>
      </c>
      <c r="H80" s="22">
        <v>1446</v>
      </c>
      <c r="I80" s="22">
        <v>1401</v>
      </c>
      <c r="J80" s="22">
        <v>1317</v>
      </c>
      <c r="K80" s="22">
        <v>1420</v>
      </c>
      <c r="L80" s="22">
        <v>1418</v>
      </c>
      <c r="M80" s="22">
        <v>1494</v>
      </c>
      <c r="N80" s="22">
        <v>1466</v>
      </c>
      <c r="O80" s="22">
        <v>1419</v>
      </c>
      <c r="P80" s="22">
        <v>1487</v>
      </c>
      <c r="Q80" s="22">
        <v>1448</v>
      </c>
      <c r="R80" s="22">
        <v>1370</v>
      </c>
      <c r="S80" s="22">
        <v>1417</v>
      </c>
      <c r="T80" s="22">
        <v>1381</v>
      </c>
      <c r="U80" s="22">
        <v>1395</v>
      </c>
      <c r="V80" s="22">
        <v>1325</v>
      </c>
      <c r="W80" s="22">
        <v>1389</v>
      </c>
      <c r="X80" s="22">
        <v>1310</v>
      </c>
      <c r="Y80" s="22">
        <v>1431</v>
      </c>
      <c r="Z80" s="22">
        <v>1349</v>
      </c>
      <c r="AA80" s="22">
        <v>1316</v>
      </c>
      <c r="AB80" s="22">
        <v>1391</v>
      </c>
      <c r="AC80" s="22">
        <v>1362</v>
      </c>
      <c r="AD80" s="22">
        <v>1377</v>
      </c>
      <c r="AE80" s="22">
        <v>1437</v>
      </c>
      <c r="AF80" s="22">
        <v>1406</v>
      </c>
      <c r="AG80" s="22">
        <v>1317</v>
      </c>
      <c r="AH80" s="22">
        <v>1300</v>
      </c>
      <c r="AI80" s="22">
        <v>1267</v>
      </c>
      <c r="AJ80" s="22">
        <v>1310</v>
      </c>
      <c r="AK80" s="22">
        <v>1198</v>
      </c>
      <c r="AL80" s="22">
        <v>1118</v>
      </c>
      <c r="AM80" s="22">
        <v>1219</v>
      </c>
      <c r="AN80" s="22">
        <v>1331</v>
      </c>
      <c r="AO80" s="22">
        <v>1345</v>
      </c>
      <c r="AP80" s="22">
        <v>1086</v>
      </c>
      <c r="AQ80" s="8">
        <v>482</v>
      </c>
      <c r="AR80" s="8">
        <v>549</v>
      </c>
      <c r="AS80" s="22">
        <v>672</v>
      </c>
      <c r="AT80" s="22">
        <v>737</v>
      </c>
      <c r="AU80" s="22">
        <v>808</v>
      </c>
      <c r="AV80" s="22">
        <v>818</v>
      </c>
      <c r="AW80" s="178">
        <v>851</v>
      </c>
    </row>
    <row r="81" spans="1:49" s="2" customFormat="1" x14ac:dyDescent="0.3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row>
    <row r="82" spans="1:49" s="2" customFormat="1" x14ac:dyDescent="0.35">
      <c r="A82" s="51" t="s">
        <v>138</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row>
    <row r="84" spans="1:49" x14ac:dyDescent="0.35">
      <c r="A84" s="456" t="s">
        <v>171</v>
      </c>
      <c r="B84" s="456" t="s">
        <v>160</v>
      </c>
      <c r="C84" s="456" t="s">
        <v>153</v>
      </c>
      <c r="D84" s="14">
        <v>42736</v>
      </c>
      <c r="E84" s="14">
        <v>42767</v>
      </c>
      <c r="F84" s="14">
        <v>42795</v>
      </c>
      <c r="G84" s="14">
        <v>42826</v>
      </c>
      <c r="H84" s="14">
        <v>42856</v>
      </c>
      <c r="I84" s="14">
        <v>42887</v>
      </c>
      <c r="J84" s="14">
        <v>42917</v>
      </c>
      <c r="K84" s="14">
        <v>42948</v>
      </c>
      <c r="L84" s="14">
        <v>42979</v>
      </c>
      <c r="M84" s="14">
        <v>43009</v>
      </c>
      <c r="N84" s="14">
        <v>43040</v>
      </c>
      <c r="O84" s="14">
        <v>43070</v>
      </c>
      <c r="P84" s="14">
        <v>43101</v>
      </c>
      <c r="Q84" s="14">
        <v>43132</v>
      </c>
      <c r="R84" s="14">
        <v>43160</v>
      </c>
      <c r="S84" s="14">
        <v>43191</v>
      </c>
      <c r="T84" s="14">
        <v>43221</v>
      </c>
      <c r="U84" s="14">
        <v>43252</v>
      </c>
      <c r="V84" s="14">
        <v>43282</v>
      </c>
      <c r="W84" s="14">
        <v>43313</v>
      </c>
      <c r="X84" s="14">
        <v>43344</v>
      </c>
      <c r="Y84" s="14">
        <v>43374</v>
      </c>
      <c r="Z84" s="14">
        <v>43405</v>
      </c>
      <c r="AA84" s="14">
        <v>43435</v>
      </c>
      <c r="AB84" s="14">
        <v>43466</v>
      </c>
      <c r="AC84" s="14">
        <v>43497</v>
      </c>
      <c r="AD84" s="14">
        <v>43525</v>
      </c>
      <c r="AE84" s="14">
        <v>43556</v>
      </c>
      <c r="AF84" s="14">
        <v>43586</v>
      </c>
      <c r="AG84" s="14">
        <v>43617</v>
      </c>
      <c r="AH84" s="14">
        <v>43647</v>
      </c>
      <c r="AI84" s="14">
        <v>43678</v>
      </c>
      <c r="AJ84" s="14">
        <v>43709</v>
      </c>
      <c r="AK84" s="14">
        <v>43739</v>
      </c>
      <c r="AL84" s="14">
        <v>43770</v>
      </c>
      <c r="AM84" s="14">
        <v>43800</v>
      </c>
      <c r="AN84" s="14">
        <v>43831</v>
      </c>
      <c r="AO84" s="14">
        <v>43862</v>
      </c>
      <c r="AP84" s="14">
        <v>43891</v>
      </c>
      <c r="AQ84" s="14">
        <v>43922</v>
      </c>
      <c r="AR84" s="14">
        <v>43952</v>
      </c>
      <c r="AS84" s="14">
        <v>43983</v>
      </c>
      <c r="AT84" s="14">
        <v>44013</v>
      </c>
      <c r="AU84" s="14">
        <v>44044</v>
      </c>
      <c r="AV84" s="14">
        <v>44075</v>
      </c>
      <c r="AW84" s="15">
        <v>44105</v>
      </c>
    </row>
    <row r="85" spans="1:49" x14ac:dyDescent="0.35">
      <c r="A85" s="39" t="s">
        <v>356</v>
      </c>
      <c r="B85" s="3" t="s">
        <v>357</v>
      </c>
      <c r="C85" s="231">
        <f t="shared" ref="C85:C92" si="7">AVERAGE(D85:AW85)</f>
        <v>509.40413043478259</v>
      </c>
      <c r="D85" s="231">
        <v>257</v>
      </c>
      <c r="E85" s="231">
        <v>49.3</v>
      </c>
      <c r="F85" s="231">
        <v>458</v>
      </c>
      <c r="G85" s="231">
        <v>0</v>
      </c>
      <c r="H85" s="231">
        <v>128</v>
      </c>
      <c r="I85" s="231">
        <v>766.5</v>
      </c>
      <c r="J85" s="231">
        <v>579</v>
      </c>
      <c r="K85" s="231">
        <v>742.75</v>
      </c>
      <c r="L85" s="231">
        <v>793.05</v>
      </c>
      <c r="M85" s="231">
        <v>1275.25</v>
      </c>
      <c r="N85" s="231">
        <v>816.5</v>
      </c>
      <c r="O85" s="231">
        <v>920</v>
      </c>
      <c r="P85" s="231">
        <v>1390.5</v>
      </c>
      <c r="Q85" s="231">
        <v>1358.5</v>
      </c>
      <c r="R85" s="231">
        <v>2073</v>
      </c>
      <c r="S85" s="231">
        <v>1672</v>
      </c>
      <c r="T85" s="231">
        <v>1579.74</v>
      </c>
      <c r="U85" s="231">
        <v>941</v>
      </c>
      <c r="V85" s="231">
        <v>361</v>
      </c>
      <c r="W85" s="231">
        <v>1189</v>
      </c>
      <c r="X85" s="231">
        <v>641</v>
      </c>
      <c r="Y85" s="231">
        <v>479.5</v>
      </c>
      <c r="Z85" s="231">
        <v>307.5</v>
      </c>
      <c r="AA85" s="231">
        <v>325.5</v>
      </c>
      <c r="AB85" s="231">
        <v>220</v>
      </c>
      <c r="AC85" s="231">
        <v>1648.5</v>
      </c>
      <c r="AD85" s="231">
        <v>525</v>
      </c>
      <c r="AE85" s="231">
        <v>499.5</v>
      </c>
      <c r="AF85" s="231">
        <v>512</v>
      </c>
      <c r="AG85" s="231">
        <v>284</v>
      </c>
      <c r="AH85" s="231">
        <v>384</v>
      </c>
      <c r="AI85" s="231">
        <v>256</v>
      </c>
      <c r="AJ85" s="231">
        <v>0</v>
      </c>
      <c r="AK85" s="231">
        <v>0</v>
      </c>
      <c r="AL85" s="231">
        <v>0</v>
      </c>
      <c r="AM85" s="231">
        <v>0</v>
      </c>
      <c r="AN85" s="231">
        <v>0</v>
      </c>
      <c r="AO85" s="231">
        <v>0</v>
      </c>
      <c r="AP85" s="231">
        <v>0</v>
      </c>
      <c r="AQ85" s="231">
        <v>0</v>
      </c>
      <c r="AR85" s="231">
        <v>0</v>
      </c>
      <c r="AS85" s="231">
        <v>0</v>
      </c>
      <c r="AT85" s="231">
        <v>0</v>
      </c>
      <c r="AU85" s="231">
        <v>0</v>
      </c>
      <c r="AV85" s="231">
        <v>0</v>
      </c>
      <c r="AW85" s="231">
        <v>0</v>
      </c>
    </row>
    <row r="86" spans="1:49" x14ac:dyDescent="0.35">
      <c r="A86" s="39" t="s">
        <v>358</v>
      </c>
      <c r="B86" s="3" t="s">
        <v>357</v>
      </c>
      <c r="C86" s="231">
        <f t="shared" si="7"/>
        <v>704.02739130434782</v>
      </c>
      <c r="D86" s="231">
        <v>0</v>
      </c>
      <c r="E86" s="231">
        <v>7280.16</v>
      </c>
      <c r="F86" s="231">
        <v>0</v>
      </c>
      <c r="G86" s="231">
        <v>262.08999999999997</v>
      </c>
      <c r="H86" s="231">
        <v>262.08999999999997</v>
      </c>
      <c r="I86" s="231">
        <v>239.2</v>
      </c>
      <c r="J86" s="231">
        <v>0</v>
      </c>
      <c r="K86" s="231">
        <v>0</v>
      </c>
      <c r="L86" s="231">
        <v>0</v>
      </c>
      <c r="M86" s="231">
        <v>376.54</v>
      </c>
      <c r="N86" s="231">
        <v>355.03</v>
      </c>
      <c r="O86" s="231">
        <v>287.08999999999997</v>
      </c>
      <c r="P86" s="231">
        <v>193.42</v>
      </c>
      <c r="Q86" s="231">
        <v>0</v>
      </c>
      <c r="R86" s="231">
        <v>0</v>
      </c>
      <c r="S86" s="231">
        <v>524.17999999999995</v>
      </c>
      <c r="T86" s="231">
        <v>0</v>
      </c>
      <c r="U86" s="231">
        <v>909.84</v>
      </c>
      <c r="V86" s="231">
        <v>584.26</v>
      </c>
      <c r="W86" s="231">
        <v>0</v>
      </c>
      <c r="X86" s="231">
        <v>0</v>
      </c>
      <c r="Y86" s="231">
        <v>0</v>
      </c>
      <c r="Z86" s="231">
        <v>0</v>
      </c>
      <c r="AA86" s="231">
        <v>0</v>
      </c>
      <c r="AB86" s="231">
        <v>167.44</v>
      </c>
      <c r="AC86" s="231">
        <v>0</v>
      </c>
      <c r="AD86" s="231">
        <v>1</v>
      </c>
      <c r="AE86" s="231">
        <v>301</v>
      </c>
      <c r="AF86" s="231">
        <v>0</v>
      </c>
      <c r="AG86" s="231">
        <v>0</v>
      </c>
      <c r="AH86" s="231">
        <v>8168.32</v>
      </c>
      <c r="AI86" s="231">
        <v>0</v>
      </c>
      <c r="AJ86" s="231">
        <v>0</v>
      </c>
      <c r="AK86" s="231">
        <v>0</v>
      </c>
      <c r="AL86" s="231">
        <v>0</v>
      </c>
      <c r="AM86" s="231">
        <v>0</v>
      </c>
      <c r="AN86" s="145">
        <v>0</v>
      </c>
      <c r="AO86" s="145">
        <v>0</v>
      </c>
      <c r="AP86" s="145">
        <v>0</v>
      </c>
      <c r="AQ86" s="145">
        <v>0</v>
      </c>
      <c r="AR86" s="145">
        <v>0</v>
      </c>
      <c r="AS86" s="145">
        <v>0</v>
      </c>
      <c r="AT86" s="145">
        <v>0</v>
      </c>
      <c r="AU86" s="145">
        <v>10376.6</v>
      </c>
      <c r="AV86" s="145">
        <v>2097</v>
      </c>
      <c r="AW86" s="145">
        <v>0</v>
      </c>
    </row>
    <row r="87" spans="1:49" x14ac:dyDescent="0.35">
      <c r="A87" s="39" t="s">
        <v>359</v>
      </c>
      <c r="B87" s="3" t="s">
        <v>357</v>
      </c>
      <c r="C87" s="231">
        <f t="shared" si="7"/>
        <v>47.559347826086956</v>
      </c>
      <c r="D87" s="231">
        <v>639.85</v>
      </c>
      <c r="E87" s="231">
        <v>0</v>
      </c>
      <c r="F87" s="231">
        <v>52.38</v>
      </c>
      <c r="G87" s="231">
        <v>148.05000000000001</v>
      </c>
      <c r="H87" s="231">
        <v>129.74</v>
      </c>
      <c r="I87" s="231">
        <v>27.49</v>
      </c>
      <c r="J87" s="231">
        <v>0</v>
      </c>
      <c r="K87" s="231">
        <v>25.64</v>
      </c>
      <c r="L87" s="231">
        <v>0</v>
      </c>
      <c r="M87" s="231">
        <v>0</v>
      </c>
      <c r="N87" s="231">
        <v>0</v>
      </c>
      <c r="O87" s="231">
        <v>0</v>
      </c>
      <c r="P87" s="231">
        <v>21.05</v>
      </c>
      <c r="Q87" s="231">
        <v>0</v>
      </c>
      <c r="R87" s="231">
        <v>0</v>
      </c>
      <c r="S87" s="231">
        <v>141.13</v>
      </c>
      <c r="T87" s="231">
        <v>23.49</v>
      </c>
      <c r="U87" s="231">
        <v>56.18</v>
      </c>
      <c r="V87" s="231">
        <v>74.959999999999994</v>
      </c>
      <c r="W87" s="231">
        <v>21.23</v>
      </c>
      <c r="X87" s="231">
        <v>0</v>
      </c>
      <c r="Y87" s="231">
        <v>0</v>
      </c>
      <c r="Z87" s="231">
        <v>0</v>
      </c>
      <c r="AA87" s="231">
        <v>0</v>
      </c>
      <c r="AB87" s="231">
        <v>55.77</v>
      </c>
      <c r="AC87" s="231">
        <v>16.73</v>
      </c>
      <c r="AD87" s="231">
        <v>0</v>
      </c>
      <c r="AE87" s="231">
        <v>8.7799999999999994</v>
      </c>
      <c r="AF87" s="231">
        <v>212.48</v>
      </c>
      <c r="AG87" s="231">
        <v>0</v>
      </c>
      <c r="AH87" s="231">
        <v>511.92</v>
      </c>
      <c r="AI87" s="231">
        <v>0</v>
      </c>
      <c r="AJ87" s="231">
        <v>1</v>
      </c>
      <c r="AK87" s="231">
        <v>0</v>
      </c>
      <c r="AL87" s="231">
        <v>0</v>
      </c>
      <c r="AM87" s="231">
        <v>0</v>
      </c>
      <c r="AN87" s="145">
        <v>0</v>
      </c>
      <c r="AO87" s="145">
        <v>1</v>
      </c>
      <c r="AP87" s="145">
        <v>17.86</v>
      </c>
      <c r="AQ87" s="145">
        <v>0</v>
      </c>
      <c r="AR87" s="145">
        <v>1</v>
      </c>
      <c r="AS87" s="145">
        <v>0</v>
      </c>
      <c r="AT87" s="145">
        <v>0</v>
      </c>
      <c r="AU87" s="145">
        <v>0</v>
      </c>
      <c r="AV87" s="145">
        <v>0</v>
      </c>
      <c r="AW87" s="145">
        <v>0</v>
      </c>
    </row>
    <row r="88" spans="1:49" x14ac:dyDescent="0.35">
      <c r="A88" s="39" t="s">
        <v>360</v>
      </c>
      <c r="B88" s="3" t="s">
        <v>357</v>
      </c>
      <c r="C88" s="231">
        <f t="shared" si="7"/>
        <v>4093.3193478260887</v>
      </c>
      <c r="D88" s="231">
        <v>7684.59</v>
      </c>
      <c r="E88" s="231">
        <v>7268.8</v>
      </c>
      <c r="F88" s="231">
        <v>9602.23</v>
      </c>
      <c r="G88" s="231">
        <v>9587.2099999999991</v>
      </c>
      <c r="H88" s="231">
        <v>11400.98</v>
      </c>
      <c r="I88" s="231">
        <v>11994.3</v>
      </c>
      <c r="J88" s="231">
        <v>7913.88</v>
      </c>
      <c r="K88" s="231">
        <v>8175.77</v>
      </c>
      <c r="L88" s="231">
        <v>7369.25</v>
      </c>
      <c r="M88" s="231">
        <v>8463.92</v>
      </c>
      <c r="N88" s="231">
        <v>7197.01</v>
      </c>
      <c r="O88" s="231">
        <v>7790.9</v>
      </c>
      <c r="P88" s="231">
        <v>6320.93</v>
      </c>
      <c r="Q88" s="231">
        <v>5910.33</v>
      </c>
      <c r="R88" s="231">
        <v>6436.63</v>
      </c>
      <c r="S88" s="231">
        <v>6809.77</v>
      </c>
      <c r="T88" s="231">
        <v>7893.81</v>
      </c>
      <c r="U88" s="231">
        <v>7814.62</v>
      </c>
      <c r="V88" s="231">
        <v>4197.66</v>
      </c>
      <c r="W88" s="231">
        <v>4253.51</v>
      </c>
      <c r="X88" s="231">
        <v>3508.91</v>
      </c>
      <c r="Y88" s="231">
        <v>3743.12</v>
      </c>
      <c r="Z88" s="231">
        <v>2627.05</v>
      </c>
      <c r="AA88" s="231">
        <v>2523.9499999999998</v>
      </c>
      <c r="AB88" s="231">
        <v>1087.21</v>
      </c>
      <c r="AC88" s="231">
        <v>1176.22</v>
      </c>
      <c r="AD88" s="231">
        <v>1602.64</v>
      </c>
      <c r="AE88" s="231">
        <v>1468.95</v>
      </c>
      <c r="AF88" s="231">
        <v>1266.98</v>
      </c>
      <c r="AG88" s="231">
        <v>1358.12</v>
      </c>
      <c r="AH88" s="231">
        <v>1528.24</v>
      </c>
      <c r="AI88" s="231">
        <v>1389.53</v>
      </c>
      <c r="AJ88" s="231">
        <v>1338.74</v>
      </c>
      <c r="AK88" s="231">
        <v>1380.95</v>
      </c>
      <c r="AL88" s="231">
        <v>876.88</v>
      </c>
      <c r="AM88" s="231">
        <v>1116.7</v>
      </c>
      <c r="AN88" s="145">
        <v>1310.25</v>
      </c>
      <c r="AO88" s="145">
        <v>1189.8499999999999</v>
      </c>
      <c r="AP88" s="145">
        <v>563.54</v>
      </c>
      <c r="AQ88" s="145">
        <v>259.51</v>
      </c>
      <c r="AR88" s="145">
        <v>344.89</v>
      </c>
      <c r="AS88" s="145">
        <v>314.23</v>
      </c>
      <c r="AT88" s="145">
        <v>401.25</v>
      </c>
      <c r="AU88" s="145">
        <v>452.84</v>
      </c>
      <c r="AV88" s="145">
        <v>578.45000000000005</v>
      </c>
      <c r="AW88" s="145">
        <v>797.59</v>
      </c>
    </row>
    <row r="89" spans="1:49" x14ac:dyDescent="0.35">
      <c r="A89" s="39" t="s">
        <v>361</v>
      </c>
      <c r="B89" s="3" t="s">
        <v>357</v>
      </c>
      <c r="C89" s="231">
        <f t="shared" si="7"/>
        <v>311.41847826086956</v>
      </c>
      <c r="D89" s="231">
        <v>672</v>
      </c>
      <c r="E89" s="231">
        <v>705</v>
      </c>
      <c r="F89" s="231">
        <v>789</v>
      </c>
      <c r="G89" s="231">
        <v>820.5</v>
      </c>
      <c r="H89" s="231">
        <v>445.5</v>
      </c>
      <c r="I89" s="231">
        <v>289.5</v>
      </c>
      <c r="J89" s="231">
        <v>271.5</v>
      </c>
      <c r="K89" s="231">
        <v>279</v>
      </c>
      <c r="L89" s="231">
        <v>57</v>
      </c>
      <c r="M89" s="231">
        <v>366</v>
      </c>
      <c r="N89" s="231">
        <v>378</v>
      </c>
      <c r="O89" s="231">
        <v>379.5</v>
      </c>
      <c r="P89" s="231">
        <v>451.5</v>
      </c>
      <c r="Q89" s="231">
        <v>594</v>
      </c>
      <c r="R89" s="231">
        <v>640.5</v>
      </c>
      <c r="S89" s="231">
        <v>288</v>
      </c>
      <c r="T89" s="231">
        <v>324</v>
      </c>
      <c r="U89" s="231">
        <v>519</v>
      </c>
      <c r="V89" s="231">
        <v>618</v>
      </c>
      <c r="W89" s="231">
        <v>453</v>
      </c>
      <c r="X89" s="231">
        <v>325.5</v>
      </c>
      <c r="Y89" s="231">
        <v>393</v>
      </c>
      <c r="Z89" s="231">
        <v>585</v>
      </c>
      <c r="AA89" s="231">
        <v>365.5</v>
      </c>
      <c r="AB89" s="231">
        <v>456</v>
      </c>
      <c r="AC89" s="231">
        <v>610</v>
      </c>
      <c r="AD89" s="231">
        <v>623</v>
      </c>
      <c r="AE89" s="231">
        <v>267</v>
      </c>
      <c r="AF89" s="231">
        <v>466</v>
      </c>
      <c r="AG89" s="231">
        <v>373</v>
      </c>
      <c r="AH89" s="231">
        <v>108</v>
      </c>
      <c r="AI89" s="231">
        <v>0</v>
      </c>
      <c r="AJ89" s="231">
        <v>54</v>
      </c>
      <c r="AK89" s="231">
        <v>108</v>
      </c>
      <c r="AL89" s="231">
        <v>54</v>
      </c>
      <c r="AM89" s="231">
        <v>81</v>
      </c>
      <c r="AN89" s="145">
        <v>54</v>
      </c>
      <c r="AO89" s="145">
        <v>0</v>
      </c>
      <c r="AP89" s="145">
        <v>0</v>
      </c>
      <c r="AQ89" s="145">
        <v>0</v>
      </c>
      <c r="AR89" s="145">
        <v>0</v>
      </c>
      <c r="AS89" s="145">
        <v>0</v>
      </c>
      <c r="AT89" s="145">
        <v>0</v>
      </c>
      <c r="AU89" s="145">
        <v>0</v>
      </c>
      <c r="AV89" s="145">
        <v>0</v>
      </c>
      <c r="AW89" s="145">
        <v>61.75</v>
      </c>
    </row>
    <row r="90" spans="1:49" x14ac:dyDescent="0.35">
      <c r="A90" s="39" t="s">
        <v>362</v>
      </c>
      <c r="B90" s="3" t="s">
        <v>357</v>
      </c>
      <c r="C90" s="231">
        <f t="shared" si="7"/>
        <v>104.41065217391309</v>
      </c>
      <c r="D90" s="231">
        <v>424.69</v>
      </c>
      <c r="E90" s="231">
        <v>299.94</v>
      </c>
      <c r="F90" s="231">
        <v>400</v>
      </c>
      <c r="G90" s="231">
        <v>203.75</v>
      </c>
      <c r="H90" s="231">
        <v>219.88</v>
      </c>
      <c r="I90" s="231">
        <v>223.75</v>
      </c>
      <c r="J90" s="231">
        <v>132.78</v>
      </c>
      <c r="K90" s="231">
        <v>96.2</v>
      </c>
      <c r="L90" s="231">
        <v>188.72</v>
      </c>
      <c r="M90" s="231">
        <v>70.2</v>
      </c>
      <c r="N90" s="231">
        <v>112.89</v>
      </c>
      <c r="O90" s="231">
        <v>69.75</v>
      </c>
      <c r="P90" s="231">
        <v>155.81</v>
      </c>
      <c r="Q90" s="231">
        <v>187.41</v>
      </c>
      <c r="R90" s="231">
        <v>153.6</v>
      </c>
      <c r="S90" s="231">
        <v>108.48</v>
      </c>
      <c r="T90" s="231">
        <v>211.98</v>
      </c>
      <c r="U90" s="231">
        <v>147.44</v>
      </c>
      <c r="V90" s="231">
        <v>274.38</v>
      </c>
      <c r="W90" s="231">
        <v>76.19</v>
      </c>
      <c r="X90" s="231">
        <v>113.51</v>
      </c>
      <c r="Y90" s="231">
        <v>150.04</v>
      </c>
      <c r="Z90" s="231">
        <v>30.5</v>
      </c>
      <c r="AA90" s="231">
        <v>42.26</v>
      </c>
      <c r="AB90" s="231">
        <v>11.65</v>
      </c>
      <c r="AC90" s="231">
        <v>53.73</v>
      </c>
      <c r="AD90" s="231">
        <v>82.67</v>
      </c>
      <c r="AE90" s="231">
        <v>63.24</v>
      </c>
      <c r="AF90" s="231">
        <v>48.6</v>
      </c>
      <c r="AG90" s="231">
        <v>23.35</v>
      </c>
      <c r="AH90" s="231">
        <v>84.06</v>
      </c>
      <c r="AI90" s="231">
        <v>36.01</v>
      </c>
      <c r="AJ90" s="231">
        <v>32.6</v>
      </c>
      <c r="AK90" s="231">
        <v>29.6</v>
      </c>
      <c r="AL90" s="231">
        <v>23.2</v>
      </c>
      <c r="AM90" s="231">
        <v>31.97</v>
      </c>
      <c r="AN90" s="145">
        <v>46.67</v>
      </c>
      <c r="AO90" s="145">
        <v>58.49</v>
      </c>
      <c r="AP90" s="145">
        <v>40.9</v>
      </c>
      <c r="AQ90" s="145">
        <v>6.25</v>
      </c>
      <c r="AR90" s="145">
        <v>6.8</v>
      </c>
      <c r="AS90" s="145">
        <v>7.5</v>
      </c>
      <c r="AT90" s="145">
        <v>9.3000000000000007</v>
      </c>
      <c r="AU90" s="145">
        <v>6.75</v>
      </c>
      <c r="AV90" s="145">
        <v>4.05</v>
      </c>
      <c r="AW90" s="145">
        <v>1.35</v>
      </c>
    </row>
    <row r="91" spans="1:49" x14ac:dyDescent="0.35">
      <c r="A91" s="39" t="s">
        <v>363</v>
      </c>
      <c r="B91" s="3" t="s">
        <v>357</v>
      </c>
      <c r="C91" s="231">
        <f t="shared" si="7"/>
        <v>209.41391304347823</v>
      </c>
      <c r="D91" s="231">
        <v>0</v>
      </c>
      <c r="E91" s="231">
        <v>0</v>
      </c>
      <c r="F91" s="231">
        <v>0</v>
      </c>
      <c r="G91" s="231">
        <v>0</v>
      </c>
      <c r="H91" s="231">
        <v>0</v>
      </c>
      <c r="I91" s="231">
        <v>0</v>
      </c>
      <c r="J91" s="231">
        <v>0</v>
      </c>
      <c r="K91" s="231">
        <v>0</v>
      </c>
      <c r="L91" s="231">
        <v>0</v>
      </c>
      <c r="M91" s="231">
        <v>0</v>
      </c>
      <c r="N91" s="231">
        <v>0</v>
      </c>
      <c r="O91" s="231">
        <v>0</v>
      </c>
      <c r="P91" s="231">
        <v>0</v>
      </c>
      <c r="Q91" s="231">
        <v>0</v>
      </c>
      <c r="R91" s="231">
        <v>0</v>
      </c>
      <c r="S91" s="231">
        <v>0</v>
      </c>
      <c r="T91" s="231">
        <v>5575</v>
      </c>
      <c r="U91" s="231">
        <v>0</v>
      </c>
      <c r="V91" s="231">
        <v>0</v>
      </c>
      <c r="W91" s="231">
        <v>0</v>
      </c>
      <c r="X91" s="231">
        <v>0</v>
      </c>
      <c r="Y91" s="231">
        <v>0</v>
      </c>
      <c r="Z91" s="231">
        <v>0</v>
      </c>
      <c r="AA91" s="231">
        <v>0</v>
      </c>
      <c r="AB91" s="231">
        <v>0</v>
      </c>
      <c r="AC91" s="231">
        <v>0</v>
      </c>
      <c r="AD91" s="231">
        <v>0</v>
      </c>
      <c r="AE91" s="231">
        <v>0</v>
      </c>
      <c r="AF91" s="231">
        <v>1298.2</v>
      </c>
      <c r="AG91" s="231">
        <v>0</v>
      </c>
      <c r="AH91" s="231">
        <v>0</v>
      </c>
      <c r="AI91" s="231">
        <v>0</v>
      </c>
      <c r="AJ91" s="231">
        <v>568.9</v>
      </c>
      <c r="AK91" s="231">
        <v>414.02</v>
      </c>
      <c r="AL91" s="231">
        <v>0</v>
      </c>
      <c r="AM91" s="231">
        <v>263.7</v>
      </c>
      <c r="AN91" s="145">
        <v>132.9</v>
      </c>
      <c r="AO91" s="145">
        <v>0</v>
      </c>
      <c r="AP91" s="145">
        <v>192.5</v>
      </c>
      <c r="AQ91" s="145">
        <v>0</v>
      </c>
      <c r="AR91" s="145">
        <v>0</v>
      </c>
      <c r="AS91" s="145">
        <v>0</v>
      </c>
      <c r="AT91" s="145">
        <v>0</v>
      </c>
      <c r="AU91" s="145">
        <v>510</v>
      </c>
      <c r="AV91" s="145">
        <v>677.82</v>
      </c>
      <c r="AW91" s="145">
        <v>0</v>
      </c>
    </row>
    <row r="92" spans="1:49" s="51" customFormat="1" x14ac:dyDescent="0.35">
      <c r="A92" s="573" t="s">
        <v>170</v>
      </c>
      <c r="B92" s="574"/>
      <c r="C92" s="207">
        <f t="shared" si="7"/>
        <v>5979.5532608695657</v>
      </c>
      <c r="D92" s="207">
        <f>SUM(D85:D91)</f>
        <v>9678.130000000001</v>
      </c>
      <c r="E92" s="207">
        <f t="shared" ref="E92:AW92" si="8">SUM(E85:E91)</f>
        <v>15603.2</v>
      </c>
      <c r="F92" s="207">
        <f t="shared" si="8"/>
        <v>11301.609999999999</v>
      </c>
      <c r="G92" s="207">
        <f t="shared" si="8"/>
        <v>11021.599999999999</v>
      </c>
      <c r="H92" s="207">
        <f t="shared" si="8"/>
        <v>12586.189999999999</v>
      </c>
      <c r="I92" s="207">
        <f t="shared" si="8"/>
        <v>13540.74</v>
      </c>
      <c r="J92" s="207">
        <f t="shared" si="8"/>
        <v>8897.1600000000017</v>
      </c>
      <c r="K92" s="207">
        <f t="shared" si="8"/>
        <v>9319.36</v>
      </c>
      <c r="L92" s="207">
        <f t="shared" si="8"/>
        <v>8408.0199999999986</v>
      </c>
      <c r="M92" s="207">
        <f t="shared" si="8"/>
        <v>10551.91</v>
      </c>
      <c r="N92" s="207">
        <f t="shared" si="8"/>
        <v>8859.43</v>
      </c>
      <c r="O92" s="207">
        <f t="shared" si="8"/>
        <v>9447.24</v>
      </c>
      <c r="P92" s="207">
        <f t="shared" si="8"/>
        <v>8533.2100000000009</v>
      </c>
      <c r="Q92" s="207">
        <f t="shared" si="8"/>
        <v>8050.24</v>
      </c>
      <c r="R92" s="207">
        <f t="shared" si="8"/>
        <v>9303.7300000000014</v>
      </c>
      <c r="S92" s="207">
        <f t="shared" si="8"/>
        <v>9543.56</v>
      </c>
      <c r="T92" s="207">
        <f t="shared" si="8"/>
        <v>15608.02</v>
      </c>
      <c r="U92" s="207">
        <f t="shared" si="8"/>
        <v>10388.08</v>
      </c>
      <c r="V92" s="207">
        <f t="shared" si="8"/>
        <v>6110.26</v>
      </c>
      <c r="W92" s="207">
        <f t="shared" si="8"/>
        <v>5992.9299999999994</v>
      </c>
      <c r="X92" s="207">
        <f t="shared" si="8"/>
        <v>4588.92</v>
      </c>
      <c r="Y92" s="207">
        <f t="shared" si="8"/>
        <v>4765.66</v>
      </c>
      <c r="Z92" s="207">
        <f t="shared" si="8"/>
        <v>3550.05</v>
      </c>
      <c r="AA92" s="207">
        <f t="shared" si="8"/>
        <v>3257.21</v>
      </c>
      <c r="AB92" s="207">
        <f t="shared" si="8"/>
        <v>1998.0700000000002</v>
      </c>
      <c r="AC92" s="207">
        <f t="shared" si="8"/>
        <v>3505.18</v>
      </c>
      <c r="AD92" s="207">
        <f t="shared" si="8"/>
        <v>2834.3100000000004</v>
      </c>
      <c r="AE92" s="207">
        <f t="shared" si="8"/>
        <v>2608.4699999999998</v>
      </c>
      <c r="AF92" s="207">
        <f t="shared" si="8"/>
        <v>3804.26</v>
      </c>
      <c r="AG92" s="207">
        <f t="shared" si="8"/>
        <v>2038.4699999999998</v>
      </c>
      <c r="AH92" s="207">
        <f t="shared" si="8"/>
        <v>10784.539999999999</v>
      </c>
      <c r="AI92" s="207">
        <f t="shared" si="8"/>
        <v>1681.54</v>
      </c>
      <c r="AJ92" s="207">
        <f t="shared" si="8"/>
        <v>1995.2399999999998</v>
      </c>
      <c r="AK92" s="207">
        <f t="shared" si="8"/>
        <v>1932.57</v>
      </c>
      <c r="AL92" s="207">
        <f t="shared" si="8"/>
        <v>954.08</v>
      </c>
      <c r="AM92" s="207">
        <f t="shared" si="8"/>
        <v>1493.3700000000001</v>
      </c>
      <c r="AN92" s="207">
        <f t="shared" si="8"/>
        <v>1543.8200000000002</v>
      </c>
      <c r="AO92" s="207">
        <f t="shared" si="8"/>
        <v>1249.3399999999999</v>
      </c>
      <c r="AP92" s="207">
        <f t="shared" si="8"/>
        <v>814.8</v>
      </c>
      <c r="AQ92" s="207">
        <f t="shared" si="8"/>
        <v>265.76</v>
      </c>
      <c r="AR92" s="207">
        <f t="shared" si="8"/>
        <v>352.69</v>
      </c>
      <c r="AS92" s="207">
        <f t="shared" si="8"/>
        <v>321.73</v>
      </c>
      <c r="AT92" s="207">
        <f t="shared" si="8"/>
        <v>410.55</v>
      </c>
      <c r="AU92" s="207">
        <f t="shared" si="8"/>
        <v>11346.19</v>
      </c>
      <c r="AV92" s="207">
        <f t="shared" si="8"/>
        <v>3357.32</v>
      </c>
      <c r="AW92" s="207">
        <f t="shared" si="8"/>
        <v>860.69</v>
      </c>
    </row>
    <row r="93" spans="1:49" x14ac:dyDescent="0.35">
      <c r="A93" s="31"/>
      <c r="B93" s="19"/>
      <c r="C93" s="19"/>
      <c r="D93" s="35"/>
      <c r="E93" s="35"/>
      <c r="F93" s="35"/>
      <c r="G93" s="35"/>
      <c r="H93" s="35"/>
      <c r="I93" s="35"/>
      <c r="J93" s="35"/>
      <c r="K93" s="35"/>
      <c r="L93" s="35"/>
      <c r="M93" s="35"/>
      <c r="N93" s="35"/>
      <c r="O93" s="35"/>
      <c r="P93" s="36"/>
      <c r="Q93" s="36"/>
      <c r="R93" s="36"/>
      <c r="S93" s="36"/>
      <c r="T93" s="36"/>
      <c r="U93" s="36"/>
      <c r="V93" s="36"/>
      <c r="W93" s="36"/>
      <c r="X93" s="36"/>
      <c r="Y93" s="36"/>
      <c r="Z93" s="36"/>
      <c r="AA93" s="36"/>
      <c r="AB93" s="37"/>
      <c r="AC93" s="37"/>
      <c r="AD93" s="37"/>
      <c r="AE93" s="37"/>
      <c r="AF93" s="37"/>
      <c r="AG93" s="37"/>
      <c r="AH93" s="37"/>
      <c r="AI93" s="37"/>
      <c r="AJ93" s="37"/>
      <c r="AK93" s="37"/>
      <c r="AL93" s="37"/>
      <c r="AM93" s="37"/>
      <c r="AN93" s="36"/>
      <c r="AO93" s="36"/>
      <c r="AP93" s="36"/>
      <c r="AQ93" s="36"/>
      <c r="AR93" s="34"/>
      <c r="AS93" s="34"/>
      <c r="AT93" s="34"/>
    </row>
    <row r="94" spans="1:49" x14ac:dyDescent="0.35">
      <c r="A94" s="74" t="s">
        <v>139</v>
      </c>
      <c r="B94" s="19"/>
      <c r="C94" s="19"/>
      <c r="D94" s="35"/>
      <c r="E94" s="35"/>
      <c r="F94" s="35"/>
      <c r="G94" s="35"/>
      <c r="H94" s="35"/>
      <c r="I94" s="35"/>
      <c r="J94" s="35"/>
      <c r="K94" s="35"/>
      <c r="L94" s="35"/>
      <c r="M94" s="35"/>
      <c r="N94" s="35"/>
      <c r="O94" s="35"/>
      <c r="P94" s="36"/>
      <c r="Q94" s="36"/>
      <c r="R94" s="36"/>
      <c r="S94" s="36"/>
      <c r="T94" s="36"/>
      <c r="U94" s="36"/>
      <c r="V94" s="36"/>
      <c r="W94" s="36"/>
      <c r="X94" s="36"/>
      <c r="Y94" s="36"/>
      <c r="Z94" s="36"/>
      <c r="AA94" s="36"/>
      <c r="AB94" s="37"/>
      <c r="AC94" s="37"/>
      <c r="AD94" s="37"/>
      <c r="AE94" s="37"/>
      <c r="AF94" s="37"/>
      <c r="AG94" s="37"/>
      <c r="AH94" s="37"/>
      <c r="AI94" s="37"/>
      <c r="AJ94" s="37"/>
      <c r="AK94" s="37"/>
      <c r="AL94" s="37"/>
      <c r="AM94" s="37"/>
      <c r="AN94" s="36"/>
      <c r="AO94" s="36"/>
      <c r="AP94" s="36"/>
      <c r="AQ94" s="36"/>
      <c r="AR94" s="34"/>
      <c r="AS94" s="34"/>
      <c r="AT94" s="34"/>
    </row>
    <row r="95" spans="1:49" x14ac:dyDescent="0.35">
      <c r="A95" s="11"/>
    </row>
    <row r="96" spans="1:49" ht="21" customHeight="1" x14ac:dyDescent="0.35">
      <c r="A96" s="456" t="s">
        <v>171</v>
      </c>
      <c r="B96" s="456" t="s">
        <v>160</v>
      </c>
      <c r="C96" s="456" t="s">
        <v>153</v>
      </c>
      <c r="D96" s="14">
        <v>42736</v>
      </c>
      <c r="E96" s="14">
        <v>42767</v>
      </c>
      <c r="F96" s="14">
        <v>42795</v>
      </c>
      <c r="G96" s="14">
        <v>42826</v>
      </c>
      <c r="H96" s="14">
        <v>42856</v>
      </c>
      <c r="I96" s="14">
        <v>42887</v>
      </c>
      <c r="J96" s="14">
        <v>42917</v>
      </c>
      <c r="K96" s="14">
        <v>42948</v>
      </c>
      <c r="L96" s="14">
        <v>42979</v>
      </c>
      <c r="M96" s="14">
        <v>43009</v>
      </c>
      <c r="N96" s="14">
        <v>43040</v>
      </c>
      <c r="O96" s="14">
        <v>43070</v>
      </c>
      <c r="P96" s="14">
        <v>43101</v>
      </c>
      <c r="Q96" s="14">
        <v>43132</v>
      </c>
      <c r="R96" s="14">
        <v>43160</v>
      </c>
      <c r="S96" s="14">
        <v>43191</v>
      </c>
      <c r="T96" s="14">
        <v>43221</v>
      </c>
      <c r="U96" s="14">
        <v>43252</v>
      </c>
      <c r="V96" s="14">
        <v>43282</v>
      </c>
      <c r="W96" s="14">
        <v>43313</v>
      </c>
      <c r="X96" s="14">
        <v>43344</v>
      </c>
      <c r="Y96" s="14">
        <v>43374</v>
      </c>
      <c r="Z96" s="14">
        <v>43405</v>
      </c>
      <c r="AA96" s="14">
        <v>43435</v>
      </c>
      <c r="AB96" s="14">
        <v>43466</v>
      </c>
      <c r="AC96" s="14">
        <v>43497</v>
      </c>
      <c r="AD96" s="14">
        <v>43525</v>
      </c>
      <c r="AE96" s="14">
        <v>43556</v>
      </c>
      <c r="AF96" s="14">
        <v>43586</v>
      </c>
      <c r="AG96" s="14">
        <v>43617</v>
      </c>
      <c r="AH96" s="14">
        <v>43647</v>
      </c>
      <c r="AI96" s="14">
        <v>43678</v>
      </c>
      <c r="AJ96" s="14">
        <v>43709</v>
      </c>
      <c r="AK96" s="14">
        <v>43739</v>
      </c>
      <c r="AL96" s="14">
        <v>43770</v>
      </c>
      <c r="AM96" s="14">
        <v>43800</v>
      </c>
      <c r="AN96" s="14">
        <v>43831</v>
      </c>
      <c r="AO96" s="14">
        <v>43862</v>
      </c>
      <c r="AP96" s="14">
        <v>43891</v>
      </c>
      <c r="AQ96" s="14">
        <v>43922</v>
      </c>
      <c r="AR96" s="14">
        <v>43952</v>
      </c>
      <c r="AS96" s="14">
        <v>43983</v>
      </c>
      <c r="AT96" s="14">
        <v>44013</v>
      </c>
      <c r="AU96" s="14">
        <v>44044</v>
      </c>
      <c r="AV96" s="14">
        <v>44075</v>
      </c>
      <c r="AW96" s="15">
        <v>44105</v>
      </c>
    </row>
    <row r="97" spans="1:49" s="34" customFormat="1" x14ac:dyDescent="0.35">
      <c r="A97" s="38" t="s">
        <v>364</v>
      </c>
      <c r="B97" s="40" t="s">
        <v>365</v>
      </c>
      <c r="C97" s="145">
        <f t="shared" ref="C97:C111" si="9">AVERAGE(D97:AW97)</f>
        <v>0</v>
      </c>
      <c r="D97" s="145">
        <v>0</v>
      </c>
      <c r="E97" s="145">
        <v>0</v>
      </c>
      <c r="F97" s="145">
        <v>0</v>
      </c>
      <c r="G97" s="145">
        <v>0</v>
      </c>
      <c r="H97" s="145">
        <v>0</v>
      </c>
      <c r="I97" s="145">
        <v>0</v>
      </c>
      <c r="J97" s="145">
        <v>0</v>
      </c>
      <c r="K97" s="145">
        <v>0</v>
      </c>
      <c r="L97" s="145">
        <v>0</v>
      </c>
      <c r="M97" s="145">
        <v>0</v>
      </c>
      <c r="N97" s="145">
        <v>0</v>
      </c>
      <c r="O97" s="145">
        <v>0</v>
      </c>
      <c r="P97" s="145">
        <v>0</v>
      </c>
      <c r="Q97" s="145">
        <v>0</v>
      </c>
      <c r="R97" s="145">
        <v>0</v>
      </c>
      <c r="S97" s="145">
        <v>0</v>
      </c>
      <c r="T97" s="145">
        <v>0</v>
      </c>
      <c r="U97" s="145">
        <v>0</v>
      </c>
      <c r="V97" s="145">
        <v>0</v>
      </c>
      <c r="W97" s="145">
        <v>0</v>
      </c>
      <c r="X97" s="145">
        <v>0</v>
      </c>
      <c r="Y97" s="145">
        <v>0</v>
      </c>
      <c r="Z97" s="145">
        <v>0</v>
      </c>
      <c r="AA97" s="145">
        <v>0</v>
      </c>
      <c r="AB97" s="145">
        <v>0</v>
      </c>
      <c r="AC97" s="145">
        <v>0</v>
      </c>
      <c r="AD97" s="145">
        <v>0</v>
      </c>
      <c r="AE97" s="145">
        <v>0</v>
      </c>
      <c r="AF97" s="145">
        <v>0</v>
      </c>
      <c r="AG97" s="145">
        <v>0</v>
      </c>
      <c r="AH97" s="145">
        <v>0</v>
      </c>
      <c r="AI97" s="145">
        <v>0</v>
      </c>
      <c r="AJ97" s="145">
        <v>0</v>
      </c>
      <c r="AK97" s="145">
        <v>0</v>
      </c>
      <c r="AL97" s="145">
        <v>0</v>
      </c>
      <c r="AM97" s="145">
        <v>0</v>
      </c>
      <c r="AN97" s="145">
        <v>0</v>
      </c>
      <c r="AO97" s="145">
        <v>0</v>
      </c>
      <c r="AP97" s="145">
        <v>0</v>
      </c>
      <c r="AQ97" s="145">
        <v>0</v>
      </c>
      <c r="AR97" s="145">
        <v>0</v>
      </c>
      <c r="AS97" s="145">
        <v>0</v>
      </c>
      <c r="AT97" s="145">
        <v>0</v>
      </c>
      <c r="AU97" s="145">
        <v>0</v>
      </c>
      <c r="AV97" s="145">
        <v>0</v>
      </c>
      <c r="AW97" s="145">
        <v>0</v>
      </c>
    </row>
    <row r="98" spans="1:49" x14ac:dyDescent="0.35">
      <c r="A98" s="13" t="s">
        <v>364</v>
      </c>
      <c r="B98" s="23" t="s">
        <v>172</v>
      </c>
      <c r="C98" s="102">
        <f t="shared" si="9"/>
        <v>0</v>
      </c>
      <c r="D98" s="4">
        <v>0</v>
      </c>
      <c r="E98" s="4">
        <v>0</v>
      </c>
      <c r="F98" s="4">
        <v>0</v>
      </c>
      <c r="G98" s="4">
        <v>0</v>
      </c>
      <c r="H98" s="4">
        <v>0</v>
      </c>
      <c r="I98" s="4">
        <v>0</v>
      </c>
      <c r="J98" s="4">
        <v>0</v>
      </c>
      <c r="K98" s="4">
        <v>0</v>
      </c>
      <c r="L98" s="4">
        <v>0</v>
      </c>
      <c r="M98" s="4">
        <v>0</v>
      </c>
      <c r="N98" s="4">
        <v>0</v>
      </c>
      <c r="O98" s="4">
        <v>0</v>
      </c>
      <c r="P98" s="4">
        <v>0</v>
      </c>
      <c r="Q98" s="4">
        <v>0</v>
      </c>
      <c r="R98" s="4">
        <v>0</v>
      </c>
      <c r="S98" s="4">
        <v>0</v>
      </c>
      <c r="T98" s="4">
        <v>0</v>
      </c>
      <c r="U98" s="4">
        <v>0</v>
      </c>
      <c r="V98" s="4">
        <v>0</v>
      </c>
      <c r="W98" s="4">
        <v>0</v>
      </c>
      <c r="X98" s="4">
        <v>0</v>
      </c>
      <c r="Y98" s="4">
        <v>0</v>
      </c>
      <c r="Z98" s="4">
        <v>0</v>
      </c>
      <c r="AA98" s="4">
        <v>0</v>
      </c>
      <c r="AB98" s="4">
        <v>0</v>
      </c>
      <c r="AC98" s="4">
        <v>0</v>
      </c>
      <c r="AD98" s="4">
        <v>0</v>
      </c>
      <c r="AE98" s="4">
        <v>0</v>
      </c>
      <c r="AF98" s="4">
        <v>0</v>
      </c>
      <c r="AG98" s="4">
        <v>0</v>
      </c>
      <c r="AH98" s="4">
        <v>0</v>
      </c>
      <c r="AI98" s="4">
        <v>0</v>
      </c>
      <c r="AJ98" s="4">
        <v>0</v>
      </c>
      <c r="AK98" s="4">
        <v>0</v>
      </c>
      <c r="AL98" s="4">
        <v>0</v>
      </c>
      <c r="AM98" s="4">
        <v>0</v>
      </c>
      <c r="AN98" s="4">
        <v>0</v>
      </c>
      <c r="AO98" s="4">
        <v>0</v>
      </c>
      <c r="AP98" s="4">
        <v>0</v>
      </c>
      <c r="AQ98" s="4">
        <v>0</v>
      </c>
      <c r="AR98" s="4">
        <v>0</v>
      </c>
      <c r="AS98" s="4">
        <v>0</v>
      </c>
      <c r="AT98" s="4">
        <v>0</v>
      </c>
      <c r="AU98" s="4">
        <v>0</v>
      </c>
      <c r="AV98" s="4">
        <v>0</v>
      </c>
      <c r="AW98" s="4">
        <v>0</v>
      </c>
    </row>
    <row r="99" spans="1:49" x14ac:dyDescent="0.35">
      <c r="A99" s="13" t="s">
        <v>364</v>
      </c>
      <c r="B99" s="23" t="s">
        <v>173</v>
      </c>
      <c r="C99" s="102">
        <f t="shared" si="9"/>
        <v>0</v>
      </c>
      <c r="D99" s="3">
        <v>0</v>
      </c>
      <c r="E99" s="3">
        <v>0</v>
      </c>
      <c r="F99" s="3">
        <v>0</v>
      </c>
      <c r="G99" s="3">
        <v>0</v>
      </c>
      <c r="H99" s="3">
        <v>0</v>
      </c>
      <c r="I99" s="3">
        <v>0</v>
      </c>
      <c r="J99" s="3">
        <v>0</v>
      </c>
      <c r="K99" s="3">
        <v>0</v>
      </c>
      <c r="L99" s="3">
        <v>0</v>
      </c>
      <c r="M99" s="3">
        <v>0</v>
      </c>
      <c r="N99" s="3">
        <v>0</v>
      </c>
      <c r="O99" s="3">
        <v>0</v>
      </c>
      <c r="P99" s="3">
        <v>0</v>
      </c>
      <c r="Q99" s="3">
        <v>0</v>
      </c>
      <c r="R99" s="3">
        <v>0</v>
      </c>
      <c r="S99" s="3">
        <v>0</v>
      </c>
      <c r="T99" s="3">
        <v>0</v>
      </c>
      <c r="U99" s="3">
        <v>0</v>
      </c>
      <c r="V99" s="3">
        <v>0</v>
      </c>
      <c r="W99" s="3">
        <v>0</v>
      </c>
      <c r="X99" s="3">
        <v>0</v>
      </c>
      <c r="Y99" s="3">
        <v>0</v>
      </c>
      <c r="Z99" s="3">
        <v>0</v>
      </c>
      <c r="AA99" s="3">
        <v>0</v>
      </c>
      <c r="AB99" s="3">
        <v>0</v>
      </c>
      <c r="AC99" s="3">
        <v>0</v>
      </c>
      <c r="AD99" s="3">
        <v>0</v>
      </c>
      <c r="AE99" s="3">
        <v>0</v>
      </c>
      <c r="AF99" s="3">
        <v>0</v>
      </c>
      <c r="AG99" s="3">
        <v>0</v>
      </c>
      <c r="AH99" s="3">
        <v>0</v>
      </c>
      <c r="AI99" s="3">
        <v>0</v>
      </c>
      <c r="AJ99" s="3">
        <v>0</v>
      </c>
      <c r="AK99" s="3">
        <v>0</v>
      </c>
      <c r="AL99" s="3">
        <v>0</v>
      </c>
      <c r="AM99" s="3">
        <v>0</v>
      </c>
      <c r="AN99" s="3">
        <v>0</v>
      </c>
      <c r="AO99" s="3">
        <v>0</v>
      </c>
      <c r="AP99" s="3">
        <v>0</v>
      </c>
      <c r="AQ99" s="3">
        <v>0</v>
      </c>
      <c r="AR99" s="3">
        <v>0</v>
      </c>
      <c r="AS99" s="3">
        <v>0</v>
      </c>
      <c r="AT99" s="3">
        <v>0</v>
      </c>
      <c r="AU99" s="3">
        <v>0</v>
      </c>
      <c r="AV99" s="3">
        <v>0</v>
      </c>
      <c r="AW99" s="3">
        <v>0</v>
      </c>
    </row>
    <row r="100" spans="1:49" s="34" customFormat="1" x14ac:dyDescent="0.35">
      <c r="A100" s="38"/>
      <c r="B100" s="40"/>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3"/>
      <c r="AS100" s="3"/>
      <c r="AT100" s="3"/>
      <c r="AU100" s="28"/>
      <c r="AV100" s="28"/>
      <c r="AW100" s="28"/>
    </row>
    <row r="101" spans="1:49" s="34" customFormat="1" x14ac:dyDescent="0.35">
      <c r="A101" s="38" t="s">
        <v>366</v>
      </c>
      <c r="B101" s="40" t="s">
        <v>365</v>
      </c>
      <c r="C101" s="145">
        <f t="shared" si="9"/>
        <v>1.3478260869565217</v>
      </c>
      <c r="D101" s="145">
        <v>0</v>
      </c>
      <c r="E101" s="145">
        <v>0</v>
      </c>
      <c r="F101" s="145">
        <v>0</v>
      </c>
      <c r="G101" s="145">
        <v>0</v>
      </c>
      <c r="H101" s="145">
        <v>0</v>
      </c>
      <c r="I101" s="145">
        <v>0</v>
      </c>
      <c r="J101" s="145">
        <v>0</v>
      </c>
      <c r="K101" s="145">
        <v>0</v>
      </c>
      <c r="L101" s="145">
        <v>0</v>
      </c>
      <c r="M101" s="145">
        <v>0</v>
      </c>
      <c r="N101" s="145">
        <v>0</v>
      </c>
      <c r="O101" s="145">
        <v>0</v>
      </c>
      <c r="P101" s="145">
        <v>0</v>
      </c>
      <c r="Q101" s="145">
        <v>0</v>
      </c>
      <c r="R101" s="145">
        <v>0</v>
      </c>
      <c r="S101" s="145">
        <v>0</v>
      </c>
      <c r="T101" s="145">
        <v>0</v>
      </c>
      <c r="U101" s="145">
        <v>0</v>
      </c>
      <c r="V101" s="145">
        <v>0</v>
      </c>
      <c r="W101" s="145">
        <v>0</v>
      </c>
      <c r="X101" s="145">
        <v>0</v>
      </c>
      <c r="Y101" s="145">
        <v>0</v>
      </c>
      <c r="Z101" s="145">
        <v>0</v>
      </c>
      <c r="AA101" s="145">
        <v>0</v>
      </c>
      <c r="AB101" s="145">
        <v>0</v>
      </c>
      <c r="AC101" s="145">
        <v>0</v>
      </c>
      <c r="AD101" s="145">
        <v>0</v>
      </c>
      <c r="AE101" s="145">
        <v>0</v>
      </c>
      <c r="AF101" s="145">
        <v>0</v>
      </c>
      <c r="AG101" s="145">
        <v>0</v>
      </c>
      <c r="AH101" s="145">
        <v>0</v>
      </c>
      <c r="AI101" s="145">
        <v>0</v>
      </c>
      <c r="AJ101" s="145">
        <v>0</v>
      </c>
      <c r="AK101" s="145">
        <v>0</v>
      </c>
      <c r="AL101" s="145">
        <v>0</v>
      </c>
      <c r="AM101" s="145">
        <v>0</v>
      </c>
      <c r="AN101" s="145">
        <v>0</v>
      </c>
      <c r="AO101" s="145">
        <v>0</v>
      </c>
      <c r="AP101" s="145">
        <v>0</v>
      </c>
      <c r="AQ101" s="145">
        <v>0</v>
      </c>
      <c r="AR101" s="145">
        <v>0</v>
      </c>
      <c r="AS101" s="145">
        <v>0</v>
      </c>
      <c r="AT101" s="145">
        <v>0</v>
      </c>
      <c r="AU101" s="145">
        <v>0</v>
      </c>
      <c r="AV101" s="145">
        <v>0</v>
      </c>
      <c r="AW101" s="145">
        <v>62</v>
      </c>
    </row>
    <row r="102" spans="1:49" x14ac:dyDescent="0.35">
      <c r="A102" s="13" t="s">
        <v>366</v>
      </c>
      <c r="B102" s="23" t="s">
        <v>172</v>
      </c>
      <c r="C102" s="102">
        <f t="shared" si="9"/>
        <v>2.1739130434782608E-2</v>
      </c>
      <c r="D102" s="4">
        <v>0</v>
      </c>
      <c r="E102" s="4">
        <v>0</v>
      </c>
      <c r="F102" s="4">
        <v>0</v>
      </c>
      <c r="G102" s="4">
        <v>0</v>
      </c>
      <c r="H102" s="4">
        <v>0</v>
      </c>
      <c r="I102" s="4">
        <v>0</v>
      </c>
      <c r="J102" s="4">
        <v>0</v>
      </c>
      <c r="K102" s="4">
        <v>0</v>
      </c>
      <c r="L102" s="4">
        <v>0</v>
      </c>
      <c r="M102" s="4">
        <v>0</v>
      </c>
      <c r="N102" s="4">
        <v>0</v>
      </c>
      <c r="O102" s="4">
        <v>0</v>
      </c>
      <c r="P102" s="4">
        <v>0</v>
      </c>
      <c r="Q102" s="4">
        <v>0</v>
      </c>
      <c r="R102" s="4">
        <v>0</v>
      </c>
      <c r="S102" s="4">
        <v>0</v>
      </c>
      <c r="T102" s="4">
        <v>0</v>
      </c>
      <c r="U102" s="4">
        <v>0</v>
      </c>
      <c r="V102" s="4">
        <v>0</v>
      </c>
      <c r="W102" s="4">
        <v>0</v>
      </c>
      <c r="X102" s="4">
        <v>0</v>
      </c>
      <c r="Y102" s="4">
        <v>0</v>
      </c>
      <c r="Z102" s="4">
        <v>0</v>
      </c>
      <c r="AA102" s="4">
        <v>0</v>
      </c>
      <c r="AB102" s="4">
        <v>0</v>
      </c>
      <c r="AC102" s="4">
        <v>0</v>
      </c>
      <c r="AD102" s="4">
        <v>0</v>
      </c>
      <c r="AE102" s="4">
        <v>0</v>
      </c>
      <c r="AF102" s="4">
        <v>0</v>
      </c>
      <c r="AG102" s="4">
        <v>0</v>
      </c>
      <c r="AH102" s="4">
        <v>0</v>
      </c>
      <c r="AI102" s="4">
        <v>0</v>
      </c>
      <c r="AJ102" s="4">
        <v>0</v>
      </c>
      <c r="AK102" s="4">
        <v>0</v>
      </c>
      <c r="AL102" s="4">
        <v>0</v>
      </c>
      <c r="AM102" s="4">
        <v>0</v>
      </c>
      <c r="AN102" s="4">
        <v>0</v>
      </c>
      <c r="AO102" s="4">
        <v>0</v>
      </c>
      <c r="AP102" s="4">
        <v>0</v>
      </c>
      <c r="AQ102" s="4">
        <v>0</v>
      </c>
      <c r="AR102" s="4">
        <v>0</v>
      </c>
      <c r="AS102" s="4">
        <v>0</v>
      </c>
      <c r="AT102" s="4">
        <v>0</v>
      </c>
      <c r="AU102" s="4">
        <v>0</v>
      </c>
      <c r="AV102" s="4">
        <v>0</v>
      </c>
      <c r="AW102" s="3">
        <v>1</v>
      </c>
    </row>
    <row r="103" spans="1:49" x14ac:dyDescent="0.35">
      <c r="A103" s="13" t="s">
        <v>366</v>
      </c>
      <c r="B103" s="23" t="s">
        <v>173</v>
      </c>
      <c r="C103" s="102">
        <f t="shared" si="9"/>
        <v>2.1739130434782608E-2</v>
      </c>
      <c r="D103" s="3">
        <v>0</v>
      </c>
      <c r="E103" s="3">
        <v>0</v>
      </c>
      <c r="F103" s="3">
        <v>0</v>
      </c>
      <c r="G103" s="3">
        <v>0</v>
      </c>
      <c r="H103" s="3">
        <v>0</v>
      </c>
      <c r="I103" s="3">
        <v>0</v>
      </c>
      <c r="J103" s="3">
        <v>0</v>
      </c>
      <c r="K103" s="3">
        <v>0</v>
      </c>
      <c r="L103" s="3">
        <v>0</v>
      </c>
      <c r="M103" s="3">
        <v>0</v>
      </c>
      <c r="N103" s="3">
        <v>0</v>
      </c>
      <c r="O103" s="3">
        <v>0</v>
      </c>
      <c r="P103" s="3">
        <v>0</v>
      </c>
      <c r="Q103" s="3">
        <v>0</v>
      </c>
      <c r="R103" s="3">
        <v>0</v>
      </c>
      <c r="S103" s="3">
        <v>0</v>
      </c>
      <c r="T103" s="3">
        <v>0</v>
      </c>
      <c r="U103" s="3">
        <v>0</v>
      </c>
      <c r="V103" s="3">
        <v>0</v>
      </c>
      <c r="W103" s="3">
        <v>0</v>
      </c>
      <c r="X103" s="3">
        <v>0</v>
      </c>
      <c r="Y103" s="3">
        <v>0</v>
      </c>
      <c r="Z103" s="3">
        <v>0</v>
      </c>
      <c r="AA103" s="3">
        <v>0</v>
      </c>
      <c r="AB103" s="3">
        <v>0</v>
      </c>
      <c r="AC103" s="3">
        <v>0</v>
      </c>
      <c r="AD103" s="3">
        <v>0</v>
      </c>
      <c r="AE103" s="3">
        <v>0</v>
      </c>
      <c r="AF103" s="3">
        <v>0</v>
      </c>
      <c r="AG103" s="3">
        <v>0</v>
      </c>
      <c r="AH103" s="3">
        <v>0</v>
      </c>
      <c r="AI103" s="3">
        <v>0</v>
      </c>
      <c r="AJ103" s="3">
        <v>0</v>
      </c>
      <c r="AK103" s="3">
        <v>0</v>
      </c>
      <c r="AL103" s="3">
        <v>0</v>
      </c>
      <c r="AM103" s="3">
        <v>0</v>
      </c>
      <c r="AN103" s="3">
        <v>0</v>
      </c>
      <c r="AO103" s="3">
        <v>0</v>
      </c>
      <c r="AP103" s="3">
        <v>0</v>
      </c>
      <c r="AQ103" s="3">
        <v>0</v>
      </c>
      <c r="AR103" s="3">
        <v>0</v>
      </c>
      <c r="AS103" s="3">
        <v>0</v>
      </c>
      <c r="AT103" s="3">
        <v>0</v>
      </c>
      <c r="AU103" s="3">
        <v>0</v>
      </c>
      <c r="AV103" s="3">
        <v>0</v>
      </c>
      <c r="AW103" s="3">
        <v>1</v>
      </c>
    </row>
    <row r="104" spans="1:49" s="34" customFormat="1" x14ac:dyDescent="0.35">
      <c r="A104" s="38"/>
      <c r="B104" s="40"/>
      <c r="C104" s="3"/>
      <c r="D104" s="3"/>
      <c r="E104" s="3"/>
      <c r="F104" s="3"/>
      <c r="G104" s="3"/>
      <c r="H104" s="3"/>
      <c r="I104" s="3"/>
      <c r="J104" s="3"/>
      <c r="K104" s="3"/>
      <c r="L104" s="3"/>
      <c r="M104" s="3"/>
      <c r="N104" s="3"/>
      <c r="O104" s="3"/>
      <c r="P104" s="3"/>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3"/>
      <c r="AS104" s="3"/>
      <c r="AT104" s="3"/>
      <c r="AU104" s="3"/>
      <c r="AV104" s="28"/>
      <c r="AW104" s="28"/>
    </row>
    <row r="105" spans="1:49" s="34" customFormat="1" x14ac:dyDescent="0.35">
      <c r="A105" s="38" t="s">
        <v>367</v>
      </c>
      <c r="B105" s="40" t="s">
        <v>365</v>
      </c>
      <c r="C105" s="145">
        <f t="shared" si="9"/>
        <v>236.41304347826087</v>
      </c>
      <c r="D105" s="145">
        <v>483</v>
      </c>
      <c r="E105" s="145">
        <v>519</v>
      </c>
      <c r="F105" s="145">
        <v>627</v>
      </c>
      <c r="G105" s="145">
        <v>561</v>
      </c>
      <c r="H105" s="145">
        <v>192</v>
      </c>
      <c r="I105" s="145">
        <v>138</v>
      </c>
      <c r="J105" s="145">
        <v>60</v>
      </c>
      <c r="K105" s="145">
        <v>156</v>
      </c>
      <c r="L105" s="145">
        <v>0</v>
      </c>
      <c r="M105" s="145">
        <v>210</v>
      </c>
      <c r="N105" s="145">
        <v>192</v>
      </c>
      <c r="O105" s="145">
        <v>222</v>
      </c>
      <c r="P105" s="145">
        <v>324</v>
      </c>
      <c r="Q105" s="145">
        <v>507</v>
      </c>
      <c r="R105" s="145">
        <v>516</v>
      </c>
      <c r="S105" s="145">
        <v>192</v>
      </c>
      <c r="T105" s="145">
        <v>246</v>
      </c>
      <c r="U105" s="145">
        <v>390</v>
      </c>
      <c r="V105" s="145">
        <v>495</v>
      </c>
      <c r="W105" s="145">
        <v>345</v>
      </c>
      <c r="X105" s="145">
        <v>261</v>
      </c>
      <c r="Y105" s="145">
        <v>318</v>
      </c>
      <c r="Z105" s="145">
        <v>498</v>
      </c>
      <c r="AA105" s="145">
        <v>315</v>
      </c>
      <c r="AB105" s="145">
        <v>390</v>
      </c>
      <c r="AC105" s="145">
        <v>594</v>
      </c>
      <c r="AD105" s="145">
        <v>603</v>
      </c>
      <c r="AE105" s="145">
        <v>249</v>
      </c>
      <c r="AF105" s="145">
        <v>444</v>
      </c>
      <c r="AG105" s="145">
        <v>369</v>
      </c>
      <c r="AH105" s="145">
        <v>108</v>
      </c>
      <c r="AI105" s="145">
        <v>0</v>
      </c>
      <c r="AJ105" s="145">
        <v>54</v>
      </c>
      <c r="AK105" s="145">
        <v>108</v>
      </c>
      <c r="AL105" s="145">
        <v>54</v>
      </c>
      <c r="AM105" s="145">
        <v>81</v>
      </c>
      <c r="AN105" s="145">
        <v>54</v>
      </c>
      <c r="AO105" s="145">
        <v>0</v>
      </c>
      <c r="AP105" s="145">
        <v>0</v>
      </c>
      <c r="AQ105" s="145">
        <v>0</v>
      </c>
      <c r="AR105" s="145">
        <v>0</v>
      </c>
      <c r="AS105" s="145">
        <v>0</v>
      </c>
      <c r="AT105" s="145">
        <v>0</v>
      </c>
      <c r="AU105" s="145">
        <v>0</v>
      </c>
      <c r="AV105" s="145">
        <v>0</v>
      </c>
      <c r="AW105" s="145">
        <v>0</v>
      </c>
    </row>
    <row r="106" spans="1:49" x14ac:dyDescent="0.35">
      <c r="A106" s="13" t="s">
        <v>367</v>
      </c>
      <c r="B106" s="23" t="s">
        <v>172</v>
      </c>
      <c r="C106" s="102">
        <f t="shared" si="9"/>
        <v>11.152173913043478</v>
      </c>
      <c r="D106" s="3">
        <v>25</v>
      </c>
      <c r="E106" s="3">
        <v>25</v>
      </c>
      <c r="F106" s="3">
        <v>29</v>
      </c>
      <c r="G106" s="3">
        <v>27</v>
      </c>
      <c r="H106" s="3">
        <v>8</v>
      </c>
      <c r="I106" s="3">
        <v>6</v>
      </c>
      <c r="J106" s="3">
        <v>4</v>
      </c>
      <c r="K106" s="3">
        <v>8</v>
      </c>
      <c r="L106" s="3">
        <v>0</v>
      </c>
      <c r="M106" s="3">
        <v>10</v>
      </c>
      <c r="N106" s="3">
        <v>8</v>
      </c>
      <c r="O106" s="3">
        <v>10</v>
      </c>
      <c r="P106" s="3">
        <v>16</v>
      </c>
      <c r="Q106" s="3">
        <v>25</v>
      </c>
      <c r="R106" s="3">
        <v>24</v>
      </c>
      <c r="S106" s="3">
        <v>8</v>
      </c>
      <c r="T106" s="3">
        <v>10</v>
      </c>
      <c r="U106" s="3">
        <v>18</v>
      </c>
      <c r="V106" s="3">
        <v>25</v>
      </c>
      <c r="W106" s="3">
        <v>15</v>
      </c>
      <c r="X106" s="3">
        <v>11</v>
      </c>
      <c r="Y106" s="3">
        <v>14</v>
      </c>
      <c r="Z106" s="3">
        <v>22</v>
      </c>
      <c r="AA106" s="3">
        <v>17</v>
      </c>
      <c r="AB106" s="3">
        <v>18</v>
      </c>
      <c r="AC106" s="3">
        <v>30</v>
      </c>
      <c r="AD106" s="3">
        <v>33</v>
      </c>
      <c r="AE106" s="3">
        <v>11</v>
      </c>
      <c r="AF106" s="3">
        <v>24</v>
      </c>
      <c r="AG106" s="3">
        <v>15</v>
      </c>
      <c r="AH106" s="3">
        <v>4</v>
      </c>
      <c r="AI106" s="3">
        <v>0</v>
      </c>
      <c r="AJ106" s="3">
        <v>2</v>
      </c>
      <c r="AK106" s="3">
        <v>4</v>
      </c>
      <c r="AL106" s="3">
        <v>2</v>
      </c>
      <c r="AM106" s="3">
        <v>3</v>
      </c>
      <c r="AN106" s="3">
        <v>2</v>
      </c>
      <c r="AO106" s="3">
        <v>0</v>
      </c>
      <c r="AP106" s="3">
        <v>0</v>
      </c>
      <c r="AQ106" s="3">
        <v>0</v>
      </c>
      <c r="AR106" s="3">
        <v>0</v>
      </c>
      <c r="AS106" s="3">
        <v>0</v>
      </c>
      <c r="AT106" s="3">
        <v>0</v>
      </c>
      <c r="AU106" s="3">
        <v>0</v>
      </c>
      <c r="AV106" s="3">
        <v>0</v>
      </c>
      <c r="AW106" s="3">
        <v>0</v>
      </c>
    </row>
    <row r="107" spans="1:49" x14ac:dyDescent="0.35">
      <c r="A107" s="13" t="s">
        <v>367</v>
      </c>
      <c r="B107" s="23" t="s">
        <v>173</v>
      </c>
      <c r="C107" s="102">
        <f t="shared" si="9"/>
        <v>6.5652173913043477</v>
      </c>
      <c r="D107" s="3">
        <v>16</v>
      </c>
      <c r="E107" s="3">
        <v>20</v>
      </c>
      <c r="F107" s="3">
        <v>20</v>
      </c>
      <c r="G107" s="3">
        <v>16</v>
      </c>
      <c r="H107" s="3">
        <v>6</v>
      </c>
      <c r="I107" s="3">
        <v>4</v>
      </c>
      <c r="J107" s="3">
        <v>4</v>
      </c>
      <c r="K107" s="3">
        <v>7</v>
      </c>
      <c r="L107" s="3">
        <v>0</v>
      </c>
      <c r="M107" s="3">
        <v>7</v>
      </c>
      <c r="N107" s="3">
        <v>3</v>
      </c>
      <c r="O107" s="3">
        <v>4</v>
      </c>
      <c r="P107" s="3">
        <v>11</v>
      </c>
      <c r="Q107" s="3">
        <v>14</v>
      </c>
      <c r="R107" s="3">
        <v>13</v>
      </c>
      <c r="S107" s="3">
        <v>6</v>
      </c>
      <c r="T107" s="3">
        <v>6</v>
      </c>
      <c r="U107" s="3">
        <v>11</v>
      </c>
      <c r="V107" s="3">
        <v>11</v>
      </c>
      <c r="W107" s="3">
        <v>11</v>
      </c>
      <c r="X107" s="3">
        <v>10</v>
      </c>
      <c r="Y107" s="3">
        <v>8</v>
      </c>
      <c r="Z107" s="3">
        <v>10</v>
      </c>
      <c r="AA107" s="3">
        <v>9</v>
      </c>
      <c r="AB107" s="3">
        <v>10</v>
      </c>
      <c r="AC107" s="3">
        <v>13</v>
      </c>
      <c r="AD107" s="3">
        <v>13</v>
      </c>
      <c r="AE107" s="3">
        <v>7</v>
      </c>
      <c r="AF107" s="3">
        <v>9</v>
      </c>
      <c r="AG107" s="3">
        <v>10</v>
      </c>
      <c r="AH107" s="3">
        <v>2</v>
      </c>
      <c r="AI107" s="3">
        <v>0</v>
      </c>
      <c r="AJ107" s="3">
        <v>2</v>
      </c>
      <c r="AK107" s="3">
        <v>4</v>
      </c>
      <c r="AL107" s="3">
        <v>2</v>
      </c>
      <c r="AM107" s="3">
        <v>2</v>
      </c>
      <c r="AN107" s="3">
        <v>1</v>
      </c>
      <c r="AO107" s="3">
        <v>0</v>
      </c>
      <c r="AP107" s="3">
        <v>0</v>
      </c>
      <c r="AQ107" s="3">
        <v>0</v>
      </c>
      <c r="AR107" s="3">
        <v>0</v>
      </c>
      <c r="AS107" s="3">
        <v>0</v>
      </c>
      <c r="AT107" s="3">
        <v>0</v>
      </c>
      <c r="AU107" s="3">
        <v>0</v>
      </c>
      <c r="AV107" s="3">
        <v>0</v>
      </c>
      <c r="AW107" s="3">
        <v>0</v>
      </c>
    </row>
    <row r="108" spans="1:49" s="34" customFormat="1" x14ac:dyDescent="0.35">
      <c r="A108" s="38"/>
      <c r="B108" s="40"/>
      <c r="C108" s="28"/>
      <c r="D108" s="28"/>
      <c r="E108" s="28"/>
      <c r="F108" s="28"/>
      <c r="G108" s="28"/>
      <c r="H108" s="28"/>
      <c r="I108" s="28"/>
      <c r="J108" s="28"/>
      <c r="K108" s="28"/>
      <c r="L108" s="28"/>
      <c r="M108" s="28"/>
      <c r="N108" s="28"/>
      <c r="O108" s="28"/>
      <c r="P108" s="28"/>
      <c r="Q108" s="28"/>
      <c r="R108" s="28"/>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s="34" customFormat="1" x14ac:dyDescent="0.35">
      <c r="A109" s="40" t="s">
        <v>368</v>
      </c>
      <c r="B109" s="40" t="s">
        <v>365</v>
      </c>
      <c r="C109" s="145">
        <f t="shared" si="9"/>
        <v>73.760869565217391</v>
      </c>
      <c r="D109" s="145">
        <v>189</v>
      </c>
      <c r="E109" s="145">
        <v>186</v>
      </c>
      <c r="F109" s="145">
        <v>162</v>
      </c>
      <c r="G109" s="145">
        <v>260</v>
      </c>
      <c r="H109" s="145">
        <v>254</v>
      </c>
      <c r="I109" s="145">
        <v>152</v>
      </c>
      <c r="J109" s="145">
        <v>212</v>
      </c>
      <c r="K109" s="145">
        <v>123</v>
      </c>
      <c r="L109" s="145">
        <v>57</v>
      </c>
      <c r="M109" s="145">
        <v>156</v>
      </c>
      <c r="N109" s="145">
        <v>186</v>
      </c>
      <c r="O109" s="145">
        <v>158</v>
      </c>
      <c r="P109" s="145">
        <v>128</v>
      </c>
      <c r="Q109" s="145">
        <v>87</v>
      </c>
      <c r="R109" s="145">
        <v>125</v>
      </c>
      <c r="S109" s="145">
        <v>96</v>
      </c>
      <c r="T109" s="145">
        <v>78</v>
      </c>
      <c r="U109" s="145">
        <v>129</v>
      </c>
      <c r="V109" s="145">
        <v>123</v>
      </c>
      <c r="W109" s="145">
        <v>108</v>
      </c>
      <c r="X109" s="145">
        <v>65</v>
      </c>
      <c r="Y109" s="145">
        <v>75</v>
      </c>
      <c r="Z109" s="145">
        <v>87</v>
      </c>
      <c r="AA109" s="145">
        <v>51</v>
      </c>
      <c r="AB109" s="145">
        <v>66</v>
      </c>
      <c r="AC109" s="145">
        <v>16</v>
      </c>
      <c r="AD109" s="145">
        <v>20</v>
      </c>
      <c r="AE109" s="145">
        <v>18</v>
      </c>
      <c r="AF109" s="145">
        <v>22</v>
      </c>
      <c r="AG109" s="145">
        <v>4</v>
      </c>
      <c r="AH109" s="145">
        <v>0</v>
      </c>
      <c r="AI109" s="145">
        <v>0</v>
      </c>
      <c r="AJ109" s="145">
        <v>0</v>
      </c>
      <c r="AK109" s="145">
        <v>0</v>
      </c>
      <c r="AL109" s="145">
        <v>0</v>
      </c>
      <c r="AM109" s="145">
        <v>0</v>
      </c>
      <c r="AN109" s="145">
        <v>0</v>
      </c>
      <c r="AO109" s="145">
        <v>0</v>
      </c>
      <c r="AP109" s="145">
        <v>0</v>
      </c>
      <c r="AQ109" s="145">
        <v>0</v>
      </c>
      <c r="AR109" s="145">
        <v>0</v>
      </c>
      <c r="AS109" s="145">
        <v>0</v>
      </c>
      <c r="AT109" s="145">
        <v>0</v>
      </c>
      <c r="AU109" s="145">
        <v>0</v>
      </c>
      <c r="AV109" s="145">
        <v>0</v>
      </c>
      <c r="AW109" s="145">
        <v>0</v>
      </c>
    </row>
    <row r="110" spans="1:49" x14ac:dyDescent="0.35">
      <c r="A110" s="40" t="s">
        <v>368</v>
      </c>
      <c r="B110" s="23" t="s">
        <v>172</v>
      </c>
      <c r="C110" s="102">
        <f t="shared" si="9"/>
        <v>50.5</v>
      </c>
      <c r="D110" s="3">
        <v>126</v>
      </c>
      <c r="E110" s="4">
        <v>124</v>
      </c>
      <c r="F110" s="4">
        <v>108</v>
      </c>
      <c r="G110" s="3">
        <v>173</v>
      </c>
      <c r="H110" s="3">
        <v>169</v>
      </c>
      <c r="I110" s="3">
        <v>101</v>
      </c>
      <c r="J110" s="3">
        <v>141</v>
      </c>
      <c r="K110" s="3">
        <v>82</v>
      </c>
      <c r="L110" s="3">
        <v>38</v>
      </c>
      <c r="M110" s="4">
        <v>104</v>
      </c>
      <c r="N110" s="3">
        <v>124</v>
      </c>
      <c r="O110" s="4">
        <v>105</v>
      </c>
      <c r="P110" s="3">
        <v>85</v>
      </c>
      <c r="Q110" s="3">
        <v>58</v>
      </c>
      <c r="R110" s="3">
        <v>83</v>
      </c>
      <c r="S110" s="3">
        <v>64</v>
      </c>
      <c r="T110" s="3">
        <v>52</v>
      </c>
      <c r="U110" s="3">
        <v>86</v>
      </c>
      <c r="V110" s="3">
        <v>82</v>
      </c>
      <c r="W110" s="3">
        <v>72</v>
      </c>
      <c r="X110" s="3">
        <v>43</v>
      </c>
      <c r="Y110" s="3">
        <v>50</v>
      </c>
      <c r="Z110" s="3">
        <v>58</v>
      </c>
      <c r="AA110" s="3">
        <v>49</v>
      </c>
      <c r="AB110" s="3">
        <v>66</v>
      </c>
      <c r="AC110" s="3">
        <v>16</v>
      </c>
      <c r="AD110" s="3">
        <v>20</v>
      </c>
      <c r="AE110" s="3">
        <v>18</v>
      </c>
      <c r="AF110" s="3">
        <v>22</v>
      </c>
      <c r="AG110" s="3">
        <v>4</v>
      </c>
      <c r="AH110" s="3">
        <v>0</v>
      </c>
      <c r="AI110" s="3">
        <v>0</v>
      </c>
      <c r="AJ110" s="3">
        <v>0</v>
      </c>
      <c r="AK110" s="3">
        <v>0</v>
      </c>
      <c r="AL110" s="3">
        <v>0</v>
      </c>
      <c r="AM110" s="3">
        <v>0</v>
      </c>
      <c r="AN110" s="3">
        <v>0</v>
      </c>
      <c r="AO110" s="3">
        <v>0</v>
      </c>
      <c r="AP110" s="3">
        <v>0</v>
      </c>
      <c r="AQ110" s="3">
        <v>0</v>
      </c>
      <c r="AR110" s="3">
        <v>0</v>
      </c>
      <c r="AS110" s="3">
        <v>0</v>
      </c>
      <c r="AT110" s="3">
        <v>0</v>
      </c>
      <c r="AU110" s="3">
        <v>0</v>
      </c>
      <c r="AV110" s="3">
        <v>0</v>
      </c>
      <c r="AW110" s="3">
        <v>0</v>
      </c>
    </row>
    <row r="111" spans="1:49" x14ac:dyDescent="0.35">
      <c r="A111" s="40" t="s">
        <v>368</v>
      </c>
      <c r="B111" s="23" t="s">
        <v>173</v>
      </c>
      <c r="C111" s="102">
        <f t="shared" si="9"/>
        <v>13.413043478260869</v>
      </c>
      <c r="D111" s="3">
        <v>33</v>
      </c>
      <c r="E111" s="3">
        <v>36</v>
      </c>
      <c r="F111" s="3">
        <v>28</v>
      </c>
      <c r="G111" s="3">
        <v>33</v>
      </c>
      <c r="H111" s="3">
        <v>32</v>
      </c>
      <c r="I111" s="3">
        <v>29</v>
      </c>
      <c r="J111" s="3">
        <v>37</v>
      </c>
      <c r="K111" s="3">
        <v>24</v>
      </c>
      <c r="L111" s="3">
        <v>12</v>
      </c>
      <c r="M111" s="3">
        <v>26</v>
      </c>
      <c r="N111" s="3">
        <v>30</v>
      </c>
      <c r="O111" s="3">
        <v>31</v>
      </c>
      <c r="P111" s="3">
        <v>25</v>
      </c>
      <c r="Q111" s="3">
        <v>17</v>
      </c>
      <c r="R111" s="3">
        <v>28</v>
      </c>
      <c r="S111" s="3">
        <v>18</v>
      </c>
      <c r="T111" s="3">
        <v>14</v>
      </c>
      <c r="U111" s="3">
        <v>20</v>
      </c>
      <c r="V111" s="3">
        <v>25</v>
      </c>
      <c r="W111" s="3">
        <v>21</v>
      </c>
      <c r="X111" s="3">
        <v>12</v>
      </c>
      <c r="Y111" s="3">
        <v>13</v>
      </c>
      <c r="Z111" s="3">
        <v>14</v>
      </c>
      <c r="AA111" s="3">
        <v>12</v>
      </c>
      <c r="AB111" s="3">
        <v>20</v>
      </c>
      <c r="AC111" s="3">
        <v>5</v>
      </c>
      <c r="AD111" s="3">
        <v>7</v>
      </c>
      <c r="AE111" s="3">
        <v>7</v>
      </c>
      <c r="AF111" s="3">
        <v>6</v>
      </c>
      <c r="AG111" s="3">
        <v>2</v>
      </c>
      <c r="AH111" s="3">
        <v>0</v>
      </c>
      <c r="AI111" s="3">
        <v>0</v>
      </c>
      <c r="AJ111" s="3">
        <v>0</v>
      </c>
      <c r="AK111" s="3">
        <v>0</v>
      </c>
      <c r="AL111" s="3">
        <v>0</v>
      </c>
      <c r="AM111" s="3">
        <v>0</v>
      </c>
      <c r="AN111" s="3">
        <v>0</v>
      </c>
      <c r="AO111" s="3">
        <v>0</v>
      </c>
      <c r="AP111" s="3">
        <v>0</v>
      </c>
      <c r="AQ111" s="3">
        <v>0</v>
      </c>
      <c r="AR111" s="3">
        <v>0</v>
      </c>
      <c r="AS111" s="3">
        <v>0</v>
      </c>
      <c r="AT111" s="3">
        <v>0</v>
      </c>
      <c r="AU111" s="3">
        <v>0</v>
      </c>
      <c r="AV111" s="3">
        <v>0</v>
      </c>
      <c r="AW111" s="3">
        <v>0</v>
      </c>
    </row>
    <row r="112" spans="1:49" s="101" customFormat="1" x14ac:dyDescent="0.35">
      <c r="A112" s="575" t="s">
        <v>175</v>
      </c>
      <c r="B112" s="576" t="s">
        <v>175</v>
      </c>
      <c r="C112" s="207"/>
      <c r="D112" s="207">
        <f>D109+D105+D101+D97</f>
        <v>672</v>
      </c>
      <c r="E112" s="207">
        <f t="shared" ref="E112:AW112" si="10">E109+E105+E101+E97</f>
        <v>705</v>
      </c>
      <c r="F112" s="207">
        <f t="shared" si="10"/>
        <v>789</v>
      </c>
      <c r="G112" s="207">
        <f t="shared" si="10"/>
        <v>821</v>
      </c>
      <c r="H112" s="207">
        <f t="shared" si="10"/>
        <v>446</v>
      </c>
      <c r="I112" s="207">
        <f t="shared" si="10"/>
        <v>290</v>
      </c>
      <c r="J112" s="207">
        <f t="shared" si="10"/>
        <v>272</v>
      </c>
      <c r="K112" s="207">
        <f t="shared" si="10"/>
        <v>279</v>
      </c>
      <c r="L112" s="207">
        <f t="shared" si="10"/>
        <v>57</v>
      </c>
      <c r="M112" s="207">
        <f t="shared" si="10"/>
        <v>366</v>
      </c>
      <c r="N112" s="207">
        <f t="shared" si="10"/>
        <v>378</v>
      </c>
      <c r="O112" s="207">
        <f t="shared" si="10"/>
        <v>380</v>
      </c>
      <c r="P112" s="207">
        <f t="shared" si="10"/>
        <v>452</v>
      </c>
      <c r="Q112" s="207">
        <f t="shared" si="10"/>
        <v>594</v>
      </c>
      <c r="R112" s="207">
        <f t="shared" si="10"/>
        <v>641</v>
      </c>
      <c r="S112" s="207">
        <f t="shared" si="10"/>
        <v>288</v>
      </c>
      <c r="T112" s="207">
        <f t="shared" si="10"/>
        <v>324</v>
      </c>
      <c r="U112" s="207">
        <f t="shared" si="10"/>
        <v>519</v>
      </c>
      <c r="V112" s="207">
        <f t="shared" si="10"/>
        <v>618</v>
      </c>
      <c r="W112" s="207">
        <f t="shared" si="10"/>
        <v>453</v>
      </c>
      <c r="X112" s="207">
        <f t="shared" si="10"/>
        <v>326</v>
      </c>
      <c r="Y112" s="207">
        <f t="shared" si="10"/>
        <v>393</v>
      </c>
      <c r="Z112" s="207">
        <f t="shared" si="10"/>
        <v>585</v>
      </c>
      <c r="AA112" s="207">
        <f t="shared" si="10"/>
        <v>366</v>
      </c>
      <c r="AB112" s="207">
        <f t="shared" si="10"/>
        <v>456</v>
      </c>
      <c r="AC112" s="207">
        <f t="shared" si="10"/>
        <v>610</v>
      </c>
      <c r="AD112" s="207">
        <f t="shared" si="10"/>
        <v>623</v>
      </c>
      <c r="AE112" s="207">
        <f t="shared" si="10"/>
        <v>267</v>
      </c>
      <c r="AF112" s="207">
        <f t="shared" si="10"/>
        <v>466</v>
      </c>
      <c r="AG112" s="207">
        <f t="shared" si="10"/>
        <v>373</v>
      </c>
      <c r="AH112" s="207">
        <f t="shared" si="10"/>
        <v>108</v>
      </c>
      <c r="AI112" s="207">
        <f t="shared" si="10"/>
        <v>0</v>
      </c>
      <c r="AJ112" s="207">
        <f t="shared" si="10"/>
        <v>54</v>
      </c>
      <c r="AK112" s="207">
        <f t="shared" si="10"/>
        <v>108</v>
      </c>
      <c r="AL112" s="207">
        <f t="shared" si="10"/>
        <v>54</v>
      </c>
      <c r="AM112" s="207">
        <f t="shared" si="10"/>
        <v>81</v>
      </c>
      <c r="AN112" s="207">
        <f t="shared" si="10"/>
        <v>54</v>
      </c>
      <c r="AO112" s="207">
        <f t="shared" si="10"/>
        <v>0</v>
      </c>
      <c r="AP112" s="207">
        <f t="shared" si="10"/>
        <v>0</v>
      </c>
      <c r="AQ112" s="207">
        <f t="shared" si="10"/>
        <v>0</v>
      </c>
      <c r="AR112" s="207">
        <f t="shared" si="10"/>
        <v>0</v>
      </c>
      <c r="AS112" s="207">
        <f t="shared" si="10"/>
        <v>0</v>
      </c>
      <c r="AT112" s="207">
        <f t="shared" si="10"/>
        <v>0</v>
      </c>
      <c r="AU112" s="207">
        <f t="shared" si="10"/>
        <v>0</v>
      </c>
      <c r="AV112" s="207">
        <f t="shared" si="10"/>
        <v>0</v>
      </c>
      <c r="AW112" s="248">
        <f t="shared" si="10"/>
        <v>62</v>
      </c>
    </row>
    <row r="113" spans="1:1" x14ac:dyDescent="0.35">
      <c r="A113" s="11"/>
    </row>
    <row r="114" spans="1:1" x14ac:dyDescent="0.35">
      <c r="A114" s="11"/>
    </row>
  </sheetData>
  <mergeCells count="3">
    <mergeCell ref="A14:A16"/>
    <mergeCell ref="A92:B92"/>
    <mergeCell ref="A112:B112"/>
  </mergeCells>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36059-6E1F-48DD-91D8-BE6EDC265D7C}">
  <dimension ref="A1:AX114"/>
  <sheetViews>
    <sheetView topLeftCell="AM58" zoomScaleNormal="100" workbookViewId="0">
      <selection activeCell="AW85" sqref="D85:AW91"/>
    </sheetView>
  </sheetViews>
  <sheetFormatPr defaultRowHeight="14.5" x14ac:dyDescent="0.35"/>
  <cols>
    <col min="1" max="1" width="55.54296875" bestFit="1" customWidth="1"/>
    <col min="2" max="2" width="60.54296875" customWidth="1"/>
    <col min="3" max="3" width="35.453125" customWidth="1"/>
    <col min="4" max="49" width="12.08984375" customWidth="1"/>
  </cols>
  <sheetData>
    <row r="1" spans="1:50" ht="26" x14ac:dyDescent="0.6">
      <c r="A1" s="26" t="s">
        <v>0</v>
      </c>
    </row>
    <row r="2" spans="1:50" ht="21" x14ac:dyDescent="0.5">
      <c r="A2" s="66" t="s">
        <v>344</v>
      </c>
      <c r="B2" s="66" t="s">
        <v>436</v>
      </c>
      <c r="C2" s="66"/>
    </row>
    <row r="3" spans="1:50" x14ac:dyDescent="0.35">
      <c r="B3" s="111" t="s">
        <v>155</v>
      </c>
    </row>
    <row r="4" spans="1:50" x14ac:dyDescent="0.35">
      <c r="A4" s="73" t="s">
        <v>346</v>
      </c>
    </row>
    <row r="5" spans="1:50" x14ac:dyDescent="0.35">
      <c r="A5" s="73"/>
    </row>
    <row r="6" spans="1:50" x14ac:dyDescent="0.35">
      <c r="A6" s="51" t="s">
        <v>152</v>
      </c>
    </row>
    <row r="8" spans="1:50" x14ac:dyDescent="0.35">
      <c r="A8" s="5"/>
      <c r="B8" s="6"/>
      <c r="C8" s="456" t="s">
        <v>153</v>
      </c>
      <c r="D8" s="14">
        <v>42736</v>
      </c>
      <c r="E8" s="14">
        <v>42767</v>
      </c>
      <c r="F8" s="14">
        <v>42795</v>
      </c>
      <c r="G8" s="14">
        <v>42826</v>
      </c>
      <c r="H8" s="14">
        <v>42856</v>
      </c>
      <c r="I8" s="14">
        <v>42887</v>
      </c>
      <c r="J8" s="14">
        <v>42917</v>
      </c>
      <c r="K8" s="14">
        <v>42948</v>
      </c>
      <c r="L8" s="14">
        <v>42979</v>
      </c>
      <c r="M8" s="14">
        <v>43009</v>
      </c>
      <c r="N8" s="14">
        <v>43040</v>
      </c>
      <c r="O8" s="14">
        <v>43070</v>
      </c>
      <c r="P8" s="14">
        <v>43101</v>
      </c>
      <c r="Q8" s="14">
        <v>43132</v>
      </c>
      <c r="R8" s="14">
        <v>43160</v>
      </c>
      <c r="S8" s="14">
        <v>43191</v>
      </c>
      <c r="T8" s="14">
        <v>43221</v>
      </c>
      <c r="U8" s="14">
        <v>43252</v>
      </c>
      <c r="V8" s="14">
        <v>43282</v>
      </c>
      <c r="W8" s="14">
        <v>43313</v>
      </c>
      <c r="X8" s="14">
        <v>43344</v>
      </c>
      <c r="Y8" s="14">
        <v>43374</v>
      </c>
      <c r="Z8" s="14">
        <v>43405</v>
      </c>
      <c r="AA8" s="14">
        <v>43435</v>
      </c>
      <c r="AB8" s="14">
        <v>43466</v>
      </c>
      <c r="AC8" s="14">
        <v>43497</v>
      </c>
      <c r="AD8" s="14">
        <v>43525</v>
      </c>
      <c r="AE8" s="14">
        <v>43556</v>
      </c>
      <c r="AF8" s="14">
        <v>43586</v>
      </c>
      <c r="AG8" s="14">
        <v>43617</v>
      </c>
      <c r="AH8" s="14">
        <v>43647</v>
      </c>
      <c r="AI8" s="14">
        <v>43678</v>
      </c>
      <c r="AJ8" s="14">
        <v>43709</v>
      </c>
      <c r="AK8" s="14">
        <v>43739</v>
      </c>
      <c r="AL8" s="14">
        <v>43770</v>
      </c>
      <c r="AM8" s="14">
        <v>43800</v>
      </c>
      <c r="AN8" s="14">
        <v>43831</v>
      </c>
      <c r="AO8" s="14">
        <v>43862</v>
      </c>
      <c r="AP8" s="14">
        <v>43891</v>
      </c>
      <c r="AQ8" s="14">
        <v>43922</v>
      </c>
      <c r="AR8" s="14">
        <v>43952</v>
      </c>
      <c r="AS8" s="14">
        <v>43983</v>
      </c>
      <c r="AT8" s="14">
        <v>44013</v>
      </c>
      <c r="AU8" s="14">
        <v>44044</v>
      </c>
      <c r="AV8" s="14">
        <v>44075</v>
      </c>
      <c r="AW8" s="14">
        <v>44105</v>
      </c>
    </row>
    <row r="9" spans="1:50" x14ac:dyDescent="0.35">
      <c r="A9" s="86" t="s">
        <v>154</v>
      </c>
      <c r="B9" s="8" t="s">
        <v>347</v>
      </c>
      <c r="C9" s="22">
        <f>AVERAGE(D9:AW9)</f>
        <v>14924.173913043478</v>
      </c>
      <c r="D9" s="22">
        <v>14829</v>
      </c>
      <c r="E9" s="22">
        <v>14781</v>
      </c>
      <c r="F9" s="22">
        <v>14795</v>
      </c>
      <c r="G9" s="22">
        <v>14829</v>
      </c>
      <c r="H9" s="22">
        <v>14874</v>
      </c>
      <c r="I9" s="22">
        <v>14942</v>
      </c>
      <c r="J9" s="22">
        <v>14963</v>
      </c>
      <c r="K9" s="22">
        <v>14847</v>
      </c>
      <c r="L9" s="22">
        <v>14819</v>
      </c>
      <c r="M9" s="22">
        <v>14847</v>
      </c>
      <c r="N9" s="22">
        <v>14869</v>
      </c>
      <c r="O9" s="22">
        <v>14959</v>
      </c>
      <c r="P9" s="22">
        <v>14940</v>
      </c>
      <c r="Q9" s="22">
        <v>14888</v>
      </c>
      <c r="R9" s="22">
        <v>14916</v>
      </c>
      <c r="S9" s="22">
        <v>14945</v>
      </c>
      <c r="T9" s="22">
        <v>14933</v>
      </c>
      <c r="U9" s="22">
        <v>14966</v>
      </c>
      <c r="V9" s="22">
        <v>14955</v>
      </c>
      <c r="W9" s="22">
        <v>14973</v>
      </c>
      <c r="X9" s="22">
        <v>14913</v>
      </c>
      <c r="Y9" s="22">
        <v>14873</v>
      </c>
      <c r="Z9" s="22">
        <v>14877</v>
      </c>
      <c r="AA9" s="22">
        <v>14871</v>
      </c>
      <c r="AB9" s="22">
        <v>14909</v>
      </c>
      <c r="AC9" s="22">
        <v>14866</v>
      </c>
      <c r="AD9" s="22">
        <v>14836</v>
      </c>
      <c r="AE9" s="22">
        <v>14819</v>
      </c>
      <c r="AF9" s="22">
        <v>14810</v>
      </c>
      <c r="AG9" s="22">
        <v>14721</v>
      </c>
      <c r="AH9" s="22">
        <v>14731</v>
      </c>
      <c r="AI9" s="22">
        <v>14723</v>
      </c>
      <c r="AJ9" s="22">
        <v>14700</v>
      </c>
      <c r="AK9" s="22">
        <v>14692</v>
      </c>
      <c r="AL9" s="22">
        <v>14731</v>
      </c>
      <c r="AM9" s="22">
        <v>14626</v>
      </c>
      <c r="AN9" s="22">
        <v>14609</v>
      </c>
      <c r="AO9" s="22">
        <v>14576</v>
      </c>
      <c r="AP9" s="22">
        <v>14631</v>
      </c>
      <c r="AQ9" s="22">
        <v>14828</v>
      </c>
      <c r="AR9" s="22">
        <v>15054</v>
      </c>
      <c r="AS9" s="22">
        <v>15243</v>
      </c>
      <c r="AT9" s="22">
        <v>15405</v>
      </c>
      <c r="AU9" s="22">
        <v>15670</v>
      </c>
      <c r="AV9" s="22">
        <v>15855</v>
      </c>
      <c r="AW9" s="22">
        <v>16073</v>
      </c>
    </row>
    <row r="10" spans="1:50" x14ac:dyDescent="0.35">
      <c r="A10" s="19"/>
      <c r="B10" s="19"/>
      <c r="C10" s="19"/>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row>
    <row r="11" spans="1:50" x14ac:dyDescent="0.35">
      <c r="A11" s="51" t="s">
        <v>348</v>
      </c>
      <c r="B11" s="19"/>
      <c r="C11" s="19"/>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row>
    <row r="12" spans="1:50" x14ac:dyDescent="0.35">
      <c r="A12" s="19"/>
      <c r="B12" s="19"/>
      <c r="C12" s="19"/>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row>
    <row r="13" spans="1:50" x14ac:dyDescent="0.35">
      <c r="A13" s="24"/>
      <c r="B13" s="6"/>
      <c r="C13" s="456" t="s">
        <v>153</v>
      </c>
      <c r="D13" s="14">
        <v>42736</v>
      </c>
      <c r="E13" s="14">
        <v>42767</v>
      </c>
      <c r="F13" s="14">
        <v>42795</v>
      </c>
      <c r="G13" s="14">
        <v>42826</v>
      </c>
      <c r="H13" s="14">
        <v>42856</v>
      </c>
      <c r="I13" s="14">
        <v>42887</v>
      </c>
      <c r="J13" s="14">
        <v>42917</v>
      </c>
      <c r="K13" s="14">
        <v>42948</v>
      </c>
      <c r="L13" s="14">
        <v>42979</v>
      </c>
      <c r="M13" s="14">
        <v>43009</v>
      </c>
      <c r="N13" s="14">
        <v>43040</v>
      </c>
      <c r="O13" s="14">
        <v>43070</v>
      </c>
      <c r="P13" s="14">
        <v>43101</v>
      </c>
      <c r="Q13" s="14">
        <v>43132</v>
      </c>
      <c r="R13" s="14">
        <v>43160</v>
      </c>
      <c r="S13" s="14">
        <v>43191</v>
      </c>
      <c r="T13" s="14">
        <v>43221</v>
      </c>
      <c r="U13" s="14">
        <v>43252</v>
      </c>
      <c r="V13" s="14">
        <v>43282</v>
      </c>
      <c r="W13" s="14">
        <v>43313</v>
      </c>
      <c r="X13" s="14">
        <v>43344</v>
      </c>
      <c r="Y13" s="14">
        <v>43374</v>
      </c>
      <c r="Z13" s="14">
        <v>43405</v>
      </c>
      <c r="AA13" s="14">
        <v>43435</v>
      </c>
      <c r="AB13" s="14">
        <v>43466</v>
      </c>
      <c r="AC13" s="14">
        <v>43497</v>
      </c>
      <c r="AD13" s="14">
        <v>43525</v>
      </c>
      <c r="AE13" s="14">
        <v>43556</v>
      </c>
      <c r="AF13" s="14">
        <v>43586</v>
      </c>
      <c r="AG13" s="14">
        <v>43617</v>
      </c>
      <c r="AH13" s="14">
        <v>43647</v>
      </c>
      <c r="AI13" s="14">
        <v>43678</v>
      </c>
      <c r="AJ13" s="14">
        <v>43709</v>
      </c>
      <c r="AK13" s="14">
        <v>43739</v>
      </c>
      <c r="AL13" s="14">
        <v>43770</v>
      </c>
      <c r="AM13" s="14">
        <v>43800</v>
      </c>
      <c r="AN13" s="14">
        <v>43831</v>
      </c>
      <c r="AO13" s="14">
        <v>43862</v>
      </c>
      <c r="AP13" s="14">
        <v>43891</v>
      </c>
      <c r="AQ13" s="15">
        <v>43922</v>
      </c>
      <c r="AR13" s="15">
        <v>43952</v>
      </c>
      <c r="AS13" s="15">
        <v>43983</v>
      </c>
      <c r="AT13" s="15">
        <v>44013</v>
      </c>
      <c r="AU13" s="15">
        <v>44044</v>
      </c>
      <c r="AV13" s="15">
        <v>44075</v>
      </c>
      <c r="AW13" s="15">
        <v>44105</v>
      </c>
      <c r="AX13" s="51"/>
    </row>
    <row r="14" spans="1:50" x14ac:dyDescent="0.35">
      <c r="A14" s="570" t="s">
        <v>117</v>
      </c>
      <c r="B14" s="3" t="s">
        <v>349</v>
      </c>
      <c r="C14" s="145">
        <f t="shared" ref="C14:C16" si="0">AVERAGE(D14:AW14)</f>
        <v>258087.71717391297</v>
      </c>
      <c r="D14" s="145">
        <f t="shared" ref="D14:AW14" si="1">D92+D21+D112</f>
        <v>213664.02</v>
      </c>
      <c r="E14" s="145">
        <f t="shared" si="1"/>
        <v>207026.02</v>
      </c>
      <c r="F14" s="145">
        <f t="shared" si="1"/>
        <v>224173.2</v>
      </c>
      <c r="G14" s="145">
        <f t="shared" si="1"/>
        <v>199754.44</v>
      </c>
      <c r="H14" s="145">
        <f t="shared" si="1"/>
        <v>209377.26</v>
      </c>
      <c r="I14" s="145">
        <f t="shared" si="1"/>
        <v>200024.81</v>
      </c>
      <c r="J14" s="145">
        <f t="shared" si="1"/>
        <v>196658.69</v>
      </c>
      <c r="K14" s="145">
        <f t="shared" si="1"/>
        <v>210477.81</v>
      </c>
      <c r="L14" s="145">
        <f t="shared" si="1"/>
        <v>184461.51</v>
      </c>
      <c r="M14" s="145">
        <f t="shared" si="1"/>
        <v>207151.37</v>
      </c>
      <c r="N14" s="145">
        <f t="shared" si="1"/>
        <v>193945.36</v>
      </c>
      <c r="O14" s="145">
        <f t="shared" si="1"/>
        <v>200950.31</v>
      </c>
      <c r="P14" s="145">
        <f t="shared" si="1"/>
        <v>226364.51</v>
      </c>
      <c r="Q14" s="145">
        <f t="shared" si="1"/>
        <v>222818.97</v>
      </c>
      <c r="R14" s="145">
        <f t="shared" si="1"/>
        <v>247561.71</v>
      </c>
      <c r="S14" s="145">
        <f t="shared" si="1"/>
        <v>297653.58</v>
      </c>
      <c r="T14" s="145">
        <f t="shared" si="1"/>
        <v>253971.1</v>
      </c>
      <c r="U14" s="145">
        <f t="shared" si="1"/>
        <v>278599.09000000003</v>
      </c>
      <c r="V14" s="145">
        <f t="shared" si="1"/>
        <v>223505.28</v>
      </c>
      <c r="W14" s="145">
        <f t="shared" si="1"/>
        <v>218810.94</v>
      </c>
      <c r="X14" s="145">
        <f t="shared" si="1"/>
        <v>198147.6</v>
      </c>
      <c r="Y14" s="145">
        <f t="shared" si="1"/>
        <v>234563.73</v>
      </c>
      <c r="Z14" s="145">
        <f t="shared" si="1"/>
        <v>202340.89</v>
      </c>
      <c r="AA14" s="145">
        <f t="shared" si="1"/>
        <v>204627.3</v>
      </c>
      <c r="AB14" s="145">
        <f t="shared" si="1"/>
        <v>244693.07</v>
      </c>
      <c r="AC14" s="145">
        <f t="shared" si="1"/>
        <v>224922.82</v>
      </c>
      <c r="AD14" s="145">
        <f t="shared" si="1"/>
        <v>268574.62</v>
      </c>
      <c r="AE14" s="145">
        <f t="shared" si="1"/>
        <v>302442.77</v>
      </c>
      <c r="AF14" s="145">
        <f t="shared" si="1"/>
        <v>332726.61</v>
      </c>
      <c r="AG14" s="145">
        <f t="shared" si="1"/>
        <v>302675.96000000002</v>
      </c>
      <c r="AH14" s="145">
        <f t="shared" si="1"/>
        <v>335576.92</v>
      </c>
      <c r="AI14" s="145">
        <f t="shared" si="1"/>
        <v>357505.87</v>
      </c>
      <c r="AJ14" s="145">
        <f t="shared" si="1"/>
        <v>326601.59999999998</v>
      </c>
      <c r="AK14" s="145">
        <f t="shared" si="1"/>
        <v>340712.84</v>
      </c>
      <c r="AL14" s="145">
        <f t="shared" si="1"/>
        <v>332401.03000000003</v>
      </c>
      <c r="AM14" s="145">
        <f t="shared" si="1"/>
        <v>308795.37</v>
      </c>
      <c r="AN14" s="145">
        <f t="shared" si="1"/>
        <v>365912.95</v>
      </c>
      <c r="AO14" s="145">
        <f t="shared" si="1"/>
        <v>329994.7</v>
      </c>
      <c r="AP14" s="145">
        <f t="shared" si="1"/>
        <v>326110.78000000003</v>
      </c>
      <c r="AQ14" s="145">
        <f t="shared" si="1"/>
        <v>264927.03000000003</v>
      </c>
      <c r="AR14" s="145">
        <f t="shared" si="1"/>
        <v>256428.92</v>
      </c>
      <c r="AS14" s="145">
        <f t="shared" si="1"/>
        <v>258810.09</v>
      </c>
      <c r="AT14" s="145">
        <f t="shared" si="1"/>
        <v>276008.24</v>
      </c>
      <c r="AU14" s="145">
        <f t="shared" si="1"/>
        <v>261340.16</v>
      </c>
      <c r="AV14" s="145">
        <f t="shared" si="1"/>
        <v>286496.77</v>
      </c>
      <c r="AW14" s="145">
        <f t="shared" si="1"/>
        <v>311746.37</v>
      </c>
      <c r="AX14" s="42"/>
    </row>
    <row r="15" spans="1:50" s="96" customFormat="1" x14ac:dyDescent="0.35">
      <c r="A15" s="571"/>
      <c r="B15" s="92" t="s">
        <v>350</v>
      </c>
      <c r="C15" s="202">
        <f t="shared" si="0"/>
        <v>17.305970695289751</v>
      </c>
      <c r="D15" s="202">
        <f t="shared" ref="D15:AW15" si="2">D14/D9</f>
        <v>14.40852518713332</v>
      </c>
      <c r="E15" s="202">
        <f t="shared" si="2"/>
        <v>14.006225559840335</v>
      </c>
      <c r="F15" s="202">
        <f t="shared" si="2"/>
        <v>15.151956742142616</v>
      </c>
      <c r="G15" s="202">
        <f t="shared" si="2"/>
        <v>13.470526670712793</v>
      </c>
      <c r="H15" s="202">
        <f t="shared" si="2"/>
        <v>14.076728519564341</v>
      </c>
      <c r="I15" s="202">
        <f t="shared" si="2"/>
        <v>13.386749431133717</v>
      </c>
      <c r="J15" s="202">
        <f t="shared" si="2"/>
        <v>13.142998730201162</v>
      </c>
      <c r="K15" s="202">
        <f t="shared" si="2"/>
        <v>14.176453829056374</v>
      </c>
      <c r="L15" s="202">
        <f t="shared" si="2"/>
        <v>12.447635467980296</v>
      </c>
      <c r="M15" s="202">
        <f t="shared" si="2"/>
        <v>13.952405873240386</v>
      </c>
      <c r="N15" s="202">
        <f t="shared" si="2"/>
        <v>13.043604815387718</v>
      </c>
      <c r="O15" s="202">
        <f t="shared" si="2"/>
        <v>13.433405307841433</v>
      </c>
      <c r="P15" s="202">
        <f t="shared" si="2"/>
        <v>15.151573627844712</v>
      </c>
      <c r="Q15" s="202">
        <f t="shared" si="2"/>
        <v>14.96634672219237</v>
      </c>
      <c r="R15" s="202">
        <f t="shared" si="2"/>
        <v>16.597057522123894</v>
      </c>
      <c r="S15" s="202">
        <f t="shared" si="2"/>
        <v>19.916599531615926</v>
      </c>
      <c r="T15" s="202">
        <f t="shared" si="2"/>
        <v>17.007372932431529</v>
      </c>
      <c r="U15" s="202">
        <f t="shared" si="2"/>
        <v>18.615467726847523</v>
      </c>
      <c r="V15" s="202">
        <f t="shared" si="2"/>
        <v>14.945187562688064</v>
      </c>
      <c r="W15" s="202">
        <f t="shared" si="2"/>
        <v>14.613700661190142</v>
      </c>
      <c r="X15" s="202">
        <f t="shared" si="2"/>
        <v>13.286904043452022</v>
      </c>
      <c r="Y15" s="202">
        <f t="shared" si="2"/>
        <v>15.771110737578162</v>
      </c>
      <c r="Z15" s="202">
        <f t="shared" si="2"/>
        <v>13.600920212408417</v>
      </c>
      <c r="AA15" s="202">
        <f t="shared" si="2"/>
        <v>13.760157353237844</v>
      </c>
      <c r="AB15" s="202">
        <f t="shared" si="2"/>
        <v>16.412440136830103</v>
      </c>
      <c r="AC15" s="202">
        <f t="shared" si="2"/>
        <v>15.130016144221715</v>
      </c>
      <c r="AD15" s="202">
        <f t="shared" si="2"/>
        <v>18.102899703424104</v>
      </c>
      <c r="AE15" s="202">
        <f t="shared" si="2"/>
        <v>20.409121398205009</v>
      </c>
      <c r="AF15" s="202">
        <f t="shared" si="2"/>
        <v>22.466347738014854</v>
      </c>
      <c r="AG15" s="202">
        <f t="shared" si="2"/>
        <v>20.560828748047008</v>
      </c>
      <c r="AH15" s="202">
        <f t="shared" si="2"/>
        <v>22.78032177041613</v>
      </c>
      <c r="AI15" s="202">
        <f t="shared" si="2"/>
        <v>24.282134755145012</v>
      </c>
      <c r="AJ15" s="202">
        <f t="shared" si="2"/>
        <v>22.217795918367344</v>
      </c>
      <c r="AK15" s="202">
        <f t="shared" si="2"/>
        <v>23.19036482439423</v>
      </c>
      <c r="AL15" s="202">
        <f t="shared" si="2"/>
        <v>22.564729482044669</v>
      </c>
      <c r="AM15" s="202">
        <f t="shared" si="2"/>
        <v>21.112769725146997</v>
      </c>
      <c r="AN15" s="202">
        <f t="shared" si="2"/>
        <v>25.047090834417141</v>
      </c>
      <c r="AO15" s="202">
        <f t="shared" si="2"/>
        <v>22.639592480790341</v>
      </c>
      <c r="AP15" s="202">
        <f t="shared" si="2"/>
        <v>22.289028774519856</v>
      </c>
      <c r="AQ15" s="145">
        <f t="shared" si="2"/>
        <v>17.866673185864581</v>
      </c>
      <c r="AR15" s="145">
        <f t="shared" si="2"/>
        <v>17.03393915238475</v>
      </c>
      <c r="AS15" s="145">
        <f t="shared" si="2"/>
        <v>16.978947057665813</v>
      </c>
      <c r="AT15" s="145">
        <f t="shared" si="2"/>
        <v>17.916795845504705</v>
      </c>
      <c r="AU15" s="145">
        <f t="shared" si="2"/>
        <v>16.677738353541798</v>
      </c>
      <c r="AV15" s="145">
        <f t="shared" si="2"/>
        <v>18.069805739514351</v>
      </c>
      <c r="AW15" s="145">
        <f t="shared" si="2"/>
        <v>19.395655447022957</v>
      </c>
      <c r="AX15" s="95"/>
    </row>
    <row r="16" spans="1:50" x14ac:dyDescent="0.35">
      <c r="A16" s="572"/>
      <c r="B16" s="8" t="s">
        <v>351</v>
      </c>
      <c r="C16" s="196">
        <f t="shared" si="0"/>
        <v>562.07029424788061</v>
      </c>
      <c r="D16" s="196">
        <f t="shared" ref="D16:AW16" si="3">(D21+D92)/D25</f>
        <v>412.3166409266409</v>
      </c>
      <c r="E16" s="196">
        <f t="shared" si="3"/>
        <v>408.77869565217389</v>
      </c>
      <c r="F16" s="196">
        <f t="shared" si="3"/>
        <v>425.01935483870972</v>
      </c>
      <c r="G16" s="196">
        <f t="shared" si="3"/>
        <v>395.46423762376236</v>
      </c>
      <c r="H16" s="196">
        <f t="shared" si="3"/>
        <v>421.72229838709677</v>
      </c>
      <c r="I16" s="196">
        <f t="shared" si="3"/>
        <v>394.25406311637079</v>
      </c>
      <c r="J16" s="196">
        <f t="shared" si="3"/>
        <v>413.89197894736844</v>
      </c>
      <c r="K16" s="196">
        <f t="shared" si="3"/>
        <v>437.40916839916838</v>
      </c>
      <c r="L16" s="196">
        <f t="shared" si="3"/>
        <v>380.82336776859506</v>
      </c>
      <c r="M16" s="196">
        <f t="shared" si="3"/>
        <v>387.05676635514016</v>
      </c>
      <c r="N16" s="196">
        <f t="shared" si="3"/>
        <v>376.25895145631063</v>
      </c>
      <c r="O16" s="196">
        <f t="shared" si="3"/>
        <v>398.67521825396824</v>
      </c>
      <c r="P16" s="196">
        <f t="shared" si="3"/>
        <v>398.488573943662</v>
      </c>
      <c r="Q16" s="196">
        <f t="shared" si="3"/>
        <v>430.84133462282398</v>
      </c>
      <c r="R16" s="196">
        <f t="shared" si="3"/>
        <v>444.39086175942549</v>
      </c>
      <c r="S16" s="196">
        <f t="shared" si="3"/>
        <v>538.19453887884265</v>
      </c>
      <c r="T16" s="196">
        <f t="shared" si="3"/>
        <v>478.13389830508476</v>
      </c>
      <c r="U16" s="196">
        <f t="shared" si="3"/>
        <v>541.97099221789892</v>
      </c>
      <c r="V16" s="196">
        <f t="shared" si="3"/>
        <v>453.15066937119673</v>
      </c>
      <c r="W16" s="196">
        <f t="shared" si="3"/>
        <v>421.28697495183047</v>
      </c>
      <c r="X16" s="196">
        <f t="shared" si="3"/>
        <v>410.66514522821581</v>
      </c>
      <c r="Y16" s="196">
        <f t="shared" si="3"/>
        <v>454.45684108527132</v>
      </c>
      <c r="Z16" s="196">
        <f t="shared" si="3"/>
        <v>403.69039920159685</v>
      </c>
      <c r="AA16" s="196">
        <f t="shared" si="3"/>
        <v>405.12732673267323</v>
      </c>
      <c r="AB16" s="196">
        <f t="shared" si="3"/>
        <v>432.9700353982301</v>
      </c>
      <c r="AC16" s="196">
        <f t="shared" si="3"/>
        <v>414.1193738489871</v>
      </c>
      <c r="AD16" s="196">
        <f t="shared" si="3"/>
        <v>462.22826161790016</v>
      </c>
      <c r="AE16" s="196">
        <f t="shared" si="3"/>
        <v>544.93472072072075</v>
      </c>
      <c r="AF16" s="196">
        <f t="shared" si="3"/>
        <v>619.43875232774667</v>
      </c>
      <c r="AG16" s="196">
        <f t="shared" si="3"/>
        <v>578.63472275334607</v>
      </c>
      <c r="AH16" s="196">
        <f t="shared" si="3"/>
        <v>631.76821092278715</v>
      </c>
      <c r="AI16" s="196">
        <f t="shared" si="3"/>
        <v>699.50855185909984</v>
      </c>
      <c r="AJ16" s="196">
        <f t="shared" si="3"/>
        <v>636.49434697855747</v>
      </c>
      <c r="AK16" s="196">
        <f t="shared" si="3"/>
        <v>699.56229979466127</v>
      </c>
      <c r="AL16" s="196">
        <f t="shared" si="3"/>
        <v>750.22354401805876</v>
      </c>
      <c r="AM16" s="196">
        <f t="shared" si="3"/>
        <v>652.72594080338263</v>
      </c>
      <c r="AN16" s="196">
        <f t="shared" si="3"/>
        <v>695.65199619771863</v>
      </c>
      <c r="AO16" s="196">
        <f t="shared" si="3"/>
        <v>691.8127882599581</v>
      </c>
      <c r="AP16" s="196">
        <f t="shared" si="3"/>
        <v>761.93172897196268</v>
      </c>
      <c r="AQ16" s="196">
        <f t="shared" si="3"/>
        <v>1215.2524311926607</v>
      </c>
      <c r="AR16" s="196">
        <f t="shared" si="3"/>
        <v>1176.2794495412845</v>
      </c>
      <c r="AS16" s="196">
        <f t="shared" si="3"/>
        <v>874.35841216216215</v>
      </c>
      <c r="AT16" s="196">
        <f t="shared" si="3"/>
        <v>770.97273743016763</v>
      </c>
      <c r="AU16" s="196">
        <f t="shared" si="3"/>
        <v>729.97251396648051</v>
      </c>
      <c r="AV16" s="196">
        <f t="shared" si="3"/>
        <v>761.93821808510643</v>
      </c>
      <c r="AW16" s="196">
        <f t="shared" si="3"/>
        <v>822.38620052770443</v>
      </c>
      <c r="AX16" s="42"/>
    </row>
    <row r="17" spans="1:50" x14ac:dyDescent="0.35">
      <c r="A17" s="97"/>
      <c r="B17" s="19"/>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42"/>
    </row>
    <row r="18" spans="1:50" x14ac:dyDescent="0.35">
      <c r="A18" s="99" t="s">
        <v>352</v>
      </c>
      <c r="B18" s="19"/>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42"/>
    </row>
    <row r="19" spans="1:50" ht="15" thickBot="1" x14ac:dyDescent="0.4"/>
    <row r="20" spans="1:50" s="2" customFormat="1" x14ac:dyDescent="0.35">
      <c r="A20" s="91" t="s">
        <v>353</v>
      </c>
      <c r="B20" s="33" t="s">
        <v>354</v>
      </c>
      <c r="C20" s="456" t="s">
        <v>153</v>
      </c>
      <c r="D20" s="14">
        <v>42736</v>
      </c>
      <c r="E20" s="14">
        <v>42767</v>
      </c>
      <c r="F20" s="14">
        <v>42795</v>
      </c>
      <c r="G20" s="14">
        <v>42826</v>
      </c>
      <c r="H20" s="14">
        <v>42856</v>
      </c>
      <c r="I20" s="14">
        <v>42887</v>
      </c>
      <c r="J20" s="14">
        <v>42917</v>
      </c>
      <c r="K20" s="14">
        <v>42948</v>
      </c>
      <c r="L20" s="14">
        <v>42979</v>
      </c>
      <c r="M20" s="14">
        <v>43009</v>
      </c>
      <c r="N20" s="14">
        <v>43040</v>
      </c>
      <c r="O20" s="14">
        <v>43070</v>
      </c>
      <c r="P20" s="14">
        <v>43101</v>
      </c>
      <c r="Q20" s="14">
        <v>43132</v>
      </c>
      <c r="R20" s="14">
        <v>43160</v>
      </c>
      <c r="S20" s="14">
        <v>43191</v>
      </c>
      <c r="T20" s="14">
        <v>43221</v>
      </c>
      <c r="U20" s="14">
        <v>43252</v>
      </c>
      <c r="V20" s="14">
        <v>43282</v>
      </c>
      <c r="W20" s="14">
        <v>43313</v>
      </c>
      <c r="X20" s="14">
        <v>43344</v>
      </c>
      <c r="Y20" s="14">
        <v>43374</v>
      </c>
      <c r="Z20" s="14">
        <v>43405</v>
      </c>
      <c r="AA20" s="14">
        <v>43435</v>
      </c>
      <c r="AB20" s="14">
        <v>43466</v>
      </c>
      <c r="AC20" s="14">
        <v>43497</v>
      </c>
      <c r="AD20" s="14">
        <v>43525</v>
      </c>
      <c r="AE20" s="14">
        <v>43556</v>
      </c>
      <c r="AF20" s="14">
        <v>43586</v>
      </c>
      <c r="AG20" s="14">
        <v>43617</v>
      </c>
      <c r="AH20" s="14">
        <v>43647</v>
      </c>
      <c r="AI20" s="14">
        <v>43678</v>
      </c>
      <c r="AJ20" s="14">
        <v>43709</v>
      </c>
      <c r="AK20" s="14">
        <v>43739</v>
      </c>
      <c r="AL20" s="14">
        <v>43770</v>
      </c>
      <c r="AM20" s="14">
        <v>43800</v>
      </c>
      <c r="AN20" s="14">
        <v>43831</v>
      </c>
      <c r="AO20" s="14">
        <v>43862</v>
      </c>
      <c r="AP20" s="14">
        <v>43891</v>
      </c>
      <c r="AQ20" s="14">
        <v>43922</v>
      </c>
      <c r="AR20" s="14">
        <v>43952</v>
      </c>
      <c r="AS20" s="14">
        <v>43983</v>
      </c>
      <c r="AT20" s="14">
        <v>44013</v>
      </c>
      <c r="AU20" s="14">
        <v>44044</v>
      </c>
      <c r="AV20" s="14">
        <v>44075</v>
      </c>
      <c r="AW20" s="15">
        <v>44105</v>
      </c>
    </row>
    <row r="21" spans="1:50" s="88" customFormat="1" x14ac:dyDescent="0.35">
      <c r="A21" s="423" t="s">
        <v>134</v>
      </c>
      <c r="B21" s="87" t="s">
        <v>162</v>
      </c>
      <c r="C21" s="193">
        <f>AVERAGE(D21:AW21)</f>
        <v>255784.08695652173</v>
      </c>
      <c r="D21" s="193">
        <v>210756</v>
      </c>
      <c r="E21" s="193">
        <v>204224</v>
      </c>
      <c r="F21" s="193">
        <v>221676</v>
      </c>
      <c r="G21" s="193">
        <v>196347</v>
      </c>
      <c r="H21" s="193">
        <v>204733</v>
      </c>
      <c r="I21" s="193">
        <v>194723</v>
      </c>
      <c r="J21" s="193">
        <v>192059</v>
      </c>
      <c r="K21" s="193">
        <v>205690</v>
      </c>
      <c r="L21" s="193">
        <v>180699</v>
      </c>
      <c r="M21" s="193">
        <v>202478</v>
      </c>
      <c r="N21" s="193">
        <v>190577</v>
      </c>
      <c r="O21" s="193">
        <v>198683</v>
      </c>
      <c r="P21" s="193">
        <v>223920</v>
      </c>
      <c r="Q21" s="193">
        <v>219986</v>
      </c>
      <c r="R21" s="193">
        <v>244772</v>
      </c>
      <c r="S21" s="193">
        <v>296265</v>
      </c>
      <c r="T21" s="193">
        <v>249482</v>
      </c>
      <c r="U21" s="193">
        <v>276605</v>
      </c>
      <c r="V21" s="193">
        <v>221931</v>
      </c>
      <c r="W21" s="193">
        <v>215915</v>
      </c>
      <c r="X21" s="193">
        <v>195818</v>
      </c>
      <c r="Y21" s="193">
        <v>231101</v>
      </c>
      <c r="Z21" s="193">
        <v>200704</v>
      </c>
      <c r="AA21" s="193">
        <v>202985</v>
      </c>
      <c r="AB21" s="193">
        <v>242384</v>
      </c>
      <c r="AC21" s="193">
        <v>223045</v>
      </c>
      <c r="AD21" s="193">
        <v>265824</v>
      </c>
      <c r="AE21" s="193">
        <v>300080</v>
      </c>
      <c r="AF21" s="193">
        <v>330730</v>
      </c>
      <c r="AG21" s="193">
        <v>300530</v>
      </c>
      <c r="AH21" s="193">
        <v>333342</v>
      </c>
      <c r="AI21" s="193">
        <v>355367</v>
      </c>
      <c r="AJ21" s="193">
        <v>323344</v>
      </c>
      <c r="AK21" s="193">
        <v>339330</v>
      </c>
      <c r="AL21" s="193">
        <v>330809</v>
      </c>
      <c r="AM21" s="193">
        <v>307903</v>
      </c>
      <c r="AN21" s="193">
        <v>364219</v>
      </c>
      <c r="AO21" s="193">
        <v>328884</v>
      </c>
      <c r="AP21" s="193">
        <v>324906</v>
      </c>
      <c r="AQ21" s="193">
        <v>264914</v>
      </c>
      <c r="AR21" s="193">
        <v>256303</v>
      </c>
      <c r="AS21" s="193">
        <v>258583</v>
      </c>
      <c r="AT21" s="193">
        <v>275601</v>
      </c>
      <c r="AU21" s="193">
        <v>260873</v>
      </c>
      <c r="AV21" s="193">
        <v>285899</v>
      </c>
      <c r="AW21" s="194">
        <v>311069</v>
      </c>
    </row>
    <row r="22" spans="1:50" s="51" customFormat="1" x14ac:dyDescent="0.35">
      <c r="A22" s="29" t="s">
        <v>134</v>
      </c>
      <c r="B22" s="9" t="s">
        <v>166</v>
      </c>
      <c r="C22" s="193">
        <f>AVERAGE(D22:AW22)</f>
        <v>557.65702406166213</v>
      </c>
      <c r="D22" s="193">
        <f>D21/D25</f>
        <v>406.86486486486484</v>
      </c>
      <c r="E22" s="193">
        <f t="shared" ref="E22:AW22" si="4">E21/E25</f>
        <v>403.60474308300394</v>
      </c>
      <c r="F22" s="193">
        <f t="shared" si="4"/>
        <v>420.63757115749524</v>
      </c>
      <c r="G22" s="193">
        <f t="shared" si="4"/>
        <v>388.80594059405939</v>
      </c>
      <c r="H22" s="193">
        <f t="shared" si="4"/>
        <v>412.76814516129031</v>
      </c>
      <c r="I22" s="193">
        <f t="shared" si="4"/>
        <v>384.06903353057197</v>
      </c>
      <c r="J22" s="193">
        <f t="shared" si="4"/>
        <v>404.33473684210526</v>
      </c>
      <c r="K22" s="193">
        <f t="shared" si="4"/>
        <v>427.62993762993761</v>
      </c>
      <c r="L22" s="193">
        <f t="shared" si="4"/>
        <v>373.34504132231405</v>
      </c>
      <c r="M22" s="193">
        <f t="shared" si="4"/>
        <v>378.46355140186915</v>
      </c>
      <c r="N22" s="193">
        <f t="shared" si="4"/>
        <v>370.05242718446601</v>
      </c>
      <c r="O22" s="193">
        <f t="shared" si="4"/>
        <v>394.21230158730157</v>
      </c>
      <c r="P22" s="193">
        <f t="shared" si="4"/>
        <v>394.22535211267603</v>
      </c>
      <c r="Q22" s="193">
        <f t="shared" si="4"/>
        <v>425.50483558994199</v>
      </c>
      <c r="R22" s="193">
        <f t="shared" si="4"/>
        <v>439.44703770197486</v>
      </c>
      <c r="S22" s="193">
        <f t="shared" si="4"/>
        <v>535.74141048824595</v>
      </c>
      <c r="T22" s="193">
        <f t="shared" si="4"/>
        <v>469.83427495291903</v>
      </c>
      <c r="U22" s="193">
        <f t="shared" si="4"/>
        <v>538.14202334630352</v>
      </c>
      <c r="V22" s="193">
        <f t="shared" si="4"/>
        <v>450.16430020283974</v>
      </c>
      <c r="W22" s="193">
        <f t="shared" si="4"/>
        <v>416.02119460500961</v>
      </c>
      <c r="X22" s="193">
        <f t="shared" si="4"/>
        <v>406.26141078838174</v>
      </c>
      <c r="Y22" s="193">
        <f t="shared" si="4"/>
        <v>447.87015503875966</v>
      </c>
      <c r="Z22" s="193">
        <f t="shared" si="4"/>
        <v>400.60678642714572</v>
      </c>
      <c r="AA22" s="193">
        <f t="shared" si="4"/>
        <v>401.95049504950492</v>
      </c>
      <c r="AB22" s="193">
        <f t="shared" si="4"/>
        <v>428.99823008849557</v>
      </c>
      <c r="AC22" s="193">
        <f t="shared" si="4"/>
        <v>410.76427255985266</v>
      </c>
      <c r="AD22" s="193">
        <f t="shared" si="4"/>
        <v>457.52839931153181</v>
      </c>
      <c r="AE22" s="193">
        <f t="shared" si="4"/>
        <v>540.68468468468473</v>
      </c>
      <c r="AF22" s="193">
        <f t="shared" si="4"/>
        <v>615.88454376163872</v>
      </c>
      <c r="AG22" s="193">
        <f t="shared" si="4"/>
        <v>574.62715105162522</v>
      </c>
      <c r="AH22" s="193">
        <f t="shared" si="4"/>
        <v>627.76271186440681</v>
      </c>
      <c r="AI22" s="193">
        <f t="shared" si="4"/>
        <v>695.43444227005875</v>
      </c>
      <c r="AJ22" s="193">
        <f t="shared" si="4"/>
        <v>630.30019493177383</v>
      </c>
      <c r="AK22" s="193">
        <f t="shared" si="4"/>
        <v>696.77618069815196</v>
      </c>
      <c r="AL22" s="193">
        <f t="shared" si="4"/>
        <v>746.74717832957106</v>
      </c>
      <c r="AM22" s="193">
        <f t="shared" si="4"/>
        <v>650.95771670190277</v>
      </c>
      <c r="AN22" s="193">
        <f t="shared" si="4"/>
        <v>692.43155893536118</v>
      </c>
      <c r="AO22" s="193">
        <f t="shared" si="4"/>
        <v>689.48427672955972</v>
      </c>
      <c r="AP22" s="193">
        <f t="shared" si="4"/>
        <v>759.12616822429902</v>
      </c>
      <c r="AQ22" s="193">
        <f t="shared" si="4"/>
        <v>1215.2018348623853</v>
      </c>
      <c r="AR22" s="193">
        <f t="shared" si="4"/>
        <v>1175.7018348623853</v>
      </c>
      <c r="AS22" s="193">
        <f t="shared" si="4"/>
        <v>873.59121621621625</v>
      </c>
      <c r="AT22" s="193">
        <f t="shared" si="4"/>
        <v>769.83519553072631</v>
      </c>
      <c r="AU22" s="193">
        <f t="shared" si="4"/>
        <v>728.69553072625695</v>
      </c>
      <c r="AV22" s="193">
        <f t="shared" si="4"/>
        <v>760.36968085106378</v>
      </c>
      <c r="AW22" s="194">
        <f t="shared" si="4"/>
        <v>820.7625329815304</v>
      </c>
    </row>
    <row r="23" spans="1:50" s="51" customFormat="1" x14ac:dyDescent="0.35">
      <c r="A23" s="29" t="s">
        <v>134</v>
      </c>
      <c r="B23" s="9" t="s">
        <v>133</v>
      </c>
      <c r="C23" s="126">
        <f>AVERAGE(D23:AW23)</f>
        <v>3803.0652173913045</v>
      </c>
      <c r="D23" s="126">
        <v>3750</v>
      </c>
      <c r="E23" s="126">
        <v>3482</v>
      </c>
      <c r="F23" s="126">
        <v>3881</v>
      </c>
      <c r="G23" s="126">
        <v>3664</v>
      </c>
      <c r="H23" s="126">
        <v>3817</v>
      </c>
      <c r="I23" s="126">
        <v>3589</v>
      </c>
      <c r="J23" s="126">
        <v>3347</v>
      </c>
      <c r="K23" s="126">
        <v>3726</v>
      </c>
      <c r="L23" s="126">
        <v>3290</v>
      </c>
      <c r="M23" s="126">
        <v>3785</v>
      </c>
      <c r="N23" s="126">
        <v>3554</v>
      </c>
      <c r="O23" s="126">
        <v>3387</v>
      </c>
      <c r="P23" s="126">
        <v>3905</v>
      </c>
      <c r="Q23" s="126">
        <v>3560</v>
      </c>
      <c r="R23" s="126">
        <v>3926</v>
      </c>
      <c r="S23" s="126">
        <v>4314</v>
      </c>
      <c r="T23" s="126">
        <v>3897</v>
      </c>
      <c r="U23" s="126">
        <v>3948</v>
      </c>
      <c r="V23" s="126">
        <v>3713</v>
      </c>
      <c r="W23" s="126">
        <v>3571</v>
      </c>
      <c r="X23" s="126">
        <v>3385</v>
      </c>
      <c r="Y23" s="126">
        <v>3941</v>
      </c>
      <c r="Z23" s="126">
        <v>3519</v>
      </c>
      <c r="AA23" s="126">
        <v>3535</v>
      </c>
      <c r="AB23" s="126">
        <v>4290</v>
      </c>
      <c r="AC23" s="126">
        <v>3859</v>
      </c>
      <c r="AD23" s="126">
        <v>4390</v>
      </c>
      <c r="AE23" s="126">
        <v>4703</v>
      </c>
      <c r="AF23" s="126">
        <v>4588</v>
      </c>
      <c r="AG23" s="126">
        <v>4259</v>
      </c>
      <c r="AH23" s="126">
        <v>4570</v>
      </c>
      <c r="AI23" s="126">
        <v>4678</v>
      </c>
      <c r="AJ23" s="126">
        <v>4450</v>
      </c>
      <c r="AK23" s="126">
        <v>4573</v>
      </c>
      <c r="AL23" s="126">
        <v>4112</v>
      </c>
      <c r="AM23" s="126">
        <v>4096</v>
      </c>
      <c r="AN23" s="126">
        <v>4902</v>
      </c>
      <c r="AO23" s="126">
        <v>4155</v>
      </c>
      <c r="AP23" s="126">
        <v>3665</v>
      </c>
      <c r="AQ23" s="126">
        <v>2507</v>
      </c>
      <c r="AR23" s="126">
        <v>2513</v>
      </c>
      <c r="AS23" s="126">
        <v>2887</v>
      </c>
      <c r="AT23" s="126">
        <v>3158</v>
      </c>
      <c r="AU23" s="126">
        <v>3068</v>
      </c>
      <c r="AV23" s="126">
        <v>3382</v>
      </c>
      <c r="AW23" s="404">
        <v>3650</v>
      </c>
    </row>
    <row r="24" spans="1:50" s="51" customFormat="1" x14ac:dyDescent="0.35">
      <c r="A24" s="29" t="s">
        <v>134</v>
      </c>
      <c r="B24" s="9" t="s">
        <v>167</v>
      </c>
      <c r="C24" s="126">
        <f>AVERAGE(D24:AW24)</f>
        <v>88720.40479373149</v>
      </c>
      <c r="D24" s="126">
        <f>SUM(D29,D34,D39,D44,D49,D54,D59,D64,D69,D74,D79)</f>
        <v>73391</v>
      </c>
      <c r="E24" s="126">
        <f t="shared" ref="E24:AW24" si="5">SUM(E29,E34,E39,E44,E49,E54,E59,E64,E69,E74,E79)</f>
        <v>70925</v>
      </c>
      <c r="F24" s="126">
        <f t="shared" si="5"/>
        <v>75539</v>
      </c>
      <c r="G24" s="126">
        <f t="shared" si="5"/>
        <v>66458</v>
      </c>
      <c r="H24" s="126">
        <f t="shared" si="5"/>
        <v>69627.096856443473</v>
      </c>
      <c r="I24" s="126">
        <f t="shared" si="5"/>
        <v>65094</v>
      </c>
      <c r="J24" s="126">
        <f t="shared" si="5"/>
        <v>63274</v>
      </c>
      <c r="K24" s="126">
        <f t="shared" si="5"/>
        <v>68761</v>
      </c>
      <c r="L24" s="126">
        <f t="shared" si="5"/>
        <v>59859</v>
      </c>
      <c r="M24" s="126">
        <f t="shared" si="5"/>
        <v>68106</v>
      </c>
      <c r="N24" s="126">
        <f t="shared" si="5"/>
        <v>64789</v>
      </c>
      <c r="O24" s="126">
        <f t="shared" si="5"/>
        <v>68557</v>
      </c>
      <c r="P24" s="126">
        <f t="shared" si="5"/>
        <v>73878</v>
      </c>
      <c r="Q24" s="126">
        <f t="shared" si="5"/>
        <v>73497</v>
      </c>
      <c r="R24" s="126">
        <f t="shared" si="5"/>
        <v>82911</v>
      </c>
      <c r="S24" s="126">
        <f t="shared" si="5"/>
        <v>104450</v>
      </c>
      <c r="T24" s="126">
        <f t="shared" si="5"/>
        <v>84497</v>
      </c>
      <c r="U24" s="126">
        <f t="shared" si="5"/>
        <v>96767</v>
      </c>
      <c r="V24" s="126">
        <f t="shared" si="5"/>
        <v>74547</v>
      </c>
      <c r="W24" s="126">
        <f t="shared" si="5"/>
        <v>72751</v>
      </c>
      <c r="X24" s="126">
        <f t="shared" si="5"/>
        <v>64626</v>
      </c>
      <c r="Y24" s="126">
        <f t="shared" si="5"/>
        <v>76564</v>
      </c>
      <c r="Z24" s="126">
        <f t="shared" si="5"/>
        <v>65354.954351213215</v>
      </c>
      <c r="AA24" s="126">
        <f t="shared" si="5"/>
        <v>66119</v>
      </c>
      <c r="AB24" s="126">
        <f t="shared" si="5"/>
        <v>76487</v>
      </c>
      <c r="AC24" s="126">
        <f t="shared" si="5"/>
        <v>71408</v>
      </c>
      <c r="AD24" s="126">
        <f t="shared" si="5"/>
        <v>86943.259821689498</v>
      </c>
      <c r="AE24" s="126">
        <f t="shared" si="5"/>
        <v>95666.370105429378</v>
      </c>
      <c r="AF24" s="126">
        <f t="shared" si="5"/>
        <v>102477</v>
      </c>
      <c r="AG24" s="126">
        <f t="shared" si="5"/>
        <v>99217.258862894116</v>
      </c>
      <c r="AH24" s="126">
        <f t="shared" si="5"/>
        <v>115621</v>
      </c>
      <c r="AI24" s="126">
        <f t="shared" si="5"/>
        <v>125727</v>
      </c>
      <c r="AJ24" s="126">
        <f t="shared" si="5"/>
        <v>112588.72944029392</v>
      </c>
      <c r="AK24" s="126">
        <f t="shared" si="5"/>
        <v>119350.95107368501</v>
      </c>
      <c r="AL24" s="126">
        <f t="shared" si="5"/>
        <v>117801</v>
      </c>
      <c r="AM24" s="126">
        <f t="shared" si="5"/>
        <v>108122</v>
      </c>
      <c r="AN24" s="126">
        <f t="shared" si="5"/>
        <v>127978</v>
      </c>
      <c r="AO24" s="126">
        <f t="shared" si="5"/>
        <v>118563</v>
      </c>
      <c r="AP24" s="126">
        <f t="shared" si="5"/>
        <v>118209</v>
      </c>
      <c r="AQ24" s="126">
        <f t="shared" si="5"/>
        <v>98961</v>
      </c>
      <c r="AR24" s="126">
        <f t="shared" si="5"/>
        <v>96676</v>
      </c>
      <c r="AS24" s="126">
        <f t="shared" si="5"/>
        <v>102626</v>
      </c>
      <c r="AT24" s="126">
        <f t="shared" si="5"/>
        <v>107174</v>
      </c>
      <c r="AU24" s="126">
        <f t="shared" si="5"/>
        <v>101005</v>
      </c>
      <c r="AV24" s="126">
        <f t="shared" si="5"/>
        <v>109296</v>
      </c>
      <c r="AW24" s="404">
        <f t="shared" si="5"/>
        <v>118899</v>
      </c>
    </row>
    <row r="25" spans="1:50" s="51" customFormat="1" x14ac:dyDescent="0.35">
      <c r="A25" s="29" t="s">
        <v>134</v>
      </c>
      <c r="B25" s="9" t="s">
        <v>132</v>
      </c>
      <c r="C25" s="126">
        <f>AVERAGE(D25:AW25)</f>
        <v>482.71739130434781</v>
      </c>
      <c r="D25" s="126">
        <v>518</v>
      </c>
      <c r="E25" s="126">
        <v>506</v>
      </c>
      <c r="F25" s="126">
        <v>527</v>
      </c>
      <c r="G25" s="126">
        <v>505</v>
      </c>
      <c r="H25" s="126">
        <v>496</v>
      </c>
      <c r="I25" s="126">
        <v>507</v>
      </c>
      <c r="J25" s="126">
        <v>475</v>
      </c>
      <c r="K25" s="126">
        <v>481</v>
      </c>
      <c r="L25" s="126">
        <v>484</v>
      </c>
      <c r="M25" s="126">
        <v>535</v>
      </c>
      <c r="N25" s="126">
        <v>515</v>
      </c>
      <c r="O25" s="126">
        <v>504</v>
      </c>
      <c r="P25" s="126">
        <v>568</v>
      </c>
      <c r="Q25" s="126">
        <v>517</v>
      </c>
      <c r="R25" s="126">
        <v>557</v>
      </c>
      <c r="S25" s="126">
        <v>553</v>
      </c>
      <c r="T25" s="126">
        <v>531</v>
      </c>
      <c r="U25" s="126">
        <v>514</v>
      </c>
      <c r="V25" s="126">
        <v>493</v>
      </c>
      <c r="W25" s="126">
        <v>519</v>
      </c>
      <c r="X25" s="126">
        <v>482</v>
      </c>
      <c r="Y25" s="126">
        <v>516</v>
      </c>
      <c r="Z25" s="126">
        <v>501</v>
      </c>
      <c r="AA25" s="126">
        <v>505</v>
      </c>
      <c r="AB25" s="126">
        <v>565</v>
      </c>
      <c r="AC25" s="126">
        <v>543</v>
      </c>
      <c r="AD25" s="126">
        <v>581</v>
      </c>
      <c r="AE25" s="126">
        <v>555</v>
      </c>
      <c r="AF25" s="126">
        <v>537</v>
      </c>
      <c r="AG25" s="126">
        <v>523</v>
      </c>
      <c r="AH25" s="126">
        <v>531</v>
      </c>
      <c r="AI25" s="126">
        <v>511</v>
      </c>
      <c r="AJ25" s="126">
        <v>513</v>
      </c>
      <c r="AK25" s="126">
        <v>487</v>
      </c>
      <c r="AL25" s="126">
        <v>443</v>
      </c>
      <c r="AM25" s="126">
        <v>473</v>
      </c>
      <c r="AN25" s="126">
        <v>526</v>
      </c>
      <c r="AO25" s="126">
        <v>477</v>
      </c>
      <c r="AP25" s="126">
        <v>428</v>
      </c>
      <c r="AQ25" s="126">
        <v>218</v>
      </c>
      <c r="AR25" s="126">
        <v>218</v>
      </c>
      <c r="AS25" s="126">
        <v>296</v>
      </c>
      <c r="AT25" s="126">
        <v>358</v>
      </c>
      <c r="AU25" s="126">
        <v>358</v>
      </c>
      <c r="AV25" s="126">
        <v>376</v>
      </c>
      <c r="AW25" s="404">
        <v>379</v>
      </c>
    </row>
    <row r="26" spans="1:50" x14ac:dyDescent="0.35">
      <c r="A26" s="27" t="s">
        <v>355</v>
      </c>
      <c r="B26" s="3" t="s">
        <v>162</v>
      </c>
      <c r="C26" s="145">
        <f t="shared" ref="C26:C80" si="6">AVERAGE(D26:AW26)</f>
        <v>0</v>
      </c>
      <c r="D26" s="145">
        <v>0</v>
      </c>
      <c r="E26" s="145">
        <v>0</v>
      </c>
      <c r="F26" s="145">
        <v>0</v>
      </c>
      <c r="G26" s="145">
        <v>0</v>
      </c>
      <c r="H26" s="145">
        <v>0</v>
      </c>
      <c r="I26" s="145">
        <v>0</v>
      </c>
      <c r="J26" s="145">
        <v>0</v>
      </c>
      <c r="K26" s="145">
        <v>0</v>
      </c>
      <c r="L26" s="145">
        <v>0</v>
      </c>
      <c r="M26" s="145">
        <v>0</v>
      </c>
      <c r="N26" s="145">
        <v>0</v>
      </c>
      <c r="O26" s="145">
        <v>0</v>
      </c>
      <c r="P26" s="145">
        <v>0</v>
      </c>
      <c r="Q26" s="145">
        <v>0</v>
      </c>
      <c r="R26" s="145">
        <v>0</v>
      </c>
      <c r="S26" s="145">
        <v>0</v>
      </c>
      <c r="T26" s="145">
        <v>0</v>
      </c>
      <c r="U26" s="145">
        <v>0</v>
      </c>
      <c r="V26" s="145">
        <v>0</v>
      </c>
      <c r="W26" s="145">
        <v>0</v>
      </c>
      <c r="X26" s="145">
        <v>0</v>
      </c>
      <c r="Y26" s="145">
        <v>0</v>
      </c>
      <c r="Z26" s="145">
        <v>0</v>
      </c>
      <c r="AA26" s="145">
        <v>0</v>
      </c>
      <c r="AB26" s="145">
        <v>0</v>
      </c>
      <c r="AC26" s="145">
        <v>0</v>
      </c>
      <c r="AD26" s="145">
        <v>0</v>
      </c>
      <c r="AE26" s="145">
        <v>0</v>
      </c>
      <c r="AF26" s="145">
        <v>0</v>
      </c>
      <c r="AG26" s="145">
        <v>0</v>
      </c>
      <c r="AH26" s="145">
        <v>0</v>
      </c>
      <c r="AI26" s="145">
        <v>0</v>
      </c>
      <c r="AJ26" s="145">
        <v>0</v>
      </c>
      <c r="AK26" s="145">
        <v>0</v>
      </c>
      <c r="AL26" s="145">
        <v>0</v>
      </c>
      <c r="AM26" s="145">
        <v>0</v>
      </c>
      <c r="AN26" s="145">
        <v>0</v>
      </c>
      <c r="AO26" s="145">
        <v>0</v>
      </c>
      <c r="AP26" s="145">
        <v>0</v>
      </c>
      <c r="AQ26" s="145">
        <v>0</v>
      </c>
      <c r="AR26" s="145">
        <v>0</v>
      </c>
      <c r="AS26" s="145">
        <v>0</v>
      </c>
      <c r="AT26" s="145">
        <v>0</v>
      </c>
      <c r="AU26" s="145">
        <v>0</v>
      </c>
      <c r="AV26" s="145">
        <v>0</v>
      </c>
      <c r="AW26" s="195">
        <v>0</v>
      </c>
    </row>
    <row r="27" spans="1:50" x14ac:dyDescent="0.35">
      <c r="A27" s="90" t="s">
        <v>355</v>
      </c>
      <c r="B27" s="12" t="s">
        <v>166</v>
      </c>
      <c r="C27" s="145">
        <f t="shared" si="6"/>
        <v>0</v>
      </c>
      <c r="D27" s="223">
        <v>0</v>
      </c>
      <c r="E27" s="223">
        <v>0</v>
      </c>
      <c r="F27" s="223">
        <v>0</v>
      </c>
      <c r="G27" s="223">
        <v>0</v>
      </c>
      <c r="H27" s="223">
        <v>0</v>
      </c>
      <c r="I27" s="223">
        <v>0</v>
      </c>
      <c r="J27" s="223">
        <v>0</v>
      </c>
      <c r="K27" s="223">
        <v>0</v>
      </c>
      <c r="L27" s="223">
        <v>0</v>
      </c>
      <c r="M27" s="223">
        <v>0</v>
      </c>
      <c r="N27" s="223">
        <v>0</v>
      </c>
      <c r="O27" s="223">
        <v>0</v>
      </c>
      <c r="P27" s="223">
        <v>0</v>
      </c>
      <c r="Q27" s="223">
        <v>0</v>
      </c>
      <c r="R27" s="223">
        <v>0</v>
      </c>
      <c r="S27" s="223">
        <v>0</v>
      </c>
      <c r="T27" s="223">
        <v>0</v>
      </c>
      <c r="U27" s="223">
        <v>0</v>
      </c>
      <c r="V27" s="223">
        <v>0</v>
      </c>
      <c r="W27" s="223">
        <v>0</v>
      </c>
      <c r="X27" s="223">
        <v>0</v>
      </c>
      <c r="Y27" s="223">
        <v>0</v>
      </c>
      <c r="Z27" s="223">
        <v>0</v>
      </c>
      <c r="AA27" s="223">
        <v>0</v>
      </c>
      <c r="AB27" s="223">
        <v>0</v>
      </c>
      <c r="AC27" s="223">
        <v>0</v>
      </c>
      <c r="AD27" s="223">
        <v>0</v>
      </c>
      <c r="AE27" s="223">
        <v>0</v>
      </c>
      <c r="AF27" s="223">
        <v>0</v>
      </c>
      <c r="AG27" s="223">
        <v>0</v>
      </c>
      <c r="AH27" s="223">
        <v>0</v>
      </c>
      <c r="AI27" s="223">
        <v>0</v>
      </c>
      <c r="AJ27" s="223">
        <v>0</v>
      </c>
      <c r="AK27" s="223">
        <v>0</v>
      </c>
      <c r="AL27" s="223">
        <v>0</v>
      </c>
      <c r="AM27" s="223">
        <v>0</v>
      </c>
      <c r="AN27" s="223">
        <v>0</v>
      </c>
      <c r="AO27" s="223">
        <v>0</v>
      </c>
      <c r="AP27" s="223">
        <v>0</v>
      </c>
      <c r="AQ27" s="223">
        <v>0</v>
      </c>
      <c r="AR27" s="223">
        <v>0</v>
      </c>
      <c r="AS27" s="223">
        <v>0</v>
      </c>
      <c r="AT27" s="223">
        <v>0</v>
      </c>
      <c r="AU27" s="223">
        <v>0</v>
      </c>
      <c r="AV27" s="223">
        <v>0</v>
      </c>
      <c r="AW27" s="224">
        <v>0</v>
      </c>
    </row>
    <row r="28" spans="1:50" x14ac:dyDescent="0.35">
      <c r="A28" s="27" t="s">
        <v>355</v>
      </c>
      <c r="B28" s="3" t="s">
        <v>133</v>
      </c>
      <c r="C28" s="4">
        <f t="shared" si="6"/>
        <v>0</v>
      </c>
      <c r="D28" s="3">
        <v>0</v>
      </c>
      <c r="E28" s="3">
        <v>0</v>
      </c>
      <c r="F28" s="3">
        <v>0</v>
      </c>
      <c r="G28" s="3">
        <v>0</v>
      </c>
      <c r="H28" s="3">
        <v>0</v>
      </c>
      <c r="I28" s="3">
        <v>0</v>
      </c>
      <c r="J28" s="3">
        <v>0</v>
      </c>
      <c r="K28" s="3">
        <v>0</v>
      </c>
      <c r="L28" s="3">
        <v>0</v>
      </c>
      <c r="M28" s="3">
        <v>0</v>
      </c>
      <c r="N28" s="3">
        <v>0</v>
      </c>
      <c r="O28" s="3">
        <v>0</v>
      </c>
      <c r="P28" s="3">
        <v>0</v>
      </c>
      <c r="Q28" s="3">
        <v>0</v>
      </c>
      <c r="R28" s="3">
        <v>0</v>
      </c>
      <c r="S28" s="3">
        <v>0</v>
      </c>
      <c r="T28" s="3">
        <v>0</v>
      </c>
      <c r="U28" s="3">
        <v>0</v>
      </c>
      <c r="V28" s="3">
        <v>0</v>
      </c>
      <c r="W28" s="3">
        <v>0</v>
      </c>
      <c r="X28" s="3">
        <v>0</v>
      </c>
      <c r="Y28" s="3">
        <v>0</v>
      </c>
      <c r="Z28" s="3">
        <v>0</v>
      </c>
      <c r="AA28" s="3">
        <v>0</v>
      </c>
      <c r="AB28" s="3">
        <v>0</v>
      </c>
      <c r="AC28" s="3">
        <v>0</v>
      </c>
      <c r="AD28" s="3">
        <v>0</v>
      </c>
      <c r="AE28" s="3">
        <v>0</v>
      </c>
      <c r="AF28" s="3">
        <v>0</v>
      </c>
      <c r="AG28" s="3">
        <v>0</v>
      </c>
      <c r="AH28" s="3">
        <v>0</v>
      </c>
      <c r="AI28" s="3">
        <v>0</v>
      </c>
      <c r="AJ28" s="3">
        <v>0</v>
      </c>
      <c r="AK28" s="3">
        <v>0</v>
      </c>
      <c r="AL28" s="3">
        <v>0</v>
      </c>
      <c r="AM28" s="3">
        <v>0</v>
      </c>
      <c r="AN28" s="3">
        <v>0</v>
      </c>
      <c r="AO28" s="3">
        <v>0</v>
      </c>
      <c r="AP28" s="3">
        <v>0</v>
      </c>
      <c r="AQ28" s="3">
        <v>0</v>
      </c>
      <c r="AR28" s="3">
        <v>0</v>
      </c>
      <c r="AS28" s="3">
        <v>0</v>
      </c>
      <c r="AT28" s="3">
        <v>0</v>
      </c>
      <c r="AU28" s="3">
        <v>0</v>
      </c>
      <c r="AV28" s="3">
        <v>0</v>
      </c>
      <c r="AW28" s="10">
        <v>0</v>
      </c>
    </row>
    <row r="29" spans="1:50" x14ac:dyDescent="0.35">
      <c r="A29" s="27" t="s">
        <v>355</v>
      </c>
      <c r="B29" s="3" t="s">
        <v>167</v>
      </c>
      <c r="C29" s="4">
        <f t="shared" si="6"/>
        <v>0</v>
      </c>
      <c r="D29" s="3">
        <v>0</v>
      </c>
      <c r="E29" s="3">
        <v>0</v>
      </c>
      <c r="F29" s="3">
        <v>0</v>
      </c>
      <c r="G29" s="3">
        <v>0</v>
      </c>
      <c r="H29" s="3">
        <v>0</v>
      </c>
      <c r="I29" s="3">
        <v>0</v>
      </c>
      <c r="J29" s="3">
        <v>0</v>
      </c>
      <c r="K29" s="3">
        <v>0</v>
      </c>
      <c r="L29" s="3">
        <v>0</v>
      </c>
      <c r="M29" s="3">
        <v>0</v>
      </c>
      <c r="N29" s="3">
        <v>0</v>
      </c>
      <c r="O29" s="3">
        <v>0</v>
      </c>
      <c r="P29" s="3">
        <v>0</v>
      </c>
      <c r="Q29" s="3">
        <v>0</v>
      </c>
      <c r="R29" s="3">
        <v>0</v>
      </c>
      <c r="S29" s="3">
        <v>0</v>
      </c>
      <c r="T29" s="3">
        <v>0</v>
      </c>
      <c r="U29" s="3">
        <v>0</v>
      </c>
      <c r="V29" s="3">
        <v>0</v>
      </c>
      <c r="W29" s="3">
        <v>0</v>
      </c>
      <c r="X29" s="3">
        <v>0</v>
      </c>
      <c r="Y29" s="3">
        <v>0</v>
      </c>
      <c r="Z29" s="3">
        <v>0</v>
      </c>
      <c r="AA29" s="3">
        <v>0</v>
      </c>
      <c r="AB29" s="3">
        <v>0</v>
      </c>
      <c r="AC29" s="3">
        <v>0</v>
      </c>
      <c r="AD29" s="3">
        <v>0</v>
      </c>
      <c r="AE29" s="3">
        <v>0</v>
      </c>
      <c r="AF29" s="3">
        <v>0</v>
      </c>
      <c r="AG29" s="3">
        <v>0</v>
      </c>
      <c r="AH29" s="3">
        <v>0</v>
      </c>
      <c r="AI29" s="3">
        <v>0</v>
      </c>
      <c r="AJ29" s="3">
        <v>0</v>
      </c>
      <c r="AK29" s="3">
        <v>0</v>
      </c>
      <c r="AL29" s="3">
        <v>0</v>
      </c>
      <c r="AM29" s="3">
        <v>0</v>
      </c>
      <c r="AN29" s="3">
        <v>0</v>
      </c>
      <c r="AO29" s="3">
        <v>0</v>
      </c>
      <c r="AP29" s="3">
        <v>0</v>
      </c>
      <c r="AQ29" s="3">
        <v>0</v>
      </c>
      <c r="AR29" s="3">
        <v>0</v>
      </c>
      <c r="AS29" s="3">
        <v>0</v>
      </c>
      <c r="AT29" s="3">
        <v>0</v>
      </c>
      <c r="AU29" s="3">
        <v>0</v>
      </c>
      <c r="AV29" s="3">
        <v>0</v>
      </c>
      <c r="AW29" s="10">
        <v>0</v>
      </c>
    </row>
    <row r="30" spans="1:50" x14ac:dyDescent="0.35">
      <c r="A30" s="27" t="s">
        <v>355</v>
      </c>
      <c r="B30" s="3" t="s">
        <v>132</v>
      </c>
      <c r="C30" s="4">
        <f t="shared" si="6"/>
        <v>0</v>
      </c>
      <c r="D30" s="3">
        <v>0</v>
      </c>
      <c r="E30" s="3">
        <v>0</v>
      </c>
      <c r="F30" s="3">
        <v>0</v>
      </c>
      <c r="G30" s="3">
        <v>0</v>
      </c>
      <c r="H30" s="3">
        <v>0</v>
      </c>
      <c r="I30" s="3">
        <v>0</v>
      </c>
      <c r="J30" s="3">
        <v>0</v>
      </c>
      <c r="K30" s="3">
        <v>0</v>
      </c>
      <c r="L30" s="3">
        <v>0</v>
      </c>
      <c r="M30" s="3">
        <v>0</v>
      </c>
      <c r="N30" s="3">
        <v>0</v>
      </c>
      <c r="O30" s="3">
        <v>0</v>
      </c>
      <c r="P30" s="3">
        <v>0</v>
      </c>
      <c r="Q30" s="3">
        <v>0</v>
      </c>
      <c r="R30" s="3">
        <v>0</v>
      </c>
      <c r="S30" s="3">
        <v>0</v>
      </c>
      <c r="T30" s="3">
        <v>0</v>
      </c>
      <c r="U30" s="3">
        <v>0</v>
      </c>
      <c r="V30" s="3">
        <v>0</v>
      </c>
      <c r="W30" s="3">
        <v>0</v>
      </c>
      <c r="X30" s="3">
        <v>0</v>
      </c>
      <c r="Y30" s="3">
        <v>0</v>
      </c>
      <c r="Z30" s="3">
        <v>0</v>
      </c>
      <c r="AA30" s="3">
        <v>0</v>
      </c>
      <c r="AB30" s="3">
        <v>0</v>
      </c>
      <c r="AC30" s="3">
        <v>0</v>
      </c>
      <c r="AD30" s="3">
        <v>0</v>
      </c>
      <c r="AE30" s="3">
        <v>0</v>
      </c>
      <c r="AF30" s="3">
        <v>0</v>
      </c>
      <c r="AG30" s="3">
        <v>0</v>
      </c>
      <c r="AH30" s="3">
        <v>0</v>
      </c>
      <c r="AI30" s="3">
        <v>0</v>
      </c>
      <c r="AJ30" s="3">
        <v>0</v>
      </c>
      <c r="AK30" s="3">
        <v>0</v>
      </c>
      <c r="AL30" s="3">
        <v>0</v>
      </c>
      <c r="AM30" s="3">
        <v>0</v>
      </c>
      <c r="AN30" s="3">
        <v>0</v>
      </c>
      <c r="AO30" s="3">
        <v>0</v>
      </c>
      <c r="AP30" s="3">
        <v>0</v>
      </c>
      <c r="AQ30" s="3">
        <v>0</v>
      </c>
      <c r="AR30" s="3">
        <v>0</v>
      </c>
      <c r="AS30" s="3">
        <v>0</v>
      </c>
      <c r="AT30" s="3">
        <v>0</v>
      </c>
      <c r="AU30" s="3">
        <v>0</v>
      </c>
      <c r="AV30" s="3">
        <v>0</v>
      </c>
      <c r="AW30" s="10">
        <v>0</v>
      </c>
    </row>
    <row r="31" spans="1:50" x14ac:dyDescent="0.35">
      <c r="A31" s="27" t="s">
        <v>340</v>
      </c>
      <c r="B31" s="3" t="s">
        <v>162</v>
      </c>
      <c r="C31" s="145">
        <f t="shared" si="6"/>
        <v>0</v>
      </c>
      <c r="D31" s="145">
        <v>0</v>
      </c>
      <c r="E31" s="145">
        <v>0</v>
      </c>
      <c r="F31" s="145">
        <v>0</v>
      </c>
      <c r="G31" s="145">
        <v>0</v>
      </c>
      <c r="H31" s="145">
        <v>0</v>
      </c>
      <c r="I31" s="145">
        <v>0</v>
      </c>
      <c r="J31" s="145">
        <v>0</v>
      </c>
      <c r="K31" s="145">
        <v>0</v>
      </c>
      <c r="L31" s="145">
        <v>0</v>
      </c>
      <c r="M31" s="145">
        <v>0</v>
      </c>
      <c r="N31" s="145">
        <v>0</v>
      </c>
      <c r="O31" s="145">
        <v>0</v>
      </c>
      <c r="P31" s="145">
        <v>0</v>
      </c>
      <c r="Q31" s="145">
        <v>0</v>
      </c>
      <c r="R31" s="145">
        <v>0</v>
      </c>
      <c r="S31" s="145">
        <v>0</v>
      </c>
      <c r="T31" s="145">
        <v>0</v>
      </c>
      <c r="U31" s="145">
        <v>0</v>
      </c>
      <c r="V31" s="145">
        <v>0</v>
      </c>
      <c r="W31" s="145">
        <v>0</v>
      </c>
      <c r="X31" s="145">
        <v>0</v>
      </c>
      <c r="Y31" s="145">
        <v>0</v>
      </c>
      <c r="Z31" s="145">
        <v>0</v>
      </c>
      <c r="AA31" s="145">
        <v>0</v>
      </c>
      <c r="AB31" s="145">
        <v>0</v>
      </c>
      <c r="AC31" s="145">
        <v>0</v>
      </c>
      <c r="AD31" s="145">
        <v>0</v>
      </c>
      <c r="AE31" s="145">
        <v>0</v>
      </c>
      <c r="AF31" s="145">
        <v>0</v>
      </c>
      <c r="AG31" s="145">
        <v>0</v>
      </c>
      <c r="AH31" s="145">
        <v>0</v>
      </c>
      <c r="AI31" s="145">
        <v>0</v>
      </c>
      <c r="AJ31" s="145">
        <v>0</v>
      </c>
      <c r="AK31" s="145">
        <v>0</v>
      </c>
      <c r="AL31" s="145">
        <v>0</v>
      </c>
      <c r="AM31" s="145">
        <v>0</v>
      </c>
      <c r="AN31" s="145">
        <v>0</v>
      </c>
      <c r="AO31" s="145">
        <v>0</v>
      </c>
      <c r="AP31" s="145">
        <v>0</v>
      </c>
      <c r="AQ31" s="145">
        <v>0</v>
      </c>
      <c r="AR31" s="145">
        <v>0</v>
      </c>
      <c r="AS31" s="145">
        <v>0</v>
      </c>
      <c r="AT31" s="145">
        <v>0</v>
      </c>
      <c r="AU31" s="145">
        <v>0</v>
      </c>
      <c r="AV31" s="145">
        <v>0</v>
      </c>
      <c r="AW31" s="195">
        <v>0</v>
      </c>
    </row>
    <row r="32" spans="1:50" x14ac:dyDescent="0.35">
      <c r="A32" s="27" t="s">
        <v>340</v>
      </c>
      <c r="B32" s="3" t="s">
        <v>166</v>
      </c>
      <c r="C32" s="145">
        <f t="shared" si="6"/>
        <v>0</v>
      </c>
      <c r="D32" s="145">
        <v>0</v>
      </c>
      <c r="E32" s="145">
        <v>0</v>
      </c>
      <c r="F32" s="145">
        <v>0</v>
      </c>
      <c r="G32" s="145">
        <v>0</v>
      </c>
      <c r="H32" s="145">
        <v>0</v>
      </c>
      <c r="I32" s="145">
        <v>0</v>
      </c>
      <c r="J32" s="145">
        <v>0</v>
      </c>
      <c r="K32" s="145">
        <v>0</v>
      </c>
      <c r="L32" s="145">
        <v>0</v>
      </c>
      <c r="M32" s="145">
        <v>0</v>
      </c>
      <c r="N32" s="145">
        <v>0</v>
      </c>
      <c r="O32" s="145">
        <v>0</v>
      </c>
      <c r="P32" s="145">
        <v>0</v>
      </c>
      <c r="Q32" s="145">
        <v>0</v>
      </c>
      <c r="R32" s="145">
        <v>0</v>
      </c>
      <c r="S32" s="145">
        <v>0</v>
      </c>
      <c r="T32" s="145">
        <v>0</v>
      </c>
      <c r="U32" s="145">
        <v>0</v>
      </c>
      <c r="V32" s="145">
        <v>0</v>
      </c>
      <c r="W32" s="145">
        <v>0</v>
      </c>
      <c r="X32" s="145">
        <v>0</v>
      </c>
      <c r="Y32" s="145">
        <v>0</v>
      </c>
      <c r="Z32" s="145">
        <v>0</v>
      </c>
      <c r="AA32" s="145">
        <v>0</v>
      </c>
      <c r="AB32" s="145">
        <v>0</v>
      </c>
      <c r="AC32" s="145">
        <v>0</v>
      </c>
      <c r="AD32" s="145">
        <v>0</v>
      </c>
      <c r="AE32" s="145">
        <v>0</v>
      </c>
      <c r="AF32" s="145">
        <v>0</v>
      </c>
      <c r="AG32" s="145">
        <v>0</v>
      </c>
      <c r="AH32" s="145">
        <v>0</v>
      </c>
      <c r="AI32" s="145">
        <v>0</v>
      </c>
      <c r="AJ32" s="145">
        <v>0</v>
      </c>
      <c r="AK32" s="145">
        <v>0</v>
      </c>
      <c r="AL32" s="145">
        <v>0</v>
      </c>
      <c r="AM32" s="145">
        <v>0</v>
      </c>
      <c r="AN32" s="145">
        <v>0</v>
      </c>
      <c r="AO32" s="145">
        <v>0</v>
      </c>
      <c r="AP32" s="145">
        <v>0</v>
      </c>
      <c r="AQ32" s="145">
        <v>0</v>
      </c>
      <c r="AR32" s="145">
        <v>0</v>
      </c>
      <c r="AS32" s="145">
        <v>0</v>
      </c>
      <c r="AT32" s="145">
        <v>0</v>
      </c>
      <c r="AU32" s="145">
        <v>0</v>
      </c>
      <c r="AV32" s="145">
        <v>0</v>
      </c>
      <c r="AW32" s="195">
        <v>0</v>
      </c>
    </row>
    <row r="33" spans="1:49" x14ac:dyDescent="0.35">
      <c r="A33" s="27" t="s">
        <v>340</v>
      </c>
      <c r="B33" s="3" t="s">
        <v>133</v>
      </c>
      <c r="C33" s="4">
        <f t="shared" si="6"/>
        <v>0</v>
      </c>
      <c r="D33" s="3">
        <v>0</v>
      </c>
      <c r="E33" s="3">
        <v>0</v>
      </c>
      <c r="F33" s="3">
        <v>0</v>
      </c>
      <c r="G33" s="3">
        <v>0</v>
      </c>
      <c r="H33" s="3">
        <v>0</v>
      </c>
      <c r="I33" s="3">
        <v>0</v>
      </c>
      <c r="J33" s="3">
        <v>0</v>
      </c>
      <c r="K33" s="3">
        <v>0</v>
      </c>
      <c r="L33" s="3">
        <v>0</v>
      </c>
      <c r="M33" s="3">
        <v>0</v>
      </c>
      <c r="N33" s="3">
        <v>0</v>
      </c>
      <c r="O33" s="3">
        <v>0</v>
      </c>
      <c r="P33" s="3">
        <v>0</v>
      </c>
      <c r="Q33" s="3">
        <v>0</v>
      </c>
      <c r="R33" s="3">
        <v>0</v>
      </c>
      <c r="S33" s="3">
        <v>0</v>
      </c>
      <c r="T33" s="3">
        <v>0</v>
      </c>
      <c r="U33" s="3">
        <v>0</v>
      </c>
      <c r="V33" s="3">
        <v>0</v>
      </c>
      <c r="W33" s="3">
        <v>0</v>
      </c>
      <c r="X33" s="3">
        <v>0</v>
      </c>
      <c r="Y33" s="3">
        <v>0</v>
      </c>
      <c r="Z33" s="3">
        <v>0</v>
      </c>
      <c r="AA33" s="3">
        <v>0</v>
      </c>
      <c r="AB33" s="3">
        <v>0</v>
      </c>
      <c r="AC33" s="3">
        <v>0</v>
      </c>
      <c r="AD33" s="3">
        <v>0</v>
      </c>
      <c r="AE33" s="3">
        <v>0</v>
      </c>
      <c r="AF33" s="3">
        <v>0</v>
      </c>
      <c r="AG33" s="3">
        <v>0</v>
      </c>
      <c r="AH33" s="3">
        <v>0</v>
      </c>
      <c r="AI33" s="3">
        <v>0</v>
      </c>
      <c r="AJ33" s="3">
        <v>0</v>
      </c>
      <c r="AK33" s="3">
        <v>0</v>
      </c>
      <c r="AL33" s="3">
        <v>0</v>
      </c>
      <c r="AM33" s="3">
        <v>0</v>
      </c>
      <c r="AN33" s="3">
        <v>0</v>
      </c>
      <c r="AO33" s="3">
        <v>0</v>
      </c>
      <c r="AP33" s="3">
        <v>0</v>
      </c>
      <c r="AQ33" s="3">
        <v>0</v>
      </c>
      <c r="AR33" s="3">
        <v>0</v>
      </c>
      <c r="AS33" s="3">
        <v>0</v>
      </c>
      <c r="AT33" s="3">
        <v>0</v>
      </c>
      <c r="AU33" s="3">
        <v>0</v>
      </c>
      <c r="AV33" s="3">
        <v>0</v>
      </c>
      <c r="AW33" s="10">
        <v>0</v>
      </c>
    </row>
    <row r="34" spans="1:49" x14ac:dyDescent="0.35">
      <c r="A34" s="27" t="s">
        <v>340</v>
      </c>
      <c r="B34" s="3" t="s">
        <v>167</v>
      </c>
      <c r="C34" s="4">
        <f t="shared" si="6"/>
        <v>0</v>
      </c>
      <c r="D34" s="3">
        <v>0</v>
      </c>
      <c r="E34" s="3">
        <v>0</v>
      </c>
      <c r="F34" s="3">
        <v>0</v>
      </c>
      <c r="G34" s="3">
        <v>0</v>
      </c>
      <c r="H34" s="3">
        <v>0</v>
      </c>
      <c r="I34" s="3">
        <v>0</v>
      </c>
      <c r="J34" s="3">
        <v>0</v>
      </c>
      <c r="K34" s="3">
        <v>0</v>
      </c>
      <c r="L34" s="3">
        <v>0</v>
      </c>
      <c r="M34" s="3">
        <v>0</v>
      </c>
      <c r="N34" s="3">
        <v>0</v>
      </c>
      <c r="O34" s="3">
        <v>0</v>
      </c>
      <c r="P34" s="3">
        <v>0</v>
      </c>
      <c r="Q34" s="3">
        <v>0</v>
      </c>
      <c r="R34" s="3">
        <v>0</v>
      </c>
      <c r="S34" s="3">
        <v>0</v>
      </c>
      <c r="T34" s="3">
        <v>0</v>
      </c>
      <c r="U34" s="3">
        <v>0</v>
      </c>
      <c r="V34" s="3">
        <v>0</v>
      </c>
      <c r="W34" s="3">
        <v>0</v>
      </c>
      <c r="X34" s="3">
        <v>0</v>
      </c>
      <c r="Y34" s="3">
        <v>0</v>
      </c>
      <c r="Z34" s="3">
        <v>0</v>
      </c>
      <c r="AA34" s="3">
        <v>0</v>
      </c>
      <c r="AB34" s="3">
        <v>0</v>
      </c>
      <c r="AC34" s="3">
        <v>0</v>
      </c>
      <c r="AD34" s="3">
        <v>0</v>
      </c>
      <c r="AE34" s="3">
        <v>0</v>
      </c>
      <c r="AF34" s="3">
        <v>0</v>
      </c>
      <c r="AG34" s="3">
        <v>0</v>
      </c>
      <c r="AH34" s="3">
        <v>0</v>
      </c>
      <c r="AI34" s="3">
        <v>0</v>
      </c>
      <c r="AJ34" s="3">
        <v>0</v>
      </c>
      <c r="AK34" s="3">
        <v>0</v>
      </c>
      <c r="AL34" s="3">
        <v>0</v>
      </c>
      <c r="AM34" s="3">
        <v>0</v>
      </c>
      <c r="AN34" s="3">
        <v>0</v>
      </c>
      <c r="AO34" s="3">
        <v>0</v>
      </c>
      <c r="AP34" s="3">
        <v>0</v>
      </c>
      <c r="AQ34" s="3">
        <v>0</v>
      </c>
      <c r="AR34" s="3">
        <v>0</v>
      </c>
      <c r="AS34" s="3">
        <v>0</v>
      </c>
      <c r="AT34" s="3">
        <v>0</v>
      </c>
      <c r="AU34" s="3">
        <v>0</v>
      </c>
      <c r="AV34" s="3">
        <v>0</v>
      </c>
      <c r="AW34" s="10">
        <v>0</v>
      </c>
    </row>
    <row r="35" spans="1:49" x14ac:dyDescent="0.35">
      <c r="A35" s="27" t="s">
        <v>340</v>
      </c>
      <c r="B35" s="3" t="s">
        <v>132</v>
      </c>
      <c r="C35" s="4">
        <f t="shared" si="6"/>
        <v>0</v>
      </c>
      <c r="D35" s="3">
        <v>0</v>
      </c>
      <c r="E35" s="3">
        <v>0</v>
      </c>
      <c r="F35" s="3">
        <v>0</v>
      </c>
      <c r="G35" s="3">
        <v>0</v>
      </c>
      <c r="H35" s="3">
        <v>0</v>
      </c>
      <c r="I35" s="3">
        <v>0</v>
      </c>
      <c r="J35" s="3">
        <v>0</v>
      </c>
      <c r="K35" s="3">
        <v>0</v>
      </c>
      <c r="L35" s="3">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10">
        <v>0</v>
      </c>
    </row>
    <row r="36" spans="1:49" x14ac:dyDescent="0.35">
      <c r="A36" s="27" t="s">
        <v>341</v>
      </c>
      <c r="B36" s="3" t="s">
        <v>162</v>
      </c>
      <c r="C36" s="145">
        <f t="shared" si="6"/>
        <v>71.956521739130437</v>
      </c>
      <c r="D36" s="145">
        <v>0</v>
      </c>
      <c r="E36" s="145">
        <v>0</v>
      </c>
      <c r="F36" s="145">
        <v>0</v>
      </c>
      <c r="G36" s="145">
        <v>380</v>
      </c>
      <c r="H36" s="145">
        <v>0</v>
      </c>
      <c r="I36" s="145">
        <v>0</v>
      </c>
      <c r="J36" s="145">
        <v>380</v>
      </c>
      <c r="K36" s="145">
        <v>380</v>
      </c>
      <c r="L36" s="145">
        <v>52</v>
      </c>
      <c r="M36" s="145">
        <v>0</v>
      </c>
      <c r="N36" s="145">
        <v>0</v>
      </c>
      <c r="O36" s="145">
        <v>0</v>
      </c>
      <c r="P36" s="145">
        <v>0</v>
      </c>
      <c r="Q36" s="145">
        <v>187</v>
      </c>
      <c r="R36" s="145">
        <v>0</v>
      </c>
      <c r="S36" s="145">
        <v>53</v>
      </c>
      <c r="T36" s="145">
        <v>304</v>
      </c>
      <c r="U36" s="145">
        <v>0</v>
      </c>
      <c r="V36" s="145">
        <v>0</v>
      </c>
      <c r="W36" s="145">
        <v>0</v>
      </c>
      <c r="X36" s="145">
        <v>0</v>
      </c>
      <c r="Y36" s="145">
        <v>54</v>
      </c>
      <c r="Z36" s="145">
        <v>0</v>
      </c>
      <c r="AA36" s="145">
        <v>0</v>
      </c>
      <c r="AB36" s="145">
        <v>0</v>
      </c>
      <c r="AC36" s="145">
        <v>202</v>
      </c>
      <c r="AD36" s="145">
        <v>0</v>
      </c>
      <c r="AE36" s="145">
        <v>0</v>
      </c>
      <c r="AF36" s="145">
        <v>0</v>
      </c>
      <c r="AG36" s="145">
        <v>0</v>
      </c>
      <c r="AH36" s="145">
        <v>0</v>
      </c>
      <c r="AI36" s="145">
        <v>212</v>
      </c>
      <c r="AJ36" s="145">
        <v>0</v>
      </c>
      <c r="AK36" s="145">
        <v>54</v>
      </c>
      <c r="AL36" s="145">
        <v>0</v>
      </c>
      <c r="AM36" s="145">
        <v>54</v>
      </c>
      <c r="AN36" s="145">
        <v>0</v>
      </c>
      <c r="AO36" s="145">
        <v>60</v>
      </c>
      <c r="AP36" s="145">
        <v>250</v>
      </c>
      <c r="AQ36" s="145">
        <v>188</v>
      </c>
      <c r="AR36" s="145">
        <v>0</v>
      </c>
      <c r="AS36" s="145">
        <v>0</v>
      </c>
      <c r="AT36" s="145">
        <v>500</v>
      </c>
      <c r="AU36" s="145">
        <v>0</v>
      </c>
      <c r="AV36" s="145">
        <v>0</v>
      </c>
      <c r="AW36" s="195">
        <v>0</v>
      </c>
    </row>
    <row r="37" spans="1:49" x14ac:dyDescent="0.35">
      <c r="A37" s="27" t="s">
        <v>341</v>
      </c>
      <c r="B37" s="3" t="s">
        <v>166</v>
      </c>
      <c r="C37" s="145">
        <f t="shared" si="6"/>
        <v>68.652173913043484</v>
      </c>
      <c r="D37" s="145">
        <v>0</v>
      </c>
      <c r="E37" s="145">
        <v>0</v>
      </c>
      <c r="F37" s="145">
        <v>0</v>
      </c>
      <c r="G37" s="145">
        <v>380</v>
      </c>
      <c r="H37" s="145">
        <v>0</v>
      </c>
      <c r="I37" s="145">
        <v>0</v>
      </c>
      <c r="J37" s="145">
        <v>380</v>
      </c>
      <c r="K37" s="145">
        <v>380</v>
      </c>
      <c r="L37" s="145">
        <v>52</v>
      </c>
      <c r="M37" s="145">
        <v>0</v>
      </c>
      <c r="N37" s="145">
        <v>0</v>
      </c>
      <c r="O37" s="145">
        <v>0</v>
      </c>
      <c r="P37" s="145">
        <v>0</v>
      </c>
      <c r="Q37" s="145">
        <v>187</v>
      </c>
      <c r="R37" s="145">
        <v>0</v>
      </c>
      <c r="S37" s="145">
        <v>53</v>
      </c>
      <c r="T37" s="145">
        <v>152</v>
      </c>
      <c r="U37" s="145">
        <v>0</v>
      </c>
      <c r="V37" s="145">
        <v>0</v>
      </c>
      <c r="W37" s="145">
        <v>0</v>
      </c>
      <c r="X37" s="145">
        <v>0</v>
      </c>
      <c r="Y37" s="145">
        <v>54</v>
      </c>
      <c r="Z37" s="145">
        <v>0</v>
      </c>
      <c r="AA37" s="145">
        <v>0</v>
      </c>
      <c r="AB37" s="145">
        <v>0</v>
      </c>
      <c r="AC37" s="145">
        <v>202</v>
      </c>
      <c r="AD37" s="145">
        <v>0</v>
      </c>
      <c r="AE37" s="145">
        <v>0</v>
      </c>
      <c r="AF37" s="145">
        <v>0</v>
      </c>
      <c r="AG37" s="145">
        <v>0</v>
      </c>
      <c r="AH37" s="145">
        <v>0</v>
      </c>
      <c r="AI37" s="145">
        <v>212</v>
      </c>
      <c r="AJ37" s="145">
        <v>0</v>
      </c>
      <c r="AK37" s="145">
        <v>54</v>
      </c>
      <c r="AL37" s="145">
        <v>0</v>
      </c>
      <c r="AM37" s="145">
        <v>54</v>
      </c>
      <c r="AN37" s="145">
        <v>0</v>
      </c>
      <c r="AO37" s="145">
        <v>60</v>
      </c>
      <c r="AP37" s="145">
        <v>250</v>
      </c>
      <c r="AQ37" s="145">
        <v>188</v>
      </c>
      <c r="AR37" s="145">
        <v>0</v>
      </c>
      <c r="AS37" s="145">
        <v>0</v>
      </c>
      <c r="AT37" s="145">
        <v>500</v>
      </c>
      <c r="AU37" s="145">
        <v>0</v>
      </c>
      <c r="AV37" s="145">
        <v>0</v>
      </c>
      <c r="AW37" s="195">
        <v>0</v>
      </c>
    </row>
    <row r="38" spans="1:49" x14ac:dyDescent="0.35">
      <c r="A38" s="27" t="s">
        <v>341</v>
      </c>
      <c r="B38" s="3" t="s">
        <v>133</v>
      </c>
      <c r="C38" s="4">
        <f t="shared" si="6"/>
        <v>0.45652173913043476</v>
      </c>
      <c r="D38" s="3">
        <v>0</v>
      </c>
      <c r="E38" s="3">
        <v>0</v>
      </c>
      <c r="F38" s="3">
        <v>0</v>
      </c>
      <c r="G38" s="3">
        <v>2</v>
      </c>
      <c r="H38" s="3">
        <v>0</v>
      </c>
      <c r="I38" s="3">
        <v>0</v>
      </c>
      <c r="J38" s="3">
        <v>2</v>
      </c>
      <c r="K38" s="3">
        <v>2</v>
      </c>
      <c r="L38" s="3">
        <v>1</v>
      </c>
      <c r="M38" s="3">
        <v>0</v>
      </c>
      <c r="N38" s="3">
        <v>0</v>
      </c>
      <c r="O38" s="3">
        <v>0</v>
      </c>
      <c r="P38" s="3">
        <v>0</v>
      </c>
      <c r="Q38" s="3">
        <v>1</v>
      </c>
      <c r="R38" s="3">
        <v>0</v>
      </c>
      <c r="S38" s="3">
        <v>1</v>
      </c>
      <c r="T38" s="3">
        <v>2</v>
      </c>
      <c r="U38" s="3">
        <v>0</v>
      </c>
      <c r="V38" s="3">
        <v>0</v>
      </c>
      <c r="W38" s="3">
        <v>0</v>
      </c>
      <c r="X38" s="3">
        <v>0</v>
      </c>
      <c r="Y38" s="3">
        <v>1</v>
      </c>
      <c r="Z38" s="3">
        <v>0</v>
      </c>
      <c r="AA38" s="3">
        <v>0</v>
      </c>
      <c r="AB38" s="3">
        <v>0</v>
      </c>
      <c r="AC38" s="3">
        <v>1</v>
      </c>
      <c r="AD38" s="3">
        <v>0</v>
      </c>
      <c r="AE38" s="3">
        <v>0</v>
      </c>
      <c r="AF38" s="3">
        <v>0</v>
      </c>
      <c r="AG38" s="3">
        <v>0</v>
      </c>
      <c r="AH38" s="3">
        <v>0</v>
      </c>
      <c r="AI38" s="3">
        <v>1</v>
      </c>
      <c r="AJ38" s="3">
        <v>0</v>
      </c>
      <c r="AK38" s="3">
        <v>1</v>
      </c>
      <c r="AL38" s="3">
        <v>0</v>
      </c>
      <c r="AM38" s="3">
        <v>1</v>
      </c>
      <c r="AN38" s="3">
        <v>0</v>
      </c>
      <c r="AO38" s="3">
        <v>1</v>
      </c>
      <c r="AP38" s="3">
        <v>1</v>
      </c>
      <c r="AQ38" s="3">
        <v>1</v>
      </c>
      <c r="AR38" s="3">
        <v>0</v>
      </c>
      <c r="AS38" s="3">
        <v>0</v>
      </c>
      <c r="AT38" s="3">
        <v>2</v>
      </c>
      <c r="AU38" s="3">
        <v>0</v>
      </c>
      <c r="AV38" s="3">
        <v>0</v>
      </c>
      <c r="AW38" s="10">
        <v>0</v>
      </c>
    </row>
    <row r="39" spans="1:49" x14ac:dyDescent="0.35">
      <c r="A39" s="27" t="s">
        <v>341</v>
      </c>
      <c r="B39" s="3" t="s">
        <v>167</v>
      </c>
      <c r="C39" s="4">
        <f t="shared" si="6"/>
        <v>0</v>
      </c>
      <c r="D39" s="4">
        <v>0</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16">
        <v>0</v>
      </c>
    </row>
    <row r="40" spans="1:49" x14ac:dyDescent="0.35">
      <c r="A40" s="27" t="s">
        <v>341</v>
      </c>
      <c r="B40" s="3" t="s">
        <v>132</v>
      </c>
      <c r="C40" s="4">
        <f t="shared" si="6"/>
        <v>0.36956521739130432</v>
      </c>
      <c r="D40" s="3">
        <v>0</v>
      </c>
      <c r="E40" s="3">
        <v>0</v>
      </c>
      <c r="F40" s="3">
        <v>0</v>
      </c>
      <c r="G40" s="3">
        <v>1</v>
      </c>
      <c r="H40" s="3">
        <v>0</v>
      </c>
      <c r="I40" s="3">
        <v>0</v>
      </c>
      <c r="J40" s="3">
        <v>1</v>
      </c>
      <c r="K40" s="3">
        <v>1</v>
      </c>
      <c r="L40" s="3">
        <v>1</v>
      </c>
      <c r="M40" s="3">
        <v>0</v>
      </c>
      <c r="N40" s="3">
        <v>0</v>
      </c>
      <c r="O40" s="3">
        <v>0</v>
      </c>
      <c r="P40" s="3">
        <v>0</v>
      </c>
      <c r="Q40" s="3">
        <v>1</v>
      </c>
      <c r="R40" s="3">
        <v>0</v>
      </c>
      <c r="S40" s="3">
        <v>1</v>
      </c>
      <c r="T40" s="3">
        <v>2</v>
      </c>
      <c r="U40" s="3">
        <v>0</v>
      </c>
      <c r="V40" s="3">
        <v>0</v>
      </c>
      <c r="W40" s="3">
        <v>0</v>
      </c>
      <c r="X40" s="3">
        <v>0</v>
      </c>
      <c r="Y40" s="3">
        <v>1</v>
      </c>
      <c r="Z40" s="3">
        <v>0</v>
      </c>
      <c r="AA40" s="3">
        <v>0</v>
      </c>
      <c r="AB40" s="3">
        <v>0</v>
      </c>
      <c r="AC40" s="3">
        <v>1</v>
      </c>
      <c r="AD40" s="3">
        <v>0</v>
      </c>
      <c r="AE40" s="3">
        <v>0</v>
      </c>
      <c r="AF40" s="3">
        <v>0</v>
      </c>
      <c r="AG40" s="3">
        <v>0</v>
      </c>
      <c r="AH40" s="3">
        <v>0</v>
      </c>
      <c r="AI40" s="3">
        <v>1</v>
      </c>
      <c r="AJ40" s="3">
        <v>0</v>
      </c>
      <c r="AK40" s="3">
        <v>1</v>
      </c>
      <c r="AL40" s="3">
        <v>0</v>
      </c>
      <c r="AM40" s="3">
        <v>1</v>
      </c>
      <c r="AN40" s="3">
        <v>0</v>
      </c>
      <c r="AO40" s="3">
        <v>1</v>
      </c>
      <c r="AP40" s="3">
        <v>1</v>
      </c>
      <c r="AQ40" s="3">
        <v>1</v>
      </c>
      <c r="AR40" s="3">
        <v>0</v>
      </c>
      <c r="AS40" s="3">
        <v>0</v>
      </c>
      <c r="AT40" s="3">
        <v>1</v>
      </c>
      <c r="AU40" s="3">
        <v>0</v>
      </c>
      <c r="AV40" s="3">
        <v>0</v>
      </c>
      <c r="AW40" s="10">
        <v>0</v>
      </c>
    </row>
    <row r="41" spans="1:49" x14ac:dyDescent="0.35">
      <c r="A41" s="27" t="s">
        <v>333</v>
      </c>
      <c r="B41" s="3" t="s">
        <v>162</v>
      </c>
      <c r="C41" s="145">
        <f t="shared" si="6"/>
        <v>2304.6739130434785</v>
      </c>
      <c r="D41" s="145">
        <v>2923</v>
      </c>
      <c r="E41" s="145">
        <v>2313</v>
      </c>
      <c r="F41" s="145">
        <v>2553</v>
      </c>
      <c r="G41" s="145">
        <v>1488</v>
      </c>
      <c r="H41" s="145">
        <v>1559</v>
      </c>
      <c r="I41" s="145">
        <v>2177</v>
      </c>
      <c r="J41" s="145">
        <v>2110</v>
      </c>
      <c r="K41" s="145">
        <v>2980</v>
      </c>
      <c r="L41" s="145">
        <v>3151</v>
      </c>
      <c r="M41" s="145">
        <v>3253</v>
      </c>
      <c r="N41" s="145">
        <v>1743</v>
      </c>
      <c r="O41" s="145">
        <v>1383</v>
      </c>
      <c r="P41" s="145">
        <v>2487</v>
      </c>
      <c r="Q41" s="145">
        <v>1098</v>
      </c>
      <c r="R41" s="145">
        <v>2867</v>
      </c>
      <c r="S41" s="145">
        <v>2183</v>
      </c>
      <c r="T41" s="145">
        <v>3093</v>
      </c>
      <c r="U41" s="145">
        <v>1871</v>
      </c>
      <c r="V41" s="145">
        <v>2753</v>
      </c>
      <c r="W41" s="145">
        <v>2830</v>
      </c>
      <c r="X41" s="145">
        <v>2615</v>
      </c>
      <c r="Y41" s="145">
        <v>1641</v>
      </c>
      <c r="Z41" s="145">
        <v>1510</v>
      </c>
      <c r="AA41" s="145">
        <v>1526</v>
      </c>
      <c r="AB41" s="145">
        <v>3749</v>
      </c>
      <c r="AC41" s="145">
        <v>1089</v>
      </c>
      <c r="AD41" s="145">
        <v>2851</v>
      </c>
      <c r="AE41" s="145">
        <v>1812</v>
      </c>
      <c r="AF41" s="145">
        <v>2408</v>
      </c>
      <c r="AG41" s="145">
        <v>1639</v>
      </c>
      <c r="AH41" s="145">
        <v>2336</v>
      </c>
      <c r="AI41" s="145">
        <v>2156</v>
      </c>
      <c r="AJ41" s="145">
        <v>2407</v>
      </c>
      <c r="AK41" s="145">
        <v>1858</v>
      </c>
      <c r="AL41" s="145">
        <v>2576</v>
      </c>
      <c r="AM41" s="145">
        <v>2816</v>
      </c>
      <c r="AN41" s="145">
        <v>3964</v>
      </c>
      <c r="AO41" s="145">
        <v>2019</v>
      </c>
      <c r="AP41" s="145">
        <v>3105</v>
      </c>
      <c r="AQ41" s="145">
        <v>1962</v>
      </c>
      <c r="AR41" s="145">
        <v>1059</v>
      </c>
      <c r="AS41" s="145">
        <v>2960</v>
      </c>
      <c r="AT41" s="145">
        <v>2864</v>
      </c>
      <c r="AU41" s="145">
        <v>2376</v>
      </c>
      <c r="AV41" s="145">
        <v>1428</v>
      </c>
      <c r="AW41" s="195">
        <v>2474</v>
      </c>
    </row>
    <row r="42" spans="1:49" x14ac:dyDescent="0.35">
      <c r="A42" s="27" t="s">
        <v>333</v>
      </c>
      <c r="B42" s="3" t="s">
        <v>166</v>
      </c>
      <c r="C42" s="145">
        <f t="shared" si="6"/>
        <v>111.58695652173913</v>
      </c>
      <c r="D42" s="145">
        <v>127</v>
      </c>
      <c r="E42" s="145">
        <v>129</v>
      </c>
      <c r="F42" s="145">
        <v>102</v>
      </c>
      <c r="G42" s="145">
        <v>99</v>
      </c>
      <c r="H42" s="145">
        <v>82</v>
      </c>
      <c r="I42" s="145">
        <v>99</v>
      </c>
      <c r="J42" s="145">
        <v>111</v>
      </c>
      <c r="K42" s="145">
        <v>130</v>
      </c>
      <c r="L42" s="145">
        <v>150</v>
      </c>
      <c r="M42" s="145">
        <v>120</v>
      </c>
      <c r="N42" s="145">
        <v>92</v>
      </c>
      <c r="O42" s="145">
        <v>86</v>
      </c>
      <c r="P42" s="145">
        <v>118</v>
      </c>
      <c r="Q42" s="145">
        <v>84</v>
      </c>
      <c r="R42" s="145">
        <v>102</v>
      </c>
      <c r="S42" s="145">
        <v>115</v>
      </c>
      <c r="T42" s="145">
        <v>141</v>
      </c>
      <c r="U42" s="145">
        <v>110</v>
      </c>
      <c r="V42" s="145">
        <v>110</v>
      </c>
      <c r="W42" s="145">
        <v>105</v>
      </c>
      <c r="X42" s="145">
        <v>114</v>
      </c>
      <c r="Y42" s="145">
        <v>117</v>
      </c>
      <c r="Z42" s="145">
        <v>108</v>
      </c>
      <c r="AA42" s="145">
        <v>80</v>
      </c>
      <c r="AB42" s="145">
        <v>134</v>
      </c>
      <c r="AC42" s="145">
        <v>91</v>
      </c>
      <c r="AD42" s="145">
        <v>130</v>
      </c>
      <c r="AE42" s="145">
        <v>86</v>
      </c>
      <c r="AF42" s="145">
        <v>89</v>
      </c>
      <c r="AG42" s="145">
        <v>117</v>
      </c>
      <c r="AH42" s="145">
        <v>106</v>
      </c>
      <c r="AI42" s="145">
        <v>90</v>
      </c>
      <c r="AJ42" s="145">
        <v>127</v>
      </c>
      <c r="AK42" s="145">
        <v>133</v>
      </c>
      <c r="AL42" s="145">
        <v>129</v>
      </c>
      <c r="AM42" s="145">
        <v>122</v>
      </c>
      <c r="AN42" s="145">
        <v>152</v>
      </c>
      <c r="AO42" s="145">
        <v>119</v>
      </c>
      <c r="AP42" s="145">
        <v>124</v>
      </c>
      <c r="AQ42" s="145">
        <v>109</v>
      </c>
      <c r="AR42" s="145">
        <v>132</v>
      </c>
      <c r="AS42" s="145">
        <v>141</v>
      </c>
      <c r="AT42" s="145">
        <v>110</v>
      </c>
      <c r="AU42" s="145">
        <v>91</v>
      </c>
      <c r="AV42" s="145">
        <v>71</v>
      </c>
      <c r="AW42" s="195">
        <v>99</v>
      </c>
    </row>
    <row r="43" spans="1:49" x14ac:dyDescent="0.35">
      <c r="A43" s="27" t="s">
        <v>333</v>
      </c>
      <c r="B43" s="3" t="s">
        <v>133</v>
      </c>
      <c r="C43" s="4">
        <f t="shared" si="6"/>
        <v>23.456521739130434</v>
      </c>
      <c r="D43" s="3">
        <v>25</v>
      </c>
      <c r="E43" s="3">
        <v>22</v>
      </c>
      <c r="F43" s="3">
        <v>32</v>
      </c>
      <c r="G43" s="3">
        <v>19</v>
      </c>
      <c r="H43" s="3">
        <v>20</v>
      </c>
      <c r="I43" s="3">
        <v>25</v>
      </c>
      <c r="J43" s="3">
        <v>21</v>
      </c>
      <c r="K43" s="3">
        <v>26</v>
      </c>
      <c r="L43" s="3">
        <v>25</v>
      </c>
      <c r="M43" s="3">
        <v>34</v>
      </c>
      <c r="N43" s="3">
        <v>21</v>
      </c>
      <c r="O43" s="3">
        <v>18</v>
      </c>
      <c r="P43" s="3">
        <v>22</v>
      </c>
      <c r="Q43" s="3">
        <v>14</v>
      </c>
      <c r="R43" s="3">
        <v>32</v>
      </c>
      <c r="S43" s="3">
        <v>21</v>
      </c>
      <c r="T43" s="3">
        <v>26</v>
      </c>
      <c r="U43" s="3">
        <v>23</v>
      </c>
      <c r="V43" s="3">
        <v>30</v>
      </c>
      <c r="W43" s="3">
        <v>31</v>
      </c>
      <c r="X43" s="3">
        <v>28</v>
      </c>
      <c r="Y43" s="3">
        <v>16</v>
      </c>
      <c r="Z43" s="3">
        <v>14</v>
      </c>
      <c r="AA43" s="3">
        <v>19</v>
      </c>
      <c r="AB43" s="3">
        <v>34</v>
      </c>
      <c r="AC43" s="3">
        <v>12</v>
      </c>
      <c r="AD43" s="3">
        <v>25</v>
      </c>
      <c r="AE43" s="3">
        <v>26</v>
      </c>
      <c r="AF43" s="3">
        <v>29</v>
      </c>
      <c r="AG43" s="3">
        <v>19</v>
      </c>
      <c r="AH43" s="3">
        <v>22</v>
      </c>
      <c r="AI43" s="3">
        <v>28</v>
      </c>
      <c r="AJ43" s="3">
        <v>23</v>
      </c>
      <c r="AK43" s="3">
        <v>15</v>
      </c>
      <c r="AL43" s="3">
        <v>24</v>
      </c>
      <c r="AM43" s="3">
        <v>27</v>
      </c>
      <c r="AN43" s="3">
        <v>32</v>
      </c>
      <c r="AO43" s="3">
        <v>17</v>
      </c>
      <c r="AP43" s="3">
        <v>29</v>
      </c>
      <c r="AQ43" s="3">
        <v>18</v>
      </c>
      <c r="AR43" s="3">
        <v>10</v>
      </c>
      <c r="AS43" s="3">
        <v>25</v>
      </c>
      <c r="AT43" s="3">
        <v>27</v>
      </c>
      <c r="AU43" s="3">
        <v>26</v>
      </c>
      <c r="AV43" s="3">
        <v>20</v>
      </c>
      <c r="AW43" s="10">
        <v>27</v>
      </c>
    </row>
    <row r="44" spans="1:49" x14ac:dyDescent="0.35">
      <c r="A44" s="27" t="s">
        <v>333</v>
      </c>
      <c r="B44" s="3" t="s">
        <v>167</v>
      </c>
      <c r="C44" s="4">
        <f t="shared" si="6"/>
        <v>0</v>
      </c>
      <c r="D44" s="4">
        <v>0</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3">
        <v>0</v>
      </c>
      <c r="X44" s="4">
        <v>0</v>
      </c>
      <c r="Y44" s="4">
        <v>0</v>
      </c>
      <c r="Z44" s="4">
        <v>0</v>
      </c>
      <c r="AA44" s="4">
        <v>0</v>
      </c>
      <c r="AB44" s="4">
        <v>0</v>
      </c>
      <c r="AC44" s="4">
        <v>0</v>
      </c>
      <c r="AD44" s="4">
        <v>0</v>
      </c>
      <c r="AE44" s="4">
        <v>0</v>
      </c>
      <c r="AF44" s="4">
        <v>0</v>
      </c>
      <c r="AG44" s="4">
        <v>0</v>
      </c>
      <c r="AH44" s="4">
        <v>0</v>
      </c>
      <c r="AI44" s="4">
        <v>0</v>
      </c>
      <c r="AJ44" s="4">
        <v>0</v>
      </c>
      <c r="AK44" s="4">
        <v>0</v>
      </c>
      <c r="AL44" s="3">
        <v>0</v>
      </c>
      <c r="AM44" s="4">
        <v>0</v>
      </c>
      <c r="AN44" s="4">
        <v>0</v>
      </c>
      <c r="AO44" s="4">
        <v>0</v>
      </c>
      <c r="AP44" s="3">
        <v>0</v>
      </c>
      <c r="AQ44" s="3">
        <v>0</v>
      </c>
      <c r="AR44" s="4">
        <v>0</v>
      </c>
      <c r="AS44" s="4">
        <v>0</v>
      </c>
      <c r="AT44" s="4">
        <v>0</v>
      </c>
      <c r="AU44" s="4">
        <v>0</v>
      </c>
      <c r="AV44" s="3">
        <v>0</v>
      </c>
      <c r="AW44" s="16">
        <v>0</v>
      </c>
    </row>
    <row r="45" spans="1:49" x14ac:dyDescent="0.35">
      <c r="A45" s="27" t="s">
        <v>333</v>
      </c>
      <c r="B45" s="3" t="s">
        <v>132</v>
      </c>
      <c r="C45" s="4">
        <f t="shared" si="6"/>
        <v>20.586956521739129</v>
      </c>
      <c r="D45" s="3">
        <v>23</v>
      </c>
      <c r="E45" s="3">
        <v>18</v>
      </c>
      <c r="F45" s="3">
        <v>25</v>
      </c>
      <c r="G45" s="3">
        <v>15</v>
      </c>
      <c r="H45" s="3">
        <v>19</v>
      </c>
      <c r="I45" s="3">
        <v>22</v>
      </c>
      <c r="J45" s="3">
        <v>19</v>
      </c>
      <c r="K45" s="3">
        <v>23</v>
      </c>
      <c r="L45" s="3">
        <v>21</v>
      </c>
      <c r="M45" s="3">
        <v>27</v>
      </c>
      <c r="N45" s="3">
        <v>19</v>
      </c>
      <c r="O45" s="3">
        <v>16</v>
      </c>
      <c r="P45" s="3">
        <v>21</v>
      </c>
      <c r="Q45" s="3">
        <v>13</v>
      </c>
      <c r="R45" s="3">
        <v>28</v>
      </c>
      <c r="S45" s="3">
        <v>19</v>
      </c>
      <c r="T45" s="3">
        <v>22</v>
      </c>
      <c r="U45" s="3">
        <v>17</v>
      </c>
      <c r="V45" s="3">
        <v>25</v>
      </c>
      <c r="W45" s="3">
        <v>27</v>
      </c>
      <c r="X45" s="3">
        <v>23</v>
      </c>
      <c r="Y45" s="3">
        <v>14</v>
      </c>
      <c r="Z45" s="3">
        <v>14</v>
      </c>
      <c r="AA45" s="3">
        <v>19</v>
      </c>
      <c r="AB45" s="3">
        <v>28</v>
      </c>
      <c r="AC45" s="3">
        <v>12</v>
      </c>
      <c r="AD45" s="3">
        <v>22</v>
      </c>
      <c r="AE45" s="3">
        <v>21</v>
      </c>
      <c r="AF45" s="3">
        <v>27</v>
      </c>
      <c r="AG45" s="3">
        <v>14</v>
      </c>
      <c r="AH45" s="3">
        <v>22</v>
      </c>
      <c r="AI45" s="3">
        <v>24</v>
      </c>
      <c r="AJ45" s="3">
        <v>19</v>
      </c>
      <c r="AK45" s="3">
        <v>14</v>
      </c>
      <c r="AL45" s="3">
        <v>20</v>
      </c>
      <c r="AM45" s="3">
        <v>23</v>
      </c>
      <c r="AN45" s="3">
        <v>26</v>
      </c>
      <c r="AO45" s="3">
        <v>17</v>
      </c>
      <c r="AP45" s="3">
        <v>25</v>
      </c>
      <c r="AQ45" s="3">
        <v>18</v>
      </c>
      <c r="AR45" s="3">
        <v>8</v>
      </c>
      <c r="AS45" s="3">
        <v>21</v>
      </c>
      <c r="AT45" s="3">
        <v>26</v>
      </c>
      <c r="AU45" s="3">
        <v>26</v>
      </c>
      <c r="AV45" s="3">
        <v>20</v>
      </c>
      <c r="AW45" s="10">
        <v>25</v>
      </c>
    </row>
    <row r="46" spans="1:49" x14ac:dyDescent="0.35">
      <c r="A46" s="27" t="s">
        <v>334</v>
      </c>
      <c r="B46" s="3" t="s">
        <v>162</v>
      </c>
      <c r="C46" s="145">
        <f t="shared" si="6"/>
        <v>616.195652173913</v>
      </c>
      <c r="D46" s="145">
        <v>461</v>
      </c>
      <c r="E46" s="145">
        <v>574</v>
      </c>
      <c r="F46" s="145">
        <v>921</v>
      </c>
      <c r="G46" s="145">
        <v>846</v>
      </c>
      <c r="H46" s="145">
        <v>570</v>
      </c>
      <c r="I46" s="145">
        <v>1884</v>
      </c>
      <c r="J46" s="145">
        <v>734</v>
      </c>
      <c r="K46" s="145">
        <v>686</v>
      </c>
      <c r="L46" s="145">
        <v>1373</v>
      </c>
      <c r="M46" s="145">
        <v>744</v>
      </c>
      <c r="N46" s="145">
        <v>496</v>
      </c>
      <c r="O46" s="145">
        <v>449</v>
      </c>
      <c r="P46" s="145">
        <v>453</v>
      </c>
      <c r="Q46" s="145">
        <v>211</v>
      </c>
      <c r="R46" s="145">
        <v>607</v>
      </c>
      <c r="S46" s="145">
        <v>492</v>
      </c>
      <c r="T46" s="145">
        <v>748</v>
      </c>
      <c r="U46" s="145">
        <v>329</v>
      </c>
      <c r="V46" s="145">
        <v>1100</v>
      </c>
      <c r="W46" s="145">
        <v>806</v>
      </c>
      <c r="X46" s="145">
        <v>268</v>
      </c>
      <c r="Y46" s="145">
        <v>381</v>
      </c>
      <c r="Z46" s="145">
        <v>334</v>
      </c>
      <c r="AA46" s="145">
        <v>501</v>
      </c>
      <c r="AB46" s="145">
        <v>761</v>
      </c>
      <c r="AC46" s="145">
        <v>331</v>
      </c>
      <c r="AD46" s="145">
        <v>788</v>
      </c>
      <c r="AE46" s="145">
        <v>526</v>
      </c>
      <c r="AF46" s="145">
        <v>658</v>
      </c>
      <c r="AG46" s="145">
        <v>585</v>
      </c>
      <c r="AH46" s="145">
        <v>690</v>
      </c>
      <c r="AI46" s="145">
        <v>638</v>
      </c>
      <c r="AJ46" s="145">
        <v>366</v>
      </c>
      <c r="AK46" s="145">
        <v>492</v>
      </c>
      <c r="AL46" s="145">
        <v>719</v>
      </c>
      <c r="AM46" s="145">
        <v>592</v>
      </c>
      <c r="AN46" s="145">
        <v>715</v>
      </c>
      <c r="AO46" s="145">
        <v>453</v>
      </c>
      <c r="AP46" s="145">
        <v>669</v>
      </c>
      <c r="AQ46" s="145">
        <v>409</v>
      </c>
      <c r="AR46" s="145">
        <v>140</v>
      </c>
      <c r="AS46" s="145">
        <v>542</v>
      </c>
      <c r="AT46" s="145">
        <v>618</v>
      </c>
      <c r="AU46" s="145">
        <v>426</v>
      </c>
      <c r="AV46" s="145">
        <v>493</v>
      </c>
      <c r="AW46" s="195">
        <v>766</v>
      </c>
    </row>
    <row r="47" spans="1:49" x14ac:dyDescent="0.35">
      <c r="A47" s="27" t="s">
        <v>334</v>
      </c>
      <c r="B47" s="3" t="s">
        <v>166</v>
      </c>
      <c r="C47" s="145">
        <f t="shared" si="6"/>
        <v>29.608695652173914</v>
      </c>
      <c r="D47" s="145">
        <v>21</v>
      </c>
      <c r="E47" s="145">
        <v>34</v>
      </c>
      <c r="F47" s="145">
        <v>37</v>
      </c>
      <c r="G47" s="145">
        <v>53</v>
      </c>
      <c r="H47" s="145">
        <v>30</v>
      </c>
      <c r="I47" s="145">
        <v>86</v>
      </c>
      <c r="J47" s="145">
        <v>37</v>
      </c>
      <c r="K47" s="145">
        <v>29</v>
      </c>
      <c r="L47" s="145">
        <v>62</v>
      </c>
      <c r="M47" s="145">
        <v>28</v>
      </c>
      <c r="N47" s="145">
        <v>26</v>
      </c>
      <c r="O47" s="145">
        <v>28</v>
      </c>
      <c r="P47" s="145">
        <v>22</v>
      </c>
      <c r="Q47" s="145">
        <v>15</v>
      </c>
      <c r="R47" s="145">
        <v>22</v>
      </c>
      <c r="S47" s="145">
        <v>25</v>
      </c>
      <c r="T47" s="145">
        <v>33</v>
      </c>
      <c r="U47" s="145">
        <v>21</v>
      </c>
      <c r="V47" s="145">
        <v>46</v>
      </c>
      <c r="W47" s="145">
        <v>29</v>
      </c>
      <c r="X47" s="145">
        <v>12</v>
      </c>
      <c r="Y47" s="145">
        <v>27</v>
      </c>
      <c r="Z47" s="145">
        <v>24</v>
      </c>
      <c r="AA47" s="145">
        <v>26</v>
      </c>
      <c r="AB47" s="145">
        <v>27</v>
      </c>
      <c r="AC47" s="145">
        <v>25</v>
      </c>
      <c r="AD47" s="145">
        <v>36</v>
      </c>
      <c r="AE47" s="145">
        <v>26</v>
      </c>
      <c r="AF47" s="145">
        <v>24</v>
      </c>
      <c r="AG47" s="145">
        <v>42</v>
      </c>
      <c r="AH47" s="145">
        <v>31</v>
      </c>
      <c r="AI47" s="145">
        <v>26</v>
      </c>
      <c r="AJ47" s="145">
        <v>19</v>
      </c>
      <c r="AK47" s="145">
        <v>33</v>
      </c>
      <c r="AL47" s="145">
        <v>38</v>
      </c>
      <c r="AM47" s="145">
        <v>24</v>
      </c>
      <c r="AN47" s="145">
        <v>28</v>
      </c>
      <c r="AO47" s="145">
        <v>25</v>
      </c>
      <c r="AP47" s="145">
        <v>26</v>
      </c>
      <c r="AQ47" s="145">
        <v>22</v>
      </c>
      <c r="AR47" s="145">
        <v>16</v>
      </c>
      <c r="AS47" s="145">
        <v>26</v>
      </c>
      <c r="AT47" s="145">
        <v>23</v>
      </c>
      <c r="AU47" s="145">
        <v>16</v>
      </c>
      <c r="AV47" s="145">
        <v>25</v>
      </c>
      <c r="AW47" s="195">
        <v>31</v>
      </c>
    </row>
    <row r="48" spans="1:49" x14ac:dyDescent="0.35">
      <c r="A48" s="27" t="s">
        <v>334</v>
      </c>
      <c r="B48" s="3" t="s">
        <v>133</v>
      </c>
      <c r="C48" s="4">
        <f t="shared" si="6"/>
        <v>0</v>
      </c>
      <c r="D48" s="3">
        <v>0</v>
      </c>
      <c r="E48" s="3">
        <v>0</v>
      </c>
      <c r="F48" s="3">
        <v>0</v>
      </c>
      <c r="G48" s="3">
        <v>0</v>
      </c>
      <c r="H48" s="3">
        <v>0</v>
      </c>
      <c r="I48" s="3">
        <v>0</v>
      </c>
      <c r="J48" s="3">
        <v>0</v>
      </c>
      <c r="K48" s="3">
        <v>0</v>
      </c>
      <c r="L48" s="3">
        <v>0</v>
      </c>
      <c r="M48" s="3">
        <v>0</v>
      </c>
      <c r="N48" s="3">
        <v>0</v>
      </c>
      <c r="O48" s="3">
        <v>0</v>
      </c>
      <c r="P48" s="3">
        <v>0</v>
      </c>
      <c r="Q48" s="3">
        <v>0</v>
      </c>
      <c r="R48" s="3">
        <v>0</v>
      </c>
      <c r="S48" s="3">
        <v>0</v>
      </c>
      <c r="T48" s="3">
        <v>0</v>
      </c>
      <c r="U48" s="3">
        <v>0</v>
      </c>
      <c r="V48" s="3">
        <v>0</v>
      </c>
      <c r="W48" s="3">
        <v>0</v>
      </c>
      <c r="X48" s="3">
        <v>0</v>
      </c>
      <c r="Y48" s="3">
        <v>0</v>
      </c>
      <c r="Z48" s="3">
        <v>0</v>
      </c>
      <c r="AA48" s="3">
        <v>0</v>
      </c>
      <c r="AB48" s="3">
        <v>0</v>
      </c>
      <c r="AC48" s="3">
        <v>0</v>
      </c>
      <c r="AD48" s="3">
        <v>0</v>
      </c>
      <c r="AE48" s="3">
        <v>0</v>
      </c>
      <c r="AF48" s="3">
        <v>0</v>
      </c>
      <c r="AG48" s="3">
        <v>0</v>
      </c>
      <c r="AH48" s="3">
        <v>0</v>
      </c>
      <c r="AI48" s="3">
        <v>0</v>
      </c>
      <c r="AJ48" s="3">
        <v>0</v>
      </c>
      <c r="AK48" s="3">
        <v>0</v>
      </c>
      <c r="AL48" s="3">
        <v>0</v>
      </c>
      <c r="AM48" s="3">
        <v>0</v>
      </c>
      <c r="AN48" s="3">
        <v>0</v>
      </c>
      <c r="AO48" s="3">
        <v>0</v>
      </c>
      <c r="AP48" s="3">
        <v>0</v>
      </c>
      <c r="AQ48" s="3">
        <v>0</v>
      </c>
      <c r="AR48" s="3">
        <v>0</v>
      </c>
      <c r="AS48" s="3">
        <v>0</v>
      </c>
      <c r="AT48" s="3">
        <v>0</v>
      </c>
      <c r="AU48" s="3">
        <v>0</v>
      </c>
      <c r="AV48" s="3">
        <v>0</v>
      </c>
      <c r="AW48" s="10">
        <v>0</v>
      </c>
    </row>
    <row r="49" spans="1:49" x14ac:dyDescent="0.35">
      <c r="A49" s="27" t="s">
        <v>334</v>
      </c>
      <c r="B49" s="3" t="s">
        <v>167</v>
      </c>
      <c r="C49" s="4">
        <f t="shared" si="6"/>
        <v>396.69565217391306</v>
      </c>
      <c r="D49" s="4">
        <v>318</v>
      </c>
      <c r="E49" s="4">
        <v>386</v>
      </c>
      <c r="F49" s="4">
        <v>513</v>
      </c>
      <c r="G49" s="4">
        <v>570</v>
      </c>
      <c r="H49" s="4">
        <v>397</v>
      </c>
      <c r="I49" s="4">
        <v>936</v>
      </c>
      <c r="J49" s="3">
        <v>395</v>
      </c>
      <c r="K49" s="4">
        <v>424</v>
      </c>
      <c r="L49" s="4">
        <v>753</v>
      </c>
      <c r="M49" s="4">
        <v>733</v>
      </c>
      <c r="N49" s="3">
        <v>383</v>
      </c>
      <c r="O49" s="3">
        <v>248</v>
      </c>
      <c r="P49" s="4">
        <v>271</v>
      </c>
      <c r="Q49" s="4">
        <v>165</v>
      </c>
      <c r="R49" s="4">
        <v>458</v>
      </c>
      <c r="S49" s="4">
        <v>369</v>
      </c>
      <c r="T49" s="4">
        <v>446</v>
      </c>
      <c r="U49" s="4">
        <v>221</v>
      </c>
      <c r="V49" s="4">
        <v>630</v>
      </c>
      <c r="W49" s="4">
        <v>527</v>
      </c>
      <c r="X49" s="4">
        <v>200</v>
      </c>
      <c r="Y49" s="4">
        <v>214</v>
      </c>
      <c r="Z49" s="4">
        <v>172</v>
      </c>
      <c r="AA49" s="4">
        <v>295</v>
      </c>
      <c r="AB49" s="4">
        <v>482</v>
      </c>
      <c r="AC49" s="4">
        <v>215</v>
      </c>
      <c r="AD49" s="4">
        <v>409</v>
      </c>
      <c r="AE49" s="4">
        <v>318</v>
      </c>
      <c r="AF49" s="4">
        <v>397</v>
      </c>
      <c r="AG49" s="4">
        <v>371</v>
      </c>
      <c r="AH49" s="4">
        <v>422</v>
      </c>
      <c r="AI49" s="4">
        <v>429</v>
      </c>
      <c r="AJ49" s="4">
        <v>285</v>
      </c>
      <c r="AK49" s="4">
        <v>434</v>
      </c>
      <c r="AL49" s="4">
        <v>405</v>
      </c>
      <c r="AM49" s="4">
        <v>371</v>
      </c>
      <c r="AN49" s="4">
        <v>474</v>
      </c>
      <c r="AO49" s="4">
        <v>306</v>
      </c>
      <c r="AP49" s="4">
        <v>454</v>
      </c>
      <c r="AQ49" s="4">
        <v>249</v>
      </c>
      <c r="AR49" s="4">
        <v>92</v>
      </c>
      <c r="AS49" s="4">
        <v>297</v>
      </c>
      <c r="AT49" s="4">
        <v>667</v>
      </c>
      <c r="AU49" s="4">
        <v>351</v>
      </c>
      <c r="AV49" s="4">
        <v>332</v>
      </c>
      <c r="AW49" s="16">
        <v>464</v>
      </c>
    </row>
    <row r="50" spans="1:49" x14ac:dyDescent="0.35">
      <c r="A50" s="27" t="s">
        <v>334</v>
      </c>
      <c r="B50" s="3" t="s">
        <v>132</v>
      </c>
      <c r="C50" s="4">
        <f t="shared" si="6"/>
        <v>20.847826086956523</v>
      </c>
      <c r="D50" s="3">
        <v>22</v>
      </c>
      <c r="E50" s="3">
        <v>17</v>
      </c>
      <c r="F50" s="3">
        <v>25</v>
      </c>
      <c r="G50" s="3">
        <v>16</v>
      </c>
      <c r="H50" s="3">
        <v>19</v>
      </c>
      <c r="I50" s="3">
        <v>22</v>
      </c>
      <c r="J50" s="3">
        <v>20</v>
      </c>
      <c r="K50" s="3">
        <v>24</v>
      </c>
      <c r="L50" s="3">
        <v>22</v>
      </c>
      <c r="M50" s="3">
        <v>27</v>
      </c>
      <c r="N50" s="3">
        <v>19</v>
      </c>
      <c r="O50" s="3">
        <v>16</v>
      </c>
      <c r="P50" s="3">
        <v>21</v>
      </c>
      <c r="Q50" s="3">
        <v>14</v>
      </c>
      <c r="R50" s="3">
        <v>28</v>
      </c>
      <c r="S50" s="3">
        <v>20</v>
      </c>
      <c r="T50" s="3">
        <v>23</v>
      </c>
      <c r="U50" s="3">
        <v>16</v>
      </c>
      <c r="V50" s="3">
        <v>24</v>
      </c>
      <c r="W50" s="3">
        <v>28</v>
      </c>
      <c r="X50" s="3">
        <v>23</v>
      </c>
      <c r="Y50" s="3">
        <v>14</v>
      </c>
      <c r="Z50" s="3">
        <v>14</v>
      </c>
      <c r="AA50" s="3">
        <v>19</v>
      </c>
      <c r="AB50" s="3">
        <v>28</v>
      </c>
      <c r="AC50" s="3">
        <v>13</v>
      </c>
      <c r="AD50" s="3">
        <v>22</v>
      </c>
      <c r="AE50" s="3">
        <v>20</v>
      </c>
      <c r="AF50" s="3">
        <v>27</v>
      </c>
      <c r="AG50" s="3">
        <v>14</v>
      </c>
      <c r="AH50" s="3">
        <v>22</v>
      </c>
      <c r="AI50" s="3">
        <v>25</v>
      </c>
      <c r="AJ50" s="3">
        <v>19</v>
      </c>
      <c r="AK50" s="3">
        <v>15</v>
      </c>
      <c r="AL50" s="3">
        <v>19</v>
      </c>
      <c r="AM50" s="3">
        <v>25</v>
      </c>
      <c r="AN50" s="3">
        <v>26</v>
      </c>
      <c r="AO50" s="3">
        <v>18</v>
      </c>
      <c r="AP50" s="3">
        <v>26</v>
      </c>
      <c r="AQ50" s="3">
        <v>19</v>
      </c>
      <c r="AR50" s="3">
        <v>9</v>
      </c>
      <c r="AS50" s="3">
        <v>21</v>
      </c>
      <c r="AT50" s="3">
        <v>27</v>
      </c>
      <c r="AU50" s="3">
        <v>26</v>
      </c>
      <c r="AV50" s="3">
        <v>20</v>
      </c>
      <c r="AW50" s="10">
        <v>25</v>
      </c>
    </row>
    <row r="51" spans="1:49" x14ac:dyDescent="0.35">
      <c r="A51" s="27" t="s">
        <v>335</v>
      </c>
      <c r="B51" s="3" t="s">
        <v>162</v>
      </c>
      <c r="C51" s="145">
        <f t="shared" si="6"/>
        <v>917.67391304347825</v>
      </c>
      <c r="D51" s="145">
        <v>0</v>
      </c>
      <c r="E51" s="145">
        <v>80</v>
      </c>
      <c r="F51" s="145">
        <v>0</v>
      </c>
      <c r="G51" s="145">
        <v>0</v>
      </c>
      <c r="H51" s="145">
        <v>240</v>
      </c>
      <c r="I51" s="145">
        <v>561</v>
      </c>
      <c r="J51" s="145">
        <v>1401</v>
      </c>
      <c r="K51" s="145">
        <v>1281</v>
      </c>
      <c r="L51" s="145">
        <v>1601</v>
      </c>
      <c r="M51" s="145">
        <v>1561</v>
      </c>
      <c r="N51" s="145">
        <v>1522</v>
      </c>
      <c r="O51" s="145">
        <v>1882</v>
      </c>
      <c r="P51" s="145">
        <v>563</v>
      </c>
      <c r="Q51" s="145">
        <v>281</v>
      </c>
      <c r="R51" s="145">
        <v>322</v>
      </c>
      <c r="S51" s="145">
        <v>80</v>
      </c>
      <c r="T51" s="145">
        <v>647</v>
      </c>
      <c r="U51" s="145">
        <v>981</v>
      </c>
      <c r="V51" s="145">
        <v>692</v>
      </c>
      <c r="W51" s="145">
        <v>915</v>
      </c>
      <c r="X51" s="145">
        <v>835</v>
      </c>
      <c r="Y51" s="145">
        <v>1048</v>
      </c>
      <c r="Z51" s="145">
        <v>1196</v>
      </c>
      <c r="AA51" s="145">
        <v>1332</v>
      </c>
      <c r="AB51" s="145">
        <v>1954</v>
      </c>
      <c r="AC51" s="145">
        <v>1793</v>
      </c>
      <c r="AD51" s="145">
        <v>1873</v>
      </c>
      <c r="AE51" s="145">
        <v>1990</v>
      </c>
      <c r="AF51" s="145">
        <v>1533</v>
      </c>
      <c r="AG51" s="145">
        <v>2141</v>
      </c>
      <c r="AH51" s="145">
        <v>1331</v>
      </c>
      <c r="AI51" s="145">
        <v>1210</v>
      </c>
      <c r="AJ51" s="145">
        <v>1018</v>
      </c>
      <c r="AK51" s="145">
        <v>887</v>
      </c>
      <c r="AL51" s="145">
        <v>1250</v>
      </c>
      <c r="AM51" s="145">
        <v>1654</v>
      </c>
      <c r="AN51" s="145">
        <v>847</v>
      </c>
      <c r="AO51" s="145">
        <v>81</v>
      </c>
      <c r="AP51" s="145">
        <v>242</v>
      </c>
      <c r="AQ51" s="145">
        <v>726</v>
      </c>
      <c r="AR51" s="145">
        <v>726</v>
      </c>
      <c r="AS51" s="145">
        <v>0</v>
      </c>
      <c r="AT51" s="145">
        <v>0</v>
      </c>
      <c r="AU51" s="145">
        <v>81</v>
      </c>
      <c r="AV51" s="145">
        <v>1089</v>
      </c>
      <c r="AW51" s="195">
        <v>766</v>
      </c>
    </row>
    <row r="52" spans="1:49" x14ac:dyDescent="0.35">
      <c r="A52" s="27" t="s">
        <v>335</v>
      </c>
      <c r="B52" s="3" t="s">
        <v>166</v>
      </c>
      <c r="C52" s="145">
        <f t="shared" si="6"/>
        <v>301.56521739130437</v>
      </c>
      <c r="D52" s="145">
        <v>0</v>
      </c>
      <c r="E52" s="145">
        <v>80</v>
      </c>
      <c r="F52" s="145">
        <v>0</v>
      </c>
      <c r="G52" s="145">
        <v>0</v>
      </c>
      <c r="H52" s="145">
        <v>80</v>
      </c>
      <c r="I52" s="145">
        <v>280</v>
      </c>
      <c r="J52" s="145">
        <v>467</v>
      </c>
      <c r="K52" s="145">
        <v>320</v>
      </c>
      <c r="L52" s="145">
        <v>400</v>
      </c>
      <c r="M52" s="145">
        <v>780</v>
      </c>
      <c r="N52" s="145">
        <v>507</v>
      </c>
      <c r="O52" s="145">
        <v>470</v>
      </c>
      <c r="P52" s="145">
        <v>113</v>
      </c>
      <c r="Q52" s="145">
        <v>141</v>
      </c>
      <c r="R52" s="145">
        <v>80</v>
      </c>
      <c r="S52" s="145">
        <v>80</v>
      </c>
      <c r="T52" s="145">
        <v>108</v>
      </c>
      <c r="U52" s="145">
        <v>196</v>
      </c>
      <c r="V52" s="145">
        <v>231</v>
      </c>
      <c r="W52" s="145">
        <v>305</v>
      </c>
      <c r="X52" s="145">
        <v>278</v>
      </c>
      <c r="Y52" s="145">
        <v>262</v>
      </c>
      <c r="Z52" s="145">
        <v>239</v>
      </c>
      <c r="AA52" s="145">
        <v>266</v>
      </c>
      <c r="AB52" s="145">
        <v>977</v>
      </c>
      <c r="AC52" s="145">
        <v>598</v>
      </c>
      <c r="AD52" s="145">
        <v>468</v>
      </c>
      <c r="AE52" s="145">
        <v>398</v>
      </c>
      <c r="AF52" s="145">
        <v>511</v>
      </c>
      <c r="AG52" s="145">
        <v>357</v>
      </c>
      <c r="AH52" s="145">
        <v>665</v>
      </c>
      <c r="AI52" s="145">
        <v>403</v>
      </c>
      <c r="AJ52" s="145">
        <v>509</v>
      </c>
      <c r="AK52" s="145">
        <v>444</v>
      </c>
      <c r="AL52" s="145">
        <v>417</v>
      </c>
      <c r="AM52" s="145">
        <v>413</v>
      </c>
      <c r="AN52" s="145">
        <v>282</v>
      </c>
      <c r="AO52" s="145">
        <v>81</v>
      </c>
      <c r="AP52" s="145">
        <v>242</v>
      </c>
      <c r="AQ52" s="145">
        <v>363</v>
      </c>
      <c r="AR52" s="145">
        <v>181</v>
      </c>
      <c r="AS52" s="145">
        <v>0</v>
      </c>
      <c r="AT52" s="145">
        <v>0</v>
      </c>
      <c r="AU52" s="145">
        <v>81</v>
      </c>
      <c r="AV52" s="145">
        <v>544</v>
      </c>
      <c r="AW52" s="195">
        <v>255</v>
      </c>
    </row>
    <row r="53" spans="1:49" x14ac:dyDescent="0.35">
      <c r="A53" s="27" t="s">
        <v>335</v>
      </c>
      <c r="B53" s="3" t="s">
        <v>133</v>
      </c>
      <c r="C53" s="4">
        <f t="shared" si="6"/>
        <v>24.782608695652176</v>
      </c>
      <c r="D53" s="3">
        <v>0</v>
      </c>
      <c r="E53" s="3">
        <v>2</v>
      </c>
      <c r="F53" s="3">
        <v>0</v>
      </c>
      <c r="G53" s="3">
        <v>0</v>
      </c>
      <c r="H53" s="3">
        <v>6</v>
      </c>
      <c r="I53" s="3">
        <v>14</v>
      </c>
      <c r="J53" s="3">
        <v>35</v>
      </c>
      <c r="K53" s="3">
        <v>32</v>
      </c>
      <c r="L53" s="3">
        <v>40</v>
      </c>
      <c r="M53" s="3">
        <v>39</v>
      </c>
      <c r="N53" s="3">
        <v>38</v>
      </c>
      <c r="O53" s="3">
        <v>47</v>
      </c>
      <c r="P53" s="3">
        <v>14</v>
      </c>
      <c r="Q53" s="3">
        <v>7</v>
      </c>
      <c r="R53" s="3">
        <v>8</v>
      </c>
      <c r="S53" s="3">
        <v>2</v>
      </c>
      <c r="T53" s="3">
        <v>18</v>
      </c>
      <c r="U53" s="3">
        <v>32</v>
      </c>
      <c r="V53" s="3">
        <v>24</v>
      </c>
      <c r="W53" s="3">
        <v>31</v>
      </c>
      <c r="X53" s="3">
        <v>29</v>
      </c>
      <c r="Y53" s="3">
        <v>34</v>
      </c>
      <c r="Z53" s="3">
        <v>38</v>
      </c>
      <c r="AA53" s="3">
        <v>42</v>
      </c>
      <c r="AB53" s="3">
        <v>56</v>
      </c>
      <c r="AC53" s="3">
        <v>52</v>
      </c>
      <c r="AD53" s="3">
        <v>54</v>
      </c>
      <c r="AE53" s="3">
        <v>55</v>
      </c>
      <c r="AF53" s="3">
        <v>38</v>
      </c>
      <c r="AG53" s="3">
        <v>57</v>
      </c>
      <c r="AH53" s="3">
        <v>33</v>
      </c>
      <c r="AI53" s="3">
        <v>30</v>
      </c>
      <c r="AJ53" s="3">
        <v>26</v>
      </c>
      <c r="AK53" s="3">
        <v>22</v>
      </c>
      <c r="AL53" s="3">
        <v>31</v>
      </c>
      <c r="AM53" s="3">
        <v>41</v>
      </c>
      <c r="AN53" s="3">
        <v>21</v>
      </c>
      <c r="AO53" s="3">
        <v>2</v>
      </c>
      <c r="AP53" s="3">
        <v>6</v>
      </c>
      <c r="AQ53" s="3">
        <v>18</v>
      </c>
      <c r="AR53" s="3">
        <v>18</v>
      </c>
      <c r="AS53" s="3">
        <v>0</v>
      </c>
      <c r="AT53" s="3">
        <v>0</v>
      </c>
      <c r="AU53" s="3">
        <v>2</v>
      </c>
      <c r="AV53" s="3">
        <v>27</v>
      </c>
      <c r="AW53" s="10">
        <v>19</v>
      </c>
    </row>
    <row r="54" spans="1:49" x14ac:dyDescent="0.35">
      <c r="A54" s="27" t="s">
        <v>335</v>
      </c>
      <c r="B54" s="3" t="s">
        <v>167</v>
      </c>
      <c r="C54" s="4">
        <f t="shared" si="6"/>
        <v>0</v>
      </c>
      <c r="D54" s="4">
        <v>0</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16">
        <v>0</v>
      </c>
    </row>
    <row r="55" spans="1:49" x14ac:dyDescent="0.35">
      <c r="A55" s="27" t="s">
        <v>335</v>
      </c>
      <c r="B55" s="3" t="s">
        <v>132</v>
      </c>
      <c r="C55" s="4">
        <f t="shared" si="6"/>
        <v>2.7826086956521738</v>
      </c>
      <c r="D55" s="3">
        <v>0</v>
      </c>
      <c r="E55" s="3">
        <v>1</v>
      </c>
      <c r="F55" s="3">
        <v>0</v>
      </c>
      <c r="G55" s="3">
        <v>0</v>
      </c>
      <c r="H55" s="3">
        <v>3</v>
      </c>
      <c r="I55" s="3">
        <v>2</v>
      </c>
      <c r="J55" s="3">
        <v>3</v>
      </c>
      <c r="K55" s="3">
        <v>4</v>
      </c>
      <c r="L55" s="3">
        <v>4</v>
      </c>
      <c r="M55" s="3">
        <v>2</v>
      </c>
      <c r="N55" s="3">
        <v>3</v>
      </c>
      <c r="O55" s="3">
        <v>4</v>
      </c>
      <c r="P55" s="3">
        <v>5</v>
      </c>
      <c r="Q55" s="3">
        <v>2</v>
      </c>
      <c r="R55" s="3">
        <v>4</v>
      </c>
      <c r="S55" s="3">
        <v>1</v>
      </c>
      <c r="T55" s="3">
        <v>6</v>
      </c>
      <c r="U55" s="3">
        <v>5</v>
      </c>
      <c r="V55" s="3">
        <v>3</v>
      </c>
      <c r="W55" s="3">
        <v>3</v>
      </c>
      <c r="X55" s="3">
        <v>3</v>
      </c>
      <c r="Y55" s="3">
        <v>4</v>
      </c>
      <c r="Z55" s="3">
        <v>5</v>
      </c>
      <c r="AA55" s="3">
        <v>5</v>
      </c>
      <c r="AB55" s="3">
        <v>2</v>
      </c>
      <c r="AC55" s="3">
        <v>3</v>
      </c>
      <c r="AD55" s="3">
        <v>4</v>
      </c>
      <c r="AE55" s="3">
        <v>5</v>
      </c>
      <c r="AF55" s="3">
        <v>3</v>
      </c>
      <c r="AG55" s="3">
        <v>6</v>
      </c>
      <c r="AH55" s="3">
        <v>2</v>
      </c>
      <c r="AI55" s="3">
        <v>3</v>
      </c>
      <c r="AJ55" s="3">
        <v>2</v>
      </c>
      <c r="AK55" s="3">
        <v>2</v>
      </c>
      <c r="AL55" s="3">
        <v>3</v>
      </c>
      <c r="AM55" s="3">
        <v>4</v>
      </c>
      <c r="AN55" s="3">
        <v>3</v>
      </c>
      <c r="AO55" s="3">
        <v>1</v>
      </c>
      <c r="AP55" s="3">
        <v>1</v>
      </c>
      <c r="AQ55" s="3">
        <v>2</v>
      </c>
      <c r="AR55" s="3">
        <v>4</v>
      </c>
      <c r="AS55" s="3">
        <v>0</v>
      </c>
      <c r="AT55" s="3">
        <v>0</v>
      </c>
      <c r="AU55" s="3">
        <v>1</v>
      </c>
      <c r="AV55" s="3">
        <v>2</v>
      </c>
      <c r="AW55" s="10">
        <v>3</v>
      </c>
    </row>
    <row r="56" spans="1:49" x14ac:dyDescent="0.35">
      <c r="A56" s="27" t="s">
        <v>336</v>
      </c>
      <c r="B56" s="3" t="s">
        <v>162</v>
      </c>
      <c r="C56" s="145">
        <f t="shared" si="6"/>
        <v>262.91304347826087</v>
      </c>
      <c r="D56" s="145">
        <v>0</v>
      </c>
      <c r="E56" s="145">
        <v>0</v>
      </c>
      <c r="F56" s="145">
        <v>0</v>
      </c>
      <c r="G56" s="145">
        <v>0</v>
      </c>
      <c r="H56" s="145">
        <v>0</v>
      </c>
      <c r="I56" s="145">
        <v>211</v>
      </c>
      <c r="J56" s="145">
        <v>62</v>
      </c>
      <c r="K56" s="145">
        <v>100</v>
      </c>
      <c r="L56" s="145">
        <v>0</v>
      </c>
      <c r="M56" s="145">
        <v>200</v>
      </c>
      <c r="N56" s="145">
        <v>200</v>
      </c>
      <c r="O56" s="145">
        <v>0</v>
      </c>
      <c r="P56" s="145">
        <v>162</v>
      </c>
      <c r="Q56" s="145">
        <v>100</v>
      </c>
      <c r="R56" s="145">
        <v>124</v>
      </c>
      <c r="S56" s="145">
        <v>0</v>
      </c>
      <c r="T56" s="145">
        <v>124</v>
      </c>
      <c r="U56" s="145">
        <v>596</v>
      </c>
      <c r="V56" s="145">
        <v>648</v>
      </c>
      <c r="W56" s="145">
        <v>1872</v>
      </c>
      <c r="X56" s="145">
        <v>324</v>
      </c>
      <c r="Y56" s="145">
        <v>248</v>
      </c>
      <c r="Z56" s="145">
        <v>0</v>
      </c>
      <c r="AA56" s="145">
        <v>0</v>
      </c>
      <c r="AB56" s="145">
        <v>0</v>
      </c>
      <c r="AC56" s="145">
        <v>200</v>
      </c>
      <c r="AD56" s="145">
        <v>100</v>
      </c>
      <c r="AE56" s="145">
        <v>0</v>
      </c>
      <c r="AF56" s="145">
        <v>100</v>
      </c>
      <c r="AG56" s="145">
        <v>100</v>
      </c>
      <c r="AH56" s="145">
        <v>400</v>
      </c>
      <c r="AI56" s="145">
        <v>100</v>
      </c>
      <c r="AJ56" s="145">
        <v>100</v>
      </c>
      <c r="AK56" s="145">
        <v>340</v>
      </c>
      <c r="AL56" s="145">
        <v>0</v>
      </c>
      <c r="AM56" s="145">
        <v>1900</v>
      </c>
      <c r="AN56" s="145">
        <v>2340</v>
      </c>
      <c r="AO56" s="145">
        <v>540</v>
      </c>
      <c r="AP56" s="145">
        <v>340</v>
      </c>
      <c r="AQ56" s="145">
        <v>100</v>
      </c>
      <c r="AR56" s="145">
        <v>100</v>
      </c>
      <c r="AS56" s="145">
        <v>100</v>
      </c>
      <c r="AT56" s="145">
        <v>100</v>
      </c>
      <c r="AU56" s="145">
        <v>100</v>
      </c>
      <c r="AV56" s="145">
        <v>0</v>
      </c>
      <c r="AW56" s="195">
        <v>63</v>
      </c>
    </row>
    <row r="57" spans="1:49" x14ac:dyDescent="0.35">
      <c r="A57" s="27" t="s">
        <v>336</v>
      </c>
      <c r="B57" s="3" t="s">
        <v>166</v>
      </c>
      <c r="C57" s="145">
        <f t="shared" si="6"/>
        <v>136.97826086956522</v>
      </c>
      <c r="D57" s="145">
        <v>0</v>
      </c>
      <c r="E57" s="145">
        <v>0</v>
      </c>
      <c r="F57" s="145">
        <v>0</v>
      </c>
      <c r="G57" s="145">
        <v>0</v>
      </c>
      <c r="H57" s="145">
        <v>0</v>
      </c>
      <c r="I57" s="145">
        <v>105</v>
      </c>
      <c r="J57" s="145">
        <v>62</v>
      </c>
      <c r="K57" s="145">
        <v>100</v>
      </c>
      <c r="L57" s="145">
        <v>0</v>
      </c>
      <c r="M57" s="145">
        <v>200</v>
      </c>
      <c r="N57" s="145">
        <v>100</v>
      </c>
      <c r="O57" s="145">
        <v>0</v>
      </c>
      <c r="P57" s="145">
        <v>81</v>
      </c>
      <c r="Q57" s="145">
        <v>100</v>
      </c>
      <c r="R57" s="145">
        <v>124</v>
      </c>
      <c r="S57" s="145">
        <v>0</v>
      </c>
      <c r="T57" s="145">
        <v>124</v>
      </c>
      <c r="U57" s="145">
        <v>298</v>
      </c>
      <c r="V57" s="145">
        <v>324</v>
      </c>
      <c r="W57" s="145">
        <v>374</v>
      </c>
      <c r="X57" s="145">
        <v>108</v>
      </c>
      <c r="Y57" s="145">
        <v>248</v>
      </c>
      <c r="Z57" s="145">
        <v>0</v>
      </c>
      <c r="AA57" s="145">
        <v>0</v>
      </c>
      <c r="AB57" s="145">
        <v>0</v>
      </c>
      <c r="AC57" s="145">
        <v>200</v>
      </c>
      <c r="AD57" s="145">
        <v>100</v>
      </c>
      <c r="AE57" s="145">
        <v>0</v>
      </c>
      <c r="AF57" s="145">
        <v>100</v>
      </c>
      <c r="AG57" s="145">
        <v>100</v>
      </c>
      <c r="AH57" s="145">
        <v>100</v>
      </c>
      <c r="AI57" s="145">
        <v>100</v>
      </c>
      <c r="AJ57" s="145">
        <v>100</v>
      </c>
      <c r="AK57" s="145">
        <v>340</v>
      </c>
      <c r="AL57" s="145">
        <v>0</v>
      </c>
      <c r="AM57" s="145">
        <v>950</v>
      </c>
      <c r="AN57" s="145">
        <v>780</v>
      </c>
      <c r="AO57" s="145">
        <v>180</v>
      </c>
      <c r="AP57" s="145">
        <v>340</v>
      </c>
      <c r="AQ57" s="145">
        <v>100</v>
      </c>
      <c r="AR57" s="145">
        <v>100</v>
      </c>
      <c r="AS57" s="145">
        <v>100</v>
      </c>
      <c r="AT57" s="145">
        <v>100</v>
      </c>
      <c r="AU57" s="145">
        <v>100</v>
      </c>
      <c r="AV57" s="145">
        <v>0</v>
      </c>
      <c r="AW57" s="195">
        <v>63</v>
      </c>
    </row>
    <row r="58" spans="1:49" x14ac:dyDescent="0.35">
      <c r="A58" s="27" t="s">
        <v>336</v>
      </c>
      <c r="B58" s="3" t="s">
        <v>133</v>
      </c>
      <c r="C58" s="4">
        <f t="shared" si="6"/>
        <v>2.4782608695652173</v>
      </c>
      <c r="D58" s="3">
        <v>0</v>
      </c>
      <c r="E58" s="3">
        <v>0</v>
      </c>
      <c r="F58" s="3">
        <v>0</v>
      </c>
      <c r="G58" s="3">
        <v>0</v>
      </c>
      <c r="H58" s="3">
        <v>0</v>
      </c>
      <c r="I58" s="3">
        <v>3</v>
      </c>
      <c r="J58" s="3">
        <v>1</v>
      </c>
      <c r="K58" s="3">
        <v>1</v>
      </c>
      <c r="L58" s="3">
        <v>0</v>
      </c>
      <c r="M58" s="3">
        <v>2</v>
      </c>
      <c r="N58" s="3">
        <v>2</v>
      </c>
      <c r="O58" s="3">
        <v>0</v>
      </c>
      <c r="P58" s="3">
        <v>2</v>
      </c>
      <c r="Q58" s="3">
        <v>1</v>
      </c>
      <c r="R58" s="3">
        <v>2</v>
      </c>
      <c r="S58" s="3">
        <v>0</v>
      </c>
      <c r="T58" s="3">
        <v>2</v>
      </c>
      <c r="U58" s="3">
        <v>9</v>
      </c>
      <c r="V58" s="3">
        <v>8</v>
      </c>
      <c r="W58" s="3">
        <v>21</v>
      </c>
      <c r="X58" s="3">
        <v>4</v>
      </c>
      <c r="Y58" s="3">
        <v>4</v>
      </c>
      <c r="Z58" s="3">
        <v>0</v>
      </c>
      <c r="AA58" s="3">
        <v>0</v>
      </c>
      <c r="AB58" s="3">
        <v>0</v>
      </c>
      <c r="AC58" s="3">
        <v>2</v>
      </c>
      <c r="AD58" s="3">
        <v>1</v>
      </c>
      <c r="AE58" s="3">
        <v>0</v>
      </c>
      <c r="AF58" s="3">
        <v>1</v>
      </c>
      <c r="AG58" s="3">
        <v>1</v>
      </c>
      <c r="AH58" s="3">
        <v>4</v>
      </c>
      <c r="AI58" s="3">
        <v>1</v>
      </c>
      <c r="AJ58" s="3">
        <v>1</v>
      </c>
      <c r="AK58" s="3">
        <v>2</v>
      </c>
      <c r="AL58" s="3">
        <v>0</v>
      </c>
      <c r="AM58" s="3">
        <v>12</v>
      </c>
      <c r="AN58" s="3">
        <v>15</v>
      </c>
      <c r="AO58" s="3">
        <v>4</v>
      </c>
      <c r="AP58" s="3">
        <v>2</v>
      </c>
      <c r="AQ58" s="3">
        <v>1</v>
      </c>
      <c r="AR58" s="3">
        <v>1</v>
      </c>
      <c r="AS58" s="3">
        <v>1</v>
      </c>
      <c r="AT58" s="3">
        <v>1</v>
      </c>
      <c r="AU58" s="3">
        <v>1</v>
      </c>
      <c r="AV58" s="3">
        <v>0</v>
      </c>
      <c r="AW58" s="10">
        <v>1</v>
      </c>
    </row>
    <row r="59" spans="1:49" x14ac:dyDescent="0.35">
      <c r="A59" s="27" t="s">
        <v>336</v>
      </c>
      <c r="B59" s="3" t="s">
        <v>167</v>
      </c>
      <c r="C59" s="4">
        <f t="shared" si="6"/>
        <v>0</v>
      </c>
      <c r="D59" s="4">
        <v>0</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16">
        <v>0</v>
      </c>
    </row>
    <row r="60" spans="1:49" x14ac:dyDescent="0.35">
      <c r="A60" s="27" t="s">
        <v>336</v>
      </c>
      <c r="B60" s="3" t="s">
        <v>132</v>
      </c>
      <c r="C60" s="4">
        <f t="shared" si="6"/>
        <v>1.1086956521739131</v>
      </c>
      <c r="D60" s="3">
        <v>0</v>
      </c>
      <c r="E60" s="3">
        <v>0</v>
      </c>
      <c r="F60" s="3">
        <v>0</v>
      </c>
      <c r="G60" s="3">
        <v>0</v>
      </c>
      <c r="H60" s="3">
        <v>0</v>
      </c>
      <c r="I60" s="3">
        <v>2</v>
      </c>
      <c r="J60" s="3">
        <v>1</v>
      </c>
      <c r="K60" s="3">
        <v>1</v>
      </c>
      <c r="L60" s="3">
        <v>0</v>
      </c>
      <c r="M60" s="3">
        <v>1</v>
      </c>
      <c r="N60" s="3">
        <v>2</v>
      </c>
      <c r="O60" s="3">
        <v>0</v>
      </c>
      <c r="P60" s="3">
        <v>2</v>
      </c>
      <c r="Q60" s="3">
        <v>1</v>
      </c>
      <c r="R60" s="3">
        <v>1</v>
      </c>
      <c r="S60" s="3">
        <v>0</v>
      </c>
      <c r="T60" s="3">
        <v>1</v>
      </c>
      <c r="U60" s="3">
        <v>2</v>
      </c>
      <c r="V60" s="3">
        <v>2</v>
      </c>
      <c r="W60" s="3">
        <v>5</v>
      </c>
      <c r="X60" s="3">
        <v>3</v>
      </c>
      <c r="Y60" s="3">
        <v>1</v>
      </c>
      <c r="Z60" s="3">
        <v>0</v>
      </c>
      <c r="AA60" s="3">
        <v>0</v>
      </c>
      <c r="AB60" s="3">
        <v>0</v>
      </c>
      <c r="AC60" s="3">
        <v>1</v>
      </c>
      <c r="AD60" s="3">
        <v>1</v>
      </c>
      <c r="AE60" s="3">
        <v>0</v>
      </c>
      <c r="AF60" s="3">
        <v>1</v>
      </c>
      <c r="AG60" s="3">
        <v>1</v>
      </c>
      <c r="AH60" s="3">
        <v>4</v>
      </c>
      <c r="AI60" s="3">
        <v>1</v>
      </c>
      <c r="AJ60" s="3">
        <v>1</v>
      </c>
      <c r="AK60" s="3">
        <v>1</v>
      </c>
      <c r="AL60" s="3">
        <v>0</v>
      </c>
      <c r="AM60" s="3">
        <v>2</v>
      </c>
      <c r="AN60" s="3">
        <v>3</v>
      </c>
      <c r="AO60" s="3">
        <v>3</v>
      </c>
      <c r="AP60" s="3">
        <v>1</v>
      </c>
      <c r="AQ60" s="3">
        <v>1</v>
      </c>
      <c r="AR60" s="3">
        <v>1</v>
      </c>
      <c r="AS60" s="3">
        <v>1</v>
      </c>
      <c r="AT60" s="3">
        <v>1</v>
      </c>
      <c r="AU60" s="3">
        <v>1</v>
      </c>
      <c r="AV60" s="3">
        <v>0</v>
      </c>
      <c r="AW60" s="10">
        <v>1</v>
      </c>
    </row>
    <row r="61" spans="1:49" x14ac:dyDescent="0.35">
      <c r="A61" s="27" t="s">
        <v>337</v>
      </c>
      <c r="B61" s="3" t="s">
        <v>162</v>
      </c>
      <c r="C61" s="145">
        <f t="shared" si="6"/>
        <v>25000.891304347828</v>
      </c>
      <c r="D61" s="145">
        <v>13995</v>
      </c>
      <c r="E61" s="145">
        <v>14120</v>
      </c>
      <c r="F61" s="145">
        <v>17621</v>
      </c>
      <c r="G61" s="145">
        <v>14480</v>
      </c>
      <c r="H61" s="145">
        <v>16100</v>
      </c>
      <c r="I61" s="145">
        <v>20549</v>
      </c>
      <c r="J61" s="145">
        <v>24875</v>
      </c>
      <c r="K61" s="145">
        <v>25398</v>
      </c>
      <c r="L61" s="145">
        <v>20907</v>
      </c>
      <c r="M61" s="145">
        <v>21465</v>
      </c>
      <c r="N61" s="145">
        <v>16444</v>
      </c>
      <c r="O61" s="145">
        <v>19318</v>
      </c>
      <c r="P61" s="145">
        <v>25685</v>
      </c>
      <c r="Q61" s="145">
        <v>23508</v>
      </c>
      <c r="R61" s="145">
        <v>18823</v>
      </c>
      <c r="S61" s="145">
        <v>21368</v>
      </c>
      <c r="T61" s="145">
        <v>27152</v>
      </c>
      <c r="U61" s="145">
        <v>28512</v>
      </c>
      <c r="V61" s="145">
        <v>26280</v>
      </c>
      <c r="W61" s="145">
        <v>25589</v>
      </c>
      <c r="X61" s="145">
        <v>23945</v>
      </c>
      <c r="Y61" s="145">
        <v>27233</v>
      </c>
      <c r="Z61" s="145">
        <v>26429</v>
      </c>
      <c r="AA61" s="145">
        <v>30644</v>
      </c>
      <c r="AB61" s="145">
        <v>36626</v>
      </c>
      <c r="AC61" s="145">
        <v>31625</v>
      </c>
      <c r="AD61" s="145">
        <v>35354</v>
      </c>
      <c r="AE61" s="145">
        <v>47049</v>
      </c>
      <c r="AF61" s="145">
        <v>61560</v>
      </c>
      <c r="AG61" s="145">
        <v>40290</v>
      </c>
      <c r="AH61" s="145">
        <v>32926</v>
      </c>
      <c r="AI61" s="145">
        <v>30612</v>
      </c>
      <c r="AJ61" s="145">
        <v>29492</v>
      </c>
      <c r="AK61" s="145">
        <v>27327</v>
      </c>
      <c r="AL61" s="145">
        <v>26276</v>
      </c>
      <c r="AM61" s="145">
        <v>23256</v>
      </c>
      <c r="AN61" s="145">
        <v>23146</v>
      </c>
      <c r="AO61" s="145">
        <v>19131</v>
      </c>
      <c r="AP61" s="145">
        <v>19932</v>
      </c>
      <c r="AQ61" s="145">
        <v>14676</v>
      </c>
      <c r="AR61" s="145">
        <v>11284</v>
      </c>
      <c r="AS61" s="145">
        <v>14894</v>
      </c>
      <c r="AT61" s="145">
        <v>20951</v>
      </c>
      <c r="AU61" s="145">
        <v>19381</v>
      </c>
      <c r="AV61" s="145">
        <v>24863</v>
      </c>
      <c r="AW61" s="195">
        <v>28950</v>
      </c>
    </row>
    <row r="62" spans="1:49" x14ac:dyDescent="0.35">
      <c r="A62" s="27" t="s">
        <v>337</v>
      </c>
      <c r="B62" s="3" t="s">
        <v>166</v>
      </c>
      <c r="C62" s="145">
        <f t="shared" si="6"/>
        <v>684.89130434782612</v>
      </c>
      <c r="D62" s="145">
        <v>737</v>
      </c>
      <c r="E62" s="145">
        <v>441</v>
      </c>
      <c r="F62" s="145">
        <v>705</v>
      </c>
      <c r="G62" s="145">
        <v>557</v>
      </c>
      <c r="H62" s="145">
        <v>424</v>
      </c>
      <c r="I62" s="145">
        <v>571</v>
      </c>
      <c r="J62" s="145">
        <v>607</v>
      </c>
      <c r="K62" s="145">
        <v>770</v>
      </c>
      <c r="L62" s="145">
        <v>550</v>
      </c>
      <c r="M62" s="145">
        <v>613</v>
      </c>
      <c r="N62" s="145">
        <v>457</v>
      </c>
      <c r="O62" s="145">
        <v>690</v>
      </c>
      <c r="P62" s="145">
        <v>694</v>
      </c>
      <c r="Q62" s="145">
        <v>758</v>
      </c>
      <c r="R62" s="145">
        <v>607</v>
      </c>
      <c r="S62" s="145">
        <v>611</v>
      </c>
      <c r="T62" s="145">
        <v>646</v>
      </c>
      <c r="U62" s="145">
        <v>594</v>
      </c>
      <c r="V62" s="145">
        <v>559</v>
      </c>
      <c r="W62" s="145">
        <v>569</v>
      </c>
      <c r="X62" s="145">
        <v>570</v>
      </c>
      <c r="Y62" s="145">
        <v>681</v>
      </c>
      <c r="Z62" s="145">
        <v>695</v>
      </c>
      <c r="AA62" s="145">
        <v>638</v>
      </c>
      <c r="AB62" s="145">
        <v>654</v>
      </c>
      <c r="AC62" s="145">
        <v>632</v>
      </c>
      <c r="AD62" s="145">
        <v>631</v>
      </c>
      <c r="AE62" s="145">
        <v>941</v>
      </c>
      <c r="AF62" s="145">
        <v>1231</v>
      </c>
      <c r="AG62" s="145">
        <v>775</v>
      </c>
      <c r="AH62" s="145">
        <v>716</v>
      </c>
      <c r="AI62" s="145">
        <v>712</v>
      </c>
      <c r="AJ62" s="145">
        <v>719</v>
      </c>
      <c r="AK62" s="145">
        <v>683</v>
      </c>
      <c r="AL62" s="145">
        <v>674</v>
      </c>
      <c r="AM62" s="145">
        <v>629</v>
      </c>
      <c r="AN62" s="145">
        <v>681</v>
      </c>
      <c r="AO62" s="145">
        <v>563</v>
      </c>
      <c r="AP62" s="145">
        <v>830</v>
      </c>
      <c r="AQ62" s="145">
        <v>863</v>
      </c>
      <c r="AR62" s="145">
        <v>1254</v>
      </c>
      <c r="AS62" s="145">
        <v>784</v>
      </c>
      <c r="AT62" s="145">
        <v>676</v>
      </c>
      <c r="AU62" s="145">
        <v>745</v>
      </c>
      <c r="AV62" s="145">
        <v>710</v>
      </c>
      <c r="AW62" s="195">
        <v>658</v>
      </c>
    </row>
    <row r="63" spans="1:49" x14ac:dyDescent="0.35">
      <c r="A63" s="27" t="s">
        <v>337</v>
      </c>
      <c r="B63" s="3" t="s">
        <v>133</v>
      </c>
      <c r="C63" s="4">
        <f t="shared" si="6"/>
        <v>312.10869565217394</v>
      </c>
      <c r="D63" s="4">
        <v>177</v>
      </c>
      <c r="E63" s="4">
        <v>183</v>
      </c>
      <c r="F63" s="4">
        <v>215</v>
      </c>
      <c r="G63" s="4">
        <v>193</v>
      </c>
      <c r="H63" s="4">
        <v>225</v>
      </c>
      <c r="I63" s="4">
        <v>265</v>
      </c>
      <c r="J63" s="4">
        <v>288</v>
      </c>
      <c r="K63" s="4">
        <v>297</v>
      </c>
      <c r="L63" s="4">
        <v>263</v>
      </c>
      <c r="M63" s="4">
        <v>263</v>
      </c>
      <c r="N63" s="4">
        <v>203</v>
      </c>
      <c r="O63" s="4">
        <v>222</v>
      </c>
      <c r="P63" s="4">
        <v>322</v>
      </c>
      <c r="Q63" s="4">
        <v>285</v>
      </c>
      <c r="R63" s="4">
        <v>260</v>
      </c>
      <c r="S63" s="4">
        <v>282</v>
      </c>
      <c r="T63" s="4">
        <v>337</v>
      </c>
      <c r="U63" s="4">
        <v>376</v>
      </c>
      <c r="V63" s="4">
        <v>352</v>
      </c>
      <c r="W63" s="4">
        <v>322</v>
      </c>
      <c r="X63" s="4">
        <v>340</v>
      </c>
      <c r="Y63" s="4">
        <v>355</v>
      </c>
      <c r="Z63" s="4">
        <v>339</v>
      </c>
      <c r="AA63" s="4">
        <v>452</v>
      </c>
      <c r="AB63" s="4">
        <v>530</v>
      </c>
      <c r="AC63" s="4">
        <v>459</v>
      </c>
      <c r="AD63" s="4">
        <v>493</v>
      </c>
      <c r="AE63" s="4">
        <v>513</v>
      </c>
      <c r="AF63" s="4">
        <v>512</v>
      </c>
      <c r="AG63" s="4">
        <v>421</v>
      </c>
      <c r="AH63" s="4">
        <v>424</v>
      </c>
      <c r="AI63" s="4">
        <v>410</v>
      </c>
      <c r="AJ63" s="4">
        <v>410</v>
      </c>
      <c r="AK63" s="4">
        <v>392</v>
      </c>
      <c r="AL63" s="4">
        <v>328</v>
      </c>
      <c r="AM63" s="4">
        <v>283</v>
      </c>
      <c r="AN63" s="4">
        <v>319</v>
      </c>
      <c r="AO63" s="4">
        <v>228</v>
      </c>
      <c r="AP63" s="4">
        <v>242</v>
      </c>
      <c r="AQ63" s="3">
        <v>147</v>
      </c>
      <c r="AR63" s="3">
        <v>111</v>
      </c>
      <c r="AS63" s="4">
        <v>174</v>
      </c>
      <c r="AT63" s="4">
        <v>262</v>
      </c>
      <c r="AU63" s="4">
        <v>225</v>
      </c>
      <c r="AV63" s="4">
        <v>318</v>
      </c>
      <c r="AW63" s="16">
        <v>340</v>
      </c>
    </row>
    <row r="64" spans="1:49" x14ac:dyDescent="0.35">
      <c r="A64" s="27" t="s">
        <v>337</v>
      </c>
      <c r="B64" s="3" t="s">
        <v>167</v>
      </c>
      <c r="C64" s="4">
        <f t="shared" si="6"/>
        <v>3489.0158573976937</v>
      </c>
      <c r="D64" s="4">
        <v>2240</v>
      </c>
      <c r="E64" s="4">
        <v>1353</v>
      </c>
      <c r="F64" s="4">
        <v>1697</v>
      </c>
      <c r="G64" s="4">
        <v>1422</v>
      </c>
      <c r="H64" s="4">
        <v>2130</v>
      </c>
      <c r="I64" s="4">
        <v>3248</v>
      </c>
      <c r="J64" s="4">
        <v>4179</v>
      </c>
      <c r="K64" s="4">
        <v>4874</v>
      </c>
      <c r="L64" s="4">
        <v>3558</v>
      </c>
      <c r="M64" s="4">
        <v>4088</v>
      </c>
      <c r="N64" s="4">
        <v>2908</v>
      </c>
      <c r="O64" s="4">
        <v>3348</v>
      </c>
      <c r="P64" s="4">
        <v>3930</v>
      </c>
      <c r="Q64" s="4">
        <v>3733</v>
      </c>
      <c r="R64" s="4">
        <v>2307</v>
      </c>
      <c r="S64" s="4">
        <v>3362</v>
      </c>
      <c r="T64" s="4">
        <v>4588</v>
      </c>
      <c r="U64" s="4">
        <v>4368</v>
      </c>
      <c r="V64" s="4">
        <v>4432</v>
      </c>
      <c r="W64" s="4">
        <v>4833</v>
      </c>
      <c r="X64" s="4">
        <v>3698</v>
      </c>
      <c r="Y64" s="4">
        <v>3456</v>
      </c>
      <c r="Z64" s="4">
        <v>3892</v>
      </c>
      <c r="AA64" s="4">
        <v>4801</v>
      </c>
      <c r="AB64" s="4">
        <v>5794</v>
      </c>
      <c r="AC64" s="4">
        <v>4870</v>
      </c>
      <c r="AD64" s="4">
        <v>5854</v>
      </c>
      <c r="AE64" s="4">
        <v>5253</v>
      </c>
      <c r="AF64" s="4">
        <v>5386</v>
      </c>
      <c r="AG64" s="4">
        <v>4030</v>
      </c>
      <c r="AH64" s="4">
        <v>4580</v>
      </c>
      <c r="AI64" s="4">
        <v>4472</v>
      </c>
      <c r="AJ64" s="4">
        <v>3919.7294402939219</v>
      </c>
      <c r="AK64" s="4">
        <v>3431</v>
      </c>
      <c r="AL64" s="4">
        <v>3749</v>
      </c>
      <c r="AM64" s="4">
        <v>3356</v>
      </c>
      <c r="AN64" s="4">
        <v>2838</v>
      </c>
      <c r="AO64" s="4">
        <v>2435</v>
      </c>
      <c r="AP64" s="4">
        <v>2446</v>
      </c>
      <c r="AQ64" s="4">
        <v>2034</v>
      </c>
      <c r="AR64" s="4">
        <v>1554</v>
      </c>
      <c r="AS64" s="4">
        <v>1885</v>
      </c>
      <c r="AT64" s="4">
        <v>2427</v>
      </c>
      <c r="AU64" s="4">
        <v>2142</v>
      </c>
      <c r="AV64" s="4">
        <v>2527</v>
      </c>
      <c r="AW64" s="16">
        <v>3067</v>
      </c>
    </row>
    <row r="65" spans="1:49" x14ac:dyDescent="0.35">
      <c r="A65" s="27" t="s">
        <v>337</v>
      </c>
      <c r="B65" s="3" t="s">
        <v>132</v>
      </c>
      <c r="C65" s="4">
        <f t="shared" si="6"/>
        <v>37.043478260869563</v>
      </c>
      <c r="D65" s="4">
        <v>19</v>
      </c>
      <c r="E65" s="3">
        <v>32</v>
      </c>
      <c r="F65" s="3">
        <v>25</v>
      </c>
      <c r="G65" s="3">
        <v>26</v>
      </c>
      <c r="H65" s="4">
        <v>38</v>
      </c>
      <c r="I65" s="3">
        <v>36</v>
      </c>
      <c r="J65" s="4">
        <v>41</v>
      </c>
      <c r="K65" s="3">
        <v>33</v>
      </c>
      <c r="L65" s="3">
        <v>38</v>
      </c>
      <c r="M65" s="3">
        <v>35</v>
      </c>
      <c r="N65" s="3">
        <v>36</v>
      </c>
      <c r="O65" s="3">
        <v>28</v>
      </c>
      <c r="P65" s="3">
        <v>37</v>
      </c>
      <c r="Q65" s="3">
        <v>31</v>
      </c>
      <c r="R65" s="3">
        <v>31</v>
      </c>
      <c r="S65" s="4">
        <v>35</v>
      </c>
      <c r="T65" s="3">
        <v>42</v>
      </c>
      <c r="U65" s="3">
        <v>48</v>
      </c>
      <c r="V65" s="3">
        <v>47</v>
      </c>
      <c r="W65" s="3">
        <v>45</v>
      </c>
      <c r="X65" s="3">
        <v>42</v>
      </c>
      <c r="Y65" s="4">
        <v>40</v>
      </c>
      <c r="Z65" s="4">
        <v>38</v>
      </c>
      <c r="AA65" s="3">
        <v>48</v>
      </c>
      <c r="AB65" s="3">
        <v>56</v>
      </c>
      <c r="AC65" s="3">
        <v>50</v>
      </c>
      <c r="AD65" s="3">
        <v>56</v>
      </c>
      <c r="AE65" s="4">
        <v>50</v>
      </c>
      <c r="AF65" s="4">
        <v>50</v>
      </c>
      <c r="AG65" s="4">
        <v>52</v>
      </c>
      <c r="AH65" s="3">
        <v>46</v>
      </c>
      <c r="AI65" s="3">
        <v>43</v>
      </c>
      <c r="AJ65" s="4">
        <v>41</v>
      </c>
      <c r="AK65" s="3">
        <v>40</v>
      </c>
      <c r="AL65" s="3">
        <v>39</v>
      </c>
      <c r="AM65" s="3">
        <v>37</v>
      </c>
      <c r="AN65" s="3">
        <v>34</v>
      </c>
      <c r="AO65" s="3">
        <v>34</v>
      </c>
      <c r="AP65" s="3">
        <v>24</v>
      </c>
      <c r="AQ65" s="3">
        <v>17</v>
      </c>
      <c r="AR65" s="3">
        <v>9</v>
      </c>
      <c r="AS65" s="4">
        <v>19</v>
      </c>
      <c r="AT65" s="3">
        <v>31</v>
      </c>
      <c r="AU65" s="3">
        <v>26</v>
      </c>
      <c r="AV65" s="4">
        <v>35</v>
      </c>
      <c r="AW65" s="16">
        <v>44</v>
      </c>
    </row>
    <row r="66" spans="1:49" x14ac:dyDescent="0.35">
      <c r="A66" s="27" t="s">
        <v>342</v>
      </c>
      <c r="B66" s="3" t="s">
        <v>162</v>
      </c>
      <c r="C66" s="145">
        <f t="shared" si="6"/>
        <v>200.32608695652175</v>
      </c>
      <c r="D66" s="145">
        <v>0</v>
      </c>
      <c r="E66" s="145">
        <v>0</v>
      </c>
      <c r="F66" s="145">
        <v>0</v>
      </c>
      <c r="G66" s="145">
        <v>345</v>
      </c>
      <c r="H66" s="145">
        <v>0</v>
      </c>
      <c r="I66" s="145">
        <v>0</v>
      </c>
      <c r="J66" s="145">
        <v>0</v>
      </c>
      <c r="K66" s="145">
        <v>0</v>
      </c>
      <c r="L66" s="145">
        <v>0</v>
      </c>
      <c r="M66" s="145">
        <v>0</v>
      </c>
      <c r="N66" s="145">
        <v>0</v>
      </c>
      <c r="O66" s="145">
        <v>0</v>
      </c>
      <c r="P66" s="145">
        <v>1300</v>
      </c>
      <c r="Q66" s="145">
        <v>3115</v>
      </c>
      <c r="R66" s="145">
        <v>1800</v>
      </c>
      <c r="S66" s="145">
        <v>600</v>
      </c>
      <c r="T66" s="145">
        <v>0</v>
      </c>
      <c r="U66" s="145">
        <v>0</v>
      </c>
      <c r="V66" s="145">
        <v>0</v>
      </c>
      <c r="W66" s="145">
        <v>0</v>
      </c>
      <c r="X66" s="145">
        <v>0</v>
      </c>
      <c r="Y66" s="145">
        <v>600</v>
      </c>
      <c r="Z66" s="145">
        <v>0</v>
      </c>
      <c r="AA66" s="145">
        <v>0</v>
      </c>
      <c r="AB66" s="145">
        <v>0</v>
      </c>
      <c r="AC66" s="145">
        <v>0</v>
      </c>
      <c r="AD66" s="145">
        <v>0</v>
      </c>
      <c r="AE66" s="145">
        <v>0</v>
      </c>
      <c r="AF66" s="145">
        <v>0</v>
      </c>
      <c r="AG66" s="145">
        <v>0</v>
      </c>
      <c r="AH66" s="145">
        <v>0</v>
      </c>
      <c r="AI66" s="145">
        <v>0</v>
      </c>
      <c r="AJ66" s="145">
        <v>0</v>
      </c>
      <c r="AK66" s="145">
        <v>715</v>
      </c>
      <c r="AL66" s="145">
        <v>740</v>
      </c>
      <c r="AM66" s="145">
        <v>0</v>
      </c>
      <c r="AN66" s="145">
        <v>0</v>
      </c>
      <c r="AO66" s="145">
        <v>0</v>
      </c>
      <c r="AP66" s="145">
        <v>0</v>
      </c>
      <c r="AQ66" s="145">
        <v>0</v>
      </c>
      <c r="AR66" s="145">
        <v>0</v>
      </c>
      <c r="AS66" s="145">
        <v>0</v>
      </c>
      <c r="AT66" s="145">
        <v>0</v>
      </c>
      <c r="AU66" s="145">
        <v>0</v>
      </c>
      <c r="AV66" s="145">
        <v>0</v>
      </c>
      <c r="AW66" s="195">
        <v>0</v>
      </c>
    </row>
    <row r="67" spans="1:49" x14ac:dyDescent="0.35">
      <c r="A67" s="27" t="s">
        <v>342</v>
      </c>
      <c r="B67" s="3" t="s">
        <v>166</v>
      </c>
      <c r="C67" s="145">
        <f t="shared" si="6"/>
        <v>126.23913043478261</v>
      </c>
      <c r="D67" s="145">
        <v>0</v>
      </c>
      <c r="E67" s="145">
        <v>0</v>
      </c>
      <c r="F67" s="145">
        <v>0</v>
      </c>
      <c r="G67" s="145">
        <v>345</v>
      </c>
      <c r="H67" s="145">
        <v>0</v>
      </c>
      <c r="I67" s="145">
        <v>0</v>
      </c>
      <c r="J67" s="145">
        <v>0</v>
      </c>
      <c r="K67" s="145">
        <v>0</v>
      </c>
      <c r="L67" s="145">
        <v>0</v>
      </c>
      <c r="M67" s="145">
        <v>0</v>
      </c>
      <c r="N67" s="145">
        <v>0</v>
      </c>
      <c r="O67" s="145">
        <v>0</v>
      </c>
      <c r="P67" s="145">
        <v>650</v>
      </c>
      <c r="Q67" s="145">
        <v>1557</v>
      </c>
      <c r="R67" s="145">
        <v>600</v>
      </c>
      <c r="S67" s="145">
        <v>600</v>
      </c>
      <c r="T67" s="145">
        <v>0</v>
      </c>
      <c r="U67" s="145">
        <v>0</v>
      </c>
      <c r="V67" s="145">
        <v>0</v>
      </c>
      <c r="W67" s="145">
        <v>0</v>
      </c>
      <c r="X67" s="145">
        <v>0</v>
      </c>
      <c r="Y67" s="145">
        <v>600</v>
      </c>
      <c r="Z67" s="145">
        <v>0</v>
      </c>
      <c r="AA67" s="145">
        <v>0</v>
      </c>
      <c r="AB67" s="145">
        <v>0</v>
      </c>
      <c r="AC67" s="145">
        <v>0</v>
      </c>
      <c r="AD67" s="145">
        <v>0</v>
      </c>
      <c r="AE67" s="145">
        <v>0</v>
      </c>
      <c r="AF67" s="145">
        <v>0</v>
      </c>
      <c r="AG67" s="145">
        <v>0</v>
      </c>
      <c r="AH67" s="145">
        <v>0</v>
      </c>
      <c r="AI67" s="145">
        <v>0</v>
      </c>
      <c r="AJ67" s="145">
        <v>0</v>
      </c>
      <c r="AK67" s="145">
        <v>715</v>
      </c>
      <c r="AL67" s="145">
        <v>740</v>
      </c>
      <c r="AM67" s="145">
        <v>0</v>
      </c>
      <c r="AN67" s="145">
        <v>0</v>
      </c>
      <c r="AO67" s="145">
        <v>0</v>
      </c>
      <c r="AP67" s="145">
        <v>0</v>
      </c>
      <c r="AQ67" s="145">
        <v>0</v>
      </c>
      <c r="AR67" s="145">
        <v>0</v>
      </c>
      <c r="AS67" s="145">
        <v>0</v>
      </c>
      <c r="AT67" s="145">
        <v>0</v>
      </c>
      <c r="AU67" s="145">
        <v>0</v>
      </c>
      <c r="AV67" s="145">
        <v>0</v>
      </c>
      <c r="AW67" s="195">
        <v>0</v>
      </c>
    </row>
    <row r="68" spans="1:49" x14ac:dyDescent="0.35">
      <c r="A68" s="27" t="s">
        <v>342</v>
      </c>
      <c r="B68" s="3" t="s">
        <v>133</v>
      </c>
      <c r="C68" s="4">
        <f t="shared" si="6"/>
        <v>0.2608695652173913</v>
      </c>
      <c r="D68" s="3">
        <v>0</v>
      </c>
      <c r="E68" s="3">
        <v>0</v>
      </c>
      <c r="F68" s="3">
        <v>0</v>
      </c>
      <c r="G68" s="3">
        <v>1</v>
      </c>
      <c r="H68" s="3">
        <v>0</v>
      </c>
      <c r="I68" s="3">
        <v>0</v>
      </c>
      <c r="J68" s="3">
        <v>0</v>
      </c>
      <c r="K68" s="3">
        <v>0</v>
      </c>
      <c r="L68" s="3">
        <v>0</v>
      </c>
      <c r="M68" s="3">
        <v>0</v>
      </c>
      <c r="N68" s="3">
        <v>0</v>
      </c>
      <c r="O68" s="3">
        <v>0</v>
      </c>
      <c r="P68" s="3">
        <v>2</v>
      </c>
      <c r="Q68" s="3">
        <v>2</v>
      </c>
      <c r="R68" s="3">
        <v>3</v>
      </c>
      <c r="S68" s="3">
        <v>1</v>
      </c>
      <c r="T68" s="3">
        <v>0</v>
      </c>
      <c r="U68" s="3">
        <v>0</v>
      </c>
      <c r="V68" s="3">
        <v>0</v>
      </c>
      <c r="W68" s="3">
        <v>0</v>
      </c>
      <c r="X68" s="3">
        <v>0</v>
      </c>
      <c r="Y68" s="3">
        <v>1</v>
      </c>
      <c r="Z68" s="3">
        <v>0</v>
      </c>
      <c r="AA68" s="3">
        <v>0</v>
      </c>
      <c r="AB68" s="3">
        <v>0</v>
      </c>
      <c r="AC68" s="3">
        <v>0</v>
      </c>
      <c r="AD68" s="3">
        <v>0</v>
      </c>
      <c r="AE68" s="3">
        <v>0</v>
      </c>
      <c r="AF68" s="3">
        <v>0</v>
      </c>
      <c r="AG68" s="3">
        <v>0</v>
      </c>
      <c r="AH68" s="3">
        <v>0</v>
      </c>
      <c r="AI68" s="3">
        <v>0</v>
      </c>
      <c r="AJ68" s="3">
        <v>0</v>
      </c>
      <c r="AK68" s="3">
        <v>1</v>
      </c>
      <c r="AL68" s="3">
        <v>1</v>
      </c>
      <c r="AM68" s="3">
        <v>0</v>
      </c>
      <c r="AN68" s="3">
        <v>0</v>
      </c>
      <c r="AO68" s="3">
        <v>0</v>
      </c>
      <c r="AP68" s="3">
        <v>0</v>
      </c>
      <c r="AQ68" s="3">
        <v>0</v>
      </c>
      <c r="AR68" s="3">
        <v>0</v>
      </c>
      <c r="AS68" s="3">
        <v>0</v>
      </c>
      <c r="AT68" s="3">
        <v>0</v>
      </c>
      <c r="AU68" s="3">
        <v>0</v>
      </c>
      <c r="AV68" s="3">
        <v>0</v>
      </c>
      <c r="AW68" s="10">
        <v>0</v>
      </c>
    </row>
    <row r="69" spans="1:49" x14ac:dyDescent="0.35">
      <c r="A69" s="27" t="s">
        <v>342</v>
      </c>
      <c r="B69" s="3" t="s">
        <v>167</v>
      </c>
      <c r="C69" s="4">
        <f t="shared" si="6"/>
        <v>0</v>
      </c>
      <c r="D69" s="4">
        <v>0</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16">
        <v>0</v>
      </c>
    </row>
    <row r="70" spans="1:49" x14ac:dyDescent="0.35">
      <c r="A70" s="27" t="s">
        <v>342</v>
      </c>
      <c r="B70" s="3" t="s">
        <v>132</v>
      </c>
      <c r="C70" s="4">
        <f t="shared" si="6"/>
        <v>0.2608695652173913</v>
      </c>
      <c r="D70" s="3">
        <v>0</v>
      </c>
      <c r="E70" s="3">
        <v>0</v>
      </c>
      <c r="F70" s="3">
        <v>0</v>
      </c>
      <c r="G70" s="3">
        <v>1</v>
      </c>
      <c r="H70" s="3">
        <v>0</v>
      </c>
      <c r="I70" s="3">
        <v>0</v>
      </c>
      <c r="J70" s="3">
        <v>0</v>
      </c>
      <c r="K70" s="3">
        <v>0</v>
      </c>
      <c r="L70" s="3">
        <v>0</v>
      </c>
      <c r="M70" s="3">
        <v>0</v>
      </c>
      <c r="N70" s="3">
        <v>0</v>
      </c>
      <c r="O70" s="3">
        <v>0</v>
      </c>
      <c r="P70" s="3">
        <v>2</v>
      </c>
      <c r="Q70" s="3">
        <v>2</v>
      </c>
      <c r="R70" s="3">
        <v>3</v>
      </c>
      <c r="S70" s="3">
        <v>1</v>
      </c>
      <c r="T70" s="3">
        <v>0</v>
      </c>
      <c r="U70" s="3">
        <v>0</v>
      </c>
      <c r="V70" s="3">
        <v>0</v>
      </c>
      <c r="W70" s="3">
        <v>0</v>
      </c>
      <c r="X70" s="3">
        <v>0</v>
      </c>
      <c r="Y70" s="3">
        <v>1</v>
      </c>
      <c r="Z70" s="3">
        <v>0</v>
      </c>
      <c r="AA70" s="3">
        <v>0</v>
      </c>
      <c r="AB70" s="3">
        <v>0</v>
      </c>
      <c r="AC70" s="3">
        <v>0</v>
      </c>
      <c r="AD70" s="3">
        <v>0</v>
      </c>
      <c r="AE70" s="3">
        <v>0</v>
      </c>
      <c r="AF70" s="3">
        <v>0</v>
      </c>
      <c r="AG70" s="3">
        <v>0</v>
      </c>
      <c r="AH70" s="3">
        <v>0</v>
      </c>
      <c r="AI70" s="3">
        <v>0</v>
      </c>
      <c r="AJ70" s="3">
        <v>0</v>
      </c>
      <c r="AK70" s="3">
        <v>1</v>
      </c>
      <c r="AL70" s="3">
        <v>1</v>
      </c>
      <c r="AM70" s="3">
        <v>0</v>
      </c>
      <c r="AN70" s="3">
        <v>0</v>
      </c>
      <c r="AO70" s="3">
        <v>0</v>
      </c>
      <c r="AP70" s="3">
        <v>0</v>
      </c>
      <c r="AQ70" s="3">
        <v>0</v>
      </c>
      <c r="AR70" s="3">
        <v>0</v>
      </c>
      <c r="AS70" s="3">
        <v>0</v>
      </c>
      <c r="AT70" s="3">
        <v>0</v>
      </c>
      <c r="AU70" s="3">
        <v>0</v>
      </c>
      <c r="AV70" s="3">
        <v>0</v>
      </c>
      <c r="AW70" s="10">
        <v>0</v>
      </c>
    </row>
    <row r="71" spans="1:49" x14ac:dyDescent="0.35">
      <c r="A71" s="27" t="s">
        <v>338</v>
      </c>
      <c r="B71" s="3" t="s">
        <v>162</v>
      </c>
      <c r="C71" s="145">
        <f t="shared" si="6"/>
        <v>128.30434782608697</v>
      </c>
      <c r="D71" s="145">
        <v>57</v>
      </c>
      <c r="E71" s="145">
        <v>254</v>
      </c>
      <c r="F71" s="145">
        <v>204</v>
      </c>
      <c r="G71" s="145">
        <v>57</v>
      </c>
      <c r="H71" s="145">
        <v>50</v>
      </c>
      <c r="I71" s="145">
        <v>23</v>
      </c>
      <c r="J71" s="145">
        <v>700</v>
      </c>
      <c r="K71" s="145">
        <v>50</v>
      </c>
      <c r="L71" s="145">
        <v>155</v>
      </c>
      <c r="M71" s="145">
        <v>50</v>
      </c>
      <c r="N71" s="145">
        <v>50</v>
      </c>
      <c r="O71" s="145">
        <v>0</v>
      </c>
      <c r="P71" s="145">
        <v>65</v>
      </c>
      <c r="Q71" s="145">
        <v>450</v>
      </c>
      <c r="R71" s="145">
        <v>924</v>
      </c>
      <c r="S71" s="145">
        <v>1221</v>
      </c>
      <c r="T71" s="145">
        <v>91</v>
      </c>
      <c r="U71" s="145">
        <v>3</v>
      </c>
      <c r="V71" s="145">
        <v>53</v>
      </c>
      <c r="W71" s="145">
        <v>18</v>
      </c>
      <c r="X71" s="145">
        <v>186</v>
      </c>
      <c r="Y71" s="145">
        <v>5</v>
      </c>
      <c r="Z71" s="145">
        <v>3</v>
      </c>
      <c r="AA71" s="145">
        <v>0</v>
      </c>
      <c r="AB71" s="145">
        <v>5</v>
      </c>
      <c r="AC71" s="145">
        <v>51</v>
      </c>
      <c r="AD71" s="145">
        <v>5</v>
      </c>
      <c r="AE71" s="145">
        <v>6</v>
      </c>
      <c r="AF71" s="145">
        <v>9</v>
      </c>
      <c r="AG71" s="145">
        <v>3</v>
      </c>
      <c r="AH71" s="145">
        <v>57</v>
      </c>
      <c r="AI71" s="145">
        <v>25</v>
      </c>
      <c r="AJ71" s="145">
        <v>48</v>
      </c>
      <c r="AK71" s="145">
        <v>6</v>
      </c>
      <c r="AL71" s="145">
        <v>49</v>
      </c>
      <c r="AM71" s="145">
        <v>5</v>
      </c>
      <c r="AN71" s="145">
        <v>7</v>
      </c>
      <c r="AO71" s="145">
        <v>126</v>
      </c>
      <c r="AP71" s="145">
        <v>199</v>
      </c>
      <c r="AQ71" s="145">
        <v>103</v>
      </c>
      <c r="AR71" s="145">
        <v>148</v>
      </c>
      <c r="AS71" s="145">
        <v>21</v>
      </c>
      <c r="AT71" s="145">
        <v>82</v>
      </c>
      <c r="AU71" s="145">
        <v>82</v>
      </c>
      <c r="AV71" s="145">
        <v>83</v>
      </c>
      <c r="AW71" s="195">
        <v>113</v>
      </c>
    </row>
    <row r="72" spans="1:49" x14ac:dyDescent="0.35">
      <c r="A72" s="27" t="s">
        <v>338</v>
      </c>
      <c r="B72" s="3" t="s">
        <v>166</v>
      </c>
      <c r="C72" s="145">
        <f t="shared" si="6"/>
        <v>35.608695652173914</v>
      </c>
      <c r="D72" s="145">
        <v>14</v>
      </c>
      <c r="E72" s="145">
        <v>51</v>
      </c>
      <c r="F72" s="145">
        <v>41</v>
      </c>
      <c r="G72" s="145">
        <v>19</v>
      </c>
      <c r="H72" s="145">
        <v>17</v>
      </c>
      <c r="I72" s="145">
        <v>12</v>
      </c>
      <c r="J72" s="145">
        <v>175</v>
      </c>
      <c r="K72" s="145">
        <v>50</v>
      </c>
      <c r="L72" s="145">
        <v>39</v>
      </c>
      <c r="M72" s="145">
        <v>25</v>
      </c>
      <c r="N72" s="145">
        <v>25</v>
      </c>
      <c r="O72" s="145">
        <v>0</v>
      </c>
      <c r="P72" s="145">
        <v>11</v>
      </c>
      <c r="Q72" s="145">
        <v>90</v>
      </c>
      <c r="R72" s="145">
        <v>185</v>
      </c>
      <c r="S72" s="145">
        <v>244</v>
      </c>
      <c r="T72" s="145">
        <v>30</v>
      </c>
      <c r="U72" s="145">
        <v>2</v>
      </c>
      <c r="V72" s="145">
        <v>13</v>
      </c>
      <c r="W72" s="145">
        <v>4</v>
      </c>
      <c r="X72" s="145">
        <v>93</v>
      </c>
      <c r="Y72" s="145">
        <v>5</v>
      </c>
      <c r="Z72" s="145">
        <v>1</v>
      </c>
      <c r="AA72" s="145">
        <v>0</v>
      </c>
      <c r="AB72" s="145">
        <v>3</v>
      </c>
      <c r="AC72" s="145">
        <v>13</v>
      </c>
      <c r="AD72" s="145">
        <v>1</v>
      </c>
      <c r="AE72" s="145">
        <v>3</v>
      </c>
      <c r="AF72" s="145">
        <v>2</v>
      </c>
      <c r="AG72" s="145">
        <v>2</v>
      </c>
      <c r="AH72" s="145">
        <v>19</v>
      </c>
      <c r="AI72" s="145">
        <v>8</v>
      </c>
      <c r="AJ72" s="145">
        <v>16</v>
      </c>
      <c r="AK72" s="145">
        <v>3</v>
      </c>
      <c r="AL72" s="145">
        <v>16</v>
      </c>
      <c r="AM72" s="145">
        <v>2</v>
      </c>
      <c r="AN72" s="145">
        <v>4</v>
      </c>
      <c r="AO72" s="145">
        <v>21</v>
      </c>
      <c r="AP72" s="145">
        <v>66</v>
      </c>
      <c r="AQ72" s="145">
        <v>51</v>
      </c>
      <c r="AR72" s="145">
        <v>74</v>
      </c>
      <c r="AS72" s="145">
        <v>4</v>
      </c>
      <c r="AT72" s="145">
        <v>27</v>
      </c>
      <c r="AU72" s="145">
        <v>27</v>
      </c>
      <c r="AV72" s="145">
        <v>17</v>
      </c>
      <c r="AW72" s="195">
        <v>113</v>
      </c>
    </row>
    <row r="73" spans="1:49" x14ac:dyDescent="0.35">
      <c r="A73" s="27" t="s">
        <v>338</v>
      </c>
      <c r="B73" s="3" t="s">
        <v>133</v>
      </c>
      <c r="C73" s="4">
        <f t="shared" si="6"/>
        <v>0</v>
      </c>
      <c r="D73" s="3">
        <v>0</v>
      </c>
      <c r="E73" s="3">
        <v>0</v>
      </c>
      <c r="F73" s="3">
        <v>0</v>
      </c>
      <c r="G73" s="3">
        <v>0</v>
      </c>
      <c r="H73" s="3">
        <v>0</v>
      </c>
      <c r="I73" s="3">
        <v>0</v>
      </c>
      <c r="J73" s="3">
        <v>0</v>
      </c>
      <c r="K73" s="3">
        <v>0</v>
      </c>
      <c r="L73" s="3">
        <v>0</v>
      </c>
      <c r="M73" s="3">
        <v>0</v>
      </c>
      <c r="N73" s="3">
        <v>0</v>
      </c>
      <c r="O73" s="3">
        <v>0</v>
      </c>
      <c r="P73" s="3">
        <v>0</v>
      </c>
      <c r="Q73" s="3">
        <v>0</v>
      </c>
      <c r="R73" s="3">
        <v>0</v>
      </c>
      <c r="S73" s="3">
        <v>0</v>
      </c>
      <c r="T73" s="3">
        <v>0</v>
      </c>
      <c r="U73" s="3">
        <v>0</v>
      </c>
      <c r="V73" s="3">
        <v>0</v>
      </c>
      <c r="W73" s="3">
        <v>0</v>
      </c>
      <c r="X73" s="3">
        <v>0</v>
      </c>
      <c r="Y73" s="3">
        <v>0</v>
      </c>
      <c r="Z73" s="3">
        <v>0</v>
      </c>
      <c r="AA73" s="3">
        <v>0</v>
      </c>
      <c r="AB73" s="3">
        <v>0</v>
      </c>
      <c r="AC73" s="3">
        <v>0</v>
      </c>
      <c r="AD73" s="3">
        <v>0</v>
      </c>
      <c r="AE73" s="3">
        <v>0</v>
      </c>
      <c r="AF73" s="3">
        <v>0</v>
      </c>
      <c r="AG73" s="3">
        <v>0</v>
      </c>
      <c r="AH73" s="3">
        <v>0</v>
      </c>
      <c r="AI73" s="3">
        <v>0</v>
      </c>
      <c r="AJ73" s="3">
        <v>0</v>
      </c>
      <c r="AK73" s="3">
        <v>0</v>
      </c>
      <c r="AL73" s="3">
        <v>0</v>
      </c>
      <c r="AM73" s="3">
        <v>0</v>
      </c>
      <c r="AN73" s="3">
        <v>0</v>
      </c>
      <c r="AO73" s="3">
        <v>0</v>
      </c>
      <c r="AP73" s="3">
        <v>0</v>
      </c>
      <c r="AQ73" s="3">
        <v>0</v>
      </c>
      <c r="AR73" s="3">
        <v>0</v>
      </c>
      <c r="AS73" s="3">
        <v>0</v>
      </c>
      <c r="AT73" s="3">
        <v>0</v>
      </c>
      <c r="AU73" s="3">
        <v>0</v>
      </c>
      <c r="AV73" s="3">
        <v>0</v>
      </c>
      <c r="AW73" s="10">
        <v>0</v>
      </c>
    </row>
    <row r="74" spans="1:49" x14ac:dyDescent="0.35">
      <c r="A74" s="27" t="s">
        <v>338</v>
      </c>
      <c r="B74" s="3" t="s">
        <v>167</v>
      </c>
      <c r="C74" s="4">
        <f t="shared" si="6"/>
        <v>0</v>
      </c>
      <c r="D74" s="4">
        <v>0</v>
      </c>
      <c r="E74" s="4">
        <v>0</v>
      </c>
      <c r="F74" s="4">
        <v>0</v>
      </c>
      <c r="G74" s="4">
        <v>0</v>
      </c>
      <c r="H74" s="4">
        <v>0</v>
      </c>
      <c r="I74" s="4">
        <v>0</v>
      </c>
      <c r="J74" s="4">
        <v>0</v>
      </c>
      <c r="K74" s="4">
        <v>0</v>
      </c>
      <c r="L74" s="4">
        <v>0</v>
      </c>
      <c r="M74" s="4">
        <v>0</v>
      </c>
      <c r="N74" s="4">
        <v>0</v>
      </c>
      <c r="O74" s="4">
        <v>0</v>
      </c>
      <c r="P74" s="4">
        <v>0</v>
      </c>
      <c r="Q74" s="4">
        <v>0</v>
      </c>
      <c r="R74" s="4">
        <v>0</v>
      </c>
      <c r="S74" s="4">
        <v>0</v>
      </c>
      <c r="T74" s="4">
        <v>0</v>
      </c>
      <c r="U74" s="4">
        <v>0</v>
      </c>
      <c r="V74" s="4">
        <v>0</v>
      </c>
      <c r="W74" s="4">
        <v>0</v>
      </c>
      <c r="X74" s="4">
        <v>0</v>
      </c>
      <c r="Y74" s="4">
        <v>0</v>
      </c>
      <c r="Z74" s="4">
        <v>0</v>
      </c>
      <c r="AA74" s="4">
        <v>0</v>
      </c>
      <c r="AB74" s="4">
        <v>0</v>
      </c>
      <c r="AC74" s="4">
        <v>0</v>
      </c>
      <c r="AD74" s="4">
        <v>0</v>
      </c>
      <c r="AE74" s="4">
        <v>0</v>
      </c>
      <c r="AF74" s="4">
        <v>0</v>
      </c>
      <c r="AG74" s="4">
        <v>0</v>
      </c>
      <c r="AH74" s="4">
        <v>0</v>
      </c>
      <c r="AI74" s="4">
        <v>0</v>
      </c>
      <c r="AJ74" s="4">
        <v>0</v>
      </c>
      <c r="AK74" s="4">
        <v>0</v>
      </c>
      <c r="AL74" s="4">
        <v>0</v>
      </c>
      <c r="AM74" s="4">
        <v>0</v>
      </c>
      <c r="AN74" s="4">
        <v>0</v>
      </c>
      <c r="AO74" s="4">
        <v>0</v>
      </c>
      <c r="AP74" s="4">
        <v>0</v>
      </c>
      <c r="AQ74" s="4">
        <v>0</v>
      </c>
      <c r="AR74" s="4">
        <v>0</v>
      </c>
      <c r="AS74" s="4">
        <v>0</v>
      </c>
      <c r="AT74" s="4">
        <v>0</v>
      </c>
      <c r="AU74" s="4">
        <v>0</v>
      </c>
      <c r="AV74" s="4">
        <v>0</v>
      </c>
      <c r="AW74" s="16">
        <v>0</v>
      </c>
    </row>
    <row r="75" spans="1:49" x14ac:dyDescent="0.35">
      <c r="A75" s="27" t="s">
        <v>338</v>
      </c>
      <c r="B75" s="3" t="s">
        <v>132</v>
      </c>
      <c r="C75" s="4">
        <f t="shared" si="6"/>
        <v>3.1086956521739131</v>
      </c>
      <c r="D75" s="3">
        <v>4</v>
      </c>
      <c r="E75" s="3">
        <v>5</v>
      </c>
      <c r="F75" s="3">
        <v>5</v>
      </c>
      <c r="G75" s="3">
        <v>3</v>
      </c>
      <c r="H75" s="3">
        <v>3</v>
      </c>
      <c r="I75" s="3">
        <v>2</v>
      </c>
      <c r="J75" s="3">
        <v>4</v>
      </c>
      <c r="K75" s="3">
        <v>1</v>
      </c>
      <c r="L75" s="3">
        <v>4</v>
      </c>
      <c r="M75" s="3">
        <v>2</v>
      </c>
      <c r="N75" s="3">
        <v>2</v>
      </c>
      <c r="O75" s="3">
        <v>0</v>
      </c>
      <c r="P75" s="3">
        <v>6</v>
      </c>
      <c r="Q75" s="3">
        <v>5</v>
      </c>
      <c r="R75" s="3">
        <v>5</v>
      </c>
      <c r="S75" s="3">
        <v>5</v>
      </c>
      <c r="T75" s="3">
        <v>3</v>
      </c>
      <c r="U75" s="3">
        <v>2</v>
      </c>
      <c r="V75" s="3">
        <v>4</v>
      </c>
      <c r="W75" s="3">
        <v>5</v>
      </c>
      <c r="X75" s="3">
        <v>2</v>
      </c>
      <c r="Y75" s="3">
        <v>1</v>
      </c>
      <c r="Z75" s="3">
        <v>3</v>
      </c>
      <c r="AA75" s="3">
        <v>0</v>
      </c>
      <c r="AB75" s="3">
        <v>2</v>
      </c>
      <c r="AC75" s="3">
        <v>4</v>
      </c>
      <c r="AD75" s="3">
        <v>4</v>
      </c>
      <c r="AE75" s="3">
        <v>2</v>
      </c>
      <c r="AF75" s="3">
        <v>4</v>
      </c>
      <c r="AG75" s="3">
        <v>2</v>
      </c>
      <c r="AH75" s="3">
        <v>3</v>
      </c>
      <c r="AI75" s="3">
        <v>3</v>
      </c>
      <c r="AJ75" s="3">
        <v>3</v>
      </c>
      <c r="AK75" s="3">
        <v>2</v>
      </c>
      <c r="AL75" s="3">
        <v>3</v>
      </c>
      <c r="AM75" s="3">
        <v>3</v>
      </c>
      <c r="AN75" s="3">
        <v>2</v>
      </c>
      <c r="AO75" s="3">
        <v>6</v>
      </c>
      <c r="AP75" s="3">
        <v>3</v>
      </c>
      <c r="AQ75" s="3">
        <v>2</v>
      </c>
      <c r="AR75" s="3">
        <v>2</v>
      </c>
      <c r="AS75" s="3">
        <v>5</v>
      </c>
      <c r="AT75" s="3">
        <v>3</v>
      </c>
      <c r="AU75" s="3">
        <v>3</v>
      </c>
      <c r="AV75" s="3">
        <v>5</v>
      </c>
      <c r="AW75" s="10">
        <v>1</v>
      </c>
    </row>
    <row r="76" spans="1:49" s="42" customFormat="1" x14ac:dyDescent="0.35">
      <c r="A76" s="54" t="s">
        <v>339</v>
      </c>
      <c r="B76" s="21" t="s">
        <v>162</v>
      </c>
      <c r="C76" s="145">
        <f t="shared" si="6"/>
        <v>226281.28260869565</v>
      </c>
      <c r="D76" s="145">
        <v>193319</v>
      </c>
      <c r="E76" s="145">
        <v>186884</v>
      </c>
      <c r="F76" s="145">
        <v>200377</v>
      </c>
      <c r="G76" s="145">
        <v>178750</v>
      </c>
      <c r="H76" s="145">
        <v>186213</v>
      </c>
      <c r="I76" s="145">
        <v>169319</v>
      </c>
      <c r="J76" s="145">
        <v>161797</v>
      </c>
      <c r="K76" s="145">
        <v>174815</v>
      </c>
      <c r="L76" s="145">
        <v>153460</v>
      </c>
      <c r="M76" s="145">
        <v>175205</v>
      </c>
      <c r="N76" s="145">
        <v>170124</v>
      </c>
      <c r="O76" s="145">
        <v>175651</v>
      </c>
      <c r="P76" s="145">
        <v>193205</v>
      </c>
      <c r="Q76" s="145">
        <v>191037</v>
      </c>
      <c r="R76" s="145">
        <v>219305</v>
      </c>
      <c r="S76" s="145">
        <v>270268</v>
      </c>
      <c r="T76" s="145">
        <v>217322</v>
      </c>
      <c r="U76" s="145">
        <v>244313</v>
      </c>
      <c r="V76" s="145">
        <v>190406</v>
      </c>
      <c r="W76" s="145">
        <v>183885</v>
      </c>
      <c r="X76" s="145">
        <v>167646</v>
      </c>
      <c r="Y76" s="145">
        <v>199891</v>
      </c>
      <c r="Z76" s="145">
        <v>171231</v>
      </c>
      <c r="AA76" s="145">
        <v>168981</v>
      </c>
      <c r="AB76" s="145">
        <v>199288</v>
      </c>
      <c r="AC76" s="145">
        <v>187754</v>
      </c>
      <c r="AD76" s="145">
        <v>224854</v>
      </c>
      <c r="AE76" s="145">
        <v>248697</v>
      </c>
      <c r="AF76" s="145">
        <v>264462</v>
      </c>
      <c r="AG76" s="145">
        <v>255773</v>
      </c>
      <c r="AH76" s="145">
        <v>295603</v>
      </c>
      <c r="AI76" s="145">
        <v>320414</v>
      </c>
      <c r="AJ76" s="145">
        <v>289913</v>
      </c>
      <c r="AK76" s="145">
        <v>307651</v>
      </c>
      <c r="AL76" s="145">
        <v>299198</v>
      </c>
      <c r="AM76" s="145">
        <v>277628</v>
      </c>
      <c r="AN76" s="145">
        <v>333200</v>
      </c>
      <c r="AO76" s="145">
        <v>306473</v>
      </c>
      <c r="AP76" s="145">
        <v>300169</v>
      </c>
      <c r="AQ76" s="145">
        <v>246750</v>
      </c>
      <c r="AR76" s="145">
        <v>242846</v>
      </c>
      <c r="AS76" s="145">
        <v>240067</v>
      </c>
      <c r="AT76" s="145">
        <v>250487</v>
      </c>
      <c r="AU76" s="145">
        <v>238428</v>
      </c>
      <c r="AV76" s="145">
        <v>257943</v>
      </c>
      <c r="AW76" s="195">
        <v>277937</v>
      </c>
    </row>
    <row r="77" spans="1:49" x14ac:dyDescent="0.35">
      <c r="A77" s="27" t="s">
        <v>339</v>
      </c>
      <c r="B77" s="3" t="s">
        <v>166</v>
      </c>
      <c r="C77" s="145">
        <f t="shared" si="6"/>
        <v>557.23913043478262</v>
      </c>
      <c r="D77" s="145">
        <v>403</v>
      </c>
      <c r="E77" s="145">
        <v>404</v>
      </c>
      <c r="F77" s="145">
        <v>413</v>
      </c>
      <c r="G77" s="145">
        <v>384</v>
      </c>
      <c r="H77" s="145">
        <v>417</v>
      </c>
      <c r="I77" s="145">
        <v>371</v>
      </c>
      <c r="J77" s="145">
        <v>380</v>
      </c>
      <c r="K77" s="145">
        <v>407</v>
      </c>
      <c r="L77" s="145">
        <v>357</v>
      </c>
      <c r="M77" s="145">
        <v>366</v>
      </c>
      <c r="N77" s="145">
        <v>366</v>
      </c>
      <c r="O77" s="145">
        <v>378</v>
      </c>
      <c r="P77" s="145">
        <v>373</v>
      </c>
      <c r="Q77" s="145">
        <v>400</v>
      </c>
      <c r="R77" s="145">
        <v>436</v>
      </c>
      <c r="S77" s="145">
        <v>532</v>
      </c>
      <c r="T77" s="145">
        <v>462</v>
      </c>
      <c r="U77" s="145">
        <v>536</v>
      </c>
      <c r="V77" s="145">
        <v>445</v>
      </c>
      <c r="W77" s="145">
        <v>408</v>
      </c>
      <c r="X77" s="145">
        <v>392</v>
      </c>
      <c r="Y77" s="145">
        <v>428</v>
      </c>
      <c r="Z77" s="145">
        <v>380</v>
      </c>
      <c r="AA77" s="145">
        <v>376</v>
      </c>
      <c r="AB77" s="145">
        <v>403</v>
      </c>
      <c r="AC77" s="145">
        <v>386</v>
      </c>
      <c r="AD77" s="145">
        <v>438</v>
      </c>
      <c r="AE77" s="145">
        <v>505</v>
      </c>
      <c r="AF77" s="145">
        <v>560</v>
      </c>
      <c r="AG77" s="145">
        <v>554</v>
      </c>
      <c r="AH77" s="145">
        <v>629</v>
      </c>
      <c r="AI77" s="145">
        <v>707</v>
      </c>
      <c r="AJ77" s="145">
        <v>633</v>
      </c>
      <c r="AK77" s="145">
        <v>702</v>
      </c>
      <c r="AL77" s="145">
        <v>767</v>
      </c>
      <c r="AM77" s="145">
        <v>664</v>
      </c>
      <c r="AN77" s="145">
        <v>699</v>
      </c>
      <c r="AO77" s="145">
        <v>713</v>
      </c>
      <c r="AP77" s="145">
        <v>784</v>
      </c>
      <c r="AQ77" s="145">
        <v>1313</v>
      </c>
      <c r="AR77" s="145">
        <v>1196</v>
      </c>
      <c r="AS77" s="145">
        <v>934</v>
      </c>
      <c r="AT77" s="145">
        <v>813</v>
      </c>
      <c r="AU77" s="145">
        <v>759</v>
      </c>
      <c r="AV77" s="145">
        <v>789</v>
      </c>
      <c r="AW77" s="195">
        <v>871</v>
      </c>
    </row>
    <row r="78" spans="1:49" x14ac:dyDescent="0.35">
      <c r="A78" s="27" t="s">
        <v>339</v>
      </c>
      <c r="B78" s="3" t="s">
        <v>133</v>
      </c>
      <c r="C78" s="4">
        <f t="shared" si="6"/>
        <v>3439.521739130435</v>
      </c>
      <c r="D78" s="4">
        <v>3548</v>
      </c>
      <c r="E78" s="4">
        <v>3275</v>
      </c>
      <c r="F78" s="4">
        <v>3634</v>
      </c>
      <c r="G78" s="4">
        <v>3449</v>
      </c>
      <c r="H78" s="4">
        <v>3566</v>
      </c>
      <c r="I78" s="4">
        <v>3282</v>
      </c>
      <c r="J78" s="4">
        <v>3000</v>
      </c>
      <c r="K78" s="4">
        <v>3368</v>
      </c>
      <c r="L78" s="4">
        <v>2961</v>
      </c>
      <c r="M78" s="4">
        <v>3447</v>
      </c>
      <c r="N78" s="4">
        <v>3290</v>
      </c>
      <c r="O78" s="4">
        <v>3100</v>
      </c>
      <c r="P78" s="4">
        <v>3543</v>
      </c>
      <c r="Q78" s="4">
        <v>3250</v>
      </c>
      <c r="R78" s="4">
        <v>3621</v>
      </c>
      <c r="S78" s="4">
        <v>4007</v>
      </c>
      <c r="T78" s="4">
        <v>3512</v>
      </c>
      <c r="U78" s="4">
        <v>3508</v>
      </c>
      <c r="V78" s="4">
        <v>3299</v>
      </c>
      <c r="W78" s="4">
        <v>3166</v>
      </c>
      <c r="X78" s="4">
        <v>2984</v>
      </c>
      <c r="Y78" s="4">
        <v>3530</v>
      </c>
      <c r="Z78" s="4">
        <v>3128</v>
      </c>
      <c r="AA78" s="4">
        <v>3022</v>
      </c>
      <c r="AB78" s="4">
        <v>3670</v>
      </c>
      <c r="AC78" s="4">
        <v>3333</v>
      </c>
      <c r="AD78" s="4">
        <v>3817</v>
      </c>
      <c r="AE78" s="4">
        <v>4109</v>
      </c>
      <c r="AF78" s="4">
        <v>4008</v>
      </c>
      <c r="AG78" s="4">
        <v>3761</v>
      </c>
      <c r="AH78" s="4">
        <v>4087</v>
      </c>
      <c r="AI78" s="4">
        <v>4208</v>
      </c>
      <c r="AJ78" s="4">
        <v>3990</v>
      </c>
      <c r="AK78" s="4">
        <v>4140</v>
      </c>
      <c r="AL78" s="4">
        <v>3728</v>
      </c>
      <c r="AM78" s="4">
        <v>3732</v>
      </c>
      <c r="AN78" s="4">
        <v>4515</v>
      </c>
      <c r="AO78" s="4">
        <v>3903</v>
      </c>
      <c r="AP78" s="4">
        <v>3385</v>
      </c>
      <c r="AQ78" s="4">
        <v>2322</v>
      </c>
      <c r="AR78" s="4">
        <v>2373</v>
      </c>
      <c r="AS78" s="4">
        <v>2687</v>
      </c>
      <c r="AT78" s="4">
        <v>2866</v>
      </c>
      <c r="AU78" s="4">
        <v>2814</v>
      </c>
      <c r="AV78" s="4">
        <v>3017</v>
      </c>
      <c r="AW78" s="16">
        <v>3263</v>
      </c>
    </row>
    <row r="79" spans="1:49" x14ac:dyDescent="0.35">
      <c r="A79" s="27" t="s">
        <v>339</v>
      </c>
      <c r="B79" s="3" t="s">
        <v>167</v>
      </c>
      <c r="C79" s="4">
        <f t="shared" si="6"/>
        <v>84834.69328415989</v>
      </c>
      <c r="D79" s="4">
        <v>70833</v>
      </c>
      <c r="E79" s="4">
        <v>69186</v>
      </c>
      <c r="F79" s="4">
        <v>73329</v>
      </c>
      <c r="G79" s="4">
        <v>64466</v>
      </c>
      <c r="H79" s="4">
        <v>67100.096856443473</v>
      </c>
      <c r="I79" s="4">
        <v>60910</v>
      </c>
      <c r="J79" s="4">
        <v>58700</v>
      </c>
      <c r="K79" s="4">
        <v>63463</v>
      </c>
      <c r="L79" s="4">
        <v>55548</v>
      </c>
      <c r="M79" s="4">
        <v>63285</v>
      </c>
      <c r="N79" s="4">
        <v>61498</v>
      </c>
      <c r="O79" s="4">
        <v>64961</v>
      </c>
      <c r="P79" s="4">
        <v>69677</v>
      </c>
      <c r="Q79" s="4">
        <v>69599</v>
      </c>
      <c r="R79" s="4">
        <v>80146</v>
      </c>
      <c r="S79" s="4">
        <v>100719</v>
      </c>
      <c r="T79" s="4">
        <v>79463</v>
      </c>
      <c r="U79" s="4">
        <v>92178</v>
      </c>
      <c r="V79" s="4">
        <v>69485</v>
      </c>
      <c r="W79" s="4">
        <v>67391</v>
      </c>
      <c r="X79" s="4">
        <v>60728</v>
      </c>
      <c r="Y79" s="4">
        <v>72894</v>
      </c>
      <c r="Z79" s="4">
        <v>61290.954351213215</v>
      </c>
      <c r="AA79" s="4">
        <v>61023</v>
      </c>
      <c r="AB79" s="4">
        <v>70211</v>
      </c>
      <c r="AC79" s="4">
        <v>66323</v>
      </c>
      <c r="AD79" s="4">
        <v>80680.259821689498</v>
      </c>
      <c r="AE79" s="4">
        <v>90095.370105429378</v>
      </c>
      <c r="AF79" s="4">
        <v>96694</v>
      </c>
      <c r="AG79" s="4">
        <v>94816.258862894116</v>
      </c>
      <c r="AH79" s="4">
        <v>110619</v>
      </c>
      <c r="AI79" s="4">
        <v>120826</v>
      </c>
      <c r="AJ79" s="4">
        <v>108384</v>
      </c>
      <c r="AK79" s="4">
        <v>115485.95107368501</v>
      </c>
      <c r="AL79" s="4">
        <v>113647</v>
      </c>
      <c r="AM79" s="4">
        <v>104395</v>
      </c>
      <c r="AN79" s="4">
        <v>124666</v>
      </c>
      <c r="AO79" s="4">
        <v>115822</v>
      </c>
      <c r="AP79" s="4">
        <v>115309</v>
      </c>
      <c r="AQ79" s="4">
        <v>96678</v>
      </c>
      <c r="AR79" s="4">
        <v>95030</v>
      </c>
      <c r="AS79" s="4">
        <v>100444</v>
      </c>
      <c r="AT79" s="4">
        <v>104080</v>
      </c>
      <c r="AU79" s="4">
        <v>98512</v>
      </c>
      <c r="AV79" s="4">
        <v>106437</v>
      </c>
      <c r="AW79" s="16">
        <v>115368</v>
      </c>
    </row>
    <row r="80" spans="1:49" ht="15" thickBot="1" x14ac:dyDescent="0.4">
      <c r="A80" s="7" t="s">
        <v>339</v>
      </c>
      <c r="B80" s="8" t="s">
        <v>132</v>
      </c>
      <c r="C80" s="22">
        <f t="shared" si="6"/>
        <v>431.54347826086956</v>
      </c>
      <c r="D80" s="22">
        <v>480</v>
      </c>
      <c r="E80" s="22">
        <v>463</v>
      </c>
      <c r="F80" s="22">
        <v>485</v>
      </c>
      <c r="G80" s="22">
        <v>466</v>
      </c>
      <c r="H80" s="22">
        <v>447</v>
      </c>
      <c r="I80" s="22">
        <v>456</v>
      </c>
      <c r="J80" s="22">
        <v>426</v>
      </c>
      <c r="K80" s="22">
        <v>429</v>
      </c>
      <c r="L80" s="22">
        <v>430</v>
      </c>
      <c r="M80" s="22">
        <v>479</v>
      </c>
      <c r="N80" s="22">
        <v>465</v>
      </c>
      <c r="O80" s="22">
        <v>465</v>
      </c>
      <c r="P80" s="22">
        <v>518</v>
      </c>
      <c r="Q80" s="22">
        <v>477</v>
      </c>
      <c r="R80" s="22">
        <v>503</v>
      </c>
      <c r="S80" s="22">
        <v>508</v>
      </c>
      <c r="T80" s="22">
        <v>470</v>
      </c>
      <c r="U80" s="22">
        <v>456</v>
      </c>
      <c r="V80" s="22">
        <v>428</v>
      </c>
      <c r="W80" s="22">
        <v>451</v>
      </c>
      <c r="X80" s="22">
        <v>428</v>
      </c>
      <c r="Y80" s="22">
        <v>467</v>
      </c>
      <c r="Z80" s="22">
        <v>451</v>
      </c>
      <c r="AA80" s="22">
        <v>450</v>
      </c>
      <c r="AB80" s="22">
        <v>494</v>
      </c>
      <c r="AC80" s="22">
        <v>487</v>
      </c>
      <c r="AD80" s="22">
        <v>513</v>
      </c>
      <c r="AE80" s="22">
        <v>492</v>
      </c>
      <c r="AF80" s="22">
        <v>472</v>
      </c>
      <c r="AG80" s="22">
        <v>462</v>
      </c>
      <c r="AH80" s="22">
        <v>470</v>
      </c>
      <c r="AI80" s="22">
        <v>453</v>
      </c>
      <c r="AJ80" s="22">
        <v>458</v>
      </c>
      <c r="AK80" s="22">
        <v>438</v>
      </c>
      <c r="AL80" s="22">
        <v>390</v>
      </c>
      <c r="AM80" s="22">
        <v>418</v>
      </c>
      <c r="AN80" s="22">
        <v>477</v>
      </c>
      <c r="AO80" s="22">
        <v>430</v>
      </c>
      <c r="AP80" s="22">
        <v>383</v>
      </c>
      <c r="AQ80" s="8">
        <v>188</v>
      </c>
      <c r="AR80" s="8">
        <v>203</v>
      </c>
      <c r="AS80" s="22">
        <v>257</v>
      </c>
      <c r="AT80" s="22">
        <v>308</v>
      </c>
      <c r="AU80" s="22">
        <v>314</v>
      </c>
      <c r="AV80" s="22">
        <v>327</v>
      </c>
      <c r="AW80" s="178">
        <v>319</v>
      </c>
    </row>
    <row r="81" spans="1:49" s="2" customFormat="1" x14ac:dyDescent="0.3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row>
    <row r="82" spans="1:49" s="2" customFormat="1" x14ac:dyDescent="0.35">
      <c r="A82" s="51" t="s">
        <v>138</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row>
    <row r="84" spans="1:49" x14ac:dyDescent="0.35">
      <c r="A84" s="456" t="s">
        <v>171</v>
      </c>
      <c r="B84" s="456" t="s">
        <v>160</v>
      </c>
      <c r="C84" s="456" t="s">
        <v>153</v>
      </c>
      <c r="D84" s="14">
        <v>42736</v>
      </c>
      <c r="E84" s="14">
        <v>42767</v>
      </c>
      <c r="F84" s="14">
        <v>42795</v>
      </c>
      <c r="G84" s="14">
        <v>42826</v>
      </c>
      <c r="H84" s="14">
        <v>42856</v>
      </c>
      <c r="I84" s="14">
        <v>42887</v>
      </c>
      <c r="J84" s="14">
        <v>42917</v>
      </c>
      <c r="K84" s="14">
        <v>42948</v>
      </c>
      <c r="L84" s="14">
        <v>42979</v>
      </c>
      <c r="M84" s="14">
        <v>43009</v>
      </c>
      <c r="N84" s="14">
        <v>43040</v>
      </c>
      <c r="O84" s="14">
        <v>43070</v>
      </c>
      <c r="P84" s="14">
        <v>43101</v>
      </c>
      <c r="Q84" s="14">
        <v>43132</v>
      </c>
      <c r="R84" s="14">
        <v>43160</v>
      </c>
      <c r="S84" s="14">
        <v>43191</v>
      </c>
      <c r="T84" s="14">
        <v>43221</v>
      </c>
      <c r="U84" s="14">
        <v>43252</v>
      </c>
      <c r="V84" s="14">
        <v>43282</v>
      </c>
      <c r="W84" s="14">
        <v>43313</v>
      </c>
      <c r="X84" s="14">
        <v>43344</v>
      </c>
      <c r="Y84" s="14">
        <v>43374</v>
      </c>
      <c r="Z84" s="14">
        <v>43405</v>
      </c>
      <c r="AA84" s="14">
        <v>43435</v>
      </c>
      <c r="AB84" s="14">
        <v>43466</v>
      </c>
      <c r="AC84" s="14">
        <v>43497</v>
      </c>
      <c r="AD84" s="14">
        <v>43525</v>
      </c>
      <c r="AE84" s="14">
        <v>43556</v>
      </c>
      <c r="AF84" s="14">
        <v>43586</v>
      </c>
      <c r="AG84" s="14">
        <v>43617</v>
      </c>
      <c r="AH84" s="14">
        <v>43647</v>
      </c>
      <c r="AI84" s="14">
        <v>43678</v>
      </c>
      <c r="AJ84" s="14">
        <v>43709</v>
      </c>
      <c r="AK84" s="14">
        <v>43739</v>
      </c>
      <c r="AL84" s="14">
        <v>43770</v>
      </c>
      <c r="AM84" s="14">
        <v>43800</v>
      </c>
      <c r="AN84" s="14">
        <v>43831</v>
      </c>
      <c r="AO84" s="14">
        <v>43862</v>
      </c>
      <c r="AP84" s="14">
        <v>43891</v>
      </c>
      <c r="AQ84" s="14">
        <v>43922</v>
      </c>
      <c r="AR84" s="14">
        <v>43952</v>
      </c>
      <c r="AS84" s="14">
        <v>43983</v>
      </c>
      <c r="AT84" s="14">
        <v>44013</v>
      </c>
      <c r="AU84" s="14">
        <v>44044</v>
      </c>
      <c r="AV84" s="14">
        <v>44075</v>
      </c>
      <c r="AW84" s="15">
        <v>44105</v>
      </c>
    </row>
    <row r="85" spans="1:49" x14ac:dyDescent="0.35">
      <c r="A85" s="39" t="s">
        <v>356</v>
      </c>
      <c r="B85" s="3" t="s">
        <v>357</v>
      </c>
      <c r="C85" s="231">
        <f t="shared" ref="C85:C92" si="7">AVERAGE(D85:AW85)</f>
        <v>77.760869565217391</v>
      </c>
      <c r="D85" s="231">
        <v>232</v>
      </c>
      <c r="E85" s="231">
        <v>729</v>
      </c>
      <c r="F85" s="231">
        <v>0</v>
      </c>
      <c r="G85" s="231">
        <v>256</v>
      </c>
      <c r="H85" s="231">
        <v>232</v>
      </c>
      <c r="I85" s="231">
        <v>0</v>
      </c>
      <c r="J85" s="231">
        <v>0</v>
      </c>
      <c r="K85" s="231">
        <v>0</v>
      </c>
      <c r="L85" s="231">
        <v>0</v>
      </c>
      <c r="M85" s="231">
        <v>0</v>
      </c>
      <c r="N85" s="231">
        <v>0</v>
      </c>
      <c r="O85" s="231">
        <v>0</v>
      </c>
      <c r="P85" s="231">
        <v>0</v>
      </c>
      <c r="Q85" s="231">
        <v>0</v>
      </c>
      <c r="R85" s="231">
        <v>256</v>
      </c>
      <c r="S85" s="231">
        <v>0</v>
      </c>
      <c r="T85" s="231">
        <v>0</v>
      </c>
      <c r="U85" s="231">
        <v>0</v>
      </c>
      <c r="V85" s="231">
        <v>0</v>
      </c>
      <c r="W85" s="231">
        <v>0</v>
      </c>
      <c r="X85" s="231">
        <v>0</v>
      </c>
      <c r="Y85" s="231">
        <v>0</v>
      </c>
      <c r="Z85" s="231">
        <v>90</v>
      </c>
      <c r="AA85" s="231">
        <v>0</v>
      </c>
      <c r="AB85" s="231">
        <v>103</v>
      </c>
      <c r="AC85" s="231">
        <v>57</v>
      </c>
      <c r="AD85" s="231">
        <v>260</v>
      </c>
      <c r="AE85" s="231">
        <v>288</v>
      </c>
      <c r="AF85" s="231">
        <v>0</v>
      </c>
      <c r="AG85" s="231">
        <v>260</v>
      </c>
      <c r="AH85" s="231">
        <v>254</v>
      </c>
      <c r="AI85" s="231">
        <v>408</v>
      </c>
      <c r="AJ85" s="231">
        <v>152</v>
      </c>
      <c r="AK85" s="231">
        <v>0</v>
      </c>
      <c r="AL85" s="231">
        <v>0</v>
      </c>
      <c r="AM85" s="231">
        <v>0</v>
      </c>
      <c r="AN85" s="231">
        <v>0</v>
      </c>
      <c r="AO85" s="231">
        <v>0</v>
      </c>
      <c r="AP85" s="231">
        <v>0</v>
      </c>
      <c r="AQ85" s="231">
        <v>0</v>
      </c>
      <c r="AR85" s="231">
        <v>0</v>
      </c>
      <c r="AS85" s="231">
        <v>0</v>
      </c>
      <c r="AT85" s="231">
        <v>0</v>
      </c>
      <c r="AU85" s="231">
        <v>0</v>
      </c>
      <c r="AV85" s="231">
        <v>0</v>
      </c>
      <c r="AW85" s="231">
        <v>0</v>
      </c>
    </row>
    <row r="86" spans="1:49" x14ac:dyDescent="0.35">
      <c r="A86" s="39" t="s">
        <v>358</v>
      </c>
      <c r="B86" s="3" t="s">
        <v>357</v>
      </c>
      <c r="C86" s="231">
        <f t="shared" si="7"/>
        <v>386.41217391304343</v>
      </c>
      <c r="D86" s="231">
        <v>274.45999999999998</v>
      </c>
      <c r="E86" s="231">
        <v>0</v>
      </c>
      <c r="F86" s="231">
        <v>0</v>
      </c>
      <c r="G86" s="231">
        <v>254.81</v>
      </c>
      <c r="H86" s="231">
        <v>270.97000000000003</v>
      </c>
      <c r="I86" s="231">
        <v>1600</v>
      </c>
      <c r="J86" s="231">
        <v>1492.66</v>
      </c>
      <c r="K86" s="231">
        <v>818.06</v>
      </c>
      <c r="L86" s="231">
        <v>287.74</v>
      </c>
      <c r="M86" s="231">
        <v>1428.11</v>
      </c>
      <c r="N86" s="231">
        <v>590.35</v>
      </c>
      <c r="O86" s="231">
        <v>193.41</v>
      </c>
      <c r="P86" s="231">
        <v>193.49</v>
      </c>
      <c r="Q86" s="231">
        <v>436.29</v>
      </c>
      <c r="R86" s="231">
        <v>478.6</v>
      </c>
      <c r="S86" s="231">
        <v>0</v>
      </c>
      <c r="T86" s="231">
        <v>1908.6</v>
      </c>
      <c r="U86" s="231">
        <v>0</v>
      </c>
      <c r="V86" s="231">
        <v>0</v>
      </c>
      <c r="W86" s="231">
        <v>644.04999999999995</v>
      </c>
      <c r="X86" s="231">
        <v>548.08000000000004</v>
      </c>
      <c r="Y86" s="231">
        <v>1486.03</v>
      </c>
      <c r="Z86" s="231">
        <v>0</v>
      </c>
      <c r="AA86" s="231">
        <v>0</v>
      </c>
      <c r="AB86" s="231">
        <v>375.11</v>
      </c>
      <c r="AC86" s="231">
        <v>373.1</v>
      </c>
      <c r="AD86" s="231">
        <v>1201.43</v>
      </c>
      <c r="AE86" s="231">
        <v>233</v>
      </c>
      <c r="AF86" s="231">
        <v>0</v>
      </c>
      <c r="AG86" s="231">
        <v>0</v>
      </c>
      <c r="AH86" s="231">
        <v>518.91999999999996</v>
      </c>
      <c r="AI86" s="231">
        <v>0</v>
      </c>
      <c r="AJ86" s="231">
        <v>1276.98</v>
      </c>
      <c r="AK86" s="231">
        <v>0</v>
      </c>
      <c r="AL86" s="231">
        <v>256.56</v>
      </c>
      <c r="AM86" s="231">
        <v>0</v>
      </c>
      <c r="AN86" s="145">
        <v>347.92</v>
      </c>
      <c r="AO86" s="145">
        <v>0</v>
      </c>
      <c r="AP86" s="145">
        <v>286.23</v>
      </c>
      <c r="AQ86" s="145">
        <v>0</v>
      </c>
      <c r="AR86" s="145">
        <v>0</v>
      </c>
      <c r="AS86" s="145">
        <v>0</v>
      </c>
      <c r="AT86" s="145">
        <v>0</v>
      </c>
      <c r="AU86" s="145">
        <v>0</v>
      </c>
      <c r="AV86" s="145">
        <v>0</v>
      </c>
      <c r="AW86" s="145">
        <v>0</v>
      </c>
    </row>
    <row r="87" spans="1:49" x14ac:dyDescent="0.35">
      <c r="A87" s="39" t="s">
        <v>359</v>
      </c>
      <c r="B87" s="3" t="s">
        <v>357</v>
      </c>
      <c r="C87" s="231">
        <f t="shared" si="7"/>
        <v>52.870434782608697</v>
      </c>
      <c r="D87" s="231">
        <v>74.47</v>
      </c>
      <c r="E87" s="231">
        <v>10.029999999999999</v>
      </c>
      <c r="F87" s="231">
        <v>0</v>
      </c>
      <c r="G87" s="231">
        <v>37</v>
      </c>
      <c r="H87" s="231">
        <v>37</v>
      </c>
      <c r="I87" s="231">
        <v>513.42999999999995</v>
      </c>
      <c r="J87" s="231">
        <v>332.43</v>
      </c>
      <c r="K87" s="231">
        <v>13.8</v>
      </c>
      <c r="L87" s="231">
        <v>23.77</v>
      </c>
      <c r="M87" s="231">
        <v>17.48</v>
      </c>
      <c r="N87" s="231">
        <v>105.16</v>
      </c>
      <c r="O87" s="231">
        <v>39.35</v>
      </c>
      <c r="P87" s="231">
        <v>60.31</v>
      </c>
      <c r="Q87" s="231">
        <v>105.93</v>
      </c>
      <c r="R87" s="231">
        <v>112.89</v>
      </c>
      <c r="S87" s="231">
        <v>22.24</v>
      </c>
      <c r="T87" s="231">
        <v>123.67</v>
      </c>
      <c r="U87" s="231">
        <v>134.63999999999999</v>
      </c>
      <c r="V87" s="231">
        <v>0</v>
      </c>
      <c r="W87" s="231">
        <v>33</v>
      </c>
      <c r="X87" s="231">
        <v>25.76</v>
      </c>
      <c r="Y87" s="231">
        <v>0</v>
      </c>
      <c r="Z87" s="231">
        <v>0</v>
      </c>
      <c r="AA87" s="231">
        <v>0</v>
      </c>
      <c r="AB87" s="231">
        <v>115.11</v>
      </c>
      <c r="AC87" s="231">
        <v>64.709999999999994</v>
      </c>
      <c r="AD87" s="231">
        <v>32.49</v>
      </c>
      <c r="AE87" s="231">
        <v>18</v>
      </c>
      <c r="AF87" s="231">
        <v>0</v>
      </c>
      <c r="AG87" s="231">
        <v>86.85</v>
      </c>
      <c r="AH87" s="231">
        <v>51.4</v>
      </c>
      <c r="AI87" s="231">
        <v>21.69</v>
      </c>
      <c r="AJ87" s="231">
        <v>49.86</v>
      </c>
      <c r="AK87" s="231">
        <v>0</v>
      </c>
      <c r="AL87" s="231">
        <v>28.5</v>
      </c>
      <c r="AM87" s="231">
        <v>0</v>
      </c>
      <c r="AN87" s="145">
        <v>43.35</v>
      </c>
      <c r="AO87" s="145">
        <v>0</v>
      </c>
      <c r="AP87" s="145">
        <v>97.72</v>
      </c>
      <c r="AQ87" s="145">
        <v>0</v>
      </c>
      <c r="AR87" s="145">
        <v>0</v>
      </c>
      <c r="AS87" s="145">
        <v>0</v>
      </c>
      <c r="AT87" s="145">
        <v>0</v>
      </c>
      <c r="AU87" s="145">
        <v>0</v>
      </c>
      <c r="AV87" s="145">
        <v>0</v>
      </c>
      <c r="AW87" s="145">
        <v>0</v>
      </c>
    </row>
    <row r="88" spans="1:49" x14ac:dyDescent="0.35">
      <c r="A88" s="39" t="s">
        <v>360</v>
      </c>
      <c r="B88" s="3" t="s">
        <v>357</v>
      </c>
      <c r="C88" s="231">
        <f t="shared" si="7"/>
        <v>1607.0173913043475</v>
      </c>
      <c r="D88" s="231">
        <v>2094.09</v>
      </c>
      <c r="E88" s="231">
        <v>1694.99</v>
      </c>
      <c r="F88" s="231">
        <v>2121.1999999999998</v>
      </c>
      <c r="G88" s="231">
        <v>2765.88</v>
      </c>
      <c r="H88" s="231">
        <v>3561.69</v>
      </c>
      <c r="I88" s="231">
        <v>2658.38</v>
      </c>
      <c r="J88" s="231">
        <v>2634.6</v>
      </c>
      <c r="K88" s="231">
        <v>3688.95</v>
      </c>
      <c r="L88" s="231">
        <v>3112</v>
      </c>
      <c r="M88" s="231">
        <v>3003.78</v>
      </c>
      <c r="N88" s="231">
        <v>2166.21</v>
      </c>
      <c r="O88" s="231">
        <v>1945.55</v>
      </c>
      <c r="P88" s="231">
        <v>2134.71</v>
      </c>
      <c r="Q88" s="231">
        <v>2130.0500000000002</v>
      </c>
      <c r="R88" s="231">
        <v>1755</v>
      </c>
      <c r="S88" s="231">
        <v>1302.3399999999999</v>
      </c>
      <c r="T88" s="231">
        <v>2162.83</v>
      </c>
      <c r="U88" s="231">
        <v>1807.45</v>
      </c>
      <c r="V88" s="231">
        <v>1370.28</v>
      </c>
      <c r="W88" s="231">
        <v>1829.89</v>
      </c>
      <c r="X88" s="231">
        <v>1330.66</v>
      </c>
      <c r="Y88" s="231">
        <v>1848.7</v>
      </c>
      <c r="Z88" s="231">
        <v>1362.89</v>
      </c>
      <c r="AA88" s="231">
        <v>1566.3</v>
      </c>
      <c r="AB88" s="231">
        <v>1507.85</v>
      </c>
      <c r="AC88" s="231">
        <v>1105.8900000000001</v>
      </c>
      <c r="AD88" s="231">
        <v>1190.7</v>
      </c>
      <c r="AE88" s="231">
        <v>1804.77</v>
      </c>
      <c r="AF88" s="231">
        <v>1820.61</v>
      </c>
      <c r="AG88" s="231">
        <v>1607.66</v>
      </c>
      <c r="AH88" s="231">
        <v>1163.83</v>
      </c>
      <c r="AI88" s="231">
        <v>1581.48</v>
      </c>
      <c r="AJ88" s="231">
        <v>1519.34</v>
      </c>
      <c r="AK88" s="231">
        <v>1330.84</v>
      </c>
      <c r="AL88" s="231">
        <v>1104</v>
      </c>
      <c r="AM88" s="231">
        <v>780.37</v>
      </c>
      <c r="AN88" s="145">
        <v>1228.68</v>
      </c>
      <c r="AO88" s="145">
        <v>1110.7</v>
      </c>
      <c r="AP88" s="145">
        <v>665.83</v>
      </c>
      <c r="AQ88" s="145">
        <v>9.0299999999999994</v>
      </c>
      <c r="AR88" s="145">
        <v>125.92</v>
      </c>
      <c r="AS88" s="145">
        <v>227.09</v>
      </c>
      <c r="AT88" s="145">
        <v>407.24</v>
      </c>
      <c r="AU88" s="145">
        <v>447.16</v>
      </c>
      <c r="AV88" s="145">
        <v>581.77</v>
      </c>
      <c r="AW88" s="145">
        <v>553.62</v>
      </c>
    </row>
    <row r="89" spans="1:49" x14ac:dyDescent="0.35">
      <c r="A89" s="39" t="s">
        <v>361</v>
      </c>
      <c r="B89" s="3" t="s">
        <v>357</v>
      </c>
      <c r="C89" s="231">
        <f t="shared" si="7"/>
        <v>66.994565217391298</v>
      </c>
      <c r="D89" s="231">
        <v>84</v>
      </c>
      <c r="E89" s="231">
        <v>184</v>
      </c>
      <c r="F89" s="231">
        <v>188</v>
      </c>
      <c r="G89" s="231">
        <v>45</v>
      </c>
      <c r="H89" s="231">
        <v>203</v>
      </c>
      <c r="I89" s="231">
        <v>138</v>
      </c>
      <c r="J89" s="231">
        <v>60</v>
      </c>
      <c r="K89" s="231">
        <v>84</v>
      </c>
      <c r="L89" s="231">
        <v>143</v>
      </c>
      <c r="M89" s="231">
        <v>76</v>
      </c>
      <c r="N89" s="231">
        <v>172</v>
      </c>
      <c r="O89" s="231">
        <v>18</v>
      </c>
      <c r="P89" s="231">
        <v>23</v>
      </c>
      <c r="Q89" s="231">
        <v>74</v>
      </c>
      <c r="R89" s="231">
        <v>36</v>
      </c>
      <c r="S89" s="231">
        <v>32</v>
      </c>
      <c r="T89" s="231">
        <v>82</v>
      </c>
      <c r="U89" s="231">
        <v>26</v>
      </c>
      <c r="V89" s="231">
        <v>102</v>
      </c>
      <c r="W89" s="231">
        <v>163</v>
      </c>
      <c r="X89" s="231">
        <v>207</v>
      </c>
      <c r="Y89" s="231">
        <v>64</v>
      </c>
      <c r="Z89" s="231">
        <v>92</v>
      </c>
      <c r="AA89" s="231">
        <v>38</v>
      </c>
      <c r="AB89" s="231">
        <v>65</v>
      </c>
      <c r="AC89" s="231">
        <v>56</v>
      </c>
      <c r="AD89" s="231">
        <v>20</v>
      </c>
      <c r="AE89" s="231">
        <v>4</v>
      </c>
      <c r="AF89" s="231">
        <v>88</v>
      </c>
      <c r="AG89" s="231">
        <v>50</v>
      </c>
      <c r="AH89" s="231">
        <v>108</v>
      </c>
      <c r="AI89" s="231">
        <v>57</v>
      </c>
      <c r="AJ89" s="231">
        <v>80</v>
      </c>
      <c r="AK89" s="231">
        <v>26</v>
      </c>
      <c r="AL89" s="231">
        <v>52</v>
      </c>
      <c r="AM89" s="231">
        <v>56</v>
      </c>
      <c r="AN89" s="145">
        <v>0</v>
      </c>
      <c r="AO89" s="145">
        <v>0</v>
      </c>
      <c r="AP89" s="145">
        <v>4</v>
      </c>
      <c r="AQ89" s="145">
        <v>2</v>
      </c>
      <c r="AR89" s="145">
        <v>0</v>
      </c>
      <c r="AS89" s="145">
        <v>0</v>
      </c>
      <c r="AT89" s="145">
        <v>0</v>
      </c>
      <c r="AU89" s="145">
        <v>10</v>
      </c>
      <c r="AV89" s="145">
        <v>8</v>
      </c>
      <c r="AW89" s="145">
        <v>61.75</v>
      </c>
    </row>
    <row r="90" spans="1:49" x14ac:dyDescent="0.35">
      <c r="A90" s="39" t="s">
        <v>362</v>
      </c>
      <c r="B90" s="3" t="s">
        <v>357</v>
      </c>
      <c r="C90" s="231">
        <f t="shared" si="7"/>
        <v>45.574782608695664</v>
      </c>
      <c r="D90" s="231">
        <v>65</v>
      </c>
      <c r="E90" s="231">
        <v>0</v>
      </c>
      <c r="F90" s="231">
        <v>0</v>
      </c>
      <c r="G90" s="231">
        <v>3.75</v>
      </c>
      <c r="H90" s="231">
        <v>136.6</v>
      </c>
      <c r="I90" s="231">
        <v>254</v>
      </c>
      <c r="J90" s="231">
        <v>20</v>
      </c>
      <c r="K90" s="231">
        <v>99</v>
      </c>
      <c r="L90" s="231">
        <v>53</v>
      </c>
      <c r="M90" s="231">
        <v>72</v>
      </c>
      <c r="N90" s="231">
        <v>162.63999999999999</v>
      </c>
      <c r="O90" s="231">
        <v>53</v>
      </c>
      <c r="P90" s="231">
        <v>10</v>
      </c>
      <c r="Q90" s="231">
        <v>12.7</v>
      </c>
      <c r="R90" s="231">
        <v>115.22</v>
      </c>
      <c r="S90" s="231">
        <v>0</v>
      </c>
      <c r="T90" s="231">
        <v>130</v>
      </c>
      <c r="U90" s="231">
        <v>0</v>
      </c>
      <c r="V90" s="231">
        <v>0</v>
      </c>
      <c r="W90" s="231">
        <v>63</v>
      </c>
      <c r="X90" s="231">
        <v>11.1</v>
      </c>
      <c r="Y90" s="231">
        <v>0</v>
      </c>
      <c r="Z90" s="231">
        <v>0</v>
      </c>
      <c r="AA90" s="231">
        <v>0</v>
      </c>
      <c r="AB90" s="231">
        <v>78</v>
      </c>
      <c r="AC90" s="231">
        <v>165.12</v>
      </c>
      <c r="AD90" s="231">
        <v>26</v>
      </c>
      <c r="AE90" s="231">
        <v>11</v>
      </c>
      <c r="AF90" s="231">
        <v>0</v>
      </c>
      <c r="AG90" s="231">
        <v>91.45</v>
      </c>
      <c r="AH90" s="231">
        <v>30.77</v>
      </c>
      <c r="AI90" s="231">
        <v>13.7</v>
      </c>
      <c r="AJ90" s="231">
        <v>99.42</v>
      </c>
      <c r="AK90" s="231">
        <v>0</v>
      </c>
      <c r="AL90" s="231">
        <v>98.97</v>
      </c>
      <c r="AM90" s="231">
        <v>0</v>
      </c>
      <c r="AN90" s="145">
        <v>74</v>
      </c>
      <c r="AO90" s="145">
        <v>0</v>
      </c>
      <c r="AP90" s="145">
        <v>147</v>
      </c>
      <c r="AQ90" s="145">
        <v>0</v>
      </c>
      <c r="AR90" s="145">
        <v>0</v>
      </c>
      <c r="AS90" s="145">
        <v>0</v>
      </c>
      <c r="AT90" s="145">
        <v>0</v>
      </c>
      <c r="AU90" s="145">
        <v>0</v>
      </c>
      <c r="AV90" s="145">
        <v>0</v>
      </c>
      <c r="AW90" s="145">
        <v>0</v>
      </c>
    </row>
    <row r="91" spans="1:49" x14ac:dyDescent="0.35">
      <c r="A91" s="39" t="s">
        <v>363</v>
      </c>
      <c r="B91" s="3" t="s">
        <v>357</v>
      </c>
      <c r="C91" s="231">
        <f t="shared" si="7"/>
        <v>0</v>
      </c>
      <c r="D91" s="231">
        <v>0</v>
      </c>
      <c r="E91" s="231">
        <v>0</v>
      </c>
      <c r="F91" s="231">
        <v>0</v>
      </c>
      <c r="G91" s="231">
        <v>0</v>
      </c>
      <c r="H91" s="231">
        <v>0</v>
      </c>
      <c r="I91" s="231">
        <v>0</v>
      </c>
      <c r="J91" s="231">
        <v>0</v>
      </c>
      <c r="K91" s="231">
        <v>0</v>
      </c>
      <c r="L91" s="231">
        <v>0</v>
      </c>
      <c r="M91" s="231">
        <v>0</v>
      </c>
      <c r="N91" s="231">
        <v>0</v>
      </c>
      <c r="O91" s="231">
        <v>0</v>
      </c>
      <c r="P91" s="231">
        <v>0</v>
      </c>
      <c r="Q91" s="231">
        <v>0</v>
      </c>
      <c r="R91" s="231">
        <v>0</v>
      </c>
      <c r="S91" s="231">
        <v>0</v>
      </c>
      <c r="T91" s="231">
        <v>0</v>
      </c>
      <c r="U91" s="231">
        <v>0</v>
      </c>
      <c r="V91" s="231">
        <v>0</v>
      </c>
      <c r="W91" s="231">
        <v>0</v>
      </c>
      <c r="X91" s="231">
        <v>0</v>
      </c>
      <c r="Y91" s="231">
        <v>0</v>
      </c>
      <c r="Z91" s="231">
        <v>0</v>
      </c>
      <c r="AA91" s="231">
        <v>0</v>
      </c>
      <c r="AB91" s="231">
        <v>0</v>
      </c>
      <c r="AC91" s="231">
        <v>0</v>
      </c>
      <c r="AD91" s="231">
        <v>0</v>
      </c>
      <c r="AE91" s="231">
        <v>0</v>
      </c>
      <c r="AF91" s="231">
        <v>0</v>
      </c>
      <c r="AG91" s="231">
        <v>0</v>
      </c>
      <c r="AH91" s="231">
        <v>0</v>
      </c>
      <c r="AI91" s="231">
        <v>0</v>
      </c>
      <c r="AJ91" s="231">
        <v>0</v>
      </c>
      <c r="AK91" s="231">
        <v>0</v>
      </c>
      <c r="AL91" s="231">
        <v>0</v>
      </c>
      <c r="AM91" s="231">
        <v>0</v>
      </c>
      <c r="AN91" s="145">
        <v>0</v>
      </c>
      <c r="AO91" s="145">
        <v>0</v>
      </c>
      <c r="AP91" s="145">
        <v>0</v>
      </c>
      <c r="AQ91" s="145">
        <v>0</v>
      </c>
      <c r="AR91" s="145">
        <v>0</v>
      </c>
      <c r="AS91" s="145">
        <v>0</v>
      </c>
      <c r="AT91" s="145">
        <v>0</v>
      </c>
      <c r="AU91" s="145">
        <v>0</v>
      </c>
      <c r="AV91" s="145">
        <v>0</v>
      </c>
      <c r="AW91" s="145">
        <v>0</v>
      </c>
    </row>
    <row r="92" spans="1:49" s="51" customFormat="1" x14ac:dyDescent="0.35">
      <c r="A92" s="573" t="s">
        <v>170</v>
      </c>
      <c r="B92" s="574"/>
      <c r="C92" s="207">
        <f t="shared" si="7"/>
        <v>2236.6302173913045</v>
      </c>
      <c r="D92" s="207">
        <f>SUM(D85:D91)</f>
        <v>2824.02</v>
      </c>
      <c r="E92" s="207">
        <f t="shared" ref="E92:AW92" si="8">SUM(E85:E91)</f>
        <v>2618.02</v>
      </c>
      <c r="F92" s="207">
        <f t="shared" si="8"/>
        <v>2309.1999999999998</v>
      </c>
      <c r="G92" s="207">
        <f t="shared" si="8"/>
        <v>3362.44</v>
      </c>
      <c r="H92" s="207">
        <f t="shared" si="8"/>
        <v>4441.26</v>
      </c>
      <c r="I92" s="207">
        <f t="shared" si="8"/>
        <v>5163.8099999999995</v>
      </c>
      <c r="J92" s="207">
        <f t="shared" si="8"/>
        <v>4539.6900000000005</v>
      </c>
      <c r="K92" s="207">
        <f t="shared" si="8"/>
        <v>4703.8099999999995</v>
      </c>
      <c r="L92" s="207">
        <f t="shared" si="8"/>
        <v>3619.51</v>
      </c>
      <c r="M92" s="207">
        <f t="shared" si="8"/>
        <v>4597.37</v>
      </c>
      <c r="N92" s="207">
        <f t="shared" si="8"/>
        <v>3196.36</v>
      </c>
      <c r="O92" s="207">
        <f t="shared" si="8"/>
        <v>2249.31</v>
      </c>
      <c r="P92" s="207">
        <f t="shared" si="8"/>
        <v>2421.5100000000002</v>
      </c>
      <c r="Q92" s="207">
        <f t="shared" si="8"/>
        <v>2758.9700000000003</v>
      </c>
      <c r="R92" s="207">
        <f t="shared" si="8"/>
        <v>2753.7099999999996</v>
      </c>
      <c r="S92" s="207">
        <f t="shared" si="8"/>
        <v>1356.58</v>
      </c>
      <c r="T92" s="207">
        <f t="shared" si="8"/>
        <v>4407.1000000000004</v>
      </c>
      <c r="U92" s="207">
        <f t="shared" si="8"/>
        <v>1968.0900000000001</v>
      </c>
      <c r="V92" s="207">
        <f t="shared" si="8"/>
        <v>1472.28</v>
      </c>
      <c r="W92" s="207">
        <f t="shared" si="8"/>
        <v>2732.94</v>
      </c>
      <c r="X92" s="207">
        <f t="shared" si="8"/>
        <v>2122.6</v>
      </c>
      <c r="Y92" s="207">
        <f t="shared" si="8"/>
        <v>3398.73</v>
      </c>
      <c r="Z92" s="207">
        <f t="shared" si="8"/>
        <v>1544.89</v>
      </c>
      <c r="AA92" s="207">
        <f t="shared" si="8"/>
        <v>1604.3</v>
      </c>
      <c r="AB92" s="207">
        <f t="shared" si="8"/>
        <v>2244.0699999999997</v>
      </c>
      <c r="AC92" s="207">
        <f t="shared" si="8"/>
        <v>1821.8200000000002</v>
      </c>
      <c r="AD92" s="207">
        <f t="shared" si="8"/>
        <v>2730.62</v>
      </c>
      <c r="AE92" s="207">
        <f t="shared" si="8"/>
        <v>2358.77</v>
      </c>
      <c r="AF92" s="207">
        <f t="shared" si="8"/>
        <v>1908.61</v>
      </c>
      <c r="AG92" s="207">
        <f t="shared" si="8"/>
        <v>2095.96</v>
      </c>
      <c r="AH92" s="207">
        <f t="shared" si="8"/>
        <v>2126.9199999999996</v>
      </c>
      <c r="AI92" s="207">
        <f t="shared" si="8"/>
        <v>2081.87</v>
      </c>
      <c r="AJ92" s="207">
        <f t="shared" si="8"/>
        <v>3177.6</v>
      </c>
      <c r="AK92" s="207">
        <f t="shared" si="8"/>
        <v>1356.84</v>
      </c>
      <c r="AL92" s="207">
        <f t="shared" si="8"/>
        <v>1540.03</v>
      </c>
      <c r="AM92" s="207">
        <f t="shared" si="8"/>
        <v>836.37</v>
      </c>
      <c r="AN92" s="207">
        <f t="shared" si="8"/>
        <v>1693.95</v>
      </c>
      <c r="AO92" s="207">
        <f t="shared" si="8"/>
        <v>1110.7</v>
      </c>
      <c r="AP92" s="207">
        <f t="shared" si="8"/>
        <v>1200.7800000000002</v>
      </c>
      <c r="AQ92" s="207">
        <f t="shared" si="8"/>
        <v>11.03</v>
      </c>
      <c r="AR92" s="207">
        <f t="shared" si="8"/>
        <v>125.92</v>
      </c>
      <c r="AS92" s="207">
        <f t="shared" si="8"/>
        <v>227.09</v>
      </c>
      <c r="AT92" s="207">
        <f t="shared" si="8"/>
        <v>407.24</v>
      </c>
      <c r="AU92" s="207">
        <f t="shared" si="8"/>
        <v>457.16</v>
      </c>
      <c r="AV92" s="207">
        <f t="shared" si="8"/>
        <v>589.77</v>
      </c>
      <c r="AW92" s="207">
        <f t="shared" si="8"/>
        <v>615.37</v>
      </c>
    </row>
    <row r="93" spans="1:49" x14ac:dyDescent="0.35">
      <c r="A93" s="31"/>
      <c r="B93" s="19"/>
      <c r="C93" s="19"/>
      <c r="D93" s="35"/>
      <c r="E93" s="35"/>
      <c r="F93" s="35"/>
      <c r="G93" s="35"/>
      <c r="H93" s="35"/>
      <c r="I93" s="35"/>
      <c r="J93" s="35"/>
      <c r="K93" s="35"/>
      <c r="L93" s="35"/>
      <c r="M93" s="35"/>
      <c r="N93" s="35"/>
      <c r="O93" s="35"/>
      <c r="P93" s="36"/>
      <c r="Q93" s="36"/>
      <c r="R93" s="36"/>
      <c r="S93" s="36"/>
      <c r="T93" s="36"/>
      <c r="U93" s="36"/>
      <c r="V93" s="36"/>
      <c r="W93" s="36"/>
      <c r="X93" s="36"/>
      <c r="Y93" s="36"/>
      <c r="Z93" s="36"/>
      <c r="AA93" s="36"/>
      <c r="AB93" s="37"/>
      <c r="AC93" s="37"/>
      <c r="AD93" s="37"/>
      <c r="AE93" s="37"/>
      <c r="AF93" s="37"/>
      <c r="AG93" s="37"/>
      <c r="AH93" s="37"/>
      <c r="AI93" s="37"/>
      <c r="AJ93" s="37"/>
      <c r="AK93" s="37"/>
      <c r="AL93" s="37"/>
      <c r="AM93" s="37"/>
      <c r="AN93" s="36"/>
      <c r="AO93" s="36"/>
      <c r="AP93" s="36"/>
      <c r="AQ93" s="36"/>
      <c r="AR93" s="34"/>
      <c r="AS93" s="34"/>
      <c r="AT93" s="34"/>
    </row>
    <row r="94" spans="1:49" x14ac:dyDescent="0.35">
      <c r="A94" s="74" t="s">
        <v>139</v>
      </c>
      <c r="B94" s="19"/>
      <c r="C94" s="19"/>
      <c r="D94" s="35"/>
      <c r="E94" s="35"/>
      <c r="F94" s="35"/>
      <c r="G94" s="35"/>
      <c r="H94" s="35"/>
      <c r="I94" s="35"/>
      <c r="J94" s="35"/>
      <c r="K94" s="35"/>
      <c r="L94" s="35"/>
      <c r="M94" s="35"/>
      <c r="N94" s="35"/>
      <c r="O94" s="35"/>
      <c r="P94" s="36"/>
      <c r="Q94" s="36"/>
      <c r="R94" s="36"/>
      <c r="S94" s="36"/>
      <c r="T94" s="36"/>
      <c r="U94" s="36"/>
      <c r="V94" s="36"/>
      <c r="W94" s="36"/>
      <c r="X94" s="36"/>
      <c r="Y94" s="36"/>
      <c r="Z94" s="36"/>
      <c r="AA94" s="36"/>
      <c r="AB94" s="37"/>
      <c r="AC94" s="37"/>
      <c r="AD94" s="37"/>
      <c r="AE94" s="37"/>
      <c r="AF94" s="37"/>
      <c r="AG94" s="37"/>
      <c r="AH94" s="37"/>
      <c r="AI94" s="37"/>
      <c r="AJ94" s="37"/>
      <c r="AK94" s="37"/>
      <c r="AL94" s="37"/>
      <c r="AM94" s="37"/>
      <c r="AN94" s="36"/>
      <c r="AO94" s="36"/>
      <c r="AP94" s="36"/>
      <c r="AQ94" s="36"/>
      <c r="AR94" s="34"/>
      <c r="AS94" s="34"/>
      <c r="AT94" s="34"/>
    </row>
    <row r="95" spans="1:49" x14ac:dyDescent="0.35">
      <c r="A95" s="11"/>
    </row>
    <row r="96" spans="1:49" ht="21" customHeight="1" x14ac:dyDescent="0.35">
      <c r="A96" s="456" t="s">
        <v>171</v>
      </c>
      <c r="B96" s="456" t="s">
        <v>160</v>
      </c>
      <c r="C96" s="456" t="s">
        <v>153</v>
      </c>
      <c r="D96" s="14">
        <v>42736</v>
      </c>
      <c r="E96" s="14">
        <v>42767</v>
      </c>
      <c r="F96" s="14">
        <v>42795</v>
      </c>
      <c r="G96" s="14">
        <v>42826</v>
      </c>
      <c r="H96" s="14">
        <v>42856</v>
      </c>
      <c r="I96" s="14">
        <v>42887</v>
      </c>
      <c r="J96" s="14">
        <v>42917</v>
      </c>
      <c r="K96" s="14">
        <v>42948</v>
      </c>
      <c r="L96" s="14">
        <v>42979</v>
      </c>
      <c r="M96" s="14">
        <v>43009</v>
      </c>
      <c r="N96" s="14">
        <v>43040</v>
      </c>
      <c r="O96" s="14">
        <v>43070</v>
      </c>
      <c r="P96" s="14">
        <v>43101</v>
      </c>
      <c r="Q96" s="14">
        <v>43132</v>
      </c>
      <c r="R96" s="14">
        <v>43160</v>
      </c>
      <c r="S96" s="14">
        <v>43191</v>
      </c>
      <c r="T96" s="14">
        <v>43221</v>
      </c>
      <c r="U96" s="14">
        <v>43252</v>
      </c>
      <c r="V96" s="14">
        <v>43282</v>
      </c>
      <c r="W96" s="14">
        <v>43313</v>
      </c>
      <c r="X96" s="14">
        <v>43344</v>
      </c>
      <c r="Y96" s="14">
        <v>43374</v>
      </c>
      <c r="Z96" s="14">
        <v>43405</v>
      </c>
      <c r="AA96" s="14">
        <v>43435</v>
      </c>
      <c r="AB96" s="14">
        <v>43466</v>
      </c>
      <c r="AC96" s="14">
        <v>43497</v>
      </c>
      <c r="AD96" s="14">
        <v>43525</v>
      </c>
      <c r="AE96" s="14">
        <v>43556</v>
      </c>
      <c r="AF96" s="14">
        <v>43586</v>
      </c>
      <c r="AG96" s="14">
        <v>43617</v>
      </c>
      <c r="AH96" s="14">
        <v>43647</v>
      </c>
      <c r="AI96" s="14">
        <v>43678</v>
      </c>
      <c r="AJ96" s="14">
        <v>43709</v>
      </c>
      <c r="AK96" s="14">
        <v>43739</v>
      </c>
      <c r="AL96" s="14">
        <v>43770</v>
      </c>
      <c r="AM96" s="14">
        <v>43800</v>
      </c>
      <c r="AN96" s="14">
        <v>43831</v>
      </c>
      <c r="AO96" s="14">
        <v>43862</v>
      </c>
      <c r="AP96" s="14">
        <v>43891</v>
      </c>
      <c r="AQ96" s="14">
        <v>43922</v>
      </c>
      <c r="AR96" s="14">
        <v>43952</v>
      </c>
      <c r="AS96" s="14">
        <v>43983</v>
      </c>
      <c r="AT96" s="14">
        <v>44013</v>
      </c>
      <c r="AU96" s="14">
        <v>44044</v>
      </c>
      <c r="AV96" s="14">
        <v>44075</v>
      </c>
      <c r="AW96" s="15">
        <v>44105</v>
      </c>
    </row>
    <row r="97" spans="1:49" s="34" customFormat="1" x14ac:dyDescent="0.35">
      <c r="A97" s="38" t="s">
        <v>364</v>
      </c>
      <c r="B97" s="40" t="s">
        <v>365</v>
      </c>
      <c r="C97" s="145">
        <f t="shared" ref="C97:C111" si="9">AVERAGE(D97:AW97)</f>
        <v>0.34782608695652173</v>
      </c>
      <c r="D97" s="145">
        <v>0</v>
      </c>
      <c r="E97" s="145">
        <v>0</v>
      </c>
      <c r="F97" s="145">
        <v>0</v>
      </c>
      <c r="G97" s="145">
        <v>0</v>
      </c>
      <c r="H97" s="145">
        <v>0</v>
      </c>
      <c r="I97" s="145">
        <v>0</v>
      </c>
      <c r="J97" s="145">
        <v>0</v>
      </c>
      <c r="K97" s="145">
        <v>0</v>
      </c>
      <c r="L97" s="145">
        <v>0</v>
      </c>
      <c r="M97" s="145">
        <v>0</v>
      </c>
      <c r="N97" s="145">
        <v>0</v>
      </c>
      <c r="O97" s="145">
        <v>0</v>
      </c>
      <c r="P97" s="145">
        <v>0</v>
      </c>
      <c r="Q97" s="145">
        <v>0</v>
      </c>
      <c r="R97" s="145">
        <v>0</v>
      </c>
      <c r="S97" s="145">
        <v>0</v>
      </c>
      <c r="T97" s="145">
        <v>0</v>
      </c>
      <c r="U97" s="145">
        <v>0</v>
      </c>
      <c r="V97" s="145">
        <v>0</v>
      </c>
      <c r="W97" s="145">
        <v>0</v>
      </c>
      <c r="X97" s="145">
        <v>0</v>
      </c>
      <c r="Y97" s="145">
        <v>0</v>
      </c>
      <c r="Z97" s="145">
        <v>0</v>
      </c>
      <c r="AA97" s="145">
        <v>0</v>
      </c>
      <c r="AB97" s="145">
        <v>0</v>
      </c>
      <c r="AC97" s="145">
        <v>0</v>
      </c>
      <c r="AD97" s="145">
        <v>0</v>
      </c>
      <c r="AE97" s="145">
        <v>0</v>
      </c>
      <c r="AF97" s="145">
        <v>0</v>
      </c>
      <c r="AG97" s="145">
        <v>0</v>
      </c>
      <c r="AH97" s="145">
        <v>0</v>
      </c>
      <c r="AI97" s="145">
        <v>0</v>
      </c>
      <c r="AJ97" s="145">
        <v>0</v>
      </c>
      <c r="AK97" s="145">
        <v>0</v>
      </c>
      <c r="AL97" s="145">
        <v>0</v>
      </c>
      <c r="AM97" s="145">
        <v>0</v>
      </c>
      <c r="AN97" s="145">
        <v>0</v>
      </c>
      <c r="AO97" s="145">
        <v>0</v>
      </c>
      <c r="AP97" s="145">
        <v>0</v>
      </c>
      <c r="AQ97" s="145">
        <v>0</v>
      </c>
      <c r="AR97" s="145">
        <v>0</v>
      </c>
      <c r="AS97" s="145">
        <v>0</v>
      </c>
      <c r="AT97" s="145">
        <v>0</v>
      </c>
      <c r="AU97" s="145">
        <v>8</v>
      </c>
      <c r="AV97" s="145">
        <v>8</v>
      </c>
      <c r="AW97" s="145">
        <v>0</v>
      </c>
    </row>
    <row r="98" spans="1:49" x14ac:dyDescent="0.35">
      <c r="A98" s="13" t="s">
        <v>364</v>
      </c>
      <c r="B98" s="23" t="s">
        <v>172</v>
      </c>
      <c r="C98" s="102">
        <f t="shared" si="9"/>
        <v>8.6956521739130432E-2</v>
      </c>
      <c r="D98" s="3">
        <v>0</v>
      </c>
      <c r="E98" s="3">
        <v>0</v>
      </c>
      <c r="F98" s="3">
        <v>0</v>
      </c>
      <c r="G98" s="3">
        <v>0</v>
      </c>
      <c r="H98" s="3">
        <v>0</v>
      </c>
      <c r="I98" s="3">
        <v>0</v>
      </c>
      <c r="J98" s="3">
        <v>0</v>
      </c>
      <c r="K98" s="3">
        <v>0</v>
      </c>
      <c r="L98" s="3">
        <v>0</v>
      </c>
      <c r="M98" s="3">
        <v>0</v>
      </c>
      <c r="N98" s="3">
        <v>0</v>
      </c>
      <c r="O98" s="3">
        <v>0</v>
      </c>
      <c r="P98" s="3">
        <v>0</v>
      </c>
      <c r="Q98" s="3">
        <v>0</v>
      </c>
      <c r="R98" s="3">
        <v>0</v>
      </c>
      <c r="S98" s="3">
        <v>0</v>
      </c>
      <c r="T98" s="3">
        <v>0</v>
      </c>
      <c r="U98" s="3">
        <v>0</v>
      </c>
      <c r="V98" s="3">
        <v>0</v>
      </c>
      <c r="W98" s="3">
        <v>0</v>
      </c>
      <c r="X98" s="3">
        <v>0</v>
      </c>
      <c r="Y98" s="3">
        <v>0</v>
      </c>
      <c r="Z98" s="3">
        <v>0</v>
      </c>
      <c r="AA98" s="3">
        <v>0</v>
      </c>
      <c r="AB98" s="3">
        <v>0</v>
      </c>
      <c r="AC98" s="3">
        <v>0</v>
      </c>
      <c r="AD98" s="3">
        <v>0</v>
      </c>
      <c r="AE98" s="3">
        <v>0</v>
      </c>
      <c r="AF98" s="3">
        <v>0</v>
      </c>
      <c r="AG98" s="3">
        <v>0</v>
      </c>
      <c r="AH98" s="3">
        <v>0</v>
      </c>
      <c r="AI98" s="3">
        <v>0</v>
      </c>
      <c r="AJ98" s="3">
        <v>0</v>
      </c>
      <c r="AK98" s="3">
        <v>0</v>
      </c>
      <c r="AL98" s="3">
        <v>0</v>
      </c>
      <c r="AM98" s="3">
        <v>0</v>
      </c>
      <c r="AN98" s="3">
        <v>0</v>
      </c>
      <c r="AO98" s="3">
        <v>0</v>
      </c>
      <c r="AP98" s="3">
        <v>0</v>
      </c>
      <c r="AQ98" s="3">
        <v>0</v>
      </c>
      <c r="AR98" s="3">
        <v>0</v>
      </c>
      <c r="AS98" s="3">
        <v>0</v>
      </c>
      <c r="AT98" s="3">
        <v>0</v>
      </c>
      <c r="AU98" s="3">
        <v>2</v>
      </c>
      <c r="AV98" s="3">
        <v>2</v>
      </c>
      <c r="AW98" s="3">
        <v>0</v>
      </c>
    </row>
    <row r="99" spans="1:49" x14ac:dyDescent="0.35">
      <c r="A99" s="13" t="s">
        <v>364</v>
      </c>
      <c r="B99" s="23" t="s">
        <v>173</v>
      </c>
      <c r="C99" s="102">
        <f t="shared" si="9"/>
        <v>6.5217391304347824E-2</v>
      </c>
      <c r="D99" s="3">
        <v>0</v>
      </c>
      <c r="E99" s="3">
        <v>0</v>
      </c>
      <c r="F99" s="3">
        <v>0</v>
      </c>
      <c r="G99" s="3">
        <v>0</v>
      </c>
      <c r="H99" s="3">
        <v>0</v>
      </c>
      <c r="I99" s="3">
        <v>0</v>
      </c>
      <c r="J99" s="3">
        <v>0</v>
      </c>
      <c r="K99" s="3">
        <v>0</v>
      </c>
      <c r="L99" s="3">
        <v>0</v>
      </c>
      <c r="M99" s="3">
        <v>0</v>
      </c>
      <c r="N99" s="3">
        <v>0</v>
      </c>
      <c r="O99" s="3">
        <v>0</v>
      </c>
      <c r="P99" s="3">
        <v>0</v>
      </c>
      <c r="Q99" s="3">
        <v>0</v>
      </c>
      <c r="R99" s="3">
        <v>0</v>
      </c>
      <c r="S99" s="3">
        <v>0</v>
      </c>
      <c r="T99" s="3">
        <v>0</v>
      </c>
      <c r="U99" s="3">
        <v>0</v>
      </c>
      <c r="V99" s="3">
        <v>0</v>
      </c>
      <c r="W99" s="3">
        <v>0</v>
      </c>
      <c r="X99" s="3">
        <v>0</v>
      </c>
      <c r="Y99" s="3">
        <v>0</v>
      </c>
      <c r="Z99" s="3">
        <v>0</v>
      </c>
      <c r="AA99" s="3">
        <v>0</v>
      </c>
      <c r="AB99" s="3">
        <v>0</v>
      </c>
      <c r="AC99" s="3">
        <v>0</v>
      </c>
      <c r="AD99" s="3">
        <v>0</v>
      </c>
      <c r="AE99" s="3">
        <v>0</v>
      </c>
      <c r="AF99" s="3">
        <v>0</v>
      </c>
      <c r="AG99" s="3">
        <v>0</v>
      </c>
      <c r="AH99" s="3">
        <v>0</v>
      </c>
      <c r="AI99" s="3">
        <v>0</v>
      </c>
      <c r="AJ99" s="3">
        <v>0</v>
      </c>
      <c r="AK99" s="3">
        <v>0</v>
      </c>
      <c r="AL99" s="3">
        <v>0</v>
      </c>
      <c r="AM99" s="3">
        <v>0</v>
      </c>
      <c r="AN99" s="3">
        <v>0</v>
      </c>
      <c r="AO99" s="3">
        <v>0</v>
      </c>
      <c r="AP99" s="3">
        <v>0</v>
      </c>
      <c r="AQ99" s="3">
        <v>0</v>
      </c>
      <c r="AR99" s="3">
        <v>0</v>
      </c>
      <c r="AS99" s="3">
        <v>0</v>
      </c>
      <c r="AT99" s="3">
        <v>0</v>
      </c>
      <c r="AU99" s="3">
        <v>2</v>
      </c>
      <c r="AV99" s="3">
        <v>1</v>
      </c>
      <c r="AW99" s="3">
        <v>0</v>
      </c>
    </row>
    <row r="100" spans="1:49" s="34" customFormat="1" x14ac:dyDescent="0.35">
      <c r="A100" s="38"/>
      <c r="B100" s="40"/>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3"/>
      <c r="AS100" s="3"/>
      <c r="AT100" s="3"/>
      <c r="AU100" s="28"/>
      <c r="AV100" s="28"/>
      <c r="AW100" s="28"/>
    </row>
    <row r="101" spans="1:49" s="34" customFormat="1" x14ac:dyDescent="0.35">
      <c r="A101" s="38" t="s">
        <v>366</v>
      </c>
      <c r="B101" s="40" t="s">
        <v>365</v>
      </c>
      <c r="C101" s="145">
        <f t="shared" si="9"/>
        <v>1.3478260869565217</v>
      </c>
      <c r="D101" s="145">
        <v>0</v>
      </c>
      <c r="E101" s="145">
        <v>0</v>
      </c>
      <c r="F101" s="145">
        <v>0</v>
      </c>
      <c r="G101" s="145">
        <v>0</v>
      </c>
      <c r="H101" s="145">
        <v>0</v>
      </c>
      <c r="I101" s="145">
        <v>0</v>
      </c>
      <c r="J101" s="145">
        <v>0</v>
      </c>
      <c r="K101" s="145">
        <v>0</v>
      </c>
      <c r="L101" s="145">
        <v>0</v>
      </c>
      <c r="M101" s="145">
        <v>0</v>
      </c>
      <c r="N101" s="145">
        <v>0</v>
      </c>
      <c r="O101" s="145">
        <v>0</v>
      </c>
      <c r="P101" s="145">
        <v>0</v>
      </c>
      <c r="Q101" s="145">
        <v>0</v>
      </c>
      <c r="R101" s="145">
        <v>0</v>
      </c>
      <c r="S101" s="145">
        <v>0</v>
      </c>
      <c r="T101" s="145">
        <v>0</v>
      </c>
      <c r="U101" s="145">
        <v>0</v>
      </c>
      <c r="V101" s="145">
        <v>0</v>
      </c>
      <c r="W101" s="145">
        <v>0</v>
      </c>
      <c r="X101" s="145">
        <v>0</v>
      </c>
      <c r="Y101" s="145">
        <v>0</v>
      </c>
      <c r="Z101" s="145">
        <v>0</v>
      </c>
      <c r="AA101" s="145">
        <v>0</v>
      </c>
      <c r="AB101" s="145">
        <v>0</v>
      </c>
      <c r="AC101" s="145">
        <v>0</v>
      </c>
      <c r="AD101" s="145">
        <v>0</v>
      </c>
      <c r="AE101" s="145">
        <v>0</v>
      </c>
      <c r="AF101" s="145">
        <v>0</v>
      </c>
      <c r="AG101" s="145">
        <v>0</v>
      </c>
      <c r="AH101" s="145">
        <v>0</v>
      </c>
      <c r="AI101" s="145">
        <v>0</v>
      </c>
      <c r="AJ101" s="145">
        <v>0</v>
      </c>
      <c r="AK101" s="145">
        <v>0</v>
      </c>
      <c r="AL101" s="145">
        <v>0</v>
      </c>
      <c r="AM101" s="145">
        <v>0</v>
      </c>
      <c r="AN101" s="145">
        <v>0</v>
      </c>
      <c r="AO101" s="145">
        <v>0</v>
      </c>
      <c r="AP101" s="145">
        <v>0</v>
      </c>
      <c r="AQ101" s="145">
        <v>0</v>
      </c>
      <c r="AR101" s="145">
        <v>0</v>
      </c>
      <c r="AS101" s="145">
        <v>0</v>
      </c>
      <c r="AT101" s="145">
        <v>0</v>
      </c>
      <c r="AU101" s="145">
        <v>0</v>
      </c>
      <c r="AV101" s="145">
        <v>0</v>
      </c>
      <c r="AW101" s="145">
        <v>62</v>
      </c>
    </row>
    <row r="102" spans="1:49" x14ac:dyDescent="0.35">
      <c r="A102" s="13" t="s">
        <v>366</v>
      </c>
      <c r="B102" s="23" t="s">
        <v>172</v>
      </c>
      <c r="C102" s="102">
        <f t="shared" si="9"/>
        <v>2.1739130434782608E-2</v>
      </c>
      <c r="D102" s="3">
        <v>0</v>
      </c>
      <c r="E102" s="3">
        <v>0</v>
      </c>
      <c r="F102" s="3">
        <v>0</v>
      </c>
      <c r="G102" s="3">
        <v>0</v>
      </c>
      <c r="H102" s="3">
        <v>0</v>
      </c>
      <c r="I102" s="3">
        <v>0</v>
      </c>
      <c r="J102" s="3">
        <v>0</v>
      </c>
      <c r="K102" s="3">
        <v>0</v>
      </c>
      <c r="L102" s="3">
        <v>0</v>
      </c>
      <c r="M102" s="3">
        <v>0</v>
      </c>
      <c r="N102" s="3">
        <v>0</v>
      </c>
      <c r="O102" s="3">
        <v>0</v>
      </c>
      <c r="P102" s="3">
        <v>0</v>
      </c>
      <c r="Q102" s="3">
        <v>0</v>
      </c>
      <c r="R102" s="3">
        <v>0</v>
      </c>
      <c r="S102" s="3">
        <v>0</v>
      </c>
      <c r="T102" s="3">
        <v>0</v>
      </c>
      <c r="U102" s="3">
        <v>0</v>
      </c>
      <c r="V102" s="3">
        <v>0</v>
      </c>
      <c r="W102" s="3">
        <v>0</v>
      </c>
      <c r="X102" s="3">
        <v>0</v>
      </c>
      <c r="Y102" s="3">
        <v>0</v>
      </c>
      <c r="Z102" s="3">
        <v>0</v>
      </c>
      <c r="AA102" s="3">
        <v>0</v>
      </c>
      <c r="AB102" s="3">
        <v>0</v>
      </c>
      <c r="AC102" s="3">
        <v>0</v>
      </c>
      <c r="AD102" s="3">
        <v>0</v>
      </c>
      <c r="AE102" s="3">
        <v>0</v>
      </c>
      <c r="AF102" s="3">
        <v>0</v>
      </c>
      <c r="AG102" s="3">
        <v>0</v>
      </c>
      <c r="AH102" s="3">
        <v>0</v>
      </c>
      <c r="AI102" s="3">
        <v>0</v>
      </c>
      <c r="AJ102" s="3">
        <v>0</v>
      </c>
      <c r="AK102" s="3">
        <v>0</v>
      </c>
      <c r="AL102" s="3">
        <v>0</v>
      </c>
      <c r="AM102" s="3">
        <v>0</v>
      </c>
      <c r="AN102" s="3">
        <v>0</v>
      </c>
      <c r="AO102" s="3">
        <v>0</v>
      </c>
      <c r="AP102" s="3">
        <v>0</v>
      </c>
      <c r="AQ102" s="3">
        <v>0</v>
      </c>
      <c r="AR102" s="3">
        <v>0</v>
      </c>
      <c r="AS102" s="3">
        <v>0</v>
      </c>
      <c r="AT102" s="3">
        <v>0</v>
      </c>
      <c r="AU102" s="3">
        <v>0</v>
      </c>
      <c r="AV102" s="3">
        <v>0</v>
      </c>
      <c r="AW102" s="3">
        <v>1</v>
      </c>
    </row>
    <row r="103" spans="1:49" x14ac:dyDescent="0.35">
      <c r="A103" s="13" t="s">
        <v>366</v>
      </c>
      <c r="B103" s="23" t="s">
        <v>173</v>
      </c>
      <c r="C103" s="102">
        <f t="shared" si="9"/>
        <v>2.1739130434782608E-2</v>
      </c>
      <c r="D103" s="3">
        <v>0</v>
      </c>
      <c r="E103" s="3">
        <v>0</v>
      </c>
      <c r="F103" s="3">
        <v>0</v>
      </c>
      <c r="G103" s="3">
        <v>0</v>
      </c>
      <c r="H103" s="3">
        <v>0</v>
      </c>
      <c r="I103" s="3">
        <v>0</v>
      </c>
      <c r="J103" s="3">
        <v>0</v>
      </c>
      <c r="K103" s="3">
        <v>0</v>
      </c>
      <c r="L103" s="3">
        <v>0</v>
      </c>
      <c r="M103" s="3">
        <v>0</v>
      </c>
      <c r="N103" s="3">
        <v>0</v>
      </c>
      <c r="O103" s="3">
        <v>0</v>
      </c>
      <c r="P103" s="3">
        <v>0</v>
      </c>
      <c r="Q103" s="3">
        <v>0</v>
      </c>
      <c r="R103" s="3">
        <v>0</v>
      </c>
      <c r="S103" s="3">
        <v>0</v>
      </c>
      <c r="T103" s="3">
        <v>0</v>
      </c>
      <c r="U103" s="3">
        <v>0</v>
      </c>
      <c r="V103" s="3">
        <v>0</v>
      </c>
      <c r="W103" s="3">
        <v>0</v>
      </c>
      <c r="X103" s="3">
        <v>0</v>
      </c>
      <c r="Y103" s="3">
        <v>0</v>
      </c>
      <c r="Z103" s="3">
        <v>0</v>
      </c>
      <c r="AA103" s="3">
        <v>0</v>
      </c>
      <c r="AB103" s="3">
        <v>0</v>
      </c>
      <c r="AC103" s="3">
        <v>0</v>
      </c>
      <c r="AD103" s="3">
        <v>0</v>
      </c>
      <c r="AE103" s="3">
        <v>0</v>
      </c>
      <c r="AF103" s="3">
        <v>0</v>
      </c>
      <c r="AG103" s="3">
        <v>0</v>
      </c>
      <c r="AH103" s="3">
        <v>0</v>
      </c>
      <c r="AI103" s="3">
        <v>0</v>
      </c>
      <c r="AJ103" s="3">
        <v>0</v>
      </c>
      <c r="AK103" s="3">
        <v>0</v>
      </c>
      <c r="AL103" s="3">
        <v>0</v>
      </c>
      <c r="AM103" s="3">
        <v>0</v>
      </c>
      <c r="AN103" s="3">
        <v>0</v>
      </c>
      <c r="AO103" s="3">
        <v>0</v>
      </c>
      <c r="AP103" s="3">
        <v>0</v>
      </c>
      <c r="AQ103" s="3">
        <v>0</v>
      </c>
      <c r="AR103" s="3">
        <v>0</v>
      </c>
      <c r="AS103" s="3">
        <v>0</v>
      </c>
      <c r="AT103" s="3">
        <v>0</v>
      </c>
      <c r="AU103" s="3">
        <v>0</v>
      </c>
      <c r="AV103" s="3">
        <v>0</v>
      </c>
      <c r="AW103" s="3">
        <v>1</v>
      </c>
    </row>
    <row r="104" spans="1:49" s="34" customFormat="1" x14ac:dyDescent="0.35">
      <c r="A104" s="38"/>
      <c r="B104" s="40"/>
      <c r="C104" s="3"/>
      <c r="D104" s="3"/>
      <c r="E104" s="3"/>
      <c r="F104" s="3"/>
      <c r="G104" s="3"/>
      <c r="H104" s="3"/>
      <c r="I104" s="3"/>
      <c r="J104" s="3"/>
      <c r="K104" s="3"/>
      <c r="L104" s="3"/>
      <c r="M104" s="3"/>
      <c r="N104" s="3"/>
      <c r="O104" s="3"/>
      <c r="P104" s="3"/>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3"/>
      <c r="AS104" s="3"/>
      <c r="AT104" s="3"/>
      <c r="AU104" s="3"/>
      <c r="AV104" s="28"/>
      <c r="AW104" s="28"/>
    </row>
    <row r="105" spans="1:49" s="34" customFormat="1" x14ac:dyDescent="0.35">
      <c r="A105" s="38" t="s">
        <v>367</v>
      </c>
      <c r="B105" s="40" t="s">
        <v>365</v>
      </c>
      <c r="C105" s="145">
        <f t="shared" si="9"/>
        <v>34.5</v>
      </c>
      <c r="D105" s="145">
        <v>0</v>
      </c>
      <c r="E105" s="145">
        <v>138</v>
      </c>
      <c r="F105" s="145">
        <v>138</v>
      </c>
      <c r="G105" s="145">
        <v>23</v>
      </c>
      <c r="H105" s="145">
        <v>138</v>
      </c>
      <c r="I105" s="145">
        <v>69</v>
      </c>
      <c r="J105" s="145">
        <v>23</v>
      </c>
      <c r="K105" s="145">
        <v>23</v>
      </c>
      <c r="L105" s="145">
        <v>46</v>
      </c>
      <c r="M105" s="145">
        <v>23</v>
      </c>
      <c r="N105" s="145">
        <v>46</v>
      </c>
      <c r="O105" s="145">
        <v>0</v>
      </c>
      <c r="P105" s="145">
        <v>23</v>
      </c>
      <c r="Q105" s="145">
        <v>46</v>
      </c>
      <c r="R105" s="145">
        <v>23</v>
      </c>
      <c r="S105" s="145">
        <v>0</v>
      </c>
      <c r="T105" s="145">
        <v>23</v>
      </c>
      <c r="U105" s="145">
        <v>0</v>
      </c>
      <c r="V105" s="145">
        <v>92</v>
      </c>
      <c r="W105" s="145">
        <v>115</v>
      </c>
      <c r="X105" s="145">
        <v>115</v>
      </c>
      <c r="Y105" s="145">
        <v>46</v>
      </c>
      <c r="Z105" s="145">
        <v>46</v>
      </c>
      <c r="AA105" s="145">
        <v>0</v>
      </c>
      <c r="AB105" s="145">
        <v>23</v>
      </c>
      <c r="AC105" s="145">
        <v>46</v>
      </c>
      <c r="AD105" s="145">
        <v>0</v>
      </c>
      <c r="AE105" s="145">
        <v>0</v>
      </c>
      <c r="AF105" s="145">
        <v>46</v>
      </c>
      <c r="AG105" s="145">
        <v>23</v>
      </c>
      <c r="AH105" s="145">
        <v>92</v>
      </c>
      <c r="AI105" s="145">
        <v>23</v>
      </c>
      <c r="AJ105" s="145">
        <v>46</v>
      </c>
      <c r="AK105" s="145">
        <v>0</v>
      </c>
      <c r="AL105" s="145">
        <v>46</v>
      </c>
      <c r="AM105" s="145">
        <v>46</v>
      </c>
      <c r="AN105" s="145">
        <v>0</v>
      </c>
      <c r="AO105" s="145">
        <v>0</v>
      </c>
      <c r="AP105" s="145">
        <v>0</v>
      </c>
      <c r="AQ105" s="145">
        <v>0</v>
      </c>
      <c r="AR105" s="145">
        <v>0</v>
      </c>
      <c r="AS105" s="145">
        <v>0</v>
      </c>
      <c r="AT105" s="145">
        <v>0</v>
      </c>
      <c r="AU105" s="145">
        <v>0</v>
      </c>
      <c r="AV105" s="145">
        <v>0</v>
      </c>
      <c r="AW105" s="145">
        <v>0</v>
      </c>
    </row>
    <row r="106" spans="1:49" x14ac:dyDescent="0.35">
      <c r="A106" s="13" t="s">
        <v>367</v>
      </c>
      <c r="B106" s="23" t="s">
        <v>172</v>
      </c>
      <c r="C106" s="102">
        <f t="shared" si="9"/>
        <v>1.5</v>
      </c>
      <c r="D106" s="3">
        <v>0</v>
      </c>
      <c r="E106" s="3">
        <v>6</v>
      </c>
      <c r="F106" s="3">
        <v>6</v>
      </c>
      <c r="G106" s="3">
        <v>1</v>
      </c>
      <c r="H106" s="3">
        <v>6</v>
      </c>
      <c r="I106" s="3">
        <v>3</v>
      </c>
      <c r="J106" s="3">
        <v>1</v>
      </c>
      <c r="K106" s="3">
        <v>1</v>
      </c>
      <c r="L106" s="3">
        <v>2</v>
      </c>
      <c r="M106" s="3">
        <v>1</v>
      </c>
      <c r="N106" s="3">
        <v>2</v>
      </c>
      <c r="O106" s="3">
        <v>0</v>
      </c>
      <c r="P106" s="3">
        <v>1</v>
      </c>
      <c r="Q106" s="3">
        <v>2</v>
      </c>
      <c r="R106" s="3">
        <v>1</v>
      </c>
      <c r="S106" s="3">
        <v>0</v>
      </c>
      <c r="T106" s="3">
        <v>1</v>
      </c>
      <c r="U106" s="3">
        <v>0</v>
      </c>
      <c r="V106" s="3">
        <v>4</v>
      </c>
      <c r="W106" s="3">
        <v>5</v>
      </c>
      <c r="X106" s="3">
        <v>5</v>
      </c>
      <c r="Y106" s="3">
        <v>2</v>
      </c>
      <c r="Z106" s="3">
        <v>2</v>
      </c>
      <c r="AA106" s="3">
        <v>0</v>
      </c>
      <c r="AB106" s="3">
        <v>1</v>
      </c>
      <c r="AC106" s="3">
        <v>2</v>
      </c>
      <c r="AD106" s="3">
        <v>0</v>
      </c>
      <c r="AE106" s="3">
        <v>0</v>
      </c>
      <c r="AF106" s="3">
        <v>2</v>
      </c>
      <c r="AG106" s="3">
        <v>1</v>
      </c>
      <c r="AH106" s="3">
        <v>4</v>
      </c>
      <c r="AI106" s="3">
        <v>1</v>
      </c>
      <c r="AJ106" s="3">
        <v>2</v>
      </c>
      <c r="AK106" s="3">
        <v>0</v>
      </c>
      <c r="AL106" s="3">
        <v>2</v>
      </c>
      <c r="AM106" s="3">
        <v>2</v>
      </c>
      <c r="AN106" s="3">
        <v>0</v>
      </c>
      <c r="AO106" s="3">
        <v>0</v>
      </c>
      <c r="AP106" s="3">
        <v>0</v>
      </c>
      <c r="AQ106" s="3">
        <v>0</v>
      </c>
      <c r="AR106" s="3">
        <v>0</v>
      </c>
      <c r="AS106" s="3">
        <v>0</v>
      </c>
      <c r="AT106" s="3">
        <v>0</v>
      </c>
      <c r="AU106" s="3">
        <v>0</v>
      </c>
      <c r="AV106" s="3">
        <v>0</v>
      </c>
      <c r="AW106" s="3">
        <v>0</v>
      </c>
    </row>
    <row r="107" spans="1:49" x14ac:dyDescent="0.35">
      <c r="A107" s="13" t="s">
        <v>367</v>
      </c>
      <c r="B107" s="23" t="s">
        <v>173</v>
      </c>
      <c r="C107" s="102">
        <f t="shared" si="9"/>
        <v>1.326086956521739</v>
      </c>
      <c r="D107" s="3">
        <v>0</v>
      </c>
      <c r="E107" s="3">
        <v>6</v>
      </c>
      <c r="F107" s="3">
        <v>6</v>
      </c>
      <c r="G107" s="3">
        <v>1</v>
      </c>
      <c r="H107" s="3">
        <v>6</v>
      </c>
      <c r="I107" s="3">
        <v>3</v>
      </c>
      <c r="J107" s="3">
        <v>1</v>
      </c>
      <c r="K107" s="3">
        <v>1</v>
      </c>
      <c r="L107" s="3">
        <v>2</v>
      </c>
      <c r="M107" s="3">
        <v>1</v>
      </c>
      <c r="N107" s="3">
        <v>2</v>
      </c>
      <c r="O107" s="3">
        <v>0</v>
      </c>
      <c r="P107" s="3">
        <v>1</v>
      </c>
      <c r="Q107" s="3">
        <v>1</v>
      </c>
      <c r="R107" s="3">
        <v>1</v>
      </c>
      <c r="S107" s="3">
        <v>0</v>
      </c>
      <c r="T107" s="3">
        <v>1</v>
      </c>
      <c r="U107" s="3">
        <v>0</v>
      </c>
      <c r="V107" s="3">
        <v>4</v>
      </c>
      <c r="W107" s="3">
        <v>5</v>
      </c>
      <c r="X107" s="3">
        <v>5</v>
      </c>
      <c r="Y107" s="3">
        <v>1</v>
      </c>
      <c r="Z107" s="3">
        <v>1</v>
      </c>
      <c r="AA107" s="3">
        <v>0</v>
      </c>
      <c r="AB107" s="3">
        <v>1</v>
      </c>
      <c r="AC107" s="3">
        <v>1</v>
      </c>
      <c r="AD107" s="3">
        <v>0</v>
      </c>
      <c r="AE107" s="3">
        <v>0</v>
      </c>
      <c r="AF107" s="3">
        <v>1</v>
      </c>
      <c r="AG107" s="3">
        <v>1</v>
      </c>
      <c r="AH107" s="3">
        <v>3</v>
      </c>
      <c r="AI107" s="3">
        <v>1</v>
      </c>
      <c r="AJ107" s="3">
        <v>2</v>
      </c>
      <c r="AK107" s="3">
        <v>0</v>
      </c>
      <c r="AL107" s="3">
        <v>1</v>
      </c>
      <c r="AM107" s="3">
        <v>1</v>
      </c>
      <c r="AN107" s="3">
        <v>0</v>
      </c>
      <c r="AO107" s="3">
        <v>0</v>
      </c>
      <c r="AP107" s="3">
        <v>0</v>
      </c>
      <c r="AQ107" s="3">
        <v>0</v>
      </c>
      <c r="AR107" s="3">
        <v>0</v>
      </c>
      <c r="AS107" s="3">
        <v>0</v>
      </c>
      <c r="AT107" s="3">
        <v>0</v>
      </c>
      <c r="AU107" s="3">
        <v>0</v>
      </c>
      <c r="AV107" s="3">
        <v>0</v>
      </c>
      <c r="AW107" s="3">
        <v>0</v>
      </c>
    </row>
    <row r="108" spans="1:49" s="34" customFormat="1" x14ac:dyDescent="0.35">
      <c r="A108" s="38"/>
      <c r="B108" s="40"/>
      <c r="C108" s="28"/>
      <c r="D108" s="28"/>
      <c r="E108" s="28"/>
      <c r="F108" s="28"/>
      <c r="G108" s="28"/>
      <c r="H108" s="28"/>
      <c r="I108" s="28"/>
      <c r="J108" s="28"/>
      <c r="K108" s="28"/>
      <c r="L108" s="28"/>
      <c r="M108" s="28"/>
      <c r="N108" s="28"/>
      <c r="O108" s="28"/>
      <c r="P108" s="28"/>
      <c r="Q108" s="28"/>
      <c r="R108" s="28"/>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s="34" customFormat="1" x14ac:dyDescent="0.35">
      <c r="A109" s="40" t="s">
        <v>368</v>
      </c>
      <c r="B109" s="40" t="s">
        <v>365</v>
      </c>
      <c r="C109" s="145">
        <f t="shared" si="9"/>
        <v>30.804347826086957</v>
      </c>
      <c r="D109" s="145">
        <v>84</v>
      </c>
      <c r="E109" s="145">
        <v>46</v>
      </c>
      <c r="F109" s="145">
        <v>50</v>
      </c>
      <c r="G109" s="145">
        <v>22</v>
      </c>
      <c r="H109" s="145">
        <v>65</v>
      </c>
      <c r="I109" s="145">
        <v>69</v>
      </c>
      <c r="J109" s="145">
        <v>37</v>
      </c>
      <c r="K109" s="145">
        <v>61</v>
      </c>
      <c r="L109" s="145">
        <v>97</v>
      </c>
      <c r="M109" s="145">
        <v>53</v>
      </c>
      <c r="N109" s="145">
        <v>126</v>
      </c>
      <c r="O109" s="145">
        <v>18</v>
      </c>
      <c r="P109" s="145">
        <v>0</v>
      </c>
      <c r="Q109" s="145">
        <v>28</v>
      </c>
      <c r="R109" s="145">
        <v>13</v>
      </c>
      <c r="S109" s="145">
        <v>32</v>
      </c>
      <c r="T109" s="145">
        <v>59</v>
      </c>
      <c r="U109" s="145">
        <v>26</v>
      </c>
      <c r="V109" s="145">
        <v>10</v>
      </c>
      <c r="W109" s="145">
        <v>48</v>
      </c>
      <c r="X109" s="145">
        <v>92</v>
      </c>
      <c r="Y109" s="145">
        <v>18</v>
      </c>
      <c r="Z109" s="145">
        <v>46</v>
      </c>
      <c r="AA109" s="145">
        <v>38</v>
      </c>
      <c r="AB109" s="145">
        <v>42</v>
      </c>
      <c r="AC109" s="145">
        <v>10</v>
      </c>
      <c r="AD109" s="145">
        <v>20</v>
      </c>
      <c r="AE109" s="145">
        <v>4</v>
      </c>
      <c r="AF109" s="145">
        <v>42</v>
      </c>
      <c r="AG109" s="145">
        <v>27</v>
      </c>
      <c r="AH109" s="145">
        <v>16</v>
      </c>
      <c r="AI109" s="145">
        <v>34</v>
      </c>
      <c r="AJ109" s="145">
        <v>34</v>
      </c>
      <c r="AK109" s="145">
        <v>26</v>
      </c>
      <c r="AL109" s="145">
        <v>6</v>
      </c>
      <c r="AM109" s="145">
        <v>10</v>
      </c>
      <c r="AN109" s="145">
        <v>0</v>
      </c>
      <c r="AO109" s="145">
        <v>0</v>
      </c>
      <c r="AP109" s="145">
        <v>4</v>
      </c>
      <c r="AQ109" s="145">
        <v>2</v>
      </c>
      <c r="AR109" s="145">
        <v>0</v>
      </c>
      <c r="AS109" s="145">
        <v>0</v>
      </c>
      <c r="AT109" s="145">
        <v>0</v>
      </c>
      <c r="AU109" s="145">
        <v>2</v>
      </c>
      <c r="AV109" s="145">
        <v>0</v>
      </c>
      <c r="AW109" s="145">
        <v>0</v>
      </c>
    </row>
    <row r="110" spans="1:49" x14ac:dyDescent="0.35">
      <c r="A110" s="40" t="s">
        <v>368</v>
      </c>
      <c r="B110" s="23" t="s">
        <v>172</v>
      </c>
      <c r="C110" s="102">
        <f t="shared" si="9"/>
        <v>30.804347826086957</v>
      </c>
      <c r="D110" s="3">
        <v>84</v>
      </c>
      <c r="E110" s="4">
        <v>46</v>
      </c>
      <c r="F110" s="4">
        <v>50</v>
      </c>
      <c r="G110" s="3">
        <v>22</v>
      </c>
      <c r="H110" s="3">
        <v>65</v>
      </c>
      <c r="I110" s="3">
        <v>69</v>
      </c>
      <c r="J110" s="3">
        <v>37</v>
      </c>
      <c r="K110" s="3">
        <v>61</v>
      </c>
      <c r="L110" s="3">
        <v>97</v>
      </c>
      <c r="M110" s="4">
        <v>53</v>
      </c>
      <c r="N110" s="3">
        <v>126</v>
      </c>
      <c r="O110" s="4">
        <v>18</v>
      </c>
      <c r="P110" s="3">
        <v>0</v>
      </c>
      <c r="Q110" s="3">
        <v>28</v>
      </c>
      <c r="R110" s="3">
        <v>13</v>
      </c>
      <c r="S110" s="3">
        <v>32</v>
      </c>
      <c r="T110" s="3">
        <v>59</v>
      </c>
      <c r="U110" s="3">
        <v>26</v>
      </c>
      <c r="V110" s="3">
        <v>10</v>
      </c>
      <c r="W110" s="3">
        <v>48</v>
      </c>
      <c r="X110" s="3">
        <v>92</v>
      </c>
      <c r="Y110" s="3">
        <v>18</v>
      </c>
      <c r="Z110" s="3">
        <v>46</v>
      </c>
      <c r="AA110" s="3">
        <v>38</v>
      </c>
      <c r="AB110" s="3">
        <v>42</v>
      </c>
      <c r="AC110" s="3">
        <v>10</v>
      </c>
      <c r="AD110" s="3">
        <v>20</v>
      </c>
      <c r="AE110" s="3">
        <v>4</v>
      </c>
      <c r="AF110" s="3">
        <v>42</v>
      </c>
      <c r="AG110" s="3">
        <v>27</v>
      </c>
      <c r="AH110" s="3">
        <v>16</v>
      </c>
      <c r="AI110" s="3">
        <v>34</v>
      </c>
      <c r="AJ110" s="3">
        <v>34</v>
      </c>
      <c r="AK110" s="3">
        <v>26</v>
      </c>
      <c r="AL110" s="3">
        <v>6</v>
      </c>
      <c r="AM110" s="3">
        <v>10</v>
      </c>
      <c r="AN110" s="3">
        <v>0</v>
      </c>
      <c r="AO110" s="3">
        <v>0</v>
      </c>
      <c r="AP110" s="3">
        <v>4</v>
      </c>
      <c r="AQ110" s="3">
        <v>2</v>
      </c>
      <c r="AR110" s="3">
        <v>0</v>
      </c>
      <c r="AS110" s="3">
        <v>0</v>
      </c>
      <c r="AT110" s="3">
        <v>0</v>
      </c>
      <c r="AU110" s="3">
        <v>2</v>
      </c>
      <c r="AV110" s="3">
        <v>0</v>
      </c>
      <c r="AW110" s="3">
        <v>0</v>
      </c>
    </row>
    <row r="111" spans="1:49" x14ac:dyDescent="0.35">
      <c r="A111" s="40" t="s">
        <v>368</v>
      </c>
      <c r="B111" s="23" t="s">
        <v>173</v>
      </c>
      <c r="C111" s="102">
        <f t="shared" si="9"/>
        <v>4.0652173913043477</v>
      </c>
      <c r="D111" s="3">
        <v>4</v>
      </c>
      <c r="E111" s="3">
        <v>9</v>
      </c>
      <c r="F111" s="3">
        <v>7</v>
      </c>
      <c r="G111" s="3">
        <v>2</v>
      </c>
      <c r="H111" s="3">
        <v>10</v>
      </c>
      <c r="I111" s="3">
        <v>8</v>
      </c>
      <c r="J111" s="3">
        <v>5</v>
      </c>
      <c r="K111" s="3">
        <v>5</v>
      </c>
      <c r="L111" s="3">
        <v>8</v>
      </c>
      <c r="M111" s="3">
        <v>6</v>
      </c>
      <c r="N111" s="3">
        <v>9</v>
      </c>
      <c r="O111" s="3">
        <v>3</v>
      </c>
      <c r="P111" s="3">
        <v>0</v>
      </c>
      <c r="Q111" s="3">
        <v>3</v>
      </c>
      <c r="R111" s="3">
        <v>3</v>
      </c>
      <c r="S111" s="3">
        <v>4</v>
      </c>
      <c r="T111" s="3">
        <v>6</v>
      </c>
      <c r="U111" s="3">
        <v>5</v>
      </c>
      <c r="V111" s="3">
        <v>4</v>
      </c>
      <c r="W111" s="3">
        <v>9</v>
      </c>
      <c r="X111" s="3">
        <v>12</v>
      </c>
      <c r="Y111" s="3">
        <v>4</v>
      </c>
      <c r="Z111" s="3">
        <v>7</v>
      </c>
      <c r="AA111" s="3">
        <v>3</v>
      </c>
      <c r="AB111" s="3">
        <v>2</v>
      </c>
      <c r="AC111" s="3">
        <v>5</v>
      </c>
      <c r="AD111" s="3">
        <v>5</v>
      </c>
      <c r="AE111" s="3">
        <v>2</v>
      </c>
      <c r="AF111" s="3">
        <v>5</v>
      </c>
      <c r="AG111" s="3">
        <v>4</v>
      </c>
      <c r="AH111" s="3">
        <v>2</v>
      </c>
      <c r="AI111" s="3">
        <v>7</v>
      </c>
      <c r="AJ111" s="3">
        <v>3</v>
      </c>
      <c r="AK111" s="3">
        <v>5</v>
      </c>
      <c r="AL111" s="3">
        <v>2</v>
      </c>
      <c r="AM111" s="3">
        <v>5</v>
      </c>
      <c r="AN111" s="3">
        <v>0</v>
      </c>
      <c r="AO111" s="3">
        <v>0</v>
      </c>
      <c r="AP111" s="3">
        <v>2</v>
      </c>
      <c r="AQ111" s="3">
        <v>1</v>
      </c>
      <c r="AR111" s="3">
        <v>0</v>
      </c>
      <c r="AS111" s="3">
        <v>0</v>
      </c>
      <c r="AT111" s="3">
        <v>0</v>
      </c>
      <c r="AU111" s="3">
        <v>1</v>
      </c>
      <c r="AV111" s="3">
        <v>0</v>
      </c>
      <c r="AW111" s="3">
        <v>0</v>
      </c>
    </row>
    <row r="112" spans="1:49" s="101" customFormat="1" x14ac:dyDescent="0.35">
      <c r="A112" s="575" t="s">
        <v>175</v>
      </c>
      <c r="B112" s="576" t="s">
        <v>175</v>
      </c>
      <c r="C112" s="207"/>
      <c r="D112" s="207">
        <f>D109+D105+D101+D97</f>
        <v>84</v>
      </c>
      <c r="E112" s="207">
        <f t="shared" ref="E112:AW112" si="10">E109+E105+E101+E97</f>
        <v>184</v>
      </c>
      <c r="F112" s="207">
        <f t="shared" si="10"/>
        <v>188</v>
      </c>
      <c r="G112" s="207">
        <f t="shared" si="10"/>
        <v>45</v>
      </c>
      <c r="H112" s="207">
        <f t="shared" si="10"/>
        <v>203</v>
      </c>
      <c r="I112" s="207">
        <f t="shared" si="10"/>
        <v>138</v>
      </c>
      <c r="J112" s="207">
        <f t="shared" si="10"/>
        <v>60</v>
      </c>
      <c r="K112" s="207">
        <f t="shared" si="10"/>
        <v>84</v>
      </c>
      <c r="L112" s="207">
        <f t="shared" si="10"/>
        <v>143</v>
      </c>
      <c r="M112" s="207">
        <f t="shared" si="10"/>
        <v>76</v>
      </c>
      <c r="N112" s="207">
        <f t="shared" si="10"/>
        <v>172</v>
      </c>
      <c r="O112" s="207">
        <f t="shared" si="10"/>
        <v>18</v>
      </c>
      <c r="P112" s="207">
        <f t="shared" si="10"/>
        <v>23</v>
      </c>
      <c r="Q112" s="207">
        <f t="shared" si="10"/>
        <v>74</v>
      </c>
      <c r="R112" s="207">
        <f t="shared" si="10"/>
        <v>36</v>
      </c>
      <c r="S112" s="207">
        <f t="shared" si="10"/>
        <v>32</v>
      </c>
      <c r="T112" s="207">
        <f t="shared" si="10"/>
        <v>82</v>
      </c>
      <c r="U112" s="207">
        <f t="shared" si="10"/>
        <v>26</v>
      </c>
      <c r="V112" s="207">
        <f t="shared" si="10"/>
        <v>102</v>
      </c>
      <c r="W112" s="207">
        <f t="shared" si="10"/>
        <v>163</v>
      </c>
      <c r="X112" s="207">
        <f t="shared" si="10"/>
        <v>207</v>
      </c>
      <c r="Y112" s="207">
        <f t="shared" si="10"/>
        <v>64</v>
      </c>
      <c r="Z112" s="207">
        <f t="shared" si="10"/>
        <v>92</v>
      </c>
      <c r="AA112" s="207">
        <f t="shared" si="10"/>
        <v>38</v>
      </c>
      <c r="AB112" s="207">
        <f t="shared" si="10"/>
        <v>65</v>
      </c>
      <c r="AC112" s="207">
        <f t="shared" si="10"/>
        <v>56</v>
      </c>
      <c r="AD112" s="207">
        <f t="shared" si="10"/>
        <v>20</v>
      </c>
      <c r="AE112" s="207">
        <f t="shared" si="10"/>
        <v>4</v>
      </c>
      <c r="AF112" s="207">
        <f t="shared" si="10"/>
        <v>88</v>
      </c>
      <c r="AG112" s="207">
        <f t="shared" si="10"/>
        <v>50</v>
      </c>
      <c r="AH112" s="207">
        <f t="shared" si="10"/>
        <v>108</v>
      </c>
      <c r="AI112" s="207">
        <f t="shared" si="10"/>
        <v>57</v>
      </c>
      <c r="AJ112" s="207">
        <f t="shared" si="10"/>
        <v>80</v>
      </c>
      <c r="AK112" s="207">
        <f t="shared" si="10"/>
        <v>26</v>
      </c>
      <c r="AL112" s="207">
        <f t="shared" si="10"/>
        <v>52</v>
      </c>
      <c r="AM112" s="207">
        <f t="shared" si="10"/>
        <v>56</v>
      </c>
      <c r="AN112" s="207">
        <f t="shared" si="10"/>
        <v>0</v>
      </c>
      <c r="AO112" s="207">
        <f t="shared" si="10"/>
        <v>0</v>
      </c>
      <c r="AP112" s="207">
        <f t="shared" si="10"/>
        <v>4</v>
      </c>
      <c r="AQ112" s="207">
        <f t="shared" si="10"/>
        <v>2</v>
      </c>
      <c r="AR112" s="207">
        <f t="shared" si="10"/>
        <v>0</v>
      </c>
      <c r="AS112" s="207">
        <f t="shared" si="10"/>
        <v>0</v>
      </c>
      <c r="AT112" s="207">
        <f t="shared" si="10"/>
        <v>0</v>
      </c>
      <c r="AU112" s="207">
        <f t="shared" si="10"/>
        <v>10</v>
      </c>
      <c r="AV112" s="207">
        <f t="shared" si="10"/>
        <v>8</v>
      </c>
      <c r="AW112" s="248">
        <f t="shared" si="10"/>
        <v>62</v>
      </c>
    </row>
    <row r="113" spans="1:1" x14ac:dyDescent="0.35">
      <c r="A113" s="11"/>
    </row>
    <row r="114" spans="1:1" x14ac:dyDescent="0.35">
      <c r="A114" s="11"/>
    </row>
  </sheetData>
  <mergeCells count="3">
    <mergeCell ref="A14:A16"/>
    <mergeCell ref="A92:B92"/>
    <mergeCell ref="A112:B112"/>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E3BF5-0A3A-4E15-9362-1C5244F84021}">
  <dimension ref="A1:AX114"/>
  <sheetViews>
    <sheetView topLeftCell="A61" zoomScaleNormal="100" workbookViewId="0">
      <selection activeCell="AW85" sqref="D85:AW91"/>
    </sheetView>
  </sheetViews>
  <sheetFormatPr defaultRowHeight="14.5" x14ac:dyDescent="0.35"/>
  <cols>
    <col min="1" max="1" width="55.54296875" bestFit="1" customWidth="1"/>
    <col min="2" max="2" width="60.54296875" customWidth="1"/>
    <col min="3" max="3" width="36" customWidth="1"/>
    <col min="4" max="49" width="12.08984375" customWidth="1"/>
  </cols>
  <sheetData>
    <row r="1" spans="1:50" ht="26" x14ac:dyDescent="0.6">
      <c r="A1" s="26" t="s">
        <v>0</v>
      </c>
    </row>
    <row r="2" spans="1:50" ht="21" x14ac:dyDescent="0.5">
      <c r="A2" s="66" t="s">
        <v>344</v>
      </c>
      <c r="B2" s="66" t="s">
        <v>437</v>
      </c>
      <c r="C2" s="66"/>
    </row>
    <row r="3" spans="1:50" x14ac:dyDescent="0.35">
      <c r="B3" s="111" t="s">
        <v>155</v>
      </c>
    </row>
    <row r="4" spans="1:50" x14ac:dyDescent="0.35">
      <c r="A4" s="73" t="s">
        <v>346</v>
      </c>
    </row>
    <row r="5" spans="1:50" x14ac:dyDescent="0.35">
      <c r="A5" s="73"/>
    </row>
    <row r="6" spans="1:50" x14ac:dyDescent="0.35">
      <c r="A6" s="51" t="s">
        <v>152</v>
      </c>
    </row>
    <row r="8" spans="1:50" x14ac:dyDescent="0.35">
      <c r="A8" s="5"/>
      <c r="B8" s="6"/>
      <c r="C8" s="456" t="s">
        <v>153</v>
      </c>
      <c r="D8" s="14">
        <v>42736</v>
      </c>
      <c r="E8" s="14">
        <v>42767</v>
      </c>
      <c r="F8" s="14">
        <v>42795</v>
      </c>
      <c r="G8" s="14">
        <v>42826</v>
      </c>
      <c r="H8" s="14">
        <v>42856</v>
      </c>
      <c r="I8" s="14">
        <v>42887</v>
      </c>
      <c r="J8" s="14">
        <v>42917</v>
      </c>
      <c r="K8" s="14">
        <v>42948</v>
      </c>
      <c r="L8" s="14">
        <v>42979</v>
      </c>
      <c r="M8" s="14">
        <v>43009</v>
      </c>
      <c r="N8" s="14">
        <v>43040</v>
      </c>
      <c r="O8" s="14">
        <v>43070</v>
      </c>
      <c r="P8" s="14">
        <v>43101</v>
      </c>
      <c r="Q8" s="14">
        <v>43132</v>
      </c>
      <c r="R8" s="14">
        <v>43160</v>
      </c>
      <c r="S8" s="14">
        <v>43191</v>
      </c>
      <c r="T8" s="14">
        <v>43221</v>
      </c>
      <c r="U8" s="14">
        <v>43252</v>
      </c>
      <c r="V8" s="14">
        <v>43282</v>
      </c>
      <c r="W8" s="14">
        <v>43313</v>
      </c>
      <c r="X8" s="14">
        <v>43344</v>
      </c>
      <c r="Y8" s="14">
        <v>43374</v>
      </c>
      <c r="Z8" s="14">
        <v>43405</v>
      </c>
      <c r="AA8" s="14">
        <v>43435</v>
      </c>
      <c r="AB8" s="14">
        <v>43466</v>
      </c>
      <c r="AC8" s="14">
        <v>43497</v>
      </c>
      <c r="AD8" s="14">
        <v>43525</v>
      </c>
      <c r="AE8" s="14">
        <v>43556</v>
      </c>
      <c r="AF8" s="14">
        <v>43586</v>
      </c>
      <c r="AG8" s="14">
        <v>43617</v>
      </c>
      <c r="AH8" s="14">
        <v>43647</v>
      </c>
      <c r="AI8" s="14">
        <v>43678</v>
      </c>
      <c r="AJ8" s="14">
        <v>43709</v>
      </c>
      <c r="AK8" s="14">
        <v>43739</v>
      </c>
      <c r="AL8" s="14">
        <v>43770</v>
      </c>
      <c r="AM8" s="14">
        <v>43800</v>
      </c>
      <c r="AN8" s="14">
        <v>43831</v>
      </c>
      <c r="AO8" s="14">
        <v>43862</v>
      </c>
      <c r="AP8" s="14">
        <v>43891</v>
      </c>
      <c r="AQ8" s="14">
        <v>43922</v>
      </c>
      <c r="AR8" s="14">
        <v>43952</v>
      </c>
      <c r="AS8" s="14">
        <v>43983</v>
      </c>
      <c r="AT8" s="14">
        <v>44013</v>
      </c>
      <c r="AU8" s="14">
        <v>44044</v>
      </c>
      <c r="AV8" s="14">
        <v>44075</v>
      </c>
      <c r="AW8" s="14">
        <v>44105</v>
      </c>
    </row>
    <row r="9" spans="1:50" x14ac:dyDescent="0.35">
      <c r="A9" s="86" t="s">
        <v>154</v>
      </c>
      <c r="B9" s="8" t="s">
        <v>347</v>
      </c>
      <c r="C9" s="22">
        <f>AVERAGE(D9:AW9)</f>
        <v>15679.478260869566</v>
      </c>
      <c r="D9" s="22">
        <v>15915</v>
      </c>
      <c r="E9" s="22">
        <v>15908</v>
      </c>
      <c r="F9" s="22">
        <v>15958</v>
      </c>
      <c r="G9" s="22">
        <v>15853</v>
      </c>
      <c r="H9" s="22">
        <v>15854</v>
      </c>
      <c r="I9" s="22">
        <v>15766</v>
      </c>
      <c r="J9" s="22">
        <v>15666</v>
      </c>
      <c r="K9" s="22">
        <v>15691</v>
      </c>
      <c r="L9" s="22">
        <v>15653</v>
      </c>
      <c r="M9" s="22">
        <v>15633</v>
      </c>
      <c r="N9" s="22">
        <v>15604</v>
      </c>
      <c r="O9" s="22">
        <v>15591</v>
      </c>
      <c r="P9" s="22">
        <v>15648</v>
      </c>
      <c r="Q9" s="22">
        <v>15546</v>
      </c>
      <c r="R9" s="22">
        <v>15591</v>
      </c>
      <c r="S9" s="22">
        <v>15589</v>
      </c>
      <c r="T9" s="22">
        <v>15596</v>
      </c>
      <c r="U9" s="22">
        <v>15588</v>
      </c>
      <c r="V9" s="22">
        <v>15624</v>
      </c>
      <c r="W9" s="22">
        <v>15586</v>
      </c>
      <c r="X9" s="22">
        <v>15531</v>
      </c>
      <c r="Y9" s="22">
        <v>15480</v>
      </c>
      <c r="Z9" s="22">
        <v>15549</v>
      </c>
      <c r="AA9" s="22">
        <v>15529</v>
      </c>
      <c r="AB9" s="22">
        <v>15659</v>
      </c>
      <c r="AC9" s="22">
        <v>15600</v>
      </c>
      <c r="AD9" s="22">
        <v>15552</v>
      </c>
      <c r="AE9" s="22">
        <v>15530</v>
      </c>
      <c r="AF9" s="22">
        <v>15560</v>
      </c>
      <c r="AG9" s="22">
        <v>15547</v>
      </c>
      <c r="AH9" s="22">
        <v>15474</v>
      </c>
      <c r="AI9" s="22">
        <v>15444</v>
      </c>
      <c r="AJ9" s="22">
        <v>15398</v>
      </c>
      <c r="AK9" s="22">
        <v>15365</v>
      </c>
      <c r="AL9" s="22">
        <v>15310</v>
      </c>
      <c r="AM9" s="22">
        <v>15230</v>
      </c>
      <c r="AN9" s="22">
        <v>15342</v>
      </c>
      <c r="AO9" s="22">
        <v>15416</v>
      </c>
      <c r="AP9" s="22">
        <v>15369</v>
      </c>
      <c r="AQ9" s="22">
        <v>15592</v>
      </c>
      <c r="AR9" s="22">
        <v>15794</v>
      </c>
      <c r="AS9" s="22">
        <v>16000</v>
      </c>
      <c r="AT9" s="22">
        <v>16219</v>
      </c>
      <c r="AU9" s="22">
        <v>16477</v>
      </c>
      <c r="AV9" s="22">
        <v>16628</v>
      </c>
      <c r="AW9" s="22">
        <v>16801</v>
      </c>
    </row>
    <row r="10" spans="1:50" x14ac:dyDescent="0.35">
      <c r="A10" s="19"/>
      <c r="B10" s="19"/>
      <c r="C10" s="19"/>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row>
    <row r="11" spans="1:50" x14ac:dyDescent="0.35">
      <c r="A11" s="51" t="s">
        <v>348</v>
      </c>
      <c r="B11" s="19"/>
      <c r="C11" s="19"/>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row>
    <row r="12" spans="1:50" x14ac:dyDescent="0.35">
      <c r="A12" s="19"/>
      <c r="B12" s="19"/>
      <c r="C12" s="19"/>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row>
    <row r="13" spans="1:50" x14ac:dyDescent="0.35">
      <c r="A13" s="24"/>
      <c r="B13" s="6"/>
      <c r="C13" s="456" t="s">
        <v>153</v>
      </c>
      <c r="D13" s="14">
        <v>42736</v>
      </c>
      <c r="E13" s="14">
        <v>42767</v>
      </c>
      <c r="F13" s="14">
        <v>42795</v>
      </c>
      <c r="G13" s="14">
        <v>42826</v>
      </c>
      <c r="H13" s="14">
        <v>42856</v>
      </c>
      <c r="I13" s="14">
        <v>42887</v>
      </c>
      <c r="J13" s="14">
        <v>42917</v>
      </c>
      <c r="K13" s="14">
        <v>42948</v>
      </c>
      <c r="L13" s="14">
        <v>42979</v>
      </c>
      <c r="M13" s="14">
        <v>43009</v>
      </c>
      <c r="N13" s="14">
        <v>43040</v>
      </c>
      <c r="O13" s="14">
        <v>43070</v>
      </c>
      <c r="P13" s="14">
        <v>43101</v>
      </c>
      <c r="Q13" s="14">
        <v>43132</v>
      </c>
      <c r="R13" s="14">
        <v>43160</v>
      </c>
      <c r="S13" s="14">
        <v>43191</v>
      </c>
      <c r="T13" s="14">
        <v>43221</v>
      </c>
      <c r="U13" s="14">
        <v>43252</v>
      </c>
      <c r="V13" s="14">
        <v>43282</v>
      </c>
      <c r="W13" s="14">
        <v>43313</v>
      </c>
      <c r="X13" s="14">
        <v>43344</v>
      </c>
      <c r="Y13" s="14">
        <v>43374</v>
      </c>
      <c r="Z13" s="14">
        <v>43405</v>
      </c>
      <c r="AA13" s="14">
        <v>43435</v>
      </c>
      <c r="AB13" s="14">
        <v>43466</v>
      </c>
      <c r="AC13" s="14">
        <v>43497</v>
      </c>
      <c r="AD13" s="14">
        <v>43525</v>
      </c>
      <c r="AE13" s="14">
        <v>43556</v>
      </c>
      <c r="AF13" s="14">
        <v>43586</v>
      </c>
      <c r="AG13" s="14">
        <v>43617</v>
      </c>
      <c r="AH13" s="14">
        <v>43647</v>
      </c>
      <c r="AI13" s="14">
        <v>43678</v>
      </c>
      <c r="AJ13" s="14">
        <v>43709</v>
      </c>
      <c r="AK13" s="14">
        <v>43739</v>
      </c>
      <c r="AL13" s="14">
        <v>43770</v>
      </c>
      <c r="AM13" s="14">
        <v>43800</v>
      </c>
      <c r="AN13" s="14">
        <v>43831</v>
      </c>
      <c r="AO13" s="14">
        <v>43862</v>
      </c>
      <c r="AP13" s="14">
        <v>43891</v>
      </c>
      <c r="AQ13" s="15">
        <v>43922</v>
      </c>
      <c r="AR13" s="15">
        <v>43952</v>
      </c>
      <c r="AS13" s="15">
        <v>43983</v>
      </c>
      <c r="AT13" s="15">
        <v>44013</v>
      </c>
      <c r="AU13" s="15">
        <v>44044</v>
      </c>
      <c r="AV13" s="15">
        <v>44075</v>
      </c>
      <c r="AW13" s="15">
        <v>44105</v>
      </c>
      <c r="AX13" s="51"/>
    </row>
    <row r="14" spans="1:50" x14ac:dyDescent="0.35">
      <c r="A14" s="570" t="s">
        <v>117</v>
      </c>
      <c r="B14" s="3" t="s">
        <v>349</v>
      </c>
      <c r="C14" s="145">
        <f t="shared" ref="C14:C16" si="0">AVERAGE(D14:AW14)</f>
        <v>256930.2632608696</v>
      </c>
      <c r="D14" s="145">
        <f t="shared" ref="D14:AW14" si="1">D92+D21+D112</f>
        <v>217997.36</v>
      </c>
      <c r="E14" s="145">
        <f t="shared" si="1"/>
        <v>214283.29</v>
      </c>
      <c r="F14" s="145">
        <f t="shared" si="1"/>
        <v>240110.88</v>
      </c>
      <c r="G14" s="145">
        <f t="shared" si="1"/>
        <v>220251.78</v>
      </c>
      <c r="H14" s="145">
        <f t="shared" si="1"/>
        <v>231880.01</v>
      </c>
      <c r="I14" s="145">
        <f t="shared" si="1"/>
        <v>231026.57</v>
      </c>
      <c r="J14" s="145">
        <f t="shared" si="1"/>
        <v>200800.95</v>
      </c>
      <c r="K14" s="145">
        <f t="shared" si="1"/>
        <v>252469.13</v>
      </c>
      <c r="L14" s="145">
        <f t="shared" si="1"/>
        <v>231991.56</v>
      </c>
      <c r="M14" s="145">
        <f t="shared" si="1"/>
        <v>257728.31</v>
      </c>
      <c r="N14" s="145">
        <f t="shared" si="1"/>
        <v>242228.39</v>
      </c>
      <c r="O14" s="145">
        <f t="shared" si="1"/>
        <v>227733.1</v>
      </c>
      <c r="P14" s="145">
        <f t="shared" si="1"/>
        <v>274204.58</v>
      </c>
      <c r="Q14" s="145">
        <f t="shared" si="1"/>
        <v>232640.28</v>
      </c>
      <c r="R14" s="145">
        <f t="shared" si="1"/>
        <v>249189.33</v>
      </c>
      <c r="S14" s="145">
        <f t="shared" si="1"/>
        <v>252599.31</v>
      </c>
      <c r="T14" s="145">
        <f t="shared" si="1"/>
        <v>236302.83</v>
      </c>
      <c r="U14" s="145">
        <f t="shared" si="1"/>
        <v>208063.69</v>
      </c>
      <c r="V14" s="145">
        <f t="shared" si="1"/>
        <v>200448.17</v>
      </c>
      <c r="W14" s="145">
        <f t="shared" si="1"/>
        <v>206868.51</v>
      </c>
      <c r="X14" s="145">
        <f t="shared" si="1"/>
        <v>201716.89</v>
      </c>
      <c r="Y14" s="145">
        <f t="shared" si="1"/>
        <v>235088.37</v>
      </c>
      <c r="Z14" s="145">
        <f t="shared" si="1"/>
        <v>212424.35</v>
      </c>
      <c r="AA14" s="145">
        <f t="shared" si="1"/>
        <v>229438.65</v>
      </c>
      <c r="AB14" s="145">
        <f t="shared" si="1"/>
        <v>271266.8</v>
      </c>
      <c r="AC14" s="145">
        <f t="shared" si="1"/>
        <v>270121.07</v>
      </c>
      <c r="AD14" s="145">
        <f t="shared" si="1"/>
        <v>269514.03999999998</v>
      </c>
      <c r="AE14" s="145">
        <f t="shared" si="1"/>
        <v>278378.08</v>
      </c>
      <c r="AF14" s="145">
        <f t="shared" si="1"/>
        <v>254210.16</v>
      </c>
      <c r="AG14" s="145">
        <f t="shared" si="1"/>
        <v>263171.86</v>
      </c>
      <c r="AH14" s="145">
        <f t="shared" si="1"/>
        <v>308656.27</v>
      </c>
      <c r="AI14" s="145">
        <f t="shared" si="1"/>
        <v>294285.45</v>
      </c>
      <c r="AJ14" s="145">
        <f t="shared" si="1"/>
        <v>295653.09000000003</v>
      </c>
      <c r="AK14" s="145">
        <f t="shared" si="1"/>
        <v>322828.56</v>
      </c>
      <c r="AL14" s="145">
        <f t="shared" si="1"/>
        <v>279952.65000000002</v>
      </c>
      <c r="AM14" s="145">
        <f t="shared" si="1"/>
        <v>341782.38</v>
      </c>
      <c r="AN14" s="145">
        <f t="shared" si="1"/>
        <v>372843.26</v>
      </c>
      <c r="AO14" s="145">
        <f t="shared" si="1"/>
        <v>386389.39</v>
      </c>
      <c r="AP14" s="145">
        <f t="shared" si="1"/>
        <v>369269.36</v>
      </c>
      <c r="AQ14" s="145">
        <f t="shared" si="1"/>
        <v>240378.82</v>
      </c>
      <c r="AR14" s="145">
        <f t="shared" si="1"/>
        <v>204134.1</v>
      </c>
      <c r="AS14" s="145">
        <f t="shared" si="1"/>
        <v>214740.22</v>
      </c>
      <c r="AT14" s="145">
        <f t="shared" si="1"/>
        <v>246385.81</v>
      </c>
      <c r="AU14" s="145">
        <f t="shared" si="1"/>
        <v>239764.31</v>
      </c>
      <c r="AV14" s="145">
        <f t="shared" si="1"/>
        <v>270193.03999999998</v>
      </c>
      <c r="AW14" s="145">
        <f t="shared" si="1"/>
        <v>317387.09999999998</v>
      </c>
      <c r="AX14" s="42"/>
    </row>
    <row r="15" spans="1:50" s="96" customFormat="1" x14ac:dyDescent="0.35">
      <c r="A15" s="571"/>
      <c r="B15" s="92" t="s">
        <v>350</v>
      </c>
      <c r="C15" s="202">
        <f t="shared" si="0"/>
        <v>16.407757125459199</v>
      </c>
      <c r="D15" s="202">
        <f t="shared" ref="D15:AW15" si="2">D14/D9</f>
        <v>13.697603518693056</v>
      </c>
      <c r="E15" s="202">
        <f t="shared" si="2"/>
        <v>13.470159039476993</v>
      </c>
      <c r="F15" s="202">
        <f t="shared" si="2"/>
        <v>15.046426870535155</v>
      </c>
      <c r="G15" s="202">
        <f t="shared" si="2"/>
        <v>13.893381694316533</v>
      </c>
      <c r="H15" s="202">
        <f t="shared" si="2"/>
        <v>14.625962533114672</v>
      </c>
      <c r="I15" s="202">
        <f t="shared" si="2"/>
        <v>14.653467588481544</v>
      </c>
      <c r="J15" s="202">
        <f t="shared" si="2"/>
        <v>12.817627345844505</v>
      </c>
      <c r="K15" s="202">
        <f t="shared" si="2"/>
        <v>16.09005990695303</v>
      </c>
      <c r="L15" s="202">
        <f t="shared" si="2"/>
        <v>14.82090078579186</v>
      </c>
      <c r="M15" s="202">
        <f t="shared" si="2"/>
        <v>16.486170920488711</v>
      </c>
      <c r="N15" s="202">
        <f t="shared" si="2"/>
        <v>15.523480517815946</v>
      </c>
      <c r="O15" s="202">
        <f t="shared" si="2"/>
        <v>14.606702584824578</v>
      </c>
      <c r="P15" s="202">
        <f t="shared" si="2"/>
        <v>17.52329882413088</v>
      </c>
      <c r="Q15" s="202">
        <f t="shared" si="2"/>
        <v>14.96463913546893</v>
      </c>
      <c r="R15" s="202">
        <f t="shared" si="2"/>
        <v>15.982895901481623</v>
      </c>
      <c r="S15" s="202">
        <f t="shared" si="2"/>
        <v>16.203689139778049</v>
      </c>
      <c r="T15" s="202">
        <f t="shared" si="2"/>
        <v>15.151502308284174</v>
      </c>
      <c r="U15" s="202">
        <f t="shared" si="2"/>
        <v>13.347683474467539</v>
      </c>
      <c r="V15" s="202">
        <f t="shared" si="2"/>
        <v>12.829503968253968</v>
      </c>
      <c r="W15" s="202">
        <f t="shared" si="2"/>
        <v>13.272713332477865</v>
      </c>
      <c r="X15" s="202">
        <f t="shared" si="2"/>
        <v>12.988016869486835</v>
      </c>
      <c r="Y15" s="202">
        <f t="shared" si="2"/>
        <v>15.186587209302326</v>
      </c>
      <c r="Z15" s="202">
        <f t="shared" si="2"/>
        <v>13.66160846356679</v>
      </c>
      <c r="AA15" s="202">
        <f t="shared" si="2"/>
        <v>14.774850280121063</v>
      </c>
      <c r="AB15" s="202">
        <f t="shared" si="2"/>
        <v>17.323379526151093</v>
      </c>
      <c r="AC15" s="202">
        <f t="shared" si="2"/>
        <v>17.315453205128204</v>
      </c>
      <c r="AD15" s="202">
        <f t="shared" si="2"/>
        <v>17.32986368312757</v>
      </c>
      <c r="AE15" s="202">
        <f t="shared" si="2"/>
        <v>17.925182227945911</v>
      </c>
      <c r="AF15" s="202">
        <f t="shared" si="2"/>
        <v>16.337413881748073</v>
      </c>
      <c r="AG15" s="202">
        <f t="shared" si="2"/>
        <v>16.927501125619088</v>
      </c>
      <c r="AH15" s="202">
        <f t="shared" si="2"/>
        <v>19.94676683469045</v>
      </c>
      <c r="AI15" s="202">
        <f t="shared" si="2"/>
        <v>19.055001942501942</v>
      </c>
      <c r="AJ15" s="202">
        <f t="shared" si="2"/>
        <v>19.200746200805302</v>
      </c>
      <c r="AK15" s="202">
        <f t="shared" si="2"/>
        <v>21.010644972339733</v>
      </c>
      <c r="AL15" s="202">
        <f t="shared" si="2"/>
        <v>18.285607446113652</v>
      </c>
      <c r="AM15" s="202">
        <f t="shared" si="2"/>
        <v>22.441390676296784</v>
      </c>
      <c r="AN15" s="202">
        <f t="shared" si="2"/>
        <v>24.302128796767047</v>
      </c>
      <c r="AO15" s="202">
        <f t="shared" si="2"/>
        <v>25.064179423975091</v>
      </c>
      <c r="AP15" s="202">
        <f t="shared" si="2"/>
        <v>24.02689569913462</v>
      </c>
      <c r="AQ15" s="145">
        <f t="shared" si="2"/>
        <v>15.416804771677784</v>
      </c>
      <c r="AR15" s="145">
        <f t="shared" si="2"/>
        <v>12.924787894137014</v>
      </c>
      <c r="AS15" s="145">
        <f t="shared" si="2"/>
        <v>13.42126375</v>
      </c>
      <c r="AT15" s="145">
        <f t="shared" si="2"/>
        <v>15.191183796781552</v>
      </c>
      <c r="AU15" s="145">
        <f t="shared" si="2"/>
        <v>14.551454148206592</v>
      </c>
      <c r="AV15" s="145">
        <f t="shared" si="2"/>
        <v>16.249280731296608</v>
      </c>
      <c r="AW15" s="145">
        <f t="shared" si="2"/>
        <v>18.89096482352241</v>
      </c>
      <c r="AX15" s="95"/>
    </row>
    <row r="16" spans="1:50" x14ac:dyDescent="0.35">
      <c r="A16" s="572"/>
      <c r="B16" s="8" t="s">
        <v>351</v>
      </c>
      <c r="C16" s="196">
        <f t="shared" si="0"/>
        <v>575.59045457089815</v>
      </c>
      <c r="D16" s="196">
        <f t="shared" ref="D16:AW16" si="3">(D21+D92)/D25</f>
        <v>408.91437148217631</v>
      </c>
      <c r="E16" s="196">
        <f t="shared" si="3"/>
        <v>441.50781443298973</v>
      </c>
      <c r="F16" s="196">
        <f t="shared" si="3"/>
        <v>461.39400000000001</v>
      </c>
      <c r="G16" s="196">
        <f t="shared" si="3"/>
        <v>426.71856589147285</v>
      </c>
      <c r="H16" s="196">
        <f t="shared" si="3"/>
        <v>467.22985887096775</v>
      </c>
      <c r="I16" s="196">
        <f t="shared" si="3"/>
        <v>471.35626530612245</v>
      </c>
      <c r="J16" s="196">
        <f t="shared" si="3"/>
        <v>399.11520874751494</v>
      </c>
      <c r="K16" s="196">
        <f t="shared" si="3"/>
        <v>509.83662626262628</v>
      </c>
      <c r="L16" s="196">
        <f t="shared" si="3"/>
        <v>450.20302912621361</v>
      </c>
      <c r="M16" s="196">
        <f t="shared" si="3"/>
        <v>464.26722522522522</v>
      </c>
      <c r="N16" s="196">
        <f t="shared" si="3"/>
        <v>442.64239488117005</v>
      </c>
      <c r="O16" s="196">
        <f t="shared" si="3"/>
        <v>462.65060975609759</v>
      </c>
      <c r="P16" s="196">
        <f t="shared" si="3"/>
        <v>475.94197916666667</v>
      </c>
      <c r="Q16" s="196">
        <f t="shared" si="3"/>
        <v>449.10092664092662</v>
      </c>
      <c r="R16" s="196">
        <f t="shared" si="3"/>
        <v>491.39907297830371</v>
      </c>
      <c r="S16" s="196">
        <f t="shared" si="3"/>
        <v>502.07616302186881</v>
      </c>
      <c r="T16" s="196">
        <f t="shared" si="3"/>
        <v>457.60432170542634</v>
      </c>
      <c r="U16" s="196">
        <f t="shared" si="3"/>
        <v>457.08503296703299</v>
      </c>
      <c r="V16" s="196">
        <f t="shared" si="3"/>
        <v>434.71403470715836</v>
      </c>
      <c r="W16" s="196">
        <f t="shared" si="3"/>
        <v>422.66770961145198</v>
      </c>
      <c r="X16" s="196">
        <f t="shared" si="3"/>
        <v>423.37792016806725</v>
      </c>
      <c r="Y16" s="196">
        <f t="shared" si="3"/>
        <v>497.79103813559323</v>
      </c>
      <c r="Z16" s="196">
        <f t="shared" si="3"/>
        <v>451.70074468085107</v>
      </c>
      <c r="AA16" s="196">
        <f t="shared" si="3"/>
        <v>492.94763440860214</v>
      </c>
      <c r="AB16" s="196">
        <f t="shared" si="3"/>
        <v>512.5856332703213</v>
      </c>
      <c r="AC16" s="196">
        <f t="shared" si="3"/>
        <v>536.77946322067601</v>
      </c>
      <c r="AD16" s="196">
        <f t="shared" si="3"/>
        <v>543.22185483870965</v>
      </c>
      <c r="AE16" s="196">
        <f t="shared" si="3"/>
        <v>541.24529182879382</v>
      </c>
      <c r="AF16" s="196">
        <f t="shared" si="3"/>
        <v>492.33751937984499</v>
      </c>
      <c r="AG16" s="196">
        <f t="shared" si="3"/>
        <v>542.18527835051543</v>
      </c>
      <c r="AH16" s="196">
        <f t="shared" si="3"/>
        <v>642.92972916666668</v>
      </c>
      <c r="AI16" s="196">
        <f t="shared" si="3"/>
        <v>587.33423153692615</v>
      </c>
      <c r="AJ16" s="196">
        <f t="shared" si="3"/>
        <v>611.95049689440998</v>
      </c>
      <c r="AK16" s="196">
        <f t="shared" si="3"/>
        <v>672.45741666666663</v>
      </c>
      <c r="AL16" s="196">
        <f t="shared" si="3"/>
        <v>608.58836956521748</v>
      </c>
      <c r="AM16" s="196">
        <f t="shared" si="3"/>
        <v>717.96088235294121</v>
      </c>
      <c r="AN16" s="196">
        <f t="shared" si="3"/>
        <v>708.80467680608365</v>
      </c>
      <c r="AO16" s="196">
        <f t="shared" si="3"/>
        <v>786.8969246435845</v>
      </c>
      <c r="AP16" s="196">
        <f t="shared" si="3"/>
        <v>883.41952153110049</v>
      </c>
      <c r="AQ16" s="196">
        <f t="shared" si="3"/>
        <v>1299.344972972973</v>
      </c>
      <c r="AR16" s="196">
        <f t="shared" si="3"/>
        <v>986.15507246376819</v>
      </c>
      <c r="AS16" s="196">
        <f t="shared" si="3"/>
        <v>789.48610294117645</v>
      </c>
      <c r="AT16" s="196">
        <f t="shared" si="3"/>
        <v>813.15448844884486</v>
      </c>
      <c r="AU16" s="196">
        <f t="shared" si="3"/>
        <v>683.08920227920225</v>
      </c>
      <c r="AV16" s="196">
        <f t="shared" si="3"/>
        <v>701.80010389610379</v>
      </c>
      <c r="AW16" s="196">
        <f t="shared" si="3"/>
        <v>853.191129032258</v>
      </c>
      <c r="AX16" s="42"/>
    </row>
    <row r="17" spans="1:50" x14ac:dyDescent="0.35">
      <c r="A17" s="97"/>
      <c r="B17" s="19"/>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42"/>
    </row>
    <row r="18" spans="1:50" x14ac:dyDescent="0.35">
      <c r="A18" s="99" t="s">
        <v>352</v>
      </c>
      <c r="B18" s="19"/>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42"/>
    </row>
    <row r="19" spans="1:50" ht="15" thickBot="1" x14ac:dyDescent="0.4"/>
    <row r="20" spans="1:50" s="2" customFormat="1" x14ac:dyDescent="0.35">
      <c r="A20" s="91" t="s">
        <v>353</v>
      </c>
      <c r="B20" s="33" t="s">
        <v>354</v>
      </c>
      <c r="C20" s="456" t="s">
        <v>153</v>
      </c>
      <c r="D20" s="14">
        <v>42736</v>
      </c>
      <c r="E20" s="14">
        <v>42767</v>
      </c>
      <c r="F20" s="14">
        <v>42795</v>
      </c>
      <c r="G20" s="14">
        <v>42826</v>
      </c>
      <c r="H20" s="14">
        <v>42856</v>
      </c>
      <c r="I20" s="14">
        <v>42887</v>
      </c>
      <c r="J20" s="14">
        <v>42917</v>
      </c>
      <c r="K20" s="14">
        <v>42948</v>
      </c>
      <c r="L20" s="14">
        <v>42979</v>
      </c>
      <c r="M20" s="14">
        <v>43009</v>
      </c>
      <c r="N20" s="14">
        <v>43040</v>
      </c>
      <c r="O20" s="14">
        <v>43070</v>
      </c>
      <c r="P20" s="14">
        <v>43101</v>
      </c>
      <c r="Q20" s="14">
        <v>43132</v>
      </c>
      <c r="R20" s="14">
        <v>43160</v>
      </c>
      <c r="S20" s="14">
        <v>43191</v>
      </c>
      <c r="T20" s="14">
        <v>43221</v>
      </c>
      <c r="U20" s="14">
        <v>43252</v>
      </c>
      <c r="V20" s="14">
        <v>43282</v>
      </c>
      <c r="W20" s="14">
        <v>43313</v>
      </c>
      <c r="X20" s="14">
        <v>43344</v>
      </c>
      <c r="Y20" s="14">
        <v>43374</v>
      </c>
      <c r="Z20" s="14">
        <v>43405</v>
      </c>
      <c r="AA20" s="14">
        <v>43435</v>
      </c>
      <c r="AB20" s="14">
        <v>43466</v>
      </c>
      <c r="AC20" s="14">
        <v>43497</v>
      </c>
      <c r="AD20" s="14">
        <v>43525</v>
      </c>
      <c r="AE20" s="14">
        <v>43556</v>
      </c>
      <c r="AF20" s="14">
        <v>43586</v>
      </c>
      <c r="AG20" s="14">
        <v>43617</v>
      </c>
      <c r="AH20" s="14">
        <v>43647</v>
      </c>
      <c r="AI20" s="14">
        <v>43678</v>
      </c>
      <c r="AJ20" s="14">
        <v>43709</v>
      </c>
      <c r="AK20" s="14">
        <v>43739</v>
      </c>
      <c r="AL20" s="14">
        <v>43770</v>
      </c>
      <c r="AM20" s="14">
        <v>43800</v>
      </c>
      <c r="AN20" s="14">
        <v>43831</v>
      </c>
      <c r="AO20" s="14">
        <v>43862</v>
      </c>
      <c r="AP20" s="14">
        <v>43891</v>
      </c>
      <c r="AQ20" s="14">
        <v>43922</v>
      </c>
      <c r="AR20" s="14">
        <v>43952</v>
      </c>
      <c r="AS20" s="14">
        <v>43983</v>
      </c>
      <c r="AT20" s="14">
        <v>44013</v>
      </c>
      <c r="AU20" s="14">
        <v>44044</v>
      </c>
      <c r="AV20" s="14">
        <v>44075</v>
      </c>
      <c r="AW20" s="15">
        <v>44105</v>
      </c>
    </row>
    <row r="21" spans="1:50" s="88" customFormat="1" x14ac:dyDescent="0.35">
      <c r="A21" s="423" t="s">
        <v>134</v>
      </c>
      <c r="B21" s="87" t="s">
        <v>162</v>
      </c>
      <c r="C21" s="193">
        <f>AVERAGE(D21:AW21)</f>
        <v>255327.54347826086</v>
      </c>
      <c r="D21" s="193">
        <v>216763</v>
      </c>
      <c r="E21" s="193">
        <v>212598</v>
      </c>
      <c r="F21" s="193">
        <v>237530</v>
      </c>
      <c r="G21" s="193">
        <v>218676</v>
      </c>
      <c r="H21" s="193">
        <v>229691</v>
      </c>
      <c r="I21" s="193">
        <v>229354</v>
      </c>
      <c r="J21" s="193">
        <v>199844</v>
      </c>
      <c r="K21" s="193">
        <v>250818</v>
      </c>
      <c r="L21" s="193">
        <v>229942</v>
      </c>
      <c r="M21" s="193">
        <v>255622</v>
      </c>
      <c r="N21" s="193">
        <v>240165</v>
      </c>
      <c r="O21" s="193">
        <v>225183</v>
      </c>
      <c r="P21" s="193">
        <v>272238</v>
      </c>
      <c r="Q21" s="193">
        <v>231186</v>
      </c>
      <c r="R21" s="193">
        <v>247272</v>
      </c>
      <c r="S21" s="193">
        <v>251113</v>
      </c>
      <c r="T21" s="193">
        <v>234136</v>
      </c>
      <c r="U21" s="193">
        <v>205232</v>
      </c>
      <c r="V21" s="193">
        <v>198888</v>
      </c>
      <c r="W21" s="193">
        <v>204722</v>
      </c>
      <c r="X21" s="193">
        <v>199669</v>
      </c>
      <c r="Y21" s="193">
        <v>230865</v>
      </c>
      <c r="Z21" s="193">
        <v>209695</v>
      </c>
      <c r="AA21" s="193">
        <v>227764</v>
      </c>
      <c r="AB21" s="193">
        <v>269062</v>
      </c>
      <c r="AC21" s="193">
        <v>268537</v>
      </c>
      <c r="AD21" s="193">
        <v>265945</v>
      </c>
      <c r="AE21" s="193">
        <v>276728</v>
      </c>
      <c r="AF21" s="193">
        <v>251554</v>
      </c>
      <c r="AG21" s="193">
        <v>261505</v>
      </c>
      <c r="AH21" s="193">
        <v>307926</v>
      </c>
      <c r="AI21" s="193">
        <v>292195</v>
      </c>
      <c r="AJ21" s="193">
        <v>294520</v>
      </c>
      <c r="AK21" s="193">
        <v>321107</v>
      </c>
      <c r="AL21" s="193">
        <v>279226</v>
      </c>
      <c r="AM21" s="193">
        <v>340621</v>
      </c>
      <c r="AN21" s="193">
        <v>371179</v>
      </c>
      <c r="AO21" s="193">
        <v>385760</v>
      </c>
      <c r="AP21" s="193">
        <v>368927</v>
      </c>
      <c r="AQ21" s="193">
        <v>240354</v>
      </c>
      <c r="AR21" s="193">
        <v>204034</v>
      </c>
      <c r="AS21" s="193">
        <v>214651</v>
      </c>
      <c r="AT21" s="193">
        <v>246177</v>
      </c>
      <c r="AU21" s="193">
        <v>239460</v>
      </c>
      <c r="AV21" s="193">
        <v>269629</v>
      </c>
      <c r="AW21" s="194">
        <v>317004</v>
      </c>
    </row>
    <row r="22" spans="1:50" s="51" customFormat="1" x14ac:dyDescent="0.35">
      <c r="A22" s="29" t="s">
        <v>134</v>
      </c>
      <c r="B22" s="9" t="s">
        <v>166</v>
      </c>
      <c r="C22" s="193">
        <f>AVERAGE(D22:AW22)</f>
        <v>572.49831024171067</v>
      </c>
      <c r="D22" s="193">
        <f>D21/D25</f>
        <v>406.68480300187616</v>
      </c>
      <c r="E22" s="193">
        <f t="shared" ref="E22:AW22" si="4">E21/E25</f>
        <v>438.34639175257735</v>
      </c>
      <c r="F22" s="193">
        <f t="shared" si="4"/>
        <v>456.78846153846155</v>
      </c>
      <c r="G22" s="193">
        <f t="shared" si="4"/>
        <v>423.7906976744186</v>
      </c>
      <c r="H22" s="193">
        <f t="shared" si="4"/>
        <v>463.08669354838707</v>
      </c>
      <c r="I22" s="193">
        <f t="shared" si="4"/>
        <v>468.06938775510201</v>
      </c>
      <c r="J22" s="193">
        <f t="shared" si="4"/>
        <v>397.3041749502982</v>
      </c>
      <c r="K22" s="193">
        <f t="shared" si="4"/>
        <v>506.70303030303029</v>
      </c>
      <c r="L22" s="193">
        <f t="shared" si="4"/>
        <v>446.48932038834954</v>
      </c>
      <c r="M22" s="193">
        <f t="shared" si="4"/>
        <v>460.58018018018021</v>
      </c>
      <c r="N22" s="193">
        <f t="shared" si="4"/>
        <v>439.05850091407677</v>
      </c>
      <c r="O22" s="193">
        <f t="shared" si="4"/>
        <v>457.6890243902439</v>
      </c>
      <c r="P22" s="193">
        <f t="shared" si="4"/>
        <v>472.63541666666669</v>
      </c>
      <c r="Q22" s="193">
        <f t="shared" si="4"/>
        <v>446.3050193050193</v>
      </c>
      <c r="R22" s="193">
        <f t="shared" si="4"/>
        <v>487.71597633136093</v>
      </c>
      <c r="S22" s="193">
        <f t="shared" si="4"/>
        <v>499.23061630218689</v>
      </c>
      <c r="T22" s="193">
        <f t="shared" si="4"/>
        <v>453.75193798449612</v>
      </c>
      <c r="U22" s="193">
        <f t="shared" si="4"/>
        <v>451.05934065934065</v>
      </c>
      <c r="V22" s="193">
        <f t="shared" si="4"/>
        <v>431.42733188720172</v>
      </c>
      <c r="W22" s="193">
        <f t="shared" si="4"/>
        <v>418.65439672801637</v>
      </c>
      <c r="X22" s="193">
        <f t="shared" si="4"/>
        <v>419.47268907563023</v>
      </c>
      <c r="Y22" s="193">
        <f t="shared" si="4"/>
        <v>489.12076271186442</v>
      </c>
      <c r="Z22" s="193">
        <f t="shared" si="4"/>
        <v>446.15957446808511</v>
      </c>
      <c r="AA22" s="193">
        <f t="shared" si="4"/>
        <v>489.81505376344086</v>
      </c>
      <c r="AB22" s="193">
        <f t="shared" si="4"/>
        <v>508.62381852551982</v>
      </c>
      <c r="AC22" s="193">
        <f t="shared" si="4"/>
        <v>533.87077534791251</v>
      </c>
      <c r="AD22" s="193">
        <f t="shared" si="4"/>
        <v>536.17943548387098</v>
      </c>
      <c r="AE22" s="193">
        <f t="shared" si="4"/>
        <v>538.38132295719845</v>
      </c>
      <c r="AF22" s="193">
        <f t="shared" si="4"/>
        <v>487.50775193798449</v>
      </c>
      <c r="AG22" s="193">
        <f t="shared" si="4"/>
        <v>539.18556701030923</v>
      </c>
      <c r="AH22" s="193">
        <f t="shared" si="4"/>
        <v>641.51250000000005</v>
      </c>
      <c r="AI22" s="193">
        <f t="shared" si="4"/>
        <v>583.22355289421159</v>
      </c>
      <c r="AJ22" s="193">
        <f t="shared" si="4"/>
        <v>609.77225672877842</v>
      </c>
      <c r="AK22" s="193">
        <f t="shared" si="4"/>
        <v>668.97291666666672</v>
      </c>
      <c r="AL22" s="193">
        <f t="shared" si="4"/>
        <v>607.0130434782609</v>
      </c>
      <c r="AM22" s="193">
        <f t="shared" si="4"/>
        <v>715.59033613445376</v>
      </c>
      <c r="AN22" s="193">
        <f t="shared" si="4"/>
        <v>705.66349809885935</v>
      </c>
      <c r="AO22" s="193">
        <f t="shared" si="4"/>
        <v>785.66191446028517</v>
      </c>
      <c r="AP22" s="193">
        <f t="shared" si="4"/>
        <v>882.6004784688995</v>
      </c>
      <c r="AQ22" s="193">
        <f t="shared" si="4"/>
        <v>1299.2108108108107</v>
      </c>
      <c r="AR22" s="193">
        <f t="shared" si="4"/>
        <v>985.67149758454104</v>
      </c>
      <c r="AS22" s="193">
        <f t="shared" si="4"/>
        <v>789.15808823529414</v>
      </c>
      <c r="AT22" s="193">
        <f t="shared" si="4"/>
        <v>812.46534653465346</v>
      </c>
      <c r="AU22" s="193">
        <f t="shared" si="4"/>
        <v>682.22222222222217</v>
      </c>
      <c r="AV22" s="193">
        <f t="shared" si="4"/>
        <v>700.33506493506491</v>
      </c>
      <c r="AW22" s="194">
        <f t="shared" si="4"/>
        <v>852.16129032258061</v>
      </c>
    </row>
    <row r="23" spans="1:50" s="51" customFormat="1" x14ac:dyDescent="0.35">
      <c r="A23" s="29" t="s">
        <v>134</v>
      </c>
      <c r="B23" s="9" t="s">
        <v>133</v>
      </c>
      <c r="C23" s="126">
        <f>AVERAGE(D23:AW23)</f>
        <v>3681.782608695652</v>
      </c>
      <c r="D23" s="126">
        <v>3643</v>
      </c>
      <c r="E23" s="126">
        <v>3487</v>
      </c>
      <c r="F23" s="126">
        <v>4160</v>
      </c>
      <c r="G23" s="126">
        <v>3907</v>
      </c>
      <c r="H23" s="126">
        <v>4018</v>
      </c>
      <c r="I23" s="126">
        <v>4108</v>
      </c>
      <c r="J23" s="126">
        <v>3354</v>
      </c>
      <c r="K23" s="126">
        <v>4134</v>
      </c>
      <c r="L23" s="126">
        <v>3740</v>
      </c>
      <c r="M23" s="126">
        <v>4234</v>
      </c>
      <c r="N23" s="126">
        <v>4018</v>
      </c>
      <c r="O23" s="126">
        <v>3833</v>
      </c>
      <c r="P23" s="126">
        <v>4700</v>
      </c>
      <c r="Q23" s="126">
        <v>3933</v>
      </c>
      <c r="R23" s="126">
        <v>4059</v>
      </c>
      <c r="S23" s="126">
        <v>3951</v>
      </c>
      <c r="T23" s="126">
        <v>3715</v>
      </c>
      <c r="U23" s="126">
        <v>3346</v>
      </c>
      <c r="V23" s="126">
        <v>3349</v>
      </c>
      <c r="W23" s="126">
        <v>3468</v>
      </c>
      <c r="X23" s="126">
        <v>3161</v>
      </c>
      <c r="Y23" s="126">
        <v>3687</v>
      </c>
      <c r="Z23" s="126">
        <v>3263</v>
      </c>
      <c r="AA23" s="126">
        <v>3347</v>
      </c>
      <c r="AB23" s="126">
        <v>4001</v>
      </c>
      <c r="AC23" s="126">
        <v>3934</v>
      </c>
      <c r="AD23" s="126">
        <v>4235</v>
      </c>
      <c r="AE23" s="126">
        <v>4239</v>
      </c>
      <c r="AF23" s="126">
        <v>4126</v>
      </c>
      <c r="AG23" s="126">
        <v>3820</v>
      </c>
      <c r="AH23" s="126">
        <v>4276</v>
      </c>
      <c r="AI23" s="126">
        <v>4167</v>
      </c>
      <c r="AJ23" s="126">
        <v>4169</v>
      </c>
      <c r="AK23" s="126">
        <v>4222</v>
      </c>
      <c r="AL23" s="126">
        <v>3644</v>
      </c>
      <c r="AM23" s="126">
        <v>4161</v>
      </c>
      <c r="AN23" s="126">
        <v>4790</v>
      </c>
      <c r="AO23" s="126">
        <v>4379</v>
      </c>
      <c r="AP23" s="126">
        <v>3669</v>
      </c>
      <c r="AQ23" s="126">
        <v>1804</v>
      </c>
      <c r="AR23" s="126">
        <v>1740</v>
      </c>
      <c r="AS23" s="126">
        <v>2043</v>
      </c>
      <c r="AT23" s="126">
        <v>2483</v>
      </c>
      <c r="AU23" s="126">
        <v>2611</v>
      </c>
      <c r="AV23" s="126">
        <v>2963</v>
      </c>
      <c r="AW23" s="404">
        <v>3271</v>
      </c>
    </row>
    <row r="24" spans="1:50" s="51" customFormat="1" x14ac:dyDescent="0.35">
      <c r="A24" s="29" t="s">
        <v>134</v>
      </c>
      <c r="B24" s="9" t="s">
        <v>167</v>
      </c>
      <c r="C24" s="126">
        <f>AVERAGE(D24:AW24)</f>
        <v>90082.87003324322</v>
      </c>
      <c r="D24" s="126">
        <f>SUM(D29,D34,D39,D44,D49,D54,D59,D64,D69,D74,D79)</f>
        <v>78597</v>
      </c>
      <c r="E24" s="126">
        <f t="shared" ref="E24:AW24" si="5">SUM(E29,E34,E39,E44,E49,E54,E59,E64,E69,E74,E79)</f>
        <v>76692</v>
      </c>
      <c r="F24" s="126">
        <f t="shared" si="5"/>
        <v>79687</v>
      </c>
      <c r="G24" s="126">
        <f t="shared" si="5"/>
        <v>73850</v>
      </c>
      <c r="H24" s="126">
        <f t="shared" si="5"/>
        <v>76955</v>
      </c>
      <c r="I24" s="126">
        <f t="shared" si="5"/>
        <v>76043</v>
      </c>
      <c r="J24" s="126">
        <f t="shared" si="5"/>
        <v>68225</v>
      </c>
      <c r="K24" s="126">
        <f t="shared" si="5"/>
        <v>86496</v>
      </c>
      <c r="L24" s="126">
        <f t="shared" si="5"/>
        <v>78760</v>
      </c>
      <c r="M24" s="126">
        <f t="shared" si="5"/>
        <v>88790</v>
      </c>
      <c r="N24" s="126">
        <f t="shared" si="5"/>
        <v>82569</v>
      </c>
      <c r="O24" s="126">
        <f t="shared" si="5"/>
        <v>78858</v>
      </c>
      <c r="P24" s="126">
        <f t="shared" si="5"/>
        <v>93918</v>
      </c>
      <c r="Q24" s="126">
        <f t="shared" si="5"/>
        <v>79214</v>
      </c>
      <c r="R24" s="126">
        <f t="shared" si="5"/>
        <v>84084</v>
      </c>
      <c r="S24" s="126">
        <f t="shared" si="5"/>
        <v>82936</v>
      </c>
      <c r="T24" s="126">
        <f t="shared" si="5"/>
        <v>75279</v>
      </c>
      <c r="U24" s="126">
        <f t="shared" si="5"/>
        <v>63895</v>
      </c>
      <c r="V24" s="126">
        <f t="shared" si="5"/>
        <v>62025</v>
      </c>
      <c r="W24" s="126">
        <f t="shared" si="5"/>
        <v>64879.07841365668</v>
      </c>
      <c r="X24" s="126">
        <f t="shared" si="5"/>
        <v>65024</v>
      </c>
      <c r="Y24" s="126">
        <f t="shared" si="5"/>
        <v>76659</v>
      </c>
      <c r="Z24" s="126">
        <f t="shared" si="5"/>
        <v>71958</v>
      </c>
      <c r="AA24" s="126">
        <f t="shared" si="5"/>
        <v>77791</v>
      </c>
      <c r="AB24" s="126">
        <f t="shared" si="5"/>
        <v>89977</v>
      </c>
      <c r="AC24" s="126">
        <f t="shared" si="5"/>
        <v>92711.837031644158</v>
      </c>
      <c r="AD24" s="126">
        <f t="shared" si="5"/>
        <v>89832.73673529028</v>
      </c>
      <c r="AE24" s="126">
        <f t="shared" si="5"/>
        <v>94337.268475070552</v>
      </c>
      <c r="AF24" s="126">
        <f t="shared" si="5"/>
        <v>82524</v>
      </c>
      <c r="AG24" s="126">
        <f t="shared" si="5"/>
        <v>89547</v>
      </c>
      <c r="AH24" s="126">
        <f t="shared" si="5"/>
        <v>106923</v>
      </c>
      <c r="AI24" s="126">
        <f t="shared" si="5"/>
        <v>101777</v>
      </c>
      <c r="AJ24" s="126">
        <f t="shared" si="5"/>
        <v>105246</v>
      </c>
      <c r="AK24" s="126">
        <f t="shared" si="5"/>
        <v>115892</v>
      </c>
      <c r="AL24" s="126">
        <f t="shared" si="5"/>
        <v>100837</v>
      </c>
      <c r="AM24" s="126">
        <f t="shared" si="5"/>
        <v>124772</v>
      </c>
      <c r="AN24" s="126">
        <f t="shared" si="5"/>
        <v>133904.06393438415</v>
      </c>
      <c r="AO24" s="126">
        <f t="shared" si="5"/>
        <v>141811</v>
      </c>
      <c r="AP24" s="126">
        <f t="shared" si="5"/>
        <v>139181.08603921792</v>
      </c>
      <c r="AQ24" s="126">
        <f t="shared" si="5"/>
        <v>94771</v>
      </c>
      <c r="AR24" s="126">
        <f t="shared" si="5"/>
        <v>78708</v>
      </c>
      <c r="AS24" s="126">
        <f t="shared" si="5"/>
        <v>88183.291185062117</v>
      </c>
      <c r="AT24" s="126">
        <f t="shared" si="5"/>
        <v>99986.730746214191</v>
      </c>
      <c r="AU24" s="126">
        <f t="shared" si="5"/>
        <v>96390.49883693039</v>
      </c>
      <c r="AV24" s="126">
        <f t="shared" si="5"/>
        <v>108242.15097365761</v>
      </c>
      <c r="AW24" s="404">
        <f t="shared" si="5"/>
        <v>125073.27915806005</v>
      </c>
    </row>
    <row r="25" spans="1:50" s="51" customFormat="1" x14ac:dyDescent="0.35">
      <c r="A25" s="29" t="s">
        <v>134</v>
      </c>
      <c r="B25" s="9" t="s">
        <v>132</v>
      </c>
      <c r="C25" s="126">
        <f>AVERAGE(D25:AW25)</f>
        <v>467.13043478260869</v>
      </c>
      <c r="D25" s="126">
        <v>533</v>
      </c>
      <c r="E25" s="126">
        <v>485</v>
      </c>
      <c r="F25" s="126">
        <v>520</v>
      </c>
      <c r="G25" s="126">
        <v>516</v>
      </c>
      <c r="H25" s="126">
        <v>496</v>
      </c>
      <c r="I25" s="126">
        <v>490</v>
      </c>
      <c r="J25" s="126">
        <v>503</v>
      </c>
      <c r="K25" s="126">
        <v>495</v>
      </c>
      <c r="L25" s="126">
        <v>515</v>
      </c>
      <c r="M25" s="126">
        <v>555</v>
      </c>
      <c r="N25" s="126">
        <v>547</v>
      </c>
      <c r="O25" s="126">
        <v>492</v>
      </c>
      <c r="P25" s="126">
        <v>576</v>
      </c>
      <c r="Q25" s="126">
        <v>518</v>
      </c>
      <c r="R25" s="126">
        <v>507</v>
      </c>
      <c r="S25" s="126">
        <v>503</v>
      </c>
      <c r="T25" s="126">
        <v>516</v>
      </c>
      <c r="U25" s="126">
        <v>455</v>
      </c>
      <c r="V25" s="126">
        <v>461</v>
      </c>
      <c r="W25" s="126">
        <v>489</v>
      </c>
      <c r="X25" s="126">
        <v>476</v>
      </c>
      <c r="Y25" s="126">
        <v>472</v>
      </c>
      <c r="Z25" s="126">
        <v>470</v>
      </c>
      <c r="AA25" s="126">
        <v>465</v>
      </c>
      <c r="AB25" s="126">
        <v>529</v>
      </c>
      <c r="AC25" s="126">
        <v>503</v>
      </c>
      <c r="AD25" s="126">
        <v>496</v>
      </c>
      <c r="AE25" s="126">
        <v>514</v>
      </c>
      <c r="AF25" s="126">
        <v>516</v>
      </c>
      <c r="AG25" s="126">
        <v>485</v>
      </c>
      <c r="AH25" s="126">
        <v>480</v>
      </c>
      <c r="AI25" s="126">
        <v>501</v>
      </c>
      <c r="AJ25" s="126">
        <v>483</v>
      </c>
      <c r="AK25" s="126">
        <v>480</v>
      </c>
      <c r="AL25" s="126">
        <v>460</v>
      </c>
      <c r="AM25" s="126">
        <v>476</v>
      </c>
      <c r="AN25" s="126">
        <v>526</v>
      </c>
      <c r="AO25" s="126">
        <v>491</v>
      </c>
      <c r="AP25" s="126">
        <v>418</v>
      </c>
      <c r="AQ25" s="126">
        <v>185</v>
      </c>
      <c r="AR25" s="126">
        <v>207</v>
      </c>
      <c r="AS25" s="126">
        <v>272</v>
      </c>
      <c r="AT25" s="126">
        <v>303</v>
      </c>
      <c r="AU25" s="126">
        <v>351</v>
      </c>
      <c r="AV25" s="126">
        <v>385</v>
      </c>
      <c r="AW25" s="404">
        <v>372</v>
      </c>
    </row>
    <row r="26" spans="1:50" x14ac:dyDescent="0.35">
      <c r="A26" s="27" t="s">
        <v>355</v>
      </c>
      <c r="B26" s="3" t="s">
        <v>162</v>
      </c>
      <c r="C26" s="145">
        <f t="shared" ref="C26:C80" si="6">AVERAGE(D26:AW26)</f>
        <v>0</v>
      </c>
      <c r="D26" s="145">
        <v>0</v>
      </c>
      <c r="E26" s="145">
        <v>0</v>
      </c>
      <c r="F26" s="145">
        <v>0</v>
      </c>
      <c r="G26" s="145">
        <v>0</v>
      </c>
      <c r="H26" s="145">
        <v>0</v>
      </c>
      <c r="I26" s="145">
        <v>0</v>
      </c>
      <c r="J26" s="145">
        <v>0</v>
      </c>
      <c r="K26" s="145">
        <v>0</v>
      </c>
      <c r="L26" s="145">
        <v>0</v>
      </c>
      <c r="M26" s="145">
        <v>0</v>
      </c>
      <c r="N26" s="145">
        <v>0</v>
      </c>
      <c r="O26" s="145">
        <v>0</v>
      </c>
      <c r="P26" s="145">
        <v>0</v>
      </c>
      <c r="Q26" s="145">
        <v>0</v>
      </c>
      <c r="R26" s="145">
        <v>0</v>
      </c>
      <c r="S26" s="145">
        <v>0</v>
      </c>
      <c r="T26" s="145">
        <v>0</v>
      </c>
      <c r="U26" s="145">
        <v>0</v>
      </c>
      <c r="V26" s="145">
        <v>0</v>
      </c>
      <c r="W26" s="145">
        <v>0</v>
      </c>
      <c r="X26" s="145">
        <v>0</v>
      </c>
      <c r="Y26" s="145">
        <v>0</v>
      </c>
      <c r="Z26" s="145">
        <v>0</v>
      </c>
      <c r="AA26" s="145">
        <v>0</v>
      </c>
      <c r="AB26" s="145">
        <v>0</v>
      </c>
      <c r="AC26" s="145">
        <v>0</v>
      </c>
      <c r="AD26" s="145">
        <v>0</v>
      </c>
      <c r="AE26" s="145">
        <v>0</v>
      </c>
      <c r="AF26" s="145">
        <v>0</v>
      </c>
      <c r="AG26" s="145">
        <v>0</v>
      </c>
      <c r="AH26" s="145">
        <v>0</v>
      </c>
      <c r="AI26" s="145">
        <v>0</v>
      </c>
      <c r="AJ26" s="145">
        <v>0</v>
      </c>
      <c r="AK26" s="145">
        <v>0</v>
      </c>
      <c r="AL26" s="145">
        <v>0</v>
      </c>
      <c r="AM26" s="145">
        <v>0</v>
      </c>
      <c r="AN26" s="145">
        <v>0</v>
      </c>
      <c r="AO26" s="145">
        <v>0</v>
      </c>
      <c r="AP26" s="145">
        <v>0</v>
      </c>
      <c r="AQ26" s="145">
        <v>0</v>
      </c>
      <c r="AR26" s="145">
        <v>0</v>
      </c>
      <c r="AS26" s="145">
        <v>0</v>
      </c>
      <c r="AT26" s="145">
        <v>0</v>
      </c>
      <c r="AU26" s="145">
        <v>0</v>
      </c>
      <c r="AV26" s="145">
        <v>0</v>
      </c>
      <c r="AW26" s="195">
        <v>0</v>
      </c>
    </row>
    <row r="27" spans="1:50" x14ac:dyDescent="0.35">
      <c r="A27" s="90" t="s">
        <v>355</v>
      </c>
      <c r="B27" s="12" t="s">
        <v>166</v>
      </c>
      <c r="C27" s="145">
        <f t="shared" si="6"/>
        <v>0</v>
      </c>
      <c r="D27" s="223">
        <v>0</v>
      </c>
      <c r="E27" s="223">
        <v>0</v>
      </c>
      <c r="F27" s="223">
        <v>0</v>
      </c>
      <c r="G27" s="223">
        <v>0</v>
      </c>
      <c r="H27" s="223">
        <v>0</v>
      </c>
      <c r="I27" s="223">
        <v>0</v>
      </c>
      <c r="J27" s="223">
        <v>0</v>
      </c>
      <c r="K27" s="223">
        <v>0</v>
      </c>
      <c r="L27" s="223">
        <v>0</v>
      </c>
      <c r="M27" s="223">
        <v>0</v>
      </c>
      <c r="N27" s="223">
        <v>0</v>
      </c>
      <c r="O27" s="223">
        <v>0</v>
      </c>
      <c r="P27" s="223">
        <v>0</v>
      </c>
      <c r="Q27" s="223">
        <v>0</v>
      </c>
      <c r="R27" s="223">
        <v>0</v>
      </c>
      <c r="S27" s="223">
        <v>0</v>
      </c>
      <c r="T27" s="223">
        <v>0</v>
      </c>
      <c r="U27" s="223">
        <v>0</v>
      </c>
      <c r="V27" s="223">
        <v>0</v>
      </c>
      <c r="W27" s="223">
        <v>0</v>
      </c>
      <c r="X27" s="223">
        <v>0</v>
      </c>
      <c r="Y27" s="223">
        <v>0</v>
      </c>
      <c r="Z27" s="223">
        <v>0</v>
      </c>
      <c r="AA27" s="223">
        <v>0</v>
      </c>
      <c r="AB27" s="223">
        <v>0</v>
      </c>
      <c r="AC27" s="223">
        <v>0</v>
      </c>
      <c r="AD27" s="223">
        <v>0</v>
      </c>
      <c r="AE27" s="223">
        <v>0</v>
      </c>
      <c r="AF27" s="223">
        <v>0</v>
      </c>
      <c r="AG27" s="223">
        <v>0</v>
      </c>
      <c r="AH27" s="223">
        <v>0</v>
      </c>
      <c r="AI27" s="223">
        <v>0</v>
      </c>
      <c r="AJ27" s="223">
        <v>0</v>
      </c>
      <c r="AK27" s="223">
        <v>0</v>
      </c>
      <c r="AL27" s="223">
        <v>0</v>
      </c>
      <c r="AM27" s="223">
        <v>0</v>
      </c>
      <c r="AN27" s="223">
        <v>0</v>
      </c>
      <c r="AO27" s="223">
        <v>0</v>
      </c>
      <c r="AP27" s="223">
        <v>0</v>
      </c>
      <c r="AQ27" s="223">
        <v>0</v>
      </c>
      <c r="AR27" s="223">
        <v>0</v>
      </c>
      <c r="AS27" s="223">
        <v>0</v>
      </c>
      <c r="AT27" s="223">
        <v>0</v>
      </c>
      <c r="AU27" s="223">
        <v>0</v>
      </c>
      <c r="AV27" s="223">
        <v>0</v>
      </c>
      <c r="AW27" s="224">
        <v>0</v>
      </c>
    </row>
    <row r="28" spans="1:50" x14ac:dyDescent="0.35">
      <c r="A28" s="27" t="s">
        <v>355</v>
      </c>
      <c r="B28" s="3" t="s">
        <v>133</v>
      </c>
      <c r="C28" s="4">
        <f t="shared" si="6"/>
        <v>0</v>
      </c>
      <c r="D28" s="3">
        <v>0</v>
      </c>
      <c r="E28" s="3">
        <v>0</v>
      </c>
      <c r="F28" s="3">
        <v>0</v>
      </c>
      <c r="G28" s="3">
        <v>0</v>
      </c>
      <c r="H28" s="3">
        <v>0</v>
      </c>
      <c r="I28" s="3">
        <v>0</v>
      </c>
      <c r="J28" s="3">
        <v>0</v>
      </c>
      <c r="K28" s="3">
        <v>0</v>
      </c>
      <c r="L28" s="3">
        <v>0</v>
      </c>
      <c r="M28" s="3">
        <v>0</v>
      </c>
      <c r="N28" s="3">
        <v>0</v>
      </c>
      <c r="O28" s="3">
        <v>0</v>
      </c>
      <c r="P28" s="3">
        <v>0</v>
      </c>
      <c r="Q28" s="3">
        <v>0</v>
      </c>
      <c r="R28" s="3">
        <v>0</v>
      </c>
      <c r="S28" s="3">
        <v>0</v>
      </c>
      <c r="T28" s="3">
        <v>0</v>
      </c>
      <c r="U28" s="3">
        <v>0</v>
      </c>
      <c r="V28" s="3">
        <v>0</v>
      </c>
      <c r="W28" s="3">
        <v>0</v>
      </c>
      <c r="X28" s="3">
        <v>0</v>
      </c>
      <c r="Y28" s="3">
        <v>0</v>
      </c>
      <c r="Z28" s="3">
        <v>0</v>
      </c>
      <c r="AA28" s="3">
        <v>0</v>
      </c>
      <c r="AB28" s="3">
        <v>0</v>
      </c>
      <c r="AC28" s="3">
        <v>0</v>
      </c>
      <c r="AD28" s="3">
        <v>0</v>
      </c>
      <c r="AE28" s="3">
        <v>0</v>
      </c>
      <c r="AF28" s="3">
        <v>0</v>
      </c>
      <c r="AG28" s="3">
        <v>0</v>
      </c>
      <c r="AH28" s="3">
        <v>0</v>
      </c>
      <c r="AI28" s="3">
        <v>0</v>
      </c>
      <c r="AJ28" s="3">
        <v>0</v>
      </c>
      <c r="AK28" s="3">
        <v>0</v>
      </c>
      <c r="AL28" s="3">
        <v>0</v>
      </c>
      <c r="AM28" s="3">
        <v>0</v>
      </c>
      <c r="AN28" s="3">
        <v>0</v>
      </c>
      <c r="AO28" s="3">
        <v>0</v>
      </c>
      <c r="AP28" s="3">
        <v>0</v>
      </c>
      <c r="AQ28" s="3">
        <v>0</v>
      </c>
      <c r="AR28" s="3">
        <v>0</v>
      </c>
      <c r="AS28" s="3">
        <v>0</v>
      </c>
      <c r="AT28" s="3">
        <v>0</v>
      </c>
      <c r="AU28" s="3">
        <v>0</v>
      </c>
      <c r="AV28" s="3">
        <v>0</v>
      </c>
      <c r="AW28" s="10">
        <v>0</v>
      </c>
    </row>
    <row r="29" spans="1:50" x14ac:dyDescent="0.35">
      <c r="A29" s="27" t="s">
        <v>355</v>
      </c>
      <c r="B29" s="3" t="s">
        <v>167</v>
      </c>
      <c r="C29" s="4">
        <f t="shared" si="6"/>
        <v>0</v>
      </c>
      <c r="D29" s="3">
        <v>0</v>
      </c>
      <c r="E29" s="3">
        <v>0</v>
      </c>
      <c r="F29" s="3">
        <v>0</v>
      </c>
      <c r="G29" s="3">
        <v>0</v>
      </c>
      <c r="H29" s="3">
        <v>0</v>
      </c>
      <c r="I29" s="3">
        <v>0</v>
      </c>
      <c r="J29" s="3">
        <v>0</v>
      </c>
      <c r="K29" s="3">
        <v>0</v>
      </c>
      <c r="L29" s="3">
        <v>0</v>
      </c>
      <c r="M29" s="3">
        <v>0</v>
      </c>
      <c r="N29" s="3">
        <v>0</v>
      </c>
      <c r="O29" s="3">
        <v>0</v>
      </c>
      <c r="P29" s="3">
        <v>0</v>
      </c>
      <c r="Q29" s="3">
        <v>0</v>
      </c>
      <c r="R29" s="3">
        <v>0</v>
      </c>
      <c r="S29" s="3">
        <v>0</v>
      </c>
      <c r="T29" s="3">
        <v>0</v>
      </c>
      <c r="U29" s="3">
        <v>0</v>
      </c>
      <c r="V29" s="3">
        <v>0</v>
      </c>
      <c r="W29" s="3">
        <v>0</v>
      </c>
      <c r="X29" s="3">
        <v>0</v>
      </c>
      <c r="Y29" s="3">
        <v>0</v>
      </c>
      <c r="Z29" s="3">
        <v>0</v>
      </c>
      <c r="AA29" s="3">
        <v>0</v>
      </c>
      <c r="AB29" s="3">
        <v>0</v>
      </c>
      <c r="AC29" s="3">
        <v>0</v>
      </c>
      <c r="AD29" s="3">
        <v>0</v>
      </c>
      <c r="AE29" s="3">
        <v>0</v>
      </c>
      <c r="AF29" s="3">
        <v>0</v>
      </c>
      <c r="AG29" s="3">
        <v>0</v>
      </c>
      <c r="AH29" s="3">
        <v>0</v>
      </c>
      <c r="AI29" s="3">
        <v>0</v>
      </c>
      <c r="AJ29" s="3">
        <v>0</v>
      </c>
      <c r="AK29" s="3">
        <v>0</v>
      </c>
      <c r="AL29" s="3">
        <v>0</v>
      </c>
      <c r="AM29" s="3">
        <v>0</v>
      </c>
      <c r="AN29" s="3">
        <v>0</v>
      </c>
      <c r="AO29" s="3">
        <v>0</v>
      </c>
      <c r="AP29" s="3">
        <v>0</v>
      </c>
      <c r="AQ29" s="3">
        <v>0</v>
      </c>
      <c r="AR29" s="3">
        <v>0</v>
      </c>
      <c r="AS29" s="3">
        <v>0</v>
      </c>
      <c r="AT29" s="3">
        <v>0</v>
      </c>
      <c r="AU29" s="3">
        <v>0</v>
      </c>
      <c r="AV29" s="3">
        <v>0</v>
      </c>
      <c r="AW29" s="10">
        <v>0</v>
      </c>
    </row>
    <row r="30" spans="1:50" x14ac:dyDescent="0.35">
      <c r="A30" s="27" t="s">
        <v>355</v>
      </c>
      <c r="B30" s="3" t="s">
        <v>132</v>
      </c>
      <c r="C30" s="4">
        <f t="shared" si="6"/>
        <v>0</v>
      </c>
      <c r="D30" s="3">
        <v>0</v>
      </c>
      <c r="E30" s="3">
        <v>0</v>
      </c>
      <c r="F30" s="3">
        <v>0</v>
      </c>
      <c r="G30" s="3">
        <v>0</v>
      </c>
      <c r="H30" s="3">
        <v>0</v>
      </c>
      <c r="I30" s="3">
        <v>0</v>
      </c>
      <c r="J30" s="3">
        <v>0</v>
      </c>
      <c r="K30" s="3">
        <v>0</v>
      </c>
      <c r="L30" s="3">
        <v>0</v>
      </c>
      <c r="M30" s="3">
        <v>0</v>
      </c>
      <c r="N30" s="3">
        <v>0</v>
      </c>
      <c r="O30" s="3">
        <v>0</v>
      </c>
      <c r="P30" s="3">
        <v>0</v>
      </c>
      <c r="Q30" s="3">
        <v>0</v>
      </c>
      <c r="R30" s="3">
        <v>0</v>
      </c>
      <c r="S30" s="3">
        <v>0</v>
      </c>
      <c r="T30" s="3">
        <v>0</v>
      </c>
      <c r="U30" s="3">
        <v>0</v>
      </c>
      <c r="V30" s="3">
        <v>0</v>
      </c>
      <c r="W30" s="3">
        <v>0</v>
      </c>
      <c r="X30" s="3">
        <v>0</v>
      </c>
      <c r="Y30" s="3">
        <v>0</v>
      </c>
      <c r="Z30" s="3">
        <v>0</v>
      </c>
      <c r="AA30" s="3">
        <v>0</v>
      </c>
      <c r="AB30" s="3">
        <v>0</v>
      </c>
      <c r="AC30" s="3">
        <v>0</v>
      </c>
      <c r="AD30" s="3">
        <v>0</v>
      </c>
      <c r="AE30" s="3">
        <v>0</v>
      </c>
      <c r="AF30" s="3">
        <v>0</v>
      </c>
      <c r="AG30" s="3">
        <v>0</v>
      </c>
      <c r="AH30" s="3">
        <v>0</v>
      </c>
      <c r="AI30" s="3">
        <v>0</v>
      </c>
      <c r="AJ30" s="3">
        <v>0</v>
      </c>
      <c r="AK30" s="3">
        <v>0</v>
      </c>
      <c r="AL30" s="3">
        <v>0</v>
      </c>
      <c r="AM30" s="3">
        <v>0</v>
      </c>
      <c r="AN30" s="3">
        <v>0</v>
      </c>
      <c r="AO30" s="3">
        <v>0</v>
      </c>
      <c r="AP30" s="3">
        <v>0</v>
      </c>
      <c r="AQ30" s="3">
        <v>0</v>
      </c>
      <c r="AR30" s="3">
        <v>0</v>
      </c>
      <c r="AS30" s="3">
        <v>0</v>
      </c>
      <c r="AT30" s="3">
        <v>0</v>
      </c>
      <c r="AU30" s="3">
        <v>0</v>
      </c>
      <c r="AV30" s="3">
        <v>0</v>
      </c>
      <c r="AW30" s="10">
        <v>0</v>
      </c>
    </row>
    <row r="31" spans="1:50" x14ac:dyDescent="0.35">
      <c r="A31" s="27" t="s">
        <v>340</v>
      </c>
      <c r="B31" s="3" t="s">
        <v>162</v>
      </c>
      <c r="C31" s="145">
        <f t="shared" si="6"/>
        <v>0</v>
      </c>
      <c r="D31" s="145">
        <v>0</v>
      </c>
      <c r="E31" s="145">
        <v>0</v>
      </c>
      <c r="F31" s="145">
        <v>0</v>
      </c>
      <c r="G31" s="145">
        <v>0</v>
      </c>
      <c r="H31" s="145">
        <v>0</v>
      </c>
      <c r="I31" s="145">
        <v>0</v>
      </c>
      <c r="J31" s="145">
        <v>0</v>
      </c>
      <c r="K31" s="145">
        <v>0</v>
      </c>
      <c r="L31" s="145">
        <v>0</v>
      </c>
      <c r="M31" s="145">
        <v>0</v>
      </c>
      <c r="N31" s="145">
        <v>0</v>
      </c>
      <c r="O31" s="145">
        <v>0</v>
      </c>
      <c r="P31" s="145">
        <v>0</v>
      </c>
      <c r="Q31" s="145">
        <v>0</v>
      </c>
      <c r="R31" s="145">
        <v>0</v>
      </c>
      <c r="S31" s="145">
        <v>0</v>
      </c>
      <c r="T31" s="145">
        <v>0</v>
      </c>
      <c r="U31" s="145">
        <v>0</v>
      </c>
      <c r="V31" s="145">
        <v>0</v>
      </c>
      <c r="W31" s="145">
        <v>0</v>
      </c>
      <c r="X31" s="145">
        <v>0</v>
      </c>
      <c r="Y31" s="145">
        <v>0</v>
      </c>
      <c r="Z31" s="145">
        <v>0</v>
      </c>
      <c r="AA31" s="145">
        <v>0</v>
      </c>
      <c r="AB31" s="145">
        <v>0</v>
      </c>
      <c r="AC31" s="145">
        <v>0</v>
      </c>
      <c r="AD31" s="145">
        <v>0</v>
      </c>
      <c r="AE31" s="145">
        <v>0</v>
      </c>
      <c r="AF31" s="145">
        <v>0</v>
      </c>
      <c r="AG31" s="145">
        <v>0</v>
      </c>
      <c r="AH31" s="145">
        <v>0</v>
      </c>
      <c r="AI31" s="145">
        <v>0</v>
      </c>
      <c r="AJ31" s="145">
        <v>0</v>
      </c>
      <c r="AK31" s="145">
        <v>0</v>
      </c>
      <c r="AL31" s="145">
        <v>0</v>
      </c>
      <c r="AM31" s="145">
        <v>0</v>
      </c>
      <c r="AN31" s="145">
        <v>0</v>
      </c>
      <c r="AO31" s="145">
        <v>0</v>
      </c>
      <c r="AP31" s="145">
        <v>0</v>
      </c>
      <c r="AQ31" s="145">
        <v>0</v>
      </c>
      <c r="AR31" s="145">
        <v>0</v>
      </c>
      <c r="AS31" s="145">
        <v>0</v>
      </c>
      <c r="AT31" s="145">
        <v>0</v>
      </c>
      <c r="AU31" s="145">
        <v>0</v>
      </c>
      <c r="AV31" s="145">
        <v>0</v>
      </c>
      <c r="AW31" s="195">
        <v>0</v>
      </c>
    </row>
    <row r="32" spans="1:50" x14ac:dyDescent="0.35">
      <c r="A32" s="27" t="s">
        <v>340</v>
      </c>
      <c r="B32" s="3" t="s">
        <v>166</v>
      </c>
      <c r="C32" s="145">
        <f t="shared" si="6"/>
        <v>0</v>
      </c>
      <c r="D32" s="145">
        <v>0</v>
      </c>
      <c r="E32" s="145">
        <v>0</v>
      </c>
      <c r="F32" s="145">
        <v>0</v>
      </c>
      <c r="G32" s="145">
        <v>0</v>
      </c>
      <c r="H32" s="145">
        <v>0</v>
      </c>
      <c r="I32" s="145">
        <v>0</v>
      </c>
      <c r="J32" s="145">
        <v>0</v>
      </c>
      <c r="K32" s="145">
        <v>0</v>
      </c>
      <c r="L32" s="145">
        <v>0</v>
      </c>
      <c r="M32" s="145">
        <v>0</v>
      </c>
      <c r="N32" s="145">
        <v>0</v>
      </c>
      <c r="O32" s="145">
        <v>0</v>
      </c>
      <c r="P32" s="145">
        <v>0</v>
      </c>
      <c r="Q32" s="145">
        <v>0</v>
      </c>
      <c r="R32" s="145">
        <v>0</v>
      </c>
      <c r="S32" s="145">
        <v>0</v>
      </c>
      <c r="T32" s="145">
        <v>0</v>
      </c>
      <c r="U32" s="145">
        <v>0</v>
      </c>
      <c r="V32" s="145">
        <v>0</v>
      </c>
      <c r="W32" s="145">
        <v>0</v>
      </c>
      <c r="X32" s="145">
        <v>0</v>
      </c>
      <c r="Y32" s="145">
        <v>0</v>
      </c>
      <c r="Z32" s="145">
        <v>0</v>
      </c>
      <c r="AA32" s="145">
        <v>0</v>
      </c>
      <c r="AB32" s="145">
        <v>0</v>
      </c>
      <c r="AC32" s="145">
        <v>0</v>
      </c>
      <c r="AD32" s="145">
        <v>0</v>
      </c>
      <c r="AE32" s="145">
        <v>0</v>
      </c>
      <c r="AF32" s="145">
        <v>0</v>
      </c>
      <c r="AG32" s="145">
        <v>0</v>
      </c>
      <c r="AH32" s="145">
        <v>0</v>
      </c>
      <c r="AI32" s="145">
        <v>0</v>
      </c>
      <c r="AJ32" s="145">
        <v>0</v>
      </c>
      <c r="AK32" s="145">
        <v>0</v>
      </c>
      <c r="AL32" s="145">
        <v>0</v>
      </c>
      <c r="AM32" s="145">
        <v>0</v>
      </c>
      <c r="AN32" s="145">
        <v>0</v>
      </c>
      <c r="AO32" s="145">
        <v>0</v>
      </c>
      <c r="AP32" s="145">
        <v>0</v>
      </c>
      <c r="AQ32" s="145">
        <v>0</v>
      </c>
      <c r="AR32" s="145">
        <v>0</v>
      </c>
      <c r="AS32" s="145">
        <v>0</v>
      </c>
      <c r="AT32" s="145">
        <v>0</v>
      </c>
      <c r="AU32" s="145">
        <v>0</v>
      </c>
      <c r="AV32" s="145">
        <v>0</v>
      </c>
      <c r="AW32" s="195">
        <v>0</v>
      </c>
    </row>
    <row r="33" spans="1:49" x14ac:dyDescent="0.35">
      <c r="A33" s="27" t="s">
        <v>340</v>
      </c>
      <c r="B33" s="3" t="s">
        <v>133</v>
      </c>
      <c r="C33" s="4">
        <f t="shared" si="6"/>
        <v>0</v>
      </c>
      <c r="D33" s="3">
        <v>0</v>
      </c>
      <c r="E33" s="3">
        <v>0</v>
      </c>
      <c r="F33" s="3">
        <v>0</v>
      </c>
      <c r="G33" s="3">
        <v>0</v>
      </c>
      <c r="H33" s="3">
        <v>0</v>
      </c>
      <c r="I33" s="3">
        <v>0</v>
      </c>
      <c r="J33" s="3">
        <v>0</v>
      </c>
      <c r="K33" s="3">
        <v>0</v>
      </c>
      <c r="L33" s="3">
        <v>0</v>
      </c>
      <c r="M33" s="3">
        <v>0</v>
      </c>
      <c r="N33" s="3">
        <v>0</v>
      </c>
      <c r="O33" s="3">
        <v>0</v>
      </c>
      <c r="P33" s="3">
        <v>0</v>
      </c>
      <c r="Q33" s="3">
        <v>0</v>
      </c>
      <c r="R33" s="3">
        <v>0</v>
      </c>
      <c r="S33" s="3">
        <v>0</v>
      </c>
      <c r="T33" s="3">
        <v>0</v>
      </c>
      <c r="U33" s="3">
        <v>0</v>
      </c>
      <c r="V33" s="3">
        <v>0</v>
      </c>
      <c r="W33" s="3">
        <v>0</v>
      </c>
      <c r="X33" s="3">
        <v>0</v>
      </c>
      <c r="Y33" s="3">
        <v>0</v>
      </c>
      <c r="Z33" s="3">
        <v>0</v>
      </c>
      <c r="AA33" s="3">
        <v>0</v>
      </c>
      <c r="AB33" s="3">
        <v>0</v>
      </c>
      <c r="AC33" s="3">
        <v>0</v>
      </c>
      <c r="AD33" s="3">
        <v>0</v>
      </c>
      <c r="AE33" s="3">
        <v>0</v>
      </c>
      <c r="AF33" s="3">
        <v>0</v>
      </c>
      <c r="AG33" s="3">
        <v>0</v>
      </c>
      <c r="AH33" s="3">
        <v>0</v>
      </c>
      <c r="AI33" s="3">
        <v>0</v>
      </c>
      <c r="AJ33" s="3">
        <v>0</v>
      </c>
      <c r="AK33" s="3">
        <v>0</v>
      </c>
      <c r="AL33" s="3">
        <v>0</v>
      </c>
      <c r="AM33" s="3">
        <v>0</v>
      </c>
      <c r="AN33" s="3">
        <v>0</v>
      </c>
      <c r="AO33" s="3">
        <v>0</v>
      </c>
      <c r="AP33" s="3">
        <v>0</v>
      </c>
      <c r="AQ33" s="3">
        <v>0</v>
      </c>
      <c r="AR33" s="3">
        <v>0</v>
      </c>
      <c r="AS33" s="3">
        <v>0</v>
      </c>
      <c r="AT33" s="3">
        <v>0</v>
      </c>
      <c r="AU33" s="3">
        <v>0</v>
      </c>
      <c r="AV33" s="3">
        <v>0</v>
      </c>
      <c r="AW33" s="10">
        <v>0</v>
      </c>
    </row>
    <row r="34" spans="1:49" x14ac:dyDescent="0.35">
      <c r="A34" s="27" t="s">
        <v>340</v>
      </c>
      <c r="B34" s="3" t="s">
        <v>167</v>
      </c>
      <c r="C34" s="4">
        <f t="shared" si="6"/>
        <v>0</v>
      </c>
      <c r="D34" s="3">
        <v>0</v>
      </c>
      <c r="E34" s="3">
        <v>0</v>
      </c>
      <c r="F34" s="3">
        <v>0</v>
      </c>
      <c r="G34" s="3">
        <v>0</v>
      </c>
      <c r="H34" s="3">
        <v>0</v>
      </c>
      <c r="I34" s="3">
        <v>0</v>
      </c>
      <c r="J34" s="3">
        <v>0</v>
      </c>
      <c r="K34" s="3">
        <v>0</v>
      </c>
      <c r="L34" s="3">
        <v>0</v>
      </c>
      <c r="M34" s="3">
        <v>0</v>
      </c>
      <c r="N34" s="3">
        <v>0</v>
      </c>
      <c r="O34" s="3">
        <v>0</v>
      </c>
      <c r="P34" s="3">
        <v>0</v>
      </c>
      <c r="Q34" s="3">
        <v>0</v>
      </c>
      <c r="R34" s="3">
        <v>0</v>
      </c>
      <c r="S34" s="3">
        <v>0</v>
      </c>
      <c r="T34" s="3">
        <v>0</v>
      </c>
      <c r="U34" s="3">
        <v>0</v>
      </c>
      <c r="V34" s="3">
        <v>0</v>
      </c>
      <c r="W34" s="3">
        <v>0</v>
      </c>
      <c r="X34" s="3">
        <v>0</v>
      </c>
      <c r="Y34" s="3">
        <v>0</v>
      </c>
      <c r="Z34" s="3">
        <v>0</v>
      </c>
      <c r="AA34" s="3">
        <v>0</v>
      </c>
      <c r="AB34" s="3">
        <v>0</v>
      </c>
      <c r="AC34" s="3">
        <v>0</v>
      </c>
      <c r="AD34" s="3">
        <v>0</v>
      </c>
      <c r="AE34" s="3">
        <v>0</v>
      </c>
      <c r="AF34" s="3">
        <v>0</v>
      </c>
      <c r="AG34" s="3">
        <v>0</v>
      </c>
      <c r="AH34" s="3">
        <v>0</v>
      </c>
      <c r="AI34" s="3">
        <v>0</v>
      </c>
      <c r="AJ34" s="3">
        <v>0</v>
      </c>
      <c r="AK34" s="3">
        <v>0</v>
      </c>
      <c r="AL34" s="3">
        <v>0</v>
      </c>
      <c r="AM34" s="3">
        <v>0</v>
      </c>
      <c r="AN34" s="3">
        <v>0</v>
      </c>
      <c r="AO34" s="3">
        <v>0</v>
      </c>
      <c r="AP34" s="3">
        <v>0</v>
      </c>
      <c r="AQ34" s="3">
        <v>0</v>
      </c>
      <c r="AR34" s="3">
        <v>0</v>
      </c>
      <c r="AS34" s="3">
        <v>0</v>
      </c>
      <c r="AT34" s="3">
        <v>0</v>
      </c>
      <c r="AU34" s="3">
        <v>0</v>
      </c>
      <c r="AV34" s="3">
        <v>0</v>
      </c>
      <c r="AW34" s="10">
        <v>0</v>
      </c>
    </row>
    <row r="35" spans="1:49" x14ac:dyDescent="0.35">
      <c r="A35" s="27" t="s">
        <v>340</v>
      </c>
      <c r="B35" s="3" t="s">
        <v>132</v>
      </c>
      <c r="C35" s="4">
        <f t="shared" si="6"/>
        <v>0</v>
      </c>
      <c r="D35" s="3">
        <v>0</v>
      </c>
      <c r="E35" s="3">
        <v>0</v>
      </c>
      <c r="F35" s="3">
        <v>0</v>
      </c>
      <c r="G35" s="3">
        <v>0</v>
      </c>
      <c r="H35" s="3">
        <v>0</v>
      </c>
      <c r="I35" s="3">
        <v>0</v>
      </c>
      <c r="J35" s="3">
        <v>0</v>
      </c>
      <c r="K35" s="3">
        <v>0</v>
      </c>
      <c r="L35" s="3">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10">
        <v>0</v>
      </c>
    </row>
    <row r="36" spans="1:49" x14ac:dyDescent="0.35">
      <c r="A36" s="27" t="s">
        <v>341</v>
      </c>
      <c r="B36" s="3" t="s">
        <v>162</v>
      </c>
      <c r="C36" s="145">
        <f t="shared" si="6"/>
        <v>50.130434782608695</v>
      </c>
      <c r="D36" s="145">
        <v>0</v>
      </c>
      <c r="E36" s="145">
        <v>343</v>
      </c>
      <c r="F36" s="145">
        <v>52</v>
      </c>
      <c r="G36" s="145">
        <v>0</v>
      </c>
      <c r="H36" s="145">
        <v>0</v>
      </c>
      <c r="I36" s="145">
        <v>0</v>
      </c>
      <c r="J36" s="145">
        <v>0</v>
      </c>
      <c r="K36" s="145">
        <v>0</v>
      </c>
      <c r="L36" s="145">
        <v>55</v>
      </c>
      <c r="M36" s="145">
        <v>0</v>
      </c>
      <c r="N36" s="145">
        <v>277</v>
      </c>
      <c r="O36" s="145">
        <v>0</v>
      </c>
      <c r="P36" s="145">
        <v>56</v>
      </c>
      <c r="Q36" s="145">
        <v>0</v>
      </c>
      <c r="R36" s="145">
        <v>0</v>
      </c>
      <c r="S36" s="145">
        <v>0</v>
      </c>
      <c r="T36" s="145">
        <v>0</v>
      </c>
      <c r="U36" s="145">
        <v>0</v>
      </c>
      <c r="V36" s="145">
        <v>275</v>
      </c>
      <c r="W36" s="145">
        <v>0</v>
      </c>
      <c r="X36" s="145">
        <v>109</v>
      </c>
      <c r="Y36" s="145">
        <v>0</v>
      </c>
      <c r="Z36" s="145">
        <v>0</v>
      </c>
      <c r="AA36" s="145">
        <v>0</v>
      </c>
      <c r="AB36" s="145">
        <v>0</v>
      </c>
      <c r="AC36" s="145">
        <v>0</v>
      </c>
      <c r="AD36" s="145">
        <v>0</v>
      </c>
      <c r="AE36" s="145">
        <v>0</v>
      </c>
      <c r="AF36" s="145">
        <v>0</v>
      </c>
      <c r="AG36" s="145">
        <v>115</v>
      </c>
      <c r="AH36" s="145">
        <v>0</v>
      </c>
      <c r="AI36" s="145">
        <v>0</v>
      </c>
      <c r="AJ36" s="145">
        <v>0</v>
      </c>
      <c r="AK36" s="145">
        <v>118</v>
      </c>
      <c r="AL36" s="145">
        <v>422</v>
      </c>
      <c r="AM36" s="145">
        <v>0</v>
      </c>
      <c r="AN36" s="145">
        <v>0</v>
      </c>
      <c r="AO36" s="145">
        <v>0</v>
      </c>
      <c r="AP36" s="145">
        <v>0</v>
      </c>
      <c r="AQ36" s="145">
        <v>0</v>
      </c>
      <c r="AR36" s="145">
        <v>0</v>
      </c>
      <c r="AS36" s="145">
        <v>0</v>
      </c>
      <c r="AT36" s="145">
        <v>0</v>
      </c>
      <c r="AU36" s="145">
        <v>0</v>
      </c>
      <c r="AV36" s="145">
        <v>188</v>
      </c>
      <c r="AW36" s="195">
        <v>296</v>
      </c>
    </row>
    <row r="37" spans="1:49" x14ac:dyDescent="0.35">
      <c r="A37" s="27" t="s">
        <v>341</v>
      </c>
      <c r="B37" s="3" t="s">
        <v>166</v>
      </c>
      <c r="C37" s="145">
        <f t="shared" si="6"/>
        <v>40.760869565217391</v>
      </c>
      <c r="D37" s="145">
        <v>0</v>
      </c>
      <c r="E37" s="145">
        <v>172</v>
      </c>
      <c r="F37" s="145">
        <v>52</v>
      </c>
      <c r="G37" s="145">
        <v>0</v>
      </c>
      <c r="H37" s="145">
        <v>0</v>
      </c>
      <c r="I37" s="145">
        <v>0</v>
      </c>
      <c r="J37" s="145">
        <v>0</v>
      </c>
      <c r="K37" s="145">
        <v>0</v>
      </c>
      <c r="L37" s="145">
        <v>55</v>
      </c>
      <c r="M37" s="145">
        <v>0</v>
      </c>
      <c r="N37" s="145">
        <v>277</v>
      </c>
      <c r="O37" s="145">
        <v>0</v>
      </c>
      <c r="P37" s="145">
        <v>56</v>
      </c>
      <c r="Q37" s="145">
        <v>0</v>
      </c>
      <c r="R37" s="145">
        <v>0</v>
      </c>
      <c r="S37" s="145">
        <v>0</v>
      </c>
      <c r="T37" s="145">
        <v>0</v>
      </c>
      <c r="U37" s="145">
        <v>0</v>
      </c>
      <c r="V37" s="145">
        <v>275</v>
      </c>
      <c r="W37" s="145">
        <v>0</v>
      </c>
      <c r="X37" s="145">
        <v>55</v>
      </c>
      <c r="Y37" s="145">
        <v>0</v>
      </c>
      <c r="Z37" s="145">
        <v>0</v>
      </c>
      <c r="AA37" s="145">
        <v>0</v>
      </c>
      <c r="AB37" s="145">
        <v>0</v>
      </c>
      <c r="AC37" s="145">
        <v>0</v>
      </c>
      <c r="AD37" s="145">
        <v>0</v>
      </c>
      <c r="AE37" s="145">
        <v>0</v>
      </c>
      <c r="AF37" s="145">
        <v>0</v>
      </c>
      <c r="AG37" s="145">
        <v>57</v>
      </c>
      <c r="AH37" s="145">
        <v>0</v>
      </c>
      <c r="AI37" s="145">
        <v>0</v>
      </c>
      <c r="AJ37" s="145">
        <v>0</v>
      </c>
      <c r="AK37" s="145">
        <v>118</v>
      </c>
      <c r="AL37" s="145">
        <v>422</v>
      </c>
      <c r="AM37" s="145">
        <v>0</v>
      </c>
      <c r="AN37" s="145">
        <v>0</v>
      </c>
      <c r="AO37" s="145">
        <v>0</v>
      </c>
      <c r="AP37" s="145">
        <v>0</v>
      </c>
      <c r="AQ37" s="145">
        <v>0</v>
      </c>
      <c r="AR37" s="145">
        <v>0</v>
      </c>
      <c r="AS37" s="145">
        <v>0</v>
      </c>
      <c r="AT37" s="145">
        <v>0</v>
      </c>
      <c r="AU37" s="145">
        <v>0</v>
      </c>
      <c r="AV37" s="145">
        <v>188</v>
      </c>
      <c r="AW37" s="195">
        <v>148</v>
      </c>
    </row>
    <row r="38" spans="1:49" x14ac:dyDescent="0.35">
      <c r="A38" s="27" t="s">
        <v>341</v>
      </c>
      <c r="B38" s="3" t="s">
        <v>133</v>
      </c>
      <c r="C38" s="4">
        <f t="shared" si="6"/>
        <v>0.43478260869565216</v>
      </c>
      <c r="D38" s="3">
        <v>0</v>
      </c>
      <c r="E38" s="3">
        <v>3</v>
      </c>
      <c r="F38" s="3">
        <v>1</v>
      </c>
      <c r="G38" s="3">
        <v>0</v>
      </c>
      <c r="H38" s="3">
        <v>0</v>
      </c>
      <c r="I38" s="3">
        <v>0</v>
      </c>
      <c r="J38" s="3">
        <v>0</v>
      </c>
      <c r="K38" s="3">
        <v>0</v>
      </c>
      <c r="L38" s="3">
        <v>1</v>
      </c>
      <c r="M38" s="3">
        <v>0</v>
      </c>
      <c r="N38" s="3">
        <v>1</v>
      </c>
      <c r="O38" s="3">
        <v>0</v>
      </c>
      <c r="P38" s="3">
        <v>1</v>
      </c>
      <c r="Q38" s="3">
        <v>0</v>
      </c>
      <c r="R38" s="3">
        <v>0</v>
      </c>
      <c r="S38" s="3">
        <v>0</v>
      </c>
      <c r="T38" s="3">
        <v>0</v>
      </c>
      <c r="U38" s="3">
        <v>0</v>
      </c>
      <c r="V38" s="3">
        <v>1</v>
      </c>
      <c r="W38" s="3">
        <v>0</v>
      </c>
      <c r="X38" s="3">
        <v>2</v>
      </c>
      <c r="Y38" s="3">
        <v>0</v>
      </c>
      <c r="Z38" s="3">
        <v>0</v>
      </c>
      <c r="AA38" s="3">
        <v>0</v>
      </c>
      <c r="AB38" s="3">
        <v>0</v>
      </c>
      <c r="AC38" s="3">
        <v>0</v>
      </c>
      <c r="AD38" s="3">
        <v>0</v>
      </c>
      <c r="AE38" s="3">
        <v>0</v>
      </c>
      <c r="AF38" s="3">
        <v>0</v>
      </c>
      <c r="AG38" s="3">
        <v>2</v>
      </c>
      <c r="AH38" s="3">
        <v>0</v>
      </c>
      <c r="AI38" s="3">
        <v>0</v>
      </c>
      <c r="AJ38" s="3">
        <v>0</v>
      </c>
      <c r="AK38" s="3">
        <v>2</v>
      </c>
      <c r="AL38" s="3">
        <v>2</v>
      </c>
      <c r="AM38" s="3">
        <v>0</v>
      </c>
      <c r="AN38" s="3">
        <v>0</v>
      </c>
      <c r="AO38" s="3">
        <v>0</v>
      </c>
      <c r="AP38" s="3">
        <v>0</v>
      </c>
      <c r="AQ38" s="3">
        <v>0</v>
      </c>
      <c r="AR38" s="3">
        <v>0</v>
      </c>
      <c r="AS38" s="3">
        <v>0</v>
      </c>
      <c r="AT38" s="3">
        <v>0</v>
      </c>
      <c r="AU38" s="3">
        <v>0</v>
      </c>
      <c r="AV38" s="3">
        <v>1</v>
      </c>
      <c r="AW38" s="10">
        <v>3</v>
      </c>
    </row>
    <row r="39" spans="1:49" x14ac:dyDescent="0.35">
      <c r="A39" s="27" t="s">
        <v>341</v>
      </c>
      <c r="B39" s="3" t="s">
        <v>167</v>
      </c>
      <c r="C39" s="4">
        <f t="shared" si="6"/>
        <v>0</v>
      </c>
      <c r="D39" s="4">
        <v>0</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16">
        <v>0</v>
      </c>
    </row>
    <row r="40" spans="1:49" x14ac:dyDescent="0.35">
      <c r="A40" s="27" t="s">
        <v>341</v>
      </c>
      <c r="B40" s="3" t="s">
        <v>132</v>
      </c>
      <c r="C40" s="4">
        <f t="shared" si="6"/>
        <v>0.34782608695652173</v>
      </c>
      <c r="D40" s="3">
        <v>0</v>
      </c>
      <c r="E40" s="3">
        <v>2</v>
      </c>
      <c r="F40" s="3">
        <v>1</v>
      </c>
      <c r="G40" s="3">
        <v>0</v>
      </c>
      <c r="H40" s="3">
        <v>0</v>
      </c>
      <c r="I40" s="3">
        <v>0</v>
      </c>
      <c r="J40" s="3">
        <v>0</v>
      </c>
      <c r="K40" s="3">
        <v>0</v>
      </c>
      <c r="L40" s="3">
        <v>1</v>
      </c>
      <c r="M40" s="3">
        <v>0</v>
      </c>
      <c r="N40" s="3">
        <v>1</v>
      </c>
      <c r="O40" s="3">
        <v>0</v>
      </c>
      <c r="P40" s="3">
        <v>1</v>
      </c>
      <c r="Q40" s="3">
        <v>0</v>
      </c>
      <c r="R40" s="3">
        <v>0</v>
      </c>
      <c r="S40" s="3">
        <v>0</v>
      </c>
      <c r="T40" s="3">
        <v>0</v>
      </c>
      <c r="U40" s="3">
        <v>0</v>
      </c>
      <c r="V40" s="3">
        <v>1</v>
      </c>
      <c r="W40" s="3">
        <v>0</v>
      </c>
      <c r="X40" s="3">
        <v>2</v>
      </c>
      <c r="Y40" s="3">
        <v>0</v>
      </c>
      <c r="Z40" s="3">
        <v>0</v>
      </c>
      <c r="AA40" s="3">
        <v>0</v>
      </c>
      <c r="AB40" s="3">
        <v>0</v>
      </c>
      <c r="AC40" s="3">
        <v>0</v>
      </c>
      <c r="AD40" s="3">
        <v>0</v>
      </c>
      <c r="AE40" s="3">
        <v>0</v>
      </c>
      <c r="AF40" s="3">
        <v>0</v>
      </c>
      <c r="AG40" s="3">
        <v>2</v>
      </c>
      <c r="AH40" s="3">
        <v>0</v>
      </c>
      <c r="AI40" s="3">
        <v>0</v>
      </c>
      <c r="AJ40" s="3">
        <v>0</v>
      </c>
      <c r="AK40" s="3">
        <v>1</v>
      </c>
      <c r="AL40" s="3">
        <v>1</v>
      </c>
      <c r="AM40" s="3">
        <v>0</v>
      </c>
      <c r="AN40" s="3">
        <v>0</v>
      </c>
      <c r="AO40" s="3">
        <v>0</v>
      </c>
      <c r="AP40" s="3">
        <v>0</v>
      </c>
      <c r="AQ40" s="3">
        <v>0</v>
      </c>
      <c r="AR40" s="3">
        <v>0</v>
      </c>
      <c r="AS40" s="3">
        <v>0</v>
      </c>
      <c r="AT40" s="3">
        <v>0</v>
      </c>
      <c r="AU40" s="3">
        <v>0</v>
      </c>
      <c r="AV40" s="3">
        <v>1</v>
      </c>
      <c r="AW40" s="10">
        <v>2</v>
      </c>
    </row>
    <row r="41" spans="1:49" x14ac:dyDescent="0.35">
      <c r="A41" s="27" t="s">
        <v>333</v>
      </c>
      <c r="B41" s="3" t="s">
        <v>162</v>
      </c>
      <c r="C41" s="145">
        <f t="shared" si="6"/>
        <v>2178.4347826086955</v>
      </c>
      <c r="D41" s="145">
        <v>3558</v>
      </c>
      <c r="E41" s="145">
        <v>2083</v>
      </c>
      <c r="F41" s="145">
        <v>2756</v>
      </c>
      <c r="G41" s="145">
        <v>1533</v>
      </c>
      <c r="H41" s="145">
        <v>2157</v>
      </c>
      <c r="I41" s="145">
        <v>3594</v>
      </c>
      <c r="J41" s="145">
        <v>1990</v>
      </c>
      <c r="K41" s="145">
        <v>2044</v>
      </c>
      <c r="L41" s="145">
        <v>1863</v>
      </c>
      <c r="M41" s="145">
        <v>1650</v>
      </c>
      <c r="N41" s="145">
        <v>1632</v>
      </c>
      <c r="O41" s="145">
        <v>2565</v>
      </c>
      <c r="P41" s="145">
        <v>3370</v>
      </c>
      <c r="Q41" s="145">
        <v>2356</v>
      </c>
      <c r="R41" s="145">
        <v>3003</v>
      </c>
      <c r="S41" s="145">
        <v>2193</v>
      </c>
      <c r="T41" s="145">
        <v>1331</v>
      </c>
      <c r="U41" s="145">
        <v>1517</v>
      </c>
      <c r="V41" s="145">
        <v>1720</v>
      </c>
      <c r="W41" s="145">
        <v>2322</v>
      </c>
      <c r="X41" s="145">
        <v>2606</v>
      </c>
      <c r="Y41" s="145">
        <v>3895</v>
      </c>
      <c r="Z41" s="145">
        <v>1769</v>
      </c>
      <c r="AA41" s="145">
        <v>1693</v>
      </c>
      <c r="AB41" s="145">
        <v>3400</v>
      </c>
      <c r="AC41" s="145">
        <v>3092</v>
      </c>
      <c r="AD41" s="145">
        <v>2060</v>
      </c>
      <c r="AE41" s="145">
        <v>2270</v>
      </c>
      <c r="AF41" s="145">
        <v>1748</v>
      </c>
      <c r="AG41" s="145">
        <v>715</v>
      </c>
      <c r="AH41" s="145">
        <v>1571</v>
      </c>
      <c r="AI41" s="145">
        <v>1372</v>
      </c>
      <c r="AJ41" s="145">
        <v>1833</v>
      </c>
      <c r="AK41" s="145">
        <v>1537</v>
      </c>
      <c r="AL41" s="145">
        <v>2251</v>
      </c>
      <c r="AM41" s="145">
        <v>2364</v>
      </c>
      <c r="AN41" s="145">
        <v>2181</v>
      </c>
      <c r="AO41" s="145">
        <v>1520</v>
      </c>
      <c r="AP41" s="145">
        <v>2066</v>
      </c>
      <c r="AQ41" s="145">
        <v>1032</v>
      </c>
      <c r="AR41" s="145">
        <v>1168</v>
      </c>
      <c r="AS41" s="145">
        <v>2620</v>
      </c>
      <c r="AT41" s="145">
        <v>2944</v>
      </c>
      <c r="AU41" s="145">
        <v>2981</v>
      </c>
      <c r="AV41" s="145">
        <v>1938</v>
      </c>
      <c r="AW41" s="195">
        <v>2345</v>
      </c>
    </row>
    <row r="42" spans="1:49" x14ac:dyDescent="0.35">
      <c r="A42" s="27" t="s">
        <v>333</v>
      </c>
      <c r="B42" s="3" t="s">
        <v>166</v>
      </c>
      <c r="C42" s="145">
        <f t="shared" si="6"/>
        <v>115.60869565217391</v>
      </c>
      <c r="D42" s="145">
        <v>132</v>
      </c>
      <c r="E42" s="145">
        <v>139</v>
      </c>
      <c r="F42" s="145">
        <v>145</v>
      </c>
      <c r="G42" s="145">
        <v>81</v>
      </c>
      <c r="H42" s="145">
        <v>98</v>
      </c>
      <c r="I42" s="145">
        <v>138</v>
      </c>
      <c r="J42" s="145">
        <v>90</v>
      </c>
      <c r="K42" s="145">
        <v>76</v>
      </c>
      <c r="L42" s="145">
        <v>98</v>
      </c>
      <c r="M42" s="145">
        <v>72</v>
      </c>
      <c r="N42" s="145">
        <v>63</v>
      </c>
      <c r="O42" s="145">
        <v>135</v>
      </c>
      <c r="P42" s="145">
        <v>130</v>
      </c>
      <c r="Q42" s="145">
        <v>102</v>
      </c>
      <c r="R42" s="145">
        <v>104</v>
      </c>
      <c r="S42" s="145">
        <v>122</v>
      </c>
      <c r="T42" s="145">
        <v>78</v>
      </c>
      <c r="U42" s="145">
        <v>80</v>
      </c>
      <c r="V42" s="145">
        <v>75</v>
      </c>
      <c r="W42" s="145">
        <v>106</v>
      </c>
      <c r="X42" s="145">
        <v>113</v>
      </c>
      <c r="Y42" s="145">
        <v>229</v>
      </c>
      <c r="Z42" s="145">
        <v>177</v>
      </c>
      <c r="AA42" s="145">
        <v>106</v>
      </c>
      <c r="AB42" s="145">
        <v>121</v>
      </c>
      <c r="AC42" s="145">
        <v>147</v>
      </c>
      <c r="AD42" s="145">
        <v>82</v>
      </c>
      <c r="AE42" s="145">
        <v>119</v>
      </c>
      <c r="AF42" s="145">
        <v>87</v>
      </c>
      <c r="AG42" s="145">
        <v>79</v>
      </c>
      <c r="AH42" s="145">
        <v>92</v>
      </c>
      <c r="AI42" s="145">
        <v>114</v>
      </c>
      <c r="AJ42" s="145">
        <v>167</v>
      </c>
      <c r="AK42" s="145">
        <v>96</v>
      </c>
      <c r="AL42" s="145">
        <v>113</v>
      </c>
      <c r="AM42" s="145">
        <v>131</v>
      </c>
      <c r="AN42" s="145">
        <v>156</v>
      </c>
      <c r="AO42" s="145">
        <v>169</v>
      </c>
      <c r="AP42" s="145">
        <v>109</v>
      </c>
      <c r="AQ42" s="145">
        <v>103</v>
      </c>
      <c r="AR42" s="145">
        <v>97</v>
      </c>
      <c r="AS42" s="145">
        <v>146</v>
      </c>
      <c r="AT42" s="145">
        <v>155</v>
      </c>
      <c r="AU42" s="145">
        <v>157</v>
      </c>
      <c r="AV42" s="145">
        <v>72</v>
      </c>
      <c r="AW42" s="195">
        <v>117</v>
      </c>
    </row>
    <row r="43" spans="1:49" x14ac:dyDescent="0.35">
      <c r="A43" s="27" t="s">
        <v>333</v>
      </c>
      <c r="B43" s="3" t="s">
        <v>133</v>
      </c>
      <c r="C43" s="4">
        <f t="shared" si="6"/>
        <v>22.413043478260871</v>
      </c>
      <c r="D43" s="3">
        <v>28</v>
      </c>
      <c r="E43" s="3">
        <v>18</v>
      </c>
      <c r="F43" s="3">
        <v>23</v>
      </c>
      <c r="G43" s="3">
        <v>21</v>
      </c>
      <c r="H43" s="3">
        <v>24</v>
      </c>
      <c r="I43" s="3">
        <v>33</v>
      </c>
      <c r="J43" s="3">
        <v>24</v>
      </c>
      <c r="K43" s="3">
        <v>31</v>
      </c>
      <c r="L43" s="3">
        <v>21</v>
      </c>
      <c r="M43" s="3">
        <v>25</v>
      </c>
      <c r="N43" s="3">
        <v>28</v>
      </c>
      <c r="O43" s="3">
        <v>26</v>
      </c>
      <c r="P43" s="3">
        <v>30</v>
      </c>
      <c r="Q43" s="3">
        <v>27</v>
      </c>
      <c r="R43" s="3">
        <v>35</v>
      </c>
      <c r="S43" s="3">
        <v>19</v>
      </c>
      <c r="T43" s="3">
        <v>18</v>
      </c>
      <c r="U43" s="3">
        <v>20</v>
      </c>
      <c r="V43" s="3">
        <v>24</v>
      </c>
      <c r="W43" s="3">
        <v>27</v>
      </c>
      <c r="X43" s="3">
        <v>35</v>
      </c>
      <c r="Y43" s="3">
        <v>27</v>
      </c>
      <c r="Z43" s="3">
        <v>14</v>
      </c>
      <c r="AA43" s="3">
        <v>19</v>
      </c>
      <c r="AB43" s="3">
        <v>31</v>
      </c>
      <c r="AC43" s="3">
        <v>25</v>
      </c>
      <c r="AD43" s="3">
        <v>26</v>
      </c>
      <c r="AE43" s="3">
        <v>24</v>
      </c>
      <c r="AF43" s="3">
        <v>25</v>
      </c>
      <c r="AG43" s="3">
        <v>10</v>
      </c>
      <c r="AH43" s="3">
        <v>19</v>
      </c>
      <c r="AI43" s="3">
        <v>16</v>
      </c>
      <c r="AJ43" s="3">
        <v>13</v>
      </c>
      <c r="AK43" s="3">
        <v>16</v>
      </c>
      <c r="AL43" s="3">
        <v>21</v>
      </c>
      <c r="AM43" s="3">
        <v>23</v>
      </c>
      <c r="AN43" s="3">
        <v>14</v>
      </c>
      <c r="AO43" s="3">
        <v>10</v>
      </c>
      <c r="AP43" s="3">
        <v>22</v>
      </c>
      <c r="AQ43" s="3">
        <v>11</v>
      </c>
      <c r="AR43" s="3">
        <v>12</v>
      </c>
      <c r="AS43" s="3">
        <v>19</v>
      </c>
      <c r="AT43" s="3">
        <v>21</v>
      </c>
      <c r="AU43" s="3">
        <v>23</v>
      </c>
      <c r="AV43" s="3">
        <v>28</v>
      </c>
      <c r="AW43" s="10">
        <v>25</v>
      </c>
    </row>
    <row r="44" spans="1:49" x14ac:dyDescent="0.35">
      <c r="A44" s="27" t="s">
        <v>333</v>
      </c>
      <c r="B44" s="3" t="s">
        <v>167</v>
      </c>
      <c r="C44" s="4">
        <f t="shared" si="6"/>
        <v>0</v>
      </c>
      <c r="D44" s="4">
        <v>0</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3">
        <v>0</v>
      </c>
      <c r="X44" s="4">
        <v>0</v>
      </c>
      <c r="Y44" s="4">
        <v>0</v>
      </c>
      <c r="Z44" s="4">
        <v>0</v>
      </c>
      <c r="AA44" s="4">
        <v>0</v>
      </c>
      <c r="AB44" s="4">
        <v>0</v>
      </c>
      <c r="AC44" s="4">
        <v>0</v>
      </c>
      <c r="AD44" s="4">
        <v>0</v>
      </c>
      <c r="AE44" s="4">
        <v>0</v>
      </c>
      <c r="AF44" s="4">
        <v>0</v>
      </c>
      <c r="AG44" s="4">
        <v>0</v>
      </c>
      <c r="AH44" s="4">
        <v>0</v>
      </c>
      <c r="AI44" s="4">
        <v>0</v>
      </c>
      <c r="AJ44" s="4">
        <v>0</v>
      </c>
      <c r="AK44" s="4">
        <v>0</v>
      </c>
      <c r="AL44" s="3">
        <v>0</v>
      </c>
      <c r="AM44" s="4">
        <v>0</v>
      </c>
      <c r="AN44" s="4">
        <v>0</v>
      </c>
      <c r="AO44" s="4">
        <v>0</v>
      </c>
      <c r="AP44" s="3">
        <v>0</v>
      </c>
      <c r="AQ44" s="3">
        <v>0</v>
      </c>
      <c r="AR44" s="4">
        <v>0</v>
      </c>
      <c r="AS44" s="4">
        <v>0</v>
      </c>
      <c r="AT44" s="4">
        <v>0</v>
      </c>
      <c r="AU44" s="4">
        <v>0</v>
      </c>
      <c r="AV44" s="3">
        <v>0</v>
      </c>
      <c r="AW44" s="16">
        <v>0</v>
      </c>
    </row>
    <row r="45" spans="1:49" x14ac:dyDescent="0.35">
      <c r="A45" s="27" t="s">
        <v>333</v>
      </c>
      <c r="B45" s="3" t="s">
        <v>132</v>
      </c>
      <c r="C45" s="4">
        <f t="shared" si="6"/>
        <v>19.347826086956523</v>
      </c>
      <c r="D45" s="3">
        <v>27</v>
      </c>
      <c r="E45" s="3">
        <v>15</v>
      </c>
      <c r="F45" s="3">
        <v>19</v>
      </c>
      <c r="G45" s="3">
        <v>19</v>
      </c>
      <c r="H45" s="3">
        <v>22</v>
      </c>
      <c r="I45" s="3">
        <v>26</v>
      </c>
      <c r="J45" s="3">
        <v>22</v>
      </c>
      <c r="K45" s="3">
        <v>27</v>
      </c>
      <c r="L45" s="3">
        <v>19</v>
      </c>
      <c r="M45" s="3">
        <v>23</v>
      </c>
      <c r="N45" s="3">
        <v>26</v>
      </c>
      <c r="O45" s="3">
        <v>19</v>
      </c>
      <c r="P45" s="3">
        <v>26</v>
      </c>
      <c r="Q45" s="3">
        <v>23</v>
      </c>
      <c r="R45" s="3">
        <v>29</v>
      </c>
      <c r="S45" s="3">
        <v>18</v>
      </c>
      <c r="T45" s="3">
        <v>17</v>
      </c>
      <c r="U45" s="3">
        <v>19</v>
      </c>
      <c r="V45" s="3">
        <v>23</v>
      </c>
      <c r="W45" s="3">
        <v>22</v>
      </c>
      <c r="X45" s="3">
        <v>23</v>
      </c>
      <c r="Y45" s="3">
        <v>17</v>
      </c>
      <c r="Z45" s="3">
        <v>10</v>
      </c>
      <c r="AA45" s="3">
        <v>16</v>
      </c>
      <c r="AB45" s="3">
        <v>28</v>
      </c>
      <c r="AC45" s="3">
        <v>21</v>
      </c>
      <c r="AD45" s="3">
        <v>25</v>
      </c>
      <c r="AE45" s="3">
        <v>19</v>
      </c>
      <c r="AF45" s="3">
        <v>20</v>
      </c>
      <c r="AG45" s="3">
        <v>9</v>
      </c>
      <c r="AH45" s="3">
        <v>17</v>
      </c>
      <c r="AI45" s="3">
        <v>12</v>
      </c>
      <c r="AJ45" s="3">
        <v>11</v>
      </c>
      <c r="AK45" s="3">
        <v>16</v>
      </c>
      <c r="AL45" s="3">
        <v>20</v>
      </c>
      <c r="AM45" s="3">
        <v>18</v>
      </c>
      <c r="AN45" s="3">
        <v>14</v>
      </c>
      <c r="AO45" s="3">
        <v>9</v>
      </c>
      <c r="AP45" s="3">
        <v>19</v>
      </c>
      <c r="AQ45" s="3">
        <v>10</v>
      </c>
      <c r="AR45" s="3">
        <v>12</v>
      </c>
      <c r="AS45" s="3">
        <v>18</v>
      </c>
      <c r="AT45" s="3">
        <v>19</v>
      </c>
      <c r="AU45" s="3">
        <v>19</v>
      </c>
      <c r="AV45" s="3">
        <v>27</v>
      </c>
      <c r="AW45" s="10">
        <v>20</v>
      </c>
    </row>
    <row r="46" spans="1:49" x14ac:dyDescent="0.35">
      <c r="A46" s="27" t="s">
        <v>334</v>
      </c>
      <c r="B46" s="3" t="s">
        <v>162</v>
      </c>
      <c r="C46" s="145">
        <f t="shared" si="6"/>
        <v>672.47826086956525</v>
      </c>
      <c r="D46" s="145">
        <v>868</v>
      </c>
      <c r="E46" s="145">
        <v>430</v>
      </c>
      <c r="F46" s="145">
        <v>640</v>
      </c>
      <c r="G46" s="145">
        <v>358</v>
      </c>
      <c r="H46" s="145">
        <v>999</v>
      </c>
      <c r="I46" s="145">
        <v>903</v>
      </c>
      <c r="J46" s="145">
        <v>1287</v>
      </c>
      <c r="K46" s="145">
        <v>1162</v>
      </c>
      <c r="L46" s="145">
        <v>869</v>
      </c>
      <c r="M46" s="145">
        <v>672</v>
      </c>
      <c r="N46" s="145">
        <v>635</v>
      </c>
      <c r="O46" s="145">
        <v>298</v>
      </c>
      <c r="P46" s="145">
        <v>1080</v>
      </c>
      <c r="Q46" s="145">
        <v>992</v>
      </c>
      <c r="R46" s="145">
        <v>670</v>
      </c>
      <c r="S46" s="145">
        <v>470</v>
      </c>
      <c r="T46" s="145">
        <v>727</v>
      </c>
      <c r="U46" s="145">
        <v>890</v>
      </c>
      <c r="V46" s="145">
        <v>834</v>
      </c>
      <c r="W46" s="145">
        <v>573</v>
      </c>
      <c r="X46" s="145">
        <v>1052</v>
      </c>
      <c r="Y46" s="145">
        <v>505</v>
      </c>
      <c r="Z46" s="145">
        <v>377</v>
      </c>
      <c r="AA46" s="145">
        <v>418</v>
      </c>
      <c r="AB46" s="145">
        <v>1056</v>
      </c>
      <c r="AC46" s="145">
        <v>532</v>
      </c>
      <c r="AD46" s="145">
        <v>685</v>
      </c>
      <c r="AE46" s="145">
        <v>533</v>
      </c>
      <c r="AF46" s="145">
        <v>521</v>
      </c>
      <c r="AG46" s="145">
        <v>317</v>
      </c>
      <c r="AH46" s="145">
        <v>576</v>
      </c>
      <c r="AI46" s="145">
        <v>274</v>
      </c>
      <c r="AJ46" s="145">
        <v>592</v>
      </c>
      <c r="AK46" s="145">
        <v>604</v>
      </c>
      <c r="AL46" s="145">
        <v>1432</v>
      </c>
      <c r="AM46" s="145">
        <v>511</v>
      </c>
      <c r="AN46" s="145">
        <v>607</v>
      </c>
      <c r="AO46" s="145">
        <v>1083</v>
      </c>
      <c r="AP46" s="145">
        <v>986</v>
      </c>
      <c r="AQ46" s="145">
        <v>261</v>
      </c>
      <c r="AR46" s="145">
        <v>230</v>
      </c>
      <c r="AS46" s="145">
        <v>343</v>
      </c>
      <c r="AT46" s="145">
        <v>285</v>
      </c>
      <c r="AU46" s="145">
        <v>483</v>
      </c>
      <c r="AV46" s="145">
        <v>843</v>
      </c>
      <c r="AW46" s="195">
        <v>471</v>
      </c>
    </row>
    <row r="47" spans="1:49" x14ac:dyDescent="0.35">
      <c r="A47" s="27" t="s">
        <v>334</v>
      </c>
      <c r="B47" s="3" t="s">
        <v>166</v>
      </c>
      <c r="C47" s="145">
        <f t="shared" si="6"/>
        <v>35.391304347826086</v>
      </c>
      <c r="D47" s="145">
        <v>32</v>
      </c>
      <c r="E47" s="145">
        <v>27</v>
      </c>
      <c r="F47" s="145">
        <v>32</v>
      </c>
      <c r="G47" s="145">
        <v>19</v>
      </c>
      <c r="H47" s="145">
        <v>45</v>
      </c>
      <c r="I47" s="145">
        <v>33</v>
      </c>
      <c r="J47" s="145">
        <v>59</v>
      </c>
      <c r="K47" s="145">
        <v>43</v>
      </c>
      <c r="L47" s="145">
        <v>43</v>
      </c>
      <c r="M47" s="145">
        <v>29</v>
      </c>
      <c r="N47" s="145">
        <v>25</v>
      </c>
      <c r="O47" s="145">
        <v>17</v>
      </c>
      <c r="P47" s="145">
        <v>42</v>
      </c>
      <c r="Q47" s="145">
        <v>43</v>
      </c>
      <c r="R47" s="145">
        <v>23</v>
      </c>
      <c r="S47" s="145">
        <v>26</v>
      </c>
      <c r="T47" s="145">
        <v>43</v>
      </c>
      <c r="U47" s="145">
        <v>47</v>
      </c>
      <c r="V47" s="145">
        <v>35</v>
      </c>
      <c r="W47" s="145">
        <v>27</v>
      </c>
      <c r="X47" s="145">
        <v>44</v>
      </c>
      <c r="Y47" s="145">
        <v>30</v>
      </c>
      <c r="Z47" s="145">
        <v>38</v>
      </c>
      <c r="AA47" s="145">
        <v>28</v>
      </c>
      <c r="AB47" s="145">
        <v>38</v>
      </c>
      <c r="AC47" s="145">
        <v>27</v>
      </c>
      <c r="AD47" s="145">
        <v>27</v>
      </c>
      <c r="AE47" s="145">
        <v>28</v>
      </c>
      <c r="AF47" s="145">
        <v>26</v>
      </c>
      <c r="AG47" s="145">
        <v>29</v>
      </c>
      <c r="AH47" s="145">
        <v>34</v>
      </c>
      <c r="AI47" s="145">
        <v>25</v>
      </c>
      <c r="AJ47" s="145">
        <v>54</v>
      </c>
      <c r="AK47" s="145">
        <v>36</v>
      </c>
      <c r="AL47" s="145">
        <v>72</v>
      </c>
      <c r="AM47" s="145">
        <v>30</v>
      </c>
      <c r="AN47" s="145">
        <v>43</v>
      </c>
      <c r="AO47" s="145">
        <v>120</v>
      </c>
      <c r="AP47" s="145">
        <v>52</v>
      </c>
      <c r="AQ47" s="145">
        <v>26</v>
      </c>
      <c r="AR47" s="145">
        <v>19</v>
      </c>
      <c r="AS47" s="145">
        <v>19</v>
      </c>
      <c r="AT47" s="145">
        <v>15</v>
      </c>
      <c r="AU47" s="145">
        <v>25</v>
      </c>
      <c r="AV47" s="145">
        <v>31</v>
      </c>
      <c r="AW47" s="195">
        <v>22</v>
      </c>
    </row>
    <row r="48" spans="1:49" x14ac:dyDescent="0.35">
      <c r="A48" s="27" t="s">
        <v>334</v>
      </c>
      <c r="B48" s="3" t="s">
        <v>133</v>
      </c>
      <c r="C48" s="4">
        <f t="shared" si="6"/>
        <v>0</v>
      </c>
      <c r="D48" s="3">
        <v>0</v>
      </c>
      <c r="E48" s="3">
        <v>0</v>
      </c>
      <c r="F48" s="3">
        <v>0</v>
      </c>
      <c r="G48" s="3">
        <v>0</v>
      </c>
      <c r="H48" s="3">
        <v>0</v>
      </c>
      <c r="I48" s="3">
        <v>0</v>
      </c>
      <c r="J48" s="3">
        <v>0</v>
      </c>
      <c r="K48" s="3">
        <v>0</v>
      </c>
      <c r="L48" s="3">
        <v>0</v>
      </c>
      <c r="M48" s="3">
        <v>0</v>
      </c>
      <c r="N48" s="3">
        <v>0</v>
      </c>
      <c r="O48" s="3">
        <v>0</v>
      </c>
      <c r="P48" s="3">
        <v>0</v>
      </c>
      <c r="Q48" s="3">
        <v>0</v>
      </c>
      <c r="R48" s="3">
        <v>0</v>
      </c>
      <c r="S48" s="3">
        <v>0</v>
      </c>
      <c r="T48" s="3">
        <v>0</v>
      </c>
      <c r="U48" s="3">
        <v>0</v>
      </c>
      <c r="V48" s="3">
        <v>0</v>
      </c>
      <c r="W48" s="3">
        <v>0</v>
      </c>
      <c r="X48" s="3">
        <v>0</v>
      </c>
      <c r="Y48" s="3">
        <v>0</v>
      </c>
      <c r="Z48" s="3">
        <v>0</v>
      </c>
      <c r="AA48" s="3">
        <v>0</v>
      </c>
      <c r="AB48" s="3">
        <v>0</v>
      </c>
      <c r="AC48" s="3">
        <v>0</v>
      </c>
      <c r="AD48" s="3">
        <v>0</v>
      </c>
      <c r="AE48" s="3">
        <v>0</v>
      </c>
      <c r="AF48" s="3">
        <v>0</v>
      </c>
      <c r="AG48" s="3">
        <v>0</v>
      </c>
      <c r="AH48" s="3">
        <v>0</v>
      </c>
      <c r="AI48" s="3">
        <v>0</v>
      </c>
      <c r="AJ48" s="3">
        <v>0</v>
      </c>
      <c r="AK48" s="3">
        <v>0</v>
      </c>
      <c r="AL48" s="3">
        <v>0</v>
      </c>
      <c r="AM48" s="3">
        <v>0</v>
      </c>
      <c r="AN48" s="3">
        <v>0</v>
      </c>
      <c r="AO48" s="3">
        <v>0</v>
      </c>
      <c r="AP48" s="3">
        <v>0</v>
      </c>
      <c r="AQ48" s="3">
        <v>0</v>
      </c>
      <c r="AR48" s="3">
        <v>0</v>
      </c>
      <c r="AS48" s="3">
        <v>0</v>
      </c>
      <c r="AT48" s="3">
        <v>0</v>
      </c>
      <c r="AU48" s="3">
        <v>0</v>
      </c>
      <c r="AV48" s="3">
        <v>0</v>
      </c>
      <c r="AW48" s="10">
        <v>0</v>
      </c>
    </row>
    <row r="49" spans="1:49" x14ac:dyDescent="0.35">
      <c r="A49" s="27" t="s">
        <v>334</v>
      </c>
      <c r="B49" s="3" t="s">
        <v>167</v>
      </c>
      <c r="C49" s="4">
        <f t="shared" si="6"/>
        <v>444.04347826086956</v>
      </c>
      <c r="D49" s="4">
        <v>924</v>
      </c>
      <c r="E49" s="4">
        <v>335</v>
      </c>
      <c r="F49" s="4">
        <v>465</v>
      </c>
      <c r="G49" s="4">
        <v>256</v>
      </c>
      <c r="H49" s="4">
        <v>646</v>
      </c>
      <c r="I49" s="4">
        <v>641</v>
      </c>
      <c r="J49" s="3">
        <v>736</v>
      </c>
      <c r="K49" s="4">
        <v>703</v>
      </c>
      <c r="L49" s="4">
        <v>473</v>
      </c>
      <c r="M49" s="4">
        <v>423</v>
      </c>
      <c r="N49" s="3">
        <v>442</v>
      </c>
      <c r="O49" s="3">
        <v>242</v>
      </c>
      <c r="P49" s="4">
        <v>610</v>
      </c>
      <c r="Q49" s="4">
        <v>662</v>
      </c>
      <c r="R49" s="4">
        <v>495</v>
      </c>
      <c r="S49" s="4">
        <v>392</v>
      </c>
      <c r="T49" s="4">
        <v>511</v>
      </c>
      <c r="U49" s="4">
        <v>575</v>
      </c>
      <c r="V49" s="4">
        <v>604</v>
      </c>
      <c r="W49" s="4">
        <v>427</v>
      </c>
      <c r="X49" s="4">
        <v>698</v>
      </c>
      <c r="Y49" s="4">
        <v>571</v>
      </c>
      <c r="Z49" s="4">
        <v>256</v>
      </c>
      <c r="AA49" s="4">
        <v>325</v>
      </c>
      <c r="AB49" s="4">
        <v>676</v>
      </c>
      <c r="AC49" s="4">
        <v>345</v>
      </c>
      <c r="AD49" s="4">
        <v>422</v>
      </c>
      <c r="AE49" s="4">
        <v>362</v>
      </c>
      <c r="AF49" s="4">
        <v>368</v>
      </c>
      <c r="AG49" s="4">
        <v>203</v>
      </c>
      <c r="AH49" s="4">
        <v>304</v>
      </c>
      <c r="AI49" s="4">
        <v>187</v>
      </c>
      <c r="AJ49" s="4">
        <v>425</v>
      </c>
      <c r="AK49" s="4">
        <v>412</v>
      </c>
      <c r="AL49" s="4">
        <v>590</v>
      </c>
      <c r="AM49" s="4">
        <v>373</v>
      </c>
      <c r="AN49" s="4">
        <v>394</v>
      </c>
      <c r="AO49" s="4">
        <v>474</v>
      </c>
      <c r="AP49" s="4">
        <v>640</v>
      </c>
      <c r="AQ49" s="4">
        <v>158</v>
      </c>
      <c r="AR49" s="4">
        <v>162</v>
      </c>
      <c r="AS49" s="4">
        <v>255</v>
      </c>
      <c r="AT49" s="4">
        <v>221</v>
      </c>
      <c r="AU49" s="4">
        <v>293</v>
      </c>
      <c r="AV49" s="4">
        <v>436</v>
      </c>
      <c r="AW49" s="16">
        <v>314</v>
      </c>
    </row>
    <row r="50" spans="1:49" x14ac:dyDescent="0.35">
      <c r="A50" s="27" t="s">
        <v>334</v>
      </c>
      <c r="B50" s="3" t="s">
        <v>132</v>
      </c>
      <c r="C50" s="4">
        <f t="shared" si="6"/>
        <v>19.413043478260871</v>
      </c>
      <c r="D50" s="3">
        <v>27</v>
      </c>
      <c r="E50" s="3">
        <v>16</v>
      </c>
      <c r="F50" s="3">
        <v>20</v>
      </c>
      <c r="G50" s="3">
        <v>19</v>
      </c>
      <c r="H50" s="3">
        <v>22</v>
      </c>
      <c r="I50" s="3">
        <v>27</v>
      </c>
      <c r="J50" s="3">
        <v>22</v>
      </c>
      <c r="K50" s="3">
        <v>27</v>
      </c>
      <c r="L50" s="3">
        <v>20</v>
      </c>
      <c r="M50" s="3">
        <v>23</v>
      </c>
      <c r="N50" s="3">
        <v>25</v>
      </c>
      <c r="O50" s="3">
        <v>18</v>
      </c>
      <c r="P50" s="3">
        <v>26</v>
      </c>
      <c r="Q50" s="3">
        <v>23</v>
      </c>
      <c r="R50" s="3">
        <v>29</v>
      </c>
      <c r="S50" s="3">
        <v>18</v>
      </c>
      <c r="T50" s="3">
        <v>17</v>
      </c>
      <c r="U50" s="3">
        <v>19</v>
      </c>
      <c r="V50" s="3">
        <v>24</v>
      </c>
      <c r="W50" s="3">
        <v>21</v>
      </c>
      <c r="X50" s="3">
        <v>24</v>
      </c>
      <c r="Y50" s="3">
        <v>17</v>
      </c>
      <c r="Z50" s="3">
        <v>10</v>
      </c>
      <c r="AA50" s="3">
        <v>15</v>
      </c>
      <c r="AB50" s="3">
        <v>28</v>
      </c>
      <c r="AC50" s="3">
        <v>20</v>
      </c>
      <c r="AD50" s="3">
        <v>25</v>
      </c>
      <c r="AE50" s="3">
        <v>19</v>
      </c>
      <c r="AF50" s="3">
        <v>20</v>
      </c>
      <c r="AG50" s="3">
        <v>11</v>
      </c>
      <c r="AH50" s="3">
        <v>17</v>
      </c>
      <c r="AI50" s="3">
        <v>11</v>
      </c>
      <c r="AJ50" s="3">
        <v>11</v>
      </c>
      <c r="AK50" s="3">
        <v>17</v>
      </c>
      <c r="AL50" s="3">
        <v>20</v>
      </c>
      <c r="AM50" s="3">
        <v>17</v>
      </c>
      <c r="AN50" s="3">
        <v>14</v>
      </c>
      <c r="AO50" s="3">
        <v>9</v>
      </c>
      <c r="AP50" s="3">
        <v>19</v>
      </c>
      <c r="AQ50" s="3">
        <v>10</v>
      </c>
      <c r="AR50" s="3">
        <v>12</v>
      </c>
      <c r="AS50" s="3">
        <v>18</v>
      </c>
      <c r="AT50" s="3">
        <v>19</v>
      </c>
      <c r="AU50" s="3">
        <v>19</v>
      </c>
      <c r="AV50" s="3">
        <v>27</v>
      </c>
      <c r="AW50" s="10">
        <v>21</v>
      </c>
    </row>
    <row r="51" spans="1:49" x14ac:dyDescent="0.35">
      <c r="A51" s="27" t="s">
        <v>335</v>
      </c>
      <c r="B51" s="3" t="s">
        <v>162</v>
      </c>
      <c r="C51" s="145">
        <f t="shared" si="6"/>
        <v>0</v>
      </c>
      <c r="D51" s="145">
        <v>0</v>
      </c>
      <c r="E51" s="145">
        <v>0</v>
      </c>
      <c r="F51" s="145">
        <v>0</v>
      </c>
      <c r="G51" s="145">
        <v>0</v>
      </c>
      <c r="H51" s="145">
        <v>0</v>
      </c>
      <c r="I51" s="145">
        <v>0</v>
      </c>
      <c r="J51" s="145">
        <v>0</v>
      </c>
      <c r="K51" s="145">
        <v>0</v>
      </c>
      <c r="L51" s="145">
        <v>0</v>
      </c>
      <c r="M51" s="145">
        <v>0</v>
      </c>
      <c r="N51" s="145">
        <v>0</v>
      </c>
      <c r="O51" s="145">
        <v>0</v>
      </c>
      <c r="P51" s="145">
        <v>0</v>
      </c>
      <c r="Q51" s="145">
        <v>0</v>
      </c>
      <c r="R51" s="145">
        <v>0</v>
      </c>
      <c r="S51" s="145">
        <v>0</v>
      </c>
      <c r="T51" s="145">
        <v>0</v>
      </c>
      <c r="U51" s="145">
        <v>0</v>
      </c>
      <c r="V51" s="145">
        <v>0</v>
      </c>
      <c r="W51" s="145">
        <v>0</v>
      </c>
      <c r="X51" s="145">
        <v>0</v>
      </c>
      <c r="Y51" s="145">
        <v>0</v>
      </c>
      <c r="Z51" s="145">
        <v>0</v>
      </c>
      <c r="AA51" s="145">
        <v>0</v>
      </c>
      <c r="AB51" s="145">
        <v>0</v>
      </c>
      <c r="AC51" s="145">
        <v>0</v>
      </c>
      <c r="AD51" s="145">
        <v>0</v>
      </c>
      <c r="AE51" s="145">
        <v>0</v>
      </c>
      <c r="AF51" s="145">
        <v>0</v>
      </c>
      <c r="AG51" s="145">
        <v>0</v>
      </c>
      <c r="AH51" s="145">
        <v>0</v>
      </c>
      <c r="AI51" s="145">
        <v>0</v>
      </c>
      <c r="AJ51" s="145">
        <v>0</v>
      </c>
      <c r="AK51" s="145">
        <v>0</v>
      </c>
      <c r="AL51" s="145">
        <v>0</v>
      </c>
      <c r="AM51" s="145">
        <v>0</v>
      </c>
      <c r="AN51" s="145">
        <v>0</v>
      </c>
      <c r="AO51" s="145">
        <v>0</v>
      </c>
      <c r="AP51" s="145">
        <v>0</v>
      </c>
      <c r="AQ51" s="145">
        <v>0</v>
      </c>
      <c r="AR51" s="145">
        <v>0</v>
      </c>
      <c r="AS51" s="145">
        <v>0</v>
      </c>
      <c r="AT51" s="145">
        <v>0</v>
      </c>
      <c r="AU51" s="145">
        <v>0</v>
      </c>
      <c r="AV51" s="145">
        <v>0</v>
      </c>
      <c r="AW51" s="195">
        <v>0</v>
      </c>
    </row>
    <row r="52" spans="1:49" x14ac:dyDescent="0.35">
      <c r="A52" s="27" t="s">
        <v>335</v>
      </c>
      <c r="B52" s="3" t="s">
        <v>166</v>
      </c>
      <c r="C52" s="145">
        <f t="shared" si="6"/>
        <v>0</v>
      </c>
      <c r="D52" s="145">
        <v>0</v>
      </c>
      <c r="E52" s="145">
        <v>0</v>
      </c>
      <c r="F52" s="145">
        <v>0</v>
      </c>
      <c r="G52" s="145">
        <v>0</v>
      </c>
      <c r="H52" s="145">
        <v>0</v>
      </c>
      <c r="I52" s="145">
        <v>0</v>
      </c>
      <c r="J52" s="145">
        <v>0</v>
      </c>
      <c r="K52" s="145">
        <v>0</v>
      </c>
      <c r="L52" s="145">
        <v>0</v>
      </c>
      <c r="M52" s="145">
        <v>0</v>
      </c>
      <c r="N52" s="145">
        <v>0</v>
      </c>
      <c r="O52" s="145">
        <v>0</v>
      </c>
      <c r="P52" s="145">
        <v>0</v>
      </c>
      <c r="Q52" s="145">
        <v>0</v>
      </c>
      <c r="R52" s="145">
        <v>0</v>
      </c>
      <c r="S52" s="145">
        <v>0</v>
      </c>
      <c r="T52" s="145">
        <v>0</v>
      </c>
      <c r="U52" s="145">
        <v>0</v>
      </c>
      <c r="V52" s="145">
        <v>0</v>
      </c>
      <c r="W52" s="145">
        <v>0</v>
      </c>
      <c r="X52" s="145">
        <v>0</v>
      </c>
      <c r="Y52" s="145">
        <v>0</v>
      </c>
      <c r="Z52" s="145">
        <v>0</v>
      </c>
      <c r="AA52" s="145">
        <v>0</v>
      </c>
      <c r="AB52" s="145">
        <v>0</v>
      </c>
      <c r="AC52" s="145">
        <v>0</v>
      </c>
      <c r="AD52" s="145">
        <v>0</v>
      </c>
      <c r="AE52" s="145">
        <v>0</v>
      </c>
      <c r="AF52" s="145">
        <v>0</v>
      </c>
      <c r="AG52" s="145">
        <v>0</v>
      </c>
      <c r="AH52" s="145">
        <v>0</v>
      </c>
      <c r="AI52" s="145">
        <v>0</v>
      </c>
      <c r="AJ52" s="145">
        <v>0</v>
      </c>
      <c r="AK52" s="145">
        <v>0</v>
      </c>
      <c r="AL52" s="145">
        <v>0</v>
      </c>
      <c r="AM52" s="145">
        <v>0</v>
      </c>
      <c r="AN52" s="145">
        <v>0</v>
      </c>
      <c r="AO52" s="145">
        <v>0</v>
      </c>
      <c r="AP52" s="145">
        <v>0</v>
      </c>
      <c r="AQ52" s="145">
        <v>0</v>
      </c>
      <c r="AR52" s="145">
        <v>0</v>
      </c>
      <c r="AS52" s="145">
        <v>0</v>
      </c>
      <c r="AT52" s="145">
        <v>0</v>
      </c>
      <c r="AU52" s="145">
        <v>0</v>
      </c>
      <c r="AV52" s="145">
        <v>0</v>
      </c>
      <c r="AW52" s="195">
        <v>0</v>
      </c>
    </row>
    <row r="53" spans="1:49" x14ac:dyDescent="0.35">
      <c r="A53" s="27" t="s">
        <v>335</v>
      </c>
      <c r="B53" s="3" t="s">
        <v>133</v>
      </c>
      <c r="C53" s="4">
        <f t="shared" si="6"/>
        <v>0</v>
      </c>
      <c r="D53" s="3">
        <v>0</v>
      </c>
      <c r="E53" s="3">
        <v>0</v>
      </c>
      <c r="F53" s="3">
        <v>0</v>
      </c>
      <c r="G53" s="3">
        <v>0</v>
      </c>
      <c r="H53" s="3">
        <v>0</v>
      </c>
      <c r="I53" s="3">
        <v>0</v>
      </c>
      <c r="J53" s="3">
        <v>0</v>
      </c>
      <c r="K53" s="3">
        <v>0</v>
      </c>
      <c r="L53" s="3">
        <v>0</v>
      </c>
      <c r="M53" s="3">
        <v>0</v>
      </c>
      <c r="N53" s="3">
        <v>0</v>
      </c>
      <c r="O53" s="3">
        <v>0</v>
      </c>
      <c r="P53" s="3">
        <v>0</v>
      </c>
      <c r="Q53" s="3">
        <v>0</v>
      </c>
      <c r="R53" s="3">
        <v>0</v>
      </c>
      <c r="S53" s="3">
        <v>0</v>
      </c>
      <c r="T53" s="3">
        <v>0</v>
      </c>
      <c r="U53" s="3">
        <v>0</v>
      </c>
      <c r="V53" s="3">
        <v>0</v>
      </c>
      <c r="W53" s="3">
        <v>0</v>
      </c>
      <c r="X53" s="3">
        <v>0</v>
      </c>
      <c r="Y53" s="3">
        <v>0</v>
      </c>
      <c r="Z53" s="3">
        <v>0</v>
      </c>
      <c r="AA53" s="3">
        <v>0</v>
      </c>
      <c r="AB53" s="3">
        <v>0</v>
      </c>
      <c r="AC53" s="3">
        <v>0</v>
      </c>
      <c r="AD53" s="3">
        <v>0</v>
      </c>
      <c r="AE53" s="3">
        <v>0</v>
      </c>
      <c r="AF53" s="3">
        <v>0</v>
      </c>
      <c r="AG53" s="3">
        <v>0</v>
      </c>
      <c r="AH53" s="3">
        <v>0</v>
      </c>
      <c r="AI53" s="3">
        <v>0</v>
      </c>
      <c r="AJ53" s="3">
        <v>0</v>
      </c>
      <c r="AK53" s="3">
        <v>0</v>
      </c>
      <c r="AL53" s="3">
        <v>0</v>
      </c>
      <c r="AM53" s="3">
        <v>0</v>
      </c>
      <c r="AN53" s="3">
        <v>0</v>
      </c>
      <c r="AO53" s="3">
        <v>0</v>
      </c>
      <c r="AP53" s="3">
        <v>0</v>
      </c>
      <c r="AQ53" s="3">
        <v>0</v>
      </c>
      <c r="AR53" s="3">
        <v>0</v>
      </c>
      <c r="AS53" s="3">
        <v>0</v>
      </c>
      <c r="AT53" s="3">
        <v>0</v>
      </c>
      <c r="AU53" s="3">
        <v>0</v>
      </c>
      <c r="AV53" s="3">
        <v>0</v>
      </c>
      <c r="AW53" s="10">
        <v>0</v>
      </c>
    </row>
    <row r="54" spans="1:49" x14ac:dyDescent="0.35">
      <c r="A54" s="27" t="s">
        <v>335</v>
      </c>
      <c r="B54" s="3" t="s">
        <v>167</v>
      </c>
      <c r="C54" s="4">
        <f t="shared" si="6"/>
        <v>0</v>
      </c>
      <c r="D54" s="4">
        <v>0</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16">
        <v>0</v>
      </c>
    </row>
    <row r="55" spans="1:49" x14ac:dyDescent="0.35">
      <c r="A55" s="27" t="s">
        <v>335</v>
      </c>
      <c r="B55" s="3" t="s">
        <v>132</v>
      </c>
      <c r="C55" s="4">
        <f t="shared" si="6"/>
        <v>0</v>
      </c>
      <c r="D55" s="3">
        <v>0</v>
      </c>
      <c r="E55" s="3">
        <v>0</v>
      </c>
      <c r="F55" s="3">
        <v>0</v>
      </c>
      <c r="G55" s="3">
        <v>0</v>
      </c>
      <c r="H55" s="3">
        <v>0</v>
      </c>
      <c r="I55" s="3">
        <v>0</v>
      </c>
      <c r="J55" s="3">
        <v>0</v>
      </c>
      <c r="K55" s="3">
        <v>0</v>
      </c>
      <c r="L55" s="3">
        <v>0</v>
      </c>
      <c r="M55" s="3">
        <v>0</v>
      </c>
      <c r="N55" s="3">
        <v>0</v>
      </c>
      <c r="O55" s="3">
        <v>0</v>
      </c>
      <c r="P55" s="3">
        <v>0</v>
      </c>
      <c r="Q55" s="3">
        <v>0</v>
      </c>
      <c r="R55" s="3">
        <v>0</v>
      </c>
      <c r="S55" s="3">
        <v>0</v>
      </c>
      <c r="T55" s="3">
        <v>0</v>
      </c>
      <c r="U55" s="3">
        <v>0</v>
      </c>
      <c r="V55" s="3">
        <v>0</v>
      </c>
      <c r="W55" s="3">
        <v>0</v>
      </c>
      <c r="X55" s="3">
        <v>0</v>
      </c>
      <c r="Y55" s="3">
        <v>0</v>
      </c>
      <c r="Z55" s="3">
        <v>0</v>
      </c>
      <c r="AA55" s="3">
        <v>0</v>
      </c>
      <c r="AB55" s="3">
        <v>0</v>
      </c>
      <c r="AC55" s="3">
        <v>0</v>
      </c>
      <c r="AD55" s="3">
        <v>0</v>
      </c>
      <c r="AE55" s="3">
        <v>0</v>
      </c>
      <c r="AF55" s="3">
        <v>0</v>
      </c>
      <c r="AG55" s="3">
        <v>0</v>
      </c>
      <c r="AH55" s="3">
        <v>0</v>
      </c>
      <c r="AI55" s="3">
        <v>0</v>
      </c>
      <c r="AJ55" s="3">
        <v>0</v>
      </c>
      <c r="AK55" s="3">
        <v>0</v>
      </c>
      <c r="AL55" s="3">
        <v>0</v>
      </c>
      <c r="AM55" s="3">
        <v>0</v>
      </c>
      <c r="AN55" s="3">
        <v>0</v>
      </c>
      <c r="AO55" s="3">
        <v>0</v>
      </c>
      <c r="AP55" s="3">
        <v>0</v>
      </c>
      <c r="AQ55" s="3">
        <v>0</v>
      </c>
      <c r="AR55" s="3">
        <v>0</v>
      </c>
      <c r="AS55" s="3">
        <v>0</v>
      </c>
      <c r="AT55" s="3">
        <v>0</v>
      </c>
      <c r="AU55" s="3">
        <v>0</v>
      </c>
      <c r="AV55" s="3">
        <v>0</v>
      </c>
      <c r="AW55" s="10">
        <v>0</v>
      </c>
    </row>
    <row r="56" spans="1:49" x14ac:dyDescent="0.35">
      <c r="A56" s="27" t="s">
        <v>336</v>
      </c>
      <c r="B56" s="3" t="s">
        <v>162</v>
      </c>
      <c r="C56" s="145">
        <f t="shared" si="6"/>
        <v>227.45652173913044</v>
      </c>
      <c r="D56" s="145">
        <v>100</v>
      </c>
      <c r="E56" s="145">
        <v>0</v>
      </c>
      <c r="F56" s="145">
        <v>300</v>
      </c>
      <c r="G56" s="145">
        <v>0</v>
      </c>
      <c r="H56" s="145">
        <v>100</v>
      </c>
      <c r="I56" s="145">
        <v>0</v>
      </c>
      <c r="J56" s="145">
        <v>0</v>
      </c>
      <c r="K56" s="145">
        <v>0</v>
      </c>
      <c r="L56" s="145">
        <v>0</v>
      </c>
      <c r="M56" s="145">
        <v>0</v>
      </c>
      <c r="N56" s="145">
        <v>0</v>
      </c>
      <c r="O56" s="145">
        <v>63</v>
      </c>
      <c r="P56" s="145">
        <v>100</v>
      </c>
      <c r="Q56" s="145">
        <v>0</v>
      </c>
      <c r="R56" s="145">
        <v>0</v>
      </c>
      <c r="S56" s="145">
        <v>0</v>
      </c>
      <c r="T56" s="145">
        <v>1300</v>
      </c>
      <c r="U56" s="145">
        <v>400</v>
      </c>
      <c r="V56" s="145">
        <v>600</v>
      </c>
      <c r="W56" s="145">
        <v>0</v>
      </c>
      <c r="X56" s="145">
        <v>400</v>
      </c>
      <c r="Y56" s="145">
        <v>500</v>
      </c>
      <c r="Z56" s="145">
        <v>200</v>
      </c>
      <c r="AA56" s="145">
        <v>0</v>
      </c>
      <c r="AB56" s="145">
        <v>300</v>
      </c>
      <c r="AC56" s="145">
        <v>200</v>
      </c>
      <c r="AD56" s="145">
        <v>200</v>
      </c>
      <c r="AE56" s="145">
        <v>100</v>
      </c>
      <c r="AF56" s="145">
        <v>300</v>
      </c>
      <c r="AG56" s="145">
        <v>200</v>
      </c>
      <c r="AH56" s="145">
        <v>100</v>
      </c>
      <c r="AI56" s="145">
        <v>400</v>
      </c>
      <c r="AJ56" s="145">
        <v>200</v>
      </c>
      <c r="AK56" s="145">
        <v>900</v>
      </c>
      <c r="AL56" s="145">
        <v>700</v>
      </c>
      <c r="AM56" s="145">
        <v>200</v>
      </c>
      <c r="AN56" s="145">
        <v>500</v>
      </c>
      <c r="AO56" s="145">
        <v>200</v>
      </c>
      <c r="AP56" s="145">
        <v>0</v>
      </c>
      <c r="AQ56" s="145">
        <v>300</v>
      </c>
      <c r="AR56" s="145">
        <v>300</v>
      </c>
      <c r="AS56" s="145">
        <v>0</v>
      </c>
      <c r="AT56" s="145">
        <v>300</v>
      </c>
      <c r="AU56" s="145">
        <v>0</v>
      </c>
      <c r="AV56" s="145">
        <v>300</v>
      </c>
      <c r="AW56" s="195">
        <v>700</v>
      </c>
    </row>
    <row r="57" spans="1:49" x14ac:dyDescent="0.35">
      <c r="A57" s="27" t="s">
        <v>336</v>
      </c>
      <c r="B57" s="3" t="s">
        <v>166</v>
      </c>
      <c r="C57" s="145">
        <f t="shared" si="6"/>
        <v>111.8695652173913</v>
      </c>
      <c r="D57" s="145">
        <v>100</v>
      </c>
      <c r="E57" s="145">
        <v>0</v>
      </c>
      <c r="F57" s="145">
        <v>100</v>
      </c>
      <c r="G57" s="145">
        <v>0</v>
      </c>
      <c r="H57" s="145">
        <v>100</v>
      </c>
      <c r="I57" s="145">
        <v>0</v>
      </c>
      <c r="J57" s="145">
        <v>0</v>
      </c>
      <c r="K57" s="145">
        <v>0</v>
      </c>
      <c r="L57" s="145">
        <v>0</v>
      </c>
      <c r="M57" s="145">
        <v>0</v>
      </c>
      <c r="N57" s="145">
        <v>0</v>
      </c>
      <c r="O57" s="145">
        <v>63</v>
      </c>
      <c r="P57" s="145">
        <v>100</v>
      </c>
      <c r="Q57" s="145">
        <v>0</v>
      </c>
      <c r="R57" s="145">
        <v>0</v>
      </c>
      <c r="S57" s="145">
        <v>0</v>
      </c>
      <c r="T57" s="145">
        <v>433</v>
      </c>
      <c r="U57" s="145">
        <v>200</v>
      </c>
      <c r="V57" s="145">
        <v>300</v>
      </c>
      <c r="W57" s="145">
        <v>0</v>
      </c>
      <c r="X57" s="145">
        <v>200</v>
      </c>
      <c r="Y57" s="145">
        <v>500</v>
      </c>
      <c r="Z57" s="145">
        <v>200</v>
      </c>
      <c r="AA57" s="145">
        <v>0</v>
      </c>
      <c r="AB57" s="145">
        <v>150</v>
      </c>
      <c r="AC57" s="145">
        <v>100</v>
      </c>
      <c r="AD57" s="145">
        <v>200</v>
      </c>
      <c r="AE57" s="145">
        <v>100</v>
      </c>
      <c r="AF57" s="145">
        <v>100</v>
      </c>
      <c r="AG57" s="145">
        <v>100</v>
      </c>
      <c r="AH57" s="145">
        <v>100</v>
      </c>
      <c r="AI57" s="145">
        <v>133</v>
      </c>
      <c r="AJ57" s="145">
        <v>200</v>
      </c>
      <c r="AK57" s="145">
        <v>225</v>
      </c>
      <c r="AL57" s="145">
        <v>350</v>
      </c>
      <c r="AM57" s="145">
        <v>100</v>
      </c>
      <c r="AN57" s="145">
        <v>167</v>
      </c>
      <c r="AO57" s="145">
        <v>200</v>
      </c>
      <c r="AP57" s="145">
        <v>0</v>
      </c>
      <c r="AQ57" s="145">
        <v>150</v>
      </c>
      <c r="AR57" s="145">
        <v>100</v>
      </c>
      <c r="AS57" s="145">
        <v>0</v>
      </c>
      <c r="AT57" s="145">
        <v>100</v>
      </c>
      <c r="AU57" s="145">
        <v>0</v>
      </c>
      <c r="AV57" s="145">
        <v>100</v>
      </c>
      <c r="AW57" s="195">
        <v>175</v>
      </c>
    </row>
    <row r="58" spans="1:49" x14ac:dyDescent="0.35">
      <c r="A58" s="27" t="s">
        <v>336</v>
      </c>
      <c r="B58" s="3" t="s">
        <v>133</v>
      </c>
      <c r="C58" s="4">
        <f t="shared" si="6"/>
        <v>2.2826086956521738</v>
      </c>
      <c r="D58" s="3">
        <v>1</v>
      </c>
      <c r="E58" s="3">
        <v>0</v>
      </c>
      <c r="F58" s="3">
        <v>3</v>
      </c>
      <c r="G58" s="3">
        <v>0</v>
      </c>
      <c r="H58" s="3">
        <v>1</v>
      </c>
      <c r="I58" s="3">
        <v>0</v>
      </c>
      <c r="J58" s="3">
        <v>0</v>
      </c>
      <c r="K58" s="3">
        <v>0</v>
      </c>
      <c r="L58" s="3">
        <v>0</v>
      </c>
      <c r="M58" s="3">
        <v>0</v>
      </c>
      <c r="N58" s="3">
        <v>0</v>
      </c>
      <c r="O58" s="3">
        <v>1</v>
      </c>
      <c r="P58" s="3">
        <v>1</v>
      </c>
      <c r="Q58" s="3">
        <v>0</v>
      </c>
      <c r="R58" s="3">
        <v>0</v>
      </c>
      <c r="S58" s="3">
        <v>0</v>
      </c>
      <c r="T58" s="3">
        <v>13</v>
      </c>
      <c r="U58" s="3">
        <v>4</v>
      </c>
      <c r="V58" s="3">
        <v>6</v>
      </c>
      <c r="W58" s="3">
        <v>0</v>
      </c>
      <c r="X58" s="3">
        <v>4</v>
      </c>
      <c r="Y58" s="3">
        <v>5</v>
      </c>
      <c r="Z58" s="3">
        <v>2</v>
      </c>
      <c r="AA58" s="3">
        <v>0</v>
      </c>
      <c r="AB58" s="3">
        <v>3</v>
      </c>
      <c r="AC58" s="3">
        <v>2</v>
      </c>
      <c r="AD58" s="3">
        <v>2</v>
      </c>
      <c r="AE58" s="3">
        <v>1</v>
      </c>
      <c r="AF58" s="3">
        <v>3</v>
      </c>
      <c r="AG58" s="3">
        <v>2</v>
      </c>
      <c r="AH58" s="3">
        <v>1</v>
      </c>
      <c r="AI58" s="3">
        <v>4</v>
      </c>
      <c r="AJ58" s="3">
        <v>2</v>
      </c>
      <c r="AK58" s="3">
        <v>9</v>
      </c>
      <c r="AL58" s="3">
        <v>7</v>
      </c>
      <c r="AM58" s="3">
        <v>2</v>
      </c>
      <c r="AN58" s="3">
        <v>5</v>
      </c>
      <c r="AO58" s="3">
        <v>2</v>
      </c>
      <c r="AP58" s="3">
        <v>0</v>
      </c>
      <c r="AQ58" s="3">
        <v>3</v>
      </c>
      <c r="AR58" s="3">
        <v>3</v>
      </c>
      <c r="AS58" s="3">
        <v>0</v>
      </c>
      <c r="AT58" s="3">
        <v>3</v>
      </c>
      <c r="AU58" s="3">
        <v>0</v>
      </c>
      <c r="AV58" s="3">
        <v>3</v>
      </c>
      <c r="AW58" s="10">
        <v>7</v>
      </c>
    </row>
    <row r="59" spans="1:49" x14ac:dyDescent="0.35">
      <c r="A59" s="27" t="s">
        <v>336</v>
      </c>
      <c r="B59" s="3" t="s">
        <v>167</v>
      </c>
      <c r="C59" s="4">
        <f t="shared" si="6"/>
        <v>0</v>
      </c>
      <c r="D59" s="4">
        <v>0</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16">
        <v>0</v>
      </c>
    </row>
    <row r="60" spans="1:49" x14ac:dyDescent="0.35">
      <c r="A60" s="27" t="s">
        <v>336</v>
      </c>
      <c r="B60" s="3" t="s">
        <v>132</v>
      </c>
      <c r="C60" s="4">
        <f t="shared" si="6"/>
        <v>1.326086956521739</v>
      </c>
      <c r="D60" s="3">
        <v>1</v>
      </c>
      <c r="E60" s="3">
        <v>0</v>
      </c>
      <c r="F60" s="3">
        <v>3</v>
      </c>
      <c r="G60" s="3">
        <v>0</v>
      </c>
      <c r="H60" s="3">
        <v>1</v>
      </c>
      <c r="I60" s="3">
        <v>0</v>
      </c>
      <c r="J60" s="3">
        <v>0</v>
      </c>
      <c r="K60" s="3">
        <v>0</v>
      </c>
      <c r="L60" s="3">
        <v>0</v>
      </c>
      <c r="M60" s="3">
        <v>0</v>
      </c>
      <c r="N60" s="3">
        <v>0</v>
      </c>
      <c r="O60" s="3">
        <v>1</v>
      </c>
      <c r="P60" s="3">
        <v>1</v>
      </c>
      <c r="Q60" s="3">
        <v>0</v>
      </c>
      <c r="R60" s="3">
        <v>0</v>
      </c>
      <c r="S60" s="3">
        <v>0</v>
      </c>
      <c r="T60" s="3">
        <v>3</v>
      </c>
      <c r="U60" s="3">
        <v>2</v>
      </c>
      <c r="V60" s="3">
        <v>2</v>
      </c>
      <c r="W60" s="3">
        <v>0</v>
      </c>
      <c r="X60" s="3">
        <v>2</v>
      </c>
      <c r="Y60" s="3">
        <v>1</v>
      </c>
      <c r="Z60" s="3">
        <v>1</v>
      </c>
      <c r="AA60" s="3">
        <v>0</v>
      </c>
      <c r="AB60" s="3">
        <v>2</v>
      </c>
      <c r="AC60" s="3">
        <v>2</v>
      </c>
      <c r="AD60" s="3">
        <v>1</v>
      </c>
      <c r="AE60" s="3">
        <v>1</v>
      </c>
      <c r="AF60" s="3">
        <v>3</v>
      </c>
      <c r="AG60" s="3">
        <v>2</v>
      </c>
      <c r="AH60" s="3">
        <v>1</v>
      </c>
      <c r="AI60" s="3">
        <v>3</v>
      </c>
      <c r="AJ60" s="3">
        <v>1</v>
      </c>
      <c r="AK60" s="3">
        <v>4</v>
      </c>
      <c r="AL60" s="3">
        <v>2</v>
      </c>
      <c r="AM60" s="3">
        <v>2</v>
      </c>
      <c r="AN60" s="3">
        <v>3</v>
      </c>
      <c r="AO60" s="3">
        <v>1</v>
      </c>
      <c r="AP60" s="3">
        <v>0</v>
      </c>
      <c r="AQ60" s="3">
        <v>2</v>
      </c>
      <c r="AR60" s="3">
        <v>3</v>
      </c>
      <c r="AS60" s="3">
        <v>0</v>
      </c>
      <c r="AT60" s="3">
        <v>3</v>
      </c>
      <c r="AU60" s="3">
        <v>0</v>
      </c>
      <c r="AV60" s="3">
        <v>3</v>
      </c>
      <c r="AW60" s="10">
        <v>4</v>
      </c>
    </row>
    <row r="61" spans="1:49" x14ac:dyDescent="0.35">
      <c r="A61" s="27" t="s">
        <v>337</v>
      </c>
      <c r="B61" s="3" t="s">
        <v>162</v>
      </c>
      <c r="C61" s="145">
        <f t="shared" si="6"/>
        <v>19731.521739130436</v>
      </c>
      <c r="D61" s="145">
        <v>10980</v>
      </c>
      <c r="E61" s="145">
        <v>13041</v>
      </c>
      <c r="F61" s="145">
        <v>19781</v>
      </c>
      <c r="G61" s="145">
        <v>15018</v>
      </c>
      <c r="H61" s="145">
        <v>19728</v>
      </c>
      <c r="I61" s="145">
        <v>21388</v>
      </c>
      <c r="J61" s="145">
        <v>19252</v>
      </c>
      <c r="K61" s="145">
        <v>19867</v>
      </c>
      <c r="L61" s="145">
        <v>24071</v>
      </c>
      <c r="M61" s="145">
        <v>21909</v>
      </c>
      <c r="N61" s="145">
        <v>20323</v>
      </c>
      <c r="O61" s="145">
        <v>12389</v>
      </c>
      <c r="P61" s="145">
        <v>15034</v>
      </c>
      <c r="Q61" s="145">
        <v>12885</v>
      </c>
      <c r="R61" s="145">
        <v>18175</v>
      </c>
      <c r="S61" s="145">
        <v>31528</v>
      </c>
      <c r="T61" s="145">
        <v>38332</v>
      </c>
      <c r="U61" s="145">
        <v>39613</v>
      </c>
      <c r="V61" s="145">
        <v>36201</v>
      </c>
      <c r="W61" s="145">
        <v>35193</v>
      </c>
      <c r="X61" s="145">
        <v>31455</v>
      </c>
      <c r="Y61" s="145">
        <v>23475</v>
      </c>
      <c r="Z61" s="145">
        <v>16613</v>
      </c>
      <c r="AA61" s="145">
        <v>22152</v>
      </c>
      <c r="AB61" s="145">
        <v>21370</v>
      </c>
      <c r="AC61" s="145">
        <v>17017</v>
      </c>
      <c r="AD61" s="145">
        <v>17012</v>
      </c>
      <c r="AE61" s="145">
        <v>17134</v>
      </c>
      <c r="AF61" s="145">
        <v>23747</v>
      </c>
      <c r="AG61" s="145">
        <v>25491</v>
      </c>
      <c r="AH61" s="145">
        <v>23609</v>
      </c>
      <c r="AI61" s="145">
        <v>22719</v>
      </c>
      <c r="AJ61" s="145">
        <v>16904</v>
      </c>
      <c r="AK61" s="145">
        <v>17088</v>
      </c>
      <c r="AL61" s="145">
        <v>14674</v>
      </c>
      <c r="AM61" s="145">
        <v>14614</v>
      </c>
      <c r="AN61" s="145">
        <v>20551</v>
      </c>
      <c r="AO61" s="145">
        <v>18491</v>
      </c>
      <c r="AP61" s="145">
        <v>15401</v>
      </c>
      <c r="AQ61" s="145">
        <v>6576</v>
      </c>
      <c r="AR61" s="145">
        <v>6626</v>
      </c>
      <c r="AS61" s="145">
        <v>6025</v>
      </c>
      <c r="AT61" s="145">
        <v>12649</v>
      </c>
      <c r="AU61" s="145">
        <v>13924</v>
      </c>
      <c r="AV61" s="145">
        <v>15616</v>
      </c>
      <c r="AW61" s="195">
        <v>22009</v>
      </c>
    </row>
    <row r="62" spans="1:49" x14ac:dyDescent="0.35">
      <c r="A62" s="27" t="s">
        <v>337</v>
      </c>
      <c r="B62" s="3" t="s">
        <v>166</v>
      </c>
      <c r="C62" s="145">
        <f t="shared" si="6"/>
        <v>795.82608695652175</v>
      </c>
      <c r="D62" s="145">
        <v>549</v>
      </c>
      <c r="E62" s="145">
        <v>621</v>
      </c>
      <c r="F62" s="145">
        <v>682</v>
      </c>
      <c r="G62" s="145">
        <v>1073</v>
      </c>
      <c r="H62" s="145">
        <v>858</v>
      </c>
      <c r="I62" s="145">
        <v>1069</v>
      </c>
      <c r="J62" s="145">
        <v>713</v>
      </c>
      <c r="K62" s="145">
        <v>710</v>
      </c>
      <c r="L62" s="145">
        <v>926</v>
      </c>
      <c r="M62" s="145">
        <v>876</v>
      </c>
      <c r="N62" s="145">
        <v>813</v>
      </c>
      <c r="O62" s="145">
        <v>539</v>
      </c>
      <c r="P62" s="145">
        <v>601</v>
      </c>
      <c r="Q62" s="145">
        <v>644</v>
      </c>
      <c r="R62" s="145">
        <v>568</v>
      </c>
      <c r="S62" s="145">
        <v>1126</v>
      </c>
      <c r="T62" s="145">
        <v>1420</v>
      </c>
      <c r="U62" s="145">
        <v>1585</v>
      </c>
      <c r="V62" s="145">
        <v>1341</v>
      </c>
      <c r="W62" s="145">
        <v>1100</v>
      </c>
      <c r="X62" s="145">
        <v>1258</v>
      </c>
      <c r="Y62" s="145">
        <v>939</v>
      </c>
      <c r="Z62" s="145">
        <v>831</v>
      </c>
      <c r="AA62" s="145">
        <v>886</v>
      </c>
      <c r="AB62" s="145">
        <v>689</v>
      </c>
      <c r="AC62" s="145">
        <v>630</v>
      </c>
      <c r="AD62" s="145">
        <v>608</v>
      </c>
      <c r="AE62" s="145">
        <v>745</v>
      </c>
      <c r="AF62" s="145">
        <v>660</v>
      </c>
      <c r="AG62" s="145">
        <v>910</v>
      </c>
      <c r="AH62" s="145">
        <v>738</v>
      </c>
      <c r="AI62" s="145">
        <v>668</v>
      </c>
      <c r="AJ62" s="145">
        <v>845</v>
      </c>
      <c r="AK62" s="145">
        <v>610</v>
      </c>
      <c r="AL62" s="145">
        <v>506</v>
      </c>
      <c r="AM62" s="145">
        <v>541</v>
      </c>
      <c r="AN62" s="145">
        <v>761</v>
      </c>
      <c r="AO62" s="145">
        <v>685</v>
      </c>
      <c r="AP62" s="145">
        <v>770</v>
      </c>
      <c r="AQ62" s="145">
        <v>658</v>
      </c>
      <c r="AR62" s="145">
        <v>663</v>
      </c>
      <c r="AS62" s="145">
        <v>463</v>
      </c>
      <c r="AT62" s="145">
        <v>744</v>
      </c>
      <c r="AU62" s="145">
        <v>633</v>
      </c>
      <c r="AV62" s="145">
        <v>473</v>
      </c>
      <c r="AW62" s="195">
        <v>880</v>
      </c>
    </row>
    <row r="63" spans="1:49" x14ac:dyDescent="0.35">
      <c r="A63" s="27" t="s">
        <v>337</v>
      </c>
      <c r="B63" s="3" t="s">
        <v>133</v>
      </c>
      <c r="C63" s="4">
        <f t="shared" si="6"/>
        <v>190.97826086956522</v>
      </c>
      <c r="D63" s="4">
        <v>129</v>
      </c>
      <c r="E63" s="4">
        <v>134</v>
      </c>
      <c r="F63" s="4">
        <v>194</v>
      </c>
      <c r="G63" s="4">
        <v>141</v>
      </c>
      <c r="H63" s="4">
        <v>202</v>
      </c>
      <c r="I63" s="4">
        <v>204</v>
      </c>
      <c r="J63" s="4">
        <v>195</v>
      </c>
      <c r="K63" s="4">
        <v>185</v>
      </c>
      <c r="L63" s="4">
        <v>240</v>
      </c>
      <c r="M63" s="4">
        <v>223</v>
      </c>
      <c r="N63" s="4">
        <v>210</v>
      </c>
      <c r="O63" s="4">
        <v>142</v>
      </c>
      <c r="P63" s="4">
        <v>171</v>
      </c>
      <c r="Q63" s="4">
        <v>144</v>
      </c>
      <c r="R63" s="4">
        <v>180</v>
      </c>
      <c r="S63" s="4">
        <v>246</v>
      </c>
      <c r="T63" s="4">
        <v>277</v>
      </c>
      <c r="U63" s="4">
        <v>294</v>
      </c>
      <c r="V63" s="4">
        <v>282</v>
      </c>
      <c r="W63" s="4">
        <v>290</v>
      </c>
      <c r="X63" s="4">
        <v>261</v>
      </c>
      <c r="Y63" s="4">
        <v>177</v>
      </c>
      <c r="Z63" s="4">
        <v>139</v>
      </c>
      <c r="AA63" s="4">
        <v>160</v>
      </c>
      <c r="AB63" s="4">
        <v>182</v>
      </c>
      <c r="AC63" s="4">
        <v>192</v>
      </c>
      <c r="AD63" s="4">
        <v>206</v>
      </c>
      <c r="AE63" s="4">
        <v>210</v>
      </c>
      <c r="AF63" s="4">
        <v>279</v>
      </c>
      <c r="AG63" s="4">
        <v>274</v>
      </c>
      <c r="AH63" s="4">
        <v>255</v>
      </c>
      <c r="AI63" s="4">
        <v>229</v>
      </c>
      <c r="AJ63" s="4">
        <v>198</v>
      </c>
      <c r="AK63" s="4">
        <v>189</v>
      </c>
      <c r="AL63" s="4">
        <v>160</v>
      </c>
      <c r="AM63" s="4">
        <v>182</v>
      </c>
      <c r="AN63" s="4">
        <v>238</v>
      </c>
      <c r="AO63" s="4">
        <v>192</v>
      </c>
      <c r="AP63" s="4">
        <v>157</v>
      </c>
      <c r="AQ63" s="3">
        <v>75</v>
      </c>
      <c r="AR63" s="3">
        <v>70</v>
      </c>
      <c r="AS63" s="4">
        <v>67</v>
      </c>
      <c r="AT63" s="4">
        <v>125</v>
      </c>
      <c r="AU63" s="4">
        <v>151</v>
      </c>
      <c r="AV63" s="4">
        <v>160</v>
      </c>
      <c r="AW63" s="16">
        <v>174</v>
      </c>
    </row>
    <row r="64" spans="1:49" x14ac:dyDescent="0.35">
      <c r="A64" s="27" t="s">
        <v>337</v>
      </c>
      <c r="B64" s="3" t="s">
        <v>167</v>
      </c>
      <c r="C64" s="4">
        <f t="shared" si="6"/>
        <v>2981.2391304347825</v>
      </c>
      <c r="D64" s="4">
        <v>2226</v>
      </c>
      <c r="E64" s="4">
        <v>2404</v>
      </c>
      <c r="F64" s="4">
        <v>2320</v>
      </c>
      <c r="G64" s="4">
        <v>1956</v>
      </c>
      <c r="H64" s="4">
        <v>2132</v>
      </c>
      <c r="I64" s="4">
        <v>3039</v>
      </c>
      <c r="J64" s="4">
        <v>2669</v>
      </c>
      <c r="K64" s="4">
        <v>3034</v>
      </c>
      <c r="L64" s="4">
        <v>3765</v>
      </c>
      <c r="M64" s="4">
        <v>3243</v>
      </c>
      <c r="N64" s="4">
        <v>2993</v>
      </c>
      <c r="O64" s="4">
        <v>2423</v>
      </c>
      <c r="P64" s="4">
        <v>2760</v>
      </c>
      <c r="Q64" s="4">
        <v>2486</v>
      </c>
      <c r="R64" s="4">
        <v>2337</v>
      </c>
      <c r="S64" s="4">
        <v>4561</v>
      </c>
      <c r="T64" s="4">
        <v>7167</v>
      </c>
      <c r="U64" s="4">
        <v>6842</v>
      </c>
      <c r="V64" s="4">
        <v>5920</v>
      </c>
      <c r="W64" s="4">
        <v>5801</v>
      </c>
      <c r="X64" s="4">
        <v>5108</v>
      </c>
      <c r="Y64" s="4">
        <v>2491</v>
      </c>
      <c r="Z64" s="4">
        <v>1913</v>
      </c>
      <c r="AA64" s="4">
        <v>2179</v>
      </c>
      <c r="AB64" s="4">
        <v>2855</v>
      </c>
      <c r="AC64" s="4">
        <v>2754</v>
      </c>
      <c r="AD64" s="4">
        <v>2625</v>
      </c>
      <c r="AE64" s="4">
        <v>2650</v>
      </c>
      <c r="AF64" s="4">
        <v>3313</v>
      </c>
      <c r="AG64" s="4">
        <v>3600</v>
      </c>
      <c r="AH64" s="4">
        <v>3276</v>
      </c>
      <c r="AI64" s="4">
        <v>3580</v>
      </c>
      <c r="AJ64" s="4">
        <v>2878</v>
      </c>
      <c r="AK64" s="4">
        <v>2771</v>
      </c>
      <c r="AL64" s="4">
        <v>2859</v>
      </c>
      <c r="AM64" s="4">
        <v>2460</v>
      </c>
      <c r="AN64" s="4">
        <v>3176</v>
      </c>
      <c r="AO64" s="4">
        <v>1550</v>
      </c>
      <c r="AP64" s="4">
        <v>1751</v>
      </c>
      <c r="AQ64" s="4">
        <v>1319</v>
      </c>
      <c r="AR64" s="4">
        <v>1500</v>
      </c>
      <c r="AS64" s="4">
        <v>1118</v>
      </c>
      <c r="AT64" s="4">
        <v>2275</v>
      </c>
      <c r="AU64" s="4">
        <v>2526</v>
      </c>
      <c r="AV64" s="4">
        <v>2333</v>
      </c>
      <c r="AW64" s="16">
        <v>2199</v>
      </c>
    </row>
    <row r="65" spans="1:49" x14ac:dyDescent="0.35">
      <c r="A65" s="27" t="s">
        <v>337</v>
      </c>
      <c r="B65" s="3" t="s">
        <v>132</v>
      </c>
      <c r="C65" s="4">
        <f t="shared" si="6"/>
        <v>24.760869565217391</v>
      </c>
      <c r="D65" s="4">
        <v>20</v>
      </c>
      <c r="E65" s="3">
        <v>21</v>
      </c>
      <c r="F65" s="3">
        <v>29</v>
      </c>
      <c r="G65" s="3">
        <v>14</v>
      </c>
      <c r="H65" s="4">
        <v>23</v>
      </c>
      <c r="I65" s="3">
        <v>20</v>
      </c>
      <c r="J65" s="4">
        <v>27</v>
      </c>
      <c r="K65" s="3">
        <v>28</v>
      </c>
      <c r="L65" s="3">
        <v>26</v>
      </c>
      <c r="M65" s="3">
        <v>25</v>
      </c>
      <c r="N65" s="3">
        <v>25</v>
      </c>
      <c r="O65" s="3">
        <v>23</v>
      </c>
      <c r="P65" s="3">
        <v>25</v>
      </c>
      <c r="Q65" s="3">
        <v>20</v>
      </c>
      <c r="R65" s="3">
        <v>32</v>
      </c>
      <c r="S65" s="4">
        <v>28</v>
      </c>
      <c r="T65" s="3">
        <v>27</v>
      </c>
      <c r="U65" s="3">
        <v>25</v>
      </c>
      <c r="V65" s="3">
        <v>27</v>
      </c>
      <c r="W65" s="3">
        <v>32</v>
      </c>
      <c r="X65" s="3">
        <v>25</v>
      </c>
      <c r="Y65" s="4">
        <v>25</v>
      </c>
      <c r="Z65" s="4">
        <v>20</v>
      </c>
      <c r="AA65" s="3">
        <v>25</v>
      </c>
      <c r="AB65" s="3">
        <v>31</v>
      </c>
      <c r="AC65" s="3">
        <v>27</v>
      </c>
      <c r="AD65" s="3">
        <v>28</v>
      </c>
      <c r="AE65" s="4">
        <v>23</v>
      </c>
      <c r="AF65" s="4">
        <v>36</v>
      </c>
      <c r="AG65" s="4">
        <v>28</v>
      </c>
      <c r="AH65" s="3">
        <v>32</v>
      </c>
      <c r="AI65" s="3">
        <v>34</v>
      </c>
      <c r="AJ65" s="4">
        <v>20</v>
      </c>
      <c r="AK65" s="3">
        <v>28</v>
      </c>
      <c r="AL65" s="3">
        <v>29</v>
      </c>
      <c r="AM65" s="3">
        <v>27</v>
      </c>
      <c r="AN65" s="3">
        <v>27</v>
      </c>
      <c r="AO65" s="3">
        <v>27</v>
      </c>
      <c r="AP65" s="3">
        <v>20</v>
      </c>
      <c r="AQ65" s="3">
        <v>10</v>
      </c>
      <c r="AR65" s="3">
        <v>10</v>
      </c>
      <c r="AS65" s="4">
        <v>13</v>
      </c>
      <c r="AT65" s="3">
        <v>17</v>
      </c>
      <c r="AU65" s="3">
        <v>22</v>
      </c>
      <c r="AV65" s="4">
        <v>33</v>
      </c>
      <c r="AW65" s="16">
        <v>25</v>
      </c>
    </row>
    <row r="66" spans="1:49" x14ac:dyDescent="0.35">
      <c r="A66" s="27" t="s">
        <v>342</v>
      </c>
      <c r="B66" s="3" t="s">
        <v>162</v>
      </c>
      <c r="C66" s="145">
        <f t="shared" si="6"/>
        <v>294.21739130434781</v>
      </c>
      <c r="D66" s="145">
        <v>0</v>
      </c>
      <c r="E66" s="145">
        <v>0</v>
      </c>
      <c r="F66" s="145">
        <v>0</v>
      </c>
      <c r="G66" s="145">
        <v>0</v>
      </c>
      <c r="H66" s="145">
        <v>0</v>
      </c>
      <c r="I66" s="145">
        <v>0</v>
      </c>
      <c r="J66" s="145">
        <v>0</v>
      </c>
      <c r="K66" s="145">
        <v>1000</v>
      </c>
      <c r="L66" s="145">
        <v>0</v>
      </c>
      <c r="M66" s="145">
        <v>0</v>
      </c>
      <c r="N66" s="145">
        <v>0</v>
      </c>
      <c r="O66" s="145">
        <v>600</v>
      </c>
      <c r="P66" s="145">
        <v>0</v>
      </c>
      <c r="Q66" s="145">
        <v>1700</v>
      </c>
      <c r="R66" s="145">
        <v>700</v>
      </c>
      <c r="S66" s="145">
        <v>1500</v>
      </c>
      <c r="T66" s="145">
        <v>2200</v>
      </c>
      <c r="U66" s="145">
        <v>900</v>
      </c>
      <c r="V66" s="145">
        <v>0</v>
      </c>
      <c r="W66" s="145">
        <v>800</v>
      </c>
      <c r="X66" s="145">
        <v>0</v>
      </c>
      <c r="Y66" s="145">
        <v>0</v>
      </c>
      <c r="Z66" s="145">
        <v>0</v>
      </c>
      <c r="AA66" s="145">
        <v>0</v>
      </c>
      <c r="AB66" s="145">
        <v>3500</v>
      </c>
      <c r="AC66" s="145">
        <v>0</v>
      </c>
      <c r="AD66" s="145">
        <v>0</v>
      </c>
      <c r="AE66" s="145">
        <v>0</v>
      </c>
      <c r="AF66" s="145">
        <v>0</v>
      </c>
      <c r="AG66" s="145">
        <v>0</v>
      </c>
      <c r="AH66" s="145">
        <v>634</v>
      </c>
      <c r="AI66" s="145">
        <v>0</v>
      </c>
      <c r="AJ66" s="145">
        <v>0</v>
      </c>
      <c r="AK66" s="145">
        <v>0</v>
      </c>
      <c r="AL66" s="145">
        <v>0</v>
      </c>
      <c r="AM66" s="145">
        <v>0</v>
      </c>
      <c r="AN66" s="145">
        <v>0</v>
      </c>
      <c r="AO66" s="145">
        <v>0</v>
      </c>
      <c r="AP66" s="145">
        <v>0</v>
      </c>
      <c r="AQ66" s="145">
        <v>0</v>
      </c>
      <c r="AR66" s="145">
        <v>0</v>
      </c>
      <c r="AS66" s="145">
        <v>0</v>
      </c>
      <c r="AT66" s="145">
        <v>0</v>
      </c>
      <c r="AU66" s="145">
        <v>0</v>
      </c>
      <c r="AV66" s="145">
        <v>0</v>
      </c>
      <c r="AW66" s="195">
        <v>0</v>
      </c>
    </row>
    <row r="67" spans="1:49" x14ac:dyDescent="0.35">
      <c r="A67" s="27" t="s">
        <v>342</v>
      </c>
      <c r="B67" s="3" t="s">
        <v>166</v>
      </c>
      <c r="C67" s="145">
        <f t="shared" si="6"/>
        <v>223.56521739130434</v>
      </c>
      <c r="D67" s="145">
        <v>0</v>
      </c>
      <c r="E67" s="145">
        <v>0</v>
      </c>
      <c r="F67" s="145">
        <v>0</v>
      </c>
      <c r="G67" s="145">
        <v>0</v>
      </c>
      <c r="H67" s="145">
        <v>0</v>
      </c>
      <c r="I67" s="145">
        <v>0</v>
      </c>
      <c r="J67" s="145">
        <v>0</v>
      </c>
      <c r="K67" s="145">
        <v>1000</v>
      </c>
      <c r="L67" s="145">
        <v>0</v>
      </c>
      <c r="M67" s="145">
        <v>0</v>
      </c>
      <c r="N67" s="145">
        <v>0</v>
      </c>
      <c r="O67" s="145">
        <v>600</v>
      </c>
      <c r="P67" s="145">
        <v>0</v>
      </c>
      <c r="Q67" s="145">
        <v>850</v>
      </c>
      <c r="R67" s="145">
        <v>700</v>
      </c>
      <c r="S67" s="145">
        <v>750</v>
      </c>
      <c r="T67" s="145">
        <v>550</v>
      </c>
      <c r="U67" s="145">
        <v>900</v>
      </c>
      <c r="V67" s="145">
        <v>0</v>
      </c>
      <c r="W67" s="145">
        <v>800</v>
      </c>
      <c r="X67" s="145">
        <v>0</v>
      </c>
      <c r="Y67" s="145">
        <v>0</v>
      </c>
      <c r="Z67" s="145">
        <v>0</v>
      </c>
      <c r="AA67" s="145">
        <v>0</v>
      </c>
      <c r="AB67" s="145">
        <v>3500</v>
      </c>
      <c r="AC67" s="145">
        <v>0</v>
      </c>
      <c r="AD67" s="145">
        <v>0</v>
      </c>
      <c r="AE67" s="145">
        <v>0</v>
      </c>
      <c r="AF67" s="145">
        <v>0</v>
      </c>
      <c r="AG67" s="145">
        <v>0</v>
      </c>
      <c r="AH67" s="145">
        <v>634</v>
      </c>
      <c r="AI67" s="145">
        <v>0</v>
      </c>
      <c r="AJ67" s="145">
        <v>0</v>
      </c>
      <c r="AK67" s="145">
        <v>0</v>
      </c>
      <c r="AL67" s="145">
        <v>0</v>
      </c>
      <c r="AM67" s="145">
        <v>0</v>
      </c>
      <c r="AN67" s="145">
        <v>0</v>
      </c>
      <c r="AO67" s="145">
        <v>0</v>
      </c>
      <c r="AP67" s="145">
        <v>0</v>
      </c>
      <c r="AQ67" s="145">
        <v>0</v>
      </c>
      <c r="AR67" s="145">
        <v>0</v>
      </c>
      <c r="AS67" s="145">
        <v>0</v>
      </c>
      <c r="AT67" s="145">
        <v>0</v>
      </c>
      <c r="AU67" s="145">
        <v>0</v>
      </c>
      <c r="AV67" s="145">
        <v>0</v>
      </c>
      <c r="AW67" s="195">
        <v>0</v>
      </c>
    </row>
    <row r="68" spans="1:49" x14ac:dyDescent="0.35">
      <c r="A68" s="27" t="s">
        <v>342</v>
      </c>
      <c r="B68" s="3" t="s">
        <v>133</v>
      </c>
      <c r="C68" s="4">
        <f t="shared" si="6"/>
        <v>0.34782608695652173</v>
      </c>
      <c r="D68" s="3">
        <v>0</v>
      </c>
      <c r="E68" s="3">
        <v>0</v>
      </c>
      <c r="F68" s="3">
        <v>0</v>
      </c>
      <c r="G68" s="3">
        <v>0</v>
      </c>
      <c r="H68" s="3">
        <v>0</v>
      </c>
      <c r="I68" s="3">
        <v>0</v>
      </c>
      <c r="J68" s="3">
        <v>0</v>
      </c>
      <c r="K68" s="3">
        <v>1</v>
      </c>
      <c r="L68" s="3">
        <v>0</v>
      </c>
      <c r="M68" s="3">
        <v>0</v>
      </c>
      <c r="N68" s="3">
        <v>0</v>
      </c>
      <c r="O68" s="3">
        <v>1</v>
      </c>
      <c r="P68" s="3">
        <v>0</v>
      </c>
      <c r="Q68" s="3">
        <v>2</v>
      </c>
      <c r="R68" s="3">
        <v>1</v>
      </c>
      <c r="S68" s="3">
        <v>2</v>
      </c>
      <c r="T68" s="3">
        <v>4</v>
      </c>
      <c r="U68" s="3">
        <v>1</v>
      </c>
      <c r="V68" s="3">
        <v>0</v>
      </c>
      <c r="W68" s="3">
        <v>1</v>
      </c>
      <c r="X68" s="3">
        <v>0</v>
      </c>
      <c r="Y68" s="3">
        <v>0</v>
      </c>
      <c r="Z68" s="3">
        <v>0</v>
      </c>
      <c r="AA68" s="3">
        <v>0</v>
      </c>
      <c r="AB68" s="3">
        <v>2</v>
      </c>
      <c r="AC68" s="3">
        <v>0</v>
      </c>
      <c r="AD68" s="3">
        <v>0</v>
      </c>
      <c r="AE68" s="3">
        <v>0</v>
      </c>
      <c r="AF68" s="3">
        <v>0</v>
      </c>
      <c r="AG68" s="3">
        <v>0</v>
      </c>
      <c r="AH68" s="3">
        <v>1</v>
      </c>
      <c r="AI68" s="3">
        <v>0</v>
      </c>
      <c r="AJ68" s="3">
        <v>0</v>
      </c>
      <c r="AK68" s="3">
        <v>0</v>
      </c>
      <c r="AL68" s="3">
        <v>0</v>
      </c>
      <c r="AM68" s="3">
        <v>0</v>
      </c>
      <c r="AN68" s="3">
        <v>0</v>
      </c>
      <c r="AO68" s="3">
        <v>0</v>
      </c>
      <c r="AP68" s="3">
        <v>0</v>
      </c>
      <c r="AQ68" s="3">
        <v>0</v>
      </c>
      <c r="AR68" s="3">
        <v>0</v>
      </c>
      <c r="AS68" s="3">
        <v>0</v>
      </c>
      <c r="AT68" s="3">
        <v>0</v>
      </c>
      <c r="AU68" s="3">
        <v>0</v>
      </c>
      <c r="AV68" s="3">
        <v>0</v>
      </c>
      <c r="AW68" s="10">
        <v>0</v>
      </c>
    </row>
    <row r="69" spans="1:49" x14ac:dyDescent="0.35">
      <c r="A69" s="27" t="s">
        <v>342</v>
      </c>
      <c r="B69" s="3" t="s">
        <v>167</v>
      </c>
      <c r="C69" s="4">
        <f t="shared" si="6"/>
        <v>0</v>
      </c>
      <c r="D69" s="4">
        <v>0</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16">
        <v>0</v>
      </c>
    </row>
    <row r="70" spans="1:49" x14ac:dyDescent="0.35">
      <c r="A70" s="27" t="s">
        <v>342</v>
      </c>
      <c r="B70" s="3" t="s">
        <v>132</v>
      </c>
      <c r="C70" s="4">
        <f t="shared" si="6"/>
        <v>0.32608695652173914</v>
      </c>
      <c r="D70" s="3">
        <v>0</v>
      </c>
      <c r="E70" s="3">
        <v>0</v>
      </c>
      <c r="F70" s="3">
        <v>0</v>
      </c>
      <c r="G70" s="3">
        <v>0</v>
      </c>
      <c r="H70" s="3">
        <v>0</v>
      </c>
      <c r="I70" s="3">
        <v>0</v>
      </c>
      <c r="J70" s="3">
        <v>0</v>
      </c>
      <c r="K70" s="3">
        <v>1</v>
      </c>
      <c r="L70" s="3">
        <v>0</v>
      </c>
      <c r="M70" s="3">
        <v>0</v>
      </c>
      <c r="N70" s="3">
        <v>0</v>
      </c>
      <c r="O70" s="3">
        <v>1</v>
      </c>
      <c r="P70" s="3">
        <v>0</v>
      </c>
      <c r="Q70" s="3">
        <v>2</v>
      </c>
      <c r="R70" s="3">
        <v>1</v>
      </c>
      <c r="S70" s="3">
        <v>2</v>
      </c>
      <c r="T70" s="3">
        <v>4</v>
      </c>
      <c r="U70" s="3">
        <v>1</v>
      </c>
      <c r="V70" s="3">
        <v>0</v>
      </c>
      <c r="W70" s="3">
        <v>1</v>
      </c>
      <c r="X70" s="3">
        <v>0</v>
      </c>
      <c r="Y70" s="3">
        <v>0</v>
      </c>
      <c r="Z70" s="3">
        <v>0</v>
      </c>
      <c r="AA70" s="3">
        <v>0</v>
      </c>
      <c r="AB70" s="3">
        <v>1</v>
      </c>
      <c r="AC70" s="3">
        <v>0</v>
      </c>
      <c r="AD70" s="3">
        <v>0</v>
      </c>
      <c r="AE70" s="3">
        <v>0</v>
      </c>
      <c r="AF70" s="3">
        <v>0</v>
      </c>
      <c r="AG70" s="3">
        <v>0</v>
      </c>
      <c r="AH70" s="3">
        <v>1</v>
      </c>
      <c r="AI70" s="3">
        <v>0</v>
      </c>
      <c r="AJ70" s="3">
        <v>0</v>
      </c>
      <c r="AK70" s="3">
        <v>0</v>
      </c>
      <c r="AL70" s="3">
        <v>0</v>
      </c>
      <c r="AM70" s="3">
        <v>0</v>
      </c>
      <c r="AN70" s="3">
        <v>0</v>
      </c>
      <c r="AO70" s="3">
        <v>0</v>
      </c>
      <c r="AP70" s="3">
        <v>0</v>
      </c>
      <c r="AQ70" s="3">
        <v>0</v>
      </c>
      <c r="AR70" s="3">
        <v>0</v>
      </c>
      <c r="AS70" s="3">
        <v>0</v>
      </c>
      <c r="AT70" s="3">
        <v>0</v>
      </c>
      <c r="AU70" s="3">
        <v>0</v>
      </c>
      <c r="AV70" s="3">
        <v>0</v>
      </c>
      <c r="AW70" s="10">
        <v>0</v>
      </c>
    </row>
    <row r="71" spans="1:49" x14ac:dyDescent="0.35">
      <c r="A71" s="27" t="s">
        <v>338</v>
      </c>
      <c r="B71" s="3" t="s">
        <v>162</v>
      </c>
      <c r="C71" s="145">
        <f t="shared" si="6"/>
        <v>196</v>
      </c>
      <c r="D71" s="145">
        <v>302</v>
      </c>
      <c r="E71" s="145">
        <v>50</v>
      </c>
      <c r="F71" s="145">
        <v>53</v>
      </c>
      <c r="G71" s="145">
        <v>204</v>
      </c>
      <c r="H71" s="145">
        <v>658</v>
      </c>
      <c r="I71" s="145">
        <v>702</v>
      </c>
      <c r="J71" s="145">
        <v>600</v>
      </c>
      <c r="K71" s="145">
        <v>1054</v>
      </c>
      <c r="L71" s="145">
        <v>1101</v>
      </c>
      <c r="M71" s="145">
        <v>726</v>
      </c>
      <c r="N71" s="145">
        <v>1218</v>
      </c>
      <c r="O71" s="145">
        <v>434</v>
      </c>
      <c r="P71" s="145">
        <v>693</v>
      </c>
      <c r="Q71" s="145">
        <v>151</v>
      </c>
      <c r="R71" s="145">
        <v>52</v>
      </c>
      <c r="S71" s="145">
        <v>100</v>
      </c>
      <c r="T71" s="145">
        <v>0</v>
      </c>
      <c r="U71" s="145">
        <v>4</v>
      </c>
      <c r="V71" s="145">
        <v>1</v>
      </c>
      <c r="W71" s="145">
        <v>1</v>
      </c>
      <c r="X71" s="145">
        <v>1</v>
      </c>
      <c r="Y71" s="145">
        <v>12</v>
      </c>
      <c r="Z71" s="145">
        <v>7</v>
      </c>
      <c r="AA71" s="145">
        <v>14</v>
      </c>
      <c r="AB71" s="145">
        <v>5</v>
      </c>
      <c r="AC71" s="145">
        <v>76</v>
      </c>
      <c r="AD71" s="145">
        <v>11</v>
      </c>
      <c r="AE71" s="145">
        <v>0</v>
      </c>
      <c r="AF71" s="145">
        <v>1</v>
      </c>
      <c r="AG71" s="145">
        <v>2</v>
      </c>
      <c r="AH71" s="145">
        <v>8</v>
      </c>
      <c r="AI71" s="145">
        <v>1</v>
      </c>
      <c r="AJ71" s="145">
        <v>53</v>
      </c>
      <c r="AK71" s="145">
        <v>210</v>
      </c>
      <c r="AL71" s="145">
        <v>74</v>
      </c>
      <c r="AM71" s="145">
        <v>30</v>
      </c>
      <c r="AN71" s="145">
        <v>6</v>
      </c>
      <c r="AO71" s="145">
        <v>1</v>
      </c>
      <c r="AP71" s="145">
        <v>3</v>
      </c>
      <c r="AQ71" s="145">
        <v>0</v>
      </c>
      <c r="AR71" s="145">
        <v>25</v>
      </c>
      <c r="AS71" s="145">
        <v>42</v>
      </c>
      <c r="AT71" s="145">
        <v>59</v>
      </c>
      <c r="AU71" s="145">
        <v>42</v>
      </c>
      <c r="AV71" s="145">
        <v>98</v>
      </c>
      <c r="AW71" s="195">
        <v>131</v>
      </c>
    </row>
    <row r="72" spans="1:49" x14ac:dyDescent="0.35">
      <c r="A72" s="27" t="s">
        <v>338</v>
      </c>
      <c r="B72" s="3" t="s">
        <v>166</v>
      </c>
      <c r="C72" s="145">
        <f t="shared" si="6"/>
        <v>46.956521739130437</v>
      </c>
      <c r="D72" s="145">
        <v>151</v>
      </c>
      <c r="E72" s="145">
        <v>50</v>
      </c>
      <c r="F72" s="145">
        <v>11</v>
      </c>
      <c r="G72" s="145">
        <v>51</v>
      </c>
      <c r="H72" s="145">
        <v>219</v>
      </c>
      <c r="I72" s="145">
        <v>234</v>
      </c>
      <c r="J72" s="145">
        <v>200</v>
      </c>
      <c r="K72" s="145">
        <v>151</v>
      </c>
      <c r="L72" s="145">
        <v>157</v>
      </c>
      <c r="M72" s="145">
        <v>182</v>
      </c>
      <c r="N72" s="145">
        <v>203</v>
      </c>
      <c r="O72" s="145">
        <v>72</v>
      </c>
      <c r="P72" s="145">
        <v>87</v>
      </c>
      <c r="Q72" s="145">
        <v>25</v>
      </c>
      <c r="R72" s="145">
        <v>26</v>
      </c>
      <c r="S72" s="145">
        <v>50</v>
      </c>
      <c r="T72" s="145">
        <v>0</v>
      </c>
      <c r="U72" s="145">
        <v>1</v>
      </c>
      <c r="V72" s="145">
        <v>1</v>
      </c>
      <c r="W72" s="145">
        <v>0</v>
      </c>
      <c r="X72" s="145">
        <v>1</v>
      </c>
      <c r="Y72" s="145">
        <v>3</v>
      </c>
      <c r="Z72" s="145">
        <v>7</v>
      </c>
      <c r="AA72" s="145">
        <v>5</v>
      </c>
      <c r="AB72" s="145">
        <v>2</v>
      </c>
      <c r="AC72" s="145">
        <v>13</v>
      </c>
      <c r="AD72" s="145">
        <v>11</v>
      </c>
      <c r="AE72" s="145">
        <v>0</v>
      </c>
      <c r="AF72" s="145">
        <v>0</v>
      </c>
      <c r="AG72" s="145">
        <v>2</v>
      </c>
      <c r="AH72" s="145">
        <v>4</v>
      </c>
      <c r="AI72" s="145">
        <v>1</v>
      </c>
      <c r="AJ72" s="145">
        <v>18</v>
      </c>
      <c r="AK72" s="145">
        <v>42</v>
      </c>
      <c r="AL72" s="145">
        <v>15</v>
      </c>
      <c r="AM72" s="145">
        <v>10</v>
      </c>
      <c r="AN72" s="145">
        <v>6</v>
      </c>
      <c r="AO72" s="145">
        <v>0</v>
      </c>
      <c r="AP72" s="145">
        <v>3</v>
      </c>
      <c r="AQ72" s="145">
        <v>0</v>
      </c>
      <c r="AR72" s="145">
        <v>25</v>
      </c>
      <c r="AS72" s="145">
        <v>21</v>
      </c>
      <c r="AT72" s="145">
        <v>29</v>
      </c>
      <c r="AU72" s="145">
        <v>21</v>
      </c>
      <c r="AV72" s="145">
        <v>24</v>
      </c>
      <c r="AW72" s="195">
        <v>26</v>
      </c>
    </row>
    <row r="73" spans="1:49" x14ac:dyDescent="0.35">
      <c r="A73" s="27" t="s">
        <v>338</v>
      </c>
      <c r="B73" s="3" t="s">
        <v>133</v>
      </c>
      <c r="C73" s="4">
        <f t="shared" si="6"/>
        <v>0</v>
      </c>
      <c r="D73" s="3">
        <v>0</v>
      </c>
      <c r="E73" s="3">
        <v>0</v>
      </c>
      <c r="F73" s="3">
        <v>0</v>
      </c>
      <c r="G73" s="3">
        <v>0</v>
      </c>
      <c r="H73" s="3">
        <v>0</v>
      </c>
      <c r="I73" s="3">
        <v>0</v>
      </c>
      <c r="J73" s="3">
        <v>0</v>
      </c>
      <c r="K73" s="3">
        <v>0</v>
      </c>
      <c r="L73" s="3">
        <v>0</v>
      </c>
      <c r="M73" s="3">
        <v>0</v>
      </c>
      <c r="N73" s="3">
        <v>0</v>
      </c>
      <c r="O73" s="3">
        <v>0</v>
      </c>
      <c r="P73" s="3">
        <v>0</v>
      </c>
      <c r="Q73" s="3">
        <v>0</v>
      </c>
      <c r="R73" s="3">
        <v>0</v>
      </c>
      <c r="S73" s="3">
        <v>0</v>
      </c>
      <c r="T73" s="3">
        <v>0</v>
      </c>
      <c r="U73" s="3">
        <v>0</v>
      </c>
      <c r="V73" s="3">
        <v>0</v>
      </c>
      <c r="W73" s="3">
        <v>0</v>
      </c>
      <c r="X73" s="3">
        <v>0</v>
      </c>
      <c r="Y73" s="3">
        <v>0</v>
      </c>
      <c r="Z73" s="3">
        <v>0</v>
      </c>
      <c r="AA73" s="3">
        <v>0</v>
      </c>
      <c r="AB73" s="3">
        <v>0</v>
      </c>
      <c r="AC73" s="3">
        <v>0</v>
      </c>
      <c r="AD73" s="3">
        <v>0</v>
      </c>
      <c r="AE73" s="3">
        <v>0</v>
      </c>
      <c r="AF73" s="3">
        <v>0</v>
      </c>
      <c r="AG73" s="3">
        <v>0</v>
      </c>
      <c r="AH73" s="3">
        <v>0</v>
      </c>
      <c r="AI73" s="3">
        <v>0</v>
      </c>
      <c r="AJ73" s="3">
        <v>0</v>
      </c>
      <c r="AK73" s="3">
        <v>0</v>
      </c>
      <c r="AL73" s="3">
        <v>0</v>
      </c>
      <c r="AM73" s="3">
        <v>0</v>
      </c>
      <c r="AN73" s="3">
        <v>0</v>
      </c>
      <c r="AO73" s="3">
        <v>0</v>
      </c>
      <c r="AP73" s="3">
        <v>0</v>
      </c>
      <c r="AQ73" s="3">
        <v>0</v>
      </c>
      <c r="AR73" s="3">
        <v>0</v>
      </c>
      <c r="AS73" s="3">
        <v>0</v>
      </c>
      <c r="AT73" s="3">
        <v>0</v>
      </c>
      <c r="AU73" s="3">
        <v>0</v>
      </c>
      <c r="AV73" s="3">
        <v>0</v>
      </c>
      <c r="AW73" s="10">
        <v>0</v>
      </c>
    </row>
    <row r="74" spans="1:49" x14ac:dyDescent="0.35">
      <c r="A74" s="27" t="s">
        <v>338</v>
      </c>
      <c r="B74" s="3" t="s">
        <v>167</v>
      </c>
      <c r="C74" s="4">
        <f t="shared" si="6"/>
        <v>0</v>
      </c>
      <c r="D74" s="4">
        <v>0</v>
      </c>
      <c r="E74" s="4">
        <v>0</v>
      </c>
      <c r="F74" s="4">
        <v>0</v>
      </c>
      <c r="G74" s="4">
        <v>0</v>
      </c>
      <c r="H74" s="4">
        <v>0</v>
      </c>
      <c r="I74" s="4">
        <v>0</v>
      </c>
      <c r="J74" s="4">
        <v>0</v>
      </c>
      <c r="K74" s="4">
        <v>0</v>
      </c>
      <c r="L74" s="4">
        <v>0</v>
      </c>
      <c r="M74" s="4">
        <v>0</v>
      </c>
      <c r="N74" s="4">
        <v>0</v>
      </c>
      <c r="O74" s="4">
        <v>0</v>
      </c>
      <c r="P74" s="4">
        <v>0</v>
      </c>
      <c r="Q74" s="4">
        <v>0</v>
      </c>
      <c r="R74" s="4">
        <v>0</v>
      </c>
      <c r="S74" s="4">
        <v>0</v>
      </c>
      <c r="T74" s="4">
        <v>0</v>
      </c>
      <c r="U74" s="4">
        <v>0</v>
      </c>
      <c r="V74" s="4">
        <v>0</v>
      </c>
      <c r="W74" s="4">
        <v>0</v>
      </c>
      <c r="X74" s="4">
        <v>0</v>
      </c>
      <c r="Y74" s="4">
        <v>0</v>
      </c>
      <c r="Z74" s="4">
        <v>0</v>
      </c>
      <c r="AA74" s="4">
        <v>0</v>
      </c>
      <c r="AB74" s="4">
        <v>0</v>
      </c>
      <c r="AC74" s="4">
        <v>0</v>
      </c>
      <c r="AD74" s="4">
        <v>0</v>
      </c>
      <c r="AE74" s="4">
        <v>0</v>
      </c>
      <c r="AF74" s="4">
        <v>0</v>
      </c>
      <c r="AG74" s="4">
        <v>0</v>
      </c>
      <c r="AH74" s="4">
        <v>0</v>
      </c>
      <c r="AI74" s="4">
        <v>0</v>
      </c>
      <c r="AJ74" s="4">
        <v>0</v>
      </c>
      <c r="AK74" s="4">
        <v>0</v>
      </c>
      <c r="AL74" s="4">
        <v>0</v>
      </c>
      <c r="AM74" s="4">
        <v>0</v>
      </c>
      <c r="AN74" s="4">
        <v>0</v>
      </c>
      <c r="AO74" s="4">
        <v>0</v>
      </c>
      <c r="AP74" s="4">
        <v>0</v>
      </c>
      <c r="AQ74" s="4">
        <v>0</v>
      </c>
      <c r="AR74" s="4">
        <v>0</v>
      </c>
      <c r="AS74" s="4">
        <v>0</v>
      </c>
      <c r="AT74" s="4">
        <v>0</v>
      </c>
      <c r="AU74" s="4">
        <v>0</v>
      </c>
      <c r="AV74" s="4">
        <v>0</v>
      </c>
      <c r="AW74" s="16">
        <v>0</v>
      </c>
    </row>
    <row r="75" spans="1:49" x14ac:dyDescent="0.35">
      <c r="A75" s="27" t="s">
        <v>338</v>
      </c>
      <c r="B75" s="3" t="s">
        <v>132</v>
      </c>
      <c r="C75" s="4">
        <f t="shared" si="6"/>
        <v>3.0652173913043477</v>
      </c>
      <c r="D75" s="3">
        <v>2</v>
      </c>
      <c r="E75" s="3">
        <v>1</v>
      </c>
      <c r="F75" s="3">
        <v>5</v>
      </c>
      <c r="G75" s="3">
        <v>4</v>
      </c>
      <c r="H75" s="3">
        <v>3</v>
      </c>
      <c r="I75" s="3">
        <v>3</v>
      </c>
      <c r="J75" s="3">
        <v>3</v>
      </c>
      <c r="K75" s="3">
        <v>7</v>
      </c>
      <c r="L75" s="3">
        <v>7</v>
      </c>
      <c r="M75" s="3">
        <v>4</v>
      </c>
      <c r="N75" s="3">
        <v>6</v>
      </c>
      <c r="O75" s="3">
        <v>6</v>
      </c>
      <c r="P75" s="3">
        <v>8</v>
      </c>
      <c r="Q75" s="3">
        <v>6</v>
      </c>
      <c r="R75" s="3">
        <v>2</v>
      </c>
      <c r="S75" s="3">
        <v>2</v>
      </c>
      <c r="T75" s="3">
        <v>0</v>
      </c>
      <c r="U75" s="3">
        <v>3</v>
      </c>
      <c r="V75" s="3">
        <v>2</v>
      </c>
      <c r="W75" s="3">
        <v>6</v>
      </c>
      <c r="X75" s="3">
        <v>1</v>
      </c>
      <c r="Y75" s="3">
        <v>4</v>
      </c>
      <c r="Z75" s="3">
        <v>1</v>
      </c>
      <c r="AA75" s="3">
        <v>3</v>
      </c>
      <c r="AB75" s="3">
        <v>2</v>
      </c>
      <c r="AC75" s="3">
        <v>6</v>
      </c>
      <c r="AD75" s="3">
        <v>1</v>
      </c>
      <c r="AE75" s="3">
        <v>0</v>
      </c>
      <c r="AF75" s="3">
        <v>2</v>
      </c>
      <c r="AG75" s="3">
        <v>1</v>
      </c>
      <c r="AH75" s="3">
        <v>2</v>
      </c>
      <c r="AI75" s="3">
        <v>1</v>
      </c>
      <c r="AJ75" s="3">
        <v>3</v>
      </c>
      <c r="AK75" s="3">
        <v>5</v>
      </c>
      <c r="AL75" s="3">
        <v>5</v>
      </c>
      <c r="AM75" s="3">
        <v>3</v>
      </c>
      <c r="AN75" s="3">
        <v>1</v>
      </c>
      <c r="AO75" s="3">
        <v>3</v>
      </c>
      <c r="AP75" s="3">
        <v>1</v>
      </c>
      <c r="AQ75" s="3">
        <v>0</v>
      </c>
      <c r="AR75" s="3">
        <v>1</v>
      </c>
      <c r="AS75" s="3">
        <v>2</v>
      </c>
      <c r="AT75" s="3">
        <v>2</v>
      </c>
      <c r="AU75" s="3">
        <v>2</v>
      </c>
      <c r="AV75" s="3">
        <v>4</v>
      </c>
      <c r="AW75" s="10">
        <v>5</v>
      </c>
    </row>
    <row r="76" spans="1:49" s="42" customFormat="1" x14ac:dyDescent="0.35">
      <c r="A76" s="54" t="s">
        <v>339</v>
      </c>
      <c r="B76" s="21" t="s">
        <v>162</v>
      </c>
      <c r="C76" s="145">
        <f t="shared" si="6"/>
        <v>231977.36956521738</v>
      </c>
      <c r="D76" s="145">
        <v>200956</v>
      </c>
      <c r="E76" s="145">
        <v>196651</v>
      </c>
      <c r="F76" s="145">
        <v>213946</v>
      </c>
      <c r="G76" s="145">
        <v>201564</v>
      </c>
      <c r="H76" s="145">
        <v>206049</v>
      </c>
      <c r="I76" s="145">
        <v>202768</v>
      </c>
      <c r="J76" s="145">
        <v>176715</v>
      </c>
      <c r="K76" s="145">
        <v>225691</v>
      </c>
      <c r="L76" s="145">
        <v>201983</v>
      </c>
      <c r="M76" s="145">
        <v>230665</v>
      </c>
      <c r="N76" s="145">
        <v>216080</v>
      </c>
      <c r="O76" s="145">
        <v>208834</v>
      </c>
      <c r="P76" s="145">
        <v>251905</v>
      </c>
      <c r="Q76" s="145">
        <v>213102</v>
      </c>
      <c r="R76" s="145">
        <v>224673</v>
      </c>
      <c r="S76" s="145">
        <v>215322</v>
      </c>
      <c r="T76" s="145">
        <v>190247</v>
      </c>
      <c r="U76" s="145">
        <v>161908</v>
      </c>
      <c r="V76" s="145">
        <v>159257</v>
      </c>
      <c r="W76" s="145">
        <v>165833</v>
      </c>
      <c r="X76" s="145">
        <v>164045</v>
      </c>
      <c r="Y76" s="145">
        <v>202477</v>
      </c>
      <c r="Z76" s="145">
        <v>190729</v>
      </c>
      <c r="AA76" s="145">
        <v>203488</v>
      </c>
      <c r="AB76" s="145">
        <v>239431</v>
      </c>
      <c r="AC76" s="145">
        <v>247619</v>
      </c>
      <c r="AD76" s="145">
        <v>245977</v>
      </c>
      <c r="AE76" s="145">
        <v>256691</v>
      </c>
      <c r="AF76" s="145">
        <v>225236</v>
      </c>
      <c r="AG76" s="145">
        <v>234666</v>
      </c>
      <c r="AH76" s="145">
        <v>281429</v>
      </c>
      <c r="AI76" s="145">
        <v>267429</v>
      </c>
      <c r="AJ76" s="145">
        <v>274937</v>
      </c>
      <c r="AK76" s="145">
        <v>300650</v>
      </c>
      <c r="AL76" s="145">
        <v>259672</v>
      </c>
      <c r="AM76" s="145">
        <v>322903</v>
      </c>
      <c r="AN76" s="145">
        <v>347334</v>
      </c>
      <c r="AO76" s="145">
        <v>364465</v>
      </c>
      <c r="AP76" s="145">
        <v>350471</v>
      </c>
      <c r="AQ76" s="145">
        <v>232186</v>
      </c>
      <c r="AR76" s="145">
        <v>195685</v>
      </c>
      <c r="AS76" s="145">
        <v>205621</v>
      </c>
      <c r="AT76" s="145">
        <v>229940</v>
      </c>
      <c r="AU76" s="145">
        <v>222030</v>
      </c>
      <c r="AV76" s="145">
        <v>250646</v>
      </c>
      <c r="AW76" s="195">
        <v>291053</v>
      </c>
    </row>
    <row r="77" spans="1:49" x14ac:dyDescent="0.35">
      <c r="A77" s="27" t="s">
        <v>339</v>
      </c>
      <c r="B77" s="3" t="s">
        <v>166</v>
      </c>
      <c r="C77" s="145">
        <f t="shared" si="6"/>
        <v>574.804347826087</v>
      </c>
      <c r="D77" s="145">
        <v>411</v>
      </c>
      <c r="E77" s="145">
        <v>436</v>
      </c>
      <c r="F77" s="145">
        <v>450</v>
      </c>
      <c r="G77" s="145">
        <v>416</v>
      </c>
      <c r="H77" s="145">
        <v>453</v>
      </c>
      <c r="I77" s="145">
        <v>455</v>
      </c>
      <c r="J77" s="145">
        <v>386</v>
      </c>
      <c r="K77" s="145">
        <v>508</v>
      </c>
      <c r="L77" s="145">
        <v>432</v>
      </c>
      <c r="M77" s="145">
        <v>451</v>
      </c>
      <c r="N77" s="145">
        <v>433</v>
      </c>
      <c r="O77" s="145">
        <v>462</v>
      </c>
      <c r="P77" s="145">
        <v>472</v>
      </c>
      <c r="Q77" s="145">
        <v>449</v>
      </c>
      <c r="R77" s="145">
        <v>498</v>
      </c>
      <c r="S77" s="145">
        <v>471</v>
      </c>
      <c r="T77" s="145">
        <v>404</v>
      </c>
      <c r="U77" s="145">
        <v>394</v>
      </c>
      <c r="V77" s="145">
        <v>385</v>
      </c>
      <c r="W77" s="145">
        <v>378</v>
      </c>
      <c r="X77" s="145">
        <v>383</v>
      </c>
      <c r="Y77" s="145">
        <v>465</v>
      </c>
      <c r="Z77" s="145">
        <v>432</v>
      </c>
      <c r="AA77" s="145">
        <v>477</v>
      </c>
      <c r="AB77" s="145">
        <v>497</v>
      </c>
      <c r="AC77" s="145">
        <v>535</v>
      </c>
      <c r="AD77" s="145">
        <v>544</v>
      </c>
      <c r="AE77" s="145">
        <v>537</v>
      </c>
      <c r="AF77" s="145">
        <v>483</v>
      </c>
      <c r="AG77" s="145">
        <v>518</v>
      </c>
      <c r="AH77" s="145">
        <v>637</v>
      </c>
      <c r="AI77" s="145">
        <v>581</v>
      </c>
      <c r="AJ77" s="145">
        <v>606</v>
      </c>
      <c r="AK77" s="145">
        <v>686</v>
      </c>
      <c r="AL77" s="145">
        <v>624</v>
      </c>
      <c r="AM77" s="145">
        <v>742</v>
      </c>
      <c r="AN77" s="145">
        <v>713</v>
      </c>
      <c r="AO77" s="145">
        <v>796</v>
      </c>
      <c r="AP77" s="145">
        <v>920</v>
      </c>
      <c r="AQ77" s="145">
        <v>1407</v>
      </c>
      <c r="AR77" s="145">
        <v>1058</v>
      </c>
      <c r="AS77" s="145">
        <v>853</v>
      </c>
      <c r="AT77" s="145">
        <v>845</v>
      </c>
      <c r="AU77" s="145">
        <v>716</v>
      </c>
      <c r="AV77" s="145">
        <v>760</v>
      </c>
      <c r="AW77" s="195">
        <v>882</v>
      </c>
    </row>
    <row r="78" spans="1:49" x14ac:dyDescent="0.35">
      <c r="A78" s="27" t="s">
        <v>339</v>
      </c>
      <c r="B78" s="3" t="s">
        <v>133</v>
      </c>
      <c r="C78" s="4">
        <f t="shared" si="6"/>
        <v>3465.3260869565215</v>
      </c>
      <c r="D78" s="4">
        <v>3485</v>
      </c>
      <c r="E78" s="4">
        <v>3332</v>
      </c>
      <c r="F78" s="4">
        <v>3939</v>
      </c>
      <c r="G78" s="4">
        <v>3745</v>
      </c>
      <c r="H78" s="4">
        <v>3791</v>
      </c>
      <c r="I78" s="4">
        <v>3871</v>
      </c>
      <c r="J78" s="4">
        <v>3135</v>
      </c>
      <c r="K78" s="4">
        <v>3917</v>
      </c>
      <c r="L78" s="4">
        <v>3478</v>
      </c>
      <c r="M78" s="4">
        <v>3986</v>
      </c>
      <c r="N78" s="4">
        <v>3779</v>
      </c>
      <c r="O78" s="4">
        <v>3663</v>
      </c>
      <c r="P78" s="4">
        <v>4497</v>
      </c>
      <c r="Q78" s="4">
        <v>3760</v>
      </c>
      <c r="R78" s="4">
        <v>3843</v>
      </c>
      <c r="S78" s="4">
        <v>3684</v>
      </c>
      <c r="T78" s="4">
        <v>3403</v>
      </c>
      <c r="U78" s="4">
        <v>3027</v>
      </c>
      <c r="V78" s="4">
        <v>3036</v>
      </c>
      <c r="W78" s="4">
        <v>3150</v>
      </c>
      <c r="X78" s="4">
        <v>2859</v>
      </c>
      <c r="Y78" s="4">
        <v>3478</v>
      </c>
      <c r="Z78" s="4">
        <v>3108</v>
      </c>
      <c r="AA78" s="4">
        <v>3168</v>
      </c>
      <c r="AB78" s="4">
        <v>3783</v>
      </c>
      <c r="AC78" s="4">
        <v>3715</v>
      </c>
      <c r="AD78" s="4">
        <v>4001</v>
      </c>
      <c r="AE78" s="4">
        <v>4004</v>
      </c>
      <c r="AF78" s="4">
        <v>3819</v>
      </c>
      <c r="AG78" s="4">
        <v>3532</v>
      </c>
      <c r="AH78" s="4">
        <v>4000</v>
      </c>
      <c r="AI78" s="4">
        <v>3918</v>
      </c>
      <c r="AJ78" s="4">
        <v>3956</v>
      </c>
      <c r="AK78" s="4">
        <v>4006</v>
      </c>
      <c r="AL78" s="4">
        <v>3454</v>
      </c>
      <c r="AM78" s="4">
        <v>3954</v>
      </c>
      <c r="AN78" s="4">
        <v>4533</v>
      </c>
      <c r="AO78" s="4">
        <v>4175</v>
      </c>
      <c r="AP78" s="4">
        <v>3490</v>
      </c>
      <c r="AQ78" s="4">
        <v>1715</v>
      </c>
      <c r="AR78" s="4">
        <v>1655</v>
      </c>
      <c r="AS78" s="4">
        <v>1957</v>
      </c>
      <c r="AT78" s="4">
        <v>2334</v>
      </c>
      <c r="AU78" s="4">
        <v>2437</v>
      </c>
      <c r="AV78" s="4">
        <v>2771</v>
      </c>
      <c r="AW78" s="16">
        <v>3062</v>
      </c>
    </row>
    <row r="79" spans="1:49" x14ac:dyDescent="0.35">
      <c r="A79" s="27" t="s">
        <v>339</v>
      </c>
      <c r="B79" s="3" t="s">
        <v>167</v>
      </c>
      <c r="C79" s="4">
        <f t="shared" si="6"/>
        <v>86657.587424547572</v>
      </c>
      <c r="D79" s="4">
        <v>75447</v>
      </c>
      <c r="E79" s="4">
        <v>73953</v>
      </c>
      <c r="F79" s="4">
        <v>76902</v>
      </c>
      <c r="G79" s="4">
        <v>71638</v>
      </c>
      <c r="H79" s="4">
        <v>74177</v>
      </c>
      <c r="I79" s="4">
        <v>72363</v>
      </c>
      <c r="J79" s="4">
        <v>64820</v>
      </c>
      <c r="K79" s="4">
        <v>82759</v>
      </c>
      <c r="L79" s="4">
        <v>74522</v>
      </c>
      <c r="M79" s="4">
        <v>85124</v>
      </c>
      <c r="N79" s="4">
        <v>79134</v>
      </c>
      <c r="O79" s="4">
        <v>76193</v>
      </c>
      <c r="P79" s="4">
        <v>90548</v>
      </c>
      <c r="Q79" s="4">
        <v>76066</v>
      </c>
      <c r="R79" s="4">
        <v>81252</v>
      </c>
      <c r="S79" s="4">
        <v>77983</v>
      </c>
      <c r="T79" s="4">
        <v>67601</v>
      </c>
      <c r="U79" s="4">
        <v>56478</v>
      </c>
      <c r="V79" s="4">
        <v>55501</v>
      </c>
      <c r="W79" s="4">
        <v>58651.07841365668</v>
      </c>
      <c r="X79" s="4">
        <v>59218</v>
      </c>
      <c r="Y79" s="4">
        <v>73597</v>
      </c>
      <c r="Z79" s="4">
        <v>69789</v>
      </c>
      <c r="AA79" s="4">
        <v>75287</v>
      </c>
      <c r="AB79" s="4">
        <v>86446</v>
      </c>
      <c r="AC79" s="4">
        <v>89612.837031644158</v>
      </c>
      <c r="AD79" s="4">
        <v>86785.73673529028</v>
      </c>
      <c r="AE79" s="4">
        <v>91325.268475070552</v>
      </c>
      <c r="AF79" s="4">
        <v>78843</v>
      </c>
      <c r="AG79" s="4">
        <v>85744</v>
      </c>
      <c r="AH79" s="4">
        <v>103343</v>
      </c>
      <c r="AI79" s="4">
        <v>98010</v>
      </c>
      <c r="AJ79" s="4">
        <v>101943</v>
      </c>
      <c r="AK79" s="4">
        <v>112709</v>
      </c>
      <c r="AL79" s="4">
        <v>97388</v>
      </c>
      <c r="AM79" s="4">
        <v>121939</v>
      </c>
      <c r="AN79" s="4">
        <v>130334.06393438415</v>
      </c>
      <c r="AO79" s="4">
        <v>139787</v>
      </c>
      <c r="AP79" s="4">
        <v>136790.08603921792</v>
      </c>
      <c r="AQ79" s="4">
        <v>93294</v>
      </c>
      <c r="AR79" s="4">
        <v>77046</v>
      </c>
      <c r="AS79" s="4">
        <v>86810.291185062117</v>
      </c>
      <c r="AT79" s="4">
        <v>97490.730746214191</v>
      </c>
      <c r="AU79" s="4">
        <v>93571.49883693039</v>
      </c>
      <c r="AV79" s="4">
        <v>105473.15097365761</v>
      </c>
      <c r="AW79" s="16">
        <v>122560.27915806005</v>
      </c>
    </row>
    <row r="80" spans="1:49" ht="15" thickBot="1" x14ac:dyDescent="0.4">
      <c r="A80" s="7" t="s">
        <v>339</v>
      </c>
      <c r="B80" s="8" t="s">
        <v>132</v>
      </c>
      <c r="C80" s="22">
        <f t="shared" si="6"/>
        <v>426.43478260869563</v>
      </c>
      <c r="D80" s="22">
        <v>489</v>
      </c>
      <c r="E80" s="22">
        <v>451</v>
      </c>
      <c r="F80" s="22">
        <v>475</v>
      </c>
      <c r="G80" s="22">
        <v>485</v>
      </c>
      <c r="H80" s="22">
        <v>455</v>
      </c>
      <c r="I80" s="22">
        <v>446</v>
      </c>
      <c r="J80" s="22">
        <v>458</v>
      </c>
      <c r="K80" s="22">
        <v>444</v>
      </c>
      <c r="L80" s="22">
        <v>468</v>
      </c>
      <c r="M80" s="22">
        <v>512</v>
      </c>
      <c r="N80" s="22">
        <v>499</v>
      </c>
      <c r="O80" s="22">
        <v>452</v>
      </c>
      <c r="P80" s="22">
        <v>534</v>
      </c>
      <c r="Q80" s="22">
        <v>475</v>
      </c>
      <c r="R80" s="22">
        <v>451</v>
      </c>
      <c r="S80" s="22">
        <v>457</v>
      </c>
      <c r="T80" s="22">
        <v>471</v>
      </c>
      <c r="U80" s="22">
        <v>411</v>
      </c>
      <c r="V80" s="22">
        <v>414</v>
      </c>
      <c r="W80" s="22">
        <v>439</v>
      </c>
      <c r="X80" s="22">
        <v>428</v>
      </c>
      <c r="Y80" s="22">
        <v>435</v>
      </c>
      <c r="Z80" s="22">
        <v>442</v>
      </c>
      <c r="AA80" s="22">
        <v>427</v>
      </c>
      <c r="AB80" s="22">
        <v>482</v>
      </c>
      <c r="AC80" s="22">
        <v>463</v>
      </c>
      <c r="AD80" s="22">
        <v>452</v>
      </c>
      <c r="AE80" s="22">
        <v>478</v>
      </c>
      <c r="AF80" s="22">
        <v>466</v>
      </c>
      <c r="AG80" s="22">
        <v>453</v>
      </c>
      <c r="AH80" s="22">
        <v>442</v>
      </c>
      <c r="AI80" s="22">
        <v>460</v>
      </c>
      <c r="AJ80" s="22">
        <v>454</v>
      </c>
      <c r="AK80" s="22">
        <v>438</v>
      </c>
      <c r="AL80" s="22">
        <v>416</v>
      </c>
      <c r="AM80" s="22">
        <v>435</v>
      </c>
      <c r="AN80" s="22">
        <v>487</v>
      </c>
      <c r="AO80" s="22">
        <v>458</v>
      </c>
      <c r="AP80" s="22">
        <v>381</v>
      </c>
      <c r="AQ80" s="8">
        <v>165</v>
      </c>
      <c r="AR80" s="8">
        <v>185</v>
      </c>
      <c r="AS80" s="22">
        <v>241</v>
      </c>
      <c r="AT80" s="22">
        <v>272</v>
      </c>
      <c r="AU80" s="22">
        <v>310</v>
      </c>
      <c r="AV80" s="22">
        <v>330</v>
      </c>
      <c r="AW80" s="178">
        <v>330</v>
      </c>
    </row>
    <row r="81" spans="1:49" s="2" customFormat="1" x14ac:dyDescent="0.3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row>
    <row r="82" spans="1:49" s="2" customFormat="1" x14ac:dyDescent="0.35">
      <c r="A82" s="51" t="s">
        <v>138</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row>
    <row r="84" spans="1:49" x14ac:dyDescent="0.35">
      <c r="A84" s="456" t="s">
        <v>171</v>
      </c>
      <c r="B84" s="456" t="s">
        <v>160</v>
      </c>
      <c r="C84" s="456" t="s">
        <v>153</v>
      </c>
      <c r="D84" s="14">
        <v>42736</v>
      </c>
      <c r="E84" s="14">
        <v>42767</v>
      </c>
      <c r="F84" s="14">
        <v>42795</v>
      </c>
      <c r="G84" s="14">
        <v>42826</v>
      </c>
      <c r="H84" s="14">
        <v>42856</v>
      </c>
      <c r="I84" s="14">
        <v>42887</v>
      </c>
      <c r="J84" s="14">
        <v>42917</v>
      </c>
      <c r="K84" s="14">
        <v>42948</v>
      </c>
      <c r="L84" s="14">
        <v>42979</v>
      </c>
      <c r="M84" s="14">
        <v>43009</v>
      </c>
      <c r="N84" s="14">
        <v>43040</v>
      </c>
      <c r="O84" s="14">
        <v>43070</v>
      </c>
      <c r="P84" s="14">
        <v>43101</v>
      </c>
      <c r="Q84" s="14">
        <v>43132</v>
      </c>
      <c r="R84" s="14">
        <v>43160</v>
      </c>
      <c r="S84" s="14">
        <v>43191</v>
      </c>
      <c r="T84" s="14">
        <v>43221</v>
      </c>
      <c r="U84" s="14">
        <v>43252</v>
      </c>
      <c r="V84" s="14">
        <v>43282</v>
      </c>
      <c r="W84" s="14">
        <v>43313</v>
      </c>
      <c r="X84" s="14">
        <v>43344</v>
      </c>
      <c r="Y84" s="14">
        <v>43374</v>
      </c>
      <c r="Z84" s="14">
        <v>43405</v>
      </c>
      <c r="AA84" s="14">
        <v>43435</v>
      </c>
      <c r="AB84" s="14">
        <v>43466</v>
      </c>
      <c r="AC84" s="14">
        <v>43497</v>
      </c>
      <c r="AD84" s="14">
        <v>43525</v>
      </c>
      <c r="AE84" s="14">
        <v>43556</v>
      </c>
      <c r="AF84" s="14">
        <v>43586</v>
      </c>
      <c r="AG84" s="14">
        <v>43617</v>
      </c>
      <c r="AH84" s="14">
        <v>43647</v>
      </c>
      <c r="AI84" s="14">
        <v>43678</v>
      </c>
      <c r="AJ84" s="14">
        <v>43709</v>
      </c>
      <c r="AK84" s="14">
        <v>43739</v>
      </c>
      <c r="AL84" s="14">
        <v>43770</v>
      </c>
      <c r="AM84" s="14">
        <v>43800</v>
      </c>
      <c r="AN84" s="14">
        <v>43831</v>
      </c>
      <c r="AO84" s="14">
        <v>43862</v>
      </c>
      <c r="AP84" s="14">
        <v>43891</v>
      </c>
      <c r="AQ84" s="14">
        <v>43922</v>
      </c>
      <c r="AR84" s="14">
        <v>43952</v>
      </c>
      <c r="AS84" s="14">
        <v>43983</v>
      </c>
      <c r="AT84" s="14">
        <v>44013</v>
      </c>
      <c r="AU84" s="14">
        <v>44044</v>
      </c>
      <c r="AV84" s="14">
        <v>44075</v>
      </c>
      <c r="AW84" s="15">
        <v>44105</v>
      </c>
    </row>
    <row r="85" spans="1:49" x14ac:dyDescent="0.35">
      <c r="A85" s="39" t="s">
        <v>356</v>
      </c>
      <c r="B85" s="3" t="s">
        <v>357</v>
      </c>
      <c r="C85" s="231">
        <f t="shared" ref="C85:C92" si="7">AVERAGE(D85:AW85)</f>
        <v>36.847826086956523</v>
      </c>
      <c r="D85" s="231">
        <v>0</v>
      </c>
      <c r="E85" s="231">
        <v>0</v>
      </c>
      <c r="F85" s="231">
        <v>0</v>
      </c>
      <c r="G85" s="231">
        <v>0</v>
      </c>
      <c r="H85" s="231">
        <v>0</v>
      </c>
      <c r="I85" s="231">
        <v>0</v>
      </c>
      <c r="J85" s="231">
        <v>0</v>
      </c>
      <c r="K85" s="231">
        <v>0</v>
      </c>
      <c r="L85" s="231">
        <v>0</v>
      </c>
      <c r="M85" s="231">
        <v>0</v>
      </c>
      <c r="N85" s="231">
        <v>0</v>
      </c>
      <c r="O85" s="231">
        <v>0</v>
      </c>
      <c r="P85" s="231">
        <v>0</v>
      </c>
      <c r="Q85" s="231">
        <v>0</v>
      </c>
      <c r="R85" s="231">
        <v>0</v>
      </c>
      <c r="S85" s="231">
        <v>0</v>
      </c>
      <c r="T85" s="231">
        <v>134</v>
      </c>
      <c r="U85" s="231">
        <v>202</v>
      </c>
      <c r="V85" s="231">
        <v>0</v>
      </c>
      <c r="W85" s="231">
        <v>64</v>
      </c>
      <c r="X85" s="231">
        <v>57</v>
      </c>
      <c r="Y85" s="231">
        <v>408</v>
      </c>
      <c r="Z85" s="231">
        <v>103</v>
      </c>
      <c r="AA85" s="231">
        <v>180</v>
      </c>
      <c r="AB85" s="231">
        <v>0</v>
      </c>
      <c r="AC85" s="231">
        <v>0</v>
      </c>
      <c r="AD85" s="231">
        <v>240</v>
      </c>
      <c r="AE85" s="231">
        <v>81</v>
      </c>
      <c r="AF85" s="231">
        <v>0</v>
      </c>
      <c r="AG85" s="231">
        <v>0</v>
      </c>
      <c r="AH85" s="231">
        <v>0</v>
      </c>
      <c r="AI85" s="231">
        <v>0</v>
      </c>
      <c r="AJ85" s="231">
        <v>0</v>
      </c>
      <c r="AK85" s="231">
        <v>0</v>
      </c>
      <c r="AL85" s="231">
        <v>0</v>
      </c>
      <c r="AM85" s="231">
        <v>0</v>
      </c>
      <c r="AN85" s="145">
        <v>226</v>
      </c>
      <c r="AO85" s="145">
        <v>0</v>
      </c>
      <c r="AP85" s="145">
        <v>0</v>
      </c>
      <c r="AQ85" s="145">
        <v>0</v>
      </c>
      <c r="AR85" s="145">
        <v>0</v>
      </c>
      <c r="AS85" s="145">
        <v>0</v>
      </c>
      <c r="AT85" s="145">
        <v>0</v>
      </c>
      <c r="AU85" s="145">
        <v>0</v>
      </c>
      <c r="AV85" s="145">
        <v>0</v>
      </c>
      <c r="AW85" s="145">
        <v>0</v>
      </c>
    </row>
    <row r="86" spans="1:49" x14ac:dyDescent="0.35">
      <c r="A86" s="39" t="s">
        <v>358</v>
      </c>
      <c r="B86" s="3" t="s">
        <v>357</v>
      </c>
      <c r="C86" s="231">
        <f t="shared" si="7"/>
        <v>213.23652173913041</v>
      </c>
      <c r="D86" s="231">
        <v>0</v>
      </c>
      <c r="E86" s="231">
        <v>0</v>
      </c>
      <c r="F86" s="231">
        <v>143.59</v>
      </c>
      <c r="G86" s="231">
        <v>0</v>
      </c>
      <c r="H86" s="231">
        <v>239.2</v>
      </c>
      <c r="I86" s="231">
        <v>0</v>
      </c>
      <c r="J86" s="231">
        <v>0</v>
      </c>
      <c r="K86" s="231">
        <v>121</v>
      </c>
      <c r="L86" s="231">
        <v>377.54</v>
      </c>
      <c r="M86" s="231">
        <v>0</v>
      </c>
      <c r="N86" s="231">
        <v>0</v>
      </c>
      <c r="O86" s="231">
        <v>1092.0999999999999</v>
      </c>
      <c r="P86" s="231">
        <v>193.42</v>
      </c>
      <c r="Q86" s="231">
        <v>0</v>
      </c>
      <c r="R86" s="231">
        <v>620.32000000000005</v>
      </c>
      <c r="S86" s="231">
        <v>0</v>
      </c>
      <c r="T86" s="231">
        <v>0</v>
      </c>
      <c r="U86" s="231">
        <v>239.2</v>
      </c>
      <c r="V86" s="231">
        <v>0</v>
      </c>
      <c r="W86" s="231">
        <v>235.29</v>
      </c>
      <c r="X86" s="231">
        <v>71.650000000000006</v>
      </c>
      <c r="Y86" s="231">
        <v>1710.46</v>
      </c>
      <c r="Z86" s="231">
        <v>790.49</v>
      </c>
      <c r="AA86" s="231">
        <v>0</v>
      </c>
      <c r="AB86" s="231">
        <v>265.51</v>
      </c>
      <c r="AC86" s="231">
        <v>0</v>
      </c>
      <c r="AD86" s="231">
        <v>1023.84</v>
      </c>
      <c r="AE86" s="231">
        <v>0</v>
      </c>
      <c r="AF86" s="231">
        <v>580.59</v>
      </c>
      <c r="AG86" s="231">
        <v>290.54000000000002</v>
      </c>
      <c r="AH86" s="231">
        <v>0</v>
      </c>
      <c r="AI86" s="231">
        <v>950.54</v>
      </c>
      <c r="AJ86" s="231">
        <v>0</v>
      </c>
      <c r="AK86" s="231">
        <v>521.88</v>
      </c>
      <c r="AL86" s="231">
        <v>0</v>
      </c>
      <c r="AM86" s="231">
        <v>0</v>
      </c>
      <c r="AN86" s="145">
        <v>341.72</v>
      </c>
      <c r="AO86" s="145">
        <v>0</v>
      </c>
      <c r="AP86" s="145">
        <v>0</v>
      </c>
      <c r="AQ86" s="145">
        <v>0</v>
      </c>
      <c r="AR86" s="145">
        <v>0</v>
      </c>
      <c r="AS86" s="145">
        <v>0</v>
      </c>
      <c r="AT86" s="145">
        <v>0</v>
      </c>
      <c r="AU86" s="145">
        <v>0</v>
      </c>
      <c r="AV86" s="145">
        <v>0</v>
      </c>
      <c r="AW86" s="145">
        <v>0</v>
      </c>
    </row>
    <row r="87" spans="1:49" x14ac:dyDescent="0.35">
      <c r="A87" s="39" t="s">
        <v>359</v>
      </c>
      <c r="B87" s="3" t="s">
        <v>357</v>
      </c>
      <c r="C87" s="231">
        <f t="shared" si="7"/>
        <v>21.607608695652178</v>
      </c>
      <c r="D87" s="231">
        <v>0</v>
      </c>
      <c r="E87" s="231">
        <v>0</v>
      </c>
      <c r="F87" s="231">
        <v>21.6</v>
      </c>
      <c r="G87" s="231">
        <v>7.08</v>
      </c>
      <c r="H87" s="231">
        <v>91.27</v>
      </c>
      <c r="I87" s="231">
        <v>0</v>
      </c>
      <c r="J87" s="231">
        <v>8.94</v>
      </c>
      <c r="K87" s="231">
        <v>21.54</v>
      </c>
      <c r="L87" s="231">
        <v>80.56</v>
      </c>
      <c r="M87" s="231">
        <v>19.75</v>
      </c>
      <c r="N87" s="231">
        <v>28.52</v>
      </c>
      <c r="O87" s="231">
        <v>0</v>
      </c>
      <c r="P87" s="231">
        <v>21.77</v>
      </c>
      <c r="Q87" s="231">
        <v>0</v>
      </c>
      <c r="R87" s="231">
        <v>0</v>
      </c>
      <c r="S87" s="231">
        <v>0</v>
      </c>
      <c r="T87" s="231">
        <v>14.55</v>
      </c>
      <c r="U87" s="231">
        <v>0</v>
      </c>
      <c r="V87" s="231">
        <v>58.05</v>
      </c>
      <c r="W87" s="231">
        <v>132.41</v>
      </c>
      <c r="X87" s="231">
        <v>21.34</v>
      </c>
      <c r="Y87" s="231">
        <v>61.6</v>
      </c>
      <c r="Z87" s="231">
        <v>127.98</v>
      </c>
      <c r="AA87" s="231">
        <v>48.59</v>
      </c>
      <c r="AB87" s="231">
        <v>8.64</v>
      </c>
      <c r="AC87" s="231">
        <v>0</v>
      </c>
      <c r="AD87" s="231">
        <v>34.450000000000003</v>
      </c>
      <c r="AE87" s="231">
        <v>13.33</v>
      </c>
      <c r="AF87" s="231">
        <v>23.36</v>
      </c>
      <c r="AG87" s="231">
        <v>0</v>
      </c>
      <c r="AH87" s="231">
        <v>3.5</v>
      </c>
      <c r="AI87" s="231">
        <v>21.28</v>
      </c>
      <c r="AJ87" s="231">
        <v>11.07</v>
      </c>
      <c r="AK87" s="231">
        <v>12.4</v>
      </c>
      <c r="AL87" s="231">
        <v>0</v>
      </c>
      <c r="AM87" s="231">
        <v>24.34</v>
      </c>
      <c r="AN87" s="145">
        <v>57.84</v>
      </c>
      <c r="AO87" s="145">
        <v>0</v>
      </c>
      <c r="AP87" s="145">
        <v>0</v>
      </c>
      <c r="AQ87" s="145">
        <v>0</v>
      </c>
      <c r="AR87" s="145">
        <v>0</v>
      </c>
      <c r="AS87" s="145">
        <v>0</v>
      </c>
      <c r="AT87" s="145">
        <v>18.190000000000001</v>
      </c>
      <c r="AU87" s="145">
        <v>0</v>
      </c>
      <c r="AV87" s="145">
        <v>0</v>
      </c>
      <c r="AW87" s="145">
        <v>0</v>
      </c>
    </row>
    <row r="88" spans="1:49" x14ac:dyDescent="0.35">
      <c r="A88" s="39" t="s">
        <v>360</v>
      </c>
      <c r="B88" s="3" t="s">
        <v>357</v>
      </c>
      <c r="C88" s="231">
        <f t="shared" si="7"/>
        <v>1139.149565217391</v>
      </c>
      <c r="D88" s="231">
        <v>1142.3599999999999</v>
      </c>
      <c r="E88" s="231">
        <v>1381.29</v>
      </c>
      <c r="F88" s="231">
        <v>1964.31</v>
      </c>
      <c r="G88" s="231">
        <v>1427.68</v>
      </c>
      <c r="H88" s="231">
        <v>1497.25</v>
      </c>
      <c r="I88" s="231">
        <v>1548.57</v>
      </c>
      <c r="J88" s="231">
        <v>832.54</v>
      </c>
      <c r="K88" s="231">
        <v>1256.49</v>
      </c>
      <c r="L88" s="231">
        <v>1317.46</v>
      </c>
      <c r="M88" s="231">
        <v>1954.51</v>
      </c>
      <c r="N88" s="231">
        <v>1816.37</v>
      </c>
      <c r="O88" s="231">
        <v>1237.95</v>
      </c>
      <c r="P88" s="231">
        <v>1601.47</v>
      </c>
      <c r="Q88" s="231">
        <v>1427.28</v>
      </c>
      <c r="R88" s="231">
        <v>1197.01</v>
      </c>
      <c r="S88" s="231">
        <v>1376.31</v>
      </c>
      <c r="T88" s="231">
        <v>1646.81</v>
      </c>
      <c r="U88" s="231">
        <v>2199.7399999999998</v>
      </c>
      <c r="V88" s="231">
        <v>1332.93</v>
      </c>
      <c r="W88" s="231">
        <v>1286.44</v>
      </c>
      <c r="X88" s="231">
        <v>1478.7</v>
      </c>
      <c r="Y88" s="231">
        <v>1702.19</v>
      </c>
      <c r="Z88" s="231">
        <v>1410.77</v>
      </c>
      <c r="AA88" s="231">
        <v>955.42</v>
      </c>
      <c r="AB88" s="231">
        <v>1609.71</v>
      </c>
      <c r="AC88" s="231">
        <v>1324.82</v>
      </c>
      <c r="AD88" s="231">
        <v>1948.29</v>
      </c>
      <c r="AE88" s="231">
        <v>1180.32</v>
      </c>
      <c r="AF88" s="231">
        <v>1632.57</v>
      </c>
      <c r="AG88" s="231">
        <v>952.32</v>
      </c>
      <c r="AH88" s="231">
        <v>599.95000000000005</v>
      </c>
      <c r="AI88" s="231">
        <v>907.34</v>
      </c>
      <c r="AJ88" s="231">
        <v>916.2</v>
      </c>
      <c r="AK88" s="231">
        <v>963.16</v>
      </c>
      <c r="AL88" s="231">
        <v>722.65</v>
      </c>
      <c r="AM88" s="231">
        <v>1071.04</v>
      </c>
      <c r="AN88" s="145">
        <v>998.7</v>
      </c>
      <c r="AO88" s="145">
        <v>583.39</v>
      </c>
      <c r="AP88" s="145">
        <v>342.36</v>
      </c>
      <c r="AQ88" s="145">
        <v>24.82</v>
      </c>
      <c r="AR88" s="145">
        <v>100.1</v>
      </c>
      <c r="AS88" s="145">
        <v>89.22</v>
      </c>
      <c r="AT88" s="145">
        <v>190.62</v>
      </c>
      <c r="AU88" s="145">
        <v>304.31</v>
      </c>
      <c r="AV88" s="145">
        <v>564.04</v>
      </c>
      <c r="AW88" s="145">
        <v>383.1</v>
      </c>
    </row>
    <row r="89" spans="1:49" x14ac:dyDescent="0.35">
      <c r="A89" s="39" t="s">
        <v>361</v>
      </c>
      <c r="B89" s="3" t="s">
        <v>357</v>
      </c>
      <c r="C89" s="231">
        <f t="shared" si="7"/>
        <v>79.891304347826093</v>
      </c>
      <c r="D89" s="231">
        <v>46</v>
      </c>
      <c r="E89" s="231">
        <v>152</v>
      </c>
      <c r="F89" s="231">
        <v>186</v>
      </c>
      <c r="G89" s="231">
        <v>65</v>
      </c>
      <c r="H89" s="231">
        <v>134</v>
      </c>
      <c r="I89" s="231">
        <v>62</v>
      </c>
      <c r="J89" s="231">
        <v>46</v>
      </c>
      <c r="K89" s="231">
        <v>100</v>
      </c>
      <c r="L89" s="231">
        <v>137</v>
      </c>
      <c r="M89" s="231">
        <v>60</v>
      </c>
      <c r="N89" s="231">
        <v>103</v>
      </c>
      <c r="O89" s="231">
        <v>109</v>
      </c>
      <c r="P89" s="231">
        <v>62</v>
      </c>
      <c r="Q89" s="231">
        <v>6</v>
      </c>
      <c r="R89" s="231">
        <v>50</v>
      </c>
      <c r="S89" s="231">
        <v>55</v>
      </c>
      <c r="T89" s="231">
        <v>179</v>
      </c>
      <c r="U89" s="231">
        <v>90</v>
      </c>
      <c r="V89" s="231">
        <v>45</v>
      </c>
      <c r="W89" s="231">
        <v>184</v>
      </c>
      <c r="X89" s="231">
        <v>189</v>
      </c>
      <c r="Y89" s="231">
        <v>131</v>
      </c>
      <c r="Z89" s="231">
        <v>125</v>
      </c>
      <c r="AA89" s="231">
        <v>218</v>
      </c>
      <c r="AB89" s="231">
        <v>109</v>
      </c>
      <c r="AC89" s="231">
        <v>121</v>
      </c>
      <c r="AD89" s="231">
        <v>76</v>
      </c>
      <c r="AE89" s="231">
        <v>178</v>
      </c>
      <c r="AF89" s="231">
        <v>164</v>
      </c>
      <c r="AG89" s="231">
        <v>212</v>
      </c>
      <c r="AH89" s="231">
        <v>50</v>
      </c>
      <c r="AI89" s="231">
        <v>31</v>
      </c>
      <c r="AJ89" s="231">
        <v>81</v>
      </c>
      <c r="AK89" s="231">
        <v>49</v>
      </c>
      <c r="AL89" s="231">
        <v>2</v>
      </c>
      <c r="AM89" s="231">
        <v>33</v>
      </c>
      <c r="AN89" s="145">
        <v>12</v>
      </c>
      <c r="AO89" s="145">
        <v>23</v>
      </c>
      <c r="AP89" s="145">
        <v>0</v>
      </c>
      <c r="AQ89" s="145">
        <v>0</v>
      </c>
      <c r="AR89" s="145">
        <v>0</v>
      </c>
      <c r="AS89" s="145">
        <v>0</v>
      </c>
      <c r="AT89" s="145">
        <v>0</v>
      </c>
      <c r="AU89" s="145">
        <v>0</v>
      </c>
      <c r="AV89" s="145">
        <v>0</v>
      </c>
      <c r="AW89" s="145">
        <v>0</v>
      </c>
    </row>
    <row r="90" spans="1:49" x14ac:dyDescent="0.35">
      <c r="A90" s="39" t="s">
        <v>362</v>
      </c>
      <c r="B90" s="3" t="s">
        <v>357</v>
      </c>
      <c r="C90" s="231">
        <f t="shared" si="7"/>
        <v>32.095652173913045</v>
      </c>
      <c r="D90" s="231">
        <v>0</v>
      </c>
      <c r="E90" s="231">
        <v>0</v>
      </c>
      <c r="F90" s="231">
        <v>79.38</v>
      </c>
      <c r="G90" s="231">
        <v>11.02</v>
      </c>
      <c r="H90" s="231">
        <v>93.29</v>
      </c>
      <c r="I90" s="231">
        <v>0</v>
      </c>
      <c r="J90" s="231">
        <v>23.47</v>
      </c>
      <c r="K90" s="231">
        <v>52.1</v>
      </c>
      <c r="L90" s="231">
        <v>0</v>
      </c>
      <c r="M90" s="231">
        <v>12.05</v>
      </c>
      <c r="N90" s="231">
        <v>12.5</v>
      </c>
      <c r="O90" s="231">
        <v>2.0499999999999998</v>
      </c>
      <c r="P90" s="231">
        <v>25.92</v>
      </c>
      <c r="Q90" s="231">
        <v>15</v>
      </c>
      <c r="R90" s="231">
        <v>0</v>
      </c>
      <c r="S90" s="231">
        <v>0</v>
      </c>
      <c r="T90" s="231">
        <v>13.47</v>
      </c>
      <c r="U90" s="231">
        <v>10.75</v>
      </c>
      <c r="V90" s="231">
        <v>79.19</v>
      </c>
      <c r="W90" s="231">
        <v>60.37</v>
      </c>
      <c r="X90" s="231">
        <v>41.2</v>
      </c>
      <c r="Y90" s="231">
        <v>79.12</v>
      </c>
      <c r="Z90" s="231">
        <v>47.11</v>
      </c>
      <c r="AA90" s="231">
        <v>54.64</v>
      </c>
      <c r="AB90" s="231">
        <v>102.94</v>
      </c>
      <c r="AC90" s="231">
        <v>17.25</v>
      </c>
      <c r="AD90" s="231">
        <v>170.46</v>
      </c>
      <c r="AE90" s="231">
        <v>19.43</v>
      </c>
      <c r="AF90" s="231">
        <v>91.64</v>
      </c>
      <c r="AG90" s="231">
        <v>0</v>
      </c>
      <c r="AH90" s="231">
        <v>26.82</v>
      </c>
      <c r="AI90" s="231">
        <v>149.29</v>
      </c>
      <c r="AJ90" s="231">
        <v>43.82</v>
      </c>
      <c r="AK90" s="231">
        <v>126.12</v>
      </c>
      <c r="AL90" s="231">
        <v>0</v>
      </c>
      <c r="AM90" s="231">
        <v>0</v>
      </c>
      <c r="AN90" s="145">
        <v>16</v>
      </c>
      <c r="AO90" s="145">
        <v>0</v>
      </c>
      <c r="AP90" s="145">
        <v>0</v>
      </c>
      <c r="AQ90" s="145">
        <v>0</v>
      </c>
      <c r="AR90" s="145">
        <v>0</v>
      </c>
      <c r="AS90" s="145">
        <v>0</v>
      </c>
      <c r="AT90" s="145">
        <v>0</v>
      </c>
      <c r="AU90" s="145">
        <v>0</v>
      </c>
      <c r="AV90" s="145">
        <v>0</v>
      </c>
      <c r="AW90" s="145">
        <v>0</v>
      </c>
    </row>
    <row r="91" spans="1:49" x14ac:dyDescent="0.35">
      <c r="A91" s="39" t="s">
        <v>363</v>
      </c>
      <c r="B91" s="3" t="s">
        <v>357</v>
      </c>
      <c r="C91" s="231">
        <f t="shared" si="7"/>
        <v>0</v>
      </c>
      <c r="D91" s="231">
        <v>0</v>
      </c>
      <c r="E91" s="231">
        <v>0</v>
      </c>
      <c r="F91" s="231">
        <v>0</v>
      </c>
      <c r="G91" s="231">
        <v>0</v>
      </c>
      <c r="H91" s="231">
        <v>0</v>
      </c>
      <c r="I91" s="231">
        <v>0</v>
      </c>
      <c r="J91" s="231">
        <v>0</v>
      </c>
      <c r="K91" s="231">
        <v>0</v>
      </c>
      <c r="L91" s="231">
        <v>0</v>
      </c>
      <c r="M91" s="231">
        <v>0</v>
      </c>
      <c r="N91" s="231">
        <v>0</v>
      </c>
      <c r="O91" s="231">
        <v>0</v>
      </c>
      <c r="P91" s="231">
        <v>0</v>
      </c>
      <c r="Q91" s="231">
        <v>0</v>
      </c>
      <c r="R91" s="231">
        <v>0</v>
      </c>
      <c r="S91" s="231">
        <v>0</v>
      </c>
      <c r="T91" s="231">
        <v>0</v>
      </c>
      <c r="U91" s="231">
        <v>0</v>
      </c>
      <c r="V91" s="231">
        <v>0</v>
      </c>
      <c r="W91" s="231">
        <v>0</v>
      </c>
      <c r="X91" s="231">
        <v>0</v>
      </c>
      <c r="Y91" s="231">
        <v>0</v>
      </c>
      <c r="Z91" s="231">
        <v>0</v>
      </c>
      <c r="AA91" s="231">
        <v>0</v>
      </c>
      <c r="AB91" s="231">
        <v>0</v>
      </c>
      <c r="AC91" s="231">
        <v>0</v>
      </c>
      <c r="AD91" s="231">
        <v>0</v>
      </c>
      <c r="AE91" s="231">
        <v>0</v>
      </c>
      <c r="AF91" s="231">
        <v>0</v>
      </c>
      <c r="AG91" s="231">
        <v>0</v>
      </c>
      <c r="AH91" s="231">
        <v>0</v>
      </c>
      <c r="AI91" s="231">
        <v>0</v>
      </c>
      <c r="AJ91" s="231">
        <v>0</v>
      </c>
      <c r="AK91" s="231">
        <v>0</v>
      </c>
      <c r="AL91" s="231">
        <v>0</v>
      </c>
      <c r="AM91" s="231">
        <v>0</v>
      </c>
      <c r="AN91" s="145">
        <v>0</v>
      </c>
      <c r="AO91" s="145">
        <v>0</v>
      </c>
      <c r="AP91" s="145">
        <v>0</v>
      </c>
      <c r="AQ91" s="145">
        <v>0</v>
      </c>
      <c r="AR91" s="145">
        <v>0</v>
      </c>
      <c r="AS91" s="145">
        <v>0</v>
      </c>
      <c r="AT91" s="145">
        <v>0</v>
      </c>
      <c r="AU91" s="145">
        <v>0</v>
      </c>
      <c r="AV91" s="145">
        <v>0</v>
      </c>
      <c r="AW91" s="145">
        <v>0</v>
      </c>
    </row>
    <row r="92" spans="1:49" s="51" customFormat="1" x14ac:dyDescent="0.35">
      <c r="A92" s="573" t="s">
        <v>170</v>
      </c>
      <c r="B92" s="574"/>
      <c r="C92" s="207">
        <f t="shared" si="7"/>
        <v>1522.8284782608698</v>
      </c>
      <c r="D92" s="207">
        <f>SUM(D85:D91)</f>
        <v>1188.3599999999999</v>
      </c>
      <c r="E92" s="207">
        <f t="shared" ref="E92:AW92" si="8">SUM(E85:E91)</f>
        <v>1533.29</v>
      </c>
      <c r="F92" s="207">
        <f t="shared" si="8"/>
        <v>2394.88</v>
      </c>
      <c r="G92" s="207">
        <f t="shared" si="8"/>
        <v>1510.78</v>
      </c>
      <c r="H92" s="207">
        <f t="shared" si="8"/>
        <v>2055.0100000000002</v>
      </c>
      <c r="I92" s="207">
        <f t="shared" si="8"/>
        <v>1610.57</v>
      </c>
      <c r="J92" s="207">
        <f t="shared" si="8"/>
        <v>910.95</v>
      </c>
      <c r="K92" s="207">
        <f t="shared" si="8"/>
        <v>1551.1299999999999</v>
      </c>
      <c r="L92" s="207">
        <f t="shared" si="8"/>
        <v>1912.56</v>
      </c>
      <c r="M92" s="207">
        <f t="shared" si="8"/>
        <v>2046.31</v>
      </c>
      <c r="N92" s="207">
        <f t="shared" si="8"/>
        <v>1960.3899999999999</v>
      </c>
      <c r="O92" s="207">
        <f t="shared" si="8"/>
        <v>2441.1000000000004</v>
      </c>
      <c r="P92" s="207">
        <f t="shared" si="8"/>
        <v>1904.5800000000002</v>
      </c>
      <c r="Q92" s="207">
        <f t="shared" si="8"/>
        <v>1448.28</v>
      </c>
      <c r="R92" s="207">
        <f t="shared" si="8"/>
        <v>1867.33</v>
      </c>
      <c r="S92" s="207">
        <f t="shared" si="8"/>
        <v>1431.31</v>
      </c>
      <c r="T92" s="207">
        <f t="shared" si="8"/>
        <v>1987.83</v>
      </c>
      <c r="U92" s="207">
        <f t="shared" si="8"/>
        <v>2741.6899999999996</v>
      </c>
      <c r="V92" s="207">
        <f t="shared" si="8"/>
        <v>1515.17</v>
      </c>
      <c r="W92" s="207">
        <f t="shared" si="8"/>
        <v>1962.5099999999998</v>
      </c>
      <c r="X92" s="207">
        <f t="shared" si="8"/>
        <v>1858.89</v>
      </c>
      <c r="Y92" s="207">
        <f t="shared" si="8"/>
        <v>4092.37</v>
      </c>
      <c r="Z92" s="207">
        <f t="shared" si="8"/>
        <v>2604.35</v>
      </c>
      <c r="AA92" s="207">
        <f t="shared" si="8"/>
        <v>1456.65</v>
      </c>
      <c r="AB92" s="207">
        <f t="shared" si="8"/>
        <v>2095.8000000000002</v>
      </c>
      <c r="AC92" s="207">
        <f t="shared" si="8"/>
        <v>1463.07</v>
      </c>
      <c r="AD92" s="207">
        <f t="shared" si="8"/>
        <v>3493.04</v>
      </c>
      <c r="AE92" s="207">
        <f t="shared" si="8"/>
        <v>1472.08</v>
      </c>
      <c r="AF92" s="207">
        <f t="shared" si="8"/>
        <v>2492.16</v>
      </c>
      <c r="AG92" s="207">
        <f t="shared" si="8"/>
        <v>1454.8600000000001</v>
      </c>
      <c r="AH92" s="207">
        <f t="shared" si="8"/>
        <v>680.2700000000001</v>
      </c>
      <c r="AI92" s="207">
        <f t="shared" si="8"/>
        <v>2059.4499999999998</v>
      </c>
      <c r="AJ92" s="207">
        <f t="shared" si="8"/>
        <v>1052.0900000000001</v>
      </c>
      <c r="AK92" s="207">
        <f t="shared" si="8"/>
        <v>1672.56</v>
      </c>
      <c r="AL92" s="207">
        <f t="shared" si="8"/>
        <v>724.65</v>
      </c>
      <c r="AM92" s="207">
        <f t="shared" si="8"/>
        <v>1128.3799999999999</v>
      </c>
      <c r="AN92" s="207">
        <f t="shared" si="8"/>
        <v>1652.2600000000002</v>
      </c>
      <c r="AO92" s="207">
        <f t="shared" si="8"/>
        <v>606.39</v>
      </c>
      <c r="AP92" s="207">
        <f t="shared" si="8"/>
        <v>342.36</v>
      </c>
      <c r="AQ92" s="207">
        <f t="shared" si="8"/>
        <v>24.82</v>
      </c>
      <c r="AR92" s="207">
        <f t="shared" si="8"/>
        <v>100.1</v>
      </c>
      <c r="AS92" s="207">
        <f t="shared" si="8"/>
        <v>89.22</v>
      </c>
      <c r="AT92" s="207">
        <f t="shared" si="8"/>
        <v>208.81</v>
      </c>
      <c r="AU92" s="207">
        <f t="shared" si="8"/>
        <v>304.31</v>
      </c>
      <c r="AV92" s="207">
        <f t="shared" si="8"/>
        <v>564.04</v>
      </c>
      <c r="AW92" s="207">
        <f t="shared" si="8"/>
        <v>383.1</v>
      </c>
    </row>
    <row r="93" spans="1:49" x14ac:dyDescent="0.35">
      <c r="A93" s="31"/>
      <c r="B93" s="19"/>
      <c r="C93" s="19"/>
      <c r="D93" s="35"/>
      <c r="E93" s="35"/>
      <c r="F93" s="35"/>
      <c r="G93" s="35"/>
      <c r="H93" s="35"/>
      <c r="I93" s="35"/>
      <c r="J93" s="35"/>
      <c r="K93" s="35"/>
      <c r="L93" s="35"/>
      <c r="M93" s="35"/>
      <c r="N93" s="35"/>
      <c r="O93" s="35"/>
      <c r="P93" s="36"/>
      <c r="Q93" s="36"/>
      <c r="R93" s="36"/>
      <c r="S93" s="36"/>
      <c r="T93" s="36"/>
      <c r="U93" s="36"/>
      <c r="V93" s="36"/>
      <c r="W93" s="36"/>
      <c r="X93" s="36"/>
      <c r="Y93" s="36"/>
      <c r="Z93" s="36"/>
      <c r="AA93" s="36"/>
      <c r="AB93" s="37"/>
      <c r="AC93" s="37"/>
      <c r="AD93" s="37"/>
      <c r="AE93" s="37"/>
      <c r="AF93" s="37"/>
      <c r="AG93" s="37"/>
      <c r="AH93" s="37"/>
      <c r="AI93" s="37"/>
      <c r="AJ93" s="37"/>
      <c r="AK93" s="37"/>
      <c r="AL93" s="37"/>
      <c r="AM93" s="37"/>
      <c r="AN93" s="36"/>
      <c r="AO93" s="36"/>
      <c r="AP93" s="36"/>
      <c r="AQ93" s="36"/>
      <c r="AR93" s="34"/>
      <c r="AS93" s="34"/>
      <c r="AT93" s="34"/>
    </row>
    <row r="94" spans="1:49" x14ac:dyDescent="0.35">
      <c r="A94" s="74" t="s">
        <v>139</v>
      </c>
      <c r="B94" s="19"/>
      <c r="C94" s="19"/>
      <c r="D94" s="35"/>
      <c r="E94" s="35"/>
      <c r="F94" s="35"/>
      <c r="G94" s="35"/>
      <c r="H94" s="35"/>
      <c r="I94" s="35"/>
      <c r="J94" s="35"/>
      <c r="K94" s="35"/>
      <c r="L94" s="35"/>
      <c r="M94" s="35"/>
      <c r="N94" s="35"/>
      <c r="O94" s="35"/>
      <c r="P94" s="36"/>
      <c r="Q94" s="36"/>
      <c r="R94" s="36"/>
      <c r="S94" s="36"/>
      <c r="T94" s="36"/>
      <c r="U94" s="36"/>
      <c r="V94" s="36"/>
      <c r="W94" s="36"/>
      <c r="X94" s="36"/>
      <c r="Y94" s="36"/>
      <c r="Z94" s="36"/>
      <c r="AA94" s="36"/>
      <c r="AB94" s="37"/>
      <c r="AC94" s="37"/>
      <c r="AD94" s="37"/>
      <c r="AE94" s="37"/>
      <c r="AF94" s="37"/>
      <c r="AG94" s="37"/>
      <c r="AH94" s="37"/>
      <c r="AI94" s="37"/>
      <c r="AJ94" s="37"/>
      <c r="AK94" s="37"/>
      <c r="AL94" s="37"/>
      <c r="AM94" s="37"/>
      <c r="AN94" s="36"/>
      <c r="AO94" s="36"/>
      <c r="AP94" s="36"/>
      <c r="AQ94" s="36"/>
      <c r="AR94" s="34"/>
      <c r="AS94" s="34"/>
      <c r="AT94" s="34"/>
    </row>
    <row r="95" spans="1:49" x14ac:dyDescent="0.35">
      <c r="A95" s="11"/>
    </row>
    <row r="96" spans="1:49" ht="21" customHeight="1" x14ac:dyDescent="0.35">
      <c r="A96" s="456" t="s">
        <v>171</v>
      </c>
      <c r="B96" s="456" t="s">
        <v>160</v>
      </c>
      <c r="C96" s="456" t="s">
        <v>153</v>
      </c>
      <c r="D96" s="14">
        <v>42736</v>
      </c>
      <c r="E96" s="14">
        <v>42767</v>
      </c>
      <c r="F96" s="14">
        <v>42795</v>
      </c>
      <c r="G96" s="14">
        <v>42826</v>
      </c>
      <c r="H96" s="14">
        <v>42856</v>
      </c>
      <c r="I96" s="14">
        <v>42887</v>
      </c>
      <c r="J96" s="14">
        <v>42917</v>
      </c>
      <c r="K96" s="14">
        <v>42948</v>
      </c>
      <c r="L96" s="14">
        <v>42979</v>
      </c>
      <c r="M96" s="14">
        <v>43009</v>
      </c>
      <c r="N96" s="14">
        <v>43040</v>
      </c>
      <c r="O96" s="14">
        <v>43070</v>
      </c>
      <c r="P96" s="14">
        <v>43101</v>
      </c>
      <c r="Q96" s="14">
        <v>43132</v>
      </c>
      <c r="R96" s="14">
        <v>43160</v>
      </c>
      <c r="S96" s="14">
        <v>43191</v>
      </c>
      <c r="T96" s="14">
        <v>43221</v>
      </c>
      <c r="U96" s="14">
        <v>43252</v>
      </c>
      <c r="V96" s="14">
        <v>43282</v>
      </c>
      <c r="W96" s="14">
        <v>43313</v>
      </c>
      <c r="X96" s="14">
        <v>43344</v>
      </c>
      <c r="Y96" s="14">
        <v>43374</v>
      </c>
      <c r="Z96" s="14">
        <v>43405</v>
      </c>
      <c r="AA96" s="14">
        <v>43435</v>
      </c>
      <c r="AB96" s="14">
        <v>43466</v>
      </c>
      <c r="AC96" s="14">
        <v>43497</v>
      </c>
      <c r="AD96" s="14">
        <v>43525</v>
      </c>
      <c r="AE96" s="14">
        <v>43556</v>
      </c>
      <c r="AF96" s="14">
        <v>43586</v>
      </c>
      <c r="AG96" s="14">
        <v>43617</v>
      </c>
      <c r="AH96" s="14">
        <v>43647</v>
      </c>
      <c r="AI96" s="14">
        <v>43678</v>
      </c>
      <c r="AJ96" s="14">
        <v>43709</v>
      </c>
      <c r="AK96" s="14">
        <v>43739</v>
      </c>
      <c r="AL96" s="14">
        <v>43770</v>
      </c>
      <c r="AM96" s="14">
        <v>43800</v>
      </c>
      <c r="AN96" s="14">
        <v>43831</v>
      </c>
      <c r="AO96" s="14">
        <v>43862</v>
      </c>
      <c r="AP96" s="14">
        <v>43891</v>
      </c>
      <c r="AQ96" s="14">
        <v>43922</v>
      </c>
      <c r="AR96" s="14">
        <v>43952</v>
      </c>
      <c r="AS96" s="14">
        <v>43983</v>
      </c>
      <c r="AT96" s="14">
        <v>44013</v>
      </c>
      <c r="AU96" s="14">
        <v>44044</v>
      </c>
      <c r="AV96" s="14">
        <v>44075</v>
      </c>
      <c r="AW96" s="15">
        <v>44105</v>
      </c>
    </row>
    <row r="97" spans="1:49" s="34" customFormat="1" x14ac:dyDescent="0.35">
      <c r="A97" s="38" t="s">
        <v>364</v>
      </c>
      <c r="B97" s="40" t="s">
        <v>365</v>
      </c>
      <c r="C97" s="145">
        <f t="shared" ref="C97:C111" si="9">AVERAGE(D97:AW97)</f>
        <v>0</v>
      </c>
      <c r="D97" s="145">
        <v>0</v>
      </c>
      <c r="E97" s="145">
        <v>0</v>
      </c>
      <c r="F97" s="145">
        <v>0</v>
      </c>
      <c r="G97" s="145">
        <v>0</v>
      </c>
      <c r="H97" s="145">
        <v>0</v>
      </c>
      <c r="I97" s="145">
        <v>0</v>
      </c>
      <c r="J97" s="145">
        <v>0</v>
      </c>
      <c r="K97" s="145">
        <v>0</v>
      </c>
      <c r="L97" s="145">
        <v>0</v>
      </c>
      <c r="M97" s="145">
        <v>0</v>
      </c>
      <c r="N97" s="145">
        <v>0</v>
      </c>
      <c r="O97" s="145">
        <v>0</v>
      </c>
      <c r="P97" s="145">
        <v>0</v>
      </c>
      <c r="Q97" s="145">
        <v>0</v>
      </c>
      <c r="R97" s="145">
        <v>0</v>
      </c>
      <c r="S97" s="145">
        <v>0</v>
      </c>
      <c r="T97" s="145">
        <v>0</v>
      </c>
      <c r="U97" s="145">
        <v>0</v>
      </c>
      <c r="V97" s="145">
        <v>0</v>
      </c>
      <c r="W97" s="145">
        <v>0</v>
      </c>
      <c r="X97" s="145">
        <v>0</v>
      </c>
      <c r="Y97" s="145">
        <v>0</v>
      </c>
      <c r="Z97" s="145">
        <v>0</v>
      </c>
      <c r="AA97" s="145">
        <v>0</v>
      </c>
      <c r="AB97" s="145">
        <v>0</v>
      </c>
      <c r="AC97" s="145">
        <v>0</v>
      </c>
      <c r="AD97" s="145">
        <v>0</v>
      </c>
      <c r="AE97" s="145">
        <v>0</v>
      </c>
      <c r="AF97" s="145">
        <v>0</v>
      </c>
      <c r="AG97" s="145">
        <v>0</v>
      </c>
      <c r="AH97" s="145">
        <v>0</v>
      </c>
      <c r="AI97" s="145">
        <v>0</v>
      </c>
      <c r="AJ97" s="145">
        <v>0</v>
      </c>
      <c r="AK97" s="145">
        <v>0</v>
      </c>
      <c r="AL97" s="145">
        <v>0</v>
      </c>
      <c r="AM97" s="145">
        <v>0</v>
      </c>
      <c r="AN97" s="145">
        <v>0</v>
      </c>
      <c r="AO97" s="145">
        <v>0</v>
      </c>
      <c r="AP97" s="145">
        <v>0</v>
      </c>
      <c r="AQ97" s="145">
        <v>0</v>
      </c>
      <c r="AR97" s="145">
        <v>0</v>
      </c>
      <c r="AS97" s="145">
        <v>0</v>
      </c>
      <c r="AT97" s="145">
        <v>0</v>
      </c>
      <c r="AU97" s="145">
        <v>0</v>
      </c>
      <c r="AV97" s="145">
        <v>0</v>
      </c>
      <c r="AW97" s="145">
        <v>0</v>
      </c>
    </row>
    <row r="98" spans="1:49" x14ac:dyDescent="0.35">
      <c r="A98" s="13" t="s">
        <v>364</v>
      </c>
      <c r="B98" s="23" t="s">
        <v>172</v>
      </c>
      <c r="C98" s="102">
        <f t="shared" si="9"/>
        <v>0</v>
      </c>
      <c r="D98" s="4">
        <v>0</v>
      </c>
      <c r="E98" s="4">
        <v>0</v>
      </c>
      <c r="F98" s="4">
        <v>0</v>
      </c>
      <c r="G98" s="4">
        <v>0</v>
      </c>
      <c r="H98" s="4">
        <v>0</v>
      </c>
      <c r="I98" s="4">
        <v>0</v>
      </c>
      <c r="J98" s="4">
        <v>0</v>
      </c>
      <c r="K98" s="4">
        <v>0</v>
      </c>
      <c r="L98" s="4">
        <v>0</v>
      </c>
      <c r="M98" s="4">
        <v>0</v>
      </c>
      <c r="N98" s="4">
        <v>0</v>
      </c>
      <c r="O98" s="4">
        <v>0</v>
      </c>
      <c r="P98" s="4">
        <v>0</v>
      </c>
      <c r="Q98" s="4">
        <v>0</v>
      </c>
      <c r="R98" s="4">
        <v>0</v>
      </c>
      <c r="S98" s="4">
        <v>0</v>
      </c>
      <c r="T98" s="4">
        <v>0</v>
      </c>
      <c r="U98" s="4">
        <v>0</v>
      </c>
      <c r="V98" s="4">
        <v>0</v>
      </c>
      <c r="W98" s="4">
        <v>0</v>
      </c>
      <c r="X98" s="4">
        <v>0</v>
      </c>
      <c r="Y98" s="4">
        <v>0</v>
      </c>
      <c r="Z98" s="4">
        <v>0</v>
      </c>
      <c r="AA98" s="4">
        <v>0</v>
      </c>
      <c r="AB98" s="4">
        <v>0</v>
      </c>
      <c r="AC98" s="4">
        <v>0</v>
      </c>
      <c r="AD98" s="4">
        <v>0</v>
      </c>
      <c r="AE98" s="4">
        <v>0</v>
      </c>
      <c r="AF98" s="4">
        <v>0</v>
      </c>
      <c r="AG98" s="4">
        <v>0</v>
      </c>
      <c r="AH98" s="4">
        <v>0</v>
      </c>
      <c r="AI98" s="4">
        <v>0</v>
      </c>
      <c r="AJ98" s="4">
        <v>0</v>
      </c>
      <c r="AK98" s="4">
        <v>0</v>
      </c>
      <c r="AL98" s="4">
        <v>0</v>
      </c>
      <c r="AM98" s="4">
        <v>0</v>
      </c>
      <c r="AN98" s="4">
        <v>0</v>
      </c>
      <c r="AO98" s="4">
        <v>0</v>
      </c>
      <c r="AP98" s="4">
        <v>0</v>
      </c>
      <c r="AQ98" s="4">
        <v>0</v>
      </c>
      <c r="AR98" s="4">
        <v>0</v>
      </c>
      <c r="AS98" s="4">
        <v>0</v>
      </c>
      <c r="AT98" s="4">
        <v>0</v>
      </c>
      <c r="AU98" s="4">
        <v>0</v>
      </c>
      <c r="AV98" s="4">
        <v>0</v>
      </c>
      <c r="AW98" s="4">
        <v>0</v>
      </c>
    </row>
    <row r="99" spans="1:49" x14ac:dyDescent="0.35">
      <c r="A99" s="13" t="s">
        <v>364</v>
      </c>
      <c r="B99" s="23" t="s">
        <v>173</v>
      </c>
      <c r="C99" s="102">
        <f t="shared" si="9"/>
        <v>0</v>
      </c>
      <c r="D99" s="3">
        <v>0</v>
      </c>
      <c r="E99" s="3">
        <v>0</v>
      </c>
      <c r="F99" s="3">
        <v>0</v>
      </c>
      <c r="G99" s="3">
        <v>0</v>
      </c>
      <c r="H99" s="3">
        <v>0</v>
      </c>
      <c r="I99" s="3">
        <v>0</v>
      </c>
      <c r="J99" s="3">
        <v>0</v>
      </c>
      <c r="K99" s="3">
        <v>0</v>
      </c>
      <c r="L99" s="3">
        <v>0</v>
      </c>
      <c r="M99" s="3">
        <v>0</v>
      </c>
      <c r="N99" s="3">
        <v>0</v>
      </c>
      <c r="O99" s="3">
        <v>0</v>
      </c>
      <c r="P99" s="3">
        <v>0</v>
      </c>
      <c r="Q99" s="3">
        <v>0</v>
      </c>
      <c r="R99" s="3">
        <v>0</v>
      </c>
      <c r="S99" s="3">
        <v>0</v>
      </c>
      <c r="T99" s="3">
        <v>0</v>
      </c>
      <c r="U99" s="3">
        <v>0</v>
      </c>
      <c r="V99" s="3">
        <v>0</v>
      </c>
      <c r="W99" s="3">
        <v>0</v>
      </c>
      <c r="X99" s="3">
        <v>0</v>
      </c>
      <c r="Y99" s="3">
        <v>0</v>
      </c>
      <c r="Z99" s="3">
        <v>0</v>
      </c>
      <c r="AA99" s="3">
        <v>0</v>
      </c>
      <c r="AB99" s="3">
        <v>0</v>
      </c>
      <c r="AC99" s="3">
        <v>0</v>
      </c>
      <c r="AD99" s="3">
        <v>0</v>
      </c>
      <c r="AE99" s="3">
        <v>0</v>
      </c>
      <c r="AF99" s="3">
        <v>0</v>
      </c>
      <c r="AG99" s="3">
        <v>0</v>
      </c>
      <c r="AH99" s="3">
        <v>0</v>
      </c>
      <c r="AI99" s="3">
        <v>0</v>
      </c>
      <c r="AJ99" s="3">
        <v>0</v>
      </c>
      <c r="AK99" s="3">
        <v>0</v>
      </c>
      <c r="AL99" s="3">
        <v>0</v>
      </c>
      <c r="AM99" s="3">
        <v>0</v>
      </c>
      <c r="AN99" s="3">
        <v>0</v>
      </c>
      <c r="AO99" s="3">
        <v>0</v>
      </c>
      <c r="AP99" s="3">
        <v>0</v>
      </c>
      <c r="AQ99" s="3">
        <v>0</v>
      </c>
      <c r="AR99" s="3">
        <v>0</v>
      </c>
      <c r="AS99" s="3">
        <v>0</v>
      </c>
      <c r="AT99" s="3">
        <v>0</v>
      </c>
      <c r="AU99" s="3">
        <v>0</v>
      </c>
      <c r="AV99" s="3">
        <v>0</v>
      </c>
      <c r="AW99" s="3">
        <v>0</v>
      </c>
    </row>
    <row r="100" spans="1:49" s="34" customFormat="1" x14ac:dyDescent="0.35">
      <c r="A100" s="38"/>
      <c r="B100" s="40"/>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3"/>
      <c r="AS100" s="3"/>
      <c r="AT100" s="3"/>
      <c r="AU100" s="28"/>
      <c r="AV100" s="28"/>
      <c r="AW100" s="28"/>
    </row>
    <row r="101" spans="1:49" s="34" customFormat="1" x14ac:dyDescent="0.35">
      <c r="A101" s="38" t="s">
        <v>366</v>
      </c>
      <c r="B101" s="40" t="s">
        <v>365</v>
      </c>
      <c r="C101" s="145">
        <f t="shared" si="9"/>
        <v>0</v>
      </c>
      <c r="D101" s="145">
        <v>0</v>
      </c>
      <c r="E101" s="145">
        <v>0</v>
      </c>
      <c r="F101" s="145">
        <v>0</v>
      </c>
      <c r="G101" s="145">
        <v>0</v>
      </c>
      <c r="H101" s="145">
        <v>0</v>
      </c>
      <c r="I101" s="145">
        <v>0</v>
      </c>
      <c r="J101" s="145">
        <v>0</v>
      </c>
      <c r="K101" s="145">
        <v>0</v>
      </c>
      <c r="L101" s="145">
        <v>0</v>
      </c>
      <c r="M101" s="145">
        <v>0</v>
      </c>
      <c r="N101" s="145">
        <v>0</v>
      </c>
      <c r="O101" s="145">
        <v>0</v>
      </c>
      <c r="P101" s="145">
        <v>0</v>
      </c>
      <c r="Q101" s="145">
        <v>0</v>
      </c>
      <c r="R101" s="145">
        <v>0</v>
      </c>
      <c r="S101" s="145">
        <v>0</v>
      </c>
      <c r="T101" s="145">
        <v>0</v>
      </c>
      <c r="U101" s="145">
        <v>0</v>
      </c>
      <c r="V101" s="145">
        <v>0</v>
      </c>
      <c r="W101" s="145">
        <v>0</v>
      </c>
      <c r="X101" s="145">
        <v>0</v>
      </c>
      <c r="Y101" s="145">
        <v>0</v>
      </c>
      <c r="Z101" s="145">
        <v>0</v>
      </c>
      <c r="AA101" s="145">
        <v>0</v>
      </c>
      <c r="AB101" s="145">
        <v>0</v>
      </c>
      <c r="AC101" s="145">
        <v>0</v>
      </c>
      <c r="AD101" s="145">
        <v>0</v>
      </c>
      <c r="AE101" s="145">
        <v>0</v>
      </c>
      <c r="AF101" s="145">
        <v>0</v>
      </c>
      <c r="AG101" s="145">
        <v>0</v>
      </c>
      <c r="AH101" s="145">
        <v>0</v>
      </c>
      <c r="AI101" s="145">
        <v>0</v>
      </c>
      <c r="AJ101" s="145">
        <v>0</v>
      </c>
      <c r="AK101" s="145">
        <v>0</v>
      </c>
      <c r="AL101" s="145">
        <v>0</v>
      </c>
      <c r="AM101" s="145">
        <v>0</v>
      </c>
      <c r="AN101" s="145">
        <v>0</v>
      </c>
      <c r="AO101" s="145">
        <v>0</v>
      </c>
      <c r="AP101" s="145">
        <v>0</v>
      </c>
      <c r="AQ101" s="145">
        <v>0</v>
      </c>
      <c r="AR101" s="145">
        <v>0</v>
      </c>
      <c r="AS101" s="145">
        <v>0</v>
      </c>
      <c r="AT101" s="145">
        <v>0</v>
      </c>
      <c r="AU101" s="145">
        <v>0</v>
      </c>
      <c r="AV101" s="145">
        <v>0</v>
      </c>
      <c r="AW101" s="145">
        <v>0</v>
      </c>
    </row>
    <row r="102" spans="1:49" x14ac:dyDescent="0.35">
      <c r="A102" s="13" t="s">
        <v>366</v>
      </c>
      <c r="B102" s="23" t="s">
        <v>172</v>
      </c>
      <c r="C102" s="102">
        <f t="shared" si="9"/>
        <v>0</v>
      </c>
      <c r="D102" s="4">
        <v>0</v>
      </c>
      <c r="E102" s="4">
        <v>0</v>
      </c>
      <c r="F102" s="4">
        <v>0</v>
      </c>
      <c r="G102" s="4">
        <v>0</v>
      </c>
      <c r="H102" s="4">
        <v>0</v>
      </c>
      <c r="I102" s="4">
        <v>0</v>
      </c>
      <c r="J102" s="4">
        <v>0</v>
      </c>
      <c r="K102" s="4">
        <v>0</v>
      </c>
      <c r="L102" s="4">
        <v>0</v>
      </c>
      <c r="M102" s="4">
        <v>0</v>
      </c>
      <c r="N102" s="4">
        <v>0</v>
      </c>
      <c r="O102" s="4">
        <v>0</v>
      </c>
      <c r="P102" s="4">
        <v>0</v>
      </c>
      <c r="Q102" s="4">
        <v>0</v>
      </c>
      <c r="R102" s="4">
        <v>0</v>
      </c>
      <c r="S102" s="4">
        <v>0</v>
      </c>
      <c r="T102" s="4">
        <v>0</v>
      </c>
      <c r="U102" s="4">
        <v>0</v>
      </c>
      <c r="V102" s="4">
        <v>0</v>
      </c>
      <c r="W102" s="4">
        <v>0</v>
      </c>
      <c r="X102" s="4">
        <v>0</v>
      </c>
      <c r="Y102" s="4">
        <v>0</v>
      </c>
      <c r="Z102" s="4">
        <v>0</v>
      </c>
      <c r="AA102" s="4">
        <v>0</v>
      </c>
      <c r="AB102" s="4">
        <v>0</v>
      </c>
      <c r="AC102" s="4">
        <v>0</v>
      </c>
      <c r="AD102" s="4">
        <v>0</v>
      </c>
      <c r="AE102" s="4">
        <v>0</v>
      </c>
      <c r="AF102" s="4">
        <v>0</v>
      </c>
      <c r="AG102" s="4">
        <v>0</v>
      </c>
      <c r="AH102" s="4">
        <v>0</v>
      </c>
      <c r="AI102" s="4">
        <v>0</v>
      </c>
      <c r="AJ102" s="4">
        <v>0</v>
      </c>
      <c r="AK102" s="4">
        <v>0</v>
      </c>
      <c r="AL102" s="4">
        <v>0</v>
      </c>
      <c r="AM102" s="4">
        <v>0</v>
      </c>
      <c r="AN102" s="4">
        <v>0</v>
      </c>
      <c r="AO102" s="4">
        <v>0</v>
      </c>
      <c r="AP102" s="4">
        <v>0</v>
      </c>
      <c r="AQ102" s="4">
        <v>0</v>
      </c>
      <c r="AR102" s="4">
        <v>0</v>
      </c>
      <c r="AS102" s="4">
        <v>0</v>
      </c>
      <c r="AT102" s="4">
        <v>0</v>
      </c>
      <c r="AU102" s="4">
        <v>0</v>
      </c>
      <c r="AV102" s="4">
        <v>0</v>
      </c>
      <c r="AW102" s="4">
        <v>0</v>
      </c>
    </row>
    <row r="103" spans="1:49" x14ac:dyDescent="0.35">
      <c r="A103" s="13" t="s">
        <v>366</v>
      </c>
      <c r="B103" s="23" t="s">
        <v>173</v>
      </c>
      <c r="C103" s="102">
        <f t="shared" si="9"/>
        <v>0</v>
      </c>
      <c r="D103" s="3">
        <v>0</v>
      </c>
      <c r="E103" s="3">
        <v>0</v>
      </c>
      <c r="F103" s="3">
        <v>0</v>
      </c>
      <c r="G103" s="3">
        <v>0</v>
      </c>
      <c r="H103" s="3">
        <v>0</v>
      </c>
      <c r="I103" s="3">
        <v>0</v>
      </c>
      <c r="J103" s="3">
        <v>0</v>
      </c>
      <c r="K103" s="3">
        <v>0</v>
      </c>
      <c r="L103" s="3">
        <v>0</v>
      </c>
      <c r="M103" s="3">
        <v>0</v>
      </c>
      <c r="N103" s="3">
        <v>0</v>
      </c>
      <c r="O103" s="3">
        <v>0</v>
      </c>
      <c r="P103" s="3">
        <v>0</v>
      </c>
      <c r="Q103" s="3">
        <v>0</v>
      </c>
      <c r="R103" s="3">
        <v>0</v>
      </c>
      <c r="S103" s="3">
        <v>0</v>
      </c>
      <c r="T103" s="3">
        <v>0</v>
      </c>
      <c r="U103" s="3">
        <v>0</v>
      </c>
      <c r="V103" s="3">
        <v>0</v>
      </c>
      <c r="W103" s="3">
        <v>0</v>
      </c>
      <c r="X103" s="3">
        <v>0</v>
      </c>
      <c r="Y103" s="3">
        <v>0</v>
      </c>
      <c r="Z103" s="3">
        <v>0</v>
      </c>
      <c r="AA103" s="3">
        <v>0</v>
      </c>
      <c r="AB103" s="3">
        <v>0</v>
      </c>
      <c r="AC103" s="3">
        <v>0</v>
      </c>
      <c r="AD103" s="3">
        <v>0</v>
      </c>
      <c r="AE103" s="3">
        <v>0</v>
      </c>
      <c r="AF103" s="3">
        <v>0</v>
      </c>
      <c r="AG103" s="3">
        <v>0</v>
      </c>
      <c r="AH103" s="3">
        <v>0</v>
      </c>
      <c r="AI103" s="3">
        <v>0</v>
      </c>
      <c r="AJ103" s="3">
        <v>0</v>
      </c>
      <c r="AK103" s="3">
        <v>0</v>
      </c>
      <c r="AL103" s="3">
        <v>0</v>
      </c>
      <c r="AM103" s="3">
        <v>0</v>
      </c>
      <c r="AN103" s="3">
        <v>0</v>
      </c>
      <c r="AO103" s="3">
        <v>0</v>
      </c>
      <c r="AP103" s="3">
        <v>0</v>
      </c>
      <c r="AQ103" s="3">
        <v>0</v>
      </c>
      <c r="AR103" s="3">
        <v>0</v>
      </c>
      <c r="AS103" s="3">
        <v>0</v>
      </c>
      <c r="AT103" s="3">
        <v>0</v>
      </c>
      <c r="AU103" s="3">
        <v>0</v>
      </c>
      <c r="AV103" s="3">
        <v>0</v>
      </c>
      <c r="AW103" s="3">
        <v>0</v>
      </c>
    </row>
    <row r="104" spans="1:49" s="34" customFormat="1" x14ac:dyDescent="0.35">
      <c r="A104" s="38"/>
      <c r="B104" s="40"/>
      <c r="C104" s="3"/>
      <c r="D104" s="3"/>
      <c r="E104" s="3"/>
      <c r="F104" s="3"/>
      <c r="G104" s="3"/>
      <c r="H104" s="3"/>
      <c r="I104" s="3"/>
      <c r="J104" s="3"/>
      <c r="K104" s="3"/>
      <c r="L104" s="3"/>
      <c r="M104" s="3"/>
      <c r="N104" s="3"/>
      <c r="O104" s="3"/>
      <c r="P104" s="3"/>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3"/>
      <c r="AS104" s="3"/>
      <c r="AT104" s="3"/>
      <c r="AU104" s="3"/>
      <c r="AV104" s="28"/>
      <c r="AW104" s="28"/>
    </row>
    <row r="105" spans="1:49" s="34" customFormat="1" x14ac:dyDescent="0.35">
      <c r="A105" s="38" t="s">
        <v>367</v>
      </c>
      <c r="B105" s="40" t="s">
        <v>365</v>
      </c>
      <c r="C105" s="145">
        <f t="shared" si="9"/>
        <v>41.5</v>
      </c>
      <c r="D105" s="145">
        <v>0</v>
      </c>
      <c r="E105" s="145">
        <v>69</v>
      </c>
      <c r="F105" s="145">
        <v>92</v>
      </c>
      <c r="G105" s="145">
        <v>23</v>
      </c>
      <c r="H105" s="145">
        <v>69</v>
      </c>
      <c r="I105" s="145">
        <v>23</v>
      </c>
      <c r="J105" s="145">
        <v>0</v>
      </c>
      <c r="K105" s="145">
        <v>23</v>
      </c>
      <c r="L105" s="145">
        <v>92</v>
      </c>
      <c r="M105" s="145">
        <v>23</v>
      </c>
      <c r="N105" s="145">
        <v>69</v>
      </c>
      <c r="O105" s="145">
        <v>69</v>
      </c>
      <c r="P105" s="145">
        <v>46</v>
      </c>
      <c r="Q105" s="145">
        <v>0</v>
      </c>
      <c r="R105" s="145">
        <v>0</v>
      </c>
      <c r="S105" s="145">
        <v>0</v>
      </c>
      <c r="T105" s="145">
        <v>0</v>
      </c>
      <c r="U105" s="145">
        <v>0</v>
      </c>
      <c r="V105" s="145">
        <v>23</v>
      </c>
      <c r="W105" s="145">
        <v>92</v>
      </c>
      <c r="X105" s="145">
        <v>115</v>
      </c>
      <c r="Y105" s="145">
        <v>115</v>
      </c>
      <c r="Z105" s="145">
        <v>115</v>
      </c>
      <c r="AA105" s="145">
        <v>23</v>
      </c>
      <c r="AB105" s="145">
        <v>46</v>
      </c>
      <c r="AC105" s="145">
        <v>115</v>
      </c>
      <c r="AD105" s="145">
        <v>46</v>
      </c>
      <c r="AE105" s="145">
        <v>138</v>
      </c>
      <c r="AF105" s="145">
        <v>138</v>
      </c>
      <c r="AG105" s="145">
        <v>161</v>
      </c>
      <c r="AH105" s="145">
        <v>23</v>
      </c>
      <c r="AI105" s="145">
        <v>23</v>
      </c>
      <c r="AJ105" s="145">
        <v>69</v>
      </c>
      <c r="AK105" s="145">
        <v>23</v>
      </c>
      <c r="AL105" s="145">
        <v>0</v>
      </c>
      <c r="AM105" s="145">
        <v>23</v>
      </c>
      <c r="AN105" s="145">
        <v>0</v>
      </c>
      <c r="AO105" s="145">
        <v>23</v>
      </c>
      <c r="AP105" s="145">
        <v>0</v>
      </c>
      <c r="AQ105" s="145">
        <v>0</v>
      </c>
      <c r="AR105" s="145">
        <v>0</v>
      </c>
      <c r="AS105" s="145">
        <v>0</v>
      </c>
      <c r="AT105" s="145">
        <v>0</v>
      </c>
      <c r="AU105" s="145">
        <v>0</v>
      </c>
      <c r="AV105" s="145">
        <v>0</v>
      </c>
      <c r="AW105" s="145">
        <v>0</v>
      </c>
    </row>
    <row r="106" spans="1:49" x14ac:dyDescent="0.35">
      <c r="A106" s="13" t="s">
        <v>367</v>
      </c>
      <c r="B106" s="23" t="s">
        <v>172</v>
      </c>
      <c r="C106" s="102">
        <f t="shared" si="9"/>
        <v>1.8043478260869565</v>
      </c>
      <c r="D106" s="3">
        <v>0</v>
      </c>
      <c r="E106" s="3">
        <v>3</v>
      </c>
      <c r="F106" s="3">
        <v>4</v>
      </c>
      <c r="G106" s="3">
        <v>1</v>
      </c>
      <c r="H106" s="3">
        <v>3</v>
      </c>
      <c r="I106" s="3">
        <v>1</v>
      </c>
      <c r="J106" s="3">
        <v>0</v>
      </c>
      <c r="K106" s="3">
        <v>1</v>
      </c>
      <c r="L106" s="3">
        <v>4</v>
      </c>
      <c r="M106" s="3">
        <v>1</v>
      </c>
      <c r="N106" s="3">
        <v>3</v>
      </c>
      <c r="O106" s="3">
        <v>3</v>
      </c>
      <c r="P106" s="3">
        <v>2</v>
      </c>
      <c r="Q106" s="3">
        <v>0</v>
      </c>
      <c r="R106" s="3">
        <v>0</v>
      </c>
      <c r="S106" s="3">
        <v>0</v>
      </c>
      <c r="T106" s="3">
        <v>0</v>
      </c>
      <c r="U106" s="3">
        <v>0</v>
      </c>
      <c r="V106" s="3">
        <v>1</v>
      </c>
      <c r="W106" s="3">
        <v>4</v>
      </c>
      <c r="X106" s="3">
        <v>5</v>
      </c>
      <c r="Y106" s="3">
        <v>5</v>
      </c>
      <c r="Z106" s="3">
        <v>5</v>
      </c>
      <c r="AA106" s="3">
        <v>1</v>
      </c>
      <c r="AB106" s="3">
        <v>2</v>
      </c>
      <c r="AC106" s="3">
        <v>5</v>
      </c>
      <c r="AD106" s="3">
        <v>2</v>
      </c>
      <c r="AE106" s="3">
        <v>6</v>
      </c>
      <c r="AF106" s="3">
        <v>6</v>
      </c>
      <c r="AG106" s="3">
        <v>7</v>
      </c>
      <c r="AH106" s="3">
        <v>1</v>
      </c>
      <c r="AI106" s="3">
        <v>1</v>
      </c>
      <c r="AJ106" s="3">
        <v>3</v>
      </c>
      <c r="AK106" s="3">
        <v>1</v>
      </c>
      <c r="AL106" s="3">
        <v>0</v>
      </c>
      <c r="AM106" s="3">
        <v>1</v>
      </c>
      <c r="AN106" s="3">
        <v>0</v>
      </c>
      <c r="AO106" s="3">
        <v>1</v>
      </c>
      <c r="AP106" s="3">
        <v>0</v>
      </c>
      <c r="AQ106" s="3">
        <v>0</v>
      </c>
      <c r="AR106" s="3">
        <v>0</v>
      </c>
      <c r="AS106" s="3">
        <v>0</v>
      </c>
      <c r="AT106" s="3">
        <v>0</v>
      </c>
      <c r="AU106" s="3">
        <v>0</v>
      </c>
      <c r="AV106" s="3">
        <v>0</v>
      </c>
      <c r="AW106" s="3">
        <v>0</v>
      </c>
    </row>
    <row r="107" spans="1:49" x14ac:dyDescent="0.35">
      <c r="A107" s="13" t="s">
        <v>367</v>
      </c>
      <c r="B107" s="23" t="s">
        <v>173</v>
      </c>
      <c r="C107" s="102">
        <f t="shared" si="9"/>
        <v>1.3478260869565217</v>
      </c>
      <c r="D107" s="3">
        <v>0</v>
      </c>
      <c r="E107" s="3">
        <v>3</v>
      </c>
      <c r="F107" s="3">
        <v>2</v>
      </c>
      <c r="G107" s="3">
        <v>1</v>
      </c>
      <c r="H107" s="3">
        <v>1</v>
      </c>
      <c r="I107" s="3">
        <v>1</v>
      </c>
      <c r="J107" s="3">
        <v>0</v>
      </c>
      <c r="K107" s="3">
        <v>1</v>
      </c>
      <c r="L107" s="3">
        <v>3</v>
      </c>
      <c r="M107" s="3">
        <v>1</v>
      </c>
      <c r="N107" s="3">
        <v>2</v>
      </c>
      <c r="O107" s="3">
        <v>3</v>
      </c>
      <c r="P107" s="3">
        <v>1</v>
      </c>
      <c r="Q107" s="3">
        <v>0</v>
      </c>
      <c r="R107" s="3">
        <v>0</v>
      </c>
      <c r="S107" s="3">
        <v>0</v>
      </c>
      <c r="T107" s="3">
        <v>0</v>
      </c>
      <c r="U107" s="3">
        <v>0</v>
      </c>
      <c r="V107" s="3">
        <v>1</v>
      </c>
      <c r="W107" s="3">
        <v>3</v>
      </c>
      <c r="X107" s="3">
        <v>5</v>
      </c>
      <c r="Y107" s="3">
        <v>3</v>
      </c>
      <c r="Z107" s="3">
        <v>3</v>
      </c>
      <c r="AA107" s="3">
        <v>1</v>
      </c>
      <c r="AB107" s="3">
        <v>2</v>
      </c>
      <c r="AC107" s="3">
        <v>3</v>
      </c>
      <c r="AD107" s="3">
        <v>2</v>
      </c>
      <c r="AE107" s="3">
        <v>4</v>
      </c>
      <c r="AF107" s="3">
        <v>4</v>
      </c>
      <c r="AG107" s="3">
        <v>5</v>
      </c>
      <c r="AH107" s="3">
        <v>1</v>
      </c>
      <c r="AI107" s="3">
        <v>1</v>
      </c>
      <c r="AJ107" s="3">
        <v>2</v>
      </c>
      <c r="AK107" s="3">
        <v>1</v>
      </c>
      <c r="AL107" s="3">
        <v>0</v>
      </c>
      <c r="AM107" s="3">
        <v>1</v>
      </c>
      <c r="AN107" s="3">
        <v>0</v>
      </c>
      <c r="AO107" s="3">
        <v>1</v>
      </c>
      <c r="AP107" s="3">
        <v>0</v>
      </c>
      <c r="AQ107" s="3">
        <v>0</v>
      </c>
      <c r="AR107" s="3">
        <v>0</v>
      </c>
      <c r="AS107" s="3">
        <v>0</v>
      </c>
      <c r="AT107" s="3">
        <v>0</v>
      </c>
      <c r="AU107" s="3">
        <v>0</v>
      </c>
      <c r="AV107" s="3">
        <v>0</v>
      </c>
      <c r="AW107" s="3">
        <v>0</v>
      </c>
    </row>
    <row r="108" spans="1:49" s="34" customFormat="1" x14ac:dyDescent="0.35">
      <c r="A108" s="38"/>
      <c r="B108" s="40"/>
      <c r="C108" s="28"/>
      <c r="D108" s="28"/>
      <c r="E108" s="28"/>
      <c r="F108" s="28"/>
      <c r="G108" s="28"/>
      <c r="H108" s="28"/>
      <c r="I108" s="28"/>
      <c r="J108" s="28"/>
      <c r="K108" s="28"/>
      <c r="L108" s="28"/>
      <c r="M108" s="28"/>
      <c r="N108" s="28"/>
      <c r="O108" s="28"/>
      <c r="P108" s="28"/>
      <c r="Q108" s="28"/>
      <c r="R108" s="28"/>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s="34" customFormat="1" x14ac:dyDescent="0.35">
      <c r="A109" s="40" t="s">
        <v>368</v>
      </c>
      <c r="B109" s="40" t="s">
        <v>365</v>
      </c>
      <c r="C109" s="145">
        <f t="shared" si="9"/>
        <v>38.391304347826086</v>
      </c>
      <c r="D109" s="145">
        <v>46</v>
      </c>
      <c r="E109" s="145">
        <v>83</v>
      </c>
      <c r="F109" s="145">
        <v>94</v>
      </c>
      <c r="G109" s="145">
        <v>42</v>
      </c>
      <c r="H109" s="145">
        <v>65</v>
      </c>
      <c r="I109" s="145">
        <v>39</v>
      </c>
      <c r="J109" s="145">
        <v>46</v>
      </c>
      <c r="K109" s="145">
        <v>77</v>
      </c>
      <c r="L109" s="145">
        <v>45</v>
      </c>
      <c r="M109" s="145">
        <v>37</v>
      </c>
      <c r="N109" s="145">
        <v>34</v>
      </c>
      <c r="O109" s="145">
        <v>40</v>
      </c>
      <c r="P109" s="145">
        <v>16</v>
      </c>
      <c r="Q109" s="145">
        <v>6</v>
      </c>
      <c r="R109" s="145">
        <v>50</v>
      </c>
      <c r="S109" s="145">
        <v>55</v>
      </c>
      <c r="T109" s="145">
        <v>179</v>
      </c>
      <c r="U109" s="145">
        <v>90</v>
      </c>
      <c r="V109" s="145">
        <v>22</v>
      </c>
      <c r="W109" s="145">
        <v>92</v>
      </c>
      <c r="X109" s="145">
        <v>74</v>
      </c>
      <c r="Y109" s="145">
        <v>16</v>
      </c>
      <c r="Z109" s="145">
        <v>10</v>
      </c>
      <c r="AA109" s="145">
        <v>195</v>
      </c>
      <c r="AB109" s="145">
        <v>63</v>
      </c>
      <c r="AC109" s="145">
        <v>6</v>
      </c>
      <c r="AD109" s="145">
        <v>30</v>
      </c>
      <c r="AE109" s="145">
        <v>40</v>
      </c>
      <c r="AF109" s="145">
        <v>26</v>
      </c>
      <c r="AG109" s="145">
        <v>51</v>
      </c>
      <c r="AH109" s="145">
        <v>27</v>
      </c>
      <c r="AI109" s="145">
        <v>8</v>
      </c>
      <c r="AJ109" s="145">
        <v>12</v>
      </c>
      <c r="AK109" s="145">
        <v>26</v>
      </c>
      <c r="AL109" s="145">
        <v>2</v>
      </c>
      <c r="AM109" s="145">
        <v>10</v>
      </c>
      <c r="AN109" s="145">
        <v>12</v>
      </c>
      <c r="AO109" s="145">
        <v>0</v>
      </c>
      <c r="AP109" s="145">
        <v>0</v>
      </c>
      <c r="AQ109" s="145">
        <v>0</v>
      </c>
      <c r="AR109" s="145">
        <v>0</v>
      </c>
      <c r="AS109" s="145">
        <v>0</v>
      </c>
      <c r="AT109" s="145">
        <v>0</v>
      </c>
      <c r="AU109" s="145">
        <v>0</v>
      </c>
      <c r="AV109" s="145">
        <v>0</v>
      </c>
      <c r="AW109" s="145">
        <v>0</v>
      </c>
    </row>
    <row r="110" spans="1:49" x14ac:dyDescent="0.35">
      <c r="A110" s="40" t="s">
        <v>368</v>
      </c>
      <c r="B110" s="23" t="s">
        <v>172</v>
      </c>
      <c r="C110" s="102">
        <f t="shared" si="9"/>
        <v>38.391304347826086</v>
      </c>
      <c r="D110" s="3">
        <v>46</v>
      </c>
      <c r="E110" s="4">
        <v>83</v>
      </c>
      <c r="F110" s="4">
        <v>94</v>
      </c>
      <c r="G110" s="3">
        <v>42</v>
      </c>
      <c r="H110" s="3">
        <v>65</v>
      </c>
      <c r="I110" s="3">
        <v>39</v>
      </c>
      <c r="J110" s="3">
        <v>46</v>
      </c>
      <c r="K110" s="3">
        <v>77</v>
      </c>
      <c r="L110" s="3">
        <v>45</v>
      </c>
      <c r="M110" s="4">
        <v>37</v>
      </c>
      <c r="N110" s="3">
        <v>34</v>
      </c>
      <c r="O110" s="4">
        <v>40</v>
      </c>
      <c r="P110" s="3">
        <v>16</v>
      </c>
      <c r="Q110" s="3">
        <v>6</v>
      </c>
      <c r="R110" s="3">
        <v>50</v>
      </c>
      <c r="S110" s="3">
        <v>55</v>
      </c>
      <c r="T110" s="3">
        <v>179</v>
      </c>
      <c r="U110" s="3">
        <v>90</v>
      </c>
      <c r="V110" s="3">
        <v>22</v>
      </c>
      <c r="W110" s="3">
        <v>92</v>
      </c>
      <c r="X110" s="3">
        <v>74</v>
      </c>
      <c r="Y110" s="3">
        <v>16</v>
      </c>
      <c r="Z110" s="3">
        <v>10</v>
      </c>
      <c r="AA110" s="3">
        <v>195</v>
      </c>
      <c r="AB110" s="3">
        <v>63</v>
      </c>
      <c r="AC110" s="3">
        <v>6</v>
      </c>
      <c r="AD110" s="3">
        <v>30</v>
      </c>
      <c r="AE110" s="3">
        <v>40</v>
      </c>
      <c r="AF110" s="3">
        <v>26</v>
      </c>
      <c r="AG110" s="3">
        <v>51</v>
      </c>
      <c r="AH110" s="3">
        <v>27</v>
      </c>
      <c r="AI110" s="3">
        <v>8</v>
      </c>
      <c r="AJ110" s="3">
        <v>12</v>
      </c>
      <c r="AK110" s="3">
        <v>26</v>
      </c>
      <c r="AL110" s="3">
        <v>2</v>
      </c>
      <c r="AM110" s="3">
        <v>10</v>
      </c>
      <c r="AN110" s="3">
        <v>12</v>
      </c>
      <c r="AO110" s="3">
        <v>0</v>
      </c>
      <c r="AP110" s="3">
        <v>0</v>
      </c>
      <c r="AQ110" s="3">
        <v>0</v>
      </c>
      <c r="AR110" s="3">
        <v>0</v>
      </c>
      <c r="AS110" s="3">
        <v>0</v>
      </c>
      <c r="AT110" s="3">
        <v>0</v>
      </c>
      <c r="AU110" s="3">
        <v>0</v>
      </c>
      <c r="AV110" s="3">
        <v>0</v>
      </c>
      <c r="AW110" s="3">
        <v>0</v>
      </c>
    </row>
    <row r="111" spans="1:49" x14ac:dyDescent="0.35">
      <c r="A111" s="40" t="s">
        <v>368</v>
      </c>
      <c r="B111" s="23" t="s">
        <v>173</v>
      </c>
      <c r="C111" s="102">
        <f t="shared" si="9"/>
        <v>2.8695652173913042</v>
      </c>
      <c r="D111" s="3">
        <v>4</v>
      </c>
      <c r="E111" s="3">
        <v>8</v>
      </c>
      <c r="F111" s="3">
        <v>5</v>
      </c>
      <c r="G111" s="3">
        <v>1</v>
      </c>
      <c r="H111" s="3">
        <v>3</v>
      </c>
      <c r="I111" s="3">
        <v>3</v>
      </c>
      <c r="J111" s="3">
        <v>4</v>
      </c>
      <c r="K111" s="3">
        <v>3</v>
      </c>
      <c r="L111" s="3">
        <v>3</v>
      </c>
      <c r="M111" s="3">
        <v>3</v>
      </c>
      <c r="N111" s="3">
        <v>3</v>
      </c>
      <c r="O111" s="3">
        <v>4</v>
      </c>
      <c r="P111" s="3">
        <v>3</v>
      </c>
      <c r="Q111" s="3">
        <v>2</v>
      </c>
      <c r="R111" s="3">
        <v>1</v>
      </c>
      <c r="S111" s="3">
        <v>3</v>
      </c>
      <c r="T111" s="3">
        <v>8</v>
      </c>
      <c r="U111" s="3">
        <v>4</v>
      </c>
      <c r="V111" s="3">
        <v>2</v>
      </c>
      <c r="W111" s="3">
        <v>6</v>
      </c>
      <c r="X111" s="3">
        <v>8</v>
      </c>
      <c r="Y111" s="3">
        <v>1</v>
      </c>
      <c r="Z111" s="3">
        <v>2</v>
      </c>
      <c r="AA111" s="3">
        <v>9</v>
      </c>
      <c r="AB111" s="3">
        <v>5</v>
      </c>
      <c r="AC111" s="3">
        <v>2</v>
      </c>
      <c r="AD111" s="3">
        <v>4</v>
      </c>
      <c r="AE111" s="3">
        <v>1</v>
      </c>
      <c r="AF111" s="3">
        <v>4</v>
      </c>
      <c r="AG111" s="3">
        <v>8</v>
      </c>
      <c r="AH111" s="3">
        <v>4</v>
      </c>
      <c r="AI111" s="3">
        <v>3</v>
      </c>
      <c r="AJ111" s="3">
        <v>2</v>
      </c>
      <c r="AK111" s="3">
        <v>3</v>
      </c>
      <c r="AL111" s="3">
        <v>1</v>
      </c>
      <c r="AM111" s="3">
        <v>1</v>
      </c>
      <c r="AN111" s="3">
        <v>1</v>
      </c>
      <c r="AO111" s="3">
        <v>0</v>
      </c>
      <c r="AP111" s="3">
        <v>0</v>
      </c>
      <c r="AQ111" s="3">
        <v>0</v>
      </c>
      <c r="AR111" s="3">
        <v>0</v>
      </c>
      <c r="AS111" s="3">
        <v>0</v>
      </c>
      <c r="AT111" s="3">
        <v>0</v>
      </c>
      <c r="AU111" s="3">
        <v>0</v>
      </c>
      <c r="AV111" s="3">
        <v>0</v>
      </c>
      <c r="AW111" s="3">
        <v>0</v>
      </c>
    </row>
    <row r="112" spans="1:49" s="101" customFormat="1" x14ac:dyDescent="0.35">
      <c r="A112" s="575" t="s">
        <v>175</v>
      </c>
      <c r="B112" s="576" t="s">
        <v>175</v>
      </c>
      <c r="C112" s="207"/>
      <c r="D112" s="207">
        <f>D109+D105+D101+D97</f>
        <v>46</v>
      </c>
      <c r="E112" s="207">
        <f t="shared" ref="E112:AW112" si="10">E109+E105+E101+E97</f>
        <v>152</v>
      </c>
      <c r="F112" s="207">
        <f t="shared" si="10"/>
        <v>186</v>
      </c>
      <c r="G112" s="207">
        <f t="shared" si="10"/>
        <v>65</v>
      </c>
      <c r="H112" s="207">
        <f t="shared" si="10"/>
        <v>134</v>
      </c>
      <c r="I112" s="207">
        <f t="shared" si="10"/>
        <v>62</v>
      </c>
      <c r="J112" s="207">
        <f t="shared" si="10"/>
        <v>46</v>
      </c>
      <c r="K112" s="207">
        <f t="shared" si="10"/>
        <v>100</v>
      </c>
      <c r="L112" s="207">
        <f t="shared" si="10"/>
        <v>137</v>
      </c>
      <c r="M112" s="207">
        <f t="shared" si="10"/>
        <v>60</v>
      </c>
      <c r="N112" s="207">
        <f t="shared" si="10"/>
        <v>103</v>
      </c>
      <c r="O112" s="207">
        <f t="shared" si="10"/>
        <v>109</v>
      </c>
      <c r="P112" s="207">
        <f t="shared" si="10"/>
        <v>62</v>
      </c>
      <c r="Q112" s="207">
        <f t="shared" si="10"/>
        <v>6</v>
      </c>
      <c r="R112" s="207">
        <f t="shared" si="10"/>
        <v>50</v>
      </c>
      <c r="S112" s="207">
        <f t="shared" si="10"/>
        <v>55</v>
      </c>
      <c r="T112" s="207">
        <f t="shared" si="10"/>
        <v>179</v>
      </c>
      <c r="U112" s="207">
        <f t="shared" si="10"/>
        <v>90</v>
      </c>
      <c r="V112" s="207">
        <f t="shared" si="10"/>
        <v>45</v>
      </c>
      <c r="W112" s="207">
        <f t="shared" si="10"/>
        <v>184</v>
      </c>
      <c r="X112" s="207">
        <f t="shared" si="10"/>
        <v>189</v>
      </c>
      <c r="Y112" s="207">
        <f t="shared" si="10"/>
        <v>131</v>
      </c>
      <c r="Z112" s="207">
        <f t="shared" si="10"/>
        <v>125</v>
      </c>
      <c r="AA112" s="207">
        <f t="shared" si="10"/>
        <v>218</v>
      </c>
      <c r="AB112" s="207">
        <f t="shared" si="10"/>
        <v>109</v>
      </c>
      <c r="AC112" s="207">
        <f t="shared" si="10"/>
        <v>121</v>
      </c>
      <c r="AD112" s="207">
        <f t="shared" si="10"/>
        <v>76</v>
      </c>
      <c r="AE112" s="207">
        <f t="shared" si="10"/>
        <v>178</v>
      </c>
      <c r="AF112" s="207">
        <f t="shared" si="10"/>
        <v>164</v>
      </c>
      <c r="AG112" s="207">
        <f t="shared" si="10"/>
        <v>212</v>
      </c>
      <c r="AH112" s="207">
        <f t="shared" si="10"/>
        <v>50</v>
      </c>
      <c r="AI112" s="207">
        <f t="shared" si="10"/>
        <v>31</v>
      </c>
      <c r="AJ112" s="207">
        <f t="shared" si="10"/>
        <v>81</v>
      </c>
      <c r="AK112" s="207">
        <f t="shared" si="10"/>
        <v>49</v>
      </c>
      <c r="AL112" s="207">
        <f t="shared" si="10"/>
        <v>2</v>
      </c>
      <c r="AM112" s="207">
        <f t="shared" si="10"/>
        <v>33</v>
      </c>
      <c r="AN112" s="207">
        <f t="shared" si="10"/>
        <v>12</v>
      </c>
      <c r="AO112" s="207">
        <f t="shared" si="10"/>
        <v>23</v>
      </c>
      <c r="AP112" s="207">
        <f t="shared" si="10"/>
        <v>0</v>
      </c>
      <c r="AQ112" s="207">
        <f t="shared" si="10"/>
        <v>0</v>
      </c>
      <c r="AR112" s="207">
        <f t="shared" si="10"/>
        <v>0</v>
      </c>
      <c r="AS112" s="207">
        <f t="shared" si="10"/>
        <v>0</v>
      </c>
      <c r="AT112" s="207">
        <f t="shared" si="10"/>
        <v>0</v>
      </c>
      <c r="AU112" s="207">
        <f t="shared" si="10"/>
        <v>0</v>
      </c>
      <c r="AV112" s="207">
        <f t="shared" si="10"/>
        <v>0</v>
      </c>
      <c r="AW112" s="248">
        <f t="shared" si="10"/>
        <v>0</v>
      </c>
    </row>
    <row r="113" spans="1:1" x14ac:dyDescent="0.35">
      <c r="A113" s="11"/>
    </row>
    <row r="114" spans="1:1" x14ac:dyDescent="0.35">
      <c r="A114" s="11"/>
    </row>
  </sheetData>
  <mergeCells count="3">
    <mergeCell ref="A14:A16"/>
    <mergeCell ref="A92:B92"/>
    <mergeCell ref="A112:B112"/>
  </mergeCells>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1C24F-7302-47DE-9393-6C0FF7BFB408}">
  <dimension ref="A1:AX114"/>
  <sheetViews>
    <sheetView topLeftCell="A67" zoomScaleNormal="100" workbookViewId="0">
      <selection activeCell="AW85" sqref="D85:AW91"/>
    </sheetView>
  </sheetViews>
  <sheetFormatPr defaultRowHeight="14.5" x14ac:dyDescent="0.35"/>
  <cols>
    <col min="1" max="1" width="55.54296875" bestFit="1" customWidth="1"/>
    <col min="2" max="2" width="60.54296875" customWidth="1"/>
    <col min="3" max="3" width="35.453125" customWidth="1"/>
    <col min="4" max="49" width="12.08984375" customWidth="1"/>
  </cols>
  <sheetData>
    <row r="1" spans="1:50" ht="26" x14ac:dyDescent="0.6">
      <c r="A1" s="26" t="s">
        <v>0</v>
      </c>
    </row>
    <row r="2" spans="1:50" ht="21" x14ac:dyDescent="0.5">
      <c r="A2" s="66" t="s">
        <v>344</v>
      </c>
      <c r="B2" s="66" t="s">
        <v>438</v>
      </c>
      <c r="C2" s="66"/>
    </row>
    <row r="3" spans="1:50" x14ac:dyDescent="0.35">
      <c r="B3" s="111" t="s">
        <v>157</v>
      </c>
    </row>
    <row r="4" spans="1:50" x14ac:dyDescent="0.35">
      <c r="A4" s="73" t="s">
        <v>346</v>
      </c>
    </row>
    <row r="5" spans="1:50" x14ac:dyDescent="0.35">
      <c r="A5" s="73"/>
    </row>
    <row r="6" spans="1:50" x14ac:dyDescent="0.35">
      <c r="A6" s="51" t="s">
        <v>152</v>
      </c>
    </row>
    <row r="8" spans="1:50" x14ac:dyDescent="0.35">
      <c r="A8" s="5"/>
      <c r="B8" s="6"/>
      <c r="C8" s="456" t="s">
        <v>153</v>
      </c>
      <c r="D8" s="14">
        <v>42736</v>
      </c>
      <c r="E8" s="14">
        <v>42767</v>
      </c>
      <c r="F8" s="14">
        <v>42795</v>
      </c>
      <c r="G8" s="14">
        <v>42826</v>
      </c>
      <c r="H8" s="14">
        <v>42856</v>
      </c>
      <c r="I8" s="14">
        <v>42887</v>
      </c>
      <c r="J8" s="14">
        <v>42917</v>
      </c>
      <c r="K8" s="14">
        <v>42948</v>
      </c>
      <c r="L8" s="14">
        <v>42979</v>
      </c>
      <c r="M8" s="14">
        <v>43009</v>
      </c>
      <c r="N8" s="14">
        <v>43040</v>
      </c>
      <c r="O8" s="14">
        <v>43070</v>
      </c>
      <c r="P8" s="14">
        <v>43101</v>
      </c>
      <c r="Q8" s="14">
        <v>43132</v>
      </c>
      <c r="R8" s="14">
        <v>43160</v>
      </c>
      <c r="S8" s="14">
        <v>43191</v>
      </c>
      <c r="T8" s="14">
        <v>43221</v>
      </c>
      <c r="U8" s="14">
        <v>43252</v>
      </c>
      <c r="V8" s="14">
        <v>43282</v>
      </c>
      <c r="W8" s="14">
        <v>43313</v>
      </c>
      <c r="X8" s="14">
        <v>43344</v>
      </c>
      <c r="Y8" s="14">
        <v>43374</v>
      </c>
      <c r="Z8" s="14">
        <v>43405</v>
      </c>
      <c r="AA8" s="14">
        <v>43435</v>
      </c>
      <c r="AB8" s="14">
        <v>43466</v>
      </c>
      <c r="AC8" s="14">
        <v>43497</v>
      </c>
      <c r="AD8" s="14">
        <v>43525</v>
      </c>
      <c r="AE8" s="14">
        <v>43556</v>
      </c>
      <c r="AF8" s="14">
        <v>43586</v>
      </c>
      <c r="AG8" s="14">
        <v>43617</v>
      </c>
      <c r="AH8" s="14">
        <v>43647</v>
      </c>
      <c r="AI8" s="14">
        <v>43678</v>
      </c>
      <c r="AJ8" s="14">
        <v>43709</v>
      </c>
      <c r="AK8" s="14">
        <v>43739</v>
      </c>
      <c r="AL8" s="14">
        <v>43770</v>
      </c>
      <c r="AM8" s="14">
        <v>43800</v>
      </c>
      <c r="AN8" s="14">
        <v>43831</v>
      </c>
      <c r="AO8" s="14">
        <v>43862</v>
      </c>
      <c r="AP8" s="14">
        <v>43891</v>
      </c>
      <c r="AQ8" s="14">
        <v>43922</v>
      </c>
      <c r="AR8" s="14">
        <v>43952</v>
      </c>
      <c r="AS8" s="14">
        <v>43983</v>
      </c>
      <c r="AT8" s="14">
        <v>44013</v>
      </c>
      <c r="AU8" s="14">
        <v>44044</v>
      </c>
      <c r="AV8" s="14">
        <v>44075</v>
      </c>
      <c r="AW8" s="14">
        <v>44105</v>
      </c>
    </row>
    <row r="9" spans="1:50" x14ac:dyDescent="0.35">
      <c r="A9" s="86" t="s">
        <v>154</v>
      </c>
      <c r="B9" s="8" t="s">
        <v>347</v>
      </c>
      <c r="C9" s="22">
        <f>AVERAGE(D9:AW9)</f>
        <v>21237</v>
      </c>
      <c r="D9" s="22">
        <v>21139</v>
      </c>
      <c r="E9" s="22">
        <v>21171</v>
      </c>
      <c r="F9" s="22">
        <v>21165</v>
      </c>
      <c r="G9" s="22">
        <v>21191</v>
      </c>
      <c r="H9" s="22">
        <v>21147</v>
      </c>
      <c r="I9" s="22">
        <v>21129</v>
      </c>
      <c r="J9" s="22">
        <v>21132</v>
      </c>
      <c r="K9" s="22">
        <v>21119</v>
      </c>
      <c r="L9" s="22">
        <v>21089</v>
      </c>
      <c r="M9" s="22">
        <v>21148</v>
      </c>
      <c r="N9" s="22">
        <v>21250</v>
      </c>
      <c r="O9" s="22">
        <v>21335</v>
      </c>
      <c r="P9" s="22">
        <v>21437</v>
      </c>
      <c r="Q9" s="22">
        <v>21445</v>
      </c>
      <c r="R9" s="22">
        <v>21434</v>
      </c>
      <c r="S9" s="22">
        <v>21386</v>
      </c>
      <c r="T9" s="22">
        <v>21402</v>
      </c>
      <c r="U9" s="22">
        <v>21267</v>
      </c>
      <c r="V9" s="22">
        <v>21310</v>
      </c>
      <c r="W9" s="22">
        <v>21246</v>
      </c>
      <c r="X9" s="22">
        <v>21206</v>
      </c>
      <c r="Y9" s="22">
        <v>21255</v>
      </c>
      <c r="Z9" s="22">
        <v>21188</v>
      </c>
      <c r="AA9" s="22">
        <v>21142</v>
      </c>
      <c r="AB9" s="22">
        <v>21115</v>
      </c>
      <c r="AC9" s="22">
        <v>21133</v>
      </c>
      <c r="AD9" s="22">
        <v>21078</v>
      </c>
      <c r="AE9" s="22">
        <v>20972</v>
      </c>
      <c r="AF9" s="22">
        <v>20943</v>
      </c>
      <c r="AG9" s="22">
        <v>20887</v>
      </c>
      <c r="AH9" s="22">
        <v>20894</v>
      </c>
      <c r="AI9" s="22">
        <v>20913</v>
      </c>
      <c r="AJ9" s="22">
        <v>20838</v>
      </c>
      <c r="AK9" s="22">
        <v>20762</v>
      </c>
      <c r="AL9" s="22">
        <v>20662</v>
      </c>
      <c r="AM9" s="22">
        <v>20653</v>
      </c>
      <c r="AN9" s="22">
        <v>20796</v>
      </c>
      <c r="AO9" s="22">
        <v>20763</v>
      </c>
      <c r="AP9" s="22">
        <v>20821</v>
      </c>
      <c r="AQ9" s="22">
        <v>21104</v>
      </c>
      <c r="AR9" s="22">
        <v>21425</v>
      </c>
      <c r="AS9" s="22">
        <v>21740</v>
      </c>
      <c r="AT9" s="22">
        <v>21920</v>
      </c>
      <c r="AU9" s="22">
        <v>22328</v>
      </c>
      <c r="AV9" s="22">
        <v>22581</v>
      </c>
      <c r="AW9" s="22">
        <v>22841</v>
      </c>
    </row>
    <row r="10" spans="1:50" x14ac:dyDescent="0.35">
      <c r="A10" s="19"/>
      <c r="B10" s="19"/>
      <c r="C10" s="19"/>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row>
    <row r="11" spans="1:50" x14ac:dyDescent="0.35">
      <c r="A11" s="51" t="s">
        <v>348</v>
      </c>
      <c r="B11" s="19"/>
      <c r="C11" s="19"/>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row>
    <row r="12" spans="1:50" x14ac:dyDescent="0.35">
      <c r="A12" s="19"/>
      <c r="B12" s="19"/>
      <c r="C12" s="19"/>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row>
    <row r="13" spans="1:50" x14ac:dyDescent="0.35">
      <c r="A13" s="24"/>
      <c r="B13" s="6"/>
      <c r="C13" s="456" t="s">
        <v>153</v>
      </c>
      <c r="D13" s="14">
        <v>42736</v>
      </c>
      <c r="E13" s="14">
        <v>42767</v>
      </c>
      <c r="F13" s="14">
        <v>42795</v>
      </c>
      <c r="G13" s="14">
        <v>42826</v>
      </c>
      <c r="H13" s="14">
        <v>42856</v>
      </c>
      <c r="I13" s="14">
        <v>42887</v>
      </c>
      <c r="J13" s="14">
        <v>42917</v>
      </c>
      <c r="K13" s="14">
        <v>42948</v>
      </c>
      <c r="L13" s="14">
        <v>42979</v>
      </c>
      <c r="M13" s="14">
        <v>43009</v>
      </c>
      <c r="N13" s="14">
        <v>43040</v>
      </c>
      <c r="O13" s="14">
        <v>43070</v>
      </c>
      <c r="P13" s="14">
        <v>43101</v>
      </c>
      <c r="Q13" s="14">
        <v>43132</v>
      </c>
      <c r="R13" s="14">
        <v>43160</v>
      </c>
      <c r="S13" s="14">
        <v>43191</v>
      </c>
      <c r="T13" s="14">
        <v>43221</v>
      </c>
      <c r="U13" s="14">
        <v>43252</v>
      </c>
      <c r="V13" s="14">
        <v>43282</v>
      </c>
      <c r="W13" s="14">
        <v>43313</v>
      </c>
      <c r="X13" s="14">
        <v>43344</v>
      </c>
      <c r="Y13" s="14">
        <v>43374</v>
      </c>
      <c r="Z13" s="14">
        <v>43405</v>
      </c>
      <c r="AA13" s="14">
        <v>43435</v>
      </c>
      <c r="AB13" s="14">
        <v>43466</v>
      </c>
      <c r="AC13" s="14">
        <v>43497</v>
      </c>
      <c r="AD13" s="14">
        <v>43525</v>
      </c>
      <c r="AE13" s="14">
        <v>43556</v>
      </c>
      <c r="AF13" s="14">
        <v>43586</v>
      </c>
      <c r="AG13" s="14">
        <v>43617</v>
      </c>
      <c r="AH13" s="14">
        <v>43647</v>
      </c>
      <c r="AI13" s="14">
        <v>43678</v>
      </c>
      <c r="AJ13" s="14">
        <v>43709</v>
      </c>
      <c r="AK13" s="14">
        <v>43739</v>
      </c>
      <c r="AL13" s="14">
        <v>43770</v>
      </c>
      <c r="AM13" s="14">
        <v>43800</v>
      </c>
      <c r="AN13" s="14">
        <v>43831</v>
      </c>
      <c r="AO13" s="14">
        <v>43862</v>
      </c>
      <c r="AP13" s="14">
        <v>43891</v>
      </c>
      <c r="AQ13" s="15">
        <v>43922</v>
      </c>
      <c r="AR13" s="15">
        <v>43952</v>
      </c>
      <c r="AS13" s="15">
        <v>43983</v>
      </c>
      <c r="AT13" s="15">
        <v>44013</v>
      </c>
      <c r="AU13" s="15">
        <v>44044</v>
      </c>
      <c r="AV13" s="15">
        <v>44075</v>
      </c>
      <c r="AW13" s="15">
        <v>44105</v>
      </c>
      <c r="AX13" s="51"/>
    </row>
    <row r="14" spans="1:50" x14ac:dyDescent="0.35">
      <c r="A14" s="570" t="s">
        <v>117</v>
      </c>
      <c r="B14" s="3" t="s">
        <v>349</v>
      </c>
      <c r="C14" s="145">
        <f t="shared" ref="C14:C16" si="0">AVERAGE(D14:AW14)</f>
        <v>336604.70195652166</v>
      </c>
      <c r="D14" s="145">
        <f t="shared" ref="D14:AW14" si="1">D92+D21+D112</f>
        <v>296557.09999999998</v>
      </c>
      <c r="E14" s="145">
        <f t="shared" si="1"/>
        <v>288263.57</v>
      </c>
      <c r="F14" s="145">
        <f t="shared" si="1"/>
        <v>332398.46000000002</v>
      </c>
      <c r="G14" s="145">
        <f t="shared" si="1"/>
        <v>307102.51</v>
      </c>
      <c r="H14" s="145">
        <f t="shared" si="1"/>
        <v>333153.45</v>
      </c>
      <c r="I14" s="145">
        <f t="shared" si="1"/>
        <v>328866.58</v>
      </c>
      <c r="J14" s="145">
        <f t="shared" si="1"/>
        <v>299544.09999999998</v>
      </c>
      <c r="K14" s="145">
        <f t="shared" si="1"/>
        <v>335178.84000000003</v>
      </c>
      <c r="L14" s="145">
        <f t="shared" si="1"/>
        <v>307803.92</v>
      </c>
      <c r="M14" s="145">
        <f t="shared" si="1"/>
        <v>337957.98</v>
      </c>
      <c r="N14" s="145">
        <f t="shared" si="1"/>
        <v>292379.69</v>
      </c>
      <c r="O14" s="145">
        <f t="shared" si="1"/>
        <v>305868.5</v>
      </c>
      <c r="P14" s="145">
        <f t="shared" si="1"/>
        <v>360825.78</v>
      </c>
      <c r="Q14" s="145">
        <f t="shared" si="1"/>
        <v>336417.55</v>
      </c>
      <c r="R14" s="145">
        <f t="shared" si="1"/>
        <v>355907.63</v>
      </c>
      <c r="S14" s="145">
        <f t="shared" si="1"/>
        <v>365728.17</v>
      </c>
      <c r="T14" s="145">
        <f t="shared" si="1"/>
        <v>393923.21</v>
      </c>
      <c r="U14" s="145">
        <f t="shared" si="1"/>
        <v>352289.38</v>
      </c>
      <c r="V14" s="145">
        <f t="shared" si="1"/>
        <v>334785.52</v>
      </c>
      <c r="W14" s="145">
        <f t="shared" si="1"/>
        <v>359868.86</v>
      </c>
      <c r="X14" s="145">
        <f t="shared" si="1"/>
        <v>320782.19</v>
      </c>
      <c r="Y14" s="145">
        <f t="shared" si="1"/>
        <v>370603.92</v>
      </c>
      <c r="Z14" s="145">
        <f t="shared" si="1"/>
        <v>341140.8</v>
      </c>
      <c r="AA14" s="145">
        <f t="shared" si="1"/>
        <v>327774.09000000003</v>
      </c>
      <c r="AB14" s="145">
        <f t="shared" si="1"/>
        <v>392514.3</v>
      </c>
      <c r="AC14" s="145">
        <f t="shared" si="1"/>
        <v>396357.85</v>
      </c>
      <c r="AD14" s="145">
        <f t="shared" si="1"/>
        <v>437115.59</v>
      </c>
      <c r="AE14" s="145">
        <f t="shared" si="1"/>
        <v>435702.8</v>
      </c>
      <c r="AF14" s="145">
        <f t="shared" si="1"/>
        <v>486954</v>
      </c>
      <c r="AG14" s="145">
        <f t="shared" si="1"/>
        <v>439224.17</v>
      </c>
      <c r="AH14" s="145">
        <f t="shared" si="1"/>
        <v>418621.07</v>
      </c>
      <c r="AI14" s="145">
        <f t="shared" si="1"/>
        <v>405669.76</v>
      </c>
      <c r="AJ14" s="145">
        <f t="shared" si="1"/>
        <v>397062.87</v>
      </c>
      <c r="AK14" s="145">
        <f t="shared" si="1"/>
        <v>400431.1</v>
      </c>
      <c r="AL14" s="145">
        <f t="shared" si="1"/>
        <v>344455.66</v>
      </c>
      <c r="AM14" s="145">
        <f t="shared" si="1"/>
        <v>385074.08</v>
      </c>
      <c r="AN14" s="145">
        <f t="shared" si="1"/>
        <v>408914.25</v>
      </c>
      <c r="AO14" s="145">
        <f t="shared" si="1"/>
        <v>396481.53</v>
      </c>
      <c r="AP14" s="145">
        <f t="shared" si="1"/>
        <v>281966.81</v>
      </c>
      <c r="AQ14" s="145">
        <f t="shared" si="1"/>
        <v>142143.37</v>
      </c>
      <c r="AR14" s="145">
        <f t="shared" si="1"/>
        <v>168394.6</v>
      </c>
      <c r="AS14" s="145">
        <f t="shared" si="1"/>
        <v>190376.18</v>
      </c>
      <c r="AT14" s="145">
        <f t="shared" si="1"/>
        <v>218508.9</v>
      </c>
      <c r="AU14" s="145">
        <f t="shared" si="1"/>
        <v>231521.25</v>
      </c>
      <c r="AV14" s="145">
        <f t="shared" si="1"/>
        <v>272458.86</v>
      </c>
      <c r="AW14" s="145">
        <f t="shared" si="1"/>
        <v>248745.49</v>
      </c>
      <c r="AX14" s="42"/>
    </row>
    <row r="15" spans="1:50" s="96" customFormat="1" x14ac:dyDescent="0.35">
      <c r="A15" s="571"/>
      <c r="B15" s="92" t="s">
        <v>350</v>
      </c>
      <c r="C15" s="202">
        <f t="shared" si="0"/>
        <v>15.892748404551581</v>
      </c>
      <c r="D15" s="202">
        <f t="shared" ref="D15:AW15" si="2">D14/D9</f>
        <v>14.028908652254126</v>
      </c>
      <c r="E15" s="202">
        <f t="shared" si="2"/>
        <v>13.615963818430872</v>
      </c>
      <c r="F15" s="202">
        <f t="shared" si="2"/>
        <v>15.705100874084575</v>
      </c>
      <c r="G15" s="202">
        <f t="shared" si="2"/>
        <v>14.492119767825963</v>
      </c>
      <c r="H15" s="202">
        <f t="shared" si="2"/>
        <v>15.754170804369414</v>
      </c>
      <c r="I15" s="202">
        <f t="shared" si="2"/>
        <v>15.564701594964268</v>
      </c>
      <c r="J15" s="202">
        <f t="shared" si="2"/>
        <v>14.174905356804844</v>
      </c>
      <c r="K15" s="202">
        <f t="shared" si="2"/>
        <v>15.870961693261993</v>
      </c>
      <c r="L15" s="202">
        <f t="shared" si="2"/>
        <v>14.595472521219593</v>
      </c>
      <c r="M15" s="202">
        <f t="shared" si="2"/>
        <v>15.980611878191791</v>
      </c>
      <c r="N15" s="202">
        <f t="shared" si="2"/>
        <v>13.759044235294118</v>
      </c>
      <c r="O15" s="202">
        <f t="shared" si="2"/>
        <v>14.336465901101477</v>
      </c>
      <c r="P15" s="202">
        <f t="shared" si="2"/>
        <v>16.831915846433738</v>
      </c>
      <c r="Q15" s="202">
        <f t="shared" si="2"/>
        <v>15.687458615061786</v>
      </c>
      <c r="R15" s="202">
        <f t="shared" si="2"/>
        <v>16.604816179901093</v>
      </c>
      <c r="S15" s="202">
        <f t="shared" si="2"/>
        <v>17.101289161133451</v>
      </c>
      <c r="T15" s="202">
        <f t="shared" si="2"/>
        <v>18.405906457340436</v>
      </c>
      <c r="U15" s="202">
        <f t="shared" si="2"/>
        <v>16.56507170734001</v>
      </c>
      <c r="V15" s="202">
        <f t="shared" si="2"/>
        <v>15.710254340685125</v>
      </c>
      <c r="W15" s="202">
        <f t="shared" si="2"/>
        <v>16.938193542313847</v>
      </c>
      <c r="X15" s="202">
        <f t="shared" si="2"/>
        <v>15.126954163915872</v>
      </c>
      <c r="Y15" s="202">
        <f t="shared" si="2"/>
        <v>17.436081863091037</v>
      </c>
      <c r="Z15" s="202">
        <f t="shared" si="2"/>
        <v>16.1006607513687</v>
      </c>
      <c r="AA15" s="202">
        <f t="shared" si="2"/>
        <v>15.503457099612147</v>
      </c>
      <c r="AB15" s="202">
        <f t="shared" si="2"/>
        <v>18.589358276107031</v>
      </c>
      <c r="AC15" s="202">
        <f t="shared" si="2"/>
        <v>18.755399138787677</v>
      </c>
      <c r="AD15" s="202">
        <f t="shared" si="2"/>
        <v>20.738001233513618</v>
      </c>
      <c r="AE15" s="202">
        <f t="shared" si="2"/>
        <v>20.77545298493229</v>
      </c>
      <c r="AF15" s="202">
        <f t="shared" si="2"/>
        <v>23.251396648044693</v>
      </c>
      <c r="AG15" s="202">
        <f t="shared" si="2"/>
        <v>21.028590510844065</v>
      </c>
      <c r="AH15" s="202">
        <f t="shared" si="2"/>
        <v>20.035468076959894</v>
      </c>
      <c r="AI15" s="202">
        <f t="shared" si="2"/>
        <v>19.397970640271602</v>
      </c>
      <c r="AJ15" s="202">
        <f t="shared" si="2"/>
        <v>19.054749496112869</v>
      </c>
      <c r="AK15" s="202">
        <f t="shared" si="2"/>
        <v>19.286730565456121</v>
      </c>
      <c r="AL15" s="202">
        <f t="shared" si="2"/>
        <v>16.670973768270255</v>
      </c>
      <c r="AM15" s="202">
        <f t="shared" si="2"/>
        <v>18.644946496876969</v>
      </c>
      <c r="AN15" s="202">
        <f t="shared" si="2"/>
        <v>19.663120311598384</v>
      </c>
      <c r="AO15" s="202">
        <f t="shared" si="2"/>
        <v>19.09558011847999</v>
      </c>
      <c r="AP15" s="202">
        <f t="shared" si="2"/>
        <v>13.542423995005043</v>
      </c>
      <c r="AQ15" s="145">
        <f t="shared" si="2"/>
        <v>6.7353757581501137</v>
      </c>
      <c r="AR15" s="145">
        <f t="shared" si="2"/>
        <v>7.8597246207701286</v>
      </c>
      <c r="AS15" s="145">
        <f t="shared" si="2"/>
        <v>8.7569540018399259</v>
      </c>
      <c r="AT15" s="145">
        <f t="shared" si="2"/>
        <v>9.9684717153284677</v>
      </c>
      <c r="AU15" s="145">
        <f t="shared" si="2"/>
        <v>10.369099337155141</v>
      </c>
      <c r="AV15" s="145">
        <f t="shared" si="2"/>
        <v>12.065845622425933</v>
      </c>
      <c r="AW15" s="145">
        <f t="shared" si="2"/>
        <v>10.890306466441924</v>
      </c>
      <c r="AX15" s="95"/>
    </row>
    <row r="16" spans="1:50" x14ac:dyDescent="0.35">
      <c r="A16" s="572"/>
      <c r="B16" s="8" t="s">
        <v>351</v>
      </c>
      <c r="C16" s="196">
        <f t="shared" si="0"/>
        <v>456.28428879126761</v>
      </c>
      <c r="D16" s="196">
        <f t="shared" ref="D16:AW16" si="3">(D21+D92)/D25</f>
        <v>357.90350241545889</v>
      </c>
      <c r="E16" s="196">
        <f t="shared" si="3"/>
        <v>364.23207332490517</v>
      </c>
      <c r="F16" s="196">
        <f t="shared" si="3"/>
        <v>400.2138072289157</v>
      </c>
      <c r="G16" s="196">
        <f t="shared" si="3"/>
        <v>394.05328626444162</v>
      </c>
      <c r="H16" s="196">
        <f t="shared" si="3"/>
        <v>440.38551587301589</v>
      </c>
      <c r="I16" s="196">
        <f t="shared" si="3"/>
        <v>408.79176616915424</v>
      </c>
      <c r="J16" s="196">
        <f t="shared" si="3"/>
        <v>398.63928095872166</v>
      </c>
      <c r="K16" s="196">
        <f t="shared" si="3"/>
        <v>410.60764705882355</v>
      </c>
      <c r="L16" s="196">
        <f t="shared" si="3"/>
        <v>387.98981084489282</v>
      </c>
      <c r="M16" s="196">
        <f t="shared" si="3"/>
        <v>398.41978773584901</v>
      </c>
      <c r="N16" s="196">
        <f t="shared" si="3"/>
        <v>358.1711887254902</v>
      </c>
      <c r="O16" s="196">
        <f t="shared" si="3"/>
        <v>379.8229813664596</v>
      </c>
      <c r="P16" s="196">
        <f t="shared" si="3"/>
        <v>405.32110112359555</v>
      </c>
      <c r="Q16" s="196">
        <f t="shared" si="3"/>
        <v>405.19463855421685</v>
      </c>
      <c r="R16" s="196">
        <f t="shared" si="3"/>
        <v>432.27537059538275</v>
      </c>
      <c r="S16" s="196">
        <f t="shared" si="3"/>
        <v>439.34395432692304</v>
      </c>
      <c r="T16" s="196">
        <f t="shared" si="3"/>
        <v>459.4459859976663</v>
      </c>
      <c r="U16" s="196">
        <f t="shared" si="3"/>
        <v>455.15165374677002</v>
      </c>
      <c r="V16" s="196">
        <f t="shared" si="3"/>
        <v>447.9270682730924</v>
      </c>
      <c r="W16" s="196">
        <f t="shared" si="3"/>
        <v>467.82686605981792</v>
      </c>
      <c r="X16" s="196">
        <f t="shared" si="3"/>
        <v>421.30379763469119</v>
      </c>
      <c r="Y16" s="196">
        <f t="shared" si="3"/>
        <v>453.42585067319459</v>
      </c>
      <c r="Z16" s="196">
        <f t="shared" si="3"/>
        <v>430.02749054224461</v>
      </c>
      <c r="AA16" s="196">
        <f t="shared" si="3"/>
        <v>430.56647831800268</v>
      </c>
      <c r="AB16" s="196">
        <f t="shared" si="3"/>
        <v>473.34897466827499</v>
      </c>
      <c r="AC16" s="196">
        <f t="shared" si="3"/>
        <v>469.52588862559242</v>
      </c>
      <c r="AD16" s="196">
        <f t="shared" si="3"/>
        <v>511.697412177986</v>
      </c>
      <c r="AE16" s="196">
        <f t="shared" si="3"/>
        <v>521.0811004784689</v>
      </c>
      <c r="AF16" s="196">
        <f t="shared" si="3"/>
        <v>567.38344988344988</v>
      </c>
      <c r="AG16" s="196">
        <f t="shared" si="3"/>
        <v>552.31593710691823</v>
      </c>
      <c r="AH16" s="196">
        <f t="shared" si="3"/>
        <v>519.84977639751548</v>
      </c>
      <c r="AI16" s="196">
        <f t="shared" si="3"/>
        <v>503.82081987577641</v>
      </c>
      <c r="AJ16" s="196">
        <f t="shared" si="3"/>
        <v>502.49983544303797</v>
      </c>
      <c r="AK16" s="196">
        <f t="shared" si="3"/>
        <v>562.28244382022467</v>
      </c>
      <c r="AL16" s="196">
        <f t="shared" si="3"/>
        <v>507.18064801178201</v>
      </c>
      <c r="AM16" s="196">
        <f t="shared" si="3"/>
        <v>522.40716417910448</v>
      </c>
      <c r="AN16" s="196">
        <f t="shared" si="3"/>
        <v>517.53829113924053</v>
      </c>
      <c r="AO16" s="196">
        <f t="shared" si="3"/>
        <v>495.50566250000003</v>
      </c>
      <c r="AP16" s="196">
        <f t="shared" si="3"/>
        <v>425.21087481146304</v>
      </c>
      <c r="AQ16" s="196">
        <f t="shared" si="3"/>
        <v>526.42729629629628</v>
      </c>
      <c r="AR16" s="196">
        <f t="shared" si="3"/>
        <v>493.81700879765395</v>
      </c>
      <c r="AS16" s="196">
        <f t="shared" si="3"/>
        <v>452.19995249406173</v>
      </c>
      <c r="AT16" s="196">
        <f t="shared" si="3"/>
        <v>489.88766816143499</v>
      </c>
      <c r="AU16" s="196">
        <f t="shared" si="3"/>
        <v>459.35168650793651</v>
      </c>
      <c r="AV16" s="196">
        <f t="shared" si="3"/>
        <v>518.93687619047614</v>
      </c>
      <c r="AW16" s="196">
        <f t="shared" si="3"/>
        <v>449.76761301989148</v>
      </c>
      <c r="AX16" s="42"/>
    </row>
    <row r="17" spans="1:50" x14ac:dyDescent="0.35">
      <c r="A17" s="97"/>
      <c r="B17" s="19"/>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42"/>
    </row>
    <row r="18" spans="1:50" x14ac:dyDescent="0.35">
      <c r="A18" s="99" t="s">
        <v>352</v>
      </c>
      <c r="B18" s="19"/>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42"/>
    </row>
    <row r="19" spans="1:50" ht="15" thickBot="1" x14ac:dyDescent="0.4"/>
    <row r="20" spans="1:50" s="2" customFormat="1" x14ac:dyDescent="0.35">
      <c r="A20" s="91" t="s">
        <v>353</v>
      </c>
      <c r="B20" s="33" t="s">
        <v>354</v>
      </c>
      <c r="C20" s="456" t="s">
        <v>153</v>
      </c>
      <c r="D20" s="14">
        <v>42736</v>
      </c>
      <c r="E20" s="14">
        <v>42767</v>
      </c>
      <c r="F20" s="14">
        <v>42795</v>
      </c>
      <c r="G20" s="14">
        <v>42826</v>
      </c>
      <c r="H20" s="14">
        <v>42856</v>
      </c>
      <c r="I20" s="14">
        <v>42887</v>
      </c>
      <c r="J20" s="14">
        <v>42917</v>
      </c>
      <c r="K20" s="14">
        <v>42948</v>
      </c>
      <c r="L20" s="14">
        <v>42979</v>
      </c>
      <c r="M20" s="14">
        <v>43009</v>
      </c>
      <c r="N20" s="14">
        <v>43040</v>
      </c>
      <c r="O20" s="14">
        <v>43070</v>
      </c>
      <c r="P20" s="14">
        <v>43101</v>
      </c>
      <c r="Q20" s="14">
        <v>43132</v>
      </c>
      <c r="R20" s="14">
        <v>43160</v>
      </c>
      <c r="S20" s="14">
        <v>43191</v>
      </c>
      <c r="T20" s="14">
        <v>43221</v>
      </c>
      <c r="U20" s="14">
        <v>43252</v>
      </c>
      <c r="V20" s="14">
        <v>43282</v>
      </c>
      <c r="W20" s="14">
        <v>43313</v>
      </c>
      <c r="X20" s="14">
        <v>43344</v>
      </c>
      <c r="Y20" s="14">
        <v>43374</v>
      </c>
      <c r="Z20" s="14">
        <v>43405</v>
      </c>
      <c r="AA20" s="14">
        <v>43435</v>
      </c>
      <c r="AB20" s="14">
        <v>43466</v>
      </c>
      <c r="AC20" s="14">
        <v>43497</v>
      </c>
      <c r="AD20" s="14">
        <v>43525</v>
      </c>
      <c r="AE20" s="14">
        <v>43556</v>
      </c>
      <c r="AF20" s="14">
        <v>43586</v>
      </c>
      <c r="AG20" s="14">
        <v>43617</v>
      </c>
      <c r="AH20" s="14">
        <v>43647</v>
      </c>
      <c r="AI20" s="14">
        <v>43678</v>
      </c>
      <c r="AJ20" s="14">
        <v>43709</v>
      </c>
      <c r="AK20" s="14">
        <v>43739</v>
      </c>
      <c r="AL20" s="14">
        <v>43770</v>
      </c>
      <c r="AM20" s="14">
        <v>43800</v>
      </c>
      <c r="AN20" s="14">
        <v>43831</v>
      </c>
      <c r="AO20" s="14">
        <v>43862</v>
      </c>
      <c r="AP20" s="14">
        <v>43891</v>
      </c>
      <c r="AQ20" s="14">
        <v>43922</v>
      </c>
      <c r="AR20" s="14">
        <v>43952</v>
      </c>
      <c r="AS20" s="14">
        <v>43983</v>
      </c>
      <c r="AT20" s="14">
        <v>44013</v>
      </c>
      <c r="AU20" s="14">
        <v>44044</v>
      </c>
      <c r="AV20" s="14">
        <v>44075</v>
      </c>
      <c r="AW20" s="15">
        <v>44105</v>
      </c>
    </row>
    <row r="21" spans="1:50" s="88" customFormat="1" x14ac:dyDescent="0.35">
      <c r="A21" s="423" t="s">
        <v>134</v>
      </c>
      <c r="B21" s="87" t="s">
        <v>162</v>
      </c>
      <c r="C21" s="193">
        <f>AVERAGE(D21:AW21)</f>
        <v>333202.52173913043</v>
      </c>
      <c r="D21" s="193">
        <v>293238</v>
      </c>
      <c r="E21" s="193">
        <v>285767</v>
      </c>
      <c r="F21" s="193">
        <v>330023</v>
      </c>
      <c r="G21" s="193">
        <v>304323</v>
      </c>
      <c r="H21" s="193">
        <v>330438</v>
      </c>
      <c r="I21" s="193">
        <v>326064</v>
      </c>
      <c r="J21" s="193">
        <v>297724</v>
      </c>
      <c r="K21" s="193">
        <v>332910</v>
      </c>
      <c r="L21" s="193">
        <v>305057</v>
      </c>
      <c r="M21" s="193">
        <v>334641</v>
      </c>
      <c r="N21" s="193">
        <v>290305</v>
      </c>
      <c r="O21" s="193">
        <v>303828</v>
      </c>
      <c r="P21" s="193">
        <v>358584</v>
      </c>
      <c r="Q21" s="193">
        <v>334411</v>
      </c>
      <c r="R21" s="193">
        <v>353671</v>
      </c>
      <c r="S21" s="193">
        <v>358546</v>
      </c>
      <c r="T21" s="193">
        <v>385289</v>
      </c>
      <c r="U21" s="193">
        <v>338530</v>
      </c>
      <c r="V21" s="193">
        <v>329175</v>
      </c>
      <c r="W21" s="193">
        <v>358637</v>
      </c>
      <c r="X21" s="193">
        <v>319306</v>
      </c>
      <c r="Y21" s="193">
        <v>368115</v>
      </c>
      <c r="Z21" s="193">
        <v>338939</v>
      </c>
      <c r="AA21" s="193">
        <v>326398</v>
      </c>
      <c r="AB21" s="193">
        <v>388701</v>
      </c>
      <c r="AC21" s="193">
        <v>395026</v>
      </c>
      <c r="AD21" s="193">
        <v>436206</v>
      </c>
      <c r="AE21" s="193">
        <v>432296</v>
      </c>
      <c r="AF21" s="193">
        <v>479556</v>
      </c>
      <c r="AG21" s="193">
        <v>434195</v>
      </c>
      <c r="AH21" s="193">
        <v>417002</v>
      </c>
      <c r="AI21" s="193">
        <v>402156</v>
      </c>
      <c r="AJ21" s="193">
        <v>395973</v>
      </c>
      <c r="AK21" s="193">
        <v>396061</v>
      </c>
      <c r="AL21" s="193">
        <v>342193</v>
      </c>
      <c r="AM21" s="193">
        <v>380643</v>
      </c>
      <c r="AN21" s="193">
        <v>406070</v>
      </c>
      <c r="AO21" s="193">
        <v>394654</v>
      </c>
      <c r="AP21" s="193">
        <v>280857</v>
      </c>
      <c r="AQ21" s="193">
        <v>141461</v>
      </c>
      <c r="AR21" s="193">
        <v>168085</v>
      </c>
      <c r="AS21" s="193">
        <v>190159</v>
      </c>
      <c r="AT21" s="193">
        <v>215167</v>
      </c>
      <c r="AU21" s="193">
        <v>227477</v>
      </c>
      <c r="AV21" s="193">
        <v>252590</v>
      </c>
      <c r="AW21" s="194">
        <v>246869</v>
      </c>
    </row>
    <row r="22" spans="1:50" s="51" customFormat="1" x14ac:dyDescent="0.35">
      <c r="A22" s="29" t="s">
        <v>134</v>
      </c>
      <c r="B22" s="9" t="s">
        <v>166</v>
      </c>
      <c r="C22" s="193">
        <f>AVERAGE(D22:AW22)</f>
        <v>451.66121845306651</v>
      </c>
      <c r="D22" s="193">
        <f>D21/D25</f>
        <v>354.1521739130435</v>
      </c>
      <c r="E22" s="193">
        <f t="shared" ref="E22:AW22" si="4">E21/E25</f>
        <v>361.27307206068269</v>
      </c>
      <c r="F22" s="193">
        <f t="shared" si="4"/>
        <v>397.6180722891566</v>
      </c>
      <c r="G22" s="193">
        <f t="shared" si="4"/>
        <v>390.65853658536588</v>
      </c>
      <c r="H22" s="193">
        <f t="shared" si="4"/>
        <v>437.08730158730157</v>
      </c>
      <c r="I22" s="193">
        <f t="shared" si="4"/>
        <v>405.55223880597015</v>
      </c>
      <c r="J22" s="193">
        <f t="shared" si="4"/>
        <v>396.43675099866846</v>
      </c>
      <c r="K22" s="193">
        <f t="shared" si="4"/>
        <v>407.97794117647061</v>
      </c>
      <c r="L22" s="193">
        <f t="shared" si="4"/>
        <v>384.68726355611602</v>
      </c>
      <c r="M22" s="193">
        <f t="shared" si="4"/>
        <v>394.62382075471697</v>
      </c>
      <c r="N22" s="193">
        <f t="shared" si="4"/>
        <v>355.76593137254901</v>
      </c>
      <c r="O22" s="193">
        <f t="shared" si="4"/>
        <v>377.42608695652171</v>
      </c>
      <c r="P22" s="193">
        <f t="shared" si="4"/>
        <v>402.90337078651686</v>
      </c>
      <c r="Q22" s="193">
        <f t="shared" si="4"/>
        <v>402.90481927710846</v>
      </c>
      <c r="R22" s="193">
        <f t="shared" si="4"/>
        <v>429.73390036452003</v>
      </c>
      <c r="S22" s="193">
        <f t="shared" si="4"/>
        <v>430.94471153846155</v>
      </c>
      <c r="T22" s="193">
        <f t="shared" si="4"/>
        <v>449.57876312718787</v>
      </c>
      <c r="U22" s="193">
        <f t="shared" si="4"/>
        <v>437.37726098191217</v>
      </c>
      <c r="V22" s="193">
        <f t="shared" si="4"/>
        <v>440.66265060240966</v>
      </c>
      <c r="W22" s="193">
        <f t="shared" si="4"/>
        <v>466.36801040312093</v>
      </c>
      <c r="X22" s="193">
        <f t="shared" si="4"/>
        <v>419.58738501971089</v>
      </c>
      <c r="Y22" s="193">
        <f t="shared" si="4"/>
        <v>450.56915544675644</v>
      </c>
      <c r="Z22" s="193">
        <f t="shared" si="4"/>
        <v>427.41361916771751</v>
      </c>
      <c r="AA22" s="193">
        <f t="shared" si="4"/>
        <v>428.9067017082786</v>
      </c>
      <c r="AB22" s="193">
        <f t="shared" si="4"/>
        <v>468.87937273823883</v>
      </c>
      <c r="AC22" s="193">
        <f t="shared" si="4"/>
        <v>468.04028436018956</v>
      </c>
      <c r="AD22" s="193">
        <f t="shared" si="4"/>
        <v>510.77985948477749</v>
      </c>
      <c r="AE22" s="193">
        <f t="shared" si="4"/>
        <v>517.1004784688995</v>
      </c>
      <c r="AF22" s="193">
        <f t="shared" si="4"/>
        <v>558.92307692307691</v>
      </c>
      <c r="AG22" s="193">
        <f t="shared" si="4"/>
        <v>546.15723270440253</v>
      </c>
      <c r="AH22" s="193">
        <f t="shared" si="4"/>
        <v>518.01490683229815</v>
      </c>
      <c r="AI22" s="193">
        <f t="shared" si="4"/>
        <v>499.57267080745339</v>
      </c>
      <c r="AJ22" s="193">
        <f t="shared" si="4"/>
        <v>501.23164556962024</v>
      </c>
      <c r="AK22" s="193">
        <f t="shared" si="4"/>
        <v>556.26544943820227</v>
      </c>
      <c r="AL22" s="193">
        <f t="shared" si="4"/>
        <v>503.9661266568483</v>
      </c>
      <c r="AM22" s="193">
        <f t="shared" si="4"/>
        <v>516.47625508819533</v>
      </c>
      <c r="AN22" s="193">
        <f t="shared" si="4"/>
        <v>514.01265822784808</v>
      </c>
      <c r="AO22" s="193">
        <f t="shared" si="4"/>
        <v>493.3175</v>
      </c>
      <c r="AP22" s="193">
        <f t="shared" si="4"/>
        <v>423.61538461538464</v>
      </c>
      <c r="AQ22" s="193">
        <f t="shared" si="4"/>
        <v>523.92962962962963</v>
      </c>
      <c r="AR22" s="193">
        <f t="shared" si="4"/>
        <v>492.91788856304987</v>
      </c>
      <c r="AS22" s="193">
        <f t="shared" si="4"/>
        <v>451.68408551068882</v>
      </c>
      <c r="AT22" s="193">
        <f t="shared" si="4"/>
        <v>482.43721973094171</v>
      </c>
      <c r="AU22" s="193">
        <f t="shared" si="4"/>
        <v>451.34325396825398</v>
      </c>
      <c r="AV22" s="193">
        <f t="shared" si="4"/>
        <v>481.12380952380954</v>
      </c>
      <c r="AW22" s="194">
        <f t="shared" si="4"/>
        <v>446.41772151898732</v>
      </c>
    </row>
    <row r="23" spans="1:50" s="51" customFormat="1" x14ac:dyDescent="0.35">
      <c r="A23" s="29" t="s">
        <v>134</v>
      </c>
      <c r="B23" s="9" t="s">
        <v>133</v>
      </c>
      <c r="C23" s="126">
        <f>AVERAGE(D23:AW23)</f>
        <v>5318.282608695652</v>
      </c>
      <c r="D23" s="126">
        <v>5225</v>
      </c>
      <c r="E23" s="126">
        <v>5098</v>
      </c>
      <c r="F23" s="126">
        <v>5699</v>
      </c>
      <c r="G23" s="126">
        <v>5130</v>
      </c>
      <c r="H23" s="126">
        <v>5568</v>
      </c>
      <c r="I23" s="126">
        <v>5620</v>
      </c>
      <c r="J23" s="126">
        <v>4966</v>
      </c>
      <c r="K23" s="126">
        <v>5745</v>
      </c>
      <c r="L23" s="126">
        <v>5291</v>
      </c>
      <c r="M23" s="126">
        <v>5787</v>
      </c>
      <c r="N23" s="126">
        <v>5161</v>
      </c>
      <c r="O23" s="126">
        <v>5188</v>
      </c>
      <c r="P23" s="126">
        <v>6099</v>
      </c>
      <c r="Q23" s="126">
        <v>5529</v>
      </c>
      <c r="R23" s="126">
        <v>5790</v>
      </c>
      <c r="S23" s="126">
        <v>5904</v>
      </c>
      <c r="T23" s="126">
        <v>6155</v>
      </c>
      <c r="U23" s="126">
        <v>5421</v>
      </c>
      <c r="V23" s="126">
        <v>5108</v>
      </c>
      <c r="W23" s="126">
        <v>5535</v>
      </c>
      <c r="X23" s="126">
        <v>5030</v>
      </c>
      <c r="Y23" s="126">
        <v>5855</v>
      </c>
      <c r="Z23" s="126">
        <v>5456</v>
      </c>
      <c r="AA23" s="126">
        <v>5288</v>
      </c>
      <c r="AB23" s="126">
        <v>6227</v>
      </c>
      <c r="AC23" s="126">
        <v>6382</v>
      </c>
      <c r="AD23" s="126">
        <v>6971</v>
      </c>
      <c r="AE23" s="126">
        <v>6848</v>
      </c>
      <c r="AF23" s="126">
        <v>7158</v>
      </c>
      <c r="AG23" s="126">
        <v>6519</v>
      </c>
      <c r="AH23" s="126">
        <v>6313</v>
      </c>
      <c r="AI23" s="126">
        <v>6300</v>
      </c>
      <c r="AJ23" s="126">
        <v>6219</v>
      </c>
      <c r="AK23" s="126">
        <v>5891</v>
      </c>
      <c r="AL23" s="126">
        <v>5040</v>
      </c>
      <c r="AM23" s="126">
        <v>5746</v>
      </c>
      <c r="AN23" s="126">
        <v>6188</v>
      </c>
      <c r="AO23" s="126">
        <v>6014</v>
      </c>
      <c r="AP23" s="126">
        <v>4189</v>
      </c>
      <c r="AQ23" s="126">
        <v>1842</v>
      </c>
      <c r="AR23" s="126">
        <v>2316</v>
      </c>
      <c r="AS23" s="126">
        <v>2892</v>
      </c>
      <c r="AT23" s="126">
        <v>3106</v>
      </c>
      <c r="AU23" s="126">
        <v>3441</v>
      </c>
      <c r="AV23" s="126">
        <v>3556</v>
      </c>
      <c r="AW23" s="404">
        <v>3835</v>
      </c>
    </row>
    <row r="24" spans="1:50" s="51" customFormat="1" x14ac:dyDescent="0.35">
      <c r="A24" s="29" t="s">
        <v>134</v>
      </c>
      <c r="B24" s="9" t="s">
        <v>167</v>
      </c>
      <c r="C24" s="126">
        <f>AVERAGE(D24:AW24)</f>
        <v>117348.73039619547</v>
      </c>
      <c r="D24" s="126">
        <f>SUM(D29,D34,D39,D44,D49,D54,D59,D64,D69,D74,D79)</f>
        <v>101700</v>
      </c>
      <c r="E24" s="126">
        <f t="shared" ref="E24:AW24" si="5">SUM(E29,E34,E39,E44,E49,E54,E59,E64,E69,E74,E79)</f>
        <v>97775</v>
      </c>
      <c r="F24" s="126">
        <f t="shared" si="5"/>
        <v>114249</v>
      </c>
      <c r="G24" s="126">
        <f t="shared" si="5"/>
        <v>105194</v>
      </c>
      <c r="H24" s="126">
        <f t="shared" si="5"/>
        <v>114173.3776046556</v>
      </c>
      <c r="I24" s="126">
        <f t="shared" si="5"/>
        <v>111883.46401526632</v>
      </c>
      <c r="J24" s="126">
        <f t="shared" si="5"/>
        <v>102964.77756398902</v>
      </c>
      <c r="K24" s="126">
        <f t="shared" si="5"/>
        <v>115214.3363713681</v>
      </c>
      <c r="L24" s="126">
        <f t="shared" si="5"/>
        <v>106154.06574196368</v>
      </c>
      <c r="M24" s="126">
        <f t="shared" si="5"/>
        <v>116506.5224915428</v>
      </c>
      <c r="N24" s="126">
        <f t="shared" si="5"/>
        <v>100565.52213932366</v>
      </c>
      <c r="O24" s="126">
        <f t="shared" si="5"/>
        <v>106335.03231311402</v>
      </c>
      <c r="P24" s="126">
        <f t="shared" si="5"/>
        <v>123958.99895892158</v>
      </c>
      <c r="Q24" s="126">
        <f t="shared" si="5"/>
        <v>116817.94698031423</v>
      </c>
      <c r="R24" s="126">
        <f t="shared" si="5"/>
        <v>123839.81675890759</v>
      </c>
      <c r="S24" s="126">
        <f t="shared" si="5"/>
        <v>125704.87723179982</v>
      </c>
      <c r="T24" s="126">
        <f t="shared" si="5"/>
        <v>135956.59275684122</v>
      </c>
      <c r="U24" s="126">
        <f t="shared" si="5"/>
        <v>120245.85768447687</v>
      </c>
      <c r="V24" s="126">
        <f t="shared" si="5"/>
        <v>117208.0043275561</v>
      </c>
      <c r="W24" s="126">
        <f t="shared" si="5"/>
        <v>126496.53582665396</v>
      </c>
      <c r="X24" s="126">
        <f t="shared" si="5"/>
        <v>113064.76257085844</v>
      </c>
      <c r="Y24" s="126">
        <f t="shared" si="5"/>
        <v>129032.66488242905</v>
      </c>
      <c r="Z24" s="126">
        <f t="shared" si="5"/>
        <v>119029</v>
      </c>
      <c r="AA24" s="126">
        <f t="shared" si="5"/>
        <v>115304.24979180795</v>
      </c>
      <c r="AB24" s="126">
        <f t="shared" si="5"/>
        <v>135635</v>
      </c>
      <c r="AC24" s="126">
        <f t="shared" si="5"/>
        <v>139501</v>
      </c>
      <c r="AD24" s="126">
        <f t="shared" si="5"/>
        <v>153608</v>
      </c>
      <c r="AE24" s="126">
        <f t="shared" si="5"/>
        <v>152981</v>
      </c>
      <c r="AF24" s="126">
        <f t="shared" si="5"/>
        <v>162162</v>
      </c>
      <c r="AG24" s="126">
        <f t="shared" si="5"/>
        <v>151298</v>
      </c>
      <c r="AH24" s="126">
        <f t="shared" si="5"/>
        <v>148542</v>
      </c>
      <c r="AI24" s="126">
        <f t="shared" si="5"/>
        <v>143924.20803292931</v>
      </c>
      <c r="AJ24" s="126">
        <f t="shared" si="5"/>
        <v>141536</v>
      </c>
      <c r="AK24" s="126">
        <f t="shared" si="5"/>
        <v>143021</v>
      </c>
      <c r="AL24" s="126">
        <f t="shared" si="5"/>
        <v>123702</v>
      </c>
      <c r="AM24" s="126">
        <f t="shared" si="5"/>
        <v>137555</v>
      </c>
      <c r="AN24" s="126">
        <f t="shared" si="5"/>
        <v>145607.98418027247</v>
      </c>
      <c r="AO24" s="126">
        <f t="shared" si="5"/>
        <v>141687</v>
      </c>
      <c r="AP24" s="126">
        <f t="shared" si="5"/>
        <v>96913</v>
      </c>
      <c r="AQ24" s="126">
        <f t="shared" si="5"/>
        <v>48968</v>
      </c>
      <c r="AR24" s="126">
        <f t="shared" si="5"/>
        <v>58567</v>
      </c>
      <c r="AS24" s="126">
        <f t="shared" si="5"/>
        <v>70507</v>
      </c>
      <c r="AT24" s="126">
        <f t="shared" si="5"/>
        <v>79190</v>
      </c>
      <c r="AU24" s="126">
        <f t="shared" si="5"/>
        <v>83430</v>
      </c>
      <c r="AV24" s="126">
        <f t="shared" si="5"/>
        <v>89919</v>
      </c>
      <c r="AW24" s="404">
        <f t="shared" si="5"/>
        <v>90413</v>
      </c>
    </row>
    <row r="25" spans="1:50" s="51" customFormat="1" x14ac:dyDescent="0.35">
      <c r="A25" s="29" t="s">
        <v>134</v>
      </c>
      <c r="B25" s="9" t="s">
        <v>132</v>
      </c>
      <c r="C25" s="126">
        <f>AVERAGE(D25:AW25)</f>
        <v>741.91304347826087</v>
      </c>
      <c r="D25" s="126">
        <v>828</v>
      </c>
      <c r="E25" s="126">
        <v>791</v>
      </c>
      <c r="F25" s="126">
        <v>830</v>
      </c>
      <c r="G25" s="126">
        <v>779</v>
      </c>
      <c r="H25" s="126">
        <v>756</v>
      </c>
      <c r="I25" s="126">
        <v>804</v>
      </c>
      <c r="J25" s="126">
        <v>751</v>
      </c>
      <c r="K25" s="126">
        <v>816</v>
      </c>
      <c r="L25" s="126">
        <v>793</v>
      </c>
      <c r="M25" s="126">
        <v>848</v>
      </c>
      <c r="N25" s="126">
        <v>816</v>
      </c>
      <c r="O25" s="126">
        <v>805</v>
      </c>
      <c r="P25" s="126">
        <v>890</v>
      </c>
      <c r="Q25" s="126">
        <v>830</v>
      </c>
      <c r="R25" s="126">
        <v>823</v>
      </c>
      <c r="S25" s="126">
        <v>832</v>
      </c>
      <c r="T25" s="126">
        <v>857</v>
      </c>
      <c r="U25" s="126">
        <v>774</v>
      </c>
      <c r="V25" s="126">
        <v>747</v>
      </c>
      <c r="W25" s="126">
        <v>769</v>
      </c>
      <c r="X25" s="126">
        <v>761</v>
      </c>
      <c r="Y25" s="126">
        <v>817</v>
      </c>
      <c r="Z25" s="126">
        <v>793</v>
      </c>
      <c r="AA25" s="126">
        <v>761</v>
      </c>
      <c r="AB25" s="126">
        <v>829</v>
      </c>
      <c r="AC25" s="126">
        <v>844</v>
      </c>
      <c r="AD25" s="126">
        <v>854</v>
      </c>
      <c r="AE25" s="126">
        <v>836</v>
      </c>
      <c r="AF25" s="126">
        <v>858</v>
      </c>
      <c r="AG25" s="126">
        <v>795</v>
      </c>
      <c r="AH25" s="126">
        <v>805</v>
      </c>
      <c r="AI25" s="126">
        <v>805</v>
      </c>
      <c r="AJ25" s="126">
        <v>790</v>
      </c>
      <c r="AK25" s="126">
        <v>712</v>
      </c>
      <c r="AL25" s="126">
        <v>679</v>
      </c>
      <c r="AM25" s="126">
        <v>737</v>
      </c>
      <c r="AN25" s="126">
        <v>790</v>
      </c>
      <c r="AO25" s="126">
        <v>800</v>
      </c>
      <c r="AP25" s="126">
        <v>663</v>
      </c>
      <c r="AQ25" s="126">
        <v>270</v>
      </c>
      <c r="AR25" s="126">
        <v>341</v>
      </c>
      <c r="AS25" s="126">
        <v>421</v>
      </c>
      <c r="AT25" s="126">
        <v>446</v>
      </c>
      <c r="AU25" s="126">
        <v>504</v>
      </c>
      <c r="AV25" s="126">
        <v>525</v>
      </c>
      <c r="AW25" s="404">
        <v>553</v>
      </c>
    </row>
    <row r="26" spans="1:50" x14ac:dyDescent="0.35">
      <c r="A26" s="27" t="s">
        <v>355</v>
      </c>
      <c r="B26" s="3" t="s">
        <v>162</v>
      </c>
      <c r="C26" s="145">
        <f t="shared" ref="C26:C80" si="6">AVERAGE(D26:AW26)</f>
        <v>186.95652173913044</v>
      </c>
      <c r="D26" s="145">
        <v>0</v>
      </c>
      <c r="E26" s="145">
        <v>0</v>
      </c>
      <c r="F26" s="145">
        <v>0</v>
      </c>
      <c r="G26" s="145">
        <v>0</v>
      </c>
      <c r="H26" s="145">
        <v>0</v>
      </c>
      <c r="I26" s="145">
        <v>0</v>
      </c>
      <c r="J26" s="145">
        <v>0</v>
      </c>
      <c r="K26" s="145">
        <v>0</v>
      </c>
      <c r="L26" s="145">
        <v>0</v>
      </c>
      <c r="M26" s="145">
        <v>0</v>
      </c>
      <c r="N26" s="145">
        <v>0</v>
      </c>
      <c r="O26" s="145">
        <v>0</v>
      </c>
      <c r="P26" s="145">
        <v>0</v>
      </c>
      <c r="Q26" s="145">
        <v>0</v>
      </c>
      <c r="R26" s="145">
        <v>0</v>
      </c>
      <c r="S26" s="145">
        <v>0</v>
      </c>
      <c r="T26" s="145">
        <v>0</v>
      </c>
      <c r="U26" s="145">
        <v>0</v>
      </c>
      <c r="V26" s="145">
        <v>0</v>
      </c>
      <c r="W26" s="145">
        <v>0</v>
      </c>
      <c r="X26" s="145">
        <v>0</v>
      </c>
      <c r="Y26" s="145">
        <v>0</v>
      </c>
      <c r="Z26" s="145">
        <v>0</v>
      </c>
      <c r="AA26" s="145">
        <v>0</v>
      </c>
      <c r="AB26" s="145">
        <v>0</v>
      </c>
      <c r="AC26" s="145">
        <v>0</v>
      </c>
      <c r="AD26" s="145">
        <v>0</v>
      </c>
      <c r="AE26" s="145">
        <v>0</v>
      </c>
      <c r="AF26" s="145">
        <v>0</v>
      </c>
      <c r="AG26" s="145">
        <v>0</v>
      </c>
      <c r="AH26" s="145">
        <v>0</v>
      </c>
      <c r="AI26" s="145">
        <v>0</v>
      </c>
      <c r="AJ26" s="145">
        <v>0</v>
      </c>
      <c r="AK26" s="145">
        <v>0</v>
      </c>
      <c r="AL26" s="145">
        <v>0</v>
      </c>
      <c r="AM26" s="145">
        <v>0</v>
      </c>
      <c r="AN26" s="145">
        <v>0</v>
      </c>
      <c r="AO26" s="145">
        <v>0</v>
      </c>
      <c r="AP26" s="145">
        <v>0</v>
      </c>
      <c r="AQ26" s="145">
        <v>0</v>
      </c>
      <c r="AR26" s="145">
        <v>0</v>
      </c>
      <c r="AS26" s="145">
        <v>0</v>
      </c>
      <c r="AT26" s="145">
        <v>0</v>
      </c>
      <c r="AU26" s="145">
        <v>0</v>
      </c>
      <c r="AV26" s="145">
        <v>8600</v>
      </c>
      <c r="AW26" s="195">
        <v>0</v>
      </c>
    </row>
    <row r="27" spans="1:50" x14ac:dyDescent="0.35">
      <c r="A27" s="90" t="s">
        <v>355</v>
      </c>
      <c r="B27" s="12" t="s">
        <v>166</v>
      </c>
      <c r="C27" s="145">
        <f t="shared" si="6"/>
        <v>186.95652173913044</v>
      </c>
      <c r="D27" s="223">
        <v>0</v>
      </c>
      <c r="E27" s="223">
        <v>0</v>
      </c>
      <c r="F27" s="223">
        <v>0</v>
      </c>
      <c r="G27" s="223">
        <v>0</v>
      </c>
      <c r="H27" s="223">
        <v>0</v>
      </c>
      <c r="I27" s="223">
        <v>0</v>
      </c>
      <c r="J27" s="223">
        <v>0</v>
      </c>
      <c r="K27" s="223">
        <v>0</v>
      </c>
      <c r="L27" s="223">
        <v>0</v>
      </c>
      <c r="M27" s="223">
        <v>0</v>
      </c>
      <c r="N27" s="223">
        <v>0</v>
      </c>
      <c r="O27" s="223">
        <v>0</v>
      </c>
      <c r="P27" s="223">
        <v>0</v>
      </c>
      <c r="Q27" s="223">
        <v>0</v>
      </c>
      <c r="R27" s="223">
        <v>0</v>
      </c>
      <c r="S27" s="223">
        <v>0</v>
      </c>
      <c r="T27" s="223">
        <v>0</v>
      </c>
      <c r="U27" s="223">
        <v>0</v>
      </c>
      <c r="V27" s="223">
        <v>0</v>
      </c>
      <c r="W27" s="223">
        <v>0</v>
      </c>
      <c r="X27" s="223">
        <v>0</v>
      </c>
      <c r="Y27" s="223">
        <v>0</v>
      </c>
      <c r="Z27" s="223">
        <v>0</v>
      </c>
      <c r="AA27" s="223">
        <v>0</v>
      </c>
      <c r="AB27" s="223">
        <v>0</v>
      </c>
      <c r="AC27" s="223">
        <v>0</v>
      </c>
      <c r="AD27" s="223">
        <v>0</v>
      </c>
      <c r="AE27" s="223">
        <v>0</v>
      </c>
      <c r="AF27" s="223">
        <v>0</v>
      </c>
      <c r="AG27" s="223">
        <v>0</v>
      </c>
      <c r="AH27" s="223">
        <v>0</v>
      </c>
      <c r="AI27" s="223">
        <v>0</v>
      </c>
      <c r="AJ27" s="223">
        <v>0</v>
      </c>
      <c r="AK27" s="223">
        <v>0</v>
      </c>
      <c r="AL27" s="223">
        <v>0</v>
      </c>
      <c r="AM27" s="223">
        <v>0</v>
      </c>
      <c r="AN27" s="223">
        <v>0</v>
      </c>
      <c r="AO27" s="223">
        <v>0</v>
      </c>
      <c r="AP27" s="223">
        <v>0</v>
      </c>
      <c r="AQ27" s="223">
        <v>0</v>
      </c>
      <c r="AR27" s="223">
        <v>0</v>
      </c>
      <c r="AS27" s="223">
        <v>0</v>
      </c>
      <c r="AT27" s="223">
        <v>0</v>
      </c>
      <c r="AU27" s="223">
        <v>0</v>
      </c>
      <c r="AV27" s="223">
        <v>8600</v>
      </c>
      <c r="AW27" s="224">
        <v>0</v>
      </c>
    </row>
    <row r="28" spans="1:50" x14ac:dyDescent="0.35">
      <c r="A28" s="27" t="s">
        <v>355</v>
      </c>
      <c r="B28" s="3" t="s">
        <v>133</v>
      </c>
      <c r="C28" s="4">
        <f t="shared" si="6"/>
        <v>2.1739130434782608E-2</v>
      </c>
      <c r="D28" s="3">
        <v>0</v>
      </c>
      <c r="E28" s="3">
        <v>0</v>
      </c>
      <c r="F28" s="3">
        <v>0</v>
      </c>
      <c r="G28" s="3">
        <v>0</v>
      </c>
      <c r="H28" s="3">
        <v>0</v>
      </c>
      <c r="I28" s="3">
        <v>0</v>
      </c>
      <c r="J28" s="3">
        <v>0</v>
      </c>
      <c r="K28" s="3">
        <v>0</v>
      </c>
      <c r="L28" s="3">
        <v>0</v>
      </c>
      <c r="M28" s="3">
        <v>0</v>
      </c>
      <c r="N28" s="3">
        <v>0</v>
      </c>
      <c r="O28" s="3">
        <v>0</v>
      </c>
      <c r="P28" s="3">
        <v>0</v>
      </c>
      <c r="Q28" s="3">
        <v>0</v>
      </c>
      <c r="R28" s="3">
        <v>0</v>
      </c>
      <c r="S28" s="3">
        <v>0</v>
      </c>
      <c r="T28" s="3">
        <v>0</v>
      </c>
      <c r="U28" s="3">
        <v>0</v>
      </c>
      <c r="V28" s="3">
        <v>0</v>
      </c>
      <c r="W28" s="3">
        <v>0</v>
      </c>
      <c r="X28" s="3">
        <v>0</v>
      </c>
      <c r="Y28" s="3">
        <v>0</v>
      </c>
      <c r="Z28" s="3">
        <v>0</v>
      </c>
      <c r="AA28" s="3">
        <v>0</v>
      </c>
      <c r="AB28" s="3">
        <v>0</v>
      </c>
      <c r="AC28" s="3">
        <v>0</v>
      </c>
      <c r="AD28" s="3">
        <v>0</v>
      </c>
      <c r="AE28" s="3">
        <v>0</v>
      </c>
      <c r="AF28" s="3">
        <v>0</v>
      </c>
      <c r="AG28" s="3">
        <v>0</v>
      </c>
      <c r="AH28" s="3">
        <v>0</v>
      </c>
      <c r="AI28" s="3">
        <v>0</v>
      </c>
      <c r="AJ28" s="3">
        <v>0</v>
      </c>
      <c r="AK28" s="3">
        <v>0</v>
      </c>
      <c r="AL28" s="3">
        <v>0</v>
      </c>
      <c r="AM28" s="3">
        <v>0</v>
      </c>
      <c r="AN28" s="3">
        <v>0</v>
      </c>
      <c r="AO28" s="3">
        <v>0</v>
      </c>
      <c r="AP28" s="3">
        <v>0</v>
      </c>
      <c r="AQ28" s="3">
        <v>0</v>
      </c>
      <c r="AR28" s="3">
        <v>0</v>
      </c>
      <c r="AS28" s="3">
        <v>0</v>
      </c>
      <c r="AT28" s="3">
        <v>0</v>
      </c>
      <c r="AU28" s="3">
        <v>0</v>
      </c>
      <c r="AV28" s="3">
        <v>1</v>
      </c>
      <c r="AW28" s="10">
        <v>0</v>
      </c>
    </row>
    <row r="29" spans="1:50" x14ac:dyDescent="0.35">
      <c r="A29" s="27" t="s">
        <v>355</v>
      </c>
      <c r="B29" s="3" t="s">
        <v>167</v>
      </c>
      <c r="C29" s="4">
        <f t="shared" si="6"/>
        <v>7.3913043478260869</v>
      </c>
      <c r="D29" s="3">
        <v>0</v>
      </c>
      <c r="E29" s="3">
        <v>0</v>
      </c>
      <c r="F29" s="3">
        <v>0</v>
      </c>
      <c r="G29" s="3">
        <v>0</v>
      </c>
      <c r="H29" s="3">
        <v>0</v>
      </c>
      <c r="I29" s="3">
        <v>0</v>
      </c>
      <c r="J29" s="3">
        <v>0</v>
      </c>
      <c r="K29" s="3">
        <v>0</v>
      </c>
      <c r="L29" s="3">
        <v>0</v>
      </c>
      <c r="M29" s="3">
        <v>0</v>
      </c>
      <c r="N29" s="3">
        <v>0</v>
      </c>
      <c r="O29" s="3">
        <v>0</v>
      </c>
      <c r="P29" s="3">
        <v>0</v>
      </c>
      <c r="Q29" s="3">
        <v>0</v>
      </c>
      <c r="R29" s="3">
        <v>0</v>
      </c>
      <c r="S29" s="3">
        <v>0</v>
      </c>
      <c r="T29" s="3">
        <v>0</v>
      </c>
      <c r="U29" s="3">
        <v>0</v>
      </c>
      <c r="V29" s="3">
        <v>0</v>
      </c>
      <c r="W29" s="3">
        <v>0</v>
      </c>
      <c r="X29" s="3">
        <v>0</v>
      </c>
      <c r="Y29" s="3">
        <v>0</v>
      </c>
      <c r="Z29" s="3">
        <v>0</v>
      </c>
      <c r="AA29" s="3">
        <v>0</v>
      </c>
      <c r="AB29" s="3">
        <v>0</v>
      </c>
      <c r="AC29" s="3">
        <v>0</v>
      </c>
      <c r="AD29" s="3">
        <v>0</v>
      </c>
      <c r="AE29" s="3">
        <v>0</v>
      </c>
      <c r="AF29" s="3">
        <v>0</v>
      </c>
      <c r="AG29" s="3">
        <v>0</v>
      </c>
      <c r="AH29" s="3">
        <v>0</v>
      </c>
      <c r="AI29" s="3">
        <v>0</v>
      </c>
      <c r="AJ29" s="3">
        <v>0</v>
      </c>
      <c r="AK29" s="3">
        <v>0</v>
      </c>
      <c r="AL29" s="3">
        <v>0</v>
      </c>
      <c r="AM29" s="3">
        <v>0</v>
      </c>
      <c r="AN29" s="3">
        <v>0</v>
      </c>
      <c r="AO29" s="3">
        <v>0</v>
      </c>
      <c r="AP29" s="3">
        <v>0</v>
      </c>
      <c r="AQ29" s="3">
        <v>0</v>
      </c>
      <c r="AR29" s="3">
        <v>0</v>
      </c>
      <c r="AS29" s="3">
        <v>0</v>
      </c>
      <c r="AT29" s="3">
        <v>0</v>
      </c>
      <c r="AU29" s="3">
        <v>0</v>
      </c>
      <c r="AV29" s="3">
        <v>340</v>
      </c>
      <c r="AW29" s="10">
        <v>0</v>
      </c>
    </row>
    <row r="30" spans="1:50" x14ac:dyDescent="0.35">
      <c r="A30" s="27" t="s">
        <v>355</v>
      </c>
      <c r="B30" s="3" t="s">
        <v>132</v>
      </c>
      <c r="C30" s="4">
        <f t="shared" si="6"/>
        <v>2.1739130434782608E-2</v>
      </c>
      <c r="D30" s="3">
        <v>0</v>
      </c>
      <c r="E30" s="3">
        <v>0</v>
      </c>
      <c r="F30" s="3">
        <v>0</v>
      </c>
      <c r="G30" s="3">
        <v>0</v>
      </c>
      <c r="H30" s="3">
        <v>0</v>
      </c>
      <c r="I30" s="3">
        <v>0</v>
      </c>
      <c r="J30" s="3">
        <v>0</v>
      </c>
      <c r="K30" s="3">
        <v>0</v>
      </c>
      <c r="L30" s="3">
        <v>0</v>
      </c>
      <c r="M30" s="3">
        <v>0</v>
      </c>
      <c r="N30" s="3">
        <v>0</v>
      </c>
      <c r="O30" s="3">
        <v>0</v>
      </c>
      <c r="P30" s="3">
        <v>0</v>
      </c>
      <c r="Q30" s="3">
        <v>0</v>
      </c>
      <c r="R30" s="3">
        <v>0</v>
      </c>
      <c r="S30" s="3">
        <v>0</v>
      </c>
      <c r="T30" s="3">
        <v>0</v>
      </c>
      <c r="U30" s="3">
        <v>0</v>
      </c>
      <c r="V30" s="3">
        <v>0</v>
      </c>
      <c r="W30" s="3">
        <v>0</v>
      </c>
      <c r="X30" s="3">
        <v>0</v>
      </c>
      <c r="Y30" s="3">
        <v>0</v>
      </c>
      <c r="Z30" s="3">
        <v>0</v>
      </c>
      <c r="AA30" s="3">
        <v>0</v>
      </c>
      <c r="AB30" s="3">
        <v>0</v>
      </c>
      <c r="AC30" s="3">
        <v>0</v>
      </c>
      <c r="AD30" s="3">
        <v>0</v>
      </c>
      <c r="AE30" s="3">
        <v>0</v>
      </c>
      <c r="AF30" s="3">
        <v>0</v>
      </c>
      <c r="AG30" s="3">
        <v>0</v>
      </c>
      <c r="AH30" s="3">
        <v>0</v>
      </c>
      <c r="AI30" s="3">
        <v>0</v>
      </c>
      <c r="AJ30" s="3">
        <v>0</v>
      </c>
      <c r="AK30" s="3">
        <v>0</v>
      </c>
      <c r="AL30" s="3">
        <v>0</v>
      </c>
      <c r="AM30" s="3">
        <v>0</v>
      </c>
      <c r="AN30" s="3">
        <v>0</v>
      </c>
      <c r="AO30" s="3">
        <v>0</v>
      </c>
      <c r="AP30" s="3">
        <v>0</v>
      </c>
      <c r="AQ30" s="3">
        <v>0</v>
      </c>
      <c r="AR30" s="3">
        <v>0</v>
      </c>
      <c r="AS30" s="3">
        <v>0</v>
      </c>
      <c r="AT30" s="3">
        <v>0</v>
      </c>
      <c r="AU30" s="3">
        <v>0</v>
      </c>
      <c r="AV30" s="3">
        <v>1</v>
      </c>
      <c r="AW30" s="10">
        <v>0</v>
      </c>
    </row>
    <row r="31" spans="1:50" x14ac:dyDescent="0.35">
      <c r="A31" s="27" t="s">
        <v>340</v>
      </c>
      <c r="B31" s="3" t="s">
        <v>162</v>
      </c>
      <c r="C31" s="145">
        <f t="shared" si="6"/>
        <v>0</v>
      </c>
      <c r="D31" s="145">
        <v>0</v>
      </c>
      <c r="E31" s="145">
        <v>0</v>
      </c>
      <c r="F31" s="145">
        <v>0</v>
      </c>
      <c r="G31" s="145">
        <v>0</v>
      </c>
      <c r="H31" s="145">
        <v>0</v>
      </c>
      <c r="I31" s="145">
        <v>0</v>
      </c>
      <c r="J31" s="145">
        <v>0</v>
      </c>
      <c r="K31" s="145">
        <v>0</v>
      </c>
      <c r="L31" s="145">
        <v>0</v>
      </c>
      <c r="M31" s="145">
        <v>0</v>
      </c>
      <c r="N31" s="145">
        <v>0</v>
      </c>
      <c r="O31" s="145">
        <v>0</v>
      </c>
      <c r="P31" s="145">
        <v>0</v>
      </c>
      <c r="Q31" s="145">
        <v>0</v>
      </c>
      <c r="R31" s="145">
        <v>0</v>
      </c>
      <c r="S31" s="145">
        <v>0</v>
      </c>
      <c r="T31" s="145">
        <v>0</v>
      </c>
      <c r="U31" s="145">
        <v>0</v>
      </c>
      <c r="V31" s="145">
        <v>0</v>
      </c>
      <c r="W31" s="145">
        <v>0</v>
      </c>
      <c r="X31" s="145">
        <v>0</v>
      </c>
      <c r="Y31" s="145">
        <v>0</v>
      </c>
      <c r="Z31" s="145">
        <v>0</v>
      </c>
      <c r="AA31" s="145">
        <v>0</v>
      </c>
      <c r="AB31" s="145">
        <v>0</v>
      </c>
      <c r="AC31" s="145">
        <v>0</v>
      </c>
      <c r="AD31" s="145">
        <v>0</v>
      </c>
      <c r="AE31" s="145">
        <v>0</v>
      </c>
      <c r="AF31" s="145">
        <v>0</v>
      </c>
      <c r="AG31" s="145">
        <v>0</v>
      </c>
      <c r="AH31" s="145">
        <v>0</v>
      </c>
      <c r="AI31" s="145">
        <v>0</v>
      </c>
      <c r="AJ31" s="145">
        <v>0</v>
      </c>
      <c r="AK31" s="145">
        <v>0</v>
      </c>
      <c r="AL31" s="145">
        <v>0</v>
      </c>
      <c r="AM31" s="145">
        <v>0</v>
      </c>
      <c r="AN31" s="145">
        <v>0</v>
      </c>
      <c r="AO31" s="145">
        <v>0</v>
      </c>
      <c r="AP31" s="145">
        <v>0</v>
      </c>
      <c r="AQ31" s="145">
        <v>0</v>
      </c>
      <c r="AR31" s="145">
        <v>0</v>
      </c>
      <c r="AS31" s="145">
        <v>0</v>
      </c>
      <c r="AT31" s="145">
        <v>0</v>
      </c>
      <c r="AU31" s="145">
        <v>0</v>
      </c>
      <c r="AV31" s="145">
        <v>0</v>
      </c>
      <c r="AW31" s="195">
        <v>0</v>
      </c>
    </row>
    <row r="32" spans="1:50" x14ac:dyDescent="0.35">
      <c r="A32" s="27" t="s">
        <v>340</v>
      </c>
      <c r="B32" s="3" t="s">
        <v>166</v>
      </c>
      <c r="C32" s="145">
        <f t="shared" si="6"/>
        <v>0</v>
      </c>
      <c r="D32" s="145">
        <v>0</v>
      </c>
      <c r="E32" s="145">
        <v>0</v>
      </c>
      <c r="F32" s="145">
        <v>0</v>
      </c>
      <c r="G32" s="145">
        <v>0</v>
      </c>
      <c r="H32" s="145">
        <v>0</v>
      </c>
      <c r="I32" s="145">
        <v>0</v>
      </c>
      <c r="J32" s="145">
        <v>0</v>
      </c>
      <c r="K32" s="145">
        <v>0</v>
      </c>
      <c r="L32" s="145">
        <v>0</v>
      </c>
      <c r="M32" s="145">
        <v>0</v>
      </c>
      <c r="N32" s="145">
        <v>0</v>
      </c>
      <c r="O32" s="145">
        <v>0</v>
      </c>
      <c r="P32" s="145">
        <v>0</v>
      </c>
      <c r="Q32" s="145">
        <v>0</v>
      </c>
      <c r="R32" s="145">
        <v>0</v>
      </c>
      <c r="S32" s="145">
        <v>0</v>
      </c>
      <c r="T32" s="145">
        <v>0</v>
      </c>
      <c r="U32" s="145">
        <v>0</v>
      </c>
      <c r="V32" s="145">
        <v>0</v>
      </c>
      <c r="W32" s="145">
        <v>0</v>
      </c>
      <c r="X32" s="145">
        <v>0</v>
      </c>
      <c r="Y32" s="145">
        <v>0</v>
      </c>
      <c r="Z32" s="145">
        <v>0</v>
      </c>
      <c r="AA32" s="145">
        <v>0</v>
      </c>
      <c r="AB32" s="145">
        <v>0</v>
      </c>
      <c r="AC32" s="145">
        <v>0</v>
      </c>
      <c r="AD32" s="145">
        <v>0</v>
      </c>
      <c r="AE32" s="145">
        <v>0</v>
      </c>
      <c r="AF32" s="145">
        <v>0</v>
      </c>
      <c r="AG32" s="145">
        <v>0</v>
      </c>
      <c r="AH32" s="145">
        <v>0</v>
      </c>
      <c r="AI32" s="145">
        <v>0</v>
      </c>
      <c r="AJ32" s="145">
        <v>0</v>
      </c>
      <c r="AK32" s="145">
        <v>0</v>
      </c>
      <c r="AL32" s="145">
        <v>0</v>
      </c>
      <c r="AM32" s="145">
        <v>0</v>
      </c>
      <c r="AN32" s="145">
        <v>0</v>
      </c>
      <c r="AO32" s="145">
        <v>0</v>
      </c>
      <c r="AP32" s="145">
        <v>0</v>
      </c>
      <c r="AQ32" s="145">
        <v>0</v>
      </c>
      <c r="AR32" s="145">
        <v>0</v>
      </c>
      <c r="AS32" s="145">
        <v>0</v>
      </c>
      <c r="AT32" s="145">
        <v>0</v>
      </c>
      <c r="AU32" s="145">
        <v>0</v>
      </c>
      <c r="AV32" s="145">
        <v>0</v>
      </c>
      <c r="AW32" s="195">
        <v>0</v>
      </c>
    </row>
    <row r="33" spans="1:49" x14ac:dyDescent="0.35">
      <c r="A33" s="27" t="s">
        <v>340</v>
      </c>
      <c r="B33" s="3" t="s">
        <v>133</v>
      </c>
      <c r="C33" s="4">
        <f t="shared" si="6"/>
        <v>0</v>
      </c>
      <c r="D33" s="3">
        <v>0</v>
      </c>
      <c r="E33" s="3">
        <v>0</v>
      </c>
      <c r="F33" s="3">
        <v>0</v>
      </c>
      <c r="G33" s="3">
        <v>0</v>
      </c>
      <c r="H33" s="3">
        <v>0</v>
      </c>
      <c r="I33" s="3">
        <v>0</v>
      </c>
      <c r="J33" s="3">
        <v>0</v>
      </c>
      <c r="K33" s="3">
        <v>0</v>
      </c>
      <c r="L33" s="3">
        <v>0</v>
      </c>
      <c r="M33" s="3">
        <v>0</v>
      </c>
      <c r="N33" s="3">
        <v>0</v>
      </c>
      <c r="O33" s="3">
        <v>0</v>
      </c>
      <c r="P33" s="3">
        <v>0</v>
      </c>
      <c r="Q33" s="3">
        <v>0</v>
      </c>
      <c r="R33" s="3">
        <v>0</v>
      </c>
      <c r="S33" s="3">
        <v>0</v>
      </c>
      <c r="T33" s="3">
        <v>0</v>
      </c>
      <c r="U33" s="3">
        <v>0</v>
      </c>
      <c r="V33" s="3">
        <v>0</v>
      </c>
      <c r="W33" s="3">
        <v>0</v>
      </c>
      <c r="X33" s="3">
        <v>0</v>
      </c>
      <c r="Y33" s="3">
        <v>0</v>
      </c>
      <c r="Z33" s="3">
        <v>0</v>
      </c>
      <c r="AA33" s="3">
        <v>0</v>
      </c>
      <c r="AB33" s="3">
        <v>0</v>
      </c>
      <c r="AC33" s="3">
        <v>0</v>
      </c>
      <c r="AD33" s="3">
        <v>0</v>
      </c>
      <c r="AE33" s="3">
        <v>0</v>
      </c>
      <c r="AF33" s="3">
        <v>0</v>
      </c>
      <c r="AG33" s="3">
        <v>0</v>
      </c>
      <c r="AH33" s="3">
        <v>0</v>
      </c>
      <c r="AI33" s="3">
        <v>0</v>
      </c>
      <c r="AJ33" s="3">
        <v>0</v>
      </c>
      <c r="AK33" s="3">
        <v>0</v>
      </c>
      <c r="AL33" s="3">
        <v>0</v>
      </c>
      <c r="AM33" s="3">
        <v>0</v>
      </c>
      <c r="AN33" s="3">
        <v>0</v>
      </c>
      <c r="AO33" s="3">
        <v>0</v>
      </c>
      <c r="AP33" s="3">
        <v>0</v>
      </c>
      <c r="AQ33" s="3">
        <v>0</v>
      </c>
      <c r="AR33" s="3">
        <v>0</v>
      </c>
      <c r="AS33" s="3">
        <v>0</v>
      </c>
      <c r="AT33" s="3">
        <v>0</v>
      </c>
      <c r="AU33" s="3">
        <v>0</v>
      </c>
      <c r="AV33" s="3">
        <v>0</v>
      </c>
      <c r="AW33" s="10">
        <v>0</v>
      </c>
    </row>
    <row r="34" spans="1:49" x14ac:dyDescent="0.35">
      <c r="A34" s="27" t="s">
        <v>340</v>
      </c>
      <c r="B34" s="3" t="s">
        <v>167</v>
      </c>
      <c r="C34" s="4">
        <f t="shared" si="6"/>
        <v>0</v>
      </c>
      <c r="D34" s="3">
        <v>0</v>
      </c>
      <c r="E34" s="3">
        <v>0</v>
      </c>
      <c r="F34" s="3">
        <v>0</v>
      </c>
      <c r="G34" s="3">
        <v>0</v>
      </c>
      <c r="H34" s="3">
        <v>0</v>
      </c>
      <c r="I34" s="3">
        <v>0</v>
      </c>
      <c r="J34" s="3">
        <v>0</v>
      </c>
      <c r="K34" s="3">
        <v>0</v>
      </c>
      <c r="L34" s="3">
        <v>0</v>
      </c>
      <c r="M34" s="3">
        <v>0</v>
      </c>
      <c r="N34" s="3">
        <v>0</v>
      </c>
      <c r="O34" s="3">
        <v>0</v>
      </c>
      <c r="P34" s="3">
        <v>0</v>
      </c>
      <c r="Q34" s="3">
        <v>0</v>
      </c>
      <c r="R34" s="3">
        <v>0</v>
      </c>
      <c r="S34" s="3">
        <v>0</v>
      </c>
      <c r="T34" s="3">
        <v>0</v>
      </c>
      <c r="U34" s="3">
        <v>0</v>
      </c>
      <c r="V34" s="3">
        <v>0</v>
      </c>
      <c r="W34" s="3">
        <v>0</v>
      </c>
      <c r="X34" s="3">
        <v>0</v>
      </c>
      <c r="Y34" s="3">
        <v>0</v>
      </c>
      <c r="Z34" s="3">
        <v>0</v>
      </c>
      <c r="AA34" s="3">
        <v>0</v>
      </c>
      <c r="AB34" s="3">
        <v>0</v>
      </c>
      <c r="AC34" s="3">
        <v>0</v>
      </c>
      <c r="AD34" s="3">
        <v>0</v>
      </c>
      <c r="AE34" s="3">
        <v>0</v>
      </c>
      <c r="AF34" s="3">
        <v>0</v>
      </c>
      <c r="AG34" s="3">
        <v>0</v>
      </c>
      <c r="AH34" s="3">
        <v>0</v>
      </c>
      <c r="AI34" s="3">
        <v>0</v>
      </c>
      <c r="AJ34" s="3">
        <v>0</v>
      </c>
      <c r="AK34" s="3">
        <v>0</v>
      </c>
      <c r="AL34" s="3">
        <v>0</v>
      </c>
      <c r="AM34" s="3">
        <v>0</v>
      </c>
      <c r="AN34" s="3">
        <v>0</v>
      </c>
      <c r="AO34" s="3">
        <v>0</v>
      </c>
      <c r="AP34" s="3">
        <v>0</v>
      </c>
      <c r="AQ34" s="3">
        <v>0</v>
      </c>
      <c r="AR34" s="3">
        <v>0</v>
      </c>
      <c r="AS34" s="3">
        <v>0</v>
      </c>
      <c r="AT34" s="3">
        <v>0</v>
      </c>
      <c r="AU34" s="3">
        <v>0</v>
      </c>
      <c r="AV34" s="3">
        <v>0</v>
      </c>
      <c r="AW34" s="10">
        <v>0</v>
      </c>
    </row>
    <row r="35" spans="1:49" x14ac:dyDescent="0.35">
      <c r="A35" s="27" t="s">
        <v>340</v>
      </c>
      <c r="B35" s="3" t="s">
        <v>132</v>
      </c>
      <c r="C35" s="4">
        <f t="shared" si="6"/>
        <v>0</v>
      </c>
      <c r="D35" s="3">
        <v>0</v>
      </c>
      <c r="E35" s="3">
        <v>0</v>
      </c>
      <c r="F35" s="3">
        <v>0</v>
      </c>
      <c r="G35" s="3">
        <v>0</v>
      </c>
      <c r="H35" s="3">
        <v>0</v>
      </c>
      <c r="I35" s="3">
        <v>0</v>
      </c>
      <c r="J35" s="3">
        <v>0</v>
      </c>
      <c r="K35" s="3">
        <v>0</v>
      </c>
      <c r="L35" s="3">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10">
        <v>0</v>
      </c>
    </row>
    <row r="36" spans="1:49" x14ac:dyDescent="0.35">
      <c r="A36" s="27" t="s">
        <v>341</v>
      </c>
      <c r="B36" s="3" t="s">
        <v>162</v>
      </c>
      <c r="C36" s="145">
        <f t="shared" si="6"/>
        <v>378.47826086956519</v>
      </c>
      <c r="D36" s="145">
        <v>105</v>
      </c>
      <c r="E36" s="145">
        <v>786</v>
      </c>
      <c r="F36" s="145">
        <v>517</v>
      </c>
      <c r="G36" s="145">
        <v>942</v>
      </c>
      <c r="H36" s="145">
        <v>1280</v>
      </c>
      <c r="I36" s="145">
        <v>714</v>
      </c>
      <c r="J36" s="145">
        <v>303</v>
      </c>
      <c r="K36" s="145">
        <v>265</v>
      </c>
      <c r="L36" s="145">
        <v>303</v>
      </c>
      <c r="M36" s="145">
        <v>606</v>
      </c>
      <c r="N36" s="145">
        <v>382</v>
      </c>
      <c r="O36" s="145">
        <v>611</v>
      </c>
      <c r="P36" s="145">
        <v>507</v>
      </c>
      <c r="Q36" s="145">
        <v>661</v>
      </c>
      <c r="R36" s="145">
        <v>410</v>
      </c>
      <c r="S36" s="145">
        <v>353</v>
      </c>
      <c r="T36" s="145">
        <v>747</v>
      </c>
      <c r="U36" s="145">
        <v>214</v>
      </c>
      <c r="V36" s="145">
        <v>226</v>
      </c>
      <c r="W36" s="145">
        <v>472</v>
      </c>
      <c r="X36" s="145">
        <v>932</v>
      </c>
      <c r="Y36" s="145">
        <v>279</v>
      </c>
      <c r="Z36" s="145">
        <v>654</v>
      </c>
      <c r="AA36" s="145">
        <v>250</v>
      </c>
      <c r="AB36" s="145">
        <v>590</v>
      </c>
      <c r="AC36" s="145">
        <v>280</v>
      </c>
      <c r="AD36" s="145">
        <v>782</v>
      </c>
      <c r="AE36" s="145">
        <v>592</v>
      </c>
      <c r="AF36" s="145">
        <v>926</v>
      </c>
      <c r="AG36" s="145">
        <v>219</v>
      </c>
      <c r="AH36" s="145">
        <v>219</v>
      </c>
      <c r="AI36" s="145">
        <v>55</v>
      </c>
      <c r="AJ36" s="145">
        <v>55</v>
      </c>
      <c r="AK36" s="145">
        <v>55</v>
      </c>
      <c r="AL36" s="145">
        <v>55</v>
      </c>
      <c r="AM36" s="145">
        <v>54</v>
      </c>
      <c r="AN36" s="145">
        <v>250</v>
      </c>
      <c r="AO36" s="145">
        <v>0</v>
      </c>
      <c r="AP36" s="145">
        <v>111</v>
      </c>
      <c r="AQ36" s="145">
        <v>373</v>
      </c>
      <c r="AR36" s="145">
        <v>55</v>
      </c>
      <c r="AS36" s="145">
        <v>0</v>
      </c>
      <c r="AT36" s="145">
        <v>55</v>
      </c>
      <c r="AU36" s="145">
        <v>55</v>
      </c>
      <c r="AV36" s="145">
        <v>55</v>
      </c>
      <c r="AW36" s="195">
        <v>55</v>
      </c>
    </row>
    <row r="37" spans="1:49" x14ac:dyDescent="0.35">
      <c r="A37" s="27" t="s">
        <v>341</v>
      </c>
      <c r="B37" s="3" t="s">
        <v>166</v>
      </c>
      <c r="C37" s="145">
        <f t="shared" si="6"/>
        <v>95.391304347826093</v>
      </c>
      <c r="D37" s="145">
        <v>53</v>
      </c>
      <c r="E37" s="145">
        <v>87</v>
      </c>
      <c r="F37" s="145">
        <v>74</v>
      </c>
      <c r="G37" s="145">
        <v>86</v>
      </c>
      <c r="H37" s="145">
        <v>213</v>
      </c>
      <c r="I37" s="145">
        <v>71</v>
      </c>
      <c r="J37" s="145">
        <v>151</v>
      </c>
      <c r="K37" s="145">
        <v>53</v>
      </c>
      <c r="L37" s="145">
        <v>151</v>
      </c>
      <c r="M37" s="145">
        <v>151</v>
      </c>
      <c r="N37" s="145">
        <v>76</v>
      </c>
      <c r="O37" s="145">
        <v>153</v>
      </c>
      <c r="P37" s="145">
        <v>127</v>
      </c>
      <c r="Q37" s="145">
        <v>132</v>
      </c>
      <c r="R37" s="145">
        <v>102</v>
      </c>
      <c r="S37" s="145">
        <v>88</v>
      </c>
      <c r="T37" s="145">
        <v>75</v>
      </c>
      <c r="U37" s="145">
        <v>54</v>
      </c>
      <c r="V37" s="145">
        <v>56</v>
      </c>
      <c r="W37" s="145">
        <v>67</v>
      </c>
      <c r="X37" s="145">
        <v>104</v>
      </c>
      <c r="Y37" s="145">
        <v>139</v>
      </c>
      <c r="Z37" s="145">
        <v>131</v>
      </c>
      <c r="AA37" s="145">
        <v>250</v>
      </c>
      <c r="AB37" s="145">
        <v>74</v>
      </c>
      <c r="AC37" s="145">
        <v>140</v>
      </c>
      <c r="AD37" s="145">
        <v>130</v>
      </c>
      <c r="AE37" s="145">
        <v>118</v>
      </c>
      <c r="AF37" s="145">
        <v>132</v>
      </c>
      <c r="AG37" s="145">
        <v>55</v>
      </c>
      <c r="AH37" s="145">
        <v>55</v>
      </c>
      <c r="AI37" s="145">
        <v>55</v>
      </c>
      <c r="AJ37" s="145">
        <v>55</v>
      </c>
      <c r="AK37" s="145">
        <v>55</v>
      </c>
      <c r="AL37" s="145">
        <v>55</v>
      </c>
      <c r="AM37" s="145">
        <v>54</v>
      </c>
      <c r="AN37" s="145">
        <v>250</v>
      </c>
      <c r="AO37" s="145">
        <v>0</v>
      </c>
      <c r="AP37" s="145">
        <v>55</v>
      </c>
      <c r="AQ37" s="145">
        <v>186</v>
      </c>
      <c r="AR37" s="145">
        <v>55</v>
      </c>
      <c r="AS37" s="145">
        <v>0</v>
      </c>
      <c r="AT37" s="145">
        <v>55</v>
      </c>
      <c r="AU37" s="145">
        <v>55</v>
      </c>
      <c r="AV37" s="145">
        <v>55</v>
      </c>
      <c r="AW37" s="195">
        <v>55</v>
      </c>
    </row>
    <row r="38" spans="1:49" x14ac:dyDescent="0.35">
      <c r="A38" s="27" t="s">
        <v>341</v>
      </c>
      <c r="B38" s="3" t="s">
        <v>133</v>
      </c>
      <c r="C38" s="4">
        <f t="shared" si="6"/>
        <v>3.8695652173913042</v>
      </c>
      <c r="D38" s="3">
        <v>2</v>
      </c>
      <c r="E38" s="3">
        <v>9</v>
      </c>
      <c r="F38" s="3">
        <v>7</v>
      </c>
      <c r="G38" s="3">
        <v>11</v>
      </c>
      <c r="H38" s="3">
        <v>7</v>
      </c>
      <c r="I38" s="3">
        <v>10</v>
      </c>
      <c r="J38" s="3">
        <v>2</v>
      </c>
      <c r="K38" s="3">
        <v>5</v>
      </c>
      <c r="L38" s="3">
        <v>2</v>
      </c>
      <c r="M38" s="3">
        <v>4</v>
      </c>
      <c r="N38" s="3">
        <v>5</v>
      </c>
      <c r="O38" s="3">
        <v>4</v>
      </c>
      <c r="P38" s="3">
        <v>4</v>
      </c>
      <c r="Q38" s="3">
        <v>5</v>
      </c>
      <c r="R38" s="3">
        <v>4</v>
      </c>
      <c r="S38" s="3">
        <v>4</v>
      </c>
      <c r="T38" s="3">
        <v>10</v>
      </c>
      <c r="U38" s="3">
        <v>4</v>
      </c>
      <c r="V38" s="3">
        <v>4</v>
      </c>
      <c r="W38" s="3">
        <v>7</v>
      </c>
      <c r="X38" s="3">
        <v>9</v>
      </c>
      <c r="Y38" s="3">
        <v>2</v>
      </c>
      <c r="Z38" s="3">
        <v>5</v>
      </c>
      <c r="AA38" s="3">
        <v>1</v>
      </c>
      <c r="AB38" s="3">
        <v>8</v>
      </c>
      <c r="AC38" s="3">
        <v>2</v>
      </c>
      <c r="AD38" s="3">
        <v>6</v>
      </c>
      <c r="AE38" s="3">
        <v>5</v>
      </c>
      <c r="AF38" s="3">
        <v>7</v>
      </c>
      <c r="AG38" s="3">
        <v>4</v>
      </c>
      <c r="AH38" s="3">
        <v>4</v>
      </c>
      <c r="AI38" s="3">
        <v>1</v>
      </c>
      <c r="AJ38" s="3">
        <v>1</v>
      </c>
      <c r="AK38" s="3">
        <v>1</v>
      </c>
      <c r="AL38" s="3">
        <v>1</v>
      </c>
      <c r="AM38" s="3">
        <v>1</v>
      </c>
      <c r="AN38" s="3">
        <v>1</v>
      </c>
      <c r="AO38" s="3">
        <v>0</v>
      </c>
      <c r="AP38" s="3">
        <v>2</v>
      </c>
      <c r="AQ38" s="3">
        <v>2</v>
      </c>
      <c r="AR38" s="3">
        <v>1</v>
      </c>
      <c r="AS38" s="3">
        <v>0</v>
      </c>
      <c r="AT38" s="3">
        <v>1</v>
      </c>
      <c r="AU38" s="3">
        <v>1</v>
      </c>
      <c r="AV38" s="3">
        <v>1</v>
      </c>
      <c r="AW38" s="10">
        <v>1</v>
      </c>
    </row>
    <row r="39" spans="1:49" x14ac:dyDescent="0.35">
      <c r="A39" s="27" t="s">
        <v>341</v>
      </c>
      <c r="B39" s="3" t="s">
        <v>167</v>
      </c>
      <c r="C39" s="4">
        <f t="shared" si="6"/>
        <v>0</v>
      </c>
      <c r="D39" s="4">
        <v>0</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16">
        <v>0</v>
      </c>
    </row>
    <row r="40" spans="1:49" x14ac:dyDescent="0.35">
      <c r="A40" s="27" t="s">
        <v>341</v>
      </c>
      <c r="B40" s="3" t="s">
        <v>132</v>
      </c>
      <c r="C40" s="4">
        <f t="shared" si="6"/>
        <v>3.847826086956522</v>
      </c>
      <c r="D40" s="3">
        <v>2</v>
      </c>
      <c r="E40" s="3">
        <v>9</v>
      </c>
      <c r="F40" s="3">
        <v>7</v>
      </c>
      <c r="G40" s="3">
        <v>11</v>
      </c>
      <c r="H40" s="3">
        <v>6</v>
      </c>
      <c r="I40" s="3">
        <v>10</v>
      </c>
      <c r="J40" s="3">
        <v>2</v>
      </c>
      <c r="K40" s="3">
        <v>5</v>
      </c>
      <c r="L40" s="3">
        <v>2</v>
      </c>
      <c r="M40" s="3">
        <v>4</v>
      </c>
      <c r="N40" s="3">
        <v>5</v>
      </c>
      <c r="O40" s="3">
        <v>4</v>
      </c>
      <c r="P40" s="3">
        <v>4</v>
      </c>
      <c r="Q40" s="3">
        <v>5</v>
      </c>
      <c r="R40" s="3">
        <v>4</v>
      </c>
      <c r="S40" s="3">
        <v>4</v>
      </c>
      <c r="T40" s="3">
        <v>10</v>
      </c>
      <c r="U40" s="3">
        <v>4</v>
      </c>
      <c r="V40" s="3">
        <v>4</v>
      </c>
      <c r="W40" s="3">
        <v>7</v>
      </c>
      <c r="X40" s="3">
        <v>9</v>
      </c>
      <c r="Y40" s="3">
        <v>2</v>
      </c>
      <c r="Z40" s="3">
        <v>5</v>
      </c>
      <c r="AA40" s="3">
        <v>1</v>
      </c>
      <c r="AB40" s="3">
        <v>8</v>
      </c>
      <c r="AC40" s="3">
        <v>2</v>
      </c>
      <c r="AD40" s="3">
        <v>6</v>
      </c>
      <c r="AE40" s="3">
        <v>5</v>
      </c>
      <c r="AF40" s="3">
        <v>7</v>
      </c>
      <c r="AG40" s="3">
        <v>4</v>
      </c>
      <c r="AH40" s="3">
        <v>4</v>
      </c>
      <c r="AI40" s="3">
        <v>1</v>
      </c>
      <c r="AJ40" s="3">
        <v>1</v>
      </c>
      <c r="AK40" s="3">
        <v>1</v>
      </c>
      <c r="AL40" s="3">
        <v>1</v>
      </c>
      <c r="AM40" s="3">
        <v>1</v>
      </c>
      <c r="AN40" s="3">
        <v>1</v>
      </c>
      <c r="AO40" s="3">
        <v>0</v>
      </c>
      <c r="AP40" s="3">
        <v>2</v>
      </c>
      <c r="AQ40" s="3">
        <v>2</v>
      </c>
      <c r="AR40" s="3">
        <v>1</v>
      </c>
      <c r="AS40" s="3">
        <v>0</v>
      </c>
      <c r="AT40" s="3">
        <v>1</v>
      </c>
      <c r="AU40" s="3">
        <v>1</v>
      </c>
      <c r="AV40" s="3">
        <v>1</v>
      </c>
      <c r="AW40" s="10">
        <v>1</v>
      </c>
    </row>
    <row r="41" spans="1:49" x14ac:dyDescent="0.35">
      <c r="A41" s="27" t="s">
        <v>333</v>
      </c>
      <c r="B41" s="3" t="s">
        <v>162</v>
      </c>
      <c r="C41" s="145">
        <f t="shared" si="6"/>
        <v>1779.4565217391305</v>
      </c>
      <c r="D41" s="145">
        <v>1349</v>
      </c>
      <c r="E41" s="145">
        <v>1227</v>
      </c>
      <c r="F41" s="145">
        <v>2143</v>
      </c>
      <c r="G41" s="145">
        <v>1115</v>
      </c>
      <c r="H41" s="145">
        <v>846</v>
      </c>
      <c r="I41" s="145">
        <v>1958</v>
      </c>
      <c r="J41" s="145">
        <v>1414</v>
      </c>
      <c r="K41" s="145">
        <v>1481</v>
      </c>
      <c r="L41" s="145">
        <v>1150</v>
      </c>
      <c r="M41" s="145">
        <v>2170</v>
      </c>
      <c r="N41" s="145">
        <v>2414</v>
      </c>
      <c r="O41" s="145">
        <v>2133</v>
      </c>
      <c r="P41" s="145">
        <v>2463</v>
      </c>
      <c r="Q41" s="145">
        <v>1100</v>
      </c>
      <c r="R41" s="145">
        <v>1946</v>
      </c>
      <c r="S41" s="145">
        <v>2178</v>
      </c>
      <c r="T41" s="145">
        <v>1720</v>
      </c>
      <c r="U41" s="145">
        <v>629</v>
      </c>
      <c r="V41" s="145">
        <v>1663</v>
      </c>
      <c r="W41" s="145">
        <v>2598</v>
      </c>
      <c r="X41" s="145">
        <v>1235</v>
      </c>
      <c r="Y41" s="145">
        <v>1353</v>
      </c>
      <c r="Z41" s="145">
        <v>708</v>
      </c>
      <c r="AA41" s="145">
        <v>1391</v>
      </c>
      <c r="AB41" s="145">
        <v>2655</v>
      </c>
      <c r="AC41" s="145">
        <v>1685</v>
      </c>
      <c r="AD41" s="145">
        <v>1348</v>
      </c>
      <c r="AE41" s="145">
        <v>2081</v>
      </c>
      <c r="AF41" s="145">
        <v>4977</v>
      </c>
      <c r="AG41" s="145">
        <v>2394</v>
      </c>
      <c r="AH41" s="145">
        <v>1784</v>
      </c>
      <c r="AI41" s="145">
        <v>1602</v>
      </c>
      <c r="AJ41" s="145">
        <v>932</v>
      </c>
      <c r="AK41" s="145">
        <v>962</v>
      </c>
      <c r="AL41" s="145">
        <v>1529</v>
      </c>
      <c r="AM41" s="145">
        <v>1639</v>
      </c>
      <c r="AN41" s="145">
        <v>1575</v>
      </c>
      <c r="AO41" s="145">
        <v>1248</v>
      </c>
      <c r="AP41" s="145">
        <v>2285</v>
      </c>
      <c r="AQ41" s="145">
        <v>617</v>
      </c>
      <c r="AR41" s="145">
        <v>2272</v>
      </c>
      <c r="AS41" s="145">
        <v>2171</v>
      </c>
      <c r="AT41" s="145">
        <v>3095</v>
      </c>
      <c r="AU41" s="145">
        <v>2771</v>
      </c>
      <c r="AV41" s="145">
        <v>1890</v>
      </c>
      <c r="AW41" s="195">
        <v>1959</v>
      </c>
    </row>
    <row r="42" spans="1:49" x14ac:dyDescent="0.35">
      <c r="A42" s="27" t="s">
        <v>333</v>
      </c>
      <c r="B42" s="3" t="s">
        <v>166</v>
      </c>
      <c r="C42" s="145">
        <f t="shared" si="6"/>
        <v>126.21739130434783</v>
      </c>
      <c r="D42" s="145">
        <v>96</v>
      </c>
      <c r="E42" s="145">
        <v>94</v>
      </c>
      <c r="F42" s="145">
        <v>97</v>
      </c>
      <c r="G42" s="145">
        <v>101</v>
      </c>
      <c r="H42" s="145">
        <v>94</v>
      </c>
      <c r="I42" s="145">
        <v>131</v>
      </c>
      <c r="J42" s="145">
        <v>94</v>
      </c>
      <c r="K42" s="145">
        <v>99</v>
      </c>
      <c r="L42" s="145">
        <v>96</v>
      </c>
      <c r="M42" s="145">
        <v>103</v>
      </c>
      <c r="N42" s="145">
        <v>115</v>
      </c>
      <c r="O42" s="145">
        <v>112</v>
      </c>
      <c r="P42" s="145">
        <v>130</v>
      </c>
      <c r="Q42" s="145">
        <v>85</v>
      </c>
      <c r="R42" s="145">
        <v>177</v>
      </c>
      <c r="S42" s="145">
        <v>121</v>
      </c>
      <c r="T42" s="145">
        <v>101</v>
      </c>
      <c r="U42" s="145">
        <v>105</v>
      </c>
      <c r="V42" s="145">
        <v>119</v>
      </c>
      <c r="W42" s="145">
        <v>137</v>
      </c>
      <c r="X42" s="145">
        <v>88</v>
      </c>
      <c r="Y42" s="145">
        <v>123</v>
      </c>
      <c r="Z42" s="145">
        <v>89</v>
      </c>
      <c r="AA42" s="145">
        <v>99</v>
      </c>
      <c r="AB42" s="145">
        <v>133</v>
      </c>
      <c r="AC42" s="145">
        <v>140</v>
      </c>
      <c r="AD42" s="145">
        <v>112</v>
      </c>
      <c r="AE42" s="145">
        <v>122</v>
      </c>
      <c r="AF42" s="145">
        <v>452</v>
      </c>
      <c r="AG42" s="145">
        <v>218</v>
      </c>
      <c r="AH42" s="145">
        <v>105</v>
      </c>
      <c r="AI42" s="145">
        <v>123</v>
      </c>
      <c r="AJ42" s="145">
        <v>104</v>
      </c>
      <c r="AK42" s="145">
        <v>87</v>
      </c>
      <c r="AL42" s="145">
        <v>109</v>
      </c>
      <c r="AM42" s="145">
        <v>126</v>
      </c>
      <c r="AN42" s="145">
        <v>143</v>
      </c>
      <c r="AO42" s="145">
        <v>104</v>
      </c>
      <c r="AP42" s="145">
        <v>127</v>
      </c>
      <c r="AQ42" s="145">
        <v>77</v>
      </c>
      <c r="AR42" s="145">
        <v>227</v>
      </c>
      <c r="AS42" s="145">
        <v>136</v>
      </c>
      <c r="AT42" s="145">
        <v>163</v>
      </c>
      <c r="AU42" s="145">
        <v>126</v>
      </c>
      <c r="AV42" s="145">
        <v>126</v>
      </c>
      <c r="AW42" s="195">
        <v>140</v>
      </c>
    </row>
    <row r="43" spans="1:49" x14ac:dyDescent="0.35">
      <c r="A43" s="27" t="s">
        <v>333</v>
      </c>
      <c r="B43" s="3" t="s">
        <v>133</v>
      </c>
      <c r="C43" s="4">
        <f t="shared" si="6"/>
        <v>17.326086956521738</v>
      </c>
      <c r="D43" s="3">
        <v>16</v>
      </c>
      <c r="E43" s="3">
        <v>15</v>
      </c>
      <c r="F43" s="3">
        <v>24</v>
      </c>
      <c r="G43" s="3">
        <v>12</v>
      </c>
      <c r="H43" s="3">
        <v>11</v>
      </c>
      <c r="I43" s="3">
        <v>20</v>
      </c>
      <c r="J43" s="3">
        <v>25</v>
      </c>
      <c r="K43" s="3">
        <v>17</v>
      </c>
      <c r="L43" s="3">
        <v>15</v>
      </c>
      <c r="M43" s="3">
        <v>29</v>
      </c>
      <c r="N43" s="3">
        <v>27</v>
      </c>
      <c r="O43" s="3">
        <v>23</v>
      </c>
      <c r="P43" s="3">
        <v>23</v>
      </c>
      <c r="Q43" s="3">
        <v>15</v>
      </c>
      <c r="R43" s="3">
        <v>17</v>
      </c>
      <c r="S43" s="3">
        <v>18</v>
      </c>
      <c r="T43" s="3">
        <v>19</v>
      </c>
      <c r="U43" s="3">
        <v>6</v>
      </c>
      <c r="V43" s="3">
        <v>17</v>
      </c>
      <c r="W43" s="3">
        <v>25</v>
      </c>
      <c r="X43" s="3">
        <v>14</v>
      </c>
      <c r="Y43" s="3">
        <v>11</v>
      </c>
      <c r="Z43" s="3">
        <v>9</v>
      </c>
      <c r="AA43" s="3">
        <v>14</v>
      </c>
      <c r="AB43" s="3">
        <v>22</v>
      </c>
      <c r="AC43" s="3">
        <v>14</v>
      </c>
      <c r="AD43" s="3">
        <v>13</v>
      </c>
      <c r="AE43" s="3">
        <v>19</v>
      </c>
      <c r="AF43" s="3">
        <v>30</v>
      </c>
      <c r="AG43" s="3">
        <v>18</v>
      </c>
      <c r="AH43" s="3">
        <v>18</v>
      </c>
      <c r="AI43" s="3">
        <v>16</v>
      </c>
      <c r="AJ43" s="3">
        <v>9</v>
      </c>
      <c r="AK43" s="3">
        <v>12</v>
      </c>
      <c r="AL43" s="3">
        <v>16</v>
      </c>
      <c r="AM43" s="3">
        <v>15</v>
      </c>
      <c r="AN43" s="3">
        <v>11</v>
      </c>
      <c r="AO43" s="3">
        <v>13</v>
      </c>
      <c r="AP43" s="3">
        <v>21</v>
      </c>
      <c r="AQ43" s="3">
        <v>9</v>
      </c>
      <c r="AR43" s="3">
        <v>20</v>
      </c>
      <c r="AS43" s="3">
        <v>19</v>
      </c>
      <c r="AT43" s="3">
        <v>23</v>
      </c>
      <c r="AU43" s="3">
        <v>23</v>
      </c>
      <c r="AV43" s="3">
        <v>19</v>
      </c>
      <c r="AW43" s="10">
        <v>15</v>
      </c>
    </row>
    <row r="44" spans="1:49" x14ac:dyDescent="0.35">
      <c r="A44" s="27" t="s">
        <v>333</v>
      </c>
      <c r="B44" s="3" t="s">
        <v>167</v>
      </c>
      <c r="C44" s="4">
        <f t="shared" si="6"/>
        <v>0</v>
      </c>
      <c r="D44" s="4">
        <v>0</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3">
        <v>0</v>
      </c>
      <c r="X44" s="4">
        <v>0</v>
      </c>
      <c r="Y44" s="4">
        <v>0</v>
      </c>
      <c r="Z44" s="4">
        <v>0</v>
      </c>
      <c r="AA44" s="4">
        <v>0</v>
      </c>
      <c r="AB44" s="4">
        <v>0</v>
      </c>
      <c r="AC44" s="4">
        <v>0</v>
      </c>
      <c r="AD44" s="4">
        <v>0</v>
      </c>
      <c r="AE44" s="4">
        <v>0</v>
      </c>
      <c r="AF44" s="4">
        <v>0</v>
      </c>
      <c r="AG44" s="4">
        <v>0</v>
      </c>
      <c r="AH44" s="4">
        <v>0</v>
      </c>
      <c r="AI44" s="4">
        <v>0</v>
      </c>
      <c r="AJ44" s="4">
        <v>0</v>
      </c>
      <c r="AK44" s="4">
        <v>0</v>
      </c>
      <c r="AL44" s="3">
        <v>0</v>
      </c>
      <c r="AM44" s="4">
        <v>0</v>
      </c>
      <c r="AN44" s="4">
        <v>0</v>
      </c>
      <c r="AO44" s="4">
        <v>0</v>
      </c>
      <c r="AP44" s="3">
        <v>0</v>
      </c>
      <c r="AQ44" s="3">
        <v>0</v>
      </c>
      <c r="AR44" s="4">
        <v>0</v>
      </c>
      <c r="AS44" s="4">
        <v>0</v>
      </c>
      <c r="AT44" s="4">
        <v>0</v>
      </c>
      <c r="AU44" s="4">
        <v>0</v>
      </c>
      <c r="AV44" s="3">
        <v>0</v>
      </c>
      <c r="AW44" s="16">
        <v>0</v>
      </c>
    </row>
    <row r="45" spans="1:49" x14ac:dyDescent="0.35">
      <c r="A45" s="27" t="s">
        <v>333</v>
      </c>
      <c r="B45" s="3" t="s">
        <v>132</v>
      </c>
      <c r="C45" s="4">
        <f t="shared" si="6"/>
        <v>14.260869565217391</v>
      </c>
      <c r="D45" s="3">
        <v>14</v>
      </c>
      <c r="E45" s="3">
        <v>13</v>
      </c>
      <c r="F45" s="3">
        <v>22</v>
      </c>
      <c r="G45" s="3">
        <v>11</v>
      </c>
      <c r="H45" s="3">
        <v>9</v>
      </c>
      <c r="I45" s="3">
        <v>15</v>
      </c>
      <c r="J45" s="3">
        <v>15</v>
      </c>
      <c r="K45" s="3">
        <v>15</v>
      </c>
      <c r="L45" s="3">
        <v>12</v>
      </c>
      <c r="M45" s="3">
        <v>21</v>
      </c>
      <c r="N45" s="3">
        <v>21</v>
      </c>
      <c r="O45" s="3">
        <v>19</v>
      </c>
      <c r="P45" s="3">
        <v>19</v>
      </c>
      <c r="Q45" s="3">
        <v>13</v>
      </c>
      <c r="R45" s="3">
        <v>11</v>
      </c>
      <c r="S45" s="3">
        <v>18</v>
      </c>
      <c r="T45" s="3">
        <v>17</v>
      </c>
      <c r="U45" s="3">
        <v>6</v>
      </c>
      <c r="V45" s="3">
        <v>14</v>
      </c>
      <c r="W45" s="3">
        <v>19</v>
      </c>
      <c r="X45" s="3">
        <v>14</v>
      </c>
      <c r="Y45" s="3">
        <v>11</v>
      </c>
      <c r="Z45" s="3">
        <v>8</v>
      </c>
      <c r="AA45" s="3">
        <v>14</v>
      </c>
      <c r="AB45" s="3">
        <v>20</v>
      </c>
      <c r="AC45" s="3">
        <v>12</v>
      </c>
      <c r="AD45" s="3">
        <v>12</v>
      </c>
      <c r="AE45" s="3">
        <v>17</v>
      </c>
      <c r="AF45" s="3">
        <v>11</v>
      </c>
      <c r="AG45" s="3">
        <v>11</v>
      </c>
      <c r="AH45" s="3">
        <v>17</v>
      </c>
      <c r="AI45" s="3">
        <v>13</v>
      </c>
      <c r="AJ45" s="3">
        <v>9</v>
      </c>
      <c r="AK45" s="3">
        <v>11</v>
      </c>
      <c r="AL45" s="3">
        <v>14</v>
      </c>
      <c r="AM45" s="3">
        <v>13</v>
      </c>
      <c r="AN45" s="3">
        <v>11</v>
      </c>
      <c r="AO45" s="3">
        <v>12</v>
      </c>
      <c r="AP45" s="3">
        <v>18</v>
      </c>
      <c r="AQ45" s="3">
        <v>8</v>
      </c>
      <c r="AR45" s="3">
        <v>10</v>
      </c>
      <c r="AS45" s="3">
        <v>16</v>
      </c>
      <c r="AT45" s="3">
        <v>19</v>
      </c>
      <c r="AU45" s="3">
        <v>22</v>
      </c>
      <c r="AV45" s="3">
        <v>15</v>
      </c>
      <c r="AW45" s="10">
        <v>14</v>
      </c>
    </row>
    <row r="46" spans="1:49" x14ac:dyDescent="0.35">
      <c r="A46" s="27" t="s">
        <v>334</v>
      </c>
      <c r="B46" s="3" t="s">
        <v>162</v>
      </c>
      <c r="C46" s="145">
        <f t="shared" si="6"/>
        <v>694.26086956521738</v>
      </c>
      <c r="D46" s="145">
        <v>508</v>
      </c>
      <c r="E46" s="145">
        <v>868</v>
      </c>
      <c r="F46" s="145">
        <v>1330</v>
      </c>
      <c r="G46" s="145">
        <v>1392</v>
      </c>
      <c r="H46" s="145">
        <v>628</v>
      </c>
      <c r="I46" s="145">
        <v>1405</v>
      </c>
      <c r="J46" s="145">
        <v>604</v>
      </c>
      <c r="K46" s="145">
        <v>726</v>
      </c>
      <c r="L46" s="145">
        <v>366</v>
      </c>
      <c r="M46" s="145">
        <v>580</v>
      </c>
      <c r="N46" s="145">
        <v>1139</v>
      </c>
      <c r="O46" s="145">
        <v>956</v>
      </c>
      <c r="P46" s="145">
        <v>739</v>
      </c>
      <c r="Q46" s="145">
        <v>518</v>
      </c>
      <c r="R46" s="145">
        <v>749</v>
      </c>
      <c r="S46" s="145">
        <v>724</v>
      </c>
      <c r="T46" s="145">
        <v>875</v>
      </c>
      <c r="U46" s="145">
        <v>311</v>
      </c>
      <c r="V46" s="145">
        <v>437</v>
      </c>
      <c r="W46" s="145">
        <v>1037</v>
      </c>
      <c r="X46" s="145">
        <v>836</v>
      </c>
      <c r="Y46" s="145">
        <v>247</v>
      </c>
      <c r="Z46" s="145">
        <v>620</v>
      </c>
      <c r="AA46" s="145">
        <v>476</v>
      </c>
      <c r="AB46" s="145">
        <v>1001</v>
      </c>
      <c r="AC46" s="145">
        <v>939</v>
      </c>
      <c r="AD46" s="145">
        <v>643</v>
      </c>
      <c r="AE46" s="145">
        <v>768</v>
      </c>
      <c r="AF46" s="145">
        <v>680</v>
      </c>
      <c r="AG46" s="145">
        <v>903</v>
      </c>
      <c r="AH46" s="145">
        <v>721</v>
      </c>
      <c r="AI46" s="145">
        <v>299</v>
      </c>
      <c r="AJ46" s="145">
        <v>533</v>
      </c>
      <c r="AK46" s="145">
        <v>656</v>
      </c>
      <c r="AL46" s="145">
        <v>731</v>
      </c>
      <c r="AM46" s="145">
        <v>383</v>
      </c>
      <c r="AN46" s="145">
        <v>153</v>
      </c>
      <c r="AO46" s="145">
        <v>421</v>
      </c>
      <c r="AP46" s="145">
        <v>437</v>
      </c>
      <c r="AQ46" s="145">
        <v>282</v>
      </c>
      <c r="AR46" s="145">
        <v>576</v>
      </c>
      <c r="AS46" s="145">
        <v>704</v>
      </c>
      <c r="AT46" s="145">
        <v>1070</v>
      </c>
      <c r="AU46" s="145">
        <v>710</v>
      </c>
      <c r="AV46" s="145">
        <v>761</v>
      </c>
      <c r="AW46" s="195">
        <v>494</v>
      </c>
    </row>
    <row r="47" spans="1:49" x14ac:dyDescent="0.35">
      <c r="A47" s="27" t="s">
        <v>334</v>
      </c>
      <c r="B47" s="3" t="s">
        <v>166</v>
      </c>
      <c r="C47" s="145">
        <f t="shared" si="6"/>
        <v>44.282608695652172</v>
      </c>
      <c r="D47" s="145">
        <v>39</v>
      </c>
      <c r="E47" s="145">
        <v>46</v>
      </c>
      <c r="F47" s="145">
        <v>51</v>
      </c>
      <c r="G47" s="145">
        <v>73</v>
      </c>
      <c r="H47" s="145">
        <v>57</v>
      </c>
      <c r="I47" s="145">
        <v>67</v>
      </c>
      <c r="J47" s="145">
        <v>46</v>
      </c>
      <c r="K47" s="145">
        <v>36</v>
      </c>
      <c r="L47" s="145">
        <v>30</v>
      </c>
      <c r="M47" s="145">
        <v>31</v>
      </c>
      <c r="N47" s="145">
        <v>50</v>
      </c>
      <c r="O47" s="145">
        <v>48</v>
      </c>
      <c r="P47" s="145">
        <v>43</v>
      </c>
      <c r="Q47" s="145">
        <v>40</v>
      </c>
      <c r="R47" s="145">
        <v>62</v>
      </c>
      <c r="S47" s="145">
        <v>43</v>
      </c>
      <c r="T47" s="145">
        <v>44</v>
      </c>
      <c r="U47" s="145">
        <v>44</v>
      </c>
      <c r="V47" s="145">
        <v>36</v>
      </c>
      <c r="W47" s="145">
        <v>47</v>
      </c>
      <c r="X47" s="145">
        <v>52</v>
      </c>
      <c r="Y47" s="145">
        <v>25</v>
      </c>
      <c r="Z47" s="145">
        <v>52</v>
      </c>
      <c r="AA47" s="145">
        <v>53</v>
      </c>
      <c r="AB47" s="145">
        <v>42</v>
      </c>
      <c r="AC47" s="145">
        <v>72</v>
      </c>
      <c r="AD47" s="145">
        <v>46</v>
      </c>
      <c r="AE47" s="145">
        <v>48</v>
      </c>
      <c r="AF47" s="145">
        <v>52</v>
      </c>
      <c r="AG47" s="145">
        <v>60</v>
      </c>
      <c r="AH47" s="145">
        <v>38</v>
      </c>
      <c r="AI47" s="145">
        <v>21</v>
      </c>
      <c r="AJ47" s="145">
        <v>53</v>
      </c>
      <c r="AK47" s="145">
        <v>55</v>
      </c>
      <c r="AL47" s="145">
        <v>46</v>
      </c>
      <c r="AM47" s="145">
        <v>27</v>
      </c>
      <c r="AN47" s="145">
        <v>13</v>
      </c>
      <c r="AO47" s="145">
        <v>35</v>
      </c>
      <c r="AP47" s="145">
        <v>23</v>
      </c>
      <c r="AQ47" s="145">
        <v>26</v>
      </c>
      <c r="AR47" s="145">
        <v>52</v>
      </c>
      <c r="AS47" s="145">
        <v>44</v>
      </c>
      <c r="AT47" s="145">
        <v>54</v>
      </c>
      <c r="AU47" s="145">
        <v>32</v>
      </c>
      <c r="AV47" s="145">
        <v>48</v>
      </c>
      <c r="AW47" s="195">
        <v>35</v>
      </c>
    </row>
    <row r="48" spans="1:49" x14ac:dyDescent="0.35">
      <c r="A48" s="27" t="s">
        <v>334</v>
      </c>
      <c r="B48" s="3" t="s">
        <v>133</v>
      </c>
      <c r="C48" s="4">
        <f t="shared" si="6"/>
        <v>0</v>
      </c>
      <c r="D48" s="3">
        <v>0</v>
      </c>
      <c r="E48" s="3">
        <v>0</v>
      </c>
      <c r="F48" s="3">
        <v>0</v>
      </c>
      <c r="G48" s="3">
        <v>0</v>
      </c>
      <c r="H48" s="3">
        <v>0</v>
      </c>
      <c r="I48" s="3">
        <v>0</v>
      </c>
      <c r="J48" s="3">
        <v>0</v>
      </c>
      <c r="K48" s="3">
        <v>0</v>
      </c>
      <c r="L48" s="3">
        <v>0</v>
      </c>
      <c r="M48" s="3">
        <v>0</v>
      </c>
      <c r="N48" s="3">
        <v>0</v>
      </c>
      <c r="O48" s="3">
        <v>0</v>
      </c>
      <c r="P48" s="3">
        <v>0</v>
      </c>
      <c r="Q48" s="3">
        <v>0</v>
      </c>
      <c r="R48" s="3">
        <v>0</v>
      </c>
      <c r="S48" s="3">
        <v>0</v>
      </c>
      <c r="T48" s="3">
        <v>0</v>
      </c>
      <c r="U48" s="3">
        <v>0</v>
      </c>
      <c r="V48" s="3">
        <v>0</v>
      </c>
      <c r="W48" s="3">
        <v>0</v>
      </c>
      <c r="X48" s="3">
        <v>0</v>
      </c>
      <c r="Y48" s="3">
        <v>0</v>
      </c>
      <c r="Z48" s="3">
        <v>0</v>
      </c>
      <c r="AA48" s="3">
        <v>0</v>
      </c>
      <c r="AB48" s="3">
        <v>0</v>
      </c>
      <c r="AC48" s="3">
        <v>0</v>
      </c>
      <c r="AD48" s="3">
        <v>0</v>
      </c>
      <c r="AE48" s="3">
        <v>0</v>
      </c>
      <c r="AF48" s="3">
        <v>0</v>
      </c>
      <c r="AG48" s="3">
        <v>0</v>
      </c>
      <c r="AH48" s="3">
        <v>0</v>
      </c>
      <c r="AI48" s="3">
        <v>0</v>
      </c>
      <c r="AJ48" s="3">
        <v>0</v>
      </c>
      <c r="AK48" s="3">
        <v>0</v>
      </c>
      <c r="AL48" s="3">
        <v>0</v>
      </c>
      <c r="AM48" s="3">
        <v>0</v>
      </c>
      <c r="AN48" s="3">
        <v>0</v>
      </c>
      <c r="AO48" s="3">
        <v>0</v>
      </c>
      <c r="AP48" s="3">
        <v>0</v>
      </c>
      <c r="AQ48" s="3">
        <v>0</v>
      </c>
      <c r="AR48" s="3">
        <v>0</v>
      </c>
      <c r="AS48" s="3">
        <v>0</v>
      </c>
      <c r="AT48" s="3">
        <v>0</v>
      </c>
      <c r="AU48" s="3">
        <v>0</v>
      </c>
      <c r="AV48" s="3">
        <v>0</v>
      </c>
      <c r="AW48" s="10">
        <v>0</v>
      </c>
    </row>
    <row r="49" spans="1:49" x14ac:dyDescent="0.35">
      <c r="A49" s="27" t="s">
        <v>334</v>
      </c>
      <c r="B49" s="3" t="s">
        <v>167</v>
      </c>
      <c r="C49" s="4">
        <f t="shared" si="6"/>
        <v>345.56521739130437</v>
      </c>
      <c r="D49" s="4">
        <v>237</v>
      </c>
      <c r="E49" s="4">
        <v>421</v>
      </c>
      <c r="F49" s="4">
        <v>661</v>
      </c>
      <c r="G49" s="4">
        <v>661</v>
      </c>
      <c r="H49" s="4">
        <v>307</v>
      </c>
      <c r="I49" s="4">
        <v>611</v>
      </c>
      <c r="J49" s="3">
        <v>334</v>
      </c>
      <c r="K49" s="4">
        <v>384</v>
      </c>
      <c r="L49" s="4">
        <v>201</v>
      </c>
      <c r="M49" s="4">
        <v>288</v>
      </c>
      <c r="N49" s="3">
        <v>602</v>
      </c>
      <c r="O49" s="3">
        <v>467</v>
      </c>
      <c r="P49" s="4">
        <v>403</v>
      </c>
      <c r="Q49" s="4">
        <v>275</v>
      </c>
      <c r="R49" s="4">
        <v>308</v>
      </c>
      <c r="S49" s="4">
        <v>267</v>
      </c>
      <c r="T49" s="4">
        <v>476</v>
      </c>
      <c r="U49" s="4">
        <v>169</v>
      </c>
      <c r="V49" s="4">
        <v>234</v>
      </c>
      <c r="W49" s="4">
        <v>499</v>
      </c>
      <c r="X49" s="4">
        <v>478</v>
      </c>
      <c r="Y49" s="4">
        <v>126</v>
      </c>
      <c r="Z49" s="4">
        <v>352</v>
      </c>
      <c r="AA49" s="4">
        <v>240</v>
      </c>
      <c r="AB49" s="4">
        <v>525</v>
      </c>
      <c r="AC49" s="4">
        <v>367</v>
      </c>
      <c r="AD49" s="4">
        <v>328</v>
      </c>
      <c r="AE49" s="4">
        <v>453</v>
      </c>
      <c r="AF49" s="4">
        <v>324</v>
      </c>
      <c r="AG49" s="4">
        <v>478</v>
      </c>
      <c r="AH49" s="4">
        <v>340</v>
      </c>
      <c r="AI49" s="4">
        <v>195</v>
      </c>
      <c r="AJ49" s="4">
        <v>203</v>
      </c>
      <c r="AK49" s="4">
        <v>306</v>
      </c>
      <c r="AL49" s="4">
        <v>353</v>
      </c>
      <c r="AM49" s="4">
        <v>164</v>
      </c>
      <c r="AN49" s="4">
        <v>95</v>
      </c>
      <c r="AO49" s="4">
        <v>164</v>
      </c>
      <c r="AP49" s="4">
        <v>231</v>
      </c>
      <c r="AQ49" s="4">
        <v>186</v>
      </c>
      <c r="AR49" s="4">
        <v>245</v>
      </c>
      <c r="AS49" s="4">
        <v>318</v>
      </c>
      <c r="AT49" s="4">
        <v>534</v>
      </c>
      <c r="AU49" s="4">
        <v>406</v>
      </c>
      <c r="AV49" s="4">
        <v>405</v>
      </c>
      <c r="AW49" s="16">
        <v>275</v>
      </c>
    </row>
    <row r="50" spans="1:49" x14ac:dyDescent="0.35">
      <c r="A50" s="27" t="s">
        <v>334</v>
      </c>
      <c r="B50" s="3" t="s">
        <v>132</v>
      </c>
      <c r="C50" s="4">
        <f t="shared" si="6"/>
        <v>15.565217391304348</v>
      </c>
      <c r="D50" s="3">
        <v>13</v>
      </c>
      <c r="E50" s="3">
        <v>19</v>
      </c>
      <c r="F50" s="3">
        <v>26</v>
      </c>
      <c r="G50" s="3">
        <v>19</v>
      </c>
      <c r="H50" s="3">
        <v>11</v>
      </c>
      <c r="I50" s="3">
        <v>21</v>
      </c>
      <c r="J50" s="3">
        <v>13</v>
      </c>
      <c r="K50" s="3">
        <v>20</v>
      </c>
      <c r="L50" s="3">
        <v>12</v>
      </c>
      <c r="M50" s="3">
        <v>19</v>
      </c>
      <c r="N50" s="3">
        <v>23</v>
      </c>
      <c r="O50" s="3">
        <v>20</v>
      </c>
      <c r="P50" s="3">
        <v>17</v>
      </c>
      <c r="Q50" s="3">
        <v>13</v>
      </c>
      <c r="R50" s="3">
        <v>12</v>
      </c>
      <c r="S50" s="3">
        <v>17</v>
      </c>
      <c r="T50" s="3">
        <v>20</v>
      </c>
      <c r="U50" s="3">
        <v>7</v>
      </c>
      <c r="V50" s="3">
        <v>12</v>
      </c>
      <c r="W50" s="3">
        <v>22</v>
      </c>
      <c r="X50" s="3">
        <v>16</v>
      </c>
      <c r="Y50" s="3">
        <v>10</v>
      </c>
      <c r="Z50" s="3">
        <v>12</v>
      </c>
      <c r="AA50" s="3">
        <v>9</v>
      </c>
      <c r="AB50" s="3">
        <v>24</v>
      </c>
      <c r="AC50" s="3">
        <v>13</v>
      </c>
      <c r="AD50" s="3">
        <v>14</v>
      </c>
      <c r="AE50" s="3">
        <v>16</v>
      </c>
      <c r="AF50" s="3">
        <v>13</v>
      </c>
      <c r="AG50" s="3">
        <v>15</v>
      </c>
      <c r="AH50" s="3">
        <v>19</v>
      </c>
      <c r="AI50" s="3">
        <v>14</v>
      </c>
      <c r="AJ50" s="3">
        <v>10</v>
      </c>
      <c r="AK50" s="3">
        <v>12</v>
      </c>
      <c r="AL50" s="3">
        <v>16</v>
      </c>
      <c r="AM50" s="3">
        <v>14</v>
      </c>
      <c r="AN50" s="3">
        <v>12</v>
      </c>
      <c r="AO50" s="3">
        <v>12</v>
      </c>
      <c r="AP50" s="3">
        <v>19</v>
      </c>
      <c r="AQ50" s="3">
        <v>11</v>
      </c>
      <c r="AR50" s="3">
        <v>11</v>
      </c>
      <c r="AS50" s="3">
        <v>16</v>
      </c>
      <c r="AT50" s="3">
        <v>20</v>
      </c>
      <c r="AU50" s="3">
        <v>22</v>
      </c>
      <c r="AV50" s="3">
        <v>16</v>
      </c>
      <c r="AW50" s="10">
        <v>14</v>
      </c>
    </row>
    <row r="51" spans="1:49" x14ac:dyDescent="0.35">
      <c r="A51" s="27" t="s">
        <v>335</v>
      </c>
      <c r="B51" s="3" t="s">
        <v>162</v>
      </c>
      <c r="C51" s="145">
        <f t="shared" si="6"/>
        <v>981.17391304347825</v>
      </c>
      <c r="D51" s="145">
        <v>472</v>
      </c>
      <c r="E51" s="145">
        <v>1199</v>
      </c>
      <c r="F51" s="145">
        <v>1376</v>
      </c>
      <c r="G51" s="145">
        <v>1471</v>
      </c>
      <c r="H51" s="145">
        <v>1887</v>
      </c>
      <c r="I51" s="145">
        <v>1522</v>
      </c>
      <c r="J51" s="145">
        <v>904</v>
      </c>
      <c r="K51" s="145">
        <v>472</v>
      </c>
      <c r="L51" s="145">
        <v>334</v>
      </c>
      <c r="M51" s="145">
        <v>374</v>
      </c>
      <c r="N51" s="145">
        <v>586</v>
      </c>
      <c r="O51" s="145">
        <v>804</v>
      </c>
      <c r="P51" s="145">
        <v>1270</v>
      </c>
      <c r="Q51" s="145">
        <v>990</v>
      </c>
      <c r="R51" s="145">
        <v>1489</v>
      </c>
      <c r="S51" s="145">
        <v>1578</v>
      </c>
      <c r="T51" s="145">
        <v>1582</v>
      </c>
      <c r="U51" s="145">
        <v>1500</v>
      </c>
      <c r="V51" s="145">
        <v>499</v>
      </c>
      <c r="W51" s="145">
        <v>597</v>
      </c>
      <c r="X51" s="145">
        <v>498</v>
      </c>
      <c r="Y51" s="145">
        <v>1142</v>
      </c>
      <c r="Z51" s="145">
        <v>1163</v>
      </c>
      <c r="AA51" s="145">
        <v>1355</v>
      </c>
      <c r="AB51" s="145">
        <v>1149</v>
      </c>
      <c r="AC51" s="145">
        <v>645</v>
      </c>
      <c r="AD51" s="145">
        <v>463</v>
      </c>
      <c r="AE51" s="145">
        <v>282</v>
      </c>
      <c r="AF51" s="145">
        <v>1028</v>
      </c>
      <c r="AG51" s="145">
        <v>826</v>
      </c>
      <c r="AH51" s="145">
        <v>705</v>
      </c>
      <c r="AI51" s="145">
        <v>746</v>
      </c>
      <c r="AJ51" s="145">
        <v>1370</v>
      </c>
      <c r="AK51" s="145">
        <v>1249</v>
      </c>
      <c r="AL51" s="145">
        <v>625</v>
      </c>
      <c r="AM51" s="145">
        <v>806</v>
      </c>
      <c r="AN51" s="145">
        <v>1451</v>
      </c>
      <c r="AO51" s="145">
        <v>1370</v>
      </c>
      <c r="AP51" s="145">
        <v>846</v>
      </c>
      <c r="AQ51" s="145">
        <v>40</v>
      </c>
      <c r="AR51" s="145">
        <v>0</v>
      </c>
      <c r="AS51" s="145">
        <v>1411</v>
      </c>
      <c r="AT51" s="145">
        <v>1330</v>
      </c>
      <c r="AU51" s="145">
        <v>1713</v>
      </c>
      <c r="AV51" s="145">
        <v>1290</v>
      </c>
      <c r="AW51" s="195">
        <v>725</v>
      </c>
    </row>
    <row r="52" spans="1:49" x14ac:dyDescent="0.35">
      <c r="A52" s="27" t="s">
        <v>335</v>
      </c>
      <c r="B52" s="3" t="s">
        <v>166</v>
      </c>
      <c r="C52" s="145">
        <f t="shared" si="6"/>
        <v>280.43478260869563</v>
      </c>
      <c r="D52" s="145">
        <v>157</v>
      </c>
      <c r="E52" s="145">
        <v>240</v>
      </c>
      <c r="F52" s="145">
        <v>344</v>
      </c>
      <c r="G52" s="145">
        <v>245</v>
      </c>
      <c r="H52" s="145">
        <v>315</v>
      </c>
      <c r="I52" s="145">
        <v>304</v>
      </c>
      <c r="J52" s="145">
        <v>226</v>
      </c>
      <c r="K52" s="145">
        <v>94</v>
      </c>
      <c r="L52" s="145">
        <v>48</v>
      </c>
      <c r="M52" s="145">
        <v>75</v>
      </c>
      <c r="N52" s="145">
        <v>84</v>
      </c>
      <c r="O52" s="145">
        <v>161</v>
      </c>
      <c r="P52" s="145">
        <v>212</v>
      </c>
      <c r="Q52" s="145">
        <v>165</v>
      </c>
      <c r="R52" s="145">
        <v>213</v>
      </c>
      <c r="S52" s="145">
        <v>316</v>
      </c>
      <c r="T52" s="145">
        <v>316</v>
      </c>
      <c r="U52" s="145">
        <v>500</v>
      </c>
      <c r="V52" s="145">
        <v>166</v>
      </c>
      <c r="W52" s="145">
        <v>597</v>
      </c>
      <c r="X52" s="145">
        <v>498</v>
      </c>
      <c r="Y52" s="145">
        <v>228</v>
      </c>
      <c r="Z52" s="145">
        <v>291</v>
      </c>
      <c r="AA52" s="145">
        <v>452</v>
      </c>
      <c r="AB52" s="145">
        <v>574</v>
      </c>
      <c r="AC52" s="145">
        <v>215</v>
      </c>
      <c r="AD52" s="145">
        <v>154</v>
      </c>
      <c r="AE52" s="145">
        <v>141</v>
      </c>
      <c r="AF52" s="145">
        <v>343</v>
      </c>
      <c r="AG52" s="145">
        <v>275</v>
      </c>
      <c r="AH52" s="145">
        <v>353</v>
      </c>
      <c r="AI52" s="145">
        <v>373</v>
      </c>
      <c r="AJ52" s="145">
        <v>685</v>
      </c>
      <c r="AK52" s="145">
        <v>416</v>
      </c>
      <c r="AL52" s="145">
        <v>208</v>
      </c>
      <c r="AM52" s="145">
        <v>161</v>
      </c>
      <c r="AN52" s="145">
        <v>363</v>
      </c>
      <c r="AO52" s="145">
        <v>274</v>
      </c>
      <c r="AP52" s="145">
        <v>282</v>
      </c>
      <c r="AQ52" s="145">
        <v>40</v>
      </c>
      <c r="AR52" s="145">
        <v>0</v>
      </c>
      <c r="AS52" s="145">
        <v>353</v>
      </c>
      <c r="AT52" s="145">
        <v>222</v>
      </c>
      <c r="AU52" s="145">
        <v>428</v>
      </c>
      <c r="AV52" s="145">
        <v>430</v>
      </c>
      <c r="AW52" s="195">
        <v>363</v>
      </c>
    </row>
    <row r="53" spans="1:49" x14ac:dyDescent="0.35">
      <c r="A53" s="27" t="s">
        <v>335</v>
      </c>
      <c r="B53" s="3" t="s">
        <v>133</v>
      </c>
      <c r="C53" s="4">
        <f t="shared" si="6"/>
        <v>46.913043478260867</v>
      </c>
      <c r="D53" s="3">
        <v>24</v>
      </c>
      <c r="E53" s="3">
        <v>61</v>
      </c>
      <c r="F53" s="3">
        <v>70</v>
      </c>
      <c r="G53" s="3">
        <v>74</v>
      </c>
      <c r="H53" s="3">
        <v>96</v>
      </c>
      <c r="I53" s="3">
        <v>75</v>
      </c>
      <c r="J53" s="3">
        <v>46</v>
      </c>
      <c r="K53" s="3">
        <v>24</v>
      </c>
      <c r="L53" s="3">
        <v>17</v>
      </c>
      <c r="M53" s="3">
        <v>19</v>
      </c>
      <c r="N53" s="3">
        <v>29</v>
      </c>
      <c r="O53" s="3">
        <v>36</v>
      </c>
      <c r="P53" s="3">
        <v>63</v>
      </c>
      <c r="Q53" s="3">
        <v>40</v>
      </c>
      <c r="R53" s="3">
        <v>56</v>
      </c>
      <c r="S53" s="3">
        <v>58</v>
      </c>
      <c r="T53" s="3">
        <v>59</v>
      </c>
      <c r="U53" s="3">
        <v>55</v>
      </c>
      <c r="V53" s="3">
        <v>24</v>
      </c>
      <c r="W53" s="3">
        <v>30</v>
      </c>
      <c r="X53" s="3">
        <v>25</v>
      </c>
      <c r="Y53" s="3">
        <v>57</v>
      </c>
      <c r="Z53" s="3">
        <v>56</v>
      </c>
      <c r="AA53" s="3">
        <v>68</v>
      </c>
      <c r="AB53" s="3">
        <v>57</v>
      </c>
      <c r="AC53" s="3">
        <v>32</v>
      </c>
      <c r="AD53" s="3">
        <v>23</v>
      </c>
      <c r="AE53" s="3">
        <v>14</v>
      </c>
      <c r="AF53" s="3">
        <v>51</v>
      </c>
      <c r="AG53" s="3">
        <v>41</v>
      </c>
      <c r="AH53" s="3">
        <v>35</v>
      </c>
      <c r="AI53" s="3">
        <v>37</v>
      </c>
      <c r="AJ53" s="3">
        <v>68</v>
      </c>
      <c r="AK53" s="3">
        <v>62</v>
      </c>
      <c r="AL53" s="3">
        <v>31</v>
      </c>
      <c r="AM53" s="3">
        <v>40</v>
      </c>
      <c r="AN53" s="3">
        <v>72</v>
      </c>
      <c r="AO53" s="3">
        <v>68</v>
      </c>
      <c r="AP53" s="3">
        <v>42</v>
      </c>
      <c r="AQ53" s="3">
        <v>2</v>
      </c>
      <c r="AR53" s="3">
        <v>0</v>
      </c>
      <c r="AS53" s="3">
        <v>70</v>
      </c>
      <c r="AT53" s="3">
        <v>66</v>
      </c>
      <c r="AU53" s="3">
        <v>85</v>
      </c>
      <c r="AV53" s="3">
        <v>64</v>
      </c>
      <c r="AW53" s="10">
        <v>36</v>
      </c>
    </row>
    <row r="54" spans="1:49" x14ac:dyDescent="0.35">
      <c r="A54" s="27" t="s">
        <v>335</v>
      </c>
      <c r="B54" s="3" t="s">
        <v>167</v>
      </c>
      <c r="C54" s="4">
        <f t="shared" si="6"/>
        <v>0</v>
      </c>
      <c r="D54" s="4">
        <v>0</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16">
        <v>0</v>
      </c>
    </row>
    <row r="55" spans="1:49" x14ac:dyDescent="0.35">
      <c r="A55" s="27" t="s">
        <v>335</v>
      </c>
      <c r="B55" s="3" t="s">
        <v>132</v>
      </c>
      <c r="C55" s="4">
        <f t="shared" si="6"/>
        <v>3.8260869565217392</v>
      </c>
      <c r="D55" s="3">
        <v>3</v>
      </c>
      <c r="E55" s="3">
        <v>5</v>
      </c>
      <c r="F55" s="3">
        <v>4</v>
      </c>
      <c r="G55" s="3">
        <v>6</v>
      </c>
      <c r="H55" s="3">
        <v>6</v>
      </c>
      <c r="I55" s="3">
        <v>5</v>
      </c>
      <c r="J55" s="3">
        <v>4</v>
      </c>
      <c r="K55" s="3">
        <v>5</v>
      </c>
      <c r="L55" s="3">
        <v>7</v>
      </c>
      <c r="M55" s="3">
        <v>5</v>
      </c>
      <c r="N55" s="3">
        <v>7</v>
      </c>
      <c r="O55" s="3">
        <v>5</v>
      </c>
      <c r="P55" s="3">
        <v>6</v>
      </c>
      <c r="Q55" s="3">
        <v>6</v>
      </c>
      <c r="R55" s="3">
        <v>7</v>
      </c>
      <c r="S55" s="3">
        <v>5</v>
      </c>
      <c r="T55" s="3">
        <v>5</v>
      </c>
      <c r="U55" s="3">
        <v>3</v>
      </c>
      <c r="V55" s="3">
        <v>3</v>
      </c>
      <c r="W55" s="3">
        <v>1</v>
      </c>
      <c r="X55" s="3">
        <v>1</v>
      </c>
      <c r="Y55" s="3">
        <v>5</v>
      </c>
      <c r="Z55" s="3">
        <v>4</v>
      </c>
      <c r="AA55" s="3">
        <v>3</v>
      </c>
      <c r="AB55" s="3">
        <v>2</v>
      </c>
      <c r="AC55" s="3">
        <v>3</v>
      </c>
      <c r="AD55" s="3">
        <v>3</v>
      </c>
      <c r="AE55" s="3">
        <v>2</v>
      </c>
      <c r="AF55" s="3">
        <v>3</v>
      </c>
      <c r="AG55" s="3">
        <v>3</v>
      </c>
      <c r="AH55" s="3">
        <v>2</v>
      </c>
      <c r="AI55" s="3">
        <v>2</v>
      </c>
      <c r="AJ55" s="3">
        <v>2</v>
      </c>
      <c r="AK55" s="3">
        <v>3</v>
      </c>
      <c r="AL55" s="3">
        <v>3</v>
      </c>
      <c r="AM55" s="3">
        <v>5</v>
      </c>
      <c r="AN55" s="3">
        <v>4</v>
      </c>
      <c r="AO55" s="3">
        <v>5</v>
      </c>
      <c r="AP55" s="3">
        <v>3</v>
      </c>
      <c r="AQ55" s="3">
        <v>1</v>
      </c>
      <c r="AR55" s="3">
        <v>0</v>
      </c>
      <c r="AS55" s="3">
        <v>4</v>
      </c>
      <c r="AT55" s="3">
        <v>6</v>
      </c>
      <c r="AU55" s="3">
        <v>4</v>
      </c>
      <c r="AV55" s="3">
        <v>3</v>
      </c>
      <c r="AW55" s="10">
        <v>2</v>
      </c>
    </row>
    <row r="56" spans="1:49" x14ac:dyDescent="0.35">
      <c r="A56" s="27" t="s">
        <v>336</v>
      </c>
      <c r="B56" s="3" t="s">
        <v>162</v>
      </c>
      <c r="C56" s="145">
        <f t="shared" si="6"/>
        <v>666.195652173913</v>
      </c>
      <c r="D56" s="145">
        <v>1327</v>
      </c>
      <c r="E56" s="145">
        <v>976</v>
      </c>
      <c r="F56" s="145">
        <v>600</v>
      </c>
      <c r="G56" s="145">
        <v>495</v>
      </c>
      <c r="H56" s="145">
        <v>896</v>
      </c>
      <c r="I56" s="145">
        <v>890</v>
      </c>
      <c r="J56" s="145">
        <v>1542</v>
      </c>
      <c r="K56" s="145">
        <v>1932</v>
      </c>
      <c r="L56" s="145">
        <v>605</v>
      </c>
      <c r="M56" s="145">
        <v>972</v>
      </c>
      <c r="N56" s="145">
        <v>599</v>
      </c>
      <c r="O56" s="145">
        <v>731</v>
      </c>
      <c r="P56" s="145">
        <v>841</v>
      </c>
      <c r="Q56" s="145">
        <v>706</v>
      </c>
      <c r="R56" s="145">
        <v>706</v>
      </c>
      <c r="S56" s="145">
        <v>465</v>
      </c>
      <c r="T56" s="145">
        <v>687</v>
      </c>
      <c r="U56" s="145">
        <v>600</v>
      </c>
      <c r="V56" s="145">
        <v>571</v>
      </c>
      <c r="W56" s="145">
        <v>541</v>
      </c>
      <c r="X56" s="145">
        <v>380</v>
      </c>
      <c r="Y56" s="145">
        <v>461</v>
      </c>
      <c r="Z56" s="145">
        <v>591</v>
      </c>
      <c r="AA56" s="145">
        <v>832</v>
      </c>
      <c r="AB56" s="145">
        <v>651</v>
      </c>
      <c r="AC56" s="145">
        <v>786</v>
      </c>
      <c r="AD56" s="145">
        <v>490</v>
      </c>
      <c r="AE56" s="145">
        <v>1002</v>
      </c>
      <c r="AF56" s="145">
        <v>1226</v>
      </c>
      <c r="AG56" s="145">
        <v>1391</v>
      </c>
      <c r="AH56" s="145">
        <v>461</v>
      </c>
      <c r="AI56" s="145">
        <v>486</v>
      </c>
      <c r="AJ56" s="145">
        <v>526</v>
      </c>
      <c r="AK56" s="145">
        <v>721</v>
      </c>
      <c r="AL56" s="145">
        <v>431</v>
      </c>
      <c r="AM56" s="145">
        <v>431</v>
      </c>
      <c r="AN56" s="145">
        <v>467</v>
      </c>
      <c r="AO56" s="145">
        <v>218</v>
      </c>
      <c r="AP56" s="145">
        <v>376</v>
      </c>
      <c r="AQ56" s="145">
        <v>481</v>
      </c>
      <c r="AR56" s="145">
        <v>55</v>
      </c>
      <c r="AS56" s="145">
        <v>80</v>
      </c>
      <c r="AT56" s="145">
        <v>55</v>
      </c>
      <c r="AU56" s="145">
        <v>325</v>
      </c>
      <c r="AV56" s="145">
        <v>600</v>
      </c>
      <c r="AW56" s="195">
        <v>440</v>
      </c>
    </row>
    <row r="57" spans="1:49" x14ac:dyDescent="0.35">
      <c r="A57" s="27" t="s">
        <v>336</v>
      </c>
      <c r="B57" s="3" t="s">
        <v>166</v>
      </c>
      <c r="C57" s="145">
        <f t="shared" si="6"/>
        <v>119.41304347826087</v>
      </c>
      <c r="D57" s="145">
        <v>133</v>
      </c>
      <c r="E57" s="145">
        <v>108</v>
      </c>
      <c r="F57" s="145">
        <v>100</v>
      </c>
      <c r="G57" s="145">
        <v>83</v>
      </c>
      <c r="H57" s="145">
        <v>128</v>
      </c>
      <c r="I57" s="145">
        <v>127</v>
      </c>
      <c r="J57" s="145">
        <v>129</v>
      </c>
      <c r="K57" s="145">
        <v>129</v>
      </c>
      <c r="L57" s="145">
        <v>121</v>
      </c>
      <c r="M57" s="145">
        <v>97</v>
      </c>
      <c r="N57" s="145">
        <v>100</v>
      </c>
      <c r="O57" s="145">
        <v>122</v>
      </c>
      <c r="P57" s="145">
        <v>120</v>
      </c>
      <c r="Q57" s="145">
        <v>141</v>
      </c>
      <c r="R57" s="145">
        <v>118</v>
      </c>
      <c r="S57" s="145">
        <v>116</v>
      </c>
      <c r="T57" s="145">
        <v>86</v>
      </c>
      <c r="U57" s="145">
        <v>200</v>
      </c>
      <c r="V57" s="145">
        <v>114</v>
      </c>
      <c r="W57" s="145">
        <v>90</v>
      </c>
      <c r="X57" s="145">
        <v>95</v>
      </c>
      <c r="Y57" s="145">
        <v>92</v>
      </c>
      <c r="Z57" s="145">
        <v>99</v>
      </c>
      <c r="AA57" s="145">
        <v>83</v>
      </c>
      <c r="AB57" s="145">
        <v>93</v>
      </c>
      <c r="AC57" s="145">
        <v>87</v>
      </c>
      <c r="AD57" s="145">
        <v>123</v>
      </c>
      <c r="AE57" s="145">
        <v>100</v>
      </c>
      <c r="AF57" s="145">
        <v>94</v>
      </c>
      <c r="AG57" s="145">
        <v>278</v>
      </c>
      <c r="AH57" s="145">
        <v>115</v>
      </c>
      <c r="AI57" s="145">
        <v>81</v>
      </c>
      <c r="AJ57" s="145">
        <v>132</v>
      </c>
      <c r="AK57" s="145">
        <v>120</v>
      </c>
      <c r="AL57" s="145">
        <v>86</v>
      </c>
      <c r="AM57" s="145">
        <v>86</v>
      </c>
      <c r="AN57" s="145">
        <v>93</v>
      </c>
      <c r="AO57" s="145">
        <v>73</v>
      </c>
      <c r="AP57" s="145">
        <v>94</v>
      </c>
      <c r="AQ57" s="145">
        <v>96</v>
      </c>
      <c r="AR57" s="145">
        <v>55</v>
      </c>
      <c r="AS57" s="145">
        <v>80</v>
      </c>
      <c r="AT57" s="145">
        <v>55</v>
      </c>
      <c r="AU57" s="145">
        <v>81</v>
      </c>
      <c r="AV57" s="145">
        <v>300</v>
      </c>
      <c r="AW57" s="195">
        <v>440</v>
      </c>
    </row>
    <row r="58" spans="1:49" x14ac:dyDescent="0.35">
      <c r="A58" s="27" t="s">
        <v>336</v>
      </c>
      <c r="B58" s="3" t="s">
        <v>133</v>
      </c>
      <c r="C58" s="4">
        <f t="shared" si="6"/>
        <v>10.347826086956522</v>
      </c>
      <c r="D58" s="3">
        <v>20</v>
      </c>
      <c r="E58" s="3">
        <v>15</v>
      </c>
      <c r="F58" s="3">
        <v>10</v>
      </c>
      <c r="G58" s="3">
        <v>8</v>
      </c>
      <c r="H58" s="3">
        <v>14</v>
      </c>
      <c r="I58" s="3">
        <v>15</v>
      </c>
      <c r="J58" s="3">
        <v>23</v>
      </c>
      <c r="K58" s="3">
        <v>31</v>
      </c>
      <c r="L58" s="3">
        <v>11</v>
      </c>
      <c r="M58" s="3">
        <v>14</v>
      </c>
      <c r="N58" s="3">
        <v>9</v>
      </c>
      <c r="O58" s="3">
        <v>11</v>
      </c>
      <c r="P58" s="3">
        <v>13</v>
      </c>
      <c r="Q58" s="3">
        <v>11</v>
      </c>
      <c r="R58" s="3">
        <v>11</v>
      </c>
      <c r="S58" s="3">
        <v>8</v>
      </c>
      <c r="T58" s="3">
        <v>11</v>
      </c>
      <c r="U58" s="3">
        <v>10</v>
      </c>
      <c r="V58" s="3">
        <v>9</v>
      </c>
      <c r="W58" s="3">
        <v>8</v>
      </c>
      <c r="X58" s="3">
        <v>6</v>
      </c>
      <c r="Y58" s="3">
        <v>7</v>
      </c>
      <c r="Z58" s="3">
        <v>8</v>
      </c>
      <c r="AA58" s="3">
        <v>11</v>
      </c>
      <c r="AB58" s="3">
        <v>10</v>
      </c>
      <c r="AC58" s="3">
        <v>12</v>
      </c>
      <c r="AD58" s="3">
        <v>8</v>
      </c>
      <c r="AE58" s="3">
        <v>15</v>
      </c>
      <c r="AF58" s="3">
        <v>18</v>
      </c>
      <c r="AG58" s="3">
        <v>23</v>
      </c>
      <c r="AH58" s="3">
        <v>7</v>
      </c>
      <c r="AI58" s="3">
        <v>7</v>
      </c>
      <c r="AJ58" s="3">
        <v>9</v>
      </c>
      <c r="AK58" s="3">
        <v>13</v>
      </c>
      <c r="AL58" s="3">
        <v>6</v>
      </c>
      <c r="AM58" s="3">
        <v>6</v>
      </c>
      <c r="AN58" s="3">
        <v>7</v>
      </c>
      <c r="AO58" s="3">
        <v>3</v>
      </c>
      <c r="AP58" s="3">
        <v>5</v>
      </c>
      <c r="AQ58" s="3">
        <v>6</v>
      </c>
      <c r="AR58" s="3">
        <v>1</v>
      </c>
      <c r="AS58" s="3">
        <v>1</v>
      </c>
      <c r="AT58" s="3">
        <v>1</v>
      </c>
      <c r="AU58" s="3">
        <v>5</v>
      </c>
      <c r="AV58" s="3">
        <v>11</v>
      </c>
      <c r="AW58" s="10">
        <v>8</v>
      </c>
    </row>
    <row r="59" spans="1:49" x14ac:dyDescent="0.35">
      <c r="A59" s="27" t="s">
        <v>336</v>
      </c>
      <c r="B59" s="3" t="s">
        <v>167</v>
      </c>
      <c r="C59" s="4">
        <f t="shared" si="6"/>
        <v>0</v>
      </c>
      <c r="D59" s="4">
        <v>0</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16">
        <v>0</v>
      </c>
    </row>
    <row r="60" spans="1:49" x14ac:dyDescent="0.35">
      <c r="A60" s="27" t="s">
        <v>336</v>
      </c>
      <c r="B60" s="3" t="s">
        <v>132</v>
      </c>
      <c r="C60" s="4">
        <f t="shared" si="6"/>
        <v>5.9347826086956523</v>
      </c>
      <c r="D60" s="3">
        <v>10</v>
      </c>
      <c r="E60" s="3">
        <v>9</v>
      </c>
      <c r="F60" s="3">
        <v>6</v>
      </c>
      <c r="G60" s="3">
        <v>6</v>
      </c>
      <c r="H60" s="3">
        <v>7</v>
      </c>
      <c r="I60" s="3">
        <v>7</v>
      </c>
      <c r="J60" s="3">
        <v>12</v>
      </c>
      <c r="K60" s="3">
        <v>15</v>
      </c>
      <c r="L60" s="3">
        <v>5</v>
      </c>
      <c r="M60" s="3">
        <v>10</v>
      </c>
      <c r="N60" s="3">
        <v>6</v>
      </c>
      <c r="O60" s="3">
        <v>6</v>
      </c>
      <c r="P60" s="3">
        <v>7</v>
      </c>
      <c r="Q60" s="3">
        <v>5</v>
      </c>
      <c r="R60" s="3">
        <v>6</v>
      </c>
      <c r="S60" s="3">
        <v>4</v>
      </c>
      <c r="T60" s="3">
        <v>8</v>
      </c>
      <c r="U60" s="3">
        <v>3</v>
      </c>
      <c r="V60" s="3">
        <v>5</v>
      </c>
      <c r="W60" s="3">
        <v>6</v>
      </c>
      <c r="X60" s="3">
        <v>4</v>
      </c>
      <c r="Y60" s="3">
        <v>5</v>
      </c>
      <c r="Z60" s="3">
        <v>6</v>
      </c>
      <c r="AA60" s="3">
        <v>10</v>
      </c>
      <c r="AB60" s="3">
        <v>7</v>
      </c>
      <c r="AC60" s="3">
        <v>9</v>
      </c>
      <c r="AD60" s="3">
        <v>4</v>
      </c>
      <c r="AE60" s="3">
        <v>10</v>
      </c>
      <c r="AF60" s="3">
        <v>13</v>
      </c>
      <c r="AG60" s="3">
        <v>5</v>
      </c>
      <c r="AH60" s="3">
        <v>4</v>
      </c>
      <c r="AI60" s="3">
        <v>6</v>
      </c>
      <c r="AJ60" s="3">
        <v>4</v>
      </c>
      <c r="AK60" s="3">
        <v>6</v>
      </c>
      <c r="AL60" s="3">
        <v>5</v>
      </c>
      <c r="AM60" s="3">
        <v>5</v>
      </c>
      <c r="AN60" s="3">
        <v>5</v>
      </c>
      <c r="AO60" s="3">
        <v>3</v>
      </c>
      <c r="AP60" s="3">
        <v>4</v>
      </c>
      <c r="AQ60" s="3">
        <v>5</v>
      </c>
      <c r="AR60" s="3">
        <v>1</v>
      </c>
      <c r="AS60" s="3">
        <v>1</v>
      </c>
      <c r="AT60" s="3">
        <v>1</v>
      </c>
      <c r="AU60" s="3">
        <v>4</v>
      </c>
      <c r="AV60" s="3">
        <v>2</v>
      </c>
      <c r="AW60" s="10">
        <v>1</v>
      </c>
    </row>
    <row r="61" spans="1:49" x14ac:dyDescent="0.35">
      <c r="A61" s="27" t="s">
        <v>337</v>
      </c>
      <c r="B61" s="3" t="s">
        <v>162</v>
      </c>
      <c r="C61" s="145">
        <f t="shared" si="6"/>
        <v>33496.065217391304</v>
      </c>
      <c r="D61" s="145">
        <v>33763</v>
      </c>
      <c r="E61" s="145">
        <v>40688</v>
      </c>
      <c r="F61" s="145">
        <v>44915</v>
      </c>
      <c r="G61" s="145">
        <v>44995</v>
      </c>
      <c r="H61" s="145">
        <v>52868</v>
      </c>
      <c r="I61" s="145">
        <v>47329</v>
      </c>
      <c r="J61" s="145">
        <v>41044</v>
      </c>
      <c r="K61" s="145">
        <v>43611</v>
      </c>
      <c r="L61" s="145">
        <v>40871</v>
      </c>
      <c r="M61" s="145">
        <v>44483</v>
      </c>
      <c r="N61" s="145">
        <v>38598</v>
      </c>
      <c r="O61" s="145">
        <v>38276</v>
      </c>
      <c r="P61" s="145">
        <v>46011</v>
      </c>
      <c r="Q61" s="145">
        <v>39257</v>
      </c>
      <c r="R61" s="145">
        <v>42261</v>
      </c>
      <c r="S61" s="145">
        <v>39029</v>
      </c>
      <c r="T61" s="145">
        <v>40946</v>
      </c>
      <c r="U61" s="145">
        <v>38012</v>
      </c>
      <c r="V61" s="145">
        <v>36855</v>
      </c>
      <c r="W61" s="145">
        <v>41701</v>
      </c>
      <c r="X61" s="145">
        <v>34973</v>
      </c>
      <c r="Y61" s="145">
        <v>42986</v>
      </c>
      <c r="Z61" s="145">
        <v>33209</v>
      </c>
      <c r="AA61" s="145">
        <v>30839</v>
      </c>
      <c r="AB61" s="145">
        <v>29364</v>
      </c>
      <c r="AC61" s="145">
        <v>28480</v>
      </c>
      <c r="AD61" s="145">
        <v>34062</v>
      </c>
      <c r="AE61" s="145">
        <v>33892</v>
      </c>
      <c r="AF61" s="145">
        <v>38400</v>
      </c>
      <c r="AG61" s="145">
        <v>28444</v>
      </c>
      <c r="AH61" s="145">
        <v>27951</v>
      </c>
      <c r="AI61" s="145">
        <v>30446</v>
      </c>
      <c r="AJ61" s="145">
        <v>29265</v>
      </c>
      <c r="AK61" s="145">
        <v>32349</v>
      </c>
      <c r="AL61" s="145">
        <v>25066</v>
      </c>
      <c r="AM61" s="145">
        <v>23993</v>
      </c>
      <c r="AN61" s="145">
        <v>29426</v>
      </c>
      <c r="AO61" s="145">
        <v>28563</v>
      </c>
      <c r="AP61" s="145">
        <v>20977</v>
      </c>
      <c r="AQ61" s="145">
        <v>9576</v>
      </c>
      <c r="AR61" s="145">
        <v>11004</v>
      </c>
      <c r="AS61" s="145">
        <v>16873</v>
      </c>
      <c r="AT61" s="145">
        <v>19103</v>
      </c>
      <c r="AU61" s="145">
        <v>21742</v>
      </c>
      <c r="AV61" s="145">
        <v>24523</v>
      </c>
      <c r="AW61" s="195">
        <v>19800</v>
      </c>
    </row>
    <row r="62" spans="1:49" x14ac:dyDescent="0.35">
      <c r="A62" s="27" t="s">
        <v>337</v>
      </c>
      <c r="B62" s="3" t="s">
        <v>166</v>
      </c>
      <c r="C62" s="145">
        <f t="shared" si="6"/>
        <v>475.6521739130435</v>
      </c>
      <c r="D62" s="145">
        <v>438</v>
      </c>
      <c r="E62" s="145">
        <v>522</v>
      </c>
      <c r="F62" s="145">
        <v>510</v>
      </c>
      <c r="G62" s="145">
        <v>500</v>
      </c>
      <c r="H62" s="145">
        <v>705</v>
      </c>
      <c r="I62" s="145">
        <v>563</v>
      </c>
      <c r="J62" s="145">
        <v>520</v>
      </c>
      <c r="K62" s="145">
        <v>479</v>
      </c>
      <c r="L62" s="145">
        <v>470</v>
      </c>
      <c r="M62" s="145">
        <v>494</v>
      </c>
      <c r="N62" s="145">
        <v>522</v>
      </c>
      <c r="O62" s="145">
        <v>473</v>
      </c>
      <c r="P62" s="145">
        <v>500</v>
      </c>
      <c r="Q62" s="145">
        <v>510</v>
      </c>
      <c r="R62" s="145">
        <v>509</v>
      </c>
      <c r="S62" s="145">
        <v>514</v>
      </c>
      <c r="T62" s="145">
        <v>476</v>
      </c>
      <c r="U62" s="145">
        <v>475</v>
      </c>
      <c r="V62" s="145">
        <v>505</v>
      </c>
      <c r="W62" s="145">
        <v>485</v>
      </c>
      <c r="X62" s="145">
        <v>427</v>
      </c>
      <c r="Y62" s="145">
        <v>500</v>
      </c>
      <c r="Z62" s="145">
        <v>405</v>
      </c>
      <c r="AA62" s="145">
        <v>417</v>
      </c>
      <c r="AB62" s="145">
        <v>445</v>
      </c>
      <c r="AC62" s="145">
        <v>452</v>
      </c>
      <c r="AD62" s="145">
        <v>549</v>
      </c>
      <c r="AE62" s="145">
        <v>491</v>
      </c>
      <c r="AF62" s="145">
        <v>512</v>
      </c>
      <c r="AG62" s="145">
        <v>466</v>
      </c>
      <c r="AH62" s="145">
        <v>518</v>
      </c>
      <c r="AI62" s="145">
        <v>461</v>
      </c>
      <c r="AJ62" s="145">
        <v>488</v>
      </c>
      <c r="AK62" s="145">
        <v>513</v>
      </c>
      <c r="AL62" s="145">
        <v>432</v>
      </c>
      <c r="AM62" s="145">
        <v>436</v>
      </c>
      <c r="AN62" s="145">
        <v>475</v>
      </c>
      <c r="AO62" s="145">
        <v>402</v>
      </c>
      <c r="AP62" s="145">
        <v>388</v>
      </c>
      <c r="AQ62" s="145">
        <v>383</v>
      </c>
      <c r="AR62" s="145">
        <v>458</v>
      </c>
      <c r="AS62" s="145">
        <v>444</v>
      </c>
      <c r="AT62" s="145">
        <v>455</v>
      </c>
      <c r="AU62" s="145">
        <v>375</v>
      </c>
      <c r="AV62" s="145">
        <v>430</v>
      </c>
      <c r="AW62" s="195">
        <v>388</v>
      </c>
    </row>
    <row r="63" spans="1:49" x14ac:dyDescent="0.35">
      <c r="A63" s="27" t="s">
        <v>337</v>
      </c>
      <c r="B63" s="3" t="s">
        <v>133</v>
      </c>
      <c r="C63" s="4">
        <f t="shared" si="6"/>
        <v>434.17391304347825</v>
      </c>
      <c r="D63" s="4">
        <v>433</v>
      </c>
      <c r="E63" s="4">
        <v>482</v>
      </c>
      <c r="F63" s="4">
        <v>576</v>
      </c>
      <c r="G63" s="4">
        <v>574</v>
      </c>
      <c r="H63" s="4">
        <v>608</v>
      </c>
      <c r="I63" s="4">
        <v>552</v>
      </c>
      <c r="J63" s="4">
        <v>490</v>
      </c>
      <c r="K63" s="4">
        <v>529</v>
      </c>
      <c r="L63" s="4">
        <v>521</v>
      </c>
      <c r="M63" s="4">
        <v>567</v>
      </c>
      <c r="N63" s="4">
        <v>465</v>
      </c>
      <c r="O63" s="4">
        <v>475</v>
      </c>
      <c r="P63" s="4">
        <v>555</v>
      </c>
      <c r="Q63" s="4">
        <v>456</v>
      </c>
      <c r="R63" s="4">
        <v>506</v>
      </c>
      <c r="S63" s="4">
        <v>469</v>
      </c>
      <c r="T63" s="4">
        <v>520</v>
      </c>
      <c r="U63" s="4">
        <v>512</v>
      </c>
      <c r="V63" s="4">
        <v>489</v>
      </c>
      <c r="W63" s="4">
        <v>580</v>
      </c>
      <c r="X63" s="4">
        <v>482</v>
      </c>
      <c r="Y63" s="4">
        <v>546</v>
      </c>
      <c r="Z63" s="4">
        <v>433</v>
      </c>
      <c r="AA63" s="4">
        <v>397</v>
      </c>
      <c r="AB63" s="4">
        <v>377</v>
      </c>
      <c r="AC63" s="4">
        <v>383</v>
      </c>
      <c r="AD63" s="4">
        <v>448</v>
      </c>
      <c r="AE63" s="4">
        <v>460</v>
      </c>
      <c r="AF63" s="4">
        <v>483</v>
      </c>
      <c r="AG63" s="4">
        <v>353</v>
      </c>
      <c r="AH63" s="4">
        <v>369</v>
      </c>
      <c r="AI63" s="4">
        <v>410</v>
      </c>
      <c r="AJ63" s="4">
        <v>384</v>
      </c>
      <c r="AK63" s="4">
        <v>422</v>
      </c>
      <c r="AL63" s="4">
        <v>324</v>
      </c>
      <c r="AM63" s="4">
        <v>315</v>
      </c>
      <c r="AN63" s="4">
        <v>383</v>
      </c>
      <c r="AO63" s="4">
        <v>387</v>
      </c>
      <c r="AP63" s="4">
        <v>293</v>
      </c>
      <c r="AQ63" s="3">
        <v>176</v>
      </c>
      <c r="AR63" s="3">
        <v>202</v>
      </c>
      <c r="AS63" s="4">
        <v>225</v>
      </c>
      <c r="AT63" s="4">
        <v>271</v>
      </c>
      <c r="AU63" s="4">
        <v>369</v>
      </c>
      <c r="AV63" s="4">
        <v>383</v>
      </c>
      <c r="AW63" s="16">
        <v>338</v>
      </c>
    </row>
    <row r="64" spans="1:49" x14ac:dyDescent="0.35">
      <c r="A64" s="27" t="s">
        <v>337</v>
      </c>
      <c r="B64" s="3" t="s">
        <v>167</v>
      </c>
      <c r="C64" s="4">
        <f t="shared" si="6"/>
        <v>8661.8287241264625</v>
      </c>
      <c r="D64" s="4">
        <v>9189</v>
      </c>
      <c r="E64" s="4">
        <v>11283</v>
      </c>
      <c r="F64" s="4">
        <v>12039</v>
      </c>
      <c r="G64" s="4">
        <v>11736</v>
      </c>
      <c r="H64" s="4">
        <v>14153</v>
      </c>
      <c r="I64" s="4">
        <v>12585</v>
      </c>
      <c r="J64" s="4">
        <v>10787</v>
      </c>
      <c r="K64" s="4">
        <v>11888</v>
      </c>
      <c r="L64" s="4">
        <v>11128</v>
      </c>
      <c r="M64" s="4">
        <v>12033</v>
      </c>
      <c r="N64" s="4">
        <v>10669</v>
      </c>
      <c r="O64" s="4">
        <v>10407</v>
      </c>
      <c r="P64" s="4">
        <v>12515</v>
      </c>
      <c r="Q64" s="4">
        <v>10884</v>
      </c>
      <c r="R64" s="4">
        <v>11524</v>
      </c>
      <c r="S64" s="4">
        <v>10714</v>
      </c>
      <c r="T64" s="4">
        <v>10962</v>
      </c>
      <c r="U64" s="4">
        <v>9915</v>
      </c>
      <c r="V64" s="4">
        <v>9681</v>
      </c>
      <c r="W64" s="4">
        <v>10553</v>
      </c>
      <c r="X64" s="4">
        <v>8908.1213098172666</v>
      </c>
      <c r="Y64" s="4">
        <v>10616</v>
      </c>
      <c r="Z64" s="4">
        <v>7997</v>
      </c>
      <c r="AA64" s="4">
        <v>7896</v>
      </c>
      <c r="AB64" s="4">
        <v>6898</v>
      </c>
      <c r="AC64" s="4">
        <v>6773</v>
      </c>
      <c r="AD64" s="4">
        <v>7908</v>
      </c>
      <c r="AE64" s="4">
        <v>7864</v>
      </c>
      <c r="AF64" s="4">
        <v>9229</v>
      </c>
      <c r="AG64" s="4">
        <v>7725</v>
      </c>
      <c r="AH64" s="4">
        <v>7354</v>
      </c>
      <c r="AI64" s="4">
        <v>7944</v>
      </c>
      <c r="AJ64" s="4">
        <v>7661</v>
      </c>
      <c r="AK64" s="4">
        <v>8484</v>
      </c>
      <c r="AL64" s="4">
        <v>6680</v>
      </c>
      <c r="AM64" s="4">
        <v>6252</v>
      </c>
      <c r="AN64" s="4">
        <v>7507</v>
      </c>
      <c r="AO64" s="4">
        <v>7201</v>
      </c>
      <c r="AP64" s="4">
        <v>5138</v>
      </c>
      <c r="AQ64" s="4">
        <v>1872</v>
      </c>
      <c r="AR64" s="4">
        <v>2199</v>
      </c>
      <c r="AS64" s="4">
        <v>4244</v>
      </c>
      <c r="AT64" s="4">
        <v>4670</v>
      </c>
      <c r="AU64" s="4">
        <v>4686</v>
      </c>
      <c r="AV64" s="4">
        <v>5728</v>
      </c>
      <c r="AW64" s="16">
        <v>4365</v>
      </c>
    </row>
    <row r="65" spans="1:49" x14ac:dyDescent="0.35">
      <c r="A65" s="27" t="s">
        <v>337</v>
      </c>
      <c r="B65" s="3" t="s">
        <v>132</v>
      </c>
      <c r="C65" s="4">
        <f t="shared" si="6"/>
        <v>69.673913043478265</v>
      </c>
      <c r="D65" s="4">
        <v>77</v>
      </c>
      <c r="E65" s="3">
        <v>78</v>
      </c>
      <c r="F65" s="3">
        <v>88</v>
      </c>
      <c r="G65" s="3">
        <v>90</v>
      </c>
      <c r="H65" s="4">
        <v>75</v>
      </c>
      <c r="I65" s="3">
        <v>84</v>
      </c>
      <c r="J65" s="4">
        <v>79</v>
      </c>
      <c r="K65" s="3">
        <v>91</v>
      </c>
      <c r="L65" s="3">
        <v>87</v>
      </c>
      <c r="M65" s="3">
        <v>90</v>
      </c>
      <c r="N65" s="3">
        <v>74</v>
      </c>
      <c r="O65" s="3">
        <v>81</v>
      </c>
      <c r="P65" s="3">
        <v>92</v>
      </c>
      <c r="Q65" s="3">
        <v>77</v>
      </c>
      <c r="R65" s="3">
        <v>83</v>
      </c>
      <c r="S65" s="4">
        <v>76</v>
      </c>
      <c r="T65" s="3">
        <v>86</v>
      </c>
      <c r="U65" s="3">
        <v>80</v>
      </c>
      <c r="V65" s="3">
        <v>73</v>
      </c>
      <c r="W65" s="3">
        <v>86</v>
      </c>
      <c r="X65" s="3">
        <v>82</v>
      </c>
      <c r="Y65" s="4">
        <v>86</v>
      </c>
      <c r="Z65" s="4">
        <v>82</v>
      </c>
      <c r="AA65" s="3">
        <v>74</v>
      </c>
      <c r="AB65" s="3">
        <v>66</v>
      </c>
      <c r="AC65" s="3">
        <v>63</v>
      </c>
      <c r="AD65" s="3">
        <v>62</v>
      </c>
      <c r="AE65" s="4">
        <v>69</v>
      </c>
      <c r="AF65" s="4">
        <v>75</v>
      </c>
      <c r="AG65" s="4">
        <v>61</v>
      </c>
      <c r="AH65" s="3">
        <v>54</v>
      </c>
      <c r="AI65" s="3">
        <v>66</v>
      </c>
      <c r="AJ65" s="4">
        <v>60</v>
      </c>
      <c r="AK65" s="3">
        <v>63</v>
      </c>
      <c r="AL65" s="3">
        <v>58</v>
      </c>
      <c r="AM65" s="3">
        <v>55</v>
      </c>
      <c r="AN65" s="3">
        <v>62</v>
      </c>
      <c r="AO65" s="3">
        <v>71</v>
      </c>
      <c r="AP65" s="3">
        <v>54</v>
      </c>
      <c r="AQ65" s="3">
        <v>25</v>
      </c>
      <c r="AR65" s="3">
        <v>24</v>
      </c>
      <c r="AS65" s="4">
        <v>38</v>
      </c>
      <c r="AT65" s="3">
        <v>42</v>
      </c>
      <c r="AU65" s="3">
        <v>58</v>
      </c>
      <c r="AV65" s="4">
        <v>57</v>
      </c>
      <c r="AW65" s="16">
        <v>51</v>
      </c>
    </row>
    <row r="66" spans="1:49" x14ac:dyDescent="0.35">
      <c r="A66" s="27" t="s">
        <v>342</v>
      </c>
      <c r="B66" s="3" t="s">
        <v>162</v>
      </c>
      <c r="C66" s="145">
        <f t="shared" si="6"/>
        <v>921.5</v>
      </c>
      <c r="D66" s="145">
        <v>0</v>
      </c>
      <c r="E66" s="145">
        <v>0</v>
      </c>
      <c r="F66" s="145">
        <v>0</v>
      </c>
      <c r="G66" s="145">
        <v>0</v>
      </c>
      <c r="H66" s="145">
        <v>0</v>
      </c>
      <c r="I66" s="145">
        <v>0</v>
      </c>
      <c r="J66" s="145">
        <v>0</v>
      </c>
      <c r="K66" s="145">
        <v>0</v>
      </c>
      <c r="L66" s="145">
        <v>0</v>
      </c>
      <c r="M66" s="145">
        <v>0</v>
      </c>
      <c r="N66" s="145">
        <v>0</v>
      </c>
      <c r="O66" s="145">
        <v>0</v>
      </c>
      <c r="P66" s="145">
        <v>0</v>
      </c>
      <c r="Q66" s="145">
        <v>0</v>
      </c>
      <c r="R66" s="145">
        <v>0</v>
      </c>
      <c r="S66" s="145">
        <v>0</v>
      </c>
      <c r="T66" s="145">
        <v>0</v>
      </c>
      <c r="U66" s="145">
        <v>0</v>
      </c>
      <c r="V66" s="145">
        <v>1086</v>
      </c>
      <c r="W66" s="145">
        <v>0</v>
      </c>
      <c r="X66" s="145">
        <v>0</v>
      </c>
      <c r="Y66" s="145">
        <v>1556</v>
      </c>
      <c r="Z66" s="145">
        <v>1556</v>
      </c>
      <c r="AA66" s="145">
        <v>0</v>
      </c>
      <c r="AB66" s="145">
        <v>0</v>
      </c>
      <c r="AC66" s="145">
        <v>0</v>
      </c>
      <c r="AD66" s="145">
        <v>0</v>
      </c>
      <c r="AE66" s="145">
        <v>0</v>
      </c>
      <c r="AF66" s="145">
        <v>17549</v>
      </c>
      <c r="AG66" s="145">
        <v>13404</v>
      </c>
      <c r="AH66" s="145">
        <v>4800</v>
      </c>
      <c r="AI66" s="145">
        <v>0</v>
      </c>
      <c r="AJ66" s="145">
        <v>0</v>
      </c>
      <c r="AK66" s="145">
        <v>0</v>
      </c>
      <c r="AL66" s="145">
        <v>0</v>
      </c>
      <c r="AM66" s="145">
        <v>0</v>
      </c>
      <c r="AN66" s="145">
        <v>0</v>
      </c>
      <c r="AO66" s="145">
        <v>0</v>
      </c>
      <c r="AP66" s="145">
        <v>1050</v>
      </c>
      <c r="AQ66" s="145">
        <v>0</v>
      </c>
      <c r="AR66" s="145">
        <v>0</v>
      </c>
      <c r="AS66" s="145">
        <v>0</v>
      </c>
      <c r="AT66" s="145">
        <v>0</v>
      </c>
      <c r="AU66" s="145">
        <v>0</v>
      </c>
      <c r="AV66" s="145">
        <v>1388</v>
      </c>
      <c r="AW66" s="195">
        <v>0</v>
      </c>
    </row>
    <row r="67" spans="1:49" x14ac:dyDescent="0.35">
      <c r="A67" s="27" t="s">
        <v>342</v>
      </c>
      <c r="B67" s="3" t="s">
        <v>166</v>
      </c>
      <c r="C67" s="145">
        <f t="shared" si="6"/>
        <v>585.06521739130437</v>
      </c>
      <c r="D67" s="145">
        <v>0</v>
      </c>
      <c r="E67" s="145">
        <v>0</v>
      </c>
      <c r="F67" s="145">
        <v>0</v>
      </c>
      <c r="G67" s="145">
        <v>0</v>
      </c>
      <c r="H67" s="145">
        <v>0</v>
      </c>
      <c r="I67" s="145">
        <v>0</v>
      </c>
      <c r="J67" s="145">
        <v>0</v>
      </c>
      <c r="K67" s="145">
        <v>0</v>
      </c>
      <c r="L67" s="145">
        <v>0</v>
      </c>
      <c r="M67" s="145">
        <v>0</v>
      </c>
      <c r="N67" s="145">
        <v>0</v>
      </c>
      <c r="O67" s="145">
        <v>0</v>
      </c>
      <c r="P67" s="145">
        <v>0</v>
      </c>
      <c r="Q67" s="145">
        <v>0</v>
      </c>
      <c r="R67" s="145">
        <v>0</v>
      </c>
      <c r="S67" s="145">
        <v>0</v>
      </c>
      <c r="T67" s="145">
        <v>0</v>
      </c>
      <c r="U67" s="145">
        <v>0</v>
      </c>
      <c r="V67" s="145">
        <v>1086</v>
      </c>
      <c r="W67" s="145">
        <v>0</v>
      </c>
      <c r="X67" s="145">
        <v>0</v>
      </c>
      <c r="Y67" s="145">
        <v>1556</v>
      </c>
      <c r="Z67" s="145">
        <v>1556</v>
      </c>
      <c r="AA67" s="145">
        <v>0</v>
      </c>
      <c r="AB67" s="145">
        <v>0</v>
      </c>
      <c r="AC67" s="145">
        <v>0</v>
      </c>
      <c r="AD67" s="145">
        <v>0</v>
      </c>
      <c r="AE67" s="145">
        <v>0</v>
      </c>
      <c r="AF67" s="145">
        <v>8775</v>
      </c>
      <c r="AG67" s="145">
        <v>6702</v>
      </c>
      <c r="AH67" s="145">
        <v>4800</v>
      </c>
      <c r="AI67" s="145">
        <v>0</v>
      </c>
      <c r="AJ67" s="145">
        <v>0</v>
      </c>
      <c r="AK67" s="145">
        <v>0</v>
      </c>
      <c r="AL67" s="145">
        <v>0</v>
      </c>
      <c r="AM67" s="145">
        <v>0</v>
      </c>
      <c r="AN67" s="145">
        <v>0</v>
      </c>
      <c r="AO67" s="145">
        <v>0</v>
      </c>
      <c r="AP67" s="145">
        <v>1050</v>
      </c>
      <c r="AQ67" s="145">
        <v>0</v>
      </c>
      <c r="AR67" s="145">
        <v>0</v>
      </c>
      <c r="AS67" s="145">
        <v>0</v>
      </c>
      <c r="AT67" s="145">
        <v>0</v>
      </c>
      <c r="AU67" s="145">
        <v>0</v>
      </c>
      <c r="AV67" s="145">
        <v>1388</v>
      </c>
      <c r="AW67" s="195">
        <v>0</v>
      </c>
    </row>
    <row r="68" spans="1:49" x14ac:dyDescent="0.35">
      <c r="A68" s="27" t="s">
        <v>342</v>
      </c>
      <c r="B68" s="3" t="s">
        <v>133</v>
      </c>
      <c r="C68" s="4">
        <f t="shared" si="6"/>
        <v>1.1304347826086956</v>
      </c>
      <c r="D68" s="3">
        <v>0</v>
      </c>
      <c r="E68" s="3">
        <v>0</v>
      </c>
      <c r="F68" s="3">
        <v>0</v>
      </c>
      <c r="G68" s="3">
        <v>0</v>
      </c>
      <c r="H68" s="3">
        <v>0</v>
      </c>
      <c r="I68" s="3">
        <v>0</v>
      </c>
      <c r="J68" s="3">
        <v>0</v>
      </c>
      <c r="K68" s="3">
        <v>0</v>
      </c>
      <c r="L68" s="3">
        <v>0</v>
      </c>
      <c r="M68" s="3">
        <v>0</v>
      </c>
      <c r="N68" s="3">
        <v>0</v>
      </c>
      <c r="O68" s="3">
        <v>0</v>
      </c>
      <c r="P68" s="3">
        <v>0</v>
      </c>
      <c r="Q68" s="3">
        <v>0</v>
      </c>
      <c r="R68" s="3">
        <v>0</v>
      </c>
      <c r="S68" s="3">
        <v>0</v>
      </c>
      <c r="T68" s="3">
        <v>2</v>
      </c>
      <c r="U68" s="3">
        <v>0</v>
      </c>
      <c r="V68" s="3">
        <v>1</v>
      </c>
      <c r="W68" s="3">
        <v>0</v>
      </c>
      <c r="X68" s="3">
        <v>0</v>
      </c>
      <c r="Y68" s="3">
        <v>1</v>
      </c>
      <c r="Z68" s="3">
        <v>1</v>
      </c>
      <c r="AA68" s="3">
        <v>0</v>
      </c>
      <c r="AB68" s="3">
        <v>0</v>
      </c>
      <c r="AC68" s="3">
        <v>0</v>
      </c>
      <c r="AD68" s="3">
        <v>0</v>
      </c>
      <c r="AE68" s="3">
        <v>0</v>
      </c>
      <c r="AF68" s="3">
        <v>10</v>
      </c>
      <c r="AG68" s="3">
        <v>27</v>
      </c>
      <c r="AH68" s="3">
        <v>8</v>
      </c>
      <c r="AI68" s="3">
        <v>0</v>
      </c>
      <c r="AJ68" s="3">
        <v>0</v>
      </c>
      <c r="AK68" s="3">
        <v>0</v>
      </c>
      <c r="AL68" s="3">
        <v>0</v>
      </c>
      <c r="AM68" s="3">
        <v>0</v>
      </c>
      <c r="AN68" s="3">
        <v>0</v>
      </c>
      <c r="AO68" s="3">
        <v>0</v>
      </c>
      <c r="AP68" s="3">
        <v>1</v>
      </c>
      <c r="AQ68" s="3">
        <v>0</v>
      </c>
      <c r="AR68" s="3">
        <v>0</v>
      </c>
      <c r="AS68" s="3">
        <v>0</v>
      </c>
      <c r="AT68" s="3">
        <v>0</v>
      </c>
      <c r="AU68" s="3">
        <v>0</v>
      </c>
      <c r="AV68" s="3">
        <v>1</v>
      </c>
      <c r="AW68" s="10">
        <v>0</v>
      </c>
    </row>
    <row r="69" spans="1:49" x14ac:dyDescent="0.35">
      <c r="A69" s="27" t="s">
        <v>342</v>
      </c>
      <c r="B69" s="3" t="s">
        <v>167</v>
      </c>
      <c r="C69" s="4">
        <f t="shared" si="6"/>
        <v>0</v>
      </c>
      <c r="D69" s="4">
        <v>0</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16">
        <v>0</v>
      </c>
    </row>
    <row r="70" spans="1:49" x14ac:dyDescent="0.35">
      <c r="A70" s="27" t="s">
        <v>342</v>
      </c>
      <c r="B70" s="3" t="s">
        <v>132</v>
      </c>
      <c r="C70" s="4">
        <f t="shared" si="6"/>
        <v>0.2391304347826087</v>
      </c>
      <c r="D70" s="3">
        <v>0</v>
      </c>
      <c r="E70" s="3">
        <v>0</v>
      </c>
      <c r="F70" s="3">
        <v>0</v>
      </c>
      <c r="G70" s="3">
        <v>0</v>
      </c>
      <c r="H70" s="3">
        <v>0</v>
      </c>
      <c r="I70" s="3">
        <v>0</v>
      </c>
      <c r="J70" s="3">
        <v>0</v>
      </c>
      <c r="K70" s="3">
        <v>0</v>
      </c>
      <c r="L70" s="3">
        <v>0</v>
      </c>
      <c r="M70" s="3">
        <v>0</v>
      </c>
      <c r="N70" s="3">
        <v>0</v>
      </c>
      <c r="O70" s="3">
        <v>0</v>
      </c>
      <c r="P70" s="3">
        <v>0</v>
      </c>
      <c r="Q70" s="3">
        <v>0</v>
      </c>
      <c r="R70" s="3">
        <v>0</v>
      </c>
      <c r="S70" s="3">
        <v>0</v>
      </c>
      <c r="T70" s="3">
        <v>1</v>
      </c>
      <c r="U70" s="3">
        <v>0</v>
      </c>
      <c r="V70" s="3">
        <v>1</v>
      </c>
      <c r="W70" s="3">
        <v>0</v>
      </c>
      <c r="X70" s="3">
        <v>0</v>
      </c>
      <c r="Y70" s="3">
        <v>1</v>
      </c>
      <c r="Z70" s="3">
        <v>1</v>
      </c>
      <c r="AA70" s="3">
        <v>0</v>
      </c>
      <c r="AB70" s="3">
        <v>0</v>
      </c>
      <c r="AC70" s="3">
        <v>0</v>
      </c>
      <c r="AD70" s="3">
        <v>0</v>
      </c>
      <c r="AE70" s="3">
        <v>0</v>
      </c>
      <c r="AF70" s="3">
        <v>2</v>
      </c>
      <c r="AG70" s="3">
        <v>2</v>
      </c>
      <c r="AH70" s="3">
        <v>1</v>
      </c>
      <c r="AI70" s="3">
        <v>0</v>
      </c>
      <c r="AJ70" s="3">
        <v>0</v>
      </c>
      <c r="AK70" s="3">
        <v>0</v>
      </c>
      <c r="AL70" s="3">
        <v>0</v>
      </c>
      <c r="AM70" s="3">
        <v>0</v>
      </c>
      <c r="AN70" s="3">
        <v>0</v>
      </c>
      <c r="AO70" s="3">
        <v>0</v>
      </c>
      <c r="AP70" s="3">
        <v>1</v>
      </c>
      <c r="AQ70" s="3">
        <v>0</v>
      </c>
      <c r="AR70" s="3">
        <v>0</v>
      </c>
      <c r="AS70" s="3">
        <v>0</v>
      </c>
      <c r="AT70" s="3">
        <v>0</v>
      </c>
      <c r="AU70" s="3">
        <v>0</v>
      </c>
      <c r="AV70" s="3">
        <v>1</v>
      </c>
      <c r="AW70" s="10">
        <v>0</v>
      </c>
    </row>
    <row r="71" spans="1:49" x14ac:dyDescent="0.35">
      <c r="A71" s="27" t="s">
        <v>338</v>
      </c>
      <c r="B71" s="3" t="s">
        <v>162</v>
      </c>
      <c r="C71" s="145">
        <f t="shared" si="6"/>
        <v>95.826086956521735</v>
      </c>
      <c r="D71" s="145">
        <v>10</v>
      </c>
      <c r="E71" s="145">
        <v>0</v>
      </c>
      <c r="F71" s="145">
        <v>36</v>
      </c>
      <c r="G71" s="145">
        <v>15</v>
      </c>
      <c r="H71" s="145">
        <v>8</v>
      </c>
      <c r="I71" s="145">
        <v>35</v>
      </c>
      <c r="J71" s="145">
        <v>460</v>
      </c>
      <c r="K71" s="145">
        <v>1010</v>
      </c>
      <c r="L71" s="145">
        <v>920</v>
      </c>
      <c r="M71" s="145">
        <v>185</v>
      </c>
      <c r="N71" s="145">
        <v>51</v>
      </c>
      <c r="O71" s="145">
        <v>7</v>
      </c>
      <c r="P71" s="145">
        <v>2</v>
      </c>
      <c r="Q71" s="145">
        <v>52</v>
      </c>
      <c r="R71" s="145">
        <v>1</v>
      </c>
      <c r="S71" s="145">
        <v>15</v>
      </c>
      <c r="T71" s="145">
        <v>104</v>
      </c>
      <c r="U71" s="145">
        <v>57</v>
      </c>
      <c r="V71" s="145">
        <v>13</v>
      </c>
      <c r="W71" s="145">
        <v>13</v>
      </c>
      <c r="X71" s="145">
        <v>2</v>
      </c>
      <c r="Y71" s="145">
        <v>12</v>
      </c>
      <c r="Z71" s="145">
        <v>15</v>
      </c>
      <c r="AA71" s="145">
        <v>7</v>
      </c>
      <c r="AB71" s="145">
        <v>11</v>
      </c>
      <c r="AC71" s="145">
        <v>0</v>
      </c>
      <c r="AD71" s="145">
        <v>6</v>
      </c>
      <c r="AE71" s="145">
        <v>7</v>
      </c>
      <c r="AF71" s="145">
        <v>0</v>
      </c>
      <c r="AG71" s="145">
        <v>2</v>
      </c>
      <c r="AH71" s="145">
        <v>4</v>
      </c>
      <c r="AI71" s="145">
        <v>15</v>
      </c>
      <c r="AJ71" s="145">
        <v>1</v>
      </c>
      <c r="AK71" s="145">
        <v>1</v>
      </c>
      <c r="AL71" s="145">
        <v>3</v>
      </c>
      <c r="AM71" s="145">
        <v>1</v>
      </c>
      <c r="AN71" s="145">
        <v>53</v>
      </c>
      <c r="AO71" s="145">
        <v>1111</v>
      </c>
      <c r="AP71" s="145">
        <v>0</v>
      </c>
      <c r="AQ71" s="145">
        <v>2</v>
      </c>
      <c r="AR71" s="145">
        <v>0</v>
      </c>
      <c r="AS71" s="145">
        <v>8</v>
      </c>
      <c r="AT71" s="145">
        <v>7</v>
      </c>
      <c r="AU71" s="145">
        <v>25</v>
      </c>
      <c r="AV71" s="145">
        <v>38</v>
      </c>
      <c r="AW71" s="195">
        <v>83</v>
      </c>
    </row>
    <row r="72" spans="1:49" x14ac:dyDescent="0.35">
      <c r="A72" s="27" t="s">
        <v>338</v>
      </c>
      <c r="B72" s="3" t="s">
        <v>166</v>
      </c>
      <c r="C72" s="145">
        <f t="shared" si="6"/>
        <v>32.086956521739133</v>
      </c>
      <c r="D72" s="145">
        <v>5</v>
      </c>
      <c r="E72" s="145">
        <v>0</v>
      </c>
      <c r="F72" s="145">
        <v>9</v>
      </c>
      <c r="G72" s="145">
        <v>5</v>
      </c>
      <c r="H72" s="145">
        <v>4</v>
      </c>
      <c r="I72" s="145">
        <v>7</v>
      </c>
      <c r="J72" s="145">
        <v>92</v>
      </c>
      <c r="K72" s="145">
        <v>252</v>
      </c>
      <c r="L72" s="145">
        <v>460</v>
      </c>
      <c r="M72" s="145">
        <v>62</v>
      </c>
      <c r="N72" s="145">
        <v>17</v>
      </c>
      <c r="O72" s="145">
        <v>4</v>
      </c>
      <c r="P72" s="145">
        <v>2</v>
      </c>
      <c r="Q72" s="145">
        <v>13</v>
      </c>
      <c r="R72" s="145">
        <v>1</v>
      </c>
      <c r="S72" s="145">
        <v>7</v>
      </c>
      <c r="T72" s="145">
        <v>35</v>
      </c>
      <c r="U72" s="145">
        <v>29</v>
      </c>
      <c r="V72" s="145">
        <v>6</v>
      </c>
      <c r="W72" s="145">
        <v>4</v>
      </c>
      <c r="X72" s="145">
        <v>2</v>
      </c>
      <c r="Y72" s="145">
        <v>3</v>
      </c>
      <c r="Z72" s="145">
        <v>3</v>
      </c>
      <c r="AA72" s="145">
        <v>2</v>
      </c>
      <c r="AB72" s="145">
        <v>5</v>
      </c>
      <c r="AC72" s="145">
        <v>0</v>
      </c>
      <c r="AD72" s="145">
        <v>2</v>
      </c>
      <c r="AE72" s="145">
        <v>7</v>
      </c>
      <c r="AF72" s="145">
        <v>0</v>
      </c>
      <c r="AG72" s="145">
        <v>1</v>
      </c>
      <c r="AH72" s="145">
        <v>1</v>
      </c>
      <c r="AI72" s="145">
        <v>5</v>
      </c>
      <c r="AJ72" s="145">
        <v>1</v>
      </c>
      <c r="AK72" s="145">
        <v>1</v>
      </c>
      <c r="AL72" s="145">
        <v>1</v>
      </c>
      <c r="AM72" s="145">
        <v>0</v>
      </c>
      <c r="AN72" s="145">
        <v>13</v>
      </c>
      <c r="AO72" s="145">
        <v>370</v>
      </c>
      <c r="AP72" s="145">
        <v>0</v>
      </c>
      <c r="AQ72" s="145">
        <v>2</v>
      </c>
      <c r="AR72" s="145">
        <v>0</v>
      </c>
      <c r="AS72" s="145">
        <v>3</v>
      </c>
      <c r="AT72" s="145">
        <v>7</v>
      </c>
      <c r="AU72" s="145">
        <v>8</v>
      </c>
      <c r="AV72" s="145">
        <v>8</v>
      </c>
      <c r="AW72" s="195">
        <v>17</v>
      </c>
    </row>
    <row r="73" spans="1:49" x14ac:dyDescent="0.35">
      <c r="A73" s="27" t="s">
        <v>338</v>
      </c>
      <c r="B73" s="3" t="s">
        <v>133</v>
      </c>
      <c r="C73" s="4">
        <f t="shared" si="6"/>
        <v>0</v>
      </c>
      <c r="D73" s="3">
        <v>0</v>
      </c>
      <c r="E73" s="3">
        <v>0</v>
      </c>
      <c r="F73" s="3">
        <v>0</v>
      </c>
      <c r="G73" s="3">
        <v>0</v>
      </c>
      <c r="H73" s="3">
        <v>0</v>
      </c>
      <c r="I73" s="3">
        <v>0</v>
      </c>
      <c r="J73" s="3">
        <v>0</v>
      </c>
      <c r="K73" s="3">
        <v>0</v>
      </c>
      <c r="L73" s="3">
        <v>0</v>
      </c>
      <c r="M73" s="3">
        <v>0</v>
      </c>
      <c r="N73" s="3">
        <v>0</v>
      </c>
      <c r="O73" s="3">
        <v>0</v>
      </c>
      <c r="P73" s="3">
        <v>0</v>
      </c>
      <c r="Q73" s="3">
        <v>0</v>
      </c>
      <c r="R73" s="3">
        <v>0</v>
      </c>
      <c r="S73" s="3">
        <v>0</v>
      </c>
      <c r="T73" s="3">
        <v>0</v>
      </c>
      <c r="U73" s="3">
        <v>0</v>
      </c>
      <c r="V73" s="3">
        <v>0</v>
      </c>
      <c r="W73" s="3">
        <v>0</v>
      </c>
      <c r="X73" s="3">
        <v>0</v>
      </c>
      <c r="Y73" s="3">
        <v>0</v>
      </c>
      <c r="Z73" s="3">
        <v>0</v>
      </c>
      <c r="AA73" s="3">
        <v>0</v>
      </c>
      <c r="AB73" s="3">
        <v>0</v>
      </c>
      <c r="AC73" s="3">
        <v>0</v>
      </c>
      <c r="AD73" s="3">
        <v>0</v>
      </c>
      <c r="AE73" s="3">
        <v>0</v>
      </c>
      <c r="AF73" s="3">
        <v>0</v>
      </c>
      <c r="AG73" s="3">
        <v>0</v>
      </c>
      <c r="AH73" s="3">
        <v>0</v>
      </c>
      <c r="AI73" s="3">
        <v>0</v>
      </c>
      <c r="AJ73" s="3">
        <v>0</v>
      </c>
      <c r="AK73" s="3">
        <v>0</v>
      </c>
      <c r="AL73" s="3">
        <v>0</v>
      </c>
      <c r="AM73" s="3">
        <v>0</v>
      </c>
      <c r="AN73" s="3">
        <v>0</v>
      </c>
      <c r="AO73" s="3">
        <v>0</v>
      </c>
      <c r="AP73" s="3">
        <v>0</v>
      </c>
      <c r="AQ73" s="3">
        <v>0</v>
      </c>
      <c r="AR73" s="3">
        <v>0</v>
      </c>
      <c r="AS73" s="3">
        <v>0</v>
      </c>
      <c r="AT73" s="3">
        <v>0</v>
      </c>
      <c r="AU73" s="3">
        <v>0</v>
      </c>
      <c r="AV73" s="3">
        <v>0</v>
      </c>
      <c r="AW73" s="10">
        <v>0</v>
      </c>
    </row>
    <row r="74" spans="1:49" x14ac:dyDescent="0.35">
      <c r="A74" s="27" t="s">
        <v>338</v>
      </c>
      <c r="B74" s="3" t="s">
        <v>167</v>
      </c>
      <c r="C74" s="4">
        <f t="shared" si="6"/>
        <v>0</v>
      </c>
      <c r="D74" s="4">
        <v>0</v>
      </c>
      <c r="E74" s="4">
        <v>0</v>
      </c>
      <c r="F74" s="4">
        <v>0</v>
      </c>
      <c r="G74" s="4">
        <v>0</v>
      </c>
      <c r="H74" s="4">
        <v>0</v>
      </c>
      <c r="I74" s="4">
        <v>0</v>
      </c>
      <c r="J74" s="4">
        <v>0</v>
      </c>
      <c r="K74" s="4">
        <v>0</v>
      </c>
      <c r="L74" s="4">
        <v>0</v>
      </c>
      <c r="M74" s="4">
        <v>0</v>
      </c>
      <c r="N74" s="4">
        <v>0</v>
      </c>
      <c r="O74" s="4">
        <v>0</v>
      </c>
      <c r="P74" s="4">
        <v>0</v>
      </c>
      <c r="Q74" s="4">
        <v>0</v>
      </c>
      <c r="R74" s="4">
        <v>0</v>
      </c>
      <c r="S74" s="4">
        <v>0</v>
      </c>
      <c r="T74" s="4">
        <v>0</v>
      </c>
      <c r="U74" s="4">
        <v>0</v>
      </c>
      <c r="V74" s="4">
        <v>0</v>
      </c>
      <c r="W74" s="4">
        <v>0</v>
      </c>
      <c r="X74" s="4">
        <v>0</v>
      </c>
      <c r="Y74" s="4">
        <v>0</v>
      </c>
      <c r="Z74" s="4">
        <v>0</v>
      </c>
      <c r="AA74" s="4">
        <v>0</v>
      </c>
      <c r="AB74" s="4">
        <v>0</v>
      </c>
      <c r="AC74" s="4">
        <v>0</v>
      </c>
      <c r="AD74" s="4">
        <v>0</v>
      </c>
      <c r="AE74" s="4">
        <v>0</v>
      </c>
      <c r="AF74" s="4">
        <v>0</v>
      </c>
      <c r="AG74" s="4">
        <v>0</v>
      </c>
      <c r="AH74" s="4">
        <v>0</v>
      </c>
      <c r="AI74" s="4">
        <v>0</v>
      </c>
      <c r="AJ74" s="4">
        <v>0</v>
      </c>
      <c r="AK74" s="4">
        <v>0</v>
      </c>
      <c r="AL74" s="4">
        <v>0</v>
      </c>
      <c r="AM74" s="4">
        <v>0</v>
      </c>
      <c r="AN74" s="4">
        <v>0</v>
      </c>
      <c r="AO74" s="4">
        <v>0</v>
      </c>
      <c r="AP74" s="4">
        <v>0</v>
      </c>
      <c r="AQ74" s="4">
        <v>0</v>
      </c>
      <c r="AR74" s="4">
        <v>0</v>
      </c>
      <c r="AS74" s="4">
        <v>0</v>
      </c>
      <c r="AT74" s="4">
        <v>0</v>
      </c>
      <c r="AU74" s="4">
        <v>0</v>
      </c>
      <c r="AV74" s="4">
        <v>0</v>
      </c>
      <c r="AW74" s="16">
        <v>0</v>
      </c>
    </row>
    <row r="75" spans="1:49" x14ac:dyDescent="0.35">
      <c r="A75" s="27" t="s">
        <v>338</v>
      </c>
      <c r="B75" s="3" t="s">
        <v>132</v>
      </c>
      <c r="C75" s="4">
        <f t="shared" si="6"/>
        <v>2.5217391304347827</v>
      </c>
      <c r="D75" s="3">
        <v>2</v>
      </c>
      <c r="E75" s="3">
        <v>0</v>
      </c>
      <c r="F75" s="3">
        <v>4</v>
      </c>
      <c r="G75" s="3">
        <v>3</v>
      </c>
      <c r="H75" s="3">
        <v>2</v>
      </c>
      <c r="I75" s="3">
        <v>5</v>
      </c>
      <c r="J75" s="3">
        <v>5</v>
      </c>
      <c r="K75" s="3">
        <v>4</v>
      </c>
      <c r="L75" s="3">
        <v>2</v>
      </c>
      <c r="M75" s="3">
        <v>3</v>
      </c>
      <c r="N75" s="3">
        <v>3</v>
      </c>
      <c r="O75" s="3">
        <v>2</v>
      </c>
      <c r="P75" s="3">
        <v>1</v>
      </c>
      <c r="Q75" s="3">
        <v>4</v>
      </c>
      <c r="R75" s="3">
        <v>2</v>
      </c>
      <c r="S75" s="3">
        <v>2</v>
      </c>
      <c r="T75" s="3">
        <v>3</v>
      </c>
      <c r="U75" s="3">
        <v>2</v>
      </c>
      <c r="V75" s="3">
        <v>2</v>
      </c>
      <c r="W75" s="3">
        <v>3</v>
      </c>
      <c r="X75" s="3">
        <v>1</v>
      </c>
      <c r="Y75" s="3">
        <v>4</v>
      </c>
      <c r="Z75" s="3">
        <v>5</v>
      </c>
      <c r="AA75" s="3">
        <v>3</v>
      </c>
      <c r="AB75" s="3">
        <v>2</v>
      </c>
      <c r="AC75" s="3">
        <v>1</v>
      </c>
      <c r="AD75" s="3">
        <v>4</v>
      </c>
      <c r="AE75" s="3">
        <v>1</v>
      </c>
      <c r="AF75" s="3">
        <v>1</v>
      </c>
      <c r="AG75" s="3">
        <v>2</v>
      </c>
      <c r="AH75" s="3">
        <v>3</v>
      </c>
      <c r="AI75" s="3">
        <v>3</v>
      </c>
      <c r="AJ75" s="3">
        <v>1</v>
      </c>
      <c r="AK75" s="3">
        <v>1</v>
      </c>
      <c r="AL75" s="3">
        <v>3</v>
      </c>
      <c r="AM75" s="3">
        <v>2</v>
      </c>
      <c r="AN75" s="3">
        <v>4</v>
      </c>
      <c r="AO75" s="3">
        <v>3</v>
      </c>
      <c r="AP75" s="3">
        <v>0</v>
      </c>
      <c r="AQ75" s="3">
        <v>1</v>
      </c>
      <c r="AR75" s="3">
        <v>0</v>
      </c>
      <c r="AS75" s="3">
        <v>3</v>
      </c>
      <c r="AT75" s="3">
        <v>1</v>
      </c>
      <c r="AU75" s="3">
        <v>3</v>
      </c>
      <c r="AV75" s="3">
        <v>5</v>
      </c>
      <c r="AW75" s="10">
        <v>5</v>
      </c>
    </row>
    <row r="76" spans="1:49" s="42" customFormat="1" x14ac:dyDescent="0.35">
      <c r="A76" s="54" t="s">
        <v>339</v>
      </c>
      <c r="B76" s="21" t="s">
        <v>162</v>
      </c>
      <c r="C76" s="145">
        <f t="shared" si="6"/>
        <v>294002.54347826086</v>
      </c>
      <c r="D76" s="145">
        <v>255703</v>
      </c>
      <c r="E76" s="145">
        <v>240023</v>
      </c>
      <c r="F76" s="145">
        <v>279105</v>
      </c>
      <c r="G76" s="145">
        <v>253897</v>
      </c>
      <c r="H76" s="145">
        <v>272024</v>
      </c>
      <c r="I76" s="145">
        <v>272211</v>
      </c>
      <c r="J76" s="145">
        <v>251452</v>
      </c>
      <c r="K76" s="145">
        <v>283414</v>
      </c>
      <c r="L76" s="145">
        <v>260508</v>
      </c>
      <c r="M76" s="145">
        <v>285272</v>
      </c>
      <c r="N76" s="145">
        <v>246536</v>
      </c>
      <c r="O76" s="145">
        <v>260310</v>
      </c>
      <c r="P76" s="145">
        <v>306751</v>
      </c>
      <c r="Q76" s="145">
        <v>291127</v>
      </c>
      <c r="R76" s="145">
        <v>306109</v>
      </c>
      <c r="S76" s="145">
        <v>314203</v>
      </c>
      <c r="T76" s="145">
        <v>338627</v>
      </c>
      <c r="U76" s="145">
        <v>297205</v>
      </c>
      <c r="V76" s="145">
        <v>287826</v>
      </c>
      <c r="W76" s="145">
        <v>311679</v>
      </c>
      <c r="X76" s="145">
        <v>280451</v>
      </c>
      <c r="Y76" s="145">
        <v>320078</v>
      </c>
      <c r="Z76" s="145">
        <v>300423</v>
      </c>
      <c r="AA76" s="145">
        <v>291248</v>
      </c>
      <c r="AB76" s="145">
        <v>353280</v>
      </c>
      <c r="AC76" s="145">
        <v>362212</v>
      </c>
      <c r="AD76" s="145">
        <v>398411</v>
      </c>
      <c r="AE76" s="145">
        <v>393672</v>
      </c>
      <c r="AF76" s="145">
        <v>414770</v>
      </c>
      <c r="AG76" s="145">
        <v>386611</v>
      </c>
      <c r="AH76" s="145">
        <v>380357</v>
      </c>
      <c r="AI76" s="145">
        <v>368507</v>
      </c>
      <c r="AJ76" s="145">
        <v>363290</v>
      </c>
      <c r="AK76" s="145">
        <v>360067</v>
      </c>
      <c r="AL76" s="145">
        <v>313754</v>
      </c>
      <c r="AM76" s="145">
        <v>353337</v>
      </c>
      <c r="AN76" s="145">
        <v>372696</v>
      </c>
      <c r="AO76" s="145">
        <v>361722</v>
      </c>
      <c r="AP76" s="145">
        <v>254776</v>
      </c>
      <c r="AQ76" s="145">
        <v>130091</v>
      </c>
      <c r="AR76" s="145">
        <v>154123</v>
      </c>
      <c r="AS76" s="145">
        <v>168912</v>
      </c>
      <c r="AT76" s="145">
        <v>190451</v>
      </c>
      <c r="AU76" s="145">
        <v>200136</v>
      </c>
      <c r="AV76" s="145">
        <v>213446</v>
      </c>
      <c r="AW76" s="195">
        <v>223314</v>
      </c>
    </row>
    <row r="77" spans="1:49" x14ac:dyDescent="0.35">
      <c r="A77" s="27" t="s">
        <v>339</v>
      </c>
      <c r="B77" s="3" t="s">
        <v>166</v>
      </c>
      <c r="C77" s="145">
        <f t="shared" si="6"/>
        <v>444.82608695652175</v>
      </c>
      <c r="D77" s="145">
        <v>343</v>
      </c>
      <c r="E77" s="145">
        <v>340</v>
      </c>
      <c r="F77" s="145">
        <v>381</v>
      </c>
      <c r="G77" s="145">
        <v>373</v>
      </c>
      <c r="H77" s="145">
        <v>402</v>
      </c>
      <c r="I77" s="145">
        <v>381</v>
      </c>
      <c r="J77" s="145">
        <v>379</v>
      </c>
      <c r="K77" s="145">
        <v>391</v>
      </c>
      <c r="L77" s="145">
        <v>368</v>
      </c>
      <c r="M77" s="145">
        <v>382</v>
      </c>
      <c r="N77" s="145">
        <v>336</v>
      </c>
      <c r="O77" s="145">
        <v>363</v>
      </c>
      <c r="P77" s="145">
        <v>387</v>
      </c>
      <c r="Q77" s="145">
        <v>392</v>
      </c>
      <c r="R77" s="145">
        <v>417</v>
      </c>
      <c r="S77" s="145">
        <v>419</v>
      </c>
      <c r="T77" s="145">
        <v>446</v>
      </c>
      <c r="U77" s="145">
        <v>428</v>
      </c>
      <c r="V77" s="145">
        <v>432</v>
      </c>
      <c r="W77" s="145">
        <v>464</v>
      </c>
      <c r="X77" s="145">
        <v>419</v>
      </c>
      <c r="Y77" s="145">
        <v>441</v>
      </c>
      <c r="Z77" s="145">
        <v>425</v>
      </c>
      <c r="AA77" s="145">
        <v>430</v>
      </c>
      <c r="AB77" s="145">
        <v>472</v>
      </c>
      <c r="AC77" s="145">
        <v>466</v>
      </c>
      <c r="AD77" s="145">
        <v>508</v>
      </c>
      <c r="AE77" s="145">
        <v>520</v>
      </c>
      <c r="AF77" s="145">
        <v>532</v>
      </c>
      <c r="AG77" s="145">
        <v>530</v>
      </c>
      <c r="AH77" s="145">
        <v>513</v>
      </c>
      <c r="AI77" s="145">
        <v>504</v>
      </c>
      <c r="AJ77" s="145">
        <v>500</v>
      </c>
      <c r="AK77" s="145">
        <v>558</v>
      </c>
      <c r="AL77" s="145">
        <v>508</v>
      </c>
      <c r="AM77" s="145">
        <v>520</v>
      </c>
      <c r="AN77" s="145">
        <v>514</v>
      </c>
      <c r="AO77" s="145">
        <v>500</v>
      </c>
      <c r="AP77" s="145">
        <v>426</v>
      </c>
      <c r="AQ77" s="145">
        <v>544</v>
      </c>
      <c r="AR77" s="145">
        <v>496</v>
      </c>
      <c r="AS77" s="145">
        <v>455</v>
      </c>
      <c r="AT77" s="145">
        <v>483</v>
      </c>
      <c r="AU77" s="145">
        <v>459</v>
      </c>
      <c r="AV77" s="145">
        <v>465</v>
      </c>
      <c r="AW77" s="195">
        <v>450</v>
      </c>
    </row>
    <row r="78" spans="1:49" x14ac:dyDescent="0.35">
      <c r="A78" s="27" t="s">
        <v>339</v>
      </c>
      <c r="B78" s="3" t="s">
        <v>133</v>
      </c>
      <c r="C78" s="4">
        <f t="shared" si="6"/>
        <v>4804.5</v>
      </c>
      <c r="D78" s="4">
        <v>4730</v>
      </c>
      <c r="E78" s="4">
        <v>4516</v>
      </c>
      <c r="F78" s="4">
        <v>5012</v>
      </c>
      <c r="G78" s="4">
        <v>4451</v>
      </c>
      <c r="H78" s="4">
        <v>4832</v>
      </c>
      <c r="I78" s="4">
        <v>4948</v>
      </c>
      <c r="J78" s="4">
        <v>4380</v>
      </c>
      <c r="K78" s="4">
        <v>5139</v>
      </c>
      <c r="L78" s="4">
        <v>4725</v>
      </c>
      <c r="M78" s="4">
        <v>5154</v>
      </c>
      <c r="N78" s="4">
        <v>4626</v>
      </c>
      <c r="O78" s="4">
        <v>4639</v>
      </c>
      <c r="P78" s="4">
        <v>5441</v>
      </c>
      <c r="Q78" s="4">
        <v>5002</v>
      </c>
      <c r="R78" s="4">
        <v>5196</v>
      </c>
      <c r="S78" s="4">
        <v>5347</v>
      </c>
      <c r="T78" s="4">
        <v>5534</v>
      </c>
      <c r="U78" s="4">
        <v>4834</v>
      </c>
      <c r="V78" s="4">
        <v>4564</v>
      </c>
      <c r="W78" s="4">
        <v>4885</v>
      </c>
      <c r="X78" s="4">
        <v>4494</v>
      </c>
      <c r="Y78" s="4">
        <v>5231</v>
      </c>
      <c r="Z78" s="4">
        <v>4944</v>
      </c>
      <c r="AA78" s="4">
        <v>4797</v>
      </c>
      <c r="AB78" s="4">
        <v>5753</v>
      </c>
      <c r="AC78" s="4">
        <v>5939</v>
      </c>
      <c r="AD78" s="4">
        <v>6473</v>
      </c>
      <c r="AE78" s="4">
        <v>6335</v>
      </c>
      <c r="AF78" s="4">
        <v>6559</v>
      </c>
      <c r="AG78" s="4">
        <v>6053</v>
      </c>
      <c r="AH78" s="4">
        <v>5872</v>
      </c>
      <c r="AI78" s="4">
        <v>5829</v>
      </c>
      <c r="AJ78" s="4">
        <v>5748</v>
      </c>
      <c r="AK78" s="4">
        <v>5381</v>
      </c>
      <c r="AL78" s="4">
        <v>4662</v>
      </c>
      <c r="AM78" s="4">
        <v>5369</v>
      </c>
      <c r="AN78" s="4">
        <v>5714</v>
      </c>
      <c r="AO78" s="4">
        <v>5543</v>
      </c>
      <c r="AP78" s="4">
        <v>3825</v>
      </c>
      <c r="AQ78" s="4">
        <v>1647</v>
      </c>
      <c r="AR78" s="4">
        <v>2092</v>
      </c>
      <c r="AS78" s="4">
        <v>2577</v>
      </c>
      <c r="AT78" s="4">
        <v>2744</v>
      </c>
      <c r="AU78" s="4">
        <v>2958</v>
      </c>
      <c r="AV78" s="4">
        <v>3076</v>
      </c>
      <c r="AW78" s="16">
        <v>3437</v>
      </c>
    </row>
    <row r="79" spans="1:49" x14ac:dyDescent="0.35">
      <c r="A79" s="27" t="s">
        <v>339</v>
      </c>
      <c r="B79" s="3" t="s">
        <v>167</v>
      </c>
      <c r="C79" s="4">
        <f t="shared" si="6"/>
        <v>108333.94515032988</v>
      </c>
      <c r="D79" s="4">
        <v>92274</v>
      </c>
      <c r="E79" s="4">
        <v>86071</v>
      </c>
      <c r="F79" s="4">
        <v>101549</v>
      </c>
      <c r="G79" s="4">
        <v>92797</v>
      </c>
      <c r="H79" s="4">
        <v>99713.377604655601</v>
      </c>
      <c r="I79" s="4">
        <v>98687.46401526632</v>
      </c>
      <c r="J79" s="4">
        <v>91843.777563989017</v>
      </c>
      <c r="K79" s="4">
        <v>102942.3363713681</v>
      </c>
      <c r="L79" s="4">
        <v>94825.065741963685</v>
      </c>
      <c r="M79" s="4">
        <v>104185.5224915428</v>
      </c>
      <c r="N79" s="4">
        <v>89294.522139323657</v>
      </c>
      <c r="O79" s="4">
        <v>95461.032313114018</v>
      </c>
      <c r="P79" s="4">
        <v>111040.99895892158</v>
      </c>
      <c r="Q79" s="4">
        <v>105658.94698031423</v>
      </c>
      <c r="R79" s="4">
        <v>112007.81675890759</v>
      </c>
      <c r="S79" s="4">
        <v>114723.87723179982</v>
      </c>
      <c r="T79" s="4">
        <v>124518.59275684122</v>
      </c>
      <c r="U79" s="4">
        <v>110161.85768447687</v>
      </c>
      <c r="V79" s="4">
        <v>107293.0043275561</v>
      </c>
      <c r="W79" s="4">
        <v>115444.53582665396</v>
      </c>
      <c r="X79" s="4">
        <v>103678.64126104118</v>
      </c>
      <c r="Y79" s="4">
        <v>118290.66488242905</v>
      </c>
      <c r="Z79" s="4">
        <v>110680</v>
      </c>
      <c r="AA79" s="4">
        <v>107168.24979180795</v>
      </c>
      <c r="AB79" s="4">
        <v>128212</v>
      </c>
      <c r="AC79" s="4">
        <v>132361</v>
      </c>
      <c r="AD79" s="4">
        <v>145372</v>
      </c>
      <c r="AE79" s="4">
        <v>144664</v>
      </c>
      <c r="AF79" s="4">
        <v>152609</v>
      </c>
      <c r="AG79" s="4">
        <v>143095</v>
      </c>
      <c r="AH79" s="4">
        <v>140848</v>
      </c>
      <c r="AI79" s="4">
        <v>135785.20803292931</v>
      </c>
      <c r="AJ79" s="4">
        <v>133672</v>
      </c>
      <c r="AK79" s="4">
        <v>134231</v>
      </c>
      <c r="AL79" s="4">
        <v>116669</v>
      </c>
      <c r="AM79" s="4">
        <v>131139</v>
      </c>
      <c r="AN79" s="4">
        <v>138005.98418027247</v>
      </c>
      <c r="AO79" s="4">
        <v>134322</v>
      </c>
      <c r="AP79" s="4">
        <v>91544</v>
      </c>
      <c r="AQ79" s="4">
        <v>46910</v>
      </c>
      <c r="AR79" s="4">
        <v>56123</v>
      </c>
      <c r="AS79" s="4">
        <v>65945</v>
      </c>
      <c r="AT79" s="4">
        <v>73986</v>
      </c>
      <c r="AU79" s="4">
        <v>78338</v>
      </c>
      <c r="AV79" s="4">
        <v>83446</v>
      </c>
      <c r="AW79" s="16">
        <v>85773</v>
      </c>
    </row>
    <row r="80" spans="1:49" ht="15" thickBot="1" x14ac:dyDescent="0.4">
      <c r="A80" s="7" t="s">
        <v>339</v>
      </c>
      <c r="B80" s="8" t="s">
        <v>132</v>
      </c>
      <c r="C80" s="22">
        <f t="shared" si="6"/>
        <v>665.45652173913038</v>
      </c>
      <c r="D80" s="22">
        <v>745</v>
      </c>
      <c r="E80" s="22">
        <v>705</v>
      </c>
      <c r="F80" s="22">
        <v>733</v>
      </c>
      <c r="G80" s="22">
        <v>680</v>
      </c>
      <c r="H80" s="22">
        <v>677</v>
      </c>
      <c r="I80" s="22">
        <v>714</v>
      </c>
      <c r="J80" s="22">
        <v>664</v>
      </c>
      <c r="K80" s="22">
        <v>724</v>
      </c>
      <c r="L80" s="22">
        <v>708</v>
      </c>
      <c r="M80" s="22">
        <v>747</v>
      </c>
      <c r="N80" s="22">
        <v>734</v>
      </c>
      <c r="O80" s="22">
        <v>718</v>
      </c>
      <c r="P80" s="22">
        <v>793</v>
      </c>
      <c r="Q80" s="22">
        <v>743</v>
      </c>
      <c r="R80" s="22">
        <v>734</v>
      </c>
      <c r="S80" s="22">
        <v>749</v>
      </c>
      <c r="T80" s="22">
        <v>760</v>
      </c>
      <c r="U80" s="22">
        <v>694</v>
      </c>
      <c r="V80" s="22">
        <v>667</v>
      </c>
      <c r="W80" s="22">
        <v>671</v>
      </c>
      <c r="X80" s="22">
        <v>670</v>
      </c>
      <c r="Y80" s="22">
        <v>726</v>
      </c>
      <c r="Z80" s="22">
        <v>707</v>
      </c>
      <c r="AA80" s="22">
        <v>677</v>
      </c>
      <c r="AB80" s="22">
        <v>749</v>
      </c>
      <c r="AC80" s="22">
        <v>778</v>
      </c>
      <c r="AD80" s="22">
        <v>784</v>
      </c>
      <c r="AE80" s="22">
        <v>757</v>
      </c>
      <c r="AF80" s="22">
        <v>780</v>
      </c>
      <c r="AG80" s="22">
        <v>729</v>
      </c>
      <c r="AH80" s="22">
        <v>741</v>
      </c>
      <c r="AI80" s="22">
        <v>731</v>
      </c>
      <c r="AJ80" s="22">
        <v>727</v>
      </c>
      <c r="AK80" s="22">
        <v>645</v>
      </c>
      <c r="AL80" s="22">
        <v>618</v>
      </c>
      <c r="AM80" s="22">
        <v>679</v>
      </c>
      <c r="AN80" s="22">
        <v>725</v>
      </c>
      <c r="AO80" s="22">
        <v>724</v>
      </c>
      <c r="AP80" s="22">
        <v>598</v>
      </c>
      <c r="AQ80" s="8">
        <v>239</v>
      </c>
      <c r="AR80" s="8">
        <v>311</v>
      </c>
      <c r="AS80" s="22">
        <v>371</v>
      </c>
      <c r="AT80" s="22">
        <v>394</v>
      </c>
      <c r="AU80" s="22">
        <v>436</v>
      </c>
      <c r="AV80" s="22">
        <v>459</v>
      </c>
      <c r="AW80" s="178">
        <v>496</v>
      </c>
    </row>
    <row r="81" spans="1:49" s="2" customFormat="1" x14ac:dyDescent="0.3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row>
    <row r="82" spans="1:49" s="2" customFormat="1" x14ac:dyDescent="0.35">
      <c r="A82" s="51" t="s">
        <v>138</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row>
    <row r="84" spans="1:49" x14ac:dyDescent="0.35">
      <c r="A84" s="456" t="s">
        <v>171</v>
      </c>
      <c r="B84" s="456" t="s">
        <v>160</v>
      </c>
      <c r="C84" s="456" t="s">
        <v>153</v>
      </c>
      <c r="D84" s="14">
        <v>42736</v>
      </c>
      <c r="E84" s="14">
        <v>42767</v>
      </c>
      <c r="F84" s="14">
        <v>42795</v>
      </c>
      <c r="G84" s="14">
        <v>42826</v>
      </c>
      <c r="H84" s="14">
        <v>42856</v>
      </c>
      <c r="I84" s="14">
        <v>42887</v>
      </c>
      <c r="J84" s="14">
        <v>42917</v>
      </c>
      <c r="K84" s="14">
        <v>42948</v>
      </c>
      <c r="L84" s="14">
        <v>42979</v>
      </c>
      <c r="M84" s="14">
        <v>43009</v>
      </c>
      <c r="N84" s="14">
        <v>43040</v>
      </c>
      <c r="O84" s="14">
        <v>43070</v>
      </c>
      <c r="P84" s="14">
        <v>43101</v>
      </c>
      <c r="Q84" s="14">
        <v>43132</v>
      </c>
      <c r="R84" s="14">
        <v>43160</v>
      </c>
      <c r="S84" s="14">
        <v>43191</v>
      </c>
      <c r="T84" s="14">
        <v>43221</v>
      </c>
      <c r="U84" s="14">
        <v>43252</v>
      </c>
      <c r="V84" s="14">
        <v>43282</v>
      </c>
      <c r="W84" s="14">
        <v>43313</v>
      </c>
      <c r="X84" s="14">
        <v>43344</v>
      </c>
      <c r="Y84" s="14">
        <v>43374</v>
      </c>
      <c r="Z84" s="14">
        <v>43405</v>
      </c>
      <c r="AA84" s="14">
        <v>43435</v>
      </c>
      <c r="AB84" s="14">
        <v>43466</v>
      </c>
      <c r="AC84" s="14">
        <v>43497</v>
      </c>
      <c r="AD84" s="14">
        <v>43525</v>
      </c>
      <c r="AE84" s="14">
        <v>43556</v>
      </c>
      <c r="AF84" s="14">
        <v>43586</v>
      </c>
      <c r="AG84" s="14">
        <v>43617</v>
      </c>
      <c r="AH84" s="14">
        <v>43647</v>
      </c>
      <c r="AI84" s="14">
        <v>43678</v>
      </c>
      <c r="AJ84" s="14">
        <v>43709</v>
      </c>
      <c r="AK84" s="14">
        <v>43739</v>
      </c>
      <c r="AL84" s="14">
        <v>43770</v>
      </c>
      <c r="AM84" s="14">
        <v>43800</v>
      </c>
      <c r="AN84" s="14">
        <v>43831</v>
      </c>
      <c r="AO84" s="14">
        <v>43862</v>
      </c>
      <c r="AP84" s="14">
        <v>43891</v>
      </c>
      <c r="AQ84" s="14">
        <v>43922</v>
      </c>
      <c r="AR84" s="14">
        <v>43952</v>
      </c>
      <c r="AS84" s="14">
        <v>43983</v>
      </c>
      <c r="AT84" s="14">
        <v>44013</v>
      </c>
      <c r="AU84" s="14">
        <v>44044</v>
      </c>
      <c r="AV84" s="14">
        <v>44075</v>
      </c>
      <c r="AW84" s="15">
        <v>44105</v>
      </c>
    </row>
    <row r="85" spans="1:49" x14ac:dyDescent="0.35">
      <c r="A85" s="39" t="s">
        <v>356</v>
      </c>
      <c r="B85" s="3" t="s">
        <v>357</v>
      </c>
      <c r="C85" s="231">
        <f t="shared" ref="C85:C92" si="7">AVERAGE(D85:AW85)</f>
        <v>106.96913043478263</v>
      </c>
      <c r="D85" s="231">
        <v>192</v>
      </c>
      <c r="E85" s="231">
        <v>0</v>
      </c>
      <c r="F85" s="231">
        <v>0</v>
      </c>
      <c r="G85" s="231">
        <v>453</v>
      </c>
      <c r="H85" s="231">
        <v>162.5</v>
      </c>
      <c r="I85" s="231">
        <v>0</v>
      </c>
      <c r="J85" s="231">
        <v>0</v>
      </c>
      <c r="K85" s="231">
        <v>0</v>
      </c>
      <c r="L85" s="231">
        <v>0</v>
      </c>
      <c r="M85" s="231">
        <v>282</v>
      </c>
      <c r="N85" s="231">
        <v>0</v>
      </c>
      <c r="O85" s="231">
        <v>65</v>
      </c>
      <c r="P85" s="231">
        <v>0</v>
      </c>
      <c r="Q85" s="231">
        <v>78</v>
      </c>
      <c r="R85" s="231">
        <v>0</v>
      </c>
      <c r="S85" s="231">
        <v>0</v>
      </c>
      <c r="T85" s="231">
        <v>0</v>
      </c>
      <c r="U85" s="231">
        <v>64</v>
      </c>
      <c r="V85" s="231">
        <v>1067</v>
      </c>
      <c r="W85" s="231">
        <v>0</v>
      </c>
      <c r="X85" s="231">
        <v>0</v>
      </c>
      <c r="Y85" s="231">
        <v>0</v>
      </c>
      <c r="Z85" s="231">
        <v>207.5</v>
      </c>
      <c r="AA85" s="231">
        <v>0</v>
      </c>
      <c r="AB85" s="231">
        <v>572</v>
      </c>
      <c r="AC85" s="231">
        <v>91.5</v>
      </c>
      <c r="AD85" s="231">
        <v>151.80000000000001</v>
      </c>
      <c r="AE85" s="231">
        <v>264</v>
      </c>
      <c r="AF85" s="231">
        <v>0</v>
      </c>
      <c r="AG85" s="231">
        <v>0</v>
      </c>
      <c r="AH85" s="231">
        <v>0</v>
      </c>
      <c r="AI85" s="231">
        <v>584.6</v>
      </c>
      <c r="AJ85" s="231">
        <v>0</v>
      </c>
      <c r="AK85" s="231">
        <v>0</v>
      </c>
      <c r="AL85" s="231">
        <v>0</v>
      </c>
      <c r="AM85" s="231">
        <v>0</v>
      </c>
      <c r="AN85" s="145">
        <v>173.3</v>
      </c>
      <c r="AO85" s="145">
        <v>512.38</v>
      </c>
      <c r="AP85" s="145">
        <v>0</v>
      </c>
      <c r="AQ85" s="145">
        <v>0</v>
      </c>
      <c r="AR85" s="145">
        <v>0</v>
      </c>
      <c r="AS85" s="145">
        <v>0</v>
      </c>
      <c r="AT85" s="145">
        <v>0</v>
      </c>
      <c r="AU85" s="145">
        <v>0</v>
      </c>
      <c r="AV85" s="145">
        <v>0</v>
      </c>
      <c r="AW85" s="145">
        <v>0</v>
      </c>
    </row>
    <row r="86" spans="1:49" x14ac:dyDescent="0.35">
      <c r="A86" s="39" t="s">
        <v>358</v>
      </c>
      <c r="B86" s="3" t="s">
        <v>357</v>
      </c>
      <c r="C86" s="231">
        <f t="shared" si="7"/>
        <v>1306.3741304347825</v>
      </c>
      <c r="D86" s="231">
        <v>982.15</v>
      </c>
      <c r="E86" s="231">
        <v>267.81</v>
      </c>
      <c r="F86" s="231">
        <v>196.19</v>
      </c>
      <c r="G86" s="231">
        <v>460</v>
      </c>
      <c r="H86" s="231">
        <v>263.92</v>
      </c>
      <c r="I86" s="231">
        <v>302.77</v>
      </c>
      <c r="J86" s="231">
        <v>0</v>
      </c>
      <c r="K86" s="231">
        <v>0</v>
      </c>
      <c r="L86" s="231">
        <v>135.13999999999999</v>
      </c>
      <c r="M86" s="231">
        <v>333.98</v>
      </c>
      <c r="N86" s="231">
        <v>0</v>
      </c>
      <c r="O86" s="231">
        <v>0</v>
      </c>
      <c r="P86" s="231">
        <v>0</v>
      </c>
      <c r="Q86" s="231">
        <v>0</v>
      </c>
      <c r="R86" s="231">
        <v>0</v>
      </c>
      <c r="S86" s="231">
        <v>4393.2700000000004</v>
      </c>
      <c r="T86" s="231">
        <v>6164.87</v>
      </c>
      <c r="U86" s="231">
        <v>10239.299999999999</v>
      </c>
      <c r="V86" s="231">
        <v>2165.2800000000002</v>
      </c>
      <c r="W86" s="231">
        <v>135.85</v>
      </c>
      <c r="X86" s="231">
        <v>68</v>
      </c>
      <c r="Y86" s="231">
        <v>569.42999999999995</v>
      </c>
      <c r="Z86" s="231">
        <v>789.7</v>
      </c>
      <c r="AA86" s="231">
        <v>415.2</v>
      </c>
      <c r="AB86" s="231">
        <v>2052.0700000000002</v>
      </c>
      <c r="AC86" s="231">
        <v>461.61</v>
      </c>
      <c r="AD86" s="231">
        <v>103.46</v>
      </c>
      <c r="AE86" s="231">
        <v>1965.8</v>
      </c>
      <c r="AF86" s="231">
        <v>6265.64</v>
      </c>
      <c r="AG86" s="231">
        <v>4124.92</v>
      </c>
      <c r="AH86" s="231">
        <v>150.63</v>
      </c>
      <c r="AI86" s="231">
        <v>1379.38</v>
      </c>
      <c r="AJ86" s="231">
        <v>0</v>
      </c>
      <c r="AK86" s="231">
        <v>2666.41</v>
      </c>
      <c r="AL86" s="231">
        <v>760.13</v>
      </c>
      <c r="AM86" s="231">
        <v>3346.72</v>
      </c>
      <c r="AN86" s="145">
        <v>1933.7</v>
      </c>
      <c r="AO86" s="145">
        <v>0</v>
      </c>
      <c r="AP86" s="145">
        <v>0</v>
      </c>
      <c r="AQ86" s="145">
        <v>0</v>
      </c>
      <c r="AR86" s="145">
        <v>0</v>
      </c>
      <c r="AS86" s="145">
        <v>0</v>
      </c>
      <c r="AT86" s="145">
        <v>2627.34</v>
      </c>
      <c r="AU86" s="145">
        <v>2721.95</v>
      </c>
      <c r="AV86" s="145">
        <v>1650.59</v>
      </c>
      <c r="AW86" s="145">
        <v>0</v>
      </c>
    </row>
    <row r="87" spans="1:49" x14ac:dyDescent="0.35">
      <c r="A87" s="39" t="s">
        <v>359</v>
      </c>
      <c r="B87" s="3" t="s">
        <v>357</v>
      </c>
      <c r="C87" s="231">
        <f t="shared" si="7"/>
        <v>172.23152173913044</v>
      </c>
      <c r="D87" s="231">
        <v>369.19</v>
      </c>
      <c r="E87" s="231">
        <v>648.99</v>
      </c>
      <c r="F87" s="231">
        <v>271.83999999999997</v>
      </c>
      <c r="G87" s="231">
        <v>54.75</v>
      </c>
      <c r="H87" s="231">
        <v>191.56</v>
      </c>
      <c r="I87" s="231">
        <v>197.88</v>
      </c>
      <c r="J87" s="231">
        <v>19.88</v>
      </c>
      <c r="K87" s="231">
        <v>252.49</v>
      </c>
      <c r="L87" s="231">
        <v>367.94</v>
      </c>
      <c r="M87" s="231">
        <v>47.64</v>
      </c>
      <c r="N87" s="231">
        <v>0</v>
      </c>
      <c r="O87" s="231">
        <v>0</v>
      </c>
      <c r="P87" s="231">
        <v>1</v>
      </c>
      <c r="Q87" s="231">
        <v>68.38</v>
      </c>
      <c r="R87" s="231">
        <v>120</v>
      </c>
      <c r="S87" s="231">
        <v>310.02</v>
      </c>
      <c r="T87" s="231">
        <v>0</v>
      </c>
      <c r="U87" s="231">
        <v>1613.72</v>
      </c>
      <c r="V87" s="231">
        <v>871.79</v>
      </c>
      <c r="W87" s="231">
        <v>110.87</v>
      </c>
      <c r="X87" s="231">
        <v>37.020000000000003</v>
      </c>
      <c r="Y87" s="231">
        <v>213.25</v>
      </c>
      <c r="Z87" s="231">
        <v>114.32</v>
      </c>
      <c r="AA87" s="231">
        <v>82.02</v>
      </c>
      <c r="AB87" s="231">
        <v>245.43</v>
      </c>
      <c r="AC87" s="231">
        <v>42.43</v>
      </c>
      <c r="AD87" s="231">
        <v>41.74</v>
      </c>
      <c r="AE87" s="231">
        <v>191.44</v>
      </c>
      <c r="AF87" s="231">
        <v>110.18</v>
      </c>
      <c r="AG87" s="231">
        <v>21.91</v>
      </c>
      <c r="AH87" s="231">
        <v>36.6</v>
      </c>
      <c r="AI87" s="231">
        <v>243.59</v>
      </c>
      <c r="AJ87" s="231">
        <v>0</v>
      </c>
      <c r="AK87" s="231">
        <v>185.5</v>
      </c>
      <c r="AL87" s="231">
        <v>308.39999999999998</v>
      </c>
      <c r="AM87" s="231">
        <v>0</v>
      </c>
      <c r="AN87" s="145">
        <v>0</v>
      </c>
      <c r="AO87" s="145">
        <v>0</v>
      </c>
      <c r="AP87" s="145">
        <v>0</v>
      </c>
      <c r="AQ87" s="145">
        <v>0</v>
      </c>
      <c r="AR87" s="145">
        <v>0</v>
      </c>
      <c r="AS87" s="145">
        <v>0</v>
      </c>
      <c r="AT87" s="145">
        <v>56.97</v>
      </c>
      <c r="AU87" s="145">
        <v>333.59</v>
      </c>
      <c r="AV87" s="145">
        <v>1</v>
      </c>
      <c r="AW87" s="145">
        <v>139.32</v>
      </c>
    </row>
    <row r="88" spans="1:49" x14ac:dyDescent="0.35">
      <c r="A88" s="39" t="s">
        <v>360</v>
      </c>
      <c r="B88" s="3" t="s">
        <v>357</v>
      </c>
      <c r="C88" s="231">
        <f t="shared" si="7"/>
        <v>1170.5504347826084</v>
      </c>
      <c r="D88" s="231">
        <v>1129.1500000000001</v>
      </c>
      <c r="E88" s="231">
        <v>1222.47</v>
      </c>
      <c r="F88" s="231">
        <v>1417.18</v>
      </c>
      <c r="G88" s="231">
        <v>1497.26</v>
      </c>
      <c r="H88" s="231">
        <v>1627.12</v>
      </c>
      <c r="I88" s="231">
        <v>1852.13</v>
      </c>
      <c r="J88" s="231">
        <v>1462.22</v>
      </c>
      <c r="K88" s="231">
        <v>1749.85</v>
      </c>
      <c r="L88" s="231">
        <v>1949.24</v>
      </c>
      <c r="M88" s="231">
        <v>2413.56</v>
      </c>
      <c r="N88" s="231">
        <v>1832.69</v>
      </c>
      <c r="O88" s="231">
        <v>1732.5</v>
      </c>
      <c r="P88" s="231">
        <v>2031.48</v>
      </c>
      <c r="Q88" s="231">
        <v>1608.17</v>
      </c>
      <c r="R88" s="231">
        <v>1789.63</v>
      </c>
      <c r="S88" s="231">
        <v>2032.68</v>
      </c>
      <c r="T88" s="231">
        <v>2092.34</v>
      </c>
      <c r="U88" s="231">
        <v>1753.46</v>
      </c>
      <c r="V88" s="231">
        <v>983.69</v>
      </c>
      <c r="W88" s="231">
        <v>740.99</v>
      </c>
      <c r="X88" s="231">
        <v>1017.17</v>
      </c>
      <c r="Y88" s="231">
        <v>1187.68</v>
      </c>
      <c r="Z88" s="231">
        <v>808.28</v>
      </c>
      <c r="AA88" s="231">
        <v>641.87</v>
      </c>
      <c r="AB88" s="231">
        <v>620.86</v>
      </c>
      <c r="AC88" s="231">
        <v>530.5</v>
      </c>
      <c r="AD88" s="231">
        <v>338.59</v>
      </c>
      <c r="AE88" s="231">
        <v>616.02</v>
      </c>
      <c r="AF88" s="231">
        <v>636.75</v>
      </c>
      <c r="AG88" s="231">
        <v>574.05999999999995</v>
      </c>
      <c r="AH88" s="231">
        <v>1117.6400000000001</v>
      </c>
      <c r="AI88" s="231">
        <v>1044.33</v>
      </c>
      <c r="AJ88" s="231">
        <v>900.87</v>
      </c>
      <c r="AK88" s="231">
        <v>1305.9100000000001</v>
      </c>
      <c r="AL88" s="231">
        <v>1034.1300000000001</v>
      </c>
      <c r="AM88" s="231">
        <v>953.36</v>
      </c>
      <c r="AN88" s="145">
        <v>600.91</v>
      </c>
      <c r="AO88" s="145">
        <v>1115.99</v>
      </c>
      <c r="AP88" s="145">
        <v>965.09</v>
      </c>
      <c r="AQ88" s="145">
        <v>642.1</v>
      </c>
      <c r="AR88" s="145">
        <v>303.60000000000002</v>
      </c>
      <c r="AS88" s="145">
        <v>217.18</v>
      </c>
      <c r="AT88" s="145">
        <v>518.39</v>
      </c>
      <c r="AU88" s="145">
        <v>687.21</v>
      </c>
      <c r="AV88" s="145">
        <v>878.27</v>
      </c>
      <c r="AW88" s="145">
        <v>1670.75</v>
      </c>
    </row>
    <row r="89" spans="1:49" x14ac:dyDescent="0.35">
      <c r="A89" s="39" t="s">
        <v>361</v>
      </c>
      <c r="B89" s="3" t="s">
        <v>357</v>
      </c>
      <c r="C89" s="231">
        <f t="shared" si="7"/>
        <v>107.3695652173913</v>
      </c>
      <c r="D89" s="231">
        <v>213</v>
      </c>
      <c r="E89" s="231">
        <v>156</v>
      </c>
      <c r="F89" s="231">
        <v>221</v>
      </c>
      <c r="G89" s="231">
        <v>135</v>
      </c>
      <c r="H89" s="231">
        <v>222</v>
      </c>
      <c r="I89" s="231">
        <v>198</v>
      </c>
      <c r="J89" s="231">
        <v>166</v>
      </c>
      <c r="K89" s="231">
        <v>123</v>
      </c>
      <c r="L89" s="231">
        <v>128</v>
      </c>
      <c r="M89" s="231">
        <v>98</v>
      </c>
      <c r="N89" s="231">
        <v>112</v>
      </c>
      <c r="O89" s="231">
        <v>111</v>
      </c>
      <c r="P89" s="231">
        <v>90</v>
      </c>
      <c r="Q89" s="231">
        <v>106</v>
      </c>
      <c r="R89" s="231">
        <v>145</v>
      </c>
      <c r="S89" s="231">
        <v>194</v>
      </c>
      <c r="T89" s="231">
        <v>178</v>
      </c>
      <c r="U89" s="231">
        <v>2</v>
      </c>
      <c r="V89" s="231">
        <v>184</v>
      </c>
      <c r="W89" s="231">
        <v>110</v>
      </c>
      <c r="X89" s="231">
        <v>170</v>
      </c>
      <c r="Y89" s="231">
        <v>155</v>
      </c>
      <c r="Z89" s="231">
        <v>129</v>
      </c>
      <c r="AA89" s="231">
        <v>113</v>
      </c>
      <c r="AB89" s="231">
        <v>108</v>
      </c>
      <c r="AC89" s="231">
        <v>78</v>
      </c>
      <c r="AD89" s="231">
        <v>126</v>
      </c>
      <c r="AE89" s="231">
        <v>79</v>
      </c>
      <c r="AF89" s="231">
        <v>139</v>
      </c>
      <c r="AG89" s="231">
        <v>133</v>
      </c>
      <c r="AH89" s="231">
        <v>142</v>
      </c>
      <c r="AI89" s="231">
        <v>94</v>
      </c>
      <c r="AJ89" s="231">
        <v>88</v>
      </c>
      <c r="AK89" s="231">
        <v>86</v>
      </c>
      <c r="AL89" s="231">
        <v>80</v>
      </c>
      <c r="AM89" s="231">
        <v>60</v>
      </c>
      <c r="AN89" s="145">
        <v>59</v>
      </c>
      <c r="AO89" s="145">
        <v>77</v>
      </c>
      <c r="AP89" s="145">
        <v>52</v>
      </c>
      <c r="AQ89" s="145">
        <v>8</v>
      </c>
      <c r="AR89" s="145">
        <v>3</v>
      </c>
      <c r="AS89" s="145">
        <v>0</v>
      </c>
      <c r="AT89" s="145">
        <v>19</v>
      </c>
      <c r="AU89" s="145">
        <v>8</v>
      </c>
      <c r="AV89" s="145">
        <v>17</v>
      </c>
      <c r="AW89" s="145">
        <v>24</v>
      </c>
    </row>
    <row r="90" spans="1:49" x14ac:dyDescent="0.35">
      <c r="A90" s="39" t="s">
        <v>362</v>
      </c>
      <c r="B90" s="3" t="s">
        <v>357</v>
      </c>
      <c r="C90" s="231">
        <f t="shared" si="7"/>
        <v>55.228913043478244</v>
      </c>
      <c r="D90" s="231">
        <v>220.61</v>
      </c>
      <c r="E90" s="231">
        <v>45.3</v>
      </c>
      <c r="F90" s="231">
        <v>48.25</v>
      </c>
      <c r="G90" s="231">
        <v>44.5</v>
      </c>
      <c r="H90" s="231">
        <v>26.35</v>
      </c>
      <c r="I90" s="231">
        <v>53.8</v>
      </c>
      <c r="J90" s="231">
        <v>6</v>
      </c>
      <c r="K90" s="231">
        <v>20.5</v>
      </c>
      <c r="L90" s="231">
        <v>38.6</v>
      </c>
      <c r="M90" s="231">
        <v>43.8</v>
      </c>
      <c r="N90" s="231">
        <v>18</v>
      </c>
      <c r="O90" s="231">
        <v>21</v>
      </c>
      <c r="P90" s="231">
        <v>29.3</v>
      </c>
      <c r="Q90" s="231">
        <v>40</v>
      </c>
      <c r="R90" s="231">
        <v>37</v>
      </c>
      <c r="S90" s="231">
        <v>58.2</v>
      </c>
      <c r="T90" s="231">
        <v>21</v>
      </c>
      <c r="U90" s="231">
        <v>84.9</v>
      </c>
      <c r="V90" s="231">
        <v>154.76</v>
      </c>
      <c r="W90" s="231">
        <v>24.15</v>
      </c>
      <c r="X90" s="231">
        <v>14</v>
      </c>
      <c r="Y90" s="231">
        <v>208.56</v>
      </c>
      <c r="Z90" s="231">
        <v>24</v>
      </c>
      <c r="AA90" s="231">
        <v>11</v>
      </c>
      <c r="AB90" s="231">
        <v>106.94</v>
      </c>
      <c r="AC90" s="231">
        <v>49.81</v>
      </c>
      <c r="AD90" s="231">
        <v>22</v>
      </c>
      <c r="AE90" s="231">
        <v>211.54</v>
      </c>
      <c r="AF90" s="231">
        <v>107.43</v>
      </c>
      <c r="AG90" s="231">
        <v>42.28</v>
      </c>
      <c r="AH90" s="231">
        <v>30.2</v>
      </c>
      <c r="AI90" s="231">
        <v>73.86</v>
      </c>
      <c r="AJ90" s="231">
        <v>13</v>
      </c>
      <c r="AK90" s="231">
        <v>40.28</v>
      </c>
      <c r="AL90" s="231">
        <v>0</v>
      </c>
      <c r="AM90" s="231">
        <v>11</v>
      </c>
      <c r="AN90" s="145">
        <v>18.34</v>
      </c>
      <c r="AO90" s="145">
        <v>45.16</v>
      </c>
      <c r="AP90" s="145">
        <v>40.72</v>
      </c>
      <c r="AQ90" s="145">
        <v>24.27</v>
      </c>
      <c r="AR90" s="145">
        <v>0</v>
      </c>
      <c r="AS90" s="145">
        <v>0</v>
      </c>
      <c r="AT90" s="145">
        <v>101.2</v>
      </c>
      <c r="AU90" s="145">
        <v>285.5</v>
      </c>
      <c r="AV90" s="145">
        <v>5</v>
      </c>
      <c r="AW90" s="145">
        <v>18.420000000000002</v>
      </c>
    </row>
    <row r="91" spans="1:49" x14ac:dyDescent="0.35">
      <c r="A91" s="39" t="s">
        <v>363</v>
      </c>
      <c r="B91" s="3" t="s">
        <v>357</v>
      </c>
      <c r="C91" s="231">
        <f t="shared" si="7"/>
        <v>376.08695652173913</v>
      </c>
      <c r="D91" s="231">
        <v>0</v>
      </c>
      <c r="E91" s="231">
        <v>0</v>
      </c>
      <c r="F91" s="231">
        <v>0</v>
      </c>
      <c r="G91" s="231">
        <v>0</v>
      </c>
      <c r="H91" s="231">
        <v>0</v>
      </c>
      <c r="I91" s="231">
        <v>0</v>
      </c>
      <c r="J91" s="231">
        <v>0</v>
      </c>
      <c r="K91" s="231">
        <v>0</v>
      </c>
      <c r="L91" s="231">
        <v>0</v>
      </c>
      <c r="M91" s="231">
        <v>0</v>
      </c>
      <c r="N91" s="231">
        <v>0</v>
      </c>
      <c r="O91" s="231">
        <v>0</v>
      </c>
      <c r="P91" s="231">
        <v>0</v>
      </c>
      <c r="Q91" s="231">
        <v>0</v>
      </c>
      <c r="R91" s="231">
        <v>0</v>
      </c>
      <c r="S91" s="231">
        <v>0</v>
      </c>
      <c r="T91" s="231">
        <v>0</v>
      </c>
      <c r="U91" s="231">
        <v>0</v>
      </c>
      <c r="V91" s="231">
        <v>0</v>
      </c>
      <c r="W91" s="231">
        <v>0</v>
      </c>
      <c r="X91" s="231">
        <v>0</v>
      </c>
      <c r="Y91" s="231">
        <v>0</v>
      </c>
      <c r="Z91" s="231">
        <v>0</v>
      </c>
      <c r="AA91" s="231">
        <v>0</v>
      </c>
      <c r="AB91" s="231">
        <v>0</v>
      </c>
      <c r="AC91" s="231">
        <v>0</v>
      </c>
      <c r="AD91" s="231">
        <v>0</v>
      </c>
      <c r="AE91" s="231">
        <v>0</v>
      </c>
      <c r="AF91" s="231">
        <v>0</v>
      </c>
      <c r="AG91" s="231">
        <v>0</v>
      </c>
      <c r="AH91" s="231">
        <v>0</v>
      </c>
      <c r="AI91" s="231">
        <v>0</v>
      </c>
      <c r="AJ91" s="231">
        <v>0</v>
      </c>
      <c r="AK91" s="231">
        <v>0</v>
      </c>
      <c r="AL91" s="231">
        <v>0</v>
      </c>
      <c r="AM91" s="231">
        <v>0</v>
      </c>
      <c r="AN91" s="145">
        <v>0</v>
      </c>
      <c r="AO91" s="145">
        <v>0</v>
      </c>
      <c r="AP91" s="145">
        <v>0</v>
      </c>
      <c r="AQ91" s="145">
        <v>0</v>
      </c>
      <c r="AR91" s="145">
        <v>0</v>
      </c>
      <c r="AS91" s="145">
        <v>0</v>
      </c>
      <c r="AT91" s="145">
        <v>0</v>
      </c>
      <c r="AU91" s="145">
        <v>0</v>
      </c>
      <c r="AV91" s="145">
        <v>17300</v>
      </c>
      <c r="AW91" s="145">
        <v>0</v>
      </c>
    </row>
    <row r="92" spans="1:49" s="51" customFormat="1" x14ac:dyDescent="0.35">
      <c r="A92" s="573" t="s">
        <v>170</v>
      </c>
      <c r="B92" s="574"/>
      <c r="C92" s="207">
        <f t="shared" si="7"/>
        <v>3294.8106521739128</v>
      </c>
      <c r="D92" s="207">
        <f>SUM(D85:D91)</f>
        <v>3106.1000000000004</v>
      </c>
      <c r="E92" s="207">
        <f t="shared" ref="E92:AW92" si="8">SUM(E85:E91)</f>
        <v>2340.5700000000002</v>
      </c>
      <c r="F92" s="207">
        <f t="shared" si="8"/>
        <v>2154.46</v>
      </c>
      <c r="G92" s="207">
        <f t="shared" si="8"/>
        <v>2644.51</v>
      </c>
      <c r="H92" s="207">
        <f t="shared" si="8"/>
        <v>2493.4499999999998</v>
      </c>
      <c r="I92" s="207">
        <f t="shared" si="8"/>
        <v>2604.5800000000004</v>
      </c>
      <c r="J92" s="207">
        <f t="shared" si="8"/>
        <v>1654.1000000000001</v>
      </c>
      <c r="K92" s="207">
        <f t="shared" si="8"/>
        <v>2145.84</v>
      </c>
      <c r="L92" s="207">
        <f t="shared" si="8"/>
        <v>2618.92</v>
      </c>
      <c r="M92" s="207">
        <f t="shared" si="8"/>
        <v>3218.98</v>
      </c>
      <c r="N92" s="207">
        <f t="shared" si="8"/>
        <v>1962.69</v>
      </c>
      <c r="O92" s="207">
        <f t="shared" si="8"/>
        <v>1929.5</v>
      </c>
      <c r="P92" s="207">
        <f t="shared" si="8"/>
        <v>2151.7800000000002</v>
      </c>
      <c r="Q92" s="207">
        <f t="shared" si="8"/>
        <v>1900.5500000000002</v>
      </c>
      <c r="R92" s="207">
        <f t="shared" si="8"/>
        <v>2091.63</v>
      </c>
      <c r="S92" s="207">
        <f t="shared" si="8"/>
        <v>6988.170000000001</v>
      </c>
      <c r="T92" s="207">
        <f t="shared" si="8"/>
        <v>8456.2099999999991</v>
      </c>
      <c r="U92" s="207">
        <f t="shared" si="8"/>
        <v>13757.38</v>
      </c>
      <c r="V92" s="207">
        <f t="shared" si="8"/>
        <v>5426.52</v>
      </c>
      <c r="W92" s="207">
        <f t="shared" si="8"/>
        <v>1121.8600000000001</v>
      </c>
      <c r="X92" s="207">
        <f t="shared" si="8"/>
        <v>1306.19</v>
      </c>
      <c r="Y92" s="207">
        <f t="shared" si="8"/>
        <v>2333.92</v>
      </c>
      <c r="Z92" s="207">
        <f t="shared" si="8"/>
        <v>2072.8000000000002</v>
      </c>
      <c r="AA92" s="207">
        <f t="shared" si="8"/>
        <v>1263.0899999999999</v>
      </c>
      <c r="AB92" s="207">
        <f t="shared" si="8"/>
        <v>3705.3</v>
      </c>
      <c r="AC92" s="207">
        <f t="shared" si="8"/>
        <v>1253.8499999999999</v>
      </c>
      <c r="AD92" s="207">
        <f t="shared" si="8"/>
        <v>783.58999999999992</v>
      </c>
      <c r="AE92" s="207">
        <f t="shared" si="8"/>
        <v>3327.8</v>
      </c>
      <c r="AF92" s="207">
        <f t="shared" si="8"/>
        <v>7259.0000000000009</v>
      </c>
      <c r="AG92" s="207">
        <f t="shared" si="8"/>
        <v>4896.1699999999992</v>
      </c>
      <c r="AH92" s="207">
        <f t="shared" si="8"/>
        <v>1477.0700000000002</v>
      </c>
      <c r="AI92" s="207">
        <f t="shared" si="8"/>
        <v>3419.76</v>
      </c>
      <c r="AJ92" s="207">
        <f t="shared" si="8"/>
        <v>1001.87</v>
      </c>
      <c r="AK92" s="207">
        <f t="shared" si="8"/>
        <v>4284.0999999999995</v>
      </c>
      <c r="AL92" s="207">
        <f t="shared" si="8"/>
        <v>2182.66</v>
      </c>
      <c r="AM92" s="207">
        <f t="shared" si="8"/>
        <v>4371.08</v>
      </c>
      <c r="AN92" s="207">
        <f t="shared" si="8"/>
        <v>2785.25</v>
      </c>
      <c r="AO92" s="207">
        <f t="shared" si="8"/>
        <v>1750.53</v>
      </c>
      <c r="AP92" s="207">
        <f t="shared" si="8"/>
        <v>1057.81</v>
      </c>
      <c r="AQ92" s="207">
        <f t="shared" si="8"/>
        <v>674.37</v>
      </c>
      <c r="AR92" s="207">
        <f t="shared" si="8"/>
        <v>306.60000000000002</v>
      </c>
      <c r="AS92" s="207">
        <f t="shared" si="8"/>
        <v>217.18</v>
      </c>
      <c r="AT92" s="207">
        <f t="shared" si="8"/>
        <v>3322.8999999999996</v>
      </c>
      <c r="AU92" s="207">
        <f t="shared" si="8"/>
        <v>4036.25</v>
      </c>
      <c r="AV92" s="207">
        <f t="shared" si="8"/>
        <v>19851.86</v>
      </c>
      <c r="AW92" s="207">
        <f t="shared" si="8"/>
        <v>1852.49</v>
      </c>
    </row>
    <row r="93" spans="1:49" x14ac:dyDescent="0.35">
      <c r="A93" s="31"/>
      <c r="B93" s="19"/>
      <c r="C93" s="19"/>
      <c r="D93" s="35"/>
      <c r="E93" s="35"/>
      <c r="F93" s="35"/>
      <c r="G93" s="35"/>
      <c r="H93" s="35"/>
      <c r="I93" s="35"/>
      <c r="J93" s="35"/>
      <c r="K93" s="35"/>
      <c r="L93" s="35"/>
      <c r="M93" s="35"/>
      <c r="N93" s="35"/>
      <c r="O93" s="35"/>
      <c r="P93" s="36"/>
      <c r="Q93" s="36"/>
      <c r="R93" s="36"/>
      <c r="S93" s="36"/>
      <c r="T93" s="36"/>
      <c r="U93" s="36"/>
      <c r="V93" s="36"/>
      <c r="W93" s="36"/>
      <c r="X93" s="36"/>
      <c r="Y93" s="36"/>
      <c r="Z93" s="36"/>
      <c r="AA93" s="36"/>
      <c r="AB93" s="37"/>
      <c r="AC93" s="37"/>
      <c r="AD93" s="37"/>
      <c r="AE93" s="37"/>
      <c r="AF93" s="37"/>
      <c r="AG93" s="37"/>
      <c r="AH93" s="37"/>
      <c r="AI93" s="37"/>
      <c r="AJ93" s="37"/>
      <c r="AK93" s="37"/>
      <c r="AL93" s="37"/>
      <c r="AM93" s="37"/>
      <c r="AN93" s="36"/>
      <c r="AO93" s="36"/>
      <c r="AP93" s="36"/>
      <c r="AQ93" s="36"/>
      <c r="AR93" s="34"/>
      <c r="AS93" s="34"/>
      <c r="AT93" s="34"/>
    </row>
    <row r="94" spans="1:49" x14ac:dyDescent="0.35">
      <c r="A94" s="74" t="s">
        <v>139</v>
      </c>
      <c r="B94" s="19"/>
      <c r="C94" s="19"/>
      <c r="D94" s="35"/>
      <c r="E94" s="35"/>
      <c r="F94" s="35"/>
      <c r="G94" s="35"/>
      <c r="H94" s="35"/>
      <c r="I94" s="35"/>
      <c r="J94" s="35"/>
      <c r="K94" s="35"/>
      <c r="L94" s="35"/>
      <c r="M94" s="35"/>
      <c r="N94" s="35"/>
      <c r="O94" s="35"/>
      <c r="P94" s="36"/>
      <c r="Q94" s="36"/>
      <c r="R94" s="36"/>
      <c r="S94" s="36"/>
      <c r="T94" s="36"/>
      <c r="U94" s="36"/>
      <c r="V94" s="36"/>
      <c r="W94" s="36"/>
      <c r="X94" s="36"/>
      <c r="Y94" s="36"/>
      <c r="Z94" s="36"/>
      <c r="AA94" s="36"/>
      <c r="AB94" s="37"/>
      <c r="AC94" s="37"/>
      <c r="AD94" s="37"/>
      <c r="AE94" s="37"/>
      <c r="AF94" s="37"/>
      <c r="AG94" s="37"/>
      <c r="AH94" s="37"/>
      <c r="AI94" s="37"/>
      <c r="AJ94" s="37"/>
      <c r="AK94" s="37"/>
      <c r="AL94" s="37"/>
      <c r="AM94" s="37"/>
      <c r="AN94" s="36"/>
      <c r="AO94" s="36"/>
      <c r="AP94" s="36"/>
      <c r="AQ94" s="36"/>
      <c r="AR94" s="34"/>
      <c r="AS94" s="34"/>
      <c r="AT94" s="34"/>
    </row>
    <row r="95" spans="1:49" x14ac:dyDescent="0.35">
      <c r="A95" s="11"/>
    </row>
    <row r="96" spans="1:49" ht="21" customHeight="1" x14ac:dyDescent="0.35">
      <c r="A96" s="456" t="s">
        <v>171</v>
      </c>
      <c r="B96" s="456" t="s">
        <v>160</v>
      </c>
      <c r="C96" s="456" t="s">
        <v>153</v>
      </c>
      <c r="D96" s="14">
        <v>42736</v>
      </c>
      <c r="E96" s="14">
        <v>42767</v>
      </c>
      <c r="F96" s="14">
        <v>42795</v>
      </c>
      <c r="G96" s="14">
        <v>42826</v>
      </c>
      <c r="H96" s="14">
        <v>42856</v>
      </c>
      <c r="I96" s="14">
        <v>42887</v>
      </c>
      <c r="J96" s="14">
        <v>42917</v>
      </c>
      <c r="K96" s="14">
        <v>42948</v>
      </c>
      <c r="L96" s="14">
        <v>42979</v>
      </c>
      <c r="M96" s="14">
        <v>43009</v>
      </c>
      <c r="N96" s="14">
        <v>43040</v>
      </c>
      <c r="O96" s="14">
        <v>43070</v>
      </c>
      <c r="P96" s="14">
        <v>43101</v>
      </c>
      <c r="Q96" s="14">
        <v>43132</v>
      </c>
      <c r="R96" s="14">
        <v>43160</v>
      </c>
      <c r="S96" s="14">
        <v>43191</v>
      </c>
      <c r="T96" s="14">
        <v>43221</v>
      </c>
      <c r="U96" s="14">
        <v>43252</v>
      </c>
      <c r="V96" s="14">
        <v>43282</v>
      </c>
      <c r="W96" s="14">
        <v>43313</v>
      </c>
      <c r="X96" s="14">
        <v>43344</v>
      </c>
      <c r="Y96" s="14">
        <v>43374</v>
      </c>
      <c r="Z96" s="14">
        <v>43405</v>
      </c>
      <c r="AA96" s="14">
        <v>43435</v>
      </c>
      <c r="AB96" s="14">
        <v>43466</v>
      </c>
      <c r="AC96" s="14">
        <v>43497</v>
      </c>
      <c r="AD96" s="14">
        <v>43525</v>
      </c>
      <c r="AE96" s="14">
        <v>43556</v>
      </c>
      <c r="AF96" s="14">
        <v>43586</v>
      </c>
      <c r="AG96" s="14">
        <v>43617</v>
      </c>
      <c r="AH96" s="14">
        <v>43647</v>
      </c>
      <c r="AI96" s="14">
        <v>43678</v>
      </c>
      <c r="AJ96" s="14">
        <v>43709</v>
      </c>
      <c r="AK96" s="14">
        <v>43739</v>
      </c>
      <c r="AL96" s="14">
        <v>43770</v>
      </c>
      <c r="AM96" s="14">
        <v>43800</v>
      </c>
      <c r="AN96" s="14">
        <v>43831</v>
      </c>
      <c r="AO96" s="14">
        <v>43862</v>
      </c>
      <c r="AP96" s="14">
        <v>43891</v>
      </c>
      <c r="AQ96" s="14">
        <v>43922</v>
      </c>
      <c r="AR96" s="14">
        <v>43952</v>
      </c>
      <c r="AS96" s="14">
        <v>43983</v>
      </c>
      <c r="AT96" s="14">
        <v>44013</v>
      </c>
      <c r="AU96" s="14">
        <v>44044</v>
      </c>
      <c r="AV96" s="14">
        <v>44075</v>
      </c>
      <c r="AW96" s="15">
        <v>44105</v>
      </c>
    </row>
    <row r="97" spans="1:49" s="34" customFormat="1" x14ac:dyDescent="0.35">
      <c r="A97" s="38" t="s">
        <v>364</v>
      </c>
      <c r="B97" s="40" t="s">
        <v>365</v>
      </c>
      <c r="C97" s="145">
        <f t="shared" ref="C97:C111" si="9">AVERAGE(D97:AW97)</f>
        <v>0</v>
      </c>
      <c r="D97" s="145">
        <v>0</v>
      </c>
      <c r="E97" s="145">
        <v>0</v>
      </c>
      <c r="F97" s="145">
        <v>0</v>
      </c>
      <c r="G97" s="145">
        <v>0</v>
      </c>
      <c r="H97" s="145">
        <v>0</v>
      </c>
      <c r="I97" s="145">
        <v>0</v>
      </c>
      <c r="J97" s="145">
        <v>0</v>
      </c>
      <c r="K97" s="145">
        <v>0</v>
      </c>
      <c r="L97" s="145">
        <v>0</v>
      </c>
      <c r="M97" s="145">
        <v>0</v>
      </c>
      <c r="N97" s="145">
        <v>0</v>
      </c>
      <c r="O97" s="145">
        <v>0</v>
      </c>
      <c r="P97" s="145">
        <v>0</v>
      </c>
      <c r="Q97" s="145">
        <v>0</v>
      </c>
      <c r="R97" s="145">
        <v>0</v>
      </c>
      <c r="S97" s="145">
        <v>0</v>
      </c>
      <c r="T97" s="145">
        <v>0</v>
      </c>
      <c r="U97" s="145">
        <v>0</v>
      </c>
      <c r="V97" s="145">
        <v>0</v>
      </c>
      <c r="W97" s="145">
        <v>0</v>
      </c>
      <c r="X97" s="145">
        <v>0</v>
      </c>
      <c r="Y97" s="145">
        <v>0</v>
      </c>
      <c r="Z97" s="145">
        <v>0</v>
      </c>
      <c r="AA97" s="145">
        <v>0</v>
      </c>
      <c r="AB97" s="145">
        <v>0</v>
      </c>
      <c r="AC97" s="145">
        <v>0</v>
      </c>
      <c r="AD97" s="145">
        <v>0</v>
      </c>
      <c r="AE97" s="145">
        <v>0</v>
      </c>
      <c r="AF97" s="145">
        <v>0</v>
      </c>
      <c r="AG97" s="145">
        <v>0</v>
      </c>
      <c r="AH97" s="145">
        <v>0</v>
      </c>
      <c r="AI97" s="145">
        <v>0</v>
      </c>
      <c r="AJ97" s="145">
        <v>0</v>
      </c>
      <c r="AK97" s="145">
        <v>0</v>
      </c>
      <c r="AL97" s="145">
        <v>0</v>
      </c>
      <c r="AM97" s="145">
        <v>0</v>
      </c>
      <c r="AN97" s="145">
        <v>0</v>
      </c>
      <c r="AO97" s="145">
        <v>0</v>
      </c>
      <c r="AP97" s="145">
        <v>0</v>
      </c>
      <c r="AQ97" s="145">
        <v>0</v>
      </c>
      <c r="AR97" s="145">
        <v>0</v>
      </c>
      <c r="AS97" s="145">
        <v>0</v>
      </c>
      <c r="AT97" s="145">
        <v>0</v>
      </c>
      <c r="AU97" s="145">
        <v>0</v>
      </c>
      <c r="AV97" s="145">
        <v>0</v>
      </c>
      <c r="AW97" s="145">
        <v>0</v>
      </c>
    </row>
    <row r="98" spans="1:49" x14ac:dyDescent="0.35">
      <c r="A98" s="13" t="s">
        <v>364</v>
      </c>
      <c r="B98" s="23" t="s">
        <v>172</v>
      </c>
      <c r="C98" s="102">
        <f t="shared" si="9"/>
        <v>0</v>
      </c>
      <c r="D98" s="4">
        <v>0</v>
      </c>
      <c r="E98" s="4">
        <v>0</v>
      </c>
      <c r="F98" s="4">
        <v>0</v>
      </c>
      <c r="G98" s="4">
        <v>0</v>
      </c>
      <c r="H98" s="4">
        <v>0</v>
      </c>
      <c r="I98" s="4">
        <v>0</v>
      </c>
      <c r="J98" s="4">
        <v>0</v>
      </c>
      <c r="K98" s="4">
        <v>0</v>
      </c>
      <c r="L98" s="4">
        <v>0</v>
      </c>
      <c r="M98" s="4">
        <v>0</v>
      </c>
      <c r="N98" s="4">
        <v>0</v>
      </c>
      <c r="O98" s="4">
        <v>0</v>
      </c>
      <c r="P98" s="4">
        <v>0</v>
      </c>
      <c r="Q98" s="4">
        <v>0</v>
      </c>
      <c r="R98" s="4">
        <v>0</v>
      </c>
      <c r="S98" s="4">
        <v>0</v>
      </c>
      <c r="T98" s="4">
        <v>0</v>
      </c>
      <c r="U98" s="4">
        <v>0</v>
      </c>
      <c r="V98" s="4">
        <v>0</v>
      </c>
      <c r="W98" s="4">
        <v>0</v>
      </c>
      <c r="X98" s="4">
        <v>0</v>
      </c>
      <c r="Y98" s="4">
        <v>0</v>
      </c>
      <c r="Z98" s="4">
        <v>0</v>
      </c>
      <c r="AA98" s="4">
        <v>0</v>
      </c>
      <c r="AB98" s="4">
        <v>0</v>
      </c>
      <c r="AC98" s="4">
        <v>0</v>
      </c>
      <c r="AD98" s="4">
        <v>0</v>
      </c>
      <c r="AE98" s="4">
        <v>0</v>
      </c>
      <c r="AF98" s="4">
        <v>0</v>
      </c>
      <c r="AG98" s="4">
        <v>0</v>
      </c>
      <c r="AH98" s="4">
        <v>0</v>
      </c>
      <c r="AI98" s="4">
        <v>0</v>
      </c>
      <c r="AJ98" s="4">
        <v>0</v>
      </c>
      <c r="AK98" s="4">
        <v>0</v>
      </c>
      <c r="AL98" s="4">
        <v>0</v>
      </c>
      <c r="AM98" s="4">
        <v>0</v>
      </c>
      <c r="AN98" s="4">
        <v>0</v>
      </c>
      <c r="AO98" s="4">
        <v>0</v>
      </c>
      <c r="AP98" s="4">
        <v>0</v>
      </c>
      <c r="AQ98" s="4">
        <v>0</v>
      </c>
      <c r="AR98" s="4">
        <v>0</v>
      </c>
      <c r="AS98" s="4">
        <v>0</v>
      </c>
      <c r="AT98" s="4">
        <v>0</v>
      </c>
      <c r="AU98" s="4">
        <v>0</v>
      </c>
      <c r="AV98" s="4">
        <v>0</v>
      </c>
      <c r="AW98" s="4">
        <v>0</v>
      </c>
    </row>
    <row r="99" spans="1:49" x14ac:dyDescent="0.35">
      <c r="A99" s="13" t="s">
        <v>364</v>
      </c>
      <c r="B99" s="23" t="s">
        <v>173</v>
      </c>
      <c r="C99" s="102">
        <f t="shared" si="9"/>
        <v>0</v>
      </c>
      <c r="D99" s="3">
        <v>0</v>
      </c>
      <c r="E99" s="3">
        <v>0</v>
      </c>
      <c r="F99" s="3">
        <v>0</v>
      </c>
      <c r="G99" s="3">
        <v>0</v>
      </c>
      <c r="H99" s="3">
        <v>0</v>
      </c>
      <c r="I99" s="3">
        <v>0</v>
      </c>
      <c r="J99" s="3">
        <v>0</v>
      </c>
      <c r="K99" s="3">
        <v>0</v>
      </c>
      <c r="L99" s="3">
        <v>0</v>
      </c>
      <c r="M99" s="3">
        <v>0</v>
      </c>
      <c r="N99" s="3">
        <v>0</v>
      </c>
      <c r="O99" s="3">
        <v>0</v>
      </c>
      <c r="P99" s="3">
        <v>0</v>
      </c>
      <c r="Q99" s="3">
        <v>0</v>
      </c>
      <c r="R99" s="3">
        <v>0</v>
      </c>
      <c r="S99" s="3">
        <v>0</v>
      </c>
      <c r="T99" s="3">
        <v>0</v>
      </c>
      <c r="U99" s="3">
        <v>0</v>
      </c>
      <c r="V99" s="3">
        <v>0</v>
      </c>
      <c r="W99" s="3">
        <v>0</v>
      </c>
      <c r="X99" s="3">
        <v>0</v>
      </c>
      <c r="Y99" s="3">
        <v>0</v>
      </c>
      <c r="Z99" s="3">
        <v>0</v>
      </c>
      <c r="AA99" s="3">
        <v>0</v>
      </c>
      <c r="AB99" s="3">
        <v>0</v>
      </c>
      <c r="AC99" s="3">
        <v>0</v>
      </c>
      <c r="AD99" s="3">
        <v>0</v>
      </c>
      <c r="AE99" s="3">
        <v>0</v>
      </c>
      <c r="AF99" s="3">
        <v>0</v>
      </c>
      <c r="AG99" s="3">
        <v>0</v>
      </c>
      <c r="AH99" s="3">
        <v>0</v>
      </c>
      <c r="AI99" s="3">
        <v>0</v>
      </c>
      <c r="AJ99" s="3">
        <v>0</v>
      </c>
      <c r="AK99" s="3">
        <v>0</v>
      </c>
      <c r="AL99" s="3">
        <v>0</v>
      </c>
      <c r="AM99" s="3">
        <v>0</v>
      </c>
      <c r="AN99" s="3">
        <v>0</v>
      </c>
      <c r="AO99" s="3">
        <v>0</v>
      </c>
      <c r="AP99" s="3">
        <v>0</v>
      </c>
      <c r="AQ99" s="3">
        <v>0</v>
      </c>
      <c r="AR99" s="3">
        <v>0</v>
      </c>
      <c r="AS99" s="3">
        <v>0</v>
      </c>
      <c r="AT99" s="3">
        <v>0</v>
      </c>
      <c r="AU99" s="3">
        <v>0</v>
      </c>
      <c r="AV99" s="3">
        <v>0</v>
      </c>
      <c r="AW99" s="3">
        <v>0</v>
      </c>
    </row>
    <row r="100" spans="1:49" s="34" customFormat="1" x14ac:dyDescent="0.35">
      <c r="A100" s="38"/>
      <c r="B100" s="40"/>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3"/>
      <c r="AS100" s="3"/>
      <c r="AT100" s="3"/>
      <c r="AU100" s="28"/>
      <c r="AV100" s="28"/>
      <c r="AW100" s="28"/>
    </row>
    <row r="101" spans="1:49" s="34" customFormat="1" x14ac:dyDescent="0.35">
      <c r="A101" s="38" t="s">
        <v>366</v>
      </c>
      <c r="B101" s="40" t="s">
        <v>365</v>
      </c>
      <c r="C101" s="145">
        <f t="shared" si="9"/>
        <v>0</v>
      </c>
      <c r="D101" s="145">
        <v>0</v>
      </c>
      <c r="E101" s="145">
        <v>0</v>
      </c>
      <c r="F101" s="145">
        <v>0</v>
      </c>
      <c r="G101" s="145">
        <v>0</v>
      </c>
      <c r="H101" s="145">
        <v>0</v>
      </c>
      <c r="I101" s="145">
        <v>0</v>
      </c>
      <c r="J101" s="145">
        <v>0</v>
      </c>
      <c r="K101" s="145">
        <v>0</v>
      </c>
      <c r="L101" s="145">
        <v>0</v>
      </c>
      <c r="M101" s="145">
        <v>0</v>
      </c>
      <c r="N101" s="145">
        <v>0</v>
      </c>
      <c r="O101" s="145">
        <v>0</v>
      </c>
      <c r="P101" s="145">
        <v>0</v>
      </c>
      <c r="Q101" s="145">
        <v>0</v>
      </c>
      <c r="R101" s="145">
        <v>0</v>
      </c>
      <c r="S101" s="145">
        <v>0</v>
      </c>
      <c r="T101" s="145">
        <v>0</v>
      </c>
      <c r="U101" s="145">
        <v>0</v>
      </c>
      <c r="V101" s="145">
        <v>0</v>
      </c>
      <c r="W101" s="145">
        <v>0</v>
      </c>
      <c r="X101" s="145">
        <v>0</v>
      </c>
      <c r="Y101" s="145">
        <v>0</v>
      </c>
      <c r="Z101" s="145">
        <v>0</v>
      </c>
      <c r="AA101" s="145">
        <v>0</v>
      </c>
      <c r="AB101" s="145">
        <v>0</v>
      </c>
      <c r="AC101" s="145">
        <v>0</v>
      </c>
      <c r="AD101" s="145">
        <v>0</v>
      </c>
      <c r="AE101" s="145">
        <v>0</v>
      </c>
      <c r="AF101" s="145">
        <v>0</v>
      </c>
      <c r="AG101" s="145">
        <v>0</v>
      </c>
      <c r="AH101" s="145">
        <v>0</v>
      </c>
      <c r="AI101" s="145">
        <v>0</v>
      </c>
      <c r="AJ101" s="145">
        <v>0</v>
      </c>
      <c r="AK101" s="145">
        <v>0</v>
      </c>
      <c r="AL101" s="145">
        <v>0</v>
      </c>
      <c r="AM101" s="145">
        <v>0</v>
      </c>
      <c r="AN101" s="145">
        <v>0</v>
      </c>
      <c r="AO101" s="145">
        <v>0</v>
      </c>
      <c r="AP101" s="145">
        <v>0</v>
      </c>
      <c r="AQ101" s="145">
        <v>0</v>
      </c>
      <c r="AR101" s="145">
        <v>0</v>
      </c>
      <c r="AS101" s="145">
        <v>0</v>
      </c>
      <c r="AT101" s="145">
        <v>0</v>
      </c>
      <c r="AU101" s="145">
        <v>0</v>
      </c>
      <c r="AV101" s="145">
        <v>0</v>
      </c>
      <c r="AW101" s="145">
        <v>0</v>
      </c>
    </row>
    <row r="102" spans="1:49" x14ac:dyDescent="0.35">
      <c r="A102" s="13" t="s">
        <v>366</v>
      </c>
      <c r="B102" s="23" t="s">
        <v>172</v>
      </c>
      <c r="C102" s="102">
        <f t="shared" si="9"/>
        <v>0</v>
      </c>
      <c r="D102" s="4">
        <v>0</v>
      </c>
      <c r="E102" s="4">
        <v>0</v>
      </c>
      <c r="F102" s="4">
        <v>0</v>
      </c>
      <c r="G102" s="4">
        <v>0</v>
      </c>
      <c r="H102" s="4">
        <v>0</v>
      </c>
      <c r="I102" s="4">
        <v>0</v>
      </c>
      <c r="J102" s="4">
        <v>0</v>
      </c>
      <c r="K102" s="4">
        <v>0</v>
      </c>
      <c r="L102" s="4">
        <v>0</v>
      </c>
      <c r="M102" s="4">
        <v>0</v>
      </c>
      <c r="N102" s="4">
        <v>0</v>
      </c>
      <c r="O102" s="4">
        <v>0</v>
      </c>
      <c r="P102" s="4">
        <v>0</v>
      </c>
      <c r="Q102" s="4">
        <v>0</v>
      </c>
      <c r="R102" s="4">
        <v>0</v>
      </c>
      <c r="S102" s="4">
        <v>0</v>
      </c>
      <c r="T102" s="4">
        <v>0</v>
      </c>
      <c r="U102" s="4">
        <v>0</v>
      </c>
      <c r="V102" s="4">
        <v>0</v>
      </c>
      <c r="W102" s="4">
        <v>0</v>
      </c>
      <c r="X102" s="4">
        <v>0</v>
      </c>
      <c r="Y102" s="4">
        <v>0</v>
      </c>
      <c r="Z102" s="4">
        <v>0</v>
      </c>
      <c r="AA102" s="4">
        <v>0</v>
      </c>
      <c r="AB102" s="4">
        <v>0</v>
      </c>
      <c r="AC102" s="4">
        <v>0</v>
      </c>
      <c r="AD102" s="4">
        <v>0</v>
      </c>
      <c r="AE102" s="4">
        <v>0</v>
      </c>
      <c r="AF102" s="4">
        <v>0</v>
      </c>
      <c r="AG102" s="4">
        <v>0</v>
      </c>
      <c r="AH102" s="4">
        <v>0</v>
      </c>
      <c r="AI102" s="4">
        <v>0</v>
      </c>
      <c r="AJ102" s="4">
        <v>0</v>
      </c>
      <c r="AK102" s="4">
        <v>0</v>
      </c>
      <c r="AL102" s="4">
        <v>0</v>
      </c>
      <c r="AM102" s="4">
        <v>0</v>
      </c>
      <c r="AN102" s="4">
        <v>0</v>
      </c>
      <c r="AO102" s="4">
        <v>0</v>
      </c>
      <c r="AP102" s="4">
        <v>0</v>
      </c>
      <c r="AQ102" s="4">
        <v>0</v>
      </c>
      <c r="AR102" s="4">
        <v>0</v>
      </c>
      <c r="AS102" s="4">
        <v>0</v>
      </c>
      <c r="AT102" s="4">
        <v>0</v>
      </c>
      <c r="AU102" s="4">
        <v>0</v>
      </c>
      <c r="AV102" s="4">
        <v>0</v>
      </c>
      <c r="AW102" s="4">
        <v>0</v>
      </c>
    </row>
    <row r="103" spans="1:49" x14ac:dyDescent="0.35">
      <c r="A103" s="13" t="s">
        <v>366</v>
      </c>
      <c r="B103" s="23" t="s">
        <v>173</v>
      </c>
      <c r="C103" s="102">
        <f t="shared" si="9"/>
        <v>0</v>
      </c>
      <c r="D103" s="3">
        <v>0</v>
      </c>
      <c r="E103" s="3">
        <v>0</v>
      </c>
      <c r="F103" s="3">
        <v>0</v>
      </c>
      <c r="G103" s="3">
        <v>0</v>
      </c>
      <c r="H103" s="3">
        <v>0</v>
      </c>
      <c r="I103" s="3">
        <v>0</v>
      </c>
      <c r="J103" s="3">
        <v>0</v>
      </c>
      <c r="K103" s="3">
        <v>0</v>
      </c>
      <c r="L103" s="3">
        <v>0</v>
      </c>
      <c r="M103" s="3">
        <v>0</v>
      </c>
      <c r="N103" s="3">
        <v>0</v>
      </c>
      <c r="O103" s="3">
        <v>0</v>
      </c>
      <c r="P103" s="3">
        <v>0</v>
      </c>
      <c r="Q103" s="3">
        <v>0</v>
      </c>
      <c r="R103" s="3">
        <v>0</v>
      </c>
      <c r="S103" s="3">
        <v>0</v>
      </c>
      <c r="T103" s="3">
        <v>0</v>
      </c>
      <c r="U103" s="3">
        <v>0</v>
      </c>
      <c r="V103" s="3">
        <v>0</v>
      </c>
      <c r="W103" s="3">
        <v>0</v>
      </c>
      <c r="X103" s="3">
        <v>0</v>
      </c>
      <c r="Y103" s="3">
        <v>0</v>
      </c>
      <c r="Z103" s="3">
        <v>0</v>
      </c>
      <c r="AA103" s="3">
        <v>0</v>
      </c>
      <c r="AB103" s="3">
        <v>0</v>
      </c>
      <c r="AC103" s="3">
        <v>0</v>
      </c>
      <c r="AD103" s="3">
        <v>0</v>
      </c>
      <c r="AE103" s="3">
        <v>0</v>
      </c>
      <c r="AF103" s="3">
        <v>0</v>
      </c>
      <c r="AG103" s="3">
        <v>0</v>
      </c>
      <c r="AH103" s="3">
        <v>0</v>
      </c>
      <c r="AI103" s="3">
        <v>0</v>
      </c>
      <c r="AJ103" s="3">
        <v>0</v>
      </c>
      <c r="AK103" s="3">
        <v>0</v>
      </c>
      <c r="AL103" s="3">
        <v>0</v>
      </c>
      <c r="AM103" s="3">
        <v>0</v>
      </c>
      <c r="AN103" s="3">
        <v>0</v>
      </c>
      <c r="AO103" s="3">
        <v>0</v>
      </c>
      <c r="AP103" s="3">
        <v>0</v>
      </c>
      <c r="AQ103" s="3">
        <v>0</v>
      </c>
      <c r="AR103" s="3">
        <v>0</v>
      </c>
      <c r="AS103" s="3">
        <v>0</v>
      </c>
      <c r="AT103" s="3">
        <v>0</v>
      </c>
      <c r="AU103" s="3">
        <v>0</v>
      </c>
      <c r="AV103" s="3">
        <v>0</v>
      </c>
      <c r="AW103" s="3">
        <v>0</v>
      </c>
    </row>
    <row r="104" spans="1:49" s="34" customFormat="1" x14ac:dyDescent="0.35">
      <c r="A104" s="38"/>
      <c r="B104" s="40"/>
      <c r="C104" s="3"/>
      <c r="D104" s="3"/>
      <c r="E104" s="3"/>
      <c r="F104" s="3"/>
      <c r="G104" s="3"/>
      <c r="H104" s="3"/>
      <c r="I104" s="3"/>
      <c r="J104" s="3"/>
      <c r="K104" s="3"/>
      <c r="L104" s="3"/>
      <c r="M104" s="3"/>
      <c r="N104" s="3"/>
      <c r="O104" s="3"/>
      <c r="P104" s="3"/>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3"/>
      <c r="AS104" s="3"/>
      <c r="AT104" s="3"/>
      <c r="AU104" s="3"/>
      <c r="AV104" s="28"/>
      <c r="AW104" s="28"/>
    </row>
    <row r="105" spans="1:49" s="34" customFormat="1" x14ac:dyDescent="0.35">
      <c r="A105" s="38" t="s">
        <v>367</v>
      </c>
      <c r="B105" s="40" t="s">
        <v>365</v>
      </c>
      <c r="C105" s="145">
        <f t="shared" si="9"/>
        <v>0</v>
      </c>
      <c r="D105" s="145">
        <v>0</v>
      </c>
      <c r="E105" s="145">
        <v>0</v>
      </c>
      <c r="F105" s="145">
        <v>0</v>
      </c>
      <c r="G105" s="145">
        <v>0</v>
      </c>
      <c r="H105" s="145">
        <v>0</v>
      </c>
      <c r="I105" s="145">
        <v>0</v>
      </c>
      <c r="J105" s="145">
        <v>0</v>
      </c>
      <c r="K105" s="145">
        <v>0</v>
      </c>
      <c r="L105" s="145">
        <v>0</v>
      </c>
      <c r="M105" s="145">
        <v>0</v>
      </c>
      <c r="N105" s="145">
        <v>0</v>
      </c>
      <c r="O105" s="145">
        <v>0</v>
      </c>
      <c r="P105" s="145">
        <v>0</v>
      </c>
      <c r="Q105" s="145">
        <v>0</v>
      </c>
      <c r="R105" s="145">
        <v>0</v>
      </c>
      <c r="S105" s="145">
        <v>0</v>
      </c>
      <c r="T105" s="145">
        <v>0</v>
      </c>
      <c r="U105" s="145">
        <v>0</v>
      </c>
      <c r="V105" s="145">
        <v>0</v>
      </c>
      <c r="W105" s="145">
        <v>0</v>
      </c>
      <c r="X105" s="145">
        <v>0</v>
      </c>
      <c r="Y105" s="145">
        <v>0</v>
      </c>
      <c r="Z105" s="145">
        <v>0</v>
      </c>
      <c r="AA105" s="145">
        <v>0</v>
      </c>
      <c r="AB105" s="145">
        <v>0</v>
      </c>
      <c r="AC105" s="145">
        <v>0</v>
      </c>
      <c r="AD105" s="145">
        <v>0</v>
      </c>
      <c r="AE105" s="145">
        <v>0</v>
      </c>
      <c r="AF105" s="145">
        <v>0</v>
      </c>
      <c r="AG105" s="145">
        <v>0</v>
      </c>
      <c r="AH105" s="145">
        <v>0</v>
      </c>
      <c r="AI105" s="145">
        <v>0</v>
      </c>
      <c r="AJ105" s="145">
        <v>0</v>
      </c>
      <c r="AK105" s="145">
        <v>0</v>
      </c>
      <c r="AL105" s="145">
        <v>0</v>
      </c>
      <c r="AM105" s="145">
        <v>0</v>
      </c>
      <c r="AN105" s="145">
        <v>0</v>
      </c>
      <c r="AO105" s="145">
        <v>0</v>
      </c>
      <c r="AP105" s="145">
        <v>0</v>
      </c>
      <c r="AQ105" s="145">
        <v>0</v>
      </c>
      <c r="AR105" s="145">
        <v>0</v>
      </c>
      <c r="AS105" s="145">
        <v>0</v>
      </c>
      <c r="AT105" s="145">
        <v>0</v>
      </c>
      <c r="AU105" s="145">
        <v>0</v>
      </c>
      <c r="AV105" s="145">
        <v>0</v>
      </c>
      <c r="AW105" s="145">
        <v>0</v>
      </c>
    </row>
    <row r="106" spans="1:49" x14ac:dyDescent="0.35">
      <c r="A106" s="13" t="s">
        <v>367</v>
      </c>
      <c r="B106" s="23" t="s">
        <v>172</v>
      </c>
      <c r="C106" s="102">
        <f t="shared" si="9"/>
        <v>0</v>
      </c>
      <c r="D106" s="4">
        <v>0</v>
      </c>
      <c r="E106" s="4">
        <v>0</v>
      </c>
      <c r="F106" s="4">
        <v>0</v>
      </c>
      <c r="G106" s="4">
        <v>0</v>
      </c>
      <c r="H106" s="4">
        <v>0</v>
      </c>
      <c r="I106" s="4">
        <v>0</v>
      </c>
      <c r="J106" s="4">
        <v>0</v>
      </c>
      <c r="K106" s="4">
        <v>0</v>
      </c>
      <c r="L106" s="4">
        <v>0</v>
      </c>
      <c r="M106" s="4">
        <v>0</v>
      </c>
      <c r="N106" s="4">
        <v>0</v>
      </c>
      <c r="O106" s="4">
        <v>0</v>
      </c>
      <c r="P106" s="4">
        <v>0</v>
      </c>
      <c r="Q106" s="4">
        <v>0</v>
      </c>
      <c r="R106" s="4">
        <v>0</v>
      </c>
      <c r="S106" s="4">
        <v>0</v>
      </c>
      <c r="T106" s="4">
        <v>0</v>
      </c>
      <c r="U106" s="4">
        <v>0</v>
      </c>
      <c r="V106" s="4">
        <v>0</v>
      </c>
      <c r="W106" s="4">
        <v>0</v>
      </c>
      <c r="X106" s="4">
        <v>0</v>
      </c>
      <c r="Y106" s="4">
        <v>0</v>
      </c>
      <c r="Z106" s="4">
        <v>0</v>
      </c>
      <c r="AA106" s="4">
        <v>0</v>
      </c>
      <c r="AB106" s="4">
        <v>0</v>
      </c>
      <c r="AC106" s="4">
        <v>0</v>
      </c>
      <c r="AD106" s="4">
        <v>0</v>
      </c>
      <c r="AE106" s="4">
        <v>0</v>
      </c>
      <c r="AF106" s="4">
        <v>0</v>
      </c>
      <c r="AG106" s="4">
        <v>0</v>
      </c>
      <c r="AH106" s="4">
        <v>0</v>
      </c>
      <c r="AI106" s="4">
        <v>0</v>
      </c>
      <c r="AJ106" s="4">
        <v>0</v>
      </c>
      <c r="AK106" s="4">
        <v>0</v>
      </c>
      <c r="AL106" s="4">
        <v>0</v>
      </c>
      <c r="AM106" s="4">
        <v>0</v>
      </c>
      <c r="AN106" s="4">
        <v>0</v>
      </c>
      <c r="AO106" s="4">
        <v>0</v>
      </c>
      <c r="AP106" s="4">
        <v>0</v>
      </c>
      <c r="AQ106" s="4">
        <v>0</v>
      </c>
      <c r="AR106" s="4">
        <v>0</v>
      </c>
      <c r="AS106" s="4">
        <v>0</v>
      </c>
      <c r="AT106" s="4">
        <v>0</v>
      </c>
      <c r="AU106" s="4">
        <v>0</v>
      </c>
      <c r="AV106" s="4">
        <v>0</v>
      </c>
      <c r="AW106" s="4">
        <v>0</v>
      </c>
    </row>
    <row r="107" spans="1:49" x14ac:dyDescent="0.35">
      <c r="A107" s="13" t="s">
        <v>367</v>
      </c>
      <c r="B107" s="23" t="s">
        <v>173</v>
      </c>
      <c r="C107" s="102">
        <f t="shared" si="9"/>
        <v>0</v>
      </c>
      <c r="D107" s="3">
        <v>0</v>
      </c>
      <c r="E107" s="3">
        <v>0</v>
      </c>
      <c r="F107" s="3">
        <v>0</v>
      </c>
      <c r="G107" s="3">
        <v>0</v>
      </c>
      <c r="H107" s="3">
        <v>0</v>
      </c>
      <c r="I107" s="3">
        <v>0</v>
      </c>
      <c r="J107" s="3">
        <v>0</v>
      </c>
      <c r="K107" s="3">
        <v>0</v>
      </c>
      <c r="L107" s="3">
        <v>0</v>
      </c>
      <c r="M107" s="3">
        <v>0</v>
      </c>
      <c r="N107" s="3">
        <v>0</v>
      </c>
      <c r="O107" s="3">
        <v>0</v>
      </c>
      <c r="P107" s="3">
        <v>0</v>
      </c>
      <c r="Q107" s="3">
        <v>0</v>
      </c>
      <c r="R107" s="3">
        <v>0</v>
      </c>
      <c r="S107" s="3">
        <v>0</v>
      </c>
      <c r="T107" s="3">
        <v>0</v>
      </c>
      <c r="U107" s="3">
        <v>0</v>
      </c>
      <c r="V107" s="3">
        <v>0</v>
      </c>
      <c r="W107" s="3">
        <v>0</v>
      </c>
      <c r="X107" s="3">
        <v>0</v>
      </c>
      <c r="Y107" s="3">
        <v>0</v>
      </c>
      <c r="Z107" s="3">
        <v>0</v>
      </c>
      <c r="AA107" s="3">
        <v>0</v>
      </c>
      <c r="AB107" s="3">
        <v>0</v>
      </c>
      <c r="AC107" s="3">
        <v>0</v>
      </c>
      <c r="AD107" s="3">
        <v>0</v>
      </c>
      <c r="AE107" s="3">
        <v>0</v>
      </c>
      <c r="AF107" s="3">
        <v>0</v>
      </c>
      <c r="AG107" s="3">
        <v>0</v>
      </c>
      <c r="AH107" s="3">
        <v>0</v>
      </c>
      <c r="AI107" s="3">
        <v>0</v>
      </c>
      <c r="AJ107" s="3">
        <v>0</v>
      </c>
      <c r="AK107" s="3">
        <v>0</v>
      </c>
      <c r="AL107" s="3">
        <v>0</v>
      </c>
      <c r="AM107" s="3">
        <v>0</v>
      </c>
      <c r="AN107" s="3">
        <v>0</v>
      </c>
      <c r="AO107" s="3">
        <v>0</v>
      </c>
      <c r="AP107" s="3">
        <v>0</v>
      </c>
      <c r="AQ107" s="3">
        <v>0</v>
      </c>
      <c r="AR107" s="3">
        <v>0</v>
      </c>
      <c r="AS107" s="3">
        <v>0</v>
      </c>
      <c r="AT107" s="3">
        <v>0</v>
      </c>
      <c r="AU107" s="3">
        <v>0</v>
      </c>
      <c r="AV107" s="3">
        <v>0</v>
      </c>
      <c r="AW107" s="3">
        <v>0</v>
      </c>
    </row>
    <row r="108" spans="1:49" s="34" customFormat="1" x14ac:dyDescent="0.35">
      <c r="A108" s="38"/>
      <c r="B108" s="40"/>
      <c r="C108" s="28"/>
      <c r="D108" s="28"/>
      <c r="E108" s="28"/>
      <c r="F108" s="28"/>
      <c r="G108" s="28"/>
      <c r="H108" s="28"/>
      <c r="I108" s="28"/>
      <c r="J108" s="28"/>
      <c r="K108" s="28"/>
      <c r="L108" s="28"/>
      <c r="M108" s="28"/>
      <c r="N108" s="28"/>
      <c r="O108" s="28"/>
      <c r="P108" s="28"/>
      <c r="Q108" s="28"/>
      <c r="R108" s="28"/>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s="34" customFormat="1" x14ac:dyDescent="0.35">
      <c r="A109" s="40" t="s">
        <v>368</v>
      </c>
      <c r="B109" s="40" t="s">
        <v>365</v>
      </c>
      <c r="C109" s="145">
        <f t="shared" si="9"/>
        <v>107.3695652173913</v>
      </c>
      <c r="D109" s="145">
        <v>213</v>
      </c>
      <c r="E109" s="145">
        <v>156</v>
      </c>
      <c r="F109" s="145">
        <v>221</v>
      </c>
      <c r="G109" s="145">
        <v>135</v>
      </c>
      <c r="H109" s="145">
        <v>222</v>
      </c>
      <c r="I109" s="145">
        <v>198</v>
      </c>
      <c r="J109" s="145">
        <v>166</v>
      </c>
      <c r="K109" s="145">
        <v>123</v>
      </c>
      <c r="L109" s="145">
        <v>128</v>
      </c>
      <c r="M109" s="145">
        <v>98</v>
      </c>
      <c r="N109" s="145">
        <v>112</v>
      </c>
      <c r="O109" s="145">
        <v>111</v>
      </c>
      <c r="P109" s="145">
        <v>90</v>
      </c>
      <c r="Q109" s="145">
        <v>106</v>
      </c>
      <c r="R109" s="145">
        <v>145</v>
      </c>
      <c r="S109" s="145">
        <v>194</v>
      </c>
      <c r="T109" s="145">
        <v>178</v>
      </c>
      <c r="U109" s="145">
        <v>2</v>
      </c>
      <c r="V109" s="145">
        <v>184</v>
      </c>
      <c r="W109" s="145">
        <v>110</v>
      </c>
      <c r="X109" s="145">
        <v>170</v>
      </c>
      <c r="Y109" s="145">
        <v>155</v>
      </c>
      <c r="Z109" s="145">
        <v>129</v>
      </c>
      <c r="AA109" s="145">
        <v>113</v>
      </c>
      <c r="AB109" s="145">
        <v>108</v>
      </c>
      <c r="AC109" s="145">
        <v>78</v>
      </c>
      <c r="AD109" s="145">
        <v>126</v>
      </c>
      <c r="AE109" s="145">
        <v>79</v>
      </c>
      <c r="AF109" s="145">
        <v>139</v>
      </c>
      <c r="AG109" s="145">
        <v>133</v>
      </c>
      <c r="AH109" s="145">
        <v>142</v>
      </c>
      <c r="AI109" s="145">
        <v>94</v>
      </c>
      <c r="AJ109" s="145">
        <v>88</v>
      </c>
      <c r="AK109" s="145">
        <v>86</v>
      </c>
      <c r="AL109" s="145">
        <v>80</v>
      </c>
      <c r="AM109" s="145">
        <v>60</v>
      </c>
      <c r="AN109" s="145">
        <v>59</v>
      </c>
      <c r="AO109" s="145">
        <v>77</v>
      </c>
      <c r="AP109" s="145">
        <v>52</v>
      </c>
      <c r="AQ109" s="145">
        <v>8</v>
      </c>
      <c r="AR109" s="145">
        <v>3</v>
      </c>
      <c r="AS109" s="145">
        <v>0</v>
      </c>
      <c r="AT109" s="145">
        <v>19</v>
      </c>
      <c r="AU109" s="145">
        <v>8</v>
      </c>
      <c r="AV109" s="145">
        <v>17</v>
      </c>
      <c r="AW109" s="145">
        <v>24</v>
      </c>
    </row>
    <row r="110" spans="1:49" x14ac:dyDescent="0.35">
      <c r="A110" s="40" t="s">
        <v>368</v>
      </c>
      <c r="B110" s="23" t="s">
        <v>172</v>
      </c>
      <c r="C110" s="102">
        <f t="shared" si="9"/>
        <v>107.3695652173913</v>
      </c>
      <c r="D110" s="3">
        <v>213</v>
      </c>
      <c r="E110" s="4">
        <v>156</v>
      </c>
      <c r="F110" s="4">
        <v>221</v>
      </c>
      <c r="G110" s="3">
        <v>135</v>
      </c>
      <c r="H110" s="3">
        <v>222</v>
      </c>
      <c r="I110" s="3">
        <v>198</v>
      </c>
      <c r="J110" s="3">
        <v>166</v>
      </c>
      <c r="K110" s="3">
        <v>123</v>
      </c>
      <c r="L110" s="3">
        <v>128</v>
      </c>
      <c r="M110" s="4">
        <v>98</v>
      </c>
      <c r="N110" s="3">
        <v>112</v>
      </c>
      <c r="O110" s="4">
        <v>111</v>
      </c>
      <c r="P110" s="3">
        <v>90</v>
      </c>
      <c r="Q110" s="3">
        <v>106</v>
      </c>
      <c r="R110" s="3">
        <v>145</v>
      </c>
      <c r="S110" s="3">
        <v>194</v>
      </c>
      <c r="T110" s="3">
        <v>178</v>
      </c>
      <c r="U110" s="3">
        <v>2</v>
      </c>
      <c r="V110" s="3">
        <v>184</v>
      </c>
      <c r="W110" s="3">
        <v>110</v>
      </c>
      <c r="X110" s="3">
        <v>170</v>
      </c>
      <c r="Y110" s="3">
        <v>155</v>
      </c>
      <c r="Z110" s="3">
        <v>129</v>
      </c>
      <c r="AA110" s="3">
        <v>113</v>
      </c>
      <c r="AB110" s="3">
        <v>108</v>
      </c>
      <c r="AC110" s="3">
        <v>78</v>
      </c>
      <c r="AD110" s="3">
        <v>126</v>
      </c>
      <c r="AE110" s="3">
        <v>79</v>
      </c>
      <c r="AF110" s="3">
        <v>139</v>
      </c>
      <c r="AG110" s="3">
        <v>133</v>
      </c>
      <c r="AH110" s="3">
        <v>142</v>
      </c>
      <c r="AI110" s="3">
        <v>94</v>
      </c>
      <c r="AJ110" s="3">
        <v>88</v>
      </c>
      <c r="AK110" s="3">
        <v>86</v>
      </c>
      <c r="AL110" s="3">
        <v>80</v>
      </c>
      <c r="AM110" s="3">
        <v>60</v>
      </c>
      <c r="AN110" s="3">
        <v>59</v>
      </c>
      <c r="AO110" s="3">
        <v>77</v>
      </c>
      <c r="AP110" s="3">
        <v>52</v>
      </c>
      <c r="AQ110" s="3">
        <v>8</v>
      </c>
      <c r="AR110" s="3">
        <v>3</v>
      </c>
      <c r="AS110" s="3">
        <v>0</v>
      </c>
      <c r="AT110" s="3">
        <v>19</v>
      </c>
      <c r="AU110" s="3">
        <v>8</v>
      </c>
      <c r="AV110" s="3">
        <v>17</v>
      </c>
      <c r="AW110" s="3">
        <v>24</v>
      </c>
    </row>
    <row r="111" spans="1:49" x14ac:dyDescent="0.35">
      <c r="A111" s="40" t="s">
        <v>368</v>
      </c>
      <c r="B111" s="23" t="s">
        <v>173</v>
      </c>
      <c r="C111" s="102">
        <f t="shared" si="9"/>
        <v>19.565217391304348</v>
      </c>
      <c r="D111" s="3">
        <v>33</v>
      </c>
      <c r="E111" s="3">
        <v>32</v>
      </c>
      <c r="F111" s="3">
        <v>34</v>
      </c>
      <c r="G111" s="3">
        <v>20</v>
      </c>
      <c r="H111" s="3">
        <v>29</v>
      </c>
      <c r="I111" s="3">
        <v>27</v>
      </c>
      <c r="J111" s="3">
        <v>20</v>
      </c>
      <c r="K111" s="3">
        <v>19</v>
      </c>
      <c r="L111" s="3">
        <v>23</v>
      </c>
      <c r="M111" s="3">
        <v>20</v>
      </c>
      <c r="N111" s="3">
        <v>21</v>
      </c>
      <c r="O111" s="3">
        <v>22</v>
      </c>
      <c r="P111" s="3">
        <v>24</v>
      </c>
      <c r="Q111" s="3">
        <v>21</v>
      </c>
      <c r="R111" s="3">
        <v>33</v>
      </c>
      <c r="S111" s="3">
        <v>32</v>
      </c>
      <c r="T111" s="3">
        <v>21</v>
      </c>
      <c r="U111" s="3">
        <v>1</v>
      </c>
      <c r="V111" s="3">
        <v>23</v>
      </c>
      <c r="W111" s="3">
        <v>26</v>
      </c>
      <c r="X111" s="3">
        <v>28</v>
      </c>
      <c r="Y111" s="3">
        <v>26</v>
      </c>
      <c r="Z111" s="3">
        <v>27</v>
      </c>
      <c r="AA111" s="3">
        <v>19</v>
      </c>
      <c r="AB111" s="3">
        <v>24</v>
      </c>
      <c r="AC111" s="3">
        <v>19</v>
      </c>
      <c r="AD111" s="3">
        <v>21</v>
      </c>
      <c r="AE111" s="3">
        <v>21</v>
      </c>
      <c r="AF111" s="3">
        <v>31</v>
      </c>
      <c r="AG111" s="3">
        <v>23</v>
      </c>
      <c r="AH111" s="3">
        <v>25</v>
      </c>
      <c r="AI111" s="3">
        <v>25</v>
      </c>
      <c r="AJ111" s="3">
        <v>20</v>
      </c>
      <c r="AK111" s="3">
        <v>23</v>
      </c>
      <c r="AL111" s="3">
        <v>18</v>
      </c>
      <c r="AM111" s="3">
        <v>12</v>
      </c>
      <c r="AN111" s="3">
        <v>14</v>
      </c>
      <c r="AO111" s="3">
        <v>13</v>
      </c>
      <c r="AP111" s="3">
        <v>11</v>
      </c>
      <c r="AQ111" s="3">
        <v>1</v>
      </c>
      <c r="AR111" s="3">
        <v>1</v>
      </c>
      <c r="AS111" s="3">
        <v>0</v>
      </c>
      <c r="AT111" s="3">
        <v>5</v>
      </c>
      <c r="AU111" s="3">
        <v>2</v>
      </c>
      <c r="AV111" s="3">
        <v>4</v>
      </c>
      <c r="AW111" s="3">
        <v>6</v>
      </c>
    </row>
    <row r="112" spans="1:49" s="101" customFormat="1" x14ac:dyDescent="0.35">
      <c r="A112" s="575" t="s">
        <v>175</v>
      </c>
      <c r="B112" s="576" t="s">
        <v>175</v>
      </c>
      <c r="C112" s="207"/>
      <c r="D112" s="207">
        <f>D109+D105+D101+D97</f>
        <v>213</v>
      </c>
      <c r="E112" s="207">
        <f t="shared" ref="E112:AW112" si="10">E109+E105+E101+E97</f>
        <v>156</v>
      </c>
      <c r="F112" s="207">
        <f t="shared" si="10"/>
        <v>221</v>
      </c>
      <c r="G112" s="207">
        <f t="shared" si="10"/>
        <v>135</v>
      </c>
      <c r="H112" s="207">
        <f t="shared" si="10"/>
        <v>222</v>
      </c>
      <c r="I112" s="207">
        <f t="shared" si="10"/>
        <v>198</v>
      </c>
      <c r="J112" s="207">
        <f t="shared" si="10"/>
        <v>166</v>
      </c>
      <c r="K112" s="207">
        <f t="shared" si="10"/>
        <v>123</v>
      </c>
      <c r="L112" s="207">
        <f t="shared" si="10"/>
        <v>128</v>
      </c>
      <c r="M112" s="207">
        <f t="shared" si="10"/>
        <v>98</v>
      </c>
      <c r="N112" s="207">
        <f t="shared" si="10"/>
        <v>112</v>
      </c>
      <c r="O112" s="207">
        <f t="shared" si="10"/>
        <v>111</v>
      </c>
      <c r="P112" s="207">
        <f t="shared" si="10"/>
        <v>90</v>
      </c>
      <c r="Q112" s="207">
        <f t="shared" si="10"/>
        <v>106</v>
      </c>
      <c r="R112" s="207">
        <f t="shared" si="10"/>
        <v>145</v>
      </c>
      <c r="S112" s="207">
        <f t="shared" si="10"/>
        <v>194</v>
      </c>
      <c r="T112" s="207">
        <f t="shared" si="10"/>
        <v>178</v>
      </c>
      <c r="U112" s="207">
        <f t="shared" si="10"/>
        <v>2</v>
      </c>
      <c r="V112" s="207">
        <f t="shared" si="10"/>
        <v>184</v>
      </c>
      <c r="W112" s="207">
        <f t="shared" si="10"/>
        <v>110</v>
      </c>
      <c r="X112" s="207">
        <f t="shared" si="10"/>
        <v>170</v>
      </c>
      <c r="Y112" s="207">
        <f t="shared" si="10"/>
        <v>155</v>
      </c>
      <c r="Z112" s="207">
        <f t="shared" si="10"/>
        <v>129</v>
      </c>
      <c r="AA112" s="207">
        <f t="shared" si="10"/>
        <v>113</v>
      </c>
      <c r="AB112" s="207">
        <f t="shared" si="10"/>
        <v>108</v>
      </c>
      <c r="AC112" s="207">
        <f t="shared" si="10"/>
        <v>78</v>
      </c>
      <c r="AD112" s="207">
        <f t="shared" si="10"/>
        <v>126</v>
      </c>
      <c r="AE112" s="207">
        <f t="shared" si="10"/>
        <v>79</v>
      </c>
      <c r="AF112" s="207">
        <f t="shared" si="10"/>
        <v>139</v>
      </c>
      <c r="AG112" s="207">
        <f t="shared" si="10"/>
        <v>133</v>
      </c>
      <c r="AH112" s="207">
        <f t="shared" si="10"/>
        <v>142</v>
      </c>
      <c r="AI112" s="207">
        <f t="shared" si="10"/>
        <v>94</v>
      </c>
      <c r="AJ112" s="207">
        <f t="shared" si="10"/>
        <v>88</v>
      </c>
      <c r="AK112" s="207">
        <f t="shared" si="10"/>
        <v>86</v>
      </c>
      <c r="AL112" s="207">
        <f t="shared" si="10"/>
        <v>80</v>
      </c>
      <c r="AM112" s="207">
        <f t="shared" si="10"/>
        <v>60</v>
      </c>
      <c r="AN112" s="207">
        <f t="shared" si="10"/>
        <v>59</v>
      </c>
      <c r="AO112" s="207">
        <f t="shared" si="10"/>
        <v>77</v>
      </c>
      <c r="AP112" s="207">
        <f t="shared" si="10"/>
        <v>52</v>
      </c>
      <c r="AQ112" s="207">
        <f t="shared" si="10"/>
        <v>8</v>
      </c>
      <c r="AR112" s="207">
        <f t="shared" si="10"/>
        <v>3</v>
      </c>
      <c r="AS112" s="207">
        <f t="shared" si="10"/>
        <v>0</v>
      </c>
      <c r="AT112" s="207">
        <f t="shared" si="10"/>
        <v>19</v>
      </c>
      <c r="AU112" s="207">
        <f t="shared" si="10"/>
        <v>8</v>
      </c>
      <c r="AV112" s="207">
        <f t="shared" si="10"/>
        <v>17</v>
      </c>
      <c r="AW112" s="248">
        <f t="shared" si="10"/>
        <v>24</v>
      </c>
    </row>
    <row r="113" spans="1:1" x14ac:dyDescent="0.35">
      <c r="A113" s="11"/>
    </row>
    <row r="114" spans="1:1" x14ac:dyDescent="0.35">
      <c r="A114" s="11"/>
    </row>
  </sheetData>
  <mergeCells count="3">
    <mergeCell ref="A14:A16"/>
    <mergeCell ref="A92:B92"/>
    <mergeCell ref="A112:B112"/>
  </mergeCells>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B7231-A7C7-41B4-B3EB-587C8A18F217}">
  <dimension ref="A1:AX114"/>
  <sheetViews>
    <sheetView topLeftCell="AN67" zoomScaleNormal="100" workbookViewId="0">
      <selection activeCell="AW85" sqref="D85:AW91"/>
    </sheetView>
  </sheetViews>
  <sheetFormatPr defaultRowHeight="14.5" x14ac:dyDescent="0.35"/>
  <cols>
    <col min="1" max="1" width="55.54296875" bestFit="1" customWidth="1"/>
    <col min="2" max="2" width="60.54296875" customWidth="1"/>
    <col min="3" max="3" width="35.453125" customWidth="1"/>
    <col min="4" max="49" width="13.90625" customWidth="1"/>
  </cols>
  <sheetData>
    <row r="1" spans="1:50" ht="26" x14ac:dyDescent="0.6">
      <c r="A1" s="26" t="s">
        <v>0</v>
      </c>
    </row>
    <row r="2" spans="1:50" ht="21" x14ac:dyDescent="0.5">
      <c r="A2" s="66" t="s">
        <v>344</v>
      </c>
      <c r="B2" s="66" t="s">
        <v>439</v>
      </c>
      <c r="C2" s="66"/>
    </row>
    <row r="3" spans="1:50" x14ac:dyDescent="0.35">
      <c r="B3" s="111" t="s">
        <v>155</v>
      </c>
    </row>
    <row r="4" spans="1:50" x14ac:dyDescent="0.35">
      <c r="A4" s="73" t="s">
        <v>346</v>
      </c>
    </row>
    <row r="5" spans="1:50" x14ac:dyDescent="0.35">
      <c r="A5" s="73"/>
    </row>
    <row r="6" spans="1:50" x14ac:dyDescent="0.35">
      <c r="A6" s="51" t="s">
        <v>152</v>
      </c>
    </row>
    <row r="8" spans="1:50" x14ac:dyDescent="0.35">
      <c r="A8" s="5"/>
      <c r="B8" s="6"/>
      <c r="C8" s="456" t="s">
        <v>153</v>
      </c>
      <c r="D8" s="14">
        <v>42736</v>
      </c>
      <c r="E8" s="14">
        <v>42767</v>
      </c>
      <c r="F8" s="14">
        <v>42795</v>
      </c>
      <c r="G8" s="14">
        <v>42826</v>
      </c>
      <c r="H8" s="14">
        <v>42856</v>
      </c>
      <c r="I8" s="14">
        <v>42887</v>
      </c>
      <c r="J8" s="14">
        <v>42917</v>
      </c>
      <c r="K8" s="14">
        <v>42948</v>
      </c>
      <c r="L8" s="14">
        <v>42979</v>
      </c>
      <c r="M8" s="14">
        <v>43009</v>
      </c>
      <c r="N8" s="14">
        <v>43040</v>
      </c>
      <c r="O8" s="14">
        <v>43070</v>
      </c>
      <c r="P8" s="14">
        <v>43101</v>
      </c>
      <c r="Q8" s="14">
        <v>43132</v>
      </c>
      <c r="R8" s="14">
        <v>43160</v>
      </c>
      <c r="S8" s="14">
        <v>43191</v>
      </c>
      <c r="T8" s="14">
        <v>43221</v>
      </c>
      <c r="U8" s="14">
        <v>43252</v>
      </c>
      <c r="V8" s="14">
        <v>43282</v>
      </c>
      <c r="W8" s="14">
        <v>43313</v>
      </c>
      <c r="X8" s="14">
        <v>43344</v>
      </c>
      <c r="Y8" s="14">
        <v>43374</v>
      </c>
      <c r="Z8" s="14">
        <v>43405</v>
      </c>
      <c r="AA8" s="14">
        <v>43435</v>
      </c>
      <c r="AB8" s="14">
        <v>43466</v>
      </c>
      <c r="AC8" s="14">
        <v>43497</v>
      </c>
      <c r="AD8" s="14">
        <v>43525</v>
      </c>
      <c r="AE8" s="14">
        <v>43556</v>
      </c>
      <c r="AF8" s="14">
        <v>43586</v>
      </c>
      <c r="AG8" s="14">
        <v>43617</v>
      </c>
      <c r="AH8" s="14">
        <v>43647</v>
      </c>
      <c r="AI8" s="14">
        <v>43678</v>
      </c>
      <c r="AJ8" s="14">
        <v>43709</v>
      </c>
      <c r="AK8" s="14">
        <v>43739</v>
      </c>
      <c r="AL8" s="14">
        <v>43770</v>
      </c>
      <c r="AM8" s="14">
        <v>43800</v>
      </c>
      <c r="AN8" s="14">
        <v>43831</v>
      </c>
      <c r="AO8" s="14">
        <v>43862</v>
      </c>
      <c r="AP8" s="14">
        <v>43891</v>
      </c>
      <c r="AQ8" s="14">
        <v>43922</v>
      </c>
      <c r="AR8" s="14">
        <v>43952</v>
      </c>
      <c r="AS8" s="14">
        <v>43983</v>
      </c>
      <c r="AT8" s="14">
        <v>44013</v>
      </c>
      <c r="AU8" s="14">
        <v>44044</v>
      </c>
      <c r="AV8" s="14">
        <v>44075</v>
      </c>
      <c r="AW8" s="14">
        <v>44105</v>
      </c>
    </row>
    <row r="9" spans="1:50" x14ac:dyDescent="0.35">
      <c r="A9" s="86" t="s">
        <v>154</v>
      </c>
      <c r="B9" s="8" t="s">
        <v>347</v>
      </c>
      <c r="C9" s="22">
        <f>AVERAGE(D9:AW9)</f>
        <v>206156.9347826087</v>
      </c>
      <c r="D9" s="22">
        <v>204509</v>
      </c>
      <c r="E9" s="22">
        <v>203876</v>
      </c>
      <c r="F9" s="22">
        <v>203903</v>
      </c>
      <c r="G9" s="22">
        <v>203445</v>
      </c>
      <c r="H9" s="22">
        <v>203862</v>
      </c>
      <c r="I9" s="22">
        <v>203554</v>
      </c>
      <c r="J9" s="22">
        <v>203202</v>
      </c>
      <c r="K9" s="22">
        <v>202784</v>
      </c>
      <c r="L9" s="22">
        <v>202197</v>
      </c>
      <c r="M9" s="22">
        <v>202909</v>
      </c>
      <c r="N9" s="22">
        <v>203705</v>
      </c>
      <c r="O9" s="22">
        <v>204517</v>
      </c>
      <c r="P9" s="22">
        <v>205007</v>
      </c>
      <c r="Q9" s="22">
        <v>205392</v>
      </c>
      <c r="R9" s="22">
        <v>205371</v>
      </c>
      <c r="S9" s="22">
        <v>205389</v>
      </c>
      <c r="T9" s="22">
        <v>205471</v>
      </c>
      <c r="U9" s="22">
        <v>205137</v>
      </c>
      <c r="V9" s="22">
        <v>205192</v>
      </c>
      <c r="W9" s="22">
        <v>205266</v>
      </c>
      <c r="X9" s="22">
        <v>204877</v>
      </c>
      <c r="Y9" s="22">
        <v>204988</v>
      </c>
      <c r="Z9" s="22">
        <v>204813</v>
      </c>
      <c r="AA9" s="22">
        <v>204873</v>
      </c>
      <c r="AB9" s="22">
        <v>205425</v>
      </c>
      <c r="AC9" s="22">
        <v>205117</v>
      </c>
      <c r="AD9" s="22">
        <v>204751</v>
      </c>
      <c r="AE9" s="22">
        <v>204601</v>
      </c>
      <c r="AF9" s="22">
        <v>204585</v>
      </c>
      <c r="AG9" s="22">
        <v>204071</v>
      </c>
      <c r="AH9" s="22">
        <v>203860</v>
      </c>
      <c r="AI9" s="22">
        <v>203575</v>
      </c>
      <c r="AJ9" s="22">
        <v>203216</v>
      </c>
      <c r="AK9" s="22">
        <v>202751</v>
      </c>
      <c r="AL9" s="22">
        <v>202036</v>
      </c>
      <c r="AM9" s="22">
        <v>201640</v>
      </c>
      <c r="AN9" s="22">
        <v>202281</v>
      </c>
      <c r="AO9" s="22">
        <v>202505</v>
      </c>
      <c r="AP9" s="22">
        <v>202905</v>
      </c>
      <c r="AQ9" s="22">
        <v>207500</v>
      </c>
      <c r="AR9" s="22">
        <v>211536</v>
      </c>
      <c r="AS9" s="22">
        <v>214741</v>
      </c>
      <c r="AT9" s="22">
        <v>217797</v>
      </c>
      <c r="AU9" s="22">
        <v>221397</v>
      </c>
      <c r="AV9" s="22">
        <v>224663</v>
      </c>
      <c r="AW9" s="22">
        <v>228027</v>
      </c>
    </row>
    <row r="10" spans="1:50" x14ac:dyDescent="0.35">
      <c r="A10" s="19"/>
      <c r="B10" s="19"/>
      <c r="C10" s="19"/>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row>
    <row r="11" spans="1:50" x14ac:dyDescent="0.35">
      <c r="A11" s="51" t="s">
        <v>348</v>
      </c>
      <c r="B11" s="19"/>
      <c r="C11" s="19"/>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row>
    <row r="12" spans="1:50" x14ac:dyDescent="0.35">
      <c r="A12" s="19"/>
      <c r="B12" s="19"/>
      <c r="C12" s="19"/>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row>
    <row r="13" spans="1:50" x14ac:dyDescent="0.35">
      <c r="A13" s="24"/>
      <c r="B13" s="6"/>
      <c r="C13" s="456" t="s">
        <v>153</v>
      </c>
      <c r="D13" s="14">
        <v>42736</v>
      </c>
      <c r="E13" s="14">
        <v>42767</v>
      </c>
      <c r="F13" s="14">
        <v>42795</v>
      </c>
      <c r="G13" s="14">
        <v>42826</v>
      </c>
      <c r="H13" s="14">
        <v>42856</v>
      </c>
      <c r="I13" s="14">
        <v>42887</v>
      </c>
      <c r="J13" s="14">
        <v>42917</v>
      </c>
      <c r="K13" s="14">
        <v>42948</v>
      </c>
      <c r="L13" s="14">
        <v>42979</v>
      </c>
      <c r="M13" s="14">
        <v>43009</v>
      </c>
      <c r="N13" s="14">
        <v>43040</v>
      </c>
      <c r="O13" s="14">
        <v>43070</v>
      </c>
      <c r="P13" s="14">
        <v>43101</v>
      </c>
      <c r="Q13" s="14">
        <v>43132</v>
      </c>
      <c r="R13" s="14">
        <v>43160</v>
      </c>
      <c r="S13" s="14">
        <v>43191</v>
      </c>
      <c r="T13" s="14">
        <v>43221</v>
      </c>
      <c r="U13" s="14">
        <v>43252</v>
      </c>
      <c r="V13" s="14">
        <v>43282</v>
      </c>
      <c r="W13" s="14">
        <v>43313</v>
      </c>
      <c r="X13" s="14">
        <v>43344</v>
      </c>
      <c r="Y13" s="14">
        <v>43374</v>
      </c>
      <c r="Z13" s="14">
        <v>43405</v>
      </c>
      <c r="AA13" s="14">
        <v>43435</v>
      </c>
      <c r="AB13" s="14">
        <v>43466</v>
      </c>
      <c r="AC13" s="14">
        <v>43497</v>
      </c>
      <c r="AD13" s="14">
        <v>43525</v>
      </c>
      <c r="AE13" s="14">
        <v>43556</v>
      </c>
      <c r="AF13" s="14">
        <v>43586</v>
      </c>
      <c r="AG13" s="14">
        <v>43617</v>
      </c>
      <c r="AH13" s="14">
        <v>43647</v>
      </c>
      <c r="AI13" s="14">
        <v>43678</v>
      </c>
      <c r="AJ13" s="14">
        <v>43709</v>
      </c>
      <c r="AK13" s="14">
        <v>43739</v>
      </c>
      <c r="AL13" s="14">
        <v>43770</v>
      </c>
      <c r="AM13" s="14">
        <v>43800</v>
      </c>
      <c r="AN13" s="14">
        <v>43831</v>
      </c>
      <c r="AO13" s="14">
        <v>43862</v>
      </c>
      <c r="AP13" s="14">
        <v>43891</v>
      </c>
      <c r="AQ13" s="15">
        <v>43922</v>
      </c>
      <c r="AR13" s="15">
        <v>43952</v>
      </c>
      <c r="AS13" s="15">
        <v>43983</v>
      </c>
      <c r="AT13" s="15">
        <v>44013</v>
      </c>
      <c r="AU13" s="15">
        <v>44044</v>
      </c>
      <c r="AV13" s="15">
        <v>44075</v>
      </c>
      <c r="AW13" s="15">
        <v>44105</v>
      </c>
      <c r="AX13" s="51"/>
    </row>
    <row r="14" spans="1:50" x14ac:dyDescent="0.35">
      <c r="A14" s="570" t="s">
        <v>117</v>
      </c>
      <c r="B14" s="3" t="s">
        <v>349</v>
      </c>
      <c r="C14" s="145">
        <f t="shared" ref="C14:C16" si="0">AVERAGE(D14:AW14)</f>
        <v>3354810.7849999997</v>
      </c>
      <c r="D14" s="145">
        <f t="shared" ref="D14:AW14" si="1">D92+D21+D112</f>
        <v>2549740.15</v>
      </c>
      <c r="E14" s="145">
        <f t="shared" si="1"/>
        <v>2454884.17</v>
      </c>
      <c r="F14" s="145">
        <f t="shared" si="1"/>
        <v>2802718.5</v>
      </c>
      <c r="G14" s="145">
        <f t="shared" si="1"/>
        <v>2662910.23</v>
      </c>
      <c r="H14" s="145">
        <f t="shared" si="1"/>
        <v>2957865</v>
      </c>
      <c r="I14" s="145">
        <f t="shared" si="1"/>
        <v>3056727.61</v>
      </c>
      <c r="J14" s="145">
        <f t="shared" si="1"/>
        <v>2825508.16</v>
      </c>
      <c r="K14" s="145">
        <f t="shared" si="1"/>
        <v>3229030.82</v>
      </c>
      <c r="L14" s="145">
        <f t="shared" si="1"/>
        <v>3114016.37</v>
      </c>
      <c r="M14" s="145">
        <f t="shared" si="1"/>
        <v>3558402.57</v>
      </c>
      <c r="N14" s="145">
        <f t="shared" si="1"/>
        <v>3457612.03</v>
      </c>
      <c r="O14" s="145">
        <f t="shared" si="1"/>
        <v>3313302.89</v>
      </c>
      <c r="P14" s="145">
        <f t="shared" si="1"/>
        <v>3044123.32</v>
      </c>
      <c r="Q14" s="145">
        <f t="shared" si="1"/>
        <v>3116140.72</v>
      </c>
      <c r="R14" s="145">
        <f t="shared" si="1"/>
        <v>3198580.63</v>
      </c>
      <c r="S14" s="145">
        <f t="shared" si="1"/>
        <v>3365152.44</v>
      </c>
      <c r="T14" s="145">
        <f t="shared" si="1"/>
        <v>3605436.71</v>
      </c>
      <c r="U14" s="145">
        <f t="shared" si="1"/>
        <v>3470418.43</v>
      </c>
      <c r="V14" s="145">
        <f t="shared" si="1"/>
        <v>3149268.91</v>
      </c>
      <c r="W14" s="145">
        <f t="shared" si="1"/>
        <v>3491480.26</v>
      </c>
      <c r="X14" s="145">
        <f t="shared" si="1"/>
        <v>3164830.88</v>
      </c>
      <c r="Y14" s="145">
        <f t="shared" si="1"/>
        <v>3719401.77</v>
      </c>
      <c r="Z14" s="145">
        <f t="shared" si="1"/>
        <v>3426659.96</v>
      </c>
      <c r="AA14" s="145">
        <f t="shared" si="1"/>
        <v>3310722.93</v>
      </c>
      <c r="AB14" s="145">
        <f t="shared" si="1"/>
        <v>3568148.14</v>
      </c>
      <c r="AC14" s="145">
        <f t="shared" si="1"/>
        <v>3244693.51</v>
      </c>
      <c r="AD14" s="145">
        <f t="shared" si="1"/>
        <v>3724235.27</v>
      </c>
      <c r="AE14" s="145">
        <f t="shared" si="1"/>
        <v>3887415.94</v>
      </c>
      <c r="AF14" s="145">
        <f t="shared" si="1"/>
        <v>4198394.42</v>
      </c>
      <c r="AG14" s="145">
        <f t="shared" si="1"/>
        <v>4030152.38</v>
      </c>
      <c r="AH14" s="145">
        <f t="shared" si="1"/>
        <v>4198346.83</v>
      </c>
      <c r="AI14" s="145">
        <f t="shared" si="1"/>
        <v>4313042.6899999995</v>
      </c>
      <c r="AJ14" s="145">
        <f t="shared" si="1"/>
        <v>4189495.61</v>
      </c>
      <c r="AK14" s="145">
        <f t="shared" si="1"/>
        <v>4315672.49</v>
      </c>
      <c r="AL14" s="145">
        <f t="shared" si="1"/>
        <v>3926093.5</v>
      </c>
      <c r="AM14" s="145">
        <f t="shared" si="1"/>
        <v>4245074.2200000007</v>
      </c>
      <c r="AN14" s="145">
        <f t="shared" si="1"/>
        <v>4294734.08</v>
      </c>
      <c r="AO14" s="145">
        <f t="shared" si="1"/>
        <v>4309522.99</v>
      </c>
      <c r="AP14" s="145">
        <f t="shared" si="1"/>
        <v>3766521.46</v>
      </c>
      <c r="AQ14" s="145">
        <f t="shared" si="1"/>
        <v>2233435.7799999998</v>
      </c>
      <c r="AR14" s="145">
        <f t="shared" si="1"/>
        <v>2125033.7400000002</v>
      </c>
      <c r="AS14" s="145">
        <f t="shared" si="1"/>
        <v>2247878.16</v>
      </c>
      <c r="AT14" s="145">
        <f t="shared" si="1"/>
        <v>2462209.59</v>
      </c>
      <c r="AU14" s="145">
        <f t="shared" si="1"/>
        <v>2687146.41</v>
      </c>
      <c r="AV14" s="145">
        <f t="shared" si="1"/>
        <v>3055312.82</v>
      </c>
      <c r="AW14" s="145">
        <f t="shared" si="1"/>
        <v>3253800.62</v>
      </c>
      <c r="AX14" s="42"/>
    </row>
    <row r="15" spans="1:50" s="96" customFormat="1" x14ac:dyDescent="0.35">
      <c r="A15" s="571"/>
      <c r="B15" s="92" t="s">
        <v>350</v>
      </c>
      <c r="C15" s="202">
        <f t="shared" si="0"/>
        <v>16.31680628846625</v>
      </c>
      <c r="D15" s="202">
        <f t="shared" ref="D15:AW15" si="2">D14/D9</f>
        <v>12.467618295527336</v>
      </c>
      <c r="E15" s="202">
        <f t="shared" si="2"/>
        <v>12.04106501010418</v>
      </c>
      <c r="F15" s="202">
        <f t="shared" si="2"/>
        <v>13.745351956567584</v>
      </c>
      <c r="G15" s="202">
        <f t="shared" si="2"/>
        <v>13.089091548084248</v>
      </c>
      <c r="H15" s="202">
        <f t="shared" si="2"/>
        <v>14.509153250728433</v>
      </c>
      <c r="I15" s="202">
        <f t="shared" si="2"/>
        <v>15.016789697082837</v>
      </c>
      <c r="J15" s="202">
        <f t="shared" si="2"/>
        <v>13.904922983041507</v>
      </c>
      <c r="K15" s="202">
        <f t="shared" si="2"/>
        <v>15.92349899400347</v>
      </c>
      <c r="L15" s="202">
        <f t="shared" si="2"/>
        <v>15.400902931299674</v>
      </c>
      <c r="M15" s="202">
        <f t="shared" si="2"/>
        <v>17.536938085545735</v>
      </c>
      <c r="N15" s="202">
        <f t="shared" si="2"/>
        <v>16.973623769666919</v>
      </c>
      <c r="O15" s="202">
        <f t="shared" si="2"/>
        <v>16.200623371162301</v>
      </c>
      <c r="P15" s="202">
        <f t="shared" si="2"/>
        <v>14.848875014023911</v>
      </c>
      <c r="Q15" s="202">
        <f t="shared" si="2"/>
        <v>15.171675235646958</v>
      </c>
      <c r="R15" s="202">
        <f t="shared" si="2"/>
        <v>15.574646030841745</v>
      </c>
      <c r="S15" s="202">
        <f t="shared" si="2"/>
        <v>16.384287571388924</v>
      </c>
      <c r="T15" s="202">
        <f t="shared" si="2"/>
        <v>17.547180429354995</v>
      </c>
      <c r="U15" s="202">
        <f t="shared" si="2"/>
        <v>16.91756450567182</v>
      </c>
      <c r="V15" s="202">
        <f t="shared" si="2"/>
        <v>15.347912735389295</v>
      </c>
      <c r="W15" s="202">
        <f t="shared" si="2"/>
        <v>17.009540108931823</v>
      </c>
      <c r="X15" s="202">
        <f t="shared" si="2"/>
        <v>15.447467895371368</v>
      </c>
      <c r="Y15" s="202">
        <f t="shared" si="2"/>
        <v>18.144485384510311</v>
      </c>
      <c r="Z15" s="202">
        <f t="shared" si="2"/>
        <v>16.730676080131634</v>
      </c>
      <c r="AA15" s="202">
        <f t="shared" si="2"/>
        <v>16.159879193451555</v>
      </c>
      <c r="AB15" s="202">
        <f t="shared" si="2"/>
        <v>17.369590556164052</v>
      </c>
      <c r="AC15" s="202">
        <f t="shared" si="2"/>
        <v>15.818744960193449</v>
      </c>
      <c r="AD15" s="202">
        <f t="shared" si="2"/>
        <v>18.189094412237303</v>
      </c>
      <c r="AE15" s="202">
        <f t="shared" si="2"/>
        <v>18.999985044061368</v>
      </c>
      <c r="AF15" s="202">
        <f t="shared" si="2"/>
        <v>20.521516337952441</v>
      </c>
      <c r="AG15" s="202">
        <f t="shared" si="2"/>
        <v>19.748775573207364</v>
      </c>
      <c r="AH15" s="202">
        <f t="shared" si="2"/>
        <v>20.594264838614738</v>
      </c>
      <c r="AI15" s="202">
        <f t="shared" si="2"/>
        <v>21.18650467886528</v>
      </c>
      <c r="AJ15" s="202">
        <f t="shared" si="2"/>
        <v>20.615973200929059</v>
      </c>
      <c r="AK15" s="202">
        <f t="shared" si="2"/>
        <v>21.285579306637207</v>
      </c>
      <c r="AL15" s="202">
        <f t="shared" si="2"/>
        <v>19.432643192302361</v>
      </c>
      <c r="AM15" s="202">
        <f t="shared" si="2"/>
        <v>21.052738643126368</v>
      </c>
      <c r="AN15" s="202">
        <f t="shared" si="2"/>
        <v>21.231524858983295</v>
      </c>
      <c r="AO15" s="202">
        <f t="shared" si="2"/>
        <v>21.281069553838179</v>
      </c>
      <c r="AP15" s="202">
        <f t="shared" si="2"/>
        <v>18.562980015278086</v>
      </c>
      <c r="AQ15" s="145">
        <f t="shared" si="2"/>
        <v>10.763545927710842</v>
      </c>
      <c r="AR15" s="145">
        <f t="shared" si="2"/>
        <v>10.045730939414568</v>
      </c>
      <c r="AS15" s="145">
        <f t="shared" si="2"/>
        <v>10.467857372369506</v>
      </c>
      <c r="AT15" s="145">
        <f t="shared" si="2"/>
        <v>11.305066598713481</v>
      </c>
      <c r="AU15" s="145">
        <f t="shared" si="2"/>
        <v>12.137230450277105</v>
      </c>
      <c r="AV15" s="145">
        <f t="shared" si="2"/>
        <v>13.599537173455353</v>
      </c>
      <c r="AW15" s="145">
        <f t="shared" si="2"/>
        <v>14.269365557587479</v>
      </c>
      <c r="AX15" s="95"/>
    </row>
    <row r="16" spans="1:50" x14ac:dyDescent="0.35">
      <c r="A16" s="572"/>
      <c r="B16" s="8" t="s">
        <v>351</v>
      </c>
      <c r="C16" s="196">
        <f t="shared" si="0"/>
        <v>559.76335722769397</v>
      </c>
      <c r="D16" s="196">
        <f t="shared" ref="D16:AW16" si="3">(D21+D92)/D25</f>
        <v>377.55941399462961</v>
      </c>
      <c r="E16" s="196">
        <f t="shared" si="3"/>
        <v>378.14194118618866</v>
      </c>
      <c r="F16" s="196">
        <f t="shared" si="3"/>
        <v>412.09542044388871</v>
      </c>
      <c r="G16" s="196">
        <f t="shared" si="3"/>
        <v>407.83372603637554</v>
      </c>
      <c r="H16" s="196">
        <f t="shared" si="3"/>
        <v>436.80841708542715</v>
      </c>
      <c r="I16" s="196">
        <f t="shared" si="3"/>
        <v>448.48562694461725</v>
      </c>
      <c r="J16" s="196">
        <f t="shared" si="3"/>
        <v>426.43140267175573</v>
      </c>
      <c r="K16" s="196">
        <f t="shared" si="3"/>
        <v>467.76649208282578</v>
      </c>
      <c r="L16" s="196">
        <f t="shared" si="3"/>
        <v>449.59744108256047</v>
      </c>
      <c r="M16" s="196">
        <f t="shared" si="3"/>
        <v>495.77101709776412</v>
      </c>
      <c r="N16" s="196">
        <f t="shared" si="3"/>
        <v>486.21568346386874</v>
      </c>
      <c r="O16" s="196">
        <f t="shared" si="3"/>
        <v>475.61582865807429</v>
      </c>
      <c r="P16" s="196">
        <f t="shared" si="3"/>
        <v>427.25934440687928</v>
      </c>
      <c r="Q16" s="196">
        <f t="shared" si="3"/>
        <v>446.19587139423078</v>
      </c>
      <c r="R16" s="196">
        <f t="shared" si="3"/>
        <v>477.54173278971302</v>
      </c>
      <c r="S16" s="196">
        <f t="shared" si="3"/>
        <v>488.11008679762449</v>
      </c>
      <c r="T16" s="196">
        <f t="shared" si="3"/>
        <v>510.5392104873352</v>
      </c>
      <c r="U16" s="196">
        <f t="shared" si="3"/>
        <v>507.2837565084227</v>
      </c>
      <c r="V16" s="196">
        <f t="shared" si="3"/>
        <v>474.29607784431141</v>
      </c>
      <c r="W16" s="196">
        <f t="shared" si="3"/>
        <v>517.77252791563274</v>
      </c>
      <c r="X16" s="196">
        <f t="shared" si="3"/>
        <v>487.85361736594848</v>
      </c>
      <c r="Y16" s="196">
        <f t="shared" si="3"/>
        <v>531.9426669654863</v>
      </c>
      <c r="Z16" s="196">
        <f t="shared" si="3"/>
        <v>510.44998593530238</v>
      </c>
      <c r="AA16" s="196">
        <f t="shared" si="3"/>
        <v>518.08218477724813</v>
      </c>
      <c r="AB16" s="196">
        <f t="shared" si="3"/>
        <v>533.22201929060361</v>
      </c>
      <c r="AC16" s="196">
        <f t="shared" si="3"/>
        <v>507.93916202033449</v>
      </c>
      <c r="AD16" s="196">
        <f t="shared" si="3"/>
        <v>564.41486908517345</v>
      </c>
      <c r="AE16" s="196">
        <f t="shared" si="3"/>
        <v>588.40540022016035</v>
      </c>
      <c r="AF16" s="196">
        <f t="shared" si="3"/>
        <v>622.05538058551622</v>
      </c>
      <c r="AG16" s="196">
        <f t="shared" si="3"/>
        <v>617.47306577480492</v>
      </c>
      <c r="AH16" s="196">
        <f t="shared" si="3"/>
        <v>653.21483274364743</v>
      </c>
      <c r="AI16" s="196">
        <f t="shared" si="3"/>
        <v>652.93243890977442</v>
      </c>
      <c r="AJ16" s="196">
        <f t="shared" si="3"/>
        <v>646.09309843400445</v>
      </c>
      <c r="AK16" s="196">
        <f t="shared" si="3"/>
        <v>714.26895847632125</v>
      </c>
      <c r="AL16" s="196">
        <f t="shared" si="3"/>
        <v>687.29162112932602</v>
      </c>
      <c r="AM16" s="196">
        <f t="shared" si="3"/>
        <v>723.80902370003537</v>
      </c>
      <c r="AN16" s="196">
        <f t="shared" si="3"/>
        <v>696.4053803711754</v>
      </c>
      <c r="AO16" s="196">
        <f t="shared" si="3"/>
        <v>716.1139114770973</v>
      </c>
      <c r="AP16" s="196">
        <f t="shared" si="3"/>
        <v>714.68666797874437</v>
      </c>
      <c r="AQ16" s="196">
        <f t="shared" si="3"/>
        <v>852.36906423473431</v>
      </c>
      <c r="AR16" s="196">
        <f t="shared" si="3"/>
        <v>785.83829142011848</v>
      </c>
      <c r="AS16" s="196">
        <f t="shared" si="3"/>
        <v>645.38563307493541</v>
      </c>
      <c r="AT16" s="196">
        <f t="shared" si="3"/>
        <v>635.89697572314049</v>
      </c>
      <c r="AU16" s="196">
        <f t="shared" si="3"/>
        <v>640.22382892542294</v>
      </c>
      <c r="AV16" s="196">
        <f t="shared" si="3"/>
        <v>687.72504446978337</v>
      </c>
      <c r="AW16" s="196">
        <f t="shared" si="3"/>
        <v>703.70029049295772</v>
      </c>
      <c r="AX16" s="42"/>
    </row>
    <row r="17" spans="1:50" x14ac:dyDescent="0.35">
      <c r="A17" s="97"/>
      <c r="B17" s="19"/>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42"/>
    </row>
    <row r="18" spans="1:50" x14ac:dyDescent="0.35">
      <c r="A18" s="99" t="s">
        <v>352</v>
      </c>
      <c r="B18" s="19"/>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42"/>
    </row>
    <row r="19" spans="1:50" ht="15" thickBot="1" x14ac:dyDescent="0.4"/>
    <row r="20" spans="1:50" s="2" customFormat="1" x14ac:dyDescent="0.35">
      <c r="A20" s="91" t="s">
        <v>353</v>
      </c>
      <c r="B20" s="33" t="s">
        <v>354</v>
      </c>
      <c r="C20" s="456" t="s">
        <v>153</v>
      </c>
      <c r="D20" s="14">
        <v>42736</v>
      </c>
      <c r="E20" s="14">
        <v>42767</v>
      </c>
      <c r="F20" s="14">
        <v>42795</v>
      </c>
      <c r="G20" s="14">
        <v>42826</v>
      </c>
      <c r="H20" s="14">
        <v>42856</v>
      </c>
      <c r="I20" s="14">
        <v>42887</v>
      </c>
      <c r="J20" s="14">
        <v>42917</v>
      </c>
      <c r="K20" s="14">
        <v>42948</v>
      </c>
      <c r="L20" s="14">
        <v>42979</v>
      </c>
      <c r="M20" s="14">
        <v>43009</v>
      </c>
      <c r="N20" s="14">
        <v>43040</v>
      </c>
      <c r="O20" s="14">
        <v>43070</v>
      </c>
      <c r="P20" s="14">
        <v>43101</v>
      </c>
      <c r="Q20" s="14">
        <v>43132</v>
      </c>
      <c r="R20" s="14">
        <v>43160</v>
      </c>
      <c r="S20" s="14">
        <v>43191</v>
      </c>
      <c r="T20" s="14">
        <v>43221</v>
      </c>
      <c r="U20" s="14">
        <v>43252</v>
      </c>
      <c r="V20" s="14">
        <v>43282</v>
      </c>
      <c r="W20" s="14">
        <v>43313</v>
      </c>
      <c r="X20" s="14">
        <v>43344</v>
      </c>
      <c r="Y20" s="14">
        <v>43374</v>
      </c>
      <c r="Z20" s="14">
        <v>43405</v>
      </c>
      <c r="AA20" s="14">
        <v>43435</v>
      </c>
      <c r="AB20" s="14">
        <v>43466</v>
      </c>
      <c r="AC20" s="14">
        <v>43497</v>
      </c>
      <c r="AD20" s="14">
        <v>43525</v>
      </c>
      <c r="AE20" s="14">
        <v>43556</v>
      </c>
      <c r="AF20" s="14">
        <v>43586</v>
      </c>
      <c r="AG20" s="14">
        <v>43617</v>
      </c>
      <c r="AH20" s="14">
        <v>43647</v>
      </c>
      <c r="AI20" s="14">
        <v>43678</v>
      </c>
      <c r="AJ20" s="14">
        <v>43709</v>
      </c>
      <c r="AK20" s="14">
        <v>43739</v>
      </c>
      <c r="AL20" s="14">
        <v>43770</v>
      </c>
      <c r="AM20" s="14">
        <v>43800</v>
      </c>
      <c r="AN20" s="14">
        <v>43831</v>
      </c>
      <c r="AO20" s="14">
        <v>43862</v>
      </c>
      <c r="AP20" s="14">
        <v>43891</v>
      </c>
      <c r="AQ20" s="14">
        <v>43922</v>
      </c>
      <c r="AR20" s="14">
        <v>43952</v>
      </c>
      <c r="AS20" s="14">
        <v>43983</v>
      </c>
      <c r="AT20" s="14">
        <v>44013</v>
      </c>
      <c r="AU20" s="14">
        <v>44044</v>
      </c>
      <c r="AV20" s="14">
        <v>44075</v>
      </c>
      <c r="AW20" s="15">
        <v>44105</v>
      </c>
    </row>
    <row r="21" spans="1:50" s="88" customFormat="1" x14ac:dyDescent="0.35">
      <c r="A21" s="423" t="s">
        <v>134</v>
      </c>
      <c r="B21" s="87" t="s">
        <v>162</v>
      </c>
      <c r="C21" s="193">
        <f>AVERAGE(D21:AW21)</f>
        <v>3080086.9565217393</v>
      </c>
      <c r="D21" s="193">
        <v>2226226</v>
      </c>
      <c r="E21" s="193">
        <v>2117782</v>
      </c>
      <c r="F21" s="193">
        <v>2464007</v>
      </c>
      <c r="G21" s="193">
        <v>2307449</v>
      </c>
      <c r="H21" s="193">
        <v>2595313</v>
      </c>
      <c r="I21" s="193">
        <v>2698672</v>
      </c>
      <c r="J21" s="193">
        <v>2528451</v>
      </c>
      <c r="K21" s="193">
        <v>2906256</v>
      </c>
      <c r="L21" s="193">
        <v>2790491</v>
      </c>
      <c r="M21" s="193">
        <v>3217641</v>
      </c>
      <c r="N21" s="193">
        <v>3114538</v>
      </c>
      <c r="O21" s="193">
        <v>2948584</v>
      </c>
      <c r="P21" s="193">
        <v>2762463</v>
      </c>
      <c r="Q21" s="193">
        <v>2817635</v>
      </c>
      <c r="R21" s="193">
        <v>2884432</v>
      </c>
      <c r="S21" s="193">
        <v>3037663</v>
      </c>
      <c r="T21" s="193">
        <v>3279238</v>
      </c>
      <c r="U21" s="193">
        <v>3145541</v>
      </c>
      <c r="V21" s="193">
        <v>2863518</v>
      </c>
      <c r="W21" s="193">
        <v>3177452</v>
      </c>
      <c r="X21" s="193">
        <v>2853090</v>
      </c>
      <c r="Y21" s="193">
        <v>3395118</v>
      </c>
      <c r="Z21" s="193">
        <v>3099009</v>
      </c>
      <c r="AA21" s="193">
        <v>2987837</v>
      </c>
      <c r="AB21" s="193">
        <v>3282315</v>
      </c>
      <c r="AC21" s="193">
        <v>2945719</v>
      </c>
      <c r="AD21" s="193">
        <v>3426140</v>
      </c>
      <c r="AE21" s="193">
        <v>3585301</v>
      </c>
      <c r="AF21" s="193">
        <v>3871377</v>
      </c>
      <c r="AG21" s="193">
        <v>3720477</v>
      </c>
      <c r="AH21" s="193">
        <v>3921070</v>
      </c>
      <c r="AI21" s="193">
        <v>4015153</v>
      </c>
      <c r="AJ21" s="193">
        <v>3892617</v>
      </c>
      <c r="AK21" s="193">
        <v>3999771</v>
      </c>
      <c r="AL21" s="193">
        <v>3615769</v>
      </c>
      <c r="AM21" s="193">
        <v>3936132</v>
      </c>
      <c r="AN21" s="193">
        <v>4032306</v>
      </c>
      <c r="AO21" s="193">
        <v>4034936</v>
      </c>
      <c r="AP21" s="193">
        <v>3493999</v>
      </c>
      <c r="AQ21" s="193">
        <v>2065460</v>
      </c>
      <c r="AR21" s="193">
        <v>2124364</v>
      </c>
      <c r="AS21" s="193">
        <v>2247466</v>
      </c>
      <c r="AT21" s="193">
        <v>2460204</v>
      </c>
      <c r="AU21" s="193">
        <v>2682634</v>
      </c>
      <c r="AV21" s="193">
        <v>2974182</v>
      </c>
      <c r="AW21" s="194">
        <v>3138202</v>
      </c>
    </row>
    <row r="22" spans="1:50" s="51" customFormat="1" x14ac:dyDescent="0.35">
      <c r="A22" s="29" t="s">
        <v>134</v>
      </c>
      <c r="B22" s="9" t="s">
        <v>166</v>
      </c>
      <c r="C22" s="193">
        <f>AVERAGE(D22:AW22)</f>
        <v>536.87345919133429</v>
      </c>
      <c r="D22" s="193">
        <f>D21/D25</f>
        <v>351.63891960195861</v>
      </c>
      <c r="E22" s="193">
        <f t="shared" ref="E22:AW22" si="4">E21/E25</f>
        <v>349.87312076656201</v>
      </c>
      <c r="F22" s="193">
        <f t="shared" si="4"/>
        <v>385.1214442013129</v>
      </c>
      <c r="G22" s="193">
        <f t="shared" si="4"/>
        <v>378.08438472882187</v>
      </c>
      <c r="H22" s="193">
        <f t="shared" si="4"/>
        <v>407.55543341708545</v>
      </c>
      <c r="I22" s="193">
        <f t="shared" si="4"/>
        <v>419.83074051026756</v>
      </c>
      <c r="J22" s="193">
        <f t="shared" si="4"/>
        <v>402.10734732824426</v>
      </c>
      <c r="K22" s="193">
        <f t="shared" si="4"/>
        <v>442.48721071863582</v>
      </c>
      <c r="L22" s="193">
        <f t="shared" si="4"/>
        <v>424.28021894480764</v>
      </c>
      <c r="M22" s="193">
        <f t="shared" si="4"/>
        <v>470.20911880754056</v>
      </c>
      <c r="N22" s="193">
        <f t="shared" si="4"/>
        <v>460.2538791192552</v>
      </c>
      <c r="O22" s="193">
        <f t="shared" si="4"/>
        <v>447.09385898407885</v>
      </c>
      <c r="P22" s="193">
        <f t="shared" si="4"/>
        <v>406.06541231809496</v>
      </c>
      <c r="Q22" s="193">
        <f t="shared" si="4"/>
        <v>423.32256610576923</v>
      </c>
      <c r="R22" s="193">
        <f t="shared" si="4"/>
        <v>452.31801787674453</v>
      </c>
      <c r="S22" s="193">
        <f t="shared" si="4"/>
        <v>462.56479366529618</v>
      </c>
      <c r="T22" s="193">
        <f t="shared" si="4"/>
        <v>485.74107539623759</v>
      </c>
      <c r="U22" s="193">
        <f t="shared" si="4"/>
        <v>481.70612557427256</v>
      </c>
      <c r="V22" s="193">
        <f t="shared" si="4"/>
        <v>451.23195713835486</v>
      </c>
      <c r="W22" s="193">
        <f t="shared" si="4"/>
        <v>492.78101736972707</v>
      </c>
      <c r="X22" s="193">
        <f t="shared" si="4"/>
        <v>462.18856309735946</v>
      </c>
      <c r="Y22" s="193">
        <f t="shared" si="4"/>
        <v>507.26400717167189</v>
      </c>
      <c r="Z22" s="193">
        <f t="shared" si="4"/>
        <v>484.29582747304266</v>
      </c>
      <c r="AA22" s="193">
        <f t="shared" si="4"/>
        <v>491.17820154529016</v>
      </c>
      <c r="AB22" s="193">
        <f t="shared" si="4"/>
        <v>510.62772246421906</v>
      </c>
      <c r="AC22" s="193">
        <f t="shared" si="4"/>
        <v>483.06313545424729</v>
      </c>
      <c r="AD22" s="193">
        <f t="shared" si="4"/>
        <v>540.40063091482648</v>
      </c>
      <c r="AE22" s="193">
        <f t="shared" si="4"/>
        <v>563.81522251926401</v>
      </c>
      <c r="AF22" s="193">
        <f t="shared" si="4"/>
        <v>596.5141756548536</v>
      </c>
      <c r="AG22" s="193">
        <f t="shared" si="4"/>
        <v>592.526994744386</v>
      </c>
      <c r="AH22" s="193">
        <f t="shared" si="4"/>
        <v>630.59987134126732</v>
      </c>
      <c r="AI22" s="193">
        <f t="shared" si="4"/>
        <v>628.94000626566412</v>
      </c>
      <c r="AJ22" s="193">
        <f t="shared" si="4"/>
        <v>622.02253116011502</v>
      </c>
      <c r="AK22" s="193">
        <f t="shared" si="4"/>
        <v>686.30250514756347</v>
      </c>
      <c r="AL22" s="193">
        <f t="shared" si="4"/>
        <v>658.6100182149363</v>
      </c>
      <c r="AM22" s="193">
        <f t="shared" si="4"/>
        <v>696.16766890696852</v>
      </c>
      <c r="AN22" s="193">
        <f t="shared" si="4"/>
        <v>674.18592208660755</v>
      </c>
      <c r="AO22" s="193">
        <f t="shared" si="4"/>
        <v>692.21753302453249</v>
      </c>
      <c r="AP22" s="193">
        <f t="shared" si="4"/>
        <v>687.65971265498922</v>
      </c>
      <c r="AQ22" s="193">
        <f t="shared" si="4"/>
        <v>818.97700237906429</v>
      </c>
      <c r="AR22" s="193">
        <f t="shared" si="4"/>
        <v>785.63757396449705</v>
      </c>
      <c r="AS22" s="193">
        <f t="shared" si="4"/>
        <v>645.26729830605802</v>
      </c>
      <c r="AT22" s="193">
        <f t="shared" si="4"/>
        <v>635.38326446280996</v>
      </c>
      <c r="AU22" s="193">
        <f t="shared" si="4"/>
        <v>639.17893733619246</v>
      </c>
      <c r="AV22" s="193">
        <f t="shared" si="4"/>
        <v>678.2627137970353</v>
      </c>
      <c r="AW22" s="194">
        <f t="shared" si="4"/>
        <v>690.62544014084506</v>
      </c>
    </row>
    <row r="23" spans="1:50" s="51" customFormat="1" x14ac:dyDescent="0.35">
      <c r="A23" s="29" t="s">
        <v>134</v>
      </c>
      <c r="B23" s="9" t="s">
        <v>133</v>
      </c>
      <c r="C23" s="126">
        <f>AVERAGE(D23:AW23)</f>
        <v>67153</v>
      </c>
      <c r="D23" s="126">
        <v>58582</v>
      </c>
      <c r="E23" s="126">
        <v>54337</v>
      </c>
      <c r="F23" s="126">
        <v>63077</v>
      </c>
      <c r="G23" s="126">
        <v>58753</v>
      </c>
      <c r="H23" s="126">
        <v>65853</v>
      </c>
      <c r="I23" s="126">
        <v>66780</v>
      </c>
      <c r="J23" s="126">
        <v>62011</v>
      </c>
      <c r="K23" s="126">
        <v>71014</v>
      </c>
      <c r="L23" s="126">
        <v>66213</v>
      </c>
      <c r="M23" s="126">
        <v>74531</v>
      </c>
      <c r="N23" s="126">
        <v>72598</v>
      </c>
      <c r="O23" s="126">
        <v>68505</v>
      </c>
      <c r="P23" s="126">
        <v>67292</v>
      </c>
      <c r="Q23" s="126">
        <v>67093</v>
      </c>
      <c r="R23" s="126">
        <v>67279</v>
      </c>
      <c r="S23" s="126">
        <v>70535</v>
      </c>
      <c r="T23" s="126">
        <v>76620</v>
      </c>
      <c r="U23" s="126">
        <v>71922</v>
      </c>
      <c r="V23" s="126">
        <v>67062</v>
      </c>
      <c r="W23" s="126">
        <v>72997</v>
      </c>
      <c r="X23" s="126">
        <v>64467</v>
      </c>
      <c r="Y23" s="126">
        <v>77209</v>
      </c>
      <c r="Z23" s="126">
        <v>68928</v>
      </c>
      <c r="AA23" s="126">
        <v>66421</v>
      </c>
      <c r="AB23" s="126">
        <v>71400</v>
      </c>
      <c r="AC23" s="126">
        <v>64210</v>
      </c>
      <c r="AD23" s="126">
        <v>73720</v>
      </c>
      <c r="AE23" s="126">
        <v>76832</v>
      </c>
      <c r="AF23" s="126">
        <v>81829</v>
      </c>
      <c r="AG23" s="126">
        <v>77116</v>
      </c>
      <c r="AH23" s="126">
        <v>79899</v>
      </c>
      <c r="AI23" s="126">
        <v>81227</v>
      </c>
      <c r="AJ23" s="126">
        <v>78198</v>
      </c>
      <c r="AK23" s="126">
        <v>79977</v>
      </c>
      <c r="AL23" s="126">
        <v>71470</v>
      </c>
      <c r="AM23" s="126">
        <v>76502</v>
      </c>
      <c r="AN23" s="126">
        <v>79558</v>
      </c>
      <c r="AO23" s="126">
        <v>78862</v>
      </c>
      <c r="AP23" s="126">
        <v>66134</v>
      </c>
      <c r="AQ23" s="126">
        <v>35722</v>
      </c>
      <c r="AR23" s="126">
        <v>36926</v>
      </c>
      <c r="AS23" s="126">
        <v>43090</v>
      </c>
      <c r="AT23" s="126">
        <v>47828</v>
      </c>
      <c r="AU23" s="126">
        <v>51936</v>
      </c>
      <c r="AV23" s="126">
        <v>56269</v>
      </c>
      <c r="AW23" s="404">
        <v>60254</v>
      </c>
    </row>
    <row r="24" spans="1:50" s="51" customFormat="1" x14ac:dyDescent="0.35">
      <c r="A24" s="29" t="s">
        <v>134</v>
      </c>
      <c r="B24" s="9" t="s">
        <v>167</v>
      </c>
      <c r="C24" s="126">
        <f>AVERAGE(D24:AW24)</f>
        <v>850970.22939628235</v>
      </c>
      <c r="D24" s="126">
        <f>SUM(D29,D34,D39,D44,D49,D54,D59,D64,D69,D74,D79)</f>
        <v>556989</v>
      </c>
      <c r="E24" s="126">
        <f t="shared" ref="E24:AW24" si="5">SUM(E29,E34,E39,E44,E49,E54,E59,E64,E69,E74,E79)</f>
        <v>534873</v>
      </c>
      <c r="F24" s="126">
        <f t="shared" si="5"/>
        <v>623523</v>
      </c>
      <c r="G24" s="126">
        <f t="shared" si="5"/>
        <v>588977</v>
      </c>
      <c r="H24" s="126">
        <f t="shared" si="5"/>
        <v>669635.37281440897</v>
      </c>
      <c r="I24" s="126">
        <f t="shared" si="5"/>
        <v>710252.8281270247</v>
      </c>
      <c r="J24" s="126">
        <f t="shared" si="5"/>
        <v>671118.20187878946</v>
      </c>
      <c r="K24" s="126">
        <f t="shared" si="5"/>
        <v>785712.07039817295</v>
      </c>
      <c r="L24" s="126">
        <f t="shared" si="5"/>
        <v>759494.09282978158</v>
      </c>
      <c r="M24" s="126">
        <f t="shared" si="5"/>
        <v>875428.93101897347</v>
      </c>
      <c r="N24" s="126">
        <f t="shared" si="5"/>
        <v>847954.77867039724</v>
      </c>
      <c r="O24" s="126">
        <f t="shared" si="5"/>
        <v>804833.52123663377</v>
      </c>
      <c r="P24" s="126">
        <f t="shared" si="5"/>
        <v>727255.63949209533</v>
      </c>
      <c r="Q24" s="126">
        <f t="shared" si="5"/>
        <v>753593.61786141305</v>
      </c>
      <c r="R24" s="126">
        <f t="shared" si="5"/>
        <v>772073.3565102329</v>
      </c>
      <c r="S24" s="126">
        <f t="shared" si="5"/>
        <v>813329.8841265128</v>
      </c>
      <c r="T24" s="126">
        <f t="shared" si="5"/>
        <v>882555.49080097838</v>
      </c>
      <c r="U24" s="126">
        <f t="shared" si="5"/>
        <v>843551.89397244132</v>
      </c>
      <c r="V24" s="126">
        <f t="shared" si="5"/>
        <v>755668.15429691598</v>
      </c>
      <c r="W24" s="126">
        <f t="shared" si="5"/>
        <v>856895.19285329699</v>
      </c>
      <c r="X24" s="126">
        <f t="shared" si="5"/>
        <v>771220.34712928673</v>
      </c>
      <c r="Y24" s="126">
        <f t="shared" si="5"/>
        <v>904495.50357185793</v>
      </c>
      <c r="Z24" s="126">
        <f t="shared" si="5"/>
        <v>825002.14077217795</v>
      </c>
      <c r="AA24" s="126">
        <f t="shared" si="5"/>
        <v>809919.01784355659</v>
      </c>
      <c r="AB24" s="126">
        <f t="shared" si="5"/>
        <v>882646.83781121077</v>
      </c>
      <c r="AC24" s="126">
        <f t="shared" si="5"/>
        <v>795702.94105273089</v>
      </c>
      <c r="AD24" s="126">
        <f t="shared" si="5"/>
        <v>930983.32564095128</v>
      </c>
      <c r="AE24" s="126">
        <f t="shared" si="5"/>
        <v>978167.11112674652</v>
      </c>
      <c r="AF24" s="126">
        <f t="shared" si="5"/>
        <v>1057939.008177706</v>
      </c>
      <c r="AG24" s="126">
        <f t="shared" si="5"/>
        <v>1030113.1665998877</v>
      </c>
      <c r="AH24" s="126">
        <f t="shared" si="5"/>
        <v>1099774.0364567859</v>
      </c>
      <c r="AI24" s="126">
        <f t="shared" si="5"/>
        <v>1128661.5268208869</v>
      </c>
      <c r="AJ24" s="126">
        <f t="shared" si="5"/>
        <v>1101637.561818182</v>
      </c>
      <c r="AK24" s="126">
        <f t="shared" si="5"/>
        <v>1135248.0340781591</v>
      </c>
      <c r="AL24" s="126">
        <f t="shared" si="5"/>
        <v>1023362.0882113738</v>
      </c>
      <c r="AM24" s="126">
        <f t="shared" si="5"/>
        <v>1131447.6648068021</v>
      </c>
      <c r="AN24" s="126">
        <f t="shared" si="5"/>
        <v>1152207.2980449281</v>
      </c>
      <c r="AO24" s="126">
        <f t="shared" si="5"/>
        <v>1167460.9734049845</v>
      </c>
      <c r="AP24" s="126">
        <f t="shared" si="5"/>
        <v>1027401.3020184838</v>
      </c>
      <c r="AQ24" s="126">
        <f t="shared" si="5"/>
        <v>621474.67415240558</v>
      </c>
      <c r="AR24" s="126">
        <f t="shared" si="5"/>
        <v>635374.04753203783</v>
      </c>
      <c r="AS24" s="126">
        <f t="shared" si="5"/>
        <v>689429.30913339893</v>
      </c>
      <c r="AT24" s="126">
        <f t="shared" si="5"/>
        <v>737839.05327720603</v>
      </c>
      <c r="AU24" s="126">
        <f t="shared" si="5"/>
        <v>810296.72343016649</v>
      </c>
      <c r="AV24" s="126">
        <f t="shared" si="5"/>
        <v>904702.30620544299</v>
      </c>
      <c r="AW24" s="404">
        <f t="shared" si="5"/>
        <v>958409.52622357034</v>
      </c>
    </row>
    <row r="25" spans="1:50" s="51" customFormat="1" x14ac:dyDescent="0.35">
      <c r="A25" s="29" t="s">
        <v>134</v>
      </c>
      <c r="B25" s="9" t="s">
        <v>132</v>
      </c>
      <c r="C25" s="126">
        <f>AVERAGE(D25:AW25)</f>
        <v>5903.673913043478</v>
      </c>
      <c r="D25" s="126">
        <v>6331</v>
      </c>
      <c r="E25" s="126">
        <v>6053</v>
      </c>
      <c r="F25" s="126">
        <v>6398</v>
      </c>
      <c r="G25" s="126">
        <v>6103</v>
      </c>
      <c r="H25" s="126">
        <v>6368</v>
      </c>
      <c r="I25" s="126">
        <v>6428</v>
      </c>
      <c r="J25" s="126">
        <v>6288</v>
      </c>
      <c r="K25" s="126">
        <v>6568</v>
      </c>
      <c r="L25" s="126">
        <v>6577</v>
      </c>
      <c r="M25" s="126">
        <v>6843</v>
      </c>
      <c r="N25" s="126">
        <v>6767</v>
      </c>
      <c r="O25" s="126">
        <v>6595</v>
      </c>
      <c r="P25" s="126">
        <v>6803</v>
      </c>
      <c r="Q25" s="126">
        <v>6656</v>
      </c>
      <c r="R25" s="126">
        <v>6377</v>
      </c>
      <c r="S25" s="126">
        <v>6567</v>
      </c>
      <c r="T25" s="126">
        <v>6751</v>
      </c>
      <c r="U25" s="126">
        <v>6530</v>
      </c>
      <c r="V25" s="126">
        <v>6346</v>
      </c>
      <c r="W25" s="126">
        <v>6448</v>
      </c>
      <c r="X25" s="126">
        <v>6173</v>
      </c>
      <c r="Y25" s="126">
        <v>6693</v>
      </c>
      <c r="Z25" s="126">
        <v>6399</v>
      </c>
      <c r="AA25" s="126">
        <v>6083</v>
      </c>
      <c r="AB25" s="126">
        <v>6428</v>
      </c>
      <c r="AC25" s="126">
        <v>6098</v>
      </c>
      <c r="AD25" s="126">
        <v>6340</v>
      </c>
      <c r="AE25" s="126">
        <v>6359</v>
      </c>
      <c r="AF25" s="126">
        <v>6490</v>
      </c>
      <c r="AG25" s="126">
        <v>6279</v>
      </c>
      <c r="AH25" s="126">
        <v>6218</v>
      </c>
      <c r="AI25" s="126">
        <v>6384</v>
      </c>
      <c r="AJ25" s="126">
        <v>6258</v>
      </c>
      <c r="AK25" s="126">
        <v>5828</v>
      </c>
      <c r="AL25" s="126">
        <v>5490</v>
      </c>
      <c r="AM25" s="126">
        <v>5654</v>
      </c>
      <c r="AN25" s="126">
        <v>5981</v>
      </c>
      <c r="AO25" s="126">
        <v>5829</v>
      </c>
      <c r="AP25" s="126">
        <v>5081</v>
      </c>
      <c r="AQ25" s="126">
        <v>2522</v>
      </c>
      <c r="AR25" s="126">
        <v>2704</v>
      </c>
      <c r="AS25" s="126">
        <v>3483</v>
      </c>
      <c r="AT25" s="126">
        <v>3872</v>
      </c>
      <c r="AU25" s="126">
        <v>4197</v>
      </c>
      <c r="AV25" s="126">
        <v>4385</v>
      </c>
      <c r="AW25" s="404">
        <v>4544</v>
      </c>
    </row>
    <row r="26" spans="1:50" x14ac:dyDescent="0.35">
      <c r="A26" s="27" t="s">
        <v>355</v>
      </c>
      <c r="B26" s="3" t="s">
        <v>162</v>
      </c>
      <c r="C26" s="145">
        <f t="shared" ref="C26:C80" si="6">AVERAGE(D26:AW26)</f>
        <v>234.89130434782609</v>
      </c>
      <c r="D26" s="145">
        <v>0</v>
      </c>
      <c r="E26" s="145">
        <v>0</v>
      </c>
      <c r="F26" s="145">
        <v>0</v>
      </c>
      <c r="G26" s="145">
        <v>0</v>
      </c>
      <c r="H26" s="145">
        <v>0</v>
      </c>
      <c r="I26" s="145">
        <v>0</v>
      </c>
      <c r="J26" s="145">
        <v>0</v>
      </c>
      <c r="K26" s="145">
        <v>0</v>
      </c>
      <c r="L26" s="145">
        <v>0</v>
      </c>
      <c r="M26" s="145">
        <v>0</v>
      </c>
      <c r="N26" s="145">
        <v>0</v>
      </c>
      <c r="O26" s="145">
        <v>0</v>
      </c>
      <c r="P26" s="145">
        <v>0</v>
      </c>
      <c r="Q26" s="145">
        <v>0</v>
      </c>
      <c r="R26" s="145">
        <v>0</v>
      </c>
      <c r="S26" s="145">
        <v>0</v>
      </c>
      <c r="T26" s="145">
        <v>0</v>
      </c>
      <c r="U26" s="145">
        <v>0</v>
      </c>
      <c r="V26" s="145">
        <v>0</v>
      </c>
      <c r="W26" s="145">
        <v>0</v>
      </c>
      <c r="X26" s="145">
        <v>0</v>
      </c>
      <c r="Y26" s="145">
        <v>0</v>
      </c>
      <c r="Z26" s="145">
        <v>0</v>
      </c>
      <c r="AA26" s="145">
        <v>0</v>
      </c>
      <c r="AB26" s="145">
        <v>0</v>
      </c>
      <c r="AC26" s="145">
        <v>0</v>
      </c>
      <c r="AD26" s="145">
        <v>0</v>
      </c>
      <c r="AE26" s="145">
        <v>0</v>
      </c>
      <c r="AF26" s="145">
        <v>0</v>
      </c>
      <c r="AG26" s="145">
        <v>0</v>
      </c>
      <c r="AH26" s="145">
        <v>0</v>
      </c>
      <c r="AI26" s="145">
        <v>0</v>
      </c>
      <c r="AJ26" s="145">
        <v>0</v>
      </c>
      <c r="AK26" s="145">
        <v>0</v>
      </c>
      <c r="AL26" s="145">
        <v>0</v>
      </c>
      <c r="AM26" s="145">
        <v>0</v>
      </c>
      <c r="AN26" s="145">
        <v>0</v>
      </c>
      <c r="AO26" s="145">
        <v>0</v>
      </c>
      <c r="AP26" s="145">
        <v>0</v>
      </c>
      <c r="AQ26" s="145">
        <v>0</v>
      </c>
      <c r="AR26" s="145">
        <v>0</v>
      </c>
      <c r="AS26" s="145">
        <v>0</v>
      </c>
      <c r="AT26" s="145">
        <v>10805</v>
      </c>
      <c r="AU26" s="145">
        <v>0</v>
      </c>
      <c r="AV26" s="145">
        <v>0</v>
      </c>
      <c r="AW26" s="195">
        <v>0</v>
      </c>
    </row>
    <row r="27" spans="1:50" x14ac:dyDescent="0.35">
      <c r="A27" s="90" t="s">
        <v>355</v>
      </c>
      <c r="B27" s="12" t="s">
        <v>166</v>
      </c>
      <c r="C27" s="145">
        <f t="shared" si="6"/>
        <v>234.89130434782609</v>
      </c>
      <c r="D27" s="223">
        <v>0</v>
      </c>
      <c r="E27" s="223">
        <v>0</v>
      </c>
      <c r="F27" s="223">
        <v>0</v>
      </c>
      <c r="G27" s="223">
        <v>0</v>
      </c>
      <c r="H27" s="223">
        <v>0</v>
      </c>
      <c r="I27" s="223">
        <v>0</v>
      </c>
      <c r="J27" s="223">
        <v>0</v>
      </c>
      <c r="K27" s="223">
        <v>0</v>
      </c>
      <c r="L27" s="223">
        <v>0</v>
      </c>
      <c r="M27" s="223">
        <v>0</v>
      </c>
      <c r="N27" s="223">
        <v>0</v>
      </c>
      <c r="O27" s="223">
        <v>0</v>
      </c>
      <c r="P27" s="223">
        <v>0</v>
      </c>
      <c r="Q27" s="223">
        <v>0</v>
      </c>
      <c r="R27" s="223">
        <v>0</v>
      </c>
      <c r="S27" s="223">
        <v>0</v>
      </c>
      <c r="T27" s="223">
        <v>0</v>
      </c>
      <c r="U27" s="223">
        <v>0</v>
      </c>
      <c r="V27" s="223">
        <v>0</v>
      </c>
      <c r="W27" s="223">
        <v>0</v>
      </c>
      <c r="X27" s="223">
        <v>0</v>
      </c>
      <c r="Y27" s="223">
        <v>0</v>
      </c>
      <c r="Z27" s="223">
        <v>0</v>
      </c>
      <c r="AA27" s="223">
        <v>0</v>
      </c>
      <c r="AB27" s="223">
        <v>0</v>
      </c>
      <c r="AC27" s="223">
        <v>0</v>
      </c>
      <c r="AD27" s="223">
        <v>0</v>
      </c>
      <c r="AE27" s="223">
        <v>0</v>
      </c>
      <c r="AF27" s="223">
        <v>0</v>
      </c>
      <c r="AG27" s="223">
        <v>0</v>
      </c>
      <c r="AH27" s="223">
        <v>0</v>
      </c>
      <c r="AI27" s="223">
        <v>0</v>
      </c>
      <c r="AJ27" s="223">
        <v>0</v>
      </c>
      <c r="AK27" s="223">
        <v>0</v>
      </c>
      <c r="AL27" s="223">
        <v>0</v>
      </c>
      <c r="AM27" s="223">
        <v>0</v>
      </c>
      <c r="AN27" s="223">
        <v>0</v>
      </c>
      <c r="AO27" s="223">
        <v>0</v>
      </c>
      <c r="AP27" s="223">
        <v>0</v>
      </c>
      <c r="AQ27" s="223">
        <v>0</v>
      </c>
      <c r="AR27" s="223">
        <v>0</v>
      </c>
      <c r="AS27" s="223">
        <v>0</v>
      </c>
      <c r="AT27" s="223">
        <v>10805</v>
      </c>
      <c r="AU27" s="223">
        <v>0</v>
      </c>
      <c r="AV27" s="223">
        <v>0</v>
      </c>
      <c r="AW27" s="224">
        <v>0</v>
      </c>
    </row>
    <row r="28" spans="1:50" x14ac:dyDescent="0.35">
      <c r="A28" s="27" t="s">
        <v>355</v>
      </c>
      <c r="B28" s="3" t="s">
        <v>133</v>
      </c>
      <c r="C28" s="4">
        <f t="shared" si="6"/>
        <v>2.1739130434782608E-2</v>
      </c>
      <c r="D28" s="3">
        <v>0</v>
      </c>
      <c r="E28" s="3">
        <v>0</v>
      </c>
      <c r="F28" s="3">
        <v>0</v>
      </c>
      <c r="G28" s="3">
        <v>0</v>
      </c>
      <c r="H28" s="3">
        <v>0</v>
      </c>
      <c r="I28" s="3">
        <v>0</v>
      </c>
      <c r="J28" s="3">
        <v>0</v>
      </c>
      <c r="K28" s="3">
        <v>0</v>
      </c>
      <c r="L28" s="3">
        <v>0</v>
      </c>
      <c r="M28" s="3">
        <v>0</v>
      </c>
      <c r="N28" s="3">
        <v>0</v>
      </c>
      <c r="O28" s="3">
        <v>0</v>
      </c>
      <c r="P28" s="3">
        <v>0</v>
      </c>
      <c r="Q28" s="3">
        <v>0</v>
      </c>
      <c r="R28" s="3">
        <v>0</v>
      </c>
      <c r="S28" s="3">
        <v>0</v>
      </c>
      <c r="T28" s="3">
        <v>0</v>
      </c>
      <c r="U28" s="3">
        <v>0</v>
      </c>
      <c r="V28" s="3">
        <v>0</v>
      </c>
      <c r="W28" s="3">
        <v>0</v>
      </c>
      <c r="X28" s="3">
        <v>0</v>
      </c>
      <c r="Y28" s="3">
        <v>0</v>
      </c>
      <c r="Z28" s="3">
        <v>0</v>
      </c>
      <c r="AA28" s="3">
        <v>0</v>
      </c>
      <c r="AB28" s="3">
        <v>0</v>
      </c>
      <c r="AC28" s="3">
        <v>0</v>
      </c>
      <c r="AD28" s="3">
        <v>0</v>
      </c>
      <c r="AE28" s="3">
        <v>0</v>
      </c>
      <c r="AF28" s="3">
        <v>0</v>
      </c>
      <c r="AG28" s="3">
        <v>0</v>
      </c>
      <c r="AH28" s="3">
        <v>0</v>
      </c>
      <c r="AI28" s="3">
        <v>0</v>
      </c>
      <c r="AJ28" s="3">
        <v>0</v>
      </c>
      <c r="AK28" s="3">
        <v>0</v>
      </c>
      <c r="AL28" s="3">
        <v>0</v>
      </c>
      <c r="AM28" s="3">
        <v>0</v>
      </c>
      <c r="AN28" s="3">
        <v>0</v>
      </c>
      <c r="AO28" s="3">
        <v>0</v>
      </c>
      <c r="AP28" s="3">
        <v>0</v>
      </c>
      <c r="AQ28" s="3">
        <v>0</v>
      </c>
      <c r="AR28" s="3">
        <v>0</v>
      </c>
      <c r="AS28" s="3">
        <v>0</v>
      </c>
      <c r="AT28" s="3">
        <v>1</v>
      </c>
      <c r="AU28" s="3">
        <v>0</v>
      </c>
      <c r="AV28" s="3">
        <v>0</v>
      </c>
      <c r="AW28" s="10">
        <v>0</v>
      </c>
    </row>
    <row r="29" spans="1:50" x14ac:dyDescent="0.35">
      <c r="A29" s="27" t="s">
        <v>355</v>
      </c>
      <c r="B29" s="3" t="s">
        <v>167</v>
      </c>
      <c r="C29" s="4">
        <f t="shared" si="6"/>
        <v>11.195652173913043</v>
      </c>
      <c r="D29" s="3">
        <v>0</v>
      </c>
      <c r="E29" s="3">
        <v>0</v>
      </c>
      <c r="F29" s="3">
        <v>0</v>
      </c>
      <c r="G29" s="3">
        <v>0</v>
      </c>
      <c r="H29" s="3">
        <v>0</v>
      </c>
      <c r="I29" s="3">
        <v>0</v>
      </c>
      <c r="J29" s="3">
        <v>0</v>
      </c>
      <c r="K29" s="3">
        <v>0</v>
      </c>
      <c r="L29" s="3">
        <v>0</v>
      </c>
      <c r="M29" s="3">
        <v>0</v>
      </c>
      <c r="N29" s="3">
        <v>0</v>
      </c>
      <c r="O29" s="3">
        <v>0</v>
      </c>
      <c r="P29" s="3">
        <v>0</v>
      </c>
      <c r="Q29" s="3">
        <v>0</v>
      </c>
      <c r="R29" s="3">
        <v>0</v>
      </c>
      <c r="S29" s="3">
        <v>0</v>
      </c>
      <c r="T29" s="3">
        <v>0</v>
      </c>
      <c r="U29" s="3">
        <v>0</v>
      </c>
      <c r="V29" s="3">
        <v>0</v>
      </c>
      <c r="W29" s="3">
        <v>0</v>
      </c>
      <c r="X29" s="3">
        <v>0</v>
      </c>
      <c r="Y29" s="3">
        <v>0</v>
      </c>
      <c r="Z29" s="3">
        <v>0</v>
      </c>
      <c r="AA29" s="3">
        <v>0</v>
      </c>
      <c r="AB29" s="3">
        <v>0</v>
      </c>
      <c r="AC29" s="3">
        <v>0</v>
      </c>
      <c r="AD29" s="3">
        <v>0</v>
      </c>
      <c r="AE29" s="3">
        <v>0</v>
      </c>
      <c r="AF29" s="3">
        <v>0</v>
      </c>
      <c r="AG29" s="3">
        <v>0</v>
      </c>
      <c r="AH29" s="3">
        <v>0</v>
      </c>
      <c r="AI29" s="3">
        <v>0</v>
      </c>
      <c r="AJ29" s="3">
        <v>0</v>
      </c>
      <c r="AK29" s="3">
        <v>0</v>
      </c>
      <c r="AL29" s="3">
        <v>0</v>
      </c>
      <c r="AM29" s="3">
        <v>0</v>
      </c>
      <c r="AN29" s="3">
        <v>0</v>
      </c>
      <c r="AO29" s="3">
        <v>0</v>
      </c>
      <c r="AP29" s="3">
        <v>0</v>
      </c>
      <c r="AQ29" s="3">
        <v>0</v>
      </c>
      <c r="AR29" s="3">
        <v>0</v>
      </c>
      <c r="AS29" s="3">
        <v>0</v>
      </c>
      <c r="AT29" s="3">
        <v>515</v>
      </c>
      <c r="AU29" s="3">
        <v>0</v>
      </c>
      <c r="AV29" s="3">
        <v>0</v>
      </c>
      <c r="AW29" s="10">
        <v>0</v>
      </c>
    </row>
    <row r="30" spans="1:50" x14ac:dyDescent="0.35">
      <c r="A30" s="27" t="s">
        <v>355</v>
      </c>
      <c r="B30" s="3" t="s">
        <v>132</v>
      </c>
      <c r="C30" s="4">
        <f t="shared" si="6"/>
        <v>2.1739130434782608E-2</v>
      </c>
      <c r="D30" s="3">
        <v>0</v>
      </c>
      <c r="E30" s="3">
        <v>0</v>
      </c>
      <c r="F30" s="3">
        <v>0</v>
      </c>
      <c r="G30" s="3">
        <v>0</v>
      </c>
      <c r="H30" s="3">
        <v>0</v>
      </c>
      <c r="I30" s="3">
        <v>0</v>
      </c>
      <c r="J30" s="3">
        <v>0</v>
      </c>
      <c r="K30" s="3">
        <v>0</v>
      </c>
      <c r="L30" s="3">
        <v>0</v>
      </c>
      <c r="M30" s="3">
        <v>0</v>
      </c>
      <c r="N30" s="3">
        <v>0</v>
      </c>
      <c r="O30" s="3">
        <v>0</v>
      </c>
      <c r="P30" s="3">
        <v>0</v>
      </c>
      <c r="Q30" s="3">
        <v>0</v>
      </c>
      <c r="R30" s="3">
        <v>0</v>
      </c>
      <c r="S30" s="3">
        <v>0</v>
      </c>
      <c r="T30" s="3">
        <v>0</v>
      </c>
      <c r="U30" s="3">
        <v>0</v>
      </c>
      <c r="V30" s="3">
        <v>0</v>
      </c>
      <c r="W30" s="3">
        <v>0</v>
      </c>
      <c r="X30" s="3">
        <v>0</v>
      </c>
      <c r="Y30" s="3">
        <v>0</v>
      </c>
      <c r="Z30" s="3">
        <v>0</v>
      </c>
      <c r="AA30" s="3">
        <v>0</v>
      </c>
      <c r="AB30" s="3">
        <v>0</v>
      </c>
      <c r="AC30" s="3">
        <v>0</v>
      </c>
      <c r="AD30" s="3">
        <v>0</v>
      </c>
      <c r="AE30" s="3">
        <v>0</v>
      </c>
      <c r="AF30" s="3">
        <v>0</v>
      </c>
      <c r="AG30" s="3">
        <v>0</v>
      </c>
      <c r="AH30" s="3">
        <v>0</v>
      </c>
      <c r="AI30" s="3">
        <v>0</v>
      </c>
      <c r="AJ30" s="3">
        <v>0</v>
      </c>
      <c r="AK30" s="3">
        <v>0</v>
      </c>
      <c r="AL30" s="3">
        <v>0</v>
      </c>
      <c r="AM30" s="3">
        <v>0</v>
      </c>
      <c r="AN30" s="3">
        <v>0</v>
      </c>
      <c r="AO30" s="3">
        <v>0</v>
      </c>
      <c r="AP30" s="3">
        <v>0</v>
      </c>
      <c r="AQ30" s="3">
        <v>0</v>
      </c>
      <c r="AR30" s="3">
        <v>0</v>
      </c>
      <c r="AS30" s="3">
        <v>0</v>
      </c>
      <c r="AT30" s="3">
        <v>1</v>
      </c>
      <c r="AU30" s="3">
        <v>0</v>
      </c>
      <c r="AV30" s="3">
        <v>0</v>
      </c>
      <c r="AW30" s="10">
        <v>0</v>
      </c>
    </row>
    <row r="31" spans="1:50" x14ac:dyDescent="0.35">
      <c r="A31" s="27" t="s">
        <v>340</v>
      </c>
      <c r="B31" s="3" t="s">
        <v>162</v>
      </c>
      <c r="C31" s="145">
        <f t="shared" si="6"/>
        <v>0</v>
      </c>
      <c r="D31" s="145">
        <v>0</v>
      </c>
      <c r="E31" s="145">
        <v>0</v>
      </c>
      <c r="F31" s="145">
        <v>0</v>
      </c>
      <c r="G31" s="145">
        <v>0</v>
      </c>
      <c r="H31" s="145">
        <v>0</v>
      </c>
      <c r="I31" s="145">
        <v>0</v>
      </c>
      <c r="J31" s="145">
        <v>0</v>
      </c>
      <c r="K31" s="145">
        <v>0</v>
      </c>
      <c r="L31" s="145">
        <v>0</v>
      </c>
      <c r="M31" s="145">
        <v>0</v>
      </c>
      <c r="N31" s="145">
        <v>0</v>
      </c>
      <c r="O31" s="145">
        <v>0</v>
      </c>
      <c r="P31" s="145">
        <v>0</v>
      </c>
      <c r="Q31" s="145">
        <v>0</v>
      </c>
      <c r="R31" s="145">
        <v>0</v>
      </c>
      <c r="S31" s="145">
        <v>0</v>
      </c>
      <c r="T31" s="145">
        <v>0</v>
      </c>
      <c r="U31" s="145">
        <v>0</v>
      </c>
      <c r="V31" s="145">
        <v>0</v>
      </c>
      <c r="W31" s="145">
        <v>0</v>
      </c>
      <c r="X31" s="145">
        <v>0</v>
      </c>
      <c r="Y31" s="145">
        <v>0</v>
      </c>
      <c r="Z31" s="145">
        <v>0</v>
      </c>
      <c r="AA31" s="145">
        <v>0</v>
      </c>
      <c r="AB31" s="145">
        <v>0</v>
      </c>
      <c r="AC31" s="145">
        <v>0</v>
      </c>
      <c r="AD31" s="145">
        <v>0</v>
      </c>
      <c r="AE31" s="145">
        <v>0</v>
      </c>
      <c r="AF31" s="145">
        <v>0</v>
      </c>
      <c r="AG31" s="145">
        <v>0</v>
      </c>
      <c r="AH31" s="145">
        <v>0</v>
      </c>
      <c r="AI31" s="145">
        <v>0</v>
      </c>
      <c r="AJ31" s="145">
        <v>0</v>
      </c>
      <c r="AK31" s="145">
        <v>0</v>
      </c>
      <c r="AL31" s="145">
        <v>0</v>
      </c>
      <c r="AM31" s="145">
        <v>0</v>
      </c>
      <c r="AN31" s="145">
        <v>0</v>
      </c>
      <c r="AO31" s="145">
        <v>0</v>
      </c>
      <c r="AP31" s="145">
        <v>0</v>
      </c>
      <c r="AQ31" s="145">
        <v>0</v>
      </c>
      <c r="AR31" s="145">
        <v>0</v>
      </c>
      <c r="AS31" s="145">
        <v>0</v>
      </c>
      <c r="AT31" s="145">
        <v>0</v>
      </c>
      <c r="AU31" s="145">
        <v>0</v>
      </c>
      <c r="AV31" s="145">
        <v>0</v>
      </c>
      <c r="AW31" s="195">
        <v>0</v>
      </c>
    </row>
    <row r="32" spans="1:50" x14ac:dyDescent="0.35">
      <c r="A32" s="27" t="s">
        <v>340</v>
      </c>
      <c r="B32" s="3" t="s">
        <v>166</v>
      </c>
      <c r="C32" s="145">
        <f t="shared" si="6"/>
        <v>0</v>
      </c>
      <c r="D32" s="145">
        <v>0</v>
      </c>
      <c r="E32" s="145">
        <v>0</v>
      </c>
      <c r="F32" s="145">
        <v>0</v>
      </c>
      <c r="G32" s="145">
        <v>0</v>
      </c>
      <c r="H32" s="145">
        <v>0</v>
      </c>
      <c r="I32" s="145">
        <v>0</v>
      </c>
      <c r="J32" s="145">
        <v>0</v>
      </c>
      <c r="K32" s="145">
        <v>0</v>
      </c>
      <c r="L32" s="145">
        <v>0</v>
      </c>
      <c r="M32" s="145">
        <v>0</v>
      </c>
      <c r="N32" s="145">
        <v>0</v>
      </c>
      <c r="O32" s="145">
        <v>0</v>
      </c>
      <c r="P32" s="145">
        <v>0</v>
      </c>
      <c r="Q32" s="145">
        <v>0</v>
      </c>
      <c r="R32" s="145">
        <v>0</v>
      </c>
      <c r="S32" s="145">
        <v>0</v>
      </c>
      <c r="T32" s="145">
        <v>0</v>
      </c>
      <c r="U32" s="145">
        <v>0</v>
      </c>
      <c r="V32" s="145">
        <v>0</v>
      </c>
      <c r="W32" s="145">
        <v>0</v>
      </c>
      <c r="X32" s="145">
        <v>0</v>
      </c>
      <c r="Y32" s="145">
        <v>0</v>
      </c>
      <c r="Z32" s="145">
        <v>0</v>
      </c>
      <c r="AA32" s="145">
        <v>0</v>
      </c>
      <c r="AB32" s="145">
        <v>0</v>
      </c>
      <c r="AC32" s="145">
        <v>0</v>
      </c>
      <c r="AD32" s="145">
        <v>0</v>
      </c>
      <c r="AE32" s="145">
        <v>0</v>
      </c>
      <c r="AF32" s="145">
        <v>0</v>
      </c>
      <c r="AG32" s="145">
        <v>0</v>
      </c>
      <c r="AH32" s="145">
        <v>0</v>
      </c>
      <c r="AI32" s="145">
        <v>0</v>
      </c>
      <c r="AJ32" s="145">
        <v>0</v>
      </c>
      <c r="AK32" s="145">
        <v>0</v>
      </c>
      <c r="AL32" s="145">
        <v>0</v>
      </c>
      <c r="AM32" s="145">
        <v>0</v>
      </c>
      <c r="AN32" s="145">
        <v>0</v>
      </c>
      <c r="AO32" s="145">
        <v>0</v>
      </c>
      <c r="AP32" s="145">
        <v>0</v>
      </c>
      <c r="AQ32" s="145">
        <v>0</v>
      </c>
      <c r="AR32" s="145">
        <v>0</v>
      </c>
      <c r="AS32" s="145">
        <v>0</v>
      </c>
      <c r="AT32" s="145">
        <v>0</v>
      </c>
      <c r="AU32" s="145">
        <v>0</v>
      </c>
      <c r="AV32" s="145">
        <v>0</v>
      </c>
      <c r="AW32" s="195">
        <v>0</v>
      </c>
    </row>
    <row r="33" spans="1:49" x14ac:dyDescent="0.35">
      <c r="A33" s="27" t="s">
        <v>340</v>
      </c>
      <c r="B33" s="3" t="s">
        <v>133</v>
      </c>
      <c r="C33" s="4">
        <f t="shared" si="6"/>
        <v>0</v>
      </c>
      <c r="D33" s="3">
        <v>0</v>
      </c>
      <c r="E33" s="3">
        <v>0</v>
      </c>
      <c r="F33" s="3">
        <v>0</v>
      </c>
      <c r="G33" s="3">
        <v>0</v>
      </c>
      <c r="H33" s="3">
        <v>0</v>
      </c>
      <c r="I33" s="3">
        <v>0</v>
      </c>
      <c r="J33" s="3">
        <v>0</v>
      </c>
      <c r="K33" s="3">
        <v>0</v>
      </c>
      <c r="L33" s="3">
        <v>0</v>
      </c>
      <c r="M33" s="3">
        <v>0</v>
      </c>
      <c r="N33" s="3">
        <v>0</v>
      </c>
      <c r="O33" s="3">
        <v>0</v>
      </c>
      <c r="P33" s="3">
        <v>0</v>
      </c>
      <c r="Q33" s="3">
        <v>0</v>
      </c>
      <c r="R33" s="3">
        <v>0</v>
      </c>
      <c r="S33" s="3">
        <v>0</v>
      </c>
      <c r="T33" s="3">
        <v>0</v>
      </c>
      <c r="U33" s="3">
        <v>0</v>
      </c>
      <c r="V33" s="3">
        <v>0</v>
      </c>
      <c r="W33" s="3">
        <v>0</v>
      </c>
      <c r="X33" s="3">
        <v>0</v>
      </c>
      <c r="Y33" s="3">
        <v>0</v>
      </c>
      <c r="Z33" s="3">
        <v>0</v>
      </c>
      <c r="AA33" s="3">
        <v>0</v>
      </c>
      <c r="AB33" s="3">
        <v>0</v>
      </c>
      <c r="AC33" s="3">
        <v>0</v>
      </c>
      <c r="AD33" s="3">
        <v>0</v>
      </c>
      <c r="AE33" s="3">
        <v>0</v>
      </c>
      <c r="AF33" s="3">
        <v>0</v>
      </c>
      <c r="AG33" s="3">
        <v>0</v>
      </c>
      <c r="AH33" s="3">
        <v>0</v>
      </c>
      <c r="AI33" s="3">
        <v>0</v>
      </c>
      <c r="AJ33" s="3">
        <v>0</v>
      </c>
      <c r="AK33" s="3">
        <v>0</v>
      </c>
      <c r="AL33" s="3">
        <v>0</v>
      </c>
      <c r="AM33" s="3">
        <v>0</v>
      </c>
      <c r="AN33" s="3">
        <v>0</v>
      </c>
      <c r="AO33" s="3">
        <v>0</v>
      </c>
      <c r="AP33" s="3">
        <v>0</v>
      </c>
      <c r="AQ33" s="3">
        <v>0</v>
      </c>
      <c r="AR33" s="3">
        <v>0</v>
      </c>
      <c r="AS33" s="3">
        <v>0</v>
      </c>
      <c r="AT33" s="3">
        <v>0</v>
      </c>
      <c r="AU33" s="3">
        <v>0</v>
      </c>
      <c r="AV33" s="3">
        <v>0</v>
      </c>
      <c r="AW33" s="10">
        <v>0</v>
      </c>
    </row>
    <row r="34" spans="1:49" x14ac:dyDescent="0.35">
      <c r="A34" s="27" t="s">
        <v>340</v>
      </c>
      <c r="B34" s="3" t="s">
        <v>167</v>
      </c>
      <c r="C34" s="4">
        <f t="shared" si="6"/>
        <v>0</v>
      </c>
      <c r="D34" s="3">
        <v>0</v>
      </c>
      <c r="E34" s="3">
        <v>0</v>
      </c>
      <c r="F34" s="3">
        <v>0</v>
      </c>
      <c r="G34" s="3">
        <v>0</v>
      </c>
      <c r="H34" s="3">
        <v>0</v>
      </c>
      <c r="I34" s="3">
        <v>0</v>
      </c>
      <c r="J34" s="3">
        <v>0</v>
      </c>
      <c r="K34" s="3">
        <v>0</v>
      </c>
      <c r="L34" s="3">
        <v>0</v>
      </c>
      <c r="M34" s="3">
        <v>0</v>
      </c>
      <c r="N34" s="3">
        <v>0</v>
      </c>
      <c r="O34" s="3">
        <v>0</v>
      </c>
      <c r="P34" s="3">
        <v>0</v>
      </c>
      <c r="Q34" s="3">
        <v>0</v>
      </c>
      <c r="R34" s="3">
        <v>0</v>
      </c>
      <c r="S34" s="3">
        <v>0</v>
      </c>
      <c r="T34" s="3">
        <v>0</v>
      </c>
      <c r="U34" s="3">
        <v>0</v>
      </c>
      <c r="V34" s="3">
        <v>0</v>
      </c>
      <c r="W34" s="3">
        <v>0</v>
      </c>
      <c r="X34" s="3">
        <v>0</v>
      </c>
      <c r="Y34" s="3">
        <v>0</v>
      </c>
      <c r="Z34" s="3">
        <v>0</v>
      </c>
      <c r="AA34" s="3">
        <v>0</v>
      </c>
      <c r="AB34" s="3">
        <v>0</v>
      </c>
      <c r="AC34" s="3">
        <v>0</v>
      </c>
      <c r="AD34" s="3">
        <v>0</v>
      </c>
      <c r="AE34" s="3">
        <v>0</v>
      </c>
      <c r="AF34" s="3">
        <v>0</v>
      </c>
      <c r="AG34" s="3">
        <v>0</v>
      </c>
      <c r="AH34" s="3">
        <v>0</v>
      </c>
      <c r="AI34" s="3">
        <v>0</v>
      </c>
      <c r="AJ34" s="3">
        <v>0</v>
      </c>
      <c r="AK34" s="3">
        <v>0</v>
      </c>
      <c r="AL34" s="3">
        <v>0</v>
      </c>
      <c r="AM34" s="3">
        <v>0</v>
      </c>
      <c r="AN34" s="3">
        <v>0</v>
      </c>
      <c r="AO34" s="3">
        <v>0</v>
      </c>
      <c r="AP34" s="3">
        <v>0</v>
      </c>
      <c r="AQ34" s="3">
        <v>0</v>
      </c>
      <c r="AR34" s="3">
        <v>0</v>
      </c>
      <c r="AS34" s="3">
        <v>0</v>
      </c>
      <c r="AT34" s="3">
        <v>0</v>
      </c>
      <c r="AU34" s="3">
        <v>0</v>
      </c>
      <c r="AV34" s="3">
        <v>0</v>
      </c>
      <c r="AW34" s="10">
        <v>0</v>
      </c>
    </row>
    <row r="35" spans="1:49" x14ac:dyDescent="0.35">
      <c r="A35" s="27" t="s">
        <v>340</v>
      </c>
      <c r="B35" s="3" t="s">
        <v>132</v>
      </c>
      <c r="C35" s="4">
        <f t="shared" si="6"/>
        <v>0</v>
      </c>
      <c r="D35" s="3">
        <v>0</v>
      </c>
      <c r="E35" s="3">
        <v>0</v>
      </c>
      <c r="F35" s="3">
        <v>0</v>
      </c>
      <c r="G35" s="3">
        <v>0</v>
      </c>
      <c r="H35" s="3">
        <v>0</v>
      </c>
      <c r="I35" s="3">
        <v>0</v>
      </c>
      <c r="J35" s="3">
        <v>0</v>
      </c>
      <c r="K35" s="3">
        <v>0</v>
      </c>
      <c r="L35" s="3">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10">
        <v>0</v>
      </c>
    </row>
    <row r="36" spans="1:49" x14ac:dyDescent="0.35">
      <c r="A36" s="27" t="s">
        <v>341</v>
      </c>
      <c r="B36" s="3" t="s">
        <v>162</v>
      </c>
      <c r="C36" s="145">
        <f t="shared" si="6"/>
        <v>8137.347826086957</v>
      </c>
      <c r="D36" s="145">
        <v>8222</v>
      </c>
      <c r="E36" s="145">
        <v>8433</v>
      </c>
      <c r="F36" s="145">
        <v>11763</v>
      </c>
      <c r="G36" s="145">
        <v>8946</v>
      </c>
      <c r="H36" s="145">
        <v>11214</v>
      </c>
      <c r="I36" s="145">
        <v>13025</v>
      </c>
      <c r="J36" s="145">
        <v>10972</v>
      </c>
      <c r="K36" s="145">
        <v>8782</v>
      </c>
      <c r="L36" s="145">
        <v>10215</v>
      </c>
      <c r="M36" s="145">
        <v>8487</v>
      </c>
      <c r="N36" s="145">
        <v>5941</v>
      </c>
      <c r="O36" s="145">
        <v>6603</v>
      </c>
      <c r="P36" s="145">
        <v>6969</v>
      </c>
      <c r="Q36" s="145">
        <v>8266</v>
      </c>
      <c r="R36" s="145">
        <v>7500</v>
      </c>
      <c r="S36" s="145">
        <v>9881</v>
      </c>
      <c r="T36" s="145">
        <v>8735</v>
      </c>
      <c r="U36" s="145">
        <v>8090</v>
      </c>
      <c r="V36" s="145">
        <v>9963</v>
      </c>
      <c r="W36" s="145">
        <v>8065</v>
      </c>
      <c r="X36" s="145">
        <v>8810</v>
      </c>
      <c r="Y36" s="145">
        <v>6588</v>
      </c>
      <c r="Z36" s="145">
        <v>8806</v>
      </c>
      <c r="AA36" s="145">
        <v>6278</v>
      </c>
      <c r="AB36" s="145">
        <v>6275</v>
      </c>
      <c r="AC36" s="145">
        <v>4848</v>
      </c>
      <c r="AD36" s="145">
        <v>7994</v>
      </c>
      <c r="AE36" s="145">
        <v>8256</v>
      </c>
      <c r="AF36" s="145">
        <v>9229</v>
      </c>
      <c r="AG36" s="145">
        <v>8638</v>
      </c>
      <c r="AH36" s="145">
        <v>8656</v>
      </c>
      <c r="AI36" s="145">
        <v>12267</v>
      </c>
      <c r="AJ36" s="145">
        <v>9719</v>
      </c>
      <c r="AK36" s="145">
        <v>9905</v>
      </c>
      <c r="AL36" s="145">
        <v>9935</v>
      </c>
      <c r="AM36" s="145">
        <v>8141</v>
      </c>
      <c r="AN36" s="145">
        <v>9581</v>
      </c>
      <c r="AO36" s="145">
        <v>8299</v>
      </c>
      <c r="AP36" s="145">
        <v>5465</v>
      </c>
      <c r="AQ36" s="145">
        <v>1446</v>
      </c>
      <c r="AR36" s="145">
        <v>5531</v>
      </c>
      <c r="AS36" s="145">
        <v>4362</v>
      </c>
      <c r="AT36" s="145">
        <v>6757</v>
      </c>
      <c r="AU36" s="145">
        <v>5974</v>
      </c>
      <c r="AV36" s="145">
        <v>6337</v>
      </c>
      <c r="AW36" s="195">
        <v>6149</v>
      </c>
    </row>
    <row r="37" spans="1:49" x14ac:dyDescent="0.35">
      <c r="A37" s="27" t="s">
        <v>341</v>
      </c>
      <c r="B37" s="3" t="s">
        <v>166</v>
      </c>
      <c r="C37" s="145">
        <f t="shared" si="6"/>
        <v>273.41304347826087</v>
      </c>
      <c r="D37" s="145">
        <v>235</v>
      </c>
      <c r="E37" s="145">
        <v>367</v>
      </c>
      <c r="F37" s="145">
        <v>336</v>
      </c>
      <c r="G37" s="145">
        <v>271</v>
      </c>
      <c r="H37" s="145">
        <v>295</v>
      </c>
      <c r="I37" s="145">
        <v>449</v>
      </c>
      <c r="J37" s="145">
        <v>406</v>
      </c>
      <c r="K37" s="145">
        <v>251</v>
      </c>
      <c r="L37" s="145">
        <v>378</v>
      </c>
      <c r="M37" s="145">
        <v>314</v>
      </c>
      <c r="N37" s="145">
        <v>270</v>
      </c>
      <c r="O37" s="145">
        <v>236</v>
      </c>
      <c r="P37" s="145">
        <v>211</v>
      </c>
      <c r="Q37" s="145">
        <v>318</v>
      </c>
      <c r="R37" s="145">
        <v>203</v>
      </c>
      <c r="S37" s="145">
        <v>282</v>
      </c>
      <c r="T37" s="145">
        <v>230</v>
      </c>
      <c r="U37" s="145">
        <v>270</v>
      </c>
      <c r="V37" s="145">
        <v>255</v>
      </c>
      <c r="W37" s="145">
        <v>269</v>
      </c>
      <c r="X37" s="145">
        <v>284</v>
      </c>
      <c r="Y37" s="145">
        <v>299</v>
      </c>
      <c r="Z37" s="145">
        <v>315</v>
      </c>
      <c r="AA37" s="145">
        <v>233</v>
      </c>
      <c r="AB37" s="145">
        <v>232</v>
      </c>
      <c r="AC37" s="145">
        <v>202</v>
      </c>
      <c r="AD37" s="145">
        <v>210</v>
      </c>
      <c r="AE37" s="145">
        <v>266</v>
      </c>
      <c r="AF37" s="145">
        <v>243</v>
      </c>
      <c r="AG37" s="145">
        <v>360</v>
      </c>
      <c r="AH37" s="145">
        <v>298</v>
      </c>
      <c r="AI37" s="145">
        <v>372</v>
      </c>
      <c r="AJ37" s="145">
        <v>347</v>
      </c>
      <c r="AK37" s="145">
        <v>283</v>
      </c>
      <c r="AL37" s="145">
        <v>237</v>
      </c>
      <c r="AM37" s="145">
        <v>254</v>
      </c>
      <c r="AN37" s="145">
        <v>259</v>
      </c>
      <c r="AO37" s="145">
        <v>296</v>
      </c>
      <c r="AP37" s="145">
        <v>202</v>
      </c>
      <c r="AQ37" s="145">
        <v>120</v>
      </c>
      <c r="AR37" s="145">
        <v>230</v>
      </c>
      <c r="AS37" s="145">
        <v>162</v>
      </c>
      <c r="AT37" s="145">
        <v>282</v>
      </c>
      <c r="AU37" s="145">
        <v>213</v>
      </c>
      <c r="AV37" s="145">
        <v>276</v>
      </c>
      <c r="AW37" s="195">
        <v>256</v>
      </c>
    </row>
    <row r="38" spans="1:49" x14ac:dyDescent="0.35">
      <c r="A38" s="27" t="s">
        <v>341</v>
      </c>
      <c r="B38" s="3" t="s">
        <v>133</v>
      </c>
      <c r="C38" s="4">
        <f t="shared" si="6"/>
        <v>48.391304347826086</v>
      </c>
      <c r="D38" s="3">
        <v>53</v>
      </c>
      <c r="E38" s="3">
        <v>49</v>
      </c>
      <c r="F38" s="3">
        <v>74</v>
      </c>
      <c r="G38" s="3">
        <v>57</v>
      </c>
      <c r="H38" s="3">
        <v>68</v>
      </c>
      <c r="I38" s="3">
        <v>75</v>
      </c>
      <c r="J38" s="3">
        <v>64</v>
      </c>
      <c r="K38" s="3">
        <v>58</v>
      </c>
      <c r="L38" s="3">
        <v>62</v>
      </c>
      <c r="M38" s="3">
        <v>57</v>
      </c>
      <c r="N38" s="3">
        <v>36</v>
      </c>
      <c r="O38" s="3">
        <v>42</v>
      </c>
      <c r="P38" s="3">
        <v>41</v>
      </c>
      <c r="Q38" s="3">
        <v>48</v>
      </c>
      <c r="R38" s="3">
        <v>48</v>
      </c>
      <c r="S38" s="3">
        <v>55</v>
      </c>
      <c r="T38" s="3">
        <v>53</v>
      </c>
      <c r="U38" s="3">
        <v>45</v>
      </c>
      <c r="V38" s="3">
        <v>59</v>
      </c>
      <c r="W38" s="3">
        <v>51</v>
      </c>
      <c r="X38" s="3">
        <v>51</v>
      </c>
      <c r="Y38" s="3">
        <v>34</v>
      </c>
      <c r="Z38" s="3">
        <v>49</v>
      </c>
      <c r="AA38" s="3">
        <v>37</v>
      </c>
      <c r="AB38" s="3">
        <v>36</v>
      </c>
      <c r="AC38" s="3">
        <v>30</v>
      </c>
      <c r="AD38" s="3">
        <v>51</v>
      </c>
      <c r="AE38" s="3">
        <v>48</v>
      </c>
      <c r="AF38" s="3">
        <v>55</v>
      </c>
      <c r="AG38" s="3">
        <v>47</v>
      </c>
      <c r="AH38" s="3">
        <v>53</v>
      </c>
      <c r="AI38" s="3">
        <v>67</v>
      </c>
      <c r="AJ38" s="3">
        <v>52</v>
      </c>
      <c r="AK38" s="3">
        <v>55</v>
      </c>
      <c r="AL38" s="3">
        <v>60</v>
      </c>
      <c r="AM38" s="3">
        <v>45</v>
      </c>
      <c r="AN38" s="3">
        <v>56</v>
      </c>
      <c r="AO38" s="3">
        <v>44</v>
      </c>
      <c r="AP38" s="3">
        <v>35</v>
      </c>
      <c r="AQ38" s="3">
        <v>12</v>
      </c>
      <c r="AR38" s="3">
        <v>33</v>
      </c>
      <c r="AS38" s="3">
        <v>30</v>
      </c>
      <c r="AT38" s="3">
        <v>41</v>
      </c>
      <c r="AU38" s="3">
        <v>37</v>
      </c>
      <c r="AV38" s="3">
        <v>35</v>
      </c>
      <c r="AW38" s="10">
        <v>38</v>
      </c>
    </row>
    <row r="39" spans="1:49" x14ac:dyDescent="0.35">
      <c r="A39" s="27" t="s">
        <v>341</v>
      </c>
      <c r="B39" s="3" t="s">
        <v>167</v>
      </c>
      <c r="C39" s="4">
        <f t="shared" si="6"/>
        <v>0</v>
      </c>
      <c r="D39" s="4">
        <v>0</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16">
        <v>0</v>
      </c>
    </row>
    <row r="40" spans="1:49" x14ac:dyDescent="0.35">
      <c r="A40" s="27" t="s">
        <v>341</v>
      </c>
      <c r="B40" s="3" t="s">
        <v>132</v>
      </c>
      <c r="C40" s="4">
        <f t="shared" si="6"/>
        <v>29.782608695652176</v>
      </c>
      <c r="D40" s="3">
        <v>35</v>
      </c>
      <c r="E40" s="3">
        <v>23</v>
      </c>
      <c r="F40" s="3">
        <v>35</v>
      </c>
      <c r="G40" s="3">
        <v>33</v>
      </c>
      <c r="H40" s="3">
        <v>38</v>
      </c>
      <c r="I40" s="3">
        <v>29</v>
      </c>
      <c r="J40" s="3">
        <v>27</v>
      </c>
      <c r="K40" s="3">
        <v>35</v>
      </c>
      <c r="L40" s="3">
        <v>27</v>
      </c>
      <c r="M40" s="3">
        <v>27</v>
      </c>
      <c r="N40" s="3">
        <v>22</v>
      </c>
      <c r="O40" s="3">
        <v>28</v>
      </c>
      <c r="P40" s="3">
        <v>33</v>
      </c>
      <c r="Q40" s="3">
        <v>26</v>
      </c>
      <c r="R40" s="3">
        <v>37</v>
      </c>
      <c r="S40" s="3">
        <v>35</v>
      </c>
      <c r="T40" s="3">
        <v>38</v>
      </c>
      <c r="U40" s="3">
        <v>30</v>
      </c>
      <c r="V40" s="3">
        <v>39</v>
      </c>
      <c r="W40" s="3">
        <v>30</v>
      </c>
      <c r="X40" s="3">
        <v>31</v>
      </c>
      <c r="Y40" s="3">
        <v>22</v>
      </c>
      <c r="Z40" s="3">
        <v>28</v>
      </c>
      <c r="AA40" s="3">
        <v>27</v>
      </c>
      <c r="AB40" s="3">
        <v>27</v>
      </c>
      <c r="AC40" s="3">
        <v>24</v>
      </c>
      <c r="AD40" s="3">
        <v>38</v>
      </c>
      <c r="AE40" s="3">
        <v>31</v>
      </c>
      <c r="AF40" s="3">
        <v>38</v>
      </c>
      <c r="AG40" s="3">
        <v>24</v>
      </c>
      <c r="AH40" s="3">
        <v>29</v>
      </c>
      <c r="AI40" s="3">
        <v>33</v>
      </c>
      <c r="AJ40" s="3">
        <v>28</v>
      </c>
      <c r="AK40" s="3">
        <v>35</v>
      </c>
      <c r="AL40" s="3">
        <v>42</v>
      </c>
      <c r="AM40" s="3">
        <v>32</v>
      </c>
      <c r="AN40" s="3">
        <v>37</v>
      </c>
      <c r="AO40" s="3">
        <v>28</v>
      </c>
      <c r="AP40" s="3">
        <v>27</v>
      </c>
      <c r="AQ40" s="3">
        <v>12</v>
      </c>
      <c r="AR40" s="3">
        <v>24</v>
      </c>
      <c r="AS40" s="3">
        <v>27</v>
      </c>
      <c r="AT40" s="3">
        <v>24</v>
      </c>
      <c r="AU40" s="3">
        <v>28</v>
      </c>
      <c r="AV40" s="3">
        <v>23</v>
      </c>
      <c r="AW40" s="10">
        <v>24</v>
      </c>
    </row>
    <row r="41" spans="1:49" x14ac:dyDescent="0.35">
      <c r="A41" s="27" t="s">
        <v>333</v>
      </c>
      <c r="B41" s="3" t="s">
        <v>162</v>
      </c>
      <c r="C41" s="145">
        <f t="shared" si="6"/>
        <v>40503.565217391304</v>
      </c>
      <c r="D41" s="145">
        <v>39541</v>
      </c>
      <c r="E41" s="145">
        <v>37634</v>
      </c>
      <c r="F41" s="145">
        <v>40861</v>
      </c>
      <c r="G41" s="145">
        <v>35926</v>
      </c>
      <c r="H41" s="145">
        <v>39100</v>
      </c>
      <c r="I41" s="145">
        <v>42467</v>
      </c>
      <c r="J41" s="145">
        <v>40320</v>
      </c>
      <c r="K41" s="145">
        <v>38170</v>
      </c>
      <c r="L41" s="145">
        <v>39835</v>
      </c>
      <c r="M41" s="145">
        <v>44030</v>
      </c>
      <c r="N41" s="145">
        <v>36397</v>
      </c>
      <c r="O41" s="145">
        <v>39784</v>
      </c>
      <c r="P41" s="145">
        <v>49206</v>
      </c>
      <c r="Q41" s="145">
        <v>34844</v>
      </c>
      <c r="R41" s="145">
        <v>41172</v>
      </c>
      <c r="S41" s="145">
        <v>43425</v>
      </c>
      <c r="T41" s="145">
        <v>40023</v>
      </c>
      <c r="U41" s="145">
        <v>51958</v>
      </c>
      <c r="V41" s="145">
        <v>52703</v>
      </c>
      <c r="W41" s="145">
        <v>53304</v>
      </c>
      <c r="X41" s="145">
        <v>46936</v>
      </c>
      <c r="Y41" s="145">
        <v>50407</v>
      </c>
      <c r="Z41" s="145">
        <v>43887</v>
      </c>
      <c r="AA41" s="145">
        <v>43065</v>
      </c>
      <c r="AB41" s="145">
        <v>47708</v>
      </c>
      <c r="AC41" s="145">
        <v>40705</v>
      </c>
      <c r="AD41" s="145">
        <v>45236</v>
      </c>
      <c r="AE41" s="145">
        <v>46113</v>
      </c>
      <c r="AF41" s="145">
        <v>45541</v>
      </c>
      <c r="AG41" s="145">
        <v>41030</v>
      </c>
      <c r="AH41" s="145">
        <v>37961</v>
      </c>
      <c r="AI41" s="145">
        <v>43862</v>
      </c>
      <c r="AJ41" s="145">
        <v>37235</v>
      </c>
      <c r="AK41" s="145">
        <v>33650</v>
      </c>
      <c r="AL41" s="145">
        <v>31125</v>
      </c>
      <c r="AM41" s="145">
        <v>33609</v>
      </c>
      <c r="AN41" s="145">
        <v>43925</v>
      </c>
      <c r="AO41" s="145">
        <v>38448</v>
      </c>
      <c r="AP41" s="145">
        <v>37920</v>
      </c>
      <c r="AQ41" s="145">
        <v>31216</v>
      </c>
      <c r="AR41" s="145">
        <v>30562</v>
      </c>
      <c r="AS41" s="145">
        <v>32034</v>
      </c>
      <c r="AT41" s="145">
        <v>37030</v>
      </c>
      <c r="AU41" s="145">
        <v>33712</v>
      </c>
      <c r="AV41" s="145">
        <v>35056</v>
      </c>
      <c r="AW41" s="195">
        <v>34491</v>
      </c>
    </row>
    <row r="42" spans="1:49" x14ac:dyDescent="0.35">
      <c r="A42" s="27" t="s">
        <v>333</v>
      </c>
      <c r="B42" s="3" t="s">
        <v>166</v>
      </c>
      <c r="C42" s="145">
        <f t="shared" si="6"/>
        <v>123.56521739130434</v>
      </c>
      <c r="D42" s="145">
        <v>107</v>
      </c>
      <c r="E42" s="145">
        <v>105</v>
      </c>
      <c r="F42" s="145">
        <v>110</v>
      </c>
      <c r="G42" s="145">
        <v>106</v>
      </c>
      <c r="H42" s="145">
        <v>114</v>
      </c>
      <c r="I42" s="145">
        <v>127</v>
      </c>
      <c r="J42" s="145">
        <v>117</v>
      </c>
      <c r="K42" s="145">
        <v>105</v>
      </c>
      <c r="L42" s="145">
        <v>113</v>
      </c>
      <c r="M42" s="145">
        <v>120</v>
      </c>
      <c r="N42" s="145">
        <v>110</v>
      </c>
      <c r="O42" s="145">
        <v>96</v>
      </c>
      <c r="P42" s="145">
        <v>111</v>
      </c>
      <c r="Q42" s="145">
        <v>108</v>
      </c>
      <c r="R42" s="145">
        <v>107</v>
      </c>
      <c r="S42" s="145">
        <v>118</v>
      </c>
      <c r="T42" s="145">
        <v>115</v>
      </c>
      <c r="U42" s="145">
        <v>140</v>
      </c>
      <c r="V42" s="145">
        <v>153</v>
      </c>
      <c r="W42" s="145">
        <v>151</v>
      </c>
      <c r="X42" s="145">
        <v>137</v>
      </c>
      <c r="Y42" s="145">
        <v>144</v>
      </c>
      <c r="Z42" s="145">
        <v>135</v>
      </c>
      <c r="AA42" s="145">
        <v>156</v>
      </c>
      <c r="AB42" s="145">
        <v>141</v>
      </c>
      <c r="AC42" s="145">
        <v>135</v>
      </c>
      <c r="AD42" s="145">
        <v>133</v>
      </c>
      <c r="AE42" s="145">
        <v>143</v>
      </c>
      <c r="AF42" s="145">
        <v>142</v>
      </c>
      <c r="AG42" s="145">
        <v>134</v>
      </c>
      <c r="AH42" s="145">
        <v>126</v>
      </c>
      <c r="AI42" s="145">
        <v>134</v>
      </c>
      <c r="AJ42" s="145">
        <v>126</v>
      </c>
      <c r="AK42" s="145">
        <v>116</v>
      </c>
      <c r="AL42" s="145">
        <v>117</v>
      </c>
      <c r="AM42" s="145">
        <v>121</v>
      </c>
      <c r="AN42" s="145">
        <v>139</v>
      </c>
      <c r="AO42" s="145">
        <v>127</v>
      </c>
      <c r="AP42" s="145">
        <v>127</v>
      </c>
      <c r="AQ42" s="145">
        <v>100</v>
      </c>
      <c r="AR42" s="145">
        <v>111</v>
      </c>
      <c r="AS42" s="145">
        <v>118</v>
      </c>
      <c r="AT42" s="145">
        <v>123</v>
      </c>
      <c r="AU42" s="145">
        <v>116</v>
      </c>
      <c r="AV42" s="145">
        <v>129</v>
      </c>
      <c r="AW42" s="195">
        <v>121</v>
      </c>
    </row>
    <row r="43" spans="1:49" x14ac:dyDescent="0.35">
      <c r="A43" s="27" t="s">
        <v>333</v>
      </c>
      <c r="B43" s="3" t="s">
        <v>133</v>
      </c>
      <c r="C43" s="4">
        <f t="shared" si="6"/>
        <v>432.63043478260869</v>
      </c>
      <c r="D43" s="3">
        <v>466</v>
      </c>
      <c r="E43" s="3">
        <v>454</v>
      </c>
      <c r="F43" s="3">
        <v>485</v>
      </c>
      <c r="G43" s="3">
        <v>436</v>
      </c>
      <c r="H43" s="3">
        <v>471</v>
      </c>
      <c r="I43" s="3">
        <v>488</v>
      </c>
      <c r="J43" s="3">
        <v>471</v>
      </c>
      <c r="K43" s="3">
        <v>463</v>
      </c>
      <c r="L43" s="3">
        <v>493</v>
      </c>
      <c r="M43" s="3">
        <v>499</v>
      </c>
      <c r="N43" s="3">
        <v>414</v>
      </c>
      <c r="O43" s="3">
        <v>492</v>
      </c>
      <c r="P43" s="3">
        <v>544</v>
      </c>
      <c r="Q43" s="3">
        <v>409</v>
      </c>
      <c r="R43" s="3">
        <v>467</v>
      </c>
      <c r="S43" s="3">
        <v>454</v>
      </c>
      <c r="T43" s="3">
        <v>414</v>
      </c>
      <c r="U43" s="3">
        <v>476</v>
      </c>
      <c r="V43" s="3">
        <v>500</v>
      </c>
      <c r="W43" s="3">
        <v>525</v>
      </c>
      <c r="X43" s="3">
        <v>499</v>
      </c>
      <c r="Y43" s="3">
        <v>504</v>
      </c>
      <c r="Z43" s="3">
        <v>458</v>
      </c>
      <c r="AA43" s="3">
        <v>417</v>
      </c>
      <c r="AB43" s="3">
        <v>448</v>
      </c>
      <c r="AC43" s="3">
        <v>424</v>
      </c>
      <c r="AD43" s="3">
        <v>456</v>
      </c>
      <c r="AE43" s="3">
        <v>463</v>
      </c>
      <c r="AF43" s="3">
        <v>443</v>
      </c>
      <c r="AG43" s="3">
        <v>413</v>
      </c>
      <c r="AH43" s="3">
        <v>407</v>
      </c>
      <c r="AI43" s="3">
        <v>442</v>
      </c>
      <c r="AJ43" s="3">
        <v>394</v>
      </c>
      <c r="AK43" s="3">
        <v>371</v>
      </c>
      <c r="AL43" s="3">
        <v>345</v>
      </c>
      <c r="AM43" s="3">
        <v>361</v>
      </c>
      <c r="AN43" s="3">
        <v>425</v>
      </c>
      <c r="AO43" s="3">
        <v>402</v>
      </c>
      <c r="AP43" s="3">
        <v>379</v>
      </c>
      <c r="AQ43" s="3">
        <v>369</v>
      </c>
      <c r="AR43" s="3">
        <v>331</v>
      </c>
      <c r="AS43" s="3">
        <v>321</v>
      </c>
      <c r="AT43" s="3">
        <v>368</v>
      </c>
      <c r="AU43" s="3">
        <v>366</v>
      </c>
      <c r="AV43" s="3">
        <v>340</v>
      </c>
      <c r="AW43" s="10">
        <v>334</v>
      </c>
    </row>
    <row r="44" spans="1:49" x14ac:dyDescent="0.35">
      <c r="A44" s="27" t="s">
        <v>333</v>
      </c>
      <c r="B44" s="3" t="s">
        <v>167</v>
      </c>
      <c r="C44" s="4">
        <f t="shared" si="6"/>
        <v>0</v>
      </c>
      <c r="D44" s="4">
        <v>0</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3">
        <v>0</v>
      </c>
      <c r="X44" s="4">
        <v>0</v>
      </c>
      <c r="Y44" s="4">
        <v>0</v>
      </c>
      <c r="Z44" s="4">
        <v>0</v>
      </c>
      <c r="AA44" s="4">
        <v>0</v>
      </c>
      <c r="AB44" s="4">
        <v>0</v>
      </c>
      <c r="AC44" s="4">
        <v>0</v>
      </c>
      <c r="AD44" s="4">
        <v>0</v>
      </c>
      <c r="AE44" s="4">
        <v>0</v>
      </c>
      <c r="AF44" s="4">
        <v>0</v>
      </c>
      <c r="AG44" s="4">
        <v>0</v>
      </c>
      <c r="AH44" s="4">
        <v>0</v>
      </c>
      <c r="AI44" s="4">
        <v>0</v>
      </c>
      <c r="AJ44" s="4">
        <v>0</v>
      </c>
      <c r="AK44" s="4">
        <v>0</v>
      </c>
      <c r="AL44" s="3">
        <v>0</v>
      </c>
      <c r="AM44" s="4">
        <v>0</v>
      </c>
      <c r="AN44" s="4">
        <v>0</v>
      </c>
      <c r="AO44" s="4">
        <v>0</v>
      </c>
      <c r="AP44" s="3">
        <v>0</v>
      </c>
      <c r="AQ44" s="3">
        <v>0</v>
      </c>
      <c r="AR44" s="4">
        <v>0</v>
      </c>
      <c r="AS44" s="4">
        <v>0</v>
      </c>
      <c r="AT44" s="4">
        <v>0</v>
      </c>
      <c r="AU44" s="4">
        <v>0</v>
      </c>
      <c r="AV44" s="3">
        <v>0</v>
      </c>
      <c r="AW44" s="16">
        <v>0</v>
      </c>
    </row>
    <row r="45" spans="1:49" x14ac:dyDescent="0.35">
      <c r="A45" s="27" t="s">
        <v>333</v>
      </c>
      <c r="B45" s="3" t="s">
        <v>132</v>
      </c>
      <c r="C45" s="4">
        <f t="shared" si="6"/>
        <v>328.80434782608694</v>
      </c>
      <c r="D45" s="3">
        <v>371</v>
      </c>
      <c r="E45" s="3">
        <v>358</v>
      </c>
      <c r="F45" s="3">
        <v>370</v>
      </c>
      <c r="G45" s="3">
        <v>340</v>
      </c>
      <c r="H45" s="3">
        <v>342</v>
      </c>
      <c r="I45" s="3">
        <v>334</v>
      </c>
      <c r="J45" s="3">
        <v>344</v>
      </c>
      <c r="K45" s="3">
        <v>364</v>
      </c>
      <c r="L45" s="3">
        <v>354</v>
      </c>
      <c r="M45" s="3">
        <v>366</v>
      </c>
      <c r="N45" s="3">
        <v>331</v>
      </c>
      <c r="O45" s="3">
        <v>413</v>
      </c>
      <c r="P45" s="3">
        <v>442</v>
      </c>
      <c r="Q45" s="3">
        <v>324</v>
      </c>
      <c r="R45" s="3">
        <v>383</v>
      </c>
      <c r="S45" s="3">
        <v>367</v>
      </c>
      <c r="T45" s="3">
        <v>348</v>
      </c>
      <c r="U45" s="3">
        <v>370</v>
      </c>
      <c r="V45" s="3">
        <v>344</v>
      </c>
      <c r="W45" s="3">
        <v>354</v>
      </c>
      <c r="X45" s="3">
        <v>343</v>
      </c>
      <c r="Y45" s="3">
        <v>350</v>
      </c>
      <c r="Z45" s="3">
        <v>326</v>
      </c>
      <c r="AA45" s="3">
        <v>276</v>
      </c>
      <c r="AB45" s="3">
        <v>339</v>
      </c>
      <c r="AC45" s="3">
        <v>301</v>
      </c>
      <c r="AD45" s="3">
        <v>340</v>
      </c>
      <c r="AE45" s="3">
        <v>322</v>
      </c>
      <c r="AF45" s="3">
        <v>321</v>
      </c>
      <c r="AG45" s="3">
        <v>307</v>
      </c>
      <c r="AH45" s="3">
        <v>301</v>
      </c>
      <c r="AI45" s="3">
        <v>327</v>
      </c>
      <c r="AJ45" s="3">
        <v>295</v>
      </c>
      <c r="AK45" s="3">
        <v>290</v>
      </c>
      <c r="AL45" s="3">
        <v>267</v>
      </c>
      <c r="AM45" s="3">
        <v>278</v>
      </c>
      <c r="AN45" s="3">
        <v>317</v>
      </c>
      <c r="AO45" s="3">
        <v>303</v>
      </c>
      <c r="AP45" s="3">
        <v>299</v>
      </c>
      <c r="AQ45" s="3">
        <v>311</v>
      </c>
      <c r="AR45" s="3">
        <v>276</v>
      </c>
      <c r="AS45" s="3">
        <v>271</v>
      </c>
      <c r="AT45" s="3">
        <v>300</v>
      </c>
      <c r="AU45" s="3">
        <v>290</v>
      </c>
      <c r="AV45" s="3">
        <v>271</v>
      </c>
      <c r="AW45" s="10">
        <v>285</v>
      </c>
    </row>
    <row r="46" spans="1:49" x14ac:dyDescent="0.35">
      <c r="A46" s="27" t="s">
        <v>334</v>
      </c>
      <c r="B46" s="3" t="s">
        <v>162</v>
      </c>
      <c r="C46" s="145">
        <f t="shared" si="6"/>
        <v>7264.717391304348</v>
      </c>
      <c r="D46" s="145">
        <v>8546</v>
      </c>
      <c r="E46" s="145">
        <v>7753</v>
      </c>
      <c r="F46" s="145">
        <v>9493</v>
      </c>
      <c r="G46" s="145">
        <v>8311</v>
      </c>
      <c r="H46" s="145">
        <v>8307</v>
      </c>
      <c r="I46" s="145">
        <v>10858</v>
      </c>
      <c r="J46" s="145">
        <v>10059</v>
      </c>
      <c r="K46" s="145">
        <v>8798</v>
      </c>
      <c r="L46" s="145">
        <v>9394</v>
      </c>
      <c r="M46" s="145">
        <v>9175</v>
      </c>
      <c r="N46" s="145">
        <v>7168</v>
      </c>
      <c r="O46" s="145">
        <v>8591</v>
      </c>
      <c r="P46" s="145">
        <v>8837</v>
      </c>
      <c r="Q46" s="145">
        <v>8229</v>
      </c>
      <c r="R46" s="145">
        <v>8332</v>
      </c>
      <c r="S46" s="145">
        <v>7983</v>
      </c>
      <c r="T46" s="145">
        <v>8256</v>
      </c>
      <c r="U46" s="145">
        <v>8588</v>
      </c>
      <c r="V46" s="145">
        <v>8786</v>
      </c>
      <c r="W46" s="145">
        <v>7796</v>
      </c>
      <c r="X46" s="145">
        <v>8335</v>
      </c>
      <c r="Y46" s="145">
        <v>7776</v>
      </c>
      <c r="Z46" s="145">
        <v>7168</v>
      </c>
      <c r="AA46" s="145">
        <v>6811</v>
      </c>
      <c r="AB46" s="145">
        <v>7640</v>
      </c>
      <c r="AC46" s="145">
        <v>6748</v>
      </c>
      <c r="AD46" s="145">
        <v>7633</v>
      </c>
      <c r="AE46" s="145">
        <v>5879</v>
      </c>
      <c r="AF46" s="145">
        <v>7034</v>
      </c>
      <c r="AG46" s="145">
        <v>5956</v>
      </c>
      <c r="AH46" s="145">
        <v>5186</v>
      </c>
      <c r="AI46" s="145">
        <v>6437</v>
      </c>
      <c r="AJ46" s="145">
        <v>5990</v>
      </c>
      <c r="AK46" s="145">
        <v>5854</v>
      </c>
      <c r="AL46" s="145">
        <v>5887</v>
      </c>
      <c r="AM46" s="145">
        <v>5069</v>
      </c>
      <c r="AN46" s="145">
        <v>6490</v>
      </c>
      <c r="AO46" s="145">
        <v>6536</v>
      </c>
      <c r="AP46" s="145">
        <v>5179</v>
      </c>
      <c r="AQ46" s="145">
        <v>4454</v>
      </c>
      <c r="AR46" s="145">
        <v>4020</v>
      </c>
      <c r="AS46" s="145">
        <v>4994</v>
      </c>
      <c r="AT46" s="145">
        <v>5861</v>
      </c>
      <c r="AU46" s="145">
        <v>6374</v>
      </c>
      <c r="AV46" s="145">
        <v>5876</v>
      </c>
      <c r="AW46" s="195">
        <v>5730</v>
      </c>
    </row>
    <row r="47" spans="1:49" x14ac:dyDescent="0.35">
      <c r="A47" s="27" t="s">
        <v>334</v>
      </c>
      <c r="B47" s="3" t="s">
        <v>166</v>
      </c>
      <c r="C47" s="145">
        <f t="shared" si="6"/>
        <v>22.108695652173914</v>
      </c>
      <c r="D47" s="145">
        <v>23</v>
      </c>
      <c r="E47" s="145">
        <v>22</v>
      </c>
      <c r="F47" s="145">
        <v>27</v>
      </c>
      <c r="G47" s="145">
        <v>24</v>
      </c>
      <c r="H47" s="145">
        <v>24</v>
      </c>
      <c r="I47" s="145">
        <v>32</v>
      </c>
      <c r="J47" s="145">
        <v>29</v>
      </c>
      <c r="K47" s="145">
        <v>24</v>
      </c>
      <c r="L47" s="145">
        <v>26</v>
      </c>
      <c r="M47" s="145">
        <v>26</v>
      </c>
      <c r="N47" s="145">
        <v>22</v>
      </c>
      <c r="O47" s="145">
        <v>22</v>
      </c>
      <c r="P47" s="145">
        <v>21</v>
      </c>
      <c r="Q47" s="145">
        <v>25</v>
      </c>
      <c r="R47" s="145">
        <v>21</v>
      </c>
      <c r="S47" s="145">
        <v>22</v>
      </c>
      <c r="T47" s="145">
        <v>24</v>
      </c>
      <c r="U47" s="145">
        <v>24</v>
      </c>
      <c r="V47" s="145">
        <v>25</v>
      </c>
      <c r="W47" s="145">
        <v>23</v>
      </c>
      <c r="X47" s="145">
        <v>24</v>
      </c>
      <c r="Y47" s="145">
        <v>23</v>
      </c>
      <c r="Z47" s="145">
        <v>23</v>
      </c>
      <c r="AA47" s="145">
        <v>25</v>
      </c>
      <c r="AB47" s="145">
        <v>23</v>
      </c>
      <c r="AC47" s="145">
        <v>22</v>
      </c>
      <c r="AD47" s="145">
        <v>22</v>
      </c>
      <c r="AE47" s="145">
        <v>18</v>
      </c>
      <c r="AF47" s="145">
        <v>22</v>
      </c>
      <c r="AG47" s="145">
        <v>20</v>
      </c>
      <c r="AH47" s="145">
        <v>17</v>
      </c>
      <c r="AI47" s="145">
        <v>19</v>
      </c>
      <c r="AJ47" s="145">
        <v>21</v>
      </c>
      <c r="AK47" s="145">
        <v>20</v>
      </c>
      <c r="AL47" s="145">
        <v>21</v>
      </c>
      <c r="AM47" s="145">
        <v>19</v>
      </c>
      <c r="AN47" s="145">
        <v>21</v>
      </c>
      <c r="AO47" s="145">
        <v>22</v>
      </c>
      <c r="AP47" s="145">
        <v>18</v>
      </c>
      <c r="AQ47" s="145">
        <v>15</v>
      </c>
      <c r="AR47" s="145">
        <v>15</v>
      </c>
      <c r="AS47" s="145">
        <v>18</v>
      </c>
      <c r="AT47" s="145">
        <v>20</v>
      </c>
      <c r="AU47" s="145">
        <v>21</v>
      </c>
      <c r="AV47" s="145">
        <v>22</v>
      </c>
      <c r="AW47" s="195">
        <v>20</v>
      </c>
    </row>
    <row r="48" spans="1:49" x14ac:dyDescent="0.35">
      <c r="A48" s="27" t="s">
        <v>334</v>
      </c>
      <c r="B48" s="3" t="s">
        <v>133</v>
      </c>
      <c r="C48" s="4">
        <f t="shared" si="6"/>
        <v>0</v>
      </c>
      <c r="D48" s="3">
        <v>0</v>
      </c>
      <c r="E48" s="3">
        <v>0</v>
      </c>
      <c r="F48" s="3">
        <v>0</v>
      </c>
      <c r="G48" s="3">
        <v>0</v>
      </c>
      <c r="H48" s="3">
        <v>0</v>
      </c>
      <c r="I48" s="3">
        <v>0</v>
      </c>
      <c r="J48" s="3">
        <v>0</v>
      </c>
      <c r="K48" s="3">
        <v>0</v>
      </c>
      <c r="L48" s="3">
        <v>0</v>
      </c>
      <c r="M48" s="3">
        <v>0</v>
      </c>
      <c r="N48" s="3">
        <v>0</v>
      </c>
      <c r="O48" s="3">
        <v>0</v>
      </c>
      <c r="P48" s="3">
        <v>0</v>
      </c>
      <c r="Q48" s="3">
        <v>0</v>
      </c>
      <c r="R48" s="3">
        <v>0</v>
      </c>
      <c r="S48" s="3">
        <v>0</v>
      </c>
      <c r="T48" s="3">
        <v>0</v>
      </c>
      <c r="U48" s="3">
        <v>0</v>
      </c>
      <c r="V48" s="3">
        <v>0</v>
      </c>
      <c r="W48" s="3">
        <v>0</v>
      </c>
      <c r="X48" s="3">
        <v>0</v>
      </c>
      <c r="Y48" s="3">
        <v>0</v>
      </c>
      <c r="Z48" s="3">
        <v>0</v>
      </c>
      <c r="AA48" s="3">
        <v>0</v>
      </c>
      <c r="AB48" s="3">
        <v>0</v>
      </c>
      <c r="AC48" s="3">
        <v>0</v>
      </c>
      <c r="AD48" s="3">
        <v>0</v>
      </c>
      <c r="AE48" s="3">
        <v>0</v>
      </c>
      <c r="AF48" s="3">
        <v>0</v>
      </c>
      <c r="AG48" s="3">
        <v>0</v>
      </c>
      <c r="AH48" s="3">
        <v>0</v>
      </c>
      <c r="AI48" s="3">
        <v>0</v>
      </c>
      <c r="AJ48" s="3">
        <v>0</v>
      </c>
      <c r="AK48" s="3">
        <v>0</v>
      </c>
      <c r="AL48" s="3">
        <v>0</v>
      </c>
      <c r="AM48" s="3">
        <v>0</v>
      </c>
      <c r="AN48" s="3">
        <v>0</v>
      </c>
      <c r="AO48" s="3">
        <v>0</v>
      </c>
      <c r="AP48" s="3">
        <v>0</v>
      </c>
      <c r="AQ48" s="3">
        <v>0</v>
      </c>
      <c r="AR48" s="3">
        <v>0</v>
      </c>
      <c r="AS48" s="3">
        <v>0</v>
      </c>
      <c r="AT48" s="3">
        <v>0</v>
      </c>
      <c r="AU48" s="3">
        <v>0</v>
      </c>
      <c r="AV48" s="3">
        <v>0</v>
      </c>
      <c r="AW48" s="10">
        <v>0</v>
      </c>
    </row>
    <row r="49" spans="1:49" x14ac:dyDescent="0.35">
      <c r="A49" s="27" t="s">
        <v>334</v>
      </c>
      <c r="B49" s="3" t="s">
        <v>167</v>
      </c>
      <c r="C49" s="4">
        <f t="shared" si="6"/>
        <v>3277.608695652174</v>
      </c>
      <c r="D49" s="4">
        <v>3887</v>
      </c>
      <c r="E49" s="4">
        <v>3640</v>
      </c>
      <c r="F49" s="4">
        <v>4122</v>
      </c>
      <c r="G49" s="4">
        <v>3662</v>
      </c>
      <c r="H49" s="4">
        <v>3520</v>
      </c>
      <c r="I49" s="4">
        <v>4562</v>
      </c>
      <c r="J49" s="3">
        <v>4298</v>
      </c>
      <c r="K49" s="4">
        <v>3728</v>
      </c>
      <c r="L49" s="4">
        <v>3961</v>
      </c>
      <c r="M49" s="4">
        <v>3898</v>
      </c>
      <c r="N49" s="3">
        <v>3142</v>
      </c>
      <c r="O49" s="3">
        <v>3867</v>
      </c>
      <c r="P49" s="4">
        <v>4215</v>
      </c>
      <c r="Q49" s="4">
        <v>3412</v>
      </c>
      <c r="R49" s="4">
        <v>3810</v>
      </c>
      <c r="S49" s="4">
        <v>3488</v>
      </c>
      <c r="T49" s="4">
        <v>3574</v>
      </c>
      <c r="U49" s="4">
        <v>3776</v>
      </c>
      <c r="V49" s="4">
        <v>3664</v>
      </c>
      <c r="W49" s="4">
        <v>3591</v>
      </c>
      <c r="X49" s="4">
        <v>3790</v>
      </c>
      <c r="Y49" s="4">
        <v>3488</v>
      </c>
      <c r="Z49" s="4">
        <v>3310</v>
      </c>
      <c r="AA49" s="4">
        <v>3020</v>
      </c>
      <c r="AB49" s="4">
        <v>3193</v>
      </c>
      <c r="AC49" s="4">
        <v>3161</v>
      </c>
      <c r="AD49" s="4">
        <v>3548</v>
      </c>
      <c r="AE49" s="4">
        <v>2934</v>
      </c>
      <c r="AF49" s="4">
        <v>3170</v>
      </c>
      <c r="AG49" s="4">
        <v>2814</v>
      </c>
      <c r="AH49" s="4">
        <v>2604</v>
      </c>
      <c r="AI49" s="4">
        <v>2977</v>
      </c>
      <c r="AJ49" s="4">
        <v>2884</v>
      </c>
      <c r="AK49" s="4">
        <v>2788</v>
      </c>
      <c r="AL49" s="4">
        <v>2802</v>
      </c>
      <c r="AM49" s="4">
        <v>2398</v>
      </c>
      <c r="AN49" s="4">
        <v>2923</v>
      </c>
      <c r="AO49" s="4">
        <v>2970</v>
      </c>
      <c r="AP49" s="4">
        <v>2440</v>
      </c>
      <c r="AQ49" s="4">
        <v>2335</v>
      </c>
      <c r="AR49" s="4">
        <v>2075</v>
      </c>
      <c r="AS49" s="4">
        <v>2492</v>
      </c>
      <c r="AT49" s="4">
        <v>2657</v>
      </c>
      <c r="AU49" s="4">
        <v>2843</v>
      </c>
      <c r="AV49" s="4">
        <v>2740</v>
      </c>
      <c r="AW49" s="16">
        <v>2597</v>
      </c>
    </row>
    <row r="50" spans="1:49" x14ac:dyDescent="0.35">
      <c r="A50" s="27" t="s">
        <v>334</v>
      </c>
      <c r="B50" s="3" t="s">
        <v>132</v>
      </c>
      <c r="C50" s="4">
        <f t="shared" si="6"/>
        <v>327.32608695652175</v>
      </c>
      <c r="D50" s="3">
        <v>374</v>
      </c>
      <c r="E50" s="3">
        <v>349</v>
      </c>
      <c r="F50" s="3">
        <v>356</v>
      </c>
      <c r="G50" s="3">
        <v>344</v>
      </c>
      <c r="H50" s="3">
        <v>346</v>
      </c>
      <c r="I50" s="3">
        <v>335</v>
      </c>
      <c r="J50" s="3">
        <v>344</v>
      </c>
      <c r="K50" s="3">
        <v>370</v>
      </c>
      <c r="L50" s="3">
        <v>359</v>
      </c>
      <c r="M50" s="3">
        <v>358</v>
      </c>
      <c r="N50" s="3">
        <v>322</v>
      </c>
      <c r="O50" s="3">
        <v>399</v>
      </c>
      <c r="P50" s="3">
        <v>425</v>
      </c>
      <c r="Q50" s="3">
        <v>325</v>
      </c>
      <c r="R50" s="3">
        <v>398</v>
      </c>
      <c r="S50" s="3">
        <v>371</v>
      </c>
      <c r="T50" s="3">
        <v>351</v>
      </c>
      <c r="U50" s="3">
        <v>365</v>
      </c>
      <c r="V50" s="3">
        <v>352</v>
      </c>
      <c r="W50" s="3">
        <v>341</v>
      </c>
      <c r="X50" s="3">
        <v>349</v>
      </c>
      <c r="Y50" s="3">
        <v>337</v>
      </c>
      <c r="Z50" s="3">
        <v>318</v>
      </c>
      <c r="AA50" s="3">
        <v>269</v>
      </c>
      <c r="AB50" s="3">
        <v>326</v>
      </c>
      <c r="AC50" s="3">
        <v>308</v>
      </c>
      <c r="AD50" s="3">
        <v>347</v>
      </c>
      <c r="AE50" s="3">
        <v>322</v>
      </c>
      <c r="AF50" s="3">
        <v>316</v>
      </c>
      <c r="AG50" s="3">
        <v>303</v>
      </c>
      <c r="AH50" s="3">
        <v>299</v>
      </c>
      <c r="AI50" s="3">
        <v>332</v>
      </c>
      <c r="AJ50" s="3">
        <v>289</v>
      </c>
      <c r="AK50" s="3">
        <v>296</v>
      </c>
      <c r="AL50" s="3">
        <v>276</v>
      </c>
      <c r="AM50" s="3">
        <v>274</v>
      </c>
      <c r="AN50" s="3">
        <v>309</v>
      </c>
      <c r="AO50" s="3">
        <v>303</v>
      </c>
      <c r="AP50" s="3">
        <v>294</v>
      </c>
      <c r="AQ50" s="3">
        <v>298</v>
      </c>
      <c r="AR50" s="3">
        <v>275</v>
      </c>
      <c r="AS50" s="3">
        <v>281</v>
      </c>
      <c r="AT50" s="3">
        <v>296</v>
      </c>
      <c r="AU50" s="3">
        <v>297</v>
      </c>
      <c r="AV50" s="3">
        <v>267</v>
      </c>
      <c r="AW50" s="10">
        <v>292</v>
      </c>
    </row>
    <row r="51" spans="1:49" x14ac:dyDescent="0.35">
      <c r="A51" s="27" t="s">
        <v>335</v>
      </c>
      <c r="B51" s="3" t="s">
        <v>162</v>
      </c>
      <c r="C51" s="145">
        <f t="shared" si="6"/>
        <v>64914.956521739128</v>
      </c>
      <c r="D51" s="145">
        <v>78664</v>
      </c>
      <c r="E51" s="145">
        <v>72510</v>
      </c>
      <c r="F51" s="145">
        <v>79126</v>
      </c>
      <c r="G51" s="145">
        <v>78880</v>
      </c>
      <c r="H51" s="145">
        <v>86259</v>
      </c>
      <c r="I51" s="145">
        <v>81329</v>
      </c>
      <c r="J51" s="145">
        <v>78015</v>
      </c>
      <c r="K51" s="145">
        <v>85178</v>
      </c>
      <c r="L51" s="145">
        <v>78197</v>
      </c>
      <c r="M51" s="145">
        <v>81076</v>
      </c>
      <c r="N51" s="145">
        <v>76432</v>
      </c>
      <c r="O51" s="145">
        <v>77467</v>
      </c>
      <c r="P51" s="145">
        <v>78753</v>
      </c>
      <c r="Q51" s="145">
        <v>74104</v>
      </c>
      <c r="R51" s="145">
        <v>74796</v>
      </c>
      <c r="S51" s="145">
        <v>79693</v>
      </c>
      <c r="T51" s="145">
        <v>81285</v>
      </c>
      <c r="U51" s="145">
        <v>79427</v>
      </c>
      <c r="V51" s="145">
        <v>74000</v>
      </c>
      <c r="W51" s="145">
        <v>69411</v>
      </c>
      <c r="X51" s="145">
        <v>64711</v>
      </c>
      <c r="Y51" s="145">
        <v>73847</v>
      </c>
      <c r="Z51" s="145">
        <v>66120</v>
      </c>
      <c r="AA51" s="145">
        <v>67983</v>
      </c>
      <c r="AB51" s="145">
        <v>72178</v>
      </c>
      <c r="AC51" s="145">
        <v>67674</v>
      </c>
      <c r="AD51" s="145">
        <v>72402</v>
      </c>
      <c r="AE51" s="145">
        <v>75938</v>
      </c>
      <c r="AF51" s="145">
        <v>77416</v>
      </c>
      <c r="AG51" s="145">
        <v>70025</v>
      </c>
      <c r="AH51" s="145">
        <v>61973</v>
      </c>
      <c r="AI51" s="145">
        <v>59612</v>
      </c>
      <c r="AJ51" s="145">
        <v>52513</v>
      </c>
      <c r="AK51" s="145">
        <v>58190</v>
      </c>
      <c r="AL51" s="145">
        <v>55157</v>
      </c>
      <c r="AM51" s="145">
        <v>54821</v>
      </c>
      <c r="AN51" s="145">
        <v>51866</v>
      </c>
      <c r="AO51" s="145">
        <v>48356</v>
      </c>
      <c r="AP51" s="145">
        <v>41400</v>
      </c>
      <c r="AQ51" s="145">
        <v>26201</v>
      </c>
      <c r="AR51" s="145">
        <v>26421</v>
      </c>
      <c r="AS51" s="145">
        <v>28937</v>
      </c>
      <c r="AT51" s="145">
        <v>34983</v>
      </c>
      <c r="AU51" s="145">
        <v>36899</v>
      </c>
      <c r="AV51" s="145">
        <v>38835</v>
      </c>
      <c r="AW51" s="195">
        <v>37028</v>
      </c>
    </row>
    <row r="52" spans="1:49" x14ac:dyDescent="0.35">
      <c r="A52" s="27" t="s">
        <v>335</v>
      </c>
      <c r="B52" s="3" t="s">
        <v>166</v>
      </c>
      <c r="C52" s="145">
        <f t="shared" si="6"/>
        <v>272.6521739130435</v>
      </c>
      <c r="D52" s="145">
        <v>292</v>
      </c>
      <c r="E52" s="145">
        <v>272</v>
      </c>
      <c r="F52" s="145">
        <v>281</v>
      </c>
      <c r="G52" s="145">
        <v>281</v>
      </c>
      <c r="H52" s="145">
        <v>301</v>
      </c>
      <c r="I52" s="145">
        <v>268</v>
      </c>
      <c r="J52" s="145">
        <v>255</v>
      </c>
      <c r="K52" s="145">
        <v>304</v>
      </c>
      <c r="L52" s="145">
        <v>289</v>
      </c>
      <c r="M52" s="145">
        <v>282</v>
      </c>
      <c r="N52" s="145">
        <v>270</v>
      </c>
      <c r="O52" s="145">
        <v>295</v>
      </c>
      <c r="P52" s="145">
        <v>296</v>
      </c>
      <c r="Q52" s="145">
        <v>272</v>
      </c>
      <c r="R52" s="145">
        <v>300</v>
      </c>
      <c r="S52" s="145">
        <v>271</v>
      </c>
      <c r="T52" s="145">
        <v>285</v>
      </c>
      <c r="U52" s="145">
        <v>289</v>
      </c>
      <c r="V52" s="145">
        <v>261</v>
      </c>
      <c r="W52" s="145">
        <v>266</v>
      </c>
      <c r="X52" s="145">
        <v>262</v>
      </c>
      <c r="Y52" s="145">
        <v>268</v>
      </c>
      <c r="Z52" s="145">
        <v>260</v>
      </c>
      <c r="AA52" s="145">
        <v>272</v>
      </c>
      <c r="AB52" s="145">
        <v>260</v>
      </c>
      <c r="AC52" s="145">
        <v>253</v>
      </c>
      <c r="AD52" s="145">
        <v>288</v>
      </c>
      <c r="AE52" s="145">
        <v>275</v>
      </c>
      <c r="AF52" s="145">
        <v>279</v>
      </c>
      <c r="AG52" s="145">
        <v>271</v>
      </c>
      <c r="AH52" s="145">
        <v>265</v>
      </c>
      <c r="AI52" s="145">
        <v>252</v>
      </c>
      <c r="AJ52" s="145">
        <v>244</v>
      </c>
      <c r="AK52" s="145">
        <v>256</v>
      </c>
      <c r="AL52" s="145">
        <v>217</v>
      </c>
      <c r="AM52" s="145">
        <v>231</v>
      </c>
      <c r="AN52" s="145">
        <v>220</v>
      </c>
      <c r="AO52" s="145">
        <v>237</v>
      </c>
      <c r="AP52" s="145">
        <v>264</v>
      </c>
      <c r="AQ52" s="145">
        <v>416</v>
      </c>
      <c r="AR52" s="145">
        <v>339</v>
      </c>
      <c r="AS52" s="145">
        <v>273</v>
      </c>
      <c r="AT52" s="145">
        <v>269</v>
      </c>
      <c r="AU52" s="145">
        <v>267</v>
      </c>
      <c r="AV52" s="145">
        <v>241</v>
      </c>
      <c r="AW52" s="195">
        <v>233</v>
      </c>
    </row>
    <row r="53" spans="1:49" x14ac:dyDescent="0.35">
      <c r="A53" s="27" t="s">
        <v>335</v>
      </c>
      <c r="B53" s="3" t="s">
        <v>133</v>
      </c>
      <c r="C53" s="4">
        <f t="shared" si="6"/>
        <v>2669.3695652173915</v>
      </c>
      <c r="D53" s="3">
        <v>3284</v>
      </c>
      <c r="E53" s="3">
        <v>3004</v>
      </c>
      <c r="F53" s="3">
        <v>3277</v>
      </c>
      <c r="G53" s="3">
        <v>3267</v>
      </c>
      <c r="H53" s="3">
        <v>3571</v>
      </c>
      <c r="I53" s="3">
        <v>3369</v>
      </c>
      <c r="J53" s="3">
        <v>3229</v>
      </c>
      <c r="K53" s="3">
        <v>3527</v>
      </c>
      <c r="L53" s="3">
        <v>3231</v>
      </c>
      <c r="M53" s="3">
        <v>3360</v>
      </c>
      <c r="N53" s="3">
        <v>3166</v>
      </c>
      <c r="O53" s="3">
        <v>3208</v>
      </c>
      <c r="P53" s="3">
        <v>3239</v>
      </c>
      <c r="Q53" s="3">
        <v>3045</v>
      </c>
      <c r="R53" s="3">
        <v>3072</v>
      </c>
      <c r="S53" s="3">
        <v>3275</v>
      </c>
      <c r="T53" s="3">
        <v>3342</v>
      </c>
      <c r="U53" s="3">
        <v>3264</v>
      </c>
      <c r="V53" s="3">
        <v>3067</v>
      </c>
      <c r="W53" s="3">
        <v>2878</v>
      </c>
      <c r="X53" s="3">
        <v>2680</v>
      </c>
      <c r="Y53" s="3">
        <v>3059</v>
      </c>
      <c r="Z53" s="3">
        <v>2736</v>
      </c>
      <c r="AA53" s="3">
        <v>2815</v>
      </c>
      <c r="AB53" s="3">
        <v>2960</v>
      </c>
      <c r="AC53" s="3">
        <v>2775</v>
      </c>
      <c r="AD53" s="3">
        <v>2970</v>
      </c>
      <c r="AE53" s="3">
        <v>3109</v>
      </c>
      <c r="AF53" s="3">
        <v>3167</v>
      </c>
      <c r="AG53" s="3">
        <v>2846</v>
      </c>
      <c r="AH53" s="3">
        <v>2519</v>
      </c>
      <c r="AI53" s="3">
        <v>2422</v>
      </c>
      <c r="AJ53" s="3">
        <v>2133</v>
      </c>
      <c r="AK53" s="3">
        <v>2363</v>
      </c>
      <c r="AL53" s="3">
        <v>2242</v>
      </c>
      <c r="AM53" s="3">
        <v>2230</v>
      </c>
      <c r="AN53" s="3">
        <v>2110</v>
      </c>
      <c r="AO53" s="3">
        <v>1968</v>
      </c>
      <c r="AP53" s="3">
        <v>1684</v>
      </c>
      <c r="AQ53" s="3">
        <v>1066</v>
      </c>
      <c r="AR53" s="3">
        <v>1075</v>
      </c>
      <c r="AS53" s="3">
        <v>1178</v>
      </c>
      <c r="AT53" s="3">
        <v>1423</v>
      </c>
      <c r="AU53" s="3">
        <v>1501</v>
      </c>
      <c r="AV53" s="3">
        <v>1579</v>
      </c>
      <c r="AW53" s="10">
        <v>1506</v>
      </c>
    </row>
    <row r="54" spans="1:49" x14ac:dyDescent="0.35">
      <c r="A54" s="27" t="s">
        <v>335</v>
      </c>
      <c r="B54" s="3" t="s">
        <v>167</v>
      </c>
      <c r="C54" s="4">
        <f t="shared" si="6"/>
        <v>0</v>
      </c>
      <c r="D54" s="4">
        <v>0</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16">
        <v>0</v>
      </c>
    </row>
    <row r="55" spans="1:49" x14ac:dyDescent="0.35">
      <c r="A55" s="27" t="s">
        <v>335</v>
      </c>
      <c r="B55" s="3" t="s">
        <v>132</v>
      </c>
      <c r="C55" s="4">
        <f t="shared" si="6"/>
        <v>239.91304347826087</v>
      </c>
      <c r="D55" s="3">
        <v>269</v>
      </c>
      <c r="E55" s="3">
        <v>267</v>
      </c>
      <c r="F55" s="3">
        <v>282</v>
      </c>
      <c r="G55" s="3">
        <v>281</v>
      </c>
      <c r="H55" s="3">
        <v>287</v>
      </c>
      <c r="I55" s="3">
        <v>304</v>
      </c>
      <c r="J55" s="3">
        <v>306</v>
      </c>
      <c r="K55" s="3">
        <v>280</v>
      </c>
      <c r="L55" s="3">
        <v>271</v>
      </c>
      <c r="M55" s="3">
        <v>287</v>
      </c>
      <c r="N55" s="3">
        <v>283</v>
      </c>
      <c r="O55" s="3">
        <v>263</v>
      </c>
      <c r="P55" s="3">
        <v>266</v>
      </c>
      <c r="Q55" s="3">
        <v>272</v>
      </c>
      <c r="R55" s="3">
        <v>249</v>
      </c>
      <c r="S55" s="3">
        <v>294</v>
      </c>
      <c r="T55" s="3">
        <v>285</v>
      </c>
      <c r="U55" s="3">
        <v>275</v>
      </c>
      <c r="V55" s="3">
        <v>284</v>
      </c>
      <c r="W55" s="3">
        <v>261</v>
      </c>
      <c r="X55" s="3">
        <v>247</v>
      </c>
      <c r="Y55" s="3">
        <v>276</v>
      </c>
      <c r="Z55" s="3">
        <v>254</v>
      </c>
      <c r="AA55" s="3">
        <v>250</v>
      </c>
      <c r="AB55" s="3">
        <v>278</v>
      </c>
      <c r="AC55" s="3">
        <v>267</v>
      </c>
      <c r="AD55" s="3">
        <v>251</v>
      </c>
      <c r="AE55" s="3">
        <v>276</v>
      </c>
      <c r="AF55" s="3">
        <v>277</v>
      </c>
      <c r="AG55" s="3">
        <v>258</v>
      </c>
      <c r="AH55" s="3">
        <v>234</v>
      </c>
      <c r="AI55" s="3">
        <v>237</v>
      </c>
      <c r="AJ55" s="3">
        <v>215</v>
      </c>
      <c r="AK55" s="3">
        <v>227</v>
      </c>
      <c r="AL55" s="3">
        <v>254</v>
      </c>
      <c r="AM55" s="3">
        <v>237</v>
      </c>
      <c r="AN55" s="3">
        <v>236</v>
      </c>
      <c r="AO55" s="3">
        <v>204</v>
      </c>
      <c r="AP55" s="3">
        <v>157</v>
      </c>
      <c r="AQ55" s="3">
        <v>63</v>
      </c>
      <c r="AR55" s="3">
        <v>78</v>
      </c>
      <c r="AS55" s="3">
        <v>106</v>
      </c>
      <c r="AT55" s="3">
        <v>130</v>
      </c>
      <c r="AU55" s="3">
        <v>138</v>
      </c>
      <c r="AV55" s="3">
        <v>161</v>
      </c>
      <c r="AW55" s="10">
        <v>159</v>
      </c>
    </row>
    <row r="56" spans="1:49" x14ac:dyDescent="0.35">
      <c r="A56" s="27" t="s">
        <v>336</v>
      </c>
      <c r="B56" s="3" t="s">
        <v>162</v>
      </c>
      <c r="C56" s="145">
        <f t="shared" si="6"/>
        <v>969.86956521739125</v>
      </c>
      <c r="D56" s="145">
        <v>1988</v>
      </c>
      <c r="E56" s="145">
        <v>1520</v>
      </c>
      <c r="F56" s="145">
        <v>1368</v>
      </c>
      <c r="G56" s="145">
        <v>2052</v>
      </c>
      <c r="H56" s="145">
        <v>1184</v>
      </c>
      <c r="I56" s="145">
        <v>684</v>
      </c>
      <c r="J56" s="145">
        <v>1140</v>
      </c>
      <c r="K56" s="145">
        <v>1020</v>
      </c>
      <c r="L56" s="145">
        <v>988</v>
      </c>
      <c r="M56" s="145">
        <v>629</v>
      </c>
      <c r="N56" s="145">
        <v>912</v>
      </c>
      <c r="O56" s="145">
        <v>836</v>
      </c>
      <c r="P56" s="145">
        <v>1428</v>
      </c>
      <c r="Q56" s="145">
        <v>1444</v>
      </c>
      <c r="R56" s="145">
        <v>1216</v>
      </c>
      <c r="S56" s="145">
        <v>1696</v>
      </c>
      <c r="T56" s="145">
        <v>839</v>
      </c>
      <c r="U56" s="145">
        <v>1328</v>
      </c>
      <c r="V56" s="145">
        <v>1064</v>
      </c>
      <c r="W56" s="145">
        <v>424</v>
      </c>
      <c r="X56" s="145">
        <v>1092</v>
      </c>
      <c r="Y56" s="145">
        <v>576</v>
      </c>
      <c r="Z56" s="145">
        <v>1264</v>
      </c>
      <c r="AA56" s="145">
        <v>0</v>
      </c>
      <c r="AB56" s="145">
        <v>660</v>
      </c>
      <c r="AC56" s="145">
        <v>1400</v>
      </c>
      <c r="AD56" s="145">
        <v>120</v>
      </c>
      <c r="AE56" s="145">
        <v>600</v>
      </c>
      <c r="AF56" s="145">
        <v>120</v>
      </c>
      <c r="AG56" s="145">
        <v>0</v>
      </c>
      <c r="AH56" s="145">
        <v>228</v>
      </c>
      <c r="AI56" s="145">
        <v>2182</v>
      </c>
      <c r="AJ56" s="145">
        <v>2048</v>
      </c>
      <c r="AK56" s="145">
        <v>1788</v>
      </c>
      <c r="AL56" s="145">
        <v>2072</v>
      </c>
      <c r="AM56" s="145">
        <v>518</v>
      </c>
      <c r="AN56" s="145">
        <v>370</v>
      </c>
      <c r="AO56" s="145">
        <v>100</v>
      </c>
      <c r="AP56" s="145">
        <v>363</v>
      </c>
      <c r="AQ56" s="145">
        <v>0</v>
      </c>
      <c r="AR56" s="145">
        <v>0</v>
      </c>
      <c r="AS56" s="145">
        <v>304</v>
      </c>
      <c r="AT56" s="145">
        <v>152</v>
      </c>
      <c r="AU56" s="145">
        <v>944</v>
      </c>
      <c r="AV56" s="145">
        <v>1393</v>
      </c>
      <c r="AW56" s="195">
        <v>2560</v>
      </c>
    </row>
    <row r="57" spans="1:49" x14ac:dyDescent="0.35">
      <c r="A57" s="27" t="s">
        <v>336</v>
      </c>
      <c r="B57" s="3" t="s">
        <v>166</v>
      </c>
      <c r="C57" s="145">
        <f t="shared" si="6"/>
        <v>190.10869565217391</v>
      </c>
      <c r="D57" s="145">
        <v>153</v>
      </c>
      <c r="E57" s="145">
        <v>138</v>
      </c>
      <c r="F57" s="145">
        <v>171</v>
      </c>
      <c r="G57" s="145">
        <v>158</v>
      </c>
      <c r="H57" s="145">
        <v>169</v>
      </c>
      <c r="I57" s="145">
        <v>137</v>
      </c>
      <c r="J57" s="145">
        <v>190</v>
      </c>
      <c r="K57" s="145">
        <v>204</v>
      </c>
      <c r="L57" s="145">
        <v>165</v>
      </c>
      <c r="M57" s="145">
        <v>157</v>
      </c>
      <c r="N57" s="145">
        <v>152</v>
      </c>
      <c r="O57" s="145">
        <v>209</v>
      </c>
      <c r="P57" s="145">
        <v>159</v>
      </c>
      <c r="Q57" s="145">
        <v>181</v>
      </c>
      <c r="R57" s="145">
        <v>203</v>
      </c>
      <c r="S57" s="145">
        <v>283</v>
      </c>
      <c r="T57" s="145">
        <v>168</v>
      </c>
      <c r="U57" s="145">
        <v>190</v>
      </c>
      <c r="V57" s="145">
        <v>152</v>
      </c>
      <c r="W57" s="145">
        <v>141</v>
      </c>
      <c r="X57" s="145">
        <v>218</v>
      </c>
      <c r="Y57" s="145">
        <v>192</v>
      </c>
      <c r="Z57" s="145">
        <v>316</v>
      </c>
      <c r="AA57" s="145">
        <v>0</v>
      </c>
      <c r="AB57" s="145">
        <v>330</v>
      </c>
      <c r="AC57" s="145">
        <v>233</v>
      </c>
      <c r="AD57" s="145">
        <v>120</v>
      </c>
      <c r="AE57" s="145">
        <v>150</v>
      </c>
      <c r="AF57" s="145">
        <v>120</v>
      </c>
      <c r="AG57" s="145">
        <v>0</v>
      </c>
      <c r="AH57" s="145">
        <v>114</v>
      </c>
      <c r="AI57" s="145">
        <v>546</v>
      </c>
      <c r="AJ57" s="145">
        <v>410</v>
      </c>
      <c r="AK57" s="145">
        <v>596</v>
      </c>
      <c r="AL57" s="145">
        <v>345</v>
      </c>
      <c r="AM57" s="145">
        <v>130</v>
      </c>
      <c r="AN57" s="145">
        <v>123</v>
      </c>
      <c r="AO57" s="145">
        <v>100</v>
      </c>
      <c r="AP57" s="145">
        <v>121</v>
      </c>
      <c r="AQ57" s="145">
        <v>0</v>
      </c>
      <c r="AR57" s="145">
        <v>0</v>
      </c>
      <c r="AS57" s="145">
        <v>152</v>
      </c>
      <c r="AT57" s="145">
        <v>152</v>
      </c>
      <c r="AU57" s="145">
        <v>236</v>
      </c>
      <c r="AV57" s="145">
        <v>348</v>
      </c>
      <c r="AW57" s="195">
        <v>213</v>
      </c>
    </row>
    <row r="58" spans="1:49" x14ac:dyDescent="0.35">
      <c r="A58" s="27" t="s">
        <v>336</v>
      </c>
      <c r="B58" s="3" t="s">
        <v>133</v>
      </c>
      <c r="C58" s="4">
        <f t="shared" si="6"/>
        <v>13.369565217391305</v>
      </c>
      <c r="D58" s="3">
        <v>27</v>
      </c>
      <c r="E58" s="3">
        <v>20</v>
      </c>
      <c r="F58" s="3">
        <v>18</v>
      </c>
      <c r="G58" s="3">
        <v>27</v>
      </c>
      <c r="H58" s="3">
        <v>16</v>
      </c>
      <c r="I58" s="3">
        <v>9</v>
      </c>
      <c r="J58" s="3">
        <v>15</v>
      </c>
      <c r="K58" s="3">
        <v>12</v>
      </c>
      <c r="L58" s="3">
        <v>13</v>
      </c>
      <c r="M58" s="3">
        <v>8</v>
      </c>
      <c r="N58" s="3">
        <v>12</v>
      </c>
      <c r="O58" s="3">
        <v>11</v>
      </c>
      <c r="P58" s="3">
        <v>19</v>
      </c>
      <c r="Q58" s="3">
        <v>19</v>
      </c>
      <c r="R58" s="3">
        <v>16</v>
      </c>
      <c r="S58" s="3">
        <v>24</v>
      </c>
      <c r="T58" s="3">
        <v>11</v>
      </c>
      <c r="U58" s="3">
        <v>18</v>
      </c>
      <c r="V58" s="3">
        <v>14</v>
      </c>
      <c r="W58" s="3">
        <v>6</v>
      </c>
      <c r="X58" s="3">
        <v>15</v>
      </c>
      <c r="Y58" s="3">
        <v>8</v>
      </c>
      <c r="Z58" s="3">
        <v>16</v>
      </c>
      <c r="AA58" s="3">
        <v>0</v>
      </c>
      <c r="AB58" s="3">
        <v>11</v>
      </c>
      <c r="AC58" s="3">
        <v>22</v>
      </c>
      <c r="AD58" s="3">
        <v>2</v>
      </c>
      <c r="AE58" s="3">
        <v>8</v>
      </c>
      <c r="AF58" s="3">
        <v>2</v>
      </c>
      <c r="AG58" s="3">
        <v>0</v>
      </c>
      <c r="AH58" s="3">
        <v>3</v>
      </c>
      <c r="AI58" s="3">
        <v>34</v>
      </c>
      <c r="AJ58" s="3">
        <v>32</v>
      </c>
      <c r="AK58" s="3">
        <v>29</v>
      </c>
      <c r="AL58" s="3">
        <v>32</v>
      </c>
      <c r="AM58" s="3">
        <v>7</v>
      </c>
      <c r="AN58" s="3">
        <v>5</v>
      </c>
      <c r="AO58" s="3">
        <v>1</v>
      </c>
      <c r="AP58" s="3">
        <v>5</v>
      </c>
      <c r="AQ58" s="3">
        <v>0</v>
      </c>
      <c r="AR58" s="3">
        <v>0</v>
      </c>
      <c r="AS58" s="3">
        <v>4</v>
      </c>
      <c r="AT58" s="3">
        <v>2</v>
      </c>
      <c r="AU58" s="3">
        <v>12</v>
      </c>
      <c r="AV58" s="3">
        <v>18</v>
      </c>
      <c r="AW58" s="10">
        <v>32</v>
      </c>
    </row>
    <row r="59" spans="1:49" x14ac:dyDescent="0.35">
      <c r="A59" s="27" t="s">
        <v>336</v>
      </c>
      <c r="B59" s="3" t="s">
        <v>167</v>
      </c>
      <c r="C59" s="4">
        <f t="shared" si="6"/>
        <v>0</v>
      </c>
      <c r="D59" s="4">
        <v>0</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16">
        <v>0</v>
      </c>
    </row>
    <row r="60" spans="1:49" x14ac:dyDescent="0.35">
      <c r="A60" s="27" t="s">
        <v>336</v>
      </c>
      <c r="B60" s="3" t="s">
        <v>132</v>
      </c>
      <c r="C60" s="4">
        <f t="shared" si="6"/>
        <v>4.7608695652173916</v>
      </c>
      <c r="D60" s="3">
        <v>13</v>
      </c>
      <c r="E60" s="3">
        <v>11</v>
      </c>
      <c r="F60" s="3">
        <v>8</v>
      </c>
      <c r="G60" s="3">
        <v>13</v>
      </c>
      <c r="H60" s="3">
        <v>7</v>
      </c>
      <c r="I60" s="3">
        <v>5</v>
      </c>
      <c r="J60" s="3">
        <v>6</v>
      </c>
      <c r="K60" s="3">
        <v>5</v>
      </c>
      <c r="L60" s="3">
        <v>6</v>
      </c>
      <c r="M60" s="3">
        <v>4</v>
      </c>
      <c r="N60" s="3">
        <v>6</v>
      </c>
      <c r="O60" s="3">
        <v>4</v>
      </c>
      <c r="P60" s="3">
        <v>9</v>
      </c>
      <c r="Q60" s="3">
        <v>8</v>
      </c>
      <c r="R60" s="3">
        <v>6</v>
      </c>
      <c r="S60" s="3">
        <v>6</v>
      </c>
      <c r="T60" s="3">
        <v>5</v>
      </c>
      <c r="U60" s="3">
        <v>7</v>
      </c>
      <c r="V60" s="3">
        <v>7</v>
      </c>
      <c r="W60" s="3">
        <v>3</v>
      </c>
      <c r="X60" s="3">
        <v>5</v>
      </c>
      <c r="Y60" s="3">
        <v>3</v>
      </c>
      <c r="Z60" s="3">
        <v>4</v>
      </c>
      <c r="AA60" s="3">
        <v>0</v>
      </c>
      <c r="AB60" s="3">
        <v>2</v>
      </c>
      <c r="AC60" s="3">
        <v>6</v>
      </c>
      <c r="AD60" s="3">
        <v>1</v>
      </c>
      <c r="AE60" s="3">
        <v>4</v>
      </c>
      <c r="AF60" s="3">
        <v>1</v>
      </c>
      <c r="AG60" s="3">
        <v>0</v>
      </c>
      <c r="AH60" s="3">
        <v>2</v>
      </c>
      <c r="AI60" s="3">
        <v>4</v>
      </c>
      <c r="AJ60" s="3">
        <v>5</v>
      </c>
      <c r="AK60" s="3">
        <v>3</v>
      </c>
      <c r="AL60" s="3">
        <v>6</v>
      </c>
      <c r="AM60" s="3">
        <v>4</v>
      </c>
      <c r="AN60" s="3">
        <v>3</v>
      </c>
      <c r="AO60" s="3">
        <v>1</v>
      </c>
      <c r="AP60" s="3">
        <v>3</v>
      </c>
      <c r="AQ60" s="3">
        <v>0</v>
      </c>
      <c r="AR60" s="3">
        <v>0</v>
      </c>
      <c r="AS60" s="3">
        <v>2</v>
      </c>
      <c r="AT60" s="3">
        <v>1</v>
      </c>
      <c r="AU60" s="3">
        <v>4</v>
      </c>
      <c r="AV60" s="3">
        <v>4</v>
      </c>
      <c r="AW60" s="10">
        <v>12</v>
      </c>
    </row>
    <row r="61" spans="1:49" x14ac:dyDescent="0.35">
      <c r="A61" s="27" t="s">
        <v>337</v>
      </c>
      <c r="B61" s="3" t="s">
        <v>162</v>
      </c>
      <c r="C61" s="145">
        <f t="shared" si="6"/>
        <v>347450.45652173914</v>
      </c>
      <c r="D61" s="145">
        <v>400621</v>
      </c>
      <c r="E61" s="145">
        <v>378896</v>
      </c>
      <c r="F61" s="145">
        <v>435052</v>
      </c>
      <c r="G61" s="145">
        <v>412355</v>
      </c>
      <c r="H61" s="145">
        <v>452106</v>
      </c>
      <c r="I61" s="145">
        <v>447731</v>
      </c>
      <c r="J61" s="145">
        <v>413351</v>
      </c>
      <c r="K61" s="145">
        <v>457295</v>
      </c>
      <c r="L61" s="145">
        <v>429262</v>
      </c>
      <c r="M61" s="145">
        <v>444087</v>
      </c>
      <c r="N61" s="145">
        <v>411927</v>
      </c>
      <c r="O61" s="145">
        <v>360416</v>
      </c>
      <c r="P61" s="145">
        <v>368779</v>
      </c>
      <c r="Q61" s="145">
        <v>361537</v>
      </c>
      <c r="R61" s="145">
        <v>355767</v>
      </c>
      <c r="S61" s="145">
        <v>381378</v>
      </c>
      <c r="T61" s="145">
        <v>386374</v>
      </c>
      <c r="U61" s="145">
        <v>363341</v>
      </c>
      <c r="V61" s="145">
        <v>362187</v>
      </c>
      <c r="W61" s="145">
        <v>373956</v>
      </c>
      <c r="X61" s="145">
        <v>329632</v>
      </c>
      <c r="Y61" s="145">
        <v>397303</v>
      </c>
      <c r="Z61" s="145">
        <v>347401</v>
      </c>
      <c r="AA61" s="145">
        <v>339134</v>
      </c>
      <c r="AB61" s="145">
        <v>374158</v>
      </c>
      <c r="AC61" s="145">
        <v>337472</v>
      </c>
      <c r="AD61" s="145">
        <v>372446</v>
      </c>
      <c r="AE61" s="145">
        <v>395814</v>
      </c>
      <c r="AF61" s="145">
        <v>418593</v>
      </c>
      <c r="AG61" s="145">
        <v>376015</v>
      </c>
      <c r="AH61" s="145">
        <v>385108</v>
      </c>
      <c r="AI61" s="145">
        <v>376561</v>
      </c>
      <c r="AJ61" s="145">
        <v>358810</v>
      </c>
      <c r="AK61" s="145">
        <v>353289</v>
      </c>
      <c r="AL61" s="145">
        <v>345662</v>
      </c>
      <c r="AM61" s="145">
        <v>327339</v>
      </c>
      <c r="AN61" s="145">
        <v>334412</v>
      </c>
      <c r="AO61" s="145">
        <v>298136</v>
      </c>
      <c r="AP61" s="145">
        <v>221205</v>
      </c>
      <c r="AQ61" s="145">
        <v>127140</v>
      </c>
      <c r="AR61" s="145">
        <v>132908</v>
      </c>
      <c r="AS61" s="145">
        <v>159907</v>
      </c>
      <c r="AT61" s="145">
        <v>197071</v>
      </c>
      <c r="AU61" s="145">
        <v>212364</v>
      </c>
      <c r="AV61" s="145">
        <v>233836</v>
      </c>
      <c r="AW61" s="195">
        <v>234587</v>
      </c>
    </row>
    <row r="62" spans="1:49" x14ac:dyDescent="0.35">
      <c r="A62" s="27" t="s">
        <v>337</v>
      </c>
      <c r="B62" s="3" t="s">
        <v>166</v>
      </c>
      <c r="C62" s="145">
        <f t="shared" si="6"/>
        <v>357.02173913043481</v>
      </c>
      <c r="D62" s="145">
        <v>338</v>
      </c>
      <c r="E62" s="145">
        <v>327</v>
      </c>
      <c r="F62" s="145">
        <v>354</v>
      </c>
      <c r="G62" s="145">
        <v>359</v>
      </c>
      <c r="H62" s="145">
        <v>368</v>
      </c>
      <c r="I62" s="145">
        <v>364</v>
      </c>
      <c r="J62" s="145">
        <v>343</v>
      </c>
      <c r="K62" s="145">
        <v>383</v>
      </c>
      <c r="L62" s="145">
        <v>361</v>
      </c>
      <c r="M62" s="145">
        <v>380</v>
      </c>
      <c r="N62" s="145">
        <v>368</v>
      </c>
      <c r="O62" s="145">
        <v>349</v>
      </c>
      <c r="P62" s="145">
        <v>348</v>
      </c>
      <c r="Q62" s="145">
        <v>334</v>
      </c>
      <c r="R62" s="145">
        <v>349</v>
      </c>
      <c r="S62" s="145">
        <v>342</v>
      </c>
      <c r="T62" s="145">
        <v>344</v>
      </c>
      <c r="U62" s="145">
        <v>337</v>
      </c>
      <c r="V62" s="145">
        <v>330</v>
      </c>
      <c r="W62" s="145">
        <v>344</v>
      </c>
      <c r="X62" s="145">
        <v>329</v>
      </c>
      <c r="Y62" s="145">
        <v>353</v>
      </c>
      <c r="Z62" s="145">
        <v>327</v>
      </c>
      <c r="AA62" s="145">
        <v>334</v>
      </c>
      <c r="AB62" s="145">
        <v>344</v>
      </c>
      <c r="AC62" s="145">
        <v>331</v>
      </c>
      <c r="AD62" s="145">
        <v>363</v>
      </c>
      <c r="AE62" s="145">
        <v>363</v>
      </c>
      <c r="AF62" s="145">
        <v>386</v>
      </c>
      <c r="AG62" s="145">
        <v>373</v>
      </c>
      <c r="AH62" s="145">
        <v>374</v>
      </c>
      <c r="AI62" s="145">
        <v>368</v>
      </c>
      <c r="AJ62" s="145">
        <v>366</v>
      </c>
      <c r="AK62" s="145">
        <v>401</v>
      </c>
      <c r="AL62" s="145">
        <v>372</v>
      </c>
      <c r="AM62" s="145">
        <v>362</v>
      </c>
      <c r="AN62" s="145">
        <v>365</v>
      </c>
      <c r="AO62" s="145">
        <v>361</v>
      </c>
      <c r="AP62" s="145">
        <v>343</v>
      </c>
      <c r="AQ62" s="145">
        <v>505</v>
      </c>
      <c r="AR62" s="145">
        <v>442</v>
      </c>
      <c r="AS62" s="145">
        <v>344</v>
      </c>
      <c r="AT62" s="145">
        <v>349</v>
      </c>
      <c r="AU62" s="145">
        <v>316</v>
      </c>
      <c r="AV62" s="145">
        <v>315</v>
      </c>
      <c r="AW62" s="195">
        <v>315</v>
      </c>
    </row>
    <row r="63" spans="1:49" x14ac:dyDescent="0.35">
      <c r="A63" s="27" t="s">
        <v>337</v>
      </c>
      <c r="B63" s="3" t="s">
        <v>133</v>
      </c>
      <c r="C63" s="4">
        <f t="shared" si="6"/>
        <v>6045.369565217391</v>
      </c>
      <c r="D63" s="4">
        <v>7292</v>
      </c>
      <c r="E63" s="4">
        <v>6790</v>
      </c>
      <c r="F63" s="4">
        <v>7895</v>
      </c>
      <c r="G63" s="4">
        <v>7372</v>
      </c>
      <c r="H63" s="4">
        <v>8179</v>
      </c>
      <c r="I63" s="4">
        <v>8011</v>
      </c>
      <c r="J63" s="4">
        <v>7128</v>
      </c>
      <c r="K63" s="4">
        <v>7901</v>
      </c>
      <c r="L63" s="4">
        <v>7346</v>
      </c>
      <c r="M63" s="4">
        <v>7693</v>
      </c>
      <c r="N63" s="4">
        <v>7366</v>
      </c>
      <c r="O63" s="4">
        <v>6521</v>
      </c>
      <c r="P63" s="4">
        <v>6665</v>
      </c>
      <c r="Q63" s="4">
        <v>6375</v>
      </c>
      <c r="R63" s="4">
        <v>5969</v>
      </c>
      <c r="S63" s="4">
        <v>6255</v>
      </c>
      <c r="T63" s="4">
        <v>6640</v>
      </c>
      <c r="U63" s="4">
        <v>6243</v>
      </c>
      <c r="V63" s="4">
        <v>6306</v>
      </c>
      <c r="W63" s="4">
        <v>6497</v>
      </c>
      <c r="X63" s="4">
        <v>5645</v>
      </c>
      <c r="Y63" s="4">
        <v>6898</v>
      </c>
      <c r="Z63" s="4">
        <v>5999</v>
      </c>
      <c r="AA63" s="4">
        <v>5740</v>
      </c>
      <c r="AB63" s="4">
        <v>6217</v>
      </c>
      <c r="AC63" s="4">
        <v>5561</v>
      </c>
      <c r="AD63" s="4">
        <v>6093</v>
      </c>
      <c r="AE63" s="4">
        <v>6569</v>
      </c>
      <c r="AF63" s="4">
        <v>7029</v>
      </c>
      <c r="AG63" s="4">
        <v>6378</v>
      </c>
      <c r="AH63" s="4">
        <v>6750</v>
      </c>
      <c r="AI63" s="4">
        <v>6559</v>
      </c>
      <c r="AJ63" s="4">
        <v>6116</v>
      </c>
      <c r="AK63" s="4">
        <v>5935</v>
      </c>
      <c r="AL63" s="4">
        <v>5859</v>
      </c>
      <c r="AM63" s="4">
        <v>5787</v>
      </c>
      <c r="AN63" s="4">
        <v>5888</v>
      </c>
      <c r="AO63" s="4">
        <v>5257</v>
      </c>
      <c r="AP63" s="4">
        <v>3925</v>
      </c>
      <c r="AQ63" s="3">
        <v>2276</v>
      </c>
      <c r="AR63" s="3">
        <v>2446</v>
      </c>
      <c r="AS63" s="4">
        <v>2964</v>
      </c>
      <c r="AT63" s="4">
        <v>3603</v>
      </c>
      <c r="AU63" s="4">
        <v>3830</v>
      </c>
      <c r="AV63" s="4">
        <v>4142</v>
      </c>
      <c r="AW63" s="16">
        <v>4177</v>
      </c>
    </row>
    <row r="64" spans="1:49" x14ac:dyDescent="0.35">
      <c r="A64" s="27" t="s">
        <v>337</v>
      </c>
      <c r="B64" s="3" t="s">
        <v>167</v>
      </c>
      <c r="C64" s="4">
        <f t="shared" si="6"/>
        <v>58300.272517293924</v>
      </c>
      <c r="D64" s="4">
        <v>68005</v>
      </c>
      <c r="E64" s="4">
        <v>64353</v>
      </c>
      <c r="F64" s="4">
        <v>73395</v>
      </c>
      <c r="G64" s="4">
        <v>70300</v>
      </c>
      <c r="H64" s="4">
        <v>80004.383543255899</v>
      </c>
      <c r="I64" s="4">
        <v>79811.967687583645</v>
      </c>
      <c r="J64" s="4">
        <v>75304.992722044743</v>
      </c>
      <c r="K64" s="4">
        <v>82772.730332032865</v>
      </c>
      <c r="L64" s="4">
        <v>77337.079365800018</v>
      </c>
      <c r="M64" s="4">
        <v>78744.769544519353</v>
      </c>
      <c r="N64" s="4">
        <v>69958.873119474418</v>
      </c>
      <c r="O64" s="4">
        <v>60863.881868504315</v>
      </c>
      <c r="P64" s="4">
        <v>61770.700294796334</v>
      </c>
      <c r="Q64" s="4">
        <v>61169.836132085897</v>
      </c>
      <c r="R64" s="4">
        <v>60583.600795030718</v>
      </c>
      <c r="S64" s="4">
        <v>62713.810883340971</v>
      </c>
      <c r="T64" s="4">
        <v>63601.832658650485</v>
      </c>
      <c r="U64" s="4">
        <v>61058.23241134017</v>
      </c>
      <c r="V64" s="4">
        <v>58886.505902518627</v>
      </c>
      <c r="W64" s="4">
        <v>61599.357581074117</v>
      </c>
      <c r="X64" s="4">
        <v>55756.196941172493</v>
      </c>
      <c r="Y64" s="4">
        <v>66696.695053451695</v>
      </c>
      <c r="Z64" s="4">
        <v>58967.834815474162</v>
      </c>
      <c r="AA64" s="4">
        <v>58501.97504140003</v>
      </c>
      <c r="AB64" s="4">
        <v>64672.074480572453</v>
      </c>
      <c r="AC64" s="4">
        <v>59357.005776155791</v>
      </c>
      <c r="AD64" s="4">
        <v>66029.499871359265</v>
      </c>
      <c r="AE64" s="4">
        <v>69899.126850834029</v>
      </c>
      <c r="AF64" s="4">
        <v>71717.621466563549</v>
      </c>
      <c r="AG64" s="4">
        <v>63983.115104783108</v>
      </c>
      <c r="AH64" s="4">
        <v>62002.823372781939</v>
      </c>
      <c r="AI64" s="4">
        <v>59957.020608977182</v>
      </c>
      <c r="AJ64" s="4">
        <v>56648.32015251508</v>
      </c>
      <c r="AK64" s="4">
        <v>55964.04953568153</v>
      </c>
      <c r="AL64" s="4">
        <v>56375.459329750789</v>
      </c>
      <c r="AM64" s="4">
        <v>51691.201389986556</v>
      </c>
      <c r="AN64" s="4">
        <v>54290.343198612303</v>
      </c>
      <c r="AO64" s="4">
        <v>48341.867839460698</v>
      </c>
      <c r="AP64" s="4">
        <v>35528.38785675625</v>
      </c>
      <c r="AQ64" s="4">
        <v>19302.175773217288</v>
      </c>
      <c r="AR64" s="4">
        <v>19778.527518936557</v>
      </c>
      <c r="AS64" s="4">
        <v>23032.610796859048</v>
      </c>
      <c r="AT64" s="4">
        <v>29535.068932065951</v>
      </c>
      <c r="AU64" s="4">
        <v>31031.472587847045</v>
      </c>
      <c r="AV64" s="4">
        <v>34416.1078299859</v>
      </c>
      <c r="AW64" s="16">
        <v>36100.398828267542</v>
      </c>
    </row>
    <row r="65" spans="1:49" x14ac:dyDescent="0.35">
      <c r="A65" s="27" t="s">
        <v>337</v>
      </c>
      <c r="B65" s="3" t="s">
        <v>132</v>
      </c>
      <c r="C65" s="4">
        <f t="shared" si="6"/>
        <v>981.47826086956525</v>
      </c>
      <c r="D65" s="4">
        <v>1187</v>
      </c>
      <c r="E65" s="3">
        <v>1157</v>
      </c>
      <c r="F65" s="3">
        <v>1228</v>
      </c>
      <c r="G65" s="3">
        <v>1150</v>
      </c>
      <c r="H65" s="4">
        <v>1230</v>
      </c>
      <c r="I65" s="3">
        <v>1230</v>
      </c>
      <c r="J65" s="4">
        <v>1204</v>
      </c>
      <c r="K65" s="3">
        <v>1193</v>
      </c>
      <c r="L65" s="3">
        <v>1189</v>
      </c>
      <c r="M65" s="3">
        <v>1170</v>
      </c>
      <c r="N65" s="3">
        <v>1118</v>
      </c>
      <c r="O65" s="3">
        <v>1034</v>
      </c>
      <c r="P65" s="3">
        <v>1061</v>
      </c>
      <c r="Q65" s="3">
        <v>1082</v>
      </c>
      <c r="R65" s="3">
        <v>1018</v>
      </c>
      <c r="S65" s="4">
        <v>1116</v>
      </c>
      <c r="T65" s="3">
        <v>1123</v>
      </c>
      <c r="U65" s="3">
        <v>1079</v>
      </c>
      <c r="V65" s="3">
        <v>1098</v>
      </c>
      <c r="W65" s="3">
        <v>1086</v>
      </c>
      <c r="X65" s="3">
        <v>1002</v>
      </c>
      <c r="Y65" s="4">
        <v>1124</v>
      </c>
      <c r="Z65" s="4">
        <v>1063</v>
      </c>
      <c r="AA65" s="3">
        <v>1014</v>
      </c>
      <c r="AB65" s="3">
        <v>1088</v>
      </c>
      <c r="AC65" s="3">
        <v>1021</v>
      </c>
      <c r="AD65" s="3">
        <v>1026</v>
      </c>
      <c r="AE65" s="4">
        <v>1090</v>
      </c>
      <c r="AF65" s="4">
        <v>1084</v>
      </c>
      <c r="AG65" s="4">
        <v>1009</v>
      </c>
      <c r="AH65" s="3">
        <v>1030</v>
      </c>
      <c r="AI65" s="3">
        <v>1024</v>
      </c>
      <c r="AJ65" s="4">
        <v>980</v>
      </c>
      <c r="AK65" s="3">
        <v>880</v>
      </c>
      <c r="AL65" s="3">
        <v>928</v>
      </c>
      <c r="AM65" s="3">
        <v>904</v>
      </c>
      <c r="AN65" s="3">
        <v>916</v>
      </c>
      <c r="AO65" s="3">
        <v>825</v>
      </c>
      <c r="AP65" s="3">
        <v>645</v>
      </c>
      <c r="AQ65" s="3">
        <v>252</v>
      </c>
      <c r="AR65" s="3">
        <v>301</v>
      </c>
      <c r="AS65" s="4">
        <v>465</v>
      </c>
      <c r="AT65" s="3">
        <v>564</v>
      </c>
      <c r="AU65" s="3">
        <v>672</v>
      </c>
      <c r="AV65" s="4">
        <v>743</v>
      </c>
      <c r="AW65" s="16">
        <v>745</v>
      </c>
    </row>
    <row r="66" spans="1:49" x14ac:dyDescent="0.35">
      <c r="A66" s="27" t="s">
        <v>342</v>
      </c>
      <c r="B66" s="3" t="s">
        <v>162</v>
      </c>
      <c r="C66" s="145">
        <f t="shared" si="6"/>
        <v>2306.021739130435</v>
      </c>
      <c r="D66" s="145">
        <v>3330</v>
      </c>
      <c r="E66" s="145">
        <v>0</v>
      </c>
      <c r="F66" s="145">
        <v>2200</v>
      </c>
      <c r="G66" s="145">
        <v>0</v>
      </c>
      <c r="H66" s="145">
        <v>1414</v>
      </c>
      <c r="I66" s="145">
        <v>1800</v>
      </c>
      <c r="J66" s="145">
        <v>607</v>
      </c>
      <c r="K66" s="145">
        <v>1100</v>
      </c>
      <c r="L66" s="145">
        <v>4675</v>
      </c>
      <c r="M66" s="145">
        <v>10096</v>
      </c>
      <c r="N66" s="145">
        <v>2600</v>
      </c>
      <c r="O66" s="145">
        <v>13655</v>
      </c>
      <c r="P66" s="145">
        <v>1400</v>
      </c>
      <c r="Q66" s="145">
        <v>4721</v>
      </c>
      <c r="R66" s="145">
        <v>4550</v>
      </c>
      <c r="S66" s="145">
        <v>1346</v>
      </c>
      <c r="T66" s="145">
        <v>2558</v>
      </c>
      <c r="U66" s="145">
        <v>0</v>
      </c>
      <c r="V66" s="145">
        <v>0</v>
      </c>
      <c r="W66" s="145">
        <v>1000</v>
      </c>
      <c r="X66" s="145">
        <v>2905</v>
      </c>
      <c r="Y66" s="145">
        <v>1600</v>
      </c>
      <c r="Z66" s="145">
        <v>400</v>
      </c>
      <c r="AA66" s="145">
        <v>3620</v>
      </c>
      <c r="AB66" s="145">
        <v>2958</v>
      </c>
      <c r="AC66" s="145">
        <v>1745</v>
      </c>
      <c r="AD66" s="145">
        <v>1733</v>
      </c>
      <c r="AE66" s="145">
        <v>3391</v>
      </c>
      <c r="AF66" s="145">
        <v>0</v>
      </c>
      <c r="AG66" s="145">
        <v>1009</v>
      </c>
      <c r="AH66" s="145">
        <v>700</v>
      </c>
      <c r="AI66" s="145">
        <v>1971</v>
      </c>
      <c r="AJ66" s="145">
        <v>4716</v>
      </c>
      <c r="AK66" s="145">
        <v>2930</v>
      </c>
      <c r="AL66" s="145">
        <v>3438</v>
      </c>
      <c r="AM66" s="145">
        <v>700</v>
      </c>
      <c r="AN66" s="145">
        <v>3545</v>
      </c>
      <c r="AO66" s="145">
        <v>5095</v>
      </c>
      <c r="AP66" s="145">
        <v>2930</v>
      </c>
      <c r="AQ66" s="145">
        <v>0</v>
      </c>
      <c r="AR66" s="145">
        <v>1250</v>
      </c>
      <c r="AS66" s="145">
        <v>260</v>
      </c>
      <c r="AT66" s="145">
        <v>0</v>
      </c>
      <c r="AU66" s="145">
        <v>1395</v>
      </c>
      <c r="AV66" s="145">
        <v>732</v>
      </c>
      <c r="AW66" s="195">
        <v>2</v>
      </c>
    </row>
    <row r="67" spans="1:49" x14ac:dyDescent="0.35">
      <c r="A67" s="27" t="s">
        <v>342</v>
      </c>
      <c r="B67" s="3" t="s">
        <v>166</v>
      </c>
      <c r="C67" s="145">
        <f t="shared" si="6"/>
        <v>932.23913043478262</v>
      </c>
      <c r="D67" s="145">
        <v>3330</v>
      </c>
      <c r="E67" s="145">
        <v>0</v>
      </c>
      <c r="F67" s="145">
        <v>1100</v>
      </c>
      <c r="G67" s="145">
        <v>0</v>
      </c>
      <c r="H67" s="145">
        <v>707</v>
      </c>
      <c r="I67" s="145">
        <v>1800</v>
      </c>
      <c r="J67" s="145">
        <v>607</v>
      </c>
      <c r="K67" s="145">
        <v>1100</v>
      </c>
      <c r="L67" s="145">
        <v>1169</v>
      </c>
      <c r="M67" s="145">
        <v>3365</v>
      </c>
      <c r="N67" s="145">
        <v>867</v>
      </c>
      <c r="O67" s="145">
        <v>3414</v>
      </c>
      <c r="P67" s="145">
        <v>700</v>
      </c>
      <c r="Q67" s="145">
        <v>787</v>
      </c>
      <c r="R67" s="145">
        <v>1517</v>
      </c>
      <c r="S67" s="145">
        <v>673</v>
      </c>
      <c r="T67" s="145">
        <v>853</v>
      </c>
      <c r="U67" s="145">
        <v>0</v>
      </c>
      <c r="V67" s="145">
        <v>0</v>
      </c>
      <c r="W67" s="145">
        <v>500</v>
      </c>
      <c r="X67" s="145">
        <v>726</v>
      </c>
      <c r="Y67" s="145">
        <v>800</v>
      </c>
      <c r="Z67" s="145">
        <v>400</v>
      </c>
      <c r="AA67" s="145">
        <v>603</v>
      </c>
      <c r="AB67" s="145">
        <v>739</v>
      </c>
      <c r="AC67" s="145">
        <v>582</v>
      </c>
      <c r="AD67" s="145">
        <v>578</v>
      </c>
      <c r="AE67" s="145">
        <v>678</v>
      </c>
      <c r="AF67" s="145">
        <v>0</v>
      </c>
      <c r="AG67" s="145">
        <v>504</v>
      </c>
      <c r="AH67" s="145">
        <v>700</v>
      </c>
      <c r="AI67" s="145">
        <v>657</v>
      </c>
      <c r="AJ67" s="145">
        <v>674</v>
      </c>
      <c r="AK67" s="145">
        <v>2930</v>
      </c>
      <c r="AL67" s="145">
        <v>1146</v>
      </c>
      <c r="AM67" s="145">
        <v>700</v>
      </c>
      <c r="AN67" s="145">
        <v>886</v>
      </c>
      <c r="AO67" s="145">
        <v>2548</v>
      </c>
      <c r="AP67" s="145">
        <v>2930</v>
      </c>
      <c r="AQ67" s="145">
        <v>0</v>
      </c>
      <c r="AR67" s="145">
        <v>417</v>
      </c>
      <c r="AS67" s="145">
        <v>130</v>
      </c>
      <c r="AT67" s="145">
        <v>0</v>
      </c>
      <c r="AU67" s="145">
        <v>698</v>
      </c>
      <c r="AV67" s="145">
        <v>366</v>
      </c>
      <c r="AW67" s="195">
        <v>2</v>
      </c>
    </row>
    <row r="68" spans="1:49" x14ac:dyDescent="0.35">
      <c r="A68" s="27" t="s">
        <v>342</v>
      </c>
      <c r="B68" s="3" t="s">
        <v>133</v>
      </c>
      <c r="C68" s="4">
        <f t="shared" si="6"/>
        <v>4.0217391304347823</v>
      </c>
      <c r="D68" s="3">
        <v>6</v>
      </c>
      <c r="E68" s="3">
        <v>0</v>
      </c>
      <c r="F68" s="3">
        <v>4</v>
      </c>
      <c r="G68" s="3">
        <v>0</v>
      </c>
      <c r="H68" s="3">
        <v>2</v>
      </c>
      <c r="I68" s="3">
        <v>1</v>
      </c>
      <c r="J68" s="3">
        <v>1</v>
      </c>
      <c r="K68" s="3">
        <v>2</v>
      </c>
      <c r="L68" s="3">
        <v>6</v>
      </c>
      <c r="M68" s="3">
        <v>4</v>
      </c>
      <c r="N68" s="3">
        <v>5</v>
      </c>
      <c r="O68" s="3">
        <v>7</v>
      </c>
      <c r="P68" s="3">
        <v>4</v>
      </c>
      <c r="Q68" s="3">
        <v>12</v>
      </c>
      <c r="R68" s="3">
        <v>9</v>
      </c>
      <c r="S68" s="3">
        <v>4</v>
      </c>
      <c r="T68" s="3">
        <v>3</v>
      </c>
      <c r="U68" s="3">
        <v>0</v>
      </c>
      <c r="V68" s="3">
        <v>0</v>
      </c>
      <c r="W68" s="3">
        <v>3</v>
      </c>
      <c r="X68" s="3">
        <v>8</v>
      </c>
      <c r="Y68" s="3">
        <v>3</v>
      </c>
      <c r="Z68" s="3">
        <v>1</v>
      </c>
      <c r="AA68" s="3">
        <v>11</v>
      </c>
      <c r="AB68" s="3">
        <v>9</v>
      </c>
      <c r="AC68" s="3">
        <v>5</v>
      </c>
      <c r="AD68" s="3">
        <v>5</v>
      </c>
      <c r="AE68" s="3">
        <v>10</v>
      </c>
      <c r="AF68" s="3">
        <v>0</v>
      </c>
      <c r="AG68" s="3">
        <v>2</v>
      </c>
      <c r="AH68" s="3">
        <v>2</v>
      </c>
      <c r="AI68" s="3">
        <v>6</v>
      </c>
      <c r="AJ68" s="3">
        <v>12</v>
      </c>
      <c r="AK68" s="3">
        <v>2</v>
      </c>
      <c r="AL68" s="3">
        <v>6</v>
      </c>
      <c r="AM68" s="3">
        <v>2</v>
      </c>
      <c r="AN68" s="3">
        <v>7</v>
      </c>
      <c r="AO68" s="3">
        <v>6</v>
      </c>
      <c r="AP68" s="3">
        <v>2</v>
      </c>
      <c r="AQ68" s="3">
        <v>1</v>
      </c>
      <c r="AR68" s="3">
        <v>3</v>
      </c>
      <c r="AS68" s="3">
        <v>2</v>
      </c>
      <c r="AT68" s="3">
        <v>0</v>
      </c>
      <c r="AU68" s="3">
        <v>3</v>
      </c>
      <c r="AV68" s="3">
        <v>2</v>
      </c>
      <c r="AW68" s="10">
        <v>2</v>
      </c>
    </row>
    <row r="69" spans="1:49" x14ac:dyDescent="0.35">
      <c r="A69" s="27" t="s">
        <v>342</v>
      </c>
      <c r="B69" s="3" t="s">
        <v>167</v>
      </c>
      <c r="C69" s="4">
        <f t="shared" si="6"/>
        <v>0</v>
      </c>
      <c r="D69" s="4">
        <v>0</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16">
        <v>0</v>
      </c>
    </row>
    <row r="70" spans="1:49" x14ac:dyDescent="0.35">
      <c r="A70" s="27" t="s">
        <v>342</v>
      </c>
      <c r="B70" s="3" t="s">
        <v>132</v>
      </c>
      <c r="C70" s="4">
        <f t="shared" si="6"/>
        <v>2.2608695652173911</v>
      </c>
      <c r="D70" s="3">
        <v>1</v>
      </c>
      <c r="E70" s="3">
        <v>0</v>
      </c>
      <c r="F70" s="3">
        <v>2</v>
      </c>
      <c r="G70" s="3">
        <v>0</v>
      </c>
      <c r="H70" s="3">
        <v>2</v>
      </c>
      <c r="I70" s="3">
        <v>1</v>
      </c>
      <c r="J70" s="3">
        <v>1</v>
      </c>
      <c r="K70" s="3">
        <v>1</v>
      </c>
      <c r="L70" s="3">
        <v>4</v>
      </c>
      <c r="M70" s="3">
        <v>3</v>
      </c>
      <c r="N70" s="3">
        <v>3</v>
      </c>
      <c r="O70" s="3">
        <v>4</v>
      </c>
      <c r="P70" s="3">
        <v>2</v>
      </c>
      <c r="Q70" s="3">
        <v>6</v>
      </c>
      <c r="R70" s="3">
        <v>3</v>
      </c>
      <c r="S70" s="3">
        <v>2</v>
      </c>
      <c r="T70" s="3">
        <v>3</v>
      </c>
      <c r="U70" s="3">
        <v>0</v>
      </c>
      <c r="V70" s="3">
        <v>0</v>
      </c>
      <c r="W70" s="3">
        <v>2</v>
      </c>
      <c r="X70" s="3">
        <v>4</v>
      </c>
      <c r="Y70" s="3">
        <v>2</v>
      </c>
      <c r="Z70" s="3">
        <v>1</v>
      </c>
      <c r="AA70" s="3">
        <v>6</v>
      </c>
      <c r="AB70" s="3">
        <v>4</v>
      </c>
      <c r="AC70" s="3">
        <v>3</v>
      </c>
      <c r="AD70" s="3">
        <v>3</v>
      </c>
      <c r="AE70" s="3">
        <v>5</v>
      </c>
      <c r="AF70" s="3">
        <v>0</v>
      </c>
      <c r="AG70" s="3">
        <v>2</v>
      </c>
      <c r="AH70" s="3">
        <v>1</v>
      </c>
      <c r="AI70" s="3">
        <v>3</v>
      </c>
      <c r="AJ70" s="3">
        <v>7</v>
      </c>
      <c r="AK70" s="3">
        <v>1</v>
      </c>
      <c r="AL70" s="3">
        <v>3</v>
      </c>
      <c r="AM70" s="3">
        <v>1</v>
      </c>
      <c r="AN70" s="3">
        <v>4</v>
      </c>
      <c r="AO70" s="3">
        <v>2</v>
      </c>
      <c r="AP70" s="3">
        <v>1</v>
      </c>
      <c r="AQ70" s="3">
        <v>1</v>
      </c>
      <c r="AR70" s="3">
        <v>3</v>
      </c>
      <c r="AS70" s="3">
        <v>2</v>
      </c>
      <c r="AT70" s="3">
        <v>0</v>
      </c>
      <c r="AU70" s="3">
        <v>2</v>
      </c>
      <c r="AV70" s="3">
        <v>2</v>
      </c>
      <c r="AW70" s="10">
        <v>1</v>
      </c>
    </row>
    <row r="71" spans="1:49" x14ac:dyDescent="0.35">
      <c r="A71" s="27" t="s">
        <v>338</v>
      </c>
      <c r="B71" s="3" t="s">
        <v>162</v>
      </c>
      <c r="C71" s="145">
        <f t="shared" si="6"/>
        <v>81888.326086956527</v>
      </c>
      <c r="D71" s="145">
        <v>44774</v>
      </c>
      <c r="E71" s="145">
        <v>43597</v>
      </c>
      <c r="F71" s="145">
        <v>51687</v>
      </c>
      <c r="G71" s="145">
        <v>48488</v>
      </c>
      <c r="H71" s="145">
        <v>62525</v>
      </c>
      <c r="I71" s="145">
        <v>66345</v>
      </c>
      <c r="J71" s="145">
        <v>59810</v>
      </c>
      <c r="K71" s="145">
        <v>55188</v>
      </c>
      <c r="L71" s="145">
        <v>47497</v>
      </c>
      <c r="M71" s="145">
        <v>85412</v>
      </c>
      <c r="N71" s="145">
        <v>110851</v>
      </c>
      <c r="O71" s="145">
        <v>100825</v>
      </c>
      <c r="P71" s="145">
        <v>82297</v>
      </c>
      <c r="Q71" s="145">
        <v>89650</v>
      </c>
      <c r="R71" s="145">
        <v>103880</v>
      </c>
      <c r="S71" s="145">
        <v>93651</v>
      </c>
      <c r="T71" s="145">
        <v>105281</v>
      </c>
      <c r="U71" s="145">
        <v>115727</v>
      </c>
      <c r="V71" s="145">
        <v>93539</v>
      </c>
      <c r="W71" s="145">
        <v>113983</v>
      </c>
      <c r="X71" s="145">
        <v>103779</v>
      </c>
      <c r="Y71" s="145">
        <v>149738</v>
      </c>
      <c r="Z71" s="145">
        <v>168601</v>
      </c>
      <c r="AA71" s="145">
        <v>115307</v>
      </c>
      <c r="AB71" s="145">
        <v>93981</v>
      </c>
      <c r="AC71" s="145">
        <v>78640</v>
      </c>
      <c r="AD71" s="145">
        <v>91925</v>
      </c>
      <c r="AE71" s="145">
        <v>85115</v>
      </c>
      <c r="AF71" s="145">
        <v>103129</v>
      </c>
      <c r="AG71" s="145">
        <v>97596</v>
      </c>
      <c r="AH71" s="145">
        <v>105420</v>
      </c>
      <c r="AI71" s="145">
        <v>98779</v>
      </c>
      <c r="AJ71" s="145">
        <v>82742</v>
      </c>
      <c r="AK71" s="145">
        <v>74884</v>
      </c>
      <c r="AL71" s="145">
        <v>71490</v>
      </c>
      <c r="AM71" s="145">
        <v>76529</v>
      </c>
      <c r="AN71" s="145">
        <v>81206</v>
      </c>
      <c r="AO71" s="145">
        <v>82623</v>
      </c>
      <c r="AP71" s="145">
        <v>68884</v>
      </c>
      <c r="AQ71" s="145">
        <v>37085</v>
      </c>
      <c r="AR71" s="145">
        <v>37910</v>
      </c>
      <c r="AS71" s="145">
        <v>47636</v>
      </c>
      <c r="AT71" s="145">
        <v>50473</v>
      </c>
      <c r="AU71" s="145">
        <v>54052</v>
      </c>
      <c r="AV71" s="145">
        <v>63834</v>
      </c>
      <c r="AW71" s="195">
        <v>70498</v>
      </c>
    </row>
    <row r="72" spans="1:49" x14ac:dyDescent="0.35">
      <c r="A72" s="27" t="s">
        <v>338</v>
      </c>
      <c r="B72" s="3" t="s">
        <v>166</v>
      </c>
      <c r="C72" s="145">
        <f t="shared" si="6"/>
        <v>140.63043478260869</v>
      </c>
      <c r="D72" s="145">
        <v>98</v>
      </c>
      <c r="E72" s="145">
        <v>97</v>
      </c>
      <c r="F72" s="145">
        <v>103</v>
      </c>
      <c r="G72" s="145">
        <v>112</v>
      </c>
      <c r="H72" s="145">
        <v>116</v>
      </c>
      <c r="I72" s="145">
        <v>128</v>
      </c>
      <c r="J72" s="145">
        <v>120</v>
      </c>
      <c r="K72" s="145">
        <v>135</v>
      </c>
      <c r="L72" s="145">
        <v>184</v>
      </c>
      <c r="M72" s="145">
        <v>173</v>
      </c>
      <c r="N72" s="145">
        <v>193</v>
      </c>
      <c r="O72" s="145">
        <v>197</v>
      </c>
      <c r="P72" s="145">
        <v>147</v>
      </c>
      <c r="Q72" s="145">
        <v>143</v>
      </c>
      <c r="R72" s="145">
        <v>148</v>
      </c>
      <c r="S72" s="145">
        <v>157</v>
      </c>
      <c r="T72" s="145">
        <v>170</v>
      </c>
      <c r="U72" s="145">
        <v>172</v>
      </c>
      <c r="V72" s="145">
        <v>146</v>
      </c>
      <c r="W72" s="145">
        <v>160</v>
      </c>
      <c r="X72" s="145">
        <v>151</v>
      </c>
      <c r="Y72" s="145">
        <v>122</v>
      </c>
      <c r="Z72" s="145">
        <v>131</v>
      </c>
      <c r="AA72" s="145">
        <v>155</v>
      </c>
      <c r="AB72" s="145">
        <v>140</v>
      </c>
      <c r="AC72" s="145">
        <v>122</v>
      </c>
      <c r="AD72" s="145">
        <v>123</v>
      </c>
      <c r="AE72" s="145">
        <v>126</v>
      </c>
      <c r="AF72" s="145">
        <v>141</v>
      </c>
      <c r="AG72" s="145">
        <v>142</v>
      </c>
      <c r="AH72" s="145">
        <v>134</v>
      </c>
      <c r="AI72" s="145">
        <v>117</v>
      </c>
      <c r="AJ72" s="145">
        <v>108</v>
      </c>
      <c r="AK72" s="145">
        <v>116</v>
      </c>
      <c r="AL72" s="145">
        <v>114</v>
      </c>
      <c r="AM72" s="145">
        <v>124</v>
      </c>
      <c r="AN72" s="145">
        <v>131</v>
      </c>
      <c r="AO72" s="145">
        <v>149</v>
      </c>
      <c r="AP72" s="145">
        <v>138</v>
      </c>
      <c r="AQ72" s="145">
        <v>213</v>
      </c>
      <c r="AR72" s="145">
        <v>154</v>
      </c>
      <c r="AS72" s="145">
        <v>156</v>
      </c>
      <c r="AT72" s="145">
        <v>145</v>
      </c>
      <c r="AU72" s="145">
        <v>131</v>
      </c>
      <c r="AV72" s="145">
        <v>135</v>
      </c>
      <c r="AW72" s="195">
        <v>152</v>
      </c>
    </row>
    <row r="73" spans="1:49" x14ac:dyDescent="0.35">
      <c r="A73" s="27" t="s">
        <v>338</v>
      </c>
      <c r="B73" s="3" t="s">
        <v>133</v>
      </c>
      <c r="C73" s="4">
        <f t="shared" si="6"/>
        <v>0</v>
      </c>
      <c r="D73" s="3">
        <v>0</v>
      </c>
      <c r="E73" s="3">
        <v>0</v>
      </c>
      <c r="F73" s="3">
        <v>0</v>
      </c>
      <c r="G73" s="3">
        <v>0</v>
      </c>
      <c r="H73" s="3">
        <v>0</v>
      </c>
      <c r="I73" s="3">
        <v>0</v>
      </c>
      <c r="J73" s="3">
        <v>0</v>
      </c>
      <c r="K73" s="3">
        <v>0</v>
      </c>
      <c r="L73" s="3">
        <v>0</v>
      </c>
      <c r="M73" s="3">
        <v>0</v>
      </c>
      <c r="N73" s="3">
        <v>0</v>
      </c>
      <c r="O73" s="3">
        <v>0</v>
      </c>
      <c r="P73" s="3">
        <v>0</v>
      </c>
      <c r="Q73" s="3">
        <v>0</v>
      </c>
      <c r="R73" s="3">
        <v>0</v>
      </c>
      <c r="S73" s="3">
        <v>0</v>
      </c>
      <c r="T73" s="3">
        <v>0</v>
      </c>
      <c r="U73" s="3">
        <v>0</v>
      </c>
      <c r="V73" s="3">
        <v>0</v>
      </c>
      <c r="W73" s="3">
        <v>0</v>
      </c>
      <c r="X73" s="3">
        <v>0</v>
      </c>
      <c r="Y73" s="3">
        <v>0</v>
      </c>
      <c r="Z73" s="3">
        <v>0</v>
      </c>
      <c r="AA73" s="3">
        <v>0</v>
      </c>
      <c r="AB73" s="3">
        <v>0</v>
      </c>
      <c r="AC73" s="3">
        <v>0</v>
      </c>
      <c r="AD73" s="3">
        <v>0</v>
      </c>
      <c r="AE73" s="3">
        <v>0</v>
      </c>
      <c r="AF73" s="3">
        <v>0</v>
      </c>
      <c r="AG73" s="3">
        <v>0</v>
      </c>
      <c r="AH73" s="3">
        <v>0</v>
      </c>
      <c r="AI73" s="3">
        <v>0</v>
      </c>
      <c r="AJ73" s="3">
        <v>0</v>
      </c>
      <c r="AK73" s="3">
        <v>0</v>
      </c>
      <c r="AL73" s="3">
        <v>0</v>
      </c>
      <c r="AM73" s="3">
        <v>0</v>
      </c>
      <c r="AN73" s="3">
        <v>0</v>
      </c>
      <c r="AO73" s="3">
        <v>0</v>
      </c>
      <c r="AP73" s="3">
        <v>0</v>
      </c>
      <c r="AQ73" s="3">
        <v>0</v>
      </c>
      <c r="AR73" s="3">
        <v>0</v>
      </c>
      <c r="AS73" s="3">
        <v>0</v>
      </c>
      <c r="AT73" s="3">
        <v>0</v>
      </c>
      <c r="AU73" s="3">
        <v>0</v>
      </c>
      <c r="AV73" s="3">
        <v>0</v>
      </c>
      <c r="AW73" s="10">
        <v>0</v>
      </c>
    </row>
    <row r="74" spans="1:49" x14ac:dyDescent="0.35">
      <c r="A74" s="27" t="s">
        <v>338</v>
      </c>
      <c r="B74" s="3" t="s">
        <v>167</v>
      </c>
      <c r="C74" s="4">
        <f t="shared" si="6"/>
        <v>0</v>
      </c>
      <c r="D74" s="4">
        <v>0</v>
      </c>
      <c r="E74" s="4">
        <v>0</v>
      </c>
      <c r="F74" s="4">
        <v>0</v>
      </c>
      <c r="G74" s="4">
        <v>0</v>
      </c>
      <c r="H74" s="4">
        <v>0</v>
      </c>
      <c r="I74" s="4">
        <v>0</v>
      </c>
      <c r="J74" s="4">
        <v>0</v>
      </c>
      <c r="K74" s="4">
        <v>0</v>
      </c>
      <c r="L74" s="4">
        <v>0</v>
      </c>
      <c r="M74" s="4">
        <v>0</v>
      </c>
      <c r="N74" s="4">
        <v>0</v>
      </c>
      <c r="O74" s="4">
        <v>0</v>
      </c>
      <c r="P74" s="4">
        <v>0</v>
      </c>
      <c r="Q74" s="4">
        <v>0</v>
      </c>
      <c r="R74" s="4">
        <v>0</v>
      </c>
      <c r="S74" s="4">
        <v>0</v>
      </c>
      <c r="T74" s="4">
        <v>0</v>
      </c>
      <c r="U74" s="4">
        <v>0</v>
      </c>
      <c r="V74" s="4">
        <v>0</v>
      </c>
      <c r="W74" s="4">
        <v>0</v>
      </c>
      <c r="X74" s="4">
        <v>0</v>
      </c>
      <c r="Y74" s="4">
        <v>0</v>
      </c>
      <c r="Z74" s="4">
        <v>0</v>
      </c>
      <c r="AA74" s="4">
        <v>0</v>
      </c>
      <c r="AB74" s="4">
        <v>0</v>
      </c>
      <c r="AC74" s="4">
        <v>0</v>
      </c>
      <c r="AD74" s="4">
        <v>0</v>
      </c>
      <c r="AE74" s="4">
        <v>0</v>
      </c>
      <c r="AF74" s="4">
        <v>0</v>
      </c>
      <c r="AG74" s="4">
        <v>0</v>
      </c>
      <c r="AH74" s="4">
        <v>0</v>
      </c>
      <c r="AI74" s="4">
        <v>0</v>
      </c>
      <c r="AJ74" s="4">
        <v>0</v>
      </c>
      <c r="AK74" s="4">
        <v>0</v>
      </c>
      <c r="AL74" s="4">
        <v>0</v>
      </c>
      <c r="AM74" s="4">
        <v>0</v>
      </c>
      <c r="AN74" s="4">
        <v>0</v>
      </c>
      <c r="AO74" s="4">
        <v>0</v>
      </c>
      <c r="AP74" s="4">
        <v>0</v>
      </c>
      <c r="AQ74" s="4">
        <v>0</v>
      </c>
      <c r="AR74" s="4">
        <v>0</v>
      </c>
      <c r="AS74" s="4">
        <v>0</v>
      </c>
      <c r="AT74" s="4">
        <v>0</v>
      </c>
      <c r="AU74" s="4">
        <v>0</v>
      </c>
      <c r="AV74" s="4">
        <v>0</v>
      </c>
      <c r="AW74" s="16">
        <v>0</v>
      </c>
    </row>
    <row r="75" spans="1:49" x14ac:dyDescent="0.35">
      <c r="A75" s="27" t="s">
        <v>338</v>
      </c>
      <c r="B75" s="3" t="s">
        <v>132</v>
      </c>
      <c r="C75" s="4">
        <f t="shared" si="6"/>
        <v>592.5</v>
      </c>
      <c r="D75" s="3">
        <v>455</v>
      </c>
      <c r="E75" s="3">
        <v>448</v>
      </c>
      <c r="F75" s="3">
        <v>502</v>
      </c>
      <c r="G75" s="3">
        <v>433</v>
      </c>
      <c r="H75" s="3">
        <v>541</v>
      </c>
      <c r="I75" s="3">
        <v>520</v>
      </c>
      <c r="J75" s="3">
        <v>497</v>
      </c>
      <c r="K75" s="3">
        <v>410</v>
      </c>
      <c r="L75" s="3">
        <v>258</v>
      </c>
      <c r="M75" s="3">
        <v>494</v>
      </c>
      <c r="N75" s="3">
        <v>575</v>
      </c>
      <c r="O75" s="3">
        <v>513</v>
      </c>
      <c r="P75" s="3">
        <v>559</v>
      </c>
      <c r="Q75" s="3">
        <v>629</v>
      </c>
      <c r="R75" s="3">
        <v>702</v>
      </c>
      <c r="S75" s="3">
        <v>596</v>
      </c>
      <c r="T75" s="3">
        <v>619</v>
      </c>
      <c r="U75" s="3">
        <v>672</v>
      </c>
      <c r="V75" s="3">
        <v>639</v>
      </c>
      <c r="W75" s="3">
        <v>712</v>
      </c>
      <c r="X75" s="3">
        <v>688</v>
      </c>
      <c r="Y75" s="3">
        <v>1225</v>
      </c>
      <c r="Z75" s="3">
        <v>1287</v>
      </c>
      <c r="AA75" s="3">
        <v>743</v>
      </c>
      <c r="AB75" s="3">
        <v>673</v>
      </c>
      <c r="AC75" s="3">
        <v>643</v>
      </c>
      <c r="AD75" s="3">
        <v>745</v>
      </c>
      <c r="AE75" s="3">
        <v>673</v>
      </c>
      <c r="AF75" s="3">
        <v>734</v>
      </c>
      <c r="AG75" s="3">
        <v>686</v>
      </c>
      <c r="AH75" s="3">
        <v>786</v>
      </c>
      <c r="AI75" s="3">
        <v>845</v>
      </c>
      <c r="AJ75" s="3">
        <v>769</v>
      </c>
      <c r="AK75" s="3">
        <v>645</v>
      </c>
      <c r="AL75" s="3">
        <v>625</v>
      </c>
      <c r="AM75" s="3">
        <v>618</v>
      </c>
      <c r="AN75" s="3">
        <v>622</v>
      </c>
      <c r="AO75" s="3">
        <v>553</v>
      </c>
      <c r="AP75" s="3">
        <v>500</v>
      </c>
      <c r="AQ75" s="3">
        <v>174</v>
      </c>
      <c r="AR75" s="3">
        <v>246</v>
      </c>
      <c r="AS75" s="3">
        <v>305</v>
      </c>
      <c r="AT75" s="3">
        <v>347</v>
      </c>
      <c r="AU75" s="3">
        <v>412</v>
      </c>
      <c r="AV75" s="3">
        <v>474</v>
      </c>
      <c r="AW75" s="10">
        <v>463</v>
      </c>
    </row>
    <row r="76" spans="1:49" s="42" customFormat="1" x14ac:dyDescent="0.35">
      <c r="A76" s="54" t="s">
        <v>339</v>
      </c>
      <c r="B76" s="21" t="s">
        <v>162</v>
      </c>
      <c r="C76" s="145">
        <f t="shared" si="6"/>
        <v>2526416.913043478</v>
      </c>
      <c r="D76" s="145">
        <v>1640541</v>
      </c>
      <c r="E76" s="145">
        <v>1567439</v>
      </c>
      <c r="F76" s="145">
        <v>1832457</v>
      </c>
      <c r="G76" s="145">
        <v>1712491</v>
      </c>
      <c r="H76" s="145">
        <v>1933205</v>
      </c>
      <c r="I76" s="145">
        <v>2034432</v>
      </c>
      <c r="J76" s="145">
        <v>1914178</v>
      </c>
      <c r="K76" s="145">
        <v>2250723</v>
      </c>
      <c r="L76" s="145">
        <v>2170430</v>
      </c>
      <c r="M76" s="145">
        <v>2534648</v>
      </c>
      <c r="N76" s="145">
        <v>2462311</v>
      </c>
      <c r="O76" s="145">
        <v>2340407</v>
      </c>
      <c r="P76" s="145">
        <v>2164794</v>
      </c>
      <c r="Q76" s="145">
        <v>2234840</v>
      </c>
      <c r="R76" s="145">
        <v>2287220</v>
      </c>
      <c r="S76" s="145">
        <v>2418608</v>
      </c>
      <c r="T76" s="145">
        <v>2645887</v>
      </c>
      <c r="U76" s="145">
        <v>2517081</v>
      </c>
      <c r="V76" s="145">
        <v>2261276</v>
      </c>
      <c r="W76" s="145">
        <v>2549513</v>
      </c>
      <c r="X76" s="145">
        <v>2286890</v>
      </c>
      <c r="Y76" s="145">
        <v>2707282</v>
      </c>
      <c r="Z76" s="145">
        <v>2455362</v>
      </c>
      <c r="AA76" s="145">
        <v>2405639</v>
      </c>
      <c r="AB76" s="145">
        <v>2676756</v>
      </c>
      <c r="AC76" s="145">
        <v>2406487</v>
      </c>
      <c r="AD76" s="145">
        <v>2826650</v>
      </c>
      <c r="AE76" s="145">
        <v>2964195</v>
      </c>
      <c r="AF76" s="145">
        <v>3210316</v>
      </c>
      <c r="AG76" s="145">
        <v>3120209</v>
      </c>
      <c r="AH76" s="145">
        <v>3315839</v>
      </c>
      <c r="AI76" s="145">
        <v>3413483</v>
      </c>
      <c r="AJ76" s="145">
        <v>3338843</v>
      </c>
      <c r="AK76" s="145">
        <v>3459281</v>
      </c>
      <c r="AL76" s="145">
        <v>3091003</v>
      </c>
      <c r="AM76" s="145">
        <v>3429406</v>
      </c>
      <c r="AN76" s="145">
        <v>3500911</v>
      </c>
      <c r="AO76" s="145">
        <v>3547344</v>
      </c>
      <c r="AP76" s="145">
        <v>3110654</v>
      </c>
      <c r="AQ76" s="145">
        <v>1837919</v>
      </c>
      <c r="AR76" s="145">
        <v>1885762</v>
      </c>
      <c r="AS76" s="145">
        <v>1969032</v>
      </c>
      <c r="AT76" s="145">
        <v>2117073</v>
      </c>
      <c r="AU76" s="145">
        <v>2330920</v>
      </c>
      <c r="AV76" s="145">
        <v>2588283</v>
      </c>
      <c r="AW76" s="195">
        <v>2747158</v>
      </c>
    </row>
    <row r="77" spans="1:49" x14ac:dyDescent="0.35">
      <c r="A77" s="27" t="s">
        <v>339</v>
      </c>
      <c r="B77" s="3" t="s">
        <v>166</v>
      </c>
      <c r="C77" s="145">
        <f t="shared" si="6"/>
        <v>550.63043478260875</v>
      </c>
      <c r="D77" s="145">
        <v>330</v>
      </c>
      <c r="E77" s="145">
        <v>333</v>
      </c>
      <c r="F77" s="145">
        <v>366</v>
      </c>
      <c r="G77" s="145">
        <v>357</v>
      </c>
      <c r="H77" s="145">
        <v>387</v>
      </c>
      <c r="I77" s="145">
        <v>401</v>
      </c>
      <c r="J77" s="145">
        <v>386</v>
      </c>
      <c r="K77" s="145">
        <v>432</v>
      </c>
      <c r="L77" s="145">
        <v>414</v>
      </c>
      <c r="M77" s="145">
        <v>458</v>
      </c>
      <c r="N77" s="145">
        <v>449</v>
      </c>
      <c r="O77" s="145">
        <v>439</v>
      </c>
      <c r="P77" s="145">
        <v>394</v>
      </c>
      <c r="Q77" s="145">
        <v>414</v>
      </c>
      <c r="R77" s="145">
        <v>445</v>
      </c>
      <c r="S77" s="145">
        <v>461</v>
      </c>
      <c r="T77" s="145">
        <v>486</v>
      </c>
      <c r="U77" s="145">
        <v>479</v>
      </c>
      <c r="V77" s="145">
        <v>444</v>
      </c>
      <c r="W77" s="145">
        <v>489</v>
      </c>
      <c r="X77" s="145">
        <v>461</v>
      </c>
      <c r="Y77" s="145">
        <v>500</v>
      </c>
      <c r="Z77" s="145">
        <v>475</v>
      </c>
      <c r="AA77" s="145">
        <v>487</v>
      </c>
      <c r="AB77" s="145">
        <v>517</v>
      </c>
      <c r="AC77" s="145">
        <v>487</v>
      </c>
      <c r="AD77" s="145">
        <v>556</v>
      </c>
      <c r="AE77" s="145">
        <v>582</v>
      </c>
      <c r="AF77" s="145">
        <v>611</v>
      </c>
      <c r="AG77" s="145">
        <v>610</v>
      </c>
      <c r="AH77" s="145">
        <v>660</v>
      </c>
      <c r="AI77" s="145">
        <v>660</v>
      </c>
      <c r="AJ77" s="145">
        <v>652</v>
      </c>
      <c r="AK77" s="145">
        <v>723</v>
      </c>
      <c r="AL77" s="145">
        <v>694</v>
      </c>
      <c r="AM77" s="145">
        <v>746</v>
      </c>
      <c r="AN77" s="145">
        <v>715</v>
      </c>
      <c r="AO77" s="145">
        <v>734</v>
      </c>
      <c r="AP77" s="145">
        <v>736</v>
      </c>
      <c r="AQ77" s="145">
        <v>910</v>
      </c>
      <c r="AR77" s="145">
        <v>868</v>
      </c>
      <c r="AS77" s="145">
        <v>696</v>
      </c>
      <c r="AT77" s="145">
        <v>683</v>
      </c>
      <c r="AU77" s="145">
        <v>700</v>
      </c>
      <c r="AV77" s="145">
        <v>744</v>
      </c>
      <c r="AW77" s="195">
        <v>758</v>
      </c>
    </row>
    <row r="78" spans="1:49" x14ac:dyDescent="0.35">
      <c r="A78" s="27" t="s">
        <v>339</v>
      </c>
      <c r="B78" s="3" t="s">
        <v>133</v>
      </c>
      <c r="C78" s="4">
        <f t="shared" si="6"/>
        <v>57939.82608695652</v>
      </c>
      <c r="D78" s="4">
        <v>47454</v>
      </c>
      <c r="E78" s="4">
        <v>44020</v>
      </c>
      <c r="F78" s="4">
        <v>51324</v>
      </c>
      <c r="G78" s="4">
        <v>47594</v>
      </c>
      <c r="H78" s="4">
        <v>53546</v>
      </c>
      <c r="I78" s="4">
        <v>54827</v>
      </c>
      <c r="J78" s="4">
        <v>51103</v>
      </c>
      <c r="K78" s="4">
        <v>59051</v>
      </c>
      <c r="L78" s="4">
        <v>55062</v>
      </c>
      <c r="M78" s="4">
        <v>62910</v>
      </c>
      <c r="N78" s="4">
        <v>61599</v>
      </c>
      <c r="O78" s="4">
        <v>58224</v>
      </c>
      <c r="P78" s="4">
        <v>56780</v>
      </c>
      <c r="Q78" s="4">
        <v>57185</v>
      </c>
      <c r="R78" s="4">
        <v>57698</v>
      </c>
      <c r="S78" s="4">
        <v>60468</v>
      </c>
      <c r="T78" s="4">
        <v>66157</v>
      </c>
      <c r="U78" s="4">
        <v>61876</v>
      </c>
      <c r="V78" s="4">
        <v>57116</v>
      </c>
      <c r="W78" s="4">
        <v>63037</v>
      </c>
      <c r="X78" s="4">
        <v>55569</v>
      </c>
      <c r="Y78" s="4">
        <v>66703</v>
      </c>
      <c r="Z78" s="4">
        <v>59669</v>
      </c>
      <c r="AA78" s="4">
        <v>57401</v>
      </c>
      <c r="AB78" s="4">
        <v>61719</v>
      </c>
      <c r="AC78" s="4">
        <v>55393</v>
      </c>
      <c r="AD78" s="4">
        <v>64143</v>
      </c>
      <c r="AE78" s="4">
        <v>66625</v>
      </c>
      <c r="AF78" s="4">
        <v>71133</v>
      </c>
      <c r="AG78" s="4">
        <v>67430</v>
      </c>
      <c r="AH78" s="4">
        <v>70165</v>
      </c>
      <c r="AI78" s="4">
        <v>71697</v>
      </c>
      <c r="AJ78" s="4">
        <v>69459</v>
      </c>
      <c r="AK78" s="4">
        <v>71222</v>
      </c>
      <c r="AL78" s="4">
        <v>62926</v>
      </c>
      <c r="AM78" s="4">
        <v>68070</v>
      </c>
      <c r="AN78" s="4">
        <v>71067</v>
      </c>
      <c r="AO78" s="4">
        <v>71184</v>
      </c>
      <c r="AP78" s="4">
        <v>60104</v>
      </c>
      <c r="AQ78" s="4">
        <v>31998</v>
      </c>
      <c r="AR78" s="4">
        <v>33038</v>
      </c>
      <c r="AS78" s="4">
        <v>38591</v>
      </c>
      <c r="AT78" s="4">
        <v>42390</v>
      </c>
      <c r="AU78" s="4">
        <v>46187</v>
      </c>
      <c r="AV78" s="4">
        <v>50153</v>
      </c>
      <c r="AW78" s="16">
        <v>54165</v>
      </c>
    </row>
    <row r="79" spans="1:49" x14ac:dyDescent="0.35">
      <c r="A79" s="27" t="s">
        <v>339</v>
      </c>
      <c r="B79" s="3" t="s">
        <v>167</v>
      </c>
      <c r="C79" s="4">
        <f t="shared" si="6"/>
        <v>789381.15253116237</v>
      </c>
      <c r="D79" s="4">
        <v>485097</v>
      </c>
      <c r="E79" s="4">
        <v>466880</v>
      </c>
      <c r="F79" s="4">
        <v>546006</v>
      </c>
      <c r="G79" s="4">
        <v>515015</v>
      </c>
      <c r="H79" s="4">
        <v>586110.98927115311</v>
      </c>
      <c r="I79" s="4">
        <v>625878.86043944105</v>
      </c>
      <c r="J79" s="4">
        <v>591515.20915674476</v>
      </c>
      <c r="K79" s="4">
        <v>699211.34006614005</v>
      </c>
      <c r="L79" s="4">
        <v>678196.01346398157</v>
      </c>
      <c r="M79" s="4">
        <v>792786.1614744541</v>
      </c>
      <c r="N79" s="4">
        <v>774853.90555092285</v>
      </c>
      <c r="O79" s="4">
        <v>740102.63936812943</v>
      </c>
      <c r="P79" s="4">
        <v>661269.93919729895</v>
      </c>
      <c r="Q79" s="4">
        <v>689011.78172932717</v>
      </c>
      <c r="R79" s="4">
        <v>707679.75571520219</v>
      </c>
      <c r="S79" s="4">
        <v>747128.07324317179</v>
      </c>
      <c r="T79" s="4">
        <v>815379.65814232791</v>
      </c>
      <c r="U79" s="4">
        <v>778717.66156110109</v>
      </c>
      <c r="V79" s="4">
        <v>693117.64839439734</v>
      </c>
      <c r="W79" s="4">
        <v>791704.83527222287</v>
      </c>
      <c r="X79" s="4">
        <v>711674.15018811426</v>
      </c>
      <c r="Y79" s="4">
        <v>834310.80851840624</v>
      </c>
      <c r="Z79" s="4">
        <v>762724.30595670384</v>
      </c>
      <c r="AA79" s="4">
        <v>748397.04280215653</v>
      </c>
      <c r="AB79" s="4">
        <v>814781.76333063829</v>
      </c>
      <c r="AC79" s="4">
        <v>733184.93527657515</v>
      </c>
      <c r="AD79" s="4">
        <v>861405.82576959196</v>
      </c>
      <c r="AE79" s="4">
        <v>905333.98427591252</v>
      </c>
      <c r="AF79" s="4">
        <v>983051.38671114261</v>
      </c>
      <c r="AG79" s="4">
        <v>963316.05149510456</v>
      </c>
      <c r="AH79" s="4">
        <v>1035167.213084004</v>
      </c>
      <c r="AI79" s="4">
        <v>1065727.5062119097</v>
      </c>
      <c r="AJ79" s="4">
        <v>1042105.2416656668</v>
      </c>
      <c r="AK79" s="4">
        <v>1076495.9845424776</v>
      </c>
      <c r="AL79" s="4">
        <v>964184.62888162304</v>
      </c>
      <c r="AM79" s="4">
        <v>1077358.4634168155</v>
      </c>
      <c r="AN79" s="4">
        <v>1094993.9548463158</v>
      </c>
      <c r="AO79" s="4">
        <v>1116149.1055655237</v>
      </c>
      <c r="AP79" s="4">
        <v>989432.91416172753</v>
      </c>
      <c r="AQ79" s="4">
        <v>599837.49837918824</v>
      </c>
      <c r="AR79" s="4">
        <v>613520.52001310128</v>
      </c>
      <c r="AS79" s="4">
        <v>663904.69833653991</v>
      </c>
      <c r="AT79" s="4">
        <v>705131.98434514005</v>
      </c>
      <c r="AU79" s="4">
        <v>776422.25084231945</v>
      </c>
      <c r="AV79" s="4">
        <v>867546.19837545708</v>
      </c>
      <c r="AW79" s="16">
        <v>919712.12739530276</v>
      </c>
    </row>
    <row r="80" spans="1:49" ht="15" thickBot="1" x14ac:dyDescent="0.4">
      <c r="A80" s="7" t="s">
        <v>339</v>
      </c>
      <c r="B80" s="8" t="s">
        <v>132</v>
      </c>
      <c r="C80" s="22">
        <f t="shared" si="6"/>
        <v>4747.695652173913</v>
      </c>
      <c r="D80" s="22">
        <v>4966</v>
      </c>
      <c r="E80" s="22">
        <v>4708</v>
      </c>
      <c r="F80" s="22">
        <v>5011</v>
      </c>
      <c r="G80" s="22">
        <v>4793</v>
      </c>
      <c r="H80" s="22">
        <v>4996</v>
      </c>
      <c r="I80" s="22">
        <v>5068</v>
      </c>
      <c r="J80" s="22">
        <v>4956</v>
      </c>
      <c r="K80" s="22">
        <v>5214</v>
      </c>
      <c r="L80" s="22">
        <v>5242</v>
      </c>
      <c r="M80" s="22">
        <v>5533</v>
      </c>
      <c r="N80" s="22">
        <v>5488</v>
      </c>
      <c r="O80" s="22">
        <v>5334</v>
      </c>
      <c r="P80" s="22">
        <v>5491</v>
      </c>
      <c r="Q80" s="22">
        <v>5400</v>
      </c>
      <c r="R80" s="22">
        <v>5144</v>
      </c>
      <c r="S80" s="22">
        <v>5247</v>
      </c>
      <c r="T80" s="22">
        <v>5443</v>
      </c>
      <c r="U80" s="22">
        <v>5253</v>
      </c>
      <c r="V80" s="22">
        <v>5088</v>
      </c>
      <c r="W80" s="22">
        <v>5209</v>
      </c>
      <c r="X80" s="22">
        <v>4959</v>
      </c>
      <c r="Y80" s="22">
        <v>5417</v>
      </c>
      <c r="Z80" s="22">
        <v>5170</v>
      </c>
      <c r="AA80" s="22">
        <v>4937</v>
      </c>
      <c r="AB80" s="22">
        <v>5175</v>
      </c>
      <c r="AC80" s="22">
        <v>4937</v>
      </c>
      <c r="AD80" s="22">
        <v>5088</v>
      </c>
      <c r="AE80" s="22">
        <v>5091</v>
      </c>
      <c r="AF80" s="22">
        <v>5250</v>
      </c>
      <c r="AG80" s="22">
        <v>5119</v>
      </c>
      <c r="AH80" s="22">
        <v>5027</v>
      </c>
      <c r="AI80" s="22">
        <v>5175</v>
      </c>
      <c r="AJ80" s="22">
        <v>5124</v>
      </c>
      <c r="AK80" s="22">
        <v>4786</v>
      </c>
      <c r="AL80" s="22">
        <v>4451</v>
      </c>
      <c r="AM80" s="22">
        <v>4597</v>
      </c>
      <c r="AN80" s="22">
        <v>4897</v>
      </c>
      <c r="AO80" s="22">
        <v>4833</v>
      </c>
      <c r="AP80" s="22">
        <v>4228</v>
      </c>
      <c r="AQ80" s="8">
        <v>2019</v>
      </c>
      <c r="AR80" s="8">
        <v>2172</v>
      </c>
      <c r="AS80" s="22">
        <v>2830</v>
      </c>
      <c r="AT80" s="22">
        <v>3098</v>
      </c>
      <c r="AU80" s="22">
        <v>3331</v>
      </c>
      <c r="AV80" s="22">
        <v>3477</v>
      </c>
      <c r="AW80" s="178">
        <v>3622</v>
      </c>
    </row>
    <row r="81" spans="1:49" s="2" customFormat="1" x14ac:dyDescent="0.3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row>
    <row r="82" spans="1:49" s="2" customFormat="1" x14ac:dyDescent="0.35">
      <c r="A82" s="51" t="s">
        <v>138</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row>
    <row r="84" spans="1:49" x14ac:dyDescent="0.35">
      <c r="A84" s="456" t="s">
        <v>171</v>
      </c>
      <c r="B84" s="456" t="s">
        <v>160</v>
      </c>
      <c r="C84" s="456" t="s">
        <v>153</v>
      </c>
      <c r="D84" s="14">
        <v>42736</v>
      </c>
      <c r="E84" s="14">
        <v>42767</v>
      </c>
      <c r="F84" s="14">
        <v>42795</v>
      </c>
      <c r="G84" s="14">
        <v>42826</v>
      </c>
      <c r="H84" s="14">
        <v>42856</v>
      </c>
      <c r="I84" s="14">
        <v>42887</v>
      </c>
      <c r="J84" s="14">
        <v>42917</v>
      </c>
      <c r="K84" s="14">
        <v>42948</v>
      </c>
      <c r="L84" s="14">
        <v>42979</v>
      </c>
      <c r="M84" s="14">
        <v>43009</v>
      </c>
      <c r="N84" s="14">
        <v>43040</v>
      </c>
      <c r="O84" s="14">
        <v>43070</v>
      </c>
      <c r="P84" s="14">
        <v>43101</v>
      </c>
      <c r="Q84" s="14">
        <v>43132</v>
      </c>
      <c r="R84" s="14">
        <v>43160</v>
      </c>
      <c r="S84" s="14">
        <v>43191</v>
      </c>
      <c r="T84" s="14">
        <v>43221</v>
      </c>
      <c r="U84" s="14">
        <v>43252</v>
      </c>
      <c r="V84" s="14">
        <v>43282</v>
      </c>
      <c r="W84" s="14">
        <v>43313</v>
      </c>
      <c r="X84" s="14">
        <v>43344</v>
      </c>
      <c r="Y84" s="14">
        <v>43374</v>
      </c>
      <c r="Z84" s="14">
        <v>43405</v>
      </c>
      <c r="AA84" s="14">
        <v>43435</v>
      </c>
      <c r="AB84" s="14">
        <v>43466</v>
      </c>
      <c r="AC84" s="14">
        <v>43497</v>
      </c>
      <c r="AD84" s="14">
        <v>43525</v>
      </c>
      <c r="AE84" s="14">
        <v>43556</v>
      </c>
      <c r="AF84" s="14">
        <v>43586</v>
      </c>
      <c r="AG84" s="14">
        <v>43617</v>
      </c>
      <c r="AH84" s="14">
        <v>43647</v>
      </c>
      <c r="AI84" s="14">
        <v>43678</v>
      </c>
      <c r="AJ84" s="14">
        <v>43709</v>
      </c>
      <c r="AK84" s="14">
        <v>43739</v>
      </c>
      <c r="AL84" s="14">
        <v>43770</v>
      </c>
      <c r="AM84" s="14">
        <v>43800</v>
      </c>
      <c r="AN84" s="14">
        <v>43831</v>
      </c>
      <c r="AO84" s="14">
        <v>43862</v>
      </c>
      <c r="AP84" s="14">
        <v>43891</v>
      </c>
      <c r="AQ84" s="14">
        <v>43922</v>
      </c>
      <c r="AR84" s="14">
        <v>43952</v>
      </c>
      <c r="AS84" s="14">
        <v>43983</v>
      </c>
      <c r="AT84" s="14">
        <v>44013</v>
      </c>
      <c r="AU84" s="14">
        <v>44044</v>
      </c>
      <c r="AV84" s="14">
        <v>44075</v>
      </c>
      <c r="AW84" s="15">
        <v>44105</v>
      </c>
    </row>
    <row r="85" spans="1:49" x14ac:dyDescent="0.35">
      <c r="A85" s="39" t="s">
        <v>356</v>
      </c>
      <c r="B85" s="3" t="s">
        <v>357</v>
      </c>
      <c r="C85" s="231">
        <f t="shared" ref="C85:C92" si="7">AVERAGE(D85:AW85)</f>
        <v>452.49065217391313</v>
      </c>
      <c r="D85" s="231">
        <v>130</v>
      </c>
      <c r="E85" s="231">
        <v>144</v>
      </c>
      <c r="F85" s="231">
        <v>147</v>
      </c>
      <c r="G85" s="231">
        <v>157</v>
      </c>
      <c r="H85" s="231">
        <v>1504.2</v>
      </c>
      <c r="I85" s="231">
        <v>184</v>
      </c>
      <c r="J85" s="231">
        <v>0</v>
      </c>
      <c r="K85" s="231">
        <v>0</v>
      </c>
      <c r="L85" s="231">
        <v>115</v>
      </c>
      <c r="M85" s="231">
        <v>0</v>
      </c>
      <c r="N85" s="231">
        <v>0</v>
      </c>
      <c r="O85" s="231">
        <v>1986.4</v>
      </c>
      <c r="P85" s="231">
        <v>0</v>
      </c>
      <c r="Q85" s="231">
        <v>0</v>
      </c>
      <c r="R85" s="231">
        <v>1533.22</v>
      </c>
      <c r="S85" s="231">
        <v>60</v>
      </c>
      <c r="T85" s="231">
        <v>44</v>
      </c>
      <c r="U85" s="231">
        <v>2039.26</v>
      </c>
      <c r="V85" s="231">
        <v>83</v>
      </c>
      <c r="W85" s="231">
        <v>1377.38</v>
      </c>
      <c r="X85" s="231">
        <v>85.5</v>
      </c>
      <c r="Y85" s="231">
        <v>64</v>
      </c>
      <c r="Z85" s="231">
        <v>1757.78</v>
      </c>
      <c r="AA85" s="231">
        <v>0</v>
      </c>
      <c r="AB85" s="231">
        <v>238</v>
      </c>
      <c r="AC85" s="231">
        <v>230</v>
      </c>
      <c r="AD85" s="231">
        <v>0</v>
      </c>
      <c r="AE85" s="231">
        <v>3288.85</v>
      </c>
      <c r="AF85" s="231">
        <v>80</v>
      </c>
      <c r="AG85" s="231">
        <v>0</v>
      </c>
      <c r="AH85" s="231">
        <v>68</v>
      </c>
      <c r="AI85" s="231">
        <v>3424.7</v>
      </c>
      <c r="AJ85" s="231">
        <v>60</v>
      </c>
      <c r="AK85" s="231">
        <v>0</v>
      </c>
      <c r="AL85" s="231">
        <v>450.9</v>
      </c>
      <c r="AM85" s="231">
        <v>0</v>
      </c>
      <c r="AN85" s="145">
        <v>0</v>
      </c>
      <c r="AO85" s="145">
        <v>1006.2</v>
      </c>
      <c r="AP85" s="145">
        <v>0</v>
      </c>
      <c r="AQ85" s="145">
        <v>0</v>
      </c>
      <c r="AR85" s="145">
        <v>0</v>
      </c>
      <c r="AS85" s="145">
        <v>0</v>
      </c>
      <c r="AT85" s="145">
        <v>556.17999999999995</v>
      </c>
      <c r="AU85" s="145">
        <v>0</v>
      </c>
      <c r="AV85" s="145">
        <v>0</v>
      </c>
      <c r="AW85" s="145">
        <v>0</v>
      </c>
    </row>
    <row r="86" spans="1:49" x14ac:dyDescent="0.35">
      <c r="A86" s="39" t="s">
        <v>358</v>
      </c>
      <c r="B86" s="3" t="s">
        <v>357</v>
      </c>
      <c r="C86" s="231">
        <f t="shared" si="7"/>
        <v>264.93173913043478</v>
      </c>
      <c r="D86" s="231">
        <v>0</v>
      </c>
      <c r="E86" s="231">
        <v>0</v>
      </c>
      <c r="F86" s="231">
        <v>0</v>
      </c>
      <c r="G86" s="231">
        <v>0</v>
      </c>
      <c r="H86" s="231">
        <v>347.74</v>
      </c>
      <c r="I86" s="231">
        <v>0</v>
      </c>
      <c r="J86" s="231">
        <v>0</v>
      </c>
      <c r="K86" s="231">
        <v>0</v>
      </c>
      <c r="L86" s="231">
        <v>0</v>
      </c>
      <c r="M86" s="231">
        <v>230.16</v>
      </c>
      <c r="N86" s="231">
        <v>431.24</v>
      </c>
      <c r="O86" s="231">
        <v>348.99</v>
      </c>
      <c r="P86" s="231">
        <v>0</v>
      </c>
      <c r="Q86" s="231">
        <v>0</v>
      </c>
      <c r="R86" s="231">
        <v>0</v>
      </c>
      <c r="S86" s="231">
        <v>981.14</v>
      </c>
      <c r="T86" s="231">
        <v>2520</v>
      </c>
      <c r="U86" s="231">
        <v>88.76</v>
      </c>
      <c r="V86" s="231">
        <v>0</v>
      </c>
      <c r="W86" s="231">
        <v>815.28</v>
      </c>
      <c r="X86" s="231">
        <v>294.76</v>
      </c>
      <c r="Y86" s="231">
        <v>0</v>
      </c>
      <c r="Z86" s="231">
        <v>542.35</v>
      </c>
      <c r="AA86" s="231">
        <v>186.55</v>
      </c>
      <c r="AB86" s="231">
        <v>0</v>
      </c>
      <c r="AC86" s="231">
        <v>0</v>
      </c>
      <c r="AD86" s="231">
        <v>1590.87</v>
      </c>
      <c r="AE86" s="231">
        <v>2129.19</v>
      </c>
      <c r="AF86" s="231">
        <v>0</v>
      </c>
      <c r="AG86" s="231">
        <v>0</v>
      </c>
      <c r="AH86" s="231">
        <v>172.42</v>
      </c>
      <c r="AI86" s="231">
        <v>445.17</v>
      </c>
      <c r="AJ86" s="231">
        <v>0</v>
      </c>
      <c r="AK86" s="231">
        <v>0</v>
      </c>
      <c r="AL86" s="231">
        <v>348.99</v>
      </c>
      <c r="AM86" s="231">
        <v>0</v>
      </c>
      <c r="AN86" s="145">
        <v>0</v>
      </c>
      <c r="AO86" s="145">
        <v>252.66</v>
      </c>
      <c r="AP86" s="145">
        <v>0</v>
      </c>
      <c r="AQ86" s="145">
        <v>0</v>
      </c>
      <c r="AR86" s="145">
        <v>0</v>
      </c>
      <c r="AS86" s="145">
        <v>0</v>
      </c>
      <c r="AT86" s="145">
        <v>460.59</v>
      </c>
      <c r="AU86" s="145">
        <v>0</v>
      </c>
      <c r="AV86" s="145">
        <v>0</v>
      </c>
      <c r="AW86" s="145">
        <v>0</v>
      </c>
    </row>
    <row r="87" spans="1:49" x14ac:dyDescent="0.35">
      <c r="A87" s="39" t="s">
        <v>359</v>
      </c>
      <c r="B87" s="3" t="s">
        <v>357</v>
      </c>
      <c r="C87" s="231">
        <f t="shared" si="7"/>
        <v>71.876304347826093</v>
      </c>
      <c r="D87" s="231">
        <v>18.260000000000002</v>
      </c>
      <c r="E87" s="231">
        <v>60.62</v>
      </c>
      <c r="F87" s="231">
        <v>0</v>
      </c>
      <c r="G87" s="231">
        <v>0</v>
      </c>
      <c r="H87" s="231">
        <v>58.8</v>
      </c>
      <c r="I87" s="231">
        <v>0</v>
      </c>
      <c r="J87" s="231">
        <v>0</v>
      </c>
      <c r="K87" s="231">
        <v>0</v>
      </c>
      <c r="L87" s="231">
        <v>0</v>
      </c>
      <c r="M87" s="231">
        <v>307.52</v>
      </c>
      <c r="N87" s="231">
        <v>339.4</v>
      </c>
      <c r="O87" s="231">
        <v>557.25</v>
      </c>
      <c r="P87" s="231">
        <v>0</v>
      </c>
      <c r="Q87" s="231">
        <v>60.48</v>
      </c>
      <c r="R87" s="231">
        <v>0</v>
      </c>
      <c r="S87" s="231">
        <v>311.61</v>
      </c>
      <c r="T87" s="231">
        <v>0</v>
      </c>
      <c r="U87" s="231">
        <v>31.41</v>
      </c>
      <c r="V87" s="231">
        <v>0</v>
      </c>
      <c r="W87" s="231">
        <v>55.59</v>
      </c>
      <c r="X87" s="231">
        <v>0</v>
      </c>
      <c r="Y87" s="231">
        <v>221.32</v>
      </c>
      <c r="Z87" s="231">
        <v>0</v>
      </c>
      <c r="AA87" s="231">
        <v>0</v>
      </c>
      <c r="AB87" s="231">
        <v>0</v>
      </c>
      <c r="AC87" s="231">
        <v>26.57</v>
      </c>
      <c r="AD87" s="231">
        <v>671.17</v>
      </c>
      <c r="AE87" s="231">
        <v>313.63</v>
      </c>
      <c r="AF87" s="231">
        <v>0</v>
      </c>
      <c r="AG87" s="231">
        <v>45.32</v>
      </c>
      <c r="AH87" s="231">
        <v>45.91</v>
      </c>
      <c r="AI87" s="231">
        <v>152</v>
      </c>
      <c r="AJ87" s="231">
        <v>0</v>
      </c>
      <c r="AK87" s="231">
        <v>0</v>
      </c>
      <c r="AL87" s="231">
        <v>0</v>
      </c>
      <c r="AM87" s="231">
        <v>0</v>
      </c>
      <c r="AN87" s="145">
        <v>0</v>
      </c>
      <c r="AO87" s="145">
        <v>0</v>
      </c>
      <c r="AP87" s="145">
        <v>0</v>
      </c>
      <c r="AQ87" s="145">
        <v>0</v>
      </c>
      <c r="AR87" s="145">
        <v>0</v>
      </c>
      <c r="AS87" s="145">
        <v>0</v>
      </c>
      <c r="AT87" s="145">
        <v>29.45</v>
      </c>
      <c r="AU87" s="145">
        <v>0</v>
      </c>
      <c r="AV87" s="145">
        <v>0</v>
      </c>
      <c r="AW87" s="145">
        <v>0</v>
      </c>
    </row>
    <row r="88" spans="1:49" x14ac:dyDescent="0.35">
      <c r="A88" s="39" t="s">
        <v>360</v>
      </c>
      <c r="B88" s="3" t="s">
        <v>357</v>
      </c>
      <c r="C88" s="231">
        <f t="shared" si="7"/>
        <v>4534.3904347826083</v>
      </c>
      <c r="D88" s="231">
        <v>4365.34</v>
      </c>
      <c r="E88" s="231">
        <v>4696.13</v>
      </c>
      <c r="F88" s="231">
        <v>6263.78</v>
      </c>
      <c r="G88" s="231">
        <v>7360.14</v>
      </c>
      <c r="H88" s="231">
        <v>8068.17</v>
      </c>
      <c r="I88" s="231">
        <v>10029.42</v>
      </c>
      <c r="J88" s="231">
        <v>8620.7999999999993</v>
      </c>
      <c r="K88" s="231">
        <v>9010.09</v>
      </c>
      <c r="L88" s="231">
        <v>8105.08</v>
      </c>
      <c r="M88" s="231">
        <v>8347.26</v>
      </c>
      <c r="N88" s="231">
        <v>7302.02</v>
      </c>
      <c r="O88" s="231">
        <v>8187.96</v>
      </c>
      <c r="P88" s="231">
        <v>6454.64</v>
      </c>
      <c r="Q88" s="231">
        <v>5894.26</v>
      </c>
      <c r="R88" s="231">
        <v>5896.21</v>
      </c>
      <c r="S88" s="231">
        <v>5640.96</v>
      </c>
      <c r="T88" s="231">
        <v>5703.62</v>
      </c>
      <c r="U88" s="231">
        <v>5268.51</v>
      </c>
      <c r="V88" s="231">
        <v>4805.6400000000003</v>
      </c>
      <c r="W88" s="231">
        <v>5131.49</v>
      </c>
      <c r="X88" s="231">
        <v>4588.2299999999996</v>
      </c>
      <c r="Y88" s="231">
        <v>4887.28</v>
      </c>
      <c r="Z88" s="231">
        <v>4187.9399999999996</v>
      </c>
      <c r="AA88" s="231">
        <v>4028.63</v>
      </c>
      <c r="AB88" s="231">
        <v>3595.78</v>
      </c>
      <c r="AC88" s="231">
        <v>3712.51</v>
      </c>
      <c r="AD88" s="231">
        <v>3827.37</v>
      </c>
      <c r="AE88" s="231">
        <v>3967.32</v>
      </c>
      <c r="AF88" s="231">
        <v>3734.72</v>
      </c>
      <c r="AG88" s="231">
        <v>3233.66</v>
      </c>
      <c r="AH88" s="231">
        <v>3507.8</v>
      </c>
      <c r="AI88" s="231">
        <v>3703.83</v>
      </c>
      <c r="AJ88" s="231">
        <v>3975.11</v>
      </c>
      <c r="AK88" s="231">
        <v>3921.59</v>
      </c>
      <c r="AL88" s="231">
        <v>2805.41</v>
      </c>
      <c r="AM88" s="231">
        <v>3276.72</v>
      </c>
      <c r="AN88" s="145">
        <v>2863.08</v>
      </c>
      <c r="AO88" s="145">
        <v>2452.63</v>
      </c>
      <c r="AP88" s="145">
        <v>1740.56</v>
      </c>
      <c r="AQ88" s="145">
        <v>453.78</v>
      </c>
      <c r="AR88" s="145">
        <v>410.14</v>
      </c>
      <c r="AS88" s="145">
        <v>365.76</v>
      </c>
      <c r="AT88" s="145">
        <v>208.48</v>
      </c>
      <c r="AU88" s="145">
        <v>341.25</v>
      </c>
      <c r="AV88" s="145">
        <v>1819.24</v>
      </c>
      <c r="AW88" s="145">
        <v>1821.62</v>
      </c>
    </row>
    <row r="89" spans="1:49" x14ac:dyDescent="0.35">
      <c r="A89" s="39" t="s">
        <v>361</v>
      </c>
      <c r="B89" s="3" t="s">
        <v>357</v>
      </c>
      <c r="C89" s="231">
        <f t="shared" si="7"/>
        <v>134360.74717391306</v>
      </c>
      <c r="D89" s="231">
        <v>159411.25</v>
      </c>
      <c r="E89" s="231">
        <v>165990.1</v>
      </c>
      <c r="F89" s="231">
        <v>166131.22</v>
      </c>
      <c r="G89" s="231">
        <v>173900.66</v>
      </c>
      <c r="H89" s="231">
        <v>176269.31</v>
      </c>
      <c r="I89" s="231">
        <v>173861.85</v>
      </c>
      <c r="J89" s="231">
        <v>144107.4</v>
      </c>
      <c r="K89" s="231">
        <v>156740.35</v>
      </c>
      <c r="L89" s="231">
        <v>157013.51</v>
      </c>
      <c r="M89" s="231">
        <v>165841.57999999999</v>
      </c>
      <c r="N89" s="231">
        <v>167390.99</v>
      </c>
      <c r="O89" s="231">
        <v>176616.45</v>
      </c>
      <c r="P89" s="231">
        <v>137477.70000000001</v>
      </c>
      <c r="Q89" s="231">
        <v>146260.70000000001</v>
      </c>
      <c r="R89" s="231">
        <v>153297.45000000001</v>
      </c>
      <c r="S89" s="231">
        <v>159733.15</v>
      </c>
      <c r="T89" s="231">
        <v>158786.35</v>
      </c>
      <c r="U89" s="231">
        <v>157855.45000000001</v>
      </c>
      <c r="V89" s="231">
        <v>139385.54999999999</v>
      </c>
      <c r="W89" s="231">
        <v>152882.4</v>
      </c>
      <c r="X89" s="231">
        <v>153310.25</v>
      </c>
      <c r="Y89" s="231">
        <v>159109.9</v>
      </c>
      <c r="Z89" s="231">
        <v>160290.4</v>
      </c>
      <c r="AA89" s="231">
        <v>159228.95000000001</v>
      </c>
      <c r="AB89" s="231">
        <v>140596.9</v>
      </c>
      <c r="AC89" s="231">
        <v>147280.85</v>
      </c>
      <c r="AD89" s="231">
        <v>145844.5</v>
      </c>
      <c r="AE89" s="231">
        <v>145746.15</v>
      </c>
      <c r="AF89" s="231">
        <v>161254.5</v>
      </c>
      <c r="AG89" s="231">
        <v>153038.04999999999</v>
      </c>
      <c r="AH89" s="231">
        <v>136657</v>
      </c>
      <c r="AI89" s="231">
        <v>144722</v>
      </c>
      <c r="AJ89" s="231">
        <v>146245</v>
      </c>
      <c r="AK89" s="231">
        <v>152912.5</v>
      </c>
      <c r="AL89" s="231">
        <v>152862.5</v>
      </c>
      <c r="AM89" s="231">
        <v>152658</v>
      </c>
      <c r="AN89" s="145">
        <v>129533.5</v>
      </c>
      <c r="AO89" s="145">
        <v>135295</v>
      </c>
      <c r="AP89" s="145">
        <v>135198.5</v>
      </c>
      <c r="AQ89" s="145">
        <v>83761</v>
      </c>
      <c r="AR89" s="145">
        <v>127</v>
      </c>
      <c r="AS89" s="145">
        <v>0</v>
      </c>
      <c r="AT89" s="145">
        <v>16.5</v>
      </c>
      <c r="AU89" s="145">
        <v>127</v>
      </c>
      <c r="AV89" s="145">
        <v>39638.5</v>
      </c>
      <c r="AW89" s="145">
        <v>56186.5</v>
      </c>
    </row>
    <row r="90" spans="1:49" x14ac:dyDescent="0.35">
      <c r="A90" s="39" t="s">
        <v>362</v>
      </c>
      <c r="B90" s="3" t="s">
        <v>357</v>
      </c>
      <c r="C90" s="231">
        <f t="shared" si="7"/>
        <v>119.53304347826086</v>
      </c>
      <c r="D90" s="231">
        <v>177.8</v>
      </c>
      <c r="E90" s="231">
        <v>220.32</v>
      </c>
      <c r="F90" s="231">
        <v>37.5</v>
      </c>
      <c r="G90" s="231">
        <v>142.43</v>
      </c>
      <c r="H90" s="231">
        <v>34.78</v>
      </c>
      <c r="I90" s="231">
        <v>118.34</v>
      </c>
      <c r="J90" s="231">
        <v>221.46</v>
      </c>
      <c r="K90" s="231">
        <v>151.88</v>
      </c>
      <c r="L90" s="231">
        <v>124.78</v>
      </c>
      <c r="M90" s="231">
        <v>51.55</v>
      </c>
      <c r="N90" s="231">
        <v>101.68</v>
      </c>
      <c r="O90" s="231">
        <v>179.34</v>
      </c>
      <c r="P90" s="231">
        <v>128.97999999999999</v>
      </c>
      <c r="Q90" s="231">
        <v>29.28</v>
      </c>
      <c r="R90" s="231">
        <v>7.25</v>
      </c>
      <c r="S90" s="231">
        <v>316.08</v>
      </c>
      <c r="T90" s="231">
        <v>123.24</v>
      </c>
      <c r="U90" s="231">
        <v>61.04</v>
      </c>
      <c r="V90" s="231">
        <v>116.72</v>
      </c>
      <c r="W90" s="231">
        <v>219.12</v>
      </c>
      <c r="X90" s="231">
        <v>23.64</v>
      </c>
      <c r="Y90" s="231">
        <v>65.2</v>
      </c>
      <c r="Z90" s="231">
        <v>64.989999999999995</v>
      </c>
      <c r="AA90" s="231">
        <v>98.8</v>
      </c>
      <c r="AB90" s="231">
        <v>179.96</v>
      </c>
      <c r="AC90" s="231">
        <v>162.08000000000001</v>
      </c>
      <c r="AD90" s="231">
        <v>202.36</v>
      </c>
      <c r="AE90" s="231">
        <v>305.89999999999998</v>
      </c>
      <c r="AF90" s="231">
        <v>126.4</v>
      </c>
      <c r="AG90" s="231">
        <v>319.35000000000002</v>
      </c>
      <c r="AH90" s="231">
        <v>168.7</v>
      </c>
      <c r="AI90" s="231">
        <v>185.14</v>
      </c>
      <c r="AJ90" s="231">
        <v>68</v>
      </c>
      <c r="AK90" s="231">
        <v>119.6</v>
      </c>
      <c r="AL90" s="231">
        <v>26</v>
      </c>
      <c r="AM90" s="231">
        <v>64</v>
      </c>
      <c r="AN90" s="145">
        <v>272</v>
      </c>
      <c r="AO90" s="145">
        <v>113.4</v>
      </c>
      <c r="AP90" s="145">
        <v>28.8</v>
      </c>
      <c r="AQ90" s="145">
        <v>0</v>
      </c>
      <c r="AR90" s="145">
        <v>5.6</v>
      </c>
      <c r="AS90" s="145">
        <v>46.4</v>
      </c>
      <c r="AT90" s="145">
        <v>162.88999999999999</v>
      </c>
      <c r="AU90" s="145">
        <v>62.16</v>
      </c>
      <c r="AV90" s="145">
        <v>34.58</v>
      </c>
      <c r="AW90" s="145">
        <v>29</v>
      </c>
    </row>
    <row r="91" spans="1:49" x14ac:dyDescent="0.35">
      <c r="A91" s="39" t="s">
        <v>363</v>
      </c>
      <c r="B91" s="3" t="s">
        <v>357</v>
      </c>
      <c r="C91" s="231">
        <f t="shared" si="7"/>
        <v>558.97869565217388</v>
      </c>
      <c r="D91" s="231">
        <v>0</v>
      </c>
      <c r="E91" s="231">
        <v>0</v>
      </c>
      <c r="F91" s="231">
        <v>0</v>
      </c>
      <c r="G91" s="231">
        <v>0</v>
      </c>
      <c r="H91" s="231">
        <v>0</v>
      </c>
      <c r="I91" s="231">
        <v>0</v>
      </c>
      <c r="J91" s="231">
        <v>0</v>
      </c>
      <c r="K91" s="231">
        <v>132</v>
      </c>
      <c r="L91" s="231">
        <v>1153</v>
      </c>
      <c r="M91" s="231">
        <v>142</v>
      </c>
      <c r="N91" s="231">
        <v>118.2</v>
      </c>
      <c r="O91" s="231">
        <v>226</v>
      </c>
      <c r="P91" s="231">
        <v>121</v>
      </c>
      <c r="Q91" s="231">
        <v>0</v>
      </c>
      <c r="R91" s="231">
        <v>117.5</v>
      </c>
      <c r="S91" s="231">
        <v>713</v>
      </c>
      <c r="T91" s="231">
        <v>235</v>
      </c>
      <c r="U91" s="231">
        <v>1677.5</v>
      </c>
      <c r="V91" s="231">
        <v>1974</v>
      </c>
      <c r="W91" s="231">
        <v>664</v>
      </c>
      <c r="X91" s="231">
        <v>128</v>
      </c>
      <c r="Y91" s="231">
        <v>826.57</v>
      </c>
      <c r="Z91" s="231">
        <v>517</v>
      </c>
      <c r="AA91" s="231">
        <v>114</v>
      </c>
      <c r="AB91" s="231">
        <v>625.5</v>
      </c>
      <c r="AC91" s="231">
        <v>282</v>
      </c>
      <c r="AD91" s="231">
        <v>114</v>
      </c>
      <c r="AE91" s="231">
        <v>617.9</v>
      </c>
      <c r="AF91" s="231">
        <v>566.79999999999995</v>
      </c>
      <c r="AG91" s="231">
        <v>0</v>
      </c>
      <c r="AH91" s="231">
        <v>0</v>
      </c>
      <c r="AI91" s="231">
        <v>534.85</v>
      </c>
      <c r="AJ91" s="231">
        <v>285.5</v>
      </c>
      <c r="AK91" s="231">
        <v>6034.8</v>
      </c>
      <c r="AL91" s="231">
        <v>968.2</v>
      </c>
      <c r="AM91" s="231">
        <v>285.5</v>
      </c>
      <c r="AN91" s="145">
        <v>226</v>
      </c>
      <c r="AO91" s="145">
        <v>172.1</v>
      </c>
      <c r="AP91" s="145">
        <v>356.1</v>
      </c>
      <c r="AQ91" s="145">
        <v>0</v>
      </c>
      <c r="AR91" s="145">
        <v>0</v>
      </c>
      <c r="AS91" s="145">
        <v>0</v>
      </c>
      <c r="AT91" s="145">
        <v>555</v>
      </c>
      <c r="AU91" s="145">
        <v>3855</v>
      </c>
      <c r="AV91" s="145">
        <v>0</v>
      </c>
      <c r="AW91" s="145">
        <v>1375</v>
      </c>
    </row>
    <row r="92" spans="1:49" s="51" customFormat="1" x14ac:dyDescent="0.35">
      <c r="A92" s="573" t="s">
        <v>170</v>
      </c>
      <c r="B92" s="574"/>
      <c r="C92" s="207">
        <f t="shared" si="7"/>
        <v>140362.9480434783</v>
      </c>
      <c r="D92" s="207">
        <f>SUM(D85:D91)</f>
        <v>164102.65</v>
      </c>
      <c r="E92" s="207">
        <f t="shared" ref="E92:AW92" si="8">SUM(E85:E91)</f>
        <v>171111.17</v>
      </c>
      <c r="F92" s="207">
        <f t="shared" si="8"/>
        <v>172579.5</v>
      </c>
      <c r="G92" s="207">
        <f t="shared" si="8"/>
        <v>181560.23</v>
      </c>
      <c r="H92" s="207">
        <f t="shared" si="8"/>
        <v>186283</v>
      </c>
      <c r="I92" s="207">
        <f t="shared" si="8"/>
        <v>184193.61000000002</v>
      </c>
      <c r="J92" s="207">
        <f t="shared" si="8"/>
        <v>152949.65999999997</v>
      </c>
      <c r="K92" s="207">
        <f t="shared" si="8"/>
        <v>166034.32</v>
      </c>
      <c r="L92" s="207">
        <f t="shared" si="8"/>
        <v>166511.37</v>
      </c>
      <c r="M92" s="207">
        <f t="shared" si="8"/>
        <v>174920.06999999998</v>
      </c>
      <c r="N92" s="207">
        <f t="shared" si="8"/>
        <v>175683.53</v>
      </c>
      <c r="O92" s="207">
        <f t="shared" si="8"/>
        <v>188102.39</v>
      </c>
      <c r="P92" s="207">
        <f t="shared" si="8"/>
        <v>144182.32000000004</v>
      </c>
      <c r="Q92" s="207">
        <f t="shared" si="8"/>
        <v>152244.72</v>
      </c>
      <c r="R92" s="207">
        <f t="shared" si="8"/>
        <v>160851.63</v>
      </c>
      <c r="S92" s="207">
        <f t="shared" si="8"/>
        <v>167755.93999999997</v>
      </c>
      <c r="T92" s="207">
        <f t="shared" si="8"/>
        <v>167412.21</v>
      </c>
      <c r="U92" s="207">
        <f t="shared" si="8"/>
        <v>167021.93000000002</v>
      </c>
      <c r="V92" s="207">
        <f t="shared" si="8"/>
        <v>146364.91</v>
      </c>
      <c r="W92" s="207">
        <f t="shared" si="8"/>
        <v>161145.25999999998</v>
      </c>
      <c r="X92" s="207">
        <f t="shared" si="8"/>
        <v>158430.38</v>
      </c>
      <c r="Y92" s="207">
        <f t="shared" si="8"/>
        <v>165174.27000000002</v>
      </c>
      <c r="Z92" s="207">
        <f t="shared" si="8"/>
        <v>167360.46</v>
      </c>
      <c r="AA92" s="207">
        <f t="shared" si="8"/>
        <v>163656.93</v>
      </c>
      <c r="AB92" s="207">
        <f t="shared" si="8"/>
        <v>145236.13999999998</v>
      </c>
      <c r="AC92" s="207">
        <f t="shared" si="8"/>
        <v>151694.00999999998</v>
      </c>
      <c r="AD92" s="207">
        <f t="shared" si="8"/>
        <v>152250.26999999999</v>
      </c>
      <c r="AE92" s="207">
        <f t="shared" si="8"/>
        <v>156368.93999999997</v>
      </c>
      <c r="AF92" s="207">
        <f t="shared" si="8"/>
        <v>165762.41999999998</v>
      </c>
      <c r="AG92" s="207">
        <f t="shared" si="8"/>
        <v>156636.38</v>
      </c>
      <c r="AH92" s="207">
        <f t="shared" si="8"/>
        <v>140619.83000000002</v>
      </c>
      <c r="AI92" s="207">
        <f t="shared" si="8"/>
        <v>153167.69000000003</v>
      </c>
      <c r="AJ92" s="207">
        <f t="shared" si="8"/>
        <v>150633.60999999999</v>
      </c>
      <c r="AK92" s="207">
        <f t="shared" si="8"/>
        <v>162988.49</v>
      </c>
      <c r="AL92" s="207">
        <f t="shared" si="8"/>
        <v>157462</v>
      </c>
      <c r="AM92" s="207">
        <f t="shared" si="8"/>
        <v>156284.22</v>
      </c>
      <c r="AN92" s="207">
        <f t="shared" si="8"/>
        <v>132894.57999999999</v>
      </c>
      <c r="AO92" s="207">
        <f t="shared" si="8"/>
        <v>139291.99</v>
      </c>
      <c r="AP92" s="207">
        <f t="shared" si="8"/>
        <v>137323.96</v>
      </c>
      <c r="AQ92" s="207">
        <f t="shared" si="8"/>
        <v>84214.78</v>
      </c>
      <c r="AR92" s="207">
        <f t="shared" si="8"/>
        <v>542.74</v>
      </c>
      <c r="AS92" s="207">
        <f t="shared" si="8"/>
        <v>412.15999999999997</v>
      </c>
      <c r="AT92" s="207">
        <f t="shared" si="8"/>
        <v>1989.0900000000001</v>
      </c>
      <c r="AU92" s="207">
        <f t="shared" si="8"/>
        <v>4385.41</v>
      </c>
      <c r="AV92" s="207">
        <f t="shared" si="8"/>
        <v>41492.32</v>
      </c>
      <c r="AW92" s="207">
        <f t="shared" si="8"/>
        <v>59412.12</v>
      </c>
    </row>
    <row r="93" spans="1:49" x14ac:dyDescent="0.35">
      <c r="A93" s="31"/>
      <c r="B93" s="19"/>
      <c r="C93" s="19"/>
      <c r="D93" s="35"/>
      <c r="E93" s="35"/>
      <c r="F93" s="35"/>
      <c r="G93" s="35"/>
      <c r="H93" s="35"/>
      <c r="I93" s="35"/>
      <c r="J93" s="35"/>
      <c r="K93" s="35"/>
      <c r="L93" s="35"/>
      <c r="M93" s="35"/>
      <c r="N93" s="35"/>
      <c r="O93" s="35"/>
      <c r="P93" s="36"/>
      <c r="Q93" s="36"/>
      <c r="R93" s="36"/>
      <c r="S93" s="36"/>
      <c r="T93" s="36"/>
      <c r="U93" s="36"/>
      <c r="V93" s="36"/>
      <c r="W93" s="36"/>
      <c r="X93" s="36"/>
      <c r="Y93" s="36"/>
      <c r="Z93" s="36"/>
      <c r="AA93" s="36"/>
      <c r="AB93" s="37"/>
      <c r="AC93" s="37"/>
      <c r="AD93" s="37"/>
      <c r="AE93" s="37"/>
      <c r="AF93" s="37"/>
      <c r="AG93" s="37"/>
      <c r="AH93" s="37"/>
      <c r="AI93" s="37"/>
      <c r="AJ93" s="37"/>
      <c r="AK93" s="37"/>
      <c r="AL93" s="37"/>
      <c r="AM93" s="37"/>
      <c r="AN93" s="36"/>
      <c r="AO93" s="36"/>
      <c r="AP93" s="36"/>
      <c r="AQ93" s="36"/>
      <c r="AR93" s="34"/>
      <c r="AS93" s="34"/>
      <c r="AT93" s="34"/>
    </row>
    <row r="94" spans="1:49" x14ac:dyDescent="0.35">
      <c r="A94" s="74" t="s">
        <v>139</v>
      </c>
      <c r="B94" s="19"/>
      <c r="C94" s="19"/>
      <c r="D94" s="35"/>
      <c r="E94" s="35"/>
      <c r="F94" s="35"/>
      <c r="G94" s="35"/>
      <c r="H94" s="35"/>
      <c r="I94" s="35"/>
      <c r="J94" s="35"/>
      <c r="K94" s="35"/>
      <c r="L94" s="35"/>
      <c r="M94" s="35"/>
      <c r="N94" s="35"/>
      <c r="O94" s="35"/>
      <c r="P94" s="36"/>
      <c r="Q94" s="36"/>
      <c r="R94" s="36"/>
      <c r="S94" s="36"/>
      <c r="T94" s="36"/>
      <c r="U94" s="36"/>
      <c r="V94" s="36"/>
      <c r="W94" s="36"/>
      <c r="X94" s="36"/>
      <c r="Y94" s="36"/>
      <c r="Z94" s="36"/>
      <c r="AA94" s="36"/>
      <c r="AB94" s="37"/>
      <c r="AC94" s="37"/>
      <c r="AD94" s="37"/>
      <c r="AE94" s="37"/>
      <c r="AF94" s="37"/>
      <c r="AG94" s="37"/>
      <c r="AH94" s="37"/>
      <c r="AI94" s="37"/>
      <c r="AJ94" s="37"/>
      <c r="AK94" s="37"/>
      <c r="AL94" s="37"/>
      <c r="AM94" s="37"/>
      <c r="AN94" s="36"/>
      <c r="AO94" s="36"/>
      <c r="AP94" s="36"/>
      <c r="AQ94" s="36"/>
      <c r="AR94" s="34"/>
      <c r="AS94" s="34"/>
      <c r="AT94" s="34"/>
    </row>
    <row r="95" spans="1:49" x14ac:dyDescent="0.35">
      <c r="A95" s="11"/>
    </row>
    <row r="96" spans="1:49" ht="21" customHeight="1" x14ac:dyDescent="0.35">
      <c r="A96" s="456" t="s">
        <v>171</v>
      </c>
      <c r="B96" s="456" t="s">
        <v>160</v>
      </c>
      <c r="C96" s="456" t="s">
        <v>153</v>
      </c>
      <c r="D96" s="14">
        <v>42736</v>
      </c>
      <c r="E96" s="14">
        <v>42767</v>
      </c>
      <c r="F96" s="14">
        <v>42795</v>
      </c>
      <c r="G96" s="14">
        <v>42826</v>
      </c>
      <c r="H96" s="14">
        <v>42856</v>
      </c>
      <c r="I96" s="14">
        <v>42887</v>
      </c>
      <c r="J96" s="14">
        <v>42917</v>
      </c>
      <c r="K96" s="14">
        <v>42948</v>
      </c>
      <c r="L96" s="14">
        <v>42979</v>
      </c>
      <c r="M96" s="14">
        <v>43009</v>
      </c>
      <c r="N96" s="14">
        <v>43040</v>
      </c>
      <c r="O96" s="14">
        <v>43070</v>
      </c>
      <c r="P96" s="14">
        <v>43101</v>
      </c>
      <c r="Q96" s="14">
        <v>43132</v>
      </c>
      <c r="R96" s="14">
        <v>43160</v>
      </c>
      <c r="S96" s="14">
        <v>43191</v>
      </c>
      <c r="T96" s="14">
        <v>43221</v>
      </c>
      <c r="U96" s="14">
        <v>43252</v>
      </c>
      <c r="V96" s="14">
        <v>43282</v>
      </c>
      <c r="W96" s="14">
        <v>43313</v>
      </c>
      <c r="X96" s="14">
        <v>43344</v>
      </c>
      <c r="Y96" s="14">
        <v>43374</v>
      </c>
      <c r="Z96" s="14">
        <v>43405</v>
      </c>
      <c r="AA96" s="14">
        <v>43435</v>
      </c>
      <c r="AB96" s="14">
        <v>43466</v>
      </c>
      <c r="AC96" s="14">
        <v>43497</v>
      </c>
      <c r="AD96" s="14">
        <v>43525</v>
      </c>
      <c r="AE96" s="14">
        <v>43556</v>
      </c>
      <c r="AF96" s="14">
        <v>43586</v>
      </c>
      <c r="AG96" s="14">
        <v>43617</v>
      </c>
      <c r="AH96" s="14">
        <v>43647</v>
      </c>
      <c r="AI96" s="14">
        <v>43678</v>
      </c>
      <c r="AJ96" s="14">
        <v>43709</v>
      </c>
      <c r="AK96" s="14">
        <v>43739</v>
      </c>
      <c r="AL96" s="14">
        <v>43770</v>
      </c>
      <c r="AM96" s="14">
        <v>43800</v>
      </c>
      <c r="AN96" s="14">
        <v>43831</v>
      </c>
      <c r="AO96" s="14">
        <v>43862</v>
      </c>
      <c r="AP96" s="14">
        <v>43891</v>
      </c>
      <c r="AQ96" s="14">
        <v>43922</v>
      </c>
      <c r="AR96" s="14">
        <v>43952</v>
      </c>
      <c r="AS96" s="14">
        <v>43983</v>
      </c>
      <c r="AT96" s="14">
        <v>44013</v>
      </c>
      <c r="AU96" s="14">
        <v>44044</v>
      </c>
      <c r="AV96" s="14">
        <v>44075</v>
      </c>
      <c r="AW96" s="15">
        <v>44105</v>
      </c>
    </row>
    <row r="97" spans="1:49" s="34" customFormat="1" x14ac:dyDescent="0.35">
      <c r="A97" s="38" t="s">
        <v>364</v>
      </c>
      <c r="B97" s="40" t="s">
        <v>365</v>
      </c>
      <c r="C97" s="145">
        <f t="shared" ref="C97:C111" si="9">AVERAGE(D97:AW97)</f>
        <v>2861.554347826087</v>
      </c>
      <c r="D97" s="145">
        <v>3547.5</v>
      </c>
      <c r="E97" s="145">
        <v>3696</v>
      </c>
      <c r="F97" s="145">
        <v>3696</v>
      </c>
      <c r="G97" s="145">
        <v>3058</v>
      </c>
      <c r="H97" s="145">
        <v>3146</v>
      </c>
      <c r="I97" s="145">
        <v>2728</v>
      </c>
      <c r="J97" s="145">
        <v>3085.5</v>
      </c>
      <c r="K97" s="145">
        <v>2909.5</v>
      </c>
      <c r="L97" s="145">
        <v>2508</v>
      </c>
      <c r="M97" s="145">
        <v>2623.5</v>
      </c>
      <c r="N97" s="145">
        <v>2733.5</v>
      </c>
      <c r="O97" s="145">
        <v>3481.5</v>
      </c>
      <c r="P97" s="145">
        <v>4114</v>
      </c>
      <c r="Q97" s="145">
        <v>2827</v>
      </c>
      <c r="R97" s="145">
        <v>2519</v>
      </c>
      <c r="S97" s="145">
        <v>2755.5</v>
      </c>
      <c r="T97" s="145">
        <v>3558.5</v>
      </c>
      <c r="U97" s="145">
        <v>3041.5</v>
      </c>
      <c r="V97" s="145">
        <v>3201</v>
      </c>
      <c r="W97" s="145">
        <v>3795</v>
      </c>
      <c r="X97" s="145">
        <v>3360.5</v>
      </c>
      <c r="Y97" s="145">
        <v>3712.5</v>
      </c>
      <c r="Z97" s="145">
        <v>3525.5</v>
      </c>
      <c r="AA97" s="145">
        <v>3443</v>
      </c>
      <c r="AB97" s="145">
        <v>4455</v>
      </c>
      <c r="AC97" s="145">
        <v>3129.5</v>
      </c>
      <c r="AD97" s="145">
        <v>2981</v>
      </c>
      <c r="AE97" s="145">
        <v>3102</v>
      </c>
      <c r="AF97" s="145">
        <v>3916</v>
      </c>
      <c r="AG97" s="145">
        <v>3553</v>
      </c>
      <c r="AH97" s="145">
        <v>3828</v>
      </c>
      <c r="AI97" s="145">
        <v>3124</v>
      </c>
      <c r="AJ97" s="145">
        <v>3091</v>
      </c>
      <c r="AK97" s="145">
        <v>3564</v>
      </c>
      <c r="AL97" s="145">
        <v>2865.5</v>
      </c>
      <c r="AM97" s="145">
        <v>3003</v>
      </c>
      <c r="AN97" s="145">
        <v>4042.5</v>
      </c>
      <c r="AO97" s="145">
        <v>2816</v>
      </c>
      <c r="AP97" s="145">
        <v>2810.5</v>
      </c>
      <c r="AQ97" s="145">
        <v>1177</v>
      </c>
      <c r="AR97" s="145">
        <v>0</v>
      </c>
      <c r="AS97" s="145">
        <v>0</v>
      </c>
      <c r="AT97" s="145">
        <v>16.5</v>
      </c>
      <c r="AU97" s="145">
        <v>0</v>
      </c>
      <c r="AV97" s="145">
        <v>1952.5</v>
      </c>
      <c r="AW97" s="145">
        <v>1138.5</v>
      </c>
    </row>
    <row r="98" spans="1:49" x14ac:dyDescent="0.35">
      <c r="A98" s="13" t="s">
        <v>364</v>
      </c>
      <c r="B98" s="23" t="s">
        <v>172</v>
      </c>
      <c r="C98" s="102">
        <f t="shared" si="9"/>
        <v>520.28260869565213</v>
      </c>
      <c r="D98" s="4">
        <v>645</v>
      </c>
      <c r="E98" s="4">
        <v>672</v>
      </c>
      <c r="F98" s="4">
        <v>672</v>
      </c>
      <c r="G98" s="4">
        <v>556</v>
      </c>
      <c r="H98" s="4">
        <v>572</v>
      </c>
      <c r="I98" s="4">
        <v>496</v>
      </c>
      <c r="J98" s="4">
        <v>561</v>
      </c>
      <c r="K98" s="3">
        <v>529</v>
      </c>
      <c r="L98" s="3">
        <v>456</v>
      </c>
      <c r="M98" s="4">
        <v>477</v>
      </c>
      <c r="N98" s="4">
        <v>497</v>
      </c>
      <c r="O98" s="3">
        <v>633</v>
      </c>
      <c r="P98" s="3">
        <v>748</v>
      </c>
      <c r="Q98" s="3">
        <v>514</v>
      </c>
      <c r="R98" s="3">
        <v>458</v>
      </c>
      <c r="S98" s="3">
        <v>501</v>
      </c>
      <c r="T98" s="3">
        <v>647</v>
      </c>
      <c r="U98" s="4">
        <v>553</v>
      </c>
      <c r="V98" s="4">
        <v>582</v>
      </c>
      <c r="W98" s="4">
        <v>690</v>
      </c>
      <c r="X98" s="4">
        <v>611</v>
      </c>
      <c r="Y98" s="4">
        <v>675</v>
      </c>
      <c r="Z98" s="3">
        <v>641</v>
      </c>
      <c r="AA98" s="4">
        <v>626</v>
      </c>
      <c r="AB98" s="4">
        <v>810</v>
      </c>
      <c r="AC98" s="3">
        <v>569</v>
      </c>
      <c r="AD98" s="3">
        <v>542</v>
      </c>
      <c r="AE98" s="4">
        <v>564</v>
      </c>
      <c r="AF98" s="4">
        <v>712</v>
      </c>
      <c r="AG98" s="4">
        <v>646</v>
      </c>
      <c r="AH98" s="4">
        <v>696</v>
      </c>
      <c r="AI98" s="4">
        <v>568</v>
      </c>
      <c r="AJ98" s="4">
        <v>562</v>
      </c>
      <c r="AK98" s="4">
        <v>648</v>
      </c>
      <c r="AL98" s="4">
        <v>521</v>
      </c>
      <c r="AM98" s="4">
        <v>546</v>
      </c>
      <c r="AN98" s="4">
        <v>735</v>
      </c>
      <c r="AO98" s="4">
        <v>512</v>
      </c>
      <c r="AP98" s="4">
        <v>511</v>
      </c>
      <c r="AQ98" s="3">
        <v>214</v>
      </c>
      <c r="AR98" s="3">
        <v>0</v>
      </c>
      <c r="AS98" s="3">
        <v>0</v>
      </c>
      <c r="AT98" s="3">
        <v>3</v>
      </c>
      <c r="AU98" s="3">
        <v>0</v>
      </c>
      <c r="AV98" s="3">
        <v>355</v>
      </c>
      <c r="AW98" s="3">
        <v>207</v>
      </c>
    </row>
    <row r="99" spans="1:49" x14ac:dyDescent="0.35">
      <c r="A99" s="13" t="s">
        <v>364</v>
      </c>
      <c r="B99" s="23" t="s">
        <v>173</v>
      </c>
      <c r="C99" s="102">
        <f t="shared" si="9"/>
        <v>257.95652173913044</v>
      </c>
      <c r="D99" s="3">
        <v>336</v>
      </c>
      <c r="E99" s="3">
        <v>296</v>
      </c>
      <c r="F99" s="3">
        <v>337</v>
      </c>
      <c r="G99" s="3">
        <v>269</v>
      </c>
      <c r="H99" s="3">
        <v>288</v>
      </c>
      <c r="I99" s="3">
        <v>260</v>
      </c>
      <c r="J99" s="3">
        <v>310</v>
      </c>
      <c r="K99" s="3">
        <v>270</v>
      </c>
      <c r="L99" s="3">
        <v>229</v>
      </c>
      <c r="M99" s="3">
        <v>227</v>
      </c>
      <c r="N99" s="3">
        <v>242</v>
      </c>
      <c r="O99" s="3">
        <v>356</v>
      </c>
      <c r="P99" s="3">
        <v>370</v>
      </c>
      <c r="Q99" s="3">
        <v>213</v>
      </c>
      <c r="R99" s="3">
        <v>247</v>
      </c>
      <c r="S99" s="3">
        <v>268</v>
      </c>
      <c r="T99" s="3">
        <v>353</v>
      </c>
      <c r="U99" s="3">
        <v>281</v>
      </c>
      <c r="V99" s="3">
        <v>282</v>
      </c>
      <c r="W99" s="3">
        <v>332</v>
      </c>
      <c r="X99" s="3">
        <v>247</v>
      </c>
      <c r="Y99" s="3">
        <v>316</v>
      </c>
      <c r="Z99" s="3">
        <v>293</v>
      </c>
      <c r="AA99" s="3">
        <v>285</v>
      </c>
      <c r="AB99" s="3">
        <v>368</v>
      </c>
      <c r="AC99" s="3">
        <v>253</v>
      </c>
      <c r="AD99" s="3">
        <v>292</v>
      </c>
      <c r="AE99" s="3">
        <v>309</v>
      </c>
      <c r="AF99" s="3">
        <v>353</v>
      </c>
      <c r="AG99" s="3">
        <v>297</v>
      </c>
      <c r="AH99" s="3">
        <v>335</v>
      </c>
      <c r="AI99" s="3">
        <v>315</v>
      </c>
      <c r="AJ99" s="3">
        <v>286</v>
      </c>
      <c r="AK99" s="3">
        <v>331</v>
      </c>
      <c r="AL99" s="3">
        <v>273</v>
      </c>
      <c r="AM99" s="3">
        <v>283</v>
      </c>
      <c r="AN99" s="3">
        <v>357</v>
      </c>
      <c r="AO99" s="3">
        <v>262</v>
      </c>
      <c r="AP99" s="3">
        <v>272</v>
      </c>
      <c r="AQ99" s="3">
        <v>112</v>
      </c>
      <c r="AR99" s="3">
        <v>0</v>
      </c>
      <c r="AS99" s="3">
        <v>0</v>
      </c>
      <c r="AT99" s="3">
        <v>2</v>
      </c>
      <c r="AU99" s="3">
        <v>0</v>
      </c>
      <c r="AV99" s="3">
        <v>149</v>
      </c>
      <c r="AW99" s="3">
        <v>110</v>
      </c>
    </row>
    <row r="100" spans="1:49" s="34" customFormat="1" x14ac:dyDescent="0.35">
      <c r="A100" s="38"/>
      <c r="B100" s="40"/>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3"/>
      <c r="AS100" s="3"/>
      <c r="AT100" s="3"/>
      <c r="AU100" s="28"/>
      <c r="AV100" s="28"/>
      <c r="AW100" s="28"/>
    </row>
    <row r="101" spans="1:49" s="34" customFormat="1" x14ac:dyDescent="0.35">
      <c r="A101" s="38" t="s">
        <v>366</v>
      </c>
      <c r="B101" s="40" t="s">
        <v>365</v>
      </c>
      <c r="C101" s="145">
        <f t="shared" si="9"/>
        <v>118742.47826086957</v>
      </c>
      <c r="D101" s="145">
        <v>140275</v>
      </c>
      <c r="E101" s="145">
        <v>148305</v>
      </c>
      <c r="F101" s="145">
        <v>148421</v>
      </c>
      <c r="G101" s="145">
        <v>155727</v>
      </c>
      <c r="H101" s="145">
        <v>160083</v>
      </c>
      <c r="I101" s="145">
        <v>157663</v>
      </c>
      <c r="J101" s="145">
        <v>125477</v>
      </c>
      <c r="K101" s="145">
        <v>140360</v>
      </c>
      <c r="L101" s="145">
        <v>138545</v>
      </c>
      <c r="M101" s="145">
        <v>148104</v>
      </c>
      <c r="N101" s="145">
        <v>149314</v>
      </c>
      <c r="O101" s="145">
        <v>147136</v>
      </c>
      <c r="P101" s="145">
        <v>112288</v>
      </c>
      <c r="Q101" s="145">
        <v>124872</v>
      </c>
      <c r="R101" s="145">
        <v>135883</v>
      </c>
      <c r="S101" s="145">
        <v>141328</v>
      </c>
      <c r="T101" s="145">
        <v>140602</v>
      </c>
      <c r="U101" s="145">
        <v>139392</v>
      </c>
      <c r="V101" s="145">
        <v>120637</v>
      </c>
      <c r="W101" s="145">
        <v>134794</v>
      </c>
      <c r="X101" s="145">
        <v>133584</v>
      </c>
      <c r="Y101" s="145">
        <v>140481</v>
      </c>
      <c r="Z101" s="145">
        <v>142659</v>
      </c>
      <c r="AA101" s="145">
        <v>140965</v>
      </c>
      <c r="AB101" s="145">
        <v>121000</v>
      </c>
      <c r="AC101" s="145">
        <v>130317</v>
      </c>
      <c r="AD101" s="145">
        <v>128502</v>
      </c>
      <c r="AE101" s="145">
        <v>129718</v>
      </c>
      <c r="AF101" s="145">
        <v>142494</v>
      </c>
      <c r="AG101" s="145">
        <v>131953</v>
      </c>
      <c r="AH101" s="145">
        <v>121158</v>
      </c>
      <c r="AI101" s="145">
        <v>130048</v>
      </c>
      <c r="AJ101" s="145">
        <v>131318</v>
      </c>
      <c r="AK101" s="145">
        <v>137287</v>
      </c>
      <c r="AL101" s="145">
        <v>138557</v>
      </c>
      <c r="AM101" s="145">
        <v>138303</v>
      </c>
      <c r="AN101" s="145">
        <v>111125</v>
      </c>
      <c r="AO101" s="145">
        <v>123063</v>
      </c>
      <c r="AP101" s="145">
        <v>120904</v>
      </c>
      <c r="AQ101" s="145">
        <v>77216</v>
      </c>
      <c r="AR101" s="145">
        <v>127</v>
      </c>
      <c r="AS101" s="145">
        <v>0</v>
      </c>
      <c r="AT101" s="145">
        <v>0</v>
      </c>
      <c r="AU101" s="145">
        <v>127</v>
      </c>
      <c r="AV101" s="145">
        <v>30734</v>
      </c>
      <c r="AW101" s="145">
        <v>51308</v>
      </c>
    </row>
    <row r="102" spans="1:49" x14ac:dyDescent="0.35">
      <c r="A102" s="13" t="s">
        <v>366</v>
      </c>
      <c r="B102" s="23" t="s">
        <v>172</v>
      </c>
      <c r="C102" s="102">
        <f t="shared" si="9"/>
        <v>970.91304347826087</v>
      </c>
      <c r="D102" s="3">
        <v>1204</v>
      </c>
      <c r="E102" s="3">
        <v>1273</v>
      </c>
      <c r="F102" s="3">
        <v>1274</v>
      </c>
      <c r="G102" s="3">
        <v>1287</v>
      </c>
      <c r="H102" s="3">
        <v>1323</v>
      </c>
      <c r="I102" s="3">
        <v>1303</v>
      </c>
      <c r="J102" s="3">
        <v>1037</v>
      </c>
      <c r="K102" s="3">
        <v>1160</v>
      </c>
      <c r="L102" s="3">
        <v>1145</v>
      </c>
      <c r="M102" s="3">
        <v>1224</v>
      </c>
      <c r="N102" s="3">
        <v>1234</v>
      </c>
      <c r="O102" s="3">
        <v>1216</v>
      </c>
      <c r="P102" s="3">
        <v>928</v>
      </c>
      <c r="Q102" s="3">
        <v>1032</v>
      </c>
      <c r="R102" s="3">
        <v>1123</v>
      </c>
      <c r="S102" s="3">
        <v>1168</v>
      </c>
      <c r="T102" s="3">
        <v>1162</v>
      </c>
      <c r="U102" s="3">
        <v>1152</v>
      </c>
      <c r="V102" s="3">
        <v>997</v>
      </c>
      <c r="W102" s="3">
        <v>1114</v>
      </c>
      <c r="X102" s="3">
        <v>1104</v>
      </c>
      <c r="Y102" s="3">
        <v>1161</v>
      </c>
      <c r="Z102" s="3">
        <v>1179</v>
      </c>
      <c r="AA102" s="3">
        <v>1165</v>
      </c>
      <c r="AB102" s="3">
        <v>1000</v>
      </c>
      <c r="AC102" s="3">
        <v>1077</v>
      </c>
      <c r="AD102" s="3">
        <v>1062</v>
      </c>
      <c r="AE102" s="3">
        <v>1072</v>
      </c>
      <c r="AF102" s="3">
        <v>1122</v>
      </c>
      <c r="AG102" s="3">
        <v>1039</v>
      </c>
      <c r="AH102" s="3">
        <v>954</v>
      </c>
      <c r="AI102" s="3">
        <v>1024</v>
      </c>
      <c r="AJ102" s="3">
        <v>1034</v>
      </c>
      <c r="AK102" s="3">
        <v>1081</v>
      </c>
      <c r="AL102" s="3">
        <v>1091</v>
      </c>
      <c r="AM102" s="3">
        <v>1089</v>
      </c>
      <c r="AN102" s="3">
        <v>875</v>
      </c>
      <c r="AO102" s="3">
        <v>969</v>
      </c>
      <c r="AP102" s="3">
        <v>952</v>
      </c>
      <c r="AQ102" s="3">
        <v>608</v>
      </c>
      <c r="AR102" s="3">
        <v>1</v>
      </c>
      <c r="AS102" s="3">
        <v>0</v>
      </c>
      <c r="AT102" s="3">
        <v>0</v>
      </c>
      <c r="AU102" s="3">
        <v>1</v>
      </c>
      <c r="AV102" s="3">
        <v>242</v>
      </c>
      <c r="AW102" s="3">
        <v>404</v>
      </c>
    </row>
    <row r="103" spans="1:49" x14ac:dyDescent="0.35">
      <c r="A103" s="13" t="s">
        <v>366</v>
      </c>
      <c r="B103" s="23" t="s">
        <v>173</v>
      </c>
      <c r="C103" s="102">
        <f t="shared" si="9"/>
        <v>955.78260869565213</v>
      </c>
      <c r="D103" s="3">
        <v>1186</v>
      </c>
      <c r="E103" s="3">
        <v>1249</v>
      </c>
      <c r="F103" s="3">
        <v>1248</v>
      </c>
      <c r="G103" s="3">
        <v>1264</v>
      </c>
      <c r="H103" s="3">
        <v>1295</v>
      </c>
      <c r="I103" s="3">
        <v>1272</v>
      </c>
      <c r="J103" s="3">
        <v>1012</v>
      </c>
      <c r="K103" s="3">
        <v>1139</v>
      </c>
      <c r="L103" s="3">
        <v>1121</v>
      </c>
      <c r="M103" s="3">
        <v>1191</v>
      </c>
      <c r="N103" s="3">
        <v>1214</v>
      </c>
      <c r="O103" s="3">
        <v>1193</v>
      </c>
      <c r="P103" s="3">
        <v>919</v>
      </c>
      <c r="Q103" s="3">
        <v>1012</v>
      </c>
      <c r="R103" s="3">
        <v>1110</v>
      </c>
      <c r="S103" s="3">
        <v>1155</v>
      </c>
      <c r="T103" s="3">
        <v>1149</v>
      </c>
      <c r="U103" s="3">
        <v>1139</v>
      </c>
      <c r="V103" s="3">
        <v>984</v>
      </c>
      <c r="W103" s="3">
        <v>1095</v>
      </c>
      <c r="X103" s="3">
        <v>1089</v>
      </c>
      <c r="Y103" s="3">
        <v>1143</v>
      </c>
      <c r="Z103" s="3">
        <v>1162</v>
      </c>
      <c r="AA103" s="3">
        <v>1142</v>
      </c>
      <c r="AB103" s="3">
        <v>963</v>
      </c>
      <c r="AC103" s="3">
        <v>1062</v>
      </c>
      <c r="AD103" s="3">
        <v>1048</v>
      </c>
      <c r="AE103" s="3">
        <v>1059</v>
      </c>
      <c r="AF103" s="3">
        <v>1100</v>
      </c>
      <c r="AG103" s="3">
        <v>1024</v>
      </c>
      <c r="AH103" s="3">
        <v>940</v>
      </c>
      <c r="AI103" s="3">
        <v>1008</v>
      </c>
      <c r="AJ103" s="3">
        <v>1022</v>
      </c>
      <c r="AK103" s="3">
        <v>1071</v>
      </c>
      <c r="AL103" s="3">
        <v>1083</v>
      </c>
      <c r="AM103" s="3">
        <v>1082</v>
      </c>
      <c r="AN103" s="3">
        <v>869</v>
      </c>
      <c r="AO103" s="3">
        <v>960</v>
      </c>
      <c r="AP103" s="3">
        <v>946</v>
      </c>
      <c r="AQ103" s="3">
        <v>603</v>
      </c>
      <c r="AR103" s="3">
        <v>1</v>
      </c>
      <c r="AS103" s="3">
        <v>0</v>
      </c>
      <c r="AT103" s="3">
        <v>0</v>
      </c>
      <c r="AU103" s="3">
        <v>1</v>
      </c>
      <c r="AV103" s="3">
        <v>241</v>
      </c>
      <c r="AW103" s="3">
        <v>400</v>
      </c>
    </row>
    <row r="104" spans="1:49" s="34" customFormat="1" x14ac:dyDescent="0.35">
      <c r="A104" s="38"/>
      <c r="B104" s="40"/>
      <c r="C104" s="3"/>
      <c r="D104" s="3"/>
      <c r="E104" s="3"/>
      <c r="F104" s="3"/>
      <c r="G104" s="3"/>
      <c r="H104" s="3"/>
      <c r="I104" s="3"/>
      <c r="J104" s="3"/>
      <c r="K104" s="3"/>
      <c r="L104" s="3"/>
      <c r="M104" s="3"/>
      <c r="N104" s="3"/>
      <c r="O104" s="3"/>
      <c r="P104" s="3"/>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3"/>
      <c r="AS104" s="3"/>
      <c r="AT104" s="3"/>
      <c r="AU104" s="3"/>
      <c r="AV104" s="28"/>
      <c r="AW104" s="28"/>
    </row>
    <row r="105" spans="1:49" s="34" customFormat="1" x14ac:dyDescent="0.35">
      <c r="A105" s="38" t="s">
        <v>367</v>
      </c>
      <c r="B105" s="40" t="s">
        <v>365</v>
      </c>
      <c r="C105" s="145">
        <f t="shared" si="9"/>
        <v>12722.369565217392</v>
      </c>
      <c r="D105" s="145">
        <v>15361</v>
      </c>
      <c r="E105" s="145">
        <v>13973</v>
      </c>
      <c r="F105" s="145">
        <v>13932</v>
      </c>
      <c r="G105" s="145">
        <v>15072</v>
      </c>
      <c r="H105" s="145">
        <v>13018</v>
      </c>
      <c r="I105" s="145">
        <v>13471</v>
      </c>
      <c r="J105" s="145">
        <v>15545</v>
      </c>
      <c r="K105" s="145">
        <v>13471</v>
      </c>
      <c r="L105" s="145">
        <v>15961</v>
      </c>
      <c r="M105" s="145">
        <v>15114</v>
      </c>
      <c r="N105" s="145">
        <v>15343</v>
      </c>
      <c r="O105" s="145">
        <v>25999</v>
      </c>
      <c r="P105" s="145">
        <v>21076</v>
      </c>
      <c r="Q105" s="145">
        <v>18562</v>
      </c>
      <c r="R105" s="145">
        <v>14895</v>
      </c>
      <c r="S105" s="145">
        <v>15650</v>
      </c>
      <c r="T105" s="145">
        <v>14623</v>
      </c>
      <c r="U105" s="145">
        <v>15419</v>
      </c>
      <c r="V105" s="145">
        <v>15273</v>
      </c>
      <c r="W105" s="145">
        <v>14288</v>
      </c>
      <c r="X105" s="145">
        <v>16341</v>
      </c>
      <c r="Y105" s="145">
        <v>14916</v>
      </c>
      <c r="Z105" s="145">
        <v>14078</v>
      </c>
      <c r="AA105" s="145">
        <v>14791</v>
      </c>
      <c r="AB105" s="145">
        <v>14916</v>
      </c>
      <c r="AC105" s="145">
        <v>13834</v>
      </c>
      <c r="AD105" s="145">
        <v>14246</v>
      </c>
      <c r="AE105" s="145">
        <v>12926</v>
      </c>
      <c r="AF105" s="145">
        <v>14806</v>
      </c>
      <c r="AG105" s="145">
        <v>17527</v>
      </c>
      <c r="AH105" s="145">
        <v>11330</v>
      </c>
      <c r="AI105" s="145">
        <v>11550</v>
      </c>
      <c r="AJ105" s="145">
        <v>11836</v>
      </c>
      <c r="AK105" s="145">
        <v>11968</v>
      </c>
      <c r="AL105" s="145">
        <v>11440</v>
      </c>
      <c r="AM105" s="145">
        <v>11352</v>
      </c>
      <c r="AN105" s="145">
        <v>14366</v>
      </c>
      <c r="AO105" s="145">
        <v>9416</v>
      </c>
      <c r="AP105" s="145">
        <v>11484</v>
      </c>
      <c r="AQ105" s="145">
        <v>5368</v>
      </c>
      <c r="AR105" s="145">
        <v>0</v>
      </c>
      <c r="AS105" s="145">
        <v>0</v>
      </c>
      <c r="AT105" s="145">
        <v>0</v>
      </c>
      <c r="AU105" s="145">
        <v>0</v>
      </c>
      <c r="AV105" s="145">
        <v>6952</v>
      </c>
      <c r="AW105" s="145">
        <v>3740</v>
      </c>
    </row>
    <row r="106" spans="1:49" x14ac:dyDescent="0.35">
      <c r="A106" s="13" t="s">
        <v>367</v>
      </c>
      <c r="B106" s="23" t="s">
        <v>172</v>
      </c>
      <c r="C106" s="102">
        <f t="shared" si="9"/>
        <v>602.6521739130435</v>
      </c>
      <c r="D106" s="3">
        <v>775</v>
      </c>
      <c r="E106" s="3">
        <v>705</v>
      </c>
      <c r="F106" s="3">
        <v>702</v>
      </c>
      <c r="G106" s="3">
        <v>722</v>
      </c>
      <c r="H106" s="3">
        <v>631</v>
      </c>
      <c r="I106" s="3">
        <v>643</v>
      </c>
      <c r="J106" s="3">
        <v>742</v>
      </c>
      <c r="K106" s="3">
        <v>643</v>
      </c>
      <c r="L106" s="3">
        <v>762</v>
      </c>
      <c r="M106" s="3">
        <v>723</v>
      </c>
      <c r="N106" s="3">
        <v>736</v>
      </c>
      <c r="O106" s="3">
        <v>1241</v>
      </c>
      <c r="P106" s="3">
        <v>1006</v>
      </c>
      <c r="Q106" s="3">
        <v>886</v>
      </c>
      <c r="R106" s="3">
        <v>711</v>
      </c>
      <c r="S106" s="3">
        <v>747</v>
      </c>
      <c r="T106" s="3">
        <v>698</v>
      </c>
      <c r="U106" s="3">
        <v>736</v>
      </c>
      <c r="V106" s="3">
        <v>729</v>
      </c>
      <c r="W106" s="3">
        <v>682</v>
      </c>
      <c r="X106" s="3">
        <v>780</v>
      </c>
      <c r="Y106" s="3">
        <v>712</v>
      </c>
      <c r="Z106" s="3">
        <v>672</v>
      </c>
      <c r="AA106" s="3">
        <v>706</v>
      </c>
      <c r="AB106" s="3">
        <v>712</v>
      </c>
      <c r="AC106" s="3">
        <v>660</v>
      </c>
      <c r="AD106" s="3">
        <v>680</v>
      </c>
      <c r="AE106" s="3">
        <v>617</v>
      </c>
      <c r="AF106" s="3">
        <v>673</v>
      </c>
      <c r="AG106" s="3">
        <v>799</v>
      </c>
      <c r="AH106" s="3">
        <v>515</v>
      </c>
      <c r="AI106" s="3">
        <v>525</v>
      </c>
      <c r="AJ106" s="3">
        <v>538</v>
      </c>
      <c r="AK106" s="3">
        <v>544</v>
      </c>
      <c r="AL106" s="3">
        <v>520</v>
      </c>
      <c r="AM106" s="3">
        <v>516</v>
      </c>
      <c r="AN106" s="3">
        <v>653</v>
      </c>
      <c r="AO106" s="3">
        <v>428</v>
      </c>
      <c r="AP106" s="3">
        <v>522</v>
      </c>
      <c r="AQ106" s="3">
        <v>244</v>
      </c>
      <c r="AR106" s="3">
        <v>0</v>
      </c>
      <c r="AS106" s="3">
        <v>0</v>
      </c>
      <c r="AT106" s="3">
        <v>0</v>
      </c>
      <c r="AU106" s="3">
        <v>0</v>
      </c>
      <c r="AV106" s="3">
        <v>316</v>
      </c>
      <c r="AW106" s="3">
        <v>170</v>
      </c>
    </row>
    <row r="107" spans="1:49" x14ac:dyDescent="0.35">
      <c r="A107" s="13" t="s">
        <v>367</v>
      </c>
      <c r="B107" s="23" t="s">
        <v>173</v>
      </c>
      <c r="C107" s="102">
        <f t="shared" si="9"/>
        <v>350.86956521739131</v>
      </c>
      <c r="D107" s="3">
        <v>468</v>
      </c>
      <c r="E107" s="3">
        <v>438</v>
      </c>
      <c r="F107" s="3">
        <v>429</v>
      </c>
      <c r="G107" s="3">
        <v>460</v>
      </c>
      <c r="H107" s="3">
        <v>419</v>
      </c>
      <c r="I107" s="3">
        <v>431</v>
      </c>
      <c r="J107" s="3">
        <v>449</v>
      </c>
      <c r="K107" s="3">
        <v>415</v>
      </c>
      <c r="L107" s="3">
        <v>457</v>
      </c>
      <c r="M107" s="3">
        <v>444</v>
      </c>
      <c r="N107" s="3">
        <v>440</v>
      </c>
      <c r="O107" s="3">
        <v>526</v>
      </c>
      <c r="P107" s="3">
        <v>524</v>
      </c>
      <c r="Q107" s="3">
        <v>477</v>
      </c>
      <c r="R107" s="3">
        <v>431</v>
      </c>
      <c r="S107" s="3">
        <v>462</v>
      </c>
      <c r="T107" s="3">
        <v>429</v>
      </c>
      <c r="U107" s="3">
        <v>440</v>
      </c>
      <c r="V107" s="3">
        <v>404</v>
      </c>
      <c r="W107" s="3">
        <v>381</v>
      </c>
      <c r="X107" s="3">
        <v>409</v>
      </c>
      <c r="Y107" s="3">
        <v>405</v>
      </c>
      <c r="Z107" s="3">
        <v>381</v>
      </c>
      <c r="AA107" s="3">
        <v>401</v>
      </c>
      <c r="AB107" s="3">
        <v>371</v>
      </c>
      <c r="AC107" s="3">
        <v>380</v>
      </c>
      <c r="AD107" s="3">
        <v>383</v>
      </c>
      <c r="AE107" s="3">
        <v>337</v>
      </c>
      <c r="AF107" s="3">
        <v>392</v>
      </c>
      <c r="AG107" s="3">
        <v>431</v>
      </c>
      <c r="AH107" s="3">
        <v>325</v>
      </c>
      <c r="AI107" s="3">
        <v>341</v>
      </c>
      <c r="AJ107" s="3">
        <v>343</v>
      </c>
      <c r="AK107" s="3">
        <v>332</v>
      </c>
      <c r="AL107" s="3">
        <v>329</v>
      </c>
      <c r="AM107" s="3">
        <v>325</v>
      </c>
      <c r="AN107" s="3">
        <v>354</v>
      </c>
      <c r="AO107" s="3">
        <v>268</v>
      </c>
      <c r="AP107" s="3">
        <v>309</v>
      </c>
      <c r="AQ107" s="3">
        <v>153</v>
      </c>
      <c r="AR107" s="3">
        <v>0</v>
      </c>
      <c r="AS107" s="3">
        <v>0</v>
      </c>
      <c r="AT107" s="3">
        <v>0</v>
      </c>
      <c r="AU107" s="3">
        <v>0</v>
      </c>
      <c r="AV107" s="3">
        <v>148</v>
      </c>
      <c r="AW107" s="3">
        <v>99</v>
      </c>
    </row>
    <row r="108" spans="1:49" s="34" customFormat="1" x14ac:dyDescent="0.35">
      <c r="A108" s="38"/>
      <c r="B108" s="40"/>
      <c r="C108" s="28"/>
      <c r="D108" s="28"/>
      <c r="E108" s="28"/>
      <c r="F108" s="28"/>
      <c r="G108" s="28"/>
      <c r="H108" s="28"/>
      <c r="I108" s="28"/>
      <c r="J108" s="28"/>
      <c r="K108" s="28"/>
      <c r="L108" s="28"/>
      <c r="M108" s="28"/>
      <c r="N108" s="28"/>
      <c r="O108" s="28"/>
      <c r="P108" s="28"/>
      <c r="Q108" s="28"/>
      <c r="R108" s="28"/>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s="34" customFormat="1" x14ac:dyDescent="0.35">
      <c r="A109" s="40" t="s">
        <v>368</v>
      </c>
      <c r="B109" s="40" t="s">
        <v>365</v>
      </c>
      <c r="C109" s="145">
        <f t="shared" si="9"/>
        <v>34.478260869565219</v>
      </c>
      <c r="D109" s="145">
        <v>228</v>
      </c>
      <c r="E109" s="145">
        <v>17</v>
      </c>
      <c r="F109" s="145">
        <v>83</v>
      </c>
      <c r="G109" s="145">
        <v>44</v>
      </c>
      <c r="H109" s="145">
        <v>22</v>
      </c>
      <c r="I109" s="145">
        <v>0</v>
      </c>
      <c r="J109" s="145">
        <v>0</v>
      </c>
      <c r="K109" s="145">
        <v>0</v>
      </c>
      <c r="L109" s="145">
        <v>0</v>
      </c>
      <c r="M109" s="145">
        <v>0</v>
      </c>
      <c r="N109" s="145">
        <v>0</v>
      </c>
      <c r="O109" s="145">
        <v>0</v>
      </c>
      <c r="P109" s="145">
        <v>0</v>
      </c>
      <c r="Q109" s="145">
        <v>0</v>
      </c>
      <c r="R109" s="145">
        <v>0</v>
      </c>
      <c r="S109" s="145">
        <v>0</v>
      </c>
      <c r="T109" s="145">
        <v>3</v>
      </c>
      <c r="U109" s="145">
        <v>3</v>
      </c>
      <c r="V109" s="145">
        <v>275</v>
      </c>
      <c r="W109" s="145">
        <v>6</v>
      </c>
      <c r="X109" s="145">
        <v>25</v>
      </c>
      <c r="Y109" s="145">
        <v>0</v>
      </c>
      <c r="Z109" s="145">
        <v>28</v>
      </c>
      <c r="AA109" s="145">
        <v>30</v>
      </c>
      <c r="AB109" s="145">
        <v>226</v>
      </c>
      <c r="AC109" s="145">
        <v>0</v>
      </c>
      <c r="AD109" s="145">
        <v>116</v>
      </c>
      <c r="AE109" s="145">
        <v>0</v>
      </c>
      <c r="AF109" s="145">
        <v>39</v>
      </c>
      <c r="AG109" s="145">
        <v>6</v>
      </c>
      <c r="AH109" s="145">
        <v>341</v>
      </c>
      <c r="AI109" s="145">
        <v>0</v>
      </c>
      <c r="AJ109" s="145">
        <v>0</v>
      </c>
      <c r="AK109" s="145">
        <v>94</v>
      </c>
      <c r="AL109" s="145">
        <v>0</v>
      </c>
      <c r="AM109" s="145">
        <v>0</v>
      </c>
      <c r="AN109" s="145">
        <v>0</v>
      </c>
      <c r="AO109" s="145">
        <v>0</v>
      </c>
      <c r="AP109" s="145">
        <v>0</v>
      </c>
      <c r="AQ109" s="145">
        <v>0</v>
      </c>
      <c r="AR109" s="145">
        <v>0</v>
      </c>
      <c r="AS109" s="145">
        <v>0</v>
      </c>
      <c r="AT109" s="145">
        <v>0</v>
      </c>
      <c r="AU109" s="145">
        <v>0</v>
      </c>
      <c r="AV109" s="145">
        <v>0</v>
      </c>
      <c r="AW109" s="145">
        <v>0</v>
      </c>
    </row>
    <row r="110" spans="1:49" x14ac:dyDescent="0.35">
      <c r="A110" s="40" t="s">
        <v>368</v>
      </c>
      <c r="B110" s="23" t="s">
        <v>172</v>
      </c>
      <c r="C110" s="102">
        <f t="shared" si="9"/>
        <v>12.5</v>
      </c>
      <c r="D110" s="3">
        <v>83</v>
      </c>
      <c r="E110" s="4">
        <v>6</v>
      </c>
      <c r="F110" s="4">
        <v>30</v>
      </c>
      <c r="G110" s="3">
        <v>16</v>
      </c>
      <c r="H110" s="3">
        <v>8</v>
      </c>
      <c r="I110" s="3">
        <v>0</v>
      </c>
      <c r="J110" s="3">
        <v>0</v>
      </c>
      <c r="K110" s="3">
        <v>0</v>
      </c>
      <c r="L110" s="3">
        <v>0</v>
      </c>
      <c r="M110" s="4">
        <v>0</v>
      </c>
      <c r="N110" s="3">
        <v>0</v>
      </c>
      <c r="O110" s="4">
        <v>0</v>
      </c>
      <c r="P110" s="3">
        <v>0</v>
      </c>
      <c r="Q110" s="3">
        <v>0</v>
      </c>
      <c r="R110" s="3">
        <v>0</v>
      </c>
      <c r="S110" s="3">
        <v>0</v>
      </c>
      <c r="T110" s="3">
        <v>1</v>
      </c>
      <c r="U110" s="3">
        <v>1</v>
      </c>
      <c r="V110" s="3">
        <v>100</v>
      </c>
      <c r="W110" s="3">
        <v>2</v>
      </c>
      <c r="X110" s="3">
        <v>9</v>
      </c>
      <c r="Y110" s="3">
        <v>0</v>
      </c>
      <c r="Z110" s="3">
        <v>10</v>
      </c>
      <c r="AA110" s="3">
        <v>11</v>
      </c>
      <c r="AB110" s="3">
        <v>82</v>
      </c>
      <c r="AC110" s="3">
        <v>0</v>
      </c>
      <c r="AD110" s="3">
        <v>42</v>
      </c>
      <c r="AE110" s="3">
        <v>0</v>
      </c>
      <c r="AF110" s="3">
        <v>14</v>
      </c>
      <c r="AG110" s="3">
        <v>2</v>
      </c>
      <c r="AH110" s="3">
        <v>124</v>
      </c>
      <c r="AI110" s="3">
        <v>0</v>
      </c>
      <c r="AJ110" s="3">
        <v>0</v>
      </c>
      <c r="AK110" s="3">
        <v>34</v>
      </c>
      <c r="AL110" s="3">
        <v>0</v>
      </c>
      <c r="AM110" s="3">
        <v>0</v>
      </c>
      <c r="AN110" s="3">
        <v>0</v>
      </c>
      <c r="AO110" s="3">
        <v>0</v>
      </c>
      <c r="AP110" s="3">
        <v>0</v>
      </c>
      <c r="AQ110" s="3">
        <v>0</v>
      </c>
      <c r="AR110" s="3">
        <v>0</v>
      </c>
      <c r="AS110" s="3">
        <v>0</v>
      </c>
      <c r="AT110" s="3">
        <v>0</v>
      </c>
      <c r="AU110" s="3">
        <v>0</v>
      </c>
      <c r="AV110" s="3">
        <v>0</v>
      </c>
      <c r="AW110" s="3">
        <v>0</v>
      </c>
    </row>
    <row r="111" spans="1:49" x14ac:dyDescent="0.35">
      <c r="A111" s="40" t="s">
        <v>368</v>
      </c>
      <c r="B111" s="23" t="s">
        <v>173</v>
      </c>
      <c r="C111" s="102">
        <f t="shared" si="9"/>
        <v>3.4347826086956523</v>
      </c>
      <c r="D111" s="3">
        <v>27</v>
      </c>
      <c r="E111" s="3">
        <v>1</v>
      </c>
      <c r="F111" s="3">
        <v>8</v>
      </c>
      <c r="G111" s="3">
        <v>2</v>
      </c>
      <c r="H111" s="3">
        <v>1</v>
      </c>
      <c r="I111" s="3">
        <v>0</v>
      </c>
      <c r="J111" s="3">
        <v>0</v>
      </c>
      <c r="K111" s="3">
        <v>0</v>
      </c>
      <c r="L111" s="3">
        <v>0</v>
      </c>
      <c r="M111" s="3">
        <v>0</v>
      </c>
      <c r="N111" s="3">
        <v>0</v>
      </c>
      <c r="O111" s="3">
        <v>0</v>
      </c>
      <c r="P111" s="3">
        <v>0</v>
      </c>
      <c r="Q111" s="3">
        <v>0</v>
      </c>
      <c r="R111" s="3">
        <v>0</v>
      </c>
      <c r="S111" s="3">
        <v>0</v>
      </c>
      <c r="T111" s="3">
        <v>1</v>
      </c>
      <c r="U111" s="3">
        <v>1</v>
      </c>
      <c r="V111" s="3">
        <v>28</v>
      </c>
      <c r="W111" s="3">
        <v>1</v>
      </c>
      <c r="X111" s="3">
        <v>2</v>
      </c>
      <c r="Y111" s="3">
        <v>0</v>
      </c>
      <c r="Z111" s="3">
        <v>1</v>
      </c>
      <c r="AA111" s="3">
        <v>2</v>
      </c>
      <c r="AB111" s="3">
        <v>27</v>
      </c>
      <c r="AC111" s="3">
        <v>0</v>
      </c>
      <c r="AD111" s="3">
        <v>11</v>
      </c>
      <c r="AE111" s="3">
        <v>0</v>
      </c>
      <c r="AF111" s="3">
        <v>6</v>
      </c>
      <c r="AG111" s="3">
        <v>2</v>
      </c>
      <c r="AH111" s="3">
        <v>28</v>
      </c>
      <c r="AI111" s="3">
        <v>0</v>
      </c>
      <c r="AJ111" s="3">
        <v>0</v>
      </c>
      <c r="AK111" s="3">
        <v>9</v>
      </c>
      <c r="AL111" s="3">
        <v>0</v>
      </c>
      <c r="AM111" s="3">
        <v>0</v>
      </c>
      <c r="AN111" s="3">
        <v>0</v>
      </c>
      <c r="AO111" s="3">
        <v>0</v>
      </c>
      <c r="AP111" s="3">
        <v>0</v>
      </c>
      <c r="AQ111" s="3">
        <v>0</v>
      </c>
      <c r="AR111" s="3">
        <v>0</v>
      </c>
      <c r="AS111" s="3">
        <v>0</v>
      </c>
      <c r="AT111" s="3">
        <v>0</v>
      </c>
      <c r="AU111" s="3">
        <v>0</v>
      </c>
      <c r="AV111" s="3">
        <v>0</v>
      </c>
      <c r="AW111" s="3">
        <v>0</v>
      </c>
    </row>
    <row r="112" spans="1:49" s="101" customFormat="1" x14ac:dyDescent="0.35">
      <c r="A112" s="575" t="s">
        <v>175</v>
      </c>
      <c r="B112" s="576" t="s">
        <v>175</v>
      </c>
      <c r="C112" s="207"/>
      <c r="D112" s="207">
        <f>D109+D105+D101+D97</f>
        <v>159411.5</v>
      </c>
      <c r="E112" s="207">
        <f t="shared" ref="E112:AW112" si="10">E109+E105+E101+E97</f>
        <v>165991</v>
      </c>
      <c r="F112" s="207">
        <f t="shared" si="10"/>
        <v>166132</v>
      </c>
      <c r="G112" s="207">
        <f t="shared" si="10"/>
        <v>173901</v>
      </c>
      <c r="H112" s="207">
        <f t="shared" si="10"/>
        <v>176269</v>
      </c>
      <c r="I112" s="207">
        <f t="shared" si="10"/>
        <v>173862</v>
      </c>
      <c r="J112" s="207">
        <f t="shared" si="10"/>
        <v>144107.5</v>
      </c>
      <c r="K112" s="207">
        <f t="shared" si="10"/>
        <v>156740.5</v>
      </c>
      <c r="L112" s="207">
        <f t="shared" si="10"/>
        <v>157014</v>
      </c>
      <c r="M112" s="207">
        <f t="shared" si="10"/>
        <v>165841.5</v>
      </c>
      <c r="N112" s="207">
        <f t="shared" si="10"/>
        <v>167390.5</v>
      </c>
      <c r="O112" s="207">
        <f t="shared" si="10"/>
        <v>176616.5</v>
      </c>
      <c r="P112" s="207">
        <f t="shared" si="10"/>
        <v>137478</v>
      </c>
      <c r="Q112" s="207">
        <f t="shared" si="10"/>
        <v>146261</v>
      </c>
      <c r="R112" s="207">
        <f t="shared" si="10"/>
        <v>153297</v>
      </c>
      <c r="S112" s="207">
        <f t="shared" si="10"/>
        <v>159733.5</v>
      </c>
      <c r="T112" s="207">
        <f t="shared" si="10"/>
        <v>158786.5</v>
      </c>
      <c r="U112" s="207">
        <f t="shared" si="10"/>
        <v>157855.5</v>
      </c>
      <c r="V112" s="207">
        <f t="shared" si="10"/>
        <v>139386</v>
      </c>
      <c r="W112" s="207">
        <f t="shared" si="10"/>
        <v>152883</v>
      </c>
      <c r="X112" s="207">
        <f t="shared" si="10"/>
        <v>153310.5</v>
      </c>
      <c r="Y112" s="207">
        <f t="shared" si="10"/>
        <v>159109.5</v>
      </c>
      <c r="Z112" s="207">
        <f t="shared" si="10"/>
        <v>160290.5</v>
      </c>
      <c r="AA112" s="207">
        <f t="shared" si="10"/>
        <v>159229</v>
      </c>
      <c r="AB112" s="207">
        <f t="shared" si="10"/>
        <v>140597</v>
      </c>
      <c r="AC112" s="207">
        <f t="shared" si="10"/>
        <v>147280.5</v>
      </c>
      <c r="AD112" s="207">
        <f t="shared" si="10"/>
        <v>145845</v>
      </c>
      <c r="AE112" s="207">
        <f t="shared" si="10"/>
        <v>145746</v>
      </c>
      <c r="AF112" s="207">
        <f t="shared" si="10"/>
        <v>161255</v>
      </c>
      <c r="AG112" s="207">
        <f t="shared" si="10"/>
        <v>153039</v>
      </c>
      <c r="AH112" s="207">
        <f t="shared" si="10"/>
        <v>136657</v>
      </c>
      <c r="AI112" s="207">
        <f t="shared" si="10"/>
        <v>144722</v>
      </c>
      <c r="AJ112" s="207">
        <f t="shared" si="10"/>
        <v>146245</v>
      </c>
      <c r="AK112" s="207">
        <f t="shared" si="10"/>
        <v>152913</v>
      </c>
      <c r="AL112" s="207">
        <f t="shared" si="10"/>
        <v>152862.5</v>
      </c>
      <c r="AM112" s="207">
        <f t="shared" si="10"/>
        <v>152658</v>
      </c>
      <c r="AN112" s="207">
        <f t="shared" si="10"/>
        <v>129533.5</v>
      </c>
      <c r="AO112" s="207">
        <f t="shared" si="10"/>
        <v>135295</v>
      </c>
      <c r="AP112" s="207">
        <f t="shared" si="10"/>
        <v>135198.5</v>
      </c>
      <c r="AQ112" s="207">
        <f t="shared" si="10"/>
        <v>83761</v>
      </c>
      <c r="AR112" s="207">
        <f t="shared" si="10"/>
        <v>127</v>
      </c>
      <c r="AS112" s="207">
        <f t="shared" si="10"/>
        <v>0</v>
      </c>
      <c r="AT112" s="207">
        <f t="shared" si="10"/>
        <v>16.5</v>
      </c>
      <c r="AU112" s="207">
        <f t="shared" si="10"/>
        <v>127</v>
      </c>
      <c r="AV112" s="207">
        <f t="shared" si="10"/>
        <v>39638.5</v>
      </c>
      <c r="AW112" s="248">
        <f t="shared" si="10"/>
        <v>56186.5</v>
      </c>
    </row>
    <row r="113" spans="1:1" x14ac:dyDescent="0.35">
      <c r="A113" s="11"/>
    </row>
    <row r="114" spans="1:1" x14ac:dyDescent="0.35">
      <c r="A114" s="11"/>
    </row>
  </sheetData>
  <mergeCells count="3">
    <mergeCell ref="A14:A16"/>
    <mergeCell ref="A92:B92"/>
    <mergeCell ref="A112:B112"/>
  </mergeCell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3DADF-B5ED-4CCC-A769-3A37DAB4FFC7}">
  <dimension ref="A1:AX114"/>
  <sheetViews>
    <sheetView topLeftCell="AB77" zoomScaleNormal="100" workbookViewId="0">
      <selection activeCell="AW85" sqref="D85:AW91"/>
    </sheetView>
  </sheetViews>
  <sheetFormatPr defaultRowHeight="14.5" x14ac:dyDescent="0.35"/>
  <cols>
    <col min="1" max="1" width="55.54296875" bestFit="1" customWidth="1"/>
    <col min="2" max="2" width="60.54296875" customWidth="1"/>
    <col min="3" max="3" width="35.453125" customWidth="1"/>
    <col min="4" max="24" width="11.08984375" customWidth="1"/>
    <col min="25" max="25" width="12.08984375" customWidth="1"/>
    <col min="26" max="29" width="11.08984375" customWidth="1"/>
    <col min="30" max="30" width="12.08984375" customWidth="1"/>
    <col min="31" max="31" width="11.08984375" customWidth="1"/>
    <col min="32" max="32" width="12.08984375" customWidth="1"/>
    <col min="33" max="34" width="11.08984375" customWidth="1"/>
    <col min="35" max="36" width="12.08984375" customWidth="1"/>
    <col min="37" max="49" width="11.08984375" customWidth="1"/>
  </cols>
  <sheetData>
    <row r="1" spans="1:50" ht="26" x14ac:dyDescent="0.6">
      <c r="A1" s="26" t="s">
        <v>0</v>
      </c>
    </row>
    <row r="2" spans="1:50" ht="21" x14ac:dyDescent="0.5">
      <c r="A2" s="66" t="s">
        <v>344</v>
      </c>
      <c r="B2" s="66" t="s">
        <v>440</v>
      </c>
      <c r="C2" s="66"/>
    </row>
    <row r="3" spans="1:50" x14ac:dyDescent="0.35">
      <c r="B3" s="111" t="s">
        <v>156</v>
      </c>
    </row>
    <row r="4" spans="1:50" x14ac:dyDescent="0.35">
      <c r="A4" s="73" t="s">
        <v>346</v>
      </c>
    </row>
    <row r="5" spans="1:50" x14ac:dyDescent="0.35">
      <c r="A5" s="73"/>
    </row>
    <row r="6" spans="1:50" x14ac:dyDescent="0.35">
      <c r="A6" s="51" t="s">
        <v>152</v>
      </c>
    </row>
    <row r="8" spans="1:50" x14ac:dyDescent="0.35">
      <c r="A8" s="5"/>
      <c r="B8" s="6"/>
      <c r="C8" s="456" t="s">
        <v>153</v>
      </c>
      <c r="D8" s="14">
        <v>42736</v>
      </c>
      <c r="E8" s="14">
        <v>42767</v>
      </c>
      <c r="F8" s="14">
        <v>42795</v>
      </c>
      <c r="G8" s="14">
        <v>42826</v>
      </c>
      <c r="H8" s="14">
        <v>42856</v>
      </c>
      <c r="I8" s="14">
        <v>42887</v>
      </c>
      <c r="J8" s="14">
        <v>42917</v>
      </c>
      <c r="K8" s="14">
        <v>42948</v>
      </c>
      <c r="L8" s="14">
        <v>42979</v>
      </c>
      <c r="M8" s="14">
        <v>43009</v>
      </c>
      <c r="N8" s="14">
        <v>43040</v>
      </c>
      <c r="O8" s="14">
        <v>43070</v>
      </c>
      <c r="P8" s="14">
        <v>43101</v>
      </c>
      <c r="Q8" s="14">
        <v>43132</v>
      </c>
      <c r="R8" s="14">
        <v>43160</v>
      </c>
      <c r="S8" s="14">
        <v>43191</v>
      </c>
      <c r="T8" s="14">
        <v>43221</v>
      </c>
      <c r="U8" s="14">
        <v>43252</v>
      </c>
      <c r="V8" s="14">
        <v>43282</v>
      </c>
      <c r="W8" s="14">
        <v>43313</v>
      </c>
      <c r="X8" s="14">
        <v>43344</v>
      </c>
      <c r="Y8" s="14">
        <v>43374</v>
      </c>
      <c r="Z8" s="14">
        <v>43405</v>
      </c>
      <c r="AA8" s="14">
        <v>43435</v>
      </c>
      <c r="AB8" s="14">
        <v>43466</v>
      </c>
      <c r="AC8" s="14">
        <v>43497</v>
      </c>
      <c r="AD8" s="14">
        <v>43525</v>
      </c>
      <c r="AE8" s="14">
        <v>43556</v>
      </c>
      <c r="AF8" s="14">
        <v>43586</v>
      </c>
      <c r="AG8" s="14">
        <v>43617</v>
      </c>
      <c r="AH8" s="14">
        <v>43647</v>
      </c>
      <c r="AI8" s="14">
        <v>43678</v>
      </c>
      <c r="AJ8" s="14">
        <v>43709</v>
      </c>
      <c r="AK8" s="14">
        <v>43739</v>
      </c>
      <c r="AL8" s="14">
        <v>43770</v>
      </c>
      <c r="AM8" s="14">
        <v>43800</v>
      </c>
      <c r="AN8" s="14">
        <v>43831</v>
      </c>
      <c r="AO8" s="14">
        <v>43862</v>
      </c>
      <c r="AP8" s="14">
        <v>43891</v>
      </c>
      <c r="AQ8" s="14">
        <v>43922</v>
      </c>
      <c r="AR8" s="14">
        <v>43952</v>
      </c>
      <c r="AS8" s="14">
        <v>43983</v>
      </c>
      <c r="AT8" s="14">
        <v>44013</v>
      </c>
      <c r="AU8" s="14">
        <v>44044</v>
      </c>
      <c r="AV8" s="14">
        <v>44075</v>
      </c>
      <c r="AW8" s="14">
        <v>44105</v>
      </c>
    </row>
    <row r="9" spans="1:50" x14ac:dyDescent="0.35">
      <c r="A9" s="86" t="s">
        <v>154</v>
      </c>
      <c r="B9" s="8" t="s">
        <v>347</v>
      </c>
      <c r="C9" s="22">
        <f>AVERAGE(D9:AW9)</f>
        <v>8056.521739130435</v>
      </c>
      <c r="D9" s="22">
        <v>8216</v>
      </c>
      <c r="E9" s="22">
        <v>8166</v>
      </c>
      <c r="F9" s="22">
        <v>8146</v>
      </c>
      <c r="G9" s="22">
        <v>8141</v>
      </c>
      <c r="H9" s="22">
        <v>8114</v>
      </c>
      <c r="I9" s="22">
        <v>8117</v>
      </c>
      <c r="J9" s="22">
        <v>8065</v>
      </c>
      <c r="K9" s="22">
        <v>8034</v>
      </c>
      <c r="L9" s="22">
        <v>7998</v>
      </c>
      <c r="M9" s="22">
        <v>8004</v>
      </c>
      <c r="N9" s="22">
        <v>8072</v>
      </c>
      <c r="O9" s="22">
        <v>8089</v>
      </c>
      <c r="P9" s="22">
        <v>8123</v>
      </c>
      <c r="Q9" s="22">
        <v>8083</v>
      </c>
      <c r="R9" s="22">
        <v>8086</v>
      </c>
      <c r="S9" s="22">
        <v>8088</v>
      </c>
      <c r="T9" s="22">
        <v>8052</v>
      </c>
      <c r="U9" s="22">
        <v>8043</v>
      </c>
      <c r="V9" s="22">
        <v>8055</v>
      </c>
      <c r="W9" s="22">
        <v>8048</v>
      </c>
      <c r="X9" s="22">
        <v>8050</v>
      </c>
      <c r="Y9" s="22">
        <v>8081</v>
      </c>
      <c r="Z9" s="22">
        <v>8106</v>
      </c>
      <c r="AA9" s="22">
        <v>8064</v>
      </c>
      <c r="AB9" s="22">
        <v>8102</v>
      </c>
      <c r="AC9" s="22">
        <v>8115</v>
      </c>
      <c r="AD9" s="22">
        <v>8098</v>
      </c>
      <c r="AE9" s="22">
        <v>8068</v>
      </c>
      <c r="AF9" s="22">
        <v>8050</v>
      </c>
      <c r="AG9" s="22">
        <v>8050</v>
      </c>
      <c r="AH9" s="22">
        <v>8026</v>
      </c>
      <c r="AI9" s="22">
        <v>8039</v>
      </c>
      <c r="AJ9" s="22">
        <v>7976</v>
      </c>
      <c r="AK9" s="22">
        <v>7938</v>
      </c>
      <c r="AL9" s="22">
        <v>7919</v>
      </c>
      <c r="AM9" s="22">
        <v>7886</v>
      </c>
      <c r="AN9" s="22">
        <v>7843</v>
      </c>
      <c r="AO9" s="22">
        <v>7767</v>
      </c>
      <c r="AP9" s="22">
        <v>7769</v>
      </c>
      <c r="AQ9" s="22">
        <v>7864</v>
      </c>
      <c r="AR9" s="22">
        <v>7951</v>
      </c>
      <c r="AS9" s="22">
        <v>8013</v>
      </c>
      <c r="AT9" s="22">
        <v>8118</v>
      </c>
      <c r="AU9" s="22">
        <v>8259</v>
      </c>
      <c r="AV9" s="22">
        <v>8321</v>
      </c>
      <c r="AW9" s="22">
        <v>8387</v>
      </c>
    </row>
    <row r="10" spans="1:50" x14ac:dyDescent="0.35">
      <c r="A10" s="19"/>
      <c r="B10" s="19"/>
      <c r="C10" s="19"/>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row>
    <row r="11" spans="1:50" x14ac:dyDescent="0.35">
      <c r="A11" s="51" t="s">
        <v>348</v>
      </c>
      <c r="B11" s="19"/>
      <c r="C11" s="19"/>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row>
    <row r="12" spans="1:50" x14ac:dyDescent="0.35">
      <c r="A12" s="19"/>
      <c r="B12" s="19"/>
      <c r="C12" s="19"/>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row>
    <row r="13" spans="1:50" x14ac:dyDescent="0.35">
      <c r="A13" s="24"/>
      <c r="B13" s="6"/>
      <c r="C13" s="456" t="s">
        <v>153</v>
      </c>
      <c r="D13" s="14">
        <v>42736</v>
      </c>
      <c r="E13" s="14">
        <v>42767</v>
      </c>
      <c r="F13" s="14">
        <v>42795</v>
      </c>
      <c r="G13" s="14">
        <v>42826</v>
      </c>
      <c r="H13" s="14">
        <v>42856</v>
      </c>
      <c r="I13" s="14">
        <v>42887</v>
      </c>
      <c r="J13" s="14">
        <v>42917</v>
      </c>
      <c r="K13" s="14">
        <v>42948</v>
      </c>
      <c r="L13" s="14">
        <v>42979</v>
      </c>
      <c r="M13" s="14">
        <v>43009</v>
      </c>
      <c r="N13" s="14">
        <v>43040</v>
      </c>
      <c r="O13" s="14">
        <v>43070</v>
      </c>
      <c r="P13" s="14">
        <v>43101</v>
      </c>
      <c r="Q13" s="14">
        <v>43132</v>
      </c>
      <c r="R13" s="14">
        <v>43160</v>
      </c>
      <c r="S13" s="14">
        <v>43191</v>
      </c>
      <c r="T13" s="14">
        <v>43221</v>
      </c>
      <c r="U13" s="14">
        <v>43252</v>
      </c>
      <c r="V13" s="14">
        <v>43282</v>
      </c>
      <c r="W13" s="14">
        <v>43313</v>
      </c>
      <c r="X13" s="14">
        <v>43344</v>
      </c>
      <c r="Y13" s="14">
        <v>43374</v>
      </c>
      <c r="Z13" s="14">
        <v>43405</v>
      </c>
      <c r="AA13" s="14">
        <v>43435</v>
      </c>
      <c r="AB13" s="14">
        <v>43466</v>
      </c>
      <c r="AC13" s="14">
        <v>43497</v>
      </c>
      <c r="AD13" s="14">
        <v>43525</v>
      </c>
      <c r="AE13" s="14">
        <v>43556</v>
      </c>
      <c r="AF13" s="14">
        <v>43586</v>
      </c>
      <c r="AG13" s="14">
        <v>43617</v>
      </c>
      <c r="AH13" s="14">
        <v>43647</v>
      </c>
      <c r="AI13" s="14">
        <v>43678</v>
      </c>
      <c r="AJ13" s="14">
        <v>43709</v>
      </c>
      <c r="AK13" s="14">
        <v>43739</v>
      </c>
      <c r="AL13" s="14">
        <v>43770</v>
      </c>
      <c r="AM13" s="14">
        <v>43800</v>
      </c>
      <c r="AN13" s="14">
        <v>43831</v>
      </c>
      <c r="AO13" s="14">
        <v>43862</v>
      </c>
      <c r="AP13" s="14">
        <v>43891</v>
      </c>
      <c r="AQ13" s="15">
        <v>43922</v>
      </c>
      <c r="AR13" s="15">
        <v>43952</v>
      </c>
      <c r="AS13" s="15">
        <v>43983</v>
      </c>
      <c r="AT13" s="15">
        <v>44013</v>
      </c>
      <c r="AU13" s="15">
        <v>44044</v>
      </c>
      <c r="AV13" s="15">
        <v>44075</v>
      </c>
      <c r="AW13" s="15">
        <v>44105</v>
      </c>
      <c r="AX13" s="51"/>
    </row>
    <row r="14" spans="1:50" x14ac:dyDescent="0.35">
      <c r="A14" s="570" t="s">
        <v>117</v>
      </c>
      <c r="B14" s="3" t="s">
        <v>349</v>
      </c>
      <c r="C14" s="145">
        <f t="shared" ref="C14:C16" si="0">AVERAGE(D14:AW14)</f>
        <v>77405.723695652181</v>
      </c>
      <c r="D14" s="145">
        <f t="shared" ref="D14:AW14" si="1">D92+D21+D112</f>
        <v>66080.31</v>
      </c>
      <c r="E14" s="145">
        <f t="shared" si="1"/>
        <v>65621.919999999998</v>
      </c>
      <c r="F14" s="145">
        <f t="shared" si="1"/>
        <v>69478.490000000005</v>
      </c>
      <c r="G14" s="145">
        <f t="shared" si="1"/>
        <v>56788.160000000003</v>
      </c>
      <c r="H14" s="145">
        <f t="shared" si="1"/>
        <v>61541.55</v>
      </c>
      <c r="I14" s="145">
        <f t="shared" si="1"/>
        <v>66568.240000000005</v>
      </c>
      <c r="J14" s="145">
        <f t="shared" si="1"/>
        <v>61666.25</v>
      </c>
      <c r="K14" s="145">
        <f t="shared" si="1"/>
        <v>79224.649999999994</v>
      </c>
      <c r="L14" s="145">
        <f t="shared" si="1"/>
        <v>77898.039999999994</v>
      </c>
      <c r="M14" s="145">
        <f t="shared" si="1"/>
        <v>83912.45</v>
      </c>
      <c r="N14" s="145">
        <f t="shared" si="1"/>
        <v>87672.42</v>
      </c>
      <c r="O14" s="145">
        <f t="shared" si="1"/>
        <v>75792.17</v>
      </c>
      <c r="P14" s="145">
        <f t="shared" si="1"/>
        <v>89226.94</v>
      </c>
      <c r="Q14" s="145">
        <f t="shared" si="1"/>
        <v>78107.679999999993</v>
      </c>
      <c r="R14" s="145">
        <f t="shared" si="1"/>
        <v>87289.26</v>
      </c>
      <c r="S14" s="145">
        <f t="shared" si="1"/>
        <v>89498.45</v>
      </c>
      <c r="T14" s="145">
        <f t="shared" si="1"/>
        <v>96876.22</v>
      </c>
      <c r="U14" s="145">
        <f t="shared" si="1"/>
        <v>93463.54</v>
      </c>
      <c r="V14" s="145">
        <f t="shared" si="1"/>
        <v>87190.8</v>
      </c>
      <c r="W14" s="145">
        <f t="shared" si="1"/>
        <v>82767.19</v>
      </c>
      <c r="X14" s="145">
        <f t="shared" si="1"/>
        <v>88469.53</v>
      </c>
      <c r="Y14" s="145">
        <f t="shared" si="1"/>
        <v>104876.38</v>
      </c>
      <c r="Z14" s="145">
        <f t="shared" si="1"/>
        <v>92363.839999999997</v>
      </c>
      <c r="AA14" s="145">
        <f t="shared" si="1"/>
        <v>73558.759999999995</v>
      </c>
      <c r="AB14" s="145">
        <f t="shared" si="1"/>
        <v>72238.8</v>
      </c>
      <c r="AC14" s="145">
        <f t="shared" si="1"/>
        <v>82032.600000000006</v>
      </c>
      <c r="AD14" s="145">
        <f t="shared" si="1"/>
        <v>100225.12</v>
      </c>
      <c r="AE14" s="145">
        <f t="shared" si="1"/>
        <v>99909.759999999995</v>
      </c>
      <c r="AF14" s="145">
        <f t="shared" si="1"/>
        <v>108954.6</v>
      </c>
      <c r="AG14" s="145">
        <f t="shared" si="1"/>
        <v>92843.82</v>
      </c>
      <c r="AH14" s="145">
        <f t="shared" si="1"/>
        <v>95033.84</v>
      </c>
      <c r="AI14" s="145">
        <f t="shared" si="1"/>
        <v>110326.18</v>
      </c>
      <c r="AJ14" s="145">
        <f t="shared" si="1"/>
        <v>101005.6</v>
      </c>
      <c r="AK14" s="145">
        <f t="shared" si="1"/>
        <v>91620.7</v>
      </c>
      <c r="AL14" s="145">
        <f t="shared" si="1"/>
        <v>91351.31</v>
      </c>
      <c r="AM14" s="145">
        <f t="shared" si="1"/>
        <v>81830.759999999995</v>
      </c>
      <c r="AN14" s="145">
        <f t="shared" si="1"/>
        <v>92783.53</v>
      </c>
      <c r="AO14" s="145">
        <f t="shared" si="1"/>
        <v>73869.679999999993</v>
      </c>
      <c r="AP14" s="145">
        <f t="shared" si="1"/>
        <v>54117.27</v>
      </c>
      <c r="AQ14" s="145">
        <f t="shared" si="1"/>
        <v>21153.31</v>
      </c>
      <c r="AR14" s="145">
        <f t="shared" si="1"/>
        <v>23619.32</v>
      </c>
      <c r="AS14" s="145">
        <f t="shared" si="1"/>
        <v>30781.73</v>
      </c>
      <c r="AT14" s="145">
        <f t="shared" si="1"/>
        <v>48136.480000000003</v>
      </c>
      <c r="AU14" s="145">
        <f t="shared" si="1"/>
        <v>45037.62</v>
      </c>
      <c r="AV14" s="145">
        <f t="shared" si="1"/>
        <v>62519.21</v>
      </c>
      <c r="AW14" s="145">
        <f t="shared" si="1"/>
        <v>65338.81</v>
      </c>
      <c r="AX14" s="42"/>
    </row>
    <row r="15" spans="1:50" s="96" customFormat="1" x14ac:dyDescent="0.35">
      <c r="A15" s="571"/>
      <c r="B15" s="92" t="s">
        <v>350</v>
      </c>
      <c r="C15" s="202">
        <f t="shared" si="0"/>
        <v>9.6112092416485773</v>
      </c>
      <c r="D15" s="202">
        <f t="shared" ref="D15:AW15" si="2">D14/D9</f>
        <v>8.0428809639727366</v>
      </c>
      <c r="E15" s="202">
        <f t="shared" si="2"/>
        <v>8.0359931422973307</v>
      </c>
      <c r="F15" s="202">
        <f t="shared" si="2"/>
        <v>8.5291541861036091</v>
      </c>
      <c r="G15" s="202">
        <f t="shared" si="2"/>
        <v>6.9755754821275033</v>
      </c>
      <c r="H15" s="202">
        <f t="shared" si="2"/>
        <v>7.5846130145427662</v>
      </c>
      <c r="I15" s="202">
        <f t="shared" si="2"/>
        <v>8.2010890723173588</v>
      </c>
      <c r="J15" s="202">
        <f t="shared" si="2"/>
        <v>7.6461562306261621</v>
      </c>
      <c r="K15" s="202">
        <f t="shared" si="2"/>
        <v>9.8611712720936016</v>
      </c>
      <c r="L15" s="202">
        <f t="shared" si="2"/>
        <v>9.7396899224806202</v>
      </c>
      <c r="M15" s="202">
        <f t="shared" si="2"/>
        <v>10.483814342828586</v>
      </c>
      <c r="N15" s="202">
        <f t="shared" si="2"/>
        <v>10.861300792864222</v>
      </c>
      <c r="O15" s="202">
        <f t="shared" si="2"/>
        <v>9.3697824205711466</v>
      </c>
      <c r="P15" s="202">
        <f t="shared" si="2"/>
        <v>10.984481103040748</v>
      </c>
      <c r="Q15" s="202">
        <f t="shared" si="2"/>
        <v>9.6632042558456011</v>
      </c>
      <c r="R15" s="202">
        <f t="shared" si="2"/>
        <v>10.795110066782092</v>
      </c>
      <c r="S15" s="202">
        <f t="shared" si="2"/>
        <v>11.065584817012859</v>
      </c>
      <c r="T15" s="202">
        <f t="shared" si="2"/>
        <v>12.031323894684551</v>
      </c>
      <c r="U15" s="202">
        <f t="shared" si="2"/>
        <v>11.62048240706204</v>
      </c>
      <c r="V15" s="202">
        <f t="shared" si="2"/>
        <v>10.824432029795158</v>
      </c>
      <c r="W15" s="202">
        <f t="shared" si="2"/>
        <v>10.284193588469185</v>
      </c>
      <c r="X15" s="202">
        <f t="shared" si="2"/>
        <v>10.990003726708075</v>
      </c>
      <c r="Y15" s="202">
        <f t="shared" si="2"/>
        <v>12.978143794084891</v>
      </c>
      <c r="Z15" s="202">
        <f t="shared" si="2"/>
        <v>11.394502837404392</v>
      </c>
      <c r="AA15" s="202">
        <f t="shared" si="2"/>
        <v>9.1218700396825394</v>
      </c>
      <c r="AB15" s="202">
        <f t="shared" si="2"/>
        <v>8.9161688471982234</v>
      </c>
      <c r="AC15" s="202">
        <f t="shared" si="2"/>
        <v>10.108761552680223</v>
      </c>
      <c r="AD15" s="202">
        <f t="shared" si="2"/>
        <v>12.37652753766362</v>
      </c>
      <c r="AE15" s="202">
        <f t="shared" si="2"/>
        <v>12.383460585027267</v>
      </c>
      <c r="AF15" s="202">
        <f t="shared" si="2"/>
        <v>13.53473291925466</v>
      </c>
      <c r="AG15" s="202">
        <f t="shared" si="2"/>
        <v>11.533393788819877</v>
      </c>
      <c r="AH15" s="202">
        <f t="shared" si="2"/>
        <v>11.840747570396212</v>
      </c>
      <c r="AI15" s="202">
        <f t="shared" si="2"/>
        <v>13.723868640378155</v>
      </c>
      <c r="AJ15" s="202">
        <f t="shared" si="2"/>
        <v>12.66369107321966</v>
      </c>
      <c r="AK15" s="202">
        <f t="shared" si="2"/>
        <v>11.542038296800202</v>
      </c>
      <c r="AL15" s="202">
        <f t="shared" si="2"/>
        <v>11.535712842530621</v>
      </c>
      <c r="AM15" s="202">
        <f t="shared" si="2"/>
        <v>10.376713162566572</v>
      </c>
      <c r="AN15" s="202">
        <f t="shared" si="2"/>
        <v>11.830107101874283</v>
      </c>
      <c r="AO15" s="202">
        <f t="shared" si="2"/>
        <v>9.5107094116132345</v>
      </c>
      <c r="AP15" s="202">
        <f t="shared" si="2"/>
        <v>6.9657961127558243</v>
      </c>
      <c r="AQ15" s="145">
        <f t="shared" si="2"/>
        <v>2.6898919125127163</v>
      </c>
      <c r="AR15" s="145">
        <f t="shared" si="2"/>
        <v>2.9706099861652624</v>
      </c>
      <c r="AS15" s="145">
        <f t="shared" si="2"/>
        <v>3.8414738549856482</v>
      </c>
      <c r="AT15" s="145">
        <f t="shared" si="2"/>
        <v>5.9295984232569605</v>
      </c>
      <c r="AU15" s="145">
        <f t="shared" si="2"/>
        <v>5.4531565564838358</v>
      </c>
      <c r="AV15" s="145">
        <f t="shared" si="2"/>
        <v>7.5134250691022713</v>
      </c>
      <c r="AW15" s="145">
        <f t="shared" si="2"/>
        <v>7.7904864671515437</v>
      </c>
      <c r="AX15" s="95"/>
    </row>
    <row r="16" spans="1:50" x14ac:dyDescent="0.35">
      <c r="A16" s="572"/>
      <c r="B16" s="8" t="s">
        <v>351</v>
      </c>
      <c r="C16" s="196">
        <f t="shared" si="0"/>
        <v>570.63233218470475</v>
      </c>
      <c r="D16" s="196">
        <f t="shared" ref="D16:AW16" si="3">(D21+D92)/D25</f>
        <v>381.96710982658959</v>
      </c>
      <c r="E16" s="196">
        <f t="shared" si="3"/>
        <v>381.5227906976744</v>
      </c>
      <c r="F16" s="196">
        <f t="shared" si="3"/>
        <v>418.54512048192777</v>
      </c>
      <c r="G16" s="196">
        <f t="shared" si="3"/>
        <v>373.60631578947368</v>
      </c>
      <c r="H16" s="196">
        <f t="shared" si="3"/>
        <v>410.27700000000004</v>
      </c>
      <c r="I16" s="196">
        <f t="shared" si="3"/>
        <v>449.78540540540541</v>
      </c>
      <c r="J16" s="196">
        <f t="shared" si="3"/>
        <v>497.30846774193549</v>
      </c>
      <c r="K16" s="196">
        <f t="shared" si="3"/>
        <v>554.01853146853148</v>
      </c>
      <c r="L16" s="196">
        <f t="shared" si="3"/>
        <v>552.46836879432624</v>
      </c>
      <c r="M16" s="196">
        <f t="shared" si="3"/>
        <v>570.83299319727894</v>
      </c>
      <c r="N16" s="196">
        <f t="shared" si="3"/>
        <v>569.30142857142857</v>
      </c>
      <c r="O16" s="196">
        <f t="shared" si="3"/>
        <v>533.74767605633804</v>
      </c>
      <c r="P16" s="196">
        <f t="shared" si="3"/>
        <v>594.84626666666668</v>
      </c>
      <c r="Q16" s="196">
        <f t="shared" si="3"/>
        <v>534.98410958904105</v>
      </c>
      <c r="R16" s="196">
        <f t="shared" si="3"/>
        <v>563.15651612903218</v>
      </c>
      <c r="S16" s="196">
        <f t="shared" si="3"/>
        <v>570.0538216560509</v>
      </c>
      <c r="T16" s="196">
        <f t="shared" si="3"/>
        <v>637.34355263157897</v>
      </c>
      <c r="U16" s="196">
        <f t="shared" si="3"/>
        <v>635.80639455782307</v>
      </c>
      <c r="V16" s="196">
        <f t="shared" si="3"/>
        <v>601.31586206896554</v>
      </c>
      <c r="W16" s="196">
        <f t="shared" si="3"/>
        <v>540.96202614379081</v>
      </c>
      <c r="X16" s="196">
        <f t="shared" si="3"/>
        <v>601.83353741496603</v>
      </c>
      <c r="Y16" s="196">
        <f t="shared" si="3"/>
        <v>624.26416666666671</v>
      </c>
      <c r="Z16" s="196">
        <f t="shared" si="3"/>
        <v>588.30471337579615</v>
      </c>
      <c r="AA16" s="196">
        <f t="shared" si="3"/>
        <v>525.41971428571424</v>
      </c>
      <c r="AB16" s="196">
        <f t="shared" si="3"/>
        <v>577.91039999999998</v>
      </c>
      <c r="AC16" s="196">
        <f t="shared" si="3"/>
        <v>558.04489795918369</v>
      </c>
      <c r="AD16" s="196">
        <f t="shared" si="3"/>
        <v>626.40699999999993</v>
      </c>
      <c r="AE16" s="196">
        <f t="shared" si="3"/>
        <v>666.06506666666667</v>
      </c>
      <c r="AF16" s="196">
        <f t="shared" si="3"/>
        <v>698.42692307692312</v>
      </c>
      <c r="AG16" s="196">
        <f t="shared" si="3"/>
        <v>635.91657534246576</v>
      </c>
      <c r="AH16" s="196">
        <f t="shared" si="3"/>
        <v>673.99886524822693</v>
      </c>
      <c r="AI16" s="196">
        <f t="shared" si="3"/>
        <v>750.51823129251693</v>
      </c>
      <c r="AJ16" s="196">
        <f t="shared" si="3"/>
        <v>737.26715328467162</v>
      </c>
      <c r="AK16" s="196">
        <f t="shared" si="3"/>
        <v>683.73656716417906</v>
      </c>
      <c r="AL16" s="196">
        <f t="shared" si="3"/>
        <v>708.14968992248055</v>
      </c>
      <c r="AM16" s="196">
        <f t="shared" si="3"/>
        <v>639.30281249999996</v>
      </c>
      <c r="AN16" s="196">
        <f t="shared" si="3"/>
        <v>558.93692771084341</v>
      </c>
      <c r="AO16" s="196">
        <f t="shared" si="3"/>
        <v>520.20901408450698</v>
      </c>
      <c r="AP16" s="196">
        <f t="shared" si="3"/>
        <v>462.54076923076923</v>
      </c>
      <c r="AQ16" s="196">
        <f t="shared" si="3"/>
        <v>450.07042553191491</v>
      </c>
      <c r="AR16" s="196">
        <f t="shared" si="3"/>
        <v>454.21769230769229</v>
      </c>
      <c r="AS16" s="196">
        <f t="shared" si="3"/>
        <v>496.47951612903228</v>
      </c>
      <c r="AT16" s="196">
        <f t="shared" si="3"/>
        <v>566.3115294117647</v>
      </c>
      <c r="AU16" s="196">
        <f t="shared" si="3"/>
        <v>643.39457142857145</v>
      </c>
      <c r="AV16" s="196">
        <f t="shared" si="3"/>
        <v>687.02428571428572</v>
      </c>
      <c r="AW16" s="196">
        <f t="shared" si="3"/>
        <v>742.48647727272726</v>
      </c>
      <c r="AX16" s="42"/>
    </row>
    <row r="17" spans="1:50" x14ac:dyDescent="0.35">
      <c r="A17" s="97"/>
      <c r="B17" s="19"/>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42"/>
    </row>
    <row r="18" spans="1:50" x14ac:dyDescent="0.35">
      <c r="A18" s="99" t="s">
        <v>352</v>
      </c>
      <c r="B18" s="19"/>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42"/>
    </row>
    <row r="19" spans="1:50" ht="15" thickBot="1" x14ac:dyDescent="0.4"/>
    <row r="20" spans="1:50" s="2" customFormat="1" x14ac:dyDescent="0.35">
      <c r="A20" s="91" t="s">
        <v>353</v>
      </c>
      <c r="B20" s="33" t="s">
        <v>354</v>
      </c>
      <c r="C20" s="456" t="s">
        <v>153</v>
      </c>
      <c r="D20" s="14">
        <v>42736</v>
      </c>
      <c r="E20" s="14">
        <v>42767</v>
      </c>
      <c r="F20" s="14">
        <v>42795</v>
      </c>
      <c r="G20" s="14">
        <v>42826</v>
      </c>
      <c r="H20" s="14">
        <v>42856</v>
      </c>
      <c r="I20" s="14">
        <v>42887</v>
      </c>
      <c r="J20" s="14">
        <v>42917</v>
      </c>
      <c r="K20" s="14">
        <v>42948</v>
      </c>
      <c r="L20" s="14">
        <v>42979</v>
      </c>
      <c r="M20" s="14">
        <v>43009</v>
      </c>
      <c r="N20" s="14">
        <v>43040</v>
      </c>
      <c r="O20" s="14">
        <v>43070</v>
      </c>
      <c r="P20" s="14">
        <v>43101</v>
      </c>
      <c r="Q20" s="14">
        <v>43132</v>
      </c>
      <c r="R20" s="14">
        <v>43160</v>
      </c>
      <c r="S20" s="14">
        <v>43191</v>
      </c>
      <c r="T20" s="14">
        <v>43221</v>
      </c>
      <c r="U20" s="14">
        <v>43252</v>
      </c>
      <c r="V20" s="14">
        <v>43282</v>
      </c>
      <c r="W20" s="14">
        <v>43313</v>
      </c>
      <c r="X20" s="14">
        <v>43344</v>
      </c>
      <c r="Y20" s="14">
        <v>43374</v>
      </c>
      <c r="Z20" s="14">
        <v>43405</v>
      </c>
      <c r="AA20" s="14">
        <v>43435</v>
      </c>
      <c r="AB20" s="14">
        <v>43466</v>
      </c>
      <c r="AC20" s="14">
        <v>43497</v>
      </c>
      <c r="AD20" s="14">
        <v>43525</v>
      </c>
      <c r="AE20" s="14">
        <v>43556</v>
      </c>
      <c r="AF20" s="14">
        <v>43586</v>
      </c>
      <c r="AG20" s="14">
        <v>43617</v>
      </c>
      <c r="AH20" s="14">
        <v>43647</v>
      </c>
      <c r="AI20" s="14">
        <v>43678</v>
      </c>
      <c r="AJ20" s="14">
        <v>43709</v>
      </c>
      <c r="AK20" s="14">
        <v>43739</v>
      </c>
      <c r="AL20" s="14">
        <v>43770</v>
      </c>
      <c r="AM20" s="14">
        <v>43800</v>
      </c>
      <c r="AN20" s="14">
        <v>43831</v>
      </c>
      <c r="AO20" s="14">
        <v>43862</v>
      </c>
      <c r="AP20" s="14">
        <v>43891</v>
      </c>
      <c r="AQ20" s="14">
        <v>43922</v>
      </c>
      <c r="AR20" s="14">
        <v>43952</v>
      </c>
      <c r="AS20" s="14">
        <v>43983</v>
      </c>
      <c r="AT20" s="14">
        <v>44013</v>
      </c>
      <c r="AU20" s="14">
        <v>44044</v>
      </c>
      <c r="AV20" s="14">
        <v>44075</v>
      </c>
      <c r="AW20" s="15">
        <v>44105</v>
      </c>
    </row>
    <row r="21" spans="1:50" s="88" customFormat="1" x14ac:dyDescent="0.35">
      <c r="A21" s="423" t="s">
        <v>134</v>
      </c>
      <c r="B21" s="87" t="s">
        <v>162</v>
      </c>
      <c r="C21" s="193">
        <f>AVERAGE(D21:AW21)</f>
        <v>76672.586956521744</v>
      </c>
      <c r="D21" s="193">
        <v>65114</v>
      </c>
      <c r="E21" s="193">
        <v>64786</v>
      </c>
      <c r="F21" s="193">
        <v>68579</v>
      </c>
      <c r="G21" s="193">
        <v>56048</v>
      </c>
      <c r="H21" s="193">
        <v>60580</v>
      </c>
      <c r="I21" s="193">
        <v>65562</v>
      </c>
      <c r="J21" s="193">
        <v>60933</v>
      </c>
      <c r="K21" s="193">
        <v>78528</v>
      </c>
      <c r="L21" s="193">
        <v>77176</v>
      </c>
      <c r="M21" s="193">
        <v>82998</v>
      </c>
      <c r="N21" s="193">
        <v>86810</v>
      </c>
      <c r="O21" s="193">
        <v>75006</v>
      </c>
      <c r="P21" s="193">
        <v>88517</v>
      </c>
      <c r="Q21" s="193">
        <v>77441</v>
      </c>
      <c r="R21" s="193">
        <v>86484</v>
      </c>
      <c r="S21" s="193">
        <v>88367</v>
      </c>
      <c r="T21" s="193">
        <v>95633</v>
      </c>
      <c r="U21" s="193">
        <v>92776</v>
      </c>
      <c r="V21" s="193">
        <v>79785</v>
      </c>
      <c r="W21" s="193">
        <v>82133</v>
      </c>
      <c r="X21" s="193">
        <v>87743</v>
      </c>
      <c r="Y21" s="193">
        <v>103915</v>
      </c>
      <c r="Z21" s="193">
        <v>91757</v>
      </c>
      <c r="AA21" s="193">
        <v>73215</v>
      </c>
      <c r="AB21" s="193">
        <v>71996</v>
      </c>
      <c r="AC21" s="193">
        <v>81723</v>
      </c>
      <c r="AD21" s="193">
        <v>99599</v>
      </c>
      <c r="AE21" s="193">
        <v>99107</v>
      </c>
      <c r="AF21" s="193">
        <v>108010</v>
      </c>
      <c r="AG21" s="193">
        <v>92089</v>
      </c>
      <c r="AH21" s="193">
        <v>94782</v>
      </c>
      <c r="AI21" s="193">
        <v>110114</v>
      </c>
      <c r="AJ21" s="193">
        <v>100783</v>
      </c>
      <c r="AK21" s="193">
        <v>91153</v>
      </c>
      <c r="AL21" s="193">
        <v>91240</v>
      </c>
      <c r="AM21" s="193">
        <v>81543</v>
      </c>
      <c r="AN21" s="193">
        <v>92588</v>
      </c>
      <c r="AO21" s="193">
        <v>73315</v>
      </c>
      <c r="AP21" s="193">
        <v>53906</v>
      </c>
      <c r="AQ21" s="193">
        <v>21142</v>
      </c>
      <c r="AR21" s="193">
        <v>23616</v>
      </c>
      <c r="AS21" s="193">
        <v>30752</v>
      </c>
      <c r="AT21" s="193">
        <v>47417</v>
      </c>
      <c r="AU21" s="193">
        <v>45007</v>
      </c>
      <c r="AV21" s="193">
        <v>62441</v>
      </c>
      <c r="AW21" s="194">
        <v>64730</v>
      </c>
    </row>
    <row r="22" spans="1:50" s="51" customFormat="1" x14ac:dyDescent="0.35">
      <c r="A22" s="29" t="s">
        <v>134</v>
      </c>
      <c r="B22" s="9" t="s">
        <v>166</v>
      </c>
      <c r="C22" s="193">
        <f>AVERAGE(D22:AW22)</f>
        <v>565.53850190724029</v>
      </c>
      <c r="D22" s="193">
        <f>D21/D25</f>
        <v>376.38150289017341</v>
      </c>
      <c r="E22" s="193">
        <f t="shared" ref="E22:AW22" si="4">E21/E25</f>
        <v>376.66279069767444</v>
      </c>
      <c r="F22" s="193">
        <f t="shared" si="4"/>
        <v>413.12650602409639</v>
      </c>
      <c r="G22" s="193">
        <f t="shared" si="4"/>
        <v>368.73684210526318</v>
      </c>
      <c r="H22" s="193">
        <f t="shared" si="4"/>
        <v>403.86666666666667</v>
      </c>
      <c r="I22" s="193">
        <f t="shared" si="4"/>
        <v>442.98648648648651</v>
      </c>
      <c r="J22" s="193">
        <f t="shared" si="4"/>
        <v>491.39516129032256</v>
      </c>
      <c r="K22" s="193">
        <f t="shared" si="4"/>
        <v>549.14685314685312</v>
      </c>
      <c r="L22" s="193">
        <f t="shared" si="4"/>
        <v>547.34751773049641</v>
      </c>
      <c r="M22" s="193">
        <f t="shared" si="4"/>
        <v>564.61224489795916</v>
      </c>
      <c r="N22" s="193">
        <f t="shared" si="4"/>
        <v>563.7012987012987</v>
      </c>
      <c r="O22" s="193">
        <f t="shared" si="4"/>
        <v>528.21126760563379</v>
      </c>
      <c r="P22" s="193">
        <f t="shared" si="4"/>
        <v>590.11333333333334</v>
      </c>
      <c r="Q22" s="193">
        <f t="shared" si="4"/>
        <v>530.41780821917803</v>
      </c>
      <c r="R22" s="193">
        <f t="shared" si="4"/>
        <v>557.96129032258068</v>
      </c>
      <c r="S22" s="193">
        <f t="shared" si="4"/>
        <v>562.84713375796173</v>
      </c>
      <c r="T22" s="193">
        <f t="shared" si="4"/>
        <v>629.16447368421052</v>
      </c>
      <c r="U22" s="193">
        <f t="shared" si="4"/>
        <v>631.12925170068024</v>
      </c>
      <c r="V22" s="193">
        <f t="shared" si="4"/>
        <v>550.24137931034488</v>
      </c>
      <c r="W22" s="193">
        <f t="shared" si="4"/>
        <v>536.8169934640523</v>
      </c>
      <c r="X22" s="193">
        <f t="shared" si="4"/>
        <v>596.89115646258506</v>
      </c>
      <c r="Y22" s="193">
        <f t="shared" si="4"/>
        <v>618.54166666666663</v>
      </c>
      <c r="Z22" s="193">
        <f t="shared" si="4"/>
        <v>584.43949044585986</v>
      </c>
      <c r="AA22" s="193">
        <f t="shared" si="4"/>
        <v>522.96428571428567</v>
      </c>
      <c r="AB22" s="193">
        <f t="shared" si="4"/>
        <v>575.96799999999996</v>
      </c>
      <c r="AC22" s="193">
        <f t="shared" si="4"/>
        <v>555.9387755102041</v>
      </c>
      <c r="AD22" s="193">
        <f t="shared" si="4"/>
        <v>622.49374999999998</v>
      </c>
      <c r="AE22" s="193">
        <f t="shared" si="4"/>
        <v>660.71333333333337</v>
      </c>
      <c r="AF22" s="193">
        <f t="shared" si="4"/>
        <v>692.37179487179492</v>
      </c>
      <c r="AG22" s="193">
        <f t="shared" si="4"/>
        <v>630.7465753424658</v>
      </c>
      <c r="AH22" s="193">
        <f t="shared" si="4"/>
        <v>672.21276595744678</v>
      </c>
      <c r="AI22" s="193">
        <f t="shared" si="4"/>
        <v>749.07482993197277</v>
      </c>
      <c r="AJ22" s="193">
        <f t="shared" si="4"/>
        <v>735.64233576642334</v>
      </c>
      <c r="AK22" s="193">
        <f t="shared" si="4"/>
        <v>680.24626865671644</v>
      </c>
      <c r="AL22" s="193">
        <f t="shared" si="4"/>
        <v>707.28682170542641</v>
      </c>
      <c r="AM22" s="193">
        <f t="shared" si="4"/>
        <v>637.0546875</v>
      </c>
      <c r="AN22" s="193">
        <f t="shared" si="4"/>
        <v>557.75903614457832</v>
      </c>
      <c r="AO22" s="193">
        <f t="shared" si="4"/>
        <v>516.30281690140851</v>
      </c>
      <c r="AP22" s="193">
        <f t="shared" si="4"/>
        <v>460.73504273504273</v>
      </c>
      <c r="AQ22" s="193">
        <f t="shared" si="4"/>
        <v>449.82978723404256</v>
      </c>
      <c r="AR22" s="193">
        <f t="shared" si="4"/>
        <v>454.15384615384613</v>
      </c>
      <c r="AS22" s="193">
        <f t="shared" si="4"/>
        <v>496</v>
      </c>
      <c r="AT22" s="193">
        <f t="shared" si="4"/>
        <v>557.84705882352944</v>
      </c>
      <c r="AU22" s="193">
        <f t="shared" si="4"/>
        <v>642.95714285714291</v>
      </c>
      <c r="AV22" s="193">
        <f t="shared" si="4"/>
        <v>686.16483516483515</v>
      </c>
      <c r="AW22" s="194">
        <f t="shared" si="4"/>
        <v>735.56818181818187</v>
      </c>
    </row>
    <row r="23" spans="1:50" s="51" customFormat="1" x14ac:dyDescent="0.35">
      <c r="A23" s="29" t="s">
        <v>134</v>
      </c>
      <c r="B23" s="9" t="s">
        <v>133</v>
      </c>
      <c r="C23" s="126">
        <f>AVERAGE(D23:AW23)</f>
        <v>1284.8478260869565</v>
      </c>
      <c r="D23" s="126">
        <v>1305</v>
      </c>
      <c r="E23" s="126">
        <v>1233</v>
      </c>
      <c r="F23" s="126">
        <v>1297</v>
      </c>
      <c r="G23" s="126">
        <v>1001</v>
      </c>
      <c r="H23" s="126">
        <v>1103</v>
      </c>
      <c r="I23" s="126">
        <v>1124</v>
      </c>
      <c r="J23" s="126">
        <v>998</v>
      </c>
      <c r="K23" s="126">
        <v>1281</v>
      </c>
      <c r="L23" s="126">
        <v>1230</v>
      </c>
      <c r="M23" s="126">
        <v>1385</v>
      </c>
      <c r="N23" s="126">
        <v>1362</v>
      </c>
      <c r="O23" s="126">
        <v>1295</v>
      </c>
      <c r="P23" s="126">
        <v>1447</v>
      </c>
      <c r="Q23" s="126">
        <v>1309</v>
      </c>
      <c r="R23" s="126">
        <v>1457</v>
      </c>
      <c r="S23" s="126">
        <v>1475</v>
      </c>
      <c r="T23" s="126">
        <v>1566</v>
      </c>
      <c r="U23" s="126">
        <v>1556</v>
      </c>
      <c r="V23" s="126">
        <v>1341</v>
      </c>
      <c r="W23" s="126">
        <v>1480</v>
      </c>
      <c r="X23" s="126">
        <v>1411</v>
      </c>
      <c r="Y23" s="126">
        <v>1681</v>
      </c>
      <c r="Z23" s="126">
        <v>1497</v>
      </c>
      <c r="AA23" s="126">
        <v>1286</v>
      </c>
      <c r="AB23" s="126">
        <v>1305</v>
      </c>
      <c r="AC23" s="126">
        <v>1473</v>
      </c>
      <c r="AD23" s="126">
        <v>1707</v>
      </c>
      <c r="AE23" s="126">
        <v>1669</v>
      </c>
      <c r="AF23" s="126">
        <v>1816</v>
      </c>
      <c r="AG23" s="126">
        <v>1615</v>
      </c>
      <c r="AH23" s="126">
        <v>1653</v>
      </c>
      <c r="AI23" s="126">
        <v>1737</v>
      </c>
      <c r="AJ23" s="126">
        <v>1626</v>
      </c>
      <c r="AK23" s="126">
        <v>1463</v>
      </c>
      <c r="AL23" s="126">
        <v>1397</v>
      </c>
      <c r="AM23" s="126">
        <v>1350</v>
      </c>
      <c r="AN23" s="126">
        <v>1581</v>
      </c>
      <c r="AO23" s="126">
        <v>1280</v>
      </c>
      <c r="AP23" s="126">
        <v>934</v>
      </c>
      <c r="AQ23" s="126">
        <v>371</v>
      </c>
      <c r="AR23" s="126">
        <v>399</v>
      </c>
      <c r="AS23" s="126">
        <v>471</v>
      </c>
      <c r="AT23" s="126">
        <v>679</v>
      </c>
      <c r="AU23" s="126">
        <v>675</v>
      </c>
      <c r="AV23" s="126">
        <v>863</v>
      </c>
      <c r="AW23" s="404">
        <v>919</v>
      </c>
    </row>
    <row r="24" spans="1:50" s="51" customFormat="1" x14ac:dyDescent="0.35">
      <c r="A24" s="29" t="s">
        <v>134</v>
      </c>
      <c r="B24" s="9" t="s">
        <v>167</v>
      </c>
      <c r="C24" s="126">
        <f>AVERAGE(D24:AW24)</f>
        <v>30053.520532925268</v>
      </c>
      <c r="D24" s="126">
        <f>SUM(D29,D34,D39,D44,D49,D54,D59,D64,D69,D74,D79)</f>
        <v>24072</v>
      </c>
      <c r="E24" s="126">
        <f t="shared" ref="E24:AW24" si="5">SUM(E29,E34,E39,E44,E49,E54,E59,E64,E69,E74,E79)</f>
        <v>24493</v>
      </c>
      <c r="F24" s="126">
        <f t="shared" si="5"/>
        <v>26607</v>
      </c>
      <c r="G24" s="126">
        <f t="shared" si="5"/>
        <v>21480</v>
      </c>
      <c r="H24" s="126">
        <f t="shared" si="5"/>
        <v>22918</v>
      </c>
      <c r="I24" s="126">
        <f t="shared" si="5"/>
        <v>25725</v>
      </c>
      <c r="J24" s="126">
        <f t="shared" si="5"/>
        <v>23618</v>
      </c>
      <c r="K24" s="126">
        <f t="shared" si="5"/>
        <v>29781</v>
      </c>
      <c r="L24" s="126">
        <f t="shared" si="5"/>
        <v>29678</v>
      </c>
      <c r="M24" s="126">
        <f t="shared" si="5"/>
        <v>31901</v>
      </c>
      <c r="N24" s="126">
        <f t="shared" si="5"/>
        <v>34754</v>
      </c>
      <c r="O24" s="126">
        <f t="shared" si="5"/>
        <v>30174</v>
      </c>
      <c r="P24" s="126">
        <f t="shared" si="5"/>
        <v>34280</v>
      </c>
      <c r="Q24" s="126">
        <f t="shared" si="5"/>
        <v>29971</v>
      </c>
      <c r="R24" s="126">
        <f t="shared" si="5"/>
        <v>33928</v>
      </c>
      <c r="S24" s="126">
        <f t="shared" si="5"/>
        <v>35807</v>
      </c>
      <c r="T24" s="126">
        <f t="shared" si="5"/>
        <v>37961</v>
      </c>
      <c r="U24" s="126">
        <f t="shared" si="5"/>
        <v>35620</v>
      </c>
      <c r="V24" s="126">
        <f t="shared" si="5"/>
        <v>31295</v>
      </c>
      <c r="W24" s="126">
        <f t="shared" si="5"/>
        <v>32312</v>
      </c>
      <c r="X24" s="126">
        <f t="shared" si="5"/>
        <v>34365</v>
      </c>
      <c r="Y24" s="126">
        <f t="shared" si="5"/>
        <v>40835.838784808358</v>
      </c>
      <c r="Z24" s="126">
        <f t="shared" si="5"/>
        <v>36059</v>
      </c>
      <c r="AA24" s="126">
        <f t="shared" si="5"/>
        <v>29020</v>
      </c>
      <c r="AB24" s="126">
        <f t="shared" si="5"/>
        <v>28210</v>
      </c>
      <c r="AC24" s="126">
        <f t="shared" si="5"/>
        <v>33339</v>
      </c>
      <c r="AD24" s="126">
        <f t="shared" si="5"/>
        <v>39873.101958048108</v>
      </c>
      <c r="AE24" s="126">
        <f t="shared" si="5"/>
        <v>38831</v>
      </c>
      <c r="AF24" s="126">
        <f t="shared" si="5"/>
        <v>41699</v>
      </c>
      <c r="AG24" s="126">
        <f t="shared" si="5"/>
        <v>36238</v>
      </c>
      <c r="AH24" s="126">
        <f t="shared" si="5"/>
        <v>36742</v>
      </c>
      <c r="AI24" s="126">
        <f t="shared" si="5"/>
        <v>43805</v>
      </c>
      <c r="AJ24" s="126">
        <f t="shared" si="5"/>
        <v>40653</v>
      </c>
      <c r="AK24" s="126">
        <f t="shared" si="5"/>
        <v>36212.588714842947</v>
      </c>
      <c r="AL24" s="126">
        <f t="shared" si="5"/>
        <v>36283</v>
      </c>
      <c r="AM24" s="126">
        <f t="shared" si="5"/>
        <v>31995</v>
      </c>
      <c r="AN24" s="126">
        <f t="shared" si="5"/>
        <v>36300</v>
      </c>
      <c r="AO24" s="126">
        <f t="shared" si="5"/>
        <v>30049</v>
      </c>
      <c r="AP24" s="126">
        <f t="shared" si="5"/>
        <v>19053.415056863138</v>
      </c>
      <c r="AQ24" s="126">
        <f t="shared" si="5"/>
        <v>8463</v>
      </c>
      <c r="AR24" s="126">
        <f t="shared" si="5"/>
        <v>10056</v>
      </c>
      <c r="AS24" s="126">
        <f t="shared" si="5"/>
        <v>12946</v>
      </c>
      <c r="AT24" s="126">
        <f t="shared" si="5"/>
        <v>18839</v>
      </c>
      <c r="AU24" s="126">
        <f t="shared" si="5"/>
        <v>17949</v>
      </c>
      <c r="AV24" s="126">
        <f t="shared" si="5"/>
        <v>23551</v>
      </c>
      <c r="AW24" s="404">
        <f t="shared" si="5"/>
        <v>24720</v>
      </c>
    </row>
    <row r="25" spans="1:50" s="51" customFormat="1" x14ac:dyDescent="0.35">
      <c r="A25" s="29" t="s">
        <v>134</v>
      </c>
      <c r="B25" s="9" t="s">
        <v>132</v>
      </c>
      <c r="C25" s="126">
        <f>AVERAGE(D25:AW25)</f>
        <v>135.84782608695653</v>
      </c>
      <c r="D25" s="126">
        <v>173</v>
      </c>
      <c r="E25" s="126">
        <v>172</v>
      </c>
      <c r="F25" s="126">
        <v>166</v>
      </c>
      <c r="G25" s="126">
        <v>152</v>
      </c>
      <c r="H25" s="126">
        <v>150</v>
      </c>
      <c r="I25" s="126">
        <v>148</v>
      </c>
      <c r="J25" s="126">
        <v>124</v>
      </c>
      <c r="K25" s="126">
        <v>143</v>
      </c>
      <c r="L25" s="126">
        <v>141</v>
      </c>
      <c r="M25" s="126">
        <v>147</v>
      </c>
      <c r="N25" s="126">
        <v>154</v>
      </c>
      <c r="O25" s="126">
        <v>142</v>
      </c>
      <c r="P25" s="126">
        <v>150</v>
      </c>
      <c r="Q25" s="126">
        <v>146</v>
      </c>
      <c r="R25" s="126">
        <v>155</v>
      </c>
      <c r="S25" s="126">
        <v>157</v>
      </c>
      <c r="T25" s="126">
        <v>152</v>
      </c>
      <c r="U25" s="126">
        <v>147</v>
      </c>
      <c r="V25" s="126">
        <v>145</v>
      </c>
      <c r="W25" s="126">
        <v>153</v>
      </c>
      <c r="X25" s="126">
        <v>147</v>
      </c>
      <c r="Y25" s="126">
        <v>168</v>
      </c>
      <c r="Z25" s="126">
        <v>157</v>
      </c>
      <c r="AA25" s="126">
        <v>140</v>
      </c>
      <c r="AB25" s="126">
        <v>125</v>
      </c>
      <c r="AC25" s="126">
        <v>147</v>
      </c>
      <c r="AD25" s="126">
        <v>160</v>
      </c>
      <c r="AE25" s="126">
        <v>150</v>
      </c>
      <c r="AF25" s="126">
        <v>156</v>
      </c>
      <c r="AG25" s="126">
        <v>146</v>
      </c>
      <c r="AH25" s="126">
        <v>141</v>
      </c>
      <c r="AI25" s="126">
        <v>147</v>
      </c>
      <c r="AJ25" s="126">
        <v>137</v>
      </c>
      <c r="AK25" s="126">
        <v>134</v>
      </c>
      <c r="AL25" s="126">
        <v>129</v>
      </c>
      <c r="AM25" s="126">
        <v>128</v>
      </c>
      <c r="AN25" s="126">
        <v>166</v>
      </c>
      <c r="AO25" s="126">
        <v>142</v>
      </c>
      <c r="AP25" s="126">
        <v>117</v>
      </c>
      <c r="AQ25" s="126">
        <v>47</v>
      </c>
      <c r="AR25" s="126">
        <v>52</v>
      </c>
      <c r="AS25" s="126">
        <v>62</v>
      </c>
      <c r="AT25" s="126">
        <v>85</v>
      </c>
      <c r="AU25" s="126">
        <v>70</v>
      </c>
      <c r="AV25" s="126">
        <v>91</v>
      </c>
      <c r="AW25" s="404">
        <v>88</v>
      </c>
    </row>
    <row r="26" spans="1:50" x14ac:dyDescent="0.35">
      <c r="A26" s="27" t="s">
        <v>355</v>
      </c>
      <c r="B26" s="3" t="s">
        <v>162</v>
      </c>
      <c r="C26" s="145">
        <f t="shared" ref="C26:C80" si="6">AVERAGE(D26:AW26)</f>
        <v>0</v>
      </c>
      <c r="D26" s="145">
        <v>0</v>
      </c>
      <c r="E26" s="145">
        <v>0</v>
      </c>
      <c r="F26" s="145">
        <v>0</v>
      </c>
      <c r="G26" s="145">
        <v>0</v>
      </c>
      <c r="H26" s="145">
        <v>0</v>
      </c>
      <c r="I26" s="145">
        <v>0</v>
      </c>
      <c r="J26" s="145">
        <v>0</v>
      </c>
      <c r="K26" s="145">
        <v>0</v>
      </c>
      <c r="L26" s="145">
        <v>0</v>
      </c>
      <c r="M26" s="145">
        <v>0</v>
      </c>
      <c r="N26" s="145">
        <v>0</v>
      </c>
      <c r="O26" s="145">
        <v>0</v>
      </c>
      <c r="P26" s="145">
        <v>0</v>
      </c>
      <c r="Q26" s="145">
        <v>0</v>
      </c>
      <c r="R26" s="145">
        <v>0</v>
      </c>
      <c r="S26" s="145">
        <v>0</v>
      </c>
      <c r="T26" s="145">
        <v>0</v>
      </c>
      <c r="U26" s="145">
        <v>0</v>
      </c>
      <c r="V26" s="145">
        <v>0</v>
      </c>
      <c r="W26" s="145">
        <v>0</v>
      </c>
      <c r="X26" s="145">
        <v>0</v>
      </c>
      <c r="Y26" s="145">
        <v>0</v>
      </c>
      <c r="Z26" s="145">
        <v>0</v>
      </c>
      <c r="AA26" s="145">
        <v>0</v>
      </c>
      <c r="AB26" s="145">
        <v>0</v>
      </c>
      <c r="AC26" s="145">
        <v>0</v>
      </c>
      <c r="AD26" s="145">
        <v>0</v>
      </c>
      <c r="AE26" s="145">
        <v>0</v>
      </c>
      <c r="AF26" s="145">
        <v>0</v>
      </c>
      <c r="AG26" s="145">
        <v>0</v>
      </c>
      <c r="AH26" s="145">
        <v>0</v>
      </c>
      <c r="AI26" s="145">
        <v>0</v>
      </c>
      <c r="AJ26" s="145">
        <v>0</v>
      </c>
      <c r="AK26" s="145">
        <v>0</v>
      </c>
      <c r="AL26" s="145">
        <v>0</v>
      </c>
      <c r="AM26" s="145">
        <v>0</v>
      </c>
      <c r="AN26" s="145">
        <v>0</v>
      </c>
      <c r="AO26" s="145">
        <v>0</v>
      </c>
      <c r="AP26" s="145">
        <v>0</v>
      </c>
      <c r="AQ26" s="145">
        <v>0</v>
      </c>
      <c r="AR26" s="145">
        <v>0</v>
      </c>
      <c r="AS26" s="145">
        <v>0</v>
      </c>
      <c r="AT26" s="145">
        <v>0</v>
      </c>
      <c r="AU26" s="145">
        <v>0</v>
      </c>
      <c r="AV26" s="145">
        <v>0</v>
      </c>
      <c r="AW26" s="195">
        <v>0</v>
      </c>
    </row>
    <row r="27" spans="1:50" x14ac:dyDescent="0.35">
      <c r="A27" s="90" t="s">
        <v>355</v>
      </c>
      <c r="B27" s="12" t="s">
        <v>166</v>
      </c>
      <c r="C27" s="145">
        <f t="shared" si="6"/>
        <v>0</v>
      </c>
      <c r="D27" s="223">
        <v>0</v>
      </c>
      <c r="E27" s="223">
        <v>0</v>
      </c>
      <c r="F27" s="223">
        <v>0</v>
      </c>
      <c r="G27" s="223">
        <v>0</v>
      </c>
      <c r="H27" s="223">
        <v>0</v>
      </c>
      <c r="I27" s="223">
        <v>0</v>
      </c>
      <c r="J27" s="223">
        <v>0</v>
      </c>
      <c r="K27" s="223">
        <v>0</v>
      </c>
      <c r="L27" s="223">
        <v>0</v>
      </c>
      <c r="M27" s="223">
        <v>0</v>
      </c>
      <c r="N27" s="223">
        <v>0</v>
      </c>
      <c r="O27" s="223">
        <v>0</v>
      </c>
      <c r="P27" s="223">
        <v>0</v>
      </c>
      <c r="Q27" s="223">
        <v>0</v>
      </c>
      <c r="R27" s="223">
        <v>0</v>
      </c>
      <c r="S27" s="223">
        <v>0</v>
      </c>
      <c r="T27" s="223">
        <v>0</v>
      </c>
      <c r="U27" s="223">
        <v>0</v>
      </c>
      <c r="V27" s="223">
        <v>0</v>
      </c>
      <c r="W27" s="223">
        <v>0</v>
      </c>
      <c r="X27" s="223">
        <v>0</v>
      </c>
      <c r="Y27" s="223">
        <v>0</v>
      </c>
      <c r="Z27" s="223">
        <v>0</v>
      </c>
      <c r="AA27" s="223">
        <v>0</v>
      </c>
      <c r="AB27" s="223">
        <v>0</v>
      </c>
      <c r="AC27" s="223">
        <v>0</v>
      </c>
      <c r="AD27" s="223">
        <v>0</v>
      </c>
      <c r="AE27" s="223">
        <v>0</v>
      </c>
      <c r="AF27" s="223">
        <v>0</v>
      </c>
      <c r="AG27" s="223">
        <v>0</v>
      </c>
      <c r="AH27" s="223">
        <v>0</v>
      </c>
      <c r="AI27" s="223">
        <v>0</v>
      </c>
      <c r="AJ27" s="223">
        <v>0</v>
      </c>
      <c r="AK27" s="223">
        <v>0</v>
      </c>
      <c r="AL27" s="223">
        <v>0</v>
      </c>
      <c r="AM27" s="223">
        <v>0</v>
      </c>
      <c r="AN27" s="223">
        <v>0</v>
      </c>
      <c r="AO27" s="223">
        <v>0</v>
      </c>
      <c r="AP27" s="223">
        <v>0</v>
      </c>
      <c r="AQ27" s="223">
        <v>0</v>
      </c>
      <c r="AR27" s="223">
        <v>0</v>
      </c>
      <c r="AS27" s="223">
        <v>0</v>
      </c>
      <c r="AT27" s="223">
        <v>0</v>
      </c>
      <c r="AU27" s="223">
        <v>0</v>
      </c>
      <c r="AV27" s="223">
        <v>0</v>
      </c>
      <c r="AW27" s="224">
        <v>0</v>
      </c>
    </row>
    <row r="28" spans="1:50" x14ac:dyDescent="0.35">
      <c r="A28" s="27" t="s">
        <v>355</v>
      </c>
      <c r="B28" s="3" t="s">
        <v>133</v>
      </c>
      <c r="C28" s="4">
        <f t="shared" si="6"/>
        <v>0</v>
      </c>
      <c r="D28" s="3">
        <v>0</v>
      </c>
      <c r="E28" s="3">
        <v>0</v>
      </c>
      <c r="F28" s="3">
        <v>0</v>
      </c>
      <c r="G28" s="3">
        <v>0</v>
      </c>
      <c r="H28" s="3">
        <v>0</v>
      </c>
      <c r="I28" s="3">
        <v>0</v>
      </c>
      <c r="J28" s="3">
        <v>0</v>
      </c>
      <c r="K28" s="3">
        <v>0</v>
      </c>
      <c r="L28" s="3">
        <v>0</v>
      </c>
      <c r="M28" s="3">
        <v>0</v>
      </c>
      <c r="N28" s="3">
        <v>0</v>
      </c>
      <c r="O28" s="3">
        <v>0</v>
      </c>
      <c r="P28" s="3">
        <v>0</v>
      </c>
      <c r="Q28" s="3">
        <v>0</v>
      </c>
      <c r="R28" s="3">
        <v>0</v>
      </c>
      <c r="S28" s="3">
        <v>0</v>
      </c>
      <c r="T28" s="3">
        <v>0</v>
      </c>
      <c r="U28" s="3">
        <v>0</v>
      </c>
      <c r="V28" s="3">
        <v>0</v>
      </c>
      <c r="W28" s="3">
        <v>0</v>
      </c>
      <c r="X28" s="3">
        <v>0</v>
      </c>
      <c r="Y28" s="3">
        <v>0</v>
      </c>
      <c r="Z28" s="3">
        <v>0</v>
      </c>
      <c r="AA28" s="3">
        <v>0</v>
      </c>
      <c r="AB28" s="3">
        <v>0</v>
      </c>
      <c r="AC28" s="3">
        <v>0</v>
      </c>
      <c r="AD28" s="3">
        <v>0</v>
      </c>
      <c r="AE28" s="3">
        <v>0</v>
      </c>
      <c r="AF28" s="3">
        <v>0</v>
      </c>
      <c r="AG28" s="3">
        <v>0</v>
      </c>
      <c r="AH28" s="3">
        <v>0</v>
      </c>
      <c r="AI28" s="3">
        <v>0</v>
      </c>
      <c r="AJ28" s="3">
        <v>0</v>
      </c>
      <c r="AK28" s="3">
        <v>0</v>
      </c>
      <c r="AL28" s="3">
        <v>0</v>
      </c>
      <c r="AM28" s="3">
        <v>0</v>
      </c>
      <c r="AN28" s="3">
        <v>0</v>
      </c>
      <c r="AO28" s="3">
        <v>0</v>
      </c>
      <c r="AP28" s="3">
        <v>0</v>
      </c>
      <c r="AQ28" s="3">
        <v>0</v>
      </c>
      <c r="AR28" s="3">
        <v>0</v>
      </c>
      <c r="AS28" s="3">
        <v>0</v>
      </c>
      <c r="AT28" s="3">
        <v>0</v>
      </c>
      <c r="AU28" s="3">
        <v>0</v>
      </c>
      <c r="AV28" s="3">
        <v>0</v>
      </c>
      <c r="AW28" s="10">
        <v>0</v>
      </c>
    </row>
    <row r="29" spans="1:50" x14ac:dyDescent="0.35">
      <c r="A29" s="27" t="s">
        <v>355</v>
      </c>
      <c r="B29" s="3" t="s">
        <v>167</v>
      </c>
      <c r="C29" s="4">
        <f t="shared" si="6"/>
        <v>0</v>
      </c>
      <c r="D29" s="3">
        <v>0</v>
      </c>
      <c r="E29" s="3">
        <v>0</v>
      </c>
      <c r="F29" s="3">
        <v>0</v>
      </c>
      <c r="G29" s="3">
        <v>0</v>
      </c>
      <c r="H29" s="3">
        <v>0</v>
      </c>
      <c r="I29" s="3">
        <v>0</v>
      </c>
      <c r="J29" s="3">
        <v>0</v>
      </c>
      <c r="K29" s="3">
        <v>0</v>
      </c>
      <c r="L29" s="3">
        <v>0</v>
      </c>
      <c r="M29" s="3">
        <v>0</v>
      </c>
      <c r="N29" s="3">
        <v>0</v>
      </c>
      <c r="O29" s="3">
        <v>0</v>
      </c>
      <c r="P29" s="3">
        <v>0</v>
      </c>
      <c r="Q29" s="3">
        <v>0</v>
      </c>
      <c r="R29" s="3">
        <v>0</v>
      </c>
      <c r="S29" s="3">
        <v>0</v>
      </c>
      <c r="T29" s="3">
        <v>0</v>
      </c>
      <c r="U29" s="3">
        <v>0</v>
      </c>
      <c r="V29" s="3">
        <v>0</v>
      </c>
      <c r="W29" s="3">
        <v>0</v>
      </c>
      <c r="X29" s="3">
        <v>0</v>
      </c>
      <c r="Y29" s="3">
        <v>0</v>
      </c>
      <c r="Z29" s="3">
        <v>0</v>
      </c>
      <c r="AA29" s="3">
        <v>0</v>
      </c>
      <c r="AB29" s="3">
        <v>0</v>
      </c>
      <c r="AC29" s="3">
        <v>0</v>
      </c>
      <c r="AD29" s="3">
        <v>0</v>
      </c>
      <c r="AE29" s="3">
        <v>0</v>
      </c>
      <c r="AF29" s="3">
        <v>0</v>
      </c>
      <c r="AG29" s="3">
        <v>0</v>
      </c>
      <c r="AH29" s="3">
        <v>0</v>
      </c>
      <c r="AI29" s="3">
        <v>0</v>
      </c>
      <c r="AJ29" s="3">
        <v>0</v>
      </c>
      <c r="AK29" s="3">
        <v>0</v>
      </c>
      <c r="AL29" s="3">
        <v>0</v>
      </c>
      <c r="AM29" s="3">
        <v>0</v>
      </c>
      <c r="AN29" s="3">
        <v>0</v>
      </c>
      <c r="AO29" s="3">
        <v>0</v>
      </c>
      <c r="AP29" s="3">
        <v>0</v>
      </c>
      <c r="AQ29" s="3">
        <v>0</v>
      </c>
      <c r="AR29" s="3">
        <v>0</v>
      </c>
      <c r="AS29" s="3">
        <v>0</v>
      </c>
      <c r="AT29" s="3">
        <v>0</v>
      </c>
      <c r="AU29" s="3">
        <v>0</v>
      </c>
      <c r="AV29" s="3">
        <v>0</v>
      </c>
      <c r="AW29" s="10">
        <v>0</v>
      </c>
    </row>
    <row r="30" spans="1:50" x14ac:dyDescent="0.35">
      <c r="A30" s="27" t="s">
        <v>355</v>
      </c>
      <c r="B30" s="3" t="s">
        <v>132</v>
      </c>
      <c r="C30" s="4">
        <f t="shared" si="6"/>
        <v>0</v>
      </c>
      <c r="D30" s="3">
        <v>0</v>
      </c>
      <c r="E30" s="3">
        <v>0</v>
      </c>
      <c r="F30" s="3">
        <v>0</v>
      </c>
      <c r="G30" s="3">
        <v>0</v>
      </c>
      <c r="H30" s="3">
        <v>0</v>
      </c>
      <c r="I30" s="3">
        <v>0</v>
      </c>
      <c r="J30" s="3">
        <v>0</v>
      </c>
      <c r="K30" s="3">
        <v>0</v>
      </c>
      <c r="L30" s="3">
        <v>0</v>
      </c>
      <c r="M30" s="3">
        <v>0</v>
      </c>
      <c r="N30" s="3">
        <v>0</v>
      </c>
      <c r="O30" s="3">
        <v>0</v>
      </c>
      <c r="P30" s="3">
        <v>0</v>
      </c>
      <c r="Q30" s="3">
        <v>0</v>
      </c>
      <c r="R30" s="3">
        <v>0</v>
      </c>
      <c r="S30" s="3">
        <v>0</v>
      </c>
      <c r="T30" s="3">
        <v>0</v>
      </c>
      <c r="U30" s="3">
        <v>0</v>
      </c>
      <c r="V30" s="3">
        <v>0</v>
      </c>
      <c r="W30" s="3">
        <v>0</v>
      </c>
      <c r="X30" s="3">
        <v>0</v>
      </c>
      <c r="Y30" s="3">
        <v>0</v>
      </c>
      <c r="Z30" s="3">
        <v>0</v>
      </c>
      <c r="AA30" s="3">
        <v>0</v>
      </c>
      <c r="AB30" s="3">
        <v>0</v>
      </c>
      <c r="AC30" s="3">
        <v>0</v>
      </c>
      <c r="AD30" s="3">
        <v>0</v>
      </c>
      <c r="AE30" s="3">
        <v>0</v>
      </c>
      <c r="AF30" s="3">
        <v>0</v>
      </c>
      <c r="AG30" s="3">
        <v>0</v>
      </c>
      <c r="AH30" s="3">
        <v>0</v>
      </c>
      <c r="AI30" s="3">
        <v>0</v>
      </c>
      <c r="AJ30" s="3">
        <v>0</v>
      </c>
      <c r="AK30" s="3">
        <v>0</v>
      </c>
      <c r="AL30" s="3">
        <v>0</v>
      </c>
      <c r="AM30" s="3">
        <v>0</v>
      </c>
      <c r="AN30" s="3">
        <v>0</v>
      </c>
      <c r="AO30" s="3">
        <v>0</v>
      </c>
      <c r="AP30" s="3">
        <v>0</v>
      </c>
      <c r="AQ30" s="3">
        <v>0</v>
      </c>
      <c r="AR30" s="3">
        <v>0</v>
      </c>
      <c r="AS30" s="3">
        <v>0</v>
      </c>
      <c r="AT30" s="3">
        <v>0</v>
      </c>
      <c r="AU30" s="3">
        <v>0</v>
      </c>
      <c r="AV30" s="3">
        <v>0</v>
      </c>
      <c r="AW30" s="10">
        <v>0</v>
      </c>
    </row>
    <row r="31" spans="1:50" x14ac:dyDescent="0.35">
      <c r="A31" s="27" t="s">
        <v>340</v>
      </c>
      <c r="B31" s="3" t="s">
        <v>162</v>
      </c>
      <c r="C31" s="145">
        <f t="shared" si="6"/>
        <v>0</v>
      </c>
      <c r="D31" s="145">
        <v>0</v>
      </c>
      <c r="E31" s="145">
        <v>0</v>
      </c>
      <c r="F31" s="145">
        <v>0</v>
      </c>
      <c r="G31" s="145">
        <v>0</v>
      </c>
      <c r="H31" s="145">
        <v>0</v>
      </c>
      <c r="I31" s="145">
        <v>0</v>
      </c>
      <c r="J31" s="145">
        <v>0</v>
      </c>
      <c r="K31" s="145">
        <v>0</v>
      </c>
      <c r="L31" s="145">
        <v>0</v>
      </c>
      <c r="M31" s="145">
        <v>0</v>
      </c>
      <c r="N31" s="145">
        <v>0</v>
      </c>
      <c r="O31" s="145">
        <v>0</v>
      </c>
      <c r="P31" s="145">
        <v>0</v>
      </c>
      <c r="Q31" s="145">
        <v>0</v>
      </c>
      <c r="R31" s="145">
        <v>0</v>
      </c>
      <c r="S31" s="145">
        <v>0</v>
      </c>
      <c r="T31" s="145">
        <v>0</v>
      </c>
      <c r="U31" s="145">
        <v>0</v>
      </c>
      <c r="V31" s="145">
        <v>0</v>
      </c>
      <c r="W31" s="145">
        <v>0</v>
      </c>
      <c r="X31" s="145">
        <v>0</v>
      </c>
      <c r="Y31" s="145">
        <v>0</v>
      </c>
      <c r="Z31" s="145">
        <v>0</v>
      </c>
      <c r="AA31" s="145">
        <v>0</v>
      </c>
      <c r="AB31" s="145">
        <v>0</v>
      </c>
      <c r="AC31" s="145">
        <v>0</v>
      </c>
      <c r="AD31" s="145">
        <v>0</v>
      </c>
      <c r="AE31" s="145">
        <v>0</v>
      </c>
      <c r="AF31" s="145">
        <v>0</v>
      </c>
      <c r="AG31" s="145">
        <v>0</v>
      </c>
      <c r="AH31" s="145">
        <v>0</v>
      </c>
      <c r="AI31" s="145">
        <v>0</v>
      </c>
      <c r="AJ31" s="145">
        <v>0</v>
      </c>
      <c r="AK31" s="145">
        <v>0</v>
      </c>
      <c r="AL31" s="145">
        <v>0</v>
      </c>
      <c r="AM31" s="145">
        <v>0</v>
      </c>
      <c r="AN31" s="145">
        <v>0</v>
      </c>
      <c r="AO31" s="145">
        <v>0</v>
      </c>
      <c r="AP31" s="145">
        <v>0</v>
      </c>
      <c r="AQ31" s="145">
        <v>0</v>
      </c>
      <c r="AR31" s="145">
        <v>0</v>
      </c>
      <c r="AS31" s="145">
        <v>0</v>
      </c>
      <c r="AT31" s="145">
        <v>0</v>
      </c>
      <c r="AU31" s="145">
        <v>0</v>
      </c>
      <c r="AV31" s="145">
        <v>0</v>
      </c>
      <c r="AW31" s="195">
        <v>0</v>
      </c>
    </row>
    <row r="32" spans="1:50" x14ac:dyDescent="0.35">
      <c r="A32" s="27" t="s">
        <v>340</v>
      </c>
      <c r="B32" s="3" t="s">
        <v>166</v>
      </c>
      <c r="C32" s="145">
        <f t="shared" si="6"/>
        <v>0</v>
      </c>
      <c r="D32" s="145">
        <v>0</v>
      </c>
      <c r="E32" s="145">
        <v>0</v>
      </c>
      <c r="F32" s="145">
        <v>0</v>
      </c>
      <c r="G32" s="145">
        <v>0</v>
      </c>
      <c r="H32" s="145">
        <v>0</v>
      </c>
      <c r="I32" s="145">
        <v>0</v>
      </c>
      <c r="J32" s="145">
        <v>0</v>
      </c>
      <c r="K32" s="145">
        <v>0</v>
      </c>
      <c r="L32" s="145">
        <v>0</v>
      </c>
      <c r="M32" s="145">
        <v>0</v>
      </c>
      <c r="N32" s="145">
        <v>0</v>
      </c>
      <c r="O32" s="145">
        <v>0</v>
      </c>
      <c r="P32" s="145">
        <v>0</v>
      </c>
      <c r="Q32" s="145">
        <v>0</v>
      </c>
      <c r="R32" s="145">
        <v>0</v>
      </c>
      <c r="S32" s="145">
        <v>0</v>
      </c>
      <c r="T32" s="145">
        <v>0</v>
      </c>
      <c r="U32" s="145">
        <v>0</v>
      </c>
      <c r="V32" s="145">
        <v>0</v>
      </c>
      <c r="W32" s="145">
        <v>0</v>
      </c>
      <c r="X32" s="145">
        <v>0</v>
      </c>
      <c r="Y32" s="145">
        <v>0</v>
      </c>
      <c r="Z32" s="145">
        <v>0</v>
      </c>
      <c r="AA32" s="145">
        <v>0</v>
      </c>
      <c r="AB32" s="145">
        <v>0</v>
      </c>
      <c r="AC32" s="145">
        <v>0</v>
      </c>
      <c r="AD32" s="145">
        <v>0</v>
      </c>
      <c r="AE32" s="145">
        <v>0</v>
      </c>
      <c r="AF32" s="145">
        <v>0</v>
      </c>
      <c r="AG32" s="145">
        <v>0</v>
      </c>
      <c r="AH32" s="145">
        <v>0</v>
      </c>
      <c r="AI32" s="145">
        <v>0</v>
      </c>
      <c r="AJ32" s="145">
        <v>0</v>
      </c>
      <c r="AK32" s="145">
        <v>0</v>
      </c>
      <c r="AL32" s="145">
        <v>0</v>
      </c>
      <c r="AM32" s="145">
        <v>0</v>
      </c>
      <c r="AN32" s="145">
        <v>0</v>
      </c>
      <c r="AO32" s="145">
        <v>0</v>
      </c>
      <c r="AP32" s="145">
        <v>0</v>
      </c>
      <c r="AQ32" s="145">
        <v>0</v>
      </c>
      <c r="AR32" s="145">
        <v>0</v>
      </c>
      <c r="AS32" s="145">
        <v>0</v>
      </c>
      <c r="AT32" s="145">
        <v>0</v>
      </c>
      <c r="AU32" s="145">
        <v>0</v>
      </c>
      <c r="AV32" s="145">
        <v>0</v>
      </c>
      <c r="AW32" s="195">
        <v>0</v>
      </c>
    </row>
    <row r="33" spans="1:49" x14ac:dyDescent="0.35">
      <c r="A33" s="27" t="s">
        <v>340</v>
      </c>
      <c r="B33" s="3" t="s">
        <v>133</v>
      </c>
      <c r="C33" s="4">
        <f t="shared" si="6"/>
        <v>0</v>
      </c>
      <c r="D33" s="3">
        <v>0</v>
      </c>
      <c r="E33" s="3">
        <v>0</v>
      </c>
      <c r="F33" s="3">
        <v>0</v>
      </c>
      <c r="G33" s="3">
        <v>0</v>
      </c>
      <c r="H33" s="3">
        <v>0</v>
      </c>
      <c r="I33" s="3">
        <v>0</v>
      </c>
      <c r="J33" s="3">
        <v>0</v>
      </c>
      <c r="K33" s="3">
        <v>0</v>
      </c>
      <c r="L33" s="3">
        <v>0</v>
      </c>
      <c r="M33" s="3">
        <v>0</v>
      </c>
      <c r="N33" s="3">
        <v>0</v>
      </c>
      <c r="O33" s="3">
        <v>0</v>
      </c>
      <c r="P33" s="3">
        <v>0</v>
      </c>
      <c r="Q33" s="3">
        <v>0</v>
      </c>
      <c r="R33" s="3">
        <v>0</v>
      </c>
      <c r="S33" s="3">
        <v>0</v>
      </c>
      <c r="T33" s="3">
        <v>0</v>
      </c>
      <c r="U33" s="3">
        <v>0</v>
      </c>
      <c r="V33" s="3">
        <v>0</v>
      </c>
      <c r="W33" s="3">
        <v>0</v>
      </c>
      <c r="X33" s="3">
        <v>0</v>
      </c>
      <c r="Y33" s="3">
        <v>0</v>
      </c>
      <c r="Z33" s="3">
        <v>0</v>
      </c>
      <c r="AA33" s="3">
        <v>0</v>
      </c>
      <c r="AB33" s="3">
        <v>0</v>
      </c>
      <c r="AC33" s="3">
        <v>0</v>
      </c>
      <c r="AD33" s="3">
        <v>0</v>
      </c>
      <c r="AE33" s="3">
        <v>0</v>
      </c>
      <c r="AF33" s="3">
        <v>0</v>
      </c>
      <c r="AG33" s="3">
        <v>0</v>
      </c>
      <c r="AH33" s="3">
        <v>0</v>
      </c>
      <c r="AI33" s="3">
        <v>0</v>
      </c>
      <c r="AJ33" s="3">
        <v>0</v>
      </c>
      <c r="AK33" s="3">
        <v>0</v>
      </c>
      <c r="AL33" s="3">
        <v>0</v>
      </c>
      <c r="AM33" s="3">
        <v>0</v>
      </c>
      <c r="AN33" s="3">
        <v>0</v>
      </c>
      <c r="AO33" s="3">
        <v>0</v>
      </c>
      <c r="AP33" s="3">
        <v>0</v>
      </c>
      <c r="AQ33" s="3">
        <v>0</v>
      </c>
      <c r="AR33" s="3">
        <v>0</v>
      </c>
      <c r="AS33" s="3">
        <v>0</v>
      </c>
      <c r="AT33" s="3">
        <v>0</v>
      </c>
      <c r="AU33" s="3">
        <v>0</v>
      </c>
      <c r="AV33" s="3">
        <v>0</v>
      </c>
      <c r="AW33" s="10">
        <v>0</v>
      </c>
    </row>
    <row r="34" spans="1:49" x14ac:dyDescent="0.35">
      <c r="A34" s="27" t="s">
        <v>340</v>
      </c>
      <c r="B34" s="3" t="s">
        <v>167</v>
      </c>
      <c r="C34" s="4">
        <f t="shared" si="6"/>
        <v>0</v>
      </c>
      <c r="D34" s="3">
        <v>0</v>
      </c>
      <c r="E34" s="3">
        <v>0</v>
      </c>
      <c r="F34" s="3">
        <v>0</v>
      </c>
      <c r="G34" s="3">
        <v>0</v>
      </c>
      <c r="H34" s="3">
        <v>0</v>
      </c>
      <c r="I34" s="3">
        <v>0</v>
      </c>
      <c r="J34" s="3">
        <v>0</v>
      </c>
      <c r="K34" s="3">
        <v>0</v>
      </c>
      <c r="L34" s="3">
        <v>0</v>
      </c>
      <c r="M34" s="3">
        <v>0</v>
      </c>
      <c r="N34" s="3">
        <v>0</v>
      </c>
      <c r="O34" s="3">
        <v>0</v>
      </c>
      <c r="P34" s="3">
        <v>0</v>
      </c>
      <c r="Q34" s="3">
        <v>0</v>
      </c>
      <c r="R34" s="3">
        <v>0</v>
      </c>
      <c r="S34" s="3">
        <v>0</v>
      </c>
      <c r="T34" s="3">
        <v>0</v>
      </c>
      <c r="U34" s="3">
        <v>0</v>
      </c>
      <c r="V34" s="3">
        <v>0</v>
      </c>
      <c r="W34" s="3">
        <v>0</v>
      </c>
      <c r="X34" s="3">
        <v>0</v>
      </c>
      <c r="Y34" s="3">
        <v>0</v>
      </c>
      <c r="Z34" s="3">
        <v>0</v>
      </c>
      <c r="AA34" s="3">
        <v>0</v>
      </c>
      <c r="AB34" s="3">
        <v>0</v>
      </c>
      <c r="AC34" s="3">
        <v>0</v>
      </c>
      <c r="AD34" s="3">
        <v>0</v>
      </c>
      <c r="AE34" s="3">
        <v>0</v>
      </c>
      <c r="AF34" s="3">
        <v>0</v>
      </c>
      <c r="AG34" s="3">
        <v>0</v>
      </c>
      <c r="AH34" s="3">
        <v>0</v>
      </c>
      <c r="AI34" s="3">
        <v>0</v>
      </c>
      <c r="AJ34" s="3">
        <v>0</v>
      </c>
      <c r="AK34" s="3">
        <v>0</v>
      </c>
      <c r="AL34" s="3">
        <v>0</v>
      </c>
      <c r="AM34" s="3">
        <v>0</v>
      </c>
      <c r="AN34" s="3">
        <v>0</v>
      </c>
      <c r="AO34" s="3">
        <v>0</v>
      </c>
      <c r="AP34" s="3">
        <v>0</v>
      </c>
      <c r="AQ34" s="3">
        <v>0</v>
      </c>
      <c r="AR34" s="3">
        <v>0</v>
      </c>
      <c r="AS34" s="3">
        <v>0</v>
      </c>
      <c r="AT34" s="3">
        <v>0</v>
      </c>
      <c r="AU34" s="3">
        <v>0</v>
      </c>
      <c r="AV34" s="3">
        <v>0</v>
      </c>
      <c r="AW34" s="10">
        <v>0</v>
      </c>
    </row>
    <row r="35" spans="1:49" x14ac:dyDescent="0.35">
      <c r="A35" s="27" t="s">
        <v>340</v>
      </c>
      <c r="B35" s="3" t="s">
        <v>132</v>
      </c>
      <c r="C35" s="4">
        <f t="shared" si="6"/>
        <v>0</v>
      </c>
      <c r="D35" s="3">
        <v>0</v>
      </c>
      <c r="E35" s="3">
        <v>0</v>
      </c>
      <c r="F35" s="3">
        <v>0</v>
      </c>
      <c r="G35" s="3">
        <v>0</v>
      </c>
      <c r="H35" s="3">
        <v>0</v>
      </c>
      <c r="I35" s="3">
        <v>0</v>
      </c>
      <c r="J35" s="3">
        <v>0</v>
      </c>
      <c r="K35" s="3">
        <v>0</v>
      </c>
      <c r="L35" s="3">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10">
        <v>0</v>
      </c>
    </row>
    <row r="36" spans="1:49" x14ac:dyDescent="0.35">
      <c r="A36" s="27" t="s">
        <v>341</v>
      </c>
      <c r="B36" s="3" t="s">
        <v>162</v>
      </c>
      <c r="C36" s="145">
        <f t="shared" si="6"/>
        <v>57.521739130434781</v>
      </c>
      <c r="D36" s="145">
        <v>0</v>
      </c>
      <c r="E36" s="145">
        <v>0</v>
      </c>
      <c r="F36" s="145">
        <v>0</v>
      </c>
      <c r="G36" s="145">
        <v>53</v>
      </c>
      <c r="H36" s="145">
        <v>500</v>
      </c>
      <c r="I36" s="145">
        <v>0</v>
      </c>
      <c r="J36" s="145">
        <v>230</v>
      </c>
      <c r="K36" s="145">
        <v>0</v>
      </c>
      <c r="L36" s="145">
        <v>0</v>
      </c>
      <c r="M36" s="145">
        <v>0</v>
      </c>
      <c r="N36" s="145">
        <v>52</v>
      </c>
      <c r="O36" s="145">
        <v>0</v>
      </c>
      <c r="P36" s="145">
        <v>0</v>
      </c>
      <c r="Q36" s="145">
        <v>54</v>
      </c>
      <c r="R36" s="145">
        <v>107</v>
      </c>
      <c r="S36" s="145">
        <v>54</v>
      </c>
      <c r="T36" s="145">
        <v>54</v>
      </c>
      <c r="U36" s="145">
        <v>107</v>
      </c>
      <c r="V36" s="145">
        <v>54</v>
      </c>
      <c r="W36" s="145">
        <v>0</v>
      </c>
      <c r="X36" s="145">
        <v>0</v>
      </c>
      <c r="Y36" s="145">
        <v>54</v>
      </c>
      <c r="Z36" s="145">
        <v>107</v>
      </c>
      <c r="AA36" s="145">
        <v>0</v>
      </c>
      <c r="AB36" s="145">
        <v>110</v>
      </c>
      <c r="AC36" s="145">
        <v>55</v>
      </c>
      <c r="AD36" s="145">
        <v>55</v>
      </c>
      <c r="AE36" s="145">
        <v>55</v>
      </c>
      <c r="AF36" s="145">
        <v>109</v>
      </c>
      <c r="AG36" s="145">
        <v>55</v>
      </c>
      <c r="AH36" s="145">
        <v>110</v>
      </c>
      <c r="AI36" s="145">
        <v>55</v>
      </c>
      <c r="AJ36" s="145">
        <v>0</v>
      </c>
      <c r="AK36" s="145">
        <v>0</v>
      </c>
      <c r="AL36" s="145">
        <v>55</v>
      </c>
      <c r="AM36" s="145">
        <v>0</v>
      </c>
      <c r="AN36" s="145">
        <v>111</v>
      </c>
      <c r="AO36" s="145">
        <v>55</v>
      </c>
      <c r="AP36" s="145">
        <v>0</v>
      </c>
      <c r="AQ36" s="145">
        <v>0</v>
      </c>
      <c r="AR36" s="145">
        <v>55</v>
      </c>
      <c r="AS36" s="145">
        <v>0</v>
      </c>
      <c r="AT36" s="145">
        <v>55</v>
      </c>
      <c r="AU36" s="145">
        <v>55</v>
      </c>
      <c r="AV36" s="145">
        <v>119</v>
      </c>
      <c r="AW36" s="195">
        <v>111</v>
      </c>
    </row>
    <row r="37" spans="1:49" x14ac:dyDescent="0.35">
      <c r="A37" s="27" t="s">
        <v>341</v>
      </c>
      <c r="B37" s="3" t="s">
        <v>166</v>
      </c>
      <c r="C37" s="145">
        <f t="shared" si="6"/>
        <v>42.630434782608695</v>
      </c>
      <c r="D37" s="145">
        <v>0</v>
      </c>
      <c r="E37" s="145">
        <v>0</v>
      </c>
      <c r="F37" s="145">
        <v>0</v>
      </c>
      <c r="G37" s="145">
        <v>53</v>
      </c>
      <c r="H37" s="145">
        <v>250</v>
      </c>
      <c r="I37" s="145">
        <v>0</v>
      </c>
      <c r="J37" s="145">
        <v>230</v>
      </c>
      <c r="K37" s="145">
        <v>0</v>
      </c>
      <c r="L37" s="145">
        <v>0</v>
      </c>
      <c r="M37" s="145">
        <v>0</v>
      </c>
      <c r="N37" s="145">
        <v>52</v>
      </c>
      <c r="O37" s="145">
        <v>0</v>
      </c>
      <c r="P37" s="145">
        <v>0</v>
      </c>
      <c r="Q37" s="145">
        <v>54</v>
      </c>
      <c r="R37" s="145">
        <v>54</v>
      </c>
      <c r="S37" s="145">
        <v>54</v>
      </c>
      <c r="T37" s="145">
        <v>54</v>
      </c>
      <c r="U37" s="145">
        <v>54</v>
      </c>
      <c r="V37" s="145">
        <v>54</v>
      </c>
      <c r="W37" s="145">
        <v>0</v>
      </c>
      <c r="X37" s="145">
        <v>0</v>
      </c>
      <c r="Y37" s="145">
        <v>54</v>
      </c>
      <c r="Z37" s="145">
        <v>54</v>
      </c>
      <c r="AA37" s="145">
        <v>0</v>
      </c>
      <c r="AB37" s="145">
        <v>55</v>
      </c>
      <c r="AC37" s="145">
        <v>55</v>
      </c>
      <c r="AD37" s="145">
        <v>55</v>
      </c>
      <c r="AE37" s="145">
        <v>55</v>
      </c>
      <c r="AF37" s="145">
        <v>55</v>
      </c>
      <c r="AG37" s="145">
        <v>55</v>
      </c>
      <c r="AH37" s="145">
        <v>55</v>
      </c>
      <c r="AI37" s="145">
        <v>55</v>
      </c>
      <c r="AJ37" s="145">
        <v>0</v>
      </c>
      <c r="AK37" s="145">
        <v>0</v>
      </c>
      <c r="AL37" s="145">
        <v>55</v>
      </c>
      <c r="AM37" s="145">
        <v>0</v>
      </c>
      <c r="AN37" s="145">
        <v>55</v>
      </c>
      <c r="AO37" s="145">
        <v>55</v>
      </c>
      <c r="AP37" s="145">
        <v>0</v>
      </c>
      <c r="AQ37" s="145">
        <v>0</v>
      </c>
      <c r="AR37" s="145">
        <v>55</v>
      </c>
      <c r="AS37" s="145">
        <v>0</v>
      </c>
      <c r="AT37" s="145">
        <v>55</v>
      </c>
      <c r="AU37" s="145">
        <v>55</v>
      </c>
      <c r="AV37" s="145">
        <v>119</v>
      </c>
      <c r="AW37" s="195">
        <v>55</v>
      </c>
    </row>
    <row r="38" spans="1:49" x14ac:dyDescent="0.35">
      <c r="A38" s="27" t="s">
        <v>341</v>
      </c>
      <c r="B38" s="3" t="s">
        <v>133</v>
      </c>
      <c r="C38" s="4">
        <f t="shared" si="6"/>
        <v>0.80434782608695654</v>
      </c>
      <c r="D38" s="3">
        <v>0</v>
      </c>
      <c r="E38" s="3">
        <v>0</v>
      </c>
      <c r="F38" s="3">
        <v>0</v>
      </c>
      <c r="G38" s="3">
        <v>1</v>
      </c>
      <c r="H38" s="3">
        <v>2</v>
      </c>
      <c r="I38" s="3">
        <v>0</v>
      </c>
      <c r="J38" s="3">
        <v>1</v>
      </c>
      <c r="K38" s="3">
        <v>0</v>
      </c>
      <c r="L38" s="3">
        <v>0</v>
      </c>
      <c r="M38" s="3">
        <v>0</v>
      </c>
      <c r="N38" s="3">
        <v>1</v>
      </c>
      <c r="O38" s="3">
        <v>0</v>
      </c>
      <c r="P38" s="3">
        <v>0</v>
      </c>
      <c r="Q38" s="3">
        <v>1</v>
      </c>
      <c r="R38" s="3">
        <v>2</v>
      </c>
      <c r="S38" s="3">
        <v>1</v>
      </c>
      <c r="T38" s="3">
        <v>1</v>
      </c>
      <c r="U38" s="3">
        <v>2</v>
      </c>
      <c r="V38" s="3">
        <v>1</v>
      </c>
      <c r="W38" s="3">
        <v>0</v>
      </c>
      <c r="X38" s="3">
        <v>0</v>
      </c>
      <c r="Y38" s="3">
        <v>1</v>
      </c>
      <c r="Z38" s="3">
        <v>2</v>
      </c>
      <c r="AA38" s="3">
        <v>0</v>
      </c>
      <c r="AB38" s="3">
        <v>2</v>
      </c>
      <c r="AC38" s="3">
        <v>1</v>
      </c>
      <c r="AD38" s="3">
        <v>1</v>
      </c>
      <c r="AE38" s="3">
        <v>1</v>
      </c>
      <c r="AF38" s="3">
        <v>2</v>
      </c>
      <c r="AG38" s="3">
        <v>1</v>
      </c>
      <c r="AH38" s="3">
        <v>2</v>
      </c>
      <c r="AI38" s="3">
        <v>1</v>
      </c>
      <c r="AJ38" s="3">
        <v>0</v>
      </c>
      <c r="AK38" s="3">
        <v>0</v>
      </c>
      <c r="AL38" s="3">
        <v>1</v>
      </c>
      <c r="AM38" s="3">
        <v>0</v>
      </c>
      <c r="AN38" s="3">
        <v>2</v>
      </c>
      <c r="AO38" s="3">
        <v>1</v>
      </c>
      <c r="AP38" s="3">
        <v>0</v>
      </c>
      <c r="AQ38" s="3">
        <v>0</v>
      </c>
      <c r="AR38" s="3">
        <v>1</v>
      </c>
      <c r="AS38" s="3">
        <v>0</v>
      </c>
      <c r="AT38" s="3">
        <v>1</v>
      </c>
      <c r="AU38" s="3">
        <v>1</v>
      </c>
      <c r="AV38" s="3">
        <v>1</v>
      </c>
      <c r="AW38" s="10">
        <v>2</v>
      </c>
    </row>
    <row r="39" spans="1:49" x14ac:dyDescent="0.35">
      <c r="A39" s="27" t="s">
        <v>341</v>
      </c>
      <c r="B39" s="3" t="s">
        <v>167</v>
      </c>
      <c r="C39" s="4">
        <f t="shared" si="6"/>
        <v>0</v>
      </c>
      <c r="D39" s="4">
        <v>0</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16">
        <v>0</v>
      </c>
    </row>
    <row r="40" spans="1:49" x14ac:dyDescent="0.35">
      <c r="A40" s="27" t="s">
        <v>341</v>
      </c>
      <c r="B40" s="3" t="s">
        <v>132</v>
      </c>
      <c r="C40" s="4">
        <f t="shared" si="6"/>
        <v>0.80434782608695654</v>
      </c>
      <c r="D40" s="3">
        <v>0</v>
      </c>
      <c r="E40" s="3">
        <v>0</v>
      </c>
      <c r="F40" s="3">
        <v>0</v>
      </c>
      <c r="G40" s="3">
        <v>1</v>
      </c>
      <c r="H40" s="3">
        <v>2</v>
      </c>
      <c r="I40" s="3">
        <v>0</v>
      </c>
      <c r="J40" s="3">
        <v>1</v>
      </c>
      <c r="K40" s="3">
        <v>0</v>
      </c>
      <c r="L40" s="3">
        <v>0</v>
      </c>
      <c r="M40" s="3">
        <v>0</v>
      </c>
      <c r="N40" s="3">
        <v>1</v>
      </c>
      <c r="O40" s="3">
        <v>0</v>
      </c>
      <c r="P40" s="3">
        <v>0</v>
      </c>
      <c r="Q40" s="3">
        <v>1</v>
      </c>
      <c r="R40" s="3">
        <v>2</v>
      </c>
      <c r="S40" s="3">
        <v>1</v>
      </c>
      <c r="T40" s="3">
        <v>1</v>
      </c>
      <c r="U40" s="3">
        <v>2</v>
      </c>
      <c r="V40" s="3">
        <v>1</v>
      </c>
      <c r="W40" s="3">
        <v>0</v>
      </c>
      <c r="X40" s="3">
        <v>0</v>
      </c>
      <c r="Y40" s="3">
        <v>1</v>
      </c>
      <c r="Z40" s="3">
        <v>2</v>
      </c>
      <c r="AA40" s="3">
        <v>0</v>
      </c>
      <c r="AB40" s="3">
        <v>2</v>
      </c>
      <c r="AC40" s="3">
        <v>1</v>
      </c>
      <c r="AD40" s="3">
        <v>1</v>
      </c>
      <c r="AE40" s="3">
        <v>1</v>
      </c>
      <c r="AF40" s="3">
        <v>2</v>
      </c>
      <c r="AG40" s="3">
        <v>1</v>
      </c>
      <c r="AH40" s="3">
        <v>2</v>
      </c>
      <c r="AI40" s="3">
        <v>1</v>
      </c>
      <c r="AJ40" s="3">
        <v>0</v>
      </c>
      <c r="AK40" s="3">
        <v>0</v>
      </c>
      <c r="AL40" s="3">
        <v>1</v>
      </c>
      <c r="AM40" s="3">
        <v>0</v>
      </c>
      <c r="AN40" s="3">
        <v>2</v>
      </c>
      <c r="AO40" s="3">
        <v>1</v>
      </c>
      <c r="AP40" s="3">
        <v>0</v>
      </c>
      <c r="AQ40" s="3">
        <v>0</v>
      </c>
      <c r="AR40" s="3">
        <v>1</v>
      </c>
      <c r="AS40" s="3">
        <v>0</v>
      </c>
      <c r="AT40" s="3">
        <v>1</v>
      </c>
      <c r="AU40" s="3">
        <v>1</v>
      </c>
      <c r="AV40" s="3">
        <v>1</v>
      </c>
      <c r="AW40" s="10">
        <v>2</v>
      </c>
    </row>
    <row r="41" spans="1:49" x14ac:dyDescent="0.35">
      <c r="A41" s="27" t="s">
        <v>333</v>
      </c>
      <c r="B41" s="3" t="s">
        <v>162</v>
      </c>
      <c r="C41" s="145">
        <f t="shared" si="6"/>
        <v>290.89130434782606</v>
      </c>
      <c r="D41" s="145">
        <v>538</v>
      </c>
      <c r="E41" s="145">
        <v>244</v>
      </c>
      <c r="F41" s="145">
        <v>515</v>
      </c>
      <c r="G41" s="145">
        <v>694</v>
      </c>
      <c r="H41" s="145">
        <v>288</v>
      </c>
      <c r="I41" s="145">
        <v>125</v>
      </c>
      <c r="J41" s="145">
        <v>354</v>
      </c>
      <c r="K41" s="145">
        <v>490</v>
      </c>
      <c r="L41" s="145">
        <v>134</v>
      </c>
      <c r="M41" s="145">
        <v>155</v>
      </c>
      <c r="N41" s="145">
        <v>229</v>
      </c>
      <c r="O41" s="145">
        <v>190</v>
      </c>
      <c r="P41" s="145">
        <v>0</v>
      </c>
      <c r="Q41" s="145">
        <v>682</v>
      </c>
      <c r="R41" s="145">
        <v>551</v>
      </c>
      <c r="S41" s="145">
        <v>45</v>
      </c>
      <c r="T41" s="145">
        <v>187</v>
      </c>
      <c r="U41" s="145">
        <v>45</v>
      </c>
      <c r="V41" s="145">
        <v>239</v>
      </c>
      <c r="W41" s="145">
        <v>134</v>
      </c>
      <c r="X41" s="145">
        <v>89</v>
      </c>
      <c r="Y41" s="145">
        <v>89</v>
      </c>
      <c r="Z41" s="145">
        <v>89</v>
      </c>
      <c r="AA41" s="145">
        <v>49</v>
      </c>
      <c r="AB41" s="145">
        <v>587</v>
      </c>
      <c r="AC41" s="145">
        <v>317</v>
      </c>
      <c r="AD41" s="145">
        <v>563</v>
      </c>
      <c r="AE41" s="145">
        <v>252</v>
      </c>
      <c r="AF41" s="145">
        <v>46</v>
      </c>
      <c r="AG41" s="145">
        <v>183</v>
      </c>
      <c r="AH41" s="145">
        <v>422</v>
      </c>
      <c r="AI41" s="145">
        <v>226</v>
      </c>
      <c r="AJ41" s="145">
        <v>136</v>
      </c>
      <c r="AK41" s="145">
        <v>46</v>
      </c>
      <c r="AL41" s="145">
        <v>1115</v>
      </c>
      <c r="AM41" s="145">
        <v>223</v>
      </c>
      <c r="AN41" s="145">
        <v>138</v>
      </c>
      <c r="AO41" s="145">
        <v>138</v>
      </c>
      <c r="AP41" s="145">
        <v>46</v>
      </c>
      <c r="AQ41" s="145">
        <v>540</v>
      </c>
      <c r="AR41" s="145">
        <v>92</v>
      </c>
      <c r="AS41" s="145">
        <v>673</v>
      </c>
      <c r="AT41" s="145">
        <v>518</v>
      </c>
      <c r="AU41" s="145">
        <v>275</v>
      </c>
      <c r="AV41" s="145">
        <v>465</v>
      </c>
      <c r="AW41" s="195">
        <v>225</v>
      </c>
    </row>
    <row r="42" spans="1:49" x14ac:dyDescent="0.35">
      <c r="A42" s="27" t="s">
        <v>333</v>
      </c>
      <c r="B42" s="3" t="s">
        <v>166</v>
      </c>
      <c r="C42" s="145">
        <f t="shared" si="6"/>
        <v>107.02173913043478</v>
      </c>
      <c r="D42" s="145">
        <v>135</v>
      </c>
      <c r="E42" s="145">
        <v>122</v>
      </c>
      <c r="F42" s="145">
        <v>172</v>
      </c>
      <c r="G42" s="145">
        <v>174</v>
      </c>
      <c r="H42" s="145">
        <v>96</v>
      </c>
      <c r="I42" s="145">
        <v>125</v>
      </c>
      <c r="J42" s="145">
        <v>118</v>
      </c>
      <c r="K42" s="145">
        <v>245</v>
      </c>
      <c r="L42" s="145">
        <v>67</v>
      </c>
      <c r="M42" s="145">
        <v>155</v>
      </c>
      <c r="N42" s="145">
        <v>115</v>
      </c>
      <c r="O42" s="145">
        <v>190</v>
      </c>
      <c r="P42" s="145">
        <v>0</v>
      </c>
      <c r="Q42" s="145">
        <v>171</v>
      </c>
      <c r="R42" s="145">
        <v>138</v>
      </c>
      <c r="S42" s="145">
        <v>45</v>
      </c>
      <c r="T42" s="145">
        <v>187</v>
      </c>
      <c r="U42" s="145">
        <v>45</v>
      </c>
      <c r="V42" s="145">
        <v>80</v>
      </c>
      <c r="W42" s="145">
        <v>45</v>
      </c>
      <c r="X42" s="145">
        <v>44</v>
      </c>
      <c r="Y42" s="145">
        <v>45</v>
      </c>
      <c r="Z42" s="145">
        <v>44</v>
      </c>
      <c r="AA42" s="145">
        <v>25</v>
      </c>
      <c r="AB42" s="145">
        <v>147</v>
      </c>
      <c r="AC42" s="145">
        <v>45</v>
      </c>
      <c r="AD42" s="145">
        <v>141</v>
      </c>
      <c r="AE42" s="145">
        <v>84</v>
      </c>
      <c r="AF42" s="145">
        <v>46</v>
      </c>
      <c r="AG42" s="145">
        <v>61</v>
      </c>
      <c r="AH42" s="145">
        <v>141</v>
      </c>
      <c r="AI42" s="145">
        <v>226</v>
      </c>
      <c r="AJ42" s="145">
        <v>68</v>
      </c>
      <c r="AK42" s="145">
        <v>46</v>
      </c>
      <c r="AL42" s="145">
        <v>223</v>
      </c>
      <c r="AM42" s="145">
        <v>111</v>
      </c>
      <c r="AN42" s="145">
        <v>69</v>
      </c>
      <c r="AO42" s="145">
        <v>46</v>
      </c>
      <c r="AP42" s="145">
        <v>46</v>
      </c>
      <c r="AQ42" s="145">
        <v>180</v>
      </c>
      <c r="AR42" s="145">
        <v>46</v>
      </c>
      <c r="AS42" s="145">
        <v>135</v>
      </c>
      <c r="AT42" s="145">
        <v>74</v>
      </c>
      <c r="AU42" s="145">
        <v>137</v>
      </c>
      <c r="AV42" s="145">
        <v>155</v>
      </c>
      <c r="AW42" s="195">
        <v>113</v>
      </c>
    </row>
    <row r="43" spans="1:49" x14ac:dyDescent="0.35">
      <c r="A43" s="27" t="s">
        <v>333</v>
      </c>
      <c r="B43" s="3" t="s">
        <v>133</v>
      </c>
      <c r="C43" s="4">
        <f t="shared" si="6"/>
        <v>2.9130434782608696</v>
      </c>
      <c r="D43" s="3">
        <v>5</v>
      </c>
      <c r="E43" s="3">
        <v>2</v>
      </c>
      <c r="F43" s="3">
        <v>4</v>
      </c>
      <c r="G43" s="3">
        <v>5</v>
      </c>
      <c r="H43" s="3">
        <v>3</v>
      </c>
      <c r="I43" s="3">
        <v>1</v>
      </c>
      <c r="J43" s="3">
        <v>3</v>
      </c>
      <c r="K43" s="3">
        <v>3</v>
      </c>
      <c r="L43" s="3">
        <v>2</v>
      </c>
      <c r="M43" s="3">
        <v>1</v>
      </c>
      <c r="N43" s="3">
        <v>2</v>
      </c>
      <c r="O43" s="3">
        <v>1</v>
      </c>
      <c r="P43" s="3">
        <v>0</v>
      </c>
      <c r="Q43" s="3">
        <v>4</v>
      </c>
      <c r="R43" s="3">
        <v>4</v>
      </c>
      <c r="S43" s="3">
        <v>1</v>
      </c>
      <c r="T43" s="3">
        <v>1</v>
      </c>
      <c r="U43" s="3">
        <v>1</v>
      </c>
      <c r="V43" s="3">
        <v>3</v>
      </c>
      <c r="W43" s="3">
        <v>3</v>
      </c>
      <c r="X43" s="3">
        <v>2</v>
      </c>
      <c r="Y43" s="3">
        <v>2</v>
      </c>
      <c r="Z43" s="3">
        <v>2</v>
      </c>
      <c r="AA43" s="3">
        <v>2</v>
      </c>
      <c r="AB43" s="3">
        <v>5</v>
      </c>
      <c r="AC43" s="3">
        <v>7</v>
      </c>
      <c r="AD43" s="3">
        <v>4</v>
      </c>
      <c r="AE43" s="3">
        <v>3</v>
      </c>
      <c r="AF43" s="3">
        <v>1</v>
      </c>
      <c r="AG43" s="3">
        <v>4</v>
      </c>
      <c r="AH43" s="3">
        <v>3</v>
      </c>
      <c r="AI43" s="3">
        <v>1</v>
      </c>
      <c r="AJ43" s="3">
        <v>3</v>
      </c>
      <c r="AK43" s="3">
        <v>1</v>
      </c>
      <c r="AL43" s="3">
        <v>8</v>
      </c>
      <c r="AM43" s="3">
        <v>2</v>
      </c>
      <c r="AN43" s="3">
        <v>3</v>
      </c>
      <c r="AO43" s="3">
        <v>3</v>
      </c>
      <c r="AP43" s="3">
        <v>1</v>
      </c>
      <c r="AQ43" s="3">
        <v>5</v>
      </c>
      <c r="AR43" s="3">
        <v>2</v>
      </c>
      <c r="AS43" s="3">
        <v>5</v>
      </c>
      <c r="AT43" s="3">
        <v>9</v>
      </c>
      <c r="AU43" s="3">
        <v>2</v>
      </c>
      <c r="AV43" s="3">
        <v>3</v>
      </c>
      <c r="AW43" s="10">
        <v>2</v>
      </c>
    </row>
    <row r="44" spans="1:49" x14ac:dyDescent="0.35">
      <c r="A44" s="27" t="s">
        <v>333</v>
      </c>
      <c r="B44" s="3" t="s">
        <v>167</v>
      </c>
      <c r="C44" s="4">
        <f t="shared" si="6"/>
        <v>0</v>
      </c>
      <c r="D44" s="4">
        <v>0</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3">
        <v>0</v>
      </c>
      <c r="X44" s="4">
        <v>0</v>
      </c>
      <c r="Y44" s="4">
        <v>0</v>
      </c>
      <c r="Z44" s="4">
        <v>0</v>
      </c>
      <c r="AA44" s="4">
        <v>0</v>
      </c>
      <c r="AB44" s="4">
        <v>0</v>
      </c>
      <c r="AC44" s="4">
        <v>0</v>
      </c>
      <c r="AD44" s="4">
        <v>0</v>
      </c>
      <c r="AE44" s="4">
        <v>0</v>
      </c>
      <c r="AF44" s="4">
        <v>0</v>
      </c>
      <c r="AG44" s="4">
        <v>0</v>
      </c>
      <c r="AH44" s="4">
        <v>0</v>
      </c>
      <c r="AI44" s="4">
        <v>0</v>
      </c>
      <c r="AJ44" s="4">
        <v>0</v>
      </c>
      <c r="AK44" s="4">
        <v>0</v>
      </c>
      <c r="AL44" s="3">
        <v>0</v>
      </c>
      <c r="AM44" s="4">
        <v>0</v>
      </c>
      <c r="AN44" s="4">
        <v>0</v>
      </c>
      <c r="AO44" s="4">
        <v>0</v>
      </c>
      <c r="AP44" s="3">
        <v>0</v>
      </c>
      <c r="AQ44" s="3">
        <v>0</v>
      </c>
      <c r="AR44" s="4">
        <v>0</v>
      </c>
      <c r="AS44" s="4">
        <v>0</v>
      </c>
      <c r="AT44" s="4">
        <v>0</v>
      </c>
      <c r="AU44" s="4">
        <v>0</v>
      </c>
      <c r="AV44" s="3">
        <v>0</v>
      </c>
      <c r="AW44" s="16">
        <v>0</v>
      </c>
    </row>
    <row r="45" spans="1:49" x14ac:dyDescent="0.35">
      <c r="A45" s="27" t="s">
        <v>333</v>
      </c>
      <c r="B45" s="3" t="s">
        <v>132</v>
      </c>
      <c r="C45" s="4">
        <f t="shared" si="6"/>
        <v>2.5869565217391304</v>
      </c>
      <c r="D45" s="3">
        <v>4</v>
      </c>
      <c r="E45" s="3">
        <v>2</v>
      </c>
      <c r="F45" s="3">
        <v>3</v>
      </c>
      <c r="G45" s="3">
        <v>4</v>
      </c>
      <c r="H45" s="3">
        <v>3</v>
      </c>
      <c r="I45" s="3">
        <v>1</v>
      </c>
      <c r="J45" s="3">
        <v>3</v>
      </c>
      <c r="K45" s="3">
        <v>2</v>
      </c>
      <c r="L45" s="3">
        <v>2</v>
      </c>
      <c r="M45" s="3">
        <v>1</v>
      </c>
      <c r="N45" s="3">
        <v>2</v>
      </c>
      <c r="O45" s="3">
        <v>1</v>
      </c>
      <c r="P45" s="3">
        <v>0</v>
      </c>
      <c r="Q45" s="3">
        <v>4</v>
      </c>
      <c r="R45" s="3">
        <v>4</v>
      </c>
      <c r="S45" s="3">
        <v>1</v>
      </c>
      <c r="T45" s="3">
        <v>1</v>
      </c>
      <c r="U45" s="3">
        <v>1</v>
      </c>
      <c r="V45" s="3">
        <v>3</v>
      </c>
      <c r="W45" s="3">
        <v>3</v>
      </c>
      <c r="X45" s="3">
        <v>2</v>
      </c>
      <c r="Y45" s="3">
        <v>2</v>
      </c>
      <c r="Z45" s="3">
        <v>2</v>
      </c>
      <c r="AA45" s="3">
        <v>2</v>
      </c>
      <c r="AB45" s="3">
        <v>4</v>
      </c>
      <c r="AC45" s="3">
        <v>7</v>
      </c>
      <c r="AD45" s="3">
        <v>4</v>
      </c>
      <c r="AE45" s="3">
        <v>3</v>
      </c>
      <c r="AF45" s="3">
        <v>1</v>
      </c>
      <c r="AG45" s="3">
        <v>3</v>
      </c>
      <c r="AH45" s="3">
        <v>3</v>
      </c>
      <c r="AI45" s="3">
        <v>1</v>
      </c>
      <c r="AJ45" s="3">
        <v>2</v>
      </c>
      <c r="AK45" s="3">
        <v>1</v>
      </c>
      <c r="AL45" s="3">
        <v>5</v>
      </c>
      <c r="AM45" s="3">
        <v>2</v>
      </c>
      <c r="AN45" s="3">
        <v>2</v>
      </c>
      <c r="AO45" s="3">
        <v>3</v>
      </c>
      <c r="AP45" s="3">
        <v>1</v>
      </c>
      <c r="AQ45" s="3">
        <v>3</v>
      </c>
      <c r="AR45" s="3">
        <v>2</v>
      </c>
      <c r="AS45" s="3">
        <v>5</v>
      </c>
      <c r="AT45" s="3">
        <v>7</v>
      </c>
      <c r="AU45" s="3">
        <v>2</v>
      </c>
      <c r="AV45" s="3">
        <v>3</v>
      </c>
      <c r="AW45" s="10">
        <v>2</v>
      </c>
    </row>
    <row r="46" spans="1:49" x14ac:dyDescent="0.35">
      <c r="A46" s="27" t="s">
        <v>334</v>
      </c>
      <c r="B46" s="3" t="s">
        <v>162</v>
      </c>
      <c r="C46" s="145">
        <f t="shared" si="6"/>
        <v>178.02173913043478</v>
      </c>
      <c r="D46" s="145">
        <v>115</v>
      </c>
      <c r="E46" s="145">
        <v>2</v>
      </c>
      <c r="F46" s="145">
        <v>4</v>
      </c>
      <c r="G46" s="145">
        <v>127</v>
      </c>
      <c r="H46" s="145">
        <v>97</v>
      </c>
      <c r="I46" s="145">
        <v>0</v>
      </c>
      <c r="J46" s="145">
        <v>204</v>
      </c>
      <c r="K46" s="145">
        <v>84</v>
      </c>
      <c r="L46" s="145">
        <v>48</v>
      </c>
      <c r="M46" s="145">
        <v>20</v>
      </c>
      <c r="N46" s="145">
        <v>170</v>
      </c>
      <c r="O46" s="145">
        <v>0</v>
      </c>
      <c r="P46" s="145">
        <v>0</v>
      </c>
      <c r="Q46" s="145">
        <v>69</v>
      </c>
      <c r="R46" s="145">
        <v>321</v>
      </c>
      <c r="S46" s="145">
        <v>88</v>
      </c>
      <c r="T46" s="145">
        <v>201</v>
      </c>
      <c r="U46" s="145">
        <v>160</v>
      </c>
      <c r="V46" s="145">
        <v>220</v>
      </c>
      <c r="W46" s="145">
        <v>128</v>
      </c>
      <c r="X46" s="145">
        <v>57</v>
      </c>
      <c r="Y46" s="145">
        <v>208</v>
      </c>
      <c r="Z46" s="145">
        <v>308</v>
      </c>
      <c r="AA46" s="145">
        <v>3</v>
      </c>
      <c r="AB46" s="145">
        <v>351</v>
      </c>
      <c r="AC46" s="145">
        <v>542</v>
      </c>
      <c r="AD46" s="145">
        <v>430</v>
      </c>
      <c r="AE46" s="145">
        <v>275</v>
      </c>
      <c r="AF46" s="145">
        <v>325</v>
      </c>
      <c r="AG46" s="145">
        <v>227</v>
      </c>
      <c r="AH46" s="145">
        <v>163</v>
      </c>
      <c r="AI46" s="145">
        <v>55</v>
      </c>
      <c r="AJ46" s="145">
        <v>147</v>
      </c>
      <c r="AK46" s="145">
        <v>2</v>
      </c>
      <c r="AL46" s="145">
        <v>335</v>
      </c>
      <c r="AM46" s="145">
        <v>87</v>
      </c>
      <c r="AN46" s="145">
        <v>462</v>
      </c>
      <c r="AO46" s="145">
        <v>323</v>
      </c>
      <c r="AP46" s="145">
        <v>28</v>
      </c>
      <c r="AQ46" s="145">
        <v>286</v>
      </c>
      <c r="AR46" s="145">
        <v>191</v>
      </c>
      <c r="AS46" s="145">
        <v>87</v>
      </c>
      <c r="AT46" s="145">
        <v>559</v>
      </c>
      <c r="AU46" s="145">
        <v>227</v>
      </c>
      <c r="AV46" s="145">
        <v>253</v>
      </c>
      <c r="AW46" s="195">
        <v>200</v>
      </c>
    </row>
    <row r="47" spans="1:49" x14ac:dyDescent="0.35">
      <c r="A47" s="27" t="s">
        <v>334</v>
      </c>
      <c r="B47" s="3" t="s">
        <v>166</v>
      </c>
      <c r="C47" s="145">
        <f t="shared" si="6"/>
        <v>49.913043478260867</v>
      </c>
      <c r="D47" s="145">
        <v>29</v>
      </c>
      <c r="E47" s="145">
        <v>1</v>
      </c>
      <c r="F47" s="145">
        <v>1</v>
      </c>
      <c r="G47" s="145">
        <v>42</v>
      </c>
      <c r="H47" s="145">
        <v>24</v>
      </c>
      <c r="I47" s="145">
        <v>0</v>
      </c>
      <c r="J47" s="145">
        <v>51</v>
      </c>
      <c r="K47" s="145">
        <v>42</v>
      </c>
      <c r="L47" s="145">
        <v>24</v>
      </c>
      <c r="M47" s="145">
        <v>20</v>
      </c>
      <c r="N47" s="145">
        <v>57</v>
      </c>
      <c r="O47" s="145">
        <v>0</v>
      </c>
      <c r="P47" s="145">
        <v>0</v>
      </c>
      <c r="Q47" s="145">
        <v>17</v>
      </c>
      <c r="R47" s="145">
        <v>64</v>
      </c>
      <c r="S47" s="145">
        <v>44</v>
      </c>
      <c r="T47" s="145">
        <v>100</v>
      </c>
      <c r="U47" s="145">
        <v>53</v>
      </c>
      <c r="V47" s="145">
        <v>55</v>
      </c>
      <c r="W47" s="145">
        <v>43</v>
      </c>
      <c r="X47" s="145">
        <v>29</v>
      </c>
      <c r="Y47" s="145">
        <v>69</v>
      </c>
      <c r="Z47" s="145">
        <v>77</v>
      </c>
      <c r="AA47" s="145">
        <v>1</v>
      </c>
      <c r="AB47" s="145">
        <v>70</v>
      </c>
      <c r="AC47" s="145">
        <v>77</v>
      </c>
      <c r="AD47" s="145">
        <v>108</v>
      </c>
      <c r="AE47" s="145">
        <v>92</v>
      </c>
      <c r="AF47" s="145">
        <v>108</v>
      </c>
      <c r="AG47" s="145">
        <v>57</v>
      </c>
      <c r="AH47" s="145">
        <v>41</v>
      </c>
      <c r="AI47" s="145">
        <v>55</v>
      </c>
      <c r="AJ47" s="145">
        <v>73</v>
      </c>
      <c r="AK47" s="145">
        <v>2</v>
      </c>
      <c r="AL47" s="145">
        <v>67</v>
      </c>
      <c r="AM47" s="145">
        <v>44</v>
      </c>
      <c r="AN47" s="145">
        <v>115</v>
      </c>
      <c r="AO47" s="145">
        <v>81</v>
      </c>
      <c r="AP47" s="145">
        <v>28</v>
      </c>
      <c r="AQ47" s="145">
        <v>95</v>
      </c>
      <c r="AR47" s="145">
        <v>64</v>
      </c>
      <c r="AS47" s="145">
        <v>17</v>
      </c>
      <c r="AT47" s="145">
        <v>70</v>
      </c>
      <c r="AU47" s="145">
        <v>76</v>
      </c>
      <c r="AV47" s="145">
        <v>63</v>
      </c>
      <c r="AW47" s="195">
        <v>50</v>
      </c>
    </row>
    <row r="48" spans="1:49" x14ac:dyDescent="0.35">
      <c r="A48" s="27" t="s">
        <v>334</v>
      </c>
      <c r="B48" s="3" t="s">
        <v>133</v>
      </c>
      <c r="C48" s="4">
        <f t="shared" si="6"/>
        <v>0</v>
      </c>
      <c r="D48" s="3">
        <v>0</v>
      </c>
      <c r="E48" s="3">
        <v>0</v>
      </c>
      <c r="F48" s="3">
        <v>0</v>
      </c>
      <c r="G48" s="3">
        <v>0</v>
      </c>
      <c r="H48" s="3">
        <v>0</v>
      </c>
      <c r="I48" s="3">
        <v>0</v>
      </c>
      <c r="J48" s="3">
        <v>0</v>
      </c>
      <c r="K48" s="3">
        <v>0</v>
      </c>
      <c r="L48" s="3">
        <v>0</v>
      </c>
      <c r="M48" s="3">
        <v>0</v>
      </c>
      <c r="N48" s="3">
        <v>0</v>
      </c>
      <c r="O48" s="3">
        <v>0</v>
      </c>
      <c r="P48" s="3">
        <v>0</v>
      </c>
      <c r="Q48" s="3">
        <v>0</v>
      </c>
      <c r="R48" s="3">
        <v>0</v>
      </c>
      <c r="S48" s="3">
        <v>0</v>
      </c>
      <c r="T48" s="3">
        <v>0</v>
      </c>
      <c r="U48" s="3">
        <v>0</v>
      </c>
      <c r="V48" s="3">
        <v>0</v>
      </c>
      <c r="W48" s="3">
        <v>0</v>
      </c>
      <c r="X48" s="3">
        <v>0</v>
      </c>
      <c r="Y48" s="3">
        <v>0</v>
      </c>
      <c r="Z48" s="3">
        <v>0</v>
      </c>
      <c r="AA48" s="3">
        <v>0</v>
      </c>
      <c r="AB48" s="3">
        <v>0</v>
      </c>
      <c r="AC48" s="3">
        <v>0</v>
      </c>
      <c r="AD48" s="3">
        <v>0</v>
      </c>
      <c r="AE48" s="3">
        <v>0</v>
      </c>
      <c r="AF48" s="3">
        <v>0</v>
      </c>
      <c r="AG48" s="3">
        <v>0</v>
      </c>
      <c r="AH48" s="3">
        <v>0</v>
      </c>
      <c r="AI48" s="3">
        <v>0</v>
      </c>
      <c r="AJ48" s="3">
        <v>0</v>
      </c>
      <c r="AK48" s="3">
        <v>0</v>
      </c>
      <c r="AL48" s="3">
        <v>0</v>
      </c>
      <c r="AM48" s="3">
        <v>0</v>
      </c>
      <c r="AN48" s="3">
        <v>0</v>
      </c>
      <c r="AO48" s="3">
        <v>0</v>
      </c>
      <c r="AP48" s="3">
        <v>0</v>
      </c>
      <c r="AQ48" s="3">
        <v>0</v>
      </c>
      <c r="AR48" s="3">
        <v>0</v>
      </c>
      <c r="AS48" s="3">
        <v>0</v>
      </c>
      <c r="AT48" s="3">
        <v>0</v>
      </c>
      <c r="AU48" s="3">
        <v>0</v>
      </c>
      <c r="AV48" s="3">
        <v>0</v>
      </c>
      <c r="AW48" s="10">
        <v>0</v>
      </c>
    </row>
    <row r="49" spans="1:49" x14ac:dyDescent="0.35">
      <c r="A49" s="27" t="s">
        <v>334</v>
      </c>
      <c r="B49" s="3" t="s">
        <v>167</v>
      </c>
      <c r="C49" s="4">
        <f t="shared" si="6"/>
        <v>100.23913043478261</v>
      </c>
      <c r="D49" s="4">
        <v>58</v>
      </c>
      <c r="E49" s="4">
        <v>22</v>
      </c>
      <c r="F49" s="4">
        <v>14</v>
      </c>
      <c r="G49" s="4">
        <v>72</v>
      </c>
      <c r="H49" s="4">
        <v>76</v>
      </c>
      <c r="I49" s="4">
        <v>0</v>
      </c>
      <c r="J49" s="3">
        <v>75</v>
      </c>
      <c r="K49" s="4">
        <v>40</v>
      </c>
      <c r="L49" s="4">
        <v>32</v>
      </c>
      <c r="M49" s="4">
        <v>7</v>
      </c>
      <c r="N49" s="3">
        <v>50</v>
      </c>
      <c r="O49" s="3">
        <v>0</v>
      </c>
      <c r="P49" s="4">
        <v>0</v>
      </c>
      <c r="Q49" s="4">
        <v>36</v>
      </c>
      <c r="R49" s="4">
        <v>219</v>
      </c>
      <c r="S49" s="4">
        <v>50</v>
      </c>
      <c r="T49" s="4">
        <v>81</v>
      </c>
      <c r="U49" s="4">
        <v>89</v>
      </c>
      <c r="V49" s="4">
        <v>132</v>
      </c>
      <c r="W49" s="4">
        <v>78</v>
      </c>
      <c r="X49" s="4">
        <v>38</v>
      </c>
      <c r="Y49" s="4">
        <v>114</v>
      </c>
      <c r="Z49" s="4">
        <v>182</v>
      </c>
      <c r="AA49" s="4">
        <v>36</v>
      </c>
      <c r="AB49" s="4">
        <v>169</v>
      </c>
      <c r="AC49" s="4">
        <v>297</v>
      </c>
      <c r="AD49" s="4">
        <v>235</v>
      </c>
      <c r="AE49" s="4">
        <v>153</v>
      </c>
      <c r="AF49" s="4">
        <v>196</v>
      </c>
      <c r="AG49" s="4">
        <v>122</v>
      </c>
      <c r="AH49" s="4">
        <v>91</v>
      </c>
      <c r="AI49" s="4">
        <v>28</v>
      </c>
      <c r="AJ49" s="4">
        <v>96</v>
      </c>
      <c r="AK49" s="4">
        <v>1</v>
      </c>
      <c r="AL49" s="4">
        <v>185</v>
      </c>
      <c r="AM49" s="4">
        <v>31</v>
      </c>
      <c r="AN49" s="4">
        <v>276</v>
      </c>
      <c r="AO49" s="4">
        <v>192</v>
      </c>
      <c r="AP49" s="4">
        <v>18</v>
      </c>
      <c r="AQ49" s="4">
        <v>149</v>
      </c>
      <c r="AR49" s="4">
        <v>99</v>
      </c>
      <c r="AS49" s="4">
        <v>67</v>
      </c>
      <c r="AT49" s="4">
        <v>320</v>
      </c>
      <c r="AU49" s="4">
        <v>139</v>
      </c>
      <c r="AV49" s="4">
        <v>141</v>
      </c>
      <c r="AW49" s="16">
        <v>105</v>
      </c>
    </row>
    <row r="50" spans="1:49" x14ac:dyDescent="0.35">
      <c r="A50" s="27" t="s">
        <v>334</v>
      </c>
      <c r="B50" s="3" t="s">
        <v>132</v>
      </c>
      <c r="C50" s="4">
        <f t="shared" si="6"/>
        <v>3.0869565217391304</v>
      </c>
      <c r="D50" s="3">
        <v>4</v>
      </c>
      <c r="E50" s="3">
        <v>2</v>
      </c>
      <c r="F50" s="3">
        <v>3</v>
      </c>
      <c r="G50" s="3">
        <v>3</v>
      </c>
      <c r="H50" s="3">
        <v>4</v>
      </c>
      <c r="I50" s="3">
        <v>0</v>
      </c>
      <c r="J50" s="3">
        <v>4</v>
      </c>
      <c r="K50" s="3">
        <v>2</v>
      </c>
      <c r="L50" s="3">
        <v>2</v>
      </c>
      <c r="M50" s="3">
        <v>1</v>
      </c>
      <c r="N50" s="3">
        <v>3</v>
      </c>
      <c r="O50" s="3">
        <v>0</v>
      </c>
      <c r="P50" s="3">
        <v>0</v>
      </c>
      <c r="Q50" s="3">
        <v>4</v>
      </c>
      <c r="R50" s="3">
        <v>5</v>
      </c>
      <c r="S50" s="3">
        <v>2</v>
      </c>
      <c r="T50" s="3">
        <v>2</v>
      </c>
      <c r="U50" s="3">
        <v>3</v>
      </c>
      <c r="V50" s="3">
        <v>4</v>
      </c>
      <c r="W50" s="3">
        <v>3</v>
      </c>
      <c r="X50" s="3">
        <v>2</v>
      </c>
      <c r="Y50" s="3">
        <v>3</v>
      </c>
      <c r="Z50" s="3">
        <v>4</v>
      </c>
      <c r="AA50" s="3">
        <v>2</v>
      </c>
      <c r="AB50" s="3">
        <v>5</v>
      </c>
      <c r="AC50" s="3">
        <v>7</v>
      </c>
      <c r="AD50" s="3">
        <v>4</v>
      </c>
      <c r="AE50" s="3">
        <v>3</v>
      </c>
      <c r="AF50" s="3">
        <v>3</v>
      </c>
      <c r="AG50" s="3">
        <v>4</v>
      </c>
      <c r="AH50" s="3">
        <v>4</v>
      </c>
      <c r="AI50" s="3">
        <v>1</v>
      </c>
      <c r="AJ50" s="3">
        <v>2</v>
      </c>
      <c r="AK50" s="3">
        <v>1</v>
      </c>
      <c r="AL50" s="3">
        <v>5</v>
      </c>
      <c r="AM50" s="3">
        <v>2</v>
      </c>
      <c r="AN50" s="3">
        <v>4</v>
      </c>
      <c r="AO50" s="3">
        <v>4</v>
      </c>
      <c r="AP50" s="3">
        <v>1</v>
      </c>
      <c r="AQ50" s="3">
        <v>3</v>
      </c>
      <c r="AR50" s="3">
        <v>3</v>
      </c>
      <c r="AS50" s="3">
        <v>5</v>
      </c>
      <c r="AT50" s="3">
        <v>8</v>
      </c>
      <c r="AU50" s="3">
        <v>3</v>
      </c>
      <c r="AV50" s="3">
        <v>4</v>
      </c>
      <c r="AW50" s="10">
        <v>4</v>
      </c>
    </row>
    <row r="51" spans="1:49" x14ac:dyDescent="0.35">
      <c r="A51" s="27" t="s">
        <v>335</v>
      </c>
      <c r="B51" s="3" t="s">
        <v>162</v>
      </c>
      <c r="C51" s="145">
        <f t="shared" si="6"/>
        <v>169.32608695652175</v>
      </c>
      <c r="D51" s="145">
        <v>0</v>
      </c>
      <c r="E51" s="145">
        <v>24</v>
      </c>
      <c r="F51" s="145">
        <v>0</v>
      </c>
      <c r="G51" s="145">
        <v>48</v>
      </c>
      <c r="H51" s="145">
        <v>48</v>
      </c>
      <c r="I51" s="145">
        <v>48</v>
      </c>
      <c r="J51" s="145">
        <v>0</v>
      </c>
      <c r="K51" s="145">
        <v>0</v>
      </c>
      <c r="L51" s="145">
        <v>0</v>
      </c>
      <c r="M51" s="145">
        <v>0</v>
      </c>
      <c r="N51" s="145">
        <v>48</v>
      </c>
      <c r="O51" s="145">
        <v>0</v>
      </c>
      <c r="P51" s="145">
        <v>0</v>
      </c>
      <c r="Q51" s="145">
        <v>49</v>
      </c>
      <c r="R51" s="145">
        <v>49</v>
      </c>
      <c r="S51" s="145">
        <v>194</v>
      </c>
      <c r="T51" s="145">
        <v>49</v>
      </c>
      <c r="U51" s="145">
        <v>0</v>
      </c>
      <c r="V51" s="145">
        <v>0</v>
      </c>
      <c r="W51" s="145">
        <v>0</v>
      </c>
      <c r="X51" s="145">
        <v>0</v>
      </c>
      <c r="Y51" s="145">
        <v>97</v>
      </c>
      <c r="Z51" s="145">
        <v>49</v>
      </c>
      <c r="AA51" s="145">
        <v>389</v>
      </c>
      <c r="AB51" s="145">
        <v>760</v>
      </c>
      <c r="AC51" s="145">
        <v>0</v>
      </c>
      <c r="AD51" s="145">
        <v>0</v>
      </c>
      <c r="AE51" s="145">
        <v>0</v>
      </c>
      <c r="AF51" s="145">
        <v>0</v>
      </c>
      <c r="AG51" s="145">
        <v>0</v>
      </c>
      <c r="AH51" s="145">
        <v>0</v>
      </c>
      <c r="AI51" s="145">
        <v>0</v>
      </c>
      <c r="AJ51" s="145">
        <v>0</v>
      </c>
      <c r="AK51" s="145">
        <v>0</v>
      </c>
      <c r="AL51" s="145">
        <v>49</v>
      </c>
      <c r="AM51" s="145">
        <v>172</v>
      </c>
      <c r="AN51" s="145">
        <v>147</v>
      </c>
      <c r="AO51" s="145">
        <v>638</v>
      </c>
      <c r="AP51" s="145">
        <v>613</v>
      </c>
      <c r="AQ51" s="145">
        <v>638</v>
      </c>
      <c r="AR51" s="145">
        <v>638</v>
      </c>
      <c r="AS51" s="145">
        <v>638</v>
      </c>
      <c r="AT51" s="145">
        <v>736</v>
      </c>
      <c r="AU51" s="145">
        <v>638</v>
      </c>
      <c r="AV51" s="145">
        <v>638</v>
      </c>
      <c r="AW51" s="195">
        <v>392</v>
      </c>
    </row>
    <row r="52" spans="1:49" x14ac:dyDescent="0.35">
      <c r="A52" s="27" t="s">
        <v>335</v>
      </c>
      <c r="B52" s="3" t="s">
        <v>166</v>
      </c>
      <c r="C52" s="145">
        <f t="shared" si="6"/>
        <v>149.13043478260869</v>
      </c>
      <c r="D52" s="145">
        <v>0</v>
      </c>
      <c r="E52" s="145">
        <v>24</v>
      </c>
      <c r="F52" s="145">
        <v>0</v>
      </c>
      <c r="G52" s="145">
        <v>48</v>
      </c>
      <c r="H52" s="145">
        <v>48</v>
      </c>
      <c r="I52" s="145">
        <v>48</v>
      </c>
      <c r="J52" s="145">
        <v>0</v>
      </c>
      <c r="K52" s="145">
        <v>0</v>
      </c>
      <c r="L52" s="145">
        <v>0</v>
      </c>
      <c r="M52" s="145">
        <v>0</v>
      </c>
      <c r="N52" s="145">
        <v>48</v>
      </c>
      <c r="O52" s="145">
        <v>0</v>
      </c>
      <c r="P52" s="145">
        <v>0</v>
      </c>
      <c r="Q52" s="145">
        <v>49</v>
      </c>
      <c r="R52" s="145">
        <v>49</v>
      </c>
      <c r="S52" s="145">
        <v>194</v>
      </c>
      <c r="T52" s="145">
        <v>49</v>
      </c>
      <c r="U52" s="145">
        <v>0</v>
      </c>
      <c r="V52" s="145">
        <v>0</v>
      </c>
      <c r="W52" s="145">
        <v>0</v>
      </c>
      <c r="X52" s="145">
        <v>0</v>
      </c>
      <c r="Y52" s="145">
        <v>49</v>
      </c>
      <c r="Z52" s="145">
        <v>49</v>
      </c>
      <c r="AA52" s="145">
        <v>195</v>
      </c>
      <c r="AB52" s="145">
        <v>760</v>
      </c>
      <c r="AC52" s="145">
        <v>0</v>
      </c>
      <c r="AD52" s="145">
        <v>0</v>
      </c>
      <c r="AE52" s="145">
        <v>0</v>
      </c>
      <c r="AF52" s="145">
        <v>0</v>
      </c>
      <c r="AG52" s="145">
        <v>0</v>
      </c>
      <c r="AH52" s="145">
        <v>0</v>
      </c>
      <c r="AI52" s="145">
        <v>0</v>
      </c>
      <c r="AJ52" s="145">
        <v>0</v>
      </c>
      <c r="AK52" s="145">
        <v>0</v>
      </c>
      <c r="AL52" s="145">
        <v>49</v>
      </c>
      <c r="AM52" s="145">
        <v>172</v>
      </c>
      <c r="AN52" s="145">
        <v>147</v>
      </c>
      <c r="AO52" s="145">
        <v>319</v>
      </c>
      <c r="AP52" s="145">
        <v>613</v>
      </c>
      <c r="AQ52" s="145">
        <v>638</v>
      </c>
      <c r="AR52" s="145">
        <v>638</v>
      </c>
      <c r="AS52" s="145">
        <v>638</v>
      </c>
      <c r="AT52" s="145">
        <v>368</v>
      </c>
      <c r="AU52" s="145">
        <v>638</v>
      </c>
      <c r="AV52" s="145">
        <v>638</v>
      </c>
      <c r="AW52" s="195">
        <v>392</v>
      </c>
    </row>
    <row r="53" spans="1:49" x14ac:dyDescent="0.35">
      <c r="A53" s="27" t="s">
        <v>335</v>
      </c>
      <c r="B53" s="3" t="s">
        <v>133</v>
      </c>
      <c r="C53" s="4">
        <f t="shared" si="6"/>
        <v>6.9130434782608692</v>
      </c>
      <c r="D53" s="3">
        <v>0</v>
      </c>
      <c r="E53" s="3">
        <v>1</v>
      </c>
      <c r="F53" s="3">
        <v>0</v>
      </c>
      <c r="G53" s="3">
        <v>2</v>
      </c>
      <c r="H53" s="3">
        <v>2</v>
      </c>
      <c r="I53" s="3">
        <v>2</v>
      </c>
      <c r="J53" s="3">
        <v>0</v>
      </c>
      <c r="K53" s="3">
        <v>0</v>
      </c>
      <c r="L53" s="3">
        <v>0</v>
      </c>
      <c r="M53" s="3">
        <v>0</v>
      </c>
      <c r="N53" s="3">
        <v>2</v>
      </c>
      <c r="O53" s="3">
        <v>0</v>
      </c>
      <c r="P53" s="3">
        <v>0</v>
      </c>
      <c r="Q53" s="3">
        <v>2</v>
      </c>
      <c r="R53" s="3">
        <v>2</v>
      </c>
      <c r="S53" s="3">
        <v>8</v>
      </c>
      <c r="T53" s="3">
        <v>2</v>
      </c>
      <c r="U53" s="3">
        <v>0</v>
      </c>
      <c r="V53" s="3">
        <v>0</v>
      </c>
      <c r="W53" s="3">
        <v>0</v>
      </c>
      <c r="X53" s="3">
        <v>0</v>
      </c>
      <c r="Y53" s="3">
        <v>4</v>
      </c>
      <c r="Z53" s="3">
        <v>2</v>
      </c>
      <c r="AA53" s="3">
        <v>16</v>
      </c>
      <c r="AB53" s="3">
        <v>31</v>
      </c>
      <c r="AC53" s="3">
        <v>0</v>
      </c>
      <c r="AD53" s="3">
        <v>0</v>
      </c>
      <c r="AE53" s="3">
        <v>0</v>
      </c>
      <c r="AF53" s="3">
        <v>0</v>
      </c>
      <c r="AG53" s="3">
        <v>0</v>
      </c>
      <c r="AH53" s="3">
        <v>0</v>
      </c>
      <c r="AI53" s="3">
        <v>0</v>
      </c>
      <c r="AJ53" s="3">
        <v>0</v>
      </c>
      <c r="AK53" s="3">
        <v>0</v>
      </c>
      <c r="AL53" s="3">
        <v>2</v>
      </c>
      <c r="AM53" s="3">
        <v>7</v>
      </c>
      <c r="AN53" s="3">
        <v>6</v>
      </c>
      <c r="AO53" s="3">
        <v>26</v>
      </c>
      <c r="AP53" s="3">
        <v>25</v>
      </c>
      <c r="AQ53" s="3">
        <v>26</v>
      </c>
      <c r="AR53" s="3">
        <v>26</v>
      </c>
      <c r="AS53" s="3">
        <v>26</v>
      </c>
      <c r="AT53" s="3">
        <v>30</v>
      </c>
      <c r="AU53" s="3">
        <v>26</v>
      </c>
      <c r="AV53" s="3">
        <v>26</v>
      </c>
      <c r="AW53" s="10">
        <v>16</v>
      </c>
    </row>
    <row r="54" spans="1:49" x14ac:dyDescent="0.35">
      <c r="A54" s="27" t="s">
        <v>335</v>
      </c>
      <c r="B54" s="3" t="s">
        <v>167</v>
      </c>
      <c r="C54" s="4">
        <f t="shared" si="6"/>
        <v>0</v>
      </c>
      <c r="D54" s="4">
        <v>0</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16">
        <v>0</v>
      </c>
    </row>
    <row r="55" spans="1:49" x14ac:dyDescent="0.35">
      <c r="A55" s="27" t="s">
        <v>335</v>
      </c>
      <c r="B55" s="3" t="s">
        <v>132</v>
      </c>
      <c r="C55" s="4">
        <f t="shared" si="6"/>
        <v>0.63043478260869568</v>
      </c>
      <c r="D55" s="3">
        <v>0</v>
      </c>
      <c r="E55" s="3">
        <v>1</v>
      </c>
      <c r="F55" s="3">
        <v>0</v>
      </c>
      <c r="G55" s="3">
        <v>1</v>
      </c>
      <c r="H55" s="3">
        <v>1</v>
      </c>
      <c r="I55" s="3">
        <v>1</v>
      </c>
      <c r="J55" s="3">
        <v>0</v>
      </c>
      <c r="K55" s="3">
        <v>0</v>
      </c>
      <c r="L55" s="3">
        <v>0</v>
      </c>
      <c r="M55" s="3">
        <v>0</v>
      </c>
      <c r="N55" s="3">
        <v>1</v>
      </c>
      <c r="O55" s="3">
        <v>0</v>
      </c>
      <c r="P55" s="3">
        <v>0</v>
      </c>
      <c r="Q55" s="3">
        <v>1</v>
      </c>
      <c r="R55" s="3">
        <v>1</v>
      </c>
      <c r="S55" s="3">
        <v>1</v>
      </c>
      <c r="T55" s="3">
        <v>1</v>
      </c>
      <c r="U55" s="3">
        <v>0</v>
      </c>
      <c r="V55" s="3">
        <v>0</v>
      </c>
      <c r="W55" s="3">
        <v>0</v>
      </c>
      <c r="X55" s="3">
        <v>0</v>
      </c>
      <c r="Y55" s="3">
        <v>2</v>
      </c>
      <c r="Z55" s="3">
        <v>1</v>
      </c>
      <c r="AA55" s="3">
        <v>2</v>
      </c>
      <c r="AB55" s="3">
        <v>1</v>
      </c>
      <c r="AC55" s="3">
        <v>0</v>
      </c>
      <c r="AD55" s="3">
        <v>0</v>
      </c>
      <c r="AE55" s="3">
        <v>0</v>
      </c>
      <c r="AF55" s="3">
        <v>0</v>
      </c>
      <c r="AG55" s="3">
        <v>0</v>
      </c>
      <c r="AH55" s="3">
        <v>0</v>
      </c>
      <c r="AI55" s="3">
        <v>0</v>
      </c>
      <c r="AJ55" s="3">
        <v>0</v>
      </c>
      <c r="AK55" s="3">
        <v>0</v>
      </c>
      <c r="AL55" s="3">
        <v>1</v>
      </c>
      <c r="AM55" s="3">
        <v>1</v>
      </c>
      <c r="AN55" s="3">
        <v>1</v>
      </c>
      <c r="AO55" s="3">
        <v>2</v>
      </c>
      <c r="AP55" s="3">
        <v>1</v>
      </c>
      <c r="AQ55" s="3">
        <v>1</v>
      </c>
      <c r="AR55" s="3">
        <v>1</v>
      </c>
      <c r="AS55" s="3">
        <v>1</v>
      </c>
      <c r="AT55" s="3">
        <v>2</v>
      </c>
      <c r="AU55" s="3">
        <v>1</v>
      </c>
      <c r="AV55" s="3">
        <v>1</v>
      </c>
      <c r="AW55" s="10">
        <v>1</v>
      </c>
    </row>
    <row r="56" spans="1:49" x14ac:dyDescent="0.35">
      <c r="A56" s="27" t="s">
        <v>336</v>
      </c>
      <c r="B56" s="3" t="s">
        <v>162</v>
      </c>
      <c r="C56" s="145">
        <f t="shared" si="6"/>
        <v>98.630434782608702</v>
      </c>
      <c r="D56" s="145">
        <v>80</v>
      </c>
      <c r="E56" s="145">
        <v>158</v>
      </c>
      <c r="F56" s="145">
        <v>79</v>
      </c>
      <c r="G56" s="145">
        <v>141</v>
      </c>
      <c r="H56" s="145">
        <v>80</v>
      </c>
      <c r="I56" s="145">
        <v>0</v>
      </c>
      <c r="J56" s="145">
        <v>80</v>
      </c>
      <c r="K56" s="145">
        <v>60</v>
      </c>
      <c r="L56" s="145">
        <v>238</v>
      </c>
      <c r="M56" s="145">
        <v>160</v>
      </c>
      <c r="N56" s="145">
        <v>80</v>
      </c>
      <c r="O56" s="145">
        <v>0</v>
      </c>
      <c r="P56" s="145">
        <v>80</v>
      </c>
      <c r="Q56" s="145">
        <v>139</v>
      </c>
      <c r="R56" s="145">
        <v>0</v>
      </c>
      <c r="S56" s="145">
        <v>80</v>
      </c>
      <c r="T56" s="145">
        <v>0</v>
      </c>
      <c r="U56" s="145">
        <v>80</v>
      </c>
      <c r="V56" s="145">
        <v>79</v>
      </c>
      <c r="W56" s="145">
        <v>378</v>
      </c>
      <c r="X56" s="145">
        <v>237</v>
      </c>
      <c r="Y56" s="145">
        <v>80</v>
      </c>
      <c r="Z56" s="145">
        <v>559</v>
      </c>
      <c r="AA56" s="145">
        <v>80</v>
      </c>
      <c r="AB56" s="145">
        <v>79</v>
      </c>
      <c r="AC56" s="145">
        <v>239</v>
      </c>
      <c r="AD56" s="145">
        <v>0</v>
      </c>
      <c r="AE56" s="145">
        <v>79</v>
      </c>
      <c r="AF56" s="145">
        <v>239</v>
      </c>
      <c r="AG56" s="145">
        <v>238</v>
      </c>
      <c r="AH56" s="145">
        <v>79</v>
      </c>
      <c r="AI56" s="145">
        <v>0</v>
      </c>
      <c r="AJ56" s="145">
        <v>0</v>
      </c>
      <c r="AK56" s="145">
        <v>160</v>
      </c>
      <c r="AL56" s="145">
        <v>79</v>
      </c>
      <c r="AM56" s="145">
        <v>0</v>
      </c>
      <c r="AN56" s="145">
        <v>80</v>
      </c>
      <c r="AO56" s="145">
        <v>79</v>
      </c>
      <c r="AP56" s="145">
        <v>0</v>
      </c>
      <c r="AQ56" s="145">
        <v>80</v>
      </c>
      <c r="AR56" s="145">
        <v>0</v>
      </c>
      <c r="AS56" s="145">
        <v>0</v>
      </c>
      <c r="AT56" s="145">
        <v>0</v>
      </c>
      <c r="AU56" s="145">
        <v>0</v>
      </c>
      <c r="AV56" s="145">
        <v>158</v>
      </c>
      <c r="AW56" s="195">
        <v>0</v>
      </c>
    </row>
    <row r="57" spans="1:49" x14ac:dyDescent="0.35">
      <c r="A57" s="27" t="s">
        <v>336</v>
      </c>
      <c r="B57" s="3" t="s">
        <v>166</v>
      </c>
      <c r="C57" s="145">
        <f t="shared" si="6"/>
        <v>59.608695652173914</v>
      </c>
      <c r="D57" s="145">
        <v>80</v>
      </c>
      <c r="E57" s="145">
        <v>79</v>
      </c>
      <c r="F57" s="145">
        <v>79</v>
      </c>
      <c r="G57" s="145">
        <v>71</v>
      </c>
      <c r="H57" s="145">
        <v>80</v>
      </c>
      <c r="I57" s="145">
        <v>0</v>
      </c>
      <c r="J57" s="145">
        <v>80</v>
      </c>
      <c r="K57" s="145">
        <v>60</v>
      </c>
      <c r="L57" s="145">
        <v>79</v>
      </c>
      <c r="M57" s="145">
        <v>80</v>
      </c>
      <c r="N57" s="145">
        <v>80</v>
      </c>
      <c r="O57" s="145">
        <v>0</v>
      </c>
      <c r="P57" s="145">
        <v>80</v>
      </c>
      <c r="Q57" s="145">
        <v>70</v>
      </c>
      <c r="R57" s="145">
        <v>0</v>
      </c>
      <c r="S57" s="145">
        <v>80</v>
      </c>
      <c r="T57" s="145">
        <v>0</v>
      </c>
      <c r="U57" s="145">
        <v>80</v>
      </c>
      <c r="V57" s="145">
        <v>79</v>
      </c>
      <c r="W57" s="145">
        <v>95</v>
      </c>
      <c r="X57" s="145">
        <v>237</v>
      </c>
      <c r="Y57" s="145">
        <v>80</v>
      </c>
      <c r="Z57" s="145">
        <v>140</v>
      </c>
      <c r="AA57" s="145">
        <v>80</v>
      </c>
      <c r="AB57" s="145">
        <v>79</v>
      </c>
      <c r="AC57" s="145">
        <v>80</v>
      </c>
      <c r="AD57" s="145">
        <v>0</v>
      </c>
      <c r="AE57" s="145">
        <v>79</v>
      </c>
      <c r="AF57" s="145">
        <v>80</v>
      </c>
      <c r="AG57" s="145">
        <v>79</v>
      </c>
      <c r="AH57" s="145">
        <v>79</v>
      </c>
      <c r="AI57" s="145">
        <v>0</v>
      </c>
      <c r="AJ57" s="145">
        <v>0</v>
      </c>
      <c r="AK57" s="145">
        <v>80</v>
      </c>
      <c r="AL57" s="145">
        <v>79</v>
      </c>
      <c r="AM57" s="145">
        <v>0</v>
      </c>
      <c r="AN57" s="145">
        <v>80</v>
      </c>
      <c r="AO57" s="145">
        <v>79</v>
      </c>
      <c r="AP57" s="145">
        <v>0</v>
      </c>
      <c r="AQ57" s="145">
        <v>80</v>
      </c>
      <c r="AR57" s="145">
        <v>0</v>
      </c>
      <c r="AS57" s="145">
        <v>0</v>
      </c>
      <c r="AT57" s="145">
        <v>0</v>
      </c>
      <c r="AU57" s="145">
        <v>0</v>
      </c>
      <c r="AV57" s="145">
        <v>79</v>
      </c>
      <c r="AW57" s="195">
        <v>0</v>
      </c>
    </row>
    <row r="58" spans="1:49" x14ac:dyDescent="0.35">
      <c r="A58" s="27" t="s">
        <v>336</v>
      </c>
      <c r="B58" s="3" t="s">
        <v>133</v>
      </c>
      <c r="C58" s="4">
        <f t="shared" si="6"/>
        <v>1.2608695652173914</v>
      </c>
      <c r="D58" s="3">
        <v>1</v>
      </c>
      <c r="E58" s="3">
        <v>2</v>
      </c>
      <c r="F58" s="3">
        <v>1</v>
      </c>
      <c r="G58" s="3">
        <v>2</v>
      </c>
      <c r="H58" s="3">
        <v>1</v>
      </c>
      <c r="I58" s="3">
        <v>0</v>
      </c>
      <c r="J58" s="3">
        <v>1</v>
      </c>
      <c r="K58" s="3">
        <v>1</v>
      </c>
      <c r="L58" s="3">
        <v>3</v>
      </c>
      <c r="M58" s="3">
        <v>2</v>
      </c>
      <c r="N58" s="3">
        <v>1</v>
      </c>
      <c r="O58" s="3">
        <v>0</v>
      </c>
      <c r="P58" s="3">
        <v>1</v>
      </c>
      <c r="Q58" s="3">
        <v>2</v>
      </c>
      <c r="R58" s="3">
        <v>0</v>
      </c>
      <c r="S58" s="3">
        <v>1</v>
      </c>
      <c r="T58" s="3">
        <v>0</v>
      </c>
      <c r="U58" s="3">
        <v>1</v>
      </c>
      <c r="V58" s="3">
        <v>1</v>
      </c>
      <c r="W58" s="3">
        <v>5</v>
      </c>
      <c r="X58" s="3">
        <v>3</v>
      </c>
      <c r="Y58" s="3">
        <v>1</v>
      </c>
      <c r="Z58" s="3">
        <v>7</v>
      </c>
      <c r="AA58" s="3">
        <v>1</v>
      </c>
      <c r="AB58" s="3">
        <v>1</v>
      </c>
      <c r="AC58" s="3">
        <v>3</v>
      </c>
      <c r="AD58" s="3">
        <v>0</v>
      </c>
      <c r="AE58" s="3">
        <v>1</v>
      </c>
      <c r="AF58" s="3">
        <v>3</v>
      </c>
      <c r="AG58" s="3">
        <v>3</v>
      </c>
      <c r="AH58" s="3">
        <v>1</v>
      </c>
      <c r="AI58" s="3">
        <v>0</v>
      </c>
      <c r="AJ58" s="3">
        <v>0</v>
      </c>
      <c r="AK58" s="3">
        <v>2</v>
      </c>
      <c r="AL58" s="3">
        <v>1</v>
      </c>
      <c r="AM58" s="3">
        <v>0</v>
      </c>
      <c r="AN58" s="3">
        <v>1</v>
      </c>
      <c r="AO58" s="3">
        <v>1</v>
      </c>
      <c r="AP58" s="3">
        <v>0</v>
      </c>
      <c r="AQ58" s="3">
        <v>1</v>
      </c>
      <c r="AR58" s="3">
        <v>0</v>
      </c>
      <c r="AS58" s="3">
        <v>0</v>
      </c>
      <c r="AT58" s="3">
        <v>0</v>
      </c>
      <c r="AU58" s="3">
        <v>0</v>
      </c>
      <c r="AV58" s="3">
        <v>2</v>
      </c>
      <c r="AW58" s="10">
        <v>0</v>
      </c>
    </row>
    <row r="59" spans="1:49" x14ac:dyDescent="0.35">
      <c r="A59" s="27" t="s">
        <v>336</v>
      </c>
      <c r="B59" s="3" t="s">
        <v>167</v>
      </c>
      <c r="C59" s="4">
        <f t="shared" si="6"/>
        <v>0</v>
      </c>
      <c r="D59" s="4">
        <v>0</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16">
        <v>0</v>
      </c>
    </row>
    <row r="60" spans="1:49" x14ac:dyDescent="0.35">
      <c r="A60" s="27" t="s">
        <v>336</v>
      </c>
      <c r="B60" s="3" t="s">
        <v>132</v>
      </c>
      <c r="C60" s="4">
        <f t="shared" si="6"/>
        <v>1.1304347826086956</v>
      </c>
      <c r="D60" s="3">
        <v>1</v>
      </c>
      <c r="E60" s="3">
        <v>2</v>
      </c>
      <c r="F60" s="3">
        <v>1</v>
      </c>
      <c r="G60" s="3">
        <v>2</v>
      </c>
      <c r="H60" s="3">
        <v>1</v>
      </c>
      <c r="I60" s="3">
        <v>0</v>
      </c>
      <c r="J60" s="3">
        <v>1</v>
      </c>
      <c r="K60" s="3">
        <v>1</v>
      </c>
      <c r="L60" s="3">
        <v>3</v>
      </c>
      <c r="M60" s="3">
        <v>2</v>
      </c>
      <c r="N60" s="3">
        <v>1</v>
      </c>
      <c r="O60" s="3">
        <v>0</v>
      </c>
      <c r="P60" s="3">
        <v>1</v>
      </c>
      <c r="Q60" s="3">
        <v>2</v>
      </c>
      <c r="R60" s="3">
        <v>0</v>
      </c>
      <c r="S60" s="3">
        <v>1</v>
      </c>
      <c r="T60" s="3">
        <v>0</v>
      </c>
      <c r="U60" s="3">
        <v>1</v>
      </c>
      <c r="V60" s="3">
        <v>1</v>
      </c>
      <c r="W60" s="3">
        <v>4</v>
      </c>
      <c r="X60" s="3">
        <v>1</v>
      </c>
      <c r="Y60" s="3">
        <v>1</v>
      </c>
      <c r="Z60" s="3">
        <v>4</v>
      </c>
      <c r="AA60" s="3">
        <v>1</v>
      </c>
      <c r="AB60" s="3">
        <v>1</v>
      </c>
      <c r="AC60" s="3">
        <v>3</v>
      </c>
      <c r="AD60" s="3">
        <v>0</v>
      </c>
      <c r="AE60" s="3">
        <v>1</v>
      </c>
      <c r="AF60" s="3">
        <v>3</v>
      </c>
      <c r="AG60" s="3">
        <v>3</v>
      </c>
      <c r="AH60" s="3">
        <v>1</v>
      </c>
      <c r="AI60" s="3">
        <v>0</v>
      </c>
      <c r="AJ60" s="3">
        <v>0</v>
      </c>
      <c r="AK60" s="3">
        <v>2</v>
      </c>
      <c r="AL60" s="3">
        <v>1</v>
      </c>
      <c r="AM60" s="3">
        <v>0</v>
      </c>
      <c r="AN60" s="3">
        <v>1</v>
      </c>
      <c r="AO60" s="3">
        <v>1</v>
      </c>
      <c r="AP60" s="3">
        <v>0</v>
      </c>
      <c r="AQ60" s="3">
        <v>1</v>
      </c>
      <c r="AR60" s="3">
        <v>0</v>
      </c>
      <c r="AS60" s="3">
        <v>0</v>
      </c>
      <c r="AT60" s="3">
        <v>0</v>
      </c>
      <c r="AU60" s="3">
        <v>0</v>
      </c>
      <c r="AV60" s="3">
        <v>2</v>
      </c>
      <c r="AW60" s="10">
        <v>0</v>
      </c>
    </row>
    <row r="61" spans="1:49" x14ac:dyDescent="0.35">
      <c r="A61" s="27" t="s">
        <v>337</v>
      </c>
      <c r="B61" s="3" t="s">
        <v>162</v>
      </c>
      <c r="C61" s="145">
        <f t="shared" si="6"/>
        <v>6927.717391304348</v>
      </c>
      <c r="D61" s="145">
        <v>6527</v>
      </c>
      <c r="E61" s="145">
        <v>6014</v>
      </c>
      <c r="F61" s="145">
        <v>5035</v>
      </c>
      <c r="G61" s="145">
        <v>4790</v>
      </c>
      <c r="H61" s="145">
        <v>6077</v>
      </c>
      <c r="I61" s="145">
        <v>5378</v>
      </c>
      <c r="J61" s="145">
        <v>3306</v>
      </c>
      <c r="K61" s="145">
        <v>4692</v>
      </c>
      <c r="L61" s="145">
        <v>5120</v>
      </c>
      <c r="M61" s="145">
        <v>4827</v>
      </c>
      <c r="N61" s="145">
        <v>4492</v>
      </c>
      <c r="O61" s="145">
        <v>3199</v>
      </c>
      <c r="P61" s="145">
        <v>3847</v>
      </c>
      <c r="Q61" s="145">
        <v>5112</v>
      </c>
      <c r="R61" s="145">
        <v>4279</v>
      </c>
      <c r="S61" s="145">
        <v>6672</v>
      </c>
      <c r="T61" s="145">
        <v>7344</v>
      </c>
      <c r="U61" s="145">
        <v>8751</v>
      </c>
      <c r="V61" s="145">
        <v>7617</v>
      </c>
      <c r="W61" s="145">
        <v>6804</v>
      </c>
      <c r="X61" s="145">
        <v>8370</v>
      </c>
      <c r="Y61" s="145">
        <v>11013</v>
      </c>
      <c r="Z61" s="145">
        <v>10528</v>
      </c>
      <c r="AA61" s="145">
        <v>7515</v>
      </c>
      <c r="AB61" s="145">
        <v>8872</v>
      </c>
      <c r="AC61" s="145">
        <v>4824</v>
      </c>
      <c r="AD61" s="145">
        <v>9063</v>
      </c>
      <c r="AE61" s="145">
        <v>9516</v>
      </c>
      <c r="AF61" s="145">
        <v>13327</v>
      </c>
      <c r="AG61" s="145">
        <v>9163</v>
      </c>
      <c r="AH61" s="145">
        <v>11484</v>
      </c>
      <c r="AI61" s="145">
        <v>13765</v>
      </c>
      <c r="AJ61" s="145">
        <v>9570</v>
      </c>
      <c r="AK61" s="145">
        <v>8780</v>
      </c>
      <c r="AL61" s="145">
        <v>6987</v>
      </c>
      <c r="AM61" s="145">
        <v>9036</v>
      </c>
      <c r="AN61" s="145">
        <v>9104</v>
      </c>
      <c r="AO61" s="145">
        <v>6000</v>
      </c>
      <c r="AP61" s="145">
        <v>4312</v>
      </c>
      <c r="AQ61" s="145">
        <v>1271</v>
      </c>
      <c r="AR61" s="145">
        <v>1770</v>
      </c>
      <c r="AS61" s="145">
        <v>2943</v>
      </c>
      <c r="AT61" s="145">
        <v>5519</v>
      </c>
      <c r="AU61" s="145">
        <v>5817</v>
      </c>
      <c r="AV61" s="145">
        <v>10328</v>
      </c>
      <c r="AW61" s="195">
        <v>9915</v>
      </c>
    </row>
    <row r="62" spans="1:49" x14ac:dyDescent="0.35">
      <c r="A62" s="27" t="s">
        <v>337</v>
      </c>
      <c r="B62" s="3" t="s">
        <v>166</v>
      </c>
      <c r="C62" s="145">
        <f t="shared" si="6"/>
        <v>478.78260869565219</v>
      </c>
      <c r="D62" s="145">
        <v>344</v>
      </c>
      <c r="E62" s="145">
        <v>317</v>
      </c>
      <c r="F62" s="145">
        <v>252</v>
      </c>
      <c r="G62" s="145">
        <v>342</v>
      </c>
      <c r="H62" s="145">
        <v>304</v>
      </c>
      <c r="I62" s="145">
        <v>299</v>
      </c>
      <c r="J62" s="145">
        <v>367</v>
      </c>
      <c r="K62" s="145">
        <v>361</v>
      </c>
      <c r="L62" s="145">
        <v>366</v>
      </c>
      <c r="M62" s="145">
        <v>402</v>
      </c>
      <c r="N62" s="145">
        <v>346</v>
      </c>
      <c r="O62" s="145">
        <v>267</v>
      </c>
      <c r="P62" s="145">
        <v>350</v>
      </c>
      <c r="Q62" s="145">
        <v>568</v>
      </c>
      <c r="R62" s="145">
        <v>475</v>
      </c>
      <c r="S62" s="145">
        <v>417</v>
      </c>
      <c r="T62" s="145">
        <v>565</v>
      </c>
      <c r="U62" s="145">
        <v>461</v>
      </c>
      <c r="V62" s="145">
        <v>448</v>
      </c>
      <c r="W62" s="145">
        <v>340</v>
      </c>
      <c r="X62" s="145">
        <v>441</v>
      </c>
      <c r="Y62" s="145">
        <v>551</v>
      </c>
      <c r="Z62" s="145">
        <v>421</v>
      </c>
      <c r="AA62" s="145">
        <v>470</v>
      </c>
      <c r="AB62" s="145">
        <v>634</v>
      </c>
      <c r="AC62" s="145">
        <v>402</v>
      </c>
      <c r="AD62" s="145">
        <v>477</v>
      </c>
      <c r="AE62" s="145">
        <v>680</v>
      </c>
      <c r="AF62" s="145">
        <v>635</v>
      </c>
      <c r="AG62" s="145">
        <v>539</v>
      </c>
      <c r="AH62" s="145">
        <v>766</v>
      </c>
      <c r="AI62" s="145">
        <v>1147</v>
      </c>
      <c r="AJ62" s="145">
        <v>736</v>
      </c>
      <c r="AK62" s="145">
        <v>516</v>
      </c>
      <c r="AL62" s="145">
        <v>582</v>
      </c>
      <c r="AM62" s="145">
        <v>602</v>
      </c>
      <c r="AN62" s="145">
        <v>455</v>
      </c>
      <c r="AO62" s="145">
        <v>333</v>
      </c>
      <c r="AP62" s="145">
        <v>332</v>
      </c>
      <c r="AQ62" s="145">
        <v>254</v>
      </c>
      <c r="AR62" s="145">
        <v>354</v>
      </c>
      <c r="AS62" s="145">
        <v>327</v>
      </c>
      <c r="AT62" s="145">
        <v>502</v>
      </c>
      <c r="AU62" s="145">
        <v>582</v>
      </c>
      <c r="AV62" s="145">
        <v>794</v>
      </c>
      <c r="AW62" s="195">
        <v>901</v>
      </c>
    </row>
    <row r="63" spans="1:49" x14ac:dyDescent="0.35">
      <c r="A63" s="27" t="s">
        <v>337</v>
      </c>
      <c r="B63" s="3" t="s">
        <v>133</v>
      </c>
      <c r="C63" s="4">
        <f t="shared" si="6"/>
        <v>86.326086956521735</v>
      </c>
      <c r="D63" s="4">
        <v>98</v>
      </c>
      <c r="E63" s="4">
        <v>98</v>
      </c>
      <c r="F63" s="4">
        <v>74</v>
      </c>
      <c r="G63" s="4">
        <v>61</v>
      </c>
      <c r="H63" s="4">
        <v>76</v>
      </c>
      <c r="I63" s="4">
        <v>67</v>
      </c>
      <c r="J63" s="4">
        <v>46</v>
      </c>
      <c r="K63" s="4">
        <v>68</v>
      </c>
      <c r="L63" s="4">
        <v>66</v>
      </c>
      <c r="M63" s="4">
        <v>65</v>
      </c>
      <c r="N63" s="4">
        <v>61</v>
      </c>
      <c r="O63" s="4">
        <v>49</v>
      </c>
      <c r="P63" s="4">
        <v>59</v>
      </c>
      <c r="Q63" s="4">
        <v>82</v>
      </c>
      <c r="R63" s="4">
        <v>74</v>
      </c>
      <c r="S63" s="4">
        <v>105</v>
      </c>
      <c r="T63" s="4">
        <v>131</v>
      </c>
      <c r="U63" s="4">
        <v>141</v>
      </c>
      <c r="V63" s="4">
        <v>121</v>
      </c>
      <c r="W63" s="4">
        <v>107</v>
      </c>
      <c r="X63" s="4">
        <v>121</v>
      </c>
      <c r="Y63" s="4">
        <v>148</v>
      </c>
      <c r="Z63" s="4">
        <v>143</v>
      </c>
      <c r="AA63" s="4">
        <v>105</v>
      </c>
      <c r="AB63" s="4">
        <v>108</v>
      </c>
      <c r="AC63" s="4">
        <v>78</v>
      </c>
      <c r="AD63" s="4">
        <v>100</v>
      </c>
      <c r="AE63" s="4">
        <v>99</v>
      </c>
      <c r="AF63" s="4">
        <v>135</v>
      </c>
      <c r="AG63" s="4">
        <v>97</v>
      </c>
      <c r="AH63" s="4">
        <v>132</v>
      </c>
      <c r="AI63" s="4">
        <v>131</v>
      </c>
      <c r="AJ63" s="4">
        <v>96</v>
      </c>
      <c r="AK63" s="4">
        <v>99</v>
      </c>
      <c r="AL63" s="4">
        <v>81</v>
      </c>
      <c r="AM63" s="4">
        <v>85</v>
      </c>
      <c r="AN63" s="4">
        <v>113</v>
      </c>
      <c r="AO63" s="4">
        <v>74</v>
      </c>
      <c r="AP63" s="4">
        <v>43</v>
      </c>
      <c r="AQ63" s="3">
        <v>6</v>
      </c>
      <c r="AR63" s="3">
        <v>11</v>
      </c>
      <c r="AS63" s="4">
        <v>26</v>
      </c>
      <c r="AT63" s="4">
        <v>38</v>
      </c>
      <c r="AU63" s="4">
        <v>57</v>
      </c>
      <c r="AV63" s="4">
        <v>97</v>
      </c>
      <c r="AW63" s="16">
        <v>99</v>
      </c>
    </row>
    <row r="64" spans="1:49" x14ac:dyDescent="0.35">
      <c r="A64" s="27" t="s">
        <v>337</v>
      </c>
      <c r="B64" s="3" t="s">
        <v>167</v>
      </c>
      <c r="C64" s="4">
        <f t="shared" si="6"/>
        <v>1546.4152599575675</v>
      </c>
      <c r="D64" s="4">
        <v>1592</v>
      </c>
      <c r="E64" s="4">
        <v>1450</v>
      </c>
      <c r="F64" s="4">
        <v>1306</v>
      </c>
      <c r="G64" s="4">
        <v>1483</v>
      </c>
      <c r="H64" s="4">
        <v>1834</v>
      </c>
      <c r="I64" s="4">
        <v>1636</v>
      </c>
      <c r="J64" s="4">
        <v>949</v>
      </c>
      <c r="K64" s="4">
        <v>1129</v>
      </c>
      <c r="L64" s="4">
        <v>1563</v>
      </c>
      <c r="M64" s="4">
        <v>1413</v>
      </c>
      <c r="N64" s="4">
        <v>1338</v>
      </c>
      <c r="O64" s="4">
        <v>848</v>
      </c>
      <c r="P64" s="4">
        <v>994</v>
      </c>
      <c r="Q64" s="4">
        <v>1295</v>
      </c>
      <c r="R64" s="4">
        <v>976</v>
      </c>
      <c r="S64" s="4">
        <v>1698</v>
      </c>
      <c r="T64" s="4">
        <v>1702</v>
      </c>
      <c r="U64" s="4">
        <v>2148</v>
      </c>
      <c r="V64" s="4">
        <v>1996</v>
      </c>
      <c r="W64" s="4">
        <v>1847</v>
      </c>
      <c r="X64" s="4">
        <v>2384</v>
      </c>
      <c r="Y64" s="4">
        <v>3253</v>
      </c>
      <c r="Z64" s="4">
        <v>3008</v>
      </c>
      <c r="AA64" s="4">
        <v>2229</v>
      </c>
      <c r="AB64" s="4">
        <v>2841</v>
      </c>
      <c r="AC64" s="4">
        <v>917</v>
      </c>
      <c r="AD64" s="4">
        <v>1420.1019580481084</v>
      </c>
      <c r="AE64" s="4">
        <v>1237</v>
      </c>
      <c r="AF64" s="4">
        <v>1720</v>
      </c>
      <c r="AG64" s="4">
        <v>1266</v>
      </c>
      <c r="AH64" s="4">
        <v>2074</v>
      </c>
      <c r="AI64" s="4">
        <v>2836</v>
      </c>
      <c r="AJ64" s="4">
        <v>1612</v>
      </c>
      <c r="AK64" s="4">
        <v>1151</v>
      </c>
      <c r="AL64" s="4">
        <v>555</v>
      </c>
      <c r="AM64" s="4">
        <v>970</v>
      </c>
      <c r="AN64" s="4">
        <v>1582</v>
      </c>
      <c r="AO64" s="4">
        <v>1683</v>
      </c>
      <c r="AP64" s="4">
        <v>1074</v>
      </c>
      <c r="AQ64" s="4">
        <v>507</v>
      </c>
      <c r="AR64" s="4">
        <v>697</v>
      </c>
      <c r="AS64" s="4">
        <v>1042</v>
      </c>
      <c r="AT64" s="4">
        <v>957</v>
      </c>
      <c r="AU64" s="4">
        <v>1291</v>
      </c>
      <c r="AV64" s="4">
        <v>1960</v>
      </c>
      <c r="AW64" s="16">
        <v>1672</v>
      </c>
    </row>
    <row r="65" spans="1:49" x14ac:dyDescent="0.35">
      <c r="A65" s="27" t="s">
        <v>337</v>
      </c>
      <c r="B65" s="3" t="s">
        <v>132</v>
      </c>
      <c r="C65" s="4">
        <f t="shared" si="6"/>
        <v>14.630434782608695</v>
      </c>
      <c r="D65" s="4">
        <v>19</v>
      </c>
      <c r="E65" s="3">
        <v>19</v>
      </c>
      <c r="F65" s="3">
        <v>20</v>
      </c>
      <c r="G65" s="3">
        <v>14</v>
      </c>
      <c r="H65" s="4">
        <v>20</v>
      </c>
      <c r="I65" s="3">
        <v>18</v>
      </c>
      <c r="J65" s="4">
        <v>9</v>
      </c>
      <c r="K65" s="3">
        <v>13</v>
      </c>
      <c r="L65" s="3">
        <v>14</v>
      </c>
      <c r="M65" s="3">
        <v>12</v>
      </c>
      <c r="N65" s="3">
        <v>13</v>
      </c>
      <c r="O65" s="3">
        <v>12</v>
      </c>
      <c r="P65" s="3">
        <v>11</v>
      </c>
      <c r="Q65" s="3">
        <v>9</v>
      </c>
      <c r="R65" s="3">
        <v>9</v>
      </c>
      <c r="S65" s="4">
        <v>16</v>
      </c>
      <c r="T65" s="3">
        <v>13</v>
      </c>
      <c r="U65" s="3">
        <v>19</v>
      </c>
      <c r="V65" s="3">
        <v>17</v>
      </c>
      <c r="W65" s="3">
        <v>20</v>
      </c>
      <c r="X65" s="3">
        <v>19</v>
      </c>
      <c r="Y65" s="4">
        <v>20</v>
      </c>
      <c r="Z65" s="4">
        <v>25</v>
      </c>
      <c r="AA65" s="3">
        <v>16</v>
      </c>
      <c r="AB65" s="3">
        <v>14</v>
      </c>
      <c r="AC65" s="3">
        <v>12</v>
      </c>
      <c r="AD65" s="3">
        <v>19</v>
      </c>
      <c r="AE65" s="4">
        <v>14</v>
      </c>
      <c r="AF65" s="4">
        <v>21</v>
      </c>
      <c r="AG65" s="4">
        <v>17</v>
      </c>
      <c r="AH65" s="3">
        <v>15</v>
      </c>
      <c r="AI65" s="3">
        <v>12</v>
      </c>
      <c r="AJ65" s="4">
        <v>13</v>
      </c>
      <c r="AK65" s="3">
        <v>17</v>
      </c>
      <c r="AL65" s="3">
        <v>12</v>
      </c>
      <c r="AM65" s="3">
        <v>15</v>
      </c>
      <c r="AN65" s="3">
        <v>20</v>
      </c>
      <c r="AO65" s="3">
        <v>18</v>
      </c>
      <c r="AP65" s="3">
        <v>13</v>
      </c>
      <c r="AQ65" s="3">
        <v>5</v>
      </c>
      <c r="AR65" s="3">
        <v>5</v>
      </c>
      <c r="AS65" s="4">
        <v>9</v>
      </c>
      <c r="AT65" s="3">
        <v>11</v>
      </c>
      <c r="AU65" s="3">
        <v>10</v>
      </c>
      <c r="AV65" s="4">
        <v>13</v>
      </c>
      <c r="AW65" s="16">
        <v>11</v>
      </c>
    </row>
    <row r="66" spans="1:49" x14ac:dyDescent="0.35">
      <c r="A66" s="27" t="s">
        <v>342</v>
      </c>
      <c r="B66" s="3" t="s">
        <v>162</v>
      </c>
      <c r="C66" s="145">
        <f t="shared" si="6"/>
        <v>73.369565217391298</v>
      </c>
      <c r="D66" s="145">
        <v>0</v>
      </c>
      <c r="E66" s="145">
        <v>0</v>
      </c>
      <c r="F66" s="145">
        <v>0</v>
      </c>
      <c r="G66" s="145">
        <v>0</v>
      </c>
      <c r="H66" s="145">
        <v>0</v>
      </c>
      <c r="I66" s="145">
        <v>0</v>
      </c>
      <c r="J66" s="145">
        <v>0</v>
      </c>
      <c r="K66" s="145">
        <v>0</v>
      </c>
      <c r="L66" s="145">
        <v>0</v>
      </c>
      <c r="M66" s="145">
        <v>0</v>
      </c>
      <c r="N66" s="145">
        <v>0</v>
      </c>
      <c r="O66" s="145">
        <v>0</v>
      </c>
      <c r="P66" s="145">
        <v>0</v>
      </c>
      <c r="Q66" s="145">
        <v>0</v>
      </c>
      <c r="R66" s="145">
        <v>0</v>
      </c>
      <c r="S66" s="145">
        <v>0</v>
      </c>
      <c r="T66" s="145">
        <v>0</v>
      </c>
      <c r="U66" s="145">
        <v>0</v>
      </c>
      <c r="V66" s="145">
        <v>0</v>
      </c>
      <c r="W66" s="145">
        <v>0</v>
      </c>
      <c r="X66" s="145">
        <v>0</v>
      </c>
      <c r="Y66" s="145">
        <v>0</v>
      </c>
      <c r="Z66" s="145">
        <v>0</v>
      </c>
      <c r="AA66" s="145">
        <v>0</v>
      </c>
      <c r="AB66" s="145">
        <v>0</v>
      </c>
      <c r="AC66" s="145">
        <v>0</v>
      </c>
      <c r="AD66" s="145">
        <v>0</v>
      </c>
      <c r="AE66" s="145">
        <v>0</v>
      </c>
      <c r="AF66" s="145">
        <v>0</v>
      </c>
      <c r="AG66" s="145">
        <v>0</v>
      </c>
      <c r="AH66" s="145">
        <v>0</v>
      </c>
      <c r="AI66" s="145">
        <v>0</v>
      </c>
      <c r="AJ66" s="145">
        <v>0</v>
      </c>
      <c r="AK66" s="145">
        <v>0</v>
      </c>
      <c r="AL66" s="145">
        <v>0</v>
      </c>
      <c r="AM66" s="145">
        <v>0</v>
      </c>
      <c r="AN66" s="145">
        <v>1173</v>
      </c>
      <c r="AO66" s="145">
        <v>0</v>
      </c>
      <c r="AP66" s="145">
        <v>2202</v>
      </c>
      <c r="AQ66" s="145">
        <v>0</v>
      </c>
      <c r="AR66" s="145">
        <v>0</v>
      </c>
      <c r="AS66" s="145">
        <v>0</v>
      </c>
      <c r="AT66" s="145">
        <v>0</v>
      </c>
      <c r="AU66" s="145">
        <v>0</v>
      </c>
      <c r="AV66" s="145">
        <v>0</v>
      </c>
      <c r="AW66" s="195">
        <v>0</v>
      </c>
    </row>
    <row r="67" spans="1:49" x14ac:dyDescent="0.35">
      <c r="A67" s="27" t="s">
        <v>342</v>
      </c>
      <c r="B67" s="3" t="s">
        <v>166</v>
      </c>
      <c r="C67" s="145">
        <f t="shared" si="6"/>
        <v>73.369565217391298</v>
      </c>
      <c r="D67" s="145">
        <v>0</v>
      </c>
      <c r="E67" s="145">
        <v>0</v>
      </c>
      <c r="F67" s="145">
        <v>0</v>
      </c>
      <c r="G67" s="145">
        <v>0</v>
      </c>
      <c r="H67" s="145">
        <v>0</v>
      </c>
      <c r="I67" s="145">
        <v>0</v>
      </c>
      <c r="J67" s="145">
        <v>0</v>
      </c>
      <c r="K67" s="145">
        <v>0</v>
      </c>
      <c r="L67" s="145">
        <v>0</v>
      </c>
      <c r="M67" s="145">
        <v>0</v>
      </c>
      <c r="N67" s="145">
        <v>0</v>
      </c>
      <c r="O67" s="145">
        <v>0</v>
      </c>
      <c r="P67" s="145">
        <v>0</v>
      </c>
      <c r="Q67" s="145">
        <v>0</v>
      </c>
      <c r="R67" s="145">
        <v>0</v>
      </c>
      <c r="S67" s="145">
        <v>0</v>
      </c>
      <c r="T67" s="145">
        <v>0</v>
      </c>
      <c r="U67" s="145">
        <v>0</v>
      </c>
      <c r="V67" s="145">
        <v>0</v>
      </c>
      <c r="W67" s="145">
        <v>0</v>
      </c>
      <c r="X67" s="145">
        <v>0</v>
      </c>
      <c r="Y67" s="145">
        <v>0</v>
      </c>
      <c r="Z67" s="145">
        <v>0</v>
      </c>
      <c r="AA67" s="145">
        <v>0</v>
      </c>
      <c r="AB67" s="145">
        <v>0</v>
      </c>
      <c r="AC67" s="145">
        <v>0</v>
      </c>
      <c r="AD67" s="145">
        <v>0</v>
      </c>
      <c r="AE67" s="145">
        <v>0</v>
      </c>
      <c r="AF67" s="145">
        <v>0</v>
      </c>
      <c r="AG67" s="145">
        <v>0</v>
      </c>
      <c r="AH67" s="145">
        <v>0</v>
      </c>
      <c r="AI67" s="145">
        <v>0</v>
      </c>
      <c r="AJ67" s="145">
        <v>0</v>
      </c>
      <c r="AK67" s="145">
        <v>0</v>
      </c>
      <c r="AL67" s="145">
        <v>0</v>
      </c>
      <c r="AM67" s="145">
        <v>0</v>
      </c>
      <c r="AN67" s="145">
        <v>1173</v>
      </c>
      <c r="AO67" s="145">
        <v>0</v>
      </c>
      <c r="AP67" s="145">
        <v>2202</v>
      </c>
      <c r="AQ67" s="145">
        <v>0</v>
      </c>
      <c r="AR67" s="145">
        <v>0</v>
      </c>
      <c r="AS67" s="145">
        <v>0</v>
      </c>
      <c r="AT67" s="145">
        <v>0</v>
      </c>
      <c r="AU67" s="145">
        <v>0</v>
      </c>
      <c r="AV67" s="145">
        <v>0</v>
      </c>
      <c r="AW67" s="195">
        <v>0</v>
      </c>
    </row>
    <row r="68" spans="1:49" x14ac:dyDescent="0.35">
      <c r="A68" s="27" t="s">
        <v>342</v>
      </c>
      <c r="B68" s="3" t="s">
        <v>133</v>
      </c>
      <c r="C68" s="4">
        <f t="shared" si="6"/>
        <v>4.3478260869565216E-2</v>
      </c>
      <c r="D68" s="3">
        <v>0</v>
      </c>
      <c r="E68" s="3">
        <v>0</v>
      </c>
      <c r="F68" s="3">
        <v>0</v>
      </c>
      <c r="G68" s="3">
        <v>0</v>
      </c>
      <c r="H68" s="3">
        <v>0</v>
      </c>
      <c r="I68" s="3">
        <v>0</v>
      </c>
      <c r="J68" s="3">
        <v>0</v>
      </c>
      <c r="K68" s="3">
        <v>0</v>
      </c>
      <c r="L68" s="3">
        <v>0</v>
      </c>
      <c r="M68" s="3">
        <v>0</v>
      </c>
      <c r="N68" s="3">
        <v>0</v>
      </c>
      <c r="O68" s="3">
        <v>0</v>
      </c>
      <c r="P68" s="3">
        <v>0</v>
      </c>
      <c r="Q68" s="3">
        <v>0</v>
      </c>
      <c r="R68" s="3">
        <v>0</v>
      </c>
      <c r="S68" s="3">
        <v>0</v>
      </c>
      <c r="T68" s="3">
        <v>0</v>
      </c>
      <c r="U68" s="3">
        <v>0</v>
      </c>
      <c r="V68" s="3">
        <v>0</v>
      </c>
      <c r="W68" s="3">
        <v>0</v>
      </c>
      <c r="X68" s="3">
        <v>0</v>
      </c>
      <c r="Y68" s="3">
        <v>0</v>
      </c>
      <c r="Z68" s="3">
        <v>0</v>
      </c>
      <c r="AA68" s="3">
        <v>0</v>
      </c>
      <c r="AB68" s="3">
        <v>0</v>
      </c>
      <c r="AC68" s="3">
        <v>0</v>
      </c>
      <c r="AD68" s="3">
        <v>0</v>
      </c>
      <c r="AE68" s="3">
        <v>0</v>
      </c>
      <c r="AF68" s="3">
        <v>0</v>
      </c>
      <c r="AG68" s="3">
        <v>0</v>
      </c>
      <c r="AH68" s="3">
        <v>0</v>
      </c>
      <c r="AI68" s="3">
        <v>0</v>
      </c>
      <c r="AJ68" s="3">
        <v>0</v>
      </c>
      <c r="AK68" s="3">
        <v>0</v>
      </c>
      <c r="AL68" s="3">
        <v>0</v>
      </c>
      <c r="AM68" s="3">
        <v>0</v>
      </c>
      <c r="AN68" s="3">
        <v>1</v>
      </c>
      <c r="AO68" s="3">
        <v>0</v>
      </c>
      <c r="AP68" s="3">
        <v>1</v>
      </c>
      <c r="AQ68" s="3">
        <v>0</v>
      </c>
      <c r="AR68" s="3">
        <v>0</v>
      </c>
      <c r="AS68" s="3">
        <v>0</v>
      </c>
      <c r="AT68" s="3">
        <v>0</v>
      </c>
      <c r="AU68" s="3">
        <v>0</v>
      </c>
      <c r="AV68" s="3">
        <v>0</v>
      </c>
      <c r="AW68" s="10">
        <v>0</v>
      </c>
    </row>
    <row r="69" spans="1:49" x14ac:dyDescent="0.35">
      <c r="A69" s="27" t="s">
        <v>342</v>
      </c>
      <c r="B69" s="3" t="s">
        <v>167</v>
      </c>
      <c r="C69" s="4">
        <f t="shared" si="6"/>
        <v>0</v>
      </c>
      <c r="D69" s="4">
        <v>0</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16">
        <v>0</v>
      </c>
    </row>
    <row r="70" spans="1:49" x14ac:dyDescent="0.35">
      <c r="A70" s="27" t="s">
        <v>342</v>
      </c>
      <c r="B70" s="3" t="s">
        <v>132</v>
      </c>
      <c r="C70" s="4">
        <f t="shared" si="6"/>
        <v>4.3478260869565216E-2</v>
      </c>
      <c r="D70" s="3">
        <v>0</v>
      </c>
      <c r="E70" s="3">
        <v>0</v>
      </c>
      <c r="F70" s="3">
        <v>0</v>
      </c>
      <c r="G70" s="3">
        <v>0</v>
      </c>
      <c r="H70" s="3">
        <v>0</v>
      </c>
      <c r="I70" s="3">
        <v>0</v>
      </c>
      <c r="J70" s="3">
        <v>0</v>
      </c>
      <c r="K70" s="3">
        <v>0</v>
      </c>
      <c r="L70" s="3">
        <v>0</v>
      </c>
      <c r="M70" s="3">
        <v>0</v>
      </c>
      <c r="N70" s="3">
        <v>0</v>
      </c>
      <c r="O70" s="3">
        <v>0</v>
      </c>
      <c r="P70" s="3">
        <v>0</v>
      </c>
      <c r="Q70" s="3">
        <v>0</v>
      </c>
      <c r="R70" s="3">
        <v>0</v>
      </c>
      <c r="S70" s="3">
        <v>0</v>
      </c>
      <c r="T70" s="3">
        <v>0</v>
      </c>
      <c r="U70" s="3">
        <v>0</v>
      </c>
      <c r="V70" s="3">
        <v>0</v>
      </c>
      <c r="W70" s="3">
        <v>0</v>
      </c>
      <c r="X70" s="3">
        <v>0</v>
      </c>
      <c r="Y70" s="3">
        <v>0</v>
      </c>
      <c r="Z70" s="3">
        <v>0</v>
      </c>
      <c r="AA70" s="3">
        <v>0</v>
      </c>
      <c r="AB70" s="3">
        <v>0</v>
      </c>
      <c r="AC70" s="3">
        <v>0</v>
      </c>
      <c r="AD70" s="3">
        <v>0</v>
      </c>
      <c r="AE70" s="3">
        <v>0</v>
      </c>
      <c r="AF70" s="3">
        <v>0</v>
      </c>
      <c r="AG70" s="3">
        <v>0</v>
      </c>
      <c r="AH70" s="3">
        <v>0</v>
      </c>
      <c r="AI70" s="3">
        <v>0</v>
      </c>
      <c r="AJ70" s="3">
        <v>0</v>
      </c>
      <c r="AK70" s="3">
        <v>0</v>
      </c>
      <c r="AL70" s="3">
        <v>0</v>
      </c>
      <c r="AM70" s="3">
        <v>0</v>
      </c>
      <c r="AN70" s="3">
        <v>1</v>
      </c>
      <c r="AO70" s="3">
        <v>0</v>
      </c>
      <c r="AP70" s="3">
        <v>1</v>
      </c>
      <c r="AQ70" s="3">
        <v>0</v>
      </c>
      <c r="AR70" s="3">
        <v>0</v>
      </c>
      <c r="AS70" s="3">
        <v>0</v>
      </c>
      <c r="AT70" s="3">
        <v>0</v>
      </c>
      <c r="AU70" s="3">
        <v>0</v>
      </c>
      <c r="AV70" s="3">
        <v>0</v>
      </c>
      <c r="AW70" s="10">
        <v>0</v>
      </c>
    </row>
    <row r="71" spans="1:49" x14ac:dyDescent="0.35">
      <c r="A71" s="27" t="s">
        <v>338</v>
      </c>
      <c r="B71" s="3" t="s">
        <v>162</v>
      </c>
      <c r="C71" s="145">
        <f t="shared" si="6"/>
        <v>2.8043478260869565</v>
      </c>
      <c r="D71" s="145">
        <v>9</v>
      </c>
      <c r="E71" s="145">
        <v>0</v>
      </c>
      <c r="F71" s="145">
        <v>0</v>
      </c>
      <c r="G71" s="145">
        <v>0</v>
      </c>
      <c r="H71" s="145">
        <v>0</v>
      </c>
      <c r="I71" s="145">
        <v>0</v>
      </c>
      <c r="J71" s="145">
        <v>0</v>
      </c>
      <c r="K71" s="145">
        <v>0</v>
      </c>
      <c r="L71" s="145">
        <v>0</v>
      </c>
      <c r="M71" s="145">
        <v>0</v>
      </c>
      <c r="N71" s="145">
        <v>0</v>
      </c>
      <c r="O71" s="145">
        <v>1</v>
      </c>
      <c r="P71" s="145">
        <v>2</v>
      </c>
      <c r="Q71" s="145">
        <v>0</v>
      </c>
      <c r="R71" s="145">
        <v>0</v>
      </c>
      <c r="S71" s="145">
        <v>0</v>
      </c>
      <c r="T71" s="145">
        <v>7</v>
      </c>
      <c r="U71" s="145">
        <v>0</v>
      </c>
      <c r="V71" s="145">
        <v>0</v>
      </c>
      <c r="W71" s="145">
        <v>0</v>
      </c>
      <c r="X71" s="145">
        <v>0</v>
      </c>
      <c r="Y71" s="145">
        <v>0</v>
      </c>
      <c r="Z71" s="145">
        <v>0</v>
      </c>
      <c r="AA71" s="145">
        <v>0</v>
      </c>
      <c r="AB71" s="145">
        <v>0</v>
      </c>
      <c r="AC71" s="145">
        <v>0</v>
      </c>
      <c r="AD71" s="145">
        <v>0</v>
      </c>
      <c r="AE71" s="145">
        <v>0</v>
      </c>
      <c r="AF71" s="145">
        <v>0</v>
      </c>
      <c r="AG71" s="145">
        <v>0</v>
      </c>
      <c r="AH71" s="145">
        <v>0</v>
      </c>
      <c r="AI71" s="145">
        <v>9</v>
      </c>
      <c r="AJ71" s="145">
        <v>0</v>
      </c>
      <c r="AK71" s="145">
        <v>86</v>
      </c>
      <c r="AL71" s="145">
        <v>0</v>
      </c>
      <c r="AM71" s="145">
        <v>0</v>
      </c>
      <c r="AN71" s="145">
        <v>0</v>
      </c>
      <c r="AO71" s="145">
        <v>0</v>
      </c>
      <c r="AP71" s="145">
        <v>6</v>
      </c>
      <c r="AQ71" s="145">
        <v>9</v>
      </c>
      <c r="AR71" s="145">
        <v>0</v>
      </c>
      <c r="AS71" s="145">
        <v>0</v>
      </c>
      <c r="AT71" s="145">
        <v>0</v>
      </c>
      <c r="AU71" s="145">
        <v>0</v>
      </c>
      <c r="AV71" s="145">
        <v>0</v>
      </c>
      <c r="AW71" s="195">
        <v>0</v>
      </c>
    </row>
    <row r="72" spans="1:49" x14ac:dyDescent="0.35">
      <c r="A72" s="27" t="s">
        <v>338</v>
      </c>
      <c r="B72" s="3" t="s">
        <v>166</v>
      </c>
      <c r="C72" s="145">
        <f t="shared" si="6"/>
        <v>2.8043478260869565</v>
      </c>
      <c r="D72" s="145">
        <v>9</v>
      </c>
      <c r="E72" s="145">
        <v>0</v>
      </c>
      <c r="F72" s="145">
        <v>0</v>
      </c>
      <c r="G72" s="145">
        <v>0</v>
      </c>
      <c r="H72" s="145">
        <v>0</v>
      </c>
      <c r="I72" s="145">
        <v>0</v>
      </c>
      <c r="J72" s="145">
        <v>0</v>
      </c>
      <c r="K72" s="145">
        <v>0</v>
      </c>
      <c r="L72" s="145">
        <v>0</v>
      </c>
      <c r="M72" s="145">
        <v>0</v>
      </c>
      <c r="N72" s="145">
        <v>0</v>
      </c>
      <c r="O72" s="145">
        <v>1</v>
      </c>
      <c r="P72" s="145">
        <v>2</v>
      </c>
      <c r="Q72" s="145">
        <v>0</v>
      </c>
      <c r="R72" s="145">
        <v>0</v>
      </c>
      <c r="S72" s="145">
        <v>0</v>
      </c>
      <c r="T72" s="145">
        <v>7</v>
      </c>
      <c r="U72" s="145">
        <v>0</v>
      </c>
      <c r="V72" s="145">
        <v>0</v>
      </c>
      <c r="W72" s="145">
        <v>0</v>
      </c>
      <c r="X72" s="145">
        <v>0</v>
      </c>
      <c r="Y72" s="145">
        <v>0</v>
      </c>
      <c r="Z72" s="145">
        <v>0</v>
      </c>
      <c r="AA72" s="145">
        <v>0</v>
      </c>
      <c r="AB72" s="145">
        <v>0</v>
      </c>
      <c r="AC72" s="145">
        <v>0</v>
      </c>
      <c r="AD72" s="145">
        <v>0</v>
      </c>
      <c r="AE72" s="145">
        <v>0</v>
      </c>
      <c r="AF72" s="145">
        <v>0</v>
      </c>
      <c r="AG72" s="145">
        <v>0</v>
      </c>
      <c r="AH72" s="145">
        <v>0</v>
      </c>
      <c r="AI72" s="145">
        <v>9</v>
      </c>
      <c r="AJ72" s="145">
        <v>0</v>
      </c>
      <c r="AK72" s="145">
        <v>86</v>
      </c>
      <c r="AL72" s="145">
        <v>0</v>
      </c>
      <c r="AM72" s="145">
        <v>0</v>
      </c>
      <c r="AN72" s="145">
        <v>0</v>
      </c>
      <c r="AO72" s="145">
        <v>0</v>
      </c>
      <c r="AP72" s="145">
        <v>6</v>
      </c>
      <c r="AQ72" s="145">
        <v>9</v>
      </c>
      <c r="AR72" s="145">
        <v>0</v>
      </c>
      <c r="AS72" s="145">
        <v>0</v>
      </c>
      <c r="AT72" s="145">
        <v>0</v>
      </c>
      <c r="AU72" s="145">
        <v>0</v>
      </c>
      <c r="AV72" s="145">
        <v>0</v>
      </c>
      <c r="AW72" s="195">
        <v>0</v>
      </c>
    </row>
    <row r="73" spans="1:49" x14ac:dyDescent="0.35">
      <c r="A73" s="27" t="s">
        <v>338</v>
      </c>
      <c r="B73" s="3" t="s">
        <v>133</v>
      </c>
      <c r="C73" s="4">
        <f t="shared" si="6"/>
        <v>0</v>
      </c>
      <c r="D73" s="3">
        <v>0</v>
      </c>
      <c r="E73" s="3">
        <v>0</v>
      </c>
      <c r="F73" s="3">
        <v>0</v>
      </c>
      <c r="G73" s="3">
        <v>0</v>
      </c>
      <c r="H73" s="3">
        <v>0</v>
      </c>
      <c r="I73" s="3">
        <v>0</v>
      </c>
      <c r="J73" s="3">
        <v>0</v>
      </c>
      <c r="K73" s="3">
        <v>0</v>
      </c>
      <c r="L73" s="3">
        <v>0</v>
      </c>
      <c r="M73" s="3">
        <v>0</v>
      </c>
      <c r="N73" s="3">
        <v>0</v>
      </c>
      <c r="O73" s="3">
        <v>0</v>
      </c>
      <c r="P73" s="3">
        <v>0</v>
      </c>
      <c r="Q73" s="3">
        <v>0</v>
      </c>
      <c r="R73" s="3">
        <v>0</v>
      </c>
      <c r="S73" s="3">
        <v>0</v>
      </c>
      <c r="T73" s="3">
        <v>0</v>
      </c>
      <c r="U73" s="3">
        <v>0</v>
      </c>
      <c r="V73" s="3">
        <v>0</v>
      </c>
      <c r="W73" s="3">
        <v>0</v>
      </c>
      <c r="X73" s="3">
        <v>0</v>
      </c>
      <c r="Y73" s="3">
        <v>0</v>
      </c>
      <c r="Z73" s="3">
        <v>0</v>
      </c>
      <c r="AA73" s="3">
        <v>0</v>
      </c>
      <c r="AB73" s="3">
        <v>0</v>
      </c>
      <c r="AC73" s="3">
        <v>0</v>
      </c>
      <c r="AD73" s="3">
        <v>0</v>
      </c>
      <c r="AE73" s="3">
        <v>0</v>
      </c>
      <c r="AF73" s="3">
        <v>0</v>
      </c>
      <c r="AG73" s="3">
        <v>0</v>
      </c>
      <c r="AH73" s="3">
        <v>0</v>
      </c>
      <c r="AI73" s="3">
        <v>0</v>
      </c>
      <c r="AJ73" s="3">
        <v>0</v>
      </c>
      <c r="AK73" s="3">
        <v>0</v>
      </c>
      <c r="AL73" s="3">
        <v>0</v>
      </c>
      <c r="AM73" s="3">
        <v>0</v>
      </c>
      <c r="AN73" s="3">
        <v>0</v>
      </c>
      <c r="AO73" s="3">
        <v>0</v>
      </c>
      <c r="AP73" s="3">
        <v>0</v>
      </c>
      <c r="AQ73" s="3">
        <v>0</v>
      </c>
      <c r="AR73" s="3">
        <v>0</v>
      </c>
      <c r="AS73" s="3">
        <v>0</v>
      </c>
      <c r="AT73" s="3">
        <v>0</v>
      </c>
      <c r="AU73" s="3">
        <v>0</v>
      </c>
      <c r="AV73" s="3">
        <v>0</v>
      </c>
      <c r="AW73" s="10">
        <v>0</v>
      </c>
    </row>
    <row r="74" spans="1:49" x14ac:dyDescent="0.35">
      <c r="A74" s="27" t="s">
        <v>338</v>
      </c>
      <c r="B74" s="3" t="s">
        <v>167</v>
      </c>
      <c r="C74" s="4">
        <f t="shared" si="6"/>
        <v>0</v>
      </c>
      <c r="D74" s="4">
        <v>0</v>
      </c>
      <c r="E74" s="4">
        <v>0</v>
      </c>
      <c r="F74" s="4">
        <v>0</v>
      </c>
      <c r="G74" s="4">
        <v>0</v>
      </c>
      <c r="H74" s="4">
        <v>0</v>
      </c>
      <c r="I74" s="4">
        <v>0</v>
      </c>
      <c r="J74" s="4">
        <v>0</v>
      </c>
      <c r="K74" s="4">
        <v>0</v>
      </c>
      <c r="L74" s="4">
        <v>0</v>
      </c>
      <c r="M74" s="4">
        <v>0</v>
      </c>
      <c r="N74" s="4">
        <v>0</v>
      </c>
      <c r="O74" s="4">
        <v>0</v>
      </c>
      <c r="P74" s="4">
        <v>0</v>
      </c>
      <c r="Q74" s="4">
        <v>0</v>
      </c>
      <c r="R74" s="4">
        <v>0</v>
      </c>
      <c r="S74" s="4">
        <v>0</v>
      </c>
      <c r="T74" s="4">
        <v>0</v>
      </c>
      <c r="U74" s="4">
        <v>0</v>
      </c>
      <c r="V74" s="4">
        <v>0</v>
      </c>
      <c r="W74" s="4">
        <v>0</v>
      </c>
      <c r="X74" s="4">
        <v>0</v>
      </c>
      <c r="Y74" s="4">
        <v>0</v>
      </c>
      <c r="Z74" s="4">
        <v>0</v>
      </c>
      <c r="AA74" s="4">
        <v>0</v>
      </c>
      <c r="AB74" s="4">
        <v>0</v>
      </c>
      <c r="AC74" s="4">
        <v>0</v>
      </c>
      <c r="AD74" s="4">
        <v>0</v>
      </c>
      <c r="AE74" s="4">
        <v>0</v>
      </c>
      <c r="AF74" s="4">
        <v>0</v>
      </c>
      <c r="AG74" s="4">
        <v>0</v>
      </c>
      <c r="AH74" s="4">
        <v>0</v>
      </c>
      <c r="AI74" s="4">
        <v>0</v>
      </c>
      <c r="AJ74" s="4">
        <v>0</v>
      </c>
      <c r="AK74" s="4">
        <v>0</v>
      </c>
      <c r="AL74" s="4">
        <v>0</v>
      </c>
      <c r="AM74" s="4">
        <v>0</v>
      </c>
      <c r="AN74" s="4">
        <v>0</v>
      </c>
      <c r="AO74" s="4">
        <v>0</v>
      </c>
      <c r="AP74" s="4">
        <v>0</v>
      </c>
      <c r="AQ74" s="4">
        <v>0</v>
      </c>
      <c r="AR74" s="4">
        <v>0</v>
      </c>
      <c r="AS74" s="4">
        <v>0</v>
      </c>
      <c r="AT74" s="4">
        <v>0</v>
      </c>
      <c r="AU74" s="4">
        <v>0</v>
      </c>
      <c r="AV74" s="4">
        <v>0</v>
      </c>
      <c r="AW74" s="16">
        <v>0</v>
      </c>
    </row>
    <row r="75" spans="1:49" x14ac:dyDescent="0.35">
      <c r="A75" s="27" t="s">
        <v>338</v>
      </c>
      <c r="B75" s="3" t="s">
        <v>132</v>
      </c>
      <c r="C75" s="4">
        <f t="shared" si="6"/>
        <v>0.19565217391304349</v>
      </c>
      <c r="D75" s="3">
        <v>1</v>
      </c>
      <c r="E75" s="3">
        <v>0</v>
      </c>
      <c r="F75" s="3">
        <v>0</v>
      </c>
      <c r="G75" s="3">
        <v>0</v>
      </c>
      <c r="H75" s="3">
        <v>0</v>
      </c>
      <c r="I75" s="3">
        <v>0</v>
      </c>
      <c r="J75" s="3">
        <v>0</v>
      </c>
      <c r="K75" s="3">
        <v>0</v>
      </c>
      <c r="L75" s="3">
        <v>0</v>
      </c>
      <c r="M75" s="3">
        <v>1</v>
      </c>
      <c r="N75" s="3">
        <v>0</v>
      </c>
      <c r="O75" s="3">
        <v>1</v>
      </c>
      <c r="P75" s="3">
        <v>1</v>
      </c>
      <c r="Q75" s="3">
        <v>0</v>
      </c>
      <c r="R75" s="3">
        <v>0</v>
      </c>
      <c r="S75" s="3">
        <v>0</v>
      </c>
      <c r="T75" s="3">
        <v>1</v>
      </c>
      <c r="U75" s="3">
        <v>0</v>
      </c>
      <c r="V75" s="3">
        <v>0</v>
      </c>
      <c r="W75" s="3">
        <v>0</v>
      </c>
      <c r="X75" s="3">
        <v>0</v>
      </c>
      <c r="Y75" s="3">
        <v>0</v>
      </c>
      <c r="Z75" s="3">
        <v>0</v>
      </c>
      <c r="AA75" s="3">
        <v>0</v>
      </c>
      <c r="AB75" s="3">
        <v>0</v>
      </c>
      <c r="AC75" s="3">
        <v>0</v>
      </c>
      <c r="AD75" s="3">
        <v>0</v>
      </c>
      <c r="AE75" s="3">
        <v>0</v>
      </c>
      <c r="AF75" s="3">
        <v>0</v>
      </c>
      <c r="AG75" s="3">
        <v>0</v>
      </c>
      <c r="AH75" s="3">
        <v>0</v>
      </c>
      <c r="AI75" s="3">
        <v>1</v>
      </c>
      <c r="AJ75" s="3">
        <v>0</v>
      </c>
      <c r="AK75" s="3">
        <v>1</v>
      </c>
      <c r="AL75" s="3">
        <v>0</v>
      </c>
      <c r="AM75" s="3">
        <v>0</v>
      </c>
      <c r="AN75" s="3">
        <v>0</v>
      </c>
      <c r="AO75" s="3">
        <v>0</v>
      </c>
      <c r="AP75" s="3">
        <v>1</v>
      </c>
      <c r="AQ75" s="3">
        <v>1</v>
      </c>
      <c r="AR75" s="3">
        <v>0</v>
      </c>
      <c r="AS75" s="3">
        <v>0</v>
      </c>
      <c r="AT75" s="3">
        <v>0</v>
      </c>
      <c r="AU75" s="3">
        <v>0</v>
      </c>
      <c r="AV75" s="3">
        <v>0</v>
      </c>
      <c r="AW75" s="10">
        <v>0</v>
      </c>
    </row>
    <row r="76" spans="1:49" s="42" customFormat="1" x14ac:dyDescent="0.35">
      <c r="A76" s="54" t="s">
        <v>339</v>
      </c>
      <c r="B76" s="21" t="s">
        <v>162</v>
      </c>
      <c r="C76" s="145">
        <f t="shared" si="6"/>
        <v>68874.326086956527</v>
      </c>
      <c r="D76" s="145">
        <v>57845</v>
      </c>
      <c r="E76" s="145">
        <v>58344</v>
      </c>
      <c r="F76" s="145">
        <v>62946</v>
      </c>
      <c r="G76" s="145">
        <v>50195</v>
      </c>
      <c r="H76" s="145">
        <v>53488</v>
      </c>
      <c r="I76" s="145">
        <v>60010</v>
      </c>
      <c r="J76" s="145">
        <v>56759</v>
      </c>
      <c r="K76" s="145">
        <v>73203</v>
      </c>
      <c r="L76" s="145">
        <v>71636</v>
      </c>
      <c r="M76" s="145">
        <v>77836</v>
      </c>
      <c r="N76" s="145">
        <v>81739</v>
      </c>
      <c r="O76" s="145">
        <v>71615</v>
      </c>
      <c r="P76" s="145">
        <v>84587</v>
      </c>
      <c r="Q76" s="145">
        <v>71337</v>
      </c>
      <c r="R76" s="145">
        <v>81177</v>
      </c>
      <c r="S76" s="145">
        <v>81235</v>
      </c>
      <c r="T76" s="145">
        <v>87791</v>
      </c>
      <c r="U76" s="145">
        <v>83633</v>
      </c>
      <c r="V76" s="145">
        <v>71577</v>
      </c>
      <c r="W76" s="145">
        <v>74689</v>
      </c>
      <c r="X76" s="145">
        <v>78989</v>
      </c>
      <c r="Y76" s="145">
        <v>92373</v>
      </c>
      <c r="Z76" s="145">
        <v>80118</v>
      </c>
      <c r="AA76" s="145">
        <v>65179</v>
      </c>
      <c r="AB76" s="145">
        <v>61237</v>
      </c>
      <c r="AC76" s="145">
        <v>75745</v>
      </c>
      <c r="AD76" s="145">
        <v>89488</v>
      </c>
      <c r="AE76" s="145">
        <v>88931</v>
      </c>
      <c r="AF76" s="145">
        <v>93964</v>
      </c>
      <c r="AG76" s="145">
        <v>82224</v>
      </c>
      <c r="AH76" s="145">
        <v>82525</v>
      </c>
      <c r="AI76" s="145">
        <v>96003</v>
      </c>
      <c r="AJ76" s="145">
        <v>90930</v>
      </c>
      <c r="AK76" s="145">
        <v>82079</v>
      </c>
      <c r="AL76" s="145">
        <v>82620</v>
      </c>
      <c r="AM76" s="145">
        <v>72025</v>
      </c>
      <c r="AN76" s="145">
        <v>81374</v>
      </c>
      <c r="AO76" s="145">
        <v>66082</v>
      </c>
      <c r="AP76" s="145">
        <v>46699</v>
      </c>
      <c r="AQ76" s="145">
        <v>18318</v>
      </c>
      <c r="AR76" s="145">
        <v>20870</v>
      </c>
      <c r="AS76" s="145">
        <v>26412</v>
      </c>
      <c r="AT76" s="145">
        <v>40030</v>
      </c>
      <c r="AU76" s="145">
        <v>37995</v>
      </c>
      <c r="AV76" s="145">
        <v>50480</v>
      </c>
      <c r="AW76" s="195">
        <v>53887</v>
      </c>
    </row>
    <row r="77" spans="1:49" x14ac:dyDescent="0.35">
      <c r="A77" s="27" t="s">
        <v>339</v>
      </c>
      <c r="B77" s="3" t="s">
        <v>166</v>
      </c>
      <c r="C77" s="145">
        <f t="shared" si="6"/>
        <v>575.195652173913</v>
      </c>
      <c r="D77" s="145">
        <v>381</v>
      </c>
      <c r="E77" s="145">
        <v>386</v>
      </c>
      <c r="F77" s="145">
        <v>437</v>
      </c>
      <c r="G77" s="145">
        <v>372</v>
      </c>
      <c r="H77" s="145">
        <v>415</v>
      </c>
      <c r="I77" s="145">
        <v>458</v>
      </c>
      <c r="J77" s="145">
        <v>498</v>
      </c>
      <c r="K77" s="145">
        <v>567</v>
      </c>
      <c r="L77" s="145">
        <v>569</v>
      </c>
      <c r="M77" s="145">
        <v>585</v>
      </c>
      <c r="N77" s="145">
        <v>592</v>
      </c>
      <c r="O77" s="145">
        <v>547</v>
      </c>
      <c r="P77" s="145">
        <v>600</v>
      </c>
      <c r="Q77" s="145">
        <v>536</v>
      </c>
      <c r="R77" s="145">
        <v>572</v>
      </c>
      <c r="S77" s="145">
        <v>584</v>
      </c>
      <c r="T77" s="145">
        <v>627</v>
      </c>
      <c r="U77" s="145">
        <v>669</v>
      </c>
      <c r="V77" s="145">
        <v>559</v>
      </c>
      <c r="W77" s="145">
        <v>566</v>
      </c>
      <c r="X77" s="145">
        <v>622</v>
      </c>
      <c r="Y77" s="145">
        <v>628</v>
      </c>
      <c r="Z77" s="145">
        <v>598</v>
      </c>
      <c r="AA77" s="145">
        <v>517</v>
      </c>
      <c r="AB77" s="145">
        <v>567</v>
      </c>
      <c r="AC77" s="145">
        <v>587</v>
      </c>
      <c r="AD77" s="145">
        <v>639</v>
      </c>
      <c r="AE77" s="145">
        <v>664</v>
      </c>
      <c r="AF77" s="145">
        <v>691</v>
      </c>
      <c r="AG77" s="145">
        <v>658</v>
      </c>
      <c r="AH77" s="145">
        <v>671</v>
      </c>
      <c r="AI77" s="145">
        <v>722</v>
      </c>
      <c r="AJ77" s="145">
        <v>733</v>
      </c>
      <c r="AK77" s="145">
        <v>702</v>
      </c>
      <c r="AL77" s="145">
        <v>725</v>
      </c>
      <c r="AM77" s="145">
        <v>632</v>
      </c>
      <c r="AN77" s="145">
        <v>561</v>
      </c>
      <c r="AO77" s="145">
        <v>546</v>
      </c>
      <c r="AP77" s="145">
        <v>449</v>
      </c>
      <c r="AQ77" s="145">
        <v>470</v>
      </c>
      <c r="AR77" s="145">
        <v>444</v>
      </c>
      <c r="AS77" s="145">
        <v>528</v>
      </c>
      <c r="AT77" s="145">
        <v>580</v>
      </c>
      <c r="AU77" s="145">
        <v>667</v>
      </c>
      <c r="AV77" s="145">
        <v>647</v>
      </c>
      <c r="AW77" s="195">
        <v>691</v>
      </c>
    </row>
    <row r="78" spans="1:49" x14ac:dyDescent="0.35">
      <c r="A78" s="27" t="s">
        <v>339</v>
      </c>
      <c r="B78" s="3" t="s">
        <v>133</v>
      </c>
      <c r="C78" s="4">
        <f t="shared" si="6"/>
        <v>1186.5869565217392</v>
      </c>
      <c r="D78" s="4">
        <v>1201</v>
      </c>
      <c r="E78" s="4">
        <v>1130</v>
      </c>
      <c r="F78" s="4">
        <v>1218</v>
      </c>
      <c r="G78" s="4">
        <v>930</v>
      </c>
      <c r="H78" s="4">
        <v>1019</v>
      </c>
      <c r="I78" s="4">
        <v>1054</v>
      </c>
      <c r="J78" s="4">
        <v>947</v>
      </c>
      <c r="K78" s="4">
        <v>1209</v>
      </c>
      <c r="L78" s="4">
        <v>1159</v>
      </c>
      <c r="M78" s="4">
        <v>1317</v>
      </c>
      <c r="N78" s="4">
        <v>1295</v>
      </c>
      <c r="O78" s="4">
        <v>1245</v>
      </c>
      <c r="P78" s="4">
        <v>1387</v>
      </c>
      <c r="Q78" s="4">
        <v>1218</v>
      </c>
      <c r="R78" s="4">
        <v>1375</v>
      </c>
      <c r="S78" s="4">
        <v>1359</v>
      </c>
      <c r="T78" s="4">
        <v>1431</v>
      </c>
      <c r="U78" s="4">
        <v>1411</v>
      </c>
      <c r="V78" s="4">
        <v>1215</v>
      </c>
      <c r="W78" s="4">
        <v>1365</v>
      </c>
      <c r="X78" s="4">
        <v>1285</v>
      </c>
      <c r="Y78" s="4">
        <v>1525</v>
      </c>
      <c r="Z78" s="4">
        <v>1341</v>
      </c>
      <c r="AA78" s="4">
        <v>1162</v>
      </c>
      <c r="AB78" s="4">
        <v>1158</v>
      </c>
      <c r="AC78" s="4">
        <v>1384</v>
      </c>
      <c r="AD78" s="4">
        <v>1602</v>
      </c>
      <c r="AE78" s="4">
        <v>1565</v>
      </c>
      <c r="AF78" s="4">
        <v>1675</v>
      </c>
      <c r="AG78" s="4">
        <v>1510</v>
      </c>
      <c r="AH78" s="4">
        <v>1515</v>
      </c>
      <c r="AI78" s="4">
        <v>1604</v>
      </c>
      <c r="AJ78" s="4">
        <v>1527</v>
      </c>
      <c r="AK78" s="4">
        <v>1361</v>
      </c>
      <c r="AL78" s="4">
        <v>1304</v>
      </c>
      <c r="AM78" s="4">
        <v>1256</v>
      </c>
      <c r="AN78" s="4">
        <v>1455</v>
      </c>
      <c r="AO78" s="4">
        <v>1175</v>
      </c>
      <c r="AP78" s="4">
        <v>864</v>
      </c>
      <c r="AQ78" s="4">
        <v>333</v>
      </c>
      <c r="AR78" s="4">
        <v>359</v>
      </c>
      <c r="AS78" s="4">
        <v>414</v>
      </c>
      <c r="AT78" s="4">
        <v>601</v>
      </c>
      <c r="AU78" s="4">
        <v>589</v>
      </c>
      <c r="AV78" s="4">
        <v>734</v>
      </c>
      <c r="AW78" s="16">
        <v>800</v>
      </c>
    </row>
    <row r="79" spans="1:49" x14ac:dyDescent="0.35">
      <c r="A79" s="27" t="s">
        <v>339</v>
      </c>
      <c r="B79" s="3" t="s">
        <v>167</v>
      </c>
      <c r="C79" s="4">
        <f t="shared" si="6"/>
        <v>28406.866142532926</v>
      </c>
      <c r="D79" s="4">
        <v>22422</v>
      </c>
      <c r="E79" s="4">
        <v>23021</v>
      </c>
      <c r="F79" s="4">
        <v>25287</v>
      </c>
      <c r="G79" s="4">
        <v>19925</v>
      </c>
      <c r="H79" s="4">
        <v>21008</v>
      </c>
      <c r="I79" s="4">
        <v>24089</v>
      </c>
      <c r="J79" s="4">
        <v>22594</v>
      </c>
      <c r="K79" s="4">
        <v>28612</v>
      </c>
      <c r="L79" s="4">
        <v>28083</v>
      </c>
      <c r="M79" s="4">
        <v>30481</v>
      </c>
      <c r="N79" s="4">
        <v>33366</v>
      </c>
      <c r="O79" s="4">
        <v>29326</v>
      </c>
      <c r="P79" s="4">
        <v>33286</v>
      </c>
      <c r="Q79" s="4">
        <v>28640</v>
      </c>
      <c r="R79" s="4">
        <v>32733</v>
      </c>
      <c r="S79" s="4">
        <v>34059</v>
      </c>
      <c r="T79" s="4">
        <v>36178</v>
      </c>
      <c r="U79" s="4">
        <v>33383</v>
      </c>
      <c r="V79" s="4">
        <v>29167</v>
      </c>
      <c r="W79" s="4">
        <v>30387</v>
      </c>
      <c r="X79" s="4">
        <v>31943</v>
      </c>
      <c r="Y79" s="4">
        <v>37468.838784808358</v>
      </c>
      <c r="Z79" s="4">
        <v>32869</v>
      </c>
      <c r="AA79" s="4">
        <v>26755</v>
      </c>
      <c r="AB79" s="4">
        <v>25200</v>
      </c>
      <c r="AC79" s="4">
        <v>32125</v>
      </c>
      <c r="AD79" s="4">
        <v>38218</v>
      </c>
      <c r="AE79" s="4">
        <v>37441</v>
      </c>
      <c r="AF79" s="4">
        <v>39783</v>
      </c>
      <c r="AG79" s="4">
        <v>34850</v>
      </c>
      <c r="AH79" s="4">
        <v>34577</v>
      </c>
      <c r="AI79" s="4">
        <v>40941</v>
      </c>
      <c r="AJ79" s="4">
        <v>38945</v>
      </c>
      <c r="AK79" s="4">
        <v>35060.588714842947</v>
      </c>
      <c r="AL79" s="4">
        <v>35543</v>
      </c>
      <c r="AM79" s="4">
        <v>30994</v>
      </c>
      <c r="AN79" s="4">
        <v>34442</v>
      </c>
      <c r="AO79" s="4">
        <v>28174</v>
      </c>
      <c r="AP79" s="4">
        <v>17961.415056863138</v>
      </c>
      <c r="AQ79" s="4">
        <v>7807</v>
      </c>
      <c r="AR79" s="4">
        <v>9260</v>
      </c>
      <c r="AS79" s="4">
        <v>11837</v>
      </c>
      <c r="AT79" s="4">
        <v>17562</v>
      </c>
      <c r="AU79" s="4">
        <v>16519</v>
      </c>
      <c r="AV79" s="4">
        <v>21450</v>
      </c>
      <c r="AW79" s="16">
        <v>22943</v>
      </c>
    </row>
    <row r="80" spans="1:49" ht="15" thickBot="1" x14ac:dyDescent="0.4">
      <c r="A80" s="7" t="s">
        <v>339</v>
      </c>
      <c r="B80" s="8" t="s">
        <v>132</v>
      </c>
      <c r="C80" s="22">
        <f t="shared" si="6"/>
        <v>119.82608695652173</v>
      </c>
      <c r="D80" s="22">
        <v>152</v>
      </c>
      <c r="E80" s="22">
        <v>151</v>
      </c>
      <c r="F80" s="22">
        <v>144</v>
      </c>
      <c r="G80" s="22">
        <v>135</v>
      </c>
      <c r="H80" s="22">
        <v>129</v>
      </c>
      <c r="I80" s="22">
        <v>131</v>
      </c>
      <c r="J80" s="22">
        <v>114</v>
      </c>
      <c r="K80" s="22">
        <v>129</v>
      </c>
      <c r="L80" s="22">
        <v>126</v>
      </c>
      <c r="M80" s="22">
        <v>133</v>
      </c>
      <c r="N80" s="22">
        <v>138</v>
      </c>
      <c r="O80" s="22">
        <v>131</v>
      </c>
      <c r="P80" s="22">
        <v>141</v>
      </c>
      <c r="Q80" s="22">
        <v>133</v>
      </c>
      <c r="R80" s="22">
        <v>142</v>
      </c>
      <c r="S80" s="22">
        <v>139</v>
      </c>
      <c r="T80" s="22">
        <v>140</v>
      </c>
      <c r="U80" s="22">
        <v>125</v>
      </c>
      <c r="V80" s="22">
        <v>128</v>
      </c>
      <c r="W80" s="22">
        <v>132</v>
      </c>
      <c r="X80" s="22">
        <v>127</v>
      </c>
      <c r="Y80" s="22">
        <v>147</v>
      </c>
      <c r="Z80" s="22">
        <v>134</v>
      </c>
      <c r="AA80" s="22">
        <v>126</v>
      </c>
      <c r="AB80" s="22">
        <v>108</v>
      </c>
      <c r="AC80" s="22">
        <v>129</v>
      </c>
      <c r="AD80" s="22">
        <v>140</v>
      </c>
      <c r="AE80" s="22">
        <v>134</v>
      </c>
      <c r="AF80" s="22">
        <v>136</v>
      </c>
      <c r="AG80" s="22">
        <v>125</v>
      </c>
      <c r="AH80" s="22">
        <v>123</v>
      </c>
      <c r="AI80" s="22">
        <v>133</v>
      </c>
      <c r="AJ80" s="22">
        <v>124</v>
      </c>
      <c r="AK80" s="22">
        <v>117</v>
      </c>
      <c r="AL80" s="22">
        <v>114</v>
      </c>
      <c r="AM80" s="22">
        <v>114</v>
      </c>
      <c r="AN80" s="22">
        <v>145</v>
      </c>
      <c r="AO80" s="22">
        <v>121</v>
      </c>
      <c r="AP80" s="22">
        <v>104</v>
      </c>
      <c r="AQ80" s="8">
        <v>39</v>
      </c>
      <c r="AR80" s="8">
        <v>47</v>
      </c>
      <c r="AS80" s="22">
        <v>50</v>
      </c>
      <c r="AT80" s="22">
        <v>69</v>
      </c>
      <c r="AU80" s="22">
        <v>57</v>
      </c>
      <c r="AV80" s="22">
        <v>78</v>
      </c>
      <c r="AW80" s="178">
        <v>78</v>
      </c>
    </row>
    <row r="81" spans="1:49" s="2" customFormat="1" x14ac:dyDescent="0.3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row>
    <row r="82" spans="1:49" s="2" customFormat="1" x14ac:dyDescent="0.35">
      <c r="A82" s="51" t="s">
        <v>138</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row>
    <row r="84" spans="1:49" x14ac:dyDescent="0.35">
      <c r="A84" s="456" t="s">
        <v>171</v>
      </c>
      <c r="B84" s="456" t="s">
        <v>160</v>
      </c>
      <c r="C84" s="456" t="s">
        <v>153</v>
      </c>
      <c r="D84" s="14">
        <v>42736</v>
      </c>
      <c r="E84" s="14">
        <v>42767</v>
      </c>
      <c r="F84" s="14">
        <v>42795</v>
      </c>
      <c r="G84" s="14">
        <v>42826</v>
      </c>
      <c r="H84" s="14">
        <v>42856</v>
      </c>
      <c r="I84" s="14">
        <v>42887</v>
      </c>
      <c r="J84" s="14">
        <v>42917</v>
      </c>
      <c r="K84" s="14">
        <v>42948</v>
      </c>
      <c r="L84" s="14">
        <v>42979</v>
      </c>
      <c r="M84" s="14">
        <v>43009</v>
      </c>
      <c r="N84" s="14">
        <v>43040</v>
      </c>
      <c r="O84" s="14">
        <v>43070</v>
      </c>
      <c r="P84" s="14">
        <v>43101</v>
      </c>
      <c r="Q84" s="14">
        <v>43132</v>
      </c>
      <c r="R84" s="14">
        <v>43160</v>
      </c>
      <c r="S84" s="14">
        <v>43191</v>
      </c>
      <c r="T84" s="14">
        <v>43221</v>
      </c>
      <c r="U84" s="14">
        <v>43252</v>
      </c>
      <c r="V84" s="14">
        <v>43282</v>
      </c>
      <c r="W84" s="14">
        <v>43313</v>
      </c>
      <c r="X84" s="14">
        <v>43344</v>
      </c>
      <c r="Y84" s="14">
        <v>43374</v>
      </c>
      <c r="Z84" s="14">
        <v>43405</v>
      </c>
      <c r="AA84" s="14">
        <v>43435</v>
      </c>
      <c r="AB84" s="14">
        <v>43466</v>
      </c>
      <c r="AC84" s="14">
        <v>43497</v>
      </c>
      <c r="AD84" s="14">
        <v>43525</v>
      </c>
      <c r="AE84" s="14">
        <v>43556</v>
      </c>
      <c r="AF84" s="14">
        <v>43586</v>
      </c>
      <c r="AG84" s="14">
        <v>43617</v>
      </c>
      <c r="AH84" s="14">
        <v>43647</v>
      </c>
      <c r="AI84" s="14">
        <v>43678</v>
      </c>
      <c r="AJ84" s="14">
        <v>43709</v>
      </c>
      <c r="AK84" s="14">
        <v>43739</v>
      </c>
      <c r="AL84" s="14">
        <v>43770</v>
      </c>
      <c r="AM84" s="14">
        <v>43800</v>
      </c>
      <c r="AN84" s="14">
        <v>43831</v>
      </c>
      <c r="AO84" s="14">
        <v>43862</v>
      </c>
      <c r="AP84" s="14">
        <v>43891</v>
      </c>
      <c r="AQ84" s="14">
        <v>43922</v>
      </c>
      <c r="AR84" s="14">
        <v>43952</v>
      </c>
      <c r="AS84" s="14">
        <v>43983</v>
      </c>
      <c r="AT84" s="14">
        <v>44013</v>
      </c>
      <c r="AU84" s="14">
        <v>44044</v>
      </c>
      <c r="AV84" s="14">
        <v>44075</v>
      </c>
      <c r="AW84" s="15">
        <v>44105</v>
      </c>
    </row>
    <row r="85" spans="1:49" x14ac:dyDescent="0.35">
      <c r="A85" s="39" t="s">
        <v>356</v>
      </c>
      <c r="B85" s="3" t="s">
        <v>357</v>
      </c>
      <c r="C85" s="231">
        <f t="shared" ref="C85:C92" si="7">AVERAGE(D85:AW85)</f>
        <v>0</v>
      </c>
      <c r="D85" s="231">
        <v>0</v>
      </c>
      <c r="E85" s="231">
        <v>0</v>
      </c>
      <c r="F85" s="231">
        <v>0</v>
      </c>
      <c r="G85" s="231">
        <v>0</v>
      </c>
      <c r="H85" s="231">
        <v>0</v>
      </c>
      <c r="I85" s="231">
        <v>0</v>
      </c>
      <c r="J85" s="231">
        <v>0</v>
      </c>
      <c r="K85" s="231">
        <v>0</v>
      </c>
      <c r="L85" s="231">
        <v>0</v>
      </c>
      <c r="M85" s="231">
        <v>0</v>
      </c>
      <c r="N85" s="231">
        <v>0</v>
      </c>
      <c r="O85" s="231">
        <v>0</v>
      </c>
      <c r="P85" s="231">
        <v>0</v>
      </c>
      <c r="Q85" s="231">
        <v>0</v>
      </c>
      <c r="R85" s="231">
        <v>0</v>
      </c>
      <c r="S85" s="231">
        <v>0</v>
      </c>
      <c r="T85" s="231">
        <v>0</v>
      </c>
      <c r="U85" s="231">
        <v>0</v>
      </c>
      <c r="V85" s="231">
        <v>0</v>
      </c>
      <c r="W85" s="231">
        <v>0</v>
      </c>
      <c r="X85" s="231">
        <v>0</v>
      </c>
      <c r="Y85" s="231">
        <v>0</v>
      </c>
      <c r="Z85" s="231">
        <v>0</v>
      </c>
      <c r="AA85" s="231">
        <v>0</v>
      </c>
      <c r="AB85" s="231">
        <v>0</v>
      </c>
      <c r="AC85" s="231">
        <v>0</v>
      </c>
      <c r="AD85" s="231">
        <v>0</v>
      </c>
      <c r="AE85" s="231">
        <v>0</v>
      </c>
      <c r="AF85" s="231">
        <v>0</v>
      </c>
      <c r="AG85" s="231">
        <v>0</v>
      </c>
      <c r="AH85" s="231">
        <v>0</v>
      </c>
      <c r="AI85" s="231">
        <v>0</v>
      </c>
      <c r="AJ85" s="231">
        <v>0</v>
      </c>
      <c r="AK85" s="231">
        <v>0</v>
      </c>
      <c r="AL85" s="231">
        <v>0</v>
      </c>
      <c r="AM85" s="231">
        <v>0</v>
      </c>
      <c r="AN85" s="231">
        <v>0</v>
      </c>
      <c r="AO85" s="231">
        <v>0</v>
      </c>
      <c r="AP85" s="231">
        <v>0</v>
      </c>
      <c r="AQ85" s="231">
        <v>0</v>
      </c>
      <c r="AR85" s="231">
        <v>0</v>
      </c>
      <c r="AS85" s="231">
        <v>0</v>
      </c>
      <c r="AT85" s="231">
        <v>0</v>
      </c>
      <c r="AU85" s="231">
        <v>0</v>
      </c>
      <c r="AV85" s="231">
        <v>0</v>
      </c>
      <c r="AW85" s="231">
        <v>0</v>
      </c>
    </row>
    <row r="86" spans="1:49" x14ac:dyDescent="0.35">
      <c r="A86" s="39" t="s">
        <v>358</v>
      </c>
      <c r="B86" s="3" t="s">
        <v>357</v>
      </c>
      <c r="C86" s="231">
        <f t="shared" si="7"/>
        <v>61.936739130434788</v>
      </c>
      <c r="D86" s="231">
        <v>0</v>
      </c>
      <c r="E86" s="231">
        <v>0</v>
      </c>
      <c r="F86" s="231">
        <v>2</v>
      </c>
      <c r="G86" s="231">
        <v>0</v>
      </c>
      <c r="H86" s="231">
        <v>0</v>
      </c>
      <c r="I86" s="231">
        <v>0</v>
      </c>
      <c r="J86" s="231">
        <v>0</v>
      </c>
      <c r="K86" s="231">
        <v>0</v>
      </c>
      <c r="L86" s="231">
        <v>0</v>
      </c>
      <c r="M86" s="231">
        <v>0</v>
      </c>
      <c r="N86" s="231">
        <v>0</v>
      </c>
      <c r="O86" s="231">
        <v>0</v>
      </c>
      <c r="P86" s="231">
        <v>0</v>
      </c>
      <c r="Q86" s="231">
        <v>0</v>
      </c>
      <c r="R86" s="231">
        <v>0</v>
      </c>
      <c r="S86" s="231">
        <v>105</v>
      </c>
      <c r="T86" s="231">
        <v>105</v>
      </c>
      <c r="U86" s="231">
        <v>0</v>
      </c>
      <c r="V86" s="231">
        <v>0</v>
      </c>
      <c r="W86" s="231">
        <v>0</v>
      </c>
      <c r="X86" s="231">
        <v>35</v>
      </c>
      <c r="Y86" s="231">
        <v>105</v>
      </c>
      <c r="Z86" s="231">
        <v>35</v>
      </c>
      <c r="AA86" s="231">
        <v>0</v>
      </c>
      <c r="AB86" s="231">
        <v>0</v>
      </c>
      <c r="AC86" s="231">
        <v>1</v>
      </c>
      <c r="AD86" s="231">
        <v>175</v>
      </c>
      <c r="AE86" s="231">
        <v>343.6</v>
      </c>
      <c r="AF86" s="231">
        <v>445.06</v>
      </c>
      <c r="AG86" s="231">
        <v>298</v>
      </c>
      <c r="AH86" s="231">
        <v>0</v>
      </c>
      <c r="AI86" s="231">
        <v>0</v>
      </c>
      <c r="AJ86" s="231">
        <v>0</v>
      </c>
      <c r="AK86" s="231">
        <v>70</v>
      </c>
      <c r="AL86" s="231">
        <v>0</v>
      </c>
      <c r="AM86" s="231">
        <v>105</v>
      </c>
      <c r="AN86" s="145">
        <v>0</v>
      </c>
      <c r="AO86" s="145">
        <v>105</v>
      </c>
      <c r="AP86" s="145">
        <v>129.71</v>
      </c>
      <c r="AQ86" s="145">
        <v>0</v>
      </c>
      <c r="AR86" s="145">
        <v>0</v>
      </c>
      <c r="AS86" s="145">
        <v>0</v>
      </c>
      <c r="AT86" s="145">
        <v>417.82</v>
      </c>
      <c r="AU86" s="145">
        <v>0</v>
      </c>
      <c r="AV86" s="145">
        <v>0</v>
      </c>
      <c r="AW86" s="145">
        <v>371.9</v>
      </c>
    </row>
    <row r="87" spans="1:49" x14ac:dyDescent="0.35">
      <c r="A87" s="39" t="s">
        <v>359</v>
      </c>
      <c r="B87" s="3" t="s">
        <v>357</v>
      </c>
      <c r="C87" s="231">
        <f t="shared" si="7"/>
        <v>19.793260869565216</v>
      </c>
      <c r="D87" s="231">
        <v>110.18</v>
      </c>
      <c r="E87" s="231">
        <v>127.6</v>
      </c>
      <c r="F87" s="231">
        <v>21.55</v>
      </c>
      <c r="G87" s="231">
        <v>0</v>
      </c>
      <c r="H87" s="231">
        <v>0</v>
      </c>
      <c r="I87" s="231">
        <v>0</v>
      </c>
      <c r="J87" s="231">
        <v>0</v>
      </c>
      <c r="K87" s="231">
        <v>0</v>
      </c>
      <c r="L87" s="231">
        <v>0</v>
      </c>
      <c r="M87" s="231">
        <v>0</v>
      </c>
      <c r="N87" s="231">
        <v>0</v>
      </c>
      <c r="O87" s="231">
        <v>0</v>
      </c>
      <c r="P87" s="231">
        <v>0</v>
      </c>
      <c r="Q87" s="231">
        <v>0</v>
      </c>
      <c r="R87" s="231">
        <v>0</v>
      </c>
      <c r="S87" s="231">
        <v>28.53</v>
      </c>
      <c r="T87" s="231">
        <v>49.27</v>
      </c>
      <c r="U87" s="231">
        <v>0</v>
      </c>
      <c r="V87" s="231">
        <v>0</v>
      </c>
      <c r="W87" s="231">
        <v>0</v>
      </c>
      <c r="X87" s="231">
        <v>12.18</v>
      </c>
      <c r="Y87" s="231">
        <v>78.95</v>
      </c>
      <c r="Z87" s="231">
        <v>54.51</v>
      </c>
      <c r="AA87" s="231">
        <v>0</v>
      </c>
      <c r="AB87" s="231">
        <v>0</v>
      </c>
      <c r="AC87" s="231">
        <v>0</v>
      </c>
      <c r="AD87" s="231">
        <v>52.74</v>
      </c>
      <c r="AE87" s="231">
        <v>10.18</v>
      </c>
      <c r="AF87" s="231">
        <v>4.5999999999999996</v>
      </c>
      <c r="AG87" s="231">
        <v>31.66</v>
      </c>
      <c r="AH87" s="231">
        <v>0</v>
      </c>
      <c r="AI87" s="231">
        <v>0</v>
      </c>
      <c r="AJ87" s="231">
        <v>0</v>
      </c>
      <c r="AK87" s="231">
        <v>94.1</v>
      </c>
      <c r="AL87" s="231">
        <v>0</v>
      </c>
      <c r="AM87" s="231">
        <v>0</v>
      </c>
      <c r="AN87" s="145">
        <v>48.5</v>
      </c>
      <c r="AO87" s="145">
        <v>95.26</v>
      </c>
      <c r="AP87" s="145">
        <v>0</v>
      </c>
      <c r="AQ87" s="145">
        <v>0</v>
      </c>
      <c r="AR87" s="145">
        <v>0</v>
      </c>
      <c r="AS87" s="145">
        <v>0</v>
      </c>
      <c r="AT87" s="145">
        <v>90.68</v>
      </c>
      <c r="AU87" s="145">
        <v>0</v>
      </c>
      <c r="AV87" s="145">
        <v>0</v>
      </c>
      <c r="AW87" s="145">
        <v>0</v>
      </c>
    </row>
    <row r="88" spans="1:49" x14ac:dyDescent="0.35">
      <c r="A88" s="39" t="s">
        <v>360</v>
      </c>
      <c r="B88" s="3" t="s">
        <v>357</v>
      </c>
      <c r="C88" s="231">
        <f t="shared" si="7"/>
        <v>470.35369565217371</v>
      </c>
      <c r="D88" s="231">
        <v>856.13</v>
      </c>
      <c r="E88" s="231">
        <v>706.87</v>
      </c>
      <c r="F88" s="231">
        <v>860.59</v>
      </c>
      <c r="G88" s="231">
        <v>740.16</v>
      </c>
      <c r="H88" s="231">
        <v>958.05</v>
      </c>
      <c r="I88" s="231">
        <v>1000.34</v>
      </c>
      <c r="J88" s="231">
        <v>715.45</v>
      </c>
      <c r="K88" s="231">
        <v>696.65</v>
      </c>
      <c r="L88" s="231">
        <v>712.59</v>
      </c>
      <c r="M88" s="231">
        <v>914.45</v>
      </c>
      <c r="N88" s="231">
        <v>855.02</v>
      </c>
      <c r="O88" s="231">
        <v>786.17</v>
      </c>
      <c r="P88" s="231">
        <v>699.49</v>
      </c>
      <c r="Q88" s="231">
        <v>661.68</v>
      </c>
      <c r="R88" s="231">
        <v>805.26</v>
      </c>
      <c r="S88" s="231">
        <v>816.57</v>
      </c>
      <c r="T88" s="231">
        <v>913.05</v>
      </c>
      <c r="U88" s="231">
        <v>681.64</v>
      </c>
      <c r="V88" s="231">
        <v>594.16</v>
      </c>
      <c r="W88" s="231">
        <v>616.29</v>
      </c>
      <c r="X88" s="231">
        <v>559.35</v>
      </c>
      <c r="Y88" s="231">
        <v>575.48</v>
      </c>
      <c r="Z88" s="231">
        <v>486.83</v>
      </c>
      <c r="AA88" s="231">
        <v>343.76</v>
      </c>
      <c r="AB88" s="231">
        <v>242.8</v>
      </c>
      <c r="AC88" s="231">
        <v>308.60000000000002</v>
      </c>
      <c r="AD88" s="231">
        <v>382.38</v>
      </c>
      <c r="AE88" s="231">
        <v>433.98</v>
      </c>
      <c r="AF88" s="231">
        <v>375.94</v>
      </c>
      <c r="AG88" s="231">
        <v>290.16000000000003</v>
      </c>
      <c r="AH88" s="231">
        <v>251.84</v>
      </c>
      <c r="AI88" s="231">
        <v>212.18</v>
      </c>
      <c r="AJ88" s="231">
        <v>222.6</v>
      </c>
      <c r="AK88" s="231">
        <v>167.6</v>
      </c>
      <c r="AL88" s="231">
        <v>111.31</v>
      </c>
      <c r="AM88" s="231">
        <v>182.76</v>
      </c>
      <c r="AN88" s="145">
        <v>147.03</v>
      </c>
      <c r="AO88" s="145">
        <v>158.41999999999999</v>
      </c>
      <c r="AP88" s="145">
        <v>81.56</v>
      </c>
      <c r="AQ88" s="145">
        <v>11.31</v>
      </c>
      <c r="AR88" s="145">
        <v>3.32</v>
      </c>
      <c r="AS88" s="145">
        <v>29.73</v>
      </c>
      <c r="AT88" s="145">
        <v>120.98</v>
      </c>
      <c r="AU88" s="145">
        <v>30.62</v>
      </c>
      <c r="AV88" s="145">
        <v>78.209999999999994</v>
      </c>
      <c r="AW88" s="145">
        <v>236.91</v>
      </c>
    </row>
    <row r="89" spans="1:49" x14ac:dyDescent="0.35">
      <c r="A89" s="39" t="s">
        <v>361</v>
      </c>
      <c r="B89" s="3" t="s">
        <v>357</v>
      </c>
      <c r="C89" s="231">
        <f t="shared" si="7"/>
        <v>0</v>
      </c>
      <c r="D89" s="231">
        <v>0</v>
      </c>
      <c r="E89" s="231">
        <v>0</v>
      </c>
      <c r="F89" s="231">
        <v>0</v>
      </c>
      <c r="G89" s="231">
        <v>0</v>
      </c>
      <c r="H89" s="231">
        <v>0</v>
      </c>
      <c r="I89" s="231">
        <v>0</v>
      </c>
      <c r="J89" s="231">
        <v>0</v>
      </c>
      <c r="K89" s="231">
        <v>0</v>
      </c>
      <c r="L89" s="231">
        <v>0</v>
      </c>
      <c r="M89" s="231">
        <v>0</v>
      </c>
      <c r="N89" s="231">
        <v>0</v>
      </c>
      <c r="O89" s="231">
        <v>0</v>
      </c>
      <c r="P89" s="231">
        <v>0</v>
      </c>
      <c r="Q89" s="231">
        <v>0</v>
      </c>
      <c r="R89" s="231">
        <v>0</v>
      </c>
      <c r="S89" s="231">
        <v>0</v>
      </c>
      <c r="T89" s="231">
        <v>0</v>
      </c>
      <c r="U89" s="231">
        <v>0</v>
      </c>
      <c r="V89" s="231">
        <v>0</v>
      </c>
      <c r="W89" s="231">
        <v>0</v>
      </c>
      <c r="X89" s="231">
        <v>0</v>
      </c>
      <c r="Y89" s="231">
        <v>0</v>
      </c>
      <c r="Z89" s="231">
        <v>0</v>
      </c>
      <c r="AA89" s="231">
        <v>0</v>
      </c>
      <c r="AB89" s="231">
        <v>0</v>
      </c>
      <c r="AC89" s="231">
        <v>0</v>
      </c>
      <c r="AD89" s="231">
        <v>0</v>
      </c>
      <c r="AE89" s="231">
        <v>0</v>
      </c>
      <c r="AF89" s="231">
        <v>0</v>
      </c>
      <c r="AG89" s="231">
        <v>0</v>
      </c>
      <c r="AH89" s="231">
        <v>0</v>
      </c>
      <c r="AI89" s="231">
        <v>0</v>
      </c>
      <c r="AJ89" s="231">
        <v>0</v>
      </c>
      <c r="AK89" s="231">
        <v>0</v>
      </c>
      <c r="AL89" s="231">
        <v>0</v>
      </c>
      <c r="AM89" s="231">
        <v>0</v>
      </c>
      <c r="AN89" s="231">
        <v>0</v>
      </c>
      <c r="AO89" s="231">
        <v>0</v>
      </c>
      <c r="AP89" s="231">
        <v>0</v>
      </c>
      <c r="AQ89" s="231">
        <v>0</v>
      </c>
      <c r="AR89" s="231">
        <v>0</v>
      </c>
      <c r="AS89" s="231">
        <v>0</v>
      </c>
      <c r="AT89" s="231">
        <v>0</v>
      </c>
      <c r="AU89" s="231">
        <v>0</v>
      </c>
      <c r="AV89" s="231">
        <v>0</v>
      </c>
      <c r="AW89" s="231">
        <v>0</v>
      </c>
    </row>
    <row r="90" spans="1:49" x14ac:dyDescent="0.35">
      <c r="A90" s="39" t="s">
        <v>362</v>
      </c>
      <c r="B90" s="3" t="s">
        <v>357</v>
      </c>
      <c r="C90" s="231">
        <f t="shared" si="7"/>
        <v>33.201086956521742</v>
      </c>
      <c r="D90" s="231">
        <v>0</v>
      </c>
      <c r="E90" s="231">
        <v>1.45</v>
      </c>
      <c r="F90" s="231">
        <v>15.35</v>
      </c>
      <c r="G90" s="231">
        <v>0</v>
      </c>
      <c r="H90" s="231">
        <v>3.5</v>
      </c>
      <c r="I90" s="231">
        <v>5.9</v>
      </c>
      <c r="J90" s="231">
        <v>17.8</v>
      </c>
      <c r="K90" s="231">
        <v>0</v>
      </c>
      <c r="L90" s="231">
        <v>9.4499999999999993</v>
      </c>
      <c r="M90" s="231">
        <v>0</v>
      </c>
      <c r="N90" s="231">
        <v>7.4</v>
      </c>
      <c r="O90" s="231">
        <v>0</v>
      </c>
      <c r="P90" s="231">
        <v>10.45</v>
      </c>
      <c r="Q90" s="231">
        <v>5</v>
      </c>
      <c r="R90" s="231">
        <v>0</v>
      </c>
      <c r="S90" s="231">
        <v>181.35</v>
      </c>
      <c r="T90" s="231">
        <v>175.9</v>
      </c>
      <c r="U90" s="231">
        <v>5.9</v>
      </c>
      <c r="V90" s="231">
        <v>10.45</v>
      </c>
      <c r="W90" s="231">
        <v>17.899999999999999</v>
      </c>
      <c r="X90" s="231">
        <v>120</v>
      </c>
      <c r="Y90" s="231">
        <v>201.95</v>
      </c>
      <c r="Z90" s="231">
        <v>30.5</v>
      </c>
      <c r="AA90" s="231">
        <v>0</v>
      </c>
      <c r="AB90" s="231">
        <v>0</v>
      </c>
      <c r="AC90" s="231">
        <v>0</v>
      </c>
      <c r="AD90" s="231">
        <v>16</v>
      </c>
      <c r="AE90" s="231">
        <v>15</v>
      </c>
      <c r="AF90" s="231">
        <v>119</v>
      </c>
      <c r="AG90" s="231">
        <v>135</v>
      </c>
      <c r="AH90" s="231">
        <v>0</v>
      </c>
      <c r="AI90" s="231">
        <v>0</v>
      </c>
      <c r="AJ90" s="231">
        <v>0</v>
      </c>
      <c r="AK90" s="231">
        <v>136</v>
      </c>
      <c r="AL90" s="231">
        <v>0</v>
      </c>
      <c r="AM90" s="231">
        <v>0</v>
      </c>
      <c r="AN90" s="145">
        <v>0</v>
      </c>
      <c r="AO90" s="145">
        <v>196</v>
      </c>
      <c r="AP90" s="145">
        <v>0</v>
      </c>
      <c r="AQ90" s="145">
        <v>0</v>
      </c>
      <c r="AR90" s="145">
        <v>0</v>
      </c>
      <c r="AS90" s="145">
        <v>0</v>
      </c>
      <c r="AT90" s="145">
        <v>90</v>
      </c>
      <c r="AU90" s="145">
        <v>0</v>
      </c>
      <c r="AV90" s="145">
        <v>0</v>
      </c>
      <c r="AW90" s="145">
        <v>0</v>
      </c>
    </row>
    <row r="91" spans="1:49" x14ac:dyDescent="0.35">
      <c r="A91" s="39" t="s">
        <v>363</v>
      </c>
      <c r="B91" s="3" t="s">
        <v>357</v>
      </c>
      <c r="C91" s="231">
        <f t="shared" si="7"/>
        <v>147.85195652173911</v>
      </c>
      <c r="D91" s="231">
        <v>0</v>
      </c>
      <c r="E91" s="231">
        <v>0</v>
      </c>
      <c r="F91" s="231">
        <v>0</v>
      </c>
      <c r="G91" s="231">
        <v>0</v>
      </c>
      <c r="H91" s="231">
        <v>0</v>
      </c>
      <c r="I91" s="231">
        <v>0</v>
      </c>
      <c r="J91" s="231">
        <v>0</v>
      </c>
      <c r="K91" s="231">
        <v>0</v>
      </c>
      <c r="L91" s="231">
        <v>0</v>
      </c>
      <c r="M91" s="231">
        <v>0</v>
      </c>
      <c r="N91" s="231">
        <v>0</v>
      </c>
      <c r="O91" s="231">
        <v>0</v>
      </c>
      <c r="P91" s="231">
        <v>0</v>
      </c>
      <c r="Q91" s="231">
        <v>0</v>
      </c>
      <c r="R91" s="231">
        <v>0</v>
      </c>
      <c r="S91" s="231">
        <v>0</v>
      </c>
      <c r="T91" s="231">
        <v>0</v>
      </c>
      <c r="U91" s="231">
        <v>0</v>
      </c>
      <c r="V91" s="231">
        <v>6801.19</v>
      </c>
      <c r="W91" s="231">
        <v>0</v>
      </c>
      <c r="X91" s="231">
        <v>0</v>
      </c>
      <c r="Y91" s="231">
        <v>0</v>
      </c>
      <c r="Z91" s="231">
        <v>0</v>
      </c>
      <c r="AA91" s="231">
        <v>0</v>
      </c>
      <c r="AB91" s="231">
        <v>0</v>
      </c>
      <c r="AC91" s="231">
        <v>0</v>
      </c>
      <c r="AD91" s="231">
        <v>0</v>
      </c>
      <c r="AE91" s="231">
        <v>0</v>
      </c>
      <c r="AF91" s="231">
        <v>0</v>
      </c>
      <c r="AG91" s="231">
        <v>0</v>
      </c>
      <c r="AH91" s="231">
        <v>0</v>
      </c>
      <c r="AI91" s="231">
        <v>0</v>
      </c>
      <c r="AJ91" s="231">
        <v>0</v>
      </c>
      <c r="AK91" s="231">
        <v>0</v>
      </c>
      <c r="AL91" s="231">
        <v>0</v>
      </c>
      <c r="AM91" s="231">
        <v>0</v>
      </c>
      <c r="AN91" s="145">
        <v>0</v>
      </c>
      <c r="AO91" s="145">
        <v>0</v>
      </c>
      <c r="AP91" s="145">
        <v>0</v>
      </c>
      <c r="AQ91" s="145">
        <v>0</v>
      </c>
      <c r="AR91" s="145">
        <v>0</v>
      </c>
      <c r="AS91" s="145">
        <v>0</v>
      </c>
      <c r="AT91" s="145">
        <v>0</v>
      </c>
      <c r="AU91" s="145">
        <v>0</v>
      </c>
      <c r="AV91" s="145">
        <v>0</v>
      </c>
      <c r="AW91" s="145">
        <v>0</v>
      </c>
    </row>
    <row r="92" spans="1:49" s="51" customFormat="1" x14ac:dyDescent="0.35">
      <c r="A92" s="573" t="s">
        <v>170</v>
      </c>
      <c r="B92" s="574"/>
      <c r="C92" s="207">
        <f t="shared" si="7"/>
        <v>733.13673913043465</v>
      </c>
      <c r="D92" s="207">
        <f>SUM(D85:D91)</f>
        <v>966.31</v>
      </c>
      <c r="E92" s="207">
        <f t="shared" ref="E92:AW92" si="8">SUM(E85:E91)</f>
        <v>835.92000000000007</v>
      </c>
      <c r="F92" s="207">
        <f t="shared" si="8"/>
        <v>899.49</v>
      </c>
      <c r="G92" s="207">
        <f t="shared" si="8"/>
        <v>740.16</v>
      </c>
      <c r="H92" s="207">
        <f t="shared" si="8"/>
        <v>961.55</v>
      </c>
      <c r="I92" s="207">
        <f t="shared" si="8"/>
        <v>1006.24</v>
      </c>
      <c r="J92" s="207">
        <f t="shared" si="8"/>
        <v>733.25</v>
      </c>
      <c r="K92" s="207">
        <f t="shared" si="8"/>
        <v>696.65</v>
      </c>
      <c r="L92" s="207">
        <f t="shared" si="8"/>
        <v>722.04000000000008</v>
      </c>
      <c r="M92" s="207">
        <f t="shared" si="8"/>
        <v>914.45</v>
      </c>
      <c r="N92" s="207">
        <f t="shared" si="8"/>
        <v>862.42</v>
      </c>
      <c r="O92" s="207">
        <f t="shared" si="8"/>
        <v>786.17</v>
      </c>
      <c r="P92" s="207">
        <f t="shared" si="8"/>
        <v>709.94</v>
      </c>
      <c r="Q92" s="207">
        <f t="shared" si="8"/>
        <v>666.68</v>
      </c>
      <c r="R92" s="207">
        <f t="shared" si="8"/>
        <v>805.26</v>
      </c>
      <c r="S92" s="207">
        <f t="shared" si="8"/>
        <v>1131.45</v>
      </c>
      <c r="T92" s="207">
        <f t="shared" si="8"/>
        <v>1243.22</v>
      </c>
      <c r="U92" s="207">
        <f t="shared" si="8"/>
        <v>687.54</v>
      </c>
      <c r="V92" s="207">
        <f t="shared" si="8"/>
        <v>7405.7999999999993</v>
      </c>
      <c r="W92" s="207">
        <f t="shared" si="8"/>
        <v>634.18999999999994</v>
      </c>
      <c r="X92" s="207">
        <f t="shared" si="8"/>
        <v>726.53</v>
      </c>
      <c r="Y92" s="207">
        <f t="shared" si="8"/>
        <v>961.38000000000011</v>
      </c>
      <c r="Z92" s="207">
        <f t="shared" si="8"/>
        <v>606.83999999999992</v>
      </c>
      <c r="AA92" s="207">
        <f t="shared" si="8"/>
        <v>343.76</v>
      </c>
      <c r="AB92" s="207">
        <f t="shared" si="8"/>
        <v>242.8</v>
      </c>
      <c r="AC92" s="207">
        <f t="shared" si="8"/>
        <v>309.60000000000002</v>
      </c>
      <c r="AD92" s="207">
        <f t="shared" si="8"/>
        <v>626.12</v>
      </c>
      <c r="AE92" s="207">
        <f t="shared" si="8"/>
        <v>802.76</v>
      </c>
      <c r="AF92" s="207">
        <f t="shared" si="8"/>
        <v>944.6</v>
      </c>
      <c r="AG92" s="207">
        <f t="shared" si="8"/>
        <v>754.82</v>
      </c>
      <c r="AH92" s="207">
        <f t="shared" si="8"/>
        <v>251.84</v>
      </c>
      <c r="AI92" s="207">
        <f t="shared" si="8"/>
        <v>212.18</v>
      </c>
      <c r="AJ92" s="207">
        <f t="shared" si="8"/>
        <v>222.6</v>
      </c>
      <c r="AK92" s="207">
        <f t="shared" si="8"/>
        <v>467.7</v>
      </c>
      <c r="AL92" s="207">
        <f t="shared" si="8"/>
        <v>111.31</v>
      </c>
      <c r="AM92" s="207">
        <f t="shared" si="8"/>
        <v>287.76</v>
      </c>
      <c r="AN92" s="207">
        <f t="shared" si="8"/>
        <v>195.53</v>
      </c>
      <c r="AO92" s="207">
        <f t="shared" si="8"/>
        <v>554.67999999999995</v>
      </c>
      <c r="AP92" s="207">
        <f t="shared" si="8"/>
        <v>211.27</v>
      </c>
      <c r="AQ92" s="207">
        <f t="shared" si="8"/>
        <v>11.31</v>
      </c>
      <c r="AR92" s="207">
        <f t="shared" si="8"/>
        <v>3.32</v>
      </c>
      <c r="AS92" s="207">
        <f t="shared" si="8"/>
        <v>29.73</v>
      </c>
      <c r="AT92" s="207">
        <f t="shared" si="8"/>
        <v>719.48</v>
      </c>
      <c r="AU92" s="207">
        <f t="shared" si="8"/>
        <v>30.62</v>
      </c>
      <c r="AV92" s="207">
        <f t="shared" si="8"/>
        <v>78.209999999999994</v>
      </c>
      <c r="AW92" s="207">
        <f t="shared" si="8"/>
        <v>608.80999999999995</v>
      </c>
    </row>
    <row r="93" spans="1:49" x14ac:dyDescent="0.35">
      <c r="A93" s="31"/>
      <c r="B93" s="19"/>
      <c r="C93" s="19"/>
      <c r="D93" s="35"/>
      <c r="E93" s="35"/>
      <c r="F93" s="35"/>
      <c r="G93" s="35"/>
      <c r="H93" s="35"/>
      <c r="I93" s="35"/>
      <c r="J93" s="35"/>
      <c r="K93" s="35"/>
      <c r="L93" s="35"/>
      <c r="M93" s="35"/>
      <c r="N93" s="35"/>
      <c r="O93" s="35"/>
      <c r="P93" s="36"/>
      <c r="Q93" s="36"/>
      <c r="R93" s="36"/>
      <c r="S93" s="36"/>
      <c r="T93" s="36"/>
      <c r="U93" s="36"/>
      <c r="V93" s="36"/>
      <c r="W93" s="36"/>
      <c r="X93" s="36"/>
      <c r="Y93" s="36"/>
      <c r="Z93" s="36"/>
      <c r="AA93" s="36"/>
      <c r="AB93" s="37"/>
      <c r="AC93" s="37"/>
      <c r="AD93" s="37"/>
      <c r="AE93" s="37"/>
      <c r="AF93" s="37"/>
      <c r="AG93" s="37"/>
      <c r="AH93" s="37"/>
      <c r="AI93" s="37"/>
      <c r="AJ93" s="37"/>
      <c r="AK93" s="37"/>
      <c r="AL93" s="37"/>
      <c r="AM93" s="37"/>
      <c r="AN93" s="36"/>
      <c r="AO93" s="36"/>
      <c r="AP93" s="36"/>
      <c r="AQ93" s="36"/>
      <c r="AR93" s="34"/>
      <c r="AS93" s="34"/>
      <c r="AT93" s="34"/>
    </row>
    <row r="94" spans="1:49" x14ac:dyDescent="0.35">
      <c r="A94" s="74" t="s">
        <v>139</v>
      </c>
      <c r="B94" s="19"/>
      <c r="C94" s="19"/>
      <c r="D94" s="35"/>
      <c r="E94" s="35"/>
      <c r="F94" s="35"/>
      <c r="G94" s="35"/>
      <c r="H94" s="35"/>
      <c r="I94" s="35"/>
      <c r="J94" s="35"/>
      <c r="K94" s="35"/>
      <c r="L94" s="35"/>
      <c r="M94" s="35"/>
      <c r="N94" s="35"/>
      <c r="O94" s="35"/>
      <c r="P94" s="36"/>
      <c r="Q94" s="36"/>
      <c r="R94" s="36"/>
      <c r="S94" s="36"/>
      <c r="T94" s="36"/>
      <c r="U94" s="36"/>
      <c r="V94" s="36"/>
      <c r="W94" s="36"/>
      <c r="X94" s="36"/>
      <c r="Y94" s="36"/>
      <c r="Z94" s="36"/>
      <c r="AA94" s="36"/>
      <c r="AB94" s="37"/>
      <c r="AC94" s="37"/>
      <c r="AD94" s="37"/>
      <c r="AE94" s="37"/>
      <c r="AF94" s="37"/>
      <c r="AG94" s="37"/>
      <c r="AH94" s="37"/>
      <c r="AI94" s="37"/>
      <c r="AJ94" s="37"/>
      <c r="AK94" s="37"/>
      <c r="AL94" s="37"/>
      <c r="AM94" s="37"/>
      <c r="AN94" s="36"/>
      <c r="AO94" s="36"/>
      <c r="AP94" s="36"/>
      <c r="AQ94" s="36"/>
      <c r="AR94" s="34"/>
      <c r="AS94" s="34"/>
      <c r="AT94" s="34"/>
    </row>
    <row r="95" spans="1:49" x14ac:dyDescent="0.35">
      <c r="A95" s="11"/>
    </row>
    <row r="96" spans="1:49" ht="21" customHeight="1" x14ac:dyDescent="0.35">
      <c r="A96" s="456" t="s">
        <v>171</v>
      </c>
      <c r="B96" s="456" t="s">
        <v>160</v>
      </c>
      <c r="C96" s="456" t="s">
        <v>153</v>
      </c>
      <c r="D96" s="14">
        <v>42736</v>
      </c>
      <c r="E96" s="14">
        <v>42767</v>
      </c>
      <c r="F96" s="14">
        <v>42795</v>
      </c>
      <c r="G96" s="14">
        <v>42826</v>
      </c>
      <c r="H96" s="14">
        <v>42856</v>
      </c>
      <c r="I96" s="14">
        <v>42887</v>
      </c>
      <c r="J96" s="14">
        <v>42917</v>
      </c>
      <c r="K96" s="14">
        <v>42948</v>
      </c>
      <c r="L96" s="14">
        <v>42979</v>
      </c>
      <c r="M96" s="14">
        <v>43009</v>
      </c>
      <c r="N96" s="14">
        <v>43040</v>
      </c>
      <c r="O96" s="14">
        <v>43070</v>
      </c>
      <c r="P96" s="14">
        <v>43101</v>
      </c>
      <c r="Q96" s="14">
        <v>43132</v>
      </c>
      <c r="R96" s="14">
        <v>43160</v>
      </c>
      <c r="S96" s="14">
        <v>43191</v>
      </c>
      <c r="T96" s="14">
        <v>43221</v>
      </c>
      <c r="U96" s="14">
        <v>43252</v>
      </c>
      <c r="V96" s="14">
        <v>43282</v>
      </c>
      <c r="W96" s="14">
        <v>43313</v>
      </c>
      <c r="X96" s="14">
        <v>43344</v>
      </c>
      <c r="Y96" s="14">
        <v>43374</v>
      </c>
      <c r="Z96" s="14">
        <v>43405</v>
      </c>
      <c r="AA96" s="14">
        <v>43435</v>
      </c>
      <c r="AB96" s="14">
        <v>43466</v>
      </c>
      <c r="AC96" s="14">
        <v>43497</v>
      </c>
      <c r="AD96" s="14">
        <v>43525</v>
      </c>
      <c r="AE96" s="14">
        <v>43556</v>
      </c>
      <c r="AF96" s="14">
        <v>43586</v>
      </c>
      <c r="AG96" s="14">
        <v>43617</v>
      </c>
      <c r="AH96" s="14">
        <v>43647</v>
      </c>
      <c r="AI96" s="14">
        <v>43678</v>
      </c>
      <c r="AJ96" s="14">
        <v>43709</v>
      </c>
      <c r="AK96" s="14">
        <v>43739</v>
      </c>
      <c r="AL96" s="14">
        <v>43770</v>
      </c>
      <c r="AM96" s="14">
        <v>43800</v>
      </c>
      <c r="AN96" s="14">
        <v>43831</v>
      </c>
      <c r="AO96" s="14">
        <v>43862</v>
      </c>
      <c r="AP96" s="14">
        <v>43891</v>
      </c>
      <c r="AQ96" s="14">
        <v>43922</v>
      </c>
      <c r="AR96" s="14">
        <v>43952</v>
      </c>
      <c r="AS96" s="14">
        <v>43983</v>
      </c>
      <c r="AT96" s="14">
        <v>44013</v>
      </c>
      <c r="AU96" s="14">
        <v>44044</v>
      </c>
      <c r="AV96" s="14">
        <v>44075</v>
      </c>
      <c r="AW96" s="15">
        <v>44105</v>
      </c>
    </row>
    <row r="97" spans="1:49" s="34" customFormat="1" x14ac:dyDescent="0.35">
      <c r="A97" s="38" t="s">
        <v>364</v>
      </c>
      <c r="B97" s="40" t="s">
        <v>365</v>
      </c>
      <c r="C97" s="145">
        <v>0</v>
      </c>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3"/>
      <c r="AS97" s="3"/>
      <c r="AT97" s="3"/>
      <c r="AU97" s="28"/>
      <c r="AV97" s="28"/>
      <c r="AW97" s="28"/>
    </row>
    <row r="98" spans="1:49" x14ac:dyDescent="0.35">
      <c r="A98" s="13" t="s">
        <v>364</v>
      </c>
      <c r="B98" s="23" t="s">
        <v>172</v>
      </c>
      <c r="C98" s="102">
        <v>0</v>
      </c>
      <c r="D98" s="4"/>
      <c r="E98" s="4"/>
      <c r="F98" s="4"/>
      <c r="G98" s="4"/>
      <c r="H98" s="4"/>
      <c r="I98" s="4"/>
      <c r="J98" s="4"/>
      <c r="K98" s="3"/>
      <c r="L98" s="3"/>
      <c r="M98" s="4"/>
      <c r="N98" s="4"/>
      <c r="O98" s="3"/>
      <c r="P98" s="3"/>
      <c r="Q98" s="3"/>
      <c r="R98" s="3"/>
      <c r="S98" s="3"/>
      <c r="T98" s="3"/>
      <c r="U98" s="4"/>
      <c r="V98" s="4"/>
      <c r="W98" s="4"/>
      <c r="X98" s="4"/>
      <c r="Y98" s="4"/>
      <c r="Z98" s="3"/>
      <c r="AA98" s="4"/>
      <c r="AB98" s="4"/>
      <c r="AC98" s="3"/>
      <c r="AD98" s="3"/>
      <c r="AE98" s="4"/>
      <c r="AF98" s="4"/>
      <c r="AG98" s="4"/>
      <c r="AH98" s="4"/>
      <c r="AI98" s="4"/>
      <c r="AJ98" s="4"/>
      <c r="AK98" s="4"/>
      <c r="AL98" s="4"/>
      <c r="AM98" s="4"/>
      <c r="AN98" s="4"/>
      <c r="AO98" s="4"/>
      <c r="AP98" s="4"/>
      <c r="AQ98" s="3"/>
      <c r="AR98" s="3"/>
      <c r="AS98" s="3"/>
      <c r="AT98" s="3"/>
      <c r="AU98" s="3"/>
      <c r="AV98" s="3"/>
      <c r="AW98" s="3"/>
    </row>
    <row r="99" spans="1:49" x14ac:dyDescent="0.35">
      <c r="A99" s="13" t="s">
        <v>364</v>
      </c>
      <c r="B99" s="23" t="s">
        <v>173</v>
      </c>
      <c r="C99" s="102">
        <v>0</v>
      </c>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row>
    <row r="100" spans="1:49" s="34" customFormat="1" x14ac:dyDescent="0.35">
      <c r="A100" s="38"/>
      <c r="B100" s="40"/>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3"/>
      <c r="AS100" s="3"/>
      <c r="AT100" s="3"/>
      <c r="AU100" s="28"/>
      <c r="AV100" s="28"/>
      <c r="AW100" s="28"/>
    </row>
    <row r="101" spans="1:49" s="34" customFormat="1" x14ac:dyDescent="0.35">
      <c r="A101" s="38" t="s">
        <v>366</v>
      </c>
      <c r="B101" s="40" t="s">
        <v>365</v>
      </c>
      <c r="C101" s="145">
        <v>0</v>
      </c>
      <c r="D101" s="3"/>
      <c r="E101" s="3"/>
      <c r="F101" s="3"/>
      <c r="G101" s="3"/>
      <c r="H101" s="3"/>
      <c r="I101" s="3"/>
      <c r="J101" s="3"/>
      <c r="K101" s="3"/>
      <c r="L101" s="3"/>
      <c r="M101" s="3"/>
      <c r="N101" s="3"/>
      <c r="O101" s="3"/>
      <c r="P101" s="3"/>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3"/>
      <c r="AS101" s="3"/>
      <c r="AT101" s="3"/>
      <c r="AU101" s="3"/>
      <c r="AV101" s="28"/>
      <c r="AW101" s="28"/>
    </row>
    <row r="102" spans="1:49" x14ac:dyDescent="0.35">
      <c r="A102" s="13" t="s">
        <v>366</v>
      </c>
      <c r="B102" s="23" t="s">
        <v>172</v>
      </c>
      <c r="C102" s="102">
        <v>0</v>
      </c>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row>
    <row r="103" spans="1:49" x14ac:dyDescent="0.35">
      <c r="A103" s="13" t="s">
        <v>366</v>
      </c>
      <c r="B103" s="23" t="s">
        <v>173</v>
      </c>
      <c r="C103" s="102">
        <v>0</v>
      </c>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row>
    <row r="104" spans="1:49" s="34" customFormat="1" x14ac:dyDescent="0.35">
      <c r="A104" s="38"/>
      <c r="B104" s="40"/>
      <c r="C104" s="3"/>
      <c r="D104" s="3"/>
      <c r="E104" s="3"/>
      <c r="F104" s="3"/>
      <c r="G104" s="3"/>
      <c r="H104" s="3"/>
      <c r="I104" s="3"/>
      <c r="J104" s="3"/>
      <c r="K104" s="3"/>
      <c r="L104" s="3"/>
      <c r="M104" s="3"/>
      <c r="N104" s="3"/>
      <c r="O104" s="3"/>
      <c r="P104" s="3"/>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3"/>
      <c r="AS104" s="3"/>
      <c r="AT104" s="3"/>
      <c r="AU104" s="3"/>
      <c r="AV104" s="28"/>
      <c r="AW104" s="28"/>
    </row>
    <row r="105" spans="1:49" s="34" customFormat="1" x14ac:dyDescent="0.35">
      <c r="A105" s="38" t="s">
        <v>367</v>
      </c>
      <c r="B105" s="40" t="s">
        <v>365</v>
      </c>
      <c r="C105" s="145">
        <v>0</v>
      </c>
      <c r="D105" s="28"/>
      <c r="E105" s="28"/>
      <c r="F105" s="28"/>
      <c r="G105" s="28"/>
      <c r="H105" s="28"/>
      <c r="I105" s="28"/>
      <c r="J105" s="28"/>
      <c r="K105" s="28"/>
      <c r="L105" s="28"/>
      <c r="M105" s="28"/>
      <c r="N105" s="28"/>
      <c r="O105" s="28"/>
      <c r="P105" s="28"/>
      <c r="Q105" s="28"/>
      <c r="R105" s="28"/>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row>
    <row r="106" spans="1:49" x14ac:dyDescent="0.35">
      <c r="A106" s="13" t="s">
        <v>367</v>
      </c>
      <c r="B106" s="23" t="s">
        <v>172</v>
      </c>
      <c r="C106" s="102">
        <v>0</v>
      </c>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row>
    <row r="107" spans="1:49" x14ac:dyDescent="0.35">
      <c r="A107" s="13" t="s">
        <v>367</v>
      </c>
      <c r="B107" s="23" t="s">
        <v>173</v>
      </c>
      <c r="C107" s="102">
        <v>0</v>
      </c>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row>
    <row r="108" spans="1:49" s="34" customFormat="1" x14ac:dyDescent="0.35">
      <c r="A108" s="38"/>
      <c r="B108" s="40"/>
      <c r="C108" s="28"/>
      <c r="D108" s="28"/>
      <c r="E108" s="28"/>
      <c r="F108" s="28"/>
      <c r="G108" s="28"/>
      <c r="H108" s="28"/>
      <c r="I108" s="28"/>
      <c r="J108" s="28"/>
      <c r="K108" s="28"/>
      <c r="L108" s="28"/>
      <c r="M108" s="28"/>
      <c r="N108" s="28"/>
      <c r="O108" s="28"/>
      <c r="P108" s="28"/>
      <c r="Q108" s="28"/>
      <c r="R108" s="28"/>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s="34" customFormat="1" x14ac:dyDescent="0.35">
      <c r="A109" s="40" t="s">
        <v>368</v>
      </c>
      <c r="B109" s="40" t="s">
        <v>365</v>
      </c>
      <c r="C109" s="145">
        <v>0</v>
      </c>
      <c r="D109" s="28"/>
      <c r="E109" s="28"/>
      <c r="F109" s="28"/>
      <c r="G109" s="28"/>
      <c r="H109" s="28"/>
      <c r="I109" s="28"/>
      <c r="J109" s="28"/>
      <c r="K109" s="28"/>
      <c r="L109" s="28"/>
      <c r="M109" s="28"/>
      <c r="N109" s="28"/>
      <c r="O109" s="28"/>
      <c r="P109" s="28"/>
      <c r="Q109" s="28"/>
      <c r="R109" s="28"/>
      <c r="S109" s="28"/>
      <c r="T109" s="28"/>
      <c r="U109" s="28"/>
      <c r="V109" s="28"/>
      <c r="W109" s="28"/>
      <c r="X109" s="3"/>
      <c r="Y109" s="3"/>
      <c r="Z109" s="3"/>
      <c r="AA109" s="3"/>
      <c r="AB109" s="3"/>
      <c r="AC109" s="28"/>
      <c r="AD109" s="28"/>
      <c r="AE109" s="3"/>
      <c r="AF109" s="3"/>
      <c r="AG109" s="28"/>
      <c r="AH109" s="3"/>
      <c r="AI109" s="3"/>
      <c r="AJ109" s="3"/>
      <c r="AK109" s="28"/>
      <c r="AL109" s="3"/>
      <c r="AM109" s="3"/>
      <c r="AN109" s="3"/>
      <c r="AO109" s="3"/>
      <c r="AP109" s="3"/>
      <c r="AQ109" s="3"/>
      <c r="AR109" s="3"/>
      <c r="AS109" s="3"/>
      <c r="AT109" s="3"/>
      <c r="AU109" s="3"/>
      <c r="AV109" s="3"/>
      <c r="AW109" s="28"/>
    </row>
    <row r="110" spans="1:49" x14ac:dyDescent="0.35">
      <c r="A110" s="40" t="s">
        <v>368</v>
      </c>
      <c r="B110" s="23" t="s">
        <v>172</v>
      </c>
      <c r="C110" s="102">
        <v>0</v>
      </c>
      <c r="D110" s="3"/>
      <c r="E110" s="4"/>
      <c r="F110" s="4"/>
      <c r="G110" s="3"/>
      <c r="H110" s="3"/>
      <c r="I110" s="3"/>
      <c r="J110" s="3"/>
      <c r="K110" s="3"/>
      <c r="L110" s="3"/>
      <c r="M110" s="4"/>
      <c r="N110" s="3"/>
      <c r="O110" s="4"/>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row>
    <row r="111" spans="1:49" x14ac:dyDescent="0.35">
      <c r="A111" s="40" t="s">
        <v>368</v>
      </c>
      <c r="B111" s="23" t="s">
        <v>173</v>
      </c>
      <c r="C111" s="102">
        <v>0</v>
      </c>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row>
    <row r="112" spans="1:49" s="101" customFormat="1" x14ac:dyDescent="0.35">
      <c r="A112" s="575" t="s">
        <v>175</v>
      </c>
      <c r="B112" s="576" t="s">
        <v>175</v>
      </c>
      <c r="C112" s="72"/>
      <c r="D112" s="72">
        <f>D109+D105+D101+D97</f>
        <v>0</v>
      </c>
      <c r="E112" s="72">
        <f t="shared" ref="E112:AW112" si="9">E109+E105+E101+E97</f>
        <v>0</v>
      </c>
      <c r="F112" s="72">
        <f t="shared" si="9"/>
        <v>0</v>
      </c>
      <c r="G112" s="72">
        <f t="shared" si="9"/>
        <v>0</v>
      </c>
      <c r="H112" s="72">
        <f t="shared" si="9"/>
        <v>0</v>
      </c>
      <c r="I112" s="72">
        <f t="shared" si="9"/>
        <v>0</v>
      </c>
      <c r="J112" s="72">
        <f t="shared" si="9"/>
        <v>0</v>
      </c>
      <c r="K112" s="72">
        <f t="shared" si="9"/>
        <v>0</v>
      </c>
      <c r="L112" s="72">
        <f t="shared" si="9"/>
        <v>0</v>
      </c>
      <c r="M112" s="72">
        <f t="shared" si="9"/>
        <v>0</v>
      </c>
      <c r="N112" s="72">
        <f t="shared" si="9"/>
        <v>0</v>
      </c>
      <c r="O112" s="72">
        <f t="shared" si="9"/>
        <v>0</v>
      </c>
      <c r="P112" s="72">
        <f t="shared" si="9"/>
        <v>0</v>
      </c>
      <c r="Q112" s="72">
        <f t="shared" si="9"/>
        <v>0</v>
      </c>
      <c r="R112" s="72">
        <f t="shared" si="9"/>
        <v>0</v>
      </c>
      <c r="S112" s="72">
        <f t="shared" si="9"/>
        <v>0</v>
      </c>
      <c r="T112" s="72">
        <f t="shared" si="9"/>
        <v>0</v>
      </c>
      <c r="U112" s="72">
        <f t="shared" si="9"/>
        <v>0</v>
      </c>
      <c r="V112" s="72">
        <f t="shared" si="9"/>
        <v>0</v>
      </c>
      <c r="W112" s="72">
        <f t="shared" si="9"/>
        <v>0</v>
      </c>
      <c r="X112" s="72">
        <f t="shared" si="9"/>
        <v>0</v>
      </c>
      <c r="Y112" s="72">
        <f t="shared" si="9"/>
        <v>0</v>
      </c>
      <c r="Z112" s="72">
        <f t="shared" si="9"/>
        <v>0</v>
      </c>
      <c r="AA112" s="72">
        <f t="shared" si="9"/>
        <v>0</v>
      </c>
      <c r="AB112" s="72">
        <f t="shared" si="9"/>
        <v>0</v>
      </c>
      <c r="AC112" s="72">
        <f t="shared" si="9"/>
        <v>0</v>
      </c>
      <c r="AD112" s="72">
        <f t="shared" si="9"/>
        <v>0</v>
      </c>
      <c r="AE112" s="72">
        <f t="shared" si="9"/>
        <v>0</v>
      </c>
      <c r="AF112" s="72">
        <f t="shared" si="9"/>
        <v>0</v>
      </c>
      <c r="AG112" s="72">
        <f t="shared" si="9"/>
        <v>0</v>
      </c>
      <c r="AH112" s="72">
        <f t="shared" si="9"/>
        <v>0</v>
      </c>
      <c r="AI112" s="72">
        <f t="shared" si="9"/>
        <v>0</v>
      </c>
      <c r="AJ112" s="72">
        <f t="shared" si="9"/>
        <v>0</v>
      </c>
      <c r="AK112" s="72">
        <f t="shared" si="9"/>
        <v>0</v>
      </c>
      <c r="AL112" s="72">
        <f t="shared" si="9"/>
        <v>0</v>
      </c>
      <c r="AM112" s="72">
        <f t="shared" si="9"/>
        <v>0</v>
      </c>
      <c r="AN112" s="72">
        <f t="shared" si="9"/>
        <v>0</v>
      </c>
      <c r="AO112" s="72">
        <f t="shared" si="9"/>
        <v>0</v>
      </c>
      <c r="AP112" s="72">
        <f t="shared" si="9"/>
        <v>0</v>
      </c>
      <c r="AQ112" s="72">
        <f t="shared" si="9"/>
        <v>0</v>
      </c>
      <c r="AR112" s="72">
        <f t="shared" si="9"/>
        <v>0</v>
      </c>
      <c r="AS112" s="72">
        <f t="shared" si="9"/>
        <v>0</v>
      </c>
      <c r="AT112" s="72">
        <f t="shared" si="9"/>
        <v>0</v>
      </c>
      <c r="AU112" s="72">
        <f t="shared" si="9"/>
        <v>0</v>
      </c>
      <c r="AV112" s="72">
        <f t="shared" si="9"/>
        <v>0</v>
      </c>
      <c r="AW112" s="100">
        <f t="shared" si="9"/>
        <v>0</v>
      </c>
    </row>
    <row r="113" spans="1:1" x14ac:dyDescent="0.35">
      <c r="A113" s="11"/>
    </row>
    <row r="114" spans="1:1" x14ac:dyDescent="0.35">
      <c r="A114" s="11"/>
    </row>
  </sheetData>
  <mergeCells count="3">
    <mergeCell ref="A14:A16"/>
    <mergeCell ref="A92:B92"/>
    <mergeCell ref="A112:B112"/>
  </mergeCells>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303C5-BFFA-4E53-B99A-828DDC02B81E}">
  <dimension ref="A1:AX114"/>
  <sheetViews>
    <sheetView topLeftCell="AA82" zoomScaleNormal="100" workbookViewId="0">
      <selection activeCell="B94" sqref="B94"/>
    </sheetView>
  </sheetViews>
  <sheetFormatPr defaultRowHeight="14.5" x14ac:dyDescent="0.35"/>
  <cols>
    <col min="1" max="1" width="55.54296875" bestFit="1" customWidth="1"/>
    <col min="2" max="2" width="60.54296875" customWidth="1"/>
    <col min="3" max="3" width="35.453125" customWidth="1"/>
    <col min="4" max="49" width="11.08984375" customWidth="1"/>
  </cols>
  <sheetData>
    <row r="1" spans="1:50" ht="26" x14ac:dyDescent="0.6">
      <c r="A1" s="26" t="s">
        <v>0</v>
      </c>
    </row>
    <row r="2" spans="1:50" ht="21" x14ac:dyDescent="0.5">
      <c r="A2" s="66" t="s">
        <v>344</v>
      </c>
      <c r="B2" s="66" t="s">
        <v>441</v>
      </c>
      <c r="C2" s="66"/>
    </row>
    <row r="3" spans="1:50" x14ac:dyDescent="0.35">
      <c r="B3" s="111" t="s">
        <v>157</v>
      </c>
    </row>
    <row r="4" spans="1:50" x14ac:dyDescent="0.35">
      <c r="A4" s="73" t="s">
        <v>346</v>
      </c>
    </row>
    <row r="5" spans="1:50" x14ac:dyDescent="0.35">
      <c r="A5" s="73"/>
    </row>
    <row r="6" spans="1:50" x14ac:dyDescent="0.35">
      <c r="A6" s="51" t="s">
        <v>152</v>
      </c>
    </row>
    <row r="8" spans="1:50" x14ac:dyDescent="0.35">
      <c r="A8" s="5"/>
      <c r="B8" s="6"/>
      <c r="C8" s="456" t="s">
        <v>153</v>
      </c>
      <c r="D8" s="14">
        <v>42736</v>
      </c>
      <c r="E8" s="14">
        <v>42767</v>
      </c>
      <c r="F8" s="14">
        <v>42795</v>
      </c>
      <c r="G8" s="14">
        <v>42826</v>
      </c>
      <c r="H8" s="14">
        <v>42856</v>
      </c>
      <c r="I8" s="14">
        <v>42887</v>
      </c>
      <c r="J8" s="14">
        <v>42917</v>
      </c>
      <c r="K8" s="14">
        <v>42948</v>
      </c>
      <c r="L8" s="14">
        <v>42979</v>
      </c>
      <c r="M8" s="14">
        <v>43009</v>
      </c>
      <c r="N8" s="14">
        <v>43040</v>
      </c>
      <c r="O8" s="14">
        <v>43070</v>
      </c>
      <c r="P8" s="14">
        <v>43101</v>
      </c>
      <c r="Q8" s="14">
        <v>43132</v>
      </c>
      <c r="R8" s="14">
        <v>43160</v>
      </c>
      <c r="S8" s="14">
        <v>43191</v>
      </c>
      <c r="T8" s="14">
        <v>43221</v>
      </c>
      <c r="U8" s="14">
        <v>43252</v>
      </c>
      <c r="V8" s="14">
        <v>43282</v>
      </c>
      <c r="W8" s="14">
        <v>43313</v>
      </c>
      <c r="X8" s="14">
        <v>43344</v>
      </c>
      <c r="Y8" s="14">
        <v>43374</v>
      </c>
      <c r="Z8" s="14">
        <v>43405</v>
      </c>
      <c r="AA8" s="14">
        <v>43435</v>
      </c>
      <c r="AB8" s="14">
        <v>43466</v>
      </c>
      <c r="AC8" s="14">
        <v>43497</v>
      </c>
      <c r="AD8" s="14">
        <v>43525</v>
      </c>
      <c r="AE8" s="14">
        <v>43556</v>
      </c>
      <c r="AF8" s="14">
        <v>43586</v>
      </c>
      <c r="AG8" s="14">
        <v>43617</v>
      </c>
      <c r="AH8" s="14">
        <v>43647</v>
      </c>
      <c r="AI8" s="14">
        <v>43678</v>
      </c>
      <c r="AJ8" s="14">
        <v>43709</v>
      </c>
      <c r="AK8" s="14">
        <v>43739</v>
      </c>
      <c r="AL8" s="14">
        <v>43770</v>
      </c>
      <c r="AM8" s="14">
        <v>43800</v>
      </c>
      <c r="AN8" s="14">
        <v>43831</v>
      </c>
      <c r="AO8" s="14">
        <v>43862</v>
      </c>
      <c r="AP8" s="14">
        <v>43891</v>
      </c>
      <c r="AQ8" s="14">
        <v>43922</v>
      </c>
      <c r="AR8" s="14">
        <v>43952</v>
      </c>
      <c r="AS8" s="14">
        <v>43983</v>
      </c>
      <c r="AT8" s="14">
        <v>44013</v>
      </c>
      <c r="AU8" s="14">
        <v>44044</v>
      </c>
      <c r="AV8" s="14">
        <v>44075</v>
      </c>
      <c r="AW8" s="14">
        <v>44105</v>
      </c>
    </row>
    <row r="9" spans="1:50" x14ac:dyDescent="0.35">
      <c r="A9" s="86" t="s">
        <v>154</v>
      </c>
      <c r="B9" s="8" t="s">
        <v>347</v>
      </c>
      <c r="C9" s="22">
        <f>AVERAGE(D9:AW9)</f>
        <v>5424.195652173913</v>
      </c>
      <c r="D9" s="22">
        <v>5410</v>
      </c>
      <c r="E9" s="22">
        <v>5371</v>
      </c>
      <c r="F9" s="22">
        <v>5386</v>
      </c>
      <c r="G9" s="22">
        <v>5379</v>
      </c>
      <c r="H9" s="22">
        <v>5362</v>
      </c>
      <c r="I9" s="22">
        <v>5391</v>
      </c>
      <c r="J9" s="22">
        <v>5379</v>
      </c>
      <c r="K9" s="22">
        <v>5408</v>
      </c>
      <c r="L9" s="22">
        <v>5368</v>
      </c>
      <c r="M9" s="22">
        <v>5381</v>
      </c>
      <c r="N9" s="22">
        <v>5408</v>
      </c>
      <c r="O9" s="22">
        <v>5422</v>
      </c>
      <c r="P9" s="22">
        <v>5415</v>
      </c>
      <c r="Q9" s="22">
        <v>5435</v>
      </c>
      <c r="R9" s="22">
        <v>5422</v>
      </c>
      <c r="S9" s="22">
        <v>5429</v>
      </c>
      <c r="T9" s="22">
        <v>5426</v>
      </c>
      <c r="U9" s="22">
        <v>5389</v>
      </c>
      <c r="V9" s="22">
        <v>5401</v>
      </c>
      <c r="W9" s="22">
        <v>5434</v>
      </c>
      <c r="X9" s="22">
        <v>5409</v>
      </c>
      <c r="Y9" s="22">
        <v>5402</v>
      </c>
      <c r="Z9" s="22">
        <v>5425</v>
      </c>
      <c r="AA9" s="22">
        <v>5454</v>
      </c>
      <c r="AB9" s="22">
        <v>5445</v>
      </c>
      <c r="AC9" s="22">
        <v>5438</v>
      </c>
      <c r="AD9" s="22">
        <v>5455</v>
      </c>
      <c r="AE9" s="22">
        <v>5442</v>
      </c>
      <c r="AF9" s="22">
        <v>5410</v>
      </c>
      <c r="AG9" s="22">
        <v>5389</v>
      </c>
      <c r="AH9" s="22">
        <v>5395</v>
      </c>
      <c r="AI9" s="22">
        <v>5383</v>
      </c>
      <c r="AJ9" s="22">
        <v>5399</v>
      </c>
      <c r="AK9" s="22">
        <v>5400</v>
      </c>
      <c r="AL9" s="22">
        <v>5339</v>
      </c>
      <c r="AM9" s="22">
        <v>5315</v>
      </c>
      <c r="AN9" s="22">
        <v>5340</v>
      </c>
      <c r="AO9" s="22">
        <v>5290</v>
      </c>
      <c r="AP9" s="22">
        <v>5265</v>
      </c>
      <c r="AQ9" s="22">
        <v>5368</v>
      </c>
      <c r="AR9" s="22">
        <v>5436</v>
      </c>
      <c r="AS9" s="22">
        <v>5497</v>
      </c>
      <c r="AT9" s="22">
        <v>5551</v>
      </c>
      <c r="AU9" s="22">
        <v>5678</v>
      </c>
      <c r="AV9" s="22">
        <v>5753</v>
      </c>
      <c r="AW9" s="22">
        <v>5819</v>
      </c>
    </row>
    <row r="10" spans="1:50" x14ac:dyDescent="0.35">
      <c r="A10" s="19"/>
      <c r="B10" s="19"/>
      <c r="C10" s="19"/>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row>
    <row r="11" spans="1:50" x14ac:dyDescent="0.35">
      <c r="A11" s="51" t="s">
        <v>348</v>
      </c>
      <c r="B11" s="19"/>
      <c r="C11" s="19"/>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row>
    <row r="12" spans="1:50" x14ac:dyDescent="0.35">
      <c r="A12" s="19"/>
      <c r="B12" s="19"/>
      <c r="C12" s="19"/>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row>
    <row r="13" spans="1:50" x14ac:dyDescent="0.35">
      <c r="A13" s="24"/>
      <c r="B13" s="6"/>
      <c r="C13" s="456" t="s">
        <v>153</v>
      </c>
      <c r="D13" s="14">
        <v>42736</v>
      </c>
      <c r="E13" s="14">
        <v>42767</v>
      </c>
      <c r="F13" s="14">
        <v>42795</v>
      </c>
      <c r="G13" s="14">
        <v>42826</v>
      </c>
      <c r="H13" s="14">
        <v>42856</v>
      </c>
      <c r="I13" s="14">
        <v>42887</v>
      </c>
      <c r="J13" s="14">
        <v>42917</v>
      </c>
      <c r="K13" s="14">
        <v>42948</v>
      </c>
      <c r="L13" s="14">
        <v>42979</v>
      </c>
      <c r="M13" s="14">
        <v>43009</v>
      </c>
      <c r="N13" s="14">
        <v>43040</v>
      </c>
      <c r="O13" s="14">
        <v>43070</v>
      </c>
      <c r="P13" s="14">
        <v>43101</v>
      </c>
      <c r="Q13" s="14">
        <v>43132</v>
      </c>
      <c r="R13" s="14">
        <v>43160</v>
      </c>
      <c r="S13" s="14">
        <v>43191</v>
      </c>
      <c r="T13" s="14">
        <v>43221</v>
      </c>
      <c r="U13" s="14">
        <v>43252</v>
      </c>
      <c r="V13" s="14">
        <v>43282</v>
      </c>
      <c r="W13" s="14">
        <v>43313</v>
      </c>
      <c r="X13" s="14">
        <v>43344</v>
      </c>
      <c r="Y13" s="14">
        <v>43374</v>
      </c>
      <c r="Z13" s="14">
        <v>43405</v>
      </c>
      <c r="AA13" s="14">
        <v>43435</v>
      </c>
      <c r="AB13" s="14">
        <v>43466</v>
      </c>
      <c r="AC13" s="14">
        <v>43497</v>
      </c>
      <c r="AD13" s="14">
        <v>43525</v>
      </c>
      <c r="AE13" s="14">
        <v>43556</v>
      </c>
      <c r="AF13" s="14">
        <v>43586</v>
      </c>
      <c r="AG13" s="14">
        <v>43617</v>
      </c>
      <c r="AH13" s="14">
        <v>43647</v>
      </c>
      <c r="AI13" s="14">
        <v>43678</v>
      </c>
      <c r="AJ13" s="14">
        <v>43709</v>
      </c>
      <c r="AK13" s="14">
        <v>43739</v>
      </c>
      <c r="AL13" s="14">
        <v>43770</v>
      </c>
      <c r="AM13" s="14">
        <v>43800</v>
      </c>
      <c r="AN13" s="14">
        <v>43831</v>
      </c>
      <c r="AO13" s="14">
        <v>43862</v>
      </c>
      <c r="AP13" s="14">
        <v>43891</v>
      </c>
      <c r="AQ13" s="15">
        <v>43922</v>
      </c>
      <c r="AR13" s="15">
        <v>43952</v>
      </c>
      <c r="AS13" s="15">
        <v>43983</v>
      </c>
      <c r="AT13" s="15">
        <v>44013</v>
      </c>
      <c r="AU13" s="15">
        <v>44044</v>
      </c>
      <c r="AV13" s="15">
        <v>44075</v>
      </c>
      <c r="AW13" s="15">
        <v>44105</v>
      </c>
      <c r="AX13" s="51"/>
    </row>
    <row r="14" spans="1:50" x14ac:dyDescent="0.35">
      <c r="A14" s="570" t="s">
        <v>117</v>
      </c>
      <c r="B14" s="3" t="s">
        <v>349</v>
      </c>
      <c r="C14" s="145">
        <f t="shared" ref="C14:C16" si="0">AVERAGE(D14:AW14)</f>
        <v>37489.479347826091</v>
      </c>
      <c r="D14" s="145">
        <f t="shared" ref="D14:AW14" si="1">D92+D21+D112</f>
        <v>38524.730000000003</v>
      </c>
      <c r="E14" s="145">
        <f t="shared" si="1"/>
        <v>40345.449999999997</v>
      </c>
      <c r="F14" s="145">
        <f t="shared" si="1"/>
        <v>45514.22</v>
      </c>
      <c r="G14" s="145">
        <f t="shared" si="1"/>
        <v>29651.279999999999</v>
      </c>
      <c r="H14" s="145">
        <f t="shared" si="1"/>
        <v>45460.79</v>
      </c>
      <c r="I14" s="145">
        <f t="shared" si="1"/>
        <v>42670.61</v>
      </c>
      <c r="J14" s="145">
        <f t="shared" si="1"/>
        <v>33354.800000000003</v>
      </c>
      <c r="K14" s="145">
        <f t="shared" si="1"/>
        <v>44066.27</v>
      </c>
      <c r="L14" s="145">
        <f t="shared" si="1"/>
        <v>44886.32</v>
      </c>
      <c r="M14" s="145">
        <f t="shared" si="1"/>
        <v>55493.8</v>
      </c>
      <c r="N14" s="145">
        <f t="shared" si="1"/>
        <v>54690.51</v>
      </c>
      <c r="O14" s="145">
        <f t="shared" si="1"/>
        <v>58397.99</v>
      </c>
      <c r="P14" s="145">
        <f t="shared" si="1"/>
        <v>59758.04</v>
      </c>
      <c r="Q14" s="145">
        <f t="shared" si="1"/>
        <v>58043.55</v>
      </c>
      <c r="R14" s="145">
        <f t="shared" si="1"/>
        <v>57945.81</v>
      </c>
      <c r="S14" s="145">
        <f t="shared" si="1"/>
        <v>51619.22</v>
      </c>
      <c r="T14" s="145">
        <f t="shared" si="1"/>
        <v>56749.88</v>
      </c>
      <c r="U14" s="145">
        <f t="shared" si="1"/>
        <v>47381.2</v>
      </c>
      <c r="V14" s="145">
        <f t="shared" si="1"/>
        <v>36797.019999999997</v>
      </c>
      <c r="W14" s="145">
        <f t="shared" si="1"/>
        <v>42213.84</v>
      </c>
      <c r="X14" s="145">
        <f t="shared" si="1"/>
        <v>35803.910000000003</v>
      </c>
      <c r="Y14" s="145">
        <f t="shared" si="1"/>
        <v>38478.949999999997</v>
      </c>
      <c r="Z14" s="145">
        <f t="shared" si="1"/>
        <v>34168.83</v>
      </c>
      <c r="AA14" s="145">
        <f t="shared" si="1"/>
        <v>34703.01</v>
      </c>
      <c r="AB14" s="145">
        <f t="shared" si="1"/>
        <v>32706.59</v>
      </c>
      <c r="AC14" s="145">
        <f t="shared" si="1"/>
        <v>32650.28</v>
      </c>
      <c r="AD14" s="145">
        <f t="shared" si="1"/>
        <v>39034.800000000003</v>
      </c>
      <c r="AE14" s="145">
        <f t="shared" si="1"/>
        <v>37452.97</v>
      </c>
      <c r="AF14" s="145">
        <f t="shared" si="1"/>
        <v>40691.980000000003</v>
      </c>
      <c r="AG14" s="145">
        <f t="shared" si="1"/>
        <v>40998.57</v>
      </c>
      <c r="AH14" s="145">
        <f t="shared" si="1"/>
        <v>36466.92</v>
      </c>
      <c r="AI14" s="145">
        <f t="shared" si="1"/>
        <v>37525.160000000003</v>
      </c>
      <c r="AJ14" s="145">
        <f t="shared" si="1"/>
        <v>36620.5</v>
      </c>
      <c r="AK14" s="145">
        <f t="shared" si="1"/>
        <v>32661.8</v>
      </c>
      <c r="AL14" s="145">
        <f t="shared" si="1"/>
        <v>29579.35</v>
      </c>
      <c r="AM14" s="145">
        <f t="shared" si="1"/>
        <v>30388.13</v>
      </c>
      <c r="AN14" s="145">
        <f t="shared" si="1"/>
        <v>36846.370000000003</v>
      </c>
      <c r="AO14" s="145">
        <f t="shared" si="1"/>
        <v>30104.93</v>
      </c>
      <c r="AP14" s="145">
        <f t="shared" si="1"/>
        <v>28255.33</v>
      </c>
      <c r="AQ14" s="145">
        <f t="shared" si="1"/>
        <v>12482.67</v>
      </c>
      <c r="AR14" s="145">
        <f t="shared" si="1"/>
        <v>12419.83</v>
      </c>
      <c r="AS14" s="145">
        <f t="shared" si="1"/>
        <v>14076.92</v>
      </c>
      <c r="AT14" s="145">
        <f t="shared" si="1"/>
        <v>16320.05</v>
      </c>
      <c r="AU14" s="145">
        <f t="shared" si="1"/>
        <v>19918.12</v>
      </c>
      <c r="AV14" s="145">
        <f t="shared" si="1"/>
        <v>18060.88</v>
      </c>
      <c r="AW14" s="145">
        <f t="shared" si="1"/>
        <v>22533.87</v>
      </c>
      <c r="AX14" s="42"/>
    </row>
    <row r="15" spans="1:50" s="96" customFormat="1" x14ac:dyDescent="0.35">
      <c r="A15" s="571"/>
      <c r="B15" s="92" t="s">
        <v>350</v>
      </c>
      <c r="C15" s="202">
        <f t="shared" si="0"/>
        <v>6.9267247024386247</v>
      </c>
      <c r="D15" s="202">
        <f t="shared" ref="D15:AW15" si="2">D14/D9</f>
        <v>7.1210221811460261</v>
      </c>
      <c r="E15" s="202">
        <f t="shared" si="2"/>
        <v>7.511720350027927</v>
      </c>
      <c r="F15" s="202">
        <f t="shared" si="2"/>
        <v>8.4504678796880803</v>
      </c>
      <c r="G15" s="202">
        <f t="shared" si="2"/>
        <v>5.5124149470161736</v>
      </c>
      <c r="H15" s="202">
        <f t="shared" si="2"/>
        <v>8.478327116747483</v>
      </c>
      <c r="I15" s="202">
        <f t="shared" si="2"/>
        <v>7.915156742719347</v>
      </c>
      <c r="J15" s="202">
        <f t="shared" si="2"/>
        <v>6.2009295408068423</v>
      </c>
      <c r="K15" s="202">
        <f t="shared" si="2"/>
        <v>8.1483487426035506</v>
      </c>
      <c r="L15" s="202">
        <f t="shared" si="2"/>
        <v>8.3618330849478397</v>
      </c>
      <c r="M15" s="202">
        <f t="shared" si="2"/>
        <v>10.312915814904294</v>
      </c>
      <c r="N15" s="202">
        <f t="shared" si="2"/>
        <v>10.112890162721893</v>
      </c>
      <c r="O15" s="202">
        <f t="shared" si="2"/>
        <v>10.770562523054224</v>
      </c>
      <c r="P15" s="202">
        <f t="shared" si="2"/>
        <v>11.035649122807017</v>
      </c>
      <c r="Q15" s="202">
        <f t="shared" si="2"/>
        <v>10.679586016559337</v>
      </c>
      <c r="R15" s="202">
        <f t="shared" si="2"/>
        <v>10.687165252674289</v>
      </c>
      <c r="S15" s="202">
        <f t="shared" si="2"/>
        <v>9.5080530484435446</v>
      </c>
      <c r="T15" s="202">
        <f t="shared" si="2"/>
        <v>10.458879469222262</v>
      </c>
      <c r="U15" s="202">
        <f t="shared" si="2"/>
        <v>8.792206346260901</v>
      </c>
      <c r="V15" s="202">
        <f t="shared" si="2"/>
        <v>6.8130012960562851</v>
      </c>
      <c r="W15" s="202">
        <f t="shared" si="2"/>
        <v>7.7684652189915342</v>
      </c>
      <c r="X15" s="202">
        <f t="shared" si="2"/>
        <v>6.6193215012017017</v>
      </c>
      <c r="Y15" s="202">
        <f t="shared" si="2"/>
        <v>7.1230932987782296</v>
      </c>
      <c r="Z15" s="202">
        <f t="shared" si="2"/>
        <v>6.2984018433179729</v>
      </c>
      <c r="AA15" s="202">
        <f t="shared" si="2"/>
        <v>6.3628547854785484</v>
      </c>
      <c r="AB15" s="202">
        <f t="shared" si="2"/>
        <v>6.0067199265381088</v>
      </c>
      <c r="AC15" s="202">
        <f t="shared" si="2"/>
        <v>6.004097094520044</v>
      </c>
      <c r="AD15" s="202">
        <f t="shared" si="2"/>
        <v>7.1557836846929428</v>
      </c>
      <c r="AE15" s="202">
        <f t="shared" si="2"/>
        <v>6.8822069092245499</v>
      </c>
      <c r="AF15" s="202">
        <f t="shared" si="2"/>
        <v>7.5216229205175607</v>
      </c>
      <c r="AG15" s="202">
        <f t="shared" si="2"/>
        <v>7.6078251994804234</v>
      </c>
      <c r="AH15" s="202">
        <f t="shared" si="2"/>
        <v>6.7593920296570893</v>
      </c>
      <c r="AI15" s="202">
        <f t="shared" si="2"/>
        <v>6.9710496005944647</v>
      </c>
      <c r="AJ15" s="202">
        <f t="shared" si="2"/>
        <v>6.7828301537321725</v>
      </c>
      <c r="AK15" s="202">
        <f t="shared" si="2"/>
        <v>6.0484814814814811</v>
      </c>
      <c r="AL15" s="202">
        <f t="shared" si="2"/>
        <v>5.5402416182805769</v>
      </c>
      <c r="AM15" s="202">
        <f t="shared" si="2"/>
        <v>5.7174280338664163</v>
      </c>
      <c r="AN15" s="202">
        <f t="shared" si="2"/>
        <v>6.9000692883895134</v>
      </c>
      <c r="AO15" s="202">
        <f t="shared" si="2"/>
        <v>5.6909130434782611</v>
      </c>
      <c r="AP15" s="202">
        <f t="shared" si="2"/>
        <v>5.3666343779677117</v>
      </c>
      <c r="AQ15" s="145">
        <f t="shared" si="2"/>
        <v>2.3253856184798809</v>
      </c>
      <c r="AR15" s="145">
        <f t="shared" si="2"/>
        <v>2.2847369389256804</v>
      </c>
      <c r="AS15" s="145">
        <f t="shared" si="2"/>
        <v>2.560836820083682</v>
      </c>
      <c r="AT15" s="145">
        <f t="shared" si="2"/>
        <v>2.9400198162493245</v>
      </c>
      <c r="AU15" s="145">
        <f t="shared" si="2"/>
        <v>3.5079464600211341</v>
      </c>
      <c r="AV15" s="145">
        <f t="shared" si="2"/>
        <v>3.1393846688684168</v>
      </c>
      <c r="AW15" s="145">
        <f t="shared" si="2"/>
        <v>3.8724643409520536</v>
      </c>
      <c r="AX15" s="95"/>
    </row>
    <row r="16" spans="1:50" x14ac:dyDescent="0.35">
      <c r="A16" s="572"/>
      <c r="B16" s="8" t="s">
        <v>351</v>
      </c>
      <c r="C16" s="196">
        <f t="shared" si="0"/>
        <v>336.1750684444396</v>
      </c>
      <c r="D16" s="196">
        <f t="shared" ref="D16:AW16" si="3">(D21+D92)/D25</f>
        <v>350.22481818181819</v>
      </c>
      <c r="E16" s="196">
        <f t="shared" si="3"/>
        <v>363.47252252252252</v>
      </c>
      <c r="F16" s="196">
        <f t="shared" si="3"/>
        <v>361.22396825396828</v>
      </c>
      <c r="G16" s="196">
        <f t="shared" si="3"/>
        <v>318.83096774193547</v>
      </c>
      <c r="H16" s="196">
        <f t="shared" si="3"/>
        <v>349.69838461538461</v>
      </c>
      <c r="I16" s="196">
        <f t="shared" si="3"/>
        <v>380.98758928571431</v>
      </c>
      <c r="J16" s="196">
        <f t="shared" si="3"/>
        <v>370.60888888888894</v>
      </c>
      <c r="K16" s="196">
        <f t="shared" si="3"/>
        <v>383.18495652173908</v>
      </c>
      <c r="L16" s="196">
        <f t="shared" si="3"/>
        <v>458.02367346938775</v>
      </c>
      <c r="M16" s="196">
        <f t="shared" si="3"/>
        <v>523.52641509433965</v>
      </c>
      <c r="N16" s="196">
        <f t="shared" si="3"/>
        <v>444.63829268292687</v>
      </c>
      <c r="O16" s="196">
        <f t="shared" si="3"/>
        <v>530.89081818181819</v>
      </c>
      <c r="P16" s="196">
        <f t="shared" si="3"/>
        <v>423.8158865248227</v>
      </c>
      <c r="Q16" s="196">
        <f t="shared" si="3"/>
        <v>468.09314516129035</v>
      </c>
      <c r="R16" s="196">
        <f t="shared" si="3"/>
        <v>474.96565573770488</v>
      </c>
      <c r="S16" s="196">
        <f t="shared" si="3"/>
        <v>403.27515625000001</v>
      </c>
      <c r="T16" s="196">
        <f t="shared" si="3"/>
        <v>469.00727272727272</v>
      </c>
      <c r="U16" s="196">
        <f t="shared" si="3"/>
        <v>438.71481481481482</v>
      </c>
      <c r="V16" s="196">
        <f t="shared" si="3"/>
        <v>309.21865546218487</v>
      </c>
      <c r="W16" s="196">
        <f t="shared" si="3"/>
        <v>367.07686956521735</v>
      </c>
      <c r="X16" s="196">
        <f t="shared" si="3"/>
        <v>291.0886991869919</v>
      </c>
      <c r="Y16" s="196">
        <f t="shared" si="3"/>
        <v>323.35252100840336</v>
      </c>
      <c r="Z16" s="196">
        <f t="shared" si="3"/>
        <v>271.18119047619047</v>
      </c>
      <c r="AA16" s="196">
        <f t="shared" si="3"/>
        <v>260.92488721804511</v>
      </c>
      <c r="AB16" s="196">
        <f t="shared" si="3"/>
        <v>225.56268965517242</v>
      </c>
      <c r="AC16" s="196">
        <f t="shared" si="3"/>
        <v>253.10294573643409</v>
      </c>
      <c r="AD16" s="196">
        <f t="shared" si="3"/>
        <v>287.02058823529416</v>
      </c>
      <c r="AE16" s="196">
        <f t="shared" si="3"/>
        <v>269.4458273381295</v>
      </c>
      <c r="AF16" s="196">
        <f t="shared" si="3"/>
        <v>292.74805755395687</v>
      </c>
      <c r="AG16" s="196">
        <f t="shared" si="3"/>
        <v>315.37361538461539</v>
      </c>
      <c r="AH16" s="196">
        <f t="shared" si="3"/>
        <v>276.26454545454544</v>
      </c>
      <c r="AI16" s="196">
        <f t="shared" si="3"/>
        <v>286.45160305343512</v>
      </c>
      <c r="AJ16" s="196">
        <f t="shared" si="3"/>
        <v>292.964</v>
      </c>
      <c r="AK16" s="196">
        <f t="shared" si="3"/>
        <v>253.19224806201549</v>
      </c>
      <c r="AL16" s="196">
        <f t="shared" si="3"/>
        <v>244.45743801652893</v>
      </c>
      <c r="AM16" s="196">
        <f t="shared" si="3"/>
        <v>247.0579674796748</v>
      </c>
      <c r="AN16" s="196">
        <f t="shared" si="3"/>
        <v>294.77096</v>
      </c>
      <c r="AO16" s="196">
        <f t="shared" si="3"/>
        <v>250.87441666666666</v>
      </c>
      <c r="AP16" s="196">
        <f t="shared" si="3"/>
        <v>250.04716814159295</v>
      </c>
      <c r="AQ16" s="196">
        <f t="shared" si="3"/>
        <v>346.74083333333334</v>
      </c>
      <c r="AR16" s="196">
        <f t="shared" si="3"/>
        <v>302.92268292682928</v>
      </c>
      <c r="AS16" s="196">
        <f t="shared" si="3"/>
        <v>281.53840000000002</v>
      </c>
      <c r="AT16" s="196">
        <f t="shared" si="3"/>
        <v>247.27348484848483</v>
      </c>
      <c r="AU16" s="196">
        <f t="shared" si="3"/>
        <v>276.64055555555552</v>
      </c>
      <c r="AV16" s="196">
        <f t="shared" si="3"/>
        <v>258.01257142857145</v>
      </c>
      <c r="AW16" s="196">
        <f t="shared" si="3"/>
        <v>375.56450000000001</v>
      </c>
      <c r="AX16" s="42"/>
    </row>
    <row r="17" spans="1:50" x14ac:dyDescent="0.35">
      <c r="A17" s="97"/>
      <c r="B17" s="19"/>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42"/>
    </row>
    <row r="18" spans="1:50" x14ac:dyDescent="0.35">
      <c r="A18" s="99" t="s">
        <v>352</v>
      </c>
      <c r="B18" s="19"/>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42"/>
    </row>
    <row r="19" spans="1:50" ht="15" thickBot="1" x14ac:dyDescent="0.4"/>
    <row r="20" spans="1:50" s="2" customFormat="1" x14ac:dyDescent="0.35">
      <c r="A20" s="91" t="s">
        <v>353</v>
      </c>
      <c r="B20" s="33" t="s">
        <v>354</v>
      </c>
      <c r="C20" s="456" t="s">
        <v>153</v>
      </c>
      <c r="D20" s="14">
        <v>42736</v>
      </c>
      <c r="E20" s="14">
        <v>42767</v>
      </c>
      <c r="F20" s="14">
        <v>42795</v>
      </c>
      <c r="G20" s="14">
        <v>42826</v>
      </c>
      <c r="H20" s="14">
        <v>42856</v>
      </c>
      <c r="I20" s="14">
        <v>42887</v>
      </c>
      <c r="J20" s="14">
        <v>42917</v>
      </c>
      <c r="K20" s="14">
        <v>42948</v>
      </c>
      <c r="L20" s="14">
        <v>42979</v>
      </c>
      <c r="M20" s="14">
        <v>43009</v>
      </c>
      <c r="N20" s="14">
        <v>43040</v>
      </c>
      <c r="O20" s="14">
        <v>43070</v>
      </c>
      <c r="P20" s="14">
        <v>43101</v>
      </c>
      <c r="Q20" s="14">
        <v>43132</v>
      </c>
      <c r="R20" s="14">
        <v>43160</v>
      </c>
      <c r="S20" s="14">
        <v>43191</v>
      </c>
      <c r="T20" s="14">
        <v>43221</v>
      </c>
      <c r="U20" s="14">
        <v>43252</v>
      </c>
      <c r="V20" s="14">
        <v>43282</v>
      </c>
      <c r="W20" s="14">
        <v>43313</v>
      </c>
      <c r="X20" s="14">
        <v>43344</v>
      </c>
      <c r="Y20" s="14">
        <v>43374</v>
      </c>
      <c r="Z20" s="14">
        <v>43405</v>
      </c>
      <c r="AA20" s="14">
        <v>43435</v>
      </c>
      <c r="AB20" s="14">
        <v>43466</v>
      </c>
      <c r="AC20" s="14">
        <v>43497</v>
      </c>
      <c r="AD20" s="14">
        <v>43525</v>
      </c>
      <c r="AE20" s="14">
        <v>43556</v>
      </c>
      <c r="AF20" s="14">
        <v>43586</v>
      </c>
      <c r="AG20" s="14">
        <v>43617</v>
      </c>
      <c r="AH20" s="14">
        <v>43647</v>
      </c>
      <c r="AI20" s="14">
        <v>43678</v>
      </c>
      <c r="AJ20" s="14">
        <v>43709</v>
      </c>
      <c r="AK20" s="14">
        <v>43739</v>
      </c>
      <c r="AL20" s="14">
        <v>43770</v>
      </c>
      <c r="AM20" s="14">
        <v>43800</v>
      </c>
      <c r="AN20" s="14">
        <v>43831</v>
      </c>
      <c r="AO20" s="14">
        <v>43862</v>
      </c>
      <c r="AP20" s="14">
        <v>43891</v>
      </c>
      <c r="AQ20" s="14">
        <v>43922</v>
      </c>
      <c r="AR20" s="14">
        <v>43952</v>
      </c>
      <c r="AS20" s="14">
        <v>43983</v>
      </c>
      <c r="AT20" s="14">
        <v>44013</v>
      </c>
      <c r="AU20" s="14">
        <v>44044</v>
      </c>
      <c r="AV20" s="14">
        <v>44075</v>
      </c>
      <c r="AW20" s="15">
        <v>44105</v>
      </c>
    </row>
    <row r="21" spans="1:50" s="88" customFormat="1" x14ac:dyDescent="0.35">
      <c r="A21" s="423" t="s">
        <v>134</v>
      </c>
      <c r="B21" s="87" t="s">
        <v>162</v>
      </c>
      <c r="C21" s="193">
        <f>AVERAGE(D21:AW21)</f>
        <v>35884.804347826088</v>
      </c>
      <c r="D21" s="193">
        <v>35282</v>
      </c>
      <c r="E21" s="193">
        <v>37298</v>
      </c>
      <c r="F21" s="193">
        <v>42197</v>
      </c>
      <c r="G21" s="193">
        <v>27382</v>
      </c>
      <c r="H21" s="193">
        <v>42962</v>
      </c>
      <c r="I21" s="193">
        <v>40832</v>
      </c>
      <c r="J21" s="193">
        <v>31561</v>
      </c>
      <c r="K21" s="193">
        <v>42738</v>
      </c>
      <c r="L21" s="193">
        <v>43520</v>
      </c>
      <c r="M21" s="193">
        <v>53358</v>
      </c>
      <c r="N21" s="193">
        <v>52733</v>
      </c>
      <c r="O21" s="193">
        <v>56098</v>
      </c>
      <c r="P21" s="193">
        <v>57552</v>
      </c>
      <c r="Q21" s="193">
        <v>55158</v>
      </c>
      <c r="R21" s="193">
        <v>55071</v>
      </c>
      <c r="S21" s="193">
        <v>48846</v>
      </c>
      <c r="T21" s="193">
        <v>53953</v>
      </c>
      <c r="U21" s="193">
        <v>44616</v>
      </c>
      <c r="V21" s="193">
        <v>34788</v>
      </c>
      <c r="W21" s="193">
        <v>39605</v>
      </c>
      <c r="X21" s="193">
        <v>34201</v>
      </c>
      <c r="Y21" s="193">
        <v>36158</v>
      </c>
      <c r="Z21" s="193">
        <v>32048</v>
      </c>
      <c r="AA21" s="193">
        <v>33881</v>
      </c>
      <c r="AB21" s="193">
        <v>30322</v>
      </c>
      <c r="AC21" s="193">
        <v>32306</v>
      </c>
      <c r="AD21" s="193">
        <v>38674</v>
      </c>
      <c r="AE21" s="193">
        <v>37187</v>
      </c>
      <c r="AF21" s="193">
        <v>40520</v>
      </c>
      <c r="AG21" s="193">
        <v>40026</v>
      </c>
      <c r="AH21" s="193">
        <v>34183</v>
      </c>
      <c r="AI21" s="193">
        <v>35394</v>
      </c>
      <c r="AJ21" s="193">
        <v>34921</v>
      </c>
      <c r="AK21" s="193">
        <v>30436</v>
      </c>
      <c r="AL21" s="193">
        <v>27610</v>
      </c>
      <c r="AM21" s="193">
        <v>30033</v>
      </c>
      <c r="AN21" s="193">
        <v>36626</v>
      </c>
      <c r="AO21" s="193">
        <v>29240</v>
      </c>
      <c r="AP21" s="193">
        <v>26428</v>
      </c>
      <c r="AQ21" s="193">
        <v>12436</v>
      </c>
      <c r="AR21" s="193">
        <v>12302</v>
      </c>
      <c r="AS21" s="193">
        <v>14026</v>
      </c>
      <c r="AT21" s="193">
        <v>16161</v>
      </c>
      <c r="AU21" s="193">
        <v>19808</v>
      </c>
      <c r="AV21" s="193">
        <v>17907</v>
      </c>
      <c r="AW21" s="194">
        <v>22317</v>
      </c>
    </row>
    <row r="22" spans="1:50" s="51" customFormat="1" x14ac:dyDescent="0.35">
      <c r="A22" s="29" t="s">
        <v>134</v>
      </c>
      <c r="B22" s="9" t="s">
        <v>166</v>
      </c>
      <c r="C22" s="193">
        <f>AVERAGE(D22:AW22)</f>
        <v>322.48502617094027</v>
      </c>
      <c r="D22" s="193">
        <f>D21/D25</f>
        <v>320.74545454545455</v>
      </c>
      <c r="E22" s="193">
        <f t="shared" ref="E22:AW22" si="4">E21/E25</f>
        <v>336.01801801801804</v>
      </c>
      <c r="F22" s="193">
        <f t="shared" si="4"/>
        <v>334.89682539682542</v>
      </c>
      <c r="G22" s="193">
        <f t="shared" si="4"/>
        <v>294.43010752688173</v>
      </c>
      <c r="H22" s="193">
        <f t="shared" si="4"/>
        <v>330.47692307692307</v>
      </c>
      <c r="I22" s="193">
        <f t="shared" si="4"/>
        <v>364.57142857142856</v>
      </c>
      <c r="J22" s="193">
        <f t="shared" si="4"/>
        <v>350.67777777777781</v>
      </c>
      <c r="K22" s="193">
        <f t="shared" si="4"/>
        <v>371.63478260869567</v>
      </c>
      <c r="L22" s="193">
        <f t="shared" si="4"/>
        <v>444.08163265306121</v>
      </c>
      <c r="M22" s="193">
        <f t="shared" si="4"/>
        <v>503.37735849056605</v>
      </c>
      <c r="N22" s="193">
        <f t="shared" si="4"/>
        <v>428.72357723577238</v>
      </c>
      <c r="O22" s="193">
        <f t="shared" si="4"/>
        <v>509.9818181818182</v>
      </c>
      <c r="P22" s="193">
        <f t="shared" si="4"/>
        <v>408.17021276595744</v>
      </c>
      <c r="Q22" s="193">
        <f t="shared" si="4"/>
        <v>444.82258064516128</v>
      </c>
      <c r="R22" s="193">
        <f t="shared" si="4"/>
        <v>451.40163934426232</v>
      </c>
      <c r="S22" s="193">
        <f t="shared" si="4"/>
        <v>381.609375</v>
      </c>
      <c r="T22" s="193">
        <f t="shared" si="4"/>
        <v>445.89256198347107</v>
      </c>
      <c r="U22" s="193">
        <f t="shared" si="4"/>
        <v>413.11111111111109</v>
      </c>
      <c r="V22" s="193">
        <f t="shared" si="4"/>
        <v>292.33613445378154</v>
      </c>
      <c r="W22" s="193">
        <f t="shared" si="4"/>
        <v>344.39130434782606</v>
      </c>
      <c r="X22" s="193">
        <f t="shared" si="4"/>
        <v>278.0569105691057</v>
      </c>
      <c r="Y22" s="193">
        <f t="shared" si="4"/>
        <v>303.84873949579833</v>
      </c>
      <c r="Z22" s="193">
        <f t="shared" si="4"/>
        <v>254.34920634920636</v>
      </c>
      <c r="AA22" s="193">
        <f t="shared" si="4"/>
        <v>254.74436090225564</v>
      </c>
      <c r="AB22" s="193">
        <f t="shared" si="4"/>
        <v>209.11724137931034</v>
      </c>
      <c r="AC22" s="193">
        <f t="shared" si="4"/>
        <v>250.43410852713177</v>
      </c>
      <c r="AD22" s="193">
        <f t="shared" si="4"/>
        <v>284.36764705882354</v>
      </c>
      <c r="AE22" s="193">
        <f t="shared" si="4"/>
        <v>267.53237410071944</v>
      </c>
      <c r="AF22" s="193">
        <f t="shared" si="4"/>
        <v>291.51079136690646</v>
      </c>
      <c r="AG22" s="193">
        <f t="shared" si="4"/>
        <v>307.89230769230767</v>
      </c>
      <c r="AH22" s="193">
        <f t="shared" si="4"/>
        <v>258.96212121212119</v>
      </c>
      <c r="AI22" s="193">
        <f t="shared" si="4"/>
        <v>270.18320610687022</v>
      </c>
      <c r="AJ22" s="193">
        <f t="shared" si="4"/>
        <v>279.36799999999999</v>
      </c>
      <c r="AK22" s="193">
        <f t="shared" si="4"/>
        <v>235.93798449612405</v>
      </c>
      <c r="AL22" s="193">
        <f t="shared" si="4"/>
        <v>228.18181818181819</v>
      </c>
      <c r="AM22" s="193">
        <f t="shared" si="4"/>
        <v>244.17073170731706</v>
      </c>
      <c r="AN22" s="193">
        <f t="shared" si="4"/>
        <v>293.00799999999998</v>
      </c>
      <c r="AO22" s="193">
        <f t="shared" si="4"/>
        <v>243.66666666666666</v>
      </c>
      <c r="AP22" s="193">
        <f t="shared" si="4"/>
        <v>233.87610619469027</v>
      </c>
      <c r="AQ22" s="193">
        <f t="shared" si="4"/>
        <v>345.44444444444446</v>
      </c>
      <c r="AR22" s="193">
        <f t="shared" si="4"/>
        <v>300.04878048780489</v>
      </c>
      <c r="AS22" s="193">
        <f t="shared" si="4"/>
        <v>280.52</v>
      </c>
      <c r="AT22" s="193">
        <f t="shared" si="4"/>
        <v>244.86363636363637</v>
      </c>
      <c r="AU22" s="193">
        <f t="shared" si="4"/>
        <v>275.11111111111109</v>
      </c>
      <c r="AV22" s="193">
        <f t="shared" si="4"/>
        <v>255.81428571428572</v>
      </c>
      <c r="AW22" s="194">
        <f t="shared" si="4"/>
        <v>371.95</v>
      </c>
    </row>
    <row r="23" spans="1:50" s="51" customFormat="1" x14ac:dyDescent="0.35">
      <c r="A23" s="29" t="s">
        <v>134</v>
      </c>
      <c r="B23" s="9" t="s">
        <v>133</v>
      </c>
      <c r="C23" s="126">
        <f>AVERAGE(D23:AW23)</f>
        <v>630.26086956521738</v>
      </c>
      <c r="D23" s="126">
        <v>618</v>
      </c>
      <c r="E23" s="126">
        <v>613</v>
      </c>
      <c r="F23" s="126">
        <v>768</v>
      </c>
      <c r="G23" s="126">
        <v>486</v>
      </c>
      <c r="H23" s="126">
        <v>742</v>
      </c>
      <c r="I23" s="126">
        <v>710</v>
      </c>
      <c r="J23" s="126">
        <v>493</v>
      </c>
      <c r="K23" s="126">
        <v>650</v>
      </c>
      <c r="L23" s="126">
        <v>635</v>
      </c>
      <c r="M23" s="126">
        <v>756</v>
      </c>
      <c r="N23" s="126">
        <v>759</v>
      </c>
      <c r="O23" s="126">
        <v>750</v>
      </c>
      <c r="P23" s="126">
        <v>908</v>
      </c>
      <c r="Q23" s="126">
        <v>871</v>
      </c>
      <c r="R23" s="126">
        <v>816</v>
      </c>
      <c r="S23" s="126">
        <v>762</v>
      </c>
      <c r="T23" s="126">
        <v>834</v>
      </c>
      <c r="U23" s="126">
        <v>691</v>
      </c>
      <c r="V23" s="126">
        <v>609</v>
      </c>
      <c r="W23" s="126">
        <v>708</v>
      </c>
      <c r="X23" s="126">
        <v>687</v>
      </c>
      <c r="Y23" s="126">
        <v>688</v>
      </c>
      <c r="Z23" s="126">
        <v>645</v>
      </c>
      <c r="AA23" s="126">
        <v>663</v>
      </c>
      <c r="AB23" s="126">
        <v>724</v>
      </c>
      <c r="AC23" s="126">
        <v>706</v>
      </c>
      <c r="AD23" s="126">
        <v>813</v>
      </c>
      <c r="AE23" s="126">
        <v>729</v>
      </c>
      <c r="AF23" s="126">
        <v>818</v>
      </c>
      <c r="AG23" s="126">
        <v>768</v>
      </c>
      <c r="AH23" s="126">
        <v>674</v>
      </c>
      <c r="AI23" s="126">
        <v>666</v>
      </c>
      <c r="AJ23" s="126">
        <v>676</v>
      </c>
      <c r="AK23" s="126">
        <v>590</v>
      </c>
      <c r="AL23" s="126">
        <v>548</v>
      </c>
      <c r="AM23" s="126">
        <v>594</v>
      </c>
      <c r="AN23" s="126">
        <v>690</v>
      </c>
      <c r="AO23" s="126">
        <v>598</v>
      </c>
      <c r="AP23" s="126">
        <v>498</v>
      </c>
      <c r="AQ23" s="126">
        <v>185</v>
      </c>
      <c r="AR23" s="126">
        <v>207</v>
      </c>
      <c r="AS23" s="126">
        <v>223</v>
      </c>
      <c r="AT23" s="126">
        <v>329</v>
      </c>
      <c r="AU23" s="126">
        <v>378</v>
      </c>
      <c r="AV23" s="126">
        <v>355</v>
      </c>
      <c r="AW23" s="404">
        <v>361</v>
      </c>
    </row>
    <row r="24" spans="1:50" s="51" customFormat="1" x14ac:dyDescent="0.35">
      <c r="A24" s="29" t="s">
        <v>134</v>
      </c>
      <c r="B24" s="9" t="s">
        <v>167</v>
      </c>
      <c r="C24" s="126">
        <f>AVERAGE(D24:AW24)</f>
        <v>12707.652173913044</v>
      </c>
      <c r="D24" s="126">
        <f>SUM(D29,D34,D39,D44,D49,D54,D59,D64,D69,D74,D79)</f>
        <v>12681</v>
      </c>
      <c r="E24" s="126">
        <f>SUM(E29,E34,E39,E44,E49,E54,E59,E64,E69,E74,E79)</f>
        <v>13659</v>
      </c>
      <c r="F24" s="126">
        <f>SUM(F29,F34,F39,F44,F49,F54,F59,F64,F69,F74,F79)</f>
        <v>14827</v>
      </c>
      <c r="G24" s="126">
        <f t="shared" ref="G24:AW24" si="5">SUM(G29,G34,G39,G44,G49,G54,G59,G64,G69,G74,G79)</f>
        <v>9432</v>
      </c>
      <c r="H24" s="126">
        <f t="shared" si="5"/>
        <v>15395</v>
      </c>
      <c r="I24" s="126">
        <f t="shared" si="5"/>
        <v>14213</v>
      </c>
      <c r="J24" s="126">
        <f t="shared" si="5"/>
        <v>11491</v>
      </c>
      <c r="K24" s="126">
        <f t="shared" si="5"/>
        <v>15925</v>
      </c>
      <c r="L24" s="126">
        <f t="shared" si="5"/>
        <v>16205</v>
      </c>
      <c r="M24" s="126">
        <f t="shared" si="5"/>
        <v>20011</v>
      </c>
      <c r="N24" s="126">
        <f t="shared" si="5"/>
        <v>19340</v>
      </c>
      <c r="O24" s="126">
        <f t="shared" si="5"/>
        <v>21514</v>
      </c>
      <c r="P24" s="126">
        <f t="shared" si="5"/>
        <v>20619</v>
      </c>
      <c r="Q24" s="126">
        <f t="shared" si="5"/>
        <v>19476</v>
      </c>
      <c r="R24" s="126">
        <f t="shared" si="5"/>
        <v>19608</v>
      </c>
      <c r="S24" s="126">
        <f t="shared" si="5"/>
        <v>17208</v>
      </c>
      <c r="T24" s="126">
        <f t="shared" si="5"/>
        <v>19035</v>
      </c>
      <c r="U24" s="126">
        <f t="shared" si="5"/>
        <v>15706</v>
      </c>
      <c r="V24" s="126">
        <f t="shared" si="5"/>
        <v>12166</v>
      </c>
      <c r="W24" s="126">
        <f t="shared" si="5"/>
        <v>14123</v>
      </c>
      <c r="X24" s="126">
        <f t="shared" si="5"/>
        <v>11848</v>
      </c>
      <c r="Y24" s="126">
        <f t="shared" si="5"/>
        <v>12825</v>
      </c>
      <c r="Z24" s="126">
        <f t="shared" si="5"/>
        <v>10985</v>
      </c>
      <c r="AA24" s="126">
        <f t="shared" si="5"/>
        <v>11684</v>
      </c>
      <c r="AB24" s="126">
        <f t="shared" si="5"/>
        <v>10739</v>
      </c>
      <c r="AC24" s="126">
        <f t="shared" si="5"/>
        <v>10508</v>
      </c>
      <c r="AD24" s="126">
        <f t="shared" si="5"/>
        <v>12836</v>
      </c>
      <c r="AE24" s="126">
        <f t="shared" si="5"/>
        <v>12481</v>
      </c>
      <c r="AF24" s="126">
        <f t="shared" si="5"/>
        <v>13590</v>
      </c>
      <c r="AG24" s="126">
        <f t="shared" si="5"/>
        <v>13840</v>
      </c>
      <c r="AH24" s="126">
        <f t="shared" si="5"/>
        <v>11629</v>
      </c>
      <c r="AI24" s="126">
        <f t="shared" si="5"/>
        <v>12352</v>
      </c>
      <c r="AJ24" s="126">
        <f t="shared" si="5"/>
        <v>11923</v>
      </c>
      <c r="AK24" s="126">
        <f t="shared" si="5"/>
        <v>10421</v>
      </c>
      <c r="AL24" s="126">
        <f t="shared" si="5"/>
        <v>9504</v>
      </c>
      <c r="AM24" s="126">
        <f t="shared" si="5"/>
        <v>10301</v>
      </c>
      <c r="AN24" s="126">
        <f t="shared" si="5"/>
        <v>12554</v>
      </c>
      <c r="AO24" s="126">
        <f t="shared" si="5"/>
        <v>10007</v>
      </c>
      <c r="AP24" s="126">
        <f t="shared" si="5"/>
        <v>9093</v>
      </c>
      <c r="AQ24" s="126">
        <f t="shared" si="5"/>
        <v>4281</v>
      </c>
      <c r="AR24" s="126">
        <f t="shared" si="5"/>
        <v>4418</v>
      </c>
      <c r="AS24" s="126">
        <f t="shared" si="5"/>
        <v>5434</v>
      </c>
      <c r="AT24" s="126">
        <f t="shared" si="5"/>
        <v>6066</v>
      </c>
      <c r="AU24" s="126">
        <f t="shared" si="5"/>
        <v>7378</v>
      </c>
      <c r="AV24" s="126">
        <f t="shared" si="5"/>
        <v>6777</v>
      </c>
      <c r="AW24" s="404">
        <f t="shared" si="5"/>
        <v>8444</v>
      </c>
    </row>
    <row r="25" spans="1:50" s="51" customFormat="1" x14ac:dyDescent="0.35">
      <c r="A25" s="29" t="s">
        <v>134</v>
      </c>
      <c r="B25" s="9" t="s">
        <v>132</v>
      </c>
      <c r="C25" s="126">
        <f>AVERAGE(D25:AW25)</f>
        <v>111.6304347826087</v>
      </c>
      <c r="D25" s="126">
        <v>110</v>
      </c>
      <c r="E25" s="126">
        <v>111</v>
      </c>
      <c r="F25" s="126">
        <v>126</v>
      </c>
      <c r="G25" s="126">
        <v>93</v>
      </c>
      <c r="H25" s="126">
        <v>130</v>
      </c>
      <c r="I25" s="126">
        <v>112</v>
      </c>
      <c r="J25" s="126">
        <v>90</v>
      </c>
      <c r="K25" s="126">
        <v>115</v>
      </c>
      <c r="L25" s="126">
        <v>98</v>
      </c>
      <c r="M25" s="126">
        <v>106</v>
      </c>
      <c r="N25" s="126">
        <v>123</v>
      </c>
      <c r="O25" s="126">
        <v>110</v>
      </c>
      <c r="P25" s="126">
        <v>141</v>
      </c>
      <c r="Q25" s="126">
        <v>124</v>
      </c>
      <c r="R25" s="126">
        <v>122</v>
      </c>
      <c r="S25" s="126">
        <v>128</v>
      </c>
      <c r="T25" s="126">
        <v>121</v>
      </c>
      <c r="U25" s="126">
        <v>108</v>
      </c>
      <c r="V25" s="126">
        <v>119</v>
      </c>
      <c r="W25" s="126">
        <v>115</v>
      </c>
      <c r="X25" s="126">
        <v>123</v>
      </c>
      <c r="Y25" s="126">
        <v>119</v>
      </c>
      <c r="Z25" s="126">
        <v>126</v>
      </c>
      <c r="AA25" s="126">
        <v>133</v>
      </c>
      <c r="AB25" s="126">
        <v>145</v>
      </c>
      <c r="AC25" s="126">
        <v>129</v>
      </c>
      <c r="AD25" s="126">
        <v>136</v>
      </c>
      <c r="AE25" s="126">
        <v>139</v>
      </c>
      <c r="AF25" s="126">
        <v>139</v>
      </c>
      <c r="AG25" s="126">
        <v>130</v>
      </c>
      <c r="AH25" s="126">
        <v>132</v>
      </c>
      <c r="AI25" s="126">
        <v>131</v>
      </c>
      <c r="AJ25" s="126">
        <v>125</v>
      </c>
      <c r="AK25" s="126">
        <v>129</v>
      </c>
      <c r="AL25" s="126">
        <v>121</v>
      </c>
      <c r="AM25" s="126">
        <v>123</v>
      </c>
      <c r="AN25" s="126">
        <v>125</v>
      </c>
      <c r="AO25" s="126">
        <v>120</v>
      </c>
      <c r="AP25" s="126">
        <v>113</v>
      </c>
      <c r="AQ25" s="126">
        <v>36</v>
      </c>
      <c r="AR25" s="126">
        <v>41</v>
      </c>
      <c r="AS25" s="126">
        <v>50</v>
      </c>
      <c r="AT25" s="126">
        <v>66</v>
      </c>
      <c r="AU25" s="126">
        <v>72</v>
      </c>
      <c r="AV25" s="126">
        <v>70</v>
      </c>
      <c r="AW25" s="404">
        <v>60</v>
      </c>
    </row>
    <row r="26" spans="1:50" x14ac:dyDescent="0.35">
      <c r="A26" s="27" t="s">
        <v>355</v>
      </c>
      <c r="B26" s="3" t="s">
        <v>162</v>
      </c>
      <c r="C26" s="145">
        <f t="shared" ref="C26:C80" si="6">AVERAGE(D26:AW26)</f>
        <v>0</v>
      </c>
      <c r="D26" s="145">
        <v>0</v>
      </c>
      <c r="E26" s="145">
        <v>0</v>
      </c>
      <c r="F26" s="145">
        <v>0</v>
      </c>
      <c r="G26" s="145">
        <v>0</v>
      </c>
      <c r="H26" s="145">
        <v>0</v>
      </c>
      <c r="I26" s="145">
        <v>0</v>
      </c>
      <c r="J26" s="145">
        <v>0</v>
      </c>
      <c r="K26" s="145">
        <v>0</v>
      </c>
      <c r="L26" s="145">
        <v>0</v>
      </c>
      <c r="M26" s="145">
        <v>0</v>
      </c>
      <c r="N26" s="145">
        <v>0</v>
      </c>
      <c r="O26" s="145">
        <v>0</v>
      </c>
      <c r="P26" s="145">
        <v>0</v>
      </c>
      <c r="Q26" s="145">
        <v>0</v>
      </c>
      <c r="R26" s="145">
        <v>0</v>
      </c>
      <c r="S26" s="145">
        <v>0</v>
      </c>
      <c r="T26" s="145">
        <v>0</v>
      </c>
      <c r="U26" s="145">
        <v>0</v>
      </c>
      <c r="V26" s="145">
        <v>0</v>
      </c>
      <c r="W26" s="145">
        <v>0</v>
      </c>
      <c r="X26" s="145">
        <v>0</v>
      </c>
      <c r="Y26" s="145">
        <v>0</v>
      </c>
      <c r="Z26" s="145">
        <v>0</v>
      </c>
      <c r="AA26" s="145">
        <v>0</v>
      </c>
      <c r="AB26" s="145">
        <v>0</v>
      </c>
      <c r="AC26" s="145">
        <v>0</v>
      </c>
      <c r="AD26" s="145">
        <v>0</v>
      </c>
      <c r="AE26" s="145">
        <v>0</v>
      </c>
      <c r="AF26" s="145">
        <v>0</v>
      </c>
      <c r="AG26" s="145">
        <v>0</v>
      </c>
      <c r="AH26" s="145">
        <v>0</v>
      </c>
      <c r="AI26" s="145">
        <v>0</v>
      </c>
      <c r="AJ26" s="145">
        <v>0</v>
      </c>
      <c r="AK26" s="145">
        <v>0</v>
      </c>
      <c r="AL26" s="145">
        <v>0</v>
      </c>
      <c r="AM26" s="145">
        <v>0</v>
      </c>
      <c r="AN26" s="145">
        <v>0</v>
      </c>
      <c r="AO26" s="145">
        <v>0</v>
      </c>
      <c r="AP26" s="145">
        <v>0</v>
      </c>
      <c r="AQ26" s="145">
        <v>0</v>
      </c>
      <c r="AR26" s="145">
        <v>0</v>
      </c>
      <c r="AS26" s="145">
        <v>0</v>
      </c>
      <c r="AT26" s="145">
        <v>0</v>
      </c>
      <c r="AU26" s="145">
        <v>0</v>
      </c>
      <c r="AV26" s="145">
        <v>0</v>
      </c>
      <c r="AW26" s="195">
        <v>0</v>
      </c>
    </row>
    <row r="27" spans="1:50" x14ac:dyDescent="0.35">
      <c r="A27" s="90" t="s">
        <v>355</v>
      </c>
      <c r="B27" s="12" t="s">
        <v>166</v>
      </c>
      <c r="C27" s="145">
        <f t="shared" si="6"/>
        <v>0</v>
      </c>
      <c r="D27" s="223">
        <v>0</v>
      </c>
      <c r="E27" s="223">
        <v>0</v>
      </c>
      <c r="F27" s="223">
        <v>0</v>
      </c>
      <c r="G27" s="223">
        <v>0</v>
      </c>
      <c r="H27" s="223">
        <v>0</v>
      </c>
      <c r="I27" s="223">
        <v>0</v>
      </c>
      <c r="J27" s="223">
        <v>0</v>
      </c>
      <c r="K27" s="223">
        <v>0</v>
      </c>
      <c r="L27" s="223">
        <v>0</v>
      </c>
      <c r="M27" s="223">
        <v>0</v>
      </c>
      <c r="N27" s="223">
        <v>0</v>
      </c>
      <c r="O27" s="223">
        <v>0</v>
      </c>
      <c r="P27" s="223">
        <v>0</v>
      </c>
      <c r="Q27" s="223">
        <v>0</v>
      </c>
      <c r="R27" s="223">
        <v>0</v>
      </c>
      <c r="S27" s="223">
        <v>0</v>
      </c>
      <c r="T27" s="223">
        <v>0</v>
      </c>
      <c r="U27" s="223">
        <v>0</v>
      </c>
      <c r="V27" s="223">
        <v>0</v>
      </c>
      <c r="W27" s="223">
        <v>0</v>
      </c>
      <c r="X27" s="223">
        <v>0</v>
      </c>
      <c r="Y27" s="223">
        <v>0</v>
      </c>
      <c r="Z27" s="223">
        <v>0</v>
      </c>
      <c r="AA27" s="223">
        <v>0</v>
      </c>
      <c r="AB27" s="223">
        <v>0</v>
      </c>
      <c r="AC27" s="223">
        <v>0</v>
      </c>
      <c r="AD27" s="223">
        <v>0</v>
      </c>
      <c r="AE27" s="223">
        <v>0</v>
      </c>
      <c r="AF27" s="223">
        <v>0</v>
      </c>
      <c r="AG27" s="223">
        <v>0</v>
      </c>
      <c r="AH27" s="223">
        <v>0</v>
      </c>
      <c r="AI27" s="223">
        <v>0</v>
      </c>
      <c r="AJ27" s="223">
        <v>0</v>
      </c>
      <c r="AK27" s="223">
        <v>0</v>
      </c>
      <c r="AL27" s="223">
        <v>0</v>
      </c>
      <c r="AM27" s="223">
        <v>0</v>
      </c>
      <c r="AN27" s="223">
        <v>0</v>
      </c>
      <c r="AO27" s="223">
        <v>0</v>
      </c>
      <c r="AP27" s="223">
        <v>0</v>
      </c>
      <c r="AQ27" s="223">
        <v>0</v>
      </c>
      <c r="AR27" s="223">
        <v>0</v>
      </c>
      <c r="AS27" s="223">
        <v>0</v>
      </c>
      <c r="AT27" s="223">
        <v>0</v>
      </c>
      <c r="AU27" s="223">
        <v>0</v>
      </c>
      <c r="AV27" s="223">
        <v>0</v>
      </c>
      <c r="AW27" s="224">
        <v>0</v>
      </c>
    </row>
    <row r="28" spans="1:50" x14ac:dyDescent="0.35">
      <c r="A28" s="27" t="s">
        <v>355</v>
      </c>
      <c r="B28" s="3" t="s">
        <v>133</v>
      </c>
      <c r="C28" s="4">
        <f t="shared" si="6"/>
        <v>0</v>
      </c>
      <c r="D28" s="3">
        <v>0</v>
      </c>
      <c r="E28" s="3">
        <v>0</v>
      </c>
      <c r="F28" s="3">
        <v>0</v>
      </c>
      <c r="G28" s="3">
        <v>0</v>
      </c>
      <c r="H28" s="3">
        <v>0</v>
      </c>
      <c r="I28" s="3">
        <v>0</v>
      </c>
      <c r="J28" s="3">
        <v>0</v>
      </c>
      <c r="K28" s="3">
        <v>0</v>
      </c>
      <c r="L28" s="3">
        <v>0</v>
      </c>
      <c r="M28" s="3">
        <v>0</v>
      </c>
      <c r="N28" s="3">
        <v>0</v>
      </c>
      <c r="O28" s="3">
        <v>0</v>
      </c>
      <c r="P28" s="3">
        <v>0</v>
      </c>
      <c r="Q28" s="3">
        <v>0</v>
      </c>
      <c r="R28" s="3">
        <v>0</v>
      </c>
      <c r="S28" s="3">
        <v>0</v>
      </c>
      <c r="T28" s="3">
        <v>0</v>
      </c>
      <c r="U28" s="3">
        <v>0</v>
      </c>
      <c r="V28" s="3">
        <v>0</v>
      </c>
      <c r="W28" s="3">
        <v>0</v>
      </c>
      <c r="X28" s="3">
        <v>0</v>
      </c>
      <c r="Y28" s="3">
        <v>0</v>
      </c>
      <c r="Z28" s="3">
        <v>0</v>
      </c>
      <c r="AA28" s="3">
        <v>0</v>
      </c>
      <c r="AB28" s="3">
        <v>0</v>
      </c>
      <c r="AC28" s="3">
        <v>0</v>
      </c>
      <c r="AD28" s="3">
        <v>0</v>
      </c>
      <c r="AE28" s="3">
        <v>0</v>
      </c>
      <c r="AF28" s="3">
        <v>0</v>
      </c>
      <c r="AG28" s="3">
        <v>0</v>
      </c>
      <c r="AH28" s="3">
        <v>0</v>
      </c>
      <c r="AI28" s="3">
        <v>0</v>
      </c>
      <c r="AJ28" s="3">
        <v>0</v>
      </c>
      <c r="AK28" s="3">
        <v>0</v>
      </c>
      <c r="AL28" s="3">
        <v>0</v>
      </c>
      <c r="AM28" s="3">
        <v>0</v>
      </c>
      <c r="AN28" s="3">
        <v>0</v>
      </c>
      <c r="AO28" s="3">
        <v>0</v>
      </c>
      <c r="AP28" s="3">
        <v>0</v>
      </c>
      <c r="AQ28" s="3">
        <v>0</v>
      </c>
      <c r="AR28" s="3">
        <v>0</v>
      </c>
      <c r="AS28" s="3">
        <v>0</v>
      </c>
      <c r="AT28" s="3">
        <v>0</v>
      </c>
      <c r="AU28" s="3">
        <v>0</v>
      </c>
      <c r="AV28" s="3">
        <v>0</v>
      </c>
      <c r="AW28" s="10">
        <v>0</v>
      </c>
    </row>
    <row r="29" spans="1:50" x14ac:dyDescent="0.35">
      <c r="A29" s="27" t="s">
        <v>355</v>
      </c>
      <c r="B29" s="3" t="s">
        <v>167</v>
      </c>
      <c r="C29" s="4">
        <f t="shared" si="6"/>
        <v>0</v>
      </c>
      <c r="D29" s="3">
        <v>0</v>
      </c>
      <c r="E29" s="3">
        <v>0</v>
      </c>
      <c r="F29" s="3">
        <v>0</v>
      </c>
      <c r="G29" s="3">
        <v>0</v>
      </c>
      <c r="H29" s="3">
        <v>0</v>
      </c>
      <c r="I29" s="3">
        <v>0</v>
      </c>
      <c r="J29" s="3">
        <v>0</v>
      </c>
      <c r="K29" s="3">
        <v>0</v>
      </c>
      <c r="L29" s="3">
        <v>0</v>
      </c>
      <c r="M29" s="3">
        <v>0</v>
      </c>
      <c r="N29" s="3">
        <v>0</v>
      </c>
      <c r="O29" s="3">
        <v>0</v>
      </c>
      <c r="P29" s="3">
        <v>0</v>
      </c>
      <c r="Q29" s="3">
        <v>0</v>
      </c>
      <c r="R29" s="3">
        <v>0</v>
      </c>
      <c r="S29" s="3">
        <v>0</v>
      </c>
      <c r="T29" s="3">
        <v>0</v>
      </c>
      <c r="U29" s="3">
        <v>0</v>
      </c>
      <c r="V29" s="3">
        <v>0</v>
      </c>
      <c r="W29" s="3">
        <v>0</v>
      </c>
      <c r="X29" s="3">
        <v>0</v>
      </c>
      <c r="Y29" s="3">
        <v>0</v>
      </c>
      <c r="Z29" s="3">
        <v>0</v>
      </c>
      <c r="AA29" s="3">
        <v>0</v>
      </c>
      <c r="AB29" s="3">
        <v>0</v>
      </c>
      <c r="AC29" s="3">
        <v>0</v>
      </c>
      <c r="AD29" s="3">
        <v>0</v>
      </c>
      <c r="AE29" s="3">
        <v>0</v>
      </c>
      <c r="AF29" s="3">
        <v>0</v>
      </c>
      <c r="AG29" s="3">
        <v>0</v>
      </c>
      <c r="AH29" s="3">
        <v>0</v>
      </c>
      <c r="AI29" s="3">
        <v>0</v>
      </c>
      <c r="AJ29" s="3">
        <v>0</v>
      </c>
      <c r="AK29" s="3">
        <v>0</v>
      </c>
      <c r="AL29" s="3">
        <v>0</v>
      </c>
      <c r="AM29" s="3">
        <v>0</v>
      </c>
      <c r="AN29" s="3">
        <v>0</v>
      </c>
      <c r="AO29" s="3">
        <v>0</v>
      </c>
      <c r="AP29" s="3">
        <v>0</v>
      </c>
      <c r="AQ29" s="3">
        <v>0</v>
      </c>
      <c r="AR29" s="3">
        <v>0</v>
      </c>
      <c r="AS29" s="3">
        <v>0</v>
      </c>
      <c r="AT29" s="3">
        <v>0</v>
      </c>
      <c r="AU29" s="3">
        <v>0</v>
      </c>
      <c r="AV29" s="3">
        <v>0</v>
      </c>
      <c r="AW29" s="10">
        <v>0</v>
      </c>
    </row>
    <row r="30" spans="1:50" x14ac:dyDescent="0.35">
      <c r="A30" s="27" t="s">
        <v>355</v>
      </c>
      <c r="B30" s="3" t="s">
        <v>132</v>
      </c>
      <c r="C30" s="4">
        <f t="shared" si="6"/>
        <v>0</v>
      </c>
      <c r="D30" s="3">
        <v>0</v>
      </c>
      <c r="E30" s="3">
        <v>0</v>
      </c>
      <c r="F30" s="3">
        <v>0</v>
      </c>
      <c r="G30" s="3">
        <v>0</v>
      </c>
      <c r="H30" s="3">
        <v>0</v>
      </c>
      <c r="I30" s="3">
        <v>0</v>
      </c>
      <c r="J30" s="3">
        <v>0</v>
      </c>
      <c r="K30" s="3">
        <v>0</v>
      </c>
      <c r="L30" s="3">
        <v>0</v>
      </c>
      <c r="M30" s="3">
        <v>0</v>
      </c>
      <c r="N30" s="3">
        <v>0</v>
      </c>
      <c r="O30" s="3">
        <v>0</v>
      </c>
      <c r="P30" s="3">
        <v>0</v>
      </c>
      <c r="Q30" s="3">
        <v>0</v>
      </c>
      <c r="R30" s="3">
        <v>0</v>
      </c>
      <c r="S30" s="3">
        <v>0</v>
      </c>
      <c r="T30" s="3">
        <v>0</v>
      </c>
      <c r="U30" s="3">
        <v>0</v>
      </c>
      <c r="V30" s="3">
        <v>0</v>
      </c>
      <c r="W30" s="3">
        <v>0</v>
      </c>
      <c r="X30" s="3">
        <v>0</v>
      </c>
      <c r="Y30" s="3">
        <v>0</v>
      </c>
      <c r="Z30" s="3">
        <v>0</v>
      </c>
      <c r="AA30" s="3">
        <v>0</v>
      </c>
      <c r="AB30" s="3">
        <v>0</v>
      </c>
      <c r="AC30" s="3">
        <v>0</v>
      </c>
      <c r="AD30" s="3">
        <v>0</v>
      </c>
      <c r="AE30" s="3">
        <v>0</v>
      </c>
      <c r="AF30" s="3">
        <v>0</v>
      </c>
      <c r="AG30" s="3">
        <v>0</v>
      </c>
      <c r="AH30" s="3">
        <v>0</v>
      </c>
      <c r="AI30" s="3">
        <v>0</v>
      </c>
      <c r="AJ30" s="3">
        <v>0</v>
      </c>
      <c r="AK30" s="3">
        <v>0</v>
      </c>
      <c r="AL30" s="3">
        <v>0</v>
      </c>
      <c r="AM30" s="3">
        <v>0</v>
      </c>
      <c r="AN30" s="3">
        <v>0</v>
      </c>
      <c r="AO30" s="3">
        <v>0</v>
      </c>
      <c r="AP30" s="3">
        <v>0</v>
      </c>
      <c r="AQ30" s="3">
        <v>0</v>
      </c>
      <c r="AR30" s="3">
        <v>0</v>
      </c>
      <c r="AS30" s="3">
        <v>0</v>
      </c>
      <c r="AT30" s="3">
        <v>0</v>
      </c>
      <c r="AU30" s="3">
        <v>0</v>
      </c>
      <c r="AV30" s="3">
        <v>0</v>
      </c>
      <c r="AW30" s="10">
        <v>0</v>
      </c>
    </row>
    <row r="31" spans="1:50" x14ac:dyDescent="0.35">
      <c r="A31" s="27" t="s">
        <v>340</v>
      </c>
      <c r="B31" s="3" t="s">
        <v>162</v>
      </c>
      <c r="C31" s="145">
        <f t="shared" si="6"/>
        <v>0</v>
      </c>
      <c r="D31" s="145">
        <v>0</v>
      </c>
      <c r="E31" s="145">
        <v>0</v>
      </c>
      <c r="F31" s="145">
        <v>0</v>
      </c>
      <c r="G31" s="145">
        <v>0</v>
      </c>
      <c r="H31" s="145">
        <v>0</v>
      </c>
      <c r="I31" s="145">
        <v>0</v>
      </c>
      <c r="J31" s="145">
        <v>0</v>
      </c>
      <c r="K31" s="145">
        <v>0</v>
      </c>
      <c r="L31" s="145">
        <v>0</v>
      </c>
      <c r="M31" s="145">
        <v>0</v>
      </c>
      <c r="N31" s="145">
        <v>0</v>
      </c>
      <c r="O31" s="145">
        <v>0</v>
      </c>
      <c r="P31" s="145">
        <v>0</v>
      </c>
      <c r="Q31" s="145">
        <v>0</v>
      </c>
      <c r="R31" s="145">
        <v>0</v>
      </c>
      <c r="S31" s="145">
        <v>0</v>
      </c>
      <c r="T31" s="145">
        <v>0</v>
      </c>
      <c r="U31" s="145">
        <v>0</v>
      </c>
      <c r="V31" s="145">
        <v>0</v>
      </c>
      <c r="W31" s="145">
        <v>0</v>
      </c>
      <c r="X31" s="145">
        <v>0</v>
      </c>
      <c r="Y31" s="145">
        <v>0</v>
      </c>
      <c r="Z31" s="145">
        <v>0</v>
      </c>
      <c r="AA31" s="145">
        <v>0</v>
      </c>
      <c r="AB31" s="145">
        <v>0</v>
      </c>
      <c r="AC31" s="145">
        <v>0</v>
      </c>
      <c r="AD31" s="145">
        <v>0</v>
      </c>
      <c r="AE31" s="145">
        <v>0</v>
      </c>
      <c r="AF31" s="145">
        <v>0</v>
      </c>
      <c r="AG31" s="145">
        <v>0</v>
      </c>
      <c r="AH31" s="145">
        <v>0</v>
      </c>
      <c r="AI31" s="145">
        <v>0</v>
      </c>
      <c r="AJ31" s="145">
        <v>0</v>
      </c>
      <c r="AK31" s="145">
        <v>0</v>
      </c>
      <c r="AL31" s="145">
        <v>0</v>
      </c>
      <c r="AM31" s="145">
        <v>0</v>
      </c>
      <c r="AN31" s="145">
        <v>0</v>
      </c>
      <c r="AO31" s="145">
        <v>0</v>
      </c>
      <c r="AP31" s="145">
        <v>0</v>
      </c>
      <c r="AQ31" s="145">
        <v>0</v>
      </c>
      <c r="AR31" s="145">
        <v>0</v>
      </c>
      <c r="AS31" s="145">
        <v>0</v>
      </c>
      <c r="AT31" s="145">
        <v>0</v>
      </c>
      <c r="AU31" s="145">
        <v>0</v>
      </c>
      <c r="AV31" s="145">
        <v>0</v>
      </c>
      <c r="AW31" s="195">
        <v>0</v>
      </c>
    </row>
    <row r="32" spans="1:50" x14ac:dyDescent="0.35">
      <c r="A32" s="27" t="s">
        <v>340</v>
      </c>
      <c r="B32" s="3" t="s">
        <v>166</v>
      </c>
      <c r="C32" s="145">
        <f t="shared" si="6"/>
        <v>0</v>
      </c>
      <c r="D32" s="145">
        <v>0</v>
      </c>
      <c r="E32" s="145">
        <v>0</v>
      </c>
      <c r="F32" s="145">
        <v>0</v>
      </c>
      <c r="G32" s="145">
        <v>0</v>
      </c>
      <c r="H32" s="145">
        <v>0</v>
      </c>
      <c r="I32" s="145">
        <v>0</v>
      </c>
      <c r="J32" s="145">
        <v>0</v>
      </c>
      <c r="K32" s="145">
        <v>0</v>
      </c>
      <c r="L32" s="145">
        <v>0</v>
      </c>
      <c r="M32" s="145">
        <v>0</v>
      </c>
      <c r="N32" s="145">
        <v>0</v>
      </c>
      <c r="O32" s="145">
        <v>0</v>
      </c>
      <c r="P32" s="145">
        <v>0</v>
      </c>
      <c r="Q32" s="145">
        <v>0</v>
      </c>
      <c r="R32" s="145">
        <v>0</v>
      </c>
      <c r="S32" s="145">
        <v>0</v>
      </c>
      <c r="T32" s="145">
        <v>0</v>
      </c>
      <c r="U32" s="145">
        <v>0</v>
      </c>
      <c r="V32" s="145">
        <v>0</v>
      </c>
      <c r="W32" s="145">
        <v>0</v>
      </c>
      <c r="X32" s="145">
        <v>0</v>
      </c>
      <c r="Y32" s="145">
        <v>0</v>
      </c>
      <c r="Z32" s="145">
        <v>0</v>
      </c>
      <c r="AA32" s="145">
        <v>0</v>
      </c>
      <c r="AB32" s="145">
        <v>0</v>
      </c>
      <c r="AC32" s="145">
        <v>0</v>
      </c>
      <c r="AD32" s="145">
        <v>0</v>
      </c>
      <c r="AE32" s="145">
        <v>0</v>
      </c>
      <c r="AF32" s="145">
        <v>0</v>
      </c>
      <c r="AG32" s="145">
        <v>0</v>
      </c>
      <c r="AH32" s="145">
        <v>0</v>
      </c>
      <c r="AI32" s="145">
        <v>0</v>
      </c>
      <c r="AJ32" s="145">
        <v>0</v>
      </c>
      <c r="AK32" s="145">
        <v>0</v>
      </c>
      <c r="AL32" s="145">
        <v>0</v>
      </c>
      <c r="AM32" s="145">
        <v>0</v>
      </c>
      <c r="AN32" s="145">
        <v>0</v>
      </c>
      <c r="AO32" s="145">
        <v>0</v>
      </c>
      <c r="AP32" s="145">
        <v>0</v>
      </c>
      <c r="AQ32" s="145">
        <v>0</v>
      </c>
      <c r="AR32" s="145">
        <v>0</v>
      </c>
      <c r="AS32" s="145">
        <v>0</v>
      </c>
      <c r="AT32" s="145">
        <v>0</v>
      </c>
      <c r="AU32" s="145">
        <v>0</v>
      </c>
      <c r="AV32" s="145">
        <v>0</v>
      </c>
      <c r="AW32" s="195">
        <v>0</v>
      </c>
    </row>
    <row r="33" spans="1:49" x14ac:dyDescent="0.35">
      <c r="A33" s="27" t="s">
        <v>340</v>
      </c>
      <c r="B33" s="3" t="s">
        <v>133</v>
      </c>
      <c r="C33" s="4">
        <f t="shared" si="6"/>
        <v>0</v>
      </c>
      <c r="D33" s="3">
        <v>0</v>
      </c>
      <c r="E33" s="3">
        <v>0</v>
      </c>
      <c r="F33" s="3">
        <v>0</v>
      </c>
      <c r="G33" s="3">
        <v>0</v>
      </c>
      <c r="H33" s="3">
        <v>0</v>
      </c>
      <c r="I33" s="3">
        <v>0</v>
      </c>
      <c r="J33" s="3">
        <v>0</v>
      </c>
      <c r="K33" s="3">
        <v>0</v>
      </c>
      <c r="L33" s="3">
        <v>0</v>
      </c>
      <c r="M33" s="3">
        <v>0</v>
      </c>
      <c r="N33" s="3">
        <v>0</v>
      </c>
      <c r="O33" s="3">
        <v>0</v>
      </c>
      <c r="P33" s="3">
        <v>0</v>
      </c>
      <c r="Q33" s="3">
        <v>0</v>
      </c>
      <c r="R33" s="3">
        <v>0</v>
      </c>
      <c r="S33" s="3">
        <v>0</v>
      </c>
      <c r="T33" s="3">
        <v>0</v>
      </c>
      <c r="U33" s="3">
        <v>0</v>
      </c>
      <c r="V33" s="3">
        <v>0</v>
      </c>
      <c r="W33" s="3">
        <v>0</v>
      </c>
      <c r="X33" s="3">
        <v>0</v>
      </c>
      <c r="Y33" s="3">
        <v>0</v>
      </c>
      <c r="Z33" s="3">
        <v>0</v>
      </c>
      <c r="AA33" s="3">
        <v>0</v>
      </c>
      <c r="AB33" s="3">
        <v>0</v>
      </c>
      <c r="AC33" s="3">
        <v>0</v>
      </c>
      <c r="AD33" s="3">
        <v>0</v>
      </c>
      <c r="AE33" s="3">
        <v>0</v>
      </c>
      <c r="AF33" s="3">
        <v>0</v>
      </c>
      <c r="AG33" s="3">
        <v>0</v>
      </c>
      <c r="AH33" s="3">
        <v>0</v>
      </c>
      <c r="AI33" s="3">
        <v>0</v>
      </c>
      <c r="AJ33" s="3">
        <v>0</v>
      </c>
      <c r="AK33" s="3">
        <v>0</v>
      </c>
      <c r="AL33" s="3">
        <v>0</v>
      </c>
      <c r="AM33" s="3">
        <v>0</v>
      </c>
      <c r="AN33" s="3">
        <v>0</v>
      </c>
      <c r="AO33" s="3">
        <v>0</v>
      </c>
      <c r="AP33" s="3">
        <v>0</v>
      </c>
      <c r="AQ33" s="3">
        <v>0</v>
      </c>
      <c r="AR33" s="3">
        <v>0</v>
      </c>
      <c r="AS33" s="3">
        <v>0</v>
      </c>
      <c r="AT33" s="3">
        <v>0</v>
      </c>
      <c r="AU33" s="3">
        <v>0</v>
      </c>
      <c r="AV33" s="3">
        <v>0</v>
      </c>
      <c r="AW33" s="10">
        <v>0</v>
      </c>
    </row>
    <row r="34" spans="1:49" x14ac:dyDescent="0.35">
      <c r="A34" s="27" t="s">
        <v>340</v>
      </c>
      <c r="B34" s="3" t="s">
        <v>167</v>
      </c>
      <c r="C34" s="4">
        <f t="shared" si="6"/>
        <v>0</v>
      </c>
      <c r="D34" s="3">
        <v>0</v>
      </c>
      <c r="E34" s="3">
        <v>0</v>
      </c>
      <c r="F34" s="3">
        <v>0</v>
      </c>
      <c r="G34" s="3">
        <v>0</v>
      </c>
      <c r="H34" s="3">
        <v>0</v>
      </c>
      <c r="I34" s="3">
        <v>0</v>
      </c>
      <c r="J34" s="3">
        <v>0</v>
      </c>
      <c r="K34" s="3">
        <v>0</v>
      </c>
      <c r="L34" s="3">
        <v>0</v>
      </c>
      <c r="M34" s="3">
        <v>0</v>
      </c>
      <c r="N34" s="3">
        <v>0</v>
      </c>
      <c r="O34" s="3">
        <v>0</v>
      </c>
      <c r="P34" s="3">
        <v>0</v>
      </c>
      <c r="Q34" s="3">
        <v>0</v>
      </c>
      <c r="R34" s="3">
        <v>0</v>
      </c>
      <c r="S34" s="3">
        <v>0</v>
      </c>
      <c r="T34" s="3">
        <v>0</v>
      </c>
      <c r="U34" s="3">
        <v>0</v>
      </c>
      <c r="V34" s="3">
        <v>0</v>
      </c>
      <c r="W34" s="3">
        <v>0</v>
      </c>
      <c r="X34" s="3">
        <v>0</v>
      </c>
      <c r="Y34" s="3">
        <v>0</v>
      </c>
      <c r="Z34" s="3">
        <v>0</v>
      </c>
      <c r="AA34" s="3">
        <v>0</v>
      </c>
      <c r="AB34" s="3">
        <v>0</v>
      </c>
      <c r="AC34" s="3">
        <v>0</v>
      </c>
      <c r="AD34" s="3">
        <v>0</v>
      </c>
      <c r="AE34" s="3">
        <v>0</v>
      </c>
      <c r="AF34" s="3">
        <v>0</v>
      </c>
      <c r="AG34" s="3">
        <v>0</v>
      </c>
      <c r="AH34" s="3">
        <v>0</v>
      </c>
      <c r="AI34" s="3">
        <v>0</v>
      </c>
      <c r="AJ34" s="3">
        <v>0</v>
      </c>
      <c r="AK34" s="3">
        <v>0</v>
      </c>
      <c r="AL34" s="3">
        <v>0</v>
      </c>
      <c r="AM34" s="3">
        <v>0</v>
      </c>
      <c r="AN34" s="3">
        <v>0</v>
      </c>
      <c r="AO34" s="3">
        <v>0</v>
      </c>
      <c r="AP34" s="3">
        <v>0</v>
      </c>
      <c r="AQ34" s="3">
        <v>0</v>
      </c>
      <c r="AR34" s="3">
        <v>0</v>
      </c>
      <c r="AS34" s="3">
        <v>0</v>
      </c>
      <c r="AT34" s="3">
        <v>0</v>
      </c>
      <c r="AU34" s="3">
        <v>0</v>
      </c>
      <c r="AV34" s="3">
        <v>0</v>
      </c>
      <c r="AW34" s="10">
        <v>0</v>
      </c>
    </row>
    <row r="35" spans="1:49" x14ac:dyDescent="0.35">
      <c r="A35" s="27" t="s">
        <v>340</v>
      </c>
      <c r="B35" s="3" t="s">
        <v>132</v>
      </c>
      <c r="C35" s="4">
        <f t="shared" si="6"/>
        <v>0</v>
      </c>
      <c r="D35" s="3">
        <v>0</v>
      </c>
      <c r="E35" s="3">
        <v>0</v>
      </c>
      <c r="F35" s="3">
        <v>0</v>
      </c>
      <c r="G35" s="3">
        <v>0</v>
      </c>
      <c r="H35" s="3">
        <v>0</v>
      </c>
      <c r="I35" s="3">
        <v>0</v>
      </c>
      <c r="J35" s="3">
        <v>0</v>
      </c>
      <c r="K35" s="3">
        <v>0</v>
      </c>
      <c r="L35" s="3">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10">
        <v>0</v>
      </c>
    </row>
    <row r="36" spans="1:49" x14ac:dyDescent="0.35">
      <c r="A36" s="27" t="s">
        <v>341</v>
      </c>
      <c r="B36" s="3" t="s">
        <v>162</v>
      </c>
      <c r="C36" s="145">
        <f t="shared" si="6"/>
        <v>123.28260869565217</v>
      </c>
      <c r="D36" s="145">
        <v>53</v>
      </c>
      <c r="E36" s="145">
        <v>53</v>
      </c>
      <c r="F36" s="145">
        <v>0</v>
      </c>
      <c r="G36" s="145">
        <v>106</v>
      </c>
      <c r="H36" s="145">
        <v>0</v>
      </c>
      <c r="I36" s="145">
        <v>278</v>
      </c>
      <c r="J36" s="145">
        <v>330</v>
      </c>
      <c r="K36" s="145">
        <v>53</v>
      </c>
      <c r="L36" s="145">
        <v>0</v>
      </c>
      <c r="M36" s="145">
        <v>106</v>
      </c>
      <c r="N36" s="145">
        <v>450</v>
      </c>
      <c r="O36" s="145">
        <v>525</v>
      </c>
      <c r="P36" s="145">
        <v>54</v>
      </c>
      <c r="Q36" s="145">
        <v>54</v>
      </c>
      <c r="R36" s="145">
        <v>389</v>
      </c>
      <c r="S36" s="145">
        <v>54</v>
      </c>
      <c r="T36" s="145">
        <v>444</v>
      </c>
      <c r="U36" s="145">
        <v>322</v>
      </c>
      <c r="V36" s="145">
        <v>54</v>
      </c>
      <c r="W36" s="145">
        <v>107</v>
      </c>
      <c r="X36" s="145">
        <v>54</v>
      </c>
      <c r="Y36" s="145">
        <v>0</v>
      </c>
      <c r="Z36" s="145">
        <v>583</v>
      </c>
      <c r="AA36" s="145">
        <v>333</v>
      </c>
      <c r="AB36" s="145">
        <v>54</v>
      </c>
      <c r="AC36" s="145">
        <v>0</v>
      </c>
      <c r="AD36" s="145">
        <v>110</v>
      </c>
      <c r="AE36" s="145">
        <v>335</v>
      </c>
      <c r="AF36" s="145">
        <v>55</v>
      </c>
      <c r="AG36" s="145">
        <v>0</v>
      </c>
      <c r="AH36" s="145">
        <v>55</v>
      </c>
      <c r="AI36" s="145">
        <v>0</v>
      </c>
      <c r="AJ36" s="145">
        <v>164</v>
      </c>
      <c r="AK36" s="145">
        <v>55</v>
      </c>
      <c r="AL36" s="145">
        <v>0</v>
      </c>
      <c r="AM36" s="145">
        <v>55</v>
      </c>
      <c r="AN36" s="145">
        <v>0</v>
      </c>
      <c r="AO36" s="145">
        <v>55</v>
      </c>
      <c r="AP36" s="145">
        <v>55</v>
      </c>
      <c r="AQ36" s="145">
        <v>111</v>
      </c>
      <c r="AR36" s="145">
        <v>55</v>
      </c>
      <c r="AS36" s="145">
        <v>0</v>
      </c>
      <c r="AT36" s="145">
        <v>0</v>
      </c>
      <c r="AU36" s="145">
        <v>110</v>
      </c>
      <c r="AV36" s="145">
        <v>0</v>
      </c>
      <c r="AW36" s="195">
        <v>0</v>
      </c>
    </row>
    <row r="37" spans="1:49" x14ac:dyDescent="0.35">
      <c r="A37" s="27" t="s">
        <v>341</v>
      </c>
      <c r="B37" s="3" t="s">
        <v>166</v>
      </c>
      <c r="C37" s="145">
        <f t="shared" si="6"/>
        <v>68.630434782608702</v>
      </c>
      <c r="D37" s="145">
        <v>53</v>
      </c>
      <c r="E37" s="145">
        <v>53</v>
      </c>
      <c r="F37" s="145">
        <v>0</v>
      </c>
      <c r="G37" s="145">
        <v>53</v>
      </c>
      <c r="H37" s="145">
        <v>0</v>
      </c>
      <c r="I37" s="145">
        <v>278</v>
      </c>
      <c r="J37" s="145">
        <v>110</v>
      </c>
      <c r="K37" s="145">
        <v>53</v>
      </c>
      <c r="L37" s="145">
        <v>0</v>
      </c>
      <c r="M37" s="145">
        <v>53</v>
      </c>
      <c r="N37" s="145">
        <v>450</v>
      </c>
      <c r="O37" s="145">
        <v>263</v>
      </c>
      <c r="P37" s="145">
        <v>54</v>
      </c>
      <c r="Q37" s="145">
        <v>54</v>
      </c>
      <c r="R37" s="145">
        <v>130</v>
      </c>
      <c r="S37" s="145">
        <v>54</v>
      </c>
      <c r="T37" s="145">
        <v>148</v>
      </c>
      <c r="U37" s="145">
        <v>161</v>
      </c>
      <c r="V37" s="145">
        <v>54</v>
      </c>
      <c r="W37" s="145">
        <v>54</v>
      </c>
      <c r="X37" s="145">
        <v>54</v>
      </c>
      <c r="Y37" s="145">
        <v>0</v>
      </c>
      <c r="Z37" s="145">
        <v>146</v>
      </c>
      <c r="AA37" s="145">
        <v>111</v>
      </c>
      <c r="AB37" s="145">
        <v>54</v>
      </c>
      <c r="AC37" s="145">
        <v>0</v>
      </c>
      <c r="AD37" s="145">
        <v>55</v>
      </c>
      <c r="AE37" s="145">
        <v>112</v>
      </c>
      <c r="AF37" s="145">
        <v>55</v>
      </c>
      <c r="AG37" s="145">
        <v>0</v>
      </c>
      <c r="AH37" s="145">
        <v>55</v>
      </c>
      <c r="AI37" s="145">
        <v>0</v>
      </c>
      <c r="AJ37" s="145">
        <v>55</v>
      </c>
      <c r="AK37" s="145">
        <v>55</v>
      </c>
      <c r="AL37" s="145">
        <v>0</v>
      </c>
      <c r="AM37" s="145">
        <v>55</v>
      </c>
      <c r="AN37" s="145">
        <v>0</v>
      </c>
      <c r="AO37" s="145">
        <v>55</v>
      </c>
      <c r="AP37" s="145">
        <v>55</v>
      </c>
      <c r="AQ37" s="145">
        <v>55</v>
      </c>
      <c r="AR37" s="145">
        <v>55</v>
      </c>
      <c r="AS37" s="145">
        <v>0</v>
      </c>
      <c r="AT37" s="145">
        <v>0</v>
      </c>
      <c r="AU37" s="145">
        <v>55</v>
      </c>
      <c r="AV37" s="145">
        <v>0</v>
      </c>
      <c r="AW37" s="195">
        <v>0</v>
      </c>
    </row>
    <row r="38" spans="1:49" x14ac:dyDescent="0.35">
      <c r="A38" s="27" t="s">
        <v>341</v>
      </c>
      <c r="B38" s="3" t="s">
        <v>133</v>
      </c>
      <c r="C38" s="4">
        <f t="shared" si="6"/>
        <v>1.2608695652173914</v>
      </c>
      <c r="D38" s="3">
        <v>1</v>
      </c>
      <c r="E38" s="3">
        <v>1</v>
      </c>
      <c r="F38" s="3">
        <v>0</v>
      </c>
      <c r="G38" s="3">
        <v>2</v>
      </c>
      <c r="H38" s="3">
        <v>0</v>
      </c>
      <c r="I38" s="3">
        <v>2</v>
      </c>
      <c r="J38" s="3">
        <v>3</v>
      </c>
      <c r="K38" s="3">
        <v>1</v>
      </c>
      <c r="L38" s="3">
        <v>0</v>
      </c>
      <c r="M38" s="3">
        <v>2</v>
      </c>
      <c r="N38" s="3">
        <v>2</v>
      </c>
      <c r="O38" s="3">
        <v>2</v>
      </c>
      <c r="P38" s="3">
        <v>1</v>
      </c>
      <c r="Q38" s="3">
        <v>1</v>
      </c>
      <c r="R38" s="3">
        <v>3</v>
      </c>
      <c r="S38" s="3">
        <v>1</v>
      </c>
      <c r="T38" s="3">
        <v>3</v>
      </c>
      <c r="U38" s="3">
        <v>2</v>
      </c>
      <c r="V38" s="3">
        <v>1</v>
      </c>
      <c r="W38" s="3">
        <v>2</v>
      </c>
      <c r="X38" s="3">
        <v>1</v>
      </c>
      <c r="Y38" s="3">
        <v>0</v>
      </c>
      <c r="Z38" s="3">
        <v>4</v>
      </c>
      <c r="AA38" s="3">
        <v>3</v>
      </c>
      <c r="AB38" s="3">
        <v>1</v>
      </c>
      <c r="AC38" s="3">
        <v>0</v>
      </c>
      <c r="AD38" s="3">
        <v>2</v>
      </c>
      <c r="AE38" s="3">
        <v>3</v>
      </c>
      <c r="AF38" s="3">
        <v>1</v>
      </c>
      <c r="AG38" s="3">
        <v>0</v>
      </c>
      <c r="AH38" s="3">
        <v>1</v>
      </c>
      <c r="AI38" s="3">
        <v>0</v>
      </c>
      <c r="AJ38" s="3">
        <v>3</v>
      </c>
      <c r="AK38" s="3">
        <v>1</v>
      </c>
      <c r="AL38" s="3">
        <v>0</v>
      </c>
      <c r="AM38" s="3">
        <v>1</v>
      </c>
      <c r="AN38" s="3">
        <v>0</v>
      </c>
      <c r="AO38" s="3">
        <v>1</v>
      </c>
      <c r="AP38" s="3">
        <v>1</v>
      </c>
      <c r="AQ38" s="3">
        <v>2</v>
      </c>
      <c r="AR38" s="3">
        <v>1</v>
      </c>
      <c r="AS38" s="3">
        <v>0</v>
      </c>
      <c r="AT38" s="3">
        <v>0</v>
      </c>
      <c r="AU38" s="3">
        <v>2</v>
      </c>
      <c r="AV38" s="3">
        <v>0</v>
      </c>
      <c r="AW38" s="10">
        <v>0</v>
      </c>
    </row>
    <row r="39" spans="1:49" x14ac:dyDescent="0.35">
      <c r="A39" s="27" t="s">
        <v>341</v>
      </c>
      <c r="B39" s="3" t="s">
        <v>167</v>
      </c>
      <c r="C39" s="4">
        <f t="shared" si="6"/>
        <v>0</v>
      </c>
      <c r="D39" s="4">
        <v>0</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16">
        <v>0</v>
      </c>
    </row>
    <row r="40" spans="1:49" x14ac:dyDescent="0.35">
      <c r="A40" s="27" t="s">
        <v>341</v>
      </c>
      <c r="B40" s="3" t="s">
        <v>132</v>
      </c>
      <c r="C40" s="4">
        <f t="shared" si="6"/>
        <v>1.2173913043478262</v>
      </c>
      <c r="D40" s="3">
        <v>1</v>
      </c>
      <c r="E40" s="3">
        <v>1</v>
      </c>
      <c r="F40" s="3">
        <v>0</v>
      </c>
      <c r="G40" s="3">
        <v>2</v>
      </c>
      <c r="H40" s="3">
        <v>0</v>
      </c>
      <c r="I40" s="3">
        <v>1</v>
      </c>
      <c r="J40" s="3">
        <v>3</v>
      </c>
      <c r="K40" s="3">
        <v>1</v>
      </c>
      <c r="L40" s="3">
        <v>0</v>
      </c>
      <c r="M40" s="3">
        <v>2</v>
      </c>
      <c r="N40" s="3">
        <v>1</v>
      </c>
      <c r="O40" s="3">
        <v>2</v>
      </c>
      <c r="P40" s="3">
        <v>1</v>
      </c>
      <c r="Q40" s="3">
        <v>1</v>
      </c>
      <c r="R40" s="3">
        <v>3</v>
      </c>
      <c r="S40" s="3">
        <v>1</v>
      </c>
      <c r="T40" s="3">
        <v>3</v>
      </c>
      <c r="U40" s="3">
        <v>2</v>
      </c>
      <c r="V40" s="3">
        <v>1</v>
      </c>
      <c r="W40" s="3">
        <v>2</v>
      </c>
      <c r="X40" s="3">
        <v>1</v>
      </c>
      <c r="Y40" s="3">
        <v>0</v>
      </c>
      <c r="Z40" s="3">
        <v>4</v>
      </c>
      <c r="AA40" s="3">
        <v>3</v>
      </c>
      <c r="AB40" s="3">
        <v>1</v>
      </c>
      <c r="AC40" s="3">
        <v>0</v>
      </c>
      <c r="AD40" s="3">
        <v>2</v>
      </c>
      <c r="AE40" s="3">
        <v>3</v>
      </c>
      <c r="AF40" s="3">
        <v>1</v>
      </c>
      <c r="AG40" s="3">
        <v>0</v>
      </c>
      <c r="AH40" s="3">
        <v>1</v>
      </c>
      <c r="AI40" s="3">
        <v>0</v>
      </c>
      <c r="AJ40" s="3">
        <v>3</v>
      </c>
      <c r="AK40" s="3">
        <v>1</v>
      </c>
      <c r="AL40" s="3">
        <v>0</v>
      </c>
      <c r="AM40" s="3">
        <v>1</v>
      </c>
      <c r="AN40" s="3">
        <v>0</v>
      </c>
      <c r="AO40" s="3">
        <v>1</v>
      </c>
      <c r="AP40" s="3">
        <v>1</v>
      </c>
      <c r="AQ40" s="3">
        <v>2</v>
      </c>
      <c r="AR40" s="3">
        <v>1</v>
      </c>
      <c r="AS40" s="3">
        <v>0</v>
      </c>
      <c r="AT40" s="3">
        <v>0</v>
      </c>
      <c r="AU40" s="3">
        <v>2</v>
      </c>
      <c r="AV40" s="3">
        <v>0</v>
      </c>
      <c r="AW40" s="10">
        <v>0</v>
      </c>
    </row>
    <row r="41" spans="1:49" x14ac:dyDescent="0.35">
      <c r="A41" s="27" t="s">
        <v>333</v>
      </c>
      <c r="B41" s="3" t="s">
        <v>162</v>
      </c>
      <c r="C41" s="145">
        <f t="shared" si="6"/>
        <v>377.36956521739131</v>
      </c>
      <c r="D41" s="145">
        <v>356</v>
      </c>
      <c r="E41" s="145">
        <v>434</v>
      </c>
      <c r="F41" s="145">
        <v>698</v>
      </c>
      <c r="G41" s="145">
        <v>1137</v>
      </c>
      <c r="H41" s="145">
        <v>847</v>
      </c>
      <c r="I41" s="145">
        <v>1371</v>
      </c>
      <c r="J41" s="145">
        <v>139</v>
      </c>
      <c r="K41" s="145">
        <v>613</v>
      </c>
      <c r="L41" s="145">
        <v>625</v>
      </c>
      <c r="M41" s="145">
        <v>664</v>
      </c>
      <c r="N41" s="145">
        <v>697</v>
      </c>
      <c r="O41" s="145">
        <v>397</v>
      </c>
      <c r="P41" s="145">
        <v>178</v>
      </c>
      <c r="Q41" s="145">
        <v>0</v>
      </c>
      <c r="R41" s="145">
        <v>268</v>
      </c>
      <c r="S41" s="145">
        <v>399</v>
      </c>
      <c r="T41" s="145">
        <v>179</v>
      </c>
      <c r="U41" s="145">
        <v>657</v>
      </c>
      <c r="V41" s="145">
        <v>245</v>
      </c>
      <c r="W41" s="145">
        <v>311</v>
      </c>
      <c r="X41" s="145">
        <v>311</v>
      </c>
      <c r="Y41" s="145">
        <v>239</v>
      </c>
      <c r="Z41" s="145">
        <v>150</v>
      </c>
      <c r="AA41" s="145">
        <v>45</v>
      </c>
      <c r="AB41" s="145">
        <v>1201</v>
      </c>
      <c r="AC41" s="145">
        <v>393</v>
      </c>
      <c r="AD41" s="145">
        <v>403</v>
      </c>
      <c r="AE41" s="145">
        <v>594</v>
      </c>
      <c r="AF41" s="145">
        <v>437</v>
      </c>
      <c r="AG41" s="145">
        <v>91</v>
      </c>
      <c r="AH41" s="145">
        <v>46</v>
      </c>
      <c r="AI41" s="145">
        <v>91</v>
      </c>
      <c r="AJ41" s="145">
        <v>91</v>
      </c>
      <c r="AK41" s="145">
        <v>274</v>
      </c>
      <c r="AL41" s="145">
        <v>0</v>
      </c>
      <c r="AM41" s="145">
        <v>243</v>
      </c>
      <c r="AN41" s="145">
        <v>534</v>
      </c>
      <c r="AO41" s="145">
        <v>46</v>
      </c>
      <c r="AP41" s="145">
        <v>336</v>
      </c>
      <c r="AQ41" s="145">
        <v>395</v>
      </c>
      <c r="AR41" s="145">
        <v>46</v>
      </c>
      <c r="AS41" s="145">
        <v>303</v>
      </c>
      <c r="AT41" s="145">
        <v>46</v>
      </c>
      <c r="AU41" s="145">
        <v>659</v>
      </c>
      <c r="AV41" s="145">
        <v>0</v>
      </c>
      <c r="AW41" s="195">
        <v>170</v>
      </c>
    </row>
    <row r="42" spans="1:49" x14ac:dyDescent="0.35">
      <c r="A42" s="27" t="s">
        <v>333</v>
      </c>
      <c r="B42" s="3" t="s">
        <v>166</v>
      </c>
      <c r="C42" s="145">
        <f t="shared" si="6"/>
        <v>119.65217391304348</v>
      </c>
      <c r="D42" s="145">
        <v>119</v>
      </c>
      <c r="E42" s="145">
        <v>217</v>
      </c>
      <c r="F42" s="145">
        <v>233</v>
      </c>
      <c r="G42" s="145">
        <v>227</v>
      </c>
      <c r="H42" s="145">
        <v>169</v>
      </c>
      <c r="I42" s="145">
        <v>274</v>
      </c>
      <c r="J42" s="145">
        <v>70</v>
      </c>
      <c r="K42" s="145">
        <v>153</v>
      </c>
      <c r="L42" s="145">
        <v>208</v>
      </c>
      <c r="M42" s="145">
        <v>166</v>
      </c>
      <c r="N42" s="145">
        <v>174</v>
      </c>
      <c r="O42" s="145">
        <v>99</v>
      </c>
      <c r="P42" s="145">
        <v>45</v>
      </c>
      <c r="Q42" s="145">
        <v>0</v>
      </c>
      <c r="R42" s="145">
        <v>134</v>
      </c>
      <c r="S42" s="145">
        <v>133</v>
      </c>
      <c r="T42" s="145">
        <v>89</v>
      </c>
      <c r="U42" s="145">
        <v>219</v>
      </c>
      <c r="V42" s="145">
        <v>122</v>
      </c>
      <c r="W42" s="145">
        <v>104</v>
      </c>
      <c r="X42" s="145">
        <v>62</v>
      </c>
      <c r="Y42" s="145">
        <v>120</v>
      </c>
      <c r="Z42" s="145">
        <v>150</v>
      </c>
      <c r="AA42" s="145">
        <v>45</v>
      </c>
      <c r="AB42" s="145">
        <v>172</v>
      </c>
      <c r="AC42" s="145">
        <v>131</v>
      </c>
      <c r="AD42" s="145">
        <v>101</v>
      </c>
      <c r="AE42" s="145">
        <v>198</v>
      </c>
      <c r="AF42" s="145">
        <v>146</v>
      </c>
      <c r="AG42" s="145">
        <v>45</v>
      </c>
      <c r="AH42" s="145">
        <v>46</v>
      </c>
      <c r="AI42" s="145">
        <v>45</v>
      </c>
      <c r="AJ42" s="145">
        <v>45</v>
      </c>
      <c r="AK42" s="145">
        <v>137</v>
      </c>
      <c r="AL42" s="145">
        <v>0</v>
      </c>
      <c r="AM42" s="145">
        <v>81</v>
      </c>
      <c r="AN42" s="145">
        <v>133</v>
      </c>
      <c r="AO42" s="145">
        <v>46</v>
      </c>
      <c r="AP42" s="145">
        <v>168</v>
      </c>
      <c r="AQ42" s="145">
        <v>99</v>
      </c>
      <c r="AR42" s="145">
        <v>46</v>
      </c>
      <c r="AS42" s="145">
        <v>152</v>
      </c>
      <c r="AT42" s="145">
        <v>46</v>
      </c>
      <c r="AU42" s="145">
        <v>165</v>
      </c>
      <c r="AV42" s="145">
        <v>0</v>
      </c>
      <c r="AW42" s="195">
        <v>170</v>
      </c>
    </row>
    <row r="43" spans="1:49" x14ac:dyDescent="0.35">
      <c r="A43" s="27" t="s">
        <v>333</v>
      </c>
      <c r="B43" s="3" t="s">
        <v>133</v>
      </c>
      <c r="C43" s="4">
        <f t="shared" si="6"/>
        <v>3.5</v>
      </c>
      <c r="D43" s="3">
        <v>3</v>
      </c>
      <c r="E43" s="3">
        <v>3</v>
      </c>
      <c r="F43" s="3">
        <v>4</v>
      </c>
      <c r="G43" s="3">
        <v>7</v>
      </c>
      <c r="H43" s="3">
        <v>6</v>
      </c>
      <c r="I43" s="3">
        <v>8</v>
      </c>
      <c r="J43" s="3">
        <v>2</v>
      </c>
      <c r="K43" s="3">
        <v>5</v>
      </c>
      <c r="L43" s="3">
        <v>5</v>
      </c>
      <c r="M43" s="3">
        <v>5</v>
      </c>
      <c r="N43" s="3">
        <v>8</v>
      </c>
      <c r="O43" s="3">
        <v>5</v>
      </c>
      <c r="P43" s="3">
        <v>4</v>
      </c>
      <c r="Q43" s="3">
        <v>0</v>
      </c>
      <c r="R43" s="3">
        <v>2</v>
      </c>
      <c r="S43" s="3">
        <v>5</v>
      </c>
      <c r="T43" s="3">
        <v>4</v>
      </c>
      <c r="U43" s="3">
        <v>8</v>
      </c>
      <c r="V43" s="3">
        <v>2</v>
      </c>
      <c r="W43" s="3">
        <v>5</v>
      </c>
      <c r="X43" s="3">
        <v>5</v>
      </c>
      <c r="Y43" s="3">
        <v>3</v>
      </c>
      <c r="Z43" s="3">
        <v>1</v>
      </c>
      <c r="AA43" s="3">
        <v>1</v>
      </c>
      <c r="AB43" s="3">
        <v>8</v>
      </c>
      <c r="AC43" s="3">
        <v>4</v>
      </c>
      <c r="AD43" s="3">
        <v>5</v>
      </c>
      <c r="AE43" s="3">
        <v>5</v>
      </c>
      <c r="AF43" s="3">
        <v>3</v>
      </c>
      <c r="AG43" s="3">
        <v>2</v>
      </c>
      <c r="AH43" s="3">
        <v>1</v>
      </c>
      <c r="AI43" s="3">
        <v>2</v>
      </c>
      <c r="AJ43" s="3">
        <v>2</v>
      </c>
      <c r="AK43" s="3">
        <v>2</v>
      </c>
      <c r="AL43" s="3">
        <v>0</v>
      </c>
      <c r="AM43" s="3">
        <v>3</v>
      </c>
      <c r="AN43" s="3">
        <v>4</v>
      </c>
      <c r="AO43" s="3">
        <v>1</v>
      </c>
      <c r="AP43" s="3">
        <v>5</v>
      </c>
      <c r="AQ43" s="3">
        <v>4</v>
      </c>
      <c r="AR43" s="3">
        <v>1</v>
      </c>
      <c r="AS43" s="3">
        <v>2</v>
      </c>
      <c r="AT43" s="3">
        <v>1</v>
      </c>
      <c r="AU43" s="3">
        <v>4</v>
      </c>
      <c r="AV43" s="3">
        <v>0</v>
      </c>
      <c r="AW43" s="10">
        <v>1</v>
      </c>
    </row>
    <row r="44" spans="1:49" x14ac:dyDescent="0.35">
      <c r="A44" s="27" t="s">
        <v>333</v>
      </c>
      <c r="B44" s="3" t="s">
        <v>167</v>
      </c>
      <c r="C44" s="4">
        <f t="shared" si="6"/>
        <v>0</v>
      </c>
      <c r="D44" s="4">
        <v>0</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3">
        <v>0</v>
      </c>
      <c r="X44" s="4">
        <v>0</v>
      </c>
      <c r="Y44" s="4">
        <v>0</v>
      </c>
      <c r="Z44" s="4">
        <v>0</v>
      </c>
      <c r="AA44" s="4">
        <v>0</v>
      </c>
      <c r="AB44" s="4">
        <v>0</v>
      </c>
      <c r="AC44" s="4">
        <v>0</v>
      </c>
      <c r="AD44" s="4">
        <v>0</v>
      </c>
      <c r="AE44" s="4">
        <v>0</v>
      </c>
      <c r="AF44" s="4">
        <v>0</v>
      </c>
      <c r="AG44" s="4">
        <v>0</v>
      </c>
      <c r="AH44" s="4">
        <v>0</v>
      </c>
      <c r="AI44" s="4">
        <v>0</v>
      </c>
      <c r="AJ44" s="4">
        <v>0</v>
      </c>
      <c r="AK44" s="4">
        <v>0</v>
      </c>
      <c r="AL44" s="3">
        <v>0</v>
      </c>
      <c r="AM44" s="4">
        <v>0</v>
      </c>
      <c r="AN44" s="4">
        <v>0</v>
      </c>
      <c r="AO44" s="4">
        <v>0</v>
      </c>
      <c r="AP44" s="3">
        <v>0</v>
      </c>
      <c r="AQ44" s="3">
        <v>0</v>
      </c>
      <c r="AR44" s="4">
        <v>0</v>
      </c>
      <c r="AS44" s="4">
        <v>0</v>
      </c>
      <c r="AT44" s="4">
        <v>0</v>
      </c>
      <c r="AU44" s="4">
        <v>0</v>
      </c>
      <c r="AV44" s="3">
        <v>0</v>
      </c>
      <c r="AW44" s="16">
        <v>0</v>
      </c>
    </row>
    <row r="45" spans="1:49" x14ac:dyDescent="0.35">
      <c r="A45" s="27" t="s">
        <v>333</v>
      </c>
      <c r="B45" s="3" t="s">
        <v>132</v>
      </c>
      <c r="C45" s="4">
        <f t="shared" si="6"/>
        <v>2.6956521739130435</v>
      </c>
      <c r="D45" s="3">
        <v>3</v>
      </c>
      <c r="E45" s="3">
        <v>2</v>
      </c>
      <c r="F45" s="3">
        <v>3</v>
      </c>
      <c r="G45" s="3">
        <v>5</v>
      </c>
      <c r="H45" s="3">
        <v>5</v>
      </c>
      <c r="I45" s="3">
        <v>5</v>
      </c>
      <c r="J45" s="3">
        <v>2</v>
      </c>
      <c r="K45" s="3">
        <v>4</v>
      </c>
      <c r="L45" s="3">
        <v>3</v>
      </c>
      <c r="M45" s="3">
        <v>4</v>
      </c>
      <c r="N45" s="3">
        <v>4</v>
      </c>
      <c r="O45" s="3">
        <v>4</v>
      </c>
      <c r="P45" s="3">
        <v>4</v>
      </c>
      <c r="Q45" s="3">
        <v>0</v>
      </c>
      <c r="R45" s="3">
        <v>2</v>
      </c>
      <c r="S45" s="3">
        <v>3</v>
      </c>
      <c r="T45" s="3">
        <v>2</v>
      </c>
      <c r="U45" s="3">
        <v>3</v>
      </c>
      <c r="V45" s="3">
        <v>2</v>
      </c>
      <c r="W45" s="3">
        <v>3</v>
      </c>
      <c r="X45" s="3">
        <v>5</v>
      </c>
      <c r="Y45" s="3">
        <v>2</v>
      </c>
      <c r="Z45" s="3">
        <v>1</v>
      </c>
      <c r="AA45" s="3">
        <v>1</v>
      </c>
      <c r="AB45" s="3">
        <v>7</v>
      </c>
      <c r="AC45" s="3">
        <v>3</v>
      </c>
      <c r="AD45" s="3">
        <v>4</v>
      </c>
      <c r="AE45" s="3">
        <v>3</v>
      </c>
      <c r="AF45" s="3">
        <v>3</v>
      </c>
      <c r="AG45" s="3">
        <v>2</v>
      </c>
      <c r="AH45" s="3">
        <v>1</v>
      </c>
      <c r="AI45" s="3">
        <v>2</v>
      </c>
      <c r="AJ45" s="3">
        <v>2</v>
      </c>
      <c r="AK45" s="3">
        <v>2</v>
      </c>
      <c r="AL45" s="3">
        <v>0</v>
      </c>
      <c r="AM45" s="3">
        <v>3</v>
      </c>
      <c r="AN45" s="3">
        <v>4</v>
      </c>
      <c r="AO45" s="3">
        <v>1</v>
      </c>
      <c r="AP45" s="3">
        <v>2</v>
      </c>
      <c r="AQ45" s="3">
        <v>4</v>
      </c>
      <c r="AR45" s="3">
        <v>1</v>
      </c>
      <c r="AS45" s="3">
        <v>2</v>
      </c>
      <c r="AT45" s="3">
        <v>1</v>
      </c>
      <c r="AU45" s="3">
        <v>4</v>
      </c>
      <c r="AV45" s="3">
        <v>0</v>
      </c>
      <c r="AW45" s="10">
        <v>1</v>
      </c>
    </row>
    <row r="46" spans="1:49" x14ac:dyDescent="0.35">
      <c r="A46" s="27" t="s">
        <v>334</v>
      </c>
      <c r="B46" s="3" t="s">
        <v>162</v>
      </c>
      <c r="C46" s="145">
        <f t="shared" si="6"/>
        <v>178.2391304347826</v>
      </c>
      <c r="D46" s="145">
        <v>152</v>
      </c>
      <c r="E46" s="145">
        <v>115</v>
      </c>
      <c r="F46" s="145">
        <v>114</v>
      </c>
      <c r="G46" s="145">
        <v>549</v>
      </c>
      <c r="H46" s="145">
        <v>213</v>
      </c>
      <c r="I46" s="145">
        <v>368</v>
      </c>
      <c r="J46" s="145">
        <v>306</v>
      </c>
      <c r="K46" s="145">
        <v>247</v>
      </c>
      <c r="L46" s="145">
        <v>224</v>
      </c>
      <c r="M46" s="145">
        <v>461</v>
      </c>
      <c r="N46" s="145">
        <v>248</v>
      </c>
      <c r="O46" s="145">
        <v>156</v>
      </c>
      <c r="P46" s="145">
        <v>125</v>
      </c>
      <c r="Q46" s="145">
        <v>41</v>
      </c>
      <c r="R46" s="145">
        <v>153</v>
      </c>
      <c r="S46" s="145">
        <v>159</v>
      </c>
      <c r="T46" s="145">
        <v>172</v>
      </c>
      <c r="U46" s="145">
        <v>340</v>
      </c>
      <c r="V46" s="145">
        <v>205</v>
      </c>
      <c r="W46" s="145">
        <v>299</v>
      </c>
      <c r="X46" s="145">
        <v>158</v>
      </c>
      <c r="Y46" s="145">
        <v>25</v>
      </c>
      <c r="Z46" s="145">
        <v>228</v>
      </c>
      <c r="AA46" s="145">
        <v>275</v>
      </c>
      <c r="AB46" s="145">
        <v>206</v>
      </c>
      <c r="AC46" s="145">
        <v>188</v>
      </c>
      <c r="AD46" s="145">
        <v>225</v>
      </c>
      <c r="AE46" s="145">
        <v>173</v>
      </c>
      <c r="AF46" s="145">
        <v>258</v>
      </c>
      <c r="AG46" s="145">
        <v>105</v>
      </c>
      <c r="AH46" s="145">
        <v>51</v>
      </c>
      <c r="AI46" s="145">
        <v>42</v>
      </c>
      <c r="AJ46" s="145">
        <v>189</v>
      </c>
      <c r="AK46" s="145">
        <v>198</v>
      </c>
      <c r="AL46" s="145">
        <v>0</v>
      </c>
      <c r="AM46" s="145">
        <v>163</v>
      </c>
      <c r="AN46" s="145">
        <v>61</v>
      </c>
      <c r="AO46" s="145">
        <v>84</v>
      </c>
      <c r="AP46" s="145">
        <v>232</v>
      </c>
      <c r="AQ46" s="145">
        <v>264</v>
      </c>
      <c r="AR46" s="145">
        <v>91</v>
      </c>
      <c r="AS46" s="145">
        <v>82</v>
      </c>
      <c r="AT46" s="145">
        <v>49</v>
      </c>
      <c r="AU46" s="145">
        <v>169</v>
      </c>
      <c r="AV46" s="145">
        <v>0</v>
      </c>
      <c r="AW46" s="195">
        <v>36</v>
      </c>
    </row>
    <row r="47" spans="1:49" x14ac:dyDescent="0.35">
      <c r="A47" s="27" t="s">
        <v>334</v>
      </c>
      <c r="B47" s="3" t="s">
        <v>166</v>
      </c>
      <c r="C47" s="145">
        <f t="shared" si="6"/>
        <v>45.478260869565219</v>
      </c>
      <c r="D47" s="145">
        <v>38</v>
      </c>
      <c r="E47" s="145">
        <v>38</v>
      </c>
      <c r="F47" s="145">
        <v>38</v>
      </c>
      <c r="G47" s="145">
        <v>91</v>
      </c>
      <c r="H47" s="145">
        <v>43</v>
      </c>
      <c r="I47" s="145">
        <v>74</v>
      </c>
      <c r="J47" s="145">
        <v>61</v>
      </c>
      <c r="K47" s="145">
        <v>49</v>
      </c>
      <c r="L47" s="145">
        <v>112</v>
      </c>
      <c r="M47" s="145">
        <v>77</v>
      </c>
      <c r="N47" s="145">
        <v>50</v>
      </c>
      <c r="O47" s="145">
        <v>31</v>
      </c>
      <c r="P47" s="145">
        <v>31</v>
      </c>
      <c r="Q47" s="145">
        <v>41</v>
      </c>
      <c r="R47" s="145">
        <v>31</v>
      </c>
      <c r="S47" s="145">
        <v>53</v>
      </c>
      <c r="T47" s="145">
        <v>34</v>
      </c>
      <c r="U47" s="145">
        <v>68</v>
      </c>
      <c r="V47" s="145">
        <v>68</v>
      </c>
      <c r="W47" s="145">
        <v>60</v>
      </c>
      <c r="X47" s="145">
        <v>32</v>
      </c>
      <c r="Y47" s="145">
        <v>13</v>
      </c>
      <c r="Z47" s="145">
        <v>46</v>
      </c>
      <c r="AA47" s="145">
        <v>69</v>
      </c>
      <c r="AB47" s="145">
        <v>29</v>
      </c>
      <c r="AC47" s="145">
        <v>63</v>
      </c>
      <c r="AD47" s="145">
        <v>38</v>
      </c>
      <c r="AE47" s="145">
        <v>29</v>
      </c>
      <c r="AF47" s="145">
        <v>64</v>
      </c>
      <c r="AG47" s="145">
        <v>52</v>
      </c>
      <c r="AH47" s="145">
        <v>25</v>
      </c>
      <c r="AI47" s="145">
        <v>21</v>
      </c>
      <c r="AJ47" s="145">
        <v>38</v>
      </c>
      <c r="AK47" s="145">
        <v>66</v>
      </c>
      <c r="AL47" s="145">
        <v>0</v>
      </c>
      <c r="AM47" s="145">
        <v>41</v>
      </c>
      <c r="AN47" s="145">
        <v>15</v>
      </c>
      <c r="AO47" s="145">
        <v>42</v>
      </c>
      <c r="AP47" s="145">
        <v>77</v>
      </c>
      <c r="AQ47" s="145">
        <v>44</v>
      </c>
      <c r="AR47" s="145">
        <v>46</v>
      </c>
      <c r="AS47" s="145">
        <v>41</v>
      </c>
      <c r="AT47" s="145">
        <v>49</v>
      </c>
      <c r="AU47" s="145">
        <v>28</v>
      </c>
      <c r="AV47" s="145">
        <v>0</v>
      </c>
      <c r="AW47" s="195">
        <v>36</v>
      </c>
    </row>
    <row r="48" spans="1:49" x14ac:dyDescent="0.35">
      <c r="A48" s="27" t="s">
        <v>334</v>
      </c>
      <c r="B48" s="3" t="s">
        <v>133</v>
      </c>
      <c r="C48" s="4">
        <f t="shared" si="6"/>
        <v>0</v>
      </c>
      <c r="D48" s="3">
        <v>0</v>
      </c>
      <c r="E48" s="3">
        <v>0</v>
      </c>
      <c r="F48" s="3">
        <v>0</v>
      </c>
      <c r="G48" s="3">
        <v>0</v>
      </c>
      <c r="H48" s="3">
        <v>0</v>
      </c>
      <c r="I48" s="3">
        <v>0</v>
      </c>
      <c r="J48" s="3">
        <v>0</v>
      </c>
      <c r="K48" s="3">
        <v>0</v>
      </c>
      <c r="L48" s="3">
        <v>0</v>
      </c>
      <c r="M48" s="3">
        <v>0</v>
      </c>
      <c r="N48" s="3">
        <v>0</v>
      </c>
      <c r="O48" s="3">
        <v>0</v>
      </c>
      <c r="P48" s="3">
        <v>0</v>
      </c>
      <c r="Q48" s="3">
        <v>0</v>
      </c>
      <c r="R48" s="3">
        <v>0</v>
      </c>
      <c r="S48" s="3">
        <v>0</v>
      </c>
      <c r="T48" s="3">
        <v>0</v>
      </c>
      <c r="U48" s="3">
        <v>0</v>
      </c>
      <c r="V48" s="3">
        <v>0</v>
      </c>
      <c r="W48" s="3">
        <v>0</v>
      </c>
      <c r="X48" s="3">
        <v>0</v>
      </c>
      <c r="Y48" s="3">
        <v>0</v>
      </c>
      <c r="Z48" s="3">
        <v>0</v>
      </c>
      <c r="AA48" s="3">
        <v>0</v>
      </c>
      <c r="AB48" s="3">
        <v>0</v>
      </c>
      <c r="AC48" s="3">
        <v>0</v>
      </c>
      <c r="AD48" s="3">
        <v>0</v>
      </c>
      <c r="AE48" s="3">
        <v>0</v>
      </c>
      <c r="AF48" s="3">
        <v>0</v>
      </c>
      <c r="AG48" s="3">
        <v>0</v>
      </c>
      <c r="AH48" s="3">
        <v>0</v>
      </c>
      <c r="AI48" s="3">
        <v>0</v>
      </c>
      <c r="AJ48" s="3">
        <v>0</v>
      </c>
      <c r="AK48" s="3">
        <v>0</v>
      </c>
      <c r="AL48" s="3">
        <v>0</v>
      </c>
      <c r="AM48" s="3">
        <v>0</v>
      </c>
      <c r="AN48" s="3">
        <v>0</v>
      </c>
      <c r="AO48" s="3">
        <v>0</v>
      </c>
      <c r="AP48" s="3">
        <v>0</v>
      </c>
      <c r="AQ48" s="3">
        <v>0</v>
      </c>
      <c r="AR48" s="3">
        <v>0</v>
      </c>
      <c r="AS48" s="3">
        <v>0</v>
      </c>
      <c r="AT48" s="3">
        <v>0</v>
      </c>
      <c r="AU48" s="3">
        <v>0</v>
      </c>
      <c r="AV48" s="3">
        <v>0</v>
      </c>
      <c r="AW48" s="10">
        <v>0</v>
      </c>
    </row>
    <row r="49" spans="1:49" x14ac:dyDescent="0.35">
      <c r="A49" s="27" t="s">
        <v>334</v>
      </c>
      <c r="B49" s="3" t="s">
        <v>167</v>
      </c>
      <c r="C49" s="4">
        <f t="shared" si="6"/>
        <v>88.782608695652172</v>
      </c>
      <c r="D49" s="4">
        <v>100</v>
      </c>
      <c r="E49" s="4">
        <v>78</v>
      </c>
      <c r="F49" s="4">
        <v>75</v>
      </c>
      <c r="G49" s="4">
        <v>205</v>
      </c>
      <c r="H49" s="4">
        <v>88</v>
      </c>
      <c r="I49" s="4">
        <v>122</v>
      </c>
      <c r="J49" s="3">
        <v>150</v>
      </c>
      <c r="K49" s="4">
        <v>107</v>
      </c>
      <c r="L49" s="4">
        <v>68</v>
      </c>
      <c r="M49" s="4">
        <v>170</v>
      </c>
      <c r="N49" s="3">
        <v>104</v>
      </c>
      <c r="O49" s="3">
        <v>124</v>
      </c>
      <c r="P49" s="4">
        <v>58</v>
      </c>
      <c r="Q49" s="4">
        <v>19</v>
      </c>
      <c r="R49" s="4">
        <v>88</v>
      </c>
      <c r="S49" s="4">
        <v>87</v>
      </c>
      <c r="T49" s="4">
        <v>107</v>
      </c>
      <c r="U49" s="4">
        <v>191</v>
      </c>
      <c r="V49" s="4">
        <v>94</v>
      </c>
      <c r="W49" s="4">
        <v>150</v>
      </c>
      <c r="X49" s="4">
        <v>87</v>
      </c>
      <c r="Y49" s="4">
        <v>14</v>
      </c>
      <c r="Z49" s="4">
        <v>127</v>
      </c>
      <c r="AA49" s="4">
        <v>129</v>
      </c>
      <c r="AB49" s="4">
        <v>135</v>
      </c>
      <c r="AC49" s="4">
        <v>82</v>
      </c>
      <c r="AD49" s="4">
        <v>106</v>
      </c>
      <c r="AE49" s="4">
        <v>116</v>
      </c>
      <c r="AF49" s="4">
        <v>161</v>
      </c>
      <c r="AG49" s="4">
        <v>60</v>
      </c>
      <c r="AH49" s="4">
        <v>23</v>
      </c>
      <c r="AI49" s="4">
        <v>28</v>
      </c>
      <c r="AJ49" s="4">
        <v>99</v>
      </c>
      <c r="AK49" s="4">
        <v>87</v>
      </c>
      <c r="AL49" s="4">
        <v>0</v>
      </c>
      <c r="AM49" s="4">
        <v>76</v>
      </c>
      <c r="AN49" s="4">
        <v>20</v>
      </c>
      <c r="AO49" s="4">
        <v>37</v>
      </c>
      <c r="AP49" s="4">
        <v>123</v>
      </c>
      <c r="AQ49" s="4">
        <v>133</v>
      </c>
      <c r="AR49" s="4">
        <v>50</v>
      </c>
      <c r="AS49" s="4">
        <v>39</v>
      </c>
      <c r="AT49" s="4">
        <v>23</v>
      </c>
      <c r="AU49" s="4">
        <v>127</v>
      </c>
      <c r="AV49" s="4">
        <v>0</v>
      </c>
      <c r="AW49" s="16">
        <v>17</v>
      </c>
    </row>
    <row r="50" spans="1:49" x14ac:dyDescent="0.35">
      <c r="A50" s="27" t="s">
        <v>334</v>
      </c>
      <c r="B50" s="3" t="s">
        <v>132</v>
      </c>
      <c r="C50" s="4">
        <f t="shared" si="6"/>
        <v>3.7391304347826089</v>
      </c>
      <c r="D50" s="3">
        <v>4</v>
      </c>
      <c r="E50" s="3">
        <v>3</v>
      </c>
      <c r="F50" s="3">
        <v>3</v>
      </c>
      <c r="G50" s="3">
        <v>6</v>
      </c>
      <c r="H50" s="3">
        <v>5</v>
      </c>
      <c r="I50" s="3">
        <v>5</v>
      </c>
      <c r="J50" s="3">
        <v>5</v>
      </c>
      <c r="K50" s="3">
        <v>5</v>
      </c>
      <c r="L50" s="3">
        <v>2</v>
      </c>
      <c r="M50" s="3">
        <v>6</v>
      </c>
      <c r="N50" s="3">
        <v>5</v>
      </c>
      <c r="O50" s="3">
        <v>5</v>
      </c>
      <c r="P50" s="3">
        <v>4</v>
      </c>
      <c r="Q50" s="3">
        <v>1</v>
      </c>
      <c r="R50" s="3">
        <v>5</v>
      </c>
      <c r="S50" s="3">
        <v>3</v>
      </c>
      <c r="T50" s="3">
        <v>5</v>
      </c>
      <c r="U50" s="3">
        <v>5</v>
      </c>
      <c r="V50" s="3">
        <v>3</v>
      </c>
      <c r="W50" s="3">
        <v>5</v>
      </c>
      <c r="X50" s="3">
        <v>5</v>
      </c>
      <c r="Y50" s="3">
        <v>2</v>
      </c>
      <c r="Z50" s="3">
        <v>5</v>
      </c>
      <c r="AA50" s="3">
        <v>4</v>
      </c>
      <c r="AB50" s="3">
        <v>7</v>
      </c>
      <c r="AC50" s="3">
        <v>3</v>
      </c>
      <c r="AD50" s="3">
        <v>6</v>
      </c>
      <c r="AE50" s="3">
        <v>6</v>
      </c>
      <c r="AF50" s="3">
        <v>4</v>
      </c>
      <c r="AG50" s="3">
        <v>2</v>
      </c>
      <c r="AH50" s="3">
        <v>2</v>
      </c>
      <c r="AI50" s="3">
        <v>2</v>
      </c>
      <c r="AJ50" s="3">
        <v>5</v>
      </c>
      <c r="AK50" s="3">
        <v>3</v>
      </c>
      <c r="AL50" s="3">
        <v>0</v>
      </c>
      <c r="AM50" s="3">
        <v>4</v>
      </c>
      <c r="AN50" s="3">
        <v>4</v>
      </c>
      <c r="AO50" s="3">
        <v>2</v>
      </c>
      <c r="AP50" s="3">
        <v>3</v>
      </c>
      <c r="AQ50" s="3">
        <v>6</v>
      </c>
      <c r="AR50" s="3">
        <v>2</v>
      </c>
      <c r="AS50" s="3">
        <v>2</v>
      </c>
      <c r="AT50" s="3">
        <v>1</v>
      </c>
      <c r="AU50" s="3">
        <v>6</v>
      </c>
      <c r="AV50" s="3">
        <v>0</v>
      </c>
      <c r="AW50" s="10">
        <v>1</v>
      </c>
    </row>
    <row r="51" spans="1:49" x14ac:dyDescent="0.35">
      <c r="A51" s="27" t="s">
        <v>335</v>
      </c>
      <c r="B51" s="3" t="s">
        <v>162</v>
      </c>
      <c r="C51" s="145">
        <f t="shared" si="6"/>
        <v>3.9347826086956523</v>
      </c>
      <c r="D51" s="145">
        <v>0</v>
      </c>
      <c r="E51" s="145">
        <v>0</v>
      </c>
      <c r="F51" s="145">
        <v>0</v>
      </c>
      <c r="G51" s="145">
        <v>0</v>
      </c>
      <c r="H51" s="145">
        <v>0</v>
      </c>
      <c r="I51" s="145">
        <v>0</v>
      </c>
      <c r="J51" s="145">
        <v>0</v>
      </c>
      <c r="K51" s="145">
        <v>103</v>
      </c>
      <c r="L51" s="145">
        <v>0</v>
      </c>
      <c r="M51" s="145">
        <v>0</v>
      </c>
      <c r="N51" s="145">
        <v>0</v>
      </c>
      <c r="O51" s="145">
        <v>0</v>
      </c>
      <c r="P51" s="145">
        <v>0</v>
      </c>
      <c r="Q51" s="145">
        <v>58</v>
      </c>
      <c r="R51" s="145">
        <v>0</v>
      </c>
      <c r="S51" s="145">
        <v>0</v>
      </c>
      <c r="T51" s="145">
        <v>0</v>
      </c>
      <c r="U51" s="145">
        <v>0</v>
      </c>
      <c r="V51" s="145">
        <v>0</v>
      </c>
      <c r="W51" s="145">
        <v>0</v>
      </c>
      <c r="X51" s="145">
        <v>0</v>
      </c>
      <c r="Y51" s="145">
        <v>0</v>
      </c>
      <c r="Z51" s="145">
        <v>20</v>
      </c>
      <c r="AA51" s="145">
        <v>0</v>
      </c>
      <c r="AB51" s="145">
        <v>0</v>
      </c>
      <c r="AC51" s="145">
        <v>0</v>
      </c>
      <c r="AD51" s="145">
        <v>0</v>
      </c>
      <c r="AE51" s="145">
        <v>0</v>
      </c>
      <c r="AF51" s="145">
        <v>0</v>
      </c>
      <c r="AG51" s="145">
        <v>0</v>
      </c>
      <c r="AH51" s="145">
        <v>0</v>
      </c>
      <c r="AI51" s="145">
        <v>0</v>
      </c>
      <c r="AJ51" s="145">
        <v>0</v>
      </c>
      <c r="AK51" s="145">
        <v>0</v>
      </c>
      <c r="AL51" s="145">
        <v>0</v>
      </c>
      <c r="AM51" s="145">
        <v>0</v>
      </c>
      <c r="AN51" s="145">
        <v>0</v>
      </c>
      <c r="AO51" s="145">
        <v>0</v>
      </c>
      <c r="AP51" s="145">
        <v>0</v>
      </c>
      <c r="AQ51" s="145">
        <v>0</v>
      </c>
      <c r="AR51" s="145">
        <v>0</v>
      </c>
      <c r="AS51" s="145">
        <v>0</v>
      </c>
      <c r="AT51" s="145">
        <v>0</v>
      </c>
      <c r="AU51" s="145">
        <v>0</v>
      </c>
      <c r="AV51" s="145">
        <v>0</v>
      </c>
      <c r="AW51" s="195">
        <v>0</v>
      </c>
    </row>
    <row r="52" spans="1:49" x14ac:dyDescent="0.35">
      <c r="A52" s="27" t="s">
        <v>335</v>
      </c>
      <c r="B52" s="3" t="s">
        <v>166</v>
      </c>
      <c r="C52" s="145">
        <f t="shared" si="6"/>
        <v>2.8043478260869565</v>
      </c>
      <c r="D52" s="145">
        <v>0</v>
      </c>
      <c r="E52" s="145">
        <v>0</v>
      </c>
      <c r="F52" s="145">
        <v>0</v>
      </c>
      <c r="G52" s="145">
        <v>0</v>
      </c>
      <c r="H52" s="145">
        <v>0</v>
      </c>
      <c r="I52" s="145">
        <v>0</v>
      </c>
      <c r="J52" s="145">
        <v>0</v>
      </c>
      <c r="K52" s="145">
        <v>51</v>
      </c>
      <c r="L52" s="145">
        <v>0</v>
      </c>
      <c r="M52" s="145">
        <v>0</v>
      </c>
      <c r="N52" s="145">
        <v>0</v>
      </c>
      <c r="O52" s="145">
        <v>0</v>
      </c>
      <c r="P52" s="145">
        <v>0</v>
      </c>
      <c r="Q52" s="145">
        <v>58</v>
      </c>
      <c r="R52" s="145">
        <v>0</v>
      </c>
      <c r="S52" s="145">
        <v>0</v>
      </c>
      <c r="T52" s="145">
        <v>0</v>
      </c>
      <c r="U52" s="145">
        <v>0</v>
      </c>
      <c r="V52" s="145">
        <v>0</v>
      </c>
      <c r="W52" s="145">
        <v>0</v>
      </c>
      <c r="X52" s="145">
        <v>0</v>
      </c>
      <c r="Y52" s="145">
        <v>0</v>
      </c>
      <c r="Z52" s="145">
        <v>20</v>
      </c>
      <c r="AA52" s="145">
        <v>0</v>
      </c>
      <c r="AB52" s="145">
        <v>0</v>
      </c>
      <c r="AC52" s="145">
        <v>0</v>
      </c>
      <c r="AD52" s="145">
        <v>0</v>
      </c>
      <c r="AE52" s="145">
        <v>0</v>
      </c>
      <c r="AF52" s="145">
        <v>0</v>
      </c>
      <c r="AG52" s="145">
        <v>0</v>
      </c>
      <c r="AH52" s="145">
        <v>0</v>
      </c>
      <c r="AI52" s="145">
        <v>0</v>
      </c>
      <c r="AJ52" s="145">
        <v>0</v>
      </c>
      <c r="AK52" s="145">
        <v>0</v>
      </c>
      <c r="AL52" s="145">
        <v>0</v>
      </c>
      <c r="AM52" s="145">
        <v>0</v>
      </c>
      <c r="AN52" s="145">
        <v>0</v>
      </c>
      <c r="AO52" s="145">
        <v>0</v>
      </c>
      <c r="AP52" s="145">
        <v>0</v>
      </c>
      <c r="AQ52" s="145">
        <v>0</v>
      </c>
      <c r="AR52" s="145">
        <v>0</v>
      </c>
      <c r="AS52" s="145">
        <v>0</v>
      </c>
      <c r="AT52" s="145">
        <v>0</v>
      </c>
      <c r="AU52" s="145">
        <v>0</v>
      </c>
      <c r="AV52" s="145">
        <v>0</v>
      </c>
      <c r="AW52" s="195">
        <v>0</v>
      </c>
    </row>
    <row r="53" spans="1:49" x14ac:dyDescent="0.35">
      <c r="A53" s="27" t="s">
        <v>335</v>
      </c>
      <c r="B53" s="3" t="s">
        <v>133</v>
      </c>
      <c r="C53" s="4">
        <f t="shared" si="6"/>
        <v>0.17391304347826086</v>
      </c>
      <c r="D53" s="3">
        <v>0</v>
      </c>
      <c r="E53" s="3">
        <v>0</v>
      </c>
      <c r="F53" s="3">
        <v>0</v>
      </c>
      <c r="G53" s="3">
        <v>0</v>
      </c>
      <c r="H53" s="3">
        <v>0</v>
      </c>
      <c r="I53" s="3">
        <v>0</v>
      </c>
      <c r="J53" s="3">
        <v>0</v>
      </c>
      <c r="K53" s="3">
        <v>4</v>
      </c>
      <c r="L53" s="3">
        <v>0</v>
      </c>
      <c r="M53" s="3">
        <v>0</v>
      </c>
      <c r="N53" s="3">
        <v>0</v>
      </c>
      <c r="O53" s="3">
        <v>0</v>
      </c>
      <c r="P53" s="3">
        <v>0</v>
      </c>
      <c r="Q53" s="3">
        <v>2</v>
      </c>
      <c r="R53" s="3">
        <v>0</v>
      </c>
      <c r="S53" s="3">
        <v>0</v>
      </c>
      <c r="T53" s="3">
        <v>0</v>
      </c>
      <c r="U53" s="3">
        <v>0</v>
      </c>
      <c r="V53" s="3">
        <v>0</v>
      </c>
      <c r="W53" s="3">
        <v>0</v>
      </c>
      <c r="X53" s="3">
        <v>0</v>
      </c>
      <c r="Y53" s="3">
        <v>0</v>
      </c>
      <c r="Z53" s="3">
        <v>2</v>
      </c>
      <c r="AA53" s="3">
        <v>0</v>
      </c>
      <c r="AB53" s="3">
        <v>0</v>
      </c>
      <c r="AC53" s="3">
        <v>0</v>
      </c>
      <c r="AD53" s="3">
        <v>0</v>
      </c>
      <c r="AE53" s="3">
        <v>0</v>
      </c>
      <c r="AF53" s="3">
        <v>0</v>
      </c>
      <c r="AG53" s="3">
        <v>0</v>
      </c>
      <c r="AH53" s="3">
        <v>0</v>
      </c>
      <c r="AI53" s="3">
        <v>0</v>
      </c>
      <c r="AJ53" s="3">
        <v>0</v>
      </c>
      <c r="AK53" s="3">
        <v>0</v>
      </c>
      <c r="AL53" s="3">
        <v>0</v>
      </c>
      <c r="AM53" s="3">
        <v>0</v>
      </c>
      <c r="AN53" s="3">
        <v>0</v>
      </c>
      <c r="AO53" s="3">
        <v>0</v>
      </c>
      <c r="AP53" s="3">
        <v>0</v>
      </c>
      <c r="AQ53" s="3">
        <v>0</v>
      </c>
      <c r="AR53" s="3">
        <v>0</v>
      </c>
      <c r="AS53" s="3">
        <v>0</v>
      </c>
      <c r="AT53" s="3">
        <v>0</v>
      </c>
      <c r="AU53" s="3">
        <v>0</v>
      </c>
      <c r="AV53" s="3">
        <v>0</v>
      </c>
      <c r="AW53" s="10">
        <v>0</v>
      </c>
    </row>
    <row r="54" spans="1:49" x14ac:dyDescent="0.35">
      <c r="A54" s="27" t="s">
        <v>335</v>
      </c>
      <c r="B54" s="3" t="s">
        <v>167</v>
      </c>
      <c r="C54" s="4">
        <f t="shared" si="6"/>
        <v>0</v>
      </c>
      <c r="D54" s="4">
        <v>0</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16">
        <v>0</v>
      </c>
    </row>
    <row r="55" spans="1:49" x14ac:dyDescent="0.35">
      <c r="A55" s="27" t="s">
        <v>335</v>
      </c>
      <c r="B55" s="3" t="s">
        <v>132</v>
      </c>
      <c r="C55" s="4">
        <f t="shared" si="6"/>
        <v>8.6956521739130432E-2</v>
      </c>
      <c r="D55" s="3">
        <v>0</v>
      </c>
      <c r="E55" s="3">
        <v>0</v>
      </c>
      <c r="F55" s="3">
        <v>0</v>
      </c>
      <c r="G55" s="3">
        <v>0</v>
      </c>
      <c r="H55" s="3">
        <v>0</v>
      </c>
      <c r="I55" s="3">
        <v>0</v>
      </c>
      <c r="J55" s="3">
        <v>0</v>
      </c>
      <c r="K55" s="3">
        <v>2</v>
      </c>
      <c r="L55" s="3">
        <v>0</v>
      </c>
      <c r="M55" s="3">
        <v>0</v>
      </c>
      <c r="N55" s="3">
        <v>0</v>
      </c>
      <c r="O55" s="3">
        <v>0</v>
      </c>
      <c r="P55" s="3">
        <v>0</v>
      </c>
      <c r="Q55" s="3">
        <v>1</v>
      </c>
      <c r="R55" s="3">
        <v>0</v>
      </c>
      <c r="S55" s="3">
        <v>0</v>
      </c>
      <c r="T55" s="3">
        <v>0</v>
      </c>
      <c r="U55" s="3">
        <v>0</v>
      </c>
      <c r="V55" s="3">
        <v>0</v>
      </c>
      <c r="W55" s="3">
        <v>0</v>
      </c>
      <c r="X55" s="3">
        <v>0</v>
      </c>
      <c r="Y55" s="3">
        <v>0</v>
      </c>
      <c r="Z55" s="3">
        <v>1</v>
      </c>
      <c r="AA55" s="3">
        <v>0</v>
      </c>
      <c r="AB55" s="3">
        <v>0</v>
      </c>
      <c r="AC55" s="3">
        <v>0</v>
      </c>
      <c r="AD55" s="3">
        <v>0</v>
      </c>
      <c r="AE55" s="3">
        <v>0</v>
      </c>
      <c r="AF55" s="3">
        <v>0</v>
      </c>
      <c r="AG55" s="3">
        <v>0</v>
      </c>
      <c r="AH55" s="3">
        <v>0</v>
      </c>
      <c r="AI55" s="3">
        <v>0</v>
      </c>
      <c r="AJ55" s="3">
        <v>0</v>
      </c>
      <c r="AK55" s="3">
        <v>0</v>
      </c>
      <c r="AL55" s="3">
        <v>0</v>
      </c>
      <c r="AM55" s="3">
        <v>0</v>
      </c>
      <c r="AN55" s="3">
        <v>0</v>
      </c>
      <c r="AO55" s="3">
        <v>0</v>
      </c>
      <c r="AP55" s="3">
        <v>0</v>
      </c>
      <c r="AQ55" s="3">
        <v>0</v>
      </c>
      <c r="AR55" s="3">
        <v>0</v>
      </c>
      <c r="AS55" s="3">
        <v>0</v>
      </c>
      <c r="AT55" s="3">
        <v>0</v>
      </c>
      <c r="AU55" s="3">
        <v>0</v>
      </c>
      <c r="AV55" s="3">
        <v>0</v>
      </c>
      <c r="AW55" s="10">
        <v>0</v>
      </c>
    </row>
    <row r="56" spans="1:49" x14ac:dyDescent="0.35">
      <c r="A56" s="27" t="s">
        <v>336</v>
      </c>
      <c r="B56" s="3" t="s">
        <v>162</v>
      </c>
      <c r="C56" s="145">
        <f t="shared" si="6"/>
        <v>31.326086956521738</v>
      </c>
      <c r="D56" s="145">
        <v>0</v>
      </c>
      <c r="E56" s="145">
        <v>0</v>
      </c>
      <c r="F56" s="145">
        <v>321</v>
      </c>
      <c r="G56" s="145">
        <v>0</v>
      </c>
      <c r="H56" s="145">
        <v>110</v>
      </c>
      <c r="I56" s="145">
        <v>80</v>
      </c>
      <c r="J56" s="145">
        <v>0</v>
      </c>
      <c r="K56" s="145">
        <v>0</v>
      </c>
      <c r="L56" s="145">
        <v>80</v>
      </c>
      <c r="M56" s="145">
        <v>0</v>
      </c>
      <c r="N56" s="145">
        <v>0</v>
      </c>
      <c r="O56" s="145">
        <v>0</v>
      </c>
      <c r="P56" s="145">
        <v>0</v>
      </c>
      <c r="Q56" s="145">
        <v>130</v>
      </c>
      <c r="R56" s="145">
        <v>0</v>
      </c>
      <c r="S56" s="145">
        <v>0</v>
      </c>
      <c r="T56" s="145">
        <v>80</v>
      </c>
      <c r="U56" s="145">
        <v>0</v>
      </c>
      <c r="V56" s="145">
        <v>80</v>
      </c>
      <c r="W56" s="145">
        <v>80</v>
      </c>
      <c r="X56" s="145">
        <v>80</v>
      </c>
      <c r="Y56" s="145">
        <v>0</v>
      </c>
      <c r="Z56" s="145">
        <v>0</v>
      </c>
      <c r="AA56" s="145">
        <v>0</v>
      </c>
      <c r="AB56" s="145">
        <v>0</v>
      </c>
      <c r="AC56" s="145">
        <v>0</v>
      </c>
      <c r="AD56" s="145">
        <v>0</v>
      </c>
      <c r="AE56" s="145">
        <v>80</v>
      </c>
      <c r="AF56" s="145">
        <v>80</v>
      </c>
      <c r="AG56" s="145">
        <v>0</v>
      </c>
      <c r="AH56" s="145">
        <v>0</v>
      </c>
      <c r="AI56" s="145">
        <v>0</v>
      </c>
      <c r="AJ56" s="145">
        <v>0</v>
      </c>
      <c r="AK56" s="145">
        <v>0</v>
      </c>
      <c r="AL56" s="145">
        <v>0</v>
      </c>
      <c r="AM56" s="145">
        <v>0</v>
      </c>
      <c r="AN56" s="145">
        <v>160</v>
      </c>
      <c r="AO56" s="145">
        <v>0</v>
      </c>
      <c r="AP56" s="145">
        <v>0</v>
      </c>
      <c r="AQ56" s="145">
        <v>80</v>
      </c>
      <c r="AR56" s="145">
        <v>0</v>
      </c>
      <c r="AS56" s="145">
        <v>0</v>
      </c>
      <c r="AT56" s="145">
        <v>0</v>
      </c>
      <c r="AU56" s="145">
        <v>0</v>
      </c>
      <c r="AV56" s="145">
        <v>0</v>
      </c>
      <c r="AW56" s="195">
        <v>0</v>
      </c>
    </row>
    <row r="57" spans="1:49" x14ac:dyDescent="0.35">
      <c r="A57" s="27" t="s">
        <v>336</v>
      </c>
      <c r="B57" s="3" t="s">
        <v>166</v>
      </c>
      <c r="C57" s="145">
        <f t="shared" si="6"/>
        <v>23.521739130434781</v>
      </c>
      <c r="D57" s="145">
        <v>0</v>
      </c>
      <c r="E57" s="145">
        <v>0</v>
      </c>
      <c r="F57" s="145">
        <v>107</v>
      </c>
      <c r="G57" s="145">
        <v>0</v>
      </c>
      <c r="H57" s="145">
        <v>110</v>
      </c>
      <c r="I57" s="145">
        <v>80</v>
      </c>
      <c r="J57" s="145">
        <v>0</v>
      </c>
      <c r="K57" s="145">
        <v>0</v>
      </c>
      <c r="L57" s="145">
        <v>80</v>
      </c>
      <c r="M57" s="145">
        <v>0</v>
      </c>
      <c r="N57" s="145">
        <v>0</v>
      </c>
      <c r="O57" s="145">
        <v>0</v>
      </c>
      <c r="P57" s="145">
        <v>0</v>
      </c>
      <c r="Q57" s="145">
        <v>65</v>
      </c>
      <c r="R57" s="145">
        <v>0</v>
      </c>
      <c r="S57" s="145">
        <v>0</v>
      </c>
      <c r="T57" s="145">
        <v>80</v>
      </c>
      <c r="U57" s="145">
        <v>0</v>
      </c>
      <c r="V57" s="145">
        <v>80</v>
      </c>
      <c r="W57" s="145">
        <v>80</v>
      </c>
      <c r="X57" s="145">
        <v>80</v>
      </c>
      <c r="Y57" s="145">
        <v>0</v>
      </c>
      <c r="Z57" s="145">
        <v>0</v>
      </c>
      <c r="AA57" s="145">
        <v>0</v>
      </c>
      <c r="AB57" s="145">
        <v>0</v>
      </c>
      <c r="AC57" s="145">
        <v>0</v>
      </c>
      <c r="AD57" s="145">
        <v>0</v>
      </c>
      <c r="AE57" s="145">
        <v>80</v>
      </c>
      <c r="AF57" s="145">
        <v>80</v>
      </c>
      <c r="AG57" s="145">
        <v>0</v>
      </c>
      <c r="AH57" s="145">
        <v>0</v>
      </c>
      <c r="AI57" s="145">
        <v>0</v>
      </c>
      <c r="AJ57" s="145">
        <v>0</v>
      </c>
      <c r="AK57" s="145">
        <v>0</v>
      </c>
      <c r="AL57" s="145">
        <v>0</v>
      </c>
      <c r="AM57" s="145">
        <v>0</v>
      </c>
      <c r="AN57" s="145">
        <v>80</v>
      </c>
      <c r="AO57" s="145">
        <v>0</v>
      </c>
      <c r="AP57" s="145">
        <v>0</v>
      </c>
      <c r="AQ57" s="145">
        <v>80</v>
      </c>
      <c r="AR57" s="145">
        <v>0</v>
      </c>
      <c r="AS57" s="145">
        <v>0</v>
      </c>
      <c r="AT57" s="145">
        <v>0</v>
      </c>
      <c r="AU57" s="145">
        <v>0</v>
      </c>
      <c r="AV57" s="145">
        <v>0</v>
      </c>
      <c r="AW57" s="195">
        <v>0</v>
      </c>
    </row>
    <row r="58" spans="1:49" x14ac:dyDescent="0.35">
      <c r="A58" s="27" t="s">
        <v>336</v>
      </c>
      <c r="B58" s="3" t="s">
        <v>133</v>
      </c>
      <c r="C58" s="4">
        <f t="shared" si="6"/>
        <v>0.41304347826086957</v>
      </c>
      <c r="D58" s="3">
        <v>0</v>
      </c>
      <c r="E58" s="3">
        <v>0</v>
      </c>
      <c r="F58" s="3">
        <v>4</v>
      </c>
      <c r="G58" s="3">
        <v>0</v>
      </c>
      <c r="H58" s="3">
        <v>2</v>
      </c>
      <c r="I58" s="3">
        <v>1</v>
      </c>
      <c r="J58" s="3">
        <v>0</v>
      </c>
      <c r="K58" s="3">
        <v>0</v>
      </c>
      <c r="L58" s="3">
        <v>1</v>
      </c>
      <c r="M58" s="3">
        <v>0</v>
      </c>
      <c r="N58" s="3">
        <v>0</v>
      </c>
      <c r="O58" s="3">
        <v>0</v>
      </c>
      <c r="P58" s="3">
        <v>0</v>
      </c>
      <c r="Q58" s="3">
        <v>2</v>
      </c>
      <c r="R58" s="3">
        <v>0</v>
      </c>
      <c r="S58" s="3">
        <v>0</v>
      </c>
      <c r="T58" s="3">
        <v>1</v>
      </c>
      <c r="U58" s="3">
        <v>0</v>
      </c>
      <c r="V58" s="3">
        <v>1</v>
      </c>
      <c r="W58" s="3">
        <v>1</v>
      </c>
      <c r="X58" s="3">
        <v>1</v>
      </c>
      <c r="Y58" s="3">
        <v>0</v>
      </c>
      <c r="Z58" s="3">
        <v>0</v>
      </c>
      <c r="AA58" s="3">
        <v>0</v>
      </c>
      <c r="AB58" s="3">
        <v>0</v>
      </c>
      <c r="AC58" s="3">
        <v>0</v>
      </c>
      <c r="AD58" s="3">
        <v>0</v>
      </c>
      <c r="AE58" s="3">
        <v>1</v>
      </c>
      <c r="AF58" s="3">
        <v>1</v>
      </c>
      <c r="AG58" s="3">
        <v>0</v>
      </c>
      <c r="AH58" s="3">
        <v>0</v>
      </c>
      <c r="AI58" s="3">
        <v>0</v>
      </c>
      <c r="AJ58" s="3">
        <v>0</v>
      </c>
      <c r="AK58" s="3">
        <v>0</v>
      </c>
      <c r="AL58" s="3">
        <v>0</v>
      </c>
      <c r="AM58" s="3">
        <v>0</v>
      </c>
      <c r="AN58" s="3">
        <v>2</v>
      </c>
      <c r="AO58" s="3">
        <v>0</v>
      </c>
      <c r="AP58" s="3">
        <v>0</v>
      </c>
      <c r="AQ58" s="3">
        <v>1</v>
      </c>
      <c r="AR58" s="3">
        <v>0</v>
      </c>
      <c r="AS58" s="3">
        <v>0</v>
      </c>
      <c r="AT58" s="3">
        <v>0</v>
      </c>
      <c r="AU58" s="3">
        <v>0</v>
      </c>
      <c r="AV58" s="3">
        <v>0</v>
      </c>
      <c r="AW58" s="10">
        <v>0</v>
      </c>
    </row>
    <row r="59" spans="1:49" x14ac:dyDescent="0.35">
      <c r="A59" s="27" t="s">
        <v>336</v>
      </c>
      <c r="B59" s="3" t="s">
        <v>167</v>
      </c>
      <c r="C59" s="4">
        <f t="shared" si="6"/>
        <v>0</v>
      </c>
      <c r="D59" s="4">
        <v>0</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16">
        <v>0</v>
      </c>
    </row>
    <row r="60" spans="1:49" x14ac:dyDescent="0.35">
      <c r="A60" s="27" t="s">
        <v>336</v>
      </c>
      <c r="B60" s="3" t="s">
        <v>132</v>
      </c>
      <c r="C60" s="4">
        <f t="shared" si="6"/>
        <v>0.36956521739130432</v>
      </c>
      <c r="D60" s="3">
        <v>0</v>
      </c>
      <c r="E60" s="3">
        <v>0</v>
      </c>
      <c r="F60" s="3">
        <v>3</v>
      </c>
      <c r="G60" s="3">
        <v>0</v>
      </c>
      <c r="H60" s="3">
        <v>1</v>
      </c>
      <c r="I60" s="3">
        <v>1</v>
      </c>
      <c r="J60" s="3">
        <v>0</v>
      </c>
      <c r="K60" s="3">
        <v>0</v>
      </c>
      <c r="L60" s="3">
        <v>1</v>
      </c>
      <c r="M60" s="3">
        <v>0</v>
      </c>
      <c r="N60" s="3">
        <v>0</v>
      </c>
      <c r="O60" s="3">
        <v>0</v>
      </c>
      <c r="P60" s="3">
        <v>0</v>
      </c>
      <c r="Q60" s="3">
        <v>2</v>
      </c>
      <c r="R60" s="3">
        <v>0</v>
      </c>
      <c r="S60" s="3">
        <v>0</v>
      </c>
      <c r="T60" s="3">
        <v>1</v>
      </c>
      <c r="U60" s="3">
        <v>0</v>
      </c>
      <c r="V60" s="3">
        <v>1</v>
      </c>
      <c r="W60" s="3">
        <v>1</v>
      </c>
      <c r="X60" s="3">
        <v>1</v>
      </c>
      <c r="Y60" s="3">
        <v>0</v>
      </c>
      <c r="Z60" s="3">
        <v>0</v>
      </c>
      <c r="AA60" s="3">
        <v>0</v>
      </c>
      <c r="AB60" s="3">
        <v>0</v>
      </c>
      <c r="AC60" s="3">
        <v>0</v>
      </c>
      <c r="AD60" s="3">
        <v>0</v>
      </c>
      <c r="AE60" s="3">
        <v>1</v>
      </c>
      <c r="AF60" s="3">
        <v>1</v>
      </c>
      <c r="AG60" s="3">
        <v>0</v>
      </c>
      <c r="AH60" s="3">
        <v>0</v>
      </c>
      <c r="AI60" s="3">
        <v>0</v>
      </c>
      <c r="AJ60" s="3">
        <v>0</v>
      </c>
      <c r="AK60" s="3">
        <v>0</v>
      </c>
      <c r="AL60" s="3">
        <v>0</v>
      </c>
      <c r="AM60" s="3">
        <v>0</v>
      </c>
      <c r="AN60" s="3">
        <v>2</v>
      </c>
      <c r="AO60" s="3">
        <v>0</v>
      </c>
      <c r="AP60" s="3">
        <v>0</v>
      </c>
      <c r="AQ60" s="3">
        <v>1</v>
      </c>
      <c r="AR60" s="3">
        <v>0</v>
      </c>
      <c r="AS60" s="3">
        <v>0</v>
      </c>
      <c r="AT60" s="3">
        <v>0</v>
      </c>
      <c r="AU60" s="3">
        <v>0</v>
      </c>
      <c r="AV60" s="3">
        <v>0</v>
      </c>
      <c r="AW60" s="10">
        <v>0</v>
      </c>
    </row>
    <row r="61" spans="1:49" x14ac:dyDescent="0.35">
      <c r="A61" s="27" t="s">
        <v>337</v>
      </c>
      <c r="B61" s="3" t="s">
        <v>162</v>
      </c>
      <c r="C61" s="145">
        <f t="shared" si="6"/>
        <v>956.5</v>
      </c>
      <c r="D61" s="145">
        <v>1862</v>
      </c>
      <c r="E61" s="145">
        <v>910</v>
      </c>
      <c r="F61" s="145">
        <v>2484</v>
      </c>
      <c r="G61" s="145">
        <v>1159</v>
      </c>
      <c r="H61" s="145">
        <v>1952</v>
      </c>
      <c r="I61" s="145">
        <v>1832</v>
      </c>
      <c r="J61" s="145">
        <v>1300</v>
      </c>
      <c r="K61" s="145">
        <v>1208</v>
      </c>
      <c r="L61" s="145">
        <v>2541</v>
      </c>
      <c r="M61" s="145">
        <v>2678</v>
      </c>
      <c r="N61" s="145">
        <v>2544</v>
      </c>
      <c r="O61" s="145">
        <v>2372</v>
      </c>
      <c r="P61" s="145">
        <v>166</v>
      </c>
      <c r="Q61" s="145">
        <v>673</v>
      </c>
      <c r="R61" s="145">
        <v>226</v>
      </c>
      <c r="S61" s="145">
        <v>789</v>
      </c>
      <c r="T61" s="145">
        <v>641</v>
      </c>
      <c r="U61" s="145">
        <v>208</v>
      </c>
      <c r="V61" s="145">
        <v>953</v>
      </c>
      <c r="W61" s="145">
        <v>526</v>
      </c>
      <c r="X61" s="145">
        <v>418</v>
      </c>
      <c r="Y61" s="145">
        <v>409</v>
      </c>
      <c r="Z61" s="145">
        <v>346</v>
      </c>
      <c r="AA61" s="145">
        <v>368</v>
      </c>
      <c r="AB61" s="145">
        <v>142</v>
      </c>
      <c r="AC61" s="145">
        <v>1386</v>
      </c>
      <c r="AD61" s="145">
        <v>1003</v>
      </c>
      <c r="AE61" s="145">
        <v>741</v>
      </c>
      <c r="AF61" s="145">
        <v>1615</v>
      </c>
      <c r="AG61" s="145">
        <v>1588</v>
      </c>
      <c r="AH61" s="145">
        <v>1752</v>
      </c>
      <c r="AI61" s="145">
        <v>654</v>
      </c>
      <c r="AJ61" s="145">
        <v>931</v>
      </c>
      <c r="AK61" s="145">
        <v>566</v>
      </c>
      <c r="AL61" s="145">
        <v>702</v>
      </c>
      <c r="AM61" s="145">
        <v>543</v>
      </c>
      <c r="AN61" s="145">
        <v>304</v>
      </c>
      <c r="AO61" s="145">
        <v>210</v>
      </c>
      <c r="AP61" s="145">
        <v>264</v>
      </c>
      <c r="AQ61" s="145">
        <v>501</v>
      </c>
      <c r="AR61" s="145">
        <v>0</v>
      </c>
      <c r="AS61" s="145">
        <v>474</v>
      </c>
      <c r="AT61" s="145">
        <v>641</v>
      </c>
      <c r="AU61" s="145">
        <v>0</v>
      </c>
      <c r="AV61" s="145">
        <v>577</v>
      </c>
      <c r="AW61" s="195">
        <v>840</v>
      </c>
    </row>
    <row r="62" spans="1:49" x14ac:dyDescent="0.35">
      <c r="A62" s="27" t="s">
        <v>337</v>
      </c>
      <c r="B62" s="3" t="s">
        <v>166</v>
      </c>
      <c r="C62" s="145">
        <f t="shared" si="6"/>
        <v>286.56521739130437</v>
      </c>
      <c r="D62" s="145">
        <v>310</v>
      </c>
      <c r="E62" s="145">
        <v>455</v>
      </c>
      <c r="F62" s="145">
        <v>355</v>
      </c>
      <c r="G62" s="145">
        <v>193</v>
      </c>
      <c r="H62" s="145">
        <v>279</v>
      </c>
      <c r="I62" s="145">
        <v>366</v>
      </c>
      <c r="J62" s="145">
        <v>260</v>
      </c>
      <c r="K62" s="145">
        <v>173</v>
      </c>
      <c r="L62" s="145">
        <v>635</v>
      </c>
      <c r="M62" s="145">
        <v>669</v>
      </c>
      <c r="N62" s="145">
        <v>509</v>
      </c>
      <c r="O62" s="145">
        <v>1186</v>
      </c>
      <c r="P62" s="145">
        <v>55</v>
      </c>
      <c r="Q62" s="145">
        <v>135</v>
      </c>
      <c r="R62" s="145">
        <v>226</v>
      </c>
      <c r="S62" s="145">
        <v>263</v>
      </c>
      <c r="T62" s="145">
        <v>128</v>
      </c>
      <c r="U62" s="145">
        <v>104</v>
      </c>
      <c r="V62" s="145">
        <v>318</v>
      </c>
      <c r="W62" s="145">
        <v>132</v>
      </c>
      <c r="X62" s="145">
        <v>209</v>
      </c>
      <c r="Y62" s="145">
        <v>136</v>
      </c>
      <c r="Z62" s="145">
        <v>173</v>
      </c>
      <c r="AA62" s="145">
        <v>123</v>
      </c>
      <c r="AB62" s="145">
        <v>71</v>
      </c>
      <c r="AC62" s="145">
        <v>693</v>
      </c>
      <c r="AD62" s="145">
        <v>501</v>
      </c>
      <c r="AE62" s="145">
        <v>185</v>
      </c>
      <c r="AF62" s="145">
        <v>404</v>
      </c>
      <c r="AG62" s="145">
        <v>529</v>
      </c>
      <c r="AH62" s="145">
        <v>350</v>
      </c>
      <c r="AI62" s="145">
        <v>327</v>
      </c>
      <c r="AJ62" s="145">
        <v>186</v>
      </c>
      <c r="AK62" s="145">
        <v>189</v>
      </c>
      <c r="AL62" s="145">
        <v>234</v>
      </c>
      <c r="AM62" s="145">
        <v>272</v>
      </c>
      <c r="AN62" s="145">
        <v>152</v>
      </c>
      <c r="AO62" s="145">
        <v>210</v>
      </c>
      <c r="AP62" s="145">
        <v>132</v>
      </c>
      <c r="AQ62" s="145">
        <v>167</v>
      </c>
      <c r="AR62" s="145">
        <v>0</v>
      </c>
      <c r="AS62" s="145">
        <v>158</v>
      </c>
      <c r="AT62" s="145">
        <v>321</v>
      </c>
      <c r="AU62" s="145">
        <v>0</v>
      </c>
      <c r="AV62" s="145">
        <v>289</v>
      </c>
      <c r="AW62" s="195">
        <v>420</v>
      </c>
    </row>
    <row r="63" spans="1:49" x14ac:dyDescent="0.35">
      <c r="A63" s="27" t="s">
        <v>337</v>
      </c>
      <c r="B63" s="3" t="s">
        <v>133</v>
      </c>
      <c r="C63" s="4">
        <f t="shared" si="6"/>
        <v>13.304347826086957</v>
      </c>
      <c r="D63" s="4">
        <v>36</v>
      </c>
      <c r="E63" s="4">
        <v>28</v>
      </c>
      <c r="F63" s="4">
        <v>50</v>
      </c>
      <c r="G63" s="4">
        <v>31</v>
      </c>
      <c r="H63" s="4">
        <v>36</v>
      </c>
      <c r="I63" s="4">
        <v>35</v>
      </c>
      <c r="J63" s="4">
        <v>33</v>
      </c>
      <c r="K63" s="4">
        <v>9</v>
      </c>
      <c r="L63" s="4">
        <v>14</v>
      </c>
      <c r="M63" s="4">
        <v>28</v>
      </c>
      <c r="N63" s="4">
        <v>29</v>
      </c>
      <c r="O63" s="4">
        <v>28</v>
      </c>
      <c r="P63" s="4">
        <v>4</v>
      </c>
      <c r="Q63" s="4">
        <v>7</v>
      </c>
      <c r="R63" s="4">
        <v>2</v>
      </c>
      <c r="S63" s="4">
        <v>10</v>
      </c>
      <c r="T63" s="4">
        <v>7</v>
      </c>
      <c r="U63" s="4">
        <v>4</v>
      </c>
      <c r="V63" s="4">
        <v>11</v>
      </c>
      <c r="W63" s="4">
        <v>7</v>
      </c>
      <c r="X63" s="4">
        <v>4</v>
      </c>
      <c r="Y63" s="4">
        <v>6</v>
      </c>
      <c r="Z63" s="4">
        <v>5</v>
      </c>
      <c r="AA63" s="4">
        <v>6</v>
      </c>
      <c r="AB63" s="4">
        <v>5</v>
      </c>
      <c r="AC63" s="4">
        <v>14</v>
      </c>
      <c r="AD63" s="4">
        <v>13</v>
      </c>
      <c r="AE63" s="4">
        <v>7</v>
      </c>
      <c r="AF63" s="4">
        <v>17</v>
      </c>
      <c r="AG63" s="4">
        <v>17</v>
      </c>
      <c r="AH63" s="4">
        <v>25</v>
      </c>
      <c r="AI63" s="4">
        <v>8</v>
      </c>
      <c r="AJ63" s="4">
        <v>10</v>
      </c>
      <c r="AK63" s="4">
        <v>5</v>
      </c>
      <c r="AL63" s="4">
        <v>7</v>
      </c>
      <c r="AM63" s="4">
        <v>4</v>
      </c>
      <c r="AN63" s="4">
        <v>0</v>
      </c>
      <c r="AO63" s="4">
        <v>2</v>
      </c>
      <c r="AP63" s="4">
        <v>3</v>
      </c>
      <c r="AQ63" s="3">
        <v>2</v>
      </c>
      <c r="AR63" s="3">
        <v>0</v>
      </c>
      <c r="AS63" s="4">
        <v>5</v>
      </c>
      <c r="AT63" s="4">
        <v>5</v>
      </c>
      <c r="AU63" s="4">
        <v>0</v>
      </c>
      <c r="AV63" s="4">
        <v>6</v>
      </c>
      <c r="AW63" s="16">
        <v>27</v>
      </c>
    </row>
    <row r="64" spans="1:49" x14ac:dyDescent="0.35">
      <c r="A64" s="27" t="s">
        <v>337</v>
      </c>
      <c r="B64" s="3" t="s">
        <v>167</v>
      </c>
      <c r="C64" s="4">
        <f t="shared" si="6"/>
        <v>240.15217391304347</v>
      </c>
      <c r="D64" s="4">
        <v>324</v>
      </c>
      <c r="E64" s="4">
        <v>91</v>
      </c>
      <c r="F64" s="4">
        <v>459</v>
      </c>
      <c r="G64" s="4">
        <v>108</v>
      </c>
      <c r="H64" s="4">
        <v>382</v>
      </c>
      <c r="I64" s="4">
        <v>343</v>
      </c>
      <c r="J64" s="4">
        <v>140</v>
      </c>
      <c r="K64" s="4">
        <v>367</v>
      </c>
      <c r="L64" s="4">
        <v>918</v>
      </c>
      <c r="M64" s="4">
        <v>836</v>
      </c>
      <c r="N64" s="4">
        <v>830</v>
      </c>
      <c r="O64" s="4">
        <v>760</v>
      </c>
      <c r="P64" s="4">
        <v>16</v>
      </c>
      <c r="Q64" s="4">
        <v>217</v>
      </c>
      <c r="R64" s="4">
        <v>61</v>
      </c>
      <c r="S64" s="4">
        <v>208</v>
      </c>
      <c r="T64" s="4">
        <v>205</v>
      </c>
      <c r="U64" s="4">
        <v>53</v>
      </c>
      <c r="V64" s="4">
        <v>265</v>
      </c>
      <c r="W64" s="4">
        <v>125</v>
      </c>
      <c r="X64" s="4">
        <v>108</v>
      </c>
      <c r="Y64" s="4">
        <v>87</v>
      </c>
      <c r="Z64" s="4">
        <v>89</v>
      </c>
      <c r="AA64" s="4">
        <v>101</v>
      </c>
      <c r="AB64" s="4">
        <v>67</v>
      </c>
      <c r="AC64" s="4">
        <v>344</v>
      </c>
      <c r="AD64" s="4">
        <v>208</v>
      </c>
      <c r="AE64" s="4">
        <v>192</v>
      </c>
      <c r="AF64" s="4">
        <v>420</v>
      </c>
      <c r="AG64" s="4">
        <v>440</v>
      </c>
      <c r="AH64" s="4">
        <v>447</v>
      </c>
      <c r="AI64" s="4">
        <v>142</v>
      </c>
      <c r="AJ64" s="4">
        <v>223</v>
      </c>
      <c r="AK64" s="4">
        <v>158</v>
      </c>
      <c r="AL64" s="4">
        <v>191</v>
      </c>
      <c r="AM64" s="4">
        <v>157</v>
      </c>
      <c r="AN64" s="4">
        <v>120</v>
      </c>
      <c r="AO64" s="4">
        <v>55</v>
      </c>
      <c r="AP64" s="4">
        <v>61</v>
      </c>
      <c r="AQ64" s="4">
        <v>170</v>
      </c>
      <c r="AR64" s="4">
        <v>0</v>
      </c>
      <c r="AS64" s="4">
        <v>143</v>
      </c>
      <c r="AT64" s="4">
        <v>229</v>
      </c>
      <c r="AU64" s="4">
        <v>0</v>
      </c>
      <c r="AV64" s="4">
        <v>164</v>
      </c>
      <c r="AW64" s="16">
        <v>23</v>
      </c>
    </row>
    <row r="65" spans="1:49" x14ac:dyDescent="0.35">
      <c r="A65" s="27" t="s">
        <v>337</v>
      </c>
      <c r="B65" s="3" t="s">
        <v>132</v>
      </c>
      <c r="C65" s="4">
        <f t="shared" si="6"/>
        <v>3.2608695652173911</v>
      </c>
      <c r="D65" s="4">
        <v>6</v>
      </c>
      <c r="E65" s="3">
        <v>2</v>
      </c>
      <c r="F65" s="3">
        <v>7</v>
      </c>
      <c r="G65" s="3">
        <v>6</v>
      </c>
      <c r="H65" s="4">
        <v>7</v>
      </c>
      <c r="I65" s="3">
        <v>5</v>
      </c>
      <c r="J65" s="4">
        <v>5</v>
      </c>
      <c r="K65" s="3">
        <v>7</v>
      </c>
      <c r="L65" s="3">
        <v>4</v>
      </c>
      <c r="M65" s="3">
        <v>4</v>
      </c>
      <c r="N65" s="3">
        <v>5</v>
      </c>
      <c r="O65" s="3">
        <v>2</v>
      </c>
      <c r="P65" s="3">
        <v>3</v>
      </c>
      <c r="Q65" s="3">
        <v>5</v>
      </c>
      <c r="R65" s="3">
        <v>1</v>
      </c>
      <c r="S65" s="4">
        <v>3</v>
      </c>
      <c r="T65" s="3">
        <v>5</v>
      </c>
      <c r="U65" s="3">
        <v>2</v>
      </c>
      <c r="V65" s="3">
        <v>3</v>
      </c>
      <c r="W65" s="3">
        <v>4</v>
      </c>
      <c r="X65" s="3">
        <v>2</v>
      </c>
      <c r="Y65" s="4">
        <v>3</v>
      </c>
      <c r="Z65" s="4">
        <v>2</v>
      </c>
      <c r="AA65" s="3">
        <v>3</v>
      </c>
      <c r="AB65" s="3">
        <v>2</v>
      </c>
      <c r="AC65" s="3">
        <v>2</v>
      </c>
      <c r="AD65" s="3">
        <v>2</v>
      </c>
      <c r="AE65" s="4">
        <v>4</v>
      </c>
      <c r="AF65" s="4">
        <v>4</v>
      </c>
      <c r="AG65" s="4">
        <v>3</v>
      </c>
      <c r="AH65" s="3">
        <v>5</v>
      </c>
      <c r="AI65" s="3">
        <v>2</v>
      </c>
      <c r="AJ65" s="4">
        <v>5</v>
      </c>
      <c r="AK65" s="3">
        <v>3</v>
      </c>
      <c r="AL65" s="3">
        <v>3</v>
      </c>
      <c r="AM65" s="3">
        <v>2</v>
      </c>
      <c r="AN65" s="3">
        <v>2</v>
      </c>
      <c r="AO65" s="3">
        <v>1</v>
      </c>
      <c r="AP65" s="3">
        <v>2</v>
      </c>
      <c r="AQ65" s="3">
        <v>3</v>
      </c>
      <c r="AR65" s="3">
        <v>0</v>
      </c>
      <c r="AS65" s="4">
        <v>3</v>
      </c>
      <c r="AT65" s="3">
        <v>2</v>
      </c>
      <c r="AU65" s="3">
        <v>0</v>
      </c>
      <c r="AV65" s="4">
        <v>2</v>
      </c>
      <c r="AW65" s="16">
        <v>2</v>
      </c>
    </row>
    <row r="66" spans="1:49" x14ac:dyDescent="0.35">
      <c r="A66" s="27" t="s">
        <v>342</v>
      </c>
      <c r="B66" s="3" t="s">
        <v>162</v>
      </c>
      <c r="C66" s="145">
        <f t="shared" si="6"/>
        <v>18.869565217391305</v>
      </c>
      <c r="D66" s="145">
        <v>0</v>
      </c>
      <c r="E66" s="145">
        <v>0</v>
      </c>
      <c r="F66" s="145">
        <v>0</v>
      </c>
      <c r="G66" s="145">
        <v>0</v>
      </c>
      <c r="H66" s="145">
        <v>0</v>
      </c>
      <c r="I66" s="145">
        <v>0</v>
      </c>
      <c r="J66" s="145">
        <v>0</v>
      </c>
      <c r="K66" s="145">
        <v>0</v>
      </c>
      <c r="L66" s="145">
        <v>0</v>
      </c>
      <c r="M66" s="145">
        <v>0</v>
      </c>
      <c r="N66" s="145">
        <v>868</v>
      </c>
      <c r="O66" s="145">
        <v>0</v>
      </c>
      <c r="P66" s="145">
        <v>0</v>
      </c>
      <c r="Q66" s="145">
        <v>0</v>
      </c>
      <c r="R66" s="145">
        <v>0</v>
      </c>
      <c r="S66" s="145">
        <v>0</v>
      </c>
      <c r="T66" s="145">
        <v>0</v>
      </c>
      <c r="U66" s="145">
        <v>0</v>
      </c>
      <c r="V66" s="145">
        <v>0</v>
      </c>
      <c r="W66" s="145">
        <v>0</v>
      </c>
      <c r="X66" s="145">
        <v>0</v>
      </c>
      <c r="Y66" s="145">
        <v>0</v>
      </c>
      <c r="Z66" s="145">
        <v>0</v>
      </c>
      <c r="AA66" s="145">
        <v>0</v>
      </c>
      <c r="AB66" s="145">
        <v>0</v>
      </c>
      <c r="AC66" s="145">
        <v>0</v>
      </c>
      <c r="AD66" s="145">
        <v>0</v>
      </c>
      <c r="AE66" s="145">
        <v>0</v>
      </c>
      <c r="AF66" s="145">
        <v>0</v>
      </c>
      <c r="AG66" s="145">
        <v>0</v>
      </c>
      <c r="AH66" s="145">
        <v>0</v>
      </c>
      <c r="AI66" s="145">
        <v>0</v>
      </c>
      <c r="AJ66" s="145">
        <v>0</v>
      </c>
      <c r="AK66" s="145">
        <v>0</v>
      </c>
      <c r="AL66" s="145">
        <v>0</v>
      </c>
      <c r="AM66" s="145">
        <v>0</v>
      </c>
      <c r="AN66" s="145">
        <v>0</v>
      </c>
      <c r="AO66" s="145">
        <v>0</v>
      </c>
      <c r="AP66" s="145">
        <v>0</v>
      </c>
      <c r="AQ66" s="145">
        <v>0</v>
      </c>
      <c r="AR66" s="145">
        <v>0</v>
      </c>
      <c r="AS66" s="145">
        <v>0</v>
      </c>
      <c r="AT66" s="145">
        <v>0</v>
      </c>
      <c r="AU66" s="145">
        <v>0</v>
      </c>
      <c r="AV66" s="145">
        <v>0</v>
      </c>
      <c r="AW66" s="195">
        <v>0</v>
      </c>
    </row>
    <row r="67" spans="1:49" x14ac:dyDescent="0.35">
      <c r="A67" s="27" t="s">
        <v>342</v>
      </c>
      <c r="B67" s="3" t="s">
        <v>166</v>
      </c>
      <c r="C67" s="145">
        <f t="shared" si="6"/>
        <v>18.869565217391305</v>
      </c>
      <c r="D67" s="145">
        <v>0</v>
      </c>
      <c r="E67" s="145">
        <v>0</v>
      </c>
      <c r="F67" s="145">
        <v>0</v>
      </c>
      <c r="G67" s="145">
        <v>0</v>
      </c>
      <c r="H67" s="145">
        <v>0</v>
      </c>
      <c r="I67" s="145">
        <v>0</v>
      </c>
      <c r="J67" s="145">
        <v>0</v>
      </c>
      <c r="K67" s="145">
        <v>0</v>
      </c>
      <c r="L67" s="145">
        <v>0</v>
      </c>
      <c r="M67" s="145">
        <v>0</v>
      </c>
      <c r="N67" s="145">
        <v>868</v>
      </c>
      <c r="O67" s="145">
        <v>0</v>
      </c>
      <c r="P67" s="145">
        <v>0</v>
      </c>
      <c r="Q67" s="145">
        <v>0</v>
      </c>
      <c r="R67" s="145">
        <v>0</v>
      </c>
      <c r="S67" s="145">
        <v>0</v>
      </c>
      <c r="T67" s="145">
        <v>0</v>
      </c>
      <c r="U67" s="145">
        <v>0</v>
      </c>
      <c r="V67" s="145">
        <v>0</v>
      </c>
      <c r="W67" s="145">
        <v>0</v>
      </c>
      <c r="X67" s="145">
        <v>0</v>
      </c>
      <c r="Y67" s="145">
        <v>0</v>
      </c>
      <c r="Z67" s="145">
        <v>0</v>
      </c>
      <c r="AA67" s="145">
        <v>0</v>
      </c>
      <c r="AB67" s="145">
        <v>0</v>
      </c>
      <c r="AC67" s="145">
        <v>0</v>
      </c>
      <c r="AD67" s="145">
        <v>0</v>
      </c>
      <c r="AE67" s="145">
        <v>0</v>
      </c>
      <c r="AF67" s="145">
        <v>0</v>
      </c>
      <c r="AG67" s="145">
        <v>0</v>
      </c>
      <c r="AH67" s="145">
        <v>0</v>
      </c>
      <c r="AI67" s="145">
        <v>0</v>
      </c>
      <c r="AJ67" s="145">
        <v>0</v>
      </c>
      <c r="AK67" s="145">
        <v>0</v>
      </c>
      <c r="AL67" s="145">
        <v>0</v>
      </c>
      <c r="AM67" s="145">
        <v>0</v>
      </c>
      <c r="AN67" s="145">
        <v>0</v>
      </c>
      <c r="AO67" s="145">
        <v>0</v>
      </c>
      <c r="AP67" s="145">
        <v>0</v>
      </c>
      <c r="AQ67" s="145">
        <v>0</v>
      </c>
      <c r="AR67" s="145">
        <v>0</v>
      </c>
      <c r="AS67" s="145">
        <v>0</v>
      </c>
      <c r="AT67" s="145">
        <v>0</v>
      </c>
      <c r="AU67" s="145">
        <v>0</v>
      </c>
      <c r="AV67" s="145">
        <v>0</v>
      </c>
      <c r="AW67" s="195">
        <v>0</v>
      </c>
    </row>
    <row r="68" spans="1:49" x14ac:dyDescent="0.35">
      <c r="A68" s="27" t="s">
        <v>342</v>
      </c>
      <c r="B68" s="3" t="s">
        <v>133</v>
      </c>
      <c r="C68" s="4">
        <f t="shared" si="6"/>
        <v>2.1739130434782608E-2</v>
      </c>
      <c r="D68" s="3">
        <v>0</v>
      </c>
      <c r="E68" s="3">
        <v>0</v>
      </c>
      <c r="F68" s="3">
        <v>0</v>
      </c>
      <c r="G68" s="3">
        <v>0</v>
      </c>
      <c r="H68" s="3">
        <v>0</v>
      </c>
      <c r="I68" s="3">
        <v>0</v>
      </c>
      <c r="J68" s="3">
        <v>0</v>
      </c>
      <c r="K68" s="3">
        <v>0</v>
      </c>
      <c r="L68" s="3">
        <v>0</v>
      </c>
      <c r="M68" s="3">
        <v>0</v>
      </c>
      <c r="N68" s="3">
        <v>1</v>
      </c>
      <c r="O68" s="3">
        <v>0</v>
      </c>
      <c r="P68" s="3">
        <v>0</v>
      </c>
      <c r="Q68" s="3">
        <v>0</v>
      </c>
      <c r="R68" s="3">
        <v>0</v>
      </c>
      <c r="S68" s="3">
        <v>0</v>
      </c>
      <c r="T68" s="3">
        <v>0</v>
      </c>
      <c r="U68" s="3">
        <v>0</v>
      </c>
      <c r="V68" s="3">
        <v>0</v>
      </c>
      <c r="W68" s="3">
        <v>0</v>
      </c>
      <c r="X68" s="3">
        <v>0</v>
      </c>
      <c r="Y68" s="3">
        <v>0</v>
      </c>
      <c r="Z68" s="3">
        <v>0</v>
      </c>
      <c r="AA68" s="3">
        <v>0</v>
      </c>
      <c r="AB68" s="3">
        <v>0</v>
      </c>
      <c r="AC68" s="3">
        <v>0</v>
      </c>
      <c r="AD68" s="3">
        <v>0</v>
      </c>
      <c r="AE68" s="3">
        <v>0</v>
      </c>
      <c r="AF68" s="3">
        <v>0</v>
      </c>
      <c r="AG68" s="3">
        <v>0</v>
      </c>
      <c r="AH68" s="3">
        <v>0</v>
      </c>
      <c r="AI68" s="3">
        <v>0</v>
      </c>
      <c r="AJ68" s="3">
        <v>0</v>
      </c>
      <c r="AK68" s="3">
        <v>0</v>
      </c>
      <c r="AL68" s="3">
        <v>0</v>
      </c>
      <c r="AM68" s="3">
        <v>0</v>
      </c>
      <c r="AN68" s="3">
        <v>0</v>
      </c>
      <c r="AO68" s="3">
        <v>0</v>
      </c>
      <c r="AP68" s="3">
        <v>0</v>
      </c>
      <c r="AQ68" s="3">
        <v>0</v>
      </c>
      <c r="AR68" s="3">
        <v>0</v>
      </c>
      <c r="AS68" s="3">
        <v>0</v>
      </c>
      <c r="AT68" s="3">
        <v>0</v>
      </c>
      <c r="AU68" s="3">
        <v>0</v>
      </c>
      <c r="AV68" s="3">
        <v>0</v>
      </c>
      <c r="AW68" s="10">
        <v>0</v>
      </c>
    </row>
    <row r="69" spans="1:49" x14ac:dyDescent="0.35">
      <c r="A69" s="27" t="s">
        <v>342</v>
      </c>
      <c r="B69" s="3" t="s">
        <v>167</v>
      </c>
      <c r="C69" s="4">
        <f t="shared" si="6"/>
        <v>0</v>
      </c>
      <c r="D69" s="4">
        <v>0</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16">
        <v>0</v>
      </c>
    </row>
    <row r="70" spans="1:49" x14ac:dyDescent="0.35">
      <c r="A70" s="27" t="s">
        <v>342</v>
      </c>
      <c r="B70" s="3" t="s">
        <v>132</v>
      </c>
      <c r="C70" s="4">
        <f t="shared" si="6"/>
        <v>2.1739130434782608E-2</v>
      </c>
      <c r="D70" s="3">
        <v>0</v>
      </c>
      <c r="E70" s="3">
        <v>0</v>
      </c>
      <c r="F70" s="3">
        <v>0</v>
      </c>
      <c r="G70" s="3">
        <v>0</v>
      </c>
      <c r="H70" s="3">
        <v>0</v>
      </c>
      <c r="I70" s="3">
        <v>0</v>
      </c>
      <c r="J70" s="3">
        <v>0</v>
      </c>
      <c r="K70" s="3">
        <v>0</v>
      </c>
      <c r="L70" s="3">
        <v>0</v>
      </c>
      <c r="M70" s="3">
        <v>0</v>
      </c>
      <c r="N70" s="3">
        <v>1</v>
      </c>
      <c r="O70" s="3">
        <v>0</v>
      </c>
      <c r="P70" s="3">
        <v>0</v>
      </c>
      <c r="Q70" s="3">
        <v>0</v>
      </c>
      <c r="R70" s="3">
        <v>0</v>
      </c>
      <c r="S70" s="3">
        <v>0</v>
      </c>
      <c r="T70" s="3">
        <v>0</v>
      </c>
      <c r="U70" s="3">
        <v>0</v>
      </c>
      <c r="V70" s="3">
        <v>0</v>
      </c>
      <c r="W70" s="3">
        <v>0</v>
      </c>
      <c r="X70" s="3">
        <v>0</v>
      </c>
      <c r="Y70" s="3">
        <v>0</v>
      </c>
      <c r="Z70" s="3">
        <v>0</v>
      </c>
      <c r="AA70" s="3">
        <v>0</v>
      </c>
      <c r="AB70" s="3">
        <v>0</v>
      </c>
      <c r="AC70" s="3">
        <v>0</v>
      </c>
      <c r="AD70" s="3">
        <v>0</v>
      </c>
      <c r="AE70" s="3">
        <v>0</v>
      </c>
      <c r="AF70" s="3">
        <v>0</v>
      </c>
      <c r="AG70" s="3">
        <v>0</v>
      </c>
      <c r="AH70" s="3">
        <v>0</v>
      </c>
      <c r="AI70" s="3">
        <v>0</v>
      </c>
      <c r="AJ70" s="3">
        <v>0</v>
      </c>
      <c r="AK70" s="3">
        <v>0</v>
      </c>
      <c r="AL70" s="3">
        <v>0</v>
      </c>
      <c r="AM70" s="3">
        <v>0</v>
      </c>
      <c r="AN70" s="3">
        <v>0</v>
      </c>
      <c r="AO70" s="3">
        <v>0</v>
      </c>
      <c r="AP70" s="3">
        <v>0</v>
      </c>
      <c r="AQ70" s="3">
        <v>0</v>
      </c>
      <c r="AR70" s="3">
        <v>0</v>
      </c>
      <c r="AS70" s="3">
        <v>0</v>
      </c>
      <c r="AT70" s="3">
        <v>0</v>
      </c>
      <c r="AU70" s="3">
        <v>0</v>
      </c>
      <c r="AV70" s="3">
        <v>0</v>
      </c>
      <c r="AW70" s="10">
        <v>0</v>
      </c>
    </row>
    <row r="71" spans="1:49" x14ac:dyDescent="0.35">
      <c r="A71" s="27" t="s">
        <v>338</v>
      </c>
      <c r="B71" s="3" t="s">
        <v>162</v>
      </c>
      <c r="C71" s="145">
        <f t="shared" si="6"/>
        <v>3.9347826086956523</v>
      </c>
      <c r="D71" s="145">
        <v>0</v>
      </c>
      <c r="E71" s="145">
        <v>0</v>
      </c>
      <c r="F71" s="145">
        <v>0</v>
      </c>
      <c r="G71" s="145">
        <v>0</v>
      </c>
      <c r="H71" s="145">
        <v>0</v>
      </c>
      <c r="I71" s="145">
        <v>0</v>
      </c>
      <c r="J71" s="145">
        <v>0</v>
      </c>
      <c r="K71" s="145">
        <v>0</v>
      </c>
      <c r="L71" s="145">
        <v>0</v>
      </c>
      <c r="M71" s="145">
        <v>9</v>
      </c>
      <c r="N71" s="145">
        <v>0</v>
      </c>
      <c r="O71" s="145">
        <v>1</v>
      </c>
      <c r="P71" s="145">
        <v>1</v>
      </c>
      <c r="Q71" s="145">
        <v>0</v>
      </c>
      <c r="R71" s="145">
        <v>100</v>
      </c>
      <c r="S71" s="145">
        <v>0</v>
      </c>
      <c r="T71" s="145">
        <v>50</v>
      </c>
      <c r="U71" s="145">
        <v>0</v>
      </c>
      <c r="V71" s="145">
        <v>0</v>
      </c>
      <c r="W71" s="145">
        <v>0</v>
      </c>
      <c r="X71" s="145">
        <v>0</v>
      </c>
      <c r="Y71" s="145">
        <v>0</v>
      </c>
      <c r="Z71" s="145">
        <v>0</v>
      </c>
      <c r="AA71" s="145">
        <v>0</v>
      </c>
      <c r="AB71" s="145">
        <v>0</v>
      </c>
      <c r="AC71" s="145">
        <v>0</v>
      </c>
      <c r="AD71" s="145">
        <v>0</v>
      </c>
      <c r="AE71" s="145">
        <v>0</v>
      </c>
      <c r="AF71" s="145">
        <v>0</v>
      </c>
      <c r="AG71" s="145">
        <v>8</v>
      </c>
      <c r="AH71" s="145">
        <v>0</v>
      </c>
      <c r="AI71" s="145">
        <v>0</v>
      </c>
      <c r="AJ71" s="145">
        <v>0</v>
      </c>
      <c r="AK71" s="145">
        <v>0</v>
      </c>
      <c r="AL71" s="145">
        <v>0</v>
      </c>
      <c r="AM71" s="145">
        <v>0</v>
      </c>
      <c r="AN71" s="145">
        <v>0</v>
      </c>
      <c r="AO71" s="145">
        <v>0</v>
      </c>
      <c r="AP71" s="145">
        <v>10</v>
      </c>
      <c r="AQ71" s="145">
        <v>0</v>
      </c>
      <c r="AR71" s="145">
        <v>2</v>
      </c>
      <c r="AS71" s="145">
        <v>0</v>
      </c>
      <c r="AT71" s="145">
        <v>0</v>
      </c>
      <c r="AU71" s="145">
        <v>0</v>
      </c>
      <c r="AV71" s="145">
        <v>0</v>
      </c>
      <c r="AW71" s="195">
        <v>0</v>
      </c>
    </row>
    <row r="72" spans="1:49" x14ac:dyDescent="0.35">
      <c r="A72" s="27" t="s">
        <v>338</v>
      </c>
      <c r="B72" s="3" t="s">
        <v>166</v>
      </c>
      <c r="C72" s="145">
        <f t="shared" si="6"/>
        <v>3.8260869565217392</v>
      </c>
      <c r="D72" s="145">
        <v>0</v>
      </c>
      <c r="E72" s="145">
        <v>0</v>
      </c>
      <c r="F72" s="145">
        <v>0</v>
      </c>
      <c r="G72" s="145">
        <v>0</v>
      </c>
      <c r="H72" s="145">
        <v>0</v>
      </c>
      <c r="I72" s="145">
        <v>0</v>
      </c>
      <c r="J72" s="145">
        <v>0</v>
      </c>
      <c r="K72" s="145">
        <v>0</v>
      </c>
      <c r="L72" s="145">
        <v>0</v>
      </c>
      <c r="M72" s="145">
        <v>9</v>
      </c>
      <c r="N72" s="145">
        <v>0</v>
      </c>
      <c r="O72" s="145">
        <v>1</v>
      </c>
      <c r="P72" s="145">
        <v>1</v>
      </c>
      <c r="Q72" s="145">
        <v>0</v>
      </c>
      <c r="R72" s="145">
        <v>100</v>
      </c>
      <c r="S72" s="145">
        <v>0</v>
      </c>
      <c r="T72" s="145">
        <v>50</v>
      </c>
      <c r="U72" s="145">
        <v>0</v>
      </c>
      <c r="V72" s="145">
        <v>0</v>
      </c>
      <c r="W72" s="145">
        <v>0</v>
      </c>
      <c r="X72" s="145">
        <v>0</v>
      </c>
      <c r="Y72" s="145">
        <v>0</v>
      </c>
      <c r="Z72" s="145">
        <v>0</v>
      </c>
      <c r="AA72" s="145">
        <v>0</v>
      </c>
      <c r="AB72" s="145">
        <v>0</v>
      </c>
      <c r="AC72" s="145">
        <v>0</v>
      </c>
      <c r="AD72" s="145">
        <v>0</v>
      </c>
      <c r="AE72" s="145">
        <v>0</v>
      </c>
      <c r="AF72" s="145">
        <v>0</v>
      </c>
      <c r="AG72" s="145">
        <v>8</v>
      </c>
      <c r="AH72" s="145">
        <v>0</v>
      </c>
      <c r="AI72" s="145">
        <v>0</v>
      </c>
      <c r="AJ72" s="145">
        <v>0</v>
      </c>
      <c r="AK72" s="145">
        <v>0</v>
      </c>
      <c r="AL72" s="145">
        <v>0</v>
      </c>
      <c r="AM72" s="145">
        <v>0</v>
      </c>
      <c r="AN72" s="145">
        <v>0</v>
      </c>
      <c r="AO72" s="145">
        <v>0</v>
      </c>
      <c r="AP72" s="145">
        <v>5</v>
      </c>
      <c r="AQ72" s="145">
        <v>0</v>
      </c>
      <c r="AR72" s="145">
        <v>2</v>
      </c>
      <c r="AS72" s="145">
        <v>0</v>
      </c>
      <c r="AT72" s="145">
        <v>0</v>
      </c>
      <c r="AU72" s="145">
        <v>0</v>
      </c>
      <c r="AV72" s="145">
        <v>0</v>
      </c>
      <c r="AW72" s="195">
        <v>0</v>
      </c>
    </row>
    <row r="73" spans="1:49" x14ac:dyDescent="0.35">
      <c r="A73" s="27" t="s">
        <v>338</v>
      </c>
      <c r="B73" s="3" t="s">
        <v>133</v>
      </c>
      <c r="C73" s="4">
        <f t="shared" si="6"/>
        <v>0</v>
      </c>
      <c r="D73" s="3">
        <v>0</v>
      </c>
      <c r="E73" s="3">
        <v>0</v>
      </c>
      <c r="F73" s="3">
        <v>0</v>
      </c>
      <c r="G73" s="3">
        <v>0</v>
      </c>
      <c r="H73" s="3">
        <v>0</v>
      </c>
      <c r="I73" s="3">
        <v>0</v>
      </c>
      <c r="J73" s="3">
        <v>0</v>
      </c>
      <c r="K73" s="3">
        <v>0</v>
      </c>
      <c r="L73" s="3">
        <v>0</v>
      </c>
      <c r="M73" s="3">
        <v>0</v>
      </c>
      <c r="N73" s="3">
        <v>0</v>
      </c>
      <c r="O73" s="3">
        <v>0</v>
      </c>
      <c r="P73" s="3">
        <v>0</v>
      </c>
      <c r="Q73" s="3">
        <v>0</v>
      </c>
      <c r="R73" s="3">
        <v>0</v>
      </c>
      <c r="S73" s="3">
        <v>0</v>
      </c>
      <c r="T73" s="3">
        <v>0</v>
      </c>
      <c r="U73" s="3">
        <v>0</v>
      </c>
      <c r="V73" s="3">
        <v>0</v>
      </c>
      <c r="W73" s="3">
        <v>0</v>
      </c>
      <c r="X73" s="3">
        <v>0</v>
      </c>
      <c r="Y73" s="3">
        <v>0</v>
      </c>
      <c r="Z73" s="3">
        <v>0</v>
      </c>
      <c r="AA73" s="3">
        <v>0</v>
      </c>
      <c r="AB73" s="3">
        <v>0</v>
      </c>
      <c r="AC73" s="3">
        <v>0</v>
      </c>
      <c r="AD73" s="3">
        <v>0</v>
      </c>
      <c r="AE73" s="3">
        <v>0</v>
      </c>
      <c r="AF73" s="3">
        <v>0</v>
      </c>
      <c r="AG73" s="3">
        <v>0</v>
      </c>
      <c r="AH73" s="3">
        <v>0</v>
      </c>
      <c r="AI73" s="3">
        <v>0</v>
      </c>
      <c r="AJ73" s="3">
        <v>0</v>
      </c>
      <c r="AK73" s="3">
        <v>0</v>
      </c>
      <c r="AL73" s="3">
        <v>0</v>
      </c>
      <c r="AM73" s="3">
        <v>0</v>
      </c>
      <c r="AN73" s="3">
        <v>0</v>
      </c>
      <c r="AO73" s="3">
        <v>0</v>
      </c>
      <c r="AP73" s="3">
        <v>0</v>
      </c>
      <c r="AQ73" s="3">
        <v>0</v>
      </c>
      <c r="AR73" s="3">
        <v>0</v>
      </c>
      <c r="AS73" s="3">
        <v>0</v>
      </c>
      <c r="AT73" s="3">
        <v>0</v>
      </c>
      <c r="AU73" s="3">
        <v>0</v>
      </c>
      <c r="AV73" s="3">
        <v>0</v>
      </c>
      <c r="AW73" s="10">
        <v>0</v>
      </c>
    </row>
    <row r="74" spans="1:49" x14ac:dyDescent="0.35">
      <c r="A74" s="27" t="s">
        <v>338</v>
      </c>
      <c r="B74" s="3" t="s">
        <v>167</v>
      </c>
      <c r="C74" s="4">
        <f t="shared" si="6"/>
        <v>0</v>
      </c>
      <c r="D74" s="4">
        <v>0</v>
      </c>
      <c r="E74" s="4">
        <v>0</v>
      </c>
      <c r="F74" s="4">
        <v>0</v>
      </c>
      <c r="G74" s="4">
        <v>0</v>
      </c>
      <c r="H74" s="4">
        <v>0</v>
      </c>
      <c r="I74" s="4">
        <v>0</v>
      </c>
      <c r="J74" s="4">
        <v>0</v>
      </c>
      <c r="K74" s="4">
        <v>0</v>
      </c>
      <c r="L74" s="4">
        <v>0</v>
      </c>
      <c r="M74" s="4">
        <v>0</v>
      </c>
      <c r="N74" s="4">
        <v>0</v>
      </c>
      <c r="O74" s="4">
        <v>0</v>
      </c>
      <c r="P74" s="4">
        <v>0</v>
      </c>
      <c r="Q74" s="4">
        <v>0</v>
      </c>
      <c r="R74" s="4">
        <v>0</v>
      </c>
      <c r="S74" s="4">
        <v>0</v>
      </c>
      <c r="T74" s="4">
        <v>0</v>
      </c>
      <c r="U74" s="4">
        <v>0</v>
      </c>
      <c r="V74" s="4">
        <v>0</v>
      </c>
      <c r="W74" s="4">
        <v>0</v>
      </c>
      <c r="X74" s="4">
        <v>0</v>
      </c>
      <c r="Y74" s="4">
        <v>0</v>
      </c>
      <c r="Z74" s="4">
        <v>0</v>
      </c>
      <c r="AA74" s="4">
        <v>0</v>
      </c>
      <c r="AB74" s="4">
        <v>0</v>
      </c>
      <c r="AC74" s="4">
        <v>0</v>
      </c>
      <c r="AD74" s="4">
        <v>0</v>
      </c>
      <c r="AE74" s="4">
        <v>0</v>
      </c>
      <c r="AF74" s="4">
        <v>0</v>
      </c>
      <c r="AG74" s="4">
        <v>0</v>
      </c>
      <c r="AH74" s="4">
        <v>0</v>
      </c>
      <c r="AI74" s="4">
        <v>0</v>
      </c>
      <c r="AJ74" s="4">
        <v>0</v>
      </c>
      <c r="AK74" s="4">
        <v>0</v>
      </c>
      <c r="AL74" s="4">
        <v>0</v>
      </c>
      <c r="AM74" s="4">
        <v>0</v>
      </c>
      <c r="AN74" s="4">
        <v>0</v>
      </c>
      <c r="AO74" s="4">
        <v>0</v>
      </c>
      <c r="AP74" s="4">
        <v>0</v>
      </c>
      <c r="AQ74" s="4">
        <v>0</v>
      </c>
      <c r="AR74" s="4">
        <v>0</v>
      </c>
      <c r="AS74" s="4">
        <v>0</v>
      </c>
      <c r="AT74" s="4">
        <v>0</v>
      </c>
      <c r="AU74" s="4">
        <v>0</v>
      </c>
      <c r="AV74" s="4">
        <v>0</v>
      </c>
      <c r="AW74" s="16">
        <v>0</v>
      </c>
    </row>
    <row r="75" spans="1:49" x14ac:dyDescent="0.35">
      <c r="A75" s="27" t="s">
        <v>338</v>
      </c>
      <c r="B75" s="3" t="s">
        <v>132</v>
      </c>
      <c r="C75" s="4">
        <f t="shared" si="6"/>
        <v>0.19565217391304349</v>
      </c>
      <c r="D75" s="3">
        <v>0</v>
      </c>
      <c r="E75" s="3">
        <v>0</v>
      </c>
      <c r="F75" s="3">
        <v>0</v>
      </c>
      <c r="G75" s="3">
        <v>0</v>
      </c>
      <c r="H75" s="3">
        <v>0</v>
      </c>
      <c r="I75" s="3">
        <v>0</v>
      </c>
      <c r="J75" s="3">
        <v>0</v>
      </c>
      <c r="K75" s="3">
        <v>0</v>
      </c>
      <c r="L75" s="3">
        <v>0</v>
      </c>
      <c r="M75" s="3">
        <v>1</v>
      </c>
      <c r="N75" s="3">
        <v>0</v>
      </c>
      <c r="O75" s="3">
        <v>1</v>
      </c>
      <c r="P75" s="3">
        <v>1</v>
      </c>
      <c r="Q75" s="3">
        <v>0</v>
      </c>
      <c r="R75" s="3">
        <v>1</v>
      </c>
      <c r="S75" s="3">
        <v>0</v>
      </c>
      <c r="T75" s="3">
        <v>1</v>
      </c>
      <c r="U75" s="3">
        <v>0</v>
      </c>
      <c r="V75" s="3">
        <v>0</v>
      </c>
      <c r="W75" s="3">
        <v>0</v>
      </c>
      <c r="X75" s="3">
        <v>0</v>
      </c>
      <c r="Y75" s="3">
        <v>0</v>
      </c>
      <c r="Z75" s="3">
        <v>0</v>
      </c>
      <c r="AA75" s="3">
        <v>0</v>
      </c>
      <c r="AB75" s="3">
        <v>0</v>
      </c>
      <c r="AC75" s="3">
        <v>0</v>
      </c>
      <c r="AD75" s="3">
        <v>0</v>
      </c>
      <c r="AE75" s="3">
        <v>0</v>
      </c>
      <c r="AF75" s="3">
        <v>0</v>
      </c>
      <c r="AG75" s="3">
        <v>1</v>
      </c>
      <c r="AH75" s="3">
        <v>0</v>
      </c>
      <c r="AI75" s="3">
        <v>0</v>
      </c>
      <c r="AJ75" s="3">
        <v>0</v>
      </c>
      <c r="AK75" s="3">
        <v>0</v>
      </c>
      <c r="AL75" s="3">
        <v>0</v>
      </c>
      <c r="AM75" s="3">
        <v>0</v>
      </c>
      <c r="AN75" s="3">
        <v>0</v>
      </c>
      <c r="AO75" s="3">
        <v>0</v>
      </c>
      <c r="AP75" s="3">
        <v>2</v>
      </c>
      <c r="AQ75" s="3">
        <v>0</v>
      </c>
      <c r="AR75" s="3">
        <v>1</v>
      </c>
      <c r="AS75" s="3">
        <v>0</v>
      </c>
      <c r="AT75" s="3">
        <v>0</v>
      </c>
      <c r="AU75" s="3">
        <v>0</v>
      </c>
      <c r="AV75" s="3">
        <v>0</v>
      </c>
      <c r="AW75" s="10">
        <v>0</v>
      </c>
    </row>
    <row r="76" spans="1:49" s="42" customFormat="1" x14ac:dyDescent="0.35">
      <c r="A76" s="54" t="s">
        <v>339</v>
      </c>
      <c r="B76" s="21" t="s">
        <v>162</v>
      </c>
      <c r="C76" s="145">
        <f t="shared" si="6"/>
        <v>34191.369565217392</v>
      </c>
      <c r="D76" s="145">
        <v>32858</v>
      </c>
      <c r="E76" s="145">
        <v>35787</v>
      </c>
      <c r="F76" s="145">
        <v>38580</v>
      </c>
      <c r="G76" s="145">
        <v>24432</v>
      </c>
      <c r="H76" s="145">
        <v>39840</v>
      </c>
      <c r="I76" s="145">
        <v>36902</v>
      </c>
      <c r="J76" s="145">
        <v>29485</v>
      </c>
      <c r="K76" s="145">
        <v>40515</v>
      </c>
      <c r="L76" s="145">
        <v>40049</v>
      </c>
      <c r="M76" s="145">
        <v>49441</v>
      </c>
      <c r="N76" s="145">
        <v>47926</v>
      </c>
      <c r="O76" s="145">
        <v>52646</v>
      </c>
      <c r="P76" s="145">
        <v>57028</v>
      </c>
      <c r="Q76" s="145">
        <v>54202</v>
      </c>
      <c r="R76" s="145">
        <v>53935</v>
      </c>
      <c r="S76" s="145">
        <v>47445</v>
      </c>
      <c r="T76" s="145">
        <v>52386</v>
      </c>
      <c r="U76" s="145">
        <v>43090</v>
      </c>
      <c r="V76" s="145">
        <v>33251</v>
      </c>
      <c r="W76" s="145">
        <v>38282</v>
      </c>
      <c r="X76" s="145">
        <v>33180</v>
      </c>
      <c r="Y76" s="145">
        <v>35485</v>
      </c>
      <c r="Z76" s="145">
        <v>30721</v>
      </c>
      <c r="AA76" s="145">
        <v>32860</v>
      </c>
      <c r="AB76" s="145">
        <v>28720</v>
      </c>
      <c r="AC76" s="145">
        <v>30339</v>
      </c>
      <c r="AD76" s="145">
        <v>36933</v>
      </c>
      <c r="AE76" s="145">
        <v>35265</v>
      </c>
      <c r="AF76" s="145">
        <v>38074</v>
      </c>
      <c r="AG76" s="145">
        <v>38236</v>
      </c>
      <c r="AH76" s="145">
        <v>32280</v>
      </c>
      <c r="AI76" s="145">
        <v>34607</v>
      </c>
      <c r="AJ76" s="145">
        <v>33546</v>
      </c>
      <c r="AK76" s="145">
        <v>29344</v>
      </c>
      <c r="AL76" s="145">
        <v>26908</v>
      </c>
      <c r="AM76" s="145">
        <v>29028</v>
      </c>
      <c r="AN76" s="145">
        <v>35567</v>
      </c>
      <c r="AO76" s="145">
        <v>28844</v>
      </c>
      <c r="AP76" s="145">
        <v>25531</v>
      </c>
      <c r="AQ76" s="145">
        <v>11085</v>
      </c>
      <c r="AR76" s="145">
        <v>12107</v>
      </c>
      <c r="AS76" s="145">
        <v>13167</v>
      </c>
      <c r="AT76" s="145">
        <v>15425</v>
      </c>
      <c r="AU76" s="145">
        <v>18870</v>
      </c>
      <c r="AV76" s="145">
        <v>17330</v>
      </c>
      <c r="AW76" s="195">
        <v>21271</v>
      </c>
    </row>
    <row r="77" spans="1:49" x14ac:dyDescent="0.35">
      <c r="A77" s="27" t="s">
        <v>339</v>
      </c>
      <c r="B77" s="3" t="s">
        <v>166</v>
      </c>
      <c r="C77" s="145">
        <f t="shared" si="6"/>
        <v>326.43478260869563</v>
      </c>
      <c r="D77" s="145">
        <v>329</v>
      </c>
      <c r="E77" s="145">
        <v>334</v>
      </c>
      <c r="F77" s="145">
        <v>333</v>
      </c>
      <c r="G77" s="145">
        <v>298</v>
      </c>
      <c r="H77" s="145">
        <v>338</v>
      </c>
      <c r="I77" s="145">
        <v>358</v>
      </c>
      <c r="J77" s="145">
        <v>364</v>
      </c>
      <c r="K77" s="145">
        <v>382</v>
      </c>
      <c r="L77" s="145">
        <v>426</v>
      </c>
      <c r="M77" s="145">
        <v>504</v>
      </c>
      <c r="N77" s="145">
        <v>424</v>
      </c>
      <c r="O77" s="145">
        <v>506</v>
      </c>
      <c r="P77" s="145">
        <v>419</v>
      </c>
      <c r="Q77" s="145">
        <v>459</v>
      </c>
      <c r="R77" s="145">
        <v>465</v>
      </c>
      <c r="S77" s="145">
        <v>386</v>
      </c>
      <c r="T77" s="145">
        <v>464</v>
      </c>
      <c r="U77" s="145">
        <v>422</v>
      </c>
      <c r="V77" s="145">
        <v>289</v>
      </c>
      <c r="W77" s="145">
        <v>358</v>
      </c>
      <c r="X77" s="145">
        <v>284</v>
      </c>
      <c r="Y77" s="145">
        <v>309</v>
      </c>
      <c r="Z77" s="145">
        <v>258</v>
      </c>
      <c r="AA77" s="145">
        <v>261</v>
      </c>
      <c r="AB77" s="145">
        <v>210</v>
      </c>
      <c r="AC77" s="145">
        <v>245</v>
      </c>
      <c r="AD77" s="145">
        <v>284</v>
      </c>
      <c r="AE77" s="145">
        <v>267</v>
      </c>
      <c r="AF77" s="145">
        <v>288</v>
      </c>
      <c r="AG77" s="145">
        <v>301</v>
      </c>
      <c r="AH77" s="145">
        <v>254</v>
      </c>
      <c r="AI77" s="145">
        <v>272</v>
      </c>
      <c r="AJ77" s="145">
        <v>284</v>
      </c>
      <c r="AK77" s="145">
        <v>239</v>
      </c>
      <c r="AL77" s="145">
        <v>228</v>
      </c>
      <c r="AM77" s="145">
        <v>248</v>
      </c>
      <c r="AN77" s="145">
        <v>294</v>
      </c>
      <c r="AO77" s="145">
        <v>244</v>
      </c>
      <c r="AP77" s="145">
        <v>234</v>
      </c>
      <c r="AQ77" s="145">
        <v>396</v>
      </c>
      <c r="AR77" s="145">
        <v>310</v>
      </c>
      <c r="AS77" s="145">
        <v>293</v>
      </c>
      <c r="AT77" s="145">
        <v>241</v>
      </c>
      <c r="AU77" s="145">
        <v>286</v>
      </c>
      <c r="AV77" s="145">
        <v>255</v>
      </c>
      <c r="AW77" s="195">
        <v>373</v>
      </c>
    </row>
    <row r="78" spans="1:49" x14ac:dyDescent="0.35">
      <c r="A78" s="27" t="s">
        <v>339</v>
      </c>
      <c r="B78" s="3" t="s">
        <v>133</v>
      </c>
      <c r="C78" s="4">
        <f t="shared" si="6"/>
        <v>611.58695652173913</v>
      </c>
      <c r="D78" s="4">
        <v>578</v>
      </c>
      <c r="E78" s="4">
        <v>581</v>
      </c>
      <c r="F78" s="4">
        <v>710</v>
      </c>
      <c r="G78" s="4">
        <v>446</v>
      </c>
      <c r="H78" s="4">
        <v>698</v>
      </c>
      <c r="I78" s="4">
        <v>664</v>
      </c>
      <c r="J78" s="4">
        <v>455</v>
      </c>
      <c r="K78" s="4">
        <v>631</v>
      </c>
      <c r="L78" s="4">
        <v>615</v>
      </c>
      <c r="M78" s="4">
        <v>721</v>
      </c>
      <c r="N78" s="4">
        <v>719</v>
      </c>
      <c r="O78" s="4">
        <v>715</v>
      </c>
      <c r="P78" s="4">
        <v>899</v>
      </c>
      <c r="Q78" s="4">
        <v>859</v>
      </c>
      <c r="R78" s="4">
        <v>809</v>
      </c>
      <c r="S78" s="4">
        <v>746</v>
      </c>
      <c r="T78" s="4">
        <v>819</v>
      </c>
      <c r="U78" s="4">
        <v>677</v>
      </c>
      <c r="V78" s="4">
        <v>594</v>
      </c>
      <c r="W78" s="4">
        <v>693</v>
      </c>
      <c r="X78" s="4">
        <v>676</v>
      </c>
      <c r="Y78" s="4">
        <v>679</v>
      </c>
      <c r="Z78" s="4">
        <v>633</v>
      </c>
      <c r="AA78" s="4">
        <v>653</v>
      </c>
      <c r="AB78" s="4">
        <v>710</v>
      </c>
      <c r="AC78" s="4">
        <v>688</v>
      </c>
      <c r="AD78" s="4">
        <v>793</v>
      </c>
      <c r="AE78" s="4">
        <v>713</v>
      </c>
      <c r="AF78" s="4">
        <v>796</v>
      </c>
      <c r="AG78" s="4">
        <v>749</v>
      </c>
      <c r="AH78" s="4">
        <v>647</v>
      </c>
      <c r="AI78" s="4">
        <v>656</v>
      </c>
      <c r="AJ78" s="4">
        <v>661</v>
      </c>
      <c r="AK78" s="4">
        <v>582</v>
      </c>
      <c r="AL78" s="4">
        <v>541</v>
      </c>
      <c r="AM78" s="4">
        <v>586</v>
      </c>
      <c r="AN78" s="4">
        <v>684</v>
      </c>
      <c r="AO78" s="4">
        <v>594</v>
      </c>
      <c r="AP78" s="4">
        <v>489</v>
      </c>
      <c r="AQ78" s="4">
        <v>176</v>
      </c>
      <c r="AR78" s="4">
        <v>205</v>
      </c>
      <c r="AS78" s="4">
        <v>216</v>
      </c>
      <c r="AT78" s="4">
        <v>323</v>
      </c>
      <c r="AU78" s="4">
        <v>372</v>
      </c>
      <c r="AV78" s="4">
        <v>349</v>
      </c>
      <c r="AW78" s="16">
        <v>333</v>
      </c>
    </row>
    <row r="79" spans="1:49" x14ac:dyDescent="0.35">
      <c r="A79" s="27" t="s">
        <v>339</v>
      </c>
      <c r="B79" s="3" t="s">
        <v>167</v>
      </c>
      <c r="C79" s="4">
        <f t="shared" si="6"/>
        <v>12378.717391304348</v>
      </c>
      <c r="D79" s="4">
        <v>12257</v>
      </c>
      <c r="E79" s="4">
        <v>13490</v>
      </c>
      <c r="F79" s="4">
        <v>14293</v>
      </c>
      <c r="G79" s="4">
        <v>9119</v>
      </c>
      <c r="H79" s="4">
        <v>14925</v>
      </c>
      <c r="I79" s="4">
        <v>13748</v>
      </c>
      <c r="J79" s="4">
        <v>11201</v>
      </c>
      <c r="K79" s="4">
        <v>15451</v>
      </c>
      <c r="L79" s="4">
        <v>15219</v>
      </c>
      <c r="M79" s="4">
        <v>19005</v>
      </c>
      <c r="N79" s="4">
        <v>18406</v>
      </c>
      <c r="O79" s="4">
        <v>20630</v>
      </c>
      <c r="P79" s="4">
        <v>20545</v>
      </c>
      <c r="Q79" s="4">
        <v>19240</v>
      </c>
      <c r="R79" s="4">
        <v>19459</v>
      </c>
      <c r="S79" s="4">
        <v>16913</v>
      </c>
      <c r="T79" s="4">
        <v>18723</v>
      </c>
      <c r="U79" s="4">
        <v>15462</v>
      </c>
      <c r="V79" s="4">
        <v>11807</v>
      </c>
      <c r="W79" s="4">
        <v>13848</v>
      </c>
      <c r="X79" s="4">
        <v>11653</v>
      </c>
      <c r="Y79" s="4">
        <v>12724</v>
      </c>
      <c r="Z79" s="4">
        <v>10769</v>
      </c>
      <c r="AA79" s="4">
        <v>11454</v>
      </c>
      <c r="AB79" s="4">
        <v>10537</v>
      </c>
      <c r="AC79" s="4">
        <v>10082</v>
      </c>
      <c r="AD79" s="4">
        <v>12522</v>
      </c>
      <c r="AE79" s="4">
        <v>12173</v>
      </c>
      <c r="AF79" s="4">
        <v>13009</v>
      </c>
      <c r="AG79" s="4">
        <v>13340</v>
      </c>
      <c r="AH79" s="4">
        <v>11159</v>
      </c>
      <c r="AI79" s="4">
        <v>12182</v>
      </c>
      <c r="AJ79" s="4">
        <v>11601</v>
      </c>
      <c r="AK79" s="4">
        <v>10176</v>
      </c>
      <c r="AL79" s="4">
        <v>9313</v>
      </c>
      <c r="AM79" s="4">
        <v>10068</v>
      </c>
      <c r="AN79" s="4">
        <v>12414</v>
      </c>
      <c r="AO79" s="4">
        <v>9915</v>
      </c>
      <c r="AP79" s="4">
        <v>8909</v>
      </c>
      <c r="AQ79" s="4">
        <v>3978</v>
      </c>
      <c r="AR79" s="4">
        <v>4368</v>
      </c>
      <c r="AS79" s="4">
        <v>5252</v>
      </c>
      <c r="AT79" s="4">
        <v>5814</v>
      </c>
      <c r="AU79" s="4">
        <v>7251</v>
      </c>
      <c r="AV79" s="4">
        <v>6613</v>
      </c>
      <c r="AW79" s="16">
        <v>8404</v>
      </c>
    </row>
    <row r="80" spans="1:49" ht="15" thickBot="1" x14ac:dyDescent="0.4">
      <c r="A80" s="7" t="s">
        <v>339</v>
      </c>
      <c r="B80" s="8" t="s">
        <v>132</v>
      </c>
      <c r="C80" s="22">
        <f t="shared" si="6"/>
        <v>105.56521739130434</v>
      </c>
      <c r="D80" s="22">
        <v>100</v>
      </c>
      <c r="E80" s="22">
        <v>107</v>
      </c>
      <c r="F80" s="22">
        <v>116</v>
      </c>
      <c r="G80" s="22">
        <v>82</v>
      </c>
      <c r="H80" s="22">
        <v>118</v>
      </c>
      <c r="I80" s="22">
        <v>103</v>
      </c>
      <c r="J80" s="22">
        <v>81</v>
      </c>
      <c r="K80" s="22">
        <v>106</v>
      </c>
      <c r="L80" s="22">
        <v>94</v>
      </c>
      <c r="M80" s="22">
        <v>98</v>
      </c>
      <c r="N80" s="22">
        <v>113</v>
      </c>
      <c r="O80" s="22">
        <v>104</v>
      </c>
      <c r="P80" s="22">
        <v>136</v>
      </c>
      <c r="Q80" s="22">
        <v>118</v>
      </c>
      <c r="R80" s="22">
        <v>116</v>
      </c>
      <c r="S80" s="22">
        <v>123</v>
      </c>
      <c r="T80" s="22">
        <v>113</v>
      </c>
      <c r="U80" s="22">
        <v>102</v>
      </c>
      <c r="V80" s="22">
        <v>115</v>
      </c>
      <c r="W80" s="22">
        <v>107</v>
      </c>
      <c r="X80" s="22">
        <v>117</v>
      </c>
      <c r="Y80" s="22">
        <v>115</v>
      </c>
      <c r="Z80" s="22">
        <v>119</v>
      </c>
      <c r="AA80" s="22">
        <v>126</v>
      </c>
      <c r="AB80" s="22">
        <v>137</v>
      </c>
      <c r="AC80" s="22">
        <v>124</v>
      </c>
      <c r="AD80" s="22">
        <v>130</v>
      </c>
      <c r="AE80" s="22">
        <v>132</v>
      </c>
      <c r="AF80" s="22">
        <v>132</v>
      </c>
      <c r="AG80" s="22">
        <v>127</v>
      </c>
      <c r="AH80" s="22">
        <v>127</v>
      </c>
      <c r="AI80" s="22">
        <v>127</v>
      </c>
      <c r="AJ80" s="22">
        <v>118</v>
      </c>
      <c r="AK80" s="22">
        <v>123</v>
      </c>
      <c r="AL80" s="22">
        <v>118</v>
      </c>
      <c r="AM80" s="22">
        <v>117</v>
      </c>
      <c r="AN80" s="22">
        <v>121</v>
      </c>
      <c r="AO80" s="22">
        <v>118</v>
      </c>
      <c r="AP80" s="22">
        <v>109</v>
      </c>
      <c r="AQ80" s="8">
        <v>28</v>
      </c>
      <c r="AR80" s="8">
        <v>39</v>
      </c>
      <c r="AS80" s="22">
        <v>45</v>
      </c>
      <c r="AT80" s="22">
        <v>64</v>
      </c>
      <c r="AU80" s="22">
        <v>66</v>
      </c>
      <c r="AV80" s="22">
        <v>68</v>
      </c>
      <c r="AW80" s="178">
        <v>57</v>
      </c>
    </row>
    <row r="81" spans="1:49" s="2" customFormat="1" x14ac:dyDescent="0.3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row>
    <row r="82" spans="1:49" s="2" customFormat="1" x14ac:dyDescent="0.35">
      <c r="A82" s="51" t="s">
        <v>138</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row>
    <row r="84" spans="1:49" x14ac:dyDescent="0.35">
      <c r="A84" s="456" t="s">
        <v>171</v>
      </c>
      <c r="B84" s="456" t="s">
        <v>160</v>
      </c>
      <c r="C84" s="456" t="s">
        <v>153</v>
      </c>
      <c r="D84" s="14">
        <v>42736</v>
      </c>
      <c r="E84" s="14">
        <v>42767</v>
      </c>
      <c r="F84" s="14">
        <v>42795</v>
      </c>
      <c r="G84" s="14">
        <v>42826</v>
      </c>
      <c r="H84" s="14">
        <v>42856</v>
      </c>
      <c r="I84" s="14">
        <v>42887</v>
      </c>
      <c r="J84" s="14">
        <v>42917</v>
      </c>
      <c r="K84" s="14">
        <v>42948</v>
      </c>
      <c r="L84" s="14">
        <v>42979</v>
      </c>
      <c r="M84" s="14">
        <v>43009</v>
      </c>
      <c r="N84" s="14">
        <v>43040</v>
      </c>
      <c r="O84" s="14">
        <v>43070</v>
      </c>
      <c r="P84" s="14">
        <v>43101</v>
      </c>
      <c r="Q84" s="14">
        <v>43132</v>
      </c>
      <c r="R84" s="14">
        <v>43160</v>
      </c>
      <c r="S84" s="14">
        <v>43191</v>
      </c>
      <c r="T84" s="14">
        <v>43221</v>
      </c>
      <c r="U84" s="14">
        <v>43252</v>
      </c>
      <c r="V84" s="14">
        <v>43282</v>
      </c>
      <c r="W84" s="14">
        <v>43313</v>
      </c>
      <c r="X84" s="14">
        <v>43344</v>
      </c>
      <c r="Y84" s="14">
        <v>43374</v>
      </c>
      <c r="Z84" s="14">
        <v>43405</v>
      </c>
      <c r="AA84" s="14">
        <v>43435</v>
      </c>
      <c r="AB84" s="14">
        <v>43466</v>
      </c>
      <c r="AC84" s="14">
        <v>43497</v>
      </c>
      <c r="AD84" s="14">
        <v>43525</v>
      </c>
      <c r="AE84" s="14">
        <v>43556</v>
      </c>
      <c r="AF84" s="14">
        <v>43586</v>
      </c>
      <c r="AG84" s="14">
        <v>43617</v>
      </c>
      <c r="AH84" s="14">
        <v>43647</v>
      </c>
      <c r="AI84" s="14">
        <v>43678</v>
      </c>
      <c r="AJ84" s="14">
        <v>43709</v>
      </c>
      <c r="AK84" s="14">
        <v>43739</v>
      </c>
      <c r="AL84" s="14">
        <v>43770</v>
      </c>
      <c r="AM84" s="14">
        <v>43800</v>
      </c>
      <c r="AN84" s="14">
        <v>43831</v>
      </c>
      <c r="AO84" s="14">
        <v>43862</v>
      </c>
      <c r="AP84" s="14">
        <v>43891</v>
      </c>
      <c r="AQ84" s="14">
        <v>43922</v>
      </c>
      <c r="AR84" s="14">
        <v>43952</v>
      </c>
      <c r="AS84" s="14">
        <v>43983</v>
      </c>
      <c r="AT84" s="14">
        <v>44013</v>
      </c>
      <c r="AU84" s="14">
        <v>44044</v>
      </c>
      <c r="AV84" s="14">
        <v>44075</v>
      </c>
      <c r="AW84" s="15">
        <v>44105</v>
      </c>
    </row>
    <row r="85" spans="1:49" x14ac:dyDescent="0.35">
      <c r="A85" s="39" t="s">
        <v>356</v>
      </c>
      <c r="B85" s="3" t="s">
        <v>357</v>
      </c>
      <c r="C85" s="231">
        <f t="shared" ref="C85:C92" si="7">AVERAGE(D85:AW85)</f>
        <v>0</v>
      </c>
      <c r="D85" s="231">
        <v>0</v>
      </c>
      <c r="E85" s="231">
        <v>0</v>
      </c>
      <c r="F85" s="231">
        <v>0</v>
      </c>
      <c r="G85" s="231">
        <v>0</v>
      </c>
      <c r="H85" s="231">
        <v>0</v>
      </c>
      <c r="I85" s="231">
        <v>0</v>
      </c>
      <c r="J85" s="231">
        <v>0</v>
      </c>
      <c r="K85" s="231">
        <v>0</v>
      </c>
      <c r="L85" s="231">
        <v>0</v>
      </c>
      <c r="M85" s="231">
        <v>0</v>
      </c>
      <c r="N85" s="231">
        <v>0</v>
      </c>
      <c r="O85" s="231">
        <v>0</v>
      </c>
      <c r="P85" s="231">
        <v>0</v>
      </c>
      <c r="Q85" s="231">
        <v>0</v>
      </c>
      <c r="R85" s="231">
        <v>0</v>
      </c>
      <c r="S85" s="231">
        <v>0</v>
      </c>
      <c r="T85" s="231">
        <v>0</v>
      </c>
      <c r="U85" s="231">
        <v>0</v>
      </c>
      <c r="V85" s="231">
        <v>0</v>
      </c>
      <c r="W85" s="231">
        <v>0</v>
      </c>
      <c r="X85" s="231">
        <v>0</v>
      </c>
      <c r="Y85" s="231">
        <v>0</v>
      </c>
      <c r="Z85" s="231">
        <v>0</v>
      </c>
      <c r="AA85" s="231">
        <v>0</v>
      </c>
      <c r="AB85" s="231">
        <v>0</v>
      </c>
      <c r="AC85" s="231">
        <v>0</v>
      </c>
      <c r="AD85" s="231">
        <v>0</v>
      </c>
      <c r="AE85" s="231">
        <v>0</v>
      </c>
      <c r="AF85" s="231">
        <v>0</v>
      </c>
      <c r="AG85" s="231">
        <v>0</v>
      </c>
      <c r="AH85" s="231">
        <v>0</v>
      </c>
      <c r="AI85" s="231">
        <v>0</v>
      </c>
      <c r="AJ85" s="231">
        <v>0</v>
      </c>
      <c r="AK85" s="231">
        <v>0</v>
      </c>
      <c r="AL85" s="231">
        <v>0</v>
      </c>
      <c r="AM85" s="231">
        <v>0</v>
      </c>
      <c r="AN85" s="231">
        <v>0</v>
      </c>
      <c r="AO85" s="231">
        <v>0</v>
      </c>
      <c r="AP85" s="231">
        <v>0</v>
      </c>
      <c r="AQ85" s="231">
        <v>0</v>
      </c>
      <c r="AR85" s="231">
        <v>0</v>
      </c>
      <c r="AS85" s="231">
        <v>0</v>
      </c>
      <c r="AT85" s="231">
        <v>0</v>
      </c>
      <c r="AU85" s="231">
        <v>0</v>
      </c>
      <c r="AV85" s="231">
        <v>0</v>
      </c>
      <c r="AW85" s="231">
        <v>0</v>
      </c>
    </row>
    <row r="86" spans="1:49" x14ac:dyDescent="0.35">
      <c r="A86" s="39" t="s">
        <v>358</v>
      </c>
      <c r="B86" s="3" t="s">
        <v>357</v>
      </c>
      <c r="C86" s="231">
        <f t="shared" si="7"/>
        <v>48.502173913043478</v>
      </c>
      <c r="D86" s="231">
        <v>0</v>
      </c>
      <c r="E86" s="231">
        <v>0</v>
      </c>
      <c r="F86" s="231">
        <v>0</v>
      </c>
      <c r="G86" s="231">
        <v>0</v>
      </c>
      <c r="H86" s="231">
        <v>0</v>
      </c>
      <c r="I86" s="231">
        <v>0</v>
      </c>
      <c r="J86" s="231">
        <v>0</v>
      </c>
      <c r="K86" s="231">
        <v>0</v>
      </c>
      <c r="L86" s="231">
        <v>0</v>
      </c>
      <c r="M86" s="231">
        <v>0</v>
      </c>
      <c r="N86" s="231">
        <v>0</v>
      </c>
      <c r="O86" s="231">
        <v>193.42</v>
      </c>
      <c r="P86" s="231">
        <v>0</v>
      </c>
      <c r="Q86" s="231">
        <v>273.60000000000002</v>
      </c>
      <c r="R86" s="231">
        <v>0</v>
      </c>
      <c r="S86" s="231">
        <v>0</v>
      </c>
      <c r="T86" s="231">
        <v>0</v>
      </c>
      <c r="U86" s="231">
        <v>0</v>
      </c>
      <c r="V86" s="231">
        <v>0</v>
      </c>
      <c r="W86" s="231">
        <v>1121.49</v>
      </c>
      <c r="X86" s="231">
        <v>0</v>
      </c>
      <c r="Y86" s="231">
        <v>0</v>
      </c>
      <c r="Z86" s="231">
        <v>0</v>
      </c>
      <c r="AA86" s="231">
        <v>0</v>
      </c>
      <c r="AB86" s="231">
        <v>0</v>
      </c>
      <c r="AC86" s="231">
        <v>0</v>
      </c>
      <c r="AD86" s="231">
        <v>0</v>
      </c>
      <c r="AE86" s="231">
        <v>0</v>
      </c>
      <c r="AF86" s="231">
        <v>0</v>
      </c>
      <c r="AG86" s="231">
        <v>0</v>
      </c>
      <c r="AH86" s="231">
        <v>0</v>
      </c>
      <c r="AI86" s="231">
        <v>0</v>
      </c>
      <c r="AJ86" s="231">
        <v>0</v>
      </c>
      <c r="AK86" s="231">
        <v>0</v>
      </c>
      <c r="AL86" s="231">
        <v>0</v>
      </c>
      <c r="AM86" s="231">
        <v>0</v>
      </c>
      <c r="AN86" s="145">
        <v>0</v>
      </c>
      <c r="AO86" s="145">
        <v>0</v>
      </c>
      <c r="AP86" s="145">
        <v>642.59</v>
      </c>
      <c r="AQ86" s="145">
        <v>0</v>
      </c>
      <c r="AR86" s="145">
        <v>0</v>
      </c>
      <c r="AS86" s="145">
        <v>0</v>
      </c>
      <c r="AT86" s="145">
        <v>0</v>
      </c>
      <c r="AU86" s="145">
        <v>0</v>
      </c>
      <c r="AV86" s="145">
        <v>0</v>
      </c>
      <c r="AW86" s="145">
        <v>0</v>
      </c>
    </row>
    <row r="87" spans="1:49" x14ac:dyDescent="0.35">
      <c r="A87" s="39" t="s">
        <v>359</v>
      </c>
      <c r="B87" s="3" t="s">
        <v>357</v>
      </c>
      <c r="C87" s="231">
        <f t="shared" si="7"/>
        <v>54.882608695652173</v>
      </c>
      <c r="D87" s="231">
        <v>0</v>
      </c>
      <c r="E87" s="231">
        <v>0</v>
      </c>
      <c r="F87" s="231">
        <v>0</v>
      </c>
      <c r="G87" s="231">
        <v>0</v>
      </c>
      <c r="H87" s="231">
        <v>0</v>
      </c>
      <c r="I87" s="231">
        <v>0</v>
      </c>
      <c r="J87" s="231">
        <v>0</v>
      </c>
      <c r="K87" s="231">
        <v>0</v>
      </c>
      <c r="L87" s="231">
        <v>0</v>
      </c>
      <c r="M87" s="231">
        <v>0</v>
      </c>
      <c r="N87" s="231">
        <v>0</v>
      </c>
      <c r="O87" s="231">
        <v>51.53</v>
      </c>
      <c r="P87" s="231">
        <v>0</v>
      </c>
      <c r="Q87" s="231">
        <v>0</v>
      </c>
      <c r="R87" s="231">
        <v>0</v>
      </c>
      <c r="S87" s="231">
        <v>0</v>
      </c>
      <c r="T87" s="231">
        <v>0</v>
      </c>
      <c r="U87" s="231">
        <v>0</v>
      </c>
      <c r="V87" s="231">
        <v>0</v>
      </c>
      <c r="W87" s="231">
        <v>141.66999999999999</v>
      </c>
      <c r="X87" s="231">
        <v>0</v>
      </c>
      <c r="Y87" s="231">
        <v>0</v>
      </c>
      <c r="Z87" s="231">
        <v>0</v>
      </c>
      <c r="AA87" s="231">
        <v>0</v>
      </c>
      <c r="AB87" s="231">
        <v>1835.97</v>
      </c>
      <c r="AC87" s="231">
        <v>0</v>
      </c>
      <c r="AD87" s="231">
        <v>0</v>
      </c>
      <c r="AE87" s="231">
        <v>0</v>
      </c>
      <c r="AF87" s="231">
        <v>0</v>
      </c>
      <c r="AG87" s="231">
        <v>0</v>
      </c>
      <c r="AH87" s="231">
        <v>214.56</v>
      </c>
      <c r="AI87" s="231">
        <v>0</v>
      </c>
      <c r="AJ87" s="231">
        <v>0</v>
      </c>
      <c r="AK87" s="231">
        <v>0</v>
      </c>
      <c r="AL87" s="231">
        <v>0</v>
      </c>
      <c r="AM87" s="231">
        <v>0</v>
      </c>
      <c r="AN87" s="145">
        <v>0</v>
      </c>
      <c r="AO87" s="145">
        <v>0</v>
      </c>
      <c r="AP87" s="145">
        <v>280.87</v>
      </c>
      <c r="AQ87" s="145">
        <v>0</v>
      </c>
      <c r="AR87" s="145">
        <v>0</v>
      </c>
      <c r="AS87" s="145">
        <v>0</v>
      </c>
      <c r="AT87" s="145">
        <v>0</v>
      </c>
      <c r="AU87" s="145">
        <v>0</v>
      </c>
      <c r="AV87" s="145">
        <v>0</v>
      </c>
      <c r="AW87" s="145">
        <v>0</v>
      </c>
    </row>
    <row r="88" spans="1:49" x14ac:dyDescent="0.35">
      <c r="A88" s="39" t="s">
        <v>360</v>
      </c>
      <c r="B88" s="3" t="s">
        <v>357</v>
      </c>
      <c r="C88" s="231">
        <f t="shared" si="7"/>
        <v>1496.3767391304341</v>
      </c>
      <c r="D88" s="231">
        <v>3235.88</v>
      </c>
      <c r="E88" s="231">
        <v>3043.2</v>
      </c>
      <c r="F88" s="231">
        <v>3317.22</v>
      </c>
      <c r="G88" s="231">
        <v>2268.2800000000002</v>
      </c>
      <c r="H88" s="231">
        <v>2490.34</v>
      </c>
      <c r="I88" s="231">
        <v>1838.61</v>
      </c>
      <c r="J88" s="231">
        <v>1793.4</v>
      </c>
      <c r="K88" s="231">
        <v>1327.87</v>
      </c>
      <c r="L88" s="231">
        <v>1363.87</v>
      </c>
      <c r="M88" s="231">
        <v>2129.4</v>
      </c>
      <c r="N88" s="231">
        <v>1957.51</v>
      </c>
      <c r="O88" s="231">
        <v>2055.04</v>
      </c>
      <c r="P88" s="231">
        <v>2202.8000000000002</v>
      </c>
      <c r="Q88" s="231">
        <v>2611.9499999999998</v>
      </c>
      <c r="R88" s="231">
        <v>2864.69</v>
      </c>
      <c r="S88" s="231">
        <v>2764.56</v>
      </c>
      <c r="T88" s="231">
        <v>2796.88</v>
      </c>
      <c r="U88" s="231">
        <v>2765.2</v>
      </c>
      <c r="V88" s="231">
        <v>2006.02</v>
      </c>
      <c r="W88" s="231">
        <v>1324.18</v>
      </c>
      <c r="X88" s="231">
        <v>1602.91</v>
      </c>
      <c r="Y88" s="231">
        <v>2317.5500000000002</v>
      </c>
      <c r="Z88" s="231">
        <v>2120.4299999999998</v>
      </c>
      <c r="AA88" s="231">
        <v>821.61</v>
      </c>
      <c r="AB88" s="231">
        <v>483.17</v>
      </c>
      <c r="AC88" s="231">
        <v>338.88</v>
      </c>
      <c r="AD88" s="231">
        <v>350.8</v>
      </c>
      <c r="AE88" s="231">
        <v>261.47000000000003</v>
      </c>
      <c r="AF88" s="231">
        <v>165.98</v>
      </c>
      <c r="AG88" s="231">
        <v>972.57</v>
      </c>
      <c r="AH88" s="231">
        <v>2041.36</v>
      </c>
      <c r="AI88" s="231">
        <v>2129.66</v>
      </c>
      <c r="AJ88" s="231">
        <v>1694.5</v>
      </c>
      <c r="AK88" s="231">
        <v>2219.85</v>
      </c>
      <c r="AL88" s="231">
        <v>1967.85</v>
      </c>
      <c r="AM88" s="231">
        <v>355.13</v>
      </c>
      <c r="AN88" s="145">
        <v>215.37</v>
      </c>
      <c r="AO88" s="145">
        <v>861.93</v>
      </c>
      <c r="AP88" s="145">
        <v>903.87</v>
      </c>
      <c r="AQ88" s="145">
        <v>46.67</v>
      </c>
      <c r="AR88" s="145">
        <v>117.83</v>
      </c>
      <c r="AS88" s="145">
        <v>50.92</v>
      </c>
      <c r="AT88" s="145">
        <v>159.05000000000001</v>
      </c>
      <c r="AU88" s="145">
        <v>110.12</v>
      </c>
      <c r="AV88" s="145">
        <v>150.08000000000001</v>
      </c>
      <c r="AW88" s="145">
        <v>216.87</v>
      </c>
    </row>
    <row r="89" spans="1:49" x14ac:dyDescent="0.35">
      <c r="A89" s="39" t="s">
        <v>361</v>
      </c>
      <c r="B89" s="3" t="s">
        <v>357</v>
      </c>
      <c r="C89" s="231">
        <f t="shared" si="7"/>
        <v>0</v>
      </c>
      <c r="D89" s="231">
        <v>0</v>
      </c>
      <c r="E89" s="231">
        <v>0</v>
      </c>
      <c r="F89" s="231">
        <v>0</v>
      </c>
      <c r="G89" s="231">
        <v>0</v>
      </c>
      <c r="H89" s="231">
        <v>0</v>
      </c>
      <c r="I89" s="231">
        <v>0</v>
      </c>
      <c r="J89" s="231">
        <v>0</v>
      </c>
      <c r="K89" s="231">
        <v>0</v>
      </c>
      <c r="L89" s="231">
        <v>0</v>
      </c>
      <c r="M89" s="231">
        <v>0</v>
      </c>
      <c r="N89" s="231">
        <v>0</v>
      </c>
      <c r="O89" s="231">
        <v>0</v>
      </c>
      <c r="P89" s="231">
        <v>0</v>
      </c>
      <c r="Q89" s="231">
        <v>0</v>
      </c>
      <c r="R89" s="231">
        <v>0</v>
      </c>
      <c r="S89" s="231">
        <v>0</v>
      </c>
      <c r="T89" s="231">
        <v>0</v>
      </c>
      <c r="U89" s="231">
        <v>0</v>
      </c>
      <c r="V89" s="231">
        <v>0</v>
      </c>
      <c r="W89" s="231">
        <v>0</v>
      </c>
      <c r="X89" s="231">
        <v>0</v>
      </c>
      <c r="Y89" s="231">
        <v>0</v>
      </c>
      <c r="Z89" s="231">
        <v>0</v>
      </c>
      <c r="AA89" s="231">
        <v>0</v>
      </c>
      <c r="AB89" s="231">
        <v>0</v>
      </c>
      <c r="AC89" s="231">
        <v>0</v>
      </c>
      <c r="AD89" s="231">
        <v>0</v>
      </c>
      <c r="AE89" s="231">
        <v>0</v>
      </c>
      <c r="AF89" s="231">
        <v>0</v>
      </c>
      <c r="AG89" s="231">
        <v>0</v>
      </c>
      <c r="AH89" s="231">
        <v>0</v>
      </c>
      <c r="AI89" s="231">
        <v>0</v>
      </c>
      <c r="AJ89" s="231">
        <v>0</v>
      </c>
      <c r="AK89" s="231">
        <v>0</v>
      </c>
      <c r="AL89" s="231">
        <v>0</v>
      </c>
      <c r="AM89" s="231">
        <v>0</v>
      </c>
      <c r="AN89" s="231">
        <v>0</v>
      </c>
      <c r="AO89" s="231">
        <v>0</v>
      </c>
      <c r="AP89" s="231">
        <v>0</v>
      </c>
      <c r="AQ89" s="231">
        <v>0</v>
      </c>
      <c r="AR89" s="231">
        <v>0</v>
      </c>
      <c r="AS89" s="231">
        <v>0</v>
      </c>
      <c r="AT89" s="231">
        <v>0</v>
      </c>
      <c r="AU89" s="231">
        <v>0</v>
      </c>
      <c r="AV89" s="231">
        <v>0</v>
      </c>
      <c r="AW89" s="231">
        <v>0</v>
      </c>
    </row>
    <row r="90" spans="1:49" x14ac:dyDescent="0.35">
      <c r="A90" s="39" t="s">
        <v>362</v>
      </c>
      <c r="B90" s="3" t="s">
        <v>357</v>
      </c>
      <c r="C90" s="231">
        <f t="shared" si="7"/>
        <v>4.9134782608695655</v>
      </c>
      <c r="D90" s="231">
        <v>6.85</v>
      </c>
      <c r="E90" s="231">
        <v>4.25</v>
      </c>
      <c r="F90" s="231">
        <v>0</v>
      </c>
      <c r="G90" s="231">
        <v>1</v>
      </c>
      <c r="H90" s="231">
        <v>8.4499999999999993</v>
      </c>
      <c r="I90" s="231">
        <v>0</v>
      </c>
      <c r="J90" s="231">
        <v>0.4</v>
      </c>
      <c r="K90" s="231">
        <v>0.4</v>
      </c>
      <c r="L90" s="231">
        <v>2.4500000000000002</v>
      </c>
      <c r="M90" s="231">
        <v>6.4</v>
      </c>
      <c r="N90" s="231">
        <v>0</v>
      </c>
      <c r="O90" s="231">
        <v>0</v>
      </c>
      <c r="P90" s="231">
        <v>3.24</v>
      </c>
      <c r="Q90" s="231">
        <v>0</v>
      </c>
      <c r="R90" s="231">
        <v>10.119999999999999</v>
      </c>
      <c r="S90" s="231">
        <v>8.66</v>
      </c>
      <c r="T90" s="231">
        <v>0</v>
      </c>
      <c r="U90" s="231">
        <v>0</v>
      </c>
      <c r="V90" s="231">
        <v>3</v>
      </c>
      <c r="W90" s="231">
        <v>21.5</v>
      </c>
      <c r="X90" s="231">
        <v>0</v>
      </c>
      <c r="Y90" s="231">
        <v>3.4</v>
      </c>
      <c r="Z90" s="231">
        <v>0.4</v>
      </c>
      <c r="AA90" s="231">
        <v>0.4</v>
      </c>
      <c r="AB90" s="231">
        <v>65.45</v>
      </c>
      <c r="AC90" s="231">
        <v>5.4</v>
      </c>
      <c r="AD90" s="231">
        <v>10</v>
      </c>
      <c r="AE90" s="231">
        <v>4.5</v>
      </c>
      <c r="AF90" s="231">
        <v>6</v>
      </c>
      <c r="AG90" s="231">
        <v>0</v>
      </c>
      <c r="AH90" s="231">
        <v>28</v>
      </c>
      <c r="AI90" s="231">
        <v>1.5</v>
      </c>
      <c r="AJ90" s="231">
        <v>5</v>
      </c>
      <c r="AK90" s="231">
        <v>5.95</v>
      </c>
      <c r="AL90" s="231">
        <v>1.5</v>
      </c>
      <c r="AM90" s="231">
        <v>0</v>
      </c>
      <c r="AN90" s="145">
        <v>5</v>
      </c>
      <c r="AO90" s="145">
        <v>3</v>
      </c>
      <c r="AP90" s="145">
        <v>0</v>
      </c>
      <c r="AQ90" s="145">
        <v>0</v>
      </c>
      <c r="AR90" s="145">
        <v>0</v>
      </c>
      <c r="AS90" s="145">
        <v>0</v>
      </c>
      <c r="AT90" s="145">
        <v>0</v>
      </c>
      <c r="AU90" s="145">
        <v>0</v>
      </c>
      <c r="AV90" s="145">
        <v>3.8</v>
      </c>
      <c r="AW90" s="145">
        <v>0</v>
      </c>
    </row>
    <row r="91" spans="1:49" x14ac:dyDescent="0.35">
      <c r="A91" s="39" t="s">
        <v>363</v>
      </c>
      <c r="B91" s="3" t="s">
        <v>357</v>
      </c>
      <c r="C91" s="231">
        <f t="shared" si="7"/>
        <v>0</v>
      </c>
      <c r="D91" s="231">
        <v>0</v>
      </c>
      <c r="E91" s="231">
        <v>0</v>
      </c>
      <c r="F91" s="231">
        <v>0</v>
      </c>
      <c r="G91" s="231">
        <v>0</v>
      </c>
      <c r="H91" s="231">
        <v>0</v>
      </c>
      <c r="I91" s="231">
        <v>0</v>
      </c>
      <c r="J91" s="231">
        <v>0</v>
      </c>
      <c r="K91" s="231">
        <v>0</v>
      </c>
      <c r="L91" s="231">
        <v>0</v>
      </c>
      <c r="M91" s="231">
        <v>0</v>
      </c>
      <c r="N91" s="231">
        <v>0</v>
      </c>
      <c r="O91" s="231">
        <v>0</v>
      </c>
      <c r="P91" s="231">
        <v>0</v>
      </c>
      <c r="Q91" s="231">
        <v>0</v>
      </c>
      <c r="R91" s="231">
        <v>0</v>
      </c>
      <c r="S91" s="231">
        <v>0</v>
      </c>
      <c r="T91" s="231">
        <v>0</v>
      </c>
      <c r="U91" s="231">
        <v>0</v>
      </c>
      <c r="V91" s="231">
        <v>0</v>
      </c>
      <c r="W91" s="231">
        <v>0</v>
      </c>
      <c r="X91" s="231">
        <v>0</v>
      </c>
      <c r="Y91" s="231">
        <v>0</v>
      </c>
      <c r="Z91" s="231">
        <v>0</v>
      </c>
      <c r="AA91" s="231">
        <v>0</v>
      </c>
      <c r="AB91" s="231">
        <v>0</v>
      </c>
      <c r="AC91" s="231">
        <v>0</v>
      </c>
      <c r="AD91" s="231">
        <v>0</v>
      </c>
      <c r="AE91" s="231">
        <v>0</v>
      </c>
      <c r="AF91" s="231">
        <v>0</v>
      </c>
      <c r="AG91" s="231">
        <v>0</v>
      </c>
      <c r="AH91" s="231">
        <v>0</v>
      </c>
      <c r="AI91" s="231">
        <v>0</v>
      </c>
      <c r="AJ91" s="231">
        <v>0</v>
      </c>
      <c r="AK91" s="231">
        <v>0</v>
      </c>
      <c r="AL91" s="231">
        <v>0</v>
      </c>
      <c r="AM91" s="231">
        <v>0</v>
      </c>
      <c r="AN91" s="145">
        <v>0</v>
      </c>
      <c r="AO91" s="145">
        <v>0</v>
      </c>
      <c r="AP91" s="145">
        <v>0</v>
      </c>
      <c r="AQ91" s="145">
        <v>0</v>
      </c>
      <c r="AR91" s="145">
        <v>0</v>
      </c>
      <c r="AS91" s="145">
        <v>0</v>
      </c>
      <c r="AT91" s="145">
        <v>0</v>
      </c>
      <c r="AU91" s="145">
        <v>0</v>
      </c>
      <c r="AV91" s="145">
        <v>0</v>
      </c>
      <c r="AW91" s="145">
        <v>0</v>
      </c>
    </row>
    <row r="92" spans="1:49" s="51" customFormat="1" x14ac:dyDescent="0.35">
      <c r="A92" s="573" t="s">
        <v>170</v>
      </c>
      <c r="B92" s="574"/>
      <c r="C92" s="207">
        <f t="shared" si="7"/>
        <v>1604.6749999999997</v>
      </c>
      <c r="D92" s="207">
        <f>SUM(D85:D91)</f>
        <v>3242.73</v>
      </c>
      <c r="E92" s="207">
        <f t="shared" ref="E92:AW92" si="8">SUM(E85:E91)</f>
        <v>3047.45</v>
      </c>
      <c r="F92" s="207">
        <f t="shared" si="8"/>
        <v>3317.22</v>
      </c>
      <c r="G92" s="207">
        <f t="shared" si="8"/>
        <v>2269.2800000000002</v>
      </c>
      <c r="H92" s="207">
        <f t="shared" si="8"/>
        <v>2498.79</v>
      </c>
      <c r="I92" s="207">
        <f t="shared" si="8"/>
        <v>1838.61</v>
      </c>
      <c r="J92" s="207">
        <f t="shared" si="8"/>
        <v>1793.8000000000002</v>
      </c>
      <c r="K92" s="207">
        <f t="shared" si="8"/>
        <v>1328.27</v>
      </c>
      <c r="L92" s="207">
        <f t="shared" si="8"/>
        <v>1366.32</v>
      </c>
      <c r="M92" s="207">
        <f t="shared" si="8"/>
        <v>2135.8000000000002</v>
      </c>
      <c r="N92" s="207">
        <f t="shared" si="8"/>
        <v>1957.51</v>
      </c>
      <c r="O92" s="207">
        <f t="shared" si="8"/>
        <v>2299.9899999999998</v>
      </c>
      <c r="P92" s="207">
        <f t="shared" si="8"/>
        <v>2206.04</v>
      </c>
      <c r="Q92" s="207">
        <f t="shared" si="8"/>
        <v>2885.5499999999997</v>
      </c>
      <c r="R92" s="207">
        <f t="shared" si="8"/>
        <v>2874.81</v>
      </c>
      <c r="S92" s="207">
        <f t="shared" si="8"/>
        <v>2773.22</v>
      </c>
      <c r="T92" s="207">
        <f t="shared" si="8"/>
        <v>2796.88</v>
      </c>
      <c r="U92" s="207">
        <f t="shared" si="8"/>
        <v>2765.2</v>
      </c>
      <c r="V92" s="207">
        <f t="shared" si="8"/>
        <v>2009.02</v>
      </c>
      <c r="W92" s="207">
        <f t="shared" si="8"/>
        <v>2608.84</v>
      </c>
      <c r="X92" s="207">
        <f t="shared" si="8"/>
        <v>1602.91</v>
      </c>
      <c r="Y92" s="207">
        <f t="shared" si="8"/>
        <v>2320.9500000000003</v>
      </c>
      <c r="Z92" s="207">
        <f t="shared" si="8"/>
        <v>2120.83</v>
      </c>
      <c r="AA92" s="207">
        <f t="shared" si="8"/>
        <v>822.01</v>
      </c>
      <c r="AB92" s="207">
        <f t="shared" si="8"/>
        <v>2384.5899999999997</v>
      </c>
      <c r="AC92" s="207">
        <f t="shared" si="8"/>
        <v>344.28</v>
      </c>
      <c r="AD92" s="207">
        <f t="shared" si="8"/>
        <v>360.8</v>
      </c>
      <c r="AE92" s="207">
        <f t="shared" si="8"/>
        <v>265.97000000000003</v>
      </c>
      <c r="AF92" s="207">
        <f t="shared" si="8"/>
        <v>171.98</v>
      </c>
      <c r="AG92" s="207">
        <f t="shared" si="8"/>
        <v>972.57</v>
      </c>
      <c r="AH92" s="207">
        <f t="shared" si="8"/>
        <v>2283.92</v>
      </c>
      <c r="AI92" s="207">
        <f t="shared" si="8"/>
        <v>2131.16</v>
      </c>
      <c r="AJ92" s="207">
        <f t="shared" si="8"/>
        <v>1699.5</v>
      </c>
      <c r="AK92" s="207">
        <f t="shared" si="8"/>
        <v>2225.7999999999997</v>
      </c>
      <c r="AL92" s="207">
        <f t="shared" si="8"/>
        <v>1969.35</v>
      </c>
      <c r="AM92" s="207">
        <f t="shared" si="8"/>
        <v>355.13</v>
      </c>
      <c r="AN92" s="207">
        <f t="shared" si="8"/>
        <v>220.37</v>
      </c>
      <c r="AO92" s="207">
        <f t="shared" si="8"/>
        <v>864.93</v>
      </c>
      <c r="AP92" s="207">
        <f t="shared" si="8"/>
        <v>1827.33</v>
      </c>
      <c r="AQ92" s="207">
        <f t="shared" si="8"/>
        <v>46.67</v>
      </c>
      <c r="AR92" s="207">
        <f t="shared" si="8"/>
        <v>117.83</v>
      </c>
      <c r="AS92" s="207">
        <f t="shared" si="8"/>
        <v>50.92</v>
      </c>
      <c r="AT92" s="207">
        <f t="shared" si="8"/>
        <v>159.05000000000001</v>
      </c>
      <c r="AU92" s="207">
        <f t="shared" si="8"/>
        <v>110.12</v>
      </c>
      <c r="AV92" s="207">
        <f t="shared" si="8"/>
        <v>153.88000000000002</v>
      </c>
      <c r="AW92" s="207">
        <f t="shared" si="8"/>
        <v>216.87</v>
      </c>
    </row>
    <row r="93" spans="1:49" x14ac:dyDescent="0.35">
      <c r="A93" s="31"/>
      <c r="B93" s="19"/>
      <c r="C93" s="19"/>
      <c r="D93" s="35"/>
      <c r="E93" s="35"/>
      <c r="F93" s="35"/>
      <c r="G93" s="35"/>
      <c r="H93" s="35"/>
      <c r="I93" s="35"/>
      <c r="J93" s="35"/>
      <c r="K93" s="35"/>
      <c r="L93" s="35"/>
      <c r="M93" s="35"/>
      <c r="N93" s="35"/>
      <c r="O93" s="35"/>
      <c r="P93" s="36"/>
      <c r="Q93" s="36"/>
      <c r="R93" s="36"/>
      <c r="S93" s="36"/>
      <c r="T93" s="36"/>
      <c r="U93" s="36"/>
      <c r="V93" s="36"/>
      <c r="W93" s="36"/>
      <c r="X93" s="36"/>
      <c r="Y93" s="36"/>
      <c r="Z93" s="36"/>
      <c r="AA93" s="36"/>
      <c r="AB93" s="37"/>
      <c r="AC93" s="37"/>
      <c r="AD93" s="37"/>
      <c r="AE93" s="37"/>
      <c r="AF93" s="37"/>
      <c r="AG93" s="37"/>
      <c r="AH93" s="37"/>
      <c r="AI93" s="37"/>
      <c r="AJ93" s="37"/>
      <c r="AK93" s="37"/>
      <c r="AL93" s="37"/>
      <c r="AM93" s="37"/>
      <c r="AN93" s="36"/>
      <c r="AO93" s="36"/>
      <c r="AP93" s="36"/>
      <c r="AQ93" s="36"/>
      <c r="AR93" s="34"/>
      <c r="AS93" s="34"/>
      <c r="AT93" s="34"/>
    </row>
    <row r="94" spans="1:49" x14ac:dyDescent="0.35">
      <c r="A94" s="74" t="s">
        <v>139</v>
      </c>
      <c r="B94" s="19"/>
      <c r="C94" s="19"/>
      <c r="D94" s="35"/>
      <c r="E94" s="35"/>
      <c r="F94" s="35"/>
      <c r="G94" s="35"/>
      <c r="H94" s="35"/>
      <c r="I94" s="35"/>
      <c r="J94" s="35"/>
      <c r="K94" s="35"/>
      <c r="L94" s="35"/>
      <c r="M94" s="35"/>
      <c r="N94" s="35"/>
      <c r="O94" s="35"/>
      <c r="P94" s="36"/>
      <c r="Q94" s="36"/>
      <c r="R94" s="36"/>
      <c r="S94" s="36"/>
      <c r="T94" s="36"/>
      <c r="U94" s="36"/>
      <c r="V94" s="36"/>
      <c r="W94" s="36"/>
      <c r="X94" s="36"/>
      <c r="Y94" s="36"/>
      <c r="Z94" s="36"/>
      <c r="AA94" s="36"/>
      <c r="AB94" s="37"/>
      <c r="AC94" s="37"/>
      <c r="AD94" s="37"/>
      <c r="AE94" s="37"/>
      <c r="AF94" s="37"/>
      <c r="AG94" s="37"/>
      <c r="AH94" s="37"/>
      <c r="AI94" s="37"/>
      <c r="AJ94" s="37"/>
      <c r="AK94" s="37"/>
      <c r="AL94" s="37"/>
      <c r="AM94" s="37"/>
      <c r="AN94" s="36"/>
      <c r="AO94" s="36"/>
      <c r="AP94" s="36"/>
      <c r="AQ94" s="36"/>
      <c r="AR94" s="34"/>
      <c r="AS94" s="34"/>
      <c r="AT94" s="34"/>
    </row>
    <row r="95" spans="1:49" x14ac:dyDescent="0.35">
      <c r="A95" s="11"/>
    </row>
    <row r="96" spans="1:49" ht="21" customHeight="1" x14ac:dyDescent="0.35">
      <c r="A96" s="456" t="s">
        <v>171</v>
      </c>
      <c r="B96" s="456" t="s">
        <v>160</v>
      </c>
      <c r="C96" s="456" t="s">
        <v>153</v>
      </c>
      <c r="D96" s="14">
        <v>42736</v>
      </c>
      <c r="E96" s="14">
        <v>42767</v>
      </c>
      <c r="F96" s="14">
        <v>42795</v>
      </c>
      <c r="G96" s="14">
        <v>42826</v>
      </c>
      <c r="H96" s="14">
        <v>42856</v>
      </c>
      <c r="I96" s="14">
        <v>42887</v>
      </c>
      <c r="J96" s="14">
        <v>42917</v>
      </c>
      <c r="K96" s="14">
        <v>42948</v>
      </c>
      <c r="L96" s="14">
        <v>42979</v>
      </c>
      <c r="M96" s="14">
        <v>43009</v>
      </c>
      <c r="N96" s="14">
        <v>43040</v>
      </c>
      <c r="O96" s="14">
        <v>43070</v>
      </c>
      <c r="P96" s="14">
        <v>43101</v>
      </c>
      <c r="Q96" s="14">
        <v>43132</v>
      </c>
      <c r="R96" s="14">
        <v>43160</v>
      </c>
      <c r="S96" s="14">
        <v>43191</v>
      </c>
      <c r="T96" s="14">
        <v>43221</v>
      </c>
      <c r="U96" s="14">
        <v>43252</v>
      </c>
      <c r="V96" s="14">
        <v>43282</v>
      </c>
      <c r="W96" s="14">
        <v>43313</v>
      </c>
      <c r="X96" s="14">
        <v>43344</v>
      </c>
      <c r="Y96" s="14">
        <v>43374</v>
      </c>
      <c r="Z96" s="14">
        <v>43405</v>
      </c>
      <c r="AA96" s="14">
        <v>43435</v>
      </c>
      <c r="AB96" s="14">
        <v>43466</v>
      </c>
      <c r="AC96" s="14">
        <v>43497</v>
      </c>
      <c r="AD96" s="14">
        <v>43525</v>
      </c>
      <c r="AE96" s="14">
        <v>43556</v>
      </c>
      <c r="AF96" s="14">
        <v>43586</v>
      </c>
      <c r="AG96" s="14">
        <v>43617</v>
      </c>
      <c r="AH96" s="14">
        <v>43647</v>
      </c>
      <c r="AI96" s="14">
        <v>43678</v>
      </c>
      <c r="AJ96" s="14">
        <v>43709</v>
      </c>
      <c r="AK96" s="14">
        <v>43739</v>
      </c>
      <c r="AL96" s="14">
        <v>43770</v>
      </c>
      <c r="AM96" s="14">
        <v>43800</v>
      </c>
      <c r="AN96" s="14">
        <v>43831</v>
      </c>
      <c r="AO96" s="14">
        <v>43862</v>
      </c>
      <c r="AP96" s="14">
        <v>43891</v>
      </c>
      <c r="AQ96" s="14">
        <v>43922</v>
      </c>
      <c r="AR96" s="14">
        <v>43952</v>
      </c>
      <c r="AS96" s="14">
        <v>43983</v>
      </c>
      <c r="AT96" s="14">
        <v>44013</v>
      </c>
      <c r="AU96" s="14">
        <v>44044</v>
      </c>
      <c r="AV96" s="14">
        <v>44075</v>
      </c>
      <c r="AW96" s="15">
        <v>44105</v>
      </c>
    </row>
    <row r="97" spans="1:49" s="34" customFormat="1" x14ac:dyDescent="0.35">
      <c r="A97" s="38" t="s">
        <v>364</v>
      </c>
      <c r="B97" s="40" t="s">
        <v>365</v>
      </c>
      <c r="C97" s="145">
        <v>0</v>
      </c>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3"/>
      <c r="AS97" s="3"/>
      <c r="AT97" s="3"/>
      <c r="AU97" s="28"/>
      <c r="AV97" s="28"/>
      <c r="AW97" s="28"/>
    </row>
    <row r="98" spans="1:49" x14ac:dyDescent="0.35">
      <c r="A98" s="13" t="s">
        <v>364</v>
      </c>
      <c r="B98" s="23" t="s">
        <v>172</v>
      </c>
      <c r="C98" s="102">
        <v>0</v>
      </c>
      <c r="D98" s="4"/>
      <c r="E98" s="4"/>
      <c r="F98" s="4"/>
      <c r="G98" s="4"/>
      <c r="H98" s="4"/>
      <c r="I98" s="4"/>
      <c r="J98" s="4"/>
      <c r="K98" s="3"/>
      <c r="L98" s="3"/>
      <c r="M98" s="4"/>
      <c r="N98" s="4"/>
      <c r="O98" s="3"/>
      <c r="P98" s="3"/>
      <c r="Q98" s="3"/>
      <c r="R98" s="3"/>
      <c r="S98" s="3"/>
      <c r="T98" s="3"/>
      <c r="U98" s="4"/>
      <c r="V98" s="4"/>
      <c r="W98" s="4"/>
      <c r="X98" s="4"/>
      <c r="Y98" s="4"/>
      <c r="Z98" s="3"/>
      <c r="AA98" s="4"/>
      <c r="AB98" s="4"/>
      <c r="AC98" s="3"/>
      <c r="AD98" s="3"/>
      <c r="AE98" s="4"/>
      <c r="AF98" s="4"/>
      <c r="AG98" s="4"/>
      <c r="AH98" s="4"/>
      <c r="AI98" s="4"/>
      <c r="AJ98" s="4"/>
      <c r="AK98" s="4"/>
      <c r="AL98" s="4"/>
      <c r="AM98" s="4"/>
      <c r="AN98" s="4"/>
      <c r="AO98" s="4"/>
      <c r="AP98" s="4"/>
      <c r="AQ98" s="3"/>
      <c r="AR98" s="3"/>
      <c r="AS98" s="3"/>
      <c r="AT98" s="3"/>
      <c r="AU98" s="3"/>
      <c r="AV98" s="3"/>
      <c r="AW98" s="3"/>
    </row>
    <row r="99" spans="1:49" x14ac:dyDescent="0.35">
      <c r="A99" s="13" t="s">
        <v>364</v>
      </c>
      <c r="B99" s="23" t="s">
        <v>173</v>
      </c>
      <c r="C99" s="102">
        <v>0</v>
      </c>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row>
    <row r="100" spans="1:49" s="34" customFormat="1" x14ac:dyDescent="0.35">
      <c r="A100" s="38"/>
      <c r="B100" s="40"/>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3"/>
      <c r="AS100" s="3"/>
      <c r="AT100" s="3"/>
      <c r="AU100" s="28"/>
      <c r="AV100" s="28"/>
      <c r="AW100" s="28"/>
    </row>
    <row r="101" spans="1:49" s="34" customFormat="1" x14ac:dyDescent="0.35">
      <c r="A101" s="38" t="s">
        <v>366</v>
      </c>
      <c r="B101" s="40" t="s">
        <v>365</v>
      </c>
      <c r="C101" s="145">
        <v>0</v>
      </c>
      <c r="D101" s="3"/>
      <c r="E101" s="3"/>
      <c r="F101" s="3"/>
      <c r="G101" s="3"/>
      <c r="H101" s="3"/>
      <c r="I101" s="3"/>
      <c r="J101" s="3"/>
      <c r="K101" s="3"/>
      <c r="L101" s="3"/>
      <c r="M101" s="3"/>
      <c r="N101" s="3"/>
      <c r="O101" s="3"/>
      <c r="P101" s="3"/>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3"/>
      <c r="AS101" s="3"/>
      <c r="AT101" s="3"/>
      <c r="AU101" s="3"/>
      <c r="AV101" s="28"/>
      <c r="AW101" s="28"/>
    </row>
    <row r="102" spans="1:49" x14ac:dyDescent="0.35">
      <c r="A102" s="13" t="s">
        <v>366</v>
      </c>
      <c r="B102" s="23" t="s">
        <v>172</v>
      </c>
      <c r="C102" s="102">
        <v>0</v>
      </c>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row>
    <row r="103" spans="1:49" x14ac:dyDescent="0.35">
      <c r="A103" s="13" t="s">
        <v>366</v>
      </c>
      <c r="B103" s="23" t="s">
        <v>173</v>
      </c>
      <c r="C103" s="102">
        <v>0</v>
      </c>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row>
    <row r="104" spans="1:49" s="34" customFormat="1" x14ac:dyDescent="0.35">
      <c r="A104" s="38"/>
      <c r="B104" s="40"/>
      <c r="C104" s="3"/>
      <c r="D104" s="3"/>
      <c r="E104" s="3"/>
      <c r="F104" s="3"/>
      <c r="G104" s="3"/>
      <c r="H104" s="3"/>
      <c r="I104" s="3"/>
      <c r="J104" s="3"/>
      <c r="K104" s="3"/>
      <c r="L104" s="3"/>
      <c r="M104" s="3"/>
      <c r="N104" s="3"/>
      <c r="O104" s="3"/>
      <c r="P104" s="3"/>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3"/>
      <c r="AS104" s="3"/>
      <c r="AT104" s="3"/>
      <c r="AU104" s="3"/>
      <c r="AV104" s="28"/>
      <c r="AW104" s="28"/>
    </row>
    <row r="105" spans="1:49" s="34" customFormat="1" x14ac:dyDescent="0.35">
      <c r="A105" s="38" t="s">
        <v>367</v>
      </c>
      <c r="B105" s="40" t="s">
        <v>365</v>
      </c>
      <c r="C105" s="145">
        <v>0</v>
      </c>
      <c r="D105" s="28"/>
      <c r="E105" s="28"/>
      <c r="F105" s="28"/>
      <c r="G105" s="28"/>
      <c r="H105" s="28"/>
      <c r="I105" s="28"/>
      <c r="J105" s="28"/>
      <c r="K105" s="28"/>
      <c r="L105" s="28"/>
      <c r="M105" s="28"/>
      <c r="N105" s="28"/>
      <c r="O105" s="28"/>
      <c r="P105" s="28"/>
      <c r="Q105" s="28"/>
      <c r="R105" s="28"/>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row>
    <row r="106" spans="1:49" x14ac:dyDescent="0.35">
      <c r="A106" s="13" t="s">
        <v>367</v>
      </c>
      <c r="B106" s="23" t="s">
        <v>172</v>
      </c>
      <c r="C106" s="102">
        <v>0</v>
      </c>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row>
    <row r="107" spans="1:49" x14ac:dyDescent="0.35">
      <c r="A107" s="13" t="s">
        <v>367</v>
      </c>
      <c r="B107" s="23" t="s">
        <v>173</v>
      </c>
      <c r="C107" s="102">
        <v>0</v>
      </c>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row>
    <row r="108" spans="1:49" s="34" customFormat="1" x14ac:dyDescent="0.35">
      <c r="A108" s="38"/>
      <c r="B108" s="40"/>
      <c r="C108" s="28"/>
      <c r="D108" s="28"/>
      <c r="E108" s="28"/>
      <c r="F108" s="28"/>
      <c r="G108" s="28"/>
      <c r="H108" s="28"/>
      <c r="I108" s="28"/>
      <c r="J108" s="28"/>
      <c r="K108" s="28"/>
      <c r="L108" s="28"/>
      <c r="M108" s="28"/>
      <c r="N108" s="28"/>
      <c r="O108" s="28"/>
      <c r="P108" s="28"/>
      <c r="Q108" s="28"/>
      <c r="R108" s="28"/>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s="34" customFormat="1" x14ac:dyDescent="0.35">
      <c r="A109" s="40" t="s">
        <v>368</v>
      </c>
      <c r="B109" s="40" t="s">
        <v>365</v>
      </c>
      <c r="C109" s="145">
        <v>0</v>
      </c>
      <c r="D109" s="28"/>
      <c r="E109" s="28"/>
      <c r="F109" s="28"/>
      <c r="G109" s="28"/>
      <c r="H109" s="28"/>
      <c r="I109" s="28"/>
      <c r="J109" s="28"/>
      <c r="K109" s="28"/>
      <c r="L109" s="28"/>
      <c r="M109" s="28"/>
      <c r="N109" s="28"/>
      <c r="O109" s="28"/>
      <c r="P109" s="28"/>
      <c r="Q109" s="28"/>
      <c r="R109" s="28"/>
      <c r="S109" s="28"/>
      <c r="T109" s="28"/>
      <c r="U109" s="28"/>
      <c r="V109" s="28"/>
      <c r="W109" s="28"/>
      <c r="X109" s="3"/>
      <c r="Y109" s="3"/>
      <c r="Z109" s="3"/>
      <c r="AA109" s="3"/>
      <c r="AB109" s="3"/>
      <c r="AC109" s="28"/>
      <c r="AD109" s="28"/>
      <c r="AE109" s="3"/>
      <c r="AF109" s="3"/>
      <c r="AG109" s="28"/>
      <c r="AH109" s="3"/>
      <c r="AI109" s="3"/>
      <c r="AJ109" s="3"/>
      <c r="AK109" s="28"/>
      <c r="AL109" s="3"/>
      <c r="AM109" s="3"/>
      <c r="AN109" s="3"/>
      <c r="AO109" s="3"/>
      <c r="AP109" s="3"/>
      <c r="AQ109" s="3"/>
      <c r="AR109" s="3"/>
      <c r="AS109" s="3"/>
      <c r="AT109" s="3"/>
      <c r="AU109" s="3"/>
      <c r="AV109" s="3"/>
      <c r="AW109" s="28"/>
    </row>
    <row r="110" spans="1:49" x14ac:dyDescent="0.35">
      <c r="A110" s="40" t="s">
        <v>368</v>
      </c>
      <c r="B110" s="23" t="s">
        <v>172</v>
      </c>
      <c r="C110" s="102">
        <v>0</v>
      </c>
      <c r="D110" s="3"/>
      <c r="E110" s="4"/>
      <c r="F110" s="4"/>
      <c r="G110" s="3"/>
      <c r="H110" s="3"/>
      <c r="I110" s="3"/>
      <c r="J110" s="3"/>
      <c r="K110" s="3"/>
      <c r="L110" s="3"/>
      <c r="M110" s="4"/>
      <c r="N110" s="3"/>
      <c r="O110" s="4"/>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row>
    <row r="111" spans="1:49" x14ac:dyDescent="0.35">
      <c r="A111" s="40" t="s">
        <v>368</v>
      </c>
      <c r="B111" s="23" t="s">
        <v>173</v>
      </c>
      <c r="C111" s="102">
        <v>0</v>
      </c>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row>
    <row r="112" spans="1:49" s="101" customFormat="1" x14ac:dyDescent="0.35">
      <c r="A112" s="575" t="s">
        <v>175</v>
      </c>
      <c r="B112" s="576" t="s">
        <v>175</v>
      </c>
      <c r="C112" s="72"/>
      <c r="D112" s="72">
        <f>D109+D105+D101+D97</f>
        <v>0</v>
      </c>
      <c r="E112" s="72">
        <f t="shared" ref="E112:AW112" si="9">E109+E105+E101+E97</f>
        <v>0</v>
      </c>
      <c r="F112" s="72">
        <f t="shared" si="9"/>
        <v>0</v>
      </c>
      <c r="G112" s="72">
        <f t="shared" si="9"/>
        <v>0</v>
      </c>
      <c r="H112" s="72">
        <f t="shared" si="9"/>
        <v>0</v>
      </c>
      <c r="I112" s="72">
        <f t="shared" si="9"/>
        <v>0</v>
      </c>
      <c r="J112" s="72">
        <f t="shared" si="9"/>
        <v>0</v>
      </c>
      <c r="K112" s="72">
        <f t="shared" si="9"/>
        <v>0</v>
      </c>
      <c r="L112" s="72">
        <f t="shared" si="9"/>
        <v>0</v>
      </c>
      <c r="M112" s="72">
        <f t="shared" si="9"/>
        <v>0</v>
      </c>
      <c r="N112" s="72">
        <f t="shared" si="9"/>
        <v>0</v>
      </c>
      <c r="O112" s="72">
        <f t="shared" si="9"/>
        <v>0</v>
      </c>
      <c r="P112" s="72">
        <f t="shared" si="9"/>
        <v>0</v>
      </c>
      <c r="Q112" s="72">
        <f t="shared" si="9"/>
        <v>0</v>
      </c>
      <c r="R112" s="72">
        <f t="shared" si="9"/>
        <v>0</v>
      </c>
      <c r="S112" s="72">
        <f t="shared" si="9"/>
        <v>0</v>
      </c>
      <c r="T112" s="72">
        <f t="shared" si="9"/>
        <v>0</v>
      </c>
      <c r="U112" s="72">
        <f t="shared" si="9"/>
        <v>0</v>
      </c>
      <c r="V112" s="72">
        <f t="shared" si="9"/>
        <v>0</v>
      </c>
      <c r="W112" s="72">
        <f t="shared" si="9"/>
        <v>0</v>
      </c>
      <c r="X112" s="72">
        <f t="shared" si="9"/>
        <v>0</v>
      </c>
      <c r="Y112" s="72">
        <f t="shared" si="9"/>
        <v>0</v>
      </c>
      <c r="Z112" s="72">
        <f t="shared" si="9"/>
        <v>0</v>
      </c>
      <c r="AA112" s="72">
        <f t="shared" si="9"/>
        <v>0</v>
      </c>
      <c r="AB112" s="72">
        <f t="shared" si="9"/>
        <v>0</v>
      </c>
      <c r="AC112" s="72">
        <f t="shared" si="9"/>
        <v>0</v>
      </c>
      <c r="AD112" s="72">
        <f t="shared" si="9"/>
        <v>0</v>
      </c>
      <c r="AE112" s="72">
        <f t="shared" si="9"/>
        <v>0</v>
      </c>
      <c r="AF112" s="72">
        <f t="shared" si="9"/>
        <v>0</v>
      </c>
      <c r="AG112" s="72">
        <f t="shared" si="9"/>
        <v>0</v>
      </c>
      <c r="AH112" s="72">
        <f t="shared" si="9"/>
        <v>0</v>
      </c>
      <c r="AI112" s="72">
        <f t="shared" si="9"/>
        <v>0</v>
      </c>
      <c r="AJ112" s="72">
        <f t="shared" si="9"/>
        <v>0</v>
      </c>
      <c r="AK112" s="72">
        <f t="shared" si="9"/>
        <v>0</v>
      </c>
      <c r="AL112" s="72">
        <f t="shared" si="9"/>
        <v>0</v>
      </c>
      <c r="AM112" s="72">
        <f t="shared" si="9"/>
        <v>0</v>
      </c>
      <c r="AN112" s="72">
        <f t="shared" si="9"/>
        <v>0</v>
      </c>
      <c r="AO112" s="72">
        <f t="shared" si="9"/>
        <v>0</v>
      </c>
      <c r="AP112" s="72">
        <f t="shared" si="9"/>
        <v>0</v>
      </c>
      <c r="AQ112" s="72">
        <f t="shared" si="9"/>
        <v>0</v>
      </c>
      <c r="AR112" s="72">
        <f t="shared" si="9"/>
        <v>0</v>
      </c>
      <c r="AS112" s="72">
        <f t="shared" si="9"/>
        <v>0</v>
      </c>
      <c r="AT112" s="72">
        <f t="shared" si="9"/>
        <v>0</v>
      </c>
      <c r="AU112" s="72">
        <f t="shared" si="9"/>
        <v>0</v>
      </c>
      <c r="AV112" s="72">
        <f t="shared" si="9"/>
        <v>0</v>
      </c>
      <c r="AW112" s="100">
        <f t="shared" si="9"/>
        <v>0</v>
      </c>
    </row>
    <row r="113" spans="1:1" x14ac:dyDescent="0.35">
      <c r="A113" s="11"/>
    </row>
    <row r="114" spans="1:1" x14ac:dyDescent="0.35">
      <c r="A114" s="11"/>
    </row>
  </sheetData>
  <mergeCells count="3">
    <mergeCell ref="A14:A16"/>
    <mergeCell ref="A92:B92"/>
    <mergeCell ref="A112:B11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FEB07-FF02-46EA-B0D2-AC6CB53264E7}">
  <dimension ref="A1:AX2582"/>
  <sheetViews>
    <sheetView topLeftCell="A2578" zoomScaleNormal="100" workbookViewId="0">
      <selection activeCell="C2582" sqref="C2582"/>
    </sheetView>
  </sheetViews>
  <sheetFormatPr defaultRowHeight="14.5" x14ac:dyDescent="0.35"/>
  <cols>
    <col min="1" max="1" width="55.54296875" bestFit="1" customWidth="1"/>
    <col min="2" max="2" width="39" bestFit="1" customWidth="1"/>
    <col min="3" max="3" width="45.453125" bestFit="1" customWidth="1"/>
    <col min="4" max="4" width="19.453125" bestFit="1" customWidth="1"/>
    <col min="5" max="50" width="16.54296875" customWidth="1"/>
  </cols>
  <sheetData>
    <row r="1" spans="1:50" ht="26" x14ac:dyDescent="0.6">
      <c r="A1" s="26" t="s">
        <v>0</v>
      </c>
    </row>
    <row r="2" spans="1:50" ht="21" x14ac:dyDescent="0.5">
      <c r="A2" s="66" t="s">
        <v>322</v>
      </c>
    </row>
    <row r="4" spans="1:50" x14ac:dyDescent="0.35">
      <c r="A4" s="73" t="s">
        <v>141</v>
      </c>
    </row>
    <row r="5" spans="1:50" x14ac:dyDescent="0.35">
      <c r="A5" s="73"/>
    </row>
    <row r="6" spans="1:50" x14ac:dyDescent="0.35">
      <c r="A6" s="51" t="s">
        <v>328</v>
      </c>
    </row>
    <row r="8" spans="1:50" ht="15" thickBot="1" x14ac:dyDescent="0.4"/>
    <row r="9" spans="1:50" x14ac:dyDescent="0.35">
      <c r="A9" s="32" t="s">
        <v>324</v>
      </c>
      <c r="B9" s="33" t="s">
        <v>184</v>
      </c>
      <c r="C9" s="567" t="s">
        <v>329</v>
      </c>
      <c r="D9" s="567"/>
      <c r="E9" s="14">
        <v>42736</v>
      </c>
      <c r="F9" s="14">
        <v>42767</v>
      </c>
      <c r="G9" s="14">
        <v>42795</v>
      </c>
      <c r="H9" s="14">
        <v>42826</v>
      </c>
      <c r="I9" s="14">
        <v>42856</v>
      </c>
      <c r="J9" s="14">
        <v>42887</v>
      </c>
      <c r="K9" s="14">
        <v>42917</v>
      </c>
      <c r="L9" s="14">
        <v>42948</v>
      </c>
      <c r="M9" s="14">
        <v>42979</v>
      </c>
      <c r="N9" s="14">
        <v>43009</v>
      </c>
      <c r="O9" s="14">
        <v>43040</v>
      </c>
      <c r="P9" s="14">
        <v>43070</v>
      </c>
      <c r="Q9" s="14">
        <v>43101</v>
      </c>
      <c r="R9" s="14">
        <v>43132</v>
      </c>
      <c r="S9" s="14">
        <v>43160</v>
      </c>
      <c r="T9" s="14">
        <v>43191</v>
      </c>
      <c r="U9" s="14">
        <v>43221</v>
      </c>
      <c r="V9" s="14">
        <v>43252</v>
      </c>
      <c r="W9" s="14">
        <v>43282</v>
      </c>
      <c r="X9" s="14">
        <v>43313</v>
      </c>
      <c r="Y9" s="14">
        <v>43344</v>
      </c>
      <c r="Z9" s="14">
        <v>43374</v>
      </c>
      <c r="AA9" s="14">
        <v>43405</v>
      </c>
      <c r="AB9" s="14">
        <v>43435</v>
      </c>
      <c r="AC9" s="14">
        <v>43466</v>
      </c>
      <c r="AD9" s="14">
        <v>43497</v>
      </c>
      <c r="AE9" s="14">
        <v>43525</v>
      </c>
      <c r="AF9" s="14">
        <v>43556</v>
      </c>
      <c r="AG9" s="14">
        <v>43586</v>
      </c>
      <c r="AH9" s="14">
        <v>43617</v>
      </c>
      <c r="AI9" s="14">
        <v>43647</v>
      </c>
      <c r="AJ9" s="14">
        <v>43678</v>
      </c>
      <c r="AK9" s="14">
        <v>43709</v>
      </c>
      <c r="AL9" s="14">
        <v>43739</v>
      </c>
      <c r="AM9" s="14">
        <v>43770</v>
      </c>
      <c r="AN9" s="14">
        <v>43800</v>
      </c>
      <c r="AO9" s="14">
        <v>43831</v>
      </c>
      <c r="AP9" s="14">
        <v>43862</v>
      </c>
      <c r="AQ9" s="14">
        <v>43891</v>
      </c>
      <c r="AR9" s="14">
        <v>43922</v>
      </c>
      <c r="AS9" s="14">
        <v>43952</v>
      </c>
      <c r="AT9" s="14">
        <v>43983</v>
      </c>
      <c r="AU9" s="14">
        <v>44013</v>
      </c>
      <c r="AV9" s="14">
        <v>44044</v>
      </c>
      <c r="AW9" s="14">
        <v>44075</v>
      </c>
      <c r="AX9" s="15">
        <v>44105</v>
      </c>
    </row>
    <row r="10" spans="1:50" x14ac:dyDescent="0.35">
      <c r="A10" s="27" t="s">
        <v>325</v>
      </c>
      <c r="B10" s="3" t="s">
        <v>189</v>
      </c>
      <c r="C10" s="568"/>
      <c r="D10" s="568"/>
      <c r="E10" s="3">
        <v>937</v>
      </c>
      <c r="F10" s="3">
        <v>961</v>
      </c>
      <c r="G10" s="3">
        <v>993</v>
      </c>
      <c r="H10" s="4">
        <v>1003</v>
      </c>
      <c r="I10" s="4">
        <v>1039</v>
      </c>
      <c r="J10" s="4">
        <v>1061</v>
      </c>
      <c r="K10" s="4">
        <v>1084</v>
      </c>
      <c r="L10" s="4">
        <v>1106</v>
      </c>
      <c r="M10" s="4">
        <v>1125</v>
      </c>
      <c r="N10" s="4">
        <v>1134</v>
      </c>
      <c r="O10" s="4">
        <v>1152</v>
      </c>
      <c r="P10" s="4">
        <v>1156</v>
      </c>
      <c r="Q10" s="4">
        <v>1162</v>
      </c>
      <c r="R10" s="4">
        <v>1161</v>
      </c>
      <c r="S10" s="4">
        <v>1164</v>
      </c>
      <c r="T10" s="4">
        <v>1188</v>
      </c>
      <c r="U10" s="4">
        <v>1208</v>
      </c>
      <c r="V10" s="4">
        <v>1239</v>
      </c>
      <c r="W10" s="4">
        <v>1247</v>
      </c>
      <c r="X10" s="4">
        <v>1244</v>
      </c>
      <c r="Y10" s="4">
        <v>1231</v>
      </c>
      <c r="Z10" s="4">
        <v>1239</v>
      </c>
      <c r="AA10" s="4">
        <v>1237</v>
      </c>
      <c r="AB10" s="4">
        <v>1241</v>
      </c>
      <c r="AC10" s="4">
        <v>1245</v>
      </c>
      <c r="AD10" s="4">
        <v>1247</v>
      </c>
      <c r="AE10" s="4">
        <v>1253</v>
      </c>
      <c r="AF10" s="4">
        <v>1269</v>
      </c>
      <c r="AG10" s="4">
        <v>1281</v>
      </c>
      <c r="AH10" s="4">
        <v>1301</v>
      </c>
      <c r="AI10" s="4">
        <v>1298</v>
      </c>
      <c r="AJ10" s="4">
        <v>1305</v>
      </c>
      <c r="AK10" s="4">
        <v>1312</v>
      </c>
      <c r="AL10" s="4">
        <v>1321</v>
      </c>
      <c r="AM10" s="4">
        <v>1329</v>
      </c>
      <c r="AN10" s="4">
        <v>1328</v>
      </c>
      <c r="AO10" s="4">
        <v>1340</v>
      </c>
      <c r="AP10" s="4">
        <v>1347</v>
      </c>
      <c r="AQ10" s="4">
        <v>1345</v>
      </c>
      <c r="AR10" s="4">
        <v>1347</v>
      </c>
      <c r="AS10" s="4">
        <v>1329</v>
      </c>
      <c r="AT10" s="4">
        <v>1309</v>
      </c>
      <c r="AU10" s="4">
        <v>1293</v>
      </c>
      <c r="AV10" s="3">
        <v>981</v>
      </c>
      <c r="AW10" s="3">
        <v>991</v>
      </c>
      <c r="AX10" s="10">
        <v>999</v>
      </c>
    </row>
    <row r="11" spans="1:50" x14ac:dyDescent="0.35">
      <c r="A11" s="27" t="s">
        <v>325</v>
      </c>
      <c r="B11" s="3" t="s">
        <v>190</v>
      </c>
      <c r="C11" s="568"/>
      <c r="D11" s="568"/>
      <c r="E11" s="3">
        <v>547</v>
      </c>
      <c r="F11" s="3">
        <v>555</v>
      </c>
      <c r="G11" s="3">
        <v>572</v>
      </c>
      <c r="H11" s="3">
        <v>584</v>
      </c>
      <c r="I11" s="3">
        <v>603</v>
      </c>
      <c r="J11" s="3">
        <v>630</v>
      </c>
      <c r="K11" s="3">
        <v>646</v>
      </c>
      <c r="L11" s="3">
        <v>682</v>
      </c>
      <c r="M11" s="3">
        <v>702</v>
      </c>
      <c r="N11" s="3">
        <v>721</v>
      </c>
      <c r="O11" s="3">
        <v>745</v>
      </c>
      <c r="P11" s="3">
        <v>743</v>
      </c>
      <c r="Q11" s="3">
        <v>767</v>
      </c>
      <c r="R11" s="3">
        <v>766</v>
      </c>
      <c r="S11" s="3">
        <v>783</v>
      </c>
      <c r="T11" s="3">
        <v>804</v>
      </c>
      <c r="U11" s="3">
        <v>830</v>
      </c>
      <c r="V11" s="3">
        <v>854</v>
      </c>
      <c r="W11" s="3">
        <v>844</v>
      </c>
      <c r="X11" s="3">
        <v>855</v>
      </c>
      <c r="Y11" s="3">
        <v>857</v>
      </c>
      <c r="Z11" s="3">
        <v>879</v>
      </c>
      <c r="AA11" s="3">
        <v>888</v>
      </c>
      <c r="AB11" s="3">
        <v>897</v>
      </c>
      <c r="AC11" s="3">
        <v>914</v>
      </c>
      <c r="AD11" s="3">
        <v>918</v>
      </c>
      <c r="AE11" s="3">
        <v>929</v>
      </c>
      <c r="AF11" s="3">
        <v>942</v>
      </c>
      <c r="AG11" s="3">
        <v>998</v>
      </c>
      <c r="AH11" s="4">
        <v>1024</v>
      </c>
      <c r="AI11" s="4">
        <v>1041</v>
      </c>
      <c r="AJ11" s="4">
        <v>1063</v>
      </c>
      <c r="AK11" s="4">
        <v>1084</v>
      </c>
      <c r="AL11" s="4">
        <v>1103</v>
      </c>
      <c r="AM11" s="4">
        <v>1103</v>
      </c>
      <c r="AN11" s="4">
        <v>1107</v>
      </c>
      <c r="AO11" s="4">
        <v>1091</v>
      </c>
      <c r="AP11" s="4">
        <v>1083</v>
      </c>
      <c r="AQ11" s="4">
        <v>1082</v>
      </c>
      <c r="AR11" s="4">
        <v>1061</v>
      </c>
      <c r="AS11" s="4">
        <v>1027</v>
      </c>
      <c r="AT11" s="4">
        <v>1002</v>
      </c>
      <c r="AU11" s="3">
        <v>991</v>
      </c>
      <c r="AV11" s="3">
        <v>572</v>
      </c>
      <c r="AW11" s="3">
        <v>556</v>
      </c>
      <c r="AX11" s="10">
        <v>569</v>
      </c>
    </row>
    <row r="12" spans="1:50" x14ac:dyDescent="0.35">
      <c r="A12" s="27" t="s">
        <v>325</v>
      </c>
      <c r="B12" s="3" t="s">
        <v>191</v>
      </c>
      <c r="C12" s="568"/>
      <c r="D12" s="568"/>
      <c r="E12" s="3">
        <v>140</v>
      </c>
      <c r="F12" s="3">
        <v>148</v>
      </c>
      <c r="G12" s="3">
        <v>151</v>
      </c>
      <c r="H12" s="3">
        <v>169</v>
      </c>
      <c r="I12" s="3">
        <v>192</v>
      </c>
      <c r="J12" s="3">
        <v>197</v>
      </c>
      <c r="K12" s="3">
        <v>211</v>
      </c>
      <c r="L12" s="3">
        <v>216</v>
      </c>
      <c r="M12" s="3">
        <v>228</v>
      </c>
      <c r="N12" s="3">
        <v>232</v>
      </c>
      <c r="O12" s="3">
        <v>238</v>
      </c>
      <c r="P12" s="3">
        <v>253</v>
      </c>
      <c r="Q12" s="3">
        <v>263</v>
      </c>
      <c r="R12" s="3">
        <v>264</v>
      </c>
      <c r="S12" s="3">
        <v>262</v>
      </c>
      <c r="T12" s="3">
        <v>270</v>
      </c>
      <c r="U12" s="3">
        <v>273</v>
      </c>
      <c r="V12" s="3">
        <v>274</v>
      </c>
      <c r="W12" s="3">
        <v>280</v>
      </c>
      <c r="X12" s="3">
        <v>278</v>
      </c>
      <c r="Y12" s="3">
        <v>276</v>
      </c>
      <c r="Z12" s="3">
        <v>281</v>
      </c>
      <c r="AA12" s="3">
        <v>280</v>
      </c>
      <c r="AB12" s="3">
        <v>281</v>
      </c>
      <c r="AC12" s="3">
        <v>287</v>
      </c>
      <c r="AD12" s="3">
        <v>282</v>
      </c>
      <c r="AE12" s="3">
        <v>284</v>
      </c>
      <c r="AF12" s="3">
        <v>291</v>
      </c>
      <c r="AG12" s="3">
        <v>308</v>
      </c>
      <c r="AH12" s="3">
        <v>306</v>
      </c>
      <c r="AI12" s="3">
        <v>321</v>
      </c>
      <c r="AJ12" s="3">
        <v>334</v>
      </c>
      <c r="AK12" s="3">
        <v>342</v>
      </c>
      <c r="AL12" s="3">
        <v>349</v>
      </c>
      <c r="AM12" s="3">
        <v>352</v>
      </c>
      <c r="AN12" s="3">
        <v>352</v>
      </c>
      <c r="AO12" s="3">
        <v>354</v>
      </c>
      <c r="AP12" s="3">
        <v>351</v>
      </c>
      <c r="AQ12" s="3">
        <v>346</v>
      </c>
      <c r="AR12" s="3">
        <v>341</v>
      </c>
      <c r="AS12" s="3">
        <v>332</v>
      </c>
      <c r="AT12" s="3">
        <v>330</v>
      </c>
      <c r="AU12" s="3">
        <v>330</v>
      </c>
      <c r="AV12" s="3">
        <v>144</v>
      </c>
      <c r="AW12" s="3">
        <v>153</v>
      </c>
      <c r="AX12" s="10">
        <v>147</v>
      </c>
    </row>
    <row r="13" spans="1:50" x14ac:dyDescent="0.35">
      <c r="A13" s="27" t="s">
        <v>325</v>
      </c>
      <c r="B13" s="3" t="s">
        <v>192</v>
      </c>
      <c r="C13" s="568"/>
      <c r="D13" s="568"/>
      <c r="E13" s="3">
        <v>136</v>
      </c>
      <c r="F13" s="3">
        <v>137</v>
      </c>
      <c r="G13" s="3">
        <v>135</v>
      </c>
      <c r="H13" s="3">
        <v>135</v>
      </c>
      <c r="I13" s="3">
        <v>135</v>
      </c>
      <c r="J13" s="3">
        <v>145</v>
      </c>
      <c r="K13" s="3">
        <v>151</v>
      </c>
      <c r="L13" s="3">
        <v>160</v>
      </c>
      <c r="M13" s="3">
        <v>167</v>
      </c>
      <c r="N13" s="3">
        <v>173</v>
      </c>
      <c r="O13" s="3">
        <v>174</v>
      </c>
      <c r="P13" s="3">
        <v>180</v>
      </c>
      <c r="Q13" s="3">
        <v>179</v>
      </c>
      <c r="R13" s="3">
        <v>176</v>
      </c>
      <c r="S13" s="3">
        <v>179</v>
      </c>
      <c r="T13" s="3">
        <v>187</v>
      </c>
      <c r="U13" s="3">
        <v>194</v>
      </c>
      <c r="V13" s="3">
        <v>191</v>
      </c>
      <c r="W13" s="3">
        <v>193</v>
      </c>
      <c r="X13" s="3">
        <v>192</v>
      </c>
      <c r="Y13" s="3">
        <v>194</v>
      </c>
      <c r="Z13" s="3">
        <v>195</v>
      </c>
      <c r="AA13" s="3">
        <v>202</v>
      </c>
      <c r="AB13" s="3">
        <v>205</v>
      </c>
      <c r="AC13" s="3">
        <v>206</v>
      </c>
      <c r="AD13" s="3">
        <v>203</v>
      </c>
      <c r="AE13" s="3">
        <v>213</v>
      </c>
      <c r="AF13" s="3">
        <v>214</v>
      </c>
      <c r="AG13" s="3">
        <v>220</v>
      </c>
      <c r="AH13" s="3">
        <v>232</v>
      </c>
      <c r="AI13" s="3">
        <v>243</v>
      </c>
      <c r="AJ13" s="3">
        <v>248</v>
      </c>
      <c r="AK13" s="3">
        <v>253</v>
      </c>
      <c r="AL13" s="3">
        <v>256</v>
      </c>
      <c r="AM13" s="3">
        <v>252</v>
      </c>
      <c r="AN13" s="3">
        <v>243</v>
      </c>
      <c r="AO13" s="3">
        <v>243</v>
      </c>
      <c r="AP13" s="3">
        <v>238</v>
      </c>
      <c r="AQ13" s="3">
        <v>230</v>
      </c>
      <c r="AR13" s="3">
        <v>227</v>
      </c>
      <c r="AS13" s="3">
        <v>216</v>
      </c>
      <c r="AT13" s="3">
        <v>214</v>
      </c>
      <c r="AU13" s="3">
        <v>213</v>
      </c>
      <c r="AV13" s="3">
        <v>134</v>
      </c>
      <c r="AW13" s="3">
        <v>132</v>
      </c>
      <c r="AX13" s="10">
        <v>129</v>
      </c>
    </row>
    <row r="14" spans="1:50" x14ac:dyDescent="0.35">
      <c r="A14" s="27" t="s">
        <v>325</v>
      </c>
      <c r="B14" s="3" t="s">
        <v>193</v>
      </c>
      <c r="C14" s="568"/>
      <c r="D14" s="568"/>
      <c r="E14" s="3">
        <v>134</v>
      </c>
      <c r="F14" s="3">
        <v>144</v>
      </c>
      <c r="G14" s="3">
        <v>148</v>
      </c>
      <c r="H14" s="3">
        <v>153</v>
      </c>
      <c r="I14" s="3">
        <v>155</v>
      </c>
      <c r="J14" s="3">
        <v>161</v>
      </c>
      <c r="K14" s="3">
        <v>170</v>
      </c>
      <c r="L14" s="3">
        <v>178</v>
      </c>
      <c r="M14" s="3">
        <v>181</v>
      </c>
      <c r="N14" s="3">
        <v>181</v>
      </c>
      <c r="O14" s="3">
        <v>182</v>
      </c>
      <c r="P14" s="3">
        <v>187</v>
      </c>
      <c r="Q14" s="3">
        <v>192</v>
      </c>
      <c r="R14" s="3">
        <v>199</v>
      </c>
      <c r="S14" s="3">
        <v>202</v>
      </c>
      <c r="T14" s="3">
        <v>198</v>
      </c>
      <c r="U14" s="3">
        <v>196</v>
      </c>
      <c r="V14" s="3">
        <v>193</v>
      </c>
      <c r="W14" s="3">
        <v>192</v>
      </c>
      <c r="X14" s="3">
        <v>198</v>
      </c>
      <c r="Y14" s="3">
        <v>198</v>
      </c>
      <c r="Z14" s="3">
        <v>203</v>
      </c>
      <c r="AA14" s="3">
        <v>203</v>
      </c>
      <c r="AB14" s="3">
        <v>204</v>
      </c>
      <c r="AC14" s="3">
        <v>202</v>
      </c>
      <c r="AD14" s="3">
        <v>202</v>
      </c>
      <c r="AE14" s="3">
        <v>201</v>
      </c>
      <c r="AF14" s="3">
        <v>198</v>
      </c>
      <c r="AG14" s="3">
        <v>191</v>
      </c>
      <c r="AH14" s="3">
        <v>188</v>
      </c>
      <c r="AI14" s="3">
        <v>192</v>
      </c>
      <c r="AJ14" s="3">
        <v>196</v>
      </c>
      <c r="AK14" s="3">
        <v>196</v>
      </c>
      <c r="AL14" s="3">
        <v>200</v>
      </c>
      <c r="AM14" s="3">
        <v>203</v>
      </c>
      <c r="AN14" s="3">
        <v>203</v>
      </c>
      <c r="AO14" s="3">
        <v>200</v>
      </c>
      <c r="AP14" s="3">
        <v>202</v>
      </c>
      <c r="AQ14" s="3">
        <v>201</v>
      </c>
      <c r="AR14" s="3">
        <v>197</v>
      </c>
      <c r="AS14" s="3">
        <v>192</v>
      </c>
      <c r="AT14" s="3">
        <v>197</v>
      </c>
      <c r="AU14" s="3">
        <v>193</v>
      </c>
      <c r="AV14" s="3">
        <v>155</v>
      </c>
      <c r="AW14" s="3">
        <v>156</v>
      </c>
      <c r="AX14" s="10">
        <v>160</v>
      </c>
    </row>
    <row r="15" spans="1:50" x14ac:dyDescent="0.35">
      <c r="A15" s="27" t="s">
        <v>325</v>
      </c>
      <c r="B15" s="3" t="s">
        <v>194</v>
      </c>
      <c r="C15" s="568"/>
      <c r="D15" s="568"/>
      <c r="E15" s="3">
        <v>789</v>
      </c>
      <c r="F15" s="3">
        <v>811</v>
      </c>
      <c r="G15" s="3">
        <v>816</v>
      </c>
      <c r="H15" s="3">
        <v>821</v>
      </c>
      <c r="I15" s="3">
        <v>847</v>
      </c>
      <c r="J15" s="3">
        <v>857</v>
      </c>
      <c r="K15" s="3">
        <v>874</v>
      </c>
      <c r="L15" s="3">
        <v>884</v>
      </c>
      <c r="M15" s="3">
        <v>895</v>
      </c>
      <c r="N15" s="3">
        <v>906</v>
      </c>
      <c r="O15" s="3">
        <v>916</v>
      </c>
      <c r="P15" s="3">
        <v>939</v>
      </c>
      <c r="Q15" s="3">
        <v>953</v>
      </c>
      <c r="R15" s="3">
        <v>959</v>
      </c>
      <c r="S15" s="3">
        <v>959</v>
      </c>
      <c r="T15" s="3">
        <v>965</v>
      </c>
      <c r="U15" s="3">
        <v>977</v>
      </c>
      <c r="V15" s="3">
        <v>990</v>
      </c>
      <c r="W15" s="4">
        <v>1012</v>
      </c>
      <c r="X15" s="4">
        <v>1028</v>
      </c>
      <c r="Y15" s="4">
        <v>1042</v>
      </c>
      <c r="Z15" s="4">
        <v>1054</v>
      </c>
      <c r="AA15" s="4">
        <v>1056</v>
      </c>
      <c r="AB15" s="4">
        <v>1069</v>
      </c>
      <c r="AC15" s="4">
        <v>1095</v>
      </c>
      <c r="AD15" s="4">
        <v>1112</v>
      </c>
      <c r="AE15" s="4">
        <v>1143</v>
      </c>
      <c r="AF15" s="4">
        <v>1156</v>
      </c>
      <c r="AG15" s="4">
        <v>1175</v>
      </c>
      <c r="AH15" s="4">
        <v>1190</v>
      </c>
      <c r="AI15" s="4">
        <v>1219</v>
      </c>
      <c r="AJ15" s="4">
        <v>1231</v>
      </c>
      <c r="AK15" s="4">
        <v>1241</v>
      </c>
      <c r="AL15" s="4">
        <v>1248</v>
      </c>
      <c r="AM15" s="4">
        <v>1258</v>
      </c>
      <c r="AN15" s="4">
        <v>1276</v>
      </c>
      <c r="AO15" s="4">
        <v>1278</v>
      </c>
      <c r="AP15" s="4">
        <v>1276</v>
      </c>
      <c r="AQ15" s="4">
        <v>1277</v>
      </c>
      <c r="AR15" s="4">
        <v>1277</v>
      </c>
      <c r="AS15" s="4">
        <v>1276</v>
      </c>
      <c r="AT15" s="4">
        <v>1288</v>
      </c>
      <c r="AU15" s="4">
        <v>1293</v>
      </c>
      <c r="AV15" s="4">
        <v>1217</v>
      </c>
      <c r="AW15" s="4">
        <v>1226</v>
      </c>
      <c r="AX15" s="16">
        <v>1244</v>
      </c>
    </row>
    <row r="16" spans="1:50" x14ac:dyDescent="0.35">
      <c r="A16" s="27" t="s">
        <v>325</v>
      </c>
      <c r="B16" s="3" t="s">
        <v>195</v>
      </c>
      <c r="C16" s="568"/>
      <c r="D16" s="568"/>
      <c r="E16" s="3">
        <v>34</v>
      </c>
      <c r="F16" s="3">
        <v>40</v>
      </c>
      <c r="G16" s="3">
        <v>40</v>
      </c>
      <c r="H16" s="3">
        <v>45</v>
      </c>
      <c r="I16" s="3">
        <v>55</v>
      </c>
      <c r="J16" s="3">
        <v>65</v>
      </c>
      <c r="K16" s="3">
        <v>65</v>
      </c>
      <c r="L16" s="3">
        <v>68</v>
      </c>
      <c r="M16" s="3">
        <v>71</v>
      </c>
      <c r="N16" s="3">
        <v>79</v>
      </c>
      <c r="O16" s="3">
        <v>82</v>
      </c>
      <c r="P16" s="3">
        <v>83</v>
      </c>
      <c r="Q16" s="3">
        <v>86</v>
      </c>
      <c r="R16" s="3">
        <v>89</v>
      </c>
      <c r="S16" s="3">
        <v>84</v>
      </c>
      <c r="T16" s="3">
        <v>86</v>
      </c>
      <c r="U16" s="3">
        <v>86</v>
      </c>
      <c r="V16" s="3">
        <v>84</v>
      </c>
      <c r="W16" s="3">
        <v>86</v>
      </c>
      <c r="X16" s="3">
        <v>88</v>
      </c>
      <c r="Y16" s="3">
        <v>83</v>
      </c>
      <c r="Z16" s="3">
        <v>81</v>
      </c>
      <c r="AA16" s="3">
        <v>80</v>
      </c>
      <c r="AB16" s="3">
        <v>81</v>
      </c>
      <c r="AC16" s="3">
        <v>84</v>
      </c>
      <c r="AD16" s="3">
        <v>82</v>
      </c>
      <c r="AE16" s="3">
        <v>81</v>
      </c>
      <c r="AF16" s="3">
        <v>80</v>
      </c>
      <c r="AG16" s="3">
        <v>81</v>
      </c>
      <c r="AH16" s="3">
        <v>83</v>
      </c>
      <c r="AI16" s="3">
        <v>83</v>
      </c>
      <c r="AJ16" s="3">
        <v>88</v>
      </c>
      <c r="AK16" s="3">
        <v>96</v>
      </c>
      <c r="AL16" s="3">
        <v>98</v>
      </c>
      <c r="AM16" s="3">
        <v>98</v>
      </c>
      <c r="AN16" s="3">
        <v>99</v>
      </c>
      <c r="AO16" s="3">
        <v>99</v>
      </c>
      <c r="AP16" s="3">
        <v>103</v>
      </c>
      <c r="AQ16" s="3">
        <v>99</v>
      </c>
      <c r="AR16" s="3">
        <v>97</v>
      </c>
      <c r="AS16" s="3">
        <v>95</v>
      </c>
      <c r="AT16" s="3">
        <v>89</v>
      </c>
      <c r="AU16" s="3">
        <v>90</v>
      </c>
      <c r="AV16" s="3">
        <v>50</v>
      </c>
      <c r="AW16" s="3">
        <v>50</v>
      </c>
      <c r="AX16" s="10">
        <v>50</v>
      </c>
    </row>
    <row r="17" spans="1:50" x14ac:dyDescent="0.35">
      <c r="A17" s="27" t="s">
        <v>325</v>
      </c>
      <c r="B17" s="3" t="s">
        <v>196</v>
      </c>
      <c r="C17" s="568"/>
      <c r="D17" s="568"/>
      <c r="E17" s="3">
        <v>228</v>
      </c>
      <c r="F17" s="3">
        <v>228</v>
      </c>
      <c r="G17" s="3">
        <v>237</v>
      </c>
      <c r="H17" s="3">
        <v>237</v>
      </c>
      <c r="I17" s="3">
        <v>246</v>
      </c>
      <c r="J17" s="3">
        <v>253</v>
      </c>
      <c r="K17" s="3">
        <v>255</v>
      </c>
      <c r="L17" s="3">
        <v>261</v>
      </c>
      <c r="M17" s="3">
        <v>269</v>
      </c>
      <c r="N17" s="3">
        <v>273</v>
      </c>
      <c r="O17" s="3">
        <v>280</v>
      </c>
      <c r="P17" s="3">
        <v>294</v>
      </c>
      <c r="Q17" s="3">
        <v>297</v>
      </c>
      <c r="R17" s="3">
        <v>301</v>
      </c>
      <c r="S17" s="3">
        <v>305</v>
      </c>
      <c r="T17" s="3">
        <v>306</v>
      </c>
      <c r="U17" s="3">
        <v>309</v>
      </c>
      <c r="V17" s="3">
        <v>311</v>
      </c>
      <c r="W17" s="3">
        <v>319</v>
      </c>
      <c r="X17" s="3">
        <v>328</v>
      </c>
      <c r="Y17" s="3">
        <v>326</v>
      </c>
      <c r="Z17" s="3">
        <v>330</v>
      </c>
      <c r="AA17" s="3">
        <v>326</v>
      </c>
      <c r="AB17" s="3">
        <v>323</v>
      </c>
      <c r="AC17" s="3">
        <v>324</v>
      </c>
      <c r="AD17" s="3">
        <v>332</v>
      </c>
      <c r="AE17" s="3">
        <v>333</v>
      </c>
      <c r="AF17" s="3">
        <v>347</v>
      </c>
      <c r="AG17" s="3">
        <v>354</v>
      </c>
      <c r="AH17" s="3">
        <v>363</v>
      </c>
      <c r="AI17" s="3">
        <v>368</v>
      </c>
      <c r="AJ17" s="3">
        <v>372</v>
      </c>
      <c r="AK17" s="3">
        <v>377</v>
      </c>
      <c r="AL17" s="3">
        <v>374</v>
      </c>
      <c r="AM17" s="3">
        <v>358</v>
      </c>
      <c r="AN17" s="3">
        <v>353</v>
      </c>
      <c r="AO17" s="3">
        <v>357</v>
      </c>
      <c r="AP17" s="3">
        <v>344</v>
      </c>
      <c r="AQ17" s="3">
        <v>329</v>
      </c>
      <c r="AR17" s="3">
        <v>318</v>
      </c>
      <c r="AS17" s="3">
        <v>309</v>
      </c>
      <c r="AT17" s="3">
        <v>301</v>
      </c>
      <c r="AU17" s="3">
        <v>298</v>
      </c>
      <c r="AV17" s="3">
        <v>204</v>
      </c>
      <c r="AW17" s="3">
        <v>203</v>
      </c>
      <c r="AX17" s="10">
        <v>202</v>
      </c>
    </row>
    <row r="18" spans="1:50" x14ac:dyDescent="0.35">
      <c r="A18" s="27" t="s">
        <v>325</v>
      </c>
      <c r="B18" s="3" t="s">
        <v>197</v>
      </c>
      <c r="C18" s="568"/>
      <c r="D18" s="568"/>
      <c r="E18" s="3">
        <v>108</v>
      </c>
      <c r="F18" s="3">
        <v>107</v>
      </c>
      <c r="G18" s="3">
        <v>108</v>
      </c>
      <c r="H18" s="3">
        <v>111</v>
      </c>
      <c r="I18" s="3">
        <v>117</v>
      </c>
      <c r="J18" s="3">
        <v>122</v>
      </c>
      <c r="K18" s="3">
        <v>124</v>
      </c>
      <c r="L18" s="3">
        <v>127</v>
      </c>
      <c r="M18" s="3">
        <v>125</v>
      </c>
      <c r="N18" s="3">
        <v>129</v>
      </c>
      <c r="O18" s="3">
        <v>131</v>
      </c>
      <c r="P18" s="3">
        <v>131</v>
      </c>
      <c r="Q18" s="3">
        <v>134</v>
      </c>
      <c r="R18" s="3">
        <v>134</v>
      </c>
      <c r="S18" s="3">
        <v>135</v>
      </c>
      <c r="T18" s="3">
        <v>139</v>
      </c>
      <c r="U18" s="3">
        <v>141</v>
      </c>
      <c r="V18" s="3">
        <v>146</v>
      </c>
      <c r="W18" s="3">
        <v>146</v>
      </c>
      <c r="X18" s="3">
        <v>155</v>
      </c>
      <c r="Y18" s="3">
        <v>154</v>
      </c>
      <c r="Z18" s="3">
        <v>159</v>
      </c>
      <c r="AA18" s="3">
        <v>161</v>
      </c>
      <c r="AB18" s="3">
        <v>170</v>
      </c>
      <c r="AC18" s="3">
        <v>166</v>
      </c>
      <c r="AD18" s="3">
        <v>161</v>
      </c>
      <c r="AE18" s="3">
        <v>168</v>
      </c>
      <c r="AF18" s="3">
        <v>168</v>
      </c>
      <c r="AG18" s="3">
        <v>177</v>
      </c>
      <c r="AH18" s="3">
        <v>178</v>
      </c>
      <c r="AI18" s="3">
        <v>181</v>
      </c>
      <c r="AJ18" s="3">
        <v>188</v>
      </c>
      <c r="AK18" s="3">
        <v>192</v>
      </c>
      <c r="AL18" s="3">
        <v>200</v>
      </c>
      <c r="AM18" s="3">
        <v>200</v>
      </c>
      <c r="AN18" s="3">
        <v>199</v>
      </c>
      <c r="AO18" s="3">
        <v>198</v>
      </c>
      <c r="AP18" s="3">
        <v>202</v>
      </c>
      <c r="AQ18" s="3">
        <v>194</v>
      </c>
      <c r="AR18" s="3">
        <v>195</v>
      </c>
      <c r="AS18" s="3">
        <v>189</v>
      </c>
      <c r="AT18" s="3">
        <v>181</v>
      </c>
      <c r="AU18" s="3">
        <v>175</v>
      </c>
      <c r="AV18" s="3">
        <v>102</v>
      </c>
      <c r="AW18" s="3">
        <v>101</v>
      </c>
      <c r="AX18" s="10">
        <v>101</v>
      </c>
    </row>
    <row r="19" spans="1:50" x14ac:dyDescent="0.35">
      <c r="A19" s="27" t="s">
        <v>325</v>
      </c>
      <c r="B19" s="3" t="s">
        <v>198</v>
      </c>
      <c r="C19" s="568"/>
      <c r="D19" s="568"/>
      <c r="E19" s="3">
        <v>207</v>
      </c>
      <c r="F19" s="3">
        <v>204</v>
      </c>
      <c r="G19" s="3">
        <v>215</v>
      </c>
      <c r="H19" s="3">
        <v>219</v>
      </c>
      <c r="I19" s="3">
        <v>226</v>
      </c>
      <c r="J19" s="3">
        <v>225</v>
      </c>
      <c r="K19" s="3">
        <v>229</v>
      </c>
      <c r="L19" s="3">
        <v>238</v>
      </c>
      <c r="M19" s="3">
        <v>245</v>
      </c>
      <c r="N19" s="3">
        <v>245</v>
      </c>
      <c r="O19" s="3">
        <v>242</v>
      </c>
      <c r="P19" s="3">
        <v>251</v>
      </c>
      <c r="Q19" s="3">
        <v>252</v>
      </c>
      <c r="R19" s="3">
        <v>260</v>
      </c>
      <c r="S19" s="3">
        <v>254</v>
      </c>
      <c r="T19" s="3">
        <v>266</v>
      </c>
      <c r="U19" s="3">
        <v>271</v>
      </c>
      <c r="V19" s="3">
        <v>274</v>
      </c>
      <c r="W19" s="3">
        <v>288</v>
      </c>
      <c r="X19" s="3">
        <v>303</v>
      </c>
      <c r="Y19" s="3">
        <v>309</v>
      </c>
      <c r="Z19" s="3">
        <v>310</v>
      </c>
      <c r="AA19" s="3">
        <v>309</v>
      </c>
      <c r="AB19" s="3">
        <v>310</v>
      </c>
      <c r="AC19" s="3">
        <v>308</v>
      </c>
      <c r="AD19" s="3">
        <v>313</v>
      </c>
      <c r="AE19" s="3">
        <v>321</v>
      </c>
      <c r="AF19" s="3">
        <v>323</v>
      </c>
      <c r="AG19" s="3">
        <v>323</v>
      </c>
      <c r="AH19" s="3">
        <v>322</v>
      </c>
      <c r="AI19" s="3">
        <v>334</v>
      </c>
      <c r="AJ19" s="3">
        <v>332</v>
      </c>
      <c r="AK19" s="3">
        <v>333</v>
      </c>
      <c r="AL19" s="3">
        <v>336</v>
      </c>
      <c r="AM19" s="3">
        <v>335</v>
      </c>
      <c r="AN19" s="3">
        <v>335</v>
      </c>
      <c r="AO19" s="3">
        <v>340</v>
      </c>
      <c r="AP19" s="3">
        <v>340</v>
      </c>
      <c r="AQ19" s="3">
        <v>341</v>
      </c>
      <c r="AR19" s="3">
        <v>338</v>
      </c>
      <c r="AS19" s="3">
        <v>332</v>
      </c>
      <c r="AT19" s="3">
        <v>332</v>
      </c>
      <c r="AU19" s="3">
        <v>336</v>
      </c>
      <c r="AV19" s="3">
        <v>266</v>
      </c>
      <c r="AW19" s="3">
        <v>263</v>
      </c>
      <c r="AX19" s="10">
        <v>262</v>
      </c>
    </row>
    <row r="20" spans="1:50" x14ac:dyDescent="0.35">
      <c r="A20" s="27" t="s">
        <v>325</v>
      </c>
      <c r="B20" s="3" t="s">
        <v>199</v>
      </c>
      <c r="C20" s="568"/>
      <c r="D20" s="568"/>
      <c r="E20" s="4">
        <v>1121</v>
      </c>
      <c r="F20" s="4">
        <v>1133</v>
      </c>
      <c r="G20" s="4">
        <v>1181</v>
      </c>
      <c r="H20" s="4">
        <v>1218</v>
      </c>
      <c r="I20" s="4">
        <v>1234</v>
      </c>
      <c r="J20" s="4">
        <v>1270</v>
      </c>
      <c r="K20" s="4">
        <v>1276</v>
      </c>
      <c r="L20" s="4">
        <v>1296</v>
      </c>
      <c r="M20" s="4">
        <v>1310</v>
      </c>
      <c r="N20" s="4">
        <v>1330</v>
      </c>
      <c r="O20" s="4">
        <v>1361</v>
      </c>
      <c r="P20" s="4">
        <v>1371</v>
      </c>
      <c r="Q20" s="4">
        <v>1391</v>
      </c>
      <c r="R20" s="4">
        <v>1373</v>
      </c>
      <c r="S20" s="4">
        <v>1392</v>
      </c>
      <c r="T20" s="4">
        <v>1406</v>
      </c>
      <c r="U20" s="4">
        <v>1400</v>
      </c>
      <c r="V20" s="4">
        <v>1398</v>
      </c>
      <c r="W20" s="4">
        <v>1404</v>
      </c>
      <c r="X20" s="4">
        <v>1422</v>
      </c>
      <c r="Y20" s="4">
        <v>1443</v>
      </c>
      <c r="Z20" s="4">
        <v>1461</v>
      </c>
      <c r="AA20" s="4">
        <v>1465</v>
      </c>
      <c r="AB20" s="4">
        <v>1459</v>
      </c>
      <c r="AC20" s="4">
        <v>1465</v>
      </c>
      <c r="AD20" s="4">
        <v>1484</v>
      </c>
      <c r="AE20" s="4">
        <v>1479</v>
      </c>
      <c r="AF20" s="4">
        <v>1479</v>
      </c>
      <c r="AG20" s="4">
        <v>1476</v>
      </c>
      <c r="AH20" s="4">
        <v>1483</v>
      </c>
      <c r="AI20" s="4">
        <v>1527</v>
      </c>
      <c r="AJ20" s="4">
        <v>1562</v>
      </c>
      <c r="AK20" s="4">
        <v>1574</v>
      </c>
      <c r="AL20" s="4">
        <v>1589</v>
      </c>
      <c r="AM20" s="4">
        <v>1612</v>
      </c>
      <c r="AN20" s="4">
        <v>1597</v>
      </c>
      <c r="AO20" s="4">
        <v>1584</v>
      </c>
      <c r="AP20" s="4">
        <v>1577</v>
      </c>
      <c r="AQ20" s="4">
        <v>1567</v>
      </c>
      <c r="AR20" s="4">
        <v>1561</v>
      </c>
      <c r="AS20" s="4">
        <v>1557</v>
      </c>
      <c r="AT20" s="4">
        <v>1531</v>
      </c>
      <c r="AU20" s="4">
        <v>1536</v>
      </c>
      <c r="AV20" s="4">
        <v>1109</v>
      </c>
      <c r="AW20" s="4">
        <v>1112</v>
      </c>
      <c r="AX20" s="16">
        <v>1128</v>
      </c>
    </row>
    <row r="21" spans="1:50" x14ac:dyDescent="0.35">
      <c r="A21" s="27" t="s">
        <v>325</v>
      </c>
      <c r="B21" s="3" t="s">
        <v>200</v>
      </c>
      <c r="C21" s="568"/>
      <c r="D21" s="568"/>
      <c r="E21" s="4">
        <v>1538</v>
      </c>
      <c r="F21" s="4">
        <v>1592</v>
      </c>
      <c r="G21" s="4">
        <v>1633</v>
      </c>
      <c r="H21" s="4">
        <v>1709</v>
      </c>
      <c r="I21" s="4">
        <v>1773</v>
      </c>
      <c r="J21" s="4">
        <v>1834</v>
      </c>
      <c r="K21" s="4">
        <v>1865</v>
      </c>
      <c r="L21" s="4">
        <v>1907</v>
      </c>
      <c r="M21" s="4">
        <v>1942</v>
      </c>
      <c r="N21" s="4">
        <v>1971</v>
      </c>
      <c r="O21" s="4">
        <v>2032</v>
      </c>
      <c r="P21" s="4">
        <v>2054</v>
      </c>
      <c r="Q21" s="4">
        <v>2092</v>
      </c>
      <c r="R21" s="4">
        <v>2120</v>
      </c>
      <c r="S21" s="4">
        <v>2128</v>
      </c>
      <c r="T21" s="4">
        <v>2157</v>
      </c>
      <c r="U21" s="4">
        <v>2178</v>
      </c>
      <c r="V21" s="4">
        <v>2208</v>
      </c>
      <c r="W21" s="4">
        <v>2249</v>
      </c>
      <c r="X21" s="4">
        <v>2258</v>
      </c>
      <c r="Y21" s="4">
        <v>2316</v>
      </c>
      <c r="Z21" s="4">
        <v>2349</v>
      </c>
      <c r="AA21" s="4">
        <v>2399</v>
      </c>
      <c r="AB21" s="4">
        <v>2427</v>
      </c>
      <c r="AC21" s="4">
        <v>2446</v>
      </c>
      <c r="AD21" s="4">
        <v>2418</v>
      </c>
      <c r="AE21" s="4">
        <v>2439</v>
      </c>
      <c r="AF21" s="4">
        <v>2450</v>
      </c>
      <c r="AG21" s="4">
        <v>2497</v>
      </c>
      <c r="AH21" s="4">
        <v>2511</v>
      </c>
      <c r="AI21" s="4">
        <v>2549</v>
      </c>
      <c r="AJ21" s="4">
        <v>2571</v>
      </c>
      <c r="AK21" s="4">
        <v>2595</v>
      </c>
      <c r="AL21" s="4">
        <v>2609</v>
      </c>
      <c r="AM21" s="4">
        <v>2604</v>
      </c>
      <c r="AN21" s="4">
        <v>2610</v>
      </c>
      <c r="AO21" s="4">
        <v>2601</v>
      </c>
      <c r="AP21" s="4">
        <v>2579</v>
      </c>
      <c r="AQ21" s="4">
        <v>2569</v>
      </c>
      <c r="AR21" s="4">
        <v>2569</v>
      </c>
      <c r="AS21" s="4">
        <v>2545</v>
      </c>
      <c r="AT21" s="4">
        <v>2508</v>
      </c>
      <c r="AU21" s="4">
        <v>2496</v>
      </c>
      <c r="AV21" s="4">
        <v>1997</v>
      </c>
      <c r="AW21" s="4">
        <v>2012</v>
      </c>
      <c r="AX21" s="16">
        <v>2009</v>
      </c>
    </row>
    <row r="22" spans="1:50" x14ac:dyDescent="0.35">
      <c r="A22" s="27" t="s">
        <v>325</v>
      </c>
      <c r="B22" s="3" t="s">
        <v>201</v>
      </c>
      <c r="C22" s="568"/>
      <c r="D22" s="568"/>
      <c r="E22" s="4">
        <v>1633</v>
      </c>
      <c r="F22" s="4">
        <v>1658</v>
      </c>
      <c r="G22" s="4">
        <v>1684</v>
      </c>
      <c r="H22" s="4">
        <v>1708</v>
      </c>
      <c r="I22" s="4">
        <v>1727</v>
      </c>
      <c r="J22" s="4">
        <v>1729</v>
      </c>
      <c r="K22" s="4">
        <v>1744</v>
      </c>
      <c r="L22" s="4">
        <v>1749</v>
      </c>
      <c r="M22" s="4">
        <v>1764</v>
      </c>
      <c r="N22" s="4">
        <v>1789</v>
      </c>
      <c r="O22" s="4">
        <v>1809</v>
      </c>
      <c r="P22" s="4">
        <v>1811</v>
      </c>
      <c r="Q22" s="4">
        <v>1830</v>
      </c>
      <c r="R22" s="4">
        <v>1819</v>
      </c>
      <c r="S22" s="4">
        <v>1842</v>
      </c>
      <c r="T22" s="4">
        <v>1843</v>
      </c>
      <c r="U22" s="4">
        <v>1890</v>
      </c>
      <c r="V22" s="4">
        <v>1904</v>
      </c>
      <c r="W22" s="4">
        <v>1926</v>
      </c>
      <c r="X22" s="4">
        <v>1931</v>
      </c>
      <c r="Y22" s="4">
        <v>1908</v>
      </c>
      <c r="Z22" s="4">
        <v>1900</v>
      </c>
      <c r="AA22" s="4">
        <v>1904</v>
      </c>
      <c r="AB22" s="4">
        <v>1914</v>
      </c>
      <c r="AC22" s="4">
        <v>1910</v>
      </c>
      <c r="AD22" s="4">
        <v>1912</v>
      </c>
      <c r="AE22" s="4">
        <v>1930</v>
      </c>
      <c r="AF22" s="4">
        <v>1950</v>
      </c>
      <c r="AG22" s="4">
        <v>1986</v>
      </c>
      <c r="AH22" s="4">
        <v>2007</v>
      </c>
      <c r="AI22" s="4">
        <v>2027</v>
      </c>
      <c r="AJ22" s="4">
        <v>2038</v>
      </c>
      <c r="AK22" s="4">
        <v>2033</v>
      </c>
      <c r="AL22" s="4">
        <v>2065</v>
      </c>
      <c r="AM22" s="4">
        <v>2089</v>
      </c>
      <c r="AN22" s="4">
        <v>2093</v>
      </c>
      <c r="AO22" s="4">
        <v>2071</v>
      </c>
      <c r="AP22" s="4">
        <v>2060</v>
      </c>
      <c r="AQ22" s="4">
        <v>2066</v>
      </c>
      <c r="AR22" s="4">
        <v>2049</v>
      </c>
      <c r="AS22" s="4">
        <v>2013</v>
      </c>
      <c r="AT22" s="4">
        <v>2004</v>
      </c>
      <c r="AU22" s="4">
        <v>2023</v>
      </c>
      <c r="AV22" s="4">
        <v>1866</v>
      </c>
      <c r="AW22" s="4">
        <v>1881</v>
      </c>
      <c r="AX22" s="16">
        <v>1899</v>
      </c>
    </row>
    <row r="23" spans="1:50" x14ac:dyDescent="0.35">
      <c r="A23" s="27" t="s">
        <v>325</v>
      </c>
      <c r="B23" s="3" t="s">
        <v>202</v>
      </c>
      <c r="C23" s="568"/>
      <c r="D23" s="568"/>
      <c r="E23" s="3">
        <v>164</v>
      </c>
      <c r="F23" s="3">
        <v>168</v>
      </c>
      <c r="G23" s="3">
        <v>167</v>
      </c>
      <c r="H23" s="3">
        <v>166</v>
      </c>
      <c r="I23" s="3">
        <v>170</v>
      </c>
      <c r="J23" s="3">
        <v>173</v>
      </c>
      <c r="K23" s="3">
        <v>179</v>
      </c>
      <c r="L23" s="3">
        <v>183</v>
      </c>
      <c r="M23" s="3">
        <v>186</v>
      </c>
      <c r="N23" s="3">
        <v>195</v>
      </c>
      <c r="O23" s="3">
        <v>195</v>
      </c>
      <c r="P23" s="3">
        <v>190</v>
      </c>
      <c r="Q23" s="3">
        <v>192</v>
      </c>
      <c r="R23" s="3">
        <v>191</v>
      </c>
      <c r="S23" s="3">
        <v>192</v>
      </c>
      <c r="T23" s="3">
        <v>190</v>
      </c>
      <c r="U23" s="3">
        <v>195</v>
      </c>
      <c r="V23" s="3">
        <v>202</v>
      </c>
      <c r="W23" s="3">
        <v>202</v>
      </c>
      <c r="X23" s="3">
        <v>205</v>
      </c>
      <c r="Y23" s="3">
        <v>205</v>
      </c>
      <c r="Z23" s="3">
        <v>213</v>
      </c>
      <c r="AA23" s="3">
        <v>214</v>
      </c>
      <c r="AB23" s="3">
        <v>220</v>
      </c>
      <c r="AC23" s="3">
        <v>220</v>
      </c>
      <c r="AD23" s="3">
        <v>223</v>
      </c>
      <c r="AE23" s="3">
        <v>214</v>
      </c>
      <c r="AF23" s="3">
        <v>220</v>
      </c>
      <c r="AG23" s="3">
        <v>232</v>
      </c>
      <c r="AH23" s="3">
        <v>225</v>
      </c>
      <c r="AI23" s="3">
        <v>228</v>
      </c>
      <c r="AJ23" s="3">
        <v>230</v>
      </c>
      <c r="AK23" s="3">
        <v>234</v>
      </c>
      <c r="AL23" s="3">
        <v>236</v>
      </c>
      <c r="AM23" s="3">
        <v>239</v>
      </c>
      <c r="AN23" s="3">
        <v>241</v>
      </c>
      <c r="AO23" s="3">
        <v>249</v>
      </c>
      <c r="AP23" s="3">
        <v>250</v>
      </c>
      <c r="AQ23" s="3">
        <v>248</v>
      </c>
      <c r="AR23" s="3">
        <v>250</v>
      </c>
      <c r="AS23" s="3">
        <v>240</v>
      </c>
      <c r="AT23" s="3">
        <v>238</v>
      </c>
      <c r="AU23" s="3">
        <v>237</v>
      </c>
      <c r="AV23" s="3">
        <v>174</v>
      </c>
      <c r="AW23" s="3">
        <v>174</v>
      </c>
      <c r="AX23" s="10">
        <v>172</v>
      </c>
    </row>
    <row r="24" spans="1:50" x14ac:dyDescent="0.35">
      <c r="A24" s="27" t="s">
        <v>325</v>
      </c>
      <c r="B24" s="3" t="s">
        <v>203</v>
      </c>
      <c r="C24" s="568"/>
      <c r="D24" s="568"/>
      <c r="E24" s="3">
        <v>413</v>
      </c>
      <c r="F24" s="3">
        <v>420</v>
      </c>
      <c r="G24" s="3">
        <v>433</v>
      </c>
      <c r="H24" s="3">
        <v>440</v>
      </c>
      <c r="I24" s="3">
        <v>455</v>
      </c>
      <c r="J24" s="3">
        <v>482</v>
      </c>
      <c r="K24" s="3">
        <v>494</v>
      </c>
      <c r="L24" s="3">
        <v>502</v>
      </c>
      <c r="M24" s="3">
        <v>542</v>
      </c>
      <c r="N24" s="3">
        <v>566</v>
      </c>
      <c r="O24" s="3">
        <v>583</v>
      </c>
      <c r="P24" s="3">
        <v>590</v>
      </c>
      <c r="Q24" s="3">
        <v>607</v>
      </c>
      <c r="R24" s="3">
        <v>615</v>
      </c>
      <c r="S24" s="3">
        <v>630</v>
      </c>
      <c r="T24" s="3">
        <v>633</v>
      </c>
      <c r="U24" s="3">
        <v>639</v>
      </c>
      <c r="V24" s="3">
        <v>641</v>
      </c>
      <c r="W24" s="3">
        <v>642</v>
      </c>
      <c r="X24" s="3">
        <v>638</v>
      </c>
      <c r="Y24" s="3">
        <v>640</v>
      </c>
      <c r="Z24" s="3">
        <v>638</v>
      </c>
      <c r="AA24" s="3">
        <v>644</v>
      </c>
      <c r="AB24" s="3">
        <v>650</v>
      </c>
      <c r="AC24" s="3">
        <v>644</v>
      </c>
      <c r="AD24" s="3">
        <v>649</v>
      </c>
      <c r="AE24" s="3">
        <v>668</v>
      </c>
      <c r="AF24" s="3">
        <v>683</v>
      </c>
      <c r="AG24" s="3">
        <v>691</v>
      </c>
      <c r="AH24" s="3">
        <v>679</v>
      </c>
      <c r="AI24" s="3">
        <v>688</v>
      </c>
      <c r="AJ24" s="3">
        <v>696</v>
      </c>
      <c r="AK24" s="3">
        <v>701</v>
      </c>
      <c r="AL24" s="3">
        <v>706</v>
      </c>
      <c r="AM24" s="3">
        <v>713</v>
      </c>
      <c r="AN24" s="3">
        <v>715</v>
      </c>
      <c r="AO24" s="3">
        <v>701</v>
      </c>
      <c r="AP24" s="3">
        <v>692</v>
      </c>
      <c r="AQ24" s="3">
        <v>687</v>
      </c>
      <c r="AR24" s="3">
        <v>669</v>
      </c>
      <c r="AS24" s="3">
        <v>658</v>
      </c>
      <c r="AT24" s="3">
        <v>652</v>
      </c>
      <c r="AU24" s="3">
        <v>644</v>
      </c>
      <c r="AV24" s="3">
        <v>410</v>
      </c>
      <c r="AW24" s="3">
        <v>416</v>
      </c>
      <c r="AX24" s="10">
        <v>422</v>
      </c>
    </row>
    <row r="25" spans="1:50" x14ac:dyDescent="0.35">
      <c r="A25" s="27" t="s">
        <v>325</v>
      </c>
      <c r="B25" s="3" t="s">
        <v>204</v>
      </c>
      <c r="C25" s="568"/>
      <c r="D25" s="568"/>
      <c r="E25" s="4">
        <v>1992</v>
      </c>
      <c r="F25" s="4">
        <v>1999</v>
      </c>
      <c r="G25" s="4">
        <v>2012</v>
      </c>
      <c r="H25" s="4">
        <v>1992</v>
      </c>
      <c r="I25" s="4">
        <v>2005</v>
      </c>
      <c r="J25" s="4">
        <v>2028</v>
      </c>
      <c r="K25" s="4">
        <v>2049</v>
      </c>
      <c r="L25" s="4">
        <v>2073</v>
      </c>
      <c r="M25" s="4">
        <v>2097</v>
      </c>
      <c r="N25" s="4">
        <v>2113</v>
      </c>
      <c r="O25" s="4">
        <v>2159</v>
      </c>
      <c r="P25" s="4">
        <v>2206</v>
      </c>
      <c r="Q25" s="4">
        <v>2232</v>
      </c>
      <c r="R25" s="4">
        <v>2234</v>
      </c>
      <c r="S25" s="4">
        <v>2259</v>
      </c>
      <c r="T25" s="4">
        <v>2290</v>
      </c>
      <c r="U25" s="4">
        <v>2317</v>
      </c>
      <c r="V25" s="4">
        <v>2324</v>
      </c>
      <c r="W25" s="4">
        <v>2346</v>
      </c>
      <c r="X25" s="4">
        <v>2370</v>
      </c>
      <c r="Y25" s="4">
        <v>2385</v>
      </c>
      <c r="Z25" s="4">
        <v>2407</v>
      </c>
      <c r="AA25" s="4">
        <v>2431</v>
      </c>
      <c r="AB25" s="4">
        <v>2443</v>
      </c>
      <c r="AC25" s="4">
        <v>2461</v>
      </c>
      <c r="AD25" s="4">
        <v>2475</v>
      </c>
      <c r="AE25" s="4">
        <v>2479</v>
      </c>
      <c r="AF25" s="4">
        <v>2474</v>
      </c>
      <c r="AG25" s="4">
        <v>2493</v>
      </c>
      <c r="AH25" s="4">
        <v>2513</v>
      </c>
      <c r="AI25" s="4">
        <v>2537</v>
      </c>
      <c r="AJ25" s="4">
        <v>2556</v>
      </c>
      <c r="AK25" s="4">
        <v>2574</v>
      </c>
      <c r="AL25" s="4">
        <v>2591</v>
      </c>
      <c r="AM25" s="4">
        <v>2587</v>
      </c>
      <c r="AN25" s="4">
        <v>2613</v>
      </c>
      <c r="AO25" s="4">
        <v>2612</v>
      </c>
      <c r="AP25" s="4">
        <v>2618</v>
      </c>
      <c r="AQ25" s="4">
        <v>2624</v>
      </c>
      <c r="AR25" s="4">
        <v>2596</v>
      </c>
      <c r="AS25" s="4">
        <v>2468</v>
      </c>
      <c r="AT25" s="4">
        <v>2457</v>
      </c>
      <c r="AU25" s="4">
        <v>2464</v>
      </c>
      <c r="AV25" s="4">
        <v>2375</v>
      </c>
      <c r="AW25" s="4">
        <v>2390</v>
      </c>
      <c r="AX25" s="16">
        <v>2407</v>
      </c>
    </row>
    <row r="26" spans="1:50" x14ac:dyDescent="0.35">
      <c r="A26" s="27" t="s">
        <v>325</v>
      </c>
      <c r="B26" s="3" t="s">
        <v>205</v>
      </c>
      <c r="C26" s="568"/>
      <c r="D26" s="568"/>
      <c r="E26" s="3">
        <v>385</v>
      </c>
      <c r="F26" s="3">
        <v>401</v>
      </c>
      <c r="G26" s="3">
        <v>418</v>
      </c>
      <c r="H26" s="3">
        <v>430</v>
      </c>
      <c r="I26" s="3">
        <v>452</v>
      </c>
      <c r="J26" s="3">
        <v>468</v>
      </c>
      <c r="K26" s="3">
        <v>487</v>
      </c>
      <c r="L26" s="3">
        <v>494</v>
      </c>
      <c r="M26" s="3">
        <v>508</v>
      </c>
      <c r="N26" s="3">
        <v>517</v>
      </c>
      <c r="O26" s="3">
        <v>542</v>
      </c>
      <c r="P26" s="3">
        <v>545</v>
      </c>
      <c r="Q26" s="3">
        <v>564</v>
      </c>
      <c r="R26" s="3">
        <v>559</v>
      </c>
      <c r="S26" s="3">
        <v>572</v>
      </c>
      <c r="T26" s="3">
        <v>561</v>
      </c>
      <c r="U26" s="3">
        <v>559</v>
      </c>
      <c r="V26" s="3">
        <v>554</v>
      </c>
      <c r="W26" s="3">
        <v>570</v>
      </c>
      <c r="X26" s="3">
        <v>585</v>
      </c>
      <c r="Y26" s="3">
        <v>603</v>
      </c>
      <c r="Z26" s="3">
        <v>616</v>
      </c>
      <c r="AA26" s="3">
        <v>622</v>
      </c>
      <c r="AB26" s="3">
        <v>627</v>
      </c>
      <c r="AC26" s="3">
        <v>635</v>
      </c>
      <c r="AD26" s="3">
        <v>645</v>
      </c>
      <c r="AE26" s="3">
        <v>656</v>
      </c>
      <c r="AF26" s="3">
        <v>648</v>
      </c>
      <c r="AG26" s="3">
        <v>656</v>
      </c>
      <c r="AH26" s="3">
        <v>668</v>
      </c>
      <c r="AI26" s="3">
        <v>683</v>
      </c>
      <c r="AJ26" s="3">
        <v>710</v>
      </c>
      <c r="AK26" s="3">
        <v>726</v>
      </c>
      <c r="AL26" s="3">
        <v>736</v>
      </c>
      <c r="AM26" s="3">
        <v>737</v>
      </c>
      <c r="AN26" s="3">
        <v>732</v>
      </c>
      <c r="AO26" s="3">
        <v>734</v>
      </c>
      <c r="AP26" s="3">
        <v>733</v>
      </c>
      <c r="AQ26" s="3">
        <v>715</v>
      </c>
      <c r="AR26" s="3">
        <v>702</v>
      </c>
      <c r="AS26" s="3">
        <v>692</v>
      </c>
      <c r="AT26" s="3">
        <v>678</v>
      </c>
      <c r="AU26" s="3">
        <v>674</v>
      </c>
      <c r="AV26" s="3">
        <v>379</v>
      </c>
      <c r="AW26" s="3">
        <v>387</v>
      </c>
      <c r="AX26" s="10">
        <v>392</v>
      </c>
    </row>
    <row r="27" spans="1:50" x14ac:dyDescent="0.35">
      <c r="A27" s="27" t="s">
        <v>325</v>
      </c>
      <c r="B27" s="3" t="s">
        <v>206</v>
      </c>
      <c r="C27" s="568"/>
      <c r="D27" s="568"/>
      <c r="E27" s="3">
        <v>600</v>
      </c>
      <c r="F27" s="3">
        <v>600</v>
      </c>
      <c r="G27" s="3">
        <v>613</v>
      </c>
      <c r="H27" s="3">
        <v>626</v>
      </c>
      <c r="I27" s="3">
        <v>641</v>
      </c>
      <c r="J27" s="3">
        <v>647</v>
      </c>
      <c r="K27" s="3">
        <v>658</v>
      </c>
      <c r="L27" s="3">
        <v>686</v>
      </c>
      <c r="M27" s="3">
        <v>722</v>
      </c>
      <c r="N27" s="3">
        <v>756</v>
      </c>
      <c r="O27" s="3">
        <v>766</v>
      </c>
      <c r="P27" s="3">
        <v>775</v>
      </c>
      <c r="Q27" s="3">
        <v>770</v>
      </c>
      <c r="R27" s="3">
        <v>779</v>
      </c>
      <c r="S27" s="3">
        <v>789</v>
      </c>
      <c r="T27" s="3">
        <v>809</v>
      </c>
      <c r="U27" s="3">
        <v>812</v>
      </c>
      <c r="V27" s="3">
        <v>816</v>
      </c>
      <c r="W27" s="3">
        <v>847</v>
      </c>
      <c r="X27" s="3">
        <v>858</v>
      </c>
      <c r="Y27" s="3">
        <v>873</v>
      </c>
      <c r="Z27" s="3">
        <v>886</v>
      </c>
      <c r="AA27" s="3">
        <v>888</v>
      </c>
      <c r="AB27" s="3">
        <v>908</v>
      </c>
      <c r="AC27" s="3">
        <v>907</v>
      </c>
      <c r="AD27" s="3">
        <v>908</v>
      </c>
      <c r="AE27" s="3">
        <v>923</v>
      </c>
      <c r="AF27" s="3">
        <v>925</v>
      </c>
      <c r="AG27" s="3">
        <v>922</v>
      </c>
      <c r="AH27" s="3">
        <v>926</v>
      </c>
      <c r="AI27" s="3">
        <v>929</v>
      </c>
      <c r="AJ27" s="3">
        <v>928</v>
      </c>
      <c r="AK27" s="3">
        <v>945</v>
      </c>
      <c r="AL27" s="3">
        <v>955</v>
      </c>
      <c r="AM27" s="3">
        <v>968</v>
      </c>
      <c r="AN27" s="3">
        <v>974</v>
      </c>
      <c r="AO27" s="3">
        <v>977</v>
      </c>
      <c r="AP27" s="3">
        <v>963</v>
      </c>
      <c r="AQ27" s="3">
        <v>953</v>
      </c>
      <c r="AR27" s="3">
        <v>943</v>
      </c>
      <c r="AS27" s="3">
        <v>940</v>
      </c>
      <c r="AT27" s="3">
        <v>926</v>
      </c>
      <c r="AU27" s="3">
        <v>926</v>
      </c>
      <c r="AV27" s="3">
        <v>786</v>
      </c>
      <c r="AW27" s="3">
        <v>784</v>
      </c>
      <c r="AX27" s="10">
        <v>794</v>
      </c>
    </row>
    <row r="28" spans="1:50" x14ac:dyDescent="0.35">
      <c r="A28" s="27" t="s">
        <v>325</v>
      </c>
      <c r="B28" s="3" t="s">
        <v>207</v>
      </c>
      <c r="C28" s="568"/>
      <c r="D28" s="568"/>
      <c r="E28" s="3">
        <v>125</v>
      </c>
      <c r="F28" s="3">
        <v>124</v>
      </c>
      <c r="G28" s="3">
        <v>131</v>
      </c>
      <c r="H28" s="3">
        <v>134</v>
      </c>
      <c r="I28" s="3">
        <v>138</v>
      </c>
      <c r="J28" s="3">
        <v>136</v>
      </c>
      <c r="K28" s="3">
        <v>142</v>
      </c>
      <c r="L28" s="3">
        <v>147</v>
      </c>
      <c r="M28" s="3">
        <v>151</v>
      </c>
      <c r="N28" s="3">
        <v>147</v>
      </c>
      <c r="O28" s="3">
        <v>150</v>
      </c>
      <c r="P28" s="3">
        <v>151</v>
      </c>
      <c r="Q28" s="3">
        <v>153</v>
      </c>
      <c r="R28" s="3">
        <v>153</v>
      </c>
      <c r="S28" s="3">
        <v>151</v>
      </c>
      <c r="T28" s="3">
        <v>152</v>
      </c>
      <c r="U28" s="3">
        <v>150</v>
      </c>
      <c r="V28" s="3">
        <v>153</v>
      </c>
      <c r="W28" s="3">
        <v>155</v>
      </c>
      <c r="X28" s="3">
        <v>160</v>
      </c>
      <c r="Y28" s="3">
        <v>162</v>
      </c>
      <c r="Z28" s="3">
        <v>164</v>
      </c>
      <c r="AA28" s="3">
        <v>169</v>
      </c>
      <c r="AB28" s="3">
        <v>176</v>
      </c>
      <c r="AC28" s="3">
        <v>184</v>
      </c>
      <c r="AD28" s="3">
        <v>183</v>
      </c>
      <c r="AE28" s="3">
        <v>186</v>
      </c>
      <c r="AF28" s="3">
        <v>185</v>
      </c>
      <c r="AG28" s="3">
        <v>195</v>
      </c>
      <c r="AH28" s="3">
        <v>203</v>
      </c>
      <c r="AI28" s="3">
        <v>204</v>
      </c>
      <c r="AJ28" s="3">
        <v>207</v>
      </c>
      <c r="AK28" s="3">
        <v>210</v>
      </c>
      <c r="AL28" s="3">
        <v>213</v>
      </c>
      <c r="AM28" s="3">
        <v>217</v>
      </c>
      <c r="AN28" s="3">
        <v>211</v>
      </c>
      <c r="AO28" s="3">
        <v>214</v>
      </c>
      <c r="AP28" s="3">
        <v>210</v>
      </c>
      <c r="AQ28" s="3">
        <v>210</v>
      </c>
      <c r="AR28" s="3">
        <v>207</v>
      </c>
      <c r="AS28" s="3">
        <v>210</v>
      </c>
      <c r="AT28" s="3">
        <v>207</v>
      </c>
      <c r="AU28" s="3">
        <v>209</v>
      </c>
      <c r="AV28" s="3">
        <v>161</v>
      </c>
      <c r="AW28" s="3">
        <v>161</v>
      </c>
      <c r="AX28" s="10">
        <v>166</v>
      </c>
    </row>
    <row r="29" spans="1:50" x14ac:dyDescent="0.35">
      <c r="A29" s="27" t="s">
        <v>325</v>
      </c>
      <c r="B29" s="3" t="s">
        <v>208</v>
      </c>
      <c r="C29" s="568"/>
      <c r="D29" s="568"/>
      <c r="E29" s="3">
        <v>500</v>
      </c>
      <c r="F29" s="3">
        <v>506</v>
      </c>
      <c r="G29" s="3">
        <v>515</v>
      </c>
      <c r="H29" s="3">
        <v>516</v>
      </c>
      <c r="I29" s="3">
        <v>530</v>
      </c>
      <c r="J29" s="3">
        <v>550</v>
      </c>
      <c r="K29" s="3">
        <v>564</v>
      </c>
      <c r="L29" s="3">
        <v>563</v>
      </c>
      <c r="M29" s="3">
        <v>569</v>
      </c>
      <c r="N29" s="3">
        <v>580</v>
      </c>
      <c r="O29" s="3">
        <v>592</v>
      </c>
      <c r="P29" s="3">
        <v>605</v>
      </c>
      <c r="Q29" s="3">
        <v>619</v>
      </c>
      <c r="R29" s="3">
        <v>610</v>
      </c>
      <c r="S29" s="3">
        <v>611</v>
      </c>
      <c r="T29" s="3">
        <v>607</v>
      </c>
      <c r="U29" s="3">
        <v>604</v>
      </c>
      <c r="V29" s="3">
        <v>605</v>
      </c>
      <c r="W29" s="3">
        <v>602</v>
      </c>
      <c r="X29" s="3">
        <v>604</v>
      </c>
      <c r="Y29" s="3">
        <v>604</v>
      </c>
      <c r="Z29" s="3">
        <v>601</v>
      </c>
      <c r="AA29" s="3">
        <v>604</v>
      </c>
      <c r="AB29" s="3">
        <v>605</v>
      </c>
      <c r="AC29" s="3">
        <v>605</v>
      </c>
      <c r="AD29" s="3">
        <v>599</v>
      </c>
      <c r="AE29" s="3">
        <v>602</v>
      </c>
      <c r="AF29" s="3">
        <v>609</v>
      </c>
      <c r="AG29" s="3">
        <v>620</v>
      </c>
      <c r="AH29" s="3">
        <v>625</v>
      </c>
      <c r="AI29" s="3">
        <v>630</v>
      </c>
      <c r="AJ29" s="3">
        <v>628</v>
      </c>
      <c r="AK29" s="3">
        <v>635</v>
      </c>
      <c r="AL29" s="3">
        <v>643</v>
      </c>
      <c r="AM29" s="3">
        <v>635</v>
      </c>
      <c r="AN29" s="3">
        <v>637</v>
      </c>
      <c r="AO29" s="3">
        <v>627</v>
      </c>
      <c r="AP29" s="3">
        <v>619</v>
      </c>
      <c r="AQ29" s="3">
        <v>620</v>
      </c>
      <c r="AR29" s="3">
        <v>608</v>
      </c>
      <c r="AS29" s="3">
        <v>606</v>
      </c>
      <c r="AT29" s="3">
        <v>604</v>
      </c>
      <c r="AU29" s="3">
        <v>609</v>
      </c>
      <c r="AV29" s="3">
        <v>557</v>
      </c>
      <c r="AW29" s="3">
        <v>565</v>
      </c>
      <c r="AX29" s="10">
        <v>563</v>
      </c>
    </row>
    <row r="30" spans="1:50" x14ac:dyDescent="0.35">
      <c r="A30" s="27" t="s">
        <v>325</v>
      </c>
      <c r="B30" s="3" t="s">
        <v>209</v>
      </c>
      <c r="C30" s="568"/>
      <c r="D30" s="568"/>
      <c r="E30" s="3">
        <v>907</v>
      </c>
      <c r="F30" s="3">
        <v>925</v>
      </c>
      <c r="G30" s="3">
        <v>941</v>
      </c>
      <c r="H30" s="3">
        <v>943</v>
      </c>
      <c r="I30" s="3">
        <v>958</v>
      </c>
      <c r="J30" s="3">
        <v>965</v>
      </c>
      <c r="K30" s="3">
        <v>968</v>
      </c>
      <c r="L30" s="3">
        <v>981</v>
      </c>
      <c r="M30" s="3">
        <v>993</v>
      </c>
      <c r="N30" s="3">
        <v>990</v>
      </c>
      <c r="O30" s="4">
        <v>1009</v>
      </c>
      <c r="P30" s="4">
        <v>1018</v>
      </c>
      <c r="Q30" s="4">
        <v>1032</v>
      </c>
      <c r="R30" s="4">
        <v>1031</v>
      </c>
      <c r="S30" s="4">
        <v>1035</v>
      </c>
      <c r="T30" s="4">
        <v>1042</v>
      </c>
      <c r="U30" s="4">
        <v>1054</v>
      </c>
      <c r="V30" s="4">
        <v>1058</v>
      </c>
      <c r="W30" s="4">
        <v>1076</v>
      </c>
      <c r="X30" s="4">
        <v>1085</v>
      </c>
      <c r="Y30" s="4">
        <v>1091</v>
      </c>
      <c r="Z30" s="4">
        <v>1106</v>
      </c>
      <c r="AA30" s="4">
        <v>1112</v>
      </c>
      <c r="AB30" s="4">
        <v>1118</v>
      </c>
      <c r="AC30" s="4">
        <v>1131</v>
      </c>
      <c r="AD30" s="4">
        <v>1125</v>
      </c>
      <c r="AE30" s="4">
        <v>1122</v>
      </c>
      <c r="AF30" s="4">
        <v>1124</v>
      </c>
      <c r="AG30" s="4">
        <v>1142</v>
      </c>
      <c r="AH30" s="4">
        <v>1165</v>
      </c>
      <c r="AI30" s="4">
        <v>1173</v>
      </c>
      <c r="AJ30" s="4">
        <v>1198</v>
      </c>
      <c r="AK30" s="4">
        <v>1213</v>
      </c>
      <c r="AL30" s="4">
        <v>1226</v>
      </c>
      <c r="AM30" s="4">
        <v>1236</v>
      </c>
      <c r="AN30" s="4">
        <v>1233</v>
      </c>
      <c r="AO30" s="4">
        <v>1216</v>
      </c>
      <c r="AP30" s="4">
        <v>1214</v>
      </c>
      <c r="AQ30" s="4">
        <v>1212</v>
      </c>
      <c r="AR30" s="4">
        <v>1213</v>
      </c>
      <c r="AS30" s="4">
        <v>1199</v>
      </c>
      <c r="AT30" s="4">
        <v>1183</v>
      </c>
      <c r="AU30" s="4">
        <v>1180</v>
      </c>
      <c r="AV30" s="3">
        <v>990</v>
      </c>
      <c r="AW30" s="3">
        <v>998</v>
      </c>
      <c r="AX30" s="16">
        <v>1004</v>
      </c>
    </row>
    <row r="31" spans="1:50" x14ac:dyDescent="0.35">
      <c r="A31" s="27" t="s">
        <v>325</v>
      </c>
      <c r="B31" s="3" t="s">
        <v>210</v>
      </c>
      <c r="C31" s="568"/>
      <c r="D31" s="568"/>
      <c r="E31" s="3">
        <v>122</v>
      </c>
      <c r="F31" s="3">
        <v>122</v>
      </c>
      <c r="G31" s="3">
        <v>124</v>
      </c>
      <c r="H31" s="3">
        <v>130</v>
      </c>
      <c r="I31" s="3">
        <v>131</v>
      </c>
      <c r="J31" s="3">
        <v>136</v>
      </c>
      <c r="K31" s="3">
        <v>143</v>
      </c>
      <c r="L31" s="3">
        <v>146</v>
      </c>
      <c r="M31" s="3">
        <v>147</v>
      </c>
      <c r="N31" s="3">
        <v>151</v>
      </c>
      <c r="O31" s="3">
        <v>164</v>
      </c>
      <c r="P31" s="3">
        <v>176</v>
      </c>
      <c r="Q31" s="3">
        <v>190</v>
      </c>
      <c r="R31" s="3">
        <v>191</v>
      </c>
      <c r="S31" s="3">
        <v>202</v>
      </c>
      <c r="T31" s="3">
        <v>207</v>
      </c>
      <c r="U31" s="3">
        <v>213</v>
      </c>
      <c r="V31" s="3">
        <v>211</v>
      </c>
      <c r="W31" s="3">
        <v>217</v>
      </c>
      <c r="X31" s="3">
        <v>232</v>
      </c>
      <c r="Y31" s="3">
        <v>241</v>
      </c>
      <c r="Z31" s="3">
        <v>249</v>
      </c>
      <c r="AA31" s="3">
        <v>248</v>
      </c>
      <c r="AB31" s="3">
        <v>244</v>
      </c>
      <c r="AC31" s="3">
        <v>253</v>
      </c>
      <c r="AD31" s="3">
        <v>247</v>
      </c>
      <c r="AE31" s="3">
        <v>249</v>
      </c>
      <c r="AF31" s="3">
        <v>244</v>
      </c>
      <c r="AG31" s="3">
        <v>244</v>
      </c>
      <c r="AH31" s="3">
        <v>247</v>
      </c>
      <c r="AI31" s="3">
        <v>260</v>
      </c>
      <c r="AJ31" s="3">
        <v>256</v>
      </c>
      <c r="AK31" s="3">
        <v>254</v>
      </c>
      <c r="AL31" s="3">
        <v>262</v>
      </c>
      <c r="AM31" s="3">
        <v>258</v>
      </c>
      <c r="AN31" s="3">
        <v>257</v>
      </c>
      <c r="AO31" s="3">
        <v>258</v>
      </c>
      <c r="AP31" s="3">
        <v>250</v>
      </c>
      <c r="AQ31" s="3">
        <v>248</v>
      </c>
      <c r="AR31" s="3">
        <v>244</v>
      </c>
      <c r="AS31" s="3">
        <v>234</v>
      </c>
      <c r="AT31" s="3">
        <v>235</v>
      </c>
      <c r="AU31" s="3">
        <v>235</v>
      </c>
      <c r="AV31" s="3">
        <v>154</v>
      </c>
      <c r="AW31" s="3">
        <v>153</v>
      </c>
      <c r="AX31" s="10">
        <v>152</v>
      </c>
    </row>
    <row r="32" spans="1:50" x14ac:dyDescent="0.35">
      <c r="A32" s="27" t="s">
        <v>325</v>
      </c>
      <c r="B32" s="3" t="s">
        <v>211</v>
      </c>
      <c r="C32" s="568"/>
      <c r="D32" s="568"/>
      <c r="E32" s="3">
        <v>84</v>
      </c>
      <c r="F32" s="3">
        <v>83</v>
      </c>
      <c r="G32" s="3">
        <v>93</v>
      </c>
      <c r="H32" s="3">
        <v>99</v>
      </c>
      <c r="I32" s="3">
        <v>106</v>
      </c>
      <c r="J32" s="3">
        <v>115</v>
      </c>
      <c r="K32" s="3">
        <v>122</v>
      </c>
      <c r="L32" s="3">
        <v>125</v>
      </c>
      <c r="M32" s="3">
        <v>126</v>
      </c>
      <c r="N32" s="3">
        <v>128</v>
      </c>
      <c r="O32" s="3">
        <v>138</v>
      </c>
      <c r="P32" s="3">
        <v>140</v>
      </c>
      <c r="Q32" s="3">
        <v>141</v>
      </c>
      <c r="R32" s="3">
        <v>144</v>
      </c>
      <c r="S32" s="3">
        <v>142</v>
      </c>
      <c r="T32" s="3">
        <v>145</v>
      </c>
      <c r="U32" s="3">
        <v>148</v>
      </c>
      <c r="V32" s="3">
        <v>150</v>
      </c>
      <c r="W32" s="3">
        <v>149</v>
      </c>
      <c r="X32" s="3">
        <v>146</v>
      </c>
      <c r="Y32" s="3">
        <v>147</v>
      </c>
      <c r="Z32" s="3">
        <v>153</v>
      </c>
      <c r="AA32" s="3">
        <v>154</v>
      </c>
      <c r="AB32" s="3">
        <v>156</v>
      </c>
      <c r="AC32" s="3">
        <v>152</v>
      </c>
      <c r="AD32" s="3">
        <v>158</v>
      </c>
      <c r="AE32" s="3">
        <v>160</v>
      </c>
      <c r="AF32" s="3">
        <v>168</v>
      </c>
      <c r="AG32" s="3">
        <v>168</v>
      </c>
      <c r="AH32" s="3">
        <v>167</v>
      </c>
      <c r="AI32" s="3">
        <v>174</v>
      </c>
      <c r="AJ32" s="3">
        <v>178</v>
      </c>
      <c r="AK32" s="3">
        <v>180</v>
      </c>
      <c r="AL32" s="3">
        <v>184</v>
      </c>
      <c r="AM32" s="3">
        <v>177</v>
      </c>
      <c r="AN32" s="3">
        <v>184</v>
      </c>
      <c r="AO32" s="3">
        <v>183</v>
      </c>
      <c r="AP32" s="3">
        <v>180</v>
      </c>
      <c r="AQ32" s="3">
        <v>181</v>
      </c>
      <c r="AR32" s="3">
        <v>177</v>
      </c>
      <c r="AS32" s="3">
        <v>173</v>
      </c>
      <c r="AT32" s="3">
        <v>165</v>
      </c>
      <c r="AU32" s="3">
        <v>165</v>
      </c>
      <c r="AV32" s="3">
        <v>102</v>
      </c>
      <c r="AW32" s="3">
        <v>104</v>
      </c>
      <c r="AX32" s="10">
        <v>102</v>
      </c>
    </row>
    <row r="33" spans="1:50" x14ac:dyDescent="0.35">
      <c r="A33" s="27" t="s">
        <v>325</v>
      </c>
      <c r="B33" s="3" t="s">
        <v>212</v>
      </c>
      <c r="C33" s="568"/>
      <c r="D33" s="568"/>
      <c r="E33" s="4">
        <v>4979</v>
      </c>
      <c r="F33" s="4">
        <v>5035</v>
      </c>
      <c r="G33" s="4">
        <v>5060</v>
      </c>
      <c r="H33" s="4">
        <v>5137</v>
      </c>
      <c r="I33" s="4">
        <v>5196</v>
      </c>
      <c r="J33" s="4">
        <v>5248</v>
      </c>
      <c r="K33" s="4">
        <v>5395</v>
      </c>
      <c r="L33" s="4">
        <v>5481</v>
      </c>
      <c r="M33" s="4">
        <v>5568</v>
      </c>
      <c r="N33" s="4">
        <v>5703</v>
      </c>
      <c r="O33" s="4">
        <v>5819</v>
      </c>
      <c r="P33" s="4">
        <v>5891</v>
      </c>
      <c r="Q33" s="4">
        <v>5941</v>
      </c>
      <c r="R33" s="4">
        <v>5959</v>
      </c>
      <c r="S33" s="4">
        <v>6021</v>
      </c>
      <c r="T33" s="4">
        <v>6074</v>
      </c>
      <c r="U33" s="4">
        <v>6175</v>
      </c>
      <c r="V33" s="4">
        <v>6271</v>
      </c>
      <c r="W33" s="4">
        <v>6380</v>
      </c>
      <c r="X33" s="4">
        <v>6498</v>
      </c>
      <c r="Y33" s="4">
        <v>6565</v>
      </c>
      <c r="Z33" s="4">
        <v>6645</v>
      </c>
      <c r="AA33" s="4">
        <v>6741</v>
      </c>
      <c r="AB33" s="4">
        <v>6820</v>
      </c>
      <c r="AC33" s="4">
        <v>6850</v>
      </c>
      <c r="AD33" s="4">
        <v>6881</v>
      </c>
      <c r="AE33" s="4">
        <v>6954</v>
      </c>
      <c r="AF33" s="4">
        <v>7031</v>
      </c>
      <c r="AG33" s="4">
        <v>7142</v>
      </c>
      <c r="AH33" s="4">
        <v>7279</v>
      </c>
      <c r="AI33" s="4">
        <v>7382</v>
      </c>
      <c r="AJ33" s="4">
        <v>7467</v>
      </c>
      <c r="AK33" s="4">
        <v>7531</v>
      </c>
      <c r="AL33" s="4">
        <v>7629</v>
      </c>
      <c r="AM33" s="4">
        <v>7710</v>
      </c>
      <c r="AN33" s="4">
        <v>7786</v>
      </c>
      <c r="AO33" s="4">
        <v>7836</v>
      </c>
      <c r="AP33" s="4">
        <v>7858</v>
      </c>
      <c r="AQ33" s="4">
        <v>7887</v>
      </c>
      <c r="AR33" s="4">
        <v>7881</v>
      </c>
      <c r="AS33" s="4">
        <v>7711</v>
      </c>
      <c r="AT33" s="4">
        <v>7648</v>
      </c>
      <c r="AU33" s="4">
        <v>7651</v>
      </c>
      <c r="AV33" s="4">
        <v>7117</v>
      </c>
      <c r="AW33" s="4">
        <v>7222</v>
      </c>
      <c r="AX33" s="16">
        <v>7302</v>
      </c>
    </row>
    <row r="34" spans="1:50" x14ac:dyDescent="0.35">
      <c r="A34" s="27" t="s">
        <v>144</v>
      </c>
      <c r="B34" s="3" t="s">
        <v>213</v>
      </c>
      <c r="C34" s="568"/>
      <c r="D34" s="568"/>
      <c r="E34" s="3">
        <v>133</v>
      </c>
      <c r="F34" s="3">
        <v>135</v>
      </c>
      <c r="G34" s="3">
        <v>137</v>
      </c>
      <c r="H34" s="3">
        <v>139</v>
      </c>
      <c r="I34" s="3">
        <v>135</v>
      </c>
      <c r="J34" s="3">
        <v>139</v>
      </c>
      <c r="K34" s="3">
        <v>145</v>
      </c>
      <c r="L34" s="3">
        <v>145</v>
      </c>
      <c r="M34" s="3">
        <v>147</v>
      </c>
      <c r="N34" s="3">
        <v>148</v>
      </c>
      <c r="O34" s="3">
        <v>154</v>
      </c>
      <c r="P34" s="3">
        <v>155</v>
      </c>
      <c r="Q34" s="3">
        <v>157</v>
      </c>
      <c r="R34" s="3">
        <v>155</v>
      </c>
      <c r="S34" s="3">
        <v>152</v>
      </c>
      <c r="T34" s="3">
        <v>155</v>
      </c>
      <c r="U34" s="3">
        <v>158</v>
      </c>
      <c r="V34" s="3">
        <v>161</v>
      </c>
      <c r="W34" s="3">
        <v>163</v>
      </c>
      <c r="X34" s="3">
        <v>172</v>
      </c>
      <c r="Y34" s="3">
        <v>172</v>
      </c>
      <c r="Z34" s="3">
        <v>171</v>
      </c>
      <c r="AA34" s="3">
        <v>176</v>
      </c>
      <c r="AB34" s="3">
        <v>180</v>
      </c>
      <c r="AC34" s="3">
        <v>178</v>
      </c>
      <c r="AD34" s="3">
        <v>182</v>
      </c>
      <c r="AE34" s="3">
        <v>181</v>
      </c>
      <c r="AF34" s="3">
        <v>186</v>
      </c>
      <c r="AG34" s="3">
        <v>189</v>
      </c>
      <c r="AH34" s="3">
        <v>199</v>
      </c>
      <c r="AI34" s="3">
        <v>198</v>
      </c>
      <c r="AJ34" s="3">
        <v>200</v>
      </c>
      <c r="AK34" s="3">
        <v>204</v>
      </c>
      <c r="AL34" s="3">
        <v>200</v>
      </c>
      <c r="AM34" s="3">
        <v>200</v>
      </c>
      <c r="AN34" s="3">
        <v>201</v>
      </c>
      <c r="AO34" s="3">
        <v>199</v>
      </c>
      <c r="AP34" s="3">
        <v>200</v>
      </c>
      <c r="AQ34" s="3">
        <v>196</v>
      </c>
      <c r="AR34" s="3">
        <v>199</v>
      </c>
      <c r="AS34" s="3">
        <v>201</v>
      </c>
      <c r="AT34" s="3">
        <v>205</v>
      </c>
      <c r="AU34" s="3">
        <v>206</v>
      </c>
      <c r="AV34" s="3">
        <v>135</v>
      </c>
      <c r="AW34" s="3">
        <v>134</v>
      </c>
      <c r="AX34" s="10">
        <v>135</v>
      </c>
    </row>
    <row r="35" spans="1:50" x14ac:dyDescent="0.35">
      <c r="A35" s="27" t="s">
        <v>144</v>
      </c>
      <c r="B35" s="3" t="s">
        <v>214</v>
      </c>
      <c r="C35" s="568"/>
      <c r="D35" s="568"/>
      <c r="E35" s="3">
        <v>228</v>
      </c>
      <c r="F35" s="3">
        <v>234</v>
      </c>
      <c r="G35" s="3">
        <v>241</v>
      </c>
      <c r="H35" s="3">
        <v>237</v>
      </c>
      <c r="I35" s="3">
        <v>252</v>
      </c>
      <c r="J35" s="3">
        <v>259</v>
      </c>
      <c r="K35" s="3">
        <v>265</v>
      </c>
      <c r="L35" s="3">
        <v>268</v>
      </c>
      <c r="M35" s="3">
        <v>270</v>
      </c>
      <c r="N35" s="3">
        <v>272</v>
      </c>
      <c r="O35" s="3">
        <v>282</v>
      </c>
      <c r="P35" s="3">
        <v>279</v>
      </c>
      <c r="Q35" s="3">
        <v>284</v>
      </c>
      <c r="R35" s="3">
        <v>287</v>
      </c>
      <c r="S35" s="3">
        <v>284</v>
      </c>
      <c r="T35" s="3">
        <v>284</v>
      </c>
      <c r="U35" s="3">
        <v>293</v>
      </c>
      <c r="V35" s="3">
        <v>297</v>
      </c>
      <c r="W35" s="3">
        <v>309</v>
      </c>
      <c r="X35" s="3">
        <v>319</v>
      </c>
      <c r="Y35" s="3">
        <v>333</v>
      </c>
      <c r="Z35" s="3">
        <v>343</v>
      </c>
      <c r="AA35" s="3">
        <v>347</v>
      </c>
      <c r="AB35" s="3">
        <v>352</v>
      </c>
      <c r="AC35" s="3">
        <v>353</v>
      </c>
      <c r="AD35" s="3">
        <v>366</v>
      </c>
      <c r="AE35" s="3">
        <v>364</v>
      </c>
      <c r="AF35" s="3">
        <v>377</v>
      </c>
      <c r="AG35" s="3">
        <v>378</v>
      </c>
      <c r="AH35" s="3">
        <v>384</v>
      </c>
      <c r="AI35" s="3">
        <v>399</v>
      </c>
      <c r="AJ35" s="3">
        <v>396</v>
      </c>
      <c r="AK35" s="3">
        <v>398</v>
      </c>
      <c r="AL35" s="3">
        <v>402</v>
      </c>
      <c r="AM35" s="3">
        <v>397</v>
      </c>
      <c r="AN35" s="3">
        <v>391</v>
      </c>
      <c r="AO35" s="3">
        <v>399</v>
      </c>
      <c r="AP35" s="3">
        <v>392</v>
      </c>
      <c r="AQ35" s="3">
        <v>400</v>
      </c>
      <c r="AR35" s="3">
        <v>394</v>
      </c>
      <c r="AS35" s="3">
        <v>386</v>
      </c>
      <c r="AT35" s="3">
        <v>385</v>
      </c>
      <c r="AU35" s="3">
        <v>376</v>
      </c>
      <c r="AV35" s="3">
        <v>261</v>
      </c>
      <c r="AW35" s="3">
        <v>261</v>
      </c>
      <c r="AX35" s="10">
        <v>265</v>
      </c>
    </row>
    <row r="36" spans="1:50" x14ac:dyDescent="0.35">
      <c r="A36" s="27" t="s">
        <v>144</v>
      </c>
      <c r="B36" s="3" t="s">
        <v>215</v>
      </c>
      <c r="C36" s="568"/>
      <c r="D36" s="568"/>
      <c r="E36" s="3">
        <v>370</v>
      </c>
      <c r="F36" s="3">
        <v>403</v>
      </c>
      <c r="G36" s="3">
        <v>429</v>
      </c>
      <c r="H36" s="3">
        <v>442</v>
      </c>
      <c r="I36" s="3">
        <v>465</v>
      </c>
      <c r="J36" s="3">
        <v>477</v>
      </c>
      <c r="K36" s="3">
        <v>491</v>
      </c>
      <c r="L36" s="3">
        <v>500</v>
      </c>
      <c r="M36" s="3">
        <v>508</v>
      </c>
      <c r="N36" s="3">
        <v>536</v>
      </c>
      <c r="O36" s="3">
        <v>560</v>
      </c>
      <c r="P36" s="3">
        <v>567</v>
      </c>
      <c r="Q36" s="3">
        <v>568</v>
      </c>
      <c r="R36" s="3">
        <v>571</v>
      </c>
      <c r="S36" s="3">
        <v>580</v>
      </c>
      <c r="T36" s="3">
        <v>580</v>
      </c>
      <c r="U36" s="3">
        <v>599</v>
      </c>
      <c r="V36" s="3">
        <v>593</v>
      </c>
      <c r="W36" s="3">
        <v>601</v>
      </c>
      <c r="X36" s="3">
        <v>608</v>
      </c>
      <c r="Y36" s="3">
        <v>607</v>
      </c>
      <c r="Z36" s="3">
        <v>610</v>
      </c>
      <c r="AA36" s="3">
        <v>619</v>
      </c>
      <c r="AB36" s="3">
        <v>633</v>
      </c>
      <c r="AC36" s="3">
        <v>632</v>
      </c>
      <c r="AD36" s="3">
        <v>628</v>
      </c>
      <c r="AE36" s="3">
        <v>627</v>
      </c>
      <c r="AF36" s="3">
        <v>619</v>
      </c>
      <c r="AG36" s="3">
        <v>618</v>
      </c>
      <c r="AH36" s="3">
        <v>626</v>
      </c>
      <c r="AI36" s="3">
        <v>631</v>
      </c>
      <c r="AJ36" s="3">
        <v>634</v>
      </c>
      <c r="AK36" s="3">
        <v>650</v>
      </c>
      <c r="AL36" s="3">
        <v>646</v>
      </c>
      <c r="AM36" s="3">
        <v>650</v>
      </c>
      <c r="AN36" s="3">
        <v>657</v>
      </c>
      <c r="AO36" s="3">
        <v>666</v>
      </c>
      <c r="AP36" s="3">
        <v>656</v>
      </c>
      <c r="AQ36" s="3">
        <v>653</v>
      </c>
      <c r="AR36" s="3">
        <v>645</v>
      </c>
      <c r="AS36" s="3">
        <v>645</v>
      </c>
      <c r="AT36" s="3">
        <v>643</v>
      </c>
      <c r="AU36" s="3">
        <v>641</v>
      </c>
      <c r="AV36" s="3">
        <v>468</v>
      </c>
      <c r="AW36" s="3">
        <v>474</v>
      </c>
      <c r="AX36" s="10">
        <v>468</v>
      </c>
    </row>
    <row r="37" spans="1:50" x14ac:dyDescent="0.35">
      <c r="A37" s="27" t="s">
        <v>144</v>
      </c>
      <c r="B37" s="3" t="s">
        <v>216</v>
      </c>
      <c r="C37" s="568"/>
      <c r="D37" s="568"/>
      <c r="E37" s="4">
        <v>2537</v>
      </c>
      <c r="F37" s="4">
        <v>2591</v>
      </c>
      <c r="G37" s="4">
        <v>2677</v>
      </c>
      <c r="H37" s="4">
        <v>2754</v>
      </c>
      <c r="I37" s="4">
        <v>2881</v>
      </c>
      <c r="J37" s="4">
        <v>2981</v>
      </c>
      <c r="K37" s="4">
        <v>3096</v>
      </c>
      <c r="L37" s="4">
        <v>3197</v>
      </c>
      <c r="M37" s="4">
        <v>3320</v>
      </c>
      <c r="N37" s="4">
        <v>3409</v>
      </c>
      <c r="O37" s="4">
        <v>3494</v>
      </c>
      <c r="P37" s="4">
        <v>3621</v>
      </c>
      <c r="Q37" s="4">
        <v>3665</v>
      </c>
      <c r="R37" s="4">
        <v>3710</v>
      </c>
      <c r="S37" s="4">
        <v>3803</v>
      </c>
      <c r="T37" s="4">
        <v>3909</v>
      </c>
      <c r="U37" s="4">
        <v>3979</v>
      </c>
      <c r="V37" s="4">
        <v>4050</v>
      </c>
      <c r="W37" s="4">
        <v>4196</v>
      </c>
      <c r="X37" s="4">
        <v>4331</v>
      </c>
      <c r="Y37" s="4">
        <v>4435</v>
      </c>
      <c r="Z37" s="4">
        <v>4584</v>
      </c>
      <c r="AA37" s="4">
        <v>4681</v>
      </c>
      <c r="AB37" s="4">
        <v>4750</v>
      </c>
      <c r="AC37" s="4">
        <v>4812</v>
      </c>
      <c r="AD37" s="4">
        <v>4896</v>
      </c>
      <c r="AE37" s="4">
        <v>4984</v>
      </c>
      <c r="AF37" s="4">
        <v>5026</v>
      </c>
      <c r="AG37" s="4">
        <v>5101</v>
      </c>
      <c r="AH37" s="4">
        <v>5158</v>
      </c>
      <c r="AI37" s="4">
        <v>5268</v>
      </c>
      <c r="AJ37" s="4">
        <v>5340</v>
      </c>
      <c r="AK37" s="4">
        <v>5462</v>
      </c>
      <c r="AL37" s="4">
        <v>5519</v>
      </c>
      <c r="AM37" s="4">
        <v>5480</v>
      </c>
      <c r="AN37" s="4">
        <v>5559</v>
      </c>
      <c r="AO37" s="4">
        <v>5604</v>
      </c>
      <c r="AP37" s="4">
        <v>5599</v>
      </c>
      <c r="AQ37" s="4">
        <v>5564</v>
      </c>
      <c r="AR37" s="4">
        <v>5572</v>
      </c>
      <c r="AS37" s="4">
        <v>5478</v>
      </c>
      <c r="AT37" s="4">
        <v>5416</v>
      </c>
      <c r="AU37" s="4">
        <v>5431</v>
      </c>
      <c r="AV37" s="4">
        <v>4615</v>
      </c>
      <c r="AW37" s="4">
        <v>4668</v>
      </c>
      <c r="AX37" s="16">
        <v>4714</v>
      </c>
    </row>
    <row r="38" spans="1:50" x14ac:dyDescent="0.35">
      <c r="A38" s="27" t="s">
        <v>144</v>
      </c>
      <c r="B38" s="3" t="s">
        <v>217</v>
      </c>
      <c r="C38" s="568"/>
      <c r="D38" s="568"/>
      <c r="E38" s="3">
        <v>169</v>
      </c>
      <c r="F38" s="3">
        <v>166</v>
      </c>
      <c r="G38" s="3">
        <v>165</v>
      </c>
      <c r="H38" s="3">
        <v>174</v>
      </c>
      <c r="I38" s="3">
        <v>175</v>
      </c>
      <c r="J38" s="3">
        <v>185</v>
      </c>
      <c r="K38" s="3">
        <v>198</v>
      </c>
      <c r="L38" s="3">
        <v>195</v>
      </c>
      <c r="M38" s="3">
        <v>192</v>
      </c>
      <c r="N38" s="3">
        <v>211</v>
      </c>
      <c r="O38" s="3">
        <v>212</v>
      </c>
      <c r="P38" s="3">
        <v>212</v>
      </c>
      <c r="Q38" s="3">
        <v>221</v>
      </c>
      <c r="R38" s="3">
        <v>218</v>
      </c>
      <c r="S38" s="3">
        <v>222</v>
      </c>
      <c r="T38" s="3">
        <v>228</v>
      </c>
      <c r="U38" s="3">
        <v>234</v>
      </c>
      <c r="V38" s="3">
        <v>238</v>
      </c>
      <c r="W38" s="3">
        <v>245</v>
      </c>
      <c r="X38" s="3">
        <v>254</v>
      </c>
      <c r="Y38" s="3">
        <v>260</v>
      </c>
      <c r="Z38" s="3">
        <v>260</v>
      </c>
      <c r="AA38" s="3">
        <v>260</v>
      </c>
      <c r="AB38" s="3">
        <v>267</v>
      </c>
      <c r="AC38" s="3">
        <v>258</v>
      </c>
      <c r="AD38" s="3">
        <v>259</v>
      </c>
      <c r="AE38" s="3">
        <v>263</v>
      </c>
      <c r="AF38" s="3">
        <v>264</v>
      </c>
      <c r="AG38" s="3">
        <v>272</v>
      </c>
      <c r="AH38" s="3">
        <v>282</v>
      </c>
      <c r="AI38" s="3">
        <v>286</v>
      </c>
      <c r="AJ38" s="3">
        <v>290</v>
      </c>
      <c r="AK38" s="3">
        <v>302</v>
      </c>
      <c r="AL38" s="3">
        <v>304</v>
      </c>
      <c r="AM38" s="3">
        <v>300</v>
      </c>
      <c r="AN38" s="3">
        <v>301</v>
      </c>
      <c r="AO38" s="3">
        <v>300</v>
      </c>
      <c r="AP38" s="3">
        <v>294</v>
      </c>
      <c r="AQ38" s="3">
        <v>293</v>
      </c>
      <c r="AR38" s="3">
        <v>287</v>
      </c>
      <c r="AS38" s="3">
        <v>286</v>
      </c>
      <c r="AT38" s="3">
        <v>281</v>
      </c>
      <c r="AU38" s="3">
        <v>286</v>
      </c>
      <c r="AV38" s="3">
        <v>172</v>
      </c>
      <c r="AW38" s="3">
        <v>175</v>
      </c>
      <c r="AX38" s="10">
        <v>177</v>
      </c>
    </row>
    <row r="39" spans="1:50" x14ac:dyDescent="0.35">
      <c r="A39" s="27" t="s">
        <v>144</v>
      </c>
      <c r="B39" s="3" t="s">
        <v>330</v>
      </c>
      <c r="C39" s="568"/>
      <c r="D39" s="568"/>
      <c r="E39" s="4">
        <v>26743</v>
      </c>
      <c r="F39" s="4">
        <v>26907</v>
      </c>
      <c r="G39" s="4">
        <v>27018</v>
      </c>
      <c r="H39" s="4">
        <v>27256</v>
      </c>
      <c r="I39" s="4">
        <v>27553</v>
      </c>
      <c r="J39" s="4">
        <v>27749</v>
      </c>
      <c r="K39" s="4">
        <v>28075</v>
      </c>
      <c r="L39" s="4">
        <v>28310</v>
      </c>
      <c r="M39" s="4">
        <v>28514</v>
      </c>
      <c r="N39" s="4">
        <v>28735</v>
      </c>
      <c r="O39" s="4">
        <v>28869</v>
      </c>
      <c r="P39" s="4">
        <v>29125</v>
      </c>
      <c r="Q39" s="4">
        <v>29359</v>
      </c>
      <c r="R39" s="4">
        <v>29464</v>
      </c>
      <c r="S39" s="4">
        <v>29695</v>
      </c>
      <c r="T39" s="4">
        <v>29907</v>
      </c>
      <c r="U39" s="4">
        <v>30180</v>
      </c>
      <c r="V39" s="4">
        <v>30467</v>
      </c>
      <c r="W39" s="4">
        <v>30946</v>
      </c>
      <c r="X39" s="4">
        <v>31219</v>
      </c>
      <c r="Y39" s="4">
        <v>31414</v>
      </c>
      <c r="Z39" s="4">
        <v>31566</v>
      </c>
      <c r="AA39" s="4">
        <v>31831</v>
      </c>
      <c r="AB39" s="4">
        <v>32074</v>
      </c>
      <c r="AC39" s="4">
        <v>32224</v>
      </c>
      <c r="AD39" s="4">
        <v>32319</v>
      </c>
      <c r="AE39" s="4">
        <v>32529</v>
      </c>
      <c r="AF39" s="4">
        <v>32726</v>
      </c>
      <c r="AG39" s="4">
        <v>33067</v>
      </c>
      <c r="AH39" s="4">
        <v>33407</v>
      </c>
      <c r="AI39" s="4">
        <v>33715</v>
      </c>
      <c r="AJ39" s="4">
        <v>33870</v>
      </c>
      <c r="AK39" s="4">
        <v>34116</v>
      </c>
      <c r="AL39" s="4">
        <v>34388</v>
      </c>
      <c r="AM39" s="4">
        <v>34516</v>
      </c>
      <c r="AN39" s="4">
        <v>34773</v>
      </c>
      <c r="AO39" s="4">
        <v>34995</v>
      </c>
      <c r="AP39" s="4">
        <v>35104</v>
      </c>
      <c r="AQ39" s="4">
        <v>35357</v>
      </c>
      <c r="AR39" s="4">
        <v>35422</v>
      </c>
      <c r="AS39" s="4">
        <v>34687</v>
      </c>
      <c r="AT39" s="4">
        <v>34770</v>
      </c>
      <c r="AU39" s="4">
        <v>34890</v>
      </c>
      <c r="AV39" s="4">
        <v>34501</v>
      </c>
      <c r="AW39" s="4">
        <v>34795</v>
      </c>
      <c r="AX39" s="16">
        <v>35075</v>
      </c>
    </row>
    <row r="40" spans="1:50" x14ac:dyDescent="0.35">
      <c r="A40" s="27" t="s">
        <v>144</v>
      </c>
      <c r="B40" s="3" t="s">
        <v>219</v>
      </c>
      <c r="C40" s="568"/>
      <c r="D40" s="568"/>
      <c r="E40" s="3">
        <v>621</v>
      </c>
      <c r="F40" s="3">
        <v>642</v>
      </c>
      <c r="G40" s="3">
        <v>647</v>
      </c>
      <c r="H40" s="3">
        <v>650</v>
      </c>
      <c r="I40" s="3">
        <v>670</v>
      </c>
      <c r="J40" s="3">
        <v>691</v>
      </c>
      <c r="K40" s="3">
        <v>709</v>
      </c>
      <c r="L40" s="3">
        <v>712</v>
      </c>
      <c r="M40" s="3">
        <v>702</v>
      </c>
      <c r="N40" s="3">
        <v>727</v>
      </c>
      <c r="O40" s="3">
        <v>744</v>
      </c>
      <c r="P40" s="3">
        <v>769</v>
      </c>
      <c r="Q40" s="3">
        <v>782</v>
      </c>
      <c r="R40" s="3">
        <v>808</v>
      </c>
      <c r="S40" s="3">
        <v>820</v>
      </c>
      <c r="T40" s="3">
        <v>834</v>
      </c>
      <c r="U40" s="3">
        <v>849</v>
      </c>
      <c r="V40" s="3">
        <v>878</v>
      </c>
      <c r="W40" s="3">
        <v>896</v>
      </c>
      <c r="X40" s="3">
        <v>909</v>
      </c>
      <c r="Y40" s="3">
        <v>907</v>
      </c>
      <c r="Z40" s="3">
        <v>923</v>
      </c>
      <c r="AA40" s="3">
        <v>943</v>
      </c>
      <c r="AB40" s="3">
        <v>963</v>
      </c>
      <c r="AC40" s="3">
        <v>968</v>
      </c>
      <c r="AD40" s="3">
        <v>987</v>
      </c>
      <c r="AE40" s="4">
        <v>1006</v>
      </c>
      <c r="AF40" s="4">
        <v>1034</v>
      </c>
      <c r="AG40" s="4">
        <v>1061</v>
      </c>
      <c r="AH40" s="4">
        <v>1085</v>
      </c>
      <c r="AI40" s="4">
        <v>1106</v>
      </c>
      <c r="AJ40" s="4">
        <v>1150</v>
      </c>
      <c r="AK40" s="4">
        <v>1160</v>
      </c>
      <c r="AL40" s="4">
        <v>1187</v>
      </c>
      <c r="AM40" s="4">
        <v>1195</v>
      </c>
      <c r="AN40" s="4">
        <v>1201</v>
      </c>
      <c r="AO40" s="4">
        <v>1198</v>
      </c>
      <c r="AP40" s="4">
        <v>1186</v>
      </c>
      <c r="AQ40" s="4">
        <v>1172</v>
      </c>
      <c r="AR40" s="4">
        <v>1164</v>
      </c>
      <c r="AS40" s="4">
        <v>1147</v>
      </c>
      <c r="AT40" s="4">
        <v>1111</v>
      </c>
      <c r="AU40" s="4">
        <v>1087</v>
      </c>
      <c r="AV40" s="3">
        <v>842</v>
      </c>
      <c r="AW40" s="3">
        <v>841</v>
      </c>
      <c r="AX40" s="10">
        <v>848</v>
      </c>
    </row>
    <row r="41" spans="1:50" x14ac:dyDescent="0.35">
      <c r="A41" s="27" t="s">
        <v>144</v>
      </c>
      <c r="B41" s="3" t="s">
        <v>220</v>
      </c>
      <c r="C41" s="568"/>
      <c r="D41" s="568"/>
      <c r="E41" s="4">
        <v>4062</v>
      </c>
      <c r="F41" s="4">
        <v>4101</v>
      </c>
      <c r="G41" s="4">
        <v>4166</v>
      </c>
      <c r="H41" s="4">
        <v>4209</v>
      </c>
      <c r="I41" s="4">
        <v>4262</v>
      </c>
      <c r="J41" s="4">
        <v>4333</v>
      </c>
      <c r="K41" s="4">
        <v>4410</v>
      </c>
      <c r="L41" s="4">
        <v>4468</v>
      </c>
      <c r="M41" s="4">
        <v>4515</v>
      </c>
      <c r="N41" s="4">
        <v>4592</v>
      </c>
      <c r="O41" s="4">
        <v>4663</v>
      </c>
      <c r="P41" s="4">
        <v>4727</v>
      </c>
      <c r="Q41" s="4">
        <v>4821</v>
      </c>
      <c r="R41" s="4">
        <v>4885</v>
      </c>
      <c r="S41" s="4">
        <v>4969</v>
      </c>
      <c r="T41" s="4">
        <v>5002</v>
      </c>
      <c r="U41" s="4">
        <v>5058</v>
      </c>
      <c r="V41" s="4">
        <v>5130</v>
      </c>
      <c r="W41" s="4">
        <v>5215</v>
      </c>
      <c r="X41" s="4">
        <v>5312</v>
      </c>
      <c r="Y41" s="4">
        <v>5390</v>
      </c>
      <c r="Z41" s="4">
        <v>5490</v>
      </c>
      <c r="AA41" s="4">
        <v>5565</v>
      </c>
      <c r="AB41" s="4">
        <v>5673</v>
      </c>
      <c r="AC41" s="4">
        <v>5749</v>
      </c>
      <c r="AD41" s="4">
        <v>5810</v>
      </c>
      <c r="AE41" s="4">
        <v>5908</v>
      </c>
      <c r="AF41" s="4">
        <v>6001</v>
      </c>
      <c r="AG41" s="4">
        <v>6112</v>
      </c>
      <c r="AH41" s="4">
        <v>6248</v>
      </c>
      <c r="AI41" s="4">
        <v>6371</v>
      </c>
      <c r="AJ41" s="4">
        <v>6415</v>
      </c>
      <c r="AK41" s="4">
        <v>6525</v>
      </c>
      <c r="AL41" s="4">
        <v>6646</v>
      </c>
      <c r="AM41" s="4">
        <v>6750</v>
      </c>
      <c r="AN41" s="4">
        <v>6849</v>
      </c>
      <c r="AO41" s="4">
        <v>6923</v>
      </c>
      <c r="AP41" s="4">
        <v>7007</v>
      </c>
      <c r="AQ41" s="4">
        <v>7082</v>
      </c>
      <c r="AR41" s="4">
        <v>7141</v>
      </c>
      <c r="AS41" s="4">
        <v>7034</v>
      </c>
      <c r="AT41" s="4">
        <v>7058</v>
      </c>
      <c r="AU41" s="4">
        <v>7122</v>
      </c>
      <c r="AV41" s="4">
        <v>6895</v>
      </c>
      <c r="AW41" s="4">
        <v>7018</v>
      </c>
      <c r="AX41" s="16">
        <v>7104</v>
      </c>
    </row>
    <row r="42" spans="1:50" x14ac:dyDescent="0.35">
      <c r="A42" s="27" t="s">
        <v>144</v>
      </c>
      <c r="B42" s="3" t="s">
        <v>221</v>
      </c>
      <c r="C42" s="568"/>
      <c r="D42" s="568"/>
      <c r="E42" s="3">
        <v>90</v>
      </c>
      <c r="F42" s="3">
        <v>93</v>
      </c>
      <c r="G42" s="3">
        <v>95</v>
      </c>
      <c r="H42" s="3">
        <v>97</v>
      </c>
      <c r="I42" s="3">
        <v>99</v>
      </c>
      <c r="J42" s="3">
        <v>99</v>
      </c>
      <c r="K42" s="3">
        <v>111</v>
      </c>
      <c r="L42" s="3">
        <v>117</v>
      </c>
      <c r="M42" s="3">
        <v>117</v>
      </c>
      <c r="N42" s="3">
        <v>118</v>
      </c>
      <c r="O42" s="3">
        <v>119</v>
      </c>
      <c r="P42" s="3">
        <v>112</v>
      </c>
      <c r="Q42" s="3">
        <v>110</v>
      </c>
      <c r="R42" s="3">
        <v>113</v>
      </c>
      <c r="S42" s="3">
        <v>121</v>
      </c>
      <c r="T42" s="3">
        <v>122</v>
      </c>
      <c r="U42" s="3">
        <v>129</v>
      </c>
      <c r="V42" s="3">
        <v>131</v>
      </c>
      <c r="W42" s="3">
        <v>133</v>
      </c>
      <c r="X42" s="3">
        <v>131</v>
      </c>
      <c r="Y42" s="3">
        <v>135</v>
      </c>
      <c r="Z42" s="3">
        <v>138</v>
      </c>
      <c r="AA42" s="3">
        <v>135</v>
      </c>
      <c r="AB42" s="3">
        <v>137</v>
      </c>
      <c r="AC42" s="3">
        <v>137</v>
      </c>
      <c r="AD42" s="3">
        <v>139</v>
      </c>
      <c r="AE42" s="3">
        <v>140</v>
      </c>
      <c r="AF42" s="3">
        <v>139</v>
      </c>
      <c r="AG42" s="3">
        <v>146</v>
      </c>
      <c r="AH42" s="3">
        <v>148</v>
      </c>
      <c r="AI42" s="3">
        <v>148</v>
      </c>
      <c r="AJ42" s="3">
        <v>150</v>
      </c>
      <c r="AK42" s="3">
        <v>158</v>
      </c>
      <c r="AL42" s="3">
        <v>161</v>
      </c>
      <c r="AM42" s="3">
        <v>158</v>
      </c>
      <c r="AN42" s="3">
        <v>155</v>
      </c>
      <c r="AO42" s="3">
        <v>157</v>
      </c>
      <c r="AP42" s="3">
        <v>156</v>
      </c>
      <c r="AQ42" s="3">
        <v>159</v>
      </c>
      <c r="AR42" s="3">
        <v>155</v>
      </c>
      <c r="AS42" s="3">
        <v>151</v>
      </c>
      <c r="AT42" s="3">
        <v>148</v>
      </c>
      <c r="AU42" s="3">
        <v>149</v>
      </c>
      <c r="AV42" s="3">
        <v>93</v>
      </c>
      <c r="AW42" s="3">
        <v>93</v>
      </c>
      <c r="AX42" s="10">
        <v>94</v>
      </c>
    </row>
    <row r="43" spans="1:50" x14ac:dyDescent="0.35">
      <c r="A43" s="27" t="s">
        <v>145</v>
      </c>
      <c r="B43" s="3" t="s">
        <v>222</v>
      </c>
      <c r="C43" s="568"/>
      <c r="D43" s="568"/>
      <c r="E43" s="4">
        <v>26632</v>
      </c>
      <c r="F43" s="4">
        <v>26854</v>
      </c>
      <c r="G43" s="4">
        <v>27094</v>
      </c>
      <c r="H43" s="4">
        <v>27407</v>
      </c>
      <c r="I43" s="4">
        <v>27801</v>
      </c>
      <c r="J43" s="4">
        <v>28172</v>
      </c>
      <c r="K43" s="4">
        <v>28609</v>
      </c>
      <c r="L43" s="4">
        <v>28996</v>
      </c>
      <c r="M43" s="4">
        <v>29396</v>
      </c>
      <c r="N43" s="4">
        <v>29869</v>
      </c>
      <c r="O43" s="4">
        <v>30195</v>
      </c>
      <c r="P43" s="4">
        <v>30559</v>
      </c>
      <c r="Q43" s="4">
        <v>30872</v>
      </c>
      <c r="R43" s="4">
        <v>31160</v>
      </c>
      <c r="S43" s="4">
        <v>31583</v>
      </c>
      <c r="T43" s="4">
        <v>31859</v>
      </c>
      <c r="U43" s="4">
        <v>32320</v>
      </c>
      <c r="V43" s="4">
        <v>32721</v>
      </c>
      <c r="W43" s="4">
        <v>33240</v>
      </c>
      <c r="X43" s="4">
        <v>33663</v>
      </c>
      <c r="Y43" s="4">
        <v>34064</v>
      </c>
      <c r="Z43" s="4">
        <v>34442</v>
      </c>
      <c r="AA43" s="4">
        <v>34758</v>
      </c>
      <c r="AB43" s="4">
        <v>35224</v>
      </c>
      <c r="AC43" s="4">
        <v>35586</v>
      </c>
      <c r="AD43" s="4">
        <v>35873</v>
      </c>
      <c r="AE43" s="4">
        <v>36415</v>
      </c>
      <c r="AF43" s="4">
        <v>36847</v>
      </c>
      <c r="AG43" s="4">
        <v>37407</v>
      </c>
      <c r="AH43" s="4">
        <v>37969</v>
      </c>
      <c r="AI43" s="4">
        <v>38608</v>
      </c>
      <c r="AJ43" s="4">
        <v>39024</v>
      </c>
      <c r="AK43" s="4">
        <v>39432</v>
      </c>
      <c r="AL43" s="4">
        <v>39882</v>
      </c>
      <c r="AM43" s="4">
        <v>40218</v>
      </c>
      <c r="AN43" s="4">
        <v>40630</v>
      </c>
      <c r="AO43" s="4">
        <v>40976</v>
      </c>
      <c r="AP43" s="4">
        <v>41197</v>
      </c>
      <c r="AQ43" s="4">
        <v>41647</v>
      </c>
      <c r="AR43" s="4">
        <v>41795</v>
      </c>
      <c r="AS43" s="4">
        <v>41053</v>
      </c>
      <c r="AT43" s="4">
        <v>41276</v>
      </c>
      <c r="AU43" s="4">
        <v>41624</v>
      </c>
      <c r="AV43" s="4">
        <v>40864</v>
      </c>
      <c r="AW43" s="4">
        <v>41342</v>
      </c>
      <c r="AX43" s="16">
        <v>41797</v>
      </c>
    </row>
    <row r="44" spans="1:50" x14ac:dyDescent="0.35">
      <c r="A44" s="27" t="s">
        <v>145</v>
      </c>
      <c r="B44" s="3" t="s">
        <v>223</v>
      </c>
      <c r="C44" s="568"/>
      <c r="D44" s="568"/>
      <c r="E44" s="3">
        <v>217</v>
      </c>
      <c r="F44" s="3">
        <v>226</v>
      </c>
      <c r="G44" s="3">
        <v>229</v>
      </c>
      <c r="H44" s="3">
        <v>242</v>
      </c>
      <c r="I44" s="3">
        <v>253</v>
      </c>
      <c r="J44" s="3">
        <v>258</v>
      </c>
      <c r="K44" s="3">
        <v>265</v>
      </c>
      <c r="L44" s="3">
        <v>273</v>
      </c>
      <c r="M44" s="3">
        <v>274</v>
      </c>
      <c r="N44" s="3">
        <v>289</v>
      </c>
      <c r="O44" s="3">
        <v>296</v>
      </c>
      <c r="P44" s="3">
        <v>317</v>
      </c>
      <c r="Q44" s="3">
        <v>323</v>
      </c>
      <c r="R44" s="3">
        <v>330</v>
      </c>
      <c r="S44" s="3">
        <v>332</v>
      </c>
      <c r="T44" s="3">
        <v>341</v>
      </c>
      <c r="U44" s="3">
        <v>345</v>
      </c>
      <c r="V44" s="3">
        <v>350</v>
      </c>
      <c r="W44" s="3">
        <v>358</v>
      </c>
      <c r="X44" s="3">
        <v>362</v>
      </c>
      <c r="Y44" s="3">
        <v>374</v>
      </c>
      <c r="Z44" s="3">
        <v>385</v>
      </c>
      <c r="AA44" s="3">
        <v>394</v>
      </c>
      <c r="AB44" s="3">
        <v>409</v>
      </c>
      <c r="AC44" s="3">
        <v>409</v>
      </c>
      <c r="AD44" s="3">
        <v>417</v>
      </c>
      <c r="AE44" s="3">
        <v>425</v>
      </c>
      <c r="AF44" s="3">
        <v>424</v>
      </c>
      <c r="AG44" s="3">
        <v>439</v>
      </c>
      <c r="AH44" s="3">
        <v>453</v>
      </c>
      <c r="AI44" s="3">
        <v>462</v>
      </c>
      <c r="AJ44" s="3">
        <v>473</v>
      </c>
      <c r="AK44" s="3">
        <v>478</v>
      </c>
      <c r="AL44" s="3">
        <v>476</v>
      </c>
      <c r="AM44" s="3">
        <v>466</v>
      </c>
      <c r="AN44" s="3">
        <v>474</v>
      </c>
      <c r="AO44" s="3">
        <v>465</v>
      </c>
      <c r="AP44" s="3">
        <v>455</v>
      </c>
      <c r="AQ44" s="3">
        <v>447</v>
      </c>
      <c r="AR44" s="3">
        <v>444</v>
      </c>
      <c r="AS44" s="3">
        <v>437</v>
      </c>
      <c r="AT44" s="3">
        <v>433</v>
      </c>
      <c r="AU44" s="3">
        <v>420</v>
      </c>
      <c r="AV44" s="3">
        <v>212</v>
      </c>
      <c r="AW44" s="3">
        <v>215</v>
      </c>
      <c r="AX44" s="10">
        <v>211</v>
      </c>
    </row>
    <row r="45" spans="1:50" x14ac:dyDescent="0.35">
      <c r="A45" s="27" t="s">
        <v>145</v>
      </c>
      <c r="B45" s="3" t="s">
        <v>224</v>
      </c>
      <c r="C45" s="568"/>
      <c r="D45" s="568"/>
      <c r="E45" s="3">
        <v>129</v>
      </c>
      <c r="F45" s="3">
        <v>135</v>
      </c>
      <c r="G45" s="3">
        <v>134</v>
      </c>
      <c r="H45" s="3">
        <v>139</v>
      </c>
      <c r="I45" s="3">
        <v>147</v>
      </c>
      <c r="J45" s="3">
        <v>176</v>
      </c>
      <c r="K45" s="3">
        <v>184</v>
      </c>
      <c r="L45" s="3">
        <v>189</v>
      </c>
      <c r="M45" s="3">
        <v>191</v>
      </c>
      <c r="N45" s="3">
        <v>191</v>
      </c>
      <c r="O45" s="3">
        <v>197</v>
      </c>
      <c r="P45" s="3">
        <v>196</v>
      </c>
      <c r="Q45" s="3">
        <v>205</v>
      </c>
      <c r="R45" s="3">
        <v>209</v>
      </c>
      <c r="S45" s="3">
        <v>210</v>
      </c>
      <c r="T45" s="3">
        <v>215</v>
      </c>
      <c r="U45" s="3">
        <v>213</v>
      </c>
      <c r="V45" s="3">
        <v>215</v>
      </c>
      <c r="W45" s="3">
        <v>222</v>
      </c>
      <c r="X45" s="3">
        <v>231</v>
      </c>
      <c r="Y45" s="3">
        <v>239</v>
      </c>
      <c r="Z45" s="3">
        <v>249</v>
      </c>
      <c r="AA45" s="3">
        <v>259</v>
      </c>
      <c r="AB45" s="3">
        <v>262</v>
      </c>
      <c r="AC45" s="3">
        <v>263</v>
      </c>
      <c r="AD45" s="3">
        <v>266</v>
      </c>
      <c r="AE45" s="3">
        <v>269</v>
      </c>
      <c r="AF45" s="3">
        <v>272</v>
      </c>
      <c r="AG45" s="3">
        <v>275</v>
      </c>
      <c r="AH45" s="3">
        <v>285</v>
      </c>
      <c r="AI45" s="3">
        <v>295</v>
      </c>
      <c r="AJ45" s="3">
        <v>303</v>
      </c>
      <c r="AK45" s="3">
        <v>313</v>
      </c>
      <c r="AL45" s="3">
        <v>316</v>
      </c>
      <c r="AM45" s="3">
        <v>317</v>
      </c>
      <c r="AN45" s="3">
        <v>314</v>
      </c>
      <c r="AO45" s="3">
        <v>314</v>
      </c>
      <c r="AP45" s="3">
        <v>317</v>
      </c>
      <c r="AQ45" s="3">
        <v>313</v>
      </c>
      <c r="AR45" s="3">
        <v>306</v>
      </c>
      <c r="AS45" s="3">
        <v>298</v>
      </c>
      <c r="AT45" s="3">
        <v>295</v>
      </c>
      <c r="AU45" s="3">
        <v>286</v>
      </c>
      <c r="AV45" s="3">
        <v>151</v>
      </c>
      <c r="AW45" s="3">
        <v>152</v>
      </c>
      <c r="AX45" s="10">
        <v>154</v>
      </c>
    </row>
    <row r="46" spans="1:50" x14ac:dyDescent="0.35">
      <c r="A46" s="27" t="s">
        <v>145</v>
      </c>
      <c r="B46" s="3" t="s">
        <v>225</v>
      </c>
      <c r="C46" s="568"/>
      <c r="D46" s="568"/>
      <c r="E46" s="3">
        <v>178</v>
      </c>
      <c r="F46" s="3">
        <v>178</v>
      </c>
      <c r="G46" s="3">
        <v>184</v>
      </c>
      <c r="H46" s="3">
        <v>187</v>
      </c>
      <c r="I46" s="3">
        <v>187</v>
      </c>
      <c r="J46" s="3">
        <v>195</v>
      </c>
      <c r="K46" s="3">
        <v>200</v>
      </c>
      <c r="L46" s="3">
        <v>200</v>
      </c>
      <c r="M46" s="3">
        <v>204</v>
      </c>
      <c r="N46" s="3">
        <v>199</v>
      </c>
      <c r="O46" s="3">
        <v>202</v>
      </c>
      <c r="P46" s="3">
        <v>202</v>
      </c>
      <c r="Q46" s="3">
        <v>225</v>
      </c>
      <c r="R46" s="3">
        <v>228</v>
      </c>
      <c r="S46" s="3">
        <v>228</v>
      </c>
      <c r="T46" s="3">
        <v>233</v>
      </c>
      <c r="U46" s="3">
        <v>235</v>
      </c>
      <c r="V46" s="3">
        <v>239</v>
      </c>
      <c r="W46" s="3">
        <v>238</v>
      </c>
      <c r="X46" s="3">
        <v>232</v>
      </c>
      <c r="Y46" s="3">
        <v>234</v>
      </c>
      <c r="Z46" s="3">
        <v>249</v>
      </c>
      <c r="AA46" s="3">
        <v>247</v>
      </c>
      <c r="AB46" s="3">
        <v>247</v>
      </c>
      <c r="AC46" s="3">
        <v>257</v>
      </c>
      <c r="AD46" s="3">
        <v>259</v>
      </c>
      <c r="AE46" s="3">
        <v>268</v>
      </c>
      <c r="AF46" s="3">
        <v>262</v>
      </c>
      <c r="AG46" s="3">
        <v>268</v>
      </c>
      <c r="AH46" s="3">
        <v>269</v>
      </c>
      <c r="AI46" s="3">
        <v>269</v>
      </c>
      <c r="AJ46" s="3">
        <v>273</v>
      </c>
      <c r="AK46" s="3">
        <v>282</v>
      </c>
      <c r="AL46" s="3">
        <v>281</v>
      </c>
      <c r="AM46" s="3">
        <v>286</v>
      </c>
      <c r="AN46" s="3">
        <v>282</v>
      </c>
      <c r="AO46" s="3">
        <v>284</v>
      </c>
      <c r="AP46" s="3">
        <v>280</v>
      </c>
      <c r="AQ46" s="3">
        <v>279</v>
      </c>
      <c r="AR46" s="3">
        <v>273</v>
      </c>
      <c r="AS46" s="3">
        <v>269</v>
      </c>
      <c r="AT46" s="3">
        <v>269</v>
      </c>
      <c r="AU46" s="3">
        <v>268</v>
      </c>
      <c r="AV46" s="3">
        <v>195</v>
      </c>
      <c r="AW46" s="3">
        <v>203</v>
      </c>
      <c r="AX46" s="10">
        <v>203</v>
      </c>
    </row>
    <row r="47" spans="1:50" x14ac:dyDescent="0.35">
      <c r="A47" s="27" t="s">
        <v>145</v>
      </c>
      <c r="B47" s="3" t="s">
        <v>226</v>
      </c>
      <c r="C47" s="568"/>
      <c r="D47" s="568"/>
      <c r="E47" s="4">
        <v>57969</v>
      </c>
      <c r="F47" s="4">
        <v>58328</v>
      </c>
      <c r="G47" s="4">
        <v>58718</v>
      </c>
      <c r="H47" s="4">
        <v>59124</v>
      </c>
      <c r="I47" s="4">
        <v>59736</v>
      </c>
      <c r="J47" s="4">
        <v>60084</v>
      </c>
      <c r="K47" s="4">
        <v>60626</v>
      </c>
      <c r="L47" s="4">
        <v>61122</v>
      </c>
      <c r="M47" s="4">
        <v>61605</v>
      </c>
      <c r="N47" s="4">
        <v>62133</v>
      </c>
      <c r="O47" s="4">
        <v>62676</v>
      </c>
      <c r="P47" s="4">
        <v>63178</v>
      </c>
      <c r="Q47" s="4">
        <v>63647</v>
      </c>
      <c r="R47" s="4">
        <v>63877</v>
      </c>
      <c r="S47" s="4">
        <v>64340</v>
      </c>
      <c r="T47" s="4">
        <v>64780</v>
      </c>
      <c r="U47" s="4">
        <v>65257</v>
      </c>
      <c r="V47" s="4">
        <v>65842</v>
      </c>
      <c r="W47" s="4">
        <v>66499</v>
      </c>
      <c r="X47" s="4">
        <v>67092</v>
      </c>
      <c r="Y47" s="4">
        <v>67516</v>
      </c>
      <c r="Z47" s="4">
        <v>67852</v>
      </c>
      <c r="AA47" s="4">
        <v>68161</v>
      </c>
      <c r="AB47" s="4">
        <v>68690</v>
      </c>
      <c r="AC47" s="4">
        <v>69130</v>
      </c>
      <c r="AD47" s="4">
        <v>69369</v>
      </c>
      <c r="AE47" s="4">
        <v>69997</v>
      </c>
      <c r="AF47" s="4">
        <v>70566</v>
      </c>
      <c r="AG47" s="4">
        <v>71222</v>
      </c>
      <c r="AH47" s="4">
        <v>71883</v>
      </c>
      <c r="AI47" s="4">
        <v>72797</v>
      </c>
      <c r="AJ47" s="4">
        <v>73378</v>
      </c>
      <c r="AK47" s="4">
        <v>74055</v>
      </c>
      <c r="AL47" s="4">
        <v>74587</v>
      </c>
      <c r="AM47" s="4">
        <v>75001</v>
      </c>
      <c r="AN47" s="4">
        <v>75608</v>
      </c>
      <c r="AO47" s="4">
        <v>76030</v>
      </c>
      <c r="AP47" s="4">
        <v>76295</v>
      </c>
      <c r="AQ47" s="4">
        <v>76801</v>
      </c>
      <c r="AR47" s="4">
        <v>76952</v>
      </c>
      <c r="AS47" s="4">
        <v>75284</v>
      </c>
      <c r="AT47" s="4">
        <v>75310</v>
      </c>
      <c r="AU47" s="4">
        <v>75671</v>
      </c>
      <c r="AV47" s="4">
        <v>74897</v>
      </c>
      <c r="AW47" s="4">
        <v>75572</v>
      </c>
      <c r="AX47" s="16">
        <v>76212</v>
      </c>
    </row>
    <row r="48" spans="1:50" x14ac:dyDescent="0.35">
      <c r="A48" s="27" t="s">
        <v>145</v>
      </c>
      <c r="B48" s="3" t="s">
        <v>227</v>
      </c>
      <c r="C48" s="568"/>
      <c r="D48" s="568"/>
      <c r="E48" s="3">
        <v>112</v>
      </c>
      <c r="F48" s="3">
        <v>111</v>
      </c>
      <c r="G48" s="3">
        <v>117</v>
      </c>
      <c r="H48" s="3">
        <v>121</v>
      </c>
      <c r="I48" s="3">
        <v>124</v>
      </c>
      <c r="J48" s="3">
        <v>124</v>
      </c>
      <c r="K48" s="3">
        <v>123</v>
      </c>
      <c r="L48" s="3">
        <v>123</v>
      </c>
      <c r="M48" s="3">
        <v>120</v>
      </c>
      <c r="N48" s="3">
        <v>120</v>
      </c>
      <c r="O48" s="3">
        <v>118</v>
      </c>
      <c r="P48" s="3">
        <v>123</v>
      </c>
      <c r="Q48" s="3">
        <v>125</v>
      </c>
      <c r="R48" s="3">
        <v>129</v>
      </c>
      <c r="S48" s="3">
        <v>129</v>
      </c>
      <c r="T48" s="3">
        <v>133</v>
      </c>
      <c r="U48" s="3">
        <v>132</v>
      </c>
      <c r="V48" s="3">
        <v>137</v>
      </c>
      <c r="W48" s="3">
        <v>140</v>
      </c>
      <c r="X48" s="3">
        <v>147</v>
      </c>
      <c r="Y48" s="3">
        <v>145</v>
      </c>
      <c r="Z48" s="3">
        <v>151</v>
      </c>
      <c r="AA48" s="3">
        <v>150</v>
      </c>
      <c r="AB48" s="3">
        <v>151</v>
      </c>
      <c r="AC48" s="3">
        <v>154</v>
      </c>
      <c r="AD48" s="3">
        <v>154</v>
      </c>
      <c r="AE48" s="3">
        <v>159</v>
      </c>
      <c r="AF48" s="3">
        <v>157</v>
      </c>
      <c r="AG48" s="3">
        <v>158</v>
      </c>
      <c r="AH48" s="3">
        <v>161</v>
      </c>
      <c r="AI48" s="3">
        <v>167</v>
      </c>
      <c r="AJ48" s="3">
        <v>169</v>
      </c>
      <c r="AK48" s="3">
        <v>177</v>
      </c>
      <c r="AL48" s="3">
        <v>181</v>
      </c>
      <c r="AM48" s="3">
        <v>183</v>
      </c>
      <c r="AN48" s="3">
        <v>185</v>
      </c>
      <c r="AO48" s="3">
        <v>184</v>
      </c>
      <c r="AP48" s="3">
        <v>183</v>
      </c>
      <c r="AQ48" s="3">
        <v>181</v>
      </c>
      <c r="AR48" s="3">
        <v>180</v>
      </c>
      <c r="AS48" s="3">
        <v>178</v>
      </c>
      <c r="AT48" s="3">
        <v>176</v>
      </c>
      <c r="AU48" s="3">
        <v>177</v>
      </c>
      <c r="AV48" s="3">
        <v>126</v>
      </c>
      <c r="AW48" s="3">
        <v>128</v>
      </c>
      <c r="AX48" s="10">
        <v>132</v>
      </c>
    </row>
    <row r="49" spans="1:50" x14ac:dyDescent="0.35">
      <c r="A49" s="27" t="s">
        <v>145</v>
      </c>
      <c r="B49" s="3" t="s">
        <v>228</v>
      </c>
      <c r="C49" s="568"/>
      <c r="D49" s="568"/>
      <c r="E49" s="3">
        <v>128</v>
      </c>
      <c r="F49" s="3">
        <v>136</v>
      </c>
      <c r="G49" s="3">
        <v>140</v>
      </c>
      <c r="H49" s="3">
        <v>153</v>
      </c>
      <c r="I49" s="3">
        <v>156</v>
      </c>
      <c r="J49" s="3">
        <v>157</v>
      </c>
      <c r="K49" s="3">
        <v>161</v>
      </c>
      <c r="L49" s="3">
        <v>163</v>
      </c>
      <c r="M49" s="3">
        <v>168</v>
      </c>
      <c r="N49" s="3">
        <v>173</v>
      </c>
      <c r="O49" s="3">
        <v>185</v>
      </c>
      <c r="P49" s="3">
        <v>188</v>
      </c>
      <c r="Q49" s="3">
        <v>192</v>
      </c>
      <c r="R49" s="3">
        <v>192</v>
      </c>
      <c r="S49" s="3">
        <v>201</v>
      </c>
      <c r="T49" s="3">
        <v>206</v>
      </c>
      <c r="U49" s="3">
        <v>202</v>
      </c>
      <c r="V49" s="3">
        <v>199</v>
      </c>
      <c r="W49" s="3">
        <v>201</v>
      </c>
      <c r="X49" s="3">
        <v>215</v>
      </c>
      <c r="Y49" s="3">
        <v>224</v>
      </c>
      <c r="Z49" s="3">
        <v>229</v>
      </c>
      <c r="AA49" s="3">
        <v>230</v>
      </c>
      <c r="AB49" s="3">
        <v>229</v>
      </c>
      <c r="AC49" s="3">
        <v>229</v>
      </c>
      <c r="AD49" s="3">
        <v>229</v>
      </c>
      <c r="AE49" s="3">
        <v>230</v>
      </c>
      <c r="AF49" s="3">
        <v>223</v>
      </c>
      <c r="AG49" s="3">
        <v>225</v>
      </c>
      <c r="AH49" s="3">
        <v>223</v>
      </c>
      <c r="AI49" s="3">
        <v>225</v>
      </c>
      <c r="AJ49" s="3">
        <v>232</v>
      </c>
      <c r="AK49" s="3">
        <v>238</v>
      </c>
      <c r="AL49" s="3">
        <v>242</v>
      </c>
      <c r="AM49" s="3">
        <v>244</v>
      </c>
      <c r="AN49" s="3">
        <v>242</v>
      </c>
      <c r="AO49" s="3">
        <v>242</v>
      </c>
      <c r="AP49" s="3">
        <v>238</v>
      </c>
      <c r="AQ49" s="3">
        <v>234</v>
      </c>
      <c r="AR49" s="3">
        <v>231</v>
      </c>
      <c r="AS49" s="3">
        <v>224</v>
      </c>
      <c r="AT49" s="3">
        <v>226</v>
      </c>
      <c r="AU49" s="3">
        <v>222</v>
      </c>
      <c r="AV49" s="3">
        <v>128</v>
      </c>
      <c r="AW49" s="3">
        <v>135</v>
      </c>
      <c r="AX49" s="10">
        <v>131</v>
      </c>
    </row>
    <row r="50" spans="1:50" x14ac:dyDescent="0.35">
      <c r="A50" s="27" t="s">
        <v>145</v>
      </c>
      <c r="B50" s="3" t="s">
        <v>229</v>
      </c>
      <c r="C50" s="568"/>
      <c r="D50" s="568"/>
      <c r="E50" s="4">
        <v>2926</v>
      </c>
      <c r="F50" s="4">
        <v>2989</v>
      </c>
      <c r="G50" s="4">
        <v>3053</v>
      </c>
      <c r="H50" s="4">
        <v>3108</v>
      </c>
      <c r="I50" s="4">
        <v>3194</v>
      </c>
      <c r="J50" s="4">
        <v>3258</v>
      </c>
      <c r="K50" s="4">
        <v>3356</v>
      </c>
      <c r="L50" s="4">
        <v>3445</v>
      </c>
      <c r="M50" s="4">
        <v>3535</v>
      </c>
      <c r="N50" s="4">
        <v>3616</v>
      </c>
      <c r="O50" s="4">
        <v>3684</v>
      </c>
      <c r="P50" s="4">
        <v>3745</v>
      </c>
      <c r="Q50" s="4">
        <v>3809</v>
      </c>
      <c r="R50" s="4">
        <v>3897</v>
      </c>
      <c r="S50" s="4">
        <v>3974</v>
      </c>
      <c r="T50" s="4">
        <v>4058</v>
      </c>
      <c r="U50" s="4">
        <v>4135</v>
      </c>
      <c r="V50" s="4">
        <v>4192</v>
      </c>
      <c r="W50" s="4">
        <v>4291</v>
      </c>
      <c r="X50" s="4">
        <v>4360</v>
      </c>
      <c r="Y50" s="4">
        <v>4438</v>
      </c>
      <c r="Z50" s="4">
        <v>4488</v>
      </c>
      <c r="AA50" s="4">
        <v>4564</v>
      </c>
      <c r="AB50" s="4">
        <v>4631</v>
      </c>
      <c r="AC50" s="4">
        <v>4648</v>
      </c>
      <c r="AD50" s="4">
        <v>4681</v>
      </c>
      <c r="AE50" s="4">
        <v>4733</v>
      </c>
      <c r="AF50" s="4">
        <v>4780</v>
      </c>
      <c r="AG50" s="4">
        <v>4873</v>
      </c>
      <c r="AH50" s="4">
        <v>4980</v>
      </c>
      <c r="AI50" s="4">
        <v>5103</v>
      </c>
      <c r="AJ50" s="4">
        <v>5178</v>
      </c>
      <c r="AK50" s="4">
        <v>5225</v>
      </c>
      <c r="AL50" s="4">
        <v>5259</v>
      </c>
      <c r="AM50" s="4">
        <v>5284</v>
      </c>
      <c r="AN50" s="4">
        <v>5310</v>
      </c>
      <c r="AO50" s="4">
        <v>5350</v>
      </c>
      <c r="AP50" s="4">
        <v>5324</v>
      </c>
      <c r="AQ50" s="4">
        <v>5345</v>
      </c>
      <c r="AR50" s="4">
        <v>5340</v>
      </c>
      <c r="AS50" s="4">
        <v>5312</v>
      </c>
      <c r="AT50" s="4">
        <v>5307</v>
      </c>
      <c r="AU50" s="4">
        <v>5295</v>
      </c>
      <c r="AV50" s="4">
        <v>4458</v>
      </c>
      <c r="AW50" s="4">
        <v>4491</v>
      </c>
      <c r="AX50" s="16">
        <v>4518</v>
      </c>
    </row>
    <row r="51" spans="1:50" x14ac:dyDescent="0.35">
      <c r="A51" s="27" t="s">
        <v>145</v>
      </c>
      <c r="B51" s="3" t="s">
        <v>230</v>
      </c>
      <c r="C51" s="568"/>
      <c r="D51" s="568"/>
      <c r="E51" s="3">
        <v>265</v>
      </c>
      <c r="F51" s="3">
        <v>271</v>
      </c>
      <c r="G51" s="3">
        <v>272</v>
      </c>
      <c r="H51" s="3">
        <v>283</v>
      </c>
      <c r="I51" s="3">
        <v>283</v>
      </c>
      <c r="J51" s="3">
        <v>298</v>
      </c>
      <c r="K51" s="3">
        <v>308</v>
      </c>
      <c r="L51" s="3">
        <v>320</v>
      </c>
      <c r="M51" s="3">
        <v>330</v>
      </c>
      <c r="N51" s="3">
        <v>339</v>
      </c>
      <c r="O51" s="3">
        <v>345</v>
      </c>
      <c r="P51" s="3">
        <v>353</v>
      </c>
      <c r="Q51" s="3">
        <v>356</v>
      </c>
      <c r="R51" s="3">
        <v>370</v>
      </c>
      <c r="S51" s="3">
        <v>378</v>
      </c>
      <c r="T51" s="3">
        <v>390</v>
      </c>
      <c r="U51" s="3">
        <v>399</v>
      </c>
      <c r="V51" s="3">
        <v>396</v>
      </c>
      <c r="W51" s="3">
        <v>406</v>
      </c>
      <c r="X51" s="3">
        <v>416</v>
      </c>
      <c r="Y51" s="3">
        <v>414</v>
      </c>
      <c r="Z51" s="3">
        <v>418</v>
      </c>
      <c r="AA51" s="3">
        <v>415</v>
      </c>
      <c r="AB51" s="3">
        <v>417</v>
      </c>
      <c r="AC51" s="3">
        <v>415</v>
      </c>
      <c r="AD51" s="3">
        <v>414</v>
      </c>
      <c r="AE51" s="3">
        <v>412</v>
      </c>
      <c r="AF51" s="3">
        <v>417</v>
      </c>
      <c r="AG51" s="3">
        <v>418</v>
      </c>
      <c r="AH51" s="3">
        <v>423</v>
      </c>
      <c r="AI51" s="3">
        <v>424</v>
      </c>
      <c r="AJ51" s="3">
        <v>428</v>
      </c>
      <c r="AK51" s="3">
        <v>434</v>
      </c>
      <c r="AL51" s="3">
        <v>438</v>
      </c>
      <c r="AM51" s="3">
        <v>439</v>
      </c>
      <c r="AN51" s="3">
        <v>437</v>
      </c>
      <c r="AO51" s="3">
        <v>434</v>
      </c>
      <c r="AP51" s="3">
        <v>434</v>
      </c>
      <c r="AQ51" s="3">
        <v>438</v>
      </c>
      <c r="AR51" s="3">
        <v>432</v>
      </c>
      <c r="AS51" s="3">
        <v>428</v>
      </c>
      <c r="AT51" s="3">
        <v>425</v>
      </c>
      <c r="AU51" s="3">
        <v>427</v>
      </c>
      <c r="AV51" s="3">
        <v>359</v>
      </c>
      <c r="AW51" s="3">
        <v>369</v>
      </c>
      <c r="AX51" s="10">
        <v>373</v>
      </c>
    </row>
    <row r="52" spans="1:50" x14ac:dyDescent="0.35">
      <c r="A52" s="27" t="s">
        <v>145</v>
      </c>
      <c r="B52" s="3" t="s">
        <v>231</v>
      </c>
      <c r="C52" s="568"/>
      <c r="D52" s="568"/>
      <c r="E52" s="3">
        <v>112</v>
      </c>
      <c r="F52" s="3">
        <v>123</v>
      </c>
      <c r="G52" s="3">
        <v>128</v>
      </c>
      <c r="H52" s="3">
        <v>131</v>
      </c>
      <c r="I52" s="3">
        <v>129</v>
      </c>
      <c r="J52" s="3">
        <v>134</v>
      </c>
      <c r="K52" s="3">
        <v>137</v>
      </c>
      <c r="L52" s="3">
        <v>148</v>
      </c>
      <c r="M52" s="3">
        <v>158</v>
      </c>
      <c r="N52" s="3">
        <v>164</v>
      </c>
      <c r="O52" s="3">
        <v>167</v>
      </c>
      <c r="P52" s="3">
        <v>173</v>
      </c>
      <c r="Q52" s="3">
        <v>172</v>
      </c>
      <c r="R52" s="3">
        <v>176</v>
      </c>
      <c r="S52" s="3">
        <v>169</v>
      </c>
      <c r="T52" s="3">
        <v>170</v>
      </c>
      <c r="U52" s="3">
        <v>172</v>
      </c>
      <c r="V52" s="3">
        <v>185</v>
      </c>
      <c r="W52" s="3">
        <v>190</v>
      </c>
      <c r="X52" s="3">
        <v>198</v>
      </c>
      <c r="Y52" s="3">
        <v>197</v>
      </c>
      <c r="Z52" s="3">
        <v>197</v>
      </c>
      <c r="AA52" s="3">
        <v>198</v>
      </c>
      <c r="AB52" s="3">
        <v>197</v>
      </c>
      <c r="AC52" s="3">
        <v>199</v>
      </c>
      <c r="AD52" s="3">
        <v>201</v>
      </c>
      <c r="AE52" s="3">
        <v>201</v>
      </c>
      <c r="AF52" s="3">
        <v>196</v>
      </c>
      <c r="AG52" s="3">
        <v>193</v>
      </c>
      <c r="AH52" s="3">
        <v>196</v>
      </c>
      <c r="AI52" s="3">
        <v>200</v>
      </c>
      <c r="AJ52" s="3">
        <v>203</v>
      </c>
      <c r="AK52" s="3">
        <v>206</v>
      </c>
      <c r="AL52" s="3">
        <v>208</v>
      </c>
      <c r="AM52" s="3">
        <v>209</v>
      </c>
      <c r="AN52" s="3">
        <v>206</v>
      </c>
      <c r="AO52" s="3">
        <v>208</v>
      </c>
      <c r="AP52" s="3">
        <v>206</v>
      </c>
      <c r="AQ52" s="3">
        <v>204</v>
      </c>
      <c r="AR52" s="3">
        <v>201</v>
      </c>
      <c r="AS52" s="3">
        <v>196</v>
      </c>
      <c r="AT52" s="3">
        <v>191</v>
      </c>
      <c r="AU52" s="3">
        <v>192</v>
      </c>
      <c r="AV52" s="3">
        <v>161</v>
      </c>
      <c r="AW52" s="3">
        <v>164</v>
      </c>
      <c r="AX52" s="10">
        <v>164</v>
      </c>
    </row>
    <row r="53" spans="1:50" x14ac:dyDescent="0.35">
      <c r="A53" s="27" t="s">
        <v>145</v>
      </c>
      <c r="B53" s="3" t="s">
        <v>232</v>
      </c>
      <c r="C53" s="568"/>
      <c r="D53" s="568"/>
      <c r="E53" s="3">
        <v>231</v>
      </c>
      <c r="F53" s="3">
        <v>227</v>
      </c>
      <c r="G53" s="3">
        <v>243</v>
      </c>
      <c r="H53" s="3">
        <v>249</v>
      </c>
      <c r="I53" s="3">
        <v>260</v>
      </c>
      <c r="J53" s="3">
        <v>275</v>
      </c>
      <c r="K53" s="3">
        <v>283</v>
      </c>
      <c r="L53" s="3">
        <v>300</v>
      </c>
      <c r="M53" s="3">
        <v>306</v>
      </c>
      <c r="N53" s="3">
        <v>335</v>
      </c>
      <c r="O53" s="3">
        <v>334</v>
      </c>
      <c r="P53" s="3">
        <v>345</v>
      </c>
      <c r="Q53" s="3">
        <v>345</v>
      </c>
      <c r="R53" s="3">
        <v>345</v>
      </c>
      <c r="S53" s="3">
        <v>346</v>
      </c>
      <c r="T53" s="3">
        <v>346</v>
      </c>
      <c r="U53" s="3">
        <v>351</v>
      </c>
      <c r="V53" s="3">
        <v>346</v>
      </c>
      <c r="W53" s="3">
        <v>363</v>
      </c>
      <c r="X53" s="3">
        <v>376</v>
      </c>
      <c r="Y53" s="3">
        <v>380</v>
      </c>
      <c r="Z53" s="3">
        <v>406</v>
      </c>
      <c r="AA53" s="3">
        <v>407</v>
      </c>
      <c r="AB53" s="3">
        <v>408</v>
      </c>
      <c r="AC53" s="3">
        <v>411</v>
      </c>
      <c r="AD53" s="3">
        <v>408</v>
      </c>
      <c r="AE53" s="3">
        <v>400</v>
      </c>
      <c r="AF53" s="3">
        <v>400</v>
      </c>
      <c r="AG53" s="3">
        <v>412</v>
      </c>
      <c r="AH53" s="3">
        <v>428</v>
      </c>
      <c r="AI53" s="3">
        <v>444</v>
      </c>
      <c r="AJ53" s="3">
        <v>441</v>
      </c>
      <c r="AK53" s="3">
        <v>455</v>
      </c>
      <c r="AL53" s="3">
        <v>485</v>
      </c>
      <c r="AM53" s="3">
        <v>475</v>
      </c>
      <c r="AN53" s="3">
        <v>469</v>
      </c>
      <c r="AO53" s="3">
        <v>459</v>
      </c>
      <c r="AP53" s="3">
        <v>449</v>
      </c>
      <c r="AQ53" s="3">
        <v>444</v>
      </c>
      <c r="AR53" s="3">
        <v>440</v>
      </c>
      <c r="AS53" s="3">
        <v>432</v>
      </c>
      <c r="AT53" s="3">
        <v>427</v>
      </c>
      <c r="AU53" s="3">
        <v>420</v>
      </c>
      <c r="AV53" s="3">
        <v>237</v>
      </c>
      <c r="AW53" s="3">
        <v>242</v>
      </c>
      <c r="AX53" s="10">
        <v>246</v>
      </c>
    </row>
    <row r="54" spans="1:50" x14ac:dyDescent="0.35">
      <c r="A54" s="27" t="s">
        <v>145</v>
      </c>
      <c r="B54" s="3" t="s">
        <v>233</v>
      </c>
      <c r="C54" s="568"/>
      <c r="D54" s="568"/>
      <c r="E54" s="3">
        <v>164</v>
      </c>
      <c r="F54" s="3">
        <v>176</v>
      </c>
      <c r="G54" s="3">
        <v>177</v>
      </c>
      <c r="H54" s="3">
        <v>180</v>
      </c>
      <c r="I54" s="3">
        <v>182</v>
      </c>
      <c r="J54" s="3">
        <v>179</v>
      </c>
      <c r="K54" s="3">
        <v>186</v>
      </c>
      <c r="L54" s="3">
        <v>186</v>
      </c>
      <c r="M54" s="3">
        <v>185</v>
      </c>
      <c r="N54" s="3">
        <v>193</v>
      </c>
      <c r="O54" s="3">
        <v>190</v>
      </c>
      <c r="P54" s="3">
        <v>193</v>
      </c>
      <c r="Q54" s="3">
        <v>194</v>
      </c>
      <c r="R54" s="3">
        <v>201</v>
      </c>
      <c r="S54" s="3">
        <v>204</v>
      </c>
      <c r="T54" s="3">
        <v>204</v>
      </c>
      <c r="U54" s="3">
        <v>201</v>
      </c>
      <c r="V54" s="3">
        <v>205</v>
      </c>
      <c r="W54" s="3">
        <v>212</v>
      </c>
      <c r="X54" s="3">
        <v>212</v>
      </c>
      <c r="Y54" s="3">
        <v>211</v>
      </c>
      <c r="Z54" s="3">
        <v>226</v>
      </c>
      <c r="AA54" s="3">
        <v>237</v>
      </c>
      <c r="AB54" s="3">
        <v>246</v>
      </c>
      <c r="AC54" s="3">
        <v>256</v>
      </c>
      <c r="AD54" s="3">
        <v>257</v>
      </c>
      <c r="AE54" s="3">
        <v>262</v>
      </c>
      <c r="AF54" s="3">
        <v>256</v>
      </c>
      <c r="AG54" s="3">
        <v>266</v>
      </c>
      <c r="AH54" s="3">
        <v>277</v>
      </c>
      <c r="AI54" s="3">
        <v>284</v>
      </c>
      <c r="AJ54" s="3">
        <v>289</v>
      </c>
      <c r="AK54" s="3">
        <v>290</v>
      </c>
      <c r="AL54" s="3">
        <v>303</v>
      </c>
      <c r="AM54" s="3">
        <v>306</v>
      </c>
      <c r="AN54" s="3">
        <v>300</v>
      </c>
      <c r="AO54" s="3">
        <v>298</v>
      </c>
      <c r="AP54" s="3">
        <v>294</v>
      </c>
      <c r="AQ54" s="3">
        <v>285</v>
      </c>
      <c r="AR54" s="3">
        <v>281</v>
      </c>
      <c r="AS54" s="3">
        <v>277</v>
      </c>
      <c r="AT54" s="3">
        <v>272</v>
      </c>
      <c r="AU54" s="3">
        <v>273</v>
      </c>
      <c r="AV54" s="3">
        <v>169</v>
      </c>
      <c r="AW54" s="3">
        <v>166</v>
      </c>
      <c r="AX54" s="10">
        <v>167</v>
      </c>
    </row>
    <row r="55" spans="1:50" x14ac:dyDescent="0.35">
      <c r="A55" s="27" t="s">
        <v>145</v>
      </c>
      <c r="B55" s="3" t="s">
        <v>234</v>
      </c>
      <c r="C55" s="568"/>
      <c r="D55" s="568"/>
      <c r="E55" s="3">
        <v>51</v>
      </c>
      <c r="F55" s="3">
        <v>47</v>
      </c>
      <c r="G55" s="3">
        <v>51</v>
      </c>
      <c r="H55" s="3">
        <v>52</v>
      </c>
      <c r="I55" s="3">
        <v>55</v>
      </c>
      <c r="J55" s="3">
        <v>56</v>
      </c>
      <c r="K55" s="3">
        <v>65</v>
      </c>
      <c r="L55" s="3">
        <v>67</v>
      </c>
      <c r="M55" s="3">
        <v>69</v>
      </c>
      <c r="N55" s="3">
        <v>72</v>
      </c>
      <c r="O55" s="3">
        <v>72</v>
      </c>
      <c r="P55" s="3">
        <v>65</v>
      </c>
      <c r="Q55" s="3">
        <v>71</v>
      </c>
      <c r="R55" s="3">
        <v>72</v>
      </c>
      <c r="S55" s="3">
        <v>76</v>
      </c>
      <c r="T55" s="3">
        <v>77</v>
      </c>
      <c r="U55" s="3">
        <v>80</v>
      </c>
      <c r="V55" s="3">
        <v>82</v>
      </c>
      <c r="W55" s="3">
        <v>87</v>
      </c>
      <c r="X55" s="3">
        <v>89</v>
      </c>
      <c r="Y55" s="3">
        <v>89</v>
      </c>
      <c r="Z55" s="3">
        <v>85</v>
      </c>
      <c r="AA55" s="3">
        <v>87</v>
      </c>
      <c r="AB55" s="3">
        <v>86</v>
      </c>
      <c r="AC55" s="3">
        <v>84</v>
      </c>
      <c r="AD55" s="3">
        <v>84</v>
      </c>
      <c r="AE55" s="3">
        <v>86</v>
      </c>
      <c r="AF55" s="3">
        <v>86</v>
      </c>
      <c r="AG55" s="3">
        <v>89</v>
      </c>
      <c r="AH55" s="3">
        <v>90</v>
      </c>
      <c r="AI55" s="3">
        <v>87</v>
      </c>
      <c r="AJ55" s="3">
        <v>84</v>
      </c>
      <c r="AK55" s="3">
        <v>84</v>
      </c>
      <c r="AL55" s="3">
        <v>89</v>
      </c>
      <c r="AM55" s="3">
        <v>90</v>
      </c>
      <c r="AN55" s="3">
        <v>91</v>
      </c>
      <c r="AO55" s="3">
        <v>93</v>
      </c>
      <c r="AP55" s="3">
        <v>93</v>
      </c>
      <c r="AQ55" s="3">
        <v>89</v>
      </c>
      <c r="AR55" s="3">
        <v>87</v>
      </c>
      <c r="AS55" s="3">
        <v>87</v>
      </c>
      <c r="AT55" s="3">
        <v>85</v>
      </c>
      <c r="AU55" s="3">
        <v>85</v>
      </c>
      <c r="AV55" s="3">
        <v>55</v>
      </c>
      <c r="AW55" s="3">
        <v>56</v>
      </c>
      <c r="AX55" s="10">
        <v>56</v>
      </c>
    </row>
    <row r="56" spans="1:50" x14ac:dyDescent="0.35">
      <c r="A56" s="27" t="s">
        <v>145</v>
      </c>
      <c r="B56" s="3" t="s">
        <v>235</v>
      </c>
      <c r="C56" s="568"/>
      <c r="D56" s="568"/>
      <c r="E56" s="3">
        <v>58</v>
      </c>
      <c r="F56" s="3">
        <v>61</v>
      </c>
      <c r="G56" s="3">
        <v>64</v>
      </c>
      <c r="H56" s="3">
        <v>61</v>
      </c>
      <c r="I56" s="3">
        <v>59</v>
      </c>
      <c r="J56" s="3">
        <v>61</v>
      </c>
      <c r="K56" s="3">
        <v>66</v>
      </c>
      <c r="L56" s="3">
        <v>72</v>
      </c>
      <c r="M56" s="3">
        <v>78</v>
      </c>
      <c r="N56" s="3">
        <v>82</v>
      </c>
      <c r="O56" s="3">
        <v>84</v>
      </c>
      <c r="P56" s="3">
        <v>85</v>
      </c>
      <c r="Q56" s="3">
        <v>89</v>
      </c>
      <c r="R56" s="3">
        <v>93</v>
      </c>
      <c r="S56" s="3">
        <v>99</v>
      </c>
      <c r="T56" s="3">
        <v>98</v>
      </c>
      <c r="U56" s="3">
        <v>91</v>
      </c>
      <c r="V56" s="3">
        <v>91</v>
      </c>
      <c r="W56" s="3">
        <v>94</v>
      </c>
      <c r="X56" s="3">
        <v>97</v>
      </c>
      <c r="Y56" s="3">
        <v>96</v>
      </c>
      <c r="Z56" s="3">
        <v>96</v>
      </c>
      <c r="AA56" s="3">
        <v>92</v>
      </c>
      <c r="AB56" s="3">
        <v>91</v>
      </c>
      <c r="AC56" s="3">
        <v>98</v>
      </c>
      <c r="AD56" s="3">
        <v>98</v>
      </c>
      <c r="AE56" s="3">
        <v>101</v>
      </c>
      <c r="AF56" s="3">
        <v>101</v>
      </c>
      <c r="AG56" s="3">
        <v>107</v>
      </c>
      <c r="AH56" s="3">
        <v>112</v>
      </c>
      <c r="AI56" s="3">
        <v>113</v>
      </c>
      <c r="AJ56" s="3">
        <v>111</v>
      </c>
      <c r="AK56" s="3">
        <v>112</v>
      </c>
      <c r="AL56" s="3">
        <v>112</v>
      </c>
      <c r="AM56" s="3">
        <v>118</v>
      </c>
      <c r="AN56" s="3">
        <v>119</v>
      </c>
      <c r="AO56" s="3">
        <v>116</v>
      </c>
      <c r="AP56" s="3">
        <v>120</v>
      </c>
      <c r="AQ56" s="3">
        <v>116</v>
      </c>
      <c r="AR56" s="3">
        <v>116</v>
      </c>
      <c r="AS56" s="3">
        <v>113</v>
      </c>
      <c r="AT56" s="3">
        <v>114</v>
      </c>
      <c r="AU56" s="3">
        <v>111</v>
      </c>
      <c r="AV56" s="3">
        <v>84</v>
      </c>
      <c r="AW56" s="3">
        <v>84</v>
      </c>
      <c r="AX56" s="10">
        <v>88</v>
      </c>
    </row>
    <row r="57" spans="1:50" x14ac:dyDescent="0.35">
      <c r="A57" s="27" t="s">
        <v>145</v>
      </c>
      <c r="B57" s="3" t="s">
        <v>236</v>
      </c>
      <c r="C57" s="568"/>
      <c r="D57" s="568"/>
      <c r="E57" s="3">
        <v>218</v>
      </c>
      <c r="F57" s="3">
        <v>230</v>
      </c>
      <c r="G57" s="3">
        <v>230</v>
      </c>
      <c r="H57" s="3">
        <v>241</v>
      </c>
      <c r="I57" s="3">
        <v>248</v>
      </c>
      <c r="J57" s="3">
        <v>267</v>
      </c>
      <c r="K57" s="3">
        <v>273</v>
      </c>
      <c r="L57" s="3">
        <v>274</v>
      </c>
      <c r="M57" s="3">
        <v>277</v>
      </c>
      <c r="N57" s="3">
        <v>287</v>
      </c>
      <c r="O57" s="3">
        <v>288</v>
      </c>
      <c r="P57" s="3">
        <v>299</v>
      </c>
      <c r="Q57" s="3">
        <v>297</v>
      </c>
      <c r="R57" s="3">
        <v>303</v>
      </c>
      <c r="S57" s="3">
        <v>301</v>
      </c>
      <c r="T57" s="3">
        <v>309</v>
      </c>
      <c r="U57" s="3">
        <v>316</v>
      </c>
      <c r="V57" s="3">
        <v>315</v>
      </c>
      <c r="W57" s="3">
        <v>323</v>
      </c>
      <c r="X57" s="3">
        <v>326</v>
      </c>
      <c r="Y57" s="3">
        <v>339</v>
      </c>
      <c r="Z57" s="3">
        <v>347</v>
      </c>
      <c r="AA57" s="3">
        <v>354</v>
      </c>
      <c r="AB57" s="3">
        <v>360</v>
      </c>
      <c r="AC57" s="3">
        <v>374</v>
      </c>
      <c r="AD57" s="3">
        <v>380</v>
      </c>
      <c r="AE57" s="3">
        <v>391</v>
      </c>
      <c r="AF57" s="3">
        <v>391</v>
      </c>
      <c r="AG57" s="3">
        <v>397</v>
      </c>
      <c r="AH57" s="3">
        <v>401</v>
      </c>
      <c r="AI57" s="3">
        <v>418</v>
      </c>
      <c r="AJ57" s="3">
        <v>427</v>
      </c>
      <c r="AK57" s="3">
        <v>439</v>
      </c>
      <c r="AL57" s="3">
        <v>450</v>
      </c>
      <c r="AM57" s="3">
        <v>452</v>
      </c>
      <c r="AN57" s="3">
        <v>445</v>
      </c>
      <c r="AO57" s="3">
        <v>448</v>
      </c>
      <c r="AP57" s="3">
        <v>437</v>
      </c>
      <c r="AQ57" s="3">
        <v>435</v>
      </c>
      <c r="AR57" s="3">
        <v>436</v>
      </c>
      <c r="AS57" s="3">
        <v>420</v>
      </c>
      <c r="AT57" s="3">
        <v>418</v>
      </c>
      <c r="AU57" s="3">
        <v>422</v>
      </c>
      <c r="AV57" s="3">
        <v>285</v>
      </c>
      <c r="AW57" s="3">
        <v>290</v>
      </c>
      <c r="AX57" s="10">
        <v>291</v>
      </c>
    </row>
    <row r="58" spans="1:50" x14ac:dyDescent="0.35">
      <c r="A58" s="27" t="s">
        <v>145</v>
      </c>
      <c r="B58" s="3" t="s">
        <v>237</v>
      </c>
      <c r="C58" s="568"/>
      <c r="D58" s="568"/>
      <c r="E58" s="3">
        <v>63</v>
      </c>
      <c r="F58" s="3">
        <v>63</v>
      </c>
      <c r="G58" s="3">
        <v>63</v>
      </c>
      <c r="H58" s="3">
        <v>63</v>
      </c>
      <c r="I58" s="3">
        <v>69</v>
      </c>
      <c r="J58" s="3">
        <v>70</v>
      </c>
      <c r="K58" s="3">
        <v>77</v>
      </c>
      <c r="L58" s="3">
        <v>83</v>
      </c>
      <c r="M58" s="3">
        <v>85</v>
      </c>
      <c r="N58" s="3">
        <v>86</v>
      </c>
      <c r="O58" s="3">
        <v>96</v>
      </c>
      <c r="P58" s="3">
        <v>99</v>
      </c>
      <c r="Q58" s="3">
        <v>100</v>
      </c>
      <c r="R58" s="3">
        <v>107</v>
      </c>
      <c r="S58" s="3">
        <v>106</v>
      </c>
      <c r="T58" s="3">
        <v>108</v>
      </c>
      <c r="U58" s="3">
        <v>110</v>
      </c>
      <c r="V58" s="3">
        <v>114</v>
      </c>
      <c r="W58" s="3">
        <v>119</v>
      </c>
      <c r="X58" s="3">
        <v>123</v>
      </c>
      <c r="Y58" s="3">
        <v>127</v>
      </c>
      <c r="Z58" s="3">
        <v>135</v>
      </c>
      <c r="AA58" s="3">
        <v>137</v>
      </c>
      <c r="AB58" s="3">
        <v>136</v>
      </c>
      <c r="AC58" s="3">
        <v>138</v>
      </c>
      <c r="AD58" s="3">
        <v>139</v>
      </c>
      <c r="AE58" s="3">
        <v>144</v>
      </c>
      <c r="AF58" s="3">
        <v>144</v>
      </c>
      <c r="AG58" s="3">
        <v>146</v>
      </c>
      <c r="AH58" s="3">
        <v>150</v>
      </c>
      <c r="AI58" s="3">
        <v>155</v>
      </c>
      <c r="AJ58" s="3">
        <v>160</v>
      </c>
      <c r="AK58" s="3">
        <v>162</v>
      </c>
      <c r="AL58" s="3">
        <v>163</v>
      </c>
      <c r="AM58" s="3">
        <v>168</v>
      </c>
      <c r="AN58" s="3">
        <v>164</v>
      </c>
      <c r="AO58" s="3">
        <v>162</v>
      </c>
      <c r="AP58" s="3">
        <v>161</v>
      </c>
      <c r="AQ58" s="3">
        <v>157</v>
      </c>
      <c r="AR58" s="3">
        <v>155</v>
      </c>
      <c r="AS58" s="3">
        <v>150</v>
      </c>
      <c r="AT58" s="3">
        <v>146</v>
      </c>
      <c r="AU58" s="3">
        <v>142</v>
      </c>
      <c r="AV58" s="3">
        <v>69</v>
      </c>
      <c r="AW58" s="3">
        <v>68</v>
      </c>
      <c r="AX58" s="10">
        <v>67</v>
      </c>
    </row>
    <row r="59" spans="1:50" x14ac:dyDescent="0.35">
      <c r="A59" s="27" t="s">
        <v>145</v>
      </c>
      <c r="B59" s="3" t="s">
        <v>238</v>
      </c>
      <c r="C59" s="568"/>
      <c r="D59" s="568"/>
      <c r="E59" s="3">
        <v>212</v>
      </c>
      <c r="F59" s="3">
        <v>222</v>
      </c>
      <c r="G59" s="3">
        <v>219</v>
      </c>
      <c r="H59" s="3">
        <v>222</v>
      </c>
      <c r="I59" s="3">
        <v>221</v>
      </c>
      <c r="J59" s="3">
        <v>231</v>
      </c>
      <c r="K59" s="3">
        <v>232</v>
      </c>
      <c r="L59" s="3">
        <v>234</v>
      </c>
      <c r="M59" s="3">
        <v>233</v>
      </c>
      <c r="N59" s="3">
        <v>244</v>
      </c>
      <c r="O59" s="3">
        <v>246</v>
      </c>
      <c r="P59" s="3">
        <v>252</v>
      </c>
      <c r="Q59" s="3">
        <v>265</v>
      </c>
      <c r="R59" s="3">
        <v>267</v>
      </c>
      <c r="S59" s="3">
        <v>266</v>
      </c>
      <c r="T59" s="3">
        <v>260</v>
      </c>
      <c r="U59" s="3">
        <v>266</v>
      </c>
      <c r="V59" s="3">
        <v>275</v>
      </c>
      <c r="W59" s="3">
        <v>268</v>
      </c>
      <c r="X59" s="3">
        <v>273</v>
      </c>
      <c r="Y59" s="3">
        <v>288</v>
      </c>
      <c r="Z59" s="3">
        <v>293</v>
      </c>
      <c r="AA59" s="3">
        <v>302</v>
      </c>
      <c r="AB59" s="3">
        <v>310</v>
      </c>
      <c r="AC59" s="3">
        <v>309</v>
      </c>
      <c r="AD59" s="3">
        <v>304</v>
      </c>
      <c r="AE59" s="3">
        <v>305</v>
      </c>
      <c r="AF59" s="3">
        <v>307</v>
      </c>
      <c r="AG59" s="3">
        <v>302</v>
      </c>
      <c r="AH59" s="3">
        <v>304</v>
      </c>
      <c r="AI59" s="3">
        <v>305</v>
      </c>
      <c r="AJ59" s="3">
        <v>298</v>
      </c>
      <c r="AK59" s="3">
        <v>300</v>
      </c>
      <c r="AL59" s="3">
        <v>297</v>
      </c>
      <c r="AM59" s="3">
        <v>295</v>
      </c>
      <c r="AN59" s="3">
        <v>300</v>
      </c>
      <c r="AO59" s="3">
        <v>292</v>
      </c>
      <c r="AP59" s="3">
        <v>292</v>
      </c>
      <c r="AQ59" s="3">
        <v>291</v>
      </c>
      <c r="AR59" s="3">
        <v>287</v>
      </c>
      <c r="AS59" s="3">
        <v>283</v>
      </c>
      <c r="AT59" s="3">
        <v>282</v>
      </c>
      <c r="AU59" s="3">
        <v>279</v>
      </c>
      <c r="AV59" s="3">
        <v>197</v>
      </c>
      <c r="AW59" s="3">
        <v>200</v>
      </c>
      <c r="AX59" s="10">
        <v>201</v>
      </c>
    </row>
    <row r="60" spans="1:50" x14ac:dyDescent="0.35">
      <c r="A60" s="27" t="s">
        <v>145</v>
      </c>
      <c r="B60" s="3" t="s">
        <v>239</v>
      </c>
      <c r="C60" s="568"/>
      <c r="D60" s="568"/>
      <c r="E60" s="3">
        <v>228</v>
      </c>
      <c r="F60" s="3">
        <v>238</v>
      </c>
      <c r="G60" s="3">
        <v>240</v>
      </c>
      <c r="H60" s="3">
        <v>248</v>
      </c>
      <c r="I60" s="3">
        <v>253</v>
      </c>
      <c r="J60" s="3">
        <v>264</v>
      </c>
      <c r="K60" s="3">
        <v>280</v>
      </c>
      <c r="L60" s="3">
        <v>289</v>
      </c>
      <c r="M60" s="3">
        <v>291</v>
      </c>
      <c r="N60" s="3">
        <v>298</v>
      </c>
      <c r="O60" s="3">
        <v>305</v>
      </c>
      <c r="P60" s="3">
        <v>305</v>
      </c>
      <c r="Q60" s="3">
        <v>311</v>
      </c>
      <c r="R60" s="3">
        <v>322</v>
      </c>
      <c r="S60" s="3">
        <v>323</v>
      </c>
      <c r="T60" s="3">
        <v>336</v>
      </c>
      <c r="U60" s="3">
        <v>344</v>
      </c>
      <c r="V60" s="3">
        <v>347</v>
      </c>
      <c r="W60" s="3">
        <v>349</v>
      </c>
      <c r="X60" s="3">
        <v>350</v>
      </c>
      <c r="Y60" s="3">
        <v>354</v>
      </c>
      <c r="Z60" s="3">
        <v>369</v>
      </c>
      <c r="AA60" s="3">
        <v>381</v>
      </c>
      <c r="AB60" s="3">
        <v>384</v>
      </c>
      <c r="AC60" s="3">
        <v>389</v>
      </c>
      <c r="AD60" s="3">
        <v>390</v>
      </c>
      <c r="AE60" s="3">
        <v>395</v>
      </c>
      <c r="AF60" s="3">
        <v>406</v>
      </c>
      <c r="AG60" s="3">
        <v>412</v>
      </c>
      <c r="AH60" s="3">
        <v>420</v>
      </c>
      <c r="AI60" s="3">
        <v>433</v>
      </c>
      <c r="AJ60" s="3">
        <v>439</v>
      </c>
      <c r="AK60" s="3">
        <v>450</v>
      </c>
      <c r="AL60" s="3">
        <v>450</v>
      </c>
      <c r="AM60" s="3">
        <v>446</v>
      </c>
      <c r="AN60" s="3">
        <v>444</v>
      </c>
      <c r="AO60" s="3">
        <v>441</v>
      </c>
      <c r="AP60" s="3">
        <v>442</v>
      </c>
      <c r="AQ60" s="3">
        <v>442</v>
      </c>
      <c r="AR60" s="3">
        <v>436</v>
      </c>
      <c r="AS60" s="3">
        <v>430</v>
      </c>
      <c r="AT60" s="3">
        <v>432</v>
      </c>
      <c r="AU60" s="3">
        <v>432</v>
      </c>
      <c r="AV60" s="3">
        <v>297</v>
      </c>
      <c r="AW60" s="3">
        <v>302</v>
      </c>
      <c r="AX60" s="10">
        <v>298</v>
      </c>
    </row>
    <row r="61" spans="1:50" x14ac:dyDescent="0.35">
      <c r="A61" s="27" t="s">
        <v>145</v>
      </c>
      <c r="B61" s="3" t="s">
        <v>240</v>
      </c>
      <c r="C61" s="568"/>
      <c r="D61" s="568"/>
      <c r="E61" s="3">
        <v>59</v>
      </c>
      <c r="F61" s="3">
        <v>60</v>
      </c>
      <c r="G61" s="3">
        <v>60</v>
      </c>
      <c r="H61" s="3">
        <v>61</v>
      </c>
      <c r="I61" s="3">
        <v>72</v>
      </c>
      <c r="J61" s="3">
        <v>75</v>
      </c>
      <c r="K61" s="3">
        <v>78</v>
      </c>
      <c r="L61" s="3">
        <v>87</v>
      </c>
      <c r="M61" s="3">
        <v>88</v>
      </c>
      <c r="N61" s="3">
        <v>91</v>
      </c>
      <c r="O61" s="3">
        <v>92</v>
      </c>
      <c r="P61" s="3">
        <v>89</v>
      </c>
      <c r="Q61" s="3">
        <v>90</v>
      </c>
      <c r="R61" s="3">
        <v>91</v>
      </c>
      <c r="S61" s="3">
        <v>92</v>
      </c>
      <c r="T61" s="3">
        <v>92</v>
      </c>
      <c r="U61" s="3">
        <v>93</v>
      </c>
      <c r="V61" s="3">
        <v>96</v>
      </c>
      <c r="W61" s="3">
        <v>92</v>
      </c>
      <c r="X61" s="3">
        <v>93</v>
      </c>
      <c r="Y61" s="3">
        <v>94</v>
      </c>
      <c r="Z61" s="3">
        <v>101</v>
      </c>
      <c r="AA61" s="3">
        <v>99</v>
      </c>
      <c r="AB61" s="3">
        <v>101</v>
      </c>
      <c r="AC61" s="3">
        <v>98</v>
      </c>
      <c r="AD61" s="3">
        <v>97</v>
      </c>
      <c r="AE61" s="3">
        <v>102</v>
      </c>
      <c r="AF61" s="3">
        <v>104</v>
      </c>
      <c r="AG61" s="3">
        <v>106</v>
      </c>
      <c r="AH61" s="3">
        <v>102</v>
      </c>
      <c r="AI61" s="3">
        <v>101</v>
      </c>
      <c r="AJ61" s="3">
        <v>101</v>
      </c>
      <c r="AK61" s="3">
        <v>102</v>
      </c>
      <c r="AL61" s="3">
        <v>100</v>
      </c>
      <c r="AM61" s="3">
        <v>102</v>
      </c>
      <c r="AN61" s="3">
        <v>101</v>
      </c>
      <c r="AO61" s="3">
        <v>101</v>
      </c>
      <c r="AP61" s="3">
        <v>94</v>
      </c>
      <c r="AQ61" s="3">
        <v>94</v>
      </c>
      <c r="AR61" s="3">
        <v>96</v>
      </c>
      <c r="AS61" s="3">
        <v>91</v>
      </c>
      <c r="AT61" s="3">
        <v>89</v>
      </c>
      <c r="AU61" s="3">
        <v>87</v>
      </c>
      <c r="AV61" s="3">
        <v>44</v>
      </c>
      <c r="AW61" s="3">
        <v>44</v>
      </c>
      <c r="AX61" s="10">
        <v>43</v>
      </c>
    </row>
    <row r="62" spans="1:50" x14ac:dyDescent="0.35">
      <c r="A62" s="27" t="s">
        <v>146</v>
      </c>
      <c r="B62" s="3" t="s">
        <v>241</v>
      </c>
      <c r="C62" s="568"/>
      <c r="D62" s="568"/>
      <c r="E62" s="3">
        <v>170</v>
      </c>
      <c r="F62" s="3">
        <v>181</v>
      </c>
      <c r="G62" s="3">
        <v>188</v>
      </c>
      <c r="H62" s="3">
        <v>189</v>
      </c>
      <c r="I62" s="3">
        <v>197</v>
      </c>
      <c r="J62" s="3">
        <v>205</v>
      </c>
      <c r="K62" s="3">
        <v>211</v>
      </c>
      <c r="L62" s="3">
        <v>219</v>
      </c>
      <c r="M62" s="3">
        <v>222</v>
      </c>
      <c r="N62" s="3">
        <v>223</v>
      </c>
      <c r="O62" s="3">
        <v>241</v>
      </c>
      <c r="P62" s="3">
        <v>256</v>
      </c>
      <c r="Q62" s="3">
        <v>268</v>
      </c>
      <c r="R62" s="3">
        <v>279</v>
      </c>
      <c r="S62" s="3">
        <v>285</v>
      </c>
      <c r="T62" s="3">
        <v>283</v>
      </c>
      <c r="U62" s="3">
        <v>278</v>
      </c>
      <c r="V62" s="3">
        <v>283</v>
      </c>
      <c r="W62" s="3">
        <v>291</v>
      </c>
      <c r="X62" s="3">
        <v>299</v>
      </c>
      <c r="Y62" s="3">
        <v>309</v>
      </c>
      <c r="Z62" s="3">
        <v>306</v>
      </c>
      <c r="AA62" s="3">
        <v>311</v>
      </c>
      <c r="AB62" s="3">
        <v>320</v>
      </c>
      <c r="AC62" s="3">
        <v>320</v>
      </c>
      <c r="AD62" s="3">
        <v>321</v>
      </c>
      <c r="AE62" s="3">
        <v>328</v>
      </c>
      <c r="AF62" s="3">
        <v>329</v>
      </c>
      <c r="AG62" s="3">
        <v>322</v>
      </c>
      <c r="AH62" s="3">
        <v>330</v>
      </c>
      <c r="AI62" s="3">
        <v>330</v>
      </c>
      <c r="AJ62" s="3">
        <v>335</v>
      </c>
      <c r="AK62" s="3">
        <v>345</v>
      </c>
      <c r="AL62" s="3">
        <v>350</v>
      </c>
      <c r="AM62" s="3">
        <v>351</v>
      </c>
      <c r="AN62" s="3">
        <v>356</v>
      </c>
      <c r="AO62" s="3">
        <v>353</v>
      </c>
      <c r="AP62" s="3">
        <v>346</v>
      </c>
      <c r="AQ62" s="3">
        <v>337</v>
      </c>
      <c r="AR62" s="3">
        <v>327</v>
      </c>
      <c r="AS62" s="3">
        <v>320</v>
      </c>
      <c r="AT62" s="3">
        <v>323</v>
      </c>
      <c r="AU62" s="3">
        <v>320</v>
      </c>
      <c r="AV62" s="3">
        <v>203</v>
      </c>
      <c r="AW62" s="3">
        <v>194</v>
      </c>
      <c r="AX62" s="10">
        <v>200</v>
      </c>
    </row>
    <row r="63" spans="1:50" x14ac:dyDescent="0.35">
      <c r="A63" s="27" t="s">
        <v>146</v>
      </c>
      <c r="B63" s="3" t="s">
        <v>242</v>
      </c>
      <c r="C63" s="568"/>
      <c r="D63" s="568"/>
      <c r="E63" s="3">
        <v>136</v>
      </c>
      <c r="F63" s="3">
        <v>143</v>
      </c>
      <c r="G63" s="3">
        <v>143</v>
      </c>
      <c r="H63" s="3">
        <v>148</v>
      </c>
      <c r="I63" s="3">
        <v>150</v>
      </c>
      <c r="J63" s="3">
        <v>154</v>
      </c>
      <c r="K63" s="3">
        <v>156</v>
      </c>
      <c r="L63" s="3">
        <v>163</v>
      </c>
      <c r="M63" s="3">
        <v>162</v>
      </c>
      <c r="N63" s="3">
        <v>164</v>
      </c>
      <c r="O63" s="3">
        <v>165</v>
      </c>
      <c r="P63" s="3">
        <v>165</v>
      </c>
      <c r="Q63" s="3">
        <v>169</v>
      </c>
      <c r="R63" s="3">
        <v>168</v>
      </c>
      <c r="S63" s="3">
        <v>175</v>
      </c>
      <c r="T63" s="3">
        <v>177</v>
      </c>
      <c r="U63" s="3">
        <v>180</v>
      </c>
      <c r="V63" s="3">
        <v>183</v>
      </c>
      <c r="W63" s="3">
        <v>181</v>
      </c>
      <c r="X63" s="3">
        <v>181</v>
      </c>
      <c r="Y63" s="3">
        <v>190</v>
      </c>
      <c r="Z63" s="3">
        <v>190</v>
      </c>
      <c r="AA63" s="3">
        <v>197</v>
      </c>
      <c r="AB63" s="3">
        <v>200</v>
      </c>
      <c r="AC63" s="3">
        <v>204</v>
      </c>
      <c r="AD63" s="3">
        <v>206</v>
      </c>
      <c r="AE63" s="3">
        <v>210</v>
      </c>
      <c r="AF63" s="3">
        <v>211</v>
      </c>
      <c r="AG63" s="3">
        <v>212</v>
      </c>
      <c r="AH63" s="3">
        <v>210</v>
      </c>
      <c r="AI63" s="3">
        <v>210</v>
      </c>
      <c r="AJ63" s="3">
        <v>208</v>
      </c>
      <c r="AK63" s="3">
        <v>207</v>
      </c>
      <c r="AL63" s="3">
        <v>209</v>
      </c>
      <c r="AM63" s="3">
        <v>210</v>
      </c>
      <c r="AN63" s="3">
        <v>211</v>
      </c>
      <c r="AO63" s="3">
        <v>209</v>
      </c>
      <c r="AP63" s="3">
        <v>207</v>
      </c>
      <c r="AQ63" s="3">
        <v>207</v>
      </c>
      <c r="AR63" s="3">
        <v>206</v>
      </c>
      <c r="AS63" s="3">
        <v>205</v>
      </c>
      <c r="AT63" s="3">
        <v>205</v>
      </c>
      <c r="AU63" s="3">
        <v>207</v>
      </c>
      <c r="AV63" s="3">
        <v>169</v>
      </c>
      <c r="AW63" s="3">
        <v>169</v>
      </c>
      <c r="AX63" s="10">
        <v>167</v>
      </c>
    </row>
    <row r="64" spans="1:50" x14ac:dyDescent="0.35">
      <c r="A64" s="27" t="s">
        <v>146</v>
      </c>
      <c r="B64" s="3" t="s">
        <v>243</v>
      </c>
      <c r="C64" s="568"/>
      <c r="D64" s="568"/>
      <c r="E64" s="3">
        <v>11</v>
      </c>
      <c r="F64" s="3">
        <v>12</v>
      </c>
      <c r="G64" s="3">
        <v>15</v>
      </c>
      <c r="H64" s="3">
        <v>17</v>
      </c>
      <c r="I64" s="3">
        <v>17</v>
      </c>
      <c r="J64" s="3">
        <v>19</v>
      </c>
      <c r="K64" s="3">
        <v>19</v>
      </c>
      <c r="L64" s="3">
        <v>20</v>
      </c>
      <c r="M64" s="3">
        <v>20</v>
      </c>
      <c r="N64" s="3">
        <v>19</v>
      </c>
      <c r="O64" s="3">
        <v>18</v>
      </c>
      <c r="P64" s="3">
        <v>17</v>
      </c>
      <c r="Q64" s="3">
        <v>17</v>
      </c>
      <c r="R64" s="3">
        <v>17</v>
      </c>
      <c r="S64" s="3">
        <v>16</v>
      </c>
      <c r="T64" s="3">
        <v>15</v>
      </c>
      <c r="U64" s="3">
        <v>15</v>
      </c>
      <c r="V64" s="3">
        <v>14</v>
      </c>
      <c r="W64" s="3">
        <v>16</v>
      </c>
      <c r="X64" s="3">
        <v>16</v>
      </c>
      <c r="Y64" s="3">
        <v>13</v>
      </c>
      <c r="Z64" s="3">
        <v>13</v>
      </c>
      <c r="AA64" s="3">
        <v>15</v>
      </c>
      <c r="AB64" s="3">
        <v>13</v>
      </c>
      <c r="AC64" s="3">
        <v>15</v>
      </c>
      <c r="AD64" s="3">
        <v>17</v>
      </c>
      <c r="AE64" s="3">
        <v>18</v>
      </c>
      <c r="AF64" s="3">
        <v>17</v>
      </c>
      <c r="AG64" s="3">
        <v>18</v>
      </c>
      <c r="AH64" s="3">
        <v>18</v>
      </c>
      <c r="AI64" s="3">
        <v>18</v>
      </c>
      <c r="AJ64" s="3">
        <v>18</v>
      </c>
      <c r="AK64" s="3">
        <v>19</v>
      </c>
      <c r="AL64" s="3">
        <v>20</v>
      </c>
      <c r="AM64" s="3">
        <v>19</v>
      </c>
      <c r="AN64" s="3">
        <v>17</v>
      </c>
      <c r="AO64" s="3">
        <v>18</v>
      </c>
      <c r="AP64" s="3">
        <v>17</v>
      </c>
      <c r="AQ64" s="3">
        <v>17</v>
      </c>
      <c r="AR64" s="3">
        <v>17</v>
      </c>
      <c r="AS64" s="3">
        <v>16</v>
      </c>
      <c r="AT64" s="3">
        <v>16</v>
      </c>
      <c r="AU64" s="3">
        <v>16</v>
      </c>
      <c r="AV64" s="3">
        <v>9</v>
      </c>
      <c r="AW64" s="3">
        <v>9</v>
      </c>
      <c r="AX64" s="10">
        <v>9</v>
      </c>
    </row>
    <row r="65" spans="1:50" x14ac:dyDescent="0.35">
      <c r="A65" s="27" t="s">
        <v>146</v>
      </c>
      <c r="B65" s="3" t="s">
        <v>244</v>
      </c>
      <c r="C65" s="568"/>
      <c r="D65" s="568"/>
      <c r="E65" s="3">
        <v>230</v>
      </c>
      <c r="F65" s="3">
        <v>232</v>
      </c>
      <c r="G65" s="3">
        <v>232</v>
      </c>
      <c r="H65" s="3">
        <v>239</v>
      </c>
      <c r="I65" s="3">
        <v>248</v>
      </c>
      <c r="J65" s="3">
        <v>257</v>
      </c>
      <c r="K65" s="3">
        <v>264</v>
      </c>
      <c r="L65" s="3">
        <v>264</v>
      </c>
      <c r="M65" s="3">
        <v>280</v>
      </c>
      <c r="N65" s="3">
        <v>281</v>
      </c>
      <c r="O65" s="3">
        <v>289</v>
      </c>
      <c r="P65" s="3">
        <v>295</v>
      </c>
      <c r="Q65" s="3">
        <v>298</v>
      </c>
      <c r="R65" s="3">
        <v>292</v>
      </c>
      <c r="S65" s="3">
        <v>294</v>
      </c>
      <c r="T65" s="3">
        <v>287</v>
      </c>
      <c r="U65" s="3">
        <v>280</v>
      </c>
      <c r="V65" s="3">
        <v>278</v>
      </c>
      <c r="W65" s="3">
        <v>270</v>
      </c>
      <c r="X65" s="3">
        <v>275</v>
      </c>
      <c r="Y65" s="3">
        <v>271</v>
      </c>
      <c r="Z65" s="3">
        <v>272</v>
      </c>
      <c r="AA65" s="3">
        <v>272</v>
      </c>
      <c r="AB65" s="3">
        <v>272</v>
      </c>
      <c r="AC65" s="3">
        <v>267</v>
      </c>
      <c r="AD65" s="3">
        <v>261</v>
      </c>
      <c r="AE65" s="3">
        <v>261</v>
      </c>
      <c r="AF65" s="3">
        <v>255</v>
      </c>
      <c r="AG65" s="3">
        <v>252</v>
      </c>
      <c r="AH65" s="3">
        <v>253</v>
      </c>
      <c r="AI65" s="3">
        <v>253</v>
      </c>
      <c r="AJ65" s="3">
        <v>253</v>
      </c>
      <c r="AK65" s="3">
        <v>258</v>
      </c>
      <c r="AL65" s="3">
        <v>260</v>
      </c>
      <c r="AM65" s="3">
        <v>257</v>
      </c>
      <c r="AN65" s="3">
        <v>257</v>
      </c>
      <c r="AO65" s="3">
        <v>255</v>
      </c>
      <c r="AP65" s="3">
        <v>255</v>
      </c>
      <c r="AQ65" s="3">
        <v>260</v>
      </c>
      <c r="AR65" s="3">
        <v>259</v>
      </c>
      <c r="AS65" s="3">
        <v>262</v>
      </c>
      <c r="AT65" s="3">
        <v>260</v>
      </c>
      <c r="AU65" s="3">
        <v>258</v>
      </c>
      <c r="AV65" s="3">
        <v>198</v>
      </c>
      <c r="AW65" s="3">
        <v>201</v>
      </c>
      <c r="AX65" s="10">
        <v>200</v>
      </c>
    </row>
    <row r="66" spans="1:50" x14ac:dyDescent="0.35">
      <c r="A66" s="27" t="s">
        <v>146</v>
      </c>
      <c r="B66" s="3" t="s">
        <v>245</v>
      </c>
      <c r="C66" s="568"/>
      <c r="D66" s="568"/>
      <c r="E66" s="3">
        <v>169</v>
      </c>
      <c r="F66" s="3">
        <v>181</v>
      </c>
      <c r="G66" s="3">
        <v>169</v>
      </c>
      <c r="H66" s="3">
        <v>172</v>
      </c>
      <c r="I66" s="3">
        <v>178</v>
      </c>
      <c r="J66" s="3">
        <v>178</v>
      </c>
      <c r="K66" s="3">
        <v>191</v>
      </c>
      <c r="L66" s="3">
        <v>199</v>
      </c>
      <c r="M66" s="3">
        <v>208</v>
      </c>
      <c r="N66" s="3">
        <v>220</v>
      </c>
      <c r="O66" s="3">
        <v>225</v>
      </c>
      <c r="P66" s="3">
        <v>233</v>
      </c>
      <c r="Q66" s="3">
        <v>235</v>
      </c>
      <c r="R66" s="3">
        <v>232</v>
      </c>
      <c r="S66" s="3">
        <v>244</v>
      </c>
      <c r="T66" s="3">
        <v>245</v>
      </c>
      <c r="U66" s="3">
        <v>253</v>
      </c>
      <c r="V66" s="3">
        <v>251</v>
      </c>
      <c r="W66" s="3">
        <v>260</v>
      </c>
      <c r="X66" s="3">
        <v>264</v>
      </c>
      <c r="Y66" s="3">
        <v>264</v>
      </c>
      <c r="Z66" s="3">
        <v>272</v>
      </c>
      <c r="AA66" s="3">
        <v>271</v>
      </c>
      <c r="AB66" s="3">
        <v>277</v>
      </c>
      <c r="AC66" s="3">
        <v>284</v>
      </c>
      <c r="AD66" s="3">
        <v>282</v>
      </c>
      <c r="AE66" s="3">
        <v>287</v>
      </c>
      <c r="AF66" s="3">
        <v>291</v>
      </c>
      <c r="AG66" s="3">
        <v>303</v>
      </c>
      <c r="AH66" s="3">
        <v>312</v>
      </c>
      <c r="AI66" s="3">
        <v>331</v>
      </c>
      <c r="AJ66" s="3">
        <v>335</v>
      </c>
      <c r="AK66" s="3">
        <v>349</v>
      </c>
      <c r="AL66" s="3">
        <v>354</v>
      </c>
      <c r="AM66" s="3">
        <v>356</v>
      </c>
      <c r="AN66" s="3">
        <v>358</v>
      </c>
      <c r="AO66" s="3">
        <v>355</v>
      </c>
      <c r="AP66" s="3">
        <v>351</v>
      </c>
      <c r="AQ66" s="3">
        <v>354</v>
      </c>
      <c r="AR66" s="3">
        <v>357</v>
      </c>
      <c r="AS66" s="3">
        <v>358</v>
      </c>
      <c r="AT66" s="3">
        <v>363</v>
      </c>
      <c r="AU66" s="3">
        <v>362</v>
      </c>
      <c r="AV66" s="3">
        <v>302</v>
      </c>
      <c r="AW66" s="3">
        <v>315</v>
      </c>
      <c r="AX66" s="10">
        <v>311</v>
      </c>
    </row>
    <row r="67" spans="1:50" x14ac:dyDescent="0.35">
      <c r="A67" s="27" t="s">
        <v>146</v>
      </c>
      <c r="B67" s="3" t="s">
        <v>246</v>
      </c>
      <c r="C67" s="568"/>
      <c r="D67" s="568"/>
      <c r="E67" s="3">
        <v>59</v>
      </c>
      <c r="F67" s="3">
        <v>62</v>
      </c>
      <c r="G67" s="3">
        <v>65</v>
      </c>
      <c r="H67" s="3">
        <v>67</v>
      </c>
      <c r="I67" s="3">
        <v>73</v>
      </c>
      <c r="J67" s="3">
        <v>77</v>
      </c>
      <c r="K67" s="3">
        <v>87</v>
      </c>
      <c r="L67" s="3">
        <v>93</v>
      </c>
      <c r="M67" s="3">
        <v>94</v>
      </c>
      <c r="N67" s="3">
        <v>98</v>
      </c>
      <c r="O67" s="3">
        <v>101</v>
      </c>
      <c r="P67" s="3">
        <v>106</v>
      </c>
      <c r="Q67" s="3">
        <v>106</v>
      </c>
      <c r="R67" s="3">
        <v>108</v>
      </c>
      <c r="S67" s="3">
        <v>108</v>
      </c>
      <c r="T67" s="3">
        <v>107</v>
      </c>
      <c r="U67" s="3">
        <v>108</v>
      </c>
      <c r="V67" s="3">
        <v>109</v>
      </c>
      <c r="W67" s="3">
        <v>108</v>
      </c>
      <c r="X67" s="3">
        <v>107</v>
      </c>
      <c r="Y67" s="3">
        <v>106</v>
      </c>
      <c r="Z67" s="3">
        <v>103</v>
      </c>
      <c r="AA67" s="3">
        <v>103</v>
      </c>
      <c r="AB67" s="3">
        <v>103</v>
      </c>
      <c r="AC67" s="3">
        <v>102</v>
      </c>
      <c r="AD67" s="3">
        <v>106</v>
      </c>
      <c r="AE67" s="3">
        <v>105</v>
      </c>
      <c r="AF67" s="3">
        <v>102</v>
      </c>
      <c r="AG67" s="3">
        <v>99</v>
      </c>
      <c r="AH67" s="3">
        <v>99</v>
      </c>
      <c r="AI67" s="3">
        <v>101</v>
      </c>
      <c r="AJ67" s="3">
        <v>103</v>
      </c>
      <c r="AK67" s="3">
        <v>105</v>
      </c>
      <c r="AL67" s="3">
        <v>105</v>
      </c>
      <c r="AM67" s="3">
        <v>105</v>
      </c>
      <c r="AN67" s="3">
        <v>103</v>
      </c>
      <c r="AO67" s="3">
        <v>99</v>
      </c>
      <c r="AP67" s="3">
        <v>102</v>
      </c>
      <c r="AQ67" s="3">
        <v>103</v>
      </c>
      <c r="AR67" s="3">
        <v>102</v>
      </c>
      <c r="AS67" s="3">
        <v>102</v>
      </c>
      <c r="AT67" s="3">
        <v>103</v>
      </c>
      <c r="AU67" s="3">
        <v>104</v>
      </c>
      <c r="AV67" s="3">
        <v>74</v>
      </c>
      <c r="AW67" s="3">
        <v>76</v>
      </c>
      <c r="AX67" s="10">
        <v>75</v>
      </c>
    </row>
    <row r="68" spans="1:50" x14ac:dyDescent="0.35">
      <c r="A68" s="27" t="s">
        <v>146</v>
      </c>
      <c r="B68" s="3" t="s">
        <v>247</v>
      </c>
      <c r="C68" s="568"/>
      <c r="D68" s="568"/>
      <c r="E68" s="4">
        <v>7192</v>
      </c>
      <c r="F68" s="4">
        <v>7210</v>
      </c>
      <c r="G68" s="4">
        <v>7324</v>
      </c>
      <c r="H68" s="4">
        <v>7401</v>
      </c>
      <c r="I68" s="4">
        <v>7479</v>
      </c>
      <c r="J68" s="4">
        <v>7577</v>
      </c>
      <c r="K68" s="4">
        <v>7735</v>
      </c>
      <c r="L68" s="4">
        <v>7851</v>
      </c>
      <c r="M68" s="4">
        <v>7971</v>
      </c>
      <c r="N68" s="4">
        <v>8076</v>
      </c>
      <c r="O68" s="4">
        <v>8195</v>
      </c>
      <c r="P68" s="4">
        <v>8277</v>
      </c>
      <c r="Q68" s="4">
        <v>8307</v>
      </c>
      <c r="R68" s="4">
        <v>8288</v>
      </c>
      <c r="S68" s="4">
        <v>8408</v>
      </c>
      <c r="T68" s="4">
        <v>8496</v>
      </c>
      <c r="U68" s="4">
        <v>8668</v>
      </c>
      <c r="V68" s="4">
        <v>8812</v>
      </c>
      <c r="W68" s="4">
        <v>8993</v>
      </c>
      <c r="X68" s="4">
        <v>9122</v>
      </c>
      <c r="Y68" s="4">
        <v>9290</v>
      </c>
      <c r="Z68" s="4">
        <v>9411</v>
      </c>
      <c r="AA68" s="4">
        <v>9580</v>
      </c>
      <c r="AB68" s="4">
        <v>9656</v>
      </c>
      <c r="AC68" s="4">
        <v>9751</v>
      </c>
      <c r="AD68" s="4">
        <v>9764</v>
      </c>
      <c r="AE68" s="4">
        <v>9868</v>
      </c>
      <c r="AF68" s="4">
        <v>9936</v>
      </c>
      <c r="AG68" s="4">
        <v>10060</v>
      </c>
      <c r="AH68" s="4">
        <v>10242</v>
      </c>
      <c r="AI68" s="4">
        <v>10411</v>
      </c>
      <c r="AJ68" s="4">
        <v>10500</v>
      </c>
      <c r="AK68" s="4">
        <v>10636</v>
      </c>
      <c r="AL68" s="4">
        <v>10759</v>
      </c>
      <c r="AM68" s="4">
        <v>10855</v>
      </c>
      <c r="AN68" s="4">
        <v>10988</v>
      </c>
      <c r="AO68" s="4">
        <v>11022</v>
      </c>
      <c r="AP68" s="4">
        <v>10981</v>
      </c>
      <c r="AQ68" s="4">
        <v>11034</v>
      </c>
      <c r="AR68" s="4">
        <v>11074</v>
      </c>
      <c r="AS68" s="4">
        <v>10631</v>
      </c>
      <c r="AT68" s="4">
        <v>10612</v>
      </c>
      <c r="AU68" s="4">
        <v>10697</v>
      </c>
      <c r="AV68" s="4">
        <v>10110</v>
      </c>
      <c r="AW68" s="4">
        <v>10293</v>
      </c>
      <c r="AX68" s="16">
        <v>10435</v>
      </c>
    </row>
    <row r="69" spans="1:50" x14ac:dyDescent="0.35">
      <c r="A69" s="27" t="s">
        <v>146</v>
      </c>
      <c r="B69" s="3" t="s">
        <v>248</v>
      </c>
      <c r="C69" s="568"/>
      <c r="D69" s="568"/>
      <c r="E69" s="4">
        <v>31874</v>
      </c>
      <c r="F69" s="4">
        <v>32234</v>
      </c>
      <c r="G69" s="4">
        <v>32572</v>
      </c>
      <c r="H69" s="4">
        <v>32897</v>
      </c>
      <c r="I69" s="4">
        <v>33300</v>
      </c>
      <c r="J69" s="4">
        <v>33755</v>
      </c>
      <c r="K69" s="4">
        <v>34178</v>
      </c>
      <c r="L69" s="4">
        <v>34630</v>
      </c>
      <c r="M69" s="4">
        <v>35175</v>
      </c>
      <c r="N69" s="4">
        <v>35752</v>
      </c>
      <c r="O69" s="4">
        <v>36266</v>
      </c>
      <c r="P69" s="4">
        <v>36779</v>
      </c>
      <c r="Q69" s="4">
        <v>37307</v>
      </c>
      <c r="R69" s="4">
        <v>37556</v>
      </c>
      <c r="S69" s="4">
        <v>38021</v>
      </c>
      <c r="T69" s="4">
        <v>38460</v>
      </c>
      <c r="U69" s="4">
        <v>39098</v>
      </c>
      <c r="V69" s="4">
        <v>39531</v>
      </c>
      <c r="W69" s="4">
        <v>40235</v>
      </c>
      <c r="X69" s="4">
        <v>40816</v>
      </c>
      <c r="Y69" s="4">
        <v>41557</v>
      </c>
      <c r="Z69" s="4">
        <v>42179</v>
      </c>
      <c r="AA69" s="4">
        <v>42642</v>
      </c>
      <c r="AB69" s="4">
        <v>43280</v>
      </c>
      <c r="AC69" s="4">
        <v>43822</v>
      </c>
      <c r="AD69" s="4">
        <v>44213</v>
      </c>
      <c r="AE69" s="4">
        <v>44928</v>
      </c>
      <c r="AF69" s="4">
        <v>45437</v>
      </c>
      <c r="AG69" s="4">
        <v>46196</v>
      </c>
      <c r="AH69" s="4">
        <v>46872</v>
      </c>
      <c r="AI69" s="4">
        <v>47751</v>
      </c>
      <c r="AJ69" s="4">
        <v>48396</v>
      </c>
      <c r="AK69" s="4">
        <v>49106</v>
      </c>
      <c r="AL69" s="4">
        <v>49783</v>
      </c>
      <c r="AM69" s="4">
        <v>50282</v>
      </c>
      <c r="AN69" s="4">
        <v>50890</v>
      </c>
      <c r="AO69" s="4">
        <v>51384</v>
      </c>
      <c r="AP69" s="4">
        <v>51748</v>
      </c>
      <c r="AQ69" s="4">
        <v>52355</v>
      </c>
      <c r="AR69" s="4">
        <v>52664</v>
      </c>
      <c r="AS69" s="4">
        <v>51527</v>
      </c>
      <c r="AT69" s="4">
        <v>51683</v>
      </c>
      <c r="AU69" s="4">
        <v>52027</v>
      </c>
      <c r="AV69" s="4">
        <v>51406</v>
      </c>
      <c r="AW69" s="4">
        <v>52157</v>
      </c>
      <c r="AX69" s="16">
        <v>52859</v>
      </c>
    </row>
    <row r="70" spans="1:50" x14ac:dyDescent="0.35">
      <c r="A70" s="27" t="s">
        <v>146</v>
      </c>
      <c r="B70" s="3" t="s">
        <v>249</v>
      </c>
      <c r="C70" s="568"/>
      <c r="D70" s="568"/>
      <c r="E70" s="3">
        <v>316</v>
      </c>
      <c r="F70" s="3">
        <v>327</v>
      </c>
      <c r="G70" s="3">
        <v>338</v>
      </c>
      <c r="H70" s="3">
        <v>347</v>
      </c>
      <c r="I70" s="3">
        <v>360</v>
      </c>
      <c r="J70" s="3">
        <v>379</v>
      </c>
      <c r="K70" s="3">
        <v>378</v>
      </c>
      <c r="L70" s="3">
        <v>384</v>
      </c>
      <c r="M70" s="3">
        <v>393</v>
      </c>
      <c r="N70" s="3">
        <v>416</v>
      </c>
      <c r="O70" s="3">
        <v>435</v>
      </c>
      <c r="P70" s="3">
        <v>437</v>
      </c>
      <c r="Q70" s="3">
        <v>440</v>
      </c>
      <c r="R70" s="3">
        <v>447</v>
      </c>
      <c r="S70" s="3">
        <v>463</v>
      </c>
      <c r="T70" s="3">
        <v>488</v>
      </c>
      <c r="U70" s="3">
        <v>497</v>
      </c>
      <c r="V70" s="3">
        <v>497</v>
      </c>
      <c r="W70" s="3">
        <v>515</v>
      </c>
      <c r="X70" s="3">
        <v>512</v>
      </c>
      <c r="Y70" s="3">
        <v>526</v>
      </c>
      <c r="Z70" s="3">
        <v>534</v>
      </c>
      <c r="AA70" s="3">
        <v>537</v>
      </c>
      <c r="AB70" s="3">
        <v>537</v>
      </c>
      <c r="AC70" s="3">
        <v>541</v>
      </c>
      <c r="AD70" s="3">
        <v>539</v>
      </c>
      <c r="AE70" s="3">
        <v>536</v>
      </c>
      <c r="AF70" s="3">
        <v>543</v>
      </c>
      <c r="AG70" s="3">
        <v>553</v>
      </c>
      <c r="AH70" s="3">
        <v>554</v>
      </c>
      <c r="AI70" s="3">
        <v>569</v>
      </c>
      <c r="AJ70" s="3">
        <v>571</v>
      </c>
      <c r="AK70" s="3">
        <v>585</v>
      </c>
      <c r="AL70" s="3">
        <v>586</v>
      </c>
      <c r="AM70" s="3">
        <v>579</v>
      </c>
      <c r="AN70" s="3">
        <v>581</v>
      </c>
      <c r="AO70" s="3">
        <v>574</v>
      </c>
      <c r="AP70" s="3">
        <v>567</v>
      </c>
      <c r="AQ70" s="3">
        <v>562</v>
      </c>
      <c r="AR70" s="3">
        <v>558</v>
      </c>
      <c r="AS70" s="3">
        <v>550</v>
      </c>
      <c r="AT70" s="3">
        <v>547</v>
      </c>
      <c r="AU70" s="3">
        <v>548</v>
      </c>
      <c r="AV70" s="3">
        <v>356</v>
      </c>
      <c r="AW70" s="3">
        <v>357</v>
      </c>
      <c r="AX70" s="10">
        <v>360</v>
      </c>
    </row>
    <row r="71" spans="1:50" x14ac:dyDescent="0.35">
      <c r="A71" s="27" t="s">
        <v>146</v>
      </c>
      <c r="B71" s="3" t="s">
        <v>250</v>
      </c>
      <c r="C71" s="568"/>
      <c r="D71" s="568"/>
      <c r="E71" s="4">
        <v>5998</v>
      </c>
      <c r="F71" s="4">
        <v>6020</v>
      </c>
      <c r="G71" s="4">
        <v>6030</v>
      </c>
      <c r="H71" s="4">
        <v>6074</v>
      </c>
      <c r="I71" s="4">
        <v>6170</v>
      </c>
      <c r="J71" s="4">
        <v>6223</v>
      </c>
      <c r="K71" s="4">
        <v>6307</v>
      </c>
      <c r="L71" s="4">
        <v>6401</v>
      </c>
      <c r="M71" s="4">
        <v>6470</v>
      </c>
      <c r="N71" s="4">
        <v>6571</v>
      </c>
      <c r="O71" s="4">
        <v>6670</v>
      </c>
      <c r="P71" s="4">
        <v>6726</v>
      </c>
      <c r="Q71" s="4">
        <v>6704</v>
      </c>
      <c r="R71" s="4">
        <v>6729</v>
      </c>
      <c r="S71" s="4">
        <v>6778</v>
      </c>
      <c r="T71" s="4">
        <v>6871</v>
      </c>
      <c r="U71" s="4">
        <v>6981</v>
      </c>
      <c r="V71" s="4">
        <v>7049</v>
      </c>
      <c r="W71" s="4">
        <v>7151</v>
      </c>
      <c r="X71" s="4">
        <v>7218</v>
      </c>
      <c r="Y71" s="4">
        <v>7260</v>
      </c>
      <c r="Z71" s="4">
        <v>7319</v>
      </c>
      <c r="AA71" s="4">
        <v>7412</v>
      </c>
      <c r="AB71" s="4">
        <v>7550</v>
      </c>
      <c r="AC71" s="4">
        <v>7650</v>
      </c>
      <c r="AD71" s="4">
        <v>7703</v>
      </c>
      <c r="AE71" s="4">
        <v>7773</v>
      </c>
      <c r="AF71" s="4">
        <v>7835</v>
      </c>
      <c r="AG71" s="4">
        <v>7924</v>
      </c>
      <c r="AH71" s="4">
        <v>8014</v>
      </c>
      <c r="AI71" s="4">
        <v>8109</v>
      </c>
      <c r="AJ71" s="4">
        <v>8176</v>
      </c>
      <c r="AK71" s="4">
        <v>8225</v>
      </c>
      <c r="AL71" s="4">
        <v>8277</v>
      </c>
      <c r="AM71" s="4">
        <v>8310</v>
      </c>
      <c r="AN71" s="4">
        <v>8374</v>
      </c>
      <c r="AO71" s="4">
        <v>8414</v>
      </c>
      <c r="AP71" s="4">
        <v>8374</v>
      </c>
      <c r="AQ71" s="4">
        <v>8385</v>
      </c>
      <c r="AR71" s="4">
        <v>8392</v>
      </c>
      <c r="AS71" s="4">
        <v>7983</v>
      </c>
      <c r="AT71" s="4">
        <v>7929</v>
      </c>
      <c r="AU71" s="4">
        <v>7981</v>
      </c>
      <c r="AV71" s="4">
        <v>6913</v>
      </c>
      <c r="AW71" s="4">
        <v>7005</v>
      </c>
      <c r="AX71" s="16">
        <v>7075</v>
      </c>
    </row>
    <row r="72" spans="1:50" ht="15" thickBot="1" x14ac:dyDescent="0.4">
      <c r="A72" s="7" t="s">
        <v>134</v>
      </c>
      <c r="B72" s="8" t="s">
        <v>129</v>
      </c>
      <c r="C72" s="569"/>
      <c r="D72" s="569"/>
      <c r="E72" s="22">
        <v>188883</v>
      </c>
      <c r="F72" s="22">
        <v>190650</v>
      </c>
      <c r="G72" s="22">
        <v>192487</v>
      </c>
      <c r="H72" s="22">
        <v>194506</v>
      </c>
      <c r="I72" s="22">
        <v>197224</v>
      </c>
      <c r="J72" s="22">
        <v>199568</v>
      </c>
      <c r="K72" s="22">
        <v>202430</v>
      </c>
      <c r="L72" s="22">
        <v>204960</v>
      </c>
      <c r="M72" s="22">
        <v>207506</v>
      </c>
      <c r="N72" s="22">
        <v>210358</v>
      </c>
      <c r="O72" s="22">
        <v>212935</v>
      </c>
      <c r="P72" s="22">
        <v>215364</v>
      </c>
      <c r="Q72" s="22">
        <v>217545</v>
      </c>
      <c r="R72" s="22">
        <v>218783</v>
      </c>
      <c r="S72" s="22">
        <v>221088</v>
      </c>
      <c r="T72" s="22">
        <v>223190</v>
      </c>
      <c r="U72" s="22">
        <v>225918</v>
      </c>
      <c r="V72" s="22">
        <v>228350</v>
      </c>
      <c r="W72" s="22">
        <v>231788</v>
      </c>
      <c r="X72" s="22">
        <v>234581</v>
      </c>
      <c r="Y72" s="22">
        <v>237115</v>
      </c>
      <c r="Z72" s="22">
        <v>239521</v>
      </c>
      <c r="AA72" s="22">
        <v>241706</v>
      </c>
      <c r="AB72" s="22">
        <v>244364</v>
      </c>
      <c r="AC72" s="22">
        <v>246408</v>
      </c>
      <c r="AD72" s="22">
        <v>247777</v>
      </c>
      <c r="AE72" s="22">
        <v>250598</v>
      </c>
      <c r="AF72" s="22">
        <v>252845</v>
      </c>
      <c r="AG72" s="22">
        <v>256170</v>
      </c>
      <c r="AH72" s="22">
        <v>259452</v>
      </c>
      <c r="AI72" s="22">
        <v>263366</v>
      </c>
      <c r="AJ72" s="22">
        <v>265933</v>
      </c>
      <c r="AK72" s="22">
        <v>268875</v>
      </c>
      <c r="AL72" s="22">
        <v>271604</v>
      </c>
      <c r="AM72" s="22">
        <v>273339</v>
      </c>
      <c r="AN72" s="22">
        <v>275721</v>
      </c>
      <c r="AO72" s="22">
        <v>277384</v>
      </c>
      <c r="AP72" s="22">
        <v>278142</v>
      </c>
      <c r="AQ72" s="22">
        <v>279963</v>
      </c>
      <c r="AR72" s="22">
        <v>280490</v>
      </c>
      <c r="AS72" s="22">
        <v>274474</v>
      </c>
      <c r="AT72" s="22">
        <v>274510</v>
      </c>
      <c r="AU72" s="22">
        <v>275802</v>
      </c>
      <c r="AV72" s="22">
        <v>262712</v>
      </c>
      <c r="AW72" s="22">
        <v>265648</v>
      </c>
      <c r="AX72" s="178">
        <v>268307</v>
      </c>
    </row>
    <row r="75" spans="1:50" x14ac:dyDescent="0.35">
      <c r="A75" s="51" t="s">
        <v>331</v>
      </c>
    </row>
    <row r="76" spans="1:50" ht="15" thickBot="1" x14ac:dyDescent="0.4"/>
    <row r="77" spans="1:50" x14ac:dyDescent="0.35">
      <c r="A77" s="32" t="s">
        <v>318</v>
      </c>
      <c r="B77" s="33" t="s">
        <v>184</v>
      </c>
      <c r="C77" s="33" t="s">
        <v>332</v>
      </c>
      <c r="D77" s="33" t="s">
        <v>160</v>
      </c>
      <c r="E77" s="14">
        <v>42736</v>
      </c>
      <c r="F77" s="14">
        <v>42767</v>
      </c>
      <c r="G77" s="14">
        <v>42795</v>
      </c>
      <c r="H77" s="14">
        <v>42826</v>
      </c>
      <c r="I77" s="14">
        <v>42856</v>
      </c>
      <c r="J77" s="14">
        <v>42887</v>
      </c>
      <c r="K77" s="14">
        <v>42917</v>
      </c>
      <c r="L77" s="14">
        <v>42948</v>
      </c>
      <c r="M77" s="14">
        <v>42979</v>
      </c>
      <c r="N77" s="14">
        <v>43009</v>
      </c>
      <c r="O77" s="14">
        <v>43040</v>
      </c>
      <c r="P77" s="14">
        <v>43070</v>
      </c>
      <c r="Q77" s="14">
        <v>43101</v>
      </c>
      <c r="R77" s="14">
        <v>43132</v>
      </c>
      <c r="S77" s="14">
        <v>43160</v>
      </c>
      <c r="T77" s="14">
        <v>43191</v>
      </c>
      <c r="U77" s="14">
        <v>43221</v>
      </c>
      <c r="V77" s="14">
        <v>43252</v>
      </c>
      <c r="W77" s="14">
        <v>43282</v>
      </c>
      <c r="X77" s="14">
        <v>43313</v>
      </c>
      <c r="Y77" s="14">
        <v>43344</v>
      </c>
      <c r="Z77" s="14">
        <v>43374</v>
      </c>
      <c r="AA77" s="14">
        <v>43405</v>
      </c>
      <c r="AB77" s="14">
        <v>43435</v>
      </c>
      <c r="AC77" s="14">
        <v>43466</v>
      </c>
      <c r="AD77" s="14">
        <v>43497</v>
      </c>
      <c r="AE77" s="14">
        <v>43525</v>
      </c>
      <c r="AF77" s="14">
        <v>43556</v>
      </c>
      <c r="AG77" s="14">
        <v>43586</v>
      </c>
      <c r="AH77" s="14">
        <v>43617</v>
      </c>
      <c r="AI77" s="14">
        <v>43647</v>
      </c>
      <c r="AJ77" s="14">
        <v>43678</v>
      </c>
      <c r="AK77" s="14">
        <v>43709</v>
      </c>
      <c r="AL77" s="14">
        <v>43739</v>
      </c>
      <c r="AM77" s="14">
        <v>43770</v>
      </c>
      <c r="AN77" s="14">
        <v>43800</v>
      </c>
      <c r="AO77" s="14">
        <v>43831</v>
      </c>
      <c r="AP77" s="14">
        <v>43862</v>
      </c>
      <c r="AQ77" s="14">
        <v>43891</v>
      </c>
      <c r="AR77" s="14">
        <v>43922</v>
      </c>
      <c r="AS77" s="14">
        <v>43952</v>
      </c>
      <c r="AT77" s="14">
        <v>43983</v>
      </c>
      <c r="AU77" s="14">
        <v>44013</v>
      </c>
      <c r="AV77" s="14">
        <v>44044</v>
      </c>
      <c r="AW77" s="14">
        <v>44075</v>
      </c>
      <c r="AX77" s="15">
        <v>44105</v>
      </c>
    </row>
    <row r="78" spans="1:50" s="51" customFormat="1" x14ac:dyDescent="0.35">
      <c r="A78" s="29" t="s">
        <v>134</v>
      </c>
      <c r="B78" s="9" t="s">
        <v>129</v>
      </c>
      <c r="C78" s="9" t="s">
        <v>129</v>
      </c>
      <c r="D78" s="9" t="s">
        <v>162</v>
      </c>
      <c r="E78" s="193">
        <v>26936589.059999999</v>
      </c>
      <c r="F78" s="193">
        <v>24527704.870000001</v>
      </c>
      <c r="G78" s="193">
        <v>27401021.190000001</v>
      </c>
      <c r="H78" s="193">
        <v>24584371.539999999</v>
      </c>
      <c r="I78" s="193">
        <v>26982311.050000001</v>
      </c>
      <c r="J78" s="193">
        <v>27172742.859999999</v>
      </c>
      <c r="K78" s="193">
        <v>23963825.5</v>
      </c>
      <c r="L78" s="193">
        <v>24629614.16</v>
      </c>
      <c r="M78" s="193">
        <v>23005338.739999998</v>
      </c>
      <c r="N78" s="193">
        <v>24719794.039999999</v>
      </c>
      <c r="O78" s="193">
        <v>24567749.620000001</v>
      </c>
      <c r="P78" s="193">
        <v>23002754.48</v>
      </c>
      <c r="Q78" s="193">
        <v>23663705.940000001</v>
      </c>
      <c r="R78" s="193">
        <v>23043671.23</v>
      </c>
      <c r="S78" s="193">
        <v>23836245.52</v>
      </c>
      <c r="T78" s="193">
        <v>23692909.829999998</v>
      </c>
      <c r="U78" s="193">
        <v>25615148.109999999</v>
      </c>
      <c r="V78" s="193">
        <v>24251376.98</v>
      </c>
      <c r="W78" s="193">
        <v>24537443.510000002</v>
      </c>
      <c r="X78" s="193">
        <v>26842154.140000001</v>
      </c>
      <c r="Y78" s="193">
        <v>24484421.289999999</v>
      </c>
      <c r="Z78" s="193">
        <v>29417989.07</v>
      </c>
      <c r="AA78" s="193">
        <v>25679618.710000001</v>
      </c>
      <c r="AB78" s="193">
        <v>24467815.699999999</v>
      </c>
      <c r="AC78" s="193">
        <v>29413264.140000001</v>
      </c>
      <c r="AD78" s="193">
        <v>27797443.18</v>
      </c>
      <c r="AE78" s="193">
        <v>30312590.300000001</v>
      </c>
      <c r="AF78" s="193">
        <v>29872588.190000001</v>
      </c>
      <c r="AG78" s="193">
        <v>31124183.41</v>
      </c>
      <c r="AH78" s="193">
        <v>25421756.030000001</v>
      </c>
      <c r="AI78" s="193">
        <v>27728482.98</v>
      </c>
      <c r="AJ78" s="193">
        <v>28412368</v>
      </c>
      <c r="AK78" s="193">
        <v>27076926.25</v>
      </c>
      <c r="AL78" s="193">
        <v>29779597.469999999</v>
      </c>
      <c r="AM78" s="193">
        <v>27057007.850000001</v>
      </c>
      <c r="AN78" s="193">
        <v>26648923.5</v>
      </c>
      <c r="AO78" s="193">
        <v>28762478.379999999</v>
      </c>
      <c r="AP78" s="193">
        <v>27052675.82</v>
      </c>
      <c r="AQ78" s="193">
        <v>18338825.34</v>
      </c>
      <c r="AR78" s="193">
        <v>6081708.7199999997</v>
      </c>
      <c r="AS78" s="193">
        <v>6975742.8399999999</v>
      </c>
      <c r="AT78" s="193">
        <v>10123011.460000001</v>
      </c>
      <c r="AU78" s="193">
        <v>12332064.4</v>
      </c>
      <c r="AV78" s="193">
        <v>11881791.960000001</v>
      </c>
      <c r="AW78" s="193">
        <v>12810528.130000001</v>
      </c>
      <c r="AX78" s="194">
        <v>12192209.51</v>
      </c>
    </row>
    <row r="79" spans="1:50" s="51" customFormat="1" x14ac:dyDescent="0.35">
      <c r="A79" s="29" t="s">
        <v>134</v>
      </c>
      <c r="B79" s="9" t="s">
        <v>129</v>
      </c>
      <c r="C79" s="9" t="s">
        <v>129</v>
      </c>
      <c r="D79" s="9" t="s">
        <v>166</v>
      </c>
      <c r="E79" s="193">
        <v>382.88</v>
      </c>
      <c r="F79" s="193">
        <v>351.25</v>
      </c>
      <c r="G79" s="193">
        <v>374.54</v>
      </c>
      <c r="H79" s="193">
        <v>343.23</v>
      </c>
      <c r="I79" s="193">
        <v>362.31</v>
      </c>
      <c r="J79" s="193">
        <v>364.12</v>
      </c>
      <c r="K79" s="193">
        <v>336.02</v>
      </c>
      <c r="L79" s="193">
        <v>338.52</v>
      </c>
      <c r="M79" s="193">
        <v>325.95</v>
      </c>
      <c r="N79" s="193">
        <v>336.67</v>
      </c>
      <c r="O79" s="193">
        <v>326.45999999999998</v>
      </c>
      <c r="P79" s="193">
        <v>315.20999999999998</v>
      </c>
      <c r="Q79" s="193">
        <v>314.70999999999998</v>
      </c>
      <c r="R79" s="193">
        <v>305.85000000000002</v>
      </c>
      <c r="S79" s="193">
        <v>309.64999999999998</v>
      </c>
      <c r="T79" s="193">
        <v>302.97000000000003</v>
      </c>
      <c r="U79" s="193">
        <v>315.98</v>
      </c>
      <c r="V79" s="193">
        <v>301.97000000000003</v>
      </c>
      <c r="W79" s="193">
        <v>304.99</v>
      </c>
      <c r="X79" s="193">
        <v>331.33</v>
      </c>
      <c r="Y79" s="193">
        <v>314.68</v>
      </c>
      <c r="Z79" s="193">
        <v>352.21</v>
      </c>
      <c r="AA79" s="193">
        <v>317.06</v>
      </c>
      <c r="AB79" s="193">
        <v>306.89</v>
      </c>
      <c r="AC79" s="193">
        <v>350.96</v>
      </c>
      <c r="AD79" s="193">
        <v>339.51</v>
      </c>
      <c r="AE79" s="193">
        <v>354.49</v>
      </c>
      <c r="AF79" s="193">
        <v>345.83</v>
      </c>
      <c r="AG79" s="193">
        <v>356.21</v>
      </c>
      <c r="AH79" s="193">
        <v>295.77999999999997</v>
      </c>
      <c r="AI79" s="193">
        <v>318.10000000000002</v>
      </c>
      <c r="AJ79" s="193">
        <v>319.69</v>
      </c>
      <c r="AK79" s="193">
        <v>304.20999999999998</v>
      </c>
      <c r="AL79" s="193">
        <v>320.69</v>
      </c>
      <c r="AM79" s="193">
        <v>303.49</v>
      </c>
      <c r="AN79" s="193">
        <v>306.69</v>
      </c>
      <c r="AO79" s="193">
        <v>309.85000000000002</v>
      </c>
      <c r="AP79" s="193">
        <v>298.13</v>
      </c>
      <c r="AQ79" s="193">
        <v>236.8</v>
      </c>
      <c r="AR79" s="193">
        <v>312.19</v>
      </c>
      <c r="AS79" s="193">
        <v>266.75</v>
      </c>
      <c r="AT79" s="193">
        <v>232.46</v>
      </c>
      <c r="AU79" s="193">
        <v>238.87</v>
      </c>
      <c r="AV79" s="193">
        <v>229.81</v>
      </c>
      <c r="AW79" s="193">
        <v>228.34</v>
      </c>
      <c r="AX79" s="194">
        <v>233.18</v>
      </c>
    </row>
    <row r="80" spans="1:50" s="51" customFormat="1" x14ac:dyDescent="0.35">
      <c r="A80" s="29" t="s">
        <v>134</v>
      </c>
      <c r="B80" s="9" t="s">
        <v>129</v>
      </c>
      <c r="C80" s="9" t="s">
        <v>129</v>
      </c>
      <c r="D80" s="9" t="s">
        <v>327</v>
      </c>
      <c r="E80" s="89">
        <v>1003120</v>
      </c>
      <c r="F80" s="89">
        <v>918647</v>
      </c>
      <c r="G80" s="89">
        <v>1032752</v>
      </c>
      <c r="H80" s="89">
        <v>939666</v>
      </c>
      <c r="I80" s="89">
        <v>1061475</v>
      </c>
      <c r="J80" s="89">
        <v>1038440</v>
      </c>
      <c r="K80" s="89">
        <v>955058</v>
      </c>
      <c r="L80" s="89">
        <v>985656</v>
      </c>
      <c r="M80" s="89">
        <v>955766</v>
      </c>
      <c r="N80" s="89">
        <v>962284</v>
      </c>
      <c r="O80" s="89">
        <v>982041</v>
      </c>
      <c r="P80" s="89">
        <v>921039</v>
      </c>
      <c r="Q80" s="89">
        <v>955413</v>
      </c>
      <c r="R80" s="89">
        <v>929210</v>
      </c>
      <c r="S80" s="89">
        <v>998423</v>
      </c>
      <c r="T80" s="89">
        <v>989271</v>
      </c>
      <c r="U80" s="89">
        <v>1082338</v>
      </c>
      <c r="V80" s="89">
        <v>1023445</v>
      </c>
      <c r="W80" s="89">
        <v>1054193</v>
      </c>
      <c r="X80" s="89">
        <v>1102972</v>
      </c>
      <c r="Y80" s="89">
        <v>971786</v>
      </c>
      <c r="Z80" s="89">
        <v>1131193</v>
      </c>
      <c r="AA80" s="89">
        <v>1043182</v>
      </c>
      <c r="AB80" s="89">
        <v>1021351</v>
      </c>
      <c r="AC80" s="89">
        <v>1098669</v>
      </c>
      <c r="AD80" s="89">
        <v>1015754</v>
      </c>
      <c r="AE80" s="89">
        <v>1114775</v>
      </c>
      <c r="AF80" s="89">
        <v>1111097</v>
      </c>
      <c r="AG80" s="89">
        <v>1176275</v>
      </c>
      <c r="AH80" s="89">
        <v>1081617</v>
      </c>
      <c r="AI80" s="89">
        <v>1140226</v>
      </c>
      <c r="AJ80" s="89">
        <v>1185470</v>
      </c>
      <c r="AK80" s="89">
        <v>1125435</v>
      </c>
      <c r="AL80" s="89">
        <v>1249307</v>
      </c>
      <c r="AM80" s="89">
        <v>1128718</v>
      </c>
      <c r="AN80" s="89">
        <v>1129339</v>
      </c>
      <c r="AO80" s="89">
        <v>1236393</v>
      </c>
      <c r="AP80" s="89">
        <v>1145327</v>
      </c>
      <c r="AQ80" s="89">
        <v>775725</v>
      </c>
      <c r="AR80" s="89">
        <v>191809</v>
      </c>
      <c r="AS80" s="89">
        <v>216056</v>
      </c>
      <c r="AT80" s="89">
        <v>323433</v>
      </c>
      <c r="AU80" s="89">
        <v>393823</v>
      </c>
      <c r="AV80" s="89">
        <v>381760</v>
      </c>
      <c r="AW80" s="89">
        <v>398879</v>
      </c>
      <c r="AX80" s="405">
        <v>377685</v>
      </c>
    </row>
    <row r="81" spans="1:50" s="51" customFormat="1" x14ac:dyDescent="0.35">
      <c r="A81" s="29" t="s">
        <v>134</v>
      </c>
      <c r="B81" s="9" t="s">
        <v>129</v>
      </c>
      <c r="C81" s="9" t="s">
        <v>129</v>
      </c>
      <c r="D81" s="9" t="s">
        <v>167</v>
      </c>
      <c r="E81" s="89">
        <v>1082594</v>
      </c>
      <c r="F81" s="89">
        <v>1037994</v>
      </c>
      <c r="G81" s="89">
        <v>1209325</v>
      </c>
      <c r="H81" s="89">
        <v>1138432</v>
      </c>
      <c r="I81" s="89">
        <v>1300253</v>
      </c>
      <c r="J81" s="89">
        <v>1344094</v>
      </c>
      <c r="K81" s="89">
        <v>1190584</v>
      </c>
      <c r="L81" s="89">
        <v>1248081</v>
      </c>
      <c r="M81" s="89">
        <v>1126251</v>
      </c>
      <c r="N81" s="89">
        <v>1213307</v>
      </c>
      <c r="O81" s="89">
        <v>1320006</v>
      </c>
      <c r="P81" s="89">
        <v>1228685</v>
      </c>
      <c r="Q81" s="89">
        <v>1311929</v>
      </c>
      <c r="R81" s="89">
        <v>1261248</v>
      </c>
      <c r="S81" s="89">
        <v>1459603</v>
      </c>
      <c r="T81" s="89">
        <v>1497437</v>
      </c>
      <c r="U81" s="89">
        <v>1631166</v>
      </c>
      <c r="V81" s="89">
        <v>1567889</v>
      </c>
      <c r="W81" s="89">
        <v>1543655</v>
      </c>
      <c r="X81" s="89">
        <v>1575961</v>
      </c>
      <c r="Y81" s="89">
        <v>1350492</v>
      </c>
      <c r="Z81" s="89">
        <v>1576268</v>
      </c>
      <c r="AA81" s="89">
        <v>1396213</v>
      </c>
      <c r="AB81" s="89">
        <v>1341377</v>
      </c>
      <c r="AC81" s="89">
        <v>1447941</v>
      </c>
      <c r="AD81" s="89">
        <v>1384311</v>
      </c>
      <c r="AE81" s="89">
        <v>1528851</v>
      </c>
      <c r="AF81" s="89">
        <v>1643428</v>
      </c>
      <c r="AG81" s="89">
        <v>1677205</v>
      </c>
      <c r="AH81" s="89">
        <v>1577872</v>
      </c>
      <c r="AI81" s="89">
        <v>1792717</v>
      </c>
      <c r="AJ81" s="89">
        <v>1809847</v>
      </c>
      <c r="AK81" s="89">
        <v>1744449</v>
      </c>
      <c r="AL81" s="89">
        <v>1939783</v>
      </c>
      <c r="AM81" s="89">
        <v>1710344</v>
      </c>
      <c r="AN81" s="89">
        <v>1643054</v>
      </c>
      <c r="AO81" s="89">
        <v>1815857</v>
      </c>
      <c r="AP81" s="89">
        <v>1703364</v>
      </c>
      <c r="AQ81" s="89">
        <v>1187472</v>
      </c>
      <c r="AR81" s="89">
        <v>499763</v>
      </c>
      <c r="AS81" s="89">
        <v>603531</v>
      </c>
      <c r="AT81" s="89">
        <v>924672</v>
      </c>
      <c r="AU81" s="89">
        <v>1041869</v>
      </c>
      <c r="AV81" s="89">
        <v>984806</v>
      </c>
      <c r="AW81" s="89">
        <v>834515</v>
      </c>
      <c r="AX81" s="405">
        <v>693935</v>
      </c>
    </row>
    <row r="82" spans="1:50" s="51" customFormat="1" x14ac:dyDescent="0.35">
      <c r="A82" s="29" t="s">
        <v>134</v>
      </c>
      <c r="B82" s="9" t="s">
        <v>129</v>
      </c>
      <c r="C82" s="9" t="s">
        <v>129</v>
      </c>
      <c r="D82" s="9" t="s">
        <v>132</v>
      </c>
      <c r="E82" s="89">
        <v>70352</v>
      </c>
      <c r="F82" s="89">
        <v>69830</v>
      </c>
      <c r="G82" s="89">
        <v>73160</v>
      </c>
      <c r="H82" s="89">
        <v>71627</v>
      </c>
      <c r="I82" s="89">
        <v>74472</v>
      </c>
      <c r="J82" s="89">
        <v>74626</v>
      </c>
      <c r="K82" s="89">
        <v>71316</v>
      </c>
      <c r="L82" s="89">
        <v>72756</v>
      </c>
      <c r="M82" s="89">
        <v>70579</v>
      </c>
      <c r="N82" s="89">
        <v>73424</v>
      </c>
      <c r="O82" s="89">
        <v>75255</v>
      </c>
      <c r="P82" s="89">
        <v>72976</v>
      </c>
      <c r="Q82" s="89">
        <v>75191</v>
      </c>
      <c r="R82" s="89">
        <v>75342</v>
      </c>
      <c r="S82" s="89">
        <v>76978</v>
      </c>
      <c r="T82" s="89">
        <v>78202</v>
      </c>
      <c r="U82" s="89">
        <v>81066</v>
      </c>
      <c r="V82" s="89">
        <v>80310</v>
      </c>
      <c r="W82" s="89">
        <v>80453</v>
      </c>
      <c r="X82" s="89">
        <v>81014</v>
      </c>
      <c r="Y82" s="89">
        <v>77807</v>
      </c>
      <c r="Z82" s="89">
        <v>83524</v>
      </c>
      <c r="AA82" s="89">
        <v>80993</v>
      </c>
      <c r="AB82" s="89">
        <v>79727</v>
      </c>
      <c r="AC82" s="89">
        <v>83809</v>
      </c>
      <c r="AD82" s="89">
        <v>81875</v>
      </c>
      <c r="AE82" s="89">
        <v>85511</v>
      </c>
      <c r="AF82" s="89">
        <v>86379</v>
      </c>
      <c r="AG82" s="89">
        <v>87375</v>
      </c>
      <c r="AH82" s="89">
        <v>85949</v>
      </c>
      <c r="AI82" s="89">
        <v>87169</v>
      </c>
      <c r="AJ82" s="89">
        <v>88875</v>
      </c>
      <c r="AK82" s="89">
        <v>89006</v>
      </c>
      <c r="AL82" s="89">
        <v>92862</v>
      </c>
      <c r="AM82" s="89">
        <v>89154</v>
      </c>
      <c r="AN82" s="89">
        <v>86893</v>
      </c>
      <c r="AO82" s="89">
        <v>92828</v>
      </c>
      <c r="AP82" s="89">
        <v>90740</v>
      </c>
      <c r="AQ82" s="89">
        <v>77443</v>
      </c>
      <c r="AR82" s="89">
        <v>19481</v>
      </c>
      <c r="AS82" s="89">
        <v>26151</v>
      </c>
      <c r="AT82" s="89">
        <v>43548</v>
      </c>
      <c r="AU82" s="89">
        <v>51627</v>
      </c>
      <c r="AV82" s="89">
        <v>51703</v>
      </c>
      <c r="AW82" s="89">
        <v>56102</v>
      </c>
      <c r="AX82" s="405">
        <v>52286</v>
      </c>
    </row>
    <row r="83" spans="1:50" x14ac:dyDescent="0.35">
      <c r="A83" s="27" t="s">
        <v>325</v>
      </c>
      <c r="B83" s="3" t="s">
        <v>129</v>
      </c>
      <c r="C83" s="3" t="s">
        <v>129</v>
      </c>
      <c r="D83" s="3" t="s">
        <v>162</v>
      </c>
      <c r="E83" s="145">
        <v>2228326.19</v>
      </c>
      <c r="F83" s="145">
        <v>1985859.26</v>
      </c>
      <c r="G83" s="145">
        <v>2305981.75</v>
      </c>
      <c r="H83" s="145">
        <v>2281571.5099999998</v>
      </c>
      <c r="I83" s="145">
        <v>2366875.73</v>
      </c>
      <c r="J83" s="145">
        <v>2368144.2000000002</v>
      </c>
      <c r="K83" s="145">
        <v>2014456.19</v>
      </c>
      <c r="L83" s="145">
        <v>2154560.2999999998</v>
      </c>
      <c r="M83" s="145">
        <v>2039946.04</v>
      </c>
      <c r="N83" s="145">
        <v>2193364.46</v>
      </c>
      <c r="O83" s="145">
        <v>2180965.84</v>
      </c>
      <c r="P83" s="145">
        <v>2037034.68</v>
      </c>
      <c r="Q83" s="145">
        <v>2071048.51</v>
      </c>
      <c r="R83" s="145">
        <v>1995313.93</v>
      </c>
      <c r="S83" s="145">
        <v>2125975.94</v>
      </c>
      <c r="T83" s="145">
        <v>2222321.16</v>
      </c>
      <c r="U83" s="145">
        <v>2437497.58</v>
      </c>
      <c r="V83" s="145">
        <v>2353412.41</v>
      </c>
      <c r="W83" s="145">
        <v>2336495.8199999998</v>
      </c>
      <c r="X83" s="145">
        <v>2517210.4300000002</v>
      </c>
      <c r="Y83" s="145">
        <v>2357873.87</v>
      </c>
      <c r="Z83" s="145">
        <v>2870062.59</v>
      </c>
      <c r="AA83" s="145">
        <v>2413096.9900000002</v>
      </c>
      <c r="AB83" s="145">
        <v>2313740.61</v>
      </c>
      <c r="AC83" s="145">
        <v>2642627.77</v>
      </c>
      <c r="AD83" s="145">
        <v>2501014.5299999998</v>
      </c>
      <c r="AE83" s="145">
        <v>2703323.63</v>
      </c>
      <c r="AF83" s="145">
        <v>2877173.57</v>
      </c>
      <c r="AG83" s="145">
        <v>2972715.95</v>
      </c>
      <c r="AH83" s="145">
        <v>2591241.16</v>
      </c>
      <c r="AI83" s="145">
        <v>2842685.42</v>
      </c>
      <c r="AJ83" s="145">
        <v>2854446.62</v>
      </c>
      <c r="AK83" s="145">
        <v>2671551.81</v>
      </c>
      <c r="AL83" s="145">
        <v>2870670.53</v>
      </c>
      <c r="AM83" s="145">
        <v>2535332.58</v>
      </c>
      <c r="AN83" s="145">
        <v>2388445.31</v>
      </c>
      <c r="AO83" s="145">
        <v>2646710.89</v>
      </c>
      <c r="AP83" s="145">
        <v>2400239.38</v>
      </c>
      <c r="AQ83" s="145">
        <v>1699537.48</v>
      </c>
      <c r="AR83" s="145">
        <v>707285.06</v>
      </c>
      <c r="AS83" s="145">
        <v>766783.33</v>
      </c>
      <c r="AT83" s="145">
        <v>1021888.4</v>
      </c>
      <c r="AU83" s="145">
        <v>1155453.1299999999</v>
      </c>
      <c r="AV83" s="145">
        <v>1133789.78</v>
      </c>
      <c r="AW83" s="145">
        <v>1123811.1599999999</v>
      </c>
      <c r="AX83" s="195">
        <v>942019.8</v>
      </c>
    </row>
    <row r="84" spans="1:50" x14ac:dyDescent="0.35">
      <c r="A84" s="27" t="s">
        <v>325</v>
      </c>
      <c r="B84" s="3" t="s">
        <v>129</v>
      </c>
      <c r="C84" s="3" t="s">
        <v>129</v>
      </c>
      <c r="D84" s="3" t="s">
        <v>166</v>
      </c>
      <c r="E84" s="145">
        <v>355.22</v>
      </c>
      <c r="F84" s="145">
        <v>329.77</v>
      </c>
      <c r="G84" s="145">
        <v>358.85</v>
      </c>
      <c r="H84" s="145">
        <v>350.53</v>
      </c>
      <c r="I84" s="145">
        <v>351.9</v>
      </c>
      <c r="J84" s="145">
        <v>346.22</v>
      </c>
      <c r="K84" s="145">
        <v>300.70999999999998</v>
      </c>
      <c r="L84" s="145">
        <v>307.66000000000003</v>
      </c>
      <c r="M84" s="145">
        <v>300.04000000000002</v>
      </c>
      <c r="N84" s="145">
        <v>315.45999999999998</v>
      </c>
      <c r="O84" s="145">
        <v>300.49</v>
      </c>
      <c r="P84" s="145">
        <v>288.74</v>
      </c>
      <c r="Q84" s="145">
        <v>287.97000000000003</v>
      </c>
      <c r="R84" s="145">
        <v>279.73</v>
      </c>
      <c r="S84" s="145">
        <v>297.38</v>
      </c>
      <c r="T84" s="145">
        <v>299.67</v>
      </c>
      <c r="U84" s="145">
        <v>317.22000000000003</v>
      </c>
      <c r="V84" s="145">
        <v>305.60000000000002</v>
      </c>
      <c r="W84" s="145">
        <v>304.07</v>
      </c>
      <c r="X84" s="145">
        <v>324.13</v>
      </c>
      <c r="Y84" s="145">
        <v>309.51</v>
      </c>
      <c r="Z84" s="145">
        <v>350.05</v>
      </c>
      <c r="AA84" s="145">
        <v>302.27999999999997</v>
      </c>
      <c r="AB84" s="145">
        <v>299.55</v>
      </c>
      <c r="AC84" s="145">
        <v>336.51</v>
      </c>
      <c r="AD84" s="145">
        <v>324.13</v>
      </c>
      <c r="AE84" s="145">
        <v>334.03</v>
      </c>
      <c r="AF84" s="145">
        <v>351.9</v>
      </c>
      <c r="AG84" s="145">
        <v>354.65</v>
      </c>
      <c r="AH84" s="145">
        <v>319.87</v>
      </c>
      <c r="AI84" s="145">
        <v>340.6</v>
      </c>
      <c r="AJ84" s="145">
        <v>338.49</v>
      </c>
      <c r="AK84" s="145">
        <v>331.17</v>
      </c>
      <c r="AL84" s="145">
        <v>330.61</v>
      </c>
      <c r="AM84" s="145">
        <v>304.02999999999997</v>
      </c>
      <c r="AN84" s="145">
        <v>303.18</v>
      </c>
      <c r="AO84" s="145">
        <v>314.19</v>
      </c>
      <c r="AP84" s="145">
        <v>292.45999999999998</v>
      </c>
      <c r="AQ84" s="145">
        <v>246.74</v>
      </c>
      <c r="AR84" s="145">
        <v>297.68</v>
      </c>
      <c r="AS84" s="145">
        <v>262.60000000000002</v>
      </c>
      <c r="AT84" s="145">
        <v>241.52</v>
      </c>
      <c r="AU84" s="145">
        <v>247.16</v>
      </c>
      <c r="AV84" s="145">
        <v>249.62</v>
      </c>
      <c r="AW84" s="145">
        <v>240.18</v>
      </c>
      <c r="AX84" s="195">
        <v>247.83</v>
      </c>
    </row>
    <row r="85" spans="1:50" x14ac:dyDescent="0.35">
      <c r="A85" s="27" t="s">
        <v>325</v>
      </c>
      <c r="B85" s="3" t="s">
        <v>129</v>
      </c>
      <c r="C85" s="3" t="s">
        <v>129</v>
      </c>
      <c r="D85" s="3" t="s">
        <v>327</v>
      </c>
      <c r="E85" s="4">
        <v>77176</v>
      </c>
      <c r="F85" s="4">
        <v>72674</v>
      </c>
      <c r="G85" s="4">
        <v>84683</v>
      </c>
      <c r="H85" s="4">
        <v>80292</v>
      </c>
      <c r="I85" s="4">
        <v>89284</v>
      </c>
      <c r="J85" s="4">
        <v>87741</v>
      </c>
      <c r="K85" s="4">
        <v>81507</v>
      </c>
      <c r="L85" s="4">
        <v>87797</v>
      </c>
      <c r="M85" s="4">
        <v>81724</v>
      </c>
      <c r="N85" s="4">
        <v>73629</v>
      </c>
      <c r="O85" s="4">
        <v>88001</v>
      </c>
      <c r="P85" s="4">
        <v>80109</v>
      </c>
      <c r="Q85" s="4">
        <v>82029</v>
      </c>
      <c r="R85" s="4">
        <v>81904</v>
      </c>
      <c r="S85" s="4">
        <v>85547</v>
      </c>
      <c r="T85" s="4">
        <v>88578</v>
      </c>
      <c r="U85" s="4">
        <v>96738</v>
      </c>
      <c r="V85" s="4">
        <v>92940</v>
      </c>
      <c r="W85" s="4">
        <v>93249</v>
      </c>
      <c r="X85" s="4">
        <v>101798</v>
      </c>
      <c r="Y85" s="4">
        <v>88967</v>
      </c>
      <c r="Z85" s="4">
        <v>105000</v>
      </c>
      <c r="AA85" s="4">
        <v>92076</v>
      </c>
      <c r="AB85" s="4">
        <v>90775</v>
      </c>
      <c r="AC85" s="4">
        <v>100656</v>
      </c>
      <c r="AD85" s="4">
        <v>89560</v>
      </c>
      <c r="AE85" s="4">
        <v>98707</v>
      </c>
      <c r="AF85" s="4">
        <v>101628</v>
      </c>
      <c r="AG85" s="4">
        <v>105500</v>
      </c>
      <c r="AH85" s="4">
        <v>97262</v>
      </c>
      <c r="AI85" s="4">
        <v>103726</v>
      </c>
      <c r="AJ85" s="4">
        <v>104400</v>
      </c>
      <c r="AK85" s="4">
        <v>89474</v>
      </c>
      <c r="AL85" s="4">
        <v>109034</v>
      </c>
      <c r="AM85" s="4">
        <v>94583</v>
      </c>
      <c r="AN85" s="4">
        <v>91423</v>
      </c>
      <c r="AO85" s="4">
        <v>102717</v>
      </c>
      <c r="AP85" s="4">
        <v>93740</v>
      </c>
      <c r="AQ85" s="4">
        <v>61545</v>
      </c>
      <c r="AR85" s="4">
        <v>19539</v>
      </c>
      <c r="AS85" s="4">
        <v>20185</v>
      </c>
      <c r="AT85" s="4">
        <v>27882</v>
      </c>
      <c r="AU85" s="4">
        <v>30791</v>
      </c>
      <c r="AV85" s="4">
        <v>30989</v>
      </c>
      <c r="AW85" s="4">
        <v>32395</v>
      </c>
      <c r="AX85" s="16">
        <v>25190</v>
      </c>
    </row>
    <row r="86" spans="1:50" x14ac:dyDescent="0.35">
      <c r="A86" s="27" t="s">
        <v>325</v>
      </c>
      <c r="B86" s="3" t="s">
        <v>129</v>
      </c>
      <c r="C86" s="3" t="s">
        <v>129</v>
      </c>
      <c r="D86" s="3" t="s">
        <v>167</v>
      </c>
      <c r="E86" s="4">
        <v>303832</v>
      </c>
      <c r="F86" s="4">
        <v>268138</v>
      </c>
      <c r="G86" s="4">
        <v>327017</v>
      </c>
      <c r="H86" s="4">
        <v>319738</v>
      </c>
      <c r="I86" s="4">
        <v>356756</v>
      </c>
      <c r="J86" s="4">
        <v>361887</v>
      </c>
      <c r="K86" s="4">
        <v>336054</v>
      </c>
      <c r="L86" s="4">
        <v>379783</v>
      </c>
      <c r="M86" s="4">
        <v>342211</v>
      </c>
      <c r="N86" s="4">
        <v>363737</v>
      </c>
      <c r="O86" s="4">
        <v>371607</v>
      </c>
      <c r="P86" s="4">
        <v>354203</v>
      </c>
      <c r="Q86" s="4">
        <v>354318</v>
      </c>
      <c r="R86" s="4">
        <v>341369</v>
      </c>
      <c r="S86" s="4">
        <v>357402</v>
      </c>
      <c r="T86" s="4">
        <v>376857</v>
      </c>
      <c r="U86" s="4">
        <v>412371</v>
      </c>
      <c r="V86" s="4">
        <v>399285</v>
      </c>
      <c r="W86" s="4">
        <v>389638</v>
      </c>
      <c r="X86" s="4">
        <v>410368</v>
      </c>
      <c r="Y86" s="4">
        <v>365056</v>
      </c>
      <c r="Z86" s="4">
        <v>443859</v>
      </c>
      <c r="AA86" s="4">
        <v>371321</v>
      </c>
      <c r="AB86" s="4">
        <v>358876</v>
      </c>
      <c r="AC86" s="4">
        <v>383546</v>
      </c>
      <c r="AD86" s="4">
        <v>367681</v>
      </c>
      <c r="AE86" s="4">
        <v>415547</v>
      </c>
      <c r="AF86" s="4">
        <v>423551</v>
      </c>
      <c r="AG86" s="4">
        <v>444075</v>
      </c>
      <c r="AH86" s="4">
        <v>411915</v>
      </c>
      <c r="AI86" s="4">
        <v>452921</v>
      </c>
      <c r="AJ86" s="4">
        <v>460224</v>
      </c>
      <c r="AK86" s="4">
        <v>428855</v>
      </c>
      <c r="AL86" s="4">
        <v>461371</v>
      </c>
      <c r="AM86" s="4">
        <v>404290</v>
      </c>
      <c r="AN86" s="4">
        <v>374187</v>
      </c>
      <c r="AO86" s="4">
        <v>420871</v>
      </c>
      <c r="AP86" s="4">
        <v>380043</v>
      </c>
      <c r="AQ86" s="4">
        <v>270681</v>
      </c>
      <c r="AR86" s="4">
        <v>114698</v>
      </c>
      <c r="AS86" s="4">
        <v>131253</v>
      </c>
      <c r="AT86" s="4">
        <v>195663</v>
      </c>
      <c r="AU86" s="4">
        <v>214741</v>
      </c>
      <c r="AV86" s="4">
        <v>213869</v>
      </c>
      <c r="AW86" s="4">
        <v>188933</v>
      </c>
      <c r="AX86" s="16">
        <v>151772</v>
      </c>
    </row>
    <row r="87" spans="1:50" x14ac:dyDescent="0.35">
      <c r="A87" s="27" t="s">
        <v>325</v>
      </c>
      <c r="B87" s="3" t="s">
        <v>129</v>
      </c>
      <c r="C87" s="3" t="s">
        <v>129</v>
      </c>
      <c r="D87" s="3" t="s">
        <v>132</v>
      </c>
      <c r="E87" s="4">
        <v>6273</v>
      </c>
      <c r="F87" s="4">
        <v>6022</v>
      </c>
      <c r="G87" s="4">
        <v>6426</v>
      </c>
      <c r="H87" s="4">
        <v>6509</v>
      </c>
      <c r="I87" s="4">
        <v>6726</v>
      </c>
      <c r="J87" s="4">
        <v>6840</v>
      </c>
      <c r="K87" s="4">
        <v>6699</v>
      </c>
      <c r="L87" s="4">
        <v>7003</v>
      </c>
      <c r="M87" s="4">
        <v>6799</v>
      </c>
      <c r="N87" s="4">
        <v>6953</v>
      </c>
      <c r="O87" s="4">
        <v>7258</v>
      </c>
      <c r="P87" s="4">
        <v>7055</v>
      </c>
      <c r="Q87" s="4">
        <v>7192</v>
      </c>
      <c r="R87" s="4">
        <v>7133</v>
      </c>
      <c r="S87" s="4">
        <v>7149</v>
      </c>
      <c r="T87" s="4">
        <v>7416</v>
      </c>
      <c r="U87" s="4">
        <v>7684</v>
      </c>
      <c r="V87" s="4">
        <v>7701</v>
      </c>
      <c r="W87" s="4">
        <v>7684</v>
      </c>
      <c r="X87" s="4">
        <v>7766</v>
      </c>
      <c r="Y87" s="4">
        <v>7618</v>
      </c>
      <c r="Z87" s="4">
        <v>8199</v>
      </c>
      <c r="AA87" s="4">
        <v>7983</v>
      </c>
      <c r="AB87" s="4">
        <v>7724</v>
      </c>
      <c r="AC87" s="4">
        <v>7853</v>
      </c>
      <c r="AD87" s="4">
        <v>7716</v>
      </c>
      <c r="AE87" s="4">
        <v>8093</v>
      </c>
      <c r="AF87" s="4">
        <v>8176</v>
      </c>
      <c r="AG87" s="4">
        <v>8382</v>
      </c>
      <c r="AH87" s="4">
        <v>8101</v>
      </c>
      <c r="AI87" s="4">
        <v>8346</v>
      </c>
      <c r="AJ87" s="4">
        <v>8433</v>
      </c>
      <c r="AK87" s="4">
        <v>8067</v>
      </c>
      <c r="AL87" s="4">
        <v>8683</v>
      </c>
      <c r="AM87" s="4">
        <v>8339</v>
      </c>
      <c r="AN87" s="4">
        <v>7878</v>
      </c>
      <c r="AO87" s="4">
        <v>8424</v>
      </c>
      <c r="AP87" s="4">
        <v>8207</v>
      </c>
      <c r="AQ87" s="4">
        <v>6888</v>
      </c>
      <c r="AR87" s="4">
        <v>2376</v>
      </c>
      <c r="AS87" s="4">
        <v>2920</v>
      </c>
      <c r="AT87" s="4">
        <v>4231</v>
      </c>
      <c r="AU87" s="4">
        <v>4675</v>
      </c>
      <c r="AV87" s="4">
        <v>4542</v>
      </c>
      <c r="AW87" s="4">
        <v>4679</v>
      </c>
      <c r="AX87" s="16">
        <v>3801</v>
      </c>
    </row>
    <row r="88" spans="1:50" x14ac:dyDescent="0.35">
      <c r="A88" s="27" t="s">
        <v>325</v>
      </c>
      <c r="B88" s="3" t="s">
        <v>189</v>
      </c>
      <c r="C88" s="3" t="s">
        <v>129</v>
      </c>
      <c r="D88" s="3" t="s">
        <v>162</v>
      </c>
      <c r="E88" s="145">
        <v>61504.29</v>
      </c>
      <c r="F88" s="145">
        <v>49551.62</v>
      </c>
      <c r="G88" s="145">
        <v>62050.59</v>
      </c>
      <c r="H88" s="145">
        <v>62514.39</v>
      </c>
      <c r="I88" s="145">
        <v>72852.22</v>
      </c>
      <c r="J88" s="145">
        <v>73418.09</v>
      </c>
      <c r="K88" s="145">
        <v>72529.36</v>
      </c>
      <c r="L88" s="145">
        <v>84189.5</v>
      </c>
      <c r="M88" s="145">
        <v>83514.97</v>
      </c>
      <c r="N88" s="145">
        <v>87708.6</v>
      </c>
      <c r="O88" s="145">
        <v>87023.17</v>
      </c>
      <c r="P88" s="145">
        <v>84884.77</v>
      </c>
      <c r="Q88" s="145">
        <v>84977.05</v>
      </c>
      <c r="R88" s="145">
        <v>79626.73</v>
      </c>
      <c r="S88" s="145">
        <v>87079.35</v>
      </c>
      <c r="T88" s="145">
        <v>84747.75</v>
      </c>
      <c r="U88" s="145">
        <v>101874.94</v>
      </c>
      <c r="V88" s="145">
        <v>96890.83</v>
      </c>
      <c r="W88" s="145">
        <v>97760.59</v>
      </c>
      <c r="X88" s="145">
        <v>99171.17</v>
      </c>
      <c r="Y88" s="145">
        <v>103554.54</v>
      </c>
      <c r="Z88" s="145">
        <v>113860.03</v>
      </c>
      <c r="AA88" s="145">
        <v>98404.62</v>
      </c>
      <c r="AB88" s="145">
        <v>86198.1</v>
      </c>
      <c r="AC88" s="145">
        <v>84622.03</v>
      </c>
      <c r="AD88" s="145">
        <v>83450.490000000005</v>
      </c>
      <c r="AE88" s="145">
        <v>92728.45</v>
      </c>
      <c r="AF88" s="145">
        <v>98904.11</v>
      </c>
      <c r="AG88" s="145">
        <v>114341.96</v>
      </c>
      <c r="AH88" s="145">
        <v>99931.15</v>
      </c>
      <c r="AI88" s="145">
        <v>110342.44</v>
      </c>
      <c r="AJ88" s="145">
        <v>109580.13</v>
      </c>
      <c r="AK88" s="145">
        <v>93364.34</v>
      </c>
      <c r="AL88" s="145">
        <v>95753.14</v>
      </c>
      <c r="AM88" s="145">
        <v>84667.99</v>
      </c>
      <c r="AN88" s="145">
        <v>76184.3</v>
      </c>
      <c r="AO88" s="145">
        <v>92934.46</v>
      </c>
      <c r="AP88" s="145">
        <v>76903.600000000006</v>
      </c>
      <c r="AQ88" s="145">
        <v>65883.509999999995</v>
      </c>
      <c r="AR88" s="145">
        <v>43164.19</v>
      </c>
      <c r="AS88" s="145">
        <v>36958.97</v>
      </c>
      <c r="AT88" s="145">
        <v>46315.199999999997</v>
      </c>
      <c r="AU88" s="145">
        <v>46431.1</v>
      </c>
      <c r="AV88" s="145">
        <v>52213.33</v>
      </c>
      <c r="AW88" s="145">
        <v>46815.56</v>
      </c>
      <c r="AX88" s="195">
        <v>49138.080000000002</v>
      </c>
    </row>
    <row r="89" spans="1:50" x14ac:dyDescent="0.35">
      <c r="A89" s="27" t="s">
        <v>325</v>
      </c>
      <c r="B89" s="3" t="s">
        <v>189</v>
      </c>
      <c r="C89" s="3" t="s">
        <v>129</v>
      </c>
      <c r="D89" s="3" t="s">
        <v>166</v>
      </c>
      <c r="E89" s="145">
        <v>219.66</v>
      </c>
      <c r="F89" s="145">
        <v>190.58</v>
      </c>
      <c r="G89" s="145">
        <v>214.71</v>
      </c>
      <c r="H89" s="145">
        <v>202.31</v>
      </c>
      <c r="I89" s="145">
        <v>234.25</v>
      </c>
      <c r="J89" s="145">
        <v>253.17</v>
      </c>
      <c r="K89" s="145">
        <v>232.47</v>
      </c>
      <c r="L89" s="145">
        <v>255.12</v>
      </c>
      <c r="M89" s="145">
        <v>253.84</v>
      </c>
      <c r="N89" s="145">
        <v>259.49</v>
      </c>
      <c r="O89" s="145">
        <v>239.07</v>
      </c>
      <c r="P89" s="145">
        <v>250.4</v>
      </c>
      <c r="Q89" s="145">
        <v>260.67</v>
      </c>
      <c r="R89" s="145">
        <v>244.25</v>
      </c>
      <c r="S89" s="145">
        <v>256.87</v>
      </c>
      <c r="T89" s="145">
        <v>247.08</v>
      </c>
      <c r="U89" s="145">
        <v>261.22000000000003</v>
      </c>
      <c r="V89" s="145">
        <v>255.65</v>
      </c>
      <c r="W89" s="145">
        <v>264.93</v>
      </c>
      <c r="X89" s="145">
        <v>268.76</v>
      </c>
      <c r="Y89" s="145">
        <v>268.97000000000003</v>
      </c>
      <c r="Z89" s="145">
        <v>279.75</v>
      </c>
      <c r="AA89" s="145">
        <v>242.38</v>
      </c>
      <c r="AB89" s="145">
        <v>232.34</v>
      </c>
      <c r="AC89" s="145">
        <v>245.99</v>
      </c>
      <c r="AD89" s="145">
        <v>243.3</v>
      </c>
      <c r="AE89" s="145">
        <v>261.94</v>
      </c>
      <c r="AF89" s="145">
        <v>275.5</v>
      </c>
      <c r="AG89" s="145">
        <v>294.7</v>
      </c>
      <c r="AH89" s="145">
        <v>266.48</v>
      </c>
      <c r="AI89" s="145">
        <v>289.61</v>
      </c>
      <c r="AJ89" s="145">
        <v>290.66000000000003</v>
      </c>
      <c r="AK89" s="145">
        <v>253.02</v>
      </c>
      <c r="AL89" s="145">
        <v>248.71</v>
      </c>
      <c r="AM89" s="145">
        <v>234.54</v>
      </c>
      <c r="AN89" s="145">
        <v>218.29</v>
      </c>
      <c r="AO89" s="145">
        <v>258.14999999999998</v>
      </c>
      <c r="AP89" s="145">
        <v>210.69</v>
      </c>
      <c r="AQ89" s="145">
        <v>219.61</v>
      </c>
      <c r="AR89" s="145">
        <v>273.19</v>
      </c>
      <c r="AS89" s="145">
        <v>208.81</v>
      </c>
      <c r="AT89" s="145">
        <v>192.98</v>
      </c>
      <c r="AU89" s="145">
        <v>197.58</v>
      </c>
      <c r="AV89" s="145">
        <v>233.1</v>
      </c>
      <c r="AW89" s="145">
        <v>216.74</v>
      </c>
      <c r="AX89" s="195">
        <v>229.62</v>
      </c>
    </row>
    <row r="90" spans="1:50" x14ac:dyDescent="0.35">
      <c r="A90" s="27" t="s">
        <v>325</v>
      </c>
      <c r="B90" s="3" t="s">
        <v>189</v>
      </c>
      <c r="C90" s="3" t="s">
        <v>129</v>
      </c>
      <c r="D90" s="3" t="s">
        <v>327</v>
      </c>
      <c r="E90" s="4">
        <v>2603</v>
      </c>
      <c r="F90" s="4">
        <v>2199</v>
      </c>
      <c r="G90" s="4">
        <v>2630</v>
      </c>
      <c r="H90" s="4">
        <v>2612</v>
      </c>
      <c r="I90" s="4">
        <v>2769</v>
      </c>
      <c r="J90" s="4">
        <v>2574</v>
      </c>
      <c r="K90" s="4">
        <v>2517</v>
      </c>
      <c r="L90" s="4">
        <v>2996</v>
      </c>
      <c r="M90" s="4">
        <v>2818</v>
      </c>
      <c r="N90" s="4">
        <v>3084</v>
      </c>
      <c r="O90" s="4">
        <v>3254</v>
      </c>
      <c r="P90" s="4">
        <v>3026</v>
      </c>
      <c r="Q90" s="4">
        <v>3114</v>
      </c>
      <c r="R90" s="4">
        <v>3028</v>
      </c>
      <c r="S90" s="4">
        <v>3381</v>
      </c>
      <c r="T90" s="4">
        <v>3330</v>
      </c>
      <c r="U90" s="4">
        <v>3835</v>
      </c>
      <c r="V90" s="4">
        <v>3580</v>
      </c>
      <c r="W90" s="4">
        <v>3538</v>
      </c>
      <c r="X90" s="4">
        <v>3738</v>
      </c>
      <c r="Y90" s="4">
        <v>3616</v>
      </c>
      <c r="Z90" s="4">
        <v>4013</v>
      </c>
      <c r="AA90" s="4">
        <v>3359</v>
      </c>
      <c r="AB90" s="4">
        <v>3140</v>
      </c>
      <c r="AC90" s="4">
        <v>3064</v>
      </c>
      <c r="AD90" s="4">
        <v>2999</v>
      </c>
      <c r="AE90" s="4">
        <v>3292</v>
      </c>
      <c r="AF90" s="4">
        <v>3439</v>
      </c>
      <c r="AG90" s="4">
        <v>3598</v>
      </c>
      <c r="AH90" s="4">
        <v>3355</v>
      </c>
      <c r="AI90" s="4">
        <v>3697</v>
      </c>
      <c r="AJ90" s="4">
        <v>3598</v>
      </c>
      <c r="AK90" s="4">
        <v>3184</v>
      </c>
      <c r="AL90" s="4">
        <v>3327</v>
      </c>
      <c r="AM90" s="4">
        <v>2794</v>
      </c>
      <c r="AN90" s="4">
        <v>2571</v>
      </c>
      <c r="AO90" s="4">
        <v>3101</v>
      </c>
      <c r="AP90" s="4">
        <v>2891</v>
      </c>
      <c r="AQ90" s="4">
        <v>2318</v>
      </c>
      <c r="AR90" s="4">
        <v>1365</v>
      </c>
      <c r="AS90" s="4">
        <v>1269</v>
      </c>
      <c r="AT90" s="4">
        <v>1641</v>
      </c>
      <c r="AU90" s="4">
        <v>1729</v>
      </c>
      <c r="AV90" s="4">
        <v>1883</v>
      </c>
      <c r="AW90" s="4">
        <v>1746</v>
      </c>
      <c r="AX90" s="16">
        <v>1791</v>
      </c>
    </row>
    <row r="91" spans="1:50" x14ac:dyDescent="0.35">
      <c r="A91" s="27" t="s">
        <v>325</v>
      </c>
      <c r="B91" s="3" t="s">
        <v>189</v>
      </c>
      <c r="C91" s="3" t="s">
        <v>129</v>
      </c>
      <c r="D91" s="3" t="s">
        <v>167</v>
      </c>
      <c r="E91" s="4">
        <v>14664</v>
      </c>
      <c r="F91" s="4">
        <v>12679</v>
      </c>
      <c r="G91" s="4">
        <v>16734</v>
      </c>
      <c r="H91" s="4">
        <v>16316</v>
      </c>
      <c r="I91" s="4">
        <v>16827</v>
      </c>
      <c r="J91" s="4">
        <v>17214</v>
      </c>
      <c r="K91" s="4">
        <v>16057</v>
      </c>
      <c r="L91" s="4">
        <v>21923</v>
      </c>
      <c r="M91" s="4">
        <v>18934</v>
      </c>
      <c r="N91" s="4">
        <v>18471</v>
      </c>
      <c r="O91" s="4">
        <v>20228</v>
      </c>
      <c r="P91" s="4">
        <v>18800</v>
      </c>
      <c r="Q91" s="4">
        <v>19383</v>
      </c>
      <c r="R91" s="4">
        <v>18457</v>
      </c>
      <c r="S91" s="4">
        <v>21319</v>
      </c>
      <c r="T91" s="4">
        <v>19470</v>
      </c>
      <c r="U91" s="4">
        <v>23175</v>
      </c>
      <c r="V91" s="4">
        <v>21503</v>
      </c>
      <c r="W91" s="4">
        <v>20914</v>
      </c>
      <c r="X91" s="4">
        <v>21049</v>
      </c>
      <c r="Y91" s="4">
        <v>20617</v>
      </c>
      <c r="Z91" s="4">
        <v>23397</v>
      </c>
      <c r="AA91" s="4">
        <v>19449</v>
      </c>
      <c r="AB91" s="4">
        <v>17765</v>
      </c>
      <c r="AC91" s="4">
        <v>17833</v>
      </c>
      <c r="AD91" s="4">
        <v>18845</v>
      </c>
      <c r="AE91" s="4">
        <v>21561</v>
      </c>
      <c r="AF91" s="4">
        <v>21999</v>
      </c>
      <c r="AG91" s="4">
        <v>26147</v>
      </c>
      <c r="AH91" s="4">
        <v>22838</v>
      </c>
      <c r="AI91" s="4">
        <v>25045</v>
      </c>
      <c r="AJ91" s="4">
        <v>23987</v>
      </c>
      <c r="AK91" s="4">
        <v>20855</v>
      </c>
      <c r="AL91" s="4">
        <v>20667</v>
      </c>
      <c r="AM91" s="4">
        <v>20266</v>
      </c>
      <c r="AN91" s="4">
        <v>17599</v>
      </c>
      <c r="AO91" s="4">
        <v>22812</v>
      </c>
      <c r="AP91" s="4">
        <v>19969</v>
      </c>
      <c r="AQ91" s="4">
        <v>14976</v>
      </c>
      <c r="AR91" s="4">
        <v>9495</v>
      </c>
      <c r="AS91" s="4">
        <v>8752</v>
      </c>
      <c r="AT91" s="4">
        <v>10722</v>
      </c>
      <c r="AU91" s="4">
        <v>12143</v>
      </c>
      <c r="AV91" s="4">
        <v>12628</v>
      </c>
      <c r="AW91" s="4">
        <v>9299</v>
      </c>
      <c r="AX91" s="16">
        <v>8703</v>
      </c>
    </row>
    <row r="92" spans="1:50" x14ac:dyDescent="0.35">
      <c r="A92" s="27" t="s">
        <v>325</v>
      </c>
      <c r="B92" s="3" t="s">
        <v>189</v>
      </c>
      <c r="C92" s="3" t="s">
        <v>129</v>
      </c>
      <c r="D92" s="3" t="s">
        <v>132</v>
      </c>
      <c r="E92" s="3">
        <v>280</v>
      </c>
      <c r="F92" s="3">
        <v>260</v>
      </c>
      <c r="G92" s="3">
        <v>289</v>
      </c>
      <c r="H92" s="3">
        <v>309</v>
      </c>
      <c r="I92" s="3">
        <v>311</v>
      </c>
      <c r="J92" s="3">
        <v>290</v>
      </c>
      <c r="K92" s="3">
        <v>312</v>
      </c>
      <c r="L92" s="3">
        <v>330</v>
      </c>
      <c r="M92" s="3">
        <v>329</v>
      </c>
      <c r="N92" s="3">
        <v>338</v>
      </c>
      <c r="O92" s="3">
        <v>364</v>
      </c>
      <c r="P92" s="3">
        <v>339</v>
      </c>
      <c r="Q92" s="3">
        <v>326</v>
      </c>
      <c r="R92" s="3">
        <v>326</v>
      </c>
      <c r="S92" s="3">
        <v>339</v>
      </c>
      <c r="T92" s="3">
        <v>343</v>
      </c>
      <c r="U92" s="3">
        <v>390</v>
      </c>
      <c r="V92" s="3">
        <v>379</v>
      </c>
      <c r="W92" s="3">
        <v>369</v>
      </c>
      <c r="X92" s="3">
        <v>369</v>
      </c>
      <c r="Y92" s="3">
        <v>385</v>
      </c>
      <c r="Z92" s="3">
        <v>407</v>
      </c>
      <c r="AA92" s="3">
        <v>406</v>
      </c>
      <c r="AB92" s="3">
        <v>371</v>
      </c>
      <c r="AC92" s="3">
        <v>344</v>
      </c>
      <c r="AD92" s="3">
        <v>343</v>
      </c>
      <c r="AE92" s="3">
        <v>354</v>
      </c>
      <c r="AF92" s="3">
        <v>359</v>
      </c>
      <c r="AG92" s="3">
        <v>388</v>
      </c>
      <c r="AH92" s="3">
        <v>375</v>
      </c>
      <c r="AI92" s="3">
        <v>381</v>
      </c>
      <c r="AJ92" s="3">
        <v>377</v>
      </c>
      <c r="AK92" s="3">
        <v>369</v>
      </c>
      <c r="AL92" s="3">
        <v>385</v>
      </c>
      <c r="AM92" s="3">
        <v>361</v>
      </c>
      <c r="AN92" s="3">
        <v>349</v>
      </c>
      <c r="AO92" s="3">
        <v>360</v>
      </c>
      <c r="AP92" s="3">
        <v>365</v>
      </c>
      <c r="AQ92" s="3">
        <v>300</v>
      </c>
      <c r="AR92" s="3">
        <v>158</v>
      </c>
      <c r="AS92" s="3">
        <v>177</v>
      </c>
      <c r="AT92" s="3">
        <v>240</v>
      </c>
      <c r="AU92" s="3">
        <v>235</v>
      </c>
      <c r="AV92" s="3">
        <v>224</v>
      </c>
      <c r="AW92" s="3">
        <v>216</v>
      </c>
      <c r="AX92" s="10">
        <v>214</v>
      </c>
    </row>
    <row r="93" spans="1:50" x14ac:dyDescent="0.35">
      <c r="A93" s="27" t="s">
        <v>325</v>
      </c>
      <c r="B93" s="3" t="s">
        <v>189</v>
      </c>
      <c r="C93" s="3" t="s">
        <v>333</v>
      </c>
      <c r="D93" s="3" t="s">
        <v>162</v>
      </c>
      <c r="E93" s="145">
        <v>2246.52</v>
      </c>
      <c r="F93" s="145">
        <v>1867.15</v>
      </c>
      <c r="G93" s="145">
        <v>1681.01</v>
      </c>
      <c r="H93" s="145">
        <v>1354.9</v>
      </c>
      <c r="I93" s="145">
        <v>1960.4</v>
      </c>
      <c r="J93" s="145">
        <v>1262.8499999999999</v>
      </c>
      <c r="K93" s="145">
        <v>2336.14</v>
      </c>
      <c r="L93" s="145">
        <v>1631.54</v>
      </c>
      <c r="M93" s="145">
        <v>1660.41</v>
      </c>
      <c r="N93" s="145">
        <v>1705.54</v>
      </c>
      <c r="O93" s="145">
        <v>1331.93</v>
      </c>
      <c r="P93" s="145">
        <v>1766.87</v>
      </c>
      <c r="Q93" s="145">
        <v>2080.29</v>
      </c>
      <c r="R93" s="145">
        <v>1569.24</v>
      </c>
      <c r="S93" s="145">
        <v>642.78</v>
      </c>
      <c r="T93" s="145">
        <v>1225.79</v>
      </c>
      <c r="U93" s="145">
        <v>2060.29</v>
      </c>
      <c r="V93" s="145">
        <v>1142.67</v>
      </c>
      <c r="W93" s="145">
        <v>1203.29</v>
      </c>
      <c r="X93" s="145">
        <v>972.05</v>
      </c>
      <c r="Y93" s="145">
        <v>6404.94</v>
      </c>
      <c r="Z93" s="145">
        <v>1981.3</v>
      </c>
      <c r="AA93" s="145">
        <v>3056.02</v>
      </c>
      <c r="AB93" s="145">
        <v>2658.13</v>
      </c>
      <c r="AC93" s="145">
        <v>1101.8499999999999</v>
      </c>
      <c r="AD93" s="145">
        <v>938.44</v>
      </c>
      <c r="AE93" s="145">
        <v>892.66</v>
      </c>
      <c r="AF93" s="145">
        <v>1009.06</v>
      </c>
      <c r="AG93" s="145">
        <v>1250.68</v>
      </c>
      <c r="AH93" s="145">
        <v>1521.3</v>
      </c>
      <c r="AI93" s="145">
        <v>1815.17</v>
      </c>
      <c r="AJ93" s="145">
        <v>1130.9100000000001</v>
      </c>
      <c r="AK93" s="145">
        <v>1190.3900000000001</v>
      </c>
      <c r="AL93" s="145">
        <v>1236.5999999999999</v>
      </c>
      <c r="AM93" s="145">
        <v>2140.65</v>
      </c>
      <c r="AN93" s="145">
        <v>1320.95</v>
      </c>
      <c r="AO93" s="145">
        <v>761.82</v>
      </c>
      <c r="AP93" s="145">
        <v>1184.6400000000001</v>
      </c>
      <c r="AQ93" s="145">
        <v>990.37</v>
      </c>
      <c r="AR93" s="145">
        <v>380.95</v>
      </c>
      <c r="AS93" s="145">
        <v>620.05999999999995</v>
      </c>
      <c r="AT93" s="145">
        <v>208.52</v>
      </c>
      <c r="AU93" s="145">
        <v>740.84</v>
      </c>
      <c r="AV93" s="145">
        <v>627.04999999999995</v>
      </c>
      <c r="AW93" s="145">
        <v>0</v>
      </c>
      <c r="AX93" s="195">
        <v>768.32</v>
      </c>
    </row>
    <row r="94" spans="1:50" x14ac:dyDescent="0.35">
      <c r="A94" s="27" t="s">
        <v>325</v>
      </c>
      <c r="B94" s="3" t="s">
        <v>189</v>
      </c>
      <c r="C94" s="3" t="s">
        <v>333</v>
      </c>
      <c r="D94" s="3" t="s">
        <v>166</v>
      </c>
      <c r="E94" s="145">
        <v>93.61</v>
      </c>
      <c r="F94" s="145">
        <v>98.27</v>
      </c>
      <c r="G94" s="145">
        <v>80.05</v>
      </c>
      <c r="H94" s="145">
        <v>61.59</v>
      </c>
      <c r="I94" s="145">
        <v>115.32</v>
      </c>
      <c r="J94" s="145">
        <v>63.14</v>
      </c>
      <c r="K94" s="145">
        <v>146.01</v>
      </c>
      <c r="L94" s="145">
        <v>74.16</v>
      </c>
      <c r="M94" s="145">
        <v>83.02</v>
      </c>
      <c r="N94" s="145">
        <v>89.77</v>
      </c>
      <c r="O94" s="145">
        <v>57.91</v>
      </c>
      <c r="P94" s="145">
        <v>63.1</v>
      </c>
      <c r="Q94" s="145">
        <v>77.05</v>
      </c>
      <c r="R94" s="145">
        <v>65.39</v>
      </c>
      <c r="S94" s="145">
        <v>58.43</v>
      </c>
      <c r="T94" s="145">
        <v>64.52</v>
      </c>
      <c r="U94" s="145">
        <v>89.58</v>
      </c>
      <c r="V94" s="145">
        <v>71.42</v>
      </c>
      <c r="W94" s="145">
        <v>75.209999999999994</v>
      </c>
      <c r="X94" s="145">
        <v>69.430000000000007</v>
      </c>
      <c r="Y94" s="145">
        <v>291.13</v>
      </c>
      <c r="Z94" s="145">
        <v>123.83</v>
      </c>
      <c r="AA94" s="145">
        <v>169.78</v>
      </c>
      <c r="AB94" s="145">
        <v>147.66999999999999</v>
      </c>
      <c r="AC94" s="145">
        <v>68.87</v>
      </c>
      <c r="AD94" s="145">
        <v>85.31</v>
      </c>
      <c r="AE94" s="145">
        <v>55.79</v>
      </c>
      <c r="AF94" s="145">
        <v>144.15</v>
      </c>
      <c r="AG94" s="145">
        <v>113.7</v>
      </c>
      <c r="AH94" s="145">
        <v>101.42</v>
      </c>
      <c r="AI94" s="145">
        <v>151.26</v>
      </c>
      <c r="AJ94" s="145">
        <v>102.81</v>
      </c>
      <c r="AK94" s="145">
        <v>119.04</v>
      </c>
      <c r="AL94" s="145">
        <v>103.05</v>
      </c>
      <c r="AM94" s="145">
        <v>164.67</v>
      </c>
      <c r="AN94" s="145">
        <v>82.56</v>
      </c>
      <c r="AO94" s="145">
        <v>63.49</v>
      </c>
      <c r="AP94" s="145">
        <v>148.08000000000001</v>
      </c>
      <c r="AQ94" s="145">
        <v>99.04</v>
      </c>
      <c r="AR94" s="145">
        <v>54.42</v>
      </c>
      <c r="AS94" s="145">
        <v>77.510000000000005</v>
      </c>
      <c r="AT94" s="145">
        <v>69.510000000000005</v>
      </c>
      <c r="AU94" s="145">
        <v>67.349999999999994</v>
      </c>
      <c r="AV94" s="145">
        <v>78.38</v>
      </c>
      <c r="AW94" s="145">
        <v>0</v>
      </c>
      <c r="AX94" s="195">
        <v>192.08</v>
      </c>
    </row>
    <row r="95" spans="1:50" x14ac:dyDescent="0.35">
      <c r="A95" s="27" t="s">
        <v>325</v>
      </c>
      <c r="B95" s="3" t="s">
        <v>189</v>
      </c>
      <c r="C95" s="3" t="s">
        <v>333</v>
      </c>
      <c r="D95" s="3" t="s">
        <v>327</v>
      </c>
      <c r="E95" s="3">
        <v>35</v>
      </c>
      <c r="F95" s="3">
        <v>22</v>
      </c>
      <c r="G95" s="3">
        <v>27</v>
      </c>
      <c r="H95" s="3">
        <v>26</v>
      </c>
      <c r="I95" s="3">
        <v>23</v>
      </c>
      <c r="J95" s="3">
        <v>25</v>
      </c>
      <c r="K95" s="3">
        <v>28</v>
      </c>
      <c r="L95" s="3">
        <v>31</v>
      </c>
      <c r="M95" s="3">
        <v>23</v>
      </c>
      <c r="N95" s="3">
        <v>24</v>
      </c>
      <c r="O95" s="3">
        <v>25</v>
      </c>
      <c r="P95" s="3">
        <v>30</v>
      </c>
      <c r="Q95" s="3">
        <v>32</v>
      </c>
      <c r="R95" s="3">
        <v>25</v>
      </c>
      <c r="S95" s="3">
        <v>12</v>
      </c>
      <c r="T95" s="3">
        <v>26</v>
      </c>
      <c r="U95" s="3">
        <v>34</v>
      </c>
      <c r="V95" s="3">
        <v>16</v>
      </c>
      <c r="W95" s="3">
        <v>19</v>
      </c>
      <c r="X95" s="3">
        <v>16</v>
      </c>
      <c r="Y95" s="3">
        <v>24</v>
      </c>
      <c r="Z95" s="3">
        <v>17</v>
      </c>
      <c r="AA95" s="3">
        <v>19</v>
      </c>
      <c r="AB95" s="3">
        <v>24</v>
      </c>
      <c r="AC95" s="3">
        <v>20</v>
      </c>
      <c r="AD95" s="3">
        <v>11</v>
      </c>
      <c r="AE95" s="3">
        <v>19</v>
      </c>
      <c r="AF95" s="3">
        <v>10</v>
      </c>
      <c r="AG95" s="3">
        <v>14</v>
      </c>
      <c r="AH95" s="3">
        <v>22</v>
      </c>
      <c r="AI95" s="3">
        <v>17</v>
      </c>
      <c r="AJ95" s="3">
        <v>15</v>
      </c>
      <c r="AK95" s="3">
        <v>13</v>
      </c>
      <c r="AL95" s="3">
        <v>18</v>
      </c>
      <c r="AM95" s="3">
        <v>15</v>
      </c>
      <c r="AN95" s="3">
        <v>19</v>
      </c>
      <c r="AO95" s="3">
        <v>13</v>
      </c>
      <c r="AP95" s="3">
        <v>10</v>
      </c>
      <c r="AQ95" s="3">
        <v>16</v>
      </c>
      <c r="AR95" s="3">
        <v>9</v>
      </c>
      <c r="AS95" s="3">
        <v>8</v>
      </c>
      <c r="AT95" s="3">
        <v>3</v>
      </c>
      <c r="AU95" s="3">
        <v>14</v>
      </c>
      <c r="AV95" s="3">
        <v>8</v>
      </c>
      <c r="AW95" s="3">
        <v>1</v>
      </c>
      <c r="AX95" s="10">
        <v>4</v>
      </c>
    </row>
    <row r="96" spans="1:50" x14ac:dyDescent="0.35">
      <c r="A96" s="27" t="s">
        <v>325</v>
      </c>
      <c r="B96" s="3" t="s">
        <v>189</v>
      </c>
      <c r="C96" s="3" t="s">
        <v>333</v>
      </c>
      <c r="D96" s="3" t="s">
        <v>167</v>
      </c>
      <c r="E96" s="3">
        <v>0</v>
      </c>
      <c r="F96" s="3">
        <v>0</v>
      </c>
      <c r="G96" s="3">
        <v>0</v>
      </c>
      <c r="H96" s="3">
        <v>0</v>
      </c>
      <c r="I96" s="3">
        <v>0</v>
      </c>
      <c r="J96" s="3">
        <v>0</v>
      </c>
      <c r="K96" s="3">
        <v>0</v>
      </c>
      <c r="L96" s="3">
        <v>0</v>
      </c>
      <c r="M96" s="3">
        <v>0</v>
      </c>
      <c r="N96" s="3">
        <v>0</v>
      </c>
      <c r="O96" s="3">
        <v>0</v>
      </c>
      <c r="P96" s="3">
        <v>0</v>
      </c>
      <c r="Q96" s="3">
        <v>0</v>
      </c>
      <c r="R96" s="3">
        <v>0</v>
      </c>
      <c r="S96" s="3">
        <v>0</v>
      </c>
      <c r="T96" s="3">
        <v>0</v>
      </c>
      <c r="U96" s="3">
        <v>0</v>
      </c>
      <c r="V96" s="3">
        <v>0</v>
      </c>
      <c r="W96" s="3">
        <v>0</v>
      </c>
      <c r="X96" s="3">
        <v>0</v>
      </c>
      <c r="Y96" s="3">
        <v>0</v>
      </c>
      <c r="Z96" s="3">
        <v>0</v>
      </c>
      <c r="AA96" s="3">
        <v>0</v>
      </c>
      <c r="AB96" s="3">
        <v>0</v>
      </c>
      <c r="AC96" s="3">
        <v>0</v>
      </c>
      <c r="AD96" s="3">
        <v>0</v>
      </c>
      <c r="AE96" s="3">
        <v>0</v>
      </c>
      <c r="AF96" s="3">
        <v>0</v>
      </c>
      <c r="AG96" s="3">
        <v>0</v>
      </c>
      <c r="AH96" s="3">
        <v>0</v>
      </c>
      <c r="AI96" s="3">
        <v>0</v>
      </c>
      <c r="AJ96" s="3">
        <v>0</v>
      </c>
      <c r="AK96" s="3">
        <v>0</v>
      </c>
      <c r="AL96" s="3">
        <v>0</v>
      </c>
      <c r="AM96" s="3">
        <v>0</v>
      </c>
      <c r="AN96" s="3">
        <v>0</v>
      </c>
      <c r="AO96" s="3">
        <v>0</v>
      </c>
      <c r="AP96" s="3">
        <v>0</v>
      </c>
      <c r="AQ96" s="3">
        <v>0</v>
      </c>
      <c r="AR96" s="3">
        <v>0</v>
      </c>
      <c r="AS96" s="3">
        <v>0</v>
      </c>
      <c r="AT96" s="3">
        <v>0</v>
      </c>
      <c r="AU96" s="3">
        <v>0</v>
      </c>
      <c r="AV96" s="3">
        <v>0</v>
      </c>
      <c r="AW96" s="3">
        <v>0</v>
      </c>
      <c r="AX96" s="10">
        <v>0</v>
      </c>
    </row>
    <row r="97" spans="1:50" x14ac:dyDescent="0.35">
      <c r="A97" s="27" t="s">
        <v>325</v>
      </c>
      <c r="B97" s="3" t="s">
        <v>189</v>
      </c>
      <c r="C97" s="3" t="s">
        <v>333</v>
      </c>
      <c r="D97" s="3" t="s">
        <v>132</v>
      </c>
      <c r="E97" s="3">
        <v>24</v>
      </c>
      <c r="F97" s="3">
        <v>19</v>
      </c>
      <c r="G97" s="3">
        <v>21</v>
      </c>
      <c r="H97" s="3">
        <v>22</v>
      </c>
      <c r="I97" s="3">
        <v>17</v>
      </c>
      <c r="J97" s="3">
        <v>20</v>
      </c>
      <c r="K97" s="3">
        <v>16</v>
      </c>
      <c r="L97" s="3">
        <v>22</v>
      </c>
      <c r="M97" s="3">
        <v>20</v>
      </c>
      <c r="N97" s="3">
        <v>19</v>
      </c>
      <c r="O97" s="3">
        <v>23</v>
      </c>
      <c r="P97" s="3">
        <v>28</v>
      </c>
      <c r="Q97" s="3">
        <v>27</v>
      </c>
      <c r="R97" s="3">
        <v>24</v>
      </c>
      <c r="S97" s="3">
        <v>11</v>
      </c>
      <c r="T97" s="3">
        <v>19</v>
      </c>
      <c r="U97" s="3">
        <v>23</v>
      </c>
      <c r="V97" s="3">
        <v>16</v>
      </c>
      <c r="W97" s="3">
        <v>16</v>
      </c>
      <c r="X97" s="3">
        <v>14</v>
      </c>
      <c r="Y97" s="3">
        <v>22</v>
      </c>
      <c r="Z97" s="3">
        <v>16</v>
      </c>
      <c r="AA97" s="3">
        <v>18</v>
      </c>
      <c r="AB97" s="3">
        <v>18</v>
      </c>
      <c r="AC97" s="3">
        <v>16</v>
      </c>
      <c r="AD97" s="3">
        <v>11</v>
      </c>
      <c r="AE97" s="3">
        <v>16</v>
      </c>
      <c r="AF97" s="3">
        <v>7</v>
      </c>
      <c r="AG97" s="3">
        <v>11</v>
      </c>
      <c r="AH97" s="3">
        <v>15</v>
      </c>
      <c r="AI97" s="3">
        <v>12</v>
      </c>
      <c r="AJ97" s="3">
        <v>11</v>
      </c>
      <c r="AK97" s="3">
        <v>10</v>
      </c>
      <c r="AL97" s="3">
        <v>12</v>
      </c>
      <c r="AM97" s="3">
        <v>13</v>
      </c>
      <c r="AN97" s="3">
        <v>16</v>
      </c>
      <c r="AO97" s="3">
        <v>12</v>
      </c>
      <c r="AP97" s="3">
        <v>8</v>
      </c>
      <c r="AQ97" s="3">
        <v>10</v>
      </c>
      <c r="AR97" s="3">
        <v>7</v>
      </c>
      <c r="AS97" s="3">
        <v>8</v>
      </c>
      <c r="AT97" s="3">
        <v>3</v>
      </c>
      <c r="AU97" s="3">
        <v>11</v>
      </c>
      <c r="AV97" s="3">
        <v>8</v>
      </c>
      <c r="AW97" s="3">
        <v>1</v>
      </c>
      <c r="AX97" s="10">
        <v>4</v>
      </c>
    </row>
    <row r="98" spans="1:50" x14ac:dyDescent="0.35">
      <c r="A98" s="27" t="s">
        <v>325</v>
      </c>
      <c r="B98" s="3" t="s">
        <v>189</v>
      </c>
      <c r="C98" s="3" t="s">
        <v>334</v>
      </c>
      <c r="D98" s="3" t="s">
        <v>162</v>
      </c>
      <c r="E98" s="145">
        <v>1087.1300000000001</v>
      </c>
      <c r="F98" s="145">
        <v>1105.97</v>
      </c>
      <c r="G98" s="145">
        <v>1147.5999999999999</v>
      </c>
      <c r="H98" s="145">
        <v>1436.4</v>
      </c>
      <c r="I98" s="145">
        <v>1598.43</v>
      </c>
      <c r="J98" s="145">
        <v>1670.78</v>
      </c>
      <c r="K98" s="145">
        <v>2333.81</v>
      </c>
      <c r="L98" s="145">
        <v>1095.18</v>
      </c>
      <c r="M98" s="145">
        <v>957.96</v>
      </c>
      <c r="N98" s="145">
        <v>1048.6099999999999</v>
      </c>
      <c r="O98" s="145">
        <v>1104.72</v>
      </c>
      <c r="P98" s="145">
        <v>1041.77</v>
      </c>
      <c r="Q98" s="145">
        <v>828.76</v>
      </c>
      <c r="R98" s="145">
        <v>555.02</v>
      </c>
      <c r="S98" s="145">
        <v>170.25</v>
      </c>
      <c r="T98" s="145">
        <v>408.65</v>
      </c>
      <c r="U98" s="145">
        <v>477.39</v>
      </c>
      <c r="V98" s="145">
        <v>262.68</v>
      </c>
      <c r="W98" s="145">
        <v>247.4</v>
      </c>
      <c r="X98" s="145">
        <v>326.22000000000003</v>
      </c>
      <c r="Y98" s="145">
        <v>312.35000000000002</v>
      </c>
      <c r="Z98" s="145">
        <v>303.57</v>
      </c>
      <c r="AA98" s="145">
        <v>542.84</v>
      </c>
      <c r="AB98" s="145">
        <v>570.16</v>
      </c>
      <c r="AC98" s="145">
        <v>488.35</v>
      </c>
      <c r="AD98" s="145">
        <v>316.75</v>
      </c>
      <c r="AE98" s="145">
        <v>330.76</v>
      </c>
      <c r="AF98" s="145">
        <v>846.97</v>
      </c>
      <c r="AG98" s="145">
        <v>2032.27</v>
      </c>
      <c r="AH98" s="145">
        <v>709.68</v>
      </c>
      <c r="AI98" s="145">
        <v>1446.19</v>
      </c>
      <c r="AJ98" s="145">
        <v>1191.8699999999999</v>
      </c>
      <c r="AK98" s="145">
        <v>1220.01</v>
      </c>
      <c r="AL98" s="145">
        <v>1325.82</v>
      </c>
      <c r="AM98" s="145">
        <v>2329.0700000000002</v>
      </c>
      <c r="AN98" s="145">
        <v>1166.51</v>
      </c>
      <c r="AO98" s="145">
        <v>1112.1199999999999</v>
      </c>
      <c r="AP98" s="145">
        <v>1151.48</v>
      </c>
      <c r="AQ98" s="145">
        <v>915.92</v>
      </c>
      <c r="AR98" s="145">
        <v>1114.71</v>
      </c>
      <c r="AS98" s="145">
        <v>710.8</v>
      </c>
      <c r="AT98" s="145">
        <v>703.79</v>
      </c>
      <c r="AU98" s="145">
        <v>941.31</v>
      </c>
      <c r="AV98" s="145">
        <v>1135.46</v>
      </c>
      <c r="AW98" s="145">
        <v>778.32</v>
      </c>
      <c r="AX98" s="195">
        <v>1442.16</v>
      </c>
    </row>
    <row r="99" spans="1:50" x14ac:dyDescent="0.35">
      <c r="A99" s="27" t="s">
        <v>325</v>
      </c>
      <c r="B99" s="3" t="s">
        <v>189</v>
      </c>
      <c r="C99" s="3" t="s">
        <v>334</v>
      </c>
      <c r="D99" s="3" t="s">
        <v>166</v>
      </c>
      <c r="E99" s="145">
        <v>37.49</v>
      </c>
      <c r="F99" s="145">
        <v>42.54</v>
      </c>
      <c r="G99" s="145">
        <v>39.57</v>
      </c>
      <c r="H99" s="145">
        <v>42.25</v>
      </c>
      <c r="I99" s="145">
        <v>66.599999999999994</v>
      </c>
      <c r="J99" s="145">
        <v>53.9</v>
      </c>
      <c r="K99" s="145">
        <v>106.08</v>
      </c>
      <c r="L99" s="145">
        <v>45.63</v>
      </c>
      <c r="M99" s="145">
        <v>39.92</v>
      </c>
      <c r="N99" s="145">
        <v>36.159999999999997</v>
      </c>
      <c r="O99" s="145">
        <v>39.450000000000003</v>
      </c>
      <c r="P99" s="145">
        <v>32.56</v>
      </c>
      <c r="Q99" s="145">
        <v>27.63</v>
      </c>
      <c r="R99" s="145">
        <v>23.13</v>
      </c>
      <c r="S99" s="145">
        <v>11.35</v>
      </c>
      <c r="T99" s="145">
        <v>14.09</v>
      </c>
      <c r="U99" s="145">
        <v>14.47</v>
      </c>
      <c r="V99" s="145">
        <v>13.13</v>
      </c>
      <c r="W99" s="145">
        <v>12.37</v>
      </c>
      <c r="X99" s="145">
        <v>17.170000000000002</v>
      </c>
      <c r="Y99" s="145">
        <v>10.41</v>
      </c>
      <c r="Z99" s="145">
        <v>12.65</v>
      </c>
      <c r="AA99" s="145">
        <v>16.45</v>
      </c>
      <c r="AB99" s="145">
        <v>19.010000000000002</v>
      </c>
      <c r="AC99" s="145">
        <v>22.2</v>
      </c>
      <c r="AD99" s="145">
        <v>18.63</v>
      </c>
      <c r="AE99" s="145">
        <v>15.03</v>
      </c>
      <c r="AF99" s="145">
        <v>44.58</v>
      </c>
      <c r="AG99" s="145">
        <v>78.16</v>
      </c>
      <c r="AH99" s="145">
        <v>32.26</v>
      </c>
      <c r="AI99" s="145">
        <v>65.739999999999995</v>
      </c>
      <c r="AJ99" s="145">
        <v>47.67</v>
      </c>
      <c r="AK99" s="145">
        <v>67.78</v>
      </c>
      <c r="AL99" s="145">
        <v>57.64</v>
      </c>
      <c r="AM99" s="145">
        <v>116.45</v>
      </c>
      <c r="AN99" s="145">
        <v>46.66</v>
      </c>
      <c r="AO99" s="145">
        <v>50.55</v>
      </c>
      <c r="AP99" s="145">
        <v>67.73</v>
      </c>
      <c r="AQ99" s="145">
        <v>50.88</v>
      </c>
      <c r="AR99" s="145">
        <v>92.89</v>
      </c>
      <c r="AS99" s="145">
        <v>59.23</v>
      </c>
      <c r="AT99" s="145">
        <v>70.38</v>
      </c>
      <c r="AU99" s="145">
        <v>49.54</v>
      </c>
      <c r="AV99" s="145">
        <v>66.790000000000006</v>
      </c>
      <c r="AW99" s="145">
        <v>64.86</v>
      </c>
      <c r="AX99" s="195">
        <v>80.12</v>
      </c>
    </row>
    <row r="100" spans="1:50" x14ac:dyDescent="0.35">
      <c r="A100" s="27" t="s">
        <v>325</v>
      </c>
      <c r="B100" s="3" t="s">
        <v>189</v>
      </c>
      <c r="C100" s="3" t="s">
        <v>334</v>
      </c>
      <c r="D100" s="3" t="s">
        <v>327</v>
      </c>
      <c r="E100" s="3">
        <v>0</v>
      </c>
      <c r="F100" s="3">
        <v>0</v>
      </c>
      <c r="G100" s="3">
        <v>0</v>
      </c>
      <c r="H100" s="3">
        <v>0</v>
      </c>
      <c r="I100" s="3">
        <v>0</v>
      </c>
      <c r="J100" s="3">
        <v>0</v>
      </c>
      <c r="K100" s="3">
        <v>0</v>
      </c>
      <c r="L100" s="3">
        <v>0</v>
      </c>
      <c r="M100" s="3">
        <v>0</v>
      </c>
      <c r="N100" s="3">
        <v>0</v>
      </c>
      <c r="O100" s="3">
        <v>0</v>
      </c>
      <c r="P100" s="3">
        <v>0</v>
      </c>
      <c r="Q100" s="3">
        <v>0</v>
      </c>
      <c r="R100" s="3">
        <v>0</v>
      </c>
      <c r="S100" s="3">
        <v>0</v>
      </c>
      <c r="T100" s="3">
        <v>0</v>
      </c>
      <c r="U100" s="3">
        <v>0</v>
      </c>
      <c r="V100" s="3">
        <v>0</v>
      </c>
      <c r="W100" s="3">
        <v>0</v>
      </c>
      <c r="X100" s="3">
        <v>0</v>
      </c>
      <c r="Y100" s="3">
        <v>0</v>
      </c>
      <c r="Z100" s="3">
        <v>0</v>
      </c>
      <c r="AA100" s="3">
        <v>0</v>
      </c>
      <c r="AB100" s="3">
        <v>0</v>
      </c>
      <c r="AC100" s="3">
        <v>0</v>
      </c>
      <c r="AD100" s="3">
        <v>0</v>
      </c>
      <c r="AE100" s="3">
        <v>0</v>
      </c>
      <c r="AF100" s="3">
        <v>0</v>
      </c>
      <c r="AG100" s="3">
        <v>0</v>
      </c>
      <c r="AH100" s="3">
        <v>0</v>
      </c>
      <c r="AI100" s="3">
        <v>0</v>
      </c>
      <c r="AJ100" s="3">
        <v>0</v>
      </c>
      <c r="AK100" s="3">
        <v>0</v>
      </c>
      <c r="AL100" s="3">
        <v>0</v>
      </c>
      <c r="AM100" s="3">
        <v>0</v>
      </c>
      <c r="AN100" s="3">
        <v>0</v>
      </c>
      <c r="AO100" s="3">
        <v>0</v>
      </c>
      <c r="AP100" s="3">
        <v>0</v>
      </c>
      <c r="AQ100" s="3">
        <v>0</v>
      </c>
      <c r="AR100" s="3">
        <v>0</v>
      </c>
      <c r="AS100" s="3">
        <v>0</v>
      </c>
      <c r="AT100" s="3">
        <v>0</v>
      </c>
      <c r="AU100" s="3">
        <v>0</v>
      </c>
      <c r="AV100" s="3">
        <v>0</v>
      </c>
      <c r="AW100" s="3">
        <v>0</v>
      </c>
      <c r="AX100" s="10">
        <v>0</v>
      </c>
    </row>
    <row r="101" spans="1:50" x14ac:dyDescent="0.35">
      <c r="A101" s="27" t="s">
        <v>325</v>
      </c>
      <c r="B101" s="3" t="s">
        <v>189</v>
      </c>
      <c r="C101" s="3" t="s">
        <v>334</v>
      </c>
      <c r="D101" s="3" t="s">
        <v>167</v>
      </c>
      <c r="E101" s="3">
        <v>508</v>
      </c>
      <c r="F101" s="3">
        <v>372</v>
      </c>
      <c r="G101" s="3">
        <v>454</v>
      </c>
      <c r="H101" s="3">
        <v>541</v>
      </c>
      <c r="I101" s="3">
        <v>522</v>
      </c>
      <c r="J101" s="3">
        <v>614</v>
      </c>
      <c r="K101" s="3">
        <v>618</v>
      </c>
      <c r="L101" s="3">
        <v>469</v>
      </c>
      <c r="M101" s="3">
        <v>397</v>
      </c>
      <c r="N101" s="3">
        <v>445</v>
      </c>
      <c r="O101" s="3">
        <v>443</v>
      </c>
      <c r="P101" s="3">
        <v>498</v>
      </c>
      <c r="Q101" s="3">
        <v>455</v>
      </c>
      <c r="R101" s="3">
        <v>270</v>
      </c>
      <c r="S101" s="3">
        <v>218</v>
      </c>
      <c r="T101" s="3">
        <v>306</v>
      </c>
      <c r="U101" s="3">
        <v>366</v>
      </c>
      <c r="V101" s="3">
        <v>163</v>
      </c>
      <c r="W101" s="3">
        <v>121</v>
      </c>
      <c r="X101" s="3">
        <v>113</v>
      </c>
      <c r="Y101" s="3">
        <v>157</v>
      </c>
      <c r="Z101" s="3">
        <v>160</v>
      </c>
      <c r="AA101" s="3">
        <v>218</v>
      </c>
      <c r="AB101" s="3">
        <v>218</v>
      </c>
      <c r="AC101" s="3">
        <v>205</v>
      </c>
      <c r="AD101" s="3">
        <v>138</v>
      </c>
      <c r="AE101" s="3">
        <v>279</v>
      </c>
      <c r="AF101" s="3">
        <v>266</v>
      </c>
      <c r="AG101" s="3">
        <v>712</v>
      </c>
      <c r="AH101" s="3">
        <v>379</v>
      </c>
      <c r="AI101" s="3">
        <v>560</v>
      </c>
      <c r="AJ101" s="3">
        <v>458</v>
      </c>
      <c r="AK101" s="3">
        <v>513</v>
      </c>
      <c r="AL101" s="3">
        <v>533</v>
      </c>
      <c r="AM101" s="3">
        <v>676</v>
      </c>
      <c r="AN101" s="3">
        <v>423</v>
      </c>
      <c r="AO101" s="3">
        <v>701</v>
      </c>
      <c r="AP101" s="3">
        <v>354</v>
      </c>
      <c r="AQ101" s="3">
        <v>325</v>
      </c>
      <c r="AR101" s="3">
        <v>438</v>
      </c>
      <c r="AS101" s="3">
        <v>382</v>
      </c>
      <c r="AT101" s="3">
        <v>196</v>
      </c>
      <c r="AU101" s="3">
        <v>348</v>
      </c>
      <c r="AV101" s="3">
        <v>378</v>
      </c>
      <c r="AW101" s="3">
        <v>221</v>
      </c>
      <c r="AX101" s="10">
        <v>329</v>
      </c>
    </row>
    <row r="102" spans="1:50" x14ac:dyDescent="0.35">
      <c r="A102" s="27" t="s">
        <v>325</v>
      </c>
      <c r="B102" s="3" t="s">
        <v>189</v>
      </c>
      <c r="C102" s="3" t="s">
        <v>334</v>
      </c>
      <c r="D102" s="3" t="s">
        <v>132</v>
      </c>
      <c r="E102" s="3">
        <v>29</v>
      </c>
      <c r="F102" s="3">
        <v>26</v>
      </c>
      <c r="G102" s="3">
        <v>29</v>
      </c>
      <c r="H102" s="3">
        <v>34</v>
      </c>
      <c r="I102" s="3">
        <v>24</v>
      </c>
      <c r="J102" s="3">
        <v>31</v>
      </c>
      <c r="K102" s="3">
        <v>22</v>
      </c>
      <c r="L102" s="3">
        <v>24</v>
      </c>
      <c r="M102" s="3">
        <v>24</v>
      </c>
      <c r="N102" s="3">
        <v>29</v>
      </c>
      <c r="O102" s="3">
        <v>28</v>
      </c>
      <c r="P102" s="3">
        <v>32</v>
      </c>
      <c r="Q102" s="3">
        <v>30</v>
      </c>
      <c r="R102" s="3">
        <v>24</v>
      </c>
      <c r="S102" s="3">
        <v>15</v>
      </c>
      <c r="T102" s="3">
        <v>29</v>
      </c>
      <c r="U102" s="3">
        <v>33</v>
      </c>
      <c r="V102" s="3">
        <v>20</v>
      </c>
      <c r="W102" s="3">
        <v>20</v>
      </c>
      <c r="X102" s="3">
        <v>19</v>
      </c>
      <c r="Y102" s="3">
        <v>30</v>
      </c>
      <c r="Z102" s="3">
        <v>24</v>
      </c>
      <c r="AA102" s="3">
        <v>33</v>
      </c>
      <c r="AB102" s="3">
        <v>30</v>
      </c>
      <c r="AC102" s="3">
        <v>22</v>
      </c>
      <c r="AD102" s="3">
        <v>17</v>
      </c>
      <c r="AE102" s="3">
        <v>22</v>
      </c>
      <c r="AF102" s="3">
        <v>19</v>
      </c>
      <c r="AG102" s="3">
        <v>26</v>
      </c>
      <c r="AH102" s="3">
        <v>22</v>
      </c>
      <c r="AI102" s="3">
        <v>22</v>
      </c>
      <c r="AJ102" s="3">
        <v>25</v>
      </c>
      <c r="AK102" s="3">
        <v>18</v>
      </c>
      <c r="AL102" s="3">
        <v>23</v>
      </c>
      <c r="AM102" s="3">
        <v>20</v>
      </c>
      <c r="AN102" s="3">
        <v>25</v>
      </c>
      <c r="AO102" s="3">
        <v>22</v>
      </c>
      <c r="AP102" s="3">
        <v>17</v>
      </c>
      <c r="AQ102" s="3">
        <v>18</v>
      </c>
      <c r="AR102" s="3">
        <v>12</v>
      </c>
      <c r="AS102" s="3">
        <v>12</v>
      </c>
      <c r="AT102" s="3">
        <v>10</v>
      </c>
      <c r="AU102" s="3">
        <v>19</v>
      </c>
      <c r="AV102" s="3">
        <v>17</v>
      </c>
      <c r="AW102" s="3">
        <v>12</v>
      </c>
      <c r="AX102" s="10">
        <v>18</v>
      </c>
    </row>
    <row r="103" spans="1:50" x14ac:dyDescent="0.35">
      <c r="A103" s="27" t="s">
        <v>325</v>
      </c>
      <c r="B103" s="3" t="s">
        <v>189</v>
      </c>
      <c r="C103" s="3" t="s">
        <v>335</v>
      </c>
      <c r="D103" s="3" t="s">
        <v>162</v>
      </c>
      <c r="E103" s="145"/>
      <c r="F103" s="145"/>
      <c r="G103" s="145"/>
      <c r="H103" s="145"/>
      <c r="I103" s="145">
        <v>195.54</v>
      </c>
      <c r="J103" s="145">
        <v>436</v>
      </c>
      <c r="K103" s="145">
        <v>810.62</v>
      </c>
      <c r="L103" s="145">
        <v>0</v>
      </c>
      <c r="M103" s="145"/>
      <c r="N103" s="145">
        <v>69.72</v>
      </c>
      <c r="O103" s="145"/>
      <c r="P103" s="145"/>
      <c r="Q103" s="145"/>
      <c r="R103" s="145">
        <v>139.05000000000001</v>
      </c>
      <c r="S103" s="145">
        <v>304.10000000000002</v>
      </c>
      <c r="T103" s="145">
        <v>1056.08</v>
      </c>
      <c r="U103" s="145">
        <v>525.88</v>
      </c>
      <c r="V103" s="145"/>
      <c r="W103" s="145">
        <v>53.52</v>
      </c>
      <c r="X103" s="145">
        <v>52</v>
      </c>
      <c r="Y103" s="145">
        <v>2026.93</v>
      </c>
      <c r="Z103" s="145">
        <v>988.34</v>
      </c>
      <c r="AA103" s="145">
        <v>2443.4</v>
      </c>
      <c r="AB103" s="145">
        <v>4298.38</v>
      </c>
      <c r="AC103" s="145">
        <v>6189.35</v>
      </c>
      <c r="AD103" s="145">
        <v>4754.08</v>
      </c>
      <c r="AE103" s="145">
        <v>6217.44</v>
      </c>
      <c r="AF103" s="145">
        <v>5800.78</v>
      </c>
      <c r="AG103" s="145">
        <v>5745.37</v>
      </c>
      <c r="AH103" s="145">
        <v>6298.54</v>
      </c>
      <c r="AI103" s="145">
        <v>6795.65</v>
      </c>
      <c r="AJ103" s="145">
        <v>5886.56</v>
      </c>
      <c r="AK103" s="145">
        <v>5725.17</v>
      </c>
      <c r="AL103" s="145">
        <v>6574.94</v>
      </c>
      <c r="AM103" s="145">
        <v>6704.11</v>
      </c>
      <c r="AN103" s="145">
        <v>4791.83</v>
      </c>
      <c r="AO103" s="145">
        <v>4512.5200000000004</v>
      </c>
      <c r="AP103" s="145">
        <v>4490.21</v>
      </c>
      <c r="AQ103" s="145">
        <v>3543.01</v>
      </c>
      <c r="AR103" s="145">
        <v>2810.77</v>
      </c>
      <c r="AS103" s="145">
        <v>1827.48</v>
      </c>
      <c r="AT103" s="145">
        <v>2380.0100000000002</v>
      </c>
      <c r="AU103" s="145">
        <v>3403.59</v>
      </c>
      <c r="AV103" s="145">
        <v>3127.19</v>
      </c>
      <c r="AW103" s="145">
        <v>3592.06</v>
      </c>
      <c r="AX103" s="195">
        <v>4426.8100000000004</v>
      </c>
    </row>
    <row r="104" spans="1:50" x14ac:dyDescent="0.35">
      <c r="A104" s="27" t="s">
        <v>325</v>
      </c>
      <c r="B104" s="3" t="s">
        <v>189</v>
      </c>
      <c r="C104" s="3" t="s">
        <v>335</v>
      </c>
      <c r="D104" s="3" t="s">
        <v>166</v>
      </c>
      <c r="E104" s="145"/>
      <c r="F104" s="145"/>
      <c r="G104" s="145"/>
      <c r="H104" s="145"/>
      <c r="I104" s="145">
        <v>97.77</v>
      </c>
      <c r="J104" s="145">
        <v>218</v>
      </c>
      <c r="K104" s="145">
        <v>270.20999999999998</v>
      </c>
      <c r="L104" s="145">
        <v>0</v>
      </c>
      <c r="M104" s="145"/>
      <c r="N104" s="145">
        <v>69.72</v>
      </c>
      <c r="O104" s="145"/>
      <c r="P104" s="145"/>
      <c r="Q104" s="145"/>
      <c r="R104" s="145">
        <v>139.05000000000001</v>
      </c>
      <c r="S104" s="145">
        <v>152.05000000000001</v>
      </c>
      <c r="T104" s="145">
        <v>1056.08</v>
      </c>
      <c r="U104" s="145">
        <v>525.88</v>
      </c>
      <c r="V104" s="145"/>
      <c r="W104" s="145">
        <v>53.52</v>
      </c>
      <c r="X104" s="145">
        <v>52</v>
      </c>
      <c r="Y104" s="145">
        <v>506.73</v>
      </c>
      <c r="Z104" s="145">
        <v>494.17</v>
      </c>
      <c r="AA104" s="145">
        <v>152.71</v>
      </c>
      <c r="AB104" s="145">
        <v>238.8</v>
      </c>
      <c r="AC104" s="145">
        <v>238.05</v>
      </c>
      <c r="AD104" s="145">
        <v>206.7</v>
      </c>
      <c r="AE104" s="145">
        <v>239.13</v>
      </c>
      <c r="AF104" s="145">
        <v>263.67</v>
      </c>
      <c r="AG104" s="145">
        <v>302.39</v>
      </c>
      <c r="AH104" s="145">
        <v>242.25</v>
      </c>
      <c r="AI104" s="145">
        <v>271.83</v>
      </c>
      <c r="AJ104" s="145">
        <v>245.27</v>
      </c>
      <c r="AK104" s="145">
        <v>229.01</v>
      </c>
      <c r="AL104" s="145">
        <v>252.88</v>
      </c>
      <c r="AM104" s="145">
        <v>248.3</v>
      </c>
      <c r="AN104" s="145">
        <v>199.66</v>
      </c>
      <c r="AO104" s="145">
        <v>214.88</v>
      </c>
      <c r="AP104" s="145">
        <v>224.51</v>
      </c>
      <c r="AQ104" s="145">
        <v>196.83</v>
      </c>
      <c r="AR104" s="145">
        <v>255.52</v>
      </c>
      <c r="AS104" s="145">
        <v>304.58</v>
      </c>
      <c r="AT104" s="145">
        <v>340</v>
      </c>
      <c r="AU104" s="145">
        <v>226.91</v>
      </c>
      <c r="AV104" s="145">
        <v>240.55</v>
      </c>
      <c r="AW104" s="145">
        <v>399.12</v>
      </c>
      <c r="AX104" s="195">
        <v>316.2</v>
      </c>
    </row>
    <row r="105" spans="1:50" x14ac:dyDescent="0.35">
      <c r="A105" s="27" t="s">
        <v>325</v>
      </c>
      <c r="B105" s="3" t="s">
        <v>189</v>
      </c>
      <c r="C105" s="3" t="s">
        <v>335</v>
      </c>
      <c r="D105" s="3" t="s">
        <v>327</v>
      </c>
      <c r="E105" s="3"/>
      <c r="F105" s="3"/>
      <c r="G105" s="3"/>
      <c r="H105" s="3"/>
      <c r="I105" s="3">
        <v>7</v>
      </c>
      <c r="J105" s="3">
        <v>16</v>
      </c>
      <c r="K105" s="3">
        <v>26</v>
      </c>
      <c r="L105" s="3">
        <v>10</v>
      </c>
      <c r="M105" s="3"/>
      <c r="N105" s="3">
        <v>2</v>
      </c>
      <c r="O105" s="3"/>
      <c r="P105" s="3"/>
      <c r="Q105" s="3"/>
      <c r="R105" s="3">
        <v>5</v>
      </c>
      <c r="S105" s="3">
        <v>12</v>
      </c>
      <c r="T105" s="3">
        <v>40</v>
      </c>
      <c r="U105" s="3">
        <v>20</v>
      </c>
      <c r="V105" s="3"/>
      <c r="W105" s="3">
        <v>2</v>
      </c>
      <c r="X105" s="3">
        <v>4</v>
      </c>
      <c r="Y105" s="3">
        <v>69</v>
      </c>
      <c r="Z105" s="3">
        <v>35</v>
      </c>
      <c r="AA105" s="3">
        <v>102</v>
      </c>
      <c r="AB105" s="3">
        <v>200</v>
      </c>
      <c r="AC105" s="3">
        <v>262</v>
      </c>
      <c r="AD105" s="3">
        <v>210</v>
      </c>
      <c r="AE105" s="3">
        <v>258</v>
      </c>
      <c r="AF105" s="3">
        <v>249</v>
      </c>
      <c r="AG105" s="3">
        <v>245</v>
      </c>
      <c r="AH105" s="3">
        <v>262</v>
      </c>
      <c r="AI105" s="3">
        <v>286</v>
      </c>
      <c r="AJ105" s="3">
        <v>247</v>
      </c>
      <c r="AK105" s="3">
        <v>243</v>
      </c>
      <c r="AL105" s="3">
        <v>276</v>
      </c>
      <c r="AM105" s="3">
        <v>260</v>
      </c>
      <c r="AN105" s="3">
        <v>204</v>
      </c>
      <c r="AO105" s="3">
        <v>197</v>
      </c>
      <c r="AP105" s="3">
        <v>184</v>
      </c>
      <c r="AQ105" s="3">
        <v>160</v>
      </c>
      <c r="AR105" s="3">
        <v>102</v>
      </c>
      <c r="AS105" s="3">
        <v>66</v>
      </c>
      <c r="AT105" s="3">
        <v>90</v>
      </c>
      <c r="AU105" s="3">
        <v>124</v>
      </c>
      <c r="AV105" s="3">
        <v>116</v>
      </c>
      <c r="AW105" s="3">
        <v>135</v>
      </c>
      <c r="AX105" s="10">
        <v>163</v>
      </c>
    </row>
    <row r="106" spans="1:50" x14ac:dyDescent="0.35">
      <c r="A106" s="27" t="s">
        <v>325</v>
      </c>
      <c r="B106" s="3" t="s">
        <v>189</v>
      </c>
      <c r="C106" s="3" t="s">
        <v>335</v>
      </c>
      <c r="D106" s="3" t="s">
        <v>167</v>
      </c>
      <c r="E106" s="3"/>
      <c r="F106" s="3"/>
      <c r="G106" s="3"/>
      <c r="H106" s="3"/>
      <c r="I106" s="3">
        <v>0</v>
      </c>
      <c r="J106" s="3">
        <v>0</v>
      </c>
      <c r="K106" s="3">
        <v>0</v>
      </c>
      <c r="L106" s="3">
        <v>0</v>
      </c>
      <c r="M106" s="3"/>
      <c r="N106" s="3">
        <v>0</v>
      </c>
      <c r="O106" s="3"/>
      <c r="P106" s="3"/>
      <c r="Q106" s="3"/>
      <c r="R106" s="3">
        <v>0</v>
      </c>
      <c r="S106" s="3">
        <v>0</v>
      </c>
      <c r="T106" s="3">
        <v>0</v>
      </c>
      <c r="U106" s="3">
        <v>0</v>
      </c>
      <c r="V106" s="3"/>
      <c r="W106" s="3">
        <v>0</v>
      </c>
      <c r="X106" s="3">
        <v>0</v>
      </c>
      <c r="Y106" s="3">
        <v>0</v>
      </c>
      <c r="Z106" s="3">
        <v>0</v>
      </c>
      <c r="AA106" s="3">
        <v>0</v>
      </c>
      <c r="AB106" s="3">
        <v>0</v>
      </c>
      <c r="AC106" s="3">
        <v>0</v>
      </c>
      <c r="AD106" s="3">
        <v>0</v>
      </c>
      <c r="AE106" s="3">
        <v>0</v>
      </c>
      <c r="AF106" s="3">
        <v>0</v>
      </c>
      <c r="AG106" s="3">
        <v>0</v>
      </c>
      <c r="AH106" s="3">
        <v>0</v>
      </c>
      <c r="AI106" s="3">
        <v>0</v>
      </c>
      <c r="AJ106" s="3">
        <v>0</v>
      </c>
      <c r="AK106" s="3">
        <v>0</v>
      </c>
      <c r="AL106" s="3">
        <v>0</v>
      </c>
      <c r="AM106" s="3">
        <v>0</v>
      </c>
      <c r="AN106" s="3">
        <v>0</v>
      </c>
      <c r="AO106" s="3">
        <v>0</v>
      </c>
      <c r="AP106" s="3">
        <v>0</v>
      </c>
      <c r="AQ106" s="3">
        <v>0</v>
      </c>
      <c r="AR106" s="3">
        <v>0</v>
      </c>
      <c r="AS106" s="3">
        <v>0</v>
      </c>
      <c r="AT106" s="3">
        <v>0</v>
      </c>
      <c r="AU106" s="3">
        <v>0</v>
      </c>
      <c r="AV106" s="3">
        <v>0</v>
      </c>
      <c r="AW106" s="3">
        <v>0</v>
      </c>
      <c r="AX106" s="10">
        <v>0</v>
      </c>
    </row>
    <row r="107" spans="1:50" x14ac:dyDescent="0.35">
      <c r="A107" s="27" t="s">
        <v>325</v>
      </c>
      <c r="B107" s="3" t="s">
        <v>189</v>
      </c>
      <c r="C107" s="3" t="s">
        <v>335</v>
      </c>
      <c r="D107" s="3" t="s">
        <v>132</v>
      </c>
      <c r="E107" s="3"/>
      <c r="F107" s="3"/>
      <c r="G107" s="3"/>
      <c r="H107" s="3"/>
      <c r="I107" s="3">
        <v>2</v>
      </c>
      <c r="J107" s="3">
        <v>2</v>
      </c>
      <c r="K107" s="3">
        <v>3</v>
      </c>
      <c r="L107" s="3">
        <v>1</v>
      </c>
      <c r="M107" s="3"/>
      <c r="N107" s="3">
        <v>1</v>
      </c>
      <c r="O107" s="3"/>
      <c r="P107" s="3"/>
      <c r="Q107" s="3"/>
      <c r="R107" s="3">
        <v>1</v>
      </c>
      <c r="S107" s="3">
        <v>2</v>
      </c>
      <c r="T107" s="3">
        <v>1</v>
      </c>
      <c r="U107" s="3">
        <v>1</v>
      </c>
      <c r="V107" s="3"/>
      <c r="W107" s="3">
        <v>1</v>
      </c>
      <c r="X107" s="3">
        <v>1</v>
      </c>
      <c r="Y107" s="3">
        <v>4</v>
      </c>
      <c r="Z107" s="3">
        <v>2</v>
      </c>
      <c r="AA107" s="3">
        <v>16</v>
      </c>
      <c r="AB107" s="3">
        <v>18</v>
      </c>
      <c r="AC107" s="3">
        <v>26</v>
      </c>
      <c r="AD107" s="3">
        <v>23</v>
      </c>
      <c r="AE107" s="3">
        <v>26</v>
      </c>
      <c r="AF107" s="3">
        <v>22</v>
      </c>
      <c r="AG107" s="3">
        <v>19</v>
      </c>
      <c r="AH107" s="3">
        <v>26</v>
      </c>
      <c r="AI107" s="3">
        <v>25</v>
      </c>
      <c r="AJ107" s="3">
        <v>24</v>
      </c>
      <c r="AK107" s="3">
        <v>25</v>
      </c>
      <c r="AL107" s="3">
        <v>26</v>
      </c>
      <c r="AM107" s="3">
        <v>27</v>
      </c>
      <c r="AN107" s="3">
        <v>24</v>
      </c>
      <c r="AO107" s="3">
        <v>21</v>
      </c>
      <c r="AP107" s="3">
        <v>20</v>
      </c>
      <c r="AQ107" s="3">
        <v>18</v>
      </c>
      <c r="AR107" s="3">
        <v>11</v>
      </c>
      <c r="AS107" s="3">
        <v>6</v>
      </c>
      <c r="AT107" s="3">
        <v>7</v>
      </c>
      <c r="AU107" s="3">
        <v>15</v>
      </c>
      <c r="AV107" s="3">
        <v>13</v>
      </c>
      <c r="AW107" s="3">
        <v>9</v>
      </c>
      <c r="AX107" s="10">
        <v>14</v>
      </c>
    </row>
    <row r="108" spans="1:50" x14ac:dyDescent="0.35">
      <c r="A108" s="27" t="s">
        <v>325</v>
      </c>
      <c r="B108" s="3" t="s">
        <v>189</v>
      </c>
      <c r="C108" s="3" t="s">
        <v>336</v>
      </c>
      <c r="D108" s="3" t="s">
        <v>162</v>
      </c>
      <c r="E108" s="145">
        <v>3991.5</v>
      </c>
      <c r="F108" s="145">
        <v>3192</v>
      </c>
      <c r="G108" s="145">
        <v>3294.14</v>
      </c>
      <c r="H108" s="145">
        <v>4451.5</v>
      </c>
      <c r="I108" s="145">
        <v>6246</v>
      </c>
      <c r="J108" s="145">
        <v>8724.5</v>
      </c>
      <c r="K108" s="145">
        <v>10656</v>
      </c>
      <c r="L108" s="145">
        <v>10556.5</v>
      </c>
      <c r="M108" s="145">
        <v>10160.23</v>
      </c>
      <c r="N108" s="145">
        <v>9566.16</v>
      </c>
      <c r="O108" s="145">
        <v>10700</v>
      </c>
      <c r="P108" s="145">
        <v>12856</v>
      </c>
      <c r="Q108" s="145">
        <v>14448</v>
      </c>
      <c r="R108" s="145">
        <v>11062.06</v>
      </c>
      <c r="S108" s="145">
        <v>11185.12</v>
      </c>
      <c r="T108" s="145">
        <v>8334</v>
      </c>
      <c r="U108" s="145">
        <v>12035.06</v>
      </c>
      <c r="V108" s="145">
        <v>11624.68</v>
      </c>
      <c r="W108" s="145">
        <v>10977.22</v>
      </c>
      <c r="X108" s="145">
        <v>9752</v>
      </c>
      <c r="Y108" s="145">
        <v>9224.1200000000008</v>
      </c>
      <c r="Z108" s="145">
        <v>9036.36</v>
      </c>
      <c r="AA108" s="145">
        <v>10577.1</v>
      </c>
      <c r="AB108" s="145">
        <v>7244.18</v>
      </c>
      <c r="AC108" s="145">
        <v>6724.06</v>
      </c>
      <c r="AD108" s="145">
        <v>4900</v>
      </c>
      <c r="AE108" s="145">
        <v>6624</v>
      </c>
      <c r="AF108" s="145">
        <v>12025</v>
      </c>
      <c r="AG108" s="145">
        <v>12488</v>
      </c>
      <c r="AH108" s="145">
        <v>11636</v>
      </c>
      <c r="AI108" s="145">
        <v>13568.9</v>
      </c>
      <c r="AJ108" s="145">
        <v>17790</v>
      </c>
      <c r="AK108" s="145">
        <v>9646</v>
      </c>
      <c r="AL108" s="145">
        <v>14576</v>
      </c>
      <c r="AM108" s="145">
        <v>12346</v>
      </c>
      <c r="AN108" s="145">
        <v>13723</v>
      </c>
      <c r="AO108" s="145">
        <v>13992</v>
      </c>
      <c r="AP108" s="145">
        <v>9424</v>
      </c>
      <c r="AQ108" s="145">
        <v>8524</v>
      </c>
      <c r="AR108" s="145">
        <v>7300</v>
      </c>
      <c r="AS108" s="145">
        <v>4990</v>
      </c>
      <c r="AT108" s="145">
        <v>5000</v>
      </c>
      <c r="AU108" s="145">
        <v>5890</v>
      </c>
      <c r="AV108" s="145">
        <v>6500</v>
      </c>
      <c r="AW108" s="145">
        <v>3800</v>
      </c>
      <c r="AX108" s="195">
        <v>5700</v>
      </c>
    </row>
    <row r="109" spans="1:50" x14ac:dyDescent="0.35">
      <c r="A109" s="27" t="s">
        <v>325</v>
      </c>
      <c r="B109" s="3" t="s">
        <v>189</v>
      </c>
      <c r="C109" s="3" t="s">
        <v>336</v>
      </c>
      <c r="D109" s="3" t="s">
        <v>166</v>
      </c>
      <c r="E109" s="145">
        <v>798.3</v>
      </c>
      <c r="F109" s="145">
        <v>638.4</v>
      </c>
      <c r="G109" s="145">
        <v>470.59</v>
      </c>
      <c r="H109" s="145">
        <v>635.92999999999995</v>
      </c>
      <c r="I109" s="145">
        <v>694</v>
      </c>
      <c r="J109" s="145">
        <v>727.04</v>
      </c>
      <c r="K109" s="145">
        <v>1065.5999999999999</v>
      </c>
      <c r="L109" s="145">
        <v>812.04</v>
      </c>
      <c r="M109" s="145">
        <v>781.56</v>
      </c>
      <c r="N109" s="145">
        <v>455.53</v>
      </c>
      <c r="O109" s="145">
        <v>891.67</v>
      </c>
      <c r="P109" s="145">
        <v>756.24</v>
      </c>
      <c r="Q109" s="145">
        <v>760.42</v>
      </c>
      <c r="R109" s="145">
        <v>790.15</v>
      </c>
      <c r="S109" s="145">
        <v>699.07</v>
      </c>
      <c r="T109" s="145">
        <v>757.64</v>
      </c>
      <c r="U109" s="145">
        <v>668.61</v>
      </c>
      <c r="V109" s="145">
        <v>683.8</v>
      </c>
      <c r="W109" s="145">
        <v>784.09</v>
      </c>
      <c r="X109" s="145">
        <v>886.55</v>
      </c>
      <c r="Y109" s="145">
        <v>838.56</v>
      </c>
      <c r="Z109" s="145">
        <v>821.49</v>
      </c>
      <c r="AA109" s="145">
        <v>528.86</v>
      </c>
      <c r="AB109" s="145">
        <v>482.95</v>
      </c>
      <c r="AC109" s="145">
        <v>517.24</v>
      </c>
      <c r="AD109" s="145">
        <v>257.89</v>
      </c>
      <c r="AE109" s="145">
        <v>509.54</v>
      </c>
      <c r="AF109" s="145">
        <v>751.56</v>
      </c>
      <c r="AG109" s="145">
        <v>520.33000000000004</v>
      </c>
      <c r="AH109" s="145">
        <v>554.1</v>
      </c>
      <c r="AI109" s="145">
        <v>904.59</v>
      </c>
      <c r="AJ109" s="145">
        <v>684.23</v>
      </c>
      <c r="AK109" s="145">
        <v>643.07000000000005</v>
      </c>
      <c r="AL109" s="145">
        <v>728.8</v>
      </c>
      <c r="AM109" s="145">
        <v>649.79</v>
      </c>
      <c r="AN109" s="145">
        <v>571.79</v>
      </c>
      <c r="AO109" s="145">
        <v>636</v>
      </c>
      <c r="AP109" s="145">
        <v>523.55999999999995</v>
      </c>
      <c r="AQ109" s="145">
        <v>710.33</v>
      </c>
      <c r="AR109" s="145">
        <v>1825</v>
      </c>
      <c r="AS109" s="145">
        <v>712.86</v>
      </c>
      <c r="AT109" s="145">
        <v>357.14</v>
      </c>
      <c r="AU109" s="145">
        <v>453.08</v>
      </c>
      <c r="AV109" s="145">
        <v>928.57</v>
      </c>
      <c r="AW109" s="145">
        <v>950</v>
      </c>
      <c r="AX109" s="195">
        <v>814.29</v>
      </c>
    </row>
    <row r="110" spans="1:50" x14ac:dyDescent="0.35">
      <c r="A110" s="27" t="s">
        <v>325</v>
      </c>
      <c r="B110" s="3" t="s">
        <v>189</v>
      </c>
      <c r="C110" s="3" t="s">
        <v>336</v>
      </c>
      <c r="D110" s="3" t="s">
        <v>327</v>
      </c>
      <c r="E110" s="3">
        <v>34</v>
      </c>
      <c r="F110" s="3">
        <v>33</v>
      </c>
      <c r="G110" s="3">
        <v>33</v>
      </c>
      <c r="H110" s="3">
        <v>49</v>
      </c>
      <c r="I110" s="3">
        <v>64</v>
      </c>
      <c r="J110" s="3">
        <v>89</v>
      </c>
      <c r="K110" s="3">
        <v>109</v>
      </c>
      <c r="L110" s="3">
        <v>113</v>
      </c>
      <c r="M110" s="3">
        <v>104</v>
      </c>
      <c r="N110" s="3">
        <v>104</v>
      </c>
      <c r="O110" s="3">
        <v>113</v>
      </c>
      <c r="P110" s="3">
        <v>157</v>
      </c>
      <c r="Q110" s="3">
        <v>169</v>
      </c>
      <c r="R110" s="3">
        <v>122</v>
      </c>
      <c r="S110" s="3">
        <v>126</v>
      </c>
      <c r="T110" s="3">
        <v>97</v>
      </c>
      <c r="U110" s="3">
        <v>135</v>
      </c>
      <c r="V110" s="3">
        <v>131</v>
      </c>
      <c r="W110" s="3">
        <v>126</v>
      </c>
      <c r="X110" s="3">
        <v>103</v>
      </c>
      <c r="Y110" s="3">
        <v>106</v>
      </c>
      <c r="Z110" s="3">
        <v>110</v>
      </c>
      <c r="AA110" s="3">
        <v>118</v>
      </c>
      <c r="AB110" s="3">
        <v>84</v>
      </c>
      <c r="AC110" s="3">
        <v>75</v>
      </c>
      <c r="AD110" s="3">
        <v>97</v>
      </c>
      <c r="AE110" s="3">
        <v>123</v>
      </c>
      <c r="AF110" s="3">
        <v>121</v>
      </c>
      <c r="AG110" s="3">
        <v>125</v>
      </c>
      <c r="AH110" s="3">
        <v>125</v>
      </c>
      <c r="AI110" s="3">
        <v>141</v>
      </c>
      <c r="AJ110" s="3">
        <v>180</v>
      </c>
      <c r="AK110" s="3">
        <v>101</v>
      </c>
      <c r="AL110" s="3">
        <v>149</v>
      </c>
      <c r="AM110" s="3">
        <v>128</v>
      </c>
      <c r="AN110" s="3">
        <v>169</v>
      </c>
      <c r="AO110" s="3">
        <v>149</v>
      </c>
      <c r="AP110" s="3">
        <v>97</v>
      </c>
      <c r="AQ110" s="3">
        <v>88</v>
      </c>
      <c r="AR110" s="3">
        <v>73</v>
      </c>
      <c r="AS110" s="3">
        <v>51</v>
      </c>
      <c r="AT110" s="3">
        <v>55</v>
      </c>
      <c r="AU110" s="3">
        <v>63</v>
      </c>
      <c r="AV110" s="3">
        <v>67</v>
      </c>
      <c r="AW110" s="3">
        <v>38</v>
      </c>
      <c r="AX110" s="10">
        <v>58</v>
      </c>
    </row>
    <row r="111" spans="1:50" x14ac:dyDescent="0.35">
      <c r="A111" s="27" t="s">
        <v>325</v>
      </c>
      <c r="B111" s="3" t="s">
        <v>189</v>
      </c>
      <c r="C111" s="3" t="s">
        <v>336</v>
      </c>
      <c r="D111" s="3" t="s">
        <v>167</v>
      </c>
      <c r="E111" s="3">
        <v>0</v>
      </c>
      <c r="F111" s="3">
        <v>0</v>
      </c>
      <c r="G111" s="3">
        <v>0</v>
      </c>
      <c r="H111" s="3">
        <v>0</v>
      </c>
      <c r="I111" s="3">
        <v>0</v>
      </c>
      <c r="J111" s="3">
        <v>0</v>
      </c>
      <c r="K111" s="3">
        <v>0</v>
      </c>
      <c r="L111" s="3">
        <v>0</v>
      </c>
      <c r="M111" s="3">
        <v>0</v>
      </c>
      <c r="N111" s="3">
        <v>0</v>
      </c>
      <c r="O111" s="3">
        <v>0</v>
      </c>
      <c r="P111" s="3">
        <v>0</v>
      </c>
      <c r="Q111" s="3">
        <v>0</v>
      </c>
      <c r="R111" s="3">
        <v>0</v>
      </c>
      <c r="S111" s="3">
        <v>0</v>
      </c>
      <c r="T111" s="3">
        <v>0</v>
      </c>
      <c r="U111" s="3">
        <v>0</v>
      </c>
      <c r="V111" s="3">
        <v>0</v>
      </c>
      <c r="W111" s="3">
        <v>0</v>
      </c>
      <c r="X111" s="3">
        <v>0</v>
      </c>
      <c r="Y111" s="3">
        <v>0</v>
      </c>
      <c r="Z111" s="3">
        <v>0</v>
      </c>
      <c r="AA111" s="3">
        <v>0</v>
      </c>
      <c r="AB111" s="3">
        <v>0</v>
      </c>
      <c r="AC111" s="3">
        <v>0</v>
      </c>
      <c r="AD111" s="3">
        <v>0</v>
      </c>
      <c r="AE111" s="3">
        <v>0</v>
      </c>
      <c r="AF111" s="3">
        <v>0</v>
      </c>
      <c r="AG111" s="3">
        <v>0</v>
      </c>
      <c r="AH111" s="3">
        <v>0</v>
      </c>
      <c r="AI111" s="3">
        <v>0</v>
      </c>
      <c r="AJ111" s="3">
        <v>0</v>
      </c>
      <c r="AK111" s="3">
        <v>0</v>
      </c>
      <c r="AL111" s="3">
        <v>0</v>
      </c>
      <c r="AM111" s="3">
        <v>0</v>
      </c>
      <c r="AN111" s="3">
        <v>0</v>
      </c>
      <c r="AO111" s="3">
        <v>0</v>
      </c>
      <c r="AP111" s="3">
        <v>0</v>
      </c>
      <c r="AQ111" s="3">
        <v>0</v>
      </c>
      <c r="AR111" s="3">
        <v>0</v>
      </c>
      <c r="AS111" s="3">
        <v>0</v>
      </c>
      <c r="AT111" s="3">
        <v>0</v>
      </c>
      <c r="AU111" s="3">
        <v>0</v>
      </c>
      <c r="AV111" s="3">
        <v>0</v>
      </c>
      <c r="AW111" s="3">
        <v>0</v>
      </c>
      <c r="AX111" s="10">
        <v>0</v>
      </c>
    </row>
    <row r="112" spans="1:50" x14ac:dyDescent="0.35">
      <c r="A112" s="27" t="s">
        <v>325</v>
      </c>
      <c r="B112" s="3" t="s">
        <v>189</v>
      </c>
      <c r="C112" s="3" t="s">
        <v>336</v>
      </c>
      <c r="D112" s="3" t="s">
        <v>132</v>
      </c>
      <c r="E112" s="3">
        <v>5</v>
      </c>
      <c r="F112" s="3">
        <v>5</v>
      </c>
      <c r="G112" s="3">
        <v>7</v>
      </c>
      <c r="H112" s="3">
        <v>7</v>
      </c>
      <c r="I112" s="3">
        <v>9</v>
      </c>
      <c r="J112" s="3">
        <v>12</v>
      </c>
      <c r="K112" s="3">
        <v>10</v>
      </c>
      <c r="L112" s="3">
        <v>13</v>
      </c>
      <c r="M112" s="3">
        <v>13</v>
      </c>
      <c r="N112" s="3">
        <v>21</v>
      </c>
      <c r="O112" s="3">
        <v>12</v>
      </c>
      <c r="P112" s="3">
        <v>17</v>
      </c>
      <c r="Q112" s="3">
        <v>19</v>
      </c>
      <c r="R112" s="3">
        <v>14</v>
      </c>
      <c r="S112" s="3">
        <v>16</v>
      </c>
      <c r="T112" s="3">
        <v>11</v>
      </c>
      <c r="U112" s="3">
        <v>18</v>
      </c>
      <c r="V112" s="3">
        <v>17</v>
      </c>
      <c r="W112" s="3">
        <v>14</v>
      </c>
      <c r="X112" s="3">
        <v>11</v>
      </c>
      <c r="Y112" s="3">
        <v>11</v>
      </c>
      <c r="Z112" s="3">
        <v>11</v>
      </c>
      <c r="AA112" s="3">
        <v>20</v>
      </c>
      <c r="AB112" s="3">
        <v>15</v>
      </c>
      <c r="AC112" s="3">
        <v>13</v>
      </c>
      <c r="AD112" s="3">
        <v>19</v>
      </c>
      <c r="AE112" s="3">
        <v>13</v>
      </c>
      <c r="AF112" s="3">
        <v>16</v>
      </c>
      <c r="AG112" s="3">
        <v>24</v>
      </c>
      <c r="AH112" s="3">
        <v>21</v>
      </c>
      <c r="AI112" s="3">
        <v>15</v>
      </c>
      <c r="AJ112" s="3">
        <v>26</v>
      </c>
      <c r="AK112" s="3">
        <v>15</v>
      </c>
      <c r="AL112" s="3">
        <v>20</v>
      </c>
      <c r="AM112" s="3">
        <v>19</v>
      </c>
      <c r="AN112" s="3">
        <v>24</v>
      </c>
      <c r="AO112" s="3">
        <v>22</v>
      </c>
      <c r="AP112" s="3">
        <v>18</v>
      </c>
      <c r="AQ112" s="3">
        <v>12</v>
      </c>
      <c r="AR112" s="3">
        <v>4</v>
      </c>
      <c r="AS112" s="3">
        <v>7</v>
      </c>
      <c r="AT112" s="3">
        <v>14</v>
      </c>
      <c r="AU112" s="3">
        <v>13</v>
      </c>
      <c r="AV112" s="3">
        <v>7</v>
      </c>
      <c r="AW112" s="3">
        <v>4</v>
      </c>
      <c r="AX112" s="10">
        <v>7</v>
      </c>
    </row>
    <row r="113" spans="1:50" x14ac:dyDescent="0.35">
      <c r="A113" s="27" t="s">
        <v>325</v>
      </c>
      <c r="B113" s="3" t="s">
        <v>189</v>
      </c>
      <c r="C113" s="3" t="s">
        <v>337</v>
      </c>
      <c r="D113" s="3" t="s">
        <v>162</v>
      </c>
      <c r="E113" s="145">
        <v>28963.88</v>
      </c>
      <c r="F113" s="145">
        <v>23461.18</v>
      </c>
      <c r="G113" s="145">
        <v>32962.75</v>
      </c>
      <c r="H113" s="145">
        <v>30860.93</v>
      </c>
      <c r="I113" s="145">
        <v>37720.25</v>
      </c>
      <c r="J113" s="145">
        <v>36419.660000000003</v>
      </c>
      <c r="K113" s="145">
        <v>31484.82</v>
      </c>
      <c r="L113" s="145">
        <v>40363.11</v>
      </c>
      <c r="M113" s="145">
        <v>40310.19</v>
      </c>
      <c r="N113" s="145">
        <v>42008.4</v>
      </c>
      <c r="O113" s="145">
        <v>45409.79</v>
      </c>
      <c r="P113" s="145">
        <v>45436.1</v>
      </c>
      <c r="Q113" s="145">
        <v>41323.47</v>
      </c>
      <c r="R113" s="145">
        <v>37624</v>
      </c>
      <c r="S113" s="145">
        <v>40026.81</v>
      </c>
      <c r="T113" s="145">
        <v>41759.89</v>
      </c>
      <c r="U113" s="145">
        <v>52151.47</v>
      </c>
      <c r="V113" s="145">
        <v>49428.93</v>
      </c>
      <c r="W113" s="145">
        <v>54604.78</v>
      </c>
      <c r="X113" s="145">
        <v>55171.5</v>
      </c>
      <c r="Y113" s="145">
        <v>55702.16</v>
      </c>
      <c r="Z113" s="145">
        <v>68633.259999999995</v>
      </c>
      <c r="AA113" s="145">
        <v>57085.49</v>
      </c>
      <c r="AB113" s="145">
        <v>51627.45</v>
      </c>
      <c r="AC113" s="145">
        <v>52211.33</v>
      </c>
      <c r="AD113" s="145">
        <v>52631.82</v>
      </c>
      <c r="AE113" s="145">
        <v>55533</v>
      </c>
      <c r="AF113" s="145">
        <v>56016.959999999999</v>
      </c>
      <c r="AG113" s="145">
        <v>68631.28</v>
      </c>
      <c r="AH113" s="145">
        <v>56889.07</v>
      </c>
      <c r="AI113" s="145">
        <v>58595.73</v>
      </c>
      <c r="AJ113" s="145">
        <v>57401.69</v>
      </c>
      <c r="AK113" s="145">
        <v>52689.99</v>
      </c>
      <c r="AL113" s="145">
        <v>50574.02</v>
      </c>
      <c r="AM113" s="145">
        <v>42020.97</v>
      </c>
      <c r="AN113" s="145">
        <v>43414.26</v>
      </c>
      <c r="AO113" s="145">
        <v>58083.3</v>
      </c>
      <c r="AP113" s="145">
        <v>46476.18</v>
      </c>
      <c r="AQ113" s="145">
        <v>41480.6</v>
      </c>
      <c r="AR113" s="145">
        <v>26259.93</v>
      </c>
      <c r="AS113" s="145">
        <v>23056.19</v>
      </c>
      <c r="AT113" s="145">
        <v>31151.4</v>
      </c>
      <c r="AU113" s="145">
        <v>26468.42</v>
      </c>
      <c r="AV113" s="145">
        <v>32085</v>
      </c>
      <c r="AW113" s="145">
        <v>27852.74</v>
      </c>
      <c r="AX113" s="195">
        <v>28461.3</v>
      </c>
    </row>
    <row r="114" spans="1:50" x14ac:dyDescent="0.35">
      <c r="A114" s="27" t="s">
        <v>325</v>
      </c>
      <c r="B114" s="3" t="s">
        <v>189</v>
      </c>
      <c r="C114" s="3" t="s">
        <v>337</v>
      </c>
      <c r="D114" s="3" t="s">
        <v>166</v>
      </c>
      <c r="E114" s="145">
        <v>182.16</v>
      </c>
      <c r="F114" s="145">
        <v>158.52000000000001</v>
      </c>
      <c r="G114" s="145">
        <v>190.54</v>
      </c>
      <c r="H114" s="145">
        <v>181.53</v>
      </c>
      <c r="I114" s="145">
        <v>203.89</v>
      </c>
      <c r="J114" s="145">
        <v>220.73</v>
      </c>
      <c r="K114" s="145">
        <v>180.95</v>
      </c>
      <c r="L114" s="145">
        <v>209.14</v>
      </c>
      <c r="M114" s="145">
        <v>223.95</v>
      </c>
      <c r="N114" s="145">
        <v>217.66</v>
      </c>
      <c r="O114" s="145">
        <v>211.21</v>
      </c>
      <c r="P114" s="145">
        <v>234.21</v>
      </c>
      <c r="Q114" s="145">
        <v>222.17</v>
      </c>
      <c r="R114" s="145">
        <v>195.96</v>
      </c>
      <c r="S114" s="145">
        <v>205.27</v>
      </c>
      <c r="T114" s="145">
        <v>220.95</v>
      </c>
      <c r="U114" s="145">
        <v>219.12</v>
      </c>
      <c r="V114" s="145">
        <v>232.06</v>
      </c>
      <c r="W114" s="145">
        <v>257.57</v>
      </c>
      <c r="X114" s="145">
        <v>266.52999999999997</v>
      </c>
      <c r="Y114" s="145">
        <v>261.51</v>
      </c>
      <c r="Z114" s="145">
        <v>299.70999999999998</v>
      </c>
      <c r="AA114" s="145">
        <v>236.87</v>
      </c>
      <c r="AB114" s="145">
        <v>248.21</v>
      </c>
      <c r="AC114" s="145">
        <v>235.19</v>
      </c>
      <c r="AD114" s="145">
        <v>249.44</v>
      </c>
      <c r="AE114" s="145">
        <v>270.89</v>
      </c>
      <c r="AF114" s="145">
        <v>255.79</v>
      </c>
      <c r="AG114" s="145">
        <v>276.74</v>
      </c>
      <c r="AH114" s="145">
        <v>263.38</v>
      </c>
      <c r="AI114" s="145">
        <v>255.88</v>
      </c>
      <c r="AJ114" s="145">
        <v>259.74</v>
      </c>
      <c r="AK114" s="145">
        <v>242.81</v>
      </c>
      <c r="AL114" s="145">
        <v>229.88</v>
      </c>
      <c r="AM114" s="145">
        <v>203</v>
      </c>
      <c r="AN114" s="145">
        <v>200.99</v>
      </c>
      <c r="AO114" s="145">
        <v>246.12</v>
      </c>
      <c r="AP114" s="145">
        <v>203.84</v>
      </c>
      <c r="AQ114" s="145">
        <v>226.67</v>
      </c>
      <c r="AR114" s="145">
        <v>260</v>
      </c>
      <c r="AS114" s="145">
        <v>213.48</v>
      </c>
      <c r="AT114" s="145">
        <v>200.98</v>
      </c>
      <c r="AU114" s="145">
        <v>220.57</v>
      </c>
      <c r="AV114" s="145">
        <v>279</v>
      </c>
      <c r="AW114" s="145">
        <v>267.81</v>
      </c>
      <c r="AX114" s="195">
        <v>276.32</v>
      </c>
    </row>
    <row r="115" spans="1:50" x14ac:dyDescent="0.35">
      <c r="A115" s="27" t="s">
        <v>325</v>
      </c>
      <c r="B115" s="3" t="s">
        <v>189</v>
      </c>
      <c r="C115" s="3" t="s">
        <v>337</v>
      </c>
      <c r="D115" s="3" t="s">
        <v>327</v>
      </c>
      <c r="E115" s="4">
        <v>1186</v>
      </c>
      <c r="F115" s="4">
        <v>1010</v>
      </c>
      <c r="G115" s="4">
        <v>1209</v>
      </c>
      <c r="H115" s="4">
        <v>1125</v>
      </c>
      <c r="I115" s="4">
        <v>1232</v>
      </c>
      <c r="J115" s="4">
        <v>1246</v>
      </c>
      <c r="K115" s="4">
        <v>1089</v>
      </c>
      <c r="L115" s="4">
        <v>1289</v>
      </c>
      <c r="M115" s="4">
        <v>1183</v>
      </c>
      <c r="N115" s="4">
        <v>1219</v>
      </c>
      <c r="O115" s="4">
        <v>1448</v>
      </c>
      <c r="P115" s="4">
        <v>1376</v>
      </c>
      <c r="Q115" s="4">
        <v>1330</v>
      </c>
      <c r="R115" s="4">
        <v>1283</v>
      </c>
      <c r="S115" s="4">
        <v>1389</v>
      </c>
      <c r="T115" s="4">
        <v>1322</v>
      </c>
      <c r="U115" s="4">
        <v>1652</v>
      </c>
      <c r="V115" s="4">
        <v>1454</v>
      </c>
      <c r="W115" s="4">
        <v>1545</v>
      </c>
      <c r="X115" s="4">
        <v>1665</v>
      </c>
      <c r="Y115" s="4">
        <v>1579</v>
      </c>
      <c r="Z115" s="4">
        <v>1913</v>
      </c>
      <c r="AA115" s="4">
        <v>1560</v>
      </c>
      <c r="AB115" s="4">
        <v>1454</v>
      </c>
      <c r="AC115" s="4">
        <v>1471</v>
      </c>
      <c r="AD115" s="4">
        <v>1431</v>
      </c>
      <c r="AE115" s="4">
        <v>1442</v>
      </c>
      <c r="AF115" s="4">
        <v>1545</v>
      </c>
      <c r="AG115" s="4">
        <v>1788</v>
      </c>
      <c r="AH115" s="4">
        <v>1526</v>
      </c>
      <c r="AI115" s="4">
        <v>1635</v>
      </c>
      <c r="AJ115" s="4">
        <v>1578</v>
      </c>
      <c r="AK115" s="4">
        <v>1419</v>
      </c>
      <c r="AL115" s="4">
        <v>1428</v>
      </c>
      <c r="AM115" s="4">
        <v>1213</v>
      </c>
      <c r="AN115" s="4">
        <v>1421</v>
      </c>
      <c r="AO115" s="4">
        <v>1770</v>
      </c>
      <c r="AP115" s="4">
        <v>1584</v>
      </c>
      <c r="AQ115" s="4">
        <v>1295</v>
      </c>
      <c r="AR115" s="3">
        <v>799</v>
      </c>
      <c r="AS115" s="3">
        <v>752</v>
      </c>
      <c r="AT115" s="3">
        <v>926</v>
      </c>
      <c r="AU115" s="3">
        <v>809</v>
      </c>
      <c r="AV115" s="3">
        <v>976</v>
      </c>
      <c r="AW115" s="3">
        <v>779</v>
      </c>
      <c r="AX115" s="10">
        <v>780</v>
      </c>
    </row>
    <row r="116" spans="1:50" x14ac:dyDescent="0.35">
      <c r="A116" s="27" t="s">
        <v>325</v>
      </c>
      <c r="B116" s="3" t="s">
        <v>189</v>
      </c>
      <c r="C116" s="3" t="s">
        <v>337</v>
      </c>
      <c r="D116" s="3" t="s">
        <v>167</v>
      </c>
      <c r="E116" s="4">
        <v>8483</v>
      </c>
      <c r="F116" s="4">
        <v>6860</v>
      </c>
      <c r="G116" s="4">
        <v>10289</v>
      </c>
      <c r="H116" s="4">
        <v>9350</v>
      </c>
      <c r="I116" s="4">
        <v>10201</v>
      </c>
      <c r="J116" s="4">
        <v>10184</v>
      </c>
      <c r="K116" s="4">
        <v>8632</v>
      </c>
      <c r="L116" s="4">
        <v>11131</v>
      </c>
      <c r="M116" s="4">
        <v>10284</v>
      </c>
      <c r="N116" s="4">
        <v>9758</v>
      </c>
      <c r="O116" s="4">
        <v>11620</v>
      </c>
      <c r="P116" s="4">
        <v>12174</v>
      </c>
      <c r="Q116" s="4">
        <v>12453</v>
      </c>
      <c r="R116" s="4">
        <v>11527</v>
      </c>
      <c r="S116" s="4">
        <v>12158</v>
      </c>
      <c r="T116" s="4">
        <v>11850</v>
      </c>
      <c r="U116" s="4">
        <v>14418</v>
      </c>
      <c r="V116" s="4">
        <v>12976</v>
      </c>
      <c r="W116" s="4">
        <v>13900</v>
      </c>
      <c r="X116" s="4">
        <v>13184</v>
      </c>
      <c r="Y116" s="4">
        <v>12480</v>
      </c>
      <c r="Z116" s="4">
        <v>14871</v>
      </c>
      <c r="AA116" s="4">
        <v>12368</v>
      </c>
      <c r="AB116" s="4">
        <v>11416</v>
      </c>
      <c r="AC116" s="4">
        <v>12328</v>
      </c>
      <c r="AD116" s="4">
        <v>12752</v>
      </c>
      <c r="AE116" s="4">
        <v>14294</v>
      </c>
      <c r="AF116" s="4">
        <v>14281</v>
      </c>
      <c r="AG116" s="4">
        <v>17671</v>
      </c>
      <c r="AH116" s="4">
        <v>15186</v>
      </c>
      <c r="AI116" s="4">
        <v>16194</v>
      </c>
      <c r="AJ116" s="4">
        <v>15191</v>
      </c>
      <c r="AK116" s="4">
        <v>13405</v>
      </c>
      <c r="AL116" s="4">
        <v>12852</v>
      </c>
      <c r="AM116" s="4">
        <v>12327</v>
      </c>
      <c r="AN116" s="4">
        <v>12414</v>
      </c>
      <c r="AO116" s="4">
        <v>15842</v>
      </c>
      <c r="AP116" s="4">
        <v>12778</v>
      </c>
      <c r="AQ116" s="4">
        <v>10182</v>
      </c>
      <c r="AR116" s="4">
        <v>6978</v>
      </c>
      <c r="AS116" s="4">
        <v>5941</v>
      </c>
      <c r="AT116" s="4">
        <v>7709</v>
      </c>
      <c r="AU116" s="4">
        <v>7186</v>
      </c>
      <c r="AV116" s="4">
        <v>8315</v>
      </c>
      <c r="AW116" s="4">
        <v>4991</v>
      </c>
      <c r="AX116" s="16">
        <v>5628</v>
      </c>
    </row>
    <row r="117" spans="1:50" x14ac:dyDescent="0.35">
      <c r="A117" s="27" t="s">
        <v>325</v>
      </c>
      <c r="B117" s="3" t="s">
        <v>189</v>
      </c>
      <c r="C117" s="3" t="s">
        <v>337</v>
      </c>
      <c r="D117" s="3" t="s">
        <v>132</v>
      </c>
      <c r="E117" s="3">
        <v>159</v>
      </c>
      <c r="F117" s="3">
        <v>148</v>
      </c>
      <c r="G117" s="3">
        <v>173</v>
      </c>
      <c r="H117" s="3">
        <v>170</v>
      </c>
      <c r="I117" s="3">
        <v>185</v>
      </c>
      <c r="J117" s="3">
        <v>165</v>
      </c>
      <c r="K117" s="3">
        <v>174</v>
      </c>
      <c r="L117" s="3">
        <v>193</v>
      </c>
      <c r="M117" s="3">
        <v>180</v>
      </c>
      <c r="N117" s="3">
        <v>193</v>
      </c>
      <c r="O117" s="3">
        <v>215</v>
      </c>
      <c r="P117" s="3">
        <v>194</v>
      </c>
      <c r="Q117" s="3">
        <v>186</v>
      </c>
      <c r="R117" s="3">
        <v>192</v>
      </c>
      <c r="S117" s="3">
        <v>195</v>
      </c>
      <c r="T117" s="3">
        <v>189</v>
      </c>
      <c r="U117" s="3">
        <v>238</v>
      </c>
      <c r="V117" s="3">
        <v>213</v>
      </c>
      <c r="W117" s="3">
        <v>212</v>
      </c>
      <c r="X117" s="3">
        <v>207</v>
      </c>
      <c r="Y117" s="3">
        <v>213</v>
      </c>
      <c r="Z117" s="3">
        <v>229</v>
      </c>
      <c r="AA117" s="3">
        <v>241</v>
      </c>
      <c r="AB117" s="3">
        <v>208</v>
      </c>
      <c r="AC117" s="3">
        <v>222</v>
      </c>
      <c r="AD117" s="3">
        <v>211</v>
      </c>
      <c r="AE117" s="3">
        <v>205</v>
      </c>
      <c r="AF117" s="3">
        <v>219</v>
      </c>
      <c r="AG117" s="3">
        <v>248</v>
      </c>
      <c r="AH117" s="3">
        <v>216</v>
      </c>
      <c r="AI117" s="3">
        <v>229</v>
      </c>
      <c r="AJ117" s="3">
        <v>221</v>
      </c>
      <c r="AK117" s="3">
        <v>217</v>
      </c>
      <c r="AL117" s="3">
        <v>220</v>
      </c>
      <c r="AM117" s="3">
        <v>207</v>
      </c>
      <c r="AN117" s="3">
        <v>216</v>
      </c>
      <c r="AO117" s="3">
        <v>236</v>
      </c>
      <c r="AP117" s="3">
        <v>228</v>
      </c>
      <c r="AQ117" s="3">
        <v>183</v>
      </c>
      <c r="AR117" s="3">
        <v>101</v>
      </c>
      <c r="AS117" s="3">
        <v>108</v>
      </c>
      <c r="AT117" s="3">
        <v>155</v>
      </c>
      <c r="AU117" s="3">
        <v>120</v>
      </c>
      <c r="AV117" s="3">
        <v>115</v>
      </c>
      <c r="AW117" s="3">
        <v>104</v>
      </c>
      <c r="AX117" s="10">
        <v>103</v>
      </c>
    </row>
    <row r="118" spans="1:50" x14ac:dyDescent="0.35">
      <c r="A118" s="27" t="s">
        <v>325</v>
      </c>
      <c r="B118" s="3" t="s">
        <v>189</v>
      </c>
      <c r="C118" s="3" t="s">
        <v>338</v>
      </c>
      <c r="D118" s="3" t="s">
        <v>162</v>
      </c>
      <c r="E118" s="145"/>
      <c r="F118" s="145"/>
      <c r="G118" s="145">
        <v>1.34</v>
      </c>
      <c r="H118" s="145"/>
      <c r="I118" s="145"/>
      <c r="J118" s="145"/>
      <c r="K118" s="145"/>
      <c r="L118" s="145">
        <v>0.67</v>
      </c>
      <c r="M118" s="145">
        <v>30</v>
      </c>
      <c r="N118" s="145">
        <v>30</v>
      </c>
      <c r="O118" s="145">
        <v>25</v>
      </c>
      <c r="P118" s="145"/>
      <c r="Q118" s="145"/>
      <c r="R118" s="145"/>
      <c r="S118" s="145"/>
      <c r="T118" s="145">
        <v>0</v>
      </c>
      <c r="U118" s="145">
        <v>4.18</v>
      </c>
      <c r="V118" s="145"/>
      <c r="W118" s="145">
        <v>144.80000000000001</v>
      </c>
      <c r="X118" s="145">
        <v>4.18</v>
      </c>
      <c r="Y118" s="145">
        <v>140</v>
      </c>
      <c r="Z118" s="145">
        <v>70</v>
      </c>
      <c r="AA118" s="145">
        <v>74.180000000000007</v>
      </c>
      <c r="AB118" s="145"/>
      <c r="AC118" s="145">
        <v>4.8</v>
      </c>
      <c r="AD118" s="145">
        <v>140</v>
      </c>
      <c r="AE118" s="145">
        <v>14.91</v>
      </c>
      <c r="AF118" s="145">
        <v>14.35</v>
      </c>
      <c r="AG118" s="145"/>
      <c r="AH118" s="145">
        <v>2.38</v>
      </c>
      <c r="AI118" s="145">
        <v>4.5599999999999996</v>
      </c>
      <c r="AJ118" s="145"/>
      <c r="AK118" s="145">
        <v>2.38</v>
      </c>
      <c r="AL118" s="145">
        <v>100</v>
      </c>
      <c r="AM118" s="145">
        <v>100</v>
      </c>
      <c r="AN118" s="145">
        <v>100</v>
      </c>
      <c r="AO118" s="145">
        <v>200</v>
      </c>
      <c r="AP118" s="145">
        <v>104.18</v>
      </c>
      <c r="AQ118" s="145">
        <v>100</v>
      </c>
      <c r="AR118" s="145"/>
      <c r="AS118" s="145">
        <v>28.9</v>
      </c>
      <c r="AT118" s="145">
        <v>33.08</v>
      </c>
      <c r="AU118" s="145">
        <v>0</v>
      </c>
      <c r="AV118" s="145"/>
      <c r="AW118" s="145"/>
      <c r="AX118" s="195">
        <v>4.18</v>
      </c>
    </row>
    <row r="119" spans="1:50" x14ac:dyDescent="0.35">
      <c r="A119" s="27" t="s">
        <v>325</v>
      </c>
      <c r="B119" s="3" t="s">
        <v>189</v>
      </c>
      <c r="C119" s="3" t="s">
        <v>338</v>
      </c>
      <c r="D119" s="3" t="s">
        <v>166</v>
      </c>
      <c r="E119" s="145"/>
      <c r="F119" s="145"/>
      <c r="G119" s="145">
        <v>1.34</v>
      </c>
      <c r="H119" s="145"/>
      <c r="I119" s="145"/>
      <c r="J119" s="145"/>
      <c r="K119" s="145"/>
      <c r="L119" s="145">
        <v>0.67</v>
      </c>
      <c r="M119" s="145">
        <v>30</v>
      </c>
      <c r="N119" s="145">
        <v>30</v>
      </c>
      <c r="O119" s="145">
        <v>25</v>
      </c>
      <c r="P119" s="145"/>
      <c r="Q119" s="145"/>
      <c r="R119" s="145"/>
      <c r="S119" s="145"/>
      <c r="T119" s="145">
        <v>0</v>
      </c>
      <c r="U119" s="145">
        <v>4.18</v>
      </c>
      <c r="V119" s="145"/>
      <c r="W119" s="145">
        <v>72.400000000000006</v>
      </c>
      <c r="X119" s="145">
        <v>4.18</v>
      </c>
      <c r="Y119" s="145">
        <v>140</v>
      </c>
      <c r="Z119" s="145">
        <v>70</v>
      </c>
      <c r="AA119" s="145">
        <v>37.090000000000003</v>
      </c>
      <c r="AB119" s="145"/>
      <c r="AC119" s="145">
        <v>4.8</v>
      </c>
      <c r="AD119" s="145">
        <v>140</v>
      </c>
      <c r="AE119" s="145">
        <v>7.46</v>
      </c>
      <c r="AF119" s="145">
        <v>7.18</v>
      </c>
      <c r="AG119" s="145"/>
      <c r="AH119" s="145">
        <v>2.38</v>
      </c>
      <c r="AI119" s="145">
        <v>4.5599999999999996</v>
      </c>
      <c r="AJ119" s="145"/>
      <c r="AK119" s="145">
        <v>2.38</v>
      </c>
      <c r="AL119" s="145">
        <v>100</v>
      </c>
      <c r="AM119" s="145">
        <v>100</v>
      </c>
      <c r="AN119" s="145">
        <v>100</v>
      </c>
      <c r="AO119" s="145">
        <v>200</v>
      </c>
      <c r="AP119" s="145">
        <v>52.09</v>
      </c>
      <c r="AQ119" s="145">
        <v>100</v>
      </c>
      <c r="AR119" s="145"/>
      <c r="AS119" s="145">
        <v>28.9</v>
      </c>
      <c r="AT119" s="145">
        <v>16.54</v>
      </c>
      <c r="AU119" s="145">
        <v>0</v>
      </c>
      <c r="AV119" s="145"/>
      <c r="AW119" s="145"/>
      <c r="AX119" s="195">
        <v>4.18</v>
      </c>
    </row>
    <row r="120" spans="1:50" x14ac:dyDescent="0.35">
      <c r="A120" s="27" t="s">
        <v>325</v>
      </c>
      <c r="B120" s="3" t="s">
        <v>189</v>
      </c>
      <c r="C120" s="3" t="s">
        <v>338</v>
      </c>
      <c r="D120" s="3" t="s">
        <v>327</v>
      </c>
      <c r="E120" s="3"/>
      <c r="F120" s="3"/>
      <c r="G120" s="3">
        <v>0</v>
      </c>
      <c r="H120" s="3"/>
      <c r="I120" s="3"/>
      <c r="J120" s="3"/>
      <c r="K120" s="3"/>
      <c r="L120" s="3">
        <v>0</v>
      </c>
      <c r="M120" s="3">
        <v>0</v>
      </c>
      <c r="N120" s="3">
        <v>0</v>
      </c>
      <c r="O120" s="3">
        <v>0</v>
      </c>
      <c r="P120" s="3"/>
      <c r="Q120" s="3"/>
      <c r="R120" s="3"/>
      <c r="S120" s="3"/>
      <c r="T120" s="3">
        <v>0</v>
      </c>
      <c r="U120" s="3">
        <v>0</v>
      </c>
      <c r="V120" s="3"/>
      <c r="W120" s="3">
        <v>0</v>
      </c>
      <c r="X120" s="3">
        <v>0</v>
      </c>
      <c r="Y120" s="3">
        <v>0</v>
      </c>
      <c r="Z120" s="3">
        <v>0</v>
      </c>
      <c r="AA120" s="3">
        <v>0</v>
      </c>
      <c r="AB120" s="3"/>
      <c r="AC120" s="3">
        <v>0</v>
      </c>
      <c r="AD120" s="3">
        <v>0</v>
      </c>
      <c r="AE120" s="3">
        <v>0</v>
      </c>
      <c r="AF120" s="3">
        <v>0</v>
      </c>
      <c r="AG120" s="3"/>
      <c r="AH120" s="3">
        <v>0</v>
      </c>
      <c r="AI120" s="3">
        <v>0</v>
      </c>
      <c r="AJ120" s="3"/>
      <c r="AK120" s="3">
        <v>0</v>
      </c>
      <c r="AL120" s="3">
        <v>0</v>
      </c>
      <c r="AM120" s="3">
        <v>0</v>
      </c>
      <c r="AN120" s="3">
        <v>0</v>
      </c>
      <c r="AO120" s="3">
        <v>0</v>
      </c>
      <c r="AP120" s="3">
        <v>0</v>
      </c>
      <c r="AQ120" s="3">
        <v>0</v>
      </c>
      <c r="AR120" s="3"/>
      <c r="AS120" s="3">
        <v>0</v>
      </c>
      <c r="AT120" s="3">
        <v>0</v>
      </c>
      <c r="AU120" s="3">
        <v>0</v>
      </c>
      <c r="AV120" s="3"/>
      <c r="AW120" s="3"/>
      <c r="AX120" s="10">
        <v>0</v>
      </c>
    </row>
    <row r="121" spans="1:50" x14ac:dyDescent="0.35">
      <c r="A121" s="27" t="s">
        <v>325</v>
      </c>
      <c r="B121" s="3" t="s">
        <v>189</v>
      </c>
      <c r="C121" s="3" t="s">
        <v>338</v>
      </c>
      <c r="D121" s="3" t="s">
        <v>167</v>
      </c>
      <c r="E121" s="3"/>
      <c r="F121" s="3"/>
      <c r="G121" s="3">
        <v>0</v>
      </c>
      <c r="H121" s="3"/>
      <c r="I121" s="3"/>
      <c r="J121" s="3"/>
      <c r="K121" s="3"/>
      <c r="L121" s="3">
        <v>0</v>
      </c>
      <c r="M121" s="3">
        <v>0</v>
      </c>
      <c r="N121" s="3">
        <v>0</v>
      </c>
      <c r="O121" s="3">
        <v>0</v>
      </c>
      <c r="P121" s="3"/>
      <c r="Q121" s="3"/>
      <c r="R121" s="3"/>
      <c r="S121" s="3"/>
      <c r="T121" s="3">
        <v>0</v>
      </c>
      <c r="U121" s="3">
        <v>0</v>
      </c>
      <c r="V121" s="3"/>
      <c r="W121" s="3">
        <v>0</v>
      </c>
      <c r="X121" s="3">
        <v>0</v>
      </c>
      <c r="Y121" s="3">
        <v>0</v>
      </c>
      <c r="Z121" s="3">
        <v>0</v>
      </c>
      <c r="AA121" s="3">
        <v>0</v>
      </c>
      <c r="AB121" s="3"/>
      <c r="AC121" s="3">
        <v>0</v>
      </c>
      <c r="AD121" s="3">
        <v>0</v>
      </c>
      <c r="AE121" s="3">
        <v>0</v>
      </c>
      <c r="AF121" s="3">
        <v>0</v>
      </c>
      <c r="AG121" s="3"/>
      <c r="AH121" s="3">
        <v>0</v>
      </c>
      <c r="AI121" s="3">
        <v>0</v>
      </c>
      <c r="AJ121" s="3"/>
      <c r="AK121" s="3">
        <v>0</v>
      </c>
      <c r="AL121" s="3">
        <v>0</v>
      </c>
      <c r="AM121" s="3">
        <v>0</v>
      </c>
      <c r="AN121" s="3">
        <v>0</v>
      </c>
      <c r="AO121" s="3">
        <v>0</v>
      </c>
      <c r="AP121" s="3">
        <v>0</v>
      </c>
      <c r="AQ121" s="3">
        <v>0</v>
      </c>
      <c r="AR121" s="3"/>
      <c r="AS121" s="3">
        <v>0</v>
      </c>
      <c r="AT121" s="3">
        <v>0</v>
      </c>
      <c r="AU121" s="3">
        <v>0</v>
      </c>
      <c r="AV121" s="3"/>
      <c r="AW121" s="3"/>
      <c r="AX121" s="10">
        <v>0</v>
      </c>
    </row>
    <row r="122" spans="1:50" x14ac:dyDescent="0.35">
      <c r="A122" s="27" t="s">
        <v>325</v>
      </c>
      <c r="B122" s="3" t="s">
        <v>189</v>
      </c>
      <c r="C122" s="3" t="s">
        <v>338</v>
      </c>
      <c r="D122" s="3" t="s">
        <v>132</v>
      </c>
      <c r="E122" s="3"/>
      <c r="F122" s="3"/>
      <c r="G122" s="3">
        <v>1</v>
      </c>
      <c r="H122" s="3"/>
      <c r="I122" s="3"/>
      <c r="J122" s="3"/>
      <c r="K122" s="3"/>
      <c r="L122" s="3">
        <v>1</v>
      </c>
      <c r="M122" s="3">
        <v>1</v>
      </c>
      <c r="N122" s="3">
        <v>1</v>
      </c>
      <c r="O122" s="3">
        <v>1</v>
      </c>
      <c r="P122" s="3"/>
      <c r="Q122" s="3"/>
      <c r="R122" s="3"/>
      <c r="S122" s="3"/>
      <c r="T122" s="3">
        <v>1</v>
      </c>
      <c r="U122" s="3">
        <v>1</v>
      </c>
      <c r="V122" s="3"/>
      <c r="W122" s="3">
        <v>2</v>
      </c>
      <c r="X122" s="3">
        <v>1</v>
      </c>
      <c r="Y122" s="3">
        <v>1</v>
      </c>
      <c r="Z122" s="3">
        <v>1</v>
      </c>
      <c r="AA122" s="3">
        <v>2</v>
      </c>
      <c r="AB122" s="3"/>
      <c r="AC122" s="3">
        <v>1</v>
      </c>
      <c r="AD122" s="3">
        <v>1</v>
      </c>
      <c r="AE122" s="3">
        <v>2</v>
      </c>
      <c r="AF122" s="3">
        <v>2</v>
      </c>
      <c r="AG122" s="3"/>
      <c r="AH122" s="3">
        <v>1</v>
      </c>
      <c r="AI122" s="3">
        <v>1</v>
      </c>
      <c r="AJ122" s="3"/>
      <c r="AK122" s="3">
        <v>1</v>
      </c>
      <c r="AL122" s="3">
        <v>1</v>
      </c>
      <c r="AM122" s="3">
        <v>1</v>
      </c>
      <c r="AN122" s="3">
        <v>1</v>
      </c>
      <c r="AO122" s="3">
        <v>1</v>
      </c>
      <c r="AP122" s="3">
        <v>2</v>
      </c>
      <c r="AQ122" s="3">
        <v>1</v>
      </c>
      <c r="AR122" s="3"/>
      <c r="AS122" s="3">
        <v>1</v>
      </c>
      <c r="AT122" s="3">
        <v>2</v>
      </c>
      <c r="AU122" s="3">
        <v>1</v>
      </c>
      <c r="AV122" s="3"/>
      <c r="AW122" s="3"/>
      <c r="AX122" s="10">
        <v>1</v>
      </c>
    </row>
    <row r="123" spans="1:50" x14ac:dyDescent="0.35">
      <c r="A123" s="27" t="s">
        <v>325</v>
      </c>
      <c r="B123" s="3" t="s">
        <v>189</v>
      </c>
      <c r="C123" s="3" t="s">
        <v>339</v>
      </c>
      <c r="D123" s="3" t="s">
        <v>162</v>
      </c>
      <c r="E123" s="145">
        <v>25215.26</v>
      </c>
      <c r="F123" s="145">
        <v>19925.32</v>
      </c>
      <c r="G123" s="145">
        <v>22963.75</v>
      </c>
      <c r="H123" s="145">
        <v>24410.66</v>
      </c>
      <c r="I123" s="145">
        <v>25131.599999999999</v>
      </c>
      <c r="J123" s="145">
        <v>24904.3</v>
      </c>
      <c r="K123" s="145">
        <v>24907.97</v>
      </c>
      <c r="L123" s="145">
        <v>30542.5</v>
      </c>
      <c r="M123" s="145">
        <v>30396.18</v>
      </c>
      <c r="N123" s="145">
        <v>33280.17</v>
      </c>
      <c r="O123" s="145">
        <v>28451.73</v>
      </c>
      <c r="P123" s="145">
        <v>23784.03</v>
      </c>
      <c r="Q123" s="145">
        <v>26296.53</v>
      </c>
      <c r="R123" s="145">
        <v>28677.360000000001</v>
      </c>
      <c r="S123" s="145">
        <v>34750.29</v>
      </c>
      <c r="T123" s="145">
        <v>31963.34</v>
      </c>
      <c r="U123" s="145">
        <v>34620.67</v>
      </c>
      <c r="V123" s="145">
        <v>34431.870000000003</v>
      </c>
      <c r="W123" s="145">
        <v>30529.58</v>
      </c>
      <c r="X123" s="145">
        <v>32893.22</v>
      </c>
      <c r="Y123" s="145">
        <v>29744.04</v>
      </c>
      <c r="Z123" s="145">
        <v>32847.199999999997</v>
      </c>
      <c r="AA123" s="145">
        <v>24625.59</v>
      </c>
      <c r="AB123" s="145">
        <v>19799.8</v>
      </c>
      <c r="AC123" s="145">
        <v>17902.29</v>
      </c>
      <c r="AD123" s="145">
        <v>19769.400000000001</v>
      </c>
      <c r="AE123" s="145">
        <v>23115.68</v>
      </c>
      <c r="AF123" s="145">
        <v>23190.99</v>
      </c>
      <c r="AG123" s="145">
        <v>24194.36</v>
      </c>
      <c r="AH123" s="145">
        <v>22874.18</v>
      </c>
      <c r="AI123" s="145">
        <v>28116.240000000002</v>
      </c>
      <c r="AJ123" s="145">
        <v>26179.1</v>
      </c>
      <c r="AK123" s="145">
        <v>22890.400000000001</v>
      </c>
      <c r="AL123" s="145">
        <v>21365.759999999998</v>
      </c>
      <c r="AM123" s="145">
        <v>19027.189999999999</v>
      </c>
      <c r="AN123" s="145">
        <v>11667.75</v>
      </c>
      <c r="AO123" s="145">
        <v>14272.7</v>
      </c>
      <c r="AP123" s="145">
        <v>14072.91</v>
      </c>
      <c r="AQ123" s="145">
        <v>10329.61</v>
      </c>
      <c r="AR123" s="145">
        <v>5297.83</v>
      </c>
      <c r="AS123" s="145">
        <v>5725.54</v>
      </c>
      <c r="AT123" s="145">
        <v>6838.4</v>
      </c>
      <c r="AU123" s="145">
        <v>8986.94</v>
      </c>
      <c r="AV123" s="145">
        <v>8738.6299999999992</v>
      </c>
      <c r="AW123" s="145">
        <v>10792.44</v>
      </c>
      <c r="AX123" s="195">
        <v>8335.31</v>
      </c>
    </row>
    <row r="124" spans="1:50" x14ac:dyDescent="0.35">
      <c r="A124" s="27" t="s">
        <v>325</v>
      </c>
      <c r="B124" s="3" t="s">
        <v>189</v>
      </c>
      <c r="C124" s="3" t="s">
        <v>339</v>
      </c>
      <c r="D124" s="3" t="s">
        <v>166</v>
      </c>
      <c r="E124" s="145">
        <v>176.33</v>
      </c>
      <c r="F124" s="145">
        <v>163.32</v>
      </c>
      <c r="G124" s="145">
        <v>158.37</v>
      </c>
      <c r="H124" s="145">
        <v>147.94</v>
      </c>
      <c r="I124" s="145">
        <v>156.1</v>
      </c>
      <c r="J124" s="145">
        <v>169.42</v>
      </c>
      <c r="K124" s="145">
        <v>150.96</v>
      </c>
      <c r="L124" s="145">
        <v>185.11</v>
      </c>
      <c r="M124" s="145">
        <v>187.63</v>
      </c>
      <c r="N124" s="145">
        <v>201.7</v>
      </c>
      <c r="O124" s="145">
        <v>164.46</v>
      </c>
      <c r="P124" s="145">
        <v>152.46</v>
      </c>
      <c r="Q124" s="145">
        <v>171.87</v>
      </c>
      <c r="R124" s="145">
        <v>182.66</v>
      </c>
      <c r="S124" s="145">
        <v>198.57</v>
      </c>
      <c r="T124" s="145">
        <v>175.62</v>
      </c>
      <c r="U124" s="145">
        <v>191.27</v>
      </c>
      <c r="V124" s="145">
        <v>177.48</v>
      </c>
      <c r="W124" s="145">
        <v>165.02</v>
      </c>
      <c r="X124" s="145">
        <v>180.73</v>
      </c>
      <c r="Y124" s="145">
        <v>162.54</v>
      </c>
      <c r="Z124" s="145">
        <v>173.79</v>
      </c>
      <c r="AA124" s="145">
        <v>136.81</v>
      </c>
      <c r="AB124" s="145">
        <v>123.75</v>
      </c>
      <c r="AC124" s="145">
        <v>139.86000000000001</v>
      </c>
      <c r="AD124" s="145">
        <v>143.26</v>
      </c>
      <c r="AE124" s="145">
        <v>150.1</v>
      </c>
      <c r="AF124" s="145">
        <v>152.57</v>
      </c>
      <c r="AG124" s="145">
        <v>151.21</v>
      </c>
      <c r="AH124" s="145">
        <v>133.77000000000001</v>
      </c>
      <c r="AI124" s="145">
        <v>171.44</v>
      </c>
      <c r="AJ124" s="145">
        <v>157.71</v>
      </c>
      <c r="AK124" s="145">
        <v>143.07</v>
      </c>
      <c r="AL124" s="145">
        <v>118.04</v>
      </c>
      <c r="AM124" s="145">
        <v>111.27</v>
      </c>
      <c r="AN124" s="145">
        <v>85.79</v>
      </c>
      <c r="AO124" s="145">
        <v>104.18</v>
      </c>
      <c r="AP124" s="145">
        <v>93.82</v>
      </c>
      <c r="AQ124" s="145">
        <v>82.64</v>
      </c>
      <c r="AR124" s="145">
        <v>88.3</v>
      </c>
      <c r="AS124" s="145">
        <v>86.75</v>
      </c>
      <c r="AT124" s="145">
        <v>75.98</v>
      </c>
      <c r="AU124" s="145">
        <v>84.78</v>
      </c>
      <c r="AV124" s="145">
        <v>83.23</v>
      </c>
      <c r="AW124" s="145">
        <v>94.67</v>
      </c>
      <c r="AX124" s="195">
        <v>82.53</v>
      </c>
    </row>
    <row r="125" spans="1:50" x14ac:dyDescent="0.35">
      <c r="A125" s="27" t="s">
        <v>325</v>
      </c>
      <c r="B125" s="3" t="s">
        <v>189</v>
      </c>
      <c r="C125" s="3" t="s">
        <v>339</v>
      </c>
      <c r="D125" s="3" t="s">
        <v>327</v>
      </c>
      <c r="E125" s="4">
        <v>1348</v>
      </c>
      <c r="F125" s="4">
        <v>1134</v>
      </c>
      <c r="G125" s="4">
        <v>1361</v>
      </c>
      <c r="H125" s="4">
        <v>1412</v>
      </c>
      <c r="I125" s="4">
        <v>1443</v>
      </c>
      <c r="J125" s="4">
        <v>1198</v>
      </c>
      <c r="K125" s="4">
        <v>1265</v>
      </c>
      <c r="L125" s="4">
        <v>1553</v>
      </c>
      <c r="M125" s="4">
        <v>1508</v>
      </c>
      <c r="N125" s="4">
        <v>1735</v>
      </c>
      <c r="O125" s="4">
        <v>1668</v>
      </c>
      <c r="P125" s="4">
        <v>1463</v>
      </c>
      <c r="Q125" s="4">
        <v>1583</v>
      </c>
      <c r="R125" s="4">
        <v>1593</v>
      </c>
      <c r="S125" s="4">
        <v>1842</v>
      </c>
      <c r="T125" s="4">
        <v>1845</v>
      </c>
      <c r="U125" s="4">
        <v>1994</v>
      </c>
      <c r="V125" s="4">
        <v>1979</v>
      </c>
      <c r="W125" s="4">
        <v>1846</v>
      </c>
      <c r="X125" s="4">
        <v>1950</v>
      </c>
      <c r="Y125" s="4">
        <v>1838</v>
      </c>
      <c r="Z125" s="4">
        <v>1938</v>
      </c>
      <c r="AA125" s="4">
        <v>1560</v>
      </c>
      <c r="AB125" s="4">
        <v>1378</v>
      </c>
      <c r="AC125" s="4">
        <v>1236</v>
      </c>
      <c r="AD125" s="4">
        <v>1250</v>
      </c>
      <c r="AE125" s="4">
        <v>1450</v>
      </c>
      <c r="AF125" s="4">
        <v>1514</v>
      </c>
      <c r="AG125" s="4">
        <v>1426</v>
      </c>
      <c r="AH125" s="4">
        <v>1420</v>
      </c>
      <c r="AI125" s="4">
        <v>1618</v>
      </c>
      <c r="AJ125" s="4">
        <v>1578</v>
      </c>
      <c r="AK125" s="4">
        <v>1408</v>
      </c>
      <c r="AL125" s="4">
        <v>1456</v>
      </c>
      <c r="AM125" s="4">
        <v>1178</v>
      </c>
      <c r="AN125" s="3">
        <v>758</v>
      </c>
      <c r="AO125" s="3">
        <v>972</v>
      </c>
      <c r="AP125" s="4">
        <v>1016</v>
      </c>
      <c r="AQ125" s="3">
        <v>759</v>
      </c>
      <c r="AR125" s="3">
        <v>382</v>
      </c>
      <c r="AS125" s="3">
        <v>392</v>
      </c>
      <c r="AT125" s="3">
        <v>567</v>
      </c>
      <c r="AU125" s="3">
        <v>719</v>
      </c>
      <c r="AV125" s="3">
        <v>716</v>
      </c>
      <c r="AW125" s="3">
        <v>793</v>
      </c>
      <c r="AX125" s="10">
        <v>786</v>
      </c>
    </row>
    <row r="126" spans="1:50" x14ac:dyDescent="0.35">
      <c r="A126" s="27" t="s">
        <v>325</v>
      </c>
      <c r="B126" s="3" t="s">
        <v>189</v>
      </c>
      <c r="C126" s="3" t="s">
        <v>339</v>
      </c>
      <c r="D126" s="3" t="s">
        <v>167</v>
      </c>
      <c r="E126" s="4">
        <v>5673</v>
      </c>
      <c r="F126" s="4">
        <v>5447</v>
      </c>
      <c r="G126" s="4">
        <v>5991</v>
      </c>
      <c r="H126" s="4">
        <v>6425</v>
      </c>
      <c r="I126" s="4">
        <v>6104</v>
      </c>
      <c r="J126" s="4">
        <v>6416</v>
      </c>
      <c r="K126" s="4">
        <v>6807</v>
      </c>
      <c r="L126" s="4">
        <v>10323</v>
      </c>
      <c r="M126" s="4">
        <v>8253</v>
      </c>
      <c r="N126" s="4">
        <v>8268</v>
      </c>
      <c r="O126" s="4">
        <v>8166</v>
      </c>
      <c r="P126" s="4">
        <v>6129</v>
      </c>
      <c r="Q126" s="4">
        <v>6475</v>
      </c>
      <c r="R126" s="4">
        <v>6660</v>
      </c>
      <c r="S126" s="4">
        <v>8943</v>
      </c>
      <c r="T126" s="4">
        <v>7314</v>
      </c>
      <c r="U126" s="4">
        <v>8391</v>
      </c>
      <c r="V126" s="4">
        <v>8364</v>
      </c>
      <c r="W126" s="4">
        <v>6893</v>
      </c>
      <c r="X126" s="4">
        <v>7752</v>
      </c>
      <c r="Y126" s="4">
        <v>7980</v>
      </c>
      <c r="Z126" s="4">
        <v>8366</v>
      </c>
      <c r="AA126" s="4">
        <v>6863</v>
      </c>
      <c r="AB126" s="4">
        <v>6131</v>
      </c>
      <c r="AC126" s="4">
        <v>5300</v>
      </c>
      <c r="AD126" s="4">
        <v>5955</v>
      </c>
      <c r="AE126" s="4">
        <v>6988</v>
      </c>
      <c r="AF126" s="4">
        <v>7452</v>
      </c>
      <c r="AG126" s="4">
        <v>7764</v>
      </c>
      <c r="AH126" s="4">
        <v>7273</v>
      </c>
      <c r="AI126" s="4">
        <v>8291</v>
      </c>
      <c r="AJ126" s="4">
        <v>8338</v>
      </c>
      <c r="AK126" s="4">
        <v>6937</v>
      </c>
      <c r="AL126" s="4">
        <v>7282</v>
      </c>
      <c r="AM126" s="4">
        <v>7263</v>
      </c>
      <c r="AN126" s="4">
        <v>4763</v>
      </c>
      <c r="AO126" s="4">
        <v>6269</v>
      </c>
      <c r="AP126" s="4">
        <v>6838</v>
      </c>
      <c r="AQ126" s="4">
        <v>4470</v>
      </c>
      <c r="AR126" s="4">
        <v>2079</v>
      </c>
      <c r="AS126" s="4">
        <v>2430</v>
      </c>
      <c r="AT126" s="4">
        <v>2818</v>
      </c>
      <c r="AU126" s="4">
        <v>4609</v>
      </c>
      <c r="AV126" s="4">
        <v>3935</v>
      </c>
      <c r="AW126" s="4">
        <v>4087</v>
      </c>
      <c r="AX126" s="16">
        <v>2746</v>
      </c>
    </row>
    <row r="127" spans="1:50" x14ac:dyDescent="0.35">
      <c r="A127" s="27" t="s">
        <v>325</v>
      </c>
      <c r="B127" s="3" t="s">
        <v>189</v>
      </c>
      <c r="C127" s="3" t="s">
        <v>339</v>
      </c>
      <c r="D127" s="3" t="s">
        <v>132</v>
      </c>
      <c r="E127" s="3">
        <v>143</v>
      </c>
      <c r="F127" s="3">
        <v>122</v>
      </c>
      <c r="G127" s="3">
        <v>145</v>
      </c>
      <c r="H127" s="3">
        <v>165</v>
      </c>
      <c r="I127" s="3">
        <v>161</v>
      </c>
      <c r="J127" s="3">
        <v>147</v>
      </c>
      <c r="K127" s="3">
        <v>165</v>
      </c>
      <c r="L127" s="3">
        <v>165</v>
      </c>
      <c r="M127" s="3">
        <v>162</v>
      </c>
      <c r="N127" s="3">
        <v>165</v>
      </c>
      <c r="O127" s="3">
        <v>173</v>
      </c>
      <c r="P127" s="3">
        <v>156</v>
      </c>
      <c r="Q127" s="3">
        <v>153</v>
      </c>
      <c r="R127" s="3">
        <v>157</v>
      </c>
      <c r="S127" s="3">
        <v>175</v>
      </c>
      <c r="T127" s="3">
        <v>182</v>
      </c>
      <c r="U127" s="3">
        <v>181</v>
      </c>
      <c r="V127" s="3">
        <v>194</v>
      </c>
      <c r="W127" s="3">
        <v>185</v>
      </c>
      <c r="X127" s="3">
        <v>182</v>
      </c>
      <c r="Y127" s="3">
        <v>183</v>
      </c>
      <c r="Z127" s="3">
        <v>189</v>
      </c>
      <c r="AA127" s="3">
        <v>180</v>
      </c>
      <c r="AB127" s="3">
        <v>160</v>
      </c>
      <c r="AC127" s="3">
        <v>128</v>
      </c>
      <c r="AD127" s="3">
        <v>138</v>
      </c>
      <c r="AE127" s="3">
        <v>154</v>
      </c>
      <c r="AF127" s="3">
        <v>152</v>
      </c>
      <c r="AG127" s="3">
        <v>160</v>
      </c>
      <c r="AH127" s="3">
        <v>171</v>
      </c>
      <c r="AI127" s="3">
        <v>164</v>
      </c>
      <c r="AJ127" s="3">
        <v>166</v>
      </c>
      <c r="AK127" s="3">
        <v>160</v>
      </c>
      <c r="AL127" s="3">
        <v>181</v>
      </c>
      <c r="AM127" s="3">
        <v>171</v>
      </c>
      <c r="AN127" s="3">
        <v>136</v>
      </c>
      <c r="AO127" s="3">
        <v>137</v>
      </c>
      <c r="AP127" s="3">
        <v>150</v>
      </c>
      <c r="AQ127" s="3">
        <v>125</v>
      </c>
      <c r="AR127" s="3">
        <v>60</v>
      </c>
      <c r="AS127" s="3">
        <v>66</v>
      </c>
      <c r="AT127" s="3">
        <v>90</v>
      </c>
      <c r="AU127" s="3">
        <v>106</v>
      </c>
      <c r="AV127" s="3">
        <v>105</v>
      </c>
      <c r="AW127" s="3">
        <v>114</v>
      </c>
      <c r="AX127" s="10">
        <v>101</v>
      </c>
    </row>
    <row r="128" spans="1:50" x14ac:dyDescent="0.35">
      <c r="A128" s="27" t="s">
        <v>325</v>
      </c>
      <c r="B128" s="3" t="s">
        <v>190</v>
      </c>
      <c r="C128" s="3" t="s">
        <v>129</v>
      </c>
      <c r="D128" s="3" t="s">
        <v>162</v>
      </c>
      <c r="E128" s="145">
        <v>38448.65</v>
      </c>
      <c r="F128" s="145">
        <v>35576.379999999997</v>
      </c>
      <c r="G128" s="145">
        <v>41428.85</v>
      </c>
      <c r="H128" s="145">
        <v>34918.11</v>
      </c>
      <c r="I128" s="145">
        <v>33735.040000000001</v>
      </c>
      <c r="J128" s="145">
        <v>40851.9</v>
      </c>
      <c r="K128" s="145">
        <v>34569.019999999997</v>
      </c>
      <c r="L128" s="145">
        <v>41581.199999999997</v>
      </c>
      <c r="M128" s="145">
        <v>31749.55</v>
      </c>
      <c r="N128" s="145">
        <v>44994.93</v>
      </c>
      <c r="O128" s="145">
        <v>40645.96</v>
      </c>
      <c r="P128" s="145">
        <v>35866.639999999999</v>
      </c>
      <c r="Q128" s="145">
        <v>43131.38</v>
      </c>
      <c r="R128" s="145">
        <v>38023.32</v>
      </c>
      <c r="S128" s="145">
        <v>34835.53</v>
      </c>
      <c r="T128" s="145">
        <v>37700.26</v>
      </c>
      <c r="U128" s="145">
        <v>44795.67</v>
      </c>
      <c r="V128" s="145">
        <v>50070.21</v>
      </c>
      <c r="W128" s="145">
        <v>48874.62</v>
      </c>
      <c r="X128" s="145">
        <v>51239.98</v>
      </c>
      <c r="Y128" s="145">
        <v>47885.13</v>
      </c>
      <c r="Z128" s="145">
        <v>62068.81</v>
      </c>
      <c r="AA128" s="145">
        <v>53992.41</v>
      </c>
      <c r="AB128" s="145">
        <v>51203.12</v>
      </c>
      <c r="AC128" s="145">
        <v>55495.3</v>
      </c>
      <c r="AD128" s="145">
        <v>54839.59</v>
      </c>
      <c r="AE128" s="145">
        <v>57849.3</v>
      </c>
      <c r="AF128" s="145">
        <v>53665.62</v>
      </c>
      <c r="AG128" s="145">
        <v>54354.8</v>
      </c>
      <c r="AH128" s="145">
        <v>52060.4</v>
      </c>
      <c r="AI128" s="145">
        <v>59647.86</v>
      </c>
      <c r="AJ128" s="145">
        <v>65585.600000000006</v>
      </c>
      <c r="AK128" s="145">
        <v>60506.15</v>
      </c>
      <c r="AL128" s="145">
        <v>80602.12</v>
      </c>
      <c r="AM128" s="145">
        <v>68105.210000000006</v>
      </c>
      <c r="AN128" s="145">
        <v>62623.44</v>
      </c>
      <c r="AO128" s="145">
        <v>70995.91</v>
      </c>
      <c r="AP128" s="145">
        <v>59229.69</v>
      </c>
      <c r="AQ128" s="145">
        <v>49540.76</v>
      </c>
      <c r="AR128" s="145">
        <v>15687.66</v>
      </c>
      <c r="AS128" s="145">
        <v>21212.94</v>
      </c>
      <c r="AT128" s="145">
        <v>28890.19</v>
      </c>
      <c r="AU128" s="145">
        <v>33829.919999999998</v>
      </c>
      <c r="AV128" s="145">
        <v>35242.85</v>
      </c>
      <c r="AW128" s="145">
        <v>34352.28</v>
      </c>
      <c r="AX128" s="195">
        <v>19824.560000000001</v>
      </c>
    </row>
    <row r="129" spans="1:50" x14ac:dyDescent="0.35">
      <c r="A129" s="27" t="s">
        <v>325</v>
      </c>
      <c r="B129" s="3" t="s">
        <v>190</v>
      </c>
      <c r="C129" s="3" t="s">
        <v>129</v>
      </c>
      <c r="D129" s="3" t="s">
        <v>166</v>
      </c>
      <c r="E129" s="145">
        <v>276.61</v>
      </c>
      <c r="F129" s="145">
        <v>259.68</v>
      </c>
      <c r="G129" s="145">
        <v>258.93</v>
      </c>
      <c r="H129" s="145">
        <v>228.22</v>
      </c>
      <c r="I129" s="145">
        <v>240.96</v>
      </c>
      <c r="J129" s="145">
        <v>252.17</v>
      </c>
      <c r="K129" s="145">
        <v>248.7</v>
      </c>
      <c r="L129" s="145">
        <v>241.75</v>
      </c>
      <c r="M129" s="145">
        <v>204.84</v>
      </c>
      <c r="N129" s="145">
        <v>247.22</v>
      </c>
      <c r="O129" s="145">
        <v>247.84</v>
      </c>
      <c r="P129" s="145">
        <v>225.58</v>
      </c>
      <c r="Q129" s="145">
        <v>235.69</v>
      </c>
      <c r="R129" s="145">
        <v>236.17</v>
      </c>
      <c r="S129" s="145">
        <v>213.71</v>
      </c>
      <c r="T129" s="145">
        <v>215.43</v>
      </c>
      <c r="U129" s="145">
        <v>225.1</v>
      </c>
      <c r="V129" s="145">
        <v>239.57</v>
      </c>
      <c r="W129" s="145">
        <v>239.58</v>
      </c>
      <c r="X129" s="145">
        <v>262.77</v>
      </c>
      <c r="Y129" s="145">
        <v>237.06</v>
      </c>
      <c r="Z129" s="145">
        <v>280.85000000000002</v>
      </c>
      <c r="AA129" s="145">
        <v>262.10000000000002</v>
      </c>
      <c r="AB129" s="145">
        <v>276.77</v>
      </c>
      <c r="AC129" s="145">
        <v>290.55</v>
      </c>
      <c r="AD129" s="145">
        <v>263.64999999999998</v>
      </c>
      <c r="AE129" s="145">
        <v>283.58</v>
      </c>
      <c r="AF129" s="145">
        <v>268.33</v>
      </c>
      <c r="AG129" s="145">
        <v>258.83</v>
      </c>
      <c r="AH129" s="145">
        <v>266.98</v>
      </c>
      <c r="AI129" s="145">
        <v>280.04000000000002</v>
      </c>
      <c r="AJ129" s="145">
        <v>283.92</v>
      </c>
      <c r="AK129" s="145">
        <v>281.42</v>
      </c>
      <c r="AL129" s="145">
        <v>283.81</v>
      </c>
      <c r="AM129" s="145">
        <v>268.13</v>
      </c>
      <c r="AN129" s="145">
        <v>256.64999999999998</v>
      </c>
      <c r="AO129" s="145">
        <v>252.65</v>
      </c>
      <c r="AP129" s="145">
        <v>235.04</v>
      </c>
      <c r="AQ129" s="145">
        <v>197.37</v>
      </c>
      <c r="AR129" s="145">
        <v>201.12</v>
      </c>
      <c r="AS129" s="145">
        <v>187.73</v>
      </c>
      <c r="AT129" s="145">
        <v>206.36</v>
      </c>
      <c r="AU129" s="145">
        <v>197.84</v>
      </c>
      <c r="AV129" s="145">
        <v>224.48</v>
      </c>
      <c r="AW129" s="145">
        <v>216.05</v>
      </c>
      <c r="AX129" s="195">
        <v>202.29</v>
      </c>
    </row>
    <row r="130" spans="1:50" x14ac:dyDescent="0.35">
      <c r="A130" s="27" t="s">
        <v>325</v>
      </c>
      <c r="B130" s="3" t="s">
        <v>190</v>
      </c>
      <c r="C130" s="3" t="s">
        <v>129</v>
      </c>
      <c r="D130" s="3" t="s">
        <v>327</v>
      </c>
      <c r="E130" s="3">
        <v>844</v>
      </c>
      <c r="F130" s="3">
        <v>882</v>
      </c>
      <c r="G130" s="4">
        <v>1019</v>
      </c>
      <c r="H130" s="3">
        <v>878</v>
      </c>
      <c r="I130" s="3">
        <v>966</v>
      </c>
      <c r="J130" s="3">
        <v>996</v>
      </c>
      <c r="K130" s="3">
        <v>965</v>
      </c>
      <c r="L130" s="4">
        <v>1279</v>
      </c>
      <c r="M130" s="3">
        <v>971</v>
      </c>
      <c r="N130" s="4">
        <v>1303</v>
      </c>
      <c r="O130" s="4">
        <v>1252</v>
      </c>
      <c r="P130" s="4">
        <v>1161</v>
      </c>
      <c r="Q130" s="4">
        <v>1268</v>
      </c>
      <c r="R130" s="4">
        <v>1148</v>
      </c>
      <c r="S130" s="4">
        <v>1122</v>
      </c>
      <c r="T130" s="4">
        <v>1172</v>
      </c>
      <c r="U130" s="4">
        <v>1366</v>
      </c>
      <c r="V130" s="4">
        <v>1488</v>
      </c>
      <c r="W130" s="4">
        <v>1641</v>
      </c>
      <c r="X130" s="4">
        <v>1620</v>
      </c>
      <c r="Y130" s="4">
        <v>1503</v>
      </c>
      <c r="Z130" s="4">
        <v>1932</v>
      </c>
      <c r="AA130" s="4">
        <v>1634</v>
      </c>
      <c r="AB130" s="4">
        <v>1584</v>
      </c>
      <c r="AC130" s="4">
        <v>1628</v>
      </c>
      <c r="AD130" s="4">
        <v>1691</v>
      </c>
      <c r="AE130" s="4">
        <v>1699</v>
      </c>
      <c r="AF130" s="4">
        <v>1529</v>
      </c>
      <c r="AG130" s="4">
        <v>1625</v>
      </c>
      <c r="AH130" s="4">
        <v>1589</v>
      </c>
      <c r="AI130" s="4">
        <v>1744</v>
      </c>
      <c r="AJ130" s="4">
        <v>1960</v>
      </c>
      <c r="AK130" s="4">
        <v>1783</v>
      </c>
      <c r="AL130" s="4">
        <v>2602</v>
      </c>
      <c r="AM130" s="4">
        <v>2104</v>
      </c>
      <c r="AN130" s="4">
        <v>1942</v>
      </c>
      <c r="AO130" s="4">
        <v>2177</v>
      </c>
      <c r="AP130" s="4">
        <v>1973</v>
      </c>
      <c r="AQ130" s="4">
        <v>1587</v>
      </c>
      <c r="AR130" s="3">
        <v>422</v>
      </c>
      <c r="AS130" s="3">
        <v>551</v>
      </c>
      <c r="AT130" s="3">
        <v>853</v>
      </c>
      <c r="AU130" s="3">
        <v>966</v>
      </c>
      <c r="AV130" s="3">
        <v>952</v>
      </c>
      <c r="AW130" s="4">
        <v>1071</v>
      </c>
      <c r="AX130" s="10">
        <v>511</v>
      </c>
    </row>
    <row r="131" spans="1:50" x14ac:dyDescent="0.35">
      <c r="A131" s="27" t="s">
        <v>325</v>
      </c>
      <c r="B131" s="3" t="s">
        <v>190</v>
      </c>
      <c r="C131" s="3" t="s">
        <v>129</v>
      </c>
      <c r="D131" s="3" t="s">
        <v>167</v>
      </c>
      <c r="E131" s="4">
        <v>4852</v>
      </c>
      <c r="F131" s="4">
        <v>5413</v>
      </c>
      <c r="G131" s="4">
        <v>5948</v>
      </c>
      <c r="H131" s="4">
        <v>4504</v>
      </c>
      <c r="I131" s="4">
        <v>4702</v>
      </c>
      <c r="J131" s="4">
        <v>6627</v>
      </c>
      <c r="K131" s="4">
        <v>5629</v>
      </c>
      <c r="L131" s="4">
        <v>6253</v>
      </c>
      <c r="M131" s="4">
        <v>3978</v>
      </c>
      <c r="N131" s="4">
        <v>5641</v>
      </c>
      <c r="O131" s="4">
        <v>5316</v>
      </c>
      <c r="P131" s="4">
        <v>4566</v>
      </c>
      <c r="Q131" s="4">
        <v>6021</v>
      </c>
      <c r="R131" s="4">
        <v>5553</v>
      </c>
      <c r="S131" s="4">
        <v>4205</v>
      </c>
      <c r="T131" s="4">
        <v>5171</v>
      </c>
      <c r="U131" s="4">
        <v>6431</v>
      </c>
      <c r="V131" s="4">
        <v>7963</v>
      </c>
      <c r="W131" s="4">
        <v>6728</v>
      </c>
      <c r="X131" s="4">
        <v>7602</v>
      </c>
      <c r="Y131" s="4">
        <v>7625</v>
      </c>
      <c r="Z131" s="4">
        <v>9034</v>
      </c>
      <c r="AA131" s="4">
        <v>8422</v>
      </c>
      <c r="AB131" s="4">
        <v>8602</v>
      </c>
      <c r="AC131" s="4">
        <v>9540</v>
      </c>
      <c r="AD131" s="4">
        <v>9544</v>
      </c>
      <c r="AE131" s="4">
        <v>9723</v>
      </c>
      <c r="AF131" s="4">
        <v>9283</v>
      </c>
      <c r="AG131" s="4">
        <v>8639</v>
      </c>
      <c r="AH131" s="4">
        <v>7798</v>
      </c>
      <c r="AI131" s="4">
        <v>9674</v>
      </c>
      <c r="AJ131" s="4">
        <v>10639</v>
      </c>
      <c r="AK131" s="4">
        <v>9917</v>
      </c>
      <c r="AL131" s="4">
        <v>13563</v>
      </c>
      <c r="AM131" s="4">
        <v>11906</v>
      </c>
      <c r="AN131" s="4">
        <v>11653</v>
      </c>
      <c r="AO131" s="4">
        <v>14295</v>
      </c>
      <c r="AP131" s="4">
        <v>11204</v>
      </c>
      <c r="AQ131" s="4">
        <v>9464</v>
      </c>
      <c r="AR131" s="4">
        <v>3083</v>
      </c>
      <c r="AS131" s="4">
        <v>4254</v>
      </c>
      <c r="AT131" s="4">
        <v>6638</v>
      </c>
      <c r="AU131" s="4">
        <v>7240</v>
      </c>
      <c r="AV131" s="4">
        <v>8381</v>
      </c>
      <c r="AW131" s="4">
        <v>8231</v>
      </c>
      <c r="AX131" s="16">
        <v>5085</v>
      </c>
    </row>
    <row r="132" spans="1:50" x14ac:dyDescent="0.35">
      <c r="A132" s="27" t="s">
        <v>325</v>
      </c>
      <c r="B132" s="3" t="s">
        <v>190</v>
      </c>
      <c r="C132" s="3" t="s">
        <v>129</v>
      </c>
      <c r="D132" s="3" t="s">
        <v>132</v>
      </c>
      <c r="E132" s="3">
        <v>139</v>
      </c>
      <c r="F132" s="3">
        <v>137</v>
      </c>
      <c r="G132" s="3">
        <v>160</v>
      </c>
      <c r="H132" s="3">
        <v>153</v>
      </c>
      <c r="I132" s="3">
        <v>140</v>
      </c>
      <c r="J132" s="3">
        <v>162</v>
      </c>
      <c r="K132" s="3">
        <v>139</v>
      </c>
      <c r="L132" s="3">
        <v>172</v>
      </c>
      <c r="M132" s="3">
        <v>155</v>
      </c>
      <c r="N132" s="3">
        <v>182</v>
      </c>
      <c r="O132" s="3">
        <v>164</v>
      </c>
      <c r="P132" s="3">
        <v>159</v>
      </c>
      <c r="Q132" s="3">
        <v>183</v>
      </c>
      <c r="R132" s="3">
        <v>161</v>
      </c>
      <c r="S132" s="3">
        <v>163</v>
      </c>
      <c r="T132" s="3">
        <v>175</v>
      </c>
      <c r="U132" s="3">
        <v>199</v>
      </c>
      <c r="V132" s="3">
        <v>209</v>
      </c>
      <c r="W132" s="3">
        <v>204</v>
      </c>
      <c r="X132" s="3">
        <v>195</v>
      </c>
      <c r="Y132" s="3">
        <v>202</v>
      </c>
      <c r="Z132" s="3">
        <v>221</v>
      </c>
      <c r="AA132" s="3">
        <v>206</v>
      </c>
      <c r="AB132" s="3">
        <v>185</v>
      </c>
      <c r="AC132" s="3">
        <v>191</v>
      </c>
      <c r="AD132" s="3">
        <v>208</v>
      </c>
      <c r="AE132" s="3">
        <v>204</v>
      </c>
      <c r="AF132" s="3">
        <v>200</v>
      </c>
      <c r="AG132" s="3">
        <v>210</v>
      </c>
      <c r="AH132" s="3">
        <v>195</v>
      </c>
      <c r="AI132" s="3">
        <v>213</v>
      </c>
      <c r="AJ132" s="3">
        <v>231</v>
      </c>
      <c r="AK132" s="3">
        <v>215</v>
      </c>
      <c r="AL132" s="3">
        <v>284</v>
      </c>
      <c r="AM132" s="3">
        <v>254</v>
      </c>
      <c r="AN132" s="3">
        <v>244</v>
      </c>
      <c r="AO132" s="3">
        <v>281</v>
      </c>
      <c r="AP132" s="3">
        <v>252</v>
      </c>
      <c r="AQ132" s="3">
        <v>251</v>
      </c>
      <c r="AR132" s="3">
        <v>78</v>
      </c>
      <c r="AS132" s="3">
        <v>113</v>
      </c>
      <c r="AT132" s="3">
        <v>140</v>
      </c>
      <c r="AU132" s="3">
        <v>171</v>
      </c>
      <c r="AV132" s="3">
        <v>157</v>
      </c>
      <c r="AW132" s="3">
        <v>159</v>
      </c>
      <c r="AX132" s="10">
        <v>98</v>
      </c>
    </row>
    <row r="133" spans="1:50" x14ac:dyDescent="0.35">
      <c r="A133" s="27" t="s">
        <v>325</v>
      </c>
      <c r="B133" s="3" t="s">
        <v>190</v>
      </c>
      <c r="C133" s="3" t="s">
        <v>340</v>
      </c>
      <c r="D133" s="3" t="s">
        <v>162</v>
      </c>
      <c r="E133" s="145"/>
      <c r="F133" s="145"/>
      <c r="G133" s="145"/>
      <c r="H133" s="145"/>
      <c r="I133" s="145"/>
      <c r="J133" s="145"/>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5">
        <v>0</v>
      </c>
      <c r="AI133" s="145"/>
      <c r="AJ133" s="145"/>
      <c r="AK133" s="145"/>
      <c r="AL133" s="145"/>
      <c r="AM133" s="145"/>
      <c r="AN133" s="145"/>
      <c r="AO133" s="145"/>
      <c r="AP133" s="145"/>
      <c r="AQ133" s="145"/>
      <c r="AR133" s="145"/>
      <c r="AS133" s="145"/>
      <c r="AT133" s="145"/>
      <c r="AU133" s="145"/>
      <c r="AV133" s="145"/>
      <c r="AW133" s="145"/>
      <c r="AX133" s="195"/>
    </row>
    <row r="134" spans="1:50" x14ac:dyDescent="0.35">
      <c r="A134" s="27" t="s">
        <v>325</v>
      </c>
      <c r="B134" s="3" t="s">
        <v>190</v>
      </c>
      <c r="C134" s="3" t="s">
        <v>340</v>
      </c>
      <c r="D134" s="3" t="s">
        <v>166</v>
      </c>
      <c r="E134" s="145"/>
      <c r="F134" s="145"/>
      <c r="G134" s="145"/>
      <c r="H134" s="145"/>
      <c r="I134" s="145"/>
      <c r="J134" s="145"/>
      <c r="K134" s="145"/>
      <c r="L134" s="145"/>
      <c r="M134" s="145"/>
      <c r="N134" s="145"/>
      <c r="O134" s="145"/>
      <c r="P134" s="145"/>
      <c r="Q134" s="145"/>
      <c r="R134" s="145"/>
      <c r="S134" s="145"/>
      <c r="T134" s="145"/>
      <c r="U134" s="145"/>
      <c r="V134" s="145"/>
      <c r="W134" s="145"/>
      <c r="X134" s="145"/>
      <c r="Y134" s="145"/>
      <c r="Z134" s="145"/>
      <c r="AA134" s="145"/>
      <c r="AB134" s="145"/>
      <c r="AC134" s="145"/>
      <c r="AD134" s="145"/>
      <c r="AE134" s="145"/>
      <c r="AF134" s="145"/>
      <c r="AG134" s="145"/>
      <c r="AH134" s="145">
        <v>0</v>
      </c>
      <c r="AI134" s="145"/>
      <c r="AJ134" s="145"/>
      <c r="AK134" s="145"/>
      <c r="AL134" s="145"/>
      <c r="AM134" s="145"/>
      <c r="AN134" s="145"/>
      <c r="AO134" s="145"/>
      <c r="AP134" s="145"/>
      <c r="AQ134" s="145"/>
      <c r="AR134" s="145"/>
      <c r="AS134" s="145"/>
      <c r="AT134" s="145"/>
      <c r="AU134" s="145"/>
      <c r="AV134" s="145"/>
      <c r="AW134" s="145"/>
      <c r="AX134" s="195"/>
    </row>
    <row r="135" spans="1:50" x14ac:dyDescent="0.35">
      <c r="A135" s="27" t="s">
        <v>325</v>
      </c>
      <c r="B135" s="3" t="s">
        <v>190</v>
      </c>
      <c r="C135" s="3" t="s">
        <v>340</v>
      </c>
      <c r="D135" s="3" t="s">
        <v>327</v>
      </c>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v>1</v>
      </c>
      <c r="AI135" s="3"/>
      <c r="AJ135" s="3"/>
      <c r="AK135" s="3"/>
      <c r="AL135" s="3"/>
      <c r="AM135" s="3"/>
      <c r="AN135" s="3"/>
      <c r="AO135" s="3"/>
      <c r="AP135" s="3"/>
      <c r="AQ135" s="3"/>
      <c r="AR135" s="3"/>
      <c r="AS135" s="3"/>
      <c r="AT135" s="3"/>
      <c r="AU135" s="3"/>
      <c r="AV135" s="3"/>
      <c r="AW135" s="3"/>
      <c r="AX135" s="10"/>
    </row>
    <row r="136" spans="1:50" x14ac:dyDescent="0.35">
      <c r="A136" s="27" t="s">
        <v>325</v>
      </c>
      <c r="B136" s="3" t="s">
        <v>190</v>
      </c>
      <c r="C136" s="3" t="s">
        <v>340</v>
      </c>
      <c r="D136" s="3" t="s">
        <v>167</v>
      </c>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v>0</v>
      </c>
      <c r="AI136" s="3"/>
      <c r="AJ136" s="3"/>
      <c r="AK136" s="3"/>
      <c r="AL136" s="3"/>
      <c r="AM136" s="3"/>
      <c r="AN136" s="3"/>
      <c r="AO136" s="3"/>
      <c r="AP136" s="3"/>
      <c r="AQ136" s="3"/>
      <c r="AR136" s="3"/>
      <c r="AS136" s="3"/>
      <c r="AT136" s="3"/>
      <c r="AU136" s="3"/>
      <c r="AV136" s="3"/>
      <c r="AW136" s="3"/>
      <c r="AX136" s="10"/>
    </row>
    <row r="137" spans="1:50" x14ac:dyDescent="0.35">
      <c r="A137" s="27" t="s">
        <v>325</v>
      </c>
      <c r="B137" s="3" t="s">
        <v>190</v>
      </c>
      <c r="C137" s="3" t="s">
        <v>340</v>
      </c>
      <c r="D137" s="3" t="s">
        <v>132</v>
      </c>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v>1</v>
      </c>
      <c r="AI137" s="3"/>
      <c r="AJ137" s="3"/>
      <c r="AK137" s="3"/>
      <c r="AL137" s="3"/>
      <c r="AM137" s="3"/>
      <c r="AN137" s="3"/>
      <c r="AO137" s="3"/>
      <c r="AP137" s="3"/>
      <c r="AQ137" s="3"/>
      <c r="AR137" s="3"/>
      <c r="AS137" s="3"/>
      <c r="AT137" s="3"/>
      <c r="AU137" s="3"/>
      <c r="AV137" s="3"/>
      <c r="AW137" s="3"/>
      <c r="AX137" s="10"/>
    </row>
    <row r="138" spans="1:50" x14ac:dyDescent="0.35">
      <c r="A138" s="27" t="s">
        <v>325</v>
      </c>
      <c r="B138" s="3" t="s">
        <v>190</v>
      </c>
      <c r="C138" s="3" t="s">
        <v>333</v>
      </c>
      <c r="D138" s="3" t="s">
        <v>162</v>
      </c>
      <c r="E138" s="145">
        <v>1718.8</v>
      </c>
      <c r="F138" s="145">
        <v>259.93</v>
      </c>
      <c r="G138" s="145">
        <v>1127.3599999999999</v>
      </c>
      <c r="H138" s="145">
        <v>1534.37</v>
      </c>
      <c r="I138" s="145">
        <v>795.12</v>
      </c>
      <c r="J138" s="145">
        <v>1538.28</v>
      </c>
      <c r="K138" s="145">
        <v>1089.58</v>
      </c>
      <c r="L138" s="145">
        <v>1279.9000000000001</v>
      </c>
      <c r="M138" s="145">
        <v>488.78</v>
      </c>
      <c r="N138" s="145">
        <v>2097.2399999999998</v>
      </c>
      <c r="O138" s="145">
        <v>1241.98</v>
      </c>
      <c r="P138" s="145">
        <v>470.95</v>
      </c>
      <c r="Q138" s="145">
        <v>1509.62</v>
      </c>
      <c r="R138" s="145">
        <v>1671.56</v>
      </c>
      <c r="S138" s="145">
        <v>925.63</v>
      </c>
      <c r="T138" s="145">
        <v>391.71</v>
      </c>
      <c r="U138" s="145">
        <v>1120.02</v>
      </c>
      <c r="V138" s="145">
        <v>1193.77</v>
      </c>
      <c r="W138" s="145">
        <v>1241.73</v>
      </c>
      <c r="X138" s="145">
        <v>193.93</v>
      </c>
      <c r="Y138" s="145">
        <v>844</v>
      </c>
      <c r="Z138" s="145">
        <v>1110.6600000000001</v>
      </c>
      <c r="AA138" s="145">
        <v>1824.82</v>
      </c>
      <c r="AB138" s="145">
        <v>515.37</v>
      </c>
      <c r="AC138" s="145">
        <v>973.13</v>
      </c>
      <c r="AD138" s="145">
        <v>413.6</v>
      </c>
      <c r="AE138" s="145">
        <v>1014.79</v>
      </c>
      <c r="AF138" s="145">
        <v>754.93</v>
      </c>
      <c r="AG138" s="145">
        <v>755.37</v>
      </c>
      <c r="AH138" s="145">
        <v>431.79</v>
      </c>
      <c r="AI138" s="145">
        <v>329.23</v>
      </c>
      <c r="AJ138" s="145">
        <v>619.15</v>
      </c>
      <c r="AK138" s="145">
        <v>694.52</v>
      </c>
      <c r="AL138" s="145">
        <v>369.89</v>
      </c>
      <c r="AM138" s="145">
        <v>674.89</v>
      </c>
      <c r="AN138" s="145">
        <v>473.41</v>
      </c>
      <c r="AO138" s="145">
        <v>493.89</v>
      </c>
      <c r="AP138" s="145">
        <v>45.73</v>
      </c>
      <c r="AQ138" s="145">
        <v>859.77</v>
      </c>
      <c r="AR138" s="145">
        <v>326.79000000000002</v>
      </c>
      <c r="AS138" s="145"/>
      <c r="AT138" s="145">
        <v>45.73</v>
      </c>
      <c r="AU138" s="145">
        <v>388.41</v>
      </c>
      <c r="AV138" s="145">
        <v>324.63</v>
      </c>
      <c r="AW138" s="145">
        <v>80</v>
      </c>
      <c r="AX138" s="195"/>
    </row>
    <row r="139" spans="1:50" x14ac:dyDescent="0.35">
      <c r="A139" s="27" t="s">
        <v>325</v>
      </c>
      <c r="B139" s="3" t="s">
        <v>190</v>
      </c>
      <c r="C139" s="3" t="s">
        <v>333</v>
      </c>
      <c r="D139" s="3" t="s">
        <v>166</v>
      </c>
      <c r="E139" s="145">
        <v>245.54</v>
      </c>
      <c r="F139" s="145">
        <v>129.97</v>
      </c>
      <c r="G139" s="145">
        <v>140.91999999999999</v>
      </c>
      <c r="H139" s="145">
        <v>383.59</v>
      </c>
      <c r="I139" s="145">
        <v>198.78</v>
      </c>
      <c r="J139" s="145">
        <v>219.75</v>
      </c>
      <c r="K139" s="145">
        <v>217.92</v>
      </c>
      <c r="L139" s="145">
        <v>159.99</v>
      </c>
      <c r="M139" s="145">
        <v>122.2</v>
      </c>
      <c r="N139" s="145">
        <v>233.03</v>
      </c>
      <c r="O139" s="145">
        <v>207</v>
      </c>
      <c r="P139" s="145">
        <v>117.74</v>
      </c>
      <c r="Q139" s="145">
        <v>251.6</v>
      </c>
      <c r="R139" s="145">
        <v>278.58999999999997</v>
      </c>
      <c r="S139" s="145">
        <v>231.41</v>
      </c>
      <c r="T139" s="145">
        <v>55.96</v>
      </c>
      <c r="U139" s="145">
        <v>224</v>
      </c>
      <c r="V139" s="145">
        <v>149.22</v>
      </c>
      <c r="W139" s="145">
        <v>155.22</v>
      </c>
      <c r="X139" s="145">
        <v>64.64</v>
      </c>
      <c r="Y139" s="145">
        <v>168.8</v>
      </c>
      <c r="Z139" s="145">
        <v>185.11</v>
      </c>
      <c r="AA139" s="145">
        <v>260.69</v>
      </c>
      <c r="AB139" s="145">
        <v>128.84</v>
      </c>
      <c r="AC139" s="145">
        <v>324.38</v>
      </c>
      <c r="AD139" s="145">
        <v>103.4</v>
      </c>
      <c r="AE139" s="145">
        <v>169.13</v>
      </c>
      <c r="AF139" s="145">
        <v>150.99</v>
      </c>
      <c r="AG139" s="145">
        <v>125.9</v>
      </c>
      <c r="AH139" s="145">
        <v>86.36</v>
      </c>
      <c r="AI139" s="145">
        <v>329.23</v>
      </c>
      <c r="AJ139" s="145">
        <v>206.38</v>
      </c>
      <c r="AK139" s="145">
        <v>115.75</v>
      </c>
      <c r="AL139" s="145">
        <v>92.47</v>
      </c>
      <c r="AM139" s="145">
        <v>168.72</v>
      </c>
      <c r="AN139" s="145">
        <v>118.35</v>
      </c>
      <c r="AO139" s="145">
        <v>246.95</v>
      </c>
      <c r="AP139" s="145">
        <v>45.73</v>
      </c>
      <c r="AQ139" s="145">
        <v>171.95</v>
      </c>
      <c r="AR139" s="145">
        <v>163.4</v>
      </c>
      <c r="AS139" s="145"/>
      <c r="AT139" s="145">
        <v>45.73</v>
      </c>
      <c r="AU139" s="145">
        <v>129.47</v>
      </c>
      <c r="AV139" s="145">
        <v>162.32</v>
      </c>
      <c r="AW139" s="145">
        <v>80</v>
      </c>
      <c r="AX139" s="195"/>
    </row>
    <row r="140" spans="1:50" x14ac:dyDescent="0.35">
      <c r="A140" s="27" t="s">
        <v>325</v>
      </c>
      <c r="B140" s="3" t="s">
        <v>190</v>
      </c>
      <c r="C140" s="3" t="s">
        <v>333</v>
      </c>
      <c r="D140" s="3" t="s">
        <v>327</v>
      </c>
      <c r="E140" s="3">
        <v>14</v>
      </c>
      <c r="F140" s="3">
        <v>3</v>
      </c>
      <c r="G140" s="3">
        <v>10</v>
      </c>
      <c r="H140" s="3">
        <v>9</v>
      </c>
      <c r="I140" s="3">
        <v>8</v>
      </c>
      <c r="J140" s="3">
        <v>13</v>
      </c>
      <c r="K140" s="3">
        <v>9</v>
      </c>
      <c r="L140" s="3">
        <v>11</v>
      </c>
      <c r="M140" s="3">
        <v>4</v>
      </c>
      <c r="N140" s="3">
        <v>15</v>
      </c>
      <c r="O140" s="3">
        <v>7</v>
      </c>
      <c r="P140" s="3">
        <v>4</v>
      </c>
      <c r="Q140" s="3">
        <v>13</v>
      </c>
      <c r="R140" s="3">
        <v>15</v>
      </c>
      <c r="S140" s="3">
        <v>6</v>
      </c>
      <c r="T140" s="3">
        <v>7</v>
      </c>
      <c r="U140" s="3">
        <v>9</v>
      </c>
      <c r="V140" s="3">
        <v>10</v>
      </c>
      <c r="W140" s="3">
        <v>10</v>
      </c>
      <c r="X140" s="3">
        <v>3</v>
      </c>
      <c r="Y140" s="3">
        <v>8</v>
      </c>
      <c r="Z140" s="3">
        <v>9</v>
      </c>
      <c r="AA140" s="3">
        <v>13</v>
      </c>
      <c r="AB140" s="3">
        <v>4</v>
      </c>
      <c r="AC140" s="3">
        <v>7</v>
      </c>
      <c r="AD140" s="3">
        <v>6</v>
      </c>
      <c r="AE140" s="3">
        <v>10</v>
      </c>
      <c r="AF140" s="3">
        <v>10</v>
      </c>
      <c r="AG140" s="3">
        <v>8</v>
      </c>
      <c r="AH140" s="3">
        <v>5</v>
      </c>
      <c r="AI140" s="3">
        <v>2</v>
      </c>
      <c r="AJ140" s="3">
        <v>6</v>
      </c>
      <c r="AK140" s="3">
        <v>8</v>
      </c>
      <c r="AL140" s="3">
        <v>4</v>
      </c>
      <c r="AM140" s="3">
        <v>6</v>
      </c>
      <c r="AN140" s="3">
        <v>5</v>
      </c>
      <c r="AO140" s="3">
        <v>3</v>
      </c>
      <c r="AP140" s="3">
        <v>1</v>
      </c>
      <c r="AQ140" s="3">
        <v>6</v>
      </c>
      <c r="AR140" s="3">
        <v>2</v>
      </c>
      <c r="AS140" s="3"/>
      <c r="AT140" s="3">
        <v>1</v>
      </c>
      <c r="AU140" s="3">
        <v>3</v>
      </c>
      <c r="AV140" s="3">
        <v>3</v>
      </c>
      <c r="AW140" s="3">
        <v>1</v>
      </c>
      <c r="AX140" s="10"/>
    </row>
    <row r="141" spans="1:50" x14ac:dyDescent="0.35">
      <c r="A141" s="27" t="s">
        <v>325</v>
      </c>
      <c r="B141" s="3" t="s">
        <v>190</v>
      </c>
      <c r="C141" s="3" t="s">
        <v>333</v>
      </c>
      <c r="D141" s="3" t="s">
        <v>167</v>
      </c>
      <c r="E141" s="3">
        <v>0</v>
      </c>
      <c r="F141" s="3">
        <v>0</v>
      </c>
      <c r="G141" s="3">
        <v>0</v>
      </c>
      <c r="H141" s="3">
        <v>0</v>
      </c>
      <c r="I141" s="3">
        <v>0</v>
      </c>
      <c r="J141" s="3">
        <v>0</v>
      </c>
      <c r="K141" s="3">
        <v>0</v>
      </c>
      <c r="L141" s="3">
        <v>0</v>
      </c>
      <c r="M141" s="3">
        <v>0</v>
      </c>
      <c r="N141" s="3">
        <v>0</v>
      </c>
      <c r="O141" s="3">
        <v>0</v>
      </c>
      <c r="P141" s="3">
        <v>0</v>
      </c>
      <c r="Q141" s="3">
        <v>0</v>
      </c>
      <c r="R141" s="3">
        <v>0</v>
      </c>
      <c r="S141" s="3">
        <v>0</v>
      </c>
      <c r="T141" s="3">
        <v>0</v>
      </c>
      <c r="U141" s="3">
        <v>0</v>
      </c>
      <c r="V141" s="3">
        <v>0</v>
      </c>
      <c r="W141" s="3">
        <v>0</v>
      </c>
      <c r="X141" s="3">
        <v>0</v>
      </c>
      <c r="Y141" s="3">
        <v>0</v>
      </c>
      <c r="Z141" s="3">
        <v>0</v>
      </c>
      <c r="AA141" s="3">
        <v>0</v>
      </c>
      <c r="AB141" s="3">
        <v>0</v>
      </c>
      <c r="AC141" s="3">
        <v>0</v>
      </c>
      <c r="AD141" s="3">
        <v>0</v>
      </c>
      <c r="AE141" s="3">
        <v>0</v>
      </c>
      <c r="AF141" s="3">
        <v>0</v>
      </c>
      <c r="AG141" s="3">
        <v>0</v>
      </c>
      <c r="AH141" s="3">
        <v>0</v>
      </c>
      <c r="AI141" s="3">
        <v>0</v>
      </c>
      <c r="AJ141" s="3">
        <v>0</v>
      </c>
      <c r="AK141" s="3">
        <v>0</v>
      </c>
      <c r="AL141" s="3">
        <v>0</v>
      </c>
      <c r="AM141" s="3">
        <v>0</v>
      </c>
      <c r="AN141" s="3">
        <v>0</v>
      </c>
      <c r="AO141" s="3">
        <v>0</v>
      </c>
      <c r="AP141" s="3">
        <v>0</v>
      </c>
      <c r="AQ141" s="3">
        <v>0</v>
      </c>
      <c r="AR141" s="3">
        <v>0</v>
      </c>
      <c r="AS141" s="3"/>
      <c r="AT141" s="3">
        <v>0</v>
      </c>
      <c r="AU141" s="3">
        <v>0</v>
      </c>
      <c r="AV141" s="3">
        <v>0</v>
      </c>
      <c r="AW141" s="3">
        <v>0</v>
      </c>
      <c r="AX141" s="10"/>
    </row>
    <row r="142" spans="1:50" x14ac:dyDescent="0.35">
      <c r="A142" s="27" t="s">
        <v>325</v>
      </c>
      <c r="B142" s="3" t="s">
        <v>190</v>
      </c>
      <c r="C142" s="3" t="s">
        <v>333</v>
      </c>
      <c r="D142" s="3" t="s">
        <v>132</v>
      </c>
      <c r="E142" s="3">
        <v>7</v>
      </c>
      <c r="F142" s="3">
        <v>2</v>
      </c>
      <c r="G142" s="3">
        <v>8</v>
      </c>
      <c r="H142" s="3">
        <v>4</v>
      </c>
      <c r="I142" s="3">
        <v>4</v>
      </c>
      <c r="J142" s="3">
        <v>7</v>
      </c>
      <c r="K142" s="3">
        <v>5</v>
      </c>
      <c r="L142" s="3">
        <v>8</v>
      </c>
      <c r="M142" s="3">
        <v>4</v>
      </c>
      <c r="N142" s="3">
        <v>9</v>
      </c>
      <c r="O142" s="3">
        <v>6</v>
      </c>
      <c r="P142" s="3">
        <v>4</v>
      </c>
      <c r="Q142" s="3">
        <v>6</v>
      </c>
      <c r="R142" s="3">
        <v>6</v>
      </c>
      <c r="S142" s="3">
        <v>4</v>
      </c>
      <c r="T142" s="3">
        <v>7</v>
      </c>
      <c r="U142" s="3">
        <v>5</v>
      </c>
      <c r="V142" s="3">
        <v>8</v>
      </c>
      <c r="W142" s="3">
        <v>8</v>
      </c>
      <c r="X142" s="3">
        <v>3</v>
      </c>
      <c r="Y142" s="3">
        <v>5</v>
      </c>
      <c r="Z142" s="3">
        <v>6</v>
      </c>
      <c r="AA142" s="3">
        <v>7</v>
      </c>
      <c r="AB142" s="3">
        <v>4</v>
      </c>
      <c r="AC142" s="3">
        <v>3</v>
      </c>
      <c r="AD142" s="3">
        <v>4</v>
      </c>
      <c r="AE142" s="3">
        <v>6</v>
      </c>
      <c r="AF142" s="3">
        <v>5</v>
      </c>
      <c r="AG142" s="3">
        <v>6</v>
      </c>
      <c r="AH142" s="3">
        <v>5</v>
      </c>
      <c r="AI142" s="3">
        <v>1</v>
      </c>
      <c r="AJ142" s="3">
        <v>3</v>
      </c>
      <c r="AK142" s="3">
        <v>6</v>
      </c>
      <c r="AL142" s="3">
        <v>4</v>
      </c>
      <c r="AM142" s="3">
        <v>4</v>
      </c>
      <c r="AN142" s="3">
        <v>4</v>
      </c>
      <c r="AO142" s="3">
        <v>2</v>
      </c>
      <c r="AP142" s="3">
        <v>1</v>
      </c>
      <c r="AQ142" s="3">
        <v>5</v>
      </c>
      <c r="AR142" s="3">
        <v>2</v>
      </c>
      <c r="AS142" s="3"/>
      <c r="AT142" s="3">
        <v>1</v>
      </c>
      <c r="AU142" s="3">
        <v>3</v>
      </c>
      <c r="AV142" s="3">
        <v>2</v>
      </c>
      <c r="AW142" s="3">
        <v>1</v>
      </c>
      <c r="AX142" s="10"/>
    </row>
    <row r="143" spans="1:50" x14ac:dyDescent="0.35">
      <c r="A143" s="27" t="s">
        <v>325</v>
      </c>
      <c r="B143" s="3" t="s">
        <v>190</v>
      </c>
      <c r="C143" s="3" t="s">
        <v>334</v>
      </c>
      <c r="D143" s="3" t="s">
        <v>162</v>
      </c>
      <c r="E143" s="145">
        <v>126</v>
      </c>
      <c r="F143" s="145">
        <v>18.39</v>
      </c>
      <c r="G143" s="145">
        <v>51.25</v>
      </c>
      <c r="H143" s="145">
        <v>46.15</v>
      </c>
      <c r="I143" s="145">
        <v>76.11</v>
      </c>
      <c r="J143" s="145">
        <v>100.39</v>
      </c>
      <c r="K143" s="145">
        <v>120.48</v>
      </c>
      <c r="L143" s="145">
        <v>179.31</v>
      </c>
      <c r="M143" s="145">
        <v>24.7</v>
      </c>
      <c r="N143" s="145">
        <v>103.28</v>
      </c>
      <c r="O143" s="145">
        <v>324.75</v>
      </c>
      <c r="P143" s="145">
        <v>26.15</v>
      </c>
      <c r="Q143" s="145">
        <v>535.12</v>
      </c>
      <c r="R143" s="145">
        <v>240.57</v>
      </c>
      <c r="S143" s="145">
        <v>50.25</v>
      </c>
      <c r="T143" s="145">
        <v>39.89</v>
      </c>
      <c r="U143" s="145">
        <v>8.7100000000000009</v>
      </c>
      <c r="V143" s="145">
        <v>44.88</v>
      </c>
      <c r="W143" s="145">
        <v>73.62</v>
      </c>
      <c r="X143" s="145">
        <v>37.729999999999997</v>
      </c>
      <c r="Y143" s="145">
        <v>4.88</v>
      </c>
      <c r="Z143" s="145">
        <v>14.19</v>
      </c>
      <c r="AA143" s="145">
        <v>73.290000000000006</v>
      </c>
      <c r="AB143" s="145">
        <v>12.65</v>
      </c>
      <c r="AC143" s="145">
        <v>6.75</v>
      </c>
      <c r="AD143" s="145">
        <v>254.25</v>
      </c>
      <c r="AE143" s="145">
        <v>96.82</v>
      </c>
      <c r="AF143" s="145">
        <v>275.79000000000002</v>
      </c>
      <c r="AG143" s="145">
        <v>286.5</v>
      </c>
      <c r="AH143" s="145">
        <v>244.6</v>
      </c>
      <c r="AI143" s="145">
        <v>4.5</v>
      </c>
      <c r="AJ143" s="145">
        <v>58.5</v>
      </c>
      <c r="AK143" s="145">
        <v>32.94</v>
      </c>
      <c r="AL143" s="145">
        <v>8.73</v>
      </c>
      <c r="AM143" s="145">
        <v>96.54</v>
      </c>
      <c r="AN143" s="145">
        <v>36.04</v>
      </c>
      <c r="AO143" s="145">
        <v>4.5</v>
      </c>
      <c r="AP143" s="145">
        <v>78.64</v>
      </c>
      <c r="AQ143" s="145">
        <v>106.8</v>
      </c>
      <c r="AR143" s="145">
        <v>95.68</v>
      </c>
      <c r="AS143" s="145"/>
      <c r="AT143" s="145">
        <v>156.21</v>
      </c>
      <c r="AU143" s="145">
        <v>112.38</v>
      </c>
      <c r="AV143" s="145">
        <v>48.45</v>
      </c>
      <c r="AW143" s="145">
        <v>2.8</v>
      </c>
      <c r="AX143" s="195"/>
    </row>
    <row r="144" spans="1:50" x14ac:dyDescent="0.35">
      <c r="A144" s="27" t="s">
        <v>325</v>
      </c>
      <c r="B144" s="3" t="s">
        <v>190</v>
      </c>
      <c r="C144" s="3" t="s">
        <v>334</v>
      </c>
      <c r="D144" s="3" t="s">
        <v>166</v>
      </c>
      <c r="E144" s="145">
        <v>11.45</v>
      </c>
      <c r="F144" s="145">
        <v>2.63</v>
      </c>
      <c r="G144" s="145">
        <v>3.94</v>
      </c>
      <c r="H144" s="145">
        <v>4.62</v>
      </c>
      <c r="I144" s="145">
        <v>12.69</v>
      </c>
      <c r="J144" s="145">
        <v>10.039999999999999</v>
      </c>
      <c r="K144" s="145">
        <v>15.06</v>
      </c>
      <c r="L144" s="145">
        <v>19.920000000000002</v>
      </c>
      <c r="M144" s="145">
        <v>4.12</v>
      </c>
      <c r="N144" s="145">
        <v>10.33</v>
      </c>
      <c r="O144" s="145">
        <v>36.08</v>
      </c>
      <c r="P144" s="145">
        <v>5.23</v>
      </c>
      <c r="Q144" s="145">
        <v>59.46</v>
      </c>
      <c r="R144" s="145">
        <v>26.73</v>
      </c>
      <c r="S144" s="145">
        <v>7.18</v>
      </c>
      <c r="T144" s="145">
        <v>3.99</v>
      </c>
      <c r="U144" s="145">
        <v>1.0900000000000001</v>
      </c>
      <c r="V144" s="145">
        <v>2.36</v>
      </c>
      <c r="W144" s="145">
        <v>6.69</v>
      </c>
      <c r="X144" s="145">
        <v>4.1900000000000004</v>
      </c>
      <c r="Y144" s="145">
        <v>0.7</v>
      </c>
      <c r="Z144" s="145">
        <v>1.29</v>
      </c>
      <c r="AA144" s="145">
        <v>14.66</v>
      </c>
      <c r="AB144" s="145">
        <v>1.58</v>
      </c>
      <c r="AC144" s="145">
        <v>1.35</v>
      </c>
      <c r="AD144" s="145">
        <v>63.56</v>
      </c>
      <c r="AE144" s="145">
        <v>13.83</v>
      </c>
      <c r="AF144" s="145">
        <v>45.97</v>
      </c>
      <c r="AG144" s="145">
        <v>40.93</v>
      </c>
      <c r="AH144" s="145">
        <v>34.94</v>
      </c>
      <c r="AI144" s="145">
        <v>4.5</v>
      </c>
      <c r="AJ144" s="145">
        <v>14.63</v>
      </c>
      <c r="AK144" s="145">
        <v>4.71</v>
      </c>
      <c r="AL144" s="145">
        <v>1.75</v>
      </c>
      <c r="AM144" s="145">
        <v>16.09</v>
      </c>
      <c r="AN144" s="145">
        <v>7.21</v>
      </c>
      <c r="AO144" s="145">
        <v>1.5</v>
      </c>
      <c r="AP144" s="145">
        <v>39.32</v>
      </c>
      <c r="AQ144" s="145">
        <v>17.8</v>
      </c>
      <c r="AR144" s="145">
        <v>47.84</v>
      </c>
      <c r="AS144" s="145"/>
      <c r="AT144" s="145">
        <v>78.11</v>
      </c>
      <c r="AU144" s="145">
        <v>56.19</v>
      </c>
      <c r="AV144" s="145">
        <v>24.23</v>
      </c>
      <c r="AW144" s="145">
        <v>2.8</v>
      </c>
      <c r="AX144" s="195"/>
    </row>
    <row r="145" spans="1:50" x14ac:dyDescent="0.35">
      <c r="A145" s="27" t="s">
        <v>325</v>
      </c>
      <c r="B145" s="3" t="s">
        <v>190</v>
      </c>
      <c r="C145" s="3" t="s">
        <v>334</v>
      </c>
      <c r="D145" s="3" t="s">
        <v>327</v>
      </c>
      <c r="E145" s="3">
        <v>0</v>
      </c>
      <c r="F145" s="3">
        <v>0</v>
      </c>
      <c r="G145" s="3">
        <v>0</v>
      </c>
      <c r="H145" s="3">
        <v>0</v>
      </c>
      <c r="I145" s="3">
        <v>0</v>
      </c>
      <c r="J145" s="3">
        <v>0</v>
      </c>
      <c r="K145" s="3">
        <v>0</v>
      </c>
      <c r="L145" s="3">
        <v>0</v>
      </c>
      <c r="M145" s="3">
        <v>0</v>
      </c>
      <c r="N145" s="3">
        <v>0</v>
      </c>
      <c r="O145" s="3">
        <v>0</v>
      </c>
      <c r="P145" s="3">
        <v>0</v>
      </c>
      <c r="Q145" s="3">
        <v>0</v>
      </c>
      <c r="R145" s="3">
        <v>0</v>
      </c>
      <c r="S145" s="3">
        <v>0</v>
      </c>
      <c r="T145" s="3">
        <v>0</v>
      </c>
      <c r="U145" s="3">
        <v>0</v>
      </c>
      <c r="V145" s="3">
        <v>0</v>
      </c>
      <c r="W145" s="3">
        <v>0</v>
      </c>
      <c r="X145" s="3">
        <v>0</v>
      </c>
      <c r="Y145" s="3">
        <v>0</v>
      </c>
      <c r="Z145" s="3">
        <v>0</v>
      </c>
      <c r="AA145" s="3">
        <v>0</v>
      </c>
      <c r="AB145" s="3">
        <v>0</v>
      </c>
      <c r="AC145" s="3">
        <v>0</v>
      </c>
      <c r="AD145" s="3">
        <v>0</v>
      </c>
      <c r="AE145" s="3">
        <v>0</v>
      </c>
      <c r="AF145" s="3">
        <v>0</v>
      </c>
      <c r="AG145" s="3">
        <v>0</v>
      </c>
      <c r="AH145" s="3">
        <v>0</v>
      </c>
      <c r="AI145" s="3">
        <v>0</v>
      </c>
      <c r="AJ145" s="3">
        <v>0</v>
      </c>
      <c r="AK145" s="3">
        <v>0</v>
      </c>
      <c r="AL145" s="3">
        <v>0</v>
      </c>
      <c r="AM145" s="3">
        <v>0</v>
      </c>
      <c r="AN145" s="3">
        <v>0</v>
      </c>
      <c r="AO145" s="3">
        <v>0</v>
      </c>
      <c r="AP145" s="3">
        <v>0</v>
      </c>
      <c r="AQ145" s="3">
        <v>0</v>
      </c>
      <c r="AR145" s="3">
        <v>0</v>
      </c>
      <c r="AS145" s="3"/>
      <c r="AT145" s="3">
        <v>0</v>
      </c>
      <c r="AU145" s="3">
        <v>0</v>
      </c>
      <c r="AV145" s="3">
        <v>0</v>
      </c>
      <c r="AW145" s="3">
        <v>0</v>
      </c>
      <c r="AX145" s="10"/>
    </row>
    <row r="146" spans="1:50" x14ac:dyDescent="0.35">
      <c r="A146" s="27" t="s">
        <v>325</v>
      </c>
      <c r="B146" s="3" t="s">
        <v>190</v>
      </c>
      <c r="C146" s="3" t="s">
        <v>334</v>
      </c>
      <c r="D146" s="3" t="s">
        <v>167</v>
      </c>
      <c r="E146" s="3">
        <v>99</v>
      </c>
      <c r="F146" s="3">
        <v>24</v>
      </c>
      <c r="G146" s="3">
        <v>44</v>
      </c>
      <c r="H146" s="3">
        <v>50</v>
      </c>
      <c r="I146" s="3">
        <v>36</v>
      </c>
      <c r="J146" s="3">
        <v>47</v>
      </c>
      <c r="K146" s="3">
        <v>54</v>
      </c>
      <c r="L146" s="3">
        <v>87</v>
      </c>
      <c r="M146" s="3">
        <v>26</v>
      </c>
      <c r="N146" s="3">
        <v>54</v>
      </c>
      <c r="O146" s="3">
        <v>115</v>
      </c>
      <c r="P146" s="3">
        <v>58</v>
      </c>
      <c r="Q146" s="3">
        <v>265</v>
      </c>
      <c r="R146" s="3">
        <v>128</v>
      </c>
      <c r="S146" s="3">
        <v>27</v>
      </c>
      <c r="T146" s="3">
        <v>28</v>
      </c>
      <c r="U146" s="3">
        <v>15</v>
      </c>
      <c r="V146" s="3">
        <v>126</v>
      </c>
      <c r="W146" s="3">
        <v>47</v>
      </c>
      <c r="X146" s="3">
        <v>36</v>
      </c>
      <c r="Y146" s="3">
        <v>29</v>
      </c>
      <c r="Z146" s="3">
        <v>14</v>
      </c>
      <c r="AA146" s="3">
        <v>37</v>
      </c>
      <c r="AB146" s="3">
        <v>11</v>
      </c>
      <c r="AC146" s="3">
        <v>16</v>
      </c>
      <c r="AD146" s="3">
        <v>96</v>
      </c>
      <c r="AE146" s="3">
        <v>49</v>
      </c>
      <c r="AF146" s="3">
        <v>95</v>
      </c>
      <c r="AG146" s="3">
        <v>156</v>
      </c>
      <c r="AH146" s="3">
        <v>181</v>
      </c>
      <c r="AI146" s="3">
        <v>2</v>
      </c>
      <c r="AJ146" s="3">
        <v>40</v>
      </c>
      <c r="AK146" s="3">
        <v>25</v>
      </c>
      <c r="AL146" s="3">
        <v>11</v>
      </c>
      <c r="AM146" s="3">
        <v>57</v>
      </c>
      <c r="AN146" s="3">
        <v>25</v>
      </c>
      <c r="AO146" s="3">
        <v>21</v>
      </c>
      <c r="AP146" s="3">
        <v>87</v>
      </c>
      <c r="AQ146" s="3">
        <v>26</v>
      </c>
      <c r="AR146" s="3">
        <v>44</v>
      </c>
      <c r="AS146" s="3"/>
      <c r="AT146" s="3">
        <v>86</v>
      </c>
      <c r="AU146" s="3">
        <v>54</v>
      </c>
      <c r="AV146" s="3">
        <v>34</v>
      </c>
      <c r="AW146" s="3">
        <v>2</v>
      </c>
      <c r="AX146" s="10"/>
    </row>
    <row r="147" spans="1:50" x14ac:dyDescent="0.35">
      <c r="A147" s="27" t="s">
        <v>325</v>
      </c>
      <c r="B147" s="3" t="s">
        <v>190</v>
      </c>
      <c r="C147" s="3" t="s">
        <v>334</v>
      </c>
      <c r="D147" s="3" t="s">
        <v>132</v>
      </c>
      <c r="E147" s="3">
        <v>11</v>
      </c>
      <c r="F147" s="3">
        <v>7</v>
      </c>
      <c r="G147" s="3">
        <v>13</v>
      </c>
      <c r="H147" s="3">
        <v>10</v>
      </c>
      <c r="I147" s="3">
        <v>6</v>
      </c>
      <c r="J147" s="3">
        <v>10</v>
      </c>
      <c r="K147" s="3">
        <v>8</v>
      </c>
      <c r="L147" s="3">
        <v>9</v>
      </c>
      <c r="M147" s="3">
        <v>6</v>
      </c>
      <c r="N147" s="3">
        <v>10</v>
      </c>
      <c r="O147" s="3">
        <v>9</v>
      </c>
      <c r="P147" s="3">
        <v>5</v>
      </c>
      <c r="Q147" s="3">
        <v>9</v>
      </c>
      <c r="R147" s="3">
        <v>9</v>
      </c>
      <c r="S147" s="3">
        <v>7</v>
      </c>
      <c r="T147" s="3">
        <v>10</v>
      </c>
      <c r="U147" s="3">
        <v>8</v>
      </c>
      <c r="V147" s="3">
        <v>19</v>
      </c>
      <c r="W147" s="3">
        <v>11</v>
      </c>
      <c r="X147" s="3">
        <v>9</v>
      </c>
      <c r="Y147" s="3">
        <v>7</v>
      </c>
      <c r="Z147" s="3">
        <v>11</v>
      </c>
      <c r="AA147" s="3">
        <v>5</v>
      </c>
      <c r="AB147" s="3">
        <v>8</v>
      </c>
      <c r="AC147" s="3">
        <v>5</v>
      </c>
      <c r="AD147" s="3">
        <v>4</v>
      </c>
      <c r="AE147" s="3">
        <v>7</v>
      </c>
      <c r="AF147" s="3">
        <v>6</v>
      </c>
      <c r="AG147" s="3">
        <v>7</v>
      </c>
      <c r="AH147" s="3">
        <v>7</v>
      </c>
      <c r="AI147" s="3">
        <v>1</v>
      </c>
      <c r="AJ147" s="3">
        <v>4</v>
      </c>
      <c r="AK147" s="3">
        <v>7</v>
      </c>
      <c r="AL147" s="3">
        <v>5</v>
      </c>
      <c r="AM147" s="3">
        <v>6</v>
      </c>
      <c r="AN147" s="3">
        <v>5</v>
      </c>
      <c r="AO147" s="3">
        <v>3</v>
      </c>
      <c r="AP147" s="3">
        <v>2</v>
      </c>
      <c r="AQ147" s="3">
        <v>6</v>
      </c>
      <c r="AR147" s="3">
        <v>2</v>
      </c>
      <c r="AS147" s="3"/>
      <c r="AT147" s="3">
        <v>2</v>
      </c>
      <c r="AU147" s="3">
        <v>2</v>
      </c>
      <c r="AV147" s="3">
        <v>2</v>
      </c>
      <c r="AW147" s="3">
        <v>1</v>
      </c>
      <c r="AX147" s="10"/>
    </row>
    <row r="148" spans="1:50" x14ac:dyDescent="0.35">
      <c r="A148" s="27" t="s">
        <v>325</v>
      </c>
      <c r="B148" s="3" t="s">
        <v>190</v>
      </c>
      <c r="C148" s="3" t="s">
        <v>335</v>
      </c>
      <c r="D148" s="3" t="s">
        <v>162</v>
      </c>
      <c r="E148" s="145">
        <v>55.3</v>
      </c>
      <c r="F148" s="145">
        <v>55.3</v>
      </c>
      <c r="G148" s="145"/>
      <c r="H148" s="145"/>
      <c r="I148" s="145"/>
      <c r="J148" s="145"/>
      <c r="K148" s="145"/>
      <c r="L148" s="145"/>
      <c r="M148" s="145"/>
      <c r="N148" s="145"/>
      <c r="O148" s="145"/>
      <c r="P148" s="145"/>
      <c r="Q148" s="145"/>
      <c r="R148" s="145"/>
      <c r="S148" s="145">
        <v>91.36</v>
      </c>
      <c r="T148" s="145">
        <v>157.32</v>
      </c>
      <c r="U148" s="145">
        <v>22.84</v>
      </c>
      <c r="V148" s="145">
        <v>100.98</v>
      </c>
      <c r="W148" s="145">
        <v>55.72</v>
      </c>
      <c r="X148" s="145"/>
      <c r="Y148" s="145"/>
      <c r="Z148" s="145"/>
      <c r="AA148" s="145"/>
      <c r="AB148" s="145"/>
      <c r="AC148" s="145"/>
      <c r="AD148" s="145"/>
      <c r="AE148" s="145">
        <v>56.14</v>
      </c>
      <c r="AF148" s="145">
        <v>56.14</v>
      </c>
      <c r="AG148" s="145"/>
      <c r="AH148" s="145"/>
      <c r="AI148" s="145">
        <v>0</v>
      </c>
      <c r="AJ148" s="145"/>
      <c r="AK148" s="145"/>
      <c r="AL148" s="145"/>
      <c r="AM148" s="145"/>
      <c r="AN148" s="145"/>
      <c r="AO148" s="145"/>
      <c r="AP148" s="145">
        <v>56.14</v>
      </c>
      <c r="AQ148" s="145">
        <v>168.42</v>
      </c>
      <c r="AR148" s="145"/>
      <c r="AS148" s="145"/>
      <c r="AT148" s="145"/>
      <c r="AU148" s="145"/>
      <c r="AV148" s="145"/>
      <c r="AW148" s="145"/>
      <c r="AX148" s="195"/>
    </row>
    <row r="149" spans="1:50" x14ac:dyDescent="0.35">
      <c r="A149" s="27" t="s">
        <v>325</v>
      </c>
      <c r="B149" s="3" t="s">
        <v>190</v>
      </c>
      <c r="C149" s="3" t="s">
        <v>335</v>
      </c>
      <c r="D149" s="3" t="s">
        <v>166</v>
      </c>
      <c r="E149" s="145">
        <v>55.3</v>
      </c>
      <c r="F149" s="145">
        <v>55.3</v>
      </c>
      <c r="G149" s="145"/>
      <c r="H149" s="145"/>
      <c r="I149" s="145"/>
      <c r="J149" s="145"/>
      <c r="K149" s="145"/>
      <c r="L149" s="145"/>
      <c r="M149" s="145"/>
      <c r="N149" s="145"/>
      <c r="O149" s="145"/>
      <c r="P149" s="145"/>
      <c r="Q149" s="145"/>
      <c r="R149" s="145"/>
      <c r="S149" s="145">
        <v>91.36</v>
      </c>
      <c r="T149" s="145">
        <v>157.32</v>
      </c>
      <c r="U149" s="145">
        <v>22.84</v>
      </c>
      <c r="V149" s="145">
        <v>100.98</v>
      </c>
      <c r="W149" s="145">
        <v>55.72</v>
      </c>
      <c r="X149" s="145"/>
      <c r="Y149" s="145"/>
      <c r="Z149" s="145"/>
      <c r="AA149" s="145"/>
      <c r="AB149" s="145"/>
      <c r="AC149" s="145"/>
      <c r="AD149" s="145"/>
      <c r="AE149" s="145">
        <v>56.14</v>
      </c>
      <c r="AF149" s="145">
        <v>56.14</v>
      </c>
      <c r="AG149" s="145"/>
      <c r="AH149" s="145"/>
      <c r="AI149" s="145">
        <v>0</v>
      </c>
      <c r="AJ149" s="145"/>
      <c r="AK149" s="145"/>
      <c r="AL149" s="145"/>
      <c r="AM149" s="145"/>
      <c r="AN149" s="145"/>
      <c r="AO149" s="145"/>
      <c r="AP149" s="145">
        <v>56.14</v>
      </c>
      <c r="AQ149" s="145">
        <v>168.42</v>
      </c>
      <c r="AR149" s="145"/>
      <c r="AS149" s="145"/>
      <c r="AT149" s="145"/>
      <c r="AU149" s="145"/>
      <c r="AV149" s="145"/>
      <c r="AW149" s="145"/>
      <c r="AX149" s="195"/>
    </row>
    <row r="150" spans="1:50" x14ac:dyDescent="0.35">
      <c r="A150" s="27" t="s">
        <v>325</v>
      </c>
      <c r="B150" s="3" t="s">
        <v>190</v>
      </c>
      <c r="C150" s="3" t="s">
        <v>335</v>
      </c>
      <c r="D150" s="3" t="s">
        <v>327</v>
      </c>
      <c r="E150" s="3">
        <v>2</v>
      </c>
      <c r="F150" s="3">
        <v>2</v>
      </c>
      <c r="G150" s="3"/>
      <c r="H150" s="3"/>
      <c r="I150" s="3"/>
      <c r="J150" s="3"/>
      <c r="K150" s="3"/>
      <c r="L150" s="3"/>
      <c r="M150" s="3"/>
      <c r="N150" s="3"/>
      <c r="O150" s="3"/>
      <c r="P150" s="3"/>
      <c r="Q150" s="3"/>
      <c r="R150" s="3"/>
      <c r="S150" s="3">
        <v>4</v>
      </c>
      <c r="T150" s="3">
        <v>6</v>
      </c>
      <c r="U150" s="3">
        <v>1</v>
      </c>
      <c r="V150" s="3">
        <v>4</v>
      </c>
      <c r="W150" s="3">
        <v>2</v>
      </c>
      <c r="X150" s="3"/>
      <c r="Y150" s="3"/>
      <c r="Z150" s="3"/>
      <c r="AA150" s="3"/>
      <c r="AB150" s="3"/>
      <c r="AC150" s="3"/>
      <c r="AD150" s="3"/>
      <c r="AE150" s="3">
        <v>2</v>
      </c>
      <c r="AF150" s="3">
        <v>2</v>
      </c>
      <c r="AG150" s="3"/>
      <c r="AH150" s="3"/>
      <c r="AI150" s="3">
        <v>2</v>
      </c>
      <c r="AJ150" s="3"/>
      <c r="AK150" s="3"/>
      <c r="AL150" s="3"/>
      <c r="AM150" s="3"/>
      <c r="AN150" s="3"/>
      <c r="AO150" s="3"/>
      <c r="AP150" s="3">
        <v>2</v>
      </c>
      <c r="AQ150" s="3">
        <v>6</v>
      </c>
      <c r="AR150" s="3"/>
      <c r="AS150" s="3"/>
      <c r="AT150" s="3"/>
      <c r="AU150" s="3"/>
      <c r="AV150" s="3"/>
      <c r="AW150" s="3"/>
      <c r="AX150" s="10"/>
    </row>
    <row r="151" spans="1:50" x14ac:dyDescent="0.35">
      <c r="A151" s="27" t="s">
        <v>325</v>
      </c>
      <c r="B151" s="3" t="s">
        <v>190</v>
      </c>
      <c r="C151" s="3" t="s">
        <v>335</v>
      </c>
      <c r="D151" s="3" t="s">
        <v>167</v>
      </c>
      <c r="E151" s="3">
        <v>0</v>
      </c>
      <c r="F151" s="3">
        <v>0</v>
      </c>
      <c r="G151" s="3"/>
      <c r="H151" s="3"/>
      <c r="I151" s="3"/>
      <c r="J151" s="3"/>
      <c r="K151" s="3"/>
      <c r="L151" s="3"/>
      <c r="M151" s="3"/>
      <c r="N151" s="3"/>
      <c r="O151" s="3"/>
      <c r="P151" s="3"/>
      <c r="Q151" s="3"/>
      <c r="R151" s="3"/>
      <c r="S151" s="3">
        <v>0</v>
      </c>
      <c r="T151" s="3">
        <v>0</v>
      </c>
      <c r="U151" s="3">
        <v>0</v>
      </c>
      <c r="V151" s="3">
        <v>0</v>
      </c>
      <c r="W151" s="3">
        <v>0</v>
      </c>
      <c r="X151" s="3"/>
      <c r="Y151" s="3"/>
      <c r="Z151" s="3"/>
      <c r="AA151" s="3"/>
      <c r="AB151" s="3"/>
      <c r="AC151" s="3"/>
      <c r="AD151" s="3"/>
      <c r="AE151" s="3">
        <v>0</v>
      </c>
      <c r="AF151" s="3">
        <v>0</v>
      </c>
      <c r="AG151" s="3"/>
      <c r="AH151" s="3"/>
      <c r="AI151" s="3">
        <v>0</v>
      </c>
      <c r="AJ151" s="3"/>
      <c r="AK151" s="3"/>
      <c r="AL151" s="3"/>
      <c r="AM151" s="3"/>
      <c r="AN151" s="3"/>
      <c r="AO151" s="3"/>
      <c r="AP151" s="3">
        <v>0</v>
      </c>
      <c r="AQ151" s="3">
        <v>0</v>
      </c>
      <c r="AR151" s="3"/>
      <c r="AS151" s="3"/>
      <c r="AT151" s="3"/>
      <c r="AU151" s="3"/>
      <c r="AV151" s="3"/>
      <c r="AW151" s="3"/>
      <c r="AX151" s="10"/>
    </row>
    <row r="152" spans="1:50" x14ac:dyDescent="0.35">
      <c r="A152" s="27" t="s">
        <v>325</v>
      </c>
      <c r="B152" s="3" t="s">
        <v>190</v>
      </c>
      <c r="C152" s="3" t="s">
        <v>335</v>
      </c>
      <c r="D152" s="3" t="s">
        <v>132</v>
      </c>
      <c r="E152" s="3">
        <v>1</v>
      </c>
      <c r="F152" s="3">
        <v>1</v>
      </c>
      <c r="G152" s="3"/>
      <c r="H152" s="3"/>
      <c r="I152" s="3"/>
      <c r="J152" s="3"/>
      <c r="K152" s="3"/>
      <c r="L152" s="3"/>
      <c r="M152" s="3"/>
      <c r="N152" s="3"/>
      <c r="O152" s="3"/>
      <c r="P152" s="3"/>
      <c r="Q152" s="3"/>
      <c r="R152" s="3"/>
      <c r="S152" s="3">
        <v>1</v>
      </c>
      <c r="T152" s="3">
        <v>1</v>
      </c>
      <c r="U152" s="3">
        <v>1</v>
      </c>
      <c r="V152" s="3">
        <v>1</v>
      </c>
      <c r="W152" s="3">
        <v>1</v>
      </c>
      <c r="X152" s="3"/>
      <c r="Y152" s="3"/>
      <c r="Z152" s="3"/>
      <c r="AA152" s="3"/>
      <c r="AB152" s="3"/>
      <c r="AC152" s="3"/>
      <c r="AD152" s="3"/>
      <c r="AE152" s="3">
        <v>1</v>
      </c>
      <c r="AF152" s="3">
        <v>1</v>
      </c>
      <c r="AG152" s="3"/>
      <c r="AH152" s="3"/>
      <c r="AI152" s="3">
        <v>1</v>
      </c>
      <c r="AJ152" s="3"/>
      <c r="AK152" s="3"/>
      <c r="AL152" s="3"/>
      <c r="AM152" s="3"/>
      <c r="AN152" s="3"/>
      <c r="AO152" s="3"/>
      <c r="AP152" s="3">
        <v>1</v>
      </c>
      <c r="AQ152" s="3">
        <v>1</v>
      </c>
      <c r="AR152" s="3"/>
      <c r="AS152" s="3"/>
      <c r="AT152" s="3"/>
      <c r="AU152" s="3"/>
      <c r="AV152" s="3"/>
      <c r="AW152" s="3"/>
      <c r="AX152" s="10"/>
    </row>
    <row r="153" spans="1:50" x14ac:dyDescent="0.35">
      <c r="A153" s="27" t="s">
        <v>325</v>
      </c>
      <c r="B153" s="3" t="s">
        <v>190</v>
      </c>
      <c r="C153" s="3" t="s">
        <v>336</v>
      </c>
      <c r="D153" s="3" t="s">
        <v>162</v>
      </c>
      <c r="E153" s="145">
        <v>4473.5</v>
      </c>
      <c r="F153" s="145">
        <v>2263.8000000000002</v>
      </c>
      <c r="G153" s="145">
        <v>6610.45</v>
      </c>
      <c r="H153" s="145">
        <v>3727.25</v>
      </c>
      <c r="I153" s="145">
        <v>4566.75</v>
      </c>
      <c r="J153" s="145">
        <v>4181.5</v>
      </c>
      <c r="K153" s="145">
        <v>3097.25</v>
      </c>
      <c r="L153" s="145">
        <v>2058.6</v>
      </c>
      <c r="M153" s="145">
        <v>2095.75</v>
      </c>
      <c r="N153" s="145">
        <v>3724.6</v>
      </c>
      <c r="O153" s="145">
        <v>2945.25</v>
      </c>
      <c r="P153" s="145">
        <v>2588.5</v>
      </c>
      <c r="Q153" s="145">
        <v>4542.1000000000004</v>
      </c>
      <c r="R153" s="145">
        <v>1849.75</v>
      </c>
      <c r="S153" s="145">
        <v>1891.5</v>
      </c>
      <c r="T153" s="145">
        <v>2554.5</v>
      </c>
      <c r="U153" s="145">
        <v>2122.3000000000002</v>
      </c>
      <c r="V153" s="145">
        <v>2599.85</v>
      </c>
      <c r="W153" s="145">
        <v>3248.1</v>
      </c>
      <c r="X153" s="145">
        <v>3021.35</v>
      </c>
      <c r="Y153" s="145">
        <v>1901.97</v>
      </c>
      <c r="Z153" s="145">
        <v>3202</v>
      </c>
      <c r="AA153" s="145">
        <v>1796.5</v>
      </c>
      <c r="AB153" s="145">
        <v>3727</v>
      </c>
      <c r="AC153" s="145">
        <v>2873.5</v>
      </c>
      <c r="AD153" s="145">
        <v>2864</v>
      </c>
      <c r="AE153" s="145">
        <v>2324</v>
      </c>
      <c r="AF153" s="145">
        <v>3097</v>
      </c>
      <c r="AG153" s="145">
        <v>2955</v>
      </c>
      <c r="AH153" s="145">
        <v>2901</v>
      </c>
      <c r="AI153" s="145">
        <v>4756</v>
      </c>
      <c r="AJ153" s="145">
        <v>3047</v>
      </c>
      <c r="AK153" s="145">
        <v>2853</v>
      </c>
      <c r="AL153" s="145">
        <v>4441</v>
      </c>
      <c r="AM153" s="145">
        <v>3165</v>
      </c>
      <c r="AN153" s="145">
        <v>3672</v>
      </c>
      <c r="AO153" s="145">
        <v>3645</v>
      </c>
      <c r="AP153" s="145">
        <v>2828</v>
      </c>
      <c r="AQ153" s="145">
        <v>3206</v>
      </c>
      <c r="AR153" s="145">
        <v>1345</v>
      </c>
      <c r="AS153" s="145">
        <v>1115.8800000000001</v>
      </c>
      <c r="AT153" s="145">
        <v>1364.25</v>
      </c>
      <c r="AU153" s="145">
        <v>2592.08</v>
      </c>
      <c r="AV153" s="145">
        <v>1593</v>
      </c>
      <c r="AW153" s="145">
        <v>698</v>
      </c>
      <c r="AX153" s="195">
        <v>421</v>
      </c>
    </row>
    <row r="154" spans="1:50" x14ac:dyDescent="0.35">
      <c r="A154" s="27" t="s">
        <v>325</v>
      </c>
      <c r="B154" s="3" t="s">
        <v>190</v>
      </c>
      <c r="C154" s="3" t="s">
        <v>336</v>
      </c>
      <c r="D154" s="3" t="s">
        <v>166</v>
      </c>
      <c r="E154" s="145">
        <v>194.5</v>
      </c>
      <c r="F154" s="145">
        <v>141.49</v>
      </c>
      <c r="G154" s="145">
        <v>264.42</v>
      </c>
      <c r="H154" s="145">
        <v>232.95</v>
      </c>
      <c r="I154" s="145">
        <v>217.46</v>
      </c>
      <c r="J154" s="145">
        <v>181.8</v>
      </c>
      <c r="K154" s="145">
        <v>147.49</v>
      </c>
      <c r="L154" s="145">
        <v>128.66</v>
      </c>
      <c r="M154" s="145">
        <v>139.72</v>
      </c>
      <c r="N154" s="145">
        <v>248.31</v>
      </c>
      <c r="O154" s="145">
        <v>196.35</v>
      </c>
      <c r="P154" s="145">
        <v>143.81</v>
      </c>
      <c r="Q154" s="145">
        <v>162.22</v>
      </c>
      <c r="R154" s="145">
        <v>108.81</v>
      </c>
      <c r="S154" s="145">
        <v>111.26</v>
      </c>
      <c r="T154" s="145">
        <v>134.44999999999999</v>
      </c>
      <c r="U154" s="145">
        <v>141.49</v>
      </c>
      <c r="V154" s="145">
        <v>144.44</v>
      </c>
      <c r="W154" s="145">
        <v>170.95</v>
      </c>
      <c r="X154" s="145">
        <v>177.73</v>
      </c>
      <c r="Y154" s="145">
        <v>135.86000000000001</v>
      </c>
      <c r="Z154" s="145">
        <v>228.71</v>
      </c>
      <c r="AA154" s="145">
        <v>128.32</v>
      </c>
      <c r="AB154" s="145">
        <v>219.24</v>
      </c>
      <c r="AC154" s="145">
        <v>287.35000000000002</v>
      </c>
      <c r="AD154" s="145">
        <v>143.19999999999999</v>
      </c>
      <c r="AE154" s="145">
        <v>122.32</v>
      </c>
      <c r="AF154" s="145">
        <v>172.06</v>
      </c>
      <c r="AG154" s="145">
        <v>140.71</v>
      </c>
      <c r="AH154" s="145">
        <v>193.4</v>
      </c>
      <c r="AI154" s="145">
        <v>198.17</v>
      </c>
      <c r="AJ154" s="145">
        <v>169.28</v>
      </c>
      <c r="AK154" s="145">
        <v>129.68</v>
      </c>
      <c r="AL154" s="145">
        <v>177.64</v>
      </c>
      <c r="AM154" s="145">
        <v>158.25</v>
      </c>
      <c r="AN154" s="145">
        <v>153</v>
      </c>
      <c r="AO154" s="145">
        <v>135</v>
      </c>
      <c r="AP154" s="145">
        <v>117.83</v>
      </c>
      <c r="AQ154" s="145">
        <v>123.31</v>
      </c>
      <c r="AR154" s="145">
        <v>134.5</v>
      </c>
      <c r="AS154" s="145">
        <v>111.59</v>
      </c>
      <c r="AT154" s="145">
        <v>90.95</v>
      </c>
      <c r="AU154" s="145">
        <v>129.6</v>
      </c>
      <c r="AV154" s="145">
        <v>132.75</v>
      </c>
      <c r="AW154" s="145">
        <v>116.33</v>
      </c>
      <c r="AX154" s="195">
        <v>105.25</v>
      </c>
    </row>
    <row r="155" spans="1:50" x14ac:dyDescent="0.35">
      <c r="A155" s="27" t="s">
        <v>325</v>
      </c>
      <c r="B155" s="3" t="s">
        <v>190</v>
      </c>
      <c r="C155" s="3" t="s">
        <v>336</v>
      </c>
      <c r="D155" s="3" t="s">
        <v>327</v>
      </c>
      <c r="E155" s="3">
        <v>62</v>
      </c>
      <c r="F155" s="3">
        <v>30</v>
      </c>
      <c r="G155" s="3">
        <v>82</v>
      </c>
      <c r="H155" s="3">
        <v>47</v>
      </c>
      <c r="I155" s="3">
        <v>55</v>
      </c>
      <c r="J155" s="3">
        <v>50</v>
      </c>
      <c r="K155" s="3">
        <v>39</v>
      </c>
      <c r="L155" s="3">
        <v>26</v>
      </c>
      <c r="M155" s="3">
        <v>24</v>
      </c>
      <c r="N155" s="3">
        <v>45</v>
      </c>
      <c r="O155" s="3">
        <v>36</v>
      </c>
      <c r="P155" s="3">
        <v>34</v>
      </c>
      <c r="Q155" s="3">
        <v>59</v>
      </c>
      <c r="R155" s="3">
        <v>23</v>
      </c>
      <c r="S155" s="3">
        <v>22</v>
      </c>
      <c r="T155" s="3">
        <v>32</v>
      </c>
      <c r="U155" s="3">
        <v>24</v>
      </c>
      <c r="V155" s="3">
        <v>32</v>
      </c>
      <c r="W155" s="3">
        <v>40</v>
      </c>
      <c r="X155" s="3">
        <v>35</v>
      </c>
      <c r="Y155" s="3">
        <v>24</v>
      </c>
      <c r="Z155" s="3">
        <v>38</v>
      </c>
      <c r="AA155" s="3">
        <v>22</v>
      </c>
      <c r="AB155" s="3">
        <v>46</v>
      </c>
      <c r="AC155" s="3">
        <v>32</v>
      </c>
      <c r="AD155" s="3">
        <v>33</v>
      </c>
      <c r="AE155" s="3">
        <v>27</v>
      </c>
      <c r="AF155" s="3">
        <v>37</v>
      </c>
      <c r="AG155" s="3">
        <v>37</v>
      </c>
      <c r="AH155" s="3">
        <v>33</v>
      </c>
      <c r="AI155" s="3">
        <v>42</v>
      </c>
      <c r="AJ155" s="3">
        <v>36</v>
      </c>
      <c r="AK155" s="3">
        <v>35</v>
      </c>
      <c r="AL155" s="3">
        <v>54</v>
      </c>
      <c r="AM155" s="3">
        <v>42</v>
      </c>
      <c r="AN155" s="3">
        <v>46</v>
      </c>
      <c r="AO155" s="3">
        <v>44</v>
      </c>
      <c r="AP155" s="3">
        <v>35</v>
      </c>
      <c r="AQ155" s="3">
        <v>39</v>
      </c>
      <c r="AR155" s="3">
        <v>18</v>
      </c>
      <c r="AS155" s="3">
        <v>14</v>
      </c>
      <c r="AT155" s="3">
        <v>17</v>
      </c>
      <c r="AU155" s="3">
        <v>32</v>
      </c>
      <c r="AV155" s="3">
        <v>22</v>
      </c>
      <c r="AW155" s="3">
        <v>10</v>
      </c>
      <c r="AX155" s="10">
        <v>5</v>
      </c>
    </row>
    <row r="156" spans="1:50" x14ac:dyDescent="0.35">
      <c r="A156" s="27" t="s">
        <v>325</v>
      </c>
      <c r="B156" s="3" t="s">
        <v>190</v>
      </c>
      <c r="C156" s="3" t="s">
        <v>336</v>
      </c>
      <c r="D156" s="3" t="s">
        <v>167</v>
      </c>
      <c r="E156" s="3">
        <v>0</v>
      </c>
      <c r="F156" s="3">
        <v>0</v>
      </c>
      <c r="G156" s="3">
        <v>0</v>
      </c>
      <c r="H156" s="3">
        <v>0</v>
      </c>
      <c r="I156" s="3">
        <v>0</v>
      </c>
      <c r="J156" s="3">
        <v>0</v>
      </c>
      <c r="K156" s="3">
        <v>0</v>
      </c>
      <c r="L156" s="3">
        <v>0</v>
      </c>
      <c r="M156" s="3">
        <v>0</v>
      </c>
      <c r="N156" s="3">
        <v>0</v>
      </c>
      <c r="O156" s="3">
        <v>0</v>
      </c>
      <c r="P156" s="3">
        <v>0</v>
      </c>
      <c r="Q156" s="3">
        <v>0</v>
      </c>
      <c r="R156" s="3">
        <v>0</v>
      </c>
      <c r="S156" s="3">
        <v>0</v>
      </c>
      <c r="T156" s="3">
        <v>0</v>
      </c>
      <c r="U156" s="3">
        <v>0</v>
      </c>
      <c r="V156" s="3">
        <v>0</v>
      </c>
      <c r="W156" s="3">
        <v>0</v>
      </c>
      <c r="X156" s="3">
        <v>0</v>
      </c>
      <c r="Y156" s="3">
        <v>0</v>
      </c>
      <c r="Z156" s="3">
        <v>0</v>
      </c>
      <c r="AA156" s="3">
        <v>0</v>
      </c>
      <c r="AB156" s="3">
        <v>0</v>
      </c>
      <c r="AC156" s="3">
        <v>0</v>
      </c>
      <c r="AD156" s="3">
        <v>0</v>
      </c>
      <c r="AE156" s="3">
        <v>0</v>
      </c>
      <c r="AF156" s="3">
        <v>0</v>
      </c>
      <c r="AG156" s="3">
        <v>0</v>
      </c>
      <c r="AH156" s="3">
        <v>0</v>
      </c>
      <c r="AI156" s="3">
        <v>0</v>
      </c>
      <c r="AJ156" s="3">
        <v>0</v>
      </c>
      <c r="AK156" s="3">
        <v>0</v>
      </c>
      <c r="AL156" s="3">
        <v>0</v>
      </c>
      <c r="AM156" s="3">
        <v>0</v>
      </c>
      <c r="AN156" s="3">
        <v>0</v>
      </c>
      <c r="AO156" s="3">
        <v>0</v>
      </c>
      <c r="AP156" s="3">
        <v>0</v>
      </c>
      <c r="AQ156" s="3">
        <v>0</v>
      </c>
      <c r="AR156" s="3">
        <v>0</v>
      </c>
      <c r="AS156" s="3">
        <v>0</v>
      </c>
      <c r="AT156" s="3">
        <v>0</v>
      </c>
      <c r="AU156" s="3">
        <v>0</v>
      </c>
      <c r="AV156" s="3">
        <v>0</v>
      </c>
      <c r="AW156" s="3">
        <v>0</v>
      </c>
      <c r="AX156" s="10">
        <v>0</v>
      </c>
    </row>
    <row r="157" spans="1:50" x14ac:dyDescent="0.35">
      <c r="A157" s="27" t="s">
        <v>325</v>
      </c>
      <c r="B157" s="3" t="s">
        <v>190</v>
      </c>
      <c r="C157" s="3" t="s">
        <v>336</v>
      </c>
      <c r="D157" s="3" t="s">
        <v>132</v>
      </c>
      <c r="E157" s="3">
        <v>23</v>
      </c>
      <c r="F157" s="3">
        <v>16</v>
      </c>
      <c r="G157" s="3">
        <v>25</v>
      </c>
      <c r="H157" s="3">
        <v>16</v>
      </c>
      <c r="I157" s="3">
        <v>21</v>
      </c>
      <c r="J157" s="3">
        <v>23</v>
      </c>
      <c r="K157" s="3">
        <v>21</v>
      </c>
      <c r="L157" s="3">
        <v>16</v>
      </c>
      <c r="M157" s="3">
        <v>15</v>
      </c>
      <c r="N157" s="3">
        <v>15</v>
      </c>
      <c r="O157" s="3">
        <v>15</v>
      </c>
      <c r="P157" s="3">
        <v>18</v>
      </c>
      <c r="Q157" s="3">
        <v>28</v>
      </c>
      <c r="R157" s="3">
        <v>17</v>
      </c>
      <c r="S157" s="3">
        <v>17</v>
      </c>
      <c r="T157" s="3">
        <v>19</v>
      </c>
      <c r="U157" s="3">
        <v>15</v>
      </c>
      <c r="V157" s="3">
        <v>18</v>
      </c>
      <c r="W157" s="3">
        <v>19</v>
      </c>
      <c r="X157" s="3">
        <v>17</v>
      </c>
      <c r="Y157" s="3">
        <v>14</v>
      </c>
      <c r="Z157" s="3">
        <v>14</v>
      </c>
      <c r="AA157" s="3">
        <v>14</v>
      </c>
      <c r="AB157" s="3">
        <v>17</v>
      </c>
      <c r="AC157" s="3">
        <v>10</v>
      </c>
      <c r="AD157" s="3">
        <v>20</v>
      </c>
      <c r="AE157" s="3">
        <v>19</v>
      </c>
      <c r="AF157" s="3">
        <v>18</v>
      </c>
      <c r="AG157" s="3">
        <v>21</v>
      </c>
      <c r="AH157" s="3">
        <v>15</v>
      </c>
      <c r="AI157" s="3">
        <v>24</v>
      </c>
      <c r="AJ157" s="3">
        <v>18</v>
      </c>
      <c r="AK157" s="3">
        <v>22</v>
      </c>
      <c r="AL157" s="3">
        <v>25</v>
      </c>
      <c r="AM157" s="3">
        <v>20</v>
      </c>
      <c r="AN157" s="3">
        <v>24</v>
      </c>
      <c r="AO157" s="3">
        <v>27</v>
      </c>
      <c r="AP157" s="3">
        <v>24</v>
      </c>
      <c r="AQ157" s="3">
        <v>26</v>
      </c>
      <c r="AR157" s="3">
        <v>10</v>
      </c>
      <c r="AS157" s="3">
        <v>10</v>
      </c>
      <c r="AT157" s="3">
        <v>15</v>
      </c>
      <c r="AU157" s="3">
        <v>20</v>
      </c>
      <c r="AV157" s="3">
        <v>12</v>
      </c>
      <c r="AW157" s="3">
        <v>6</v>
      </c>
      <c r="AX157" s="10">
        <v>4</v>
      </c>
    </row>
    <row r="158" spans="1:50" x14ac:dyDescent="0.35">
      <c r="A158" s="27" t="s">
        <v>325</v>
      </c>
      <c r="B158" s="3" t="s">
        <v>190</v>
      </c>
      <c r="C158" s="3" t="s">
        <v>337</v>
      </c>
      <c r="D158" s="3" t="s">
        <v>162</v>
      </c>
      <c r="E158" s="145">
        <v>29000.86</v>
      </c>
      <c r="F158" s="145">
        <v>29787.23</v>
      </c>
      <c r="G158" s="145">
        <v>31040.400000000001</v>
      </c>
      <c r="H158" s="145">
        <v>25735.03</v>
      </c>
      <c r="I158" s="145">
        <v>23422.98</v>
      </c>
      <c r="J158" s="145">
        <v>30202.89</v>
      </c>
      <c r="K158" s="145">
        <v>24095.93</v>
      </c>
      <c r="L158" s="145">
        <v>30006.63</v>
      </c>
      <c r="M158" s="145">
        <v>23691.41</v>
      </c>
      <c r="N158" s="145">
        <v>31401.08</v>
      </c>
      <c r="O158" s="145">
        <v>28645.67</v>
      </c>
      <c r="P158" s="145">
        <v>26086.01</v>
      </c>
      <c r="Q158" s="145">
        <v>30029.74</v>
      </c>
      <c r="R158" s="145">
        <v>26436.3</v>
      </c>
      <c r="S158" s="145">
        <v>25821.93</v>
      </c>
      <c r="T158" s="145">
        <v>27449.98</v>
      </c>
      <c r="U158" s="145">
        <v>32775.79</v>
      </c>
      <c r="V158" s="145">
        <v>35377.43</v>
      </c>
      <c r="W158" s="145">
        <v>32630.79</v>
      </c>
      <c r="X158" s="145">
        <v>37307.24</v>
      </c>
      <c r="Y158" s="145">
        <v>34430.65</v>
      </c>
      <c r="Z158" s="145">
        <v>46587.19</v>
      </c>
      <c r="AA158" s="145">
        <v>39214.18</v>
      </c>
      <c r="AB158" s="145">
        <v>35213.83</v>
      </c>
      <c r="AC158" s="145">
        <v>39958.870000000003</v>
      </c>
      <c r="AD158" s="145">
        <v>38525.42</v>
      </c>
      <c r="AE158" s="145">
        <v>42570.49</v>
      </c>
      <c r="AF158" s="145">
        <v>39527.35</v>
      </c>
      <c r="AG158" s="145">
        <v>40279.57</v>
      </c>
      <c r="AH158" s="145">
        <v>37338.519999999997</v>
      </c>
      <c r="AI158" s="145">
        <v>41206.32</v>
      </c>
      <c r="AJ158" s="145">
        <v>45688.72</v>
      </c>
      <c r="AK158" s="145">
        <v>41276.089999999997</v>
      </c>
      <c r="AL158" s="145">
        <v>54047.71</v>
      </c>
      <c r="AM158" s="145">
        <v>45446.52</v>
      </c>
      <c r="AN158" s="145">
        <v>39446.230000000003</v>
      </c>
      <c r="AO158" s="145">
        <v>43214.54</v>
      </c>
      <c r="AP158" s="145">
        <v>35286.89</v>
      </c>
      <c r="AQ158" s="145">
        <v>28332.97</v>
      </c>
      <c r="AR158" s="145">
        <v>10804.75</v>
      </c>
      <c r="AS158" s="145">
        <v>15356.72</v>
      </c>
      <c r="AT158" s="145">
        <v>18492.32</v>
      </c>
      <c r="AU158" s="145">
        <v>20468.45</v>
      </c>
      <c r="AV158" s="145">
        <v>24904.75</v>
      </c>
      <c r="AW158" s="145">
        <v>25183.74</v>
      </c>
      <c r="AX158" s="195">
        <v>15364.55</v>
      </c>
    </row>
    <row r="159" spans="1:50" x14ac:dyDescent="0.35">
      <c r="A159" s="27" t="s">
        <v>325</v>
      </c>
      <c r="B159" s="3" t="s">
        <v>190</v>
      </c>
      <c r="C159" s="3" t="s">
        <v>337</v>
      </c>
      <c r="D159" s="3" t="s">
        <v>166</v>
      </c>
      <c r="E159" s="145">
        <v>252.18</v>
      </c>
      <c r="F159" s="145">
        <v>263.60000000000002</v>
      </c>
      <c r="G159" s="145">
        <v>252.36</v>
      </c>
      <c r="H159" s="145">
        <v>218.09</v>
      </c>
      <c r="I159" s="145">
        <v>207.28</v>
      </c>
      <c r="J159" s="145">
        <v>253.81</v>
      </c>
      <c r="K159" s="145">
        <v>240.96</v>
      </c>
      <c r="L159" s="145">
        <v>245.96</v>
      </c>
      <c r="M159" s="145">
        <v>215.38</v>
      </c>
      <c r="N159" s="145">
        <v>255.29</v>
      </c>
      <c r="O159" s="145">
        <v>260.42</v>
      </c>
      <c r="P159" s="145">
        <v>246.09</v>
      </c>
      <c r="Q159" s="145">
        <v>240.24</v>
      </c>
      <c r="R159" s="145">
        <v>261.75</v>
      </c>
      <c r="S159" s="145">
        <v>236.9</v>
      </c>
      <c r="T159" s="145">
        <v>256.54000000000002</v>
      </c>
      <c r="U159" s="145">
        <v>244.6</v>
      </c>
      <c r="V159" s="145">
        <v>278.56</v>
      </c>
      <c r="W159" s="145">
        <v>249.09</v>
      </c>
      <c r="X159" s="145">
        <v>303.31</v>
      </c>
      <c r="Y159" s="145">
        <v>262.83</v>
      </c>
      <c r="Z159" s="145">
        <v>319.08999999999997</v>
      </c>
      <c r="AA159" s="145">
        <v>280.10000000000002</v>
      </c>
      <c r="AB159" s="145">
        <v>293.45</v>
      </c>
      <c r="AC159" s="145">
        <v>314.64</v>
      </c>
      <c r="AD159" s="145">
        <v>262.08</v>
      </c>
      <c r="AE159" s="145">
        <v>283.8</v>
      </c>
      <c r="AF159" s="145">
        <v>256.67</v>
      </c>
      <c r="AG159" s="145">
        <v>248.64</v>
      </c>
      <c r="AH159" s="145">
        <v>255.74</v>
      </c>
      <c r="AI159" s="145">
        <v>264.14</v>
      </c>
      <c r="AJ159" s="145">
        <v>268.76</v>
      </c>
      <c r="AK159" s="145">
        <v>264.58999999999997</v>
      </c>
      <c r="AL159" s="145">
        <v>271.60000000000002</v>
      </c>
      <c r="AM159" s="145">
        <v>259.69</v>
      </c>
      <c r="AN159" s="145">
        <v>246.54</v>
      </c>
      <c r="AO159" s="145">
        <v>237.44</v>
      </c>
      <c r="AP159" s="145">
        <v>229.14</v>
      </c>
      <c r="AQ159" s="145">
        <v>191.44</v>
      </c>
      <c r="AR159" s="145">
        <v>207.78</v>
      </c>
      <c r="AS159" s="145">
        <v>213.29</v>
      </c>
      <c r="AT159" s="145">
        <v>237.08</v>
      </c>
      <c r="AU159" s="145">
        <v>198.72</v>
      </c>
      <c r="AV159" s="145">
        <v>289.58999999999997</v>
      </c>
      <c r="AW159" s="145">
        <v>327.06</v>
      </c>
      <c r="AX159" s="195">
        <v>320.08999999999997</v>
      </c>
    </row>
    <row r="160" spans="1:50" x14ac:dyDescent="0.35">
      <c r="A160" s="27" t="s">
        <v>325</v>
      </c>
      <c r="B160" s="3" t="s">
        <v>190</v>
      </c>
      <c r="C160" s="3" t="s">
        <v>337</v>
      </c>
      <c r="D160" s="3" t="s">
        <v>327</v>
      </c>
      <c r="E160" s="3">
        <v>638</v>
      </c>
      <c r="F160" s="3">
        <v>699</v>
      </c>
      <c r="G160" s="3">
        <v>769</v>
      </c>
      <c r="H160" s="3">
        <v>655</v>
      </c>
      <c r="I160" s="3">
        <v>597</v>
      </c>
      <c r="J160" s="3">
        <v>654</v>
      </c>
      <c r="K160" s="3">
        <v>571</v>
      </c>
      <c r="L160" s="3">
        <v>720</v>
      </c>
      <c r="M160" s="3">
        <v>612</v>
      </c>
      <c r="N160" s="3">
        <v>761</v>
      </c>
      <c r="O160" s="3">
        <v>729</v>
      </c>
      <c r="P160" s="3">
        <v>645</v>
      </c>
      <c r="Q160" s="3">
        <v>703</v>
      </c>
      <c r="R160" s="3">
        <v>591</v>
      </c>
      <c r="S160" s="3">
        <v>637</v>
      </c>
      <c r="T160" s="3">
        <v>681</v>
      </c>
      <c r="U160" s="3">
        <v>785</v>
      </c>
      <c r="V160" s="3">
        <v>796</v>
      </c>
      <c r="W160" s="3">
        <v>801</v>
      </c>
      <c r="X160" s="3">
        <v>863</v>
      </c>
      <c r="Y160" s="3">
        <v>796</v>
      </c>
      <c r="Z160" s="4">
        <v>1081</v>
      </c>
      <c r="AA160" s="3">
        <v>912</v>
      </c>
      <c r="AB160" s="3">
        <v>794</v>
      </c>
      <c r="AC160" s="3">
        <v>859</v>
      </c>
      <c r="AD160" s="3">
        <v>870</v>
      </c>
      <c r="AE160" s="3">
        <v>964</v>
      </c>
      <c r="AF160" s="3">
        <v>922</v>
      </c>
      <c r="AG160" s="3">
        <v>993</v>
      </c>
      <c r="AH160" s="3">
        <v>900</v>
      </c>
      <c r="AI160" s="3">
        <v>957</v>
      </c>
      <c r="AJ160" s="4">
        <v>1063</v>
      </c>
      <c r="AK160" s="3">
        <v>996</v>
      </c>
      <c r="AL160" s="4">
        <v>1354</v>
      </c>
      <c r="AM160" s="4">
        <v>1152</v>
      </c>
      <c r="AN160" s="3">
        <v>909</v>
      </c>
      <c r="AO160" s="3">
        <v>982</v>
      </c>
      <c r="AP160" s="3">
        <v>848</v>
      </c>
      <c r="AQ160" s="3">
        <v>656</v>
      </c>
      <c r="AR160" s="3">
        <v>273</v>
      </c>
      <c r="AS160" s="3">
        <v>350</v>
      </c>
      <c r="AT160" s="3">
        <v>397</v>
      </c>
      <c r="AU160" s="3">
        <v>458</v>
      </c>
      <c r="AV160" s="3">
        <v>475</v>
      </c>
      <c r="AW160" s="3">
        <v>514</v>
      </c>
      <c r="AX160" s="10">
        <v>275</v>
      </c>
    </row>
    <row r="161" spans="1:50" x14ac:dyDescent="0.35">
      <c r="A161" s="27" t="s">
        <v>325</v>
      </c>
      <c r="B161" s="3" t="s">
        <v>190</v>
      </c>
      <c r="C161" s="3" t="s">
        <v>337</v>
      </c>
      <c r="D161" s="3" t="s">
        <v>167</v>
      </c>
      <c r="E161" s="4">
        <v>4070</v>
      </c>
      <c r="F161" s="4">
        <v>4676</v>
      </c>
      <c r="G161" s="4">
        <v>5119</v>
      </c>
      <c r="H161" s="4">
        <v>3100</v>
      </c>
      <c r="I161" s="4">
        <v>2914</v>
      </c>
      <c r="J161" s="4">
        <v>5326</v>
      </c>
      <c r="K161" s="4">
        <v>4002</v>
      </c>
      <c r="L161" s="4">
        <v>4259</v>
      </c>
      <c r="M161" s="4">
        <v>2740</v>
      </c>
      <c r="N161" s="4">
        <v>4008</v>
      </c>
      <c r="O161" s="4">
        <v>3797</v>
      </c>
      <c r="P161" s="4">
        <v>3283</v>
      </c>
      <c r="Q161" s="4">
        <v>4490</v>
      </c>
      <c r="R161" s="4">
        <v>4007</v>
      </c>
      <c r="S161" s="4">
        <v>2964</v>
      </c>
      <c r="T161" s="4">
        <v>3783</v>
      </c>
      <c r="U161" s="4">
        <v>4151</v>
      </c>
      <c r="V161" s="4">
        <v>5242</v>
      </c>
      <c r="W161" s="4">
        <v>4324</v>
      </c>
      <c r="X161" s="4">
        <v>5371</v>
      </c>
      <c r="Y161" s="4">
        <v>5113</v>
      </c>
      <c r="Z161" s="4">
        <v>6931</v>
      </c>
      <c r="AA161" s="4">
        <v>5787</v>
      </c>
      <c r="AB161" s="4">
        <v>5806</v>
      </c>
      <c r="AC161" s="4">
        <v>7007</v>
      </c>
      <c r="AD161" s="4">
        <v>6777</v>
      </c>
      <c r="AE161" s="4">
        <v>7175</v>
      </c>
      <c r="AF161" s="4">
        <v>6711</v>
      </c>
      <c r="AG161" s="4">
        <v>5951</v>
      </c>
      <c r="AH161" s="4">
        <v>5143</v>
      </c>
      <c r="AI161" s="4">
        <v>6523</v>
      </c>
      <c r="AJ161" s="4">
        <v>6650</v>
      </c>
      <c r="AK161" s="4">
        <v>5343</v>
      </c>
      <c r="AL161" s="4">
        <v>7386</v>
      </c>
      <c r="AM161" s="4">
        <v>6414</v>
      </c>
      <c r="AN161" s="4">
        <v>6629</v>
      </c>
      <c r="AO161" s="4">
        <v>7269</v>
      </c>
      <c r="AP161" s="4">
        <v>5445</v>
      </c>
      <c r="AQ161" s="4">
        <v>4765</v>
      </c>
      <c r="AR161" s="4">
        <v>1924</v>
      </c>
      <c r="AS161" s="4">
        <v>2643</v>
      </c>
      <c r="AT161" s="4">
        <v>3454</v>
      </c>
      <c r="AU161" s="4">
        <v>3585</v>
      </c>
      <c r="AV161" s="4">
        <v>5514</v>
      </c>
      <c r="AW161" s="4">
        <v>5792</v>
      </c>
      <c r="AX161" s="16">
        <v>3683</v>
      </c>
    </row>
    <row r="162" spans="1:50" x14ac:dyDescent="0.35">
      <c r="A162" s="27" t="s">
        <v>325</v>
      </c>
      <c r="B162" s="3" t="s">
        <v>190</v>
      </c>
      <c r="C162" s="3" t="s">
        <v>337</v>
      </c>
      <c r="D162" s="3" t="s">
        <v>132</v>
      </c>
      <c r="E162" s="3">
        <v>115</v>
      </c>
      <c r="F162" s="3">
        <v>113</v>
      </c>
      <c r="G162" s="3">
        <v>123</v>
      </c>
      <c r="H162" s="3">
        <v>118</v>
      </c>
      <c r="I162" s="3">
        <v>113</v>
      </c>
      <c r="J162" s="3">
        <v>119</v>
      </c>
      <c r="K162" s="3">
        <v>100</v>
      </c>
      <c r="L162" s="3">
        <v>122</v>
      </c>
      <c r="M162" s="3">
        <v>110</v>
      </c>
      <c r="N162" s="3">
        <v>123</v>
      </c>
      <c r="O162" s="3">
        <v>110</v>
      </c>
      <c r="P162" s="3">
        <v>106</v>
      </c>
      <c r="Q162" s="3">
        <v>125</v>
      </c>
      <c r="R162" s="3">
        <v>101</v>
      </c>
      <c r="S162" s="3">
        <v>109</v>
      </c>
      <c r="T162" s="3">
        <v>107</v>
      </c>
      <c r="U162" s="3">
        <v>134</v>
      </c>
      <c r="V162" s="3">
        <v>127</v>
      </c>
      <c r="W162" s="3">
        <v>131</v>
      </c>
      <c r="X162" s="3">
        <v>123</v>
      </c>
      <c r="Y162" s="3">
        <v>131</v>
      </c>
      <c r="Z162" s="3">
        <v>146</v>
      </c>
      <c r="AA162" s="3">
        <v>140</v>
      </c>
      <c r="AB162" s="3">
        <v>120</v>
      </c>
      <c r="AC162" s="3">
        <v>127</v>
      </c>
      <c r="AD162" s="3">
        <v>147</v>
      </c>
      <c r="AE162" s="3">
        <v>150</v>
      </c>
      <c r="AF162" s="3">
        <v>154</v>
      </c>
      <c r="AG162" s="3">
        <v>162</v>
      </c>
      <c r="AH162" s="3">
        <v>146</v>
      </c>
      <c r="AI162" s="3">
        <v>156</v>
      </c>
      <c r="AJ162" s="3">
        <v>170</v>
      </c>
      <c r="AK162" s="3">
        <v>156</v>
      </c>
      <c r="AL162" s="3">
        <v>199</v>
      </c>
      <c r="AM162" s="3">
        <v>175</v>
      </c>
      <c r="AN162" s="3">
        <v>160</v>
      </c>
      <c r="AO162" s="3">
        <v>182</v>
      </c>
      <c r="AP162" s="3">
        <v>154</v>
      </c>
      <c r="AQ162" s="3">
        <v>148</v>
      </c>
      <c r="AR162" s="3">
        <v>52</v>
      </c>
      <c r="AS162" s="3">
        <v>72</v>
      </c>
      <c r="AT162" s="3">
        <v>78</v>
      </c>
      <c r="AU162" s="3">
        <v>103</v>
      </c>
      <c r="AV162" s="3">
        <v>86</v>
      </c>
      <c r="AW162" s="3">
        <v>77</v>
      </c>
      <c r="AX162" s="10">
        <v>48</v>
      </c>
    </row>
    <row r="163" spans="1:50" x14ac:dyDescent="0.35">
      <c r="A163" s="27" t="s">
        <v>325</v>
      </c>
      <c r="B163" s="3" t="s">
        <v>190</v>
      </c>
      <c r="C163" s="3" t="s">
        <v>338</v>
      </c>
      <c r="D163" s="3" t="s">
        <v>162</v>
      </c>
      <c r="E163" s="145"/>
      <c r="F163" s="145"/>
      <c r="G163" s="145">
        <v>120</v>
      </c>
      <c r="H163" s="145"/>
      <c r="I163" s="145">
        <v>20</v>
      </c>
      <c r="J163" s="145"/>
      <c r="K163" s="145"/>
      <c r="L163" s="145"/>
      <c r="M163" s="145"/>
      <c r="N163" s="145">
        <v>40</v>
      </c>
      <c r="O163" s="145"/>
      <c r="P163" s="145"/>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145"/>
      <c r="AS163" s="145"/>
      <c r="AT163" s="145"/>
      <c r="AU163" s="145"/>
      <c r="AV163" s="145"/>
      <c r="AW163" s="145"/>
      <c r="AX163" s="195"/>
    </row>
    <row r="164" spans="1:50" x14ac:dyDescent="0.35">
      <c r="A164" s="27" t="s">
        <v>325</v>
      </c>
      <c r="B164" s="3" t="s">
        <v>190</v>
      </c>
      <c r="C164" s="3" t="s">
        <v>338</v>
      </c>
      <c r="D164" s="3" t="s">
        <v>166</v>
      </c>
      <c r="E164" s="145"/>
      <c r="F164" s="145"/>
      <c r="G164" s="145">
        <v>60</v>
      </c>
      <c r="H164" s="145"/>
      <c r="I164" s="145">
        <v>20</v>
      </c>
      <c r="J164" s="145"/>
      <c r="K164" s="145"/>
      <c r="L164" s="145"/>
      <c r="M164" s="145"/>
      <c r="N164" s="145">
        <v>40</v>
      </c>
      <c r="O164" s="145"/>
      <c r="P164" s="145"/>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145"/>
      <c r="AS164" s="145"/>
      <c r="AT164" s="145"/>
      <c r="AU164" s="145"/>
      <c r="AV164" s="145"/>
      <c r="AW164" s="145"/>
      <c r="AX164" s="195"/>
    </row>
    <row r="165" spans="1:50" x14ac:dyDescent="0.35">
      <c r="A165" s="27" t="s">
        <v>325</v>
      </c>
      <c r="B165" s="3" t="s">
        <v>190</v>
      </c>
      <c r="C165" s="3" t="s">
        <v>338</v>
      </c>
      <c r="D165" s="3" t="s">
        <v>327</v>
      </c>
      <c r="E165" s="3"/>
      <c r="F165" s="3"/>
      <c r="G165" s="3">
        <v>0</v>
      </c>
      <c r="H165" s="3"/>
      <c r="I165" s="3">
        <v>0</v>
      </c>
      <c r="J165" s="3"/>
      <c r="K165" s="3"/>
      <c r="L165" s="3"/>
      <c r="M165" s="3"/>
      <c r="N165" s="3">
        <v>0</v>
      </c>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10"/>
    </row>
    <row r="166" spans="1:50" x14ac:dyDescent="0.35">
      <c r="A166" s="27" t="s">
        <v>325</v>
      </c>
      <c r="B166" s="3" t="s">
        <v>190</v>
      </c>
      <c r="C166" s="3" t="s">
        <v>338</v>
      </c>
      <c r="D166" s="3" t="s">
        <v>167</v>
      </c>
      <c r="E166" s="3"/>
      <c r="F166" s="3"/>
      <c r="G166" s="3">
        <v>0</v>
      </c>
      <c r="H166" s="3"/>
      <c r="I166" s="3">
        <v>0</v>
      </c>
      <c r="J166" s="3"/>
      <c r="K166" s="3"/>
      <c r="L166" s="3"/>
      <c r="M166" s="3"/>
      <c r="N166" s="3">
        <v>0</v>
      </c>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10"/>
    </row>
    <row r="167" spans="1:50" x14ac:dyDescent="0.35">
      <c r="A167" s="27" t="s">
        <v>325</v>
      </c>
      <c r="B167" s="3" t="s">
        <v>190</v>
      </c>
      <c r="C167" s="3" t="s">
        <v>338</v>
      </c>
      <c r="D167" s="3" t="s">
        <v>132</v>
      </c>
      <c r="E167" s="3"/>
      <c r="F167" s="3"/>
      <c r="G167" s="3">
        <v>2</v>
      </c>
      <c r="H167" s="3"/>
      <c r="I167" s="3">
        <v>1</v>
      </c>
      <c r="J167" s="3"/>
      <c r="K167" s="3"/>
      <c r="L167" s="3"/>
      <c r="M167" s="3"/>
      <c r="N167" s="3">
        <v>1</v>
      </c>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10"/>
    </row>
    <row r="168" spans="1:50" x14ac:dyDescent="0.35">
      <c r="A168" s="27" t="s">
        <v>325</v>
      </c>
      <c r="B168" s="3" t="s">
        <v>190</v>
      </c>
      <c r="C168" s="3" t="s">
        <v>339</v>
      </c>
      <c r="D168" s="3" t="s">
        <v>162</v>
      </c>
      <c r="E168" s="145">
        <v>3074.19</v>
      </c>
      <c r="F168" s="145">
        <v>3191.73</v>
      </c>
      <c r="G168" s="145">
        <v>2479.39</v>
      </c>
      <c r="H168" s="145">
        <v>3875.31</v>
      </c>
      <c r="I168" s="145">
        <v>4854.08</v>
      </c>
      <c r="J168" s="145">
        <v>4828.84</v>
      </c>
      <c r="K168" s="145">
        <v>6165.78</v>
      </c>
      <c r="L168" s="145">
        <v>8056.76</v>
      </c>
      <c r="M168" s="145">
        <v>5448.91</v>
      </c>
      <c r="N168" s="145">
        <v>7628.73</v>
      </c>
      <c r="O168" s="145">
        <v>7488.31</v>
      </c>
      <c r="P168" s="145">
        <v>6695.03</v>
      </c>
      <c r="Q168" s="145">
        <v>6514.8</v>
      </c>
      <c r="R168" s="145">
        <v>7825.14</v>
      </c>
      <c r="S168" s="145">
        <v>6054.86</v>
      </c>
      <c r="T168" s="145">
        <v>7106.86</v>
      </c>
      <c r="U168" s="145">
        <v>8746.01</v>
      </c>
      <c r="V168" s="145">
        <v>10753.3</v>
      </c>
      <c r="W168" s="145">
        <v>11624.66</v>
      </c>
      <c r="X168" s="145">
        <v>10679.73</v>
      </c>
      <c r="Y168" s="145">
        <v>10703.63</v>
      </c>
      <c r="Z168" s="145">
        <v>11154.77</v>
      </c>
      <c r="AA168" s="145">
        <v>11083.62</v>
      </c>
      <c r="AB168" s="145">
        <v>11734.27</v>
      </c>
      <c r="AC168" s="145">
        <v>11683.05</v>
      </c>
      <c r="AD168" s="145">
        <v>12782.32</v>
      </c>
      <c r="AE168" s="145">
        <v>11787.06</v>
      </c>
      <c r="AF168" s="145">
        <v>9954.41</v>
      </c>
      <c r="AG168" s="145">
        <v>10078.36</v>
      </c>
      <c r="AH168" s="145">
        <v>11144.49</v>
      </c>
      <c r="AI168" s="145">
        <v>13351.81</v>
      </c>
      <c r="AJ168" s="145">
        <v>16172.23</v>
      </c>
      <c r="AK168" s="145">
        <v>15649.6</v>
      </c>
      <c r="AL168" s="145">
        <v>21734.79</v>
      </c>
      <c r="AM168" s="145">
        <v>18722.259999999998</v>
      </c>
      <c r="AN168" s="145">
        <v>18995.759999999998</v>
      </c>
      <c r="AO168" s="145">
        <v>23637.98</v>
      </c>
      <c r="AP168" s="145">
        <v>20934.29</v>
      </c>
      <c r="AQ168" s="145">
        <v>16866.8</v>
      </c>
      <c r="AR168" s="145">
        <v>3115.44</v>
      </c>
      <c r="AS168" s="145">
        <v>4740.34</v>
      </c>
      <c r="AT168" s="145">
        <v>8831.68</v>
      </c>
      <c r="AU168" s="145">
        <v>10268.6</v>
      </c>
      <c r="AV168" s="145">
        <v>8372.02</v>
      </c>
      <c r="AW168" s="145">
        <v>8387.74</v>
      </c>
      <c r="AX168" s="195">
        <v>4039.01</v>
      </c>
    </row>
    <row r="169" spans="1:50" x14ac:dyDescent="0.35">
      <c r="A169" s="27" t="s">
        <v>325</v>
      </c>
      <c r="B169" s="3" t="s">
        <v>190</v>
      </c>
      <c r="C169" s="3" t="s">
        <v>339</v>
      </c>
      <c r="D169" s="3" t="s">
        <v>166</v>
      </c>
      <c r="E169" s="145">
        <v>133.66</v>
      </c>
      <c r="F169" s="145">
        <v>122.76</v>
      </c>
      <c r="G169" s="145">
        <v>85.5</v>
      </c>
      <c r="H169" s="145">
        <v>155.01</v>
      </c>
      <c r="I169" s="145">
        <v>167.38</v>
      </c>
      <c r="J169" s="145">
        <v>137.97</v>
      </c>
      <c r="K169" s="145">
        <v>186.84</v>
      </c>
      <c r="L169" s="145">
        <v>167.85</v>
      </c>
      <c r="M169" s="145">
        <v>143.38999999999999</v>
      </c>
      <c r="N169" s="145">
        <v>158.93</v>
      </c>
      <c r="O169" s="145">
        <v>159.33000000000001</v>
      </c>
      <c r="P169" s="145">
        <v>139.47999999999999</v>
      </c>
      <c r="Q169" s="145">
        <v>127.74</v>
      </c>
      <c r="R169" s="145">
        <v>150.47999999999999</v>
      </c>
      <c r="S169" s="145">
        <v>128.83000000000001</v>
      </c>
      <c r="T169" s="145">
        <v>126.91</v>
      </c>
      <c r="U169" s="145">
        <v>148.24</v>
      </c>
      <c r="V169" s="145">
        <v>158.13999999999999</v>
      </c>
      <c r="W169" s="145">
        <v>178.84</v>
      </c>
      <c r="X169" s="145">
        <v>152.57</v>
      </c>
      <c r="Y169" s="145">
        <v>169.9</v>
      </c>
      <c r="Z169" s="145">
        <v>159.35</v>
      </c>
      <c r="AA169" s="145">
        <v>173.18</v>
      </c>
      <c r="AB169" s="145">
        <v>202.32</v>
      </c>
      <c r="AC169" s="145">
        <v>174.37</v>
      </c>
      <c r="AD169" s="145">
        <v>202.89</v>
      </c>
      <c r="AE169" s="145">
        <v>199.78</v>
      </c>
      <c r="AF169" s="145">
        <v>184.34</v>
      </c>
      <c r="AG169" s="145">
        <v>186.64</v>
      </c>
      <c r="AH169" s="145">
        <v>202.63</v>
      </c>
      <c r="AI169" s="145">
        <v>218.88</v>
      </c>
      <c r="AJ169" s="145">
        <v>252.69</v>
      </c>
      <c r="AK169" s="145">
        <v>279.45999999999998</v>
      </c>
      <c r="AL169" s="145">
        <v>246.99</v>
      </c>
      <c r="AM169" s="145">
        <v>240.03</v>
      </c>
      <c r="AN169" s="145">
        <v>218.34</v>
      </c>
      <c r="AO169" s="145">
        <v>234.04</v>
      </c>
      <c r="AP169" s="145">
        <v>203.25</v>
      </c>
      <c r="AQ169" s="145">
        <v>154.74</v>
      </c>
      <c r="AR169" s="145">
        <v>119.82</v>
      </c>
      <c r="AS169" s="145">
        <v>105.34</v>
      </c>
      <c r="AT169" s="145">
        <v>138</v>
      </c>
      <c r="AU169" s="145">
        <v>140.66999999999999</v>
      </c>
      <c r="AV169" s="145">
        <v>114.69</v>
      </c>
      <c r="AW169" s="145">
        <v>99.85</v>
      </c>
      <c r="AX169" s="195">
        <v>80.78</v>
      </c>
    </row>
    <row r="170" spans="1:50" x14ac:dyDescent="0.35">
      <c r="A170" s="27" t="s">
        <v>325</v>
      </c>
      <c r="B170" s="3" t="s">
        <v>190</v>
      </c>
      <c r="C170" s="3" t="s">
        <v>339</v>
      </c>
      <c r="D170" s="3" t="s">
        <v>327</v>
      </c>
      <c r="E170" s="3">
        <v>128</v>
      </c>
      <c r="F170" s="3">
        <v>148</v>
      </c>
      <c r="G170" s="3">
        <v>158</v>
      </c>
      <c r="H170" s="3">
        <v>167</v>
      </c>
      <c r="I170" s="3">
        <v>306</v>
      </c>
      <c r="J170" s="3">
        <v>279</v>
      </c>
      <c r="K170" s="3">
        <v>346</v>
      </c>
      <c r="L170" s="3">
        <v>522</v>
      </c>
      <c r="M170" s="3">
        <v>331</v>
      </c>
      <c r="N170" s="3">
        <v>482</v>
      </c>
      <c r="O170" s="3">
        <v>480</v>
      </c>
      <c r="P170" s="3">
        <v>478</v>
      </c>
      <c r="Q170" s="3">
        <v>493</v>
      </c>
      <c r="R170" s="3">
        <v>519</v>
      </c>
      <c r="S170" s="3">
        <v>453</v>
      </c>
      <c r="T170" s="3">
        <v>446</v>
      </c>
      <c r="U170" s="3">
        <v>547</v>
      </c>
      <c r="V170" s="3">
        <v>646</v>
      </c>
      <c r="W170" s="3">
        <v>788</v>
      </c>
      <c r="X170" s="3">
        <v>719</v>
      </c>
      <c r="Y170" s="3">
        <v>675</v>
      </c>
      <c r="Z170" s="3">
        <v>804</v>
      </c>
      <c r="AA170" s="3">
        <v>687</v>
      </c>
      <c r="AB170" s="3">
        <v>740</v>
      </c>
      <c r="AC170" s="3">
        <v>730</v>
      </c>
      <c r="AD170" s="3">
        <v>782</v>
      </c>
      <c r="AE170" s="3">
        <v>696</v>
      </c>
      <c r="AF170" s="3">
        <v>558</v>
      </c>
      <c r="AG170" s="3">
        <v>587</v>
      </c>
      <c r="AH170" s="3">
        <v>650</v>
      </c>
      <c r="AI170" s="3">
        <v>741</v>
      </c>
      <c r="AJ170" s="3">
        <v>855</v>
      </c>
      <c r="AK170" s="3">
        <v>744</v>
      </c>
      <c r="AL170" s="4">
        <v>1190</v>
      </c>
      <c r="AM170" s="3">
        <v>904</v>
      </c>
      <c r="AN170" s="3">
        <v>982</v>
      </c>
      <c r="AO170" s="4">
        <v>1148</v>
      </c>
      <c r="AP170" s="4">
        <v>1087</v>
      </c>
      <c r="AQ170" s="3">
        <v>880</v>
      </c>
      <c r="AR170" s="3">
        <v>129</v>
      </c>
      <c r="AS170" s="3">
        <v>187</v>
      </c>
      <c r="AT170" s="3">
        <v>438</v>
      </c>
      <c r="AU170" s="3">
        <v>473</v>
      </c>
      <c r="AV170" s="3">
        <v>452</v>
      </c>
      <c r="AW170" s="3">
        <v>546</v>
      </c>
      <c r="AX170" s="10">
        <v>231</v>
      </c>
    </row>
    <row r="171" spans="1:50" x14ac:dyDescent="0.35">
      <c r="A171" s="27" t="s">
        <v>325</v>
      </c>
      <c r="B171" s="3" t="s">
        <v>190</v>
      </c>
      <c r="C171" s="3" t="s">
        <v>339</v>
      </c>
      <c r="D171" s="3" t="s">
        <v>167</v>
      </c>
      <c r="E171" s="3">
        <v>683</v>
      </c>
      <c r="F171" s="3">
        <v>713</v>
      </c>
      <c r="G171" s="3">
        <v>785</v>
      </c>
      <c r="H171" s="4">
        <v>1354</v>
      </c>
      <c r="I171" s="4">
        <v>1752</v>
      </c>
      <c r="J171" s="4">
        <v>1254</v>
      </c>
      <c r="K171" s="4">
        <v>1573</v>
      </c>
      <c r="L171" s="4">
        <v>1907</v>
      </c>
      <c r="M171" s="4">
        <v>1212</v>
      </c>
      <c r="N171" s="4">
        <v>1579</v>
      </c>
      <c r="O171" s="4">
        <v>1404</v>
      </c>
      <c r="P171" s="4">
        <v>1225</v>
      </c>
      <c r="Q171" s="4">
        <v>1266</v>
      </c>
      <c r="R171" s="4">
        <v>1418</v>
      </c>
      <c r="S171" s="4">
        <v>1214</v>
      </c>
      <c r="T171" s="4">
        <v>1360</v>
      </c>
      <c r="U171" s="4">
        <v>2265</v>
      </c>
      <c r="V171" s="4">
        <v>2595</v>
      </c>
      <c r="W171" s="4">
        <v>2357</v>
      </c>
      <c r="X171" s="4">
        <v>2195</v>
      </c>
      <c r="Y171" s="4">
        <v>2482</v>
      </c>
      <c r="Z171" s="4">
        <v>2090</v>
      </c>
      <c r="AA171" s="4">
        <v>2598</v>
      </c>
      <c r="AB171" s="4">
        <v>2785</v>
      </c>
      <c r="AC171" s="4">
        <v>2517</v>
      </c>
      <c r="AD171" s="4">
        <v>2672</v>
      </c>
      <c r="AE171" s="4">
        <v>2499</v>
      </c>
      <c r="AF171" s="4">
        <v>2477</v>
      </c>
      <c r="AG171" s="4">
        <v>2531</v>
      </c>
      <c r="AH171" s="4">
        <v>2474</v>
      </c>
      <c r="AI171" s="4">
        <v>3150</v>
      </c>
      <c r="AJ171" s="4">
        <v>3948</v>
      </c>
      <c r="AK171" s="4">
        <v>4549</v>
      </c>
      <c r="AL171" s="4">
        <v>6166</v>
      </c>
      <c r="AM171" s="4">
        <v>5434</v>
      </c>
      <c r="AN171" s="4">
        <v>4999</v>
      </c>
      <c r="AO171" s="4">
        <v>7005</v>
      </c>
      <c r="AP171" s="4">
        <v>5672</v>
      </c>
      <c r="AQ171" s="4">
        <v>4673</v>
      </c>
      <c r="AR171" s="4">
        <v>1115</v>
      </c>
      <c r="AS171" s="4">
        <v>1612</v>
      </c>
      <c r="AT171" s="4">
        <v>3097</v>
      </c>
      <c r="AU171" s="4">
        <v>3600</v>
      </c>
      <c r="AV171" s="4">
        <v>2833</v>
      </c>
      <c r="AW171" s="4">
        <v>2437</v>
      </c>
      <c r="AX171" s="16">
        <v>1402</v>
      </c>
    </row>
    <row r="172" spans="1:50" x14ac:dyDescent="0.35">
      <c r="A172" s="27" t="s">
        <v>325</v>
      </c>
      <c r="B172" s="3" t="s">
        <v>190</v>
      </c>
      <c r="C172" s="3" t="s">
        <v>339</v>
      </c>
      <c r="D172" s="3" t="s">
        <v>132</v>
      </c>
      <c r="E172" s="3">
        <v>23</v>
      </c>
      <c r="F172" s="3">
        <v>26</v>
      </c>
      <c r="G172" s="3">
        <v>29</v>
      </c>
      <c r="H172" s="3">
        <v>25</v>
      </c>
      <c r="I172" s="3">
        <v>29</v>
      </c>
      <c r="J172" s="3">
        <v>35</v>
      </c>
      <c r="K172" s="3">
        <v>33</v>
      </c>
      <c r="L172" s="3">
        <v>48</v>
      </c>
      <c r="M172" s="3">
        <v>38</v>
      </c>
      <c r="N172" s="3">
        <v>48</v>
      </c>
      <c r="O172" s="3">
        <v>47</v>
      </c>
      <c r="P172" s="3">
        <v>48</v>
      </c>
      <c r="Q172" s="3">
        <v>51</v>
      </c>
      <c r="R172" s="3">
        <v>52</v>
      </c>
      <c r="S172" s="3">
        <v>47</v>
      </c>
      <c r="T172" s="3">
        <v>56</v>
      </c>
      <c r="U172" s="3">
        <v>59</v>
      </c>
      <c r="V172" s="3">
        <v>68</v>
      </c>
      <c r="W172" s="3">
        <v>65</v>
      </c>
      <c r="X172" s="3">
        <v>70</v>
      </c>
      <c r="Y172" s="3">
        <v>63</v>
      </c>
      <c r="Z172" s="3">
        <v>70</v>
      </c>
      <c r="AA172" s="3">
        <v>64</v>
      </c>
      <c r="AB172" s="3">
        <v>58</v>
      </c>
      <c r="AC172" s="3">
        <v>67</v>
      </c>
      <c r="AD172" s="3">
        <v>63</v>
      </c>
      <c r="AE172" s="3">
        <v>59</v>
      </c>
      <c r="AF172" s="3">
        <v>54</v>
      </c>
      <c r="AG172" s="3">
        <v>54</v>
      </c>
      <c r="AH172" s="3">
        <v>55</v>
      </c>
      <c r="AI172" s="3">
        <v>61</v>
      </c>
      <c r="AJ172" s="3">
        <v>64</v>
      </c>
      <c r="AK172" s="3">
        <v>56</v>
      </c>
      <c r="AL172" s="3">
        <v>88</v>
      </c>
      <c r="AM172" s="3">
        <v>78</v>
      </c>
      <c r="AN172" s="3">
        <v>87</v>
      </c>
      <c r="AO172" s="3">
        <v>101</v>
      </c>
      <c r="AP172" s="3">
        <v>103</v>
      </c>
      <c r="AQ172" s="3">
        <v>109</v>
      </c>
      <c r="AR172" s="3">
        <v>26</v>
      </c>
      <c r="AS172" s="3">
        <v>45</v>
      </c>
      <c r="AT172" s="3">
        <v>64</v>
      </c>
      <c r="AU172" s="3">
        <v>73</v>
      </c>
      <c r="AV172" s="3">
        <v>73</v>
      </c>
      <c r="AW172" s="3">
        <v>84</v>
      </c>
      <c r="AX172" s="10">
        <v>50</v>
      </c>
    </row>
    <row r="173" spans="1:50" x14ac:dyDescent="0.35">
      <c r="A173" s="27" t="s">
        <v>325</v>
      </c>
      <c r="B173" s="3" t="s">
        <v>191</v>
      </c>
      <c r="C173" s="3" t="s">
        <v>129</v>
      </c>
      <c r="D173" s="3" t="s">
        <v>162</v>
      </c>
      <c r="E173" s="145">
        <v>6242.34</v>
      </c>
      <c r="F173" s="145">
        <v>9434.7800000000007</v>
      </c>
      <c r="G173" s="145">
        <v>9936.3799999999992</v>
      </c>
      <c r="H173" s="145">
        <v>9551.81</v>
      </c>
      <c r="I173" s="145">
        <v>14581.29</v>
      </c>
      <c r="J173" s="145">
        <v>10055.94</v>
      </c>
      <c r="K173" s="145">
        <v>13107.34</v>
      </c>
      <c r="L173" s="145">
        <v>12239.71</v>
      </c>
      <c r="M173" s="145">
        <v>11363.71</v>
      </c>
      <c r="N173" s="145">
        <v>11294.73</v>
      </c>
      <c r="O173" s="145">
        <v>18834.03</v>
      </c>
      <c r="P173" s="145">
        <v>17947.97</v>
      </c>
      <c r="Q173" s="145">
        <v>23153.279999999999</v>
      </c>
      <c r="R173" s="145">
        <v>13508.66</v>
      </c>
      <c r="S173" s="145">
        <v>14667.6</v>
      </c>
      <c r="T173" s="145">
        <v>12035.67</v>
      </c>
      <c r="U173" s="145">
        <v>13456.66</v>
      </c>
      <c r="V173" s="145">
        <v>19710.689999999999</v>
      </c>
      <c r="W173" s="145">
        <v>14658.54</v>
      </c>
      <c r="X173" s="145">
        <v>12958.54</v>
      </c>
      <c r="Y173" s="145">
        <v>11260.53</v>
      </c>
      <c r="Z173" s="145">
        <v>14712.02</v>
      </c>
      <c r="AA173" s="145">
        <v>14539.53</v>
      </c>
      <c r="AB173" s="145">
        <v>11916.45</v>
      </c>
      <c r="AC173" s="145">
        <v>13201.65</v>
      </c>
      <c r="AD173" s="145">
        <v>9910.01</v>
      </c>
      <c r="AE173" s="145">
        <v>13654.15</v>
      </c>
      <c r="AF173" s="145">
        <v>12537.84</v>
      </c>
      <c r="AG173" s="145">
        <v>16264.38</v>
      </c>
      <c r="AH173" s="145">
        <v>15934.55</v>
      </c>
      <c r="AI173" s="145">
        <v>19215.72</v>
      </c>
      <c r="AJ173" s="145">
        <v>20029.86</v>
      </c>
      <c r="AK173" s="145">
        <v>20352.16</v>
      </c>
      <c r="AL173" s="145">
        <v>17370.07</v>
      </c>
      <c r="AM173" s="145">
        <v>13221.39</v>
      </c>
      <c r="AN173" s="145">
        <v>14213.21</v>
      </c>
      <c r="AO173" s="145">
        <v>17068.3</v>
      </c>
      <c r="AP173" s="145">
        <v>11525.01</v>
      </c>
      <c r="AQ173" s="145">
        <v>8981.9599999999991</v>
      </c>
      <c r="AR173" s="145">
        <v>4034.32</v>
      </c>
      <c r="AS173" s="145">
        <v>5178.83</v>
      </c>
      <c r="AT173" s="145">
        <v>7667.65</v>
      </c>
      <c r="AU173" s="145">
        <v>8173.07</v>
      </c>
      <c r="AV173" s="145">
        <v>5354.32</v>
      </c>
      <c r="AW173" s="145">
        <v>4476.75</v>
      </c>
      <c r="AX173" s="195">
        <v>1142.28</v>
      </c>
    </row>
    <row r="174" spans="1:50" x14ac:dyDescent="0.35">
      <c r="A174" s="27" t="s">
        <v>325</v>
      </c>
      <c r="B174" s="3" t="s">
        <v>191</v>
      </c>
      <c r="C174" s="3" t="s">
        <v>129</v>
      </c>
      <c r="D174" s="3" t="s">
        <v>166</v>
      </c>
      <c r="E174" s="145">
        <v>195.07</v>
      </c>
      <c r="F174" s="145">
        <v>262.08</v>
      </c>
      <c r="G174" s="145">
        <v>248.41</v>
      </c>
      <c r="H174" s="145">
        <v>251.36</v>
      </c>
      <c r="I174" s="145">
        <v>270.02</v>
      </c>
      <c r="J174" s="145">
        <v>209.5</v>
      </c>
      <c r="K174" s="145">
        <v>229.95</v>
      </c>
      <c r="L174" s="145">
        <v>230.94</v>
      </c>
      <c r="M174" s="145">
        <v>206.61</v>
      </c>
      <c r="N174" s="145">
        <v>194.74</v>
      </c>
      <c r="O174" s="145">
        <v>355.36</v>
      </c>
      <c r="P174" s="145">
        <v>351.92</v>
      </c>
      <c r="Q174" s="145">
        <v>335.55</v>
      </c>
      <c r="R174" s="145">
        <v>259.77999999999997</v>
      </c>
      <c r="S174" s="145">
        <v>282.07</v>
      </c>
      <c r="T174" s="145">
        <v>227.09</v>
      </c>
      <c r="U174" s="145">
        <v>258.77999999999997</v>
      </c>
      <c r="V174" s="145">
        <v>469.3</v>
      </c>
      <c r="W174" s="145">
        <v>244.31</v>
      </c>
      <c r="X174" s="145">
        <v>212.44</v>
      </c>
      <c r="Y174" s="145">
        <v>212.46</v>
      </c>
      <c r="Z174" s="145">
        <v>277.58999999999997</v>
      </c>
      <c r="AA174" s="145">
        <v>279.61</v>
      </c>
      <c r="AB174" s="145">
        <v>253.54</v>
      </c>
      <c r="AC174" s="145">
        <v>249.09</v>
      </c>
      <c r="AD174" s="145">
        <v>202.25</v>
      </c>
      <c r="AE174" s="145">
        <v>206.88</v>
      </c>
      <c r="AF174" s="145">
        <v>212.51</v>
      </c>
      <c r="AG174" s="145">
        <v>254.13</v>
      </c>
      <c r="AH174" s="145">
        <v>284.55</v>
      </c>
      <c r="AI174" s="145">
        <v>320.26</v>
      </c>
      <c r="AJ174" s="145">
        <v>294.56</v>
      </c>
      <c r="AK174" s="145">
        <v>303.76</v>
      </c>
      <c r="AL174" s="145">
        <v>271.41000000000003</v>
      </c>
      <c r="AM174" s="145">
        <v>216.74</v>
      </c>
      <c r="AN174" s="145">
        <v>236.89</v>
      </c>
      <c r="AO174" s="145">
        <v>294.27999999999997</v>
      </c>
      <c r="AP174" s="145">
        <v>230.5</v>
      </c>
      <c r="AQ174" s="145">
        <v>195.26</v>
      </c>
      <c r="AR174" s="145">
        <v>192.11</v>
      </c>
      <c r="AS174" s="145">
        <v>246.61</v>
      </c>
      <c r="AT174" s="145">
        <v>166.69</v>
      </c>
      <c r="AU174" s="145">
        <v>215.08</v>
      </c>
      <c r="AV174" s="145">
        <v>172.72</v>
      </c>
      <c r="AW174" s="145">
        <v>139.9</v>
      </c>
      <c r="AX174" s="195">
        <v>103.84</v>
      </c>
    </row>
    <row r="175" spans="1:50" x14ac:dyDescent="0.35">
      <c r="A175" s="27" t="s">
        <v>325</v>
      </c>
      <c r="B175" s="3" t="s">
        <v>191</v>
      </c>
      <c r="C175" s="3" t="s">
        <v>129</v>
      </c>
      <c r="D175" s="3" t="s">
        <v>327</v>
      </c>
      <c r="E175" s="3">
        <v>159</v>
      </c>
      <c r="F175" s="3">
        <v>236</v>
      </c>
      <c r="G175" s="3">
        <v>281</v>
      </c>
      <c r="H175" s="3">
        <v>239</v>
      </c>
      <c r="I175" s="3">
        <v>319</v>
      </c>
      <c r="J175" s="3">
        <v>314</v>
      </c>
      <c r="K175" s="3">
        <v>340</v>
      </c>
      <c r="L175" s="3">
        <v>298</v>
      </c>
      <c r="M175" s="3">
        <v>287</v>
      </c>
      <c r="N175" s="3">
        <v>288</v>
      </c>
      <c r="O175" s="3">
        <v>538</v>
      </c>
      <c r="P175" s="3">
        <v>394</v>
      </c>
      <c r="Q175" s="3">
        <v>495</v>
      </c>
      <c r="R175" s="3">
        <v>359</v>
      </c>
      <c r="S175" s="3">
        <v>383</v>
      </c>
      <c r="T175" s="3">
        <v>368</v>
      </c>
      <c r="U175" s="3">
        <v>402</v>
      </c>
      <c r="V175" s="3">
        <v>425</v>
      </c>
      <c r="W175" s="3">
        <v>386</v>
      </c>
      <c r="X175" s="3">
        <v>362</v>
      </c>
      <c r="Y175" s="3">
        <v>251</v>
      </c>
      <c r="Z175" s="3">
        <v>356</v>
      </c>
      <c r="AA175" s="3">
        <v>296</v>
      </c>
      <c r="AB175" s="3">
        <v>263</v>
      </c>
      <c r="AC175" s="3">
        <v>301</v>
      </c>
      <c r="AD175" s="3">
        <v>258</v>
      </c>
      <c r="AE175" s="3">
        <v>356</v>
      </c>
      <c r="AF175" s="3">
        <v>284</v>
      </c>
      <c r="AG175" s="3">
        <v>354</v>
      </c>
      <c r="AH175" s="3">
        <v>354</v>
      </c>
      <c r="AI175" s="3">
        <v>401</v>
      </c>
      <c r="AJ175" s="3">
        <v>438</v>
      </c>
      <c r="AK175" s="3">
        <v>415</v>
      </c>
      <c r="AL175" s="3">
        <v>355</v>
      </c>
      <c r="AM175" s="3">
        <v>282</v>
      </c>
      <c r="AN175" s="3">
        <v>274</v>
      </c>
      <c r="AO175" s="3">
        <v>322</v>
      </c>
      <c r="AP175" s="3">
        <v>220</v>
      </c>
      <c r="AQ175" s="3">
        <v>201</v>
      </c>
      <c r="AR175" s="3">
        <v>90</v>
      </c>
      <c r="AS175" s="3">
        <v>178</v>
      </c>
      <c r="AT175" s="3">
        <v>185</v>
      </c>
      <c r="AU175" s="3">
        <v>166</v>
      </c>
      <c r="AV175" s="3">
        <v>156</v>
      </c>
      <c r="AW175" s="3">
        <v>124</v>
      </c>
      <c r="AX175" s="10">
        <v>32</v>
      </c>
    </row>
    <row r="176" spans="1:50" x14ac:dyDescent="0.35">
      <c r="A176" s="27" t="s">
        <v>325</v>
      </c>
      <c r="B176" s="3" t="s">
        <v>191</v>
      </c>
      <c r="C176" s="3" t="s">
        <v>129</v>
      </c>
      <c r="D176" s="3" t="s">
        <v>167</v>
      </c>
      <c r="E176" s="4">
        <v>1646</v>
      </c>
      <c r="F176" s="4">
        <v>1835</v>
      </c>
      <c r="G176" s="4">
        <v>2005</v>
      </c>
      <c r="H176" s="4">
        <v>2203</v>
      </c>
      <c r="I176" s="4">
        <v>3858</v>
      </c>
      <c r="J176" s="4">
        <v>2351</v>
      </c>
      <c r="K176" s="4">
        <v>2798</v>
      </c>
      <c r="L176" s="4">
        <v>2712</v>
      </c>
      <c r="M176" s="4">
        <v>2363</v>
      </c>
      <c r="N176" s="4">
        <v>2277</v>
      </c>
      <c r="O176" s="4">
        <v>4350</v>
      </c>
      <c r="P176" s="4">
        <v>3694</v>
      </c>
      <c r="Q176" s="4">
        <v>5311</v>
      </c>
      <c r="R176" s="4">
        <v>3063</v>
      </c>
      <c r="S176" s="4">
        <v>2635</v>
      </c>
      <c r="T176" s="4">
        <v>2626</v>
      </c>
      <c r="U176" s="4">
        <v>2781</v>
      </c>
      <c r="V176" s="4">
        <v>4725</v>
      </c>
      <c r="W176" s="4">
        <v>2876</v>
      </c>
      <c r="X176" s="4">
        <v>2456</v>
      </c>
      <c r="Y176" s="4">
        <v>2542</v>
      </c>
      <c r="Z176" s="4">
        <v>3094</v>
      </c>
      <c r="AA176" s="4">
        <v>3519</v>
      </c>
      <c r="AB176" s="4">
        <v>2756</v>
      </c>
      <c r="AC176" s="4">
        <v>2888</v>
      </c>
      <c r="AD176" s="4">
        <v>1907</v>
      </c>
      <c r="AE176" s="4">
        <v>2906</v>
      </c>
      <c r="AF176" s="4">
        <v>2941</v>
      </c>
      <c r="AG176" s="4">
        <v>3812</v>
      </c>
      <c r="AH176" s="4">
        <v>4887</v>
      </c>
      <c r="AI176" s="4">
        <v>4704</v>
      </c>
      <c r="AJ176" s="4">
        <v>5904</v>
      </c>
      <c r="AK176" s="4">
        <v>4891</v>
      </c>
      <c r="AL176" s="4">
        <v>4497</v>
      </c>
      <c r="AM176" s="4">
        <v>3142</v>
      </c>
      <c r="AN176" s="4">
        <v>3354</v>
      </c>
      <c r="AO176" s="4">
        <v>4345</v>
      </c>
      <c r="AP176" s="4">
        <v>2839</v>
      </c>
      <c r="AQ176" s="4">
        <v>2221</v>
      </c>
      <c r="AR176" s="3">
        <v>850</v>
      </c>
      <c r="AS176" s="4">
        <v>1525</v>
      </c>
      <c r="AT176" s="4">
        <v>2062</v>
      </c>
      <c r="AU176" s="4">
        <v>2441</v>
      </c>
      <c r="AV176" s="4">
        <v>1770</v>
      </c>
      <c r="AW176" s="4">
        <v>1376</v>
      </c>
      <c r="AX176" s="10">
        <v>384</v>
      </c>
    </row>
    <row r="177" spans="1:50" x14ac:dyDescent="0.35">
      <c r="A177" s="27" t="s">
        <v>325</v>
      </c>
      <c r="B177" s="3" t="s">
        <v>191</v>
      </c>
      <c r="C177" s="3" t="s">
        <v>129</v>
      </c>
      <c r="D177" s="3" t="s">
        <v>132</v>
      </c>
      <c r="E177" s="3">
        <v>32</v>
      </c>
      <c r="F177" s="3">
        <v>36</v>
      </c>
      <c r="G177" s="3">
        <v>40</v>
      </c>
      <c r="H177" s="3">
        <v>38</v>
      </c>
      <c r="I177" s="3">
        <v>54</v>
      </c>
      <c r="J177" s="3">
        <v>48</v>
      </c>
      <c r="K177" s="3">
        <v>57</v>
      </c>
      <c r="L177" s="3">
        <v>53</v>
      </c>
      <c r="M177" s="3">
        <v>55</v>
      </c>
      <c r="N177" s="3">
        <v>58</v>
      </c>
      <c r="O177" s="3">
        <v>53</v>
      </c>
      <c r="P177" s="3">
        <v>51</v>
      </c>
      <c r="Q177" s="3">
        <v>69</v>
      </c>
      <c r="R177" s="3">
        <v>52</v>
      </c>
      <c r="S177" s="3">
        <v>52</v>
      </c>
      <c r="T177" s="3">
        <v>53</v>
      </c>
      <c r="U177" s="3">
        <v>52</v>
      </c>
      <c r="V177" s="3">
        <v>42</v>
      </c>
      <c r="W177" s="3">
        <v>60</v>
      </c>
      <c r="X177" s="3">
        <v>61</v>
      </c>
      <c r="Y177" s="3">
        <v>53</v>
      </c>
      <c r="Z177" s="3">
        <v>53</v>
      </c>
      <c r="AA177" s="3">
        <v>52</v>
      </c>
      <c r="AB177" s="3">
        <v>47</v>
      </c>
      <c r="AC177" s="3">
        <v>53</v>
      </c>
      <c r="AD177" s="3">
        <v>49</v>
      </c>
      <c r="AE177" s="3">
        <v>66</v>
      </c>
      <c r="AF177" s="3">
        <v>59</v>
      </c>
      <c r="AG177" s="3">
        <v>64</v>
      </c>
      <c r="AH177" s="3">
        <v>56</v>
      </c>
      <c r="AI177" s="3">
        <v>60</v>
      </c>
      <c r="AJ177" s="3">
        <v>68</v>
      </c>
      <c r="AK177" s="3">
        <v>67</v>
      </c>
      <c r="AL177" s="3">
        <v>64</v>
      </c>
      <c r="AM177" s="3">
        <v>61</v>
      </c>
      <c r="AN177" s="3">
        <v>60</v>
      </c>
      <c r="AO177" s="3">
        <v>58</v>
      </c>
      <c r="AP177" s="3">
        <v>50</v>
      </c>
      <c r="AQ177" s="3">
        <v>46</v>
      </c>
      <c r="AR177" s="3">
        <v>21</v>
      </c>
      <c r="AS177" s="3">
        <v>21</v>
      </c>
      <c r="AT177" s="3">
        <v>46</v>
      </c>
      <c r="AU177" s="3">
        <v>38</v>
      </c>
      <c r="AV177" s="3">
        <v>31</v>
      </c>
      <c r="AW177" s="3">
        <v>32</v>
      </c>
      <c r="AX177" s="10">
        <v>11</v>
      </c>
    </row>
    <row r="178" spans="1:50" x14ac:dyDescent="0.35">
      <c r="A178" s="27" t="s">
        <v>325</v>
      </c>
      <c r="B178" s="3" t="s">
        <v>191</v>
      </c>
      <c r="C178" s="3" t="s">
        <v>333</v>
      </c>
      <c r="D178" s="3" t="s">
        <v>162</v>
      </c>
      <c r="E178" s="145"/>
      <c r="F178" s="145">
        <v>294.67</v>
      </c>
      <c r="G178" s="145">
        <v>262.33999999999997</v>
      </c>
      <c r="H178" s="145"/>
      <c r="I178" s="145"/>
      <c r="J178" s="145"/>
      <c r="K178" s="145">
        <v>287.45</v>
      </c>
      <c r="L178" s="145">
        <v>132.57</v>
      </c>
      <c r="M178" s="145"/>
      <c r="N178" s="145">
        <v>43.7</v>
      </c>
      <c r="O178" s="145">
        <v>200.3</v>
      </c>
      <c r="P178" s="145">
        <v>629.12</v>
      </c>
      <c r="Q178" s="145">
        <v>1025.22</v>
      </c>
      <c r="R178" s="145">
        <v>478.42</v>
      </c>
      <c r="S178" s="145">
        <v>840.85</v>
      </c>
      <c r="T178" s="145">
        <v>79.680000000000007</v>
      </c>
      <c r="U178" s="145">
        <v>44.68</v>
      </c>
      <c r="V178" s="145">
        <v>653.6</v>
      </c>
      <c r="W178" s="145">
        <v>754.72</v>
      </c>
      <c r="X178" s="145">
        <v>401.66</v>
      </c>
      <c r="Y178" s="145">
        <v>783.6</v>
      </c>
      <c r="Z178" s="145">
        <v>134.04</v>
      </c>
      <c r="AA178" s="145">
        <v>311.86</v>
      </c>
      <c r="AB178" s="145">
        <v>133.6</v>
      </c>
      <c r="AC178" s="145">
        <v>700.42</v>
      </c>
      <c r="AD178" s="145">
        <v>90.52</v>
      </c>
      <c r="AE178" s="145">
        <v>273.32</v>
      </c>
      <c r="AF178" s="145">
        <v>182.36</v>
      </c>
      <c r="AG178" s="145">
        <v>520</v>
      </c>
      <c r="AH178" s="145">
        <v>137.1</v>
      </c>
      <c r="AI178" s="145">
        <v>565.70000000000005</v>
      </c>
      <c r="AJ178" s="145">
        <v>319.48</v>
      </c>
      <c r="AK178" s="145">
        <v>45.26</v>
      </c>
      <c r="AL178" s="145">
        <v>317.26</v>
      </c>
      <c r="AM178" s="145">
        <v>365.62</v>
      </c>
      <c r="AN178" s="145">
        <v>319.92</v>
      </c>
      <c r="AO178" s="145">
        <v>513.66999999999996</v>
      </c>
      <c r="AP178" s="145">
        <v>46.18</v>
      </c>
      <c r="AQ178" s="145">
        <v>138.54</v>
      </c>
      <c r="AR178" s="145">
        <v>658.54</v>
      </c>
      <c r="AS178" s="145">
        <v>126.18</v>
      </c>
      <c r="AT178" s="145">
        <v>369.45</v>
      </c>
      <c r="AU178" s="145">
        <v>138.09</v>
      </c>
      <c r="AV178" s="145"/>
      <c r="AW178" s="145"/>
      <c r="AX178" s="195"/>
    </row>
    <row r="179" spans="1:50" x14ac:dyDescent="0.35">
      <c r="A179" s="27" t="s">
        <v>325</v>
      </c>
      <c r="B179" s="3" t="s">
        <v>191</v>
      </c>
      <c r="C179" s="3" t="s">
        <v>333</v>
      </c>
      <c r="D179" s="3" t="s">
        <v>166</v>
      </c>
      <c r="E179" s="145"/>
      <c r="F179" s="145">
        <v>147.34</v>
      </c>
      <c r="G179" s="145">
        <v>131.16999999999999</v>
      </c>
      <c r="H179" s="145"/>
      <c r="I179" s="145"/>
      <c r="J179" s="145"/>
      <c r="K179" s="145">
        <v>95.82</v>
      </c>
      <c r="L179" s="145">
        <v>132.57</v>
      </c>
      <c r="M179" s="145"/>
      <c r="N179" s="145">
        <v>43.7</v>
      </c>
      <c r="O179" s="145">
        <v>200.3</v>
      </c>
      <c r="P179" s="145">
        <v>314.56</v>
      </c>
      <c r="Q179" s="145">
        <v>205.04</v>
      </c>
      <c r="R179" s="145">
        <v>119.61</v>
      </c>
      <c r="S179" s="145">
        <v>168.17</v>
      </c>
      <c r="T179" s="145">
        <v>26.56</v>
      </c>
      <c r="U179" s="145">
        <v>44.68</v>
      </c>
      <c r="V179" s="145">
        <v>217.87</v>
      </c>
      <c r="W179" s="145">
        <v>150.94</v>
      </c>
      <c r="X179" s="145">
        <v>80.33</v>
      </c>
      <c r="Y179" s="145">
        <v>261.2</v>
      </c>
      <c r="Z179" s="145">
        <v>44.68</v>
      </c>
      <c r="AA179" s="145">
        <v>155.93</v>
      </c>
      <c r="AB179" s="145">
        <v>44.53</v>
      </c>
      <c r="AC179" s="145">
        <v>175.11</v>
      </c>
      <c r="AD179" s="145">
        <v>45.26</v>
      </c>
      <c r="AE179" s="145">
        <v>54.66</v>
      </c>
      <c r="AF179" s="145">
        <v>36.47</v>
      </c>
      <c r="AG179" s="145">
        <v>520</v>
      </c>
      <c r="AH179" s="145">
        <v>45.7</v>
      </c>
      <c r="AI179" s="145">
        <v>282.85000000000002</v>
      </c>
      <c r="AJ179" s="145">
        <v>106.49</v>
      </c>
      <c r="AK179" s="145">
        <v>22.63</v>
      </c>
      <c r="AL179" s="145">
        <v>105.75</v>
      </c>
      <c r="AM179" s="145">
        <v>121.87</v>
      </c>
      <c r="AN179" s="145">
        <v>159.96</v>
      </c>
      <c r="AO179" s="145">
        <v>128.41999999999999</v>
      </c>
      <c r="AP179" s="145">
        <v>46.18</v>
      </c>
      <c r="AQ179" s="145">
        <v>46.18</v>
      </c>
      <c r="AR179" s="145">
        <v>164.64</v>
      </c>
      <c r="AS179" s="145">
        <v>63.09</v>
      </c>
      <c r="AT179" s="145">
        <v>92.36</v>
      </c>
      <c r="AU179" s="145">
        <v>46.03</v>
      </c>
      <c r="AV179" s="145"/>
      <c r="AW179" s="145"/>
      <c r="AX179" s="195"/>
    </row>
    <row r="180" spans="1:50" x14ac:dyDescent="0.35">
      <c r="A180" s="27" t="s">
        <v>325</v>
      </c>
      <c r="B180" s="3" t="s">
        <v>191</v>
      </c>
      <c r="C180" s="3" t="s">
        <v>333</v>
      </c>
      <c r="D180" s="3" t="s">
        <v>327</v>
      </c>
      <c r="E180" s="3"/>
      <c r="F180" s="3">
        <v>2</v>
      </c>
      <c r="G180" s="3">
        <v>2</v>
      </c>
      <c r="H180" s="3"/>
      <c r="I180" s="3"/>
      <c r="J180" s="3"/>
      <c r="K180" s="3">
        <v>3</v>
      </c>
      <c r="L180" s="3">
        <v>1</v>
      </c>
      <c r="M180" s="3"/>
      <c r="N180" s="3">
        <v>1</v>
      </c>
      <c r="O180" s="3">
        <v>2</v>
      </c>
      <c r="P180" s="3">
        <v>2</v>
      </c>
      <c r="Q180" s="3">
        <v>6</v>
      </c>
      <c r="R180" s="3">
        <v>4</v>
      </c>
      <c r="S180" s="3">
        <v>5</v>
      </c>
      <c r="T180" s="3">
        <v>3</v>
      </c>
      <c r="U180" s="3">
        <v>1</v>
      </c>
      <c r="V180" s="3">
        <v>4</v>
      </c>
      <c r="W180" s="3">
        <v>5</v>
      </c>
      <c r="X180" s="3">
        <v>6</v>
      </c>
      <c r="Y180" s="3">
        <v>5</v>
      </c>
      <c r="Z180" s="3">
        <v>3</v>
      </c>
      <c r="AA180" s="3">
        <v>3</v>
      </c>
      <c r="AB180" s="3">
        <v>3</v>
      </c>
      <c r="AC180" s="3">
        <v>5</v>
      </c>
      <c r="AD180" s="3">
        <v>2</v>
      </c>
      <c r="AE180" s="3">
        <v>6</v>
      </c>
      <c r="AF180" s="3">
        <v>5</v>
      </c>
      <c r="AG180" s="3">
        <v>1</v>
      </c>
      <c r="AH180" s="3">
        <v>3</v>
      </c>
      <c r="AI180" s="3">
        <v>2</v>
      </c>
      <c r="AJ180" s="3">
        <v>3</v>
      </c>
      <c r="AK180" s="3">
        <v>2</v>
      </c>
      <c r="AL180" s="3">
        <v>3</v>
      </c>
      <c r="AM180" s="3">
        <v>5</v>
      </c>
      <c r="AN180" s="3">
        <v>3</v>
      </c>
      <c r="AO180" s="3">
        <v>5</v>
      </c>
      <c r="AP180" s="3">
        <v>1</v>
      </c>
      <c r="AQ180" s="3">
        <v>3</v>
      </c>
      <c r="AR180" s="3">
        <v>4</v>
      </c>
      <c r="AS180" s="3">
        <v>2</v>
      </c>
      <c r="AT180" s="3">
        <v>4</v>
      </c>
      <c r="AU180" s="3">
        <v>3</v>
      </c>
      <c r="AV180" s="3"/>
      <c r="AW180" s="3"/>
      <c r="AX180" s="10"/>
    </row>
    <row r="181" spans="1:50" x14ac:dyDescent="0.35">
      <c r="A181" s="27" t="s">
        <v>325</v>
      </c>
      <c r="B181" s="3" t="s">
        <v>191</v>
      </c>
      <c r="C181" s="3" t="s">
        <v>333</v>
      </c>
      <c r="D181" s="3" t="s">
        <v>167</v>
      </c>
      <c r="E181" s="3"/>
      <c r="F181" s="3">
        <v>0</v>
      </c>
      <c r="G181" s="3">
        <v>0</v>
      </c>
      <c r="H181" s="3"/>
      <c r="I181" s="3"/>
      <c r="J181" s="3"/>
      <c r="K181" s="3">
        <v>0</v>
      </c>
      <c r="L181" s="3">
        <v>0</v>
      </c>
      <c r="M181" s="3"/>
      <c r="N181" s="3">
        <v>0</v>
      </c>
      <c r="O181" s="3">
        <v>0</v>
      </c>
      <c r="P181" s="3">
        <v>0</v>
      </c>
      <c r="Q181" s="3">
        <v>0</v>
      </c>
      <c r="R181" s="3">
        <v>0</v>
      </c>
      <c r="S181" s="3">
        <v>0</v>
      </c>
      <c r="T181" s="3">
        <v>0</v>
      </c>
      <c r="U181" s="3">
        <v>0</v>
      </c>
      <c r="V181" s="3">
        <v>0</v>
      </c>
      <c r="W181" s="3">
        <v>0</v>
      </c>
      <c r="X181" s="3">
        <v>0</v>
      </c>
      <c r="Y181" s="3">
        <v>0</v>
      </c>
      <c r="Z181" s="3">
        <v>0</v>
      </c>
      <c r="AA181" s="3">
        <v>0</v>
      </c>
      <c r="AB181" s="3">
        <v>0</v>
      </c>
      <c r="AC181" s="3">
        <v>0</v>
      </c>
      <c r="AD181" s="3">
        <v>0</v>
      </c>
      <c r="AE181" s="3">
        <v>0</v>
      </c>
      <c r="AF181" s="3">
        <v>0</v>
      </c>
      <c r="AG181" s="3">
        <v>0</v>
      </c>
      <c r="AH181" s="3">
        <v>0</v>
      </c>
      <c r="AI181" s="3">
        <v>0</v>
      </c>
      <c r="AJ181" s="3">
        <v>0</v>
      </c>
      <c r="AK181" s="3">
        <v>0</v>
      </c>
      <c r="AL181" s="3">
        <v>0</v>
      </c>
      <c r="AM181" s="3">
        <v>0</v>
      </c>
      <c r="AN181" s="3">
        <v>0</v>
      </c>
      <c r="AO181" s="3">
        <v>0</v>
      </c>
      <c r="AP181" s="3">
        <v>0</v>
      </c>
      <c r="AQ181" s="3">
        <v>0</v>
      </c>
      <c r="AR181" s="3">
        <v>0</v>
      </c>
      <c r="AS181" s="3">
        <v>0</v>
      </c>
      <c r="AT181" s="3">
        <v>0</v>
      </c>
      <c r="AU181" s="3">
        <v>0</v>
      </c>
      <c r="AV181" s="3"/>
      <c r="AW181" s="3"/>
      <c r="AX181" s="10"/>
    </row>
    <row r="182" spans="1:50" x14ac:dyDescent="0.35">
      <c r="A182" s="27" t="s">
        <v>325</v>
      </c>
      <c r="B182" s="3" t="s">
        <v>191</v>
      </c>
      <c r="C182" s="3" t="s">
        <v>333</v>
      </c>
      <c r="D182" s="3" t="s">
        <v>132</v>
      </c>
      <c r="E182" s="3"/>
      <c r="F182" s="3">
        <v>2</v>
      </c>
      <c r="G182" s="3">
        <v>2</v>
      </c>
      <c r="H182" s="3"/>
      <c r="I182" s="3"/>
      <c r="J182" s="3"/>
      <c r="K182" s="3">
        <v>3</v>
      </c>
      <c r="L182" s="3">
        <v>1</v>
      </c>
      <c r="M182" s="3"/>
      <c r="N182" s="3">
        <v>1</v>
      </c>
      <c r="O182" s="3">
        <v>1</v>
      </c>
      <c r="P182" s="3">
        <v>2</v>
      </c>
      <c r="Q182" s="3">
        <v>5</v>
      </c>
      <c r="R182" s="3">
        <v>4</v>
      </c>
      <c r="S182" s="3">
        <v>5</v>
      </c>
      <c r="T182" s="3">
        <v>3</v>
      </c>
      <c r="U182" s="3">
        <v>1</v>
      </c>
      <c r="V182" s="3">
        <v>3</v>
      </c>
      <c r="W182" s="3">
        <v>5</v>
      </c>
      <c r="X182" s="3">
        <v>5</v>
      </c>
      <c r="Y182" s="3">
        <v>3</v>
      </c>
      <c r="Z182" s="3">
        <v>3</v>
      </c>
      <c r="AA182" s="3">
        <v>2</v>
      </c>
      <c r="AB182" s="3">
        <v>3</v>
      </c>
      <c r="AC182" s="3">
        <v>4</v>
      </c>
      <c r="AD182" s="3">
        <v>2</v>
      </c>
      <c r="AE182" s="3">
        <v>5</v>
      </c>
      <c r="AF182" s="3">
        <v>5</v>
      </c>
      <c r="AG182" s="3">
        <v>1</v>
      </c>
      <c r="AH182" s="3">
        <v>3</v>
      </c>
      <c r="AI182" s="3">
        <v>2</v>
      </c>
      <c r="AJ182" s="3">
        <v>3</v>
      </c>
      <c r="AK182" s="3">
        <v>2</v>
      </c>
      <c r="AL182" s="3">
        <v>3</v>
      </c>
      <c r="AM182" s="3">
        <v>3</v>
      </c>
      <c r="AN182" s="3">
        <v>2</v>
      </c>
      <c r="AO182" s="3">
        <v>4</v>
      </c>
      <c r="AP182" s="3">
        <v>1</v>
      </c>
      <c r="AQ182" s="3">
        <v>3</v>
      </c>
      <c r="AR182" s="3">
        <v>4</v>
      </c>
      <c r="AS182" s="3">
        <v>2</v>
      </c>
      <c r="AT182" s="3">
        <v>4</v>
      </c>
      <c r="AU182" s="3">
        <v>3</v>
      </c>
      <c r="AV182" s="3"/>
      <c r="AW182" s="3"/>
      <c r="AX182" s="10"/>
    </row>
    <row r="183" spans="1:50" x14ac:dyDescent="0.35">
      <c r="A183" s="27" t="s">
        <v>325</v>
      </c>
      <c r="B183" s="3" t="s">
        <v>191</v>
      </c>
      <c r="C183" s="3" t="s">
        <v>334</v>
      </c>
      <c r="D183" s="3" t="s">
        <v>162</v>
      </c>
      <c r="E183" s="145">
        <v>20.399999999999999</v>
      </c>
      <c r="F183" s="145">
        <v>42.9</v>
      </c>
      <c r="G183" s="145">
        <v>2.65</v>
      </c>
      <c r="H183" s="145">
        <v>72.88</v>
      </c>
      <c r="I183" s="145">
        <v>7.29</v>
      </c>
      <c r="J183" s="145"/>
      <c r="K183" s="145">
        <v>126.1</v>
      </c>
      <c r="L183" s="145">
        <v>16.239999999999998</v>
      </c>
      <c r="M183" s="145"/>
      <c r="N183" s="145">
        <v>8.16</v>
      </c>
      <c r="O183" s="145">
        <v>10.5</v>
      </c>
      <c r="P183" s="145">
        <v>51.4</v>
      </c>
      <c r="Q183" s="145">
        <v>144.36000000000001</v>
      </c>
      <c r="R183" s="145">
        <v>88.94</v>
      </c>
      <c r="S183" s="145">
        <v>51.03</v>
      </c>
      <c r="T183" s="145">
        <v>25.04</v>
      </c>
      <c r="U183" s="145">
        <v>5.81</v>
      </c>
      <c r="V183" s="145">
        <v>17.84</v>
      </c>
      <c r="W183" s="145">
        <v>43.76</v>
      </c>
      <c r="X183" s="145">
        <v>113.19</v>
      </c>
      <c r="Y183" s="145">
        <v>114.72</v>
      </c>
      <c r="Z183" s="145">
        <v>19.46</v>
      </c>
      <c r="AA183" s="145">
        <v>11.34</v>
      </c>
      <c r="AB183" s="145">
        <v>24.45</v>
      </c>
      <c r="AC183" s="145">
        <v>362.18</v>
      </c>
      <c r="AD183" s="145">
        <v>52.85</v>
      </c>
      <c r="AE183" s="145">
        <v>33.76</v>
      </c>
      <c r="AF183" s="145">
        <v>23.37</v>
      </c>
      <c r="AG183" s="145">
        <v>282.41000000000003</v>
      </c>
      <c r="AH183" s="145">
        <v>144.63</v>
      </c>
      <c r="AI183" s="145">
        <v>286.07</v>
      </c>
      <c r="AJ183" s="145">
        <v>124.7</v>
      </c>
      <c r="AK183" s="145">
        <v>29.75</v>
      </c>
      <c r="AL183" s="145">
        <v>49.56</v>
      </c>
      <c r="AM183" s="145">
        <v>8.69</v>
      </c>
      <c r="AN183" s="145">
        <v>36.06</v>
      </c>
      <c r="AO183" s="145">
        <v>366.21</v>
      </c>
      <c r="AP183" s="145">
        <v>6</v>
      </c>
      <c r="AQ183" s="145">
        <v>69.84</v>
      </c>
      <c r="AR183" s="145">
        <v>17.07</v>
      </c>
      <c r="AS183" s="145">
        <v>48.31</v>
      </c>
      <c r="AT183" s="145">
        <v>30</v>
      </c>
      <c r="AU183" s="145">
        <v>18.559999999999999</v>
      </c>
      <c r="AV183" s="145"/>
      <c r="AW183" s="145"/>
      <c r="AX183" s="195"/>
    </row>
    <row r="184" spans="1:50" x14ac:dyDescent="0.35">
      <c r="A184" s="27" t="s">
        <v>325</v>
      </c>
      <c r="B184" s="3" t="s">
        <v>191</v>
      </c>
      <c r="C184" s="3" t="s">
        <v>334</v>
      </c>
      <c r="D184" s="3" t="s">
        <v>166</v>
      </c>
      <c r="E184" s="145">
        <v>5.0999999999999996</v>
      </c>
      <c r="F184" s="145">
        <v>10.73</v>
      </c>
      <c r="G184" s="145">
        <v>1.33</v>
      </c>
      <c r="H184" s="145">
        <v>24.29</v>
      </c>
      <c r="I184" s="145">
        <v>7.29</v>
      </c>
      <c r="J184" s="145"/>
      <c r="K184" s="145">
        <v>25.22</v>
      </c>
      <c r="L184" s="145">
        <v>16.239999999999998</v>
      </c>
      <c r="M184" s="145"/>
      <c r="N184" s="145">
        <v>8.16</v>
      </c>
      <c r="O184" s="145">
        <v>10.5</v>
      </c>
      <c r="P184" s="145">
        <v>25.7</v>
      </c>
      <c r="Q184" s="145">
        <v>28.87</v>
      </c>
      <c r="R184" s="145">
        <v>22.24</v>
      </c>
      <c r="S184" s="145">
        <v>12.76</v>
      </c>
      <c r="T184" s="145">
        <v>8.35</v>
      </c>
      <c r="U184" s="145">
        <v>5.81</v>
      </c>
      <c r="V184" s="145">
        <v>5.95</v>
      </c>
      <c r="W184" s="145">
        <v>8.75</v>
      </c>
      <c r="X184" s="145">
        <v>22.64</v>
      </c>
      <c r="Y184" s="145">
        <v>38.24</v>
      </c>
      <c r="Z184" s="145">
        <v>6.49</v>
      </c>
      <c r="AA184" s="145">
        <v>5.67</v>
      </c>
      <c r="AB184" s="145">
        <v>8.15</v>
      </c>
      <c r="AC184" s="145">
        <v>72.44</v>
      </c>
      <c r="AD184" s="145">
        <v>26.43</v>
      </c>
      <c r="AE184" s="145">
        <v>5.63</v>
      </c>
      <c r="AF184" s="145">
        <v>3.9</v>
      </c>
      <c r="AG184" s="145">
        <v>282.41000000000003</v>
      </c>
      <c r="AH184" s="145">
        <v>36.159999999999997</v>
      </c>
      <c r="AI184" s="145">
        <v>143.04</v>
      </c>
      <c r="AJ184" s="145">
        <v>41.57</v>
      </c>
      <c r="AK184" s="145">
        <v>14.88</v>
      </c>
      <c r="AL184" s="145">
        <v>16.52</v>
      </c>
      <c r="AM184" s="145">
        <v>2.9</v>
      </c>
      <c r="AN184" s="145">
        <v>18.03</v>
      </c>
      <c r="AO184" s="145">
        <v>91.55</v>
      </c>
      <c r="AP184" s="145">
        <v>6</v>
      </c>
      <c r="AQ184" s="145">
        <v>17.46</v>
      </c>
      <c r="AR184" s="145">
        <v>4.2699999999999996</v>
      </c>
      <c r="AS184" s="145">
        <v>24.16</v>
      </c>
      <c r="AT184" s="145">
        <v>7.5</v>
      </c>
      <c r="AU184" s="145">
        <v>6.19</v>
      </c>
      <c r="AV184" s="145"/>
      <c r="AW184" s="145"/>
      <c r="AX184" s="195"/>
    </row>
    <row r="185" spans="1:50" x14ac:dyDescent="0.35">
      <c r="A185" s="27" t="s">
        <v>325</v>
      </c>
      <c r="B185" s="3" t="s">
        <v>191</v>
      </c>
      <c r="C185" s="3" t="s">
        <v>334</v>
      </c>
      <c r="D185" s="3" t="s">
        <v>327</v>
      </c>
      <c r="E185" s="3">
        <v>0</v>
      </c>
      <c r="F185" s="3">
        <v>0</v>
      </c>
      <c r="G185" s="3">
        <v>0</v>
      </c>
      <c r="H185" s="3">
        <v>0</v>
      </c>
      <c r="I185" s="3">
        <v>0</v>
      </c>
      <c r="J185" s="3"/>
      <c r="K185" s="3">
        <v>0</v>
      </c>
      <c r="L185" s="3">
        <v>0</v>
      </c>
      <c r="M185" s="3"/>
      <c r="N185" s="3">
        <v>0</v>
      </c>
      <c r="O185" s="3">
        <v>0</v>
      </c>
      <c r="P185" s="3">
        <v>0</v>
      </c>
      <c r="Q185" s="3">
        <v>0</v>
      </c>
      <c r="R185" s="3">
        <v>0</v>
      </c>
      <c r="S185" s="3">
        <v>0</v>
      </c>
      <c r="T185" s="3">
        <v>0</v>
      </c>
      <c r="U185" s="3">
        <v>0</v>
      </c>
      <c r="V185" s="3">
        <v>0</v>
      </c>
      <c r="W185" s="3">
        <v>0</v>
      </c>
      <c r="X185" s="3">
        <v>0</v>
      </c>
      <c r="Y185" s="3">
        <v>0</v>
      </c>
      <c r="Z185" s="3">
        <v>0</v>
      </c>
      <c r="AA185" s="3">
        <v>0</v>
      </c>
      <c r="AB185" s="3">
        <v>0</v>
      </c>
      <c r="AC185" s="3">
        <v>0</v>
      </c>
      <c r="AD185" s="3">
        <v>0</v>
      </c>
      <c r="AE185" s="3">
        <v>0</v>
      </c>
      <c r="AF185" s="3">
        <v>0</v>
      </c>
      <c r="AG185" s="3">
        <v>0</v>
      </c>
      <c r="AH185" s="3">
        <v>0</v>
      </c>
      <c r="AI185" s="3">
        <v>0</v>
      </c>
      <c r="AJ185" s="3">
        <v>0</v>
      </c>
      <c r="AK185" s="3">
        <v>0</v>
      </c>
      <c r="AL185" s="3">
        <v>0</v>
      </c>
      <c r="AM185" s="3">
        <v>0</v>
      </c>
      <c r="AN185" s="3">
        <v>0</v>
      </c>
      <c r="AO185" s="3">
        <v>0</v>
      </c>
      <c r="AP185" s="3">
        <v>0</v>
      </c>
      <c r="AQ185" s="3">
        <v>0</v>
      </c>
      <c r="AR185" s="3">
        <v>0</v>
      </c>
      <c r="AS185" s="3">
        <v>0</v>
      </c>
      <c r="AT185" s="3">
        <v>0</v>
      </c>
      <c r="AU185" s="3">
        <v>0</v>
      </c>
      <c r="AV185" s="3"/>
      <c r="AW185" s="3"/>
      <c r="AX185" s="10"/>
    </row>
    <row r="186" spans="1:50" x14ac:dyDescent="0.35">
      <c r="A186" s="27" t="s">
        <v>325</v>
      </c>
      <c r="B186" s="3" t="s">
        <v>191</v>
      </c>
      <c r="C186" s="3" t="s">
        <v>334</v>
      </c>
      <c r="D186" s="3" t="s">
        <v>167</v>
      </c>
      <c r="E186" s="3">
        <v>28</v>
      </c>
      <c r="F186" s="3">
        <v>88</v>
      </c>
      <c r="G186" s="3">
        <v>82</v>
      </c>
      <c r="H186" s="3">
        <v>11</v>
      </c>
      <c r="I186" s="3">
        <v>5</v>
      </c>
      <c r="J186" s="3"/>
      <c r="K186" s="3">
        <v>49</v>
      </c>
      <c r="L186" s="3">
        <v>7</v>
      </c>
      <c r="M186" s="3"/>
      <c r="N186" s="3">
        <v>6</v>
      </c>
      <c r="O186" s="3">
        <v>6</v>
      </c>
      <c r="P186" s="3">
        <v>14</v>
      </c>
      <c r="Q186" s="3">
        <v>51</v>
      </c>
      <c r="R186" s="3">
        <v>38</v>
      </c>
      <c r="S186" s="3">
        <v>11</v>
      </c>
      <c r="T186" s="3">
        <v>35</v>
      </c>
      <c r="U186" s="3">
        <v>3</v>
      </c>
      <c r="V186" s="3">
        <v>12</v>
      </c>
      <c r="W186" s="3">
        <v>15</v>
      </c>
      <c r="X186" s="3">
        <v>166</v>
      </c>
      <c r="Y186" s="3">
        <v>73</v>
      </c>
      <c r="Z186" s="3">
        <v>14</v>
      </c>
      <c r="AA186" s="3">
        <v>10</v>
      </c>
      <c r="AB186" s="3">
        <v>13</v>
      </c>
      <c r="AC186" s="3">
        <v>178</v>
      </c>
      <c r="AD186" s="3">
        <v>32</v>
      </c>
      <c r="AE186" s="3">
        <v>19</v>
      </c>
      <c r="AF186" s="3">
        <v>48</v>
      </c>
      <c r="AG186" s="3">
        <v>31</v>
      </c>
      <c r="AH186" s="3">
        <v>80</v>
      </c>
      <c r="AI186" s="3">
        <v>33</v>
      </c>
      <c r="AJ186" s="3">
        <v>49</v>
      </c>
      <c r="AK186" s="3">
        <v>21</v>
      </c>
      <c r="AL186" s="3">
        <v>10</v>
      </c>
      <c r="AM186" s="3">
        <v>11</v>
      </c>
      <c r="AN186" s="3">
        <v>5</v>
      </c>
      <c r="AO186" s="3">
        <v>197</v>
      </c>
      <c r="AP186" s="3">
        <v>3</v>
      </c>
      <c r="AQ186" s="3">
        <v>32</v>
      </c>
      <c r="AR186" s="3">
        <v>11</v>
      </c>
      <c r="AS186" s="3">
        <v>33</v>
      </c>
      <c r="AT186" s="3">
        <v>25</v>
      </c>
      <c r="AU186" s="3">
        <v>9</v>
      </c>
      <c r="AV186" s="3"/>
      <c r="AW186" s="3"/>
      <c r="AX186" s="10"/>
    </row>
    <row r="187" spans="1:50" x14ac:dyDescent="0.35">
      <c r="A187" s="27" t="s">
        <v>325</v>
      </c>
      <c r="B187" s="3" t="s">
        <v>191</v>
      </c>
      <c r="C187" s="3" t="s">
        <v>334</v>
      </c>
      <c r="D187" s="3" t="s">
        <v>132</v>
      </c>
      <c r="E187" s="3">
        <v>4</v>
      </c>
      <c r="F187" s="3">
        <v>4</v>
      </c>
      <c r="G187" s="3">
        <v>2</v>
      </c>
      <c r="H187" s="3">
        <v>3</v>
      </c>
      <c r="I187" s="3">
        <v>1</v>
      </c>
      <c r="J187" s="3"/>
      <c r="K187" s="3">
        <v>5</v>
      </c>
      <c r="L187" s="3">
        <v>1</v>
      </c>
      <c r="M187" s="3"/>
      <c r="N187" s="3">
        <v>1</v>
      </c>
      <c r="O187" s="3">
        <v>1</v>
      </c>
      <c r="P187" s="3">
        <v>2</v>
      </c>
      <c r="Q187" s="3">
        <v>5</v>
      </c>
      <c r="R187" s="3">
        <v>4</v>
      </c>
      <c r="S187" s="3">
        <v>4</v>
      </c>
      <c r="T187" s="3">
        <v>3</v>
      </c>
      <c r="U187" s="3">
        <v>1</v>
      </c>
      <c r="V187" s="3">
        <v>3</v>
      </c>
      <c r="W187" s="3">
        <v>5</v>
      </c>
      <c r="X187" s="3">
        <v>5</v>
      </c>
      <c r="Y187" s="3">
        <v>3</v>
      </c>
      <c r="Z187" s="3">
        <v>3</v>
      </c>
      <c r="AA187" s="3">
        <v>2</v>
      </c>
      <c r="AB187" s="3">
        <v>3</v>
      </c>
      <c r="AC187" s="3">
        <v>5</v>
      </c>
      <c r="AD187" s="3">
        <v>2</v>
      </c>
      <c r="AE187" s="3">
        <v>6</v>
      </c>
      <c r="AF187" s="3">
        <v>6</v>
      </c>
      <c r="AG187" s="3">
        <v>1</v>
      </c>
      <c r="AH187" s="3">
        <v>4</v>
      </c>
      <c r="AI187" s="3">
        <v>2</v>
      </c>
      <c r="AJ187" s="3">
        <v>3</v>
      </c>
      <c r="AK187" s="3">
        <v>2</v>
      </c>
      <c r="AL187" s="3">
        <v>3</v>
      </c>
      <c r="AM187" s="3">
        <v>3</v>
      </c>
      <c r="AN187" s="3">
        <v>2</v>
      </c>
      <c r="AO187" s="3">
        <v>4</v>
      </c>
      <c r="AP187" s="3">
        <v>1</v>
      </c>
      <c r="AQ187" s="3">
        <v>4</v>
      </c>
      <c r="AR187" s="3">
        <v>4</v>
      </c>
      <c r="AS187" s="3">
        <v>2</v>
      </c>
      <c r="AT187" s="3">
        <v>4</v>
      </c>
      <c r="AU187" s="3">
        <v>3</v>
      </c>
      <c r="AV187" s="3"/>
      <c r="AW187" s="3"/>
      <c r="AX187" s="10"/>
    </row>
    <row r="188" spans="1:50" x14ac:dyDescent="0.35">
      <c r="A188" s="27" t="s">
        <v>325</v>
      </c>
      <c r="B188" s="3" t="s">
        <v>191</v>
      </c>
      <c r="C188" s="3" t="s">
        <v>335</v>
      </c>
      <c r="D188" s="3" t="s">
        <v>162</v>
      </c>
      <c r="E188" s="145"/>
      <c r="F188" s="145"/>
      <c r="G188" s="145"/>
      <c r="H188" s="145"/>
      <c r="I188" s="145"/>
      <c r="J188" s="145"/>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v>56.04</v>
      </c>
      <c r="AM188" s="145"/>
      <c r="AN188" s="145"/>
      <c r="AO188" s="145"/>
      <c r="AP188" s="145"/>
      <c r="AQ188" s="145"/>
      <c r="AR188" s="145"/>
      <c r="AS188" s="145"/>
      <c r="AT188" s="145"/>
      <c r="AU188" s="145"/>
      <c r="AV188" s="145"/>
      <c r="AW188" s="145"/>
      <c r="AX188" s="195"/>
    </row>
    <row r="189" spans="1:50" x14ac:dyDescent="0.35">
      <c r="A189" s="27" t="s">
        <v>325</v>
      </c>
      <c r="B189" s="3" t="s">
        <v>191</v>
      </c>
      <c r="C189" s="3" t="s">
        <v>335</v>
      </c>
      <c r="D189" s="3" t="s">
        <v>166</v>
      </c>
      <c r="E189" s="145"/>
      <c r="F189" s="145"/>
      <c r="G189" s="145"/>
      <c r="H189" s="145"/>
      <c r="I189" s="145"/>
      <c r="J189" s="145"/>
      <c r="K189" s="145"/>
      <c r="L189" s="145"/>
      <c r="M189" s="145"/>
      <c r="N189" s="145"/>
      <c r="O189" s="145"/>
      <c r="P189" s="145"/>
      <c r="Q189" s="145"/>
      <c r="R189" s="145"/>
      <c r="S189" s="145"/>
      <c r="T189" s="145"/>
      <c r="U189" s="145"/>
      <c r="V189" s="145"/>
      <c r="W189" s="145"/>
      <c r="X189" s="145"/>
      <c r="Y189" s="145"/>
      <c r="Z189" s="145"/>
      <c r="AA189" s="145"/>
      <c r="AB189" s="145"/>
      <c r="AC189" s="145"/>
      <c r="AD189" s="145"/>
      <c r="AE189" s="145"/>
      <c r="AF189" s="145"/>
      <c r="AG189" s="145"/>
      <c r="AH189" s="145"/>
      <c r="AI189" s="145"/>
      <c r="AJ189" s="145"/>
      <c r="AK189" s="145"/>
      <c r="AL189" s="145">
        <v>56.04</v>
      </c>
      <c r="AM189" s="145"/>
      <c r="AN189" s="145"/>
      <c r="AO189" s="145"/>
      <c r="AP189" s="145"/>
      <c r="AQ189" s="145"/>
      <c r="AR189" s="145"/>
      <c r="AS189" s="145"/>
      <c r="AT189" s="145"/>
      <c r="AU189" s="145"/>
      <c r="AV189" s="145"/>
      <c r="AW189" s="145"/>
      <c r="AX189" s="195"/>
    </row>
    <row r="190" spans="1:50" x14ac:dyDescent="0.35">
      <c r="A190" s="27" t="s">
        <v>325</v>
      </c>
      <c r="B190" s="3" t="s">
        <v>191</v>
      </c>
      <c r="C190" s="3" t="s">
        <v>335</v>
      </c>
      <c r="D190" s="3" t="s">
        <v>327</v>
      </c>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v>2</v>
      </c>
      <c r="AM190" s="3"/>
      <c r="AN190" s="3"/>
      <c r="AO190" s="3"/>
      <c r="AP190" s="3"/>
      <c r="AQ190" s="3"/>
      <c r="AR190" s="3"/>
      <c r="AS190" s="3"/>
      <c r="AT190" s="3"/>
      <c r="AU190" s="3"/>
      <c r="AV190" s="3"/>
      <c r="AW190" s="3"/>
      <c r="AX190" s="10"/>
    </row>
    <row r="191" spans="1:50" x14ac:dyDescent="0.35">
      <c r="A191" s="27" t="s">
        <v>325</v>
      </c>
      <c r="B191" s="3" t="s">
        <v>191</v>
      </c>
      <c r="C191" s="3" t="s">
        <v>335</v>
      </c>
      <c r="D191" s="3" t="s">
        <v>167</v>
      </c>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v>0</v>
      </c>
      <c r="AM191" s="3"/>
      <c r="AN191" s="3"/>
      <c r="AO191" s="3"/>
      <c r="AP191" s="3"/>
      <c r="AQ191" s="3"/>
      <c r="AR191" s="3"/>
      <c r="AS191" s="3"/>
      <c r="AT191" s="3"/>
      <c r="AU191" s="3"/>
      <c r="AV191" s="3"/>
      <c r="AW191" s="3"/>
      <c r="AX191" s="10"/>
    </row>
    <row r="192" spans="1:50" x14ac:dyDescent="0.35">
      <c r="A192" s="27" t="s">
        <v>325</v>
      </c>
      <c r="B192" s="3" t="s">
        <v>191</v>
      </c>
      <c r="C192" s="3" t="s">
        <v>335</v>
      </c>
      <c r="D192" s="3" t="s">
        <v>132</v>
      </c>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v>1</v>
      </c>
      <c r="AM192" s="3"/>
      <c r="AN192" s="3"/>
      <c r="AO192" s="3"/>
      <c r="AP192" s="3"/>
      <c r="AQ192" s="3"/>
      <c r="AR192" s="3"/>
      <c r="AS192" s="3"/>
      <c r="AT192" s="3"/>
      <c r="AU192" s="3"/>
      <c r="AV192" s="3"/>
      <c r="AW192" s="3"/>
      <c r="AX192" s="10"/>
    </row>
    <row r="193" spans="1:50" x14ac:dyDescent="0.35">
      <c r="A193" s="27" t="s">
        <v>325</v>
      </c>
      <c r="B193" s="3" t="s">
        <v>191</v>
      </c>
      <c r="C193" s="3" t="s">
        <v>336</v>
      </c>
      <c r="D193" s="3" t="s">
        <v>162</v>
      </c>
      <c r="E193" s="145">
        <v>110</v>
      </c>
      <c r="F193" s="145">
        <v>275</v>
      </c>
      <c r="G193" s="145">
        <v>281</v>
      </c>
      <c r="H193" s="145">
        <v>190.22</v>
      </c>
      <c r="I193" s="145">
        <v>226</v>
      </c>
      <c r="J193" s="145">
        <v>220</v>
      </c>
      <c r="K193" s="145">
        <v>284</v>
      </c>
      <c r="L193" s="145">
        <v>298</v>
      </c>
      <c r="M193" s="145">
        <v>246</v>
      </c>
      <c r="N193" s="145">
        <v>638</v>
      </c>
      <c r="O193" s="145">
        <v>223</v>
      </c>
      <c r="P193" s="145">
        <v>110</v>
      </c>
      <c r="Q193" s="145">
        <v>110</v>
      </c>
      <c r="R193" s="145">
        <v>168</v>
      </c>
      <c r="S193" s="145">
        <v>165</v>
      </c>
      <c r="T193" s="145"/>
      <c r="U193" s="145">
        <v>80.22</v>
      </c>
      <c r="V193" s="145"/>
      <c r="W193" s="145">
        <v>110</v>
      </c>
      <c r="X193" s="145">
        <v>223</v>
      </c>
      <c r="Y193" s="145">
        <v>235</v>
      </c>
      <c r="Z193" s="145">
        <v>498</v>
      </c>
      <c r="AA193" s="145">
        <v>220</v>
      </c>
      <c r="AB193" s="145">
        <v>223</v>
      </c>
      <c r="AC193" s="145">
        <v>55</v>
      </c>
      <c r="AD193" s="145"/>
      <c r="AE193" s="145">
        <v>770</v>
      </c>
      <c r="AF193" s="145">
        <v>275</v>
      </c>
      <c r="AG193" s="145">
        <v>55</v>
      </c>
      <c r="AH193" s="145">
        <v>80.22</v>
      </c>
      <c r="AI193" s="145">
        <v>55</v>
      </c>
      <c r="AJ193" s="145">
        <v>649</v>
      </c>
      <c r="AK193" s="145">
        <v>590</v>
      </c>
      <c r="AL193" s="145">
        <v>986</v>
      </c>
      <c r="AM193" s="145"/>
      <c r="AN193" s="145">
        <v>500</v>
      </c>
      <c r="AO193" s="145">
        <v>453.5</v>
      </c>
      <c r="AP193" s="145">
        <v>55</v>
      </c>
      <c r="AQ193" s="145">
        <v>250</v>
      </c>
      <c r="AR193" s="145"/>
      <c r="AS193" s="145"/>
      <c r="AT193" s="145">
        <v>296</v>
      </c>
      <c r="AU193" s="145">
        <v>174</v>
      </c>
      <c r="AV193" s="145">
        <v>58</v>
      </c>
      <c r="AW193" s="145"/>
      <c r="AX193" s="195"/>
    </row>
    <row r="194" spans="1:50" x14ac:dyDescent="0.35">
      <c r="A194" s="27" t="s">
        <v>325</v>
      </c>
      <c r="B194" s="3" t="s">
        <v>191</v>
      </c>
      <c r="C194" s="3" t="s">
        <v>336</v>
      </c>
      <c r="D194" s="3" t="s">
        <v>166</v>
      </c>
      <c r="E194" s="145">
        <v>110</v>
      </c>
      <c r="F194" s="145">
        <v>275</v>
      </c>
      <c r="G194" s="145">
        <v>70.25</v>
      </c>
      <c r="H194" s="145">
        <v>95.11</v>
      </c>
      <c r="I194" s="145">
        <v>75.33</v>
      </c>
      <c r="J194" s="145">
        <v>73.33</v>
      </c>
      <c r="K194" s="145">
        <v>94.67</v>
      </c>
      <c r="L194" s="145">
        <v>99.33</v>
      </c>
      <c r="M194" s="145">
        <v>123</v>
      </c>
      <c r="N194" s="145">
        <v>319</v>
      </c>
      <c r="O194" s="145">
        <v>74.33</v>
      </c>
      <c r="P194" s="145">
        <v>110</v>
      </c>
      <c r="Q194" s="145">
        <v>110</v>
      </c>
      <c r="R194" s="145">
        <v>84</v>
      </c>
      <c r="S194" s="145">
        <v>165</v>
      </c>
      <c r="T194" s="145"/>
      <c r="U194" s="145">
        <v>80.22</v>
      </c>
      <c r="V194" s="145"/>
      <c r="W194" s="145">
        <v>110</v>
      </c>
      <c r="X194" s="145">
        <v>74.33</v>
      </c>
      <c r="Y194" s="145">
        <v>117.5</v>
      </c>
      <c r="Z194" s="145">
        <v>249</v>
      </c>
      <c r="AA194" s="145">
        <v>110</v>
      </c>
      <c r="AB194" s="145">
        <v>74.33</v>
      </c>
      <c r="AC194" s="145">
        <v>55</v>
      </c>
      <c r="AD194" s="145"/>
      <c r="AE194" s="145">
        <v>256.67</v>
      </c>
      <c r="AF194" s="145">
        <v>91.67</v>
      </c>
      <c r="AG194" s="145">
        <v>55</v>
      </c>
      <c r="AH194" s="145">
        <v>80.22</v>
      </c>
      <c r="AI194" s="145">
        <v>55</v>
      </c>
      <c r="AJ194" s="145">
        <v>162.25</v>
      </c>
      <c r="AK194" s="145">
        <v>147.5</v>
      </c>
      <c r="AL194" s="145">
        <v>493</v>
      </c>
      <c r="AM194" s="145"/>
      <c r="AN194" s="145">
        <v>500</v>
      </c>
      <c r="AO194" s="145">
        <v>151.16999999999999</v>
      </c>
      <c r="AP194" s="145">
        <v>55</v>
      </c>
      <c r="AQ194" s="145">
        <v>250</v>
      </c>
      <c r="AR194" s="145"/>
      <c r="AS194" s="145"/>
      <c r="AT194" s="145">
        <v>74</v>
      </c>
      <c r="AU194" s="145">
        <v>87</v>
      </c>
      <c r="AV194" s="145">
        <v>58</v>
      </c>
      <c r="AW194" s="145"/>
      <c r="AX194" s="195"/>
    </row>
    <row r="195" spans="1:50" x14ac:dyDescent="0.35">
      <c r="A195" s="27" t="s">
        <v>325</v>
      </c>
      <c r="B195" s="3" t="s">
        <v>191</v>
      </c>
      <c r="C195" s="3" t="s">
        <v>336</v>
      </c>
      <c r="D195" s="3" t="s">
        <v>327</v>
      </c>
      <c r="E195" s="3">
        <v>2</v>
      </c>
      <c r="F195" s="3">
        <v>5</v>
      </c>
      <c r="G195" s="3">
        <v>6</v>
      </c>
      <c r="H195" s="3">
        <v>3</v>
      </c>
      <c r="I195" s="3">
        <v>4</v>
      </c>
      <c r="J195" s="3">
        <v>5</v>
      </c>
      <c r="K195" s="3">
        <v>5</v>
      </c>
      <c r="L195" s="3">
        <v>4</v>
      </c>
      <c r="M195" s="3">
        <v>3</v>
      </c>
      <c r="N195" s="3">
        <v>2</v>
      </c>
      <c r="O195" s="3">
        <v>4</v>
      </c>
      <c r="P195" s="3">
        <v>2</v>
      </c>
      <c r="Q195" s="3">
        <v>2</v>
      </c>
      <c r="R195" s="3">
        <v>3</v>
      </c>
      <c r="S195" s="3">
        <v>3</v>
      </c>
      <c r="T195" s="3"/>
      <c r="U195" s="3">
        <v>1</v>
      </c>
      <c r="V195" s="3"/>
      <c r="W195" s="3">
        <v>2</v>
      </c>
      <c r="X195" s="3">
        <v>4</v>
      </c>
      <c r="Y195" s="3">
        <v>3</v>
      </c>
      <c r="Z195" s="3">
        <v>9</v>
      </c>
      <c r="AA195" s="3">
        <v>4</v>
      </c>
      <c r="AB195" s="3">
        <v>4</v>
      </c>
      <c r="AC195" s="3">
        <v>1</v>
      </c>
      <c r="AD195" s="3"/>
      <c r="AE195" s="3">
        <v>14</v>
      </c>
      <c r="AF195" s="3">
        <v>5</v>
      </c>
      <c r="AG195" s="3">
        <v>1</v>
      </c>
      <c r="AH195" s="3">
        <v>1</v>
      </c>
      <c r="AI195" s="3">
        <v>1</v>
      </c>
      <c r="AJ195" s="3">
        <v>7</v>
      </c>
      <c r="AK195" s="3">
        <v>6</v>
      </c>
      <c r="AL195" s="3">
        <v>8</v>
      </c>
      <c r="AM195" s="3"/>
      <c r="AN195" s="3">
        <v>4</v>
      </c>
      <c r="AO195" s="3">
        <v>6</v>
      </c>
      <c r="AP195" s="3">
        <v>1</v>
      </c>
      <c r="AQ195" s="3">
        <v>2</v>
      </c>
      <c r="AR195" s="3"/>
      <c r="AS195" s="3"/>
      <c r="AT195" s="3">
        <v>4</v>
      </c>
      <c r="AU195" s="3">
        <v>3</v>
      </c>
      <c r="AV195" s="3">
        <v>1</v>
      </c>
      <c r="AW195" s="3"/>
      <c r="AX195" s="10"/>
    </row>
    <row r="196" spans="1:50" x14ac:dyDescent="0.35">
      <c r="A196" s="27" t="s">
        <v>325</v>
      </c>
      <c r="B196" s="3" t="s">
        <v>191</v>
      </c>
      <c r="C196" s="3" t="s">
        <v>336</v>
      </c>
      <c r="D196" s="3" t="s">
        <v>167</v>
      </c>
      <c r="E196" s="3">
        <v>0</v>
      </c>
      <c r="F196" s="3">
        <v>0</v>
      </c>
      <c r="G196" s="3">
        <v>0</v>
      </c>
      <c r="H196" s="3">
        <v>0</v>
      </c>
      <c r="I196" s="3">
        <v>0</v>
      </c>
      <c r="J196" s="3">
        <v>0</v>
      </c>
      <c r="K196" s="3">
        <v>0</v>
      </c>
      <c r="L196" s="3">
        <v>0</v>
      </c>
      <c r="M196" s="3">
        <v>0</v>
      </c>
      <c r="N196" s="3">
        <v>0</v>
      </c>
      <c r="O196" s="3">
        <v>0</v>
      </c>
      <c r="P196" s="3">
        <v>0</v>
      </c>
      <c r="Q196" s="3">
        <v>0</v>
      </c>
      <c r="R196" s="3">
        <v>0</v>
      </c>
      <c r="S196" s="3">
        <v>0</v>
      </c>
      <c r="T196" s="3"/>
      <c r="U196" s="3">
        <v>0</v>
      </c>
      <c r="V196" s="3"/>
      <c r="W196" s="3">
        <v>0</v>
      </c>
      <c r="X196" s="3">
        <v>0</v>
      </c>
      <c r="Y196" s="3">
        <v>0</v>
      </c>
      <c r="Z196" s="3">
        <v>0</v>
      </c>
      <c r="AA196" s="3">
        <v>0</v>
      </c>
      <c r="AB196" s="3">
        <v>0</v>
      </c>
      <c r="AC196" s="3">
        <v>0</v>
      </c>
      <c r="AD196" s="3"/>
      <c r="AE196" s="3">
        <v>0</v>
      </c>
      <c r="AF196" s="3">
        <v>0</v>
      </c>
      <c r="AG196" s="3">
        <v>0</v>
      </c>
      <c r="AH196" s="3">
        <v>0</v>
      </c>
      <c r="AI196" s="3">
        <v>0</v>
      </c>
      <c r="AJ196" s="3">
        <v>0</v>
      </c>
      <c r="AK196" s="3">
        <v>0</v>
      </c>
      <c r="AL196" s="3">
        <v>0</v>
      </c>
      <c r="AM196" s="3"/>
      <c r="AN196" s="3">
        <v>0</v>
      </c>
      <c r="AO196" s="3">
        <v>0</v>
      </c>
      <c r="AP196" s="3">
        <v>0</v>
      </c>
      <c r="AQ196" s="3">
        <v>0</v>
      </c>
      <c r="AR196" s="3"/>
      <c r="AS196" s="3"/>
      <c r="AT196" s="3">
        <v>0</v>
      </c>
      <c r="AU196" s="3">
        <v>0</v>
      </c>
      <c r="AV196" s="3">
        <v>0</v>
      </c>
      <c r="AW196" s="3"/>
      <c r="AX196" s="10"/>
    </row>
    <row r="197" spans="1:50" x14ac:dyDescent="0.35">
      <c r="A197" s="27" t="s">
        <v>325</v>
      </c>
      <c r="B197" s="3" t="s">
        <v>191</v>
      </c>
      <c r="C197" s="3" t="s">
        <v>336</v>
      </c>
      <c r="D197" s="3" t="s">
        <v>132</v>
      </c>
      <c r="E197" s="3">
        <v>1</v>
      </c>
      <c r="F197" s="3">
        <v>1</v>
      </c>
      <c r="G197" s="3">
        <v>4</v>
      </c>
      <c r="H197" s="3">
        <v>2</v>
      </c>
      <c r="I197" s="3">
        <v>3</v>
      </c>
      <c r="J197" s="3">
        <v>3</v>
      </c>
      <c r="K197" s="3">
        <v>3</v>
      </c>
      <c r="L197" s="3">
        <v>3</v>
      </c>
      <c r="M197" s="3">
        <v>2</v>
      </c>
      <c r="N197" s="3">
        <v>2</v>
      </c>
      <c r="O197" s="3">
        <v>3</v>
      </c>
      <c r="P197" s="3">
        <v>1</v>
      </c>
      <c r="Q197" s="3">
        <v>1</v>
      </c>
      <c r="R197" s="3">
        <v>2</v>
      </c>
      <c r="S197" s="3">
        <v>1</v>
      </c>
      <c r="T197" s="3"/>
      <c r="U197" s="3">
        <v>1</v>
      </c>
      <c r="V197" s="3"/>
      <c r="W197" s="3">
        <v>1</v>
      </c>
      <c r="X197" s="3">
        <v>3</v>
      </c>
      <c r="Y197" s="3">
        <v>2</v>
      </c>
      <c r="Z197" s="3">
        <v>2</v>
      </c>
      <c r="AA197" s="3">
        <v>2</v>
      </c>
      <c r="AB197" s="3">
        <v>3</v>
      </c>
      <c r="AC197" s="3">
        <v>1</v>
      </c>
      <c r="AD197" s="3"/>
      <c r="AE197" s="3">
        <v>3</v>
      </c>
      <c r="AF197" s="3">
        <v>3</v>
      </c>
      <c r="AG197" s="3">
        <v>1</v>
      </c>
      <c r="AH197" s="3">
        <v>1</v>
      </c>
      <c r="AI197" s="3">
        <v>1</v>
      </c>
      <c r="AJ197" s="3">
        <v>4</v>
      </c>
      <c r="AK197" s="3">
        <v>4</v>
      </c>
      <c r="AL197" s="3">
        <v>2</v>
      </c>
      <c r="AM197" s="3"/>
      <c r="AN197" s="3">
        <v>1</v>
      </c>
      <c r="AO197" s="3">
        <v>3</v>
      </c>
      <c r="AP197" s="3">
        <v>1</v>
      </c>
      <c r="AQ197" s="3">
        <v>1</v>
      </c>
      <c r="AR197" s="3"/>
      <c r="AS197" s="3"/>
      <c r="AT197" s="3">
        <v>4</v>
      </c>
      <c r="AU197" s="3">
        <v>2</v>
      </c>
      <c r="AV197" s="3">
        <v>1</v>
      </c>
      <c r="AW197" s="3"/>
      <c r="AX197" s="10"/>
    </row>
    <row r="198" spans="1:50" x14ac:dyDescent="0.35">
      <c r="A198" s="27" t="s">
        <v>325</v>
      </c>
      <c r="B198" s="3" t="s">
        <v>191</v>
      </c>
      <c r="C198" s="3" t="s">
        <v>337</v>
      </c>
      <c r="D198" s="3" t="s">
        <v>162</v>
      </c>
      <c r="E198" s="145">
        <v>4455.38</v>
      </c>
      <c r="F198" s="145">
        <v>6441.87</v>
      </c>
      <c r="G198" s="145">
        <v>6628.59</v>
      </c>
      <c r="H198" s="145">
        <v>6565.51</v>
      </c>
      <c r="I198" s="145">
        <v>8772.5499999999993</v>
      </c>
      <c r="J198" s="145">
        <v>7178.24</v>
      </c>
      <c r="K198" s="145">
        <v>9568.34</v>
      </c>
      <c r="L198" s="145">
        <v>7591.86</v>
      </c>
      <c r="M198" s="145">
        <v>8709.6299999999992</v>
      </c>
      <c r="N198" s="145">
        <v>7306.76</v>
      </c>
      <c r="O198" s="145">
        <v>8479.23</v>
      </c>
      <c r="P198" s="145">
        <v>7324.95</v>
      </c>
      <c r="Q198" s="145">
        <v>11584.29</v>
      </c>
      <c r="R198" s="145">
        <v>6796.19</v>
      </c>
      <c r="S198" s="145">
        <v>7754.26</v>
      </c>
      <c r="T198" s="145">
        <v>6913.12</v>
      </c>
      <c r="U198" s="145">
        <v>8640.7900000000009</v>
      </c>
      <c r="V198" s="145">
        <v>9093.56</v>
      </c>
      <c r="W198" s="145">
        <v>7806.01</v>
      </c>
      <c r="X198" s="145">
        <v>7259.65</v>
      </c>
      <c r="Y198" s="145">
        <v>7199.65</v>
      </c>
      <c r="Z198" s="145">
        <v>9951.33</v>
      </c>
      <c r="AA198" s="145">
        <v>9186.9</v>
      </c>
      <c r="AB198" s="145">
        <v>8381.2999999999993</v>
      </c>
      <c r="AC198" s="145">
        <v>8404.6</v>
      </c>
      <c r="AD198" s="145">
        <v>7486.64</v>
      </c>
      <c r="AE198" s="145">
        <v>8206.3700000000008</v>
      </c>
      <c r="AF198" s="145">
        <v>6884.63</v>
      </c>
      <c r="AG198" s="145">
        <v>9154.01</v>
      </c>
      <c r="AH198" s="145">
        <v>10049.450000000001</v>
      </c>
      <c r="AI198" s="145">
        <v>12490.77</v>
      </c>
      <c r="AJ198" s="145">
        <v>11997.38</v>
      </c>
      <c r="AK198" s="145">
        <v>14112.91</v>
      </c>
      <c r="AL198" s="145">
        <v>10059.549999999999</v>
      </c>
      <c r="AM198" s="145">
        <v>8493.36</v>
      </c>
      <c r="AN198" s="145">
        <v>6531.34</v>
      </c>
      <c r="AO198" s="145">
        <v>7322.12</v>
      </c>
      <c r="AP198" s="145">
        <v>5270.59</v>
      </c>
      <c r="AQ198" s="145">
        <v>4423.8599999999997</v>
      </c>
      <c r="AR198" s="145">
        <v>2477.2800000000002</v>
      </c>
      <c r="AS198" s="145">
        <v>3541.04</v>
      </c>
      <c r="AT198" s="145">
        <v>3529.19</v>
      </c>
      <c r="AU198" s="145">
        <v>5047.05</v>
      </c>
      <c r="AV198" s="145">
        <v>1595.58</v>
      </c>
      <c r="AW198" s="145">
        <v>1612.48</v>
      </c>
      <c r="AX198" s="195">
        <v>100.12</v>
      </c>
    </row>
    <row r="199" spans="1:50" x14ac:dyDescent="0.35">
      <c r="A199" s="27" t="s">
        <v>325</v>
      </c>
      <c r="B199" s="3" t="s">
        <v>191</v>
      </c>
      <c r="C199" s="3" t="s">
        <v>337</v>
      </c>
      <c r="D199" s="3" t="s">
        <v>166</v>
      </c>
      <c r="E199" s="145">
        <v>247.52</v>
      </c>
      <c r="F199" s="145">
        <v>257.67</v>
      </c>
      <c r="G199" s="145">
        <v>236.74</v>
      </c>
      <c r="H199" s="145">
        <v>262.62</v>
      </c>
      <c r="I199" s="145">
        <v>213.96</v>
      </c>
      <c r="J199" s="145">
        <v>199.4</v>
      </c>
      <c r="K199" s="145">
        <v>222.52</v>
      </c>
      <c r="L199" s="145">
        <v>176.55</v>
      </c>
      <c r="M199" s="145">
        <v>202.55</v>
      </c>
      <c r="N199" s="145">
        <v>182.67</v>
      </c>
      <c r="O199" s="145">
        <v>211.98</v>
      </c>
      <c r="P199" s="145">
        <v>187.82</v>
      </c>
      <c r="Q199" s="145">
        <v>214.52</v>
      </c>
      <c r="R199" s="145">
        <v>194.18</v>
      </c>
      <c r="S199" s="145">
        <v>189.13</v>
      </c>
      <c r="T199" s="145">
        <v>181.92</v>
      </c>
      <c r="U199" s="145">
        <v>216.02</v>
      </c>
      <c r="V199" s="145">
        <v>313.57</v>
      </c>
      <c r="W199" s="145">
        <v>185.86</v>
      </c>
      <c r="X199" s="145">
        <v>172.85</v>
      </c>
      <c r="Y199" s="145">
        <v>171.42</v>
      </c>
      <c r="Z199" s="145">
        <v>255.16</v>
      </c>
      <c r="AA199" s="145">
        <v>224.07</v>
      </c>
      <c r="AB199" s="145">
        <v>253.98</v>
      </c>
      <c r="AC199" s="145">
        <v>227.15</v>
      </c>
      <c r="AD199" s="145">
        <v>207.96</v>
      </c>
      <c r="AE199" s="145">
        <v>195.39</v>
      </c>
      <c r="AF199" s="145">
        <v>181.17</v>
      </c>
      <c r="AG199" s="145">
        <v>228.85</v>
      </c>
      <c r="AH199" s="145">
        <v>295.57</v>
      </c>
      <c r="AI199" s="145">
        <v>297.39999999999998</v>
      </c>
      <c r="AJ199" s="145">
        <v>285.64999999999998</v>
      </c>
      <c r="AK199" s="145">
        <v>288.02</v>
      </c>
      <c r="AL199" s="145">
        <v>233.94</v>
      </c>
      <c r="AM199" s="145">
        <v>188.74</v>
      </c>
      <c r="AN199" s="145">
        <v>176.52</v>
      </c>
      <c r="AO199" s="145">
        <v>244.07</v>
      </c>
      <c r="AP199" s="145">
        <v>188.24</v>
      </c>
      <c r="AQ199" s="145">
        <v>201.08</v>
      </c>
      <c r="AR199" s="145">
        <v>309.66000000000003</v>
      </c>
      <c r="AS199" s="145">
        <v>393.45</v>
      </c>
      <c r="AT199" s="145">
        <v>176.46</v>
      </c>
      <c r="AU199" s="145">
        <v>240.34</v>
      </c>
      <c r="AV199" s="145">
        <v>159.56</v>
      </c>
      <c r="AW199" s="145">
        <v>134.37</v>
      </c>
      <c r="AX199" s="195">
        <v>100.12</v>
      </c>
    </row>
    <row r="200" spans="1:50" x14ac:dyDescent="0.35">
      <c r="A200" s="27" t="s">
        <v>325</v>
      </c>
      <c r="B200" s="3" t="s">
        <v>191</v>
      </c>
      <c r="C200" s="3" t="s">
        <v>337</v>
      </c>
      <c r="D200" s="3" t="s">
        <v>327</v>
      </c>
      <c r="E200" s="3">
        <v>108</v>
      </c>
      <c r="F200" s="3">
        <v>139</v>
      </c>
      <c r="G200" s="3">
        <v>193</v>
      </c>
      <c r="H200" s="3">
        <v>171</v>
      </c>
      <c r="I200" s="3">
        <v>218</v>
      </c>
      <c r="J200" s="3">
        <v>245</v>
      </c>
      <c r="K200" s="3">
        <v>233</v>
      </c>
      <c r="L200" s="3">
        <v>186</v>
      </c>
      <c r="M200" s="3">
        <v>190</v>
      </c>
      <c r="N200" s="3">
        <v>165</v>
      </c>
      <c r="O200" s="3">
        <v>307</v>
      </c>
      <c r="P200" s="3">
        <v>176</v>
      </c>
      <c r="Q200" s="3">
        <v>235</v>
      </c>
      <c r="R200" s="3">
        <v>150</v>
      </c>
      <c r="S200" s="3">
        <v>182</v>
      </c>
      <c r="T200" s="3">
        <v>192</v>
      </c>
      <c r="U200" s="3">
        <v>220</v>
      </c>
      <c r="V200" s="3">
        <v>228</v>
      </c>
      <c r="W200" s="3">
        <v>199</v>
      </c>
      <c r="X200" s="3">
        <v>176</v>
      </c>
      <c r="Y200" s="3">
        <v>180</v>
      </c>
      <c r="Z200" s="3">
        <v>236</v>
      </c>
      <c r="AA200" s="3">
        <v>198</v>
      </c>
      <c r="AB200" s="3">
        <v>198</v>
      </c>
      <c r="AC200" s="3">
        <v>203</v>
      </c>
      <c r="AD200" s="3">
        <v>188</v>
      </c>
      <c r="AE200" s="3">
        <v>210</v>
      </c>
      <c r="AF200" s="3">
        <v>173</v>
      </c>
      <c r="AG200" s="3">
        <v>211</v>
      </c>
      <c r="AH200" s="3">
        <v>241</v>
      </c>
      <c r="AI200" s="3">
        <v>256</v>
      </c>
      <c r="AJ200" s="3">
        <v>272</v>
      </c>
      <c r="AK200" s="3">
        <v>268</v>
      </c>
      <c r="AL200" s="3">
        <v>220</v>
      </c>
      <c r="AM200" s="3">
        <v>194</v>
      </c>
      <c r="AN200" s="3">
        <v>151</v>
      </c>
      <c r="AO200" s="3">
        <v>173</v>
      </c>
      <c r="AP200" s="3">
        <v>127</v>
      </c>
      <c r="AQ200" s="3">
        <v>102</v>
      </c>
      <c r="AR200" s="3">
        <v>62</v>
      </c>
      <c r="AS200" s="3">
        <v>69</v>
      </c>
      <c r="AT200" s="3">
        <v>82</v>
      </c>
      <c r="AU200" s="3">
        <v>102</v>
      </c>
      <c r="AV200" s="3">
        <v>30</v>
      </c>
      <c r="AW200" s="3">
        <v>42</v>
      </c>
      <c r="AX200" s="10">
        <v>4</v>
      </c>
    </row>
    <row r="201" spans="1:50" x14ac:dyDescent="0.35">
      <c r="A201" s="27" t="s">
        <v>325</v>
      </c>
      <c r="B201" s="3" t="s">
        <v>191</v>
      </c>
      <c r="C201" s="3" t="s">
        <v>337</v>
      </c>
      <c r="D201" s="3" t="s">
        <v>167</v>
      </c>
      <c r="E201" s="3">
        <v>984</v>
      </c>
      <c r="F201" s="4">
        <v>1227</v>
      </c>
      <c r="G201" s="3">
        <v>998</v>
      </c>
      <c r="H201" s="4">
        <v>1214</v>
      </c>
      <c r="I201" s="4">
        <v>1734</v>
      </c>
      <c r="J201" s="4">
        <v>1336</v>
      </c>
      <c r="K201" s="4">
        <v>1970</v>
      </c>
      <c r="L201" s="4">
        <v>1483</v>
      </c>
      <c r="M201" s="4">
        <v>1976</v>
      </c>
      <c r="N201" s="4">
        <v>1486</v>
      </c>
      <c r="O201" s="4">
        <v>2089</v>
      </c>
      <c r="P201" s="4">
        <v>1473</v>
      </c>
      <c r="Q201" s="4">
        <v>2861</v>
      </c>
      <c r="R201" s="4">
        <v>1530</v>
      </c>
      <c r="S201" s="4">
        <v>1364</v>
      </c>
      <c r="T201" s="4">
        <v>1455</v>
      </c>
      <c r="U201" s="4">
        <v>1764</v>
      </c>
      <c r="V201" s="4">
        <v>1797</v>
      </c>
      <c r="W201" s="4">
        <v>1439</v>
      </c>
      <c r="X201" s="4">
        <v>1045</v>
      </c>
      <c r="Y201" s="4">
        <v>1484</v>
      </c>
      <c r="Z201" s="4">
        <v>1865</v>
      </c>
      <c r="AA201" s="4">
        <v>2071</v>
      </c>
      <c r="AB201" s="4">
        <v>1707</v>
      </c>
      <c r="AC201" s="4">
        <v>1653</v>
      </c>
      <c r="AD201" s="4">
        <v>1291</v>
      </c>
      <c r="AE201" s="4">
        <v>1712</v>
      </c>
      <c r="AF201" s="4">
        <v>1315</v>
      </c>
      <c r="AG201" s="4">
        <v>1861</v>
      </c>
      <c r="AH201" s="4">
        <v>3053</v>
      </c>
      <c r="AI201" s="4">
        <v>2930</v>
      </c>
      <c r="AJ201" s="4">
        <v>3842</v>
      </c>
      <c r="AK201" s="4">
        <v>3402</v>
      </c>
      <c r="AL201" s="4">
        <v>2418</v>
      </c>
      <c r="AM201" s="4">
        <v>1741</v>
      </c>
      <c r="AN201" s="4">
        <v>1253</v>
      </c>
      <c r="AO201" s="4">
        <v>1501</v>
      </c>
      <c r="AP201" s="4">
        <v>1129</v>
      </c>
      <c r="AQ201" s="3">
        <v>956</v>
      </c>
      <c r="AR201" s="3">
        <v>564</v>
      </c>
      <c r="AS201" s="3">
        <v>888</v>
      </c>
      <c r="AT201" s="3">
        <v>814</v>
      </c>
      <c r="AU201" s="4">
        <v>1410</v>
      </c>
      <c r="AV201" s="3">
        <v>457</v>
      </c>
      <c r="AW201" s="3">
        <v>372</v>
      </c>
      <c r="AX201" s="10">
        <v>4</v>
      </c>
    </row>
    <row r="202" spans="1:50" x14ac:dyDescent="0.35">
      <c r="A202" s="27" t="s">
        <v>325</v>
      </c>
      <c r="B202" s="3" t="s">
        <v>191</v>
      </c>
      <c r="C202" s="3" t="s">
        <v>337</v>
      </c>
      <c r="D202" s="3" t="s">
        <v>132</v>
      </c>
      <c r="E202" s="3">
        <v>18</v>
      </c>
      <c r="F202" s="3">
        <v>25</v>
      </c>
      <c r="G202" s="3">
        <v>28</v>
      </c>
      <c r="H202" s="3">
        <v>25</v>
      </c>
      <c r="I202" s="3">
        <v>41</v>
      </c>
      <c r="J202" s="3">
        <v>36</v>
      </c>
      <c r="K202" s="3">
        <v>43</v>
      </c>
      <c r="L202" s="3">
        <v>43</v>
      </c>
      <c r="M202" s="3">
        <v>43</v>
      </c>
      <c r="N202" s="3">
        <v>40</v>
      </c>
      <c r="O202" s="3">
        <v>40</v>
      </c>
      <c r="P202" s="3">
        <v>39</v>
      </c>
      <c r="Q202" s="3">
        <v>54</v>
      </c>
      <c r="R202" s="3">
        <v>35</v>
      </c>
      <c r="S202" s="3">
        <v>41</v>
      </c>
      <c r="T202" s="3">
        <v>38</v>
      </c>
      <c r="U202" s="3">
        <v>40</v>
      </c>
      <c r="V202" s="3">
        <v>29</v>
      </c>
      <c r="W202" s="3">
        <v>42</v>
      </c>
      <c r="X202" s="3">
        <v>42</v>
      </c>
      <c r="Y202" s="3">
        <v>42</v>
      </c>
      <c r="Z202" s="3">
        <v>39</v>
      </c>
      <c r="AA202" s="3">
        <v>41</v>
      </c>
      <c r="AB202" s="3">
        <v>33</v>
      </c>
      <c r="AC202" s="3">
        <v>37</v>
      </c>
      <c r="AD202" s="3">
        <v>36</v>
      </c>
      <c r="AE202" s="3">
        <v>42</v>
      </c>
      <c r="AF202" s="3">
        <v>38</v>
      </c>
      <c r="AG202" s="3">
        <v>40</v>
      </c>
      <c r="AH202" s="3">
        <v>34</v>
      </c>
      <c r="AI202" s="3">
        <v>42</v>
      </c>
      <c r="AJ202" s="3">
        <v>42</v>
      </c>
      <c r="AK202" s="3">
        <v>49</v>
      </c>
      <c r="AL202" s="3">
        <v>43</v>
      </c>
      <c r="AM202" s="3">
        <v>45</v>
      </c>
      <c r="AN202" s="3">
        <v>37</v>
      </c>
      <c r="AO202" s="3">
        <v>30</v>
      </c>
      <c r="AP202" s="3">
        <v>28</v>
      </c>
      <c r="AQ202" s="3">
        <v>22</v>
      </c>
      <c r="AR202" s="3">
        <v>8</v>
      </c>
      <c r="AS202" s="3">
        <v>9</v>
      </c>
      <c r="AT202" s="3">
        <v>20</v>
      </c>
      <c r="AU202" s="3">
        <v>21</v>
      </c>
      <c r="AV202" s="3">
        <v>10</v>
      </c>
      <c r="AW202" s="3">
        <v>12</v>
      </c>
      <c r="AX202" s="10">
        <v>1</v>
      </c>
    </row>
    <row r="203" spans="1:50" x14ac:dyDescent="0.35">
      <c r="A203" s="27" t="s">
        <v>325</v>
      </c>
      <c r="B203" s="3" t="s">
        <v>191</v>
      </c>
      <c r="C203" s="3" t="s">
        <v>339</v>
      </c>
      <c r="D203" s="3" t="s">
        <v>162</v>
      </c>
      <c r="E203" s="145">
        <v>1656.56</v>
      </c>
      <c r="F203" s="145">
        <v>2380.34</v>
      </c>
      <c r="G203" s="145">
        <v>2761.8</v>
      </c>
      <c r="H203" s="145">
        <v>2723.2</v>
      </c>
      <c r="I203" s="145">
        <v>5575.45</v>
      </c>
      <c r="J203" s="145">
        <v>2657.7</v>
      </c>
      <c r="K203" s="145">
        <v>2841.45</v>
      </c>
      <c r="L203" s="145">
        <v>4201.04</v>
      </c>
      <c r="M203" s="145">
        <v>2408.08</v>
      </c>
      <c r="N203" s="145">
        <v>3298.11</v>
      </c>
      <c r="O203" s="145">
        <v>9921</v>
      </c>
      <c r="P203" s="145">
        <v>9832.5</v>
      </c>
      <c r="Q203" s="145">
        <v>10289.41</v>
      </c>
      <c r="R203" s="145">
        <v>5977.11</v>
      </c>
      <c r="S203" s="145">
        <v>5856.46</v>
      </c>
      <c r="T203" s="145">
        <v>5017.83</v>
      </c>
      <c r="U203" s="145">
        <v>4685.16</v>
      </c>
      <c r="V203" s="145">
        <v>9945.69</v>
      </c>
      <c r="W203" s="145">
        <v>5944.05</v>
      </c>
      <c r="X203" s="145">
        <v>4961.04</v>
      </c>
      <c r="Y203" s="145">
        <v>2927.56</v>
      </c>
      <c r="Z203" s="145">
        <v>4109.1899999999996</v>
      </c>
      <c r="AA203" s="145">
        <v>4809.43</v>
      </c>
      <c r="AB203" s="145">
        <v>3154.1</v>
      </c>
      <c r="AC203" s="145">
        <v>3679.45</v>
      </c>
      <c r="AD203" s="145">
        <v>2280</v>
      </c>
      <c r="AE203" s="145">
        <v>4370.7</v>
      </c>
      <c r="AF203" s="145">
        <v>5172.4799999999996</v>
      </c>
      <c r="AG203" s="145">
        <v>6252.96</v>
      </c>
      <c r="AH203" s="145">
        <v>5523.15</v>
      </c>
      <c r="AI203" s="145">
        <v>5818.18</v>
      </c>
      <c r="AJ203" s="145">
        <v>6939.3</v>
      </c>
      <c r="AK203" s="145">
        <v>5574.24</v>
      </c>
      <c r="AL203" s="145">
        <v>5901.66</v>
      </c>
      <c r="AM203" s="145">
        <v>4353.72</v>
      </c>
      <c r="AN203" s="145">
        <v>6825.89</v>
      </c>
      <c r="AO203" s="145">
        <v>8412.7999999999993</v>
      </c>
      <c r="AP203" s="145">
        <v>6147.24</v>
      </c>
      <c r="AQ203" s="145">
        <v>4099.72</v>
      </c>
      <c r="AR203" s="145">
        <v>881.43</v>
      </c>
      <c r="AS203" s="145">
        <v>1463.3</v>
      </c>
      <c r="AT203" s="145">
        <v>3443.01</v>
      </c>
      <c r="AU203" s="145">
        <v>2795.37</v>
      </c>
      <c r="AV203" s="145">
        <v>3700.74</v>
      </c>
      <c r="AW203" s="145">
        <v>2864.27</v>
      </c>
      <c r="AX203" s="195">
        <v>1042.1600000000001</v>
      </c>
    </row>
    <row r="204" spans="1:50" x14ac:dyDescent="0.35">
      <c r="A204" s="27" t="s">
        <v>325</v>
      </c>
      <c r="B204" s="3" t="s">
        <v>191</v>
      </c>
      <c r="C204" s="3" t="s">
        <v>339</v>
      </c>
      <c r="D204" s="3" t="s">
        <v>166</v>
      </c>
      <c r="E204" s="145">
        <v>165.66</v>
      </c>
      <c r="F204" s="145">
        <v>238.03</v>
      </c>
      <c r="G204" s="145">
        <v>212.45</v>
      </c>
      <c r="H204" s="145">
        <v>247.56</v>
      </c>
      <c r="I204" s="145">
        <v>348.47</v>
      </c>
      <c r="J204" s="145">
        <v>189.84</v>
      </c>
      <c r="K204" s="145">
        <v>167.14</v>
      </c>
      <c r="L204" s="145">
        <v>323.16000000000003</v>
      </c>
      <c r="M204" s="145">
        <v>141.65</v>
      </c>
      <c r="N204" s="145">
        <v>157.05000000000001</v>
      </c>
      <c r="O204" s="145">
        <v>583.59</v>
      </c>
      <c r="P204" s="145">
        <v>702.32</v>
      </c>
      <c r="Q204" s="145">
        <v>514.47</v>
      </c>
      <c r="R204" s="145">
        <v>373.57</v>
      </c>
      <c r="S204" s="145">
        <v>418.32</v>
      </c>
      <c r="T204" s="145">
        <v>334.52</v>
      </c>
      <c r="U204" s="145">
        <v>360.4</v>
      </c>
      <c r="V204" s="145">
        <v>828.81</v>
      </c>
      <c r="W204" s="145">
        <v>396.27</v>
      </c>
      <c r="X204" s="145">
        <v>291.83</v>
      </c>
      <c r="Y204" s="145">
        <v>225.2</v>
      </c>
      <c r="Z204" s="145">
        <v>273.95</v>
      </c>
      <c r="AA204" s="145">
        <v>437.22</v>
      </c>
      <c r="AB204" s="145">
        <v>262.83999999999997</v>
      </c>
      <c r="AC204" s="145">
        <v>245.3</v>
      </c>
      <c r="AD204" s="145">
        <v>142.5</v>
      </c>
      <c r="AE204" s="145">
        <v>208.13</v>
      </c>
      <c r="AF204" s="145">
        <v>304.26</v>
      </c>
      <c r="AG204" s="145">
        <v>231.59</v>
      </c>
      <c r="AH204" s="145">
        <v>220.93</v>
      </c>
      <c r="AI204" s="145">
        <v>277.06</v>
      </c>
      <c r="AJ204" s="145">
        <v>257.01</v>
      </c>
      <c r="AK204" s="145">
        <v>293.38</v>
      </c>
      <c r="AL204" s="145">
        <v>268.26</v>
      </c>
      <c r="AM204" s="145">
        <v>241.87</v>
      </c>
      <c r="AN204" s="145">
        <v>296.77999999999997</v>
      </c>
      <c r="AO204" s="145">
        <v>300.45999999999998</v>
      </c>
      <c r="AP204" s="145">
        <v>279.42</v>
      </c>
      <c r="AQ204" s="145">
        <v>151.84</v>
      </c>
      <c r="AR204" s="145">
        <v>97.94</v>
      </c>
      <c r="AS204" s="145">
        <v>146.33000000000001</v>
      </c>
      <c r="AT204" s="145">
        <v>156.5</v>
      </c>
      <c r="AU204" s="145">
        <v>186.36</v>
      </c>
      <c r="AV204" s="145">
        <v>160.9</v>
      </c>
      <c r="AW204" s="145">
        <v>124.53</v>
      </c>
      <c r="AX204" s="195">
        <v>94.74</v>
      </c>
    </row>
    <row r="205" spans="1:50" x14ac:dyDescent="0.35">
      <c r="A205" s="27" t="s">
        <v>325</v>
      </c>
      <c r="B205" s="3" t="s">
        <v>191</v>
      </c>
      <c r="C205" s="3" t="s">
        <v>339</v>
      </c>
      <c r="D205" s="3" t="s">
        <v>327</v>
      </c>
      <c r="E205" s="3">
        <v>49</v>
      </c>
      <c r="F205" s="3">
        <v>90</v>
      </c>
      <c r="G205" s="3">
        <v>80</v>
      </c>
      <c r="H205" s="3">
        <v>65</v>
      </c>
      <c r="I205" s="3">
        <v>97</v>
      </c>
      <c r="J205" s="3">
        <v>64</v>
      </c>
      <c r="K205" s="3">
        <v>99</v>
      </c>
      <c r="L205" s="3">
        <v>107</v>
      </c>
      <c r="M205" s="3">
        <v>94</v>
      </c>
      <c r="N205" s="3">
        <v>120</v>
      </c>
      <c r="O205" s="3">
        <v>225</v>
      </c>
      <c r="P205" s="3">
        <v>214</v>
      </c>
      <c r="Q205" s="3">
        <v>252</v>
      </c>
      <c r="R205" s="3">
        <v>202</v>
      </c>
      <c r="S205" s="3">
        <v>193</v>
      </c>
      <c r="T205" s="3">
        <v>173</v>
      </c>
      <c r="U205" s="3">
        <v>180</v>
      </c>
      <c r="V205" s="3">
        <v>193</v>
      </c>
      <c r="W205" s="3">
        <v>180</v>
      </c>
      <c r="X205" s="3">
        <v>176</v>
      </c>
      <c r="Y205" s="3">
        <v>63</v>
      </c>
      <c r="Z205" s="3">
        <v>108</v>
      </c>
      <c r="AA205" s="3">
        <v>91</v>
      </c>
      <c r="AB205" s="3">
        <v>58</v>
      </c>
      <c r="AC205" s="3">
        <v>92</v>
      </c>
      <c r="AD205" s="3">
        <v>68</v>
      </c>
      <c r="AE205" s="3">
        <v>126</v>
      </c>
      <c r="AF205" s="3">
        <v>101</v>
      </c>
      <c r="AG205" s="3">
        <v>141</v>
      </c>
      <c r="AH205" s="3">
        <v>109</v>
      </c>
      <c r="AI205" s="3">
        <v>142</v>
      </c>
      <c r="AJ205" s="3">
        <v>156</v>
      </c>
      <c r="AK205" s="3">
        <v>139</v>
      </c>
      <c r="AL205" s="3">
        <v>122</v>
      </c>
      <c r="AM205" s="3">
        <v>83</v>
      </c>
      <c r="AN205" s="3">
        <v>116</v>
      </c>
      <c r="AO205" s="3">
        <v>138</v>
      </c>
      <c r="AP205" s="3">
        <v>91</v>
      </c>
      <c r="AQ205" s="3">
        <v>94</v>
      </c>
      <c r="AR205" s="3">
        <v>24</v>
      </c>
      <c r="AS205" s="3">
        <v>107</v>
      </c>
      <c r="AT205" s="3">
        <v>95</v>
      </c>
      <c r="AU205" s="3">
        <v>58</v>
      </c>
      <c r="AV205" s="3">
        <v>125</v>
      </c>
      <c r="AW205" s="3">
        <v>82</v>
      </c>
      <c r="AX205" s="10">
        <v>28</v>
      </c>
    </row>
    <row r="206" spans="1:50" x14ac:dyDescent="0.35">
      <c r="A206" s="27" t="s">
        <v>325</v>
      </c>
      <c r="B206" s="3" t="s">
        <v>191</v>
      </c>
      <c r="C206" s="3" t="s">
        <v>339</v>
      </c>
      <c r="D206" s="3" t="s">
        <v>167</v>
      </c>
      <c r="E206" s="3">
        <v>634</v>
      </c>
      <c r="F206" s="3">
        <v>520</v>
      </c>
      <c r="G206" s="3">
        <v>925</v>
      </c>
      <c r="H206" s="3">
        <v>978</v>
      </c>
      <c r="I206" s="4">
        <v>2119</v>
      </c>
      <c r="J206" s="4">
        <v>1015</v>
      </c>
      <c r="K206" s="3">
        <v>779</v>
      </c>
      <c r="L206" s="4">
        <v>1222</v>
      </c>
      <c r="M206" s="3">
        <v>387</v>
      </c>
      <c r="N206" s="3">
        <v>785</v>
      </c>
      <c r="O206" s="4">
        <v>2255</v>
      </c>
      <c r="P206" s="4">
        <v>2207</v>
      </c>
      <c r="Q206" s="4">
        <v>2399</v>
      </c>
      <c r="R206" s="4">
        <v>1495</v>
      </c>
      <c r="S206" s="4">
        <v>1260</v>
      </c>
      <c r="T206" s="4">
        <v>1136</v>
      </c>
      <c r="U206" s="4">
        <v>1014</v>
      </c>
      <c r="V206" s="4">
        <v>2916</v>
      </c>
      <c r="W206" s="4">
        <v>1422</v>
      </c>
      <c r="X206" s="4">
        <v>1245</v>
      </c>
      <c r="Y206" s="3">
        <v>985</v>
      </c>
      <c r="Z206" s="4">
        <v>1216</v>
      </c>
      <c r="AA206" s="4">
        <v>1438</v>
      </c>
      <c r="AB206" s="4">
        <v>1036</v>
      </c>
      <c r="AC206" s="4">
        <v>1057</v>
      </c>
      <c r="AD206" s="3">
        <v>584</v>
      </c>
      <c r="AE206" s="4">
        <v>1175</v>
      </c>
      <c r="AF206" s="4">
        <v>1578</v>
      </c>
      <c r="AG206" s="4">
        <v>1920</v>
      </c>
      <c r="AH206" s="4">
        <v>1754</v>
      </c>
      <c r="AI206" s="4">
        <v>1741</v>
      </c>
      <c r="AJ206" s="4">
        <v>2013</v>
      </c>
      <c r="AK206" s="4">
        <v>1468</v>
      </c>
      <c r="AL206" s="4">
        <v>2069</v>
      </c>
      <c r="AM206" s="4">
        <v>1391</v>
      </c>
      <c r="AN206" s="4">
        <v>2096</v>
      </c>
      <c r="AO206" s="4">
        <v>2647</v>
      </c>
      <c r="AP206" s="4">
        <v>1706</v>
      </c>
      <c r="AQ206" s="4">
        <v>1232</v>
      </c>
      <c r="AR206" s="3">
        <v>275</v>
      </c>
      <c r="AS206" s="3">
        <v>604</v>
      </c>
      <c r="AT206" s="4">
        <v>1222</v>
      </c>
      <c r="AU206" s="4">
        <v>1022</v>
      </c>
      <c r="AV206" s="4">
        <v>1314</v>
      </c>
      <c r="AW206" s="4">
        <v>1004</v>
      </c>
      <c r="AX206" s="10">
        <v>380</v>
      </c>
    </row>
    <row r="207" spans="1:50" x14ac:dyDescent="0.35">
      <c r="A207" s="27" t="s">
        <v>325</v>
      </c>
      <c r="B207" s="3" t="s">
        <v>191</v>
      </c>
      <c r="C207" s="3" t="s">
        <v>339</v>
      </c>
      <c r="D207" s="3" t="s">
        <v>132</v>
      </c>
      <c r="E207" s="3">
        <v>10</v>
      </c>
      <c r="F207" s="3">
        <v>10</v>
      </c>
      <c r="G207" s="3">
        <v>13</v>
      </c>
      <c r="H207" s="3">
        <v>11</v>
      </c>
      <c r="I207" s="3">
        <v>16</v>
      </c>
      <c r="J207" s="3">
        <v>14</v>
      </c>
      <c r="K207" s="3">
        <v>17</v>
      </c>
      <c r="L207" s="3">
        <v>13</v>
      </c>
      <c r="M207" s="3">
        <v>17</v>
      </c>
      <c r="N207" s="3">
        <v>21</v>
      </c>
      <c r="O207" s="3">
        <v>17</v>
      </c>
      <c r="P207" s="3">
        <v>14</v>
      </c>
      <c r="Q207" s="3">
        <v>20</v>
      </c>
      <c r="R207" s="3">
        <v>16</v>
      </c>
      <c r="S207" s="3">
        <v>14</v>
      </c>
      <c r="T207" s="3">
        <v>15</v>
      </c>
      <c r="U207" s="3">
        <v>13</v>
      </c>
      <c r="V207" s="3">
        <v>12</v>
      </c>
      <c r="W207" s="3">
        <v>15</v>
      </c>
      <c r="X207" s="3">
        <v>17</v>
      </c>
      <c r="Y207" s="3">
        <v>13</v>
      </c>
      <c r="Z207" s="3">
        <v>15</v>
      </c>
      <c r="AA207" s="3">
        <v>11</v>
      </c>
      <c r="AB207" s="3">
        <v>12</v>
      </c>
      <c r="AC207" s="3">
        <v>15</v>
      </c>
      <c r="AD207" s="3">
        <v>16</v>
      </c>
      <c r="AE207" s="3">
        <v>21</v>
      </c>
      <c r="AF207" s="3">
        <v>17</v>
      </c>
      <c r="AG207" s="3">
        <v>27</v>
      </c>
      <c r="AH207" s="3">
        <v>25</v>
      </c>
      <c r="AI207" s="3">
        <v>21</v>
      </c>
      <c r="AJ207" s="3">
        <v>27</v>
      </c>
      <c r="AK207" s="3">
        <v>19</v>
      </c>
      <c r="AL207" s="3">
        <v>22</v>
      </c>
      <c r="AM207" s="3">
        <v>18</v>
      </c>
      <c r="AN207" s="3">
        <v>23</v>
      </c>
      <c r="AO207" s="3">
        <v>28</v>
      </c>
      <c r="AP207" s="3">
        <v>22</v>
      </c>
      <c r="AQ207" s="3">
        <v>27</v>
      </c>
      <c r="AR207" s="3">
        <v>9</v>
      </c>
      <c r="AS207" s="3">
        <v>10</v>
      </c>
      <c r="AT207" s="3">
        <v>22</v>
      </c>
      <c r="AU207" s="3">
        <v>15</v>
      </c>
      <c r="AV207" s="3">
        <v>23</v>
      </c>
      <c r="AW207" s="3">
        <v>23</v>
      </c>
      <c r="AX207" s="10">
        <v>11</v>
      </c>
    </row>
    <row r="208" spans="1:50" x14ac:dyDescent="0.35">
      <c r="A208" s="27" t="s">
        <v>325</v>
      </c>
      <c r="B208" s="3" t="s">
        <v>192</v>
      </c>
      <c r="C208" s="3" t="s">
        <v>129</v>
      </c>
      <c r="D208" s="3" t="s">
        <v>162</v>
      </c>
      <c r="E208" s="145">
        <v>8859.1</v>
      </c>
      <c r="F208" s="145">
        <v>4889.8999999999996</v>
      </c>
      <c r="G208" s="145">
        <v>6238.93</v>
      </c>
      <c r="H208" s="145">
        <v>7610.85</v>
      </c>
      <c r="I208" s="145">
        <v>10595.86</v>
      </c>
      <c r="J208" s="145">
        <v>11233.67</v>
      </c>
      <c r="K208" s="145">
        <v>8343.91</v>
      </c>
      <c r="L208" s="145">
        <v>10224.209999999999</v>
      </c>
      <c r="M208" s="145">
        <v>14219.84</v>
      </c>
      <c r="N208" s="145">
        <v>11394.97</v>
      </c>
      <c r="O208" s="145">
        <v>10581.45</v>
      </c>
      <c r="P208" s="145">
        <v>9692.7199999999993</v>
      </c>
      <c r="Q208" s="145">
        <v>9539.0400000000009</v>
      </c>
      <c r="R208" s="145">
        <v>11683.57</v>
      </c>
      <c r="S208" s="145">
        <v>12411.33</v>
      </c>
      <c r="T208" s="145">
        <v>12316.73</v>
      </c>
      <c r="U208" s="145">
        <v>15416.49</v>
      </c>
      <c r="V208" s="145">
        <v>18461.7</v>
      </c>
      <c r="W208" s="145">
        <v>19485.05</v>
      </c>
      <c r="X208" s="145">
        <v>19127.37</v>
      </c>
      <c r="Y208" s="145">
        <v>15503.66</v>
      </c>
      <c r="Z208" s="145">
        <v>24349.1</v>
      </c>
      <c r="AA208" s="145">
        <v>23916.62</v>
      </c>
      <c r="AB208" s="145">
        <v>25701.24</v>
      </c>
      <c r="AC208" s="145">
        <v>24720.83</v>
      </c>
      <c r="AD208" s="145">
        <v>23725.85</v>
      </c>
      <c r="AE208" s="145">
        <v>25377.77</v>
      </c>
      <c r="AF208" s="145">
        <v>29023.4</v>
      </c>
      <c r="AG208" s="145">
        <v>32786.129999999997</v>
      </c>
      <c r="AH208" s="145">
        <v>26904.880000000001</v>
      </c>
      <c r="AI208" s="145">
        <v>28176.35</v>
      </c>
      <c r="AJ208" s="145">
        <v>27137.58</v>
      </c>
      <c r="AK208" s="145">
        <v>30150.09</v>
      </c>
      <c r="AL208" s="145">
        <v>30866.53</v>
      </c>
      <c r="AM208" s="145">
        <v>26354.87</v>
      </c>
      <c r="AN208" s="145">
        <v>24102.6</v>
      </c>
      <c r="AO208" s="145">
        <v>22775.279999999999</v>
      </c>
      <c r="AP208" s="145">
        <v>21358.57</v>
      </c>
      <c r="AQ208" s="145">
        <v>17417.23</v>
      </c>
      <c r="AR208" s="145">
        <v>13142.68</v>
      </c>
      <c r="AS208" s="145">
        <v>13915.27</v>
      </c>
      <c r="AT208" s="145">
        <v>14647.76</v>
      </c>
      <c r="AU208" s="145">
        <v>18316.03</v>
      </c>
      <c r="AV208" s="145">
        <v>13092.45</v>
      </c>
      <c r="AW208" s="145">
        <v>14854.8</v>
      </c>
      <c r="AX208" s="195">
        <v>14152.68</v>
      </c>
    </row>
    <row r="209" spans="1:50" x14ac:dyDescent="0.35">
      <c r="A209" s="27" t="s">
        <v>325</v>
      </c>
      <c r="B209" s="3" t="s">
        <v>192</v>
      </c>
      <c r="C209" s="3" t="s">
        <v>129</v>
      </c>
      <c r="D209" s="3" t="s">
        <v>166</v>
      </c>
      <c r="E209" s="145">
        <v>177.18</v>
      </c>
      <c r="F209" s="145">
        <v>143.82</v>
      </c>
      <c r="G209" s="145">
        <v>159.97</v>
      </c>
      <c r="H209" s="145">
        <v>200.29</v>
      </c>
      <c r="I209" s="145">
        <v>225.44</v>
      </c>
      <c r="J209" s="145">
        <v>239.01</v>
      </c>
      <c r="K209" s="145">
        <v>213.95</v>
      </c>
      <c r="L209" s="145">
        <v>204.48</v>
      </c>
      <c r="M209" s="145">
        <v>323.18</v>
      </c>
      <c r="N209" s="145">
        <v>265</v>
      </c>
      <c r="O209" s="145">
        <v>195.95</v>
      </c>
      <c r="P209" s="145">
        <v>182.88</v>
      </c>
      <c r="Q209" s="145">
        <v>183.44</v>
      </c>
      <c r="R209" s="145">
        <v>229.09</v>
      </c>
      <c r="S209" s="145">
        <v>253.29</v>
      </c>
      <c r="T209" s="145">
        <v>251.36</v>
      </c>
      <c r="U209" s="145">
        <v>265.8</v>
      </c>
      <c r="V209" s="145">
        <v>260.02</v>
      </c>
      <c r="W209" s="145">
        <v>324.75</v>
      </c>
      <c r="X209" s="145">
        <v>298.87</v>
      </c>
      <c r="Y209" s="145">
        <v>322.99</v>
      </c>
      <c r="Z209" s="145">
        <v>399.17</v>
      </c>
      <c r="AA209" s="145">
        <v>419.59</v>
      </c>
      <c r="AB209" s="145">
        <v>450.9</v>
      </c>
      <c r="AC209" s="145">
        <v>426.22</v>
      </c>
      <c r="AD209" s="145">
        <v>447.66</v>
      </c>
      <c r="AE209" s="145">
        <v>422.96</v>
      </c>
      <c r="AF209" s="145">
        <v>460.69</v>
      </c>
      <c r="AG209" s="145">
        <v>520.41</v>
      </c>
      <c r="AH209" s="145">
        <v>507.64</v>
      </c>
      <c r="AI209" s="145">
        <v>370.74</v>
      </c>
      <c r="AJ209" s="145">
        <v>393.3</v>
      </c>
      <c r="AK209" s="145">
        <v>413.01</v>
      </c>
      <c r="AL209" s="145">
        <v>411.55</v>
      </c>
      <c r="AM209" s="145">
        <v>432.05</v>
      </c>
      <c r="AN209" s="145">
        <v>365.19</v>
      </c>
      <c r="AO209" s="145">
        <v>406.7</v>
      </c>
      <c r="AP209" s="145">
        <v>402.99</v>
      </c>
      <c r="AQ209" s="145">
        <v>497.64</v>
      </c>
      <c r="AR209" s="145">
        <v>821.42</v>
      </c>
      <c r="AS209" s="145">
        <v>773.07</v>
      </c>
      <c r="AT209" s="145">
        <v>636.86</v>
      </c>
      <c r="AU209" s="145">
        <v>555.03</v>
      </c>
      <c r="AV209" s="145">
        <v>523.70000000000005</v>
      </c>
      <c r="AW209" s="145">
        <v>571.34</v>
      </c>
      <c r="AX209" s="195">
        <v>643.29999999999995</v>
      </c>
    </row>
    <row r="210" spans="1:50" x14ac:dyDescent="0.35">
      <c r="A210" s="27" t="s">
        <v>325</v>
      </c>
      <c r="B210" s="3" t="s">
        <v>192</v>
      </c>
      <c r="C210" s="3" t="s">
        <v>129</v>
      </c>
      <c r="D210" s="3" t="s">
        <v>327</v>
      </c>
      <c r="E210" s="3">
        <v>272</v>
      </c>
      <c r="F210" s="3">
        <v>181</v>
      </c>
      <c r="G210" s="3">
        <v>260</v>
      </c>
      <c r="H210" s="3">
        <v>233</v>
      </c>
      <c r="I210" s="3">
        <v>292</v>
      </c>
      <c r="J210" s="3">
        <v>287</v>
      </c>
      <c r="K210" s="3">
        <v>217</v>
      </c>
      <c r="L210" s="3">
        <v>254</v>
      </c>
      <c r="M210" s="3">
        <v>276</v>
      </c>
      <c r="N210" s="3">
        <v>251</v>
      </c>
      <c r="O210" s="3">
        <v>280</v>
      </c>
      <c r="P210" s="3">
        <v>289</v>
      </c>
      <c r="Q210" s="3">
        <v>264</v>
      </c>
      <c r="R210" s="3">
        <v>261</v>
      </c>
      <c r="S210" s="3">
        <v>317</v>
      </c>
      <c r="T210" s="3">
        <v>322</v>
      </c>
      <c r="U210" s="3">
        <v>389</v>
      </c>
      <c r="V210" s="3">
        <v>448</v>
      </c>
      <c r="W210" s="3">
        <v>447</v>
      </c>
      <c r="X210" s="3">
        <v>507</v>
      </c>
      <c r="Y210" s="3">
        <v>409</v>
      </c>
      <c r="Z210" s="3">
        <v>482</v>
      </c>
      <c r="AA210" s="3">
        <v>422</v>
      </c>
      <c r="AB210" s="3">
        <v>425</v>
      </c>
      <c r="AC210" s="3">
        <v>437</v>
      </c>
      <c r="AD210" s="3">
        <v>410</v>
      </c>
      <c r="AE210" s="3">
        <v>465</v>
      </c>
      <c r="AF210" s="3">
        <v>418</v>
      </c>
      <c r="AG210" s="3">
        <v>482</v>
      </c>
      <c r="AH210" s="3">
        <v>382</v>
      </c>
      <c r="AI210" s="3">
        <v>411</v>
      </c>
      <c r="AJ210" s="3">
        <v>442</v>
      </c>
      <c r="AK210" s="3">
        <v>427</v>
      </c>
      <c r="AL210" s="3">
        <v>485</v>
      </c>
      <c r="AM210" s="3">
        <v>415</v>
      </c>
      <c r="AN210" s="3">
        <v>372</v>
      </c>
      <c r="AO210" s="3">
        <v>339</v>
      </c>
      <c r="AP210" s="3">
        <v>299</v>
      </c>
      <c r="AQ210" s="3">
        <v>213</v>
      </c>
      <c r="AR210" s="3">
        <v>158</v>
      </c>
      <c r="AS210" s="3">
        <v>180</v>
      </c>
      <c r="AT210" s="3">
        <v>207</v>
      </c>
      <c r="AU210" s="3">
        <v>284</v>
      </c>
      <c r="AV210" s="3">
        <v>228</v>
      </c>
      <c r="AW210" s="3">
        <v>217</v>
      </c>
      <c r="AX210" s="10">
        <v>232</v>
      </c>
    </row>
    <row r="211" spans="1:50" x14ac:dyDescent="0.35">
      <c r="A211" s="27" t="s">
        <v>325</v>
      </c>
      <c r="B211" s="3" t="s">
        <v>192</v>
      </c>
      <c r="C211" s="3" t="s">
        <v>129</v>
      </c>
      <c r="D211" s="3" t="s">
        <v>167</v>
      </c>
      <c r="E211" s="4">
        <v>2891</v>
      </c>
      <c r="F211" s="4">
        <v>2133</v>
      </c>
      <c r="G211" s="4">
        <v>2970</v>
      </c>
      <c r="H211" s="4">
        <v>2953</v>
      </c>
      <c r="I211" s="4">
        <v>3662</v>
      </c>
      <c r="J211" s="4">
        <v>3596</v>
      </c>
      <c r="K211" s="4">
        <v>3005</v>
      </c>
      <c r="L211" s="4">
        <v>3060</v>
      </c>
      <c r="M211" s="4">
        <v>4166</v>
      </c>
      <c r="N211" s="4">
        <v>3369</v>
      </c>
      <c r="O211" s="4">
        <v>3583</v>
      </c>
      <c r="P211" s="4">
        <v>3155</v>
      </c>
      <c r="Q211" s="4">
        <v>3119</v>
      </c>
      <c r="R211" s="4">
        <v>3367</v>
      </c>
      <c r="S211" s="4">
        <v>3691</v>
      </c>
      <c r="T211" s="4">
        <v>3320</v>
      </c>
      <c r="U211" s="4">
        <v>5620</v>
      </c>
      <c r="V211" s="4">
        <v>5121</v>
      </c>
      <c r="W211" s="4">
        <v>5502</v>
      </c>
      <c r="X211" s="4">
        <v>5850</v>
      </c>
      <c r="Y211" s="4">
        <v>3888</v>
      </c>
      <c r="Z211" s="4">
        <v>7892</v>
      </c>
      <c r="AA211" s="4">
        <v>8051</v>
      </c>
      <c r="AB211" s="4">
        <v>9253</v>
      </c>
      <c r="AC211" s="4">
        <v>8071</v>
      </c>
      <c r="AD211" s="4">
        <v>7267</v>
      </c>
      <c r="AE211" s="4">
        <v>9653</v>
      </c>
      <c r="AF211" s="4">
        <v>9106</v>
      </c>
      <c r="AG211" s="4">
        <v>10769</v>
      </c>
      <c r="AH211" s="4">
        <v>8824</v>
      </c>
      <c r="AI211" s="4">
        <v>6763</v>
      </c>
      <c r="AJ211" s="4">
        <v>7487</v>
      </c>
      <c r="AK211" s="4">
        <v>8225</v>
      </c>
      <c r="AL211" s="4">
        <v>7942</v>
      </c>
      <c r="AM211" s="4">
        <v>7642</v>
      </c>
      <c r="AN211" s="4">
        <v>6624</v>
      </c>
      <c r="AO211" s="4">
        <v>7049</v>
      </c>
      <c r="AP211" s="4">
        <v>6578</v>
      </c>
      <c r="AQ211" s="4">
        <v>5592</v>
      </c>
      <c r="AR211" s="4">
        <v>4257</v>
      </c>
      <c r="AS211" s="4">
        <v>4590</v>
      </c>
      <c r="AT211" s="4">
        <v>5077</v>
      </c>
      <c r="AU211" s="4">
        <v>6186</v>
      </c>
      <c r="AV211" s="4">
        <v>4183</v>
      </c>
      <c r="AW211" s="4">
        <v>4572</v>
      </c>
      <c r="AX211" s="16">
        <v>4309</v>
      </c>
    </row>
    <row r="212" spans="1:50" x14ac:dyDescent="0.35">
      <c r="A212" s="27" t="s">
        <v>325</v>
      </c>
      <c r="B212" s="3" t="s">
        <v>192</v>
      </c>
      <c r="C212" s="3" t="s">
        <v>129</v>
      </c>
      <c r="D212" s="3" t="s">
        <v>132</v>
      </c>
      <c r="E212" s="3">
        <v>50</v>
      </c>
      <c r="F212" s="3">
        <v>34</v>
      </c>
      <c r="G212" s="3">
        <v>39</v>
      </c>
      <c r="H212" s="3">
        <v>38</v>
      </c>
      <c r="I212" s="3">
        <v>47</v>
      </c>
      <c r="J212" s="3">
        <v>47</v>
      </c>
      <c r="K212" s="3">
        <v>39</v>
      </c>
      <c r="L212" s="3">
        <v>50</v>
      </c>
      <c r="M212" s="3">
        <v>44</v>
      </c>
      <c r="N212" s="3">
        <v>43</v>
      </c>
      <c r="O212" s="3">
        <v>54</v>
      </c>
      <c r="P212" s="3">
        <v>53</v>
      </c>
      <c r="Q212" s="3">
        <v>52</v>
      </c>
      <c r="R212" s="3">
        <v>51</v>
      </c>
      <c r="S212" s="3">
        <v>49</v>
      </c>
      <c r="T212" s="3">
        <v>49</v>
      </c>
      <c r="U212" s="3">
        <v>58</v>
      </c>
      <c r="V212" s="3">
        <v>71</v>
      </c>
      <c r="W212" s="3">
        <v>60</v>
      </c>
      <c r="X212" s="3">
        <v>64</v>
      </c>
      <c r="Y212" s="3">
        <v>48</v>
      </c>
      <c r="Z212" s="3">
        <v>61</v>
      </c>
      <c r="AA212" s="3">
        <v>57</v>
      </c>
      <c r="AB212" s="3">
        <v>57</v>
      </c>
      <c r="AC212" s="3">
        <v>58</v>
      </c>
      <c r="AD212" s="3">
        <v>53</v>
      </c>
      <c r="AE212" s="3">
        <v>60</v>
      </c>
      <c r="AF212" s="3">
        <v>63</v>
      </c>
      <c r="AG212" s="3">
        <v>63</v>
      </c>
      <c r="AH212" s="3">
        <v>53</v>
      </c>
      <c r="AI212" s="3">
        <v>76</v>
      </c>
      <c r="AJ212" s="3">
        <v>69</v>
      </c>
      <c r="AK212" s="3">
        <v>73</v>
      </c>
      <c r="AL212" s="3">
        <v>75</v>
      </c>
      <c r="AM212" s="3">
        <v>61</v>
      </c>
      <c r="AN212" s="3">
        <v>66</v>
      </c>
      <c r="AO212" s="3">
        <v>56</v>
      </c>
      <c r="AP212" s="3">
        <v>53</v>
      </c>
      <c r="AQ212" s="3">
        <v>35</v>
      </c>
      <c r="AR212" s="3">
        <v>16</v>
      </c>
      <c r="AS212" s="3">
        <v>18</v>
      </c>
      <c r="AT212" s="3">
        <v>23</v>
      </c>
      <c r="AU212" s="3">
        <v>33</v>
      </c>
      <c r="AV212" s="3">
        <v>25</v>
      </c>
      <c r="AW212" s="3">
        <v>26</v>
      </c>
      <c r="AX212" s="10">
        <v>22</v>
      </c>
    </row>
    <row r="213" spans="1:50" x14ac:dyDescent="0.35">
      <c r="A213" s="27" t="s">
        <v>325</v>
      </c>
      <c r="B213" s="3" t="s">
        <v>192</v>
      </c>
      <c r="C213" s="3" t="s">
        <v>333</v>
      </c>
      <c r="D213" s="3" t="s">
        <v>162</v>
      </c>
      <c r="E213" s="145">
        <v>819.82</v>
      </c>
      <c r="F213" s="145">
        <v>165.85</v>
      </c>
      <c r="G213" s="145">
        <v>48.1</v>
      </c>
      <c r="H213" s="145">
        <v>179.2</v>
      </c>
      <c r="I213" s="145">
        <v>188</v>
      </c>
      <c r="J213" s="145">
        <v>192.4</v>
      </c>
      <c r="K213" s="145">
        <v>159.55000000000001</v>
      </c>
      <c r="L213" s="145">
        <v>430.02</v>
      </c>
      <c r="M213" s="145">
        <v>673.4</v>
      </c>
      <c r="N213" s="145">
        <v>531.62</v>
      </c>
      <c r="O213" s="145">
        <v>332.3</v>
      </c>
      <c r="P213" s="145">
        <v>279.8</v>
      </c>
      <c r="Q213" s="145">
        <v>695.5</v>
      </c>
      <c r="R213" s="145">
        <v>375.53</v>
      </c>
      <c r="S213" s="145">
        <v>326.36</v>
      </c>
      <c r="T213" s="145">
        <v>291.38</v>
      </c>
      <c r="U213" s="145">
        <v>1087.42</v>
      </c>
      <c r="V213" s="145">
        <v>662.58</v>
      </c>
      <c r="W213" s="145">
        <v>48.56</v>
      </c>
      <c r="X213" s="145">
        <v>928.37</v>
      </c>
      <c r="Y213" s="145">
        <v>242.8</v>
      </c>
      <c r="Z213" s="145"/>
      <c r="AA213" s="145">
        <v>194.24</v>
      </c>
      <c r="AB213" s="145">
        <v>388.48</v>
      </c>
      <c r="AC213" s="145">
        <v>407.03</v>
      </c>
      <c r="AD213" s="145">
        <v>194.3</v>
      </c>
      <c r="AE213" s="145">
        <v>704.56</v>
      </c>
      <c r="AF213" s="145">
        <v>901.69</v>
      </c>
      <c r="AG213" s="145">
        <v>347.76</v>
      </c>
      <c r="AH213" s="145">
        <v>248.41</v>
      </c>
      <c r="AI213" s="145">
        <v>639.30999999999995</v>
      </c>
      <c r="AJ213" s="145">
        <v>248.4</v>
      </c>
      <c r="AK213" s="145">
        <v>343.34</v>
      </c>
      <c r="AL213" s="145">
        <v>645.85</v>
      </c>
      <c r="AM213" s="145">
        <v>449.46</v>
      </c>
      <c r="AN213" s="145">
        <v>1547.02</v>
      </c>
      <c r="AO213" s="145">
        <v>689.36</v>
      </c>
      <c r="AP213" s="145">
        <v>403.71</v>
      </c>
      <c r="AQ213" s="145">
        <v>299.23</v>
      </c>
      <c r="AR213" s="145">
        <v>347.34</v>
      </c>
      <c r="AS213" s="145">
        <v>396.64</v>
      </c>
      <c r="AT213" s="145">
        <v>253.01</v>
      </c>
      <c r="AU213" s="145">
        <v>557.69000000000005</v>
      </c>
      <c r="AV213" s="145">
        <v>101.4</v>
      </c>
      <c r="AW213" s="145"/>
      <c r="AX213" s="195"/>
    </row>
    <row r="214" spans="1:50" x14ac:dyDescent="0.35">
      <c r="A214" s="27" t="s">
        <v>325</v>
      </c>
      <c r="B214" s="3" t="s">
        <v>192</v>
      </c>
      <c r="C214" s="3" t="s">
        <v>333</v>
      </c>
      <c r="D214" s="3" t="s">
        <v>166</v>
      </c>
      <c r="E214" s="145">
        <v>117.12</v>
      </c>
      <c r="F214" s="145">
        <v>55.28</v>
      </c>
      <c r="G214" s="145">
        <v>48.1</v>
      </c>
      <c r="H214" s="145">
        <v>44.8</v>
      </c>
      <c r="I214" s="145">
        <v>31.33</v>
      </c>
      <c r="J214" s="145">
        <v>48.1</v>
      </c>
      <c r="K214" s="145">
        <v>39.89</v>
      </c>
      <c r="L214" s="145">
        <v>71.67</v>
      </c>
      <c r="M214" s="145">
        <v>134.68</v>
      </c>
      <c r="N214" s="145">
        <v>106.32</v>
      </c>
      <c r="O214" s="145">
        <v>55.38</v>
      </c>
      <c r="P214" s="145">
        <v>46.63</v>
      </c>
      <c r="Q214" s="145">
        <v>139.1</v>
      </c>
      <c r="R214" s="145">
        <v>75.11</v>
      </c>
      <c r="S214" s="145">
        <v>65.27</v>
      </c>
      <c r="T214" s="145">
        <v>145.69</v>
      </c>
      <c r="U214" s="145">
        <v>135.93</v>
      </c>
      <c r="V214" s="145">
        <v>73.62</v>
      </c>
      <c r="W214" s="145">
        <v>48.56</v>
      </c>
      <c r="X214" s="145">
        <v>132.62</v>
      </c>
      <c r="Y214" s="145">
        <v>80.930000000000007</v>
      </c>
      <c r="Z214" s="145"/>
      <c r="AA214" s="145">
        <v>48.56</v>
      </c>
      <c r="AB214" s="145">
        <v>77.7</v>
      </c>
      <c r="AC214" s="145">
        <v>81.41</v>
      </c>
      <c r="AD214" s="145">
        <v>64.77</v>
      </c>
      <c r="AE214" s="145">
        <v>78.28</v>
      </c>
      <c r="AF214" s="145">
        <v>90.17</v>
      </c>
      <c r="AG214" s="145">
        <v>49.68</v>
      </c>
      <c r="AH214" s="145">
        <v>248.41</v>
      </c>
      <c r="AI214" s="145">
        <v>91.33</v>
      </c>
      <c r="AJ214" s="145">
        <v>49.68</v>
      </c>
      <c r="AK214" s="145">
        <v>68.67</v>
      </c>
      <c r="AL214" s="145">
        <v>71.760000000000005</v>
      </c>
      <c r="AM214" s="145">
        <v>112.37</v>
      </c>
      <c r="AN214" s="145">
        <v>171.89</v>
      </c>
      <c r="AO214" s="145">
        <v>68.94</v>
      </c>
      <c r="AP214" s="145">
        <v>80.739999999999995</v>
      </c>
      <c r="AQ214" s="145">
        <v>49.87</v>
      </c>
      <c r="AR214" s="145">
        <v>115.78</v>
      </c>
      <c r="AS214" s="145">
        <v>99.16</v>
      </c>
      <c r="AT214" s="145">
        <v>84.34</v>
      </c>
      <c r="AU214" s="145">
        <v>79.67</v>
      </c>
      <c r="AV214" s="145">
        <v>101.4</v>
      </c>
      <c r="AW214" s="145"/>
      <c r="AX214" s="195"/>
    </row>
    <row r="215" spans="1:50" x14ac:dyDescent="0.35">
      <c r="A215" s="27" t="s">
        <v>325</v>
      </c>
      <c r="B215" s="3" t="s">
        <v>192</v>
      </c>
      <c r="C215" s="3" t="s">
        <v>333</v>
      </c>
      <c r="D215" s="3" t="s">
        <v>327</v>
      </c>
      <c r="E215" s="3">
        <v>8</v>
      </c>
      <c r="F215" s="3">
        <v>3</v>
      </c>
      <c r="G215" s="3">
        <v>1</v>
      </c>
      <c r="H215" s="3">
        <v>5</v>
      </c>
      <c r="I215" s="3">
        <v>6</v>
      </c>
      <c r="J215" s="3">
        <v>4</v>
      </c>
      <c r="K215" s="3">
        <v>4</v>
      </c>
      <c r="L215" s="3">
        <v>6</v>
      </c>
      <c r="M215" s="3">
        <v>6</v>
      </c>
      <c r="N215" s="3">
        <v>7</v>
      </c>
      <c r="O215" s="3">
        <v>7</v>
      </c>
      <c r="P215" s="3">
        <v>6</v>
      </c>
      <c r="Q215" s="3">
        <v>8</v>
      </c>
      <c r="R215" s="3">
        <v>5</v>
      </c>
      <c r="S215" s="3">
        <v>8</v>
      </c>
      <c r="T215" s="3">
        <v>2</v>
      </c>
      <c r="U215" s="3">
        <v>10</v>
      </c>
      <c r="V215" s="3">
        <v>16</v>
      </c>
      <c r="W215" s="3">
        <v>1</v>
      </c>
      <c r="X215" s="3">
        <v>9</v>
      </c>
      <c r="Y215" s="3">
        <v>3</v>
      </c>
      <c r="Z215" s="3"/>
      <c r="AA215" s="3">
        <v>4</v>
      </c>
      <c r="AB215" s="3">
        <v>6</v>
      </c>
      <c r="AC215" s="3">
        <v>6</v>
      </c>
      <c r="AD215" s="3">
        <v>4</v>
      </c>
      <c r="AE215" s="3">
        <v>11</v>
      </c>
      <c r="AF215" s="3">
        <v>11</v>
      </c>
      <c r="AG215" s="3">
        <v>7</v>
      </c>
      <c r="AH215" s="3">
        <v>1</v>
      </c>
      <c r="AI215" s="3">
        <v>9</v>
      </c>
      <c r="AJ215" s="3">
        <v>5</v>
      </c>
      <c r="AK215" s="3">
        <v>7</v>
      </c>
      <c r="AL215" s="3">
        <v>9</v>
      </c>
      <c r="AM215" s="3">
        <v>5</v>
      </c>
      <c r="AN215" s="3">
        <v>9</v>
      </c>
      <c r="AO215" s="3">
        <v>11</v>
      </c>
      <c r="AP215" s="3">
        <v>6</v>
      </c>
      <c r="AQ215" s="3">
        <v>6</v>
      </c>
      <c r="AR215" s="3">
        <v>3</v>
      </c>
      <c r="AS215" s="3">
        <v>4</v>
      </c>
      <c r="AT215" s="3">
        <v>5</v>
      </c>
      <c r="AU215" s="3">
        <v>7</v>
      </c>
      <c r="AV215" s="3">
        <v>2</v>
      </c>
      <c r="AW215" s="3"/>
      <c r="AX215" s="10"/>
    </row>
    <row r="216" spans="1:50" x14ac:dyDescent="0.35">
      <c r="A216" s="27" t="s">
        <v>325</v>
      </c>
      <c r="B216" s="3" t="s">
        <v>192</v>
      </c>
      <c r="C216" s="3" t="s">
        <v>333</v>
      </c>
      <c r="D216" s="3" t="s">
        <v>167</v>
      </c>
      <c r="E216" s="3">
        <v>0</v>
      </c>
      <c r="F216" s="3">
        <v>0</v>
      </c>
      <c r="G216" s="3">
        <v>0</v>
      </c>
      <c r="H216" s="3">
        <v>0</v>
      </c>
      <c r="I216" s="3">
        <v>0</v>
      </c>
      <c r="J216" s="3">
        <v>0</v>
      </c>
      <c r="K216" s="3">
        <v>0</v>
      </c>
      <c r="L216" s="3">
        <v>0</v>
      </c>
      <c r="M216" s="3">
        <v>0</v>
      </c>
      <c r="N216" s="3">
        <v>0</v>
      </c>
      <c r="O216" s="3">
        <v>0</v>
      </c>
      <c r="P216" s="3">
        <v>0</v>
      </c>
      <c r="Q216" s="3">
        <v>0</v>
      </c>
      <c r="R216" s="3">
        <v>0</v>
      </c>
      <c r="S216" s="3">
        <v>0</v>
      </c>
      <c r="T216" s="3">
        <v>0</v>
      </c>
      <c r="U216" s="3">
        <v>0</v>
      </c>
      <c r="V216" s="3">
        <v>0</v>
      </c>
      <c r="W216" s="3">
        <v>0</v>
      </c>
      <c r="X216" s="3">
        <v>0</v>
      </c>
      <c r="Y216" s="3">
        <v>0</v>
      </c>
      <c r="Z216" s="3"/>
      <c r="AA216" s="3">
        <v>0</v>
      </c>
      <c r="AB216" s="3">
        <v>0</v>
      </c>
      <c r="AC216" s="3">
        <v>0</v>
      </c>
      <c r="AD216" s="3">
        <v>0</v>
      </c>
      <c r="AE216" s="3">
        <v>0</v>
      </c>
      <c r="AF216" s="3">
        <v>0</v>
      </c>
      <c r="AG216" s="3">
        <v>0</v>
      </c>
      <c r="AH216" s="3">
        <v>0</v>
      </c>
      <c r="AI216" s="3">
        <v>0</v>
      </c>
      <c r="AJ216" s="3">
        <v>0</v>
      </c>
      <c r="AK216" s="3">
        <v>0</v>
      </c>
      <c r="AL216" s="3">
        <v>0</v>
      </c>
      <c r="AM216" s="3">
        <v>0</v>
      </c>
      <c r="AN216" s="3">
        <v>0</v>
      </c>
      <c r="AO216" s="3">
        <v>0</v>
      </c>
      <c r="AP216" s="3">
        <v>0</v>
      </c>
      <c r="AQ216" s="3">
        <v>0</v>
      </c>
      <c r="AR216" s="3">
        <v>0</v>
      </c>
      <c r="AS216" s="3">
        <v>0</v>
      </c>
      <c r="AT216" s="3">
        <v>0</v>
      </c>
      <c r="AU216" s="3">
        <v>0</v>
      </c>
      <c r="AV216" s="3">
        <v>0</v>
      </c>
      <c r="AW216" s="3"/>
      <c r="AX216" s="10"/>
    </row>
    <row r="217" spans="1:50" x14ac:dyDescent="0.35">
      <c r="A217" s="27" t="s">
        <v>325</v>
      </c>
      <c r="B217" s="3" t="s">
        <v>192</v>
      </c>
      <c r="C217" s="3" t="s">
        <v>333</v>
      </c>
      <c r="D217" s="3" t="s">
        <v>132</v>
      </c>
      <c r="E217" s="3">
        <v>7</v>
      </c>
      <c r="F217" s="3">
        <v>3</v>
      </c>
      <c r="G217" s="3">
        <v>1</v>
      </c>
      <c r="H217" s="3">
        <v>4</v>
      </c>
      <c r="I217" s="3">
        <v>6</v>
      </c>
      <c r="J217" s="3">
        <v>4</v>
      </c>
      <c r="K217" s="3">
        <v>4</v>
      </c>
      <c r="L217" s="3">
        <v>6</v>
      </c>
      <c r="M217" s="3">
        <v>5</v>
      </c>
      <c r="N217" s="3">
        <v>5</v>
      </c>
      <c r="O217" s="3">
        <v>6</v>
      </c>
      <c r="P217" s="3">
        <v>6</v>
      </c>
      <c r="Q217" s="3">
        <v>5</v>
      </c>
      <c r="R217" s="3">
        <v>5</v>
      </c>
      <c r="S217" s="3">
        <v>5</v>
      </c>
      <c r="T217" s="3">
        <v>2</v>
      </c>
      <c r="U217" s="3">
        <v>8</v>
      </c>
      <c r="V217" s="3">
        <v>9</v>
      </c>
      <c r="W217" s="3">
        <v>1</v>
      </c>
      <c r="X217" s="3">
        <v>7</v>
      </c>
      <c r="Y217" s="3">
        <v>3</v>
      </c>
      <c r="Z217" s="3"/>
      <c r="AA217" s="3">
        <v>4</v>
      </c>
      <c r="AB217" s="3">
        <v>5</v>
      </c>
      <c r="AC217" s="3">
        <v>5</v>
      </c>
      <c r="AD217" s="3">
        <v>3</v>
      </c>
      <c r="AE217" s="3">
        <v>9</v>
      </c>
      <c r="AF217" s="3">
        <v>10</v>
      </c>
      <c r="AG217" s="3">
        <v>7</v>
      </c>
      <c r="AH217" s="3">
        <v>1</v>
      </c>
      <c r="AI217" s="3">
        <v>7</v>
      </c>
      <c r="AJ217" s="3">
        <v>5</v>
      </c>
      <c r="AK217" s="3">
        <v>5</v>
      </c>
      <c r="AL217" s="3">
        <v>9</v>
      </c>
      <c r="AM217" s="3">
        <v>4</v>
      </c>
      <c r="AN217" s="3">
        <v>9</v>
      </c>
      <c r="AO217" s="3">
        <v>10</v>
      </c>
      <c r="AP217" s="3">
        <v>5</v>
      </c>
      <c r="AQ217" s="3">
        <v>6</v>
      </c>
      <c r="AR217" s="3">
        <v>3</v>
      </c>
      <c r="AS217" s="3">
        <v>4</v>
      </c>
      <c r="AT217" s="3">
        <v>3</v>
      </c>
      <c r="AU217" s="3">
        <v>7</v>
      </c>
      <c r="AV217" s="3">
        <v>1</v>
      </c>
      <c r="AW217" s="3"/>
      <c r="AX217" s="10"/>
    </row>
    <row r="218" spans="1:50" x14ac:dyDescent="0.35">
      <c r="A218" s="27" t="s">
        <v>325</v>
      </c>
      <c r="B218" s="3" t="s">
        <v>192</v>
      </c>
      <c r="C218" s="3" t="s">
        <v>334</v>
      </c>
      <c r="D218" s="3" t="s">
        <v>162</v>
      </c>
      <c r="E218" s="145">
        <v>125.3</v>
      </c>
      <c r="F218" s="145">
        <v>126.43</v>
      </c>
      <c r="G218" s="145">
        <v>10.38</v>
      </c>
      <c r="H218" s="145">
        <v>121.34</v>
      </c>
      <c r="I218" s="145">
        <v>110.49</v>
      </c>
      <c r="J218" s="145">
        <v>66.02</v>
      </c>
      <c r="K218" s="145">
        <v>198.16</v>
      </c>
      <c r="L218" s="145">
        <v>163.95</v>
      </c>
      <c r="M218" s="145">
        <v>60.06</v>
      </c>
      <c r="N218" s="145">
        <v>72.989999999999995</v>
      </c>
      <c r="O218" s="145">
        <v>171.44</v>
      </c>
      <c r="P218" s="145">
        <v>164.2</v>
      </c>
      <c r="Q218" s="145">
        <v>82.16</v>
      </c>
      <c r="R218" s="145">
        <v>106.52</v>
      </c>
      <c r="S218" s="145">
        <v>113.14</v>
      </c>
      <c r="T218" s="145">
        <v>10.51</v>
      </c>
      <c r="U218" s="145">
        <v>133.97</v>
      </c>
      <c r="V218" s="145">
        <v>486.05</v>
      </c>
      <c r="W218" s="145">
        <v>19.45</v>
      </c>
      <c r="X218" s="145">
        <v>157.47999999999999</v>
      </c>
      <c r="Y218" s="145">
        <v>14.34</v>
      </c>
      <c r="Z218" s="145"/>
      <c r="AA218" s="145">
        <v>93.23</v>
      </c>
      <c r="AB218" s="145">
        <v>116.02</v>
      </c>
      <c r="AC218" s="145">
        <v>150.51</v>
      </c>
      <c r="AD218" s="145">
        <v>189.97</v>
      </c>
      <c r="AE218" s="145">
        <v>162.19</v>
      </c>
      <c r="AF218" s="145">
        <v>258.17</v>
      </c>
      <c r="AG218" s="145">
        <v>142.41</v>
      </c>
      <c r="AH218" s="145">
        <v>0</v>
      </c>
      <c r="AI218" s="145">
        <v>369.31</v>
      </c>
      <c r="AJ218" s="145">
        <v>88</v>
      </c>
      <c r="AK218" s="145">
        <v>152.9</v>
      </c>
      <c r="AL218" s="145">
        <v>202.77</v>
      </c>
      <c r="AM218" s="145">
        <v>97.37</v>
      </c>
      <c r="AN218" s="145">
        <v>475.93</v>
      </c>
      <c r="AO218" s="145">
        <v>594.74</v>
      </c>
      <c r="AP218" s="145">
        <v>203.7</v>
      </c>
      <c r="AQ218" s="145">
        <v>219.52</v>
      </c>
      <c r="AR218" s="145">
        <v>39.03</v>
      </c>
      <c r="AS218" s="145">
        <v>98.18</v>
      </c>
      <c r="AT218" s="145">
        <v>79.760000000000005</v>
      </c>
      <c r="AU218" s="145">
        <v>174.44</v>
      </c>
      <c r="AV218" s="145">
        <v>26.77</v>
      </c>
      <c r="AW218" s="145">
        <v>162.09</v>
      </c>
      <c r="AX218" s="195">
        <v>0</v>
      </c>
    </row>
    <row r="219" spans="1:50" x14ac:dyDescent="0.35">
      <c r="A219" s="27" t="s">
        <v>325</v>
      </c>
      <c r="B219" s="3" t="s">
        <v>192</v>
      </c>
      <c r="C219" s="3" t="s">
        <v>334</v>
      </c>
      <c r="D219" s="3" t="s">
        <v>166</v>
      </c>
      <c r="E219" s="145">
        <v>17.899999999999999</v>
      </c>
      <c r="F219" s="145">
        <v>42.14</v>
      </c>
      <c r="G219" s="145">
        <v>5.19</v>
      </c>
      <c r="H219" s="145">
        <v>30.34</v>
      </c>
      <c r="I219" s="145">
        <v>18.420000000000002</v>
      </c>
      <c r="J219" s="145">
        <v>16.510000000000002</v>
      </c>
      <c r="K219" s="145">
        <v>33.03</v>
      </c>
      <c r="L219" s="145">
        <v>23.42</v>
      </c>
      <c r="M219" s="145">
        <v>12.01</v>
      </c>
      <c r="N219" s="145">
        <v>18.25</v>
      </c>
      <c r="O219" s="145">
        <v>28.57</v>
      </c>
      <c r="P219" s="145">
        <v>27.37</v>
      </c>
      <c r="Q219" s="145">
        <v>16.43</v>
      </c>
      <c r="R219" s="145">
        <v>21.3</v>
      </c>
      <c r="S219" s="145">
        <v>22.63</v>
      </c>
      <c r="T219" s="145">
        <v>3.5</v>
      </c>
      <c r="U219" s="145">
        <v>16.75</v>
      </c>
      <c r="V219" s="145">
        <v>48.61</v>
      </c>
      <c r="W219" s="145">
        <v>19.45</v>
      </c>
      <c r="X219" s="145">
        <v>19.690000000000001</v>
      </c>
      <c r="Y219" s="145">
        <v>4.78</v>
      </c>
      <c r="Z219" s="145"/>
      <c r="AA219" s="145">
        <v>23.31</v>
      </c>
      <c r="AB219" s="145">
        <v>23.2</v>
      </c>
      <c r="AC219" s="145">
        <v>30.1</v>
      </c>
      <c r="AD219" s="145">
        <v>63.32</v>
      </c>
      <c r="AE219" s="145">
        <v>18.02</v>
      </c>
      <c r="AF219" s="145">
        <v>28.69</v>
      </c>
      <c r="AG219" s="145">
        <v>17.8</v>
      </c>
      <c r="AH219" s="145">
        <v>0</v>
      </c>
      <c r="AI219" s="145">
        <v>46.16</v>
      </c>
      <c r="AJ219" s="145">
        <v>17.600000000000001</v>
      </c>
      <c r="AK219" s="145">
        <v>21.84</v>
      </c>
      <c r="AL219" s="145">
        <v>20.28</v>
      </c>
      <c r="AM219" s="145">
        <v>19.47</v>
      </c>
      <c r="AN219" s="145">
        <v>47.59</v>
      </c>
      <c r="AO219" s="145">
        <v>54.07</v>
      </c>
      <c r="AP219" s="145">
        <v>33.950000000000003</v>
      </c>
      <c r="AQ219" s="145">
        <v>36.590000000000003</v>
      </c>
      <c r="AR219" s="145">
        <v>19.52</v>
      </c>
      <c r="AS219" s="145">
        <v>19.64</v>
      </c>
      <c r="AT219" s="145">
        <v>26.59</v>
      </c>
      <c r="AU219" s="145">
        <v>24.92</v>
      </c>
      <c r="AV219" s="145">
        <v>26.77</v>
      </c>
      <c r="AW219" s="145">
        <v>81.05</v>
      </c>
      <c r="AX219" s="195">
        <v>0</v>
      </c>
    </row>
    <row r="220" spans="1:50" x14ac:dyDescent="0.35">
      <c r="A220" s="27" t="s">
        <v>325</v>
      </c>
      <c r="B220" s="3" t="s">
        <v>192</v>
      </c>
      <c r="C220" s="3" t="s">
        <v>334</v>
      </c>
      <c r="D220" s="3" t="s">
        <v>327</v>
      </c>
      <c r="E220" s="3">
        <v>0</v>
      </c>
      <c r="F220" s="3">
        <v>0</v>
      </c>
      <c r="G220" s="3">
        <v>0</v>
      </c>
      <c r="H220" s="3">
        <v>0</v>
      </c>
      <c r="I220" s="3">
        <v>0</v>
      </c>
      <c r="J220" s="3">
        <v>0</v>
      </c>
      <c r="K220" s="3">
        <v>0</v>
      </c>
      <c r="L220" s="3">
        <v>0</v>
      </c>
      <c r="M220" s="3">
        <v>0</v>
      </c>
      <c r="N220" s="3">
        <v>0</v>
      </c>
      <c r="O220" s="3">
        <v>0</v>
      </c>
      <c r="P220" s="3">
        <v>0</v>
      </c>
      <c r="Q220" s="3">
        <v>0</v>
      </c>
      <c r="R220" s="3">
        <v>0</v>
      </c>
      <c r="S220" s="3">
        <v>0</v>
      </c>
      <c r="T220" s="3">
        <v>0</v>
      </c>
      <c r="U220" s="3">
        <v>0</v>
      </c>
      <c r="V220" s="3">
        <v>0</v>
      </c>
      <c r="W220" s="3">
        <v>0</v>
      </c>
      <c r="X220" s="3">
        <v>0</v>
      </c>
      <c r="Y220" s="3">
        <v>0</v>
      </c>
      <c r="Z220" s="3"/>
      <c r="AA220" s="3">
        <v>0</v>
      </c>
      <c r="AB220" s="3">
        <v>0</v>
      </c>
      <c r="AC220" s="3">
        <v>0</v>
      </c>
      <c r="AD220" s="3">
        <v>0</v>
      </c>
      <c r="AE220" s="3">
        <v>0</v>
      </c>
      <c r="AF220" s="3">
        <v>0</v>
      </c>
      <c r="AG220" s="3">
        <v>0</v>
      </c>
      <c r="AH220" s="3">
        <v>0</v>
      </c>
      <c r="AI220" s="3">
        <v>0</v>
      </c>
      <c r="AJ220" s="3">
        <v>0</v>
      </c>
      <c r="AK220" s="3">
        <v>0</v>
      </c>
      <c r="AL220" s="3">
        <v>0</v>
      </c>
      <c r="AM220" s="3">
        <v>0</v>
      </c>
      <c r="AN220" s="3">
        <v>0</v>
      </c>
      <c r="AO220" s="3">
        <v>0</v>
      </c>
      <c r="AP220" s="3">
        <v>0</v>
      </c>
      <c r="AQ220" s="3">
        <v>0</v>
      </c>
      <c r="AR220" s="3">
        <v>0</v>
      </c>
      <c r="AS220" s="3">
        <v>0</v>
      </c>
      <c r="AT220" s="3">
        <v>0</v>
      </c>
      <c r="AU220" s="3">
        <v>0</v>
      </c>
      <c r="AV220" s="3">
        <v>0</v>
      </c>
      <c r="AW220" s="3">
        <v>0</v>
      </c>
      <c r="AX220" s="10">
        <v>0</v>
      </c>
    </row>
    <row r="221" spans="1:50" x14ac:dyDescent="0.35">
      <c r="A221" s="27" t="s">
        <v>325</v>
      </c>
      <c r="B221" s="3" t="s">
        <v>192</v>
      </c>
      <c r="C221" s="3" t="s">
        <v>334</v>
      </c>
      <c r="D221" s="3" t="s">
        <v>167</v>
      </c>
      <c r="E221" s="3">
        <v>80</v>
      </c>
      <c r="F221" s="3">
        <v>79</v>
      </c>
      <c r="G221" s="3">
        <v>13</v>
      </c>
      <c r="H221" s="3">
        <v>103</v>
      </c>
      <c r="I221" s="3">
        <v>82</v>
      </c>
      <c r="J221" s="3">
        <v>31</v>
      </c>
      <c r="K221" s="3">
        <v>127</v>
      </c>
      <c r="L221" s="3">
        <v>99</v>
      </c>
      <c r="M221" s="3">
        <v>67</v>
      </c>
      <c r="N221" s="3">
        <v>54</v>
      </c>
      <c r="O221" s="3">
        <v>92</v>
      </c>
      <c r="P221" s="3">
        <v>91</v>
      </c>
      <c r="Q221" s="3">
        <v>126</v>
      </c>
      <c r="R221" s="3">
        <v>89</v>
      </c>
      <c r="S221" s="3">
        <v>75</v>
      </c>
      <c r="T221" s="3">
        <v>31</v>
      </c>
      <c r="U221" s="3">
        <v>169</v>
      </c>
      <c r="V221" s="3">
        <v>276</v>
      </c>
      <c r="W221" s="3">
        <v>9</v>
      </c>
      <c r="X221" s="3">
        <v>279</v>
      </c>
      <c r="Y221" s="3">
        <v>17</v>
      </c>
      <c r="Z221" s="3"/>
      <c r="AA221" s="3">
        <v>42</v>
      </c>
      <c r="AB221" s="3">
        <v>75</v>
      </c>
      <c r="AC221" s="3">
        <v>87</v>
      </c>
      <c r="AD221" s="3">
        <v>104</v>
      </c>
      <c r="AE221" s="3">
        <v>76</v>
      </c>
      <c r="AF221" s="3">
        <v>106</v>
      </c>
      <c r="AG221" s="3">
        <v>68</v>
      </c>
      <c r="AH221" s="3">
        <v>7</v>
      </c>
      <c r="AI221" s="3">
        <v>204</v>
      </c>
      <c r="AJ221" s="3">
        <v>38</v>
      </c>
      <c r="AK221" s="3">
        <v>97</v>
      </c>
      <c r="AL221" s="3">
        <v>122</v>
      </c>
      <c r="AM221" s="3">
        <v>54</v>
      </c>
      <c r="AN221" s="3">
        <v>140</v>
      </c>
      <c r="AO221" s="3">
        <v>281</v>
      </c>
      <c r="AP221" s="3">
        <v>128</v>
      </c>
      <c r="AQ221" s="3">
        <v>115</v>
      </c>
      <c r="AR221" s="3">
        <v>18</v>
      </c>
      <c r="AS221" s="3">
        <v>52</v>
      </c>
      <c r="AT221" s="3">
        <v>35</v>
      </c>
      <c r="AU221" s="3">
        <v>93</v>
      </c>
      <c r="AV221" s="3">
        <v>12</v>
      </c>
      <c r="AW221" s="3">
        <v>75</v>
      </c>
      <c r="AX221" s="10">
        <v>9</v>
      </c>
    </row>
    <row r="222" spans="1:50" x14ac:dyDescent="0.35">
      <c r="A222" s="27" t="s">
        <v>325</v>
      </c>
      <c r="B222" s="3" t="s">
        <v>192</v>
      </c>
      <c r="C222" s="3" t="s">
        <v>334</v>
      </c>
      <c r="D222" s="3" t="s">
        <v>132</v>
      </c>
      <c r="E222" s="3">
        <v>7</v>
      </c>
      <c r="F222" s="3">
        <v>3</v>
      </c>
      <c r="G222" s="3">
        <v>2</v>
      </c>
      <c r="H222" s="3">
        <v>4</v>
      </c>
      <c r="I222" s="3">
        <v>6</v>
      </c>
      <c r="J222" s="3">
        <v>4</v>
      </c>
      <c r="K222" s="3">
        <v>6</v>
      </c>
      <c r="L222" s="3">
        <v>7</v>
      </c>
      <c r="M222" s="3">
        <v>5</v>
      </c>
      <c r="N222" s="3">
        <v>4</v>
      </c>
      <c r="O222" s="3">
        <v>6</v>
      </c>
      <c r="P222" s="3">
        <v>6</v>
      </c>
      <c r="Q222" s="3">
        <v>5</v>
      </c>
      <c r="R222" s="3">
        <v>5</v>
      </c>
      <c r="S222" s="3">
        <v>5</v>
      </c>
      <c r="T222" s="3">
        <v>3</v>
      </c>
      <c r="U222" s="3">
        <v>8</v>
      </c>
      <c r="V222" s="3">
        <v>10</v>
      </c>
      <c r="W222" s="3">
        <v>1</v>
      </c>
      <c r="X222" s="3">
        <v>8</v>
      </c>
      <c r="Y222" s="3">
        <v>3</v>
      </c>
      <c r="Z222" s="3"/>
      <c r="AA222" s="3">
        <v>4</v>
      </c>
      <c r="AB222" s="3">
        <v>5</v>
      </c>
      <c r="AC222" s="3">
        <v>5</v>
      </c>
      <c r="AD222" s="3">
        <v>3</v>
      </c>
      <c r="AE222" s="3">
        <v>9</v>
      </c>
      <c r="AF222" s="3">
        <v>9</v>
      </c>
      <c r="AG222" s="3">
        <v>8</v>
      </c>
      <c r="AH222" s="3">
        <v>1</v>
      </c>
      <c r="AI222" s="3">
        <v>8</v>
      </c>
      <c r="AJ222" s="3">
        <v>5</v>
      </c>
      <c r="AK222" s="3">
        <v>7</v>
      </c>
      <c r="AL222" s="3">
        <v>10</v>
      </c>
      <c r="AM222" s="3">
        <v>5</v>
      </c>
      <c r="AN222" s="3">
        <v>10</v>
      </c>
      <c r="AO222" s="3">
        <v>11</v>
      </c>
      <c r="AP222" s="3">
        <v>6</v>
      </c>
      <c r="AQ222" s="3">
        <v>6</v>
      </c>
      <c r="AR222" s="3">
        <v>2</v>
      </c>
      <c r="AS222" s="3">
        <v>5</v>
      </c>
      <c r="AT222" s="3">
        <v>3</v>
      </c>
      <c r="AU222" s="3">
        <v>7</v>
      </c>
      <c r="AV222" s="3">
        <v>1</v>
      </c>
      <c r="AW222" s="3">
        <v>2</v>
      </c>
      <c r="AX222" s="10">
        <v>1</v>
      </c>
    </row>
    <row r="223" spans="1:50" x14ac:dyDescent="0.35">
      <c r="A223" s="27" t="s">
        <v>325</v>
      </c>
      <c r="B223" s="3" t="s">
        <v>192</v>
      </c>
      <c r="C223" s="3" t="s">
        <v>336</v>
      </c>
      <c r="D223" s="3" t="s">
        <v>162</v>
      </c>
      <c r="E223" s="145"/>
      <c r="F223" s="145"/>
      <c r="G223" s="145"/>
      <c r="H223" s="145"/>
      <c r="I223" s="145"/>
      <c r="J223" s="145">
        <v>100</v>
      </c>
      <c r="K223" s="145"/>
      <c r="L223" s="145"/>
      <c r="M223" s="145"/>
      <c r="N223" s="145"/>
      <c r="O223" s="145"/>
      <c r="P223" s="145"/>
      <c r="Q223" s="145"/>
      <c r="R223" s="145"/>
      <c r="S223" s="145"/>
      <c r="T223" s="145">
        <v>100</v>
      </c>
      <c r="U223" s="145">
        <v>100</v>
      </c>
      <c r="V223" s="145">
        <v>200</v>
      </c>
      <c r="W223" s="145">
        <v>500</v>
      </c>
      <c r="X223" s="145"/>
      <c r="Y223" s="145">
        <v>100</v>
      </c>
      <c r="Z223" s="145"/>
      <c r="AA223" s="145"/>
      <c r="AB223" s="145"/>
      <c r="AC223" s="145"/>
      <c r="AD223" s="145">
        <v>200</v>
      </c>
      <c r="AE223" s="145">
        <v>204</v>
      </c>
      <c r="AF223" s="145">
        <v>303</v>
      </c>
      <c r="AG223" s="145">
        <v>580</v>
      </c>
      <c r="AH223" s="145"/>
      <c r="AI223" s="145"/>
      <c r="AJ223" s="145">
        <v>325</v>
      </c>
      <c r="AK223" s="145">
        <v>455</v>
      </c>
      <c r="AL223" s="145">
        <v>390</v>
      </c>
      <c r="AM223" s="145">
        <v>260</v>
      </c>
      <c r="AN223" s="145">
        <v>195</v>
      </c>
      <c r="AO223" s="145">
        <v>260</v>
      </c>
      <c r="AP223" s="145">
        <v>325</v>
      </c>
      <c r="AQ223" s="145"/>
      <c r="AR223" s="145"/>
      <c r="AS223" s="145">
        <v>0</v>
      </c>
      <c r="AT223" s="145"/>
      <c r="AU223" s="145"/>
      <c r="AV223" s="145"/>
      <c r="AW223" s="145">
        <v>100</v>
      </c>
      <c r="AX223" s="195"/>
    </row>
    <row r="224" spans="1:50" x14ac:dyDescent="0.35">
      <c r="A224" s="27" t="s">
        <v>325</v>
      </c>
      <c r="B224" s="3" t="s">
        <v>192</v>
      </c>
      <c r="C224" s="3" t="s">
        <v>336</v>
      </c>
      <c r="D224" s="3" t="s">
        <v>166</v>
      </c>
      <c r="E224" s="145"/>
      <c r="F224" s="145"/>
      <c r="G224" s="145"/>
      <c r="H224" s="145"/>
      <c r="I224" s="145"/>
      <c r="J224" s="145">
        <v>100</v>
      </c>
      <c r="K224" s="145"/>
      <c r="L224" s="145"/>
      <c r="M224" s="145"/>
      <c r="N224" s="145"/>
      <c r="O224" s="145"/>
      <c r="P224" s="145"/>
      <c r="Q224" s="145"/>
      <c r="R224" s="145"/>
      <c r="S224" s="145"/>
      <c r="T224" s="145">
        <v>100</v>
      </c>
      <c r="U224" s="145">
        <v>100</v>
      </c>
      <c r="V224" s="145">
        <v>200</v>
      </c>
      <c r="W224" s="145">
        <v>250</v>
      </c>
      <c r="X224" s="145"/>
      <c r="Y224" s="145">
        <v>100</v>
      </c>
      <c r="Z224" s="145"/>
      <c r="AA224" s="145"/>
      <c r="AB224" s="145"/>
      <c r="AC224" s="145"/>
      <c r="AD224" s="145">
        <v>200</v>
      </c>
      <c r="AE224" s="145">
        <v>68</v>
      </c>
      <c r="AF224" s="145">
        <v>151.5</v>
      </c>
      <c r="AG224" s="145">
        <v>290</v>
      </c>
      <c r="AH224" s="145"/>
      <c r="AI224" s="145"/>
      <c r="AJ224" s="145">
        <v>162.5</v>
      </c>
      <c r="AK224" s="145">
        <v>227.5</v>
      </c>
      <c r="AL224" s="145">
        <v>390</v>
      </c>
      <c r="AM224" s="145">
        <v>260</v>
      </c>
      <c r="AN224" s="145">
        <v>195</v>
      </c>
      <c r="AO224" s="145">
        <v>86.67</v>
      </c>
      <c r="AP224" s="145">
        <v>81.25</v>
      </c>
      <c r="AQ224" s="145"/>
      <c r="AR224" s="145"/>
      <c r="AS224" s="145">
        <v>0</v>
      </c>
      <c r="AT224" s="145"/>
      <c r="AU224" s="145"/>
      <c r="AV224" s="145"/>
      <c r="AW224" s="145">
        <v>100</v>
      </c>
      <c r="AX224" s="195"/>
    </row>
    <row r="225" spans="1:50" x14ac:dyDescent="0.35">
      <c r="A225" s="27" t="s">
        <v>325</v>
      </c>
      <c r="B225" s="3" t="s">
        <v>192</v>
      </c>
      <c r="C225" s="3" t="s">
        <v>336</v>
      </c>
      <c r="D225" s="3" t="s">
        <v>327</v>
      </c>
      <c r="E225" s="3"/>
      <c r="F225" s="3"/>
      <c r="G225" s="3"/>
      <c r="H225" s="3"/>
      <c r="I225" s="3"/>
      <c r="J225" s="3">
        <v>1</v>
      </c>
      <c r="K225" s="3"/>
      <c r="L225" s="3"/>
      <c r="M225" s="3"/>
      <c r="N225" s="3"/>
      <c r="O225" s="3"/>
      <c r="P225" s="3"/>
      <c r="Q225" s="3"/>
      <c r="R225" s="3"/>
      <c r="S225" s="3"/>
      <c r="T225" s="3">
        <v>2</v>
      </c>
      <c r="U225" s="3">
        <v>1</v>
      </c>
      <c r="V225" s="3">
        <v>2</v>
      </c>
      <c r="W225" s="3">
        <v>5</v>
      </c>
      <c r="X225" s="3"/>
      <c r="Y225" s="3">
        <v>1</v>
      </c>
      <c r="Z225" s="3"/>
      <c r="AA225" s="3"/>
      <c r="AB225" s="3"/>
      <c r="AC225" s="3"/>
      <c r="AD225" s="3">
        <v>2</v>
      </c>
      <c r="AE225" s="3">
        <v>4</v>
      </c>
      <c r="AF225" s="3">
        <v>4</v>
      </c>
      <c r="AG225" s="3">
        <v>4</v>
      </c>
      <c r="AH225" s="3"/>
      <c r="AI225" s="3"/>
      <c r="AJ225" s="3">
        <v>5</v>
      </c>
      <c r="AK225" s="3">
        <v>7</v>
      </c>
      <c r="AL225" s="3">
        <v>6</v>
      </c>
      <c r="AM225" s="3">
        <v>4</v>
      </c>
      <c r="AN225" s="3">
        <v>3</v>
      </c>
      <c r="AO225" s="3">
        <v>6</v>
      </c>
      <c r="AP225" s="3">
        <v>5</v>
      </c>
      <c r="AQ225" s="3"/>
      <c r="AR225" s="3"/>
      <c r="AS225" s="3">
        <v>1</v>
      </c>
      <c r="AT225" s="3"/>
      <c r="AU225" s="3"/>
      <c r="AV225" s="3"/>
      <c r="AW225" s="3">
        <v>1</v>
      </c>
      <c r="AX225" s="10"/>
    </row>
    <row r="226" spans="1:50" x14ac:dyDescent="0.35">
      <c r="A226" s="27" t="s">
        <v>325</v>
      </c>
      <c r="B226" s="3" t="s">
        <v>192</v>
      </c>
      <c r="C226" s="3" t="s">
        <v>336</v>
      </c>
      <c r="D226" s="3" t="s">
        <v>167</v>
      </c>
      <c r="E226" s="3"/>
      <c r="F226" s="3"/>
      <c r="G226" s="3"/>
      <c r="H226" s="3"/>
      <c r="I226" s="3"/>
      <c r="J226" s="3">
        <v>0</v>
      </c>
      <c r="K226" s="3"/>
      <c r="L226" s="3"/>
      <c r="M226" s="3"/>
      <c r="N226" s="3"/>
      <c r="O226" s="3"/>
      <c r="P226" s="3"/>
      <c r="Q226" s="3"/>
      <c r="R226" s="3"/>
      <c r="S226" s="3"/>
      <c r="T226" s="3">
        <v>0</v>
      </c>
      <c r="U226" s="3">
        <v>0</v>
      </c>
      <c r="V226" s="3">
        <v>0</v>
      </c>
      <c r="W226" s="3">
        <v>0</v>
      </c>
      <c r="X226" s="3"/>
      <c r="Y226" s="3">
        <v>0</v>
      </c>
      <c r="Z226" s="3"/>
      <c r="AA226" s="3"/>
      <c r="AB226" s="3"/>
      <c r="AC226" s="3"/>
      <c r="AD226" s="3">
        <v>0</v>
      </c>
      <c r="AE226" s="3">
        <v>0</v>
      </c>
      <c r="AF226" s="3">
        <v>0</v>
      </c>
      <c r="AG226" s="3">
        <v>0</v>
      </c>
      <c r="AH226" s="3"/>
      <c r="AI226" s="3"/>
      <c r="AJ226" s="3">
        <v>0</v>
      </c>
      <c r="AK226" s="3">
        <v>0</v>
      </c>
      <c r="AL226" s="3">
        <v>0</v>
      </c>
      <c r="AM226" s="3">
        <v>0</v>
      </c>
      <c r="AN226" s="3">
        <v>0</v>
      </c>
      <c r="AO226" s="3">
        <v>0</v>
      </c>
      <c r="AP226" s="3">
        <v>0</v>
      </c>
      <c r="AQ226" s="3"/>
      <c r="AR226" s="3"/>
      <c r="AS226" s="3">
        <v>0</v>
      </c>
      <c r="AT226" s="3"/>
      <c r="AU226" s="3"/>
      <c r="AV226" s="3"/>
      <c r="AW226" s="3">
        <v>0</v>
      </c>
      <c r="AX226" s="10"/>
    </row>
    <row r="227" spans="1:50" x14ac:dyDescent="0.35">
      <c r="A227" s="27" t="s">
        <v>325</v>
      </c>
      <c r="B227" s="3" t="s">
        <v>192</v>
      </c>
      <c r="C227" s="3" t="s">
        <v>336</v>
      </c>
      <c r="D227" s="3" t="s">
        <v>132</v>
      </c>
      <c r="E227" s="3"/>
      <c r="F227" s="3"/>
      <c r="G227" s="3"/>
      <c r="H227" s="3"/>
      <c r="I227" s="3"/>
      <c r="J227" s="3">
        <v>1</v>
      </c>
      <c r="K227" s="3"/>
      <c r="L227" s="3"/>
      <c r="M227" s="3"/>
      <c r="N227" s="3"/>
      <c r="O227" s="3"/>
      <c r="P227" s="3"/>
      <c r="Q227" s="3"/>
      <c r="R227" s="3"/>
      <c r="S227" s="3"/>
      <c r="T227" s="3">
        <v>1</v>
      </c>
      <c r="U227" s="3">
        <v>1</v>
      </c>
      <c r="V227" s="3">
        <v>1</v>
      </c>
      <c r="W227" s="3">
        <v>2</v>
      </c>
      <c r="X227" s="3"/>
      <c r="Y227" s="3">
        <v>1</v>
      </c>
      <c r="Z227" s="3"/>
      <c r="AA227" s="3"/>
      <c r="AB227" s="3"/>
      <c r="AC227" s="3"/>
      <c r="AD227" s="3">
        <v>1</v>
      </c>
      <c r="AE227" s="3">
        <v>3</v>
      </c>
      <c r="AF227" s="3">
        <v>2</v>
      </c>
      <c r="AG227" s="3">
        <v>2</v>
      </c>
      <c r="AH227" s="3"/>
      <c r="AI227" s="3"/>
      <c r="AJ227" s="3">
        <v>2</v>
      </c>
      <c r="AK227" s="3">
        <v>2</v>
      </c>
      <c r="AL227" s="3">
        <v>1</v>
      </c>
      <c r="AM227" s="3">
        <v>1</v>
      </c>
      <c r="AN227" s="3">
        <v>1</v>
      </c>
      <c r="AO227" s="3">
        <v>3</v>
      </c>
      <c r="AP227" s="3">
        <v>4</v>
      </c>
      <c r="AQ227" s="3"/>
      <c r="AR227" s="3"/>
      <c r="AS227" s="3">
        <v>1</v>
      </c>
      <c r="AT227" s="3"/>
      <c r="AU227" s="3"/>
      <c r="AV227" s="3"/>
      <c r="AW227" s="3">
        <v>1</v>
      </c>
      <c r="AX227" s="10"/>
    </row>
    <row r="228" spans="1:50" x14ac:dyDescent="0.35">
      <c r="A228" s="27" t="s">
        <v>325</v>
      </c>
      <c r="B228" s="3" t="s">
        <v>192</v>
      </c>
      <c r="C228" s="3" t="s">
        <v>337</v>
      </c>
      <c r="D228" s="3" t="s">
        <v>162</v>
      </c>
      <c r="E228" s="145">
        <v>6423.4</v>
      </c>
      <c r="F228" s="145">
        <v>4006.62</v>
      </c>
      <c r="G228" s="145">
        <v>5124.6000000000004</v>
      </c>
      <c r="H228" s="145">
        <v>5359.07</v>
      </c>
      <c r="I228" s="145">
        <v>8144.6</v>
      </c>
      <c r="J228" s="145">
        <v>7872.8</v>
      </c>
      <c r="K228" s="145">
        <v>5388.4</v>
      </c>
      <c r="L228" s="145">
        <v>6779.95</v>
      </c>
      <c r="M228" s="145">
        <v>11579.42</v>
      </c>
      <c r="N228" s="145">
        <v>9060.67</v>
      </c>
      <c r="O228" s="145">
        <v>8714.85</v>
      </c>
      <c r="P228" s="145">
        <v>7656.4</v>
      </c>
      <c r="Q228" s="145">
        <v>7391.22</v>
      </c>
      <c r="R228" s="145">
        <v>9324.7000000000007</v>
      </c>
      <c r="S228" s="145">
        <v>10575.03</v>
      </c>
      <c r="T228" s="145">
        <v>10885.65</v>
      </c>
      <c r="U228" s="145">
        <v>11686.08</v>
      </c>
      <c r="V228" s="145">
        <v>14277.34</v>
      </c>
      <c r="W228" s="145">
        <v>12008.69</v>
      </c>
      <c r="X228" s="145">
        <v>12193.22</v>
      </c>
      <c r="Y228" s="145">
        <v>10319.99</v>
      </c>
      <c r="Z228" s="145">
        <v>15110.12</v>
      </c>
      <c r="AA228" s="145">
        <v>16714.12</v>
      </c>
      <c r="AB228" s="145">
        <v>19017.91</v>
      </c>
      <c r="AC228" s="145">
        <v>20099</v>
      </c>
      <c r="AD228" s="145">
        <v>18093.72</v>
      </c>
      <c r="AE228" s="145">
        <v>19125.87</v>
      </c>
      <c r="AF228" s="145">
        <v>19700.650000000001</v>
      </c>
      <c r="AG228" s="145">
        <v>19970.27</v>
      </c>
      <c r="AH228" s="145">
        <v>19791.21</v>
      </c>
      <c r="AI228" s="145">
        <v>20218.009999999998</v>
      </c>
      <c r="AJ228" s="145">
        <v>18359.28</v>
      </c>
      <c r="AK228" s="145">
        <v>22632.46</v>
      </c>
      <c r="AL228" s="145">
        <v>20899.87</v>
      </c>
      <c r="AM228" s="145">
        <v>19696.43</v>
      </c>
      <c r="AN228" s="145">
        <v>18153.73</v>
      </c>
      <c r="AO228" s="145">
        <v>15665.21</v>
      </c>
      <c r="AP228" s="145">
        <v>16097.42</v>
      </c>
      <c r="AQ228" s="145">
        <v>13979.24</v>
      </c>
      <c r="AR228" s="145">
        <v>11658.13</v>
      </c>
      <c r="AS228" s="145">
        <v>11406.42</v>
      </c>
      <c r="AT228" s="145">
        <v>10886.08</v>
      </c>
      <c r="AU228" s="145">
        <v>13516.08</v>
      </c>
      <c r="AV228" s="145">
        <v>4149.41</v>
      </c>
      <c r="AW228" s="145">
        <v>3567.14</v>
      </c>
      <c r="AX228" s="195">
        <v>3595.63</v>
      </c>
    </row>
    <row r="229" spans="1:50" x14ac:dyDescent="0.35">
      <c r="A229" s="27" t="s">
        <v>325</v>
      </c>
      <c r="B229" s="3" t="s">
        <v>192</v>
      </c>
      <c r="C229" s="3" t="s">
        <v>337</v>
      </c>
      <c r="D229" s="3" t="s">
        <v>166</v>
      </c>
      <c r="E229" s="145">
        <v>188.92</v>
      </c>
      <c r="F229" s="145">
        <v>174.2</v>
      </c>
      <c r="G229" s="145">
        <v>183.02</v>
      </c>
      <c r="H229" s="145">
        <v>243.59</v>
      </c>
      <c r="I229" s="145">
        <v>301.64999999999998</v>
      </c>
      <c r="J229" s="145">
        <v>246.03</v>
      </c>
      <c r="K229" s="145">
        <v>283.60000000000002</v>
      </c>
      <c r="L229" s="145">
        <v>211.87</v>
      </c>
      <c r="M229" s="145">
        <v>413.55</v>
      </c>
      <c r="N229" s="145">
        <v>312.44</v>
      </c>
      <c r="O229" s="145">
        <v>249</v>
      </c>
      <c r="P229" s="145">
        <v>212.68</v>
      </c>
      <c r="Q229" s="145">
        <v>246.37</v>
      </c>
      <c r="R229" s="145">
        <v>282.57</v>
      </c>
      <c r="S229" s="145">
        <v>320.45999999999998</v>
      </c>
      <c r="T229" s="145">
        <v>294.20999999999998</v>
      </c>
      <c r="U229" s="145">
        <v>292.14999999999998</v>
      </c>
      <c r="V229" s="145">
        <v>332.03</v>
      </c>
      <c r="W229" s="145">
        <v>307.92</v>
      </c>
      <c r="X229" s="145">
        <v>304.83</v>
      </c>
      <c r="Y229" s="145">
        <v>355.86</v>
      </c>
      <c r="Z229" s="145">
        <v>359.76</v>
      </c>
      <c r="AA229" s="145">
        <v>451.73</v>
      </c>
      <c r="AB229" s="145">
        <v>576.29999999999995</v>
      </c>
      <c r="AC229" s="145">
        <v>456.8</v>
      </c>
      <c r="AD229" s="145">
        <v>476.15</v>
      </c>
      <c r="AE229" s="145">
        <v>546.45000000000005</v>
      </c>
      <c r="AF229" s="145">
        <v>518.44000000000005</v>
      </c>
      <c r="AG229" s="145">
        <v>539.74</v>
      </c>
      <c r="AH229" s="145">
        <v>565.46</v>
      </c>
      <c r="AI229" s="145">
        <v>421.21</v>
      </c>
      <c r="AJ229" s="145">
        <v>437.13</v>
      </c>
      <c r="AK229" s="145">
        <v>502.94</v>
      </c>
      <c r="AL229" s="145">
        <v>444.68</v>
      </c>
      <c r="AM229" s="145">
        <v>547.12</v>
      </c>
      <c r="AN229" s="145">
        <v>453.84</v>
      </c>
      <c r="AO229" s="145">
        <v>447.58</v>
      </c>
      <c r="AP229" s="145">
        <v>459.93</v>
      </c>
      <c r="AQ229" s="145">
        <v>698.96</v>
      </c>
      <c r="AR229" s="145">
        <v>1665.45</v>
      </c>
      <c r="AS229" s="145">
        <v>1267.3800000000001</v>
      </c>
      <c r="AT229" s="145">
        <v>907.17</v>
      </c>
      <c r="AU229" s="145">
        <v>844.76</v>
      </c>
      <c r="AV229" s="145">
        <v>414.94</v>
      </c>
      <c r="AW229" s="145">
        <v>356.71</v>
      </c>
      <c r="AX229" s="195">
        <v>599.27</v>
      </c>
    </row>
    <row r="230" spans="1:50" x14ac:dyDescent="0.35">
      <c r="A230" s="27" t="s">
        <v>325</v>
      </c>
      <c r="B230" s="3" t="s">
        <v>192</v>
      </c>
      <c r="C230" s="3" t="s">
        <v>337</v>
      </c>
      <c r="D230" s="3" t="s">
        <v>327</v>
      </c>
      <c r="E230" s="3">
        <v>190</v>
      </c>
      <c r="F230" s="3">
        <v>149</v>
      </c>
      <c r="G230" s="3">
        <v>198</v>
      </c>
      <c r="H230" s="3">
        <v>130</v>
      </c>
      <c r="I230" s="3">
        <v>162</v>
      </c>
      <c r="J230" s="3">
        <v>162</v>
      </c>
      <c r="K230" s="3">
        <v>108</v>
      </c>
      <c r="L230" s="3">
        <v>155</v>
      </c>
      <c r="M230" s="3">
        <v>215</v>
      </c>
      <c r="N230" s="3">
        <v>194</v>
      </c>
      <c r="O230" s="3">
        <v>194</v>
      </c>
      <c r="P230" s="3">
        <v>193</v>
      </c>
      <c r="Q230" s="3">
        <v>180</v>
      </c>
      <c r="R230" s="3">
        <v>177</v>
      </c>
      <c r="S230" s="3">
        <v>220</v>
      </c>
      <c r="T230" s="3">
        <v>241</v>
      </c>
      <c r="U230" s="3">
        <v>276</v>
      </c>
      <c r="V230" s="3">
        <v>307</v>
      </c>
      <c r="W230" s="3">
        <v>266</v>
      </c>
      <c r="X230" s="3">
        <v>285</v>
      </c>
      <c r="Y230" s="3">
        <v>247</v>
      </c>
      <c r="Z230" s="3">
        <v>277</v>
      </c>
      <c r="AA230" s="3">
        <v>216</v>
      </c>
      <c r="AB230" s="3">
        <v>245</v>
      </c>
      <c r="AC230" s="3">
        <v>267</v>
      </c>
      <c r="AD230" s="3">
        <v>250</v>
      </c>
      <c r="AE230" s="3">
        <v>262</v>
      </c>
      <c r="AF230" s="3">
        <v>255</v>
      </c>
      <c r="AG230" s="3">
        <v>250</v>
      </c>
      <c r="AH230" s="3">
        <v>234</v>
      </c>
      <c r="AI230" s="3">
        <v>249</v>
      </c>
      <c r="AJ230" s="3">
        <v>248</v>
      </c>
      <c r="AK230" s="3">
        <v>267</v>
      </c>
      <c r="AL230" s="3">
        <v>260</v>
      </c>
      <c r="AM230" s="3">
        <v>223</v>
      </c>
      <c r="AN230" s="3">
        <v>222</v>
      </c>
      <c r="AO230" s="3">
        <v>178</v>
      </c>
      <c r="AP230" s="3">
        <v>169</v>
      </c>
      <c r="AQ230" s="3">
        <v>131</v>
      </c>
      <c r="AR230" s="3">
        <v>111</v>
      </c>
      <c r="AS230" s="3">
        <v>108</v>
      </c>
      <c r="AT230" s="3">
        <v>96</v>
      </c>
      <c r="AU230" s="3">
        <v>150</v>
      </c>
      <c r="AV230" s="3">
        <v>100</v>
      </c>
      <c r="AW230" s="3">
        <v>80</v>
      </c>
      <c r="AX230" s="10">
        <v>89</v>
      </c>
    </row>
    <row r="231" spans="1:50" x14ac:dyDescent="0.35">
      <c r="A231" s="27" t="s">
        <v>325</v>
      </c>
      <c r="B231" s="3" t="s">
        <v>192</v>
      </c>
      <c r="C231" s="3" t="s">
        <v>337</v>
      </c>
      <c r="D231" s="3" t="s">
        <v>167</v>
      </c>
      <c r="E231" s="4">
        <v>2077</v>
      </c>
      <c r="F231" s="4">
        <v>1692</v>
      </c>
      <c r="G231" s="4">
        <v>2239</v>
      </c>
      <c r="H231" s="4">
        <v>1785</v>
      </c>
      <c r="I231" s="4">
        <v>2248</v>
      </c>
      <c r="J231" s="4">
        <v>2231</v>
      </c>
      <c r="K231" s="4">
        <v>1710</v>
      </c>
      <c r="L231" s="4">
        <v>1862</v>
      </c>
      <c r="M231" s="4">
        <v>3368</v>
      </c>
      <c r="N231" s="4">
        <v>2703</v>
      </c>
      <c r="O231" s="4">
        <v>2605</v>
      </c>
      <c r="P231" s="4">
        <v>2123</v>
      </c>
      <c r="Q231" s="4">
        <v>2148</v>
      </c>
      <c r="R231" s="4">
        <v>2385</v>
      </c>
      <c r="S231" s="4">
        <v>2704</v>
      </c>
      <c r="T231" s="4">
        <v>2789</v>
      </c>
      <c r="U231" s="4">
        <v>3263</v>
      </c>
      <c r="V231" s="4">
        <v>3712</v>
      </c>
      <c r="W231" s="4">
        <v>3023</v>
      </c>
      <c r="X231" s="4">
        <v>3098</v>
      </c>
      <c r="Y231" s="4">
        <v>2514</v>
      </c>
      <c r="Z231" s="4">
        <v>4469</v>
      </c>
      <c r="AA231" s="4">
        <v>5419</v>
      </c>
      <c r="AB231" s="4">
        <v>6900</v>
      </c>
      <c r="AC231" s="4">
        <v>6136</v>
      </c>
      <c r="AD231" s="4">
        <v>5222</v>
      </c>
      <c r="AE231" s="4">
        <v>6240</v>
      </c>
      <c r="AF231" s="4">
        <v>6038</v>
      </c>
      <c r="AG231" s="4">
        <v>6661</v>
      </c>
      <c r="AH231" s="4">
        <v>5952</v>
      </c>
      <c r="AI231" s="4">
        <v>4238</v>
      </c>
      <c r="AJ231" s="4">
        <v>4555</v>
      </c>
      <c r="AK231" s="4">
        <v>5815</v>
      </c>
      <c r="AL231" s="4">
        <v>5096</v>
      </c>
      <c r="AM231" s="4">
        <v>5925</v>
      </c>
      <c r="AN231" s="4">
        <v>5416</v>
      </c>
      <c r="AO231" s="4">
        <v>5048</v>
      </c>
      <c r="AP231" s="4">
        <v>5209</v>
      </c>
      <c r="AQ231" s="4">
        <v>4600</v>
      </c>
      <c r="AR231" s="4">
        <v>4005</v>
      </c>
      <c r="AS231" s="4">
        <v>3974</v>
      </c>
      <c r="AT231" s="4">
        <v>4002</v>
      </c>
      <c r="AU231" s="4">
        <v>4780</v>
      </c>
      <c r="AV231" s="4">
        <v>1029</v>
      </c>
      <c r="AW231" s="3">
        <v>526</v>
      </c>
      <c r="AX231" s="10">
        <v>540</v>
      </c>
    </row>
    <row r="232" spans="1:50" x14ac:dyDescent="0.35">
      <c r="A232" s="27" t="s">
        <v>325</v>
      </c>
      <c r="B232" s="3" t="s">
        <v>192</v>
      </c>
      <c r="C232" s="3" t="s">
        <v>337</v>
      </c>
      <c r="D232" s="3" t="s">
        <v>132</v>
      </c>
      <c r="E232" s="3">
        <v>34</v>
      </c>
      <c r="F232" s="3">
        <v>23</v>
      </c>
      <c r="G232" s="3">
        <v>28</v>
      </c>
      <c r="H232" s="3">
        <v>22</v>
      </c>
      <c r="I232" s="3">
        <v>27</v>
      </c>
      <c r="J232" s="3">
        <v>32</v>
      </c>
      <c r="K232" s="3">
        <v>19</v>
      </c>
      <c r="L232" s="3">
        <v>32</v>
      </c>
      <c r="M232" s="3">
        <v>28</v>
      </c>
      <c r="N232" s="3">
        <v>29</v>
      </c>
      <c r="O232" s="3">
        <v>35</v>
      </c>
      <c r="P232" s="3">
        <v>36</v>
      </c>
      <c r="Q232" s="3">
        <v>30</v>
      </c>
      <c r="R232" s="3">
        <v>33</v>
      </c>
      <c r="S232" s="3">
        <v>33</v>
      </c>
      <c r="T232" s="3">
        <v>37</v>
      </c>
      <c r="U232" s="3">
        <v>40</v>
      </c>
      <c r="V232" s="3">
        <v>43</v>
      </c>
      <c r="W232" s="3">
        <v>39</v>
      </c>
      <c r="X232" s="3">
        <v>40</v>
      </c>
      <c r="Y232" s="3">
        <v>29</v>
      </c>
      <c r="Z232" s="3">
        <v>42</v>
      </c>
      <c r="AA232" s="3">
        <v>37</v>
      </c>
      <c r="AB232" s="3">
        <v>33</v>
      </c>
      <c r="AC232" s="3">
        <v>44</v>
      </c>
      <c r="AD232" s="3">
        <v>38</v>
      </c>
      <c r="AE232" s="3">
        <v>35</v>
      </c>
      <c r="AF232" s="3">
        <v>38</v>
      </c>
      <c r="AG232" s="3">
        <v>37</v>
      </c>
      <c r="AH232" s="3">
        <v>35</v>
      </c>
      <c r="AI232" s="3">
        <v>48</v>
      </c>
      <c r="AJ232" s="3">
        <v>42</v>
      </c>
      <c r="AK232" s="3">
        <v>45</v>
      </c>
      <c r="AL232" s="3">
        <v>47</v>
      </c>
      <c r="AM232" s="3">
        <v>36</v>
      </c>
      <c r="AN232" s="3">
        <v>40</v>
      </c>
      <c r="AO232" s="3">
        <v>35</v>
      </c>
      <c r="AP232" s="3">
        <v>35</v>
      </c>
      <c r="AQ232" s="3">
        <v>20</v>
      </c>
      <c r="AR232" s="3">
        <v>7</v>
      </c>
      <c r="AS232" s="3">
        <v>9</v>
      </c>
      <c r="AT232" s="3">
        <v>12</v>
      </c>
      <c r="AU232" s="3">
        <v>16</v>
      </c>
      <c r="AV232" s="3">
        <v>10</v>
      </c>
      <c r="AW232" s="3">
        <v>10</v>
      </c>
      <c r="AX232" s="10">
        <v>6</v>
      </c>
    </row>
    <row r="233" spans="1:50" x14ac:dyDescent="0.35">
      <c r="A233" s="27" t="s">
        <v>325</v>
      </c>
      <c r="B233" s="3" t="s">
        <v>192</v>
      </c>
      <c r="C233" s="3" t="s">
        <v>338</v>
      </c>
      <c r="D233" s="3" t="s">
        <v>162</v>
      </c>
      <c r="E233" s="145"/>
      <c r="F233" s="145"/>
      <c r="G233" s="145"/>
      <c r="H233" s="145"/>
      <c r="I233" s="145"/>
      <c r="J233" s="145">
        <v>20</v>
      </c>
      <c r="K233" s="145"/>
      <c r="L233" s="145"/>
      <c r="M233" s="145"/>
      <c r="N233" s="145"/>
      <c r="O233" s="145"/>
      <c r="P233" s="145"/>
      <c r="Q233" s="145"/>
      <c r="R233" s="145"/>
      <c r="S233" s="145"/>
      <c r="T233" s="145"/>
      <c r="U233" s="145">
        <v>51.5</v>
      </c>
      <c r="V233" s="145"/>
      <c r="W233" s="145">
        <v>50</v>
      </c>
      <c r="X233" s="145"/>
      <c r="Y233" s="145"/>
      <c r="Z233" s="145">
        <v>50</v>
      </c>
      <c r="AA233" s="145"/>
      <c r="AB233" s="145"/>
      <c r="AC233" s="145"/>
      <c r="AD233" s="145"/>
      <c r="AE233" s="145"/>
      <c r="AF233" s="145">
        <v>100</v>
      </c>
      <c r="AG233" s="145">
        <v>200</v>
      </c>
      <c r="AH233" s="145">
        <v>100</v>
      </c>
      <c r="AI233" s="145">
        <v>50</v>
      </c>
      <c r="AJ233" s="145"/>
      <c r="AK233" s="145">
        <v>12</v>
      </c>
      <c r="AL233" s="145"/>
      <c r="AM233" s="145">
        <v>12</v>
      </c>
      <c r="AN233" s="145"/>
      <c r="AO233" s="145"/>
      <c r="AP233" s="145">
        <v>24</v>
      </c>
      <c r="AQ233" s="145"/>
      <c r="AR233" s="145"/>
      <c r="AS233" s="145"/>
      <c r="AT233" s="145">
        <v>3</v>
      </c>
      <c r="AU233" s="145">
        <v>3</v>
      </c>
      <c r="AV233" s="145"/>
      <c r="AW233" s="145"/>
      <c r="AX233" s="195"/>
    </row>
    <row r="234" spans="1:50" x14ac:dyDescent="0.35">
      <c r="A234" s="27" t="s">
        <v>325</v>
      </c>
      <c r="B234" s="3" t="s">
        <v>192</v>
      </c>
      <c r="C234" s="3" t="s">
        <v>338</v>
      </c>
      <c r="D234" s="3" t="s">
        <v>166</v>
      </c>
      <c r="E234" s="145"/>
      <c r="F234" s="145"/>
      <c r="G234" s="145"/>
      <c r="H234" s="145"/>
      <c r="I234" s="145"/>
      <c r="J234" s="145">
        <v>20</v>
      </c>
      <c r="K234" s="145"/>
      <c r="L234" s="145"/>
      <c r="M234" s="145"/>
      <c r="N234" s="145"/>
      <c r="O234" s="145"/>
      <c r="P234" s="145"/>
      <c r="Q234" s="145"/>
      <c r="R234" s="145"/>
      <c r="S234" s="145"/>
      <c r="T234" s="145"/>
      <c r="U234" s="145">
        <v>25.75</v>
      </c>
      <c r="V234" s="145"/>
      <c r="W234" s="145">
        <v>50</v>
      </c>
      <c r="X234" s="145"/>
      <c r="Y234" s="145"/>
      <c r="Z234" s="145">
        <v>50</v>
      </c>
      <c r="AA234" s="145"/>
      <c r="AB234" s="145"/>
      <c r="AC234" s="145"/>
      <c r="AD234" s="145"/>
      <c r="AE234" s="145"/>
      <c r="AF234" s="145">
        <v>100</v>
      </c>
      <c r="AG234" s="145">
        <v>200</v>
      </c>
      <c r="AH234" s="145">
        <v>100</v>
      </c>
      <c r="AI234" s="145">
        <v>50</v>
      </c>
      <c r="AJ234" s="145"/>
      <c r="AK234" s="145">
        <v>12</v>
      </c>
      <c r="AL234" s="145"/>
      <c r="AM234" s="145">
        <v>12</v>
      </c>
      <c r="AN234" s="145"/>
      <c r="AO234" s="145"/>
      <c r="AP234" s="145">
        <v>24</v>
      </c>
      <c r="AQ234" s="145"/>
      <c r="AR234" s="145"/>
      <c r="AS234" s="145"/>
      <c r="AT234" s="145">
        <v>3</v>
      </c>
      <c r="AU234" s="145">
        <v>3</v>
      </c>
      <c r="AV234" s="145"/>
      <c r="AW234" s="145"/>
      <c r="AX234" s="195"/>
    </row>
    <row r="235" spans="1:50" x14ac:dyDescent="0.35">
      <c r="A235" s="27" t="s">
        <v>325</v>
      </c>
      <c r="B235" s="3" t="s">
        <v>192</v>
      </c>
      <c r="C235" s="3" t="s">
        <v>338</v>
      </c>
      <c r="D235" s="3" t="s">
        <v>327</v>
      </c>
      <c r="E235" s="3"/>
      <c r="F235" s="3"/>
      <c r="G235" s="3"/>
      <c r="H235" s="3"/>
      <c r="I235" s="3"/>
      <c r="J235" s="3">
        <v>0</v>
      </c>
      <c r="K235" s="3"/>
      <c r="L235" s="3"/>
      <c r="M235" s="3"/>
      <c r="N235" s="3"/>
      <c r="O235" s="3"/>
      <c r="P235" s="3"/>
      <c r="Q235" s="3"/>
      <c r="R235" s="3"/>
      <c r="S235" s="3"/>
      <c r="T235" s="3"/>
      <c r="U235" s="3">
        <v>0</v>
      </c>
      <c r="V235" s="3"/>
      <c r="W235" s="3">
        <v>0</v>
      </c>
      <c r="X235" s="3"/>
      <c r="Y235" s="3"/>
      <c r="Z235" s="3">
        <v>0</v>
      </c>
      <c r="AA235" s="3"/>
      <c r="AB235" s="3"/>
      <c r="AC235" s="3"/>
      <c r="AD235" s="3"/>
      <c r="AE235" s="3"/>
      <c r="AF235" s="3">
        <v>0</v>
      </c>
      <c r="AG235" s="3">
        <v>0</v>
      </c>
      <c r="AH235" s="3">
        <v>0</v>
      </c>
      <c r="AI235" s="3">
        <v>0</v>
      </c>
      <c r="AJ235" s="3"/>
      <c r="AK235" s="3">
        <v>0</v>
      </c>
      <c r="AL235" s="3"/>
      <c r="AM235" s="3">
        <v>0</v>
      </c>
      <c r="AN235" s="3"/>
      <c r="AO235" s="3"/>
      <c r="AP235" s="3">
        <v>0</v>
      </c>
      <c r="AQ235" s="3"/>
      <c r="AR235" s="3"/>
      <c r="AS235" s="3"/>
      <c r="AT235" s="3">
        <v>0</v>
      </c>
      <c r="AU235" s="3">
        <v>0</v>
      </c>
      <c r="AV235" s="3"/>
      <c r="AW235" s="3"/>
      <c r="AX235" s="10"/>
    </row>
    <row r="236" spans="1:50" x14ac:dyDescent="0.35">
      <c r="A236" s="27" t="s">
        <v>325</v>
      </c>
      <c r="B236" s="3" t="s">
        <v>192</v>
      </c>
      <c r="C236" s="3" t="s">
        <v>338</v>
      </c>
      <c r="D236" s="3" t="s">
        <v>167</v>
      </c>
      <c r="E236" s="3"/>
      <c r="F236" s="3"/>
      <c r="G236" s="3"/>
      <c r="H236" s="3"/>
      <c r="I236" s="3"/>
      <c r="J236" s="3">
        <v>0</v>
      </c>
      <c r="K236" s="3"/>
      <c r="L236" s="3"/>
      <c r="M236" s="3"/>
      <c r="N236" s="3"/>
      <c r="O236" s="3"/>
      <c r="P236" s="3"/>
      <c r="Q236" s="3"/>
      <c r="R236" s="3"/>
      <c r="S236" s="3"/>
      <c r="T236" s="3"/>
      <c r="U236" s="3">
        <v>0</v>
      </c>
      <c r="V236" s="3"/>
      <c r="W236" s="3">
        <v>0</v>
      </c>
      <c r="X236" s="3"/>
      <c r="Y236" s="3"/>
      <c r="Z236" s="3">
        <v>0</v>
      </c>
      <c r="AA236" s="3"/>
      <c r="AB236" s="3"/>
      <c r="AC236" s="3"/>
      <c r="AD236" s="3"/>
      <c r="AE236" s="3"/>
      <c r="AF236" s="3">
        <v>0</v>
      </c>
      <c r="AG236" s="3">
        <v>0</v>
      </c>
      <c r="AH236" s="3">
        <v>0</v>
      </c>
      <c r="AI236" s="3">
        <v>0</v>
      </c>
      <c r="AJ236" s="3"/>
      <c r="AK236" s="3">
        <v>0</v>
      </c>
      <c r="AL236" s="3"/>
      <c r="AM236" s="3">
        <v>0</v>
      </c>
      <c r="AN236" s="3"/>
      <c r="AO236" s="3"/>
      <c r="AP236" s="3">
        <v>0</v>
      </c>
      <c r="AQ236" s="3"/>
      <c r="AR236" s="3"/>
      <c r="AS236" s="3"/>
      <c r="AT236" s="3">
        <v>0</v>
      </c>
      <c r="AU236" s="3">
        <v>0</v>
      </c>
      <c r="AV236" s="3"/>
      <c r="AW236" s="3"/>
      <c r="AX236" s="10"/>
    </row>
    <row r="237" spans="1:50" x14ac:dyDescent="0.35">
      <c r="A237" s="27" t="s">
        <v>325</v>
      </c>
      <c r="B237" s="3" t="s">
        <v>192</v>
      </c>
      <c r="C237" s="3" t="s">
        <v>338</v>
      </c>
      <c r="D237" s="3" t="s">
        <v>132</v>
      </c>
      <c r="E237" s="3"/>
      <c r="F237" s="3"/>
      <c r="G237" s="3"/>
      <c r="H237" s="3"/>
      <c r="I237" s="3"/>
      <c r="J237" s="3">
        <v>1</v>
      </c>
      <c r="K237" s="3"/>
      <c r="L237" s="3"/>
      <c r="M237" s="3"/>
      <c r="N237" s="3"/>
      <c r="O237" s="3"/>
      <c r="P237" s="3"/>
      <c r="Q237" s="3"/>
      <c r="R237" s="3"/>
      <c r="S237" s="3"/>
      <c r="T237" s="3"/>
      <c r="U237" s="3">
        <v>2</v>
      </c>
      <c r="V237" s="3"/>
      <c r="W237" s="3">
        <v>1</v>
      </c>
      <c r="X237" s="3"/>
      <c r="Y237" s="3"/>
      <c r="Z237" s="3">
        <v>1</v>
      </c>
      <c r="AA237" s="3"/>
      <c r="AB237" s="3"/>
      <c r="AC237" s="3"/>
      <c r="AD237" s="3"/>
      <c r="AE237" s="3"/>
      <c r="AF237" s="3">
        <v>1</v>
      </c>
      <c r="AG237" s="3">
        <v>1</v>
      </c>
      <c r="AH237" s="3">
        <v>1</v>
      </c>
      <c r="AI237" s="3">
        <v>1</v>
      </c>
      <c r="AJ237" s="3"/>
      <c r="AK237" s="3">
        <v>1</v>
      </c>
      <c r="AL237" s="3"/>
      <c r="AM237" s="3">
        <v>1</v>
      </c>
      <c r="AN237" s="3"/>
      <c r="AO237" s="3"/>
      <c r="AP237" s="3">
        <v>1</v>
      </c>
      <c r="AQ237" s="3"/>
      <c r="AR237" s="3"/>
      <c r="AS237" s="3"/>
      <c r="AT237" s="3">
        <v>1</v>
      </c>
      <c r="AU237" s="3">
        <v>1</v>
      </c>
      <c r="AV237" s="3"/>
      <c r="AW237" s="3"/>
      <c r="AX237" s="10"/>
    </row>
    <row r="238" spans="1:50" x14ac:dyDescent="0.35">
      <c r="A238" s="27" t="s">
        <v>325</v>
      </c>
      <c r="B238" s="3" t="s">
        <v>192</v>
      </c>
      <c r="C238" s="3" t="s">
        <v>339</v>
      </c>
      <c r="D238" s="3" t="s">
        <v>162</v>
      </c>
      <c r="E238" s="145">
        <v>1490.58</v>
      </c>
      <c r="F238" s="145">
        <v>591</v>
      </c>
      <c r="G238" s="145">
        <v>1055.8499999999999</v>
      </c>
      <c r="H238" s="145">
        <v>1951.24</v>
      </c>
      <c r="I238" s="145">
        <v>2152.77</v>
      </c>
      <c r="J238" s="145">
        <v>2982.45</v>
      </c>
      <c r="K238" s="145">
        <v>2597.8000000000002</v>
      </c>
      <c r="L238" s="145">
        <v>2850.29</v>
      </c>
      <c r="M238" s="145">
        <v>1906.96</v>
      </c>
      <c r="N238" s="145">
        <v>1729.69</v>
      </c>
      <c r="O238" s="145">
        <v>1362.86</v>
      </c>
      <c r="P238" s="145">
        <v>1592.32</v>
      </c>
      <c r="Q238" s="145">
        <v>1370.16</v>
      </c>
      <c r="R238" s="145">
        <v>1876.82</v>
      </c>
      <c r="S238" s="145">
        <v>1396.8</v>
      </c>
      <c r="T238" s="145">
        <v>1029.19</v>
      </c>
      <c r="U238" s="145">
        <v>2357.52</v>
      </c>
      <c r="V238" s="145">
        <v>2835.73</v>
      </c>
      <c r="W238" s="145">
        <v>6858.35</v>
      </c>
      <c r="X238" s="145">
        <v>5848.3</v>
      </c>
      <c r="Y238" s="145">
        <v>4826.53</v>
      </c>
      <c r="Z238" s="145">
        <v>9188.98</v>
      </c>
      <c r="AA238" s="145">
        <v>6915.03</v>
      </c>
      <c r="AB238" s="145">
        <v>6178.83</v>
      </c>
      <c r="AC238" s="145">
        <v>4064.29</v>
      </c>
      <c r="AD238" s="145">
        <v>5047.8599999999997</v>
      </c>
      <c r="AE238" s="145">
        <v>5181.1499999999996</v>
      </c>
      <c r="AF238" s="145">
        <v>7759.89</v>
      </c>
      <c r="AG238" s="145">
        <v>11545.69</v>
      </c>
      <c r="AH238" s="145">
        <v>6765.26</v>
      </c>
      <c r="AI238" s="145">
        <v>6899.72</v>
      </c>
      <c r="AJ238" s="145">
        <v>8116.9</v>
      </c>
      <c r="AK238" s="145">
        <v>6554.39</v>
      </c>
      <c r="AL238" s="145">
        <v>8728.0400000000009</v>
      </c>
      <c r="AM238" s="145">
        <v>5839.61</v>
      </c>
      <c r="AN238" s="145">
        <v>3730.92</v>
      </c>
      <c r="AO238" s="145">
        <v>5565.97</v>
      </c>
      <c r="AP238" s="145">
        <v>4304.74</v>
      </c>
      <c r="AQ238" s="145">
        <v>2919.24</v>
      </c>
      <c r="AR238" s="145">
        <v>1098.18</v>
      </c>
      <c r="AS238" s="145">
        <v>2014.03</v>
      </c>
      <c r="AT238" s="145">
        <v>3425.91</v>
      </c>
      <c r="AU238" s="145">
        <v>4064.82</v>
      </c>
      <c r="AV238" s="145">
        <v>8814.8700000000008</v>
      </c>
      <c r="AW238" s="145">
        <v>11025.57</v>
      </c>
      <c r="AX238" s="195">
        <v>10557.05</v>
      </c>
    </row>
    <row r="239" spans="1:50" x14ac:dyDescent="0.35">
      <c r="A239" s="27" t="s">
        <v>325</v>
      </c>
      <c r="B239" s="3" t="s">
        <v>192</v>
      </c>
      <c r="C239" s="3" t="s">
        <v>339</v>
      </c>
      <c r="D239" s="3" t="s">
        <v>166</v>
      </c>
      <c r="E239" s="145">
        <v>87.68</v>
      </c>
      <c r="F239" s="145">
        <v>59.1</v>
      </c>
      <c r="G239" s="145">
        <v>75.42</v>
      </c>
      <c r="H239" s="145">
        <v>130.08000000000001</v>
      </c>
      <c r="I239" s="145">
        <v>119.6</v>
      </c>
      <c r="J239" s="145">
        <v>198.83</v>
      </c>
      <c r="K239" s="145">
        <v>152.81</v>
      </c>
      <c r="L239" s="145">
        <v>167.66</v>
      </c>
      <c r="M239" s="145">
        <v>119.19</v>
      </c>
      <c r="N239" s="145">
        <v>144.13999999999999</v>
      </c>
      <c r="O239" s="145">
        <v>80.17</v>
      </c>
      <c r="P239" s="145">
        <v>99.52</v>
      </c>
      <c r="Q239" s="145">
        <v>72.11</v>
      </c>
      <c r="R239" s="145">
        <v>104.27</v>
      </c>
      <c r="S239" s="145">
        <v>93.12</v>
      </c>
      <c r="T239" s="145">
        <v>73.510000000000005</v>
      </c>
      <c r="U239" s="145">
        <v>168.39</v>
      </c>
      <c r="V239" s="145">
        <v>123.29</v>
      </c>
      <c r="W239" s="145">
        <v>311.74</v>
      </c>
      <c r="X239" s="145">
        <v>243.68</v>
      </c>
      <c r="Y239" s="145">
        <v>268.14</v>
      </c>
      <c r="Z239" s="145">
        <v>382.87</v>
      </c>
      <c r="AA239" s="145">
        <v>329.29</v>
      </c>
      <c r="AB239" s="145">
        <v>268.64</v>
      </c>
      <c r="AC239" s="145">
        <v>239.08</v>
      </c>
      <c r="AD239" s="145">
        <v>280.44</v>
      </c>
      <c r="AE239" s="145">
        <v>235.51</v>
      </c>
      <c r="AF239" s="145">
        <v>408.42</v>
      </c>
      <c r="AG239" s="145">
        <v>461.83</v>
      </c>
      <c r="AH239" s="145">
        <v>338.26</v>
      </c>
      <c r="AI239" s="145">
        <v>246.42</v>
      </c>
      <c r="AJ239" s="145">
        <v>338.2</v>
      </c>
      <c r="AK239" s="145">
        <v>252.09</v>
      </c>
      <c r="AL239" s="145">
        <v>349.12</v>
      </c>
      <c r="AM239" s="145">
        <v>265.44</v>
      </c>
      <c r="AN239" s="145">
        <v>196.36</v>
      </c>
      <c r="AO239" s="145">
        <v>309.22000000000003</v>
      </c>
      <c r="AP239" s="145">
        <v>269.05</v>
      </c>
      <c r="AQ239" s="145">
        <v>224.56</v>
      </c>
      <c r="AR239" s="145">
        <v>183.03</v>
      </c>
      <c r="AS239" s="145">
        <v>402.81</v>
      </c>
      <c r="AT239" s="145">
        <v>342.59</v>
      </c>
      <c r="AU239" s="145">
        <v>338.74</v>
      </c>
      <c r="AV239" s="145">
        <v>587.66</v>
      </c>
      <c r="AW239" s="145">
        <v>735.04</v>
      </c>
      <c r="AX239" s="195">
        <v>703.8</v>
      </c>
    </row>
    <row r="240" spans="1:50" x14ac:dyDescent="0.35">
      <c r="A240" s="27" t="s">
        <v>325</v>
      </c>
      <c r="B240" s="3" t="s">
        <v>192</v>
      </c>
      <c r="C240" s="3" t="s">
        <v>339</v>
      </c>
      <c r="D240" s="3" t="s">
        <v>327</v>
      </c>
      <c r="E240" s="3">
        <v>74</v>
      </c>
      <c r="F240" s="3">
        <v>29</v>
      </c>
      <c r="G240" s="3">
        <v>61</v>
      </c>
      <c r="H240" s="3">
        <v>98</v>
      </c>
      <c r="I240" s="3">
        <v>124</v>
      </c>
      <c r="J240" s="3">
        <v>120</v>
      </c>
      <c r="K240" s="3">
        <v>105</v>
      </c>
      <c r="L240" s="3">
        <v>93</v>
      </c>
      <c r="M240" s="3">
        <v>55</v>
      </c>
      <c r="N240" s="3">
        <v>50</v>
      </c>
      <c r="O240" s="3">
        <v>79</v>
      </c>
      <c r="P240" s="3">
        <v>90</v>
      </c>
      <c r="Q240" s="3">
        <v>76</v>
      </c>
      <c r="R240" s="3">
        <v>79</v>
      </c>
      <c r="S240" s="3">
        <v>89</v>
      </c>
      <c r="T240" s="3">
        <v>77</v>
      </c>
      <c r="U240" s="3">
        <v>102</v>
      </c>
      <c r="V240" s="3">
        <v>123</v>
      </c>
      <c r="W240" s="3">
        <v>175</v>
      </c>
      <c r="X240" s="3">
        <v>213</v>
      </c>
      <c r="Y240" s="3">
        <v>158</v>
      </c>
      <c r="Z240" s="3">
        <v>205</v>
      </c>
      <c r="AA240" s="3">
        <v>202</v>
      </c>
      <c r="AB240" s="3">
        <v>174</v>
      </c>
      <c r="AC240" s="3">
        <v>164</v>
      </c>
      <c r="AD240" s="3">
        <v>154</v>
      </c>
      <c r="AE240" s="3">
        <v>188</v>
      </c>
      <c r="AF240" s="3">
        <v>148</v>
      </c>
      <c r="AG240" s="3">
        <v>221</v>
      </c>
      <c r="AH240" s="3">
        <v>147</v>
      </c>
      <c r="AI240" s="3">
        <v>153</v>
      </c>
      <c r="AJ240" s="3">
        <v>184</v>
      </c>
      <c r="AK240" s="3">
        <v>146</v>
      </c>
      <c r="AL240" s="3">
        <v>210</v>
      </c>
      <c r="AM240" s="3">
        <v>183</v>
      </c>
      <c r="AN240" s="3">
        <v>138</v>
      </c>
      <c r="AO240" s="3">
        <v>144</v>
      </c>
      <c r="AP240" s="3">
        <v>119</v>
      </c>
      <c r="AQ240" s="3">
        <v>76</v>
      </c>
      <c r="AR240" s="3">
        <v>44</v>
      </c>
      <c r="AS240" s="3">
        <v>67</v>
      </c>
      <c r="AT240" s="3">
        <v>106</v>
      </c>
      <c r="AU240" s="3">
        <v>127</v>
      </c>
      <c r="AV240" s="3">
        <v>126</v>
      </c>
      <c r="AW240" s="3">
        <v>136</v>
      </c>
      <c r="AX240" s="10">
        <v>143</v>
      </c>
    </row>
    <row r="241" spans="1:50" x14ac:dyDescent="0.35">
      <c r="A241" s="27" t="s">
        <v>325</v>
      </c>
      <c r="B241" s="3" t="s">
        <v>192</v>
      </c>
      <c r="C241" s="3" t="s">
        <v>339</v>
      </c>
      <c r="D241" s="3" t="s">
        <v>167</v>
      </c>
      <c r="E241" s="3">
        <v>734</v>
      </c>
      <c r="F241" s="3">
        <v>362</v>
      </c>
      <c r="G241" s="3">
        <v>718</v>
      </c>
      <c r="H241" s="4">
        <v>1065</v>
      </c>
      <c r="I241" s="4">
        <v>1332</v>
      </c>
      <c r="J241" s="4">
        <v>1334</v>
      </c>
      <c r="K241" s="4">
        <v>1168</v>
      </c>
      <c r="L241" s="4">
        <v>1099</v>
      </c>
      <c r="M241" s="3">
        <v>731</v>
      </c>
      <c r="N241" s="3">
        <v>612</v>
      </c>
      <c r="O241" s="3">
        <v>885</v>
      </c>
      <c r="P241" s="3">
        <v>941</v>
      </c>
      <c r="Q241" s="3">
        <v>844</v>
      </c>
      <c r="R241" s="3">
        <v>893</v>
      </c>
      <c r="S241" s="3">
        <v>912</v>
      </c>
      <c r="T241" s="3">
        <v>500</v>
      </c>
      <c r="U241" s="4">
        <v>2188</v>
      </c>
      <c r="V241" s="4">
        <v>1133</v>
      </c>
      <c r="W241" s="4">
        <v>2470</v>
      </c>
      <c r="X241" s="4">
        <v>2473</v>
      </c>
      <c r="Y241" s="4">
        <v>1357</v>
      </c>
      <c r="Z241" s="4">
        <v>3423</v>
      </c>
      <c r="AA241" s="4">
        <v>2590</v>
      </c>
      <c r="AB241" s="4">
        <v>2279</v>
      </c>
      <c r="AC241" s="4">
        <v>1848</v>
      </c>
      <c r="AD241" s="4">
        <v>1941</v>
      </c>
      <c r="AE241" s="4">
        <v>3337</v>
      </c>
      <c r="AF241" s="4">
        <v>2962</v>
      </c>
      <c r="AG241" s="4">
        <v>4040</v>
      </c>
      <c r="AH241" s="4">
        <v>2865</v>
      </c>
      <c r="AI241" s="4">
        <v>2321</v>
      </c>
      <c r="AJ241" s="4">
        <v>2894</v>
      </c>
      <c r="AK241" s="4">
        <v>2313</v>
      </c>
      <c r="AL241" s="4">
        <v>2724</v>
      </c>
      <c r="AM241" s="4">
        <v>1663</v>
      </c>
      <c r="AN241" s="4">
        <v>1068</v>
      </c>
      <c r="AO241" s="4">
        <v>1720</v>
      </c>
      <c r="AP241" s="4">
        <v>1241</v>
      </c>
      <c r="AQ241" s="3">
        <v>876</v>
      </c>
      <c r="AR241" s="3">
        <v>234</v>
      </c>
      <c r="AS241" s="3">
        <v>564</v>
      </c>
      <c r="AT241" s="4">
        <v>1039</v>
      </c>
      <c r="AU241" s="4">
        <v>1313</v>
      </c>
      <c r="AV241" s="4">
        <v>3142</v>
      </c>
      <c r="AW241" s="4">
        <v>3971</v>
      </c>
      <c r="AX241" s="16">
        <v>3760</v>
      </c>
    </row>
    <row r="242" spans="1:50" x14ac:dyDescent="0.35">
      <c r="A242" s="27" t="s">
        <v>325</v>
      </c>
      <c r="B242" s="3" t="s">
        <v>192</v>
      </c>
      <c r="C242" s="3" t="s">
        <v>339</v>
      </c>
      <c r="D242" s="3" t="s">
        <v>132</v>
      </c>
      <c r="E242" s="3">
        <v>17</v>
      </c>
      <c r="F242" s="3">
        <v>10</v>
      </c>
      <c r="G242" s="3">
        <v>14</v>
      </c>
      <c r="H242" s="3">
        <v>15</v>
      </c>
      <c r="I242" s="3">
        <v>18</v>
      </c>
      <c r="J242" s="3">
        <v>15</v>
      </c>
      <c r="K242" s="3">
        <v>17</v>
      </c>
      <c r="L242" s="3">
        <v>17</v>
      </c>
      <c r="M242" s="3">
        <v>16</v>
      </c>
      <c r="N242" s="3">
        <v>12</v>
      </c>
      <c r="O242" s="3">
        <v>17</v>
      </c>
      <c r="P242" s="3">
        <v>16</v>
      </c>
      <c r="Q242" s="3">
        <v>19</v>
      </c>
      <c r="R242" s="3">
        <v>18</v>
      </c>
      <c r="S242" s="3">
        <v>15</v>
      </c>
      <c r="T242" s="3">
        <v>14</v>
      </c>
      <c r="U242" s="3">
        <v>14</v>
      </c>
      <c r="V242" s="3">
        <v>23</v>
      </c>
      <c r="W242" s="3">
        <v>22</v>
      </c>
      <c r="X242" s="3">
        <v>24</v>
      </c>
      <c r="Y242" s="3">
        <v>18</v>
      </c>
      <c r="Z242" s="3">
        <v>24</v>
      </c>
      <c r="AA242" s="3">
        <v>21</v>
      </c>
      <c r="AB242" s="3">
        <v>23</v>
      </c>
      <c r="AC242" s="3">
        <v>17</v>
      </c>
      <c r="AD242" s="3">
        <v>18</v>
      </c>
      <c r="AE242" s="3">
        <v>22</v>
      </c>
      <c r="AF242" s="3">
        <v>19</v>
      </c>
      <c r="AG242" s="3">
        <v>25</v>
      </c>
      <c r="AH242" s="3">
        <v>20</v>
      </c>
      <c r="AI242" s="3">
        <v>28</v>
      </c>
      <c r="AJ242" s="3">
        <v>24</v>
      </c>
      <c r="AK242" s="3">
        <v>26</v>
      </c>
      <c r="AL242" s="3">
        <v>25</v>
      </c>
      <c r="AM242" s="3">
        <v>22</v>
      </c>
      <c r="AN242" s="3">
        <v>19</v>
      </c>
      <c r="AO242" s="3">
        <v>18</v>
      </c>
      <c r="AP242" s="3">
        <v>16</v>
      </c>
      <c r="AQ242" s="3">
        <v>13</v>
      </c>
      <c r="AR242" s="3">
        <v>6</v>
      </c>
      <c r="AS242" s="3">
        <v>5</v>
      </c>
      <c r="AT242" s="3">
        <v>10</v>
      </c>
      <c r="AU242" s="3">
        <v>12</v>
      </c>
      <c r="AV242" s="3">
        <v>15</v>
      </c>
      <c r="AW242" s="3">
        <v>15</v>
      </c>
      <c r="AX242" s="10">
        <v>15</v>
      </c>
    </row>
    <row r="243" spans="1:50" x14ac:dyDescent="0.35">
      <c r="A243" s="27" t="s">
        <v>325</v>
      </c>
      <c r="B243" s="3" t="s">
        <v>193</v>
      </c>
      <c r="C243" s="3" t="s">
        <v>129</v>
      </c>
      <c r="D243" s="3" t="s">
        <v>162</v>
      </c>
      <c r="E243" s="145">
        <v>12941.84</v>
      </c>
      <c r="F243" s="145">
        <v>10402.01</v>
      </c>
      <c r="G243" s="145">
        <v>11129.26</v>
      </c>
      <c r="H243" s="145">
        <v>16212.57</v>
      </c>
      <c r="I243" s="145">
        <v>15125.36</v>
      </c>
      <c r="J243" s="145">
        <v>13100.6</v>
      </c>
      <c r="K243" s="145">
        <v>12267.12</v>
      </c>
      <c r="L243" s="145">
        <v>16003.77</v>
      </c>
      <c r="M243" s="145">
        <v>20266.71</v>
      </c>
      <c r="N243" s="145">
        <v>26120.73</v>
      </c>
      <c r="O243" s="145">
        <v>26574.79</v>
      </c>
      <c r="P243" s="145">
        <v>20893.990000000002</v>
      </c>
      <c r="Q243" s="145">
        <v>16471.87</v>
      </c>
      <c r="R243" s="145">
        <v>22286.3</v>
      </c>
      <c r="S243" s="145">
        <v>18133.47</v>
      </c>
      <c r="T243" s="145">
        <v>23838.48</v>
      </c>
      <c r="U243" s="145">
        <v>21699.57</v>
      </c>
      <c r="V243" s="145">
        <v>30250.7</v>
      </c>
      <c r="W243" s="145">
        <v>25135.21</v>
      </c>
      <c r="X243" s="145">
        <v>19285.07</v>
      </c>
      <c r="Y243" s="145">
        <v>17755.36</v>
      </c>
      <c r="Z243" s="145">
        <v>24923.200000000001</v>
      </c>
      <c r="AA243" s="145">
        <v>22344.959999999999</v>
      </c>
      <c r="AB243" s="145">
        <v>23519.34</v>
      </c>
      <c r="AC243" s="145">
        <v>28403.98</v>
      </c>
      <c r="AD243" s="145">
        <v>27436.6</v>
      </c>
      <c r="AE243" s="145">
        <v>26286.63</v>
      </c>
      <c r="AF243" s="145">
        <v>24365.96</v>
      </c>
      <c r="AG243" s="145">
        <v>22487.75</v>
      </c>
      <c r="AH243" s="145">
        <v>27314.09</v>
      </c>
      <c r="AI243" s="145">
        <v>28056.04</v>
      </c>
      <c r="AJ243" s="145">
        <v>23053.24</v>
      </c>
      <c r="AK243" s="145">
        <v>21263.65</v>
      </c>
      <c r="AL243" s="145">
        <v>22295.74</v>
      </c>
      <c r="AM243" s="145">
        <v>23847.72</v>
      </c>
      <c r="AN243" s="145">
        <v>16366.11</v>
      </c>
      <c r="AO243" s="145">
        <v>18708.13</v>
      </c>
      <c r="AP243" s="145">
        <v>18270.16</v>
      </c>
      <c r="AQ243" s="145">
        <v>13143.82</v>
      </c>
      <c r="AR243" s="145">
        <v>4804.4399999999996</v>
      </c>
      <c r="AS243" s="145">
        <v>5949.85</v>
      </c>
      <c r="AT243" s="145">
        <v>12411.63</v>
      </c>
      <c r="AU243" s="145">
        <v>14346.45</v>
      </c>
      <c r="AV243" s="145">
        <v>14234.47</v>
      </c>
      <c r="AW243" s="145">
        <v>13762.02</v>
      </c>
      <c r="AX243" s="195">
        <v>11654.9</v>
      </c>
    </row>
    <row r="244" spans="1:50" x14ac:dyDescent="0.35">
      <c r="A244" s="27" t="s">
        <v>325</v>
      </c>
      <c r="B244" s="3" t="s">
        <v>193</v>
      </c>
      <c r="C244" s="3" t="s">
        <v>129</v>
      </c>
      <c r="D244" s="3" t="s">
        <v>166</v>
      </c>
      <c r="E244" s="145">
        <v>417.48</v>
      </c>
      <c r="F244" s="145">
        <v>297.2</v>
      </c>
      <c r="G244" s="145">
        <v>292.88</v>
      </c>
      <c r="H244" s="145">
        <v>305.89999999999998</v>
      </c>
      <c r="I244" s="145">
        <v>343.76</v>
      </c>
      <c r="J244" s="145">
        <v>327.52</v>
      </c>
      <c r="K244" s="145">
        <v>371.73</v>
      </c>
      <c r="L244" s="145">
        <v>340.51</v>
      </c>
      <c r="M244" s="145">
        <v>547.75</v>
      </c>
      <c r="N244" s="145">
        <v>593.65</v>
      </c>
      <c r="O244" s="145">
        <v>577.71</v>
      </c>
      <c r="P244" s="145">
        <v>509.61</v>
      </c>
      <c r="Q244" s="145">
        <v>422.36</v>
      </c>
      <c r="R244" s="145">
        <v>484.48</v>
      </c>
      <c r="S244" s="145">
        <v>477.2</v>
      </c>
      <c r="T244" s="145">
        <v>507.2</v>
      </c>
      <c r="U244" s="145">
        <v>482.21</v>
      </c>
      <c r="V244" s="145">
        <v>495.91</v>
      </c>
      <c r="W244" s="145">
        <v>474.25</v>
      </c>
      <c r="X244" s="145">
        <v>370.87</v>
      </c>
      <c r="Y244" s="145">
        <v>422.75</v>
      </c>
      <c r="Z244" s="145">
        <v>488.69</v>
      </c>
      <c r="AA244" s="145">
        <v>507.84</v>
      </c>
      <c r="AB244" s="145">
        <v>479.99</v>
      </c>
      <c r="AC244" s="145">
        <v>507.21</v>
      </c>
      <c r="AD244" s="145">
        <v>457.28</v>
      </c>
      <c r="AE244" s="145">
        <v>536.46</v>
      </c>
      <c r="AF244" s="145">
        <v>518.41999999999996</v>
      </c>
      <c r="AG244" s="145">
        <v>535.41999999999996</v>
      </c>
      <c r="AH244" s="145">
        <v>569.04</v>
      </c>
      <c r="AI244" s="145">
        <v>596.94000000000005</v>
      </c>
      <c r="AJ244" s="145">
        <v>512.29</v>
      </c>
      <c r="AK244" s="145">
        <v>472.53</v>
      </c>
      <c r="AL244" s="145">
        <v>495.46</v>
      </c>
      <c r="AM244" s="145">
        <v>529.95000000000005</v>
      </c>
      <c r="AN244" s="145">
        <v>389.67</v>
      </c>
      <c r="AO244" s="145">
        <v>445.43</v>
      </c>
      <c r="AP244" s="145">
        <v>406</v>
      </c>
      <c r="AQ244" s="145">
        <v>365.11</v>
      </c>
      <c r="AR244" s="145">
        <v>400.37</v>
      </c>
      <c r="AS244" s="145">
        <v>313.14999999999998</v>
      </c>
      <c r="AT244" s="145">
        <v>387.86</v>
      </c>
      <c r="AU244" s="145">
        <v>448.33</v>
      </c>
      <c r="AV244" s="145">
        <v>547.48</v>
      </c>
      <c r="AW244" s="145">
        <v>474.55</v>
      </c>
      <c r="AX244" s="195">
        <v>401.89</v>
      </c>
    </row>
    <row r="245" spans="1:50" x14ac:dyDescent="0.35">
      <c r="A245" s="27" t="s">
        <v>325</v>
      </c>
      <c r="B245" s="3" t="s">
        <v>193</v>
      </c>
      <c r="C245" s="3" t="s">
        <v>129</v>
      </c>
      <c r="D245" s="3" t="s">
        <v>327</v>
      </c>
      <c r="E245" s="3">
        <v>185</v>
      </c>
      <c r="F245" s="3">
        <v>131</v>
      </c>
      <c r="G245" s="3">
        <v>141</v>
      </c>
      <c r="H245" s="3">
        <v>171</v>
      </c>
      <c r="I245" s="3">
        <v>174</v>
      </c>
      <c r="J245" s="3">
        <v>169</v>
      </c>
      <c r="K245" s="3">
        <v>146</v>
      </c>
      <c r="L245" s="3">
        <v>197</v>
      </c>
      <c r="M245" s="3">
        <v>191</v>
      </c>
      <c r="N245" s="3">
        <v>286</v>
      </c>
      <c r="O245" s="3">
        <v>274</v>
      </c>
      <c r="P245" s="3">
        <v>227</v>
      </c>
      <c r="Q245" s="3">
        <v>171</v>
      </c>
      <c r="R245" s="3">
        <v>221</v>
      </c>
      <c r="S245" s="3">
        <v>171</v>
      </c>
      <c r="T245" s="3">
        <v>276</v>
      </c>
      <c r="U245" s="3">
        <v>251</v>
      </c>
      <c r="V245" s="3">
        <v>355</v>
      </c>
      <c r="W245" s="3">
        <v>260</v>
      </c>
      <c r="X245" s="3">
        <v>244</v>
      </c>
      <c r="Y245" s="3">
        <v>220</v>
      </c>
      <c r="Z245" s="3">
        <v>258</v>
      </c>
      <c r="AA245" s="3">
        <v>253</v>
      </c>
      <c r="AB245" s="3">
        <v>273</v>
      </c>
      <c r="AC245" s="3">
        <v>330</v>
      </c>
      <c r="AD245" s="3">
        <v>315</v>
      </c>
      <c r="AE245" s="3">
        <v>316</v>
      </c>
      <c r="AF245" s="3">
        <v>271</v>
      </c>
      <c r="AG245" s="3">
        <v>231</v>
      </c>
      <c r="AH245" s="3">
        <v>284</v>
      </c>
      <c r="AI245" s="3">
        <v>279</v>
      </c>
      <c r="AJ245" s="3">
        <v>263</v>
      </c>
      <c r="AK245" s="3">
        <v>329</v>
      </c>
      <c r="AL245" s="3">
        <v>223</v>
      </c>
      <c r="AM245" s="3">
        <v>268</v>
      </c>
      <c r="AN245" s="3">
        <v>195</v>
      </c>
      <c r="AO245" s="3">
        <v>237</v>
      </c>
      <c r="AP245" s="3">
        <v>226</v>
      </c>
      <c r="AQ245" s="3">
        <v>158</v>
      </c>
      <c r="AR245" s="3">
        <v>60</v>
      </c>
      <c r="AS245" s="3">
        <v>81</v>
      </c>
      <c r="AT245" s="3">
        <v>157</v>
      </c>
      <c r="AU245" s="3">
        <v>179</v>
      </c>
      <c r="AV245" s="3">
        <v>168</v>
      </c>
      <c r="AW245" s="3">
        <v>166</v>
      </c>
      <c r="AX245" s="10">
        <v>145</v>
      </c>
    </row>
    <row r="246" spans="1:50" x14ac:dyDescent="0.35">
      <c r="A246" s="27" t="s">
        <v>325</v>
      </c>
      <c r="B246" s="3" t="s">
        <v>193</v>
      </c>
      <c r="C246" s="3" t="s">
        <v>129</v>
      </c>
      <c r="D246" s="3" t="s">
        <v>167</v>
      </c>
      <c r="E246" s="4">
        <v>5067</v>
      </c>
      <c r="F246" s="4">
        <v>4370</v>
      </c>
      <c r="G246" s="4">
        <v>4825</v>
      </c>
      <c r="H246" s="4">
        <v>5761</v>
      </c>
      <c r="I246" s="4">
        <v>5071</v>
      </c>
      <c r="J246" s="4">
        <v>4377</v>
      </c>
      <c r="K246" s="4">
        <v>3878</v>
      </c>
      <c r="L246" s="4">
        <v>5996</v>
      </c>
      <c r="M246" s="4">
        <v>6761</v>
      </c>
      <c r="N246" s="4">
        <v>8503</v>
      </c>
      <c r="O246" s="4">
        <v>8185</v>
      </c>
      <c r="P246" s="4">
        <v>6916</v>
      </c>
      <c r="Q246" s="4">
        <v>5183</v>
      </c>
      <c r="R246" s="4">
        <v>7107</v>
      </c>
      <c r="S246" s="4">
        <v>5466</v>
      </c>
      <c r="T246" s="4">
        <v>6988</v>
      </c>
      <c r="U246" s="4">
        <v>7382</v>
      </c>
      <c r="V246" s="4">
        <v>10109</v>
      </c>
      <c r="W246" s="4">
        <v>8362</v>
      </c>
      <c r="X246" s="4">
        <v>6866</v>
      </c>
      <c r="Y246" s="4">
        <v>6422</v>
      </c>
      <c r="Z246" s="4">
        <v>8358</v>
      </c>
      <c r="AA246" s="4">
        <v>7733</v>
      </c>
      <c r="AB246" s="4">
        <v>7700</v>
      </c>
      <c r="AC246" s="4">
        <v>8926</v>
      </c>
      <c r="AD246" s="4">
        <v>8768</v>
      </c>
      <c r="AE246" s="4">
        <v>8790</v>
      </c>
      <c r="AF246" s="4">
        <v>7509</v>
      </c>
      <c r="AG246" s="4">
        <v>7234</v>
      </c>
      <c r="AH246" s="4">
        <v>9632</v>
      </c>
      <c r="AI246" s="4">
        <v>9070</v>
      </c>
      <c r="AJ246" s="4">
        <v>7784</v>
      </c>
      <c r="AK246" s="4">
        <v>7598</v>
      </c>
      <c r="AL246" s="4">
        <v>7418</v>
      </c>
      <c r="AM246" s="4">
        <v>8345</v>
      </c>
      <c r="AN246" s="4">
        <v>6060</v>
      </c>
      <c r="AO246" s="4">
        <v>6011</v>
      </c>
      <c r="AP246" s="4">
        <v>6360</v>
      </c>
      <c r="AQ246" s="4">
        <v>4241</v>
      </c>
      <c r="AR246" s="4">
        <v>1602</v>
      </c>
      <c r="AS246" s="4">
        <v>2050</v>
      </c>
      <c r="AT246" s="4">
        <v>4202</v>
      </c>
      <c r="AU246" s="4">
        <v>4716</v>
      </c>
      <c r="AV246" s="4">
        <v>4972</v>
      </c>
      <c r="AW246" s="4">
        <v>5314</v>
      </c>
      <c r="AX246" s="16">
        <v>4739</v>
      </c>
    </row>
    <row r="247" spans="1:50" x14ac:dyDescent="0.35">
      <c r="A247" s="27" t="s">
        <v>325</v>
      </c>
      <c r="B247" s="3" t="s">
        <v>193</v>
      </c>
      <c r="C247" s="3" t="s">
        <v>129</v>
      </c>
      <c r="D247" s="3" t="s">
        <v>132</v>
      </c>
      <c r="E247" s="3">
        <v>31</v>
      </c>
      <c r="F247" s="3">
        <v>35</v>
      </c>
      <c r="G247" s="3">
        <v>38</v>
      </c>
      <c r="H247" s="3">
        <v>53</v>
      </c>
      <c r="I247" s="3">
        <v>44</v>
      </c>
      <c r="J247" s="3">
        <v>40</v>
      </c>
      <c r="K247" s="3">
        <v>33</v>
      </c>
      <c r="L247" s="3">
        <v>47</v>
      </c>
      <c r="M247" s="3">
        <v>37</v>
      </c>
      <c r="N247" s="3">
        <v>44</v>
      </c>
      <c r="O247" s="3">
        <v>46</v>
      </c>
      <c r="P247" s="3">
        <v>41</v>
      </c>
      <c r="Q247" s="3">
        <v>39</v>
      </c>
      <c r="R247" s="3">
        <v>46</v>
      </c>
      <c r="S247" s="3">
        <v>38</v>
      </c>
      <c r="T247" s="3">
        <v>47</v>
      </c>
      <c r="U247" s="3">
        <v>45</v>
      </c>
      <c r="V247" s="3">
        <v>61</v>
      </c>
      <c r="W247" s="3">
        <v>53</v>
      </c>
      <c r="X247" s="3">
        <v>52</v>
      </c>
      <c r="Y247" s="3">
        <v>42</v>
      </c>
      <c r="Z247" s="3">
        <v>51</v>
      </c>
      <c r="AA247" s="3">
        <v>44</v>
      </c>
      <c r="AB247" s="3">
        <v>49</v>
      </c>
      <c r="AC247" s="3">
        <v>56</v>
      </c>
      <c r="AD247" s="3">
        <v>60</v>
      </c>
      <c r="AE247" s="3">
        <v>49</v>
      </c>
      <c r="AF247" s="3">
        <v>47</v>
      </c>
      <c r="AG247" s="3">
        <v>42</v>
      </c>
      <c r="AH247" s="3">
        <v>48</v>
      </c>
      <c r="AI247" s="3">
        <v>47</v>
      </c>
      <c r="AJ247" s="3">
        <v>45</v>
      </c>
      <c r="AK247" s="3">
        <v>45</v>
      </c>
      <c r="AL247" s="3">
        <v>45</v>
      </c>
      <c r="AM247" s="3">
        <v>45</v>
      </c>
      <c r="AN247" s="3">
        <v>42</v>
      </c>
      <c r="AO247" s="3">
        <v>42</v>
      </c>
      <c r="AP247" s="3">
        <v>45</v>
      </c>
      <c r="AQ247" s="3">
        <v>36</v>
      </c>
      <c r="AR247" s="3">
        <v>12</v>
      </c>
      <c r="AS247" s="3">
        <v>19</v>
      </c>
      <c r="AT247" s="3">
        <v>32</v>
      </c>
      <c r="AU247" s="3">
        <v>32</v>
      </c>
      <c r="AV247" s="3">
        <v>26</v>
      </c>
      <c r="AW247" s="3">
        <v>29</v>
      </c>
      <c r="AX247" s="10">
        <v>29</v>
      </c>
    </row>
    <row r="248" spans="1:50" x14ac:dyDescent="0.35">
      <c r="A248" s="27" t="s">
        <v>325</v>
      </c>
      <c r="B248" s="3" t="s">
        <v>193</v>
      </c>
      <c r="C248" s="3" t="s">
        <v>333</v>
      </c>
      <c r="D248" s="3" t="s">
        <v>162</v>
      </c>
      <c r="E248" s="145"/>
      <c r="F248" s="145">
        <v>43.7</v>
      </c>
      <c r="G248" s="145">
        <v>48.1</v>
      </c>
      <c r="H248" s="145">
        <v>48.1</v>
      </c>
      <c r="I248" s="145">
        <v>92.22</v>
      </c>
      <c r="J248" s="145">
        <v>44.12</v>
      </c>
      <c r="K248" s="145">
        <v>48.1</v>
      </c>
      <c r="L248" s="145">
        <v>44.12</v>
      </c>
      <c r="M248" s="145">
        <v>92.22</v>
      </c>
      <c r="N248" s="145">
        <v>44.12</v>
      </c>
      <c r="O248" s="145">
        <v>69.739999999999995</v>
      </c>
      <c r="P248" s="145"/>
      <c r="Q248" s="145"/>
      <c r="R248" s="145">
        <v>133.6</v>
      </c>
      <c r="S248" s="145">
        <v>513.15</v>
      </c>
      <c r="T248" s="145"/>
      <c r="U248" s="145"/>
      <c r="V248" s="145">
        <v>148.56</v>
      </c>
      <c r="W248" s="145">
        <v>93.24</v>
      </c>
      <c r="X248" s="145">
        <v>48.56</v>
      </c>
      <c r="Y248" s="145"/>
      <c r="Z248" s="145">
        <v>1086</v>
      </c>
      <c r="AA248" s="145">
        <v>44.68</v>
      </c>
      <c r="AB248" s="145">
        <v>1234.56</v>
      </c>
      <c r="AC248" s="145">
        <v>94.94</v>
      </c>
      <c r="AD248" s="145"/>
      <c r="AE248" s="145"/>
      <c r="AF248" s="145"/>
      <c r="AG248" s="145">
        <v>45.26</v>
      </c>
      <c r="AH248" s="145"/>
      <c r="AI248" s="145">
        <v>94.46</v>
      </c>
      <c r="AJ248" s="145"/>
      <c r="AK248" s="145">
        <v>49.68</v>
      </c>
      <c r="AL248" s="145">
        <v>45.26</v>
      </c>
      <c r="AM248" s="145">
        <v>45.7</v>
      </c>
      <c r="AN248" s="145">
        <v>49.68</v>
      </c>
      <c r="AO248" s="145">
        <v>256.52999999999997</v>
      </c>
      <c r="AP248" s="145">
        <v>210.35</v>
      </c>
      <c r="AQ248" s="145">
        <v>96.88</v>
      </c>
      <c r="AR248" s="145">
        <v>46.18</v>
      </c>
      <c r="AS248" s="145">
        <v>91.91</v>
      </c>
      <c r="AT248" s="145">
        <v>46.18</v>
      </c>
      <c r="AU248" s="145">
        <v>256.52999999999997</v>
      </c>
      <c r="AV248" s="145"/>
      <c r="AW248" s="145">
        <v>100.91</v>
      </c>
      <c r="AX248" s="195"/>
    </row>
    <row r="249" spans="1:50" x14ac:dyDescent="0.35">
      <c r="A249" s="27" t="s">
        <v>325</v>
      </c>
      <c r="B249" s="3" t="s">
        <v>193</v>
      </c>
      <c r="C249" s="3" t="s">
        <v>333</v>
      </c>
      <c r="D249" s="3" t="s">
        <v>166</v>
      </c>
      <c r="E249" s="145"/>
      <c r="F249" s="145">
        <v>43.7</v>
      </c>
      <c r="G249" s="145">
        <v>48.1</v>
      </c>
      <c r="H249" s="145">
        <v>48.1</v>
      </c>
      <c r="I249" s="145">
        <v>46.11</v>
      </c>
      <c r="J249" s="145">
        <v>44.12</v>
      </c>
      <c r="K249" s="145">
        <v>48.1</v>
      </c>
      <c r="L249" s="145">
        <v>44.12</v>
      </c>
      <c r="M249" s="145">
        <v>46.11</v>
      </c>
      <c r="N249" s="145">
        <v>44.12</v>
      </c>
      <c r="O249" s="145">
        <v>34.869999999999997</v>
      </c>
      <c r="P249" s="145"/>
      <c r="Q249" s="145"/>
      <c r="R249" s="145">
        <v>44.53</v>
      </c>
      <c r="S249" s="145">
        <v>128.29</v>
      </c>
      <c r="T249" s="145"/>
      <c r="U249" s="145"/>
      <c r="V249" s="145">
        <v>74.28</v>
      </c>
      <c r="W249" s="145">
        <v>46.62</v>
      </c>
      <c r="X249" s="145">
        <v>48.56</v>
      </c>
      <c r="Y249" s="145"/>
      <c r="Z249" s="145">
        <v>1086</v>
      </c>
      <c r="AA249" s="145">
        <v>22.34</v>
      </c>
      <c r="AB249" s="145">
        <v>411.52</v>
      </c>
      <c r="AC249" s="145">
        <v>31.65</v>
      </c>
      <c r="AD249" s="145"/>
      <c r="AE249" s="145"/>
      <c r="AF249" s="145"/>
      <c r="AG249" s="145">
        <v>45.26</v>
      </c>
      <c r="AH249" s="145"/>
      <c r="AI249" s="145">
        <v>47.23</v>
      </c>
      <c r="AJ249" s="145"/>
      <c r="AK249" s="145">
        <v>49.68</v>
      </c>
      <c r="AL249" s="145">
        <v>45.26</v>
      </c>
      <c r="AM249" s="145">
        <v>45.7</v>
      </c>
      <c r="AN249" s="145">
        <v>49.68</v>
      </c>
      <c r="AO249" s="145">
        <v>128.27000000000001</v>
      </c>
      <c r="AP249" s="145">
        <v>210.35</v>
      </c>
      <c r="AQ249" s="145">
        <v>96.88</v>
      </c>
      <c r="AR249" s="145">
        <v>46.18</v>
      </c>
      <c r="AS249" s="145">
        <v>45.96</v>
      </c>
      <c r="AT249" s="145">
        <v>46.18</v>
      </c>
      <c r="AU249" s="145">
        <v>128.27000000000001</v>
      </c>
      <c r="AV249" s="145"/>
      <c r="AW249" s="145">
        <v>100.91</v>
      </c>
      <c r="AX249" s="195"/>
    </row>
    <row r="250" spans="1:50" x14ac:dyDescent="0.35">
      <c r="A250" s="27" t="s">
        <v>325</v>
      </c>
      <c r="B250" s="3" t="s">
        <v>193</v>
      </c>
      <c r="C250" s="3" t="s">
        <v>333</v>
      </c>
      <c r="D250" s="3" t="s">
        <v>327</v>
      </c>
      <c r="E250" s="3"/>
      <c r="F250" s="3">
        <v>1</v>
      </c>
      <c r="G250" s="3">
        <v>1</v>
      </c>
      <c r="H250" s="3">
        <v>1</v>
      </c>
      <c r="I250" s="3">
        <v>2</v>
      </c>
      <c r="J250" s="3">
        <v>1</v>
      </c>
      <c r="K250" s="3">
        <v>1</v>
      </c>
      <c r="L250" s="3">
        <v>1</v>
      </c>
      <c r="M250" s="3">
        <v>2</v>
      </c>
      <c r="N250" s="3">
        <v>1</v>
      </c>
      <c r="O250" s="3">
        <v>2</v>
      </c>
      <c r="P250" s="3"/>
      <c r="Q250" s="3"/>
      <c r="R250" s="3">
        <v>4</v>
      </c>
      <c r="S250" s="3">
        <v>4</v>
      </c>
      <c r="T250" s="3"/>
      <c r="U250" s="3"/>
      <c r="V250" s="3">
        <v>2</v>
      </c>
      <c r="W250" s="3">
        <v>2</v>
      </c>
      <c r="X250" s="3">
        <v>1</v>
      </c>
      <c r="Y250" s="3"/>
      <c r="Z250" s="3">
        <v>1</v>
      </c>
      <c r="AA250" s="3">
        <v>2</v>
      </c>
      <c r="AB250" s="3">
        <v>3</v>
      </c>
      <c r="AC250" s="3">
        <v>4</v>
      </c>
      <c r="AD250" s="3"/>
      <c r="AE250" s="3"/>
      <c r="AF250" s="3"/>
      <c r="AG250" s="3">
        <v>1</v>
      </c>
      <c r="AH250" s="3"/>
      <c r="AI250" s="3">
        <v>2</v>
      </c>
      <c r="AJ250" s="3"/>
      <c r="AK250" s="3">
        <v>1</v>
      </c>
      <c r="AL250" s="3">
        <v>1</v>
      </c>
      <c r="AM250" s="3">
        <v>1</v>
      </c>
      <c r="AN250" s="3">
        <v>1</v>
      </c>
      <c r="AO250" s="3">
        <v>2</v>
      </c>
      <c r="AP250" s="3">
        <v>1</v>
      </c>
      <c r="AQ250" s="3">
        <v>2</v>
      </c>
      <c r="AR250" s="3">
        <v>1</v>
      </c>
      <c r="AS250" s="3">
        <v>2</v>
      </c>
      <c r="AT250" s="3">
        <v>1</v>
      </c>
      <c r="AU250" s="3">
        <v>2</v>
      </c>
      <c r="AV250" s="3"/>
      <c r="AW250" s="3">
        <v>2</v>
      </c>
      <c r="AX250" s="10"/>
    </row>
    <row r="251" spans="1:50" x14ac:dyDescent="0.35">
      <c r="A251" s="27" t="s">
        <v>325</v>
      </c>
      <c r="B251" s="3" t="s">
        <v>193</v>
      </c>
      <c r="C251" s="3" t="s">
        <v>333</v>
      </c>
      <c r="D251" s="3" t="s">
        <v>167</v>
      </c>
      <c r="E251" s="3"/>
      <c r="F251" s="3">
        <v>0</v>
      </c>
      <c r="G251" s="3">
        <v>0</v>
      </c>
      <c r="H251" s="3">
        <v>0</v>
      </c>
      <c r="I251" s="3">
        <v>0</v>
      </c>
      <c r="J251" s="3">
        <v>0</v>
      </c>
      <c r="K251" s="3">
        <v>0</v>
      </c>
      <c r="L251" s="3">
        <v>0</v>
      </c>
      <c r="M251" s="3">
        <v>0</v>
      </c>
      <c r="N251" s="3">
        <v>0</v>
      </c>
      <c r="O251" s="3">
        <v>0</v>
      </c>
      <c r="P251" s="3"/>
      <c r="Q251" s="3"/>
      <c r="R251" s="3">
        <v>0</v>
      </c>
      <c r="S251" s="3">
        <v>0</v>
      </c>
      <c r="T251" s="3"/>
      <c r="U251" s="3"/>
      <c r="V251" s="3">
        <v>0</v>
      </c>
      <c r="W251" s="3">
        <v>0</v>
      </c>
      <c r="X251" s="3">
        <v>0</v>
      </c>
      <c r="Y251" s="3"/>
      <c r="Z251" s="3">
        <v>0</v>
      </c>
      <c r="AA251" s="3">
        <v>0</v>
      </c>
      <c r="AB251" s="3">
        <v>0</v>
      </c>
      <c r="AC251" s="3">
        <v>0</v>
      </c>
      <c r="AD251" s="3"/>
      <c r="AE251" s="3"/>
      <c r="AF251" s="3"/>
      <c r="AG251" s="3">
        <v>0</v>
      </c>
      <c r="AH251" s="3"/>
      <c r="AI251" s="3">
        <v>0</v>
      </c>
      <c r="AJ251" s="3"/>
      <c r="AK251" s="3">
        <v>0</v>
      </c>
      <c r="AL251" s="3">
        <v>0</v>
      </c>
      <c r="AM251" s="3">
        <v>0</v>
      </c>
      <c r="AN251" s="3">
        <v>0</v>
      </c>
      <c r="AO251" s="3">
        <v>0</v>
      </c>
      <c r="AP251" s="3">
        <v>0</v>
      </c>
      <c r="AQ251" s="3">
        <v>0</v>
      </c>
      <c r="AR251" s="3">
        <v>0</v>
      </c>
      <c r="AS251" s="3">
        <v>0</v>
      </c>
      <c r="AT251" s="3">
        <v>0</v>
      </c>
      <c r="AU251" s="3">
        <v>0</v>
      </c>
      <c r="AV251" s="3"/>
      <c r="AW251" s="3">
        <v>0</v>
      </c>
      <c r="AX251" s="10"/>
    </row>
    <row r="252" spans="1:50" x14ac:dyDescent="0.35">
      <c r="A252" s="27" t="s">
        <v>325</v>
      </c>
      <c r="B252" s="3" t="s">
        <v>193</v>
      </c>
      <c r="C252" s="3" t="s">
        <v>333</v>
      </c>
      <c r="D252" s="3" t="s">
        <v>132</v>
      </c>
      <c r="E252" s="3"/>
      <c r="F252" s="3">
        <v>1</v>
      </c>
      <c r="G252" s="3">
        <v>1</v>
      </c>
      <c r="H252" s="3">
        <v>1</v>
      </c>
      <c r="I252" s="3">
        <v>2</v>
      </c>
      <c r="J252" s="3">
        <v>1</v>
      </c>
      <c r="K252" s="3">
        <v>1</v>
      </c>
      <c r="L252" s="3">
        <v>1</v>
      </c>
      <c r="M252" s="3">
        <v>2</v>
      </c>
      <c r="N252" s="3">
        <v>1</v>
      </c>
      <c r="O252" s="3">
        <v>2</v>
      </c>
      <c r="P252" s="3"/>
      <c r="Q252" s="3"/>
      <c r="R252" s="3">
        <v>3</v>
      </c>
      <c r="S252" s="3">
        <v>4</v>
      </c>
      <c r="T252" s="3"/>
      <c r="U252" s="3"/>
      <c r="V252" s="3">
        <v>2</v>
      </c>
      <c r="W252" s="3">
        <v>2</v>
      </c>
      <c r="X252" s="3">
        <v>1</v>
      </c>
      <c r="Y252" s="3"/>
      <c r="Z252" s="3">
        <v>1</v>
      </c>
      <c r="AA252" s="3">
        <v>2</v>
      </c>
      <c r="AB252" s="3">
        <v>3</v>
      </c>
      <c r="AC252" s="3">
        <v>3</v>
      </c>
      <c r="AD252" s="3"/>
      <c r="AE252" s="3"/>
      <c r="AF252" s="3"/>
      <c r="AG252" s="3">
        <v>1</v>
      </c>
      <c r="AH252" s="3"/>
      <c r="AI252" s="3">
        <v>2</v>
      </c>
      <c r="AJ252" s="3"/>
      <c r="AK252" s="3">
        <v>1</v>
      </c>
      <c r="AL252" s="3">
        <v>1</v>
      </c>
      <c r="AM252" s="3">
        <v>1</v>
      </c>
      <c r="AN252" s="3">
        <v>1</v>
      </c>
      <c r="AO252" s="3">
        <v>2</v>
      </c>
      <c r="AP252" s="3">
        <v>1</v>
      </c>
      <c r="AQ252" s="3">
        <v>1</v>
      </c>
      <c r="AR252" s="3">
        <v>1</v>
      </c>
      <c r="AS252" s="3">
        <v>2</v>
      </c>
      <c r="AT252" s="3">
        <v>1</v>
      </c>
      <c r="AU252" s="3">
        <v>2</v>
      </c>
      <c r="AV252" s="3"/>
      <c r="AW252" s="3">
        <v>1</v>
      </c>
      <c r="AX252" s="10"/>
    </row>
    <row r="253" spans="1:50" x14ac:dyDescent="0.35">
      <c r="A253" s="27" t="s">
        <v>325</v>
      </c>
      <c r="B253" s="3" t="s">
        <v>193</v>
      </c>
      <c r="C253" s="3" t="s">
        <v>334</v>
      </c>
      <c r="D253" s="3" t="s">
        <v>162</v>
      </c>
      <c r="E253" s="145">
        <v>0</v>
      </c>
      <c r="F253" s="145">
        <v>29.16</v>
      </c>
      <c r="G253" s="145">
        <v>122.62</v>
      </c>
      <c r="H253" s="145">
        <v>50.78</v>
      </c>
      <c r="I253" s="145">
        <v>52.99</v>
      </c>
      <c r="J253" s="145">
        <v>111.58</v>
      </c>
      <c r="K253" s="145">
        <v>71.39</v>
      </c>
      <c r="L253" s="145">
        <v>77.569999999999993</v>
      </c>
      <c r="M253" s="145">
        <v>171.19</v>
      </c>
      <c r="N253" s="145">
        <v>50.78</v>
      </c>
      <c r="O253" s="145">
        <v>48.87</v>
      </c>
      <c r="P253" s="145"/>
      <c r="Q253" s="145"/>
      <c r="R253" s="145">
        <v>265.12</v>
      </c>
      <c r="S253" s="145">
        <v>330.72</v>
      </c>
      <c r="T253" s="145"/>
      <c r="U253" s="145"/>
      <c r="V253" s="145">
        <v>49.49</v>
      </c>
      <c r="W253" s="145">
        <v>54.4</v>
      </c>
      <c r="X253" s="145">
        <v>50.68</v>
      </c>
      <c r="Y253" s="145"/>
      <c r="Z253" s="145">
        <v>7.5</v>
      </c>
      <c r="AA253" s="145">
        <v>50.96</v>
      </c>
      <c r="AB253" s="145">
        <v>7.91</v>
      </c>
      <c r="AC253" s="145">
        <v>4.79</v>
      </c>
      <c r="AD253" s="145"/>
      <c r="AE253" s="145"/>
      <c r="AF253" s="145">
        <v>87.48</v>
      </c>
      <c r="AG253" s="145">
        <v>230.25</v>
      </c>
      <c r="AH253" s="145">
        <v>46.18</v>
      </c>
      <c r="AI253" s="145">
        <v>87.74</v>
      </c>
      <c r="AJ253" s="145">
        <v>300.08</v>
      </c>
      <c r="AK253" s="145">
        <v>78.33</v>
      </c>
      <c r="AL253" s="145">
        <v>3.93</v>
      </c>
      <c r="AM253" s="145">
        <v>125.12</v>
      </c>
      <c r="AN253" s="145">
        <v>477.78</v>
      </c>
      <c r="AO253" s="145">
        <v>159.91</v>
      </c>
      <c r="AP253" s="145">
        <v>253.9</v>
      </c>
      <c r="AQ253" s="145">
        <v>129.22999999999999</v>
      </c>
      <c r="AR253" s="145">
        <v>150.93</v>
      </c>
      <c r="AS253" s="145">
        <v>152.56</v>
      </c>
      <c r="AT253" s="145">
        <v>46.46</v>
      </c>
      <c r="AU253" s="145">
        <v>362.76</v>
      </c>
      <c r="AV253" s="145">
        <v>81.53</v>
      </c>
      <c r="AW253" s="145">
        <v>150.58000000000001</v>
      </c>
      <c r="AX253" s="195"/>
    </row>
    <row r="254" spans="1:50" x14ac:dyDescent="0.35">
      <c r="A254" s="27" t="s">
        <v>325</v>
      </c>
      <c r="B254" s="3" t="s">
        <v>193</v>
      </c>
      <c r="C254" s="3" t="s">
        <v>334</v>
      </c>
      <c r="D254" s="3" t="s">
        <v>166</v>
      </c>
      <c r="E254" s="145">
        <v>0</v>
      </c>
      <c r="F254" s="145">
        <v>29.16</v>
      </c>
      <c r="G254" s="145">
        <v>122.62</v>
      </c>
      <c r="H254" s="145">
        <v>50.78</v>
      </c>
      <c r="I254" s="145">
        <v>26.5</v>
      </c>
      <c r="J254" s="145">
        <v>55.79</v>
      </c>
      <c r="K254" s="145">
        <v>71.39</v>
      </c>
      <c r="L254" s="145">
        <v>77.569999999999993</v>
      </c>
      <c r="M254" s="145">
        <v>85.6</v>
      </c>
      <c r="N254" s="145">
        <v>50.78</v>
      </c>
      <c r="O254" s="145">
        <v>24.44</v>
      </c>
      <c r="P254" s="145"/>
      <c r="Q254" s="145"/>
      <c r="R254" s="145">
        <v>66.28</v>
      </c>
      <c r="S254" s="145">
        <v>82.68</v>
      </c>
      <c r="T254" s="145"/>
      <c r="U254" s="145"/>
      <c r="V254" s="145">
        <v>49.49</v>
      </c>
      <c r="W254" s="145">
        <v>27.2</v>
      </c>
      <c r="X254" s="145">
        <v>50.68</v>
      </c>
      <c r="Y254" s="145"/>
      <c r="Z254" s="145">
        <v>7.5</v>
      </c>
      <c r="AA254" s="145">
        <v>25.48</v>
      </c>
      <c r="AB254" s="145">
        <v>3.96</v>
      </c>
      <c r="AC254" s="145">
        <v>1.6</v>
      </c>
      <c r="AD254" s="145"/>
      <c r="AE254" s="145"/>
      <c r="AF254" s="145">
        <v>43.74</v>
      </c>
      <c r="AG254" s="145">
        <v>76.75</v>
      </c>
      <c r="AH254" s="145">
        <v>15.39</v>
      </c>
      <c r="AI254" s="145">
        <v>43.87</v>
      </c>
      <c r="AJ254" s="145">
        <v>75.02</v>
      </c>
      <c r="AK254" s="145">
        <v>78.33</v>
      </c>
      <c r="AL254" s="145">
        <v>3.93</v>
      </c>
      <c r="AM254" s="145">
        <v>125.12</v>
      </c>
      <c r="AN254" s="145">
        <v>95.56</v>
      </c>
      <c r="AO254" s="145">
        <v>39.979999999999997</v>
      </c>
      <c r="AP254" s="145">
        <v>84.63</v>
      </c>
      <c r="AQ254" s="145">
        <v>129.22999999999999</v>
      </c>
      <c r="AR254" s="145">
        <v>75.47</v>
      </c>
      <c r="AS254" s="145">
        <v>50.85</v>
      </c>
      <c r="AT254" s="145">
        <v>15.49</v>
      </c>
      <c r="AU254" s="145">
        <v>90.69</v>
      </c>
      <c r="AV254" s="145">
        <v>81.53</v>
      </c>
      <c r="AW254" s="145">
        <v>75.290000000000006</v>
      </c>
      <c r="AX254" s="195"/>
    </row>
    <row r="255" spans="1:50" x14ac:dyDescent="0.35">
      <c r="A255" s="27" t="s">
        <v>325</v>
      </c>
      <c r="B255" s="3" t="s">
        <v>193</v>
      </c>
      <c r="C255" s="3" t="s">
        <v>334</v>
      </c>
      <c r="D255" s="3" t="s">
        <v>327</v>
      </c>
      <c r="E255" s="3">
        <v>0</v>
      </c>
      <c r="F255" s="3">
        <v>0</v>
      </c>
      <c r="G255" s="3">
        <v>0</v>
      </c>
      <c r="H255" s="3">
        <v>0</v>
      </c>
      <c r="I255" s="3">
        <v>0</v>
      </c>
      <c r="J255" s="3">
        <v>0</v>
      </c>
      <c r="K255" s="3">
        <v>0</v>
      </c>
      <c r="L255" s="3">
        <v>0</v>
      </c>
      <c r="M255" s="3">
        <v>0</v>
      </c>
      <c r="N255" s="3">
        <v>0</v>
      </c>
      <c r="O255" s="3">
        <v>0</v>
      </c>
      <c r="P255" s="3"/>
      <c r="Q255" s="3"/>
      <c r="R255" s="3">
        <v>0</v>
      </c>
      <c r="S255" s="3">
        <v>0</v>
      </c>
      <c r="T255" s="3"/>
      <c r="U255" s="3"/>
      <c r="V255" s="3">
        <v>0</v>
      </c>
      <c r="W255" s="3">
        <v>0</v>
      </c>
      <c r="X255" s="3">
        <v>0</v>
      </c>
      <c r="Y255" s="3"/>
      <c r="Z255" s="3">
        <v>0</v>
      </c>
      <c r="AA255" s="3">
        <v>0</v>
      </c>
      <c r="AB255" s="3">
        <v>0</v>
      </c>
      <c r="AC255" s="3">
        <v>0</v>
      </c>
      <c r="AD255" s="3"/>
      <c r="AE255" s="3"/>
      <c r="AF255" s="3">
        <v>0</v>
      </c>
      <c r="AG255" s="3">
        <v>0</v>
      </c>
      <c r="AH255" s="3">
        <v>0</v>
      </c>
      <c r="AI255" s="3">
        <v>0</v>
      </c>
      <c r="AJ255" s="3">
        <v>0</v>
      </c>
      <c r="AK255" s="3">
        <v>0</v>
      </c>
      <c r="AL255" s="3">
        <v>0</v>
      </c>
      <c r="AM255" s="3">
        <v>0</v>
      </c>
      <c r="AN255" s="3">
        <v>0</v>
      </c>
      <c r="AO255" s="3">
        <v>0</v>
      </c>
      <c r="AP255" s="3">
        <v>0</v>
      </c>
      <c r="AQ255" s="3">
        <v>0</v>
      </c>
      <c r="AR255" s="3">
        <v>0</v>
      </c>
      <c r="AS255" s="3">
        <v>0</v>
      </c>
      <c r="AT255" s="3">
        <v>0</v>
      </c>
      <c r="AU255" s="3">
        <v>0</v>
      </c>
      <c r="AV255" s="3">
        <v>0</v>
      </c>
      <c r="AW255" s="3">
        <v>0</v>
      </c>
      <c r="AX255" s="10"/>
    </row>
    <row r="256" spans="1:50" x14ac:dyDescent="0.35">
      <c r="A256" s="27" t="s">
        <v>325</v>
      </c>
      <c r="B256" s="3" t="s">
        <v>193</v>
      </c>
      <c r="C256" s="3" t="s">
        <v>334</v>
      </c>
      <c r="D256" s="3" t="s">
        <v>167</v>
      </c>
      <c r="E256" s="3">
        <v>24</v>
      </c>
      <c r="F256" s="3">
        <v>20</v>
      </c>
      <c r="G256" s="3">
        <v>75</v>
      </c>
      <c r="H256" s="3">
        <v>26</v>
      </c>
      <c r="I256" s="3">
        <v>27</v>
      </c>
      <c r="J256" s="3">
        <v>59</v>
      </c>
      <c r="K256" s="3">
        <v>40</v>
      </c>
      <c r="L256" s="3">
        <v>45</v>
      </c>
      <c r="M256" s="3">
        <v>101</v>
      </c>
      <c r="N256" s="3">
        <v>26</v>
      </c>
      <c r="O256" s="3">
        <v>48</v>
      </c>
      <c r="P256" s="3"/>
      <c r="Q256" s="3"/>
      <c r="R256" s="3">
        <v>191</v>
      </c>
      <c r="S256" s="3">
        <v>152</v>
      </c>
      <c r="T256" s="3"/>
      <c r="U256" s="3"/>
      <c r="V256" s="3">
        <v>24</v>
      </c>
      <c r="W256" s="3">
        <v>27</v>
      </c>
      <c r="X256" s="3">
        <v>26</v>
      </c>
      <c r="Y256" s="3"/>
      <c r="Z256" s="3">
        <v>3</v>
      </c>
      <c r="AA256" s="3">
        <v>84</v>
      </c>
      <c r="AB256" s="3">
        <v>4</v>
      </c>
      <c r="AC256" s="3">
        <v>20</v>
      </c>
      <c r="AD256" s="3"/>
      <c r="AE256" s="3"/>
      <c r="AF256" s="3">
        <v>59</v>
      </c>
      <c r="AG256" s="3">
        <v>176</v>
      </c>
      <c r="AH256" s="3">
        <v>99</v>
      </c>
      <c r="AI256" s="3">
        <v>59</v>
      </c>
      <c r="AJ256" s="3">
        <v>165</v>
      </c>
      <c r="AK256" s="3">
        <v>43</v>
      </c>
      <c r="AL256" s="3">
        <v>3</v>
      </c>
      <c r="AM256" s="3">
        <v>66</v>
      </c>
      <c r="AN256" s="3">
        <v>273</v>
      </c>
      <c r="AO256" s="3">
        <v>110</v>
      </c>
      <c r="AP256" s="3">
        <v>138</v>
      </c>
      <c r="AQ256" s="3">
        <v>67</v>
      </c>
      <c r="AR256" s="3">
        <v>73</v>
      </c>
      <c r="AS256" s="3">
        <v>83</v>
      </c>
      <c r="AT256" s="3">
        <v>70</v>
      </c>
      <c r="AU256" s="3">
        <v>171</v>
      </c>
      <c r="AV256" s="3">
        <v>45</v>
      </c>
      <c r="AW256" s="3">
        <v>92</v>
      </c>
      <c r="AX256" s="10"/>
    </row>
    <row r="257" spans="1:50" x14ac:dyDescent="0.35">
      <c r="A257" s="27" t="s">
        <v>325</v>
      </c>
      <c r="B257" s="3" t="s">
        <v>193</v>
      </c>
      <c r="C257" s="3" t="s">
        <v>334</v>
      </c>
      <c r="D257" s="3" t="s">
        <v>132</v>
      </c>
      <c r="E257" s="3">
        <v>1</v>
      </c>
      <c r="F257" s="3">
        <v>1</v>
      </c>
      <c r="G257" s="3">
        <v>1</v>
      </c>
      <c r="H257" s="3">
        <v>1</v>
      </c>
      <c r="I257" s="3">
        <v>2</v>
      </c>
      <c r="J257" s="3">
        <v>2</v>
      </c>
      <c r="K257" s="3">
        <v>1</v>
      </c>
      <c r="L257" s="3">
        <v>1</v>
      </c>
      <c r="M257" s="3">
        <v>2</v>
      </c>
      <c r="N257" s="3">
        <v>1</v>
      </c>
      <c r="O257" s="3">
        <v>2</v>
      </c>
      <c r="P257" s="3"/>
      <c r="Q257" s="3"/>
      <c r="R257" s="3">
        <v>4</v>
      </c>
      <c r="S257" s="3">
        <v>4</v>
      </c>
      <c r="T257" s="3"/>
      <c r="U257" s="3"/>
      <c r="V257" s="3">
        <v>1</v>
      </c>
      <c r="W257" s="3">
        <v>2</v>
      </c>
      <c r="X257" s="3">
        <v>1</v>
      </c>
      <c r="Y257" s="3"/>
      <c r="Z257" s="3">
        <v>1</v>
      </c>
      <c r="AA257" s="3">
        <v>2</v>
      </c>
      <c r="AB257" s="3">
        <v>2</v>
      </c>
      <c r="AC257" s="3">
        <v>3</v>
      </c>
      <c r="AD257" s="3"/>
      <c r="AE257" s="3"/>
      <c r="AF257" s="3">
        <v>2</v>
      </c>
      <c r="AG257" s="3">
        <v>3</v>
      </c>
      <c r="AH257" s="3">
        <v>3</v>
      </c>
      <c r="AI257" s="3">
        <v>2</v>
      </c>
      <c r="AJ257" s="3">
        <v>4</v>
      </c>
      <c r="AK257" s="3">
        <v>1</v>
      </c>
      <c r="AL257" s="3">
        <v>1</v>
      </c>
      <c r="AM257" s="3">
        <v>1</v>
      </c>
      <c r="AN257" s="3">
        <v>5</v>
      </c>
      <c r="AO257" s="3">
        <v>4</v>
      </c>
      <c r="AP257" s="3">
        <v>3</v>
      </c>
      <c r="AQ257" s="3">
        <v>1</v>
      </c>
      <c r="AR257" s="3">
        <v>2</v>
      </c>
      <c r="AS257" s="3">
        <v>3</v>
      </c>
      <c r="AT257" s="3">
        <v>3</v>
      </c>
      <c r="AU257" s="3">
        <v>4</v>
      </c>
      <c r="AV257" s="3">
        <v>1</v>
      </c>
      <c r="AW257" s="3">
        <v>2</v>
      </c>
      <c r="AX257" s="10"/>
    </row>
    <row r="258" spans="1:50" x14ac:dyDescent="0.35">
      <c r="A258" s="27" t="s">
        <v>325</v>
      </c>
      <c r="B258" s="3" t="s">
        <v>193</v>
      </c>
      <c r="C258" s="3" t="s">
        <v>335</v>
      </c>
      <c r="D258" s="3" t="s">
        <v>162</v>
      </c>
      <c r="E258" s="145"/>
      <c r="F258" s="145"/>
      <c r="G258" s="145"/>
      <c r="H258" s="145"/>
      <c r="I258" s="145"/>
      <c r="J258" s="145"/>
      <c r="K258" s="145"/>
      <c r="L258" s="145"/>
      <c r="M258" s="145"/>
      <c r="N258" s="145"/>
      <c r="O258" s="145"/>
      <c r="P258" s="145"/>
      <c r="Q258" s="145"/>
      <c r="R258" s="145"/>
      <c r="S258" s="145"/>
      <c r="T258" s="145"/>
      <c r="U258" s="145"/>
      <c r="V258" s="145"/>
      <c r="W258" s="145"/>
      <c r="X258" s="145">
        <v>53.52</v>
      </c>
      <c r="Y258" s="145"/>
      <c r="Z258" s="145"/>
      <c r="AA258" s="145"/>
      <c r="AB258" s="145"/>
      <c r="AC258" s="145"/>
      <c r="AD258" s="145"/>
      <c r="AE258" s="145">
        <v>54.38</v>
      </c>
      <c r="AF258" s="145"/>
      <c r="AG258" s="145"/>
      <c r="AH258" s="145"/>
      <c r="AI258" s="145"/>
      <c r="AJ258" s="145"/>
      <c r="AK258" s="145"/>
      <c r="AL258" s="145"/>
      <c r="AM258" s="145"/>
      <c r="AN258" s="145"/>
      <c r="AO258" s="145"/>
      <c r="AP258" s="145"/>
      <c r="AQ258" s="145"/>
      <c r="AR258" s="145"/>
      <c r="AS258" s="145"/>
      <c r="AT258" s="145"/>
      <c r="AU258" s="145"/>
      <c r="AV258" s="145"/>
      <c r="AW258" s="145"/>
      <c r="AX258" s="195"/>
    </row>
    <row r="259" spans="1:50" x14ac:dyDescent="0.35">
      <c r="A259" s="27" t="s">
        <v>325</v>
      </c>
      <c r="B259" s="3" t="s">
        <v>193</v>
      </c>
      <c r="C259" s="3" t="s">
        <v>335</v>
      </c>
      <c r="D259" s="3" t="s">
        <v>166</v>
      </c>
      <c r="E259" s="145"/>
      <c r="F259" s="145"/>
      <c r="G259" s="145"/>
      <c r="H259" s="145"/>
      <c r="I259" s="145"/>
      <c r="J259" s="145"/>
      <c r="K259" s="145"/>
      <c r="L259" s="145"/>
      <c r="M259" s="145"/>
      <c r="N259" s="145"/>
      <c r="O259" s="145"/>
      <c r="P259" s="145"/>
      <c r="Q259" s="145"/>
      <c r="R259" s="145"/>
      <c r="S259" s="145"/>
      <c r="T259" s="145"/>
      <c r="U259" s="145"/>
      <c r="V259" s="145"/>
      <c r="W259" s="145"/>
      <c r="X259" s="145">
        <v>53.52</v>
      </c>
      <c r="Y259" s="145"/>
      <c r="Z259" s="145"/>
      <c r="AA259" s="145"/>
      <c r="AB259" s="145"/>
      <c r="AC259" s="145"/>
      <c r="AD259" s="145"/>
      <c r="AE259" s="145">
        <v>54.38</v>
      </c>
      <c r="AF259" s="145"/>
      <c r="AG259" s="145"/>
      <c r="AH259" s="145"/>
      <c r="AI259" s="145"/>
      <c r="AJ259" s="145"/>
      <c r="AK259" s="145"/>
      <c r="AL259" s="145"/>
      <c r="AM259" s="145"/>
      <c r="AN259" s="145"/>
      <c r="AO259" s="145"/>
      <c r="AP259" s="145"/>
      <c r="AQ259" s="145"/>
      <c r="AR259" s="145"/>
      <c r="AS259" s="145"/>
      <c r="AT259" s="145"/>
      <c r="AU259" s="145"/>
      <c r="AV259" s="145"/>
      <c r="AW259" s="145"/>
      <c r="AX259" s="195"/>
    </row>
    <row r="260" spans="1:50" x14ac:dyDescent="0.35">
      <c r="A260" s="27" t="s">
        <v>325</v>
      </c>
      <c r="B260" s="3" t="s">
        <v>193</v>
      </c>
      <c r="C260" s="3" t="s">
        <v>335</v>
      </c>
      <c r="D260" s="3" t="s">
        <v>327</v>
      </c>
      <c r="E260" s="3"/>
      <c r="F260" s="3"/>
      <c r="G260" s="3"/>
      <c r="H260" s="3"/>
      <c r="I260" s="3"/>
      <c r="J260" s="3"/>
      <c r="K260" s="3"/>
      <c r="L260" s="3"/>
      <c r="M260" s="3"/>
      <c r="N260" s="3"/>
      <c r="O260" s="3"/>
      <c r="P260" s="3"/>
      <c r="Q260" s="3"/>
      <c r="R260" s="3"/>
      <c r="S260" s="3"/>
      <c r="T260" s="3"/>
      <c r="U260" s="3"/>
      <c r="V260" s="3"/>
      <c r="W260" s="3"/>
      <c r="X260" s="3">
        <v>2</v>
      </c>
      <c r="Y260" s="3"/>
      <c r="Z260" s="3"/>
      <c r="AA260" s="3"/>
      <c r="AB260" s="3"/>
      <c r="AC260" s="3"/>
      <c r="AD260" s="3"/>
      <c r="AE260" s="3">
        <v>5</v>
      </c>
      <c r="AF260" s="3"/>
      <c r="AG260" s="3"/>
      <c r="AH260" s="3"/>
      <c r="AI260" s="3"/>
      <c r="AJ260" s="3"/>
      <c r="AK260" s="3"/>
      <c r="AL260" s="3"/>
      <c r="AM260" s="3"/>
      <c r="AN260" s="3"/>
      <c r="AO260" s="3"/>
      <c r="AP260" s="3"/>
      <c r="AQ260" s="3"/>
      <c r="AR260" s="3"/>
      <c r="AS260" s="3"/>
      <c r="AT260" s="3"/>
      <c r="AU260" s="3"/>
      <c r="AV260" s="3"/>
      <c r="AW260" s="3"/>
      <c r="AX260" s="10"/>
    </row>
    <row r="261" spans="1:50" x14ac:dyDescent="0.35">
      <c r="A261" s="27" t="s">
        <v>325</v>
      </c>
      <c r="B261" s="3" t="s">
        <v>193</v>
      </c>
      <c r="C261" s="3" t="s">
        <v>335</v>
      </c>
      <c r="D261" s="3" t="s">
        <v>167</v>
      </c>
      <c r="E261" s="3"/>
      <c r="F261" s="3"/>
      <c r="G261" s="3"/>
      <c r="H261" s="3"/>
      <c r="I261" s="3"/>
      <c r="J261" s="3"/>
      <c r="K261" s="3"/>
      <c r="L261" s="3"/>
      <c r="M261" s="3"/>
      <c r="N261" s="3"/>
      <c r="O261" s="3"/>
      <c r="P261" s="3"/>
      <c r="Q261" s="3"/>
      <c r="R261" s="3"/>
      <c r="S261" s="3"/>
      <c r="T261" s="3"/>
      <c r="U261" s="3"/>
      <c r="V261" s="3"/>
      <c r="W261" s="3"/>
      <c r="X261" s="3">
        <v>0</v>
      </c>
      <c r="Y261" s="3"/>
      <c r="Z261" s="3"/>
      <c r="AA261" s="3"/>
      <c r="AB261" s="3"/>
      <c r="AC261" s="3"/>
      <c r="AD261" s="3"/>
      <c r="AE261" s="3">
        <v>0</v>
      </c>
      <c r="AF261" s="3"/>
      <c r="AG261" s="3"/>
      <c r="AH261" s="3"/>
      <c r="AI261" s="3"/>
      <c r="AJ261" s="3"/>
      <c r="AK261" s="3"/>
      <c r="AL261" s="3"/>
      <c r="AM261" s="3"/>
      <c r="AN261" s="3"/>
      <c r="AO261" s="3"/>
      <c r="AP261" s="3"/>
      <c r="AQ261" s="3"/>
      <c r="AR261" s="3"/>
      <c r="AS261" s="3"/>
      <c r="AT261" s="3"/>
      <c r="AU261" s="3"/>
      <c r="AV261" s="3"/>
      <c r="AW261" s="3"/>
      <c r="AX261" s="10"/>
    </row>
    <row r="262" spans="1:50" x14ac:dyDescent="0.35">
      <c r="A262" s="27" t="s">
        <v>325</v>
      </c>
      <c r="B262" s="3" t="s">
        <v>193</v>
      </c>
      <c r="C262" s="3" t="s">
        <v>335</v>
      </c>
      <c r="D262" s="3" t="s">
        <v>132</v>
      </c>
      <c r="E262" s="3"/>
      <c r="F262" s="3"/>
      <c r="G262" s="3"/>
      <c r="H262" s="3"/>
      <c r="I262" s="3"/>
      <c r="J262" s="3"/>
      <c r="K262" s="3"/>
      <c r="L262" s="3"/>
      <c r="M262" s="3"/>
      <c r="N262" s="3"/>
      <c r="O262" s="3"/>
      <c r="P262" s="3"/>
      <c r="Q262" s="3"/>
      <c r="R262" s="3"/>
      <c r="S262" s="3"/>
      <c r="T262" s="3"/>
      <c r="U262" s="3"/>
      <c r="V262" s="3"/>
      <c r="W262" s="3"/>
      <c r="X262" s="3">
        <v>1</v>
      </c>
      <c r="Y262" s="3"/>
      <c r="Z262" s="3"/>
      <c r="AA262" s="3"/>
      <c r="AB262" s="3"/>
      <c r="AC262" s="3"/>
      <c r="AD262" s="3"/>
      <c r="AE262" s="3">
        <v>1</v>
      </c>
      <c r="AF262" s="3"/>
      <c r="AG262" s="3"/>
      <c r="AH262" s="3"/>
      <c r="AI262" s="3"/>
      <c r="AJ262" s="3"/>
      <c r="AK262" s="3"/>
      <c r="AL262" s="3"/>
      <c r="AM262" s="3"/>
      <c r="AN262" s="3"/>
      <c r="AO262" s="3"/>
      <c r="AP262" s="3"/>
      <c r="AQ262" s="3"/>
      <c r="AR262" s="3"/>
      <c r="AS262" s="3"/>
      <c r="AT262" s="3"/>
      <c r="AU262" s="3"/>
      <c r="AV262" s="3"/>
      <c r="AW262" s="3"/>
      <c r="AX262" s="10"/>
    </row>
    <row r="263" spans="1:50" x14ac:dyDescent="0.35">
      <c r="A263" s="27" t="s">
        <v>325</v>
      </c>
      <c r="B263" s="3" t="s">
        <v>193</v>
      </c>
      <c r="C263" s="3" t="s">
        <v>336</v>
      </c>
      <c r="D263" s="3" t="s">
        <v>162</v>
      </c>
      <c r="E263" s="145"/>
      <c r="F263" s="145">
        <v>250</v>
      </c>
      <c r="G263" s="145">
        <v>298</v>
      </c>
      <c r="H263" s="145">
        <v>98</v>
      </c>
      <c r="I263" s="145">
        <v>300</v>
      </c>
      <c r="J263" s="145">
        <v>98</v>
      </c>
      <c r="K263" s="145">
        <v>100</v>
      </c>
      <c r="L263" s="145">
        <v>275</v>
      </c>
      <c r="M263" s="145">
        <v>462</v>
      </c>
      <c r="N263" s="145">
        <v>336</v>
      </c>
      <c r="O263" s="145">
        <v>169</v>
      </c>
      <c r="P263" s="145">
        <v>214</v>
      </c>
      <c r="Q263" s="145">
        <v>575</v>
      </c>
      <c r="R263" s="145">
        <v>790</v>
      </c>
      <c r="S263" s="145">
        <v>100</v>
      </c>
      <c r="T263" s="145">
        <v>75</v>
      </c>
      <c r="U263" s="145">
        <v>250</v>
      </c>
      <c r="V263" s="145">
        <v>198</v>
      </c>
      <c r="W263" s="145">
        <v>150</v>
      </c>
      <c r="X263" s="145"/>
      <c r="Y263" s="145"/>
      <c r="Z263" s="145">
        <v>100</v>
      </c>
      <c r="AA263" s="145">
        <v>100</v>
      </c>
      <c r="AB263" s="145"/>
      <c r="AC263" s="145">
        <v>294</v>
      </c>
      <c r="AD263" s="145">
        <v>444</v>
      </c>
      <c r="AE263" s="145">
        <v>200</v>
      </c>
      <c r="AF263" s="145"/>
      <c r="AG263" s="145">
        <v>270</v>
      </c>
      <c r="AH263" s="145">
        <v>100</v>
      </c>
      <c r="AI263" s="145">
        <v>200</v>
      </c>
      <c r="AJ263" s="145">
        <v>100</v>
      </c>
      <c r="AK263" s="145">
        <v>100</v>
      </c>
      <c r="AL263" s="145">
        <v>699</v>
      </c>
      <c r="AM263" s="145">
        <v>200</v>
      </c>
      <c r="AN263" s="145"/>
      <c r="AO263" s="145">
        <v>699</v>
      </c>
      <c r="AP263" s="145">
        <v>1592</v>
      </c>
      <c r="AQ263" s="145">
        <v>296</v>
      </c>
      <c r="AR263" s="145"/>
      <c r="AS263" s="145"/>
      <c r="AT263" s="145"/>
      <c r="AU263" s="145">
        <v>100</v>
      </c>
      <c r="AV263" s="145">
        <v>368.16</v>
      </c>
      <c r="AW263" s="145">
        <v>97.98</v>
      </c>
      <c r="AX263" s="195"/>
    </row>
    <row r="264" spans="1:50" x14ac:dyDescent="0.35">
      <c r="A264" s="27" t="s">
        <v>325</v>
      </c>
      <c r="B264" s="3" t="s">
        <v>193</v>
      </c>
      <c r="C264" s="3" t="s">
        <v>336</v>
      </c>
      <c r="D264" s="3" t="s">
        <v>166</v>
      </c>
      <c r="E264" s="145"/>
      <c r="F264" s="145">
        <v>125</v>
      </c>
      <c r="G264" s="145">
        <v>99.33</v>
      </c>
      <c r="H264" s="145">
        <v>98</v>
      </c>
      <c r="I264" s="145">
        <v>100</v>
      </c>
      <c r="J264" s="145">
        <v>98</v>
      </c>
      <c r="K264" s="145">
        <v>100</v>
      </c>
      <c r="L264" s="145">
        <v>91.67</v>
      </c>
      <c r="M264" s="145">
        <v>154</v>
      </c>
      <c r="N264" s="145">
        <v>168</v>
      </c>
      <c r="O264" s="145">
        <v>84.5</v>
      </c>
      <c r="P264" s="145">
        <v>107</v>
      </c>
      <c r="Q264" s="145">
        <v>115</v>
      </c>
      <c r="R264" s="145">
        <v>131.66999999999999</v>
      </c>
      <c r="S264" s="145">
        <v>50</v>
      </c>
      <c r="T264" s="145">
        <v>75</v>
      </c>
      <c r="U264" s="145">
        <v>125</v>
      </c>
      <c r="V264" s="145">
        <v>99</v>
      </c>
      <c r="W264" s="145">
        <v>150</v>
      </c>
      <c r="X264" s="145"/>
      <c r="Y264" s="145"/>
      <c r="Z264" s="145">
        <v>100</v>
      </c>
      <c r="AA264" s="145">
        <v>100</v>
      </c>
      <c r="AB264" s="145"/>
      <c r="AC264" s="145">
        <v>147</v>
      </c>
      <c r="AD264" s="145">
        <v>222</v>
      </c>
      <c r="AE264" s="145">
        <v>200</v>
      </c>
      <c r="AF264" s="145"/>
      <c r="AG264" s="145">
        <v>135</v>
      </c>
      <c r="AH264" s="145">
        <v>100</v>
      </c>
      <c r="AI264" s="145">
        <v>200</v>
      </c>
      <c r="AJ264" s="145">
        <v>100</v>
      </c>
      <c r="AK264" s="145">
        <v>100</v>
      </c>
      <c r="AL264" s="145">
        <v>233</v>
      </c>
      <c r="AM264" s="145">
        <v>100</v>
      </c>
      <c r="AN264" s="145"/>
      <c r="AO264" s="145">
        <v>349.5</v>
      </c>
      <c r="AP264" s="145">
        <v>530.66999999999996</v>
      </c>
      <c r="AQ264" s="145">
        <v>148</v>
      </c>
      <c r="AR264" s="145"/>
      <c r="AS264" s="145"/>
      <c r="AT264" s="145"/>
      <c r="AU264" s="145">
        <v>100</v>
      </c>
      <c r="AV264" s="145">
        <v>184.08</v>
      </c>
      <c r="AW264" s="145">
        <v>97.98</v>
      </c>
      <c r="AX264" s="195"/>
    </row>
    <row r="265" spans="1:50" x14ac:dyDescent="0.35">
      <c r="A265" s="27" t="s">
        <v>325</v>
      </c>
      <c r="B265" s="3" t="s">
        <v>193</v>
      </c>
      <c r="C265" s="3" t="s">
        <v>336</v>
      </c>
      <c r="D265" s="3" t="s">
        <v>327</v>
      </c>
      <c r="E265" s="3"/>
      <c r="F265" s="3">
        <v>3</v>
      </c>
      <c r="G265" s="3">
        <v>3</v>
      </c>
      <c r="H265" s="3">
        <v>1</v>
      </c>
      <c r="I265" s="3">
        <v>3</v>
      </c>
      <c r="J265" s="3">
        <v>1</v>
      </c>
      <c r="K265" s="3">
        <v>1</v>
      </c>
      <c r="L265" s="3">
        <v>3</v>
      </c>
      <c r="M265" s="3">
        <v>6</v>
      </c>
      <c r="N265" s="3">
        <v>6</v>
      </c>
      <c r="O265" s="3">
        <v>4</v>
      </c>
      <c r="P265" s="3">
        <v>5</v>
      </c>
      <c r="Q265" s="3">
        <v>6</v>
      </c>
      <c r="R265" s="3">
        <v>7</v>
      </c>
      <c r="S265" s="3">
        <v>4</v>
      </c>
      <c r="T265" s="3">
        <v>1</v>
      </c>
      <c r="U265" s="3">
        <v>3</v>
      </c>
      <c r="V265" s="3">
        <v>2</v>
      </c>
      <c r="W265" s="3">
        <v>2</v>
      </c>
      <c r="X265" s="3"/>
      <c r="Y265" s="3"/>
      <c r="Z265" s="3">
        <v>1</v>
      </c>
      <c r="AA265" s="3">
        <v>1</v>
      </c>
      <c r="AB265" s="3"/>
      <c r="AC265" s="3">
        <v>3</v>
      </c>
      <c r="AD265" s="3">
        <v>3</v>
      </c>
      <c r="AE265" s="3">
        <v>2</v>
      </c>
      <c r="AF265" s="3"/>
      <c r="AG265" s="3">
        <v>2</v>
      </c>
      <c r="AH265" s="3">
        <v>1</v>
      </c>
      <c r="AI265" s="3">
        <v>2</v>
      </c>
      <c r="AJ265" s="3">
        <v>1</v>
      </c>
      <c r="AK265" s="3">
        <v>1</v>
      </c>
      <c r="AL265" s="3">
        <v>4</v>
      </c>
      <c r="AM265" s="3">
        <v>2</v>
      </c>
      <c r="AN265" s="3"/>
      <c r="AO265" s="3">
        <v>2</v>
      </c>
      <c r="AP265" s="3">
        <v>6</v>
      </c>
      <c r="AQ265" s="3">
        <v>3</v>
      </c>
      <c r="AR265" s="3"/>
      <c r="AS265" s="3"/>
      <c r="AT265" s="3"/>
      <c r="AU265" s="3">
        <v>1</v>
      </c>
      <c r="AV265" s="3">
        <v>3</v>
      </c>
      <c r="AW265" s="3">
        <v>2</v>
      </c>
      <c r="AX265" s="10"/>
    </row>
    <row r="266" spans="1:50" x14ac:dyDescent="0.35">
      <c r="A266" s="27" t="s">
        <v>325</v>
      </c>
      <c r="B266" s="3" t="s">
        <v>193</v>
      </c>
      <c r="C266" s="3" t="s">
        <v>336</v>
      </c>
      <c r="D266" s="3" t="s">
        <v>167</v>
      </c>
      <c r="E266" s="3"/>
      <c r="F266" s="3">
        <v>0</v>
      </c>
      <c r="G266" s="3">
        <v>0</v>
      </c>
      <c r="H266" s="3">
        <v>0</v>
      </c>
      <c r="I266" s="3">
        <v>0</v>
      </c>
      <c r="J266" s="3">
        <v>0</v>
      </c>
      <c r="K266" s="3">
        <v>0</v>
      </c>
      <c r="L266" s="3">
        <v>0</v>
      </c>
      <c r="M266" s="3">
        <v>0</v>
      </c>
      <c r="N266" s="3">
        <v>0</v>
      </c>
      <c r="O266" s="3">
        <v>0</v>
      </c>
      <c r="P266" s="3">
        <v>0</v>
      </c>
      <c r="Q266" s="3">
        <v>0</v>
      </c>
      <c r="R266" s="3">
        <v>0</v>
      </c>
      <c r="S266" s="3">
        <v>0</v>
      </c>
      <c r="T266" s="3">
        <v>0</v>
      </c>
      <c r="U266" s="3">
        <v>0</v>
      </c>
      <c r="V266" s="3">
        <v>0</v>
      </c>
      <c r="W266" s="3">
        <v>0</v>
      </c>
      <c r="X266" s="3"/>
      <c r="Y266" s="3"/>
      <c r="Z266" s="3">
        <v>0</v>
      </c>
      <c r="AA266" s="3">
        <v>0</v>
      </c>
      <c r="AB266" s="3"/>
      <c r="AC266" s="3">
        <v>0</v>
      </c>
      <c r="AD266" s="3">
        <v>0</v>
      </c>
      <c r="AE266" s="3">
        <v>0</v>
      </c>
      <c r="AF266" s="3"/>
      <c r="AG266" s="3">
        <v>0</v>
      </c>
      <c r="AH266" s="3">
        <v>0</v>
      </c>
      <c r="AI266" s="3">
        <v>0</v>
      </c>
      <c r="AJ266" s="3">
        <v>0</v>
      </c>
      <c r="AK266" s="3">
        <v>0</v>
      </c>
      <c r="AL266" s="3">
        <v>0</v>
      </c>
      <c r="AM266" s="3">
        <v>0</v>
      </c>
      <c r="AN266" s="3"/>
      <c r="AO266" s="3">
        <v>0</v>
      </c>
      <c r="AP266" s="3">
        <v>0</v>
      </c>
      <c r="AQ266" s="3">
        <v>0</v>
      </c>
      <c r="AR266" s="3"/>
      <c r="AS266" s="3"/>
      <c r="AT266" s="3"/>
      <c r="AU266" s="3">
        <v>0</v>
      </c>
      <c r="AV266" s="3">
        <v>0</v>
      </c>
      <c r="AW266" s="3">
        <v>0</v>
      </c>
      <c r="AX266" s="10"/>
    </row>
    <row r="267" spans="1:50" x14ac:dyDescent="0.35">
      <c r="A267" s="27" t="s">
        <v>325</v>
      </c>
      <c r="B267" s="3" t="s">
        <v>193</v>
      </c>
      <c r="C267" s="3" t="s">
        <v>336</v>
      </c>
      <c r="D267" s="3" t="s">
        <v>132</v>
      </c>
      <c r="E267" s="3"/>
      <c r="F267" s="3">
        <v>2</v>
      </c>
      <c r="G267" s="3">
        <v>3</v>
      </c>
      <c r="H267" s="3">
        <v>1</v>
      </c>
      <c r="I267" s="3">
        <v>3</v>
      </c>
      <c r="J267" s="3">
        <v>1</v>
      </c>
      <c r="K267" s="3">
        <v>1</v>
      </c>
      <c r="L267" s="3">
        <v>3</v>
      </c>
      <c r="M267" s="3">
        <v>3</v>
      </c>
      <c r="N267" s="3">
        <v>2</v>
      </c>
      <c r="O267" s="3">
        <v>2</v>
      </c>
      <c r="P267" s="3">
        <v>2</v>
      </c>
      <c r="Q267" s="3">
        <v>5</v>
      </c>
      <c r="R267" s="3">
        <v>6</v>
      </c>
      <c r="S267" s="3">
        <v>2</v>
      </c>
      <c r="T267" s="3">
        <v>1</v>
      </c>
      <c r="U267" s="3">
        <v>2</v>
      </c>
      <c r="V267" s="3">
        <v>2</v>
      </c>
      <c r="W267" s="3">
        <v>1</v>
      </c>
      <c r="X267" s="3"/>
      <c r="Y267" s="3"/>
      <c r="Z267" s="3">
        <v>1</v>
      </c>
      <c r="AA267" s="3">
        <v>1</v>
      </c>
      <c r="AB267" s="3"/>
      <c r="AC267" s="3">
        <v>2</v>
      </c>
      <c r="AD267" s="3">
        <v>2</v>
      </c>
      <c r="AE267" s="3">
        <v>1</v>
      </c>
      <c r="AF267" s="3"/>
      <c r="AG267" s="3">
        <v>2</v>
      </c>
      <c r="AH267" s="3">
        <v>1</v>
      </c>
      <c r="AI267" s="3">
        <v>1</v>
      </c>
      <c r="AJ267" s="3">
        <v>1</v>
      </c>
      <c r="AK267" s="3">
        <v>1</v>
      </c>
      <c r="AL267" s="3">
        <v>3</v>
      </c>
      <c r="AM267" s="3">
        <v>2</v>
      </c>
      <c r="AN267" s="3"/>
      <c r="AO267" s="3">
        <v>2</v>
      </c>
      <c r="AP267" s="3">
        <v>3</v>
      </c>
      <c r="AQ267" s="3">
        <v>2</v>
      </c>
      <c r="AR267" s="3"/>
      <c r="AS267" s="3"/>
      <c r="AT267" s="3"/>
      <c r="AU267" s="3">
        <v>1</v>
      </c>
      <c r="AV267" s="3">
        <v>2</v>
      </c>
      <c r="AW267" s="3">
        <v>1</v>
      </c>
      <c r="AX267" s="10"/>
    </row>
    <row r="268" spans="1:50" x14ac:dyDescent="0.35">
      <c r="A268" s="27" t="s">
        <v>325</v>
      </c>
      <c r="B268" s="3" t="s">
        <v>193</v>
      </c>
      <c r="C268" s="3" t="s">
        <v>337</v>
      </c>
      <c r="D268" s="3" t="s">
        <v>162</v>
      </c>
      <c r="E268" s="145">
        <v>9175.06</v>
      </c>
      <c r="F268" s="145">
        <v>6462.87</v>
      </c>
      <c r="G268" s="145">
        <v>4892.6099999999997</v>
      </c>
      <c r="H268" s="145">
        <v>8896.52</v>
      </c>
      <c r="I268" s="145">
        <v>6400.62</v>
      </c>
      <c r="J268" s="145">
        <v>8048.98</v>
      </c>
      <c r="K268" s="145">
        <v>7690.58</v>
      </c>
      <c r="L268" s="145">
        <v>7890.35</v>
      </c>
      <c r="M268" s="145">
        <v>11313.67</v>
      </c>
      <c r="N268" s="145">
        <v>16409.349999999999</v>
      </c>
      <c r="O268" s="145">
        <v>16245.58</v>
      </c>
      <c r="P268" s="145">
        <v>13394.49</v>
      </c>
      <c r="Q268" s="145">
        <v>10150.700000000001</v>
      </c>
      <c r="R268" s="145">
        <v>14168.01</v>
      </c>
      <c r="S268" s="145">
        <v>11882.34</v>
      </c>
      <c r="T268" s="145">
        <v>16690.150000000001</v>
      </c>
      <c r="U268" s="145">
        <v>10691.32</v>
      </c>
      <c r="V268" s="145">
        <v>15593.47</v>
      </c>
      <c r="W268" s="145">
        <v>14615.85</v>
      </c>
      <c r="X268" s="145">
        <v>9467.8799999999992</v>
      </c>
      <c r="Y268" s="145">
        <v>8148.2</v>
      </c>
      <c r="Z268" s="145">
        <v>11015.48</v>
      </c>
      <c r="AA268" s="145">
        <v>10119.39</v>
      </c>
      <c r="AB268" s="145">
        <v>9956.9599999999991</v>
      </c>
      <c r="AC268" s="145">
        <v>16022.76</v>
      </c>
      <c r="AD268" s="145">
        <v>14491.42</v>
      </c>
      <c r="AE268" s="145">
        <v>13347.26</v>
      </c>
      <c r="AF268" s="145">
        <v>14055.87</v>
      </c>
      <c r="AG268" s="145">
        <v>14344.33</v>
      </c>
      <c r="AH268" s="145">
        <v>14777.89</v>
      </c>
      <c r="AI268" s="145">
        <v>17126.009999999998</v>
      </c>
      <c r="AJ268" s="145">
        <v>11401.72</v>
      </c>
      <c r="AK268" s="145">
        <v>10774.77</v>
      </c>
      <c r="AL268" s="145">
        <v>11549.29</v>
      </c>
      <c r="AM268" s="145">
        <v>10567.54</v>
      </c>
      <c r="AN268" s="145">
        <v>6949.94</v>
      </c>
      <c r="AO268" s="145">
        <v>8445.39</v>
      </c>
      <c r="AP268" s="145">
        <v>6797.6</v>
      </c>
      <c r="AQ268" s="145">
        <v>6037.3</v>
      </c>
      <c r="AR268" s="145">
        <v>1089.28</v>
      </c>
      <c r="AS268" s="145">
        <v>1267.81</v>
      </c>
      <c r="AT268" s="145">
        <v>5223.3100000000004</v>
      </c>
      <c r="AU268" s="145">
        <v>5504.94</v>
      </c>
      <c r="AV268" s="145">
        <v>5322.36</v>
      </c>
      <c r="AW268" s="145">
        <v>3399.69</v>
      </c>
      <c r="AX268" s="195">
        <v>2606.6999999999998</v>
      </c>
    </row>
    <row r="269" spans="1:50" x14ac:dyDescent="0.35">
      <c r="A269" s="27" t="s">
        <v>325</v>
      </c>
      <c r="B269" s="3" t="s">
        <v>193</v>
      </c>
      <c r="C269" s="3" t="s">
        <v>337</v>
      </c>
      <c r="D269" s="3" t="s">
        <v>166</v>
      </c>
      <c r="E269" s="145">
        <v>539.71</v>
      </c>
      <c r="F269" s="145">
        <v>323.14</v>
      </c>
      <c r="G269" s="145">
        <v>271.81</v>
      </c>
      <c r="H269" s="145">
        <v>296.55</v>
      </c>
      <c r="I269" s="145">
        <v>320.02999999999997</v>
      </c>
      <c r="J269" s="145">
        <v>365.86</v>
      </c>
      <c r="K269" s="145">
        <v>512.71</v>
      </c>
      <c r="L269" s="145">
        <v>328.76</v>
      </c>
      <c r="M269" s="145">
        <v>514.26</v>
      </c>
      <c r="N269" s="145">
        <v>683.72</v>
      </c>
      <c r="O269" s="145">
        <v>773.6</v>
      </c>
      <c r="P269" s="145">
        <v>608.84</v>
      </c>
      <c r="Q269" s="145">
        <v>422.95</v>
      </c>
      <c r="R269" s="145">
        <v>544.91999999999996</v>
      </c>
      <c r="S269" s="145">
        <v>594.12</v>
      </c>
      <c r="T269" s="145">
        <v>575.52</v>
      </c>
      <c r="U269" s="145">
        <v>464.84</v>
      </c>
      <c r="V269" s="145">
        <v>503.02</v>
      </c>
      <c r="W269" s="145">
        <v>503.99</v>
      </c>
      <c r="X269" s="145">
        <v>338.14</v>
      </c>
      <c r="Y269" s="145">
        <v>479.31</v>
      </c>
      <c r="Z269" s="145">
        <v>524.54999999999995</v>
      </c>
      <c r="AA269" s="145">
        <v>481.88</v>
      </c>
      <c r="AB269" s="145">
        <v>452.59</v>
      </c>
      <c r="AC269" s="145">
        <v>572.24</v>
      </c>
      <c r="AD269" s="145">
        <v>517.54999999999995</v>
      </c>
      <c r="AE269" s="145">
        <v>476.69</v>
      </c>
      <c r="AF269" s="145">
        <v>669.33</v>
      </c>
      <c r="AG269" s="145">
        <v>683.06</v>
      </c>
      <c r="AH269" s="145">
        <v>777.78</v>
      </c>
      <c r="AI269" s="145">
        <v>815.52</v>
      </c>
      <c r="AJ269" s="145">
        <v>570.09</v>
      </c>
      <c r="AK269" s="145">
        <v>567.09</v>
      </c>
      <c r="AL269" s="145">
        <v>577.46</v>
      </c>
      <c r="AM269" s="145">
        <v>503.22</v>
      </c>
      <c r="AN269" s="145">
        <v>365.79</v>
      </c>
      <c r="AO269" s="145">
        <v>422.27</v>
      </c>
      <c r="AP269" s="145">
        <v>308.98</v>
      </c>
      <c r="AQ269" s="145">
        <v>335.41</v>
      </c>
      <c r="AR269" s="145">
        <v>363.09</v>
      </c>
      <c r="AS269" s="145">
        <v>316.95</v>
      </c>
      <c r="AT269" s="145">
        <v>401.79</v>
      </c>
      <c r="AU269" s="145">
        <v>611.66</v>
      </c>
      <c r="AV269" s="145">
        <v>591.37</v>
      </c>
      <c r="AW269" s="145">
        <v>485.67</v>
      </c>
      <c r="AX269" s="195">
        <v>521.34</v>
      </c>
    </row>
    <row r="270" spans="1:50" x14ac:dyDescent="0.35">
      <c r="A270" s="27" t="s">
        <v>325</v>
      </c>
      <c r="B270" s="3" t="s">
        <v>193</v>
      </c>
      <c r="C270" s="3" t="s">
        <v>337</v>
      </c>
      <c r="D270" s="3" t="s">
        <v>327</v>
      </c>
      <c r="E270" s="3">
        <v>111</v>
      </c>
      <c r="F270" s="3">
        <v>74</v>
      </c>
      <c r="G270" s="3">
        <v>59</v>
      </c>
      <c r="H270" s="3">
        <v>103</v>
      </c>
      <c r="I270" s="3">
        <v>71</v>
      </c>
      <c r="J270" s="3">
        <v>93</v>
      </c>
      <c r="K270" s="3">
        <v>81</v>
      </c>
      <c r="L270" s="3">
        <v>82</v>
      </c>
      <c r="M270" s="3">
        <v>106</v>
      </c>
      <c r="N270" s="3">
        <v>149</v>
      </c>
      <c r="O270" s="3">
        <v>142</v>
      </c>
      <c r="P270" s="3">
        <v>127</v>
      </c>
      <c r="Q270" s="3">
        <v>81</v>
      </c>
      <c r="R270" s="3">
        <v>121</v>
      </c>
      <c r="S270" s="3">
        <v>99</v>
      </c>
      <c r="T270" s="3">
        <v>173</v>
      </c>
      <c r="U270" s="3">
        <v>126</v>
      </c>
      <c r="V270" s="3">
        <v>165</v>
      </c>
      <c r="W270" s="3">
        <v>146</v>
      </c>
      <c r="X270" s="3">
        <v>123</v>
      </c>
      <c r="Y270" s="3">
        <v>88</v>
      </c>
      <c r="Z270" s="3">
        <v>106</v>
      </c>
      <c r="AA270" s="3">
        <v>96</v>
      </c>
      <c r="AB270" s="3">
        <v>91</v>
      </c>
      <c r="AC270" s="3">
        <v>153</v>
      </c>
      <c r="AD270" s="3">
        <v>143</v>
      </c>
      <c r="AE270" s="3">
        <v>137</v>
      </c>
      <c r="AF270" s="3">
        <v>142</v>
      </c>
      <c r="AG270" s="3">
        <v>123</v>
      </c>
      <c r="AH270" s="3">
        <v>130</v>
      </c>
      <c r="AI270" s="3">
        <v>148</v>
      </c>
      <c r="AJ270" s="3">
        <v>120</v>
      </c>
      <c r="AK270" s="3">
        <v>162</v>
      </c>
      <c r="AL270" s="3">
        <v>99</v>
      </c>
      <c r="AM270" s="3">
        <v>106</v>
      </c>
      <c r="AN270" s="3">
        <v>93</v>
      </c>
      <c r="AO270" s="3">
        <v>104</v>
      </c>
      <c r="AP270" s="3">
        <v>79</v>
      </c>
      <c r="AQ270" s="3">
        <v>64</v>
      </c>
      <c r="AR270" s="3">
        <v>13</v>
      </c>
      <c r="AS270" s="3">
        <v>17</v>
      </c>
      <c r="AT270" s="3">
        <v>55</v>
      </c>
      <c r="AU270" s="3">
        <v>58</v>
      </c>
      <c r="AV270" s="3">
        <v>49</v>
      </c>
      <c r="AW270" s="3">
        <v>30</v>
      </c>
      <c r="AX270" s="10">
        <v>29</v>
      </c>
    </row>
    <row r="271" spans="1:50" x14ac:dyDescent="0.35">
      <c r="A271" s="27" t="s">
        <v>325</v>
      </c>
      <c r="B271" s="3" t="s">
        <v>193</v>
      </c>
      <c r="C271" s="3" t="s">
        <v>337</v>
      </c>
      <c r="D271" s="3" t="s">
        <v>167</v>
      </c>
      <c r="E271" s="4">
        <v>3036</v>
      </c>
      <c r="F271" s="4">
        <v>2568</v>
      </c>
      <c r="G271" s="4">
        <v>2215</v>
      </c>
      <c r="H271" s="4">
        <v>2555</v>
      </c>
      <c r="I271" s="4">
        <v>1684</v>
      </c>
      <c r="J271" s="4">
        <v>2123</v>
      </c>
      <c r="K271" s="4">
        <v>1734</v>
      </c>
      <c r="L271" s="4">
        <v>2302</v>
      </c>
      <c r="M271" s="4">
        <v>3153</v>
      </c>
      <c r="N271" s="4">
        <v>4279</v>
      </c>
      <c r="O271" s="4">
        <v>4040</v>
      </c>
      <c r="P271" s="4">
        <v>3696</v>
      </c>
      <c r="Q271" s="4">
        <v>2782</v>
      </c>
      <c r="R271" s="4">
        <v>4022</v>
      </c>
      <c r="S271" s="4">
        <v>3051</v>
      </c>
      <c r="T271" s="4">
        <v>4101</v>
      </c>
      <c r="U271" s="4">
        <v>2857</v>
      </c>
      <c r="V271" s="4">
        <v>4140</v>
      </c>
      <c r="W271" s="4">
        <v>3969</v>
      </c>
      <c r="X271" s="4">
        <v>2724</v>
      </c>
      <c r="Y271" s="4">
        <v>1986</v>
      </c>
      <c r="Z271" s="4">
        <v>2934</v>
      </c>
      <c r="AA271" s="4">
        <v>2609</v>
      </c>
      <c r="AB271" s="4">
        <v>2579</v>
      </c>
      <c r="AC271" s="4">
        <v>3940</v>
      </c>
      <c r="AD271" s="4">
        <v>3504</v>
      </c>
      <c r="AE271" s="4">
        <v>3420</v>
      </c>
      <c r="AF271" s="4">
        <v>3055</v>
      </c>
      <c r="AG271" s="4">
        <v>3975</v>
      </c>
      <c r="AH271" s="4">
        <v>3785</v>
      </c>
      <c r="AI271" s="4">
        <v>4642</v>
      </c>
      <c r="AJ271" s="4">
        <v>2970</v>
      </c>
      <c r="AK271" s="4">
        <v>3003</v>
      </c>
      <c r="AL271" s="4">
        <v>3158</v>
      </c>
      <c r="AM271" s="4">
        <v>2757</v>
      </c>
      <c r="AN271" s="4">
        <v>2020</v>
      </c>
      <c r="AO271" s="4">
        <v>2151</v>
      </c>
      <c r="AP271" s="4">
        <v>2213</v>
      </c>
      <c r="AQ271" s="4">
        <v>1358</v>
      </c>
      <c r="AR271" s="3">
        <v>181</v>
      </c>
      <c r="AS271" s="3">
        <v>173</v>
      </c>
      <c r="AT271" s="4">
        <v>1055</v>
      </c>
      <c r="AU271" s="4">
        <v>1105</v>
      </c>
      <c r="AV271" s="4">
        <v>1308</v>
      </c>
      <c r="AW271" s="3">
        <v>779</v>
      </c>
      <c r="AX271" s="10">
        <v>552</v>
      </c>
    </row>
    <row r="272" spans="1:50" x14ac:dyDescent="0.35">
      <c r="A272" s="27" t="s">
        <v>325</v>
      </c>
      <c r="B272" s="3" t="s">
        <v>193</v>
      </c>
      <c r="C272" s="3" t="s">
        <v>337</v>
      </c>
      <c r="D272" s="3" t="s">
        <v>132</v>
      </c>
      <c r="E272" s="3">
        <v>17</v>
      </c>
      <c r="F272" s="3">
        <v>20</v>
      </c>
      <c r="G272" s="3">
        <v>18</v>
      </c>
      <c r="H272" s="3">
        <v>30</v>
      </c>
      <c r="I272" s="3">
        <v>20</v>
      </c>
      <c r="J272" s="3">
        <v>22</v>
      </c>
      <c r="K272" s="3">
        <v>15</v>
      </c>
      <c r="L272" s="3">
        <v>24</v>
      </c>
      <c r="M272" s="3">
        <v>22</v>
      </c>
      <c r="N272" s="3">
        <v>24</v>
      </c>
      <c r="O272" s="3">
        <v>21</v>
      </c>
      <c r="P272" s="3">
        <v>22</v>
      </c>
      <c r="Q272" s="3">
        <v>24</v>
      </c>
      <c r="R272" s="3">
        <v>26</v>
      </c>
      <c r="S272" s="3">
        <v>20</v>
      </c>
      <c r="T272" s="3">
        <v>29</v>
      </c>
      <c r="U272" s="3">
        <v>23</v>
      </c>
      <c r="V272" s="3">
        <v>31</v>
      </c>
      <c r="W272" s="3">
        <v>29</v>
      </c>
      <c r="X272" s="3">
        <v>28</v>
      </c>
      <c r="Y272" s="3">
        <v>17</v>
      </c>
      <c r="Z272" s="3">
        <v>21</v>
      </c>
      <c r="AA272" s="3">
        <v>21</v>
      </c>
      <c r="AB272" s="3">
        <v>22</v>
      </c>
      <c r="AC272" s="3">
        <v>28</v>
      </c>
      <c r="AD272" s="3">
        <v>28</v>
      </c>
      <c r="AE272" s="3">
        <v>28</v>
      </c>
      <c r="AF272" s="3">
        <v>21</v>
      </c>
      <c r="AG272" s="3">
        <v>21</v>
      </c>
      <c r="AH272" s="3">
        <v>19</v>
      </c>
      <c r="AI272" s="3">
        <v>21</v>
      </c>
      <c r="AJ272" s="3">
        <v>20</v>
      </c>
      <c r="AK272" s="3">
        <v>19</v>
      </c>
      <c r="AL272" s="3">
        <v>20</v>
      </c>
      <c r="AM272" s="3">
        <v>21</v>
      </c>
      <c r="AN272" s="3">
        <v>19</v>
      </c>
      <c r="AO272" s="3">
        <v>20</v>
      </c>
      <c r="AP272" s="3">
        <v>22</v>
      </c>
      <c r="AQ272" s="3">
        <v>18</v>
      </c>
      <c r="AR272" s="3">
        <v>3</v>
      </c>
      <c r="AS272" s="3">
        <v>4</v>
      </c>
      <c r="AT272" s="3">
        <v>13</v>
      </c>
      <c r="AU272" s="3">
        <v>9</v>
      </c>
      <c r="AV272" s="3">
        <v>9</v>
      </c>
      <c r="AW272" s="3">
        <v>7</v>
      </c>
      <c r="AX272" s="10">
        <v>5</v>
      </c>
    </row>
    <row r="273" spans="1:50" x14ac:dyDescent="0.35">
      <c r="A273" s="27" t="s">
        <v>325</v>
      </c>
      <c r="B273" s="3" t="s">
        <v>193</v>
      </c>
      <c r="C273" s="3" t="s">
        <v>339</v>
      </c>
      <c r="D273" s="3" t="s">
        <v>162</v>
      </c>
      <c r="E273" s="145">
        <v>3766.78</v>
      </c>
      <c r="F273" s="145">
        <v>3616.28</v>
      </c>
      <c r="G273" s="145">
        <v>5767.93</v>
      </c>
      <c r="H273" s="145">
        <v>7119.17</v>
      </c>
      <c r="I273" s="145">
        <v>8279.5300000000007</v>
      </c>
      <c r="J273" s="145">
        <v>4797.92</v>
      </c>
      <c r="K273" s="145">
        <v>4357.05</v>
      </c>
      <c r="L273" s="145">
        <v>7716.73</v>
      </c>
      <c r="M273" s="145">
        <v>8227.6299999999992</v>
      </c>
      <c r="N273" s="145">
        <v>9280.48</v>
      </c>
      <c r="O273" s="145">
        <v>10041.6</v>
      </c>
      <c r="P273" s="145">
        <v>7285.5</v>
      </c>
      <c r="Q273" s="145">
        <v>5746.17</v>
      </c>
      <c r="R273" s="145">
        <v>6929.57</v>
      </c>
      <c r="S273" s="145">
        <v>5307.26</v>
      </c>
      <c r="T273" s="145">
        <v>7073.33</v>
      </c>
      <c r="U273" s="145">
        <v>10758.25</v>
      </c>
      <c r="V273" s="145">
        <v>14261.18</v>
      </c>
      <c r="W273" s="145">
        <v>10221.719999999999</v>
      </c>
      <c r="X273" s="145">
        <v>9664.43</v>
      </c>
      <c r="Y273" s="145">
        <v>9607.16</v>
      </c>
      <c r="Z273" s="145">
        <v>12714.22</v>
      </c>
      <c r="AA273" s="145">
        <v>12029.93</v>
      </c>
      <c r="AB273" s="145">
        <v>12319.91</v>
      </c>
      <c r="AC273" s="145">
        <v>11987.49</v>
      </c>
      <c r="AD273" s="145">
        <v>12501.18</v>
      </c>
      <c r="AE273" s="145">
        <v>12684.99</v>
      </c>
      <c r="AF273" s="145">
        <v>10222.61</v>
      </c>
      <c r="AG273" s="145">
        <v>7597.91</v>
      </c>
      <c r="AH273" s="145">
        <v>12390.02</v>
      </c>
      <c r="AI273" s="145">
        <v>10547.83</v>
      </c>
      <c r="AJ273" s="145">
        <v>11251.44</v>
      </c>
      <c r="AK273" s="145">
        <v>10260.870000000001</v>
      </c>
      <c r="AL273" s="145">
        <v>9998.26</v>
      </c>
      <c r="AM273" s="145">
        <v>12909.36</v>
      </c>
      <c r="AN273" s="145">
        <v>8888.7099999999991</v>
      </c>
      <c r="AO273" s="145">
        <v>9147.2999999999993</v>
      </c>
      <c r="AP273" s="145">
        <v>9416.31</v>
      </c>
      <c r="AQ273" s="145">
        <v>6584.41</v>
      </c>
      <c r="AR273" s="145">
        <v>3518.05</v>
      </c>
      <c r="AS273" s="145">
        <v>4437.57</v>
      </c>
      <c r="AT273" s="145">
        <v>7095.68</v>
      </c>
      <c r="AU273" s="145">
        <v>8122.22</v>
      </c>
      <c r="AV273" s="145">
        <v>8462.42</v>
      </c>
      <c r="AW273" s="145">
        <v>10012.86</v>
      </c>
      <c r="AX273" s="195">
        <v>9048.2000000000007</v>
      </c>
    </row>
    <row r="274" spans="1:50" x14ac:dyDescent="0.35">
      <c r="A274" s="27" t="s">
        <v>325</v>
      </c>
      <c r="B274" s="3" t="s">
        <v>193</v>
      </c>
      <c r="C274" s="3" t="s">
        <v>339</v>
      </c>
      <c r="D274" s="3" t="s">
        <v>166</v>
      </c>
      <c r="E274" s="145">
        <v>269.06</v>
      </c>
      <c r="F274" s="145">
        <v>241.09</v>
      </c>
      <c r="G274" s="145">
        <v>303.58</v>
      </c>
      <c r="H274" s="145">
        <v>323.60000000000002</v>
      </c>
      <c r="I274" s="145">
        <v>359.98</v>
      </c>
      <c r="J274" s="145">
        <v>252.52</v>
      </c>
      <c r="K274" s="145">
        <v>256.3</v>
      </c>
      <c r="L274" s="145">
        <v>335.51</v>
      </c>
      <c r="M274" s="145">
        <v>587.69000000000005</v>
      </c>
      <c r="N274" s="145">
        <v>441.93</v>
      </c>
      <c r="O274" s="145">
        <v>436.59</v>
      </c>
      <c r="P274" s="145">
        <v>346.93</v>
      </c>
      <c r="Q274" s="145">
        <v>359.14</v>
      </c>
      <c r="R274" s="145">
        <v>364.71</v>
      </c>
      <c r="S274" s="145">
        <v>331.7</v>
      </c>
      <c r="T274" s="145">
        <v>353.67</v>
      </c>
      <c r="U274" s="145">
        <v>448.26</v>
      </c>
      <c r="V274" s="145">
        <v>475.37</v>
      </c>
      <c r="W274" s="145">
        <v>408.87</v>
      </c>
      <c r="X274" s="145">
        <v>402.68</v>
      </c>
      <c r="Y274" s="145">
        <v>343.11</v>
      </c>
      <c r="Z274" s="145">
        <v>438.42</v>
      </c>
      <c r="AA274" s="145">
        <v>481.2</v>
      </c>
      <c r="AB274" s="145">
        <v>473.84</v>
      </c>
      <c r="AC274" s="145">
        <v>413.36</v>
      </c>
      <c r="AD274" s="145">
        <v>378.82</v>
      </c>
      <c r="AE274" s="145">
        <v>551.52</v>
      </c>
      <c r="AF274" s="145">
        <v>425.94</v>
      </c>
      <c r="AG274" s="145">
        <v>399.89</v>
      </c>
      <c r="AH274" s="145">
        <v>442.5</v>
      </c>
      <c r="AI274" s="145">
        <v>439.49</v>
      </c>
      <c r="AJ274" s="145">
        <v>489.19</v>
      </c>
      <c r="AK274" s="145">
        <v>394.65</v>
      </c>
      <c r="AL274" s="145">
        <v>434.71</v>
      </c>
      <c r="AM274" s="145">
        <v>516.37</v>
      </c>
      <c r="AN274" s="145">
        <v>444.44</v>
      </c>
      <c r="AO274" s="145">
        <v>435.59</v>
      </c>
      <c r="AP274" s="145">
        <v>409.4</v>
      </c>
      <c r="AQ274" s="145">
        <v>365.8</v>
      </c>
      <c r="AR274" s="145">
        <v>439.76</v>
      </c>
      <c r="AS274" s="145">
        <v>341.35</v>
      </c>
      <c r="AT274" s="145">
        <v>394.2</v>
      </c>
      <c r="AU274" s="145">
        <v>406.11</v>
      </c>
      <c r="AV274" s="145">
        <v>497.79</v>
      </c>
      <c r="AW274" s="145">
        <v>455.13</v>
      </c>
      <c r="AX274" s="195">
        <v>377.01</v>
      </c>
    </row>
    <row r="275" spans="1:50" x14ac:dyDescent="0.35">
      <c r="A275" s="27" t="s">
        <v>325</v>
      </c>
      <c r="B275" s="3" t="s">
        <v>193</v>
      </c>
      <c r="C275" s="3" t="s">
        <v>339</v>
      </c>
      <c r="D275" s="3" t="s">
        <v>327</v>
      </c>
      <c r="E275" s="3">
        <v>74</v>
      </c>
      <c r="F275" s="3">
        <v>53</v>
      </c>
      <c r="G275" s="3">
        <v>78</v>
      </c>
      <c r="H275" s="3">
        <v>66</v>
      </c>
      <c r="I275" s="3">
        <v>98</v>
      </c>
      <c r="J275" s="3">
        <v>74</v>
      </c>
      <c r="K275" s="3">
        <v>63</v>
      </c>
      <c r="L275" s="3">
        <v>111</v>
      </c>
      <c r="M275" s="3">
        <v>77</v>
      </c>
      <c r="N275" s="3">
        <v>130</v>
      </c>
      <c r="O275" s="3">
        <v>126</v>
      </c>
      <c r="P275" s="3">
        <v>95</v>
      </c>
      <c r="Q275" s="3">
        <v>84</v>
      </c>
      <c r="R275" s="3">
        <v>89</v>
      </c>
      <c r="S275" s="3">
        <v>64</v>
      </c>
      <c r="T275" s="3">
        <v>102</v>
      </c>
      <c r="U275" s="3">
        <v>122</v>
      </c>
      <c r="V275" s="3">
        <v>186</v>
      </c>
      <c r="W275" s="3">
        <v>110</v>
      </c>
      <c r="X275" s="3">
        <v>118</v>
      </c>
      <c r="Y275" s="3">
        <v>132</v>
      </c>
      <c r="Z275" s="3">
        <v>150</v>
      </c>
      <c r="AA275" s="3">
        <v>154</v>
      </c>
      <c r="AB275" s="3">
        <v>179</v>
      </c>
      <c r="AC275" s="3">
        <v>170</v>
      </c>
      <c r="AD275" s="3">
        <v>169</v>
      </c>
      <c r="AE275" s="3">
        <v>172</v>
      </c>
      <c r="AF275" s="3">
        <v>129</v>
      </c>
      <c r="AG275" s="3">
        <v>105</v>
      </c>
      <c r="AH275" s="3">
        <v>153</v>
      </c>
      <c r="AI275" s="3">
        <v>127</v>
      </c>
      <c r="AJ275" s="3">
        <v>142</v>
      </c>
      <c r="AK275" s="3">
        <v>165</v>
      </c>
      <c r="AL275" s="3">
        <v>119</v>
      </c>
      <c r="AM275" s="3">
        <v>159</v>
      </c>
      <c r="AN275" s="3">
        <v>101</v>
      </c>
      <c r="AO275" s="3">
        <v>129</v>
      </c>
      <c r="AP275" s="3">
        <v>140</v>
      </c>
      <c r="AQ275" s="3">
        <v>89</v>
      </c>
      <c r="AR275" s="3">
        <v>46</v>
      </c>
      <c r="AS275" s="3">
        <v>62</v>
      </c>
      <c r="AT275" s="3">
        <v>101</v>
      </c>
      <c r="AU275" s="3">
        <v>118</v>
      </c>
      <c r="AV275" s="3">
        <v>116</v>
      </c>
      <c r="AW275" s="3">
        <v>132</v>
      </c>
      <c r="AX275" s="10">
        <v>116</v>
      </c>
    </row>
    <row r="276" spans="1:50" x14ac:dyDescent="0.35">
      <c r="A276" s="27" t="s">
        <v>325</v>
      </c>
      <c r="B276" s="3" t="s">
        <v>193</v>
      </c>
      <c r="C276" s="3" t="s">
        <v>339</v>
      </c>
      <c r="D276" s="3" t="s">
        <v>167</v>
      </c>
      <c r="E276" s="4">
        <v>2007</v>
      </c>
      <c r="F276" s="4">
        <v>1782</v>
      </c>
      <c r="G276" s="4">
        <v>2535</v>
      </c>
      <c r="H276" s="4">
        <v>3180</v>
      </c>
      <c r="I276" s="4">
        <v>3360</v>
      </c>
      <c r="J276" s="4">
        <v>2195</v>
      </c>
      <c r="K276" s="4">
        <v>2104</v>
      </c>
      <c r="L276" s="4">
        <v>3649</v>
      </c>
      <c r="M276" s="4">
        <v>3507</v>
      </c>
      <c r="N276" s="4">
        <v>4198</v>
      </c>
      <c r="O276" s="4">
        <v>4097</v>
      </c>
      <c r="P276" s="4">
        <v>3220</v>
      </c>
      <c r="Q276" s="4">
        <v>2401</v>
      </c>
      <c r="R276" s="4">
        <v>2894</v>
      </c>
      <c r="S276" s="4">
        <v>2263</v>
      </c>
      <c r="T276" s="4">
        <v>2887</v>
      </c>
      <c r="U276" s="4">
        <v>4525</v>
      </c>
      <c r="V276" s="4">
        <v>5945</v>
      </c>
      <c r="W276" s="4">
        <v>4366</v>
      </c>
      <c r="X276" s="4">
        <v>4116</v>
      </c>
      <c r="Y276" s="4">
        <v>4436</v>
      </c>
      <c r="Z276" s="4">
        <v>5421</v>
      </c>
      <c r="AA276" s="4">
        <v>5040</v>
      </c>
      <c r="AB276" s="4">
        <v>5117</v>
      </c>
      <c r="AC276" s="4">
        <v>4966</v>
      </c>
      <c r="AD276" s="4">
        <v>5264</v>
      </c>
      <c r="AE276" s="4">
        <v>5370</v>
      </c>
      <c r="AF276" s="4">
        <v>4395</v>
      </c>
      <c r="AG276" s="4">
        <v>3083</v>
      </c>
      <c r="AH276" s="4">
        <v>5748</v>
      </c>
      <c r="AI276" s="4">
        <v>4369</v>
      </c>
      <c r="AJ276" s="4">
        <v>4649</v>
      </c>
      <c r="AK276" s="4">
        <v>4553</v>
      </c>
      <c r="AL276" s="4">
        <v>4257</v>
      </c>
      <c r="AM276" s="4">
        <v>5522</v>
      </c>
      <c r="AN276" s="4">
        <v>3767</v>
      </c>
      <c r="AO276" s="4">
        <v>3749</v>
      </c>
      <c r="AP276" s="4">
        <v>4009</v>
      </c>
      <c r="AQ276" s="4">
        <v>2816</v>
      </c>
      <c r="AR276" s="4">
        <v>1348</v>
      </c>
      <c r="AS276" s="4">
        <v>1794</v>
      </c>
      <c r="AT276" s="4">
        <v>3076</v>
      </c>
      <c r="AU276" s="4">
        <v>3440</v>
      </c>
      <c r="AV276" s="4">
        <v>3619</v>
      </c>
      <c r="AW276" s="4">
        <v>4443</v>
      </c>
      <c r="AX276" s="16">
        <v>4187</v>
      </c>
    </row>
    <row r="277" spans="1:50" x14ac:dyDescent="0.35">
      <c r="A277" s="27" t="s">
        <v>325</v>
      </c>
      <c r="B277" s="3" t="s">
        <v>193</v>
      </c>
      <c r="C277" s="3" t="s">
        <v>339</v>
      </c>
      <c r="D277" s="3" t="s">
        <v>132</v>
      </c>
      <c r="E277" s="3">
        <v>14</v>
      </c>
      <c r="F277" s="3">
        <v>15</v>
      </c>
      <c r="G277" s="3">
        <v>19</v>
      </c>
      <c r="H277" s="3">
        <v>22</v>
      </c>
      <c r="I277" s="3">
        <v>23</v>
      </c>
      <c r="J277" s="3">
        <v>19</v>
      </c>
      <c r="K277" s="3">
        <v>17</v>
      </c>
      <c r="L277" s="3">
        <v>23</v>
      </c>
      <c r="M277" s="3">
        <v>14</v>
      </c>
      <c r="N277" s="3">
        <v>21</v>
      </c>
      <c r="O277" s="3">
        <v>23</v>
      </c>
      <c r="P277" s="3">
        <v>21</v>
      </c>
      <c r="Q277" s="3">
        <v>16</v>
      </c>
      <c r="R277" s="3">
        <v>19</v>
      </c>
      <c r="S277" s="3">
        <v>16</v>
      </c>
      <c r="T277" s="3">
        <v>20</v>
      </c>
      <c r="U277" s="3">
        <v>24</v>
      </c>
      <c r="V277" s="3">
        <v>30</v>
      </c>
      <c r="W277" s="3">
        <v>25</v>
      </c>
      <c r="X277" s="3">
        <v>24</v>
      </c>
      <c r="Y277" s="3">
        <v>28</v>
      </c>
      <c r="Z277" s="3">
        <v>29</v>
      </c>
      <c r="AA277" s="3">
        <v>25</v>
      </c>
      <c r="AB277" s="3">
        <v>26</v>
      </c>
      <c r="AC277" s="3">
        <v>29</v>
      </c>
      <c r="AD277" s="3">
        <v>33</v>
      </c>
      <c r="AE277" s="3">
        <v>23</v>
      </c>
      <c r="AF277" s="3">
        <v>24</v>
      </c>
      <c r="AG277" s="3">
        <v>19</v>
      </c>
      <c r="AH277" s="3">
        <v>28</v>
      </c>
      <c r="AI277" s="3">
        <v>24</v>
      </c>
      <c r="AJ277" s="3">
        <v>23</v>
      </c>
      <c r="AK277" s="3">
        <v>26</v>
      </c>
      <c r="AL277" s="3">
        <v>23</v>
      </c>
      <c r="AM277" s="3">
        <v>25</v>
      </c>
      <c r="AN277" s="3">
        <v>20</v>
      </c>
      <c r="AO277" s="3">
        <v>21</v>
      </c>
      <c r="AP277" s="3">
        <v>23</v>
      </c>
      <c r="AQ277" s="3">
        <v>18</v>
      </c>
      <c r="AR277" s="3">
        <v>8</v>
      </c>
      <c r="AS277" s="3">
        <v>13</v>
      </c>
      <c r="AT277" s="3">
        <v>18</v>
      </c>
      <c r="AU277" s="3">
        <v>20</v>
      </c>
      <c r="AV277" s="3">
        <v>17</v>
      </c>
      <c r="AW277" s="3">
        <v>22</v>
      </c>
      <c r="AX277" s="10">
        <v>24</v>
      </c>
    </row>
    <row r="278" spans="1:50" x14ac:dyDescent="0.35">
      <c r="A278" s="27" t="s">
        <v>325</v>
      </c>
      <c r="B278" s="3" t="s">
        <v>194</v>
      </c>
      <c r="C278" s="3" t="s">
        <v>129</v>
      </c>
      <c r="D278" s="3" t="s">
        <v>162</v>
      </c>
      <c r="E278" s="145">
        <v>116369.3</v>
      </c>
      <c r="F278" s="145">
        <v>104464.16</v>
      </c>
      <c r="G278" s="145">
        <v>99308.91</v>
      </c>
      <c r="H278" s="145">
        <v>106423.63</v>
      </c>
      <c r="I278" s="145">
        <v>98430.36</v>
      </c>
      <c r="J278" s="145">
        <v>84282.4</v>
      </c>
      <c r="K278" s="145">
        <v>101301.26</v>
      </c>
      <c r="L278" s="145">
        <v>116796.84</v>
      </c>
      <c r="M278" s="145">
        <v>112812.01</v>
      </c>
      <c r="N278" s="145">
        <v>114290.23</v>
      </c>
      <c r="O278" s="145">
        <v>116617.1</v>
      </c>
      <c r="P278" s="145">
        <v>115355.95</v>
      </c>
      <c r="Q278" s="145">
        <v>117991.6</v>
      </c>
      <c r="R278" s="145">
        <v>109686.67</v>
      </c>
      <c r="S278" s="145">
        <v>116550.28</v>
      </c>
      <c r="T278" s="145">
        <v>124309.1</v>
      </c>
      <c r="U278" s="145">
        <v>134756.76</v>
      </c>
      <c r="V278" s="145">
        <v>147165.28</v>
      </c>
      <c r="W278" s="145">
        <v>144192.34</v>
      </c>
      <c r="X278" s="145">
        <v>147423.67000000001</v>
      </c>
      <c r="Y278" s="145">
        <v>134441.97</v>
      </c>
      <c r="Z278" s="145">
        <v>174547.23</v>
      </c>
      <c r="AA278" s="145">
        <v>133576.04999999999</v>
      </c>
      <c r="AB278" s="145">
        <v>135183.57</v>
      </c>
      <c r="AC278" s="145">
        <v>145970.31</v>
      </c>
      <c r="AD278" s="145">
        <v>154543.24</v>
      </c>
      <c r="AE278" s="145">
        <v>162869.39000000001</v>
      </c>
      <c r="AF278" s="145">
        <v>182343.77</v>
      </c>
      <c r="AG278" s="145">
        <v>198672.87</v>
      </c>
      <c r="AH278" s="145">
        <v>167818.65</v>
      </c>
      <c r="AI278" s="145">
        <v>198027.32</v>
      </c>
      <c r="AJ278" s="145">
        <v>180106.84</v>
      </c>
      <c r="AK278" s="145">
        <v>191922.64</v>
      </c>
      <c r="AL278" s="145">
        <v>211550.89</v>
      </c>
      <c r="AM278" s="145">
        <v>179729.2</v>
      </c>
      <c r="AN278" s="145">
        <v>163897.04</v>
      </c>
      <c r="AO278" s="145">
        <v>193586.52</v>
      </c>
      <c r="AP278" s="145">
        <v>176972.53</v>
      </c>
      <c r="AQ278" s="145">
        <v>117810.21</v>
      </c>
      <c r="AR278" s="145">
        <v>46772.34</v>
      </c>
      <c r="AS278" s="145">
        <v>57984.11</v>
      </c>
      <c r="AT278" s="145">
        <v>68657.039999999994</v>
      </c>
      <c r="AU278" s="145">
        <v>67858.83</v>
      </c>
      <c r="AV278" s="145">
        <v>62791.92</v>
      </c>
      <c r="AW278" s="145">
        <v>45620.19</v>
      </c>
      <c r="AX278" s="195">
        <v>34163.519999999997</v>
      </c>
    </row>
    <row r="279" spans="1:50" x14ac:dyDescent="0.35">
      <c r="A279" s="27" t="s">
        <v>325</v>
      </c>
      <c r="B279" s="3" t="s">
        <v>194</v>
      </c>
      <c r="C279" s="3" t="s">
        <v>129</v>
      </c>
      <c r="D279" s="3" t="s">
        <v>166</v>
      </c>
      <c r="E279" s="145">
        <v>358.06</v>
      </c>
      <c r="F279" s="145">
        <v>335.9</v>
      </c>
      <c r="G279" s="145">
        <v>362.44</v>
      </c>
      <c r="H279" s="145">
        <v>345.53</v>
      </c>
      <c r="I279" s="145">
        <v>325.93</v>
      </c>
      <c r="J279" s="145">
        <v>296.77</v>
      </c>
      <c r="K279" s="145">
        <v>327.84</v>
      </c>
      <c r="L279" s="145">
        <v>342.51</v>
      </c>
      <c r="M279" s="145">
        <v>343.94</v>
      </c>
      <c r="N279" s="145">
        <v>335.16</v>
      </c>
      <c r="O279" s="145">
        <v>344</v>
      </c>
      <c r="P279" s="145">
        <v>346.41</v>
      </c>
      <c r="Q279" s="145">
        <v>358.64</v>
      </c>
      <c r="R279" s="145">
        <v>330.38</v>
      </c>
      <c r="S279" s="145">
        <v>361.96</v>
      </c>
      <c r="T279" s="145">
        <v>355.17</v>
      </c>
      <c r="U279" s="145">
        <v>391.73</v>
      </c>
      <c r="V279" s="145">
        <v>406.53</v>
      </c>
      <c r="W279" s="145">
        <v>382.47</v>
      </c>
      <c r="X279" s="145">
        <v>408.38</v>
      </c>
      <c r="Y279" s="145">
        <v>364.34</v>
      </c>
      <c r="Z279" s="145">
        <v>467.96</v>
      </c>
      <c r="AA279" s="145">
        <v>358.11</v>
      </c>
      <c r="AB279" s="145">
        <v>391.84</v>
      </c>
      <c r="AC279" s="145">
        <v>385.15</v>
      </c>
      <c r="AD279" s="145">
        <v>390.26</v>
      </c>
      <c r="AE279" s="145">
        <v>395.31</v>
      </c>
      <c r="AF279" s="145">
        <v>424.06</v>
      </c>
      <c r="AG279" s="145">
        <v>454.63</v>
      </c>
      <c r="AH279" s="145">
        <v>380.54</v>
      </c>
      <c r="AI279" s="145">
        <v>418.66</v>
      </c>
      <c r="AJ279" s="145">
        <v>387.33</v>
      </c>
      <c r="AK279" s="145">
        <v>429.36</v>
      </c>
      <c r="AL279" s="145">
        <v>448.2</v>
      </c>
      <c r="AM279" s="145">
        <v>399.4</v>
      </c>
      <c r="AN279" s="145">
        <v>365.84</v>
      </c>
      <c r="AO279" s="145">
        <v>434.05</v>
      </c>
      <c r="AP279" s="145">
        <v>413.49</v>
      </c>
      <c r="AQ279" s="145">
        <v>318.41000000000003</v>
      </c>
      <c r="AR279" s="145">
        <v>320.36</v>
      </c>
      <c r="AS279" s="145">
        <v>305.18</v>
      </c>
      <c r="AT279" s="145">
        <v>322.33</v>
      </c>
      <c r="AU279" s="145">
        <v>283.93</v>
      </c>
      <c r="AV279" s="145">
        <v>269.49</v>
      </c>
      <c r="AW279" s="145">
        <v>232.76</v>
      </c>
      <c r="AX279" s="195">
        <v>277.75</v>
      </c>
    </row>
    <row r="280" spans="1:50" x14ac:dyDescent="0.35">
      <c r="A280" s="27" t="s">
        <v>325</v>
      </c>
      <c r="B280" s="3" t="s">
        <v>194</v>
      </c>
      <c r="C280" s="3" t="s">
        <v>129</v>
      </c>
      <c r="D280" s="3" t="s">
        <v>327</v>
      </c>
      <c r="E280" s="4">
        <v>3090</v>
      </c>
      <c r="F280" s="4">
        <v>2771</v>
      </c>
      <c r="G280" s="4">
        <v>2719</v>
      </c>
      <c r="H280" s="4">
        <v>2886</v>
      </c>
      <c r="I280" s="4">
        <v>2853</v>
      </c>
      <c r="J280" s="4">
        <v>2712</v>
      </c>
      <c r="K280" s="4">
        <v>2870</v>
      </c>
      <c r="L280" s="4">
        <v>3329</v>
      </c>
      <c r="M280" s="4">
        <v>3140</v>
      </c>
      <c r="N280" s="4">
        <v>3085</v>
      </c>
      <c r="O280" s="4">
        <v>3057</v>
      </c>
      <c r="P280" s="4">
        <v>2941</v>
      </c>
      <c r="Q280" s="4">
        <v>3004</v>
      </c>
      <c r="R280" s="4">
        <v>2671</v>
      </c>
      <c r="S280" s="4">
        <v>3046</v>
      </c>
      <c r="T280" s="4">
        <v>3192</v>
      </c>
      <c r="U280" s="4">
        <v>3327</v>
      </c>
      <c r="V280" s="4">
        <v>3521</v>
      </c>
      <c r="W280" s="4">
        <v>3290</v>
      </c>
      <c r="X280" s="4">
        <v>3198</v>
      </c>
      <c r="Y280" s="4">
        <v>3505</v>
      </c>
      <c r="Z280" s="4">
        <v>3919</v>
      </c>
      <c r="AA280" s="4">
        <v>3041</v>
      </c>
      <c r="AB280" s="4">
        <v>3607</v>
      </c>
      <c r="AC280" s="4">
        <v>9267</v>
      </c>
      <c r="AD280" s="4">
        <v>3676</v>
      </c>
      <c r="AE280" s="4">
        <v>3786</v>
      </c>
      <c r="AF280" s="4">
        <v>4070</v>
      </c>
      <c r="AG280" s="4">
        <v>4530</v>
      </c>
      <c r="AH280" s="4">
        <v>5160</v>
      </c>
      <c r="AI280" s="4">
        <v>4744</v>
      </c>
      <c r="AJ280" s="4">
        <v>4550</v>
      </c>
      <c r="AK280" s="4">
        <v>4749</v>
      </c>
      <c r="AL280" s="4">
        <v>4883</v>
      </c>
      <c r="AM280" s="4">
        <v>4447</v>
      </c>
      <c r="AN280" s="4">
        <v>4241</v>
      </c>
      <c r="AO280" s="4">
        <v>4691</v>
      </c>
      <c r="AP280" s="4">
        <v>4309</v>
      </c>
      <c r="AQ280" s="4">
        <v>2761</v>
      </c>
      <c r="AR280" s="4">
        <v>1022</v>
      </c>
      <c r="AS280" s="4">
        <v>1228</v>
      </c>
      <c r="AT280" s="4">
        <v>1489</v>
      </c>
      <c r="AU280" s="4">
        <v>1561</v>
      </c>
      <c r="AV280" s="4">
        <v>1464</v>
      </c>
      <c r="AW280" s="4">
        <v>1173</v>
      </c>
      <c r="AX280" s="10">
        <v>867</v>
      </c>
    </row>
    <row r="281" spans="1:50" x14ac:dyDescent="0.35">
      <c r="A281" s="27" t="s">
        <v>325</v>
      </c>
      <c r="B281" s="3" t="s">
        <v>194</v>
      </c>
      <c r="C281" s="3" t="s">
        <v>129</v>
      </c>
      <c r="D281" s="3" t="s">
        <v>167</v>
      </c>
      <c r="E281" s="4">
        <v>25548</v>
      </c>
      <c r="F281" s="4">
        <v>23000</v>
      </c>
      <c r="G281" s="4">
        <v>21591</v>
      </c>
      <c r="H281" s="4">
        <v>25515</v>
      </c>
      <c r="I281" s="4">
        <v>21964</v>
      </c>
      <c r="J281" s="4">
        <v>18237</v>
      </c>
      <c r="K281" s="4">
        <v>24184</v>
      </c>
      <c r="L281" s="4">
        <v>26695</v>
      </c>
      <c r="M281" s="4">
        <v>25009</v>
      </c>
      <c r="N281" s="4">
        <v>26417</v>
      </c>
      <c r="O281" s="4">
        <v>25709</v>
      </c>
      <c r="P281" s="4">
        <v>25044</v>
      </c>
      <c r="Q281" s="4">
        <v>24916</v>
      </c>
      <c r="R281" s="4">
        <v>24188</v>
      </c>
      <c r="S281" s="4">
        <v>26901</v>
      </c>
      <c r="T281" s="4">
        <v>27210</v>
      </c>
      <c r="U281" s="4">
        <v>31694</v>
      </c>
      <c r="V281" s="4">
        <v>37513</v>
      </c>
      <c r="W281" s="4">
        <v>36681</v>
      </c>
      <c r="X281" s="4">
        <v>36319</v>
      </c>
      <c r="Y281" s="4">
        <v>32053</v>
      </c>
      <c r="Z281" s="4">
        <v>45336</v>
      </c>
      <c r="AA281" s="4">
        <v>31721</v>
      </c>
      <c r="AB281" s="4">
        <v>33147</v>
      </c>
      <c r="AC281" s="4">
        <v>35510</v>
      </c>
      <c r="AD281" s="4">
        <v>41757</v>
      </c>
      <c r="AE281" s="4">
        <v>49111</v>
      </c>
      <c r="AF281" s="4">
        <v>49104</v>
      </c>
      <c r="AG281" s="4">
        <v>49883</v>
      </c>
      <c r="AH281" s="4">
        <v>43390</v>
      </c>
      <c r="AI281" s="4">
        <v>55639</v>
      </c>
      <c r="AJ281" s="4">
        <v>51363</v>
      </c>
      <c r="AK281" s="4">
        <v>51585</v>
      </c>
      <c r="AL281" s="4">
        <v>57548</v>
      </c>
      <c r="AM281" s="4">
        <v>47088</v>
      </c>
      <c r="AN281" s="4">
        <v>45521</v>
      </c>
      <c r="AO281" s="4">
        <v>51576</v>
      </c>
      <c r="AP281" s="4">
        <v>48948</v>
      </c>
      <c r="AQ281" s="4">
        <v>28874</v>
      </c>
      <c r="AR281" s="4">
        <v>9178</v>
      </c>
      <c r="AS281" s="4">
        <v>10838</v>
      </c>
      <c r="AT281" s="4">
        <v>14832</v>
      </c>
      <c r="AU281" s="4">
        <v>16475</v>
      </c>
      <c r="AV281" s="4">
        <v>14810</v>
      </c>
      <c r="AW281" s="4">
        <v>9030</v>
      </c>
      <c r="AX281" s="16">
        <v>7626</v>
      </c>
    </row>
    <row r="282" spans="1:50" x14ac:dyDescent="0.35">
      <c r="A282" s="27" t="s">
        <v>325</v>
      </c>
      <c r="B282" s="3" t="s">
        <v>194</v>
      </c>
      <c r="C282" s="3" t="s">
        <v>129</v>
      </c>
      <c r="D282" s="3" t="s">
        <v>132</v>
      </c>
      <c r="E282" s="3">
        <v>325</v>
      </c>
      <c r="F282" s="3">
        <v>311</v>
      </c>
      <c r="G282" s="3">
        <v>274</v>
      </c>
      <c r="H282" s="3">
        <v>308</v>
      </c>
      <c r="I282" s="3">
        <v>302</v>
      </c>
      <c r="J282" s="3">
        <v>284</v>
      </c>
      <c r="K282" s="3">
        <v>309</v>
      </c>
      <c r="L282" s="3">
        <v>341</v>
      </c>
      <c r="M282" s="3">
        <v>328</v>
      </c>
      <c r="N282" s="3">
        <v>341</v>
      </c>
      <c r="O282" s="3">
        <v>339</v>
      </c>
      <c r="P282" s="3">
        <v>333</v>
      </c>
      <c r="Q282" s="3">
        <v>329</v>
      </c>
      <c r="R282" s="3">
        <v>332</v>
      </c>
      <c r="S282" s="3">
        <v>322</v>
      </c>
      <c r="T282" s="3">
        <v>350</v>
      </c>
      <c r="U282" s="3">
        <v>344</v>
      </c>
      <c r="V282" s="3">
        <v>362</v>
      </c>
      <c r="W282" s="3">
        <v>377</v>
      </c>
      <c r="X282" s="3">
        <v>361</v>
      </c>
      <c r="Y282" s="3">
        <v>369</v>
      </c>
      <c r="Z282" s="3">
        <v>373</v>
      </c>
      <c r="AA282" s="3">
        <v>373</v>
      </c>
      <c r="AB282" s="3">
        <v>345</v>
      </c>
      <c r="AC282" s="3">
        <v>379</v>
      </c>
      <c r="AD282" s="3">
        <v>396</v>
      </c>
      <c r="AE282" s="3">
        <v>412</v>
      </c>
      <c r="AF282" s="3">
        <v>430</v>
      </c>
      <c r="AG282" s="3">
        <v>437</v>
      </c>
      <c r="AH282" s="3">
        <v>441</v>
      </c>
      <c r="AI282" s="3">
        <v>473</v>
      </c>
      <c r="AJ282" s="3">
        <v>465</v>
      </c>
      <c r="AK282" s="3">
        <v>447</v>
      </c>
      <c r="AL282" s="3">
        <v>472</v>
      </c>
      <c r="AM282" s="3">
        <v>450</v>
      </c>
      <c r="AN282" s="3">
        <v>448</v>
      </c>
      <c r="AO282" s="3">
        <v>446</v>
      </c>
      <c r="AP282" s="3">
        <v>428</v>
      </c>
      <c r="AQ282" s="3">
        <v>370</v>
      </c>
      <c r="AR282" s="3">
        <v>146</v>
      </c>
      <c r="AS282" s="3">
        <v>190</v>
      </c>
      <c r="AT282" s="3">
        <v>213</v>
      </c>
      <c r="AU282" s="3">
        <v>239</v>
      </c>
      <c r="AV282" s="3">
        <v>233</v>
      </c>
      <c r="AW282" s="3">
        <v>196</v>
      </c>
      <c r="AX282" s="10">
        <v>123</v>
      </c>
    </row>
    <row r="283" spans="1:50" x14ac:dyDescent="0.35">
      <c r="A283" s="27" t="s">
        <v>325</v>
      </c>
      <c r="B283" s="3" t="s">
        <v>194</v>
      </c>
      <c r="C283" s="3" t="s">
        <v>341</v>
      </c>
      <c r="D283" s="3" t="s">
        <v>162</v>
      </c>
      <c r="E283" s="145"/>
      <c r="F283" s="145"/>
      <c r="G283" s="145"/>
      <c r="H283" s="145"/>
      <c r="I283" s="145"/>
      <c r="J283" s="145"/>
      <c r="K283" s="145"/>
      <c r="L283" s="145"/>
      <c r="M283" s="145"/>
      <c r="N283" s="145"/>
      <c r="O283" s="145"/>
      <c r="P283" s="145"/>
      <c r="Q283" s="145"/>
      <c r="R283" s="145"/>
      <c r="S283" s="145"/>
      <c r="T283" s="145"/>
      <c r="U283" s="145">
        <v>168.66</v>
      </c>
      <c r="V283" s="145"/>
      <c r="W283" s="145"/>
      <c r="X283" s="145"/>
      <c r="Y283" s="145"/>
      <c r="Z283" s="145"/>
      <c r="AA283" s="145"/>
      <c r="AB283" s="145"/>
      <c r="AC283" s="145"/>
      <c r="AD283" s="145"/>
      <c r="AE283" s="145"/>
      <c r="AF283" s="145"/>
      <c r="AG283" s="145"/>
      <c r="AH283" s="145"/>
      <c r="AI283" s="145"/>
      <c r="AJ283" s="145"/>
      <c r="AK283" s="145"/>
      <c r="AL283" s="145"/>
      <c r="AM283" s="145"/>
      <c r="AN283" s="145"/>
      <c r="AO283" s="145"/>
      <c r="AP283" s="145"/>
      <c r="AQ283" s="145"/>
      <c r="AR283" s="145"/>
      <c r="AS283" s="145"/>
      <c r="AT283" s="145"/>
      <c r="AU283" s="145"/>
      <c r="AV283" s="145"/>
      <c r="AW283" s="145"/>
      <c r="AX283" s="195"/>
    </row>
    <row r="284" spans="1:50" x14ac:dyDescent="0.35">
      <c r="A284" s="27" t="s">
        <v>325</v>
      </c>
      <c r="B284" s="3" t="s">
        <v>194</v>
      </c>
      <c r="C284" s="3" t="s">
        <v>341</v>
      </c>
      <c r="D284" s="3" t="s">
        <v>166</v>
      </c>
      <c r="E284" s="145"/>
      <c r="F284" s="145"/>
      <c r="G284" s="145"/>
      <c r="H284" s="145"/>
      <c r="I284" s="145"/>
      <c r="J284" s="145"/>
      <c r="K284" s="145"/>
      <c r="L284" s="145"/>
      <c r="M284" s="145"/>
      <c r="N284" s="145"/>
      <c r="O284" s="145"/>
      <c r="P284" s="145"/>
      <c r="Q284" s="145"/>
      <c r="R284" s="145"/>
      <c r="S284" s="145"/>
      <c r="T284" s="145"/>
      <c r="U284" s="145">
        <v>168.66</v>
      </c>
      <c r="V284" s="145"/>
      <c r="W284" s="145"/>
      <c r="X284" s="145"/>
      <c r="Y284" s="145"/>
      <c r="Z284" s="145"/>
      <c r="AA284" s="145"/>
      <c r="AB284" s="145"/>
      <c r="AC284" s="145"/>
      <c r="AD284" s="145"/>
      <c r="AE284" s="145"/>
      <c r="AF284" s="145"/>
      <c r="AG284" s="145"/>
      <c r="AH284" s="145"/>
      <c r="AI284" s="145"/>
      <c r="AJ284" s="145"/>
      <c r="AK284" s="145"/>
      <c r="AL284" s="145"/>
      <c r="AM284" s="145"/>
      <c r="AN284" s="145"/>
      <c r="AO284" s="145"/>
      <c r="AP284" s="145"/>
      <c r="AQ284" s="145"/>
      <c r="AR284" s="145"/>
      <c r="AS284" s="145"/>
      <c r="AT284" s="145"/>
      <c r="AU284" s="145"/>
      <c r="AV284" s="145"/>
      <c r="AW284" s="145"/>
      <c r="AX284" s="195"/>
    </row>
    <row r="285" spans="1:50" x14ac:dyDescent="0.35">
      <c r="A285" s="27" t="s">
        <v>325</v>
      </c>
      <c r="B285" s="3" t="s">
        <v>194</v>
      </c>
      <c r="C285" s="3" t="s">
        <v>341</v>
      </c>
      <c r="D285" s="3" t="s">
        <v>327</v>
      </c>
      <c r="E285" s="3"/>
      <c r="F285" s="3"/>
      <c r="G285" s="3"/>
      <c r="H285" s="3"/>
      <c r="I285" s="3"/>
      <c r="J285" s="3"/>
      <c r="K285" s="3"/>
      <c r="L285" s="3"/>
      <c r="M285" s="3"/>
      <c r="N285" s="3"/>
      <c r="O285" s="3"/>
      <c r="P285" s="3"/>
      <c r="Q285" s="3"/>
      <c r="R285" s="3"/>
      <c r="S285" s="3"/>
      <c r="T285" s="3"/>
      <c r="U285" s="3">
        <v>1</v>
      </c>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10"/>
    </row>
    <row r="286" spans="1:50" x14ac:dyDescent="0.35">
      <c r="A286" s="27" t="s">
        <v>325</v>
      </c>
      <c r="B286" s="3" t="s">
        <v>194</v>
      </c>
      <c r="C286" s="3" t="s">
        <v>341</v>
      </c>
      <c r="D286" s="3" t="s">
        <v>167</v>
      </c>
      <c r="E286" s="3"/>
      <c r="F286" s="3"/>
      <c r="G286" s="3"/>
      <c r="H286" s="3"/>
      <c r="I286" s="3"/>
      <c r="J286" s="3"/>
      <c r="K286" s="3"/>
      <c r="L286" s="3"/>
      <c r="M286" s="3"/>
      <c r="N286" s="3"/>
      <c r="O286" s="3"/>
      <c r="P286" s="3"/>
      <c r="Q286" s="3"/>
      <c r="R286" s="3"/>
      <c r="S286" s="3"/>
      <c r="T286" s="3"/>
      <c r="U286" s="3">
        <v>0</v>
      </c>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10"/>
    </row>
    <row r="287" spans="1:50" x14ac:dyDescent="0.35">
      <c r="A287" s="27" t="s">
        <v>325</v>
      </c>
      <c r="B287" s="3" t="s">
        <v>194</v>
      </c>
      <c r="C287" s="3" t="s">
        <v>341</v>
      </c>
      <c r="D287" s="3" t="s">
        <v>132</v>
      </c>
      <c r="E287" s="3"/>
      <c r="F287" s="3"/>
      <c r="G287" s="3"/>
      <c r="H287" s="3"/>
      <c r="I287" s="3"/>
      <c r="J287" s="3"/>
      <c r="K287" s="3"/>
      <c r="L287" s="3"/>
      <c r="M287" s="3"/>
      <c r="N287" s="3"/>
      <c r="O287" s="3"/>
      <c r="P287" s="3"/>
      <c r="Q287" s="3"/>
      <c r="R287" s="3"/>
      <c r="S287" s="3"/>
      <c r="T287" s="3"/>
      <c r="U287" s="3">
        <v>1</v>
      </c>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10"/>
    </row>
    <row r="288" spans="1:50" x14ac:dyDescent="0.35">
      <c r="A288" s="27" t="s">
        <v>325</v>
      </c>
      <c r="B288" s="3" t="s">
        <v>194</v>
      </c>
      <c r="C288" s="3" t="s">
        <v>333</v>
      </c>
      <c r="D288" s="3" t="s">
        <v>162</v>
      </c>
      <c r="E288" s="145">
        <v>2569.71</v>
      </c>
      <c r="F288" s="145">
        <v>2219.4899999999998</v>
      </c>
      <c r="G288" s="145">
        <v>2117.42</v>
      </c>
      <c r="H288" s="145">
        <v>1120.68</v>
      </c>
      <c r="I288" s="145">
        <v>2306.37</v>
      </c>
      <c r="J288" s="145">
        <v>3633.33</v>
      </c>
      <c r="K288" s="145">
        <v>2343.73</v>
      </c>
      <c r="L288" s="145">
        <v>3176.54</v>
      </c>
      <c r="M288" s="145">
        <v>2466.0500000000002</v>
      </c>
      <c r="N288" s="145">
        <v>3860.76</v>
      </c>
      <c r="O288" s="145">
        <v>3513.9</v>
      </c>
      <c r="P288" s="145">
        <v>4915.46</v>
      </c>
      <c r="Q288" s="145">
        <v>4779.7299999999996</v>
      </c>
      <c r="R288" s="145">
        <v>4061.27</v>
      </c>
      <c r="S288" s="145">
        <v>2440.12</v>
      </c>
      <c r="T288" s="145">
        <v>3241.21</v>
      </c>
      <c r="U288" s="145">
        <v>8319.16</v>
      </c>
      <c r="V288" s="145">
        <v>4546.74</v>
      </c>
      <c r="W288" s="145">
        <v>4686.45</v>
      </c>
      <c r="X288" s="145">
        <v>3789.09</v>
      </c>
      <c r="Y288" s="145">
        <v>7232.06</v>
      </c>
      <c r="Z288" s="145">
        <v>5092.57</v>
      </c>
      <c r="AA288" s="145">
        <v>8989.84</v>
      </c>
      <c r="AB288" s="145">
        <v>10253.39</v>
      </c>
      <c r="AC288" s="145">
        <v>11322.07</v>
      </c>
      <c r="AD288" s="145">
        <v>10044.39</v>
      </c>
      <c r="AE288" s="145">
        <v>9650.4500000000007</v>
      </c>
      <c r="AF288" s="145">
        <v>10971.12</v>
      </c>
      <c r="AG288" s="145">
        <v>10632.06</v>
      </c>
      <c r="AH288" s="145">
        <v>10050.790000000001</v>
      </c>
      <c r="AI288" s="145">
        <v>6585.17</v>
      </c>
      <c r="AJ288" s="145">
        <v>8521.15</v>
      </c>
      <c r="AK288" s="145">
        <v>6040.11</v>
      </c>
      <c r="AL288" s="145">
        <v>6709.17</v>
      </c>
      <c r="AM288" s="145">
        <v>5894.32</v>
      </c>
      <c r="AN288" s="145">
        <v>4999.83</v>
      </c>
      <c r="AO288" s="145">
        <v>7316.36</v>
      </c>
      <c r="AP288" s="145">
        <v>5935.96</v>
      </c>
      <c r="AQ288" s="145">
        <v>5928.98</v>
      </c>
      <c r="AR288" s="145">
        <v>2472.67</v>
      </c>
      <c r="AS288" s="145">
        <v>2107.86</v>
      </c>
      <c r="AT288" s="145">
        <v>4378.0200000000004</v>
      </c>
      <c r="AU288" s="145">
        <v>3117.92</v>
      </c>
      <c r="AV288" s="145">
        <v>2409.9899999999998</v>
      </c>
      <c r="AW288" s="145">
        <v>1796.7</v>
      </c>
      <c r="AX288" s="195">
        <v>198.21</v>
      </c>
    </row>
    <row r="289" spans="1:50" x14ac:dyDescent="0.35">
      <c r="A289" s="27" t="s">
        <v>325</v>
      </c>
      <c r="B289" s="3" t="s">
        <v>194</v>
      </c>
      <c r="C289" s="3" t="s">
        <v>333</v>
      </c>
      <c r="D289" s="3" t="s">
        <v>166</v>
      </c>
      <c r="E289" s="145">
        <v>77.87</v>
      </c>
      <c r="F289" s="145">
        <v>82.2</v>
      </c>
      <c r="G289" s="145">
        <v>96.25</v>
      </c>
      <c r="H289" s="145">
        <v>62.26</v>
      </c>
      <c r="I289" s="145">
        <v>100.28</v>
      </c>
      <c r="J289" s="145">
        <v>139.74</v>
      </c>
      <c r="K289" s="145">
        <v>93.75</v>
      </c>
      <c r="L289" s="145">
        <v>85.85</v>
      </c>
      <c r="M289" s="145">
        <v>102.75</v>
      </c>
      <c r="N289" s="145">
        <v>116.99</v>
      </c>
      <c r="O289" s="145">
        <v>100.4</v>
      </c>
      <c r="P289" s="145">
        <v>175.55</v>
      </c>
      <c r="Q289" s="145">
        <v>177.03</v>
      </c>
      <c r="R289" s="145">
        <v>131.01</v>
      </c>
      <c r="S289" s="145">
        <v>84.14</v>
      </c>
      <c r="T289" s="145">
        <v>87.6</v>
      </c>
      <c r="U289" s="145">
        <v>252.1</v>
      </c>
      <c r="V289" s="145">
        <v>122.88</v>
      </c>
      <c r="W289" s="145">
        <v>120.17</v>
      </c>
      <c r="X289" s="145">
        <v>135.32</v>
      </c>
      <c r="Y289" s="145">
        <v>233.29</v>
      </c>
      <c r="Z289" s="145">
        <v>134.02000000000001</v>
      </c>
      <c r="AA289" s="145">
        <v>242.97</v>
      </c>
      <c r="AB289" s="145">
        <v>292.95</v>
      </c>
      <c r="AC289" s="145">
        <v>297.95</v>
      </c>
      <c r="AD289" s="145">
        <v>239.15</v>
      </c>
      <c r="AE289" s="145">
        <v>209.79</v>
      </c>
      <c r="AF289" s="145">
        <v>243.8</v>
      </c>
      <c r="AG289" s="145">
        <v>259.32</v>
      </c>
      <c r="AH289" s="145">
        <v>257.70999999999998</v>
      </c>
      <c r="AI289" s="145">
        <v>177.98</v>
      </c>
      <c r="AJ289" s="145">
        <v>207.83</v>
      </c>
      <c r="AK289" s="145">
        <v>177.65</v>
      </c>
      <c r="AL289" s="145">
        <v>172.03</v>
      </c>
      <c r="AM289" s="145">
        <v>168.41</v>
      </c>
      <c r="AN289" s="145">
        <v>138.88</v>
      </c>
      <c r="AO289" s="145">
        <v>182.91</v>
      </c>
      <c r="AP289" s="145">
        <v>191.48</v>
      </c>
      <c r="AQ289" s="145">
        <v>169.4</v>
      </c>
      <c r="AR289" s="145">
        <v>130.13999999999999</v>
      </c>
      <c r="AS289" s="145">
        <v>100.37</v>
      </c>
      <c r="AT289" s="145">
        <v>156.36000000000001</v>
      </c>
      <c r="AU289" s="145">
        <v>119.92</v>
      </c>
      <c r="AV289" s="145">
        <v>100.42</v>
      </c>
      <c r="AW289" s="145">
        <v>119.78</v>
      </c>
      <c r="AX289" s="195">
        <v>99.11</v>
      </c>
    </row>
    <row r="290" spans="1:50" x14ac:dyDescent="0.35">
      <c r="A290" s="27" t="s">
        <v>325</v>
      </c>
      <c r="B290" s="3" t="s">
        <v>194</v>
      </c>
      <c r="C290" s="3" t="s">
        <v>333</v>
      </c>
      <c r="D290" s="3" t="s">
        <v>327</v>
      </c>
      <c r="E290" s="3">
        <v>38</v>
      </c>
      <c r="F290" s="3">
        <v>33</v>
      </c>
      <c r="G290" s="3">
        <v>33</v>
      </c>
      <c r="H290" s="3">
        <v>19</v>
      </c>
      <c r="I290" s="3">
        <v>29</v>
      </c>
      <c r="J290" s="3">
        <v>52</v>
      </c>
      <c r="K290" s="3">
        <v>34</v>
      </c>
      <c r="L290" s="3">
        <v>43</v>
      </c>
      <c r="M290" s="3">
        <v>33</v>
      </c>
      <c r="N290" s="3">
        <v>62</v>
      </c>
      <c r="O290" s="3">
        <v>48</v>
      </c>
      <c r="P290" s="3">
        <v>40</v>
      </c>
      <c r="Q290" s="3">
        <v>41</v>
      </c>
      <c r="R290" s="3">
        <v>43</v>
      </c>
      <c r="S290" s="3">
        <v>37</v>
      </c>
      <c r="T290" s="3">
        <v>50</v>
      </c>
      <c r="U290" s="3">
        <v>74</v>
      </c>
      <c r="V290" s="3">
        <v>52</v>
      </c>
      <c r="W290" s="3">
        <v>56</v>
      </c>
      <c r="X290" s="3">
        <v>46</v>
      </c>
      <c r="Y290" s="3">
        <v>62</v>
      </c>
      <c r="Z290" s="3">
        <v>60</v>
      </c>
      <c r="AA290" s="3">
        <v>74</v>
      </c>
      <c r="AB290" s="3">
        <v>77</v>
      </c>
      <c r="AC290" s="3">
        <v>71</v>
      </c>
      <c r="AD290" s="3">
        <v>73</v>
      </c>
      <c r="AE290" s="3">
        <v>79</v>
      </c>
      <c r="AF290" s="3">
        <v>106</v>
      </c>
      <c r="AG290" s="3">
        <v>100</v>
      </c>
      <c r="AH290" s="3">
        <v>94</v>
      </c>
      <c r="AI290" s="3">
        <v>78</v>
      </c>
      <c r="AJ290" s="3">
        <v>69</v>
      </c>
      <c r="AK290" s="3">
        <v>56</v>
      </c>
      <c r="AL290" s="3">
        <v>69</v>
      </c>
      <c r="AM290" s="3">
        <v>62</v>
      </c>
      <c r="AN290" s="3">
        <v>72</v>
      </c>
      <c r="AO290" s="3">
        <v>87</v>
      </c>
      <c r="AP290" s="3">
        <v>74</v>
      </c>
      <c r="AQ290" s="3">
        <v>81</v>
      </c>
      <c r="AR290" s="3">
        <v>47</v>
      </c>
      <c r="AS290" s="3">
        <v>33</v>
      </c>
      <c r="AT290" s="3">
        <v>43</v>
      </c>
      <c r="AU290" s="3">
        <v>35</v>
      </c>
      <c r="AV290" s="3">
        <v>34</v>
      </c>
      <c r="AW290" s="3">
        <v>18</v>
      </c>
      <c r="AX290" s="10">
        <v>2</v>
      </c>
    </row>
    <row r="291" spans="1:50" x14ac:dyDescent="0.35">
      <c r="A291" s="27" t="s">
        <v>325</v>
      </c>
      <c r="B291" s="3" t="s">
        <v>194</v>
      </c>
      <c r="C291" s="3" t="s">
        <v>333</v>
      </c>
      <c r="D291" s="3" t="s">
        <v>167</v>
      </c>
      <c r="E291" s="3">
        <v>0</v>
      </c>
      <c r="F291" s="3">
        <v>0</v>
      </c>
      <c r="G291" s="3">
        <v>0</v>
      </c>
      <c r="H291" s="3">
        <v>0</v>
      </c>
      <c r="I291" s="3">
        <v>0</v>
      </c>
      <c r="J291" s="3">
        <v>0</v>
      </c>
      <c r="K291" s="3">
        <v>0</v>
      </c>
      <c r="L291" s="3">
        <v>0</v>
      </c>
      <c r="M291" s="3">
        <v>0</v>
      </c>
      <c r="N291" s="3">
        <v>0</v>
      </c>
      <c r="O291" s="3">
        <v>0</v>
      </c>
      <c r="P291" s="3">
        <v>0</v>
      </c>
      <c r="Q291" s="3">
        <v>0</v>
      </c>
      <c r="R291" s="3">
        <v>0</v>
      </c>
      <c r="S291" s="3">
        <v>0</v>
      </c>
      <c r="T291" s="3">
        <v>0</v>
      </c>
      <c r="U291" s="3">
        <v>0</v>
      </c>
      <c r="V291" s="3">
        <v>0</v>
      </c>
      <c r="W291" s="3">
        <v>0</v>
      </c>
      <c r="X291" s="3">
        <v>0</v>
      </c>
      <c r="Y291" s="3">
        <v>0</v>
      </c>
      <c r="Z291" s="3">
        <v>0</v>
      </c>
      <c r="AA291" s="3">
        <v>0</v>
      </c>
      <c r="AB291" s="3">
        <v>0</v>
      </c>
      <c r="AC291" s="3">
        <v>0</v>
      </c>
      <c r="AD291" s="3">
        <v>0</v>
      </c>
      <c r="AE291" s="3">
        <v>0</v>
      </c>
      <c r="AF291" s="3">
        <v>0</v>
      </c>
      <c r="AG291" s="3">
        <v>0</v>
      </c>
      <c r="AH291" s="3">
        <v>0</v>
      </c>
      <c r="AI291" s="3">
        <v>0</v>
      </c>
      <c r="AJ291" s="3">
        <v>0</v>
      </c>
      <c r="AK291" s="3">
        <v>0</v>
      </c>
      <c r="AL291" s="3">
        <v>0</v>
      </c>
      <c r="AM291" s="3">
        <v>0</v>
      </c>
      <c r="AN291" s="3">
        <v>0</v>
      </c>
      <c r="AO291" s="3">
        <v>0</v>
      </c>
      <c r="AP291" s="3">
        <v>0</v>
      </c>
      <c r="AQ291" s="3">
        <v>0</v>
      </c>
      <c r="AR291" s="3">
        <v>0</v>
      </c>
      <c r="AS291" s="3">
        <v>0</v>
      </c>
      <c r="AT291" s="3">
        <v>0</v>
      </c>
      <c r="AU291" s="3">
        <v>0</v>
      </c>
      <c r="AV291" s="3">
        <v>0</v>
      </c>
      <c r="AW291" s="3">
        <v>0</v>
      </c>
      <c r="AX291" s="10">
        <v>0</v>
      </c>
    </row>
    <row r="292" spans="1:50" x14ac:dyDescent="0.35">
      <c r="A292" s="27" t="s">
        <v>325</v>
      </c>
      <c r="B292" s="3" t="s">
        <v>194</v>
      </c>
      <c r="C292" s="3" t="s">
        <v>333</v>
      </c>
      <c r="D292" s="3" t="s">
        <v>132</v>
      </c>
      <c r="E292" s="3">
        <v>33</v>
      </c>
      <c r="F292" s="3">
        <v>27</v>
      </c>
      <c r="G292" s="3">
        <v>22</v>
      </c>
      <c r="H292" s="3">
        <v>18</v>
      </c>
      <c r="I292" s="3">
        <v>23</v>
      </c>
      <c r="J292" s="3">
        <v>26</v>
      </c>
      <c r="K292" s="3">
        <v>25</v>
      </c>
      <c r="L292" s="3">
        <v>37</v>
      </c>
      <c r="M292" s="3">
        <v>24</v>
      </c>
      <c r="N292" s="3">
        <v>33</v>
      </c>
      <c r="O292" s="3">
        <v>35</v>
      </c>
      <c r="P292" s="3">
        <v>28</v>
      </c>
      <c r="Q292" s="3">
        <v>27</v>
      </c>
      <c r="R292" s="3">
        <v>31</v>
      </c>
      <c r="S292" s="3">
        <v>29</v>
      </c>
      <c r="T292" s="3">
        <v>37</v>
      </c>
      <c r="U292" s="3">
        <v>33</v>
      </c>
      <c r="V292" s="3">
        <v>37</v>
      </c>
      <c r="W292" s="3">
        <v>39</v>
      </c>
      <c r="X292" s="3">
        <v>28</v>
      </c>
      <c r="Y292" s="3">
        <v>31</v>
      </c>
      <c r="Z292" s="3">
        <v>38</v>
      </c>
      <c r="AA292" s="3">
        <v>37</v>
      </c>
      <c r="AB292" s="3">
        <v>35</v>
      </c>
      <c r="AC292" s="3">
        <v>38</v>
      </c>
      <c r="AD292" s="3">
        <v>42</v>
      </c>
      <c r="AE292" s="3">
        <v>46</v>
      </c>
      <c r="AF292" s="3">
        <v>45</v>
      </c>
      <c r="AG292" s="3">
        <v>41</v>
      </c>
      <c r="AH292" s="3">
        <v>39</v>
      </c>
      <c r="AI292" s="3">
        <v>37</v>
      </c>
      <c r="AJ292" s="3">
        <v>41</v>
      </c>
      <c r="AK292" s="3">
        <v>34</v>
      </c>
      <c r="AL292" s="3">
        <v>39</v>
      </c>
      <c r="AM292" s="3">
        <v>35</v>
      </c>
      <c r="AN292" s="3">
        <v>36</v>
      </c>
      <c r="AO292" s="3">
        <v>40</v>
      </c>
      <c r="AP292" s="3">
        <v>31</v>
      </c>
      <c r="AQ292" s="3">
        <v>35</v>
      </c>
      <c r="AR292" s="3">
        <v>19</v>
      </c>
      <c r="AS292" s="3">
        <v>21</v>
      </c>
      <c r="AT292" s="3">
        <v>28</v>
      </c>
      <c r="AU292" s="3">
        <v>26</v>
      </c>
      <c r="AV292" s="3">
        <v>24</v>
      </c>
      <c r="AW292" s="3">
        <v>15</v>
      </c>
      <c r="AX292" s="10">
        <v>2</v>
      </c>
    </row>
    <row r="293" spans="1:50" x14ac:dyDescent="0.35">
      <c r="A293" s="27" t="s">
        <v>325</v>
      </c>
      <c r="B293" s="3" t="s">
        <v>194</v>
      </c>
      <c r="C293" s="3" t="s">
        <v>334</v>
      </c>
      <c r="D293" s="3" t="s">
        <v>162</v>
      </c>
      <c r="E293" s="145">
        <v>456.66</v>
      </c>
      <c r="F293" s="145">
        <v>632.13</v>
      </c>
      <c r="G293" s="145">
        <v>661.46</v>
      </c>
      <c r="H293" s="145">
        <v>400.47</v>
      </c>
      <c r="I293" s="145">
        <v>375.21</v>
      </c>
      <c r="J293" s="145">
        <v>457.6</v>
      </c>
      <c r="K293" s="145">
        <v>274.5</v>
      </c>
      <c r="L293" s="145">
        <v>682.64</v>
      </c>
      <c r="M293" s="145">
        <v>316.95999999999998</v>
      </c>
      <c r="N293" s="145">
        <v>867.04</v>
      </c>
      <c r="O293" s="145">
        <v>861.2</v>
      </c>
      <c r="P293" s="145">
        <v>665.63</v>
      </c>
      <c r="Q293" s="145">
        <v>741.14</v>
      </c>
      <c r="R293" s="145">
        <v>1097.96</v>
      </c>
      <c r="S293" s="145">
        <v>617.34</v>
      </c>
      <c r="T293" s="145">
        <v>740.54</v>
      </c>
      <c r="U293" s="145">
        <v>1593.49</v>
      </c>
      <c r="V293" s="145">
        <v>615.20000000000005</v>
      </c>
      <c r="W293" s="145">
        <v>784.95</v>
      </c>
      <c r="X293" s="145">
        <v>905.26</v>
      </c>
      <c r="Y293" s="145">
        <v>701.85</v>
      </c>
      <c r="Z293" s="145">
        <v>695.44</v>
      </c>
      <c r="AA293" s="145">
        <v>830.71</v>
      </c>
      <c r="AB293" s="145">
        <v>1826.48</v>
      </c>
      <c r="AC293" s="145">
        <v>2231.4299999999998</v>
      </c>
      <c r="AD293" s="145">
        <v>897.6</v>
      </c>
      <c r="AE293" s="145">
        <v>1952.74</v>
      </c>
      <c r="AF293" s="145">
        <v>1388.87</v>
      </c>
      <c r="AG293" s="145">
        <v>1362.84</v>
      </c>
      <c r="AH293" s="145">
        <v>2429.13</v>
      </c>
      <c r="AI293" s="145">
        <v>1146.1300000000001</v>
      </c>
      <c r="AJ293" s="145">
        <v>1891.18</v>
      </c>
      <c r="AK293" s="145">
        <v>1230.69</v>
      </c>
      <c r="AL293" s="145">
        <v>2028.11</v>
      </c>
      <c r="AM293" s="145">
        <v>1615.93</v>
      </c>
      <c r="AN293" s="145">
        <v>1368.38</v>
      </c>
      <c r="AO293" s="145">
        <v>2434.58</v>
      </c>
      <c r="AP293" s="145">
        <v>1766.26</v>
      </c>
      <c r="AQ293" s="145">
        <v>1574.67</v>
      </c>
      <c r="AR293" s="145">
        <v>758.83</v>
      </c>
      <c r="AS293" s="145">
        <v>540.72</v>
      </c>
      <c r="AT293" s="145">
        <v>754.99</v>
      </c>
      <c r="AU293" s="145">
        <v>774.36</v>
      </c>
      <c r="AV293" s="145">
        <v>1187.1600000000001</v>
      </c>
      <c r="AW293" s="145">
        <v>335.06</v>
      </c>
      <c r="AX293" s="195">
        <v>24.69</v>
      </c>
    </row>
    <row r="294" spans="1:50" x14ac:dyDescent="0.35">
      <c r="A294" s="27" t="s">
        <v>325</v>
      </c>
      <c r="B294" s="3" t="s">
        <v>194</v>
      </c>
      <c r="C294" s="3" t="s">
        <v>334</v>
      </c>
      <c r="D294" s="3" t="s">
        <v>166</v>
      </c>
      <c r="E294" s="145">
        <v>13.43</v>
      </c>
      <c r="F294" s="145">
        <v>21.8</v>
      </c>
      <c r="G294" s="145">
        <v>30.07</v>
      </c>
      <c r="H294" s="145">
        <v>21.08</v>
      </c>
      <c r="I294" s="145">
        <v>17.059999999999999</v>
      </c>
      <c r="J294" s="145">
        <v>19.07</v>
      </c>
      <c r="K294" s="145">
        <v>10.56</v>
      </c>
      <c r="L294" s="145">
        <v>20.079999999999998</v>
      </c>
      <c r="M294" s="145">
        <v>12.68</v>
      </c>
      <c r="N294" s="145">
        <v>26.27</v>
      </c>
      <c r="O294" s="145">
        <v>26.1</v>
      </c>
      <c r="P294" s="145">
        <v>25.6</v>
      </c>
      <c r="Q294" s="145">
        <v>27.45</v>
      </c>
      <c r="R294" s="145">
        <v>36.6</v>
      </c>
      <c r="S294" s="145">
        <v>19.91</v>
      </c>
      <c r="T294" s="145">
        <v>19.489999999999998</v>
      </c>
      <c r="U294" s="145">
        <v>45.53</v>
      </c>
      <c r="V294" s="145">
        <v>16.190000000000001</v>
      </c>
      <c r="W294" s="145">
        <v>18.690000000000001</v>
      </c>
      <c r="X294" s="145">
        <v>33.53</v>
      </c>
      <c r="Y294" s="145">
        <v>20.64</v>
      </c>
      <c r="Z294" s="145">
        <v>18.8</v>
      </c>
      <c r="AA294" s="145">
        <v>23.73</v>
      </c>
      <c r="AB294" s="145">
        <v>48.07</v>
      </c>
      <c r="AC294" s="145">
        <v>58.72</v>
      </c>
      <c r="AD294" s="145">
        <v>21.37</v>
      </c>
      <c r="AE294" s="145">
        <v>41.55</v>
      </c>
      <c r="AF294" s="145">
        <v>29.55</v>
      </c>
      <c r="AG294" s="145">
        <v>31.69</v>
      </c>
      <c r="AH294" s="145">
        <v>65.650000000000006</v>
      </c>
      <c r="AI294" s="145">
        <v>29.39</v>
      </c>
      <c r="AJ294" s="145">
        <v>43.98</v>
      </c>
      <c r="AK294" s="145">
        <v>37.29</v>
      </c>
      <c r="AL294" s="145">
        <v>48.29</v>
      </c>
      <c r="AM294" s="145">
        <v>44.89</v>
      </c>
      <c r="AN294" s="145">
        <v>34.21</v>
      </c>
      <c r="AO294" s="145">
        <v>60.86</v>
      </c>
      <c r="AP294" s="145">
        <v>50.46</v>
      </c>
      <c r="AQ294" s="145">
        <v>47.72</v>
      </c>
      <c r="AR294" s="145">
        <v>39.94</v>
      </c>
      <c r="AS294" s="145">
        <v>25.75</v>
      </c>
      <c r="AT294" s="145">
        <v>26.96</v>
      </c>
      <c r="AU294" s="145">
        <v>29.78</v>
      </c>
      <c r="AV294" s="145">
        <v>45.66</v>
      </c>
      <c r="AW294" s="145">
        <v>25.77</v>
      </c>
      <c r="AX294" s="195">
        <v>12.35</v>
      </c>
    </row>
    <row r="295" spans="1:50" x14ac:dyDescent="0.35">
      <c r="A295" s="27" t="s">
        <v>325</v>
      </c>
      <c r="B295" s="3" t="s">
        <v>194</v>
      </c>
      <c r="C295" s="3" t="s">
        <v>334</v>
      </c>
      <c r="D295" s="3" t="s">
        <v>327</v>
      </c>
      <c r="E295" s="3">
        <v>0</v>
      </c>
      <c r="F295" s="3">
        <v>0</v>
      </c>
      <c r="G295" s="3">
        <v>0</v>
      </c>
      <c r="H295" s="3">
        <v>0</v>
      </c>
      <c r="I295" s="3">
        <v>0</v>
      </c>
      <c r="J295" s="3">
        <v>0</v>
      </c>
      <c r="K295" s="3">
        <v>0</v>
      </c>
      <c r="L295" s="3">
        <v>0</v>
      </c>
      <c r="M295" s="3">
        <v>0</v>
      </c>
      <c r="N295" s="3">
        <v>0</v>
      </c>
      <c r="O295" s="3">
        <v>0</v>
      </c>
      <c r="P295" s="3">
        <v>0</v>
      </c>
      <c r="Q295" s="3">
        <v>0</v>
      </c>
      <c r="R295" s="3">
        <v>0</v>
      </c>
      <c r="S295" s="3">
        <v>0</v>
      </c>
      <c r="T295" s="3">
        <v>0</v>
      </c>
      <c r="U295" s="3">
        <v>0</v>
      </c>
      <c r="V295" s="3">
        <v>0</v>
      </c>
      <c r="W295" s="3">
        <v>0</v>
      </c>
      <c r="X295" s="3">
        <v>0</v>
      </c>
      <c r="Y295" s="3">
        <v>0</v>
      </c>
      <c r="Z295" s="3">
        <v>0</v>
      </c>
      <c r="AA295" s="3">
        <v>0</v>
      </c>
      <c r="AB295" s="3">
        <v>0</v>
      </c>
      <c r="AC295" s="3">
        <v>0</v>
      </c>
      <c r="AD295" s="3">
        <v>0</v>
      </c>
      <c r="AE295" s="3">
        <v>0</v>
      </c>
      <c r="AF295" s="3">
        <v>0</v>
      </c>
      <c r="AG295" s="3">
        <v>0</v>
      </c>
      <c r="AH295" s="3">
        <v>0</v>
      </c>
      <c r="AI295" s="3">
        <v>0</v>
      </c>
      <c r="AJ295" s="3">
        <v>0</v>
      </c>
      <c r="AK295" s="3">
        <v>0</v>
      </c>
      <c r="AL295" s="3">
        <v>0</v>
      </c>
      <c r="AM295" s="3">
        <v>0</v>
      </c>
      <c r="AN295" s="3">
        <v>0</v>
      </c>
      <c r="AO295" s="3">
        <v>0</v>
      </c>
      <c r="AP295" s="3">
        <v>0</v>
      </c>
      <c r="AQ295" s="3">
        <v>0</v>
      </c>
      <c r="AR295" s="3">
        <v>0</v>
      </c>
      <c r="AS295" s="3">
        <v>0</v>
      </c>
      <c r="AT295" s="3">
        <v>0</v>
      </c>
      <c r="AU295" s="3">
        <v>0</v>
      </c>
      <c r="AV295" s="3">
        <v>0</v>
      </c>
      <c r="AW295" s="3">
        <v>0</v>
      </c>
      <c r="AX295" s="10">
        <v>0</v>
      </c>
    </row>
    <row r="296" spans="1:50" x14ac:dyDescent="0.35">
      <c r="A296" s="27" t="s">
        <v>325</v>
      </c>
      <c r="B296" s="3" t="s">
        <v>194</v>
      </c>
      <c r="C296" s="3" t="s">
        <v>334</v>
      </c>
      <c r="D296" s="3" t="s">
        <v>167</v>
      </c>
      <c r="E296" s="3">
        <v>406</v>
      </c>
      <c r="F296" s="3">
        <v>438</v>
      </c>
      <c r="G296" s="3">
        <v>481</v>
      </c>
      <c r="H296" s="3">
        <v>255</v>
      </c>
      <c r="I296" s="3">
        <v>250</v>
      </c>
      <c r="J296" s="3">
        <v>405</v>
      </c>
      <c r="K296" s="3">
        <v>232</v>
      </c>
      <c r="L296" s="3">
        <v>471</v>
      </c>
      <c r="M296" s="3">
        <v>450</v>
      </c>
      <c r="N296" s="3">
        <v>562</v>
      </c>
      <c r="O296" s="3">
        <v>519</v>
      </c>
      <c r="P296" s="3">
        <v>332</v>
      </c>
      <c r="Q296" s="3">
        <v>548</v>
      </c>
      <c r="R296" s="3">
        <v>517</v>
      </c>
      <c r="S296" s="3">
        <v>437</v>
      </c>
      <c r="T296" s="3">
        <v>476</v>
      </c>
      <c r="U296" s="3">
        <v>907</v>
      </c>
      <c r="V296" s="3">
        <v>655</v>
      </c>
      <c r="W296" s="3">
        <v>633</v>
      </c>
      <c r="X296" s="3">
        <v>453</v>
      </c>
      <c r="Y296" s="3">
        <v>606</v>
      </c>
      <c r="Z296" s="3">
        <v>416</v>
      </c>
      <c r="AA296" s="3">
        <v>468</v>
      </c>
      <c r="AB296" s="3">
        <v>820</v>
      </c>
      <c r="AC296" s="3">
        <v>723</v>
      </c>
      <c r="AD296" s="3">
        <v>570</v>
      </c>
      <c r="AE296" s="4">
        <v>1027</v>
      </c>
      <c r="AF296" s="3">
        <v>883</v>
      </c>
      <c r="AG296" s="3">
        <v>882</v>
      </c>
      <c r="AH296" s="4">
        <v>1319</v>
      </c>
      <c r="AI296" s="3">
        <v>813</v>
      </c>
      <c r="AJ296" s="3">
        <v>951</v>
      </c>
      <c r="AK296" s="3">
        <v>760</v>
      </c>
      <c r="AL296" s="3">
        <v>906</v>
      </c>
      <c r="AM296" s="3">
        <v>794</v>
      </c>
      <c r="AN296" s="4">
        <v>1033</v>
      </c>
      <c r="AO296" s="4">
        <v>1420</v>
      </c>
      <c r="AP296" s="4">
        <v>1099</v>
      </c>
      <c r="AQ296" s="4">
        <v>1053</v>
      </c>
      <c r="AR296" s="4">
        <v>1165</v>
      </c>
      <c r="AS296" s="3">
        <v>375</v>
      </c>
      <c r="AT296" s="3">
        <v>597</v>
      </c>
      <c r="AU296" s="3">
        <v>504</v>
      </c>
      <c r="AV296" s="3">
        <v>626</v>
      </c>
      <c r="AW296" s="3">
        <v>222</v>
      </c>
      <c r="AX296" s="10">
        <v>22</v>
      </c>
    </row>
    <row r="297" spans="1:50" x14ac:dyDescent="0.35">
      <c r="A297" s="27" t="s">
        <v>325</v>
      </c>
      <c r="B297" s="3" t="s">
        <v>194</v>
      </c>
      <c r="C297" s="3" t="s">
        <v>334</v>
      </c>
      <c r="D297" s="3" t="s">
        <v>132</v>
      </c>
      <c r="E297" s="3">
        <v>34</v>
      </c>
      <c r="F297" s="3">
        <v>29</v>
      </c>
      <c r="G297" s="3">
        <v>22</v>
      </c>
      <c r="H297" s="3">
        <v>19</v>
      </c>
      <c r="I297" s="3">
        <v>22</v>
      </c>
      <c r="J297" s="3">
        <v>24</v>
      </c>
      <c r="K297" s="3">
        <v>26</v>
      </c>
      <c r="L297" s="3">
        <v>34</v>
      </c>
      <c r="M297" s="3">
        <v>25</v>
      </c>
      <c r="N297" s="3">
        <v>33</v>
      </c>
      <c r="O297" s="3">
        <v>33</v>
      </c>
      <c r="P297" s="3">
        <v>26</v>
      </c>
      <c r="Q297" s="3">
        <v>27</v>
      </c>
      <c r="R297" s="3">
        <v>30</v>
      </c>
      <c r="S297" s="3">
        <v>31</v>
      </c>
      <c r="T297" s="3">
        <v>38</v>
      </c>
      <c r="U297" s="3">
        <v>35</v>
      </c>
      <c r="V297" s="3">
        <v>38</v>
      </c>
      <c r="W297" s="3">
        <v>42</v>
      </c>
      <c r="X297" s="3">
        <v>27</v>
      </c>
      <c r="Y297" s="3">
        <v>34</v>
      </c>
      <c r="Z297" s="3">
        <v>37</v>
      </c>
      <c r="AA297" s="3">
        <v>35</v>
      </c>
      <c r="AB297" s="3">
        <v>38</v>
      </c>
      <c r="AC297" s="3">
        <v>38</v>
      </c>
      <c r="AD297" s="3">
        <v>42</v>
      </c>
      <c r="AE297" s="3">
        <v>47</v>
      </c>
      <c r="AF297" s="3">
        <v>47</v>
      </c>
      <c r="AG297" s="3">
        <v>43</v>
      </c>
      <c r="AH297" s="3">
        <v>37</v>
      </c>
      <c r="AI297" s="3">
        <v>39</v>
      </c>
      <c r="AJ297" s="3">
        <v>43</v>
      </c>
      <c r="AK297" s="3">
        <v>33</v>
      </c>
      <c r="AL297" s="3">
        <v>42</v>
      </c>
      <c r="AM297" s="3">
        <v>36</v>
      </c>
      <c r="AN297" s="3">
        <v>40</v>
      </c>
      <c r="AO297" s="3">
        <v>40</v>
      </c>
      <c r="AP297" s="3">
        <v>35</v>
      </c>
      <c r="AQ297" s="3">
        <v>33</v>
      </c>
      <c r="AR297" s="3">
        <v>19</v>
      </c>
      <c r="AS297" s="3">
        <v>21</v>
      </c>
      <c r="AT297" s="3">
        <v>28</v>
      </c>
      <c r="AU297" s="3">
        <v>26</v>
      </c>
      <c r="AV297" s="3">
        <v>26</v>
      </c>
      <c r="AW297" s="3">
        <v>13</v>
      </c>
      <c r="AX297" s="10">
        <v>2</v>
      </c>
    </row>
    <row r="298" spans="1:50" x14ac:dyDescent="0.35">
      <c r="A298" s="27" t="s">
        <v>325</v>
      </c>
      <c r="B298" s="3" t="s">
        <v>194</v>
      </c>
      <c r="C298" s="3" t="s">
        <v>335</v>
      </c>
      <c r="D298" s="3" t="s">
        <v>162</v>
      </c>
      <c r="E298" s="145">
        <v>182.72</v>
      </c>
      <c r="F298" s="145"/>
      <c r="G298" s="145"/>
      <c r="H298" s="145"/>
      <c r="I298" s="145"/>
      <c r="J298" s="145">
        <v>45.68</v>
      </c>
      <c r="K298" s="145"/>
      <c r="L298" s="145">
        <v>204.4</v>
      </c>
      <c r="M298" s="145">
        <v>554.36</v>
      </c>
      <c r="N298" s="145">
        <v>675.4</v>
      </c>
      <c r="O298" s="145">
        <v>338.88</v>
      </c>
      <c r="P298" s="145">
        <v>471</v>
      </c>
      <c r="Q298" s="145">
        <v>452.16</v>
      </c>
      <c r="R298" s="145">
        <v>342</v>
      </c>
      <c r="S298" s="145">
        <v>646.67999999999995</v>
      </c>
      <c r="T298" s="145">
        <v>494.52</v>
      </c>
      <c r="U298" s="145">
        <v>323.33999999999997</v>
      </c>
      <c r="V298" s="145">
        <v>575.1</v>
      </c>
      <c r="W298" s="145">
        <v>570.6</v>
      </c>
      <c r="X298" s="145">
        <v>494.52</v>
      </c>
      <c r="Y298" s="145">
        <v>475.5</v>
      </c>
      <c r="Z298" s="145">
        <v>342.36</v>
      </c>
      <c r="AA298" s="145">
        <v>327.42</v>
      </c>
      <c r="AB298" s="145">
        <v>190.2</v>
      </c>
      <c r="AC298" s="145">
        <v>534.96</v>
      </c>
      <c r="AD298" s="145">
        <v>114.12</v>
      </c>
      <c r="AE298" s="145">
        <v>133.13999999999999</v>
      </c>
      <c r="AF298" s="145">
        <v>133.19999999999999</v>
      </c>
      <c r="AG298" s="145">
        <v>344.82</v>
      </c>
      <c r="AH298" s="145">
        <v>500.32</v>
      </c>
      <c r="AI298" s="145">
        <v>673.88</v>
      </c>
      <c r="AJ298" s="145">
        <v>269.64</v>
      </c>
      <c r="AK298" s="145">
        <v>693.36</v>
      </c>
      <c r="AL298" s="145">
        <v>269.14</v>
      </c>
      <c r="AM298" s="145">
        <v>77.040000000000006</v>
      </c>
      <c r="AN298" s="145">
        <v>115.56</v>
      </c>
      <c r="AO298" s="145">
        <v>116.44</v>
      </c>
      <c r="AP298" s="145">
        <v>216.7</v>
      </c>
      <c r="AQ298" s="145">
        <v>197</v>
      </c>
      <c r="AR298" s="145"/>
      <c r="AS298" s="145">
        <v>39.4</v>
      </c>
      <c r="AT298" s="145">
        <v>39.4</v>
      </c>
      <c r="AU298" s="145">
        <v>39.4</v>
      </c>
      <c r="AV298" s="145"/>
      <c r="AW298" s="145">
        <v>78.8</v>
      </c>
      <c r="AX298" s="195"/>
    </row>
    <row r="299" spans="1:50" x14ac:dyDescent="0.35">
      <c r="A299" s="27" t="s">
        <v>325</v>
      </c>
      <c r="B299" s="3" t="s">
        <v>194</v>
      </c>
      <c r="C299" s="3" t="s">
        <v>335</v>
      </c>
      <c r="D299" s="3" t="s">
        <v>166</v>
      </c>
      <c r="E299" s="145">
        <v>182.72</v>
      </c>
      <c r="F299" s="145"/>
      <c r="G299" s="145"/>
      <c r="H299" s="145"/>
      <c r="I299" s="145"/>
      <c r="J299" s="145">
        <v>45.68</v>
      </c>
      <c r="K299" s="145"/>
      <c r="L299" s="145">
        <v>68.13</v>
      </c>
      <c r="M299" s="145">
        <v>184.79</v>
      </c>
      <c r="N299" s="145">
        <v>225.13</v>
      </c>
      <c r="O299" s="145">
        <v>169.44</v>
      </c>
      <c r="P299" s="145">
        <v>157</v>
      </c>
      <c r="Q299" s="145">
        <v>226.08</v>
      </c>
      <c r="R299" s="145">
        <v>171</v>
      </c>
      <c r="S299" s="145">
        <v>161.66999999999999</v>
      </c>
      <c r="T299" s="145">
        <v>164.84</v>
      </c>
      <c r="U299" s="145">
        <v>107.78</v>
      </c>
      <c r="V299" s="145">
        <v>191.7</v>
      </c>
      <c r="W299" s="145">
        <v>190.2</v>
      </c>
      <c r="X299" s="145">
        <v>247.26</v>
      </c>
      <c r="Y299" s="145">
        <v>237.75</v>
      </c>
      <c r="Z299" s="145">
        <v>114.12</v>
      </c>
      <c r="AA299" s="145">
        <v>81.86</v>
      </c>
      <c r="AB299" s="145">
        <v>95.1</v>
      </c>
      <c r="AC299" s="145">
        <v>178.32</v>
      </c>
      <c r="AD299" s="145">
        <v>114.12</v>
      </c>
      <c r="AE299" s="145">
        <v>66.569999999999993</v>
      </c>
      <c r="AF299" s="145">
        <v>133.19999999999999</v>
      </c>
      <c r="AG299" s="145">
        <v>114.94</v>
      </c>
      <c r="AH299" s="145">
        <v>166.77</v>
      </c>
      <c r="AI299" s="145">
        <v>224.63</v>
      </c>
      <c r="AJ299" s="145">
        <v>134.82</v>
      </c>
      <c r="AK299" s="145">
        <v>346.68</v>
      </c>
      <c r="AL299" s="145">
        <v>134.57</v>
      </c>
      <c r="AM299" s="145">
        <v>77.040000000000006</v>
      </c>
      <c r="AN299" s="145">
        <v>115.56</v>
      </c>
      <c r="AO299" s="145">
        <v>116.44</v>
      </c>
      <c r="AP299" s="145">
        <v>216.7</v>
      </c>
      <c r="AQ299" s="145">
        <v>197</v>
      </c>
      <c r="AR299" s="145"/>
      <c r="AS299" s="145">
        <v>39.4</v>
      </c>
      <c r="AT299" s="145">
        <v>39.4</v>
      </c>
      <c r="AU299" s="145">
        <v>39.4</v>
      </c>
      <c r="AV299" s="145"/>
      <c r="AW299" s="145">
        <v>78.8</v>
      </c>
      <c r="AX299" s="195"/>
    </row>
    <row r="300" spans="1:50" x14ac:dyDescent="0.35">
      <c r="A300" s="27" t="s">
        <v>325</v>
      </c>
      <c r="B300" s="3" t="s">
        <v>194</v>
      </c>
      <c r="C300" s="3" t="s">
        <v>335</v>
      </c>
      <c r="D300" s="3" t="s">
        <v>327</v>
      </c>
      <c r="E300" s="3">
        <v>8</v>
      </c>
      <c r="F300" s="3"/>
      <c r="G300" s="3"/>
      <c r="H300" s="3"/>
      <c r="I300" s="3"/>
      <c r="J300" s="3">
        <v>2</v>
      </c>
      <c r="K300" s="3"/>
      <c r="L300" s="3">
        <v>10</v>
      </c>
      <c r="M300" s="3">
        <v>29</v>
      </c>
      <c r="N300" s="3">
        <v>35</v>
      </c>
      <c r="O300" s="3">
        <v>18</v>
      </c>
      <c r="P300" s="3">
        <v>25</v>
      </c>
      <c r="Q300" s="3">
        <v>24</v>
      </c>
      <c r="R300" s="3">
        <v>18</v>
      </c>
      <c r="S300" s="3">
        <v>34</v>
      </c>
      <c r="T300" s="3">
        <v>27</v>
      </c>
      <c r="U300" s="3">
        <v>17</v>
      </c>
      <c r="V300" s="3">
        <v>32</v>
      </c>
      <c r="W300" s="3">
        <v>30</v>
      </c>
      <c r="X300" s="3">
        <v>26</v>
      </c>
      <c r="Y300" s="3">
        <v>25</v>
      </c>
      <c r="Z300" s="3">
        <v>18</v>
      </c>
      <c r="AA300" s="3">
        <v>17</v>
      </c>
      <c r="AB300" s="3">
        <v>10</v>
      </c>
      <c r="AC300" s="3">
        <v>28</v>
      </c>
      <c r="AD300" s="3">
        <v>6</v>
      </c>
      <c r="AE300" s="3">
        <v>7</v>
      </c>
      <c r="AF300" s="3">
        <v>7</v>
      </c>
      <c r="AG300" s="3">
        <v>18</v>
      </c>
      <c r="AH300" s="3">
        <v>26</v>
      </c>
      <c r="AI300" s="3">
        <v>35</v>
      </c>
      <c r="AJ300" s="3">
        <v>14</v>
      </c>
      <c r="AK300" s="3">
        <v>37</v>
      </c>
      <c r="AL300" s="3">
        <v>14</v>
      </c>
      <c r="AM300" s="3">
        <v>4</v>
      </c>
      <c r="AN300" s="3">
        <v>6</v>
      </c>
      <c r="AO300" s="3">
        <v>6</v>
      </c>
      <c r="AP300" s="3">
        <v>11</v>
      </c>
      <c r="AQ300" s="3">
        <v>10</v>
      </c>
      <c r="AR300" s="3"/>
      <c r="AS300" s="3">
        <v>2</v>
      </c>
      <c r="AT300" s="3">
        <v>2</v>
      </c>
      <c r="AU300" s="3">
        <v>2</v>
      </c>
      <c r="AV300" s="3"/>
      <c r="AW300" s="3">
        <v>4</v>
      </c>
      <c r="AX300" s="10"/>
    </row>
    <row r="301" spans="1:50" x14ac:dyDescent="0.35">
      <c r="A301" s="27" t="s">
        <v>325</v>
      </c>
      <c r="B301" s="3" t="s">
        <v>194</v>
      </c>
      <c r="C301" s="3" t="s">
        <v>335</v>
      </c>
      <c r="D301" s="3" t="s">
        <v>167</v>
      </c>
      <c r="E301" s="3">
        <v>0</v>
      </c>
      <c r="F301" s="3"/>
      <c r="G301" s="3"/>
      <c r="H301" s="3"/>
      <c r="I301" s="3"/>
      <c r="J301" s="3">
        <v>0</v>
      </c>
      <c r="K301" s="3"/>
      <c r="L301" s="3">
        <v>0</v>
      </c>
      <c r="M301" s="3">
        <v>0</v>
      </c>
      <c r="N301" s="3">
        <v>0</v>
      </c>
      <c r="O301" s="3">
        <v>0</v>
      </c>
      <c r="P301" s="3">
        <v>0</v>
      </c>
      <c r="Q301" s="3">
        <v>0</v>
      </c>
      <c r="R301" s="3">
        <v>0</v>
      </c>
      <c r="S301" s="3">
        <v>0</v>
      </c>
      <c r="T301" s="3">
        <v>0</v>
      </c>
      <c r="U301" s="3">
        <v>0</v>
      </c>
      <c r="V301" s="3">
        <v>0</v>
      </c>
      <c r="W301" s="3">
        <v>0</v>
      </c>
      <c r="X301" s="3">
        <v>0</v>
      </c>
      <c r="Y301" s="3">
        <v>0</v>
      </c>
      <c r="Z301" s="3">
        <v>0</v>
      </c>
      <c r="AA301" s="3">
        <v>0</v>
      </c>
      <c r="AB301" s="3">
        <v>0</v>
      </c>
      <c r="AC301" s="3">
        <v>0</v>
      </c>
      <c r="AD301" s="3">
        <v>0</v>
      </c>
      <c r="AE301" s="3">
        <v>0</v>
      </c>
      <c r="AF301" s="3">
        <v>0</v>
      </c>
      <c r="AG301" s="3">
        <v>0</v>
      </c>
      <c r="AH301" s="3">
        <v>0</v>
      </c>
      <c r="AI301" s="3">
        <v>0</v>
      </c>
      <c r="AJ301" s="3">
        <v>0</v>
      </c>
      <c r="AK301" s="3">
        <v>0</v>
      </c>
      <c r="AL301" s="3">
        <v>0</v>
      </c>
      <c r="AM301" s="3">
        <v>0</v>
      </c>
      <c r="AN301" s="3">
        <v>0</v>
      </c>
      <c r="AO301" s="3">
        <v>0</v>
      </c>
      <c r="AP301" s="3">
        <v>0</v>
      </c>
      <c r="AQ301" s="3">
        <v>0</v>
      </c>
      <c r="AR301" s="3"/>
      <c r="AS301" s="3">
        <v>0</v>
      </c>
      <c r="AT301" s="3">
        <v>0</v>
      </c>
      <c r="AU301" s="3">
        <v>0</v>
      </c>
      <c r="AV301" s="3"/>
      <c r="AW301" s="3">
        <v>0</v>
      </c>
      <c r="AX301" s="10"/>
    </row>
    <row r="302" spans="1:50" x14ac:dyDescent="0.35">
      <c r="A302" s="27" t="s">
        <v>325</v>
      </c>
      <c r="B302" s="3" t="s">
        <v>194</v>
      </c>
      <c r="C302" s="3" t="s">
        <v>335</v>
      </c>
      <c r="D302" s="3" t="s">
        <v>132</v>
      </c>
      <c r="E302" s="3">
        <v>1</v>
      </c>
      <c r="F302" s="3"/>
      <c r="G302" s="3"/>
      <c r="H302" s="3"/>
      <c r="I302" s="3"/>
      <c r="J302" s="3">
        <v>1</v>
      </c>
      <c r="K302" s="3"/>
      <c r="L302" s="3">
        <v>3</v>
      </c>
      <c r="M302" s="3">
        <v>3</v>
      </c>
      <c r="N302" s="3">
        <v>3</v>
      </c>
      <c r="O302" s="3">
        <v>2</v>
      </c>
      <c r="P302" s="3">
        <v>3</v>
      </c>
      <c r="Q302" s="3">
        <v>2</v>
      </c>
      <c r="R302" s="3">
        <v>2</v>
      </c>
      <c r="S302" s="3">
        <v>4</v>
      </c>
      <c r="T302" s="3">
        <v>3</v>
      </c>
      <c r="U302" s="3">
        <v>3</v>
      </c>
      <c r="V302" s="3">
        <v>3</v>
      </c>
      <c r="W302" s="3">
        <v>3</v>
      </c>
      <c r="X302" s="3">
        <v>2</v>
      </c>
      <c r="Y302" s="3">
        <v>2</v>
      </c>
      <c r="Z302" s="3">
        <v>3</v>
      </c>
      <c r="AA302" s="3">
        <v>4</v>
      </c>
      <c r="AB302" s="3">
        <v>2</v>
      </c>
      <c r="AC302" s="3">
        <v>3</v>
      </c>
      <c r="AD302" s="3">
        <v>1</v>
      </c>
      <c r="AE302" s="3">
        <v>2</v>
      </c>
      <c r="AF302" s="3">
        <v>1</v>
      </c>
      <c r="AG302" s="3">
        <v>3</v>
      </c>
      <c r="AH302" s="3">
        <v>3</v>
      </c>
      <c r="AI302" s="3">
        <v>3</v>
      </c>
      <c r="AJ302" s="3">
        <v>2</v>
      </c>
      <c r="AK302" s="3">
        <v>2</v>
      </c>
      <c r="AL302" s="3">
        <v>2</v>
      </c>
      <c r="AM302" s="3">
        <v>1</v>
      </c>
      <c r="AN302" s="3">
        <v>1</v>
      </c>
      <c r="AO302" s="3">
        <v>1</v>
      </c>
      <c r="AP302" s="3">
        <v>1</v>
      </c>
      <c r="AQ302" s="3">
        <v>1</v>
      </c>
      <c r="AR302" s="3"/>
      <c r="AS302" s="3">
        <v>1</v>
      </c>
      <c r="AT302" s="3">
        <v>1</v>
      </c>
      <c r="AU302" s="3">
        <v>1</v>
      </c>
      <c r="AV302" s="3"/>
      <c r="AW302" s="3">
        <v>1</v>
      </c>
      <c r="AX302" s="10"/>
    </row>
    <row r="303" spans="1:50" x14ac:dyDescent="0.35">
      <c r="A303" s="27" t="s">
        <v>325</v>
      </c>
      <c r="B303" s="3" t="s">
        <v>194</v>
      </c>
      <c r="C303" s="3" t="s">
        <v>336</v>
      </c>
      <c r="D303" s="3" t="s">
        <v>162</v>
      </c>
      <c r="E303" s="145">
        <v>1424</v>
      </c>
      <c r="F303" s="145">
        <v>806</v>
      </c>
      <c r="G303" s="145">
        <v>714</v>
      </c>
      <c r="H303" s="145">
        <v>396</v>
      </c>
      <c r="I303" s="145">
        <v>312</v>
      </c>
      <c r="J303" s="145">
        <v>750</v>
      </c>
      <c r="K303" s="145">
        <v>435</v>
      </c>
      <c r="L303" s="145">
        <v>816</v>
      </c>
      <c r="M303" s="145">
        <v>1016</v>
      </c>
      <c r="N303" s="145">
        <v>1693</v>
      </c>
      <c r="O303" s="145">
        <v>1722</v>
      </c>
      <c r="P303" s="145">
        <v>1334</v>
      </c>
      <c r="Q303" s="145">
        <v>2184</v>
      </c>
      <c r="R303" s="145">
        <v>3144</v>
      </c>
      <c r="S303" s="145">
        <v>2074</v>
      </c>
      <c r="T303" s="145">
        <v>1785.4</v>
      </c>
      <c r="U303" s="145">
        <v>1200</v>
      </c>
      <c r="V303" s="145">
        <v>1055.5999999999999</v>
      </c>
      <c r="W303" s="145">
        <v>1946</v>
      </c>
      <c r="X303" s="145">
        <v>3782</v>
      </c>
      <c r="Y303" s="145">
        <v>3798</v>
      </c>
      <c r="Z303" s="145">
        <v>4694</v>
      </c>
      <c r="AA303" s="145">
        <v>3145.6</v>
      </c>
      <c r="AB303" s="145">
        <v>2790</v>
      </c>
      <c r="AC303" s="145">
        <v>3019.2</v>
      </c>
      <c r="AD303" s="145">
        <v>2537</v>
      </c>
      <c r="AE303" s="145">
        <v>3483</v>
      </c>
      <c r="AF303" s="145">
        <v>4833.6000000000004</v>
      </c>
      <c r="AG303" s="145">
        <v>4293.6000000000004</v>
      </c>
      <c r="AH303" s="145">
        <v>5444</v>
      </c>
      <c r="AI303" s="145">
        <v>4921.6000000000004</v>
      </c>
      <c r="AJ303" s="145">
        <v>8745.6</v>
      </c>
      <c r="AK303" s="145">
        <v>6661.6</v>
      </c>
      <c r="AL303" s="145">
        <v>7118.8</v>
      </c>
      <c r="AM303" s="145">
        <v>6164</v>
      </c>
      <c r="AN303" s="145">
        <v>6240</v>
      </c>
      <c r="AO303" s="145">
        <v>6780</v>
      </c>
      <c r="AP303" s="145">
        <v>5508</v>
      </c>
      <c r="AQ303" s="145">
        <v>5520</v>
      </c>
      <c r="AR303" s="145">
        <v>5400</v>
      </c>
      <c r="AS303" s="145">
        <v>4920</v>
      </c>
      <c r="AT303" s="145">
        <v>5460</v>
      </c>
      <c r="AU303" s="145">
        <v>3957.6</v>
      </c>
      <c r="AV303" s="145">
        <v>2746.92</v>
      </c>
      <c r="AW303" s="145">
        <v>780</v>
      </c>
      <c r="AX303" s="195"/>
    </row>
    <row r="304" spans="1:50" x14ac:dyDescent="0.35">
      <c r="A304" s="27" t="s">
        <v>325</v>
      </c>
      <c r="B304" s="3" t="s">
        <v>194</v>
      </c>
      <c r="C304" s="3" t="s">
        <v>336</v>
      </c>
      <c r="D304" s="3" t="s">
        <v>166</v>
      </c>
      <c r="E304" s="145">
        <v>178</v>
      </c>
      <c r="F304" s="145">
        <v>161.19999999999999</v>
      </c>
      <c r="G304" s="145">
        <v>142.80000000000001</v>
      </c>
      <c r="H304" s="145">
        <v>99</v>
      </c>
      <c r="I304" s="145">
        <v>104</v>
      </c>
      <c r="J304" s="145">
        <v>125</v>
      </c>
      <c r="K304" s="145">
        <v>108.75</v>
      </c>
      <c r="L304" s="145">
        <v>163.19999999999999</v>
      </c>
      <c r="M304" s="145">
        <v>145.13999999999999</v>
      </c>
      <c r="N304" s="145">
        <v>141.08000000000001</v>
      </c>
      <c r="O304" s="145">
        <v>172.2</v>
      </c>
      <c r="P304" s="145">
        <v>148.22</v>
      </c>
      <c r="Q304" s="145">
        <v>312</v>
      </c>
      <c r="R304" s="145">
        <v>393</v>
      </c>
      <c r="S304" s="145">
        <v>207.4</v>
      </c>
      <c r="T304" s="145">
        <v>198.38</v>
      </c>
      <c r="U304" s="145">
        <v>240</v>
      </c>
      <c r="V304" s="145">
        <v>263.89999999999998</v>
      </c>
      <c r="W304" s="145">
        <v>176.91</v>
      </c>
      <c r="X304" s="145">
        <v>378.2</v>
      </c>
      <c r="Y304" s="145">
        <v>422</v>
      </c>
      <c r="Z304" s="145">
        <v>361.08</v>
      </c>
      <c r="AA304" s="145">
        <v>449.37</v>
      </c>
      <c r="AB304" s="145">
        <v>398.57</v>
      </c>
      <c r="AC304" s="145">
        <v>301.92</v>
      </c>
      <c r="AD304" s="145">
        <v>281.89</v>
      </c>
      <c r="AE304" s="145">
        <v>316.64</v>
      </c>
      <c r="AF304" s="145">
        <v>439.42</v>
      </c>
      <c r="AG304" s="145">
        <v>536.70000000000005</v>
      </c>
      <c r="AH304" s="145">
        <v>544.4</v>
      </c>
      <c r="AI304" s="145">
        <v>615.20000000000005</v>
      </c>
      <c r="AJ304" s="145">
        <v>795.05</v>
      </c>
      <c r="AK304" s="145">
        <v>555.13</v>
      </c>
      <c r="AL304" s="145">
        <v>547.6</v>
      </c>
      <c r="AM304" s="145">
        <v>560.36</v>
      </c>
      <c r="AN304" s="145">
        <v>693.33</v>
      </c>
      <c r="AO304" s="145">
        <v>1130</v>
      </c>
      <c r="AP304" s="145">
        <v>786.86</v>
      </c>
      <c r="AQ304" s="145">
        <v>690</v>
      </c>
      <c r="AR304" s="145">
        <v>1080</v>
      </c>
      <c r="AS304" s="145">
        <v>820</v>
      </c>
      <c r="AT304" s="145">
        <v>1092</v>
      </c>
      <c r="AU304" s="145">
        <v>565.37</v>
      </c>
      <c r="AV304" s="145">
        <v>457.82</v>
      </c>
      <c r="AW304" s="145">
        <v>195</v>
      </c>
      <c r="AX304" s="195"/>
    </row>
    <row r="305" spans="1:50" x14ac:dyDescent="0.35">
      <c r="A305" s="27" t="s">
        <v>325</v>
      </c>
      <c r="B305" s="3" t="s">
        <v>194</v>
      </c>
      <c r="C305" s="3" t="s">
        <v>336</v>
      </c>
      <c r="D305" s="3" t="s">
        <v>327</v>
      </c>
      <c r="E305" s="3">
        <v>28</v>
      </c>
      <c r="F305" s="3">
        <v>22</v>
      </c>
      <c r="G305" s="3">
        <v>14</v>
      </c>
      <c r="H305" s="3">
        <v>8</v>
      </c>
      <c r="I305" s="3">
        <v>12</v>
      </c>
      <c r="J305" s="3">
        <v>18</v>
      </c>
      <c r="K305" s="3">
        <v>9</v>
      </c>
      <c r="L305" s="3">
        <v>15</v>
      </c>
      <c r="M305" s="3">
        <v>20</v>
      </c>
      <c r="N305" s="3">
        <v>33</v>
      </c>
      <c r="O305" s="3">
        <v>34</v>
      </c>
      <c r="P305" s="3">
        <v>24</v>
      </c>
      <c r="Q305" s="3">
        <v>42</v>
      </c>
      <c r="R305" s="3">
        <v>58</v>
      </c>
      <c r="S305" s="3">
        <v>36</v>
      </c>
      <c r="T305" s="3">
        <v>28</v>
      </c>
      <c r="U305" s="3">
        <v>20</v>
      </c>
      <c r="V305" s="3">
        <v>19</v>
      </c>
      <c r="W305" s="3">
        <v>51</v>
      </c>
      <c r="X305" s="3">
        <v>64</v>
      </c>
      <c r="Y305" s="3">
        <v>64</v>
      </c>
      <c r="Z305" s="3">
        <v>82</v>
      </c>
      <c r="AA305" s="3">
        <v>53</v>
      </c>
      <c r="AB305" s="3">
        <v>50</v>
      </c>
      <c r="AC305" s="3">
        <v>56</v>
      </c>
      <c r="AD305" s="3">
        <v>45</v>
      </c>
      <c r="AE305" s="3">
        <v>59</v>
      </c>
      <c r="AF305" s="3">
        <v>83</v>
      </c>
      <c r="AG305" s="3">
        <v>72</v>
      </c>
      <c r="AH305" s="3">
        <v>91</v>
      </c>
      <c r="AI305" s="3">
        <v>83</v>
      </c>
      <c r="AJ305" s="3">
        <v>149</v>
      </c>
      <c r="AK305" s="3">
        <v>112</v>
      </c>
      <c r="AL305" s="3">
        <v>119</v>
      </c>
      <c r="AM305" s="3">
        <v>103</v>
      </c>
      <c r="AN305" s="3">
        <v>104</v>
      </c>
      <c r="AO305" s="3">
        <v>113</v>
      </c>
      <c r="AP305" s="3">
        <v>92</v>
      </c>
      <c r="AQ305" s="3">
        <v>92</v>
      </c>
      <c r="AR305" s="3">
        <v>94</v>
      </c>
      <c r="AS305" s="3">
        <v>82</v>
      </c>
      <c r="AT305" s="3">
        <v>91</v>
      </c>
      <c r="AU305" s="3">
        <v>66</v>
      </c>
      <c r="AV305" s="3">
        <v>46</v>
      </c>
      <c r="AW305" s="3">
        <v>13</v>
      </c>
      <c r="AX305" s="10"/>
    </row>
    <row r="306" spans="1:50" x14ac:dyDescent="0.35">
      <c r="A306" s="27" t="s">
        <v>325</v>
      </c>
      <c r="B306" s="3" t="s">
        <v>194</v>
      </c>
      <c r="C306" s="3" t="s">
        <v>336</v>
      </c>
      <c r="D306" s="3" t="s">
        <v>167</v>
      </c>
      <c r="E306" s="3">
        <v>0</v>
      </c>
      <c r="F306" s="3">
        <v>0</v>
      </c>
      <c r="G306" s="3">
        <v>0</v>
      </c>
      <c r="H306" s="3">
        <v>0</v>
      </c>
      <c r="I306" s="3">
        <v>0</v>
      </c>
      <c r="J306" s="3">
        <v>0</v>
      </c>
      <c r="K306" s="3">
        <v>0</v>
      </c>
      <c r="L306" s="3">
        <v>0</v>
      </c>
      <c r="M306" s="3">
        <v>0</v>
      </c>
      <c r="N306" s="3">
        <v>0</v>
      </c>
      <c r="O306" s="3">
        <v>0</v>
      </c>
      <c r="P306" s="3">
        <v>0</v>
      </c>
      <c r="Q306" s="3">
        <v>0</v>
      </c>
      <c r="R306" s="3">
        <v>0</v>
      </c>
      <c r="S306" s="3">
        <v>0</v>
      </c>
      <c r="T306" s="3">
        <v>0</v>
      </c>
      <c r="U306" s="3">
        <v>0</v>
      </c>
      <c r="V306" s="3">
        <v>0</v>
      </c>
      <c r="W306" s="3">
        <v>0</v>
      </c>
      <c r="X306" s="3">
        <v>0</v>
      </c>
      <c r="Y306" s="3">
        <v>0</v>
      </c>
      <c r="Z306" s="3">
        <v>0</v>
      </c>
      <c r="AA306" s="3">
        <v>0</v>
      </c>
      <c r="AB306" s="3">
        <v>0</v>
      </c>
      <c r="AC306" s="3">
        <v>0</v>
      </c>
      <c r="AD306" s="3">
        <v>0</v>
      </c>
      <c r="AE306" s="3">
        <v>0</v>
      </c>
      <c r="AF306" s="3">
        <v>0</v>
      </c>
      <c r="AG306" s="3">
        <v>0</v>
      </c>
      <c r="AH306" s="3">
        <v>0</v>
      </c>
      <c r="AI306" s="3">
        <v>0</v>
      </c>
      <c r="AJ306" s="3">
        <v>0</v>
      </c>
      <c r="AK306" s="3">
        <v>0</v>
      </c>
      <c r="AL306" s="3">
        <v>0</v>
      </c>
      <c r="AM306" s="3">
        <v>0</v>
      </c>
      <c r="AN306" s="3">
        <v>0</v>
      </c>
      <c r="AO306" s="3">
        <v>0</v>
      </c>
      <c r="AP306" s="3">
        <v>0</v>
      </c>
      <c r="AQ306" s="3">
        <v>0</v>
      </c>
      <c r="AR306" s="3">
        <v>0</v>
      </c>
      <c r="AS306" s="3">
        <v>0</v>
      </c>
      <c r="AT306" s="3">
        <v>0</v>
      </c>
      <c r="AU306" s="3">
        <v>0</v>
      </c>
      <c r="AV306" s="3">
        <v>0</v>
      </c>
      <c r="AW306" s="3">
        <v>0</v>
      </c>
      <c r="AX306" s="10"/>
    </row>
    <row r="307" spans="1:50" x14ac:dyDescent="0.35">
      <c r="A307" s="27" t="s">
        <v>325</v>
      </c>
      <c r="B307" s="3" t="s">
        <v>194</v>
      </c>
      <c r="C307" s="3" t="s">
        <v>336</v>
      </c>
      <c r="D307" s="3" t="s">
        <v>132</v>
      </c>
      <c r="E307" s="3">
        <v>8</v>
      </c>
      <c r="F307" s="3">
        <v>5</v>
      </c>
      <c r="G307" s="3">
        <v>5</v>
      </c>
      <c r="H307" s="3">
        <v>4</v>
      </c>
      <c r="I307" s="3">
        <v>3</v>
      </c>
      <c r="J307" s="3">
        <v>6</v>
      </c>
      <c r="K307" s="3">
        <v>4</v>
      </c>
      <c r="L307" s="3">
        <v>5</v>
      </c>
      <c r="M307" s="3">
        <v>7</v>
      </c>
      <c r="N307" s="3">
        <v>12</v>
      </c>
      <c r="O307" s="3">
        <v>10</v>
      </c>
      <c r="P307" s="3">
        <v>9</v>
      </c>
      <c r="Q307" s="3">
        <v>7</v>
      </c>
      <c r="R307" s="3">
        <v>8</v>
      </c>
      <c r="S307" s="3">
        <v>10</v>
      </c>
      <c r="T307" s="3">
        <v>9</v>
      </c>
      <c r="U307" s="3">
        <v>5</v>
      </c>
      <c r="V307" s="3">
        <v>4</v>
      </c>
      <c r="W307" s="3">
        <v>11</v>
      </c>
      <c r="X307" s="3">
        <v>10</v>
      </c>
      <c r="Y307" s="3">
        <v>9</v>
      </c>
      <c r="Z307" s="3">
        <v>13</v>
      </c>
      <c r="AA307" s="3">
        <v>7</v>
      </c>
      <c r="AB307" s="3">
        <v>7</v>
      </c>
      <c r="AC307" s="3">
        <v>10</v>
      </c>
      <c r="AD307" s="3">
        <v>9</v>
      </c>
      <c r="AE307" s="3">
        <v>11</v>
      </c>
      <c r="AF307" s="3">
        <v>11</v>
      </c>
      <c r="AG307" s="3">
        <v>8</v>
      </c>
      <c r="AH307" s="3">
        <v>10</v>
      </c>
      <c r="AI307" s="3">
        <v>8</v>
      </c>
      <c r="AJ307" s="3">
        <v>11</v>
      </c>
      <c r="AK307" s="3">
        <v>12</v>
      </c>
      <c r="AL307" s="3">
        <v>13</v>
      </c>
      <c r="AM307" s="3">
        <v>11</v>
      </c>
      <c r="AN307" s="3">
        <v>9</v>
      </c>
      <c r="AO307" s="3">
        <v>6</v>
      </c>
      <c r="AP307" s="3">
        <v>7</v>
      </c>
      <c r="AQ307" s="3">
        <v>8</v>
      </c>
      <c r="AR307" s="3">
        <v>5</v>
      </c>
      <c r="AS307" s="3">
        <v>6</v>
      </c>
      <c r="AT307" s="3">
        <v>5</v>
      </c>
      <c r="AU307" s="3">
        <v>7</v>
      </c>
      <c r="AV307" s="3">
        <v>6</v>
      </c>
      <c r="AW307" s="3">
        <v>4</v>
      </c>
      <c r="AX307" s="10"/>
    </row>
    <row r="308" spans="1:50" x14ac:dyDescent="0.35">
      <c r="A308" s="27" t="s">
        <v>325</v>
      </c>
      <c r="B308" s="3" t="s">
        <v>194</v>
      </c>
      <c r="C308" s="3" t="s">
        <v>337</v>
      </c>
      <c r="D308" s="3" t="s">
        <v>162</v>
      </c>
      <c r="E308" s="145">
        <v>72842.37</v>
      </c>
      <c r="F308" s="145">
        <v>61975.02</v>
      </c>
      <c r="G308" s="145">
        <v>61039.9</v>
      </c>
      <c r="H308" s="145">
        <v>64794.22</v>
      </c>
      <c r="I308" s="145">
        <v>58210.64</v>
      </c>
      <c r="J308" s="145">
        <v>43248.51</v>
      </c>
      <c r="K308" s="145">
        <v>54570.99</v>
      </c>
      <c r="L308" s="145">
        <v>66222.03</v>
      </c>
      <c r="M308" s="145">
        <v>66509.48</v>
      </c>
      <c r="N308" s="145">
        <v>67854.89</v>
      </c>
      <c r="O308" s="145">
        <v>69383.240000000005</v>
      </c>
      <c r="P308" s="145">
        <v>67404.19</v>
      </c>
      <c r="Q308" s="145">
        <v>74423.92</v>
      </c>
      <c r="R308" s="145">
        <v>65074.19</v>
      </c>
      <c r="S308" s="145">
        <v>71666.289999999994</v>
      </c>
      <c r="T308" s="145">
        <v>73528.41</v>
      </c>
      <c r="U308" s="145">
        <v>76766.67</v>
      </c>
      <c r="V308" s="145">
        <v>81989.42</v>
      </c>
      <c r="W308" s="145">
        <v>80853.48</v>
      </c>
      <c r="X308" s="145">
        <v>87761.88</v>
      </c>
      <c r="Y308" s="145">
        <v>72572.34</v>
      </c>
      <c r="Z308" s="145">
        <v>87639.41</v>
      </c>
      <c r="AA308" s="145">
        <v>76873.289999999994</v>
      </c>
      <c r="AB308" s="145">
        <v>70293.960000000006</v>
      </c>
      <c r="AC308" s="145">
        <v>82073.53</v>
      </c>
      <c r="AD308" s="145">
        <v>72858.83</v>
      </c>
      <c r="AE308" s="145">
        <v>86856.15</v>
      </c>
      <c r="AF308" s="145">
        <v>92938.18</v>
      </c>
      <c r="AG308" s="145">
        <v>97067.6</v>
      </c>
      <c r="AH308" s="145">
        <v>75755.81</v>
      </c>
      <c r="AI308" s="145">
        <v>100805.9</v>
      </c>
      <c r="AJ308" s="145">
        <v>89500.79</v>
      </c>
      <c r="AK308" s="145">
        <v>94147.85</v>
      </c>
      <c r="AL308" s="145">
        <v>104515.81</v>
      </c>
      <c r="AM308" s="145">
        <v>93990.28</v>
      </c>
      <c r="AN308" s="145">
        <v>81199.98</v>
      </c>
      <c r="AO308" s="145">
        <v>92272.88</v>
      </c>
      <c r="AP308" s="145">
        <v>82100.69</v>
      </c>
      <c r="AQ308" s="145">
        <v>62409.96</v>
      </c>
      <c r="AR308" s="145">
        <v>28103.61</v>
      </c>
      <c r="AS308" s="145">
        <v>39276.94</v>
      </c>
      <c r="AT308" s="145">
        <v>40859.74</v>
      </c>
      <c r="AU308" s="145">
        <v>42861.32</v>
      </c>
      <c r="AV308" s="145">
        <v>39988.04</v>
      </c>
      <c r="AW308" s="145">
        <v>29348.65</v>
      </c>
      <c r="AX308" s="195">
        <v>22042.42</v>
      </c>
    </row>
    <row r="309" spans="1:50" x14ac:dyDescent="0.35">
      <c r="A309" s="27" t="s">
        <v>325</v>
      </c>
      <c r="B309" s="3" t="s">
        <v>194</v>
      </c>
      <c r="C309" s="3" t="s">
        <v>337</v>
      </c>
      <c r="D309" s="3" t="s">
        <v>166</v>
      </c>
      <c r="E309" s="145">
        <v>423.5</v>
      </c>
      <c r="F309" s="145">
        <v>402.44</v>
      </c>
      <c r="G309" s="145">
        <v>426.85</v>
      </c>
      <c r="H309" s="145">
        <v>426.28</v>
      </c>
      <c r="I309" s="145">
        <v>390.68</v>
      </c>
      <c r="J309" s="145">
        <v>337.88</v>
      </c>
      <c r="K309" s="145">
        <v>395.44</v>
      </c>
      <c r="L309" s="145">
        <v>413.89</v>
      </c>
      <c r="M309" s="145">
        <v>408.03</v>
      </c>
      <c r="N309" s="145">
        <v>399.15</v>
      </c>
      <c r="O309" s="145">
        <v>408.14</v>
      </c>
      <c r="P309" s="145">
        <v>401.22</v>
      </c>
      <c r="Q309" s="145">
        <v>432.7</v>
      </c>
      <c r="R309" s="145">
        <v>404.19</v>
      </c>
      <c r="S309" s="145">
        <v>442.38</v>
      </c>
      <c r="T309" s="145">
        <v>417.78</v>
      </c>
      <c r="U309" s="145">
        <v>448.93</v>
      </c>
      <c r="V309" s="145">
        <v>485.14</v>
      </c>
      <c r="W309" s="145">
        <v>454.23</v>
      </c>
      <c r="X309" s="145">
        <v>445.49</v>
      </c>
      <c r="Y309" s="145">
        <v>383.98</v>
      </c>
      <c r="Z309" s="145">
        <v>484.2</v>
      </c>
      <c r="AA309" s="145">
        <v>392.21</v>
      </c>
      <c r="AB309" s="145">
        <v>403.99</v>
      </c>
      <c r="AC309" s="145">
        <v>436.56</v>
      </c>
      <c r="AD309" s="145">
        <v>409.32</v>
      </c>
      <c r="AE309" s="145">
        <v>440.89</v>
      </c>
      <c r="AF309" s="145">
        <v>460.09</v>
      </c>
      <c r="AG309" s="145">
        <v>482.92</v>
      </c>
      <c r="AH309" s="145">
        <v>365.97</v>
      </c>
      <c r="AI309" s="145">
        <v>491.74</v>
      </c>
      <c r="AJ309" s="145">
        <v>434.47</v>
      </c>
      <c r="AK309" s="145">
        <v>466.08</v>
      </c>
      <c r="AL309" s="145">
        <v>460.42</v>
      </c>
      <c r="AM309" s="145">
        <v>435.14</v>
      </c>
      <c r="AN309" s="145">
        <v>406</v>
      </c>
      <c r="AO309" s="145">
        <v>475.63</v>
      </c>
      <c r="AP309" s="145">
        <v>453.59</v>
      </c>
      <c r="AQ309" s="145">
        <v>405.26</v>
      </c>
      <c r="AR309" s="145">
        <v>407.3</v>
      </c>
      <c r="AS309" s="145">
        <v>462.08</v>
      </c>
      <c r="AT309" s="145">
        <v>439.35</v>
      </c>
      <c r="AU309" s="145">
        <v>348.47</v>
      </c>
      <c r="AV309" s="145">
        <v>322.48</v>
      </c>
      <c r="AW309" s="145">
        <v>262.04000000000002</v>
      </c>
      <c r="AX309" s="195">
        <v>319.45999999999998</v>
      </c>
    </row>
    <row r="310" spans="1:50" x14ac:dyDescent="0.35">
      <c r="A310" s="27" t="s">
        <v>325</v>
      </c>
      <c r="B310" s="3" t="s">
        <v>194</v>
      </c>
      <c r="C310" s="3" t="s">
        <v>337</v>
      </c>
      <c r="D310" s="3" t="s">
        <v>327</v>
      </c>
      <c r="E310" s="4">
        <v>1543</v>
      </c>
      <c r="F310" s="4">
        <v>1304</v>
      </c>
      <c r="G310" s="4">
        <v>1339</v>
      </c>
      <c r="H310" s="4">
        <v>1254</v>
      </c>
      <c r="I310" s="4">
        <v>1293</v>
      </c>
      <c r="J310" s="4">
        <v>1024</v>
      </c>
      <c r="K310" s="4">
        <v>1156</v>
      </c>
      <c r="L310" s="4">
        <v>1487</v>
      </c>
      <c r="M310" s="4">
        <v>1360</v>
      </c>
      <c r="N310" s="4">
        <v>1361</v>
      </c>
      <c r="O310" s="4">
        <v>1359</v>
      </c>
      <c r="P310" s="4">
        <v>1293</v>
      </c>
      <c r="Q310" s="4">
        <v>1471</v>
      </c>
      <c r="R310" s="4">
        <v>1283</v>
      </c>
      <c r="S310" s="4">
        <v>1389</v>
      </c>
      <c r="T310" s="4">
        <v>1444</v>
      </c>
      <c r="U310" s="4">
        <v>1567</v>
      </c>
      <c r="V310" s="4">
        <v>1543</v>
      </c>
      <c r="W310" s="4">
        <v>1523</v>
      </c>
      <c r="X310" s="4">
        <v>1662</v>
      </c>
      <c r="Y310" s="4">
        <v>1408</v>
      </c>
      <c r="Z310" s="4">
        <v>1664</v>
      </c>
      <c r="AA310" s="4">
        <v>1504</v>
      </c>
      <c r="AB310" s="4">
        <v>1442</v>
      </c>
      <c r="AC310" s="4">
        <v>1592</v>
      </c>
      <c r="AD310" s="4">
        <v>1484</v>
      </c>
      <c r="AE310" s="4">
        <v>1606</v>
      </c>
      <c r="AF310" s="4">
        <v>1589</v>
      </c>
      <c r="AG310" s="4">
        <v>1825</v>
      </c>
      <c r="AH310" s="4">
        <v>1452</v>
      </c>
      <c r="AI310" s="4">
        <v>1731</v>
      </c>
      <c r="AJ310" s="4">
        <v>1964</v>
      </c>
      <c r="AK310" s="4">
        <v>1974</v>
      </c>
      <c r="AL310" s="4">
        <v>1879</v>
      </c>
      <c r="AM310" s="4">
        <v>1675</v>
      </c>
      <c r="AN310" s="4">
        <v>1496</v>
      </c>
      <c r="AO310" s="4">
        <v>1745</v>
      </c>
      <c r="AP310" s="4">
        <v>1533</v>
      </c>
      <c r="AQ310" s="4">
        <v>1123</v>
      </c>
      <c r="AR310" s="3">
        <v>496</v>
      </c>
      <c r="AS310" s="3">
        <v>656</v>
      </c>
      <c r="AT310" s="3">
        <v>695</v>
      </c>
      <c r="AU310" s="3">
        <v>764</v>
      </c>
      <c r="AV310" s="3">
        <v>742</v>
      </c>
      <c r="AW310" s="3">
        <v>616</v>
      </c>
      <c r="AX310" s="10">
        <v>478</v>
      </c>
    </row>
    <row r="311" spans="1:50" x14ac:dyDescent="0.35">
      <c r="A311" s="27" t="s">
        <v>325</v>
      </c>
      <c r="B311" s="3" t="s">
        <v>194</v>
      </c>
      <c r="C311" s="3" t="s">
        <v>337</v>
      </c>
      <c r="D311" s="3" t="s">
        <v>167</v>
      </c>
      <c r="E311" s="4">
        <v>13637</v>
      </c>
      <c r="F311" s="4">
        <v>11443</v>
      </c>
      <c r="G311" s="4">
        <v>11887</v>
      </c>
      <c r="H311" s="4">
        <v>12923</v>
      </c>
      <c r="I311" s="4">
        <v>10770</v>
      </c>
      <c r="J311" s="4">
        <v>7772</v>
      </c>
      <c r="K311" s="4">
        <v>9875</v>
      </c>
      <c r="L311" s="4">
        <v>13031</v>
      </c>
      <c r="M311" s="4">
        <v>12714</v>
      </c>
      <c r="N311" s="4">
        <v>12988</v>
      </c>
      <c r="O311" s="4">
        <v>12995</v>
      </c>
      <c r="P311" s="4">
        <v>12420</v>
      </c>
      <c r="Q311" s="4">
        <v>14195</v>
      </c>
      <c r="R311" s="4">
        <v>12085</v>
      </c>
      <c r="S311" s="4">
        <v>13705</v>
      </c>
      <c r="T311" s="4">
        <v>13341</v>
      </c>
      <c r="U311" s="4">
        <v>15115</v>
      </c>
      <c r="V311" s="4">
        <v>16353</v>
      </c>
      <c r="W311" s="4">
        <v>16365</v>
      </c>
      <c r="X311" s="4">
        <v>17263</v>
      </c>
      <c r="Y311" s="4">
        <v>13897</v>
      </c>
      <c r="Z311" s="4">
        <v>17388</v>
      </c>
      <c r="AA311" s="4">
        <v>15503</v>
      </c>
      <c r="AB311" s="4">
        <v>13728</v>
      </c>
      <c r="AC311" s="4">
        <v>17459</v>
      </c>
      <c r="AD311" s="4">
        <v>13670</v>
      </c>
      <c r="AE311" s="4">
        <v>24283</v>
      </c>
      <c r="AF311" s="4">
        <v>19854</v>
      </c>
      <c r="AG311" s="4">
        <v>19668</v>
      </c>
      <c r="AH311" s="4">
        <v>15402</v>
      </c>
      <c r="AI311" s="4">
        <v>20712</v>
      </c>
      <c r="AJ311" s="4">
        <v>17577</v>
      </c>
      <c r="AK311" s="4">
        <v>17910</v>
      </c>
      <c r="AL311" s="4">
        <v>20884</v>
      </c>
      <c r="AM311" s="4">
        <v>18162</v>
      </c>
      <c r="AN311" s="4">
        <v>16431</v>
      </c>
      <c r="AO311" s="4">
        <v>17060</v>
      </c>
      <c r="AP311" s="4">
        <v>15871</v>
      </c>
      <c r="AQ311" s="4">
        <v>11314</v>
      </c>
      <c r="AR311" s="4">
        <v>4659</v>
      </c>
      <c r="AS311" s="4">
        <v>6366</v>
      </c>
      <c r="AT311" s="4">
        <v>7812</v>
      </c>
      <c r="AU311" s="4">
        <v>8786</v>
      </c>
      <c r="AV311" s="4">
        <v>7445</v>
      </c>
      <c r="AW311" s="4">
        <v>5113</v>
      </c>
      <c r="AX311" s="16">
        <v>3858</v>
      </c>
    </row>
    <row r="312" spans="1:50" x14ac:dyDescent="0.35">
      <c r="A312" s="27" t="s">
        <v>325</v>
      </c>
      <c r="B312" s="3" t="s">
        <v>194</v>
      </c>
      <c r="C312" s="3" t="s">
        <v>337</v>
      </c>
      <c r="D312" s="3" t="s">
        <v>132</v>
      </c>
      <c r="E312" s="3">
        <v>172</v>
      </c>
      <c r="F312" s="3">
        <v>154</v>
      </c>
      <c r="G312" s="3">
        <v>143</v>
      </c>
      <c r="H312" s="3">
        <v>152</v>
      </c>
      <c r="I312" s="3">
        <v>149</v>
      </c>
      <c r="J312" s="3">
        <v>128</v>
      </c>
      <c r="K312" s="3">
        <v>138</v>
      </c>
      <c r="L312" s="3">
        <v>160</v>
      </c>
      <c r="M312" s="3">
        <v>163</v>
      </c>
      <c r="N312" s="3">
        <v>170</v>
      </c>
      <c r="O312" s="3">
        <v>170</v>
      </c>
      <c r="P312" s="3">
        <v>168</v>
      </c>
      <c r="Q312" s="3">
        <v>172</v>
      </c>
      <c r="R312" s="3">
        <v>161</v>
      </c>
      <c r="S312" s="3">
        <v>162</v>
      </c>
      <c r="T312" s="3">
        <v>176</v>
      </c>
      <c r="U312" s="3">
        <v>171</v>
      </c>
      <c r="V312" s="3">
        <v>169</v>
      </c>
      <c r="W312" s="3">
        <v>178</v>
      </c>
      <c r="X312" s="3">
        <v>197</v>
      </c>
      <c r="Y312" s="3">
        <v>189</v>
      </c>
      <c r="Z312" s="3">
        <v>181</v>
      </c>
      <c r="AA312" s="3">
        <v>196</v>
      </c>
      <c r="AB312" s="3">
        <v>174</v>
      </c>
      <c r="AC312" s="3">
        <v>188</v>
      </c>
      <c r="AD312" s="3">
        <v>178</v>
      </c>
      <c r="AE312" s="3">
        <v>197</v>
      </c>
      <c r="AF312" s="3">
        <v>202</v>
      </c>
      <c r="AG312" s="3">
        <v>201</v>
      </c>
      <c r="AH312" s="3">
        <v>207</v>
      </c>
      <c r="AI312" s="3">
        <v>205</v>
      </c>
      <c r="AJ312" s="3">
        <v>206</v>
      </c>
      <c r="AK312" s="3">
        <v>202</v>
      </c>
      <c r="AL312" s="3">
        <v>227</v>
      </c>
      <c r="AM312" s="3">
        <v>216</v>
      </c>
      <c r="AN312" s="3">
        <v>200</v>
      </c>
      <c r="AO312" s="3">
        <v>194</v>
      </c>
      <c r="AP312" s="3">
        <v>181</v>
      </c>
      <c r="AQ312" s="3">
        <v>154</v>
      </c>
      <c r="AR312" s="3">
        <v>69</v>
      </c>
      <c r="AS312" s="3">
        <v>85</v>
      </c>
      <c r="AT312" s="3">
        <v>93</v>
      </c>
      <c r="AU312" s="3">
        <v>123</v>
      </c>
      <c r="AV312" s="3">
        <v>124</v>
      </c>
      <c r="AW312" s="3">
        <v>112</v>
      </c>
      <c r="AX312" s="10">
        <v>69</v>
      </c>
    </row>
    <row r="313" spans="1:50" x14ac:dyDescent="0.35">
      <c r="A313" s="27" t="s">
        <v>325</v>
      </c>
      <c r="B313" s="3" t="s">
        <v>194</v>
      </c>
      <c r="C313" s="3" t="s">
        <v>338</v>
      </c>
      <c r="D313" s="3" t="s">
        <v>162</v>
      </c>
      <c r="E313" s="145">
        <v>129.5</v>
      </c>
      <c r="F313" s="145">
        <v>88.5</v>
      </c>
      <c r="G313" s="145">
        <v>72</v>
      </c>
      <c r="H313" s="145">
        <v>204.5</v>
      </c>
      <c r="I313" s="145">
        <v>60</v>
      </c>
      <c r="J313" s="145">
        <v>44.5</v>
      </c>
      <c r="K313" s="145">
        <v>204.25</v>
      </c>
      <c r="L313" s="145">
        <v>204.2</v>
      </c>
      <c r="M313" s="145">
        <v>405.15</v>
      </c>
      <c r="N313" s="145">
        <v>270.25</v>
      </c>
      <c r="O313" s="145">
        <v>283</v>
      </c>
      <c r="P313" s="145">
        <v>259</v>
      </c>
      <c r="Q313" s="145">
        <v>154.28</v>
      </c>
      <c r="R313" s="145">
        <v>157.75</v>
      </c>
      <c r="S313" s="145">
        <v>303.5</v>
      </c>
      <c r="T313" s="145">
        <v>182.75</v>
      </c>
      <c r="U313" s="145">
        <v>172.5</v>
      </c>
      <c r="V313" s="145">
        <v>237.5</v>
      </c>
      <c r="W313" s="145">
        <v>213</v>
      </c>
      <c r="X313" s="145">
        <v>215.01</v>
      </c>
      <c r="Y313" s="145">
        <v>225.15</v>
      </c>
      <c r="Z313" s="145">
        <v>220.34</v>
      </c>
      <c r="AA313" s="145">
        <v>342.84</v>
      </c>
      <c r="AB313" s="145">
        <v>254.31</v>
      </c>
      <c r="AC313" s="145">
        <v>304.7</v>
      </c>
      <c r="AD313" s="145">
        <v>290.86</v>
      </c>
      <c r="AE313" s="145">
        <v>338.98</v>
      </c>
      <c r="AF313" s="145">
        <v>271.41000000000003</v>
      </c>
      <c r="AG313" s="145">
        <v>243.29</v>
      </c>
      <c r="AH313" s="145">
        <v>338.76</v>
      </c>
      <c r="AI313" s="145">
        <v>446.19</v>
      </c>
      <c r="AJ313" s="145">
        <v>305.7</v>
      </c>
      <c r="AK313" s="145">
        <v>295.73</v>
      </c>
      <c r="AL313" s="145">
        <v>259.25</v>
      </c>
      <c r="AM313" s="145">
        <v>225.53</v>
      </c>
      <c r="AN313" s="145">
        <v>247.79</v>
      </c>
      <c r="AO313" s="145">
        <v>377.89</v>
      </c>
      <c r="AP313" s="145">
        <v>291.2</v>
      </c>
      <c r="AQ313" s="145">
        <v>114.8</v>
      </c>
      <c r="AR313" s="145">
        <v>12.45</v>
      </c>
      <c r="AS313" s="145">
        <v>79.2</v>
      </c>
      <c r="AT313" s="145">
        <v>69.3</v>
      </c>
      <c r="AU313" s="145">
        <v>72.400000000000006</v>
      </c>
      <c r="AV313" s="145">
        <v>172.7</v>
      </c>
      <c r="AW313" s="145">
        <v>50.24</v>
      </c>
      <c r="AX313" s="195">
        <v>85.39</v>
      </c>
    </row>
    <row r="314" spans="1:50" x14ac:dyDescent="0.35">
      <c r="A314" s="27" t="s">
        <v>325</v>
      </c>
      <c r="B314" s="3" t="s">
        <v>194</v>
      </c>
      <c r="C314" s="3" t="s">
        <v>338</v>
      </c>
      <c r="D314" s="3" t="s">
        <v>166</v>
      </c>
      <c r="E314" s="145">
        <v>9.9600000000000009</v>
      </c>
      <c r="F314" s="145">
        <v>12.64</v>
      </c>
      <c r="G314" s="145">
        <v>18</v>
      </c>
      <c r="H314" s="145">
        <v>15.73</v>
      </c>
      <c r="I314" s="145">
        <v>30</v>
      </c>
      <c r="J314" s="145">
        <v>11.13</v>
      </c>
      <c r="K314" s="145">
        <v>12.01</v>
      </c>
      <c r="L314" s="145">
        <v>12.76</v>
      </c>
      <c r="M314" s="145">
        <v>19.29</v>
      </c>
      <c r="N314" s="145">
        <v>14.22</v>
      </c>
      <c r="O314" s="145">
        <v>13.48</v>
      </c>
      <c r="P314" s="145">
        <v>12.33</v>
      </c>
      <c r="Q314" s="145">
        <v>8.1199999999999992</v>
      </c>
      <c r="R314" s="145">
        <v>8.76</v>
      </c>
      <c r="S314" s="145">
        <v>13.8</v>
      </c>
      <c r="T314" s="145">
        <v>10.15</v>
      </c>
      <c r="U314" s="145">
        <v>7.19</v>
      </c>
      <c r="V314" s="145">
        <v>9.9</v>
      </c>
      <c r="W314" s="145">
        <v>8.19</v>
      </c>
      <c r="X314" s="145">
        <v>7.96</v>
      </c>
      <c r="Y314" s="145">
        <v>10.23</v>
      </c>
      <c r="Z314" s="145">
        <v>8.81</v>
      </c>
      <c r="AA314" s="145">
        <v>14.29</v>
      </c>
      <c r="AB314" s="145">
        <v>9.42</v>
      </c>
      <c r="AC314" s="145">
        <v>12.7</v>
      </c>
      <c r="AD314" s="145">
        <v>12.12</v>
      </c>
      <c r="AE314" s="145">
        <v>13.04</v>
      </c>
      <c r="AF314" s="145">
        <v>12.92</v>
      </c>
      <c r="AG314" s="145">
        <v>10.58</v>
      </c>
      <c r="AH314" s="145">
        <v>12.55</v>
      </c>
      <c r="AI314" s="145">
        <v>17.16</v>
      </c>
      <c r="AJ314" s="145">
        <v>11.76</v>
      </c>
      <c r="AK314" s="145">
        <v>14.79</v>
      </c>
      <c r="AL314" s="145">
        <v>11.78</v>
      </c>
      <c r="AM314" s="145">
        <v>9.81</v>
      </c>
      <c r="AN314" s="145">
        <v>13.04</v>
      </c>
      <c r="AO314" s="145">
        <v>15.75</v>
      </c>
      <c r="AP314" s="145">
        <v>15.33</v>
      </c>
      <c r="AQ314" s="145">
        <v>8.83</v>
      </c>
      <c r="AR314" s="145">
        <v>6.23</v>
      </c>
      <c r="AS314" s="145">
        <v>19.8</v>
      </c>
      <c r="AT314" s="145">
        <v>9.9</v>
      </c>
      <c r="AU314" s="145">
        <v>36.200000000000003</v>
      </c>
      <c r="AV314" s="145">
        <v>34.54</v>
      </c>
      <c r="AW314" s="145">
        <v>16.75</v>
      </c>
      <c r="AX314" s="195">
        <v>21.35</v>
      </c>
    </row>
    <row r="315" spans="1:50" x14ac:dyDescent="0.35">
      <c r="A315" s="27" t="s">
        <v>325</v>
      </c>
      <c r="B315" s="3" t="s">
        <v>194</v>
      </c>
      <c r="C315" s="3" t="s">
        <v>338</v>
      </c>
      <c r="D315" s="3" t="s">
        <v>327</v>
      </c>
      <c r="E315" s="3">
        <v>0</v>
      </c>
      <c r="F315" s="3">
        <v>0</v>
      </c>
      <c r="G315" s="3">
        <v>0</v>
      </c>
      <c r="H315" s="3">
        <v>0</v>
      </c>
      <c r="I315" s="3">
        <v>0</v>
      </c>
      <c r="J315" s="3">
        <v>0</v>
      </c>
      <c r="K315" s="3">
        <v>0</v>
      </c>
      <c r="L315" s="3">
        <v>0</v>
      </c>
      <c r="M315" s="3">
        <v>0</v>
      </c>
      <c r="N315" s="3">
        <v>0</v>
      </c>
      <c r="O315" s="3">
        <v>0</v>
      </c>
      <c r="P315" s="3">
        <v>0</v>
      </c>
      <c r="Q315" s="3">
        <v>0</v>
      </c>
      <c r="R315" s="3">
        <v>0</v>
      </c>
      <c r="S315" s="3">
        <v>0</v>
      </c>
      <c r="T315" s="3">
        <v>0</v>
      </c>
      <c r="U315" s="3">
        <v>0</v>
      </c>
      <c r="V315" s="3">
        <v>0</v>
      </c>
      <c r="W315" s="3">
        <v>0</v>
      </c>
      <c r="X315" s="3">
        <v>0</v>
      </c>
      <c r="Y315" s="3">
        <v>0</v>
      </c>
      <c r="Z315" s="3">
        <v>0</v>
      </c>
      <c r="AA315" s="3">
        <v>0</v>
      </c>
      <c r="AB315" s="3">
        <v>0</v>
      </c>
      <c r="AC315" s="3">
        <v>0</v>
      </c>
      <c r="AD315" s="3">
        <v>0</v>
      </c>
      <c r="AE315" s="3">
        <v>0</v>
      </c>
      <c r="AF315" s="3">
        <v>0</v>
      </c>
      <c r="AG315" s="3">
        <v>0</v>
      </c>
      <c r="AH315" s="3">
        <v>0</v>
      </c>
      <c r="AI315" s="3">
        <v>0</v>
      </c>
      <c r="AJ315" s="3">
        <v>0</v>
      </c>
      <c r="AK315" s="3">
        <v>0</v>
      </c>
      <c r="AL315" s="3">
        <v>0</v>
      </c>
      <c r="AM315" s="3">
        <v>0</v>
      </c>
      <c r="AN315" s="3">
        <v>0</v>
      </c>
      <c r="AO315" s="3">
        <v>0</v>
      </c>
      <c r="AP315" s="3">
        <v>0</v>
      </c>
      <c r="AQ315" s="3">
        <v>0</v>
      </c>
      <c r="AR315" s="3">
        <v>0</v>
      </c>
      <c r="AS315" s="3">
        <v>0</v>
      </c>
      <c r="AT315" s="3">
        <v>0</v>
      </c>
      <c r="AU315" s="3">
        <v>0</v>
      </c>
      <c r="AV315" s="3">
        <v>0</v>
      </c>
      <c r="AW315" s="3">
        <v>0</v>
      </c>
      <c r="AX315" s="10">
        <v>0</v>
      </c>
    </row>
    <row r="316" spans="1:50" x14ac:dyDescent="0.35">
      <c r="A316" s="27" t="s">
        <v>325</v>
      </c>
      <c r="B316" s="3" t="s">
        <v>194</v>
      </c>
      <c r="C316" s="3" t="s">
        <v>338</v>
      </c>
      <c r="D316" s="3" t="s">
        <v>167</v>
      </c>
      <c r="E316" s="3">
        <v>0</v>
      </c>
      <c r="F316" s="3">
        <v>0</v>
      </c>
      <c r="G316" s="3">
        <v>0</v>
      </c>
      <c r="H316" s="3">
        <v>0</v>
      </c>
      <c r="I316" s="3">
        <v>0</v>
      </c>
      <c r="J316" s="3">
        <v>0</v>
      </c>
      <c r="K316" s="3">
        <v>0</v>
      </c>
      <c r="L316" s="3">
        <v>0</v>
      </c>
      <c r="M316" s="3">
        <v>0</v>
      </c>
      <c r="N316" s="3">
        <v>0</v>
      </c>
      <c r="O316" s="3">
        <v>0</v>
      </c>
      <c r="P316" s="3">
        <v>0</v>
      </c>
      <c r="Q316" s="3">
        <v>0</v>
      </c>
      <c r="R316" s="3">
        <v>0</v>
      </c>
      <c r="S316" s="3">
        <v>0</v>
      </c>
      <c r="T316" s="3">
        <v>0</v>
      </c>
      <c r="U316" s="3">
        <v>0</v>
      </c>
      <c r="V316" s="3">
        <v>0</v>
      </c>
      <c r="W316" s="3">
        <v>0</v>
      </c>
      <c r="X316" s="3">
        <v>0</v>
      </c>
      <c r="Y316" s="3">
        <v>0</v>
      </c>
      <c r="Z316" s="3">
        <v>0</v>
      </c>
      <c r="AA316" s="3">
        <v>0</v>
      </c>
      <c r="AB316" s="3">
        <v>0</v>
      </c>
      <c r="AC316" s="3">
        <v>0</v>
      </c>
      <c r="AD316" s="3">
        <v>0</v>
      </c>
      <c r="AE316" s="3">
        <v>0</v>
      </c>
      <c r="AF316" s="3">
        <v>0</v>
      </c>
      <c r="AG316" s="3">
        <v>0</v>
      </c>
      <c r="AH316" s="3">
        <v>0</v>
      </c>
      <c r="AI316" s="3">
        <v>0</v>
      </c>
      <c r="AJ316" s="3">
        <v>0</v>
      </c>
      <c r="AK316" s="3">
        <v>0</v>
      </c>
      <c r="AL316" s="3">
        <v>0</v>
      </c>
      <c r="AM316" s="3">
        <v>0</v>
      </c>
      <c r="AN316" s="3">
        <v>0</v>
      </c>
      <c r="AO316" s="3">
        <v>0</v>
      </c>
      <c r="AP316" s="3">
        <v>0</v>
      </c>
      <c r="AQ316" s="3">
        <v>0</v>
      </c>
      <c r="AR316" s="3">
        <v>0</v>
      </c>
      <c r="AS316" s="3">
        <v>0</v>
      </c>
      <c r="AT316" s="3">
        <v>0</v>
      </c>
      <c r="AU316" s="3">
        <v>0</v>
      </c>
      <c r="AV316" s="3">
        <v>0</v>
      </c>
      <c r="AW316" s="3">
        <v>0</v>
      </c>
      <c r="AX316" s="10">
        <v>0</v>
      </c>
    </row>
    <row r="317" spans="1:50" x14ac:dyDescent="0.35">
      <c r="A317" s="27" t="s">
        <v>325</v>
      </c>
      <c r="B317" s="3" t="s">
        <v>194</v>
      </c>
      <c r="C317" s="3" t="s">
        <v>338</v>
      </c>
      <c r="D317" s="3" t="s">
        <v>132</v>
      </c>
      <c r="E317" s="3">
        <v>13</v>
      </c>
      <c r="F317" s="3">
        <v>7</v>
      </c>
      <c r="G317" s="3">
        <v>4</v>
      </c>
      <c r="H317" s="3">
        <v>13</v>
      </c>
      <c r="I317" s="3">
        <v>2</v>
      </c>
      <c r="J317" s="3">
        <v>4</v>
      </c>
      <c r="K317" s="3">
        <v>17</v>
      </c>
      <c r="L317" s="3">
        <v>16</v>
      </c>
      <c r="M317" s="3">
        <v>21</v>
      </c>
      <c r="N317" s="3">
        <v>19</v>
      </c>
      <c r="O317" s="3">
        <v>21</v>
      </c>
      <c r="P317" s="3">
        <v>21</v>
      </c>
      <c r="Q317" s="3">
        <v>19</v>
      </c>
      <c r="R317" s="3">
        <v>18</v>
      </c>
      <c r="S317" s="3">
        <v>22</v>
      </c>
      <c r="T317" s="3">
        <v>18</v>
      </c>
      <c r="U317" s="3">
        <v>24</v>
      </c>
      <c r="V317" s="3">
        <v>24</v>
      </c>
      <c r="W317" s="3">
        <v>26</v>
      </c>
      <c r="X317" s="3">
        <v>27</v>
      </c>
      <c r="Y317" s="3">
        <v>22</v>
      </c>
      <c r="Z317" s="3">
        <v>25</v>
      </c>
      <c r="AA317" s="3">
        <v>24</v>
      </c>
      <c r="AB317" s="3">
        <v>27</v>
      </c>
      <c r="AC317" s="3">
        <v>24</v>
      </c>
      <c r="AD317" s="3">
        <v>24</v>
      </c>
      <c r="AE317" s="3">
        <v>26</v>
      </c>
      <c r="AF317" s="3">
        <v>21</v>
      </c>
      <c r="AG317" s="3">
        <v>23</v>
      </c>
      <c r="AH317" s="3">
        <v>27</v>
      </c>
      <c r="AI317" s="3">
        <v>26</v>
      </c>
      <c r="AJ317" s="3">
        <v>26</v>
      </c>
      <c r="AK317" s="3">
        <v>20</v>
      </c>
      <c r="AL317" s="3">
        <v>22</v>
      </c>
      <c r="AM317" s="3">
        <v>23</v>
      </c>
      <c r="AN317" s="3">
        <v>19</v>
      </c>
      <c r="AO317" s="3">
        <v>24</v>
      </c>
      <c r="AP317" s="3">
        <v>19</v>
      </c>
      <c r="AQ317" s="3">
        <v>13</v>
      </c>
      <c r="AR317" s="3">
        <v>2</v>
      </c>
      <c r="AS317" s="3">
        <v>4</v>
      </c>
      <c r="AT317" s="3">
        <v>7</v>
      </c>
      <c r="AU317" s="3">
        <v>2</v>
      </c>
      <c r="AV317" s="3">
        <v>5</v>
      </c>
      <c r="AW317" s="3">
        <v>3</v>
      </c>
      <c r="AX317" s="10">
        <v>4</v>
      </c>
    </row>
    <row r="318" spans="1:50" x14ac:dyDescent="0.35">
      <c r="A318" s="27" t="s">
        <v>325</v>
      </c>
      <c r="B318" s="3" t="s">
        <v>194</v>
      </c>
      <c r="C318" s="3" t="s">
        <v>339</v>
      </c>
      <c r="D318" s="3" t="s">
        <v>162</v>
      </c>
      <c r="E318" s="145">
        <v>38764.339999999997</v>
      </c>
      <c r="F318" s="145">
        <v>38743.019999999997</v>
      </c>
      <c r="G318" s="145">
        <v>34704.129999999997</v>
      </c>
      <c r="H318" s="145">
        <v>39507.760000000002</v>
      </c>
      <c r="I318" s="145">
        <v>37166.14</v>
      </c>
      <c r="J318" s="145">
        <v>36102.78</v>
      </c>
      <c r="K318" s="145">
        <v>43472.79</v>
      </c>
      <c r="L318" s="145">
        <v>45491.03</v>
      </c>
      <c r="M318" s="145">
        <v>41544.01</v>
      </c>
      <c r="N318" s="145">
        <v>39068.89</v>
      </c>
      <c r="O318" s="145">
        <v>40514.879999999997</v>
      </c>
      <c r="P318" s="145">
        <v>40306.67</v>
      </c>
      <c r="Q318" s="145">
        <v>35256.370000000003</v>
      </c>
      <c r="R318" s="145">
        <v>35809.5</v>
      </c>
      <c r="S318" s="145">
        <v>38802.35</v>
      </c>
      <c r="T318" s="145">
        <v>44336.27</v>
      </c>
      <c r="U318" s="145">
        <v>46212.94</v>
      </c>
      <c r="V318" s="145">
        <v>58145.72</v>
      </c>
      <c r="W318" s="145">
        <v>55137.86</v>
      </c>
      <c r="X318" s="145">
        <v>50475.91</v>
      </c>
      <c r="Y318" s="145">
        <v>49437.07</v>
      </c>
      <c r="Z318" s="145">
        <v>75863.11</v>
      </c>
      <c r="AA318" s="145">
        <v>43066.35</v>
      </c>
      <c r="AB318" s="145">
        <v>49575.23</v>
      </c>
      <c r="AC318" s="145">
        <v>46484.42</v>
      </c>
      <c r="AD318" s="145">
        <v>67800.44</v>
      </c>
      <c r="AE318" s="145">
        <v>60454.93</v>
      </c>
      <c r="AF318" s="145">
        <v>71807.39</v>
      </c>
      <c r="AG318" s="145">
        <v>84728.66</v>
      </c>
      <c r="AH318" s="145">
        <v>73299.839999999997</v>
      </c>
      <c r="AI318" s="145">
        <v>83448.45</v>
      </c>
      <c r="AJ318" s="145">
        <v>70872.78</v>
      </c>
      <c r="AK318" s="145">
        <v>82853.3</v>
      </c>
      <c r="AL318" s="145">
        <v>90650.61</v>
      </c>
      <c r="AM318" s="145">
        <v>71762.100000000006</v>
      </c>
      <c r="AN318" s="145">
        <v>69725.5</v>
      </c>
      <c r="AO318" s="145">
        <v>84288.37</v>
      </c>
      <c r="AP318" s="145">
        <v>81153.72</v>
      </c>
      <c r="AQ318" s="145">
        <v>42064.800000000003</v>
      </c>
      <c r="AR318" s="145">
        <v>10024.780000000001</v>
      </c>
      <c r="AS318" s="145">
        <v>11019.99</v>
      </c>
      <c r="AT318" s="145">
        <v>17095.59</v>
      </c>
      <c r="AU318" s="145">
        <v>17035.830000000002</v>
      </c>
      <c r="AV318" s="145">
        <v>16287.11</v>
      </c>
      <c r="AW318" s="145">
        <v>13230.74</v>
      </c>
      <c r="AX318" s="195">
        <v>11812.81</v>
      </c>
    </row>
    <row r="319" spans="1:50" x14ac:dyDescent="0.35">
      <c r="A319" s="27" t="s">
        <v>325</v>
      </c>
      <c r="B319" s="3" t="s">
        <v>194</v>
      </c>
      <c r="C319" s="3" t="s">
        <v>339</v>
      </c>
      <c r="D319" s="3" t="s">
        <v>166</v>
      </c>
      <c r="E319" s="145">
        <v>263.7</v>
      </c>
      <c r="F319" s="145">
        <v>253.22</v>
      </c>
      <c r="G319" s="145">
        <v>273.26</v>
      </c>
      <c r="H319" s="145">
        <v>256.54000000000002</v>
      </c>
      <c r="I319" s="145">
        <v>251.12</v>
      </c>
      <c r="J319" s="145">
        <v>237.52</v>
      </c>
      <c r="K319" s="145">
        <v>260.32</v>
      </c>
      <c r="L319" s="145">
        <v>270.77999999999997</v>
      </c>
      <c r="M319" s="145">
        <v>250.27</v>
      </c>
      <c r="N319" s="145">
        <v>235.35</v>
      </c>
      <c r="O319" s="145">
        <v>248.56</v>
      </c>
      <c r="P319" s="145">
        <v>248.81</v>
      </c>
      <c r="Q319" s="145">
        <v>220.35</v>
      </c>
      <c r="R319" s="145">
        <v>226.64</v>
      </c>
      <c r="S319" s="145">
        <v>248.73</v>
      </c>
      <c r="T319" s="145">
        <v>265.49</v>
      </c>
      <c r="U319" s="145">
        <v>280.08</v>
      </c>
      <c r="V319" s="145">
        <v>314.3</v>
      </c>
      <c r="W319" s="145">
        <v>288.68</v>
      </c>
      <c r="X319" s="145">
        <v>302.25</v>
      </c>
      <c r="Y319" s="145">
        <v>277.74</v>
      </c>
      <c r="Z319" s="145">
        <v>405.69</v>
      </c>
      <c r="AA319" s="145">
        <v>251.85</v>
      </c>
      <c r="AB319" s="145">
        <v>311.79000000000002</v>
      </c>
      <c r="AC319" s="145">
        <v>239.61</v>
      </c>
      <c r="AD319" s="145">
        <v>315.35000000000002</v>
      </c>
      <c r="AE319" s="145">
        <v>290.64999999999998</v>
      </c>
      <c r="AF319" s="145">
        <v>333.99</v>
      </c>
      <c r="AG319" s="145">
        <v>366.79</v>
      </c>
      <c r="AH319" s="145">
        <v>320.08999999999997</v>
      </c>
      <c r="AI319" s="145">
        <v>319.73</v>
      </c>
      <c r="AJ319" s="145">
        <v>280.13</v>
      </c>
      <c r="AK319" s="145">
        <v>340.96</v>
      </c>
      <c r="AL319" s="145">
        <v>379.29</v>
      </c>
      <c r="AM319" s="145">
        <v>304.08</v>
      </c>
      <c r="AN319" s="145">
        <v>280.02</v>
      </c>
      <c r="AO319" s="145">
        <v>352.67</v>
      </c>
      <c r="AP319" s="145">
        <v>335.35</v>
      </c>
      <c r="AQ319" s="145">
        <v>206.2</v>
      </c>
      <c r="AR319" s="145">
        <v>159.12</v>
      </c>
      <c r="AS319" s="145">
        <v>125.23</v>
      </c>
      <c r="AT319" s="145">
        <v>162.82</v>
      </c>
      <c r="AU319" s="145">
        <v>153.47999999999999</v>
      </c>
      <c r="AV319" s="145">
        <v>164.52</v>
      </c>
      <c r="AW319" s="145">
        <v>171.83</v>
      </c>
      <c r="AX319" s="195">
        <v>218.76</v>
      </c>
    </row>
    <row r="320" spans="1:50" x14ac:dyDescent="0.35">
      <c r="A320" s="27" t="s">
        <v>325</v>
      </c>
      <c r="B320" s="3" t="s">
        <v>194</v>
      </c>
      <c r="C320" s="3" t="s">
        <v>339</v>
      </c>
      <c r="D320" s="3" t="s">
        <v>327</v>
      </c>
      <c r="E320" s="4">
        <v>1473</v>
      </c>
      <c r="F320" s="4">
        <v>1412</v>
      </c>
      <c r="G320" s="4">
        <v>1333</v>
      </c>
      <c r="H320" s="4">
        <v>1605</v>
      </c>
      <c r="I320" s="4">
        <v>1519</v>
      </c>
      <c r="J320" s="4">
        <v>1616</v>
      </c>
      <c r="K320" s="4">
        <v>1671</v>
      </c>
      <c r="L320" s="4">
        <v>1774</v>
      </c>
      <c r="M320" s="4">
        <v>1698</v>
      </c>
      <c r="N320" s="4">
        <v>1594</v>
      </c>
      <c r="O320" s="4">
        <v>1598</v>
      </c>
      <c r="P320" s="4">
        <v>1559</v>
      </c>
      <c r="Q320" s="4">
        <v>1426</v>
      </c>
      <c r="R320" s="4">
        <v>1269</v>
      </c>
      <c r="S320" s="4">
        <v>1550</v>
      </c>
      <c r="T320" s="4">
        <v>1643</v>
      </c>
      <c r="U320" s="4">
        <v>1648</v>
      </c>
      <c r="V320" s="4">
        <v>1875</v>
      </c>
      <c r="W320" s="4">
        <v>1630</v>
      </c>
      <c r="X320" s="4">
        <v>1400</v>
      </c>
      <c r="Y320" s="4">
        <v>1946</v>
      </c>
      <c r="Z320" s="4">
        <v>2095</v>
      </c>
      <c r="AA320" s="4">
        <v>1393</v>
      </c>
      <c r="AB320" s="4">
        <v>2028</v>
      </c>
      <c r="AC320" s="4">
        <v>7520</v>
      </c>
      <c r="AD320" s="4">
        <v>2068</v>
      </c>
      <c r="AE320" s="4">
        <v>2035</v>
      </c>
      <c r="AF320" s="4">
        <v>2285</v>
      </c>
      <c r="AG320" s="4">
        <v>2515</v>
      </c>
      <c r="AH320" s="4">
        <v>3497</v>
      </c>
      <c r="AI320" s="4">
        <v>2817</v>
      </c>
      <c r="AJ320" s="4">
        <v>2354</v>
      </c>
      <c r="AK320" s="4">
        <v>2570</v>
      </c>
      <c r="AL320" s="4">
        <v>2802</v>
      </c>
      <c r="AM320" s="4">
        <v>2603</v>
      </c>
      <c r="AN320" s="4">
        <v>2563</v>
      </c>
      <c r="AO320" s="4">
        <v>2740</v>
      </c>
      <c r="AP320" s="4">
        <v>2599</v>
      </c>
      <c r="AQ320" s="4">
        <v>1455</v>
      </c>
      <c r="AR320" s="3">
        <v>385</v>
      </c>
      <c r="AS320" s="3">
        <v>455</v>
      </c>
      <c r="AT320" s="3">
        <v>658</v>
      </c>
      <c r="AU320" s="3">
        <v>694</v>
      </c>
      <c r="AV320" s="3">
        <v>642</v>
      </c>
      <c r="AW320" s="3">
        <v>522</v>
      </c>
      <c r="AX320" s="10">
        <v>387</v>
      </c>
    </row>
    <row r="321" spans="1:50" x14ac:dyDescent="0.35">
      <c r="A321" s="27" t="s">
        <v>325</v>
      </c>
      <c r="B321" s="3" t="s">
        <v>194</v>
      </c>
      <c r="C321" s="3" t="s">
        <v>339</v>
      </c>
      <c r="D321" s="3" t="s">
        <v>167</v>
      </c>
      <c r="E321" s="4">
        <v>11505</v>
      </c>
      <c r="F321" s="4">
        <v>11119</v>
      </c>
      <c r="G321" s="4">
        <v>9223</v>
      </c>
      <c r="H321" s="4">
        <v>12337</v>
      </c>
      <c r="I321" s="4">
        <v>10944</v>
      </c>
      <c r="J321" s="4">
        <v>10060</v>
      </c>
      <c r="K321" s="4">
        <v>14077</v>
      </c>
      <c r="L321" s="4">
        <v>13193</v>
      </c>
      <c r="M321" s="4">
        <v>11845</v>
      </c>
      <c r="N321" s="4">
        <v>12868</v>
      </c>
      <c r="O321" s="4">
        <v>12194</v>
      </c>
      <c r="P321" s="4">
        <v>12292</v>
      </c>
      <c r="Q321" s="4">
        <v>10173</v>
      </c>
      <c r="R321" s="4">
        <v>11586</v>
      </c>
      <c r="S321" s="4">
        <v>12759</v>
      </c>
      <c r="T321" s="4">
        <v>13392</v>
      </c>
      <c r="U321" s="4">
        <v>15672</v>
      </c>
      <c r="V321" s="4">
        <v>20504</v>
      </c>
      <c r="W321" s="4">
        <v>19683</v>
      </c>
      <c r="X321" s="4">
        <v>18602</v>
      </c>
      <c r="Y321" s="4">
        <v>17550</v>
      </c>
      <c r="Z321" s="4">
        <v>27532</v>
      </c>
      <c r="AA321" s="4">
        <v>15751</v>
      </c>
      <c r="AB321" s="4">
        <v>18599</v>
      </c>
      <c r="AC321" s="4">
        <v>17328</v>
      </c>
      <c r="AD321" s="4">
        <v>27517</v>
      </c>
      <c r="AE321" s="4">
        <v>23801</v>
      </c>
      <c r="AF321" s="4">
        <v>28367</v>
      </c>
      <c r="AG321" s="4">
        <v>29333</v>
      </c>
      <c r="AH321" s="4">
        <v>26669</v>
      </c>
      <c r="AI321" s="4">
        <v>34113</v>
      </c>
      <c r="AJ321" s="4">
        <v>32835</v>
      </c>
      <c r="AK321" s="4">
        <v>32915</v>
      </c>
      <c r="AL321" s="4">
        <v>35757</v>
      </c>
      <c r="AM321" s="4">
        <v>28132</v>
      </c>
      <c r="AN321" s="4">
        <v>28057</v>
      </c>
      <c r="AO321" s="4">
        <v>33096</v>
      </c>
      <c r="AP321" s="4">
        <v>31978</v>
      </c>
      <c r="AQ321" s="4">
        <v>16507</v>
      </c>
      <c r="AR321" s="4">
        <v>3354</v>
      </c>
      <c r="AS321" s="4">
        <v>4097</v>
      </c>
      <c r="AT321" s="4">
        <v>6423</v>
      </c>
      <c r="AU321" s="4">
        <v>7185</v>
      </c>
      <c r="AV321" s="4">
        <v>6738</v>
      </c>
      <c r="AW321" s="4">
        <v>3694</v>
      </c>
      <c r="AX321" s="16">
        <v>3747</v>
      </c>
    </row>
    <row r="322" spans="1:50" x14ac:dyDescent="0.35">
      <c r="A322" s="27" t="s">
        <v>325</v>
      </c>
      <c r="B322" s="3" t="s">
        <v>194</v>
      </c>
      <c r="C322" s="3" t="s">
        <v>339</v>
      </c>
      <c r="D322" s="3" t="s">
        <v>132</v>
      </c>
      <c r="E322" s="3">
        <v>147</v>
      </c>
      <c r="F322" s="3">
        <v>153</v>
      </c>
      <c r="G322" s="3">
        <v>127</v>
      </c>
      <c r="H322" s="3">
        <v>154</v>
      </c>
      <c r="I322" s="3">
        <v>148</v>
      </c>
      <c r="J322" s="3">
        <v>152</v>
      </c>
      <c r="K322" s="3">
        <v>167</v>
      </c>
      <c r="L322" s="3">
        <v>168</v>
      </c>
      <c r="M322" s="3">
        <v>166</v>
      </c>
      <c r="N322" s="3">
        <v>166</v>
      </c>
      <c r="O322" s="3">
        <v>163</v>
      </c>
      <c r="P322" s="3">
        <v>162</v>
      </c>
      <c r="Q322" s="3">
        <v>160</v>
      </c>
      <c r="R322" s="3">
        <v>158</v>
      </c>
      <c r="S322" s="3">
        <v>156</v>
      </c>
      <c r="T322" s="3">
        <v>167</v>
      </c>
      <c r="U322" s="3">
        <v>165</v>
      </c>
      <c r="V322" s="3">
        <v>185</v>
      </c>
      <c r="W322" s="3">
        <v>191</v>
      </c>
      <c r="X322" s="3">
        <v>167</v>
      </c>
      <c r="Y322" s="3">
        <v>178</v>
      </c>
      <c r="Z322" s="3">
        <v>187</v>
      </c>
      <c r="AA322" s="3">
        <v>171</v>
      </c>
      <c r="AB322" s="3">
        <v>159</v>
      </c>
      <c r="AC322" s="3">
        <v>194</v>
      </c>
      <c r="AD322" s="3">
        <v>215</v>
      </c>
      <c r="AE322" s="3">
        <v>208</v>
      </c>
      <c r="AF322" s="3">
        <v>215</v>
      </c>
      <c r="AG322" s="3">
        <v>231</v>
      </c>
      <c r="AH322" s="3">
        <v>229</v>
      </c>
      <c r="AI322" s="3">
        <v>261</v>
      </c>
      <c r="AJ322" s="3">
        <v>253</v>
      </c>
      <c r="AK322" s="3">
        <v>243</v>
      </c>
      <c r="AL322" s="3">
        <v>239</v>
      </c>
      <c r="AM322" s="3">
        <v>236</v>
      </c>
      <c r="AN322" s="3">
        <v>249</v>
      </c>
      <c r="AO322" s="3">
        <v>239</v>
      </c>
      <c r="AP322" s="3">
        <v>242</v>
      </c>
      <c r="AQ322" s="3">
        <v>204</v>
      </c>
      <c r="AR322" s="3">
        <v>63</v>
      </c>
      <c r="AS322" s="3">
        <v>88</v>
      </c>
      <c r="AT322" s="3">
        <v>105</v>
      </c>
      <c r="AU322" s="3">
        <v>111</v>
      </c>
      <c r="AV322" s="3">
        <v>99</v>
      </c>
      <c r="AW322" s="3">
        <v>77</v>
      </c>
      <c r="AX322" s="10">
        <v>54</v>
      </c>
    </row>
    <row r="323" spans="1:50" x14ac:dyDescent="0.35">
      <c r="A323" s="27" t="s">
        <v>325</v>
      </c>
      <c r="B323" s="3" t="s">
        <v>195</v>
      </c>
      <c r="C323" s="3" t="s">
        <v>129</v>
      </c>
      <c r="D323" s="3" t="s">
        <v>162</v>
      </c>
      <c r="E323" s="145">
        <v>7455.41</v>
      </c>
      <c r="F323" s="145">
        <v>3110.99</v>
      </c>
      <c r="G323" s="145">
        <v>2764.61</v>
      </c>
      <c r="H323" s="145">
        <v>1421.3</v>
      </c>
      <c r="I323" s="145">
        <v>1674.94</v>
      </c>
      <c r="J323" s="145">
        <v>4097.45</v>
      </c>
      <c r="K323" s="145">
        <v>3177.41</v>
      </c>
      <c r="L323" s="145">
        <v>4674.49</v>
      </c>
      <c r="M323" s="145">
        <v>5600.89</v>
      </c>
      <c r="N323" s="145">
        <v>4302.72</v>
      </c>
      <c r="O323" s="145">
        <v>3950.96</v>
      </c>
      <c r="P323" s="145">
        <v>5112.16</v>
      </c>
      <c r="Q323" s="145">
        <v>6225.9</v>
      </c>
      <c r="R323" s="145">
        <v>6792.04</v>
      </c>
      <c r="S323" s="145">
        <v>4121.62</v>
      </c>
      <c r="T323" s="145">
        <v>6073.1</v>
      </c>
      <c r="U323" s="145">
        <v>5029.28</v>
      </c>
      <c r="V323" s="145">
        <v>5061.76</v>
      </c>
      <c r="W323" s="145">
        <v>6011.77</v>
      </c>
      <c r="X323" s="145">
        <v>6176.53</v>
      </c>
      <c r="Y323" s="145">
        <v>5104.16</v>
      </c>
      <c r="Z323" s="145">
        <v>5261.07</v>
      </c>
      <c r="AA323" s="145">
        <v>4307.5200000000004</v>
      </c>
      <c r="AB323" s="145">
        <v>4787.62</v>
      </c>
      <c r="AC323" s="145">
        <v>3234.7</v>
      </c>
      <c r="AD323" s="145">
        <v>4111.29</v>
      </c>
      <c r="AE323" s="145">
        <v>1896.6</v>
      </c>
      <c r="AF323" s="145">
        <v>3907.43</v>
      </c>
      <c r="AG323" s="145">
        <v>5126.82</v>
      </c>
      <c r="AH323" s="145">
        <v>3616.64</v>
      </c>
      <c r="AI323" s="145">
        <v>5361.09</v>
      </c>
      <c r="AJ323" s="145">
        <v>4097.3999999999996</v>
      </c>
      <c r="AK323" s="145">
        <v>7561.68</v>
      </c>
      <c r="AL323" s="145">
        <v>11347.06</v>
      </c>
      <c r="AM323" s="145">
        <v>11259.19</v>
      </c>
      <c r="AN323" s="145">
        <v>11266.23</v>
      </c>
      <c r="AO323" s="145">
        <v>12166.67</v>
      </c>
      <c r="AP323" s="145">
        <v>9255</v>
      </c>
      <c r="AQ323" s="145">
        <v>6883.95</v>
      </c>
      <c r="AR323" s="145">
        <v>6829.46</v>
      </c>
      <c r="AS323" s="145">
        <v>6050.1</v>
      </c>
      <c r="AT323" s="145">
        <v>5368.21</v>
      </c>
      <c r="AU323" s="145">
        <v>10607.5</v>
      </c>
      <c r="AV323" s="145">
        <v>11300.9</v>
      </c>
      <c r="AW323" s="145">
        <v>5396.37</v>
      </c>
      <c r="AX323" s="195">
        <v>8116.75</v>
      </c>
    </row>
    <row r="324" spans="1:50" x14ac:dyDescent="0.35">
      <c r="A324" s="27" t="s">
        <v>325</v>
      </c>
      <c r="B324" s="3" t="s">
        <v>195</v>
      </c>
      <c r="C324" s="3" t="s">
        <v>129</v>
      </c>
      <c r="D324" s="3" t="s">
        <v>166</v>
      </c>
      <c r="E324" s="145">
        <v>3727.71</v>
      </c>
      <c r="F324" s="145">
        <v>518.5</v>
      </c>
      <c r="G324" s="145">
        <v>552.91999999999996</v>
      </c>
      <c r="H324" s="145">
        <v>203.04</v>
      </c>
      <c r="I324" s="145">
        <v>186.1</v>
      </c>
      <c r="J324" s="145">
        <v>315.19</v>
      </c>
      <c r="K324" s="145">
        <v>211.83</v>
      </c>
      <c r="L324" s="145">
        <v>424.95</v>
      </c>
      <c r="M324" s="145">
        <v>509.17</v>
      </c>
      <c r="N324" s="145">
        <v>307.33999999999997</v>
      </c>
      <c r="O324" s="145">
        <v>232.41</v>
      </c>
      <c r="P324" s="145">
        <v>426.01</v>
      </c>
      <c r="Q324" s="145">
        <v>389.12</v>
      </c>
      <c r="R324" s="145">
        <v>399.53</v>
      </c>
      <c r="S324" s="145">
        <v>457.96</v>
      </c>
      <c r="T324" s="145">
        <v>433.79</v>
      </c>
      <c r="U324" s="145">
        <v>295.83999999999997</v>
      </c>
      <c r="V324" s="145">
        <v>460.16</v>
      </c>
      <c r="W324" s="145">
        <v>500.98</v>
      </c>
      <c r="X324" s="145">
        <v>411.77</v>
      </c>
      <c r="Y324" s="145">
        <v>464.01</v>
      </c>
      <c r="Z324" s="145">
        <v>478.28</v>
      </c>
      <c r="AA324" s="145">
        <v>538.44000000000005</v>
      </c>
      <c r="AB324" s="145">
        <v>398.97</v>
      </c>
      <c r="AC324" s="145">
        <v>462.1</v>
      </c>
      <c r="AD324" s="145">
        <v>587.33000000000004</v>
      </c>
      <c r="AE324" s="145">
        <v>270.94</v>
      </c>
      <c r="AF324" s="145">
        <v>355.22</v>
      </c>
      <c r="AG324" s="145">
        <v>512.67999999999995</v>
      </c>
      <c r="AH324" s="145">
        <v>401.85</v>
      </c>
      <c r="AI324" s="145">
        <v>487.37</v>
      </c>
      <c r="AJ324" s="145">
        <v>409.74</v>
      </c>
      <c r="AK324" s="145">
        <v>840.19</v>
      </c>
      <c r="AL324" s="145">
        <v>945.59</v>
      </c>
      <c r="AM324" s="145">
        <v>938.27</v>
      </c>
      <c r="AN324" s="145">
        <v>1024.2</v>
      </c>
      <c r="AO324" s="145">
        <v>811.11</v>
      </c>
      <c r="AP324" s="145">
        <v>1028.33</v>
      </c>
      <c r="AQ324" s="145">
        <v>983.42</v>
      </c>
      <c r="AR324" s="145">
        <v>1365.89</v>
      </c>
      <c r="AS324" s="145">
        <v>1512.53</v>
      </c>
      <c r="AT324" s="145">
        <v>1789.4</v>
      </c>
      <c r="AU324" s="145">
        <v>1178.6099999999999</v>
      </c>
      <c r="AV324" s="145">
        <v>1412.61</v>
      </c>
      <c r="AW324" s="145">
        <v>1079.27</v>
      </c>
      <c r="AX324" s="195">
        <v>2029.19</v>
      </c>
    </row>
    <row r="325" spans="1:50" x14ac:dyDescent="0.35">
      <c r="A325" s="27" t="s">
        <v>325</v>
      </c>
      <c r="B325" s="3" t="s">
        <v>195</v>
      </c>
      <c r="C325" s="3" t="s">
        <v>129</v>
      </c>
      <c r="D325" s="3" t="s">
        <v>327</v>
      </c>
      <c r="E325" s="3">
        <v>79</v>
      </c>
      <c r="F325" s="3">
        <v>39</v>
      </c>
      <c r="G325" s="3">
        <v>25</v>
      </c>
      <c r="H325" s="3">
        <v>86</v>
      </c>
      <c r="I325" s="3">
        <v>24</v>
      </c>
      <c r="J325" s="3">
        <v>47</v>
      </c>
      <c r="K325" s="3">
        <v>38</v>
      </c>
      <c r="L325" s="3">
        <v>56</v>
      </c>
      <c r="M325" s="3">
        <v>61</v>
      </c>
      <c r="N325" s="3">
        <v>52</v>
      </c>
      <c r="O325" s="3">
        <v>47</v>
      </c>
      <c r="P325" s="3">
        <v>52</v>
      </c>
      <c r="Q325" s="3">
        <v>69</v>
      </c>
      <c r="R325" s="3">
        <v>86</v>
      </c>
      <c r="S325" s="3">
        <v>64</v>
      </c>
      <c r="T325" s="3">
        <v>53</v>
      </c>
      <c r="U325" s="3">
        <v>52</v>
      </c>
      <c r="V325" s="3">
        <v>32</v>
      </c>
      <c r="W325" s="3">
        <v>43</v>
      </c>
      <c r="X325" s="3">
        <v>53</v>
      </c>
      <c r="Y325" s="3">
        <v>52</v>
      </c>
      <c r="Z325" s="3">
        <v>193</v>
      </c>
      <c r="AA325" s="3">
        <v>29</v>
      </c>
      <c r="AB325" s="3">
        <v>28</v>
      </c>
      <c r="AC325" s="3">
        <v>18</v>
      </c>
      <c r="AD325" s="3">
        <v>23</v>
      </c>
      <c r="AE325" s="3">
        <v>314</v>
      </c>
      <c r="AF325" s="3">
        <v>142</v>
      </c>
      <c r="AG325" s="3">
        <v>148</v>
      </c>
      <c r="AH325" s="3">
        <v>28</v>
      </c>
      <c r="AI325" s="3">
        <v>287</v>
      </c>
      <c r="AJ325" s="3">
        <v>193</v>
      </c>
      <c r="AK325" s="3">
        <v>655</v>
      </c>
      <c r="AL325" s="4">
        <v>1538</v>
      </c>
      <c r="AM325" s="3">
        <v>890</v>
      </c>
      <c r="AN325" s="4">
        <v>1307</v>
      </c>
      <c r="AO325" s="4">
        <v>1333</v>
      </c>
      <c r="AP325" s="4">
        <v>1085</v>
      </c>
      <c r="AQ325" s="4">
        <v>1189</v>
      </c>
      <c r="AR325" s="3">
        <v>314</v>
      </c>
      <c r="AS325" s="3">
        <v>77</v>
      </c>
      <c r="AT325" s="3">
        <v>89</v>
      </c>
      <c r="AU325" s="3">
        <v>149</v>
      </c>
      <c r="AV325" s="3">
        <v>177</v>
      </c>
      <c r="AW325" s="3">
        <v>47</v>
      </c>
      <c r="AX325" s="10">
        <v>64</v>
      </c>
    </row>
    <row r="326" spans="1:50" x14ac:dyDescent="0.35">
      <c r="A326" s="27" t="s">
        <v>325</v>
      </c>
      <c r="B326" s="3" t="s">
        <v>195</v>
      </c>
      <c r="C326" s="3" t="s">
        <v>129</v>
      </c>
      <c r="D326" s="3" t="s">
        <v>167</v>
      </c>
      <c r="E326" s="4">
        <v>2096</v>
      </c>
      <c r="F326" s="4">
        <v>1174</v>
      </c>
      <c r="G326" s="4">
        <v>1536</v>
      </c>
      <c r="H326" s="3">
        <v>673</v>
      </c>
      <c r="I326" s="3">
        <v>557</v>
      </c>
      <c r="J326" s="4">
        <v>1310</v>
      </c>
      <c r="K326" s="4">
        <v>1285</v>
      </c>
      <c r="L326" s="4">
        <v>1568</v>
      </c>
      <c r="M326" s="4">
        <v>1664</v>
      </c>
      <c r="N326" s="4">
        <v>1185</v>
      </c>
      <c r="O326" s="4">
        <v>1450</v>
      </c>
      <c r="P326" s="4">
        <v>2043</v>
      </c>
      <c r="Q326" s="4">
        <v>1740</v>
      </c>
      <c r="R326" s="4">
        <v>2980</v>
      </c>
      <c r="S326" s="4">
        <v>2131</v>
      </c>
      <c r="T326" s="4">
        <v>1787</v>
      </c>
      <c r="U326" s="4">
        <v>1750</v>
      </c>
      <c r="V326" s="4">
        <v>2081</v>
      </c>
      <c r="W326" s="4">
        <v>1851</v>
      </c>
      <c r="X326" s="4">
        <v>1700</v>
      </c>
      <c r="Y326" s="4">
        <v>1423</v>
      </c>
      <c r="Z326" s="4">
        <v>1268</v>
      </c>
      <c r="AA326" s="4">
        <v>1248</v>
      </c>
      <c r="AB326" s="4">
        <v>1195</v>
      </c>
      <c r="AC326" s="3">
        <v>948</v>
      </c>
      <c r="AD326" s="4">
        <v>1119</v>
      </c>
      <c r="AE326" s="3">
        <v>217</v>
      </c>
      <c r="AF326" s="3">
        <v>695</v>
      </c>
      <c r="AG326" s="4">
        <v>1045</v>
      </c>
      <c r="AH326" s="3">
        <v>874</v>
      </c>
      <c r="AI326" s="4">
        <v>1093</v>
      </c>
      <c r="AJ326" s="3">
        <v>939</v>
      </c>
      <c r="AK326" s="4">
        <v>1574</v>
      </c>
      <c r="AL326" s="4">
        <v>1911</v>
      </c>
      <c r="AM326" s="4">
        <v>2426</v>
      </c>
      <c r="AN326" s="4">
        <v>1889</v>
      </c>
      <c r="AO326" s="4">
        <v>1684</v>
      </c>
      <c r="AP326" s="4">
        <v>1555</v>
      </c>
      <c r="AQ326" s="3">
        <v>949</v>
      </c>
      <c r="AR326" s="4">
        <v>1836</v>
      </c>
      <c r="AS326" s="4">
        <v>1638</v>
      </c>
      <c r="AT326" s="4">
        <v>1807</v>
      </c>
      <c r="AU326" s="4">
        <v>3662</v>
      </c>
      <c r="AV326" s="4">
        <v>3314</v>
      </c>
      <c r="AW326" s="4">
        <v>1185</v>
      </c>
      <c r="AX326" s="16">
        <v>1532</v>
      </c>
    </row>
    <row r="327" spans="1:50" x14ac:dyDescent="0.35">
      <c r="A327" s="27" t="s">
        <v>325</v>
      </c>
      <c r="B327" s="3" t="s">
        <v>195</v>
      </c>
      <c r="C327" s="3" t="s">
        <v>129</v>
      </c>
      <c r="D327" s="3" t="s">
        <v>132</v>
      </c>
      <c r="E327" s="3">
        <v>2</v>
      </c>
      <c r="F327" s="3">
        <v>6</v>
      </c>
      <c r="G327" s="3">
        <v>5</v>
      </c>
      <c r="H327" s="3">
        <v>7</v>
      </c>
      <c r="I327" s="3">
        <v>9</v>
      </c>
      <c r="J327" s="3">
        <v>13</v>
      </c>
      <c r="K327" s="3">
        <v>15</v>
      </c>
      <c r="L327" s="3">
        <v>11</v>
      </c>
      <c r="M327" s="3">
        <v>11</v>
      </c>
      <c r="N327" s="3">
        <v>14</v>
      </c>
      <c r="O327" s="3">
        <v>17</v>
      </c>
      <c r="P327" s="3">
        <v>12</v>
      </c>
      <c r="Q327" s="3">
        <v>16</v>
      </c>
      <c r="R327" s="3">
        <v>17</v>
      </c>
      <c r="S327" s="3">
        <v>9</v>
      </c>
      <c r="T327" s="3">
        <v>14</v>
      </c>
      <c r="U327" s="3">
        <v>17</v>
      </c>
      <c r="V327" s="3">
        <v>11</v>
      </c>
      <c r="W327" s="3">
        <v>12</v>
      </c>
      <c r="X327" s="3">
        <v>15</v>
      </c>
      <c r="Y327" s="3">
        <v>11</v>
      </c>
      <c r="Z327" s="3">
        <v>11</v>
      </c>
      <c r="AA327" s="3">
        <v>8</v>
      </c>
      <c r="AB327" s="3">
        <v>12</v>
      </c>
      <c r="AC327" s="3">
        <v>7</v>
      </c>
      <c r="AD327" s="3">
        <v>7</v>
      </c>
      <c r="AE327" s="3">
        <v>7</v>
      </c>
      <c r="AF327" s="3">
        <v>11</v>
      </c>
      <c r="AG327" s="3">
        <v>10</v>
      </c>
      <c r="AH327" s="3">
        <v>9</v>
      </c>
      <c r="AI327" s="3">
        <v>11</v>
      </c>
      <c r="AJ327" s="3">
        <v>10</v>
      </c>
      <c r="AK327" s="3">
        <v>9</v>
      </c>
      <c r="AL327" s="3">
        <v>12</v>
      </c>
      <c r="AM327" s="3">
        <v>12</v>
      </c>
      <c r="AN327" s="3">
        <v>11</v>
      </c>
      <c r="AO327" s="3">
        <v>15</v>
      </c>
      <c r="AP327" s="3">
        <v>9</v>
      </c>
      <c r="AQ327" s="3">
        <v>7</v>
      </c>
      <c r="AR327" s="3">
        <v>5</v>
      </c>
      <c r="AS327" s="3">
        <v>4</v>
      </c>
      <c r="AT327" s="3">
        <v>3</v>
      </c>
      <c r="AU327" s="3">
        <v>9</v>
      </c>
      <c r="AV327" s="3">
        <v>8</v>
      </c>
      <c r="AW327" s="3">
        <v>5</v>
      </c>
      <c r="AX327" s="10">
        <v>4</v>
      </c>
    </row>
    <row r="328" spans="1:50" x14ac:dyDescent="0.35">
      <c r="A328" s="27" t="s">
        <v>325</v>
      </c>
      <c r="B328" s="3" t="s">
        <v>195</v>
      </c>
      <c r="C328" s="3" t="s">
        <v>333</v>
      </c>
      <c r="D328" s="3" t="s">
        <v>162</v>
      </c>
      <c r="E328" s="145"/>
      <c r="F328" s="145"/>
      <c r="G328" s="145"/>
      <c r="H328" s="145"/>
      <c r="I328" s="145">
        <v>44.12</v>
      </c>
      <c r="J328" s="145">
        <v>0</v>
      </c>
      <c r="K328" s="145">
        <v>43.7</v>
      </c>
      <c r="L328" s="145">
        <v>51.92</v>
      </c>
      <c r="M328" s="145">
        <v>620</v>
      </c>
      <c r="N328" s="145">
        <v>406.04</v>
      </c>
      <c r="O328" s="145">
        <v>43.7</v>
      </c>
      <c r="P328" s="145">
        <v>43.7</v>
      </c>
      <c r="Q328" s="145"/>
      <c r="R328" s="145"/>
      <c r="S328" s="145"/>
      <c r="T328" s="145">
        <v>44.24</v>
      </c>
      <c r="U328" s="145"/>
      <c r="V328" s="145">
        <v>44.24</v>
      </c>
      <c r="W328" s="145">
        <v>44.24</v>
      </c>
      <c r="X328" s="145"/>
      <c r="Y328" s="145">
        <v>44.24</v>
      </c>
      <c r="Z328" s="145">
        <v>134.04</v>
      </c>
      <c r="AA328" s="145">
        <v>44.24</v>
      </c>
      <c r="AB328" s="145">
        <v>88.48</v>
      </c>
      <c r="AC328" s="145"/>
      <c r="AD328" s="145"/>
      <c r="AE328" s="145"/>
      <c r="AF328" s="145">
        <v>182.8</v>
      </c>
      <c r="AG328" s="145">
        <v>56.03</v>
      </c>
      <c r="AH328" s="145">
        <v>90.52</v>
      </c>
      <c r="AI328" s="145">
        <v>45.7</v>
      </c>
      <c r="AJ328" s="145">
        <v>91.4</v>
      </c>
      <c r="AK328" s="145">
        <v>93.09</v>
      </c>
      <c r="AL328" s="145">
        <v>226.3</v>
      </c>
      <c r="AM328" s="145">
        <v>228.52</v>
      </c>
      <c r="AN328" s="145">
        <v>346.84</v>
      </c>
      <c r="AO328" s="145">
        <v>46.18</v>
      </c>
      <c r="AP328" s="145">
        <v>45.73</v>
      </c>
      <c r="AQ328" s="145">
        <v>46.18</v>
      </c>
      <c r="AR328" s="145">
        <v>45.73</v>
      </c>
      <c r="AS328" s="145">
        <v>45.73</v>
      </c>
      <c r="AT328" s="145"/>
      <c r="AU328" s="145">
        <v>108.82</v>
      </c>
      <c r="AV328" s="145"/>
      <c r="AW328" s="145"/>
      <c r="AX328" s="195"/>
    </row>
    <row r="329" spans="1:50" x14ac:dyDescent="0.35">
      <c r="A329" s="27" t="s">
        <v>325</v>
      </c>
      <c r="B329" s="3" t="s">
        <v>195</v>
      </c>
      <c r="C329" s="3" t="s">
        <v>333</v>
      </c>
      <c r="D329" s="3" t="s">
        <v>166</v>
      </c>
      <c r="E329" s="145"/>
      <c r="F329" s="145"/>
      <c r="G329" s="145"/>
      <c r="H329" s="145"/>
      <c r="I329" s="145">
        <v>44.12</v>
      </c>
      <c r="J329" s="145">
        <v>0</v>
      </c>
      <c r="K329" s="145">
        <v>43.7</v>
      </c>
      <c r="L329" s="145">
        <v>51.92</v>
      </c>
      <c r="M329" s="145">
        <v>620</v>
      </c>
      <c r="N329" s="145">
        <v>135.35</v>
      </c>
      <c r="O329" s="145">
        <v>43.7</v>
      </c>
      <c r="P329" s="145">
        <v>43.7</v>
      </c>
      <c r="Q329" s="145"/>
      <c r="R329" s="145"/>
      <c r="S329" s="145"/>
      <c r="T329" s="145">
        <v>44.24</v>
      </c>
      <c r="U329" s="145"/>
      <c r="V329" s="145">
        <v>44.24</v>
      </c>
      <c r="W329" s="145">
        <v>44.24</v>
      </c>
      <c r="X329" s="145"/>
      <c r="Y329" s="145">
        <v>44.24</v>
      </c>
      <c r="Z329" s="145">
        <v>134.04</v>
      </c>
      <c r="AA329" s="145">
        <v>44.24</v>
      </c>
      <c r="AB329" s="145">
        <v>44.24</v>
      </c>
      <c r="AC329" s="145"/>
      <c r="AD329" s="145"/>
      <c r="AE329" s="145"/>
      <c r="AF329" s="145">
        <v>182.8</v>
      </c>
      <c r="AG329" s="145">
        <v>56.03</v>
      </c>
      <c r="AH329" s="145">
        <v>45.26</v>
      </c>
      <c r="AI329" s="145">
        <v>45.7</v>
      </c>
      <c r="AJ329" s="145">
        <v>91.4</v>
      </c>
      <c r="AK329" s="145">
        <v>46.55</v>
      </c>
      <c r="AL329" s="145">
        <v>226.3</v>
      </c>
      <c r="AM329" s="145">
        <v>228.52</v>
      </c>
      <c r="AN329" s="145">
        <v>346.84</v>
      </c>
      <c r="AO329" s="145">
        <v>46.18</v>
      </c>
      <c r="AP329" s="145">
        <v>45.73</v>
      </c>
      <c r="AQ329" s="145">
        <v>46.18</v>
      </c>
      <c r="AR329" s="145">
        <v>45.73</v>
      </c>
      <c r="AS329" s="145">
        <v>45.73</v>
      </c>
      <c r="AT329" s="145"/>
      <c r="AU329" s="145">
        <v>108.82</v>
      </c>
      <c r="AV329" s="145"/>
      <c r="AW329" s="145"/>
      <c r="AX329" s="195"/>
    </row>
    <row r="330" spans="1:50" x14ac:dyDescent="0.35">
      <c r="A330" s="27" t="s">
        <v>325</v>
      </c>
      <c r="B330" s="3" t="s">
        <v>195</v>
      </c>
      <c r="C330" s="3" t="s">
        <v>333</v>
      </c>
      <c r="D330" s="3" t="s">
        <v>327</v>
      </c>
      <c r="E330" s="3"/>
      <c r="F330" s="3"/>
      <c r="G330" s="3"/>
      <c r="H330" s="3"/>
      <c r="I330" s="3">
        <v>1</v>
      </c>
      <c r="J330" s="3">
        <v>2</v>
      </c>
      <c r="K330" s="3">
        <v>1</v>
      </c>
      <c r="L330" s="3">
        <v>1</v>
      </c>
      <c r="M330" s="3">
        <v>4</v>
      </c>
      <c r="N330" s="3">
        <v>5</v>
      </c>
      <c r="O330" s="3">
        <v>1</v>
      </c>
      <c r="P330" s="3">
        <v>1</v>
      </c>
      <c r="Q330" s="3"/>
      <c r="R330" s="3"/>
      <c r="S330" s="3"/>
      <c r="T330" s="3">
        <v>1</v>
      </c>
      <c r="U330" s="3"/>
      <c r="V330" s="3">
        <v>1</v>
      </c>
      <c r="W330" s="3">
        <v>1</v>
      </c>
      <c r="X330" s="3"/>
      <c r="Y330" s="3">
        <v>1</v>
      </c>
      <c r="Z330" s="3">
        <v>3</v>
      </c>
      <c r="AA330" s="3">
        <v>1</v>
      </c>
      <c r="AB330" s="3">
        <v>2</v>
      </c>
      <c r="AC330" s="3"/>
      <c r="AD330" s="3"/>
      <c r="AE330" s="3"/>
      <c r="AF330" s="3">
        <v>4</v>
      </c>
      <c r="AG330" s="3">
        <v>1</v>
      </c>
      <c r="AH330" s="3">
        <v>2</v>
      </c>
      <c r="AI330" s="3">
        <v>1</v>
      </c>
      <c r="AJ330" s="3">
        <v>2</v>
      </c>
      <c r="AK330" s="3">
        <v>2</v>
      </c>
      <c r="AL330" s="3">
        <v>1</v>
      </c>
      <c r="AM330" s="3">
        <v>1</v>
      </c>
      <c r="AN330" s="3">
        <v>2</v>
      </c>
      <c r="AO330" s="3">
        <v>1</v>
      </c>
      <c r="AP330" s="3">
        <v>1</v>
      </c>
      <c r="AQ330" s="3">
        <v>1</v>
      </c>
      <c r="AR330" s="3">
        <v>1</v>
      </c>
      <c r="AS330" s="3">
        <v>1</v>
      </c>
      <c r="AT330" s="3"/>
      <c r="AU330" s="3">
        <v>2</v>
      </c>
      <c r="AV330" s="3"/>
      <c r="AW330" s="3"/>
      <c r="AX330" s="10"/>
    </row>
    <row r="331" spans="1:50" x14ac:dyDescent="0.35">
      <c r="A331" s="27" t="s">
        <v>325</v>
      </c>
      <c r="B331" s="3" t="s">
        <v>195</v>
      </c>
      <c r="C331" s="3" t="s">
        <v>333</v>
      </c>
      <c r="D331" s="3" t="s">
        <v>167</v>
      </c>
      <c r="E331" s="3"/>
      <c r="F331" s="3"/>
      <c r="G331" s="3"/>
      <c r="H331" s="3"/>
      <c r="I331" s="3">
        <v>0</v>
      </c>
      <c r="J331" s="3">
        <v>0</v>
      </c>
      <c r="K331" s="3">
        <v>0</v>
      </c>
      <c r="L331" s="3">
        <v>0</v>
      </c>
      <c r="M331" s="3">
        <v>0</v>
      </c>
      <c r="N331" s="3">
        <v>0</v>
      </c>
      <c r="O331" s="3">
        <v>0</v>
      </c>
      <c r="P331" s="3">
        <v>0</v>
      </c>
      <c r="Q331" s="3"/>
      <c r="R331" s="3"/>
      <c r="S331" s="3"/>
      <c r="T331" s="3">
        <v>0</v>
      </c>
      <c r="U331" s="3"/>
      <c r="V331" s="3">
        <v>0</v>
      </c>
      <c r="W331" s="3">
        <v>0</v>
      </c>
      <c r="X331" s="3"/>
      <c r="Y331" s="3">
        <v>0</v>
      </c>
      <c r="Z331" s="3">
        <v>0</v>
      </c>
      <c r="AA331" s="3">
        <v>0</v>
      </c>
      <c r="AB331" s="3">
        <v>0</v>
      </c>
      <c r="AC331" s="3"/>
      <c r="AD331" s="3"/>
      <c r="AE331" s="3"/>
      <c r="AF331" s="3">
        <v>0</v>
      </c>
      <c r="AG331" s="3">
        <v>0</v>
      </c>
      <c r="AH331" s="3">
        <v>0</v>
      </c>
      <c r="AI331" s="3">
        <v>0</v>
      </c>
      <c r="AJ331" s="3">
        <v>0</v>
      </c>
      <c r="AK331" s="3">
        <v>0</v>
      </c>
      <c r="AL331" s="3">
        <v>0</v>
      </c>
      <c r="AM331" s="3">
        <v>0</v>
      </c>
      <c r="AN331" s="3">
        <v>0</v>
      </c>
      <c r="AO331" s="3">
        <v>0</v>
      </c>
      <c r="AP331" s="3">
        <v>0</v>
      </c>
      <c r="AQ331" s="3">
        <v>0</v>
      </c>
      <c r="AR331" s="3">
        <v>0</v>
      </c>
      <c r="AS331" s="3">
        <v>0</v>
      </c>
      <c r="AT331" s="3"/>
      <c r="AU331" s="3">
        <v>0</v>
      </c>
      <c r="AV331" s="3"/>
      <c r="AW331" s="3"/>
      <c r="AX331" s="10"/>
    </row>
    <row r="332" spans="1:50" x14ac:dyDescent="0.35">
      <c r="A332" s="27" t="s">
        <v>325</v>
      </c>
      <c r="B332" s="3" t="s">
        <v>195</v>
      </c>
      <c r="C332" s="3" t="s">
        <v>333</v>
      </c>
      <c r="D332" s="3" t="s">
        <v>132</v>
      </c>
      <c r="E332" s="3"/>
      <c r="F332" s="3"/>
      <c r="G332" s="3"/>
      <c r="H332" s="3"/>
      <c r="I332" s="3">
        <v>1</v>
      </c>
      <c r="J332" s="3">
        <v>1</v>
      </c>
      <c r="K332" s="3">
        <v>1</v>
      </c>
      <c r="L332" s="3">
        <v>1</v>
      </c>
      <c r="M332" s="3">
        <v>1</v>
      </c>
      <c r="N332" s="3">
        <v>3</v>
      </c>
      <c r="O332" s="3">
        <v>1</v>
      </c>
      <c r="P332" s="3">
        <v>1</v>
      </c>
      <c r="Q332" s="3"/>
      <c r="R332" s="3"/>
      <c r="S332" s="3"/>
      <c r="T332" s="3">
        <v>1</v>
      </c>
      <c r="U332" s="3"/>
      <c r="V332" s="3">
        <v>1</v>
      </c>
      <c r="W332" s="3">
        <v>1</v>
      </c>
      <c r="X332" s="3"/>
      <c r="Y332" s="3">
        <v>1</v>
      </c>
      <c r="Z332" s="3">
        <v>1</v>
      </c>
      <c r="AA332" s="3">
        <v>1</v>
      </c>
      <c r="AB332" s="3">
        <v>2</v>
      </c>
      <c r="AC332" s="3"/>
      <c r="AD332" s="3"/>
      <c r="AE332" s="3"/>
      <c r="AF332" s="3">
        <v>1</v>
      </c>
      <c r="AG332" s="3">
        <v>1</v>
      </c>
      <c r="AH332" s="3">
        <v>2</v>
      </c>
      <c r="AI332" s="3">
        <v>1</v>
      </c>
      <c r="AJ332" s="3">
        <v>1</v>
      </c>
      <c r="AK332" s="3">
        <v>2</v>
      </c>
      <c r="AL332" s="3">
        <v>1</v>
      </c>
      <c r="AM332" s="3">
        <v>1</v>
      </c>
      <c r="AN332" s="3">
        <v>1</v>
      </c>
      <c r="AO332" s="3">
        <v>1</v>
      </c>
      <c r="AP332" s="3">
        <v>1</v>
      </c>
      <c r="AQ332" s="3">
        <v>1</v>
      </c>
      <c r="AR332" s="3">
        <v>1</v>
      </c>
      <c r="AS332" s="3">
        <v>1</v>
      </c>
      <c r="AT332" s="3"/>
      <c r="AU332" s="3">
        <v>1</v>
      </c>
      <c r="AV332" s="3"/>
      <c r="AW332" s="3"/>
      <c r="AX332" s="10"/>
    </row>
    <row r="333" spans="1:50" x14ac:dyDescent="0.35">
      <c r="A333" s="27" t="s">
        <v>325</v>
      </c>
      <c r="B333" s="3" t="s">
        <v>195</v>
      </c>
      <c r="C333" s="3" t="s">
        <v>334</v>
      </c>
      <c r="D333" s="3" t="s">
        <v>162</v>
      </c>
      <c r="E333" s="145"/>
      <c r="F333" s="145"/>
      <c r="G333" s="145"/>
      <c r="H333" s="145"/>
      <c r="I333" s="145">
        <v>1.99</v>
      </c>
      <c r="J333" s="145">
        <v>0</v>
      </c>
      <c r="K333" s="145">
        <v>78.25</v>
      </c>
      <c r="L333" s="145">
        <v>35.58</v>
      </c>
      <c r="M333" s="145">
        <v>68.2</v>
      </c>
      <c r="N333" s="145">
        <v>79.78</v>
      </c>
      <c r="O333" s="145">
        <v>3.65</v>
      </c>
      <c r="P333" s="145">
        <v>29.16</v>
      </c>
      <c r="Q333" s="145">
        <v>0</v>
      </c>
      <c r="R333" s="145"/>
      <c r="S333" s="145"/>
      <c r="T333" s="145">
        <v>72.67</v>
      </c>
      <c r="U333" s="145">
        <v>0</v>
      </c>
      <c r="V333" s="145">
        <v>47.17</v>
      </c>
      <c r="W333" s="145">
        <v>48.64</v>
      </c>
      <c r="X333" s="145">
        <v>0</v>
      </c>
      <c r="Y333" s="145">
        <v>3.39</v>
      </c>
      <c r="Z333" s="145">
        <v>5.4</v>
      </c>
      <c r="AA333" s="145">
        <v>167.59</v>
      </c>
      <c r="AB333" s="145">
        <v>1053.0999999999999</v>
      </c>
      <c r="AC333" s="145">
        <v>0</v>
      </c>
      <c r="AD333" s="145">
        <v>0</v>
      </c>
      <c r="AE333" s="145"/>
      <c r="AF333" s="145">
        <v>8.24</v>
      </c>
      <c r="AG333" s="145">
        <v>0.46</v>
      </c>
      <c r="AH333" s="145">
        <v>183.31</v>
      </c>
      <c r="AI333" s="145">
        <v>67.67</v>
      </c>
      <c r="AJ333" s="145">
        <v>2.75</v>
      </c>
      <c r="AK333" s="145">
        <v>128.9</v>
      </c>
      <c r="AL333" s="145">
        <v>73.7</v>
      </c>
      <c r="AM333" s="145">
        <v>0</v>
      </c>
      <c r="AN333" s="145">
        <v>16</v>
      </c>
      <c r="AO333" s="145">
        <v>2.08</v>
      </c>
      <c r="AP333" s="145">
        <v>75.739999999999995</v>
      </c>
      <c r="AQ333" s="145">
        <v>2.08</v>
      </c>
      <c r="AR333" s="145">
        <v>3.66</v>
      </c>
      <c r="AS333" s="145">
        <v>1.22</v>
      </c>
      <c r="AT333" s="145"/>
      <c r="AU333" s="145">
        <v>28.66</v>
      </c>
      <c r="AV333" s="145"/>
      <c r="AW333" s="145"/>
      <c r="AX333" s="195"/>
    </row>
    <row r="334" spans="1:50" x14ac:dyDescent="0.35">
      <c r="A334" s="27" t="s">
        <v>325</v>
      </c>
      <c r="B334" s="3" t="s">
        <v>195</v>
      </c>
      <c r="C334" s="3" t="s">
        <v>334</v>
      </c>
      <c r="D334" s="3" t="s">
        <v>166</v>
      </c>
      <c r="E334" s="145"/>
      <c r="F334" s="145"/>
      <c r="G334" s="145"/>
      <c r="H334" s="145"/>
      <c r="I334" s="145">
        <v>1.99</v>
      </c>
      <c r="J334" s="145">
        <v>0</v>
      </c>
      <c r="K334" s="145">
        <v>26.08</v>
      </c>
      <c r="L334" s="145">
        <v>17.79</v>
      </c>
      <c r="M334" s="145">
        <v>68.2</v>
      </c>
      <c r="N334" s="145">
        <v>26.59</v>
      </c>
      <c r="O334" s="145">
        <v>1.22</v>
      </c>
      <c r="P334" s="145">
        <v>29.16</v>
      </c>
      <c r="Q334" s="145">
        <v>0</v>
      </c>
      <c r="R334" s="145"/>
      <c r="S334" s="145"/>
      <c r="T334" s="145">
        <v>72.67</v>
      </c>
      <c r="U334" s="145">
        <v>0</v>
      </c>
      <c r="V334" s="145">
        <v>47.17</v>
      </c>
      <c r="W334" s="145">
        <v>24.32</v>
      </c>
      <c r="X334" s="145">
        <v>0</v>
      </c>
      <c r="Y334" s="145">
        <v>3.39</v>
      </c>
      <c r="Z334" s="145">
        <v>1.8</v>
      </c>
      <c r="AA334" s="145">
        <v>83.8</v>
      </c>
      <c r="AB334" s="145">
        <v>351.03</v>
      </c>
      <c r="AC334" s="145">
        <v>0</v>
      </c>
      <c r="AD334" s="145">
        <v>0</v>
      </c>
      <c r="AE334" s="145"/>
      <c r="AF334" s="145">
        <v>8.24</v>
      </c>
      <c r="AG334" s="145">
        <v>0.46</v>
      </c>
      <c r="AH334" s="145">
        <v>91.66</v>
      </c>
      <c r="AI334" s="145">
        <v>67.67</v>
      </c>
      <c r="AJ334" s="145">
        <v>2.75</v>
      </c>
      <c r="AK334" s="145">
        <v>64.45</v>
      </c>
      <c r="AL334" s="145">
        <v>73.7</v>
      </c>
      <c r="AM334" s="145">
        <v>0</v>
      </c>
      <c r="AN334" s="145">
        <v>16</v>
      </c>
      <c r="AO334" s="145">
        <v>2.08</v>
      </c>
      <c r="AP334" s="145">
        <v>75.739999999999995</v>
      </c>
      <c r="AQ334" s="145">
        <v>2.08</v>
      </c>
      <c r="AR334" s="145">
        <v>3.66</v>
      </c>
      <c r="AS334" s="145">
        <v>1.22</v>
      </c>
      <c r="AT334" s="145"/>
      <c r="AU334" s="145">
        <v>28.66</v>
      </c>
      <c r="AV334" s="145"/>
      <c r="AW334" s="145"/>
      <c r="AX334" s="195"/>
    </row>
    <row r="335" spans="1:50" x14ac:dyDescent="0.35">
      <c r="A335" s="27" t="s">
        <v>325</v>
      </c>
      <c r="B335" s="3" t="s">
        <v>195</v>
      </c>
      <c r="C335" s="3" t="s">
        <v>334</v>
      </c>
      <c r="D335" s="3" t="s">
        <v>327</v>
      </c>
      <c r="E335" s="3"/>
      <c r="F335" s="3"/>
      <c r="G335" s="3"/>
      <c r="H335" s="3"/>
      <c r="I335" s="3">
        <v>0</v>
      </c>
      <c r="J335" s="3">
        <v>0</v>
      </c>
      <c r="K335" s="3">
        <v>0</v>
      </c>
      <c r="L335" s="3">
        <v>0</v>
      </c>
      <c r="M335" s="3">
        <v>0</v>
      </c>
      <c r="N335" s="3">
        <v>0</v>
      </c>
      <c r="O335" s="3">
        <v>0</v>
      </c>
      <c r="P335" s="3">
        <v>0</v>
      </c>
      <c r="Q335" s="3">
        <v>0</v>
      </c>
      <c r="R335" s="3"/>
      <c r="S335" s="3"/>
      <c r="T335" s="3">
        <v>0</v>
      </c>
      <c r="U335" s="3">
        <v>0</v>
      </c>
      <c r="V335" s="3">
        <v>0</v>
      </c>
      <c r="W335" s="3">
        <v>0</v>
      </c>
      <c r="X335" s="3">
        <v>0</v>
      </c>
      <c r="Y335" s="3">
        <v>0</v>
      </c>
      <c r="Z335" s="3">
        <v>0</v>
      </c>
      <c r="AA335" s="3">
        <v>0</v>
      </c>
      <c r="AB335" s="3">
        <v>0</v>
      </c>
      <c r="AC335" s="3">
        <v>0</v>
      </c>
      <c r="AD335" s="3">
        <v>0</v>
      </c>
      <c r="AE335" s="3"/>
      <c r="AF335" s="3">
        <v>0</v>
      </c>
      <c r="AG335" s="3">
        <v>0</v>
      </c>
      <c r="AH335" s="3">
        <v>0</v>
      </c>
      <c r="AI335" s="3">
        <v>0</v>
      </c>
      <c r="AJ335" s="3">
        <v>0</v>
      </c>
      <c r="AK335" s="3">
        <v>0</v>
      </c>
      <c r="AL335" s="3">
        <v>0</v>
      </c>
      <c r="AM335" s="3">
        <v>0</v>
      </c>
      <c r="AN335" s="3">
        <v>0</v>
      </c>
      <c r="AO335" s="3">
        <v>0</v>
      </c>
      <c r="AP335" s="3">
        <v>0</v>
      </c>
      <c r="AQ335" s="3">
        <v>0</v>
      </c>
      <c r="AR335" s="3">
        <v>0</v>
      </c>
      <c r="AS335" s="3">
        <v>0</v>
      </c>
      <c r="AT335" s="3"/>
      <c r="AU335" s="3">
        <v>0</v>
      </c>
      <c r="AV335" s="3"/>
      <c r="AW335" s="3"/>
      <c r="AX335" s="10"/>
    </row>
    <row r="336" spans="1:50" x14ac:dyDescent="0.35">
      <c r="A336" s="27" t="s">
        <v>325</v>
      </c>
      <c r="B336" s="3" t="s">
        <v>195</v>
      </c>
      <c r="C336" s="3" t="s">
        <v>334</v>
      </c>
      <c r="D336" s="3" t="s">
        <v>167</v>
      </c>
      <c r="E336" s="3"/>
      <c r="F336" s="3"/>
      <c r="G336" s="3"/>
      <c r="H336" s="3"/>
      <c r="I336" s="3">
        <v>1</v>
      </c>
      <c r="J336" s="3">
        <v>2</v>
      </c>
      <c r="K336" s="3">
        <v>87</v>
      </c>
      <c r="L336" s="3">
        <v>94</v>
      </c>
      <c r="M336" s="3">
        <v>108</v>
      </c>
      <c r="N336" s="3">
        <v>71</v>
      </c>
      <c r="O336" s="3">
        <v>19</v>
      </c>
      <c r="P336" s="3">
        <v>20</v>
      </c>
      <c r="Q336" s="3">
        <v>31</v>
      </c>
      <c r="R336" s="3"/>
      <c r="S336" s="3"/>
      <c r="T336" s="3">
        <v>50</v>
      </c>
      <c r="U336" s="3">
        <v>161</v>
      </c>
      <c r="V336" s="3">
        <v>32</v>
      </c>
      <c r="W336" s="3">
        <v>41</v>
      </c>
      <c r="X336" s="3">
        <v>16</v>
      </c>
      <c r="Y336" s="3">
        <v>3</v>
      </c>
      <c r="Z336" s="3">
        <v>13</v>
      </c>
      <c r="AA336" s="3">
        <v>190</v>
      </c>
      <c r="AB336" s="3">
        <v>158</v>
      </c>
      <c r="AC336" s="3">
        <v>88</v>
      </c>
      <c r="AD336" s="3">
        <v>77</v>
      </c>
      <c r="AE336" s="3"/>
      <c r="AF336" s="3">
        <v>4</v>
      </c>
      <c r="AG336" s="3">
        <v>0</v>
      </c>
      <c r="AH336" s="3">
        <v>123</v>
      </c>
      <c r="AI336" s="3">
        <v>36</v>
      </c>
      <c r="AJ336" s="3">
        <v>2</v>
      </c>
      <c r="AK336" s="3">
        <v>85</v>
      </c>
      <c r="AL336" s="3">
        <v>49</v>
      </c>
      <c r="AM336" s="3">
        <v>2</v>
      </c>
      <c r="AN336" s="3">
        <v>8</v>
      </c>
      <c r="AO336" s="3">
        <v>1</v>
      </c>
      <c r="AP336" s="3">
        <v>50</v>
      </c>
      <c r="AQ336" s="3">
        <v>1</v>
      </c>
      <c r="AR336" s="3">
        <v>3</v>
      </c>
      <c r="AS336" s="3">
        <v>1</v>
      </c>
      <c r="AT336" s="3"/>
      <c r="AU336" s="3">
        <v>20</v>
      </c>
      <c r="AV336" s="3"/>
      <c r="AW336" s="3"/>
      <c r="AX336" s="10"/>
    </row>
    <row r="337" spans="1:50" x14ac:dyDescent="0.35">
      <c r="A337" s="27" t="s">
        <v>325</v>
      </c>
      <c r="B337" s="3" t="s">
        <v>195</v>
      </c>
      <c r="C337" s="3" t="s">
        <v>334</v>
      </c>
      <c r="D337" s="3" t="s">
        <v>132</v>
      </c>
      <c r="E337" s="3"/>
      <c r="F337" s="3"/>
      <c r="G337" s="3"/>
      <c r="H337" s="3"/>
      <c r="I337" s="3">
        <v>1</v>
      </c>
      <c r="J337" s="3">
        <v>1</v>
      </c>
      <c r="K337" s="3">
        <v>3</v>
      </c>
      <c r="L337" s="3">
        <v>2</v>
      </c>
      <c r="M337" s="3">
        <v>1</v>
      </c>
      <c r="N337" s="3">
        <v>3</v>
      </c>
      <c r="O337" s="3">
        <v>3</v>
      </c>
      <c r="P337" s="3">
        <v>1</v>
      </c>
      <c r="Q337" s="3">
        <v>1</v>
      </c>
      <c r="R337" s="3"/>
      <c r="S337" s="3"/>
      <c r="T337" s="3">
        <v>1</v>
      </c>
      <c r="U337" s="3">
        <v>3</v>
      </c>
      <c r="V337" s="3">
        <v>1</v>
      </c>
      <c r="W337" s="3">
        <v>2</v>
      </c>
      <c r="X337" s="3">
        <v>1</v>
      </c>
      <c r="Y337" s="3">
        <v>1</v>
      </c>
      <c r="Z337" s="3">
        <v>3</v>
      </c>
      <c r="AA337" s="3">
        <v>2</v>
      </c>
      <c r="AB337" s="3">
        <v>3</v>
      </c>
      <c r="AC337" s="3">
        <v>1</v>
      </c>
      <c r="AD337" s="3">
        <v>1</v>
      </c>
      <c r="AE337" s="3"/>
      <c r="AF337" s="3">
        <v>1</v>
      </c>
      <c r="AG337" s="3">
        <v>1</v>
      </c>
      <c r="AH337" s="3">
        <v>2</v>
      </c>
      <c r="AI337" s="3">
        <v>1</v>
      </c>
      <c r="AJ337" s="3">
        <v>1</v>
      </c>
      <c r="AK337" s="3">
        <v>2</v>
      </c>
      <c r="AL337" s="3">
        <v>1</v>
      </c>
      <c r="AM337" s="3">
        <v>1</v>
      </c>
      <c r="AN337" s="3">
        <v>1</v>
      </c>
      <c r="AO337" s="3">
        <v>1</v>
      </c>
      <c r="AP337" s="3">
        <v>1</v>
      </c>
      <c r="AQ337" s="3">
        <v>1</v>
      </c>
      <c r="AR337" s="3">
        <v>1</v>
      </c>
      <c r="AS337" s="3">
        <v>1</v>
      </c>
      <c r="AT337" s="3"/>
      <c r="AU337" s="3">
        <v>1</v>
      </c>
      <c r="AV337" s="3"/>
      <c r="AW337" s="3"/>
      <c r="AX337" s="10"/>
    </row>
    <row r="338" spans="1:50" x14ac:dyDescent="0.35">
      <c r="A338" s="27" t="s">
        <v>325</v>
      </c>
      <c r="B338" s="3" t="s">
        <v>195</v>
      </c>
      <c r="C338" s="3" t="s">
        <v>335</v>
      </c>
      <c r="D338" s="3" t="s">
        <v>162</v>
      </c>
      <c r="E338" s="145"/>
      <c r="F338" s="145"/>
      <c r="G338" s="145"/>
      <c r="H338" s="145">
        <v>69.72</v>
      </c>
      <c r="I338" s="145"/>
      <c r="J338" s="145"/>
      <c r="K338" s="145"/>
      <c r="L338" s="145"/>
      <c r="M338" s="145"/>
      <c r="N338" s="145"/>
      <c r="O338" s="145"/>
      <c r="P338" s="145"/>
      <c r="Q338" s="145">
        <v>140.11000000000001</v>
      </c>
      <c r="R338" s="145">
        <v>70.08</v>
      </c>
      <c r="S338" s="145">
        <v>70.099999999999994</v>
      </c>
      <c r="T338" s="145">
        <v>70.099999999999994</v>
      </c>
      <c r="U338" s="145">
        <v>70.099999999999994</v>
      </c>
      <c r="V338" s="145">
        <v>70.08</v>
      </c>
      <c r="W338" s="145">
        <v>140.19999999999999</v>
      </c>
      <c r="X338" s="145">
        <v>70.099999999999994</v>
      </c>
      <c r="Y338" s="145"/>
      <c r="Z338" s="145">
        <v>70.099999999999994</v>
      </c>
      <c r="AA338" s="145">
        <v>315.45</v>
      </c>
      <c r="AB338" s="145">
        <v>70.099999999999994</v>
      </c>
      <c r="AC338" s="145">
        <v>141.04</v>
      </c>
      <c r="AD338" s="145">
        <v>294.48</v>
      </c>
      <c r="AE338" s="145"/>
      <c r="AF338" s="145">
        <v>211.56</v>
      </c>
      <c r="AG338" s="145">
        <v>211.56</v>
      </c>
      <c r="AH338" s="145">
        <v>70.52</v>
      </c>
      <c r="AI338" s="145">
        <v>35.26</v>
      </c>
      <c r="AJ338" s="145"/>
      <c r="AK338" s="145"/>
      <c r="AL338" s="145"/>
      <c r="AM338" s="145"/>
      <c r="AN338" s="145"/>
      <c r="AO338" s="145"/>
      <c r="AP338" s="145"/>
      <c r="AQ338" s="145"/>
      <c r="AR338" s="145"/>
      <c r="AS338" s="145"/>
      <c r="AT338" s="145"/>
      <c r="AU338" s="145"/>
      <c r="AV338" s="145"/>
      <c r="AW338" s="145"/>
      <c r="AX338" s="195"/>
    </row>
    <row r="339" spans="1:50" x14ac:dyDescent="0.35">
      <c r="A339" s="27" t="s">
        <v>325</v>
      </c>
      <c r="B339" s="3" t="s">
        <v>195</v>
      </c>
      <c r="C339" s="3" t="s">
        <v>335</v>
      </c>
      <c r="D339" s="3" t="s">
        <v>166</v>
      </c>
      <c r="E339" s="145"/>
      <c r="F339" s="145"/>
      <c r="G339" s="145"/>
      <c r="H339" s="145">
        <v>69.72</v>
      </c>
      <c r="I339" s="145"/>
      <c r="J339" s="145"/>
      <c r="K339" s="145"/>
      <c r="L339" s="145"/>
      <c r="M339" s="145"/>
      <c r="N339" s="145"/>
      <c r="O339" s="145"/>
      <c r="P339" s="145"/>
      <c r="Q339" s="145">
        <v>70.06</v>
      </c>
      <c r="R339" s="145">
        <v>35.04</v>
      </c>
      <c r="S339" s="145">
        <v>35.049999999999997</v>
      </c>
      <c r="T339" s="145">
        <v>70.099999999999994</v>
      </c>
      <c r="U339" s="145">
        <v>70.099999999999994</v>
      </c>
      <c r="V339" s="145">
        <v>70.08</v>
      </c>
      <c r="W339" s="145">
        <v>70.099999999999994</v>
      </c>
      <c r="X339" s="145">
        <v>70.099999999999994</v>
      </c>
      <c r="Y339" s="145"/>
      <c r="Z339" s="145">
        <v>70.099999999999994</v>
      </c>
      <c r="AA339" s="145">
        <v>315.45</v>
      </c>
      <c r="AB339" s="145">
        <v>70.099999999999994</v>
      </c>
      <c r="AC339" s="145">
        <v>141.04</v>
      </c>
      <c r="AD339" s="145">
        <v>294.48</v>
      </c>
      <c r="AE339" s="145"/>
      <c r="AF339" s="145">
        <v>105.78</v>
      </c>
      <c r="AG339" s="145">
        <v>105.78</v>
      </c>
      <c r="AH339" s="145">
        <v>70.52</v>
      </c>
      <c r="AI339" s="145">
        <v>35.26</v>
      </c>
      <c r="AJ339" s="145"/>
      <c r="AK339" s="145"/>
      <c r="AL339" s="145"/>
      <c r="AM339" s="145"/>
      <c r="AN339" s="145"/>
      <c r="AO339" s="145"/>
      <c r="AP339" s="145"/>
      <c r="AQ339" s="145"/>
      <c r="AR339" s="145"/>
      <c r="AS339" s="145"/>
      <c r="AT339" s="145"/>
      <c r="AU339" s="145"/>
      <c r="AV339" s="145"/>
      <c r="AW339" s="145"/>
      <c r="AX339" s="195"/>
    </row>
    <row r="340" spans="1:50" x14ac:dyDescent="0.35">
      <c r="A340" s="27" t="s">
        <v>325</v>
      </c>
      <c r="B340" s="3" t="s">
        <v>195</v>
      </c>
      <c r="C340" s="3" t="s">
        <v>335</v>
      </c>
      <c r="D340" s="3" t="s">
        <v>327</v>
      </c>
      <c r="E340" s="3"/>
      <c r="F340" s="3"/>
      <c r="G340" s="3"/>
      <c r="H340" s="3">
        <v>2</v>
      </c>
      <c r="I340" s="3"/>
      <c r="J340" s="3"/>
      <c r="K340" s="3"/>
      <c r="L340" s="3"/>
      <c r="M340" s="3"/>
      <c r="N340" s="3"/>
      <c r="O340" s="3"/>
      <c r="P340" s="3"/>
      <c r="Q340" s="3">
        <v>4</v>
      </c>
      <c r="R340" s="3">
        <v>19</v>
      </c>
      <c r="S340" s="3">
        <v>24</v>
      </c>
      <c r="T340" s="3">
        <v>2</v>
      </c>
      <c r="U340" s="3">
        <v>2</v>
      </c>
      <c r="V340" s="3">
        <v>2</v>
      </c>
      <c r="W340" s="3">
        <v>4</v>
      </c>
      <c r="X340" s="3">
        <v>2</v>
      </c>
      <c r="Y340" s="3"/>
      <c r="Z340" s="3">
        <v>2</v>
      </c>
      <c r="AA340" s="3">
        <v>9</v>
      </c>
      <c r="AB340" s="3">
        <v>2</v>
      </c>
      <c r="AC340" s="3">
        <v>4</v>
      </c>
      <c r="AD340" s="3">
        <v>8</v>
      </c>
      <c r="AE340" s="3"/>
      <c r="AF340" s="3">
        <v>6</v>
      </c>
      <c r="AG340" s="3">
        <v>6</v>
      </c>
      <c r="AH340" s="3">
        <v>2</v>
      </c>
      <c r="AI340" s="3">
        <v>1</v>
      </c>
      <c r="AJ340" s="3"/>
      <c r="AK340" s="3"/>
      <c r="AL340" s="3"/>
      <c r="AM340" s="3"/>
      <c r="AN340" s="3"/>
      <c r="AO340" s="3"/>
      <c r="AP340" s="3"/>
      <c r="AQ340" s="3"/>
      <c r="AR340" s="3"/>
      <c r="AS340" s="3"/>
      <c r="AT340" s="3"/>
      <c r="AU340" s="3"/>
      <c r="AV340" s="3"/>
      <c r="AW340" s="3"/>
      <c r="AX340" s="10"/>
    </row>
    <row r="341" spans="1:50" x14ac:dyDescent="0.35">
      <c r="A341" s="27" t="s">
        <v>325</v>
      </c>
      <c r="B341" s="3" t="s">
        <v>195</v>
      </c>
      <c r="C341" s="3" t="s">
        <v>335</v>
      </c>
      <c r="D341" s="3" t="s">
        <v>167</v>
      </c>
      <c r="E341" s="3"/>
      <c r="F341" s="3"/>
      <c r="G341" s="3"/>
      <c r="H341" s="3">
        <v>0</v>
      </c>
      <c r="I341" s="3"/>
      <c r="J341" s="3"/>
      <c r="K341" s="3"/>
      <c r="L341" s="3"/>
      <c r="M341" s="3"/>
      <c r="N341" s="3"/>
      <c r="O341" s="3"/>
      <c r="P341" s="3"/>
      <c r="Q341" s="3">
        <v>0</v>
      </c>
      <c r="R341" s="3">
        <v>0</v>
      </c>
      <c r="S341" s="3">
        <v>0</v>
      </c>
      <c r="T341" s="3">
        <v>0</v>
      </c>
      <c r="U341" s="3">
        <v>0</v>
      </c>
      <c r="V341" s="3">
        <v>0</v>
      </c>
      <c r="W341" s="3">
        <v>0</v>
      </c>
      <c r="X341" s="3">
        <v>0</v>
      </c>
      <c r="Y341" s="3"/>
      <c r="Z341" s="3">
        <v>0</v>
      </c>
      <c r="AA341" s="3">
        <v>0</v>
      </c>
      <c r="AB341" s="3">
        <v>0</v>
      </c>
      <c r="AC341" s="3">
        <v>0</v>
      </c>
      <c r="AD341" s="3">
        <v>0</v>
      </c>
      <c r="AE341" s="3"/>
      <c r="AF341" s="3">
        <v>0</v>
      </c>
      <c r="AG341" s="3">
        <v>0</v>
      </c>
      <c r="AH341" s="3">
        <v>0</v>
      </c>
      <c r="AI341" s="3">
        <v>0</v>
      </c>
      <c r="AJ341" s="3"/>
      <c r="AK341" s="3"/>
      <c r="AL341" s="3"/>
      <c r="AM341" s="3"/>
      <c r="AN341" s="3"/>
      <c r="AO341" s="3"/>
      <c r="AP341" s="3"/>
      <c r="AQ341" s="3"/>
      <c r="AR341" s="3"/>
      <c r="AS341" s="3"/>
      <c r="AT341" s="3"/>
      <c r="AU341" s="3"/>
      <c r="AV341" s="3"/>
      <c r="AW341" s="3"/>
      <c r="AX341" s="10"/>
    </row>
    <row r="342" spans="1:50" x14ac:dyDescent="0.35">
      <c r="A342" s="27" t="s">
        <v>325</v>
      </c>
      <c r="B342" s="3" t="s">
        <v>195</v>
      </c>
      <c r="C342" s="3" t="s">
        <v>335</v>
      </c>
      <c r="D342" s="3" t="s">
        <v>132</v>
      </c>
      <c r="E342" s="3"/>
      <c r="F342" s="3"/>
      <c r="G342" s="3"/>
      <c r="H342" s="3">
        <v>1</v>
      </c>
      <c r="I342" s="3"/>
      <c r="J342" s="3"/>
      <c r="K342" s="3"/>
      <c r="L342" s="3"/>
      <c r="M342" s="3"/>
      <c r="N342" s="3"/>
      <c r="O342" s="3"/>
      <c r="P342" s="3"/>
      <c r="Q342" s="3">
        <v>2</v>
      </c>
      <c r="R342" s="3">
        <v>2</v>
      </c>
      <c r="S342" s="3">
        <v>2</v>
      </c>
      <c r="T342" s="3">
        <v>1</v>
      </c>
      <c r="U342" s="3">
        <v>1</v>
      </c>
      <c r="V342" s="3">
        <v>1</v>
      </c>
      <c r="W342" s="3">
        <v>2</v>
      </c>
      <c r="X342" s="3">
        <v>1</v>
      </c>
      <c r="Y342" s="3"/>
      <c r="Z342" s="3">
        <v>1</v>
      </c>
      <c r="AA342" s="3">
        <v>1</v>
      </c>
      <c r="AB342" s="3">
        <v>1</v>
      </c>
      <c r="AC342" s="3">
        <v>1</v>
      </c>
      <c r="AD342" s="3">
        <v>1</v>
      </c>
      <c r="AE342" s="3"/>
      <c r="AF342" s="3">
        <v>2</v>
      </c>
      <c r="AG342" s="3">
        <v>2</v>
      </c>
      <c r="AH342" s="3">
        <v>1</v>
      </c>
      <c r="AI342" s="3">
        <v>1</v>
      </c>
      <c r="AJ342" s="3"/>
      <c r="AK342" s="3"/>
      <c r="AL342" s="3"/>
      <c r="AM342" s="3"/>
      <c r="AN342" s="3"/>
      <c r="AO342" s="3"/>
      <c r="AP342" s="3"/>
      <c r="AQ342" s="3"/>
      <c r="AR342" s="3"/>
      <c r="AS342" s="3"/>
      <c r="AT342" s="3"/>
      <c r="AU342" s="3"/>
      <c r="AV342" s="3"/>
      <c r="AW342" s="3"/>
      <c r="AX342" s="10"/>
    </row>
    <row r="343" spans="1:50" x14ac:dyDescent="0.35">
      <c r="A343" s="27" t="s">
        <v>325</v>
      </c>
      <c r="B343" s="3" t="s">
        <v>195</v>
      </c>
      <c r="C343" s="3" t="s">
        <v>336</v>
      </c>
      <c r="D343" s="3" t="s">
        <v>162</v>
      </c>
      <c r="E343" s="145"/>
      <c r="F343" s="145"/>
      <c r="G343" s="145"/>
      <c r="H343" s="145"/>
      <c r="I343" s="145"/>
      <c r="J343" s="145">
        <v>62.5</v>
      </c>
      <c r="K343" s="145"/>
      <c r="L343" s="145">
        <v>375</v>
      </c>
      <c r="M343" s="145">
        <v>375</v>
      </c>
      <c r="N343" s="145">
        <v>299.10000000000002</v>
      </c>
      <c r="O343" s="145"/>
      <c r="P343" s="145">
        <v>125</v>
      </c>
      <c r="Q343" s="145"/>
      <c r="R343" s="145">
        <v>125</v>
      </c>
      <c r="S343" s="145"/>
      <c r="T343" s="145"/>
      <c r="U343" s="145">
        <v>125</v>
      </c>
      <c r="V343" s="145"/>
      <c r="W343" s="145"/>
      <c r="X343" s="145"/>
      <c r="Y343" s="145">
        <v>125</v>
      </c>
      <c r="Z343" s="145"/>
      <c r="AA343" s="145"/>
      <c r="AB343" s="145"/>
      <c r="AC343" s="145"/>
      <c r="AD343" s="145"/>
      <c r="AE343" s="145"/>
      <c r="AF343" s="145"/>
      <c r="AG343" s="145">
        <v>62.5</v>
      </c>
      <c r="AH343" s="145"/>
      <c r="AI343" s="145"/>
      <c r="AJ343" s="145">
        <v>62.5</v>
      </c>
      <c r="AK343" s="145">
        <v>62.5</v>
      </c>
      <c r="AL343" s="145">
        <v>86.5</v>
      </c>
      <c r="AM343" s="145"/>
      <c r="AN343" s="145"/>
      <c r="AO343" s="145">
        <v>62.5</v>
      </c>
      <c r="AP343" s="145"/>
      <c r="AQ343" s="145"/>
      <c r="AR343" s="145"/>
      <c r="AS343" s="145"/>
      <c r="AT343" s="145"/>
      <c r="AU343" s="145"/>
      <c r="AV343" s="145"/>
      <c r="AW343" s="145"/>
      <c r="AX343" s="195"/>
    </row>
    <row r="344" spans="1:50" x14ac:dyDescent="0.35">
      <c r="A344" s="27" t="s">
        <v>325</v>
      </c>
      <c r="B344" s="3" t="s">
        <v>195</v>
      </c>
      <c r="C344" s="3" t="s">
        <v>336</v>
      </c>
      <c r="D344" s="3" t="s">
        <v>166</v>
      </c>
      <c r="E344" s="145"/>
      <c r="F344" s="145"/>
      <c r="G344" s="145"/>
      <c r="H344" s="145"/>
      <c r="I344" s="145"/>
      <c r="J344" s="145">
        <v>62.5</v>
      </c>
      <c r="K344" s="145"/>
      <c r="L344" s="145">
        <v>125</v>
      </c>
      <c r="M344" s="145">
        <v>375</v>
      </c>
      <c r="N344" s="145">
        <v>99.7</v>
      </c>
      <c r="O344" s="145"/>
      <c r="P344" s="145">
        <v>125</v>
      </c>
      <c r="Q344" s="145"/>
      <c r="R344" s="145">
        <v>125</v>
      </c>
      <c r="S344" s="145"/>
      <c r="T344" s="145"/>
      <c r="U344" s="145">
        <v>125</v>
      </c>
      <c r="V344" s="145"/>
      <c r="W344" s="145"/>
      <c r="X344" s="145"/>
      <c r="Y344" s="145">
        <v>125</v>
      </c>
      <c r="Z344" s="145"/>
      <c r="AA344" s="145"/>
      <c r="AB344" s="145"/>
      <c r="AC344" s="145"/>
      <c r="AD344" s="145"/>
      <c r="AE344" s="145"/>
      <c r="AF344" s="145"/>
      <c r="AG344" s="145">
        <v>62.5</v>
      </c>
      <c r="AH344" s="145"/>
      <c r="AI344" s="145"/>
      <c r="AJ344" s="145">
        <v>62.5</v>
      </c>
      <c r="AK344" s="145">
        <v>62.5</v>
      </c>
      <c r="AL344" s="145">
        <v>86.5</v>
      </c>
      <c r="AM344" s="145"/>
      <c r="AN344" s="145"/>
      <c r="AO344" s="145">
        <v>62.5</v>
      </c>
      <c r="AP344" s="145"/>
      <c r="AQ344" s="145"/>
      <c r="AR344" s="145"/>
      <c r="AS344" s="145"/>
      <c r="AT344" s="145"/>
      <c r="AU344" s="145"/>
      <c r="AV344" s="145"/>
      <c r="AW344" s="145"/>
      <c r="AX344" s="195"/>
    </row>
    <row r="345" spans="1:50" x14ac:dyDescent="0.35">
      <c r="A345" s="27" t="s">
        <v>325</v>
      </c>
      <c r="B345" s="3" t="s">
        <v>195</v>
      </c>
      <c r="C345" s="3" t="s">
        <v>336</v>
      </c>
      <c r="D345" s="3" t="s">
        <v>327</v>
      </c>
      <c r="E345" s="3"/>
      <c r="F345" s="3"/>
      <c r="G345" s="3"/>
      <c r="H345" s="3"/>
      <c r="I345" s="3"/>
      <c r="J345" s="3">
        <v>1</v>
      </c>
      <c r="K345" s="3"/>
      <c r="L345" s="3">
        <v>6</v>
      </c>
      <c r="M345" s="3">
        <v>6</v>
      </c>
      <c r="N345" s="3">
        <v>4</v>
      </c>
      <c r="O345" s="3"/>
      <c r="P345" s="3">
        <v>2</v>
      </c>
      <c r="Q345" s="3"/>
      <c r="R345" s="3">
        <v>2</v>
      </c>
      <c r="S345" s="3"/>
      <c r="T345" s="3"/>
      <c r="U345" s="3">
        <v>2</v>
      </c>
      <c r="V345" s="3"/>
      <c r="W345" s="3"/>
      <c r="X345" s="3"/>
      <c r="Y345" s="3">
        <v>2</v>
      </c>
      <c r="Z345" s="3"/>
      <c r="AA345" s="3"/>
      <c r="AB345" s="3"/>
      <c r="AC345" s="3"/>
      <c r="AD345" s="3"/>
      <c r="AE345" s="3"/>
      <c r="AF345" s="3"/>
      <c r="AG345" s="3">
        <v>1</v>
      </c>
      <c r="AH345" s="3"/>
      <c r="AI345" s="3"/>
      <c r="AJ345" s="3">
        <v>1</v>
      </c>
      <c r="AK345" s="3">
        <v>1</v>
      </c>
      <c r="AL345" s="3">
        <v>1</v>
      </c>
      <c r="AM345" s="3"/>
      <c r="AN345" s="3"/>
      <c r="AO345" s="3">
        <v>1</v>
      </c>
      <c r="AP345" s="3"/>
      <c r="AQ345" s="3"/>
      <c r="AR345" s="3"/>
      <c r="AS345" s="3"/>
      <c r="AT345" s="3"/>
      <c r="AU345" s="3"/>
      <c r="AV345" s="3"/>
      <c r="AW345" s="3"/>
      <c r="AX345" s="10"/>
    </row>
    <row r="346" spans="1:50" x14ac:dyDescent="0.35">
      <c r="A346" s="27" t="s">
        <v>325</v>
      </c>
      <c r="B346" s="3" t="s">
        <v>195</v>
      </c>
      <c r="C346" s="3" t="s">
        <v>336</v>
      </c>
      <c r="D346" s="3" t="s">
        <v>167</v>
      </c>
      <c r="E346" s="3"/>
      <c r="F346" s="3"/>
      <c r="G346" s="3"/>
      <c r="H346" s="3"/>
      <c r="I346" s="3"/>
      <c r="J346" s="3">
        <v>0</v>
      </c>
      <c r="K346" s="3"/>
      <c r="L346" s="3">
        <v>0</v>
      </c>
      <c r="M346" s="3">
        <v>0</v>
      </c>
      <c r="N346" s="3">
        <v>0</v>
      </c>
      <c r="O346" s="3"/>
      <c r="P346" s="3">
        <v>0</v>
      </c>
      <c r="Q346" s="3"/>
      <c r="R346" s="3">
        <v>0</v>
      </c>
      <c r="S346" s="3"/>
      <c r="T346" s="3"/>
      <c r="U346" s="3">
        <v>0</v>
      </c>
      <c r="V346" s="3"/>
      <c r="W346" s="3"/>
      <c r="X346" s="3"/>
      <c r="Y346" s="3">
        <v>0</v>
      </c>
      <c r="Z346" s="3"/>
      <c r="AA346" s="3"/>
      <c r="AB346" s="3"/>
      <c r="AC346" s="3"/>
      <c r="AD346" s="3"/>
      <c r="AE346" s="3"/>
      <c r="AF346" s="3"/>
      <c r="AG346" s="3">
        <v>0</v>
      </c>
      <c r="AH346" s="3"/>
      <c r="AI346" s="3"/>
      <c r="AJ346" s="3">
        <v>0</v>
      </c>
      <c r="AK346" s="3">
        <v>0</v>
      </c>
      <c r="AL346" s="3">
        <v>0</v>
      </c>
      <c r="AM346" s="3"/>
      <c r="AN346" s="3"/>
      <c r="AO346" s="3">
        <v>0</v>
      </c>
      <c r="AP346" s="3"/>
      <c r="AQ346" s="3"/>
      <c r="AR346" s="3"/>
      <c r="AS346" s="3"/>
      <c r="AT346" s="3"/>
      <c r="AU346" s="3"/>
      <c r="AV346" s="3"/>
      <c r="AW346" s="3"/>
      <c r="AX346" s="10"/>
    </row>
    <row r="347" spans="1:50" x14ac:dyDescent="0.35">
      <c r="A347" s="27" t="s">
        <v>325</v>
      </c>
      <c r="B347" s="3" t="s">
        <v>195</v>
      </c>
      <c r="C347" s="3" t="s">
        <v>336</v>
      </c>
      <c r="D347" s="3" t="s">
        <v>132</v>
      </c>
      <c r="E347" s="3"/>
      <c r="F347" s="3"/>
      <c r="G347" s="3"/>
      <c r="H347" s="3"/>
      <c r="I347" s="3"/>
      <c r="J347" s="3">
        <v>1</v>
      </c>
      <c r="K347" s="3"/>
      <c r="L347" s="3">
        <v>3</v>
      </c>
      <c r="M347" s="3">
        <v>1</v>
      </c>
      <c r="N347" s="3">
        <v>3</v>
      </c>
      <c r="O347" s="3"/>
      <c r="P347" s="3">
        <v>1</v>
      </c>
      <c r="Q347" s="3"/>
      <c r="R347" s="3">
        <v>1</v>
      </c>
      <c r="S347" s="3"/>
      <c r="T347" s="3"/>
      <c r="U347" s="3">
        <v>1</v>
      </c>
      <c r="V347" s="3"/>
      <c r="W347" s="3"/>
      <c r="X347" s="3"/>
      <c r="Y347" s="3">
        <v>1</v>
      </c>
      <c r="Z347" s="3"/>
      <c r="AA347" s="3"/>
      <c r="AB347" s="3"/>
      <c r="AC347" s="3"/>
      <c r="AD347" s="3"/>
      <c r="AE347" s="3"/>
      <c r="AF347" s="3"/>
      <c r="AG347" s="3">
        <v>1</v>
      </c>
      <c r="AH347" s="3"/>
      <c r="AI347" s="3"/>
      <c r="AJ347" s="3">
        <v>1</v>
      </c>
      <c r="AK347" s="3">
        <v>1</v>
      </c>
      <c r="AL347" s="3">
        <v>1</v>
      </c>
      <c r="AM347" s="3"/>
      <c r="AN347" s="3"/>
      <c r="AO347" s="3">
        <v>1</v>
      </c>
      <c r="AP347" s="3"/>
      <c r="AQ347" s="3"/>
      <c r="AR347" s="3"/>
      <c r="AS347" s="3"/>
      <c r="AT347" s="3"/>
      <c r="AU347" s="3"/>
      <c r="AV347" s="3"/>
      <c r="AW347" s="3"/>
      <c r="AX347" s="10"/>
    </row>
    <row r="348" spans="1:50" x14ac:dyDescent="0.35">
      <c r="A348" s="27" t="s">
        <v>325</v>
      </c>
      <c r="B348" s="3" t="s">
        <v>195</v>
      </c>
      <c r="C348" s="3" t="s">
        <v>337</v>
      </c>
      <c r="D348" s="3" t="s">
        <v>162</v>
      </c>
      <c r="E348" s="145">
        <v>5065.01</v>
      </c>
      <c r="F348" s="145">
        <v>460.15</v>
      </c>
      <c r="G348" s="145">
        <v>730.13</v>
      </c>
      <c r="H348" s="145">
        <v>280.83999999999997</v>
      </c>
      <c r="I348" s="145">
        <v>1581.57</v>
      </c>
      <c r="J348" s="145">
        <v>3926.69</v>
      </c>
      <c r="K348" s="145">
        <v>2209.54</v>
      </c>
      <c r="L348" s="145">
        <v>2699.76</v>
      </c>
      <c r="M348" s="145">
        <v>3376.09</v>
      </c>
      <c r="N348" s="145">
        <v>1896.76</v>
      </c>
      <c r="O348" s="145">
        <v>2099.98</v>
      </c>
      <c r="P348" s="145">
        <v>1975.7</v>
      </c>
      <c r="Q348" s="145">
        <v>3782.59</v>
      </c>
      <c r="R348" s="145">
        <v>3759.66</v>
      </c>
      <c r="S348" s="145">
        <v>2639.05</v>
      </c>
      <c r="T348" s="145">
        <v>4205.3999999999996</v>
      </c>
      <c r="U348" s="145">
        <v>3930.38</v>
      </c>
      <c r="V348" s="145">
        <v>4742.95</v>
      </c>
      <c r="W348" s="145">
        <v>4765.6099999999997</v>
      </c>
      <c r="X348" s="145">
        <v>4897.3900000000003</v>
      </c>
      <c r="Y348" s="145">
        <v>3293.01</v>
      </c>
      <c r="Z348" s="145">
        <v>3137.56</v>
      </c>
      <c r="AA348" s="145">
        <v>3571.66</v>
      </c>
      <c r="AB348" s="145">
        <v>2934.52</v>
      </c>
      <c r="AC348" s="145">
        <v>3093.66</v>
      </c>
      <c r="AD348" s="145">
        <v>3816.81</v>
      </c>
      <c r="AE348" s="145">
        <v>804.84</v>
      </c>
      <c r="AF348" s="145">
        <v>3177.83</v>
      </c>
      <c r="AG348" s="145">
        <v>4415.63</v>
      </c>
      <c r="AH348" s="145">
        <v>3241.95</v>
      </c>
      <c r="AI348" s="145">
        <v>3546.38</v>
      </c>
      <c r="AJ348" s="145">
        <v>2432.5700000000002</v>
      </c>
      <c r="AK348" s="145">
        <v>3783.83</v>
      </c>
      <c r="AL348" s="145">
        <v>4205.28</v>
      </c>
      <c r="AM348" s="145">
        <v>5959.47</v>
      </c>
      <c r="AN348" s="145">
        <v>5144.4399999999996</v>
      </c>
      <c r="AO348" s="145">
        <v>8102.03</v>
      </c>
      <c r="AP348" s="145">
        <v>6381.45</v>
      </c>
      <c r="AQ348" s="145">
        <v>5278.35</v>
      </c>
      <c r="AR348" s="145">
        <v>2725.53</v>
      </c>
      <c r="AS348" s="145">
        <v>2955.33</v>
      </c>
      <c r="AT348" s="145">
        <v>4356.68</v>
      </c>
      <c r="AU348" s="145">
        <v>4489.5600000000004</v>
      </c>
      <c r="AV348" s="145">
        <v>5090.6899999999996</v>
      </c>
      <c r="AW348" s="145">
        <v>2859.75</v>
      </c>
      <c r="AX348" s="195">
        <v>5199.6899999999996</v>
      </c>
    </row>
    <row r="349" spans="1:50" x14ac:dyDescent="0.35">
      <c r="A349" s="27" t="s">
        <v>325</v>
      </c>
      <c r="B349" s="3" t="s">
        <v>195</v>
      </c>
      <c r="C349" s="3" t="s">
        <v>337</v>
      </c>
      <c r="D349" s="3" t="s">
        <v>166</v>
      </c>
      <c r="E349" s="145">
        <v>5065.01</v>
      </c>
      <c r="F349" s="145">
        <v>153.38</v>
      </c>
      <c r="G349" s="145">
        <v>243.38</v>
      </c>
      <c r="H349" s="145">
        <v>70.209999999999994</v>
      </c>
      <c r="I349" s="145">
        <v>225.94</v>
      </c>
      <c r="J349" s="145">
        <v>392.67</v>
      </c>
      <c r="K349" s="145">
        <v>220.95</v>
      </c>
      <c r="L349" s="145">
        <v>449.96</v>
      </c>
      <c r="M349" s="145">
        <v>422.01</v>
      </c>
      <c r="N349" s="145">
        <v>210.75</v>
      </c>
      <c r="O349" s="145">
        <v>210</v>
      </c>
      <c r="P349" s="145">
        <v>246.96</v>
      </c>
      <c r="Q349" s="145">
        <v>343.87</v>
      </c>
      <c r="R349" s="145">
        <v>341.79</v>
      </c>
      <c r="S349" s="145">
        <v>439.84</v>
      </c>
      <c r="T349" s="145">
        <v>420.54</v>
      </c>
      <c r="U349" s="145">
        <v>436.71</v>
      </c>
      <c r="V349" s="145">
        <v>474.3</v>
      </c>
      <c r="W349" s="145">
        <v>529.51</v>
      </c>
      <c r="X349" s="145">
        <v>376.72</v>
      </c>
      <c r="Y349" s="145">
        <v>365.89</v>
      </c>
      <c r="Z349" s="145">
        <v>448.22</v>
      </c>
      <c r="AA349" s="145">
        <v>510.24</v>
      </c>
      <c r="AB349" s="145">
        <v>366.82</v>
      </c>
      <c r="AC349" s="145">
        <v>515.61</v>
      </c>
      <c r="AD349" s="145">
        <v>545.26</v>
      </c>
      <c r="AE349" s="145">
        <v>160.97</v>
      </c>
      <c r="AF349" s="145">
        <v>353.09</v>
      </c>
      <c r="AG349" s="145">
        <v>551.95000000000005</v>
      </c>
      <c r="AH349" s="145">
        <v>540.33000000000004</v>
      </c>
      <c r="AI349" s="145">
        <v>506.63</v>
      </c>
      <c r="AJ349" s="145">
        <v>486.51</v>
      </c>
      <c r="AK349" s="145">
        <v>945.96</v>
      </c>
      <c r="AL349" s="145">
        <v>525.66</v>
      </c>
      <c r="AM349" s="145">
        <v>744.93</v>
      </c>
      <c r="AN349" s="145">
        <v>643.05999999999995</v>
      </c>
      <c r="AO349" s="145">
        <v>623.23</v>
      </c>
      <c r="AP349" s="145">
        <v>911.64</v>
      </c>
      <c r="AQ349" s="145">
        <v>1319.59</v>
      </c>
      <c r="AR349" s="145">
        <v>2725.53</v>
      </c>
      <c r="AS349" s="145">
        <v>985.11</v>
      </c>
      <c r="AT349" s="145">
        <v>2178.34</v>
      </c>
      <c r="AU349" s="145">
        <v>897.91</v>
      </c>
      <c r="AV349" s="145">
        <v>848.45</v>
      </c>
      <c r="AW349" s="145">
        <v>1429.88</v>
      </c>
      <c r="AX349" s="195">
        <v>2599.85</v>
      </c>
    </row>
    <row r="350" spans="1:50" x14ac:dyDescent="0.35">
      <c r="A350" s="27" t="s">
        <v>325</v>
      </c>
      <c r="B350" s="3" t="s">
        <v>195</v>
      </c>
      <c r="C350" s="3" t="s">
        <v>337</v>
      </c>
      <c r="D350" s="3" t="s">
        <v>327</v>
      </c>
      <c r="E350" s="3">
        <v>39</v>
      </c>
      <c r="F350" s="3">
        <v>5</v>
      </c>
      <c r="G350" s="3">
        <v>2</v>
      </c>
      <c r="H350" s="3">
        <v>5</v>
      </c>
      <c r="I350" s="3">
        <v>21</v>
      </c>
      <c r="J350" s="3">
        <v>40</v>
      </c>
      <c r="K350" s="3">
        <v>25</v>
      </c>
      <c r="L350" s="3">
        <v>27</v>
      </c>
      <c r="M350" s="3">
        <v>27</v>
      </c>
      <c r="N350" s="3">
        <v>17</v>
      </c>
      <c r="O350" s="3">
        <v>20</v>
      </c>
      <c r="P350" s="3">
        <v>22</v>
      </c>
      <c r="Q350" s="3">
        <v>32</v>
      </c>
      <c r="R350" s="3">
        <v>41</v>
      </c>
      <c r="S350" s="3">
        <v>28</v>
      </c>
      <c r="T350" s="3">
        <v>31</v>
      </c>
      <c r="U350" s="3">
        <v>33</v>
      </c>
      <c r="V350" s="3">
        <v>29</v>
      </c>
      <c r="W350" s="3">
        <v>26</v>
      </c>
      <c r="X350" s="3">
        <v>35</v>
      </c>
      <c r="Y350" s="3">
        <v>24</v>
      </c>
      <c r="Z350" s="3">
        <v>23</v>
      </c>
      <c r="AA350" s="3">
        <v>17</v>
      </c>
      <c r="AB350" s="3">
        <v>18</v>
      </c>
      <c r="AC350" s="3">
        <v>14</v>
      </c>
      <c r="AD350" s="3">
        <v>15</v>
      </c>
      <c r="AE350" s="3">
        <v>12</v>
      </c>
      <c r="AF350" s="3">
        <v>24</v>
      </c>
      <c r="AG350" s="3">
        <v>26</v>
      </c>
      <c r="AH350" s="3">
        <v>22</v>
      </c>
      <c r="AI350" s="3">
        <v>28</v>
      </c>
      <c r="AJ350" s="3">
        <v>16</v>
      </c>
      <c r="AK350" s="3">
        <v>25</v>
      </c>
      <c r="AL350" s="3">
        <v>38</v>
      </c>
      <c r="AM350" s="3">
        <v>46</v>
      </c>
      <c r="AN350" s="3">
        <v>35</v>
      </c>
      <c r="AO350" s="3">
        <v>77</v>
      </c>
      <c r="AP350" s="3">
        <v>66</v>
      </c>
      <c r="AQ350" s="3">
        <v>61</v>
      </c>
      <c r="AR350" s="3">
        <v>39</v>
      </c>
      <c r="AS350" s="3">
        <v>44</v>
      </c>
      <c r="AT350" s="3">
        <v>45</v>
      </c>
      <c r="AU350" s="3">
        <v>27</v>
      </c>
      <c r="AV350" s="3">
        <v>37</v>
      </c>
      <c r="AW350" s="3">
        <v>14</v>
      </c>
      <c r="AX350" s="10">
        <v>32</v>
      </c>
    </row>
    <row r="351" spans="1:50" x14ac:dyDescent="0.35">
      <c r="A351" s="27" t="s">
        <v>325</v>
      </c>
      <c r="B351" s="3" t="s">
        <v>195</v>
      </c>
      <c r="C351" s="3" t="s">
        <v>337</v>
      </c>
      <c r="D351" s="3" t="s">
        <v>167</v>
      </c>
      <c r="E351" s="4">
        <v>1218</v>
      </c>
      <c r="F351" s="3">
        <v>134</v>
      </c>
      <c r="G351" s="3">
        <v>740</v>
      </c>
      <c r="H351" s="3">
        <v>321</v>
      </c>
      <c r="I351" s="3">
        <v>550</v>
      </c>
      <c r="J351" s="4">
        <v>1277</v>
      </c>
      <c r="K351" s="3">
        <v>486</v>
      </c>
      <c r="L351" s="3">
        <v>554</v>
      </c>
      <c r="M351" s="4">
        <v>1098</v>
      </c>
      <c r="N351" s="3">
        <v>478</v>
      </c>
      <c r="O351" s="3">
        <v>506</v>
      </c>
      <c r="P351" s="3">
        <v>414</v>
      </c>
      <c r="Q351" s="3">
        <v>837</v>
      </c>
      <c r="R351" s="4">
        <v>1000</v>
      </c>
      <c r="S351" s="3">
        <v>497</v>
      </c>
      <c r="T351" s="3">
        <v>984</v>
      </c>
      <c r="U351" s="3">
        <v>859</v>
      </c>
      <c r="V351" s="4">
        <v>1221</v>
      </c>
      <c r="W351" s="4">
        <v>1406</v>
      </c>
      <c r="X351" s="4">
        <v>1211</v>
      </c>
      <c r="Y351" s="3">
        <v>793</v>
      </c>
      <c r="Z351" s="3">
        <v>708</v>
      </c>
      <c r="AA351" s="3">
        <v>974</v>
      </c>
      <c r="AB351" s="3">
        <v>778</v>
      </c>
      <c r="AC351" s="3">
        <v>860</v>
      </c>
      <c r="AD351" s="4">
        <v>1042</v>
      </c>
      <c r="AE351" s="3">
        <v>142</v>
      </c>
      <c r="AF351" s="3">
        <v>691</v>
      </c>
      <c r="AG351" s="4">
        <v>1041</v>
      </c>
      <c r="AH351" s="3">
        <v>747</v>
      </c>
      <c r="AI351" s="3">
        <v>746</v>
      </c>
      <c r="AJ351" s="3">
        <v>567</v>
      </c>
      <c r="AK351" s="3">
        <v>886</v>
      </c>
      <c r="AL351" s="3">
        <v>929</v>
      </c>
      <c r="AM351" s="4">
        <v>1317</v>
      </c>
      <c r="AN351" s="4">
        <v>1227</v>
      </c>
      <c r="AO351" s="4">
        <v>1683</v>
      </c>
      <c r="AP351" s="4">
        <v>1097</v>
      </c>
      <c r="AQ351" s="3">
        <v>736</v>
      </c>
      <c r="AR351" s="3">
        <v>286</v>
      </c>
      <c r="AS351" s="3">
        <v>271</v>
      </c>
      <c r="AT351" s="3">
        <v>90</v>
      </c>
      <c r="AU351" s="3">
        <v>84</v>
      </c>
      <c r="AV351" s="3">
        <v>400</v>
      </c>
      <c r="AW351" s="3">
        <v>34</v>
      </c>
      <c r="AX351" s="10">
        <v>204</v>
      </c>
    </row>
    <row r="352" spans="1:50" x14ac:dyDescent="0.35">
      <c r="A352" s="27" t="s">
        <v>325</v>
      </c>
      <c r="B352" s="3" t="s">
        <v>195</v>
      </c>
      <c r="C352" s="3" t="s">
        <v>337</v>
      </c>
      <c r="D352" s="3" t="s">
        <v>132</v>
      </c>
      <c r="E352" s="3">
        <v>1</v>
      </c>
      <c r="F352" s="3">
        <v>3</v>
      </c>
      <c r="G352" s="3">
        <v>3</v>
      </c>
      <c r="H352" s="3">
        <v>4</v>
      </c>
      <c r="I352" s="3">
        <v>7</v>
      </c>
      <c r="J352" s="3">
        <v>10</v>
      </c>
      <c r="K352" s="3">
        <v>10</v>
      </c>
      <c r="L352" s="3">
        <v>6</v>
      </c>
      <c r="M352" s="3">
        <v>8</v>
      </c>
      <c r="N352" s="3">
        <v>9</v>
      </c>
      <c r="O352" s="3">
        <v>10</v>
      </c>
      <c r="P352" s="3">
        <v>8</v>
      </c>
      <c r="Q352" s="3">
        <v>11</v>
      </c>
      <c r="R352" s="3">
        <v>11</v>
      </c>
      <c r="S352" s="3">
        <v>6</v>
      </c>
      <c r="T352" s="3">
        <v>10</v>
      </c>
      <c r="U352" s="3">
        <v>9</v>
      </c>
      <c r="V352" s="3">
        <v>10</v>
      </c>
      <c r="W352" s="3">
        <v>9</v>
      </c>
      <c r="X352" s="3">
        <v>13</v>
      </c>
      <c r="Y352" s="3">
        <v>9</v>
      </c>
      <c r="Z352" s="3">
        <v>7</v>
      </c>
      <c r="AA352" s="3">
        <v>7</v>
      </c>
      <c r="AB352" s="3">
        <v>8</v>
      </c>
      <c r="AC352" s="3">
        <v>6</v>
      </c>
      <c r="AD352" s="3">
        <v>7</v>
      </c>
      <c r="AE352" s="3">
        <v>5</v>
      </c>
      <c r="AF352" s="3">
        <v>9</v>
      </c>
      <c r="AG352" s="3">
        <v>8</v>
      </c>
      <c r="AH352" s="3">
        <v>6</v>
      </c>
      <c r="AI352" s="3">
        <v>7</v>
      </c>
      <c r="AJ352" s="3">
        <v>5</v>
      </c>
      <c r="AK352" s="3">
        <v>4</v>
      </c>
      <c r="AL352" s="3">
        <v>8</v>
      </c>
      <c r="AM352" s="3">
        <v>8</v>
      </c>
      <c r="AN352" s="3">
        <v>8</v>
      </c>
      <c r="AO352" s="3">
        <v>13</v>
      </c>
      <c r="AP352" s="3">
        <v>7</v>
      </c>
      <c r="AQ352" s="3">
        <v>4</v>
      </c>
      <c r="AR352" s="3">
        <v>1</v>
      </c>
      <c r="AS352" s="3">
        <v>3</v>
      </c>
      <c r="AT352" s="3">
        <v>2</v>
      </c>
      <c r="AU352" s="3">
        <v>5</v>
      </c>
      <c r="AV352" s="3">
        <v>6</v>
      </c>
      <c r="AW352" s="3">
        <v>2</v>
      </c>
      <c r="AX352" s="10">
        <v>2</v>
      </c>
    </row>
    <row r="353" spans="1:50" x14ac:dyDescent="0.35">
      <c r="A353" s="27" t="s">
        <v>325</v>
      </c>
      <c r="B353" s="3" t="s">
        <v>195</v>
      </c>
      <c r="C353" s="3" t="s">
        <v>338</v>
      </c>
      <c r="D353" s="3" t="s">
        <v>162</v>
      </c>
      <c r="E353" s="145">
        <v>29</v>
      </c>
      <c r="F353" s="145">
        <v>29</v>
      </c>
      <c r="G353" s="145">
        <v>29</v>
      </c>
      <c r="H353" s="145"/>
      <c r="I353" s="145">
        <v>14</v>
      </c>
      <c r="J353" s="145">
        <v>14</v>
      </c>
      <c r="K353" s="145"/>
      <c r="L353" s="145">
        <v>14</v>
      </c>
      <c r="M353" s="145"/>
      <c r="N353" s="145">
        <v>55</v>
      </c>
      <c r="O353" s="145">
        <v>34.5</v>
      </c>
      <c r="P353" s="145"/>
      <c r="Q353" s="145"/>
      <c r="R353" s="145">
        <v>29</v>
      </c>
      <c r="S353" s="145"/>
      <c r="T353" s="145"/>
      <c r="U353" s="145"/>
      <c r="V353" s="145"/>
      <c r="W353" s="145"/>
      <c r="X353" s="145"/>
      <c r="Y353" s="145"/>
      <c r="Z353" s="145"/>
      <c r="AA353" s="145"/>
      <c r="AB353" s="145"/>
      <c r="AC353" s="145"/>
      <c r="AD353" s="145"/>
      <c r="AE353" s="145"/>
      <c r="AF353" s="145"/>
      <c r="AG353" s="145"/>
      <c r="AH353" s="145"/>
      <c r="AI353" s="145"/>
      <c r="AJ353" s="145"/>
      <c r="AK353" s="145"/>
      <c r="AL353" s="145"/>
      <c r="AM353" s="145"/>
      <c r="AN353" s="145"/>
      <c r="AO353" s="145"/>
      <c r="AP353" s="145"/>
      <c r="AQ353" s="145"/>
      <c r="AR353" s="145"/>
      <c r="AS353" s="145"/>
      <c r="AT353" s="145"/>
      <c r="AU353" s="145"/>
      <c r="AV353" s="145"/>
      <c r="AW353" s="145"/>
      <c r="AX353" s="195"/>
    </row>
    <row r="354" spans="1:50" x14ac:dyDescent="0.35">
      <c r="A354" s="27" t="s">
        <v>325</v>
      </c>
      <c r="B354" s="3" t="s">
        <v>195</v>
      </c>
      <c r="C354" s="3" t="s">
        <v>338</v>
      </c>
      <c r="D354" s="3" t="s">
        <v>166</v>
      </c>
      <c r="E354" s="145">
        <v>29</v>
      </c>
      <c r="F354" s="145">
        <v>29</v>
      </c>
      <c r="G354" s="145">
        <v>29</v>
      </c>
      <c r="H354" s="145"/>
      <c r="I354" s="145">
        <v>14</v>
      </c>
      <c r="J354" s="145">
        <v>14</v>
      </c>
      <c r="K354" s="145"/>
      <c r="L354" s="145">
        <v>14</v>
      </c>
      <c r="M354" s="145"/>
      <c r="N354" s="145">
        <v>27.5</v>
      </c>
      <c r="O354" s="145">
        <v>34.5</v>
      </c>
      <c r="P354" s="145"/>
      <c r="Q354" s="145"/>
      <c r="R354" s="145">
        <v>29</v>
      </c>
      <c r="S354" s="145"/>
      <c r="T354" s="145"/>
      <c r="U354" s="145"/>
      <c r="V354" s="145"/>
      <c r="W354" s="145"/>
      <c r="X354" s="145"/>
      <c r="Y354" s="145"/>
      <c r="Z354" s="145"/>
      <c r="AA354" s="145"/>
      <c r="AB354" s="145"/>
      <c r="AC354" s="145"/>
      <c r="AD354" s="145"/>
      <c r="AE354" s="145"/>
      <c r="AF354" s="145"/>
      <c r="AG354" s="145"/>
      <c r="AH354" s="145"/>
      <c r="AI354" s="145"/>
      <c r="AJ354" s="145"/>
      <c r="AK354" s="145"/>
      <c r="AL354" s="145"/>
      <c r="AM354" s="145"/>
      <c r="AN354" s="145"/>
      <c r="AO354" s="145"/>
      <c r="AP354" s="145"/>
      <c r="AQ354" s="145"/>
      <c r="AR354" s="145"/>
      <c r="AS354" s="145"/>
      <c r="AT354" s="145"/>
      <c r="AU354" s="145"/>
      <c r="AV354" s="145"/>
      <c r="AW354" s="145"/>
      <c r="AX354" s="195"/>
    </row>
    <row r="355" spans="1:50" x14ac:dyDescent="0.35">
      <c r="A355" s="27" t="s">
        <v>325</v>
      </c>
      <c r="B355" s="3" t="s">
        <v>195</v>
      </c>
      <c r="C355" s="3" t="s">
        <v>338</v>
      </c>
      <c r="D355" s="3" t="s">
        <v>327</v>
      </c>
      <c r="E355" s="3">
        <v>0</v>
      </c>
      <c r="F355" s="3">
        <v>0</v>
      </c>
      <c r="G355" s="3">
        <v>0</v>
      </c>
      <c r="H355" s="3"/>
      <c r="I355" s="3">
        <v>0</v>
      </c>
      <c r="J355" s="3">
        <v>0</v>
      </c>
      <c r="K355" s="3"/>
      <c r="L355" s="3">
        <v>0</v>
      </c>
      <c r="M355" s="3"/>
      <c r="N355" s="3">
        <v>0</v>
      </c>
      <c r="O355" s="3">
        <v>0</v>
      </c>
      <c r="P355" s="3"/>
      <c r="Q355" s="3"/>
      <c r="R355" s="3">
        <v>0</v>
      </c>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10"/>
    </row>
    <row r="356" spans="1:50" x14ac:dyDescent="0.35">
      <c r="A356" s="27" t="s">
        <v>325</v>
      </c>
      <c r="B356" s="3" t="s">
        <v>195</v>
      </c>
      <c r="C356" s="3" t="s">
        <v>338</v>
      </c>
      <c r="D356" s="3" t="s">
        <v>167</v>
      </c>
      <c r="E356" s="3">
        <v>0</v>
      </c>
      <c r="F356" s="3">
        <v>0</v>
      </c>
      <c r="G356" s="3">
        <v>0</v>
      </c>
      <c r="H356" s="3"/>
      <c r="I356" s="3">
        <v>0</v>
      </c>
      <c r="J356" s="3">
        <v>0</v>
      </c>
      <c r="K356" s="3"/>
      <c r="L356" s="3">
        <v>0</v>
      </c>
      <c r="M356" s="3"/>
      <c r="N356" s="3">
        <v>0</v>
      </c>
      <c r="O356" s="3">
        <v>0</v>
      </c>
      <c r="P356" s="3"/>
      <c r="Q356" s="3"/>
      <c r="R356" s="3">
        <v>0</v>
      </c>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10"/>
    </row>
    <row r="357" spans="1:50" x14ac:dyDescent="0.35">
      <c r="A357" s="27" t="s">
        <v>325</v>
      </c>
      <c r="B357" s="3" t="s">
        <v>195</v>
      </c>
      <c r="C357" s="3" t="s">
        <v>338</v>
      </c>
      <c r="D357" s="3" t="s">
        <v>132</v>
      </c>
      <c r="E357" s="3">
        <v>1</v>
      </c>
      <c r="F357" s="3">
        <v>1</v>
      </c>
      <c r="G357" s="3">
        <v>1</v>
      </c>
      <c r="H357" s="3"/>
      <c r="I357" s="3">
        <v>1</v>
      </c>
      <c r="J357" s="3">
        <v>1</v>
      </c>
      <c r="K357" s="3"/>
      <c r="L357" s="3">
        <v>1</v>
      </c>
      <c r="M357" s="3"/>
      <c r="N357" s="3">
        <v>2</v>
      </c>
      <c r="O357" s="3">
        <v>1</v>
      </c>
      <c r="P357" s="3"/>
      <c r="Q357" s="3"/>
      <c r="R357" s="3">
        <v>1</v>
      </c>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10"/>
    </row>
    <row r="358" spans="1:50" x14ac:dyDescent="0.35">
      <c r="A358" s="27" t="s">
        <v>325</v>
      </c>
      <c r="B358" s="3" t="s">
        <v>195</v>
      </c>
      <c r="C358" s="3" t="s">
        <v>339</v>
      </c>
      <c r="D358" s="3" t="s">
        <v>162</v>
      </c>
      <c r="E358" s="145">
        <v>2361.4</v>
      </c>
      <c r="F358" s="145">
        <v>2621.84</v>
      </c>
      <c r="G358" s="145">
        <v>2005.48</v>
      </c>
      <c r="H358" s="145">
        <v>1070.74</v>
      </c>
      <c r="I358" s="145">
        <v>33.26</v>
      </c>
      <c r="J358" s="145">
        <v>94.26</v>
      </c>
      <c r="K358" s="145">
        <v>845.92</v>
      </c>
      <c r="L358" s="145">
        <v>1498.23</v>
      </c>
      <c r="M358" s="145">
        <v>1161.5999999999999</v>
      </c>
      <c r="N358" s="145">
        <v>1566.04</v>
      </c>
      <c r="O358" s="145">
        <v>1769.13</v>
      </c>
      <c r="P358" s="145">
        <v>2938.6</v>
      </c>
      <c r="Q358" s="145">
        <v>2303.1999999999998</v>
      </c>
      <c r="R358" s="145">
        <v>2808.3</v>
      </c>
      <c r="S358" s="145">
        <v>1412.47</v>
      </c>
      <c r="T358" s="145">
        <v>1680.69</v>
      </c>
      <c r="U358" s="145">
        <v>903.8</v>
      </c>
      <c r="V358" s="145">
        <v>157.32</v>
      </c>
      <c r="W358" s="145">
        <v>1013.08</v>
      </c>
      <c r="X358" s="145">
        <v>1209.04</v>
      </c>
      <c r="Y358" s="145">
        <v>1638.52</v>
      </c>
      <c r="Z358" s="145">
        <v>1913.97</v>
      </c>
      <c r="AA358" s="145">
        <v>208.58</v>
      </c>
      <c r="AB358" s="145">
        <v>641.41999999999996</v>
      </c>
      <c r="AC358" s="145"/>
      <c r="AD358" s="145"/>
      <c r="AE358" s="145">
        <v>1091.76</v>
      </c>
      <c r="AF358" s="145">
        <v>327</v>
      </c>
      <c r="AG358" s="145">
        <v>380.64</v>
      </c>
      <c r="AH358" s="145">
        <v>30.34</v>
      </c>
      <c r="AI358" s="145">
        <v>1666.08</v>
      </c>
      <c r="AJ358" s="145">
        <v>1508.18</v>
      </c>
      <c r="AK358" s="145">
        <v>3493.36</v>
      </c>
      <c r="AL358" s="145">
        <v>6755.28</v>
      </c>
      <c r="AM358" s="145">
        <v>5071.2</v>
      </c>
      <c r="AN358" s="145">
        <v>5758.95</v>
      </c>
      <c r="AO358" s="145">
        <v>3953.88</v>
      </c>
      <c r="AP358" s="145">
        <v>2752.08</v>
      </c>
      <c r="AQ358" s="145">
        <v>1557.34</v>
      </c>
      <c r="AR358" s="145">
        <v>4054.54</v>
      </c>
      <c r="AS358" s="145">
        <v>3047.82</v>
      </c>
      <c r="AT358" s="145">
        <v>1011.53</v>
      </c>
      <c r="AU358" s="145">
        <v>5980.46</v>
      </c>
      <c r="AV358" s="145">
        <v>6210.21</v>
      </c>
      <c r="AW358" s="145">
        <v>2536.62</v>
      </c>
      <c r="AX358" s="195">
        <v>2917.06</v>
      </c>
    </row>
    <row r="359" spans="1:50" x14ac:dyDescent="0.35">
      <c r="A359" s="27" t="s">
        <v>325</v>
      </c>
      <c r="B359" s="3" t="s">
        <v>195</v>
      </c>
      <c r="C359" s="3" t="s">
        <v>339</v>
      </c>
      <c r="D359" s="3" t="s">
        <v>166</v>
      </c>
      <c r="E359" s="145">
        <v>2361.4</v>
      </c>
      <c r="F359" s="145">
        <v>873.95</v>
      </c>
      <c r="G359" s="145">
        <v>1002.74</v>
      </c>
      <c r="H359" s="145">
        <v>356.91</v>
      </c>
      <c r="I359" s="145">
        <v>33.26</v>
      </c>
      <c r="J359" s="145">
        <v>47.13</v>
      </c>
      <c r="K359" s="145">
        <v>211.48</v>
      </c>
      <c r="L359" s="145">
        <v>374.56</v>
      </c>
      <c r="M359" s="145">
        <v>580.79999999999995</v>
      </c>
      <c r="N359" s="145">
        <v>522.01</v>
      </c>
      <c r="O359" s="145">
        <v>353.83</v>
      </c>
      <c r="P359" s="145">
        <v>979.53</v>
      </c>
      <c r="Q359" s="145">
        <v>383.87</v>
      </c>
      <c r="R359" s="145">
        <v>468.05</v>
      </c>
      <c r="S359" s="145">
        <v>353.12</v>
      </c>
      <c r="T359" s="145">
        <v>420.17</v>
      </c>
      <c r="U359" s="145">
        <v>180.76</v>
      </c>
      <c r="V359" s="145">
        <v>157.32</v>
      </c>
      <c r="W359" s="145">
        <v>506.54</v>
      </c>
      <c r="X359" s="145">
        <v>604.52</v>
      </c>
      <c r="Y359" s="145">
        <v>819.26</v>
      </c>
      <c r="Z359" s="145">
        <v>637.99</v>
      </c>
      <c r="AA359" s="145">
        <v>208.58</v>
      </c>
      <c r="AB359" s="145">
        <v>320.70999999999998</v>
      </c>
      <c r="AC359" s="145"/>
      <c r="AD359" s="145"/>
      <c r="AE359" s="145">
        <v>545.88</v>
      </c>
      <c r="AF359" s="145">
        <v>327</v>
      </c>
      <c r="AG359" s="145">
        <v>126.88</v>
      </c>
      <c r="AH359" s="145">
        <v>30.34</v>
      </c>
      <c r="AI359" s="145">
        <v>416.52</v>
      </c>
      <c r="AJ359" s="145">
        <v>377.05</v>
      </c>
      <c r="AK359" s="145">
        <v>873.34</v>
      </c>
      <c r="AL359" s="145">
        <v>1688.82</v>
      </c>
      <c r="AM359" s="145">
        <v>1267.8</v>
      </c>
      <c r="AN359" s="145">
        <v>1919.65</v>
      </c>
      <c r="AO359" s="145">
        <v>1976.94</v>
      </c>
      <c r="AP359" s="145">
        <v>2752.08</v>
      </c>
      <c r="AQ359" s="145">
        <v>778.67</v>
      </c>
      <c r="AR359" s="145">
        <v>1351.51</v>
      </c>
      <c r="AS359" s="145">
        <v>1523.91</v>
      </c>
      <c r="AT359" s="145">
        <v>1011.53</v>
      </c>
      <c r="AU359" s="145">
        <v>1196.0899999999999</v>
      </c>
      <c r="AV359" s="145">
        <v>1552.55</v>
      </c>
      <c r="AW359" s="145">
        <v>845.54</v>
      </c>
      <c r="AX359" s="195">
        <v>1458.53</v>
      </c>
    </row>
    <row r="360" spans="1:50" x14ac:dyDescent="0.35">
      <c r="A360" s="27" t="s">
        <v>325</v>
      </c>
      <c r="B360" s="3" t="s">
        <v>195</v>
      </c>
      <c r="C360" s="3" t="s">
        <v>339</v>
      </c>
      <c r="D360" s="3" t="s">
        <v>327</v>
      </c>
      <c r="E360" s="3">
        <v>40</v>
      </c>
      <c r="F360" s="3">
        <v>34</v>
      </c>
      <c r="G360" s="3">
        <v>23</v>
      </c>
      <c r="H360" s="3">
        <v>79</v>
      </c>
      <c r="I360" s="3">
        <v>2</v>
      </c>
      <c r="J360" s="3">
        <v>4</v>
      </c>
      <c r="K360" s="3">
        <v>12</v>
      </c>
      <c r="L360" s="3">
        <v>22</v>
      </c>
      <c r="M360" s="3">
        <v>24</v>
      </c>
      <c r="N360" s="3">
        <v>26</v>
      </c>
      <c r="O360" s="3">
        <v>26</v>
      </c>
      <c r="P360" s="3">
        <v>27</v>
      </c>
      <c r="Q360" s="3">
        <v>33</v>
      </c>
      <c r="R360" s="3">
        <v>24</v>
      </c>
      <c r="S360" s="3">
        <v>12</v>
      </c>
      <c r="T360" s="3">
        <v>19</v>
      </c>
      <c r="U360" s="3">
        <v>15</v>
      </c>
      <c r="V360" s="3">
        <v>0</v>
      </c>
      <c r="W360" s="3">
        <v>12</v>
      </c>
      <c r="X360" s="3">
        <v>16</v>
      </c>
      <c r="Y360" s="3">
        <v>25</v>
      </c>
      <c r="Z360" s="3">
        <v>165</v>
      </c>
      <c r="AA360" s="3">
        <v>2</v>
      </c>
      <c r="AB360" s="3">
        <v>6</v>
      </c>
      <c r="AC360" s="3"/>
      <c r="AD360" s="3"/>
      <c r="AE360" s="3">
        <v>302</v>
      </c>
      <c r="AF360" s="3">
        <v>108</v>
      </c>
      <c r="AG360" s="3">
        <v>114</v>
      </c>
      <c r="AH360" s="3">
        <v>2</v>
      </c>
      <c r="AI360" s="3">
        <v>257</v>
      </c>
      <c r="AJ360" s="3">
        <v>174</v>
      </c>
      <c r="AK360" s="3">
        <v>627</v>
      </c>
      <c r="AL360" s="4">
        <v>1498</v>
      </c>
      <c r="AM360" s="3">
        <v>843</v>
      </c>
      <c r="AN360" s="4">
        <v>1270</v>
      </c>
      <c r="AO360" s="4">
        <v>1254</v>
      </c>
      <c r="AP360" s="4">
        <v>1018</v>
      </c>
      <c r="AQ360" s="4">
        <v>1127</v>
      </c>
      <c r="AR360" s="3">
        <v>274</v>
      </c>
      <c r="AS360" s="3">
        <v>32</v>
      </c>
      <c r="AT360" s="3">
        <v>44</v>
      </c>
      <c r="AU360" s="3">
        <v>120</v>
      </c>
      <c r="AV360" s="3">
        <v>140</v>
      </c>
      <c r="AW360" s="3">
        <v>33</v>
      </c>
      <c r="AX360" s="10">
        <v>32</v>
      </c>
    </row>
    <row r="361" spans="1:50" x14ac:dyDescent="0.35">
      <c r="A361" s="27" t="s">
        <v>325</v>
      </c>
      <c r="B361" s="3" t="s">
        <v>195</v>
      </c>
      <c r="C361" s="3" t="s">
        <v>339</v>
      </c>
      <c r="D361" s="3" t="s">
        <v>167</v>
      </c>
      <c r="E361" s="3">
        <v>878</v>
      </c>
      <c r="F361" s="4">
        <v>1040</v>
      </c>
      <c r="G361" s="3">
        <v>796</v>
      </c>
      <c r="H361" s="3">
        <v>352</v>
      </c>
      <c r="I361" s="3">
        <v>6</v>
      </c>
      <c r="J361" s="3">
        <v>31</v>
      </c>
      <c r="K361" s="3">
        <v>712</v>
      </c>
      <c r="L361" s="3">
        <v>920</v>
      </c>
      <c r="M361" s="3">
        <v>458</v>
      </c>
      <c r="N361" s="3">
        <v>636</v>
      </c>
      <c r="O361" s="3">
        <v>925</v>
      </c>
      <c r="P361" s="4">
        <v>1609</v>
      </c>
      <c r="Q361" s="3">
        <v>872</v>
      </c>
      <c r="R361" s="4">
        <v>1980</v>
      </c>
      <c r="S361" s="4">
        <v>1634</v>
      </c>
      <c r="T361" s="3">
        <v>753</v>
      </c>
      <c r="U361" s="3">
        <v>730</v>
      </c>
      <c r="V361" s="3">
        <v>828</v>
      </c>
      <c r="W361" s="3">
        <v>404</v>
      </c>
      <c r="X361" s="3">
        <v>473</v>
      </c>
      <c r="Y361" s="3">
        <v>627</v>
      </c>
      <c r="Z361" s="3">
        <v>547</v>
      </c>
      <c r="AA361" s="3">
        <v>84</v>
      </c>
      <c r="AB361" s="3">
        <v>259</v>
      </c>
      <c r="AC361" s="3"/>
      <c r="AD361" s="3"/>
      <c r="AE361" s="3">
        <v>75</v>
      </c>
      <c r="AF361" s="3">
        <v>0</v>
      </c>
      <c r="AG361" s="3">
        <v>4</v>
      </c>
      <c r="AH361" s="3">
        <v>4</v>
      </c>
      <c r="AI361" s="3">
        <v>311</v>
      </c>
      <c r="AJ361" s="3">
        <v>370</v>
      </c>
      <c r="AK361" s="3">
        <v>603</v>
      </c>
      <c r="AL361" s="3">
        <v>933</v>
      </c>
      <c r="AM361" s="4">
        <v>1107</v>
      </c>
      <c r="AN361" s="3">
        <v>654</v>
      </c>
      <c r="AO361" s="3">
        <v>0</v>
      </c>
      <c r="AP361" s="3">
        <v>408</v>
      </c>
      <c r="AQ361" s="3">
        <v>212</v>
      </c>
      <c r="AR361" s="4">
        <v>1547</v>
      </c>
      <c r="AS361" s="4">
        <v>1366</v>
      </c>
      <c r="AT361" s="4">
        <v>1717</v>
      </c>
      <c r="AU361" s="4">
        <v>3558</v>
      </c>
      <c r="AV361" s="4">
        <v>2914</v>
      </c>
      <c r="AW361" s="4">
        <v>1151</v>
      </c>
      <c r="AX361" s="16">
        <v>1328</v>
      </c>
    </row>
    <row r="362" spans="1:50" x14ac:dyDescent="0.35">
      <c r="A362" s="27" t="s">
        <v>325</v>
      </c>
      <c r="B362" s="3" t="s">
        <v>195</v>
      </c>
      <c r="C362" s="3" t="s">
        <v>339</v>
      </c>
      <c r="D362" s="3" t="s">
        <v>132</v>
      </c>
      <c r="E362" s="3">
        <v>1</v>
      </c>
      <c r="F362" s="3">
        <v>3</v>
      </c>
      <c r="G362" s="3">
        <v>2</v>
      </c>
      <c r="H362" s="3">
        <v>3</v>
      </c>
      <c r="I362" s="3">
        <v>1</v>
      </c>
      <c r="J362" s="3">
        <v>2</v>
      </c>
      <c r="K362" s="3">
        <v>4</v>
      </c>
      <c r="L362" s="3">
        <v>4</v>
      </c>
      <c r="M362" s="3">
        <v>2</v>
      </c>
      <c r="N362" s="3">
        <v>3</v>
      </c>
      <c r="O362" s="3">
        <v>5</v>
      </c>
      <c r="P362" s="3">
        <v>3</v>
      </c>
      <c r="Q362" s="3">
        <v>6</v>
      </c>
      <c r="R362" s="3">
        <v>6</v>
      </c>
      <c r="S362" s="3">
        <v>4</v>
      </c>
      <c r="T362" s="3">
        <v>4</v>
      </c>
      <c r="U362" s="3">
        <v>5</v>
      </c>
      <c r="V362" s="3">
        <v>1</v>
      </c>
      <c r="W362" s="3">
        <v>2</v>
      </c>
      <c r="X362" s="3">
        <v>2</v>
      </c>
      <c r="Y362" s="3">
        <v>2</v>
      </c>
      <c r="Z362" s="3">
        <v>3</v>
      </c>
      <c r="AA362" s="3">
        <v>1</v>
      </c>
      <c r="AB362" s="3">
        <v>2</v>
      </c>
      <c r="AC362" s="3"/>
      <c r="AD362" s="3"/>
      <c r="AE362" s="3">
        <v>2</v>
      </c>
      <c r="AF362" s="3">
        <v>1</v>
      </c>
      <c r="AG362" s="3">
        <v>3</v>
      </c>
      <c r="AH362" s="3">
        <v>1</v>
      </c>
      <c r="AI362" s="3">
        <v>4</v>
      </c>
      <c r="AJ362" s="3">
        <v>4</v>
      </c>
      <c r="AK362" s="3">
        <v>4</v>
      </c>
      <c r="AL362" s="3">
        <v>4</v>
      </c>
      <c r="AM362" s="3">
        <v>4</v>
      </c>
      <c r="AN362" s="3">
        <v>3</v>
      </c>
      <c r="AO362" s="3">
        <v>2</v>
      </c>
      <c r="AP362" s="3">
        <v>1</v>
      </c>
      <c r="AQ362" s="3">
        <v>2</v>
      </c>
      <c r="AR362" s="3">
        <v>3</v>
      </c>
      <c r="AS362" s="3">
        <v>2</v>
      </c>
      <c r="AT362" s="3">
        <v>1</v>
      </c>
      <c r="AU362" s="3">
        <v>5</v>
      </c>
      <c r="AV362" s="3">
        <v>4</v>
      </c>
      <c r="AW362" s="3">
        <v>3</v>
      </c>
      <c r="AX362" s="10">
        <v>2</v>
      </c>
    </row>
    <row r="363" spans="1:50" x14ac:dyDescent="0.35">
      <c r="A363" s="27" t="s">
        <v>325</v>
      </c>
      <c r="B363" s="3" t="s">
        <v>196</v>
      </c>
      <c r="C363" s="3" t="s">
        <v>129</v>
      </c>
      <c r="D363" s="3" t="s">
        <v>162</v>
      </c>
      <c r="E363" s="145">
        <v>45167.7</v>
      </c>
      <c r="F363" s="145">
        <v>41555.64</v>
      </c>
      <c r="G363" s="145">
        <v>46786.82</v>
      </c>
      <c r="H363" s="145">
        <v>37618.44</v>
      </c>
      <c r="I363" s="145">
        <v>50388.82</v>
      </c>
      <c r="J363" s="145">
        <v>45439.18</v>
      </c>
      <c r="K363" s="145">
        <v>43608.83</v>
      </c>
      <c r="L363" s="145">
        <v>48727.79</v>
      </c>
      <c r="M363" s="145">
        <v>41164.660000000003</v>
      </c>
      <c r="N363" s="145">
        <v>42564.6</v>
      </c>
      <c r="O363" s="145">
        <v>37448.239999999998</v>
      </c>
      <c r="P363" s="145">
        <v>38657.5</v>
      </c>
      <c r="Q363" s="145">
        <v>32902.620000000003</v>
      </c>
      <c r="R363" s="145">
        <v>39964.120000000003</v>
      </c>
      <c r="S363" s="145">
        <v>41863.82</v>
      </c>
      <c r="T363" s="145">
        <v>46660.04</v>
      </c>
      <c r="U363" s="145">
        <v>45991.44</v>
      </c>
      <c r="V363" s="145">
        <v>43306.43</v>
      </c>
      <c r="W363" s="145">
        <v>38088.339999999997</v>
      </c>
      <c r="X363" s="145">
        <v>39503.22</v>
      </c>
      <c r="Y363" s="145">
        <v>42710.44</v>
      </c>
      <c r="Z363" s="145">
        <v>61667.83</v>
      </c>
      <c r="AA363" s="145">
        <v>49702.12</v>
      </c>
      <c r="AB363" s="145">
        <v>45357.63</v>
      </c>
      <c r="AC363" s="145">
        <v>46281.29</v>
      </c>
      <c r="AD363" s="145">
        <v>44499.49</v>
      </c>
      <c r="AE363" s="145">
        <v>46018.02</v>
      </c>
      <c r="AF363" s="145">
        <v>46107.09</v>
      </c>
      <c r="AG363" s="145">
        <v>47074.36</v>
      </c>
      <c r="AH363" s="145">
        <v>45344.23</v>
      </c>
      <c r="AI363" s="145">
        <v>48189.73</v>
      </c>
      <c r="AJ363" s="145">
        <v>51764.91</v>
      </c>
      <c r="AK363" s="145">
        <v>47927.69</v>
      </c>
      <c r="AL363" s="145">
        <v>51310.02</v>
      </c>
      <c r="AM363" s="145">
        <v>45466.71</v>
      </c>
      <c r="AN363" s="145">
        <v>43579.55</v>
      </c>
      <c r="AO363" s="145">
        <v>45957.39</v>
      </c>
      <c r="AP363" s="145">
        <v>35838.22</v>
      </c>
      <c r="AQ363" s="145">
        <v>34222.25</v>
      </c>
      <c r="AR363" s="145">
        <v>10835.73</v>
      </c>
      <c r="AS363" s="145">
        <v>14973.98</v>
      </c>
      <c r="AT363" s="145">
        <v>19740.91</v>
      </c>
      <c r="AU363" s="145">
        <v>20924.560000000001</v>
      </c>
      <c r="AV363" s="145">
        <v>16938.68</v>
      </c>
      <c r="AW363" s="145">
        <v>17588.18</v>
      </c>
      <c r="AX363" s="195">
        <v>15769.29</v>
      </c>
    </row>
    <row r="364" spans="1:50" x14ac:dyDescent="0.35">
      <c r="A364" s="27" t="s">
        <v>325</v>
      </c>
      <c r="B364" s="3" t="s">
        <v>196</v>
      </c>
      <c r="C364" s="3" t="s">
        <v>129</v>
      </c>
      <c r="D364" s="3" t="s">
        <v>166</v>
      </c>
      <c r="E364" s="145">
        <v>465.65</v>
      </c>
      <c r="F364" s="145">
        <v>456.66</v>
      </c>
      <c r="G364" s="145">
        <v>503.08</v>
      </c>
      <c r="H364" s="145">
        <v>464.43</v>
      </c>
      <c r="I364" s="145">
        <v>541.82000000000005</v>
      </c>
      <c r="J364" s="145">
        <v>445.48</v>
      </c>
      <c r="K364" s="145">
        <v>495.55</v>
      </c>
      <c r="L364" s="145">
        <v>477.72</v>
      </c>
      <c r="M364" s="145">
        <v>457.39</v>
      </c>
      <c r="N364" s="145">
        <v>429.95</v>
      </c>
      <c r="O364" s="145">
        <v>360.08</v>
      </c>
      <c r="P364" s="145">
        <v>382.75</v>
      </c>
      <c r="Q364" s="145">
        <v>350.03</v>
      </c>
      <c r="R364" s="145">
        <v>412</v>
      </c>
      <c r="S364" s="145">
        <v>406.44</v>
      </c>
      <c r="T364" s="145">
        <v>476.12</v>
      </c>
      <c r="U364" s="145">
        <v>459.91</v>
      </c>
      <c r="V364" s="145">
        <v>412.44</v>
      </c>
      <c r="W364" s="145">
        <v>432.82</v>
      </c>
      <c r="X364" s="145">
        <v>407.25</v>
      </c>
      <c r="Y364" s="145">
        <v>449.58</v>
      </c>
      <c r="Z364" s="145">
        <v>587.30999999999995</v>
      </c>
      <c r="AA364" s="145">
        <v>482.54</v>
      </c>
      <c r="AB364" s="145">
        <v>427.9</v>
      </c>
      <c r="AC364" s="145">
        <v>445.01</v>
      </c>
      <c r="AD364" s="145">
        <v>473.4</v>
      </c>
      <c r="AE364" s="145">
        <v>426.09</v>
      </c>
      <c r="AF364" s="145">
        <v>452.03</v>
      </c>
      <c r="AG364" s="145">
        <v>457.03</v>
      </c>
      <c r="AH364" s="145">
        <v>419.85</v>
      </c>
      <c r="AI364" s="145">
        <v>472.45</v>
      </c>
      <c r="AJ364" s="145">
        <v>474.91</v>
      </c>
      <c r="AK364" s="145">
        <v>474.53</v>
      </c>
      <c r="AL364" s="145">
        <v>484.06</v>
      </c>
      <c r="AM364" s="145">
        <v>424.92</v>
      </c>
      <c r="AN364" s="145">
        <v>419.03</v>
      </c>
      <c r="AO364" s="145">
        <v>450.56</v>
      </c>
      <c r="AP364" s="145">
        <v>373.31</v>
      </c>
      <c r="AQ364" s="145">
        <v>444.44</v>
      </c>
      <c r="AR364" s="145">
        <v>349.54</v>
      </c>
      <c r="AS364" s="145">
        <v>348.23</v>
      </c>
      <c r="AT364" s="145">
        <v>387.08</v>
      </c>
      <c r="AU364" s="145">
        <v>367.1</v>
      </c>
      <c r="AV364" s="145">
        <v>352.89</v>
      </c>
      <c r="AW364" s="145">
        <v>344.87</v>
      </c>
      <c r="AX364" s="195">
        <v>366.73</v>
      </c>
    </row>
    <row r="365" spans="1:50" x14ac:dyDescent="0.35">
      <c r="A365" s="27" t="s">
        <v>325</v>
      </c>
      <c r="B365" s="3" t="s">
        <v>196</v>
      </c>
      <c r="C365" s="3" t="s">
        <v>129</v>
      </c>
      <c r="D365" s="3" t="s">
        <v>327</v>
      </c>
      <c r="E365" s="3">
        <v>799</v>
      </c>
      <c r="F365" s="3">
        <v>706</v>
      </c>
      <c r="G365" s="3">
        <v>873</v>
      </c>
      <c r="H365" s="3">
        <v>697</v>
      </c>
      <c r="I365" s="3">
        <v>878</v>
      </c>
      <c r="J365" s="3">
        <v>882</v>
      </c>
      <c r="K365" s="3">
        <v>839</v>
      </c>
      <c r="L365" s="3">
        <v>836</v>
      </c>
      <c r="M365" s="3">
        <v>765</v>
      </c>
      <c r="N365" s="3">
        <v>780</v>
      </c>
      <c r="O365" s="3">
        <v>690</v>
      </c>
      <c r="P365" s="3">
        <v>699</v>
      </c>
      <c r="Q365" s="3">
        <v>722</v>
      </c>
      <c r="R365" s="3">
        <v>727</v>
      </c>
      <c r="S365" s="3">
        <v>773</v>
      </c>
      <c r="T365" s="3">
        <v>835</v>
      </c>
      <c r="U365" s="3">
        <v>896</v>
      </c>
      <c r="V365" s="3">
        <v>804</v>
      </c>
      <c r="W365" s="3">
        <v>693</v>
      </c>
      <c r="X365" s="3">
        <v>671</v>
      </c>
      <c r="Y365" s="3">
        <v>727</v>
      </c>
      <c r="Z365" s="3">
        <v>922</v>
      </c>
      <c r="AA365" s="3">
        <v>743</v>
      </c>
      <c r="AB365" s="3">
        <v>735</v>
      </c>
      <c r="AC365" s="3">
        <v>688</v>
      </c>
      <c r="AD365" s="3">
        <v>667</v>
      </c>
      <c r="AE365" s="3">
        <v>838</v>
      </c>
      <c r="AF365" s="3">
        <v>815</v>
      </c>
      <c r="AG365" s="3">
        <v>825</v>
      </c>
      <c r="AH365" s="3">
        <v>806</v>
      </c>
      <c r="AI365" s="3">
        <v>877</v>
      </c>
      <c r="AJ365" s="3">
        <v>940</v>
      </c>
      <c r="AK365" s="3">
        <v>874</v>
      </c>
      <c r="AL365" s="4">
        <v>1063</v>
      </c>
      <c r="AM365" s="3">
        <v>827</v>
      </c>
      <c r="AN365" s="3">
        <v>811</v>
      </c>
      <c r="AO365" s="3">
        <v>877</v>
      </c>
      <c r="AP365" s="3">
        <v>671</v>
      </c>
      <c r="AQ365" s="3">
        <v>561</v>
      </c>
      <c r="AR365" s="3">
        <v>169</v>
      </c>
      <c r="AS365" s="3">
        <v>265</v>
      </c>
      <c r="AT365" s="3">
        <v>350</v>
      </c>
      <c r="AU365" s="3">
        <v>357</v>
      </c>
      <c r="AV365" s="3">
        <v>287</v>
      </c>
      <c r="AW365" s="3">
        <v>294</v>
      </c>
      <c r="AX365" s="10">
        <v>249</v>
      </c>
    </row>
    <row r="366" spans="1:50" x14ac:dyDescent="0.35">
      <c r="A366" s="27" t="s">
        <v>325</v>
      </c>
      <c r="B366" s="3" t="s">
        <v>196</v>
      </c>
      <c r="C366" s="3" t="s">
        <v>129</v>
      </c>
      <c r="D366" s="3" t="s">
        <v>167</v>
      </c>
      <c r="E366" s="4">
        <v>9537</v>
      </c>
      <c r="F366" s="4">
        <v>8856</v>
      </c>
      <c r="G366" s="4">
        <v>10559</v>
      </c>
      <c r="H366" s="4">
        <v>8752</v>
      </c>
      <c r="I366" s="4">
        <v>11486</v>
      </c>
      <c r="J366" s="4">
        <v>9121</v>
      </c>
      <c r="K366" s="4">
        <v>8788</v>
      </c>
      <c r="L366" s="4">
        <v>10978</v>
      </c>
      <c r="M366" s="4">
        <v>9302</v>
      </c>
      <c r="N366" s="4">
        <v>9253</v>
      </c>
      <c r="O366" s="4">
        <v>8610</v>
      </c>
      <c r="P366" s="4">
        <v>8849</v>
      </c>
      <c r="Q366" s="4">
        <v>6685</v>
      </c>
      <c r="R366" s="4">
        <v>8530</v>
      </c>
      <c r="S366" s="4">
        <v>9303</v>
      </c>
      <c r="T366" s="4">
        <v>9929</v>
      </c>
      <c r="U366" s="4">
        <v>9120</v>
      </c>
      <c r="V366" s="4">
        <v>8767</v>
      </c>
      <c r="W366" s="4">
        <v>8047</v>
      </c>
      <c r="X366" s="4">
        <v>9177</v>
      </c>
      <c r="Y366" s="4">
        <v>7764</v>
      </c>
      <c r="Z366" s="4">
        <v>12749</v>
      </c>
      <c r="AA366" s="4">
        <v>9225</v>
      </c>
      <c r="AB366" s="4">
        <v>7842</v>
      </c>
      <c r="AC366" s="4">
        <v>9172</v>
      </c>
      <c r="AD366" s="4">
        <v>8922</v>
      </c>
      <c r="AE366" s="4">
        <v>9020</v>
      </c>
      <c r="AF366" s="4">
        <v>9841</v>
      </c>
      <c r="AG366" s="4">
        <v>9970</v>
      </c>
      <c r="AH366" s="4">
        <v>9376</v>
      </c>
      <c r="AI366" s="4">
        <v>9950</v>
      </c>
      <c r="AJ366" s="4">
        <v>10651</v>
      </c>
      <c r="AK366" s="4">
        <v>9614</v>
      </c>
      <c r="AL366" s="4">
        <v>10333</v>
      </c>
      <c r="AM366" s="4">
        <v>9722</v>
      </c>
      <c r="AN366" s="4">
        <v>8978</v>
      </c>
      <c r="AO366" s="4">
        <v>9957</v>
      </c>
      <c r="AP366" s="4">
        <v>8322</v>
      </c>
      <c r="AQ366" s="4">
        <v>7603</v>
      </c>
      <c r="AR366" s="4">
        <v>2187</v>
      </c>
      <c r="AS366" s="4">
        <v>3223</v>
      </c>
      <c r="AT366" s="4">
        <v>3879</v>
      </c>
      <c r="AU366" s="4">
        <v>4336</v>
      </c>
      <c r="AV366" s="4">
        <v>4078</v>
      </c>
      <c r="AW366" s="4">
        <v>3873</v>
      </c>
      <c r="AX366" s="16">
        <v>3672</v>
      </c>
    </row>
    <row r="367" spans="1:50" x14ac:dyDescent="0.35">
      <c r="A367" s="27" t="s">
        <v>325</v>
      </c>
      <c r="B367" s="3" t="s">
        <v>196</v>
      </c>
      <c r="C367" s="3" t="s">
        <v>129</v>
      </c>
      <c r="D367" s="3" t="s">
        <v>132</v>
      </c>
      <c r="E367" s="3">
        <v>97</v>
      </c>
      <c r="F367" s="3">
        <v>91</v>
      </c>
      <c r="G367" s="3">
        <v>93</v>
      </c>
      <c r="H367" s="3">
        <v>81</v>
      </c>
      <c r="I367" s="3">
        <v>93</v>
      </c>
      <c r="J367" s="3">
        <v>102</v>
      </c>
      <c r="K367" s="3">
        <v>88</v>
      </c>
      <c r="L367" s="3">
        <v>102</v>
      </c>
      <c r="M367" s="3">
        <v>90</v>
      </c>
      <c r="N367" s="3">
        <v>99</v>
      </c>
      <c r="O367" s="3">
        <v>104</v>
      </c>
      <c r="P367" s="3">
        <v>101</v>
      </c>
      <c r="Q367" s="3">
        <v>94</v>
      </c>
      <c r="R367" s="3">
        <v>97</v>
      </c>
      <c r="S367" s="3">
        <v>103</v>
      </c>
      <c r="T367" s="3">
        <v>98</v>
      </c>
      <c r="U367" s="3">
        <v>100</v>
      </c>
      <c r="V367" s="3">
        <v>105</v>
      </c>
      <c r="W367" s="3">
        <v>88</v>
      </c>
      <c r="X367" s="3">
        <v>97</v>
      </c>
      <c r="Y367" s="3">
        <v>95</v>
      </c>
      <c r="Z367" s="3">
        <v>105</v>
      </c>
      <c r="AA367" s="3">
        <v>103</v>
      </c>
      <c r="AB367" s="3">
        <v>106</v>
      </c>
      <c r="AC367" s="3">
        <v>104</v>
      </c>
      <c r="AD367" s="3">
        <v>94</v>
      </c>
      <c r="AE367" s="3">
        <v>108</v>
      </c>
      <c r="AF367" s="3">
        <v>102</v>
      </c>
      <c r="AG367" s="3">
        <v>103</v>
      </c>
      <c r="AH367" s="3">
        <v>108</v>
      </c>
      <c r="AI367" s="3">
        <v>102</v>
      </c>
      <c r="AJ367" s="3">
        <v>109</v>
      </c>
      <c r="AK367" s="3">
        <v>101</v>
      </c>
      <c r="AL367" s="3">
        <v>106</v>
      </c>
      <c r="AM367" s="3">
        <v>107</v>
      </c>
      <c r="AN367" s="3">
        <v>104</v>
      </c>
      <c r="AO367" s="3">
        <v>102</v>
      </c>
      <c r="AP367" s="3">
        <v>96</v>
      </c>
      <c r="AQ367" s="3">
        <v>77</v>
      </c>
      <c r="AR367" s="3">
        <v>31</v>
      </c>
      <c r="AS367" s="3">
        <v>43</v>
      </c>
      <c r="AT367" s="3">
        <v>51</v>
      </c>
      <c r="AU367" s="3">
        <v>57</v>
      </c>
      <c r="AV367" s="3">
        <v>48</v>
      </c>
      <c r="AW367" s="3">
        <v>51</v>
      </c>
      <c r="AX367" s="10">
        <v>43</v>
      </c>
    </row>
    <row r="368" spans="1:50" x14ac:dyDescent="0.35">
      <c r="A368" s="27" t="s">
        <v>325</v>
      </c>
      <c r="B368" s="3" t="s">
        <v>196</v>
      </c>
      <c r="C368" s="3" t="s">
        <v>333</v>
      </c>
      <c r="D368" s="3" t="s">
        <v>162</v>
      </c>
      <c r="E368" s="145">
        <v>997.06</v>
      </c>
      <c r="F368" s="145">
        <v>793.36</v>
      </c>
      <c r="G368" s="145">
        <v>1596.4</v>
      </c>
      <c r="H368" s="145">
        <v>570.6</v>
      </c>
      <c r="I368" s="145">
        <v>894.7</v>
      </c>
      <c r="J368" s="145">
        <v>1808.62</v>
      </c>
      <c r="K368" s="145">
        <v>979.54</v>
      </c>
      <c r="L368" s="145">
        <v>974.44</v>
      </c>
      <c r="M368" s="145">
        <v>573.6</v>
      </c>
      <c r="N368" s="145">
        <v>1044.6500000000001</v>
      </c>
      <c r="O368" s="145">
        <v>220.18</v>
      </c>
      <c r="P368" s="145">
        <v>1639.87</v>
      </c>
      <c r="Q368" s="145">
        <v>1702.1</v>
      </c>
      <c r="R368" s="145">
        <v>854.01</v>
      </c>
      <c r="S368" s="145">
        <v>1037.8499999999999</v>
      </c>
      <c r="T368" s="145">
        <v>1332.85</v>
      </c>
      <c r="U368" s="145">
        <v>791.15</v>
      </c>
      <c r="V368" s="145">
        <v>454.53</v>
      </c>
      <c r="W368" s="145">
        <v>409.85</v>
      </c>
      <c r="X368" s="145">
        <v>89.36</v>
      </c>
      <c r="Y368" s="145">
        <v>1411.04</v>
      </c>
      <c r="Z368" s="145">
        <v>2676.75</v>
      </c>
      <c r="AA368" s="145">
        <v>4329.29</v>
      </c>
      <c r="AB368" s="145">
        <v>3702.35</v>
      </c>
      <c r="AC368" s="145">
        <v>2547.7199999999998</v>
      </c>
      <c r="AD368" s="145">
        <v>2191.13</v>
      </c>
      <c r="AE368" s="145">
        <v>1783.84</v>
      </c>
      <c r="AF368" s="145">
        <v>136.66</v>
      </c>
      <c r="AG368" s="145">
        <v>684.2</v>
      </c>
      <c r="AH368" s="145">
        <v>136.22</v>
      </c>
      <c r="AI368" s="145">
        <v>287.10000000000002</v>
      </c>
      <c r="AJ368" s="145">
        <v>499.62</v>
      </c>
      <c r="AK368" s="145">
        <v>731.24</v>
      </c>
      <c r="AL368" s="145">
        <v>129.30000000000001</v>
      </c>
      <c r="AM368" s="145">
        <v>137.1</v>
      </c>
      <c r="AN368" s="145">
        <v>274.22000000000003</v>
      </c>
      <c r="AO368" s="145">
        <v>91.91</v>
      </c>
      <c r="AP368" s="145">
        <v>476.63</v>
      </c>
      <c r="AQ368" s="145">
        <v>551.92999999999995</v>
      </c>
      <c r="AR368" s="145"/>
      <c r="AS368" s="145">
        <v>91.91</v>
      </c>
      <c r="AT368" s="145">
        <v>277.08999999999997</v>
      </c>
      <c r="AU368" s="145">
        <v>322.37</v>
      </c>
      <c r="AV368" s="145"/>
      <c r="AW368" s="145"/>
      <c r="AX368" s="195"/>
    </row>
    <row r="369" spans="1:50" x14ac:dyDescent="0.35">
      <c r="A369" s="27" t="s">
        <v>325</v>
      </c>
      <c r="B369" s="3" t="s">
        <v>196</v>
      </c>
      <c r="C369" s="3" t="s">
        <v>333</v>
      </c>
      <c r="D369" s="3" t="s">
        <v>166</v>
      </c>
      <c r="E369" s="145">
        <v>90.64</v>
      </c>
      <c r="F369" s="145">
        <v>88.15</v>
      </c>
      <c r="G369" s="145">
        <v>145.13</v>
      </c>
      <c r="H369" s="145">
        <v>71.33</v>
      </c>
      <c r="I369" s="145">
        <v>111.84</v>
      </c>
      <c r="J369" s="145">
        <v>164.42</v>
      </c>
      <c r="K369" s="145">
        <v>122.44</v>
      </c>
      <c r="L369" s="145">
        <v>121.81</v>
      </c>
      <c r="M369" s="145">
        <v>114.72</v>
      </c>
      <c r="N369" s="145">
        <v>104.47</v>
      </c>
      <c r="O369" s="145">
        <v>73.39</v>
      </c>
      <c r="P369" s="145">
        <v>86.31</v>
      </c>
      <c r="Q369" s="145">
        <v>106.38</v>
      </c>
      <c r="R369" s="145">
        <v>85.4</v>
      </c>
      <c r="S369" s="145">
        <v>86.49</v>
      </c>
      <c r="T369" s="145">
        <v>190.41</v>
      </c>
      <c r="U369" s="145">
        <v>98.89</v>
      </c>
      <c r="V369" s="145">
        <v>90.91</v>
      </c>
      <c r="W369" s="145">
        <v>102.46</v>
      </c>
      <c r="X369" s="145">
        <v>44.68</v>
      </c>
      <c r="Y369" s="145">
        <v>201.58</v>
      </c>
      <c r="Z369" s="145">
        <v>382.39</v>
      </c>
      <c r="AA369" s="145">
        <v>432.93</v>
      </c>
      <c r="AB369" s="145">
        <v>462.79</v>
      </c>
      <c r="AC369" s="145">
        <v>318.47000000000003</v>
      </c>
      <c r="AD369" s="145">
        <v>168.55</v>
      </c>
      <c r="AE369" s="145">
        <v>162.16999999999999</v>
      </c>
      <c r="AF369" s="145">
        <v>45.55</v>
      </c>
      <c r="AG369" s="145">
        <v>171.05</v>
      </c>
      <c r="AH369" s="145">
        <v>68.11</v>
      </c>
      <c r="AI369" s="145">
        <v>71.78</v>
      </c>
      <c r="AJ369" s="145">
        <v>71.37</v>
      </c>
      <c r="AK369" s="145">
        <v>182.81</v>
      </c>
      <c r="AL369" s="145">
        <v>64.650000000000006</v>
      </c>
      <c r="AM369" s="145">
        <v>45.7</v>
      </c>
      <c r="AN369" s="145">
        <v>68.56</v>
      </c>
      <c r="AO369" s="145">
        <v>18.38</v>
      </c>
      <c r="AP369" s="145">
        <v>59.58</v>
      </c>
      <c r="AQ369" s="145">
        <v>110.39</v>
      </c>
      <c r="AR369" s="145"/>
      <c r="AS369" s="145">
        <v>45.96</v>
      </c>
      <c r="AT369" s="145">
        <v>138.55000000000001</v>
      </c>
      <c r="AU369" s="145">
        <v>161.19</v>
      </c>
      <c r="AV369" s="145"/>
      <c r="AW369" s="145"/>
      <c r="AX369" s="195"/>
    </row>
    <row r="370" spans="1:50" x14ac:dyDescent="0.35">
      <c r="A370" s="27" t="s">
        <v>325</v>
      </c>
      <c r="B370" s="3" t="s">
        <v>196</v>
      </c>
      <c r="C370" s="3" t="s">
        <v>333</v>
      </c>
      <c r="D370" s="3" t="s">
        <v>327</v>
      </c>
      <c r="E370" s="3">
        <v>12</v>
      </c>
      <c r="F370" s="3">
        <v>11</v>
      </c>
      <c r="G370" s="3">
        <v>14</v>
      </c>
      <c r="H370" s="3">
        <v>9</v>
      </c>
      <c r="I370" s="3">
        <v>10</v>
      </c>
      <c r="J370" s="3">
        <v>17</v>
      </c>
      <c r="K370" s="3">
        <v>12</v>
      </c>
      <c r="L370" s="3">
        <v>10</v>
      </c>
      <c r="M370" s="3">
        <v>5</v>
      </c>
      <c r="N370" s="3">
        <v>13</v>
      </c>
      <c r="O370" s="3">
        <v>5</v>
      </c>
      <c r="P370" s="3">
        <v>21</v>
      </c>
      <c r="Q370" s="3">
        <v>19</v>
      </c>
      <c r="R370" s="3">
        <v>11</v>
      </c>
      <c r="S370" s="3">
        <v>14</v>
      </c>
      <c r="T370" s="3">
        <v>9</v>
      </c>
      <c r="U370" s="3">
        <v>8</v>
      </c>
      <c r="V370" s="3">
        <v>6</v>
      </c>
      <c r="W370" s="3">
        <v>5</v>
      </c>
      <c r="X370" s="3">
        <v>2</v>
      </c>
      <c r="Y370" s="3">
        <v>9</v>
      </c>
      <c r="Z370" s="3">
        <v>9</v>
      </c>
      <c r="AA370" s="3">
        <v>12</v>
      </c>
      <c r="AB370" s="3">
        <v>10</v>
      </c>
      <c r="AC370" s="3">
        <v>11</v>
      </c>
      <c r="AD370" s="3">
        <v>15</v>
      </c>
      <c r="AE370" s="3">
        <v>11</v>
      </c>
      <c r="AF370" s="3">
        <v>3</v>
      </c>
      <c r="AG370" s="3">
        <v>5</v>
      </c>
      <c r="AH370" s="3">
        <v>3</v>
      </c>
      <c r="AI370" s="3">
        <v>4</v>
      </c>
      <c r="AJ370" s="3">
        <v>7</v>
      </c>
      <c r="AK370" s="3">
        <v>8</v>
      </c>
      <c r="AL370" s="3">
        <v>2</v>
      </c>
      <c r="AM370" s="3">
        <v>3</v>
      </c>
      <c r="AN370" s="3">
        <v>4</v>
      </c>
      <c r="AO370" s="3">
        <v>5</v>
      </c>
      <c r="AP370" s="3">
        <v>10</v>
      </c>
      <c r="AQ370" s="3">
        <v>8</v>
      </c>
      <c r="AR370" s="3"/>
      <c r="AS370" s="3">
        <v>2</v>
      </c>
      <c r="AT370" s="3">
        <v>2</v>
      </c>
      <c r="AU370" s="3">
        <v>3</v>
      </c>
      <c r="AV370" s="3"/>
      <c r="AW370" s="3"/>
      <c r="AX370" s="10"/>
    </row>
    <row r="371" spans="1:50" x14ac:dyDescent="0.35">
      <c r="A371" s="27" t="s">
        <v>325</v>
      </c>
      <c r="B371" s="3" t="s">
        <v>196</v>
      </c>
      <c r="C371" s="3" t="s">
        <v>333</v>
      </c>
      <c r="D371" s="3" t="s">
        <v>167</v>
      </c>
      <c r="E371" s="3">
        <v>0</v>
      </c>
      <c r="F371" s="3">
        <v>0</v>
      </c>
      <c r="G371" s="3">
        <v>0</v>
      </c>
      <c r="H371" s="3">
        <v>0</v>
      </c>
      <c r="I371" s="3">
        <v>0</v>
      </c>
      <c r="J371" s="3">
        <v>0</v>
      </c>
      <c r="K371" s="3">
        <v>0</v>
      </c>
      <c r="L371" s="3">
        <v>0</v>
      </c>
      <c r="M371" s="3">
        <v>0</v>
      </c>
      <c r="N371" s="3">
        <v>0</v>
      </c>
      <c r="O371" s="3">
        <v>0</v>
      </c>
      <c r="P371" s="3">
        <v>0</v>
      </c>
      <c r="Q371" s="3">
        <v>0</v>
      </c>
      <c r="R371" s="3">
        <v>0</v>
      </c>
      <c r="S371" s="3">
        <v>0</v>
      </c>
      <c r="T371" s="3">
        <v>0</v>
      </c>
      <c r="U371" s="3">
        <v>0</v>
      </c>
      <c r="V371" s="3">
        <v>0</v>
      </c>
      <c r="W371" s="3">
        <v>0</v>
      </c>
      <c r="X371" s="3">
        <v>0</v>
      </c>
      <c r="Y371" s="3">
        <v>0</v>
      </c>
      <c r="Z371" s="3">
        <v>0</v>
      </c>
      <c r="AA371" s="3">
        <v>0</v>
      </c>
      <c r="AB371" s="3">
        <v>0</v>
      </c>
      <c r="AC371" s="3">
        <v>0</v>
      </c>
      <c r="AD371" s="3">
        <v>0</v>
      </c>
      <c r="AE371" s="3">
        <v>0</v>
      </c>
      <c r="AF371" s="3">
        <v>0</v>
      </c>
      <c r="AG371" s="3">
        <v>0</v>
      </c>
      <c r="AH371" s="3">
        <v>0</v>
      </c>
      <c r="AI371" s="3">
        <v>0</v>
      </c>
      <c r="AJ371" s="3">
        <v>0</v>
      </c>
      <c r="AK371" s="3">
        <v>0</v>
      </c>
      <c r="AL371" s="3">
        <v>0</v>
      </c>
      <c r="AM371" s="3">
        <v>0</v>
      </c>
      <c r="AN371" s="3">
        <v>0</v>
      </c>
      <c r="AO371" s="3">
        <v>0</v>
      </c>
      <c r="AP371" s="3">
        <v>0</v>
      </c>
      <c r="AQ371" s="3">
        <v>0</v>
      </c>
      <c r="AR371" s="3"/>
      <c r="AS371" s="3">
        <v>0</v>
      </c>
      <c r="AT371" s="3">
        <v>0</v>
      </c>
      <c r="AU371" s="3">
        <v>0</v>
      </c>
      <c r="AV371" s="3"/>
      <c r="AW371" s="3"/>
      <c r="AX371" s="10"/>
    </row>
    <row r="372" spans="1:50" x14ac:dyDescent="0.35">
      <c r="A372" s="27" t="s">
        <v>325</v>
      </c>
      <c r="B372" s="3" t="s">
        <v>196</v>
      </c>
      <c r="C372" s="3" t="s">
        <v>333</v>
      </c>
      <c r="D372" s="3" t="s">
        <v>132</v>
      </c>
      <c r="E372" s="3">
        <v>11</v>
      </c>
      <c r="F372" s="3">
        <v>9</v>
      </c>
      <c r="G372" s="3">
        <v>11</v>
      </c>
      <c r="H372" s="3">
        <v>8</v>
      </c>
      <c r="I372" s="3">
        <v>8</v>
      </c>
      <c r="J372" s="3">
        <v>11</v>
      </c>
      <c r="K372" s="3">
        <v>8</v>
      </c>
      <c r="L372" s="3">
        <v>8</v>
      </c>
      <c r="M372" s="3">
        <v>5</v>
      </c>
      <c r="N372" s="3">
        <v>10</v>
      </c>
      <c r="O372" s="3">
        <v>3</v>
      </c>
      <c r="P372" s="3">
        <v>19</v>
      </c>
      <c r="Q372" s="3">
        <v>16</v>
      </c>
      <c r="R372" s="3">
        <v>10</v>
      </c>
      <c r="S372" s="3">
        <v>12</v>
      </c>
      <c r="T372" s="3">
        <v>7</v>
      </c>
      <c r="U372" s="3">
        <v>8</v>
      </c>
      <c r="V372" s="3">
        <v>5</v>
      </c>
      <c r="W372" s="3">
        <v>4</v>
      </c>
      <c r="X372" s="3">
        <v>2</v>
      </c>
      <c r="Y372" s="3">
        <v>7</v>
      </c>
      <c r="Z372" s="3">
        <v>7</v>
      </c>
      <c r="AA372" s="3">
        <v>10</v>
      </c>
      <c r="AB372" s="3">
        <v>8</v>
      </c>
      <c r="AC372" s="3">
        <v>8</v>
      </c>
      <c r="AD372" s="3">
        <v>13</v>
      </c>
      <c r="AE372" s="3">
        <v>11</v>
      </c>
      <c r="AF372" s="3">
        <v>3</v>
      </c>
      <c r="AG372" s="3">
        <v>4</v>
      </c>
      <c r="AH372" s="3">
        <v>2</v>
      </c>
      <c r="AI372" s="3">
        <v>4</v>
      </c>
      <c r="AJ372" s="3">
        <v>7</v>
      </c>
      <c r="AK372" s="3">
        <v>4</v>
      </c>
      <c r="AL372" s="3">
        <v>2</v>
      </c>
      <c r="AM372" s="3">
        <v>3</v>
      </c>
      <c r="AN372" s="3">
        <v>4</v>
      </c>
      <c r="AO372" s="3">
        <v>5</v>
      </c>
      <c r="AP372" s="3">
        <v>8</v>
      </c>
      <c r="AQ372" s="3">
        <v>5</v>
      </c>
      <c r="AR372" s="3"/>
      <c r="AS372" s="3">
        <v>2</v>
      </c>
      <c r="AT372" s="3">
        <v>2</v>
      </c>
      <c r="AU372" s="3">
        <v>2</v>
      </c>
      <c r="AV372" s="3"/>
      <c r="AW372" s="3"/>
      <c r="AX372" s="10"/>
    </row>
    <row r="373" spans="1:50" x14ac:dyDescent="0.35">
      <c r="A373" s="27" t="s">
        <v>325</v>
      </c>
      <c r="B373" s="3" t="s">
        <v>196</v>
      </c>
      <c r="C373" s="3" t="s">
        <v>334</v>
      </c>
      <c r="D373" s="3" t="s">
        <v>162</v>
      </c>
      <c r="E373" s="145">
        <v>482.6</v>
      </c>
      <c r="F373" s="145">
        <v>2269.1799999999998</v>
      </c>
      <c r="G373" s="145">
        <v>430.35</v>
      </c>
      <c r="H373" s="145">
        <v>205.18</v>
      </c>
      <c r="I373" s="145">
        <v>241.76</v>
      </c>
      <c r="J373" s="145">
        <v>354.72</v>
      </c>
      <c r="K373" s="145">
        <v>706.2</v>
      </c>
      <c r="L373" s="145">
        <v>313.60000000000002</v>
      </c>
      <c r="M373" s="145">
        <v>111.73</v>
      </c>
      <c r="N373" s="145">
        <v>182.4</v>
      </c>
      <c r="O373" s="145">
        <v>343.34</v>
      </c>
      <c r="P373" s="145">
        <v>471.31</v>
      </c>
      <c r="Q373" s="145">
        <v>383.06</v>
      </c>
      <c r="R373" s="145">
        <v>147.63</v>
      </c>
      <c r="S373" s="145">
        <v>187.19</v>
      </c>
      <c r="T373" s="145">
        <v>168</v>
      </c>
      <c r="U373" s="145">
        <v>187.38</v>
      </c>
      <c r="V373" s="145">
        <v>296.58</v>
      </c>
      <c r="W373" s="145">
        <v>68.59</v>
      </c>
      <c r="X373" s="145">
        <v>70.06</v>
      </c>
      <c r="Y373" s="145">
        <v>426.73</v>
      </c>
      <c r="Z373" s="145">
        <v>1680.67</v>
      </c>
      <c r="AA373" s="145">
        <v>2000.61</v>
      </c>
      <c r="AB373" s="145">
        <v>2720.22</v>
      </c>
      <c r="AC373" s="145">
        <v>1914.84</v>
      </c>
      <c r="AD373" s="145">
        <v>1724.39</v>
      </c>
      <c r="AE373" s="145">
        <v>188.18</v>
      </c>
      <c r="AF373" s="145">
        <v>121.89</v>
      </c>
      <c r="AG373" s="145">
        <v>151.62</v>
      </c>
      <c r="AH373" s="145">
        <v>204.4</v>
      </c>
      <c r="AI373" s="145">
        <v>45.27</v>
      </c>
      <c r="AJ373" s="145">
        <v>203.79</v>
      </c>
      <c r="AK373" s="145">
        <v>183.82</v>
      </c>
      <c r="AL373" s="145">
        <v>6.63</v>
      </c>
      <c r="AM373" s="145">
        <v>642.52</v>
      </c>
      <c r="AN373" s="145">
        <v>113.86</v>
      </c>
      <c r="AO373" s="145">
        <v>35.18</v>
      </c>
      <c r="AP373" s="145">
        <v>140.15</v>
      </c>
      <c r="AQ373" s="145">
        <v>322.86</v>
      </c>
      <c r="AR373" s="145"/>
      <c r="AS373" s="145">
        <v>55.14</v>
      </c>
      <c r="AT373" s="145">
        <v>4.8499999999999996</v>
      </c>
      <c r="AU373" s="145">
        <v>34.99</v>
      </c>
      <c r="AV373" s="145">
        <v>0</v>
      </c>
      <c r="AW373" s="145">
        <v>0</v>
      </c>
      <c r="AX373" s="195"/>
    </row>
    <row r="374" spans="1:50" x14ac:dyDescent="0.35">
      <c r="A374" s="27" t="s">
        <v>325</v>
      </c>
      <c r="B374" s="3" t="s">
        <v>196</v>
      </c>
      <c r="C374" s="3" t="s">
        <v>334</v>
      </c>
      <c r="D374" s="3" t="s">
        <v>166</v>
      </c>
      <c r="E374" s="145">
        <v>40.22</v>
      </c>
      <c r="F374" s="145">
        <v>226.92</v>
      </c>
      <c r="G374" s="145">
        <v>39.119999999999997</v>
      </c>
      <c r="H374" s="145">
        <v>25.65</v>
      </c>
      <c r="I374" s="145">
        <v>30.22</v>
      </c>
      <c r="J374" s="145">
        <v>35.47</v>
      </c>
      <c r="K374" s="145">
        <v>78.47</v>
      </c>
      <c r="L374" s="145">
        <v>34.840000000000003</v>
      </c>
      <c r="M374" s="145">
        <v>22.35</v>
      </c>
      <c r="N374" s="145">
        <v>18.239999999999998</v>
      </c>
      <c r="O374" s="145">
        <v>68.67</v>
      </c>
      <c r="P374" s="145">
        <v>24.81</v>
      </c>
      <c r="Q374" s="145">
        <v>23.94</v>
      </c>
      <c r="R374" s="145">
        <v>14.76</v>
      </c>
      <c r="S374" s="145">
        <v>14.4</v>
      </c>
      <c r="T374" s="145">
        <v>24</v>
      </c>
      <c r="U374" s="145">
        <v>20.82</v>
      </c>
      <c r="V374" s="145">
        <v>42.37</v>
      </c>
      <c r="W374" s="145">
        <v>17.149999999999999</v>
      </c>
      <c r="X374" s="145">
        <v>35.03</v>
      </c>
      <c r="Y374" s="145">
        <v>53.34</v>
      </c>
      <c r="Z374" s="145">
        <v>210.08</v>
      </c>
      <c r="AA374" s="145">
        <v>166.72</v>
      </c>
      <c r="AB374" s="145">
        <v>340.03</v>
      </c>
      <c r="AC374" s="145">
        <v>191.48</v>
      </c>
      <c r="AD374" s="145">
        <v>107.77</v>
      </c>
      <c r="AE374" s="145">
        <v>17.11</v>
      </c>
      <c r="AF374" s="145">
        <v>40.630000000000003</v>
      </c>
      <c r="AG374" s="145">
        <v>30.32</v>
      </c>
      <c r="AH374" s="145">
        <v>51.1</v>
      </c>
      <c r="AI374" s="145">
        <v>11.32</v>
      </c>
      <c r="AJ374" s="145">
        <v>29.11</v>
      </c>
      <c r="AK374" s="145">
        <v>30.64</v>
      </c>
      <c r="AL374" s="145">
        <v>3.32</v>
      </c>
      <c r="AM374" s="145">
        <v>128.5</v>
      </c>
      <c r="AN374" s="145">
        <v>22.77</v>
      </c>
      <c r="AO374" s="145">
        <v>7.04</v>
      </c>
      <c r="AP374" s="145">
        <v>17.52</v>
      </c>
      <c r="AQ374" s="145">
        <v>46.12</v>
      </c>
      <c r="AR374" s="145"/>
      <c r="AS374" s="145">
        <v>27.57</v>
      </c>
      <c r="AT374" s="145">
        <v>1.62</v>
      </c>
      <c r="AU374" s="145">
        <v>17.5</v>
      </c>
      <c r="AV374" s="145">
        <v>0</v>
      </c>
      <c r="AW374" s="145">
        <v>0</v>
      </c>
      <c r="AX374" s="195"/>
    </row>
    <row r="375" spans="1:50" x14ac:dyDescent="0.35">
      <c r="A375" s="27" t="s">
        <v>325</v>
      </c>
      <c r="B375" s="3" t="s">
        <v>196</v>
      </c>
      <c r="C375" s="3" t="s">
        <v>334</v>
      </c>
      <c r="D375" s="3" t="s">
        <v>327</v>
      </c>
      <c r="E375" s="3">
        <v>0</v>
      </c>
      <c r="F375" s="3">
        <v>0</v>
      </c>
      <c r="G375" s="3">
        <v>0</v>
      </c>
      <c r="H375" s="3">
        <v>0</v>
      </c>
      <c r="I375" s="3">
        <v>0</v>
      </c>
      <c r="J375" s="3">
        <v>0</v>
      </c>
      <c r="K375" s="3">
        <v>0</v>
      </c>
      <c r="L375" s="3">
        <v>0</v>
      </c>
      <c r="M375" s="3">
        <v>0</v>
      </c>
      <c r="N375" s="3">
        <v>0</v>
      </c>
      <c r="O375" s="3">
        <v>0</v>
      </c>
      <c r="P375" s="3">
        <v>0</v>
      </c>
      <c r="Q375" s="3">
        <v>0</v>
      </c>
      <c r="R375" s="3">
        <v>0</v>
      </c>
      <c r="S375" s="3">
        <v>0</v>
      </c>
      <c r="T375" s="3">
        <v>0</v>
      </c>
      <c r="U375" s="3">
        <v>0</v>
      </c>
      <c r="V375" s="3">
        <v>0</v>
      </c>
      <c r="W375" s="3">
        <v>0</v>
      </c>
      <c r="X375" s="3">
        <v>0</v>
      </c>
      <c r="Y375" s="3">
        <v>0</v>
      </c>
      <c r="Z375" s="3">
        <v>0</v>
      </c>
      <c r="AA375" s="3">
        <v>0</v>
      </c>
      <c r="AB375" s="3">
        <v>0</v>
      </c>
      <c r="AC375" s="3">
        <v>0</v>
      </c>
      <c r="AD375" s="3">
        <v>0</v>
      </c>
      <c r="AE375" s="3">
        <v>0</v>
      </c>
      <c r="AF375" s="3">
        <v>0</v>
      </c>
      <c r="AG375" s="3">
        <v>0</v>
      </c>
      <c r="AH375" s="3">
        <v>0</v>
      </c>
      <c r="AI375" s="3">
        <v>0</v>
      </c>
      <c r="AJ375" s="3">
        <v>0</v>
      </c>
      <c r="AK375" s="3">
        <v>0</v>
      </c>
      <c r="AL375" s="3">
        <v>0</v>
      </c>
      <c r="AM375" s="3">
        <v>0</v>
      </c>
      <c r="AN375" s="3">
        <v>0</v>
      </c>
      <c r="AO375" s="3">
        <v>0</v>
      </c>
      <c r="AP375" s="3">
        <v>0</v>
      </c>
      <c r="AQ375" s="3">
        <v>0</v>
      </c>
      <c r="AR375" s="3"/>
      <c r="AS375" s="3">
        <v>0</v>
      </c>
      <c r="AT375" s="3">
        <v>0</v>
      </c>
      <c r="AU375" s="3">
        <v>0</v>
      </c>
      <c r="AV375" s="3">
        <v>0</v>
      </c>
      <c r="AW375" s="3">
        <v>0</v>
      </c>
      <c r="AX375" s="10"/>
    </row>
    <row r="376" spans="1:50" x14ac:dyDescent="0.35">
      <c r="A376" s="27" t="s">
        <v>325</v>
      </c>
      <c r="B376" s="3" t="s">
        <v>196</v>
      </c>
      <c r="C376" s="3" t="s">
        <v>334</v>
      </c>
      <c r="D376" s="3" t="s">
        <v>167</v>
      </c>
      <c r="E376" s="3">
        <v>336</v>
      </c>
      <c r="F376" s="3">
        <v>316</v>
      </c>
      <c r="G376" s="3">
        <v>221</v>
      </c>
      <c r="H376" s="3">
        <v>156</v>
      </c>
      <c r="I376" s="3">
        <v>86</v>
      </c>
      <c r="J376" s="3">
        <v>130</v>
      </c>
      <c r="K376" s="3">
        <v>262</v>
      </c>
      <c r="L376" s="3">
        <v>139</v>
      </c>
      <c r="M376" s="3">
        <v>30</v>
      </c>
      <c r="N376" s="3">
        <v>88</v>
      </c>
      <c r="O376" s="3">
        <v>133</v>
      </c>
      <c r="P376" s="3">
        <v>236</v>
      </c>
      <c r="Q376" s="3">
        <v>189</v>
      </c>
      <c r="R376" s="3">
        <v>68</v>
      </c>
      <c r="S376" s="3">
        <v>152</v>
      </c>
      <c r="T376" s="3">
        <v>125</v>
      </c>
      <c r="U376" s="3">
        <v>131</v>
      </c>
      <c r="V376" s="3">
        <v>115</v>
      </c>
      <c r="W376" s="3">
        <v>37</v>
      </c>
      <c r="X376" s="3">
        <v>35</v>
      </c>
      <c r="Y376" s="3">
        <v>121</v>
      </c>
      <c r="Z376" s="3">
        <v>374</v>
      </c>
      <c r="AA376" s="3">
        <v>264</v>
      </c>
      <c r="AB376" s="3">
        <v>187</v>
      </c>
      <c r="AC376" s="3">
        <v>182</v>
      </c>
      <c r="AD376" s="3">
        <v>245</v>
      </c>
      <c r="AE376" s="3">
        <v>154</v>
      </c>
      <c r="AF376" s="3">
        <v>63</v>
      </c>
      <c r="AG376" s="3">
        <v>64</v>
      </c>
      <c r="AH376" s="3">
        <v>138</v>
      </c>
      <c r="AI376" s="3">
        <v>21</v>
      </c>
      <c r="AJ376" s="3">
        <v>161</v>
      </c>
      <c r="AK376" s="3">
        <v>83</v>
      </c>
      <c r="AL376" s="3">
        <v>4</v>
      </c>
      <c r="AM376" s="3">
        <v>223</v>
      </c>
      <c r="AN376" s="3">
        <v>66</v>
      </c>
      <c r="AO376" s="3">
        <v>111</v>
      </c>
      <c r="AP376" s="3">
        <v>97</v>
      </c>
      <c r="AQ376" s="3">
        <v>165</v>
      </c>
      <c r="AR376" s="3"/>
      <c r="AS376" s="3">
        <v>36</v>
      </c>
      <c r="AT376" s="3">
        <v>14</v>
      </c>
      <c r="AU376" s="3">
        <v>7</v>
      </c>
      <c r="AV376" s="3">
        <v>12</v>
      </c>
      <c r="AW376" s="3">
        <v>15</v>
      </c>
      <c r="AX376" s="10"/>
    </row>
    <row r="377" spans="1:50" x14ac:dyDescent="0.35">
      <c r="A377" s="27" t="s">
        <v>325</v>
      </c>
      <c r="B377" s="3" t="s">
        <v>196</v>
      </c>
      <c r="C377" s="3" t="s">
        <v>334</v>
      </c>
      <c r="D377" s="3" t="s">
        <v>132</v>
      </c>
      <c r="E377" s="3">
        <v>12</v>
      </c>
      <c r="F377" s="3">
        <v>10</v>
      </c>
      <c r="G377" s="3">
        <v>11</v>
      </c>
      <c r="H377" s="3">
        <v>8</v>
      </c>
      <c r="I377" s="3">
        <v>8</v>
      </c>
      <c r="J377" s="3">
        <v>10</v>
      </c>
      <c r="K377" s="3">
        <v>9</v>
      </c>
      <c r="L377" s="3">
        <v>9</v>
      </c>
      <c r="M377" s="3">
        <v>5</v>
      </c>
      <c r="N377" s="3">
        <v>10</v>
      </c>
      <c r="O377" s="3">
        <v>5</v>
      </c>
      <c r="P377" s="3">
        <v>19</v>
      </c>
      <c r="Q377" s="3">
        <v>16</v>
      </c>
      <c r="R377" s="3">
        <v>10</v>
      </c>
      <c r="S377" s="3">
        <v>13</v>
      </c>
      <c r="T377" s="3">
        <v>7</v>
      </c>
      <c r="U377" s="3">
        <v>9</v>
      </c>
      <c r="V377" s="3">
        <v>7</v>
      </c>
      <c r="W377" s="3">
        <v>4</v>
      </c>
      <c r="X377" s="3">
        <v>2</v>
      </c>
      <c r="Y377" s="3">
        <v>8</v>
      </c>
      <c r="Z377" s="3">
        <v>8</v>
      </c>
      <c r="AA377" s="3">
        <v>12</v>
      </c>
      <c r="AB377" s="3">
        <v>8</v>
      </c>
      <c r="AC377" s="3">
        <v>10</v>
      </c>
      <c r="AD377" s="3">
        <v>16</v>
      </c>
      <c r="AE377" s="3">
        <v>11</v>
      </c>
      <c r="AF377" s="3">
        <v>3</v>
      </c>
      <c r="AG377" s="3">
        <v>5</v>
      </c>
      <c r="AH377" s="3">
        <v>4</v>
      </c>
      <c r="AI377" s="3">
        <v>4</v>
      </c>
      <c r="AJ377" s="3">
        <v>7</v>
      </c>
      <c r="AK377" s="3">
        <v>6</v>
      </c>
      <c r="AL377" s="3">
        <v>2</v>
      </c>
      <c r="AM377" s="3">
        <v>5</v>
      </c>
      <c r="AN377" s="3">
        <v>5</v>
      </c>
      <c r="AO377" s="3">
        <v>5</v>
      </c>
      <c r="AP377" s="3">
        <v>8</v>
      </c>
      <c r="AQ377" s="3">
        <v>7</v>
      </c>
      <c r="AR377" s="3"/>
      <c r="AS377" s="3">
        <v>2</v>
      </c>
      <c r="AT377" s="3">
        <v>3</v>
      </c>
      <c r="AU377" s="3">
        <v>2</v>
      </c>
      <c r="AV377" s="3">
        <v>2</v>
      </c>
      <c r="AW377" s="3">
        <v>1</v>
      </c>
      <c r="AX377" s="10"/>
    </row>
    <row r="378" spans="1:50" x14ac:dyDescent="0.35">
      <c r="A378" s="27" t="s">
        <v>325</v>
      </c>
      <c r="B378" s="3" t="s">
        <v>196</v>
      </c>
      <c r="C378" s="3" t="s">
        <v>335</v>
      </c>
      <c r="D378" s="3" t="s">
        <v>162</v>
      </c>
      <c r="E378" s="145">
        <v>3644.84</v>
      </c>
      <c r="F378" s="145">
        <v>2487.6799999999998</v>
      </c>
      <c r="G378" s="145">
        <v>3571.52</v>
      </c>
      <c r="H378" s="145">
        <v>2074.48</v>
      </c>
      <c r="I378" s="145">
        <v>3340.36</v>
      </c>
      <c r="J378" s="145">
        <v>3152.32</v>
      </c>
      <c r="K378" s="145">
        <v>2396.2800000000002</v>
      </c>
      <c r="L378" s="145">
        <v>1436.96</v>
      </c>
      <c r="M378" s="145">
        <v>1148.56</v>
      </c>
      <c r="N378" s="145">
        <v>1776.2</v>
      </c>
      <c r="O378" s="145">
        <v>956.04</v>
      </c>
      <c r="P378" s="145">
        <v>1911.92</v>
      </c>
      <c r="Q378" s="145">
        <v>1806.12</v>
      </c>
      <c r="R378" s="145">
        <v>2474.1999999999998</v>
      </c>
      <c r="S378" s="145">
        <v>3383.5</v>
      </c>
      <c r="T378" s="145">
        <v>3662.68</v>
      </c>
      <c r="U378" s="145">
        <v>3197.88</v>
      </c>
      <c r="V378" s="145">
        <v>2670.04</v>
      </c>
      <c r="W378" s="145">
        <v>1646.38</v>
      </c>
      <c r="X378" s="145">
        <v>2302.44</v>
      </c>
      <c r="Y378" s="145">
        <v>2233.44</v>
      </c>
      <c r="Z378" s="145">
        <v>2326.5</v>
      </c>
      <c r="AA378" s="145">
        <v>2636.7</v>
      </c>
      <c r="AB378" s="145">
        <v>1645.64</v>
      </c>
      <c r="AC378" s="145">
        <v>1750.78</v>
      </c>
      <c r="AD378" s="145">
        <v>2311.02</v>
      </c>
      <c r="AE378" s="145">
        <v>1467.81</v>
      </c>
      <c r="AF378" s="145">
        <v>999.36</v>
      </c>
      <c r="AG378" s="145">
        <v>1405.35</v>
      </c>
      <c r="AH378" s="145">
        <v>1469.99</v>
      </c>
      <c r="AI378" s="145">
        <v>1420.77</v>
      </c>
      <c r="AJ378" s="145">
        <v>968.13</v>
      </c>
      <c r="AK378" s="145">
        <v>1409.71</v>
      </c>
      <c r="AL378" s="145">
        <v>1499.04</v>
      </c>
      <c r="AM378" s="145">
        <v>1501.22</v>
      </c>
      <c r="AN378" s="145">
        <v>1251.3800000000001</v>
      </c>
      <c r="AO378" s="145">
        <v>1748.88</v>
      </c>
      <c r="AP378" s="145">
        <v>1191.0999999999999</v>
      </c>
      <c r="AQ378" s="145">
        <v>749.52</v>
      </c>
      <c r="AR378" s="145">
        <v>687.06</v>
      </c>
      <c r="AS378" s="145">
        <v>749.52</v>
      </c>
      <c r="AT378" s="145">
        <v>1374.12</v>
      </c>
      <c r="AU378" s="145">
        <v>1686.42</v>
      </c>
      <c r="AV378" s="145">
        <v>1186.74</v>
      </c>
      <c r="AW378" s="145">
        <v>1061.82</v>
      </c>
      <c r="AX378" s="195">
        <v>687.06</v>
      </c>
    </row>
    <row r="379" spans="1:50" x14ac:dyDescent="0.35">
      <c r="A379" s="27" t="s">
        <v>325</v>
      </c>
      <c r="B379" s="3" t="s">
        <v>196</v>
      </c>
      <c r="C379" s="3" t="s">
        <v>335</v>
      </c>
      <c r="D379" s="3" t="s">
        <v>166</v>
      </c>
      <c r="E379" s="145">
        <v>331.35</v>
      </c>
      <c r="F379" s="145">
        <v>226.15</v>
      </c>
      <c r="G379" s="145">
        <v>274.73</v>
      </c>
      <c r="H379" s="145">
        <v>207.45</v>
      </c>
      <c r="I379" s="145">
        <v>278.36</v>
      </c>
      <c r="J379" s="145">
        <v>315.23</v>
      </c>
      <c r="K379" s="145">
        <v>299.54000000000002</v>
      </c>
      <c r="L379" s="145">
        <v>287.39</v>
      </c>
      <c r="M379" s="145">
        <v>143.57</v>
      </c>
      <c r="N379" s="145">
        <v>197.36</v>
      </c>
      <c r="O379" s="145">
        <v>119.51</v>
      </c>
      <c r="P379" s="145">
        <v>159.33000000000001</v>
      </c>
      <c r="Q379" s="145">
        <v>180.61</v>
      </c>
      <c r="R379" s="145">
        <v>164.95</v>
      </c>
      <c r="S379" s="145">
        <v>307.58999999999997</v>
      </c>
      <c r="T379" s="145">
        <v>244.18</v>
      </c>
      <c r="U379" s="145">
        <v>199.87</v>
      </c>
      <c r="V379" s="145">
        <v>190.72</v>
      </c>
      <c r="W379" s="145">
        <v>126.64</v>
      </c>
      <c r="X379" s="145">
        <v>191.87</v>
      </c>
      <c r="Y379" s="145">
        <v>203.04</v>
      </c>
      <c r="Z379" s="145">
        <v>211.5</v>
      </c>
      <c r="AA379" s="145">
        <v>263.67</v>
      </c>
      <c r="AB379" s="145">
        <v>149.6</v>
      </c>
      <c r="AC379" s="145">
        <v>145.9</v>
      </c>
      <c r="AD379" s="145">
        <v>210.09</v>
      </c>
      <c r="AE379" s="145">
        <v>209.69</v>
      </c>
      <c r="AF379" s="145">
        <v>124.92</v>
      </c>
      <c r="AG379" s="145">
        <v>140.54</v>
      </c>
      <c r="AH379" s="145">
        <v>163.33000000000001</v>
      </c>
      <c r="AI379" s="145">
        <v>142.08000000000001</v>
      </c>
      <c r="AJ379" s="145">
        <v>138.30000000000001</v>
      </c>
      <c r="AK379" s="145">
        <v>156.63</v>
      </c>
      <c r="AL379" s="145">
        <v>249.84</v>
      </c>
      <c r="AM379" s="145">
        <v>150.12</v>
      </c>
      <c r="AN379" s="145">
        <v>156.41999999999999</v>
      </c>
      <c r="AO379" s="145">
        <v>194.32</v>
      </c>
      <c r="AP379" s="145">
        <v>148.88999999999999</v>
      </c>
      <c r="AQ379" s="145">
        <v>107.07</v>
      </c>
      <c r="AR379" s="145">
        <v>114.51</v>
      </c>
      <c r="AS379" s="145">
        <v>149.9</v>
      </c>
      <c r="AT379" s="145">
        <v>196.3</v>
      </c>
      <c r="AU379" s="145">
        <v>240.92</v>
      </c>
      <c r="AV379" s="145">
        <v>148.34</v>
      </c>
      <c r="AW379" s="145">
        <v>151.69</v>
      </c>
      <c r="AX379" s="195">
        <v>137.41</v>
      </c>
    </row>
    <row r="380" spans="1:50" x14ac:dyDescent="0.35">
      <c r="A380" s="27" t="s">
        <v>325</v>
      </c>
      <c r="B380" s="3" t="s">
        <v>196</v>
      </c>
      <c r="C380" s="3" t="s">
        <v>335</v>
      </c>
      <c r="D380" s="3" t="s">
        <v>327</v>
      </c>
      <c r="E380" s="3">
        <v>115</v>
      </c>
      <c r="F380" s="3">
        <v>79</v>
      </c>
      <c r="G380" s="3">
        <v>113</v>
      </c>
      <c r="H380" s="3">
        <v>64</v>
      </c>
      <c r="I380" s="3">
        <v>104</v>
      </c>
      <c r="J380" s="3">
        <v>100</v>
      </c>
      <c r="K380" s="3">
        <v>83</v>
      </c>
      <c r="L380" s="3">
        <v>45</v>
      </c>
      <c r="M380" s="3">
        <v>36</v>
      </c>
      <c r="N380" s="3">
        <v>56</v>
      </c>
      <c r="O380" s="3">
        <v>31</v>
      </c>
      <c r="P380" s="3">
        <v>62</v>
      </c>
      <c r="Q380" s="3">
        <v>58</v>
      </c>
      <c r="R380" s="3">
        <v>79</v>
      </c>
      <c r="S380" s="3">
        <v>111</v>
      </c>
      <c r="T380" s="3">
        <v>118</v>
      </c>
      <c r="U380" s="3">
        <v>103</v>
      </c>
      <c r="V380" s="3">
        <v>86</v>
      </c>
      <c r="W380" s="3">
        <v>53</v>
      </c>
      <c r="X380" s="3">
        <v>74</v>
      </c>
      <c r="Y380" s="3">
        <v>72</v>
      </c>
      <c r="Z380" s="3">
        <v>75</v>
      </c>
      <c r="AA380" s="3">
        <v>85</v>
      </c>
      <c r="AB380" s="3">
        <v>53</v>
      </c>
      <c r="AC380" s="3">
        <v>56</v>
      </c>
      <c r="AD380" s="3">
        <v>76</v>
      </c>
      <c r="AE380" s="3">
        <v>47</v>
      </c>
      <c r="AF380" s="3">
        <v>32</v>
      </c>
      <c r="AG380" s="3">
        <v>45</v>
      </c>
      <c r="AH380" s="3">
        <v>47</v>
      </c>
      <c r="AI380" s="3">
        <v>45</v>
      </c>
      <c r="AJ380" s="3">
        <v>31</v>
      </c>
      <c r="AK380" s="3">
        <v>45</v>
      </c>
      <c r="AL380" s="3">
        <v>48</v>
      </c>
      <c r="AM380" s="3">
        <v>48</v>
      </c>
      <c r="AN380" s="3">
        <v>40</v>
      </c>
      <c r="AO380" s="3">
        <v>56</v>
      </c>
      <c r="AP380" s="3">
        <v>38</v>
      </c>
      <c r="AQ380" s="3">
        <v>24</v>
      </c>
      <c r="AR380" s="3">
        <v>22</v>
      </c>
      <c r="AS380" s="3">
        <v>24</v>
      </c>
      <c r="AT380" s="3">
        <v>44</v>
      </c>
      <c r="AU380" s="3">
        <v>54</v>
      </c>
      <c r="AV380" s="3">
        <v>38</v>
      </c>
      <c r="AW380" s="3">
        <v>34</v>
      </c>
      <c r="AX380" s="10">
        <v>22</v>
      </c>
    </row>
    <row r="381" spans="1:50" x14ac:dyDescent="0.35">
      <c r="A381" s="27" t="s">
        <v>325</v>
      </c>
      <c r="B381" s="3" t="s">
        <v>196</v>
      </c>
      <c r="C381" s="3" t="s">
        <v>335</v>
      </c>
      <c r="D381" s="3" t="s">
        <v>167</v>
      </c>
      <c r="E381" s="3">
        <v>0</v>
      </c>
      <c r="F381" s="3">
        <v>0</v>
      </c>
      <c r="G381" s="3">
        <v>0</v>
      </c>
      <c r="H381" s="3">
        <v>0</v>
      </c>
      <c r="I381" s="3">
        <v>0</v>
      </c>
      <c r="J381" s="3">
        <v>0</v>
      </c>
      <c r="K381" s="3">
        <v>0</v>
      </c>
      <c r="L381" s="3">
        <v>0</v>
      </c>
      <c r="M381" s="3">
        <v>0</v>
      </c>
      <c r="N381" s="3">
        <v>0</v>
      </c>
      <c r="O381" s="3">
        <v>0</v>
      </c>
      <c r="P381" s="3">
        <v>0</v>
      </c>
      <c r="Q381" s="3">
        <v>0</v>
      </c>
      <c r="R381" s="3">
        <v>0</v>
      </c>
      <c r="S381" s="3">
        <v>0</v>
      </c>
      <c r="T381" s="3">
        <v>0</v>
      </c>
      <c r="U381" s="3">
        <v>0</v>
      </c>
      <c r="V381" s="3">
        <v>0</v>
      </c>
      <c r="W381" s="3">
        <v>0</v>
      </c>
      <c r="X381" s="3">
        <v>0</v>
      </c>
      <c r="Y381" s="3">
        <v>0</v>
      </c>
      <c r="Z381" s="3">
        <v>0</v>
      </c>
      <c r="AA381" s="3">
        <v>0</v>
      </c>
      <c r="AB381" s="3">
        <v>0</v>
      </c>
      <c r="AC381" s="3">
        <v>0</v>
      </c>
      <c r="AD381" s="3">
        <v>0</v>
      </c>
      <c r="AE381" s="3">
        <v>0</v>
      </c>
      <c r="AF381" s="3">
        <v>0</v>
      </c>
      <c r="AG381" s="3">
        <v>0</v>
      </c>
      <c r="AH381" s="3">
        <v>0</v>
      </c>
      <c r="AI381" s="3">
        <v>0</v>
      </c>
      <c r="AJ381" s="3">
        <v>0</v>
      </c>
      <c r="AK381" s="3">
        <v>0</v>
      </c>
      <c r="AL381" s="3">
        <v>0</v>
      </c>
      <c r="AM381" s="3">
        <v>0</v>
      </c>
      <c r="AN381" s="3">
        <v>0</v>
      </c>
      <c r="AO381" s="3">
        <v>0</v>
      </c>
      <c r="AP381" s="3">
        <v>0</v>
      </c>
      <c r="AQ381" s="3">
        <v>0</v>
      </c>
      <c r="AR381" s="3">
        <v>0</v>
      </c>
      <c r="AS381" s="3">
        <v>0</v>
      </c>
      <c r="AT381" s="3">
        <v>0</v>
      </c>
      <c r="AU381" s="3">
        <v>0</v>
      </c>
      <c r="AV381" s="3">
        <v>0</v>
      </c>
      <c r="AW381" s="3">
        <v>0</v>
      </c>
      <c r="AX381" s="10">
        <v>0</v>
      </c>
    </row>
    <row r="382" spans="1:50" x14ac:dyDescent="0.35">
      <c r="A382" s="27" t="s">
        <v>325</v>
      </c>
      <c r="B382" s="3" t="s">
        <v>196</v>
      </c>
      <c r="C382" s="3" t="s">
        <v>335</v>
      </c>
      <c r="D382" s="3" t="s">
        <v>132</v>
      </c>
      <c r="E382" s="3">
        <v>11</v>
      </c>
      <c r="F382" s="3">
        <v>11</v>
      </c>
      <c r="G382" s="3">
        <v>13</v>
      </c>
      <c r="H382" s="3">
        <v>10</v>
      </c>
      <c r="I382" s="3">
        <v>12</v>
      </c>
      <c r="J382" s="3">
        <v>10</v>
      </c>
      <c r="K382" s="3">
        <v>8</v>
      </c>
      <c r="L382" s="3">
        <v>5</v>
      </c>
      <c r="M382" s="3">
        <v>8</v>
      </c>
      <c r="N382" s="3">
        <v>9</v>
      </c>
      <c r="O382" s="3">
        <v>8</v>
      </c>
      <c r="P382" s="3">
        <v>12</v>
      </c>
      <c r="Q382" s="3">
        <v>10</v>
      </c>
      <c r="R382" s="3">
        <v>15</v>
      </c>
      <c r="S382" s="3">
        <v>11</v>
      </c>
      <c r="T382" s="3">
        <v>15</v>
      </c>
      <c r="U382" s="3">
        <v>16</v>
      </c>
      <c r="V382" s="3">
        <v>14</v>
      </c>
      <c r="W382" s="3">
        <v>13</v>
      </c>
      <c r="X382" s="3">
        <v>12</v>
      </c>
      <c r="Y382" s="3">
        <v>11</v>
      </c>
      <c r="Z382" s="3">
        <v>11</v>
      </c>
      <c r="AA382" s="3">
        <v>10</v>
      </c>
      <c r="AB382" s="3">
        <v>11</v>
      </c>
      <c r="AC382" s="3">
        <v>12</v>
      </c>
      <c r="AD382" s="3">
        <v>11</v>
      </c>
      <c r="AE382" s="3">
        <v>7</v>
      </c>
      <c r="AF382" s="3">
        <v>8</v>
      </c>
      <c r="AG382" s="3">
        <v>10</v>
      </c>
      <c r="AH382" s="3">
        <v>9</v>
      </c>
      <c r="AI382" s="3">
        <v>10</v>
      </c>
      <c r="AJ382" s="3">
        <v>7</v>
      </c>
      <c r="AK382" s="3">
        <v>9</v>
      </c>
      <c r="AL382" s="3">
        <v>6</v>
      </c>
      <c r="AM382" s="3">
        <v>10</v>
      </c>
      <c r="AN382" s="3">
        <v>8</v>
      </c>
      <c r="AO382" s="3">
        <v>9</v>
      </c>
      <c r="AP382" s="3">
        <v>8</v>
      </c>
      <c r="AQ382" s="3">
        <v>7</v>
      </c>
      <c r="AR382" s="3">
        <v>6</v>
      </c>
      <c r="AS382" s="3">
        <v>5</v>
      </c>
      <c r="AT382" s="3">
        <v>7</v>
      </c>
      <c r="AU382" s="3">
        <v>7</v>
      </c>
      <c r="AV382" s="3">
        <v>8</v>
      </c>
      <c r="AW382" s="3">
        <v>7</v>
      </c>
      <c r="AX382" s="10">
        <v>5</v>
      </c>
    </row>
    <row r="383" spans="1:50" x14ac:dyDescent="0.35">
      <c r="A383" s="27" t="s">
        <v>325</v>
      </c>
      <c r="B383" s="3" t="s">
        <v>196</v>
      </c>
      <c r="C383" s="3" t="s">
        <v>336</v>
      </c>
      <c r="D383" s="3" t="s">
        <v>162</v>
      </c>
      <c r="E383" s="145">
        <v>186</v>
      </c>
      <c r="F383" s="145"/>
      <c r="G383" s="145">
        <v>124</v>
      </c>
      <c r="H383" s="145">
        <v>124</v>
      </c>
      <c r="I383" s="145">
        <v>62</v>
      </c>
      <c r="J383" s="145">
        <v>62</v>
      </c>
      <c r="K383" s="145">
        <v>300</v>
      </c>
      <c r="L383" s="145">
        <v>248.5</v>
      </c>
      <c r="M383" s="145"/>
      <c r="N383" s="145"/>
      <c r="O383" s="145">
        <v>100</v>
      </c>
      <c r="P383" s="145"/>
      <c r="Q383" s="145"/>
      <c r="R383" s="145"/>
      <c r="S383" s="145">
        <v>200</v>
      </c>
      <c r="T383" s="145"/>
      <c r="U383" s="145">
        <v>100</v>
      </c>
      <c r="V383" s="145">
        <v>386</v>
      </c>
      <c r="W383" s="145">
        <v>124</v>
      </c>
      <c r="X383" s="145">
        <v>224</v>
      </c>
      <c r="Y383" s="145">
        <v>224</v>
      </c>
      <c r="Z383" s="145">
        <v>124</v>
      </c>
      <c r="AA383" s="145">
        <v>62</v>
      </c>
      <c r="AB383" s="145"/>
      <c r="AC383" s="145">
        <v>297</v>
      </c>
      <c r="AD383" s="145">
        <v>1442</v>
      </c>
      <c r="AE383" s="145">
        <v>694</v>
      </c>
      <c r="AF383" s="145"/>
      <c r="AG383" s="145">
        <v>100</v>
      </c>
      <c r="AH383" s="145">
        <v>124</v>
      </c>
      <c r="AI383" s="145"/>
      <c r="AJ383" s="145"/>
      <c r="AK383" s="145">
        <v>100</v>
      </c>
      <c r="AL383" s="145">
        <v>348</v>
      </c>
      <c r="AM383" s="145">
        <v>658</v>
      </c>
      <c r="AN383" s="145">
        <v>200</v>
      </c>
      <c r="AO383" s="145">
        <v>494</v>
      </c>
      <c r="AP383" s="145">
        <v>124</v>
      </c>
      <c r="AQ383" s="145">
        <v>3274</v>
      </c>
      <c r="AR383" s="145"/>
      <c r="AS383" s="145">
        <v>602</v>
      </c>
      <c r="AT383" s="145">
        <v>456</v>
      </c>
      <c r="AU383" s="145">
        <v>286</v>
      </c>
      <c r="AV383" s="145">
        <v>310</v>
      </c>
      <c r="AW383" s="145">
        <v>416</v>
      </c>
      <c r="AX383" s="195"/>
    </row>
    <row r="384" spans="1:50" x14ac:dyDescent="0.35">
      <c r="A384" s="27" t="s">
        <v>325</v>
      </c>
      <c r="B384" s="3" t="s">
        <v>196</v>
      </c>
      <c r="C384" s="3" t="s">
        <v>336</v>
      </c>
      <c r="D384" s="3" t="s">
        <v>166</v>
      </c>
      <c r="E384" s="145">
        <v>93</v>
      </c>
      <c r="F384" s="145"/>
      <c r="G384" s="145">
        <v>62</v>
      </c>
      <c r="H384" s="145">
        <v>124</v>
      </c>
      <c r="I384" s="145">
        <v>62</v>
      </c>
      <c r="J384" s="145">
        <v>62</v>
      </c>
      <c r="K384" s="145">
        <v>150</v>
      </c>
      <c r="L384" s="145">
        <v>82.83</v>
      </c>
      <c r="M384" s="145"/>
      <c r="N384" s="145"/>
      <c r="O384" s="145">
        <v>100</v>
      </c>
      <c r="P384" s="145"/>
      <c r="Q384" s="145"/>
      <c r="R384" s="145"/>
      <c r="S384" s="145">
        <v>100</v>
      </c>
      <c r="T384" s="145"/>
      <c r="U384" s="145">
        <v>100</v>
      </c>
      <c r="V384" s="145">
        <v>128.66999999999999</v>
      </c>
      <c r="W384" s="145">
        <v>124</v>
      </c>
      <c r="X384" s="145">
        <v>112</v>
      </c>
      <c r="Y384" s="145">
        <v>74.67</v>
      </c>
      <c r="Z384" s="145">
        <v>124</v>
      </c>
      <c r="AA384" s="145">
        <v>62</v>
      </c>
      <c r="AB384" s="145"/>
      <c r="AC384" s="145">
        <v>148.5</v>
      </c>
      <c r="AD384" s="145">
        <v>721</v>
      </c>
      <c r="AE384" s="145">
        <v>347</v>
      </c>
      <c r="AF384" s="145"/>
      <c r="AG384" s="145">
        <v>100</v>
      </c>
      <c r="AH384" s="145">
        <v>124</v>
      </c>
      <c r="AI384" s="145"/>
      <c r="AJ384" s="145"/>
      <c r="AK384" s="145">
        <v>100</v>
      </c>
      <c r="AL384" s="145">
        <v>174</v>
      </c>
      <c r="AM384" s="145">
        <v>164.5</v>
      </c>
      <c r="AN384" s="145">
        <v>100</v>
      </c>
      <c r="AO384" s="145">
        <v>494</v>
      </c>
      <c r="AP384" s="145">
        <v>124</v>
      </c>
      <c r="AQ384" s="145">
        <v>1637</v>
      </c>
      <c r="AR384" s="145"/>
      <c r="AS384" s="145">
        <v>602</v>
      </c>
      <c r="AT384" s="145">
        <v>228</v>
      </c>
      <c r="AU384" s="145">
        <v>95.33</v>
      </c>
      <c r="AV384" s="145">
        <v>103.33</v>
      </c>
      <c r="AW384" s="145">
        <v>208</v>
      </c>
      <c r="AX384" s="195"/>
    </row>
    <row r="385" spans="1:50" x14ac:dyDescent="0.35">
      <c r="A385" s="27" t="s">
        <v>325</v>
      </c>
      <c r="B385" s="3" t="s">
        <v>196</v>
      </c>
      <c r="C385" s="3" t="s">
        <v>336</v>
      </c>
      <c r="D385" s="3" t="s">
        <v>327</v>
      </c>
      <c r="E385" s="3">
        <v>3</v>
      </c>
      <c r="F385" s="3"/>
      <c r="G385" s="3">
        <v>3</v>
      </c>
      <c r="H385" s="3">
        <v>2</v>
      </c>
      <c r="I385" s="3">
        <v>1</v>
      </c>
      <c r="J385" s="3">
        <v>1</v>
      </c>
      <c r="K385" s="3">
        <v>3</v>
      </c>
      <c r="L385" s="3">
        <v>3</v>
      </c>
      <c r="M385" s="3"/>
      <c r="N385" s="3"/>
      <c r="O385" s="3">
        <v>1</v>
      </c>
      <c r="P385" s="3"/>
      <c r="Q385" s="3"/>
      <c r="R385" s="3"/>
      <c r="S385" s="3">
        <v>2</v>
      </c>
      <c r="T385" s="3"/>
      <c r="U385" s="3">
        <v>1</v>
      </c>
      <c r="V385" s="3">
        <v>5</v>
      </c>
      <c r="W385" s="3">
        <v>2</v>
      </c>
      <c r="X385" s="3">
        <v>3</v>
      </c>
      <c r="Y385" s="3">
        <v>4</v>
      </c>
      <c r="Z385" s="3">
        <v>2</v>
      </c>
      <c r="AA385" s="3">
        <v>1</v>
      </c>
      <c r="AB385" s="3"/>
      <c r="AC385" s="3">
        <v>2</v>
      </c>
      <c r="AD385" s="3">
        <v>7</v>
      </c>
      <c r="AE385" s="3">
        <v>5</v>
      </c>
      <c r="AF385" s="3"/>
      <c r="AG385" s="3">
        <v>1</v>
      </c>
      <c r="AH385" s="3">
        <v>2</v>
      </c>
      <c r="AI385" s="3"/>
      <c r="AJ385" s="3"/>
      <c r="AK385" s="3">
        <v>1</v>
      </c>
      <c r="AL385" s="3">
        <v>5</v>
      </c>
      <c r="AM385" s="3">
        <v>10</v>
      </c>
      <c r="AN385" s="3">
        <v>2</v>
      </c>
      <c r="AO385" s="3">
        <v>6</v>
      </c>
      <c r="AP385" s="3">
        <v>2</v>
      </c>
      <c r="AQ385" s="3">
        <v>43</v>
      </c>
      <c r="AR385" s="3"/>
      <c r="AS385" s="3">
        <v>5</v>
      </c>
      <c r="AT385" s="3">
        <v>3</v>
      </c>
      <c r="AU385" s="3">
        <v>4</v>
      </c>
      <c r="AV385" s="3">
        <v>6</v>
      </c>
      <c r="AW385" s="3">
        <v>5</v>
      </c>
      <c r="AX385" s="10"/>
    </row>
    <row r="386" spans="1:50" x14ac:dyDescent="0.35">
      <c r="A386" s="27" t="s">
        <v>325</v>
      </c>
      <c r="B386" s="3" t="s">
        <v>196</v>
      </c>
      <c r="C386" s="3" t="s">
        <v>336</v>
      </c>
      <c r="D386" s="3" t="s">
        <v>167</v>
      </c>
      <c r="E386" s="3">
        <v>0</v>
      </c>
      <c r="F386" s="3"/>
      <c r="G386" s="3">
        <v>0</v>
      </c>
      <c r="H386" s="3">
        <v>0</v>
      </c>
      <c r="I386" s="3">
        <v>0</v>
      </c>
      <c r="J386" s="3">
        <v>0</v>
      </c>
      <c r="K386" s="3">
        <v>0</v>
      </c>
      <c r="L386" s="3">
        <v>0</v>
      </c>
      <c r="M386" s="3"/>
      <c r="N386" s="3"/>
      <c r="O386" s="3">
        <v>0</v>
      </c>
      <c r="P386" s="3"/>
      <c r="Q386" s="3"/>
      <c r="R386" s="3"/>
      <c r="S386" s="3">
        <v>0</v>
      </c>
      <c r="T386" s="3"/>
      <c r="U386" s="3">
        <v>0</v>
      </c>
      <c r="V386" s="3">
        <v>0</v>
      </c>
      <c r="W386" s="3">
        <v>0</v>
      </c>
      <c r="X386" s="3">
        <v>0</v>
      </c>
      <c r="Y386" s="3">
        <v>0</v>
      </c>
      <c r="Z386" s="3">
        <v>0</v>
      </c>
      <c r="AA386" s="3">
        <v>0</v>
      </c>
      <c r="AB386" s="3"/>
      <c r="AC386" s="3">
        <v>0</v>
      </c>
      <c r="AD386" s="3">
        <v>0</v>
      </c>
      <c r="AE386" s="3">
        <v>0</v>
      </c>
      <c r="AF386" s="3"/>
      <c r="AG386" s="3">
        <v>0</v>
      </c>
      <c r="AH386" s="3">
        <v>0</v>
      </c>
      <c r="AI386" s="3"/>
      <c r="AJ386" s="3"/>
      <c r="AK386" s="3">
        <v>0</v>
      </c>
      <c r="AL386" s="3">
        <v>0</v>
      </c>
      <c r="AM386" s="3">
        <v>0</v>
      </c>
      <c r="AN386" s="3">
        <v>0</v>
      </c>
      <c r="AO386" s="3">
        <v>0</v>
      </c>
      <c r="AP386" s="3">
        <v>0</v>
      </c>
      <c r="AQ386" s="3">
        <v>0</v>
      </c>
      <c r="AR386" s="3"/>
      <c r="AS386" s="3">
        <v>0</v>
      </c>
      <c r="AT386" s="3">
        <v>0</v>
      </c>
      <c r="AU386" s="3">
        <v>0</v>
      </c>
      <c r="AV386" s="3">
        <v>0</v>
      </c>
      <c r="AW386" s="3">
        <v>0</v>
      </c>
      <c r="AX386" s="10"/>
    </row>
    <row r="387" spans="1:50" x14ac:dyDescent="0.35">
      <c r="A387" s="27" t="s">
        <v>325</v>
      </c>
      <c r="B387" s="3" t="s">
        <v>196</v>
      </c>
      <c r="C387" s="3" t="s">
        <v>336</v>
      </c>
      <c r="D387" s="3" t="s">
        <v>132</v>
      </c>
      <c r="E387" s="3">
        <v>2</v>
      </c>
      <c r="F387" s="3"/>
      <c r="G387" s="3">
        <v>2</v>
      </c>
      <c r="H387" s="3">
        <v>1</v>
      </c>
      <c r="I387" s="3">
        <v>1</v>
      </c>
      <c r="J387" s="3">
        <v>1</v>
      </c>
      <c r="K387" s="3">
        <v>2</v>
      </c>
      <c r="L387" s="3">
        <v>3</v>
      </c>
      <c r="M387" s="3"/>
      <c r="N387" s="3"/>
      <c r="O387" s="3">
        <v>1</v>
      </c>
      <c r="P387" s="3"/>
      <c r="Q387" s="3"/>
      <c r="R387" s="3"/>
      <c r="S387" s="3">
        <v>2</v>
      </c>
      <c r="T387" s="3"/>
      <c r="U387" s="3">
        <v>1</v>
      </c>
      <c r="V387" s="3">
        <v>3</v>
      </c>
      <c r="W387" s="3">
        <v>1</v>
      </c>
      <c r="X387" s="3">
        <v>2</v>
      </c>
      <c r="Y387" s="3">
        <v>3</v>
      </c>
      <c r="Z387" s="3">
        <v>1</v>
      </c>
      <c r="AA387" s="3">
        <v>1</v>
      </c>
      <c r="AB387" s="3"/>
      <c r="AC387" s="3">
        <v>2</v>
      </c>
      <c r="AD387" s="3">
        <v>2</v>
      </c>
      <c r="AE387" s="3">
        <v>2</v>
      </c>
      <c r="AF387" s="3"/>
      <c r="AG387" s="3">
        <v>1</v>
      </c>
      <c r="AH387" s="3">
        <v>1</v>
      </c>
      <c r="AI387" s="3"/>
      <c r="AJ387" s="3"/>
      <c r="AK387" s="3">
        <v>1</v>
      </c>
      <c r="AL387" s="3">
        <v>2</v>
      </c>
      <c r="AM387" s="3">
        <v>4</v>
      </c>
      <c r="AN387" s="3">
        <v>2</v>
      </c>
      <c r="AO387" s="3">
        <v>1</v>
      </c>
      <c r="AP387" s="3">
        <v>1</v>
      </c>
      <c r="AQ387" s="3">
        <v>2</v>
      </c>
      <c r="AR387" s="3"/>
      <c r="AS387" s="3">
        <v>1</v>
      </c>
      <c r="AT387" s="3">
        <v>2</v>
      </c>
      <c r="AU387" s="3">
        <v>3</v>
      </c>
      <c r="AV387" s="3">
        <v>3</v>
      </c>
      <c r="AW387" s="3">
        <v>2</v>
      </c>
      <c r="AX387" s="10"/>
    </row>
    <row r="388" spans="1:50" x14ac:dyDescent="0.35">
      <c r="A388" s="27" t="s">
        <v>325</v>
      </c>
      <c r="B388" s="3" t="s">
        <v>196</v>
      </c>
      <c r="C388" s="3" t="s">
        <v>337</v>
      </c>
      <c r="D388" s="3" t="s">
        <v>162</v>
      </c>
      <c r="E388" s="145">
        <v>29700.240000000002</v>
      </c>
      <c r="F388" s="145">
        <v>24132.84</v>
      </c>
      <c r="G388" s="145">
        <v>25797.74</v>
      </c>
      <c r="H388" s="145">
        <v>21070.19</v>
      </c>
      <c r="I388" s="145">
        <v>31093.24</v>
      </c>
      <c r="J388" s="145">
        <v>25561.59</v>
      </c>
      <c r="K388" s="145">
        <v>29062.02</v>
      </c>
      <c r="L388" s="145">
        <v>31408.27</v>
      </c>
      <c r="M388" s="145">
        <v>26569.83</v>
      </c>
      <c r="N388" s="145">
        <v>25824.28</v>
      </c>
      <c r="O388" s="145">
        <v>23515.46</v>
      </c>
      <c r="P388" s="145">
        <v>23511.73</v>
      </c>
      <c r="Q388" s="145">
        <v>21337.040000000001</v>
      </c>
      <c r="R388" s="145">
        <v>24869.25</v>
      </c>
      <c r="S388" s="145">
        <v>23451.53</v>
      </c>
      <c r="T388" s="145">
        <v>29311.599999999999</v>
      </c>
      <c r="U388" s="145">
        <v>30156.54</v>
      </c>
      <c r="V388" s="145">
        <v>27982.51</v>
      </c>
      <c r="W388" s="145">
        <v>24323.87</v>
      </c>
      <c r="X388" s="145">
        <v>25414.92</v>
      </c>
      <c r="Y388" s="145">
        <v>28562.37</v>
      </c>
      <c r="Z388" s="145">
        <v>36375.370000000003</v>
      </c>
      <c r="AA388" s="145">
        <v>32512.41</v>
      </c>
      <c r="AB388" s="145">
        <v>27782.68</v>
      </c>
      <c r="AC388" s="145">
        <v>32032.62</v>
      </c>
      <c r="AD388" s="145">
        <v>26506.98</v>
      </c>
      <c r="AE388" s="145">
        <v>30223.01</v>
      </c>
      <c r="AF388" s="145">
        <v>32731.919999999998</v>
      </c>
      <c r="AG388" s="145">
        <v>32089.05</v>
      </c>
      <c r="AH388" s="145">
        <v>32238.31</v>
      </c>
      <c r="AI388" s="145">
        <v>34060.160000000003</v>
      </c>
      <c r="AJ388" s="145">
        <v>37724.239999999998</v>
      </c>
      <c r="AK388" s="145">
        <v>32057.48</v>
      </c>
      <c r="AL388" s="145">
        <v>37432.11</v>
      </c>
      <c r="AM388" s="145">
        <v>30552.14</v>
      </c>
      <c r="AN388" s="145">
        <v>29237.07</v>
      </c>
      <c r="AO388" s="145">
        <v>30195.27</v>
      </c>
      <c r="AP388" s="145">
        <v>22190.080000000002</v>
      </c>
      <c r="AQ388" s="145">
        <v>18820.810000000001</v>
      </c>
      <c r="AR388" s="145">
        <v>8380.86</v>
      </c>
      <c r="AS388" s="145">
        <v>9398.76</v>
      </c>
      <c r="AT388" s="145">
        <v>11658.88</v>
      </c>
      <c r="AU388" s="145">
        <v>13344.03</v>
      </c>
      <c r="AV388" s="145">
        <v>9639.16</v>
      </c>
      <c r="AW388" s="145">
        <v>10683.58</v>
      </c>
      <c r="AX388" s="195">
        <v>9202.25</v>
      </c>
    </row>
    <row r="389" spans="1:50" x14ac:dyDescent="0.35">
      <c r="A389" s="27" t="s">
        <v>325</v>
      </c>
      <c r="B389" s="3" t="s">
        <v>196</v>
      </c>
      <c r="C389" s="3" t="s">
        <v>337</v>
      </c>
      <c r="D389" s="3" t="s">
        <v>166</v>
      </c>
      <c r="E389" s="145">
        <v>503.39</v>
      </c>
      <c r="F389" s="145">
        <v>464.09</v>
      </c>
      <c r="G389" s="145">
        <v>486.75</v>
      </c>
      <c r="H389" s="145">
        <v>448.3</v>
      </c>
      <c r="I389" s="145">
        <v>555.24</v>
      </c>
      <c r="J389" s="145">
        <v>426.03</v>
      </c>
      <c r="K389" s="145">
        <v>509.86</v>
      </c>
      <c r="L389" s="145">
        <v>461.89</v>
      </c>
      <c r="M389" s="145">
        <v>466.14</v>
      </c>
      <c r="N389" s="145">
        <v>403.5</v>
      </c>
      <c r="O389" s="145">
        <v>322.13</v>
      </c>
      <c r="P389" s="145">
        <v>398.5</v>
      </c>
      <c r="Q389" s="145">
        <v>344.15</v>
      </c>
      <c r="R389" s="145">
        <v>371.18</v>
      </c>
      <c r="S389" s="145">
        <v>366.43</v>
      </c>
      <c r="T389" s="145">
        <v>424.81</v>
      </c>
      <c r="U389" s="145">
        <v>443.48</v>
      </c>
      <c r="V389" s="145">
        <v>399.75</v>
      </c>
      <c r="W389" s="145">
        <v>412.27</v>
      </c>
      <c r="X389" s="145">
        <v>391</v>
      </c>
      <c r="Y389" s="145">
        <v>453.37</v>
      </c>
      <c r="Z389" s="145">
        <v>519.65</v>
      </c>
      <c r="AA389" s="145">
        <v>457.92</v>
      </c>
      <c r="AB389" s="145">
        <v>391.31</v>
      </c>
      <c r="AC389" s="145">
        <v>457.61</v>
      </c>
      <c r="AD389" s="145">
        <v>427.53</v>
      </c>
      <c r="AE389" s="145">
        <v>438.01</v>
      </c>
      <c r="AF389" s="145">
        <v>488.54</v>
      </c>
      <c r="AG389" s="145">
        <v>445.68</v>
      </c>
      <c r="AH389" s="145">
        <v>429.84</v>
      </c>
      <c r="AI389" s="145">
        <v>479.72</v>
      </c>
      <c r="AJ389" s="145">
        <v>523.95000000000005</v>
      </c>
      <c r="AK389" s="145">
        <v>471.43</v>
      </c>
      <c r="AL389" s="145">
        <v>512.77</v>
      </c>
      <c r="AM389" s="145">
        <v>442.78</v>
      </c>
      <c r="AN389" s="145">
        <v>442.99</v>
      </c>
      <c r="AO389" s="145">
        <v>450.68</v>
      </c>
      <c r="AP389" s="145">
        <v>382.59</v>
      </c>
      <c r="AQ389" s="145">
        <v>418.24</v>
      </c>
      <c r="AR389" s="145">
        <v>419.04</v>
      </c>
      <c r="AS389" s="145">
        <v>361.49</v>
      </c>
      <c r="AT389" s="145">
        <v>402.03</v>
      </c>
      <c r="AU389" s="145">
        <v>404.36</v>
      </c>
      <c r="AV389" s="145">
        <v>357.01</v>
      </c>
      <c r="AW389" s="145">
        <v>368.4</v>
      </c>
      <c r="AX389" s="195">
        <v>383.43</v>
      </c>
    </row>
    <row r="390" spans="1:50" x14ac:dyDescent="0.35">
      <c r="A390" s="27" t="s">
        <v>325</v>
      </c>
      <c r="B390" s="3" t="s">
        <v>196</v>
      </c>
      <c r="C390" s="3" t="s">
        <v>337</v>
      </c>
      <c r="D390" s="3" t="s">
        <v>327</v>
      </c>
      <c r="E390" s="3">
        <v>389</v>
      </c>
      <c r="F390" s="3">
        <v>338</v>
      </c>
      <c r="G390" s="3">
        <v>364</v>
      </c>
      <c r="H390" s="3">
        <v>296</v>
      </c>
      <c r="I390" s="3">
        <v>419</v>
      </c>
      <c r="J390" s="3">
        <v>395</v>
      </c>
      <c r="K390" s="3">
        <v>424</v>
      </c>
      <c r="L390" s="3">
        <v>448</v>
      </c>
      <c r="M390" s="3">
        <v>363</v>
      </c>
      <c r="N390" s="3">
        <v>353</v>
      </c>
      <c r="O390" s="3">
        <v>326</v>
      </c>
      <c r="P390" s="3">
        <v>333</v>
      </c>
      <c r="Q390" s="3">
        <v>368</v>
      </c>
      <c r="R390" s="3">
        <v>333</v>
      </c>
      <c r="S390" s="3">
        <v>321</v>
      </c>
      <c r="T390" s="3">
        <v>398</v>
      </c>
      <c r="U390" s="3">
        <v>419</v>
      </c>
      <c r="V390" s="3">
        <v>382</v>
      </c>
      <c r="W390" s="3">
        <v>342</v>
      </c>
      <c r="X390" s="3">
        <v>338</v>
      </c>
      <c r="Y390" s="3">
        <v>421</v>
      </c>
      <c r="Z390" s="3">
        <v>491</v>
      </c>
      <c r="AA390" s="3">
        <v>419</v>
      </c>
      <c r="AB390" s="3">
        <v>390</v>
      </c>
      <c r="AC390" s="3">
        <v>415</v>
      </c>
      <c r="AD390" s="3">
        <v>345</v>
      </c>
      <c r="AE390" s="3">
        <v>443</v>
      </c>
      <c r="AF390" s="3">
        <v>458</v>
      </c>
      <c r="AG390" s="3">
        <v>470</v>
      </c>
      <c r="AH390" s="3">
        <v>471</v>
      </c>
      <c r="AI390" s="3">
        <v>523</v>
      </c>
      <c r="AJ390" s="3">
        <v>589</v>
      </c>
      <c r="AK390" s="3">
        <v>516</v>
      </c>
      <c r="AL390" s="3">
        <v>614</v>
      </c>
      <c r="AM390" s="3">
        <v>457</v>
      </c>
      <c r="AN390" s="3">
        <v>436</v>
      </c>
      <c r="AO390" s="3">
        <v>424</v>
      </c>
      <c r="AP390" s="3">
        <v>328</v>
      </c>
      <c r="AQ390" s="3">
        <v>269</v>
      </c>
      <c r="AR390" s="3">
        <v>111</v>
      </c>
      <c r="AS390" s="3">
        <v>146</v>
      </c>
      <c r="AT390" s="3">
        <v>166</v>
      </c>
      <c r="AU390" s="3">
        <v>183</v>
      </c>
      <c r="AV390" s="3">
        <v>136</v>
      </c>
      <c r="AW390" s="3">
        <v>147</v>
      </c>
      <c r="AX390" s="10">
        <v>136</v>
      </c>
    </row>
    <row r="391" spans="1:50" x14ac:dyDescent="0.35">
      <c r="A391" s="27" t="s">
        <v>325</v>
      </c>
      <c r="B391" s="3" t="s">
        <v>196</v>
      </c>
      <c r="C391" s="3" t="s">
        <v>337</v>
      </c>
      <c r="D391" s="3" t="s">
        <v>167</v>
      </c>
      <c r="E391" s="4">
        <v>6233</v>
      </c>
      <c r="F391" s="4">
        <v>4707</v>
      </c>
      <c r="G391" s="4">
        <v>5195</v>
      </c>
      <c r="H391" s="4">
        <v>4135</v>
      </c>
      <c r="I391" s="4">
        <v>5951</v>
      </c>
      <c r="J391" s="4">
        <v>4242</v>
      </c>
      <c r="K391" s="4">
        <v>5371</v>
      </c>
      <c r="L391" s="4">
        <v>5795</v>
      </c>
      <c r="M391" s="4">
        <v>4959</v>
      </c>
      <c r="N391" s="4">
        <v>4617</v>
      </c>
      <c r="O391" s="4">
        <v>4466</v>
      </c>
      <c r="P391" s="4">
        <v>4537</v>
      </c>
      <c r="Q391" s="4">
        <v>4085</v>
      </c>
      <c r="R391" s="4">
        <v>4819</v>
      </c>
      <c r="S391" s="4">
        <v>4618</v>
      </c>
      <c r="T391" s="4">
        <v>5862</v>
      </c>
      <c r="U391" s="4">
        <v>5681</v>
      </c>
      <c r="V391" s="4">
        <v>5173</v>
      </c>
      <c r="W391" s="4">
        <v>4330</v>
      </c>
      <c r="X391" s="4">
        <v>5349</v>
      </c>
      <c r="Y391" s="4">
        <v>4781</v>
      </c>
      <c r="Z391" s="4">
        <v>6635</v>
      </c>
      <c r="AA391" s="4">
        <v>6215</v>
      </c>
      <c r="AB391" s="4">
        <v>4882</v>
      </c>
      <c r="AC391" s="4">
        <v>6378</v>
      </c>
      <c r="AD391" s="4">
        <v>5290</v>
      </c>
      <c r="AE391" s="4">
        <v>5319</v>
      </c>
      <c r="AF391" s="4">
        <v>6068</v>
      </c>
      <c r="AG391" s="4">
        <v>5951</v>
      </c>
      <c r="AH391" s="4">
        <v>5956</v>
      </c>
      <c r="AI391" s="4">
        <v>5958</v>
      </c>
      <c r="AJ391" s="4">
        <v>6595</v>
      </c>
      <c r="AK391" s="4">
        <v>5326</v>
      </c>
      <c r="AL391" s="4">
        <v>7241</v>
      </c>
      <c r="AM391" s="4">
        <v>5761</v>
      </c>
      <c r="AN391" s="4">
        <v>5406</v>
      </c>
      <c r="AO391" s="4">
        <v>5979</v>
      </c>
      <c r="AP391" s="4">
        <v>4332</v>
      </c>
      <c r="AQ391" s="4">
        <v>3828</v>
      </c>
      <c r="AR391" s="4">
        <v>1507</v>
      </c>
      <c r="AS391" s="4">
        <v>1737</v>
      </c>
      <c r="AT391" s="4">
        <v>1909</v>
      </c>
      <c r="AU391" s="4">
        <v>2276</v>
      </c>
      <c r="AV391" s="4">
        <v>1580</v>
      </c>
      <c r="AW391" s="4">
        <v>1776</v>
      </c>
      <c r="AX391" s="16">
        <v>1352</v>
      </c>
    </row>
    <row r="392" spans="1:50" x14ac:dyDescent="0.35">
      <c r="A392" s="27" t="s">
        <v>325</v>
      </c>
      <c r="B392" s="3" t="s">
        <v>196</v>
      </c>
      <c r="C392" s="3" t="s">
        <v>337</v>
      </c>
      <c r="D392" s="3" t="s">
        <v>132</v>
      </c>
      <c r="E392" s="3">
        <v>59</v>
      </c>
      <c r="F392" s="3">
        <v>52</v>
      </c>
      <c r="G392" s="3">
        <v>53</v>
      </c>
      <c r="H392" s="3">
        <v>47</v>
      </c>
      <c r="I392" s="3">
        <v>56</v>
      </c>
      <c r="J392" s="3">
        <v>60</v>
      </c>
      <c r="K392" s="3">
        <v>57</v>
      </c>
      <c r="L392" s="3">
        <v>68</v>
      </c>
      <c r="M392" s="3">
        <v>57</v>
      </c>
      <c r="N392" s="3">
        <v>64</v>
      </c>
      <c r="O392" s="3">
        <v>73</v>
      </c>
      <c r="P392" s="3">
        <v>59</v>
      </c>
      <c r="Q392" s="3">
        <v>62</v>
      </c>
      <c r="R392" s="3">
        <v>67</v>
      </c>
      <c r="S392" s="3">
        <v>64</v>
      </c>
      <c r="T392" s="3">
        <v>69</v>
      </c>
      <c r="U392" s="3">
        <v>68</v>
      </c>
      <c r="V392" s="3">
        <v>70</v>
      </c>
      <c r="W392" s="3">
        <v>59</v>
      </c>
      <c r="X392" s="3">
        <v>65</v>
      </c>
      <c r="Y392" s="3">
        <v>63</v>
      </c>
      <c r="Z392" s="3">
        <v>70</v>
      </c>
      <c r="AA392" s="3">
        <v>71</v>
      </c>
      <c r="AB392" s="3">
        <v>71</v>
      </c>
      <c r="AC392" s="3">
        <v>70</v>
      </c>
      <c r="AD392" s="3">
        <v>62</v>
      </c>
      <c r="AE392" s="3">
        <v>69</v>
      </c>
      <c r="AF392" s="3">
        <v>67</v>
      </c>
      <c r="AG392" s="3">
        <v>72</v>
      </c>
      <c r="AH392" s="3">
        <v>75</v>
      </c>
      <c r="AI392" s="3">
        <v>71</v>
      </c>
      <c r="AJ392" s="3">
        <v>72</v>
      </c>
      <c r="AK392" s="3">
        <v>68</v>
      </c>
      <c r="AL392" s="3">
        <v>73</v>
      </c>
      <c r="AM392" s="3">
        <v>69</v>
      </c>
      <c r="AN392" s="3">
        <v>66</v>
      </c>
      <c r="AO392" s="3">
        <v>67</v>
      </c>
      <c r="AP392" s="3">
        <v>58</v>
      </c>
      <c r="AQ392" s="3">
        <v>45</v>
      </c>
      <c r="AR392" s="3">
        <v>20</v>
      </c>
      <c r="AS392" s="3">
        <v>26</v>
      </c>
      <c r="AT392" s="3">
        <v>29</v>
      </c>
      <c r="AU392" s="3">
        <v>33</v>
      </c>
      <c r="AV392" s="3">
        <v>27</v>
      </c>
      <c r="AW392" s="3">
        <v>29</v>
      </c>
      <c r="AX392" s="10">
        <v>24</v>
      </c>
    </row>
    <row r="393" spans="1:50" x14ac:dyDescent="0.35">
      <c r="A393" s="27" t="s">
        <v>325</v>
      </c>
      <c r="B393" s="3" t="s">
        <v>196</v>
      </c>
      <c r="C393" s="3" t="s">
        <v>338</v>
      </c>
      <c r="D393" s="3" t="s">
        <v>162</v>
      </c>
      <c r="E393" s="145">
        <v>20.76</v>
      </c>
      <c r="F393" s="145">
        <v>33.06</v>
      </c>
      <c r="G393" s="145">
        <v>27.38</v>
      </c>
      <c r="H393" s="145">
        <v>22.53</v>
      </c>
      <c r="I393" s="145">
        <v>36.19</v>
      </c>
      <c r="J393" s="145">
        <v>26.5</v>
      </c>
      <c r="K393" s="145">
        <v>18.32</v>
      </c>
      <c r="L393" s="145">
        <v>31.27</v>
      </c>
      <c r="M393" s="145">
        <v>44.67</v>
      </c>
      <c r="N393" s="145">
        <v>45.02</v>
      </c>
      <c r="O393" s="145">
        <v>39.42</v>
      </c>
      <c r="P393" s="145">
        <v>33.78</v>
      </c>
      <c r="Q393" s="145">
        <v>17.32</v>
      </c>
      <c r="R393" s="145">
        <v>44.03</v>
      </c>
      <c r="S393" s="145">
        <v>27.38</v>
      </c>
      <c r="T393" s="145">
        <v>27</v>
      </c>
      <c r="U393" s="145">
        <v>30.31</v>
      </c>
      <c r="V393" s="145">
        <v>42.87</v>
      </c>
      <c r="W393" s="145">
        <v>45.65</v>
      </c>
      <c r="X393" s="145">
        <v>44.04</v>
      </c>
      <c r="Y393" s="145">
        <v>31.35</v>
      </c>
      <c r="Z393" s="145">
        <v>72.599999999999994</v>
      </c>
      <c r="AA393" s="145">
        <v>33.08</v>
      </c>
      <c r="AB393" s="145">
        <v>58.12</v>
      </c>
      <c r="AC393" s="145">
        <v>36.64</v>
      </c>
      <c r="AD393" s="145">
        <v>36.28</v>
      </c>
      <c r="AE393" s="145">
        <v>15</v>
      </c>
      <c r="AF393" s="145">
        <v>29.5</v>
      </c>
      <c r="AG393" s="145">
        <v>30</v>
      </c>
      <c r="AH393" s="145">
        <v>110.84</v>
      </c>
      <c r="AI393" s="145">
        <v>27.35</v>
      </c>
      <c r="AJ393" s="145">
        <v>32.520000000000003</v>
      </c>
      <c r="AK393" s="145">
        <v>26.67</v>
      </c>
      <c r="AL393" s="145">
        <v>77.3</v>
      </c>
      <c r="AM393" s="145">
        <v>81.150000000000006</v>
      </c>
      <c r="AN393" s="145">
        <v>86.31</v>
      </c>
      <c r="AO393" s="145">
        <v>30.88</v>
      </c>
      <c r="AP393" s="145">
        <v>45.14</v>
      </c>
      <c r="AQ393" s="145">
        <v>79.83</v>
      </c>
      <c r="AR393" s="145">
        <v>14.29</v>
      </c>
      <c r="AS393" s="145">
        <v>18.41</v>
      </c>
      <c r="AT393" s="145">
        <v>43.22</v>
      </c>
      <c r="AU393" s="145">
        <v>74.95</v>
      </c>
      <c r="AV393" s="145">
        <v>21.66</v>
      </c>
      <c r="AW393" s="145">
        <v>64.540000000000006</v>
      </c>
      <c r="AX393" s="195">
        <v>36.31</v>
      </c>
    </row>
    <row r="394" spans="1:50" x14ac:dyDescent="0.35">
      <c r="A394" s="27" t="s">
        <v>325</v>
      </c>
      <c r="B394" s="3" t="s">
        <v>196</v>
      </c>
      <c r="C394" s="3" t="s">
        <v>338</v>
      </c>
      <c r="D394" s="3" t="s">
        <v>166</v>
      </c>
      <c r="E394" s="145">
        <v>2.97</v>
      </c>
      <c r="F394" s="145">
        <v>4.72</v>
      </c>
      <c r="G394" s="145">
        <v>6.85</v>
      </c>
      <c r="H394" s="145">
        <v>3.22</v>
      </c>
      <c r="I394" s="145">
        <v>4.5199999999999996</v>
      </c>
      <c r="J394" s="145">
        <v>5.3</v>
      </c>
      <c r="K394" s="145">
        <v>6.11</v>
      </c>
      <c r="L394" s="145">
        <v>4.47</v>
      </c>
      <c r="M394" s="145">
        <v>5.58</v>
      </c>
      <c r="N394" s="145">
        <v>5.63</v>
      </c>
      <c r="O394" s="145">
        <v>5.63</v>
      </c>
      <c r="P394" s="145">
        <v>4.83</v>
      </c>
      <c r="Q394" s="145">
        <v>2.89</v>
      </c>
      <c r="R394" s="145">
        <v>7.34</v>
      </c>
      <c r="S394" s="145">
        <v>6.85</v>
      </c>
      <c r="T394" s="145">
        <v>5.4</v>
      </c>
      <c r="U394" s="145">
        <v>4.33</v>
      </c>
      <c r="V394" s="145">
        <v>4.76</v>
      </c>
      <c r="W394" s="145">
        <v>5.71</v>
      </c>
      <c r="X394" s="145">
        <v>4.8899999999999997</v>
      </c>
      <c r="Y394" s="145">
        <v>3.92</v>
      </c>
      <c r="Z394" s="145">
        <v>5.58</v>
      </c>
      <c r="AA394" s="145">
        <v>3.31</v>
      </c>
      <c r="AB394" s="145">
        <v>8.3000000000000007</v>
      </c>
      <c r="AC394" s="145">
        <v>4.07</v>
      </c>
      <c r="AD394" s="145">
        <v>4.54</v>
      </c>
      <c r="AE394" s="145">
        <v>3.75</v>
      </c>
      <c r="AF394" s="145">
        <v>4.21</v>
      </c>
      <c r="AG394" s="145">
        <v>3.75</v>
      </c>
      <c r="AH394" s="145">
        <v>12.32</v>
      </c>
      <c r="AI394" s="145">
        <v>3.91</v>
      </c>
      <c r="AJ394" s="145">
        <v>3.25</v>
      </c>
      <c r="AK394" s="145">
        <v>4.45</v>
      </c>
      <c r="AL394" s="145">
        <v>9.66</v>
      </c>
      <c r="AM394" s="145">
        <v>13.53</v>
      </c>
      <c r="AN394" s="145">
        <v>9.59</v>
      </c>
      <c r="AO394" s="145">
        <v>4.41</v>
      </c>
      <c r="AP394" s="145">
        <v>6.45</v>
      </c>
      <c r="AQ394" s="145">
        <v>9.98</v>
      </c>
      <c r="AR394" s="145">
        <v>14.29</v>
      </c>
      <c r="AS394" s="145">
        <v>9.2100000000000009</v>
      </c>
      <c r="AT394" s="145">
        <v>10.81</v>
      </c>
      <c r="AU394" s="145">
        <v>10.71</v>
      </c>
      <c r="AV394" s="145">
        <v>5.42</v>
      </c>
      <c r="AW394" s="145">
        <v>10.76</v>
      </c>
      <c r="AX394" s="195">
        <v>9.08</v>
      </c>
    </row>
    <row r="395" spans="1:50" x14ac:dyDescent="0.35">
      <c r="A395" s="27" t="s">
        <v>325</v>
      </c>
      <c r="B395" s="3" t="s">
        <v>196</v>
      </c>
      <c r="C395" s="3" t="s">
        <v>338</v>
      </c>
      <c r="D395" s="3" t="s">
        <v>327</v>
      </c>
      <c r="E395" s="3">
        <v>0</v>
      </c>
      <c r="F395" s="3">
        <v>0</v>
      </c>
      <c r="G395" s="3">
        <v>0</v>
      </c>
      <c r="H395" s="3">
        <v>0</v>
      </c>
      <c r="I395" s="3">
        <v>0</v>
      </c>
      <c r="J395" s="3">
        <v>0</v>
      </c>
      <c r="K395" s="3">
        <v>0</v>
      </c>
      <c r="L395" s="3">
        <v>0</v>
      </c>
      <c r="M395" s="3">
        <v>0</v>
      </c>
      <c r="N395" s="3">
        <v>0</v>
      </c>
      <c r="O395" s="3">
        <v>0</v>
      </c>
      <c r="P395" s="3">
        <v>0</v>
      </c>
      <c r="Q395" s="3">
        <v>0</v>
      </c>
      <c r="R395" s="3">
        <v>0</v>
      </c>
      <c r="S395" s="3">
        <v>0</v>
      </c>
      <c r="T395" s="3">
        <v>0</v>
      </c>
      <c r="U395" s="3">
        <v>0</v>
      </c>
      <c r="V395" s="3">
        <v>0</v>
      </c>
      <c r="W395" s="3">
        <v>0</v>
      </c>
      <c r="X395" s="3">
        <v>0</v>
      </c>
      <c r="Y395" s="3">
        <v>0</v>
      </c>
      <c r="Z395" s="3">
        <v>0</v>
      </c>
      <c r="AA395" s="3">
        <v>0</v>
      </c>
      <c r="AB395" s="3">
        <v>0</v>
      </c>
      <c r="AC395" s="3">
        <v>0</v>
      </c>
      <c r="AD395" s="3">
        <v>0</v>
      </c>
      <c r="AE395" s="3">
        <v>0</v>
      </c>
      <c r="AF395" s="3">
        <v>0</v>
      </c>
      <c r="AG395" s="3">
        <v>0</v>
      </c>
      <c r="AH395" s="3">
        <v>0</v>
      </c>
      <c r="AI395" s="3">
        <v>0</v>
      </c>
      <c r="AJ395" s="3">
        <v>0</v>
      </c>
      <c r="AK395" s="3">
        <v>0</v>
      </c>
      <c r="AL395" s="3">
        <v>0</v>
      </c>
      <c r="AM395" s="3">
        <v>0</v>
      </c>
      <c r="AN395" s="3">
        <v>0</v>
      </c>
      <c r="AO395" s="3">
        <v>0</v>
      </c>
      <c r="AP395" s="3">
        <v>0</v>
      </c>
      <c r="AQ395" s="3">
        <v>0</v>
      </c>
      <c r="AR395" s="3">
        <v>0</v>
      </c>
      <c r="AS395" s="3">
        <v>0</v>
      </c>
      <c r="AT395" s="3">
        <v>0</v>
      </c>
      <c r="AU395" s="3">
        <v>0</v>
      </c>
      <c r="AV395" s="3">
        <v>0</v>
      </c>
      <c r="AW395" s="3">
        <v>0</v>
      </c>
      <c r="AX395" s="10">
        <v>0</v>
      </c>
    </row>
    <row r="396" spans="1:50" x14ac:dyDescent="0.35">
      <c r="A396" s="27" t="s">
        <v>325</v>
      </c>
      <c r="B396" s="3" t="s">
        <v>196</v>
      </c>
      <c r="C396" s="3" t="s">
        <v>338</v>
      </c>
      <c r="D396" s="3" t="s">
        <v>167</v>
      </c>
      <c r="E396" s="3">
        <v>0</v>
      </c>
      <c r="F396" s="3">
        <v>0</v>
      </c>
      <c r="G396" s="3">
        <v>0</v>
      </c>
      <c r="H396" s="3">
        <v>0</v>
      </c>
      <c r="I396" s="3">
        <v>0</v>
      </c>
      <c r="J396" s="3">
        <v>0</v>
      </c>
      <c r="K396" s="3">
        <v>0</v>
      </c>
      <c r="L396" s="3">
        <v>0</v>
      </c>
      <c r="M396" s="3">
        <v>0</v>
      </c>
      <c r="N396" s="3">
        <v>0</v>
      </c>
      <c r="O396" s="3">
        <v>0</v>
      </c>
      <c r="P396" s="3">
        <v>0</v>
      </c>
      <c r="Q396" s="3">
        <v>0</v>
      </c>
      <c r="R396" s="3">
        <v>0</v>
      </c>
      <c r="S396" s="3">
        <v>0</v>
      </c>
      <c r="T396" s="3">
        <v>0</v>
      </c>
      <c r="U396" s="3">
        <v>0</v>
      </c>
      <c r="V396" s="3">
        <v>0</v>
      </c>
      <c r="W396" s="3">
        <v>0</v>
      </c>
      <c r="X396" s="3">
        <v>0</v>
      </c>
      <c r="Y396" s="3">
        <v>0</v>
      </c>
      <c r="Z396" s="3">
        <v>0</v>
      </c>
      <c r="AA396" s="3">
        <v>0</v>
      </c>
      <c r="AB396" s="3">
        <v>0</v>
      </c>
      <c r="AC396" s="3">
        <v>0</v>
      </c>
      <c r="AD396" s="3">
        <v>0</v>
      </c>
      <c r="AE396" s="3">
        <v>0</v>
      </c>
      <c r="AF396" s="3">
        <v>0</v>
      </c>
      <c r="AG396" s="3">
        <v>0</v>
      </c>
      <c r="AH396" s="3">
        <v>0</v>
      </c>
      <c r="AI396" s="3">
        <v>0</v>
      </c>
      <c r="AJ396" s="3">
        <v>0</v>
      </c>
      <c r="AK396" s="3">
        <v>0</v>
      </c>
      <c r="AL396" s="3">
        <v>0</v>
      </c>
      <c r="AM396" s="3">
        <v>0</v>
      </c>
      <c r="AN396" s="3">
        <v>0</v>
      </c>
      <c r="AO396" s="3">
        <v>0</v>
      </c>
      <c r="AP396" s="3">
        <v>0</v>
      </c>
      <c r="AQ396" s="3">
        <v>0</v>
      </c>
      <c r="AR396" s="3">
        <v>0</v>
      </c>
      <c r="AS396" s="3">
        <v>0</v>
      </c>
      <c r="AT396" s="3">
        <v>0</v>
      </c>
      <c r="AU396" s="3">
        <v>0</v>
      </c>
      <c r="AV396" s="3">
        <v>0</v>
      </c>
      <c r="AW396" s="3">
        <v>0</v>
      </c>
      <c r="AX396" s="10">
        <v>0</v>
      </c>
    </row>
    <row r="397" spans="1:50" x14ac:dyDescent="0.35">
      <c r="A397" s="27" t="s">
        <v>325</v>
      </c>
      <c r="B397" s="3" t="s">
        <v>196</v>
      </c>
      <c r="C397" s="3" t="s">
        <v>338</v>
      </c>
      <c r="D397" s="3" t="s">
        <v>132</v>
      </c>
      <c r="E397" s="3">
        <v>7</v>
      </c>
      <c r="F397" s="3">
        <v>7</v>
      </c>
      <c r="G397" s="3">
        <v>4</v>
      </c>
      <c r="H397" s="3">
        <v>7</v>
      </c>
      <c r="I397" s="3">
        <v>8</v>
      </c>
      <c r="J397" s="3">
        <v>5</v>
      </c>
      <c r="K397" s="3">
        <v>3</v>
      </c>
      <c r="L397" s="3">
        <v>7</v>
      </c>
      <c r="M397" s="3">
        <v>8</v>
      </c>
      <c r="N397" s="3">
        <v>8</v>
      </c>
      <c r="O397" s="3">
        <v>7</v>
      </c>
      <c r="P397" s="3">
        <v>7</v>
      </c>
      <c r="Q397" s="3">
        <v>6</v>
      </c>
      <c r="R397" s="3">
        <v>6</v>
      </c>
      <c r="S397" s="3">
        <v>4</v>
      </c>
      <c r="T397" s="3">
        <v>5</v>
      </c>
      <c r="U397" s="3">
        <v>7</v>
      </c>
      <c r="V397" s="3">
        <v>9</v>
      </c>
      <c r="W397" s="3">
        <v>8</v>
      </c>
      <c r="X397" s="3">
        <v>9</v>
      </c>
      <c r="Y397" s="3">
        <v>8</v>
      </c>
      <c r="Z397" s="3">
        <v>13</v>
      </c>
      <c r="AA397" s="3">
        <v>10</v>
      </c>
      <c r="AB397" s="3">
        <v>7</v>
      </c>
      <c r="AC397" s="3">
        <v>9</v>
      </c>
      <c r="AD397" s="3">
        <v>8</v>
      </c>
      <c r="AE397" s="3">
        <v>4</v>
      </c>
      <c r="AF397" s="3">
        <v>7</v>
      </c>
      <c r="AG397" s="3">
        <v>8</v>
      </c>
      <c r="AH397" s="3">
        <v>9</v>
      </c>
      <c r="AI397" s="3">
        <v>7</v>
      </c>
      <c r="AJ397" s="3">
        <v>10</v>
      </c>
      <c r="AK397" s="3">
        <v>6</v>
      </c>
      <c r="AL397" s="3">
        <v>8</v>
      </c>
      <c r="AM397" s="3">
        <v>6</v>
      </c>
      <c r="AN397" s="3">
        <v>9</v>
      </c>
      <c r="AO397" s="3">
        <v>7</v>
      </c>
      <c r="AP397" s="3">
        <v>7</v>
      </c>
      <c r="AQ397" s="3">
        <v>8</v>
      </c>
      <c r="AR397" s="3">
        <v>1</v>
      </c>
      <c r="AS397" s="3">
        <v>2</v>
      </c>
      <c r="AT397" s="3">
        <v>4</v>
      </c>
      <c r="AU397" s="3">
        <v>7</v>
      </c>
      <c r="AV397" s="3">
        <v>4</v>
      </c>
      <c r="AW397" s="3">
        <v>6</v>
      </c>
      <c r="AX397" s="10">
        <v>4</v>
      </c>
    </row>
    <row r="398" spans="1:50" x14ac:dyDescent="0.35">
      <c r="A398" s="27" t="s">
        <v>325</v>
      </c>
      <c r="B398" s="3" t="s">
        <v>196</v>
      </c>
      <c r="C398" s="3" t="s">
        <v>339</v>
      </c>
      <c r="D398" s="3" t="s">
        <v>162</v>
      </c>
      <c r="E398" s="145">
        <v>10136.200000000001</v>
      </c>
      <c r="F398" s="145">
        <v>11839.52</v>
      </c>
      <c r="G398" s="145">
        <v>15239.43</v>
      </c>
      <c r="H398" s="145">
        <v>13551.46</v>
      </c>
      <c r="I398" s="145">
        <v>14720.57</v>
      </c>
      <c r="J398" s="145">
        <v>14473.43</v>
      </c>
      <c r="K398" s="145">
        <v>10146.469999999999</v>
      </c>
      <c r="L398" s="145">
        <v>14314.75</v>
      </c>
      <c r="M398" s="145">
        <v>12716.27</v>
      </c>
      <c r="N398" s="145">
        <v>13692.05</v>
      </c>
      <c r="O398" s="145">
        <v>12273.8</v>
      </c>
      <c r="P398" s="145">
        <v>11088.89</v>
      </c>
      <c r="Q398" s="145">
        <v>7656.98</v>
      </c>
      <c r="R398" s="145">
        <v>11575</v>
      </c>
      <c r="S398" s="145">
        <v>13576.37</v>
      </c>
      <c r="T398" s="145">
        <v>12157.91</v>
      </c>
      <c r="U398" s="145">
        <v>11528.18</v>
      </c>
      <c r="V398" s="145">
        <v>11473.9</v>
      </c>
      <c r="W398" s="145">
        <v>11470</v>
      </c>
      <c r="X398" s="145">
        <v>11358.4</v>
      </c>
      <c r="Y398" s="145">
        <v>9821.51</v>
      </c>
      <c r="Z398" s="145">
        <v>18411.939999999999</v>
      </c>
      <c r="AA398" s="145">
        <v>8128.03</v>
      </c>
      <c r="AB398" s="145">
        <v>9448.6200000000008</v>
      </c>
      <c r="AC398" s="145">
        <v>7701.69</v>
      </c>
      <c r="AD398" s="145">
        <v>10287.69</v>
      </c>
      <c r="AE398" s="145">
        <v>11646.18</v>
      </c>
      <c r="AF398" s="145">
        <v>12087.76</v>
      </c>
      <c r="AG398" s="145">
        <v>12614.14</v>
      </c>
      <c r="AH398" s="145">
        <v>11060.47</v>
      </c>
      <c r="AI398" s="145">
        <v>12349.08</v>
      </c>
      <c r="AJ398" s="145">
        <v>12336.61</v>
      </c>
      <c r="AK398" s="145">
        <v>13418.77</v>
      </c>
      <c r="AL398" s="145">
        <v>11817.64</v>
      </c>
      <c r="AM398" s="145">
        <v>11894.58</v>
      </c>
      <c r="AN398" s="145">
        <v>12416.71</v>
      </c>
      <c r="AO398" s="145">
        <v>13361.27</v>
      </c>
      <c r="AP398" s="145">
        <v>11671.12</v>
      </c>
      <c r="AQ398" s="145">
        <v>10423.299999999999</v>
      </c>
      <c r="AR398" s="145">
        <v>1753.52</v>
      </c>
      <c r="AS398" s="145">
        <v>4058.24</v>
      </c>
      <c r="AT398" s="145">
        <v>5926.75</v>
      </c>
      <c r="AU398" s="145">
        <v>5175.8</v>
      </c>
      <c r="AV398" s="145">
        <v>5781.12</v>
      </c>
      <c r="AW398" s="145">
        <v>5362.24</v>
      </c>
      <c r="AX398" s="195">
        <v>5843.67</v>
      </c>
    </row>
    <row r="399" spans="1:50" x14ac:dyDescent="0.35">
      <c r="A399" s="27" t="s">
        <v>325</v>
      </c>
      <c r="B399" s="3" t="s">
        <v>196</v>
      </c>
      <c r="C399" s="3" t="s">
        <v>339</v>
      </c>
      <c r="D399" s="3" t="s">
        <v>166</v>
      </c>
      <c r="E399" s="145">
        <v>307.16000000000003</v>
      </c>
      <c r="F399" s="145">
        <v>369.99</v>
      </c>
      <c r="G399" s="145">
        <v>401.04</v>
      </c>
      <c r="H399" s="145">
        <v>467.29</v>
      </c>
      <c r="I399" s="145">
        <v>432.96</v>
      </c>
      <c r="J399" s="145">
        <v>371.11</v>
      </c>
      <c r="K399" s="145">
        <v>405.86</v>
      </c>
      <c r="L399" s="145">
        <v>421.02</v>
      </c>
      <c r="M399" s="145">
        <v>385.34</v>
      </c>
      <c r="N399" s="145">
        <v>427.88</v>
      </c>
      <c r="O399" s="145">
        <v>409.13</v>
      </c>
      <c r="P399" s="145">
        <v>382.38</v>
      </c>
      <c r="Q399" s="145">
        <v>255.23</v>
      </c>
      <c r="R399" s="145">
        <v>413.39</v>
      </c>
      <c r="S399" s="145">
        <v>468.15</v>
      </c>
      <c r="T399" s="145">
        <v>419.24</v>
      </c>
      <c r="U399" s="145">
        <v>349.34</v>
      </c>
      <c r="V399" s="145">
        <v>347.69</v>
      </c>
      <c r="W399" s="145">
        <v>395.52</v>
      </c>
      <c r="X399" s="145">
        <v>315.51</v>
      </c>
      <c r="Y399" s="145">
        <v>350.77</v>
      </c>
      <c r="Z399" s="145">
        <v>557.94000000000005</v>
      </c>
      <c r="AA399" s="145">
        <v>290.29000000000002</v>
      </c>
      <c r="AB399" s="145">
        <v>295.27</v>
      </c>
      <c r="AC399" s="145">
        <v>256.72000000000003</v>
      </c>
      <c r="AD399" s="145">
        <v>395.68</v>
      </c>
      <c r="AE399" s="145">
        <v>342.53</v>
      </c>
      <c r="AF399" s="145">
        <v>389.93</v>
      </c>
      <c r="AG399" s="145">
        <v>420.47</v>
      </c>
      <c r="AH399" s="145">
        <v>368.68</v>
      </c>
      <c r="AI399" s="145">
        <v>441.04</v>
      </c>
      <c r="AJ399" s="145">
        <v>373.84</v>
      </c>
      <c r="AK399" s="145">
        <v>419.34</v>
      </c>
      <c r="AL399" s="145">
        <v>337.65</v>
      </c>
      <c r="AM399" s="145">
        <v>313.02</v>
      </c>
      <c r="AN399" s="145">
        <v>335.59</v>
      </c>
      <c r="AO399" s="145">
        <v>404.89</v>
      </c>
      <c r="AP399" s="145">
        <v>343.27</v>
      </c>
      <c r="AQ399" s="145">
        <v>347.44</v>
      </c>
      <c r="AR399" s="145">
        <v>159.41</v>
      </c>
      <c r="AS399" s="145">
        <v>238.72</v>
      </c>
      <c r="AT399" s="145">
        <v>311.93</v>
      </c>
      <c r="AU399" s="145">
        <v>225.03</v>
      </c>
      <c r="AV399" s="145">
        <v>321.17</v>
      </c>
      <c r="AW399" s="145">
        <v>255.34</v>
      </c>
      <c r="AX399" s="195">
        <v>292.18</v>
      </c>
    </row>
    <row r="400" spans="1:50" x14ac:dyDescent="0.35">
      <c r="A400" s="27" t="s">
        <v>325</v>
      </c>
      <c r="B400" s="3" t="s">
        <v>196</v>
      </c>
      <c r="C400" s="3" t="s">
        <v>339</v>
      </c>
      <c r="D400" s="3" t="s">
        <v>327</v>
      </c>
      <c r="E400" s="3">
        <v>280</v>
      </c>
      <c r="F400" s="3">
        <v>278</v>
      </c>
      <c r="G400" s="3">
        <v>379</v>
      </c>
      <c r="H400" s="3">
        <v>326</v>
      </c>
      <c r="I400" s="3">
        <v>344</v>
      </c>
      <c r="J400" s="3">
        <v>369</v>
      </c>
      <c r="K400" s="3">
        <v>317</v>
      </c>
      <c r="L400" s="3">
        <v>330</v>
      </c>
      <c r="M400" s="3">
        <v>361</v>
      </c>
      <c r="N400" s="3">
        <v>358</v>
      </c>
      <c r="O400" s="3">
        <v>327</v>
      </c>
      <c r="P400" s="3">
        <v>283</v>
      </c>
      <c r="Q400" s="3">
        <v>277</v>
      </c>
      <c r="R400" s="3">
        <v>304</v>
      </c>
      <c r="S400" s="3">
        <v>325</v>
      </c>
      <c r="T400" s="3">
        <v>310</v>
      </c>
      <c r="U400" s="3">
        <v>365</v>
      </c>
      <c r="V400" s="3">
        <v>325</v>
      </c>
      <c r="W400" s="3">
        <v>291</v>
      </c>
      <c r="X400" s="3">
        <v>254</v>
      </c>
      <c r="Y400" s="3">
        <v>221</v>
      </c>
      <c r="Z400" s="3">
        <v>345</v>
      </c>
      <c r="AA400" s="3">
        <v>226</v>
      </c>
      <c r="AB400" s="3">
        <v>282</v>
      </c>
      <c r="AC400" s="3">
        <v>204</v>
      </c>
      <c r="AD400" s="3">
        <v>224</v>
      </c>
      <c r="AE400" s="3">
        <v>332</v>
      </c>
      <c r="AF400" s="3">
        <v>322</v>
      </c>
      <c r="AG400" s="3">
        <v>304</v>
      </c>
      <c r="AH400" s="3">
        <v>283</v>
      </c>
      <c r="AI400" s="3">
        <v>305</v>
      </c>
      <c r="AJ400" s="3">
        <v>313</v>
      </c>
      <c r="AK400" s="3">
        <v>304</v>
      </c>
      <c r="AL400" s="3">
        <v>394</v>
      </c>
      <c r="AM400" s="3">
        <v>309</v>
      </c>
      <c r="AN400" s="3">
        <v>329</v>
      </c>
      <c r="AO400" s="3">
        <v>386</v>
      </c>
      <c r="AP400" s="3">
        <v>293</v>
      </c>
      <c r="AQ400" s="3">
        <v>217</v>
      </c>
      <c r="AR400" s="3">
        <v>36</v>
      </c>
      <c r="AS400" s="3">
        <v>88</v>
      </c>
      <c r="AT400" s="3">
        <v>135</v>
      </c>
      <c r="AU400" s="3">
        <v>113</v>
      </c>
      <c r="AV400" s="3">
        <v>107</v>
      </c>
      <c r="AW400" s="3">
        <v>108</v>
      </c>
      <c r="AX400" s="10">
        <v>91</v>
      </c>
    </row>
    <row r="401" spans="1:50" x14ac:dyDescent="0.35">
      <c r="A401" s="27" t="s">
        <v>325</v>
      </c>
      <c r="B401" s="3" t="s">
        <v>196</v>
      </c>
      <c r="C401" s="3" t="s">
        <v>339</v>
      </c>
      <c r="D401" s="3" t="s">
        <v>167</v>
      </c>
      <c r="E401" s="4">
        <v>2968</v>
      </c>
      <c r="F401" s="4">
        <v>3832</v>
      </c>
      <c r="G401" s="4">
        <v>5143</v>
      </c>
      <c r="H401" s="4">
        <v>4461</v>
      </c>
      <c r="I401" s="4">
        <v>5449</v>
      </c>
      <c r="J401" s="4">
        <v>4749</v>
      </c>
      <c r="K401" s="4">
        <v>3155</v>
      </c>
      <c r="L401" s="4">
        <v>5044</v>
      </c>
      <c r="M401" s="4">
        <v>4313</v>
      </c>
      <c r="N401" s="4">
        <v>4548</v>
      </c>
      <c r="O401" s="4">
        <v>4011</v>
      </c>
      <c r="P401" s="4">
        <v>4076</v>
      </c>
      <c r="Q401" s="4">
        <v>2411</v>
      </c>
      <c r="R401" s="4">
        <v>3643</v>
      </c>
      <c r="S401" s="4">
        <v>4533</v>
      </c>
      <c r="T401" s="4">
        <v>3942</v>
      </c>
      <c r="U401" s="4">
        <v>3308</v>
      </c>
      <c r="V401" s="4">
        <v>3479</v>
      </c>
      <c r="W401" s="4">
        <v>3680</v>
      </c>
      <c r="X401" s="4">
        <v>3793</v>
      </c>
      <c r="Y401" s="4">
        <v>2862</v>
      </c>
      <c r="Z401" s="4">
        <v>5740</v>
      </c>
      <c r="AA401" s="4">
        <v>2746</v>
      </c>
      <c r="AB401" s="4">
        <v>2774</v>
      </c>
      <c r="AC401" s="4">
        <v>2612</v>
      </c>
      <c r="AD401" s="4">
        <v>3387</v>
      </c>
      <c r="AE401" s="4">
        <v>3547</v>
      </c>
      <c r="AF401" s="4">
        <v>3711</v>
      </c>
      <c r="AG401" s="4">
        <v>3955</v>
      </c>
      <c r="AH401" s="4">
        <v>3282</v>
      </c>
      <c r="AI401" s="4">
        <v>3970</v>
      </c>
      <c r="AJ401" s="4">
        <v>3895</v>
      </c>
      <c r="AK401" s="4">
        <v>4205</v>
      </c>
      <c r="AL401" s="4">
        <v>3088</v>
      </c>
      <c r="AM401" s="4">
        <v>3738</v>
      </c>
      <c r="AN401" s="4">
        <v>3506</v>
      </c>
      <c r="AO401" s="4">
        <v>3866</v>
      </c>
      <c r="AP401" s="4">
        <v>3892</v>
      </c>
      <c r="AQ401" s="4">
        <v>3609</v>
      </c>
      <c r="AR401" s="3">
        <v>680</v>
      </c>
      <c r="AS401" s="4">
        <v>1450</v>
      </c>
      <c r="AT401" s="4">
        <v>1956</v>
      </c>
      <c r="AU401" s="4">
        <v>2054</v>
      </c>
      <c r="AV401" s="4">
        <v>2486</v>
      </c>
      <c r="AW401" s="4">
        <v>2082</v>
      </c>
      <c r="AX401" s="16">
        <v>2320</v>
      </c>
    </row>
    <row r="402" spans="1:50" x14ac:dyDescent="0.35">
      <c r="A402" s="27" t="s">
        <v>325</v>
      </c>
      <c r="B402" s="3" t="s">
        <v>196</v>
      </c>
      <c r="C402" s="3" t="s">
        <v>339</v>
      </c>
      <c r="D402" s="3" t="s">
        <v>132</v>
      </c>
      <c r="E402" s="3">
        <v>33</v>
      </c>
      <c r="F402" s="3">
        <v>32</v>
      </c>
      <c r="G402" s="3">
        <v>38</v>
      </c>
      <c r="H402" s="3">
        <v>29</v>
      </c>
      <c r="I402" s="3">
        <v>34</v>
      </c>
      <c r="J402" s="3">
        <v>39</v>
      </c>
      <c r="K402" s="3">
        <v>25</v>
      </c>
      <c r="L402" s="3">
        <v>34</v>
      </c>
      <c r="M402" s="3">
        <v>33</v>
      </c>
      <c r="N402" s="3">
        <v>32</v>
      </c>
      <c r="O402" s="3">
        <v>30</v>
      </c>
      <c r="P402" s="3">
        <v>29</v>
      </c>
      <c r="Q402" s="3">
        <v>30</v>
      </c>
      <c r="R402" s="3">
        <v>28</v>
      </c>
      <c r="S402" s="3">
        <v>29</v>
      </c>
      <c r="T402" s="3">
        <v>29</v>
      </c>
      <c r="U402" s="3">
        <v>33</v>
      </c>
      <c r="V402" s="3">
        <v>33</v>
      </c>
      <c r="W402" s="3">
        <v>29</v>
      </c>
      <c r="X402" s="3">
        <v>36</v>
      </c>
      <c r="Y402" s="3">
        <v>28</v>
      </c>
      <c r="Z402" s="3">
        <v>33</v>
      </c>
      <c r="AA402" s="3">
        <v>28</v>
      </c>
      <c r="AB402" s="3">
        <v>32</v>
      </c>
      <c r="AC402" s="3">
        <v>30</v>
      </c>
      <c r="AD402" s="3">
        <v>26</v>
      </c>
      <c r="AE402" s="3">
        <v>34</v>
      </c>
      <c r="AF402" s="3">
        <v>31</v>
      </c>
      <c r="AG402" s="3">
        <v>30</v>
      </c>
      <c r="AH402" s="3">
        <v>30</v>
      </c>
      <c r="AI402" s="3">
        <v>28</v>
      </c>
      <c r="AJ402" s="3">
        <v>33</v>
      </c>
      <c r="AK402" s="3">
        <v>32</v>
      </c>
      <c r="AL402" s="3">
        <v>35</v>
      </c>
      <c r="AM402" s="3">
        <v>38</v>
      </c>
      <c r="AN402" s="3">
        <v>37</v>
      </c>
      <c r="AO402" s="3">
        <v>33</v>
      </c>
      <c r="AP402" s="3">
        <v>34</v>
      </c>
      <c r="AQ402" s="3">
        <v>30</v>
      </c>
      <c r="AR402" s="3">
        <v>11</v>
      </c>
      <c r="AS402" s="3">
        <v>17</v>
      </c>
      <c r="AT402" s="3">
        <v>19</v>
      </c>
      <c r="AU402" s="3">
        <v>23</v>
      </c>
      <c r="AV402" s="3">
        <v>18</v>
      </c>
      <c r="AW402" s="3">
        <v>21</v>
      </c>
      <c r="AX402" s="10">
        <v>20</v>
      </c>
    </row>
    <row r="403" spans="1:50" x14ac:dyDescent="0.35">
      <c r="A403" s="27" t="s">
        <v>325</v>
      </c>
      <c r="B403" s="3" t="s">
        <v>197</v>
      </c>
      <c r="C403" s="3" t="s">
        <v>129</v>
      </c>
      <c r="D403" s="3" t="s">
        <v>162</v>
      </c>
      <c r="E403" s="145">
        <v>15412.24</v>
      </c>
      <c r="F403" s="145">
        <v>13051.55</v>
      </c>
      <c r="G403" s="145">
        <v>10533.51</v>
      </c>
      <c r="H403" s="145">
        <v>8841.07</v>
      </c>
      <c r="I403" s="145">
        <v>10874.16</v>
      </c>
      <c r="J403" s="145">
        <v>16728.45</v>
      </c>
      <c r="K403" s="145">
        <v>12866.49</v>
      </c>
      <c r="L403" s="145">
        <v>9979.17</v>
      </c>
      <c r="M403" s="145">
        <v>7352.44</v>
      </c>
      <c r="N403" s="145">
        <v>7735.57</v>
      </c>
      <c r="O403" s="145">
        <v>6299.5</v>
      </c>
      <c r="P403" s="145">
        <v>6715.75</v>
      </c>
      <c r="Q403" s="145">
        <v>5116.13</v>
      </c>
      <c r="R403" s="145">
        <v>2913.74</v>
      </c>
      <c r="S403" s="145">
        <v>8272.52</v>
      </c>
      <c r="T403" s="145">
        <v>3842.19</v>
      </c>
      <c r="U403" s="145">
        <v>7247.9</v>
      </c>
      <c r="V403" s="145">
        <v>9040.59</v>
      </c>
      <c r="W403" s="145">
        <v>8605.2999999999993</v>
      </c>
      <c r="X403" s="145">
        <v>6834.69</v>
      </c>
      <c r="Y403" s="145">
        <v>6645.12</v>
      </c>
      <c r="Z403" s="145">
        <v>5981.48</v>
      </c>
      <c r="AA403" s="145">
        <v>5284.45</v>
      </c>
      <c r="AB403" s="145">
        <v>6578.85</v>
      </c>
      <c r="AC403" s="145">
        <v>6849.89</v>
      </c>
      <c r="AD403" s="145">
        <v>8088.22</v>
      </c>
      <c r="AE403" s="145">
        <v>10229.16</v>
      </c>
      <c r="AF403" s="145">
        <v>11720.83</v>
      </c>
      <c r="AG403" s="145">
        <v>10631.51</v>
      </c>
      <c r="AH403" s="145">
        <v>9068.86</v>
      </c>
      <c r="AI403" s="145">
        <v>12917.27</v>
      </c>
      <c r="AJ403" s="145">
        <v>12756.19</v>
      </c>
      <c r="AK403" s="145">
        <v>14973.22</v>
      </c>
      <c r="AL403" s="145">
        <v>16039.84</v>
      </c>
      <c r="AM403" s="145">
        <v>17017.71</v>
      </c>
      <c r="AN403" s="145">
        <v>13015.54</v>
      </c>
      <c r="AO403" s="145">
        <v>15537.33</v>
      </c>
      <c r="AP403" s="145">
        <v>11747.8</v>
      </c>
      <c r="AQ403" s="145">
        <v>9649.93</v>
      </c>
      <c r="AR403" s="145">
        <v>4174.91</v>
      </c>
      <c r="AS403" s="145">
        <v>4927.8</v>
      </c>
      <c r="AT403" s="145">
        <v>6993.15</v>
      </c>
      <c r="AU403" s="145">
        <v>7776.54</v>
      </c>
      <c r="AV403" s="145">
        <v>4459.25</v>
      </c>
      <c r="AW403" s="145">
        <v>4295.92</v>
      </c>
      <c r="AX403" s="195">
        <v>4504.32</v>
      </c>
    </row>
    <row r="404" spans="1:50" x14ac:dyDescent="0.35">
      <c r="A404" s="27" t="s">
        <v>325</v>
      </c>
      <c r="B404" s="3" t="s">
        <v>197</v>
      </c>
      <c r="C404" s="3" t="s">
        <v>129</v>
      </c>
      <c r="D404" s="3" t="s">
        <v>166</v>
      </c>
      <c r="E404" s="145">
        <v>405.59</v>
      </c>
      <c r="F404" s="145">
        <v>334.66</v>
      </c>
      <c r="G404" s="145">
        <v>263.33999999999997</v>
      </c>
      <c r="H404" s="145">
        <v>238.95</v>
      </c>
      <c r="I404" s="145">
        <v>319.83</v>
      </c>
      <c r="J404" s="145">
        <v>477.96</v>
      </c>
      <c r="K404" s="145">
        <v>367.61</v>
      </c>
      <c r="L404" s="145">
        <v>262.61</v>
      </c>
      <c r="M404" s="145">
        <v>245.08</v>
      </c>
      <c r="N404" s="145">
        <v>221.02</v>
      </c>
      <c r="O404" s="145">
        <v>170.26</v>
      </c>
      <c r="P404" s="145">
        <v>191.88</v>
      </c>
      <c r="Q404" s="145">
        <v>138.27000000000001</v>
      </c>
      <c r="R404" s="145">
        <v>88.3</v>
      </c>
      <c r="S404" s="145">
        <v>223.58</v>
      </c>
      <c r="T404" s="145">
        <v>120.07</v>
      </c>
      <c r="U404" s="145">
        <v>176.78</v>
      </c>
      <c r="V404" s="145">
        <v>226.01</v>
      </c>
      <c r="W404" s="145">
        <v>245.87</v>
      </c>
      <c r="X404" s="145">
        <v>170.87</v>
      </c>
      <c r="Y404" s="145">
        <v>221.5</v>
      </c>
      <c r="Z404" s="145">
        <v>157.41</v>
      </c>
      <c r="AA404" s="145">
        <v>128.88999999999999</v>
      </c>
      <c r="AB404" s="145">
        <v>173.13</v>
      </c>
      <c r="AC404" s="145">
        <v>195.71</v>
      </c>
      <c r="AD404" s="145">
        <v>231.09</v>
      </c>
      <c r="AE404" s="145">
        <v>243.55</v>
      </c>
      <c r="AF404" s="145">
        <v>272.58</v>
      </c>
      <c r="AG404" s="145">
        <v>241.63</v>
      </c>
      <c r="AH404" s="145">
        <v>221.19</v>
      </c>
      <c r="AI404" s="145">
        <v>287.05</v>
      </c>
      <c r="AJ404" s="145">
        <v>311.13</v>
      </c>
      <c r="AK404" s="145">
        <v>348.21</v>
      </c>
      <c r="AL404" s="145">
        <v>364.54</v>
      </c>
      <c r="AM404" s="145">
        <v>386.77</v>
      </c>
      <c r="AN404" s="145">
        <v>302.69</v>
      </c>
      <c r="AO404" s="145">
        <v>323.69</v>
      </c>
      <c r="AP404" s="145">
        <v>255.39</v>
      </c>
      <c r="AQ404" s="145">
        <v>275.70999999999998</v>
      </c>
      <c r="AR404" s="145">
        <v>219.73</v>
      </c>
      <c r="AS404" s="145">
        <v>189.53</v>
      </c>
      <c r="AT404" s="145">
        <v>259.01</v>
      </c>
      <c r="AU404" s="145">
        <v>268.16000000000003</v>
      </c>
      <c r="AV404" s="145">
        <v>171.51</v>
      </c>
      <c r="AW404" s="145">
        <v>159.11000000000001</v>
      </c>
      <c r="AX404" s="195">
        <v>225.22</v>
      </c>
    </row>
    <row r="405" spans="1:50" x14ac:dyDescent="0.35">
      <c r="A405" s="27" t="s">
        <v>325</v>
      </c>
      <c r="B405" s="3" t="s">
        <v>197</v>
      </c>
      <c r="C405" s="3" t="s">
        <v>129</v>
      </c>
      <c r="D405" s="3" t="s">
        <v>327</v>
      </c>
      <c r="E405" s="3">
        <v>371</v>
      </c>
      <c r="F405" s="3">
        <v>304</v>
      </c>
      <c r="G405" s="3">
        <v>282</v>
      </c>
      <c r="H405" s="3">
        <v>247</v>
      </c>
      <c r="I405" s="3">
        <v>297</v>
      </c>
      <c r="J405" s="3">
        <v>251</v>
      </c>
      <c r="K405" s="3">
        <v>227</v>
      </c>
      <c r="L405" s="3">
        <v>233</v>
      </c>
      <c r="M405" s="3">
        <v>172</v>
      </c>
      <c r="N405" s="3">
        <v>204</v>
      </c>
      <c r="O405" s="3">
        <v>219</v>
      </c>
      <c r="P405" s="3">
        <v>210</v>
      </c>
      <c r="Q405" s="3">
        <v>183</v>
      </c>
      <c r="R405" s="3">
        <v>152</v>
      </c>
      <c r="S405" s="3">
        <v>225</v>
      </c>
      <c r="T405" s="3">
        <v>197</v>
      </c>
      <c r="U405" s="3">
        <v>269</v>
      </c>
      <c r="V405" s="3">
        <v>267</v>
      </c>
      <c r="W405" s="3">
        <v>275</v>
      </c>
      <c r="X405" s="3">
        <v>284</v>
      </c>
      <c r="Y405" s="3">
        <v>267</v>
      </c>
      <c r="Z405" s="3">
        <v>288</v>
      </c>
      <c r="AA405" s="3">
        <v>280</v>
      </c>
      <c r="AB405" s="3">
        <v>255</v>
      </c>
      <c r="AC405" s="3">
        <v>283</v>
      </c>
      <c r="AD405" s="3">
        <v>332</v>
      </c>
      <c r="AE405" s="3">
        <v>374</v>
      </c>
      <c r="AF405" s="3">
        <v>392</v>
      </c>
      <c r="AG405" s="3">
        <v>375</v>
      </c>
      <c r="AH405" s="3">
        <v>351</v>
      </c>
      <c r="AI405" s="3">
        <v>389</v>
      </c>
      <c r="AJ405" s="3">
        <v>381</v>
      </c>
      <c r="AK405" s="3">
        <v>374</v>
      </c>
      <c r="AL405" s="3">
        <v>473</v>
      </c>
      <c r="AM405" s="3">
        <v>435</v>
      </c>
      <c r="AN405" s="3">
        <v>368</v>
      </c>
      <c r="AO405" s="3">
        <v>453</v>
      </c>
      <c r="AP405" s="3">
        <v>378</v>
      </c>
      <c r="AQ405" s="3">
        <v>276</v>
      </c>
      <c r="AR405" s="3">
        <v>107</v>
      </c>
      <c r="AS405" s="3">
        <v>133</v>
      </c>
      <c r="AT405" s="3">
        <v>208</v>
      </c>
      <c r="AU405" s="3">
        <v>297</v>
      </c>
      <c r="AV405" s="3">
        <v>226</v>
      </c>
      <c r="AW405" s="3">
        <v>203</v>
      </c>
      <c r="AX405" s="10">
        <v>140</v>
      </c>
    </row>
    <row r="406" spans="1:50" x14ac:dyDescent="0.35">
      <c r="A406" s="27" t="s">
        <v>325</v>
      </c>
      <c r="B406" s="3" t="s">
        <v>197</v>
      </c>
      <c r="C406" s="3" t="s">
        <v>129</v>
      </c>
      <c r="D406" s="3" t="s">
        <v>167</v>
      </c>
      <c r="E406" s="4">
        <v>8127</v>
      </c>
      <c r="F406" s="4">
        <v>6579</v>
      </c>
      <c r="G406" s="4">
        <v>6084</v>
      </c>
      <c r="H406" s="4">
        <v>4813</v>
      </c>
      <c r="I406" s="4">
        <v>5583</v>
      </c>
      <c r="J406" s="4">
        <v>7995</v>
      </c>
      <c r="K406" s="4">
        <v>5752</v>
      </c>
      <c r="L406" s="4">
        <v>5277</v>
      </c>
      <c r="M406" s="4">
        <v>3185</v>
      </c>
      <c r="N406" s="4">
        <v>3357</v>
      </c>
      <c r="O406" s="4">
        <v>4051</v>
      </c>
      <c r="P406" s="4">
        <v>3877</v>
      </c>
      <c r="Q406" s="4">
        <v>4082</v>
      </c>
      <c r="R406" s="4">
        <v>2650</v>
      </c>
      <c r="S406" s="4">
        <v>3878</v>
      </c>
      <c r="T406" s="4">
        <v>3402</v>
      </c>
      <c r="U406" s="4">
        <v>3761</v>
      </c>
      <c r="V406" s="4">
        <v>4214</v>
      </c>
      <c r="W406" s="4">
        <v>3934</v>
      </c>
      <c r="X406" s="4">
        <v>4708</v>
      </c>
      <c r="Y406" s="4">
        <v>3203</v>
      </c>
      <c r="Z406" s="4">
        <v>4586</v>
      </c>
      <c r="AA406" s="4">
        <v>4154</v>
      </c>
      <c r="AB406" s="4">
        <v>3317</v>
      </c>
      <c r="AC406" s="4">
        <v>3789</v>
      </c>
      <c r="AD406" s="4">
        <v>4178</v>
      </c>
      <c r="AE406" s="4">
        <v>4837</v>
      </c>
      <c r="AF406" s="4">
        <v>5069</v>
      </c>
      <c r="AG406" s="4">
        <v>4931</v>
      </c>
      <c r="AH406" s="4">
        <v>3501</v>
      </c>
      <c r="AI406" s="4">
        <v>5156</v>
      </c>
      <c r="AJ406" s="4">
        <v>5321</v>
      </c>
      <c r="AK406" s="4">
        <v>5896</v>
      </c>
      <c r="AL406" s="4">
        <v>6199</v>
      </c>
      <c r="AM406" s="4">
        <v>6558</v>
      </c>
      <c r="AN406" s="4">
        <v>5462</v>
      </c>
      <c r="AO406" s="4">
        <v>6322</v>
      </c>
      <c r="AP406" s="4">
        <v>4769</v>
      </c>
      <c r="AQ406" s="4">
        <v>3469</v>
      </c>
      <c r="AR406" s="4">
        <v>1526</v>
      </c>
      <c r="AS406" s="4">
        <v>1825</v>
      </c>
      <c r="AT406" s="4">
        <v>2753</v>
      </c>
      <c r="AU406" s="4">
        <v>2886</v>
      </c>
      <c r="AV406" s="4">
        <v>3066</v>
      </c>
      <c r="AW406" s="4">
        <v>1236</v>
      </c>
      <c r="AX406" s="16">
        <v>1257</v>
      </c>
    </row>
    <row r="407" spans="1:50" x14ac:dyDescent="0.35">
      <c r="A407" s="27" t="s">
        <v>325</v>
      </c>
      <c r="B407" s="3" t="s">
        <v>197</v>
      </c>
      <c r="C407" s="3" t="s">
        <v>129</v>
      </c>
      <c r="D407" s="3" t="s">
        <v>132</v>
      </c>
      <c r="E407" s="3">
        <v>38</v>
      </c>
      <c r="F407" s="3">
        <v>39</v>
      </c>
      <c r="G407" s="3">
        <v>40</v>
      </c>
      <c r="H407" s="3">
        <v>37</v>
      </c>
      <c r="I407" s="3">
        <v>34</v>
      </c>
      <c r="J407" s="3">
        <v>35</v>
      </c>
      <c r="K407" s="3">
        <v>35</v>
      </c>
      <c r="L407" s="3">
        <v>38</v>
      </c>
      <c r="M407" s="3">
        <v>30</v>
      </c>
      <c r="N407" s="3">
        <v>35</v>
      </c>
      <c r="O407" s="3">
        <v>37</v>
      </c>
      <c r="P407" s="3">
        <v>35</v>
      </c>
      <c r="Q407" s="3">
        <v>37</v>
      </c>
      <c r="R407" s="3">
        <v>33</v>
      </c>
      <c r="S407" s="3">
        <v>37</v>
      </c>
      <c r="T407" s="3">
        <v>32</v>
      </c>
      <c r="U407" s="3">
        <v>41</v>
      </c>
      <c r="V407" s="3">
        <v>40</v>
      </c>
      <c r="W407" s="3">
        <v>35</v>
      </c>
      <c r="X407" s="3">
        <v>40</v>
      </c>
      <c r="Y407" s="3">
        <v>30</v>
      </c>
      <c r="Z407" s="3">
        <v>38</v>
      </c>
      <c r="AA407" s="3">
        <v>41</v>
      </c>
      <c r="AB407" s="3">
        <v>38</v>
      </c>
      <c r="AC407" s="3">
        <v>35</v>
      </c>
      <c r="AD407" s="3">
        <v>35</v>
      </c>
      <c r="AE407" s="3">
        <v>42</v>
      </c>
      <c r="AF407" s="3">
        <v>43</v>
      </c>
      <c r="AG407" s="3">
        <v>44</v>
      </c>
      <c r="AH407" s="3">
        <v>41</v>
      </c>
      <c r="AI407" s="3">
        <v>45</v>
      </c>
      <c r="AJ407" s="3">
        <v>41</v>
      </c>
      <c r="AK407" s="3">
        <v>43</v>
      </c>
      <c r="AL407" s="3">
        <v>44</v>
      </c>
      <c r="AM407" s="3">
        <v>44</v>
      </c>
      <c r="AN407" s="3">
        <v>43</v>
      </c>
      <c r="AO407" s="3">
        <v>48</v>
      </c>
      <c r="AP407" s="3">
        <v>46</v>
      </c>
      <c r="AQ407" s="3">
        <v>35</v>
      </c>
      <c r="AR407" s="3">
        <v>19</v>
      </c>
      <c r="AS407" s="3">
        <v>26</v>
      </c>
      <c r="AT407" s="3">
        <v>27</v>
      </c>
      <c r="AU407" s="3">
        <v>29</v>
      </c>
      <c r="AV407" s="3">
        <v>26</v>
      </c>
      <c r="AW407" s="3">
        <v>27</v>
      </c>
      <c r="AX407" s="10">
        <v>20</v>
      </c>
    </row>
    <row r="408" spans="1:50" x14ac:dyDescent="0.35">
      <c r="A408" s="27" t="s">
        <v>325</v>
      </c>
      <c r="B408" s="3" t="s">
        <v>197</v>
      </c>
      <c r="C408" s="3" t="s">
        <v>333</v>
      </c>
      <c r="D408" s="3" t="s">
        <v>162</v>
      </c>
      <c r="E408" s="145">
        <v>313.2</v>
      </c>
      <c r="F408" s="145">
        <v>684.8</v>
      </c>
      <c r="G408" s="145">
        <v>525.02</v>
      </c>
      <c r="H408" s="145">
        <v>135.5</v>
      </c>
      <c r="I408" s="145">
        <v>95.73</v>
      </c>
      <c r="J408" s="145">
        <v>139.9</v>
      </c>
      <c r="K408" s="145">
        <v>191.93</v>
      </c>
      <c r="L408" s="145">
        <v>327.9</v>
      </c>
      <c r="M408" s="145">
        <v>175.75</v>
      </c>
      <c r="N408" s="145">
        <v>224.32</v>
      </c>
      <c r="O408" s="145">
        <v>95.73</v>
      </c>
      <c r="P408" s="145">
        <v>559.20000000000005</v>
      </c>
      <c r="Q408" s="145">
        <v>407.88</v>
      </c>
      <c r="R408" s="145">
        <v>339.45</v>
      </c>
      <c r="S408" s="145">
        <v>561.13</v>
      </c>
      <c r="T408" s="145">
        <v>88.48</v>
      </c>
      <c r="U408" s="145">
        <v>362.08</v>
      </c>
      <c r="V408" s="145">
        <v>216.4</v>
      </c>
      <c r="W408" s="145">
        <v>558.54999999999995</v>
      </c>
      <c r="X408" s="145">
        <v>358.48</v>
      </c>
      <c r="Y408" s="145">
        <v>1183.1199999999999</v>
      </c>
      <c r="Z408" s="145">
        <v>377.51</v>
      </c>
      <c r="AA408" s="145">
        <v>189.92</v>
      </c>
      <c r="AB408" s="145">
        <v>308.77</v>
      </c>
      <c r="AC408" s="145">
        <v>323.45999999999998</v>
      </c>
      <c r="AD408" s="145">
        <v>303.06</v>
      </c>
      <c r="AE408" s="145">
        <v>778.17</v>
      </c>
      <c r="AF408" s="145">
        <v>94.94</v>
      </c>
      <c r="AG408" s="145">
        <v>94.94</v>
      </c>
      <c r="AH408" s="145">
        <v>420.52</v>
      </c>
      <c r="AI408" s="145">
        <v>293.67</v>
      </c>
      <c r="AJ408" s="145">
        <v>98.88</v>
      </c>
      <c r="AK408" s="145">
        <v>45.26</v>
      </c>
      <c r="AL408" s="145">
        <v>94.94</v>
      </c>
      <c r="AM408" s="145">
        <v>45.71</v>
      </c>
      <c r="AN408" s="145"/>
      <c r="AO408" s="145">
        <v>306.44</v>
      </c>
      <c r="AP408" s="145">
        <v>152.97</v>
      </c>
      <c r="AQ408" s="145">
        <v>152.1</v>
      </c>
      <c r="AR408" s="145"/>
      <c r="AS408" s="145">
        <v>101.4</v>
      </c>
      <c r="AT408" s="145">
        <v>50.21</v>
      </c>
      <c r="AU408" s="145"/>
      <c r="AV408" s="145">
        <v>50.7</v>
      </c>
      <c r="AW408" s="145">
        <v>253.49</v>
      </c>
      <c r="AX408" s="195"/>
    </row>
    <row r="409" spans="1:50" x14ac:dyDescent="0.35">
      <c r="A409" s="27" t="s">
        <v>325</v>
      </c>
      <c r="B409" s="3" t="s">
        <v>197</v>
      </c>
      <c r="C409" s="3" t="s">
        <v>333</v>
      </c>
      <c r="D409" s="3" t="s">
        <v>166</v>
      </c>
      <c r="E409" s="145">
        <v>78.3</v>
      </c>
      <c r="F409" s="145">
        <v>97.83</v>
      </c>
      <c r="G409" s="145">
        <v>87.5</v>
      </c>
      <c r="H409" s="145">
        <v>45.17</v>
      </c>
      <c r="I409" s="145">
        <v>31.91</v>
      </c>
      <c r="J409" s="145">
        <v>46.63</v>
      </c>
      <c r="K409" s="145">
        <v>47.98</v>
      </c>
      <c r="L409" s="145">
        <v>40.99</v>
      </c>
      <c r="M409" s="145">
        <v>58.58</v>
      </c>
      <c r="N409" s="145">
        <v>56.08</v>
      </c>
      <c r="O409" s="145">
        <v>31.91</v>
      </c>
      <c r="P409" s="145">
        <v>93.2</v>
      </c>
      <c r="Q409" s="145">
        <v>58.27</v>
      </c>
      <c r="R409" s="145">
        <v>67.89</v>
      </c>
      <c r="S409" s="145">
        <v>93.52</v>
      </c>
      <c r="T409" s="145">
        <v>88.48</v>
      </c>
      <c r="U409" s="145">
        <v>60.35</v>
      </c>
      <c r="V409" s="145">
        <v>72.13</v>
      </c>
      <c r="W409" s="145">
        <v>111.71</v>
      </c>
      <c r="X409" s="145">
        <v>51.21</v>
      </c>
      <c r="Y409" s="145">
        <v>295.77999999999997</v>
      </c>
      <c r="Z409" s="145">
        <v>94.38</v>
      </c>
      <c r="AA409" s="145">
        <v>63.31</v>
      </c>
      <c r="AB409" s="145">
        <v>61.75</v>
      </c>
      <c r="AC409" s="145">
        <v>107.82</v>
      </c>
      <c r="AD409" s="145">
        <v>75.77</v>
      </c>
      <c r="AE409" s="145">
        <v>111.17</v>
      </c>
      <c r="AF409" s="145">
        <v>47.47</v>
      </c>
      <c r="AG409" s="145">
        <v>47.47</v>
      </c>
      <c r="AH409" s="145">
        <v>84.1</v>
      </c>
      <c r="AI409" s="145">
        <v>146.84</v>
      </c>
      <c r="AJ409" s="145">
        <v>49.44</v>
      </c>
      <c r="AK409" s="145">
        <v>45.26</v>
      </c>
      <c r="AL409" s="145">
        <v>47.47</v>
      </c>
      <c r="AM409" s="145">
        <v>45.71</v>
      </c>
      <c r="AN409" s="145"/>
      <c r="AO409" s="145">
        <v>102.15</v>
      </c>
      <c r="AP409" s="145">
        <v>50.99</v>
      </c>
      <c r="AQ409" s="145">
        <v>50.7</v>
      </c>
      <c r="AR409" s="145"/>
      <c r="AS409" s="145">
        <v>50.7</v>
      </c>
      <c r="AT409" s="145">
        <v>25.11</v>
      </c>
      <c r="AU409" s="145"/>
      <c r="AV409" s="145">
        <v>25.35</v>
      </c>
      <c r="AW409" s="145">
        <v>253.49</v>
      </c>
      <c r="AX409" s="195"/>
    </row>
    <row r="410" spans="1:50" x14ac:dyDescent="0.35">
      <c r="A410" s="27" t="s">
        <v>325</v>
      </c>
      <c r="B410" s="3" t="s">
        <v>197</v>
      </c>
      <c r="C410" s="3" t="s">
        <v>333</v>
      </c>
      <c r="D410" s="3" t="s">
        <v>327</v>
      </c>
      <c r="E410" s="3">
        <v>5</v>
      </c>
      <c r="F410" s="3">
        <v>8</v>
      </c>
      <c r="G410" s="3">
        <v>6</v>
      </c>
      <c r="H410" s="3">
        <v>3</v>
      </c>
      <c r="I410" s="3">
        <v>3</v>
      </c>
      <c r="J410" s="3">
        <v>3</v>
      </c>
      <c r="K410" s="3">
        <v>4</v>
      </c>
      <c r="L410" s="3">
        <v>9</v>
      </c>
      <c r="M410" s="3">
        <v>3</v>
      </c>
      <c r="N410" s="3">
        <v>4</v>
      </c>
      <c r="O410" s="3">
        <v>3</v>
      </c>
      <c r="P410" s="3">
        <v>7</v>
      </c>
      <c r="Q410" s="3">
        <v>8</v>
      </c>
      <c r="R410" s="3">
        <v>5</v>
      </c>
      <c r="S410" s="3">
        <v>6</v>
      </c>
      <c r="T410" s="3">
        <v>2</v>
      </c>
      <c r="U410" s="3">
        <v>7</v>
      </c>
      <c r="V410" s="3">
        <v>3</v>
      </c>
      <c r="W410" s="3">
        <v>5</v>
      </c>
      <c r="X410" s="3">
        <v>8</v>
      </c>
      <c r="Y410" s="3">
        <v>4</v>
      </c>
      <c r="Z410" s="3">
        <v>4</v>
      </c>
      <c r="AA410" s="3">
        <v>5</v>
      </c>
      <c r="AB410" s="3">
        <v>6</v>
      </c>
      <c r="AC410" s="3">
        <v>4</v>
      </c>
      <c r="AD410" s="3">
        <v>4</v>
      </c>
      <c r="AE410" s="3">
        <v>7</v>
      </c>
      <c r="AF410" s="3">
        <v>2</v>
      </c>
      <c r="AG410" s="3">
        <v>2</v>
      </c>
      <c r="AH410" s="3">
        <v>5</v>
      </c>
      <c r="AI410" s="3">
        <v>2</v>
      </c>
      <c r="AJ410" s="3">
        <v>2</v>
      </c>
      <c r="AK410" s="3">
        <v>1</v>
      </c>
      <c r="AL410" s="3">
        <v>2</v>
      </c>
      <c r="AM410" s="3">
        <v>1</v>
      </c>
      <c r="AN410" s="3"/>
      <c r="AO410" s="3">
        <v>3</v>
      </c>
      <c r="AP410" s="3">
        <v>3</v>
      </c>
      <c r="AQ410" s="3">
        <v>3</v>
      </c>
      <c r="AR410" s="3"/>
      <c r="AS410" s="3">
        <v>2</v>
      </c>
      <c r="AT410" s="3">
        <v>3</v>
      </c>
      <c r="AU410" s="3"/>
      <c r="AV410" s="3">
        <v>2</v>
      </c>
      <c r="AW410" s="3">
        <v>1</v>
      </c>
      <c r="AX410" s="10"/>
    </row>
    <row r="411" spans="1:50" x14ac:dyDescent="0.35">
      <c r="A411" s="27" t="s">
        <v>325</v>
      </c>
      <c r="B411" s="3" t="s">
        <v>197</v>
      </c>
      <c r="C411" s="3" t="s">
        <v>333</v>
      </c>
      <c r="D411" s="3" t="s">
        <v>167</v>
      </c>
      <c r="E411" s="3">
        <v>0</v>
      </c>
      <c r="F411" s="3">
        <v>0</v>
      </c>
      <c r="G411" s="3">
        <v>0</v>
      </c>
      <c r="H411" s="3">
        <v>0</v>
      </c>
      <c r="I411" s="3">
        <v>0</v>
      </c>
      <c r="J411" s="3">
        <v>0</v>
      </c>
      <c r="K411" s="3">
        <v>0</v>
      </c>
      <c r="L411" s="3">
        <v>0</v>
      </c>
      <c r="M411" s="3">
        <v>0</v>
      </c>
      <c r="N411" s="3">
        <v>0</v>
      </c>
      <c r="O411" s="3">
        <v>0</v>
      </c>
      <c r="P411" s="3">
        <v>0</v>
      </c>
      <c r="Q411" s="3">
        <v>0</v>
      </c>
      <c r="R411" s="3">
        <v>0</v>
      </c>
      <c r="S411" s="3">
        <v>0</v>
      </c>
      <c r="T411" s="3">
        <v>0</v>
      </c>
      <c r="U411" s="3">
        <v>0</v>
      </c>
      <c r="V411" s="3">
        <v>0</v>
      </c>
      <c r="W411" s="3">
        <v>0</v>
      </c>
      <c r="X411" s="3">
        <v>0</v>
      </c>
      <c r="Y411" s="3">
        <v>0</v>
      </c>
      <c r="Z411" s="3">
        <v>0</v>
      </c>
      <c r="AA411" s="3">
        <v>0</v>
      </c>
      <c r="AB411" s="3">
        <v>0</v>
      </c>
      <c r="AC411" s="3">
        <v>0</v>
      </c>
      <c r="AD411" s="3">
        <v>0</v>
      </c>
      <c r="AE411" s="3">
        <v>0</v>
      </c>
      <c r="AF411" s="3">
        <v>0</v>
      </c>
      <c r="AG411" s="3">
        <v>0</v>
      </c>
      <c r="AH411" s="3">
        <v>0</v>
      </c>
      <c r="AI411" s="3">
        <v>0</v>
      </c>
      <c r="AJ411" s="3">
        <v>0</v>
      </c>
      <c r="AK411" s="3">
        <v>0</v>
      </c>
      <c r="AL411" s="3">
        <v>0</v>
      </c>
      <c r="AM411" s="3">
        <v>0</v>
      </c>
      <c r="AN411" s="3"/>
      <c r="AO411" s="3">
        <v>0</v>
      </c>
      <c r="AP411" s="3">
        <v>0</v>
      </c>
      <c r="AQ411" s="3">
        <v>0</v>
      </c>
      <c r="AR411" s="3"/>
      <c r="AS411" s="3">
        <v>0</v>
      </c>
      <c r="AT411" s="3">
        <v>0</v>
      </c>
      <c r="AU411" s="3"/>
      <c r="AV411" s="3">
        <v>0</v>
      </c>
      <c r="AW411" s="3">
        <v>0</v>
      </c>
      <c r="AX411" s="10"/>
    </row>
    <row r="412" spans="1:50" x14ac:dyDescent="0.35">
      <c r="A412" s="27" t="s">
        <v>325</v>
      </c>
      <c r="B412" s="3" t="s">
        <v>197</v>
      </c>
      <c r="C412" s="3" t="s">
        <v>333</v>
      </c>
      <c r="D412" s="3" t="s">
        <v>132</v>
      </c>
      <c r="E412" s="3">
        <v>4</v>
      </c>
      <c r="F412" s="3">
        <v>7</v>
      </c>
      <c r="G412" s="3">
        <v>6</v>
      </c>
      <c r="H412" s="3">
        <v>3</v>
      </c>
      <c r="I412" s="3">
        <v>3</v>
      </c>
      <c r="J412" s="3">
        <v>3</v>
      </c>
      <c r="K412" s="3">
        <v>4</v>
      </c>
      <c r="L412" s="3">
        <v>8</v>
      </c>
      <c r="M412" s="3">
        <v>3</v>
      </c>
      <c r="N412" s="3">
        <v>4</v>
      </c>
      <c r="O412" s="3">
        <v>3</v>
      </c>
      <c r="P412" s="3">
        <v>6</v>
      </c>
      <c r="Q412" s="3">
        <v>7</v>
      </c>
      <c r="R412" s="3">
        <v>5</v>
      </c>
      <c r="S412" s="3">
        <v>6</v>
      </c>
      <c r="T412" s="3">
        <v>1</v>
      </c>
      <c r="U412" s="3">
        <v>6</v>
      </c>
      <c r="V412" s="3">
        <v>3</v>
      </c>
      <c r="W412" s="3">
        <v>5</v>
      </c>
      <c r="X412" s="3">
        <v>7</v>
      </c>
      <c r="Y412" s="3">
        <v>4</v>
      </c>
      <c r="Z412" s="3">
        <v>4</v>
      </c>
      <c r="AA412" s="3">
        <v>3</v>
      </c>
      <c r="AB412" s="3">
        <v>5</v>
      </c>
      <c r="AC412" s="3">
        <v>3</v>
      </c>
      <c r="AD412" s="3">
        <v>4</v>
      </c>
      <c r="AE412" s="3">
        <v>7</v>
      </c>
      <c r="AF412" s="3">
        <v>2</v>
      </c>
      <c r="AG412" s="3">
        <v>2</v>
      </c>
      <c r="AH412" s="3">
        <v>5</v>
      </c>
      <c r="AI412" s="3">
        <v>2</v>
      </c>
      <c r="AJ412" s="3">
        <v>2</v>
      </c>
      <c r="AK412" s="3">
        <v>1</v>
      </c>
      <c r="AL412" s="3">
        <v>2</v>
      </c>
      <c r="AM412" s="3">
        <v>1</v>
      </c>
      <c r="AN412" s="3"/>
      <c r="AO412" s="3">
        <v>3</v>
      </c>
      <c r="AP412" s="3">
        <v>3</v>
      </c>
      <c r="AQ412" s="3">
        <v>3</v>
      </c>
      <c r="AR412" s="3"/>
      <c r="AS412" s="3">
        <v>2</v>
      </c>
      <c r="AT412" s="3">
        <v>2</v>
      </c>
      <c r="AU412" s="3"/>
      <c r="AV412" s="3">
        <v>2</v>
      </c>
      <c r="AW412" s="3">
        <v>1</v>
      </c>
      <c r="AX412" s="10"/>
    </row>
    <row r="413" spans="1:50" x14ac:dyDescent="0.35">
      <c r="A413" s="27" t="s">
        <v>325</v>
      </c>
      <c r="B413" s="3" t="s">
        <v>197</v>
      </c>
      <c r="C413" s="3" t="s">
        <v>334</v>
      </c>
      <c r="D413" s="3" t="s">
        <v>162</v>
      </c>
      <c r="E413" s="145">
        <v>57.08</v>
      </c>
      <c r="F413" s="145">
        <v>357.91</v>
      </c>
      <c r="G413" s="145">
        <v>97.18</v>
      </c>
      <c r="H413" s="145">
        <v>84.3</v>
      </c>
      <c r="I413" s="145">
        <v>22.42</v>
      </c>
      <c r="J413" s="145">
        <v>89.18</v>
      </c>
      <c r="K413" s="145">
        <v>96.39</v>
      </c>
      <c r="L413" s="145">
        <v>577.29</v>
      </c>
      <c r="M413" s="145">
        <v>96.27</v>
      </c>
      <c r="N413" s="145">
        <v>145.16</v>
      </c>
      <c r="O413" s="145">
        <v>91.75</v>
      </c>
      <c r="P413" s="145">
        <v>147.25</v>
      </c>
      <c r="Q413" s="145">
        <v>293.64999999999998</v>
      </c>
      <c r="R413" s="145">
        <v>281.22000000000003</v>
      </c>
      <c r="S413" s="145">
        <v>97.79</v>
      </c>
      <c r="T413" s="145">
        <v>74.290000000000006</v>
      </c>
      <c r="U413" s="145">
        <v>287.49</v>
      </c>
      <c r="V413" s="145">
        <v>171.52</v>
      </c>
      <c r="W413" s="145">
        <v>186.02</v>
      </c>
      <c r="X413" s="145">
        <v>160.32</v>
      </c>
      <c r="Y413" s="145">
        <v>107.52</v>
      </c>
      <c r="Z413" s="145">
        <v>108.93</v>
      </c>
      <c r="AA413" s="145">
        <v>171.35</v>
      </c>
      <c r="AB413" s="145">
        <v>229.22</v>
      </c>
      <c r="AC413" s="145">
        <v>119.39</v>
      </c>
      <c r="AD413" s="145">
        <v>156.19</v>
      </c>
      <c r="AE413" s="145">
        <v>142.1</v>
      </c>
      <c r="AF413" s="145">
        <v>71.69</v>
      </c>
      <c r="AG413" s="145">
        <v>72.14</v>
      </c>
      <c r="AH413" s="145">
        <v>397.47</v>
      </c>
      <c r="AI413" s="145">
        <v>102.53</v>
      </c>
      <c r="AJ413" s="145">
        <v>21.63</v>
      </c>
      <c r="AK413" s="145">
        <v>49.83</v>
      </c>
      <c r="AL413" s="145">
        <v>56.81</v>
      </c>
      <c r="AM413" s="145">
        <v>17.88</v>
      </c>
      <c r="AN413" s="145"/>
      <c r="AO413" s="145">
        <v>127</v>
      </c>
      <c r="AP413" s="145">
        <v>128.77000000000001</v>
      </c>
      <c r="AQ413" s="145">
        <v>113.23</v>
      </c>
      <c r="AR413" s="145"/>
      <c r="AS413" s="145">
        <v>40.85</v>
      </c>
      <c r="AT413" s="145">
        <v>1.52</v>
      </c>
      <c r="AU413" s="145"/>
      <c r="AV413" s="145">
        <v>20.079999999999998</v>
      </c>
      <c r="AW413" s="145">
        <v>21.51</v>
      </c>
      <c r="AX413" s="195"/>
    </row>
    <row r="414" spans="1:50" x14ac:dyDescent="0.35">
      <c r="A414" s="27" t="s">
        <v>325</v>
      </c>
      <c r="B414" s="3" t="s">
        <v>197</v>
      </c>
      <c r="C414" s="3" t="s">
        <v>334</v>
      </c>
      <c r="D414" s="3" t="s">
        <v>166</v>
      </c>
      <c r="E414" s="145">
        <v>14.27</v>
      </c>
      <c r="F414" s="145">
        <v>71.58</v>
      </c>
      <c r="G414" s="145">
        <v>16.2</v>
      </c>
      <c r="H414" s="145">
        <v>28.1</v>
      </c>
      <c r="I414" s="145">
        <v>7.47</v>
      </c>
      <c r="J414" s="145">
        <v>29.73</v>
      </c>
      <c r="K414" s="145">
        <v>24.1</v>
      </c>
      <c r="L414" s="145">
        <v>57.73</v>
      </c>
      <c r="M414" s="145">
        <v>32.090000000000003</v>
      </c>
      <c r="N414" s="145">
        <v>36.29</v>
      </c>
      <c r="O414" s="145">
        <v>22.94</v>
      </c>
      <c r="P414" s="145">
        <v>24.54</v>
      </c>
      <c r="Q414" s="145">
        <v>36.71</v>
      </c>
      <c r="R414" s="145">
        <v>70.31</v>
      </c>
      <c r="S414" s="145">
        <v>16.3</v>
      </c>
      <c r="T414" s="145">
        <v>74.290000000000006</v>
      </c>
      <c r="U414" s="145">
        <v>47.92</v>
      </c>
      <c r="V414" s="145">
        <v>57.17</v>
      </c>
      <c r="W414" s="145">
        <v>31</v>
      </c>
      <c r="X414" s="145">
        <v>22.9</v>
      </c>
      <c r="Y414" s="145">
        <v>26.88</v>
      </c>
      <c r="Z414" s="145">
        <v>27.23</v>
      </c>
      <c r="AA414" s="145">
        <v>57.12</v>
      </c>
      <c r="AB414" s="145">
        <v>45.84</v>
      </c>
      <c r="AC414" s="145">
        <v>39.799999999999997</v>
      </c>
      <c r="AD414" s="145">
        <v>39.049999999999997</v>
      </c>
      <c r="AE414" s="145">
        <v>23.68</v>
      </c>
      <c r="AF414" s="145">
        <v>35.85</v>
      </c>
      <c r="AG414" s="145">
        <v>24.05</v>
      </c>
      <c r="AH414" s="145">
        <v>66.25</v>
      </c>
      <c r="AI414" s="145">
        <v>102.53</v>
      </c>
      <c r="AJ414" s="145">
        <v>10.82</v>
      </c>
      <c r="AK414" s="145">
        <v>49.83</v>
      </c>
      <c r="AL414" s="145">
        <v>28.41</v>
      </c>
      <c r="AM414" s="145">
        <v>17.88</v>
      </c>
      <c r="AN414" s="145"/>
      <c r="AO414" s="145">
        <v>31.75</v>
      </c>
      <c r="AP414" s="145">
        <v>42.92</v>
      </c>
      <c r="AQ414" s="145">
        <v>37.74</v>
      </c>
      <c r="AR414" s="145"/>
      <c r="AS414" s="145">
        <v>13.62</v>
      </c>
      <c r="AT414" s="145">
        <v>0.76</v>
      </c>
      <c r="AU414" s="145"/>
      <c r="AV414" s="145">
        <v>10.039999999999999</v>
      </c>
      <c r="AW414" s="145">
        <v>21.51</v>
      </c>
      <c r="AX414" s="195"/>
    </row>
    <row r="415" spans="1:50" x14ac:dyDescent="0.35">
      <c r="A415" s="27" t="s">
        <v>325</v>
      </c>
      <c r="B415" s="3" t="s">
        <v>197</v>
      </c>
      <c r="C415" s="3" t="s">
        <v>334</v>
      </c>
      <c r="D415" s="3" t="s">
        <v>327</v>
      </c>
      <c r="E415" s="3">
        <v>0</v>
      </c>
      <c r="F415" s="3">
        <v>0</v>
      </c>
      <c r="G415" s="3">
        <v>0</v>
      </c>
      <c r="H415" s="3">
        <v>0</v>
      </c>
      <c r="I415" s="3">
        <v>0</v>
      </c>
      <c r="J415" s="3">
        <v>0</v>
      </c>
      <c r="K415" s="3">
        <v>0</v>
      </c>
      <c r="L415" s="3">
        <v>0</v>
      </c>
      <c r="M415" s="3">
        <v>0</v>
      </c>
      <c r="N415" s="3">
        <v>0</v>
      </c>
      <c r="O415" s="3">
        <v>0</v>
      </c>
      <c r="P415" s="3">
        <v>0</v>
      </c>
      <c r="Q415" s="3">
        <v>0</v>
      </c>
      <c r="R415" s="3">
        <v>0</v>
      </c>
      <c r="S415" s="3">
        <v>0</v>
      </c>
      <c r="T415" s="3">
        <v>0</v>
      </c>
      <c r="U415" s="3">
        <v>0</v>
      </c>
      <c r="V415" s="3">
        <v>0</v>
      </c>
      <c r="W415" s="3">
        <v>0</v>
      </c>
      <c r="X415" s="3">
        <v>0</v>
      </c>
      <c r="Y415" s="3">
        <v>0</v>
      </c>
      <c r="Z415" s="3">
        <v>0</v>
      </c>
      <c r="AA415" s="3">
        <v>0</v>
      </c>
      <c r="AB415" s="3">
        <v>0</v>
      </c>
      <c r="AC415" s="3">
        <v>0</v>
      </c>
      <c r="AD415" s="3">
        <v>0</v>
      </c>
      <c r="AE415" s="3">
        <v>0</v>
      </c>
      <c r="AF415" s="3">
        <v>0</v>
      </c>
      <c r="AG415" s="3">
        <v>0</v>
      </c>
      <c r="AH415" s="3">
        <v>0</v>
      </c>
      <c r="AI415" s="3">
        <v>0</v>
      </c>
      <c r="AJ415" s="3">
        <v>0</v>
      </c>
      <c r="AK415" s="3">
        <v>0</v>
      </c>
      <c r="AL415" s="3">
        <v>0</v>
      </c>
      <c r="AM415" s="3">
        <v>0</v>
      </c>
      <c r="AN415" s="3"/>
      <c r="AO415" s="3">
        <v>0</v>
      </c>
      <c r="AP415" s="3">
        <v>0</v>
      </c>
      <c r="AQ415" s="3">
        <v>0</v>
      </c>
      <c r="AR415" s="3"/>
      <c r="AS415" s="3">
        <v>0</v>
      </c>
      <c r="AT415" s="3">
        <v>0</v>
      </c>
      <c r="AU415" s="3"/>
      <c r="AV415" s="3">
        <v>0</v>
      </c>
      <c r="AW415" s="3">
        <v>0</v>
      </c>
      <c r="AX415" s="10"/>
    </row>
    <row r="416" spans="1:50" x14ac:dyDescent="0.35">
      <c r="A416" s="27" t="s">
        <v>325</v>
      </c>
      <c r="B416" s="3" t="s">
        <v>197</v>
      </c>
      <c r="C416" s="3" t="s">
        <v>334</v>
      </c>
      <c r="D416" s="3" t="s">
        <v>167</v>
      </c>
      <c r="E416" s="3">
        <v>54</v>
      </c>
      <c r="F416" s="3">
        <v>91</v>
      </c>
      <c r="G416" s="3">
        <v>70</v>
      </c>
      <c r="H416" s="3">
        <v>57</v>
      </c>
      <c r="I416" s="3">
        <v>25</v>
      </c>
      <c r="J416" s="3">
        <v>84</v>
      </c>
      <c r="K416" s="3">
        <v>50</v>
      </c>
      <c r="L416" s="3">
        <v>345</v>
      </c>
      <c r="M416" s="3">
        <v>48</v>
      </c>
      <c r="N416" s="3">
        <v>66</v>
      </c>
      <c r="O416" s="3">
        <v>129</v>
      </c>
      <c r="P416" s="3">
        <v>113</v>
      </c>
      <c r="Q416" s="3">
        <v>156</v>
      </c>
      <c r="R416" s="3">
        <v>168</v>
      </c>
      <c r="S416" s="3">
        <v>68</v>
      </c>
      <c r="T416" s="3">
        <v>51</v>
      </c>
      <c r="U416" s="3">
        <v>206</v>
      </c>
      <c r="V416" s="3">
        <v>89</v>
      </c>
      <c r="W416" s="3">
        <v>152</v>
      </c>
      <c r="X416" s="3">
        <v>79</v>
      </c>
      <c r="Y416" s="3">
        <v>93</v>
      </c>
      <c r="Z416" s="3">
        <v>74</v>
      </c>
      <c r="AA416" s="3">
        <v>150</v>
      </c>
      <c r="AB416" s="3">
        <v>129</v>
      </c>
      <c r="AC416" s="3">
        <v>114</v>
      </c>
      <c r="AD416" s="3">
        <v>109</v>
      </c>
      <c r="AE416" s="3">
        <v>111</v>
      </c>
      <c r="AF416" s="3">
        <v>43</v>
      </c>
      <c r="AG416" s="3">
        <v>63</v>
      </c>
      <c r="AH416" s="3">
        <v>141</v>
      </c>
      <c r="AI416" s="3">
        <v>68</v>
      </c>
      <c r="AJ416" s="3">
        <v>10</v>
      </c>
      <c r="AK416" s="3">
        <v>33</v>
      </c>
      <c r="AL416" s="3">
        <v>33</v>
      </c>
      <c r="AM416" s="3">
        <v>9</v>
      </c>
      <c r="AN416" s="3"/>
      <c r="AO416" s="3">
        <v>70</v>
      </c>
      <c r="AP416" s="3">
        <v>65</v>
      </c>
      <c r="AQ416" s="3">
        <v>56</v>
      </c>
      <c r="AR416" s="3"/>
      <c r="AS416" s="3">
        <v>53</v>
      </c>
      <c r="AT416" s="3">
        <v>14</v>
      </c>
      <c r="AU416" s="3"/>
      <c r="AV416" s="3">
        <v>10</v>
      </c>
      <c r="AW416" s="3">
        <v>37</v>
      </c>
      <c r="AX416" s="10"/>
    </row>
    <row r="417" spans="1:50" x14ac:dyDescent="0.35">
      <c r="A417" s="27" t="s">
        <v>325</v>
      </c>
      <c r="B417" s="3" t="s">
        <v>197</v>
      </c>
      <c r="C417" s="3" t="s">
        <v>334</v>
      </c>
      <c r="D417" s="3" t="s">
        <v>132</v>
      </c>
      <c r="E417" s="3">
        <v>4</v>
      </c>
      <c r="F417" s="3">
        <v>5</v>
      </c>
      <c r="G417" s="3">
        <v>6</v>
      </c>
      <c r="H417" s="3">
        <v>3</v>
      </c>
      <c r="I417" s="3">
        <v>3</v>
      </c>
      <c r="J417" s="3">
        <v>3</v>
      </c>
      <c r="K417" s="3">
        <v>4</v>
      </c>
      <c r="L417" s="3">
        <v>10</v>
      </c>
      <c r="M417" s="3">
        <v>3</v>
      </c>
      <c r="N417" s="3">
        <v>4</v>
      </c>
      <c r="O417" s="3">
        <v>4</v>
      </c>
      <c r="P417" s="3">
        <v>6</v>
      </c>
      <c r="Q417" s="3">
        <v>8</v>
      </c>
      <c r="R417" s="3">
        <v>4</v>
      </c>
      <c r="S417" s="3">
        <v>6</v>
      </c>
      <c r="T417" s="3">
        <v>1</v>
      </c>
      <c r="U417" s="3">
        <v>6</v>
      </c>
      <c r="V417" s="3">
        <v>3</v>
      </c>
      <c r="W417" s="3">
        <v>6</v>
      </c>
      <c r="X417" s="3">
        <v>7</v>
      </c>
      <c r="Y417" s="3">
        <v>4</v>
      </c>
      <c r="Z417" s="3">
        <v>4</v>
      </c>
      <c r="AA417" s="3">
        <v>3</v>
      </c>
      <c r="AB417" s="3">
        <v>5</v>
      </c>
      <c r="AC417" s="3">
        <v>3</v>
      </c>
      <c r="AD417" s="3">
        <v>4</v>
      </c>
      <c r="AE417" s="3">
        <v>6</v>
      </c>
      <c r="AF417" s="3">
        <v>2</v>
      </c>
      <c r="AG417" s="3">
        <v>3</v>
      </c>
      <c r="AH417" s="3">
        <v>6</v>
      </c>
      <c r="AI417" s="3">
        <v>1</v>
      </c>
      <c r="AJ417" s="3">
        <v>2</v>
      </c>
      <c r="AK417" s="3">
        <v>1</v>
      </c>
      <c r="AL417" s="3">
        <v>2</v>
      </c>
      <c r="AM417" s="3">
        <v>1</v>
      </c>
      <c r="AN417" s="3"/>
      <c r="AO417" s="3">
        <v>4</v>
      </c>
      <c r="AP417" s="3">
        <v>3</v>
      </c>
      <c r="AQ417" s="3">
        <v>3</v>
      </c>
      <c r="AR417" s="3"/>
      <c r="AS417" s="3">
        <v>3</v>
      </c>
      <c r="AT417" s="3">
        <v>2</v>
      </c>
      <c r="AU417" s="3"/>
      <c r="AV417" s="3">
        <v>2</v>
      </c>
      <c r="AW417" s="3">
        <v>1</v>
      </c>
      <c r="AX417" s="10"/>
    </row>
    <row r="418" spans="1:50" x14ac:dyDescent="0.35">
      <c r="A418" s="27" t="s">
        <v>325</v>
      </c>
      <c r="B418" s="3" t="s">
        <v>197</v>
      </c>
      <c r="C418" s="3" t="s">
        <v>335</v>
      </c>
      <c r="D418" s="3" t="s">
        <v>162</v>
      </c>
      <c r="E418" s="145"/>
      <c r="F418" s="145">
        <v>61.68</v>
      </c>
      <c r="G418" s="145"/>
      <c r="H418" s="145"/>
      <c r="I418" s="145"/>
      <c r="J418" s="145"/>
      <c r="K418" s="145"/>
      <c r="L418" s="145"/>
      <c r="M418" s="145"/>
      <c r="N418" s="145"/>
      <c r="O418" s="145"/>
      <c r="P418" s="145"/>
      <c r="Q418" s="145"/>
      <c r="R418" s="145"/>
      <c r="S418" s="145"/>
      <c r="T418" s="145"/>
      <c r="U418" s="145"/>
      <c r="V418" s="145"/>
      <c r="W418" s="145"/>
      <c r="X418" s="145"/>
      <c r="Y418" s="145"/>
      <c r="Z418" s="145"/>
      <c r="AA418" s="145"/>
      <c r="AB418" s="145"/>
      <c r="AC418" s="145"/>
      <c r="AD418" s="145"/>
      <c r="AE418" s="145">
        <v>54.38</v>
      </c>
      <c r="AF418" s="145"/>
      <c r="AG418" s="145"/>
      <c r="AH418" s="145"/>
      <c r="AI418" s="145"/>
      <c r="AJ418" s="145"/>
      <c r="AK418" s="145"/>
      <c r="AL418" s="145"/>
      <c r="AM418" s="145"/>
      <c r="AN418" s="145"/>
      <c r="AO418" s="145"/>
      <c r="AP418" s="145"/>
      <c r="AQ418" s="145">
        <v>27.19</v>
      </c>
      <c r="AR418" s="145"/>
      <c r="AS418" s="145"/>
      <c r="AT418" s="145"/>
      <c r="AU418" s="145"/>
      <c r="AV418" s="145"/>
      <c r="AW418" s="145"/>
      <c r="AX418" s="195"/>
    </row>
    <row r="419" spans="1:50" x14ac:dyDescent="0.35">
      <c r="A419" s="27" t="s">
        <v>325</v>
      </c>
      <c r="B419" s="3" t="s">
        <v>197</v>
      </c>
      <c r="C419" s="3" t="s">
        <v>335</v>
      </c>
      <c r="D419" s="3" t="s">
        <v>166</v>
      </c>
      <c r="E419" s="145"/>
      <c r="F419" s="145">
        <v>61.68</v>
      </c>
      <c r="G419" s="145"/>
      <c r="H419" s="145"/>
      <c r="I419" s="145"/>
      <c r="J419" s="145"/>
      <c r="K419" s="145"/>
      <c r="L419" s="145"/>
      <c r="M419" s="145"/>
      <c r="N419" s="145"/>
      <c r="O419" s="145"/>
      <c r="P419" s="145"/>
      <c r="Q419" s="145"/>
      <c r="R419" s="145"/>
      <c r="S419" s="145"/>
      <c r="T419" s="145"/>
      <c r="U419" s="145"/>
      <c r="V419" s="145"/>
      <c r="W419" s="145"/>
      <c r="X419" s="145"/>
      <c r="Y419" s="145"/>
      <c r="Z419" s="145"/>
      <c r="AA419" s="145"/>
      <c r="AB419" s="145"/>
      <c r="AC419" s="145"/>
      <c r="AD419" s="145"/>
      <c r="AE419" s="145">
        <v>54.38</v>
      </c>
      <c r="AF419" s="145"/>
      <c r="AG419" s="145"/>
      <c r="AH419" s="145"/>
      <c r="AI419" s="145"/>
      <c r="AJ419" s="145"/>
      <c r="AK419" s="145"/>
      <c r="AL419" s="145"/>
      <c r="AM419" s="145"/>
      <c r="AN419" s="145"/>
      <c r="AO419" s="145"/>
      <c r="AP419" s="145"/>
      <c r="AQ419" s="145">
        <v>27.19</v>
      </c>
      <c r="AR419" s="145"/>
      <c r="AS419" s="145"/>
      <c r="AT419" s="145"/>
      <c r="AU419" s="145"/>
      <c r="AV419" s="145"/>
      <c r="AW419" s="145"/>
      <c r="AX419" s="195"/>
    </row>
    <row r="420" spans="1:50" x14ac:dyDescent="0.35">
      <c r="A420" s="27" t="s">
        <v>325</v>
      </c>
      <c r="B420" s="3" t="s">
        <v>197</v>
      </c>
      <c r="C420" s="3" t="s">
        <v>335</v>
      </c>
      <c r="D420" s="3" t="s">
        <v>327</v>
      </c>
      <c r="E420" s="3"/>
      <c r="F420" s="3">
        <v>2</v>
      </c>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v>2</v>
      </c>
      <c r="AF420" s="3"/>
      <c r="AG420" s="3"/>
      <c r="AH420" s="3"/>
      <c r="AI420" s="3"/>
      <c r="AJ420" s="3"/>
      <c r="AK420" s="3"/>
      <c r="AL420" s="3"/>
      <c r="AM420" s="3"/>
      <c r="AN420" s="3"/>
      <c r="AO420" s="3"/>
      <c r="AP420" s="3"/>
      <c r="AQ420" s="3">
        <v>1</v>
      </c>
      <c r="AR420" s="3"/>
      <c r="AS420" s="3"/>
      <c r="AT420" s="3"/>
      <c r="AU420" s="3"/>
      <c r="AV420" s="3"/>
      <c r="AW420" s="3"/>
      <c r="AX420" s="10"/>
    </row>
    <row r="421" spans="1:50" x14ac:dyDescent="0.35">
      <c r="A421" s="27" t="s">
        <v>325</v>
      </c>
      <c r="B421" s="3" t="s">
        <v>197</v>
      </c>
      <c r="C421" s="3" t="s">
        <v>335</v>
      </c>
      <c r="D421" s="3" t="s">
        <v>167</v>
      </c>
      <c r="E421" s="3"/>
      <c r="F421" s="3">
        <v>0</v>
      </c>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v>0</v>
      </c>
      <c r="AF421" s="3"/>
      <c r="AG421" s="3"/>
      <c r="AH421" s="3"/>
      <c r="AI421" s="3"/>
      <c r="AJ421" s="3"/>
      <c r="AK421" s="3"/>
      <c r="AL421" s="3"/>
      <c r="AM421" s="3"/>
      <c r="AN421" s="3"/>
      <c r="AO421" s="3"/>
      <c r="AP421" s="3"/>
      <c r="AQ421" s="3">
        <v>0</v>
      </c>
      <c r="AR421" s="3"/>
      <c r="AS421" s="3"/>
      <c r="AT421" s="3"/>
      <c r="AU421" s="3"/>
      <c r="AV421" s="3"/>
      <c r="AW421" s="3"/>
      <c r="AX421" s="10"/>
    </row>
    <row r="422" spans="1:50" x14ac:dyDescent="0.35">
      <c r="A422" s="27" t="s">
        <v>325</v>
      </c>
      <c r="B422" s="3" t="s">
        <v>197</v>
      </c>
      <c r="C422" s="3" t="s">
        <v>335</v>
      </c>
      <c r="D422" s="3" t="s">
        <v>132</v>
      </c>
      <c r="E422" s="3"/>
      <c r="F422" s="3">
        <v>1</v>
      </c>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v>1</v>
      </c>
      <c r="AF422" s="3"/>
      <c r="AG422" s="3"/>
      <c r="AH422" s="3"/>
      <c r="AI422" s="3"/>
      <c r="AJ422" s="3"/>
      <c r="AK422" s="3"/>
      <c r="AL422" s="3"/>
      <c r="AM422" s="3"/>
      <c r="AN422" s="3"/>
      <c r="AO422" s="3"/>
      <c r="AP422" s="3"/>
      <c r="AQ422" s="3">
        <v>1</v>
      </c>
      <c r="AR422" s="3"/>
      <c r="AS422" s="3"/>
      <c r="AT422" s="3"/>
      <c r="AU422" s="3"/>
      <c r="AV422" s="3"/>
      <c r="AW422" s="3"/>
      <c r="AX422" s="10"/>
    </row>
    <row r="423" spans="1:50" x14ac:dyDescent="0.35">
      <c r="A423" s="27" t="s">
        <v>325</v>
      </c>
      <c r="B423" s="3" t="s">
        <v>197</v>
      </c>
      <c r="C423" s="3" t="s">
        <v>336</v>
      </c>
      <c r="D423" s="3" t="s">
        <v>162</v>
      </c>
      <c r="E423" s="145"/>
      <c r="F423" s="145"/>
      <c r="G423" s="145"/>
      <c r="H423" s="145"/>
      <c r="I423" s="145">
        <v>100</v>
      </c>
      <c r="J423" s="145"/>
      <c r="K423" s="145"/>
      <c r="L423" s="145">
        <v>86.5</v>
      </c>
      <c r="M423" s="145">
        <v>0</v>
      </c>
      <c r="N423" s="145">
        <v>0</v>
      </c>
      <c r="O423" s="145">
        <v>86.5</v>
      </c>
      <c r="P423" s="145"/>
      <c r="Q423" s="145">
        <v>0</v>
      </c>
      <c r="R423" s="145"/>
      <c r="S423" s="145">
        <v>100</v>
      </c>
      <c r="T423" s="145">
        <v>0</v>
      </c>
      <c r="U423" s="145"/>
      <c r="V423" s="145">
        <v>200</v>
      </c>
      <c r="W423" s="145"/>
      <c r="X423" s="145"/>
      <c r="Y423" s="145"/>
      <c r="Z423" s="145"/>
      <c r="AA423" s="145">
        <v>100</v>
      </c>
      <c r="AB423" s="145"/>
      <c r="AC423" s="145"/>
      <c r="AD423" s="145"/>
      <c r="AE423" s="145"/>
      <c r="AF423" s="145"/>
      <c r="AG423" s="145"/>
      <c r="AH423" s="145">
        <v>200</v>
      </c>
      <c r="AI423" s="145"/>
      <c r="AJ423" s="145"/>
      <c r="AK423" s="145"/>
      <c r="AL423" s="145"/>
      <c r="AM423" s="145">
        <v>100</v>
      </c>
      <c r="AN423" s="145"/>
      <c r="AO423" s="145">
        <v>86.5</v>
      </c>
      <c r="AP423" s="145">
        <v>100</v>
      </c>
      <c r="AQ423" s="145"/>
      <c r="AR423" s="145"/>
      <c r="AS423" s="145"/>
      <c r="AT423" s="145"/>
      <c r="AU423" s="145"/>
      <c r="AV423" s="145"/>
      <c r="AW423" s="145"/>
      <c r="AX423" s="195"/>
    </row>
    <row r="424" spans="1:50" x14ac:dyDescent="0.35">
      <c r="A424" s="27" t="s">
        <v>325</v>
      </c>
      <c r="B424" s="3" t="s">
        <v>197</v>
      </c>
      <c r="C424" s="3" t="s">
        <v>336</v>
      </c>
      <c r="D424" s="3" t="s">
        <v>166</v>
      </c>
      <c r="E424" s="145"/>
      <c r="F424" s="145"/>
      <c r="G424" s="145"/>
      <c r="H424" s="145"/>
      <c r="I424" s="145">
        <v>50</v>
      </c>
      <c r="J424" s="145"/>
      <c r="K424" s="145"/>
      <c r="L424" s="145">
        <v>86.5</v>
      </c>
      <c r="M424" s="145">
        <v>0</v>
      </c>
      <c r="N424" s="145">
        <v>0</v>
      </c>
      <c r="O424" s="145">
        <v>86.5</v>
      </c>
      <c r="P424" s="145"/>
      <c r="Q424" s="145">
        <v>0</v>
      </c>
      <c r="R424" s="145"/>
      <c r="S424" s="145">
        <v>100</v>
      </c>
      <c r="T424" s="145">
        <v>0</v>
      </c>
      <c r="U424" s="145"/>
      <c r="V424" s="145">
        <v>100</v>
      </c>
      <c r="W424" s="145"/>
      <c r="X424" s="145"/>
      <c r="Y424" s="145"/>
      <c r="Z424" s="145"/>
      <c r="AA424" s="145">
        <v>100</v>
      </c>
      <c r="AB424" s="145"/>
      <c r="AC424" s="145"/>
      <c r="AD424" s="145"/>
      <c r="AE424" s="145"/>
      <c r="AF424" s="145"/>
      <c r="AG424" s="145"/>
      <c r="AH424" s="145">
        <v>200</v>
      </c>
      <c r="AI424" s="145"/>
      <c r="AJ424" s="145"/>
      <c r="AK424" s="145"/>
      <c r="AL424" s="145"/>
      <c r="AM424" s="145">
        <v>100</v>
      </c>
      <c r="AN424" s="145"/>
      <c r="AO424" s="145">
        <v>86.5</v>
      </c>
      <c r="AP424" s="145">
        <v>100</v>
      </c>
      <c r="AQ424" s="145"/>
      <c r="AR424" s="145"/>
      <c r="AS424" s="145"/>
      <c r="AT424" s="145"/>
      <c r="AU424" s="145"/>
      <c r="AV424" s="145"/>
      <c r="AW424" s="145"/>
      <c r="AX424" s="195"/>
    </row>
    <row r="425" spans="1:50" x14ac:dyDescent="0.35">
      <c r="A425" s="27" t="s">
        <v>325</v>
      </c>
      <c r="B425" s="3" t="s">
        <v>197</v>
      </c>
      <c r="C425" s="3" t="s">
        <v>336</v>
      </c>
      <c r="D425" s="3" t="s">
        <v>327</v>
      </c>
      <c r="E425" s="3"/>
      <c r="F425" s="3"/>
      <c r="G425" s="3"/>
      <c r="H425" s="3"/>
      <c r="I425" s="3">
        <v>2</v>
      </c>
      <c r="J425" s="3"/>
      <c r="K425" s="3"/>
      <c r="L425" s="3">
        <v>1</v>
      </c>
      <c r="M425" s="3">
        <v>1</v>
      </c>
      <c r="N425" s="3">
        <v>2</v>
      </c>
      <c r="O425" s="3">
        <v>1</v>
      </c>
      <c r="P425" s="3"/>
      <c r="Q425" s="3">
        <v>1</v>
      </c>
      <c r="R425" s="3"/>
      <c r="S425" s="3">
        <v>1</v>
      </c>
      <c r="T425" s="3">
        <v>1</v>
      </c>
      <c r="U425" s="3"/>
      <c r="V425" s="3">
        <v>3</v>
      </c>
      <c r="W425" s="3"/>
      <c r="X425" s="3"/>
      <c r="Y425" s="3"/>
      <c r="Z425" s="3"/>
      <c r="AA425" s="3">
        <v>1</v>
      </c>
      <c r="AB425" s="3"/>
      <c r="AC425" s="3"/>
      <c r="AD425" s="3"/>
      <c r="AE425" s="3"/>
      <c r="AF425" s="3"/>
      <c r="AG425" s="3"/>
      <c r="AH425" s="3">
        <v>2</v>
      </c>
      <c r="AI425" s="3"/>
      <c r="AJ425" s="3"/>
      <c r="AK425" s="3"/>
      <c r="AL425" s="3"/>
      <c r="AM425" s="3">
        <v>1</v>
      </c>
      <c r="AN425" s="3"/>
      <c r="AO425" s="3">
        <v>1</v>
      </c>
      <c r="AP425" s="3">
        <v>1</v>
      </c>
      <c r="AQ425" s="3"/>
      <c r="AR425" s="3"/>
      <c r="AS425" s="3"/>
      <c r="AT425" s="3"/>
      <c r="AU425" s="3"/>
      <c r="AV425" s="3"/>
      <c r="AW425" s="3"/>
      <c r="AX425" s="10"/>
    </row>
    <row r="426" spans="1:50" x14ac:dyDescent="0.35">
      <c r="A426" s="27" t="s">
        <v>325</v>
      </c>
      <c r="B426" s="3" t="s">
        <v>197</v>
      </c>
      <c r="C426" s="3" t="s">
        <v>336</v>
      </c>
      <c r="D426" s="3" t="s">
        <v>167</v>
      </c>
      <c r="E426" s="3"/>
      <c r="F426" s="3"/>
      <c r="G426" s="3"/>
      <c r="H426" s="3"/>
      <c r="I426" s="3">
        <v>0</v>
      </c>
      <c r="J426" s="3"/>
      <c r="K426" s="3"/>
      <c r="L426" s="3">
        <v>0</v>
      </c>
      <c r="M426" s="3">
        <v>0</v>
      </c>
      <c r="N426" s="3">
        <v>0</v>
      </c>
      <c r="O426" s="3">
        <v>0</v>
      </c>
      <c r="P426" s="3"/>
      <c r="Q426" s="3">
        <v>0</v>
      </c>
      <c r="R426" s="3"/>
      <c r="S426" s="3">
        <v>0</v>
      </c>
      <c r="T426" s="3">
        <v>0</v>
      </c>
      <c r="U426" s="3"/>
      <c r="V426" s="3">
        <v>0</v>
      </c>
      <c r="W426" s="3"/>
      <c r="X426" s="3"/>
      <c r="Y426" s="3"/>
      <c r="Z426" s="3"/>
      <c r="AA426" s="3">
        <v>0</v>
      </c>
      <c r="AB426" s="3"/>
      <c r="AC426" s="3"/>
      <c r="AD426" s="3"/>
      <c r="AE426" s="3"/>
      <c r="AF426" s="3"/>
      <c r="AG426" s="3"/>
      <c r="AH426" s="3">
        <v>0</v>
      </c>
      <c r="AI426" s="3"/>
      <c r="AJ426" s="3"/>
      <c r="AK426" s="3"/>
      <c r="AL426" s="3"/>
      <c r="AM426" s="3">
        <v>0</v>
      </c>
      <c r="AN426" s="3"/>
      <c r="AO426" s="3">
        <v>0</v>
      </c>
      <c r="AP426" s="3">
        <v>0</v>
      </c>
      <c r="AQ426" s="3"/>
      <c r="AR426" s="3"/>
      <c r="AS426" s="3"/>
      <c r="AT426" s="3"/>
      <c r="AU426" s="3"/>
      <c r="AV426" s="3"/>
      <c r="AW426" s="3"/>
      <c r="AX426" s="10"/>
    </row>
    <row r="427" spans="1:50" x14ac:dyDescent="0.35">
      <c r="A427" s="27" t="s">
        <v>325</v>
      </c>
      <c r="B427" s="3" t="s">
        <v>197</v>
      </c>
      <c r="C427" s="3" t="s">
        <v>336</v>
      </c>
      <c r="D427" s="3" t="s">
        <v>132</v>
      </c>
      <c r="E427" s="3"/>
      <c r="F427" s="3"/>
      <c r="G427" s="3"/>
      <c r="H427" s="3"/>
      <c r="I427" s="3">
        <v>2</v>
      </c>
      <c r="J427" s="3"/>
      <c r="K427" s="3"/>
      <c r="L427" s="3">
        <v>1</v>
      </c>
      <c r="M427" s="3">
        <v>1</v>
      </c>
      <c r="N427" s="3">
        <v>1</v>
      </c>
      <c r="O427" s="3">
        <v>1</v>
      </c>
      <c r="P427" s="3"/>
      <c r="Q427" s="3">
        <v>1</v>
      </c>
      <c r="R427" s="3"/>
      <c r="S427" s="3">
        <v>1</v>
      </c>
      <c r="T427" s="3">
        <v>1</v>
      </c>
      <c r="U427" s="3"/>
      <c r="V427" s="3">
        <v>2</v>
      </c>
      <c r="W427" s="3"/>
      <c r="X427" s="3"/>
      <c r="Y427" s="3"/>
      <c r="Z427" s="3"/>
      <c r="AA427" s="3">
        <v>1</v>
      </c>
      <c r="AB427" s="3"/>
      <c r="AC427" s="3"/>
      <c r="AD427" s="3"/>
      <c r="AE427" s="3"/>
      <c r="AF427" s="3"/>
      <c r="AG427" s="3"/>
      <c r="AH427" s="3">
        <v>1</v>
      </c>
      <c r="AI427" s="3"/>
      <c r="AJ427" s="3"/>
      <c r="AK427" s="3"/>
      <c r="AL427" s="3"/>
      <c r="AM427" s="3">
        <v>1</v>
      </c>
      <c r="AN427" s="3"/>
      <c r="AO427" s="3">
        <v>1</v>
      </c>
      <c r="AP427" s="3">
        <v>1</v>
      </c>
      <c r="AQ427" s="3"/>
      <c r="AR427" s="3"/>
      <c r="AS427" s="3"/>
      <c r="AT427" s="3"/>
      <c r="AU427" s="3"/>
      <c r="AV427" s="3"/>
      <c r="AW427" s="3"/>
      <c r="AX427" s="10"/>
    </row>
    <row r="428" spans="1:50" x14ac:dyDescent="0.35">
      <c r="A428" s="27" t="s">
        <v>325</v>
      </c>
      <c r="B428" s="3" t="s">
        <v>197</v>
      </c>
      <c r="C428" s="3" t="s">
        <v>337</v>
      </c>
      <c r="D428" s="3" t="s">
        <v>162</v>
      </c>
      <c r="E428" s="145">
        <v>8543.59</v>
      </c>
      <c r="F428" s="145">
        <v>7215.97</v>
      </c>
      <c r="G428" s="145">
        <v>6891.75</v>
      </c>
      <c r="H428" s="145">
        <v>5286.2</v>
      </c>
      <c r="I428" s="145">
        <v>5952.49</v>
      </c>
      <c r="J428" s="145">
        <v>8841.4</v>
      </c>
      <c r="K428" s="145">
        <v>8173.36</v>
      </c>
      <c r="L428" s="145">
        <v>4288.9799999999996</v>
      </c>
      <c r="M428" s="145">
        <v>5056.42</v>
      </c>
      <c r="N428" s="145">
        <v>5587.43</v>
      </c>
      <c r="O428" s="145">
        <v>2950.23</v>
      </c>
      <c r="P428" s="145">
        <v>3113.06</v>
      </c>
      <c r="Q428" s="145">
        <v>2168.64</v>
      </c>
      <c r="R428" s="145">
        <v>1177.54</v>
      </c>
      <c r="S428" s="145">
        <v>5525.18</v>
      </c>
      <c r="T428" s="145">
        <v>2523.58</v>
      </c>
      <c r="U428" s="145">
        <v>3980.31</v>
      </c>
      <c r="V428" s="145">
        <v>5625.84</v>
      </c>
      <c r="W428" s="145">
        <v>3582.44</v>
      </c>
      <c r="X428" s="145">
        <v>3139.94</v>
      </c>
      <c r="Y428" s="145">
        <v>1818.73</v>
      </c>
      <c r="Z428" s="145">
        <v>2229.2399999999998</v>
      </c>
      <c r="AA428" s="145">
        <v>2054.25</v>
      </c>
      <c r="AB428" s="145">
        <v>3711.93</v>
      </c>
      <c r="AC428" s="145">
        <v>3465.25</v>
      </c>
      <c r="AD428" s="145">
        <v>2727.52</v>
      </c>
      <c r="AE428" s="145">
        <v>4157.57</v>
      </c>
      <c r="AF428" s="145">
        <v>5597.2</v>
      </c>
      <c r="AG428" s="145">
        <v>5522.92</v>
      </c>
      <c r="AH428" s="145">
        <v>3633.63</v>
      </c>
      <c r="AI428" s="145">
        <v>6781.27</v>
      </c>
      <c r="AJ428" s="145">
        <v>4922.9399999999996</v>
      </c>
      <c r="AK428" s="145">
        <v>6218.13</v>
      </c>
      <c r="AL428" s="145">
        <v>4379.1000000000004</v>
      </c>
      <c r="AM428" s="145">
        <v>6703.7</v>
      </c>
      <c r="AN428" s="145">
        <v>6127.36</v>
      </c>
      <c r="AO428" s="145">
        <v>7713.92</v>
      </c>
      <c r="AP428" s="145">
        <v>3808.92</v>
      </c>
      <c r="AQ428" s="145">
        <v>4298.1899999999996</v>
      </c>
      <c r="AR428" s="145">
        <v>2236.4299999999998</v>
      </c>
      <c r="AS428" s="145">
        <v>2476.9899999999998</v>
      </c>
      <c r="AT428" s="145">
        <v>2533.06</v>
      </c>
      <c r="AU428" s="145">
        <v>2845.58</v>
      </c>
      <c r="AV428" s="145">
        <v>952.24</v>
      </c>
      <c r="AW428" s="145">
        <v>822.29</v>
      </c>
      <c r="AX428" s="195">
        <v>1975</v>
      </c>
    </row>
    <row r="429" spans="1:50" x14ac:dyDescent="0.35">
      <c r="A429" s="27" t="s">
        <v>325</v>
      </c>
      <c r="B429" s="3" t="s">
        <v>197</v>
      </c>
      <c r="C429" s="3" t="s">
        <v>337</v>
      </c>
      <c r="D429" s="3" t="s">
        <v>166</v>
      </c>
      <c r="E429" s="145">
        <v>341.74</v>
      </c>
      <c r="F429" s="145">
        <v>277.54000000000002</v>
      </c>
      <c r="G429" s="145">
        <v>265.07</v>
      </c>
      <c r="H429" s="145">
        <v>203.32</v>
      </c>
      <c r="I429" s="145">
        <v>270.57</v>
      </c>
      <c r="J429" s="145">
        <v>384.41</v>
      </c>
      <c r="K429" s="145">
        <v>340.56</v>
      </c>
      <c r="L429" s="145">
        <v>186.48</v>
      </c>
      <c r="M429" s="145">
        <v>240.78</v>
      </c>
      <c r="N429" s="145">
        <v>242.93</v>
      </c>
      <c r="O429" s="145">
        <v>105.37</v>
      </c>
      <c r="P429" s="145">
        <v>135.35</v>
      </c>
      <c r="Q429" s="145">
        <v>103.27</v>
      </c>
      <c r="R429" s="145">
        <v>61.98</v>
      </c>
      <c r="S429" s="145">
        <v>190.52</v>
      </c>
      <c r="T429" s="145">
        <v>105.15</v>
      </c>
      <c r="U429" s="145">
        <v>137.25</v>
      </c>
      <c r="V429" s="145">
        <v>200.92</v>
      </c>
      <c r="W429" s="145">
        <v>179.12</v>
      </c>
      <c r="X429" s="145">
        <v>142.72</v>
      </c>
      <c r="Y429" s="145">
        <v>101.04</v>
      </c>
      <c r="Z429" s="145">
        <v>92.89</v>
      </c>
      <c r="AA429" s="145">
        <v>82.17</v>
      </c>
      <c r="AB429" s="145">
        <v>154.66</v>
      </c>
      <c r="AC429" s="145">
        <v>173.26</v>
      </c>
      <c r="AD429" s="145">
        <v>151.53</v>
      </c>
      <c r="AE429" s="145">
        <v>188.98</v>
      </c>
      <c r="AF429" s="145">
        <v>199.9</v>
      </c>
      <c r="AG429" s="145">
        <v>178.16</v>
      </c>
      <c r="AH429" s="145">
        <v>157.97999999999999</v>
      </c>
      <c r="AI429" s="145">
        <v>271.25</v>
      </c>
      <c r="AJ429" s="145">
        <v>214.04</v>
      </c>
      <c r="AK429" s="145">
        <v>296.10000000000002</v>
      </c>
      <c r="AL429" s="145">
        <v>199.05</v>
      </c>
      <c r="AM429" s="145">
        <v>304.70999999999998</v>
      </c>
      <c r="AN429" s="145">
        <v>266.41000000000003</v>
      </c>
      <c r="AO429" s="145">
        <v>266</v>
      </c>
      <c r="AP429" s="145">
        <v>158.71</v>
      </c>
      <c r="AQ429" s="145">
        <v>286.55</v>
      </c>
      <c r="AR429" s="145">
        <v>248.49</v>
      </c>
      <c r="AS429" s="145">
        <v>247.7</v>
      </c>
      <c r="AT429" s="145">
        <v>230.28</v>
      </c>
      <c r="AU429" s="145">
        <v>189.71</v>
      </c>
      <c r="AV429" s="145">
        <v>79.349999999999994</v>
      </c>
      <c r="AW429" s="145">
        <v>63.25</v>
      </c>
      <c r="AX429" s="195">
        <v>179.55</v>
      </c>
    </row>
    <row r="430" spans="1:50" x14ac:dyDescent="0.35">
      <c r="A430" s="27" t="s">
        <v>325</v>
      </c>
      <c r="B430" s="3" t="s">
        <v>197</v>
      </c>
      <c r="C430" s="3" t="s">
        <v>337</v>
      </c>
      <c r="D430" s="3" t="s">
        <v>327</v>
      </c>
      <c r="E430" s="3">
        <v>215</v>
      </c>
      <c r="F430" s="3">
        <v>165</v>
      </c>
      <c r="G430" s="3">
        <v>170</v>
      </c>
      <c r="H430" s="3">
        <v>150</v>
      </c>
      <c r="I430" s="3">
        <v>182</v>
      </c>
      <c r="J430" s="3">
        <v>176</v>
      </c>
      <c r="K430" s="3">
        <v>167</v>
      </c>
      <c r="L430" s="3">
        <v>176</v>
      </c>
      <c r="M430" s="3">
        <v>137</v>
      </c>
      <c r="N430" s="3">
        <v>151</v>
      </c>
      <c r="O430" s="3">
        <v>139</v>
      </c>
      <c r="P430" s="3">
        <v>131</v>
      </c>
      <c r="Q430" s="3">
        <v>110</v>
      </c>
      <c r="R430" s="3">
        <v>89</v>
      </c>
      <c r="S430" s="3">
        <v>162</v>
      </c>
      <c r="T430" s="3">
        <v>147</v>
      </c>
      <c r="U430" s="3">
        <v>161</v>
      </c>
      <c r="V430" s="3">
        <v>164</v>
      </c>
      <c r="W430" s="3">
        <v>145</v>
      </c>
      <c r="X430" s="3">
        <v>151</v>
      </c>
      <c r="Y430" s="3">
        <v>128</v>
      </c>
      <c r="Z430" s="3">
        <v>169</v>
      </c>
      <c r="AA430" s="3">
        <v>176</v>
      </c>
      <c r="AB430" s="3">
        <v>147</v>
      </c>
      <c r="AC430" s="3">
        <v>178</v>
      </c>
      <c r="AD430" s="3">
        <v>183</v>
      </c>
      <c r="AE430" s="3">
        <v>198</v>
      </c>
      <c r="AF430" s="3">
        <v>224</v>
      </c>
      <c r="AG430" s="3">
        <v>195</v>
      </c>
      <c r="AH430" s="3">
        <v>173</v>
      </c>
      <c r="AI430" s="3">
        <v>209</v>
      </c>
      <c r="AJ430" s="3">
        <v>195</v>
      </c>
      <c r="AK430" s="3">
        <v>187</v>
      </c>
      <c r="AL430" s="3">
        <v>165</v>
      </c>
      <c r="AM430" s="3">
        <v>179</v>
      </c>
      <c r="AN430" s="3">
        <v>184</v>
      </c>
      <c r="AO430" s="3">
        <v>234</v>
      </c>
      <c r="AP430" s="3">
        <v>170</v>
      </c>
      <c r="AQ430" s="3">
        <v>118</v>
      </c>
      <c r="AR430" s="3">
        <v>50</v>
      </c>
      <c r="AS430" s="3">
        <v>56</v>
      </c>
      <c r="AT430" s="3">
        <v>86</v>
      </c>
      <c r="AU430" s="3">
        <v>125</v>
      </c>
      <c r="AV430" s="3">
        <v>104</v>
      </c>
      <c r="AW430" s="3">
        <v>83</v>
      </c>
      <c r="AX430" s="10">
        <v>75</v>
      </c>
    </row>
    <row r="431" spans="1:50" x14ac:dyDescent="0.35">
      <c r="A431" s="27" t="s">
        <v>325</v>
      </c>
      <c r="B431" s="3" t="s">
        <v>197</v>
      </c>
      <c r="C431" s="3" t="s">
        <v>337</v>
      </c>
      <c r="D431" s="3" t="s">
        <v>167</v>
      </c>
      <c r="E431" s="4">
        <v>3610</v>
      </c>
      <c r="F431" s="4">
        <v>2374</v>
      </c>
      <c r="G431" s="4">
        <v>3062</v>
      </c>
      <c r="H431" s="4">
        <v>2820</v>
      </c>
      <c r="I431" s="4">
        <v>2796</v>
      </c>
      <c r="J431" s="4">
        <v>3626</v>
      </c>
      <c r="K431" s="4">
        <v>2590</v>
      </c>
      <c r="L431" s="4">
        <v>2302</v>
      </c>
      <c r="M431" s="4">
        <v>1872</v>
      </c>
      <c r="N431" s="4">
        <v>2232</v>
      </c>
      <c r="O431" s="4">
        <v>2085</v>
      </c>
      <c r="P431" s="4">
        <v>2161</v>
      </c>
      <c r="Q431" s="4">
        <v>2071</v>
      </c>
      <c r="R431" s="4">
        <v>1401</v>
      </c>
      <c r="S431" s="4">
        <v>2747</v>
      </c>
      <c r="T431" s="4">
        <v>2482</v>
      </c>
      <c r="U431" s="4">
        <v>2469</v>
      </c>
      <c r="V431" s="4">
        <v>2666</v>
      </c>
      <c r="W431" s="4">
        <v>1807</v>
      </c>
      <c r="X431" s="4">
        <v>2544</v>
      </c>
      <c r="Y431" s="4">
        <v>1754</v>
      </c>
      <c r="Z431" s="4">
        <v>2561</v>
      </c>
      <c r="AA431" s="4">
        <v>2562</v>
      </c>
      <c r="AB431" s="4">
        <v>2167</v>
      </c>
      <c r="AC431" s="4">
        <v>2446</v>
      </c>
      <c r="AD431" s="4">
        <v>2198</v>
      </c>
      <c r="AE431" s="4">
        <v>2670</v>
      </c>
      <c r="AF431" s="4">
        <v>2906</v>
      </c>
      <c r="AG431" s="4">
        <v>2835</v>
      </c>
      <c r="AH431" s="4">
        <v>1851</v>
      </c>
      <c r="AI431" s="4">
        <v>2872</v>
      </c>
      <c r="AJ431" s="4">
        <v>2408</v>
      </c>
      <c r="AK431" s="4">
        <v>2780</v>
      </c>
      <c r="AL431" s="4">
        <v>2360</v>
      </c>
      <c r="AM431" s="4">
        <v>2621</v>
      </c>
      <c r="AN431" s="4">
        <v>2783</v>
      </c>
      <c r="AO431" s="4">
        <v>3756</v>
      </c>
      <c r="AP431" s="4">
        <v>2442</v>
      </c>
      <c r="AQ431" s="4">
        <v>1645</v>
      </c>
      <c r="AR431" s="3">
        <v>711</v>
      </c>
      <c r="AS431" s="3">
        <v>772</v>
      </c>
      <c r="AT431" s="4">
        <v>1260</v>
      </c>
      <c r="AU431" s="4">
        <v>1419</v>
      </c>
      <c r="AV431" s="4">
        <v>1808</v>
      </c>
      <c r="AW431" s="3">
        <v>160</v>
      </c>
      <c r="AX431" s="10">
        <v>360</v>
      </c>
    </row>
    <row r="432" spans="1:50" x14ac:dyDescent="0.35">
      <c r="A432" s="27" t="s">
        <v>325</v>
      </c>
      <c r="B432" s="3" t="s">
        <v>197</v>
      </c>
      <c r="C432" s="3" t="s">
        <v>337</v>
      </c>
      <c r="D432" s="3" t="s">
        <v>132</v>
      </c>
      <c r="E432" s="3">
        <v>25</v>
      </c>
      <c r="F432" s="3">
        <v>26</v>
      </c>
      <c r="G432" s="3">
        <v>26</v>
      </c>
      <c r="H432" s="3">
        <v>26</v>
      </c>
      <c r="I432" s="3">
        <v>22</v>
      </c>
      <c r="J432" s="3">
        <v>23</v>
      </c>
      <c r="K432" s="3">
        <v>24</v>
      </c>
      <c r="L432" s="3">
        <v>23</v>
      </c>
      <c r="M432" s="3">
        <v>21</v>
      </c>
      <c r="N432" s="3">
        <v>23</v>
      </c>
      <c r="O432" s="3">
        <v>28</v>
      </c>
      <c r="P432" s="3">
        <v>23</v>
      </c>
      <c r="Q432" s="3">
        <v>21</v>
      </c>
      <c r="R432" s="3">
        <v>19</v>
      </c>
      <c r="S432" s="3">
        <v>29</v>
      </c>
      <c r="T432" s="3">
        <v>24</v>
      </c>
      <c r="U432" s="3">
        <v>29</v>
      </c>
      <c r="V432" s="3">
        <v>28</v>
      </c>
      <c r="W432" s="3">
        <v>20</v>
      </c>
      <c r="X432" s="3">
        <v>22</v>
      </c>
      <c r="Y432" s="3">
        <v>18</v>
      </c>
      <c r="Z432" s="3">
        <v>24</v>
      </c>
      <c r="AA432" s="3">
        <v>25</v>
      </c>
      <c r="AB432" s="3">
        <v>24</v>
      </c>
      <c r="AC432" s="3">
        <v>20</v>
      </c>
      <c r="AD432" s="3">
        <v>18</v>
      </c>
      <c r="AE432" s="3">
        <v>22</v>
      </c>
      <c r="AF432" s="3">
        <v>28</v>
      </c>
      <c r="AG432" s="3">
        <v>31</v>
      </c>
      <c r="AH432" s="3">
        <v>23</v>
      </c>
      <c r="AI432" s="3">
        <v>25</v>
      </c>
      <c r="AJ432" s="3">
        <v>23</v>
      </c>
      <c r="AK432" s="3">
        <v>21</v>
      </c>
      <c r="AL432" s="3">
        <v>22</v>
      </c>
      <c r="AM432" s="3">
        <v>22</v>
      </c>
      <c r="AN432" s="3">
        <v>23</v>
      </c>
      <c r="AO432" s="3">
        <v>29</v>
      </c>
      <c r="AP432" s="3">
        <v>24</v>
      </c>
      <c r="AQ432" s="3">
        <v>15</v>
      </c>
      <c r="AR432" s="3">
        <v>9</v>
      </c>
      <c r="AS432" s="3">
        <v>10</v>
      </c>
      <c r="AT432" s="3">
        <v>11</v>
      </c>
      <c r="AU432" s="3">
        <v>15</v>
      </c>
      <c r="AV432" s="3">
        <v>12</v>
      </c>
      <c r="AW432" s="3">
        <v>13</v>
      </c>
      <c r="AX432" s="10">
        <v>11</v>
      </c>
    </row>
    <row r="433" spans="1:50" x14ac:dyDescent="0.35">
      <c r="A433" s="27" t="s">
        <v>325</v>
      </c>
      <c r="B433" s="3" t="s">
        <v>197</v>
      </c>
      <c r="C433" s="3" t="s">
        <v>338</v>
      </c>
      <c r="D433" s="3" t="s">
        <v>162</v>
      </c>
      <c r="E433" s="145"/>
      <c r="F433" s="145"/>
      <c r="G433" s="145">
        <v>50</v>
      </c>
      <c r="H433" s="145">
        <v>100</v>
      </c>
      <c r="I433" s="145">
        <v>150</v>
      </c>
      <c r="J433" s="145"/>
      <c r="K433" s="145"/>
      <c r="L433" s="145">
        <v>50</v>
      </c>
      <c r="M433" s="145">
        <v>200</v>
      </c>
      <c r="N433" s="145">
        <v>100</v>
      </c>
      <c r="O433" s="145">
        <v>200</v>
      </c>
      <c r="P433" s="145">
        <v>100</v>
      </c>
      <c r="Q433" s="145"/>
      <c r="R433" s="145"/>
      <c r="S433" s="145"/>
      <c r="T433" s="145">
        <v>50</v>
      </c>
      <c r="U433" s="145"/>
      <c r="V433" s="145">
        <v>200</v>
      </c>
      <c r="W433" s="145">
        <v>50</v>
      </c>
      <c r="X433" s="145"/>
      <c r="Y433" s="145"/>
      <c r="Z433" s="145"/>
      <c r="AA433" s="145"/>
      <c r="AB433" s="145"/>
      <c r="AC433" s="145"/>
      <c r="AD433" s="145"/>
      <c r="AE433" s="145">
        <v>17</v>
      </c>
      <c r="AF433" s="145">
        <v>1.5</v>
      </c>
      <c r="AG433" s="145">
        <v>1.25</v>
      </c>
      <c r="AH433" s="145"/>
      <c r="AI433" s="145">
        <v>350</v>
      </c>
      <c r="AJ433" s="145">
        <v>400</v>
      </c>
      <c r="AK433" s="145">
        <v>350</v>
      </c>
      <c r="AL433" s="145">
        <v>200</v>
      </c>
      <c r="AM433" s="145">
        <v>200</v>
      </c>
      <c r="AN433" s="145">
        <v>150</v>
      </c>
      <c r="AO433" s="145">
        <v>150</v>
      </c>
      <c r="AP433" s="145">
        <v>155</v>
      </c>
      <c r="AQ433" s="145">
        <v>53</v>
      </c>
      <c r="AR433" s="145">
        <v>7</v>
      </c>
      <c r="AS433" s="145"/>
      <c r="AT433" s="145"/>
      <c r="AU433" s="145"/>
      <c r="AV433" s="145"/>
      <c r="AW433" s="145"/>
      <c r="AX433" s="195"/>
    </row>
    <row r="434" spans="1:50" x14ac:dyDescent="0.35">
      <c r="A434" s="27" t="s">
        <v>325</v>
      </c>
      <c r="B434" s="3" t="s">
        <v>197</v>
      </c>
      <c r="C434" s="3" t="s">
        <v>338</v>
      </c>
      <c r="D434" s="3" t="s">
        <v>166</v>
      </c>
      <c r="E434" s="145"/>
      <c r="F434" s="145"/>
      <c r="G434" s="145">
        <v>50</v>
      </c>
      <c r="H434" s="145">
        <v>50</v>
      </c>
      <c r="I434" s="145">
        <v>75</v>
      </c>
      <c r="J434" s="145"/>
      <c r="K434" s="145"/>
      <c r="L434" s="145">
        <v>50</v>
      </c>
      <c r="M434" s="145">
        <v>200</v>
      </c>
      <c r="N434" s="145">
        <v>50</v>
      </c>
      <c r="O434" s="145">
        <v>200</v>
      </c>
      <c r="P434" s="145">
        <v>100</v>
      </c>
      <c r="Q434" s="145"/>
      <c r="R434" s="145"/>
      <c r="S434" s="145"/>
      <c r="T434" s="145">
        <v>50</v>
      </c>
      <c r="U434" s="145"/>
      <c r="V434" s="145">
        <v>100</v>
      </c>
      <c r="W434" s="145">
        <v>50</v>
      </c>
      <c r="X434" s="145"/>
      <c r="Y434" s="145"/>
      <c r="Z434" s="145"/>
      <c r="AA434" s="145"/>
      <c r="AB434" s="145"/>
      <c r="AC434" s="145"/>
      <c r="AD434" s="145"/>
      <c r="AE434" s="145">
        <v>17</v>
      </c>
      <c r="AF434" s="145">
        <v>1.5</v>
      </c>
      <c r="AG434" s="145">
        <v>1.25</v>
      </c>
      <c r="AH434" s="145"/>
      <c r="AI434" s="145">
        <v>350</v>
      </c>
      <c r="AJ434" s="145">
        <v>400</v>
      </c>
      <c r="AK434" s="145">
        <v>350</v>
      </c>
      <c r="AL434" s="145">
        <v>200</v>
      </c>
      <c r="AM434" s="145">
        <v>200</v>
      </c>
      <c r="AN434" s="145">
        <v>150</v>
      </c>
      <c r="AO434" s="145">
        <v>150</v>
      </c>
      <c r="AP434" s="145">
        <v>77.5</v>
      </c>
      <c r="AQ434" s="145">
        <v>26.5</v>
      </c>
      <c r="AR434" s="145">
        <v>7</v>
      </c>
      <c r="AS434" s="145"/>
      <c r="AT434" s="145"/>
      <c r="AU434" s="145"/>
      <c r="AV434" s="145"/>
      <c r="AW434" s="145"/>
      <c r="AX434" s="195"/>
    </row>
    <row r="435" spans="1:50" x14ac:dyDescent="0.35">
      <c r="A435" s="27" t="s">
        <v>325</v>
      </c>
      <c r="B435" s="3" t="s">
        <v>197</v>
      </c>
      <c r="C435" s="3" t="s">
        <v>338</v>
      </c>
      <c r="D435" s="3" t="s">
        <v>327</v>
      </c>
      <c r="E435" s="3"/>
      <c r="F435" s="3"/>
      <c r="G435" s="3">
        <v>0</v>
      </c>
      <c r="H435" s="3">
        <v>0</v>
      </c>
      <c r="I435" s="3">
        <v>0</v>
      </c>
      <c r="J435" s="3"/>
      <c r="K435" s="3"/>
      <c r="L435" s="3">
        <v>0</v>
      </c>
      <c r="M435" s="3">
        <v>0</v>
      </c>
      <c r="N435" s="3">
        <v>0</v>
      </c>
      <c r="O435" s="3">
        <v>0</v>
      </c>
      <c r="P435" s="3">
        <v>0</v>
      </c>
      <c r="Q435" s="3"/>
      <c r="R435" s="3"/>
      <c r="S435" s="3"/>
      <c r="T435" s="3">
        <v>0</v>
      </c>
      <c r="U435" s="3"/>
      <c r="V435" s="3">
        <v>0</v>
      </c>
      <c r="W435" s="3">
        <v>0</v>
      </c>
      <c r="X435" s="3"/>
      <c r="Y435" s="3"/>
      <c r="Z435" s="3"/>
      <c r="AA435" s="3"/>
      <c r="AB435" s="3"/>
      <c r="AC435" s="3"/>
      <c r="AD435" s="3"/>
      <c r="AE435" s="3">
        <v>0</v>
      </c>
      <c r="AF435" s="3">
        <v>0</v>
      </c>
      <c r="AG435" s="3">
        <v>0</v>
      </c>
      <c r="AH435" s="3"/>
      <c r="AI435" s="3">
        <v>0</v>
      </c>
      <c r="AJ435" s="3">
        <v>0</v>
      </c>
      <c r="AK435" s="3">
        <v>0</v>
      </c>
      <c r="AL435" s="3">
        <v>0</v>
      </c>
      <c r="AM435" s="3">
        <v>0</v>
      </c>
      <c r="AN435" s="3">
        <v>0</v>
      </c>
      <c r="AO435" s="3">
        <v>0</v>
      </c>
      <c r="AP435" s="3">
        <v>0</v>
      </c>
      <c r="AQ435" s="3">
        <v>0</v>
      </c>
      <c r="AR435" s="3">
        <v>0</v>
      </c>
      <c r="AS435" s="3"/>
      <c r="AT435" s="3"/>
      <c r="AU435" s="3"/>
      <c r="AV435" s="3"/>
      <c r="AW435" s="3"/>
      <c r="AX435" s="10"/>
    </row>
    <row r="436" spans="1:50" x14ac:dyDescent="0.35">
      <c r="A436" s="27" t="s">
        <v>325</v>
      </c>
      <c r="B436" s="3" t="s">
        <v>197</v>
      </c>
      <c r="C436" s="3" t="s">
        <v>338</v>
      </c>
      <c r="D436" s="3" t="s">
        <v>167</v>
      </c>
      <c r="E436" s="3"/>
      <c r="F436" s="3"/>
      <c r="G436" s="3">
        <v>0</v>
      </c>
      <c r="H436" s="3">
        <v>0</v>
      </c>
      <c r="I436" s="3">
        <v>0</v>
      </c>
      <c r="J436" s="3"/>
      <c r="K436" s="3"/>
      <c r="L436" s="3">
        <v>0</v>
      </c>
      <c r="M436" s="3">
        <v>0</v>
      </c>
      <c r="N436" s="3">
        <v>0</v>
      </c>
      <c r="O436" s="3">
        <v>0</v>
      </c>
      <c r="P436" s="3">
        <v>0</v>
      </c>
      <c r="Q436" s="3"/>
      <c r="R436" s="3"/>
      <c r="S436" s="3"/>
      <c r="T436" s="3">
        <v>0</v>
      </c>
      <c r="U436" s="3"/>
      <c r="V436" s="3">
        <v>0</v>
      </c>
      <c r="W436" s="3">
        <v>0</v>
      </c>
      <c r="X436" s="3"/>
      <c r="Y436" s="3"/>
      <c r="Z436" s="3"/>
      <c r="AA436" s="3"/>
      <c r="AB436" s="3"/>
      <c r="AC436" s="3"/>
      <c r="AD436" s="3"/>
      <c r="AE436" s="3">
        <v>0</v>
      </c>
      <c r="AF436" s="3">
        <v>0</v>
      </c>
      <c r="AG436" s="3">
        <v>0</v>
      </c>
      <c r="AH436" s="3"/>
      <c r="AI436" s="3">
        <v>0</v>
      </c>
      <c r="AJ436" s="3">
        <v>0</v>
      </c>
      <c r="AK436" s="3">
        <v>0</v>
      </c>
      <c r="AL436" s="3">
        <v>0</v>
      </c>
      <c r="AM436" s="3">
        <v>0</v>
      </c>
      <c r="AN436" s="3">
        <v>0</v>
      </c>
      <c r="AO436" s="3">
        <v>0</v>
      </c>
      <c r="AP436" s="3">
        <v>0</v>
      </c>
      <c r="AQ436" s="3">
        <v>0</v>
      </c>
      <c r="AR436" s="3">
        <v>0</v>
      </c>
      <c r="AS436" s="3"/>
      <c r="AT436" s="3"/>
      <c r="AU436" s="3"/>
      <c r="AV436" s="3"/>
      <c r="AW436" s="3"/>
      <c r="AX436" s="10"/>
    </row>
    <row r="437" spans="1:50" x14ac:dyDescent="0.35">
      <c r="A437" s="27" t="s">
        <v>325</v>
      </c>
      <c r="B437" s="3" t="s">
        <v>197</v>
      </c>
      <c r="C437" s="3" t="s">
        <v>338</v>
      </c>
      <c r="D437" s="3" t="s">
        <v>132</v>
      </c>
      <c r="E437" s="3"/>
      <c r="F437" s="3"/>
      <c r="G437" s="3">
        <v>1</v>
      </c>
      <c r="H437" s="3">
        <v>2</v>
      </c>
      <c r="I437" s="3">
        <v>2</v>
      </c>
      <c r="J437" s="3"/>
      <c r="K437" s="3"/>
      <c r="L437" s="3">
        <v>1</v>
      </c>
      <c r="M437" s="3">
        <v>1</v>
      </c>
      <c r="N437" s="3">
        <v>2</v>
      </c>
      <c r="O437" s="3">
        <v>1</v>
      </c>
      <c r="P437" s="3">
        <v>1</v>
      </c>
      <c r="Q437" s="3"/>
      <c r="R437" s="3"/>
      <c r="S437" s="3"/>
      <c r="T437" s="3">
        <v>1</v>
      </c>
      <c r="U437" s="3"/>
      <c r="V437" s="3">
        <v>2</v>
      </c>
      <c r="W437" s="3">
        <v>1</v>
      </c>
      <c r="X437" s="3"/>
      <c r="Y437" s="3"/>
      <c r="Z437" s="3"/>
      <c r="AA437" s="3"/>
      <c r="AB437" s="3"/>
      <c r="AC437" s="3"/>
      <c r="AD437" s="3"/>
      <c r="AE437" s="3">
        <v>1</v>
      </c>
      <c r="AF437" s="3">
        <v>1</v>
      </c>
      <c r="AG437" s="3">
        <v>1</v>
      </c>
      <c r="AH437" s="3"/>
      <c r="AI437" s="3">
        <v>1</v>
      </c>
      <c r="AJ437" s="3">
        <v>1</v>
      </c>
      <c r="AK437" s="3">
        <v>1</v>
      </c>
      <c r="AL437" s="3">
        <v>1</v>
      </c>
      <c r="AM437" s="3">
        <v>1</v>
      </c>
      <c r="AN437" s="3">
        <v>1</v>
      </c>
      <c r="AO437" s="3">
        <v>1</v>
      </c>
      <c r="AP437" s="3">
        <v>2</v>
      </c>
      <c r="AQ437" s="3">
        <v>2</v>
      </c>
      <c r="AR437" s="3">
        <v>1</v>
      </c>
      <c r="AS437" s="3"/>
      <c r="AT437" s="3"/>
      <c r="AU437" s="3"/>
      <c r="AV437" s="3"/>
      <c r="AW437" s="3"/>
      <c r="AX437" s="10"/>
    </row>
    <row r="438" spans="1:50" x14ac:dyDescent="0.35">
      <c r="A438" s="27" t="s">
        <v>325</v>
      </c>
      <c r="B438" s="3" t="s">
        <v>197</v>
      </c>
      <c r="C438" s="3" t="s">
        <v>339</v>
      </c>
      <c r="D438" s="3" t="s">
        <v>162</v>
      </c>
      <c r="E438" s="145">
        <v>6498.37</v>
      </c>
      <c r="F438" s="145">
        <v>4731.1899999999996</v>
      </c>
      <c r="G438" s="145">
        <v>2969.56</v>
      </c>
      <c r="H438" s="145">
        <v>3235.07</v>
      </c>
      <c r="I438" s="145">
        <v>4553.5200000000004</v>
      </c>
      <c r="J438" s="145">
        <v>7657.97</v>
      </c>
      <c r="K438" s="145">
        <v>4404.8100000000004</v>
      </c>
      <c r="L438" s="145">
        <v>4648.5</v>
      </c>
      <c r="M438" s="145">
        <v>1824</v>
      </c>
      <c r="N438" s="145">
        <v>1678.66</v>
      </c>
      <c r="O438" s="145">
        <v>2875.29</v>
      </c>
      <c r="P438" s="145">
        <v>2796.24</v>
      </c>
      <c r="Q438" s="145">
        <v>2245.96</v>
      </c>
      <c r="R438" s="145">
        <v>1115.53</v>
      </c>
      <c r="S438" s="145">
        <v>1988.42</v>
      </c>
      <c r="T438" s="145">
        <v>1105.8399999999999</v>
      </c>
      <c r="U438" s="145">
        <v>2618.02</v>
      </c>
      <c r="V438" s="145">
        <v>2626.83</v>
      </c>
      <c r="W438" s="145">
        <v>4228.29</v>
      </c>
      <c r="X438" s="145">
        <v>3175.95</v>
      </c>
      <c r="Y438" s="145">
        <v>3535.75</v>
      </c>
      <c r="Z438" s="145">
        <v>3265.8</v>
      </c>
      <c r="AA438" s="145">
        <v>2768.93</v>
      </c>
      <c r="AB438" s="145">
        <v>2328.9299999999998</v>
      </c>
      <c r="AC438" s="145">
        <v>2941.79</v>
      </c>
      <c r="AD438" s="145">
        <v>4901.45</v>
      </c>
      <c r="AE438" s="145">
        <v>5079.9399999999996</v>
      </c>
      <c r="AF438" s="145">
        <v>5955.5</v>
      </c>
      <c r="AG438" s="145">
        <v>4940.26</v>
      </c>
      <c r="AH438" s="145">
        <v>4417.24</v>
      </c>
      <c r="AI438" s="145">
        <v>5389.8</v>
      </c>
      <c r="AJ438" s="145">
        <v>7312.74</v>
      </c>
      <c r="AK438" s="145">
        <v>8310</v>
      </c>
      <c r="AL438" s="145">
        <v>11308.99</v>
      </c>
      <c r="AM438" s="145">
        <v>9950.42</v>
      </c>
      <c r="AN438" s="145">
        <v>6738.18</v>
      </c>
      <c r="AO438" s="145">
        <v>7153.47</v>
      </c>
      <c r="AP438" s="145">
        <v>7402.14</v>
      </c>
      <c r="AQ438" s="145">
        <v>5006.22</v>
      </c>
      <c r="AR438" s="145">
        <v>1931.48</v>
      </c>
      <c r="AS438" s="145">
        <v>2308.56</v>
      </c>
      <c r="AT438" s="145">
        <v>4408.3599999999997</v>
      </c>
      <c r="AU438" s="145">
        <v>4930.96</v>
      </c>
      <c r="AV438" s="145">
        <v>3436.23</v>
      </c>
      <c r="AW438" s="145">
        <v>3198.63</v>
      </c>
      <c r="AX438" s="195">
        <v>2529.3200000000002</v>
      </c>
    </row>
    <row r="439" spans="1:50" x14ac:dyDescent="0.35">
      <c r="A439" s="27" t="s">
        <v>325</v>
      </c>
      <c r="B439" s="3" t="s">
        <v>197</v>
      </c>
      <c r="C439" s="3" t="s">
        <v>339</v>
      </c>
      <c r="D439" s="3" t="s">
        <v>166</v>
      </c>
      <c r="E439" s="145">
        <v>433.22</v>
      </c>
      <c r="F439" s="145">
        <v>473.12</v>
      </c>
      <c r="G439" s="145">
        <v>269.95999999999998</v>
      </c>
      <c r="H439" s="145">
        <v>323.51</v>
      </c>
      <c r="I439" s="145">
        <v>455.35</v>
      </c>
      <c r="J439" s="145">
        <v>696.18</v>
      </c>
      <c r="K439" s="145">
        <v>440.48</v>
      </c>
      <c r="L439" s="145">
        <v>464.85</v>
      </c>
      <c r="M439" s="145">
        <v>260.57</v>
      </c>
      <c r="N439" s="145">
        <v>186.52</v>
      </c>
      <c r="O439" s="145">
        <v>287.52999999999997</v>
      </c>
      <c r="P439" s="145">
        <v>310.69</v>
      </c>
      <c r="Q439" s="145">
        <v>224.6</v>
      </c>
      <c r="R439" s="145">
        <v>123.95</v>
      </c>
      <c r="S439" s="145">
        <v>331.4</v>
      </c>
      <c r="T439" s="145">
        <v>157.97999999999999</v>
      </c>
      <c r="U439" s="145">
        <v>218.17</v>
      </c>
      <c r="V439" s="145">
        <v>218.9</v>
      </c>
      <c r="W439" s="145">
        <v>422.83</v>
      </c>
      <c r="X439" s="145">
        <v>244.3</v>
      </c>
      <c r="Y439" s="145">
        <v>353.58</v>
      </c>
      <c r="Z439" s="145">
        <v>272.14999999999998</v>
      </c>
      <c r="AA439" s="145">
        <v>212.99</v>
      </c>
      <c r="AB439" s="145">
        <v>194.08</v>
      </c>
      <c r="AC439" s="145">
        <v>226.29</v>
      </c>
      <c r="AD439" s="145">
        <v>377.03</v>
      </c>
      <c r="AE439" s="145">
        <v>317.5</v>
      </c>
      <c r="AF439" s="145">
        <v>397.03</v>
      </c>
      <c r="AG439" s="145">
        <v>274.45999999999998</v>
      </c>
      <c r="AH439" s="145">
        <v>294.48</v>
      </c>
      <c r="AI439" s="145">
        <v>269.49</v>
      </c>
      <c r="AJ439" s="145">
        <v>348.23</v>
      </c>
      <c r="AK439" s="145">
        <v>377.73</v>
      </c>
      <c r="AL439" s="145">
        <v>491.7</v>
      </c>
      <c r="AM439" s="145">
        <v>432.63</v>
      </c>
      <c r="AN439" s="145">
        <v>292.95999999999998</v>
      </c>
      <c r="AO439" s="145">
        <v>397.42</v>
      </c>
      <c r="AP439" s="145">
        <v>336.46</v>
      </c>
      <c r="AQ439" s="145">
        <v>294.48</v>
      </c>
      <c r="AR439" s="145">
        <v>175.59</v>
      </c>
      <c r="AS439" s="145">
        <v>164.9</v>
      </c>
      <c r="AT439" s="145">
        <v>293.89</v>
      </c>
      <c r="AU439" s="145">
        <v>328.73</v>
      </c>
      <c r="AV439" s="145">
        <v>245.45</v>
      </c>
      <c r="AW439" s="145">
        <v>246.05</v>
      </c>
      <c r="AX439" s="195">
        <v>281.04000000000002</v>
      </c>
    </row>
    <row r="440" spans="1:50" x14ac:dyDescent="0.35">
      <c r="A440" s="27" t="s">
        <v>325</v>
      </c>
      <c r="B440" s="3" t="s">
        <v>197</v>
      </c>
      <c r="C440" s="3" t="s">
        <v>339</v>
      </c>
      <c r="D440" s="3" t="s">
        <v>327</v>
      </c>
      <c r="E440" s="3">
        <v>151</v>
      </c>
      <c r="F440" s="3">
        <v>129</v>
      </c>
      <c r="G440" s="3">
        <v>106</v>
      </c>
      <c r="H440" s="3">
        <v>94</v>
      </c>
      <c r="I440" s="3">
        <v>110</v>
      </c>
      <c r="J440" s="3">
        <v>72</v>
      </c>
      <c r="K440" s="3">
        <v>56</v>
      </c>
      <c r="L440" s="3">
        <v>47</v>
      </c>
      <c r="M440" s="3">
        <v>31</v>
      </c>
      <c r="N440" s="3">
        <v>47</v>
      </c>
      <c r="O440" s="3">
        <v>76</v>
      </c>
      <c r="P440" s="3">
        <v>72</v>
      </c>
      <c r="Q440" s="3">
        <v>64</v>
      </c>
      <c r="R440" s="3">
        <v>58</v>
      </c>
      <c r="S440" s="3">
        <v>56</v>
      </c>
      <c r="T440" s="3">
        <v>47</v>
      </c>
      <c r="U440" s="3">
        <v>101</v>
      </c>
      <c r="V440" s="3">
        <v>97</v>
      </c>
      <c r="W440" s="3">
        <v>125</v>
      </c>
      <c r="X440" s="3">
        <v>125</v>
      </c>
      <c r="Y440" s="3">
        <v>135</v>
      </c>
      <c r="Z440" s="3">
        <v>115</v>
      </c>
      <c r="AA440" s="3">
        <v>98</v>
      </c>
      <c r="AB440" s="3">
        <v>102</v>
      </c>
      <c r="AC440" s="3">
        <v>101</v>
      </c>
      <c r="AD440" s="3">
        <v>145</v>
      </c>
      <c r="AE440" s="3">
        <v>167</v>
      </c>
      <c r="AF440" s="3">
        <v>166</v>
      </c>
      <c r="AG440" s="3">
        <v>178</v>
      </c>
      <c r="AH440" s="3">
        <v>171</v>
      </c>
      <c r="AI440" s="3">
        <v>178</v>
      </c>
      <c r="AJ440" s="3">
        <v>184</v>
      </c>
      <c r="AK440" s="3">
        <v>186</v>
      </c>
      <c r="AL440" s="3">
        <v>306</v>
      </c>
      <c r="AM440" s="3">
        <v>254</v>
      </c>
      <c r="AN440" s="3">
        <v>184</v>
      </c>
      <c r="AO440" s="3">
        <v>215</v>
      </c>
      <c r="AP440" s="3">
        <v>204</v>
      </c>
      <c r="AQ440" s="3">
        <v>154</v>
      </c>
      <c r="AR440" s="3">
        <v>57</v>
      </c>
      <c r="AS440" s="3">
        <v>75</v>
      </c>
      <c r="AT440" s="3">
        <v>119</v>
      </c>
      <c r="AU440" s="3">
        <v>172</v>
      </c>
      <c r="AV440" s="3">
        <v>120</v>
      </c>
      <c r="AW440" s="3">
        <v>119</v>
      </c>
      <c r="AX440" s="10">
        <v>65</v>
      </c>
    </row>
    <row r="441" spans="1:50" x14ac:dyDescent="0.35">
      <c r="A441" s="27" t="s">
        <v>325</v>
      </c>
      <c r="B441" s="3" t="s">
        <v>197</v>
      </c>
      <c r="C441" s="3" t="s">
        <v>339</v>
      </c>
      <c r="D441" s="3" t="s">
        <v>167</v>
      </c>
      <c r="E441" s="4">
        <v>4463</v>
      </c>
      <c r="F441" s="4">
        <v>4114</v>
      </c>
      <c r="G441" s="4">
        <v>2952</v>
      </c>
      <c r="H441" s="4">
        <v>1936</v>
      </c>
      <c r="I441" s="4">
        <v>2762</v>
      </c>
      <c r="J441" s="4">
        <v>4285</v>
      </c>
      <c r="K441" s="4">
        <v>3112</v>
      </c>
      <c r="L441" s="4">
        <v>2630</v>
      </c>
      <c r="M441" s="4">
        <v>1265</v>
      </c>
      <c r="N441" s="4">
        <v>1059</v>
      </c>
      <c r="O441" s="4">
        <v>1837</v>
      </c>
      <c r="P441" s="4">
        <v>1603</v>
      </c>
      <c r="Q441" s="4">
        <v>1855</v>
      </c>
      <c r="R441" s="4">
        <v>1081</v>
      </c>
      <c r="S441" s="4">
        <v>1063</v>
      </c>
      <c r="T441" s="3">
        <v>869</v>
      </c>
      <c r="U441" s="4">
        <v>1086</v>
      </c>
      <c r="V441" s="4">
        <v>1459</v>
      </c>
      <c r="W441" s="4">
        <v>1975</v>
      </c>
      <c r="X441" s="4">
        <v>2085</v>
      </c>
      <c r="Y441" s="4">
        <v>1356</v>
      </c>
      <c r="Z441" s="4">
        <v>1951</v>
      </c>
      <c r="AA441" s="4">
        <v>1442</v>
      </c>
      <c r="AB441" s="4">
        <v>1021</v>
      </c>
      <c r="AC441" s="4">
        <v>1229</v>
      </c>
      <c r="AD441" s="4">
        <v>1871</v>
      </c>
      <c r="AE441" s="4">
        <v>2056</v>
      </c>
      <c r="AF441" s="4">
        <v>2119</v>
      </c>
      <c r="AG441" s="4">
        <v>2033</v>
      </c>
      <c r="AH441" s="4">
        <v>1509</v>
      </c>
      <c r="AI441" s="4">
        <v>2216</v>
      </c>
      <c r="AJ441" s="4">
        <v>2903</v>
      </c>
      <c r="AK441" s="4">
        <v>3083</v>
      </c>
      <c r="AL441" s="4">
        <v>3806</v>
      </c>
      <c r="AM441" s="4">
        <v>3928</v>
      </c>
      <c r="AN441" s="4">
        <v>2679</v>
      </c>
      <c r="AO441" s="4">
        <v>2496</v>
      </c>
      <c r="AP441" s="4">
        <v>2262</v>
      </c>
      <c r="AQ441" s="4">
        <v>1768</v>
      </c>
      <c r="AR441" s="3">
        <v>815</v>
      </c>
      <c r="AS441" s="4">
        <v>1001</v>
      </c>
      <c r="AT441" s="4">
        <v>1478</v>
      </c>
      <c r="AU441" s="4">
        <v>1467</v>
      </c>
      <c r="AV441" s="4">
        <v>1248</v>
      </c>
      <c r="AW441" s="4">
        <v>1039</v>
      </c>
      <c r="AX441" s="10">
        <v>897</v>
      </c>
    </row>
    <row r="442" spans="1:50" x14ac:dyDescent="0.35">
      <c r="A442" s="27" t="s">
        <v>325</v>
      </c>
      <c r="B442" s="3" t="s">
        <v>197</v>
      </c>
      <c r="C442" s="3" t="s">
        <v>339</v>
      </c>
      <c r="D442" s="3" t="s">
        <v>132</v>
      </c>
      <c r="E442" s="3">
        <v>15</v>
      </c>
      <c r="F442" s="3">
        <v>10</v>
      </c>
      <c r="G442" s="3">
        <v>11</v>
      </c>
      <c r="H442" s="3">
        <v>10</v>
      </c>
      <c r="I442" s="3">
        <v>10</v>
      </c>
      <c r="J442" s="3">
        <v>11</v>
      </c>
      <c r="K442" s="3">
        <v>10</v>
      </c>
      <c r="L442" s="3">
        <v>10</v>
      </c>
      <c r="M442" s="3">
        <v>7</v>
      </c>
      <c r="N442" s="3">
        <v>9</v>
      </c>
      <c r="O442" s="3">
        <v>10</v>
      </c>
      <c r="P442" s="3">
        <v>9</v>
      </c>
      <c r="Q442" s="3">
        <v>10</v>
      </c>
      <c r="R442" s="3">
        <v>9</v>
      </c>
      <c r="S442" s="3">
        <v>6</v>
      </c>
      <c r="T442" s="3">
        <v>7</v>
      </c>
      <c r="U442" s="3">
        <v>12</v>
      </c>
      <c r="V442" s="3">
        <v>12</v>
      </c>
      <c r="W442" s="3">
        <v>10</v>
      </c>
      <c r="X442" s="3">
        <v>13</v>
      </c>
      <c r="Y442" s="3">
        <v>10</v>
      </c>
      <c r="Z442" s="3">
        <v>12</v>
      </c>
      <c r="AA442" s="3">
        <v>13</v>
      </c>
      <c r="AB442" s="3">
        <v>12</v>
      </c>
      <c r="AC442" s="3">
        <v>13</v>
      </c>
      <c r="AD442" s="3">
        <v>13</v>
      </c>
      <c r="AE442" s="3">
        <v>16</v>
      </c>
      <c r="AF442" s="3">
        <v>15</v>
      </c>
      <c r="AG442" s="3">
        <v>18</v>
      </c>
      <c r="AH442" s="3">
        <v>15</v>
      </c>
      <c r="AI442" s="3">
        <v>20</v>
      </c>
      <c r="AJ442" s="3">
        <v>21</v>
      </c>
      <c r="AK442" s="3">
        <v>22</v>
      </c>
      <c r="AL442" s="3">
        <v>23</v>
      </c>
      <c r="AM442" s="3">
        <v>23</v>
      </c>
      <c r="AN442" s="3">
        <v>23</v>
      </c>
      <c r="AO442" s="3">
        <v>18</v>
      </c>
      <c r="AP442" s="3">
        <v>22</v>
      </c>
      <c r="AQ442" s="3">
        <v>17</v>
      </c>
      <c r="AR442" s="3">
        <v>11</v>
      </c>
      <c r="AS442" s="3">
        <v>14</v>
      </c>
      <c r="AT442" s="3">
        <v>15</v>
      </c>
      <c r="AU442" s="3">
        <v>15</v>
      </c>
      <c r="AV442" s="3">
        <v>14</v>
      </c>
      <c r="AW442" s="3">
        <v>13</v>
      </c>
      <c r="AX442" s="10">
        <v>9</v>
      </c>
    </row>
    <row r="443" spans="1:50" x14ac:dyDescent="0.35">
      <c r="A443" s="27" t="s">
        <v>325</v>
      </c>
      <c r="B443" s="3" t="s">
        <v>198</v>
      </c>
      <c r="C443" s="3" t="s">
        <v>129</v>
      </c>
      <c r="D443" s="3" t="s">
        <v>162</v>
      </c>
      <c r="E443" s="145">
        <v>28260.14</v>
      </c>
      <c r="F443" s="145">
        <v>24435.86</v>
      </c>
      <c r="G443" s="145">
        <v>31676.03</v>
      </c>
      <c r="H443" s="145">
        <v>28756.51</v>
      </c>
      <c r="I443" s="145">
        <v>31925.54</v>
      </c>
      <c r="J443" s="145">
        <v>33612.39</v>
      </c>
      <c r="K443" s="145">
        <v>31998.66</v>
      </c>
      <c r="L443" s="145">
        <v>33596.92</v>
      </c>
      <c r="M443" s="145">
        <v>35327.67</v>
      </c>
      <c r="N443" s="145">
        <v>35067.29</v>
      </c>
      <c r="O443" s="145">
        <v>28848.31</v>
      </c>
      <c r="P443" s="145">
        <v>30213.16</v>
      </c>
      <c r="Q443" s="145">
        <v>30792.48</v>
      </c>
      <c r="R443" s="145">
        <v>32242.15</v>
      </c>
      <c r="S443" s="145">
        <v>36205.32</v>
      </c>
      <c r="T443" s="145">
        <v>35215.94</v>
      </c>
      <c r="U443" s="145">
        <v>37491.550000000003</v>
      </c>
      <c r="V443" s="145">
        <v>33192.269999999997</v>
      </c>
      <c r="W443" s="145">
        <v>37780.120000000003</v>
      </c>
      <c r="X443" s="145">
        <v>36207.51</v>
      </c>
      <c r="Y443" s="145">
        <v>36576.26</v>
      </c>
      <c r="Z443" s="145">
        <v>51138.98</v>
      </c>
      <c r="AA443" s="145">
        <v>43177.96</v>
      </c>
      <c r="AB443" s="145">
        <v>32031.200000000001</v>
      </c>
      <c r="AC443" s="145">
        <v>30928.89</v>
      </c>
      <c r="AD443" s="145">
        <v>30502.79</v>
      </c>
      <c r="AE443" s="145">
        <v>33373.08</v>
      </c>
      <c r="AF443" s="145">
        <v>32631.68</v>
      </c>
      <c r="AG443" s="145">
        <v>29695.15</v>
      </c>
      <c r="AH443" s="145">
        <v>28484.41</v>
      </c>
      <c r="AI443" s="145">
        <v>35990.47</v>
      </c>
      <c r="AJ443" s="145">
        <v>40221.199999999997</v>
      </c>
      <c r="AK443" s="145">
        <v>35354.44</v>
      </c>
      <c r="AL443" s="145">
        <v>41650.129999999997</v>
      </c>
      <c r="AM443" s="145">
        <v>32972.68</v>
      </c>
      <c r="AN443" s="145">
        <v>35572.080000000002</v>
      </c>
      <c r="AO443" s="145">
        <v>30117.75</v>
      </c>
      <c r="AP443" s="145">
        <v>28526.45</v>
      </c>
      <c r="AQ443" s="145">
        <v>19608.330000000002</v>
      </c>
      <c r="AR443" s="145">
        <v>6052.23</v>
      </c>
      <c r="AS443" s="145">
        <v>7669.67</v>
      </c>
      <c r="AT443" s="145">
        <v>11666.2</v>
      </c>
      <c r="AU443" s="145">
        <v>11283.3</v>
      </c>
      <c r="AV443" s="145">
        <v>13083.01</v>
      </c>
      <c r="AW443" s="145">
        <v>13418.17</v>
      </c>
      <c r="AX443" s="195">
        <v>14231.42</v>
      </c>
    </row>
    <row r="444" spans="1:50" x14ac:dyDescent="0.35">
      <c r="A444" s="27" t="s">
        <v>325</v>
      </c>
      <c r="B444" s="3" t="s">
        <v>198</v>
      </c>
      <c r="C444" s="3" t="s">
        <v>129</v>
      </c>
      <c r="D444" s="3" t="s">
        <v>166</v>
      </c>
      <c r="E444" s="145">
        <v>554.12</v>
      </c>
      <c r="F444" s="145">
        <v>498.69</v>
      </c>
      <c r="G444" s="145">
        <v>494.94</v>
      </c>
      <c r="H444" s="145">
        <v>479.28</v>
      </c>
      <c r="I444" s="145">
        <v>456.08</v>
      </c>
      <c r="J444" s="145">
        <v>509.28</v>
      </c>
      <c r="K444" s="145">
        <v>470.57</v>
      </c>
      <c r="L444" s="145">
        <v>541.89</v>
      </c>
      <c r="M444" s="145">
        <v>588.79</v>
      </c>
      <c r="N444" s="145">
        <v>523.39</v>
      </c>
      <c r="O444" s="145">
        <v>480.81</v>
      </c>
      <c r="P444" s="145">
        <v>530.05999999999995</v>
      </c>
      <c r="Q444" s="145">
        <v>446.27</v>
      </c>
      <c r="R444" s="145">
        <v>503.78</v>
      </c>
      <c r="S444" s="145">
        <v>548.57000000000005</v>
      </c>
      <c r="T444" s="145">
        <v>510.38</v>
      </c>
      <c r="U444" s="145">
        <v>559.58000000000004</v>
      </c>
      <c r="V444" s="145">
        <v>495.41</v>
      </c>
      <c r="W444" s="145">
        <v>524.72</v>
      </c>
      <c r="X444" s="145">
        <v>509.96</v>
      </c>
      <c r="Y444" s="145">
        <v>487.68</v>
      </c>
      <c r="Z444" s="145">
        <v>608.79999999999995</v>
      </c>
      <c r="AA444" s="145">
        <v>533.05999999999995</v>
      </c>
      <c r="AB444" s="145">
        <v>421.46</v>
      </c>
      <c r="AC444" s="145">
        <v>498.85</v>
      </c>
      <c r="AD444" s="145">
        <v>484.17</v>
      </c>
      <c r="AE444" s="145">
        <v>450.99</v>
      </c>
      <c r="AF444" s="145">
        <v>423.79</v>
      </c>
      <c r="AG444" s="145">
        <v>412.43</v>
      </c>
      <c r="AH444" s="145">
        <v>425.14</v>
      </c>
      <c r="AI444" s="145">
        <v>455.58</v>
      </c>
      <c r="AJ444" s="145">
        <v>441.99</v>
      </c>
      <c r="AK444" s="145">
        <v>401.76</v>
      </c>
      <c r="AL444" s="145">
        <v>490</v>
      </c>
      <c r="AM444" s="145">
        <v>387.91</v>
      </c>
      <c r="AN444" s="145">
        <v>433.81</v>
      </c>
      <c r="AO444" s="145">
        <v>407</v>
      </c>
      <c r="AP444" s="145">
        <v>396.2</v>
      </c>
      <c r="AQ444" s="145">
        <v>284.18</v>
      </c>
      <c r="AR444" s="145">
        <v>302.61</v>
      </c>
      <c r="AS444" s="145">
        <v>294.99</v>
      </c>
      <c r="AT444" s="145">
        <v>315.3</v>
      </c>
      <c r="AU444" s="145">
        <v>262.39999999999998</v>
      </c>
      <c r="AV444" s="145">
        <v>335.46</v>
      </c>
      <c r="AW444" s="145">
        <v>335.45</v>
      </c>
      <c r="AX444" s="195">
        <v>406.61</v>
      </c>
    </row>
    <row r="445" spans="1:50" x14ac:dyDescent="0.35">
      <c r="A445" s="27" t="s">
        <v>325</v>
      </c>
      <c r="B445" s="3" t="s">
        <v>198</v>
      </c>
      <c r="C445" s="3" t="s">
        <v>129</v>
      </c>
      <c r="D445" s="3" t="s">
        <v>327</v>
      </c>
      <c r="E445" s="3">
        <v>605</v>
      </c>
      <c r="F445" s="3">
        <v>555</v>
      </c>
      <c r="G445" s="3">
        <v>687</v>
      </c>
      <c r="H445" s="3">
        <v>674</v>
      </c>
      <c r="I445" s="3">
        <v>687</v>
      </c>
      <c r="J445" s="3">
        <v>660</v>
      </c>
      <c r="K445" s="3">
        <v>689</v>
      </c>
      <c r="L445" s="3">
        <v>721</v>
      </c>
      <c r="M445" s="3">
        <v>735</v>
      </c>
      <c r="N445" s="3">
        <v>667</v>
      </c>
      <c r="O445" s="3">
        <v>597</v>
      </c>
      <c r="P445" s="3">
        <v>571</v>
      </c>
      <c r="Q445" s="3">
        <v>687</v>
      </c>
      <c r="R445" s="3">
        <v>668</v>
      </c>
      <c r="S445" s="3">
        <v>749</v>
      </c>
      <c r="T445" s="3">
        <v>743</v>
      </c>
      <c r="U445" s="3">
        <v>734</v>
      </c>
      <c r="V445" s="3">
        <v>692</v>
      </c>
      <c r="W445" s="3">
        <v>760</v>
      </c>
      <c r="X445" s="3">
        <v>703</v>
      </c>
      <c r="Y445" s="3">
        <v>770</v>
      </c>
      <c r="Z445" s="4">
        <v>1015</v>
      </c>
      <c r="AA445" s="3">
        <v>801</v>
      </c>
      <c r="AB445" s="3">
        <v>672</v>
      </c>
      <c r="AC445" s="3">
        <v>618</v>
      </c>
      <c r="AD445" s="3">
        <v>610</v>
      </c>
      <c r="AE445" s="3">
        <v>759</v>
      </c>
      <c r="AF445" s="3">
        <v>768</v>
      </c>
      <c r="AG445" s="3">
        <v>711</v>
      </c>
      <c r="AH445" s="3">
        <v>669</v>
      </c>
      <c r="AI445" s="3">
        <v>779</v>
      </c>
      <c r="AJ445" s="3">
        <v>922</v>
      </c>
      <c r="AK445" s="3">
        <v>784</v>
      </c>
      <c r="AL445" s="3">
        <v>879</v>
      </c>
      <c r="AM445" s="3">
        <v>719</v>
      </c>
      <c r="AN445" s="3">
        <v>720</v>
      </c>
      <c r="AO445" s="3">
        <v>619</v>
      </c>
      <c r="AP445" s="3">
        <v>661</v>
      </c>
      <c r="AQ445" s="3">
        <v>459</v>
      </c>
      <c r="AR445" s="3">
        <v>113</v>
      </c>
      <c r="AS445" s="3">
        <v>150</v>
      </c>
      <c r="AT445" s="3">
        <v>214</v>
      </c>
      <c r="AU445" s="3">
        <v>209</v>
      </c>
      <c r="AV445" s="3">
        <v>208</v>
      </c>
      <c r="AW445" s="3">
        <v>214</v>
      </c>
      <c r="AX445" s="10">
        <v>225</v>
      </c>
    </row>
    <row r="446" spans="1:50" x14ac:dyDescent="0.35">
      <c r="A446" s="27" t="s">
        <v>325</v>
      </c>
      <c r="B446" s="3" t="s">
        <v>198</v>
      </c>
      <c r="C446" s="3" t="s">
        <v>129</v>
      </c>
      <c r="D446" s="3" t="s">
        <v>167</v>
      </c>
      <c r="E446" s="4">
        <v>5735</v>
      </c>
      <c r="F446" s="4">
        <v>4536</v>
      </c>
      <c r="G446" s="4">
        <v>5545</v>
      </c>
      <c r="H446" s="4">
        <v>4910</v>
      </c>
      <c r="I446" s="4">
        <v>5243</v>
      </c>
      <c r="J446" s="4">
        <v>6326</v>
      </c>
      <c r="K446" s="4">
        <v>5995</v>
      </c>
      <c r="L446" s="4">
        <v>6918</v>
      </c>
      <c r="M446" s="4">
        <v>6655</v>
      </c>
      <c r="N446" s="4">
        <v>6331</v>
      </c>
      <c r="O446" s="4">
        <v>5567</v>
      </c>
      <c r="P446" s="4">
        <v>6041</v>
      </c>
      <c r="Q446" s="4">
        <v>6166</v>
      </c>
      <c r="R446" s="4">
        <v>6374</v>
      </c>
      <c r="S446" s="4">
        <v>6860</v>
      </c>
      <c r="T446" s="4">
        <v>6816</v>
      </c>
      <c r="U446" s="4">
        <v>7913</v>
      </c>
      <c r="V446" s="4">
        <v>7161</v>
      </c>
      <c r="W446" s="4">
        <v>8265</v>
      </c>
      <c r="X446" s="4">
        <v>8002</v>
      </c>
      <c r="Y446" s="4">
        <v>7176</v>
      </c>
      <c r="Z446" s="4">
        <v>10218</v>
      </c>
      <c r="AA446" s="4">
        <v>7946</v>
      </c>
      <c r="AB446" s="4">
        <v>6555</v>
      </c>
      <c r="AC446" s="4">
        <v>6310</v>
      </c>
      <c r="AD446" s="4">
        <v>6798</v>
      </c>
      <c r="AE446" s="4">
        <v>7233</v>
      </c>
      <c r="AF446" s="4">
        <v>5964</v>
      </c>
      <c r="AG446" s="4">
        <v>5720</v>
      </c>
      <c r="AH446" s="4">
        <v>5735</v>
      </c>
      <c r="AI446" s="4">
        <v>7671</v>
      </c>
      <c r="AJ446" s="4">
        <v>8571</v>
      </c>
      <c r="AK446" s="4">
        <v>7460</v>
      </c>
      <c r="AL446" s="4">
        <v>9341</v>
      </c>
      <c r="AM446" s="4">
        <v>7471</v>
      </c>
      <c r="AN446" s="4">
        <v>8255</v>
      </c>
      <c r="AO446" s="4">
        <v>6351</v>
      </c>
      <c r="AP446" s="4">
        <v>6386</v>
      </c>
      <c r="AQ446" s="4">
        <v>4294</v>
      </c>
      <c r="AR446" s="4">
        <v>1427</v>
      </c>
      <c r="AS446" s="4">
        <v>2158</v>
      </c>
      <c r="AT446" s="4">
        <v>2950</v>
      </c>
      <c r="AU446" s="4">
        <v>2954</v>
      </c>
      <c r="AV446" s="4">
        <v>3235</v>
      </c>
      <c r="AW446" s="4">
        <v>3034</v>
      </c>
      <c r="AX446" s="16">
        <v>2700</v>
      </c>
    </row>
    <row r="447" spans="1:50" x14ac:dyDescent="0.35">
      <c r="A447" s="27" t="s">
        <v>325</v>
      </c>
      <c r="B447" s="3" t="s">
        <v>198</v>
      </c>
      <c r="C447" s="3" t="s">
        <v>129</v>
      </c>
      <c r="D447" s="3" t="s">
        <v>132</v>
      </c>
      <c r="E447" s="3">
        <v>51</v>
      </c>
      <c r="F447" s="3">
        <v>49</v>
      </c>
      <c r="G447" s="3">
        <v>64</v>
      </c>
      <c r="H447" s="3">
        <v>60</v>
      </c>
      <c r="I447" s="3">
        <v>70</v>
      </c>
      <c r="J447" s="3">
        <v>66</v>
      </c>
      <c r="K447" s="3">
        <v>68</v>
      </c>
      <c r="L447" s="3">
        <v>62</v>
      </c>
      <c r="M447" s="3">
        <v>60</v>
      </c>
      <c r="N447" s="3">
        <v>67</v>
      </c>
      <c r="O447" s="3">
        <v>60</v>
      </c>
      <c r="P447" s="3">
        <v>57</v>
      </c>
      <c r="Q447" s="3">
        <v>69</v>
      </c>
      <c r="R447" s="3">
        <v>64</v>
      </c>
      <c r="S447" s="3">
        <v>66</v>
      </c>
      <c r="T447" s="3">
        <v>69</v>
      </c>
      <c r="U447" s="3">
        <v>67</v>
      </c>
      <c r="V447" s="3">
        <v>67</v>
      </c>
      <c r="W447" s="3">
        <v>72</v>
      </c>
      <c r="X447" s="3">
        <v>71</v>
      </c>
      <c r="Y447" s="3">
        <v>75</v>
      </c>
      <c r="Z447" s="3">
        <v>84</v>
      </c>
      <c r="AA447" s="3">
        <v>81</v>
      </c>
      <c r="AB447" s="3">
        <v>76</v>
      </c>
      <c r="AC447" s="3">
        <v>62</v>
      </c>
      <c r="AD447" s="3">
        <v>63</v>
      </c>
      <c r="AE447" s="3">
        <v>74</v>
      </c>
      <c r="AF447" s="3">
        <v>77</v>
      </c>
      <c r="AG447" s="3">
        <v>72</v>
      </c>
      <c r="AH447" s="3">
        <v>67</v>
      </c>
      <c r="AI447" s="3">
        <v>79</v>
      </c>
      <c r="AJ447" s="3">
        <v>91</v>
      </c>
      <c r="AK447" s="3">
        <v>88</v>
      </c>
      <c r="AL447" s="3">
        <v>85</v>
      </c>
      <c r="AM447" s="3">
        <v>85</v>
      </c>
      <c r="AN447" s="3">
        <v>82</v>
      </c>
      <c r="AO447" s="3">
        <v>74</v>
      </c>
      <c r="AP447" s="3">
        <v>72</v>
      </c>
      <c r="AQ447" s="3">
        <v>69</v>
      </c>
      <c r="AR447" s="3">
        <v>20</v>
      </c>
      <c r="AS447" s="3">
        <v>26</v>
      </c>
      <c r="AT447" s="3">
        <v>37</v>
      </c>
      <c r="AU447" s="3">
        <v>43</v>
      </c>
      <c r="AV447" s="3">
        <v>39</v>
      </c>
      <c r="AW447" s="3">
        <v>40</v>
      </c>
      <c r="AX447" s="10">
        <v>35</v>
      </c>
    </row>
    <row r="448" spans="1:50" x14ac:dyDescent="0.35">
      <c r="A448" s="27" t="s">
        <v>325</v>
      </c>
      <c r="B448" s="3" t="s">
        <v>198</v>
      </c>
      <c r="C448" s="3" t="s">
        <v>333</v>
      </c>
      <c r="D448" s="3" t="s">
        <v>162</v>
      </c>
      <c r="E448" s="145">
        <v>420.42</v>
      </c>
      <c r="F448" s="145">
        <v>1330.99</v>
      </c>
      <c r="G448" s="145">
        <v>1650.07</v>
      </c>
      <c r="H448" s="145">
        <v>1198.47</v>
      </c>
      <c r="I448" s="145">
        <v>1140.7</v>
      </c>
      <c r="J448" s="145">
        <v>2765.88</v>
      </c>
      <c r="K448" s="145">
        <v>1593.05</v>
      </c>
      <c r="L448" s="145">
        <v>478.14</v>
      </c>
      <c r="M448" s="145">
        <v>1015.1</v>
      </c>
      <c r="N448" s="145">
        <v>1851.71</v>
      </c>
      <c r="O448" s="145">
        <v>387.8</v>
      </c>
      <c r="P448" s="145">
        <v>642.67999999999995</v>
      </c>
      <c r="Q448" s="145">
        <v>1206.3900000000001</v>
      </c>
      <c r="R448" s="145">
        <v>1210.24</v>
      </c>
      <c r="S448" s="145">
        <v>1767.09</v>
      </c>
      <c r="T448" s="145">
        <v>1068.74</v>
      </c>
      <c r="U448" s="145">
        <v>793.98</v>
      </c>
      <c r="V448" s="145">
        <v>374.04</v>
      </c>
      <c r="W448" s="145">
        <v>501.6</v>
      </c>
      <c r="X448" s="145">
        <v>423.76</v>
      </c>
      <c r="Y448" s="145">
        <v>635</v>
      </c>
      <c r="Z448" s="145">
        <v>904.94</v>
      </c>
      <c r="AA448" s="145">
        <v>3371</v>
      </c>
      <c r="AB448" s="145">
        <v>704.81</v>
      </c>
      <c r="AC448" s="145">
        <v>1246.22</v>
      </c>
      <c r="AD448" s="145">
        <v>304.3</v>
      </c>
      <c r="AE448" s="145">
        <v>608.6</v>
      </c>
      <c r="AF448" s="145">
        <v>490</v>
      </c>
      <c r="AG448" s="145">
        <v>322.8</v>
      </c>
      <c r="AH448" s="145">
        <v>212.46</v>
      </c>
      <c r="AI448" s="145">
        <v>1567.2</v>
      </c>
      <c r="AJ448" s="145">
        <v>425.36</v>
      </c>
      <c r="AK448" s="145">
        <v>317.2</v>
      </c>
      <c r="AL448" s="145">
        <v>212.46</v>
      </c>
      <c r="AM448" s="145">
        <v>350</v>
      </c>
      <c r="AN448" s="145">
        <v>1245.3399999999999</v>
      </c>
      <c r="AO448" s="145">
        <v>758.31</v>
      </c>
      <c r="AP448" s="145">
        <v>246.18</v>
      </c>
      <c r="AQ448" s="145">
        <v>323.27</v>
      </c>
      <c r="AR448" s="145"/>
      <c r="AS448" s="145"/>
      <c r="AT448" s="145"/>
      <c r="AU448" s="145">
        <v>45.73</v>
      </c>
      <c r="AV448" s="145"/>
      <c r="AW448" s="145"/>
      <c r="AX448" s="195"/>
    </row>
    <row r="449" spans="1:50" x14ac:dyDescent="0.35">
      <c r="A449" s="27" t="s">
        <v>325</v>
      </c>
      <c r="B449" s="3" t="s">
        <v>198</v>
      </c>
      <c r="C449" s="3" t="s">
        <v>333</v>
      </c>
      <c r="D449" s="3" t="s">
        <v>166</v>
      </c>
      <c r="E449" s="145">
        <v>140.13999999999999</v>
      </c>
      <c r="F449" s="145">
        <v>221.83</v>
      </c>
      <c r="G449" s="145">
        <v>183.34</v>
      </c>
      <c r="H449" s="145">
        <v>171.21</v>
      </c>
      <c r="I449" s="145">
        <v>126.74</v>
      </c>
      <c r="J449" s="145">
        <v>251.44</v>
      </c>
      <c r="K449" s="145">
        <v>199.13</v>
      </c>
      <c r="L449" s="145">
        <v>119.54</v>
      </c>
      <c r="M449" s="145">
        <v>253.78</v>
      </c>
      <c r="N449" s="145">
        <v>264.52999999999997</v>
      </c>
      <c r="O449" s="145">
        <v>77.56</v>
      </c>
      <c r="P449" s="145">
        <v>107.11</v>
      </c>
      <c r="Q449" s="145">
        <v>150.80000000000001</v>
      </c>
      <c r="R449" s="145">
        <v>110.02</v>
      </c>
      <c r="S449" s="145">
        <v>196.34</v>
      </c>
      <c r="T449" s="145">
        <v>178.12</v>
      </c>
      <c r="U449" s="145">
        <v>132.33000000000001</v>
      </c>
      <c r="V449" s="145">
        <v>124.68</v>
      </c>
      <c r="W449" s="145">
        <v>250.8</v>
      </c>
      <c r="X449" s="145">
        <v>141.25</v>
      </c>
      <c r="Y449" s="145">
        <v>211.67</v>
      </c>
      <c r="Z449" s="145">
        <v>90.49</v>
      </c>
      <c r="AA449" s="145">
        <v>561.83000000000004</v>
      </c>
      <c r="AB449" s="145">
        <v>117.47</v>
      </c>
      <c r="AC449" s="145">
        <v>311.56</v>
      </c>
      <c r="AD449" s="145">
        <v>101.43</v>
      </c>
      <c r="AE449" s="145">
        <v>86.94</v>
      </c>
      <c r="AF449" s="145">
        <v>490</v>
      </c>
      <c r="AG449" s="145">
        <v>322.8</v>
      </c>
      <c r="AH449" s="145">
        <v>106.23</v>
      </c>
      <c r="AI449" s="145">
        <v>1567.2</v>
      </c>
      <c r="AJ449" s="145">
        <v>141.79</v>
      </c>
      <c r="AK449" s="145">
        <v>105.73</v>
      </c>
      <c r="AL449" s="145">
        <v>106.23</v>
      </c>
      <c r="AM449" s="145">
        <v>70</v>
      </c>
      <c r="AN449" s="145">
        <v>311.33999999999997</v>
      </c>
      <c r="AO449" s="145">
        <v>189.58</v>
      </c>
      <c r="AP449" s="145">
        <v>123.09</v>
      </c>
      <c r="AQ449" s="145">
        <v>107.76</v>
      </c>
      <c r="AR449" s="145"/>
      <c r="AS449" s="145"/>
      <c r="AT449" s="145"/>
      <c r="AU449" s="145">
        <v>45.73</v>
      </c>
      <c r="AV449" s="145"/>
      <c r="AW449" s="145"/>
      <c r="AX449" s="195"/>
    </row>
    <row r="450" spans="1:50" x14ac:dyDescent="0.35">
      <c r="A450" s="27" t="s">
        <v>325</v>
      </c>
      <c r="B450" s="3" t="s">
        <v>198</v>
      </c>
      <c r="C450" s="3" t="s">
        <v>333</v>
      </c>
      <c r="D450" s="3" t="s">
        <v>327</v>
      </c>
      <c r="E450" s="3">
        <v>8</v>
      </c>
      <c r="F450" s="3">
        <v>12</v>
      </c>
      <c r="G450" s="3">
        <v>16</v>
      </c>
      <c r="H450" s="3">
        <v>12</v>
      </c>
      <c r="I450" s="3">
        <v>13</v>
      </c>
      <c r="J450" s="3">
        <v>18</v>
      </c>
      <c r="K450" s="3">
        <v>15</v>
      </c>
      <c r="L450" s="3">
        <v>6</v>
      </c>
      <c r="M450" s="3">
        <v>12</v>
      </c>
      <c r="N450" s="3">
        <v>12</v>
      </c>
      <c r="O450" s="3">
        <v>7</v>
      </c>
      <c r="P450" s="3">
        <v>8</v>
      </c>
      <c r="Q450" s="3">
        <v>12</v>
      </c>
      <c r="R450" s="3">
        <v>13</v>
      </c>
      <c r="S450" s="3">
        <v>19</v>
      </c>
      <c r="T450" s="3">
        <v>7</v>
      </c>
      <c r="U450" s="3">
        <v>10</v>
      </c>
      <c r="V450" s="3">
        <v>5</v>
      </c>
      <c r="W450" s="3">
        <v>6</v>
      </c>
      <c r="X450" s="3">
        <v>6</v>
      </c>
      <c r="Y450" s="3">
        <v>5</v>
      </c>
      <c r="Z450" s="3">
        <v>13</v>
      </c>
      <c r="AA450" s="3">
        <v>11</v>
      </c>
      <c r="AB450" s="3">
        <v>8</v>
      </c>
      <c r="AC450" s="3">
        <v>7</v>
      </c>
      <c r="AD450" s="3">
        <v>5</v>
      </c>
      <c r="AE450" s="3">
        <v>10</v>
      </c>
      <c r="AF450" s="3">
        <v>4</v>
      </c>
      <c r="AG450" s="3">
        <v>2</v>
      </c>
      <c r="AH450" s="3">
        <v>3</v>
      </c>
      <c r="AI450" s="3">
        <v>4</v>
      </c>
      <c r="AJ450" s="3">
        <v>6</v>
      </c>
      <c r="AK450" s="3">
        <v>4</v>
      </c>
      <c r="AL450" s="3">
        <v>3</v>
      </c>
      <c r="AM450" s="3">
        <v>6</v>
      </c>
      <c r="AN450" s="3">
        <v>6</v>
      </c>
      <c r="AO450" s="3">
        <v>5</v>
      </c>
      <c r="AP450" s="3">
        <v>3</v>
      </c>
      <c r="AQ450" s="3">
        <v>3</v>
      </c>
      <c r="AR450" s="3"/>
      <c r="AS450" s="3"/>
      <c r="AT450" s="3"/>
      <c r="AU450" s="3">
        <v>1</v>
      </c>
      <c r="AV450" s="3"/>
      <c r="AW450" s="3"/>
      <c r="AX450" s="10"/>
    </row>
    <row r="451" spans="1:50" x14ac:dyDescent="0.35">
      <c r="A451" s="27" t="s">
        <v>325</v>
      </c>
      <c r="B451" s="3" t="s">
        <v>198</v>
      </c>
      <c r="C451" s="3" t="s">
        <v>333</v>
      </c>
      <c r="D451" s="3" t="s">
        <v>167</v>
      </c>
      <c r="E451" s="3">
        <v>0</v>
      </c>
      <c r="F451" s="3">
        <v>0</v>
      </c>
      <c r="G451" s="3">
        <v>0</v>
      </c>
      <c r="H451" s="3">
        <v>0</v>
      </c>
      <c r="I451" s="3">
        <v>0</v>
      </c>
      <c r="J451" s="3">
        <v>0</v>
      </c>
      <c r="K451" s="3">
        <v>0</v>
      </c>
      <c r="L451" s="3">
        <v>0</v>
      </c>
      <c r="M451" s="3">
        <v>0</v>
      </c>
      <c r="N451" s="3">
        <v>0</v>
      </c>
      <c r="O451" s="3">
        <v>0</v>
      </c>
      <c r="P451" s="3">
        <v>0</v>
      </c>
      <c r="Q451" s="3">
        <v>0</v>
      </c>
      <c r="R451" s="3">
        <v>0</v>
      </c>
      <c r="S451" s="3">
        <v>0</v>
      </c>
      <c r="T451" s="3">
        <v>0</v>
      </c>
      <c r="U451" s="3">
        <v>0</v>
      </c>
      <c r="V451" s="3">
        <v>0</v>
      </c>
      <c r="W451" s="3">
        <v>0</v>
      </c>
      <c r="X451" s="3">
        <v>0</v>
      </c>
      <c r="Y451" s="3">
        <v>0</v>
      </c>
      <c r="Z451" s="3">
        <v>0</v>
      </c>
      <c r="AA451" s="3">
        <v>0</v>
      </c>
      <c r="AB451" s="3">
        <v>0</v>
      </c>
      <c r="AC451" s="3">
        <v>0</v>
      </c>
      <c r="AD451" s="3">
        <v>0</v>
      </c>
      <c r="AE451" s="3">
        <v>0</v>
      </c>
      <c r="AF451" s="3">
        <v>0</v>
      </c>
      <c r="AG451" s="3">
        <v>0</v>
      </c>
      <c r="AH451" s="3">
        <v>0</v>
      </c>
      <c r="AI451" s="3">
        <v>0</v>
      </c>
      <c r="AJ451" s="3">
        <v>0</v>
      </c>
      <c r="AK451" s="3">
        <v>0</v>
      </c>
      <c r="AL451" s="3">
        <v>0</v>
      </c>
      <c r="AM451" s="3">
        <v>0</v>
      </c>
      <c r="AN451" s="3">
        <v>0</v>
      </c>
      <c r="AO451" s="3">
        <v>0</v>
      </c>
      <c r="AP451" s="3">
        <v>0</v>
      </c>
      <c r="AQ451" s="3">
        <v>0</v>
      </c>
      <c r="AR451" s="3"/>
      <c r="AS451" s="3"/>
      <c r="AT451" s="3"/>
      <c r="AU451" s="3">
        <v>0</v>
      </c>
      <c r="AV451" s="3"/>
      <c r="AW451" s="3"/>
      <c r="AX451" s="10"/>
    </row>
    <row r="452" spans="1:50" x14ac:dyDescent="0.35">
      <c r="A452" s="27" t="s">
        <v>325</v>
      </c>
      <c r="B452" s="3" t="s">
        <v>198</v>
      </c>
      <c r="C452" s="3" t="s">
        <v>333</v>
      </c>
      <c r="D452" s="3" t="s">
        <v>132</v>
      </c>
      <c r="E452" s="3">
        <v>3</v>
      </c>
      <c r="F452" s="3">
        <v>6</v>
      </c>
      <c r="G452" s="3">
        <v>9</v>
      </c>
      <c r="H452" s="3">
        <v>7</v>
      </c>
      <c r="I452" s="3">
        <v>9</v>
      </c>
      <c r="J452" s="3">
        <v>11</v>
      </c>
      <c r="K452" s="3">
        <v>8</v>
      </c>
      <c r="L452" s="3">
        <v>4</v>
      </c>
      <c r="M452" s="3">
        <v>4</v>
      </c>
      <c r="N452" s="3">
        <v>7</v>
      </c>
      <c r="O452" s="3">
        <v>5</v>
      </c>
      <c r="P452" s="3">
        <v>6</v>
      </c>
      <c r="Q452" s="3">
        <v>8</v>
      </c>
      <c r="R452" s="3">
        <v>11</v>
      </c>
      <c r="S452" s="3">
        <v>9</v>
      </c>
      <c r="T452" s="3">
        <v>6</v>
      </c>
      <c r="U452" s="3">
        <v>6</v>
      </c>
      <c r="V452" s="3">
        <v>3</v>
      </c>
      <c r="W452" s="3">
        <v>2</v>
      </c>
      <c r="X452" s="3">
        <v>3</v>
      </c>
      <c r="Y452" s="3">
        <v>3</v>
      </c>
      <c r="Z452" s="3">
        <v>10</v>
      </c>
      <c r="AA452" s="3">
        <v>6</v>
      </c>
      <c r="AB452" s="3">
        <v>6</v>
      </c>
      <c r="AC452" s="3">
        <v>4</v>
      </c>
      <c r="AD452" s="3">
        <v>3</v>
      </c>
      <c r="AE452" s="3">
        <v>7</v>
      </c>
      <c r="AF452" s="3">
        <v>1</v>
      </c>
      <c r="AG452" s="3">
        <v>1</v>
      </c>
      <c r="AH452" s="3">
        <v>2</v>
      </c>
      <c r="AI452" s="3">
        <v>1</v>
      </c>
      <c r="AJ452" s="3">
        <v>3</v>
      </c>
      <c r="AK452" s="3">
        <v>3</v>
      </c>
      <c r="AL452" s="3">
        <v>2</v>
      </c>
      <c r="AM452" s="3">
        <v>5</v>
      </c>
      <c r="AN452" s="3">
        <v>4</v>
      </c>
      <c r="AO452" s="3">
        <v>4</v>
      </c>
      <c r="AP452" s="3">
        <v>2</v>
      </c>
      <c r="AQ452" s="3">
        <v>3</v>
      </c>
      <c r="AR452" s="3"/>
      <c r="AS452" s="3"/>
      <c r="AT452" s="3"/>
      <c r="AU452" s="3">
        <v>1</v>
      </c>
      <c r="AV452" s="3"/>
      <c r="AW452" s="3"/>
      <c r="AX452" s="10"/>
    </row>
    <row r="453" spans="1:50" x14ac:dyDescent="0.35">
      <c r="A453" s="27" t="s">
        <v>325</v>
      </c>
      <c r="B453" s="3" t="s">
        <v>198</v>
      </c>
      <c r="C453" s="3" t="s">
        <v>334</v>
      </c>
      <c r="D453" s="3" t="s">
        <v>162</v>
      </c>
      <c r="E453" s="145">
        <v>245.91</v>
      </c>
      <c r="F453" s="145">
        <v>342.25</v>
      </c>
      <c r="G453" s="145">
        <v>229.19</v>
      </c>
      <c r="H453" s="145">
        <v>126.75</v>
      </c>
      <c r="I453" s="145">
        <v>514.73</v>
      </c>
      <c r="J453" s="145">
        <v>505.9</v>
      </c>
      <c r="K453" s="145">
        <v>366.11</v>
      </c>
      <c r="L453" s="145">
        <v>242.61</v>
      </c>
      <c r="M453" s="145">
        <v>342.14</v>
      </c>
      <c r="N453" s="145">
        <v>687.13</v>
      </c>
      <c r="O453" s="145">
        <v>40.76</v>
      </c>
      <c r="P453" s="145">
        <v>39.369999999999997</v>
      </c>
      <c r="Q453" s="145">
        <v>188.24</v>
      </c>
      <c r="R453" s="145">
        <v>215.38</v>
      </c>
      <c r="S453" s="145">
        <v>324.8</v>
      </c>
      <c r="T453" s="145">
        <v>22.06</v>
      </c>
      <c r="U453" s="145">
        <v>533.94000000000005</v>
      </c>
      <c r="V453" s="145">
        <v>87.39</v>
      </c>
      <c r="W453" s="145">
        <v>91.17</v>
      </c>
      <c r="X453" s="145">
        <v>105.58</v>
      </c>
      <c r="Y453" s="145">
        <v>46.48</v>
      </c>
      <c r="Z453" s="145">
        <v>385.96</v>
      </c>
      <c r="AA453" s="145">
        <v>2588.8200000000002</v>
      </c>
      <c r="AB453" s="145">
        <v>94.17</v>
      </c>
      <c r="AC453" s="145">
        <v>160.91999999999999</v>
      </c>
      <c r="AD453" s="145">
        <v>145.87</v>
      </c>
      <c r="AE453" s="145">
        <v>268.99</v>
      </c>
      <c r="AF453" s="145">
        <v>167.22</v>
      </c>
      <c r="AG453" s="145">
        <v>4</v>
      </c>
      <c r="AH453" s="145">
        <v>41.07</v>
      </c>
      <c r="AI453" s="145">
        <v>88.92</v>
      </c>
      <c r="AJ453" s="145">
        <v>146.99</v>
      </c>
      <c r="AK453" s="145">
        <v>3.21</v>
      </c>
      <c r="AL453" s="145">
        <v>103.64</v>
      </c>
      <c r="AM453" s="145">
        <v>77.14</v>
      </c>
      <c r="AN453" s="145">
        <v>178.69</v>
      </c>
      <c r="AO453" s="145">
        <v>71.91</v>
      </c>
      <c r="AP453" s="145">
        <v>6.69</v>
      </c>
      <c r="AQ453" s="145">
        <v>47.78</v>
      </c>
      <c r="AR453" s="145"/>
      <c r="AS453" s="145"/>
      <c r="AT453" s="145">
        <v>247.5</v>
      </c>
      <c r="AU453" s="145">
        <v>27.43</v>
      </c>
      <c r="AV453" s="145"/>
      <c r="AW453" s="145"/>
      <c r="AX453" s="195"/>
    </row>
    <row r="454" spans="1:50" x14ac:dyDescent="0.35">
      <c r="A454" s="27" t="s">
        <v>325</v>
      </c>
      <c r="B454" s="3" t="s">
        <v>198</v>
      </c>
      <c r="C454" s="3" t="s">
        <v>334</v>
      </c>
      <c r="D454" s="3" t="s">
        <v>166</v>
      </c>
      <c r="E454" s="145">
        <v>61.48</v>
      </c>
      <c r="F454" s="145">
        <v>48.89</v>
      </c>
      <c r="G454" s="145">
        <v>28.65</v>
      </c>
      <c r="H454" s="145">
        <v>15.84</v>
      </c>
      <c r="I454" s="145">
        <v>46.79</v>
      </c>
      <c r="J454" s="145">
        <v>42.16</v>
      </c>
      <c r="K454" s="145">
        <v>45.76</v>
      </c>
      <c r="L454" s="145">
        <v>60.65</v>
      </c>
      <c r="M454" s="145">
        <v>68.430000000000007</v>
      </c>
      <c r="N454" s="145">
        <v>98.16</v>
      </c>
      <c r="O454" s="145">
        <v>6.79</v>
      </c>
      <c r="P454" s="145">
        <v>6.56</v>
      </c>
      <c r="Q454" s="145">
        <v>20.92</v>
      </c>
      <c r="R454" s="145">
        <v>19.579999999999998</v>
      </c>
      <c r="S454" s="145">
        <v>32.479999999999997</v>
      </c>
      <c r="T454" s="145">
        <v>3.68</v>
      </c>
      <c r="U454" s="145">
        <v>76.28</v>
      </c>
      <c r="V454" s="145">
        <v>21.85</v>
      </c>
      <c r="W454" s="145">
        <v>45.59</v>
      </c>
      <c r="X454" s="145">
        <v>35.19</v>
      </c>
      <c r="Y454" s="145">
        <v>15.49</v>
      </c>
      <c r="Z454" s="145">
        <v>32.159999999999997</v>
      </c>
      <c r="AA454" s="145">
        <v>369.83</v>
      </c>
      <c r="AB454" s="145">
        <v>15.7</v>
      </c>
      <c r="AC454" s="145">
        <v>32.18</v>
      </c>
      <c r="AD454" s="145">
        <v>48.62</v>
      </c>
      <c r="AE454" s="145">
        <v>29.89</v>
      </c>
      <c r="AF454" s="145">
        <v>55.74</v>
      </c>
      <c r="AG454" s="145">
        <v>4</v>
      </c>
      <c r="AH454" s="145">
        <v>20.54</v>
      </c>
      <c r="AI454" s="145">
        <v>88.92</v>
      </c>
      <c r="AJ454" s="145">
        <v>36.75</v>
      </c>
      <c r="AK454" s="145">
        <v>0.8</v>
      </c>
      <c r="AL454" s="145">
        <v>51.82</v>
      </c>
      <c r="AM454" s="145">
        <v>15.43</v>
      </c>
      <c r="AN454" s="145">
        <v>35.74</v>
      </c>
      <c r="AO454" s="145">
        <v>17.98</v>
      </c>
      <c r="AP454" s="145">
        <v>3.35</v>
      </c>
      <c r="AQ454" s="145">
        <v>15.93</v>
      </c>
      <c r="AR454" s="145"/>
      <c r="AS454" s="145"/>
      <c r="AT454" s="145">
        <v>247.5</v>
      </c>
      <c r="AU454" s="145">
        <v>27.43</v>
      </c>
      <c r="AV454" s="145"/>
      <c r="AW454" s="145"/>
      <c r="AX454" s="195"/>
    </row>
    <row r="455" spans="1:50" x14ac:dyDescent="0.35">
      <c r="A455" s="27" t="s">
        <v>325</v>
      </c>
      <c r="B455" s="3" t="s">
        <v>198</v>
      </c>
      <c r="C455" s="3" t="s">
        <v>334</v>
      </c>
      <c r="D455" s="3" t="s">
        <v>327</v>
      </c>
      <c r="E455" s="3">
        <v>0</v>
      </c>
      <c r="F455" s="3">
        <v>0</v>
      </c>
      <c r="G455" s="3">
        <v>0</v>
      </c>
      <c r="H455" s="3">
        <v>0</v>
      </c>
      <c r="I455" s="3">
        <v>0</v>
      </c>
      <c r="J455" s="3">
        <v>0</v>
      </c>
      <c r="K455" s="3">
        <v>0</v>
      </c>
      <c r="L455" s="3">
        <v>0</v>
      </c>
      <c r="M455" s="3">
        <v>0</v>
      </c>
      <c r="N455" s="3">
        <v>0</v>
      </c>
      <c r="O455" s="3">
        <v>0</v>
      </c>
      <c r="P455" s="3">
        <v>0</v>
      </c>
      <c r="Q455" s="3">
        <v>0</v>
      </c>
      <c r="R455" s="3">
        <v>0</v>
      </c>
      <c r="S455" s="3">
        <v>0</v>
      </c>
      <c r="T455" s="3">
        <v>0</v>
      </c>
      <c r="U455" s="3">
        <v>0</v>
      </c>
      <c r="V455" s="3">
        <v>0</v>
      </c>
      <c r="W455" s="3">
        <v>0</v>
      </c>
      <c r="X455" s="3">
        <v>0</v>
      </c>
      <c r="Y455" s="3">
        <v>0</v>
      </c>
      <c r="Z455" s="3">
        <v>0</v>
      </c>
      <c r="AA455" s="3">
        <v>0</v>
      </c>
      <c r="AB455" s="3">
        <v>0</v>
      </c>
      <c r="AC455" s="3">
        <v>0</v>
      </c>
      <c r="AD455" s="3">
        <v>0</v>
      </c>
      <c r="AE455" s="3">
        <v>0</v>
      </c>
      <c r="AF455" s="3">
        <v>0</v>
      </c>
      <c r="AG455" s="3">
        <v>0</v>
      </c>
      <c r="AH455" s="3">
        <v>0</v>
      </c>
      <c r="AI455" s="3">
        <v>0</v>
      </c>
      <c r="AJ455" s="3">
        <v>0</v>
      </c>
      <c r="AK455" s="3">
        <v>0</v>
      </c>
      <c r="AL455" s="3">
        <v>0</v>
      </c>
      <c r="AM455" s="3">
        <v>0</v>
      </c>
      <c r="AN455" s="3">
        <v>0</v>
      </c>
      <c r="AO455" s="3">
        <v>0</v>
      </c>
      <c r="AP455" s="3">
        <v>0</v>
      </c>
      <c r="AQ455" s="3">
        <v>0</v>
      </c>
      <c r="AR455" s="3"/>
      <c r="AS455" s="3"/>
      <c r="AT455" s="3">
        <v>0</v>
      </c>
      <c r="AU455" s="3">
        <v>0</v>
      </c>
      <c r="AV455" s="3"/>
      <c r="AW455" s="3"/>
      <c r="AX455" s="10"/>
    </row>
    <row r="456" spans="1:50" x14ac:dyDescent="0.35">
      <c r="A456" s="27" t="s">
        <v>325</v>
      </c>
      <c r="B456" s="3" t="s">
        <v>198</v>
      </c>
      <c r="C456" s="3" t="s">
        <v>334</v>
      </c>
      <c r="D456" s="3" t="s">
        <v>167</v>
      </c>
      <c r="E456" s="3">
        <v>167</v>
      </c>
      <c r="F456" s="3">
        <v>178</v>
      </c>
      <c r="G456" s="3">
        <v>115</v>
      </c>
      <c r="H456" s="3">
        <v>86</v>
      </c>
      <c r="I456" s="3">
        <v>296</v>
      </c>
      <c r="J456" s="3">
        <v>161</v>
      </c>
      <c r="K456" s="3">
        <v>172</v>
      </c>
      <c r="L456" s="3">
        <v>125</v>
      </c>
      <c r="M456" s="3">
        <v>137</v>
      </c>
      <c r="N456" s="3">
        <v>115</v>
      </c>
      <c r="O456" s="3">
        <v>40</v>
      </c>
      <c r="P456" s="3">
        <v>55</v>
      </c>
      <c r="Q456" s="3">
        <v>116</v>
      </c>
      <c r="R456" s="3">
        <v>82</v>
      </c>
      <c r="S456" s="3">
        <v>165</v>
      </c>
      <c r="T456" s="3">
        <v>19</v>
      </c>
      <c r="U456" s="3">
        <v>311</v>
      </c>
      <c r="V456" s="3">
        <v>48</v>
      </c>
      <c r="W456" s="3">
        <v>53</v>
      </c>
      <c r="X456" s="3">
        <v>55</v>
      </c>
      <c r="Y456" s="3">
        <v>23</v>
      </c>
      <c r="Z456" s="3">
        <v>236</v>
      </c>
      <c r="AA456" s="3">
        <v>156</v>
      </c>
      <c r="AB456" s="3">
        <v>45</v>
      </c>
      <c r="AC456" s="3">
        <v>92</v>
      </c>
      <c r="AD456" s="3">
        <v>70</v>
      </c>
      <c r="AE456" s="3">
        <v>133</v>
      </c>
      <c r="AF456" s="3">
        <v>93</v>
      </c>
      <c r="AG456" s="3">
        <v>2</v>
      </c>
      <c r="AH456" s="3">
        <v>30</v>
      </c>
      <c r="AI456" s="3">
        <v>32</v>
      </c>
      <c r="AJ456" s="3">
        <v>66</v>
      </c>
      <c r="AK456" s="3">
        <v>18</v>
      </c>
      <c r="AL456" s="3">
        <v>69</v>
      </c>
      <c r="AM456" s="3">
        <v>35</v>
      </c>
      <c r="AN456" s="3">
        <v>128</v>
      </c>
      <c r="AO456" s="3">
        <v>30</v>
      </c>
      <c r="AP456" s="3">
        <v>11</v>
      </c>
      <c r="AQ456" s="3">
        <v>9</v>
      </c>
      <c r="AR456" s="3"/>
      <c r="AS456" s="3"/>
      <c r="AT456" s="3">
        <v>110</v>
      </c>
      <c r="AU456" s="3">
        <v>18</v>
      </c>
      <c r="AV456" s="3"/>
      <c r="AW456" s="3"/>
      <c r="AX456" s="10"/>
    </row>
    <row r="457" spans="1:50" x14ac:dyDescent="0.35">
      <c r="A457" s="27" t="s">
        <v>325</v>
      </c>
      <c r="B457" s="3" t="s">
        <v>198</v>
      </c>
      <c r="C457" s="3" t="s">
        <v>334</v>
      </c>
      <c r="D457" s="3" t="s">
        <v>132</v>
      </c>
      <c r="E457" s="3">
        <v>4</v>
      </c>
      <c r="F457" s="3">
        <v>7</v>
      </c>
      <c r="G457" s="3">
        <v>8</v>
      </c>
      <c r="H457" s="3">
        <v>8</v>
      </c>
      <c r="I457" s="3">
        <v>11</v>
      </c>
      <c r="J457" s="3">
        <v>12</v>
      </c>
      <c r="K457" s="3">
        <v>8</v>
      </c>
      <c r="L457" s="3">
        <v>4</v>
      </c>
      <c r="M457" s="3">
        <v>5</v>
      </c>
      <c r="N457" s="3">
        <v>7</v>
      </c>
      <c r="O457" s="3">
        <v>6</v>
      </c>
      <c r="P457" s="3">
        <v>6</v>
      </c>
      <c r="Q457" s="3">
        <v>9</v>
      </c>
      <c r="R457" s="3">
        <v>11</v>
      </c>
      <c r="S457" s="3">
        <v>10</v>
      </c>
      <c r="T457" s="3">
        <v>6</v>
      </c>
      <c r="U457" s="3">
        <v>7</v>
      </c>
      <c r="V457" s="3">
        <v>4</v>
      </c>
      <c r="W457" s="3">
        <v>2</v>
      </c>
      <c r="X457" s="3">
        <v>3</v>
      </c>
      <c r="Y457" s="3">
        <v>3</v>
      </c>
      <c r="Z457" s="3">
        <v>12</v>
      </c>
      <c r="AA457" s="3">
        <v>7</v>
      </c>
      <c r="AB457" s="3">
        <v>6</v>
      </c>
      <c r="AC457" s="3">
        <v>5</v>
      </c>
      <c r="AD457" s="3">
        <v>3</v>
      </c>
      <c r="AE457" s="3">
        <v>9</v>
      </c>
      <c r="AF457" s="3">
        <v>3</v>
      </c>
      <c r="AG457" s="3">
        <v>1</v>
      </c>
      <c r="AH457" s="3">
        <v>2</v>
      </c>
      <c r="AI457" s="3">
        <v>1</v>
      </c>
      <c r="AJ457" s="3">
        <v>4</v>
      </c>
      <c r="AK457" s="3">
        <v>4</v>
      </c>
      <c r="AL457" s="3">
        <v>2</v>
      </c>
      <c r="AM457" s="3">
        <v>5</v>
      </c>
      <c r="AN457" s="3">
        <v>5</v>
      </c>
      <c r="AO457" s="3">
        <v>4</v>
      </c>
      <c r="AP457" s="3">
        <v>2</v>
      </c>
      <c r="AQ457" s="3">
        <v>3</v>
      </c>
      <c r="AR457" s="3"/>
      <c r="AS457" s="3"/>
      <c r="AT457" s="3">
        <v>1</v>
      </c>
      <c r="AU457" s="3">
        <v>1</v>
      </c>
      <c r="AV457" s="3"/>
      <c r="AW457" s="3"/>
      <c r="AX457" s="10"/>
    </row>
    <row r="458" spans="1:50" x14ac:dyDescent="0.35">
      <c r="A458" s="27" t="s">
        <v>325</v>
      </c>
      <c r="B458" s="3" t="s">
        <v>198</v>
      </c>
      <c r="C458" s="3" t="s">
        <v>335</v>
      </c>
      <c r="D458" s="3" t="s">
        <v>162</v>
      </c>
      <c r="E458" s="145">
        <v>1020.24</v>
      </c>
      <c r="F458" s="145">
        <v>991.16</v>
      </c>
      <c r="G458" s="145">
        <v>961.2</v>
      </c>
      <c r="H458" s="145">
        <v>897.12</v>
      </c>
      <c r="I458" s="145">
        <v>704.88</v>
      </c>
      <c r="J458" s="145">
        <v>876.16</v>
      </c>
      <c r="K458" s="145">
        <v>139.24</v>
      </c>
      <c r="L458" s="145">
        <v>197.32</v>
      </c>
      <c r="M458" s="145">
        <v>545.28</v>
      </c>
      <c r="N458" s="145">
        <v>544.67999999999995</v>
      </c>
      <c r="O458" s="145">
        <v>128.16</v>
      </c>
      <c r="P458" s="145">
        <v>317.92</v>
      </c>
      <c r="Q458" s="145">
        <v>514.6</v>
      </c>
      <c r="R458" s="145">
        <v>225.26</v>
      </c>
      <c r="S458" s="145">
        <v>289.62</v>
      </c>
      <c r="T458" s="145">
        <v>353.98</v>
      </c>
      <c r="U458" s="145">
        <v>675.78</v>
      </c>
      <c r="V458" s="145">
        <v>257.44</v>
      </c>
      <c r="W458" s="145">
        <v>546.78</v>
      </c>
      <c r="X458" s="145">
        <v>193.08</v>
      </c>
      <c r="Y458" s="145">
        <v>867.24</v>
      </c>
      <c r="Z458" s="145">
        <v>967.78</v>
      </c>
      <c r="AA458" s="145">
        <v>738.8</v>
      </c>
      <c r="AB458" s="145">
        <v>709.08</v>
      </c>
      <c r="AC458" s="145">
        <v>355.24</v>
      </c>
      <c r="AD458" s="145">
        <v>323.2</v>
      </c>
      <c r="AE458" s="145">
        <v>258.27999999999997</v>
      </c>
      <c r="AF458" s="145">
        <v>191.46</v>
      </c>
      <c r="AG458" s="145">
        <v>225.31</v>
      </c>
      <c r="AH458" s="145">
        <v>509.46</v>
      </c>
      <c r="AI458" s="145">
        <v>772.6</v>
      </c>
      <c r="AJ458" s="145">
        <v>645</v>
      </c>
      <c r="AK458" s="145">
        <v>1254.52</v>
      </c>
      <c r="AL458" s="145">
        <v>1357.44</v>
      </c>
      <c r="AM458" s="145">
        <v>1195.8399999999999</v>
      </c>
      <c r="AN458" s="145">
        <v>1712.96</v>
      </c>
      <c r="AO458" s="145">
        <v>1648.32</v>
      </c>
      <c r="AP458" s="145">
        <v>1325.12</v>
      </c>
      <c r="AQ458" s="145">
        <v>1098.8800000000001</v>
      </c>
      <c r="AR458" s="145">
        <v>711.04</v>
      </c>
      <c r="AS458" s="145">
        <v>775.68</v>
      </c>
      <c r="AT458" s="145">
        <v>840.32</v>
      </c>
      <c r="AU458" s="145">
        <v>290.88</v>
      </c>
      <c r="AV458" s="145">
        <v>678.72</v>
      </c>
      <c r="AW458" s="145">
        <v>355.52</v>
      </c>
      <c r="AX458" s="195">
        <v>484.8</v>
      </c>
    </row>
    <row r="459" spans="1:50" x14ac:dyDescent="0.35">
      <c r="A459" s="27" t="s">
        <v>325</v>
      </c>
      <c r="B459" s="3" t="s">
        <v>198</v>
      </c>
      <c r="C459" s="3" t="s">
        <v>335</v>
      </c>
      <c r="D459" s="3" t="s">
        <v>166</v>
      </c>
      <c r="E459" s="145">
        <v>255.06</v>
      </c>
      <c r="F459" s="145">
        <v>198.23</v>
      </c>
      <c r="G459" s="145">
        <v>480.6</v>
      </c>
      <c r="H459" s="145">
        <v>299.04000000000002</v>
      </c>
      <c r="I459" s="145">
        <v>704.88</v>
      </c>
      <c r="J459" s="145">
        <v>292.05</v>
      </c>
      <c r="K459" s="145">
        <v>139.24</v>
      </c>
      <c r="L459" s="145">
        <v>98.66</v>
      </c>
      <c r="M459" s="145">
        <v>136.32</v>
      </c>
      <c r="N459" s="145">
        <v>136.16999999999999</v>
      </c>
      <c r="O459" s="145">
        <v>64.08</v>
      </c>
      <c r="P459" s="145">
        <v>63.58</v>
      </c>
      <c r="Q459" s="145">
        <v>171.53</v>
      </c>
      <c r="R459" s="145">
        <v>56.32</v>
      </c>
      <c r="S459" s="145">
        <v>96.54</v>
      </c>
      <c r="T459" s="145">
        <v>70.8</v>
      </c>
      <c r="U459" s="145">
        <v>135.16</v>
      </c>
      <c r="V459" s="145">
        <v>64.36</v>
      </c>
      <c r="W459" s="145">
        <v>109.36</v>
      </c>
      <c r="X459" s="145">
        <v>64.36</v>
      </c>
      <c r="Y459" s="145">
        <v>216.81</v>
      </c>
      <c r="Z459" s="145">
        <v>193.56</v>
      </c>
      <c r="AA459" s="145">
        <v>147.76</v>
      </c>
      <c r="AB459" s="145">
        <v>177.27</v>
      </c>
      <c r="AC459" s="145">
        <v>88.81</v>
      </c>
      <c r="AD459" s="145">
        <v>107.73</v>
      </c>
      <c r="AE459" s="145">
        <v>64.569999999999993</v>
      </c>
      <c r="AF459" s="145">
        <v>95.73</v>
      </c>
      <c r="AG459" s="145">
        <v>75.099999999999994</v>
      </c>
      <c r="AH459" s="145">
        <v>127.37</v>
      </c>
      <c r="AI459" s="145">
        <v>154.52000000000001</v>
      </c>
      <c r="AJ459" s="145">
        <v>129</v>
      </c>
      <c r="AK459" s="145">
        <v>250.9</v>
      </c>
      <c r="AL459" s="145">
        <v>169.68</v>
      </c>
      <c r="AM459" s="145">
        <v>199.31</v>
      </c>
      <c r="AN459" s="145">
        <v>244.71</v>
      </c>
      <c r="AO459" s="145">
        <v>235.47</v>
      </c>
      <c r="AP459" s="145">
        <v>165.64</v>
      </c>
      <c r="AQ459" s="145">
        <v>183.15</v>
      </c>
      <c r="AR459" s="145">
        <v>355.52</v>
      </c>
      <c r="AS459" s="145">
        <v>258.56</v>
      </c>
      <c r="AT459" s="145">
        <v>210.08</v>
      </c>
      <c r="AU459" s="145">
        <v>96.96</v>
      </c>
      <c r="AV459" s="145">
        <v>113.12</v>
      </c>
      <c r="AW459" s="145">
        <v>88.88</v>
      </c>
      <c r="AX459" s="195">
        <v>121.2</v>
      </c>
    </row>
    <row r="460" spans="1:50" x14ac:dyDescent="0.35">
      <c r="A460" s="27" t="s">
        <v>325</v>
      </c>
      <c r="B460" s="3" t="s">
        <v>198</v>
      </c>
      <c r="C460" s="3" t="s">
        <v>335</v>
      </c>
      <c r="D460" s="3" t="s">
        <v>327</v>
      </c>
      <c r="E460" s="3">
        <v>31</v>
      </c>
      <c r="F460" s="3">
        <v>30</v>
      </c>
      <c r="G460" s="3">
        <v>30</v>
      </c>
      <c r="H460" s="3">
        <v>28</v>
      </c>
      <c r="I460" s="3">
        <v>22</v>
      </c>
      <c r="J460" s="3">
        <v>32</v>
      </c>
      <c r="K460" s="3">
        <v>5</v>
      </c>
      <c r="L460" s="3">
        <v>6</v>
      </c>
      <c r="M460" s="3">
        <v>18</v>
      </c>
      <c r="N460" s="3">
        <v>17</v>
      </c>
      <c r="O460" s="3">
        <v>4</v>
      </c>
      <c r="P460" s="3">
        <v>10</v>
      </c>
      <c r="Q460" s="3">
        <v>16</v>
      </c>
      <c r="R460" s="3">
        <v>7</v>
      </c>
      <c r="S460" s="3">
        <v>9</v>
      </c>
      <c r="T460" s="3">
        <v>11</v>
      </c>
      <c r="U460" s="3">
        <v>21</v>
      </c>
      <c r="V460" s="3">
        <v>8</v>
      </c>
      <c r="W460" s="3">
        <v>17</v>
      </c>
      <c r="X460" s="3">
        <v>6</v>
      </c>
      <c r="Y460" s="3">
        <v>70</v>
      </c>
      <c r="Z460" s="3">
        <v>30</v>
      </c>
      <c r="AA460" s="3">
        <v>25</v>
      </c>
      <c r="AB460" s="3">
        <v>22</v>
      </c>
      <c r="AC460" s="3">
        <v>11</v>
      </c>
      <c r="AD460" s="3">
        <v>10</v>
      </c>
      <c r="AE460" s="3">
        <v>8</v>
      </c>
      <c r="AF460" s="3">
        <v>6</v>
      </c>
      <c r="AG460" s="3">
        <v>7</v>
      </c>
      <c r="AH460" s="3">
        <v>16</v>
      </c>
      <c r="AI460" s="3">
        <v>24</v>
      </c>
      <c r="AJ460" s="3">
        <v>20</v>
      </c>
      <c r="AK460" s="3">
        <v>39</v>
      </c>
      <c r="AL460" s="3">
        <v>42</v>
      </c>
      <c r="AM460" s="3">
        <v>37</v>
      </c>
      <c r="AN460" s="3">
        <v>53</v>
      </c>
      <c r="AO460" s="3">
        <v>51</v>
      </c>
      <c r="AP460" s="3">
        <v>41</v>
      </c>
      <c r="AQ460" s="3">
        <v>34</v>
      </c>
      <c r="AR460" s="3">
        <v>22</v>
      </c>
      <c r="AS460" s="3">
        <v>24</v>
      </c>
      <c r="AT460" s="3">
        <v>26</v>
      </c>
      <c r="AU460" s="3">
        <v>9</v>
      </c>
      <c r="AV460" s="3">
        <v>21</v>
      </c>
      <c r="AW460" s="3">
        <v>11</v>
      </c>
      <c r="AX460" s="10">
        <v>15</v>
      </c>
    </row>
    <row r="461" spans="1:50" x14ac:dyDescent="0.35">
      <c r="A461" s="27" t="s">
        <v>325</v>
      </c>
      <c r="B461" s="3" t="s">
        <v>198</v>
      </c>
      <c r="C461" s="3" t="s">
        <v>335</v>
      </c>
      <c r="D461" s="3" t="s">
        <v>167</v>
      </c>
      <c r="E461" s="3">
        <v>0</v>
      </c>
      <c r="F461" s="3">
        <v>0</v>
      </c>
      <c r="G461" s="3">
        <v>0</v>
      </c>
      <c r="H461" s="3">
        <v>0</v>
      </c>
      <c r="I461" s="3">
        <v>0</v>
      </c>
      <c r="J461" s="3">
        <v>0</v>
      </c>
      <c r="K461" s="3">
        <v>0</v>
      </c>
      <c r="L461" s="3">
        <v>0</v>
      </c>
      <c r="M461" s="3">
        <v>0</v>
      </c>
      <c r="N461" s="3">
        <v>0</v>
      </c>
      <c r="O461" s="3">
        <v>0</v>
      </c>
      <c r="P461" s="3">
        <v>0</v>
      </c>
      <c r="Q461" s="3">
        <v>0</v>
      </c>
      <c r="R461" s="3">
        <v>0</v>
      </c>
      <c r="S461" s="3">
        <v>0</v>
      </c>
      <c r="T461" s="3">
        <v>0</v>
      </c>
      <c r="U461" s="3">
        <v>0</v>
      </c>
      <c r="V461" s="3">
        <v>0</v>
      </c>
      <c r="W461" s="3">
        <v>0</v>
      </c>
      <c r="X461" s="3">
        <v>0</v>
      </c>
      <c r="Y461" s="3">
        <v>0</v>
      </c>
      <c r="Z461" s="3">
        <v>0</v>
      </c>
      <c r="AA461" s="3">
        <v>0</v>
      </c>
      <c r="AB461" s="3">
        <v>0</v>
      </c>
      <c r="AC461" s="3">
        <v>0</v>
      </c>
      <c r="AD461" s="3">
        <v>0</v>
      </c>
      <c r="AE461" s="3">
        <v>0</v>
      </c>
      <c r="AF461" s="3">
        <v>0</v>
      </c>
      <c r="AG461" s="3">
        <v>0</v>
      </c>
      <c r="AH461" s="3">
        <v>0</v>
      </c>
      <c r="AI461" s="3">
        <v>0</v>
      </c>
      <c r="AJ461" s="3">
        <v>0</v>
      </c>
      <c r="AK461" s="3">
        <v>0</v>
      </c>
      <c r="AL461" s="3">
        <v>0</v>
      </c>
      <c r="AM461" s="3">
        <v>0</v>
      </c>
      <c r="AN461" s="3">
        <v>0</v>
      </c>
      <c r="AO461" s="3">
        <v>0</v>
      </c>
      <c r="AP461" s="3">
        <v>0</v>
      </c>
      <c r="AQ461" s="3">
        <v>0</v>
      </c>
      <c r="AR461" s="3">
        <v>0</v>
      </c>
      <c r="AS461" s="3">
        <v>0</v>
      </c>
      <c r="AT461" s="3">
        <v>0</v>
      </c>
      <c r="AU461" s="3">
        <v>0</v>
      </c>
      <c r="AV461" s="3">
        <v>0</v>
      </c>
      <c r="AW461" s="3">
        <v>0</v>
      </c>
      <c r="AX461" s="10">
        <v>0</v>
      </c>
    </row>
    <row r="462" spans="1:50" x14ac:dyDescent="0.35">
      <c r="A462" s="27" t="s">
        <v>325</v>
      </c>
      <c r="B462" s="3" t="s">
        <v>198</v>
      </c>
      <c r="C462" s="3" t="s">
        <v>335</v>
      </c>
      <c r="D462" s="3" t="s">
        <v>132</v>
      </c>
      <c r="E462" s="3">
        <v>4</v>
      </c>
      <c r="F462" s="3">
        <v>5</v>
      </c>
      <c r="G462" s="3">
        <v>2</v>
      </c>
      <c r="H462" s="3">
        <v>3</v>
      </c>
      <c r="I462" s="3">
        <v>1</v>
      </c>
      <c r="J462" s="3">
        <v>3</v>
      </c>
      <c r="K462" s="3">
        <v>1</v>
      </c>
      <c r="L462" s="3">
        <v>2</v>
      </c>
      <c r="M462" s="3">
        <v>4</v>
      </c>
      <c r="N462" s="3">
        <v>4</v>
      </c>
      <c r="O462" s="3">
        <v>2</v>
      </c>
      <c r="P462" s="3">
        <v>5</v>
      </c>
      <c r="Q462" s="3">
        <v>3</v>
      </c>
      <c r="R462" s="3">
        <v>4</v>
      </c>
      <c r="S462" s="3">
        <v>3</v>
      </c>
      <c r="T462" s="3">
        <v>5</v>
      </c>
      <c r="U462" s="3">
        <v>5</v>
      </c>
      <c r="V462" s="3">
        <v>4</v>
      </c>
      <c r="W462" s="3">
        <v>5</v>
      </c>
      <c r="X462" s="3">
        <v>3</v>
      </c>
      <c r="Y462" s="3">
        <v>4</v>
      </c>
      <c r="Z462" s="3">
        <v>5</v>
      </c>
      <c r="AA462" s="3">
        <v>5</v>
      </c>
      <c r="AB462" s="3">
        <v>4</v>
      </c>
      <c r="AC462" s="3">
        <v>4</v>
      </c>
      <c r="AD462" s="3">
        <v>3</v>
      </c>
      <c r="AE462" s="3">
        <v>4</v>
      </c>
      <c r="AF462" s="3">
        <v>2</v>
      </c>
      <c r="AG462" s="3">
        <v>3</v>
      </c>
      <c r="AH462" s="3">
        <v>4</v>
      </c>
      <c r="AI462" s="3">
        <v>5</v>
      </c>
      <c r="AJ462" s="3">
        <v>5</v>
      </c>
      <c r="AK462" s="3">
        <v>5</v>
      </c>
      <c r="AL462" s="3">
        <v>8</v>
      </c>
      <c r="AM462" s="3">
        <v>6</v>
      </c>
      <c r="AN462" s="3">
        <v>7</v>
      </c>
      <c r="AO462" s="3">
        <v>7</v>
      </c>
      <c r="AP462" s="3">
        <v>8</v>
      </c>
      <c r="AQ462" s="3">
        <v>6</v>
      </c>
      <c r="AR462" s="3">
        <v>2</v>
      </c>
      <c r="AS462" s="3">
        <v>3</v>
      </c>
      <c r="AT462" s="3">
        <v>4</v>
      </c>
      <c r="AU462" s="3">
        <v>3</v>
      </c>
      <c r="AV462" s="3">
        <v>6</v>
      </c>
      <c r="AW462" s="3">
        <v>4</v>
      </c>
      <c r="AX462" s="10">
        <v>4</v>
      </c>
    </row>
    <row r="463" spans="1:50" x14ac:dyDescent="0.35">
      <c r="A463" s="27" t="s">
        <v>325</v>
      </c>
      <c r="B463" s="3" t="s">
        <v>198</v>
      </c>
      <c r="C463" s="3" t="s">
        <v>336</v>
      </c>
      <c r="D463" s="3" t="s">
        <v>162</v>
      </c>
      <c r="E463" s="145">
        <v>62</v>
      </c>
      <c r="F463" s="145">
        <v>110</v>
      </c>
      <c r="G463" s="145"/>
      <c r="H463" s="145">
        <v>204.22</v>
      </c>
      <c r="I463" s="145">
        <v>80.22</v>
      </c>
      <c r="J463" s="145">
        <v>402.66</v>
      </c>
      <c r="K463" s="145">
        <v>142.22</v>
      </c>
      <c r="L463" s="145">
        <v>235.22</v>
      </c>
      <c r="M463" s="145">
        <v>302.66000000000003</v>
      </c>
      <c r="N463" s="145">
        <v>62</v>
      </c>
      <c r="O463" s="145">
        <v>262</v>
      </c>
      <c r="P463" s="145"/>
      <c r="Q463" s="145">
        <v>400</v>
      </c>
      <c r="R463" s="145">
        <v>700</v>
      </c>
      <c r="S463" s="145">
        <v>200</v>
      </c>
      <c r="T463" s="145">
        <v>400</v>
      </c>
      <c r="U463" s="145">
        <v>200</v>
      </c>
      <c r="V463" s="145"/>
      <c r="W463" s="145">
        <v>200</v>
      </c>
      <c r="X463" s="145"/>
      <c r="Y463" s="145"/>
      <c r="Z463" s="145"/>
      <c r="AA463" s="145">
        <v>100</v>
      </c>
      <c r="AB463" s="145">
        <v>100</v>
      </c>
      <c r="AC463" s="145"/>
      <c r="AD463" s="145">
        <v>100</v>
      </c>
      <c r="AE463" s="145">
        <v>0</v>
      </c>
      <c r="AF463" s="145">
        <v>362</v>
      </c>
      <c r="AG463" s="145">
        <v>162</v>
      </c>
      <c r="AH463" s="145">
        <v>62</v>
      </c>
      <c r="AI463" s="145">
        <v>0</v>
      </c>
      <c r="AJ463" s="145">
        <v>200</v>
      </c>
      <c r="AK463" s="145">
        <v>124</v>
      </c>
      <c r="AL463" s="145"/>
      <c r="AM463" s="145">
        <v>62</v>
      </c>
      <c r="AN463" s="145">
        <v>62</v>
      </c>
      <c r="AO463" s="145"/>
      <c r="AP463" s="145"/>
      <c r="AQ463" s="145">
        <v>62</v>
      </c>
      <c r="AR463" s="145"/>
      <c r="AS463" s="145"/>
      <c r="AT463" s="145">
        <v>124</v>
      </c>
      <c r="AU463" s="145">
        <v>0</v>
      </c>
      <c r="AV463" s="145"/>
      <c r="AW463" s="145">
        <v>186</v>
      </c>
      <c r="AX463" s="195">
        <v>62</v>
      </c>
    </row>
    <row r="464" spans="1:50" x14ac:dyDescent="0.35">
      <c r="A464" s="27" t="s">
        <v>325</v>
      </c>
      <c r="B464" s="3" t="s">
        <v>198</v>
      </c>
      <c r="C464" s="3" t="s">
        <v>336</v>
      </c>
      <c r="D464" s="3" t="s">
        <v>166</v>
      </c>
      <c r="E464" s="145">
        <v>62</v>
      </c>
      <c r="F464" s="145">
        <v>110</v>
      </c>
      <c r="G464" s="145"/>
      <c r="H464" s="145">
        <v>68.069999999999993</v>
      </c>
      <c r="I464" s="145">
        <v>80.22</v>
      </c>
      <c r="J464" s="145">
        <v>134.22</v>
      </c>
      <c r="K464" s="145">
        <v>71.11</v>
      </c>
      <c r="L464" s="145">
        <v>78.41</v>
      </c>
      <c r="M464" s="145">
        <v>151.33000000000001</v>
      </c>
      <c r="N464" s="145">
        <v>62</v>
      </c>
      <c r="O464" s="145">
        <v>131</v>
      </c>
      <c r="P464" s="145"/>
      <c r="Q464" s="145">
        <v>133.33000000000001</v>
      </c>
      <c r="R464" s="145">
        <v>700</v>
      </c>
      <c r="S464" s="145">
        <v>200</v>
      </c>
      <c r="T464" s="145">
        <v>400</v>
      </c>
      <c r="U464" s="145">
        <v>200</v>
      </c>
      <c r="V464" s="145"/>
      <c r="W464" s="145">
        <v>100</v>
      </c>
      <c r="X464" s="145"/>
      <c r="Y464" s="145"/>
      <c r="Z464" s="145"/>
      <c r="AA464" s="145">
        <v>100</v>
      </c>
      <c r="AB464" s="145">
        <v>100</v>
      </c>
      <c r="AC464" s="145"/>
      <c r="AD464" s="145">
        <v>100</v>
      </c>
      <c r="AE464" s="145">
        <v>0</v>
      </c>
      <c r="AF464" s="145">
        <v>90.5</v>
      </c>
      <c r="AG464" s="145">
        <v>81</v>
      </c>
      <c r="AH464" s="145">
        <v>62</v>
      </c>
      <c r="AI464" s="145">
        <v>0</v>
      </c>
      <c r="AJ464" s="145">
        <v>100</v>
      </c>
      <c r="AK464" s="145">
        <v>124</v>
      </c>
      <c r="AL464" s="145"/>
      <c r="AM464" s="145">
        <v>62</v>
      </c>
      <c r="AN464" s="145">
        <v>62</v>
      </c>
      <c r="AO464" s="145"/>
      <c r="AP464" s="145"/>
      <c r="AQ464" s="145">
        <v>62</v>
      </c>
      <c r="AR464" s="145"/>
      <c r="AS464" s="145"/>
      <c r="AT464" s="145">
        <v>124</v>
      </c>
      <c r="AU464" s="145">
        <v>0</v>
      </c>
      <c r="AV464" s="145"/>
      <c r="AW464" s="145">
        <v>93</v>
      </c>
      <c r="AX464" s="195">
        <v>62</v>
      </c>
    </row>
    <row r="465" spans="1:50" x14ac:dyDescent="0.35">
      <c r="A465" s="27" t="s">
        <v>325</v>
      </c>
      <c r="B465" s="3" t="s">
        <v>198</v>
      </c>
      <c r="C465" s="3" t="s">
        <v>336</v>
      </c>
      <c r="D465" s="3" t="s">
        <v>327</v>
      </c>
      <c r="E465" s="3">
        <v>1</v>
      </c>
      <c r="F465" s="3">
        <v>4</v>
      </c>
      <c r="G465" s="3"/>
      <c r="H465" s="3">
        <v>3</v>
      </c>
      <c r="I465" s="3">
        <v>1</v>
      </c>
      <c r="J465" s="3">
        <v>5</v>
      </c>
      <c r="K465" s="3">
        <v>2</v>
      </c>
      <c r="L465" s="3">
        <v>3</v>
      </c>
      <c r="M465" s="3">
        <v>4</v>
      </c>
      <c r="N465" s="3">
        <v>1</v>
      </c>
      <c r="O465" s="3">
        <v>3</v>
      </c>
      <c r="P465" s="3"/>
      <c r="Q465" s="3">
        <v>4</v>
      </c>
      <c r="R465" s="3">
        <v>7</v>
      </c>
      <c r="S465" s="3">
        <v>2</v>
      </c>
      <c r="T465" s="3">
        <v>4</v>
      </c>
      <c r="U465" s="3">
        <v>2</v>
      </c>
      <c r="V465" s="3"/>
      <c r="W465" s="3">
        <v>2</v>
      </c>
      <c r="X465" s="3"/>
      <c r="Y465" s="3"/>
      <c r="Z465" s="3"/>
      <c r="AA465" s="3">
        <v>1</v>
      </c>
      <c r="AB465" s="3">
        <v>1</v>
      </c>
      <c r="AC465" s="3"/>
      <c r="AD465" s="3">
        <v>1</v>
      </c>
      <c r="AE465" s="3">
        <v>1</v>
      </c>
      <c r="AF465" s="3">
        <v>4</v>
      </c>
      <c r="AG465" s="3">
        <v>2</v>
      </c>
      <c r="AH465" s="3">
        <v>1</v>
      </c>
      <c r="AI465" s="3">
        <v>2</v>
      </c>
      <c r="AJ465" s="3">
        <v>2</v>
      </c>
      <c r="AK465" s="3">
        <v>2</v>
      </c>
      <c r="AL465" s="3"/>
      <c r="AM465" s="3">
        <v>1</v>
      </c>
      <c r="AN465" s="3">
        <v>1</v>
      </c>
      <c r="AO465" s="3"/>
      <c r="AP465" s="3"/>
      <c r="AQ465" s="3">
        <v>1</v>
      </c>
      <c r="AR465" s="3"/>
      <c r="AS465" s="3"/>
      <c r="AT465" s="3">
        <v>2</v>
      </c>
      <c r="AU465" s="3">
        <v>4</v>
      </c>
      <c r="AV465" s="3"/>
      <c r="AW465" s="3">
        <v>3</v>
      </c>
      <c r="AX465" s="10">
        <v>1</v>
      </c>
    </row>
    <row r="466" spans="1:50" x14ac:dyDescent="0.35">
      <c r="A466" s="27" t="s">
        <v>325</v>
      </c>
      <c r="B466" s="3" t="s">
        <v>198</v>
      </c>
      <c r="C466" s="3" t="s">
        <v>336</v>
      </c>
      <c r="D466" s="3" t="s">
        <v>167</v>
      </c>
      <c r="E466" s="3">
        <v>0</v>
      </c>
      <c r="F466" s="3">
        <v>0</v>
      </c>
      <c r="G466" s="3"/>
      <c r="H466" s="3">
        <v>0</v>
      </c>
      <c r="I466" s="3">
        <v>0</v>
      </c>
      <c r="J466" s="3">
        <v>0</v>
      </c>
      <c r="K466" s="3">
        <v>0</v>
      </c>
      <c r="L466" s="3">
        <v>0</v>
      </c>
      <c r="M466" s="3">
        <v>0</v>
      </c>
      <c r="N466" s="3">
        <v>0</v>
      </c>
      <c r="O466" s="3">
        <v>0</v>
      </c>
      <c r="P466" s="3"/>
      <c r="Q466" s="3">
        <v>0</v>
      </c>
      <c r="R466" s="3">
        <v>0</v>
      </c>
      <c r="S466" s="3">
        <v>0</v>
      </c>
      <c r="T466" s="3">
        <v>0</v>
      </c>
      <c r="U466" s="3">
        <v>0</v>
      </c>
      <c r="V466" s="3"/>
      <c r="W466" s="3">
        <v>0</v>
      </c>
      <c r="X466" s="3"/>
      <c r="Y466" s="3"/>
      <c r="Z466" s="3"/>
      <c r="AA466" s="3">
        <v>0</v>
      </c>
      <c r="AB466" s="3">
        <v>0</v>
      </c>
      <c r="AC466" s="3"/>
      <c r="AD466" s="3">
        <v>0</v>
      </c>
      <c r="AE466" s="3">
        <v>0</v>
      </c>
      <c r="AF466" s="3">
        <v>0</v>
      </c>
      <c r="AG466" s="3">
        <v>0</v>
      </c>
      <c r="AH466" s="3">
        <v>0</v>
      </c>
      <c r="AI466" s="3">
        <v>0</v>
      </c>
      <c r="AJ466" s="3">
        <v>0</v>
      </c>
      <c r="AK466" s="3">
        <v>0</v>
      </c>
      <c r="AL466" s="3"/>
      <c r="AM466" s="3">
        <v>0</v>
      </c>
      <c r="AN466" s="3">
        <v>0</v>
      </c>
      <c r="AO466" s="3"/>
      <c r="AP466" s="3"/>
      <c r="AQ466" s="3">
        <v>0</v>
      </c>
      <c r="AR466" s="3"/>
      <c r="AS466" s="3"/>
      <c r="AT466" s="3">
        <v>0</v>
      </c>
      <c r="AU466" s="3">
        <v>0</v>
      </c>
      <c r="AV466" s="3"/>
      <c r="AW466" s="3">
        <v>0</v>
      </c>
      <c r="AX466" s="10">
        <v>0</v>
      </c>
    </row>
    <row r="467" spans="1:50" x14ac:dyDescent="0.35">
      <c r="A467" s="27" t="s">
        <v>325</v>
      </c>
      <c r="B467" s="3" t="s">
        <v>198</v>
      </c>
      <c r="C467" s="3" t="s">
        <v>336</v>
      </c>
      <c r="D467" s="3" t="s">
        <v>132</v>
      </c>
      <c r="E467" s="3">
        <v>1</v>
      </c>
      <c r="F467" s="3">
        <v>1</v>
      </c>
      <c r="G467" s="3"/>
      <c r="H467" s="3">
        <v>3</v>
      </c>
      <c r="I467" s="3">
        <v>1</v>
      </c>
      <c r="J467" s="3">
        <v>3</v>
      </c>
      <c r="K467" s="3">
        <v>2</v>
      </c>
      <c r="L467" s="3">
        <v>3</v>
      </c>
      <c r="M467" s="3">
        <v>2</v>
      </c>
      <c r="N467" s="3">
        <v>1</v>
      </c>
      <c r="O467" s="3">
        <v>2</v>
      </c>
      <c r="P467" s="3"/>
      <c r="Q467" s="3">
        <v>3</v>
      </c>
      <c r="R467" s="3">
        <v>1</v>
      </c>
      <c r="S467" s="3">
        <v>1</v>
      </c>
      <c r="T467" s="3">
        <v>1</v>
      </c>
      <c r="U467" s="3">
        <v>1</v>
      </c>
      <c r="V467" s="3"/>
      <c r="W467" s="3">
        <v>2</v>
      </c>
      <c r="X467" s="3"/>
      <c r="Y467" s="3"/>
      <c r="Z467" s="3"/>
      <c r="AA467" s="3">
        <v>1</v>
      </c>
      <c r="AB467" s="3">
        <v>1</v>
      </c>
      <c r="AC467" s="3"/>
      <c r="AD467" s="3">
        <v>1</v>
      </c>
      <c r="AE467" s="3">
        <v>1</v>
      </c>
      <c r="AF467" s="3">
        <v>4</v>
      </c>
      <c r="AG467" s="3">
        <v>2</v>
      </c>
      <c r="AH467" s="3">
        <v>1</v>
      </c>
      <c r="AI467" s="3">
        <v>1</v>
      </c>
      <c r="AJ467" s="3">
        <v>2</v>
      </c>
      <c r="AK467" s="3">
        <v>1</v>
      </c>
      <c r="AL467" s="3"/>
      <c r="AM467" s="3">
        <v>1</v>
      </c>
      <c r="AN467" s="3">
        <v>1</v>
      </c>
      <c r="AO467" s="3"/>
      <c r="AP467" s="3"/>
      <c r="AQ467" s="3">
        <v>1</v>
      </c>
      <c r="AR467" s="3"/>
      <c r="AS467" s="3"/>
      <c r="AT467" s="3">
        <v>1</v>
      </c>
      <c r="AU467" s="3">
        <v>1</v>
      </c>
      <c r="AV467" s="3"/>
      <c r="AW467" s="3">
        <v>2</v>
      </c>
      <c r="AX467" s="10">
        <v>1</v>
      </c>
    </row>
    <row r="468" spans="1:50" x14ac:dyDescent="0.35">
      <c r="A468" s="27" t="s">
        <v>325</v>
      </c>
      <c r="B468" s="3" t="s">
        <v>198</v>
      </c>
      <c r="C468" s="3" t="s">
        <v>337</v>
      </c>
      <c r="D468" s="3" t="s">
        <v>162</v>
      </c>
      <c r="E468" s="145">
        <v>20933.37</v>
      </c>
      <c r="F468" s="145">
        <v>17248.77</v>
      </c>
      <c r="G468" s="145">
        <v>23232.83</v>
      </c>
      <c r="H468" s="145">
        <v>20545.22</v>
      </c>
      <c r="I468" s="145">
        <v>25403.84</v>
      </c>
      <c r="J468" s="145">
        <v>22751.119999999999</v>
      </c>
      <c r="K468" s="145">
        <v>22906.16</v>
      </c>
      <c r="L468" s="145">
        <v>25090.65</v>
      </c>
      <c r="M468" s="145">
        <v>26972.51</v>
      </c>
      <c r="N468" s="145">
        <v>26410.81</v>
      </c>
      <c r="O468" s="145">
        <v>22493.81</v>
      </c>
      <c r="P468" s="145">
        <v>24148.59</v>
      </c>
      <c r="Q468" s="145">
        <v>25169.119999999999</v>
      </c>
      <c r="R468" s="145">
        <v>23716.89</v>
      </c>
      <c r="S468" s="145">
        <v>28252.639999999999</v>
      </c>
      <c r="T468" s="145">
        <v>27963.73</v>
      </c>
      <c r="U468" s="145">
        <v>27211.71</v>
      </c>
      <c r="V468" s="145">
        <v>26998.42</v>
      </c>
      <c r="W468" s="145">
        <v>30856.97</v>
      </c>
      <c r="X468" s="145">
        <v>30049.25</v>
      </c>
      <c r="Y468" s="145">
        <v>29615.86</v>
      </c>
      <c r="Z468" s="145">
        <v>41793.69</v>
      </c>
      <c r="AA468" s="145">
        <v>28816.36</v>
      </c>
      <c r="AB468" s="145">
        <v>23361.02</v>
      </c>
      <c r="AC468" s="145">
        <v>23092.55</v>
      </c>
      <c r="AD468" s="145">
        <v>23861.68</v>
      </c>
      <c r="AE468" s="145">
        <v>24801.38</v>
      </c>
      <c r="AF468" s="145">
        <v>25582.03</v>
      </c>
      <c r="AG468" s="145">
        <v>21413.4</v>
      </c>
      <c r="AH468" s="145">
        <v>19976.84</v>
      </c>
      <c r="AI468" s="145">
        <v>24042.89</v>
      </c>
      <c r="AJ468" s="145">
        <v>27927.14</v>
      </c>
      <c r="AK468" s="145">
        <v>23893.88</v>
      </c>
      <c r="AL468" s="145">
        <v>29422.63</v>
      </c>
      <c r="AM468" s="145">
        <v>21543.33</v>
      </c>
      <c r="AN468" s="145">
        <v>21003.65</v>
      </c>
      <c r="AO468" s="145">
        <v>22782.79</v>
      </c>
      <c r="AP468" s="145">
        <v>21444.55</v>
      </c>
      <c r="AQ468" s="145">
        <v>13507.9</v>
      </c>
      <c r="AR468" s="145">
        <v>4823.75</v>
      </c>
      <c r="AS468" s="145">
        <v>5809.14</v>
      </c>
      <c r="AT468" s="145">
        <v>8215.6299999999992</v>
      </c>
      <c r="AU468" s="145">
        <v>7923.59</v>
      </c>
      <c r="AV468" s="145">
        <v>8694.2800000000007</v>
      </c>
      <c r="AW468" s="145">
        <v>9013.86</v>
      </c>
      <c r="AX468" s="195">
        <v>11737.63</v>
      </c>
    </row>
    <row r="469" spans="1:50" x14ac:dyDescent="0.35">
      <c r="A469" s="27" t="s">
        <v>325</v>
      </c>
      <c r="B469" s="3" t="s">
        <v>198</v>
      </c>
      <c r="C469" s="3" t="s">
        <v>337</v>
      </c>
      <c r="D469" s="3" t="s">
        <v>166</v>
      </c>
      <c r="E469" s="145">
        <v>550.88</v>
      </c>
      <c r="F469" s="145">
        <v>522.69000000000005</v>
      </c>
      <c r="G469" s="145">
        <v>540.29999999999995</v>
      </c>
      <c r="H469" s="145">
        <v>540.66</v>
      </c>
      <c r="I469" s="145">
        <v>590.79</v>
      </c>
      <c r="J469" s="145">
        <v>554.91</v>
      </c>
      <c r="K469" s="145">
        <v>532.70000000000005</v>
      </c>
      <c r="L469" s="145">
        <v>597.4</v>
      </c>
      <c r="M469" s="145">
        <v>642.20000000000005</v>
      </c>
      <c r="N469" s="145">
        <v>574.15</v>
      </c>
      <c r="O469" s="145">
        <v>562.35</v>
      </c>
      <c r="P469" s="145">
        <v>619.19000000000005</v>
      </c>
      <c r="Q469" s="145">
        <v>524.36</v>
      </c>
      <c r="R469" s="145">
        <v>539.02</v>
      </c>
      <c r="S469" s="145">
        <v>672.68</v>
      </c>
      <c r="T469" s="145">
        <v>607.91</v>
      </c>
      <c r="U469" s="145">
        <v>697.74</v>
      </c>
      <c r="V469" s="145">
        <v>586.91999999999996</v>
      </c>
      <c r="W469" s="145">
        <v>656.53</v>
      </c>
      <c r="X469" s="145">
        <v>667.76</v>
      </c>
      <c r="Y469" s="145">
        <v>617</v>
      </c>
      <c r="Z469" s="145">
        <v>720.58</v>
      </c>
      <c r="AA469" s="145">
        <v>554.16</v>
      </c>
      <c r="AB469" s="145">
        <v>476.76</v>
      </c>
      <c r="AC469" s="145">
        <v>537.04</v>
      </c>
      <c r="AD469" s="145">
        <v>581.99</v>
      </c>
      <c r="AE469" s="145">
        <v>604.91</v>
      </c>
      <c r="AF469" s="145">
        <v>511.64</v>
      </c>
      <c r="AG469" s="145">
        <v>509.84</v>
      </c>
      <c r="AH469" s="145">
        <v>539.91</v>
      </c>
      <c r="AI469" s="145">
        <v>534.29</v>
      </c>
      <c r="AJ469" s="145">
        <v>498.7</v>
      </c>
      <c r="AK469" s="145">
        <v>459.5</v>
      </c>
      <c r="AL469" s="145">
        <v>565.82000000000005</v>
      </c>
      <c r="AM469" s="145">
        <v>430.87</v>
      </c>
      <c r="AN469" s="145">
        <v>446.89</v>
      </c>
      <c r="AO469" s="145">
        <v>464.95</v>
      </c>
      <c r="AP469" s="145">
        <v>476.55</v>
      </c>
      <c r="AQ469" s="145">
        <v>355.47</v>
      </c>
      <c r="AR469" s="145">
        <v>438.52</v>
      </c>
      <c r="AS469" s="145">
        <v>484.1</v>
      </c>
      <c r="AT469" s="145">
        <v>357.2</v>
      </c>
      <c r="AU469" s="145">
        <v>316.94</v>
      </c>
      <c r="AV469" s="145">
        <v>434.71</v>
      </c>
      <c r="AW469" s="145">
        <v>429.23</v>
      </c>
      <c r="AX469" s="195">
        <v>510.33</v>
      </c>
    </row>
    <row r="470" spans="1:50" x14ac:dyDescent="0.35">
      <c r="A470" s="27" t="s">
        <v>325</v>
      </c>
      <c r="B470" s="3" t="s">
        <v>198</v>
      </c>
      <c r="C470" s="3" t="s">
        <v>337</v>
      </c>
      <c r="D470" s="3" t="s">
        <v>327</v>
      </c>
      <c r="E470" s="3">
        <v>417</v>
      </c>
      <c r="F470" s="3">
        <v>373</v>
      </c>
      <c r="G470" s="3">
        <v>470</v>
      </c>
      <c r="H470" s="3">
        <v>449</v>
      </c>
      <c r="I470" s="3">
        <v>527</v>
      </c>
      <c r="J470" s="3">
        <v>481</v>
      </c>
      <c r="K470" s="3">
        <v>478</v>
      </c>
      <c r="L470" s="3">
        <v>514</v>
      </c>
      <c r="M470" s="3">
        <v>550</v>
      </c>
      <c r="N470" s="3">
        <v>465</v>
      </c>
      <c r="O470" s="3">
        <v>395</v>
      </c>
      <c r="P470" s="3">
        <v>414</v>
      </c>
      <c r="Q470" s="3">
        <v>511</v>
      </c>
      <c r="R470" s="3">
        <v>482</v>
      </c>
      <c r="S470" s="3">
        <v>551</v>
      </c>
      <c r="T470" s="3">
        <v>541</v>
      </c>
      <c r="U470" s="3">
        <v>510</v>
      </c>
      <c r="V470" s="3">
        <v>514</v>
      </c>
      <c r="W470" s="3">
        <v>554</v>
      </c>
      <c r="X470" s="3">
        <v>524</v>
      </c>
      <c r="Y470" s="3">
        <v>530</v>
      </c>
      <c r="Z470" s="3">
        <v>744</v>
      </c>
      <c r="AA470" s="3">
        <v>537</v>
      </c>
      <c r="AB470" s="3">
        <v>454</v>
      </c>
      <c r="AC470" s="3">
        <v>409</v>
      </c>
      <c r="AD470" s="3">
        <v>430</v>
      </c>
      <c r="AE470" s="3">
        <v>510</v>
      </c>
      <c r="AF470" s="3">
        <v>531</v>
      </c>
      <c r="AG470" s="3">
        <v>488</v>
      </c>
      <c r="AH470" s="3">
        <v>412</v>
      </c>
      <c r="AI470" s="3">
        <v>459</v>
      </c>
      <c r="AJ470" s="3">
        <v>523</v>
      </c>
      <c r="AK470" s="3">
        <v>457</v>
      </c>
      <c r="AL470" s="3">
        <v>527</v>
      </c>
      <c r="AM470" s="3">
        <v>415</v>
      </c>
      <c r="AN470" s="3">
        <v>386</v>
      </c>
      <c r="AO470" s="3">
        <v>414</v>
      </c>
      <c r="AP470" s="3">
        <v>393</v>
      </c>
      <c r="AQ470" s="3">
        <v>246</v>
      </c>
      <c r="AR470" s="3">
        <v>63</v>
      </c>
      <c r="AS470" s="3">
        <v>73</v>
      </c>
      <c r="AT470" s="3">
        <v>128</v>
      </c>
      <c r="AU470" s="3">
        <v>118</v>
      </c>
      <c r="AV470" s="3">
        <v>122</v>
      </c>
      <c r="AW470" s="3">
        <v>126</v>
      </c>
      <c r="AX470" s="10">
        <v>158</v>
      </c>
    </row>
    <row r="471" spans="1:50" x14ac:dyDescent="0.35">
      <c r="A471" s="27" t="s">
        <v>325</v>
      </c>
      <c r="B471" s="3" t="s">
        <v>198</v>
      </c>
      <c r="C471" s="3" t="s">
        <v>337</v>
      </c>
      <c r="D471" s="3" t="s">
        <v>167</v>
      </c>
      <c r="E471" s="4">
        <v>3490</v>
      </c>
      <c r="F471" s="4">
        <v>2355</v>
      </c>
      <c r="G471" s="4">
        <v>3630</v>
      </c>
      <c r="H471" s="4">
        <v>2947</v>
      </c>
      <c r="I471" s="4">
        <v>3596</v>
      </c>
      <c r="J471" s="4">
        <v>3281</v>
      </c>
      <c r="K471" s="4">
        <v>3074</v>
      </c>
      <c r="L471" s="4">
        <v>3513</v>
      </c>
      <c r="M471" s="4">
        <v>4366</v>
      </c>
      <c r="N471" s="4">
        <v>4311</v>
      </c>
      <c r="O471" s="4">
        <v>3875</v>
      </c>
      <c r="P471" s="4">
        <v>4245</v>
      </c>
      <c r="Q471" s="4">
        <v>4775</v>
      </c>
      <c r="R471" s="4">
        <v>3993</v>
      </c>
      <c r="S471" s="4">
        <v>4674</v>
      </c>
      <c r="T471" s="4">
        <v>5061</v>
      </c>
      <c r="U471" s="4">
        <v>4779</v>
      </c>
      <c r="V471" s="4">
        <v>4837</v>
      </c>
      <c r="W471" s="4">
        <v>5407</v>
      </c>
      <c r="X471" s="4">
        <v>5527</v>
      </c>
      <c r="Y471" s="4">
        <v>5164</v>
      </c>
      <c r="Z471" s="4">
        <v>7488</v>
      </c>
      <c r="AA471" s="4">
        <v>5376</v>
      </c>
      <c r="AB471" s="4">
        <v>4159</v>
      </c>
      <c r="AC471" s="4">
        <v>4358</v>
      </c>
      <c r="AD471" s="4">
        <v>4444</v>
      </c>
      <c r="AE471" s="4">
        <v>4277</v>
      </c>
      <c r="AF471" s="4">
        <v>4318</v>
      </c>
      <c r="AG471" s="4">
        <v>3213</v>
      </c>
      <c r="AH471" s="4">
        <v>3376</v>
      </c>
      <c r="AI471" s="4">
        <v>4526</v>
      </c>
      <c r="AJ471" s="4">
        <v>5165</v>
      </c>
      <c r="AK471" s="4">
        <v>4363</v>
      </c>
      <c r="AL471" s="4">
        <v>5648</v>
      </c>
      <c r="AM471" s="4">
        <v>4018</v>
      </c>
      <c r="AN471" s="4">
        <v>4288</v>
      </c>
      <c r="AO471" s="4">
        <v>4702</v>
      </c>
      <c r="AP471" s="4">
        <v>4544</v>
      </c>
      <c r="AQ471" s="4">
        <v>2859</v>
      </c>
      <c r="AR471" s="4">
        <v>1079</v>
      </c>
      <c r="AS471" s="4">
        <v>1367</v>
      </c>
      <c r="AT471" s="4">
        <v>1759</v>
      </c>
      <c r="AU471" s="4">
        <v>1527</v>
      </c>
      <c r="AV471" s="4">
        <v>1614</v>
      </c>
      <c r="AW471" s="4">
        <v>1542</v>
      </c>
      <c r="AX471" s="16">
        <v>2040</v>
      </c>
    </row>
    <row r="472" spans="1:50" x14ac:dyDescent="0.35">
      <c r="A472" s="27" t="s">
        <v>325</v>
      </c>
      <c r="B472" s="3" t="s">
        <v>198</v>
      </c>
      <c r="C472" s="3" t="s">
        <v>337</v>
      </c>
      <c r="D472" s="3" t="s">
        <v>132</v>
      </c>
      <c r="E472" s="3">
        <v>38</v>
      </c>
      <c r="F472" s="3">
        <v>33</v>
      </c>
      <c r="G472" s="3">
        <v>43</v>
      </c>
      <c r="H472" s="3">
        <v>38</v>
      </c>
      <c r="I472" s="3">
        <v>43</v>
      </c>
      <c r="J472" s="3">
        <v>41</v>
      </c>
      <c r="K472" s="3">
        <v>43</v>
      </c>
      <c r="L472" s="3">
        <v>42</v>
      </c>
      <c r="M472" s="3">
        <v>42</v>
      </c>
      <c r="N472" s="3">
        <v>46</v>
      </c>
      <c r="O472" s="3">
        <v>40</v>
      </c>
      <c r="P472" s="3">
        <v>39</v>
      </c>
      <c r="Q472" s="3">
        <v>48</v>
      </c>
      <c r="R472" s="3">
        <v>44</v>
      </c>
      <c r="S472" s="3">
        <v>42</v>
      </c>
      <c r="T472" s="3">
        <v>46</v>
      </c>
      <c r="U472" s="3">
        <v>39</v>
      </c>
      <c r="V472" s="3">
        <v>46</v>
      </c>
      <c r="W472" s="3">
        <v>47</v>
      </c>
      <c r="X472" s="3">
        <v>45</v>
      </c>
      <c r="Y472" s="3">
        <v>48</v>
      </c>
      <c r="Z472" s="3">
        <v>58</v>
      </c>
      <c r="AA472" s="3">
        <v>52</v>
      </c>
      <c r="AB472" s="3">
        <v>49</v>
      </c>
      <c r="AC472" s="3">
        <v>43</v>
      </c>
      <c r="AD472" s="3">
        <v>41</v>
      </c>
      <c r="AE472" s="3">
        <v>41</v>
      </c>
      <c r="AF472" s="3">
        <v>50</v>
      </c>
      <c r="AG472" s="3">
        <v>42</v>
      </c>
      <c r="AH472" s="3">
        <v>37</v>
      </c>
      <c r="AI472" s="3">
        <v>45</v>
      </c>
      <c r="AJ472" s="3">
        <v>56</v>
      </c>
      <c r="AK472" s="3">
        <v>52</v>
      </c>
      <c r="AL472" s="3">
        <v>52</v>
      </c>
      <c r="AM472" s="3">
        <v>50</v>
      </c>
      <c r="AN472" s="3">
        <v>47</v>
      </c>
      <c r="AO472" s="3">
        <v>49</v>
      </c>
      <c r="AP472" s="3">
        <v>45</v>
      </c>
      <c r="AQ472" s="3">
        <v>38</v>
      </c>
      <c r="AR472" s="3">
        <v>11</v>
      </c>
      <c r="AS472" s="3">
        <v>12</v>
      </c>
      <c r="AT472" s="3">
        <v>23</v>
      </c>
      <c r="AU472" s="3">
        <v>25</v>
      </c>
      <c r="AV472" s="3">
        <v>20</v>
      </c>
      <c r="AW472" s="3">
        <v>21</v>
      </c>
      <c r="AX472" s="10">
        <v>23</v>
      </c>
    </row>
    <row r="473" spans="1:50" x14ac:dyDescent="0.35">
      <c r="A473" s="27" t="s">
        <v>325</v>
      </c>
      <c r="B473" s="3" t="s">
        <v>198</v>
      </c>
      <c r="C473" s="3" t="s">
        <v>338</v>
      </c>
      <c r="D473" s="3" t="s">
        <v>162</v>
      </c>
      <c r="E473" s="145">
        <v>26.94</v>
      </c>
      <c r="F473" s="145">
        <v>10.96</v>
      </c>
      <c r="G473" s="145">
        <v>17.2</v>
      </c>
      <c r="H473" s="145">
        <v>10.48</v>
      </c>
      <c r="I473" s="145">
        <v>18.77</v>
      </c>
      <c r="J473" s="145">
        <v>29.82</v>
      </c>
      <c r="K473" s="145">
        <v>21.05</v>
      </c>
      <c r="L473" s="145">
        <v>4.58</v>
      </c>
      <c r="M473" s="145">
        <v>27.24</v>
      </c>
      <c r="N473" s="145">
        <v>30.04</v>
      </c>
      <c r="O473" s="145">
        <v>19.71</v>
      </c>
      <c r="P473" s="145">
        <v>23.42</v>
      </c>
      <c r="Q473" s="145">
        <v>20.28</v>
      </c>
      <c r="R473" s="145">
        <v>8.0399999999999991</v>
      </c>
      <c r="S473" s="145">
        <v>26.94</v>
      </c>
      <c r="T473" s="145">
        <v>22.91</v>
      </c>
      <c r="U473" s="145">
        <v>27.67</v>
      </c>
      <c r="V473" s="145">
        <v>1.92</v>
      </c>
      <c r="W473" s="145">
        <v>32.880000000000003</v>
      </c>
      <c r="X473" s="145">
        <v>24.76</v>
      </c>
      <c r="Y473" s="145">
        <v>9.44</v>
      </c>
      <c r="Z473" s="145">
        <v>24.58</v>
      </c>
      <c r="AA473" s="145">
        <v>15.22</v>
      </c>
      <c r="AB473" s="145">
        <v>4.24</v>
      </c>
      <c r="AC473" s="145">
        <v>7.9</v>
      </c>
      <c r="AD473" s="145">
        <v>18.18</v>
      </c>
      <c r="AE473" s="145">
        <v>8.6300000000000008</v>
      </c>
      <c r="AF473" s="145">
        <v>9.0500000000000007</v>
      </c>
      <c r="AG473" s="145">
        <v>12.15</v>
      </c>
      <c r="AH473" s="145">
        <v>14.12</v>
      </c>
      <c r="AI473" s="145">
        <v>22.74</v>
      </c>
      <c r="AJ473" s="145">
        <v>16.18</v>
      </c>
      <c r="AK473" s="145">
        <v>19.04</v>
      </c>
      <c r="AL473" s="145">
        <v>47.12</v>
      </c>
      <c r="AM473" s="145">
        <v>11.95</v>
      </c>
      <c r="AN473" s="145">
        <v>17.79</v>
      </c>
      <c r="AO473" s="145">
        <v>22.07</v>
      </c>
      <c r="AP473" s="145">
        <v>28.09</v>
      </c>
      <c r="AQ473" s="145">
        <v>16.71</v>
      </c>
      <c r="AR473" s="145">
        <v>1.9</v>
      </c>
      <c r="AS473" s="145">
        <v>1.1399999999999999</v>
      </c>
      <c r="AT473" s="145">
        <v>8.77</v>
      </c>
      <c r="AU473" s="145">
        <v>8.94</v>
      </c>
      <c r="AV473" s="145"/>
      <c r="AW473" s="145">
        <v>2.38</v>
      </c>
      <c r="AX473" s="195">
        <v>4.28</v>
      </c>
    </row>
    <row r="474" spans="1:50" x14ac:dyDescent="0.35">
      <c r="A474" s="27" t="s">
        <v>325</v>
      </c>
      <c r="B474" s="3" t="s">
        <v>198</v>
      </c>
      <c r="C474" s="3" t="s">
        <v>338</v>
      </c>
      <c r="D474" s="3" t="s">
        <v>166</v>
      </c>
      <c r="E474" s="145">
        <v>5.39</v>
      </c>
      <c r="F474" s="145">
        <v>10.96</v>
      </c>
      <c r="G474" s="145">
        <v>4.3</v>
      </c>
      <c r="H474" s="145">
        <v>2.62</v>
      </c>
      <c r="I474" s="145">
        <v>3.13</v>
      </c>
      <c r="J474" s="145">
        <v>7.46</v>
      </c>
      <c r="K474" s="145">
        <v>10.53</v>
      </c>
      <c r="L474" s="145">
        <v>1.53</v>
      </c>
      <c r="M474" s="145">
        <v>3.89</v>
      </c>
      <c r="N474" s="145">
        <v>5.01</v>
      </c>
      <c r="O474" s="145">
        <v>3.94</v>
      </c>
      <c r="P474" s="145">
        <v>3.9</v>
      </c>
      <c r="Q474" s="145">
        <v>2.9</v>
      </c>
      <c r="R474" s="145">
        <v>4.0199999999999996</v>
      </c>
      <c r="S474" s="145">
        <v>3.85</v>
      </c>
      <c r="T474" s="145">
        <v>4.58</v>
      </c>
      <c r="U474" s="145">
        <v>4.6100000000000003</v>
      </c>
      <c r="V474" s="145">
        <v>0.96</v>
      </c>
      <c r="W474" s="145">
        <v>3.65</v>
      </c>
      <c r="X474" s="145">
        <v>3.1</v>
      </c>
      <c r="Y474" s="145">
        <v>3.15</v>
      </c>
      <c r="Z474" s="145">
        <v>2.46</v>
      </c>
      <c r="AA474" s="145">
        <v>3.81</v>
      </c>
      <c r="AB474" s="145">
        <v>2.12</v>
      </c>
      <c r="AC474" s="145">
        <v>2.63</v>
      </c>
      <c r="AD474" s="145">
        <v>3.03</v>
      </c>
      <c r="AE474" s="145">
        <v>1.73</v>
      </c>
      <c r="AF474" s="145">
        <v>3.02</v>
      </c>
      <c r="AG474" s="145">
        <v>3.04</v>
      </c>
      <c r="AH474" s="145">
        <v>2.82</v>
      </c>
      <c r="AI474" s="145">
        <v>3.79</v>
      </c>
      <c r="AJ474" s="145">
        <v>4.05</v>
      </c>
      <c r="AK474" s="145">
        <v>3.17</v>
      </c>
      <c r="AL474" s="145">
        <v>3.93</v>
      </c>
      <c r="AM474" s="145">
        <v>1.99</v>
      </c>
      <c r="AN474" s="145">
        <v>2.54</v>
      </c>
      <c r="AO474" s="145">
        <v>3.68</v>
      </c>
      <c r="AP474" s="145">
        <v>4.01</v>
      </c>
      <c r="AQ474" s="145">
        <v>2.39</v>
      </c>
      <c r="AR474" s="145">
        <v>1.9</v>
      </c>
      <c r="AS474" s="145">
        <v>1.1399999999999999</v>
      </c>
      <c r="AT474" s="145">
        <v>2.19</v>
      </c>
      <c r="AU474" s="145">
        <v>2.2400000000000002</v>
      </c>
      <c r="AV474" s="145"/>
      <c r="AW474" s="145">
        <v>2.38</v>
      </c>
      <c r="AX474" s="195">
        <v>2.14</v>
      </c>
    </row>
    <row r="475" spans="1:50" x14ac:dyDescent="0.35">
      <c r="A475" s="27" t="s">
        <v>325</v>
      </c>
      <c r="B475" s="3" t="s">
        <v>198</v>
      </c>
      <c r="C475" s="3" t="s">
        <v>338</v>
      </c>
      <c r="D475" s="3" t="s">
        <v>327</v>
      </c>
      <c r="E475" s="3">
        <v>0</v>
      </c>
      <c r="F475" s="3">
        <v>0</v>
      </c>
      <c r="G475" s="3">
        <v>0</v>
      </c>
      <c r="H475" s="3">
        <v>0</v>
      </c>
      <c r="I475" s="3">
        <v>0</v>
      </c>
      <c r="J475" s="3">
        <v>0</v>
      </c>
      <c r="K475" s="3">
        <v>0</v>
      </c>
      <c r="L475" s="3">
        <v>0</v>
      </c>
      <c r="M475" s="3">
        <v>0</v>
      </c>
      <c r="N475" s="3">
        <v>0</v>
      </c>
      <c r="O475" s="3">
        <v>0</v>
      </c>
      <c r="P475" s="3">
        <v>0</v>
      </c>
      <c r="Q475" s="3">
        <v>0</v>
      </c>
      <c r="R475" s="3">
        <v>0</v>
      </c>
      <c r="S475" s="3">
        <v>0</v>
      </c>
      <c r="T475" s="3">
        <v>0</v>
      </c>
      <c r="U475" s="3">
        <v>0</v>
      </c>
      <c r="V475" s="3">
        <v>0</v>
      </c>
      <c r="W475" s="3">
        <v>0</v>
      </c>
      <c r="X475" s="3">
        <v>0</v>
      </c>
      <c r="Y475" s="3">
        <v>0</v>
      </c>
      <c r="Z475" s="3">
        <v>0</v>
      </c>
      <c r="AA475" s="3">
        <v>0</v>
      </c>
      <c r="AB475" s="3">
        <v>0</v>
      </c>
      <c r="AC475" s="3">
        <v>0</v>
      </c>
      <c r="AD475" s="3">
        <v>0</v>
      </c>
      <c r="AE475" s="3">
        <v>0</v>
      </c>
      <c r="AF475" s="3">
        <v>0</v>
      </c>
      <c r="AG475" s="3">
        <v>0</v>
      </c>
      <c r="AH475" s="3">
        <v>0</v>
      </c>
      <c r="AI475" s="3">
        <v>0</v>
      </c>
      <c r="AJ475" s="3">
        <v>0</v>
      </c>
      <c r="AK475" s="3">
        <v>0</v>
      </c>
      <c r="AL475" s="3">
        <v>0</v>
      </c>
      <c r="AM475" s="3">
        <v>0</v>
      </c>
      <c r="AN475" s="3">
        <v>0</v>
      </c>
      <c r="AO475" s="3">
        <v>0</v>
      </c>
      <c r="AP475" s="3">
        <v>0</v>
      </c>
      <c r="AQ475" s="3">
        <v>0</v>
      </c>
      <c r="AR475" s="3">
        <v>0</v>
      </c>
      <c r="AS475" s="3">
        <v>0</v>
      </c>
      <c r="AT475" s="3">
        <v>0</v>
      </c>
      <c r="AU475" s="3">
        <v>0</v>
      </c>
      <c r="AV475" s="3"/>
      <c r="AW475" s="3">
        <v>0</v>
      </c>
      <c r="AX475" s="10">
        <v>0</v>
      </c>
    </row>
    <row r="476" spans="1:50" x14ac:dyDescent="0.35">
      <c r="A476" s="27" t="s">
        <v>325</v>
      </c>
      <c r="B476" s="3" t="s">
        <v>198</v>
      </c>
      <c r="C476" s="3" t="s">
        <v>338</v>
      </c>
      <c r="D476" s="3" t="s">
        <v>167</v>
      </c>
      <c r="E476" s="3">
        <v>0</v>
      </c>
      <c r="F476" s="3">
        <v>0</v>
      </c>
      <c r="G476" s="3">
        <v>0</v>
      </c>
      <c r="H476" s="3">
        <v>0</v>
      </c>
      <c r="I476" s="3">
        <v>0</v>
      </c>
      <c r="J476" s="3">
        <v>0</v>
      </c>
      <c r="K476" s="3">
        <v>0</v>
      </c>
      <c r="L476" s="3">
        <v>0</v>
      </c>
      <c r="M476" s="3">
        <v>0</v>
      </c>
      <c r="N476" s="3">
        <v>0</v>
      </c>
      <c r="O476" s="3">
        <v>0</v>
      </c>
      <c r="P476" s="3">
        <v>0</v>
      </c>
      <c r="Q476" s="3">
        <v>0</v>
      </c>
      <c r="R476" s="3">
        <v>0</v>
      </c>
      <c r="S476" s="3">
        <v>0</v>
      </c>
      <c r="T476" s="3">
        <v>0</v>
      </c>
      <c r="U476" s="3">
        <v>0</v>
      </c>
      <c r="V476" s="3">
        <v>0</v>
      </c>
      <c r="W476" s="3">
        <v>0</v>
      </c>
      <c r="X476" s="3">
        <v>0</v>
      </c>
      <c r="Y476" s="3">
        <v>0</v>
      </c>
      <c r="Z476" s="3">
        <v>0</v>
      </c>
      <c r="AA476" s="3">
        <v>0</v>
      </c>
      <c r="AB476" s="3">
        <v>0</v>
      </c>
      <c r="AC476" s="3">
        <v>0</v>
      </c>
      <c r="AD476" s="3">
        <v>0</v>
      </c>
      <c r="AE476" s="3">
        <v>0</v>
      </c>
      <c r="AF476" s="3">
        <v>0</v>
      </c>
      <c r="AG476" s="3">
        <v>0</v>
      </c>
      <c r="AH476" s="3">
        <v>0</v>
      </c>
      <c r="AI476" s="3">
        <v>0</v>
      </c>
      <c r="AJ476" s="3">
        <v>0</v>
      </c>
      <c r="AK476" s="3">
        <v>0</v>
      </c>
      <c r="AL476" s="3">
        <v>0</v>
      </c>
      <c r="AM476" s="3">
        <v>0</v>
      </c>
      <c r="AN476" s="3">
        <v>0</v>
      </c>
      <c r="AO476" s="3">
        <v>0</v>
      </c>
      <c r="AP476" s="3">
        <v>0</v>
      </c>
      <c r="AQ476" s="3">
        <v>0</v>
      </c>
      <c r="AR476" s="3">
        <v>0</v>
      </c>
      <c r="AS476" s="3">
        <v>0</v>
      </c>
      <c r="AT476" s="3">
        <v>0</v>
      </c>
      <c r="AU476" s="3">
        <v>0</v>
      </c>
      <c r="AV476" s="3"/>
      <c r="AW476" s="3">
        <v>0</v>
      </c>
      <c r="AX476" s="10">
        <v>0</v>
      </c>
    </row>
    <row r="477" spans="1:50" x14ac:dyDescent="0.35">
      <c r="A477" s="27" t="s">
        <v>325</v>
      </c>
      <c r="B477" s="3" t="s">
        <v>198</v>
      </c>
      <c r="C477" s="3" t="s">
        <v>338</v>
      </c>
      <c r="D477" s="3" t="s">
        <v>132</v>
      </c>
      <c r="E477" s="3">
        <v>5</v>
      </c>
      <c r="F477" s="3">
        <v>1</v>
      </c>
      <c r="G477" s="3">
        <v>4</v>
      </c>
      <c r="H477" s="3">
        <v>4</v>
      </c>
      <c r="I477" s="3">
        <v>6</v>
      </c>
      <c r="J477" s="3">
        <v>4</v>
      </c>
      <c r="K477" s="3">
        <v>2</v>
      </c>
      <c r="L477" s="3">
        <v>3</v>
      </c>
      <c r="M477" s="3">
        <v>7</v>
      </c>
      <c r="N477" s="3">
        <v>6</v>
      </c>
      <c r="O477" s="3">
        <v>5</v>
      </c>
      <c r="P477" s="3">
        <v>6</v>
      </c>
      <c r="Q477" s="3">
        <v>7</v>
      </c>
      <c r="R477" s="3">
        <v>2</v>
      </c>
      <c r="S477" s="3">
        <v>7</v>
      </c>
      <c r="T477" s="3">
        <v>5</v>
      </c>
      <c r="U477" s="3">
        <v>6</v>
      </c>
      <c r="V477" s="3">
        <v>2</v>
      </c>
      <c r="W477" s="3">
        <v>9</v>
      </c>
      <c r="X477" s="3">
        <v>8</v>
      </c>
      <c r="Y477" s="3">
        <v>3</v>
      </c>
      <c r="Z477" s="3">
        <v>10</v>
      </c>
      <c r="AA477" s="3">
        <v>4</v>
      </c>
      <c r="AB477" s="3">
        <v>2</v>
      </c>
      <c r="AC477" s="3">
        <v>3</v>
      </c>
      <c r="AD477" s="3">
        <v>6</v>
      </c>
      <c r="AE477" s="3">
        <v>5</v>
      </c>
      <c r="AF477" s="3">
        <v>3</v>
      </c>
      <c r="AG477" s="3">
        <v>4</v>
      </c>
      <c r="AH477" s="3">
        <v>5</v>
      </c>
      <c r="AI477" s="3">
        <v>6</v>
      </c>
      <c r="AJ477" s="3">
        <v>4</v>
      </c>
      <c r="AK477" s="3">
        <v>6</v>
      </c>
      <c r="AL477" s="3">
        <v>12</v>
      </c>
      <c r="AM477" s="3">
        <v>6</v>
      </c>
      <c r="AN477" s="3">
        <v>7</v>
      </c>
      <c r="AO477" s="3">
        <v>6</v>
      </c>
      <c r="AP477" s="3">
        <v>7</v>
      </c>
      <c r="AQ477" s="3">
        <v>7</v>
      </c>
      <c r="AR477" s="3">
        <v>1</v>
      </c>
      <c r="AS477" s="3">
        <v>1</v>
      </c>
      <c r="AT477" s="3">
        <v>4</v>
      </c>
      <c r="AU477" s="3">
        <v>4</v>
      </c>
      <c r="AV477" s="3"/>
      <c r="AW477" s="3">
        <v>1</v>
      </c>
      <c r="AX477" s="10">
        <v>2</v>
      </c>
    </row>
    <row r="478" spans="1:50" x14ac:dyDescent="0.35">
      <c r="A478" s="27" t="s">
        <v>325</v>
      </c>
      <c r="B478" s="3" t="s">
        <v>198</v>
      </c>
      <c r="C478" s="3" t="s">
        <v>339</v>
      </c>
      <c r="D478" s="3" t="s">
        <v>162</v>
      </c>
      <c r="E478" s="145">
        <v>5551.26</v>
      </c>
      <c r="F478" s="145">
        <v>4401.7299999999996</v>
      </c>
      <c r="G478" s="145">
        <v>5585.54</v>
      </c>
      <c r="H478" s="145">
        <v>5774.25</v>
      </c>
      <c r="I478" s="145">
        <v>4062.4</v>
      </c>
      <c r="J478" s="145">
        <v>6280.85</v>
      </c>
      <c r="K478" s="145">
        <v>6830.83</v>
      </c>
      <c r="L478" s="145">
        <v>7348.4</v>
      </c>
      <c r="M478" s="145">
        <v>6122.74</v>
      </c>
      <c r="N478" s="145">
        <v>5480.92</v>
      </c>
      <c r="O478" s="145">
        <v>5516.07</v>
      </c>
      <c r="P478" s="145">
        <v>5041.18</v>
      </c>
      <c r="Q478" s="145">
        <v>3293.85</v>
      </c>
      <c r="R478" s="145">
        <v>6166.34</v>
      </c>
      <c r="S478" s="145">
        <v>5344.23</v>
      </c>
      <c r="T478" s="145">
        <v>5384.52</v>
      </c>
      <c r="U478" s="145">
        <v>8048.47</v>
      </c>
      <c r="V478" s="145">
        <v>5473.06</v>
      </c>
      <c r="W478" s="145">
        <v>5550.72</v>
      </c>
      <c r="X478" s="145">
        <v>5411.08</v>
      </c>
      <c r="Y478" s="145">
        <v>5402.24</v>
      </c>
      <c r="Z478" s="145">
        <v>7062.03</v>
      </c>
      <c r="AA478" s="145">
        <v>7547.76</v>
      </c>
      <c r="AB478" s="145">
        <v>7057.88</v>
      </c>
      <c r="AC478" s="145">
        <v>6066.06</v>
      </c>
      <c r="AD478" s="145">
        <v>5749.56</v>
      </c>
      <c r="AE478" s="145">
        <v>7427.2</v>
      </c>
      <c r="AF478" s="145">
        <v>5829.92</v>
      </c>
      <c r="AG478" s="145">
        <v>7555.49</v>
      </c>
      <c r="AH478" s="145">
        <v>7668.46</v>
      </c>
      <c r="AI478" s="145">
        <v>9496.1200000000008</v>
      </c>
      <c r="AJ478" s="145">
        <v>10860.53</v>
      </c>
      <c r="AK478" s="145">
        <v>9742.59</v>
      </c>
      <c r="AL478" s="145">
        <v>10506.84</v>
      </c>
      <c r="AM478" s="145">
        <v>9732.42</v>
      </c>
      <c r="AN478" s="145">
        <v>11351.65</v>
      </c>
      <c r="AO478" s="145">
        <v>4834.3500000000004</v>
      </c>
      <c r="AP478" s="145">
        <v>5475.82</v>
      </c>
      <c r="AQ478" s="145">
        <v>4551.79</v>
      </c>
      <c r="AR478" s="145">
        <v>515.54</v>
      </c>
      <c r="AS478" s="145">
        <v>1083.71</v>
      </c>
      <c r="AT478" s="145">
        <v>2229.98</v>
      </c>
      <c r="AU478" s="145">
        <v>2986.73</v>
      </c>
      <c r="AV478" s="145">
        <v>3710.01</v>
      </c>
      <c r="AW478" s="145">
        <v>3860.41</v>
      </c>
      <c r="AX478" s="195">
        <v>1942.71</v>
      </c>
    </row>
    <row r="479" spans="1:50" x14ac:dyDescent="0.35">
      <c r="A479" s="27" t="s">
        <v>325</v>
      </c>
      <c r="B479" s="3" t="s">
        <v>198</v>
      </c>
      <c r="C479" s="3" t="s">
        <v>339</v>
      </c>
      <c r="D479" s="3" t="s">
        <v>166</v>
      </c>
      <c r="E479" s="145">
        <v>427.02</v>
      </c>
      <c r="F479" s="145">
        <v>314.41000000000003</v>
      </c>
      <c r="G479" s="145">
        <v>372.37</v>
      </c>
      <c r="H479" s="145">
        <v>320.79000000000002</v>
      </c>
      <c r="I479" s="145">
        <v>193.45</v>
      </c>
      <c r="J479" s="145">
        <v>392.55</v>
      </c>
      <c r="K479" s="145">
        <v>359.52</v>
      </c>
      <c r="L479" s="145">
        <v>432.26</v>
      </c>
      <c r="M479" s="145">
        <v>382.67</v>
      </c>
      <c r="N479" s="145">
        <v>322.41000000000003</v>
      </c>
      <c r="O479" s="145">
        <v>306.45</v>
      </c>
      <c r="P479" s="145">
        <v>336.08</v>
      </c>
      <c r="Q479" s="145">
        <v>205.87</v>
      </c>
      <c r="R479" s="145">
        <v>362.73</v>
      </c>
      <c r="S479" s="145">
        <v>267.20999999999998</v>
      </c>
      <c r="T479" s="145">
        <v>256.41000000000003</v>
      </c>
      <c r="U479" s="145">
        <v>335.35</v>
      </c>
      <c r="V479" s="145">
        <v>273.64999999999998</v>
      </c>
      <c r="W479" s="145">
        <v>231.28</v>
      </c>
      <c r="X479" s="145">
        <v>208.12</v>
      </c>
      <c r="Y479" s="145">
        <v>207.78</v>
      </c>
      <c r="Z479" s="145">
        <v>282.48</v>
      </c>
      <c r="AA479" s="145">
        <v>290.3</v>
      </c>
      <c r="AB479" s="145">
        <v>261.39999999999998</v>
      </c>
      <c r="AC479" s="145">
        <v>337</v>
      </c>
      <c r="AD479" s="145">
        <v>273.79000000000002</v>
      </c>
      <c r="AE479" s="145">
        <v>256.11</v>
      </c>
      <c r="AF479" s="145">
        <v>208.21</v>
      </c>
      <c r="AG479" s="145">
        <v>243.73</v>
      </c>
      <c r="AH479" s="145">
        <v>255.62</v>
      </c>
      <c r="AI479" s="145">
        <v>296.75</v>
      </c>
      <c r="AJ479" s="145">
        <v>293.52999999999997</v>
      </c>
      <c r="AK479" s="145">
        <v>286.55</v>
      </c>
      <c r="AL479" s="145">
        <v>318.39</v>
      </c>
      <c r="AM479" s="145">
        <v>294.92</v>
      </c>
      <c r="AN479" s="145">
        <v>333.87</v>
      </c>
      <c r="AO479" s="145">
        <v>201.43</v>
      </c>
      <c r="AP479" s="145">
        <v>202.81</v>
      </c>
      <c r="AQ479" s="145">
        <v>151.72999999999999</v>
      </c>
      <c r="AR479" s="145">
        <v>57.28</v>
      </c>
      <c r="AS479" s="145">
        <v>77.41</v>
      </c>
      <c r="AT479" s="145">
        <v>171.54</v>
      </c>
      <c r="AU479" s="145">
        <v>157.19999999999999</v>
      </c>
      <c r="AV479" s="145">
        <v>185.5</v>
      </c>
      <c r="AW479" s="145">
        <v>203.18</v>
      </c>
      <c r="AX479" s="195">
        <v>149.44</v>
      </c>
    </row>
    <row r="480" spans="1:50" x14ac:dyDescent="0.35">
      <c r="A480" s="27" t="s">
        <v>325</v>
      </c>
      <c r="B480" s="3" t="s">
        <v>198</v>
      </c>
      <c r="C480" s="3" t="s">
        <v>339</v>
      </c>
      <c r="D480" s="3" t="s">
        <v>327</v>
      </c>
      <c r="E480" s="3">
        <v>148</v>
      </c>
      <c r="F480" s="3">
        <v>136</v>
      </c>
      <c r="G480" s="3">
        <v>171</v>
      </c>
      <c r="H480" s="3">
        <v>182</v>
      </c>
      <c r="I480" s="3">
        <v>124</v>
      </c>
      <c r="J480" s="3">
        <v>124</v>
      </c>
      <c r="K480" s="3">
        <v>189</v>
      </c>
      <c r="L480" s="3">
        <v>192</v>
      </c>
      <c r="M480" s="3">
        <v>151</v>
      </c>
      <c r="N480" s="3">
        <v>172</v>
      </c>
      <c r="O480" s="3">
        <v>188</v>
      </c>
      <c r="P480" s="3">
        <v>139</v>
      </c>
      <c r="Q480" s="3">
        <v>144</v>
      </c>
      <c r="R480" s="3">
        <v>159</v>
      </c>
      <c r="S480" s="3">
        <v>168</v>
      </c>
      <c r="T480" s="3">
        <v>180</v>
      </c>
      <c r="U480" s="3">
        <v>191</v>
      </c>
      <c r="V480" s="3">
        <v>165</v>
      </c>
      <c r="W480" s="3">
        <v>181</v>
      </c>
      <c r="X480" s="3">
        <v>167</v>
      </c>
      <c r="Y480" s="3">
        <v>165</v>
      </c>
      <c r="Z480" s="3">
        <v>228</v>
      </c>
      <c r="AA480" s="3">
        <v>227</v>
      </c>
      <c r="AB480" s="3">
        <v>187</v>
      </c>
      <c r="AC480" s="3">
        <v>191</v>
      </c>
      <c r="AD480" s="3">
        <v>164</v>
      </c>
      <c r="AE480" s="3">
        <v>230</v>
      </c>
      <c r="AF480" s="3">
        <v>223</v>
      </c>
      <c r="AG480" s="3">
        <v>212</v>
      </c>
      <c r="AH480" s="3">
        <v>237</v>
      </c>
      <c r="AI480" s="3">
        <v>290</v>
      </c>
      <c r="AJ480" s="3">
        <v>371</v>
      </c>
      <c r="AK480" s="3">
        <v>282</v>
      </c>
      <c r="AL480" s="3">
        <v>307</v>
      </c>
      <c r="AM480" s="3">
        <v>260</v>
      </c>
      <c r="AN480" s="3">
        <v>274</v>
      </c>
      <c r="AO480" s="3">
        <v>149</v>
      </c>
      <c r="AP480" s="3">
        <v>224</v>
      </c>
      <c r="AQ480" s="3">
        <v>175</v>
      </c>
      <c r="AR480" s="3">
        <v>28</v>
      </c>
      <c r="AS480" s="3">
        <v>53</v>
      </c>
      <c r="AT480" s="3">
        <v>58</v>
      </c>
      <c r="AU480" s="3">
        <v>77</v>
      </c>
      <c r="AV480" s="3">
        <v>65</v>
      </c>
      <c r="AW480" s="3">
        <v>74</v>
      </c>
      <c r="AX480" s="10">
        <v>51</v>
      </c>
    </row>
    <row r="481" spans="1:50" x14ac:dyDescent="0.35">
      <c r="A481" s="27" t="s">
        <v>325</v>
      </c>
      <c r="B481" s="3" t="s">
        <v>198</v>
      </c>
      <c r="C481" s="3" t="s">
        <v>339</v>
      </c>
      <c r="D481" s="3" t="s">
        <v>167</v>
      </c>
      <c r="E481" s="4">
        <v>2078</v>
      </c>
      <c r="F481" s="4">
        <v>2003</v>
      </c>
      <c r="G481" s="4">
        <v>1800</v>
      </c>
      <c r="H481" s="4">
        <v>1877</v>
      </c>
      <c r="I481" s="4">
        <v>1351</v>
      </c>
      <c r="J481" s="4">
        <v>2884</v>
      </c>
      <c r="K481" s="4">
        <v>2749</v>
      </c>
      <c r="L481" s="4">
        <v>3280</v>
      </c>
      <c r="M481" s="4">
        <v>2152</v>
      </c>
      <c r="N481" s="4">
        <v>1905</v>
      </c>
      <c r="O481" s="4">
        <v>1652</v>
      </c>
      <c r="P481" s="4">
        <v>1741</v>
      </c>
      <c r="Q481" s="4">
        <v>1275</v>
      </c>
      <c r="R481" s="4">
        <v>2299</v>
      </c>
      <c r="S481" s="4">
        <v>2021</v>
      </c>
      <c r="T481" s="4">
        <v>1736</v>
      </c>
      <c r="U481" s="4">
        <v>2823</v>
      </c>
      <c r="V481" s="4">
        <v>2276</v>
      </c>
      <c r="W481" s="4">
        <v>2805</v>
      </c>
      <c r="X481" s="4">
        <v>2420</v>
      </c>
      <c r="Y481" s="4">
        <v>1989</v>
      </c>
      <c r="Z481" s="4">
        <v>2495</v>
      </c>
      <c r="AA481" s="4">
        <v>2414</v>
      </c>
      <c r="AB481" s="4">
        <v>2351</v>
      </c>
      <c r="AC481" s="4">
        <v>1860</v>
      </c>
      <c r="AD481" s="4">
        <v>2284</v>
      </c>
      <c r="AE481" s="4">
        <v>2823</v>
      </c>
      <c r="AF481" s="4">
        <v>1553</v>
      </c>
      <c r="AG481" s="4">
        <v>2505</v>
      </c>
      <c r="AH481" s="4">
        <v>2329</v>
      </c>
      <c r="AI481" s="4">
        <v>3113</v>
      </c>
      <c r="AJ481" s="4">
        <v>3340</v>
      </c>
      <c r="AK481" s="4">
        <v>3079</v>
      </c>
      <c r="AL481" s="4">
        <v>3624</v>
      </c>
      <c r="AM481" s="4">
        <v>3418</v>
      </c>
      <c r="AN481" s="4">
        <v>3838</v>
      </c>
      <c r="AO481" s="4">
        <v>1619</v>
      </c>
      <c r="AP481" s="4">
        <v>1831</v>
      </c>
      <c r="AQ481" s="4">
        <v>1426</v>
      </c>
      <c r="AR481" s="3">
        <v>348</v>
      </c>
      <c r="AS481" s="3">
        <v>791</v>
      </c>
      <c r="AT481" s="4">
        <v>1081</v>
      </c>
      <c r="AU481" s="4">
        <v>1409</v>
      </c>
      <c r="AV481" s="4">
        <v>1621</v>
      </c>
      <c r="AW481" s="4">
        <v>1492</v>
      </c>
      <c r="AX481" s="10">
        <v>660</v>
      </c>
    </row>
    <row r="482" spans="1:50" x14ac:dyDescent="0.35">
      <c r="A482" s="27" t="s">
        <v>325</v>
      </c>
      <c r="B482" s="3" t="s">
        <v>198</v>
      </c>
      <c r="C482" s="3" t="s">
        <v>339</v>
      </c>
      <c r="D482" s="3" t="s">
        <v>132</v>
      </c>
      <c r="E482" s="3">
        <v>13</v>
      </c>
      <c r="F482" s="3">
        <v>14</v>
      </c>
      <c r="G482" s="3">
        <v>15</v>
      </c>
      <c r="H482" s="3">
        <v>18</v>
      </c>
      <c r="I482" s="3">
        <v>21</v>
      </c>
      <c r="J482" s="3">
        <v>16</v>
      </c>
      <c r="K482" s="3">
        <v>19</v>
      </c>
      <c r="L482" s="3">
        <v>17</v>
      </c>
      <c r="M482" s="3">
        <v>16</v>
      </c>
      <c r="N482" s="3">
        <v>17</v>
      </c>
      <c r="O482" s="3">
        <v>18</v>
      </c>
      <c r="P482" s="3">
        <v>15</v>
      </c>
      <c r="Q482" s="3">
        <v>16</v>
      </c>
      <c r="R482" s="3">
        <v>17</v>
      </c>
      <c r="S482" s="3">
        <v>20</v>
      </c>
      <c r="T482" s="3">
        <v>21</v>
      </c>
      <c r="U482" s="3">
        <v>24</v>
      </c>
      <c r="V482" s="3">
        <v>20</v>
      </c>
      <c r="W482" s="3">
        <v>24</v>
      </c>
      <c r="X482" s="3">
        <v>26</v>
      </c>
      <c r="Y482" s="3">
        <v>26</v>
      </c>
      <c r="Z482" s="3">
        <v>25</v>
      </c>
      <c r="AA482" s="3">
        <v>26</v>
      </c>
      <c r="AB482" s="3">
        <v>27</v>
      </c>
      <c r="AC482" s="3">
        <v>18</v>
      </c>
      <c r="AD482" s="3">
        <v>21</v>
      </c>
      <c r="AE482" s="3">
        <v>29</v>
      </c>
      <c r="AF482" s="3">
        <v>28</v>
      </c>
      <c r="AG482" s="3">
        <v>31</v>
      </c>
      <c r="AH482" s="3">
        <v>30</v>
      </c>
      <c r="AI482" s="3">
        <v>32</v>
      </c>
      <c r="AJ482" s="3">
        <v>37</v>
      </c>
      <c r="AK482" s="3">
        <v>34</v>
      </c>
      <c r="AL482" s="3">
        <v>33</v>
      </c>
      <c r="AM482" s="3">
        <v>33</v>
      </c>
      <c r="AN482" s="3">
        <v>34</v>
      </c>
      <c r="AO482" s="3">
        <v>24</v>
      </c>
      <c r="AP482" s="3">
        <v>27</v>
      </c>
      <c r="AQ482" s="3">
        <v>30</v>
      </c>
      <c r="AR482" s="3">
        <v>9</v>
      </c>
      <c r="AS482" s="3">
        <v>14</v>
      </c>
      <c r="AT482" s="3">
        <v>13</v>
      </c>
      <c r="AU482" s="3">
        <v>19</v>
      </c>
      <c r="AV482" s="3">
        <v>20</v>
      </c>
      <c r="AW482" s="3">
        <v>19</v>
      </c>
      <c r="AX482" s="10">
        <v>13</v>
      </c>
    </row>
    <row r="483" spans="1:50" x14ac:dyDescent="0.35">
      <c r="A483" s="27" t="s">
        <v>325</v>
      </c>
      <c r="B483" s="3" t="s">
        <v>199</v>
      </c>
      <c r="C483" s="3" t="s">
        <v>129</v>
      </c>
      <c r="D483" s="3" t="s">
        <v>162</v>
      </c>
      <c r="E483" s="145">
        <v>53372.73</v>
      </c>
      <c r="F483" s="145">
        <v>46285.96</v>
      </c>
      <c r="G483" s="145">
        <v>43787.62</v>
      </c>
      <c r="H483" s="145">
        <v>42868.86</v>
      </c>
      <c r="I483" s="145">
        <v>53959.19</v>
      </c>
      <c r="J483" s="145">
        <v>72430.75</v>
      </c>
      <c r="K483" s="145">
        <v>59910.74</v>
      </c>
      <c r="L483" s="145">
        <v>71118.8</v>
      </c>
      <c r="M483" s="145">
        <v>61946.05</v>
      </c>
      <c r="N483" s="145">
        <v>72090.39</v>
      </c>
      <c r="O483" s="145">
        <v>74595.59</v>
      </c>
      <c r="P483" s="145">
        <v>70651.14</v>
      </c>
      <c r="Q483" s="145">
        <v>65708.259999999995</v>
      </c>
      <c r="R483" s="145">
        <v>65753.77</v>
      </c>
      <c r="S483" s="145">
        <v>93959.05</v>
      </c>
      <c r="T483" s="145">
        <v>109992.02</v>
      </c>
      <c r="U483" s="145">
        <v>134810.53</v>
      </c>
      <c r="V483" s="145">
        <v>122060.59</v>
      </c>
      <c r="W483" s="145">
        <v>114157.88</v>
      </c>
      <c r="X483" s="145">
        <v>127531.4</v>
      </c>
      <c r="Y483" s="145">
        <v>107678.99</v>
      </c>
      <c r="Z483" s="145">
        <v>137060.87</v>
      </c>
      <c r="AA483" s="145">
        <v>124538.63</v>
      </c>
      <c r="AB483" s="145">
        <v>108537.9</v>
      </c>
      <c r="AC483" s="145">
        <v>103253.25</v>
      </c>
      <c r="AD483" s="145">
        <v>102989.68</v>
      </c>
      <c r="AE483" s="145">
        <v>113641.18</v>
      </c>
      <c r="AF483" s="145">
        <v>123070.1</v>
      </c>
      <c r="AG483" s="145">
        <v>122515.69</v>
      </c>
      <c r="AH483" s="145">
        <v>115703.66</v>
      </c>
      <c r="AI483" s="145">
        <v>120092</v>
      </c>
      <c r="AJ483" s="145">
        <v>126910.08</v>
      </c>
      <c r="AK483" s="145">
        <v>128643.08</v>
      </c>
      <c r="AL483" s="145">
        <v>120346.4</v>
      </c>
      <c r="AM483" s="145">
        <v>109075.31</v>
      </c>
      <c r="AN483" s="145">
        <v>112812.76</v>
      </c>
      <c r="AO483" s="145">
        <v>125421.23</v>
      </c>
      <c r="AP483" s="145">
        <v>103031.72</v>
      </c>
      <c r="AQ483" s="145">
        <v>84091.05</v>
      </c>
      <c r="AR483" s="145">
        <v>46441.11</v>
      </c>
      <c r="AS483" s="145">
        <v>55059.76</v>
      </c>
      <c r="AT483" s="145">
        <v>70162.52</v>
      </c>
      <c r="AU483" s="145">
        <v>74871.69</v>
      </c>
      <c r="AV483" s="145">
        <v>69273.240000000005</v>
      </c>
      <c r="AW483" s="145">
        <v>69233.59</v>
      </c>
      <c r="AX483" s="195">
        <v>36448.39</v>
      </c>
    </row>
    <row r="484" spans="1:50" x14ac:dyDescent="0.35">
      <c r="A484" s="27" t="s">
        <v>325</v>
      </c>
      <c r="B484" s="3" t="s">
        <v>199</v>
      </c>
      <c r="C484" s="3" t="s">
        <v>129</v>
      </c>
      <c r="D484" s="3" t="s">
        <v>166</v>
      </c>
      <c r="E484" s="145">
        <v>312.12</v>
      </c>
      <c r="F484" s="145">
        <v>287.49</v>
      </c>
      <c r="G484" s="145">
        <v>265.38</v>
      </c>
      <c r="H484" s="145">
        <v>249.24</v>
      </c>
      <c r="I484" s="145">
        <v>284</v>
      </c>
      <c r="J484" s="145">
        <v>215.57</v>
      </c>
      <c r="K484" s="145">
        <v>185.48</v>
      </c>
      <c r="L484" s="145">
        <v>206.74</v>
      </c>
      <c r="M484" s="145">
        <v>173.03</v>
      </c>
      <c r="N484" s="145">
        <v>203.07</v>
      </c>
      <c r="O484" s="145">
        <v>210.72</v>
      </c>
      <c r="P484" s="145">
        <v>210.9</v>
      </c>
      <c r="Q484" s="145">
        <v>193.83</v>
      </c>
      <c r="R484" s="145">
        <v>192.83</v>
      </c>
      <c r="S484" s="145">
        <v>288.22000000000003</v>
      </c>
      <c r="T484" s="145">
        <v>336.37</v>
      </c>
      <c r="U484" s="145">
        <v>391.89</v>
      </c>
      <c r="V484" s="145">
        <v>354.83</v>
      </c>
      <c r="W484" s="145">
        <v>340.77</v>
      </c>
      <c r="X484" s="145">
        <v>402.31</v>
      </c>
      <c r="Y484" s="145">
        <v>333.37</v>
      </c>
      <c r="Z484" s="145">
        <v>380.72</v>
      </c>
      <c r="AA484" s="145">
        <v>349.83</v>
      </c>
      <c r="AB484" s="145">
        <v>301.49</v>
      </c>
      <c r="AC484" s="145">
        <v>306.39</v>
      </c>
      <c r="AD484" s="145">
        <v>313.99</v>
      </c>
      <c r="AE484" s="145">
        <v>341.26</v>
      </c>
      <c r="AF484" s="145">
        <v>361.97</v>
      </c>
      <c r="AG484" s="145">
        <v>364.63</v>
      </c>
      <c r="AH484" s="145">
        <v>367.31</v>
      </c>
      <c r="AI484" s="145">
        <v>355.3</v>
      </c>
      <c r="AJ484" s="145">
        <v>365.74</v>
      </c>
      <c r="AK484" s="145">
        <v>360.34</v>
      </c>
      <c r="AL484" s="145">
        <v>339.96</v>
      </c>
      <c r="AM484" s="145">
        <v>324.63</v>
      </c>
      <c r="AN484" s="145">
        <v>344.99</v>
      </c>
      <c r="AO484" s="145">
        <v>376.64</v>
      </c>
      <c r="AP484" s="145">
        <v>314.12</v>
      </c>
      <c r="AQ484" s="145">
        <v>295.06</v>
      </c>
      <c r="AR484" s="145">
        <v>365.68</v>
      </c>
      <c r="AS484" s="145">
        <v>309.32</v>
      </c>
      <c r="AT484" s="145">
        <v>320.38</v>
      </c>
      <c r="AU484" s="145">
        <v>346.63</v>
      </c>
      <c r="AV484" s="145">
        <v>317.77</v>
      </c>
      <c r="AW484" s="145">
        <v>342.74</v>
      </c>
      <c r="AX484" s="195">
        <v>235.15</v>
      </c>
    </row>
    <row r="485" spans="1:50" x14ac:dyDescent="0.35">
      <c r="A485" s="27" t="s">
        <v>325</v>
      </c>
      <c r="B485" s="3" t="s">
        <v>199</v>
      </c>
      <c r="C485" s="3" t="s">
        <v>129</v>
      </c>
      <c r="D485" s="3" t="s">
        <v>327</v>
      </c>
      <c r="E485" s="4">
        <v>1955</v>
      </c>
      <c r="F485" s="4">
        <v>1769</v>
      </c>
      <c r="G485" s="4">
        <v>2152</v>
      </c>
      <c r="H485" s="4">
        <v>1584</v>
      </c>
      <c r="I485" s="4">
        <v>1736</v>
      </c>
      <c r="J485" s="4">
        <v>1464</v>
      </c>
      <c r="K485" s="4">
        <v>1437</v>
      </c>
      <c r="L485" s="4">
        <v>1598</v>
      </c>
      <c r="M485" s="4">
        <v>1517</v>
      </c>
      <c r="N485" s="4">
        <v>1763</v>
      </c>
      <c r="O485" s="4">
        <v>1623</v>
      </c>
      <c r="P485" s="4">
        <v>1749</v>
      </c>
      <c r="Q485" s="4">
        <v>1485</v>
      </c>
      <c r="R485" s="4">
        <v>1481</v>
      </c>
      <c r="S485" s="4">
        <v>1575</v>
      </c>
      <c r="T485" s="4">
        <v>1911</v>
      </c>
      <c r="U485" s="4">
        <v>2184</v>
      </c>
      <c r="V485" s="4">
        <v>2005</v>
      </c>
      <c r="W485" s="4">
        <v>1968</v>
      </c>
      <c r="X485" s="4">
        <v>1925</v>
      </c>
      <c r="Y485" s="4">
        <v>1758</v>
      </c>
      <c r="Z485" s="4">
        <v>2246</v>
      </c>
      <c r="AA485" s="4">
        <v>2061</v>
      </c>
      <c r="AB485" s="4">
        <v>2015</v>
      </c>
      <c r="AC485" s="4">
        <v>1927</v>
      </c>
      <c r="AD485" s="4">
        <v>1731</v>
      </c>
      <c r="AE485" s="4">
        <v>2094</v>
      </c>
      <c r="AF485" s="4">
        <v>2005</v>
      </c>
      <c r="AG485" s="4">
        <v>1905</v>
      </c>
      <c r="AH485" s="4">
        <v>1809</v>
      </c>
      <c r="AI485" s="4">
        <v>2101</v>
      </c>
      <c r="AJ485" s="4">
        <v>1949</v>
      </c>
      <c r="AK485" s="4">
        <v>1962</v>
      </c>
      <c r="AL485" s="4">
        <v>1753</v>
      </c>
      <c r="AM485" s="4">
        <v>1803</v>
      </c>
      <c r="AN485" s="4">
        <v>1763</v>
      </c>
      <c r="AO485" s="4">
        <v>1864</v>
      </c>
      <c r="AP485" s="4">
        <v>1559</v>
      </c>
      <c r="AQ485" s="4">
        <v>1329</v>
      </c>
      <c r="AR485" s="3">
        <v>488</v>
      </c>
      <c r="AS485" s="3">
        <v>578</v>
      </c>
      <c r="AT485" s="3">
        <v>711</v>
      </c>
      <c r="AU485" s="3">
        <v>752</v>
      </c>
      <c r="AV485" s="3">
        <v>817</v>
      </c>
      <c r="AW485" s="3">
        <v>765</v>
      </c>
      <c r="AX485" s="10">
        <v>527</v>
      </c>
    </row>
    <row r="486" spans="1:50" x14ac:dyDescent="0.35">
      <c r="A486" s="27" t="s">
        <v>325</v>
      </c>
      <c r="B486" s="3" t="s">
        <v>199</v>
      </c>
      <c r="C486" s="3" t="s">
        <v>129</v>
      </c>
      <c r="D486" s="3" t="s">
        <v>167</v>
      </c>
      <c r="E486" s="4">
        <v>6177</v>
      </c>
      <c r="F486" s="4">
        <v>4666</v>
      </c>
      <c r="G486" s="4">
        <v>4738</v>
      </c>
      <c r="H486" s="4">
        <v>4867</v>
      </c>
      <c r="I486" s="4">
        <v>5795</v>
      </c>
      <c r="J486" s="4">
        <v>17469</v>
      </c>
      <c r="K486" s="4">
        <v>14303</v>
      </c>
      <c r="L486" s="4">
        <v>16923</v>
      </c>
      <c r="M486" s="4">
        <v>14805</v>
      </c>
      <c r="N486" s="4">
        <v>16804</v>
      </c>
      <c r="O486" s="4">
        <v>16799</v>
      </c>
      <c r="P486" s="4">
        <v>14511</v>
      </c>
      <c r="Q486" s="4">
        <v>15109</v>
      </c>
      <c r="R486" s="4">
        <v>14630</v>
      </c>
      <c r="S486" s="4">
        <v>14615</v>
      </c>
      <c r="T486" s="4">
        <v>16869</v>
      </c>
      <c r="U486" s="4">
        <v>18665</v>
      </c>
      <c r="V486" s="4">
        <v>16506</v>
      </c>
      <c r="W486" s="4">
        <v>15804</v>
      </c>
      <c r="X486" s="4">
        <v>17289</v>
      </c>
      <c r="Y486" s="4">
        <v>14915</v>
      </c>
      <c r="Z486" s="4">
        <v>19177</v>
      </c>
      <c r="AA486" s="4">
        <v>16746</v>
      </c>
      <c r="AB486" s="4">
        <v>14940</v>
      </c>
      <c r="AC486" s="4">
        <v>14098</v>
      </c>
      <c r="AD486" s="4">
        <v>14416</v>
      </c>
      <c r="AE486" s="4">
        <v>17969</v>
      </c>
      <c r="AF486" s="4">
        <v>17298</v>
      </c>
      <c r="AG486" s="4">
        <v>19404</v>
      </c>
      <c r="AH486" s="4">
        <v>18045</v>
      </c>
      <c r="AI486" s="4">
        <v>19704</v>
      </c>
      <c r="AJ486" s="4">
        <v>22051</v>
      </c>
      <c r="AK486" s="4">
        <v>21927</v>
      </c>
      <c r="AL486" s="4">
        <v>22841</v>
      </c>
      <c r="AM486" s="4">
        <v>20339</v>
      </c>
      <c r="AN486" s="4">
        <v>20946</v>
      </c>
      <c r="AO486" s="4">
        <v>21378</v>
      </c>
      <c r="AP486" s="4">
        <v>17490</v>
      </c>
      <c r="AQ486" s="4">
        <v>15821</v>
      </c>
      <c r="AR486" s="4">
        <v>8107</v>
      </c>
      <c r="AS486" s="4">
        <v>9385</v>
      </c>
      <c r="AT486" s="4">
        <v>13361</v>
      </c>
      <c r="AU486" s="4">
        <v>15247</v>
      </c>
      <c r="AV486" s="4">
        <v>14591</v>
      </c>
      <c r="AW486" s="4">
        <v>14007</v>
      </c>
      <c r="AX486" s="16">
        <v>8330</v>
      </c>
    </row>
    <row r="487" spans="1:50" x14ac:dyDescent="0.35">
      <c r="A487" s="27" t="s">
        <v>325</v>
      </c>
      <c r="B487" s="3" t="s">
        <v>199</v>
      </c>
      <c r="C487" s="3" t="s">
        <v>129</v>
      </c>
      <c r="D487" s="3" t="s">
        <v>132</v>
      </c>
      <c r="E487" s="3">
        <v>171</v>
      </c>
      <c r="F487" s="3">
        <v>161</v>
      </c>
      <c r="G487" s="3">
        <v>165</v>
      </c>
      <c r="H487" s="3">
        <v>172</v>
      </c>
      <c r="I487" s="3">
        <v>190</v>
      </c>
      <c r="J487" s="3">
        <v>336</v>
      </c>
      <c r="K487" s="3">
        <v>323</v>
      </c>
      <c r="L487" s="3">
        <v>344</v>
      </c>
      <c r="M487" s="3">
        <v>358</v>
      </c>
      <c r="N487" s="3">
        <v>355</v>
      </c>
      <c r="O487" s="3">
        <v>354</v>
      </c>
      <c r="P487" s="3">
        <v>335</v>
      </c>
      <c r="Q487" s="3">
        <v>339</v>
      </c>
      <c r="R487" s="3">
        <v>341</v>
      </c>
      <c r="S487" s="3">
        <v>326</v>
      </c>
      <c r="T487" s="3">
        <v>327</v>
      </c>
      <c r="U487" s="3">
        <v>344</v>
      </c>
      <c r="V487" s="3">
        <v>344</v>
      </c>
      <c r="W487" s="3">
        <v>335</v>
      </c>
      <c r="X487" s="3">
        <v>317</v>
      </c>
      <c r="Y487" s="3">
        <v>323</v>
      </c>
      <c r="Z487" s="3">
        <v>360</v>
      </c>
      <c r="AA487" s="3">
        <v>356</v>
      </c>
      <c r="AB487" s="3">
        <v>360</v>
      </c>
      <c r="AC487" s="3">
        <v>337</v>
      </c>
      <c r="AD487" s="3">
        <v>328</v>
      </c>
      <c r="AE487" s="3">
        <v>333</v>
      </c>
      <c r="AF487" s="3">
        <v>340</v>
      </c>
      <c r="AG487" s="3">
        <v>336</v>
      </c>
      <c r="AH487" s="3">
        <v>315</v>
      </c>
      <c r="AI487" s="3">
        <v>338</v>
      </c>
      <c r="AJ487" s="3">
        <v>347</v>
      </c>
      <c r="AK487" s="3">
        <v>357</v>
      </c>
      <c r="AL487" s="3">
        <v>354</v>
      </c>
      <c r="AM487" s="3">
        <v>336</v>
      </c>
      <c r="AN487" s="3">
        <v>327</v>
      </c>
      <c r="AO487" s="3">
        <v>333</v>
      </c>
      <c r="AP487" s="3">
        <v>328</v>
      </c>
      <c r="AQ487" s="3">
        <v>285</v>
      </c>
      <c r="AR487" s="3">
        <v>127</v>
      </c>
      <c r="AS487" s="3">
        <v>178</v>
      </c>
      <c r="AT487" s="3">
        <v>219</v>
      </c>
      <c r="AU487" s="3">
        <v>216</v>
      </c>
      <c r="AV487" s="3">
        <v>218</v>
      </c>
      <c r="AW487" s="3">
        <v>202</v>
      </c>
      <c r="AX487" s="10">
        <v>155</v>
      </c>
    </row>
    <row r="488" spans="1:50" x14ac:dyDescent="0.35">
      <c r="A488" s="27" t="s">
        <v>325</v>
      </c>
      <c r="B488" s="3" t="s">
        <v>199</v>
      </c>
      <c r="C488" s="3" t="s">
        <v>333</v>
      </c>
      <c r="D488" s="3" t="s">
        <v>162</v>
      </c>
      <c r="E488" s="145">
        <v>2622.39</v>
      </c>
      <c r="F488" s="145">
        <v>2358.75</v>
      </c>
      <c r="G488" s="145">
        <v>2608.2199999999998</v>
      </c>
      <c r="H488" s="145">
        <v>1437.55</v>
      </c>
      <c r="I488" s="145">
        <v>2991.56</v>
      </c>
      <c r="J488" s="145">
        <v>1636.69</v>
      </c>
      <c r="K488" s="145">
        <v>2095.27</v>
      </c>
      <c r="L488" s="145">
        <v>2428.29</v>
      </c>
      <c r="M488" s="145">
        <v>2175.2600000000002</v>
      </c>
      <c r="N488" s="145">
        <v>4473.8500000000004</v>
      </c>
      <c r="O488" s="145">
        <v>1798.26</v>
      </c>
      <c r="P488" s="145">
        <v>2528.0500000000002</v>
      </c>
      <c r="Q488" s="145">
        <v>2092.5500000000002</v>
      </c>
      <c r="R488" s="145">
        <v>3514.48</v>
      </c>
      <c r="S488" s="145">
        <v>3106.19</v>
      </c>
      <c r="T488" s="145">
        <v>1791.53</v>
      </c>
      <c r="U488" s="145">
        <v>1411.37</v>
      </c>
      <c r="V488" s="145">
        <v>1674.46</v>
      </c>
      <c r="W488" s="145">
        <v>1044.05</v>
      </c>
      <c r="X488" s="145">
        <v>2321.58</v>
      </c>
      <c r="Y488" s="145">
        <v>6382.92</v>
      </c>
      <c r="Z488" s="145">
        <v>6047.46</v>
      </c>
      <c r="AA488" s="145">
        <v>3779.16</v>
      </c>
      <c r="AB488" s="145">
        <v>2577.64</v>
      </c>
      <c r="AC488" s="145">
        <v>1825.21</v>
      </c>
      <c r="AD488" s="145">
        <v>3279.6</v>
      </c>
      <c r="AE488" s="145">
        <v>1981.75</v>
      </c>
      <c r="AF488" s="145">
        <v>2531.44</v>
      </c>
      <c r="AG488" s="145">
        <v>2706.07</v>
      </c>
      <c r="AH488" s="145">
        <v>1292.93</v>
      </c>
      <c r="AI488" s="145">
        <v>3558.86</v>
      </c>
      <c r="AJ488" s="145">
        <v>2328.41</v>
      </c>
      <c r="AK488" s="145">
        <v>1514.04</v>
      </c>
      <c r="AL488" s="145">
        <v>1382.6</v>
      </c>
      <c r="AM488" s="145">
        <v>2186.84</v>
      </c>
      <c r="AN488" s="145">
        <v>2241.33</v>
      </c>
      <c r="AO488" s="145">
        <v>2338.9699999999998</v>
      </c>
      <c r="AP488" s="145">
        <v>1902.04</v>
      </c>
      <c r="AQ488" s="145">
        <v>1102.72</v>
      </c>
      <c r="AR488" s="145">
        <v>1139.06</v>
      </c>
      <c r="AS488" s="145">
        <v>1201.1199999999999</v>
      </c>
      <c r="AT488" s="145">
        <v>1166.8699999999999</v>
      </c>
      <c r="AU488" s="145">
        <v>773.2</v>
      </c>
      <c r="AV488" s="145">
        <v>939.3</v>
      </c>
      <c r="AW488" s="145">
        <v>625.03</v>
      </c>
      <c r="AX488" s="195"/>
    </row>
    <row r="489" spans="1:50" x14ac:dyDescent="0.35">
      <c r="A489" s="27" t="s">
        <v>325</v>
      </c>
      <c r="B489" s="3" t="s">
        <v>199</v>
      </c>
      <c r="C489" s="3" t="s">
        <v>333</v>
      </c>
      <c r="D489" s="3" t="s">
        <v>166</v>
      </c>
      <c r="E489" s="145">
        <v>93.66</v>
      </c>
      <c r="F489" s="145">
        <v>112.32</v>
      </c>
      <c r="G489" s="145">
        <v>93.15</v>
      </c>
      <c r="H489" s="145">
        <v>75.66</v>
      </c>
      <c r="I489" s="145">
        <v>87.99</v>
      </c>
      <c r="J489" s="145">
        <v>65.47</v>
      </c>
      <c r="K489" s="145">
        <v>72.25</v>
      </c>
      <c r="L489" s="145">
        <v>78.33</v>
      </c>
      <c r="M489" s="145">
        <v>87.01</v>
      </c>
      <c r="N489" s="145">
        <v>144.32</v>
      </c>
      <c r="O489" s="145">
        <v>69.16</v>
      </c>
      <c r="P489" s="145">
        <v>81.55</v>
      </c>
      <c r="Q489" s="145">
        <v>63.41</v>
      </c>
      <c r="R489" s="145">
        <v>100.41</v>
      </c>
      <c r="S489" s="145">
        <v>86.28</v>
      </c>
      <c r="T489" s="145">
        <v>81.430000000000007</v>
      </c>
      <c r="U489" s="145">
        <v>52.27</v>
      </c>
      <c r="V489" s="145">
        <v>76.11</v>
      </c>
      <c r="W489" s="145">
        <v>69.599999999999994</v>
      </c>
      <c r="X489" s="145">
        <v>110.55</v>
      </c>
      <c r="Y489" s="145">
        <v>265.95999999999998</v>
      </c>
      <c r="Z489" s="145">
        <v>274.88</v>
      </c>
      <c r="AA489" s="145">
        <v>145.35</v>
      </c>
      <c r="AB489" s="145">
        <v>135.66999999999999</v>
      </c>
      <c r="AC489" s="145">
        <v>70.2</v>
      </c>
      <c r="AD489" s="145">
        <v>149.07</v>
      </c>
      <c r="AE489" s="145">
        <v>66.06</v>
      </c>
      <c r="AF489" s="145">
        <v>84.38</v>
      </c>
      <c r="AG489" s="145">
        <v>96.65</v>
      </c>
      <c r="AH489" s="145">
        <v>61.57</v>
      </c>
      <c r="AI489" s="145">
        <v>114.8</v>
      </c>
      <c r="AJ489" s="145">
        <v>86.24</v>
      </c>
      <c r="AK489" s="145">
        <v>68.819999999999993</v>
      </c>
      <c r="AL489" s="145">
        <v>69.13</v>
      </c>
      <c r="AM489" s="145">
        <v>91.12</v>
      </c>
      <c r="AN489" s="145">
        <v>83.01</v>
      </c>
      <c r="AO489" s="145">
        <v>86.63</v>
      </c>
      <c r="AP489" s="145">
        <v>86.46</v>
      </c>
      <c r="AQ489" s="145">
        <v>64.87</v>
      </c>
      <c r="AR489" s="145">
        <v>67</v>
      </c>
      <c r="AS489" s="145">
        <v>63.22</v>
      </c>
      <c r="AT489" s="145">
        <v>97.24</v>
      </c>
      <c r="AU489" s="145">
        <v>70.290000000000006</v>
      </c>
      <c r="AV489" s="145">
        <v>85.39</v>
      </c>
      <c r="AW489" s="145">
        <v>208.34</v>
      </c>
      <c r="AX489" s="195"/>
    </row>
    <row r="490" spans="1:50" x14ac:dyDescent="0.35">
      <c r="A490" s="27" t="s">
        <v>325</v>
      </c>
      <c r="B490" s="3" t="s">
        <v>199</v>
      </c>
      <c r="C490" s="3" t="s">
        <v>333</v>
      </c>
      <c r="D490" s="3" t="s">
        <v>327</v>
      </c>
      <c r="E490" s="3">
        <v>30</v>
      </c>
      <c r="F490" s="3">
        <v>26</v>
      </c>
      <c r="G490" s="3">
        <v>34</v>
      </c>
      <c r="H490" s="3">
        <v>24</v>
      </c>
      <c r="I490" s="3">
        <v>40</v>
      </c>
      <c r="J490" s="3">
        <v>27</v>
      </c>
      <c r="K490" s="3">
        <v>31</v>
      </c>
      <c r="L490" s="3">
        <v>33</v>
      </c>
      <c r="M490" s="3">
        <v>35</v>
      </c>
      <c r="N490" s="3">
        <v>49</v>
      </c>
      <c r="O490" s="3">
        <v>28</v>
      </c>
      <c r="P490" s="3">
        <v>50</v>
      </c>
      <c r="Q490" s="3">
        <v>37</v>
      </c>
      <c r="R490" s="3">
        <v>40</v>
      </c>
      <c r="S490" s="3">
        <v>43</v>
      </c>
      <c r="T490" s="3">
        <v>23</v>
      </c>
      <c r="U490" s="3">
        <v>28</v>
      </c>
      <c r="V490" s="3">
        <v>27</v>
      </c>
      <c r="W490" s="3">
        <v>16</v>
      </c>
      <c r="X490" s="3">
        <v>30</v>
      </c>
      <c r="Y490" s="3">
        <v>49</v>
      </c>
      <c r="Z490" s="3">
        <v>50</v>
      </c>
      <c r="AA490" s="3">
        <v>37</v>
      </c>
      <c r="AB490" s="3">
        <v>20</v>
      </c>
      <c r="AC490" s="3">
        <v>28</v>
      </c>
      <c r="AD490" s="3">
        <v>25</v>
      </c>
      <c r="AE490" s="3">
        <v>34</v>
      </c>
      <c r="AF490" s="3">
        <v>35</v>
      </c>
      <c r="AG490" s="3">
        <v>31</v>
      </c>
      <c r="AH490" s="3">
        <v>24</v>
      </c>
      <c r="AI490" s="3">
        <v>34</v>
      </c>
      <c r="AJ490" s="3">
        <v>29</v>
      </c>
      <c r="AK490" s="3">
        <v>23</v>
      </c>
      <c r="AL490" s="3">
        <v>22</v>
      </c>
      <c r="AM490" s="3">
        <v>26</v>
      </c>
      <c r="AN490" s="3">
        <v>33</v>
      </c>
      <c r="AO490" s="3">
        <v>28</v>
      </c>
      <c r="AP490" s="3">
        <v>27</v>
      </c>
      <c r="AQ490" s="3">
        <v>19</v>
      </c>
      <c r="AR490" s="3">
        <v>17</v>
      </c>
      <c r="AS490" s="3">
        <v>21</v>
      </c>
      <c r="AT490" s="3">
        <v>14</v>
      </c>
      <c r="AU490" s="3">
        <v>12</v>
      </c>
      <c r="AV490" s="3">
        <v>11</v>
      </c>
      <c r="AW490" s="3">
        <v>3</v>
      </c>
      <c r="AX490" s="10"/>
    </row>
    <row r="491" spans="1:50" x14ac:dyDescent="0.35">
      <c r="A491" s="27" t="s">
        <v>325</v>
      </c>
      <c r="B491" s="3" t="s">
        <v>199</v>
      </c>
      <c r="C491" s="3" t="s">
        <v>333</v>
      </c>
      <c r="D491" s="3" t="s">
        <v>167</v>
      </c>
      <c r="E491" s="3">
        <v>0</v>
      </c>
      <c r="F491" s="3">
        <v>0</v>
      </c>
      <c r="G491" s="3">
        <v>0</v>
      </c>
      <c r="H491" s="3">
        <v>0</v>
      </c>
      <c r="I491" s="3">
        <v>0</v>
      </c>
      <c r="J491" s="3">
        <v>0</v>
      </c>
      <c r="K491" s="3">
        <v>0</v>
      </c>
      <c r="L491" s="3">
        <v>0</v>
      </c>
      <c r="M491" s="3">
        <v>0</v>
      </c>
      <c r="N491" s="3">
        <v>0</v>
      </c>
      <c r="O491" s="3">
        <v>0</v>
      </c>
      <c r="P491" s="3">
        <v>0</v>
      </c>
      <c r="Q491" s="3">
        <v>0</v>
      </c>
      <c r="R491" s="3">
        <v>0</v>
      </c>
      <c r="S491" s="3">
        <v>0</v>
      </c>
      <c r="T491" s="3">
        <v>0</v>
      </c>
      <c r="U491" s="3">
        <v>0</v>
      </c>
      <c r="V491" s="3">
        <v>0</v>
      </c>
      <c r="W491" s="3">
        <v>0</v>
      </c>
      <c r="X491" s="3">
        <v>0</v>
      </c>
      <c r="Y491" s="3">
        <v>0</v>
      </c>
      <c r="Z491" s="3">
        <v>0</v>
      </c>
      <c r="AA491" s="3">
        <v>0</v>
      </c>
      <c r="AB491" s="3">
        <v>0</v>
      </c>
      <c r="AC491" s="3">
        <v>0</v>
      </c>
      <c r="AD491" s="3">
        <v>0</v>
      </c>
      <c r="AE491" s="3">
        <v>0</v>
      </c>
      <c r="AF491" s="3">
        <v>0</v>
      </c>
      <c r="AG491" s="3">
        <v>0</v>
      </c>
      <c r="AH491" s="3">
        <v>0</v>
      </c>
      <c r="AI491" s="3">
        <v>0</v>
      </c>
      <c r="AJ491" s="3">
        <v>0</v>
      </c>
      <c r="AK491" s="3">
        <v>0</v>
      </c>
      <c r="AL491" s="3">
        <v>0</v>
      </c>
      <c r="AM491" s="3">
        <v>0</v>
      </c>
      <c r="AN491" s="3">
        <v>0</v>
      </c>
      <c r="AO491" s="3">
        <v>0</v>
      </c>
      <c r="AP491" s="3">
        <v>0</v>
      </c>
      <c r="AQ491" s="3">
        <v>0</v>
      </c>
      <c r="AR491" s="3">
        <v>0</v>
      </c>
      <c r="AS491" s="3">
        <v>0</v>
      </c>
      <c r="AT491" s="3">
        <v>0</v>
      </c>
      <c r="AU491" s="3">
        <v>0</v>
      </c>
      <c r="AV491" s="3">
        <v>0</v>
      </c>
      <c r="AW491" s="3">
        <v>0</v>
      </c>
      <c r="AX491" s="10"/>
    </row>
    <row r="492" spans="1:50" x14ac:dyDescent="0.35">
      <c r="A492" s="27" t="s">
        <v>325</v>
      </c>
      <c r="B492" s="3" t="s">
        <v>199</v>
      </c>
      <c r="C492" s="3" t="s">
        <v>333</v>
      </c>
      <c r="D492" s="3" t="s">
        <v>132</v>
      </c>
      <c r="E492" s="3">
        <v>28</v>
      </c>
      <c r="F492" s="3">
        <v>21</v>
      </c>
      <c r="G492" s="3">
        <v>28</v>
      </c>
      <c r="H492" s="3">
        <v>19</v>
      </c>
      <c r="I492" s="3">
        <v>34</v>
      </c>
      <c r="J492" s="3">
        <v>25</v>
      </c>
      <c r="K492" s="3">
        <v>29</v>
      </c>
      <c r="L492" s="3">
        <v>31</v>
      </c>
      <c r="M492" s="3">
        <v>25</v>
      </c>
      <c r="N492" s="3">
        <v>31</v>
      </c>
      <c r="O492" s="3">
        <v>26</v>
      </c>
      <c r="P492" s="3">
        <v>31</v>
      </c>
      <c r="Q492" s="3">
        <v>33</v>
      </c>
      <c r="R492" s="3">
        <v>35</v>
      </c>
      <c r="S492" s="3">
        <v>36</v>
      </c>
      <c r="T492" s="3">
        <v>22</v>
      </c>
      <c r="U492" s="3">
        <v>27</v>
      </c>
      <c r="V492" s="3">
        <v>22</v>
      </c>
      <c r="W492" s="3">
        <v>15</v>
      </c>
      <c r="X492" s="3">
        <v>21</v>
      </c>
      <c r="Y492" s="3">
        <v>24</v>
      </c>
      <c r="Z492" s="3">
        <v>22</v>
      </c>
      <c r="AA492" s="3">
        <v>26</v>
      </c>
      <c r="AB492" s="3">
        <v>19</v>
      </c>
      <c r="AC492" s="3">
        <v>26</v>
      </c>
      <c r="AD492" s="3">
        <v>22</v>
      </c>
      <c r="AE492" s="3">
        <v>30</v>
      </c>
      <c r="AF492" s="3">
        <v>30</v>
      </c>
      <c r="AG492" s="3">
        <v>28</v>
      </c>
      <c r="AH492" s="3">
        <v>21</v>
      </c>
      <c r="AI492" s="3">
        <v>31</v>
      </c>
      <c r="AJ492" s="3">
        <v>27</v>
      </c>
      <c r="AK492" s="3">
        <v>22</v>
      </c>
      <c r="AL492" s="3">
        <v>20</v>
      </c>
      <c r="AM492" s="3">
        <v>24</v>
      </c>
      <c r="AN492" s="3">
        <v>27</v>
      </c>
      <c r="AO492" s="3">
        <v>27</v>
      </c>
      <c r="AP492" s="3">
        <v>22</v>
      </c>
      <c r="AQ492" s="3">
        <v>17</v>
      </c>
      <c r="AR492" s="3">
        <v>17</v>
      </c>
      <c r="AS492" s="3">
        <v>19</v>
      </c>
      <c r="AT492" s="3">
        <v>12</v>
      </c>
      <c r="AU492" s="3">
        <v>11</v>
      </c>
      <c r="AV492" s="3">
        <v>11</v>
      </c>
      <c r="AW492" s="3">
        <v>3</v>
      </c>
      <c r="AX492" s="10"/>
    </row>
    <row r="493" spans="1:50" x14ac:dyDescent="0.35">
      <c r="A493" s="27" t="s">
        <v>325</v>
      </c>
      <c r="B493" s="3" t="s">
        <v>199</v>
      </c>
      <c r="C493" s="3" t="s">
        <v>334</v>
      </c>
      <c r="D493" s="3" t="s">
        <v>162</v>
      </c>
      <c r="E493" s="145">
        <v>454.21</v>
      </c>
      <c r="F493" s="145">
        <v>189.5</v>
      </c>
      <c r="G493" s="145">
        <v>458.28</v>
      </c>
      <c r="H493" s="145">
        <v>282.7</v>
      </c>
      <c r="I493" s="145">
        <v>721.53</v>
      </c>
      <c r="J493" s="145">
        <v>414.68</v>
      </c>
      <c r="K493" s="145">
        <v>255.15</v>
      </c>
      <c r="L493" s="145">
        <v>318.58</v>
      </c>
      <c r="M493" s="145">
        <v>203.28</v>
      </c>
      <c r="N493" s="145">
        <v>269.52999999999997</v>
      </c>
      <c r="O493" s="145">
        <v>220.53</v>
      </c>
      <c r="P493" s="145">
        <v>273.26</v>
      </c>
      <c r="Q493" s="145">
        <v>323.44</v>
      </c>
      <c r="R493" s="145">
        <v>430.91</v>
      </c>
      <c r="S493" s="145">
        <v>321.94</v>
      </c>
      <c r="T493" s="145">
        <v>328.47</v>
      </c>
      <c r="U493" s="145">
        <v>197.27</v>
      </c>
      <c r="V493" s="145">
        <v>394.28</v>
      </c>
      <c r="W493" s="145">
        <v>119.73</v>
      </c>
      <c r="X493" s="145">
        <v>373.66</v>
      </c>
      <c r="Y493" s="145">
        <v>620.91</v>
      </c>
      <c r="Z493" s="145">
        <v>537.29999999999995</v>
      </c>
      <c r="AA493" s="145">
        <v>452.25</v>
      </c>
      <c r="AB493" s="145">
        <v>327.93</v>
      </c>
      <c r="AC493" s="145">
        <v>232.17</v>
      </c>
      <c r="AD493" s="145">
        <v>272.23</v>
      </c>
      <c r="AE493" s="145">
        <v>393.16</v>
      </c>
      <c r="AF493" s="145">
        <v>533.79</v>
      </c>
      <c r="AG493" s="145">
        <v>211.92</v>
      </c>
      <c r="AH493" s="145">
        <v>237.67</v>
      </c>
      <c r="AI493" s="145">
        <v>263.62</v>
      </c>
      <c r="AJ493" s="145">
        <v>236.48</v>
      </c>
      <c r="AK493" s="145">
        <v>349.31</v>
      </c>
      <c r="AL493" s="145">
        <v>137.31</v>
      </c>
      <c r="AM493" s="145">
        <v>177.36</v>
      </c>
      <c r="AN493" s="145">
        <v>427.22</v>
      </c>
      <c r="AO493" s="145">
        <v>225.23</v>
      </c>
      <c r="AP493" s="145">
        <v>213.71</v>
      </c>
      <c r="AQ493" s="145">
        <v>162.66</v>
      </c>
      <c r="AR493" s="145">
        <v>258.86</v>
      </c>
      <c r="AS493" s="145">
        <v>206.99</v>
      </c>
      <c r="AT493" s="145">
        <v>53.57</v>
      </c>
      <c r="AU493" s="145">
        <v>100.71</v>
      </c>
      <c r="AV493" s="145">
        <v>143.41999999999999</v>
      </c>
      <c r="AW493" s="145">
        <v>19.760000000000002</v>
      </c>
      <c r="AX493" s="195"/>
    </row>
    <row r="494" spans="1:50" x14ac:dyDescent="0.35">
      <c r="A494" s="27" t="s">
        <v>325</v>
      </c>
      <c r="B494" s="3" t="s">
        <v>199</v>
      </c>
      <c r="C494" s="3" t="s">
        <v>334</v>
      </c>
      <c r="D494" s="3" t="s">
        <v>166</v>
      </c>
      <c r="E494" s="145">
        <v>14.65</v>
      </c>
      <c r="F494" s="145">
        <v>8.24</v>
      </c>
      <c r="G494" s="145">
        <v>14.78</v>
      </c>
      <c r="H494" s="145">
        <v>13.46</v>
      </c>
      <c r="I494" s="145">
        <v>20.62</v>
      </c>
      <c r="J494" s="145">
        <v>16.59</v>
      </c>
      <c r="K494" s="145">
        <v>7.5</v>
      </c>
      <c r="L494" s="145">
        <v>9.9600000000000009</v>
      </c>
      <c r="M494" s="145">
        <v>8.1300000000000008</v>
      </c>
      <c r="N494" s="145">
        <v>8.42</v>
      </c>
      <c r="O494" s="145">
        <v>8.17</v>
      </c>
      <c r="P494" s="145">
        <v>8.5399999999999991</v>
      </c>
      <c r="Q494" s="145">
        <v>8.74</v>
      </c>
      <c r="R494" s="145">
        <v>11.34</v>
      </c>
      <c r="S494" s="145">
        <v>8.94</v>
      </c>
      <c r="T494" s="145">
        <v>14.28</v>
      </c>
      <c r="U494" s="145">
        <v>6.8</v>
      </c>
      <c r="V494" s="145">
        <v>17.14</v>
      </c>
      <c r="W494" s="145">
        <v>7.48</v>
      </c>
      <c r="X494" s="145">
        <v>17.79</v>
      </c>
      <c r="Y494" s="145">
        <v>25.87</v>
      </c>
      <c r="Z494" s="145">
        <v>23.36</v>
      </c>
      <c r="AA494" s="145">
        <v>16.75</v>
      </c>
      <c r="AB494" s="145">
        <v>15.62</v>
      </c>
      <c r="AC494" s="145">
        <v>8.01</v>
      </c>
      <c r="AD494" s="145">
        <v>11.34</v>
      </c>
      <c r="AE494" s="145">
        <v>13.11</v>
      </c>
      <c r="AF494" s="145">
        <v>17.79</v>
      </c>
      <c r="AG494" s="145">
        <v>7.31</v>
      </c>
      <c r="AH494" s="145">
        <v>10.33</v>
      </c>
      <c r="AI494" s="145">
        <v>8.24</v>
      </c>
      <c r="AJ494" s="145">
        <v>8.76</v>
      </c>
      <c r="AK494" s="145">
        <v>14.55</v>
      </c>
      <c r="AL494" s="145">
        <v>6.87</v>
      </c>
      <c r="AM494" s="145">
        <v>7.39</v>
      </c>
      <c r="AN494" s="145">
        <v>14.73</v>
      </c>
      <c r="AO494" s="145">
        <v>7.27</v>
      </c>
      <c r="AP494" s="145">
        <v>8.9</v>
      </c>
      <c r="AQ494" s="145">
        <v>8.1300000000000008</v>
      </c>
      <c r="AR494" s="145">
        <v>14.38</v>
      </c>
      <c r="AS494" s="145">
        <v>10.89</v>
      </c>
      <c r="AT494" s="145">
        <v>4.46</v>
      </c>
      <c r="AU494" s="145">
        <v>9.16</v>
      </c>
      <c r="AV494" s="145">
        <v>13.04</v>
      </c>
      <c r="AW494" s="145">
        <v>6.59</v>
      </c>
      <c r="AX494" s="195"/>
    </row>
    <row r="495" spans="1:50" x14ac:dyDescent="0.35">
      <c r="A495" s="27" t="s">
        <v>325</v>
      </c>
      <c r="B495" s="3" t="s">
        <v>199</v>
      </c>
      <c r="C495" s="3" t="s">
        <v>334</v>
      </c>
      <c r="D495" s="3" t="s">
        <v>327</v>
      </c>
      <c r="E495" s="3">
        <v>0</v>
      </c>
      <c r="F495" s="3">
        <v>0</v>
      </c>
      <c r="G495" s="3">
        <v>0</v>
      </c>
      <c r="H495" s="3">
        <v>0</v>
      </c>
      <c r="I495" s="3">
        <v>0</v>
      </c>
      <c r="J495" s="3">
        <v>0</v>
      </c>
      <c r="K495" s="3">
        <v>0</v>
      </c>
      <c r="L495" s="3">
        <v>0</v>
      </c>
      <c r="M495" s="3">
        <v>0</v>
      </c>
      <c r="N495" s="3">
        <v>0</v>
      </c>
      <c r="O495" s="3">
        <v>0</v>
      </c>
      <c r="P495" s="3">
        <v>0</v>
      </c>
      <c r="Q495" s="3">
        <v>0</v>
      </c>
      <c r="R495" s="3">
        <v>0</v>
      </c>
      <c r="S495" s="3">
        <v>0</v>
      </c>
      <c r="T495" s="3">
        <v>0</v>
      </c>
      <c r="U495" s="3">
        <v>0</v>
      </c>
      <c r="V495" s="3">
        <v>0</v>
      </c>
      <c r="W495" s="3">
        <v>0</v>
      </c>
      <c r="X495" s="3">
        <v>0</v>
      </c>
      <c r="Y495" s="3">
        <v>0</v>
      </c>
      <c r="Z495" s="3">
        <v>0</v>
      </c>
      <c r="AA495" s="3">
        <v>0</v>
      </c>
      <c r="AB495" s="3">
        <v>0</v>
      </c>
      <c r="AC495" s="3">
        <v>0</v>
      </c>
      <c r="AD495" s="3">
        <v>0</v>
      </c>
      <c r="AE495" s="3">
        <v>0</v>
      </c>
      <c r="AF495" s="3">
        <v>0</v>
      </c>
      <c r="AG495" s="3">
        <v>0</v>
      </c>
      <c r="AH495" s="3">
        <v>0</v>
      </c>
      <c r="AI495" s="3">
        <v>0</v>
      </c>
      <c r="AJ495" s="3">
        <v>0</v>
      </c>
      <c r="AK495" s="3">
        <v>0</v>
      </c>
      <c r="AL495" s="3">
        <v>0</v>
      </c>
      <c r="AM495" s="3">
        <v>0</v>
      </c>
      <c r="AN495" s="3">
        <v>0</v>
      </c>
      <c r="AO495" s="3">
        <v>0</v>
      </c>
      <c r="AP495" s="3">
        <v>0</v>
      </c>
      <c r="AQ495" s="3">
        <v>0</v>
      </c>
      <c r="AR495" s="3">
        <v>0</v>
      </c>
      <c r="AS495" s="3">
        <v>0</v>
      </c>
      <c r="AT495" s="3">
        <v>0</v>
      </c>
      <c r="AU495" s="3">
        <v>0</v>
      </c>
      <c r="AV495" s="3">
        <v>0</v>
      </c>
      <c r="AW495" s="3">
        <v>0</v>
      </c>
      <c r="AX495" s="10"/>
    </row>
    <row r="496" spans="1:50" x14ac:dyDescent="0.35">
      <c r="A496" s="27" t="s">
        <v>325</v>
      </c>
      <c r="B496" s="3" t="s">
        <v>199</v>
      </c>
      <c r="C496" s="3" t="s">
        <v>334</v>
      </c>
      <c r="D496" s="3" t="s">
        <v>167</v>
      </c>
      <c r="E496" s="3">
        <v>274</v>
      </c>
      <c r="F496" s="3">
        <v>123</v>
      </c>
      <c r="G496" s="3">
        <v>272</v>
      </c>
      <c r="H496" s="3">
        <v>191</v>
      </c>
      <c r="I496" s="3">
        <v>504</v>
      </c>
      <c r="J496" s="3">
        <v>209</v>
      </c>
      <c r="K496" s="3">
        <v>194</v>
      </c>
      <c r="L496" s="3">
        <v>198</v>
      </c>
      <c r="M496" s="3">
        <v>127</v>
      </c>
      <c r="N496" s="3">
        <v>191</v>
      </c>
      <c r="O496" s="3">
        <v>185</v>
      </c>
      <c r="P496" s="3">
        <v>224</v>
      </c>
      <c r="Q496" s="3">
        <v>243</v>
      </c>
      <c r="R496" s="3">
        <v>449</v>
      </c>
      <c r="S496" s="3">
        <v>265</v>
      </c>
      <c r="T496" s="3">
        <v>135</v>
      </c>
      <c r="U496" s="3">
        <v>149</v>
      </c>
      <c r="V496" s="3">
        <v>304</v>
      </c>
      <c r="W496" s="3">
        <v>108</v>
      </c>
      <c r="X496" s="3">
        <v>224</v>
      </c>
      <c r="Y496" s="3">
        <v>281</v>
      </c>
      <c r="Z496" s="3">
        <v>215</v>
      </c>
      <c r="AA496" s="3">
        <v>245</v>
      </c>
      <c r="AB496" s="3">
        <v>134</v>
      </c>
      <c r="AC496" s="3">
        <v>152</v>
      </c>
      <c r="AD496" s="3">
        <v>137</v>
      </c>
      <c r="AE496" s="3">
        <v>276</v>
      </c>
      <c r="AF496" s="3">
        <v>239</v>
      </c>
      <c r="AG496" s="3">
        <v>151</v>
      </c>
      <c r="AH496" s="3">
        <v>220</v>
      </c>
      <c r="AI496" s="3">
        <v>180</v>
      </c>
      <c r="AJ496" s="3">
        <v>203</v>
      </c>
      <c r="AK496" s="3">
        <v>255</v>
      </c>
      <c r="AL496" s="3">
        <v>97</v>
      </c>
      <c r="AM496" s="3">
        <v>143</v>
      </c>
      <c r="AN496" s="3">
        <v>177</v>
      </c>
      <c r="AO496" s="3">
        <v>142</v>
      </c>
      <c r="AP496" s="3">
        <v>135</v>
      </c>
      <c r="AQ496" s="3">
        <v>122</v>
      </c>
      <c r="AR496" s="3">
        <v>108</v>
      </c>
      <c r="AS496" s="3">
        <v>127</v>
      </c>
      <c r="AT496" s="3">
        <v>45</v>
      </c>
      <c r="AU496" s="3">
        <v>47</v>
      </c>
      <c r="AV496" s="3">
        <v>67</v>
      </c>
      <c r="AW496" s="3">
        <v>5</v>
      </c>
      <c r="AX496" s="10"/>
    </row>
    <row r="497" spans="1:50" x14ac:dyDescent="0.35">
      <c r="A497" s="27" t="s">
        <v>325</v>
      </c>
      <c r="B497" s="3" t="s">
        <v>199</v>
      </c>
      <c r="C497" s="3" t="s">
        <v>334</v>
      </c>
      <c r="D497" s="3" t="s">
        <v>132</v>
      </c>
      <c r="E497" s="3">
        <v>31</v>
      </c>
      <c r="F497" s="3">
        <v>23</v>
      </c>
      <c r="G497" s="3">
        <v>31</v>
      </c>
      <c r="H497" s="3">
        <v>21</v>
      </c>
      <c r="I497" s="3">
        <v>35</v>
      </c>
      <c r="J497" s="3">
        <v>25</v>
      </c>
      <c r="K497" s="3">
        <v>34</v>
      </c>
      <c r="L497" s="3">
        <v>32</v>
      </c>
      <c r="M497" s="3">
        <v>25</v>
      </c>
      <c r="N497" s="3">
        <v>32</v>
      </c>
      <c r="O497" s="3">
        <v>27</v>
      </c>
      <c r="P497" s="3">
        <v>32</v>
      </c>
      <c r="Q497" s="3">
        <v>37</v>
      </c>
      <c r="R497" s="3">
        <v>38</v>
      </c>
      <c r="S497" s="3">
        <v>36</v>
      </c>
      <c r="T497" s="3">
        <v>23</v>
      </c>
      <c r="U497" s="3">
        <v>29</v>
      </c>
      <c r="V497" s="3">
        <v>23</v>
      </c>
      <c r="W497" s="3">
        <v>16</v>
      </c>
      <c r="X497" s="3">
        <v>21</v>
      </c>
      <c r="Y497" s="3">
        <v>24</v>
      </c>
      <c r="Z497" s="3">
        <v>23</v>
      </c>
      <c r="AA497" s="3">
        <v>27</v>
      </c>
      <c r="AB497" s="3">
        <v>21</v>
      </c>
      <c r="AC497" s="3">
        <v>29</v>
      </c>
      <c r="AD497" s="3">
        <v>24</v>
      </c>
      <c r="AE497" s="3">
        <v>30</v>
      </c>
      <c r="AF497" s="3">
        <v>30</v>
      </c>
      <c r="AG497" s="3">
        <v>29</v>
      </c>
      <c r="AH497" s="3">
        <v>23</v>
      </c>
      <c r="AI497" s="3">
        <v>32</v>
      </c>
      <c r="AJ497" s="3">
        <v>27</v>
      </c>
      <c r="AK497" s="3">
        <v>24</v>
      </c>
      <c r="AL497" s="3">
        <v>20</v>
      </c>
      <c r="AM497" s="3">
        <v>24</v>
      </c>
      <c r="AN497" s="3">
        <v>29</v>
      </c>
      <c r="AO497" s="3">
        <v>31</v>
      </c>
      <c r="AP497" s="3">
        <v>24</v>
      </c>
      <c r="AQ497" s="3">
        <v>20</v>
      </c>
      <c r="AR497" s="3">
        <v>18</v>
      </c>
      <c r="AS497" s="3">
        <v>19</v>
      </c>
      <c r="AT497" s="3">
        <v>12</v>
      </c>
      <c r="AU497" s="3">
        <v>11</v>
      </c>
      <c r="AV497" s="3">
        <v>11</v>
      </c>
      <c r="AW497" s="3">
        <v>3</v>
      </c>
      <c r="AX497" s="10"/>
    </row>
    <row r="498" spans="1:50" x14ac:dyDescent="0.35">
      <c r="A498" s="27" t="s">
        <v>325</v>
      </c>
      <c r="B498" s="3" t="s">
        <v>199</v>
      </c>
      <c r="C498" s="3" t="s">
        <v>335</v>
      </c>
      <c r="D498" s="3" t="s">
        <v>162</v>
      </c>
      <c r="E498" s="145"/>
      <c r="F498" s="145"/>
      <c r="G498" s="145"/>
      <c r="H498" s="145"/>
      <c r="I498" s="145"/>
      <c r="J498" s="145"/>
      <c r="K498" s="145"/>
      <c r="L498" s="145"/>
      <c r="M498" s="145"/>
      <c r="N498" s="145"/>
      <c r="O498" s="145"/>
      <c r="P498" s="145"/>
      <c r="Q498" s="145"/>
      <c r="R498" s="145"/>
      <c r="S498" s="145"/>
      <c r="T498" s="145"/>
      <c r="U498" s="145"/>
      <c r="V498" s="145"/>
      <c r="W498" s="145"/>
      <c r="X498" s="145"/>
      <c r="Y498" s="145"/>
      <c r="Z498" s="145"/>
      <c r="AA498" s="145"/>
      <c r="AB498" s="145"/>
      <c r="AC498" s="145"/>
      <c r="AD498" s="145"/>
      <c r="AE498" s="145"/>
      <c r="AF498" s="145"/>
      <c r="AG498" s="145"/>
      <c r="AH498" s="145"/>
      <c r="AI498" s="145"/>
      <c r="AJ498" s="145"/>
      <c r="AK498" s="145"/>
      <c r="AL498" s="145"/>
      <c r="AM498" s="145"/>
      <c r="AN498" s="145">
        <v>62.36</v>
      </c>
      <c r="AO498" s="145"/>
      <c r="AP498" s="145"/>
      <c r="AQ498" s="145"/>
      <c r="AR498" s="145"/>
      <c r="AS498" s="145"/>
      <c r="AT498" s="145"/>
      <c r="AU498" s="145"/>
      <c r="AV498" s="145"/>
      <c r="AW498" s="145"/>
      <c r="AX498" s="195"/>
    </row>
    <row r="499" spans="1:50" x14ac:dyDescent="0.35">
      <c r="A499" s="27" t="s">
        <v>325</v>
      </c>
      <c r="B499" s="3" t="s">
        <v>199</v>
      </c>
      <c r="C499" s="3" t="s">
        <v>335</v>
      </c>
      <c r="D499" s="3" t="s">
        <v>166</v>
      </c>
      <c r="E499" s="145"/>
      <c r="F499" s="145"/>
      <c r="G499" s="145"/>
      <c r="H499" s="145"/>
      <c r="I499" s="145"/>
      <c r="J499" s="145"/>
      <c r="K499" s="145"/>
      <c r="L499" s="145"/>
      <c r="M499" s="145"/>
      <c r="N499" s="145"/>
      <c r="O499" s="145"/>
      <c r="P499" s="145"/>
      <c r="Q499" s="145"/>
      <c r="R499" s="145"/>
      <c r="S499" s="145"/>
      <c r="T499" s="145"/>
      <c r="U499" s="145"/>
      <c r="V499" s="145"/>
      <c r="W499" s="145"/>
      <c r="X499" s="145"/>
      <c r="Y499" s="145"/>
      <c r="Z499" s="145"/>
      <c r="AA499" s="145"/>
      <c r="AB499" s="145"/>
      <c r="AC499" s="145"/>
      <c r="AD499" s="145"/>
      <c r="AE499" s="145"/>
      <c r="AF499" s="145"/>
      <c r="AG499" s="145"/>
      <c r="AH499" s="145"/>
      <c r="AI499" s="145"/>
      <c r="AJ499" s="145"/>
      <c r="AK499" s="145"/>
      <c r="AL499" s="145"/>
      <c r="AM499" s="145"/>
      <c r="AN499" s="145">
        <v>62.36</v>
      </c>
      <c r="AO499" s="145"/>
      <c r="AP499" s="145"/>
      <c r="AQ499" s="145"/>
      <c r="AR499" s="145"/>
      <c r="AS499" s="145"/>
      <c r="AT499" s="145"/>
      <c r="AU499" s="145"/>
      <c r="AV499" s="145"/>
      <c r="AW499" s="145"/>
      <c r="AX499" s="195"/>
    </row>
    <row r="500" spans="1:50" x14ac:dyDescent="0.35">
      <c r="A500" s="27" t="s">
        <v>325</v>
      </c>
      <c r="B500" s="3" t="s">
        <v>199</v>
      </c>
      <c r="C500" s="3" t="s">
        <v>335</v>
      </c>
      <c r="D500" s="3" t="s">
        <v>327</v>
      </c>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v>2</v>
      </c>
      <c r="AO500" s="3"/>
      <c r="AP500" s="3"/>
      <c r="AQ500" s="3"/>
      <c r="AR500" s="3"/>
      <c r="AS500" s="3"/>
      <c r="AT500" s="3"/>
      <c r="AU500" s="3"/>
      <c r="AV500" s="3"/>
      <c r="AW500" s="3"/>
      <c r="AX500" s="10"/>
    </row>
    <row r="501" spans="1:50" x14ac:dyDescent="0.35">
      <c r="A501" s="27" t="s">
        <v>325</v>
      </c>
      <c r="B501" s="3" t="s">
        <v>199</v>
      </c>
      <c r="C501" s="3" t="s">
        <v>335</v>
      </c>
      <c r="D501" s="3" t="s">
        <v>167</v>
      </c>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v>0</v>
      </c>
      <c r="AO501" s="3"/>
      <c r="AP501" s="3"/>
      <c r="AQ501" s="3"/>
      <c r="AR501" s="3"/>
      <c r="AS501" s="3"/>
      <c r="AT501" s="3"/>
      <c r="AU501" s="3"/>
      <c r="AV501" s="3"/>
      <c r="AW501" s="3"/>
      <c r="AX501" s="10"/>
    </row>
    <row r="502" spans="1:50" x14ac:dyDescent="0.35">
      <c r="A502" s="27" t="s">
        <v>325</v>
      </c>
      <c r="B502" s="3" t="s">
        <v>199</v>
      </c>
      <c r="C502" s="3" t="s">
        <v>335</v>
      </c>
      <c r="D502" s="3" t="s">
        <v>132</v>
      </c>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v>1</v>
      </c>
      <c r="AO502" s="3"/>
      <c r="AP502" s="3"/>
      <c r="AQ502" s="3"/>
      <c r="AR502" s="3"/>
      <c r="AS502" s="3"/>
      <c r="AT502" s="3"/>
      <c r="AU502" s="3"/>
      <c r="AV502" s="3"/>
      <c r="AW502" s="3"/>
      <c r="AX502" s="10"/>
    </row>
    <row r="503" spans="1:50" x14ac:dyDescent="0.35">
      <c r="A503" s="27" t="s">
        <v>325</v>
      </c>
      <c r="B503" s="3" t="s">
        <v>199</v>
      </c>
      <c r="C503" s="3" t="s">
        <v>336</v>
      </c>
      <c r="D503" s="3" t="s">
        <v>162</v>
      </c>
      <c r="E503" s="145">
        <v>870</v>
      </c>
      <c r="F503" s="145">
        <v>1496</v>
      </c>
      <c r="G503" s="145">
        <v>370</v>
      </c>
      <c r="H503" s="145">
        <v>2520</v>
      </c>
      <c r="I503" s="145">
        <v>3655</v>
      </c>
      <c r="J503" s="145">
        <v>2060</v>
      </c>
      <c r="K503" s="145">
        <v>1345</v>
      </c>
      <c r="L503" s="145">
        <v>2030</v>
      </c>
      <c r="M503" s="145">
        <v>1835</v>
      </c>
      <c r="N503" s="145">
        <v>2867</v>
      </c>
      <c r="O503" s="145">
        <v>6161</v>
      </c>
      <c r="P503" s="145">
        <v>7614</v>
      </c>
      <c r="Q503" s="145">
        <v>4852</v>
      </c>
      <c r="R503" s="145">
        <v>5748</v>
      </c>
      <c r="S503" s="145">
        <v>4220</v>
      </c>
      <c r="T503" s="145">
        <v>4630</v>
      </c>
      <c r="U503" s="145">
        <v>4415</v>
      </c>
      <c r="V503" s="145">
        <v>5041.2</v>
      </c>
      <c r="W503" s="145">
        <v>4670</v>
      </c>
      <c r="X503" s="145">
        <v>5701</v>
      </c>
      <c r="Y503" s="145">
        <v>4700</v>
      </c>
      <c r="Z503" s="145">
        <v>7505</v>
      </c>
      <c r="AA503" s="145">
        <v>7805</v>
      </c>
      <c r="AB503" s="145">
        <v>7540</v>
      </c>
      <c r="AC503" s="145">
        <v>8125</v>
      </c>
      <c r="AD503" s="145">
        <v>4545</v>
      </c>
      <c r="AE503" s="145">
        <v>3530</v>
      </c>
      <c r="AF503" s="145">
        <v>4865</v>
      </c>
      <c r="AG503" s="145">
        <v>4075</v>
      </c>
      <c r="AH503" s="145">
        <v>3035</v>
      </c>
      <c r="AI503" s="145">
        <v>5585</v>
      </c>
      <c r="AJ503" s="145">
        <v>4530</v>
      </c>
      <c r="AK503" s="145">
        <v>4320.22</v>
      </c>
      <c r="AL503" s="145">
        <v>5088</v>
      </c>
      <c r="AM503" s="145">
        <v>3465</v>
      </c>
      <c r="AN503" s="145">
        <v>3508</v>
      </c>
      <c r="AO503" s="145">
        <v>3680</v>
      </c>
      <c r="AP503" s="145">
        <v>5725</v>
      </c>
      <c r="AQ503" s="145">
        <v>4552.5</v>
      </c>
      <c r="AR503" s="145">
        <v>6010</v>
      </c>
      <c r="AS503" s="145">
        <v>8705</v>
      </c>
      <c r="AT503" s="145">
        <v>10250.5</v>
      </c>
      <c r="AU503" s="145">
        <v>8340</v>
      </c>
      <c r="AV503" s="145">
        <v>4408</v>
      </c>
      <c r="AW503" s="145">
        <v>3700</v>
      </c>
      <c r="AX503" s="195">
        <v>1800</v>
      </c>
    </row>
    <row r="504" spans="1:50" x14ac:dyDescent="0.35">
      <c r="A504" s="27" t="s">
        <v>325</v>
      </c>
      <c r="B504" s="3" t="s">
        <v>199</v>
      </c>
      <c r="C504" s="3" t="s">
        <v>336</v>
      </c>
      <c r="D504" s="3" t="s">
        <v>166</v>
      </c>
      <c r="E504" s="145">
        <v>174</v>
      </c>
      <c r="F504" s="145">
        <v>249.33</v>
      </c>
      <c r="G504" s="145">
        <v>123.33</v>
      </c>
      <c r="H504" s="145">
        <v>315</v>
      </c>
      <c r="I504" s="145">
        <v>456.88</v>
      </c>
      <c r="J504" s="145">
        <v>294.29000000000002</v>
      </c>
      <c r="K504" s="145">
        <v>336.25</v>
      </c>
      <c r="L504" s="145">
        <v>338.33</v>
      </c>
      <c r="M504" s="145">
        <v>203.89</v>
      </c>
      <c r="N504" s="145">
        <v>409.57</v>
      </c>
      <c r="O504" s="145">
        <v>684.56</v>
      </c>
      <c r="P504" s="145">
        <v>543.86</v>
      </c>
      <c r="Q504" s="145">
        <v>606.5</v>
      </c>
      <c r="R504" s="145">
        <v>638.66999999999996</v>
      </c>
      <c r="S504" s="145">
        <v>703.33</v>
      </c>
      <c r="T504" s="145">
        <v>514.44000000000005</v>
      </c>
      <c r="U504" s="145">
        <v>551.88</v>
      </c>
      <c r="V504" s="145">
        <v>458.29</v>
      </c>
      <c r="W504" s="145">
        <v>424.55</v>
      </c>
      <c r="X504" s="145">
        <v>475.08</v>
      </c>
      <c r="Y504" s="145">
        <v>522.22</v>
      </c>
      <c r="Z504" s="145">
        <v>625.41999999999996</v>
      </c>
      <c r="AA504" s="145">
        <v>600.38</v>
      </c>
      <c r="AB504" s="145">
        <v>837.78</v>
      </c>
      <c r="AC504" s="145">
        <v>902.78</v>
      </c>
      <c r="AD504" s="145">
        <v>413.18</v>
      </c>
      <c r="AE504" s="145">
        <v>588.33000000000004</v>
      </c>
      <c r="AF504" s="145">
        <v>973</v>
      </c>
      <c r="AG504" s="145">
        <v>679.17</v>
      </c>
      <c r="AH504" s="145">
        <v>758.75</v>
      </c>
      <c r="AI504" s="145">
        <v>465.42</v>
      </c>
      <c r="AJ504" s="145">
        <v>411.82</v>
      </c>
      <c r="AK504" s="145">
        <v>432.02</v>
      </c>
      <c r="AL504" s="145">
        <v>424</v>
      </c>
      <c r="AM504" s="145">
        <v>577.5</v>
      </c>
      <c r="AN504" s="145">
        <v>584.66999999999996</v>
      </c>
      <c r="AO504" s="145">
        <v>525.71</v>
      </c>
      <c r="AP504" s="145">
        <v>408.93</v>
      </c>
      <c r="AQ504" s="145">
        <v>455.25</v>
      </c>
      <c r="AR504" s="145">
        <v>858.57</v>
      </c>
      <c r="AS504" s="145">
        <v>1450.83</v>
      </c>
      <c r="AT504" s="145">
        <v>732.18</v>
      </c>
      <c r="AU504" s="145">
        <v>641.54</v>
      </c>
      <c r="AV504" s="145">
        <v>489.78</v>
      </c>
      <c r="AW504" s="145">
        <v>740</v>
      </c>
      <c r="AX504" s="195">
        <v>900</v>
      </c>
    </row>
    <row r="505" spans="1:50" x14ac:dyDescent="0.35">
      <c r="A505" s="27" t="s">
        <v>325</v>
      </c>
      <c r="B505" s="3" t="s">
        <v>199</v>
      </c>
      <c r="C505" s="3" t="s">
        <v>336</v>
      </c>
      <c r="D505" s="3" t="s">
        <v>327</v>
      </c>
      <c r="E505" s="3">
        <v>12</v>
      </c>
      <c r="F505" s="3">
        <v>10</v>
      </c>
      <c r="G505" s="3">
        <v>5</v>
      </c>
      <c r="H505" s="3">
        <v>25</v>
      </c>
      <c r="I505" s="3">
        <v>39</v>
      </c>
      <c r="J505" s="3">
        <v>26</v>
      </c>
      <c r="K505" s="3">
        <v>15</v>
      </c>
      <c r="L505" s="3">
        <v>25</v>
      </c>
      <c r="M505" s="3">
        <v>20</v>
      </c>
      <c r="N505" s="3">
        <v>31</v>
      </c>
      <c r="O505" s="3">
        <v>90</v>
      </c>
      <c r="P505" s="3">
        <v>110</v>
      </c>
      <c r="Q505" s="3">
        <v>58</v>
      </c>
      <c r="R505" s="3">
        <v>66</v>
      </c>
      <c r="S505" s="3">
        <v>44</v>
      </c>
      <c r="T505" s="3">
        <v>44</v>
      </c>
      <c r="U505" s="3">
        <v>50</v>
      </c>
      <c r="V505" s="3">
        <v>54</v>
      </c>
      <c r="W505" s="3">
        <v>48</v>
      </c>
      <c r="X505" s="3">
        <v>60</v>
      </c>
      <c r="Y505" s="3">
        <v>46</v>
      </c>
      <c r="Z505" s="3">
        <v>69</v>
      </c>
      <c r="AA505" s="3">
        <v>77</v>
      </c>
      <c r="AB505" s="3">
        <v>78</v>
      </c>
      <c r="AC505" s="3">
        <v>83</v>
      </c>
      <c r="AD505" s="3">
        <v>48</v>
      </c>
      <c r="AE505" s="3">
        <v>38</v>
      </c>
      <c r="AF505" s="3">
        <v>43</v>
      </c>
      <c r="AG505" s="3">
        <v>36</v>
      </c>
      <c r="AH505" s="3">
        <v>31</v>
      </c>
      <c r="AI505" s="3">
        <v>52</v>
      </c>
      <c r="AJ505" s="3">
        <v>50</v>
      </c>
      <c r="AK505" s="3">
        <v>47</v>
      </c>
      <c r="AL505" s="3">
        <v>49</v>
      </c>
      <c r="AM505" s="3">
        <v>36</v>
      </c>
      <c r="AN505" s="3">
        <v>40</v>
      </c>
      <c r="AO505" s="3">
        <v>40</v>
      </c>
      <c r="AP505" s="3">
        <v>71</v>
      </c>
      <c r="AQ505" s="3">
        <v>53</v>
      </c>
      <c r="AR505" s="3">
        <v>55</v>
      </c>
      <c r="AS505" s="3">
        <v>64</v>
      </c>
      <c r="AT505" s="3">
        <v>88</v>
      </c>
      <c r="AU505" s="3">
        <v>72</v>
      </c>
      <c r="AV505" s="3">
        <v>49</v>
      </c>
      <c r="AW505" s="3">
        <v>37</v>
      </c>
      <c r="AX505" s="10">
        <v>18</v>
      </c>
    </row>
    <row r="506" spans="1:50" x14ac:dyDescent="0.35">
      <c r="A506" s="27" t="s">
        <v>325</v>
      </c>
      <c r="B506" s="3" t="s">
        <v>199</v>
      </c>
      <c r="C506" s="3" t="s">
        <v>336</v>
      </c>
      <c r="D506" s="3" t="s">
        <v>167</v>
      </c>
      <c r="E506" s="3">
        <v>0</v>
      </c>
      <c r="F506" s="3">
        <v>0</v>
      </c>
      <c r="G506" s="3">
        <v>0</v>
      </c>
      <c r="H506" s="3">
        <v>0</v>
      </c>
      <c r="I506" s="3">
        <v>0</v>
      </c>
      <c r="J506" s="3">
        <v>0</v>
      </c>
      <c r="K506" s="3">
        <v>0</v>
      </c>
      <c r="L506" s="3">
        <v>0</v>
      </c>
      <c r="M506" s="3">
        <v>0</v>
      </c>
      <c r="N506" s="3">
        <v>0</v>
      </c>
      <c r="O506" s="3">
        <v>0</v>
      </c>
      <c r="P506" s="3">
        <v>0</v>
      </c>
      <c r="Q506" s="3">
        <v>0</v>
      </c>
      <c r="R506" s="3">
        <v>0</v>
      </c>
      <c r="S506" s="3">
        <v>0</v>
      </c>
      <c r="T506" s="3">
        <v>0</v>
      </c>
      <c r="U506" s="3">
        <v>0</v>
      </c>
      <c r="V506" s="3">
        <v>0</v>
      </c>
      <c r="W506" s="3">
        <v>0</v>
      </c>
      <c r="X506" s="3">
        <v>0</v>
      </c>
      <c r="Y506" s="3">
        <v>0</v>
      </c>
      <c r="Z506" s="3">
        <v>0</v>
      </c>
      <c r="AA506" s="3">
        <v>0</v>
      </c>
      <c r="AB506" s="3">
        <v>0</v>
      </c>
      <c r="AC506" s="3">
        <v>0</v>
      </c>
      <c r="AD506" s="3">
        <v>0</v>
      </c>
      <c r="AE506" s="3">
        <v>0</v>
      </c>
      <c r="AF506" s="3">
        <v>0</v>
      </c>
      <c r="AG506" s="3">
        <v>0</v>
      </c>
      <c r="AH506" s="3">
        <v>0</v>
      </c>
      <c r="AI506" s="3">
        <v>0</v>
      </c>
      <c r="AJ506" s="3">
        <v>0</v>
      </c>
      <c r="AK506" s="3">
        <v>0</v>
      </c>
      <c r="AL506" s="3">
        <v>0</v>
      </c>
      <c r="AM506" s="3">
        <v>0</v>
      </c>
      <c r="AN506" s="3">
        <v>0</v>
      </c>
      <c r="AO506" s="3">
        <v>0</v>
      </c>
      <c r="AP506" s="3">
        <v>0</v>
      </c>
      <c r="AQ506" s="3">
        <v>0</v>
      </c>
      <c r="AR506" s="3">
        <v>0</v>
      </c>
      <c r="AS506" s="3">
        <v>0</v>
      </c>
      <c r="AT506" s="3">
        <v>0</v>
      </c>
      <c r="AU506" s="3">
        <v>0</v>
      </c>
      <c r="AV506" s="3">
        <v>0</v>
      </c>
      <c r="AW506" s="3">
        <v>0</v>
      </c>
      <c r="AX506" s="10">
        <v>0</v>
      </c>
    </row>
    <row r="507" spans="1:50" x14ac:dyDescent="0.35">
      <c r="A507" s="27" t="s">
        <v>325</v>
      </c>
      <c r="B507" s="3" t="s">
        <v>199</v>
      </c>
      <c r="C507" s="3" t="s">
        <v>336</v>
      </c>
      <c r="D507" s="3" t="s">
        <v>132</v>
      </c>
      <c r="E507" s="3">
        <v>5</v>
      </c>
      <c r="F507" s="3">
        <v>6</v>
      </c>
      <c r="G507" s="3">
        <v>3</v>
      </c>
      <c r="H507" s="3">
        <v>8</v>
      </c>
      <c r="I507" s="3">
        <v>8</v>
      </c>
      <c r="J507" s="3">
        <v>7</v>
      </c>
      <c r="K507" s="3">
        <v>4</v>
      </c>
      <c r="L507" s="3">
        <v>6</v>
      </c>
      <c r="M507" s="3">
        <v>9</v>
      </c>
      <c r="N507" s="3">
        <v>7</v>
      </c>
      <c r="O507" s="3">
        <v>9</v>
      </c>
      <c r="P507" s="3">
        <v>14</v>
      </c>
      <c r="Q507" s="3">
        <v>8</v>
      </c>
      <c r="R507" s="3">
        <v>9</v>
      </c>
      <c r="S507" s="3">
        <v>6</v>
      </c>
      <c r="T507" s="3">
        <v>9</v>
      </c>
      <c r="U507" s="3">
        <v>8</v>
      </c>
      <c r="V507" s="3">
        <v>11</v>
      </c>
      <c r="W507" s="3">
        <v>11</v>
      </c>
      <c r="X507" s="3">
        <v>12</v>
      </c>
      <c r="Y507" s="3">
        <v>9</v>
      </c>
      <c r="Z507" s="3">
        <v>12</v>
      </c>
      <c r="AA507" s="3">
        <v>13</v>
      </c>
      <c r="AB507" s="3">
        <v>9</v>
      </c>
      <c r="AC507" s="3">
        <v>9</v>
      </c>
      <c r="AD507" s="3">
        <v>11</v>
      </c>
      <c r="AE507" s="3">
        <v>6</v>
      </c>
      <c r="AF507" s="3">
        <v>5</v>
      </c>
      <c r="AG507" s="3">
        <v>6</v>
      </c>
      <c r="AH507" s="3">
        <v>4</v>
      </c>
      <c r="AI507" s="3">
        <v>12</v>
      </c>
      <c r="AJ507" s="3">
        <v>11</v>
      </c>
      <c r="AK507" s="3">
        <v>10</v>
      </c>
      <c r="AL507" s="3">
        <v>12</v>
      </c>
      <c r="AM507" s="3">
        <v>6</v>
      </c>
      <c r="AN507" s="3">
        <v>6</v>
      </c>
      <c r="AO507" s="3">
        <v>7</v>
      </c>
      <c r="AP507" s="3">
        <v>14</v>
      </c>
      <c r="AQ507" s="3">
        <v>10</v>
      </c>
      <c r="AR507" s="3">
        <v>7</v>
      </c>
      <c r="AS507" s="3">
        <v>6</v>
      </c>
      <c r="AT507" s="3">
        <v>14</v>
      </c>
      <c r="AU507" s="3">
        <v>13</v>
      </c>
      <c r="AV507" s="3">
        <v>9</v>
      </c>
      <c r="AW507" s="3">
        <v>5</v>
      </c>
      <c r="AX507" s="10">
        <v>2</v>
      </c>
    </row>
    <row r="508" spans="1:50" x14ac:dyDescent="0.35">
      <c r="A508" s="27" t="s">
        <v>325</v>
      </c>
      <c r="B508" s="3" t="s">
        <v>199</v>
      </c>
      <c r="C508" s="3" t="s">
        <v>337</v>
      </c>
      <c r="D508" s="3" t="s">
        <v>162</v>
      </c>
      <c r="E508" s="145">
        <v>33405.29</v>
      </c>
      <c r="F508" s="145">
        <v>27695.35</v>
      </c>
      <c r="G508" s="145">
        <v>25453.26</v>
      </c>
      <c r="H508" s="145">
        <v>24388.77</v>
      </c>
      <c r="I508" s="145">
        <v>29801.99</v>
      </c>
      <c r="J508" s="145">
        <v>29077.47</v>
      </c>
      <c r="K508" s="145">
        <v>23432.7</v>
      </c>
      <c r="L508" s="145">
        <v>26909.91</v>
      </c>
      <c r="M508" s="145">
        <v>25515.66</v>
      </c>
      <c r="N508" s="145">
        <v>26235.75</v>
      </c>
      <c r="O508" s="145">
        <v>28989.97</v>
      </c>
      <c r="P508" s="145">
        <v>24346.35</v>
      </c>
      <c r="Q508" s="145">
        <v>26734.07</v>
      </c>
      <c r="R508" s="145">
        <v>22095.07</v>
      </c>
      <c r="S508" s="145">
        <v>18422.16</v>
      </c>
      <c r="T508" s="145">
        <v>19540.87</v>
      </c>
      <c r="U508" s="145">
        <v>23878.54</v>
      </c>
      <c r="V508" s="145">
        <v>17703.03</v>
      </c>
      <c r="W508" s="145">
        <v>17581.669999999998</v>
      </c>
      <c r="X508" s="145">
        <v>14719.13</v>
      </c>
      <c r="Y508" s="145">
        <v>15208.82</v>
      </c>
      <c r="Z508" s="145">
        <v>23112.91</v>
      </c>
      <c r="AA508" s="145">
        <v>22541</v>
      </c>
      <c r="AB508" s="145">
        <v>19302.68</v>
      </c>
      <c r="AC508" s="145">
        <v>15225.62</v>
      </c>
      <c r="AD508" s="145">
        <v>16523.64</v>
      </c>
      <c r="AE508" s="145">
        <v>15506.04</v>
      </c>
      <c r="AF508" s="145">
        <v>21348.18</v>
      </c>
      <c r="AG508" s="145">
        <v>20145.169999999998</v>
      </c>
      <c r="AH508" s="145">
        <v>25547.43</v>
      </c>
      <c r="AI508" s="145">
        <v>22257.34</v>
      </c>
      <c r="AJ508" s="145">
        <v>27756.32</v>
      </c>
      <c r="AK508" s="145">
        <v>31475.919999999998</v>
      </c>
      <c r="AL508" s="145">
        <v>31140.12</v>
      </c>
      <c r="AM508" s="145">
        <v>27193.55</v>
      </c>
      <c r="AN508" s="145">
        <v>33971.949999999997</v>
      </c>
      <c r="AO508" s="145">
        <v>38764.519999999997</v>
      </c>
      <c r="AP508" s="145">
        <v>27190.34</v>
      </c>
      <c r="AQ508" s="145">
        <v>26799.62</v>
      </c>
      <c r="AR508" s="145">
        <v>17032.3</v>
      </c>
      <c r="AS508" s="145">
        <v>17115.439999999999</v>
      </c>
      <c r="AT508" s="145">
        <v>21720.16</v>
      </c>
      <c r="AU508" s="145">
        <v>23261.29</v>
      </c>
      <c r="AV508" s="145">
        <v>22148.83</v>
      </c>
      <c r="AW508" s="145">
        <v>18707.849999999999</v>
      </c>
      <c r="AX508" s="195">
        <v>16917.62</v>
      </c>
    </row>
    <row r="509" spans="1:50" x14ac:dyDescent="0.35">
      <c r="A509" s="27" t="s">
        <v>325</v>
      </c>
      <c r="B509" s="3" t="s">
        <v>199</v>
      </c>
      <c r="C509" s="3" t="s">
        <v>337</v>
      </c>
      <c r="D509" s="3" t="s">
        <v>166</v>
      </c>
      <c r="E509" s="145">
        <v>388.43</v>
      </c>
      <c r="F509" s="145">
        <v>337.75</v>
      </c>
      <c r="G509" s="145">
        <v>322.19</v>
      </c>
      <c r="H509" s="145">
        <v>259.45999999999998</v>
      </c>
      <c r="I509" s="145">
        <v>298.02</v>
      </c>
      <c r="J509" s="145">
        <v>342.09</v>
      </c>
      <c r="K509" s="145">
        <v>289.29000000000002</v>
      </c>
      <c r="L509" s="145">
        <v>302.36</v>
      </c>
      <c r="M509" s="145">
        <v>265.79000000000002</v>
      </c>
      <c r="N509" s="145">
        <v>305.07</v>
      </c>
      <c r="O509" s="145">
        <v>318.57</v>
      </c>
      <c r="P509" s="145">
        <v>333.51</v>
      </c>
      <c r="Q509" s="145">
        <v>347.2</v>
      </c>
      <c r="R509" s="145">
        <v>286.95</v>
      </c>
      <c r="S509" s="145">
        <v>259.47000000000003</v>
      </c>
      <c r="T509" s="145">
        <v>320.33999999999997</v>
      </c>
      <c r="U509" s="145">
        <v>318.38</v>
      </c>
      <c r="V509" s="145">
        <v>316.13</v>
      </c>
      <c r="W509" s="145">
        <v>283.58</v>
      </c>
      <c r="X509" s="145">
        <v>342.31</v>
      </c>
      <c r="Y509" s="145">
        <v>281.64</v>
      </c>
      <c r="Z509" s="145">
        <v>330.18</v>
      </c>
      <c r="AA509" s="145">
        <v>308.77999999999997</v>
      </c>
      <c r="AB509" s="145">
        <v>296.95999999999998</v>
      </c>
      <c r="AC509" s="145">
        <v>241.68</v>
      </c>
      <c r="AD509" s="145">
        <v>300.43</v>
      </c>
      <c r="AE509" s="145">
        <v>344.58</v>
      </c>
      <c r="AF509" s="145">
        <v>395.34</v>
      </c>
      <c r="AG509" s="145">
        <v>447.67</v>
      </c>
      <c r="AH509" s="145">
        <v>623.11</v>
      </c>
      <c r="AI509" s="145">
        <v>463.69</v>
      </c>
      <c r="AJ509" s="145">
        <v>486.95</v>
      </c>
      <c r="AK509" s="145">
        <v>507.68</v>
      </c>
      <c r="AL509" s="145">
        <v>464.78</v>
      </c>
      <c r="AM509" s="145">
        <v>418.36</v>
      </c>
      <c r="AN509" s="145">
        <v>499.59</v>
      </c>
      <c r="AO509" s="145">
        <v>516.86</v>
      </c>
      <c r="AP509" s="145">
        <v>335.68</v>
      </c>
      <c r="AQ509" s="145">
        <v>439.34</v>
      </c>
      <c r="AR509" s="145">
        <v>630.83000000000004</v>
      </c>
      <c r="AS509" s="145">
        <v>633.91</v>
      </c>
      <c r="AT509" s="145">
        <v>462.13</v>
      </c>
      <c r="AU509" s="145">
        <v>612.14</v>
      </c>
      <c r="AV509" s="145">
        <v>492.2</v>
      </c>
      <c r="AW509" s="145">
        <v>467.7</v>
      </c>
      <c r="AX509" s="195">
        <v>583.37</v>
      </c>
    </row>
    <row r="510" spans="1:50" x14ac:dyDescent="0.35">
      <c r="A510" s="27" t="s">
        <v>325</v>
      </c>
      <c r="B510" s="3" t="s">
        <v>199</v>
      </c>
      <c r="C510" s="3" t="s">
        <v>337</v>
      </c>
      <c r="D510" s="3" t="s">
        <v>327</v>
      </c>
      <c r="E510" s="3">
        <v>726</v>
      </c>
      <c r="F510" s="3">
        <v>610</v>
      </c>
      <c r="G510" s="3">
        <v>612</v>
      </c>
      <c r="H510" s="3">
        <v>581</v>
      </c>
      <c r="I510" s="3">
        <v>638</v>
      </c>
      <c r="J510" s="3">
        <v>607</v>
      </c>
      <c r="K510" s="3">
        <v>592</v>
      </c>
      <c r="L510" s="3">
        <v>681</v>
      </c>
      <c r="M510" s="3">
        <v>680</v>
      </c>
      <c r="N510" s="3">
        <v>761</v>
      </c>
      <c r="O510" s="3">
        <v>749</v>
      </c>
      <c r="P510" s="3">
        <v>646</v>
      </c>
      <c r="Q510" s="3">
        <v>621</v>
      </c>
      <c r="R510" s="3">
        <v>495</v>
      </c>
      <c r="S510" s="3">
        <v>464</v>
      </c>
      <c r="T510" s="3">
        <v>472</v>
      </c>
      <c r="U510" s="3">
        <v>510</v>
      </c>
      <c r="V510" s="3">
        <v>401</v>
      </c>
      <c r="W510" s="3">
        <v>382</v>
      </c>
      <c r="X510" s="3">
        <v>234</v>
      </c>
      <c r="Y510" s="3">
        <v>285</v>
      </c>
      <c r="Z510" s="3">
        <v>396</v>
      </c>
      <c r="AA510" s="3">
        <v>409</v>
      </c>
      <c r="AB510" s="3">
        <v>336</v>
      </c>
      <c r="AC510" s="3">
        <v>262</v>
      </c>
      <c r="AD510" s="3">
        <v>275</v>
      </c>
      <c r="AE510" s="3">
        <v>241</v>
      </c>
      <c r="AF510" s="3">
        <v>274</v>
      </c>
      <c r="AG510" s="3">
        <v>264</v>
      </c>
      <c r="AH510" s="3">
        <v>266</v>
      </c>
      <c r="AI510" s="3">
        <v>485</v>
      </c>
      <c r="AJ510" s="3">
        <v>397</v>
      </c>
      <c r="AK510" s="3">
        <v>431</v>
      </c>
      <c r="AL510" s="3">
        <v>415</v>
      </c>
      <c r="AM510" s="3">
        <v>364</v>
      </c>
      <c r="AN510" s="3">
        <v>558</v>
      </c>
      <c r="AO510" s="3">
        <v>609</v>
      </c>
      <c r="AP510" s="3">
        <v>445</v>
      </c>
      <c r="AQ510" s="3">
        <v>408</v>
      </c>
      <c r="AR510" s="3">
        <v>275</v>
      </c>
      <c r="AS510" s="3">
        <v>280</v>
      </c>
      <c r="AT510" s="3">
        <v>344</v>
      </c>
      <c r="AU510" s="3">
        <v>365</v>
      </c>
      <c r="AV510" s="3">
        <v>378</v>
      </c>
      <c r="AW510" s="3">
        <v>307</v>
      </c>
      <c r="AX510" s="10">
        <v>255</v>
      </c>
    </row>
    <row r="511" spans="1:50" x14ac:dyDescent="0.35">
      <c r="A511" s="27" t="s">
        <v>325</v>
      </c>
      <c r="B511" s="3" t="s">
        <v>199</v>
      </c>
      <c r="C511" s="3" t="s">
        <v>337</v>
      </c>
      <c r="D511" s="3" t="s">
        <v>167</v>
      </c>
      <c r="E511" s="4">
        <v>4808</v>
      </c>
      <c r="F511" s="4">
        <v>4094</v>
      </c>
      <c r="G511" s="4">
        <v>3720</v>
      </c>
      <c r="H511" s="4">
        <v>3873</v>
      </c>
      <c r="I511" s="4">
        <v>4099</v>
      </c>
      <c r="J511" s="4">
        <v>4342</v>
      </c>
      <c r="K511" s="4">
        <v>3691</v>
      </c>
      <c r="L511" s="4">
        <v>4135</v>
      </c>
      <c r="M511" s="4">
        <v>3713</v>
      </c>
      <c r="N511" s="4">
        <v>3742</v>
      </c>
      <c r="O511" s="4">
        <v>3865</v>
      </c>
      <c r="P511" s="4">
        <v>3003</v>
      </c>
      <c r="Q511" s="4">
        <v>3787</v>
      </c>
      <c r="R511" s="4">
        <v>3365</v>
      </c>
      <c r="S511" s="4">
        <v>3118</v>
      </c>
      <c r="T511" s="4">
        <v>2899</v>
      </c>
      <c r="U511" s="4">
        <v>4315</v>
      </c>
      <c r="V511" s="4">
        <v>2546</v>
      </c>
      <c r="W511" s="4">
        <v>3068</v>
      </c>
      <c r="X511" s="4">
        <v>3752</v>
      </c>
      <c r="Y511" s="4">
        <v>3207</v>
      </c>
      <c r="Z511" s="4">
        <v>4927</v>
      </c>
      <c r="AA511" s="4">
        <v>4424</v>
      </c>
      <c r="AB511" s="4">
        <v>3777</v>
      </c>
      <c r="AC511" s="4">
        <v>2815</v>
      </c>
      <c r="AD511" s="4">
        <v>2984</v>
      </c>
      <c r="AE511" s="4">
        <v>3134</v>
      </c>
      <c r="AF511" s="4">
        <v>2854</v>
      </c>
      <c r="AG511" s="4">
        <v>2888</v>
      </c>
      <c r="AH511" s="4">
        <v>2616</v>
      </c>
      <c r="AI511" s="4">
        <v>3666</v>
      </c>
      <c r="AJ511" s="4">
        <v>4007</v>
      </c>
      <c r="AK511" s="4">
        <v>5487</v>
      </c>
      <c r="AL511" s="4">
        <v>6923</v>
      </c>
      <c r="AM511" s="4">
        <v>6033</v>
      </c>
      <c r="AN511" s="4">
        <v>7746</v>
      </c>
      <c r="AO511" s="4">
        <v>8075</v>
      </c>
      <c r="AP511" s="4">
        <v>6190</v>
      </c>
      <c r="AQ511" s="4">
        <v>5450</v>
      </c>
      <c r="AR511" s="4">
        <v>3181</v>
      </c>
      <c r="AS511" s="4">
        <v>3120</v>
      </c>
      <c r="AT511" s="4">
        <v>4276</v>
      </c>
      <c r="AU511" s="4">
        <v>4795</v>
      </c>
      <c r="AV511" s="4">
        <v>4424</v>
      </c>
      <c r="AW511" s="4">
        <v>3360</v>
      </c>
      <c r="AX511" s="16">
        <v>3432</v>
      </c>
    </row>
    <row r="512" spans="1:50" x14ac:dyDescent="0.35">
      <c r="A512" s="27" t="s">
        <v>325</v>
      </c>
      <c r="B512" s="3" t="s">
        <v>199</v>
      </c>
      <c r="C512" s="3" t="s">
        <v>337</v>
      </c>
      <c r="D512" s="3" t="s">
        <v>132</v>
      </c>
      <c r="E512" s="3">
        <v>86</v>
      </c>
      <c r="F512" s="3">
        <v>82</v>
      </c>
      <c r="G512" s="3">
        <v>79</v>
      </c>
      <c r="H512" s="3">
        <v>94</v>
      </c>
      <c r="I512" s="3">
        <v>100</v>
      </c>
      <c r="J512" s="3">
        <v>85</v>
      </c>
      <c r="K512" s="3">
        <v>81</v>
      </c>
      <c r="L512" s="3">
        <v>89</v>
      </c>
      <c r="M512" s="3">
        <v>96</v>
      </c>
      <c r="N512" s="3">
        <v>86</v>
      </c>
      <c r="O512" s="3">
        <v>91</v>
      </c>
      <c r="P512" s="3">
        <v>73</v>
      </c>
      <c r="Q512" s="3">
        <v>77</v>
      </c>
      <c r="R512" s="3">
        <v>77</v>
      </c>
      <c r="S512" s="3">
        <v>71</v>
      </c>
      <c r="T512" s="3">
        <v>61</v>
      </c>
      <c r="U512" s="3">
        <v>75</v>
      </c>
      <c r="V512" s="3">
        <v>56</v>
      </c>
      <c r="W512" s="3">
        <v>62</v>
      </c>
      <c r="X512" s="3">
        <v>43</v>
      </c>
      <c r="Y512" s="3">
        <v>54</v>
      </c>
      <c r="Z512" s="3">
        <v>70</v>
      </c>
      <c r="AA512" s="3">
        <v>73</v>
      </c>
      <c r="AB512" s="3">
        <v>65</v>
      </c>
      <c r="AC512" s="3">
        <v>63</v>
      </c>
      <c r="AD512" s="3">
        <v>55</v>
      </c>
      <c r="AE512" s="3">
        <v>45</v>
      </c>
      <c r="AF512" s="3">
        <v>54</v>
      </c>
      <c r="AG512" s="3">
        <v>45</v>
      </c>
      <c r="AH512" s="3">
        <v>41</v>
      </c>
      <c r="AI512" s="3">
        <v>48</v>
      </c>
      <c r="AJ512" s="3">
        <v>57</v>
      </c>
      <c r="AK512" s="3">
        <v>62</v>
      </c>
      <c r="AL512" s="3">
        <v>67</v>
      </c>
      <c r="AM512" s="3">
        <v>65</v>
      </c>
      <c r="AN512" s="3">
        <v>68</v>
      </c>
      <c r="AO512" s="3">
        <v>75</v>
      </c>
      <c r="AP512" s="3">
        <v>81</v>
      </c>
      <c r="AQ512" s="3">
        <v>61</v>
      </c>
      <c r="AR512" s="3">
        <v>27</v>
      </c>
      <c r="AS512" s="3">
        <v>27</v>
      </c>
      <c r="AT512" s="3">
        <v>47</v>
      </c>
      <c r="AU512" s="3">
        <v>38</v>
      </c>
      <c r="AV512" s="3">
        <v>45</v>
      </c>
      <c r="AW512" s="3">
        <v>40</v>
      </c>
      <c r="AX512" s="10">
        <v>29</v>
      </c>
    </row>
    <row r="513" spans="1:50" x14ac:dyDescent="0.35">
      <c r="A513" s="27" t="s">
        <v>325</v>
      </c>
      <c r="B513" s="3" t="s">
        <v>199</v>
      </c>
      <c r="C513" s="3" t="s">
        <v>338</v>
      </c>
      <c r="D513" s="3" t="s">
        <v>162</v>
      </c>
      <c r="E513" s="145"/>
      <c r="F513" s="145"/>
      <c r="G513" s="145"/>
      <c r="H513" s="145"/>
      <c r="I513" s="145"/>
      <c r="J513" s="145"/>
      <c r="K513" s="145"/>
      <c r="L513" s="145"/>
      <c r="M513" s="145"/>
      <c r="N513" s="145"/>
      <c r="O513" s="145"/>
      <c r="P513" s="145"/>
      <c r="Q513" s="145"/>
      <c r="R513" s="145"/>
      <c r="S513" s="145"/>
      <c r="T513" s="145"/>
      <c r="U513" s="145"/>
      <c r="V513" s="145">
        <v>50</v>
      </c>
      <c r="W513" s="145"/>
      <c r="X513" s="145"/>
      <c r="Y513" s="145">
        <v>75</v>
      </c>
      <c r="Z513" s="145">
        <v>162.5</v>
      </c>
      <c r="AA513" s="145"/>
      <c r="AB513" s="145">
        <v>75</v>
      </c>
      <c r="AC513" s="145">
        <v>75</v>
      </c>
      <c r="AD513" s="145">
        <v>200</v>
      </c>
      <c r="AE513" s="145">
        <v>25</v>
      </c>
      <c r="AF513" s="145">
        <v>150</v>
      </c>
      <c r="AG513" s="145">
        <v>100</v>
      </c>
      <c r="AH513" s="145"/>
      <c r="AI513" s="145"/>
      <c r="AJ513" s="145"/>
      <c r="AK513" s="145"/>
      <c r="AL513" s="145"/>
      <c r="AM513" s="145"/>
      <c r="AN513" s="145"/>
      <c r="AO513" s="145"/>
      <c r="AP513" s="145">
        <v>100</v>
      </c>
      <c r="AQ513" s="145"/>
      <c r="AR513" s="145"/>
      <c r="AS513" s="145"/>
      <c r="AT513" s="145"/>
      <c r="AU513" s="145"/>
      <c r="AV513" s="145"/>
      <c r="AW513" s="145"/>
      <c r="AX513" s="195"/>
    </row>
    <row r="514" spans="1:50" x14ac:dyDescent="0.35">
      <c r="A514" s="27" t="s">
        <v>325</v>
      </c>
      <c r="B514" s="3" t="s">
        <v>199</v>
      </c>
      <c r="C514" s="3" t="s">
        <v>338</v>
      </c>
      <c r="D514" s="3" t="s">
        <v>166</v>
      </c>
      <c r="E514" s="145"/>
      <c r="F514" s="145"/>
      <c r="G514" s="145"/>
      <c r="H514" s="145"/>
      <c r="I514" s="145"/>
      <c r="J514" s="145"/>
      <c r="K514" s="145"/>
      <c r="L514" s="145"/>
      <c r="M514" s="145"/>
      <c r="N514" s="145"/>
      <c r="O514" s="145"/>
      <c r="P514" s="145"/>
      <c r="Q514" s="145"/>
      <c r="R514" s="145"/>
      <c r="S514" s="145"/>
      <c r="T514" s="145"/>
      <c r="U514" s="145"/>
      <c r="V514" s="145">
        <v>50</v>
      </c>
      <c r="W514" s="145"/>
      <c r="X514" s="145"/>
      <c r="Y514" s="145">
        <v>75</v>
      </c>
      <c r="Z514" s="145">
        <v>81.25</v>
      </c>
      <c r="AA514" s="145"/>
      <c r="AB514" s="145">
        <v>75</v>
      </c>
      <c r="AC514" s="145">
        <v>75</v>
      </c>
      <c r="AD514" s="145">
        <v>66.67</v>
      </c>
      <c r="AE514" s="145">
        <v>25</v>
      </c>
      <c r="AF514" s="145">
        <v>150</v>
      </c>
      <c r="AG514" s="145">
        <v>100</v>
      </c>
      <c r="AH514" s="145"/>
      <c r="AI514" s="145"/>
      <c r="AJ514" s="145"/>
      <c r="AK514" s="145"/>
      <c r="AL514" s="145"/>
      <c r="AM514" s="145"/>
      <c r="AN514" s="145"/>
      <c r="AO514" s="145"/>
      <c r="AP514" s="145">
        <v>100</v>
      </c>
      <c r="AQ514" s="145"/>
      <c r="AR514" s="145"/>
      <c r="AS514" s="145"/>
      <c r="AT514" s="145"/>
      <c r="AU514" s="145"/>
      <c r="AV514" s="145"/>
      <c r="AW514" s="145"/>
      <c r="AX514" s="195"/>
    </row>
    <row r="515" spans="1:50" x14ac:dyDescent="0.35">
      <c r="A515" s="27" t="s">
        <v>325</v>
      </c>
      <c r="B515" s="3" t="s">
        <v>199</v>
      </c>
      <c r="C515" s="3" t="s">
        <v>338</v>
      </c>
      <c r="D515" s="3" t="s">
        <v>327</v>
      </c>
      <c r="E515" s="3"/>
      <c r="F515" s="3"/>
      <c r="G515" s="3"/>
      <c r="H515" s="3"/>
      <c r="I515" s="3"/>
      <c r="J515" s="3"/>
      <c r="K515" s="3"/>
      <c r="L515" s="3"/>
      <c r="M515" s="3"/>
      <c r="N515" s="3"/>
      <c r="O515" s="3"/>
      <c r="P515" s="3"/>
      <c r="Q515" s="3"/>
      <c r="R515" s="3"/>
      <c r="S515" s="3"/>
      <c r="T515" s="3"/>
      <c r="U515" s="3"/>
      <c r="V515" s="3">
        <v>0</v>
      </c>
      <c r="W515" s="3"/>
      <c r="X515" s="3"/>
      <c r="Y515" s="3">
        <v>0</v>
      </c>
      <c r="Z515" s="3">
        <v>0</v>
      </c>
      <c r="AA515" s="3"/>
      <c r="AB515" s="3">
        <v>0</v>
      </c>
      <c r="AC515" s="3">
        <v>0</v>
      </c>
      <c r="AD515" s="3">
        <v>0</v>
      </c>
      <c r="AE515" s="3">
        <v>0</v>
      </c>
      <c r="AF515" s="3">
        <v>0</v>
      </c>
      <c r="AG515" s="3">
        <v>0</v>
      </c>
      <c r="AH515" s="3"/>
      <c r="AI515" s="3"/>
      <c r="AJ515" s="3"/>
      <c r="AK515" s="3"/>
      <c r="AL515" s="3"/>
      <c r="AM515" s="3"/>
      <c r="AN515" s="3"/>
      <c r="AO515" s="3"/>
      <c r="AP515" s="3">
        <v>0</v>
      </c>
      <c r="AQ515" s="3"/>
      <c r="AR515" s="3"/>
      <c r="AS515" s="3"/>
      <c r="AT515" s="3"/>
      <c r="AU515" s="3"/>
      <c r="AV515" s="3"/>
      <c r="AW515" s="3"/>
      <c r="AX515" s="10"/>
    </row>
    <row r="516" spans="1:50" x14ac:dyDescent="0.35">
      <c r="A516" s="27" t="s">
        <v>325</v>
      </c>
      <c r="B516" s="3" t="s">
        <v>199</v>
      </c>
      <c r="C516" s="3" t="s">
        <v>338</v>
      </c>
      <c r="D516" s="3" t="s">
        <v>167</v>
      </c>
      <c r="E516" s="3"/>
      <c r="F516" s="3"/>
      <c r="G516" s="3"/>
      <c r="H516" s="3"/>
      <c r="I516" s="3"/>
      <c r="J516" s="3"/>
      <c r="K516" s="3"/>
      <c r="L516" s="3"/>
      <c r="M516" s="3"/>
      <c r="N516" s="3"/>
      <c r="O516" s="3"/>
      <c r="P516" s="3"/>
      <c r="Q516" s="3"/>
      <c r="R516" s="3"/>
      <c r="S516" s="3"/>
      <c r="T516" s="3"/>
      <c r="U516" s="3"/>
      <c r="V516" s="3">
        <v>0</v>
      </c>
      <c r="W516" s="3"/>
      <c r="X516" s="3"/>
      <c r="Y516" s="3">
        <v>0</v>
      </c>
      <c r="Z516" s="3">
        <v>0</v>
      </c>
      <c r="AA516" s="3"/>
      <c r="AB516" s="3">
        <v>0</v>
      </c>
      <c r="AC516" s="3">
        <v>0</v>
      </c>
      <c r="AD516" s="3">
        <v>0</v>
      </c>
      <c r="AE516" s="3">
        <v>0</v>
      </c>
      <c r="AF516" s="3">
        <v>0</v>
      </c>
      <c r="AG516" s="3">
        <v>0</v>
      </c>
      <c r="AH516" s="3"/>
      <c r="AI516" s="3"/>
      <c r="AJ516" s="3"/>
      <c r="AK516" s="3"/>
      <c r="AL516" s="3"/>
      <c r="AM516" s="3"/>
      <c r="AN516" s="3"/>
      <c r="AO516" s="3"/>
      <c r="AP516" s="3">
        <v>0</v>
      </c>
      <c r="AQ516" s="3"/>
      <c r="AR516" s="3"/>
      <c r="AS516" s="3"/>
      <c r="AT516" s="3"/>
      <c r="AU516" s="3"/>
      <c r="AV516" s="3"/>
      <c r="AW516" s="3"/>
      <c r="AX516" s="10"/>
    </row>
    <row r="517" spans="1:50" x14ac:dyDescent="0.35">
      <c r="A517" s="27" t="s">
        <v>325</v>
      </c>
      <c r="B517" s="3" t="s">
        <v>199</v>
      </c>
      <c r="C517" s="3" t="s">
        <v>338</v>
      </c>
      <c r="D517" s="3" t="s">
        <v>132</v>
      </c>
      <c r="E517" s="3"/>
      <c r="F517" s="3"/>
      <c r="G517" s="3"/>
      <c r="H517" s="3"/>
      <c r="I517" s="3"/>
      <c r="J517" s="3"/>
      <c r="K517" s="3"/>
      <c r="L517" s="3"/>
      <c r="M517" s="3"/>
      <c r="N517" s="3"/>
      <c r="O517" s="3"/>
      <c r="P517" s="3"/>
      <c r="Q517" s="3"/>
      <c r="R517" s="3"/>
      <c r="S517" s="3"/>
      <c r="T517" s="3"/>
      <c r="U517" s="3"/>
      <c r="V517" s="3">
        <v>1</v>
      </c>
      <c r="W517" s="3"/>
      <c r="X517" s="3"/>
      <c r="Y517" s="3">
        <v>1</v>
      </c>
      <c r="Z517" s="3">
        <v>2</v>
      </c>
      <c r="AA517" s="3"/>
      <c r="AB517" s="3">
        <v>1</v>
      </c>
      <c r="AC517" s="3">
        <v>1</v>
      </c>
      <c r="AD517" s="3">
        <v>3</v>
      </c>
      <c r="AE517" s="3">
        <v>1</v>
      </c>
      <c r="AF517" s="3">
        <v>1</v>
      </c>
      <c r="AG517" s="3">
        <v>1</v>
      </c>
      <c r="AH517" s="3"/>
      <c r="AI517" s="3"/>
      <c r="AJ517" s="3"/>
      <c r="AK517" s="3"/>
      <c r="AL517" s="3"/>
      <c r="AM517" s="3"/>
      <c r="AN517" s="3"/>
      <c r="AO517" s="3"/>
      <c r="AP517" s="3">
        <v>1</v>
      </c>
      <c r="AQ517" s="3"/>
      <c r="AR517" s="3"/>
      <c r="AS517" s="3"/>
      <c r="AT517" s="3"/>
      <c r="AU517" s="3"/>
      <c r="AV517" s="3"/>
      <c r="AW517" s="3"/>
      <c r="AX517" s="10"/>
    </row>
    <row r="518" spans="1:50" x14ac:dyDescent="0.35">
      <c r="A518" s="27" t="s">
        <v>325</v>
      </c>
      <c r="B518" s="3" t="s">
        <v>199</v>
      </c>
      <c r="C518" s="3" t="s">
        <v>339</v>
      </c>
      <c r="D518" s="3" t="s">
        <v>162</v>
      </c>
      <c r="E518" s="145">
        <v>16020.84</v>
      </c>
      <c r="F518" s="145">
        <v>14546.36</v>
      </c>
      <c r="G518" s="145">
        <v>14897.86</v>
      </c>
      <c r="H518" s="145">
        <v>14239.84</v>
      </c>
      <c r="I518" s="145">
        <v>16789.11</v>
      </c>
      <c r="J518" s="145">
        <v>39241.910000000003</v>
      </c>
      <c r="K518" s="145">
        <v>32782.620000000003</v>
      </c>
      <c r="L518" s="145">
        <v>39432.019999999997</v>
      </c>
      <c r="M518" s="145">
        <v>32216.85</v>
      </c>
      <c r="N518" s="145">
        <v>38244.26</v>
      </c>
      <c r="O518" s="145">
        <v>37425.83</v>
      </c>
      <c r="P518" s="145">
        <v>35889.480000000003</v>
      </c>
      <c r="Q518" s="145">
        <v>31706.2</v>
      </c>
      <c r="R518" s="145">
        <v>33965.31</v>
      </c>
      <c r="S518" s="145">
        <v>67888.759999999995</v>
      </c>
      <c r="T518" s="145">
        <v>83701.149999999994</v>
      </c>
      <c r="U518" s="145">
        <v>104908.35</v>
      </c>
      <c r="V518" s="145">
        <v>97197.62</v>
      </c>
      <c r="W518" s="145">
        <v>90742.43</v>
      </c>
      <c r="X518" s="145">
        <v>104416.03</v>
      </c>
      <c r="Y518" s="145">
        <v>80691.34</v>
      </c>
      <c r="Z518" s="145">
        <v>99695.7</v>
      </c>
      <c r="AA518" s="145">
        <v>89961.22</v>
      </c>
      <c r="AB518" s="145">
        <v>78714.649999999994</v>
      </c>
      <c r="AC518" s="145">
        <v>77770.25</v>
      </c>
      <c r="AD518" s="145">
        <v>78169.210000000006</v>
      </c>
      <c r="AE518" s="145">
        <v>92205.23</v>
      </c>
      <c r="AF518" s="145">
        <v>93641.69</v>
      </c>
      <c r="AG518" s="145">
        <v>95277.53</v>
      </c>
      <c r="AH518" s="145">
        <v>85590.63</v>
      </c>
      <c r="AI518" s="145">
        <v>88427.18</v>
      </c>
      <c r="AJ518" s="145">
        <v>92058.87</v>
      </c>
      <c r="AK518" s="145">
        <v>90983.59</v>
      </c>
      <c r="AL518" s="145">
        <v>82598.37</v>
      </c>
      <c r="AM518" s="145">
        <v>76052.56</v>
      </c>
      <c r="AN518" s="145">
        <v>72601.899999999994</v>
      </c>
      <c r="AO518" s="145">
        <v>80412.509999999995</v>
      </c>
      <c r="AP518" s="145">
        <v>67900.63</v>
      </c>
      <c r="AQ518" s="145">
        <v>51473.55</v>
      </c>
      <c r="AR518" s="145">
        <v>22000.89</v>
      </c>
      <c r="AS518" s="145">
        <v>27831.21</v>
      </c>
      <c r="AT518" s="145">
        <v>36971.42</v>
      </c>
      <c r="AU518" s="145">
        <v>42396.49</v>
      </c>
      <c r="AV518" s="145">
        <v>41633.69</v>
      </c>
      <c r="AW518" s="145">
        <v>46180.95</v>
      </c>
      <c r="AX518" s="195">
        <v>17730.77</v>
      </c>
    </row>
    <row r="519" spans="1:50" x14ac:dyDescent="0.35">
      <c r="A519" s="27" t="s">
        <v>325</v>
      </c>
      <c r="B519" s="3" t="s">
        <v>199</v>
      </c>
      <c r="C519" s="3" t="s">
        <v>339</v>
      </c>
      <c r="D519" s="3" t="s">
        <v>166</v>
      </c>
      <c r="E519" s="145">
        <v>239.12</v>
      </c>
      <c r="F519" s="145">
        <v>230.89</v>
      </c>
      <c r="G519" s="145">
        <v>232.78</v>
      </c>
      <c r="H519" s="145">
        <v>222.5</v>
      </c>
      <c r="I519" s="145">
        <v>250.58</v>
      </c>
      <c r="J519" s="145">
        <v>164.19</v>
      </c>
      <c r="K519" s="145">
        <v>143.16</v>
      </c>
      <c r="L519" s="145">
        <v>163.62</v>
      </c>
      <c r="M519" s="145">
        <v>124.87</v>
      </c>
      <c r="N519" s="145">
        <v>149.97999999999999</v>
      </c>
      <c r="O519" s="145">
        <v>143.94999999999999</v>
      </c>
      <c r="P519" s="145">
        <v>150.16999999999999</v>
      </c>
      <c r="Q519" s="145">
        <v>134.91999999999999</v>
      </c>
      <c r="R519" s="145">
        <v>138.63</v>
      </c>
      <c r="S519" s="145">
        <v>286.45</v>
      </c>
      <c r="T519" s="145">
        <v>324.42</v>
      </c>
      <c r="U519" s="145">
        <v>394.39</v>
      </c>
      <c r="V519" s="145">
        <v>358.66</v>
      </c>
      <c r="W519" s="145">
        <v>342.42</v>
      </c>
      <c r="X519" s="145">
        <v>397.02</v>
      </c>
      <c r="Y519" s="145">
        <v>313.97000000000003</v>
      </c>
      <c r="Z519" s="145">
        <v>358.62</v>
      </c>
      <c r="AA519" s="145">
        <v>335.68</v>
      </c>
      <c r="AB519" s="145">
        <v>280.12</v>
      </c>
      <c r="AC519" s="145">
        <v>306.18</v>
      </c>
      <c r="AD519" s="145">
        <v>304.16000000000003</v>
      </c>
      <c r="AE519" s="145">
        <v>346.64</v>
      </c>
      <c r="AF519" s="145">
        <v>348.11</v>
      </c>
      <c r="AG519" s="145">
        <v>352.88</v>
      </c>
      <c r="AH519" s="145">
        <v>334.34</v>
      </c>
      <c r="AI519" s="145">
        <v>337.51</v>
      </c>
      <c r="AJ519" s="145">
        <v>343.5</v>
      </c>
      <c r="AK519" s="145">
        <v>327.27999999999997</v>
      </c>
      <c r="AL519" s="145">
        <v>297.12</v>
      </c>
      <c r="AM519" s="145">
        <v>295.92</v>
      </c>
      <c r="AN519" s="145">
        <v>301.25</v>
      </c>
      <c r="AO519" s="145">
        <v>335.05</v>
      </c>
      <c r="AP519" s="145">
        <v>290.17</v>
      </c>
      <c r="AQ519" s="145">
        <v>248.66</v>
      </c>
      <c r="AR519" s="145">
        <v>255.82</v>
      </c>
      <c r="AS519" s="145">
        <v>204.64</v>
      </c>
      <c r="AT519" s="145">
        <v>224.07</v>
      </c>
      <c r="AU519" s="145">
        <v>250.87</v>
      </c>
      <c r="AV519" s="145">
        <v>242.06</v>
      </c>
      <c r="AW519" s="145">
        <v>288.63</v>
      </c>
      <c r="AX519" s="195">
        <v>137.44999999999999</v>
      </c>
    </row>
    <row r="520" spans="1:50" x14ac:dyDescent="0.35">
      <c r="A520" s="27" t="s">
        <v>325</v>
      </c>
      <c r="B520" s="3" t="s">
        <v>199</v>
      </c>
      <c r="C520" s="3" t="s">
        <v>339</v>
      </c>
      <c r="D520" s="3" t="s">
        <v>327</v>
      </c>
      <c r="E520" s="4">
        <v>1187</v>
      </c>
      <c r="F520" s="4">
        <v>1123</v>
      </c>
      <c r="G520" s="4">
        <v>1501</v>
      </c>
      <c r="H520" s="3">
        <v>954</v>
      </c>
      <c r="I520" s="4">
        <v>1019</v>
      </c>
      <c r="J520" s="3">
        <v>804</v>
      </c>
      <c r="K520" s="3">
        <v>799</v>
      </c>
      <c r="L520" s="3">
        <v>859</v>
      </c>
      <c r="M520" s="3">
        <v>782</v>
      </c>
      <c r="N520" s="3">
        <v>922</v>
      </c>
      <c r="O520" s="3">
        <v>756</v>
      </c>
      <c r="P520" s="3">
        <v>943</v>
      </c>
      <c r="Q520" s="3">
        <v>769</v>
      </c>
      <c r="R520" s="3">
        <v>880</v>
      </c>
      <c r="S520" s="4">
        <v>1024</v>
      </c>
      <c r="T520" s="4">
        <v>1372</v>
      </c>
      <c r="U520" s="4">
        <v>1596</v>
      </c>
      <c r="V520" s="4">
        <v>1523</v>
      </c>
      <c r="W520" s="4">
        <v>1522</v>
      </c>
      <c r="X520" s="4">
        <v>1601</v>
      </c>
      <c r="Y520" s="4">
        <v>1378</v>
      </c>
      <c r="Z520" s="4">
        <v>1731</v>
      </c>
      <c r="AA520" s="4">
        <v>1538</v>
      </c>
      <c r="AB520" s="4">
        <v>1581</v>
      </c>
      <c r="AC520" s="4">
        <v>1554</v>
      </c>
      <c r="AD520" s="4">
        <v>1383</v>
      </c>
      <c r="AE520" s="4">
        <v>1781</v>
      </c>
      <c r="AF520" s="4">
        <v>1653</v>
      </c>
      <c r="AG520" s="4">
        <v>1574</v>
      </c>
      <c r="AH520" s="4">
        <v>1488</v>
      </c>
      <c r="AI520" s="4">
        <v>1530</v>
      </c>
      <c r="AJ520" s="4">
        <v>1473</v>
      </c>
      <c r="AK520" s="4">
        <v>1461</v>
      </c>
      <c r="AL520" s="4">
        <v>1267</v>
      </c>
      <c r="AM520" s="4">
        <v>1377</v>
      </c>
      <c r="AN520" s="4">
        <v>1130</v>
      </c>
      <c r="AO520" s="4">
        <v>1187</v>
      </c>
      <c r="AP520" s="4">
        <v>1016</v>
      </c>
      <c r="AQ520" s="3">
        <v>849</v>
      </c>
      <c r="AR520" s="3">
        <v>141</v>
      </c>
      <c r="AS520" s="3">
        <v>213</v>
      </c>
      <c r="AT520" s="3">
        <v>265</v>
      </c>
      <c r="AU520" s="3">
        <v>303</v>
      </c>
      <c r="AV520" s="3">
        <v>379</v>
      </c>
      <c r="AW520" s="3">
        <v>418</v>
      </c>
      <c r="AX520" s="10">
        <v>254</v>
      </c>
    </row>
    <row r="521" spans="1:50" x14ac:dyDescent="0.35">
      <c r="A521" s="27" t="s">
        <v>325</v>
      </c>
      <c r="B521" s="3" t="s">
        <v>199</v>
      </c>
      <c r="C521" s="3" t="s">
        <v>339</v>
      </c>
      <c r="D521" s="3" t="s">
        <v>167</v>
      </c>
      <c r="E521" s="4">
        <v>1095</v>
      </c>
      <c r="F521" s="3">
        <v>449</v>
      </c>
      <c r="G521" s="3">
        <v>746</v>
      </c>
      <c r="H521" s="3">
        <v>803</v>
      </c>
      <c r="I521" s="4">
        <v>1192</v>
      </c>
      <c r="J521" s="4">
        <v>12918</v>
      </c>
      <c r="K521" s="4">
        <v>10418</v>
      </c>
      <c r="L521" s="4">
        <v>12590</v>
      </c>
      <c r="M521" s="4">
        <v>10965</v>
      </c>
      <c r="N521" s="4">
        <v>12871</v>
      </c>
      <c r="O521" s="4">
        <v>12749</v>
      </c>
      <c r="P521" s="4">
        <v>11284</v>
      </c>
      <c r="Q521" s="4">
        <v>11079</v>
      </c>
      <c r="R521" s="4">
        <v>10816</v>
      </c>
      <c r="S521" s="4">
        <v>11232</v>
      </c>
      <c r="T521" s="4">
        <v>13835</v>
      </c>
      <c r="U521" s="4">
        <v>14201</v>
      </c>
      <c r="V521" s="4">
        <v>13656</v>
      </c>
      <c r="W521" s="4">
        <v>12628</v>
      </c>
      <c r="X521" s="4">
        <v>13314</v>
      </c>
      <c r="Y521" s="4">
        <v>11427</v>
      </c>
      <c r="Z521" s="4">
        <v>14035</v>
      </c>
      <c r="AA521" s="4">
        <v>12077</v>
      </c>
      <c r="AB521" s="4">
        <v>11029</v>
      </c>
      <c r="AC521" s="4">
        <v>11131</v>
      </c>
      <c r="AD521" s="4">
        <v>11296</v>
      </c>
      <c r="AE521" s="4">
        <v>14559</v>
      </c>
      <c r="AF521" s="4">
        <v>14205</v>
      </c>
      <c r="AG521" s="4">
        <v>16364</v>
      </c>
      <c r="AH521" s="4">
        <v>15209</v>
      </c>
      <c r="AI521" s="4">
        <v>15858</v>
      </c>
      <c r="AJ521" s="4">
        <v>17841</v>
      </c>
      <c r="AK521" s="4">
        <v>16185</v>
      </c>
      <c r="AL521" s="4">
        <v>15822</v>
      </c>
      <c r="AM521" s="4">
        <v>14163</v>
      </c>
      <c r="AN521" s="4">
        <v>13023</v>
      </c>
      <c r="AO521" s="4">
        <v>13160</v>
      </c>
      <c r="AP521" s="4">
        <v>11166</v>
      </c>
      <c r="AQ521" s="4">
        <v>10249</v>
      </c>
      <c r="AR521" s="4">
        <v>4818</v>
      </c>
      <c r="AS521" s="4">
        <v>6138</v>
      </c>
      <c r="AT521" s="4">
        <v>9040</v>
      </c>
      <c r="AU521" s="4">
        <v>10405</v>
      </c>
      <c r="AV521" s="4">
        <v>10100</v>
      </c>
      <c r="AW521" s="4">
        <v>10642</v>
      </c>
      <c r="AX521" s="16">
        <v>4898</v>
      </c>
    </row>
    <row r="522" spans="1:50" x14ac:dyDescent="0.35">
      <c r="A522" s="27" t="s">
        <v>325</v>
      </c>
      <c r="B522" s="3" t="s">
        <v>199</v>
      </c>
      <c r="C522" s="3" t="s">
        <v>339</v>
      </c>
      <c r="D522" s="3" t="s">
        <v>132</v>
      </c>
      <c r="E522" s="3">
        <v>67</v>
      </c>
      <c r="F522" s="3">
        <v>63</v>
      </c>
      <c r="G522" s="3">
        <v>64</v>
      </c>
      <c r="H522" s="3">
        <v>64</v>
      </c>
      <c r="I522" s="3">
        <v>67</v>
      </c>
      <c r="J522" s="3">
        <v>239</v>
      </c>
      <c r="K522" s="3">
        <v>229</v>
      </c>
      <c r="L522" s="3">
        <v>241</v>
      </c>
      <c r="M522" s="3">
        <v>258</v>
      </c>
      <c r="N522" s="3">
        <v>255</v>
      </c>
      <c r="O522" s="3">
        <v>260</v>
      </c>
      <c r="P522" s="3">
        <v>239</v>
      </c>
      <c r="Q522" s="3">
        <v>235</v>
      </c>
      <c r="R522" s="3">
        <v>245</v>
      </c>
      <c r="S522" s="3">
        <v>237</v>
      </c>
      <c r="T522" s="3">
        <v>258</v>
      </c>
      <c r="U522" s="3">
        <v>266</v>
      </c>
      <c r="V522" s="3">
        <v>271</v>
      </c>
      <c r="W522" s="3">
        <v>265</v>
      </c>
      <c r="X522" s="3">
        <v>263</v>
      </c>
      <c r="Y522" s="3">
        <v>257</v>
      </c>
      <c r="Z522" s="3">
        <v>278</v>
      </c>
      <c r="AA522" s="3">
        <v>268</v>
      </c>
      <c r="AB522" s="3">
        <v>281</v>
      </c>
      <c r="AC522" s="3">
        <v>254</v>
      </c>
      <c r="AD522" s="3">
        <v>257</v>
      </c>
      <c r="AE522" s="3">
        <v>266</v>
      </c>
      <c r="AF522" s="3">
        <v>269</v>
      </c>
      <c r="AG522" s="3">
        <v>270</v>
      </c>
      <c r="AH522" s="3">
        <v>256</v>
      </c>
      <c r="AI522" s="3">
        <v>262</v>
      </c>
      <c r="AJ522" s="3">
        <v>268</v>
      </c>
      <c r="AK522" s="3">
        <v>278</v>
      </c>
      <c r="AL522" s="3">
        <v>278</v>
      </c>
      <c r="AM522" s="3">
        <v>257</v>
      </c>
      <c r="AN522" s="3">
        <v>241</v>
      </c>
      <c r="AO522" s="3">
        <v>240</v>
      </c>
      <c r="AP522" s="3">
        <v>234</v>
      </c>
      <c r="AQ522" s="3">
        <v>207</v>
      </c>
      <c r="AR522" s="3">
        <v>86</v>
      </c>
      <c r="AS522" s="3">
        <v>136</v>
      </c>
      <c r="AT522" s="3">
        <v>165</v>
      </c>
      <c r="AU522" s="3">
        <v>169</v>
      </c>
      <c r="AV522" s="3">
        <v>172</v>
      </c>
      <c r="AW522" s="3">
        <v>160</v>
      </c>
      <c r="AX522" s="10">
        <v>129</v>
      </c>
    </row>
    <row r="523" spans="1:50" x14ac:dyDescent="0.35">
      <c r="A523" s="27" t="s">
        <v>325</v>
      </c>
      <c r="B523" s="3" t="s">
        <v>200</v>
      </c>
      <c r="C523" s="3" t="s">
        <v>129</v>
      </c>
      <c r="D523" s="3" t="s">
        <v>162</v>
      </c>
      <c r="E523" s="145">
        <v>117515.75</v>
      </c>
      <c r="F523" s="145">
        <v>99568.37</v>
      </c>
      <c r="G523" s="145">
        <v>116833.87</v>
      </c>
      <c r="H523" s="145">
        <v>112175.8</v>
      </c>
      <c r="I523" s="145">
        <v>126090.03</v>
      </c>
      <c r="J523" s="145">
        <v>128764.58</v>
      </c>
      <c r="K523" s="145">
        <v>123304.04</v>
      </c>
      <c r="L523" s="145">
        <v>143914.14000000001</v>
      </c>
      <c r="M523" s="145">
        <v>121164.65</v>
      </c>
      <c r="N523" s="145">
        <v>139862.82999999999</v>
      </c>
      <c r="O523" s="145">
        <v>125688.78</v>
      </c>
      <c r="P523" s="145">
        <v>117138.3</v>
      </c>
      <c r="Q523" s="145">
        <v>128694.3</v>
      </c>
      <c r="R523" s="145">
        <v>126765.26</v>
      </c>
      <c r="S523" s="145">
        <v>141650.22</v>
      </c>
      <c r="T523" s="145">
        <v>128273.33</v>
      </c>
      <c r="U523" s="145">
        <v>148294.37</v>
      </c>
      <c r="V523" s="145">
        <v>134345.85</v>
      </c>
      <c r="W523" s="145">
        <v>127115.04</v>
      </c>
      <c r="X523" s="145">
        <v>103333.75999999999</v>
      </c>
      <c r="Y523" s="145">
        <v>137947.25</v>
      </c>
      <c r="Z523" s="145">
        <v>151287.10999999999</v>
      </c>
      <c r="AA523" s="145">
        <v>124583.38</v>
      </c>
      <c r="AB523" s="145">
        <v>133599.44</v>
      </c>
      <c r="AC523" s="145">
        <v>130772.76</v>
      </c>
      <c r="AD523" s="145">
        <v>119451.1</v>
      </c>
      <c r="AE523" s="145">
        <v>138997.57</v>
      </c>
      <c r="AF523" s="145">
        <v>159955.04</v>
      </c>
      <c r="AG523" s="145">
        <v>182262.04</v>
      </c>
      <c r="AH523" s="145">
        <v>163453.69</v>
      </c>
      <c r="AI523" s="145">
        <v>190393.8</v>
      </c>
      <c r="AJ523" s="145">
        <v>189167.35999999999</v>
      </c>
      <c r="AK523" s="145">
        <v>172132.69</v>
      </c>
      <c r="AL523" s="145">
        <v>174208.99</v>
      </c>
      <c r="AM523" s="145">
        <v>155713.70000000001</v>
      </c>
      <c r="AN523" s="145">
        <v>132846.32999999999</v>
      </c>
      <c r="AO523" s="145">
        <v>166746.32999999999</v>
      </c>
      <c r="AP523" s="145">
        <v>149108.57999999999</v>
      </c>
      <c r="AQ523" s="145">
        <v>116790.31</v>
      </c>
      <c r="AR523" s="145">
        <v>60357.21</v>
      </c>
      <c r="AS523" s="145">
        <v>65879.31</v>
      </c>
      <c r="AT523" s="145">
        <v>78715.259999999995</v>
      </c>
      <c r="AU523" s="145">
        <v>85346.66</v>
      </c>
      <c r="AV523" s="145">
        <v>82803.679999999993</v>
      </c>
      <c r="AW523" s="145">
        <v>78873.570000000007</v>
      </c>
      <c r="AX523" s="195">
        <v>33056.5</v>
      </c>
    </row>
    <row r="524" spans="1:50" x14ac:dyDescent="0.35">
      <c r="A524" s="27" t="s">
        <v>325</v>
      </c>
      <c r="B524" s="3" t="s">
        <v>200</v>
      </c>
      <c r="C524" s="3" t="s">
        <v>129</v>
      </c>
      <c r="D524" s="3" t="s">
        <v>166</v>
      </c>
      <c r="E524" s="145">
        <v>154.63</v>
      </c>
      <c r="F524" s="145">
        <v>129.13999999999999</v>
      </c>
      <c r="G524" s="145">
        <v>158.31</v>
      </c>
      <c r="H524" s="145">
        <v>144.18</v>
      </c>
      <c r="I524" s="145">
        <v>148.87</v>
      </c>
      <c r="J524" s="145">
        <v>150.25</v>
      </c>
      <c r="K524" s="145">
        <v>148.56</v>
      </c>
      <c r="L524" s="145">
        <v>166.18</v>
      </c>
      <c r="M524" s="145">
        <v>142.05000000000001</v>
      </c>
      <c r="N524" s="145">
        <v>198.39</v>
      </c>
      <c r="O524" s="145">
        <v>140.91</v>
      </c>
      <c r="P524" s="145">
        <v>141.30000000000001</v>
      </c>
      <c r="Q524" s="145">
        <v>148.44</v>
      </c>
      <c r="R524" s="145">
        <v>140.07</v>
      </c>
      <c r="S524" s="145">
        <v>157.56</v>
      </c>
      <c r="T524" s="145">
        <v>144.13</v>
      </c>
      <c r="U524" s="145">
        <v>163.86</v>
      </c>
      <c r="V524" s="145">
        <v>147.63</v>
      </c>
      <c r="W524" s="145">
        <v>143.47</v>
      </c>
      <c r="X524" s="145">
        <v>118.77</v>
      </c>
      <c r="Y524" s="145">
        <v>158.56</v>
      </c>
      <c r="Z524" s="145">
        <v>164.62</v>
      </c>
      <c r="AA524" s="145">
        <v>133.66999999999999</v>
      </c>
      <c r="AB524" s="145">
        <v>144.43</v>
      </c>
      <c r="AC524" s="145">
        <v>142.61000000000001</v>
      </c>
      <c r="AD524" s="145">
        <v>133.32</v>
      </c>
      <c r="AE524" s="145">
        <v>147.24</v>
      </c>
      <c r="AF524" s="145">
        <v>165.76</v>
      </c>
      <c r="AG524" s="145">
        <v>180.64</v>
      </c>
      <c r="AH524" s="145">
        <v>168.68</v>
      </c>
      <c r="AI524" s="145">
        <v>196.89</v>
      </c>
      <c r="AJ524" s="145">
        <v>194.02</v>
      </c>
      <c r="AK524" s="145">
        <v>240.41</v>
      </c>
      <c r="AL524" s="145">
        <v>173.51</v>
      </c>
      <c r="AM524" s="145">
        <v>157.44999999999999</v>
      </c>
      <c r="AN524" s="145">
        <v>140.58000000000001</v>
      </c>
      <c r="AO524" s="145">
        <v>167.58</v>
      </c>
      <c r="AP524" s="145">
        <v>155.97</v>
      </c>
      <c r="AQ524" s="145">
        <v>136.44</v>
      </c>
      <c r="AR524" s="145">
        <v>214.03</v>
      </c>
      <c r="AS524" s="145">
        <v>184.54</v>
      </c>
      <c r="AT524" s="145">
        <v>160.97</v>
      </c>
      <c r="AU524" s="145">
        <v>167.02</v>
      </c>
      <c r="AV524" s="145">
        <v>151.66</v>
      </c>
      <c r="AW524" s="145">
        <v>146.33000000000001</v>
      </c>
      <c r="AX524" s="195">
        <v>180.64</v>
      </c>
    </row>
    <row r="525" spans="1:50" x14ac:dyDescent="0.35">
      <c r="A525" s="27" t="s">
        <v>325</v>
      </c>
      <c r="B525" s="3" t="s">
        <v>200</v>
      </c>
      <c r="C525" s="3" t="s">
        <v>129</v>
      </c>
      <c r="D525" s="3" t="s">
        <v>327</v>
      </c>
      <c r="E525" s="4">
        <v>11108</v>
      </c>
      <c r="F525" s="4">
        <v>15071</v>
      </c>
      <c r="G525" s="4">
        <v>16793</v>
      </c>
      <c r="H525" s="4">
        <v>16984</v>
      </c>
      <c r="I525" s="4">
        <v>19273</v>
      </c>
      <c r="J525" s="4">
        <v>19702</v>
      </c>
      <c r="K525" s="4">
        <v>18419</v>
      </c>
      <c r="L525" s="4">
        <v>20838</v>
      </c>
      <c r="M525" s="4">
        <v>18302</v>
      </c>
      <c r="N525" s="4">
        <v>6132</v>
      </c>
      <c r="O525" s="4">
        <v>18941</v>
      </c>
      <c r="P525" s="4">
        <v>16238</v>
      </c>
      <c r="Q525" s="4">
        <v>17082</v>
      </c>
      <c r="R525" s="4">
        <v>18432</v>
      </c>
      <c r="S525" s="4">
        <v>18069</v>
      </c>
      <c r="T525" s="4">
        <v>18278</v>
      </c>
      <c r="U525" s="4">
        <v>20242</v>
      </c>
      <c r="V525" s="4">
        <v>19150</v>
      </c>
      <c r="W525" s="4">
        <v>18755</v>
      </c>
      <c r="X525" s="4">
        <v>18889</v>
      </c>
      <c r="Y525" s="4">
        <v>16887</v>
      </c>
      <c r="Z525" s="4">
        <v>19050</v>
      </c>
      <c r="AA525" s="4">
        <v>16923</v>
      </c>
      <c r="AB525" s="4">
        <v>17305</v>
      </c>
      <c r="AC525" s="4">
        <v>17720</v>
      </c>
      <c r="AD525" s="4">
        <v>16858</v>
      </c>
      <c r="AE525" s="4">
        <v>19144</v>
      </c>
      <c r="AF525" s="4">
        <v>19405</v>
      </c>
      <c r="AG525" s="4">
        <v>19900</v>
      </c>
      <c r="AH525" s="4">
        <v>18634</v>
      </c>
      <c r="AI525" s="4">
        <v>19742</v>
      </c>
      <c r="AJ525" s="4">
        <v>20505</v>
      </c>
      <c r="AK525" s="4">
        <v>9758</v>
      </c>
      <c r="AL525" s="4">
        <v>21821</v>
      </c>
      <c r="AM525" s="4">
        <v>18695</v>
      </c>
      <c r="AN525" s="4">
        <v>17634</v>
      </c>
      <c r="AO525" s="4">
        <v>20184</v>
      </c>
      <c r="AP525" s="4">
        <v>18293</v>
      </c>
      <c r="AQ525" s="4">
        <v>11440</v>
      </c>
      <c r="AR525" s="4">
        <v>3005</v>
      </c>
      <c r="AS525" s="4">
        <v>3197</v>
      </c>
      <c r="AT525" s="4">
        <v>3859</v>
      </c>
      <c r="AU525" s="4">
        <v>4227</v>
      </c>
      <c r="AV525" s="4">
        <v>4478</v>
      </c>
      <c r="AW525" s="4">
        <v>4387</v>
      </c>
      <c r="AX525" s="10">
        <v>906</v>
      </c>
    </row>
    <row r="526" spans="1:50" x14ac:dyDescent="0.35">
      <c r="A526" s="27" t="s">
        <v>325</v>
      </c>
      <c r="B526" s="3" t="s">
        <v>200</v>
      </c>
      <c r="C526" s="3" t="s">
        <v>129</v>
      </c>
      <c r="D526" s="3" t="s">
        <v>167</v>
      </c>
      <c r="E526" s="4">
        <v>17816</v>
      </c>
      <c r="F526" s="4">
        <v>15194</v>
      </c>
      <c r="G526" s="4">
        <v>19576</v>
      </c>
      <c r="H526" s="4">
        <v>22432</v>
      </c>
      <c r="I526" s="4">
        <v>20926</v>
      </c>
      <c r="J526" s="4">
        <v>20583</v>
      </c>
      <c r="K526" s="4">
        <v>19455</v>
      </c>
      <c r="L526" s="4">
        <v>23339</v>
      </c>
      <c r="M526" s="4">
        <v>19208</v>
      </c>
      <c r="N526" s="4">
        <v>22676</v>
      </c>
      <c r="O526" s="4">
        <v>19335</v>
      </c>
      <c r="P526" s="4">
        <v>18088</v>
      </c>
      <c r="Q526" s="4">
        <v>19924</v>
      </c>
      <c r="R526" s="4">
        <v>19896</v>
      </c>
      <c r="S526" s="4">
        <v>22392</v>
      </c>
      <c r="T526" s="4">
        <v>20298</v>
      </c>
      <c r="U526" s="4">
        <v>21377</v>
      </c>
      <c r="V526" s="4">
        <v>20248</v>
      </c>
      <c r="W526" s="4">
        <v>18140</v>
      </c>
      <c r="X526" s="4">
        <v>15872</v>
      </c>
      <c r="Y526" s="4">
        <v>18150</v>
      </c>
      <c r="Z526" s="4">
        <v>20808</v>
      </c>
      <c r="AA526" s="4">
        <v>16104</v>
      </c>
      <c r="AB526" s="4">
        <v>16822</v>
      </c>
      <c r="AC526" s="4">
        <v>17965</v>
      </c>
      <c r="AD526" s="4">
        <v>17803</v>
      </c>
      <c r="AE526" s="4">
        <v>20564</v>
      </c>
      <c r="AF526" s="4">
        <v>23365</v>
      </c>
      <c r="AG526" s="4">
        <v>26050</v>
      </c>
      <c r="AH526" s="4">
        <v>24753</v>
      </c>
      <c r="AI526" s="4">
        <v>29057</v>
      </c>
      <c r="AJ526" s="4">
        <v>31578</v>
      </c>
      <c r="AK526" s="4">
        <v>27547</v>
      </c>
      <c r="AL526" s="4">
        <v>27392</v>
      </c>
      <c r="AM526" s="4">
        <v>23469</v>
      </c>
      <c r="AN526" s="4">
        <v>21539</v>
      </c>
      <c r="AO526" s="4">
        <v>27020</v>
      </c>
      <c r="AP526" s="4">
        <v>23996</v>
      </c>
      <c r="AQ526" s="4">
        <v>18045</v>
      </c>
      <c r="AR526" s="4">
        <v>8992</v>
      </c>
      <c r="AS526" s="4">
        <v>10333</v>
      </c>
      <c r="AT526" s="4">
        <v>12667</v>
      </c>
      <c r="AU526" s="4">
        <v>14146</v>
      </c>
      <c r="AV526" s="4">
        <v>15183</v>
      </c>
      <c r="AW526" s="4">
        <v>13797</v>
      </c>
      <c r="AX526" s="16">
        <v>5826</v>
      </c>
    </row>
    <row r="527" spans="1:50" x14ac:dyDescent="0.35">
      <c r="A527" s="27" t="s">
        <v>325</v>
      </c>
      <c r="B527" s="3" t="s">
        <v>200</v>
      </c>
      <c r="C527" s="3" t="s">
        <v>129</v>
      </c>
      <c r="D527" s="3" t="s">
        <v>132</v>
      </c>
      <c r="E527" s="3">
        <v>760</v>
      </c>
      <c r="F527" s="3">
        <v>771</v>
      </c>
      <c r="G527" s="3">
        <v>738</v>
      </c>
      <c r="H527" s="3">
        <v>778</v>
      </c>
      <c r="I527" s="3">
        <v>847</v>
      </c>
      <c r="J527" s="3">
        <v>857</v>
      </c>
      <c r="K527" s="3">
        <v>830</v>
      </c>
      <c r="L527" s="3">
        <v>866</v>
      </c>
      <c r="M527" s="3">
        <v>853</v>
      </c>
      <c r="N527" s="3">
        <v>705</v>
      </c>
      <c r="O527" s="3">
        <v>892</v>
      </c>
      <c r="P527" s="3">
        <v>829</v>
      </c>
      <c r="Q527" s="3">
        <v>867</v>
      </c>
      <c r="R527" s="3">
        <v>905</v>
      </c>
      <c r="S527" s="3">
        <v>899</v>
      </c>
      <c r="T527" s="3">
        <v>890</v>
      </c>
      <c r="U527" s="3">
        <v>905</v>
      </c>
      <c r="V527" s="3">
        <v>910</v>
      </c>
      <c r="W527" s="3">
        <v>886</v>
      </c>
      <c r="X527" s="3">
        <v>870</v>
      </c>
      <c r="Y527" s="3">
        <v>870</v>
      </c>
      <c r="Z527" s="3">
        <v>919</v>
      </c>
      <c r="AA527" s="3">
        <v>932</v>
      </c>
      <c r="AB527" s="3">
        <v>925</v>
      </c>
      <c r="AC527" s="3">
        <v>917</v>
      </c>
      <c r="AD527" s="3">
        <v>896</v>
      </c>
      <c r="AE527" s="3">
        <v>944</v>
      </c>
      <c r="AF527" s="3">
        <v>965</v>
      </c>
      <c r="AG527" s="4">
        <v>1009</v>
      </c>
      <c r="AH527" s="3">
        <v>969</v>
      </c>
      <c r="AI527" s="3">
        <v>967</v>
      </c>
      <c r="AJ527" s="3">
        <v>975</v>
      </c>
      <c r="AK527" s="3">
        <v>716</v>
      </c>
      <c r="AL527" s="4">
        <v>1004</v>
      </c>
      <c r="AM527" s="3">
        <v>989</v>
      </c>
      <c r="AN527" s="3">
        <v>945</v>
      </c>
      <c r="AO527" s="3">
        <v>995</v>
      </c>
      <c r="AP527" s="3">
        <v>956</v>
      </c>
      <c r="AQ527" s="3">
        <v>856</v>
      </c>
      <c r="AR527" s="3">
        <v>282</v>
      </c>
      <c r="AS527" s="3">
        <v>357</v>
      </c>
      <c r="AT527" s="3">
        <v>489</v>
      </c>
      <c r="AU527" s="3">
        <v>511</v>
      </c>
      <c r="AV527" s="3">
        <v>546</v>
      </c>
      <c r="AW527" s="3">
        <v>539</v>
      </c>
      <c r="AX527" s="10">
        <v>183</v>
      </c>
    </row>
    <row r="528" spans="1:50" x14ac:dyDescent="0.35">
      <c r="A528" s="27" t="s">
        <v>325</v>
      </c>
      <c r="B528" s="3" t="s">
        <v>200</v>
      </c>
      <c r="C528" s="3" t="s">
        <v>341</v>
      </c>
      <c r="D528" s="3" t="s">
        <v>162</v>
      </c>
      <c r="E528" s="145"/>
      <c r="F528" s="145"/>
      <c r="G528" s="145"/>
      <c r="H528" s="145"/>
      <c r="I528" s="145"/>
      <c r="J528" s="145"/>
      <c r="K528" s="145"/>
      <c r="L528" s="145"/>
      <c r="M528" s="145"/>
      <c r="N528" s="145"/>
      <c r="O528" s="145"/>
      <c r="P528" s="145"/>
      <c r="Q528" s="145"/>
      <c r="R528" s="145">
        <v>260.25</v>
      </c>
      <c r="S528" s="145"/>
      <c r="T528" s="145"/>
      <c r="U528" s="145"/>
      <c r="V528" s="145"/>
      <c r="W528" s="145"/>
      <c r="X528" s="145"/>
      <c r="Y528" s="145"/>
      <c r="Z528" s="145"/>
      <c r="AA528" s="145"/>
      <c r="AB528" s="145"/>
      <c r="AC528" s="145"/>
      <c r="AD528" s="145"/>
      <c r="AE528" s="145"/>
      <c r="AF528" s="145"/>
      <c r="AG528" s="145"/>
      <c r="AH528" s="145"/>
      <c r="AI528" s="145"/>
      <c r="AJ528" s="145"/>
      <c r="AK528" s="145"/>
      <c r="AL528" s="145"/>
      <c r="AM528" s="145"/>
      <c r="AN528" s="145"/>
      <c r="AO528" s="145"/>
      <c r="AP528" s="145"/>
      <c r="AQ528" s="145"/>
      <c r="AR528" s="145"/>
      <c r="AS528" s="145"/>
      <c r="AT528" s="145"/>
      <c r="AU528" s="145"/>
      <c r="AV528" s="145"/>
      <c r="AW528" s="145"/>
      <c r="AX528" s="195"/>
    </row>
    <row r="529" spans="1:50" x14ac:dyDescent="0.35">
      <c r="A529" s="27" t="s">
        <v>325</v>
      </c>
      <c r="B529" s="3" t="s">
        <v>200</v>
      </c>
      <c r="C529" s="3" t="s">
        <v>341</v>
      </c>
      <c r="D529" s="3" t="s">
        <v>166</v>
      </c>
      <c r="E529" s="145"/>
      <c r="F529" s="145"/>
      <c r="G529" s="145"/>
      <c r="H529" s="145"/>
      <c r="I529" s="145"/>
      <c r="J529" s="145"/>
      <c r="K529" s="145"/>
      <c r="L529" s="145"/>
      <c r="M529" s="145"/>
      <c r="N529" s="145"/>
      <c r="O529" s="145"/>
      <c r="P529" s="145"/>
      <c r="Q529" s="145"/>
      <c r="R529" s="145">
        <v>260.25</v>
      </c>
      <c r="S529" s="145"/>
      <c r="T529" s="145"/>
      <c r="U529" s="145"/>
      <c r="V529" s="145"/>
      <c r="W529" s="145"/>
      <c r="X529" s="145"/>
      <c r="Y529" s="145"/>
      <c r="Z529" s="145"/>
      <c r="AA529" s="145"/>
      <c r="AB529" s="145"/>
      <c r="AC529" s="145"/>
      <c r="AD529" s="145"/>
      <c r="AE529" s="145"/>
      <c r="AF529" s="145"/>
      <c r="AG529" s="145"/>
      <c r="AH529" s="145"/>
      <c r="AI529" s="145"/>
      <c r="AJ529" s="145"/>
      <c r="AK529" s="145"/>
      <c r="AL529" s="145"/>
      <c r="AM529" s="145"/>
      <c r="AN529" s="145"/>
      <c r="AO529" s="145"/>
      <c r="AP529" s="145"/>
      <c r="AQ529" s="145"/>
      <c r="AR529" s="145"/>
      <c r="AS529" s="145"/>
      <c r="AT529" s="145"/>
      <c r="AU529" s="145"/>
      <c r="AV529" s="145"/>
      <c r="AW529" s="145"/>
      <c r="AX529" s="195"/>
    </row>
    <row r="530" spans="1:50" x14ac:dyDescent="0.35">
      <c r="A530" s="27" t="s">
        <v>325</v>
      </c>
      <c r="B530" s="3" t="s">
        <v>200</v>
      </c>
      <c r="C530" s="3" t="s">
        <v>341</v>
      </c>
      <c r="D530" s="3" t="s">
        <v>327</v>
      </c>
      <c r="E530" s="3"/>
      <c r="F530" s="3"/>
      <c r="G530" s="3"/>
      <c r="H530" s="3"/>
      <c r="I530" s="3"/>
      <c r="J530" s="3"/>
      <c r="K530" s="3"/>
      <c r="L530" s="3"/>
      <c r="M530" s="3"/>
      <c r="N530" s="3"/>
      <c r="O530" s="3"/>
      <c r="P530" s="3"/>
      <c r="Q530" s="3"/>
      <c r="R530" s="3">
        <v>1</v>
      </c>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10"/>
    </row>
    <row r="531" spans="1:50" x14ac:dyDescent="0.35">
      <c r="A531" s="27" t="s">
        <v>325</v>
      </c>
      <c r="B531" s="3" t="s">
        <v>200</v>
      </c>
      <c r="C531" s="3" t="s">
        <v>341</v>
      </c>
      <c r="D531" s="3" t="s">
        <v>167</v>
      </c>
      <c r="E531" s="3"/>
      <c r="F531" s="3"/>
      <c r="G531" s="3"/>
      <c r="H531" s="3"/>
      <c r="I531" s="3"/>
      <c r="J531" s="3"/>
      <c r="K531" s="3"/>
      <c r="L531" s="3"/>
      <c r="M531" s="3"/>
      <c r="N531" s="3"/>
      <c r="O531" s="3"/>
      <c r="P531" s="3"/>
      <c r="Q531" s="3"/>
      <c r="R531" s="3">
        <v>0</v>
      </c>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10"/>
    </row>
    <row r="532" spans="1:50" x14ac:dyDescent="0.35">
      <c r="A532" s="27" t="s">
        <v>325</v>
      </c>
      <c r="B532" s="3" t="s">
        <v>200</v>
      </c>
      <c r="C532" s="3" t="s">
        <v>341</v>
      </c>
      <c r="D532" s="3" t="s">
        <v>132</v>
      </c>
      <c r="E532" s="3"/>
      <c r="F532" s="3"/>
      <c r="G532" s="3"/>
      <c r="H532" s="3"/>
      <c r="I532" s="3"/>
      <c r="J532" s="3"/>
      <c r="K532" s="3"/>
      <c r="L532" s="3"/>
      <c r="M532" s="3"/>
      <c r="N532" s="3"/>
      <c r="O532" s="3"/>
      <c r="P532" s="3"/>
      <c r="Q532" s="3"/>
      <c r="R532" s="3">
        <v>1</v>
      </c>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10"/>
    </row>
    <row r="533" spans="1:50" x14ac:dyDescent="0.35">
      <c r="A533" s="27" t="s">
        <v>325</v>
      </c>
      <c r="B533" s="3" t="s">
        <v>200</v>
      </c>
      <c r="C533" s="3" t="s">
        <v>333</v>
      </c>
      <c r="D533" s="3" t="s">
        <v>162</v>
      </c>
      <c r="E533" s="145">
        <v>277.08999999999997</v>
      </c>
      <c r="F533" s="145">
        <v>344.99</v>
      </c>
      <c r="G533" s="145">
        <v>43.7</v>
      </c>
      <c r="H533" s="145">
        <v>87.4</v>
      </c>
      <c r="I533" s="145">
        <v>44.12</v>
      </c>
      <c r="J533" s="145">
        <v>214.98</v>
      </c>
      <c r="K533" s="145">
        <v>43.7</v>
      </c>
      <c r="L533" s="145">
        <v>271.42</v>
      </c>
      <c r="M533" s="145">
        <v>673.92</v>
      </c>
      <c r="N533" s="145">
        <v>43.7</v>
      </c>
      <c r="O533" s="145">
        <v>404.47</v>
      </c>
      <c r="P533" s="145">
        <v>963.7</v>
      </c>
      <c r="Q533" s="145">
        <v>538.41999999999996</v>
      </c>
      <c r="R533" s="145">
        <v>230</v>
      </c>
      <c r="S533" s="145">
        <v>176.96</v>
      </c>
      <c r="T533" s="145">
        <v>230.44</v>
      </c>
      <c r="U533" s="145">
        <v>533.07000000000005</v>
      </c>
      <c r="V533" s="145">
        <v>44.24</v>
      </c>
      <c r="W533" s="145">
        <v>44.24</v>
      </c>
      <c r="X533" s="145">
        <v>535.99</v>
      </c>
      <c r="Y533" s="145">
        <v>1664.24</v>
      </c>
      <c r="Z533" s="145">
        <v>956.7</v>
      </c>
      <c r="AA533" s="145">
        <v>364.44</v>
      </c>
      <c r="AB533" s="145">
        <v>1683.89</v>
      </c>
      <c r="AC533" s="145">
        <v>571.24</v>
      </c>
      <c r="AD533" s="145">
        <v>710.52</v>
      </c>
      <c r="AE533" s="145">
        <v>1052.23</v>
      </c>
      <c r="AF533" s="145">
        <v>430.58</v>
      </c>
      <c r="AG533" s="145">
        <v>1451.51</v>
      </c>
      <c r="AH533" s="145">
        <v>497.86</v>
      </c>
      <c r="AI533" s="145">
        <v>317.26</v>
      </c>
      <c r="AJ533" s="145">
        <v>456.74</v>
      </c>
      <c r="AK533" s="145">
        <v>1075.1600000000001</v>
      </c>
      <c r="AL533" s="145">
        <v>429.05</v>
      </c>
      <c r="AM533" s="145">
        <v>366.66</v>
      </c>
      <c r="AN533" s="145">
        <v>45.26</v>
      </c>
      <c r="AO533" s="145">
        <v>912.34</v>
      </c>
      <c r="AP533" s="145">
        <v>487.46</v>
      </c>
      <c r="AQ533" s="145">
        <v>302.64</v>
      </c>
      <c r="AR533" s="145">
        <v>91.46</v>
      </c>
      <c r="AS533" s="145">
        <v>138.54</v>
      </c>
      <c r="AT533" s="145">
        <v>91.91</v>
      </c>
      <c r="AU533" s="145">
        <v>187.4</v>
      </c>
      <c r="AV533" s="145">
        <v>274.39999999999998</v>
      </c>
      <c r="AW533" s="145">
        <v>274.85000000000002</v>
      </c>
      <c r="AX533" s="195"/>
    </row>
    <row r="534" spans="1:50" x14ac:dyDescent="0.35">
      <c r="A534" s="27" t="s">
        <v>325</v>
      </c>
      <c r="B534" s="3" t="s">
        <v>200</v>
      </c>
      <c r="C534" s="3" t="s">
        <v>333</v>
      </c>
      <c r="D534" s="3" t="s">
        <v>166</v>
      </c>
      <c r="E534" s="145">
        <v>92.36</v>
      </c>
      <c r="F534" s="145">
        <v>115</v>
      </c>
      <c r="G534" s="145">
        <v>43.7</v>
      </c>
      <c r="H534" s="145">
        <v>43.7</v>
      </c>
      <c r="I534" s="145">
        <v>44.12</v>
      </c>
      <c r="J534" s="145">
        <v>107.49</v>
      </c>
      <c r="K534" s="145">
        <v>43.7</v>
      </c>
      <c r="L534" s="145">
        <v>90.47</v>
      </c>
      <c r="M534" s="145">
        <v>134.78</v>
      </c>
      <c r="N534" s="145">
        <v>21.85</v>
      </c>
      <c r="O534" s="145">
        <v>202.24</v>
      </c>
      <c r="P534" s="145">
        <v>321.23</v>
      </c>
      <c r="Q534" s="145">
        <v>107.68</v>
      </c>
      <c r="R534" s="145">
        <v>115</v>
      </c>
      <c r="S534" s="145">
        <v>58.99</v>
      </c>
      <c r="T534" s="145">
        <v>115.22</v>
      </c>
      <c r="U534" s="145">
        <v>177.69</v>
      </c>
      <c r="V534" s="145">
        <v>44.24</v>
      </c>
      <c r="W534" s="145">
        <v>44.24</v>
      </c>
      <c r="X534" s="145">
        <v>134</v>
      </c>
      <c r="Y534" s="145">
        <v>554.75</v>
      </c>
      <c r="Z534" s="145">
        <v>73.59</v>
      </c>
      <c r="AA534" s="145">
        <v>72.89</v>
      </c>
      <c r="AB534" s="145">
        <v>240.56</v>
      </c>
      <c r="AC534" s="145">
        <v>81.61</v>
      </c>
      <c r="AD534" s="145">
        <v>177.63</v>
      </c>
      <c r="AE534" s="145">
        <v>116.91</v>
      </c>
      <c r="AF534" s="145">
        <v>107.65</v>
      </c>
      <c r="AG534" s="145">
        <v>290.3</v>
      </c>
      <c r="AH534" s="145">
        <v>165.95</v>
      </c>
      <c r="AI534" s="145">
        <v>63.45</v>
      </c>
      <c r="AJ534" s="145">
        <v>91.35</v>
      </c>
      <c r="AK534" s="145">
        <v>153.59</v>
      </c>
      <c r="AL534" s="145">
        <v>143.02000000000001</v>
      </c>
      <c r="AM534" s="145">
        <v>91.67</v>
      </c>
      <c r="AN534" s="145">
        <v>45.26</v>
      </c>
      <c r="AO534" s="145">
        <v>130.33000000000001</v>
      </c>
      <c r="AP534" s="145">
        <v>81.239999999999995</v>
      </c>
      <c r="AQ534" s="145">
        <v>75.66</v>
      </c>
      <c r="AR534" s="145">
        <v>45.73</v>
      </c>
      <c r="AS534" s="145">
        <v>138.54</v>
      </c>
      <c r="AT534" s="145">
        <v>45.96</v>
      </c>
      <c r="AU534" s="145">
        <v>62.47</v>
      </c>
      <c r="AV534" s="145">
        <v>137.19999999999999</v>
      </c>
      <c r="AW534" s="145">
        <v>137.43</v>
      </c>
      <c r="AX534" s="195"/>
    </row>
    <row r="535" spans="1:50" x14ac:dyDescent="0.35">
      <c r="A535" s="27" t="s">
        <v>325</v>
      </c>
      <c r="B535" s="3" t="s">
        <v>200</v>
      </c>
      <c r="C535" s="3" t="s">
        <v>333</v>
      </c>
      <c r="D535" s="3" t="s">
        <v>327</v>
      </c>
      <c r="E535" s="3">
        <v>3</v>
      </c>
      <c r="F535" s="3">
        <v>3</v>
      </c>
      <c r="G535" s="3">
        <v>1</v>
      </c>
      <c r="H535" s="3">
        <v>2</v>
      </c>
      <c r="I535" s="3">
        <v>1</v>
      </c>
      <c r="J535" s="3">
        <v>2</v>
      </c>
      <c r="K535" s="3">
        <v>1</v>
      </c>
      <c r="L535" s="3">
        <v>3</v>
      </c>
      <c r="M535" s="3">
        <v>5</v>
      </c>
      <c r="N535" s="3">
        <v>2</v>
      </c>
      <c r="O535" s="3">
        <v>2</v>
      </c>
      <c r="P535" s="3">
        <v>3</v>
      </c>
      <c r="Q535" s="3">
        <v>5</v>
      </c>
      <c r="R535" s="3">
        <v>2</v>
      </c>
      <c r="S535" s="3">
        <v>5</v>
      </c>
      <c r="T535" s="3">
        <v>2</v>
      </c>
      <c r="U535" s="3">
        <v>4</v>
      </c>
      <c r="V535" s="3">
        <v>1</v>
      </c>
      <c r="W535" s="3">
        <v>1</v>
      </c>
      <c r="X535" s="3">
        <v>4</v>
      </c>
      <c r="Y535" s="3">
        <v>5</v>
      </c>
      <c r="Z535" s="3">
        <v>13</v>
      </c>
      <c r="AA535" s="3">
        <v>5</v>
      </c>
      <c r="AB535" s="3">
        <v>8</v>
      </c>
      <c r="AC535" s="3">
        <v>8</v>
      </c>
      <c r="AD535" s="3">
        <v>4</v>
      </c>
      <c r="AE535" s="3">
        <v>9</v>
      </c>
      <c r="AF535" s="3">
        <v>6</v>
      </c>
      <c r="AG535" s="3">
        <v>6</v>
      </c>
      <c r="AH535" s="3">
        <v>3</v>
      </c>
      <c r="AI535" s="3">
        <v>7</v>
      </c>
      <c r="AJ535" s="3">
        <v>9</v>
      </c>
      <c r="AK535" s="3">
        <v>15</v>
      </c>
      <c r="AL535" s="3">
        <v>6</v>
      </c>
      <c r="AM535" s="3">
        <v>8</v>
      </c>
      <c r="AN535" s="3">
        <v>1</v>
      </c>
      <c r="AO535" s="3">
        <v>7</v>
      </c>
      <c r="AP535" s="3">
        <v>8</v>
      </c>
      <c r="AQ535" s="3">
        <v>4</v>
      </c>
      <c r="AR535" s="3">
        <v>2</v>
      </c>
      <c r="AS535" s="3">
        <v>3</v>
      </c>
      <c r="AT535" s="3">
        <v>2</v>
      </c>
      <c r="AU535" s="3">
        <v>4</v>
      </c>
      <c r="AV535" s="3">
        <v>2</v>
      </c>
      <c r="AW535" s="3">
        <v>2</v>
      </c>
      <c r="AX535" s="10"/>
    </row>
    <row r="536" spans="1:50" x14ac:dyDescent="0.35">
      <c r="A536" s="27" t="s">
        <v>325</v>
      </c>
      <c r="B536" s="3" t="s">
        <v>200</v>
      </c>
      <c r="C536" s="3" t="s">
        <v>333</v>
      </c>
      <c r="D536" s="3" t="s">
        <v>167</v>
      </c>
      <c r="E536" s="3">
        <v>0</v>
      </c>
      <c r="F536" s="3">
        <v>0</v>
      </c>
      <c r="G536" s="3">
        <v>0</v>
      </c>
      <c r="H536" s="3">
        <v>0</v>
      </c>
      <c r="I536" s="3">
        <v>0</v>
      </c>
      <c r="J536" s="3">
        <v>0</v>
      </c>
      <c r="K536" s="3">
        <v>0</v>
      </c>
      <c r="L536" s="3">
        <v>0</v>
      </c>
      <c r="M536" s="3">
        <v>0</v>
      </c>
      <c r="N536" s="3">
        <v>0</v>
      </c>
      <c r="O536" s="3">
        <v>0</v>
      </c>
      <c r="P536" s="3">
        <v>0</v>
      </c>
      <c r="Q536" s="3">
        <v>0</v>
      </c>
      <c r="R536" s="3">
        <v>0</v>
      </c>
      <c r="S536" s="3">
        <v>0</v>
      </c>
      <c r="T536" s="3">
        <v>0</v>
      </c>
      <c r="U536" s="3">
        <v>0</v>
      </c>
      <c r="V536" s="3">
        <v>0</v>
      </c>
      <c r="W536" s="3">
        <v>0</v>
      </c>
      <c r="X536" s="3">
        <v>0</v>
      </c>
      <c r="Y536" s="3">
        <v>0</v>
      </c>
      <c r="Z536" s="3">
        <v>0</v>
      </c>
      <c r="AA536" s="3">
        <v>0</v>
      </c>
      <c r="AB536" s="3">
        <v>0</v>
      </c>
      <c r="AC536" s="3">
        <v>0</v>
      </c>
      <c r="AD536" s="3">
        <v>0</v>
      </c>
      <c r="AE536" s="3">
        <v>0</v>
      </c>
      <c r="AF536" s="3">
        <v>0</v>
      </c>
      <c r="AG536" s="3">
        <v>0</v>
      </c>
      <c r="AH536" s="3">
        <v>0</v>
      </c>
      <c r="AI536" s="3">
        <v>0</v>
      </c>
      <c r="AJ536" s="3">
        <v>0</v>
      </c>
      <c r="AK536" s="3">
        <v>0</v>
      </c>
      <c r="AL536" s="3">
        <v>0</v>
      </c>
      <c r="AM536" s="3">
        <v>0</v>
      </c>
      <c r="AN536" s="3">
        <v>0</v>
      </c>
      <c r="AO536" s="3">
        <v>0</v>
      </c>
      <c r="AP536" s="3">
        <v>0</v>
      </c>
      <c r="AQ536" s="3">
        <v>0</v>
      </c>
      <c r="AR536" s="3">
        <v>0</v>
      </c>
      <c r="AS536" s="3">
        <v>0</v>
      </c>
      <c r="AT536" s="3">
        <v>0</v>
      </c>
      <c r="AU536" s="3">
        <v>0</v>
      </c>
      <c r="AV536" s="3">
        <v>0</v>
      </c>
      <c r="AW536" s="3">
        <v>0</v>
      </c>
      <c r="AX536" s="10"/>
    </row>
    <row r="537" spans="1:50" x14ac:dyDescent="0.35">
      <c r="A537" s="27" t="s">
        <v>325</v>
      </c>
      <c r="B537" s="3" t="s">
        <v>200</v>
      </c>
      <c r="C537" s="3" t="s">
        <v>333</v>
      </c>
      <c r="D537" s="3" t="s">
        <v>132</v>
      </c>
      <c r="E537" s="3">
        <v>3</v>
      </c>
      <c r="F537" s="3">
        <v>3</v>
      </c>
      <c r="G537" s="3">
        <v>1</v>
      </c>
      <c r="H537" s="3">
        <v>2</v>
      </c>
      <c r="I537" s="3">
        <v>1</v>
      </c>
      <c r="J537" s="3">
        <v>2</v>
      </c>
      <c r="K537" s="3">
        <v>1</v>
      </c>
      <c r="L537" s="3">
        <v>3</v>
      </c>
      <c r="M537" s="3">
        <v>5</v>
      </c>
      <c r="N537" s="3">
        <v>2</v>
      </c>
      <c r="O537" s="3">
        <v>2</v>
      </c>
      <c r="P537" s="3">
        <v>3</v>
      </c>
      <c r="Q537" s="3">
        <v>5</v>
      </c>
      <c r="R537" s="3">
        <v>2</v>
      </c>
      <c r="S537" s="3">
        <v>3</v>
      </c>
      <c r="T537" s="3">
        <v>2</v>
      </c>
      <c r="U537" s="3">
        <v>3</v>
      </c>
      <c r="V537" s="3">
        <v>1</v>
      </c>
      <c r="W537" s="3">
        <v>1</v>
      </c>
      <c r="X537" s="3">
        <v>4</v>
      </c>
      <c r="Y537" s="3">
        <v>3</v>
      </c>
      <c r="Z537" s="3">
        <v>13</v>
      </c>
      <c r="AA537" s="3">
        <v>5</v>
      </c>
      <c r="AB537" s="3">
        <v>7</v>
      </c>
      <c r="AC537" s="3">
        <v>7</v>
      </c>
      <c r="AD537" s="3">
        <v>4</v>
      </c>
      <c r="AE537" s="3">
        <v>9</v>
      </c>
      <c r="AF537" s="3">
        <v>4</v>
      </c>
      <c r="AG537" s="3">
        <v>5</v>
      </c>
      <c r="AH537" s="3">
        <v>3</v>
      </c>
      <c r="AI537" s="3">
        <v>5</v>
      </c>
      <c r="AJ537" s="3">
        <v>5</v>
      </c>
      <c r="AK537" s="3">
        <v>7</v>
      </c>
      <c r="AL537" s="3">
        <v>3</v>
      </c>
      <c r="AM537" s="3">
        <v>4</v>
      </c>
      <c r="AN537" s="3">
        <v>1</v>
      </c>
      <c r="AO537" s="3">
        <v>7</v>
      </c>
      <c r="AP537" s="3">
        <v>6</v>
      </c>
      <c r="AQ537" s="3">
        <v>4</v>
      </c>
      <c r="AR537" s="3">
        <v>2</v>
      </c>
      <c r="AS537" s="3">
        <v>1</v>
      </c>
      <c r="AT537" s="3">
        <v>2</v>
      </c>
      <c r="AU537" s="3">
        <v>3</v>
      </c>
      <c r="AV537" s="3">
        <v>2</v>
      </c>
      <c r="AW537" s="3">
        <v>2</v>
      </c>
      <c r="AX537" s="10"/>
    </row>
    <row r="538" spans="1:50" x14ac:dyDescent="0.35">
      <c r="A538" s="27" t="s">
        <v>325</v>
      </c>
      <c r="B538" s="3" t="s">
        <v>200</v>
      </c>
      <c r="C538" s="3" t="s">
        <v>334</v>
      </c>
      <c r="D538" s="3" t="s">
        <v>162</v>
      </c>
      <c r="E538" s="145">
        <v>2856.83</v>
      </c>
      <c r="F538" s="145">
        <v>1815.3</v>
      </c>
      <c r="G538" s="145">
        <v>2206.0100000000002</v>
      </c>
      <c r="H538" s="145">
        <v>2245.36</v>
      </c>
      <c r="I538" s="145">
        <v>2070.3200000000002</v>
      </c>
      <c r="J538" s="145">
        <v>3371.41</v>
      </c>
      <c r="K538" s="145">
        <v>2748.83</v>
      </c>
      <c r="L538" s="145">
        <v>3554.68</v>
      </c>
      <c r="M538" s="145">
        <v>3108.59</v>
      </c>
      <c r="N538" s="145">
        <v>3511.36</v>
      </c>
      <c r="O538" s="145">
        <v>2128.89</v>
      </c>
      <c r="P538" s="145">
        <v>2601.86</v>
      </c>
      <c r="Q538" s="145">
        <v>3381.77</v>
      </c>
      <c r="R538" s="145">
        <v>2542.5300000000002</v>
      </c>
      <c r="S538" s="145">
        <v>3429.49</v>
      </c>
      <c r="T538" s="145">
        <v>2799.91</v>
      </c>
      <c r="U538" s="145">
        <v>2915.78</v>
      </c>
      <c r="V538" s="145">
        <v>2044.3</v>
      </c>
      <c r="W538" s="145">
        <v>2635.32</v>
      </c>
      <c r="X538" s="145">
        <v>2696.84</v>
      </c>
      <c r="Y538" s="145">
        <v>4481.3</v>
      </c>
      <c r="Z538" s="145">
        <v>3824.43</v>
      </c>
      <c r="AA538" s="145">
        <v>2535.46</v>
      </c>
      <c r="AB538" s="145">
        <v>3444.16</v>
      </c>
      <c r="AC538" s="145">
        <v>3548.73</v>
      </c>
      <c r="AD538" s="145">
        <v>3323.91</v>
      </c>
      <c r="AE538" s="145">
        <v>4171.3999999999996</v>
      </c>
      <c r="AF538" s="145">
        <v>4158.1000000000004</v>
      </c>
      <c r="AG538" s="145">
        <v>3855.1</v>
      </c>
      <c r="AH538" s="145">
        <v>3055.6</v>
      </c>
      <c r="AI538" s="145">
        <v>3664.3</v>
      </c>
      <c r="AJ538" s="145">
        <v>3643.27</v>
      </c>
      <c r="AK538" s="145">
        <v>3355.84</v>
      </c>
      <c r="AL538" s="145">
        <v>3305.37</v>
      </c>
      <c r="AM538" s="145">
        <v>3724.4</v>
      </c>
      <c r="AN538" s="145">
        <v>3471.06</v>
      </c>
      <c r="AO538" s="145">
        <v>4274.54</v>
      </c>
      <c r="AP538" s="145">
        <v>2789.43</v>
      </c>
      <c r="AQ538" s="145">
        <v>3880.46</v>
      </c>
      <c r="AR538" s="145">
        <v>1670.6</v>
      </c>
      <c r="AS538" s="145">
        <v>2991.21</v>
      </c>
      <c r="AT538" s="145">
        <v>2855.87</v>
      </c>
      <c r="AU538" s="145">
        <v>2944.67</v>
      </c>
      <c r="AV538" s="145">
        <v>3324.61</v>
      </c>
      <c r="AW538" s="145">
        <v>3001.58</v>
      </c>
      <c r="AX538" s="195">
        <v>2926.08</v>
      </c>
    </row>
    <row r="539" spans="1:50" x14ac:dyDescent="0.35">
      <c r="A539" s="27" t="s">
        <v>325</v>
      </c>
      <c r="B539" s="3" t="s">
        <v>200</v>
      </c>
      <c r="C539" s="3" t="s">
        <v>334</v>
      </c>
      <c r="D539" s="3" t="s">
        <v>166</v>
      </c>
      <c r="E539" s="145">
        <v>51.01</v>
      </c>
      <c r="F539" s="145">
        <v>38.619999999999997</v>
      </c>
      <c r="G539" s="145">
        <v>47.96</v>
      </c>
      <c r="H539" s="145">
        <v>46.78</v>
      </c>
      <c r="I539" s="145">
        <v>44.05</v>
      </c>
      <c r="J539" s="145">
        <v>59.15</v>
      </c>
      <c r="K539" s="145">
        <v>49.98</v>
      </c>
      <c r="L539" s="145">
        <v>56.42</v>
      </c>
      <c r="M539" s="145">
        <v>51.81</v>
      </c>
      <c r="N539" s="145">
        <v>61.6</v>
      </c>
      <c r="O539" s="145">
        <v>40.94</v>
      </c>
      <c r="P539" s="145">
        <v>52.04</v>
      </c>
      <c r="Q539" s="145">
        <v>50.47</v>
      </c>
      <c r="R539" s="145">
        <v>44.61</v>
      </c>
      <c r="S539" s="145">
        <v>52.76</v>
      </c>
      <c r="T539" s="145">
        <v>45.9</v>
      </c>
      <c r="U539" s="145">
        <v>44.86</v>
      </c>
      <c r="V539" s="145">
        <v>41.72</v>
      </c>
      <c r="W539" s="145">
        <v>44.67</v>
      </c>
      <c r="X539" s="145">
        <v>46.5</v>
      </c>
      <c r="Y539" s="145">
        <v>59.75</v>
      </c>
      <c r="Z539" s="145">
        <v>46.64</v>
      </c>
      <c r="AA539" s="145">
        <v>42.26</v>
      </c>
      <c r="AB539" s="145">
        <v>56.46</v>
      </c>
      <c r="AC539" s="145">
        <v>54.6</v>
      </c>
      <c r="AD539" s="145">
        <v>47.48</v>
      </c>
      <c r="AE539" s="145">
        <v>57.14</v>
      </c>
      <c r="AF539" s="145">
        <v>59.4</v>
      </c>
      <c r="AG539" s="145">
        <v>55.87</v>
      </c>
      <c r="AH539" s="145">
        <v>50.93</v>
      </c>
      <c r="AI539" s="145">
        <v>61.07</v>
      </c>
      <c r="AJ539" s="145">
        <v>67.47</v>
      </c>
      <c r="AK539" s="145">
        <v>56.88</v>
      </c>
      <c r="AL539" s="145">
        <v>56.02</v>
      </c>
      <c r="AM539" s="145">
        <v>62.07</v>
      </c>
      <c r="AN539" s="145">
        <v>51.05</v>
      </c>
      <c r="AO539" s="145">
        <v>52.77</v>
      </c>
      <c r="AP539" s="145">
        <v>48.09</v>
      </c>
      <c r="AQ539" s="145">
        <v>53.16</v>
      </c>
      <c r="AR539" s="145">
        <v>43.96</v>
      </c>
      <c r="AS539" s="145">
        <v>57.52</v>
      </c>
      <c r="AT539" s="145">
        <v>57.12</v>
      </c>
      <c r="AU539" s="145">
        <v>60.1</v>
      </c>
      <c r="AV539" s="145">
        <v>57.32</v>
      </c>
      <c r="AW539" s="145">
        <v>50.87</v>
      </c>
      <c r="AX539" s="195">
        <v>81.28</v>
      </c>
    </row>
    <row r="540" spans="1:50" x14ac:dyDescent="0.35">
      <c r="A540" s="27" t="s">
        <v>325</v>
      </c>
      <c r="B540" s="3" t="s">
        <v>200</v>
      </c>
      <c r="C540" s="3" t="s">
        <v>334</v>
      </c>
      <c r="D540" s="3" t="s">
        <v>327</v>
      </c>
      <c r="E540" s="3">
        <v>0</v>
      </c>
      <c r="F540" s="3">
        <v>0</v>
      </c>
      <c r="G540" s="3">
        <v>0</v>
      </c>
      <c r="H540" s="3">
        <v>0</v>
      </c>
      <c r="I540" s="3">
        <v>0</v>
      </c>
      <c r="J540" s="3">
        <v>0</v>
      </c>
      <c r="K540" s="3">
        <v>0</v>
      </c>
      <c r="L540" s="3">
        <v>0</v>
      </c>
      <c r="M540" s="3">
        <v>0</v>
      </c>
      <c r="N540" s="3">
        <v>0</v>
      </c>
      <c r="O540" s="3">
        <v>0</v>
      </c>
      <c r="P540" s="3">
        <v>0</v>
      </c>
      <c r="Q540" s="3">
        <v>0</v>
      </c>
      <c r="R540" s="3">
        <v>0</v>
      </c>
      <c r="S540" s="3">
        <v>0</v>
      </c>
      <c r="T540" s="3">
        <v>0</v>
      </c>
      <c r="U540" s="3">
        <v>0</v>
      </c>
      <c r="V540" s="3">
        <v>0</v>
      </c>
      <c r="W540" s="3">
        <v>0</v>
      </c>
      <c r="X540" s="3">
        <v>0</v>
      </c>
      <c r="Y540" s="3">
        <v>0</v>
      </c>
      <c r="Z540" s="3">
        <v>0</v>
      </c>
      <c r="AA540" s="3">
        <v>0</v>
      </c>
      <c r="AB540" s="3">
        <v>0</v>
      </c>
      <c r="AC540" s="3">
        <v>0</v>
      </c>
      <c r="AD540" s="3">
        <v>0</v>
      </c>
      <c r="AE540" s="3">
        <v>0</v>
      </c>
      <c r="AF540" s="3">
        <v>0</v>
      </c>
      <c r="AG540" s="3">
        <v>0</v>
      </c>
      <c r="AH540" s="3">
        <v>0</v>
      </c>
      <c r="AI540" s="3">
        <v>0</v>
      </c>
      <c r="AJ540" s="3">
        <v>0</v>
      </c>
      <c r="AK540" s="3">
        <v>0</v>
      </c>
      <c r="AL540" s="3">
        <v>0</v>
      </c>
      <c r="AM540" s="3">
        <v>0</v>
      </c>
      <c r="AN540" s="3">
        <v>0</v>
      </c>
      <c r="AO540" s="3">
        <v>0</v>
      </c>
      <c r="AP540" s="3">
        <v>0</v>
      </c>
      <c r="AQ540" s="3">
        <v>0</v>
      </c>
      <c r="AR540" s="3">
        <v>0</v>
      </c>
      <c r="AS540" s="3">
        <v>0</v>
      </c>
      <c r="AT540" s="3">
        <v>0</v>
      </c>
      <c r="AU540" s="3">
        <v>0</v>
      </c>
      <c r="AV540" s="3">
        <v>0</v>
      </c>
      <c r="AW540" s="3">
        <v>0</v>
      </c>
      <c r="AX540" s="10">
        <v>0</v>
      </c>
    </row>
    <row r="541" spans="1:50" x14ac:dyDescent="0.35">
      <c r="A541" s="27" t="s">
        <v>325</v>
      </c>
      <c r="B541" s="3" t="s">
        <v>200</v>
      </c>
      <c r="C541" s="3" t="s">
        <v>334</v>
      </c>
      <c r="D541" s="3" t="s">
        <v>167</v>
      </c>
      <c r="E541" s="3">
        <v>451</v>
      </c>
      <c r="F541" s="3">
        <v>364</v>
      </c>
      <c r="G541" s="3">
        <v>409</v>
      </c>
      <c r="H541" s="3">
        <v>323</v>
      </c>
      <c r="I541" s="3">
        <v>299</v>
      </c>
      <c r="J541" s="3">
        <v>481</v>
      </c>
      <c r="K541" s="3">
        <v>443</v>
      </c>
      <c r="L541" s="3">
        <v>537</v>
      </c>
      <c r="M541" s="3">
        <v>493</v>
      </c>
      <c r="N541" s="3">
        <v>492</v>
      </c>
      <c r="O541" s="3">
        <v>299</v>
      </c>
      <c r="P541" s="3">
        <v>365</v>
      </c>
      <c r="Q541" s="3">
        <v>519</v>
      </c>
      <c r="R541" s="3">
        <v>382</v>
      </c>
      <c r="S541" s="3">
        <v>480</v>
      </c>
      <c r="T541" s="3">
        <v>392</v>
      </c>
      <c r="U541" s="3">
        <v>411</v>
      </c>
      <c r="V541" s="3">
        <v>334</v>
      </c>
      <c r="W541" s="3">
        <v>388</v>
      </c>
      <c r="X541" s="3">
        <v>410</v>
      </c>
      <c r="Y541" s="3">
        <v>610</v>
      </c>
      <c r="Z541" s="3">
        <v>582</v>
      </c>
      <c r="AA541" s="3">
        <v>370</v>
      </c>
      <c r="AB541" s="3">
        <v>423</v>
      </c>
      <c r="AC541" s="3">
        <v>517</v>
      </c>
      <c r="AD541" s="3">
        <v>453</v>
      </c>
      <c r="AE541" s="3">
        <v>577</v>
      </c>
      <c r="AF541" s="3">
        <v>612</v>
      </c>
      <c r="AG541" s="3">
        <v>544</v>
      </c>
      <c r="AH541" s="3">
        <v>416</v>
      </c>
      <c r="AI541" s="3">
        <v>523</v>
      </c>
      <c r="AJ541" s="3">
        <v>538</v>
      </c>
      <c r="AK541" s="3">
        <v>513</v>
      </c>
      <c r="AL541" s="3">
        <v>499</v>
      </c>
      <c r="AM541" s="3">
        <v>530</v>
      </c>
      <c r="AN541" s="3">
        <v>461</v>
      </c>
      <c r="AO541" s="3">
        <v>578</v>
      </c>
      <c r="AP541" s="3">
        <v>434</v>
      </c>
      <c r="AQ541" s="3">
        <v>562</v>
      </c>
      <c r="AR541" s="3">
        <v>236</v>
      </c>
      <c r="AS541" s="3">
        <v>404</v>
      </c>
      <c r="AT541" s="3">
        <v>509</v>
      </c>
      <c r="AU541" s="3">
        <v>417</v>
      </c>
      <c r="AV541" s="3">
        <v>439</v>
      </c>
      <c r="AW541" s="3">
        <v>397</v>
      </c>
      <c r="AX541" s="10">
        <v>384</v>
      </c>
    </row>
    <row r="542" spans="1:50" x14ac:dyDescent="0.35">
      <c r="A542" s="27" t="s">
        <v>325</v>
      </c>
      <c r="B542" s="3" t="s">
        <v>200</v>
      </c>
      <c r="C542" s="3" t="s">
        <v>334</v>
      </c>
      <c r="D542" s="3" t="s">
        <v>132</v>
      </c>
      <c r="E542" s="3">
        <v>56</v>
      </c>
      <c r="F542" s="3">
        <v>47</v>
      </c>
      <c r="G542" s="3">
        <v>46</v>
      </c>
      <c r="H542" s="3">
        <v>48</v>
      </c>
      <c r="I542" s="3">
        <v>47</v>
      </c>
      <c r="J542" s="3">
        <v>57</v>
      </c>
      <c r="K542" s="3">
        <v>55</v>
      </c>
      <c r="L542" s="3">
        <v>63</v>
      </c>
      <c r="M542" s="3">
        <v>60</v>
      </c>
      <c r="N542" s="3">
        <v>57</v>
      </c>
      <c r="O542" s="3">
        <v>52</v>
      </c>
      <c r="P542" s="3">
        <v>50</v>
      </c>
      <c r="Q542" s="3">
        <v>67</v>
      </c>
      <c r="R542" s="3">
        <v>57</v>
      </c>
      <c r="S542" s="3">
        <v>65</v>
      </c>
      <c r="T542" s="3">
        <v>61</v>
      </c>
      <c r="U542" s="3">
        <v>65</v>
      </c>
      <c r="V542" s="3">
        <v>49</v>
      </c>
      <c r="W542" s="3">
        <v>59</v>
      </c>
      <c r="X542" s="3">
        <v>58</v>
      </c>
      <c r="Y542" s="3">
        <v>75</v>
      </c>
      <c r="Z542" s="3">
        <v>82</v>
      </c>
      <c r="AA542" s="3">
        <v>60</v>
      </c>
      <c r="AB542" s="3">
        <v>61</v>
      </c>
      <c r="AC542" s="3">
        <v>65</v>
      </c>
      <c r="AD542" s="3">
        <v>70</v>
      </c>
      <c r="AE542" s="3">
        <v>73</v>
      </c>
      <c r="AF542" s="3">
        <v>70</v>
      </c>
      <c r="AG542" s="3">
        <v>69</v>
      </c>
      <c r="AH542" s="3">
        <v>60</v>
      </c>
      <c r="AI542" s="3">
        <v>60</v>
      </c>
      <c r="AJ542" s="3">
        <v>54</v>
      </c>
      <c r="AK542" s="3">
        <v>59</v>
      </c>
      <c r="AL542" s="3">
        <v>59</v>
      </c>
      <c r="AM542" s="3">
        <v>60</v>
      </c>
      <c r="AN542" s="3">
        <v>68</v>
      </c>
      <c r="AO542" s="3">
        <v>81</v>
      </c>
      <c r="AP542" s="3">
        <v>58</v>
      </c>
      <c r="AQ542" s="3">
        <v>73</v>
      </c>
      <c r="AR542" s="3">
        <v>38</v>
      </c>
      <c r="AS542" s="3">
        <v>52</v>
      </c>
      <c r="AT542" s="3">
        <v>50</v>
      </c>
      <c r="AU542" s="3">
        <v>49</v>
      </c>
      <c r="AV542" s="3">
        <v>58</v>
      </c>
      <c r="AW542" s="3">
        <v>59</v>
      </c>
      <c r="AX542" s="10">
        <v>36</v>
      </c>
    </row>
    <row r="543" spans="1:50" x14ac:dyDescent="0.35">
      <c r="A543" s="27" t="s">
        <v>325</v>
      </c>
      <c r="B543" s="3" t="s">
        <v>200</v>
      </c>
      <c r="C543" s="3" t="s">
        <v>335</v>
      </c>
      <c r="D543" s="3" t="s">
        <v>162</v>
      </c>
      <c r="E543" s="145">
        <v>772.8</v>
      </c>
      <c r="F543" s="145">
        <v>524.4</v>
      </c>
      <c r="G543" s="145">
        <v>690</v>
      </c>
      <c r="H543" s="145">
        <v>549</v>
      </c>
      <c r="I543" s="145">
        <v>414</v>
      </c>
      <c r="J543" s="145">
        <v>5.6</v>
      </c>
      <c r="K543" s="145">
        <v>208</v>
      </c>
      <c r="L543" s="145">
        <v>338</v>
      </c>
      <c r="M543" s="145">
        <v>338</v>
      </c>
      <c r="N543" s="145">
        <v>338</v>
      </c>
      <c r="O543" s="145">
        <v>53</v>
      </c>
      <c r="P543" s="145">
        <v>79</v>
      </c>
      <c r="Q543" s="145">
        <v>1097.5899999999999</v>
      </c>
      <c r="R543" s="145">
        <v>1646.88</v>
      </c>
      <c r="S543" s="145">
        <v>1362.66</v>
      </c>
      <c r="T543" s="145">
        <v>1188.28</v>
      </c>
      <c r="U543" s="145">
        <v>2074.64</v>
      </c>
      <c r="V543" s="145">
        <v>2027.84</v>
      </c>
      <c r="W543" s="145">
        <v>3188.85</v>
      </c>
      <c r="X543" s="145">
        <v>2107.6799999999998</v>
      </c>
      <c r="Y543" s="145">
        <v>4242.7</v>
      </c>
      <c r="Z543" s="145">
        <v>1195.72</v>
      </c>
      <c r="AA543" s="145">
        <v>210.28</v>
      </c>
      <c r="AB543" s="145">
        <v>2005.08</v>
      </c>
      <c r="AC543" s="145">
        <v>3409.14</v>
      </c>
      <c r="AD543" s="145">
        <v>2982.48</v>
      </c>
      <c r="AE543" s="145">
        <v>4099.4399999999996</v>
      </c>
      <c r="AF543" s="145">
        <v>4774.59</v>
      </c>
      <c r="AG543" s="145">
        <v>5753.7</v>
      </c>
      <c r="AH543" s="145">
        <v>4620.6400000000003</v>
      </c>
      <c r="AI543" s="145">
        <v>7006.66</v>
      </c>
      <c r="AJ543" s="145">
        <v>6029.01</v>
      </c>
      <c r="AK543" s="145">
        <v>5930.16</v>
      </c>
      <c r="AL543" s="145">
        <v>5732.34</v>
      </c>
      <c r="AM543" s="145">
        <v>5758.68</v>
      </c>
      <c r="AN543" s="145">
        <v>3464.82</v>
      </c>
      <c r="AO543" s="145">
        <v>5737.02</v>
      </c>
      <c r="AP543" s="145">
        <v>5374.8</v>
      </c>
      <c r="AQ543" s="145">
        <v>3420.42</v>
      </c>
      <c r="AR543" s="145">
        <v>2045.58</v>
      </c>
      <c r="AS543" s="145">
        <v>1239.18</v>
      </c>
      <c r="AT543" s="145">
        <v>1943.73</v>
      </c>
      <c r="AU543" s="145">
        <v>1887.39</v>
      </c>
      <c r="AV543" s="145">
        <v>1971.9</v>
      </c>
      <c r="AW543" s="145">
        <v>2619.81</v>
      </c>
      <c r="AX543" s="195">
        <v>732.42</v>
      </c>
    </row>
    <row r="544" spans="1:50" x14ac:dyDescent="0.35">
      <c r="A544" s="27" t="s">
        <v>325</v>
      </c>
      <c r="B544" s="3" t="s">
        <v>200</v>
      </c>
      <c r="C544" s="3" t="s">
        <v>335</v>
      </c>
      <c r="D544" s="3" t="s">
        <v>166</v>
      </c>
      <c r="E544" s="145">
        <v>193.2</v>
      </c>
      <c r="F544" s="145">
        <v>174.8</v>
      </c>
      <c r="G544" s="145">
        <v>345</v>
      </c>
      <c r="H544" s="145">
        <v>549</v>
      </c>
      <c r="I544" s="145">
        <v>414</v>
      </c>
      <c r="J544" s="145">
        <v>5.6</v>
      </c>
      <c r="K544" s="145">
        <v>208</v>
      </c>
      <c r="L544" s="145">
        <v>338</v>
      </c>
      <c r="M544" s="145">
        <v>338</v>
      </c>
      <c r="N544" s="145">
        <v>338</v>
      </c>
      <c r="O544" s="145">
        <v>53</v>
      </c>
      <c r="P544" s="145">
        <v>39.5</v>
      </c>
      <c r="Q544" s="145">
        <v>121.95</v>
      </c>
      <c r="R544" s="145">
        <v>126.68</v>
      </c>
      <c r="S544" s="145">
        <v>90.84</v>
      </c>
      <c r="T544" s="145">
        <v>91.41</v>
      </c>
      <c r="U544" s="145">
        <v>148.19</v>
      </c>
      <c r="V544" s="145">
        <v>144.85</v>
      </c>
      <c r="W544" s="145">
        <v>167.83</v>
      </c>
      <c r="X544" s="145">
        <v>110.93</v>
      </c>
      <c r="Y544" s="145">
        <v>202.03</v>
      </c>
      <c r="Z544" s="145">
        <v>398.57</v>
      </c>
      <c r="AA544" s="145">
        <v>70.09</v>
      </c>
      <c r="AB544" s="145">
        <v>501.27</v>
      </c>
      <c r="AC544" s="145">
        <v>227.28</v>
      </c>
      <c r="AD544" s="145">
        <v>213.03</v>
      </c>
      <c r="AE544" s="145">
        <v>315.33999999999997</v>
      </c>
      <c r="AF544" s="145">
        <v>217.03</v>
      </c>
      <c r="AG544" s="145">
        <v>230.15</v>
      </c>
      <c r="AH544" s="145">
        <v>231.03</v>
      </c>
      <c r="AI544" s="145">
        <v>350.33</v>
      </c>
      <c r="AJ544" s="145">
        <v>317.32</v>
      </c>
      <c r="AK544" s="145">
        <v>282.39</v>
      </c>
      <c r="AL544" s="145">
        <v>318.45999999999998</v>
      </c>
      <c r="AM544" s="145">
        <v>383.91</v>
      </c>
      <c r="AN544" s="145">
        <v>230.99</v>
      </c>
      <c r="AO544" s="145">
        <v>273.19</v>
      </c>
      <c r="AP544" s="145">
        <v>335.93</v>
      </c>
      <c r="AQ544" s="145">
        <v>310.95</v>
      </c>
      <c r="AR544" s="145">
        <v>511.4</v>
      </c>
      <c r="AS544" s="145">
        <v>309.8</v>
      </c>
      <c r="AT544" s="145">
        <v>242.97</v>
      </c>
      <c r="AU544" s="145">
        <v>171.58</v>
      </c>
      <c r="AV544" s="145">
        <v>197.19</v>
      </c>
      <c r="AW544" s="145">
        <v>201.52</v>
      </c>
      <c r="AX544" s="195">
        <v>244.14</v>
      </c>
    </row>
    <row r="545" spans="1:50" x14ac:dyDescent="0.35">
      <c r="A545" s="27" t="s">
        <v>325</v>
      </c>
      <c r="B545" s="3" t="s">
        <v>200</v>
      </c>
      <c r="C545" s="3" t="s">
        <v>335</v>
      </c>
      <c r="D545" s="3" t="s">
        <v>327</v>
      </c>
      <c r="E545" s="3">
        <v>28</v>
      </c>
      <c r="F545" s="3">
        <v>19</v>
      </c>
      <c r="G545" s="3">
        <v>25</v>
      </c>
      <c r="H545" s="3">
        <v>20</v>
      </c>
      <c r="I545" s="3">
        <v>15</v>
      </c>
      <c r="J545" s="3">
        <v>2</v>
      </c>
      <c r="K545" s="3">
        <v>16</v>
      </c>
      <c r="L545" s="3">
        <v>26</v>
      </c>
      <c r="M545" s="3">
        <v>26</v>
      </c>
      <c r="N545" s="3">
        <v>26</v>
      </c>
      <c r="O545" s="3">
        <v>2</v>
      </c>
      <c r="P545" s="3">
        <v>4</v>
      </c>
      <c r="Q545" s="3">
        <v>40</v>
      </c>
      <c r="R545" s="3">
        <v>60</v>
      </c>
      <c r="S545" s="3">
        <v>54</v>
      </c>
      <c r="T545" s="3">
        <v>50</v>
      </c>
      <c r="U545" s="3">
        <v>85</v>
      </c>
      <c r="V545" s="3">
        <v>82</v>
      </c>
      <c r="W545" s="3">
        <v>127</v>
      </c>
      <c r="X545" s="3">
        <v>99</v>
      </c>
      <c r="Y545" s="3">
        <v>165</v>
      </c>
      <c r="Z545" s="3">
        <v>52</v>
      </c>
      <c r="AA545" s="3">
        <v>5</v>
      </c>
      <c r="AB545" s="3">
        <v>36</v>
      </c>
      <c r="AC545" s="3">
        <v>96</v>
      </c>
      <c r="AD545" s="3">
        <v>83</v>
      </c>
      <c r="AE545" s="3">
        <v>112</v>
      </c>
      <c r="AF545" s="3">
        <v>153</v>
      </c>
      <c r="AG545" s="3">
        <v>190</v>
      </c>
      <c r="AH545" s="3">
        <v>163</v>
      </c>
      <c r="AI545" s="3">
        <v>237</v>
      </c>
      <c r="AJ545" s="3">
        <v>209</v>
      </c>
      <c r="AK545" s="3">
        <v>212</v>
      </c>
      <c r="AL545" s="3">
        <v>205</v>
      </c>
      <c r="AM545" s="3">
        <v>206</v>
      </c>
      <c r="AN545" s="3">
        <v>124</v>
      </c>
      <c r="AO545" s="3">
        <v>205</v>
      </c>
      <c r="AP545" s="3">
        <v>192</v>
      </c>
      <c r="AQ545" s="3">
        <v>122</v>
      </c>
      <c r="AR545" s="3">
        <v>73</v>
      </c>
      <c r="AS545" s="3">
        <v>44</v>
      </c>
      <c r="AT545" s="3">
        <v>69</v>
      </c>
      <c r="AU545" s="3">
        <v>67</v>
      </c>
      <c r="AV545" s="3">
        <v>70</v>
      </c>
      <c r="AW545" s="3">
        <v>93</v>
      </c>
      <c r="AX545" s="10">
        <v>26</v>
      </c>
    </row>
    <row r="546" spans="1:50" x14ac:dyDescent="0.35">
      <c r="A546" s="27" t="s">
        <v>325</v>
      </c>
      <c r="B546" s="3" t="s">
        <v>200</v>
      </c>
      <c r="C546" s="3" t="s">
        <v>335</v>
      </c>
      <c r="D546" s="3" t="s">
        <v>167</v>
      </c>
      <c r="E546" s="3">
        <v>0</v>
      </c>
      <c r="F546" s="3">
        <v>0</v>
      </c>
      <c r="G546" s="3">
        <v>0</v>
      </c>
      <c r="H546" s="3">
        <v>0</v>
      </c>
      <c r="I546" s="3">
        <v>0</v>
      </c>
      <c r="J546" s="3">
        <v>0</v>
      </c>
      <c r="K546" s="3">
        <v>0</v>
      </c>
      <c r="L546" s="3">
        <v>0</v>
      </c>
      <c r="M546" s="3">
        <v>0</v>
      </c>
      <c r="N546" s="3">
        <v>0</v>
      </c>
      <c r="O546" s="3">
        <v>0</v>
      </c>
      <c r="P546" s="3">
        <v>0</v>
      </c>
      <c r="Q546" s="3">
        <v>0</v>
      </c>
      <c r="R546" s="3">
        <v>0</v>
      </c>
      <c r="S546" s="3">
        <v>0</v>
      </c>
      <c r="T546" s="3">
        <v>0</v>
      </c>
      <c r="U546" s="3">
        <v>0</v>
      </c>
      <c r="V546" s="3">
        <v>0</v>
      </c>
      <c r="W546" s="3">
        <v>0</v>
      </c>
      <c r="X546" s="3">
        <v>0</v>
      </c>
      <c r="Y546" s="3">
        <v>0</v>
      </c>
      <c r="Z546" s="3">
        <v>0</v>
      </c>
      <c r="AA546" s="3">
        <v>0</v>
      </c>
      <c r="AB546" s="3">
        <v>0</v>
      </c>
      <c r="AC546" s="3">
        <v>0</v>
      </c>
      <c r="AD546" s="3">
        <v>0</v>
      </c>
      <c r="AE546" s="3">
        <v>0</v>
      </c>
      <c r="AF546" s="3">
        <v>0</v>
      </c>
      <c r="AG546" s="3">
        <v>0</v>
      </c>
      <c r="AH546" s="3">
        <v>0</v>
      </c>
      <c r="AI546" s="3">
        <v>0</v>
      </c>
      <c r="AJ546" s="3">
        <v>0</v>
      </c>
      <c r="AK546" s="3">
        <v>0</v>
      </c>
      <c r="AL546" s="3">
        <v>0</v>
      </c>
      <c r="AM546" s="3">
        <v>0</v>
      </c>
      <c r="AN546" s="3">
        <v>0</v>
      </c>
      <c r="AO546" s="3">
        <v>0</v>
      </c>
      <c r="AP546" s="3">
        <v>0</v>
      </c>
      <c r="AQ546" s="3">
        <v>0</v>
      </c>
      <c r="AR546" s="3">
        <v>0</v>
      </c>
      <c r="AS546" s="3">
        <v>0</v>
      </c>
      <c r="AT546" s="3">
        <v>0</v>
      </c>
      <c r="AU546" s="3">
        <v>0</v>
      </c>
      <c r="AV546" s="3">
        <v>0</v>
      </c>
      <c r="AW546" s="3">
        <v>0</v>
      </c>
      <c r="AX546" s="10">
        <v>0</v>
      </c>
    </row>
    <row r="547" spans="1:50" x14ac:dyDescent="0.35">
      <c r="A547" s="27" t="s">
        <v>325</v>
      </c>
      <c r="B547" s="3" t="s">
        <v>200</v>
      </c>
      <c r="C547" s="3" t="s">
        <v>335</v>
      </c>
      <c r="D547" s="3" t="s">
        <v>132</v>
      </c>
      <c r="E547" s="3">
        <v>4</v>
      </c>
      <c r="F547" s="3">
        <v>3</v>
      </c>
      <c r="G547" s="3">
        <v>2</v>
      </c>
      <c r="H547" s="3">
        <v>1</v>
      </c>
      <c r="I547" s="3">
        <v>1</v>
      </c>
      <c r="J547" s="3">
        <v>1</v>
      </c>
      <c r="K547" s="3">
        <v>1</v>
      </c>
      <c r="L547" s="3">
        <v>1</v>
      </c>
      <c r="M547" s="3">
        <v>1</v>
      </c>
      <c r="N547" s="3">
        <v>1</v>
      </c>
      <c r="O547" s="3">
        <v>1</v>
      </c>
      <c r="P547" s="3">
        <v>2</v>
      </c>
      <c r="Q547" s="3">
        <v>9</v>
      </c>
      <c r="R547" s="3">
        <v>13</v>
      </c>
      <c r="S547" s="3">
        <v>15</v>
      </c>
      <c r="T547" s="3">
        <v>13</v>
      </c>
      <c r="U547" s="3">
        <v>14</v>
      </c>
      <c r="V547" s="3">
        <v>14</v>
      </c>
      <c r="W547" s="3">
        <v>19</v>
      </c>
      <c r="X547" s="3">
        <v>19</v>
      </c>
      <c r="Y547" s="3">
        <v>21</v>
      </c>
      <c r="Z547" s="3">
        <v>3</v>
      </c>
      <c r="AA547" s="3">
        <v>3</v>
      </c>
      <c r="AB547" s="3">
        <v>4</v>
      </c>
      <c r="AC547" s="3">
        <v>15</v>
      </c>
      <c r="AD547" s="3">
        <v>14</v>
      </c>
      <c r="AE547" s="3">
        <v>13</v>
      </c>
      <c r="AF547" s="3">
        <v>22</v>
      </c>
      <c r="AG547" s="3">
        <v>25</v>
      </c>
      <c r="AH547" s="3">
        <v>20</v>
      </c>
      <c r="AI547" s="3">
        <v>20</v>
      </c>
      <c r="AJ547" s="3">
        <v>19</v>
      </c>
      <c r="AK547" s="3">
        <v>21</v>
      </c>
      <c r="AL547" s="3">
        <v>18</v>
      </c>
      <c r="AM547" s="3">
        <v>15</v>
      </c>
      <c r="AN547" s="3">
        <v>15</v>
      </c>
      <c r="AO547" s="3">
        <v>21</v>
      </c>
      <c r="AP547" s="3">
        <v>16</v>
      </c>
      <c r="AQ547" s="3">
        <v>11</v>
      </c>
      <c r="AR547" s="3">
        <v>4</v>
      </c>
      <c r="AS547" s="3">
        <v>4</v>
      </c>
      <c r="AT547" s="3">
        <v>8</v>
      </c>
      <c r="AU547" s="3">
        <v>11</v>
      </c>
      <c r="AV547" s="3">
        <v>10</v>
      </c>
      <c r="AW547" s="3">
        <v>13</v>
      </c>
      <c r="AX547" s="10">
        <v>3</v>
      </c>
    </row>
    <row r="548" spans="1:50" x14ac:dyDescent="0.35">
      <c r="A548" s="27" t="s">
        <v>325</v>
      </c>
      <c r="B548" s="3" t="s">
        <v>200</v>
      </c>
      <c r="C548" s="3" t="s">
        <v>336</v>
      </c>
      <c r="D548" s="3" t="s">
        <v>162</v>
      </c>
      <c r="E548" s="145">
        <v>3897</v>
      </c>
      <c r="F548" s="145">
        <v>4353.25</v>
      </c>
      <c r="G548" s="145">
        <v>2663.5</v>
      </c>
      <c r="H548" s="145">
        <v>1348</v>
      </c>
      <c r="I548" s="145">
        <v>1946</v>
      </c>
      <c r="J548" s="145">
        <v>2517.58</v>
      </c>
      <c r="K548" s="145">
        <v>5431.97</v>
      </c>
      <c r="L548" s="145">
        <v>5269.5</v>
      </c>
      <c r="M548" s="145">
        <v>1765</v>
      </c>
      <c r="N548" s="145">
        <v>4510.51</v>
      </c>
      <c r="O548" s="145">
        <v>2416.5</v>
      </c>
      <c r="P548" s="145">
        <v>2496.04</v>
      </c>
      <c r="Q548" s="145">
        <v>1929.5</v>
      </c>
      <c r="R548" s="145">
        <v>1703.5</v>
      </c>
      <c r="S548" s="145">
        <v>2051.5</v>
      </c>
      <c r="T548" s="145">
        <v>2268</v>
      </c>
      <c r="U548" s="145">
        <v>2563</v>
      </c>
      <c r="V548" s="145">
        <v>2825</v>
      </c>
      <c r="W548" s="145">
        <v>3534.5</v>
      </c>
      <c r="X548" s="145">
        <v>1830.72</v>
      </c>
      <c r="Y548" s="145">
        <v>2448.2199999999998</v>
      </c>
      <c r="Z548" s="145">
        <v>2023</v>
      </c>
      <c r="AA548" s="145">
        <v>2454.04</v>
      </c>
      <c r="AB548" s="145">
        <v>2339</v>
      </c>
      <c r="AC548" s="145">
        <v>3518.5</v>
      </c>
      <c r="AD548" s="145">
        <v>4727</v>
      </c>
      <c r="AE548" s="145">
        <v>5226</v>
      </c>
      <c r="AF548" s="145">
        <v>2891</v>
      </c>
      <c r="AG548" s="145">
        <v>4234</v>
      </c>
      <c r="AH548" s="145">
        <v>2580</v>
      </c>
      <c r="AI548" s="145">
        <v>6073</v>
      </c>
      <c r="AJ548" s="145">
        <v>5993</v>
      </c>
      <c r="AK548" s="145">
        <v>6396.2</v>
      </c>
      <c r="AL548" s="145">
        <v>5334.4</v>
      </c>
      <c r="AM548" s="145">
        <v>3248.6</v>
      </c>
      <c r="AN548" s="145">
        <v>2581</v>
      </c>
      <c r="AO548" s="145">
        <v>3907.6</v>
      </c>
      <c r="AP548" s="145">
        <v>2570.6799999999998</v>
      </c>
      <c r="AQ548" s="145">
        <v>2304.6799999999998</v>
      </c>
      <c r="AR548" s="145">
        <v>1305.1300000000001</v>
      </c>
      <c r="AS548" s="145">
        <v>1830.6</v>
      </c>
      <c r="AT548" s="145">
        <v>1841.26</v>
      </c>
      <c r="AU548" s="145">
        <v>2091</v>
      </c>
      <c r="AV548" s="145">
        <v>474.73</v>
      </c>
      <c r="AW548" s="145">
        <v>1275.1300000000001</v>
      </c>
      <c r="AX548" s="195">
        <v>290</v>
      </c>
    </row>
    <row r="549" spans="1:50" x14ac:dyDescent="0.35">
      <c r="A549" s="27" t="s">
        <v>325</v>
      </c>
      <c r="B549" s="3" t="s">
        <v>200</v>
      </c>
      <c r="C549" s="3" t="s">
        <v>336</v>
      </c>
      <c r="D549" s="3" t="s">
        <v>166</v>
      </c>
      <c r="E549" s="145">
        <v>299.77</v>
      </c>
      <c r="F549" s="145">
        <v>256.07</v>
      </c>
      <c r="G549" s="145">
        <v>190.25</v>
      </c>
      <c r="H549" s="145">
        <v>149.78</v>
      </c>
      <c r="I549" s="145">
        <v>129.72999999999999</v>
      </c>
      <c r="J549" s="145">
        <v>157.35</v>
      </c>
      <c r="K549" s="145">
        <v>388</v>
      </c>
      <c r="L549" s="145">
        <v>309.97000000000003</v>
      </c>
      <c r="M549" s="145">
        <v>103.82</v>
      </c>
      <c r="N549" s="145">
        <v>187.94</v>
      </c>
      <c r="O549" s="145">
        <v>134.25</v>
      </c>
      <c r="P549" s="145">
        <v>138.66999999999999</v>
      </c>
      <c r="Q549" s="145">
        <v>107.19</v>
      </c>
      <c r="R549" s="145">
        <v>113.57</v>
      </c>
      <c r="S549" s="145">
        <v>102.58</v>
      </c>
      <c r="T549" s="145">
        <v>108</v>
      </c>
      <c r="U549" s="145">
        <v>102.52</v>
      </c>
      <c r="V549" s="145">
        <v>141.25</v>
      </c>
      <c r="W549" s="145">
        <v>168.31</v>
      </c>
      <c r="X549" s="145">
        <v>130.77000000000001</v>
      </c>
      <c r="Y549" s="145">
        <v>136.01</v>
      </c>
      <c r="Z549" s="145">
        <v>126.44</v>
      </c>
      <c r="AA549" s="145">
        <v>122.7</v>
      </c>
      <c r="AB549" s="145">
        <v>111.38</v>
      </c>
      <c r="AC549" s="145">
        <v>130.31</v>
      </c>
      <c r="AD549" s="145">
        <v>225.1</v>
      </c>
      <c r="AE549" s="145">
        <v>227.22</v>
      </c>
      <c r="AF549" s="145">
        <v>206.5</v>
      </c>
      <c r="AG549" s="145">
        <v>211.7</v>
      </c>
      <c r="AH549" s="145">
        <v>184.29</v>
      </c>
      <c r="AI549" s="145">
        <v>276.05</v>
      </c>
      <c r="AJ549" s="145">
        <v>249.71</v>
      </c>
      <c r="AK549" s="145">
        <v>278.10000000000002</v>
      </c>
      <c r="AL549" s="145">
        <v>222.27</v>
      </c>
      <c r="AM549" s="145">
        <v>112.02</v>
      </c>
      <c r="AN549" s="145">
        <v>135.84</v>
      </c>
      <c r="AO549" s="145">
        <v>205.66</v>
      </c>
      <c r="AP549" s="145">
        <v>135.30000000000001</v>
      </c>
      <c r="AQ549" s="145">
        <v>128.04</v>
      </c>
      <c r="AR549" s="145">
        <v>100.39</v>
      </c>
      <c r="AS549" s="145">
        <v>114.41</v>
      </c>
      <c r="AT549" s="145">
        <v>92.06</v>
      </c>
      <c r="AU549" s="145">
        <v>130.69</v>
      </c>
      <c r="AV549" s="145">
        <v>67.819999999999993</v>
      </c>
      <c r="AW549" s="145">
        <v>91.08</v>
      </c>
      <c r="AX549" s="195">
        <v>72.5</v>
      </c>
    </row>
    <row r="550" spans="1:50" x14ac:dyDescent="0.35">
      <c r="A550" s="27" t="s">
        <v>325</v>
      </c>
      <c r="B550" s="3" t="s">
        <v>200</v>
      </c>
      <c r="C550" s="3" t="s">
        <v>336</v>
      </c>
      <c r="D550" s="3" t="s">
        <v>327</v>
      </c>
      <c r="E550" s="3">
        <v>55</v>
      </c>
      <c r="F550" s="3">
        <v>60</v>
      </c>
      <c r="G550" s="3">
        <v>38</v>
      </c>
      <c r="H550" s="3">
        <v>22</v>
      </c>
      <c r="I550" s="3">
        <v>32</v>
      </c>
      <c r="J550" s="3">
        <v>53</v>
      </c>
      <c r="K550" s="3">
        <v>70</v>
      </c>
      <c r="L550" s="3">
        <v>54</v>
      </c>
      <c r="M550" s="3">
        <v>30</v>
      </c>
      <c r="N550" s="3">
        <v>75</v>
      </c>
      <c r="O550" s="3">
        <v>31</v>
      </c>
      <c r="P550" s="3">
        <v>40</v>
      </c>
      <c r="Q550" s="3">
        <v>31</v>
      </c>
      <c r="R550" s="3">
        <v>25</v>
      </c>
      <c r="S550" s="3">
        <v>38</v>
      </c>
      <c r="T550" s="3">
        <v>35</v>
      </c>
      <c r="U550" s="3">
        <v>37</v>
      </c>
      <c r="V550" s="3">
        <v>39</v>
      </c>
      <c r="W550" s="3">
        <v>176</v>
      </c>
      <c r="X550" s="3">
        <v>30</v>
      </c>
      <c r="Y550" s="3">
        <v>39</v>
      </c>
      <c r="Z550" s="3">
        <v>29</v>
      </c>
      <c r="AA550" s="3">
        <v>39</v>
      </c>
      <c r="AB550" s="3">
        <v>36</v>
      </c>
      <c r="AC550" s="3">
        <v>58</v>
      </c>
      <c r="AD550" s="3">
        <v>52</v>
      </c>
      <c r="AE550" s="3">
        <v>50</v>
      </c>
      <c r="AF550" s="3">
        <v>31</v>
      </c>
      <c r="AG550" s="3">
        <v>41</v>
      </c>
      <c r="AH550" s="3">
        <v>27</v>
      </c>
      <c r="AI550" s="3">
        <v>53</v>
      </c>
      <c r="AJ550" s="3">
        <v>64</v>
      </c>
      <c r="AK550" s="3">
        <v>63</v>
      </c>
      <c r="AL550" s="3">
        <v>87</v>
      </c>
      <c r="AM550" s="3">
        <v>55</v>
      </c>
      <c r="AN550" s="3">
        <v>33</v>
      </c>
      <c r="AO550" s="3">
        <v>45</v>
      </c>
      <c r="AP550" s="3">
        <v>41</v>
      </c>
      <c r="AQ550" s="3">
        <v>35</v>
      </c>
      <c r="AR550" s="3">
        <v>19</v>
      </c>
      <c r="AS550" s="3">
        <v>29</v>
      </c>
      <c r="AT550" s="3">
        <v>31</v>
      </c>
      <c r="AU550" s="3">
        <v>35</v>
      </c>
      <c r="AV550" s="3">
        <v>9</v>
      </c>
      <c r="AW550" s="3">
        <v>22</v>
      </c>
      <c r="AX550" s="10">
        <v>5</v>
      </c>
    </row>
    <row r="551" spans="1:50" x14ac:dyDescent="0.35">
      <c r="A551" s="27" t="s">
        <v>325</v>
      </c>
      <c r="B551" s="3" t="s">
        <v>200</v>
      </c>
      <c r="C551" s="3" t="s">
        <v>336</v>
      </c>
      <c r="D551" s="3" t="s">
        <v>167</v>
      </c>
      <c r="E551" s="3">
        <v>0</v>
      </c>
      <c r="F551" s="3">
        <v>0</v>
      </c>
      <c r="G551" s="3">
        <v>0</v>
      </c>
      <c r="H551" s="3">
        <v>0</v>
      </c>
      <c r="I551" s="3">
        <v>0</v>
      </c>
      <c r="J551" s="3">
        <v>0</v>
      </c>
      <c r="K551" s="3">
        <v>0</v>
      </c>
      <c r="L551" s="3">
        <v>0</v>
      </c>
      <c r="M551" s="3">
        <v>0</v>
      </c>
      <c r="N551" s="3">
        <v>0</v>
      </c>
      <c r="O551" s="3">
        <v>0</v>
      </c>
      <c r="P551" s="3">
        <v>0</v>
      </c>
      <c r="Q551" s="3">
        <v>0</v>
      </c>
      <c r="R551" s="3">
        <v>0</v>
      </c>
      <c r="S551" s="3">
        <v>0</v>
      </c>
      <c r="T551" s="3">
        <v>0</v>
      </c>
      <c r="U551" s="3">
        <v>0</v>
      </c>
      <c r="V551" s="3">
        <v>0</v>
      </c>
      <c r="W551" s="3">
        <v>0</v>
      </c>
      <c r="X551" s="3">
        <v>0</v>
      </c>
      <c r="Y551" s="3">
        <v>0</v>
      </c>
      <c r="Z551" s="3">
        <v>0</v>
      </c>
      <c r="AA551" s="3">
        <v>0</v>
      </c>
      <c r="AB551" s="3">
        <v>0</v>
      </c>
      <c r="AC551" s="3">
        <v>0</v>
      </c>
      <c r="AD551" s="3">
        <v>0</v>
      </c>
      <c r="AE551" s="3">
        <v>0</v>
      </c>
      <c r="AF551" s="3">
        <v>0</v>
      </c>
      <c r="AG551" s="3">
        <v>0</v>
      </c>
      <c r="AH551" s="3">
        <v>0</v>
      </c>
      <c r="AI551" s="3">
        <v>0</v>
      </c>
      <c r="AJ551" s="3">
        <v>0</v>
      </c>
      <c r="AK551" s="3">
        <v>0</v>
      </c>
      <c r="AL551" s="3">
        <v>0</v>
      </c>
      <c r="AM551" s="3">
        <v>0</v>
      </c>
      <c r="AN551" s="3">
        <v>0</v>
      </c>
      <c r="AO551" s="3">
        <v>0</v>
      </c>
      <c r="AP551" s="3">
        <v>0</v>
      </c>
      <c r="AQ551" s="3">
        <v>0</v>
      </c>
      <c r="AR551" s="3">
        <v>0</v>
      </c>
      <c r="AS551" s="3">
        <v>0</v>
      </c>
      <c r="AT551" s="3">
        <v>0</v>
      </c>
      <c r="AU551" s="3">
        <v>0</v>
      </c>
      <c r="AV551" s="3">
        <v>0</v>
      </c>
      <c r="AW551" s="3">
        <v>0</v>
      </c>
      <c r="AX551" s="10">
        <v>0</v>
      </c>
    </row>
    <row r="552" spans="1:50" x14ac:dyDescent="0.35">
      <c r="A552" s="27" t="s">
        <v>325</v>
      </c>
      <c r="B552" s="3" t="s">
        <v>200</v>
      </c>
      <c r="C552" s="3" t="s">
        <v>336</v>
      </c>
      <c r="D552" s="3" t="s">
        <v>132</v>
      </c>
      <c r="E552" s="3">
        <v>13</v>
      </c>
      <c r="F552" s="3">
        <v>17</v>
      </c>
      <c r="G552" s="3">
        <v>14</v>
      </c>
      <c r="H552" s="3">
        <v>9</v>
      </c>
      <c r="I552" s="3">
        <v>15</v>
      </c>
      <c r="J552" s="3">
        <v>16</v>
      </c>
      <c r="K552" s="3">
        <v>14</v>
      </c>
      <c r="L552" s="3">
        <v>17</v>
      </c>
      <c r="M552" s="3">
        <v>17</v>
      </c>
      <c r="N552" s="3">
        <v>24</v>
      </c>
      <c r="O552" s="3">
        <v>18</v>
      </c>
      <c r="P552" s="3">
        <v>18</v>
      </c>
      <c r="Q552" s="3">
        <v>18</v>
      </c>
      <c r="R552" s="3">
        <v>15</v>
      </c>
      <c r="S552" s="3">
        <v>20</v>
      </c>
      <c r="T552" s="3">
        <v>21</v>
      </c>
      <c r="U552" s="3">
        <v>25</v>
      </c>
      <c r="V552" s="3">
        <v>20</v>
      </c>
      <c r="W552" s="3">
        <v>21</v>
      </c>
      <c r="X552" s="3">
        <v>14</v>
      </c>
      <c r="Y552" s="3">
        <v>18</v>
      </c>
      <c r="Z552" s="3">
        <v>16</v>
      </c>
      <c r="AA552" s="3">
        <v>20</v>
      </c>
      <c r="AB552" s="3">
        <v>21</v>
      </c>
      <c r="AC552" s="3">
        <v>27</v>
      </c>
      <c r="AD552" s="3">
        <v>21</v>
      </c>
      <c r="AE552" s="3">
        <v>23</v>
      </c>
      <c r="AF552" s="3">
        <v>14</v>
      </c>
      <c r="AG552" s="3">
        <v>20</v>
      </c>
      <c r="AH552" s="3">
        <v>14</v>
      </c>
      <c r="AI552" s="3">
        <v>22</v>
      </c>
      <c r="AJ552" s="3">
        <v>24</v>
      </c>
      <c r="AK552" s="3">
        <v>23</v>
      </c>
      <c r="AL552" s="3">
        <v>24</v>
      </c>
      <c r="AM552" s="3">
        <v>29</v>
      </c>
      <c r="AN552" s="3">
        <v>19</v>
      </c>
      <c r="AO552" s="3">
        <v>19</v>
      </c>
      <c r="AP552" s="3">
        <v>19</v>
      </c>
      <c r="AQ552" s="3">
        <v>18</v>
      </c>
      <c r="AR552" s="3">
        <v>13</v>
      </c>
      <c r="AS552" s="3">
        <v>16</v>
      </c>
      <c r="AT552" s="3">
        <v>20</v>
      </c>
      <c r="AU552" s="3">
        <v>16</v>
      </c>
      <c r="AV552" s="3">
        <v>7</v>
      </c>
      <c r="AW552" s="3">
        <v>14</v>
      </c>
      <c r="AX552" s="10">
        <v>4</v>
      </c>
    </row>
    <row r="553" spans="1:50" x14ac:dyDescent="0.35">
      <c r="A553" s="27" t="s">
        <v>325</v>
      </c>
      <c r="B553" s="3" t="s">
        <v>200</v>
      </c>
      <c r="C553" s="3" t="s">
        <v>337</v>
      </c>
      <c r="D553" s="3" t="s">
        <v>162</v>
      </c>
      <c r="E553" s="145">
        <v>79118.19</v>
      </c>
      <c r="F553" s="145">
        <v>65830.78</v>
      </c>
      <c r="G553" s="145">
        <v>76387.48</v>
      </c>
      <c r="H553" s="145">
        <v>76321.070000000007</v>
      </c>
      <c r="I553" s="145">
        <v>87835.18</v>
      </c>
      <c r="J553" s="145">
        <v>82177.440000000002</v>
      </c>
      <c r="K553" s="145">
        <v>76683.520000000004</v>
      </c>
      <c r="L553" s="145">
        <v>92976.82</v>
      </c>
      <c r="M553" s="145">
        <v>78799.28</v>
      </c>
      <c r="N553" s="145">
        <v>94339.93</v>
      </c>
      <c r="O553" s="145">
        <v>88443.36</v>
      </c>
      <c r="P553" s="145">
        <v>85513.98</v>
      </c>
      <c r="Q553" s="145">
        <v>92891.21</v>
      </c>
      <c r="R553" s="145">
        <v>89966.27</v>
      </c>
      <c r="S553" s="145">
        <v>105408.27</v>
      </c>
      <c r="T553" s="145">
        <v>94380.18</v>
      </c>
      <c r="U553" s="145">
        <v>112067.59</v>
      </c>
      <c r="V553" s="145">
        <v>101326.54</v>
      </c>
      <c r="W553" s="145">
        <v>93688.95</v>
      </c>
      <c r="X553" s="145">
        <v>70673.2</v>
      </c>
      <c r="Y553" s="145">
        <v>96071.24</v>
      </c>
      <c r="Z553" s="145">
        <v>106322.76</v>
      </c>
      <c r="AA553" s="145">
        <v>88814.22</v>
      </c>
      <c r="AB553" s="145">
        <v>93944.58</v>
      </c>
      <c r="AC553" s="145">
        <v>89093.57</v>
      </c>
      <c r="AD553" s="145">
        <v>80336.479999999996</v>
      </c>
      <c r="AE553" s="145">
        <v>93998.62</v>
      </c>
      <c r="AF553" s="145">
        <v>109582.23</v>
      </c>
      <c r="AG553" s="145">
        <v>124178.2</v>
      </c>
      <c r="AH553" s="145">
        <v>113345.52</v>
      </c>
      <c r="AI553" s="145">
        <v>124732.18</v>
      </c>
      <c r="AJ553" s="145">
        <v>124141.63</v>
      </c>
      <c r="AK553" s="145">
        <v>111973.63</v>
      </c>
      <c r="AL553" s="145">
        <v>109219.62</v>
      </c>
      <c r="AM553" s="145">
        <v>105171.2</v>
      </c>
      <c r="AN553" s="145">
        <v>90225.18</v>
      </c>
      <c r="AO553" s="145">
        <v>109542.13</v>
      </c>
      <c r="AP553" s="145">
        <v>102724.93</v>
      </c>
      <c r="AQ553" s="145">
        <v>82170.63</v>
      </c>
      <c r="AR553" s="145">
        <v>46749.99</v>
      </c>
      <c r="AS553" s="145">
        <v>48606.1</v>
      </c>
      <c r="AT553" s="145">
        <v>58296.24</v>
      </c>
      <c r="AU553" s="145">
        <v>62834.93</v>
      </c>
      <c r="AV553" s="145">
        <v>53407.81</v>
      </c>
      <c r="AW553" s="145">
        <v>51955.33</v>
      </c>
      <c r="AX553" s="195">
        <v>19047.849999999999</v>
      </c>
    </row>
    <row r="554" spans="1:50" x14ac:dyDescent="0.35">
      <c r="A554" s="27" t="s">
        <v>325</v>
      </c>
      <c r="B554" s="3" t="s">
        <v>200</v>
      </c>
      <c r="C554" s="3" t="s">
        <v>337</v>
      </c>
      <c r="D554" s="3" t="s">
        <v>166</v>
      </c>
      <c r="E554" s="145">
        <v>341.03</v>
      </c>
      <c r="F554" s="145">
        <v>292.58</v>
      </c>
      <c r="G554" s="145">
        <v>355.29</v>
      </c>
      <c r="H554" s="145">
        <v>337.7</v>
      </c>
      <c r="I554" s="145">
        <v>320.57</v>
      </c>
      <c r="J554" s="145">
        <v>305.49</v>
      </c>
      <c r="K554" s="145">
        <v>307.97000000000003</v>
      </c>
      <c r="L554" s="145">
        <v>345.64</v>
      </c>
      <c r="M554" s="145">
        <v>311.45999999999998</v>
      </c>
      <c r="N554" s="145">
        <v>339.35</v>
      </c>
      <c r="O554" s="145">
        <v>308.17</v>
      </c>
      <c r="P554" s="145">
        <v>308.70999999999998</v>
      </c>
      <c r="Q554" s="145">
        <v>327.08</v>
      </c>
      <c r="R554" s="145">
        <v>319.02999999999997</v>
      </c>
      <c r="S554" s="145">
        <v>334.63</v>
      </c>
      <c r="T554" s="145">
        <v>311.49</v>
      </c>
      <c r="U554" s="145">
        <v>343.77</v>
      </c>
      <c r="V554" s="145">
        <v>322.7</v>
      </c>
      <c r="W554" s="145">
        <v>321.95999999999998</v>
      </c>
      <c r="X554" s="145">
        <v>272.87</v>
      </c>
      <c r="Y554" s="145">
        <v>334.74</v>
      </c>
      <c r="Z554" s="145">
        <v>337.53</v>
      </c>
      <c r="AA554" s="145">
        <v>286.5</v>
      </c>
      <c r="AB554" s="145">
        <v>321.73</v>
      </c>
      <c r="AC554" s="145">
        <v>289.26</v>
      </c>
      <c r="AD554" s="145">
        <v>268.68</v>
      </c>
      <c r="AE554" s="145">
        <v>305.19</v>
      </c>
      <c r="AF554" s="145">
        <v>342.44</v>
      </c>
      <c r="AG554" s="145">
        <v>367.39</v>
      </c>
      <c r="AH554" s="145">
        <v>348.76</v>
      </c>
      <c r="AI554" s="145">
        <v>377.98</v>
      </c>
      <c r="AJ554" s="145">
        <v>373.92</v>
      </c>
      <c r="AK554" s="145">
        <v>355.47</v>
      </c>
      <c r="AL554" s="145">
        <v>331.97</v>
      </c>
      <c r="AM554" s="145">
        <v>322.61</v>
      </c>
      <c r="AN554" s="145">
        <v>305.85000000000002</v>
      </c>
      <c r="AO554" s="145">
        <v>330.94</v>
      </c>
      <c r="AP554" s="145">
        <v>334.61</v>
      </c>
      <c r="AQ554" s="145">
        <v>313.63</v>
      </c>
      <c r="AR554" s="145">
        <v>386.36</v>
      </c>
      <c r="AS554" s="145">
        <v>330.65</v>
      </c>
      <c r="AT554" s="145">
        <v>287.17</v>
      </c>
      <c r="AU554" s="145">
        <v>309.52999999999997</v>
      </c>
      <c r="AV554" s="145">
        <v>317.89999999999998</v>
      </c>
      <c r="AW554" s="145">
        <v>274.89999999999998</v>
      </c>
      <c r="AX554" s="195">
        <v>268.27999999999997</v>
      </c>
    </row>
    <row r="555" spans="1:50" x14ac:dyDescent="0.35">
      <c r="A555" s="27" t="s">
        <v>325</v>
      </c>
      <c r="B555" s="3" t="s">
        <v>200</v>
      </c>
      <c r="C555" s="3" t="s">
        <v>337</v>
      </c>
      <c r="D555" s="3" t="s">
        <v>327</v>
      </c>
      <c r="E555" s="4">
        <v>2129</v>
      </c>
      <c r="F555" s="4">
        <v>1778</v>
      </c>
      <c r="G555" s="4">
        <v>1993</v>
      </c>
      <c r="H555" s="4">
        <v>1976</v>
      </c>
      <c r="I555" s="4">
        <v>2282</v>
      </c>
      <c r="J555" s="4">
        <v>2176</v>
      </c>
      <c r="K555" s="4">
        <v>2079</v>
      </c>
      <c r="L555" s="4">
        <v>2516</v>
      </c>
      <c r="M555" s="4">
        <v>2112</v>
      </c>
      <c r="N555" s="4">
        <v>2523</v>
      </c>
      <c r="O555" s="4">
        <v>2293</v>
      </c>
      <c r="P555" s="4">
        <v>2315</v>
      </c>
      <c r="Q555" s="4">
        <v>2386</v>
      </c>
      <c r="R555" s="4">
        <v>2343</v>
      </c>
      <c r="S555" s="4">
        <v>2661</v>
      </c>
      <c r="T555" s="4">
        <v>2520</v>
      </c>
      <c r="U555" s="4">
        <v>2991</v>
      </c>
      <c r="V555" s="4">
        <v>2703</v>
      </c>
      <c r="W555" s="4">
        <v>2482</v>
      </c>
      <c r="X555" s="4">
        <v>1874</v>
      </c>
      <c r="Y555" s="4">
        <v>2507</v>
      </c>
      <c r="Z555" s="4">
        <v>2846</v>
      </c>
      <c r="AA555" s="4">
        <v>2476</v>
      </c>
      <c r="AB555" s="4">
        <v>2582</v>
      </c>
      <c r="AC555" s="4">
        <v>2376</v>
      </c>
      <c r="AD555" s="4">
        <v>2096</v>
      </c>
      <c r="AE555" s="4">
        <v>2466</v>
      </c>
      <c r="AF555" s="4">
        <v>2717</v>
      </c>
      <c r="AG555" s="4">
        <v>2973</v>
      </c>
      <c r="AH555" s="4">
        <v>2649</v>
      </c>
      <c r="AI555" s="4">
        <v>2918</v>
      </c>
      <c r="AJ555" s="4">
        <v>2906</v>
      </c>
      <c r="AK555" s="4">
        <v>2720</v>
      </c>
      <c r="AL555" s="4">
        <v>2710</v>
      </c>
      <c r="AM555" s="4">
        <v>2727</v>
      </c>
      <c r="AN555" s="4">
        <v>2439</v>
      </c>
      <c r="AO555" s="4">
        <v>2847</v>
      </c>
      <c r="AP555" s="4">
        <v>2667</v>
      </c>
      <c r="AQ555" s="4">
        <v>2113</v>
      </c>
      <c r="AR555" s="4">
        <v>1208</v>
      </c>
      <c r="AS555" s="4">
        <v>1224</v>
      </c>
      <c r="AT555" s="4">
        <v>1441</v>
      </c>
      <c r="AU555" s="4">
        <v>1559</v>
      </c>
      <c r="AV555" s="4">
        <v>1378</v>
      </c>
      <c r="AW555" s="4">
        <v>1296</v>
      </c>
      <c r="AX555" s="10">
        <v>543</v>
      </c>
    </row>
    <row r="556" spans="1:50" x14ac:dyDescent="0.35">
      <c r="A556" s="27" t="s">
        <v>325</v>
      </c>
      <c r="B556" s="3" t="s">
        <v>200</v>
      </c>
      <c r="C556" s="3" t="s">
        <v>337</v>
      </c>
      <c r="D556" s="3" t="s">
        <v>167</v>
      </c>
      <c r="E556" s="4">
        <v>10065</v>
      </c>
      <c r="F556" s="4">
        <v>8607</v>
      </c>
      <c r="G556" s="4">
        <v>10792</v>
      </c>
      <c r="H556" s="4">
        <v>11087</v>
      </c>
      <c r="I556" s="4">
        <v>13029</v>
      </c>
      <c r="J556" s="4">
        <v>10982</v>
      </c>
      <c r="K556" s="4">
        <v>9740</v>
      </c>
      <c r="L556" s="4">
        <v>12582</v>
      </c>
      <c r="M556" s="4">
        <v>9955</v>
      </c>
      <c r="N556" s="4">
        <v>13141</v>
      </c>
      <c r="O556" s="4">
        <v>11476</v>
      </c>
      <c r="P556" s="4">
        <v>10697</v>
      </c>
      <c r="Q556" s="4">
        <v>12395</v>
      </c>
      <c r="R556" s="4">
        <v>11926</v>
      </c>
      <c r="S556" s="4">
        <v>14996</v>
      </c>
      <c r="T556" s="4">
        <v>13554</v>
      </c>
      <c r="U556" s="4">
        <v>14816</v>
      </c>
      <c r="V556" s="4">
        <v>13571</v>
      </c>
      <c r="W556" s="4">
        <v>12068</v>
      </c>
      <c r="X556" s="4">
        <v>9560</v>
      </c>
      <c r="Y556" s="4">
        <v>12545</v>
      </c>
      <c r="Z556" s="4">
        <v>13522</v>
      </c>
      <c r="AA556" s="4">
        <v>10677</v>
      </c>
      <c r="AB556" s="4">
        <v>10897</v>
      </c>
      <c r="AC556" s="4">
        <v>12126</v>
      </c>
      <c r="AD556" s="4">
        <v>11509</v>
      </c>
      <c r="AE556" s="4">
        <v>13277</v>
      </c>
      <c r="AF556" s="4">
        <v>15628</v>
      </c>
      <c r="AG556" s="4">
        <v>17863</v>
      </c>
      <c r="AH556" s="4">
        <v>16999</v>
      </c>
      <c r="AI556" s="4">
        <v>18535</v>
      </c>
      <c r="AJ556" s="4">
        <v>20271</v>
      </c>
      <c r="AK556" s="4">
        <v>17787</v>
      </c>
      <c r="AL556" s="4">
        <v>16955</v>
      </c>
      <c r="AM556" s="4">
        <v>14062</v>
      </c>
      <c r="AN556" s="4">
        <v>12956</v>
      </c>
      <c r="AO556" s="4">
        <v>16096</v>
      </c>
      <c r="AP556" s="4">
        <v>14949</v>
      </c>
      <c r="AQ556" s="4">
        <v>11538</v>
      </c>
      <c r="AR556" s="4">
        <v>6568</v>
      </c>
      <c r="AS556" s="4">
        <v>6831</v>
      </c>
      <c r="AT556" s="4">
        <v>8238</v>
      </c>
      <c r="AU556" s="4">
        <v>9248</v>
      </c>
      <c r="AV556" s="4">
        <v>7765</v>
      </c>
      <c r="AW556" s="4">
        <v>7291</v>
      </c>
      <c r="AX556" s="16">
        <v>2608</v>
      </c>
    </row>
    <row r="557" spans="1:50" x14ac:dyDescent="0.35">
      <c r="A557" s="27" t="s">
        <v>325</v>
      </c>
      <c r="B557" s="3" t="s">
        <v>200</v>
      </c>
      <c r="C557" s="3" t="s">
        <v>337</v>
      </c>
      <c r="D557" s="3" t="s">
        <v>132</v>
      </c>
      <c r="E557" s="3">
        <v>232</v>
      </c>
      <c r="F557" s="3">
        <v>225</v>
      </c>
      <c r="G557" s="3">
        <v>215</v>
      </c>
      <c r="H557" s="3">
        <v>226</v>
      </c>
      <c r="I557" s="3">
        <v>274</v>
      </c>
      <c r="J557" s="3">
        <v>269</v>
      </c>
      <c r="K557" s="3">
        <v>249</v>
      </c>
      <c r="L557" s="3">
        <v>269</v>
      </c>
      <c r="M557" s="3">
        <v>253</v>
      </c>
      <c r="N557" s="3">
        <v>278</v>
      </c>
      <c r="O557" s="3">
        <v>287</v>
      </c>
      <c r="P557" s="3">
        <v>277</v>
      </c>
      <c r="Q557" s="3">
        <v>284</v>
      </c>
      <c r="R557" s="3">
        <v>282</v>
      </c>
      <c r="S557" s="3">
        <v>315</v>
      </c>
      <c r="T557" s="3">
        <v>303</v>
      </c>
      <c r="U557" s="3">
        <v>326</v>
      </c>
      <c r="V557" s="3">
        <v>314</v>
      </c>
      <c r="W557" s="3">
        <v>291</v>
      </c>
      <c r="X557" s="3">
        <v>259</v>
      </c>
      <c r="Y557" s="3">
        <v>287</v>
      </c>
      <c r="Z557" s="3">
        <v>315</v>
      </c>
      <c r="AA557" s="3">
        <v>310</v>
      </c>
      <c r="AB557" s="3">
        <v>292</v>
      </c>
      <c r="AC557" s="3">
        <v>308</v>
      </c>
      <c r="AD557" s="3">
        <v>299</v>
      </c>
      <c r="AE557" s="3">
        <v>308</v>
      </c>
      <c r="AF557" s="3">
        <v>320</v>
      </c>
      <c r="AG557" s="3">
        <v>338</v>
      </c>
      <c r="AH557" s="3">
        <v>325</v>
      </c>
      <c r="AI557" s="3">
        <v>330</v>
      </c>
      <c r="AJ557" s="3">
        <v>332</v>
      </c>
      <c r="AK557" s="3">
        <v>315</v>
      </c>
      <c r="AL557" s="3">
        <v>329</v>
      </c>
      <c r="AM557" s="3">
        <v>326</v>
      </c>
      <c r="AN557" s="3">
        <v>295</v>
      </c>
      <c r="AO557" s="3">
        <v>331</v>
      </c>
      <c r="AP557" s="3">
        <v>307</v>
      </c>
      <c r="AQ557" s="3">
        <v>262</v>
      </c>
      <c r="AR557" s="3">
        <v>121</v>
      </c>
      <c r="AS557" s="3">
        <v>147</v>
      </c>
      <c r="AT557" s="3">
        <v>203</v>
      </c>
      <c r="AU557" s="3">
        <v>203</v>
      </c>
      <c r="AV557" s="3">
        <v>168</v>
      </c>
      <c r="AW557" s="3">
        <v>189</v>
      </c>
      <c r="AX557" s="10">
        <v>71</v>
      </c>
    </row>
    <row r="558" spans="1:50" x14ac:dyDescent="0.35">
      <c r="A558" s="27" t="s">
        <v>325</v>
      </c>
      <c r="B558" s="3" t="s">
        <v>200</v>
      </c>
      <c r="C558" s="3" t="s">
        <v>338</v>
      </c>
      <c r="D558" s="3" t="s">
        <v>162</v>
      </c>
      <c r="E558" s="145"/>
      <c r="F558" s="145">
        <v>3.23</v>
      </c>
      <c r="G558" s="145">
        <v>6</v>
      </c>
      <c r="H558" s="145"/>
      <c r="I558" s="145">
        <v>4</v>
      </c>
      <c r="J558" s="145"/>
      <c r="K558" s="145">
        <v>4</v>
      </c>
      <c r="L558" s="145"/>
      <c r="M558" s="145"/>
      <c r="N558" s="145"/>
      <c r="O558" s="145"/>
      <c r="P558" s="145">
        <v>4</v>
      </c>
      <c r="Q558" s="145">
        <v>3.5</v>
      </c>
      <c r="R558" s="145"/>
      <c r="S558" s="145"/>
      <c r="T558" s="145"/>
      <c r="U558" s="145"/>
      <c r="V558" s="145"/>
      <c r="W558" s="145"/>
      <c r="X558" s="145"/>
      <c r="Y558" s="145"/>
      <c r="Z558" s="145"/>
      <c r="AA558" s="145"/>
      <c r="AB558" s="145"/>
      <c r="AC558" s="145"/>
      <c r="AD558" s="145"/>
      <c r="AE558" s="145"/>
      <c r="AF558" s="145"/>
      <c r="AG558" s="145"/>
      <c r="AH558" s="145"/>
      <c r="AI558" s="145"/>
      <c r="AJ558" s="145"/>
      <c r="AK558" s="145"/>
      <c r="AL558" s="145">
        <v>9.1199999999999992</v>
      </c>
      <c r="AM558" s="145">
        <v>4.5599999999999996</v>
      </c>
      <c r="AN558" s="145">
        <v>4.5599999999999996</v>
      </c>
      <c r="AO558" s="145">
        <v>5.81</v>
      </c>
      <c r="AP558" s="145">
        <v>5.81</v>
      </c>
      <c r="AQ558" s="145"/>
      <c r="AR558" s="145"/>
      <c r="AS558" s="145"/>
      <c r="AT558" s="145"/>
      <c r="AU558" s="145"/>
      <c r="AV558" s="145"/>
      <c r="AW558" s="145"/>
      <c r="AX558" s="195"/>
    </row>
    <row r="559" spans="1:50" x14ac:dyDescent="0.35">
      <c r="A559" s="27" t="s">
        <v>325</v>
      </c>
      <c r="B559" s="3" t="s">
        <v>200</v>
      </c>
      <c r="C559" s="3" t="s">
        <v>338</v>
      </c>
      <c r="D559" s="3" t="s">
        <v>166</v>
      </c>
      <c r="E559" s="145"/>
      <c r="F559" s="145">
        <v>3.23</v>
      </c>
      <c r="G559" s="145">
        <v>6</v>
      </c>
      <c r="H559" s="145"/>
      <c r="I559" s="145">
        <v>4</v>
      </c>
      <c r="J559" s="145"/>
      <c r="K559" s="145">
        <v>4</v>
      </c>
      <c r="L559" s="145"/>
      <c r="M559" s="145"/>
      <c r="N559" s="145"/>
      <c r="O559" s="145"/>
      <c r="P559" s="145">
        <v>4</v>
      </c>
      <c r="Q559" s="145">
        <v>3.5</v>
      </c>
      <c r="R559" s="145"/>
      <c r="S559" s="145"/>
      <c r="T559" s="145"/>
      <c r="U559" s="145"/>
      <c r="V559" s="145"/>
      <c r="W559" s="145"/>
      <c r="X559" s="145"/>
      <c r="Y559" s="145"/>
      <c r="Z559" s="145"/>
      <c r="AA559" s="145"/>
      <c r="AB559" s="145"/>
      <c r="AC559" s="145"/>
      <c r="AD559" s="145"/>
      <c r="AE559" s="145"/>
      <c r="AF559" s="145"/>
      <c r="AG559" s="145"/>
      <c r="AH559" s="145"/>
      <c r="AI559" s="145"/>
      <c r="AJ559" s="145"/>
      <c r="AK559" s="145"/>
      <c r="AL559" s="145">
        <v>9.1199999999999992</v>
      </c>
      <c r="AM559" s="145">
        <v>4.5599999999999996</v>
      </c>
      <c r="AN559" s="145">
        <v>4.5599999999999996</v>
      </c>
      <c r="AO559" s="145">
        <v>5.81</v>
      </c>
      <c r="AP559" s="145">
        <v>5.81</v>
      </c>
      <c r="AQ559" s="145"/>
      <c r="AR559" s="145"/>
      <c r="AS559" s="145"/>
      <c r="AT559" s="145"/>
      <c r="AU559" s="145"/>
      <c r="AV559" s="145"/>
      <c r="AW559" s="145"/>
      <c r="AX559" s="195"/>
    </row>
    <row r="560" spans="1:50" x14ac:dyDescent="0.35">
      <c r="A560" s="27" t="s">
        <v>325</v>
      </c>
      <c r="B560" s="3" t="s">
        <v>200</v>
      </c>
      <c r="C560" s="3" t="s">
        <v>338</v>
      </c>
      <c r="D560" s="3" t="s">
        <v>327</v>
      </c>
      <c r="E560" s="3"/>
      <c r="F560" s="3">
        <v>0</v>
      </c>
      <c r="G560" s="3">
        <v>0</v>
      </c>
      <c r="H560" s="3"/>
      <c r="I560" s="3">
        <v>0</v>
      </c>
      <c r="J560" s="3"/>
      <c r="K560" s="3">
        <v>0</v>
      </c>
      <c r="L560" s="3"/>
      <c r="M560" s="3"/>
      <c r="N560" s="3"/>
      <c r="O560" s="3"/>
      <c r="P560" s="3">
        <v>0</v>
      </c>
      <c r="Q560" s="3">
        <v>0</v>
      </c>
      <c r="R560" s="3"/>
      <c r="S560" s="3"/>
      <c r="T560" s="3"/>
      <c r="U560" s="3"/>
      <c r="V560" s="3"/>
      <c r="W560" s="3"/>
      <c r="X560" s="3"/>
      <c r="Y560" s="3"/>
      <c r="Z560" s="3"/>
      <c r="AA560" s="3"/>
      <c r="AB560" s="3"/>
      <c r="AC560" s="3"/>
      <c r="AD560" s="3"/>
      <c r="AE560" s="3"/>
      <c r="AF560" s="3"/>
      <c r="AG560" s="3"/>
      <c r="AH560" s="3"/>
      <c r="AI560" s="3"/>
      <c r="AJ560" s="3"/>
      <c r="AK560" s="3"/>
      <c r="AL560" s="3">
        <v>0</v>
      </c>
      <c r="AM560" s="3">
        <v>0</v>
      </c>
      <c r="AN560" s="3">
        <v>0</v>
      </c>
      <c r="AO560" s="3">
        <v>0</v>
      </c>
      <c r="AP560" s="3">
        <v>0</v>
      </c>
      <c r="AQ560" s="3"/>
      <c r="AR560" s="3"/>
      <c r="AS560" s="3"/>
      <c r="AT560" s="3"/>
      <c r="AU560" s="3"/>
      <c r="AV560" s="3"/>
      <c r="AW560" s="3"/>
      <c r="AX560" s="10"/>
    </row>
    <row r="561" spans="1:50" x14ac:dyDescent="0.35">
      <c r="A561" s="27" t="s">
        <v>325</v>
      </c>
      <c r="B561" s="3" t="s">
        <v>200</v>
      </c>
      <c r="C561" s="3" t="s">
        <v>338</v>
      </c>
      <c r="D561" s="3" t="s">
        <v>167</v>
      </c>
      <c r="E561" s="3"/>
      <c r="F561" s="3">
        <v>0</v>
      </c>
      <c r="G561" s="3">
        <v>0</v>
      </c>
      <c r="H561" s="3"/>
      <c r="I561" s="3">
        <v>0</v>
      </c>
      <c r="J561" s="3"/>
      <c r="K561" s="3">
        <v>0</v>
      </c>
      <c r="L561" s="3"/>
      <c r="M561" s="3"/>
      <c r="N561" s="3"/>
      <c r="O561" s="3"/>
      <c r="P561" s="3">
        <v>0</v>
      </c>
      <c r="Q561" s="3">
        <v>0</v>
      </c>
      <c r="R561" s="3"/>
      <c r="S561" s="3"/>
      <c r="T561" s="3"/>
      <c r="U561" s="3"/>
      <c r="V561" s="3"/>
      <c r="W561" s="3"/>
      <c r="X561" s="3"/>
      <c r="Y561" s="3"/>
      <c r="Z561" s="3"/>
      <c r="AA561" s="3"/>
      <c r="AB561" s="3"/>
      <c r="AC561" s="3"/>
      <c r="AD561" s="3"/>
      <c r="AE561" s="3"/>
      <c r="AF561" s="3"/>
      <c r="AG561" s="3"/>
      <c r="AH561" s="3"/>
      <c r="AI561" s="3"/>
      <c r="AJ561" s="3"/>
      <c r="AK561" s="3"/>
      <c r="AL561" s="3">
        <v>0</v>
      </c>
      <c r="AM561" s="3">
        <v>0</v>
      </c>
      <c r="AN561" s="3">
        <v>0</v>
      </c>
      <c r="AO561" s="3">
        <v>0</v>
      </c>
      <c r="AP561" s="3">
        <v>0</v>
      </c>
      <c r="AQ561" s="3"/>
      <c r="AR561" s="3"/>
      <c r="AS561" s="3"/>
      <c r="AT561" s="3"/>
      <c r="AU561" s="3"/>
      <c r="AV561" s="3"/>
      <c r="AW561" s="3"/>
      <c r="AX561" s="10"/>
    </row>
    <row r="562" spans="1:50" x14ac:dyDescent="0.35">
      <c r="A562" s="27" t="s">
        <v>325</v>
      </c>
      <c r="B562" s="3" t="s">
        <v>200</v>
      </c>
      <c r="C562" s="3" t="s">
        <v>338</v>
      </c>
      <c r="D562" s="3" t="s">
        <v>132</v>
      </c>
      <c r="E562" s="3"/>
      <c r="F562" s="3">
        <v>1</v>
      </c>
      <c r="G562" s="3">
        <v>1</v>
      </c>
      <c r="H562" s="3"/>
      <c r="I562" s="3">
        <v>1</v>
      </c>
      <c r="J562" s="3"/>
      <c r="K562" s="3">
        <v>1</v>
      </c>
      <c r="L562" s="3"/>
      <c r="M562" s="3"/>
      <c r="N562" s="3"/>
      <c r="O562" s="3"/>
      <c r="P562" s="3">
        <v>1</v>
      </c>
      <c r="Q562" s="3">
        <v>1</v>
      </c>
      <c r="R562" s="3"/>
      <c r="S562" s="3"/>
      <c r="T562" s="3"/>
      <c r="U562" s="3"/>
      <c r="V562" s="3"/>
      <c r="W562" s="3"/>
      <c r="X562" s="3"/>
      <c r="Y562" s="3"/>
      <c r="Z562" s="3"/>
      <c r="AA562" s="3"/>
      <c r="AB562" s="3"/>
      <c r="AC562" s="3"/>
      <c r="AD562" s="3"/>
      <c r="AE562" s="3"/>
      <c r="AF562" s="3"/>
      <c r="AG562" s="3"/>
      <c r="AH562" s="3"/>
      <c r="AI562" s="3"/>
      <c r="AJ562" s="3"/>
      <c r="AK562" s="3"/>
      <c r="AL562" s="3">
        <v>1</v>
      </c>
      <c r="AM562" s="3">
        <v>1</v>
      </c>
      <c r="AN562" s="3">
        <v>1</v>
      </c>
      <c r="AO562" s="3">
        <v>1</v>
      </c>
      <c r="AP562" s="3">
        <v>1</v>
      </c>
      <c r="AQ562" s="3"/>
      <c r="AR562" s="3"/>
      <c r="AS562" s="3"/>
      <c r="AT562" s="3"/>
      <c r="AU562" s="3"/>
      <c r="AV562" s="3"/>
      <c r="AW562" s="3"/>
      <c r="AX562" s="10"/>
    </row>
    <row r="563" spans="1:50" x14ac:dyDescent="0.35">
      <c r="A563" s="27" t="s">
        <v>325</v>
      </c>
      <c r="B563" s="3" t="s">
        <v>200</v>
      </c>
      <c r="C563" s="3" t="s">
        <v>339</v>
      </c>
      <c r="D563" s="3" t="s">
        <v>162</v>
      </c>
      <c r="E563" s="145">
        <v>30593.84</v>
      </c>
      <c r="F563" s="145">
        <v>26696.42</v>
      </c>
      <c r="G563" s="145">
        <v>34837.18</v>
      </c>
      <c r="H563" s="145">
        <v>31624.97</v>
      </c>
      <c r="I563" s="145">
        <v>33776.410000000003</v>
      </c>
      <c r="J563" s="145">
        <v>40477.57</v>
      </c>
      <c r="K563" s="145">
        <v>38184.019999999997</v>
      </c>
      <c r="L563" s="145">
        <v>41503.72</v>
      </c>
      <c r="M563" s="145">
        <v>36479.86</v>
      </c>
      <c r="N563" s="145">
        <v>37119.33</v>
      </c>
      <c r="O563" s="145">
        <v>32242.560000000001</v>
      </c>
      <c r="P563" s="145">
        <v>25479.72</v>
      </c>
      <c r="Q563" s="145">
        <v>28852.31</v>
      </c>
      <c r="R563" s="145">
        <v>30415.83</v>
      </c>
      <c r="S563" s="145">
        <v>29221.34</v>
      </c>
      <c r="T563" s="145">
        <v>27406.52</v>
      </c>
      <c r="U563" s="145">
        <v>28140.29</v>
      </c>
      <c r="V563" s="145">
        <v>26077.93</v>
      </c>
      <c r="W563" s="145">
        <v>24023.18</v>
      </c>
      <c r="X563" s="145">
        <v>25489.33</v>
      </c>
      <c r="Y563" s="145">
        <v>29039.55</v>
      </c>
      <c r="Z563" s="145">
        <v>36964.5</v>
      </c>
      <c r="AA563" s="145">
        <v>30204.94</v>
      </c>
      <c r="AB563" s="145">
        <v>30182.73</v>
      </c>
      <c r="AC563" s="145">
        <v>30631.58</v>
      </c>
      <c r="AD563" s="145">
        <v>27370.71</v>
      </c>
      <c r="AE563" s="145">
        <v>30449.88</v>
      </c>
      <c r="AF563" s="145">
        <v>38118.54</v>
      </c>
      <c r="AG563" s="145">
        <v>42789.53</v>
      </c>
      <c r="AH563" s="145">
        <v>39354.07</v>
      </c>
      <c r="AI563" s="145">
        <v>48600.4</v>
      </c>
      <c r="AJ563" s="145">
        <v>48903.71</v>
      </c>
      <c r="AK563" s="145">
        <v>43401.7</v>
      </c>
      <c r="AL563" s="145">
        <v>50179.09</v>
      </c>
      <c r="AM563" s="145">
        <v>37439.599999999999</v>
      </c>
      <c r="AN563" s="145">
        <v>33054.449999999997</v>
      </c>
      <c r="AO563" s="145">
        <v>42366.89</v>
      </c>
      <c r="AP563" s="145">
        <v>35155.47</v>
      </c>
      <c r="AQ563" s="145">
        <v>24711.48</v>
      </c>
      <c r="AR563" s="145">
        <v>8494.4500000000007</v>
      </c>
      <c r="AS563" s="145">
        <v>11073.68</v>
      </c>
      <c r="AT563" s="145">
        <v>13686.25</v>
      </c>
      <c r="AU563" s="145">
        <v>15401.27</v>
      </c>
      <c r="AV563" s="145">
        <v>23350.23</v>
      </c>
      <c r="AW563" s="145">
        <v>19746.87</v>
      </c>
      <c r="AX563" s="195">
        <v>10060.15</v>
      </c>
    </row>
    <row r="564" spans="1:50" x14ac:dyDescent="0.35">
      <c r="A564" s="27" t="s">
        <v>325</v>
      </c>
      <c r="B564" s="3" t="s">
        <v>200</v>
      </c>
      <c r="C564" s="3" t="s">
        <v>339</v>
      </c>
      <c r="D564" s="3" t="s">
        <v>166</v>
      </c>
      <c r="E564" s="145">
        <v>55.73</v>
      </c>
      <c r="F564" s="145">
        <v>46.84</v>
      </c>
      <c r="G564" s="145">
        <v>64.510000000000005</v>
      </c>
      <c r="H564" s="145">
        <v>55.97</v>
      </c>
      <c r="I564" s="145">
        <v>56.86</v>
      </c>
      <c r="J564" s="145">
        <v>66.03</v>
      </c>
      <c r="K564" s="145">
        <v>63.96</v>
      </c>
      <c r="L564" s="145">
        <v>66.41</v>
      </c>
      <c r="M564" s="145">
        <v>59.22</v>
      </c>
      <c r="N564" s="145">
        <v>84.94</v>
      </c>
      <c r="O564" s="145">
        <v>51.26</v>
      </c>
      <c r="P564" s="145">
        <v>44.47</v>
      </c>
      <c r="Q564" s="145">
        <v>47.69</v>
      </c>
      <c r="R564" s="145">
        <v>47.67</v>
      </c>
      <c r="S564" s="145">
        <v>48.87</v>
      </c>
      <c r="T564" s="145">
        <v>45.91</v>
      </c>
      <c r="U564" s="145">
        <v>47.78</v>
      </c>
      <c r="V564" s="145">
        <v>43.61</v>
      </c>
      <c r="W564" s="145">
        <v>39.64</v>
      </c>
      <c r="X564" s="145">
        <v>41.79</v>
      </c>
      <c r="Y564" s="145">
        <v>50.24</v>
      </c>
      <c r="Z564" s="145">
        <v>61.61</v>
      </c>
      <c r="AA564" s="145">
        <v>47.57</v>
      </c>
      <c r="AB564" s="145">
        <v>47.91</v>
      </c>
      <c r="AC564" s="145">
        <v>49.73</v>
      </c>
      <c r="AD564" s="145">
        <v>45.32</v>
      </c>
      <c r="AE564" s="145">
        <v>47.73</v>
      </c>
      <c r="AF564" s="145">
        <v>58.2</v>
      </c>
      <c r="AG564" s="145">
        <v>62.01</v>
      </c>
      <c r="AH564" s="145">
        <v>59.9</v>
      </c>
      <c r="AI564" s="145">
        <v>73.97</v>
      </c>
      <c r="AJ564" s="145">
        <v>74.209999999999994</v>
      </c>
      <c r="AK564" s="145">
        <v>112.15</v>
      </c>
      <c r="AL564" s="145">
        <v>71.28</v>
      </c>
      <c r="AM564" s="145">
        <v>55.63</v>
      </c>
      <c r="AN564" s="145">
        <v>49.26</v>
      </c>
      <c r="AO564" s="145">
        <v>61.58</v>
      </c>
      <c r="AP564" s="145">
        <v>52.87</v>
      </c>
      <c r="AQ564" s="145">
        <v>40.119999999999997</v>
      </c>
      <c r="AR564" s="145">
        <v>55.52</v>
      </c>
      <c r="AS564" s="145">
        <v>52.98</v>
      </c>
      <c r="AT564" s="145">
        <v>48.53</v>
      </c>
      <c r="AU564" s="145">
        <v>49.84</v>
      </c>
      <c r="AV564" s="145">
        <v>60.97</v>
      </c>
      <c r="AW564" s="145">
        <v>55.94</v>
      </c>
      <c r="AX564" s="195">
        <v>121.21</v>
      </c>
    </row>
    <row r="565" spans="1:50" x14ac:dyDescent="0.35">
      <c r="A565" s="27" t="s">
        <v>325</v>
      </c>
      <c r="B565" s="3" t="s">
        <v>200</v>
      </c>
      <c r="C565" s="3" t="s">
        <v>339</v>
      </c>
      <c r="D565" s="3" t="s">
        <v>327</v>
      </c>
      <c r="E565" s="4">
        <v>8893</v>
      </c>
      <c r="F565" s="4">
        <v>13211</v>
      </c>
      <c r="G565" s="4">
        <v>14736</v>
      </c>
      <c r="H565" s="4">
        <v>14964</v>
      </c>
      <c r="I565" s="4">
        <v>16943</v>
      </c>
      <c r="J565" s="4">
        <v>17469</v>
      </c>
      <c r="K565" s="4">
        <v>16253</v>
      </c>
      <c r="L565" s="4">
        <v>18239</v>
      </c>
      <c r="M565" s="4">
        <v>16129</v>
      </c>
      <c r="N565" s="4">
        <v>3506</v>
      </c>
      <c r="O565" s="4">
        <v>16613</v>
      </c>
      <c r="P565" s="4">
        <v>13876</v>
      </c>
      <c r="Q565" s="4">
        <v>14620</v>
      </c>
      <c r="R565" s="4">
        <v>16001</v>
      </c>
      <c r="S565" s="4">
        <v>15311</v>
      </c>
      <c r="T565" s="4">
        <v>15671</v>
      </c>
      <c r="U565" s="4">
        <v>17125</v>
      </c>
      <c r="V565" s="4">
        <v>16325</v>
      </c>
      <c r="W565" s="4">
        <v>15969</v>
      </c>
      <c r="X565" s="4">
        <v>16882</v>
      </c>
      <c r="Y565" s="4">
        <v>14171</v>
      </c>
      <c r="Z565" s="4">
        <v>16110</v>
      </c>
      <c r="AA565" s="4">
        <v>14398</v>
      </c>
      <c r="AB565" s="4">
        <v>14643</v>
      </c>
      <c r="AC565" s="4">
        <v>15182</v>
      </c>
      <c r="AD565" s="4">
        <v>14623</v>
      </c>
      <c r="AE565" s="4">
        <v>16507</v>
      </c>
      <c r="AF565" s="4">
        <v>16498</v>
      </c>
      <c r="AG565" s="4">
        <v>16690</v>
      </c>
      <c r="AH565" s="4">
        <v>15792</v>
      </c>
      <c r="AI565" s="4">
        <v>16527</v>
      </c>
      <c r="AJ565" s="4">
        <v>17317</v>
      </c>
      <c r="AK565" s="4">
        <v>6748</v>
      </c>
      <c r="AL565" s="4">
        <v>18813</v>
      </c>
      <c r="AM565" s="4">
        <v>15699</v>
      </c>
      <c r="AN565" s="4">
        <v>15037</v>
      </c>
      <c r="AO565" s="4">
        <v>17080</v>
      </c>
      <c r="AP565" s="4">
        <v>15385</v>
      </c>
      <c r="AQ565" s="4">
        <v>9166</v>
      </c>
      <c r="AR565" s="4">
        <v>1703</v>
      </c>
      <c r="AS565" s="4">
        <v>1897</v>
      </c>
      <c r="AT565" s="4">
        <v>2316</v>
      </c>
      <c r="AU565" s="4">
        <v>2562</v>
      </c>
      <c r="AV565" s="4">
        <v>3019</v>
      </c>
      <c r="AW565" s="4">
        <v>2974</v>
      </c>
      <c r="AX565" s="10">
        <v>332</v>
      </c>
    </row>
    <row r="566" spans="1:50" x14ac:dyDescent="0.35">
      <c r="A566" s="27" t="s">
        <v>325</v>
      </c>
      <c r="B566" s="3" t="s">
        <v>200</v>
      </c>
      <c r="C566" s="3" t="s">
        <v>339</v>
      </c>
      <c r="D566" s="3" t="s">
        <v>167</v>
      </c>
      <c r="E566" s="4">
        <v>7301</v>
      </c>
      <c r="F566" s="4">
        <v>6223</v>
      </c>
      <c r="G566" s="4">
        <v>8375</v>
      </c>
      <c r="H566" s="4">
        <v>11022</v>
      </c>
      <c r="I566" s="4">
        <v>7598</v>
      </c>
      <c r="J566" s="4">
        <v>9120</v>
      </c>
      <c r="K566" s="4">
        <v>9272</v>
      </c>
      <c r="L566" s="4">
        <v>10221</v>
      </c>
      <c r="M566" s="4">
        <v>8760</v>
      </c>
      <c r="N566" s="4">
        <v>9043</v>
      </c>
      <c r="O566" s="4">
        <v>7560</v>
      </c>
      <c r="P566" s="4">
        <v>7026</v>
      </c>
      <c r="Q566" s="4">
        <v>7010</v>
      </c>
      <c r="R566" s="4">
        <v>7589</v>
      </c>
      <c r="S566" s="4">
        <v>6916</v>
      </c>
      <c r="T566" s="4">
        <v>6352</v>
      </c>
      <c r="U566" s="4">
        <v>6151</v>
      </c>
      <c r="V566" s="4">
        <v>6343</v>
      </c>
      <c r="W566" s="4">
        <v>5684</v>
      </c>
      <c r="X566" s="4">
        <v>5902</v>
      </c>
      <c r="Y566" s="4">
        <v>4995</v>
      </c>
      <c r="Z566" s="4">
        <v>6704</v>
      </c>
      <c r="AA566" s="4">
        <v>5056</v>
      </c>
      <c r="AB566" s="4">
        <v>5501</v>
      </c>
      <c r="AC566" s="4">
        <v>5322</v>
      </c>
      <c r="AD566" s="4">
        <v>5841</v>
      </c>
      <c r="AE566" s="4">
        <v>6709</v>
      </c>
      <c r="AF566" s="4">
        <v>7125</v>
      </c>
      <c r="AG566" s="4">
        <v>7644</v>
      </c>
      <c r="AH566" s="4">
        <v>7338</v>
      </c>
      <c r="AI566" s="4">
        <v>9998</v>
      </c>
      <c r="AJ566" s="4">
        <v>10769</v>
      </c>
      <c r="AK566" s="4">
        <v>9247</v>
      </c>
      <c r="AL566" s="4">
        <v>9938</v>
      </c>
      <c r="AM566" s="4">
        <v>8877</v>
      </c>
      <c r="AN566" s="4">
        <v>8123</v>
      </c>
      <c r="AO566" s="4">
        <v>10346</v>
      </c>
      <c r="AP566" s="4">
        <v>8614</v>
      </c>
      <c r="AQ566" s="4">
        <v>5945</v>
      </c>
      <c r="AR566" s="4">
        <v>2188</v>
      </c>
      <c r="AS566" s="4">
        <v>3098</v>
      </c>
      <c r="AT566" s="4">
        <v>3919</v>
      </c>
      <c r="AU566" s="4">
        <v>4481</v>
      </c>
      <c r="AV566" s="4">
        <v>6979</v>
      </c>
      <c r="AW566" s="4">
        <v>6109</v>
      </c>
      <c r="AX566" s="16">
        <v>2834</v>
      </c>
    </row>
    <row r="567" spans="1:50" x14ac:dyDescent="0.35">
      <c r="A567" s="27" t="s">
        <v>325</v>
      </c>
      <c r="B567" s="3" t="s">
        <v>200</v>
      </c>
      <c r="C567" s="3" t="s">
        <v>339</v>
      </c>
      <c r="D567" s="3" t="s">
        <v>132</v>
      </c>
      <c r="E567" s="3">
        <v>549</v>
      </c>
      <c r="F567" s="3">
        <v>570</v>
      </c>
      <c r="G567" s="3">
        <v>540</v>
      </c>
      <c r="H567" s="3">
        <v>565</v>
      </c>
      <c r="I567" s="3">
        <v>594</v>
      </c>
      <c r="J567" s="3">
        <v>613</v>
      </c>
      <c r="K567" s="3">
        <v>597</v>
      </c>
      <c r="L567" s="3">
        <v>625</v>
      </c>
      <c r="M567" s="3">
        <v>616</v>
      </c>
      <c r="N567" s="3">
        <v>437</v>
      </c>
      <c r="O567" s="3">
        <v>629</v>
      </c>
      <c r="P567" s="3">
        <v>573</v>
      </c>
      <c r="Q567" s="3">
        <v>605</v>
      </c>
      <c r="R567" s="3">
        <v>638</v>
      </c>
      <c r="S567" s="3">
        <v>598</v>
      </c>
      <c r="T567" s="3">
        <v>597</v>
      </c>
      <c r="U567" s="3">
        <v>589</v>
      </c>
      <c r="V567" s="3">
        <v>598</v>
      </c>
      <c r="W567" s="3">
        <v>606</v>
      </c>
      <c r="X567" s="3">
        <v>610</v>
      </c>
      <c r="Y567" s="3">
        <v>578</v>
      </c>
      <c r="Z567" s="3">
        <v>600</v>
      </c>
      <c r="AA567" s="3">
        <v>635</v>
      </c>
      <c r="AB567" s="3">
        <v>630</v>
      </c>
      <c r="AC567" s="3">
        <v>616</v>
      </c>
      <c r="AD567" s="3">
        <v>604</v>
      </c>
      <c r="AE567" s="3">
        <v>638</v>
      </c>
      <c r="AF567" s="3">
        <v>655</v>
      </c>
      <c r="AG567" s="3">
        <v>690</v>
      </c>
      <c r="AH567" s="3">
        <v>657</v>
      </c>
      <c r="AI567" s="3">
        <v>657</v>
      </c>
      <c r="AJ567" s="3">
        <v>659</v>
      </c>
      <c r="AK567" s="3">
        <v>387</v>
      </c>
      <c r="AL567" s="3">
        <v>704</v>
      </c>
      <c r="AM567" s="3">
        <v>673</v>
      </c>
      <c r="AN567" s="3">
        <v>671</v>
      </c>
      <c r="AO567" s="3">
        <v>688</v>
      </c>
      <c r="AP567" s="3">
        <v>665</v>
      </c>
      <c r="AQ567" s="3">
        <v>616</v>
      </c>
      <c r="AR567" s="3">
        <v>153</v>
      </c>
      <c r="AS567" s="3">
        <v>209</v>
      </c>
      <c r="AT567" s="3">
        <v>282</v>
      </c>
      <c r="AU567" s="3">
        <v>309</v>
      </c>
      <c r="AV567" s="3">
        <v>383</v>
      </c>
      <c r="AW567" s="3">
        <v>353</v>
      </c>
      <c r="AX567" s="10">
        <v>83</v>
      </c>
    </row>
    <row r="568" spans="1:50" x14ac:dyDescent="0.35">
      <c r="A568" s="27" t="s">
        <v>325</v>
      </c>
      <c r="B568" s="3" t="s">
        <v>201</v>
      </c>
      <c r="C568" s="3" t="s">
        <v>129</v>
      </c>
      <c r="D568" s="3" t="s">
        <v>162</v>
      </c>
      <c r="E568" s="145">
        <v>214341.41</v>
      </c>
      <c r="F568" s="145">
        <v>188974.44</v>
      </c>
      <c r="G568" s="145">
        <v>237969.56</v>
      </c>
      <c r="H568" s="145">
        <v>210836.41</v>
      </c>
      <c r="I568" s="145">
        <v>248367.39</v>
      </c>
      <c r="J568" s="145">
        <v>257285.7</v>
      </c>
      <c r="K568" s="145">
        <v>240975.92</v>
      </c>
      <c r="L568" s="145">
        <v>262828.11</v>
      </c>
      <c r="M568" s="145">
        <v>231918.12</v>
      </c>
      <c r="N568" s="145">
        <v>255195.07</v>
      </c>
      <c r="O568" s="145">
        <v>256914.12</v>
      </c>
      <c r="P568" s="145">
        <v>239759.68</v>
      </c>
      <c r="Q568" s="145">
        <v>239824.19</v>
      </c>
      <c r="R568" s="145">
        <v>216863.41</v>
      </c>
      <c r="S568" s="145">
        <v>214951.77</v>
      </c>
      <c r="T568" s="145">
        <v>242700.16</v>
      </c>
      <c r="U568" s="145">
        <v>263684.78999999998</v>
      </c>
      <c r="V568" s="145">
        <v>239928.25</v>
      </c>
      <c r="W568" s="145">
        <v>244493.19</v>
      </c>
      <c r="X568" s="145">
        <v>258626.67</v>
      </c>
      <c r="Y568" s="145">
        <v>220884.54</v>
      </c>
      <c r="Z568" s="145">
        <v>273623.61</v>
      </c>
      <c r="AA568" s="145">
        <v>249118.6</v>
      </c>
      <c r="AB568" s="145">
        <v>231269.5</v>
      </c>
      <c r="AC568" s="145">
        <v>258351.67</v>
      </c>
      <c r="AD568" s="145">
        <v>226817.71</v>
      </c>
      <c r="AE568" s="145">
        <v>254030.11</v>
      </c>
      <c r="AF568" s="145">
        <v>274587.69</v>
      </c>
      <c r="AG568" s="145">
        <v>280121.59999999998</v>
      </c>
      <c r="AH568" s="145">
        <v>257709.03</v>
      </c>
      <c r="AI568" s="145">
        <v>263291.15000000002</v>
      </c>
      <c r="AJ568" s="145">
        <v>260608.24</v>
      </c>
      <c r="AK568" s="145">
        <v>240629.48</v>
      </c>
      <c r="AL568" s="145">
        <v>260469.5</v>
      </c>
      <c r="AM568" s="145">
        <v>241579.05</v>
      </c>
      <c r="AN568" s="145">
        <v>221143.37</v>
      </c>
      <c r="AO568" s="145">
        <v>253332.08</v>
      </c>
      <c r="AP568" s="145">
        <v>237886.55</v>
      </c>
      <c r="AQ568" s="145">
        <v>176637.19</v>
      </c>
      <c r="AR568" s="145">
        <v>94422.81</v>
      </c>
      <c r="AS568" s="145">
        <v>97790.51</v>
      </c>
      <c r="AT568" s="145">
        <v>137432.19</v>
      </c>
      <c r="AU568" s="145">
        <v>153929.46</v>
      </c>
      <c r="AV568" s="145">
        <v>142187.5</v>
      </c>
      <c r="AW568" s="145">
        <v>136191.70000000001</v>
      </c>
      <c r="AX568" s="195">
        <v>127590.68</v>
      </c>
    </row>
    <row r="569" spans="1:50" x14ac:dyDescent="0.35">
      <c r="A569" s="27" t="s">
        <v>325</v>
      </c>
      <c r="B569" s="3" t="s">
        <v>201</v>
      </c>
      <c r="C569" s="3" t="s">
        <v>129</v>
      </c>
      <c r="D569" s="3" t="s">
        <v>166</v>
      </c>
      <c r="E569" s="145">
        <v>358.43</v>
      </c>
      <c r="F569" s="145">
        <v>330.37</v>
      </c>
      <c r="G569" s="145">
        <v>368.37</v>
      </c>
      <c r="H569" s="145">
        <v>331.5</v>
      </c>
      <c r="I569" s="145">
        <v>374.61</v>
      </c>
      <c r="J569" s="145">
        <v>382.87</v>
      </c>
      <c r="K569" s="145">
        <v>386.18</v>
      </c>
      <c r="L569" s="145">
        <v>407.49</v>
      </c>
      <c r="M569" s="145">
        <v>371.07</v>
      </c>
      <c r="N569" s="145">
        <v>387.25</v>
      </c>
      <c r="O569" s="145">
        <v>377.81</v>
      </c>
      <c r="P569" s="145">
        <v>362.17</v>
      </c>
      <c r="Q569" s="145">
        <v>368.96</v>
      </c>
      <c r="R569" s="145">
        <v>349.78</v>
      </c>
      <c r="S569" s="145">
        <v>341.19</v>
      </c>
      <c r="T569" s="145">
        <v>356.39</v>
      </c>
      <c r="U569" s="145">
        <v>378.31</v>
      </c>
      <c r="V569" s="145">
        <v>339.36</v>
      </c>
      <c r="W569" s="145">
        <v>344.84</v>
      </c>
      <c r="X569" s="145">
        <v>365.29</v>
      </c>
      <c r="Y569" s="145">
        <v>322.45999999999998</v>
      </c>
      <c r="Z569" s="145">
        <v>368.76</v>
      </c>
      <c r="AA569" s="145">
        <v>367.43</v>
      </c>
      <c r="AB569" s="145">
        <v>340.6</v>
      </c>
      <c r="AC569" s="145">
        <v>378.81</v>
      </c>
      <c r="AD569" s="145">
        <v>335.53</v>
      </c>
      <c r="AE569" s="145">
        <v>362.9</v>
      </c>
      <c r="AF569" s="145">
        <v>386.74</v>
      </c>
      <c r="AG569" s="145">
        <v>379.57</v>
      </c>
      <c r="AH569" s="145">
        <v>364</v>
      </c>
      <c r="AI569" s="145">
        <v>375.06</v>
      </c>
      <c r="AJ569" s="145">
        <v>357.49</v>
      </c>
      <c r="AK569" s="145">
        <v>333.74</v>
      </c>
      <c r="AL569" s="145">
        <v>340.48</v>
      </c>
      <c r="AM569" s="145">
        <v>334.13</v>
      </c>
      <c r="AN569" s="145">
        <v>329.57</v>
      </c>
      <c r="AO569" s="145">
        <v>342.34</v>
      </c>
      <c r="AP569" s="145">
        <v>332.71</v>
      </c>
      <c r="AQ569" s="145">
        <v>298.37</v>
      </c>
      <c r="AR569" s="145">
        <v>435.13</v>
      </c>
      <c r="AS569" s="145">
        <v>374.68</v>
      </c>
      <c r="AT569" s="145">
        <v>334.38</v>
      </c>
      <c r="AU569" s="145">
        <v>342.83</v>
      </c>
      <c r="AV569" s="145">
        <v>313.88</v>
      </c>
      <c r="AW569" s="145">
        <v>315.99</v>
      </c>
      <c r="AX569" s="195">
        <v>323.83</v>
      </c>
    </row>
    <row r="570" spans="1:50" x14ac:dyDescent="0.35">
      <c r="A570" s="27" t="s">
        <v>325</v>
      </c>
      <c r="B570" s="3" t="s">
        <v>201</v>
      </c>
      <c r="C570" s="3" t="s">
        <v>129</v>
      </c>
      <c r="D570" s="3" t="s">
        <v>327</v>
      </c>
      <c r="E570" s="4">
        <v>6012</v>
      </c>
      <c r="F570" s="4">
        <v>5483</v>
      </c>
      <c r="G570" s="4">
        <v>6577</v>
      </c>
      <c r="H570" s="4">
        <v>5959</v>
      </c>
      <c r="I570" s="4">
        <v>6674</v>
      </c>
      <c r="J570" s="4">
        <v>6671</v>
      </c>
      <c r="K570" s="4">
        <v>6257</v>
      </c>
      <c r="L570" s="4">
        <v>6735</v>
      </c>
      <c r="M570" s="4">
        <v>6082</v>
      </c>
      <c r="N570" s="4">
        <v>6930</v>
      </c>
      <c r="O570" s="4">
        <v>6879</v>
      </c>
      <c r="P570" s="4">
        <v>6065</v>
      </c>
      <c r="Q570" s="4">
        <v>5824</v>
      </c>
      <c r="R570" s="4">
        <v>5594</v>
      </c>
      <c r="S570" s="4">
        <v>5726</v>
      </c>
      <c r="T570" s="4">
        <v>6547</v>
      </c>
      <c r="U570" s="4">
        <v>7248</v>
      </c>
      <c r="V570" s="4">
        <v>6749</v>
      </c>
      <c r="W570" s="4">
        <v>7059</v>
      </c>
      <c r="X570" s="4">
        <v>7486</v>
      </c>
      <c r="Y570" s="4">
        <v>6201</v>
      </c>
      <c r="Z570" s="4">
        <v>7978</v>
      </c>
      <c r="AA570" s="4">
        <v>6871</v>
      </c>
      <c r="AB570" s="4">
        <v>6425</v>
      </c>
      <c r="AC570" s="4">
        <v>6801</v>
      </c>
      <c r="AD570" s="4">
        <v>6556</v>
      </c>
      <c r="AE570" s="4">
        <v>7079</v>
      </c>
      <c r="AF570" s="4">
        <v>7309</v>
      </c>
      <c r="AG570" s="4">
        <v>7711</v>
      </c>
      <c r="AH570" s="4">
        <v>6910</v>
      </c>
      <c r="AI570" s="4">
        <v>7278</v>
      </c>
      <c r="AJ570" s="4">
        <v>7315</v>
      </c>
      <c r="AK570" s="4">
        <v>6629</v>
      </c>
      <c r="AL570" s="4">
        <v>7303</v>
      </c>
      <c r="AM570" s="4">
        <v>6490</v>
      </c>
      <c r="AN570" s="4">
        <v>5859</v>
      </c>
      <c r="AO570" s="4">
        <v>7056</v>
      </c>
      <c r="AP570" s="4">
        <v>6620</v>
      </c>
      <c r="AQ570" s="4">
        <v>4364</v>
      </c>
      <c r="AR570" s="4">
        <v>1620</v>
      </c>
      <c r="AS570" s="4">
        <v>1787</v>
      </c>
      <c r="AT570" s="4">
        <v>2803</v>
      </c>
      <c r="AU570" s="4">
        <v>3122</v>
      </c>
      <c r="AV570" s="4">
        <v>3022</v>
      </c>
      <c r="AW570" s="4">
        <v>3158</v>
      </c>
      <c r="AX570" s="16">
        <v>2899</v>
      </c>
    </row>
    <row r="571" spans="1:50" x14ac:dyDescent="0.35">
      <c r="A571" s="27" t="s">
        <v>325</v>
      </c>
      <c r="B571" s="3" t="s">
        <v>201</v>
      </c>
      <c r="C571" s="3" t="s">
        <v>129</v>
      </c>
      <c r="D571" s="3" t="s">
        <v>167</v>
      </c>
      <c r="E571" s="4">
        <v>38502</v>
      </c>
      <c r="F571" s="4">
        <v>35794</v>
      </c>
      <c r="G571" s="4">
        <v>51801</v>
      </c>
      <c r="H571" s="4">
        <v>44278</v>
      </c>
      <c r="I571" s="4">
        <v>55370</v>
      </c>
      <c r="J571" s="4">
        <v>59736</v>
      </c>
      <c r="K571" s="4">
        <v>52030</v>
      </c>
      <c r="L571" s="4">
        <v>62225</v>
      </c>
      <c r="M571" s="4">
        <v>54413</v>
      </c>
      <c r="N571" s="4">
        <v>55841</v>
      </c>
      <c r="O571" s="4">
        <v>59039</v>
      </c>
      <c r="P571" s="4">
        <v>57408</v>
      </c>
      <c r="Q571" s="4">
        <v>54137</v>
      </c>
      <c r="R571" s="4">
        <v>51332</v>
      </c>
      <c r="S571" s="4">
        <v>47978</v>
      </c>
      <c r="T571" s="4">
        <v>55981</v>
      </c>
      <c r="U571" s="4">
        <v>61347</v>
      </c>
      <c r="V571" s="4">
        <v>56845</v>
      </c>
      <c r="W571" s="4">
        <v>57326</v>
      </c>
      <c r="X571" s="4">
        <v>64387</v>
      </c>
      <c r="Y571" s="4">
        <v>50017</v>
      </c>
      <c r="Z571" s="4">
        <v>63545</v>
      </c>
      <c r="AA571" s="4">
        <v>53952</v>
      </c>
      <c r="AB571" s="4">
        <v>51567</v>
      </c>
      <c r="AC571" s="4">
        <v>60364</v>
      </c>
      <c r="AD571" s="4">
        <v>48665</v>
      </c>
      <c r="AE571" s="4">
        <v>54546</v>
      </c>
      <c r="AF571" s="4">
        <v>55978</v>
      </c>
      <c r="AG571" s="4">
        <v>57304</v>
      </c>
      <c r="AH571" s="4">
        <v>52340</v>
      </c>
      <c r="AI571" s="4">
        <v>54000</v>
      </c>
      <c r="AJ571" s="4">
        <v>55232</v>
      </c>
      <c r="AK571" s="4">
        <v>50369</v>
      </c>
      <c r="AL571" s="4">
        <v>52235</v>
      </c>
      <c r="AM571" s="4">
        <v>48848</v>
      </c>
      <c r="AN571" s="4">
        <v>42989</v>
      </c>
      <c r="AO571" s="4">
        <v>54159</v>
      </c>
      <c r="AP571" s="4">
        <v>49544</v>
      </c>
      <c r="AQ571" s="4">
        <v>34217</v>
      </c>
      <c r="AR571" s="4">
        <v>11657</v>
      </c>
      <c r="AS571" s="4">
        <v>14099</v>
      </c>
      <c r="AT571" s="4">
        <v>25350</v>
      </c>
      <c r="AU571" s="4">
        <v>29040</v>
      </c>
      <c r="AV571" s="4">
        <v>28906</v>
      </c>
      <c r="AW571" s="4">
        <v>23905</v>
      </c>
      <c r="AX571" s="16">
        <v>21504</v>
      </c>
    </row>
    <row r="572" spans="1:50" x14ac:dyDescent="0.35">
      <c r="A572" s="27" t="s">
        <v>325</v>
      </c>
      <c r="B572" s="3" t="s">
        <v>201</v>
      </c>
      <c r="C572" s="3" t="s">
        <v>129</v>
      </c>
      <c r="D572" s="3" t="s">
        <v>132</v>
      </c>
      <c r="E572" s="3">
        <v>598</v>
      </c>
      <c r="F572" s="3">
        <v>572</v>
      </c>
      <c r="G572" s="3">
        <v>646</v>
      </c>
      <c r="H572" s="3">
        <v>636</v>
      </c>
      <c r="I572" s="3">
        <v>663</v>
      </c>
      <c r="J572" s="3">
        <v>672</v>
      </c>
      <c r="K572" s="3">
        <v>624</v>
      </c>
      <c r="L572" s="3">
        <v>645</v>
      </c>
      <c r="M572" s="3">
        <v>625</v>
      </c>
      <c r="N572" s="3">
        <v>659</v>
      </c>
      <c r="O572" s="3">
        <v>680</v>
      </c>
      <c r="P572" s="3">
        <v>662</v>
      </c>
      <c r="Q572" s="3">
        <v>650</v>
      </c>
      <c r="R572" s="3">
        <v>620</v>
      </c>
      <c r="S572" s="3">
        <v>630</v>
      </c>
      <c r="T572" s="3">
        <v>681</v>
      </c>
      <c r="U572" s="3">
        <v>697</v>
      </c>
      <c r="V572" s="3">
        <v>707</v>
      </c>
      <c r="W572" s="3">
        <v>709</v>
      </c>
      <c r="X572" s="3">
        <v>708</v>
      </c>
      <c r="Y572" s="3">
        <v>685</v>
      </c>
      <c r="Z572" s="3">
        <v>742</v>
      </c>
      <c r="AA572" s="3">
        <v>678</v>
      </c>
      <c r="AB572" s="3">
        <v>679</v>
      </c>
      <c r="AC572" s="3">
        <v>682</v>
      </c>
      <c r="AD572" s="3">
        <v>676</v>
      </c>
      <c r="AE572" s="3">
        <v>700</v>
      </c>
      <c r="AF572" s="3">
        <v>710</v>
      </c>
      <c r="AG572" s="3">
        <v>738</v>
      </c>
      <c r="AH572" s="3">
        <v>708</v>
      </c>
      <c r="AI572" s="3">
        <v>702</v>
      </c>
      <c r="AJ572" s="3">
        <v>729</v>
      </c>
      <c r="AK572" s="3">
        <v>721</v>
      </c>
      <c r="AL572" s="3">
        <v>765</v>
      </c>
      <c r="AM572" s="3">
        <v>723</v>
      </c>
      <c r="AN572" s="3">
        <v>671</v>
      </c>
      <c r="AO572" s="3">
        <v>740</v>
      </c>
      <c r="AP572" s="3">
        <v>715</v>
      </c>
      <c r="AQ572" s="3">
        <v>592</v>
      </c>
      <c r="AR572" s="3">
        <v>217</v>
      </c>
      <c r="AS572" s="3">
        <v>261</v>
      </c>
      <c r="AT572" s="3">
        <v>411</v>
      </c>
      <c r="AU572" s="3">
        <v>449</v>
      </c>
      <c r="AV572" s="3">
        <v>453</v>
      </c>
      <c r="AW572" s="3">
        <v>431</v>
      </c>
      <c r="AX572" s="10">
        <v>394</v>
      </c>
    </row>
    <row r="573" spans="1:50" x14ac:dyDescent="0.35">
      <c r="A573" s="27" t="s">
        <v>325</v>
      </c>
      <c r="B573" s="3" t="s">
        <v>201</v>
      </c>
      <c r="C573" s="3" t="s">
        <v>341</v>
      </c>
      <c r="D573" s="3" t="s">
        <v>162</v>
      </c>
      <c r="E573" s="145"/>
      <c r="F573" s="145"/>
      <c r="G573" s="145"/>
      <c r="H573" s="145"/>
      <c r="I573" s="145"/>
      <c r="J573" s="145"/>
      <c r="K573" s="145"/>
      <c r="L573" s="145"/>
      <c r="M573" s="145"/>
      <c r="N573" s="145"/>
      <c r="O573" s="145"/>
      <c r="P573" s="145"/>
      <c r="Q573" s="145"/>
      <c r="R573" s="145"/>
      <c r="S573" s="145"/>
      <c r="T573" s="145"/>
      <c r="U573" s="145"/>
      <c r="V573" s="145"/>
      <c r="W573" s="145"/>
      <c r="X573" s="145"/>
      <c r="Y573" s="145"/>
      <c r="Z573" s="145"/>
      <c r="AA573" s="145"/>
      <c r="AB573" s="145"/>
      <c r="AC573" s="145">
        <v>59.04</v>
      </c>
      <c r="AD573" s="145">
        <v>59.04</v>
      </c>
      <c r="AE573" s="145">
        <v>128.72</v>
      </c>
      <c r="AF573" s="145"/>
      <c r="AG573" s="145"/>
      <c r="AH573" s="145"/>
      <c r="AI573" s="145">
        <v>63.37</v>
      </c>
      <c r="AJ573" s="145"/>
      <c r="AK573" s="145"/>
      <c r="AL573" s="145"/>
      <c r="AM573" s="145"/>
      <c r="AN573" s="145"/>
      <c r="AO573" s="145"/>
      <c r="AP573" s="145"/>
      <c r="AQ573" s="145"/>
      <c r="AR573" s="145"/>
      <c r="AS573" s="145"/>
      <c r="AT573" s="145"/>
      <c r="AU573" s="145"/>
      <c r="AV573" s="145"/>
      <c r="AW573" s="145"/>
      <c r="AX573" s="195"/>
    </row>
    <row r="574" spans="1:50" x14ac:dyDescent="0.35">
      <c r="A574" s="27" t="s">
        <v>325</v>
      </c>
      <c r="B574" s="3" t="s">
        <v>201</v>
      </c>
      <c r="C574" s="3" t="s">
        <v>341</v>
      </c>
      <c r="D574" s="3" t="s">
        <v>166</v>
      </c>
      <c r="E574" s="145"/>
      <c r="F574" s="145"/>
      <c r="G574" s="145"/>
      <c r="H574" s="145"/>
      <c r="I574" s="145"/>
      <c r="J574" s="145"/>
      <c r="K574" s="145"/>
      <c r="L574" s="145"/>
      <c r="M574" s="145"/>
      <c r="N574" s="145"/>
      <c r="O574" s="145"/>
      <c r="P574" s="145"/>
      <c r="Q574" s="145"/>
      <c r="R574" s="145"/>
      <c r="S574" s="145"/>
      <c r="T574" s="145"/>
      <c r="U574" s="145"/>
      <c r="V574" s="145"/>
      <c r="W574" s="145"/>
      <c r="X574" s="145"/>
      <c r="Y574" s="145"/>
      <c r="Z574" s="145"/>
      <c r="AA574" s="145"/>
      <c r="AB574" s="145"/>
      <c r="AC574" s="145">
        <v>59.04</v>
      </c>
      <c r="AD574" s="145">
        <v>59.04</v>
      </c>
      <c r="AE574" s="145">
        <v>64.36</v>
      </c>
      <c r="AF574" s="145"/>
      <c r="AG574" s="145"/>
      <c r="AH574" s="145"/>
      <c r="AI574" s="145">
        <v>63.37</v>
      </c>
      <c r="AJ574" s="145"/>
      <c r="AK574" s="145"/>
      <c r="AL574" s="145"/>
      <c r="AM574" s="145"/>
      <c r="AN574" s="145"/>
      <c r="AO574" s="145"/>
      <c r="AP574" s="145"/>
      <c r="AQ574" s="145"/>
      <c r="AR574" s="145"/>
      <c r="AS574" s="145"/>
      <c r="AT574" s="145"/>
      <c r="AU574" s="145"/>
      <c r="AV574" s="145"/>
      <c r="AW574" s="145"/>
      <c r="AX574" s="195"/>
    </row>
    <row r="575" spans="1:50" x14ac:dyDescent="0.35">
      <c r="A575" s="27" t="s">
        <v>325</v>
      </c>
      <c r="B575" s="3" t="s">
        <v>201</v>
      </c>
      <c r="C575" s="3" t="s">
        <v>341</v>
      </c>
      <c r="D575" s="3" t="s">
        <v>327</v>
      </c>
      <c r="E575" s="3"/>
      <c r="F575" s="3"/>
      <c r="G575" s="3"/>
      <c r="H575" s="3"/>
      <c r="I575" s="3"/>
      <c r="J575" s="3"/>
      <c r="K575" s="3"/>
      <c r="L575" s="3"/>
      <c r="M575" s="3"/>
      <c r="N575" s="3"/>
      <c r="O575" s="3"/>
      <c r="P575" s="3"/>
      <c r="Q575" s="3"/>
      <c r="R575" s="3"/>
      <c r="S575" s="3"/>
      <c r="T575" s="3"/>
      <c r="U575" s="3"/>
      <c r="V575" s="3"/>
      <c r="W575" s="3"/>
      <c r="X575" s="3"/>
      <c r="Y575" s="3"/>
      <c r="Z575" s="3"/>
      <c r="AA575" s="3"/>
      <c r="AB575" s="3"/>
      <c r="AC575" s="3">
        <v>1</v>
      </c>
      <c r="AD575" s="3">
        <v>1</v>
      </c>
      <c r="AE575" s="3">
        <v>2</v>
      </c>
      <c r="AF575" s="3"/>
      <c r="AG575" s="3"/>
      <c r="AH575" s="3"/>
      <c r="AI575" s="3">
        <v>1</v>
      </c>
      <c r="AJ575" s="3"/>
      <c r="AK575" s="3"/>
      <c r="AL575" s="3"/>
      <c r="AM575" s="3"/>
      <c r="AN575" s="3"/>
      <c r="AO575" s="3"/>
      <c r="AP575" s="3"/>
      <c r="AQ575" s="3"/>
      <c r="AR575" s="3"/>
      <c r="AS575" s="3"/>
      <c r="AT575" s="3"/>
      <c r="AU575" s="3"/>
      <c r="AV575" s="3"/>
      <c r="AW575" s="3"/>
      <c r="AX575" s="10"/>
    </row>
    <row r="576" spans="1:50" x14ac:dyDescent="0.35">
      <c r="A576" s="27" t="s">
        <v>325</v>
      </c>
      <c r="B576" s="3" t="s">
        <v>201</v>
      </c>
      <c r="C576" s="3" t="s">
        <v>341</v>
      </c>
      <c r="D576" s="3" t="s">
        <v>167</v>
      </c>
      <c r="E576" s="3"/>
      <c r="F576" s="3"/>
      <c r="G576" s="3"/>
      <c r="H576" s="3"/>
      <c r="I576" s="3"/>
      <c r="J576" s="3"/>
      <c r="K576" s="3"/>
      <c r="L576" s="3"/>
      <c r="M576" s="3"/>
      <c r="N576" s="3"/>
      <c r="O576" s="3"/>
      <c r="P576" s="3"/>
      <c r="Q576" s="3"/>
      <c r="R576" s="3"/>
      <c r="S576" s="3"/>
      <c r="T576" s="3"/>
      <c r="U576" s="3"/>
      <c r="V576" s="3"/>
      <c r="W576" s="3"/>
      <c r="X576" s="3"/>
      <c r="Y576" s="3"/>
      <c r="Z576" s="3"/>
      <c r="AA576" s="3"/>
      <c r="AB576" s="3"/>
      <c r="AC576" s="3">
        <v>0</v>
      </c>
      <c r="AD576" s="3">
        <v>0</v>
      </c>
      <c r="AE576" s="3">
        <v>0</v>
      </c>
      <c r="AF576" s="3"/>
      <c r="AG576" s="3"/>
      <c r="AH576" s="3"/>
      <c r="AI576" s="3">
        <v>0</v>
      </c>
      <c r="AJ576" s="3"/>
      <c r="AK576" s="3"/>
      <c r="AL576" s="3"/>
      <c r="AM576" s="3"/>
      <c r="AN576" s="3"/>
      <c r="AO576" s="3"/>
      <c r="AP576" s="3"/>
      <c r="AQ576" s="3"/>
      <c r="AR576" s="3"/>
      <c r="AS576" s="3"/>
      <c r="AT576" s="3"/>
      <c r="AU576" s="3"/>
      <c r="AV576" s="3"/>
      <c r="AW576" s="3"/>
      <c r="AX576" s="10"/>
    </row>
    <row r="577" spans="1:50" x14ac:dyDescent="0.35">
      <c r="A577" s="27" t="s">
        <v>325</v>
      </c>
      <c r="B577" s="3" t="s">
        <v>201</v>
      </c>
      <c r="C577" s="3" t="s">
        <v>341</v>
      </c>
      <c r="D577" s="3" t="s">
        <v>132</v>
      </c>
      <c r="E577" s="3"/>
      <c r="F577" s="3"/>
      <c r="G577" s="3"/>
      <c r="H577" s="3"/>
      <c r="I577" s="3"/>
      <c r="J577" s="3"/>
      <c r="K577" s="3"/>
      <c r="L577" s="3"/>
      <c r="M577" s="3"/>
      <c r="N577" s="3"/>
      <c r="O577" s="3"/>
      <c r="P577" s="3"/>
      <c r="Q577" s="3"/>
      <c r="R577" s="3"/>
      <c r="S577" s="3"/>
      <c r="T577" s="3"/>
      <c r="U577" s="3"/>
      <c r="V577" s="3"/>
      <c r="W577" s="3"/>
      <c r="X577" s="3"/>
      <c r="Y577" s="3"/>
      <c r="Z577" s="3"/>
      <c r="AA577" s="3"/>
      <c r="AB577" s="3"/>
      <c r="AC577" s="3">
        <v>1</v>
      </c>
      <c r="AD577" s="3">
        <v>1</v>
      </c>
      <c r="AE577" s="3">
        <v>2</v>
      </c>
      <c r="AF577" s="3"/>
      <c r="AG577" s="3"/>
      <c r="AH577" s="3"/>
      <c r="AI577" s="3">
        <v>1</v>
      </c>
      <c r="AJ577" s="3"/>
      <c r="AK577" s="3"/>
      <c r="AL577" s="3"/>
      <c r="AM577" s="3"/>
      <c r="AN577" s="3"/>
      <c r="AO577" s="3"/>
      <c r="AP577" s="3"/>
      <c r="AQ577" s="3"/>
      <c r="AR577" s="3"/>
      <c r="AS577" s="3"/>
      <c r="AT577" s="3"/>
      <c r="AU577" s="3"/>
      <c r="AV577" s="3"/>
      <c r="AW577" s="3"/>
      <c r="AX577" s="10"/>
    </row>
    <row r="578" spans="1:50" x14ac:dyDescent="0.35">
      <c r="A578" s="27" t="s">
        <v>325</v>
      </c>
      <c r="B578" s="3" t="s">
        <v>201</v>
      </c>
      <c r="C578" s="3" t="s">
        <v>333</v>
      </c>
      <c r="D578" s="3" t="s">
        <v>162</v>
      </c>
      <c r="E578" s="145">
        <v>5945.31</v>
      </c>
      <c r="F578" s="145">
        <v>4313.7700000000004</v>
      </c>
      <c r="G578" s="145">
        <v>4712.29</v>
      </c>
      <c r="H578" s="145">
        <v>4113.33</v>
      </c>
      <c r="I578" s="145">
        <v>5859.11</v>
      </c>
      <c r="J578" s="145">
        <v>10283.780000000001</v>
      </c>
      <c r="K578" s="145">
        <v>6656.65</v>
      </c>
      <c r="L578" s="145">
        <v>8036.45</v>
      </c>
      <c r="M578" s="145">
        <v>8626.7800000000007</v>
      </c>
      <c r="N578" s="145">
        <v>7658.38</v>
      </c>
      <c r="O578" s="145">
        <v>8398.2000000000007</v>
      </c>
      <c r="P578" s="145">
        <v>8306.7000000000007</v>
      </c>
      <c r="Q578" s="145">
        <v>14656.09</v>
      </c>
      <c r="R578" s="145">
        <v>8287.64</v>
      </c>
      <c r="S578" s="145">
        <v>6622.78</v>
      </c>
      <c r="T578" s="145">
        <v>9167.4500000000007</v>
      </c>
      <c r="U578" s="145">
        <v>11741.17</v>
      </c>
      <c r="V578" s="145">
        <v>9485.84</v>
      </c>
      <c r="W578" s="145">
        <v>7747.32</v>
      </c>
      <c r="X578" s="145">
        <v>9355.27</v>
      </c>
      <c r="Y578" s="145">
        <v>10325.9</v>
      </c>
      <c r="Z578" s="145">
        <v>11420.78</v>
      </c>
      <c r="AA578" s="145">
        <v>13237.56</v>
      </c>
      <c r="AB578" s="145">
        <v>9108.7199999999993</v>
      </c>
      <c r="AC578" s="145">
        <v>10355.08</v>
      </c>
      <c r="AD578" s="145">
        <v>11398.62</v>
      </c>
      <c r="AE578" s="145">
        <v>15576.19</v>
      </c>
      <c r="AF578" s="145">
        <v>20947.73</v>
      </c>
      <c r="AG578" s="145">
        <v>21175.51</v>
      </c>
      <c r="AH578" s="145">
        <v>20923.48</v>
      </c>
      <c r="AI578" s="145">
        <v>10435.17</v>
      </c>
      <c r="AJ578" s="145">
        <v>7961.54</v>
      </c>
      <c r="AK578" s="145">
        <v>9437.27</v>
      </c>
      <c r="AL578" s="145">
        <v>11089.91</v>
      </c>
      <c r="AM578" s="145">
        <v>14247.19</v>
      </c>
      <c r="AN578" s="145">
        <v>9880.93</v>
      </c>
      <c r="AO578" s="145">
        <v>10451.86</v>
      </c>
      <c r="AP578" s="145">
        <v>11613.36</v>
      </c>
      <c r="AQ578" s="145">
        <v>6389.67</v>
      </c>
      <c r="AR578" s="145">
        <v>2575.17</v>
      </c>
      <c r="AS578" s="145">
        <v>2964.88</v>
      </c>
      <c r="AT578" s="145">
        <v>3467.67</v>
      </c>
      <c r="AU578" s="145">
        <v>4791.83</v>
      </c>
      <c r="AV578" s="145">
        <v>2817.88</v>
      </c>
      <c r="AW578" s="145">
        <v>2339.1799999999998</v>
      </c>
      <c r="AX578" s="195">
        <v>236.55</v>
      </c>
    </row>
    <row r="579" spans="1:50" x14ac:dyDescent="0.35">
      <c r="A579" s="27" t="s">
        <v>325</v>
      </c>
      <c r="B579" s="3" t="s">
        <v>201</v>
      </c>
      <c r="C579" s="3" t="s">
        <v>333</v>
      </c>
      <c r="D579" s="3" t="s">
        <v>166</v>
      </c>
      <c r="E579" s="145">
        <v>100.77</v>
      </c>
      <c r="F579" s="145">
        <v>91.78</v>
      </c>
      <c r="G579" s="145">
        <v>98.17</v>
      </c>
      <c r="H579" s="145">
        <v>93.48</v>
      </c>
      <c r="I579" s="145">
        <v>133.16</v>
      </c>
      <c r="J579" s="145">
        <v>158.21</v>
      </c>
      <c r="K579" s="145">
        <v>138.68</v>
      </c>
      <c r="L579" s="145">
        <v>160.72999999999999</v>
      </c>
      <c r="M579" s="145">
        <v>154.05000000000001</v>
      </c>
      <c r="N579" s="145">
        <v>127.64</v>
      </c>
      <c r="O579" s="145">
        <v>144.80000000000001</v>
      </c>
      <c r="P579" s="145">
        <v>143.22</v>
      </c>
      <c r="Q579" s="145">
        <v>206.42</v>
      </c>
      <c r="R579" s="145">
        <v>138.13</v>
      </c>
      <c r="S579" s="145">
        <v>120.41</v>
      </c>
      <c r="T579" s="145">
        <v>176.3</v>
      </c>
      <c r="U579" s="145">
        <v>192.48</v>
      </c>
      <c r="V579" s="145">
        <v>145.94</v>
      </c>
      <c r="W579" s="145">
        <v>124.96</v>
      </c>
      <c r="X579" s="145">
        <v>148.5</v>
      </c>
      <c r="Y579" s="145">
        <v>172.1</v>
      </c>
      <c r="Z579" s="145">
        <v>196.91</v>
      </c>
      <c r="AA579" s="145">
        <v>236.39</v>
      </c>
      <c r="AB579" s="145">
        <v>130.12</v>
      </c>
      <c r="AC579" s="145">
        <v>154.55000000000001</v>
      </c>
      <c r="AD579" s="145">
        <v>232.62</v>
      </c>
      <c r="AE579" s="145">
        <v>219.38</v>
      </c>
      <c r="AF579" s="145">
        <v>303.58999999999997</v>
      </c>
      <c r="AG579" s="145">
        <v>286.16000000000003</v>
      </c>
      <c r="AH579" s="145">
        <v>307.7</v>
      </c>
      <c r="AI579" s="145">
        <v>183.07</v>
      </c>
      <c r="AJ579" s="145">
        <v>126.37</v>
      </c>
      <c r="AK579" s="145">
        <v>181.49</v>
      </c>
      <c r="AL579" s="145">
        <v>217.45</v>
      </c>
      <c r="AM579" s="145">
        <v>206.48</v>
      </c>
      <c r="AN579" s="145">
        <v>179.65</v>
      </c>
      <c r="AO579" s="145">
        <v>163.31</v>
      </c>
      <c r="AP579" s="145">
        <v>211.15</v>
      </c>
      <c r="AQ579" s="145">
        <v>122.88</v>
      </c>
      <c r="AR579" s="145">
        <v>83.07</v>
      </c>
      <c r="AS579" s="145">
        <v>89.84</v>
      </c>
      <c r="AT579" s="145">
        <v>115.59</v>
      </c>
      <c r="AU579" s="145">
        <v>111.44</v>
      </c>
      <c r="AV579" s="145">
        <v>97.17</v>
      </c>
      <c r="AW579" s="145">
        <v>129.94999999999999</v>
      </c>
      <c r="AX579" s="195">
        <v>78.849999999999994</v>
      </c>
    </row>
    <row r="580" spans="1:50" x14ac:dyDescent="0.35">
      <c r="A580" s="27" t="s">
        <v>325</v>
      </c>
      <c r="B580" s="3" t="s">
        <v>201</v>
      </c>
      <c r="C580" s="3" t="s">
        <v>333</v>
      </c>
      <c r="D580" s="3" t="s">
        <v>327</v>
      </c>
      <c r="E580" s="3">
        <v>77</v>
      </c>
      <c r="F580" s="3">
        <v>59</v>
      </c>
      <c r="G580" s="3">
        <v>69</v>
      </c>
      <c r="H580" s="3">
        <v>52</v>
      </c>
      <c r="I580" s="3">
        <v>100</v>
      </c>
      <c r="J580" s="3">
        <v>128</v>
      </c>
      <c r="K580" s="3">
        <v>97</v>
      </c>
      <c r="L580" s="3">
        <v>123</v>
      </c>
      <c r="M580" s="3">
        <v>125</v>
      </c>
      <c r="N580" s="3">
        <v>134</v>
      </c>
      <c r="O580" s="3">
        <v>126</v>
      </c>
      <c r="P580" s="3">
        <v>116</v>
      </c>
      <c r="Q580" s="3">
        <v>175</v>
      </c>
      <c r="R580" s="3">
        <v>152</v>
      </c>
      <c r="S580" s="3">
        <v>138</v>
      </c>
      <c r="T580" s="3">
        <v>123</v>
      </c>
      <c r="U580" s="3">
        <v>138</v>
      </c>
      <c r="V580" s="3">
        <v>136</v>
      </c>
      <c r="W580" s="3">
        <v>100</v>
      </c>
      <c r="X580" s="3">
        <v>115</v>
      </c>
      <c r="Y580" s="3">
        <v>114</v>
      </c>
      <c r="Z580" s="3">
        <v>120</v>
      </c>
      <c r="AA580" s="3">
        <v>145</v>
      </c>
      <c r="AB580" s="3">
        <v>116</v>
      </c>
      <c r="AC580" s="3">
        <v>110</v>
      </c>
      <c r="AD580" s="3">
        <v>101</v>
      </c>
      <c r="AE580" s="3">
        <v>148</v>
      </c>
      <c r="AF580" s="3">
        <v>146</v>
      </c>
      <c r="AG580" s="3">
        <v>144</v>
      </c>
      <c r="AH580" s="3">
        <v>133</v>
      </c>
      <c r="AI580" s="3">
        <v>115</v>
      </c>
      <c r="AJ580" s="3">
        <v>122</v>
      </c>
      <c r="AK580" s="3">
        <v>102</v>
      </c>
      <c r="AL580" s="3">
        <v>104</v>
      </c>
      <c r="AM580" s="3">
        <v>137</v>
      </c>
      <c r="AN580" s="3">
        <v>107</v>
      </c>
      <c r="AO580" s="3">
        <v>112</v>
      </c>
      <c r="AP580" s="3">
        <v>90</v>
      </c>
      <c r="AQ580" s="3">
        <v>72</v>
      </c>
      <c r="AR580" s="3">
        <v>35</v>
      </c>
      <c r="AS580" s="3">
        <v>39</v>
      </c>
      <c r="AT580" s="3">
        <v>46</v>
      </c>
      <c r="AU580" s="3">
        <v>58</v>
      </c>
      <c r="AV580" s="3">
        <v>38</v>
      </c>
      <c r="AW580" s="3">
        <v>27</v>
      </c>
      <c r="AX580" s="10">
        <v>3</v>
      </c>
    </row>
    <row r="581" spans="1:50" x14ac:dyDescent="0.35">
      <c r="A581" s="27" t="s">
        <v>325</v>
      </c>
      <c r="B581" s="3" t="s">
        <v>201</v>
      </c>
      <c r="C581" s="3" t="s">
        <v>333</v>
      </c>
      <c r="D581" s="3" t="s">
        <v>167</v>
      </c>
      <c r="E581" s="3">
        <v>0</v>
      </c>
      <c r="F581" s="3">
        <v>0</v>
      </c>
      <c r="G581" s="3">
        <v>0</v>
      </c>
      <c r="H581" s="3">
        <v>0</v>
      </c>
      <c r="I581" s="3">
        <v>0</v>
      </c>
      <c r="J581" s="3">
        <v>0</v>
      </c>
      <c r="K581" s="3">
        <v>0</v>
      </c>
      <c r="L581" s="3">
        <v>0</v>
      </c>
      <c r="M581" s="3">
        <v>0</v>
      </c>
      <c r="N581" s="3">
        <v>0</v>
      </c>
      <c r="O581" s="3">
        <v>0</v>
      </c>
      <c r="P581" s="3">
        <v>0</v>
      </c>
      <c r="Q581" s="3">
        <v>0</v>
      </c>
      <c r="R581" s="3">
        <v>0</v>
      </c>
      <c r="S581" s="3">
        <v>0</v>
      </c>
      <c r="T581" s="3">
        <v>0</v>
      </c>
      <c r="U581" s="3">
        <v>0</v>
      </c>
      <c r="V581" s="3">
        <v>0</v>
      </c>
      <c r="W581" s="3">
        <v>0</v>
      </c>
      <c r="X581" s="3">
        <v>0</v>
      </c>
      <c r="Y581" s="3">
        <v>0</v>
      </c>
      <c r="Z581" s="3">
        <v>0</v>
      </c>
      <c r="AA581" s="3">
        <v>0</v>
      </c>
      <c r="AB581" s="3">
        <v>0</v>
      </c>
      <c r="AC581" s="3">
        <v>0</v>
      </c>
      <c r="AD581" s="3">
        <v>0</v>
      </c>
      <c r="AE581" s="3">
        <v>0</v>
      </c>
      <c r="AF581" s="3">
        <v>0</v>
      </c>
      <c r="AG581" s="3">
        <v>0</v>
      </c>
      <c r="AH581" s="3">
        <v>0</v>
      </c>
      <c r="AI581" s="3">
        <v>0</v>
      </c>
      <c r="AJ581" s="3">
        <v>0</v>
      </c>
      <c r="AK581" s="3">
        <v>0</v>
      </c>
      <c r="AL581" s="3">
        <v>0</v>
      </c>
      <c r="AM581" s="3">
        <v>0</v>
      </c>
      <c r="AN581" s="3">
        <v>0</v>
      </c>
      <c r="AO581" s="3">
        <v>0</v>
      </c>
      <c r="AP581" s="3">
        <v>0</v>
      </c>
      <c r="AQ581" s="3">
        <v>0</v>
      </c>
      <c r="AR581" s="3">
        <v>0</v>
      </c>
      <c r="AS581" s="3">
        <v>0</v>
      </c>
      <c r="AT581" s="3">
        <v>0</v>
      </c>
      <c r="AU581" s="3">
        <v>0</v>
      </c>
      <c r="AV581" s="3">
        <v>0</v>
      </c>
      <c r="AW581" s="3">
        <v>0</v>
      </c>
      <c r="AX581" s="10">
        <v>0</v>
      </c>
    </row>
    <row r="582" spans="1:50" x14ac:dyDescent="0.35">
      <c r="A582" s="27" t="s">
        <v>325</v>
      </c>
      <c r="B582" s="3" t="s">
        <v>201</v>
      </c>
      <c r="C582" s="3" t="s">
        <v>333</v>
      </c>
      <c r="D582" s="3" t="s">
        <v>132</v>
      </c>
      <c r="E582" s="3">
        <v>59</v>
      </c>
      <c r="F582" s="3">
        <v>47</v>
      </c>
      <c r="G582" s="3">
        <v>48</v>
      </c>
      <c r="H582" s="3">
        <v>44</v>
      </c>
      <c r="I582" s="3">
        <v>44</v>
      </c>
      <c r="J582" s="3">
        <v>65</v>
      </c>
      <c r="K582" s="3">
        <v>48</v>
      </c>
      <c r="L582" s="3">
        <v>50</v>
      </c>
      <c r="M582" s="3">
        <v>56</v>
      </c>
      <c r="N582" s="3">
        <v>60</v>
      </c>
      <c r="O582" s="3">
        <v>58</v>
      </c>
      <c r="P582" s="3">
        <v>58</v>
      </c>
      <c r="Q582" s="3">
        <v>71</v>
      </c>
      <c r="R582" s="3">
        <v>60</v>
      </c>
      <c r="S582" s="3">
        <v>55</v>
      </c>
      <c r="T582" s="3">
        <v>52</v>
      </c>
      <c r="U582" s="3">
        <v>61</v>
      </c>
      <c r="V582" s="3">
        <v>65</v>
      </c>
      <c r="W582" s="3">
        <v>62</v>
      </c>
      <c r="X582" s="3">
        <v>63</v>
      </c>
      <c r="Y582" s="3">
        <v>60</v>
      </c>
      <c r="Z582" s="3">
        <v>58</v>
      </c>
      <c r="AA582" s="3">
        <v>56</v>
      </c>
      <c r="AB582" s="3">
        <v>70</v>
      </c>
      <c r="AC582" s="3">
        <v>67</v>
      </c>
      <c r="AD582" s="3">
        <v>49</v>
      </c>
      <c r="AE582" s="3">
        <v>71</v>
      </c>
      <c r="AF582" s="3">
        <v>69</v>
      </c>
      <c r="AG582" s="3">
        <v>74</v>
      </c>
      <c r="AH582" s="3">
        <v>68</v>
      </c>
      <c r="AI582" s="3">
        <v>57</v>
      </c>
      <c r="AJ582" s="3">
        <v>63</v>
      </c>
      <c r="AK582" s="3">
        <v>52</v>
      </c>
      <c r="AL582" s="3">
        <v>51</v>
      </c>
      <c r="AM582" s="3">
        <v>69</v>
      </c>
      <c r="AN582" s="3">
        <v>55</v>
      </c>
      <c r="AO582" s="3">
        <v>64</v>
      </c>
      <c r="AP582" s="3">
        <v>55</v>
      </c>
      <c r="AQ582" s="3">
        <v>52</v>
      </c>
      <c r="AR582" s="3">
        <v>31</v>
      </c>
      <c r="AS582" s="3">
        <v>33</v>
      </c>
      <c r="AT582" s="3">
        <v>30</v>
      </c>
      <c r="AU582" s="3">
        <v>43</v>
      </c>
      <c r="AV582" s="3">
        <v>29</v>
      </c>
      <c r="AW582" s="3">
        <v>18</v>
      </c>
      <c r="AX582" s="10">
        <v>3</v>
      </c>
    </row>
    <row r="583" spans="1:50" x14ac:dyDescent="0.35">
      <c r="A583" s="27" t="s">
        <v>325</v>
      </c>
      <c r="B583" s="3" t="s">
        <v>201</v>
      </c>
      <c r="C583" s="3" t="s">
        <v>334</v>
      </c>
      <c r="D583" s="3" t="s">
        <v>162</v>
      </c>
      <c r="E583" s="145">
        <v>1224.3399999999999</v>
      </c>
      <c r="F583" s="145">
        <v>901.36</v>
      </c>
      <c r="G583" s="145">
        <v>991.29</v>
      </c>
      <c r="H583" s="145">
        <v>970.19</v>
      </c>
      <c r="I583" s="145">
        <v>1113.95</v>
      </c>
      <c r="J583" s="145">
        <v>1874.54</v>
      </c>
      <c r="K583" s="145">
        <v>1482.79</v>
      </c>
      <c r="L583" s="145">
        <v>2316.9699999999998</v>
      </c>
      <c r="M583" s="145">
        <v>2011.91</v>
      </c>
      <c r="N583" s="145">
        <v>1936.85</v>
      </c>
      <c r="O583" s="145">
        <v>1556.58</v>
      </c>
      <c r="P583" s="145">
        <v>1979.96</v>
      </c>
      <c r="Q583" s="145">
        <v>2454.31</v>
      </c>
      <c r="R583" s="145">
        <v>1429.99</v>
      </c>
      <c r="S583" s="145">
        <v>1075.46</v>
      </c>
      <c r="T583" s="145">
        <v>2141.71</v>
      </c>
      <c r="U583" s="145">
        <v>1923.53</v>
      </c>
      <c r="V583" s="145">
        <v>1533.2</v>
      </c>
      <c r="W583" s="145">
        <v>1416.94</v>
      </c>
      <c r="X583" s="145">
        <v>1710.68</v>
      </c>
      <c r="Y583" s="145">
        <v>1429.39</v>
      </c>
      <c r="Z583" s="145">
        <v>1736.39</v>
      </c>
      <c r="AA583" s="145">
        <v>1379.91</v>
      </c>
      <c r="AB583" s="145">
        <v>1656.49</v>
      </c>
      <c r="AC583" s="145">
        <v>1309.42</v>
      </c>
      <c r="AD583" s="145">
        <v>734.37</v>
      </c>
      <c r="AE583" s="145">
        <v>1778.37</v>
      </c>
      <c r="AF583" s="145">
        <v>2791.09</v>
      </c>
      <c r="AG583" s="145">
        <v>1437.14</v>
      </c>
      <c r="AH583" s="145">
        <v>1903.68</v>
      </c>
      <c r="AI583" s="145">
        <v>1845.29</v>
      </c>
      <c r="AJ583" s="145">
        <v>1263.8699999999999</v>
      </c>
      <c r="AK583" s="145">
        <v>1011.36</v>
      </c>
      <c r="AL583" s="145">
        <v>1634.44</v>
      </c>
      <c r="AM583" s="145">
        <v>1632.79</v>
      </c>
      <c r="AN583" s="145">
        <v>1033.82</v>
      </c>
      <c r="AO583" s="145">
        <v>1341.19</v>
      </c>
      <c r="AP583" s="145">
        <v>1748.6</v>
      </c>
      <c r="AQ583" s="145">
        <v>1368.7</v>
      </c>
      <c r="AR583" s="145">
        <v>490.17</v>
      </c>
      <c r="AS583" s="145">
        <v>583.42999999999995</v>
      </c>
      <c r="AT583" s="145">
        <v>458.87</v>
      </c>
      <c r="AU583" s="145">
        <v>1073.3599999999999</v>
      </c>
      <c r="AV583" s="145">
        <v>944.46</v>
      </c>
      <c r="AW583" s="145">
        <v>575.65</v>
      </c>
      <c r="AX583" s="195">
        <v>117.11</v>
      </c>
    </row>
    <row r="584" spans="1:50" x14ac:dyDescent="0.35">
      <c r="A584" s="27" t="s">
        <v>325</v>
      </c>
      <c r="B584" s="3" t="s">
        <v>201</v>
      </c>
      <c r="C584" s="3" t="s">
        <v>334</v>
      </c>
      <c r="D584" s="3" t="s">
        <v>166</v>
      </c>
      <c r="E584" s="145">
        <v>22.26</v>
      </c>
      <c r="F584" s="145">
        <v>19.59</v>
      </c>
      <c r="G584" s="145">
        <v>21.55</v>
      </c>
      <c r="H584" s="145">
        <v>22.05</v>
      </c>
      <c r="I584" s="145">
        <v>24.22</v>
      </c>
      <c r="J584" s="145">
        <v>30.23</v>
      </c>
      <c r="K584" s="145">
        <v>30.26</v>
      </c>
      <c r="L584" s="145">
        <v>46.34</v>
      </c>
      <c r="M584" s="145">
        <v>35.93</v>
      </c>
      <c r="N584" s="145">
        <v>34.590000000000003</v>
      </c>
      <c r="O584" s="145">
        <v>31.13</v>
      </c>
      <c r="P584" s="145">
        <v>36</v>
      </c>
      <c r="Q584" s="145">
        <v>38.35</v>
      </c>
      <c r="R584" s="145">
        <v>25.54</v>
      </c>
      <c r="S584" s="145">
        <v>21.51</v>
      </c>
      <c r="T584" s="145">
        <v>41.99</v>
      </c>
      <c r="U584" s="145">
        <v>35.619999999999997</v>
      </c>
      <c r="V584" s="145">
        <v>23.59</v>
      </c>
      <c r="W584" s="145">
        <v>21.47</v>
      </c>
      <c r="X584" s="145">
        <v>26.73</v>
      </c>
      <c r="Y584" s="145">
        <v>23.82</v>
      </c>
      <c r="Z584" s="145">
        <v>28.47</v>
      </c>
      <c r="AA584" s="145">
        <v>23.79</v>
      </c>
      <c r="AB584" s="145">
        <v>25.88</v>
      </c>
      <c r="AC584" s="145">
        <v>20.14</v>
      </c>
      <c r="AD584" s="145">
        <v>15.3</v>
      </c>
      <c r="AE584" s="145">
        <v>25.05</v>
      </c>
      <c r="AF584" s="145">
        <v>40.450000000000003</v>
      </c>
      <c r="AG584" s="145">
        <v>22.46</v>
      </c>
      <c r="AH584" s="145">
        <v>30.7</v>
      </c>
      <c r="AI584" s="145">
        <v>31.82</v>
      </c>
      <c r="AJ584" s="145">
        <v>19.75</v>
      </c>
      <c r="AK584" s="145">
        <v>20.64</v>
      </c>
      <c r="AL584" s="145">
        <v>32.69</v>
      </c>
      <c r="AM584" s="145">
        <v>24.01</v>
      </c>
      <c r="AN584" s="145">
        <v>19.14</v>
      </c>
      <c r="AO584" s="145">
        <v>21.99</v>
      </c>
      <c r="AP584" s="145">
        <v>31.79</v>
      </c>
      <c r="AQ584" s="145">
        <v>26.32</v>
      </c>
      <c r="AR584" s="145">
        <v>15.32</v>
      </c>
      <c r="AS584" s="145">
        <v>18.23</v>
      </c>
      <c r="AT584" s="145">
        <v>13.91</v>
      </c>
      <c r="AU584" s="145">
        <v>23.33</v>
      </c>
      <c r="AV584" s="145">
        <v>29.51</v>
      </c>
      <c r="AW584" s="145">
        <v>28.78</v>
      </c>
      <c r="AX584" s="195">
        <v>29.28</v>
      </c>
    </row>
    <row r="585" spans="1:50" x14ac:dyDescent="0.35">
      <c r="A585" s="27" t="s">
        <v>325</v>
      </c>
      <c r="B585" s="3" t="s">
        <v>201</v>
      </c>
      <c r="C585" s="3" t="s">
        <v>334</v>
      </c>
      <c r="D585" s="3" t="s">
        <v>327</v>
      </c>
      <c r="E585" s="3">
        <v>0</v>
      </c>
      <c r="F585" s="3">
        <v>0</v>
      </c>
      <c r="G585" s="3">
        <v>0</v>
      </c>
      <c r="H585" s="3">
        <v>0</v>
      </c>
      <c r="I585" s="3">
        <v>0</v>
      </c>
      <c r="J585" s="3">
        <v>0</v>
      </c>
      <c r="K585" s="3">
        <v>0</v>
      </c>
      <c r="L585" s="3">
        <v>0</v>
      </c>
      <c r="M585" s="3">
        <v>0</v>
      </c>
      <c r="N585" s="3">
        <v>0</v>
      </c>
      <c r="O585" s="3">
        <v>0</v>
      </c>
      <c r="P585" s="3">
        <v>0</v>
      </c>
      <c r="Q585" s="3">
        <v>0</v>
      </c>
      <c r="R585" s="3">
        <v>0</v>
      </c>
      <c r="S585" s="3">
        <v>0</v>
      </c>
      <c r="T585" s="3">
        <v>0</v>
      </c>
      <c r="U585" s="3">
        <v>0</v>
      </c>
      <c r="V585" s="3">
        <v>0</v>
      </c>
      <c r="W585" s="3">
        <v>0</v>
      </c>
      <c r="X585" s="3">
        <v>0</v>
      </c>
      <c r="Y585" s="3">
        <v>0</v>
      </c>
      <c r="Z585" s="3">
        <v>0</v>
      </c>
      <c r="AA585" s="3">
        <v>0</v>
      </c>
      <c r="AB585" s="3">
        <v>0</v>
      </c>
      <c r="AC585" s="3">
        <v>0</v>
      </c>
      <c r="AD585" s="3">
        <v>0</v>
      </c>
      <c r="AE585" s="3">
        <v>0</v>
      </c>
      <c r="AF585" s="3">
        <v>0</v>
      </c>
      <c r="AG585" s="3">
        <v>0</v>
      </c>
      <c r="AH585" s="3">
        <v>0</v>
      </c>
      <c r="AI585" s="3">
        <v>0</v>
      </c>
      <c r="AJ585" s="3">
        <v>0</v>
      </c>
      <c r="AK585" s="3">
        <v>0</v>
      </c>
      <c r="AL585" s="3">
        <v>0</v>
      </c>
      <c r="AM585" s="3">
        <v>0</v>
      </c>
      <c r="AN585" s="3">
        <v>0</v>
      </c>
      <c r="AO585" s="3">
        <v>0</v>
      </c>
      <c r="AP585" s="3">
        <v>0</v>
      </c>
      <c r="AQ585" s="3">
        <v>0</v>
      </c>
      <c r="AR585" s="3">
        <v>0</v>
      </c>
      <c r="AS585" s="3">
        <v>0</v>
      </c>
      <c r="AT585" s="3">
        <v>0</v>
      </c>
      <c r="AU585" s="3">
        <v>0</v>
      </c>
      <c r="AV585" s="3">
        <v>0</v>
      </c>
      <c r="AW585" s="3">
        <v>0</v>
      </c>
      <c r="AX585" s="10">
        <v>0</v>
      </c>
    </row>
    <row r="586" spans="1:50" x14ac:dyDescent="0.35">
      <c r="A586" s="27" t="s">
        <v>325</v>
      </c>
      <c r="B586" s="3" t="s">
        <v>201</v>
      </c>
      <c r="C586" s="3" t="s">
        <v>334</v>
      </c>
      <c r="D586" s="3" t="s">
        <v>167</v>
      </c>
      <c r="E586" s="3">
        <v>843</v>
      </c>
      <c r="F586" s="3">
        <v>749</v>
      </c>
      <c r="G586" s="3">
        <v>646</v>
      </c>
      <c r="H586" s="3">
        <v>641</v>
      </c>
      <c r="I586" s="3">
        <v>637</v>
      </c>
      <c r="J586" s="4">
        <v>1140</v>
      </c>
      <c r="K586" s="4">
        <v>1022</v>
      </c>
      <c r="L586" s="4">
        <v>1998</v>
      </c>
      <c r="M586" s="4">
        <v>2303</v>
      </c>
      <c r="N586" s="4">
        <v>1249</v>
      </c>
      <c r="O586" s="4">
        <v>1127</v>
      </c>
      <c r="P586" s="4">
        <v>1162</v>
      </c>
      <c r="Q586" s="4">
        <v>1592</v>
      </c>
      <c r="R586" s="4">
        <v>1180</v>
      </c>
      <c r="S586" s="4">
        <v>1012</v>
      </c>
      <c r="T586" s="4">
        <v>1103</v>
      </c>
      <c r="U586" s="4">
        <v>1052</v>
      </c>
      <c r="V586" s="4">
        <v>1076</v>
      </c>
      <c r="W586" s="3">
        <v>902</v>
      </c>
      <c r="X586" s="4">
        <v>1163</v>
      </c>
      <c r="Y586" s="3">
        <v>938</v>
      </c>
      <c r="Z586" s="4">
        <v>1174</v>
      </c>
      <c r="AA586" s="4">
        <v>1070</v>
      </c>
      <c r="AB586" s="4">
        <v>1057</v>
      </c>
      <c r="AC586" s="4">
        <v>1001</v>
      </c>
      <c r="AD586" s="3">
        <v>581</v>
      </c>
      <c r="AE586" s="4">
        <v>1248</v>
      </c>
      <c r="AF586" s="4">
        <v>1333</v>
      </c>
      <c r="AG586" s="4">
        <v>1084</v>
      </c>
      <c r="AH586" s="4">
        <v>1150</v>
      </c>
      <c r="AI586" s="4">
        <v>1206</v>
      </c>
      <c r="AJ586" s="4">
        <v>1072</v>
      </c>
      <c r="AK586" s="3">
        <v>614</v>
      </c>
      <c r="AL586" s="3">
        <v>929</v>
      </c>
      <c r="AM586" s="4">
        <v>1249</v>
      </c>
      <c r="AN586" s="3">
        <v>633</v>
      </c>
      <c r="AO586" s="3">
        <v>819</v>
      </c>
      <c r="AP586" s="3">
        <v>763</v>
      </c>
      <c r="AQ586" s="3">
        <v>960</v>
      </c>
      <c r="AR586" s="3">
        <v>329</v>
      </c>
      <c r="AS586" s="3">
        <v>368</v>
      </c>
      <c r="AT586" s="3">
        <v>281</v>
      </c>
      <c r="AU586" s="3">
        <v>696</v>
      </c>
      <c r="AV586" s="3">
        <v>619</v>
      </c>
      <c r="AW586" s="3">
        <v>378</v>
      </c>
      <c r="AX586" s="10">
        <v>75</v>
      </c>
    </row>
    <row r="587" spans="1:50" x14ac:dyDescent="0.35">
      <c r="A587" s="27" t="s">
        <v>325</v>
      </c>
      <c r="B587" s="3" t="s">
        <v>201</v>
      </c>
      <c r="C587" s="3" t="s">
        <v>334</v>
      </c>
      <c r="D587" s="3" t="s">
        <v>132</v>
      </c>
      <c r="E587" s="3">
        <v>55</v>
      </c>
      <c r="F587" s="3">
        <v>46</v>
      </c>
      <c r="G587" s="3">
        <v>46</v>
      </c>
      <c r="H587" s="3">
        <v>44</v>
      </c>
      <c r="I587" s="3">
        <v>46</v>
      </c>
      <c r="J587" s="3">
        <v>62</v>
      </c>
      <c r="K587" s="3">
        <v>49</v>
      </c>
      <c r="L587" s="3">
        <v>50</v>
      </c>
      <c r="M587" s="3">
        <v>56</v>
      </c>
      <c r="N587" s="3">
        <v>56</v>
      </c>
      <c r="O587" s="3">
        <v>50</v>
      </c>
      <c r="P587" s="3">
        <v>55</v>
      </c>
      <c r="Q587" s="3">
        <v>64</v>
      </c>
      <c r="R587" s="3">
        <v>56</v>
      </c>
      <c r="S587" s="3">
        <v>50</v>
      </c>
      <c r="T587" s="3">
        <v>51</v>
      </c>
      <c r="U587" s="3">
        <v>54</v>
      </c>
      <c r="V587" s="3">
        <v>65</v>
      </c>
      <c r="W587" s="3">
        <v>66</v>
      </c>
      <c r="X587" s="3">
        <v>64</v>
      </c>
      <c r="Y587" s="3">
        <v>60</v>
      </c>
      <c r="Z587" s="3">
        <v>61</v>
      </c>
      <c r="AA587" s="3">
        <v>58</v>
      </c>
      <c r="AB587" s="3">
        <v>64</v>
      </c>
      <c r="AC587" s="3">
        <v>65</v>
      </c>
      <c r="AD587" s="3">
        <v>48</v>
      </c>
      <c r="AE587" s="3">
        <v>71</v>
      </c>
      <c r="AF587" s="3">
        <v>69</v>
      </c>
      <c r="AG587" s="3">
        <v>64</v>
      </c>
      <c r="AH587" s="3">
        <v>62</v>
      </c>
      <c r="AI587" s="3">
        <v>58</v>
      </c>
      <c r="AJ587" s="3">
        <v>64</v>
      </c>
      <c r="AK587" s="3">
        <v>49</v>
      </c>
      <c r="AL587" s="3">
        <v>50</v>
      </c>
      <c r="AM587" s="3">
        <v>68</v>
      </c>
      <c r="AN587" s="3">
        <v>54</v>
      </c>
      <c r="AO587" s="3">
        <v>61</v>
      </c>
      <c r="AP587" s="3">
        <v>55</v>
      </c>
      <c r="AQ587" s="3">
        <v>52</v>
      </c>
      <c r="AR587" s="3">
        <v>32</v>
      </c>
      <c r="AS587" s="3">
        <v>32</v>
      </c>
      <c r="AT587" s="3">
        <v>33</v>
      </c>
      <c r="AU587" s="3">
        <v>46</v>
      </c>
      <c r="AV587" s="3">
        <v>32</v>
      </c>
      <c r="AW587" s="3">
        <v>20</v>
      </c>
      <c r="AX587" s="10">
        <v>4</v>
      </c>
    </row>
    <row r="588" spans="1:50" x14ac:dyDescent="0.35">
      <c r="A588" s="27" t="s">
        <v>325</v>
      </c>
      <c r="B588" s="3" t="s">
        <v>201</v>
      </c>
      <c r="C588" s="3" t="s">
        <v>335</v>
      </c>
      <c r="D588" s="3" t="s">
        <v>162</v>
      </c>
      <c r="E588" s="145"/>
      <c r="F588" s="145"/>
      <c r="G588" s="145"/>
      <c r="H588" s="145"/>
      <c r="I588" s="145"/>
      <c r="J588" s="145"/>
      <c r="K588" s="145"/>
      <c r="L588" s="145"/>
      <c r="M588" s="145"/>
      <c r="N588" s="145">
        <v>37.68</v>
      </c>
      <c r="O588" s="145"/>
      <c r="P588" s="145"/>
      <c r="Q588" s="145"/>
      <c r="R588" s="145">
        <v>38.04</v>
      </c>
      <c r="S588" s="145"/>
      <c r="T588" s="145"/>
      <c r="U588" s="145"/>
      <c r="V588" s="145"/>
      <c r="W588" s="145"/>
      <c r="X588" s="145"/>
      <c r="Y588" s="145"/>
      <c r="Z588" s="145"/>
      <c r="AA588" s="145"/>
      <c r="AB588" s="145"/>
      <c r="AC588" s="145">
        <v>50</v>
      </c>
      <c r="AD588" s="145"/>
      <c r="AE588" s="145"/>
      <c r="AF588" s="145">
        <v>50</v>
      </c>
      <c r="AG588" s="145"/>
      <c r="AH588" s="145"/>
      <c r="AI588" s="145"/>
      <c r="AJ588" s="145"/>
      <c r="AK588" s="145"/>
      <c r="AL588" s="145"/>
      <c r="AM588" s="145"/>
      <c r="AN588" s="145"/>
      <c r="AO588" s="145"/>
      <c r="AP588" s="145"/>
      <c r="AQ588" s="145">
        <v>91.16</v>
      </c>
      <c r="AR588" s="145"/>
      <c r="AS588" s="145"/>
      <c r="AT588" s="145"/>
      <c r="AU588" s="145"/>
      <c r="AV588" s="145"/>
      <c r="AW588" s="145"/>
      <c r="AX588" s="195"/>
    </row>
    <row r="589" spans="1:50" x14ac:dyDescent="0.35">
      <c r="A589" s="27" t="s">
        <v>325</v>
      </c>
      <c r="B589" s="3" t="s">
        <v>201</v>
      </c>
      <c r="C589" s="3" t="s">
        <v>335</v>
      </c>
      <c r="D589" s="3" t="s">
        <v>166</v>
      </c>
      <c r="E589" s="145"/>
      <c r="F589" s="145"/>
      <c r="G589" s="145"/>
      <c r="H589" s="145"/>
      <c r="I589" s="145"/>
      <c r="J589" s="145"/>
      <c r="K589" s="145"/>
      <c r="L589" s="145"/>
      <c r="M589" s="145"/>
      <c r="N589" s="145">
        <v>37.68</v>
      </c>
      <c r="O589" s="145"/>
      <c r="P589" s="145"/>
      <c r="Q589" s="145"/>
      <c r="R589" s="145">
        <v>38.04</v>
      </c>
      <c r="S589" s="145"/>
      <c r="T589" s="145"/>
      <c r="U589" s="145"/>
      <c r="V589" s="145"/>
      <c r="W589" s="145"/>
      <c r="X589" s="145"/>
      <c r="Y589" s="145"/>
      <c r="Z589" s="145"/>
      <c r="AA589" s="145"/>
      <c r="AB589" s="145"/>
      <c r="AC589" s="145">
        <v>50</v>
      </c>
      <c r="AD589" s="145"/>
      <c r="AE589" s="145"/>
      <c r="AF589" s="145">
        <v>50</v>
      </c>
      <c r="AG589" s="145"/>
      <c r="AH589" s="145"/>
      <c r="AI589" s="145"/>
      <c r="AJ589" s="145"/>
      <c r="AK589" s="145"/>
      <c r="AL589" s="145"/>
      <c r="AM589" s="145"/>
      <c r="AN589" s="145"/>
      <c r="AO589" s="145"/>
      <c r="AP589" s="145"/>
      <c r="AQ589" s="145">
        <v>91.16</v>
      </c>
      <c r="AR589" s="145"/>
      <c r="AS589" s="145"/>
      <c r="AT589" s="145"/>
      <c r="AU589" s="145"/>
      <c r="AV589" s="145"/>
      <c r="AW589" s="145"/>
      <c r="AX589" s="195"/>
    </row>
    <row r="590" spans="1:50" x14ac:dyDescent="0.35">
      <c r="A590" s="27" t="s">
        <v>325</v>
      </c>
      <c r="B590" s="3" t="s">
        <v>201</v>
      </c>
      <c r="C590" s="3" t="s">
        <v>335</v>
      </c>
      <c r="D590" s="3" t="s">
        <v>327</v>
      </c>
      <c r="E590" s="3"/>
      <c r="F590" s="3"/>
      <c r="G590" s="3"/>
      <c r="H590" s="3"/>
      <c r="I590" s="3"/>
      <c r="J590" s="3"/>
      <c r="K590" s="3"/>
      <c r="L590" s="3"/>
      <c r="M590" s="3"/>
      <c r="N590" s="3">
        <v>2</v>
      </c>
      <c r="O590" s="3"/>
      <c r="P590" s="3"/>
      <c r="Q590" s="3"/>
      <c r="R590" s="3">
        <v>2</v>
      </c>
      <c r="S590" s="3"/>
      <c r="T590" s="3"/>
      <c r="U590" s="3"/>
      <c r="V590" s="3"/>
      <c r="W590" s="3"/>
      <c r="X590" s="3"/>
      <c r="Y590" s="3"/>
      <c r="Z590" s="3"/>
      <c r="AA590" s="3"/>
      <c r="AB590" s="3"/>
      <c r="AC590" s="3">
        <v>2</v>
      </c>
      <c r="AD590" s="3"/>
      <c r="AE590" s="3"/>
      <c r="AF590" s="3">
        <v>2</v>
      </c>
      <c r="AG590" s="3"/>
      <c r="AH590" s="3"/>
      <c r="AI590" s="3"/>
      <c r="AJ590" s="3"/>
      <c r="AK590" s="3"/>
      <c r="AL590" s="3"/>
      <c r="AM590" s="3"/>
      <c r="AN590" s="3"/>
      <c r="AO590" s="3"/>
      <c r="AP590" s="3"/>
      <c r="AQ590" s="3">
        <v>4</v>
      </c>
      <c r="AR590" s="3"/>
      <c r="AS590" s="3"/>
      <c r="AT590" s="3"/>
      <c r="AU590" s="3"/>
      <c r="AV590" s="3"/>
      <c r="AW590" s="3"/>
      <c r="AX590" s="10"/>
    </row>
    <row r="591" spans="1:50" x14ac:dyDescent="0.35">
      <c r="A591" s="27" t="s">
        <v>325</v>
      </c>
      <c r="B591" s="3" t="s">
        <v>201</v>
      </c>
      <c r="C591" s="3" t="s">
        <v>335</v>
      </c>
      <c r="D591" s="3" t="s">
        <v>167</v>
      </c>
      <c r="E591" s="3"/>
      <c r="F591" s="3"/>
      <c r="G591" s="3"/>
      <c r="H591" s="3"/>
      <c r="I591" s="3"/>
      <c r="J591" s="3"/>
      <c r="K591" s="3"/>
      <c r="L591" s="3"/>
      <c r="M591" s="3"/>
      <c r="N591" s="3">
        <v>0</v>
      </c>
      <c r="O591" s="3"/>
      <c r="P591" s="3"/>
      <c r="Q591" s="3"/>
      <c r="R591" s="3">
        <v>0</v>
      </c>
      <c r="S591" s="3"/>
      <c r="T591" s="3"/>
      <c r="U591" s="3"/>
      <c r="V591" s="3"/>
      <c r="W591" s="3"/>
      <c r="X591" s="3"/>
      <c r="Y591" s="3"/>
      <c r="Z591" s="3"/>
      <c r="AA591" s="3"/>
      <c r="AB591" s="3"/>
      <c r="AC591" s="3">
        <v>0</v>
      </c>
      <c r="AD591" s="3"/>
      <c r="AE591" s="3"/>
      <c r="AF591" s="3">
        <v>0</v>
      </c>
      <c r="AG591" s="3"/>
      <c r="AH591" s="3"/>
      <c r="AI591" s="3"/>
      <c r="AJ591" s="3"/>
      <c r="AK591" s="3"/>
      <c r="AL591" s="3"/>
      <c r="AM591" s="3"/>
      <c r="AN591" s="3"/>
      <c r="AO591" s="3"/>
      <c r="AP591" s="3"/>
      <c r="AQ591" s="3">
        <v>0</v>
      </c>
      <c r="AR591" s="3"/>
      <c r="AS591" s="3"/>
      <c r="AT591" s="3"/>
      <c r="AU591" s="3"/>
      <c r="AV591" s="3"/>
      <c r="AW591" s="3"/>
      <c r="AX591" s="10"/>
    </row>
    <row r="592" spans="1:50" x14ac:dyDescent="0.35">
      <c r="A592" s="27" t="s">
        <v>325</v>
      </c>
      <c r="B592" s="3" t="s">
        <v>201</v>
      </c>
      <c r="C592" s="3" t="s">
        <v>335</v>
      </c>
      <c r="D592" s="3" t="s">
        <v>132</v>
      </c>
      <c r="E592" s="3"/>
      <c r="F592" s="3"/>
      <c r="G592" s="3"/>
      <c r="H592" s="3"/>
      <c r="I592" s="3"/>
      <c r="J592" s="3"/>
      <c r="K592" s="3"/>
      <c r="L592" s="3"/>
      <c r="M592" s="3"/>
      <c r="N592" s="3">
        <v>1</v>
      </c>
      <c r="O592" s="3"/>
      <c r="P592" s="3"/>
      <c r="Q592" s="3"/>
      <c r="R592" s="3">
        <v>1</v>
      </c>
      <c r="S592" s="3"/>
      <c r="T592" s="3"/>
      <c r="U592" s="3"/>
      <c r="V592" s="3"/>
      <c r="W592" s="3"/>
      <c r="X592" s="3"/>
      <c r="Y592" s="3"/>
      <c r="Z592" s="3"/>
      <c r="AA592" s="3"/>
      <c r="AB592" s="3"/>
      <c r="AC592" s="3">
        <v>1</v>
      </c>
      <c r="AD592" s="3"/>
      <c r="AE592" s="3"/>
      <c r="AF592" s="3">
        <v>1</v>
      </c>
      <c r="AG592" s="3"/>
      <c r="AH592" s="3"/>
      <c r="AI592" s="3"/>
      <c r="AJ592" s="3"/>
      <c r="AK592" s="3"/>
      <c r="AL592" s="3"/>
      <c r="AM592" s="3"/>
      <c r="AN592" s="3"/>
      <c r="AO592" s="3"/>
      <c r="AP592" s="3"/>
      <c r="AQ592" s="3">
        <v>1</v>
      </c>
      <c r="AR592" s="3"/>
      <c r="AS592" s="3"/>
      <c r="AT592" s="3"/>
      <c r="AU592" s="3"/>
      <c r="AV592" s="3"/>
      <c r="AW592" s="3"/>
      <c r="AX592" s="10"/>
    </row>
    <row r="593" spans="1:50" x14ac:dyDescent="0.35">
      <c r="A593" s="27" t="s">
        <v>325</v>
      </c>
      <c r="B593" s="3" t="s">
        <v>201</v>
      </c>
      <c r="C593" s="3" t="s">
        <v>336</v>
      </c>
      <c r="D593" s="3" t="s">
        <v>162</v>
      </c>
      <c r="E593" s="145">
        <v>1978</v>
      </c>
      <c r="F593" s="145">
        <v>1608</v>
      </c>
      <c r="G593" s="145">
        <v>2546</v>
      </c>
      <c r="H593" s="145">
        <v>1064</v>
      </c>
      <c r="I593" s="145">
        <v>2051</v>
      </c>
      <c r="J593" s="145">
        <v>1857.44</v>
      </c>
      <c r="K593" s="145">
        <v>2457</v>
      </c>
      <c r="L593" s="145">
        <v>2404</v>
      </c>
      <c r="M593" s="145">
        <v>1192</v>
      </c>
      <c r="N593" s="145">
        <v>798</v>
      </c>
      <c r="O593" s="145">
        <v>1462</v>
      </c>
      <c r="P593" s="145">
        <v>426.72</v>
      </c>
      <c r="Q593" s="145">
        <v>1210</v>
      </c>
      <c r="R593" s="145">
        <v>1811</v>
      </c>
      <c r="S593" s="145">
        <v>1978</v>
      </c>
      <c r="T593" s="145">
        <v>1648.4</v>
      </c>
      <c r="U593" s="145">
        <v>1760.3</v>
      </c>
      <c r="V593" s="145">
        <v>813</v>
      </c>
      <c r="W593" s="145">
        <v>1716</v>
      </c>
      <c r="X593" s="145">
        <v>958</v>
      </c>
      <c r="Y593" s="145">
        <v>678</v>
      </c>
      <c r="Z593" s="145">
        <v>714</v>
      </c>
      <c r="AA593" s="145">
        <v>713</v>
      </c>
      <c r="AB593" s="145">
        <v>708</v>
      </c>
      <c r="AC593" s="145">
        <v>668</v>
      </c>
      <c r="AD593" s="145">
        <v>480</v>
      </c>
      <c r="AE593" s="145">
        <v>826</v>
      </c>
      <c r="AF593" s="145"/>
      <c r="AG593" s="145">
        <v>480</v>
      </c>
      <c r="AH593" s="145">
        <v>240</v>
      </c>
      <c r="AI593" s="145">
        <v>120</v>
      </c>
      <c r="AJ593" s="145">
        <v>711</v>
      </c>
      <c r="AK593" s="145">
        <v>474</v>
      </c>
      <c r="AL593" s="145">
        <v>417</v>
      </c>
      <c r="AM593" s="145">
        <v>941</v>
      </c>
      <c r="AN593" s="145">
        <v>1620</v>
      </c>
      <c r="AO593" s="145">
        <v>1680</v>
      </c>
      <c r="AP593" s="145">
        <v>1140</v>
      </c>
      <c r="AQ593" s="145">
        <v>543</v>
      </c>
      <c r="AR593" s="145"/>
      <c r="AS593" s="145"/>
      <c r="AT593" s="145">
        <v>840</v>
      </c>
      <c r="AU593" s="145">
        <v>840</v>
      </c>
      <c r="AV593" s="145">
        <v>1140</v>
      </c>
      <c r="AW593" s="145">
        <v>240</v>
      </c>
      <c r="AX593" s="195"/>
    </row>
    <row r="594" spans="1:50" x14ac:dyDescent="0.35">
      <c r="A594" s="27" t="s">
        <v>325</v>
      </c>
      <c r="B594" s="3" t="s">
        <v>201</v>
      </c>
      <c r="C594" s="3" t="s">
        <v>336</v>
      </c>
      <c r="D594" s="3" t="s">
        <v>166</v>
      </c>
      <c r="E594" s="145">
        <v>329.67</v>
      </c>
      <c r="F594" s="145">
        <v>201</v>
      </c>
      <c r="G594" s="145">
        <v>169.73</v>
      </c>
      <c r="H594" s="145">
        <v>212.8</v>
      </c>
      <c r="I594" s="145">
        <v>227.89</v>
      </c>
      <c r="J594" s="145">
        <v>232.18</v>
      </c>
      <c r="K594" s="145">
        <v>223.36</v>
      </c>
      <c r="L594" s="145">
        <v>218.55</v>
      </c>
      <c r="M594" s="145">
        <v>170.29</v>
      </c>
      <c r="N594" s="145">
        <v>199.5</v>
      </c>
      <c r="O594" s="145">
        <v>162.44</v>
      </c>
      <c r="P594" s="145">
        <v>142.24</v>
      </c>
      <c r="Q594" s="145">
        <v>302.5</v>
      </c>
      <c r="R594" s="145">
        <v>226.38</v>
      </c>
      <c r="S594" s="145">
        <v>395.6</v>
      </c>
      <c r="T594" s="145">
        <v>235.49</v>
      </c>
      <c r="U594" s="145">
        <v>251.47</v>
      </c>
      <c r="V594" s="145">
        <v>135.5</v>
      </c>
      <c r="W594" s="145">
        <v>171.6</v>
      </c>
      <c r="X594" s="145">
        <v>136.86000000000001</v>
      </c>
      <c r="Y594" s="145">
        <v>135.6</v>
      </c>
      <c r="Z594" s="145">
        <v>178.5</v>
      </c>
      <c r="AA594" s="145">
        <v>142.6</v>
      </c>
      <c r="AB594" s="145">
        <v>141.6</v>
      </c>
      <c r="AC594" s="145">
        <v>167</v>
      </c>
      <c r="AD594" s="145">
        <v>160</v>
      </c>
      <c r="AE594" s="145">
        <v>165.2</v>
      </c>
      <c r="AF594" s="145"/>
      <c r="AG594" s="145">
        <v>160</v>
      </c>
      <c r="AH594" s="145">
        <v>120</v>
      </c>
      <c r="AI594" s="145">
        <v>120</v>
      </c>
      <c r="AJ594" s="145">
        <v>118.5</v>
      </c>
      <c r="AK594" s="145">
        <v>118.5</v>
      </c>
      <c r="AL594" s="145">
        <v>139</v>
      </c>
      <c r="AM594" s="145">
        <v>156.83000000000001</v>
      </c>
      <c r="AN594" s="145">
        <v>405</v>
      </c>
      <c r="AO594" s="145">
        <v>280</v>
      </c>
      <c r="AP594" s="145">
        <v>285</v>
      </c>
      <c r="AQ594" s="145">
        <v>181</v>
      </c>
      <c r="AR594" s="145"/>
      <c r="AS594" s="145"/>
      <c r="AT594" s="145">
        <v>840</v>
      </c>
      <c r="AU594" s="145">
        <v>210</v>
      </c>
      <c r="AV594" s="145">
        <v>285</v>
      </c>
      <c r="AW594" s="145">
        <v>120</v>
      </c>
      <c r="AX594" s="195"/>
    </row>
    <row r="595" spans="1:50" x14ac:dyDescent="0.35">
      <c r="A595" s="27" t="s">
        <v>325</v>
      </c>
      <c r="B595" s="3" t="s">
        <v>201</v>
      </c>
      <c r="C595" s="3" t="s">
        <v>336</v>
      </c>
      <c r="D595" s="3" t="s">
        <v>327</v>
      </c>
      <c r="E595" s="3">
        <v>82</v>
      </c>
      <c r="F595" s="3">
        <v>21</v>
      </c>
      <c r="G595" s="3">
        <v>39</v>
      </c>
      <c r="H595" s="3">
        <v>18</v>
      </c>
      <c r="I595" s="3">
        <v>37</v>
      </c>
      <c r="J595" s="3">
        <v>32</v>
      </c>
      <c r="K595" s="3">
        <v>42</v>
      </c>
      <c r="L595" s="3">
        <v>40</v>
      </c>
      <c r="M595" s="3">
        <v>20</v>
      </c>
      <c r="N595" s="3">
        <v>14</v>
      </c>
      <c r="O595" s="3">
        <v>26</v>
      </c>
      <c r="P595" s="3">
        <v>8</v>
      </c>
      <c r="Q595" s="3">
        <v>18</v>
      </c>
      <c r="R595" s="3">
        <v>28</v>
      </c>
      <c r="S595" s="3">
        <v>34</v>
      </c>
      <c r="T595" s="3">
        <v>34</v>
      </c>
      <c r="U595" s="3">
        <v>40</v>
      </c>
      <c r="V595" s="3">
        <v>36</v>
      </c>
      <c r="W595" s="3">
        <v>46</v>
      </c>
      <c r="X595" s="3">
        <v>14</v>
      </c>
      <c r="Y595" s="3">
        <v>12</v>
      </c>
      <c r="Z595" s="3">
        <v>12</v>
      </c>
      <c r="AA595" s="3">
        <v>11</v>
      </c>
      <c r="AB595" s="3">
        <v>12</v>
      </c>
      <c r="AC595" s="3">
        <v>10</v>
      </c>
      <c r="AD595" s="3">
        <v>10</v>
      </c>
      <c r="AE595" s="3">
        <v>14</v>
      </c>
      <c r="AF595" s="3"/>
      <c r="AG595" s="3">
        <v>8</v>
      </c>
      <c r="AH595" s="3">
        <v>6</v>
      </c>
      <c r="AI595" s="3">
        <v>2</v>
      </c>
      <c r="AJ595" s="3">
        <v>12</v>
      </c>
      <c r="AK595" s="3">
        <v>8</v>
      </c>
      <c r="AL595" s="3">
        <v>7</v>
      </c>
      <c r="AM595" s="3">
        <v>16</v>
      </c>
      <c r="AN595" s="3">
        <v>27</v>
      </c>
      <c r="AO595" s="3">
        <v>28</v>
      </c>
      <c r="AP595" s="3">
        <v>19</v>
      </c>
      <c r="AQ595" s="3">
        <v>6</v>
      </c>
      <c r="AR595" s="3"/>
      <c r="AS595" s="3"/>
      <c r="AT595" s="3">
        <v>14</v>
      </c>
      <c r="AU595" s="3">
        <v>14</v>
      </c>
      <c r="AV595" s="3">
        <v>19</v>
      </c>
      <c r="AW595" s="3">
        <v>4</v>
      </c>
      <c r="AX595" s="10"/>
    </row>
    <row r="596" spans="1:50" x14ac:dyDescent="0.35">
      <c r="A596" s="27" t="s">
        <v>325</v>
      </c>
      <c r="B596" s="3" t="s">
        <v>201</v>
      </c>
      <c r="C596" s="3" t="s">
        <v>336</v>
      </c>
      <c r="D596" s="3" t="s">
        <v>167</v>
      </c>
      <c r="E596" s="3">
        <v>0</v>
      </c>
      <c r="F596" s="3">
        <v>0</v>
      </c>
      <c r="G596" s="3">
        <v>0</v>
      </c>
      <c r="H596" s="3">
        <v>0</v>
      </c>
      <c r="I596" s="3">
        <v>0</v>
      </c>
      <c r="J596" s="3">
        <v>0</v>
      </c>
      <c r="K596" s="3">
        <v>0</v>
      </c>
      <c r="L596" s="3">
        <v>0</v>
      </c>
      <c r="M596" s="3">
        <v>0</v>
      </c>
      <c r="N596" s="3">
        <v>0</v>
      </c>
      <c r="O596" s="3">
        <v>0</v>
      </c>
      <c r="P596" s="3">
        <v>0</v>
      </c>
      <c r="Q596" s="3">
        <v>0</v>
      </c>
      <c r="R596" s="3">
        <v>0</v>
      </c>
      <c r="S596" s="3">
        <v>0</v>
      </c>
      <c r="T596" s="3">
        <v>0</v>
      </c>
      <c r="U596" s="3">
        <v>0</v>
      </c>
      <c r="V596" s="3">
        <v>0</v>
      </c>
      <c r="W596" s="3">
        <v>0</v>
      </c>
      <c r="X596" s="3">
        <v>0</v>
      </c>
      <c r="Y596" s="3">
        <v>0</v>
      </c>
      <c r="Z596" s="3">
        <v>0</v>
      </c>
      <c r="AA596" s="3">
        <v>0</v>
      </c>
      <c r="AB596" s="3">
        <v>0</v>
      </c>
      <c r="AC596" s="3">
        <v>0</v>
      </c>
      <c r="AD596" s="3">
        <v>0</v>
      </c>
      <c r="AE596" s="3">
        <v>0</v>
      </c>
      <c r="AF596" s="3"/>
      <c r="AG596" s="3">
        <v>0</v>
      </c>
      <c r="AH596" s="3">
        <v>0</v>
      </c>
      <c r="AI596" s="3">
        <v>0</v>
      </c>
      <c r="AJ596" s="3">
        <v>0</v>
      </c>
      <c r="AK596" s="3">
        <v>0</v>
      </c>
      <c r="AL596" s="3">
        <v>0</v>
      </c>
      <c r="AM596" s="3">
        <v>0</v>
      </c>
      <c r="AN596" s="3">
        <v>0</v>
      </c>
      <c r="AO596" s="3">
        <v>0</v>
      </c>
      <c r="AP596" s="3">
        <v>0</v>
      </c>
      <c r="AQ596" s="3">
        <v>0</v>
      </c>
      <c r="AR596" s="3"/>
      <c r="AS596" s="3"/>
      <c r="AT596" s="3">
        <v>0</v>
      </c>
      <c r="AU596" s="3">
        <v>0</v>
      </c>
      <c r="AV596" s="3">
        <v>0</v>
      </c>
      <c r="AW596" s="3">
        <v>0</v>
      </c>
      <c r="AX596" s="10"/>
    </row>
    <row r="597" spans="1:50" x14ac:dyDescent="0.35">
      <c r="A597" s="27" t="s">
        <v>325</v>
      </c>
      <c r="B597" s="3" t="s">
        <v>201</v>
      </c>
      <c r="C597" s="3" t="s">
        <v>336</v>
      </c>
      <c r="D597" s="3" t="s">
        <v>132</v>
      </c>
      <c r="E597" s="3">
        <v>6</v>
      </c>
      <c r="F597" s="3">
        <v>8</v>
      </c>
      <c r="G597" s="3">
        <v>15</v>
      </c>
      <c r="H597" s="3">
        <v>5</v>
      </c>
      <c r="I597" s="3">
        <v>9</v>
      </c>
      <c r="J597" s="3">
        <v>8</v>
      </c>
      <c r="K597" s="3">
        <v>11</v>
      </c>
      <c r="L597" s="3">
        <v>11</v>
      </c>
      <c r="M597" s="3">
        <v>7</v>
      </c>
      <c r="N597" s="3">
        <v>4</v>
      </c>
      <c r="O597" s="3">
        <v>9</v>
      </c>
      <c r="P597" s="3">
        <v>3</v>
      </c>
      <c r="Q597" s="3">
        <v>4</v>
      </c>
      <c r="R597" s="3">
        <v>8</v>
      </c>
      <c r="S597" s="3">
        <v>5</v>
      </c>
      <c r="T597" s="3">
        <v>7</v>
      </c>
      <c r="U597" s="3">
        <v>7</v>
      </c>
      <c r="V597" s="3">
        <v>6</v>
      </c>
      <c r="W597" s="3">
        <v>10</v>
      </c>
      <c r="X597" s="3">
        <v>7</v>
      </c>
      <c r="Y597" s="3">
        <v>5</v>
      </c>
      <c r="Z597" s="3">
        <v>4</v>
      </c>
      <c r="AA597" s="3">
        <v>5</v>
      </c>
      <c r="AB597" s="3">
        <v>5</v>
      </c>
      <c r="AC597" s="3">
        <v>4</v>
      </c>
      <c r="AD597" s="3">
        <v>3</v>
      </c>
      <c r="AE597" s="3">
        <v>5</v>
      </c>
      <c r="AF597" s="3"/>
      <c r="AG597" s="3">
        <v>3</v>
      </c>
      <c r="AH597" s="3">
        <v>2</v>
      </c>
      <c r="AI597" s="3">
        <v>1</v>
      </c>
      <c r="AJ597" s="3">
        <v>6</v>
      </c>
      <c r="AK597" s="3">
        <v>4</v>
      </c>
      <c r="AL597" s="3">
        <v>3</v>
      </c>
      <c r="AM597" s="3">
        <v>6</v>
      </c>
      <c r="AN597" s="3">
        <v>4</v>
      </c>
      <c r="AO597" s="3">
        <v>6</v>
      </c>
      <c r="AP597" s="3">
        <v>4</v>
      </c>
      <c r="AQ597" s="3">
        <v>3</v>
      </c>
      <c r="AR597" s="3"/>
      <c r="AS597" s="3"/>
      <c r="AT597" s="3">
        <v>1</v>
      </c>
      <c r="AU597" s="3">
        <v>4</v>
      </c>
      <c r="AV597" s="3">
        <v>4</v>
      </c>
      <c r="AW597" s="3">
        <v>2</v>
      </c>
      <c r="AX597" s="10"/>
    </row>
    <row r="598" spans="1:50" x14ac:dyDescent="0.35">
      <c r="A598" s="27" t="s">
        <v>325</v>
      </c>
      <c r="B598" s="3" t="s">
        <v>201</v>
      </c>
      <c r="C598" s="3" t="s">
        <v>337</v>
      </c>
      <c r="D598" s="3" t="s">
        <v>162</v>
      </c>
      <c r="E598" s="145">
        <v>150185.96</v>
      </c>
      <c r="F598" s="145">
        <v>137325.64000000001</v>
      </c>
      <c r="G598" s="145">
        <v>162886.89000000001</v>
      </c>
      <c r="H598" s="145">
        <v>148836.5</v>
      </c>
      <c r="I598" s="145">
        <v>169532.23</v>
      </c>
      <c r="J598" s="145">
        <v>170409.35</v>
      </c>
      <c r="K598" s="145">
        <v>161805.24</v>
      </c>
      <c r="L598" s="145">
        <v>170978.53</v>
      </c>
      <c r="M598" s="145">
        <v>154197.45000000001</v>
      </c>
      <c r="N598" s="145">
        <v>169028.39</v>
      </c>
      <c r="O598" s="145">
        <v>170761.72</v>
      </c>
      <c r="P598" s="145">
        <v>155884.95000000001</v>
      </c>
      <c r="Q598" s="145">
        <v>154613.12</v>
      </c>
      <c r="R598" s="145">
        <v>146226.16</v>
      </c>
      <c r="S598" s="145">
        <v>145518.63</v>
      </c>
      <c r="T598" s="145">
        <v>155466.76</v>
      </c>
      <c r="U598" s="145">
        <v>162740.06</v>
      </c>
      <c r="V598" s="145">
        <v>146859.19</v>
      </c>
      <c r="W598" s="145">
        <v>152660.87</v>
      </c>
      <c r="X598" s="145">
        <v>157632.93</v>
      </c>
      <c r="Y598" s="145">
        <v>141048.48000000001</v>
      </c>
      <c r="Z598" s="145">
        <v>167674.68</v>
      </c>
      <c r="AA598" s="145">
        <v>156216.01999999999</v>
      </c>
      <c r="AB598" s="145">
        <v>144307.23000000001</v>
      </c>
      <c r="AC598" s="145">
        <v>155965.12</v>
      </c>
      <c r="AD598" s="145">
        <v>138755.4</v>
      </c>
      <c r="AE598" s="145">
        <v>157231.73000000001</v>
      </c>
      <c r="AF598" s="145">
        <v>170004.51</v>
      </c>
      <c r="AG598" s="145">
        <v>175806.63</v>
      </c>
      <c r="AH598" s="145">
        <v>159094.32</v>
      </c>
      <c r="AI598" s="145">
        <v>176054.02</v>
      </c>
      <c r="AJ598" s="145">
        <v>172740.04</v>
      </c>
      <c r="AK598" s="145">
        <v>162380.47</v>
      </c>
      <c r="AL598" s="145">
        <v>181795.36</v>
      </c>
      <c r="AM598" s="145">
        <v>162348.73000000001</v>
      </c>
      <c r="AN598" s="145">
        <v>151786.5</v>
      </c>
      <c r="AO598" s="145">
        <v>170465.38</v>
      </c>
      <c r="AP598" s="145">
        <v>155546.49</v>
      </c>
      <c r="AQ598" s="145">
        <v>124780.57</v>
      </c>
      <c r="AR598" s="145">
        <v>77496.56</v>
      </c>
      <c r="AS598" s="145">
        <v>77014.92</v>
      </c>
      <c r="AT598" s="145">
        <v>101209.36</v>
      </c>
      <c r="AU598" s="145">
        <v>116753.69</v>
      </c>
      <c r="AV598" s="145">
        <v>106408.34</v>
      </c>
      <c r="AW598" s="145">
        <v>106520.93</v>
      </c>
      <c r="AX598" s="195">
        <v>106478.86</v>
      </c>
    </row>
    <row r="599" spans="1:50" x14ac:dyDescent="0.35">
      <c r="A599" s="27" t="s">
        <v>325</v>
      </c>
      <c r="B599" s="3" t="s">
        <v>201</v>
      </c>
      <c r="C599" s="3" t="s">
        <v>337</v>
      </c>
      <c r="D599" s="3" t="s">
        <v>166</v>
      </c>
      <c r="E599" s="145">
        <v>426.66</v>
      </c>
      <c r="F599" s="145">
        <v>406.29</v>
      </c>
      <c r="G599" s="145">
        <v>452.46</v>
      </c>
      <c r="H599" s="145">
        <v>437.75</v>
      </c>
      <c r="I599" s="145">
        <v>460.69</v>
      </c>
      <c r="J599" s="145">
        <v>481.38</v>
      </c>
      <c r="K599" s="145">
        <v>478.71</v>
      </c>
      <c r="L599" s="145">
        <v>482.99</v>
      </c>
      <c r="M599" s="145">
        <v>461.67</v>
      </c>
      <c r="N599" s="145">
        <v>476.14</v>
      </c>
      <c r="O599" s="145">
        <v>482.38</v>
      </c>
      <c r="P599" s="145">
        <v>459.84</v>
      </c>
      <c r="Q599" s="145">
        <v>475.73</v>
      </c>
      <c r="R599" s="145">
        <v>451.32</v>
      </c>
      <c r="S599" s="145">
        <v>428</v>
      </c>
      <c r="T599" s="145">
        <v>451.94</v>
      </c>
      <c r="U599" s="145">
        <v>473.08</v>
      </c>
      <c r="V599" s="145">
        <v>422.01</v>
      </c>
      <c r="W599" s="145">
        <v>425.24</v>
      </c>
      <c r="X599" s="145">
        <v>452.97</v>
      </c>
      <c r="Y599" s="145">
        <v>405.31</v>
      </c>
      <c r="Z599" s="145">
        <v>450.74</v>
      </c>
      <c r="AA599" s="145">
        <v>445.06</v>
      </c>
      <c r="AB599" s="145">
        <v>425.69</v>
      </c>
      <c r="AC599" s="145">
        <v>443.08</v>
      </c>
      <c r="AD599" s="145">
        <v>408.1</v>
      </c>
      <c r="AE599" s="145">
        <v>430.77</v>
      </c>
      <c r="AF599" s="145">
        <v>446.21</v>
      </c>
      <c r="AG599" s="145">
        <v>451.95</v>
      </c>
      <c r="AH599" s="145">
        <v>441.93</v>
      </c>
      <c r="AI599" s="145">
        <v>470.73</v>
      </c>
      <c r="AJ599" s="145">
        <v>459.42</v>
      </c>
      <c r="AK599" s="145">
        <v>434.17</v>
      </c>
      <c r="AL599" s="145">
        <v>463.76</v>
      </c>
      <c r="AM599" s="145">
        <v>425</v>
      </c>
      <c r="AN599" s="145">
        <v>434.92</v>
      </c>
      <c r="AO599" s="145">
        <v>438.21</v>
      </c>
      <c r="AP599" s="145">
        <v>413.69</v>
      </c>
      <c r="AQ599" s="145">
        <v>420.14</v>
      </c>
      <c r="AR599" s="145">
        <v>717.56</v>
      </c>
      <c r="AS599" s="145">
        <v>626.14</v>
      </c>
      <c r="AT599" s="145">
        <v>466.4</v>
      </c>
      <c r="AU599" s="145">
        <v>484.46</v>
      </c>
      <c r="AV599" s="145">
        <v>462.64</v>
      </c>
      <c r="AW599" s="145">
        <v>469.26</v>
      </c>
      <c r="AX599" s="195">
        <v>455.04</v>
      </c>
    </row>
    <row r="600" spans="1:50" x14ac:dyDescent="0.35">
      <c r="A600" s="27" t="s">
        <v>325</v>
      </c>
      <c r="B600" s="3" t="s">
        <v>201</v>
      </c>
      <c r="C600" s="3" t="s">
        <v>337</v>
      </c>
      <c r="D600" s="3" t="s">
        <v>327</v>
      </c>
      <c r="E600" s="4">
        <v>3640</v>
      </c>
      <c r="F600" s="4">
        <v>3423</v>
      </c>
      <c r="G600" s="4">
        <v>3871</v>
      </c>
      <c r="H600" s="4">
        <v>3565</v>
      </c>
      <c r="I600" s="4">
        <v>3840</v>
      </c>
      <c r="J600" s="4">
        <v>3820</v>
      </c>
      <c r="K600" s="4">
        <v>3631</v>
      </c>
      <c r="L600" s="4">
        <v>3907</v>
      </c>
      <c r="M600" s="4">
        <v>3597</v>
      </c>
      <c r="N600" s="4">
        <v>3946</v>
      </c>
      <c r="O600" s="4">
        <v>3796</v>
      </c>
      <c r="P600" s="4">
        <v>3390</v>
      </c>
      <c r="Q600" s="4">
        <v>3221</v>
      </c>
      <c r="R600" s="4">
        <v>3221</v>
      </c>
      <c r="S600" s="4">
        <v>3198</v>
      </c>
      <c r="T600" s="4">
        <v>3556</v>
      </c>
      <c r="U600" s="4">
        <v>3675</v>
      </c>
      <c r="V600" s="4">
        <v>3514</v>
      </c>
      <c r="W600" s="4">
        <v>3675</v>
      </c>
      <c r="X600" s="4">
        <v>3812</v>
      </c>
      <c r="Y600" s="4">
        <v>3349</v>
      </c>
      <c r="Z600" s="4">
        <v>4229</v>
      </c>
      <c r="AA600" s="4">
        <v>3607</v>
      </c>
      <c r="AB600" s="4">
        <v>3365</v>
      </c>
      <c r="AC600" s="4">
        <v>3615</v>
      </c>
      <c r="AD600" s="4">
        <v>3585</v>
      </c>
      <c r="AE600" s="4">
        <v>3971</v>
      </c>
      <c r="AF600" s="4">
        <v>4115</v>
      </c>
      <c r="AG600" s="4">
        <v>4302</v>
      </c>
      <c r="AH600" s="4">
        <v>3867</v>
      </c>
      <c r="AI600" s="4">
        <v>4219</v>
      </c>
      <c r="AJ600" s="4">
        <v>4147</v>
      </c>
      <c r="AK600" s="4">
        <v>3798</v>
      </c>
      <c r="AL600" s="4">
        <v>4326</v>
      </c>
      <c r="AM600" s="4">
        <v>3790</v>
      </c>
      <c r="AN600" s="4">
        <v>3344</v>
      </c>
      <c r="AO600" s="4">
        <v>4042</v>
      </c>
      <c r="AP600" s="4">
        <v>3732</v>
      </c>
      <c r="AQ600" s="4">
        <v>2555</v>
      </c>
      <c r="AR600" s="4">
        <v>1034</v>
      </c>
      <c r="AS600" s="4">
        <v>1091</v>
      </c>
      <c r="AT600" s="4">
        <v>1616</v>
      </c>
      <c r="AU600" s="4">
        <v>1869</v>
      </c>
      <c r="AV600" s="4">
        <v>1742</v>
      </c>
      <c r="AW600" s="4">
        <v>1855</v>
      </c>
      <c r="AX600" s="16">
        <v>1900</v>
      </c>
    </row>
    <row r="601" spans="1:50" x14ac:dyDescent="0.35">
      <c r="A601" s="27" t="s">
        <v>325</v>
      </c>
      <c r="B601" s="3" t="s">
        <v>201</v>
      </c>
      <c r="C601" s="3" t="s">
        <v>337</v>
      </c>
      <c r="D601" s="3" t="s">
        <v>167</v>
      </c>
      <c r="E601" s="4">
        <v>21406</v>
      </c>
      <c r="F601" s="4">
        <v>19335</v>
      </c>
      <c r="G601" s="4">
        <v>26093</v>
      </c>
      <c r="H601" s="4">
        <v>22184</v>
      </c>
      <c r="I601" s="4">
        <v>26225</v>
      </c>
      <c r="J601" s="4">
        <v>29853</v>
      </c>
      <c r="K601" s="4">
        <v>23871</v>
      </c>
      <c r="L601" s="4">
        <v>26372</v>
      </c>
      <c r="M601" s="4">
        <v>24754</v>
      </c>
      <c r="N601" s="4">
        <v>25620</v>
      </c>
      <c r="O601" s="4">
        <v>27583</v>
      </c>
      <c r="P601" s="4">
        <v>25521</v>
      </c>
      <c r="Q601" s="4">
        <v>24249</v>
      </c>
      <c r="R601" s="4">
        <v>23995</v>
      </c>
      <c r="S601" s="4">
        <v>22661</v>
      </c>
      <c r="T601" s="4">
        <v>25786</v>
      </c>
      <c r="U601" s="4">
        <v>25878</v>
      </c>
      <c r="V601" s="4">
        <v>23143</v>
      </c>
      <c r="W601" s="4">
        <v>23054</v>
      </c>
      <c r="X601" s="4">
        <v>25611</v>
      </c>
      <c r="Y601" s="4">
        <v>21770</v>
      </c>
      <c r="Z601" s="4">
        <v>24866</v>
      </c>
      <c r="AA601" s="4">
        <v>22380</v>
      </c>
      <c r="AB601" s="4">
        <v>19718</v>
      </c>
      <c r="AC601" s="4">
        <v>21976</v>
      </c>
      <c r="AD601" s="4">
        <v>18164</v>
      </c>
      <c r="AE601" s="4">
        <v>21338</v>
      </c>
      <c r="AF601" s="4">
        <v>22522</v>
      </c>
      <c r="AG601" s="4">
        <v>23207</v>
      </c>
      <c r="AH601" s="4">
        <v>21896</v>
      </c>
      <c r="AI601" s="4">
        <v>23771</v>
      </c>
      <c r="AJ601" s="4">
        <v>24002</v>
      </c>
      <c r="AK601" s="4">
        <v>24111</v>
      </c>
      <c r="AL601" s="4">
        <v>26195</v>
      </c>
      <c r="AM601" s="4">
        <v>24097</v>
      </c>
      <c r="AN601" s="4">
        <v>20723</v>
      </c>
      <c r="AO601" s="4">
        <v>26333</v>
      </c>
      <c r="AP601" s="4">
        <v>23224</v>
      </c>
      <c r="AQ601" s="4">
        <v>15016</v>
      </c>
      <c r="AR601" s="4">
        <v>5446</v>
      </c>
      <c r="AS601" s="4">
        <v>6077</v>
      </c>
      <c r="AT601" s="4">
        <v>11066</v>
      </c>
      <c r="AU601" s="4">
        <v>14231</v>
      </c>
      <c r="AV601" s="4">
        <v>12997</v>
      </c>
      <c r="AW601" s="4">
        <v>11430</v>
      </c>
      <c r="AX601" s="16">
        <v>12403</v>
      </c>
    </row>
    <row r="602" spans="1:50" x14ac:dyDescent="0.35">
      <c r="A602" s="27" t="s">
        <v>325</v>
      </c>
      <c r="B602" s="3" t="s">
        <v>201</v>
      </c>
      <c r="C602" s="3" t="s">
        <v>337</v>
      </c>
      <c r="D602" s="3" t="s">
        <v>132</v>
      </c>
      <c r="E602" s="3">
        <v>352</v>
      </c>
      <c r="F602" s="3">
        <v>338</v>
      </c>
      <c r="G602" s="3">
        <v>360</v>
      </c>
      <c r="H602" s="3">
        <v>340</v>
      </c>
      <c r="I602" s="3">
        <v>368</v>
      </c>
      <c r="J602" s="3">
        <v>354</v>
      </c>
      <c r="K602" s="3">
        <v>338</v>
      </c>
      <c r="L602" s="3">
        <v>354</v>
      </c>
      <c r="M602" s="3">
        <v>334</v>
      </c>
      <c r="N602" s="3">
        <v>355</v>
      </c>
      <c r="O602" s="3">
        <v>354</v>
      </c>
      <c r="P602" s="3">
        <v>339</v>
      </c>
      <c r="Q602" s="3">
        <v>325</v>
      </c>
      <c r="R602" s="3">
        <v>324</v>
      </c>
      <c r="S602" s="3">
        <v>340</v>
      </c>
      <c r="T602" s="3">
        <v>344</v>
      </c>
      <c r="U602" s="3">
        <v>344</v>
      </c>
      <c r="V602" s="3">
        <v>348</v>
      </c>
      <c r="W602" s="3">
        <v>359</v>
      </c>
      <c r="X602" s="3">
        <v>348</v>
      </c>
      <c r="Y602" s="3">
        <v>348</v>
      </c>
      <c r="Z602" s="3">
        <v>372</v>
      </c>
      <c r="AA602" s="3">
        <v>351</v>
      </c>
      <c r="AB602" s="3">
        <v>339</v>
      </c>
      <c r="AC602" s="3">
        <v>352</v>
      </c>
      <c r="AD602" s="3">
        <v>340</v>
      </c>
      <c r="AE602" s="3">
        <v>365</v>
      </c>
      <c r="AF602" s="3">
        <v>381</v>
      </c>
      <c r="AG602" s="3">
        <v>389</v>
      </c>
      <c r="AH602" s="3">
        <v>360</v>
      </c>
      <c r="AI602" s="3">
        <v>374</v>
      </c>
      <c r="AJ602" s="3">
        <v>376</v>
      </c>
      <c r="AK602" s="3">
        <v>374</v>
      </c>
      <c r="AL602" s="3">
        <v>392</v>
      </c>
      <c r="AM602" s="3">
        <v>382</v>
      </c>
      <c r="AN602" s="3">
        <v>349</v>
      </c>
      <c r="AO602" s="3">
        <v>389</v>
      </c>
      <c r="AP602" s="3">
        <v>376</v>
      </c>
      <c r="AQ602" s="3">
        <v>297</v>
      </c>
      <c r="AR602" s="3">
        <v>108</v>
      </c>
      <c r="AS602" s="3">
        <v>123</v>
      </c>
      <c r="AT602" s="3">
        <v>217</v>
      </c>
      <c r="AU602" s="3">
        <v>241</v>
      </c>
      <c r="AV602" s="3">
        <v>230</v>
      </c>
      <c r="AW602" s="3">
        <v>227</v>
      </c>
      <c r="AX602" s="10">
        <v>234</v>
      </c>
    </row>
    <row r="603" spans="1:50" x14ac:dyDescent="0.35">
      <c r="A603" s="27" t="s">
        <v>325</v>
      </c>
      <c r="B603" s="3" t="s">
        <v>201</v>
      </c>
      <c r="C603" s="3" t="s">
        <v>338</v>
      </c>
      <c r="D603" s="3" t="s">
        <v>162</v>
      </c>
      <c r="E603" s="145">
        <v>316.02999999999997</v>
      </c>
      <c r="F603" s="145">
        <v>167.7</v>
      </c>
      <c r="G603" s="145">
        <v>287.73</v>
      </c>
      <c r="H603" s="145">
        <v>299.31</v>
      </c>
      <c r="I603" s="145">
        <v>317.14</v>
      </c>
      <c r="J603" s="145">
        <v>365.54</v>
      </c>
      <c r="K603" s="145">
        <v>316.26</v>
      </c>
      <c r="L603" s="145">
        <v>751.88</v>
      </c>
      <c r="M603" s="145">
        <v>2719.75</v>
      </c>
      <c r="N603" s="145">
        <v>3457.65</v>
      </c>
      <c r="O603" s="145">
        <v>593.70000000000005</v>
      </c>
      <c r="P603" s="145">
        <v>243.34</v>
      </c>
      <c r="Q603" s="145">
        <v>574.91999999999996</v>
      </c>
      <c r="R603" s="145">
        <v>541.39</v>
      </c>
      <c r="S603" s="145">
        <v>724.13</v>
      </c>
      <c r="T603" s="145">
        <v>992.95</v>
      </c>
      <c r="U603" s="145">
        <v>898.32</v>
      </c>
      <c r="V603" s="145">
        <v>564.67999999999995</v>
      </c>
      <c r="W603" s="145">
        <v>664.81</v>
      </c>
      <c r="X603" s="145">
        <v>723.39</v>
      </c>
      <c r="Y603" s="145">
        <v>781.01</v>
      </c>
      <c r="Z603" s="145">
        <v>1395.83</v>
      </c>
      <c r="AA603" s="145">
        <v>559.78</v>
      </c>
      <c r="AB603" s="145">
        <v>627.49</v>
      </c>
      <c r="AC603" s="145">
        <v>715.06</v>
      </c>
      <c r="AD603" s="145">
        <v>587.21</v>
      </c>
      <c r="AE603" s="145">
        <v>772.61</v>
      </c>
      <c r="AF603" s="145">
        <v>580.86</v>
      </c>
      <c r="AG603" s="145">
        <v>662.48</v>
      </c>
      <c r="AH603" s="145">
        <v>429.92</v>
      </c>
      <c r="AI603" s="145">
        <v>489.13</v>
      </c>
      <c r="AJ603" s="145">
        <v>563.64</v>
      </c>
      <c r="AK603" s="145">
        <v>621.24</v>
      </c>
      <c r="AL603" s="145">
        <v>483.79</v>
      </c>
      <c r="AM603" s="145">
        <v>358.22</v>
      </c>
      <c r="AN603" s="145">
        <v>345.28</v>
      </c>
      <c r="AO603" s="145">
        <v>337.44</v>
      </c>
      <c r="AP603" s="145">
        <v>498.84</v>
      </c>
      <c r="AQ603" s="145">
        <v>396.94</v>
      </c>
      <c r="AR603" s="145">
        <v>226.72</v>
      </c>
      <c r="AS603" s="145">
        <v>210.09</v>
      </c>
      <c r="AT603" s="145">
        <v>429.91</v>
      </c>
      <c r="AU603" s="145">
        <v>367.62</v>
      </c>
      <c r="AV603" s="145">
        <v>404.07</v>
      </c>
      <c r="AW603" s="145">
        <v>212.29</v>
      </c>
      <c r="AX603" s="195">
        <v>152.38</v>
      </c>
    </row>
    <row r="604" spans="1:50" x14ac:dyDescent="0.35">
      <c r="A604" s="27" t="s">
        <v>325</v>
      </c>
      <c r="B604" s="3" t="s">
        <v>201</v>
      </c>
      <c r="C604" s="3" t="s">
        <v>338</v>
      </c>
      <c r="D604" s="3" t="s">
        <v>166</v>
      </c>
      <c r="E604" s="145">
        <v>24.31</v>
      </c>
      <c r="F604" s="145">
        <v>20.96</v>
      </c>
      <c r="G604" s="145">
        <v>23.98</v>
      </c>
      <c r="H604" s="145">
        <v>23.02</v>
      </c>
      <c r="I604" s="145">
        <v>28.83</v>
      </c>
      <c r="J604" s="145">
        <v>33.229999999999997</v>
      </c>
      <c r="K604" s="145">
        <v>26.36</v>
      </c>
      <c r="L604" s="145">
        <v>44.23</v>
      </c>
      <c r="M604" s="145">
        <v>181.32</v>
      </c>
      <c r="N604" s="145">
        <v>230.51</v>
      </c>
      <c r="O604" s="145">
        <v>39.58</v>
      </c>
      <c r="P604" s="145">
        <v>20.28</v>
      </c>
      <c r="Q604" s="145">
        <v>41.07</v>
      </c>
      <c r="R604" s="145">
        <v>41.65</v>
      </c>
      <c r="S604" s="145">
        <v>32.92</v>
      </c>
      <c r="T604" s="145">
        <v>52.26</v>
      </c>
      <c r="U604" s="145">
        <v>40.83</v>
      </c>
      <c r="V604" s="145">
        <v>40.33</v>
      </c>
      <c r="W604" s="145">
        <v>34.99</v>
      </c>
      <c r="X604" s="145">
        <v>48.23</v>
      </c>
      <c r="Y604" s="145">
        <v>48.81</v>
      </c>
      <c r="Z604" s="145">
        <v>48.13</v>
      </c>
      <c r="AA604" s="145">
        <v>34.99</v>
      </c>
      <c r="AB604" s="145">
        <v>41.83</v>
      </c>
      <c r="AC604" s="145">
        <v>35.75</v>
      </c>
      <c r="AD604" s="145">
        <v>41.94</v>
      </c>
      <c r="AE604" s="145">
        <v>32.19</v>
      </c>
      <c r="AF604" s="145">
        <v>27.66</v>
      </c>
      <c r="AG604" s="145">
        <v>60.23</v>
      </c>
      <c r="AH604" s="145">
        <v>22.63</v>
      </c>
      <c r="AI604" s="145">
        <v>30.57</v>
      </c>
      <c r="AJ604" s="145">
        <v>29.67</v>
      </c>
      <c r="AK604" s="145">
        <v>32.700000000000003</v>
      </c>
      <c r="AL604" s="145">
        <v>24.19</v>
      </c>
      <c r="AM604" s="145">
        <v>29.85</v>
      </c>
      <c r="AN604" s="145">
        <v>34.53</v>
      </c>
      <c r="AO604" s="145">
        <v>18.75</v>
      </c>
      <c r="AP604" s="145">
        <v>31.18</v>
      </c>
      <c r="AQ604" s="145">
        <v>26.46</v>
      </c>
      <c r="AR604" s="145">
        <v>32.39</v>
      </c>
      <c r="AS604" s="145">
        <v>21.01</v>
      </c>
      <c r="AT604" s="145">
        <v>30.71</v>
      </c>
      <c r="AU604" s="145">
        <v>24.51</v>
      </c>
      <c r="AV604" s="145">
        <v>28.86</v>
      </c>
      <c r="AW604" s="145">
        <v>17.690000000000001</v>
      </c>
      <c r="AX604" s="195">
        <v>16.93</v>
      </c>
    </row>
    <row r="605" spans="1:50" x14ac:dyDescent="0.35">
      <c r="A605" s="27" t="s">
        <v>325</v>
      </c>
      <c r="B605" s="3" t="s">
        <v>201</v>
      </c>
      <c r="C605" s="3" t="s">
        <v>338</v>
      </c>
      <c r="D605" s="3" t="s">
        <v>327</v>
      </c>
      <c r="E605" s="3">
        <v>0</v>
      </c>
      <c r="F605" s="3">
        <v>0</v>
      </c>
      <c r="G605" s="3">
        <v>0</v>
      </c>
      <c r="H605" s="3">
        <v>0</v>
      </c>
      <c r="I605" s="3">
        <v>0</v>
      </c>
      <c r="J605" s="3">
        <v>0</v>
      </c>
      <c r="K605" s="3">
        <v>0</v>
      </c>
      <c r="L605" s="3">
        <v>0</v>
      </c>
      <c r="M605" s="3">
        <v>0</v>
      </c>
      <c r="N605" s="3">
        <v>0</v>
      </c>
      <c r="O605" s="3">
        <v>0</v>
      </c>
      <c r="P605" s="3">
        <v>0</v>
      </c>
      <c r="Q605" s="3">
        <v>0</v>
      </c>
      <c r="R605" s="3">
        <v>0</v>
      </c>
      <c r="S605" s="3">
        <v>0</v>
      </c>
      <c r="T605" s="3">
        <v>0</v>
      </c>
      <c r="U605" s="3">
        <v>0</v>
      </c>
      <c r="V605" s="3">
        <v>0</v>
      </c>
      <c r="W605" s="3">
        <v>0</v>
      </c>
      <c r="X605" s="3">
        <v>0</v>
      </c>
      <c r="Y605" s="3">
        <v>0</v>
      </c>
      <c r="Z605" s="3">
        <v>0</v>
      </c>
      <c r="AA605" s="3">
        <v>0</v>
      </c>
      <c r="AB605" s="3">
        <v>0</v>
      </c>
      <c r="AC605" s="3">
        <v>0</v>
      </c>
      <c r="AD605" s="3">
        <v>0</v>
      </c>
      <c r="AE605" s="3">
        <v>0</v>
      </c>
      <c r="AF605" s="3">
        <v>0</v>
      </c>
      <c r="AG605" s="3">
        <v>0</v>
      </c>
      <c r="AH605" s="3">
        <v>0</v>
      </c>
      <c r="AI605" s="3">
        <v>0</v>
      </c>
      <c r="AJ605" s="3">
        <v>0</v>
      </c>
      <c r="AK605" s="3">
        <v>0</v>
      </c>
      <c r="AL605" s="3">
        <v>0</v>
      </c>
      <c r="AM605" s="3">
        <v>0</v>
      </c>
      <c r="AN605" s="3">
        <v>0</v>
      </c>
      <c r="AO605" s="3">
        <v>0</v>
      </c>
      <c r="AP605" s="3">
        <v>0</v>
      </c>
      <c r="AQ605" s="3">
        <v>0</v>
      </c>
      <c r="AR605" s="3">
        <v>0</v>
      </c>
      <c r="AS605" s="3">
        <v>0</v>
      </c>
      <c r="AT605" s="3">
        <v>0</v>
      </c>
      <c r="AU605" s="3">
        <v>0</v>
      </c>
      <c r="AV605" s="3">
        <v>0</v>
      </c>
      <c r="AW605" s="3">
        <v>0</v>
      </c>
      <c r="AX605" s="10">
        <v>0</v>
      </c>
    </row>
    <row r="606" spans="1:50" x14ac:dyDescent="0.35">
      <c r="A606" s="27" t="s">
        <v>325</v>
      </c>
      <c r="B606" s="3" t="s">
        <v>201</v>
      </c>
      <c r="C606" s="3" t="s">
        <v>338</v>
      </c>
      <c r="D606" s="3" t="s">
        <v>167</v>
      </c>
      <c r="E606" s="3">
        <v>0</v>
      </c>
      <c r="F606" s="3">
        <v>0</v>
      </c>
      <c r="G606" s="3">
        <v>0</v>
      </c>
      <c r="H606" s="3">
        <v>0</v>
      </c>
      <c r="I606" s="3">
        <v>0</v>
      </c>
      <c r="J606" s="3">
        <v>0</v>
      </c>
      <c r="K606" s="3">
        <v>0</v>
      </c>
      <c r="L606" s="3">
        <v>0</v>
      </c>
      <c r="M606" s="3">
        <v>0</v>
      </c>
      <c r="N606" s="3">
        <v>0</v>
      </c>
      <c r="O606" s="3">
        <v>0</v>
      </c>
      <c r="P606" s="3">
        <v>0</v>
      </c>
      <c r="Q606" s="3">
        <v>0</v>
      </c>
      <c r="R606" s="3">
        <v>0</v>
      </c>
      <c r="S606" s="3">
        <v>0</v>
      </c>
      <c r="T606" s="3">
        <v>0</v>
      </c>
      <c r="U606" s="3">
        <v>0</v>
      </c>
      <c r="V606" s="3">
        <v>0</v>
      </c>
      <c r="W606" s="3">
        <v>0</v>
      </c>
      <c r="X606" s="3">
        <v>0</v>
      </c>
      <c r="Y606" s="3">
        <v>0</v>
      </c>
      <c r="Z606" s="3">
        <v>0</v>
      </c>
      <c r="AA606" s="3">
        <v>0</v>
      </c>
      <c r="AB606" s="3">
        <v>0</v>
      </c>
      <c r="AC606" s="3">
        <v>0</v>
      </c>
      <c r="AD606" s="3">
        <v>0</v>
      </c>
      <c r="AE606" s="3">
        <v>0</v>
      </c>
      <c r="AF606" s="3">
        <v>0</v>
      </c>
      <c r="AG606" s="3">
        <v>0</v>
      </c>
      <c r="AH606" s="3">
        <v>0</v>
      </c>
      <c r="AI606" s="3">
        <v>0</v>
      </c>
      <c r="AJ606" s="3">
        <v>0</v>
      </c>
      <c r="AK606" s="3">
        <v>0</v>
      </c>
      <c r="AL606" s="3">
        <v>0</v>
      </c>
      <c r="AM606" s="3">
        <v>0</v>
      </c>
      <c r="AN606" s="3">
        <v>0</v>
      </c>
      <c r="AO606" s="3">
        <v>0</v>
      </c>
      <c r="AP606" s="3">
        <v>0</v>
      </c>
      <c r="AQ606" s="3">
        <v>0</v>
      </c>
      <c r="AR606" s="3">
        <v>0</v>
      </c>
      <c r="AS606" s="3">
        <v>0</v>
      </c>
      <c r="AT606" s="3">
        <v>0</v>
      </c>
      <c r="AU606" s="3">
        <v>0</v>
      </c>
      <c r="AV606" s="3">
        <v>0</v>
      </c>
      <c r="AW606" s="3">
        <v>0</v>
      </c>
      <c r="AX606" s="10">
        <v>0</v>
      </c>
    </row>
    <row r="607" spans="1:50" x14ac:dyDescent="0.35">
      <c r="A607" s="27" t="s">
        <v>325</v>
      </c>
      <c r="B607" s="3" t="s">
        <v>201</v>
      </c>
      <c r="C607" s="3" t="s">
        <v>338</v>
      </c>
      <c r="D607" s="3" t="s">
        <v>132</v>
      </c>
      <c r="E607" s="3">
        <v>13</v>
      </c>
      <c r="F607" s="3">
        <v>8</v>
      </c>
      <c r="G607" s="3">
        <v>12</v>
      </c>
      <c r="H607" s="3">
        <v>13</v>
      </c>
      <c r="I607" s="3">
        <v>11</v>
      </c>
      <c r="J607" s="3">
        <v>11</v>
      </c>
      <c r="K607" s="3">
        <v>12</v>
      </c>
      <c r="L607" s="3">
        <v>17</v>
      </c>
      <c r="M607" s="3">
        <v>15</v>
      </c>
      <c r="N607" s="3">
        <v>15</v>
      </c>
      <c r="O607" s="3">
        <v>15</v>
      </c>
      <c r="P607" s="3">
        <v>12</v>
      </c>
      <c r="Q607" s="3">
        <v>14</v>
      </c>
      <c r="R607" s="3">
        <v>13</v>
      </c>
      <c r="S607" s="3">
        <v>22</v>
      </c>
      <c r="T607" s="3">
        <v>19</v>
      </c>
      <c r="U607" s="3">
        <v>22</v>
      </c>
      <c r="V607" s="3">
        <v>14</v>
      </c>
      <c r="W607" s="3">
        <v>19</v>
      </c>
      <c r="X607" s="3">
        <v>15</v>
      </c>
      <c r="Y607" s="3">
        <v>16</v>
      </c>
      <c r="Z607" s="3">
        <v>29</v>
      </c>
      <c r="AA607" s="3">
        <v>16</v>
      </c>
      <c r="AB607" s="3">
        <v>15</v>
      </c>
      <c r="AC607" s="3">
        <v>20</v>
      </c>
      <c r="AD607" s="3">
        <v>14</v>
      </c>
      <c r="AE607" s="3">
        <v>24</v>
      </c>
      <c r="AF607" s="3">
        <v>21</v>
      </c>
      <c r="AG607" s="3">
        <v>11</v>
      </c>
      <c r="AH607" s="3">
        <v>19</v>
      </c>
      <c r="AI607" s="3">
        <v>16</v>
      </c>
      <c r="AJ607" s="3">
        <v>19</v>
      </c>
      <c r="AK607" s="3">
        <v>19</v>
      </c>
      <c r="AL607" s="3">
        <v>20</v>
      </c>
      <c r="AM607" s="3">
        <v>12</v>
      </c>
      <c r="AN607" s="3">
        <v>10</v>
      </c>
      <c r="AO607" s="3">
        <v>18</v>
      </c>
      <c r="AP607" s="3">
        <v>16</v>
      </c>
      <c r="AQ607" s="3">
        <v>15</v>
      </c>
      <c r="AR607" s="3">
        <v>7</v>
      </c>
      <c r="AS607" s="3">
        <v>10</v>
      </c>
      <c r="AT607" s="3">
        <v>14</v>
      </c>
      <c r="AU607" s="3">
        <v>15</v>
      </c>
      <c r="AV607" s="3">
        <v>14</v>
      </c>
      <c r="AW607" s="3">
        <v>12</v>
      </c>
      <c r="AX607" s="10">
        <v>9</v>
      </c>
    </row>
    <row r="608" spans="1:50" x14ac:dyDescent="0.35">
      <c r="A608" s="27" t="s">
        <v>325</v>
      </c>
      <c r="B608" s="3" t="s">
        <v>201</v>
      </c>
      <c r="C608" s="3" t="s">
        <v>339</v>
      </c>
      <c r="D608" s="3" t="s">
        <v>162</v>
      </c>
      <c r="E608" s="145">
        <v>54691.77</v>
      </c>
      <c r="F608" s="145">
        <v>44657.97</v>
      </c>
      <c r="G608" s="145">
        <v>66545.36</v>
      </c>
      <c r="H608" s="145">
        <v>55553.08</v>
      </c>
      <c r="I608" s="145">
        <v>69493.960000000006</v>
      </c>
      <c r="J608" s="145">
        <v>72495.05</v>
      </c>
      <c r="K608" s="145">
        <v>68257.98</v>
      </c>
      <c r="L608" s="145">
        <v>78340.28</v>
      </c>
      <c r="M608" s="145">
        <v>63170.23</v>
      </c>
      <c r="N608" s="145">
        <v>72278.12</v>
      </c>
      <c r="O608" s="145">
        <v>74141.919999999998</v>
      </c>
      <c r="P608" s="145">
        <v>72918.009999999995</v>
      </c>
      <c r="Q608" s="145">
        <v>66315.75</v>
      </c>
      <c r="R608" s="145">
        <v>58529.19</v>
      </c>
      <c r="S608" s="145">
        <v>59032.77</v>
      </c>
      <c r="T608" s="145">
        <v>73282.89</v>
      </c>
      <c r="U608" s="145">
        <v>84621.41</v>
      </c>
      <c r="V608" s="145">
        <v>80672.34</v>
      </c>
      <c r="W608" s="145">
        <v>80287.25</v>
      </c>
      <c r="X608" s="145">
        <v>88246.399999999994</v>
      </c>
      <c r="Y608" s="145">
        <v>66621.759999999995</v>
      </c>
      <c r="Z608" s="145">
        <v>90681.93</v>
      </c>
      <c r="AA608" s="145">
        <v>77012.33</v>
      </c>
      <c r="AB608" s="145">
        <v>74861.570000000007</v>
      </c>
      <c r="AC608" s="145">
        <v>89229.95</v>
      </c>
      <c r="AD608" s="145">
        <v>74803.070000000007</v>
      </c>
      <c r="AE608" s="145">
        <v>77716.490000000005</v>
      </c>
      <c r="AF608" s="145">
        <v>80213.5</v>
      </c>
      <c r="AG608" s="145">
        <v>80559.839999999997</v>
      </c>
      <c r="AH608" s="145">
        <v>75117.63</v>
      </c>
      <c r="AI608" s="145">
        <v>74284.17</v>
      </c>
      <c r="AJ608" s="145">
        <v>77368.149999999994</v>
      </c>
      <c r="AK608" s="145">
        <v>66705.14</v>
      </c>
      <c r="AL608" s="145">
        <v>65049</v>
      </c>
      <c r="AM608" s="145">
        <v>62051.12</v>
      </c>
      <c r="AN608" s="145">
        <v>56476.84</v>
      </c>
      <c r="AO608" s="145">
        <v>69056.210000000006</v>
      </c>
      <c r="AP608" s="145">
        <v>67339.259999999995</v>
      </c>
      <c r="AQ608" s="145">
        <v>43067.15</v>
      </c>
      <c r="AR608" s="145">
        <v>13634.19</v>
      </c>
      <c r="AS608" s="145">
        <v>17017.189999999999</v>
      </c>
      <c r="AT608" s="145">
        <v>31026.38</v>
      </c>
      <c r="AU608" s="145">
        <v>30102.959999999999</v>
      </c>
      <c r="AV608" s="145">
        <v>30472.75</v>
      </c>
      <c r="AW608" s="145">
        <v>26303.65</v>
      </c>
      <c r="AX608" s="195">
        <v>20605.78</v>
      </c>
    </row>
    <row r="609" spans="1:50" x14ac:dyDescent="0.35">
      <c r="A609" s="27" t="s">
        <v>325</v>
      </c>
      <c r="B609" s="3" t="s">
        <v>201</v>
      </c>
      <c r="C609" s="3" t="s">
        <v>339</v>
      </c>
      <c r="D609" s="3" t="s">
        <v>166</v>
      </c>
      <c r="E609" s="145">
        <v>238.83</v>
      </c>
      <c r="F609" s="145">
        <v>198.48</v>
      </c>
      <c r="G609" s="145">
        <v>237.66</v>
      </c>
      <c r="H609" s="145">
        <v>198.4</v>
      </c>
      <c r="I609" s="145">
        <v>242.14</v>
      </c>
      <c r="J609" s="145">
        <v>252.6</v>
      </c>
      <c r="K609" s="145">
        <v>250.95</v>
      </c>
      <c r="L609" s="145">
        <v>276.82</v>
      </c>
      <c r="M609" s="145">
        <v>225.61</v>
      </c>
      <c r="N609" s="145">
        <v>250.1</v>
      </c>
      <c r="O609" s="145">
        <v>241.5</v>
      </c>
      <c r="P609" s="145">
        <v>240.65</v>
      </c>
      <c r="Q609" s="145">
        <v>231.07</v>
      </c>
      <c r="R609" s="145">
        <v>216.77</v>
      </c>
      <c r="S609" s="145">
        <v>210.83</v>
      </c>
      <c r="T609" s="145">
        <v>229.01</v>
      </c>
      <c r="U609" s="145">
        <v>256.43</v>
      </c>
      <c r="V609" s="145">
        <v>238.68</v>
      </c>
      <c r="W609" s="145">
        <v>237.54</v>
      </c>
      <c r="X609" s="145">
        <v>254.31</v>
      </c>
      <c r="Y609" s="145">
        <v>209.5</v>
      </c>
      <c r="Z609" s="145">
        <v>259.83</v>
      </c>
      <c r="AA609" s="145">
        <v>242.94</v>
      </c>
      <c r="AB609" s="145">
        <v>237.66</v>
      </c>
      <c r="AC609" s="145">
        <v>285.08</v>
      </c>
      <c r="AD609" s="145">
        <v>233.03</v>
      </c>
      <c r="AE609" s="145">
        <v>252.33</v>
      </c>
      <c r="AF609" s="145">
        <v>269.17</v>
      </c>
      <c r="AG609" s="145">
        <v>250.19</v>
      </c>
      <c r="AH609" s="145">
        <v>237.71</v>
      </c>
      <c r="AI609" s="145">
        <v>246.79</v>
      </c>
      <c r="AJ609" s="145">
        <v>238.79</v>
      </c>
      <c r="AK609" s="145">
        <v>205.88</v>
      </c>
      <c r="AL609" s="145">
        <v>185.85</v>
      </c>
      <c r="AM609" s="145">
        <v>192.71</v>
      </c>
      <c r="AN609" s="145">
        <v>187.63</v>
      </c>
      <c r="AO609" s="145">
        <v>204.31</v>
      </c>
      <c r="AP609" s="145">
        <v>211.76</v>
      </c>
      <c r="AQ609" s="145">
        <v>157.18</v>
      </c>
      <c r="AR609" s="145">
        <v>170.43</v>
      </c>
      <c r="AS609" s="145">
        <v>146.69999999999999</v>
      </c>
      <c r="AT609" s="145">
        <v>172.37</v>
      </c>
      <c r="AU609" s="145">
        <v>160.97999999999999</v>
      </c>
      <c r="AV609" s="145">
        <v>146.5</v>
      </c>
      <c r="AW609" s="145">
        <v>130.22</v>
      </c>
      <c r="AX609" s="195">
        <v>126.42</v>
      </c>
    </row>
    <row r="610" spans="1:50" x14ac:dyDescent="0.35">
      <c r="A610" s="27" t="s">
        <v>325</v>
      </c>
      <c r="B610" s="3" t="s">
        <v>201</v>
      </c>
      <c r="C610" s="3" t="s">
        <v>339</v>
      </c>
      <c r="D610" s="3" t="s">
        <v>327</v>
      </c>
      <c r="E610" s="4">
        <v>2213</v>
      </c>
      <c r="F610" s="4">
        <v>1980</v>
      </c>
      <c r="G610" s="4">
        <v>2598</v>
      </c>
      <c r="H610" s="4">
        <v>2324</v>
      </c>
      <c r="I610" s="4">
        <v>2697</v>
      </c>
      <c r="J610" s="4">
        <v>2691</v>
      </c>
      <c r="K610" s="4">
        <v>2487</v>
      </c>
      <c r="L610" s="4">
        <v>2665</v>
      </c>
      <c r="M610" s="4">
        <v>2340</v>
      </c>
      <c r="N610" s="4">
        <v>2834</v>
      </c>
      <c r="O610" s="4">
        <v>2931</v>
      </c>
      <c r="P610" s="4">
        <v>2551</v>
      </c>
      <c r="Q610" s="4">
        <v>2410</v>
      </c>
      <c r="R610" s="4">
        <v>2191</v>
      </c>
      <c r="S610" s="4">
        <v>2356</v>
      </c>
      <c r="T610" s="4">
        <v>2834</v>
      </c>
      <c r="U610" s="4">
        <v>3395</v>
      </c>
      <c r="V610" s="4">
        <v>3063</v>
      </c>
      <c r="W610" s="4">
        <v>3238</v>
      </c>
      <c r="X610" s="4">
        <v>3545</v>
      </c>
      <c r="Y610" s="4">
        <v>2726</v>
      </c>
      <c r="Z610" s="4">
        <v>3617</v>
      </c>
      <c r="AA610" s="4">
        <v>3108</v>
      </c>
      <c r="AB610" s="4">
        <v>2932</v>
      </c>
      <c r="AC610" s="4">
        <v>3063</v>
      </c>
      <c r="AD610" s="4">
        <v>2859</v>
      </c>
      <c r="AE610" s="4">
        <v>2944</v>
      </c>
      <c r="AF610" s="4">
        <v>3046</v>
      </c>
      <c r="AG610" s="4">
        <v>3257</v>
      </c>
      <c r="AH610" s="4">
        <v>2904</v>
      </c>
      <c r="AI610" s="4">
        <v>2941</v>
      </c>
      <c r="AJ610" s="4">
        <v>3034</v>
      </c>
      <c r="AK610" s="4">
        <v>2721</v>
      </c>
      <c r="AL610" s="4">
        <v>2866</v>
      </c>
      <c r="AM610" s="4">
        <v>2547</v>
      </c>
      <c r="AN610" s="4">
        <v>2381</v>
      </c>
      <c r="AO610" s="4">
        <v>2874</v>
      </c>
      <c r="AP610" s="4">
        <v>2779</v>
      </c>
      <c r="AQ610" s="4">
        <v>1727</v>
      </c>
      <c r="AR610" s="3">
        <v>551</v>
      </c>
      <c r="AS610" s="3">
        <v>657</v>
      </c>
      <c r="AT610" s="4">
        <v>1127</v>
      </c>
      <c r="AU610" s="4">
        <v>1181</v>
      </c>
      <c r="AV610" s="4">
        <v>1223</v>
      </c>
      <c r="AW610" s="4">
        <v>1272</v>
      </c>
      <c r="AX610" s="10">
        <v>996</v>
      </c>
    </row>
    <row r="611" spans="1:50" x14ac:dyDescent="0.35">
      <c r="A611" s="27" t="s">
        <v>325</v>
      </c>
      <c r="B611" s="3" t="s">
        <v>201</v>
      </c>
      <c r="C611" s="3" t="s">
        <v>339</v>
      </c>
      <c r="D611" s="3" t="s">
        <v>167</v>
      </c>
      <c r="E611" s="4">
        <v>16253</v>
      </c>
      <c r="F611" s="4">
        <v>15711</v>
      </c>
      <c r="G611" s="4">
        <v>25062</v>
      </c>
      <c r="H611" s="4">
        <v>21452</v>
      </c>
      <c r="I611" s="4">
        <v>28508</v>
      </c>
      <c r="J611" s="4">
        <v>28743</v>
      </c>
      <c r="K611" s="4">
        <v>27136</v>
      </c>
      <c r="L611" s="4">
        <v>33855</v>
      </c>
      <c r="M611" s="4">
        <v>27356</v>
      </c>
      <c r="N611" s="4">
        <v>28973</v>
      </c>
      <c r="O611" s="4">
        <v>30330</v>
      </c>
      <c r="P611" s="4">
        <v>30725</v>
      </c>
      <c r="Q611" s="4">
        <v>28296</v>
      </c>
      <c r="R611" s="4">
        <v>26157</v>
      </c>
      <c r="S611" s="4">
        <v>24305</v>
      </c>
      <c r="T611" s="4">
        <v>29092</v>
      </c>
      <c r="U611" s="4">
        <v>34416</v>
      </c>
      <c r="V611" s="4">
        <v>32626</v>
      </c>
      <c r="W611" s="4">
        <v>33370</v>
      </c>
      <c r="X611" s="4">
        <v>37614</v>
      </c>
      <c r="Y611" s="4">
        <v>27309</v>
      </c>
      <c r="Z611" s="4">
        <v>37506</v>
      </c>
      <c r="AA611" s="4">
        <v>30502</v>
      </c>
      <c r="AB611" s="4">
        <v>30791</v>
      </c>
      <c r="AC611" s="4">
        <v>37388</v>
      </c>
      <c r="AD611" s="4">
        <v>29920</v>
      </c>
      <c r="AE611" s="4">
        <v>31960</v>
      </c>
      <c r="AF611" s="4">
        <v>32123</v>
      </c>
      <c r="AG611" s="4">
        <v>33013</v>
      </c>
      <c r="AH611" s="4">
        <v>29294</v>
      </c>
      <c r="AI611" s="4">
        <v>29024</v>
      </c>
      <c r="AJ611" s="4">
        <v>30158</v>
      </c>
      <c r="AK611" s="4">
        <v>25644</v>
      </c>
      <c r="AL611" s="4">
        <v>25111</v>
      </c>
      <c r="AM611" s="4">
        <v>23502</v>
      </c>
      <c r="AN611" s="4">
        <v>21634</v>
      </c>
      <c r="AO611" s="4">
        <v>27007</v>
      </c>
      <c r="AP611" s="4">
        <v>25557</v>
      </c>
      <c r="AQ611" s="4">
        <v>18241</v>
      </c>
      <c r="AR611" s="4">
        <v>5882</v>
      </c>
      <c r="AS611" s="4">
        <v>7655</v>
      </c>
      <c r="AT611" s="4">
        <v>14003</v>
      </c>
      <c r="AU611" s="4">
        <v>14113</v>
      </c>
      <c r="AV611" s="4">
        <v>15290</v>
      </c>
      <c r="AW611" s="4">
        <v>12096</v>
      </c>
      <c r="AX611" s="16">
        <v>9026</v>
      </c>
    </row>
    <row r="612" spans="1:50" x14ac:dyDescent="0.35">
      <c r="A612" s="27" t="s">
        <v>325</v>
      </c>
      <c r="B612" s="3" t="s">
        <v>201</v>
      </c>
      <c r="C612" s="3" t="s">
        <v>339</v>
      </c>
      <c r="D612" s="3" t="s">
        <v>132</v>
      </c>
      <c r="E612" s="3">
        <v>229</v>
      </c>
      <c r="F612" s="3">
        <v>225</v>
      </c>
      <c r="G612" s="3">
        <v>280</v>
      </c>
      <c r="H612" s="3">
        <v>280</v>
      </c>
      <c r="I612" s="3">
        <v>287</v>
      </c>
      <c r="J612" s="3">
        <v>287</v>
      </c>
      <c r="K612" s="3">
        <v>272</v>
      </c>
      <c r="L612" s="3">
        <v>283</v>
      </c>
      <c r="M612" s="3">
        <v>280</v>
      </c>
      <c r="N612" s="3">
        <v>289</v>
      </c>
      <c r="O612" s="3">
        <v>307</v>
      </c>
      <c r="P612" s="3">
        <v>303</v>
      </c>
      <c r="Q612" s="3">
        <v>287</v>
      </c>
      <c r="R612" s="3">
        <v>270</v>
      </c>
      <c r="S612" s="3">
        <v>280</v>
      </c>
      <c r="T612" s="3">
        <v>320</v>
      </c>
      <c r="U612" s="3">
        <v>330</v>
      </c>
      <c r="V612" s="3">
        <v>338</v>
      </c>
      <c r="W612" s="3">
        <v>338</v>
      </c>
      <c r="X612" s="3">
        <v>347</v>
      </c>
      <c r="Y612" s="3">
        <v>318</v>
      </c>
      <c r="Z612" s="3">
        <v>349</v>
      </c>
      <c r="AA612" s="3">
        <v>317</v>
      </c>
      <c r="AB612" s="3">
        <v>315</v>
      </c>
      <c r="AC612" s="3">
        <v>313</v>
      </c>
      <c r="AD612" s="3">
        <v>321</v>
      </c>
      <c r="AE612" s="3">
        <v>308</v>
      </c>
      <c r="AF612" s="3">
        <v>298</v>
      </c>
      <c r="AG612" s="3">
        <v>322</v>
      </c>
      <c r="AH612" s="3">
        <v>316</v>
      </c>
      <c r="AI612" s="3">
        <v>301</v>
      </c>
      <c r="AJ612" s="3">
        <v>324</v>
      </c>
      <c r="AK612" s="3">
        <v>324</v>
      </c>
      <c r="AL612" s="3">
        <v>350</v>
      </c>
      <c r="AM612" s="3">
        <v>322</v>
      </c>
      <c r="AN612" s="3">
        <v>301</v>
      </c>
      <c r="AO612" s="3">
        <v>338</v>
      </c>
      <c r="AP612" s="3">
        <v>318</v>
      </c>
      <c r="AQ612" s="3">
        <v>274</v>
      </c>
      <c r="AR612" s="3">
        <v>80</v>
      </c>
      <c r="AS612" s="3">
        <v>116</v>
      </c>
      <c r="AT612" s="3">
        <v>180</v>
      </c>
      <c r="AU612" s="3">
        <v>187</v>
      </c>
      <c r="AV612" s="3">
        <v>208</v>
      </c>
      <c r="AW612" s="3">
        <v>202</v>
      </c>
      <c r="AX612" s="10">
        <v>163</v>
      </c>
    </row>
    <row r="613" spans="1:50" x14ac:dyDescent="0.35">
      <c r="A613" s="27" t="s">
        <v>325</v>
      </c>
      <c r="B613" s="3" t="s">
        <v>202</v>
      </c>
      <c r="C613" s="3" t="s">
        <v>129</v>
      </c>
      <c r="D613" s="3" t="s">
        <v>162</v>
      </c>
      <c r="E613" s="145">
        <v>22318.52</v>
      </c>
      <c r="F613" s="145">
        <v>19127.580000000002</v>
      </c>
      <c r="G613" s="145">
        <v>22137.54</v>
      </c>
      <c r="H613" s="145">
        <v>16772.03</v>
      </c>
      <c r="I613" s="145">
        <v>20329.95</v>
      </c>
      <c r="J613" s="145">
        <v>21889.32</v>
      </c>
      <c r="K613" s="145">
        <v>19351.2</v>
      </c>
      <c r="L613" s="145">
        <v>19391.990000000002</v>
      </c>
      <c r="M613" s="145">
        <v>17869.28</v>
      </c>
      <c r="N613" s="145">
        <v>16785.96</v>
      </c>
      <c r="O613" s="145">
        <v>15481.61</v>
      </c>
      <c r="P613" s="145">
        <v>12743.02</v>
      </c>
      <c r="Q613" s="145">
        <v>11805.21</v>
      </c>
      <c r="R613" s="145">
        <v>13192.64</v>
      </c>
      <c r="S613" s="145">
        <v>11476.54</v>
      </c>
      <c r="T613" s="145">
        <v>11248.04</v>
      </c>
      <c r="U613" s="145">
        <v>12456.42</v>
      </c>
      <c r="V613" s="145">
        <v>13035.33</v>
      </c>
      <c r="W613" s="145">
        <v>13821.89</v>
      </c>
      <c r="X613" s="145">
        <v>18472.13</v>
      </c>
      <c r="Y613" s="145">
        <v>11345.5</v>
      </c>
      <c r="Z613" s="145">
        <v>18264.57</v>
      </c>
      <c r="AA613" s="145">
        <v>12448.15</v>
      </c>
      <c r="AB613" s="145">
        <v>13719.37</v>
      </c>
      <c r="AC613" s="145">
        <v>12652.54</v>
      </c>
      <c r="AD613" s="145">
        <v>10986.58</v>
      </c>
      <c r="AE613" s="145">
        <v>9984.16</v>
      </c>
      <c r="AF613" s="145">
        <v>12085.96</v>
      </c>
      <c r="AG613" s="145">
        <v>14756.03</v>
      </c>
      <c r="AH613" s="145">
        <v>14472.19</v>
      </c>
      <c r="AI613" s="145">
        <v>15232.72</v>
      </c>
      <c r="AJ613" s="145">
        <v>13194.59</v>
      </c>
      <c r="AK613" s="145">
        <v>16088.18</v>
      </c>
      <c r="AL613" s="145">
        <v>16211.71</v>
      </c>
      <c r="AM613" s="145">
        <v>15527.3</v>
      </c>
      <c r="AN613" s="145">
        <v>13678.21</v>
      </c>
      <c r="AO613" s="145">
        <v>16303.76</v>
      </c>
      <c r="AP613" s="145">
        <v>17453.28</v>
      </c>
      <c r="AQ613" s="145">
        <v>10306</v>
      </c>
      <c r="AR613" s="145">
        <v>4158.8100000000004</v>
      </c>
      <c r="AS613" s="145">
        <v>4854.03</v>
      </c>
      <c r="AT613" s="145">
        <v>4760.88</v>
      </c>
      <c r="AU613" s="145">
        <v>9063.02</v>
      </c>
      <c r="AV613" s="145">
        <v>7539.16</v>
      </c>
      <c r="AW613" s="145">
        <v>6582.72</v>
      </c>
      <c r="AX613" s="195">
        <v>3583.65</v>
      </c>
    </row>
    <row r="614" spans="1:50" x14ac:dyDescent="0.35">
      <c r="A614" s="27" t="s">
        <v>325</v>
      </c>
      <c r="B614" s="3" t="s">
        <v>202</v>
      </c>
      <c r="C614" s="3" t="s">
        <v>129</v>
      </c>
      <c r="D614" s="3" t="s">
        <v>166</v>
      </c>
      <c r="E614" s="145">
        <v>398.55</v>
      </c>
      <c r="F614" s="145">
        <v>360.9</v>
      </c>
      <c r="G614" s="145">
        <v>409.95</v>
      </c>
      <c r="H614" s="145">
        <v>316.45</v>
      </c>
      <c r="I614" s="145">
        <v>432.55</v>
      </c>
      <c r="J614" s="145">
        <v>384.02</v>
      </c>
      <c r="K614" s="145">
        <v>358.36</v>
      </c>
      <c r="L614" s="145">
        <v>387.84</v>
      </c>
      <c r="M614" s="145">
        <v>357.39</v>
      </c>
      <c r="N614" s="145">
        <v>299.75</v>
      </c>
      <c r="O614" s="145">
        <v>309.63</v>
      </c>
      <c r="P614" s="145">
        <v>277.02</v>
      </c>
      <c r="Q614" s="145">
        <v>240.92</v>
      </c>
      <c r="R614" s="145">
        <v>299.83</v>
      </c>
      <c r="S614" s="145">
        <v>260.83</v>
      </c>
      <c r="T614" s="145">
        <v>255.64</v>
      </c>
      <c r="U614" s="145">
        <v>296.58</v>
      </c>
      <c r="V614" s="145">
        <v>241.4</v>
      </c>
      <c r="W614" s="145">
        <v>242.49</v>
      </c>
      <c r="X614" s="145">
        <v>329.86</v>
      </c>
      <c r="Y614" s="145">
        <v>218.18</v>
      </c>
      <c r="Z614" s="145">
        <v>257.25</v>
      </c>
      <c r="AA614" s="145">
        <v>200.78</v>
      </c>
      <c r="AB614" s="145">
        <v>232.53</v>
      </c>
      <c r="AC614" s="145">
        <v>221.97</v>
      </c>
      <c r="AD614" s="145">
        <v>192.75</v>
      </c>
      <c r="AE614" s="145">
        <v>166.4</v>
      </c>
      <c r="AF614" s="145">
        <v>251.79</v>
      </c>
      <c r="AG614" s="145">
        <v>223.58</v>
      </c>
      <c r="AH614" s="145">
        <v>206.75</v>
      </c>
      <c r="AI614" s="145">
        <v>276.95999999999998</v>
      </c>
      <c r="AJ614" s="145">
        <v>223.64</v>
      </c>
      <c r="AK614" s="145">
        <v>247.51</v>
      </c>
      <c r="AL614" s="145">
        <v>234.95</v>
      </c>
      <c r="AM614" s="145">
        <v>235.26</v>
      </c>
      <c r="AN614" s="145">
        <v>220.62</v>
      </c>
      <c r="AO614" s="145">
        <v>232.91</v>
      </c>
      <c r="AP614" s="145">
        <v>226.67</v>
      </c>
      <c r="AQ614" s="145">
        <v>198.19</v>
      </c>
      <c r="AR614" s="145">
        <v>218.88</v>
      </c>
      <c r="AS614" s="145">
        <v>186.69</v>
      </c>
      <c r="AT614" s="145">
        <v>183.11</v>
      </c>
      <c r="AU614" s="145">
        <v>251.75</v>
      </c>
      <c r="AV614" s="145">
        <v>243.2</v>
      </c>
      <c r="AW614" s="145">
        <v>199.48</v>
      </c>
      <c r="AX614" s="195">
        <v>149.32</v>
      </c>
    </row>
    <row r="615" spans="1:50" x14ac:dyDescent="0.35">
      <c r="A615" s="27" t="s">
        <v>325</v>
      </c>
      <c r="B615" s="3" t="s">
        <v>202</v>
      </c>
      <c r="C615" s="3" t="s">
        <v>129</v>
      </c>
      <c r="D615" s="3" t="s">
        <v>327</v>
      </c>
      <c r="E615" s="3">
        <v>448</v>
      </c>
      <c r="F615" s="3">
        <v>441</v>
      </c>
      <c r="G615" s="3">
        <v>521</v>
      </c>
      <c r="H615" s="3">
        <v>384</v>
      </c>
      <c r="I615" s="3">
        <v>435</v>
      </c>
      <c r="J615" s="3">
        <v>448</v>
      </c>
      <c r="K615" s="3">
        <v>397</v>
      </c>
      <c r="L615" s="3">
        <v>432</v>
      </c>
      <c r="M615" s="3">
        <v>429</v>
      </c>
      <c r="N615" s="3">
        <v>447</v>
      </c>
      <c r="O615" s="3">
        <v>425</v>
      </c>
      <c r="P615" s="3">
        <v>394</v>
      </c>
      <c r="Q615" s="3">
        <v>321</v>
      </c>
      <c r="R615" s="3">
        <v>278</v>
      </c>
      <c r="S615" s="3">
        <v>230</v>
      </c>
      <c r="T615" s="3">
        <v>235</v>
      </c>
      <c r="U615" s="3">
        <v>224</v>
      </c>
      <c r="V615" s="3">
        <v>241</v>
      </c>
      <c r="W615" s="3">
        <v>257</v>
      </c>
      <c r="X615" s="3">
        <v>491</v>
      </c>
      <c r="Y615" s="3">
        <v>261</v>
      </c>
      <c r="Z615" s="3">
        <v>380</v>
      </c>
      <c r="AA615" s="3">
        <v>321</v>
      </c>
      <c r="AB615" s="3">
        <v>263</v>
      </c>
      <c r="AC615" s="3">
        <v>219</v>
      </c>
      <c r="AD615" s="3">
        <v>232</v>
      </c>
      <c r="AE615" s="3">
        <v>238</v>
      </c>
      <c r="AF615" s="3">
        <v>259</v>
      </c>
      <c r="AG615" s="3">
        <v>307</v>
      </c>
      <c r="AH615" s="3">
        <v>301</v>
      </c>
      <c r="AI615" s="3">
        <v>343</v>
      </c>
      <c r="AJ615" s="3">
        <v>343</v>
      </c>
      <c r="AK615" s="3">
        <v>371</v>
      </c>
      <c r="AL615" s="3">
        <v>406</v>
      </c>
      <c r="AM615" s="3">
        <v>358</v>
      </c>
      <c r="AN615" s="3">
        <v>332</v>
      </c>
      <c r="AO615" s="3">
        <v>517</v>
      </c>
      <c r="AP615" s="3">
        <v>452</v>
      </c>
      <c r="AQ615" s="3">
        <v>289</v>
      </c>
      <c r="AR615" s="3">
        <v>83</v>
      </c>
      <c r="AS615" s="3">
        <v>109</v>
      </c>
      <c r="AT615" s="3">
        <v>128</v>
      </c>
      <c r="AU615" s="3">
        <v>185</v>
      </c>
      <c r="AV615" s="3">
        <v>137</v>
      </c>
      <c r="AW615" s="3">
        <v>111</v>
      </c>
      <c r="AX615" s="10">
        <v>79</v>
      </c>
    </row>
    <row r="616" spans="1:50" x14ac:dyDescent="0.35">
      <c r="A616" s="27" t="s">
        <v>325</v>
      </c>
      <c r="B616" s="3" t="s">
        <v>202</v>
      </c>
      <c r="C616" s="3" t="s">
        <v>129</v>
      </c>
      <c r="D616" s="3" t="s">
        <v>167</v>
      </c>
      <c r="E616" s="4">
        <v>2423</v>
      </c>
      <c r="F616" s="4">
        <v>2939</v>
      </c>
      <c r="G616" s="4">
        <v>2729</v>
      </c>
      <c r="H616" s="4">
        <v>3403</v>
      </c>
      <c r="I616" s="4">
        <v>3112</v>
      </c>
      <c r="J616" s="4">
        <v>3005</v>
      </c>
      <c r="K616" s="4">
        <v>2936</v>
      </c>
      <c r="L616" s="4">
        <v>2720</v>
      </c>
      <c r="M616" s="4">
        <v>1843</v>
      </c>
      <c r="N616" s="4">
        <v>1721</v>
      </c>
      <c r="O616" s="4">
        <v>1529</v>
      </c>
      <c r="P616" s="4">
        <v>1392</v>
      </c>
      <c r="Q616" s="4">
        <v>1716</v>
      </c>
      <c r="R616" s="4">
        <v>2537</v>
      </c>
      <c r="S616" s="4">
        <v>1830</v>
      </c>
      <c r="T616" s="4">
        <v>1845</v>
      </c>
      <c r="U616" s="4">
        <v>1600</v>
      </c>
      <c r="V616" s="4">
        <v>1764</v>
      </c>
      <c r="W616" s="4">
        <v>1809</v>
      </c>
      <c r="X616" s="4">
        <v>2440</v>
      </c>
      <c r="Y616" s="4">
        <v>1837</v>
      </c>
      <c r="Z616" s="4">
        <v>3109</v>
      </c>
      <c r="AA616" s="4">
        <v>1679</v>
      </c>
      <c r="AB616" s="4">
        <v>2062</v>
      </c>
      <c r="AC616" s="4">
        <v>1760</v>
      </c>
      <c r="AD616" s="4">
        <v>1622</v>
      </c>
      <c r="AE616" s="4">
        <v>1688</v>
      </c>
      <c r="AF616" s="4">
        <v>2812</v>
      </c>
      <c r="AG616" s="4">
        <v>2697</v>
      </c>
      <c r="AH616" s="4">
        <v>3524</v>
      </c>
      <c r="AI616" s="4">
        <v>3557</v>
      </c>
      <c r="AJ616" s="4">
        <v>3316</v>
      </c>
      <c r="AK616" s="4">
        <v>3899</v>
      </c>
      <c r="AL616" s="4">
        <v>3973</v>
      </c>
      <c r="AM616" s="4">
        <v>3555</v>
      </c>
      <c r="AN616" s="4">
        <v>2537</v>
      </c>
      <c r="AO616" s="4">
        <v>3013</v>
      </c>
      <c r="AP616" s="4">
        <v>3085</v>
      </c>
      <c r="AQ616" s="4">
        <v>2689</v>
      </c>
      <c r="AR616" s="4">
        <v>1488</v>
      </c>
      <c r="AS616" s="4">
        <v>1210</v>
      </c>
      <c r="AT616" s="4">
        <v>1162</v>
      </c>
      <c r="AU616" s="4">
        <v>2258</v>
      </c>
      <c r="AV616" s="4">
        <v>1483</v>
      </c>
      <c r="AW616" s="4">
        <v>1236</v>
      </c>
      <c r="AX616" s="10">
        <v>511</v>
      </c>
    </row>
    <row r="617" spans="1:50" x14ac:dyDescent="0.35">
      <c r="A617" s="27" t="s">
        <v>325</v>
      </c>
      <c r="B617" s="3" t="s">
        <v>202</v>
      </c>
      <c r="C617" s="3" t="s">
        <v>129</v>
      </c>
      <c r="D617" s="3" t="s">
        <v>132</v>
      </c>
      <c r="E617" s="3">
        <v>56</v>
      </c>
      <c r="F617" s="3">
        <v>53</v>
      </c>
      <c r="G617" s="3">
        <v>54</v>
      </c>
      <c r="H617" s="3">
        <v>53</v>
      </c>
      <c r="I617" s="3">
        <v>47</v>
      </c>
      <c r="J617" s="3">
        <v>57</v>
      </c>
      <c r="K617" s="3">
        <v>54</v>
      </c>
      <c r="L617" s="3">
        <v>50</v>
      </c>
      <c r="M617" s="3">
        <v>50</v>
      </c>
      <c r="N617" s="3">
        <v>56</v>
      </c>
      <c r="O617" s="3">
        <v>50</v>
      </c>
      <c r="P617" s="3">
        <v>46</v>
      </c>
      <c r="Q617" s="3">
        <v>49</v>
      </c>
      <c r="R617" s="3">
        <v>44</v>
      </c>
      <c r="S617" s="3">
        <v>44</v>
      </c>
      <c r="T617" s="3">
        <v>44</v>
      </c>
      <c r="U617" s="3">
        <v>42</v>
      </c>
      <c r="V617" s="3">
        <v>54</v>
      </c>
      <c r="W617" s="3">
        <v>57</v>
      </c>
      <c r="X617" s="3">
        <v>56</v>
      </c>
      <c r="Y617" s="3">
        <v>52</v>
      </c>
      <c r="Z617" s="3">
        <v>71</v>
      </c>
      <c r="AA617" s="3">
        <v>62</v>
      </c>
      <c r="AB617" s="3">
        <v>59</v>
      </c>
      <c r="AC617" s="3">
        <v>57</v>
      </c>
      <c r="AD617" s="3">
        <v>57</v>
      </c>
      <c r="AE617" s="3">
        <v>60</v>
      </c>
      <c r="AF617" s="3">
        <v>48</v>
      </c>
      <c r="AG617" s="3">
        <v>66</v>
      </c>
      <c r="AH617" s="3">
        <v>70</v>
      </c>
      <c r="AI617" s="3">
        <v>55</v>
      </c>
      <c r="AJ617" s="3">
        <v>59</v>
      </c>
      <c r="AK617" s="3">
        <v>65</v>
      </c>
      <c r="AL617" s="3">
        <v>69</v>
      </c>
      <c r="AM617" s="3">
        <v>66</v>
      </c>
      <c r="AN617" s="3">
        <v>62</v>
      </c>
      <c r="AO617" s="3">
        <v>70</v>
      </c>
      <c r="AP617" s="3">
        <v>77</v>
      </c>
      <c r="AQ617" s="3">
        <v>52</v>
      </c>
      <c r="AR617" s="3">
        <v>19</v>
      </c>
      <c r="AS617" s="3">
        <v>26</v>
      </c>
      <c r="AT617" s="3">
        <v>26</v>
      </c>
      <c r="AU617" s="3">
        <v>36</v>
      </c>
      <c r="AV617" s="3">
        <v>31</v>
      </c>
      <c r="AW617" s="3">
        <v>33</v>
      </c>
      <c r="AX617" s="10">
        <v>24</v>
      </c>
    </row>
    <row r="618" spans="1:50" x14ac:dyDescent="0.35">
      <c r="A618" s="27" t="s">
        <v>325</v>
      </c>
      <c r="B618" s="3" t="s">
        <v>202</v>
      </c>
      <c r="C618" s="3" t="s">
        <v>341</v>
      </c>
      <c r="D618" s="3" t="s">
        <v>162</v>
      </c>
      <c r="E618" s="145"/>
      <c r="F618" s="145"/>
      <c r="G618" s="145"/>
      <c r="H618" s="145"/>
      <c r="I618" s="145"/>
      <c r="J618" s="145">
        <v>0</v>
      </c>
      <c r="K618" s="145"/>
      <c r="L618" s="145"/>
      <c r="M618" s="145"/>
      <c r="N618" s="145"/>
      <c r="O618" s="145"/>
      <c r="P618" s="145"/>
      <c r="Q618" s="145"/>
      <c r="R618" s="145"/>
      <c r="S618" s="145"/>
      <c r="T618" s="145"/>
      <c r="U618" s="145"/>
      <c r="V618" s="145"/>
      <c r="W618" s="145"/>
      <c r="X618" s="145"/>
      <c r="Y618" s="145"/>
      <c r="Z618" s="145"/>
      <c r="AA618" s="145"/>
      <c r="AB618" s="145"/>
      <c r="AC618" s="145"/>
      <c r="AD618" s="145"/>
      <c r="AE618" s="145"/>
      <c r="AF618" s="145"/>
      <c r="AG618" s="145"/>
      <c r="AH618" s="145"/>
      <c r="AI618" s="145"/>
      <c r="AJ618" s="145"/>
      <c r="AK618" s="145"/>
      <c r="AL618" s="145"/>
      <c r="AM618" s="145"/>
      <c r="AN618" s="145"/>
      <c r="AO618" s="145"/>
      <c r="AP618" s="145"/>
      <c r="AQ618" s="145"/>
      <c r="AR618" s="145"/>
      <c r="AS618" s="145"/>
      <c r="AT618" s="145"/>
      <c r="AU618" s="145"/>
      <c r="AV618" s="145"/>
      <c r="AW618" s="145"/>
      <c r="AX618" s="195"/>
    </row>
    <row r="619" spans="1:50" x14ac:dyDescent="0.35">
      <c r="A619" s="27" t="s">
        <v>325</v>
      </c>
      <c r="B619" s="3" t="s">
        <v>202</v>
      </c>
      <c r="C619" s="3" t="s">
        <v>341</v>
      </c>
      <c r="D619" s="3" t="s">
        <v>166</v>
      </c>
      <c r="E619" s="145"/>
      <c r="F619" s="145"/>
      <c r="G619" s="145"/>
      <c r="H619" s="145"/>
      <c r="I619" s="145"/>
      <c r="J619" s="145">
        <v>0</v>
      </c>
      <c r="K619" s="145"/>
      <c r="L619" s="145"/>
      <c r="M619" s="145"/>
      <c r="N619" s="145"/>
      <c r="O619" s="145"/>
      <c r="P619" s="145"/>
      <c r="Q619" s="145"/>
      <c r="R619" s="145"/>
      <c r="S619" s="145"/>
      <c r="T619" s="145"/>
      <c r="U619" s="145"/>
      <c r="V619" s="145"/>
      <c r="W619" s="145"/>
      <c r="X619" s="145"/>
      <c r="Y619" s="145"/>
      <c r="Z619" s="145"/>
      <c r="AA619" s="145"/>
      <c r="AB619" s="145"/>
      <c r="AC619" s="145"/>
      <c r="AD619" s="145"/>
      <c r="AE619" s="145"/>
      <c r="AF619" s="145"/>
      <c r="AG619" s="145"/>
      <c r="AH619" s="145"/>
      <c r="AI619" s="145"/>
      <c r="AJ619" s="145"/>
      <c r="AK619" s="145"/>
      <c r="AL619" s="145"/>
      <c r="AM619" s="145"/>
      <c r="AN619" s="145"/>
      <c r="AO619" s="145"/>
      <c r="AP619" s="145"/>
      <c r="AQ619" s="145"/>
      <c r="AR619" s="145"/>
      <c r="AS619" s="145"/>
      <c r="AT619" s="145"/>
      <c r="AU619" s="145"/>
      <c r="AV619" s="145"/>
      <c r="AW619" s="145"/>
      <c r="AX619" s="195"/>
    </row>
    <row r="620" spans="1:50" x14ac:dyDescent="0.35">
      <c r="A620" s="27" t="s">
        <v>325</v>
      </c>
      <c r="B620" s="3" t="s">
        <v>202</v>
      </c>
      <c r="C620" s="3" t="s">
        <v>341</v>
      </c>
      <c r="D620" s="3" t="s">
        <v>327</v>
      </c>
      <c r="E620" s="3"/>
      <c r="F620" s="3"/>
      <c r="G620" s="3"/>
      <c r="H620" s="3"/>
      <c r="I620" s="3"/>
      <c r="J620" s="3">
        <v>1</v>
      </c>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10"/>
    </row>
    <row r="621" spans="1:50" x14ac:dyDescent="0.35">
      <c r="A621" s="27" t="s">
        <v>325</v>
      </c>
      <c r="B621" s="3" t="s">
        <v>202</v>
      </c>
      <c r="C621" s="3" t="s">
        <v>341</v>
      </c>
      <c r="D621" s="3" t="s">
        <v>167</v>
      </c>
      <c r="E621" s="3"/>
      <c r="F621" s="3"/>
      <c r="G621" s="3"/>
      <c r="H621" s="3"/>
      <c r="I621" s="3"/>
      <c r="J621" s="3">
        <v>0</v>
      </c>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10"/>
    </row>
    <row r="622" spans="1:50" x14ac:dyDescent="0.35">
      <c r="A622" s="27" t="s">
        <v>325</v>
      </c>
      <c r="B622" s="3" t="s">
        <v>202</v>
      </c>
      <c r="C622" s="3" t="s">
        <v>341</v>
      </c>
      <c r="D622" s="3" t="s">
        <v>132</v>
      </c>
      <c r="E622" s="3"/>
      <c r="F622" s="3"/>
      <c r="G622" s="3"/>
      <c r="H622" s="3"/>
      <c r="I622" s="3"/>
      <c r="J622" s="3">
        <v>1</v>
      </c>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10"/>
    </row>
    <row r="623" spans="1:50" x14ac:dyDescent="0.35">
      <c r="A623" s="27" t="s">
        <v>325</v>
      </c>
      <c r="B623" s="3" t="s">
        <v>202</v>
      </c>
      <c r="C623" s="3" t="s">
        <v>333</v>
      </c>
      <c r="D623" s="3" t="s">
        <v>162</v>
      </c>
      <c r="E623" s="145">
        <v>2157.41</v>
      </c>
      <c r="F623" s="145">
        <v>1878.53</v>
      </c>
      <c r="G623" s="145">
        <v>1294.95</v>
      </c>
      <c r="H623" s="145">
        <v>242.44</v>
      </c>
      <c r="I623" s="145">
        <v>1117.83</v>
      </c>
      <c r="J623" s="145">
        <v>1403.37</v>
      </c>
      <c r="K623" s="145">
        <v>999.75</v>
      </c>
      <c r="L623" s="145">
        <v>461.51</v>
      </c>
      <c r="M623" s="145">
        <v>691.7</v>
      </c>
      <c r="N623" s="145">
        <v>1737.06</v>
      </c>
      <c r="O623" s="145">
        <v>473.52</v>
      </c>
      <c r="P623" s="145">
        <v>154.71</v>
      </c>
      <c r="Q623" s="145">
        <v>777.23</v>
      </c>
      <c r="R623" s="145">
        <v>761.3</v>
      </c>
      <c r="S623" s="145">
        <v>410.78</v>
      </c>
      <c r="T623" s="145">
        <v>1369.17</v>
      </c>
      <c r="U623" s="145">
        <v>2960.84</v>
      </c>
      <c r="V623" s="145">
        <v>2327.4899999999998</v>
      </c>
      <c r="W623" s="145">
        <v>1809.03</v>
      </c>
      <c r="X623" s="145">
        <v>4217.96</v>
      </c>
      <c r="Y623" s="145">
        <v>923.82</v>
      </c>
      <c r="Z623" s="145">
        <v>972.43</v>
      </c>
      <c r="AA623" s="145">
        <v>1732.25</v>
      </c>
      <c r="AB623" s="145">
        <v>2544.19</v>
      </c>
      <c r="AC623" s="145">
        <v>2708.06</v>
      </c>
      <c r="AD623" s="145">
        <v>1154.18</v>
      </c>
      <c r="AE623" s="145">
        <v>1153.47</v>
      </c>
      <c r="AF623" s="145">
        <v>509.72</v>
      </c>
      <c r="AG623" s="145">
        <v>2884.07</v>
      </c>
      <c r="AH623" s="145">
        <v>1152.55</v>
      </c>
      <c r="AI623" s="145">
        <v>2322.81</v>
      </c>
      <c r="AJ623" s="145">
        <v>1296.28</v>
      </c>
      <c r="AK623" s="145">
        <v>1679.82</v>
      </c>
      <c r="AL623" s="145">
        <v>1226.22</v>
      </c>
      <c r="AM623" s="145">
        <v>1233.1300000000001</v>
      </c>
      <c r="AN623" s="145">
        <v>3210.9</v>
      </c>
      <c r="AO623" s="145">
        <v>2952.67</v>
      </c>
      <c r="AP623" s="145">
        <v>3459.05</v>
      </c>
      <c r="AQ623" s="145">
        <v>1721.73</v>
      </c>
      <c r="AR623" s="145">
        <v>870.84</v>
      </c>
      <c r="AS623" s="145">
        <v>318.88</v>
      </c>
      <c r="AT623" s="145">
        <v>305.45999999999998</v>
      </c>
      <c r="AU623" s="145">
        <v>556.29</v>
      </c>
      <c r="AV623" s="145">
        <v>996.34</v>
      </c>
      <c r="AW623" s="145">
        <v>508.3</v>
      </c>
      <c r="AX623" s="195">
        <v>401.66</v>
      </c>
    </row>
    <row r="624" spans="1:50" x14ac:dyDescent="0.35">
      <c r="A624" s="27" t="s">
        <v>325</v>
      </c>
      <c r="B624" s="3" t="s">
        <v>202</v>
      </c>
      <c r="C624" s="3" t="s">
        <v>333</v>
      </c>
      <c r="D624" s="3" t="s">
        <v>166</v>
      </c>
      <c r="E624" s="145">
        <v>143.83000000000001</v>
      </c>
      <c r="F624" s="145">
        <v>134.18</v>
      </c>
      <c r="G624" s="145">
        <v>143.88</v>
      </c>
      <c r="H624" s="145">
        <v>60.61</v>
      </c>
      <c r="I624" s="145">
        <v>139.72999999999999</v>
      </c>
      <c r="J624" s="145">
        <v>127.58</v>
      </c>
      <c r="K624" s="145">
        <v>124.97</v>
      </c>
      <c r="L624" s="145">
        <v>92.3</v>
      </c>
      <c r="M624" s="145">
        <v>86.46</v>
      </c>
      <c r="N624" s="145">
        <v>217.13</v>
      </c>
      <c r="O624" s="145">
        <v>118.38</v>
      </c>
      <c r="P624" s="145">
        <v>38.68</v>
      </c>
      <c r="Q624" s="145">
        <v>155.44999999999999</v>
      </c>
      <c r="R624" s="145">
        <v>126.88</v>
      </c>
      <c r="S624" s="145">
        <v>136.93</v>
      </c>
      <c r="T624" s="145">
        <v>171.15</v>
      </c>
      <c r="U624" s="145">
        <v>246.74</v>
      </c>
      <c r="V624" s="145">
        <v>193.96</v>
      </c>
      <c r="W624" s="145">
        <v>201</v>
      </c>
      <c r="X624" s="145">
        <v>351.5</v>
      </c>
      <c r="Y624" s="145">
        <v>102.65</v>
      </c>
      <c r="Z624" s="145">
        <v>97.24</v>
      </c>
      <c r="AA624" s="145">
        <v>173.23</v>
      </c>
      <c r="AB624" s="145">
        <v>212.02</v>
      </c>
      <c r="AC624" s="145">
        <v>225.67</v>
      </c>
      <c r="AD624" s="145">
        <v>104.93</v>
      </c>
      <c r="AE624" s="145">
        <v>88.73</v>
      </c>
      <c r="AF624" s="145">
        <v>101.94</v>
      </c>
      <c r="AG624" s="145">
        <v>240.34</v>
      </c>
      <c r="AH624" s="145">
        <v>82.33</v>
      </c>
      <c r="AI624" s="145">
        <v>290.35000000000002</v>
      </c>
      <c r="AJ624" s="145">
        <v>117.84</v>
      </c>
      <c r="AK624" s="145">
        <v>111.99</v>
      </c>
      <c r="AL624" s="145">
        <v>122.62</v>
      </c>
      <c r="AM624" s="145">
        <v>102.76</v>
      </c>
      <c r="AN624" s="145">
        <v>401.36</v>
      </c>
      <c r="AO624" s="145">
        <v>295.27</v>
      </c>
      <c r="AP624" s="145">
        <v>314.45999999999998</v>
      </c>
      <c r="AQ624" s="145">
        <v>143.47999999999999</v>
      </c>
      <c r="AR624" s="145">
        <v>174.17</v>
      </c>
      <c r="AS624" s="145">
        <v>79.72</v>
      </c>
      <c r="AT624" s="145">
        <v>61.09</v>
      </c>
      <c r="AU624" s="145">
        <v>111.26</v>
      </c>
      <c r="AV624" s="145">
        <v>332.11</v>
      </c>
      <c r="AW624" s="145">
        <v>254.15</v>
      </c>
      <c r="AX624" s="195">
        <v>100.42</v>
      </c>
    </row>
    <row r="625" spans="1:50" x14ac:dyDescent="0.35">
      <c r="A625" s="27" t="s">
        <v>325</v>
      </c>
      <c r="B625" s="3" t="s">
        <v>202</v>
      </c>
      <c r="C625" s="3" t="s">
        <v>333</v>
      </c>
      <c r="D625" s="3" t="s">
        <v>327</v>
      </c>
      <c r="E625" s="3">
        <v>25</v>
      </c>
      <c r="F625" s="3">
        <v>25</v>
      </c>
      <c r="G625" s="3">
        <v>14</v>
      </c>
      <c r="H625" s="3">
        <v>5</v>
      </c>
      <c r="I625" s="3">
        <v>14</v>
      </c>
      <c r="J625" s="3">
        <v>19</v>
      </c>
      <c r="K625" s="3">
        <v>13</v>
      </c>
      <c r="L625" s="3">
        <v>6</v>
      </c>
      <c r="M625" s="3">
        <v>12</v>
      </c>
      <c r="N625" s="3">
        <v>19</v>
      </c>
      <c r="O625" s="3">
        <v>6</v>
      </c>
      <c r="P625" s="3">
        <v>4</v>
      </c>
      <c r="Q625" s="3">
        <v>6</v>
      </c>
      <c r="R625" s="3">
        <v>7</v>
      </c>
      <c r="S625" s="3">
        <v>4</v>
      </c>
      <c r="T625" s="3">
        <v>12</v>
      </c>
      <c r="U625" s="3">
        <v>19</v>
      </c>
      <c r="V625" s="3">
        <v>20</v>
      </c>
      <c r="W625" s="3">
        <v>20</v>
      </c>
      <c r="X625" s="3">
        <v>34</v>
      </c>
      <c r="Y625" s="3">
        <v>11</v>
      </c>
      <c r="Z625" s="3">
        <v>12</v>
      </c>
      <c r="AA625" s="3">
        <v>15</v>
      </c>
      <c r="AB625" s="3">
        <v>20</v>
      </c>
      <c r="AC625" s="3">
        <v>19</v>
      </c>
      <c r="AD625" s="3">
        <v>14</v>
      </c>
      <c r="AE625" s="3">
        <v>15</v>
      </c>
      <c r="AF625" s="3">
        <v>7</v>
      </c>
      <c r="AG625" s="3">
        <v>20</v>
      </c>
      <c r="AH625" s="3">
        <v>16</v>
      </c>
      <c r="AI625" s="3">
        <v>19</v>
      </c>
      <c r="AJ625" s="3">
        <v>17</v>
      </c>
      <c r="AK625" s="3">
        <v>20</v>
      </c>
      <c r="AL625" s="3">
        <v>13</v>
      </c>
      <c r="AM625" s="3">
        <v>14</v>
      </c>
      <c r="AN625" s="3">
        <v>14</v>
      </c>
      <c r="AO625" s="3">
        <v>18</v>
      </c>
      <c r="AP625" s="3">
        <v>17</v>
      </c>
      <c r="AQ625" s="3">
        <v>25</v>
      </c>
      <c r="AR625" s="3">
        <v>7</v>
      </c>
      <c r="AS625" s="3">
        <v>5</v>
      </c>
      <c r="AT625" s="3">
        <v>6</v>
      </c>
      <c r="AU625" s="3">
        <v>7</v>
      </c>
      <c r="AV625" s="3">
        <v>9</v>
      </c>
      <c r="AW625" s="3">
        <v>3</v>
      </c>
      <c r="AX625" s="10">
        <v>5</v>
      </c>
    </row>
    <row r="626" spans="1:50" x14ac:dyDescent="0.35">
      <c r="A626" s="27" t="s">
        <v>325</v>
      </c>
      <c r="B626" s="3" t="s">
        <v>202</v>
      </c>
      <c r="C626" s="3" t="s">
        <v>333</v>
      </c>
      <c r="D626" s="3" t="s">
        <v>167</v>
      </c>
      <c r="E626" s="3">
        <v>0</v>
      </c>
      <c r="F626" s="3">
        <v>0</v>
      </c>
      <c r="G626" s="3">
        <v>0</v>
      </c>
      <c r="H626" s="3">
        <v>0</v>
      </c>
      <c r="I626" s="3">
        <v>0</v>
      </c>
      <c r="J626" s="3">
        <v>0</v>
      </c>
      <c r="K626" s="3">
        <v>0</v>
      </c>
      <c r="L626" s="3">
        <v>0</v>
      </c>
      <c r="M626" s="3">
        <v>0</v>
      </c>
      <c r="N626" s="3">
        <v>0</v>
      </c>
      <c r="O626" s="3">
        <v>0</v>
      </c>
      <c r="P626" s="3">
        <v>0</v>
      </c>
      <c r="Q626" s="3">
        <v>0</v>
      </c>
      <c r="R626" s="3">
        <v>0</v>
      </c>
      <c r="S626" s="3">
        <v>0</v>
      </c>
      <c r="T626" s="3">
        <v>0</v>
      </c>
      <c r="U626" s="3">
        <v>0</v>
      </c>
      <c r="V626" s="3">
        <v>0</v>
      </c>
      <c r="W626" s="3">
        <v>0</v>
      </c>
      <c r="X626" s="3">
        <v>0</v>
      </c>
      <c r="Y626" s="3">
        <v>0</v>
      </c>
      <c r="Z626" s="3">
        <v>0</v>
      </c>
      <c r="AA626" s="3">
        <v>0</v>
      </c>
      <c r="AB626" s="3">
        <v>0</v>
      </c>
      <c r="AC626" s="3">
        <v>0</v>
      </c>
      <c r="AD626" s="3">
        <v>0</v>
      </c>
      <c r="AE626" s="3">
        <v>0</v>
      </c>
      <c r="AF626" s="3">
        <v>0</v>
      </c>
      <c r="AG626" s="3">
        <v>0</v>
      </c>
      <c r="AH626" s="3">
        <v>0</v>
      </c>
      <c r="AI626" s="3">
        <v>0</v>
      </c>
      <c r="AJ626" s="3">
        <v>0</v>
      </c>
      <c r="AK626" s="3">
        <v>0</v>
      </c>
      <c r="AL626" s="3">
        <v>0</v>
      </c>
      <c r="AM626" s="3">
        <v>0</v>
      </c>
      <c r="AN626" s="3">
        <v>0</v>
      </c>
      <c r="AO626" s="3">
        <v>0</v>
      </c>
      <c r="AP626" s="3">
        <v>0</v>
      </c>
      <c r="AQ626" s="3">
        <v>0</v>
      </c>
      <c r="AR626" s="3">
        <v>0</v>
      </c>
      <c r="AS626" s="3">
        <v>0</v>
      </c>
      <c r="AT626" s="3">
        <v>0</v>
      </c>
      <c r="AU626" s="3">
        <v>0</v>
      </c>
      <c r="AV626" s="3">
        <v>0</v>
      </c>
      <c r="AW626" s="3">
        <v>0</v>
      </c>
      <c r="AX626" s="10">
        <v>0</v>
      </c>
    </row>
    <row r="627" spans="1:50" x14ac:dyDescent="0.35">
      <c r="A627" s="27" t="s">
        <v>325</v>
      </c>
      <c r="B627" s="3" t="s">
        <v>202</v>
      </c>
      <c r="C627" s="3" t="s">
        <v>333</v>
      </c>
      <c r="D627" s="3" t="s">
        <v>132</v>
      </c>
      <c r="E627" s="3">
        <v>15</v>
      </c>
      <c r="F627" s="3">
        <v>14</v>
      </c>
      <c r="G627" s="3">
        <v>9</v>
      </c>
      <c r="H627" s="3">
        <v>4</v>
      </c>
      <c r="I627" s="3">
        <v>8</v>
      </c>
      <c r="J627" s="3">
        <v>11</v>
      </c>
      <c r="K627" s="3">
        <v>8</v>
      </c>
      <c r="L627" s="3">
        <v>5</v>
      </c>
      <c r="M627" s="3">
        <v>8</v>
      </c>
      <c r="N627" s="3">
        <v>8</v>
      </c>
      <c r="O627" s="3">
        <v>4</v>
      </c>
      <c r="P627" s="3">
        <v>4</v>
      </c>
      <c r="Q627" s="3">
        <v>5</v>
      </c>
      <c r="R627" s="3">
        <v>6</v>
      </c>
      <c r="S627" s="3">
        <v>3</v>
      </c>
      <c r="T627" s="3">
        <v>8</v>
      </c>
      <c r="U627" s="3">
        <v>12</v>
      </c>
      <c r="V627" s="3">
        <v>12</v>
      </c>
      <c r="W627" s="3">
        <v>9</v>
      </c>
      <c r="X627" s="3">
        <v>12</v>
      </c>
      <c r="Y627" s="3">
        <v>9</v>
      </c>
      <c r="Z627" s="3">
        <v>10</v>
      </c>
      <c r="AA627" s="3">
        <v>10</v>
      </c>
      <c r="AB627" s="3">
        <v>12</v>
      </c>
      <c r="AC627" s="3">
        <v>12</v>
      </c>
      <c r="AD627" s="3">
        <v>11</v>
      </c>
      <c r="AE627" s="3">
        <v>13</v>
      </c>
      <c r="AF627" s="3">
        <v>5</v>
      </c>
      <c r="AG627" s="3">
        <v>12</v>
      </c>
      <c r="AH627" s="3">
        <v>14</v>
      </c>
      <c r="AI627" s="3">
        <v>8</v>
      </c>
      <c r="AJ627" s="3">
        <v>11</v>
      </c>
      <c r="AK627" s="3">
        <v>15</v>
      </c>
      <c r="AL627" s="3">
        <v>10</v>
      </c>
      <c r="AM627" s="3">
        <v>12</v>
      </c>
      <c r="AN627" s="3">
        <v>8</v>
      </c>
      <c r="AO627" s="3">
        <v>10</v>
      </c>
      <c r="AP627" s="3">
        <v>11</v>
      </c>
      <c r="AQ627" s="3">
        <v>12</v>
      </c>
      <c r="AR627" s="3">
        <v>5</v>
      </c>
      <c r="AS627" s="3">
        <v>4</v>
      </c>
      <c r="AT627" s="3">
        <v>5</v>
      </c>
      <c r="AU627" s="3">
        <v>5</v>
      </c>
      <c r="AV627" s="3">
        <v>3</v>
      </c>
      <c r="AW627" s="3">
        <v>2</v>
      </c>
      <c r="AX627" s="10">
        <v>4</v>
      </c>
    </row>
    <row r="628" spans="1:50" x14ac:dyDescent="0.35">
      <c r="A628" s="27" t="s">
        <v>325</v>
      </c>
      <c r="B628" s="3" t="s">
        <v>202</v>
      </c>
      <c r="C628" s="3" t="s">
        <v>334</v>
      </c>
      <c r="D628" s="3" t="s">
        <v>162</v>
      </c>
      <c r="E628" s="145">
        <v>326.63</v>
      </c>
      <c r="F628" s="145">
        <v>226.85</v>
      </c>
      <c r="G628" s="145">
        <v>203.83</v>
      </c>
      <c r="H628" s="145">
        <v>62.4</v>
      </c>
      <c r="I628" s="145">
        <v>223.21</v>
      </c>
      <c r="J628" s="145">
        <v>63.78</v>
      </c>
      <c r="K628" s="145">
        <v>476.7</v>
      </c>
      <c r="L628" s="145">
        <v>90.96</v>
      </c>
      <c r="M628" s="145">
        <v>121.67</v>
      </c>
      <c r="N628" s="145">
        <v>302.27</v>
      </c>
      <c r="O628" s="145">
        <v>66.44</v>
      </c>
      <c r="P628" s="145">
        <v>46.51</v>
      </c>
      <c r="Q628" s="145">
        <v>22.12</v>
      </c>
      <c r="R628" s="145">
        <v>61.38</v>
      </c>
      <c r="S628" s="145">
        <v>121.54</v>
      </c>
      <c r="T628" s="145">
        <v>220.84</v>
      </c>
      <c r="U628" s="145">
        <v>298.89999999999998</v>
      </c>
      <c r="V628" s="145">
        <v>211.83</v>
      </c>
      <c r="W628" s="145">
        <v>466.32</v>
      </c>
      <c r="X628" s="145">
        <v>442.09</v>
      </c>
      <c r="Y628" s="145">
        <v>233.64</v>
      </c>
      <c r="Z628" s="145">
        <v>319.24</v>
      </c>
      <c r="AA628" s="145">
        <v>173.21</v>
      </c>
      <c r="AB628" s="145">
        <v>320.04000000000002</v>
      </c>
      <c r="AC628" s="145">
        <v>688.32</v>
      </c>
      <c r="AD628" s="145">
        <v>130.27000000000001</v>
      </c>
      <c r="AE628" s="145">
        <v>125.41</v>
      </c>
      <c r="AF628" s="145">
        <v>86.38</v>
      </c>
      <c r="AG628" s="145">
        <v>299.06</v>
      </c>
      <c r="AH628" s="145">
        <v>128.79</v>
      </c>
      <c r="AI628" s="145">
        <v>295.91000000000003</v>
      </c>
      <c r="AJ628" s="145">
        <v>317.33</v>
      </c>
      <c r="AK628" s="145">
        <v>224.49</v>
      </c>
      <c r="AL628" s="145">
        <v>353.55</v>
      </c>
      <c r="AM628" s="145">
        <v>202.69</v>
      </c>
      <c r="AN628" s="145">
        <v>348</v>
      </c>
      <c r="AO628" s="145">
        <v>593.20000000000005</v>
      </c>
      <c r="AP628" s="145">
        <v>269.61</v>
      </c>
      <c r="AQ628" s="145">
        <v>192.76</v>
      </c>
      <c r="AR628" s="145">
        <v>64.16</v>
      </c>
      <c r="AS628" s="145">
        <v>103.44</v>
      </c>
      <c r="AT628" s="145">
        <v>48.76</v>
      </c>
      <c r="AU628" s="145">
        <v>65.36</v>
      </c>
      <c r="AV628" s="145">
        <v>9.4600000000000009</v>
      </c>
      <c r="AW628" s="145">
        <v>25.6</v>
      </c>
      <c r="AX628" s="195">
        <v>64.66</v>
      </c>
    </row>
    <row r="629" spans="1:50" x14ac:dyDescent="0.35">
      <c r="A629" s="27" t="s">
        <v>325</v>
      </c>
      <c r="B629" s="3" t="s">
        <v>202</v>
      </c>
      <c r="C629" s="3" t="s">
        <v>334</v>
      </c>
      <c r="D629" s="3" t="s">
        <v>166</v>
      </c>
      <c r="E629" s="145">
        <v>19.21</v>
      </c>
      <c r="F629" s="145">
        <v>17.45</v>
      </c>
      <c r="G629" s="145">
        <v>22.65</v>
      </c>
      <c r="H629" s="145">
        <v>10.4</v>
      </c>
      <c r="I629" s="145">
        <v>27.9</v>
      </c>
      <c r="J629" s="145">
        <v>5.32</v>
      </c>
      <c r="K629" s="145">
        <v>52.97</v>
      </c>
      <c r="L629" s="145">
        <v>12.99</v>
      </c>
      <c r="M629" s="145">
        <v>15.21</v>
      </c>
      <c r="N629" s="145">
        <v>30.23</v>
      </c>
      <c r="O629" s="145">
        <v>13.29</v>
      </c>
      <c r="P629" s="145">
        <v>7.75</v>
      </c>
      <c r="Q629" s="145">
        <v>4.42</v>
      </c>
      <c r="R629" s="145">
        <v>7.67</v>
      </c>
      <c r="S629" s="145">
        <v>30.39</v>
      </c>
      <c r="T629" s="145">
        <v>22.08</v>
      </c>
      <c r="U629" s="145">
        <v>18.68</v>
      </c>
      <c r="V629" s="145">
        <v>16.29</v>
      </c>
      <c r="W629" s="145">
        <v>42.39</v>
      </c>
      <c r="X629" s="145">
        <v>40.19</v>
      </c>
      <c r="Y629" s="145">
        <v>21.24</v>
      </c>
      <c r="Z629" s="145">
        <v>31.92</v>
      </c>
      <c r="AA629" s="145">
        <v>14.43</v>
      </c>
      <c r="AB629" s="145">
        <v>26.67</v>
      </c>
      <c r="AC629" s="145">
        <v>45.89</v>
      </c>
      <c r="AD629" s="145">
        <v>10.86</v>
      </c>
      <c r="AE629" s="145">
        <v>9.65</v>
      </c>
      <c r="AF629" s="145">
        <v>10.8</v>
      </c>
      <c r="AG629" s="145">
        <v>24.92</v>
      </c>
      <c r="AH629" s="145">
        <v>8.59</v>
      </c>
      <c r="AI629" s="145">
        <v>29.59</v>
      </c>
      <c r="AJ629" s="145">
        <v>26.44</v>
      </c>
      <c r="AK629" s="145">
        <v>14.97</v>
      </c>
      <c r="AL629" s="145">
        <v>29.46</v>
      </c>
      <c r="AM629" s="145">
        <v>15.59</v>
      </c>
      <c r="AN629" s="145">
        <v>34.799999999999997</v>
      </c>
      <c r="AO629" s="145">
        <v>49.43</v>
      </c>
      <c r="AP629" s="145">
        <v>24.51</v>
      </c>
      <c r="AQ629" s="145">
        <v>14.83</v>
      </c>
      <c r="AR629" s="145">
        <v>10.69</v>
      </c>
      <c r="AS629" s="145">
        <v>14.78</v>
      </c>
      <c r="AT629" s="145">
        <v>8.1300000000000008</v>
      </c>
      <c r="AU629" s="145">
        <v>10.89</v>
      </c>
      <c r="AV629" s="145">
        <v>9.4600000000000009</v>
      </c>
      <c r="AW629" s="145">
        <v>25.6</v>
      </c>
      <c r="AX629" s="195">
        <v>21.55</v>
      </c>
    </row>
    <row r="630" spans="1:50" x14ac:dyDescent="0.35">
      <c r="A630" s="27" t="s">
        <v>325</v>
      </c>
      <c r="B630" s="3" t="s">
        <v>202</v>
      </c>
      <c r="C630" s="3" t="s">
        <v>334</v>
      </c>
      <c r="D630" s="3" t="s">
        <v>327</v>
      </c>
      <c r="E630" s="3">
        <v>0</v>
      </c>
      <c r="F630" s="3">
        <v>0</v>
      </c>
      <c r="G630" s="3">
        <v>0</v>
      </c>
      <c r="H630" s="3">
        <v>0</v>
      </c>
      <c r="I630" s="3">
        <v>0</v>
      </c>
      <c r="J630" s="3">
        <v>0</v>
      </c>
      <c r="K630" s="3">
        <v>0</v>
      </c>
      <c r="L630" s="3">
        <v>0</v>
      </c>
      <c r="M630" s="3">
        <v>0</v>
      </c>
      <c r="N630" s="3">
        <v>0</v>
      </c>
      <c r="O630" s="3">
        <v>0</v>
      </c>
      <c r="P630" s="3">
        <v>0</v>
      </c>
      <c r="Q630" s="3">
        <v>0</v>
      </c>
      <c r="R630" s="3">
        <v>0</v>
      </c>
      <c r="S630" s="3">
        <v>0</v>
      </c>
      <c r="T630" s="3">
        <v>0</v>
      </c>
      <c r="U630" s="3">
        <v>0</v>
      </c>
      <c r="V630" s="3">
        <v>0</v>
      </c>
      <c r="W630" s="3">
        <v>0</v>
      </c>
      <c r="X630" s="3">
        <v>0</v>
      </c>
      <c r="Y630" s="3">
        <v>0</v>
      </c>
      <c r="Z630" s="3">
        <v>0</v>
      </c>
      <c r="AA630" s="3">
        <v>0</v>
      </c>
      <c r="AB630" s="3">
        <v>0</v>
      </c>
      <c r="AC630" s="3">
        <v>0</v>
      </c>
      <c r="AD630" s="3">
        <v>0</v>
      </c>
      <c r="AE630" s="3">
        <v>0</v>
      </c>
      <c r="AF630" s="3">
        <v>0</v>
      </c>
      <c r="AG630" s="3">
        <v>0</v>
      </c>
      <c r="AH630" s="3">
        <v>0</v>
      </c>
      <c r="AI630" s="3">
        <v>0</v>
      </c>
      <c r="AJ630" s="3">
        <v>0</v>
      </c>
      <c r="AK630" s="3">
        <v>0</v>
      </c>
      <c r="AL630" s="3">
        <v>0</v>
      </c>
      <c r="AM630" s="3">
        <v>0</v>
      </c>
      <c r="AN630" s="3">
        <v>0</v>
      </c>
      <c r="AO630" s="3">
        <v>0</v>
      </c>
      <c r="AP630" s="3">
        <v>0</v>
      </c>
      <c r="AQ630" s="3">
        <v>0</v>
      </c>
      <c r="AR630" s="3">
        <v>0</v>
      </c>
      <c r="AS630" s="3">
        <v>0</v>
      </c>
      <c r="AT630" s="3">
        <v>0</v>
      </c>
      <c r="AU630" s="3">
        <v>0</v>
      </c>
      <c r="AV630" s="3">
        <v>0</v>
      </c>
      <c r="AW630" s="3">
        <v>0</v>
      </c>
      <c r="AX630" s="10">
        <v>0</v>
      </c>
    </row>
    <row r="631" spans="1:50" x14ac:dyDescent="0.35">
      <c r="A631" s="27" t="s">
        <v>325</v>
      </c>
      <c r="B631" s="3" t="s">
        <v>202</v>
      </c>
      <c r="C631" s="3" t="s">
        <v>334</v>
      </c>
      <c r="D631" s="3" t="s">
        <v>167</v>
      </c>
      <c r="E631" s="3">
        <v>274</v>
      </c>
      <c r="F631" s="3">
        <v>184</v>
      </c>
      <c r="G631" s="3">
        <v>177</v>
      </c>
      <c r="H631" s="3">
        <v>72</v>
      </c>
      <c r="I631" s="3">
        <v>112</v>
      </c>
      <c r="J631" s="3">
        <v>231</v>
      </c>
      <c r="K631" s="3">
        <v>200</v>
      </c>
      <c r="L631" s="3">
        <v>141</v>
      </c>
      <c r="M631" s="3">
        <v>78</v>
      </c>
      <c r="N631" s="3">
        <v>158</v>
      </c>
      <c r="O631" s="3">
        <v>60</v>
      </c>
      <c r="P631" s="3">
        <v>45</v>
      </c>
      <c r="Q631" s="3">
        <v>36</v>
      </c>
      <c r="R631" s="3">
        <v>134</v>
      </c>
      <c r="S631" s="3">
        <v>52</v>
      </c>
      <c r="T631" s="3">
        <v>142</v>
      </c>
      <c r="U631" s="3">
        <v>224</v>
      </c>
      <c r="V631" s="3">
        <v>255</v>
      </c>
      <c r="W631" s="3">
        <v>330</v>
      </c>
      <c r="X631" s="3">
        <v>266</v>
      </c>
      <c r="Y631" s="3">
        <v>129</v>
      </c>
      <c r="Z631" s="3">
        <v>140</v>
      </c>
      <c r="AA631" s="3">
        <v>124</v>
      </c>
      <c r="AB631" s="3">
        <v>147</v>
      </c>
      <c r="AC631" s="3">
        <v>245</v>
      </c>
      <c r="AD631" s="3">
        <v>131</v>
      </c>
      <c r="AE631" s="3">
        <v>142</v>
      </c>
      <c r="AF631" s="3">
        <v>113</v>
      </c>
      <c r="AG631" s="3">
        <v>175</v>
      </c>
      <c r="AH631" s="3">
        <v>151</v>
      </c>
      <c r="AI631" s="3">
        <v>151</v>
      </c>
      <c r="AJ631" s="3">
        <v>221</v>
      </c>
      <c r="AK631" s="3">
        <v>157</v>
      </c>
      <c r="AL631" s="3">
        <v>201</v>
      </c>
      <c r="AM631" s="3">
        <v>150</v>
      </c>
      <c r="AN631" s="3">
        <v>252</v>
      </c>
      <c r="AO631" s="3">
        <v>225</v>
      </c>
      <c r="AP631" s="3">
        <v>108</v>
      </c>
      <c r="AQ631" s="3">
        <v>215</v>
      </c>
      <c r="AR631" s="3">
        <v>133</v>
      </c>
      <c r="AS631" s="3">
        <v>62</v>
      </c>
      <c r="AT631" s="3">
        <v>35</v>
      </c>
      <c r="AU631" s="3">
        <v>66</v>
      </c>
      <c r="AV631" s="3">
        <v>8</v>
      </c>
      <c r="AW631" s="3">
        <v>20</v>
      </c>
      <c r="AX631" s="10">
        <v>18</v>
      </c>
    </row>
    <row r="632" spans="1:50" x14ac:dyDescent="0.35">
      <c r="A632" s="27" t="s">
        <v>325</v>
      </c>
      <c r="B632" s="3" t="s">
        <v>202</v>
      </c>
      <c r="C632" s="3" t="s">
        <v>334</v>
      </c>
      <c r="D632" s="3" t="s">
        <v>132</v>
      </c>
      <c r="E632" s="3">
        <v>17</v>
      </c>
      <c r="F632" s="3">
        <v>13</v>
      </c>
      <c r="G632" s="3">
        <v>9</v>
      </c>
      <c r="H632" s="3">
        <v>6</v>
      </c>
      <c r="I632" s="3">
        <v>8</v>
      </c>
      <c r="J632" s="3">
        <v>12</v>
      </c>
      <c r="K632" s="3">
        <v>9</v>
      </c>
      <c r="L632" s="3">
        <v>7</v>
      </c>
      <c r="M632" s="3">
        <v>8</v>
      </c>
      <c r="N632" s="3">
        <v>10</v>
      </c>
      <c r="O632" s="3">
        <v>5</v>
      </c>
      <c r="P632" s="3">
        <v>6</v>
      </c>
      <c r="Q632" s="3">
        <v>5</v>
      </c>
      <c r="R632" s="3">
        <v>8</v>
      </c>
      <c r="S632" s="3">
        <v>4</v>
      </c>
      <c r="T632" s="3">
        <v>10</v>
      </c>
      <c r="U632" s="3">
        <v>16</v>
      </c>
      <c r="V632" s="3">
        <v>13</v>
      </c>
      <c r="W632" s="3">
        <v>11</v>
      </c>
      <c r="X632" s="3">
        <v>11</v>
      </c>
      <c r="Y632" s="3">
        <v>11</v>
      </c>
      <c r="Z632" s="3">
        <v>10</v>
      </c>
      <c r="AA632" s="3">
        <v>12</v>
      </c>
      <c r="AB632" s="3">
        <v>12</v>
      </c>
      <c r="AC632" s="3">
        <v>15</v>
      </c>
      <c r="AD632" s="3">
        <v>12</v>
      </c>
      <c r="AE632" s="3">
        <v>13</v>
      </c>
      <c r="AF632" s="3">
        <v>8</v>
      </c>
      <c r="AG632" s="3">
        <v>12</v>
      </c>
      <c r="AH632" s="3">
        <v>15</v>
      </c>
      <c r="AI632" s="3">
        <v>10</v>
      </c>
      <c r="AJ632" s="3">
        <v>12</v>
      </c>
      <c r="AK632" s="3">
        <v>15</v>
      </c>
      <c r="AL632" s="3">
        <v>12</v>
      </c>
      <c r="AM632" s="3">
        <v>13</v>
      </c>
      <c r="AN632" s="3">
        <v>10</v>
      </c>
      <c r="AO632" s="3">
        <v>12</v>
      </c>
      <c r="AP632" s="3">
        <v>11</v>
      </c>
      <c r="AQ632" s="3">
        <v>13</v>
      </c>
      <c r="AR632" s="3">
        <v>6</v>
      </c>
      <c r="AS632" s="3">
        <v>7</v>
      </c>
      <c r="AT632" s="3">
        <v>6</v>
      </c>
      <c r="AU632" s="3">
        <v>6</v>
      </c>
      <c r="AV632" s="3">
        <v>1</v>
      </c>
      <c r="AW632" s="3">
        <v>1</v>
      </c>
      <c r="AX632" s="10">
        <v>3</v>
      </c>
    </row>
    <row r="633" spans="1:50" x14ac:dyDescent="0.35">
      <c r="A633" s="27" t="s">
        <v>325</v>
      </c>
      <c r="B633" s="3" t="s">
        <v>202</v>
      </c>
      <c r="C633" s="3" t="s">
        <v>336</v>
      </c>
      <c r="D633" s="3" t="s">
        <v>162</v>
      </c>
      <c r="E633" s="145"/>
      <c r="F633" s="145"/>
      <c r="G633" s="145"/>
      <c r="H633" s="145">
        <v>100</v>
      </c>
      <c r="I633" s="145"/>
      <c r="J633" s="145"/>
      <c r="K633" s="145"/>
      <c r="L633" s="145"/>
      <c r="M633" s="145"/>
      <c r="N633" s="145"/>
      <c r="O633" s="145"/>
      <c r="P633" s="145"/>
      <c r="Q633" s="145"/>
      <c r="R633" s="145"/>
      <c r="S633" s="145"/>
      <c r="T633" s="145"/>
      <c r="U633" s="145"/>
      <c r="V633" s="145"/>
      <c r="W633" s="145"/>
      <c r="X633" s="145"/>
      <c r="Y633" s="145"/>
      <c r="Z633" s="145"/>
      <c r="AA633" s="145"/>
      <c r="AB633" s="145"/>
      <c r="AC633" s="145"/>
      <c r="AD633" s="145"/>
      <c r="AE633" s="145"/>
      <c r="AF633" s="145"/>
      <c r="AG633" s="145"/>
      <c r="AH633" s="145"/>
      <c r="AI633" s="145"/>
      <c r="AJ633" s="145"/>
      <c r="AK633" s="145"/>
      <c r="AL633" s="145">
        <v>190</v>
      </c>
      <c r="AM633" s="145">
        <v>190</v>
      </c>
      <c r="AN633" s="145"/>
      <c r="AO633" s="145"/>
      <c r="AP633" s="145"/>
      <c r="AQ633" s="145"/>
      <c r="AR633" s="145"/>
      <c r="AS633" s="145"/>
      <c r="AT633" s="145"/>
      <c r="AU633" s="145"/>
      <c r="AV633" s="145"/>
      <c r="AW633" s="145">
        <v>188.1</v>
      </c>
      <c r="AX633" s="195"/>
    </row>
    <row r="634" spans="1:50" x14ac:dyDescent="0.35">
      <c r="A634" s="27" t="s">
        <v>325</v>
      </c>
      <c r="B634" s="3" t="s">
        <v>202</v>
      </c>
      <c r="C634" s="3" t="s">
        <v>336</v>
      </c>
      <c r="D634" s="3" t="s">
        <v>166</v>
      </c>
      <c r="E634" s="145"/>
      <c r="F634" s="145"/>
      <c r="G634" s="145"/>
      <c r="H634" s="145">
        <v>100</v>
      </c>
      <c r="I634" s="145"/>
      <c r="J634" s="145"/>
      <c r="K634" s="145"/>
      <c r="L634" s="145"/>
      <c r="M634" s="145"/>
      <c r="N634" s="145"/>
      <c r="O634" s="145"/>
      <c r="P634" s="145"/>
      <c r="Q634" s="145"/>
      <c r="R634" s="145"/>
      <c r="S634" s="145"/>
      <c r="T634" s="145"/>
      <c r="U634" s="145"/>
      <c r="V634" s="145"/>
      <c r="W634" s="145"/>
      <c r="X634" s="145"/>
      <c r="Y634" s="145"/>
      <c r="Z634" s="145"/>
      <c r="AA634" s="145"/>
      <c r="AB634" s="145"/>
      <c r="AC634" s="145"/>
      <c r="AD634" s="145"/>
      <c r="AE634" s="145"/>
      <c r="AF634" s="145"/>
      <c r="AG634" s="145"/>
      <c r="AH634" s="145"/>
      <c r="AI634" s="145"/>
      <c r="AJ634" s="145"/>
      <c r="AK634" s="145"/>
      <c r="AL634" s="145">
        <v>190</v>
      </c>
      <c r="AM634" s="145">
        <v>190</v>
      </c>
      <c r="AN634" s="145"/>
      <c r="AO634" s="145"/>
      <c r="AP634" s="145"/>
      <c r="AQ634" s="145"/>
      <c r="AR634" s="145"/>
      <c r="AS634" s="145"/>
      <c r="AT634" s="145"/>
      <c r="AU634" s="145"/>
      <c r="AV634" s="145"/>
      <c r="AW634" s="145">
        <v>188.1</v>
      </c>
      <c r="AX634" s="195"/>
    </row>
    <row r="635" spans="1:50" x14ac:dyDescent="0.35">
      <c r="A635" s="27" t="s">
        <v>325</v>
      </c>
      <c r="B635" s="3" t="s">
        <v>202</v>
      </c>
      <c r="C635" s="3" t="s">
        <v>336</v>
      </c>
      <c r="D635" s="3" t="s">
        <v>327</v>
      </c>
      <c r="E635" s="3"/>
      <c r="F635" s="3"/>
      <c r="G635" s="3"/>
      <c r="H635" s="3">
        <v>1</v>
      </c>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v>2</v>
      </c>
      <c r="AM635" s="3">
        <v>2</v>
      </c>
      <c r="AN635" s="3"/>
      <c r="AO635" s="3"/>
      <c r="AP635" s="3"/>
      <c r="AQ635" s="3"/>
      <c r="AR635" s="3"/>
      <c r="AS635" s="3"/>
      <c r="AT635" s="3"/>
      <c r="AU635" s="3"/>
      <c r="AV635" s="3"/>
      <c r="AW635" s="3">
        <v>2</v>
      </c>
      <c r="AX635" s="10"/>
    </row>
    <row r="636" spans="1:50" x14ac:dyDescent="0.35">
      <c r="A636" s="27" t="s">
        <v>325</v>
      </c>
      <c r="B636" s="3" t="s">
        <v>202</v>
      </c>
      <c r="C636" s="3" t="s">
        <v>336</v>
      </c>
      <c r="D636" s="3" t="s">
        <v>167</v>
      </c>
      <c r="E636" s="3"/>
      <c r="F636" s="3"/>
      <c r="G636" s="3"/>
      <c r="H636" s="3">
        <v>0</v>
      </c>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v>0</v>
      </c>
      <c r="AM636" s="3">
        <v>0</v>
      </c>
      <c r="AN636" s="3"/>
      <c r="AO636" s="3"/>
      <c r="AP636" s="3"/>
      <c r="AQ636" s="3"/>
      <c r="AR636" s="3"/>
      <c r="AS636" s="3"/>
      <c r="AT636" s="3"/>
      <c r="AU636" s="3"/>
      <c r="AV636" s="3"/>
      <c r="AW636" s="3">
        <v>0</v>
      </c>
      <c r="AX636" s="10"/>
    </row>
    <row r="637" spans="1:50" x14ac:dyDescent="0.35">
      <c r="A637" s="27" t="s">
        <v>325</v>
      </c>
      <c r="B637" s="3" t="s">
        <v>202</v>
      </c>
      <c r="C637" s="3" t="s">
        <v>336</v>
      </c>
      <c r="D637" s="3" t="s">
        <v>132</v>
      </c>
      <c r="E637" s="3"/>
      <c r="F637" s="3"/>
      <c r="G637" s="3"/>
      <c r="H637" s="3">
        <v>1</v>
      </c>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v>1</v>
      </c>
      <c r="AM637" s="3">
        <v>1</v>
      </c>
      <c r="AN637" s="3"/>
      <c r="AO637" s="3"/>
      <c r="AP637" s="3"/>
      <c r="AQ637" s="3"/>
      <c r="AR637" s="3"/>
      <c r="AS637" s="3"/>
      <c r="AT637" s="3"/>
      <c r="AU637" s="3"/>
      <c r="AV637" s="3"/>
      <c r="AW637" s="3">
        <v>1</v>
      </c>
      <c r="AX637" s="10"/>
    </row>
    <row r="638" spans="1:50" x14ac:dyDescent="0.35">
      <c r="A638" s="27" t="s">
        <v>325</v>
      </c>
      <c r="B638" s="3" t="s">
        <v>202</v>
      </c>
      <c r="C638" s="3" t="s">
        <v>337</v>
      </c>
      <c r="D638" s="3" t="s">
        <v>162</v>
      </c>
      <c r="E638" s="145">
        <v>13149.05</v>
      </c>
      <c r="F638" s="145">
        <v>10590.06</v>
      </c>
      <c r="G638" s="145">
        <v>12409.98</v>
      </c>
      <c r="H638" s="145">
        <v>8765.2999999999993</v>
      </c>
      <c r="I638" s="145">
        <v>11527.14</v>
      </c>
      <c r="J638" s="145">
        <v>11141</v>
      </c>
      <c r="K638" s="145">
        <v>9201.8799999999992</v>
      </c>
      <c r="L638" s="145">
        <v>9438.16</v>
      </c>
      <c r="M638" s="145">
        <v>8909.5400000000009</v>
      </c>
      <c r="N638" s="145">
        <v>6857.32</v>
      </c>
      <c r="O638" s="145">
        <v>8299.52</v>
      </c>
      <c r="P638" s="145">
        <v>7459.18</v>
      </c>
      <c r="Q638" s="145">
        <v>6482.16</v>
      </c>
      <c r="R638" s="145">
        <v>8923.92</v>
      </c>
      <c r="S638" s="145">
        <v>7143.14</v>
      </c>
      <c r="T638" s="145">
        <v>5958.46</v>
      </c>
      <c r="U638" s="145">
        <v>6725.64</v>
      </c>
      <c r="V638" s="145">
        <v>8028.99</v>
      </c>
      <c r="W638" s="145">
        <v>7832.29</v>
      </c>
      <c r="X638" s="145">
        <v>8891.7999999999993</v>
      </c>
      <c r="Y638" s="145">
        <v>7152.77</v>
      </c>
      <c r="Z638" s="145">
        <v>11477.41</v>
      </c>
      <c r="AA638" s="145">
        <v>7785.78</v>
      </c>
      <c r="AB638" s="145">
        <v>7910.76</v>
      </c>
      <c r="AC638" s="145">
        <v>6588.24</v>
      </c>
      <c r="AD638" s="145">
        <v>6602.11</v>
      </c>
      <c r="AE638" s="145">
        <v>6197.1</v>
      </c>
      <c r="AF638" s="145">
        <v>8579.01</v>
      </c>
      <c r="AG638" s="145">
        <v>8524.18</v>
      </c>
      <c r="AH638" s="145">
        <v>9633.39</v>
      </c>
      <c r="AI638" s="145">
        <v>7520.78</v>
      </c>
      <c r="AJ638" s="145">
        <v>7715.65</v>
      </c>
      <c r="AK638" s="145">
        <v>8845.61</v>
      </c>
      <c r="AL638" s="145">
        <v>8372.83</v>
      </c>
      <c r="AM638" s="145">
        <v>9892.26</v>
      </c>
      <c r="AN638" s="145">
        <v>7852.83</v>
      </c>
      <c r="AO638" s="145">
        <v>9652.14</v>
      </c>
      <c r="AP638" s="145">
        <v>8959.61</v>
      </c>
      <c r="AQ638" s="145">
        <v>7103.03</v>
      </c>
      <c r="AR638" s="145">
        <v>2729.42</v>
      </c>
      <c r="AS638" s="145">
        <v>3293.96</v>
      </c>
      <c r="AT638" s="145">
        <v>3609.39</v>
      </c>
      <c r="AU638" s="145">
        <v>5847.63</v>
      </c>
      <c r="AV638" s="145">
        <v>3575.17</v>
      </c>
      <c r="AW638" s="145">
        <v>3308.17</v>
      </c>
      <c r="AX638" s="195">
        <v>1178.79</v>
      </c>
    </row>
    <row r="639" spans="1:50" x14ac:dyDescent="0.35">
      <c r="A639" s="27" t="s">
        <v>325</v>
      </c>
      <c r="B639" s="3" t="s">
        <v>202</v>
      </c>
      <c r="C639" s="3" t="s">
        <v>337</v>
      </c>
      <c r="D639" s="3" t="s">
        <v>166</v>
      </c>
      <c r="E639" s="145">
        <v>571.70000000000005</v>
      </c>
      <c r="F639" s="145">
        <v>423.6</v>
      </c>
      <c r="G639" s="145">
        <v>496.4</v>
      </c>
      <c r="H639" s="145">
        <v>337.13</v>
      </c>
      <c r="I639" s="145">
        <v>480.3</v>
      </c>
      <c r="J639" s="145">
        <v>445.64</v>
      </c>
      <c r="K639" s="145">
        <v>460.09</v>
      </c>
      <c r="L639" s="145">
        <v>524.34</v>
      </c>
      <c r="M639" s="145">
        <v>318.2</v>
      </c>
      <c r="N639" s="145">
        <v>311.7</v>
      </c>
      <c r="O639" s="145">
        <v>319.20999999999998</v>
      </c>
      <c r="P639" s="145">
        <v>286.89</v>
      </c>
      <c r="Q639" s="145">
        <v>270.08999999999997</v>
      </c>
      <c r="R639" s="145">
        <v>356.96</v>
      </c>
      <c r="S639" s="145">
        <v>297.63</v>
      </c>
      <c r="T639" s="145">
        <v>270.83999999999997</v>
      </c>
      <c r="U639" s="145">
        <v>395.63</v>
      </c>
      <c r="V639" s="145">
        <v>286.75</v>
      </c>
      <c r="W639" s="145">
        <v>301.24</v>
      </c>
      <c r="X639" s="145">
        <v>296.39</v>
      </c>
      <c r="Y639" s="145">
        <v>238.43</v>
      </c>
      <c r="Z639" s="145">
        <v>279.94</v>
      </c>
      <c r="AA639" s="145">
        <v>216.27</v>
      </c>
      <c r="AB639" s="145">
        <v>282.52999999999997</v>
      </c>
      <c r="AC639" s="145">
        <v>263.52999999999997</v>
      </c>
      <c r="AD639" s="145">
        <v>220.07</v>
      </c>
      <c r="AE639" s="145">
        <v>193.66</v>
      </c>
      <c r="AF639" s="145">
        <v>317.74</v>
      </c>
      <c r="AG639" s="145">
        <v>224.32</v>
      </c>
      <c r="AH639" s="145">
        <v>260.36</v>
      </c>
      <c r="AI639" s="145">
        <v>250.69</v>
      </c>
      <c r="AJ639" s="145">
        <v>248.89</v>
      </c>
      <c r="AK639" s="145">
        <v>252.73</v>
      </c>
      <c r="AL639" s="145">
        <v>214.69</v>
      </c>
      <c r="AM639" s="145">
        <v>267.36</v>
      </c>
      <c r="AN639" s="145">
        <v>201.35</v>
      </c>
      <c r="AO639" s="145">
        <v>247.49</v>
      </c>
      <c r="AP639" s="145">
        <v>263.52</v>
      </c>
      <c r="AQ639" s="145">
        <v>253.68</v>
      </c>
      <c r="AR639" s="145">
        <v>272.94</v>
      </c>
      <c r="AS639" s="145">
        <v>274.5</v>
      </c>
      <c r="AT639" s="145">
        <v>277.64999999999998</v>
      </c>
      <c r="AU639" s="145">
        <v>449.82</v>
      </c>
      <c r="AV639" s="145">
        <v>210.3</v>
      </c>
      <c r="AW639" s="145">
        <v>206.76</v>
      </c>
      <c r="AX639" s="195">
        <v>168.4</v>
      </c>
    </row>
    <row r="640" spans="1:50" x14ac:dyDescent="0.35">
      <c r="A640" s="27" t="s">
        <v>325</v>
      </c>
      <c r="B640" s="3" t="s">
        <v>202</v>
      </c>
      <c r="C640" s="3" t="s">
        <v>337</v>
      </c>
      <c r="D640" s="3" t="s">
        <v>327</v>
      </c>
      <c r="E640" s="3">
        <v>279</v>
      </c>
      <c r="F640" s="3">
        <v>265</v>
      </c>
      <c r="G640" s="3">
        <v>309</v>
      </c>
      <c r="H640" s="3">
        <v>194</v>
      </c>
      <c r="I640" s="3">
        <v>231</v>
      </c>
      <c r="J640" s="3">
        <v>215</v>
      </c>
      <c r="K640" s="3">
        <v>179</v>
      </c>
      <c r="L640" s="3">
        <v>200</v>
      </c>
      <c r="M640" s="3">
        <v>215</v>
      </c>
      <c r="N640" s="3">
        <v>224</v>
      </c>
      <c r="O640" s="3">
        <v>225</v>
      </c>
      <c r="P640" s="3">
        <v>215</v>
      </c>
      <c r="Q640" s="3">
        <v>181</v>
      </c>
      <c r="R640" s="3">
        <v>163</v>
      </c>
      <c r="S640" s="3">
        <v>135</v>
      </c>
      <c r="T640" s="3">
        <v>133</v>
      </c>
      <c r="U640" s="3">
        <v>136</v>
      </c>
      <c r="V640" s="3">
        <v>164</v>
      </c>
      <c r="W640" s="3">
        <v>152</v>
      </c>
      <c r="X640" s="3">
        <v>204</v>
      </c>
      <c r="Y640" s="3">
        <v>175</v>
      </c>
      <c r="Z640" s="3">
        <v>241</v>
      </c>
      <c r="AA640" s="3">
        <v>200</v>
      </c>
      <c r="AB640" s="3">
        <v>173</v>
      </c>
      <c r="AC640" s="3">
        <v>138</v>
      </c>
      <c r="AD640" s="3">
        <v>156</v>
      </c>
      <c r="AE640" s="3">
        <v>161</v>
      </c>
      <c r="AF640" s="3">
        <v>186</v>
      </c>
      <c r="AG640" s="3">
        <v>205</v>
      </c>
      <c r="AH640" s="3">
        <v>211</v>
      </c>
      <c r="AI640" s="3">
        <v>223</v>
      </c>
      <c r="AJ640" s="3">
        <v>239</v>
      </c>
      <c r="AK640" s="3">
        <v>239</v>
      </c>
      <c r="AL640" s="3">
        <v>258</v>
      </c>
      <c r="AM640" s="3">
        <v>255</v>
      </c>
      <c r="AN640" s="3">
        <v>254</v>
      </c>
      <c r="AO640" s="3">
        <v>389</v>
      </c>
      <c r="AP640" s="3">
        <v>318</v>
      </c>
      <c r="AQ640" s="3">
        <v>209</v>
      </c>
      <c r="AR640" s="3">
        <v>63</v>
      </c>
      <c r="AS640" s="3">
        <v>86</v>
      </c>
      <c r="AT640" s="3">
        <v>102</v>
      </c>
      <c r="AU640" s="3">
        <v>120</v>
      </c>
      <c r="AV640" s="3">
        <v>58</v>
      </c>
      <c r="AW640" s="3">
        <v>43</v>
      </c>
      <c r="AX640" s="10">
        <v>19</v>
      </c>
    </row>
    <row r="641" spans="1:50" x14ac:dyDescent="0.35">
      <c r="A641" s="27" t="s">
        <v>325</v>
      </c>
      <c r="B641" s="3" t="s">
        <v>202</v>
      </c>
      <c r="C641" s="3" t="s">
        <v>337</v>
      </c>
      <c r="D641" s="3" t="s">
        <v>167</v>
      </c>
      <c r="E641" s="4">
        <v>1883</v>
      </c>
      <c r="F641" s="4">
        <v>2198</v>
      </c>
      <c r="G641" s="4">
        <v>2132</v>
      </c>
      <c r="H641" s="4">
        <v>2724</v>
      </c>
      <c r="I641" s="4">
        <v>2601</v>
      </c>
      <c r="J641" s="4">
        <v>2149</v>
      </c>
      <c r="K641" s="4">
        <v>2258</v>
      </c>
      <c r="L641" s="4">
        <v>2071</v>
      </c>
      <c r="M641" s="4">
        <v>1573</v>
      </c>
      <c r="N641" s="4">
        <v>1160</v>
      </c>
      <c r="O641" s="4">
        <v>1166</v>
      </c>
      <c r="P641" s="4">
        <v>1134</v>
      </c>
      <c r="Q641" s="4">
        <v>1407</v>
      </c>
      <c r="R641" s="4">
        <v>1873</v>
      </c>
      <c r="S641" s="4">
        <v>1324</v>
      </c>
      <c r="T641" s="4">
        <v>1141</v>
      </c>
      <c r="U641" s="4">
        <v>1053</v>
      </c>
      <c r="V641" s="4">
        <v>1128</v>
      </c>
      <c r="W641" s="3">
        <v>987</v>
      </c>
      <c r="X641" s="4">
        <v>1073</v>
      </c>
      <c r="Y641" s="4">
        <v>1019</v>
      </c>
      <c r="Z641" s="4">
        <v>1927</v>
      </c>
      <c r="AA641" s="4">
        <v>1061</v>
      </c>
      <c r="AB641" s="4">
        <v>1300</v>
      </c>
      <c r="AC641" s="4">
        <v>1046</v>
      </c>
      <c r="AD641" s="4">
        <v>1026</v>
      </c>
      <c r="AE641" s="4">
        <v>1121</v>
      </c>
      <c r="AF641" s="4">
        <v>1903</v>
      </c>
      <c r="AG641" s="4">
        <v>1817</v>
      </c>
      <c r="AH641" s="4">
        <v>2564</v>
      </c>
      <c r="AI641" s="4">
        <v>2122</v>
      </c>
      <c r="AJ641" s="4">
        <v>2091</v>
      </c>
      <c r="AK641" s="4">
        <v>2389</v>
      </c>
      <c r="AL641" s="4">
        <v>2405</v>
      </c>
      <c r="AM641" s="4">
        <v>2616</v>
      </c>
      <c r="AN641" s="4">
        <v>1878</v>
      </c>
      <c r="AO641" s="4">
        <v>2253</v>
      </c>
      <c r="AP641" s="4">
        <v>2047</v>
      </c>
      <c r="AQ641" s="4">
        <v>1690</v>
      </c>
      <c r="AR641" s="4">
        <v>1200</v>
      </c>
      <c r="AS641" s="3">
        <v>682</v>
      </c>
      <c r="AT641" s="3">
        <v>912</v>
      </c>
      <c r="AU641" s="4">
        <v>1670</v>
      </c>
      <c r="AV641" s="3">
        <v>831</v>
      </c>
      <c r="AW641" s="3">
        <v>792</v>
      </c>
      <c r="AX641" s="10">
        <v>162</v>
      </c>
    </row>
    <row r="642" spans="1:50" x14ac:dyDescent="0.35">
      <c r="A642" s="27" t="s">
        <v>325</v>
      </c>
      <c r="B642" s="3" t="s">
        <v>202</v>
      </c>
      <c r="C642" s="3" t="s">
        <v>337</v>
      </c>
      <c r="D642" s="3" t="s">
        <v>132</v>
      </c>
      <c r="E642" s="3">
        <v>23</v>
      </c>
      <c r="F642" s="3">
        <v>25</v>
      </c>
      <c r="G642" s="3">
        <v>25</v>
      </c>
      <c r="H642" s="3">
        <v>26</v>
      </c>
      <c r="I642" s="3">
        <v>24</v>
      </c>
      <c r="J642" s="3">
        <v>25</v>
      </c>
      <c r="K642" s="3">
        <v>20</v>
      </c>
      <c r="L642" s="3">
        <v>18</v>
      </c>
      <c r="M642" s="3">
        <v>28</v>
      </c>
      <c r="N642" s="3">
        <v>22</v>
      </c>
      <c r="O642" s="3">
        <v>26</v>
      </c>
      <c r="P642" s="3">
        <v>26</v>
      </c>
      <c r="Q642" s="3">
        <v>24</v>
      </c>
      <c r="R642" s="3">
        <v>25</v>
      </c>
      <c r="S642" s="3">
        <v>24</v>
      </c>
      <c r="T642" s="3">
        <v>22</v>
      </c>
      <c r="U642" s="3">
        <v>17</v>
      </c>
      <c r="V642" s="3">
        <v>28</v>
      </c>
      <c r="W642" s="3">
        <v>26</v>
      </c>
      <c r="X642" s="3">
        <v>30</v>
      </c>
      <c r="Y642" s="3">
        <v>30</v>
      </c>
      <c r="Z642" s="3">
        <v>41</v>
      </c>
      <c r="AA642" s="3">
        <v>36</v>
      </c>
      <c r="AB642" s="3">
        <v>28</v>
      </c>
      <c r="AC642" s="3">
        <v>25</v>
      </c>
      <c r="AD642" s="3">
        <v>30</v>
      </c>
      <c r="AE642" s="3">
        <v>32</v>
      </c>
      <c r="AF642" s="3">
        <v>27</v>
      </c>
      <c r="AG642" s="3">
        <v>38</v>
      </c>
      <c r="AH642" s="3">
        <v>37</v>
      </c>
      <c r="AI642" s="3">
        <v>30</v>
      </c>
      <c r="AJ642" s="3">
        <v>31</v>
      </c>
      <c r="AK642" s="3">
        <v>35</v>
      </c>
      <c r="AL642" s="3">
        <v>39</v>
      </c>
      <c r="AM642" s="3">
        <v>37</v>
      </c>
      <c r="AN642" s="3">
        <v>39</v>
      </c>
      <c r="AO642" s="3">
        <v>39</v>
      </c>
      <c r="AP642" s="3">
        <v>34</v>
      </c>
      <c r="AQ642" s="3">
        <v>28</v>
      </c>
      <c r="AR642" s="3">
        <v>10</v>
      </c>
      <c r="AS642" s="3">
        <v>12</v>
      </c>
      <c r="AT642" s="3">
        <v>13</v>
      </c>
      <c r="AU642" s="3">
        <v>13</v>
      </c>
      <c r="AV642" s="3">
        <v>17</v>
      </c>
      <c r="AW642" s="3">
        <v>16</v>
      </c>
      <c r="AX642" s="10">
        <v>7</v>
      </c>
    </row>
    <row r="643" spans="1:50" x14ac:dyDescent="0.35">
      <c r="A643" s="27" t="s">
        <v>325</v>
      </c>
      <c r="B643" s="3" t="s">
        <v>202</v>
      </c>
      <c r="C643" s="3" t="s">
        <v>338</v>
      </c>
      <c r="D643" s="3" t="s">
        <v>162</v>
      </c>
      <c r="E643" s="145"/>
      <c r="F643" s="145"/>
      <c r="G643" s="145"/>
      <c r="H643" s="145"/>
      <c r="I643" s="145"/>
      <c r="J643" s="145"/>
      <c r="K643" s="145"/>
      <c r="L643" s="145"/>
      <c r="M643" s="145"/>
      <c r="N643" s="145"/>
      <c r="O643" s="145"/>
      <c r="P643" s="145"/>
      <c r="Q643" s="145"/>
      <c r="R643" s="145"/>
      <c r="S643" s="145"/>
      <c r="T643" s="145"/>
      <c r="U643" s="145"/>
      <c r="V643" s="145"/>
      <c r="W643" s="145"/>
      <c r="X643" s="145"/>
      <c r="Y643" s="145"/>
      <c r="Z643" s="145">
        <v>50</v>
      </c>
      <c r="AA643" s="145"/>
      <c r="AB643" s="145"/>
      <c r="AC643" s="145">
        <v>11.52</v>
      </c>
      <c r="AD643" s="145"/>
      <c r="AE643" s="145"/>
      <c r="AF643" s="145"/>
      <c r="AG643" s="145"/>
      <c r="AH643" s="145">
        <v>80</v>
      </c>
      <c r="AI643" s="145">
        <v>200</v>
      </c>
      <c r="AJ643" s="145">
        <v>40</v>
      </c>
      <c r="AK643" s="145">
        <v>160</v>
      </c>
      <c r="AL643" s="145">
        <v>200</v>
      </c>
      <c r="AM643" s="145">
        <v>140</v>
      </c>
      <c r="AN643" s="145"/>
      <c r="AO643" s="145">
        <v>40</v>
      </c>
      <c r="AP643" s="145">
        <v>80</v>
      </c>
      <c r="AQ643" s="145">
        <v>0</v>
      </c>
      <c r="AR643" s="145"/>
      <c r="AS643" s="145">
        <v>52.24</v>
      </c>
      <c r="AT643" s="145"/>
      <c r="AU643" s="145">
        <v>80</v>
      </c>
      <c r="AV643" s="145">
        <v>40</v>
      </c>
      <c r="AW643" s="145"/>
      <c r="AX643" s="195"/>
    </row>
    <row r="644" spans="1:50" x14ac:dyDescent="0.35">
      <c r="A644" s="27" t="s">
        <v>325</v>
      </c>
      <c r="B644" s="3" t="s">
        <v>202</v>
      </c>
      <c r="C644" s="3" t="s">
        <v>338</v>
      </c>
      <c r="D644" s="3" t="s">
        <v>166</v>
      </c>
      <c r="E644" s="145"/>
      <c r="F644" s="145"/>
      <c r="G644" s="145"/>
      <c r="H644" s="145"/>
      <c r="I644" s="145"/>
      <c r="J644" s="145"/>
      <c r="K644" s="145"/>
      <c r="L644" s="145"/>
      <c r="M644" s="145"/>
      <c r="N644" s="145"/>
      <c r="O644" s="145"/>
      <c r="P644" s="145"/>
      <c r="Q644" s="145"/>
      <c r="R644" s="145"/>
      <c r="S644" s="145"/>
      <c r="T644" s="145"/>
      <c r="U644" s="145"/>
      <c r="V644" s="145"/>
      <c r="W644" s="145"/>
      <c r="X644" s="145"/>
      <c r="Y644" s="145"/>
      <c r="Z644" s="145">
        <v>50</v>
      </c>
      <c r="AA644" s="145"/>
      <c r="AB644" s="145"/>
      <c r="AC644" s="145">
        <v>11.52</v>
      </c>
      <c r="AD644" s="145"/>
      <c r="AE644" s="145"/>
      <c r="AF644" s="145"/>
      <c r="AG644" s="145"/>
      <c r="AH644" s="145">
        <v>80</v>
      </c>
      <c r="AI644" s="145">
        <v>200</v>
      </c>
      <c r="AJ644" s="145">
        <v>40</v>
      </c>
      <c r="AK644" s="145">
        <v>160</v>
      </c>
      <c r="AL644" s="145">
        <v>200</v>
      </c>
      <c r="AM644" s="145">
        <v>70</v>
      </c>
      <c r="AN644" s="145"/>
      <c r="AO644" s="145">
        <v>40</v>
      </c>
      <c r="AP644" s="145">
        <v>80</v>
      </c>
      <c r="AQ644" s="145">
        <v>0</v>
      </c>
      <c r="AR644" s="145"/>
      <c r="AS644" s="145">
        <v>26.12</v>
      </c>
      <c r="AT644" s="145"/>
      <c r="AU644" s="145">
        <v>80</v>
      </c>
      <c r="AV644" s="145">
        <v>40</v>
      </c>
      <c r="AW644" s="145"/>
      <c r="AX644" s="195"/>
    </row>
    <row r="645" spans="1:50" x14ac:dyDescent="0.35">
      <c r="A645" s="27" t="s">
        <v>325</v>
      </c>
      <c r="B645" s="3" t="s">
        <v>202</v>
      </c>
      <c r="C645" s="3" t="s">
        <v>338</v>
      </c>
      <c r="D645" s="3" t="s">
        <v>327</v>
      </c>
      <c r="E645" s="3"/>
      <c r="F645" s="3"/>
      <c r="G645" s="3"/>
      <c r="H645" s="3"/>
      <c r="I645" s="3"/>
      <c r="J645" s="3"/>
      <c r="K645" s="3"/>
      <c r="L645" s="3"/>
      <c r="M645" s="3"/>
      <c r="N645" s="3"/>
      <c r="O645" s="3"/>
      <c r="P645" s="3"/>
      <c r="Q645" s="3"/>
      <c r="R645" s="3"/>
      <c r="S645" s="3"/>
      <c r="T645" s="3"/>
      <c r="U645" s="3"/>
      <c r="V645" s="3"/>
      <c r="W645" s="3"/>
      <c r="X645" s="3"/>
      <c r="Y645" s="3"/>
      <c r="Z645" s="3">
        <v>0</v>
      </c>
      <c r="AA645" s="3"/>
      <c r="AB645" s="3"/>
      <c r="AC645" s="3">
        <v>0</v>
      </c>
      <c r="AD645" s="3"/>
      <c r="AE645" s="3"/>
      <c r="AF645" s="3"/>
      <c r="AG645" s="3"/>
      <c r="AH645" s="3">
        <v>0</v>
      </c>
      <c r="AI645" s="3">
        <v>0</v>
      </c>
      <c r="AJ645" s="3">
        <v>0</v>
      </c>
      <c r="AK645" s="3">
        <v>0</v>
      </c>
      <c r="AL645" s="3">
        <v>0</v>
      </c>
      <c r="AM645" s="3">
        <v>0</v>
      </c>
      <c r="AN645" s="3"/>
      <c r="AO645" s="3">
        <v>0</v>
      </c>
      <c r="AP645" s="3">
        <v>0</v>
      </c>
      <c r="AQ645" s="3">
        <v>0</v>
      </c>
      <c r="AR645" s="3"/>
      <c r="AS645" s="3">
        <v>0</v>
      </c>
      <c r="AT645" s="3"/>
      <c r="AU645" s="3">
        <v>0</v>
      </c>
      <c r="AV645" s="3">
        <v>0</v>
      </c>
      <c r="AW645" s="3"/>
      <c r="AX645" s="10"/>
    </row>
    <row r="646" spans="1:50" x14ac:dyDescent="0.35">
      <c r="A646" s="27" t="s">
        <v>325</v>
      </c>
      <c r="B646" s="3" t="s">
        <v>202</v>
      </c>
      <c r="C646" s="3" t="s">
        <v>338</v>
      </c>
      <c r="D646" s="3" t="s">
        <v>167</v>
      </c>
      <c r="E646" s="3"/>
      <c r="F646" s="3"/>
      <c r="G646" s="3"/>
      <c r="H646" s="3"/>
      <c r="I646" s="3"/>
      <c r="J646" s="3"/>
      <c r="K646" s="3"/>
      <c r="L646" s="3"/>
      <c r="M646" s="3"/>
      <c r="N646" s="3"/>
      <c r="O646" s="3"/>
      <c r="P646" s="3"/>
      <c r="Q646" s="3"/>
      <c r="R646" s="3"/>
      <c r="S646" s="3"/>
      <c r="T646" s="3"/>
      <c r="U646" s="3"/>
      <c r="V646" s="3"/>
      <c r="W646" s="3"/>
      <c r="X646" s="3"/>
      <c r="Y646" s="3"/>
      <c r="Z646" s="3">
        <v>0</v>
      </c>
      <c r="AA646" s="3"/>
      <c r="AB646" s="3"/>
      <c r="AC646" s="3">
        <v>0</v>
      </c>
      <c r="AD646" s="3"/>
      <c r="AE646" s="3"/>
      <c r="AF646" s="3"/>
      <c r="AG646" s="3"/>
      <c r="AH646" s="3">
        <v>0</v>
      </c>
      <c r="AI646" s="3">
        <v>0</v>
      </c>
      <c r="AJ646" s="3">
        <v>0</v>
      </c>
      <c r="AK646" s="3">
        <v>0</v>
      </c>
      <c r="AL646" s="3">
        <v>0</v>
      </c>
      <c r="AM646" s="3">
        <v>0</v>
      </c>
      <c r="AN646" s="3"/>
      <c r="AO646" s="3">
        <v>0</v>
      </c>
      <c r="AP646" s="3">
        <v>0</v>
      </c>
      <c r="AQ646" s="3">
        <v>0</v>
      </c>
      <c r="AR646" s="3"/>
      <c r="AS646" s="3">
        <v>0</v>
      </c>
      <c r="AT646" s="3"/>
      <c r="AU646" s="3">
        <v>0</v>
      </c>
      <c r="AV646" s="3">
        <v>0</v>
      </c>
      <c r="AW646" s="3"/>
      <c r="AX646" s="10"/>
    </row>
    <row r="647" spans="1:50" x14ac:dyDescent="0.35">
      <c r="A647" s="27" t="s">
        <v>325</v>
      </c>
      <c r="B647" s="3" t="s">
        <v>202</v>
      </c>
      <c r="C647" s="3" t="s">
        <v>338</v>
      </c>
      <c r="D647" s="3" t="s">
        <v>132</v>
      </c>
      <c r="E647" s="3"/>
      <c r="F647" s="3"/>
      <c r="G647" s="3"/>
      <c r="H647" s="3"/>
      <c r="I647" s="3"/>
      <c r="J647" s="3"/>
      <c r="K647" s="3"/>
      <c r="L647" s="3"/>
      <c r="M647" s="3"/>
      <c r="N647" s="3"/>
      <c r="O647" s="3"/>
      <c r="P647" s="3"/>
      <c r="Q647" s="3"/>
      <c r="R647" s="3"/>
      <c r="S647" s="3"/>
      <c r="T647" s="3"/>
      <c r="U647" s="3"/>
      <c r="V647" s="3"/>
      <c r="W647" s="3"/>
      <c r="X647" s="3"/>
      <c r="Y647" s="3"/>
      <c r="Z647" s="3">
        <v>1</v>
      </c>
      <c r="AA647" s="3"/>
      <c r="AB647" s="3"/>
      <c r="AC647" s="3">
        <v>1</v>
      </c>
      <c r="AD647" s="3"/>
      <c r="AE647" s="3"/>
      <c r="AF647" s="3"/>
      <c r="AG647" s="3"/>
      <c r="AH647" s="3">
        <v>1</v>
      </c>
      <c r="AI647" s="3">
        <v>1</v>
      </c>
      <c r="AJ647" s="3">
        <v>1</v>
      </c>
      <c r="AK647" s="3">
        <v>1</v>
      </c>
      <c r="AL647" s="3">
        <v>1</v>
      </c>
      <c r="AM647" s="3">
        <v>2</v>
      </c>
      <c r="AN647" s="3"/>
      <c r="AO647" s="3">
        <v>1</v>
      </c>
      <c r="AP647" s="3">
        <v>1</v>
      </c>
      <c r="AQ647" s="3">
        <v>1</v>
      </c>
      <c r="AR647" s="3"/>
      <c r="AS647" s="3">
        <v>2</v>
      </c>
      <c r="AT647" s="3"/>
      <c r="AU647" s="3">
        <v>1</v>
      </c>
      <c r="AV647" s="3">
        <v>1</v>
      </c>
      <c r="AW647" s="3"/>
      <c r="AX647" s="10"/>
    </row>
    <row r="648" spans="1:50" x14ac:dyDescent="0.35">
      <c r="A648" s="27" t="s">
        <v>325</v>
      </c>
      <c r="B648" s="3" t="s">
        <v>202</v>
      </c>
      <c r="C648" s="3" t="s">
        <v>339</v>
      </c>
      <c r="D648" s="3" t="s">
        <v>162</v>
      </c>
      <c r="E648" s="145">
        <v>6685.43</v>
      </c>
      <c r="F648" s="145">
        <v>6432.14</v>
      </c>
      <c r="G648" s="145">
        <v>8228.7800000000007</v>
      </c>
      <c r="H648" s="145">
        <v>7601.89</v>
      </c>
      <c r="I648" s="145">
        <v>7461.77</v>
      </c>
      <c r="J648" s="145">
        <v>9281.17</v>
      </c>
      <c r="K648" s="145">
        <v>8672.8700000000008</v>
      </c>
      <c r="L648" s="145">
        <v>9401.36</v>
      </c>
      <c r="M648" s="145">
        <v>8146.37</v>
      </c>
      <c r="N648" s="145">
        <v>7889.31</v>
      </c>
      <c r="O648" s="145">
        <v>6642.13</v>
      </c>
      <c r="P648" s="145">
        <v>5082.62</v>
      </c>
      <c r="Q648" s="145">
        <v>4523.7</v>
      </c>
      <c r="R648" s="145">
        <v>3446.04</v>
      </c>
      <c r="S648" s="145">
        <v>3801.08</v>
      </c>
      <c r="T648" s="145">
        <v>3699.57</v>
      </c>
      <c r="U648" s="145">
        <v>2471.04</v>
      </c>
      <c r="V648" s="145">
        <v>2467.02</v>
      </c>
      <c r="W648" s="145">
        <v>3714.25</v>
      </c>
      <c r="X648" s="145">
        <v>4920.28</v>
      </c>
      <c r="Y648" s="145">
        <v>3035.27</v>
      </c>
      <c r="Z648" s="145">
        <v>5445.49</v>
      </c>
      <c r="AA648" s="145">
        <v>2756.91</v>
      </c>
      <c r="AB648" s="145">
        <v>2944.38</v>
      </c>
      <c r="AC648" s="145">
        <v>2656.4</v>
      </c>
      <c r="AD648" s="145">
        <v>3100.02</v>
      </c>
      <c r="AE648" s="145">
        <v>2508.1799999999998</v>
      </c>
      <c r="AF648" s="145">
        <v>2910.85</v>
      </c>
      <c r="AG648" s="145">
        <v>3048.72</v>
      </c>
      <c r="AH648" s="145">
        <v>3477.46</v>
      </c>
      <c r="AI648" s="145">
        <v>4893.22</v>
      </c>
      <c r="AJ648" s="145">
        <v>3825.33</v>
      </c>
      <c r="AK648" s="145">
        <v>5178.26</v>
      </c>
      <c r="AL648" s="145">
        <v>5869.11</v>
      </c>
      <c r="AM648" s="145">
        <v>3869.22</v>
      </c>
      <c r="AN648" s="145">
        <v>2266.48</v>
      </c>
      <c r="AO648" s="145">
        <v>3065.75</v>
      </c>
      <c r="AP648" s="145">
        <v>4685.01</v>
      </c>
      <c r="AQ648" s="145">
        <v>1288.48</v>
      </c>
      <c r="AR648" s="145">
        <v>494.39</v>
      </c>
      <c r="AS648" s="145">
        <v>1085.51</v>
      </c>
      <c r="AT648" s="145">
        <v>797.27</v>
      </c>
      <c r="AU648" s="145">
        <v>2513.7399999999998</v>
      </c>
      <c r="AV648" s="145">
        <v>2918.19</v>
      </c>
      <c r="AW648" s="145">
        <v>2552.5500000000002</v>
      </c>
      <c r="AX648" s="195">
        <v>1938.54</v>
      </c>
    </row>
    <row r="649" spans="1:50" x14ac:dyDescent="0.35">
      <c r="A649" s="27" t="s">
        <v>325</v>
      </c>
      <c r="B649" s="3" t="s">
        <v>202</v>
      </c>
      <c r="C649" s="3" t="s">
        <v>339</v>
      </c>
      <c r="D649" s="3" t="s">
        <v>166</v>
      </c>
      <c r="E649" s="145">
        <v>257.13</v>
      </c>
      <c r="F649" s="145">
        <v>357.34</v>
      </c>
      <c r="G649" s="145">
        <v>357.77</v>
      </c>
      <c r="H649" s="145">
        <v>281.55</v>
      </c>
      <c r="I649" s="145">
        <v>373.09</v>
      </c>
      <c r="J649" s="145">
        <v>403.53</v>
      </c>
      <c r="K649" s="145">
        <v>321.22000000000003</v>
      </c>
      <c r="L649" s="145">
        <v>324.18</v>
      </c>
      <c r="M649" s="145">
        <v>428.76</v>
      </c>
      <c r="N649" s="145">
        <v>281.76</v>
      </c>
      <c r="O649" s="145">
        <v>288.79000000000002</v>
      </c>
      <c r="P649" s="145">
        <v>254.13</v>
      </c>
      <c r="Q649" s="145">
        <v>215.41</v>
      </c>
      <c r="R649" s="145">
        <v>246.15</v>
      </c>
      <c r="S649" s="145">
        <v>200.06</v>
      </c>
      <c r="T649" s="145">
        <v>284.58</v>
      </c>
      <c r="U649" s="145">
        <v>190.08</v>
      </c>
      <c r="V649" s="145">
        <v>154.19</v>
      </c>
      <c r="W649" s="145">
        <v>168.83</v>
      </c>
      <c r="X649" s="145">
        <v>273.35000000000002</v>
      </c>
      <c r="Y649" s="145">
        <v>178.55</v>
      </c>
      <c r="Z649" s="145">
        <v>226.9</v>
      </c>
      <c r="AA649" s="145">
        <v>162.16999999999999</v>
      </c>
      <c r="AB649" s="145">
        <v>173.2</v>
      </c>
      <c r="AC649" s="145">
        <v>147.58000000000001</v>
      </c>
      <c r="AD649" s="145">
        <v>172.22</v>
      </c>
      <c r="AE649" s="145">
        <v>147.54</v>
      </c>
      <c r="AF649" s="145">
        <v>181.93</v>
      </c>
      <c r="AG649" s="145">
        <v>160.46</v>
      </c>
      <c r="AH649" s="145">
        <v>173.87</v>
      </c>
      <c r="AI649" s="145">
        <v>257.54000000000002</v>
      </c>
      <c r="AJ649" s="145">
        <v>201.33</v>
      </c>
      <c r="AK649" s="145">
        <v>235.38</v>
      </c>
      <c r="AL649" s="145">
        <v>266.77999999999997</v>
      </c>
      <c r="AM649" s="145">
        <v>203.64</v>
      </c>
      <c r="AN649" s="145">
        <v>151.1</v>
      </c>
      <c r="AO649" s="145">
        <v>133.29</v>
      </c>
      <c r="AP649" s="145">
        <v>146.41</v>
      </c>
      <c r="AQ649" s="145">
        <v>99.11</v>
      </c>
      <c r="AR649" s="145">
        <v>123.6</v>
      </c>
      <c r="AS649" s="145">
        <v>135.69</v>
      </c>
      <c r="AT649" s="145">
        <v>99.66</v>
      </c>
      <c r="AU649" s="145">
        <v>147.87</v>
      </c>
      <c r="AV649" s="145">
        <v>243.18</v>
      </c>
      <c r="AW649" s="145">
        <v>159.53</v>
      </c>
      <c r="AX649" s="195">
        <v>149.12</v>
      </c>
    </row>
    <row r="650" spans="1:50" x14ac:dyDescent="0.35">
      <c r="A650" s="27" t="s">
        <v>325</v>
      </c>
      <c r="B650" s="3" t="s">
        <v>202</v>
      </c>
      <c r="C650" s="3" t="s">
        <v>339</v>
      </c>
      <c r="D650" s="3" t="s">
        <v>327</v>
      </c>
      <c r="E650" s="3">
        <v>144</v>
      </c>
      <c r="F650" s="3">
        <v>151</v>
      </c>
      <c r="G650" s="3">
        <v>198</v>
      </c>
      <c r="H650" s="3">
        <v>184</v>
      </c>
      <c r="I650" s="3">
        <v>190</v>
      </c>
      <c r="J650" s="3">
        <v>213</v>
      </c>
      <c r="K650" s="3">
        <v>205</v>
      </c>
      <c r="L650" s="3">
        <v>226</v>
      </c>
      <c r="M650" s="3">
        <v>202</v>
      </c>
      <c r="N650" s="3">
        <v>204</v>
      </c>
      <c r="O650" s="3">
        <v>194</v>
      </c>
      <c r="P650" s="3">
        <v>175</v>
      </c>
      <c r="Q650" s="3">
        <v>134</v>
      </c>
      <c r="R650" s="3">
        <v>108</v>
      </c>
      <c r="S650" s="3">
        <v>91</v>
      </c>
      <c r="T650" s="3">
        <v>90</v>
      </c>
      <c r="U650" s="3">
        <v>69</v>
      </c>
      <c r="V650" s="3">
        <v>57</v>
      </c>
      <c r="W650" s="3">
        <v>85</v>
      </c>
      <c r="X650" s="3">
        <v>253</v>
      </c>
      <c r="Y650" s="3">
        <v>75</v>
      </c>
      <c r="Z650" s="3">
        <v>127</v>
      </c>
      <c r="AA650" s="3">
        <v>106</v>
      </c>
      <c r="AB650" s="3">
        <v>70</v>
      </c>
      <c r="AC650" s="3">
        <v>62</v>
      </c>
      <c r="AD650" s="3">
        <v>62</v>
      </c>
      <c r="AE650" s="3">
        <v>62</v>
      </c>
      <c r="AF650" s="3">
        <v>66</v>
      </c>
      <c r="AG650" s="3">
        <v>82</v>
      </c>
      <c r="AH650" s="3">
        <v>74</v>
      </c>
      <c r="AI650" s="3">
        <v>101</v>
      </c>
      <c r="AJ650" s="3">
        <v>87</v>
      </c>
      <c r="AK650" s="3">
        <v>112</v>
      </c>
      <c r="AL650" s="3">
        <v>133</v>
      </c>
      <c r="AM650" s="3">
        <v>87</v>
      </c>
      <c r="AN650" s="3">
        <v>64</v>
      </c>
      <c r="AO650" s="3">
        <v>110</v>
      </c>
      <c r="AP650" s="3">
        <v>117</v>
      </c>
      <c r="AQ650" s="3">
        <v>55</v>
      </c>
      <c r="AR650" s="3">
        <v>13</v>
      </c>
      <c r="AS650" s="3">
        <v>18</v>
      </c>
      <c r="AT650" s="3">
        <v>20</v>
      </c>
      <c r="AU650" s="3">
        <v>58</v>
      </c>
      <c r="AV650" s="3">
        <v>70</v>
      </c>
      <c r="AW650" s="3">
        <v>63</v>
      </c>
      <c r="AX650" s="10">
        <v>55</v>
      </c>
    </row>
    <row r="651" spans="1:50" x14ac:dyDescent="0.35">
      <c r="A651" s="27" t="s">
        <v>325</v>
      </c>
      <c r="B651" s="3" t="s">
        <v>202</v>
      </c>
      <c r="C651" s="3" t="s">
        <v>339</v>
      </c>
      <c r="D651" s="3" t="s">
        <v>167</v>
      </c>
      <c r="E651" s="3">
        <v>266</v>
      </c>
      <c r="F651" s="3">
        <v>557</v>
      </c>
      <c r="G651" s="3">
        <v>420</v>
      </c>
      <c r="H651" s="3">
        <v>607</v>
      </c>
      <c r="I651" s="3">
        <v>399</v>
      </c>
      <c r="J651" s="3">
        <v>625</v>
      </c>
      <c r="K651" s="3">
        <v>478</v>
      </c>
      <c r="L651" s="3">
        <v>508</v>
      </c>
      <c r="M651" s="3">
        <v>192</v>
      </c>
      <c r="N651" s="3">
        <v>403</v>
      </c>
      <c r="O651" s="3">
        <v>303</v>
      </c>
      <c r="P651" s="3">
        <v>213</v>
      </c>
      <c r="Q651" s="3">
        <v>273</v>
      </c>
      <c r="R651" s="3">
        <v>530</v>
      </c>
      <c r="S651" s="3">
        <v>454</v>
      </c>
      <c r="T651" s="3">
        <v>562</v>
      </c>
      <c r="U651" s="3">
        <v>323</v>
      </c>
      <c r="V651" s="3">
        <v>381</v>
      </c>
      <c r="W651" s="3">
        <v>492</v>
      </c>
      <c r="X651" s="4">
        <v>1101</v>
      </c>
      <c r="Y651" s="3">
        <v>689</v>
      </c>
      <c r="Z651" s="4">
        <v>1042</v>
      </c>
      <c r="AA651" s="3">
        <v>494</v>
      </c>
      <c r="AB651" s="3">
        <v>615</v>
      </c>
      <c r="AC651" s="3">
        <v>470</v>
      </c>
      <c r="AD651" s="3">
        <v>466</v>
      </c>
      <c r="AE651" s="3">
        <v>425</v>
      </c>
      <c r="AF651" s="3">
        <v>796</v>
      </c>
      <c r="AG651" s="3">
        <v>705</v>
      </c>
      <c r="AH651" s="3">
        <v>809</v>
      </c>
      <c r="AI651" s="4">
        <v>1284</v>
      </c>
      <c r="AJ651" s="4">
        <v>1004</v>
      </c>
      <c r="AK651" s="4">
        <v>1353</v>
      </c>
      <c r="AL651" s="4">
        <v>1368</v>
      </c>
      <c r="AM651" s="3">
        <v>789</v>
      </c>
      <c r="AN651" s="3">
        <v>407</v>
      </c>
      <c r="AO651" s="3">
        <v>535</v>
      </c>
      <c r="AP651" s="3">
        <v>930</v>
      </c>
      <c r="AQ651" s="3">
        <v>784</v>
      </c>
      <c r="AR651" s="3">
        <v>155</v>
      </c>
      <c r="AS651" s="3">
        <v>467</v>
      </c>
      <c r="AT651" s="3">
        <v>215</v>
      </c>
      <c r="AU651" s="3">
        <v>522</v>
      </c>
      <c r="AV651" s="3">
        <v>644</v>
      </c>
      <c r="AW651" s="3">
        <v>424</v>
      </c>
      <c r="AX651" s="10">
        <v>331</v>
      </c>
    </row>
    <row r="652" spans="1:50" x14ac:dyDescent="0.35">
      <c r="A652" s="27" t="s">
        <v>325</v>
      </c>
      <c r="B652" s="3" t="s">
        <v>202</v>
      </c>
      <c r="C652" s="3" t="s">
        <v>339</v>
      </c>
      <c r="D652" s="3" t="s">
        <v>132</v>
      </c>
      <c r="E652" s="3">
        <v>26</v>
      </c>
      <c r="F652" s="3">
        <v>18</v>
      </c>
      <c r="G652" s="3">
        <v>23</v>
      </c>
      <c r="H652" s="3">
        <v>27</v>
      </c>
      <c r="I652" s="3">
        <v>20</v>
      </c>
      <c r="J652" s="3">
        <v>23</v>
      </c>
      <c r="K652" s="3">
        <v>27</v>
      </c>
      <c r="L652" s="3">
        <v>29</v>
      </c>
      <c r="M652" s="3">
        <v>19</v>
      </c>
      <c r="N652" s="3">
        <v>28</v>
      </c>
      <c r="O652" s="3">
        <v>23</v>
      </c>
      <c r="P652" s="3">
        <v>20</v>
      </c>
      <c r="Q652" s="3">
        <v>21</v>
      </c>
      <c r="R652" s="3">
        <v>14</v>
      </c>
      <c r="S652" s="3">
        <v>19</v>
      </c>
      <c r="T652" s="3">
        <v>13</v>
      </c>
      <c r="U652" s="3">
        <v>13</v>
      </c>
      <c r="V652" s="3">
        <v>16</v>
      </c>
      <c r="W652" s="3">
        <v>22</v>
      </c>
      <c r="X652" s="3">
        <v>18</v>
      </c>
      <c r="Y652" s="3">
        <v>17</v>
      </c>
      <c r="Z652" s="3">
        <v>24</v>
      </c>
      <c r="AA652" s="3">
        <v>17</v>
      </c>
      <c r="AB652" s="3">
        <v>17</v>
      </c>
      <c r="AC652" s="3">
        <v>18</v>
      </c>
      <c r="AD652" s="3">
        <v>18</v>
      </c>
      <c r="AE652" s="3">
        <v>17</v>
      </c>
      <c r="AF652" s="3">
        <v>16</v>
      </c>
      <c r="AG652" s="3">
        <v>19</v>
      </c>
      <c r="AH652" s="3">
        <v>20</v>
      </c>
      <c r="AI652" s="3">
        <v>19</v>
      </c>
      <c r="AJ652" s="3">
        <v>19</v>
      </c>
      <c r="AK652" s="3">
        <v>22</v>
      </c>
      <c r="AL652" s="3">
        <v>22</v>
      </c>
      <c r="AM652" s="3">
        <v>19</v>
      </c>
      <c r="AN652" s="3">
        <v>15</v>
      </c>
      <c r="AO652" s="3">
        <v>23</v>
      </c>
      <c r="AP652" s="3">
        <v>32</v>
      </c>
      <c r="AQ652" s="3">
        <v>13</v>
      </c>
      <c r="AR652" s="3">
        <v>4</v>
      </c>
      <c r="AS652" s="3">
        <v>8</v>
      </c>
      <c r="AT652" s="3">
        <v>8</v>
      </c>
      <c r="AU652" s="3">
        <v>17</v>
      </c>
      <c r="AV652" s="3">
        <v>12</v>
      </c>
      <c r="AW652" s="3">
        <v>16</v>
      </c>
      <c r="AX652" s="10">
        <v>13</v>
      </c>
    </row>
    <row r="653" spans="1:50" x14ac:dyDescent="0.35">
      <c r="A653" s="27" t="s">
        <v>325</v>
      </c>
      <c r="B653" s="3" t="s">
        <v>203</v>
      </c>
      <c r="C653" s="3" t="s">
        <v>129</v>
      </c>
      <c r="D653" s="3" t="s">
        <v>162</v>
      </c>
      <c r="E653" s="145">
        <v>23261.38</v>
      </c>
      <c r="F653" s="145">
        <v>17504.47</v>
      </c>
      <c r="G653" s="145">
        <v>17809.900000000001</v>
      </c>
      <c r="H653" s="145">
        <v>22066.63</v>
      </c>
      <c r="I653" s="145">
        <v>30684.05</v>
      </c>
      <c r="J653" s="145">
        <v>28376.51</v>
      </c>
      <c r="K653" s="145">
        <v>27305.01</v>
      </c>
      <c r="L653" s="145">
        <v>31250.16</v>
      </c>
      <c r="M653" s="145">
        <v>33356.800000000003</v>
      </c>
      <c r="N653" s="145">
        <v>34986.81</v>
      </c>
      <c r="O653" s="145">
        <v>32987.39</v>
      </c>
      <c r="P653" s="145">
        <v>32603.61</v>
      </c>
      <c r="Q653" s="145">
        <v>37907.57</v>
      </c>
      <c r="R653" s="145">
        <v>34845.550000000003</v>
      </c>
      <c r="S653" s="145">
        <v>38893.160000000003</v>
      </c>
      <c r="T653" s="145">
        <v>39263.97</v>
      </c>
      <c r="U653" s="145">
        <v>43223.23</v>
      </c>
      <c r="V653" s="145">
        <v>40489.46</v>
      </c>
      <c r="W653" s="145">
        <v>48161.599999999999</v>
      </c>
      <c r="X653" s="145">
        <v>43861.42</v>
      </c>
      <c r="Y653" s="145">
        <v>55889.8</v>
      </c>
      <c r="Z653" s="145">
        <v>63929.61</v>
      </c>
      <c r="AA653" s="145">
        <v>49949.93</v>
      </c>
      <c r="AB653" s="145">
        <v>38289.69</v>
      </c>
      <c r="AC653" s="145">
        <v>47979.27</v>
      </c>
      <c r="AD653" s="145">
        <v>40683.040000000001</v>
      </c>
      <c r="AE653" s="145">
        <v>54620.12</v>
      </c>
      <c r="AF653" s="145">
        <v>57624.35</v>
      </c>
      <c r="AG653" s="145">
        <v>57881.79</v>
      </c>
      <c r="AH653" s="145">
        <v>49841.39</v>
      </c>
      <c r="AI653" s="145">
        <v>59544.86</v>
      </c>
      <c r="AJ653" s="145">
        <v>54129.46</v>
      </c>
      <c r="AK653" s="145">
        <v>48055.45</v>
      </c>
      <c r="AL653" s="145">
        <v>55010.71</v>
      </c>
      <c r="AM653" s="145">
        <v>42663.47</v>
      </c>
      <c r="AN653" s="145">
        <v>37437.440000000002</v>
      </c>
      <c r="AO653" s="145">
        <v>44602.9</v>
      </c>
      <c r="AP653" s="145">
        <v>34448.300000000003</v>
      </c>
      <c r="AQ653" s="145">
        <v>30195.84</v>
      </c>
      <c r="AR653" s="145">
        <v>16510.060000000001</v>
      </c>
      <c r="AS653" s="145">
        <v>18341.68</v>
      </c>
      <c r="AT653" s="145">
        <v>24819.35</v>
      </c>
      <c r="AU653" s="145">
        <v>20325.63</v>
      </c>
      <c r="AV653" s="145">
        <v>21883.01</v>
      </c>
      <c r="AW653" s="145">
        <v>22282.91</v>
      </c>
      <c r="AX653" s="195">
        <v>15531.57</v>
      </c>
    </row>
    <row r="654" spans="1:50" x14ac:dyDescent="0.35">
      <c r="A654" s="27" t="s">
        <v>325</v>
      </c>
      <c r="B654" s="3" t="s">
        <v>203</v>
      </c>
      <c r="C654" s="3" t="s">
        <v>129</v>
      </c>
      <c r="D654" s="3" t="s">
        <v>166</v>
      </c>
      <c r="E654" s="145">
        <v>192.24</v>
      </c>
      <c r="F654" s="145">
        <v>153.55000000000001</v>
      </c>
      <c r="G654" s="145">
        <v>153.53</v>
      </c>
      <c r="H654" s="145">
        <v>149.1</v>
      </c>
      <c r="I654" s="145">
        <v>223.97</v>
      </c>
      <c r="J654" s="145">
        <v>210.2</v>
      </c>
      <c r="K654" s="145">
        <v>199.31</v>
      </c>
      <c r="L654" s="145">
        <v>224.82</v>
      </c>
      <c r="M654" s="145">
        <v>248.93</v>
      </c>
      <c r="N654" s="145">
        <v>236.4</v>
      </c>
      <c r="O654" s="145">
        <v>195.19</v>
      </c>
      <c r="P654" s="145">
        <v>200.02</v>
      </c>
      <c r="Q654" s="145">
        <v>207.15</v>
      </c>
      <c r="R654" s="145">
        <v>195.76</v>
      </c>
      <c r="S654" s="145">
        <v>227.45</v>
      </c>
      <c r="T654" s="145">
        <v>220.58</v>
      </c>
      <c r="U654" s="145">
        <v>237.49</v>
      </c>
      <c r="V654" s="145">
        <v>239.58</v>
      </c>
      <c r="W654" s="145">
        <v>267.56</v>
      </c>
      <c r="X654" s="145">
        <v>264.23</v>
      </c>
      <c r="Y654" s="145">
        <v>298.88</v>
      </c>
      <c r="Z654" s="145">
        <v>300.14</v>
      </c>
      <c r="AA654" s="145">
        <v>258.81</v>
      </c>
      <c r="AB654" s="145">
        <v>233.47</v>
      </c>
      <c r="AC654" s="145">
        <v>283.89999999999998</v>
      </c>
      <c r="AD654" s="145">
        <v>233.81</v>
      </c>
      <c r="AE654" s="145">
        <v>301.77</v>
      </c>
      <c r="AF654" s="145">
        <v>329.28</v>
      </c>
      <c r="AG654" s="145">
        <v>292.33</v>
      </c>
      <c r="AH654" s="145">
        <v>272.36</v>
      </c>
      <c r="AI654" s="145">
        <v>271.89</v>
      </c>
      <c r="AJ654" s="145">
        <v>265.33999999999997</v>
      </c>
      <c r="AK654" s="145">
        <v>251.6</v>
      </c>
      <c r="AL654" s="145">
        <v>283.56</v>
      </c>
      <c r="AM654" s="145">
        <v>226.93</v>
      </c>
      <c r="AN654" s="145">
        <v>228.28</v>
      </c>
      <c r="AO654" s="145">
        <v>233.52</v>
      </c>
      <c r="AP654" s="145">
        <v>197.98</v>
      </c>
      <c r="AQ654" s="145">
        <v>204.03</v>
      </c>
      <c r="AR654" s="145">
        <v>270.66000000000003</v>
      </c>
      <c r="AS654" s="145">
        <v>220.98</v>
      </c>
      <c r="AT654" s="145">
        <v>213.96</v>
      </c>
      <c r="AU654" s="145">
        <v>183.11</v>
      </c>
      <c r="AV654" s="145">
        <v>191.96</v>
      </c>
      <c r="AW654" s="145">
        <v>208.25</v>
      </c>
      <c r="AX654" s="195">
        <v>160.12</v>
      </c>
    </row>
    <row r="655" spans="1:50" x14ac:dyDescent="0.35">
      <c r="A655" s="27" t="s">
        <v>325</v>
      </c>
      <c r="B655" s="3" t="s">
        <v>203</v>
      </c>
      <c r="C655" s="3" t="s">
        <v>129</v>
      </c>
      <c r="D655" s="3" t="s">
        <v>327</v>
      </c>
      <c r="E655" s="4">
        <v>1145</v>
      </c>
      <c r="F655" s="3">
        <v>833</v>
      </c>
      <c r="G655" s="3">
        <v>911</v>
      </c>
      <c r="H655" s="4">
        <v>1022</v>
      </c>
      <c r="I655" s="4">
        <v>1170</v>
      </c>
      <c r="J655" s="3">
        <v>996</v>
      </c>
      <c r="K655" s="3">
        <v>969</v>
      </c>
      <c r="L655" s="4">
        <v>1028</v>
      </c>
      <c r="M655" s="3">
        <v>957</v>
      </c>
      <c r="N655" s="4">
        <v>1137</v>
      </c>
      <c r="O655" s="4">
        <v>1342</v>
      </c>
      <c r="P655" s="4">
        <v>1289</v>
      </c>
      <c r="Q655" s="4">
        <v>1401</v>
      </c>
      <c r="R655" s="4">
        <v>1358</v>
      </c>
      <c r="S655" s="4">
        <v>1551</v>
      </c>
      <c r="T655" s="4">
        <v>1563</v>
      </c>
      <c r="U655" s="4">
        <v>1531</v>
      </c>
      <c r="V655" s="4">
        <v>1466</v>
      </c>
      <c r="W655" s="4">
        <v>1538</v>
      </c>
      <c r="X655" s="4">
        <v>1570</v>
      </c>
      <c r="Y655" s="4">
        <v>1597</v>
      </c>
      <c r="Z655" s="4">
        <v>1890</v>
      </c>
      <c r="AA655" s="4">
        <v>1558</v>
      </c>
      <c r="AB655" s="4">
        <v>1302</v>
      </c>
      <c r="AC655" s="4">
        <v>1388</v>
      </c>
      <c r="AD655" s="4">
        <v>1335</v>
      </c>
      <c r="AE655" s="4">
        <v>1545</v>
      </c>
      <c r="AF655" s="4">
        <v>1641</v>
      </c>
      <c r="AG655" s="4">
        <v>1739</v>
      </c>
      <c r="AH655" s="4">
        <v>1648</v>
      </c>
      <c r="AI655" s="4">
        <v>1756</v>
      </c>
      <c r="AJ655" s="4">
        <v>1695</v>
      </c>
      <c r="AK655" s="4">
        <v>1487</v>
      </c>
      <c r="AL655" s="4">
        <v>1707</v>
      </c>
      <c r="AM655" s="4">
        <v>1359</v>
      </c>
      <c r="AN655" s="4">
        <v>1199</v>
      </c>
      <c r="AO655" s="4">
        <v>1368</v>
      </c>
      <c r="AP655" s="4">
        <v>1190</v>
      </c>
      <c r="AQ655" s="3">
        <v>998</v>
      </c>
      <c r="AR655" s="3">
        <v>477</v>
      </c>
      <c r="AS655" s="3">
        <v>540</v>
      </c>
      <c r="AT655" s="3">
        <v>751</v>
      </c>
      <c r="AU655" s="3">
        <v>738</v>
      </c>
      <c r="AV655" s="3">
        <v>825</v>
      </c>
      <c r="AW655" s="3">
        <v>759</v>
      </c>
      <c r="AX655" s="10">
        <v>634</v>
      </c>
    </row>
    <row r="656" spans="1:50" x14ac:dyDescent="0.35">
      <c r="A656" s="27" t="s">
        <v>325</v>
      </c>
      <c r="B656" s="3" t="s">
        <v>203</v>
      </c>
      <c r="C656" s="3" t="s">
        <v>129</v>
      </c>
      <c r="D656" s="3" t="s">
        <v>167</v>
      </c>
      <c r="E656" s="4">
        <v>8083</v>
      </c>
      <c r="F656" s="4">
        <v>6633</v>
      </c>
      <c r="G656" s="4">
        <v>7804</v>
      </c>
      <c r="H656" s="4">
        <v>7839</v>
      </c>
      <c r="I656" s="4">
        <v>10589</v>
      </c>
      <c r="J656" s="4">
        <v>9796</v>
      </c>
      <c r="K656" s="4">
        <v>9727</v>
      </c>
      <c r="L656" s="4">
        <v>10291</v>
      </c>
      <c r="M656" s="4">
        <v>8420</v>
      </c>
      <c r="N656" s="4">
        <v>7743</v>
      </c>
      <c r="O656" s="4">
        <v>9991</v>
      </c>
      <c r="P656" s="4">
        <v>9666</v>
      </c>
      <c r="Q656" s="4">
        <v>11663</v>
      </c>
      <c r="R656" s="4">
        <v>10248</v>
      </c>
      <c r="S656" s="4">
        <v>11713</v>
      </c>
      <c r="T656" s="4">
        <v>12309</v>
      </c>
      <c r="U656" s="4">
        <v>12032</v>
      </c>
      <c r="V656" s="4">
        <v>11480</v>
      </c>
      <c r="W656" s="4">
        <v>13511</v>
      </c>
      <c r="X656" s="4">
        <v>13409</v>
      </c>
      <c r="Y656" s="4">
        <v>14764</v>
      </c>
      <c r="Z656" s="4">
        <v>17646</v>
      </c>
      <c r="AA656" s="4">
        <v>12453</v>
      </c>
      <c r="AB656" s="4">
        <v>10868</v>
      </c>
      <c r="AC656" s="4">
        <v>12435</v>
      </c>
      <c r="AD656" s="4">
        <v>11946</v>
      </c>
      <c r="AE656" s="4">
        <v>13846</v>
      </c>
      <c r="AF656" s="4">
        <v>15544</v>
      </c>
      <c r="AG656" s="4">
        <v>15682</v>
      </c>
      <c r="AH656" s="4">
        <v>14120</v>
      </c>
      <c r="AI656" s="4">
        <v>15521</v>
      </c>
      <c r="AJ656" s="4">
        <v>15451</v>
      </c>
      <c r="AK656" s="4">
        <v>12728</v>
      </c>
      <c r="AL656" s="4">
        <v>14945</v>
      </c>
      <c r="AM656" s="4">
        <v>11556</v>
      </c>
      <c r="AN656" s="4">
        <v>10229</v>
      </c>
      <c r="AO656" s="4">
        <v>10311</v>
      </c>
      <c r="AP656" s="4">
        <v>7912</v>
      </c>
      <c r="AQ656" s="4">
        <v>6751</v>
      </c>
      <c r="AR656" s="4">
        <v>3271</v>
      </c>
      <c r="AS656" s="4">
        <v>3546</v>
      </c>
      <c r="AT656" s="4">
        <v>5467</v>
      </c>
      <c r="AU656" s="4">
        <v>5244</v>
      </c>
      <c r="AV656" s="4">
        <v>6779</v>
      </c>
      <c r="AW656" s="4">
        <v>4182</v>
      </c>
      <c r="AX656" s="16">
        <v>2695</v>
      </c>
    </row>
    <row r="657" spans="1:50" x14ac:dyDescent="0.35">
      <c r="A657" s="27" t="s">
        <v>325</v>
      </c>
      <c r="B657" s="3" t="s">
        <v>203</v>
      </c>
      <c r="C657" s="3" t="s">
        <v>129</v>
      </c>
      <c r="D657" s="3" t="s">
        <v>132</v>
      </c>
      <c r="E657" s="3">
        <v>121</v>
      </c>
      <c r="F657" s="3">
        <v>114</v>
      </c>
      <c r="G657" s="3">
        <v>116</v>
      </c>
      <c r="H657" s="3">
        <v>148</v>
      </c>
      <c r="I657" s="3">
        <v>137</v>
      </c>
      <c r="J657" s="3">
        <v>135</v>
      </c>
      <c r="K657" s="3">
        <v>137</v>
      </c>
      <c r="L657" s="3">
        <v>139</v>
      </c>
      <c r="M657" s="3">
        <v>134</v>
      </c>
      <c r="N657" s="3">
        <v>148</v>
      </c>
      <c r="O657" s="3">
        <v>169</v>
      </c>
      <c r="P657" s="3">
        <v>163</v>
      </c>
      <c r="Q657" s="3">
        <v>183</v>
      </c>
      <c r="R657" s="3">
        <v>178</v>
      </c>
      <c r="S657" s="3">
        <v>171</v>
      </c>
      <c r="T657" s="3">
        <v>178</v>
      </c>
      <c r="U657" s="3">
        <v>182</v>
      </c>
      <c r="V657" s="3">
        <v>169</v>
      </c>
      <c r="W657" s="3">
        <v>180</v>
      </c>
      <c r="X657" s="3">
        <v>166</v>
      </c>
      <c r="Y657" s="3">
        <v>187</v>
      </c>
      <c r="Z657" s="3">
        <v>213</v>
      </c>
      <c r="AA657" s="3">
        <v>193</v>
      </c>
      <c r="AB657" s="3">
        <v>164</v>
      </c>
      <c r="AC657" s="3">
        <v>169</v>
      </c>
      <c r="AD657" s="3">
        <v>174</v>
      </c>
      <c r="AE657" s="3">
        <v>181</v>
      </c>
      <c r="AF657" s="3">
        <v>175</v>
      </c>
      <c r="AG657" s="3">
        <v>198</v>
      </c>
      <c r="AH657" s="3">
        <v>183</v>
      </c>
      <c r="AI657" s="3">
        <v>219</v>
      </c>
      <c r="AJ657" s="3">
        <v>204</v>
      </c>
      <c r="AK657" s="3">
        <v>191</v>
      </c>
      <c r="AL657" s="3">
        <v>194</v>
      </c>
      <c r="AM657" s="3">
        <v>188</v>
      </c>
      <c r="AN657" s="3">
        <v>164</v>
      </c>
      <c r="AO657" s="3">
        <v>191</v>
      </c>
      <c r="AP657" s="3">
        <v>174</v>
      </c>
      <c r="AQ657" s="3">
        <v>148</v>
      </c>
      <c r="AR657" s="3">
        <v>61</v>
      </c>
      <c r="AS657" s="3">
        <v>83</v>
      </c>
      <c r="AT657" s="3">
        <v>116</v>
      </c>
      <c r="AU657" s="3">
        <v>111</v>
      </c>
      <c r="AV657" s="3">
        <v>114</v>
      </c>
      <c r="AW657" s="3">
        <v>107</v>
      </c>
      <c r="AX657" s="10">
        <v>97</v>
      </c>
    </row>
    <row r="658" spans="1:50" x14ac:dyDescent="0.35">
      <c r="A658" s="27" t="s">
        <v>325</v>
      </c>
      <c r="B658" s="3" t="s">
        <v>203</v>
      </c>
      <c r="C658" s="3" t="s">
        <v>333</v>
      </c>
      <c r="D658" s="3" t="s">
        <v>162</v>
      </c>
      <c r="E658" s="145">
        <v>568.17999999999995</v>
      </c>
      <c r="F658" s="145">
        <v>801.85</v>
      </c>
      <c r="G658" s="145">
        <v>1100.71</v>
      </c>
      <c r="H658" s="145">
        <v>884.21</v>
      </c>
      <c r="I658" s="145">
        <v>306.32</v>
      </c>
      <c r="J658" s="145">
        <v>569.84</v>
      </c>
      <c r="K658" s="145">
        <v>683.96</v>
      </c>
      <c r="L658" s="145">
        <v>570.51</v>
      </c>
      <c r="M658" s="145">
        <v>659.38</v>
      </c>
      <c r="N658" s="145">
        <v>412.2</v>
      </c>
      <c r="O658" s="145">
        <v>1229.3599999999999</v>
      </c>
      <c r="P658" s="145">
        <v>917.01</v>
      </c>
      <c r="Q658" s="145">
        <v>1642.02</v>
      </c>
      <c r="R658" s="145">
        <v>485.34</v>
      </c>
      <c r="S658" s="145">
        <v>1203.8</v>
      </c>
      <c r="T658" s="145">
        <v>780.57</v>
      </c>
      <c r="U658" s="145">
        <v>1168.3699999999999</v>
      </c>
      <c r="V658" s="145">
        <v>1301.6199999999999</v>
      </c>
      <c r="W658" s="145">
        <v>1054.06</v>
      </c>
      <c r="X658" s="145">
        <v>451.05</v>
      </c>
      <c r="Y658" s="145">
        <v>3705.16</v>
      </c>
      <c r="Z658" s="145">
        <v>3892.35</v>
      </c>
      <c r="AA658" s="145">
        <v>1727.72</v>
      </c>
      <c r="AB658" s="145">
        <v>418.28</v>
      </c>
      <c r="AC658" s="145">
        <v>2065.6799999999998</v>
      </c>
      <c r="AD658" s="145">
        <v>277.37</v>
      </c>
      <c r="AE658" s="145">
        <v>527.11</v>
      </c>
      <c r="AF658" s="145">
        <v>507.6</v>
      </c>
      <c r="AG658" s="145">
        <v>188.06</v>
      </c>
      <c r="AH658" s="145">
        <v>491.35</v>
      </c>
      <c r="AI658" s="145">
        <v>210.26</v>
      </c>
      <c r="AJ658" s="145">
        <v>230.72</v>
      </c>
      <c r="AK658" s="145">
        <v>233.32</v>
      </c>
      <c r="AL658" s="145">
        <v>45.26</v>
      </c>
      <c r="AM658" s="145">
        <v>253.33</v>
      </c>
      <c r="AN658" s="145">
        <v>399.42</v>
      </c>
      <c r="AO658" s="145">
        <v>817.17</v>
      </c>
      <c r="AP658" s="145">
        <v>396.43</v>
      </c>
      <c r="AQ658" s="145">
        <v>237.04</v>
      </c>
      <c r="AR658" s="145">
        <v>371.35</v>
      </c>
      <c r="AS658" s="145">
        <v>254.27</v>
      </c>
      <c r="AT658" s="145">
        <v>1730.43</v>
      </c>
      <c r="AU658" s="145">
        <v>91.46</v>
      </c>
      <c r="AV658" s="145">
        <v>1179.9100000000001</v>
      </c>
      <c r="AW658" s="145">
        <v>651.24</v>
      </c>
      <c r="AX658" s="195">
        <v>325.62</v>
      </c>
    </row>
    <row r="659" spans="1:50" x14ac:dyDescent="0.35">
      <c r="A659" s="27" t="s">
        <v>325</v>
      </c>
      <c r="B659" s="3" t="s">
        <v>203</v>
      </c>
      <c r="C659" s="3" t="s">
        <v>333</v>
      </c>
      <c r="D659" s="3" t="s">
        <v>166</v>
      </c>
      <c r="E659" s="145">
        <v>51.65</v>
      </c>
      <c r="F659" s="145">
        <v>61.68</v>
      </c>
      <c r="G659" s="145">
        <v>91.73</v>
      </c>
      <c r="H659" s="145">
        <v>58.95</v>
      </c>
      <c r="I659" s="145">
        <v>34.04</v>
      </c>
      <c r="J659" s="145">
        <v>81.41</v>
      </c>
      <c r="K659" s="145">
        <v>52.61</v>
      </c>
      <c r="L659" s="145">
        <v>43.89</v>
      </c>
      <c r="M659" s="145">
        <v>65.94</v>
      </c>
      <c r="N659" s="145">
        <v>45.8</v>
      </c>
      <c r="O659" s="145">
        <v>102.45</v>
      </c>
      <c r="P659" s="145">
        <v>61.13</v>
      </c>
      <c r="Q659" s="145">
        <v>82.1</v>
      </c>
      <c r="R659" s="145">
        <v>37.33</v>
      </c>
      <c r="S659" s="145">
        <v>80.25</v>
      </c>
      <c r="T659" s="145">
        <v>60.04</v>
      </c>
      <c r="U659" s="145">
        <v>77.89</v>
      </c>
      <c r="V659" s="145">
        <v>100.12</v>
      </c>
      <c r="W659" s="145">
        <v>87.84</v>
      </c>
      <c r="X659" s="145">
        <v>75.180000000000007</v>
      </c>
      <c r="Y659" s="145">
        <v>247.01</v>
      </c>
      <c r="Z659" s="145">
        <v>324.36</v>
      </c>
      <c r="AA659" s="145">
        <v>143.97999999999999</v>
      </c>
      <c r="AB659" s="145">
        <v>41.83</v>
      </c>
      <c r="AC659" s="145">
        <v>187.79</v>
      </c>
      <c r="AD659" s="145">
        <v>39.619999999999997</v>
      </c>
      <c r="AE659" s="145">
        <v>58.57</v>
      </c>
      <c r="AF659" s="145">
        <v>126.9</v>
      </c>
      <c r="AG659" s="145">
        <v>47.02</v>
      </c>
      <c r="AH659" s="145">
        <v>98.27</v>
      </c>
      <c r="AI659" s="145">
        <v>105.13</v>
      </c>
      <c r="AJ659" s="145">
        <v>38.450000000000003</v>
      </c>
      <c r="AK659" s="145">
        <v>46.66</v>
      </c>
      <c r="AL659" s="145">
        <v>45.26</v>
      </c>
      <c r="AM659" s="145">
        <v>126.67</v>
      </c>
      <c r="AN659" s="145">
        <v>49.93</v>
      </c>
      <c r="AO659" s="145">
        <v>90.8</v>
      </c>
      <c r="AP659" s="145">
        <v>132.13999999999999</v>
      </c>
      <c r="AQ659" s="145">
        <v>59.26</v>
      </c>
      <c r="AR659" s="145">
        <v>185.68</v>
      </c>
      <c r="AS659" s="145">
        <v>84.76</v>
      </c>
      <c r="AT659" s="145">
        <v>346.09</v>
      </c>
      <c r="AU659" s="145">
        <v>45.73</v>
      </c>
      <c r="AV659" s="145">
        <v>196.65</v>
      </c>
      <c r="AW659" s="145">
        <v>325.62</v>
      </c>
      <c r="AX659" s="195">
        <v>162.81</v>
      </c>
    </row>
    <row r="660" spans="1:50" x14ac:dyDescent="0.35">
      <c r="A660" s="27" t="s">
        <v>325</v>
      </c>
      <c r="B660" s="3" t="s">
        <v>203</v>
      </c>
      <c r="C660" s="3" t="s">
        <v>333</v>
      </c>
      <c r="D660" s="3" t="s">
        <v>327</v>
      </c>
      <c r="E660" s="3">
        <v>14</v>
      </c>
      <c r="F660" s="3">
        <v>15</v>
      </c>
      <c r="G660" s="3">
        <v>16</v>
      </c>
      <c r="H660" s="3">
        <v>19</v>
      </c>
      <c r="I660" s="3">
        <v>9</v>
      </c>
      <c r="J660" s="3">
        <v>9</v>
      </c>
      <c r="K660" s="3">
        <v>22</v>
      </c>
      <c r="L660" s="3">
        <v>44</v>
      </c>
      <c r="M660" s="3">
        <v>37</v>
      </c>
      <c r="N660" s="3">
        <v>11</v>
      </c>
      <c r="O660" s="3">
        <v>20</v>
      </c>
      <c r="P660" s="3">
        <v>15</v>
      </c>
      <c r="Q660" s="3">
        <v>23</v>
      </c>
      <c r="R660" s="3">
        <v>14</v>
      </c>
      <c r="S660" s="3">
        <v>20</v>
      </c>
      <c r="T660" s="3">
        <v>18</v>
      </c>
      <c r="U660" s="3">
        <v>18</v>
      </c>
      <c r="V660" s="3">
        <v>16</v>
      </c>
      <c r="W660" s="3">
        <v>16</v>
      </c>
      <c r="X660" s="3">
        <v>8</v>
      </c>
      <c r="Y660" s="3">
        <v>16</v>
      </c>
      <c r="Z660" s="3">
        <v>14</v>
      </c>
      <c r="AA660" s="3">
        <v>16</v>
      </c>
      <c r="AB660" s="3">
        <v>11</v>
      </c>
      <c r="AC660" s="3">
        <v>14</v>
      </c>
      <c r="AD660" s="3">
        <v>7</v>
      </c>
      <c r="AE660" s="3">
        <v>9</v>
      </c>
      <c r="AF660" s="3">
        <v>4</v>
      </c>
      <c r="AG660" s="3">
        <v>4</v>
      </c>
      <c r="AH660" s="3">
        <v>5</v>
      </c>
      <c r="AI660" s="3">
        <v>2</v>
      </c>
      <c r="AJ660" s="3">
        <v>6</v>
      </c>
      <c r="AK660" s="3">
        <v>5</v>
      </c>
      <c r="AL660" s="3">
        <v>1</v>
      </c>
      <c r="AM660" s="3">
        <v>3</v>
      </c>
      <c r="AN660" s="3">
        <v>8</v>
      </c>
      <c r="AO660" s="3">
        <v>11</v>
      </c>
      <c r="AP660" s="3">
        <v>3</v>
      </c>
      <c r="AQ660" s="3">
        <v>4</v>
      </c>
      <c r="AR660" s="3">
        <v>3</v>
      </c>
      <c r="AS660" s="3">
        <v>3</v>
      </c>
      <c r="AT660" s="3">
        <v>14</v>
      </c>
      <c r="AU660" s="3">
        <v>2</v>
      </c>
      <c r="AV660" s="3">
        <v>11</v>
      </c>
      <c r="AW660" s="3">
        <v>14</v>
      </c>
      <c r="AX660" s="10">
        <v>3</v>
      </c>
    </row>
    <row r="661" spans="1:50" x14ac:dyDescent="0.35">
      <c r="A661" s="27" t="s">
        <v>325</v>
      </c>
      <c r="B661" s="3" t="s">
        <v>203</v>
      </c>
      <c r="C661" s="3" t="s">
        <v>333</v>
      </c>
      <c r="D661" s="3" t="s">
        <v>167</v>
      </c>
      <c r="E661" s="3">
        <v>0</v>
      </c>
      <c r="F661" s="3">
        <v>0</v>
      </c>
      <c r="G661" s="3">
        <v>0</v>
      </c>
      <c r="H661" s="3">
        <v>0</v>
      </c>
      <c r="I661" s="3">
        <v>0</v>
      </c>
      <c r="J661" s="3">
        <v>0</v>
      </c>
      <c r="K661" s="3">
        <v>0</v>
      </c>
      <c r="L661" s="3">
        <v>0</v>
      </c>
      <c r="M661" s="3">
        <v>0</v>
      </c>
      <c r="N661" s="3">
        <v>0</v>
      </c>
      <c r="O661" s="3">
        <v>0</v>
      </c>
      <c r="P661" s="3">
        <v>0</v>
      </c>
      <c r="Q661" s="3">
        <v>0</v>
      </c>
      <c r="R661" s="3">
        <v>0</v>
      </c>
      <c r="S661" s="3">
        <v>0</v>
      </c>
      <c r="T661" s="3">
        <v>0</v>
      </c>
      <c r="U661" s="3">
        <v>0</v>
      </c>
      <c r="V661" s="3">
        <v>0</v>
      </c>
      <c r="W661" s="3">
        <v>0</v>
      </c>
      <c r="X661" s="3">
        <v>0</v>
      </c>
      <c r="Y661" s="3">
        <v>0</v>
      </c>
      <c r="Z661" s="3">
        <v>0</v>
      </c>
      <c r="AA661" s="3">
        <v>0</v>
      </c>
      <c r="AB661" s="3">
        <v>0</v>
      </c>
      <c r="AC661" s="3">
        <v>0</v>
      </c>
      <c r="AD661" s="3">
        <v>0</v>
      </c>
      <c r="AE661" s="3">
        <v>0</v>
      </c>
      <c r="AF661" s="3">
        <v>0</v>
      </c>
      <c r="AG661" s="3">
        <v>0</v>
      </c>
      <c r="AH661" s="3">
        <v>0</v>
      </c>
      <c r="AI661" s="3">
        <v>0</v>
      </c>
      <c r="AJ661" s="3">
        <v>0</v>
      </c>
      <c r="AK661" s="3">
        <v>0</v>
      </c>
      <c r="AL661" s="3">
        <v>0</v>
      </c>
      <c r="AM661" s="3">
        <v>0</v>
      </c>
      <c r="AN661" s="3">
        <v>0</v>
      </c>
      <c r="AO661" s="3">
        <v>0</v>
      </c>
      <c r="AP661" s="3">
        <v>0</v>
      </c>
      <c r="AQ661" s="3">
        <v>0</v>
      </c>
      <c r="AR661" s="3">
        <v>0</v>
      </c>
      <c r="AS661" s="3">
        <v>0</v>
      </c>
      <c r="AT661" s="3">
        <v>0</v>
      </c>
      <c r="AU661" s="3">
        <v>0</v>
      </c>
      <c r="AV661" s="3">
        <v>0</v>
      </c>
      <c r="AW661" s="3">
        <v>0</v>
      </c>
      <c r="AX661" s="10">
        <v>0</v>
      </c>
    </row>
    <row r="662" spans="1:50" x14ac:dyDescent="0.35">
      <c r="A662" s="27" t="s">
        <v>325</v>
      </c>
      <c r="B662" s="3" t="s">
        <v>203</v>
      </c>
      <c r="C662" s="3" t="s">
        <v>333</v>
      </c>
      <c r="D662" s="3" t="s">
        <v>132</v>
      </c>
      <c r="E662" s="3">
        <v>11</v>
      </c>
      <c r="F662" s="3">
        <v>13</v>
      </c>
      <c r="G662" s="3">
        <v>12</v>
      </c>
      <c r="H662" s="3">
        <v>15</v>
      </c>
      <c r="I662" s="3">
        <v>9</v>
      </c>
      <c r="J662" s="3">
        <v>7</v>
      </c>
      <c r="K662" s="3">
        <v>13</v>
      </c>
      <c r="L662" s="3">
        <v>13</v>
      </c>
      <c r="M662" s="3">
        <v>10</v>
      </c>
      <c r="N662" s="3">
        <v>9</v>
      </c>
      <c r="O662" s="3">
        <v>12</v>
      </c>
      <c r="P662" s="3">
        <v>15</v>
      </c>
      <c r="Q662" s="3">
        <v>20</v>
      </c>
      <c r="R662" s="3">
        <v>13</v>
      </c>
      <c r="S662" s="3">
        <v>15</v>
      </c>
      <c r="T662" s="3">
        <v>13</v>
      </c>
      <c r="U662" s="3">
        <v>15</v>
      </c>
      <c r="V662" s="3">
        <v>13</v>
      </c>
      <c r="W662" s="3">
        <v>12</v>
      </c>
      <c r="X662" s="3">
        <v>6</v>
      </c>
      <c r="Y662" s="3">
        <v>15</v>
      </c>
      <c r="Z662" s="3">
        <v>12</v>
      </c>
      <c r="AA662" s="3">
        <v>12</v>
      </c>
      <c r="AB662" s="3">
        <v>10</v>
      </c>
      <c r="AC662" s="3">
        <v>11</v>
      </c>
      <c r="AD662" s="3">
        <v>7</v>
      </c>
      <c r="AE662" s="3">
        <v>9</v>
      </c>
      <c r="AF662" s="3">
        <v>4</v>
      </c>
      <c r="AG662" s="3">
        <v>4</v>
      </c>
      <c r="AH662" s="3">
        <v>5</v>
      </c>
      <c r="AI662" s="3">
        <v>2</v>
      </c>
      <c r="AJ662" s="3">
        <v>6</v>
      </c>
      <c r="AK662" s="3">
        <v>5</v>
      </c>
      <c r="AL662" s="3">
        <v>1</v>
      </c>
      <c r="AM662" s="3">
        <v>2</v>
      </c>
      <c r="AN662" s="3">
        <v>8</v>
      </c>
      <c r="AO662" s="3">
        <v>9</v>
      </c>
      <c r="AP662" s="3">
        <v>3</v>
      </c>
      <c r="AQ662" s="3">
        <v>4</v>
      </c>
      <c r="AR662" s="3">
        <v>2</v>
      </c>
      <c r="AS662" s="3">
        <v>3</v>
      </c>
      <c r="AT662" s="3">
        <v>5</v>
      </c>
      <c r="AU662" s="3">
        <v>2</v>
      </c>
      <c r="AV662" s="3">
        <v>6</v>
      </c>
      <c r="AW662" s="3">
        <v>2</v>
      </c>
      <c r="AX662" s="10">
        <v>2</v>
      </c>
    </row>
    <row r="663" spans="1:50" x14ac:dyDescent="0.35">
      <c r="A663" s="27" t="s">
        <v>325</v>
      </c>
      <c r="B663" s="3" t="s">
        <v>203</v>
      </c>
      <c r="C663" s="3" t="s">
        <v>334</v>
      </c>
      <c r="D663" s="3" t="s">
        <v>162</v>
      </c>
      <c r="E663" s="145">
        <v>114.93</v>
      </c>
      <c r="F663" s="145">
        <v>123.52</v>
      </c>
      <c r="G663" s="145">
        <v>509.95</v>
      </c>
      <c r="H663" s="145">
        <v>283.62</v>
      </c>
      <c r="I663" s="145">
        <v>191.95</v>
      </c>
      <c r="J663" s="145">
        <v>16.309999999999999</v>
      </c>
      <c r="K663" s="145">
        <v>393.19</v>
      </c>
      <c r="L663" s="145">
        <v>189.62</v>
      </c>
      <c r="M663" s="145">
        <v>456.53</v>
      </c>
      <c r="N663" s="145">
        <v>631.35</v>
      </c>
      <c r="O663" s="145">
        <v>473.17</v>
      </c>
      <c r="P663" s="145">
        <v>215.24</v>
      </c>
      <c r="Q663" s="145">
        <v>239.87</v>
      </c>
      <c r="R663" s="145">
        <v>224.24</v>
      </c>
      <c r="S663" s="145">
        <v>143.21</v>
      </c>
      <c r="T663" s="145">
        <v>231.03</v>
      </c>
      <c r="U663" s="145">
        <v>214.92</v>
      </c>
      <c r="V663" s="145">
        <v>151.69999999999999</v>
      </c>
      <c r="W663" s="145">
        <v>524.29</v>
      </c>
      <c r="X663" s="145">
        <v>648.37</v>
      </c>
      <c r="Y663" s="145">
        <v>1423.8</v>
      </c>
      <c r="Z663" s="145">
        <v>1475.64</v>
      </c>
      <c r="AA663" s="145">
        <v>1051.19</v>
      </c>
      <c r="AB663" s="145">
        <v>136.22</v>
      </c>
      <c r="AC663" s="145">
        <v>3344.44</v>
      </c>
      <c r="AD663" s="145">
        <v>204.68</v>
      </c>
      <c r="AE663" s="145">
        <v>568.04</v>
      </c>
      <c r="AF663" s="145">
        <v>276.3</v>
      </c>
      <c r="AG663" s="145">
        <v>432.4</v>
      </c>
      <c r="AH663" s="145">
        <v>419.2</v>
      </c>
      <c r="AI663" s="145">
        <v>401.65</v>
      </c>
      <c r="AJ663" s="145">
        <v>349.95</v>
      </c>
      <c r="AK663" s="145">
        <v>703.54</v>
      </c>
      <c r="AL663" s="145">
        <v>548.62</v>
      </c>
      <c r="AM663" s="145">
        <v>358.87</v>
      </c>
      <c r="AN663" s="145">
        <v>487.59</v>
      </c>
      <c r="AO663" s="145">
        <v>626.85</v>
      </c>
      <c r="AP663" s="145">
        <v>343.68</v>
      </c>
      <c r="AQ663" s="145">
        <v>315.92</v>
      </c>
      <c r="AR663" s="145">
        <v>235.72</v>
      </c>
      <c r="AS663" s="145">
        <v>304.27</v>
      </c>
      <c r="AT663" s="145">
        <v>993.4</v>
      </c>
      <c r="AU663" s="145">
        <v>291.72000000000003</v>
      </c>
      <c r="AV663" s="145">
        <v>606.44000000000005</v>
      </c>
      <c r="AW663" s="145">
        <v>382.5</v>
      </c>
      <c r="AX663" s="195">
        <v>250.63</v>
      </c>
    </row>
    <row r="664" spans="1:50" x14ac:dyDescent="0.35">
      <c r="A664" s="27" t="s">
        <v>325</v>
      </c>
      <c r="B664" s="3" t="s">
        <v>203</v>
      </c>
      <c r="C664" s="3" t="s">
        <v>334</v>
      </c>
      <c r="D664" s="3" t="s">
        <v>166</v>
      </c>
      <c r="E664" s="145">
        <v>9.58</v>
      </c>
      <c r="F664" s="145">
        <v>7.27</v>
      </c>
      <c r="G664" s="145">
        <v>42.5</v>
      </c>
      <c r="H664" s="145">
        <v>15.76</v>
      </c>
      <c r="I664" s="145">
        <v>17.45</v>
      </c>
      <c r="J664" s="145">
        <v>1.63</v>
      </c>
      <c r="K664" s="145">
        <v>26.21</v>
      </c>
      <c r="L664" s="145">
        <v>12.64</v>
      </c>
      <c r="M664" s="145">
        <v>35.119999999999997</v>
      </c>
      <c r="N664" s="145">
        <v>48.57</v>
      </c>
      <c r="O664" s="145">
        <v>29.57</v>
      </c>
      <c r="P664" s="145">
        <v>13.45</v>
      </c>
      <c r="Q664" s="145">
        <v>9.59</v>
      </c>
      <c r="R664" s="145">
        <v>12.46</v>
      </c>
      <c r="S664" s="145">
        <v>8.9499999999999993</v>
      </c>
      <c r="T664" s="145">
        <v>14.44</v>
      </c>
      <c r="U664" s="145">
        <v>10.75</v>
      </c>
      <c r="V664" s="145">
        <v>11.67</v>
      </c>
      <c r="W664" s="145">
        <v>32.770000000000003</v>
      </c>
      <c r="X664" s="145">
        <v>54.03</v>
      </c>
      <c r="Y664" s="145">
        <v>64.72</v>
      </c>
      <c r="Z664" s="145">
        <v>81.98</v>
      </c>
      <c r="AA664" s="145">
        <v>65.7</v>
      </c>
      <c r="AB664" s="145">
        <v>8.51</v>
      </c>
      <c r="AC664" s="145">
        <v>257.26</v>
      </c>
      <c r="AD664" s="145">
        <v>20.47</v>
      </c>
      <c r="AE664" s="145">
        <v>35.5</v>
      </c>
      <c r="AF664" s="145">
        <v>39.47</v>
      </c>
      <c r="AG664" s="145">
        <v>54.05</v>
      </c>
      <c r="AH664" s="145">
        <v>46.58</v>
      </c>
      <c r="AI664" s="145">
        <v>44.63</v>
      </c>
      <c r="AJ664" s="145">
        <v>38.880000000000003</v>
      </c>
      <c r="AK664" s="145">
        <v>78.17</v>
      </c>
      <c r="AL664" s="145">
        <v>109.72</v>
      </c>
      <c r="AM664" s="145">
        <v>59.81</v>
      </c>
      <c r="AN664" s="145">
        <v>37.51</v>
      </c>
      <c r="AO664" s="145">
        <v>48.22</v>
      </c>
      <c r="AP664" s="145">
        <v>57.28</v>
      </c>
      <c r="AQ664" s="145">
        <v>45.13</v>
      </c>
      <c r="AR664" s="145">
        <v>58.93</v>
      </c>
      <c r="AS664" s="145">
        <v>50.71</v>
      </c>
      <c r="AT664" s="145">
        <v>124.18</v>
      </c>
      <c r="AU664" s="145">
        <v>58.34</v>
      </c>
      <c r="AV664" s="145">
        <v>75.81</v>
      </c>
      <c r="AW664" s="145">
        <v>95.63</v>
      </c>
      <c r="AX664" s="195">
        <v>62.66</v>
      </c>
    </row>
    <row r="665" spans="1:50" x14ac:dyDescent="0.35">
      <c r="A665" s="27" t="s">
        <v>325</v>
      </c>
      <c r="B665" s="3" t="s">
        <v>203</v>
      </c>
      <c r="C665" s="3" t="s">
        <v>334</v>
      </c>
      <c r="D665" s="3" t="s">
        <v>327</v>
      </c>
      <c r="E665" s="3">
        <v>0</v>
      </c>
      <c r="F665" s="3">
        <v>0</v>
      </c>
      <c r="G665" s="3">
        <v>0</v>
      </c>
      <c r="H665" s="3">
        <v>0</v>
      </c>
      <c r="I665" s="3">
        <v>0</v>
      </c>
      <c r="J665" s="3">
        <v>0</v>
      </c>
      <c r="K665" s="3">
        <v>0</v>
      </c>
      <c r="L665" s="3">
        <v>0</v>
      </c>
      <c r="M665" s="3">
        <v>0</v>
      </c>
      <c r="N665" s="3">
        <v>0</v>
      </c>
      <c r="O665" s="3">
        <v>0</v>
      </c>
      <c r="P665" s="3">
        <v>0</v>
      </c>
      <c r="Q665" s="3">
        <v>0</v>
      </c>
      <c r="R665" s="3">
        <v>0</v>
      </c>
      <c r="S665" s="3">
        <v>0</v>
      </c>
      <c r="T665" s="3">
        <v>0</v>
      </c>
      <c r="U665" s="3">
        <v>0</v>
      </c>
      <c r="V665" s="3">
        <v>0</v>
      </c>
      <c r="W665" s="3">
        <v>0</v>
      </c>
      <c r="X665" s="3">
        <v>0</v>
      </c>
      <c r="Y665" s="3">
        <v>0</v>
      </c>
      <c r="Z665" s="3">
        <v>0</v>
      </c>
      <c r="AA665" s="3">
        <v>0</v>
      </c>
      <c r="AB665" s="3">
        <v>0</v>
      </c>
      <c r="AC665" s="3">
        <v>0</v>
      </c>
      <c r="AD665" s="3">
        <v>0</v>
      </c>
      <c r="AE665" s="3">
        <v>0</v>
      </c>
      <c r="AF665" s="3">
        <v>0</v>
      </c>
      <c r="AG665" s="3">
        <v>0</v>
      </c>
      <c r="AH665" s="3">
        <v>0</v>
      </c>
      <c r="AI665" s="3">
        <v>0</v>
      </c>
      <c r="AJ665" s="3">
        <v>0</v>
      </c>
      <c r="AK665" s="3">
        <v>0</v>
      </c>
      <c r="AL665" s="3">
        <v>0</v>
      </c>
      <c r="AM665" s="3">
        <v>0</v>
      </c>
      <c r="AN665" s="3">
        <v>0</v>
      </c>
      <c r="AO665" s="3">
        <v>0</v>
      </c>
      <c r="AP665" s="3">
        <v>0</v>
      </c>
      <c r="AQ665" s="3">
        <v>0</v>
      </c>
      <c r="AR665" s="3">
        <v>0</v>
      </c>
      <c r="AS665" s="3">
        <v>0</v>
      </c>
      <c r="AT665" s="3">
        <v>0</v>
      </c>
      <c r="AU665" s="3">
        <v>0</v>
      </c>
      <c r="AV665" s="3">
        <v>0</v>
      </c>
      <c r="AW665" s="3">
        <v>0</v>
      </c>
      <c r="AX665" s="10">
        <v>0</v>
      </c>
    </row>
    <row r="666" spans="1:50" x14ac:dyDescent="0.35">
      <c r="A666" s="27" t="s">
        <v>325</v>
      </c>
      <c r="B666" s="3" t="s">
        <v>203</v>
      </c>
      <c r="C666" s="3" t="s">
        <v>334</v>
      </c>
      <c r="D666" s="3" t="s">
        <v>167</v>
      </c>
      <c r="E666" s="3">
        <v>161</v>
      </c>
      <c r="F666" s="3">
        <v>169</v>
      </c>
      <c r="G666" s="3">
        <v>143</v>
      </c>
      <c r="H666" s="3">
        <v>209</v>
      </c>
      <c r="I666" s="3">
        <v>94</v>
      </c>
      <c r="J666" s="3">
        <v>64</v>
      </c>
      <c r="K666" s="3">
        <v>270</v>
      </c>
      <c r="L666" s="3">
        <v>207</v>
      </c>
      <c r="M666" s="3">
        <v>239</v>
      </c>
      <c r="N666" s="3">
        <v>299</v>
      </c>
      <c r="O666" s="3">
        <v>303</v>
      </c>
      <c r="P666" s="3">
        <v>174</v>
      </c>
      <c r="Q666" s="3">
        <v>292</v>
      </c>
      <c r="R666" s="3">
        <v>170</v>
      </c>
      <c r="S666" s="3">
        <v>140</v>
      </c>
      <c r="T666" s="3">
        <v>237</v>
      </c>
      <c r="U666" s="3">
        <v>175</v>
      </c>
      <c r="V666" s="3">
        <v>128</v>
      </c>
      <c r="W666" s="3">
        <v>287</v>
      </c>
      <c r="X666" s="3">
        <v>287</v>
      </c>
      <c r="Y666" s="3">
        <v>474</v>
      </c>
      <c r="Z666" s="3">
        <v>629</v>
      </c>
      <c r="AA666" s="3">
        <v>401</v>
      </c>
      <c r="AB666" s="3">
        <v>105</v>
      </c>
      <c r="AC666" s="3">
        <v>406</v>
      </c>
      <c r="AD666" s="3">
        <v>129</v>
      </c>
      <c r="AE666" s="3">
        <v>244</v>
      </c>
      <c r="AF666" s="3">
        <v>104</v>
      </c>
      <c r="AG666" s="3">
        <v>180</v>
      </c>
      <c r="AH666" s="3">
        <v>316</v>
      </c>
      <c r="AI666" s="3">
        <v>130</v>
      </c>
      <c r="AJ666" s="3">
        <v>147</v>
      </c>
      <c r="AK666" s="3">
        <v>269</v>
      </c>
      <c r="AL666" s="3">
        <v>190</v>
      </c>
      <c r="AM666" s="3">
        <v>128</v>
      </c>
      <c r="AN666" s="3">
        <v>229</v>
      </c>
      <c r="AO666" s="3">
        <v>287</v>
      </c>
      <c r="AP666" s="3">
        <v>143</v>
      </c>
      <c r="AQ666" s="3">
        <v>126</v>
      </c>
      <c r="AR666" s="3">
        <v>95</v>
      </c>
      <c r="AS666" s="3">
        <v>112</v>
      </c>
      <c r="AT666" s="3">
        <v>493</v>
      </c>
      <c r="AU666" s="3">
        <v>129</v>
      </c>
      <c r="AV666" s="3">
        <v>239</v>
      </c>
      <c r="AW666" s="3">
        <v>153</v>
      </c>
      <c r="AX666" s="10">
        <v>115</v>
      </c>
    </row>
    <row r="667" spans="1:50" x14ac:dyDescent="0.35">
      <c r="A667" s="27" t="s">
        <v>325</v>
      </c>
      <c r="B667" s="3" t="s">
        <v>203</v>
      </c>
      <c r="C667" s="3" t="s">
        <v>334</v>
      </c>
      <c r="D667" s="3" t="s">
        <v>132</v>
      </c>
      <c r="E667" s="3">
        <v>12</v>
      </c>
      <c r="F667" s="3">
        <v>17</v>
      </c>
      <c r="G667" s="3">
        <v>12</v>
      </c>
      <c r="H667" s="3">
        <v>18</v>
      </c>
      <c r="I667" s="3">
        <v>11</v>
      </c>
      <c r="J667" s="3">
        <v>10</v>
      </c>
      <c r="K667" s="3">
        <v>15</v>
      </c>
      <c r="L667" s="3">
        <v>15</v>
      </c>
      <c r="M667" s="3">
        <v>13</v>
      </c>
      <c r="N667" s="3">
        <v>13</v>
      </c>
      <c r="O667" s="3">
        <v>16</v>
      </c>
      <c r="P667" s="3">
        <v>16</v>
      </c>
      <c r="Q667" s="3">
        <v>25</v>
      </c>
      <c r="R667" s="3">
        <v>18</v>
      </c>
      <c r="S667" s="3">
        <v>16</v>
      </c>
      <c r="T667" s="3">
        <v>16</v>
      </c>
      <c r="U667" s="3">
        <v>20</v>
      </c>
      <c r="V667" s="3">
        <v>13</v>
      </c>
      <c r="W667" s="3">
        <v>16</v>
      </c>
      <c r="X667" s="3">
        <v>12</v>
      </c>
      <c r="Y667" s="3">
        <v>22</v>
      </c>
      <c r="Z667" s="3">
        <v>18</v>
      </c>
      <c r="AA667" s="3">
        <v>16</v>
      </c>
      <c r="AB667" s="3">
        <v>16</v>
      </c>
      <c r="AC667" s="3">
        <v>13</v>
      </c>
      <c r="AD667" s="3">
        <v>10</v>
      </c>
      <c r="AE667" s="3">
        <v>16</v>
      </c>
      <c r="AF667" s="3">
        <v>7</v>
      </c>
      <c r="AG667" s="3">
        <v>8</v>
      </c>
      <c r="AH667" s="3">
        <v>9</v>
      </c>
      <c r="AI667" s="3">
        <v>9</v>
      </c>
      <c r="AJ667" s="3">
        <v>9</v>
      </c>
      <c r="AK667" s="3">
        <v>9</v>
      </c>
      <c r="AL667" s="3">
        <v>5</v>
      </c>
      <c r="AM667" s="3">
        <v>6</v>
      </c>
      <c r="AN667" s="3">
        <v>13</v>
      </c>
      <c r="AO667" s="3">
        <v>13</v>
      </c>
      <c r="AP667" s="3">
        <v>6</v>
      </c>
      <c r="AQ667" s="3">
        <v>7</v>
      </c>
      <c r="AR667" s="3">
        <v>4</v>
      </c>
      <c r="AS667" s="3">
        <v>6</v>
      </c>
      <c r="AT667" s="3">
        <v>8</v>
      </c>
      <c r="AU667" s="3">
        <v>5</v>
      </c>
      <c r="AV667" s="3">
        <v>8</v>
      </c>
      <c r="AW667" s="3">
        <v>4</v>
      </c>
      <c r="AX667" s="10">
        <v>4</v>
      </c>
    </row>
    <row r="668" spans="1:50" x14ac:dyDescent="0.35">
      <c r="A668" s="27" t="s">
        <v>325</v>
      </c>
      <c r="B668" s="3" t="s">
        <v>203</v>
      </c>
      <c r="C668" s="3" t="s">
        <v>335</v>
      </c>
      <c r="D668" s="3" t="s">
        <v>162</v>
      </c>
      <c r="E668" s="145"/>
      <c r="F668" s="145"/>
      <c r="G668" s="145"/>
      <c r="H668" s="145">
        <v>61.68</v>
      </c>
      <c r="I668" s="145"/>
      <c r="J668" s="145"/>
      <c r="K668" s="145"/>
      <c r="L668" s="145"/>
      <c r="M668" s="145"/>
      <c r="N668" s="145"/>
      <c r="O668" s="145"/>
      <c r="P668" s="145"/>
      <c r="Q668" s="145"/>
      <c r="R668" s="145"/>
      <c r="S668" s="145"/>
      <c r="T668" s="145">
        <v>139.05000000000001</v>
      </c>
      <c r="U668" s="145"/>
      <c r="V668" s="145">
        <v>136.91</v>
      </c>
      <c r="W668" s="145"/>
      <c r="X668" s="145">
        <v>27.38</v>
      </c>
      <c r="Y668" s="145">
        <v>27.46</v>
      </c>
      <c r="Z668" s="145">
        <v>219.04</v>
      </c>
      <c r="AA668" s="145">
        <v>1289.74</v>
      </c>
      <c r="AB668" s="145">
        <v>2031.92</v>
      </c>
      <c r="AC668" s="145">
        <v>3524.78</v>
      </c>
      <c r="AD668" s="145">
        <v>2650.58</v>
      </c>
      <c r="AE668" s="145">
        <v>3663.25</v>
      </c>
      <c r="AF668" s="145">
        <v>2723.03</v>
      </c>
      <c r="AG668" s="145">
        <v>2640.96</v>
      </c>
      <c r="AH668" s="145">
        <v>1788.15</v>
      </c>
      <c r="AI668" s="145">
        <v>1292.97</v>
      </c>
      <c r="AJ668" s="145">
        <v>1279.08</v>
      </c>
      <c r="AK668" s="145">
        <v>385.14</v>
      </c>
      <c r="AL668" s="145">
        <v>715.26</v>
      </c>
      <c r="AM668" s="145">
        <v>1733.13</v>
      </c>
      <c r="AN668" s="145">
        <v>1870.68</v>
      </c>
      <c r="AO668" s="145">
        <v>2420.88</v>
      </c>
      <c r="AP668" s="145">
        <v>660.24</v>
      </c>
      <c r="AQ668" s="145">
        <v>2673.15</v>
      </c>
      <c r="AR668" s="145">
        <v>1736.19</v>
      </c>
      <c r="AS668" s="145">
        <v>1736.64</v>
      </c>
      <c r="AT668" s="145">
        <v>1957.08</v>
      </c>
      <c r="AU668" s="145">
        <v>2452.98</v>
      </c>
      <c r="AV668" s="145">
        <v>2480.94</v>
      </c>
      <c r="AW668" s="145">
        <v>2562.75</v>
      </c>
      <c r="AX668" s="195">
        <v>1238.31</v>
      </c>
    </row>
    <row r="669" spans="1:50" x14ac:dyDescent="0.35">
      <c r="A669" s="27" t="s">
        <v>325</v>
      </c>
      <c r="B669" s="3" t="s">
        <v>203</v>
      </c>
      <c r="C669" s="3" t="s">
        <v>335</v>
      </c>
      <c r="D669" s="3" t="s">
        <v>166</v>
      </c>
      <c r="E669" s="145"/>
      <c r="F669" s="145"/>
      <c r="G669" s="145"/>
      <c r="H669" s="145">
        <v>61.68</v>
      </c>
      <c r="I669" s="145"/>
      <c r="J669" s="145"/>
      <c r="K669" s="145"/>
      <c r="L669" s="145"/>
      <c r="M669" s="145"/>
      <c r="N669" s="145"/>
      <c r="O669" s="145"/>
      <c r="P669" s="145"/>
      <c r="Q669" s="145"/>
      <c r="R669" s="145"/>
      <c r="S669" s="145"/>
      <c r="T669" s="145">
        <v>139.05000000000001</v>
      </c>
      <c r="U669" s="145"/>
      <c r="V669" s="145">
        <v>136.91</v>
      </c>
      <c r="W669" s="145"/>
      <c r="X669" s="145">
        <v>27.38</v>
      </c>
      <c r="Y669" s="145">
        <v>27.46</v>
      </c>
      <c r="Z669" s="145">
        <v>219.04</v>
      </c>
      <c r="AA669" s="145">
        <v>161.22</v>
      </c>
      <c r="AB669" s="145">
        <v>225.77</v>
      </c>
      <c r="AC669" s="145">
        <v>234.99</v>
      </c>
      <c r="AD669" s="145">
        <v>220.88</v>
      </c>
      <c r="AE669" s="145">
        <v>281.79000000000002</v>
      </c>
      <c r="AF669" s="145">
        <v>181.54</v>
      </c>
      <c r="AG669" s="145">
        <v>165.06</v>
      </c>
      <c r="AH669" s="145">
        <v>137.55000000000001</v>
      </c>
      <c r="AI669" s="145">
        <v>107.75</v>
      </c>
      <c r="AJ669" s="145">
        <v>116.28</v>
      </c>
      <c r="AK669" s="145">
        <v>96.29</v>
      </c>
      <c r="AL669" s="145">
        <v>119.21</v>
      </c>
      <c r="AM669" s="145">
        <v>288.86</v>
      </c>
      <c r="AN669" s="145">
        <v>374.14</v>
      </c>
      <c r="AO669" s="145">
        <v>302.61</v>
      </c>
      <c r="AP669" s="145">
        <v>94.32</v>
      </c>
      <c r="AQ669" s="145">
        <v>267.32</v>
      </c>
      <c r="AR669" s="145">
        <v>289.37</v>
      </c>
      <c r="AS669" s="145">
        <v>347.33</v>
      </c>
      <c r="AT669" s="145">
        <v>326.18</v>
      </c>
      <c r="AU669" s="145">
        <v>350.43</v>
      </c>
      <c r="AV669" s="145">
        <v>354.42</v>
      </c>
      <c r="AW669" s="145">
        <v>284.75</v>
      </c>
      <c r="AX669" s="195">
        <v>247.66</v>
      </c>
    </row>
    <row r="670" spans="1:50" x14ac:dyDescent="0.35">
      <c r="A670" s="27" t="s">
        <v>325</v>
      </c>
      <c r="B670" s="3" t="s">
        <v>203</v>
      </c>
      <c r="C670" s="3" t="s">
        <v>335</v>
      </c>
      <c r="D670" s="3" t="s">
        <v>327</v>
      </c>
      <c r="E670" s="3"/>
      <c r="F670" s="3"/>
      <c r="G670" s="3"/>
      <c r="H670" s="3">
        <v>2</v>
      </c>
      <c r="I670" s="3"/>
      <c r="J670" s="3"/>
      <c r="K670" s="3"/>
      <c r="L670" s="3"/>
      <c r="M670" s="3"/>
      <c r="N670" s="3"/>
      <c r="O670" s="3"/>
      <c r="P670" s="3"/>
      <c r="Q670" s="3"/>
      <c r="R670" s="3"/>
      <c r="S670" s="3"/>
      <c r="T670" s="3">
        <v>5</v>
      </c>
      <c r="U670" s="3"/>
      <c r="V670" s="3">
        <v>5</v>
      </c>
      <c r="W670" s="3"/>
      <c r="X670" s="3">
        <v>1</v>
      </c>
      <c r="Y670" s="3">
        <v>1</v>
      </c>
      <c r="Z670" s="3">
        <v>8</v>
      </c>
      <c r="AA670" s="3">
        <v>47</v>
      </c>
      <c r="AB670" s="3">
        <v>76</v>
      </c>
      <c r="AC670" s="3">
        <v>130</v>
      </c>
      <c r="AD670" s="3">
        <v>102</v>
      </c>
      <c r="AE670" s="3">
        <v>133</v>
      </c>
      <c r="AF670" s="3">
        <v>99</v>
      </c>
      <c r="AG670" s="3">
        <v>101</v>
      </c>
      <c r="AH670" s="3">
        <v>66</v>
      </c>
      <c r="AI670" s="3">
        <v>51</v>
      </c>
      <c r="AJ670" s="3">
        <v>54</v>
      </c>
      <c r="AK670" s="3">
        <v>21</v>
      </c>
      <c r="AL670" s="3">
        <v>32</v>
      </c>
      <c r="AM670" s="3">
        <v>65</v>
      </c>
      <c r="AN670" s="3">
        <v>68</v>
      </c>
      <c r="AO670" s="3">
        <v>90</v>
      </c>
      <c r="AP670" s="3">
        <v>29</v>
      </c>
      <c r="AQ670" s="3">
        <v>101</v>
      </c>
      <c r="AR670" s="3">
        <v>64</v>
      </c>
      <c r="AS670" s="3">
        <v>63</v>
      </c>
      <c r="AT670" s="3">
        <v>72</v>
      </c>
      <c r="AU670" s="3">
        <v>90</v>
      </c>
      <c r="AV670" s="3">
        <v>90</v>
      </c>
      <c r="AW670" s="3">
        <v>95</v>
      </c>
      <c r="AX670" s="10">
        <v>52</v>
      </c>
    </row>
    <row r="671" spans="1:50" x14ac:dyDescent="0.35">
      <c r="A671" s="27" t="s">
        <v>325</v>
      </c>
      <c r="B671" s="3" t="s">
        <v>203</v>
      </c>
      <c r="C671" s="3" t="s">
        <v>335</v>
      </c>
      <c r="D671" s="3" t="s">
        <v>167</v>
      </c>
      <c r="E671" s="3"/>
      <c r="F671" s="3"/>
      <c r="G671" s="3"/>
      <c r="H671" s="3">
        <v>0</v>
      </c>
      <c r="I671" s="3"/>
      <c r="J671" s="3"/>
      <c r="K671" s="3"/>
      <c r="L671" s="3"/>
      <c r="M671" s="3"/>
      <c r="N671" s="3"/>
      <c r="O671" s="3"/>
      <c r="P671" s="3"/>
      <c r="Q671" s="3"/>
      <c r="R671" s="3"/>
      <c r="S671" s="3"/>
      <c r="T671" s="3">
        <v>0</v>
      </c>
      <c r="U671" s="3"/>
      <c r="V671" s="3">
        <v>0</v>
      </c>
      <c r="W671" s="3"/>
      <c r="X671" s="3">
        <v>0</v>
      </c>
      <c r="Y671" s="3">
        <v>0</v>
      </c>
      <c r="Z671" s="3">
        <v>0</v>
      </c>
      <c r="AA671" s="3">
        <v>0</v>
      </c>
      <c r="AB671" s="3">
        <v>0</v>
      </c>
      <c r="AC671" s="3">
        <v>0</v>
      </c>
      <c r="AD671" s="3">
        <v>0</v>
      </c>
      <c r="AE671" s="3">
        <v>0</v>
      </c>
      <c r="AF671" s="3">
        <v>0</v>
      </c>
      <c r="AG671" s="3">
        <v>0</v>
      </c>
      <c r="AH671" s="3">
        <v>0</v>
      </c>
      <c r="AI671" s="3">
        <v>0</v>
      </c>
      <c r="AJ671" s="3">
        <v>0</v>
      </c>
      <c r="AK671" s="3">
        <v>0</v>
      </c>
      <c r="AL671" s="3">
        <v>0</v>
      </c>
      <c r="AM671" s="3">
        <v>0</v>
      </c>
      <c r="AN671" s="3">
        <v>0</v>
      </c>
      <c r="AO671" s="3">
        <v>0</v>
      </c>
      <c r="AP671" s="3">
        <v>0</v>
      </c>
      <c r="AQ671" s="3">
        <v>0</v>
      </c>
      <c r="AR671" s="3">
        <v>0</v>
      </c>
      <c r="AS671" s="3">
        <v>0</v>
      </c>
      <c r="AT671" s="3">
        <v>0</v>
      </c>
      <c r="AU671" s="3">
        <v>0</v>
      </c>
      <c r="AV671" s="3">
        <v>0</v>
      </c>
      <c r="AW671" s="3">
        <v>0</v>
      </c>
      <c r="AX671" s="10">
        <v>0</v>
      </c>
    </row>
    <row r="672" spans="1:50" x14ac:dyDescent="0.35">
      <c r="A672" s="27" t="s">
        <v>325</v>
      </c>
      <c r="B672" s="3" t="s">
        <v>203</v>
      </c>
      <c r="C672" s="3" t="s">
        <v>335</v>
      </c>
      <c r="D672" s="3" t="s">
        <v>132</v>
      </c>
      <c r="E672" s="3"/>
      <c r="F672" s="3"/>
      <c r="G672" s="3"/>
      <c r="H672" s="3">
        <v>1</v>
      </c>
      <c r="I672" s="3"/>
      <c r="J672" s="3"/>
      <c r="K672" s="3"/>
      <c r="L672" s="3"/>
      <c r="M672" s="3"/>
      <c r="N672" s="3"/>
      <c r="O672" s="3"/>
      <c r="P672" s="3"/>
      <c r="Q672" s="3"/>
      <c r="R672" s="3"/>
      <c r="S672" s="3"/>
      <c r="T672" s="3">
        <v>1</v>
      </c>
      <c r="U672" s="3"/>
      <c r="V672" s="3">
        <v>1</v>
      </c>
      <c r="W672" s="3"/>
      <c r="X672" s="3">
        <v>1</v>
      </c>
      <c r="Y672" s="3">
        <v>1</v>
      </c>
      <c r="Z672" s="3">
        <v>1</v>
      </c>
      <c r="AA672" s="3">
        <v>8</v>
      </c>
      <c r="AB672" s="3">
        <v>9</v>
      </c>
      <c r="AC672" s="3">
        <v>15</v>
      </c>
      <c r="AD672" s="3">
        <v>12</v>
      </c>
      <c r="AE672" s="3">
        <v>13</v>
      </c>
      <c r="AF672" s="3">
        <v>15</v>
      </c>
      <c r="AG672" s="3">
        <v>16</v>
      </c>
      <c r="AH672" s="3">
        <v>13</v>
      </c>
      <c r="AI672" s="3">
        <v>12</v>
      </c>
      <c r="AJ672" s="3">
        <v>11</v>
      </c>
      <c r="AK672" s="3">
        <v>4</v>
      </c>
      <c r="AL672" s="3">
        <v>6</v>
      </c>
      <c r="AM672" s="3">
        <v>6</v>
      </c>
      <c r="AN672" s="3">
        <v>5</v>
      </c>
      <c r="AO672" s="3">
        <v>8</v>
      </c>
      <c r="AP672" s="3">
        <v>7</v>
      </c>
      <c r="AQ672" s="3">
        <v>10</v>
      </c>
      <c r="AR672" s="3">
        <v>6</v>
      </c>
      <c r="AS672" s="3">
        <v>5</v>
      </c>
      <c r="AT672" s="3">
        <v>6</v>
      </c>
      <c r="AU672" s="3">
        <v>7</v>
      </c>
      <c r="AV672" s="3">
        <v>7</v>
      </c>
      <c r="AW672" s="3">
        <v>9</v>
      </c>
      <c r="AX672" s="10">
        <v>5</v>
      </c>
    </row>
    <row r="673" spans="1:50" x14ac:dyDescent="0.35">
      <c r="A673" s="27" t="s">
        <v>325</v>
      </c>
      <c r="B673" s="3" t="s">
        <v>203</v>
      </c>
      <c r="C673" s="3" t="s">
        <v>336</v>
      </c>
      <c r="D673" s="3" t="s">
        <v>162</v>
      </c>
      <c r="E673" s="145">
        <v>1773</v>
      </c>
      <c r="F673" s="145"/>
      <c r="G673" s="145">
        <v>286.5</v>
      </c>
      <c r="H673" s="145">
        <v>3232.05</v>
      </c>
      <c r="I673" s="145">
        <v>5338</v>
      </c>
      <c r="J673" s="145">
        <v>5111</v>
      </c>
      <c r="K673" s="145">
        <v>3792</v>
      </c>
      <c r="L673" s="145">
        <v>3173</v>
      </c>
      <c r="M673" s="145">
        <v>6119</v>
      </c>
      <c r="N673" s="145">
        <v>6792</v>
      </c>
      <c r="O673" s="145">
        <v>3646</v>
      </c>
      <c r="P673" s="145">
        <v>3073</v>
      </c>
      <c r="Q673" s="145">
        <v>2110</v>
      </c>
      <c r="R673" s="145">
        <v>3486.5</v>
      </c>
      <c r="S673" s="145">
        <v>3186.5</v>
      </c>
      <c r="T673" s="145">
        <v>3400</v>
      </c>
      <c r="U673" s="145">
        <v>3000</v>
      </c>
      <c r="V673" s="145">
        <v>3300</v>
      </c>
      <c r="W673" s="145">
        <v>5700</v>
      </c>
      <c r="X673" s="145">
        <v>4200</v>
      </c>
      <c r="Y673" s="145">
        <v>7636.38</v>
      </c>
      <c r="Z673" s="145">
        <v>4800</v>
      </c>
      <c r="AA673" s="145">
        <v>3000</v>
      </c>
      <c r="AB673" s="145">
        <v>400</v>
      </c>
      <c r="AC673" s="145">
        <v>100</v>
      </c>
      <c r="AD673" s="145">
        <v>100</v>
      </c>
      <c r="AE673" s="145">
        <v>3500</v>
      </c>
      <c r="AF673" s="145">
        <v>2912.12</v>
      </c>
      <c r="AG673" s="145">
        <v>4100</v>
      </c>
      <c r="AH673" s="145">
        <v>2600</v>
      </c>
      <c r="AI673" s="145">
        <v>3824</v>
      </c>
      <c r="AJ673" s="145">
        <v>3148</v>
      </c>
      <c r="AK673" s="145">
        <v>3700</v>
      </c>
      <c r="AL673" s="145">
        <v>3800</v>
      </c>
      <c r="AM673" s="145">
        <v>3300</v>
      </c>
      <c r="AN673" s="145">
        <v>3100</v>
      </c>
      <c r="AO673" s="145">
        <v>4365</v>
      </c>
      <c r="AP673" s="145">
        <v>3365</v>
      </c>
      <c r="AQ673" s="145">
        <v>3500</v>
      </c>
      <c r="AR673" s="145">
        <v>2900</v>
      </c>
      <c r="AS673" s="145">
        <v>4100</v>
      </c>
      <c r="AT673" s="145">
        <v>3100</v>
      </c>
      <c r="AU673" s="145">
        <v>3800</v>
      </c>
      <c r="AV673" s="145">
        <v>3110</v>
      </c>
      <c r="AW673" s="145">
        <v>2600</v>
      </c>
      <c r="AX673" s="195">
        <v>2500</v>
      </c>
    </row>
    <row r="674" spans="1:50" x14ac:dyDescent="0.35">
      <c r="A674" s="27" t="s">
        <v>325</v>
      </c>
      <c r="B674" s="3" t="s">
        <v>203</v>
      </c>
      <c r="C674" s="3" t="s">
        <v>336</v>
      </c>
      <c r="D674" s="3" t="s">
        <v>166</v>
      </c>
      <c r="E674" s="145">
        <v>591</v>
      </c>
      <c r="F674" s="145"/>
      <c r="G674" s="145">
        <v>143.25</v>
      </c>
      <c r="H674" s="145">
        <v>461.72</v>
      </c>
      <c r="I674" s="145">
        <v>667.25</v>
      </c>
      <c r="J674" s="145">
        <v>730.14</v>
      </c>
      <c r="K674" s="145">
        <v>632</v>
      </c>
      <c r="L674" s="145">
        <v>793.25</v>
      </c>
      <c r="M674" s="145">
        <v>1019.83</v>
      </c>
      <c r="N674" s="145">
        <v>754.67</v>
      </c>
      <c r="O674" s="145">
        <v>520.86</v>
      </c>
      <c r="P674" s="145">
        <v>614.6</v>
      </c>
      <c r="Q674" s="145">
        <v>301.43</v>
      </c>
      <c r="R674" s="145">
        <v>387.39</v>
      </c>
      <c r="S674" s="145">
        <v>531.08000000000004</v>
      </c>
      <c r="T674" s="145">
        <v>485.71</v>
      </c>
      <c r="U674" s="145">
        <v>333.33</v>
      </c>
      <c r="V674" s="145">
        <v>550</v>
      </c>
      <c r="W674" s="145">
        <v>570</v>
      </c>
      <c r="X674" s="145">
        <v>700</v>
      </c>
      <c r="Y674" s="145">
        <v>763.64</v>
      </c>
      <c r="Z674" s="145">
        <v>480</v>
      </c>
      <c r="AA674" s="145">
        <v>500</v>
      </c>
      <c r="AB674" s="145">
        <v>100</v>
      </c>
      <c r="AC674" s="145">
        <v>33.33</v>
      </c>
      <c r="AD674" s="145">
        <v>50</v>
      </c>
      <c r="AE674" s="145">
        <v>437.5</v>
      </c>
      <c r="AF674" s="145">
        <v>323.57</v>
      </c>
      <c r="AG674" s="145">
        <v>292.86</v>
      </c>
      <c r="AH674" s="145">
        <v>520</v>
      </c>
      <c r="AI674" s="145">
        <v>382.4</v>
      </c>
      <c r="AJ674" s="145">
        <v>449.71</v>
      </c>
      <c r="AK674" s="145">
        <v>616.66999999999996</v>
      </c>
      <c r="AL674" s="145">
        <v>633.33000000000004</v>
      </c>
      <c r="AM674" s="145">
        <v>550</v>
      </c>
      <c r="AN674" s="145">
        <v>442.86</v>
      </c>
      <c r="AO674" s="145">
        <v>311.79000000000002</v>
      </c>
      <c r="AP674" s="145">
        <v>480.71</v>
      </c>
      <c r="AQ674" s="145">
        <v>437.5</v>
      </c>
      <c r="AR674" s="145">
        <v>580</v>
      </c>
      <c r="AS674" s="145">
        <v>455.56</v>
      </c>
      <c r="AT674" s="145">
        <v>442.86</v>
      </c>
      <c r="AU674" s="145">
        <v>422.22</v>
      </c>
      <c r="AV674" s="145">
        <v>345.56</v>
      </c>
      <c r="AW674" s="145">
        <v>866.67</v>
      </c>
      <c r="AX674" s="195">
        <v>1250</v>
      </c>
    </row>
    <row r="675" spans="1:50" x14ac:dyDescent="0.35">
      <c r="A675" s="27" t="s">
        <v>325</v>
      </c>
      <c r="B675" s="3" t="s">
        <v>203</v>
      </c>
      <c r="C675" s="3" t="s">
        <v>336</v>
      </c>
      <c r="D675" s="3" t="s">
        <v>327</v>
      </c>
      <c r="E675" s="3">
        <v>18</v>
      </c>
      <c r="F675" s="3"/>
      <c r="G675" s="3">
        <v>3</v>
      </c>
      <c r="H675" s="3">
        <v>33</v>
      </c>
      <c r="I675" s="3">
        <v>55</v>
      </c>
      <c r="J675" s="3">
        <v>55</v>
      </c>
      <c r="K675" s="3">
        <v>53</v>
      </c>
      <c r="L675" s="3">
        <v>32</v>
      </c>
      <c r="M675" s="3">
        <v>63</v>
      </c>
      <c r="N675" s="3">
        <v>81</v>
      </c>
      <c r="O675" s="3">
        <v>66</v>
      </c>
      <c r="P675" s="3">
        <v>55</v>
      </c>
      <c r="Q675" s="3">
        <v>39</v>
      </c>
      <c r="R675" s="3">
        <v>47</v>
      </c>
      <c r="S675" s="3">
        <v>61</v>
      </c>
      <c r="T675" s="3">
        <v>64</v>
      </c>
      <c r="U675" s="3">
        <v>73</v>
      </c>
      <c r="V675" s="3">
        <v>62</v>
      </c>
      <c r="W675" s="3">
        <v>81</v>
      </c>
      <c r="X675" s="3">
        <v>71</v>
      </c>
      <c r="Y675" s="3">
        <v>104</v>
      </c>
      <c r="Z675" s="3">
        <v>72</v>
      </c>
      <c r="AA675" s="3">
        <v>65</v>
      </c>
      <c r="AB675" s="3">
        <v>32</v>
      </c>
      <c r="AC675" s="3">
        <v>28</v>
      </c>
      <c r="AD675" s="3">
        <v>29</v>
      </c>
      <c r="AE675" s="3">
        <v>67</v>
      </c>
      <c r="AF675" s="3">
        <v>71</v>
      </c>
      <c r="AG675" s="3">
        <v>77</v>
      </c>
      <c r="AH675" s="3">
        <v>56</v>
      </c>
      <c r="AI675" s="3">
        <v>67</v>
      </c>
      <c r="AJ675" s="3">
        <v>67</v>
      </c>
      <c r="AK675" s="3">
        <v>55</v>
      </c>
      <c r="AL675" s="3">
        <v>39</v>
      </c>
      <c r="AM675" s="3">
        <v>33</v>
      </c>
      <c r="AN675" s="3">
        <v>34</v>
      </c>
      <c r="AO675" s="3">
        <v>46</v>
      </c>
      <c r="AP675" s="3">
        <v>35</v>
      </c>
      <c r="AQ675" s="3">
        <v>36</v>
      </c>
      <c r="AR675" s="3">
        <v>30</v>
      </c>
      <c r="AS675" s="3">
        <v>44</v>
      </c>
      <c r="AT675" s="3">
        <v>52</v>
      </c>
      <c r="AU675" s="3">
        <v>46</v>
      </c>
      <c r="AV675" s="3">
        <v>33</v>
      </c>
      <c r="AW675" s="3">
        <v>28</v>
      </c>
      <c r="AX675" s="10">
        <v>25</v>
      </c>
    </row>
    <row r="676" spans="1:50" x14ac:dyDescent="0.35">
      <c r="A676" s="27" t="s">
        <v>325</v>
      </c>
      <c r="B676" s="3" t="s">
        <v>203</v>
      </c>
      <c r="C676" s="3" t="s">
        <v>336</v>
      </c>
      <c r="D676" s="3" t="s">
        <v>167</v>
      </c>
      <c r="E676" s="3">
        <v>0</v>
      </c>
      <c r="F676" s="3"/>
      <c r="G676" s="3">
        <v>0</v>
      </c>
      <c r="H676" s="3">
        <v>0</v>
      </c>
      <c r="I676" s="3">
        <v>0</v>
      </c>
      <c r="J676" s="3">
        <v>0</v>
      </c>
      <c r="K676" s="3">
        <v>0</v>
      </c>
      <c r="L676" s="3">
        <v>0</v>
      </c>
      <c r="M676" s="3">
        <v>0</v>
      </c>
      <c r="N676" s="3">
        <v>0</v>
      </c>
      <c r="O676" s="3">
        <v>0</v>
      </c>
      <c r="P676" s="3">
        <v>0</v>
      </c>
      <c r="Q676" s="3">
        <v>0</v>
      </c>
      <c r="R676" s="3">
        <v>0</v>
      </c>
      <c r="S676" s="3">
        <v>0</v>
      </c>
      <c r="T676" s="3">
        <v>0</v>
      </c>
      <c r="U676" s="3">
        <v>0</v>
      </c>
      <c r="V676" s="3">
        <v>0</v>
      </c>
      <c r="W676" s="3">
        <v>0</v>
      </c>
      <c r="X676" s="3">
        <v>0</v>
      </c>
      <c r="Y676" s="3">
        <v>0</v>
      </c>
      <c r="Z676" s="3">
        <v>0</v>
      </c>
      <c r="AA676" s="3">
        <v>0</v>
      </c>
      <c r="AB676" s="3">
        <v>0</v>
      </c>
      <c r="AC676" s="3">
        <v>0</v>
      </c>
      <c r="AD676" s="3">
        <v>0</v>
      </c>
      <c r="AE676" s="3">
        <v>0</v>
      </c>
      <c r="AF676" s="3">
        <v>0</v>
      </c>
      <c r="AG676" s="3">
        <v>0</v>
      </c>
      <c r="AH676" s="3">
        <v>0</v>
      </c>
      <c r="AI676" s="3">
        <v>0</v>
      </c>
      <c r="AJ676" s="3">
        <v>0</v>
      </c>
      <c r="AK676" s="3">
        <v>0</v>
      </c>
      <c r="AL676" s="3">
        <v>0</v>
      </c>
      <c r="AM676" s="3">
        <v>0</v>
      </c>
      <c r="AN676" s="3">
        <v>0</v>
      </c>
      <c r="AO676" s="3">
        <v>0</v>
      </c>
      <c r="AP676" s="3">
        <v>0</v>
      </c>
      <c r="AQ676" s="3">
        <v>0</v>
      </c>
      <c r="AR676" s="3">
        <v>0</v>
      </c>
      <c r="AS676" s="3">
        <v>0</v>
      </c>
      <c r="AT676" s="3">
        <v>0</v>
      </c>
      <c r="AU676" s="3">
        <v>0</v>
      </c>
      <c r="AV676" s="3">
        <v>0</v>
      </c>
      <c r="AW676" s="3">
        <v>0</v>
      </c>
      <c r="AX676" s="10">
        <v>0</v>
      </c>
    </row>
    <row r="677" spans="1:50" x14ac:dyDescent="0.35">
      <c r="A677" s="27" t="s">
        <v>325</v>
      </c>
      <c r="B677" s="3" t="s">
        <v>203</v>
      </c>
      <c r="C677" s="3" t="s">
        <v>336</v>
      </c>
      <c r="D677" s="3" t="s">
        <v>132</v>
      </c>
      <c r="E677" s="3">
        <v>3</v>
      </c>
      <c r="F677" s="3"/>
      <c r="G677" s="3">
        <v>2</v>
      </c>
      <c r="H677" s="3">
        <v>7</v>
      </c>
      <c r="I677" s="3">
        <v>8</v>
      </c>
      <c r="J677" s="3">
        <v>7</v>
      </c>
      <c r="K677" s="3">
        <v>6</v>
      </c>
      <c r="L677" s="3">
        <v>4</v>
      </c>
      <c r="M677" s="3">
        <v>6</v>
      </c>
      <c r="N677" s="3">
        <v>9</v>
      </c>
      <c r="O677" s="3">
        <v>7</v>
      </c>
      <c r="P677" s="3">
        <v>5</v>
      </c>
      <c r="Q677" s="3">
        <v>7</v>
      </c>
      <c r="R677" s="3">
        <v>9</v>
      </c>
      <c r="S677" s="3">
        <v>6</v>
      </c>
      <c r="T677" s="3">
        <v>7</v>
      </c>
      <c r="U677" s="3">
        <v>9</v>
      </c>
      <c r="V677" s="3">
        <v>6</v>
      </c>
      <c r="W677" s="3">
        <v>10</v>
      </c>
      <c r="X677" s="3">
        <v>6</v>
      </c>
      <c r="Y677" s="3">
        <v>10</v>
      </c>
      <c r="Z677" s="3">
        <v>10</v>
      </c>
      <c r="AA677" s="3">
        <v>6</v>
      </c>
      <c r="AB677" s="3">
        <v>4</v>
      </c>
      <c r="AC677" s="3">
        <v>3</v>
      </c>
      <c r="AD677" s="3">
        <v>2</v>
      </c>
      <c r="AE677" s="3">
        <v>8</v>
      </c>
      <c r="AF677" s="3">
        <v>9</v>
      </c>
      <c r="AG677" s="3">
        <v>14</v>
      </c>
      <c r="AH677" s="3">
        <v>5</v>
      </c>
      <c r="AI677" s="3">
        <v>10</v>
      </c>
      <c r="AJ677" s="3">
        <v>7</v>
      </c>
      <c r="AK677" s="3">
        <v>6</v>
      </c>
      <c r="AL677" s="3">
        <v>6</v>
      </c>
      <c r="AM677" s="3">
        <v>6</v>
      </c>
      <c r="AN677" s="3">
        <v>7</v>
      </c>
      <c r="AO677" s="3">
        <v>14</v>
      </c>
      <c r="AP677" s="3">
        <v>7</v>
      </c>
      <c r="AQ677" s="3">
        <v>8</v>
      </c>
      <c r="AR677" s="3">
        <v>5</v>
      </c>
      <c r="AS677" s="3">
        <v>9</v>
      </c>
      <c r="AT677" s="3">
        <v>7</v>
      </c>
      <c r="AU677" s="3">
        <v>9</v>
      </c>
      <c r="AV677" s="3">
        <v>9</v>
      </c>
      <c r="AW677" s="3">
        <v>3</v>
      </c>
      <c r="AX677" s="10">
        <v>2</v>
      </c>
    </row>
    <row r="678" spans="1:50" x14ac:dyDescent="0.35">
      <c r="A678" s="27" t="s">
        <v>325</v>
      </c>
      <c r="B678" s="3" t="s">
        <v>203</v>
      </c>
      <c r="C678" s="3" t="s">
        <v>337</v>
      </c>
      <c r="D678" s="3" t="s">
        <v>162</v>
      </c>
      <c r="E678" s="145">
        <v>12475.58</v>
      </c>
      <c r="F678" s="145">
        <v>10809.49</v>
      </c>
      <c r="G678" s="145">
        <v>9351.85</v>
      </c>
      <c r="H678" s="145">
        <v>11284.52</v>
      </c>
      <c r="I678" s="145">
        <v>16992.560000000001</v>
      </c>
      <c r="J678" s="145">
        <v>16454.95</v>
      </c>
      <c r="K678" s="145">
        <v>14996.77</v>
      </c>
      <c r="L678" s="145">
        <v>18287.060000000001</v>
      </c>
      <c r="M678" s="145">
        <v>18199.46</v>
      </c>
      <c r="N678" s="145">
        <v>19077.89</v>
      </c>
      <c r="O678" s="145">
        <v>17976.32</v>
      </c>
      <c r="P678" s="145">
        <v>20800.93</v>
      </c>
      <c r="Q678" s="145">
        <v>22400.23</v>
      </c>
      <c r="R678" s="145">
        <v>19325.240000000002</v>
      </c>
      <c r="S678" s="145">
        <v>18920.7</v>
      </c>
      <c r="T678" s="145">
        <v>20937.89</v>
      </c>
      <c r="U678" s="145">
        <v>25618.62</v>
      </c>
      <c r="V678" s="145">
        <v>19994.3</v>
      </c>
      <c r="W678" s="145">
        <v>23432.86</v>
      </c>
      <c r="X678" s="145">
        <v>23759.85</v>
      </c>
      <c r="Y678" s="145">
        <v>26553.61</v>
      </c>
      <c r="Z678" s="145">
        <v>36513.32</v>
      </c>
      <c r="AA678" s="145">
        <v>30542.51</v>
      </c>
      <c r="AB678" s="145">
        <v>24637.25</v>
      </c>
      <c r="AC678" s="145">
        <v>27946.16</v>
      </c>
      <c r="AD678" s="145">
        <v>29115.83</v>
      </c>
      <c r="AE678" s="145">
        <v>34511.61</v>
      </c>
      <c r="AF678" s="145">
        <v>38529.64</v>
      </c>
      <c r="AG678" s="145">
        <v>36193.86</v>
      </c>
      <c r="AH678" s="145">
        <v>30267.66</v>
      </c>
      <c r="AI678" s="145">
        <v>40851.800000000003</v>
      </c>
      <c r="AJ678" s="145">
        <v>37106.19</v>
      </c>
      <c r="AK678" s="145">
        <v>32696.41</v>
      </c>
      <c r="AL678" s="145">
        <v>38087.83</v>
      </c>
      <c r="AM678" s="145">
        <v>27594.85</v>
      </c>
      <c r="AN678" s="145">
        <v>24595.88</v>
      </c>
      <c r="AO678" s="145">
        <v>30491.37</v>
      </c>
      <c r="AP678" s="145">
        <v>23492.83</v>
      </c>
      <c r="AQ678" s="145">
        <v>17907.55</v>
      </c>
      <c r="AR678" s="145">
        <v>8647.01</v>
      </c>
      <c r="AS678" s="145">
        <v>9307.7199999999993</v>
      </c>
      <c r="AT678" s="145">
        <v>13145.65</v>
      </c>
      <c r="AU678" s="145">
        <v>9962.7999999999993</v>
      </c>
      <c r="AV678" s="145">
        <v>10766.47</v>
      </c>
      <c r="AW678" s="145">
        <v>11959.94</v>
      </c>
      <c r="AX678" s="195">
        <v>6393.27</v>
      </c>
    </row>
    <row r="679" spans="1:50" x14ac:dyDescent="0.35">
      <c r="A679" s="27" t="s">
        <v>325</v>
      </c>
      <c r="B679" s="3" t="s">
        <v>203</v>
      </c>
      <c r="C679" s="3" t="s">
        <v>337</v>
      </c>
      <c r="D679" s="3" t="s">
        <v>166</v>
      </c>
      <c r="E679" s="145">
        <v>159.94</v>
      </c>
      <c r="F679" s="145">
        <v>150.13</v>
      </c>
      <c r="G679" s="145">
        <v>133.6</v>
      </c>
      <c r="H679" s="145">
        <v>125.38</v>
      </c>
      <c r="I679" s="145">
        <v>182.72</v>
      </c>
      <c r="J679" s="145">
        <v>184.89</v>
      </c>
      <c r="K679" s="145">
        <v>180.68</v>
      </c>
      <c r="L679" s="145">
        <v>212.64</v>
      </c>
      <c r="M679" s="145">
        <v>224.68</v>
      </c>
      <c r="N679" s="145">
        <v>205.14</v>
      </c>
      <c r="O679" s="145">
        <v>185.32</v>
      </c>
      <c r="P679" s="145">
        <v>201.95</v>
      </c>
      <c r="Q679" s="145">
        <v>198.23</v>
      </c>
      <c r="R679" s="145">
        <v>191.34</v>
      </c>
      <c r="S679" s="145">
        <v>201.28</v>
      </c>
      <c r="T679" s="145">
        <v>205.27</v>
      </c>
      <c r="U679" s="145">
        <v>235.03</v>
      </c>
      <c r="V679" s="145">
        <v>204.02</v>
      </c>
      <c r="W679" s="145">
        <v>225.32</v>
      </c>
      <c r="X679" s="145">
        <v>261.10000000000002</v>
      </c>
      <c r="Y679" s="145">
        <v>237.09</v>
      </c>
      <c r="Z679" s="145">
        <v>294.45999999999998</v>
      </c>
      <c r="AA679" s="145">
        <v>270.29000000000002</v>
      </c>
      <c r="AB679" s="145">
        <v>270.74</v>
      </c>
      <c r="AC679" s="145">
        <v>256.39</v>
      </c>
      <c r="AD679" s="145">
        <v>269.58999999999997</v>
      </c>
      <c r="AE679" s="145">
        <v>341.7</v>
      </c>
      <c r="AF679" s="145">
        <v>347.11</v>
      </c>
      <c r="AG679" s="145">
        <v>289.55</v>
      </c>
      <c r="AH679" s="145">
        <v>296.74</v>
      </c>
      <c r="AI679" s="145">
        <v>302.61</v>
      </c>
      <c r="AJ679" s="145">
        <v>296.85000000000002</v>
      </c>
      <c r="AK679" s="145">
        <v>281.87</v>
      </c>
      <c r="AL679" s="145">
        <v>307.16000000000003</v>
      </c>
      <c r="AM679" s="145">
        <v>222.54</v>
      </c>
      <c r="AN679" s="145">
        <v>245.96</v>
      </c>
      <c r="AO679" s="145">
        <v>234.55</v>
      </c>
      <c r="AP679" s="145">
        <v>195.77</v>
      </c>
      <c r="AQ679" s="145">
        <v>203.49</v>
      </c>
      <c r="AR679" s="145">
        <v>254.32</v>
      </c>
      <c r="AS679" s="145">
        <v>189.95</v>
      </c>
      <c r="AT679" s="145">
        <v>212.03</v>
      </c>
      <c r="AU679" s="145">
        <v>168.86</v>
      </c>
      <c r="AV679" s="145">
        <v>199.38</v>
      </c>
      <c r="AW679" s="145">
        <v>196.06</v>
      </c>
      <c r="AX679" s="195">
        <v>148.68</v>
      </c>
    </row>
    <row r="680" spans="1:50" x14ac:dyDescent="0.35">
      <c r="A680" s="27" t="s">
        <v>325</v>
      </c>
      <c r="B680" s="3" t="s">
        <v>203</v>
      </c>
      <c r="C680" s="3" t="s">
        <v>337</v>
      </c>
      <c r="D680" s="3" t="s">
        <v>327</v>
      </c>
      <c r="E680" s="3">
        <v>589</v>
      </c>
      <c r="F680" s="3">
        <v>421</v>
      </c>
      <c r="G680" s="3">
        <v>426</v>
      </c>
      <c r="H680" s="3">
        <v>452</v>
      </c>
      <c r="I680" s="3">
        <v>542</v>
      </c>
      <c r="J680" s="3">
        <v>561</v>
      </c>
      <c r="K680" s="3">
        <v>510</v>
      </c>
      <c r="L680" s="3">
        <v>528</v>
      </c>
      <c r="M680" s="3">
        <v>508</v>
      </c>
      <c r="N680" s="3">
        <v>541</v>
      </c>
      <c r="O680" s="3">
        <v>627</v>
      </c>
      <c r="P680" s="3">
        <v>682</v>
      </c>
      <c r="Q680" s="3">
        <v>722</v>
      </c>
      <c r="R680" s="3">
        <v>631</v>
      </c>
      <c r="S680" s="3">
        <v>659</v>
      </c>
      <c r="T680" s="3">
        <v>721</v>
      </c>
      <c r="U680" s="3">
        <v>697</v>
      </c>
      <c r="V680" s="3">
        <v>641</v>
      </c>
      <c r="W680" s="3">
        <v>624</v>
      </c>
      <c r="X680" s="3">
        <v>670</v>
      </c>
      <c r="Y680" s="3">
        <v>654</v>
      </c>
      <c r="Z680" s="3">
        <v>934</v>
      </c>
      <c r="AA680" s="3">
        <v>782</v>
      </c>
      <c r="AB680" s="3">
        <v>645</v>
      </c>
      <c r="AC680" s="3">
        <v>722</v>
      </c>
      <c r="AD680" s="3">
        <v>739</v>
      </c>
      <c r="AE680" s="3">
        <v>743</v>
      </c>
      <c r="AF680" s="3">
        <v>882</v>
      </c>
      <c r="AG680" s="3">
        <v>864</v>
      </c>
      <c r="AH680" s="3">
        <v>764</v>
      </c>
      <c r="AI680" s="3">
        <v>976</v>
      </c>
      <c r="AJ680" s="3">
        <v>931</v>
      </c>
      <c r="AK680" s="3">
        <v>839</v>
      </c>
      <c r="AL680" s="3">
        <v>920</v>
      </c>
      <c r="AM680" s="3">
        <v>700</v>
      </c>
      <c r="AN680" s="3">
        <v>642</v>
      </c>
      <c r="AO680" s="3">
        <v>724</v>
      </c>
      <c r="AP680" s="3">
        <v>642</v>
      </c>
      <c r="AQ680" s="3">
        <v>423</v>
      </c>
      <c r="AR680" s="3">
        <v>175</v>
      </c>
      <c r="AS680" s="3">
        <v>196</v>
      </c>
      <c r="AT680" s="3">
        <v>284</v>
      </c>
      <c r="AU680" s="3">
        <v>257</v>
      </c>
      <c r="AV680" s="3">
        <v>313</v>
      </c>
      <c r="AW680" s="3">
        <v>301</v>
      </c>
      <c r="AX680" s="10">
        <v>220</v>
      </c>
    </row>
    <row r="681" spans="1:50" x14ac:dyDescent="0.35">
      <c r="A681" s="27" t="s">
        <v>325</v>
      </c>
      <c r="B681" s="3" t="s">
        <v>203</v>
      </c>
      <c r="C681" s="3" t="s">
        <v>337</v>
      </c>
      <c r="D681" s="3" t="s">
        <v>167</v>
      </c>
      <c r="E681" s="4">
        <v>5198</v>
      </c>
      <c r="F681" s="4">
        <v>4409</v>
      </c>
      <c r="G681" s="4">
        <v>4926</v>
      </c>
      <c r="H681" s="4">
        <v>5103</v>
      </c>
      <c r="I681" s="4">
        <v>6859</v>
      </c>
      <c r="J681" s="4">
        <v>6988</v>
      </c>
      <c r="K681" s="4">
        <v>7102</v>
      </c>
      <c r="L681" s="4">
        <v>7527</v>
      </c>
      <c r="M681" s="4">
        <v>6195</v>
      </c>
      <c r="N681" s="4">
        <v>5163</v>
      </c>
      <c r="O681" s="4">
        <v>6173</v>
      </c>
      <c r="P681" s="4">
        <v>6708</v>
      </c>
      <c r="Q681" s="4">
        <v>7731</v>
      </c>
      <c r="R681" s="4">
        <v>6411</v>
      </c>
      <c r="S681" s="4">
        <v>7244</v>
      </c>
      <c r="T681" s="4">
        <v>7945</v>
      </c>
      <c r="U681" s="4">
        <v>7564</v>
      </c>
      <c r="V681" s="4">
        <v>7227</v>
      </c>
      <c r="W681" s="4">
        <v>8108</v>
      </c>
      <c r="X681" s="4">
        <v>8296</v>
      </c>
      <c r="Y681" s="4">
        <v>7913</v>
      </c>
      <c r="Z681" s="4">
        <v>10294</v>
      </c>
      <c r="AA681" s="4">
        <v>7505</v>
      </c>
      <c r="AB681" s="4">
        <v>6834</v>
      </c>
      <c r="AC681" s="4">
        <v>7734</v>
      </c>
      <c r="AD681" s="4">
        <v>7772</v>
      </c>
      <c r="AE681" s="4">
        <v>8799</v>
      </c>
      <c r="AF681" s="4">
        <v>9852</v>
      </c>
      <c r="AG681" s="4">
        <v>9446</v>
      </c>
      <c r="AH681" s="4">
        <v>7803</v>
      </c>
      <c r="AI681" s="4">
        <v>10178</v>
      </c>
      <c r="AJ681" s="4">
        <v>9711</v>
      </c>
      <c r="AK681" s="4">
        <v>8094</v>
      </c>
      <c r="AL681" s="4">
        <v>9344</v>
      </c>
      <c r="AM681" s="4">
        <v>7214</v>
      </c>
      <c r="AN681" s="4">
        <v>7000</v>
      </c>
      <c r="AO681" s="4">
        <v>7724</v>
      </c>
      <c r="AP681" s="4">
        <v>5780</v>
      </c>
      <c r="AQ681" s="4">
        <v>4738</v>
      </c>
      <c r="AR681" s="4">
        <v>2370</v>
      </c>
      <c r="AS681" s="4">
        <v>2500</v>
      </c>
      <c r="AT681" s="4">
        <v>3440</v>
      </c>
      <c r="AU681" s="4">
        <v>3605</v>
      </c>
      <c r="AV681" s="4">
        <v>4213</v>
      </c>
      <c r="AW681" s="4">
        <v>2989</v>
      </c>
      <c r="AX681" s="16">
        <v>1260</v>
      </c>
    </row>
    <row r="682" spans="1:50" x14ac:dyDescent="0.35">
      <c r="A682" s="27" t="s">
        <v>325</v>
      </c>
      <c r="B682" s="3" t="s">
        <v>203</v>
      </c>
      <c r="C682" s="3" t="s">
        <v>337</v>
      </c>
      <c r="D682" s="3" t="s">
        <v>132</v>
      </c>
      <c r="E682" s="3">
        <v>78</v>
      </c>
      <c r="F682" s="3">
        <v>72</v>
      </c>
      <c r="G682" s="3">
        <v>70</v>
      </c>
      <c r="H682" s="3">
        <v>90</v>
      </c>
      <c r="I682" s="3">
        <v>93</v>
      </c>
      <c r="J682" s="3">
        <v>89</v>
      </c>
      <c r="K682" s="3">
        <v>83</v>
      </c>
      <c r="L682" s="3">
        <v>86</v>
      </c>
      <c r="M682" s="3">
        <v>81</v>
      </c>
      <c r="N682" s="3">
        <v>93</v>
      </c>
      <c r="O682" s="3">
        <v>97</v>
      </c>
      <c r="P682" s="3">
        <v>103</v>
      </c>
      <c r="Q682" s="3">
        <v>113</v>
      </c>
      <c r="R682" s="3">
        <v>101</v>
      </c>
      <c r="S682" s="3">
        <v>94</v>
      </c>
      <c r="T682" s="3">
        <v>102</v>
      </c>
      <c r="U682" s="3">
        <v>109</v>
      </c>
      <c r="V682" s="3">
        <v>98</v>
      </c>
      <c r="W682" s="3">
        <v>104</v>
      </c>
      <c r="X682" s="3">
        <v>91</v>
      </c>
      <c r="Y682" s="3">
        <v>112</v>
      </c>
      <c r="Z682" s="3">
        <v>124</v>
      </c>
      <c r="AA682" s="3">
        <v>113</v>
      </c>
      <c r="AB682" s="3">
        <v>91</v>
      </c>
      <c r="AC682" s="3">
        <v>109</v>
      </c>
      <c r="AD682" s="3">
        <v>108</v>
      </c>
      <c r="AE682" s="3">
        <v>101</v>
      </c>
      <c r="AF682" s="3">
        <v>111</v>
      </c>
      <c r="AG682" s="3">
        <v>125</v>
      </c>
      <c r="AH682" s="3">
        <v>102</v>
      </c>
      <c r="AI682" s="3">
        <v>135</v>
      </c>
      <c r="AJ682" s="3">
        <v>125</v>
      </c>
      <c r="AK682" s="3">
        <v>116</v>
      </c>
      <c r="AL682" s="3">
        <v>124</v>
      </c>
      <c r="AM682" s="3">
        <v>124</v>
      </c>
      <c r="AN682" s="3">
        <v>100</v>
      </c>
      <c r="AO682" s="3">
        <v>130</v>
      </c>
      <c r="AP682" s="3">
        <v>120</v>
      </c>
      <c r="AQ682" s="3">
        <v>88</v>
      </c>
      <c r="AR682" s="3">
        <v>34</v>
      </c>
      <c r="AS682" s="3">
        <v>49</v>
      </c>
      <c r="AT682" s="3">
        <v>62</v>
      </c>
      <c r="AU682" s="3">
        <v>59</v>
      </c>
      <c r="AV682" s="3">
        <v>54</v>
      </c>
      <c r="AW682" s="3">
        <v>61</v>
      </c>
      <c r="AX682" s="10">
        <v>43</v>
      </c>
    </row>
    <row r="683" spans="1:50" x14ac:dyDescent="0.35">
      <c r="A683" s="27" t="s">
        <v>325</v>
      </c>
      <c r="B683" s="3" t="s">
        <v>203</v>
      </c>
      <c r="C683" s="3" t="s">
        <v>338</v>
      </c>
      <c r="D683" s="3" t="s">
        <v>162</v>
      </c>
      <c r="E683" s="145"/>
      <c r="F683" s="145"/>
      <c r="G683" s="145"/>
      <c r="H683" s="145"/>
      <c r="I683" s="145"/>
      <c r="J683" s="145"/>
      <c r="K683" s="145"/>
      <c r="L683" s="145"/>
      <c r="M683" s="145"/>
      <c r="N683" s="145"/>
      <c r="O683" s="145"/>
      <c r="P683" s="145"/>
      <c r="Q683" s="145"/>
      <c r="R683" s="145">
        <v>7.03</v>
      </c>
      <c r="S683" s="145"/>
      <c r="T683" s="145"/>
      <c r="U683" s="145">
        <v>4.3600000000000003</v>
      </c>
      <c r="V683" s="145"/>
      <c r="W683" s="145"/>
      <c r="X683" s="145">
        <v>2.86</v>
      </c>
      <c r="Y683" s="145"/>
      <c r="Z683" s="145">
        <v>1.8</v>
      </c>
      <c r="AA683" s="145">
        <v>2.86</v>
      </c>
      <c r="AB683" s="145"/>
      <c r="AC683" s="145"/>
      <c r="AD683" s="145"/>
      <c r="AE683" s="145"/>
      <c r="AF683" s="145">
        <v>4.18</v>
      </c>
      <c r="AG683" s="145"/>
      <c r="AH683" s="145"/>
      <c r="AI683" s="145">
        <v>5.43</v>
      </c>
      <c r="AJ683" s="145"/>
      <c r="AK683" s="145"/>
      <c r="AL683" s="145"/>
      <c r="AM683" s="145"/>
      <c r="AN683" s="145"/>
      <c r="AO683" s="145"/>
      <c r="AP683" s="145"/>
      <c r="AQ683" s="145"/>
      <c r="AR683" s="145"/>
      <c r="AS683" s="145"/>
      <c r="AT683" s="145"/>
      <c r="AU683" s="145"/>
      <c r="AV683" s="145"/>
      <c r="AW683" s="145"/>
      <c r="AX683" s="195"/>
    </row>
    <row r="684" spans="1:50" x14ac:dyDescent="0.35">
      <c r="A684" s="27" t="s">
        <v>325</v>
      </c>
      <c r="B684" s="3" t="s">
        <v>203</v>
      </c>
      <c r="C684" s="3" t="s">
        <v>338</v>
      </c>
      <c r="D684" s="3" t="s">
        <v>166</v>
      </c>
      <c r="E684" s="145"/>
      <c r="F684" s="145"/>
      <c r="G684" s="145"/>
      <c r="H684" s="145"/>
      <c r="I684" s="145"/>
      <c r="J684" s="145"/>
      <c r="K684" s="145"/>
      <c r="L684" s="145"/>
      <c r="M684" s="145"/>
      <c r="N684" s="145"/>
      <c r="O684" s="145"/>
      <c r="P684" s="145"/>
      <c r="Q684" s="145"/>
      <c r="R684" s="145">
        <v>7.03</v>
      </c>
      <c r="S684" s="145"/>
      <c r="T684" s="145"/>
      <c r="U684" s="145">
        <v>2.1800000000000002</v>
      </c>
      <c r="V684" s="145"/>
      <c r="W684" s="145"/>
      <c r="X684" s="145">
        <v>2.86</v>
      </c>
      <c r="Y684" s="145"/>
      <c r="Z684" s="145">
        <v>1.8</v>
      </c>
      <c r="AA684" s="145">
        <v>2.86</v>
      </c>
      <c r="AB684" s="145"/>
      <c r="AC684" s="145"/>
      <c r="AD684" s="145"/>
      <c r="AE684" s="145"/>
      <c r="AF684" s="145">
        <v>4.18</v>
      </c>
      <c r="AG684" s="145"/>
      <c r="AH684" s="145"/>
      <c r="AI684" s="145">
        <v>5.43</v>
      </c>
      <c r="AJ684" s="145"/>
      <c r="AK684" s="145"/>
      <c r="AL684" s="145"/>
      <c r="AM684" s="145"/>
      <c r="AN684" s="145"/>
      <c r="AO684" s="145"/>
      <c r="AP684" s="145"/>
      <c r="AQ684" s="145"/>
      <c r="AR684" s="145"/>
      <c r="AS684" s="145"/>
      <c r="AT684" s="145"/>
      <c r="AU684" s="145"/>
      <c r="AV684" s="145"/>
      <c r="AW684" s="145"/>
      <c r="AX684" s="195"/>
    </row>
    <row r="685" spans="1:50" x14ac:dyDescent="0.35">
      <c r="A685" s="27" t="s">
        <v>325</v>
      </c>
      <c r="B685" s="3" t="s">
        <v>203</v>
      </c>
      <c r="C685" s="3" t="s">
        <v>338</v>
      </c>
      <c r="D685" s="3" t="s">
        <v>327</v>
      </c>
      <c r="E685" s="3"/>
      <c r="F685" s="3"/>
      <c r="G685" s="3"/>
      <c r="H685" s="3"/>
      <c r="I685" s="3"/>
      <c r="J685" s="3"/>
      <c r="K685" s="3"/>
      <c r="L685" s="3"/>
      <c r="M685" s="3"/>
      <c r="N685" s="3"/>
      <c r="O685" s="3"/>
      <c r="P685" s="3"/>
      <c r="Q685" s="3"/>
      <c r="R685" s="3">
        <v>0</v>
      </c>
      <c r="S685" s="3"/>
      <c r="T685" s="3"/>
      <c r="U685" s="3">
        <v>0</v>
      </c>
      <c r="V685" s="3"/>
      <c r="W685" s="3"/>
      <c r="X685" s="3">
        <v>0</v>
      </c>
      <c r="Y685" s="3"/>
      <c r="Z685" s="3">
        <v>0</v>
      </c>
      <c r="AA685" s="3">
        <v>0</v>
      </c>
      <c r="AB685" s="3"/>
      <c r="AC685" s="3"/>
      <c r="AD685" s="3"/>
      <c r="AE685" s="3"/>
      <c r="AF685" s="3">
        <v>0</v>
      </c>
      <c r="AG685" s="3"/>
      <c r="AH685" s="3"/>
      <c r="AI685" s="3">
        <v>0</v>
      </c>
      <c r="AJ685" s="3"/>
      <c r="AK685" s="3"/>
      <c r="AL685" s="3"/>
      <c r="AM685" s="3"/>
      <c r="AN685" s="3"/>
      <c r="AO685" s="3"/>
      <c r="AP685" s="3"/>
      <c r="AQ685" s="3"/>
      <c r="AR685" s="3"/>
      <c r="AS685" s="3"/>
      <c r="AT685" s="3"/>
      <c r="AU685" s="3"/>
      <c r="AV685" s="3"/>
      <c r="AW685" s="3"/>
      <c r="AX685" s="10"/>
    </row>
    <row r="686" spans="1:50" x14ac:dyDescent="0.35">
      <c r="A686" s="27" t="s">
        <v>325</v>
      </c>
      <c r="B686" s="3" t="s">
        <v>203</v>
      </c>
      <c r="C686" s="3" t="s">
        <v>338</v>
      </c>
      <c r="D686" s="3" t="s">
        <v>167</v>
      </c>
      <c r="E686" s="3"/>
      <c r="F686" s="3"/>
      <c r="G686" s="3"/>
      <c r="H686" s="3"/>
      <c r="I686" s="3"/>
      <c r="J686" s="3"/>
      <c r="K686" s="3"/>
      <c r="L686" s="3"/>
      <c r="M686" s="3"/>
      <c r="N686" s="3"/>
      <c r="O686" s="3"/>
      <c r="P686" s="3"/>
      <c r="Q686" s="3"/>
      <c r="R686" s="3">
        <v>0</v>
      </c>
      <c r="S686" s="3"/>
      <c r="T686" s="3"/>
      <c r="U686" s="3">
        <v>0</v>
      </c>
      <c r="V686" s="3"/>
      <c r="W686" s="3"/>
      <c r="X686" s="3">
        <v>0</v>
      </c>
      <c r="Y686" s="3"/>
      <c r="Z686" s="3">
        <v>0</v>
      </c>
      <c r="AA686" s="3">
        <v>0</v>
      </c>
      <c r="AB686" s="3"/>
      <c r="AC686" s="3"/>
      <c r="AD686" s="3"/>
      <c r="AE686" s="3"/>
      <c r="AF686" s="3">
        <v>0</v>
      </c>
      <c r="AG686" s="3"/>
      <c r="AH686" s="3"/>
      <c r="AI686" s="3">
        <v>0</v>
      </c>
      <c r="AJ686" s="3"/>
      <c r="AK686" s="3"/>
      <c r="AL686" s="3"/>
      <c r="AM686" s="3"/>
      <c r="AN686" s="3"/>
      <c r="AO686" s="3"/>
      <c r="AP686" s="3"/>
      <c r="AQ686" s="3"/>
      <c r="AR686" s="3"/>
      <c r="AS686" s="3"/>
      <c r="AT686" s="3"/>
      <c r="AU686" s="3"/>
      <c r="AV686" s="3"/>
      <c r="AW686" s="3"/>
      <c r="AX686" s="10"/>
    </row>
    <row r="687" spans="1:50" x14ac:dyDescent="0.35">
      <c r="A687" s="27" t="s">
        <v>325</v>
      </c>
      <c r="B687" s="3" t="s">
        <v>203</v>
      </c>
      <c r="C687" s="3" t="s">
        <v>338</v>
      </c>
      <c r="D687" s="3" t="s">
        <v>132</v>
      </c>
      <c r="E687" s="3"/>
      <c r="F687" s="3"/>
      <c r="G687" s="3"/>
      <c r="H687" s="3"/>
      <c r="I687" s="3"/>
      <c r="J687" s="3"/>
      <c r="K687" s="3"/>
      <c r="L687" s="3"/>
      <c r="M687" s="3"/>
      <c r="N687" s="3"/>
      <c r="O687" s="3"/>
      <c r="P687" s="3"/>
      <c r="Q687" s="3"/>
      <c r="R687" s="3">
        <v>1</v>
      </c>
      <c r="S687" s="3"/>
      <c r="T687" s="3"/>
      <c r="U687" s="3">
        <v>2</v>
      </c>
      <c r="V687" s="3"/>
      <c r="W687" s="3"/>
      <c r="X687" s="3">
        <v>1</v>
      </c>
      <c r="Y687" s="3"/>
      <c r="Z687" s="3">
        <v>1</v>
      </c>
      <c r="AA687" s="3">
        <v>1</v>
      </c>
      <c r="AB687" s="3"/>
      <c r="AC687" s="3"/>
      <c r="AD687" s="3"/>
      <c r="AE687" s="3"/>
      <c r="AF687" s="3">
        <v>1</v>
      </c>
      <c r="AG687" s="3"/>
      <c r="AH687" s="3"/>
      <c r="AI687" s="3">
        <v>1</v>
      </c>
      <c r="AJ687" s="3"/>
      <c r="AK687" s="3"/>
      <c r="AL687" s="3"/>
      <c r="AM687" s="3"/>
      <c r="AN687" s="3"/>
      <c r="AO687" s="3"/>
      <c r="AP687" s="3"/>
      <c r="AQ687" s="3"/>
      <c r="AR687" s="3"/>
      <c r="AS687" s="3"/>
      <c r="AT687" s="3"/>
      <c r="AU687" s="3"/>
      <c r="AV687" s="3"/>
      <c r="AW687" s="3"/>
      <c r="AX687" s="10"/>
    </row>
    <row r="688" spans="1:50" x14ac:dyDescent="0.35">
      <c r="A688" s="27" t="s">
        <v>325</v>
      </c>
      <c r="B688" s="3" t="s">
        <v>203</v>
      </c>
      <c r="C688" s="3" t="s">
        <v>339</v>
      </c>
      <c r="D688" s="3" t="s">
        <v>162</v>
      </c>
      <c r="E688" s="145">
        <v>8329.69</v>
      </c>
      <c r="F688" s="145">
        <v>5769.61</v>
      </c>
      <c r="G688" s="145">
        <v>6560.89</v>
      </c>
      <c r="H688" s="145">
        <v>6320.55</v>
      </c>
      <c r="I688" s="145">
        <v>7855.22</v>
      </c>
      <c r="J688" s="145">
        <v>6224.41</v>
      </c>
      <c r="K688" s="145">
        <v>7439.09</v>
      </c>
      <c r="L688" s="145">
        <v>9029.9699999999993</v>
      </c>
      <c r="M688" s="145">
        <v>7922.43</v>
      </c>
      <c r="N688" s="145">
        <v>8073.37</v>
      </c>
      <c r="O688" s="145">
        <v>9662.5400000000009</v>
      </c>
      <c r="P688" s="145">
        <v>7597.43</v>
      </c>
      <c r="Q688" s="145">
        <v>11515.45</v>
      </c>
      <c r="R688" s="145">
        <v>11317.2</v>
      </c>
      <c r="S688" s="145">
        <v>15438.95</v>
      </c>
      <c r="T688" s="145">
        <v>13775.43</v>
      </c>
      <c r="U688" s="145">
        <v>13216.96</v>
      </c>
      <c r="V688" s="145">
        <v>15604.93</v>
      </c>
      <c r="W688" s="145">
        <v>17450.39</v>
      </c>
      <c r="X688" s="145">
        <v>14771.91</v>
      </c>
      <c r="Y688" s="145">
        <v>16543.39</v>
      </c>
      <c r="Z688" s="145">
        <v>17027.46</v>
      </c>
      <c r="AA688" s="145">
        <v>12335.91</v>
      </c>
      <c r="AB688" s="145">
        <v>10666.02</v>
      </c>
      <c r="AC688" s="145">
        <v>10998.21</v>
      </c>
      <c r="AD688" s="145">
        <v>8334.58</v>
      </c>
      <c r="AE688" s="145">
        <v>11850.11</v>
      </c>
      <c r="AF688" s="145">
        <v>12671.48</v>
      </c>
      <c r="AG688" s="145">
        <v>14326.51</v>
      </c>
      <c r="AH688" s="145">
        <v>14275.03</v>
      </c>
      <c r="AI688" s="145">
        <v>12958.75</v>
      </c>
      <c r="AJ688" s="145">
        <v>12015.52</v>
      </c>
      <c r="AK688" s="145">
        <v>10337.040000000001</v>
      </c>
      <c r="AL688" s="145">
        <v>11813.74</v>
      </c>
      <c r="AM688" s="145">
        <v>9423.2900000000009</v>
      </c>
      <c r="AN688" s="145">
        <v>6983.87</v>
      </c>
      <c r="AO688" s="145">
        <v>5881.63</v>
      </c>
      <c r="AP688" s="145">
        <v>6190.12</v>
      </c>
      <c r="AQ688" s="145">
        <v>5562.18</v>
      </c>
      <c r="AR688" s="145">
        <v>2619.79</v>
      </c>
      <c r="AS688" s="145">
        <v>2638.78</v>
      </c>
      <c r="AT688" s="145">
        <v>3892.79</v>
      </c>
      <c r="AU688" s="145">
        <v>3726.67</v>
      </c>
      <c r="AV688" s="145">
        <v>3739.25</v>
      </c>
      <c r="AW688" s="145">
        <v>4126.4799999999996</v>
      </c>
      <c r="AX688" s="195">
        <v>4823.74</v>
      </c>
    </row>
    <row r="689" spans="1:50" x14ac:dyDescent="0.35">
      <c r="A689" s="27" t="s">
        <v>325</v>
      </c>
      <c r="B689" s="3" t="s">
        <v>203</v>
      </c>
      <c r="C689" s="3" t="s">
        <v>339</v>
      </c>
      <c r="D689" s="3" t="s">
        <v>166</v>
      </c>
      <c r="E689" s="145">
        <v>154.25</v>
      </c>
      <c r="F689" s="145">
        <v>117.75</v>
      </c>
      <c r="G689" s="145">
        <v>117.16</v>
      </c>
      <c r="H689" s="145">
        <v>98.76</v>
      </c>
      <c r="I689" s="145">
        <v>128.77000000000001</v>
      </c>
      <c r="J689" s="145">
        <v>98.8</v>
      </c>
      <c r="K689" s="145">
        <v>128.26</v>
      </c>
      <c r="L689" s="145">
        <v>155.69</v>
      </c>
      <c r="M689" s="145">
        <v>136.59</v>
      </c>
      <c r="N689" s="145">
        <v>130.22</v>
      </c>
      <c r="O689" s="145">
        <v>128.83000000000001</v>
      </c>
      <c r="P689" s="145">
        <v>122.54</v>
      </c>
      <c r="Q689" s="145">
        <v>155.61000000000001</v>
      </c>
      <c r="R689" s="145">
        <v>134.72999999999999</v>
      </c>
      <c r="S689" s="145">
        <v>183.8</v>
      </c>
      <c r="T689" s="145">
        <v>162.06</v>
      </c>
      <c r="U689" s="145">
        <v>159.24</v>
      </c>
      <c r="V689" s="145">
        <v>177.33</v>
      </c>
      <c r="W689" s="145">
        <v>174.5</v>
      </c>
      <c r="X689" s="145">
        <v>157.15</v>
      </c>
      <c r="Y689" s="145">
        <v>183.82</v>
      </c>
      <c r="Z689" s="145">
        <v>173.75</v>
      </c>
      <c r="AA689" s="145">
        <v>146.86000000000001</v>
      </c>
      <c r="AB689" s="145">
        <v>148.13999999999999</v>
      </c>
      <c r="AC689" s="145">
        <v>196.4</v>
      </c>
      <c r="AD689" s="145">
        <v>120.79</v>
      </c>
      <c r="AE689" s="145">
        <v>148.13</v>
      </c>
      <c r="AF689" s="145">
        <v>183.64</v>
      </c>
      <c r="AG689" s="145">
        <v>176.87</v>
      </c>
      <c r="AH689" s="145">
        <v>165.99</v>
      </c>
      <c r="AI689" s="145">
        <v>148.94999999999999</v>
      </c>
      <c r="AJ689" s="145">
        <v>150.19</v>
      </c>
      <c r="AK689" s="145">
        <v>132.53</v>
      </c>
      <c r="AL689" s="145">
        <v>147.66999999999999</v>
      </c>
      <c r="AM689" s="145">
        <v>134.62</v>
      </c>
      <c r="AN689" s="145">
        <v>122.52</v>
      </c>
      <c r="AO689" s="145">
        <v>99.69</v>
      </c>
      <c r="AP689" s="145">
        <v>101.48</v>
      </c>
      <c r="AQ689" s="145">
        <v>89.71</v>
      </c>
      <c r="AR689" s="145">
        <v>104.79</v>
      </c>
      <c r="AS689" s="145">
        <v>82.46</v>
      </c>
      <c r="AT689" s="145">
        <v>79.44</v>
      </c>
      <c r="AU689" s="145">
        <v>69.010000000000005</v>
      </c>
      <c r="AV689" s="145">
        <v>67.989999999999995</v>
      </c>
      <c r="AW689" s="145">
        <v>87.8</v>
      </c>
      <c r="AX689" s="195">
        <v>89.33</v>
      </c>
    </row>
    <row r="690" spans="1:50" x14ac:dyDescent="0.35">
      <c r="A690" s="27" t="s">
        <v>325</v>
      </c>
      <c r="B690" s="3" t="s">
        <v>203</v>
      </c>
      <c r="C690" s="3" t="s">
        <v>339</v>
      </c>
      <c r="D690" s="3" t="s">
        <v>327</v>
      </c>
      <c r="E690" s="3">
        <v>524</v>
      </c>
      <c r="F690" s="3">
        <v>397</v>
      </c>
      <c r="G690" s="3">
        <v>466</v>
      </c>
      <c r="H690" s="3">
        <v>516</v>
      </c>
      <c r="I690" s="3">
        <v>564</v>
      </c>
      <c r="J690" s="3">
        <v>371</v>
      </c>
      <c r="K690" s="3">
        <v>384</v>
      </c>
      <c r="L690" s="3">
        <v>424</v>
      </c>
      <c r="M690" s="3">
        <v>349</v>
      </c>
      <c r="N690" s="3">
        <v>504</v>
      </c>
      <c r="O690" s="3">
        <v>629</v>
      </c>
      <c r="P690" s="3">
        <v>537</v>
      </c>
      <c r="Q690" s="3">
        <v>617</v>
      </c>
      <c r="R690" s="3">
        <v>666</v>
      </c>
      <c r="S690" s="3">
        <v>811</v>
      </c>
      <c r="T690" s="3">
        <v>755</v>
      </c>
      <c r="U690" s="3">
        <v>743</v>
      </c>
      <c r="V690" s="3">
        <v>742</v>
      </c>
      <c r="W690" s="3">
        <v>817</v>
      </c>
      <c r="X690" s="3">
        <v>820</v>
      </c>
      <c r="Y690" s="3">
        <v>822</v>
      </c>
      <c r="Z690" s="3">
        <v>862</v>
      </c>
      <c r="AA690" s="3">
        <v>648</v>
      </c>
      <c r="AB690" s="3">
        <v>538</v>
      </c>
      <c r="AC690" s="3">
        <v>494</v>
      </c>
      <c r="AD690" s="3">
        <v>458</v>
      </c>
      <c r="AE690" s="3">
        <v>593</v>
      </c>
      <c r="AF690" s="3">
        <v>585</v>
      </c>
      <c r="AG690" s="3">
        <v>693</v>
      </c>
      <c r="AH690" s="3">
        <v>757</v>
      </c>
      <c r="AI690" s="3">
        <v>660</v>
      </c>
      <c r="AJ690" s="3">
        <v>637</v>
      </c>
      <c r="AK690" s="3">
        <v>567</v>
      </c>
      <c r="AL690" s="3">
        <v>715</v>
      </c>
      <c r="AM690" s="3">
        <v>558</v>
      </c>
      <c r="AN690" s="3">
        <v>447</v>
      </c>
      <c r="AO690" s="3">
        <v>497</v>
      </c>
      <c r="AP690" s="3">
        <v>481</v>
      </c>
      <c r="AQ690" s="3">
        <v>434</v>
      </c>
      <c r="AR690" s="3">
        <v>205</v>
      </c>
      <c r="AS690" s="3">
        <v>234</v>
      </c>
      <c r="AT690" s="3">
        <v>329</v>
      </c>
      <c r="AU690" s="3">
        <v>343</v>
      </c>
      <c r="AV690" s="3">
        <v>378</v>
      </c>
      <c r="AW690" s="3">
        <v>321</v>
      </c>
      <c r="AX690" s="10">
        <v>334</v>
      </c>
    </row>
    <row r="691" spans="1:50" x14ac:dyDescent="0.35">
      <c r="A691" s="27" t="s">
        <v>325</v>
      </c>
      <c r="B691" s="3" t="s">
        <v>203</v>
      </c>
      <c r="C691" s="3" t="s">
        <v>339</v>
      </c>
      <c r="D691" s="3" t="s">
        <v>167</v>
      </c>
      <c r="E691" s="4">
        <v>2724</v>
      </c>
      <c r="F691" s="4">
        <v>2055</v>
      </c>
      <c r="G691" s="4">
        <v>2735</v>
      </c>
      <c r="H691" s="4">
        <v>2527</v>
      </c>
      <c r="I691" s="4">
        <v>3636</v>
      </c>
      <c r="J691" s="4">
        <v>2744</v>
      </c>
      <c r="K691" s="4">
        <v>2355</v>
      </c>
      <c r="L691" s="4">
        <v>2557</v>
      </c>
      <c r="M691" s="4">
        <v>1986</v>
      </c>
      <c r="N691" s="4">
        <v>2281</v>
      </c>
      <c r="O691" s="4">
        <v>3515</v>
      </c>
      <c r="P691" s="4">
        <v>2784</v>
      </c>
      <c r="Q691" s="4">
        <v>3640</v>
      </c>
      <c r="R691" s="4">
        <v>3667</v>
      </c>
      <c r="S691" s="4">
        <v>4329</v>
      </c>
      <c r="T691" s="4">
        <v>4127</v>
      </c>
      <c r="U691" s="4">
        <v>4293</v>
      </c>
      <c r="V691" s="4">
        <v>4125</v>
      </c>
      <c r="W691" s="4">
        <v>5116</v>
      </c>
      <c r="X691" s="4">
        <v>4826</v>
      </c>
      <c r="Y691" s="4">
        <v>6377</v>
      </c>
      <c r="Z691" s="4">
        <v>6723</v>
      </c>
      <c r="AA691" s="4">
        <v>4547</v>
      </c>
      <c r="AB691" s="4">
        <v>3929</v>
      </c>
      <c r="AC691" s="4">
        <v>4295</v>
      </c>
      <c r="AD691" s="4">
        <v>4045</v>
      </c>
      <c r="AE691" s="4">
        <v>4803</v>
      </c>
      <c r="AF691" s="4">
        <v>5588</v>
      </c>
      <c r="AG691" s="4">
        <v>6056</v>
      </c>
      <c r="AH691" s="4">
        <v>6001</v>
      </c>
      <c r="AI691" s="4">
        <v>5213</v>
      </c>
      <c r="AJ691" s="4">
        <v>5593</v>
      </c>
      <c r="AK691" s="4">
        <v>4365</v>
      </c>
      <c r="AL691" s="4">
        <v>5411</v>
      </c>
      <c r="AM691" s="4">
        <v>4214</v>
      </c>
      <c r="AN691" s="4">
        <v>3000</v>
      </c>
      <c r="AO691" s="4">
        <v>2300</v>
      </c>
      <c r="AP691" s="4">
        <v>1989</v>
      </c>
      <c r="AQ691" s="4">
        <v>1887</v>
      </c>
      <c r="AR691" s="3">
        <v>807</v>
      </c>
      <c r="AS691" s="3">
        <v>935</v>
      </c>
      <c r="AT691" s="4">
        <v>1534</v>
      </c>
      <c r="AU691" s="4">
        <v>1510</v>
      </c>
      <c r="AV691" s="4">
        <v>2327</v>
      </c>
      <c r="AW691" s="4">
        <v>1040</v>
      </c>
      <c r="AX691" s="16">
        <v>1320</v>
      </c>
    </row>
    <row r="692" spans="1:50" x14ac:dyDescent="0.35">
      <c r="A692" s="27" t="s">
        <v>325</v>
      </c>
      <c r="B692" s="3" t="s">
        <v>203</v>
      </c>
      <c r="C692" s="3" t="s">
        <v>339</v>
      </c>
      <c r="D692" s="3" t="s">
        <v>132</v>
      </c>
      <c r="E692" s="3">
        <v>54</v>
      </c>
      <c r="F692" s="3">
        <v>49</v>
      </c>
      <c r="G692" s="3">
        <v>56</v>
      </c>
      <c r="H692" s="3">
        <v>64</v>
      </c>
      <c r="I692" s="3">
        <v>61</v>
      </c>
      <c r="J692" s="3">
        <v>63</v>
      </c>
      <c r="K692" s="3">
        <v>58</v>
      </c>
      <c r="L692" s="3">
        <v>58</v>
      </c>
      <c r="M692" s="3">
        <v>58</v>
      </c>
      <c r="N692" s="3">
        <v>62</v>
      </c>
      <c r="O692" s="3">
        <v>75</v>
      </c>
      <c r="P692" s="3">
        <v>62</v>
      </c>
      <c r="Q692" s="3">
        <v>74</v>
      </c>
      <c r="R692" s="3">
        <v>84</v>
      </c>
      <c r="S692" s="3">
        <v>84</v>
      </c>
      <c r="T692" s="3">
        <v>85</v>
      </c>
      <c r="U692" s="3">
        <v>83</v>
      </c>
      <c r="V692" s="3">
        <v>88</v>
      </c>
      <c r="W692" s="3">
        <v>100</v>
      </c>
      <c r="X692" s="3">
        <v>94</v>
      </c>
      <c r="Y692" s="3">
        <v>90</v>
      </c>
      <c r="Z692" s="3">
        <v>98</v>
      </c>
      <c r="AA692" s="3">
        <v>84</v>
      </c>
      <c r="AB692" s="3">
        <v>72</v>
      </c>
      <c r="AC692" s="3">
        <v>56</v>
      </c>
      <c r="AD692" s="3">
        <v>69</v>
      </c>
      <c r="AE692" s="3">
        <v>80</v>
      </c>
      <c r="AF692" s="3">
        <v>69</v>
      </c>
      <c r="AG692" s="3">
        <v>81</v>
      </c>
      <c r="AH692" s="3">
        <v>86</v>
      </c>
      <c r="AI692" s="3">
        <v>87</v>
      </c>
      <c r="AJ692" s="3">
        <v>80</v>
      </c>
      <c r="AK692" s="3">
        <v>78</v>
      </c>
      <c r="AL692" s="3">
        <v>80</v>
      </c>
      <c r="AM692" s="3">
        <v>70</v>
      </c>
      <c r="AN692" s="3">
        <v>57</v>
      </c>
      <c r="AO692" s="3">
        <v>59</v>
      </c>
      <c r="AP692" s="3">
        <v>61</v>
      </c>
      <c r="AQ692" s="3">
        <v>62</v>
      </c>
      <c r="AR692" s="3">
        <v>25</v>
      </c>
      <c r="AS692" s="3">
        <v>32</v>
      </c>
      <c r="AT692" s="3">
        <v>49</v>
      </c>
      <c r="AU692" s="3">
        <v>54</v>
      </c>
      <c r="AV692" s="3">
        <v>55</v>
      </c>
      <c r="AW692" s="3">
        <v>47</v>
      </c>
      <c r="AX692" s="10">
        <v>54</v>
      </c>
    </row>
    <row r="693" spans="1:50" x14ac:dyDescent="0.35">
      <c r="A693" s="27" t="s">
        <v>325</v>
      </c>
      <c r="B693" s="3" t="s">
        <v>204</v>
      </c>
      <c r="C693" s="3" t="s">
        <v>129</v>
      </c>
      <c r="D693" s="3" t="s">
        <v>162</v>
      </c>
      <c r="E693" s="145">
        <v>212722.22</v>
      </c>
      <c r="F693" s="145">
        <v>180500.94</v>
      </c>
      <c r="G693" s="145">
        <v>218287.94</v>
      </c>
      <c r="H693" s="145">
        <v>189640.53</v>
      </c>
      <c r="I693" s="145">
        <v>238436.2</v>
      </c>
      <c r="J693" s="145">
        <v>225261.62</v>
      </c>
      <c r="K693" s="145">
        <v>204690.53</v>
      </c>
      <c r="L693" s="145">
        <v>229557.37</v>
      </c>
      <c r="M693" s="145">
        <v>230063.35999999999</v>
      </c>
      <c r="N693" s="145">
        <v>232482.7</v>
      </c>
      <c r="O693" s="145">
        <v>232726.99</v>
      </c>
      <c r="P693" s="145">
        <v>221589.63</v>
      </c>
      <c r="Q693" s="145">
        <v>227831.18</v>
      </c>
      <c r="R693" s="145">
        <v>231592.08</v>
      </c>
      <c r="S693" s="145">
        <v>250428.57</v>
      </c>
      <c r="T693" s="145">
        <v>257408.53</v>
      </c>
      <c r="U693" s="145">
        <v>288083.45</v>
      </c>
      <c r="V693" s="145">
        <v>271147.15000000002</v>
      </c>
      <c r="W693" s="145">
        <v>291399.84999999998</v>
      </c>
      <c r="X693" s="145">
        <v>329427.07</v>
      </c>
      <c r="Y693" s="145">
        <v>262941.83</v>
      </c>
      <c r="Z693" s="145">
        <v>319038.09999999998</v>
      </c>
      <c r="AA693" s="145">
        <v>273891.59999999998</v>
      </c>
      <c r="AB693" s="145">
        <v>277646.76</v>
      </c>
      <c r="AC693" s="145">
        <v>332814.46000000002</v>
      </c>
      <c r="AD693" s="145">
        <v>298860.28000000003</v>
      </c>
      <c r="AE693" s="145">
        <v>306188.99</v>
      </c>
      <c r="AF693" s="145">
        <v>318270.58</v>
      </c>
      <c r="AG693" s="145">
        <v>330519.84000000003</v>
      </c>
      <c r="AH693" s="145">
        <v>296191.06</v>
      </c>
      <c r="AI693" s="145">
        <v>326705.78000000003</v>
      </c>
      <c r="AJ693" s="145">
        <v>314709.96000000002</v>
      </c>
      <c r="AK693" s="145">
        <v>306787.33</v>
      </c>
      <c r="AL693" s="145">
        <v>335188.21000000002</v>
      </c>
      <c r="AM693" s="145">
        <v>304576.59999999998</v>
      </c>
      <c r="AN693" s="145">
        <v>300176.71999999997</v>
      </c>
      <c r="AO693" s="145">
        <v>325724.03000000003</v>
      </c>
      <c r="AP693" s="145">
        <v>308985.77</v>
      </c>
      <c r="AQ693" s="145">
        <v>177747.35</v>
      </c>
      <c r="AR693" s="145">
        <v>42710.73</v>
      </c>
      <c r="AS693" s="145">
        <v>45118.91</v>
      </c>
      <c r="AT693" s="145">
        <v>76658.11</v>
      </c>
      <c r="AU693" s="145">
        <v>93074.59</v>
      </c>
      <c r="AV693" s="145">
        <v>106522.89</v>
      </c>
      <c r="AW693" s="145">
        <v>115419.98</v>
      </c>
      <c r="AX693" s="195">
        <v>80895.98</v>
      </c>
    </row>
    <row r="694" spans="1:50" x14ac:dyDescent="0.35">
      <c r="A694" s="27" t="s">
        <v>325</v>
      </c>
      <c r="B694" s="3" t="s">
        <v>204</v>
      </c>
      <c r="C694" s="3" t="s">
        <v>129</v>
      </c>
      <c r="D694" s="3" t="s">
        <v>166</v>
      </c>
      <c r="E694" s="145">
        <v>321.33</v>
      </c>
      <c r="F694" s="145">
        <v>299.83999999999997</v>
      </c>
      <c r="G694" s="145">
        <v>317.74</v>
      </c>
      <c r="H694" s="145">
        <v>294.47000000000003</v>
      </c>
      <c r="I694" s="145">
        <v>334.88</v>
      </c>
      <c r="J694" s="145">
        <v>331.27</v>
      </c>
      <c r="K694" s="145">
        <v>308.27</v>
      </c>
      <c r="L694" s="145">
        <v>331.73</v>
      </c>
      <c r="M694" s="145">
        <v>331.5</v>
      </c>
      <c r="N694" s="145">
        <v>331.17</v>
      </c>
      <c r="O694" s="145">
        <v>329.18</v>
      </c>
      <c r="P694" s="145">
        <v>306.06</v>
      </c>
      <c r="Q694" s="145">
        <v>298.20999999999998</v>
      </c>
      <c r="R694" s="145">
        <v>299.99</v>
      </c>
      <c r="S694" s="145">
        <v>329.95</v>
      </c>
      <c r="T694" s="145">
        <v>317.01</v>
      </c>
      <c r="U694" s="145">
        <v>349.62</v>
      </c>
      <c r="V694" s="145">
        <v>338.51</v>
      </c>
      <c r="W694" s="145">
        <v>353.64</v>
      </c>
      <c r="X694" s="145">
        <v>379.96</v>
      </c>
      <c r="Y694" s="145">
        <v>311.91000000000003</v>
      </c>
      <c r="Z694" s="145">
        <v>357.67</v>
      </c>
      <c r="AA694" s="145">
        <v>306.02</v>
      </c>
      <c r="AB694" s="145">
        <v>334.51</v>
      </c>
      <c r="AC694" s="145">
        <v>375.64</v>
      </c>
      <c r="AD694" s="145">
        <v>364.91</v>
      </c>
      <c r="AE694" s="145">
        <v>357.28</v>
      </c>
      <c r="AF694" s="145">
        <v>373.12</v>
      </c>
      <c r="AG694" s="145">
        <v>393.01</v>
      </c>
      <c r="AH694" s="145">
        <v>361.21</v>
      </c>
      <c r="AI694" s="145">
        <v>367.91</v>
      </c>
      <c r="AJ694" s="145">
        <v>376.45</v>
      </c>
      <c r="AK694" s="145">
        <v>369.62</v>
      </c>
      <c r="AL694" s="145">
        <v>378.74</v>
      </c>
      <c r="AM694" s="145">
        <v>350.49</v>
      </c>
      <c r="AN694" s="145">
        <v>381.9</v>
      </c>
      <c r="AO694" s="145">
        <v>380.52</v>
      </c>
      <c r="AP694" s="145">
        <v>362.66</v>
      </c>
      <c r="AQ694" s="145">
        <v>252.84</v>
      </c>
      <c r="AR694" s="145">
        <v>255.75</v>
      </c>
      <c r="AS694" s="145">
        <v>243.89</v>
      </c>
      <c r="AT694" s="145">
        <v>237.33</v>
      </c>
      <c r="AU694" s="145">
        <v>248.2</v>
      </c>
      <c r="AV694" s="145">
        <v>273.83999999999997</v>
      </c>
      <c r="AW694" s="145">
        <v>266.56</v>
      </c>
      <c r="AX694" s="195">
        <v>254.39</v>
      </c>
    </row>
    <row r="695" spans="1:50" x14ac:dyDescent="0.35">
      <c r="A695" s="27" t="s">
        <v>325</v>
      </c>
      <c r="B695" s="3" t="s">
        <v>204</v>
      </c>
      <c r="C695" s="3" t="s">
        <v>129</v>
      </c>
      <c r="D695" s="3" t="s">
        <v>327</v>
      </c>
      <c r="E695" s="4">
        <v>7863</v>
      </c>
      <c r="F695" s="4">
        <v>6435</v>
      </c>
      <c r="G695" s="4">
        <v>8038</v>
      </c>
      <c r="H695" s="4">
        <v>6921</v>
      </c>
      <c r="I695" s="4">
        <v>8723</v>
      </c>
      <c r="J695" s="4">
        <v>8387</v>
      </c>
      <c r="K695" s="4">
        <v>7875</v>
      </c>
      <c r="L695" s="4">
        <v>8797</v>
      </c>
      <c r="M695" s="4">
        <v>8817</v>
      </c>
      <c r="N695" s="4">
        <v>8389</v>
      </c>
      <c r="O695" s="4">
        <v>8620</v>
      </c>
      <c r="P695" s="4">
        <v>8146</v>
      </c>
      <c r="Q695" s="4">
        <v>8200</v>
      </c>
      <c r="R695" s="4">
        <v>8499</v>
      </c>
      <c r="S695" s="4">
        <v>9150</v>
      </c>
      <c r="T695" s="4">
        <v>9460</v>
      </c>
      <c r="U695" s="4">
        <v>10568</v>
      </c>
      <c r="V695" s="4">
        <v>10131</v>
      </c>
      <c r="W695" s="4">
        <v>11399</v>
      </c>
      <c r="X695" s="4">
        <v>13609</v>
      </c>
      <c r="Y695" s="4">
        <v>10454</v>
      </c>
      <c r="Z695" s="4">
        <v>12440</v>
      </c>
      <c r="AA695" s="4">
        <v>10906</v>
      </c>
      <c r="AB695" s="4">
        <v>10777</v>
      </c>
      <c r="AC695" s="4">
        <v>11257</v>
      </c>
      <c r="AD695" s="4">
        <v>10361</v>
      </c>
      <c r="AE695" s="4">
        <v>10638</v>
      </c>
      <c r="AF695" s="4">
        <v>11112</v>
      </c>
      <c r="AG695" s="4">
        <v>11454</v>
      </c>
      <c r="AH695" s="4">
        <v>10100</v>
      </c>
      <c r="AI695" s="4">
        <v>11740</v>
      </c>
      <c r="AJ695" s="4">
        <v>11036</v>
      </c>
      <c r="AK695" s="4">
        <v>10724</v>
      </c>
      <c r="AL695" s="4">
        <v>11625</v>
      </c>
      <c r="AM695" s="4">
        <v>10791</v>
      </c>
      <c r="AN695" s="4">
        <v>10727</v>
      </c>
      <c r="AO695" s="4">
        <v>11180</v>
      </c>
      <c r="AP695" s="4">
        <v>10412</v>
      </c>
      <c r="AQ695" s="4">
        <v>6052</v>
      </c>
      <c r="AR695" s="4">
        <v>1364</v>
      </c>
      <c r="AS695" s="4">
        <v>1253</v>
      </c>
      <c r="AT695" s="4">
        <v>2072</v>
      </c>
      <c r="AU695" s="4">
        <v>2631</v>
      </c>
      <c r="AV695" s="4">
        <v>3427</v>
      </c>
      <c r="AW695" s="4">
        <v>4017</v>
      </c>
      <c r="AX695" s="16">
        <v>2533</v>
      </c>
    </row>
    <row r="696" spans="1:50" x14ac:dyDescent="0.35">
      <c r="A696" s="27" t="s">
        <v>325</v>
      </c>
      <c r="B696" s="3" t="s">
        <v>204</v>
      </c>
      <c r="C696" s="3" t="s">
        <v>129</v>
      </c>
      <c r="D696" s="3" t="s">
        <v>167</v>
      </c>
      <c r="E696" s="4">
        <v>29023</v>
      </c>
      <c r="F696" s="4">
        <v>28853</v>
      </c>
      <c r="G696" s="4">
        <v>33625</v>
      </c>
      <c r="H696" s="4">
        <v>29396</v>
      </c>
      <c r="I696" s="4">
        <v>38536</v>
      </c>
      <c r="J696" s="4">
        <v>34532</v>
      </c>
      <c r="K696" s="4">
        <v>31150</v>
      </c>
      <c r="L696" s="4">
        <v>35963</v>
      </c>
      <c r="M696" s="4">
        <v>33681</v>
      </c>
      <c r="N696" s="4">
        <v>34779</v>
      </c>
      <c r="O696" s="4">
        <v>35604</v>
      </c>
      <c r="P696" s="4">
        <v>34004</v>
      </c>
      <c r="Q696" s="4">
        <v>35927</v>
      </c>
      <c r="R696" s="4">
        <v>34899</v>
      </c>
      <c r="S696" s="4">
        <v>38584</v>
      </c>
      <c r="T696" s="4">
        <v>40482</v>
      </c>
      <c r="U696" s="4">
        <v>47462</v>
      </c>
      <c r="V696" s="4">
        <v>42922</v>
      </c>
      <c r="W696" s="4">
        <v>43755</v>
      </c>
      <c r="X696" s="4">
        <v>48689</v>
      </c>
      <c r="Y696" s="4">
        <v>39843</v>
      </c>
      <c r="Z696" s="4">
        <v>47880</v>
      </c>
      <c r="AA696" s="4">
        <v>41310</v>
      </c>
      <c r="AB696" s="4">
        <v>41264</v>
      </c>
      <c r="AC696" s="4">
        <v>42079</v>
      </c>
      <c r="AD696" s="4">
        <v>37722</v>
      </c>
      <c r="AE696" s="4">
        <v>37653</v>
      </c>
      <c r="AF696" s="4">
        <v>42261</v>
      </c>
      <c r="AG696" s="4">
        <v>44245</v>
      </c>
      <c r="AH696" s="4">
        <v>39146</v>
      </c>
      <c r="AI696" s="4">
        <v>43086</v>
      </c>
      <c r="AJ696" s="4">
        <v>41802</v>
      </c>
      <c r="AK696" s="4">
        <v>39041</v>
      </c>
      <c r="AL696" s="4">
        <v>41661</v>
      </c>
      <c r="AM696" s="4">
        <v>37967</v>
      </c>
      <c r="AN696" s="4">
        <v>36810</v>
      </c>
      <c r="AO696" s="4">
        <v>40029</v>
      </c>
      <c r="AP696" s="4">
        <v>38049</v>
      </c>
      <c r="AQ696" s="4">
        <v>24486</v>
      </c>
      <c r="AR696" s="4">
        <v>7611</v>
      </c>
      <c r="AS696" s="4">
        <v>8242</v>
      </c>
      <c r="AT696" s="4">
        <v>19997</v>
      </c>
      <c r="AU696" s="4">
        <v>18075</v>
      </c>
      <c r="AV696" s="4">
        <v>17682</v>
      </c>
      <c r="AW696" s="4">
        <v>18252</v>
      </c>
      <c r="AX696" s="16">
        <v>14271</v>
      </c>
    </row>
    <row r="697" spans="1:50" x14ac:dyDescent="0.35">
      <c r="A697" s="27" t="s">
        <v>325</v>
      </c>
      <c r="B697" s="3" t="s">
        <v>204</v>
      </c>
      <c r="C697" s="3" t="s">
        <v>129</v>
      </c>
      <c r="D697" s="3" t="s">
        <v>132</v>
      </c>
      <c r="E697" s="3">
        <v>662</v>
      </c>
      <c r="F697" s="3">
        <v>602</v>
      </c>
      <c r="G697" s="3">
        <v>687</v>
      </c>
      <c r="H697" s="3">
        <v>644</v>
      </c>
      <c r="I697" s="3">
        <v>712</v>
      </c>
      <c r="J697" s="3">
        <v>680</v>
      </c>
      <c r="K697" s="3">
        <v>664</v>
      </c>
      <c r="L697" s="3">
        <v>692</v>
      </c>
      <c r="M697" s="3">
        <v>694</v>
      </c>
      <c r="N697" s="3">
        <v>702</v>
      </c>
      <c r="O697" s="3">
        <v>707</v>
      </c>
      <c r="P697" s="3">
        <v>724</v>
      </c>
      <c r="Q697" s="3">
        <v>764</v>
      </c>
      <c r="R697" s="3">
        <v>772</v>
      </c>
      <c r="S697" s="3">
        <v>759</v>
      </c>
      <c r="T697" s="3">
        <v>812</v>
      </c>
      <c r="U697" s="3">
        <v>824</v>
      </c>
      <c r="V697" s="3">
        <v>801</v>
      </c>
      <c r="W697" s="3">
        <v>824</v>
      </c>
      <c r="X697" s="3">
        <v>867</v>
      </c>
      <c r="Y697" s="3">
        <v>843</v>
      </c>
      <c r="Z697" s="3">
        <v>892</v>
      </c>
      <c r="AA697" s="3">
        <v>895</v>
      </c>
      <c r="AB697" s="3">
        <v>830</v>
      </c>
      <c r="AC697" s="3">
        <v>886</v>
      </c>
      <c r="AD697" s="3">
        <v>819</v>
      </c>
      <c r="AE697" s="3">
        <v>857</v>
      </c>
      <c r="AF697" s="3">
        <v>853</v>
      </c>
      <c r="AG697" s="3">
        <v>841</v>
      </c>
      <c r="AH697" s="3">
        <v>820</v>
      </c>
      <c r="AI697" s="3">
        <v>888</v>
      </c>
      <c r="AJ697" s="3">
        <v>836</v>
      </c>
      <c r="AK697" s="3">
        <v>830</v>
      </c>
      <c r="AL697" s="3">
        <v>885</v>
      </c>
      <c r="AM697" s="3">
        <v>869</v>
      </c>
      <c r="AN697" s="3">
        <v>786</v>
      </c>
      <c r="AO697" s="3">
        <v>856</v>
      </c>
      <c r="AP697" s="3">
        <v>852</v>
      </c>
      <c r="AQ697" s="3">
        <v>703</v>
      </c>
      <c r="AR697" s="3">
        <v>167</v>
      </c>
      <c r="AS697" s="3">
        <v>185</v>
      </c>
      <c r="AT697" s="3">
        <v>323</v>
      </c>
      <c r="AU697" s="3">
        <v>375</v>
      </c>
      <c r="AV697" s="3">
        <v>389</v>
      </c>
      <c r="AW697" s="3">
        <v>433</v>
      </c>
      <c r="AX697" s="10">
        <v>318</v>
      </c>
    </row>
    <row r="698" spans="1:50" x14ac:dyDescent="0.35">
      <c r="A698" s="27" t="s">
        <v>325</v>
      </c>
      <c r="B698" s="3" t="s">
        <v>204</v>
      </c>
      <c r="C698" s="3" t="s">
        <v>341</v>
      </c>
      <c r="D698" s="3" t="s">
        <v>162</v>
      </c>
      <c r="E698" s="145"/>
      <c r="F698" s="145">
        <v>62.3</v>
      </c>
      <c r="G698" s="145"/>
      <c r="H698" s="145"/>
      <c r="I698" s="145"/>
      <c r="J698" s="145">
        <v>62.3</v>
      </c>
      <c r="K698" s="145"/>
      <c r="L698" s="145"/>
      <c r="M698" s="145">
        <v>62.3</v>
      </c>
      <c r="N698" s="145">
        <v>98.64</v>
      </c>
      <c r="O698" s="145"/>
      <c r="P698" s="145">
        <v>124.6</v>
      </c>
      <c r="Q698" s="145"/>
      <c r="R698" s="145"/>
      <c r="S698" s="145"/>
      <c r="T698" s="145">
        <v>62.91</v>
      </c>
      <c r="U698" s="145"/>
      <c r="V698" s="145">
        <v>62.91</v>
      </c>
      <c r="W698" s="145"/>
      <c r="X698" s="145"/>
      <c r="Y698" s="145"/>
      <c r="Z698" s="145"/>
      <c r="AA698" s="145">
        <v>125.82</v>
      </c>
      <c r="AB698" s="145"/>
      <c r="AC698" s="145">
        <v>64.36</v>
      </c>
      <c r="AD698" s="145"/>
      <c r="AE698" s="145"/>
      <c r="AF698" s="145"/>
      <c r="AG698" s="145"/>
      <c r="AH698" s="145"/>
      <c r="AI698" s="145"/>
      <c r="AJ698" s="145"/>
      <c r="AK698" s="145"/>
      <c r="AL698" s="145"/>
      <c r="AM698" s="145"/>
      <c r="AN698" s="145"/>
      <c r="AO698" s="145"/>
      <c r="AP698" s="145"/>
      <c r="AQ698" s="145"/>
      <c r="AR698" s="145"/>
      <c r="AS698" s="145"/>
      <c r="AT698" s="145"/>
      <c r="AU698" s="145"/>
      <c r="AV698" s="145">
        <v>500.78</v>
      </c>
      <c r="AW698" s="145"/>
      <c r="AX698" s="195"/>
    </row>
    <row r="699" spans="1:50" x14ac:dyDescent="0.35">
      <c r="A699" s="27" t="s">
        <v>325</v>
      </c>
      <c r="B699" s="3" t="s">
        <v>204</v>
      </c>
      <c r="C699" s="3" t="s">
        <v>341</v>
      </c>
      <c r="D699" s="3" t="s">
        <v>166</v>
      </c>
      <c r="E699" s="145"/>
      <c r="F699" s="145">
        <v>62.3</v>
      </c>
      <c r="G699" s="145"/>
      <c r="H699" s="145"/>
      <c r="I699" s="145"/>
      <c r="J699" s="145">
        <v>62.3</v>
      </c>
      <c r="K699" s="145"/>
      <c r="L699" s="145"/>
      <c r="M699" s="145">
        <v>62.3</v>
      </c>
      <c r="N699" s="145">
        <v>98.64</v>
      </c>
      <c r="O699" s="145"/>
      <c r="P699" s="145">
        <v>124.6</v>
      </c>
      <c r="Q699" s="145"/>
      <c r="R699" s="145"/>
      <c r="S699" s="145"/>
      <c r="T699" s="145">
        <v>62.91</v>
      </c>
      <c r="U699" s="145"/>
      <c r="V699" s="145">
        <v>62.91</v>
      </c>
      <c r="W699" s="145"/>
      <c r="X699" s="145"/>
      <c r="Y699" s="145"/>
      <c r="Z699" s="145"/>
      <c r="AA699" s="145">
        <v>125.82</v>
      </c>
      <c r="AB699" s="145"/>
      <c r="AC699" s="145">
        <v>64.36</v>
      </c>
      <c r="AD699" s="145"/>
      <c r="AE699" s="145"/>
      <c r="AF699" s="145"/>
      <c r="AG699" s="145"/>
      <c r="AH699" s="145"/>
      <c r="AI699" s="145"/>
      <c r="AJ699" s="145"/>
      <c r="AK699" s="145"/>
      <c r="AL699" s="145"/>
      <c r="AM699" s="145"/>
      <c r="AN699" s="145"/>
      <c r="AO699" s="145"/>
      <c r="AP699" s="145"/>
      <c r="AQ699" s="145"/>
      <c r="AR699" s="145"/>
      <c r="AS699" s="145"/>
      <c r="AT699" s="145"/>
      <c r="AU699" s="145"/>
      <c r="AV699" s="145">
        <v>500.78</v>
      </c>
      <c r="AW699" s="145"/>
      <c r="AX699" s="195"/>
    </row>
    <row r="700" spans="1:50" x14ac:dyDescent="0.35">
      <c r="A700" s="27" t="s">
        <v>325</v>
      </c>
      <c r="B700" s="3" t="s">
        <v>204</v>
      </c>
      <c r="C700" s="3" t="s">
        <v>341</v>
      </c>
      <c r="D700" s="3" t="s">
        <v>327</v>
      </c>
      <c r="E700" s="3"/>
      <c r="F700" s="3">
        <v>1</v>
      </c>
      <c r="G700" s="3"/>
      <c r="H700" s="3"/>
      <c r="I700" s="3"/>
      <c r="J700" s="3">
        <v>1</v>
      </c>
      <c r="K700" s="3"/>
      <c r="L700" s="3"/>
      <c r="M700" s="3">
        <v>1</v>
      </c>
      <c r="N700" s="3">
        <v>1</v>
      </c>
      <c r="O700" s="3"/>
      <c r="P700" s="3">
        <v>2</v>
      </c>
      <c r="Q700" s="3"/>
      <c r="R700" s="3"/>
      <c r="S700" s="3"/>
      <c r="T700" s="3">
        <v>1</v>
      </c>
      <c r="U700" s="3"/>
      <c r="V700" s="3">
        <v>1</v>
      </c>
      <c r="W700" s="3"/>
      <c r="X700" s="3"/>
      <c r="Y700" s="3"/>
      <c r="Z700" s="3"/>
      <c r="AA700" s="3">
        <v>2</v>
      </c>
      <c r="AB700" s="3"/>
      <c r="AC700" s="3">
        <v>1</v>
      </c>
      <c r="AD700" s="3"/>
      <c r="AE700" s="3"/>
      <c r="AF700" s="3"/>
      <c r="AG700" s="3"/>
      <c r="AH700" s="3"/>
      <c r="AI700" s="3"/>
      <c r="AJ700" s="3"/>
      <c r="AK700" s="3"/>
      <c r="AL700" s="3"/>
      <c r="AM700" s="3"/>
      <c r="AN700" s="3"/>
      <c r="AO700" s="3"/>
      <c r="AP700" s="3"/>
      <c r="AQ700" s="3"/>
      <c r="AR700" s="3"/>
      <c r="AS700" s="3"/>
      <c r="AT700" s="3"/>
      <c r="AU700" s="3"/>
      <c r="AV700" s="3">
        <v>2</v>
      </c>
      <c r="AW700" s="3"/>
      <c r="AX700" s="10"/>
    </row>
    <row r="701" spans="1:50" x14ac:dyDescent="0.35">
      <c r="A701" s="27" t="s">
        <v>325</v>
      </c>
      <c r="B701" s="3" t="s">
        <v>204</v>
      </c>
      <c r="C701" s="3" t="s">
        <v>341</v>
      </c>
      <c r="D701" s="3" t="s">
        <v>167</v>
      </c>
      <c r="E701" s="3"/>
      <c r="F701" s="3">
        <v>0</v>
      </c>
      <c r="G701" s="3"/>
      <c r="H701" s="3"/>
      <c r="I701" s="3"/>
      <c r="J701" s="3">
        <v>0</v>
      </c>
      <c r="K701" s="3"/>
      <c r="L701" s="3"/>
      <c r="M701" s="3">
        <v>0</v>
      </c>
      <c r="N701" s="3">
        <v>0</v>
      </c>
      <c r="O701" s="3"/>
      <c r="P701" s="3">
        <v>0</v>
      </c>
      <c r="Q701" s="3"/>
      <c r="R701" s="3"/>
      <c r="S701" s="3"/>
      <c r="T701" s="3">
        <v>0</v>
      </c>
      <c r="U701" s="3"/>
      <c r="V701" s="3">
        <v>0</v>
      </c>
      <c r="W701" s="3"/>
      <c r="X701" s="3"/>
      <c r="Y701" s="3"/>
      <c r="Z701" s="3"/>
      <c r="AA701" s="3">
        <v>0</v>
      </c>
      <c r="AB701" s="3"/>
      <c r="AC701" s="3">
        <v>0</v>
      </c>
      <c r="AD701" s="3"/>
      <c r="AE701" s="3"/>
      <c r="AF701" s="3"/>
      <c r="AG701" s="3"/>
      <c r="AH701" s="3"/>
      <c r="AI701" s="3"/>
      <c r="AJ701" s="3"/>
      <c r="AK701" s="3"/>
      <c r="AL701" s="3"/>
      <c r="AM701" s="3"/>
      <c r="AN701" s="3"/>
      <c r="AO701" s="3"/>
      <c r="AP701" s="3"/>
      <c r="AQ701" s="3"/>
      <c r="AR701" s="3"/>
      <c r="AS701" s="3"/>
      <c r="AT701" s="3"/>
      <c r="AU701" s="3"/>
      <c r="AV701" s="3">
        <v>0</v>
      </c>
      <c r="AW701" s="3"/>
      <c r="AX701" s="10"/>
    </row>
    <row r="702" spans="1:50" x14ac:dyDescent="0.35">
      <c r="A702" s="27" t="s">
        <v>325</v>
      </c>
      <c r="B702" s="3" t="s">
        <v>204</v>
      </c>
      <c r="C702" s="3" t="s">
        <v>341</v>
      </c>
      <c r="D702" s="3" t="s">
        <v>132</v>
      </c>
      <c r="E702" s="3"/>
      <c r="F702" s="3">
        <v>1</v>
      </c>
      <c r="G702" s="3"/>
      <c r="H702" s="3"/>
      <c r="I702" s="3"/>
      <c r="J702" s="3">
        <v>1</v>
      </c>
      <c r="K702" s="3"/>
      <c r="L702" s="3"/>
      <c r="M702" s="3">
        <v>1</v>
      </c>
      <c r="N702" s="3">
        <v>1</v>
      </c>
      <c r="O702" s="3"/>
      <c r="P702" s="3">
        <v>1</v>
      </c>
      <c r="Q702" s="3"/>
      <c r="R702" s="3"/>
      <c r="S702" s="3"/>
      <c r="T702" s="3">
        <v>1</v>
      </c>
      <c r="U702" s="3"/>
      <c r="V702" s="3">
        <v>1</v>
      </c>
      <c r="W702" s="3"/>
      <c r="X702" s="3"/>
      <c r="Y702" s="3"/>
      <c r="Z702" s="3"/>
      <c r="AA702" s="3">
        <v>1</v>
      </c>
      <c r="AB702" s="3"/>
      <c r="AC702" s="3">
        <v>1</v>
      </c>
      <c r="AD702" s="3"/>
      <c r="AE702" s="3"/>
      <c r="AF702" s="3"/>
      <c r="AG702" s="3"/>
      <c r="AH702" s="3"/>
      <c r="AI702" s="3"/>
      <c r="AJ702" s="3"/>
      <c r="AK702" s="3"/>
      <c r="AL702" s="3"/>
      <c r="AM702" s="3"/>
      <c r="AN702" s="3"/>
      <c r="AO702" s="3"/>
      <c r="AP702" s="3"/>
      <c r="AQ702" s="3"/>
      <c r="AR702" s="3"/>
      <c r="AS702" s="3"/>
      <c r="AT702" s="3"/>
      <c r="AU702" s="3"/>
      <c r="AV702" s="3">
        <v>1</v>
      </c>
      <c r="AW702" s="3"/>
      <c r="AX702" s="10"/>
    </row>
    <row r="703" spans="1:50" x14ac:dyDescent="0.35">
      <c r="A703" s="27" t="s">
        <v>325</v>
      </c>
      <c r="B703" s="3" t="s">
        <v>204</v>
      </c>
      <c r="C703" s="3" t="s">
        <v>333</v>
      </c>
      <c r="D703" s="3" t="s">
        <v>162</v>
      </c>
      <c r="E703" s="145">
        <v>9581.49</v>
      </c>
      <c r="F703" s="145">
        <v>7204.7</v>
      </c>
      <c r="G703" s="145">
        <v>7194.84</v>
      </c>
      <c r="H703" s="145">
        <v>5642.09</v>
      </c>
      <c r="I703" s="145">
        <v>5832.34</v>
      </c>
      <c r="J703" s="145">
        <v>6595.48</v>
      </c>
      <c r="K703" s="145">
        <v>5614.46</v>
      </c>
      <c r="L703" s="145">
        <v>5779.37</v>
      </c>
      <c r="M703" s="145">
        <v>5395.16</v>
      </c>
      <c r="N703" s="145">
        <v>8354.43</v>
      </c>
      <c r="O703" s="145">
        <v>9550.6200000000008</v>
      </c>
      <c r="P703" s="145">
        <v>8198.7000000000007</v>
      </c>
      <c r="Q703" s="145">
        <v>10369.33</v>
      </c>
      <c r="R703" s="145">
        <v>11243.48</v>
      </c>
      <c r="S703" s="145">
        <v>11236.2</v>
      </c>
      <c r="T703" s="145">
        <v>14414.13</v>
      </c>
      <c r="U703" s="145">
        <v>9974.4599999999991</v>
      </c>
      <c r="V703" s="145">
        <v>9875.67</v>
      </c>
      <c r="W703" s="145">
        <v>12462.1</v>
      </c>
      <c r="X703" s="145">
        <v>12180.97</v>
      </c>
      <c r="Y703" s="145">
        <v>9420.7199999999993</v>
      </c>
      <c r="Z703" s="145">
        <v>11353.33</v>
      </c>
      <c r="AA703" s="145">
        <v>10073.94</v>
      </c>
      <c r="AB703" s="145">
        <v>10977.13</v>
      </c>
      <c r="AC703" s="145">
        <v>10835.61</v>
      </c>
      <c r="AD703" s="145">
        <v>9456.49</v>
      </c>
      <c r="AE703" s="145">
        <v>8652.5400000000009</v>
      </c>
      <c r="AF703" s="145">
        <v>9939.7199999999993</v>
      </c>
      <c r="AG703" s="145">
        <v>8080.52</v>
      </c>
      <c r="AH703" s="145">
        <v>7136.59</v>
      </c>
      <c r="AI703" s="145">
        <v>6438.37</v>
      </c>
      <c r="AJ703" s="145">
        <v>9291.2900000000009</v>
      </c>
      <c r="AK703" s="145">
        <v>9172.83</v>
      </c>
      <c r="AL703" s="145">
        <v>10429.120000000001</v>
      </c>
      <c r="AM703" s="145">
        <v>11481.25</v>
      </c>
      <c r="AN703" s="145">
        <v>9709.0499999999993</v>
      </c>
      <c r="AO703" s="145">
        <v>11324.9</v>
      </c>
      <c r="AP703" s="145">
        <v>13209.98</v>
      </c>
      <c r="AQ703" s="145">
        <v>7729.13</v>
      </c>
      <c r="AR703" s="145">
        <v>6837.61</v>
      </c>
      <c r="AS703" s="145">
        <v>5227.8100000000004</v>
      </c>
      <c r="AT703" s="145">
        <v>7782.62</v>
      </c>
      <c r="AU703" s="145">
        <v>5400.6</v>
      </c>
      <c r="AV703" s="145">
        <v>3305.95</v>
      </c>
      <c r="AW703" s="145">
        <v>3272.77</v>
      </c>
      <c r="AX703" s="195">
        <v>2113.9699999999998</v>
      </c>
    </row>
    <row r="704" spans="1:50" x14ac:dyDescent="0.35">
      <c r="A704" s="27" t="s">
        <v>325</v>
      </c>
      <c r="B704" s="3" t="s">
        <v>204</v>
      </c>
      <c r="C704" s="3" t="s">
        <v>333</v>
      </c>
      <c r="D704" s="3" t="s">
        <v>166</v>
      </c>
      <c r="E704" s="145">
        <v>187.87</v>
      </c>
      <c r="F704" s="145">
        <v>153.29</v>
      </c>
      <c r="G704" s="145">
        <v>119.91</v>
      </c>
      <c r="H704" s="145">
        <v>100.75</v>
      </c>
      <c r="I704" s="145">
        <v>98.85</v>
      </c>
      <c r="J704" s="145">
        <v>113.72</v>
      </c>
      <c r="K704" s="145">
        <v>105.93</v>
      </c>
      <c r="L704" s="145">
        <v>105.08</v>
      </c>
      <c r="M704" s="145">
        <v>114.79</v>
      </c>
      <c r="N704" s="145">
        <v>132.61000000000001</v>
      </c>
      <c r="O704" s="145">
        <v>140.44999999999999</v>
      </c>
      <c r="P704" s="145">
        <v>130.13999999999999</v>
      </c>
      <c r="Q704" s="145">
        <v>142.05000000000001</v>
      </c>
      <c r="R704" s="145">
        <v>142.32</v>
      </c>
      <c r="S704" s="145">
        <v>229.31</v>
      </c>
      <c r="T704" s="145">
        <v>228.8</v>
      </c>
      <c r="U704" s="145">
        <v>169.06</v>
      </c>
      <c r="V704" s="145">
        <v>156.76</v>
      </c>
      <c r="W704" s="145">
        <v>186</v>
      </c>
      <c r="X704" s="145">
        <v>166.86</v>
      </c>
      <c r="Y704" s="145">
        <v>154.44</v>
      </c>
      <c r="Z704" s="145">
        <v>164.54</v>
      </c>
      <c r="AA704" s="145">
        <v>118.52</v>
      </c>
      <c r="AB704" s="145">
        <v>138.94999999999999</v>
      </c>
      <c r="AC704" s="145">
        <v>140.72</v>
      </c>
      <c r="AD704" s="145">
        <v>135.09</v>
      </c>
      <c r="AE704" s="145">
        <v>121.87</v>
      </c>
      <c r="AF704" s="145">
        <v>152.91999999999999</v>
      </c>
      <c r="AG704" s="145">
        <v>115.44</v>
      </c>
      <c r="AH704" s="145">
        <v>120.96</v>
      </c>
      <c r="AI704" s="145">
        <v>97.55</v>
      </c>
      <c r="AJ704" s="145">
        <v>138.68</v>
      </c>
      <c r="AK704" s="145">
        <v>160.93</v>
      </c>
      <c r="AL704" s="145">
        <v>153.37</v>
      </c>
      <c r="AM704" s="145">
        <v>194.6</v>
      </c>
      <c r="AN704" s="145">
        <v>142.78</v>
      </c>
      <c r="AO704" s="145">
        <v>153.04</v>
      </c>
      <c r="AP704" s="145">
        <v>178.51</v>
      </c>
      <c r="AQ704" s="145">
        <v>128.82</v>
      </c>
      <c r="AR704" s="145">
        <v>129.01</v>
      </c>
      <c r="AS704" s="145">
        <v>118.81</v>
      </c>
      <c r="AT704" s="145">
        <v>172.95</v>
      </c>
      <c r="AU704" s="145">
        <v>145.96</v>
      </c>
      <c r="AV704" s="145">
        <v>103.31</v>
      </c>
      <c r="AW704" s="145">
        <v>121.21</v>
      </c>
      <c r="AX704" s="195">
        <v>176.16</v>
      </c>
    </row>
    <row r="705" spans="1:50" x14ac:dyDescent="0.35">
      <c r="A705" s="27" t="s">
        <v>325</v>
      </c>
      <c r="B705" s="3" t="s">
        <v>204</v>
      </c>
      <c r="C705" s="3" t="s">
        <v>333</v>
      </c>
      <c r="D705" s="3" t="s">
        <v>327</v>
      </c>
      <c r="E705" s="3">
        <v>134</v>
      </c>
      <c r="F705" s="3">
        <v>119</v>
      </c>
      <c r="G705" s="3">
        <v>116</v>
      </c>
      <c r="H705" s="3">
        <v>99</v>
      </c>
      <c r="I705" s="3">
        <v>97</v>
      </c>
      <c r="J705" s="3">
        <v>91</v>
      </c>
      <c r="K705" s="3">
        <v>97</v>
      </c>
      <c r="L705" s="3">
        <v>80</v>
      </c>
      <c r="M705" s="3">
        <v>73</v>
      </c>
      <c r="N705" s="3">
        <v>98</v>
      </c>
      <c r="O705" s="3">
        <v>133</v>
      </c>
      <c r="P705" s="3">
        <v>98</v>
      </c>
      <c r="Q705" s="3">
        <v>110</v>
      </c>
      <c r="R705" s="3">
        <v>130</v>
      </c>
      <c r="S705" s="3">
        <v>115</v>
      </c>
      <c r="T705" s="3">
        <v>141</v>
      </c>
      <c r="U705" s="3">
        <v>121</v>
      </c>
      <c r="V705" s="3">
        <v>133</v>
      </c>
      <c r="W705" s="3">
        <v>179</v>
      </c>
      <c r="X705" s="3">
        <v>143</v>
      </c>
      <c r="Y705" s="3">
        <v>134</v>
      </c>
      <c r="Z705" s="3">
        <v>156</v>
      </c>
      <c r="AA705" s="3">
        <v>166</v>
      </c>
      <c r="AB705" s="3">
        <v>177</v>
      </c>
      <c r="AC705" s="3">
        <v>166</v>
      </c>
      <c r="AD705" s="3">
        <v>145</v>
      </c>
      <c r="AE705" s="3">
        <v>116</v>
      </c>
      <c r="AF705" s="3">
        <v>109</v>
      </c>
      <c r="AG705" s="3">
        <v>104</v>
      </c>
      <c r="AH705" s="3">
        <v>94</v>
      </c>
      <c r="AI705" s="3">
        <v>98</v>
      </c>
      <c r="AJ705" s="3">
        <v>134</v>
      </c>
      <c r="AK705" s="3">
        <v>121</v>
      </c>
      <c r="AL705" s="3">
        <v>131</v>
      </c>
      <c r="AM705" s="3">
        <v>120</v>
      </c>
      <c r="AN705" s="3">
        <v>135</v>
      </c>
      <c r="AO705" s="3">
        <v>142</v>
      </c>
      <c r="AP705" s="3">
        <v>149</v>
      </c>
      <c r="AQ705" s="3">
        <v>124</v>
      </c>
      <c r="AR705" s="3">
        <v>115</v>
      </c>
      <c r="AS705" s="3">
        <v>90</v>
      </c>
      <c r="AT705" s="3">
        <v>128</v>
      </c>
      <c r="AU705" s="3">
        <v>75</v>
      </c>
      <c r="AV705" s="3">
        <v>41</v>
      </c>
      <c r="AW705" s="3">
        <v>39</v>
      </c>
      <c r="AX705" s="10">
        <v>20</v>
      </c>
    </row>
    <row r="706" spans="1:50" x14ac:dyDescent="0.35">
      <c r="A706" s="27" t="s">
        <v>325</v>
      </c>
      <c r="B706" s="3" t="s">
        <v>204</v>
      </c>
      <c r="C706" s="3" t="s">
        <v>333</v>
      </c>
      <c r="D706" s="3" t="s">
        <v>167</v>
      </c>
      <c r="E706" s="3">
        <v>0</v>
      </c>
      <c r="F706" s="3">
        <v>0</v>
      </c>
      <c r="G706" s="3">
        <v>0</v>
      </c>
      <c r="H706" s="3">
        <v>0</v>
      </c>
      <c r="I706" s="3">
        <v>0</v>
      </c>
      <c r="J706" s="3">
        <v>0</v>
      </c>
      <c r="K706" s="3">
        <v>0</v>
      </c>
      <c r="L706" s="3">
        <v>0</v>
      </c>
      <c r="M706" s="3">
        <v>0</v>
      </c>
      <c r="N706" s="3">
        <v>0</v>
      </c>
      <c r="O706" s="3">
        <v>0</v>
      </c>
      <c r="P706" s="3">
        <v>0</v>
      </c>
      <c r="Q706" s="3">
        <v>0</v>
      </c>
      <c r="R706" s="3">
        <v>0</v>
      </c>
      <c r="S706" s="3">
        <v>0</v>
      </c>
      <c r="T706" s="3">
        <v>0</v>
      </c>
      <c r="U706" s="3">
        <v>0</v>
      </c>
      <c r="V706" s="3">
        <v>0</v>
      </c>
      <c r="W706" s="3">
        <v>0</v>
      </c>
      <c r="X706" s="3">
        <v>0</v>
      </c>
      <c r="Y706" s="3">
        <v>0</v>
      </c>
      <c r="Z706" s="3">
        <v>0</v>
      </c>
      <c r="AA706" s="3">
        <v>0</v>
      </c>
      <c r="AB706" s="3">
        <v>0</v>
      </c>
      <c r="AC706" s="3">
        <v>0</v>
      </c>
      <c r="AD706" s="3">
        <v>0</v>
      </c>
      <c r="AE706" s="3">
        <v>0</v>
      </c>
      <c r="AF706" s="3">
        <v>0</v>
      </c>
      <c r="AG706" s="3">
        <v>0</v>
      </c>
      <c r="AH706" s="3">
        <v>0</v>
      </c>
      <c r="AI706" s="3">
        <v>0</v>
      </c>
      <c r="AJ706" s="3">
        <v>0</v>
      </c>
      <c r="AK706" s="3">
        <v>0</v>
      </c>
      <c r="AL706" s="3">
        <v>0</v>
      </c>
      <c r="AM706" s="3">
        <v>0</v>
      </c>
      <c r="AN706" s="3">
        <v>0</v>
      </c>
      <c r="AO706" s="3">
        <v>0</v>
      </c>
      <c r="AP706" s="3">
        <v>0</v>
      </c>
      <c r="AQ706" s="3">
        <v>0</v>
      </c>
      <c r="AR706" s="3">
        <v>0</v>
      </c>
      <c r="AS706" s="3">
        <v>0</v>
      </c>
      <c r="AT706" s="3">
        <v>0</v>
      </c>
      <c r="AU706" s="3">
        <v>0</v>
      </c>
      <c r="AV706" s="3">
        <v>0</v>
      </c>
      <c r="AW706" s="3">
        <v>0</v>
      </c>
      <c r="AX706" s="10">
        <v>0</v>
      </c>
    </row>
    <row r="707" spans="1:50" x14ac:dyDescent="0.35">
      <c r="A707" s="27" t="s">
        <v>325</v>
      </c>
      <c r="B707" s="3" t="s">
        <v>204</v>
      </c>
      <c r="C707" s="3" t="s">
        <v>333</v>
      </c>
      <c r="D707" s="3" t="s">
        <v>132</v>
      </c>
      <c r="E707" s="3">
        <v>51</v>
      </c>
      <c r="F707" s="3">
        <v>47</v>
      </c>
      <c r="G707" s="3">
        <v>60</v>
      </c>
      <c r="H707" s="3">
        <v>56</v>
      </c>
      <c r="I707" s="3">
        <v>59</v>
      </c>
      <c r="J707" s="3">
        <v>58</v>
      </c>
      <c r="K707" s="3">
        <v>53</v>
      </c>
      <c r="L707" s="3">
        <v>55</v>
      </c>
      <c r="M707" s="3">
        <v>47</v>
      </c>
      <c r="N707" s="3">
        <v>63</v>
      </c>
      <c r="O707" s="3">
        <v>68</v>
      </c>
      <c r="P707" s="3">
        <v>63</v>
      </c>
      <c r="Q707" s="3">
        <v>73</v>
      </c>
      <c r="R707" s="3">
        <v>79</v>
      </c>
      <c r="S707" s="3">
        <v>49</v>
      </c>
      <c r="T707" s="3">
        <v>63</v>
      </c>
      <c r="U707" s="3">
        <v>59</v>
      </c>
      <c r="V707" s="3">
        <v>63</v>
      </c>
      <c r="W707" s="3">
        <v>67</v>
      </c>
      <c r="X707" s="3">
        <v>73</v>
      </c>
      <c r="Y707" s="3">
        <v>61</v>
      </c>
      <c r="Z707" s="3">
        <v>69</v>
      </c>
      <c r="AA707" s="3">
        <v>85</v>
      </c>
      <c r="AB707" s="3">
        <v>79</v>
      </c>
      <c r="AC707" s="3">
        <v>77</v>
      </c>
      <c r="AD707" s="3">
        <v>70</v>
      </c>
      <c r="AE707" s="3">
        <v>71</v>
      </c>
      <c r="AF707" s="3">
        <v>65</v>
      </c>
      <c r="AG707" s="3">
        <v>70</v>
      </c>
      <c r="AH707" s="3">
        <v>59</v>
      </c>
      <c r="AI707" s="3">
        <v>66</v>
      </c>
      <c r="AJ707" s="3">
        <v>67</v>
      </c>
      <c r="AK707" s="3">
        <v>57</v>
      </c>
      <c r="AL707" s="3">
        <v>68</v>
      </c>
      <c r="AM707" s="3">
        <v>59</v>
      </c>
      <c r="AN707" s="3">
        <v>68</v>
      </c>
      <c r="AO707" s="3">
        <v>74</v>
      </c>
      <c r="AP707" s="3">
        <v>74</v>
      </c>
      <c r="AQ707" s="3">
        <v>60</v>
      </c>
      <c r="AR707" s="3">
        <v>53</v>
      </c>
      <c r="AS707" s="3">
        <v>44</v>
      </c>
      <c r="AT707" s="3">
        <v>45</v>
      </c>
      <c r="AU707" s="3">
        <v>37</v>
      </c>
      <c r="AV707" s="3">
        <v>32</v>
      </c>
      <c r="AW707" s="3">
        <v>27</v>
      </c>
      <c r="AX707" s="10">
        <v>12</v>
      </c>
    </row>
    <row r="708" spans="1:50" x14ac:dyDescent="0.35">
      <c r="A708" s="27" t="s">
        <v>325</v>
      </c>
      <c r="B708" s="3" t="s">
        <v>204</v>
      </c>
      <c r="C708" s="3" t="s">
        <v>334</v>
      </c>
      <c r="D708" s="3" t="s">
        <v>162</v>
      </c>
      <c r="E708" s="145">
        <v>1463.96</v>
      </c>
      <c r="F708" s="145">
        <v>1038.2</v>
      </c>
      <c r="G708" s="145">
        <v>1062.97</v>
      </c>
      <c r="H708" s="145">
        <v>1411.88</v>
      </c>
      <c r="I708" s="145">
        <v>1088.49</v>
      </c>
      <c r="J708" s="145">
        <v>1545.8</v>
      </c>
      <c r="K708" s="145">
        <v>1303.19</v>
      </c>
      <c r="L708" s="145">
        <v>878.32</v>
      </c>
      <c r="M708" s="145">
        <v>991.11</v>
      </c>
      <c r="N708" s="145">
        <v>1928.01</v>
      </c>
      <c r="O708" s="145">
        <v>2199</v>
      </c>
      <c r="P708" s="145">
        <v>2188.96</v>
      </c>
      <c r="Q708" s="145">
        <v>2610.62</v>
      </c>
      <c r="R708" s="145">
        <v>3135.72</v>
      </c>
      <c r="S708" s="145">
        <v>3345.52</v>
      </c>
      <c r="T708" s="145">
        <v>3937.35</v>
      </c>
      <c r="U708" s="145">
        <v>2816.73</v>
      </c>
      <c r="V708" s="145">
        <v>3101.02</v>
      </c>
      <c r="W708" s="145">
        <v>4531.0600000000004</v>
      </c>
      <c r="X708" s="145">
        <v>3865.48</v>
      </c>
      <c r="Y708" s="145">
        <v>2912.39</v>
      </c>
      <c r="Z708" s="145">
        <v>3590.98</v>
      </c>
      <c r="AA708" s="145">
        <v>3164.56</v>
      </c>
      <c r="AB708" s="145">
        <v>3296.02</v>
      </c>
      <c r="AC708" s="145">
        <v>2757.98</v>
      </c>
      <c r="AD708" s="145">
        <v>3005.03</v>
      </c>
      <c r="AE708" s="145">
        <v>2640.09</v>
      </c>
      <c r="AF708" s="145">
        <v>2187.3200000000002</v>
      </c>
      <c r="AG708" s="145">
        <v>2353.7800000000002</v>
      </c>
      <c r="AH708" s="145">
        <v>2768.95</v>
      </c>
      <c r="AI708" s="145">
        <v>1989.3</v>
      </c>
      <c r="AJ708" s="145">
        <v>2723.69</v>
      </c>
      <c r="AK708" s="145">
        <v>3799.03</v>
      </c>
      <c r="AL708" s="145">
        <v>3196.09</v>
      </c>
      <c r="AM708" s="145">
        <v>2419.2199999999998</v>
      </c>
      <c r="AN708" s="145">
        <v>2622.33</v>
      </c>
      <c r="AO708" s="145">
        <v>2380.4</v>
      </c>
      <c r="AP708" s="145">
        <v>2784.14</v>
      </c>
      <c r="AQ708" s="145">
        <v>1752.06</v>
      </c>
      <c r="AR708" s="145">
        <v>2242.13</v>
      </c>
      <c r="AS708" s="145">
        <v>1628.15</v>
      </c>
      <c r="AT708" s="145">
        <v>2501.83</v>
      </c>
      <c r="AU708" s="145">
        <v>1009.95</v>
      </c>
      <c r="AV708" s="145">
        <v>712.7</v>
      </c>
      <c r="AW708" s="145">
        <v>826.72</v>
      </c>
      <c r="AX708" s="195">
        <v>446.62</v>
      </c>
    </row>
    <row r="709" spans="1:50" x14ac:dyDescent="0.35">
      <c r="A709" s="27" t="s">
        <v>325</v>
      </c>
      <c r="B709" s="3" t="s">
        <v>204</v>
      </c>
      <c r="C709" s="3" t="s">
        <v>334</v>
      </c>
      <c r="D709" s="3" t="s">
        <v>166</v>
      </c>
      <c r="E709" s="145">
        <v>25.24</v>
      </c>
      <c r="F709" s="145">
        <v>22.09</v>
      </c>
      <c r="G709" s="145">
        <v>17.43</v>
      </c>
      <c r="H709" s="145">
        <v>23.53</v>
      </c>
      <c r="I709" s="145">
        <v>16.75</v>
      </c>
      <c r="J709" s="145">
        <v>23.42</v>
      </c>
      <c r="K709" s="145">
        <v>21.02</v>
      </c>
      <c r="L709" s="145">
        <v>15.14</v>
      </c>
      <c r="M709" s="145">
        <v>19.43</v>
      </c>
      <c r="N709" s="145">
        <v>28.35</v>
      </c>
      <c r="O709" s="145">
        <v>32.82</v>
      </c>
      <c r="P709" s="145">
        <v>29.58</v>
      </c>
      <c r="Q709" s="145">
        <v>34.81</v>
      </c>
      <c r="R709" s="145">
        <v>38.71</v>
      </c>
      <c r="S709" s="145">
        <v>63.12</v>
      </c>
      <c r="T709" s="145">
        <v>57.06</v>
      </c>
      <c r="U709" s="145">
        <v>45.43</v>
      </c>
      <c r="V709" s="145">
        <v>50.02</v>
      </c>
      <c r="W709" s="145">
        <v>63.82</v>
      </c>
      <c r="X709" s="145">
        <v>52.95</v>
      </c>
      <c r="Y709" s="145">
        <v>46.23</v>
      </c>
      <c r="Z709" s="145">
        <v>47.88</v>
      </c>
      <c r="AA709" s="145">
        <v>36.799999999999997</v>
      </c>
      <c r="AB709" s="145">
        <v>41.2</v>
      </c>
      <c r="AC709" s="145">
        <v>34.049999999999997</v>
      </c>
      <c r="AD709" s="145">
        <v>38.53</v>
      </c>
      <c r="AE709" s="145">
        <v>34.29</v>
      </c>
      <c r="AF709" s="145">
        <v>32.17</v>
      </c>
      <c r="AG709" s="145">
        <v>31.38</v>
      </c>
      <c r="AH709" s="145">
        <v>43.26</v>
      </c>
      <c r="AI709" s="145">
        <v>26.88</v>
      </c>
      <c r="AJ709" s="145">
        <v>38.909999999999997</v>
      </c>
      <c r="AK709" s="145">
        <v>59.36</v>
      </c>
      <c r="AL709" s="145">
        <v>45.02</v>
      </c>
      <c r="AM709" s="145">
        <v>40.32</v>
      </c>
      <c r="AN709" s="145">
        <v>36.93</v>
      </c>
      <c r="AO709" s="145">
        <v>30.52</v>
      </c>
      <c r="AP709" s="145">
        <v>35.24</v>
      </c>
      <c r="AQ709" s="145">
        <v>27.81</v>
      </c>
      <c r="AR709" s="145">
        <v>40.770000000000003</v>
      </c>
      <c r="AS709" s="145">
        <v>33.92</v>
      </c>
      <c r="AT709" s="145">
        <v>50.04</v>
      </c>
      <c r="AU709" s="145">
        <v>25.25</v>
      </c>
      <c r="AV709" s="145">
        <v>22.27</v>
      </c>
      <c r="AW709" s="145">
        <v>27.56</v>
      </c>
      <c r="AX709" s="195">
        <v>31.9</v>
      </c>
    </row>
    <row r="710" spans="1:50" x14ac:dyDescent="0.35">
      <c r="A710" s="27" t="s">
        <v>325</v>
      </c>
      <c r="B710" s="3" t="s">
        <v>204</v>
      </c>
      <c r="C710" s="3" t="s">
        <v>334</v>
      </c>
      <c r="D710" s="3" t="s">
        <v>327</v>
      </c>
      <c r="E710" s="3">
        <v>0</v>
      </c>
      <c r="F710" s="3">
        <v>0</v>
      </c>
      <c r="G710" s="3">
        <v>0</v>
      </c>
      <c r="H710" s="3">
        <v>0</v>
      </c>
      <c r="I710" s="3">
        <v>0</v>
      </c>
      <c r="J710" s="3">
        <v>0</v>
      </c>
      <c r="K710" s="3">
        <v>0</v>
      </c>
      <c r="L710" s="3">
        <v>0</v>
      </c>
      <c r="M710" s="3">
        <v>0</v>
      </c>
      <c r="N710" s="3">
        <v>0</v>
      </c>
      <c r="O710" s="3">
        <v>0</v>
      </c>
      <c r="P710" s="3">
        <v>0</v>
      </c>
      <c r="Q710" s="3">
        <v>0</v>
      </c>
      <c r="R710" s="3">
        <v>0</v>
      </c>
      <c r="S710" s="3">
        <v>0</v>
      </c>
      <c r="T710" s="3">
        <v>0</v>
      </c>
      <c r="U710" s="3">
        <v>0</v>
      </c>
      <c r="V710" s="3">
        <v>0</v>
      </c>
      <c r="W710" s="3">
        <v>0</v>
      </c>
      <c r="X710" s="3">
        <v>0</v>
      </c>
      <c r="Y710" s="3">
        <v>0</v>
      </c>
      <c r="Z710" s="3">
        <v>0</v>
      </c>
      <c r="AA710" s="3">
        <v>0</v>
      </c>
      <c r="AB710" s="3">
        <v>0</v>
      </c>
      <c r="AC710" s="3">
        <v>0</v>
      </c>
      <c r="AD710" s="3">
        <v>0</v>
      </c>
      <c r="AE710" s="3">
        <v>0</v>
      </c>
      <c r="AF710" s="3">
        <v>0</v>
      </c>
      <c r="AG710" s="3">
        <v>0</v>
      </c>
      <c r="AH710" s="3">
        <v>0</v>
      </c>
      <c r="AI710" s="3">
        <v>0</v>
      </c>
      <c r="AJ710" s="3">
        <v>0</v>
      </c>
      <c r="AK710" s="3">
        <v>0</v>
      </c>
      <c r="AL710" s="3">
        <v>0</v>
      </c>
      <c r="AM710" s="3">
        <v>0</v>
      </c>
      <c r="AN710" s="3">
        <v>0</v>
      </c>
      <c r="AO710" s="3">
        <v>0</v>
      </c>
      <c r="AP710" s="3">
        <v>0</v>
      </c>
      <c r="AQ710" s="3">
        <v>0</v>
      </c>
      <c r="AR710" s="3">
        <v>0</v>
      </c>
      <c r="AS710" s="3">
        <v>0</v>
      </c>
      <c r="AT710" s="3">
        <v>0</v>
      </c>
      <c r="AU710" s="3">
        <v>0</v>
      </c>
      <c r="AV710" s="3">
        <v>0</v>
      </c>
      <c r="AW710" s="3">
        <v>0</v>
      </c>
      <c r="AX710" s="10">
        <v>0</v>
      </c>
    </row>
    <row r="711" spans="1:50" x14ac:dyDescent="0.35">
      <c r="A711" s="27" t="s">
        <v>325</v>
      </c>
      <c r="B711" s="3" t="s">
        <v>204</v>
      </c>
      <c r="C711" s="3" t="s">
        <v>334</v>
      </c>
      <c r="D711" s="3" t="s">
        <v>167</v>
      </c>
      <c r="E711" s="4">
        <v>1230</v>
      </c>
      <c r="F711" s="4">
        <v>1065</v>
      </c>
      <c r="G711" s="4">
        <v>1028</v>
      </c>
      <c r="H711" s="4">
        <v>1244</v>
      </c>
      <c r="I711" s="3">
        <v>985</v>
      </c>
      <c r="J711" s="4">
        <v>1066</v>
      </c>
      <c r="K711" s="4">
        <v>1051</v>
      </c>
      <c r="L711" s="3">
        <v>926</v>
      </c>
      <c r="M711" s="3">
        <v>496</v>
      </c>
      <c r="N711" s="3">
        <v>970</v>
      </c>
      <c r="O711" s="3">
        <v>984</v>
      </c>
      <c r="P711" s="4">
        <v>1458</v>
      </c>
      <c r="Q711" s="4">
        <v>1136</v>
      </c>
      <c r="R711" s="4">
        <v>1319</v>
      </c>
      <c r="S711" s="4">
        <v>1257</v>
      </c>
      <c r="T711" s="4">
        <v>1560</v>
      </c>
      <c r="U711" s="4">
        <v>1336</v>
      </c>
      <c r="V711" s="4">
        <v>1574</v>
      </c>
      <c r="W711" s="4">
        <v>2415</v>
      </c>
      <c r="X711" s="4">
        <v>2009</v>
      </c>
      <c r="Y711" s="4">
        <v>2216</v>
      </c>
      <c r="Z711" s="4">
        <v>1908</v>
      </c>
      <c r="AA711" s="4">
        <v>2162</v>
      </c>
      <c r="AB711" s="4">
        <v>2177</v>
      </c>
      <c r="AC711" s="4">
        <v>1742</v>
      </c>
      <c r="AD711" s="4">
        <v>1938</v>
      </c>
      <c r="AE711" s="4">
        <v>1465</v>
      </c>
      <c r="AF711" s="4">
        <v>1316</v>
      </c>
      <c r="AG711" s="4">
        <v>1622</v>
      </c>
      <c r="AH711" s="4">
        <v>1435</v>
      </c>
      <c r="AI711" s="4">
        <v>1245</v>
      </c>
      <c r="AJ711" s="4">
        <v>1624</v>
      </c>
      <c r="AK711" s="4">
        <v>1639</v>
      </c>
      <c r="AL711" s="4">
        <v>1701</v>
      </c>
      <c r="AM711" s="4">
        <v>1475</v>
      </c>
      <c r="AN711" s="4">
        <v>1408</v>
      </c>
      <c r="AO711" s="4">
        <v>1405</v>
      </c>
      <c r="AP711" s="4">
        <v>1613</v>
      </c>
      <c r="AQ711" s="4">
        <v>1491</v>
      </c>
      <c r="AR711" s="4">
        <v>1284</v>
      </c>
      <c r="AS711" s="4">
        <v>1072</v>
      </c>
      <c r="AT711" s="4">
        <v>6251</v>
      </c>
      <c r="AU711" s="3">
        <v>878</v>
      </c>
      <c r="AV711" s="3">
        <v>450</v>
      </c>
      <c r="AW711" s="3">
        <v>472</v>
      </c>
      <c r="AX711" s="10">
        <v>241</v>
      </c>
    </row>
    <row r="712" spans="1:50" x14ac:dyDescent="0.35">
      <c r="A712" s="27" t="s">
        <v>325</v>
      </c>
      <c r="B712" s="3" t="s">
        <v>204</v>
      </c>
      <c r="C712" s="3" t="s">
        <v>334</v>
      </c>
      <c r="D712" s="3" t="s">
        <v>132</v>
      </c>
      <c r="E712" s="3">
        <v>58</v>
      </c>
      <c r="F712" s="3">
        <v>47</v>
      </c>
      <c r="G712" s="3">
        <v>61</v>
      </c>
      <c r="H712" s="3">
        <v>60</v>
      </c>
      <c r="I712" s="3">
        <v>65</v>
      </c>
      <c r="J712" s="3">
        <v>66</v>
      </c>
      <c r="K712" s="3">
        <v>62</v>
      </c>
      <c r="L712" s="3">
        <v>58</v>
      </c>
      <c r="M712" s="3">
        <v>51</v>
      </c>
      <c r="N712" s="3">
        <v>68</v>
      </c>
      <c r="O712" s="3">
        <v>67</v>
      </c>
      <c r="P712" s="3">
        <v>74</v>
      </c>
      <c r="Q712" s="3">
        <v>75</v>
      </c>
      <c r="R712" s="3">
        <v>81</v>
      </c>
      <c r="S712" s="3">
        <v>53</v>
      </c>
      <c r="T712" s="3">
        <v>69</v>
      </c>
      <c r="U712" s="3">
        <v>62</v>
      </c>
      <c r="V712" s="3">
        <v>62</v>
      </c>
      <c r="W712" s="3">
        <v>71</v>
      </c>
      <c r="X712" s="3">
        <v>73</v>
      </c>
      <c r="Y712" s="3">
        <v>63</v>
      </c>
      <c r="Z712" s="3">
        <v>75</v>
      </c>
      <c r="AA712" s="3">
        <v>86</v>
      </c>
      <c r="AB712" s="3">
        <v>80</v>
      </c>
      <c r="AC712" s="3">
        <v>81</v>
      </c>
      <c r="AD712" s="3">
        <v>78</v>
      </c>
      <c r="AE712" s="3">
        <v>77</v>
      </c>
      <c r="AF712" s="3">
        <v>68</v>
      </c>
      <c r="AG712" s="3">
        <v>75</v>
      </c>
      <c r="AH712" s="3">
        <v>64</v>
      </c>
      <c r="AI712" s="3">
        <v>74</v>
      </c>
      <c r="AJ712" s="3">
        <v>70</v>
      </c>
      <c r="AK712" s="3">
        <v>64</v>
      </c>
      <c r="AL712" s="3">
        <v>71</v>
      </c>
      <c r="AM712" s="3">
        <v>60</v>
      </c>
      <c r="AN712" s="3">
        <v>71</v>
      </c>
      <c r="AO712" s="3">
        <v>78</v>
      </c>
      <c r="AP712" s="3">
        <v>79</v>
      </c>
      <c r="AQ712" s="3">
        <v>63</v>
      </c>
      <c r="AR712" s="3">
        <v>55</v>
      </c>
      <c r="AS712" s="3">
        <v>48</v>
      </c>
      <c r="AT712" s="3">
        <v>50</v>
      </c>
      <c r="AU712" s="3">
        <v>40</v>
      </c>
      <c r="AV712" s="3">
        <v>32</v>
      </c>
      <c r="AW712" s="3">
        <v>30</v>
      </c>
      <c r="AX712" s="10">
        <v>14</v>
      </c>
    </row>
    <row r="713" spans="1:50" x14ac:dyDescent="0.35">
      <c r="A713" s="27" t="s">
        <v>325</v>
      </c>
      <c r="B713" s="3" t="s">
        <v>204</v>
      </c>
      <c r="C713" s="3" t="s">
        <v>335</v>
      </c>
      <c r="D713" s="3" t="s">
        <v>162</v>
      </c>
      <c r="E713" s="145"/>
      <c r="F713" s="145">
        <v>100</v>
      </c>
      <c r="G713" s="145">
        <v>95.68</v>
      </c>
      <c r="H713" s="145">
        <v>175</v>
      </c>
      <c r="I713" s="145">
        <v>191.36</v>
      </c>
      <c r="J713" s="145">
        <v>100</v>
      </c>
      <c r="K713" s="145">
        <v>75</v>
      </c>
      <c r="L713" s="145"/>
      <c r="M713" s="145">
        <v>300</v>
      </c>
      <c r="N713" s="145">
        <v>195.68</v>
      </c>
      <c r="O713" s="145">
        <v>520</v>
      </c>
      <c r="P713" s="145">
        <v>465.68</v>
      </c>
      <c r="Q713" s="145">
        <v>446</v>
      </c>
      <c r="R713" s="145">
        <v>420</v>
      </c>
      <c r="S713" s="145">
        <v>100</v>
      </c>
      <c r="T713" s="145">
        <v>50</v>
      </c>
      <c r="U713" s="145">
        <v>50</v>
      </c>
      <c r="V713" s="145">
        <v>346.04</v>
      </c>
      <c r="W713" s="145">
        <v>200</v>
      </c>
      <c r="X713" s="145">
        <v>200</v>
      </c>
      <c r="Y713" s="145">
        <v>250</v>
      </c>
      <c r="Z713" s="145">
        <v>350</v>
      </c>
      <c r="AA713" s="145">
        <v>246.04</v>
      </c>
      <c r="AB713" s="145">
        <v>196.04</v>
      </c>
      <c r="AC713" s="145">
        <v>246.38</v>
      </c>
      <c r="AD713" s="145">
        <v>100</v>
      </c>
      <c r="AE713" s="145">
        <v>50</v>
      </c>
      <c r="AF713" s="145">
        <v>155.02000000000001</v>
      </c>
      <c r="AG713" s="145">
        <v>266.45999999999998</v>
      </c>
      <c r="AH713" s="145">
        <v>201.4</v>
      </c>
      <c r="AI713" s="145">
        <v>204.69</v>
      </c>
      <c r="AJ713" s="145">
        <v>227.16</v>
      </c>
      <c r="AK713" s="145">
        <v>189.3</v>
      </c>
      <c r="AL713" s="145">
        <v>113.68</v>
      </c>
      <c r="AM713" s="145">
        <v>190.46</v>
      </c>
      <c r="AN713" s="145">
        <v>75.72</v>
      </c>
      <c r="AO713" s="145"/>
      <c r="AP713" s="145">
        <v>102.21</v>
      </c>
      <c r="AQ713" s="145"/>
      <c r="AR713" s="145"/>
      <c r="AS713" s="145"/>
      <c r="AT713" s="145"/>
      <c r="AU713" s="145"/>
      <c r="AV713" s="145"/>
      <c r="AW713" s="145"/>
      <c r="AX713" s="195"/>
    </row>
    <row r="714" spans="1:50" x14ac:dyDescent="0.35">
      <c r="A714" s="27" t="s">
        <v>325</v>
      </c>
      <c r="B714" s="3" t="s">
        <v>204</v>
      </c>
      <c r="C714" s="3" t="s">
        <v>335</v>
      </c>
      <c r="D714" s="3" t="s">
        <v>166</v>
      </c>
      <c r="E714" s="145"/>
      <c r="F714" s="145">
        <v>50</v>
      </c>
      <c r="G714" s="145">
        <v>47.84</v>
      </c>
      <c r="H714" s="145">
        <v>58.33</v>
      </c>
      <c r="I714" s="145">
        <v>63.79</v>
      </c>
      <c r="J714" s="145">
        <v>50</v>
      </c>
      <c r="K714" s="145">
        <v>37.5</v>
      </c>
      <c r="L714" s="145"/>
      <c r="M714" s="145">
        <v>75</v>
      </c>
      <c r="N714" s="145">
        <v>65.23</v>
      </c>
      <c r="O714" s="145">
        <v>173.33</v>
      </c>
      <c r="P714" s="145">
        <v>116.42</v>
      </c>
      <c r="Q714" s="145">
        <v>148.66999999999999</v>
      </c>
      <c r="R714" s="145">
        <v>210</v>
      </c>
      <c r="S714" s="145">
        <v>100</v>
      </c>
      <c r="T714" s="145">
        <v>50</v>
      </c>
      <c r="U714" s="145">
        <v>50</v>
      </c>
      <c r="V714" s="145">
        <v>69.209999999999994</v>
      </c>
      <c r="W714" s="145">
        <v>50</v>
      </c>
      <c r="X714" s="145">
        <v>66.67</v>
      </c>
      <c r="Y714" s="145">
        <v>50</v>
      </c>
      <c r="Z714" s="145">
        <v>58.33</v>
      </c>
      <c r="AA714" s="145">
        <v>49.21</v>
      </c>
      <c r="AB714" s="145">
        <v>49.01</v>
      </c>
      <c r="AC714" s="145">
        <v>41.06</v>
      </c>
      <c r="AD714" s="145">
        <v>25</v>
      </c>
      <c r="AE714" s="145">
        <v>50</v>
      </c>
      <c r="AF714" s="145">
        <v>51.67</v>
      </c>
      <c r="AG714" s="145">
        <v>133.22999999999999</v>
      </c>
      <c r="AH714" s="145">
        <v>50.35</v>
      </c>
      <c r="AI714" s="145">
        <v>102.35</v>
      </c>
      <c r="AJ714" s="145">
        <v>37.86</v>
      </c>
      <c r="AK714" s="145">
        <v>94.65</v>
      </c>
      <c r="AL714" s="145">
        <v>56.84</v>
      </c>
      <c r="AM714" s="145">
        <v>95.23</v>
      </c>
      <c r="AN714" s="145">
        <v>37.86</v>
      </c>
      <c r="AO714" s="145"/>
      <c r="AP714" s="145">
        <v>51.11</v>
      </c>
      <c r="AQ714" s="145"/>
      <c r="AR714" s="145"/>
      <c r="AS714" s="145"/>
      <c r="AT714" s="145"/>
      <c r="AU714" s="145"/>
      <c r="AV714" s="145"/>
      <c r="AW714" s="145"/>
      <c r="AX714" s="195"/>
    </row>
    <row r="715" spans="1:50" x14ac:dyDescent="0.35">
      <c r="A715" s="27" t="s">
        <v>325</v>
      </c>
      <c r="B715" s="3" t="s">
        <v>204</v>
      </c>
      <c r="C715" s="3" t="s">
        <v>335</v>
      </c>
      <c r="D715" s="3" t="s">
        <v>327</v>
      </c>
      <c r="E715" s="3"/>
      <c r="F715" s="3">
        <v>4</v>
      </c>
      <c r="G715" s="3">
        <v>4</v>
      </c>
      <c r="H715" s="3">
        <v>7</v>
      </c>
      <c r="I715" s="3">
        <v>8</v>
      </c>
      <c r="J715" s="3">
        <v>4</v>
      </c>
      <c r="K715" s="3">
        <v>3</v>
      </c>
      <c r="L715" s="3"/>
      <c r="M715" s="3">
        <v>12</v>
      </c>
      <c r="N715" s="3">
        <v>8</v>
      </c>
      <c r="O715" s="3">
        <v>28</v>
      </c>
      <c r="P715" s="3">
        <v>24</v>
      </c>
      <c r="Q715" s="3">
        <v>22</v>
      </c>
      <c r="R715" s="3">
        <v>22</v>
      </c>
      <c r="S715" s="3">
        <v>4</v>
      </c>
      <c r="T715" s="3">
        <v>2</v>
      </c>
      <c r="U715" s="3">
        <v>2</v>
      </c>
      <c r="V715" s="3">
        <v>14</v>
      </c>
      <c r="W715" s="3">
        <v>8</v>
      </c>
      <c r="X715" s="3">
        <v>16</v>
      </c>
      <c r="Y715" s="3">
        <v>10</v>
      </c>
      <c r="Z715" s="3">
        <v>14</v>
      </c>
      <c r="AA715" s="3">
        <v>10</v>
      </c>
      <c r="AB715" s="3">
        <v>8</v>
      </c>
      <c r="AC715" s="3">
        <v>14</v>
      </c>
      <c r="AD715" s="3">
        <v>8</v>
      </c>
      <c r="AE715" s="3">
        <v>2</v>
      </c>
      <c r="AF715" s="3">
        <v>6</v>
      </c>
      <c r="AG715" s="3">
        <v>10</v>
      </c>
      <c r="AH715" s="3">
        <v>8</v>
      </c>
      <c r="AI715" s="3">
        <v>9</v>
      </c>
      <c r="AJ715" s="3">
        <v>12</v>
      </c>
      <c r="AK715" s="3">
        <v>10</v>
      </c>
      <c r="AL715" s="3">
        <v>6</v>
      </c>
      <c r="AM715" s="3">
        <v>6</v>
      </c>
      <c r="AN715" s="3">
        <v>4</v>
      </c>
      <c r="AO715" s="3"/>
      <c r="AP715" s="3">
        <v>6</v>
      </c>
      <c r="AQ715" s="3"/>
      <c r="AR715" s="3"/>
      <c r="AS715" s="3"/>
      <c r="AT715" s="3"/>
      <c r="AU715" s="3"/>
      <c r="AV715" s="3"/>
      <c r="AW715" s="3"/>
      <c r="AX715" s="10"/>
    </row>
    <row r="716" spans="1:50" x14ac:dyDescent="0.35">
      <c r="A716" s="27" t="s">
        <v>325</v>
      </c>
      <c r="B716" s="3" t="s">
        <v>204</v>
      </c>
      <c r="C716" s="3" t="s">
        <v>335</v>
      </c>
      <c r="D716" s="3" t="s">
        <v>167</v>
      </c>
      <c r="E716" s="3"/>
      <c r="F716" s="3">
        <v>0</v>
      </c>
      <c r="G716" s="3">
        <v>0</v>
      </c>
      <c r="H716" s="3">
        <v>0</v>
      </c>
      <c r="I716" s="3">
        <v>0</v>
      </c>
      <c r="J716" s="3">
        <v>0</v>
      </c>
      <c r="K716" s="3">
        <v>0</v>
      </c>
      <c r="L716" s="3"/>
      <c r="M716" s="3">
        <v>0</v>
      </c>
      <c r="N716" s="3">
        <v>0</v>
      </c>
      <c r="O716" s="3">
        <v>0</v>
      </c>
      <c r="P716" s="3">
        <v>0</v>
      </c>
      <c r="Q716" s="3">
        <v>0</v>
      </c>
      <c r="R716" s="3">
        <v>0</v>
      </c>
      <c r="S716" s="3">
        <v>0</v>
      </c>
      <c r="T716" s="3">
        <v>0</v>
      </c>
      <c r="U716" s="3">
        <v>0</v>
      </c>
      <c r="V716" s="3">
        <v>0</v>
      </c>
      <c r="W716" s="3">
        <v>0</v>
      </c>
      <c r="X716" s="3">
        <v>0</v>
      </c>
      <c r="Y716" s="3">
        <v>0</v>
      </c>
      <c r="Z716" s="3">
        <v>0</v>
      </c>
      <c r="AA716" s="3">
        <v>0</v>
      </c>
      <c r="AB716" s="3">
        <v>0</v>
      </c>
      <c r="AC716" s="3">
        <v>0</v>
      </c>
      <c r="AD716" s="3">
        <v>0</v>
      </c>
      <c r="AE716" s="3">
        <v>0</v>
      </c>
      <c r="AF716" s="3">
        <v>0</v>
      </c>
      <c r="AG716" s="3">
        <v>0</v>
      </c>
      <c r="AH716" s="3">
        <v>0</v>
      </c>
      <c r="AI716" s="3">
        <v>0</v>
      </c>
      <c r="AJ716" s="3">
        <v>0</v>
      </c>
      <c r="AK716" s="3">
        <v>0</v>
      </c>
      <c r="AL716" s="3">
        <v>0</v>
      </c>
      <c r="AM716" s="3">
        <v>0</v>
      </c>
      <c r="AN716" s="3">
        <v>0</v>
      </c>
      <c r="AO716" s="3"/>
      <c r="AP716" s="3">
        <v>0</v>
      </c>
      <c r="AQ716" s="3"/>
      <c r="AR716" s="3"/>
      <c r="AS716" s="3"/>
      <c r="AT716" s="3"/>
      <c r="AU716" s="3"/>
      <c r="AV716" s="3"/>
      <c r="AW716" s="3"/>
      <c r="AX716" s="10"/>
    </row>
    <row r="717" spans="1:50" x14ac:dyDescent="0.35">
      <c r="A717" s="27" t="s">
        <v>325</v>
      </c>
      <c r="B717" s="3" t="s">
        <v>204</v>
      </c>
      <c r="C717" s="3" t="s">
        <v>335</v>
      </c>
      <c r="D717" s="3" t="s">
        <v>132</v>
      </c>
      <c r="E717" s="3"/>
      <c r="F717" s="3">
        <v>2</v>
      </c>
      <c r="G717" s="3">
        <v>2</v>
      </c>
      <c r="H717" s="3">
        <v>3</v>
      </c>
      <c r="I717" s="3">
        <v>3</v>
      </c>
      <c r="J717" s="3">
        <v>2</v>
      </c>
      <c r="K717" s="3">
        <v>2</v>
      </c>
      <c r="L717" s="3"/>
      <c r="M717" s="3">
        <v>4</v>
      </c>
      <c r="N717" s="3">
        <v>3</v>
      </c>
      <c r="O717" s="3">
        <v>3</v>
      </c>
      <c r="P717" s="3">
        <v>4</v>
      </c>
      <c r="Q717" s="3">
        <v>3</v>
      </c>
      <c r="R717" s="3">
        <v>2</v>
      </c>
      <c r="S717" s="3">
        <v>1</v>
      </c>
      <c r="T717" s="3">
        <v>1</v>
      </c>
      <c r="U717" s="3">
        <v>1</v>
      </c>
      <c r="V717" s="3">
        <v>5</v>
      </c>
      <c r="W717" s="3">
        <v>4</v>
      </c>
      <c r="X717" s="3">
        <v>3</v>
      </c>
      <c r="Y717" s="3">
        <v>5</v>
      </c>
      <c r="Z717" s="3">
        <v>6</v>
      </c>
      <c r="AA717" s="3">
        <v>5</v>
      </c>
      <c r="AB717" s="3">
        <v>4</v>
      </c>
      <c r="AC717" s="3">
        <v>6</v>
      </c>
      <c r="AD717" s="3">
        <v>4</v>
      </c>
      <c r="AE717" s="3">
        <v>1</v>
      </c>
      <c r="AF717" s="3">
        <v>3</v>
      </c>
      <c r="AG717" s="3">
        <v>2</v>
      </c>
      <c r="AH717" s="3">
        <v>4</v>
      </c>
      <c r="AI717" s="3">
        <v>2</v>
      </c>
      <c r="AJ717" s="3">
        <v>6</v>
      </c>
      <c r="AK717" s="3">
        <v>2</v>
      </c>
      <c r="AL717" s="3">
        <v>2</v>
      </c>
      <c r="AM717" s="3">
        <v>2</v>
      </c>
      <c r="AN717" s="3">
        <v>2</v>
      </c>
      <c r="AO717" s="3"/>
      <c r="AP717" s="3">
        <v>2</v>
      </c>
      <c r="AQ717" s="3"/>
      <c r="AR717" s="3"/>
      <c r="AS717" s="3"/>
      <c r="AT717" s="3"/>
      <c r="AU717" s="3"/>
      <c r="AV717" s="3"/>
      <c r="AW717" s="3"/>
      <c r="AX717" s="10"/>
    </row>
    <row r="718" spans="1:50" x14ac:dyDescent="0.35">
      <c r="A718" s="27" t="s">
        <v>325</v>
      </c>
      <c r="B718" s="3" t="s">
        <v>204</v>
      </c>
      <c r="C718" s="3" t="s">
        <v>336</v>
      </c>
      <c r="D718" s="3" t="s">
        <v>162</v>
      </c>
      <c r="E718" s="145">
        <v>240</v>
      </c>
      <c r="F718" s="145">
        <v>360</v>
      </c>
      <c r="G718" s="145">
        <v>739.5</v>
      </c>
      <c r="H718" s="145">
        <v>120</v>
      </c>
      <c r="I718" s="145"/>
      <c r="J718" s="145">
        <v>120</v>
      </c>
      <c r="K718" s="145">
        <v>75</v>
      </c>
      <c r="L718" s="145">
        <v>466</v>
      </c>
      <c r="M718" s="145">
        <v>865</v>
      </c>
      <c r="N718" s="145">
        <v>444</v>
      </c>
      <c r="O718" s="145"/>
      <c r="P718" s="145">
        <v>98</v>
      </c>
      <c r="Q718" s="145">
        <v>293</v>
      </c>
      <c r="R718" s="145">
        <v>612.5</v>
      </c>
      <c r="S718" s="145">
        <v>466</v>
      </c>
      <c r="T718" s="145">
        <v>752</v>
      </c>
      <c r="U718" s="145">
        <v>797</v>
      </c>
      <c r="V718" s="145"/>
      <c r="W718" s="145">
        <v>120</v>
      </c>
      <c r="X718" s="145"/>
      <c r="Y718" s="145"/>
      <c r="Z718" s="145">
        <v>692</v>
      </c>
      <c r="AA718" s="145">
        <v>594</v>
      </c>
      <c r="AB718" s="145">
        <v>1009.5</v>
      </c>
      <c r="AC718" s="145">
        <v>713.5</v>
      </c>
      <c r="AD718" s="145">
        <v>865</v>
      </c>
      <c r="AE718" s="145">
        <v>282.5</v>
      </c>
      <c r="AF718" s="145">
        <v>605.5</v>
      </c>
      <c r="AG718" s="145">
        <v>1038</v>
      </c>
      <c r="AH718" s="145">
        <v>426.7</v>
      </c>
      <c r="AI718" s="145">
        <v>591.08000000000004</v>
      </c>
      <c r="AJ718" s="145">
        <v>1061.8</v>
      </c>
      <c r="AK718" s="145">
        <v>546.72</v>
      </c>
      <c r="AL718" s="145">
        <v>728.36</v>
      </c>
      <c r="AM718" s="145">
        <v>756.9</v>
      </c>
      <c r="AN718" s="145">
        <v>2024.16</v>
      </c>
      <c r="AO718" s="145">
        <v>1678.16</v>
      </c>
      <c r="AP718" s="145">
        <v>1711.66</v>
      </c>
      <c r="AQ718" s="145"/>
      <c r="AR718" s="145"/>
      <c r="AS718" s="145">
        <v>82.18</v>
      </c>
      <c r="AT718" s="145">
        <v>282.70999999999998</v>
      </c>
      <c r="AU718" s="145">
        <v>1014.9</v>
      </c>
      <c r="AV718" s="145">
        <v>747.63</v>
      </c>
      <c r="AW718" s="145">
        <v>1138.96</v>
      </c>
      <c r="AX718" s="195">
        <v>488.13</v>
      </c>
    </row>
    <row r="719" spans="1:50" x14ac:dyDescent="0.35">
      <c r="A719" s="27" t="s">
        <v>325</v>
      </c>
      <c r="B719" s="3" t="s">
        <v>204</v>
      </c>
      <c r="C719" s="3" t="s">
        <v>336</v>
      </c>
      <c r="D719" s="3" t="s">
        <v>166</v>
      </c>
      <c r="E719" s="145">
        <v>240</v>
      </c>
      <c r="F719" s="145">
        <v>360</v>
      </c>
      <c r="G719" s="145">
        <v>184.88</v>
      </c>
      <c r="H719" s="145">
        <v>120</v>
      </c>
      <c r="I719" s="145"/>
      <c r="J719" s="145">
        <v>120</v>
      </c>
      <c r="K719" s="145">
        <v>75</v>
      </c>
      <c r="L719" s="145">
        <v>233</v>
      </c>
      <c r="M719" s="145">
        <v>432.5</v>
      </c>
      <c r="N719" s="145">
        <v>222</v>
      </c>
      <c r="O719" s="145"/>
      <c r="P719" s="145">
        <v>98</v>
      </c>
      <c r="Q719" s="145">
        <v>146.5</v>
      </c>
      <c r="R719" s="145">
        <v>204.17</v>
      </c>
      <c r="S719" s="145">
        <v>233</v>
      </c>
      <c r="T719" s="145">
        <v>250.67</v>
      </c>
      <c r="U719" s="145">
        <v>199.25</v>
      </c>
      <c r="V719" s="145"/>
      <c r="W719" s="145">
        <v>120</v>
      </c>
      <c r="X719" s="145"/>
      <c r="Y719" s="145"/>
      <c r="Z719" s="145">
        <v>230.67</v>
      </c>
      <c r="AA719" s="145">
        <v>148.5</v>
      </c>
      <c r="AB719" s="145">
        <v>252.38</v>
      </c>
      <c r="AC719" s="145">
        <v>237.83</v>
      </c>
      <c r="AD719" s="145">
        <v>432.5</v>
      </c>
      <c r="AE719" s="145">
        <v>141.25</v>
      </c>
      <c r="AF719" s="145">
        <v>201.83</v>
      </c>
      <c r="AG719" s="145">
        <v>346</v>
      </c>
      <c r="AH719" s="145">
        <v>213.35</v>
      </c>
      <c r="AI719" s="145">
        <v>197.03</v>
      </c>
      <c r="AJ719" s="145">
        <v>212.36</v>
      </c>
      <c r="AK719" s="145">
        <v>182.24</v>
      </c>
      <c r="AL719" s="145">
        <v>182.09</v>
      </c>
      <c r="AM719" s="145">
        <v>252.3</v>
      </c>
      <c r="AN719" s="145">
        <v>289.17</v>
      </c>
      <c r="AO719" s="145">
        <v>279.69</v>
      </c>
      <c r="AP719" s="145">
        <v>190.18</v>
      </c>
      <c r="AQ719" s="145"/>
      <c r="AR719" s="145"/>
      <c r="AS719" s="145">
        <v>82.18</v>
      </c>
      <c r="AT719" s="145">
        <v>141.36000000000001</v>
      </c>
      <c r="AU719" s="145">
        <v>202.98</v>
      </c>
      <c r="AV719" s="145">
        <v>186.91</v>
      </c>
      <c r="AW719" s="145">
        <v>284.74</v>
      </c>
      <c r="AX719" s="195">
        <v>244.07</v>
      </c>
    </row>
    <row r="720" spans="1:50" x14ac:dyDescent="0.35">
      <c r="A720" s="27" t="s">
        <v>325</v>
      </c>
      <c r="B720" s="3" t="s">
        <v>204</v>
      </c>
      <c r="C720" s="3" t="s">
        <v>336</v>
      </c>
      <c r="D720" s="3" t="s">
        <v>327</v>
      </c>
      <c r="E720" s="3">
        <v>4</v>
      </c>
      <c r="F720" s="3">
        <v>6</v>
      </c>
      <c r="G720" s="3">
        <v>11</v>
      </c>
      <c r="H720" s="3">
        <v>2</v>
      </c>
      <c r="I720" s="3"/>
      <c r="J720" s="3">
        <v>2</v>
      </c>
      <c r="K720" s="3">
        <v>1</v>
      </c>
      <c r="L720" s="3">
        <v>6</v>
      </c>
      <c r="M720" s="3">
        <v>10</v>
      </c>
      <c r="N720" s="3">
        <v>5</v>
      </c>
      <c r="O720" s="3"/>
      <c r="P720" s="3">
        <v>1</v>
      </c>
      <c r="Q720" s="3">
        <v>4</v>
      </c>
      <c r="R720" s="3">
        <v>8</v>
      </c>
      <c r="S720" s="3">
        <v>6</v>
      </c>
      <c r="T720" s="3">
        <v>9</v>
      </c>
      <c r="U720" s="3">
        <v>10</v>
      </c>
      <c r="V720" s="3"/>
      <c r="W720" s="3">
        <v>2</v>
      </c>
      <c r="X720" s="3"/>
      <c r="Y720" s="3"/>
      <c r="Z720" s="3">
        <v>8</v>
      </c>
      <c r="AA720" s="3">
        <v>7</v>
      </c>
      <c r="AB720" s="3">
        <v>12</v>
      </c>
      <c r="AC720" s="3">
        <v>9</v>
      </c>
      <c r="AD720" s="3">
        <v>10</v>
      </c>
      <c r="AE720" s="3">
        <v>3</v>
      </c>
      <c r="AF720" s="3">
        <v>7</v>
      </c>
      <c r="AG720" s="3">
        <v>12</v>
      </c>
      <c r="AH720" s="3">
        <v>5</v>
      </c>
      <c r="AI720" s="3">
        <v>7</v>
      </c>
      <c r="AJ720" s="3">
        <v>14</v>
      </c>
      <c r="AK720" s="3">
        <v>7</v>
      </c>
      <c r="AL720" s="3">
        <v>9</v>
      </c>
      <c r="AM720" s="3">
        <v>9</v>
      </c>
      <c r="AN720" s="3">
        <v>24</v>
      </c>
      <c r="AO720" s="3">
        <v>20</v>
      </c>
      <c r="AP720" s="3">
        <v>21</v>
      </c>
      <c r="AQ720" s="3"/>
      <c r="AR720" s="3"/>
      <c r="AS720" s="3">
        <v>1</v>
      </c>
      <c r="AT720" s="3">
        <v>4</v>
      </c>
      <c r="AU720" s="3">
        <v>13</v>
      </c>
      <c r="AV720" s="3">
        <v>9</v>
      </c>
      <c r="AW720" s="3">
        <v>14</v>
      </c>
      <c r="AX720" s="10">
        <v>6</v>
      </c>
    </row>
    <row r="721" spans="1:50" x14ac:dyDescent="0.35">
      <c r="A721" s="27" t="s">
        <v>325</v>
      </c>
      <c r="B721" s="3" t="s">
        <v>204</v>
      </c>
      <c r="C721" s="3" t="s">
        <v>336</v>
      </c>
      <c r="D721" s="3" t="s">
        <v>167</v>
      </c>
      <c r="E721" s="3">
        <v>0</v>
      </c>
      <c r="F721" s="3">
        <v>0</v>
      </c>
      <c r="G721" s="3">
        <v>0</v>
      </c>
      <c r="H721" s="3">
        <v>0</v>
      </c>
      <c r="I721" s="3"/>
      <c r="J721" s="3">
        <v>0</v>
      </c>
      <c r="K721" s="3">
        <v>0</v>
      </c>
      <c r="L721" s="3">
        <v>0</v>
      </c>
      <c r="M721" s="3">
        <v>0</v>
      </c>
      <c r="N721" s="3">
        <v>0</v>
      </c>
      <c r="O721" s="3"/>
      <c r="P721" s="3">
        <v>0</v>
      </c>
      <c r="Q721" s="3">
        <v>0</v>
      </c>
      <c r="R721" s="3">
        <v>0</v>
      </c>
      <c r="S721" s="3">
        <v>0</v>
      </c>
      <c r="T721" s="3">
        <v>0</v>
      </c>
      <c r="U721" s="3">
        <v>0</v>
      </c>
      <c r="V721" s="3"/>
      <c r="W721" s="3">
        <v>0</v>
      </c>
      <c r="X721" s="3"/>
      <c r="Y721" s="3"/>
      <c r="Z721" s="3">
        <v>0</v>
      </c>
      <c r="AA721" s="3">
        <v>0</v>
      </c>
      <c r="AB721" s="3">
        <v>0</v>
      </c>
      <c r="AC721" s="3">
        <v>0</v>
      </c>
      <c r="AD721" s="3">
        <v>0</v>
      </c>
      <c r="AE721" s="3">
        <v>0</v>
      </c>
      <c r="AF721" s="3">
        <v>0</v>
      </c>
      <c r="AG721" s="3">
        <v>0</v>
      </c>
      <c r="AH721" s="3">
        <v>0</v>
      </c>
      <c r="AI721" s="3">
        <v>0</v>
      </c>
      <c r="AJ721" s="3">
        <v>0</v>
      </c>
      <c r="AK721" s="3">
        <v>0</v>
      </c>
      <c r="AL721" s="3">
        <v>0</v>
      </c>
      <c r="AM721" s="3">
        <v>0</v>
      </c>
      <c r="AN721" s="3">
        <v>0</v>
      </c>
      <c r="AO721" s="3">
        <v>0</v>
      </c>
      <c r="AP721" s="3">
        <v>0</v>
      </c>
      <c r="AQ721" s="3"/>
      <c r="AR721" s="3"/>
      <c r="AS721" s="3">
        <v>0</v>
      </c>
      <c r="AT721" s="3">
        <v>0</v>
      </c>
      <c r="AU721" s="3">
        <v>0</v>
      </c>
      <c r="AV721" s="3">
        <v>0</v>
      </c>
      <c r="AW721" s="3">
        <v>0</v>
      </c>
      <c r="AX721" s="10">
        <v>0</v>
      </c>
    </row>
    <row r="722" spans="1:50" x14ac:dyDescent="0.35">
      <c r="A722" s="27" t="s">
        <v>325</v>
      </c>
      <c r="B722" s="3" t="s">
        <v>204</v>
      </c>
      <c r="C722" s="3" t="s">
        <v>336</v>
      </c>
      <c r="D722" s="3" t="s">
        <v>132</v>
      </c>
      <c r="E722" s="3">
        <v>1</v>
      </c>
      <c r="F722" s="3">
        <v>1</v>
      </c>
      <c r="G722" s="3">
        <v>4</v>
      </c>
      <c r="H722" s="3">
        <v>1</v>
      </c>
      <c r="I722" s="3"/>
      <c r="J722" s="3">
        <v>1</v>
      </c>
      <c r="K722" s="3">
        <v>1</v>
      </c>
      <c r="L722" s="3">
        <v>2</v>
      </c>
      <c r="M722" s="3">
        <v>2</v>
      </c>
      <c r="N722" s="3">
        <v>2</v>
      </c>
      <c r="O722" s="3"/>
      <c r="P722" s="3">
        <v>1</v>
      </c>
      <c r="Q722" s="3">
        <v>2</v>
      </c>
      <c r="R722" s="3">
        <v>3</v>
      </c>
      <c r="S722" s="3">
        <v>2</v>
      </c>
      <c r="T722" s="3">
        <v>3</v>
      </c>
      <c r="U722" s="3">
        <v>4</v>
      </c>
      <c r="V722" s="3"/>
      <c r="W722" s="3">
        <v>1</v>
      </c>
      <c r="X722" s="3"/>
      <c r="Y722" s="3"/>
      <c r="Z722" s="3">
        <v>3</v>
      </c>
      <c r="AA722" s="3">
        <v>4</v>
      </c>
      <c r="AB722" s="3">
        <v>4</v>
      </c>
      <c r="AC722" s="3">
        <v>3</v>
      </c>
      <c r="AD722" s="3">
        <v>2</v>
      </c>
      <c r="AE722" s="3">
        <v>2</v>
      </c>
      <c r="AF722" s="3">
        <v>3</v>
      </c>
      <c r="AG722" s="3">
        <v>3</v>
      </c>
      <c r="AH722" s="3">
        <v>2</v>
      </c>
      <c r="AI722" s="3">
        <v>3</v>
      </c>
      <c r="AJ722" s="3">
        <v>5</v>
      </c>
      <c r="AK722" s="3">
        <v>3</v>
      </c>
      <c r="AL722" s="3">
        <v>4</v>
      </c>
      <c r="AM722" s="3">
        <v>3</v>
      </c>
      <c r="AN722" s="3">
        <v>7</v>
      </c>
      <c r="AO722" s="3">
        <v>6</v>
      </c>
      <c r="AP722" s="3">
        <v>9</v>
      </c>
      <c r="AQ722" s="3"/>
      <c r="AR722" s="3"/>
      <c r="AS722" s="3">
        <v>1</v>
      </c>
      <c r="AT722" s="3">
        <v>2</v>
      </c>
      <c r="AU722" s="3">
        <v>5</v>
      </c>
      <c r="AV722" s="3">
        <v>4</v>
      </c>
      <c r="AW722" s="3">
        <v>4</v>
      </c>
      <c r="AX722" s="10">
        <v>2</v>
      </c>
    </row>
    <row r="723" spans="1:50" x14ac:dyDescent="0.35">
      <c r="A723" s="27" t="s">
        <v>325</v>
      </c>
      <c r="B723" s="3" t="s">
        <v>204</v>
      </c>
      <c r="C723" s="3" t="s">
        <v>337</v>
      </c>
      <c r="D723" s="3" t="s">
        <v>162</v>
      </c>
      <c r="E723" s="145">
        <v>130629.63</v>
      </c>
      <c r="F723" s="145">
        <v>121467.76</v>
      </c>
      <c r="G723" s="145">
        <v>130148.58</v>
      </c>
      <c r="H723" s="145">
        <v>113043.61</v>
      </c>
      <c r="I723" s="145">
        <v>137516.66</v>
      </c>
      <c r="J723" s="145">
        <v>126843.32</v>
      </c>
      <c r="K723" s="145">
        <v>115232.46</v>
      </c>
      <c r="L723" s="145">
        <v>130285.02</v>
      </c>
      <c r="M723" s="145">
        <v>123005.81</v>
      </c>
      <c r="N723" s="145">
        <v>129748.85</v>
      </c>
      <c r="O723" s="145">
        <v>125457.06</v>
      </c>
      <c r="P723" s="145">
        <v>120031.69</v>
      </c>
      <c r="Q723" s="145">
        <v>125905.19</v>
      </c>
      <c r="R723" s="145">
        <v>119857.41</v>
      </c>
      <c r="S723" s="145">
        <v>128421.96</v>
      </c>
      <c r="T723" s="145">
        <v>133739.45000000001</v>
      </c>
      <c r="U723" s="145">
        <v>152176.46</v>
      </c>
      <c r="V723" s="145">
        <v>143642.70000000001</v>
      </c>
      <c r="W723" s="145">
        <v>130230.52</v>
      </c>
      <c r="X723" s="145">
        <v>171423.93</v>
      </c>
      <c r="Y723" s="145">
        <v>132966.1</v>
      </c>
      <c r="Z723" s="145">
        <v>158390.10999999999</v>
      </c>
      <c r="AA723" s="145">
        <v>131799.93</v>
      </c>
      <c r="AB723" s="145">
        <v>133663.57</v>
      </c>
      <c r="AC723" s="145">
        <v>178815.88</v>
      </c>
      <c r="AD723" s="145">
        <v>163471.16</v>
      </c>
      <c r="AE723" s="145">
        <v>164857.43</v>
      </c>
      <c r="AF723" s="145">
        <v>168256.75</v>
      </c>
      <c r="AG723" s="145">
        <v>174892.42</v>
      </c>
      <c r="AH723" s="145">
        <v>158644.57</v>
      </c>
      <c r="AI723" s="145">
        <v>171699.38</v>
      </c>
      <c r="AJ723" s="145">
        <v>164207.60999999999</v>
      </c>
      <c r="AK723" s="145">
        <v>159674.76999999999</v>
      </c>
      <c r="AL723" s="145">
        <v>182918.97</v>
      </c>
      <c r="AM723" s="145">
        <v>164508.99</v>
      </c>
      <c r="AN723" s="145">
        <v>158580.4</v>
      </c>
      <c r="AO723" s="145">
        <v>177959.25</v>
      </c>
      <c r="AP723" s="145">
        <v>169408.76</v>
      </c>
      <c r="AQ723" s="145">
        <v>104452.37</v>
      </c>
      <c r="AR723" s="145">
        <v>20757.29</v>
      </c>
      <c r="AS723" s="145">
        <v>25959.33</v>
      </c>
      <c r="AT723" s="145">
        <v>43692.89</v>
      </c>
      <c r="AU723" s="145">
        <v>55869.34</v>
      </c>
      <c r="AV723" s="145">
        <v>55440.34</v>
      </c>
      <c r="AW723" s="145">
        <v>62121.74</v>
      </c>
      <c r="AX723" s="195">
        <v>44432.09</v>
      </c>
    </row>
    <row r="724" spans="1:50" x14ac:dyDescent="0.35">
      <c r="A724" s="27" t="s">
        <v>325</v>
      </c>
      <c r="B724" s="3" t="s">
        <v>204</v>
      </c>
      <c r="C724" s="3" t="s">
        <v>337</v>
      </c>
      <c r="D724" s="3" t="s">
        <v>166</v>
      </c>
      <c r="E724" s="145">
        <v>301.69</v>
      </c>
      <c r="F724" s="145">
        <v>296.26</v>
      </c>
      <c r="G724" s="145">
        <v>314.37</v>
      </c>
      <c r="H724" s="145">
        <v>305.52</v>
      </c>
      <c r="I724" s="145">
        <v>365.74</v>
      </c>
      <c r="J724" s="145">
        <v>356.3</v>
      </c>
      <c r="K724" s="145">
        <v>346.04</v>
      </c>
      <c r="L724" s="145">
        <v>355</v>
      </c>
      <c r="M724" s="145">
        <v>351.45</v>
      </c>
      <c r="N724" s="145">
        <v>345.08</v>
      </c>
      <c r="O724" s="145">
        <v>331.9</v>
      </c>
      <c r="P724" s="145">
        <v>320.08</v>
      </c>
      <c r="Q724" s="145">
        <v>317.14</v>
      </c>
      <c r="R724" s="145">
        <v>301.91000000000003</v>
      </c>
      <c r="S724" s="145">
        <v>318.66000000000003</v>
      </c>
      <c r="T724" s="145">
        <v>328.6</v>
      </c>
      <c r="U724" s="145">
        <v>379.49</v>
      </c>
      <c r="V724" s="145">
        <v>367.37</v>
      </c>
      <c r="W724" s="145">
        <v>344.53</v>
      </c>
      <c r="X724" s="145">
        <v>416.08</v>
      </c>
      <c r="Y724" s="145">
        <v>327.5</v>
      </c>
      <c r="Z724" s="145">
        <v>389.16</v>
      </c>
      <c r="AA724" s="145">
        <v>330.33</v>
      </c>
      <c r="AB724" s="145">
        <v>370.26</v>
      </c>
      <c r="AC724" s="145">
        <v>444.82</v>
      </c>
      <c r="AD724" s="145">
        <v>437.09</v>
      </c>
      <c r="AE724" s="145">
        <v>430.44</v>
      </c>
      <c r="AF724" s="145">
        <v>457.22</v>
      </c>
      <c r="AG724" s="145">
        <v>461.46</v>
      </c>
      <c r="AH724" s="145">
        <v>419.69</v>
      </c>
      <c r="AI724" s="145">
        <v>431.41</v>
      </c>
      <c r="AJ724" s="145">
        <v>446.22</v>
      </c>
      <c r="AK724" s="145">
        <v>439.88</v>
      </c>
      <c r="AL724" s="145">
        <v>457.3</v>
      </c>
      <c r="AM724" s="145">
        <v>408.21</v>
      </c>
      <c r="AN724" s="145">
        <v>471.97</v>
      </c>
      <c r="AO724" s="145">
        <v>453.98</v>
      </c>
      <c r="AP724" s="145">
        <v>438.88</v>
      </c>
      <c r="AQ724" s="145">
        <v>344.73</v>
      </c>
      <c r="AR724" s="145">
        <v>324.33</v>
      </c>
      <c r="AS724" s="145">
        <v>346.12</v>
      </c>
      <c r="AT724" s="145">
        <v>274.8</v>
      </c>
      <c r="AU724" s="145">
        <v>295.60000000000002</v>
      </c>
      <c r="AV724" s="145">
        <v>324.20999999999998</v>
      </c>
      <c r="AW724" s="145">
        <v>297.23</v>
      </c>
      <c r="AX724" s="195">
        <v>302.26</v>
      </c>
    </row>
    <row r="725" spans="1:50" x14ac:dyDescent="0.35">
      <c r="A725" s="27" t="s">
        <v>325</v>
      </c>
      <c r="B725" s="3" t="s">
        <v>204</v>
      </c>
      <c r="C725" s="3" t="s">
        <v>337</v>
      </c>
      <c r="D725" s="3" t="s">
        <v>327</v>
      </c>
      <c r="E725" s="4">
        <v>4173</v>
      </c>
      <c r="F725" s="4">
        <v>3722</v>
      </c>
      <c r="G725" s="4">
        <v>3944</v>
      </c>
      <c r="H725" s="4">
        <v>3389</v>
      </c>
      <c r="I725" s="4">
        <v>3910</v>
      </c>
      <c r="J725" s="4">
        <v>3788</v>
      </c>
      <c r="K725" s="4">
        <v>3451</v>
      </c>
      <c r="L725" s="4">
        <v>3867</v>
      </c>
      <c r="M725" s="4">
        <v>3640</v>
      </c>
      <c r="N725" s="4">
        <v>3845</v>
      </c>
      <c r="O725" s="4">
        <v>3694</v>
      </c>
      <c r="P725" s="4">
        <v>3538</v>
      </c>
      <c r="Q725" s="4">
        <v>3709</v>
      </c>
      <c r="R725" s="4">
        <v>3519</v>
      </c>
      <c r="S725" s="4">
        <v>3745</v>
      </c>
      <c r="T725" s="4">
        <v>3942</v>
      </c>
      <c r="U725" s="4">
        <v>4414</v>
      </c>
      <c r="V725" s="4">
        <v>4305</v>
      </c>
      <c r="W725" s="4">
        <v>3929</v>
      </c>
      <c r="X725" s="4">
        <v>5839</v>
      </c>
      <c r="Y725" s="4">
        <v>4006</v>
      </c>
      <c r="Z725" s="4">
        <v>4635</v>
      </c>
      <c r="AA725" s="4">
        <v>3905</v>
      </c>
      <c r="AB725" s="4">
        <v>3802</v>
      </c>
      <c r="AC725" s="4">
        <v>4030</v>
      </c>
      <c r="AD725" s="4">
        <v>3939</v>
      </c>
      <c r="AE725" s="4">
        <v>3983</v>
      </c>
      <c r="AF725" s="4">
        <v>3988</v>
      </c>
      <c r="AG725" s="4">
        <v>4136</v>
      </c>
      <c r="AH725" s="4">
        <v>3727</v>
      </c>
      <c r="AI725" s="4">
        <v>4165</v>
      </c>
      <c r="AJ725" s="4">
        <v>3941</v>
      </c>
      <c r="AK725" s="4">
        <v>3780</v>
      </c>
      <c r="AL725" s="4">
        <v>4249</v>
      </c>
      <c r="AM725" s="4">
        <v>3978</v>
      </c>
      <c r="AN725" s="4">
        <v>3766</v>
      </c>
      <c r="AO725" s="4">
        <v>4205</v>
      </c>
      <c r="AP725" s="4">
        <v>4007</v>
      </c>
      <c r="AQ725" s="4">
        <v>2519</v>
      </c>
      <c r="AR725" s="3">
        <v>530</v>
      </c>
      <c r="AS725" s="3">
        <v>622</v>
      </c>
      <c r="AT725" s="3">
        <v>990</v>
      </c>
      <c r="AU725" s="4">
        <v>1316</v>
      </c>
      <c r="AV725" s="4">
        <v>1238</v>
      </c>
      <c r="AW725" s="4">
        <v>1319</v>
      </c>
      <c r="AX725" s="10">
        <v>942</v>
      </c>
    </row>
    <row r="726" spans="1:50" x14ac:dyDescent="0.35">
      <c r="A726" s="27" t="s">
        <v>325</v>
      </c>
      <c r="B726" s="3" t="s">
        <v>204</v>
      </c>
      <c r="C726" s="3" t="s">
        <v>337</v>
      </c>
      <c r="D726" s="3" t="s">
        <v>167</v>
      </c>
      <c r="E726" s="4">
        <v>22213</v>
      </c>
      <c r="F726" s="4">
        <v>22296</v>
      </c>
      <c r="G726" s="4">
        <v>23030</v>
      </c>
      <c r="H726" s="4">
        <v>20001</v>
      </c>
      <c r="I726" s="4">
        <v>23867</v>
      </c>
      <c r="J726" s="4">
        <v>21221</v>
      </c>
      <c r="K726" s="4">
        <v>19102</v>
      </c>
      <c r="L726" s="4">
        <v>22603</v>
      </c>
      <c r="M726" s="4">
        <v>21170</v>
      </c>
      <c r="N726" s="4">
        <v>21363</v>
      </c>
      <c r="O726" s="4">
        <v>21409</v>
      </c>
      <c r="P726" s="4">
        <v>20546</v>
      </c>
      <c r="Q726" s="4">
        <v>21670</v>
      </c>
      <c r="R726" s="4">
        <v>20683</v>
      </c>
      <c r="S726" s="4">
        <v>21667</v>
      </c>
      <c r="T726" s="4">
        <v>23610</v>
      </c>
      <c r="U726" s="4">
        <v>27324</v>
      </c>
      <c r="V726" s="4">
        <v>26275</v>
      </c>
      <c r="W726" s="4">
        <v>23280</v>
      </c>
      <c r="X726" s="4">
        <v>29577</v>
      </c>
      <c r="Y726" s="4">
        <v>23297</v>
      </c>
      <c r="Z726" s="4">
        <v>27674</v>
      </c>
      <c r="AA726" s="4">
        <v>22880</v>
      </c>
      <c r="AB726" s="4">
        <v>22629</v>
      </c>
      <c r="AC726" s="4">
        <v>23852</v>
      </c>
      <c r="AD726" s="4">
        <v>20959</v>
      </c>
      <c r="AE726" s="4">
        <v>20331</v>
      </c>
      <c r="AF726" s="4">
        <v>22225</v>
      </c>
      <c r="AG726" s="4">
        <v>23423</v>
      </c>
      <c r="AH726" s="4">
        <v>21288</v>
      </c>
      <c r="AI726" s="4">
        <v>23276</v>
      </c>
      <c r="AJ726" s="4">
        <v>22881</v>
      </c>
      <c r="AK726" s="4">
        <v>21937</v>
      </c>
      <c r="AL726" s="4">
        <v>23465</v>
      </c>
      <c r="AM726" s="4">
        <v>20874</v>
      </c>
      <c r="AN726" s="4">
        <v>20024</v>
      </c>
      <c r="AO726" s="4">
        <v>21359</v>
      </c>
      <c r="AP726" s="4">
        <v>20205</v>
      </c>
      <c r="AQ726" s="4">
        <v>13341</v>
      </c>
      <c r="AR726" s="4">
        <v>3172</v>
      </c>
      <c r="AS726" s="4">
        <v>3809</v>
      </c>
      <c r="AT726" s="4">
        <v>7346</v>
      </c>
      <c r="AU726" s="4">
        <v>9031</v>
      </c>
      <c r="AV726" s="4">
        <v>8218</v>
      </c>
      <c r="AW726" s="4">
        <v>9089</v>
      </c>
      <c r="AX726" s="16">
        <v>6699</v>
      </c>
    </row>
    <row r="727" spans="1:50" x14ac:dyDescent="0.35">
      <c r="A727" s="27" t="s">
        <v>325</v>
      </c>
      <c r="B727" s="3" t="s">
        <v>204</v>
      </c>
      <c r="C727" s="3" t="s">
        <v>337</v>
      </c>
      <c r="D727" s="3" t="s">
        <v>132</v>
      </c>
      <c r="E727" s="3">
        <v>433</v>
      </c>
      <c r="F727" s="3">
        <v>410</v>
      </c>
      <c r="G727" s="3">
        <v>414</v>
      </c>
      <c r="H727" s="3">
        <v>370</v>
      </c>
      <c r="I727" s="3">
        <v>376</v>
      </c>
      <c r="J727" s="3">
        <v>356</v>
      </c>
      <c r="K727" s="3">
        <v>333</v>
      </c>
      <c r="L727" s="3">
        <v>367</v>
      </c>
      <c r="M727" s="3">
        <v>350</v>
      </c>
      <c r="N727" s="3">
        <v>376</v>
      </c>
      <c r="O727" s="3">
        <v>378</v>
      </c>
      <c r="P727" s="3">
        <v>375</v>
      </c>
      <c r="Q727" s="3">
        <v>397</v>
      </c>
      <c r="R727" s="3">
        <v>397</v>
      </c>
      <c r="S727" s="3">
        <v>403</v>
      </c>
      <c r="T727" s="3">
        <v>407</v>
      </c>
      <c r="U727" s="3">
        <v>401</v>
      </c>
      <c r="V727" s="3">
        <v>391</v>
      </c>
      <c r="W727" s="3">
        <v>378</v>
      </c>
      <c r="X727" s="3">
        <v>412</v>
      </c>
      <c r="Y727" s="3">
        <v>406</v>
      </c>
      <c r="Z727" s="3">
        <v>407</v>
      </c>
      <c r="AA727" s="3">
        <v>399</v>
      </c>
      <c r="AB727" s="3">
        <v>361</v>
      </c>
      <c r="AC727" s="3">
        <v>402</v>
      </c>
      <c r="AD727" s="3">
        <v>374</v>
      </c>
      <c r="AE727" s="3">
        <v>383</v>
      </c>
      <c r="AF727" s="3">
        <v>368</v>
      </c>
      <c r="AG727" s="3">
        <v>379</v>
      </c>
      <c r="AH727" s="3">
        <v>378</v>
      </c>
      <c r="AI727" s="3">
        <v>398</v>
      </c>
      <c r="AJ727" s="3">
        <v>368</v>
      </c>
      <c r="AK727" s="3">
        <v>363</v>
      </c>
      <c r="AL727" s="3">
        <v>400</v>
      </c>
      <c r="AM727" s="3">
        <v>403</v>
      </c>
      <c r="AN727" s="3">
        <v>336</v>
      </c>
      <c r="AO727" s="3">
        <v>392</v>
      </c>
      <c r="AP727" s="3">
        <v>386</v>
      </c>
      <c r="AQ727" s="3">
        <v>303</v>
      </c>
      <c r="AR727" s="3">
        <v>64</v>
      </c>
      <c r="AS727" s="3">
        <v>75</v>
      </c>
      <c r="AT727" s="3">
        <v>159</v>
      </c>
      <c r="AU727" s="3">
        <v>189</v>
      </c>
      <c r="AV727" s="3">
        <v>171</v>
      </c>
      <c r="AW727" s="3">
        <v>209</v>
      </c>
      <c r="AX727" s="10">
        <v>147</v>
      </c>
    </row>
    <row r="728" spans="1:50" x14ac:dyDescent="0.35">
      <c r="A728" s="27" t="s">
        <v>325</v>
      </c>
      <c r="B728" s="3" t="s">
        <v>204</v>
      </c>
      <c r="C728" s="3" t="s">
        <v>338</v>
      </c>
      <c r="D728" s="3" t="s">
        <v>162</v>
      </c>
      <c r="E728" s="145">
        <v>273.05</v>
      </c>
      <c r="F728" s="145">
        <v>437.25</v>
      </c>
      <c r="G728" s="145">
        <v>194.25</v>
      </c>
      <c r="H728" s="145">
        <v>264.69</v>
      </c>
      <c r="I728" s="145">
        <v>212.75</v>
      </c>
      <c r="J728" s="145">
        <v>192.5</v>
      </c>
      <c r="K728" s="145">
        <v>274.25</v>
      </c>
      <c r="L728" s="145">
        <v>595</v>
      </c>
      <c r="M728" s="145">
        <v>928.75</v>
      </c>
      <c r="N728" s="145">
        <v>1823.01</v>
      </c>
      <c r="O728" s="145">
        <v>936.5</v>
      </c>
      <c r="P728" s="145">
        <v>741</v>
      </c>
      <c r="Q728" s="145">
        <v>640.54</v>
      </c>
      <c r="R728" s="145">
        <v>777.86</v>
      </c>
      <c r="S728" s="145">
        <v>1018.5</v>
      </c>
      <c r="T728" s="145">
        <v>907.52</v>
      </c>
      <c r="U728" s="145">
        <v>1230.81</v>
      </c>
      <c r="V728" s="145">
        <v>963.5</v>
      </c>
      <c r="W728" s="145">
        <v>1091.25</v>
      </c>
      <c r="X728" s="145">
        <v>883.75</v>
      </c>
      <c r="Y728" s="145">
        <v>968.54</v>
      </c>
      <c r="Z728" s="145">
        <v>908.25</v>
      </c>
      <c r="AA728" s="145">
        <v>619.28</v>
      </c>
      <c r="AB728" s="145">
        <v>466.01</v>
      </c>
      <c r="AC728" s="145">
        <v>649.33000000000004</v>
      </c>
      <c r="AD728" s="145">
        <v>480.5</v>
      </c>
      <c r="AE728" s="145">
        <v>461.73</v>
      </c>
      <c r="AF728" s="145">
        <v>877.1</v>
      </c>
      <c r="AG728" s="145">
        <v>705.99</v>
      </c>
      <c r="AH728" s="145">
        <v>704.73</v>
      </c>
      <c r="AI728" s="145">
        <v>780.33</v>
      </c>
      <c r="AJ728" s="145">
        <v>621.36</v>
      </c>
      <c r="AK728" s="145">
        <v>641.77</v>
      </c>
      <c r="AL728" s="145">
        <v>649.37</v>
      </c>
      <c r="AM728" s="145">
        <v>622.41999999999996</v>
      </c>
      <c r="AN728" s="145">
        <v>892.71</v>
      </c>
      <c r="AO728" s="145">
        <v>699.01</v>
      </c>
      <c r="AP728" s="145">
        <v>927.02</v>
      </c>
      <c r="AQ728" s="145">
        <v>402.36</v>
      </c>
      <c r="AR728" s="145">
        <v>10</v>
      </c>
      <c r="AS728" s="145">
        <v>241.74</v>
      </c>
      <c r="AT728" s="145">
        <v>676.33</v>
      </c>
      <c r="AU728" s="145">
        <v>950.23</v>
      </c>
      <c r="AV728" s="145">
        <v>755.81</v>
      </c>
      <c r="AW728" s="145">
        <v>369.44</v>
      </c>
      <c r="AX728" s="195">
        <v>319.06</v>
      </c>
    </row>
    <row r="729" spans="1:50" x14ac:dyDescent="0.35">
      <c r="A729" s="27" t="s">
        <v>325</v>
      </c>
      <c r="B729" s="3" t="s">
        <v>204</v>
      </c>
      <c r="C729" s="3" t="s">
        <v>338</v>
      </c>
      <c r="D729" s="3" t="s">
        <v>166</v>
      </c>
      <c r="E729" s="145">
        <v>10.11</v>
      </c>
      <c r="F729" s="145">
        <v>16.190000000000001</v>
      </c>
      <c r="G729" s="145">
        <v>10.220000000000001</v>
      </c>
      <c r="H729" s="145">
        <v>10.18</v>
      </c>
      <c r="I729" s="145">
        <v>11.82</v>
      </c>
      <c r="J729" s="145">
        <v>12.03</v>
      </c>
      <c r="K729" s="145">
        <v>13.71</v>
      </c>
      <c r="L729" s="145">
        <v>23.8</v>
      </c>
      <c r="M729" s="145">
        <v>42.22</v>
      </c>
      <c r="N729" s="145">
        <v>75.959999999999994</v>
      </c>
      <c r="O729" s="145">
        <v>30.21</v>
      </c>
      <c r="P729" s="145">
        <v>39</v>
      </c>
      <c r="Q729" s="145">
        <v>27.85</v>
      </c>
      <c r="R729" s="145">
        <v>43.21</v>
      </c>
      <c r="S729" s="145">
        <v>53.61</v>
      </c>
      <c r="T729" s="145">
        <v>47.76</v>
      </c>
      <c r="U729" s="145">
        <v>61.54</v>
      </c>
      <c r="V729" s="145">
        <v>43.8</v>
      </c>
      <c r="W729" s="145">
        <v>49.6</v>
      </c>
      <c r="X729" s="145">
        <v>33.99</v>
      </c>
      <c r="Y729" s="145">
        <v>32.28</v>
      </c>
      <c r="Z729" s="145">
        <v>27.52</v>
      </c>
      <c r="AA729" s="145">
        <v>25.8</v>
      </c>
      <c r="AB729" s="145">
        <v>21.18</v>
      </c>
      <c r="AC729" s="145">
        <v>24.05</v>
      </c>
      <c r="AD729" s="145">
        <v>26.69</v>
      </c>
      <c r="AE729" s="145">
        <v>20.99</v>
      </c>
      <c r="AF729" s="145">
        <v>39.869999999999997</v>
      </c>
      <c r="AG729" s="145">
        <v>33.619999999999997</v>
      </c>
      <c r="AH729" s="145">
        <v>32.03</v>
      </c>
      <c r="AI729" s="145">
        <v>30.01</v>
      </c>
      <c r="AJ729" s="145">
        <v>28.24</v>
      </c>
      <c r="AK729" s="145">
        <v>29.17</v>
      </c>
      <c r="AL729" s="145">
        <v>27.06</v>
      </c>
      <c r="AM729" s="145">
        <v>24.9</v>
      </c>
      <c r="AN729" s="145">
        <v>42.51</v>
      </c>
      <c r="AO729" s="145">
        <v>49.93</v>
      </c>
      <c r="AP729" s="145">
        <v>42.14</v>
      </c>
      <c r="AQ729" s="145">
        <v>25.15</v>
      </c>
      <c r="AR729" s="145">
        <v>5</v>
      </c>
      <c r="AS729" s="145">
        <v>48.35</v>
      </c>
      <c r="AT729" s="145">
        <v>84.54</v>
      </c>
      <c r="AU729" s="145">
        <v>79.19</v>
      </c>
      <c r="AV729" s="145">
        <v>53.99</v>
      </c>
      <c r="AW729" s="145">
        <v>30.79</v>
      </c>
      <c r="AX729" s="195">
        <v>31.91</v>
      </c>
    </row>
    <row r="730" spans="1:50" x14ac:dyDescent="0.35">
      <c r="A730" s="27" t="s">
        <v>325</v>
      </c>
      <c r="B730" s="3" t="s">
        <v>204</v>
      </c>
      <c r="C730" s="3" t="s">
        <v>338</v>
      </c>
      <c r="D730" s="3" t="s">
        <v>327</v>
      </c>
      <c r="E730" s="3">
        <v>0</v>
      </c>
      <c r="F730" s="3">
        <v>0</v>
      </c>
      <c r="G730" s="3">
        <v>0</v>
      </c>
      <c r="H730" s="3">
        <v>0</v>
      </c>
      <c r="I730" s="3">
        <v>0</v>
      </c>
      <c r="J730" s="3">
        <v>0</v>
      </c>
      <c r="K730" s="3">
        <v>0</v>
      </c>
      <c r="L730" s="3">
        <v>0</v>
      </c>
      <c r="M730" s="3">
        <v>0</v>
      </c>
      <c r="N730" s="3">
        <v>0</v>
      </c>
      <c r="O730" s="3">
        <v>0</v>
      </c>
      <c r="P730" s="3">
        <v>0</v>
      </c>
      <c r="Q730" s="3">
        <v>0</v>
      </c>
      <c r="R730" s="3">
        <v>0</v>
      </c>
      <c r="S730" s="3">
        <v>0</v>
      </c>
      <c r="T730" s="3">
        <v>0</v>
      </c>
      <c r="U730" s="3">
        <v>0</v>
      </c>
      <c r="V730" s="3">
        <v>0</v>
      </c>
      <c r="W730" s="3">
        <v>0</v>
      </c>
      <c r="X730" s="3">
        <v>0</v>
      </c>
      <c r="Y730" s="3">
        <v>0</v>
      </c>
      <c r="Z730" s="3">
        <v>0</v>
      </c>
      <c r="AA730" s="3">
        <v>0</v>
      </c>
      <c r="AB730" s="3">
        <v>0</v>
      </c>
      <c r="AC730" s="3">
        <v>0</v>
      </c>
      <c r="AD730" s="3">
        <v>0</v>
      </c>
      <c r="AE730" s="3">
        <v>0</v>
      </c>
      <c r="AF730" s="3">
        <v>0</v>
      </c>
      <c r="AG730" s="3">
        <v>0</v>
      </c>
      <c r="AH730" s="3">
        <v>0</v>
      </c>
      <c r="AI730" s="3">
        <v>0</v>
      </c>
      <c r="AJ730" s="3">
        <v>0</v>
      </c>
      <c r="AK730" s="3">
        <v>0</v>
      </c>
      <c r="AL730" s="3">
        <v>0</v>
      </c>
      <c r="AM730" s="3">
        <v>0</v>
      </c>
      <c r="AN730" s="3">
        <v>0</v>
      </c>
      <c r="AO730" s="3">
        <v>0</v>
      </c>
      <c r="AP730" s="3">
        <v>0</v>
      </c>
      <c r="AQ730" s="3">
        <v>0</v>
      </c>
      <c r="AR730" s="3">
        <v>0</v>
      </c>
      <c r="AS730" s="3">
        <v>0</v>
      </c>
      <c r="AT730" s="3">
        <v>0</v>
      </c>
      <c r="AU730" s="3">
        <v>0</v>
      </c>
      <c r="AV730" s="3">
        <v>0</v>
      </c>
      <c r="AW730" s="3">
        <v>0</v>
      </c>
      <c r="AX730" s="10">
        <v>0</v>
      </c>
    </row>
    <row r="731" spans="1:50" x14ac:dyDescent="0.35">
      <c r="A731" s="27" t="s">
        <v>325</v>
      </c>
      <c r="B731" s="3" t="s">
        <v>204</v>
      </c>
      <c r="C731" s="3" t="s">
        <v>338</v>
      </c>
      <c r="D731" s="3" t="s">
        <v>167</v>
      </c>
      <c r="E731" s="3">
        <v>0</v>
      </c>
      <c r="F731" s="3">
        <v>0</v>
      </c>
      <c r="G731" s="3">
        <v>0</v>
      </c>
      <c r="H731" s="3">
        <v>0</v>
      </c>
      <c r="I731" s="3">
        <v>0</v>
      </c>
      <c r="J731" s="3">
        <v>0</v>
      </c>
      <c r="K731" s="3">
        <v>0</v>
      </c>
      <c r="L731" s="3">
        <v>0</v>
      </c>
      <c r="M731" s="3">
        <v>0</v>
      </c>
      <c r="N731" s="3">
        <v>0</v>
      </c>
      <c r="O731" s="3">
        <v>0</v>
      </c>
      <c r="P731" s="3">
        <v>0</v>
      </c>
      <c r="Q731" s="3">
        <v>0</v>
      </c>
      <c r="R731" s="3">
        <v>0</v>
      </c>
      <c r="S731" s="3">
        <v>0</v>
      </c>
      <c r="T731" s="3">
        <v>0</v>
      </c>
      <c r="U731" s="3">
        <v>0</v>
      </c>
      <c r="V731" s="3">
        <v>0</v>
      </c>
      <c r="W731" s="3">
        <v>0</v>
      </c>
      <c r="X731" s="3">
        <v>0</v>
      </c>
      <c r="Y731" s="3">
        <v>0</v>
      </c>
      <c r="Z731" s="3">
        <v>0</v>
      </c>
      <c r="AA731" s="3">
        <v>0</v>
      </c>
      <c r="AB731" s="3">
        <v>0</v>
      </c>
      <c r="AC731" s="3">
        <v>0</v>
      </c>
      <c r="AD731" s="3">
        <v>0</v>
      </c>
      <c r="AE731" s="3">
        <v>0</v>
      </c>
      <c r="AF731" s="3">
        <v>0</v>
      </c>
      <c r="AG731" s="3">
        <v>0</v>
      </c>
      <c r="AH731" s="3">
        <v>0</v>
      </c>
      <c r="AI731" s="3">
        <v>0</v>
      </c>
      <c r="AJ731" s="3">
        <v>0</v>
      </c>
      <c r="AK731" s="3">
        <v>0</v>
      </c>
      <c r="AL731" s="3">
        <v>0</v>
      </c>
      <c r="AM731" s="3">
        <v>0</v>
      </c>
      <c r="AN731" s="3">
        <v>0</v>
      </c>
      <c r="AO731" s="3">
        <v>0</v>
      </c>
      <c r="AP731" s="3">
        <v>0</v>
      </c>
      <c r="AQ731" s="3">
        <v>0</v>
      </c>
      <c r="AR731" s="3">
        <v>0</v>
      </c>
      <c r="AS731" s="3">
        <v>0</v>
      </c>
      <c r="AT731" s="3">
        <v>0</v>
      </c>
      <c r="AU731" s="3">
        <v>0</v>
      </c>
      <c r="AV731" s="3">
        <v>0</v>
      </c>
      <c r="AW731" s="3">
        <v>0</v>
      </c>
      <c r="AX731" s="10">
        <v>0</v>
      </c>
    </row>
    <row r="732" spans="1:50" x14ac:dyDescent="0.35">
      <c r="A732" s="27" t="s">
        <v>325</v>
      </c>
      <c r="B732" s="3" t="s">
        <v>204</v>
      </c>
      <c r="C732" s="3" t="s">
        <v>338</v>
      </c>
      <c r="D732" s="3" t="s">
        <v>132</v>
      </c>
      <c r="E732" s="3">
        <v>27</v>
      </c>
      <c r="F732" s="3">
        <v>27</v>
      </c>
      <c r="G732" s="3">
        <v>19</v>
      </c>
      <c r="H732" s="3">
        <v>26</v>
      </c>
      <c r="I732" s="3">
        <v>18</v>
      </c>
      <c r="J732" s="3">
        <v>16</v>
      </c>
      <c r="K732" s="3">
        <v>20</v>
      </c>
      <c r="L732" s="3">
        <v>25</v>
      </c>
      <c r="M732" s="3">
        <v>22</v>
      </c>
      <c r="N732" s="3">
        <v>24</v>
      </c>
      <c r="O732" s="3">
        <v>31</v>
      </c>
      <c r="P732" s="3">
        <v>19</v>
      </c>
      <c r="Q732" s="3">
        <v>23</v>
      </c>
      <c r="R732" s="3">
        <v>18</v>
      </c>
      <c r="S732" s="3">
        <v>19</v>
      </c>
      <c r="T732" s="3">
        <v>19</v>
      </c>
      <c r="U732" s="3">
        <v>20</v>
      </c>
      <c r="V732" s="3">
        <v>22</v>
      </c>
      <c r="W732" s="3">
        <v>22</v>
      </c>
      <c r="X732" s="3">
        <v>26</v>
      </c>
      <c r="Y732" s="3">
        <v>30</v>
      </c>
      <c r="Z732" s="3">
        <v>33</v>
      </c>
      <c r="AA732" s="3">
        <v>24</v>
      </c>
      <c r="AB732" s="3">
        <v>22</v>
      </c>
      <c r="AC732" s="3">
        <v>27</v>
      </c>
      <c r="AD732" s="3">
        <v>18</v>
      </c>
      <c r="AE732" s="3">
        <v>22</v>
      </c>
      <c r="AF732" s="3">
        <v>22</v>
      </c>
      <c r="AG732" s="3">
        <v>21</v>
      </c>
      <c r="AH732" s="3">
        <v>22</v>
      </c>
      <c r="AI732" s="3">
        <v>26</v>
      </c>
      <c r="AJ732" s="3">
        <v>22</v>
      </c>
      <c r="AK732" s="3">
        <v>22</v>
      </c>
      <c r="AL732" s="3">
        <v>24</v>
      </c>
      <c r="AM732" s="3">
        <v>25</v>
      </c>
      <c r="AN732" s="3">
        <v>21</v>
      </c>
      <c r="AO732" s="3">
        <v>14</v>
      </c>
      <c r="AP732" s="3">
        <v>22</v>
      </c>
      <c r="AQ732" s="3">
        <v>16</v>
      </c>
      <c r="AR732" s="3">
        <v>2</v>
      </c>
      <c r="AS732" s="3">
        <v>5</v>
      </c>
      <c r="AT732" s="3">
        <v>8</v>
      </c>
      <c r="AU732" s="3">
        <v>12</v>
      </c>
      <c r="AV732" s="3">
        <v>14</v>
      </c>
      <c r="AW732" s="3">
        <v>12</v>
      </c>
      <c r="AX732" s="10">
        <v>10</v>
      </c>
    </row>
    <row r="733" spans="1:50" x14ac:dyDescent="0.35">
      <c r="A733" s="27" t="s">
        <v>325</v>
      </c>
      <c r="B733" s="3" t="s">
        <v>204</v>
      </c>
      <c r="C733" s="3" t="s">
        <v>339</v>
      </c>
      <c r="D733" s="3" t="s">
        <v>162</v>
      </c>
      <c r="E733" s="145">
        <v>70534.09</v>
      </c>
      <c r="F733" s="145">
        <v>49830.73</v>
      </c>
      <c r="G733" s="145">
        <v>78852.12</v>
      </c>
      <c r="H733" s="145">
        <v>68983.259999999995</v>
      </c>
      <c r="I733" s="145">
        <v>93594.6</v>
      </c>
      <c r="J733" s="145">
        <v>89802.22</v>
      </c>
      <c r="K733" s="145">
        <v>82116.17</v>
      </c>
      <c r="L733" s="145">
        <v>91553.66</v>
      </c>
      <c r="M733" s="145">
        <v>98515.23</v>
      </c>
      <c r="N733" s="145">
        <v>89890.08</v>
      </c>
      <c r="O733" s="145">
        <v>94063.81</v>
      </c>
      <c r="P733" s="145">
        <v>89741</v>
      </c>
      <c r="Q733" s="145">
        <v>87566.5</v>
      </c>
      <c r="R733" s="145">
        <v>95545.11</v>
      </c>
      <c r="S733" s="145">
        <v>105840.39</v>
      </c>
      <c r="T733" s="145">
        <v>103545.17</v>
      </c>
      <c r="U733" s="145">
        <v>121037.99</v>
      </c>
      <c r="V733" s="145">
        <v>113155.31</v>
      </c>
      <c r="W733" s="145">
        <v>142764.92000000001</v>
      </c>
      <c r="X733" s="145">
        <v>140872.94</v>
      </c>
      <c r="Y733" s="145">
        <v>116424.08</v>
      </c>
      <c r="Z733" s="145">
        <v>143753.43</v>
      </c>
      <c r="AA733" s="145">
        <v>127268.03</v>
      </c>
      <c r="AB733" s="145">
        <v>128038.49</v>
      </c>
      <c r="AC733" s="145">
        <v>138731.42000000001</v>
      </c>
      <c r="AD733" s="145">
        <v>121482.1</v>
      </c>
      <c r="AE733" s="145">
        <v>129244.7</v>
      </c>
      <c r="AF733" s="145">
        <v>136249.17000000001</v>
      </c>
      <c r="AG733" s="145">
        <v>143182.67000000001</v>
      </c>
      <c r="AH733" s="145">
        <v>126308.12</v>
      </c>
      <c r="AI733" s="145">
        <v>145002.63</v>
      </c>
      <c r="AJ733" s="145">
        <v>136577.04999999999</v>
      </c>
      <c r="AK733" s="145">
        <v>132762.91</v>
      </c>
      <c r="AL733" s="145">
        <v>137152.62</v>
      </c>
      <c r="AM733" s="145">
        <v>124597.36</v>
      </c>
      <c r="AN733" s="145">
        <v>126272.35</v>
      </c>
      <c r="AO733" s="145">
        <v>131682.31</v>
      </c>
      <c r="AP733" s="145">
        <v>120842</v>
      </c>
      <c r="AQ733" s="145">
        <v>63411.43</v>
      </c>
      <c r="AR733" s="145">
        <v>12863.7</v>
      </c>
      <c r="AS733" s="145">
        <v>11979.7</v>
      </c>
      <c r="AT733" s="145">
        <v>21721.73</v>
      </c>
      <c r="AU733" s="145">
        <v>28829.57</v>
      </c>
      <c r="AV733" s="145">
        <v>45059.68</v>
      </c>
      <c r="AW733" s="145">
        <v>47690.35</v>
      </c>
      <c r="AX733" s="195">
        <v>33096.11</v>
      </c>
    </row>
    <row r="734" spans="1:50" x14ac:dyDescent="0.35">
      <c r="A734" s="27" t="s">
        <v>325</v>
      </c>
      <c r="B734" s="3" t="s">
        <v>204</v>
      </c>
      <c r="C734" s="3" t="s">
        <v>339</v>
      </c>
      <c r="D734" s="3" t="s">
        <v>166</v>
      </c>
      <c r="E734" s="145">
        <v>262.20999999999998</v>
      </c>
      <c r="F734" s="145">
        <v>222.46</v>
      </c>
      <c r="G734" s="145">
        <v>247.96</v>
      </c>
      <c r="H734" s="145">
        <v>226.92</v>
      </c>
      <c r="I734" s="145">
        <v>252.96</v>
      </c>
      <c r="J734" s="145">
        <v>263.35000000000002</v>
      </c>
      <c r="K734" s="145">
        <v>248.84</v>
      </c>
      <c r="L734" s="145">
        <v>260.83999999999997</v>
      </c>
      <c r="M734" s="145">
        <v>264.83</v>
      </c>
      <c r="N734" s="145">
        <v>257.56</v>
      </c>
      <c r="O734" s="145">
        <v>261.29000000000002</v>
      </c>
      <c r="P734" s="145">
        <v>249.28</v>
      </c>
      <c r="Q734" s="145">
        <v>232.27</v>
      </c>
      <c r="R734" s="145">
        <v>249.47</v>
      </c>
      <c r="S734" s="145">
        <v>267.95</v>
      </c>
      <c r="T734" s="145">
        <v>243.64</v>
      </c>
      <c r="U734" s="145">
        <v>267.19</v>
      </c>
      <c r="V734" s="145">
        <v>265</v>
      </c>
      <c r="W734" s="145">
        <v>303.76</v>
      </c>
      <c r="X734" s="145">
        <v>293.49</v>
      </c>
      <c r="Y734" s="145">
        <v>249.3</v>
      </c>
      <c r="Z734" s="145">
        <v>282.98</v>
      </c>
      <c r="AA734" s="145">
        <v>254.03</v>
      </c>
      <c r="AB734" s="145">
        <v>273</v>
      </c>
      <c r="AC734" s="145">
        <v>283.7</v>
      </c>
      <c r="AD734" s="145">
        <v>262.95</v>
      </c>
      <c r="AE734" s="145">
        <v>257.97000000000003</v>
      </c>
      <c r="AF734" s="145">
        <v>280.93</v>
      </c>
      <c r="AG734" s="145">
        <v>299.55</v>
      </c>
      <c r="AH734" s="145">
        <v>276.99</v>
      </c>
      <c r="AI734" s="145">
        <v>294.72000000000003</v>
      </c>
      <c r="AJ734" s="145">
        <v>289.36</v>
      </c>
      <c r="AK734" s="145">
        <v>280.68</v>
      </c>
      <c r="AL734" s="145">
        <v>279.33</v>
      </c>
      <c r="AM734" s="145">
        <v>257.97000000000003</v>
      </c>
      <c r="AN734" s="145">
        <v>272.73</v>
      </c>
      <c r="AO734" s="145">
        <v>288.14999999999998</v>
      </c>
      <c r="AP734" s="145">
        <v>259.32</v>
      </c>
      <c r="AQ734" s="145">
        <v>160.13</v>
      </c>
      <c r="AR734" s="145">
        <v>207.48</v>
      </c>
      <c r="AS734" s="145">
        <v>166.38</v>
      </c>
      <c r="AT734" s="145">
        <v>169.7</v>
      </c>
      <c r="AU734" s="145">
        <v>183.63</v>
      </c>
      <c r="AV734" s="145">
        <v>219.8</v>
      </c>
      <c r="AW734" s="145">
        <v>222.85</v>
      </c>
      <c r="AX734" s="195">
        <v>201.81</v>
      </c>
    </row>
    <row r="735" spans="1:50" x14ac:dyDescent="0.35">
      <c r="A735" s="27" t="s">
        <v>325</v>
      </c>
      <c r="B735" s="3" t="s">
        <v>204</v>
      </c>
      <c r="C735" s="3" t="s">
        <v>339</v>
      </c>
      <c r="D735" s="3" t="s">
        <v>327</v>
      </c>
      <c r="E735" s="4">
        <v>3552</v>
      </c>
      <c r="F735" s="4">
        <v>2583</v>
      </c>
      <c r="G735" s="4">
        <v>3963</v>
      </c>
      <c r="H735" s="4">
        <v>3424</v>
      </c>
      <c r="I735" s="4">
        <v>4708</v>
      </c>
      <c r="J735" s="4">
        <v>4501</v>
      </c>
      <c r="K735" s="4">
        <v>4323</v>
      </c>
      <c r="L735" s="4">
        <v>4844</v>
      </c>
      <c r="M735" s="4">
        <v>5081</v>
      </c>
      <c r="N735" s="4">
        <v>4432</v>
      </c>
      <c r="O735" s="4">
        <v>4765</v>
      </c>
      <c r="P735" s="4">
        <v>4483</v>
      </c>
      <c r="Q735" s="4">
        <v>4355</v>
      </c>
      <c r="R735" s="4">
        <v>4820</v>
      </c>
      <c r="S735" s="4">
        <v>5280</v>
      </c>
      <c r="T735" s="4">
        <v>5365</v>
      </c>
      <c r="U735" s="4">
        <v>6021</v>
      </c>
      <c r="V735" s="4">
        <v>5678</v>
      </c>
      <c r="W735" s="4">
        <v>7281</v>
      </c>
      <c r="X735" s="4">
        <v>7611</v>
      </c>
      <c r="Y735" s="4">
        <v>6304</v>
      </c>
      <c r="Z735" s="4">
        <v>7627</v>
      </c>
      <c r="AA735" s="4">
        <v>6816</v>
      </c>
      <c r="AB735" s="4">
        <v>6778</v>
      </c>
      <c r="AC735" s="4">
        <v>7037</v>
      </c>
      <c r="AD735" s="4">
        <v>6259</v>
      </c>
      <c r="AE735" s="4">
        <v>6534</v>
      </c>
      <c r="AF735" s="4">
        <v>7002</v>
      </c>
      <c r="AG735" s="4">
        <v>7192</v>
      </c>
      <c r="AH735" s="4">
        <v>6266</v>
      </c>
      <c r="AI735" s="4">
        <v>7461</v>
      </c>
      <c r="AJ735" s="4">
        <v>6935</v>
      </c>
      <c r="AK735" s="4">
        <v>6806</v>
      </c>
      <c r="AL735" s="4">
        <v>7230</v>
      </c>
      <c r="AM735" s="4">
        <v>6678</v>
      </c>
      <c r="AN735" s="4">
        <v>6798</v>
      </c>
      <c r="AO735" s="4">
        <v>6813</v>
      </c>
      <c r="AP735" s="4">
        <v>6229</v>
      </c>
      <c r="AQ735" s="4">
        <v>3409</v>
      </c>
      <c r="AR735" s="3">
        <v>719</v>
      </c>
      <c r="AS735" s="3">
        <v>540</v>
      </c>
      <c r="AT735" s="3">
        <v>950</v>
      </c>
      <c r="AU735" s="4">
        <v>1227</v>
      </c>
      <c r="AV735" s="4">
        <v>2137</v>
      </c>
      <c r="AW735" s="4">
        <v>2645</v>
      </c>
      <c r="AX735" s="16">
        <v>1565</v>
      </c>
    </row>
    <row r="736" spans="1:50" x14ac:dyDescent="0.35">
      <c r="A736" s="27" t="s">
        <v>325</v>
      </c>
      <c r="B736" s="3" t="s">
        <v>204</v>
      </c>
      <c r="C736" s="3" t="s">
        <v>339</v>
      </c>
      <c r="D736" s="3" t="s">
        <v>167</v>
      </c>
      <c r="E736" s="4">
        <v>5581</v>
      </c>
      <c r="F736" s="4">
        <v>5492</v>
      </c>
      <c r="G736" s="4">
        <v>9568</v>
      </c>
      <c r="H736" s="4">
        <v>8151</v>
      </c>
      <c r="I736" s="4">
        <v>13685</v>
      </c>
      <c r="J736" s="4">
        <v>12245</v>
      </c>
      <c r="K736" s="4">
        <v>10997</v>
      </c>
      <c r="L736" s="4">
        <v>12434</v>
      </c>
      <c r="M736" s="4">
        <v>12016</v>
      </c>
      <c r="N736" s="4">
        <v>12446</v>
      </c>
      <c r="O736" s="4">
        <v>13210</v>
      </c>
      <c r="P736" s="4">
        <v>12000</v>
      </c>
      <c r="Q736" s="4">
        <v>13121</v>
      </c>
      <c r="R736" s="4">
        <v>12897</v>
      </c>
      <c r="S736" s="4">
        <v>15661</v>
      </c>
      <c r="T736" s="4">
        <v>15312</v>
      </c>
      <c r="U736" s="4">
        <v>18801</v>
      </c>
      <c r="V736" s="4">
        <v>15074</v>
      </c>
      <c r="W736" s="4">
        <v>18060</v>
      </c>
      <c r="X736" s="4">
        <v>17104</v>
      </c>
      <c r="Y736" s="4">
        <v>14330</v>
      </c>
      <c r="Z736" s="4">
        <v>18299</v>
      </c>
      <c r="AA736" s="4">
        <v>16269</v>
      </c>
      <c r="AB736" s="4">
        <v>16459</v>
      </c>
      <c r="AC736" s="4">
        <v>16485</v>
      </c>
      <c r="AD736" s="4">
        <v>14826</v>
      </c>
      <c r="AE736" s="4">
        <v>15857</v>
      </c>
      <c r="AF736" s="4">
        <v>18721</v>
      </c>
      <c r="AG736" s="4">
        <v>19200</v>
      </c>
      <c r="AH736" s="4">
        <v>16423</v>
      </c>
      <c r="AI736" s="4">
        <v>18566</v>
      </c>
      <c r="AJ736" s="4">
        <v>17298</v>
      </c>
      <c r="AK736" s="4">
        <v>15464</v>
      </c>
      <c r="AL736" s="4">
        <v>16494</v>
      </c>
      <c r="AM736" s="4">
        <v>15618</v>
      </c>
      <c r="AN736" s="4">
        <v>15378</v>
      </c>
      <c r="AO736" s="4">
        <v>17265</v>
      </c>
      <c r="AP736" s="4">
        <v>16231</v>
      </c>
      <c r="AQ736" s="4">
        <v>9654</v>
      </c>
      <c r="AR736" s="4">
        <v>3155</v>
      </c>
      <c r="AS736" s="4">
        <v>3361</v>
      </c>
      <c r="AT736" s="4">
        <v>6401</v>
      </c>
      <c r="AU736" s="4">
        <v>8166</v>
      </c>
      <c r="AV736" s="4">
        <v>9013</v>
      </c>
      <c r="AW736" s="4">
        <v>8692</v>
      </c>
      <c r="AX736" s="16">
        <v>7331</v>
      </c>
    </row>
    <row r="737" spans="1:50" x14ac:dyDescent="0.35">
      <c r="A737" s="27" t="s">
        <v>325</v>
      </c>
      <c r="B737" s="3" t="s">
        <v>204</v>
      </c>
      <c r="C737" s="3" t="s">
        <v>339</v>
      </c>
      <c r="D737" s="3" t="s">
        <v>132</v>
      </c>
      <c r="E737" s="3">
        <v>269</v>
      </c>
      <c r="F737" s="3">
        <v>224</v>
      </c>
      <c r="G737" s="3">
        <v>318</v>
      </c>
      <c r="H737" s="3">
        <v>304</v>
      </c>
      <c r="I737" s="3">
        <v>370</v>
      </c>
      <c r="J737" s="3">
        <v>341</v>
      </c>
      <c r="K737" s="3">
        <v>330</v>
      </c>
      <c r="L737" s="3">
        <v>351</v>
      </c>
      <c r="M737" s="3">
        <v>372</v>
      </c>
      <c r="N737" s="3">
        <v>349</v>
      </c>
      <c r="O737" s="3">
        <v>360</v>
      </c>
      <c r="P737" s="3">
        <v>360</v>
      </c>
      <c r="Q737" s="3">
        <v>377</v>
      </c>
      <c r="R737" s="3">
        <v>383</v>
      </c>
      <c r="S737" s="3">
        <v>395</v>
      </c>
      <c r="T737" s="3">
        <v>425</v>
      </c>
      <c r="U737" s="3">
        <v>453</v>
      </c>
      <c r="V737" s="3">
        <v>427</v>
      </c>
      <c r="W737" s="3">
        <v>470</v>
      </c>
      <c r="X737" s="3">
        <v>480</v>
      </c>
      <c r="Y737" s="3">
        <v>467</v>
      </c>
      <c r="Z737" s="3">
        <v>508</v>
      </c>
      <c r="AA737" s="3">
        <v>501</v>
      </c>
      <c r="AB737" s="3">
        <v>469</v>
      </c>
      <c r="AC737" s="3">
        <v>489</v>
      </c>
      <c r="AD737" s="3">
        <v>462</v>
      </c>
      <c r="AE737" s="3">
        <v>501</v>
      </c>
      <c r="AF737" s="3">
        <v>485</v>
      </c>
      <c r="AG737" s="3">
        <v>478</v>
      </c>
      <c r="AH737" s="3">
        <v>456</v>
      </c>
      <c r="AI737" s="3">
        <v>492</v>
      </c>
      <c r="AJ737" s="3">
        <v>472</v>
      </c>
      <c r="AK737" s="3">
        <v>473</v>
      </c>
      <c r="AL737" s="3">
        <v>491</v>
      </c>
      <c r="AM737" s="3">
        <v>483</v>
      </c>
      <c r="AN737" s="3">
        <v>463</v>
      </c>
      <c r="AO737" s="3">
        <v>457</v>
      </c>
      <c r="AP737" s="3">
        <v>466</v>
      </c>
      <c r="AQ737" s="3">
        <v>396</v>
      </c>
      <c r="AR737" s="3">
        <v>62</v>
      </c>
      <c r="AS737" s="3">
        <v>72</v>
      </c>
      <c r="AT737" s="3">
        <v>128</v>
      </c>
      <c r="AU737" s="3">
        <v>157</v>
      </c>
      <c r="AV737" s="3">
        <v>205</v>
      </c>
      <c r="AW737" s="3">
        <v>214</v>
      </c>
      <c r="AX737" s="10">
        <v>164</v>
      </c>
    </row>
    <row r="738" spans="1:50" x14ac:dyDescent="0.35">
      <c r="A738" s="27" t="s">
        <v>325</v>
      </c>
      <c r="B738" s="3" t="s">
        <v>205</v>
      </c>
      <c r="C738" s="3" t="s">
        <v>129</v>
      </c>
      <c r="D738" s="3" t="s">
        <v>162</v>
      </c>
      <c r="E738" s="145">
        <v>26161.43</v>
      </c>
      <c r="F738" s="145">
        <v>22478.37</v>
      </c>
      <c r="G738" s="145">
        <v>27380.42</v>
      </c>
      <c r="H738" s="145">
        <v>28755.57</v>
      </c>
      <c r="I738" s="145">
        <v>29431.39</v>
      </c>
      <c r="J738" s="145">
        <v>26870.77</v>
      </c>
      <c r="K738" s="145">
        <v>27116.93</v>
      </c>
      <c r="L738" s="145">
        <v>32043.27</v>
      </c>
      <c r="M738" s="145">
        <v>30984.52</v>
      </c>
      <c r="N738" s="145">
        <v>31486.18</v>
      </c>
      <c r="O738" s="145">
        <v>27739.65</v>
      </c>
      <c r="P738" s="145">
        <v>29285.119999999999</v>
      </c>
      <c r="Q738" s="145">
        <v>35246.61</v>
      </c>
      <c r="R738" s="145">
        <v>28098.39</v>
      </c>
      <c r="S738" s="145">
        <v>30101</v>
      </c>
      <c r="T738" s="145">
        <v>33456.480000000003</v>
      </c>
      <c r="U738" s="145">
        <v>37095.160000000003</v>
      </c>
      <c r="V738" s="145">
        <v>32233.91</v>
      </c>
      <c r="W738" s="145">
        <v>31116.47</v>
      </c>
      <c r="X738" s="145">
        <v>25460.99</v>
      </c>
      <c r="Y738" s="145">
        <v>28686.11</v>
      </c>
      <c r="Z738" s="145">
        <v>25516.09</v>
      </c>
      <c r="AA738" s="145">
        <v>25679.27</v>
      </c>
      <c r="AB738" s="145">
        <v>26702.61</v>
      </c>
      <c r="AC738" s="145">
        <v>35143.32</v>
      </c>
      <c r="AD738" s="145">
        <v>32214.66</v>
      </c>
      <c r="AE738" s="145">
        <v>35766.17</v>
      </c>
      <c r="AF738" s="145">
        <v>32562.14</v>
      </c>
      <c r="AG738" s="145">
        <v>35967.910000000003</v>
      </c>
      <c r="AH738" s="145">
        <v>28132.73</v>
      </c>
      <c r="AI738" s="145">
        <v>28441.74</v>
      </c>
      <c r="AJ738" s="145">
        <v>30926.85</v>
      </c>
      <c r="AK738" s="145">
        <v>27717.91</v>
      </c>
      <c r="AL738" s="145">
        <v>32818.879999999997</v>
      </c>
      <c r="AM738" s="145">
        <v>32196.19</v>
      </c>
      <c r="AN738" s="145">
        <v>40212.9</v>
      </c>
      <c r="AO738" s="145">
        <v>41089.550000000003</v>
      </c>
      <c r="AP738" s="145">
        <v>40175.67</v>
      </c>
      <c r="AQ738" s="145">
        <v>40734.870000000003</v>
      </c>
      <c r="AR738" s="145">
        <v>23132.27</v>
      </c>
      <c r="AS738" s="145">
        <v>20690.36</v>
      </c>
      <c r="AT738" s="145">
        <v>29020.23</v>
      </c>
      <c r="AU738" s="145">
        <v>30635.97</v>
      </c>
      <c r="AV738" s="145">
        <v>24656.83</v>
      </c>
      <c r="AW738" s="145">
        <v>33496.449999999997</v>
      </c>
      <c r="AX738" s="195">
        <v>29887.119999999999</v>
      </c>
    </row>
    <row r="739" spans="1:50" x14ac:dyDescent="0.35">
      <c r="A739" s="27" t="s">
        <v>325</v>
      </c>
      <c r="B739" s="3" t="s">
        <v>205</v>
      </c>
      <c r="C739" s="3" t="s">
        <v>129</v>
      </c>
      <c r="D739" s="3" t="s">
        <v>166</v>
      </c>
      <c r="E739" s="145">
        <v>307.77999999999997</v>
      </c>
      <c r="F739" s="145">
        <v>274.13</v>
      </c>
      <c r="G739" s="145">
        <v>311.14</v>
      </c>
      <c r="H739" s="145">
        <v>309.2</v>
      </c>
      <c r="I739" s="145">
        <v>338.29</v>
      </c>
      <c r="J739" s="145">
        <v>253.5</v>
      </c>
      <c r="K739" s="145">
        <v>258.26</v>
      </c>
      <c r="L739" s="145">
        <v>293.97000000000003</v>
      </c>
      <c r="M739" s="145">
        <v>322.76</v>
      </c>
      <c r="N739" s="145">
        <v>281.13</v>
      </c>
      <c r="O739" s="145">
        <v>254.49</v>
      </c>
      <c r="P739" s="145">
        <v>261.47000000000003</v>
      </c>
      <c r="Q739" s="145">
        <v>291.29000000000002</v>
      </c>
      <c r="R739" s="145">
        <v>302.13</v>
      </c>
      <c r="S739" s="145">
        <v>301.01</v>
      </c>
      <c r="T739" s="145">
        <v>309.77999999999997</v>
      </c>
      <c r="U739" s="145">
        <v>349.95</v>
      </c>
      <c r="V739" s="145">
        <v>298.45999999999998</v>
      </c>
      <c r="W739" s="145">
        <v>317.52</v>
      </c>
      <c r="X739" s="145">
        <v>276.75</v>
      </c>
      <c r="Y739" s="145">
        <v>273.2</v>
      </c>
      <c r="Z739" s="145">
        <v>260.37</v>
      </c>
      <c r="AA739" s="145">
        <v>235.59</v>
      </c>
      <c r="AB739" s="145">
        <v>290.25</v>
      </c>
      <c r="AC739" s="145">
        <v>386.19</v>
      </c>
      <c r="AD739" s="145">
        <v>332.11</v>
      </c>
      <c r="AE739" s="145">
        <v>347.24</v>
      </c>
      <c r="AF739" s="145">
        <v>296.02</v>
      </c>
      <c r="AG739" s="145">
        <v>307.42</v>
      </c>
      <c r="AH739" s="145">
        <v>265.39999999999998</v>
      </c>
      <c r="AI739" s="145">
        <v>268.32</v>
      </c>
      <c r="AJ739" s="145">
        <v>245.45</v>
      </c>
      <c r="AK739" s="145">
        <v>259.05</v>
      </c>
      <c r="AL739" s="145">
        <v>280.5</v>
      </c>
      <c r="AM739" s="145">
        <v>257.57</v>
      </c>
      <c r="AN739" s="145">
        <v>349.68</v>
      </c>
      <c r="AO739" s="145">
        <v>316.07</v>
      </c>
      <c r="AP739" s="145">
        <v>282.93</v>
      </c>
      <c r="AQ739" s="145">
        <v>428.79</v>
      </c>
      <c r="AR739" s="145">
        <v>564.20000000000005</v>
      </c>
      <c r="AS739" s="145">
        <v>383.15</v>
      </c>
      <c r="AT739" s="145">
        <v>341.41</v>
      </c>
      <c r="AU739" s="145">
        <v>369.11</v>
      </c>
      <c r="AV739" s="145">
        <v>474.17</v>
      </c>
      <c r="AW739" s="145">
        <v>440.74</v>
      </c>
      <c r="AX739" s="195">
        <v>433.15</v>
      </c>
    </row>
    <row r="740" spans="1:50" x14ac:dyDescent="0.35">
      <c r="A740" s="27" t="s">
        <v>325</v>
      </c>
      <c r="B740" s="3" t="s">
        <v>205</v>
      </c>
      <c r="C740" s="3" t="s">
        <v>129</v>
      </c>
      <c r="D740" s="3" t="s">
        <v>327</v>
      </c>
      <c r="E740" s="3">
        <v>696</v>
      </c>
      <c r="F740" s="3">
        <v>587</v>
      </c>
      <c r="G740" s="3">
        <v>706</v>
      </c>
      <c r="H740" s="3">
        <v>626</v>
      </c>
      <c r="I740" s="3">
        <v>703</v>
      </c>
      <c r="J740" s="3">
        <v>711</v>
      </c>
      <c r="K740" s="3">
        <v>637</v>
      </c>
      <c r="L740" s="3">
        <v>742</v>
      </c>
      <c r="M740" s="3">
        <v>685</v>
      </c>
      <c r="N740" s="3">
        <v>777</v>
      </c>
      <c r="O740" s="3">
        <v>787</v>
      </c>
      <c r="P740" s="3">
        <v>765</v>
      </c>
      <c r="Q740" s="3">
        <v>844</v>
      </c>
      <c r="R740" s="3">
        <v>801</v>
      </c>
      <c r="S740" s="3">
        <v>867</v>
      </c>
      <c r="T740" s="3">
        <v>903</v>
      </c>
      <c r="U740" s="3">
        <v>919</v>
      </c>
      <c r="V740" s="3">
        <v>883</v>
      </c>
      <c r="W740" s="3">
        <v>808</v>
      </c>
      <c r="X740" s="3">
        <v>766</v>
      </c>
      <c r="Y740" s="3">
        <v>757</v>
      </c>
      <c r="Z740" s="3">
        <v>739</v>
      </c>
      <c r="AA740" s="3">
        <v>703</v>
      </c>
      <c r="AB740" s="3">
        <v>643</v>
      </c>
      <c r="AC740" s="3">
        <v>724</v>
      </c>
      <c r="AD740" s="3">
        <v>735</v>
      </c>
      <c r="AE740" s="3">
        <v>833</v>
      </c>
      <c r="AF740" s="3">
        <v>803</v>
      </c>
      <c r="AG740" s="3">
        <v>798</v>
      </c>
      <c r="AH740" s="3">
        <v>683</v>
      </c>
      <c r="AI740" s="3">
        <v>712</v>
      </c>
      <c r="AJ740" s="3">
        <v>724</v>
      </c>
      <c r="AK740" s="3">
        <v>684</v>
      </c>
      <c r="AL740" s="3">
        <v>748</v>
      </c>
      <c r="AM740" s="3">
        <v>693</v>
      </c>
      <c r="AN740" s="3">
        <v>771</v>
      </c>
      <c r="AO740" s="3">
        <v>909</v>
      </c>
      <c r="AP740" s="3">
        <v>827</v>
      </c>
      <c r="AQ740" s="3">
        <v>721</v>
      </c>
      <c r="AR740" s="3">
        <v>449</v>
      </c>
      <c r="AS740" s="3">
        <v>424</v>
      </c>
      <c r="AT740" s="3">
        <v>609</v>
      </c>
      <c r="AU740" s="3">
        <v>643</v>
      </c>
      <c r="AV740" s="3">
        <v>518</v>
      </c>
      <c r="AW740" s="3">
        <v>657</v>
      </c>
      <c r="AX740" s="10">
        <v>630</v>
      </c>
    </row>
    <row r="741" spans="1:50" x14ac:dyDescent="0.35">
      <c r="A741" s="27" t="s">
        <v>325</v>
      </c>
      <c r="B741" s="3" t="s">
        <v>205</v>
      </c>
      <c r="C741" s="3" t="s">
        <v>129</v>
      </c>
      <c r="D741" s="3" t="s">
        <v>167</v>
      </c>
      <c r="E741" s="4">
        <v>6513</v>
      </c>
      <c r="F741" s="4">
        <v>6300</v>
      </c>
      <c r="G741" s="4">
        <v>7540</v>
      </c>
      <c r="H741" s="4">
        <v>6695</v>
      </c>
      <c r="I741" s="4">
        <v>7255</v>
      </c>
      <c r="J741" s="4">
        <v>7984</v>
      </c>
      <c r="K741" s="4">
        <v>6149</v>
      </c>
      <c r="L741" s="4">
        <v>7145</v>
      </c>
      <c r="M741" s="4">
        <v>7053</v>
      </c>
      <c r="N741" s="4">
        <v>8618</v>
      </c>
      <c r="O741" s="4">
        <v>7986</v>
      </c>
      <c r="P741" s="4">
        <v>9408</v>
      </c>
      <c r="Q741" s="4">
        <v>8890</v>
      </c>
      <c r="R741" s="4">
        <v>8429</v>
      </c>
      <c r="S741" s="4">
        <v>8708</v>
      </c>
      <c r="T741" s="4">
        <v>10306</v>
      </c>
      <c r="U741" s="4">
        <v>12195</v>
      </c>
      <c r="V741" s="4">
        <v>11852</v>
      </c>
      <c r="W741" s="4">
        <v>10968</v>
      </c>
      <c r="X741" s="4">
        <v>8732</v>
      </c>
      <c r="Y741" s="4">
        <v>8595</v>
      </c>
      <c r="Z741" s="4">
        <v>7280</v>
      </c>
      <c r="AA741" s="4">
        <v>6917</v>
      </c>
      <c r="AB741" s="4">
        <v>8056</v>
      </c>
      <c r="AC741" s="4">
        <v>9156</v>
      </c>
      <c r="AD741" s="4">
        <v>9073</v>
      </c>
      <c r="AE741" s="4">
        <v>14290</v>
      </c>
      <c r="AF741" s="4">
        <v>8478</v>
      </c>
      <c r="AG741" s="4">
        <v>7783</v>
      </c>
      <c r="AH741" s="4">
        <v>7097</v>
      </c>
      <c r="AI741" s="4">
        <v>7093</v>
      </c>
      <c r="AJ741" s="4">
        <v>7328</v>
      </c>
      <c r="AK741" s="4">
        <v>6869</v>
      </c>
      <c r="AL741" s="4">
        <v>8602</v>
      </c>
      <c r="AM741" s="4">
        <v>7375</v>
      </c>
      <c r="AN741" s="4">
        <v>8855</v>
      </c>
      <c r="AO741" s="4">
        <v>9648</v>
      </c>
      <c r="AP741" s="4">
        <v>9456</v>
      </c>
      <c r="AQ741" s="4">
        <v>6582</v>
      </c>
      <c r="AR741" s="4">
        <v>4175</v>
      </c>
      <c r="AS741" s="4">
        <v>3916</v>
      </c>
      <c r="AT741" s="4">
        <v>6081</v>
      </c>
      <c r="AU741" s="4">
        <v>6569</v>
      </c>
      <c r="AV741" s="4">
        <v>5093</v>
      </c>
      <c r="AW741" s="4">
        <v>7092</v>
      </c>
      <c r="AX741" s="16">
        <v>5501</v>
      </c>
    </row>
    <row r="742" spans="1:50" x14ac:dyDescent="0.35">
      <c r="A742" s="27" t="s">
        <v>325</v>
      </c>
      <c r="B742" s="3" t="s">
        <v>205</v>
      </c>
      <c r="C742" s="3" t="s">
        <v>129</v>
      </c>
      <c r="D742" s="3" t="s">
        <v>132</v>
      </c>
      <c r="E742" s="3">
        <v>85</v>
      </c>
      <c r="F742" s="3">
        <v>82</v>
      </c>
      <c r="G742" s="3">
        <v>88</v>
      </c>
      <c r="H742" s="3">
        <v>93</v>
      </c>
      <c r="I742" s="3">
        <v>87</v>
      </c>
      <c r="J742" s="3">
        <v>106</v>
      </c>
      <c r="K742" s="3">
        <v>105</v>
      </c>
      <c r="L742" s="3">
        <v>109</v>
      </c>
      <c r="M742" s="3">
        <v>96</v>
      </c>
      <c r="N742" s="3">
        <v>112</v>
      </c>
      <c r="O742" s="3">
        <v>109</v>
      </c>
      <c r="P742" s="3">
        <v>112</v>
      </c>
      <c r="Q742" s="3">
        <v>121</v>
      </c>
      <c r="R742" s="3">
        <v>93</v>
      </c>
      <c r="S742" s="3">
        <v>100</v>
      </c>
      <c r="T742" s="3">
        <v>108</v>
      </c>
      <c r="U742" s="3">
        <v>106</v>
      </c>
      <c r="V742" s="3">
        <v>108</v>
      </c>
      <c r="W742" s="3">
        <v>98</v>
      </c>
      <c r="X742" s="3">
        <v>92</v>
      </c>
      <c r="Y742" s="3">
        <v>105</v>
      </c>
      <c r="Z742" s="3">
        <v>98</v>
      </c>
      <c r="AA742" s="3">
        <v>109</v>
      </c>
      <c r="AB742" s="3">
        <v>92</v>
      </c>
      <c r="AC742" s="3">
        <v>91</v>
      </c>
      <c r="AD742" s="3">
        <v>97</v>
      </c>
      <c r="AE742" s="3">
        <v>103</v>
      </c>
      <c r="AF742" s="3">
        <v>110</v>
      </c>
      <c r="AG742" s="3">
        <v>117</v>
      </c>
      <c r="AH742" s="3">
        <v>106</v>
      </c>
      <c r="AI742" s="3">
        <v>106</v>
      </c>
      <c r="AJ742" s="3">
        <v>126</v>
      </c>
      <c r="AK742" s="3">
        <v>107</v>
      </c>
      <c r="AL742" s="3">
        <v>117</v>
      </c>
      <c r="AM742" s="3">
        <v>125</v>
      </c>
      <c r="AN742" s="3">
        <v>115</v>
      </c>
      <c r="AO742" s="3">
        <v>130</v>
      </c>
      <c r="AP742" s="3">
        <v>142</v>
      </c>
      <c r="AQ742" s="3">
        <v>95</v>
      </c>
      <c r="AR742" s="3">
        <v>41</v>
      </c>
      <c r="AS742" s="3">
        <v>54</v>
      </c>
      <c r="AT742" s="3">
        <v>85</v>
      </c>
      <c r="AU742" s="3">
        <v>83</v>
      </c>
      <c r="AV742" s="3">
        <v>52</v>
      </c>
      <c r="AW742" s="3">
        <v>76</v>
      </c>
      <c r="AX742" s="10">
        <v>69</v>
      </c>
    </row>
    <row r="743" spans="1:50" x14ac:dyDescent="0.35">
      <c r="A743" s="27" t="s">
        <v>325</v>
      </c>
      <c r="B743" s="3" t="s">
        <v>205</v>
      </c>
      <c r="C743" s="3" t="s">
        <v>333</v>
      </c>
      <c r="D743" s="3" t="s">
        <v>162</v>
      </c>
      <c r="E743" s="145">
        <v>1103.47</v>
      </c>
      <c r="F743" s="145">
        <v>561.52</v>
      </c>
      <c r="G743" s="145">
        <v>1316.44</v>
      </c>
      <c r="H743" s="145">
        <v>2426.64</v>
      </c>
      <c r="I743" s="145">
        <v>873.96</v>
      </c>
      <c r="J743" s="145">
        <v>873.38</v>
      </c>
      <c r="K743" s="145">
        <v>1744.68</v>
      </c>
      <c r="L743" s="145">
        <v>666.97</v>
      </c>
      <c r="M743" s="145">
        <v>673.09</v>
      </c>
      <c r="N743" s="145">
        <v>1009.14</v>
      </c>
      <c r="O743" s="145">
        <v>699.6</v>
      </c>
      <c r="P743" s="145">
        <v>1664.82</v>
      </c>
      <c r="Q743" s="145">
        <v>2038.25</v>
      </c>
      <c r="R743" s="145">
        <v>527.03</v>
      </c>
      <c r="S743" s="145">
        <v>522.54</v>
      </c>
      <c r="T743" s="145">
        <v>1097.8</v>
      </c>
      <c r="U743" s="145">
        <v>1017.58</v>
      </c>
      <c r="V743" s="145">
        <v>286.57</v>
      </c>
      <c r="W743" s="145">
        <v>176.96</v>
      </c>
      <c r="X743" s="145">
        <v>1392.94</v>
      </c>
      <c r="Y743" s="145">
        <v>3081.82</v>
      </c>
      <c r="Z743" s="145">
        <v>2287.02</v>
      </c>
      <c r="AA743" s="145">
        <v>796.34</v>
      </c>
      <c r="AB743" s="145">
        <v>330.02</v>
      </c>
      <c r="AC743" s="145">
        <v>2235.46</v>
      </c>
      <c r="AD743" s="145">
        <v>1881.65</v>
      </c>
      <c r="AE743" s="145">
        <v>1028.58</v>
      </c>
      <c r="AF743" s="145">
        <v>1499.32</v>
      </c>
      <c r="AG743" s="145">
        <v>1539</v>
      </c>
      <c r="AH743" s="145">
        <v>502.28</v>
      </c>
      <c r="AI743" s="145">
        <v>1132.56</v>
      </c>
      <c r="AJ743" s="145">
        <v>1095.08</v>
      </c>
      <c r="AK743" s="145">
        <v>230.72</v>
      </c>
      <c r="AL743" s="145">
        <v>682.02</v>
      </c>
      <c r="AM743" s="145">
        <v>497.86</v>
      </c>
      <c r="AN743" s="145">
        <v>647.86</v>
      </c>
      <c r="AO743" s="145">
        <v>816.39</v>
      </c>
      <c r="AP743" s="145">
        <v>1454.49</v>
      </c>
      <c r="AQ743" s="145">
        <v>11023.35</v>
      </c>
      <c r="AR743" s="145">
        <v>685.99</v>
      </c>
      <c r="AS743" s="145">
        <v>524.87</v>
      </c>
      <c r="AT743" s="145">
        <v>777.45</v>
      </c>
      <c r="AU743" s="145">
        <v>949.61</v>
      </c>
      <c r="AV743" s="145">
        <v>594.51</v>
      </c>
      <c r="AW743" s="145">
        <v>524.38</v>
      </c>
      <c r="AX743" s="195">
        <v>137.19</v>
      </c>
    </row>
    <row r="744" spans="1:50" x14ac:dyDescent="0.35">
      <c r="A744" s="27" t="s">
        <v>325</v>
      </c>
      <c r="B744" s="3" t="s">
        <v>205</v>
      </c>
      <c r="C744" s="3" t="s">
        <v>333</v>
      </c>
      <c r="D744" s="3" t="s">
        <v>166</v>
      </c>
      <c r="E744" s="145">
        <v>84.88</v>
      </c>
      <c r="F744" s="145">
        <v>43.19</v>
      </c>
      <c r="G744" s="145">
        <v>82.28</v>
      </c>
      <c r="H744" s="145">
        <v>142.74</v>
      </c>
      <c r="I744" s="145">
        <v>72.83</v>
      </c>
      <c r="J744" s="145">
        <v>67.180000000000007</v>
      </c>
      <c r="K744" s="145">
        <v>83.08</v>
      </c>
      <c r="L744" s="145">
        <v>66.7</v>
      </c>
      <c r="M744" s="145">
        <v>74.790000000000006</v>
      </c>
      <c r="N744" s="145">
        <v>63.07</v>
      </c>
      <c r="O744" s="145">
        <v>63.6</v>
      </c>
      <c r="P744" s="145">
        <v>92.49</v>
      </c>
      <c r="Q744" s="145">
        <v>119.9</v>
      </c>
      <c r="R744" s="145">
        <v>58.56</v>
      </c>
      <c r="S744" s="145">
        <v>87.09</v>
      </c>
      <c r="T744" s="145">
        <v>137.22999999999999</v>
      </c>
      <c r="U744" s="145">
        <v>127.2</v>
      </c>
      <c r="V744" s="145">
        <v>71.64</v>
      </c>
      <c r="W744" s="145">
        <v>35.39</v>
      </c>
      <c r="X744" s="145">
        <v>198.99</v>
      </c>
      <c r="Y744" s="145">
        <v>205.45</v>
      </c>
      <c r="Z744" s="145">
        <v>190.59</v>
      </c>
      <c r="AA744" s="145">
        <v>88.48</v>
      </c>
      <c r="AB744" s="145">
        <v>47.15</v>
      </c>
      <c r="AC744" s="145">
        <v>248.38</v>
      </c>
      <c r="AD744" s="145">
        <v>171.06</v>
      </c>
      <c r="AE744" s="145">
        <v>93.51</v>
      </c>
      <c r="AF744" s="145">
        <v>115.33</v>
      </c>
      <c r="AG744" s="145">
        <v>102.6</v>
      </c>
      <c r="AH744" s="145">
        <v>100.46</v>
      </c>
      <c r="AI744" s="145">
        <v>125.84</v>
      </c>
      <c r="AJ744" s="145">
        <v>91.26</v>
      </c>
      <c r="AK744" s="145">
        <v>46.14</v>
      </c>
      <c r="AL744" s="145">
        <v>75.78</v>
      </c>
      <c r="AM744" s="145">
        <v>99.57</v>
      </c>
      <c r="AN744" s="145">
        <v>64.790000000000006</v>
      </c>
      <c r="AO744" s="145">
        <v>68.03</v>
      </c>
      <c r="AP744" s="145">
        <v>145.44999999999999</v>
      </c>
      <c r="AQ744" s="145">
        <v>1102.3399999999999</v>
      </c>
      <c r="AR744" s="145">
        <v>98</v>
      </c>
      <c r="AS744" s="145">
        <v>65.61</v>
      </c>
      <c r="AT744" s="145">
        <v>86.38</v>
      </c>
      <c r="AU744" s="145">
        <v>189.92</v>
      </c>
      <c r="AV744" s="145">
        <v>84.93</v>
      </c>
      <c r="AW744" s="145">
        <v>87.4</v>
      </c>
      <c r="AX744" s="195">
        <v>45.73</v>
      </c>
    </row>
    <row r="745" spans="1:50" x14ac:dyDescent="0.35">
      <c r="A745" s="27" t="s">
        <v>325</v>
      </c>
      <c r="B745" s="3" t="s">
        <v>205</v>
      </c>
      <c r="C745" s="3" t="s">
        <v>333</v>
      </c>
      <c r="D745" s="3" t="s">
        <v>327</v>
      </c>
      <c r="E745" s="3">
        <v>22</v>
      </c>
      <c r="F745" s="3">
        <v>18</v>
      </c>
      <c r="G745" s="3">
        <v>19</v>
      </c>
      <c r="H745" s="3">
        <v>24</v>
      </c>
      <c r="I745" s="3">
        <v>13</v>
      </c>
      <c r="J745" s="3">
        <v>18</v>
      </c>
      <c r="K745" s="3">
        <v>25</v>
      </c>
      <c r="L745" s="3">
        <v>11</v>
      </c>
      <c r="M745" s="3">
        <v>13</v>
      </c>
      <c r="N745" s="3">
        <v>17</v>
      </c>
      <c r="O745" s="3">
        <v>14</v>
      </c>
      <c r="P745" s="3">
        <v>18</v>
      </c>
      <c r="Q745" s="3">
        <v>22</v>
      </c>
      <c r="R745" s="3">
        <v>13</v>
      </c>
      <c r="S745" s="3">
        <v>8</v>
      </c>
      <c r="T745" s="3">
        <v>10</v>
      </c>
      <c r="U745" s="3">
        <v>11</v>
      </c>
      <c r="V745" s="3">
        <v>4</v>
      </c>
      <c r="W745" s="3">
        <v>5</v>
      </c>
      <c r="X745" s="3">
        <v>8</v>
      </c>
      <c r="Y745" s="3">
        <v>18</v>
      </c>
      <c r="Z745" s="3">
        <v>15</v>
      </c>
      <c r="AA745" s="3">
        <v>10</v>
      </c>
      <c r="AB745" s="3">
        <v>8</v>
      </c>
      <c r="AC745" s="3">
        <v>12</v>
      </c>
      <c r="AD745" s="3">
        <v>13</v>
      </c>
      <c r="AE745" s="3">
        <v>15</v>
      </c>
      <c r="AF745" s="3">
        <v>14</v>
      </c>
      <c r="AG745" s="3">
        <v>19</v>
      </c>
      <c r="AH745" s="3">
        <v>11</v>
      </c>
      <c r="AI745" s="3">
        <v>12</v>
      </c>
      <c r="AJ745" s="3">
        <v>16</v>
      </c>
      <c r="AK745" s="3">
        <v>5</v>
      </c>
      <c r="AL745" s="3">
        <v>11</v>
      </c>
      <c r="AM745" s="3">
        <v>7</v>
      </c>
      <c r="AN745" s="3">
        <v>12</v>
      </c>
      <c r="AO745" s="3">
        <v>12</v>
      </c>
      <c r="AP745" s="3">
        <v>15</v>
      </c>
      <c r="AQ745" s="3">
        <v>53</v>
      </c>
      <c r="AR745" s="3">
        <v>7</v>
      </c>
      <c r="AS745" s="3">
        <v>8</v>
      </c>
      <c r="AT745" s="3">
        <v>10</v>
      </c>
      <c r="AU745" s="3">
        <v>7</v>
      </c>
      <c r="AV745" s="3">
        <v>9</v>
      </c>
      <c r="AW745" s="3">
        <v>7</v>
      </c>
      <c r="AX745" s="10">
        <v>3</v>
      </c>
    </row>
    <row r="746" spans="1:50" x14ac:dyDescent="0.35">
      <c r="A746" s="27" t="s">
        <v>325</v>
      </c>
      <c r="B746" s="3" t="s">
        <v>205</v>
      </c>
      <c r="C746" s="3" t="s">
        <v>333</v>
      </c>
      <c r="D746" s="3" t="s">
        <v>167</v>
      </c>
      <c r="E746" s="3">
        <v>0</v>
      </c>
      <c r="F746" s="3">
        <v>0</v>
      </c>
      <c r="G746" s="3">
        <v>0</v>
      </c>
      <c r="H746" s="3">
        <v>0</v>
      </c>
      <c r="I746" s="3">
        <v>0</v>
      </c>
      <c r="J746" s="3">
        <v>0</v>
      </c>
      <c r="K746" s="3">
        <v>0</v>
      </c>
      <c r="L746" s="3">
        <v>0</v>
      </c>
      <c r="M746" s="3">
        <v>0</v>
      </c>
      <c r="N746" s="3">
        <v>0</v>
      </c>
      <c r="O746" s="3">
        <v>0</v>
      </c>
      <c r="P746" s="3">
        <v>0</v>
      </c>
      <c r="Q746" s="3">
        <v>0</v>
      </c>
      <c r="R746" s="3">
        <v>0</v>
      </c>
      <c r="S746" s="3">
        <v>0</v>
      </c>
      <c r="T746" s="3">
        <v>0</v>
      </c>
      <c r="U746" s="3">
        <v>0</v>
      </c>
      <c r="V746" s="3">
        <v>0</v>
      </c>
      <c r="W746" s="3">
        <v>0</v>
      </c>
      <c r="X746" s="3">
        <v>0</v>
      </c>
      <c r="Y746" s="3">
        <v>0</v>
      </c>
      <c r="Z746" s="3">
        <v>0</v>
      </c>
      <c r="AA746" s="3">
        <v>0</v>
      </c>
      <c r="AB746" s="3">
        <v>0</v>
      </c>
      <c r="AC746" s="3">
        <v>0</v>
      </c>
      <c r="AD746" s="3">
        <v>0</v>
      </c>
      <c r="AE746" s="3">
        <v>0</v>
      </c>
      <c r="AF746" s="3">
        <v>0</v>
      </c>
      <c r="AG746" s="3">
        <v>0</v>
      </c>
      <c r="AH746" s="3">
        <v>0</v>
      </c>
      <c r="AI746" s="3">
        <v>0</v>
      </c>
      <c r="AJ746" s="3">
        <v>0</v>
      </c>
      <c r="AK746" s="3">
        <v>0</v>
      </c>
      <c r="AL746" s="3">
        <v>0</v>
      </c>
      <c r="AM746" s="3">
        <v>0</v>
      </c>
      <c r="AN746" s="3">
        <v>0</v>
      </c>
      <c r="AO746" s="3">
        <v>0</v>
      </c>
      <c r="AP746" s="3">
        <v>0</v>
      </c>
      <c r="AQ746" s="3">
        <v>0</v>
      </c>
      <c r="AR746" s="3">
        <v>0</v>
      </c>
      <c r="AS746" s="3">
        <v>0</v>
      </c>
      <c r="AT746" s="3">
        <v>0</v>
      </c>
      <c r="AU746" s="3">
        <v>0</v>
      </c>
      <c r="AV746" s="3">
        <v>0</v>
      </c>
      <c r="AW746" s="3">
        <v>0</v>
      </c>
      <c r="AX746" s="10">
        <v>0</v>
      </c>
    </row>
    <row r="747" spans="1:50" x14ac:dyDescent="0.35">
      <c r="A747" s="27" t="s">
        <v>325</v>
      </c>
      <c r="B747" s="3" t="s">
        <v>205</v>
      </c>
      <c r="C747" s="3" t="s">
        <v>333</v>
      </c>
      <c r="D747" s="3" t="s">
        <v>132</v>
      </c>
      <c r="E747" s="3">
        <v>13</v>
      </c>
      <c r="F747" s="3">
        <v>13</v>
      </c>
      <c r="G747" s="3">
        <v>16</v>
      </c>
      <c r="H747" s="3">
        <v>17</v>
      </c>
      <c r="I747" s="3">
        <v>12</v>
      </c>
      <c r="J747" s="3">
        <v>13</v>
      </c>
      <c r="K747" s="3">
        <v>21</v>
      </c>
      <c r="L747" s="3">
        <v>10</v>
      </c>
      <c r="M747" s="3">
        <v>9</v>
      </c>
      <c r="N747" s="3">
        <v>16</v>
      </c>
      <c r="O747" s="3">
        <v>11</v>
      </c>
      <c r="P747" s="3">
        <v>18</v>
      </c>
      <c r="Q747" s="3">
        <v>17</v>
      </c>
      <c r="R747" s="3">
        <v>9</v>
      </c>
      <c r="S747" s="3">
        <v>6</v>
      </c>
      <c r="T747" s="3">
        <v>8</v>
      </c>
      <c r="U747" s="3">
        <v>8</v>
      </c>
      <c r="V747" s="3">
        <v>4</v>
      </c>
      <c r="W747" s="3">
        <v>5</v>
      </c>
      <c r="X747" s="3">
        <v>7</v>
      </c>
      <c r="Y747" s="3">
        <v>15</v>
      </c>
      <c r="Z747" s="3">
        <v>12</v>
      </c>
      <c r="AA747" s="3">
        <v>9</v>
      </c>
      <c r="AB747" s="3">
        <v>7</v>
      </c>
      <c r="AC747" s="3">
        <v>9</v>
      </c>
      <c r="AD747" s="3">
        <v>11</v>
      </c>
      <c r="AE747" s="3">
        <v>11</v>
      </c>
      <c r="AF747" s="3">
        <v>13</v>
      </c>
      <c r="AG747" s="3">
        <v>15</v>
      </c>
      <c r="AH747" s="3">
        <v>5</v>
      </c>
      <c r="AI747" s="3">
        <v>9</v>
      </c>
      <c r="AJ747" s="3">
        <v>12</v>
      </c>
      <c r="AK747" s="3">
        <v>5</v>
      </c>
      <c r="AL747" s="3">
        <v>9</v>
      </c>
      <c r="AM747" s="3">
        <v>5</v>
      </c>
      <c r="AN747" s="3">
        <v>10</v>
      </c>
      <c r="AO747" s="3">
        <v>12</v>
      </c>
      <c r="AP747" s="3">
        <v>10</v>
      </c>
      <c r="AQ747" s="3">
        <v>10</v>
      </c>
      <c r="AR747" s="3">
        <v>7</v>
      </c>
      <c r="AS747" s="3">
        <v>8</v>
      </c>
      <c r="AT747" s="3">
        <v>9</v>
      </c>
      <c r="AU747" s="3">
        <v>5</v>
      </c>
      <c r="AV747" s="3">
        <v>7</v>
      </c>
      <c r="AW747" s="3">
        <v>6</v>
      </c>
      <c r="AX747" s="10">
        <v>3</v>
      </c>
    </row>
    <row r="748" spans="1:50" x14ac:dyDescent="0.35">
      <c r="A748" s="27" t="s">
        <v>325</v>
      </c>
      <c r="B748" s="3" t="s">
        <v>205</v>
      </c>
      <c r="C748" s="3" t="s">
        <v>334</v>
      </c>
      <c r="D748" s="3" t="s">
        <v>162</v>
      </c>
      <c r="E748" s="145">
        <v>251.25</v>
      </c>
      <c r="F748" s="145">
        <v>227.52</v>
      </c>
      <c r="G748" s="145">
        <v>304.66000000000003</v>
      </c>
      <c r="H748" s="145">
        <v>749.63</v>
      </c>
      <c r="I748" s="145">
        <v>225</v>
      </c>
      <c r="J748" s="145">
        <v>324.62</v>
      </c>
      <c r="K748" s="145">
        <v>588.79999999999995</v>
      </c>
      <c r="L748" s="145">
        <v>162.54</v>
      </c>
      <c r="M748" s="145">
        <v>210.97</v>
      </c>
      <c r="N748" s="145">
        <v>192.37</v>
      </c>
      <c r="O748" s="145">
        <v>151.94</v>
      </c>
      <c r="P748" s="145">
        <v>184.13</v>
      </c>
      <c r="Q748" s="145">
        <v>366.51</v>
      </c>
      <c r="R748" s="145">
        <v>188.48</v>
      </c>
      <c r="S748" s="145">
        <v>74.33</v>
      </c>
      <c r="T748" s="145">
        <v>135.76</v>
      </c>
      <c r="U748" s="145">
        <v>241.18</v>
      </c>
      <c r="V748" s="145">
        <v>126.05</v>
      </c>
      <c r="W748" s="145">
        <v>56.74</v>
      </c>
      <c r="X748" s="145">
        <v>67.02</v>
      </c>
      <c r="Y748" s="145">
        <v>346.67</v>
      </c>
      <c r="Z748" s="145">
        <v>251.39</v>
      </c>
      <c r="AA748" s="145">
        <v>238.2</v>
      </c>
      <c r="AB748" s="145">
        <v>247.35</v>
      </c>
      <c r="AC748" s="145">
        <v>820.62</v>
      </c>
      <c r="AD748" s="145">
        <v>583.42999999999995</v>
      </c>
      <c r="AE748" s="145">
        <v>87.4</v>
      </c>
      <c r="AF748" s="145">
        <v>93.06</v>
      </c>
      <c r="AG748" s="145">
        <v>503.3</v>
      </c>
      <c r="AH748" s="145">
        <v>338.87</v>
      </c>
      <c r="AI748" s="145">
        <v>149.28</v>
      </c>
      <c r="AJ748" s="145">
        <v>221.82</v>
      </c>
      <c r="AK748" s="145">
        <v>35.979999999999997</v>
      </c>
      <c r="AL748" s="145">
        <v>266.29000000000002</v>
      </c>
      <c r="AM748" s="145">
        <v>354.62</v>
      </c>
      <c r="AN748" s="145">
        <v>214.04</v>
      </c>
      <c r="AO748" s="145">
        <v>255.41</v>
      </c>
      <c r="AP748" s="145">
        <v>251.9</v>
      </c>
      <c r="AQ748" s="145">
        <v>301.64999999999998</v>
      </c>
      <c r="AR748" s="145">
        <v>30.33</v>
      </c>
      <c r="AS748" s="145">
        <v>77.31</v>
      </c>
      <c r="AT748" s="145">
        <v>235.84</v>
      </c>
      <c r="AU748" s="145">
        <v>186.07</v>
      </c>
      <c r="AV748" s="145">
        <v>80.78</v>
      </c>
      <c r="AW748" s="145">
        <v>100.9</v>
      </c>
      <c r="AX748" s="195">
        <v>27.73</v>
      </c>
    </row>
    <row r="749" spans="1:50" x14ac:dyDescent="0.35">
      <c r="A749" s="27" t="s">
        <v>325</v>
      </c>
      <c r="B749" s="3" t="s">
        <v>205</v>
      </c>
      <c r="C749" s="3" t="s">
        <v>334</v>
      </c>
      <c r="D749" s="3" t="s">
        <v>166</v>
      </c>
      <c r="E749" s="145">
        <v>17.95</v>
      </c>
      <c r="F749" s="145">
        <v>16.25</v>
      </c>
      <c r="G749" s="145">
        <v>17.920000000000002</v>
      </c>
      <c r="H749" s="145">
        <v>44.1</v>
      </c>
      <c r="I749" s="145">
        <v>18.75</v>
      </c>
      <c r="J749" s="145">
        <v>21.64</v>
      </c>
      <c r="K749" s="145">
        <v>24.53</v>
      </c>
      <c r="L749" s="145">
        <v>13.55</v>
      </c>
      <c r="M749" s="145">
        <v>17.579999999999998</v>
      </c>
      <c r="N749" s="145">
        <v>11.32</v>
      </c>
      <c r="O749" s="145">
        <v>13.81</v>
      </c>
      <c r="P749" s="145">
        <v>10.83</v>
      </c>
      <c r="Q749" s="145">
        <v>20.36</v>
      </c>
      <c r="R749" s="145">
        <v>20.94</v>
      </c>
      <c r="S749" s="145">
        <v>10.62</v>
      </c>
      <c r="T749" s="145">
        <v>16.97</v>
      </c>
      <c r="U749" s="145">
        <v>26.8</v>
      </c>
      <c r="V749" s="145">
        <v>25.21</v>
      </c>
      <c r="W749" s="145">
        <v>11.35</v>
      </c>
      <c r="X749" s="145">
        <v>9.57</v>
      </c>
      <c r="Y749" s="145">
        <v>24.76</v>
      </c>
      <c r="Z749" s="145">
        <v>20.95</v>
      </c>
      <c r="AA749" s="145">
        <v>21.65</v>
      </c>
      <c r="AB749" s="145">
        <v>35.340000000000003</v>
      </c>
      <c r="AC749" s="145">
        <v>82.06</v>
      </c>
      <c r="AD749" s="145">
        <v>53.04</v>
      </c>
      <c r="AE749" s="145">
        <v>7.95</v>
      </c>
      <c r="AF749" s="145">
        <v>7.16</v>
      </c>
      <c r="AG749" s="145">
        <v>31.46</v>
      </c>
      <c r="AH749" s="145">
        <v>67.77</v>
      </c>
      <c r="AI749" s="145">
        <v>16.59</v>
      </c>
      <c r="AJ749" s="145">
        <v>20.170000000000002</v>
      </c>
      <c r="AK749" s="145">
        <v>7.2</v>
      </c>
      <c r="AL749" s="145">
        <v>24.21</v>
      </c>
      <c r="AM749" s="145">
        <v>44.33</v>
      </c>
      <c r="AN749" s="145">
        <v>16.46</v>
      </c>
      <c r="AO749" s="145">
        <v>19.649999999999999</v>
      </c>
      <c r="AP749" s="145">
        <v>17.989999999999998</v>
      </c>
      <c r="AQ749" s="145">
        <v>25.14</v>
      </c>
      <c r="AR749" s="145">
        <v>4.33</v>
      </c>
      <c r="AS749" s="145">
        <v>9.66</v>
      </c>
      <c r="AT749" s="145">
        <v>19.649999999999999</v>
      </c>
      <c r="AU749" s="145">
        <v>46.52</v>
      </c>
      <c r="AV749" s="145">
        <v>11.54</v>
      </c>
      <c r="AW749" s="145">
        <v>16.82</v>
      </c>
      <c r="AX749" s="195">
        <v>9.24</v>
      </c>
    </row>
    <row r="750" spans="1:50" x14ac:dyDescent="0.35">
      <c r="A750" s="27" t="s">
        <v>325</v>
      </c>
      <c r="B750" s="3" t="s">
        <v>205</v>
      </c>
      <c r="C750" s="3" t="s">
        <v>334</v>
      </c>
      <c r="D750" s="3" t="s">
        <v>327</v>
      </c>
      <c r="E750" s="3">
        <v>0</v>
      </c>
      <c r="F750" s="3">
        <v>0</v>
      </c>
      <c r="G750" s="3">
        <v>0</v>
      </c>
      <c r="H750" s="3">
        <v>0</v>
      </c>
      <c r="I750" s="3">
        <v>0</v>
      </c>
      <c r="J750" s="3">
        <v>0</v>
      </c>
      <c r="K750" s="3">
        <v>0</v>
      </c>
      <c r="L750" s="3">
        <v>0</v>
      </c>
      <c r="M750" s="3">
        <v>0</v>
      </c>
      <c r="N750" s="3">
        <v>0</v>
      </c>
      <c r="O750" s="3">
        <v>0</v>
      </c>
      <c r="P750" s="3">
        <v>0</v>
      </c>
      <c r="Q750" s="3">
        <v>0</v>
      </c>
      <c r="R750" s="3">
        <v>0</v>
      </c>
      <c r="S750" s="3">
        <v>0</v>
      </c>
      <c r="T750" s="3">
        <v>0</v>
      </c>
      <c r="U750" s="3">
        <v>0</v>
      </c>
      <c r="V750" s="3">
        <v>0</v>
      </c>
      <c r="W750" s="3">
        <v>0</v>
      </c>
      <c r="X750" s="3">
        <v>0</v>
      </c>
      <c r="Y750" s="3">
        <v>0</v>
      </c>
      <c r="Z750" s="3">
        <v>0</v>
      </c>
      <c r="AA750" s="3">
        <v>0</v>
      </c>
      <c r="AB750" s="3">
        <v>0</v>
      </c>
      <c r="AC750" s="3">
        <v>0</v>
      </c>
      <c r="AD750" s="3">
        <v>0</v>
      </c>
      <c r="AE750" s="3">
        <v>0</v>
      </c>
      <c r="AF750" s="3">
        <v>0</v>
      </c>
      <c r="AG750" s="3">
        <v>0</v>
      </c>
      <c r="AH750" s="3">
        <v>0</v>
      </c>
      <c r="AI750" s="3">
        <v>0</v>
      </c>
      <c r="AJ750" s="3">
        <v>0</v>
      </c>
      <c r="AK750" s="3">
        <v>0</v>
      </c>
      <c r="AL750" s="3">
        <v>0</v>
      </c>
      <c r="AM750" s="3">
        <v>0</v>
      </c>
      <c r="AN750" s="3">
        <v>0</v>
      </c>
      <c r="AO750" s="3">
        <v>0</v>
      </c>
      <c r="AP750" s="3">
        <v>0</v>
      </c>
      <c r="AQ750" s="3">
        <v>0</v>
      </c>
      <c r="AR750" s="3">
        <v>0</v>
      </c>
      <c r="AS750" s="3">
        <v>0</v>
      </c>
      <c r="AT750" s="3">
        <v>0</v>
      </c>
      <c r="AU750" s="3">
        <v>0</v>
      </c>
      <c r="AV750" s="3">
        <v>0</v>
      </c>
      <c r="AW750" s="3">
        <v>0</v>
      </c>
      <c r="AX750" s="10">
        <v>0</v>
      </c>
    </row>
    <row r="751" spans="1:50" x14ac:dyDescent="0.35">
      <c r="A751" s="27" t="s">
        <v>325</v>
      </c>
      <c r="B751" s="3" t="s">
        <v>205</v>
      </c>
      <c r="C751" s="3" t="s">
        <v>334</v>
      </c>
      <c r="D751" s="3" t="s">
        <v>167</v>
      </c>
      <c r="E751" s="3">
        <v>245</v>
      </c>
      <c r="F751" s="3">
        <v>174</v>
      </c>
      <c r="G751" s="3">
        <v>244</v>
      </c>
      <c r="H751" s="3">
        <v>307</v>
      </c>
      <c r="I751" s="3">
        <v>127</v>
      </c>
      <c r="J751" s="3">
        <v>222</v>
      </c>
      <c r="K751" s="3">
        <v>291</v>
      </c>
      <c r="L751" s="3">
        <v>95</v>
      </c>
      <c r="M751" s="3">
        <v>250</v>
      </c>
      <c r="N751" s="3">
        <v>219</v>
      </c>
      <c r="O751" s="3">
        <v>149</v>
      </c>
      <c r="P751" s="3">
        <v>221</v>
      </c>
      <c r="Q751" s="3">
        <v>270</v>
      </c>
      <c r="R751" s="3">
        <v>148</v>
      </c>
      <c r="S751" s="3">
        <v>57</v>
      </c>
      <c r="T751" s="3">
        <v>110</v>
      </c>
      <c r="U751" s="3">
        <v>154</v>
      </c>
      <c r="V751" s="3">
        <v>80</v>
      </c>
      <c r="W751" s="3">
        <v>48</v>
      </c>
      <c r="X751" s="3">
        <v>48</v>
      </c>
      <c r="Y751" s="3">
        <v>167</v>
      </c>
      <c r="Z751" s="3">
        <v>180</v>
      </c>
      <c r="AA751" s="3">
        <v>147</v>
      </c>
      <c r="AB751" s="3">
        <v>55</v>
      </c>
      <c r="AC751" s="3">
        <v>153</v>
      </c>
      <c r="AD751" s="3">
        <v>150</v>
      </c>
      <c r="AE751" s="3">
        <v>115</v>
      </c>
      <c r="AF751" s="3">
        <v>161</v>
      </c>
      <c r="AG751" s="3">
        <v>220</v>
      </c>
      <c r="AH751" s="3">
        <v>227</v>
      </c>
      <c r="AI751" s="3">
        <v>185</v>
      </c>
      <c r="AJ751" s="3">
        <v>119</v>
      </c>
      <c r="AK751" s="3">
        <v>24</v>
      </c>
      <c r="AL751" s="3">
        <v>144</v>
      </c>
      <c r="AM751" s="3">
        <v>157</v>
      </c>
      <c r="AN751" s="3">
        <v>140</v>
      </c>
      <c r="AO751" s="3">
        <v>156</v>
      </c>
      <c r="AP751" s="3">
        <v>167</v>
      </c>
      <c r="AQ751" s="3">
        <v>147</v>
      </c>
      <c r="AR751" s="3">
        <v>35</v>
      </c>
      <c r="AS751" s="3">
        <v>48</v>
      </c>
      <c r="AT751" s="3">
        <v>139</v>
      </c>
      <c r="AU751" s="3">
        <v>65</v>
      </c>
      <c r="AV751" s="3">
        <v>68</v>
      </c>
      <c r="AW751" s="3">
        <v>68</v>
      </c>
      <c r="AX751" s="10">
        <v>19</v>
      </c>
    </row>
    <row r="752" spans="1:50" x14ac:dyDescent="0.35">
      <c r="A752" s="27" t="s">
        <v>325</v>
      </c>
      <c r="B752" s="3" t="s">
        <v>205</v>
      </c>
      <c r="C752" s="3" t="s">
        <v>334</v>
      </c>
      <c r="D752" s="3" t="s">
        <v>132</v>
      </c>
      <c r="E752" s="3">
        <v>14</v>
      </c>
      <c r="F752" s="3">
        <v>14</v>
      </c>
      <c r="G752" s="3">
        <v>17</v>
      </c>
      <c r="H752" s="3">
        <v>17</v>
      </c>
      <c r="I752" s="3">
        <v>12</v>
      </c>
      <c r="J752" s="3">
        <v>15</v>
      </c>
      <c r="K752" s="3">
        <v>24</v>
      </c>
      <c r="L752" s="3">
        <v>12</v>
      </c>
      <c r="M752" s="3">
        <v>12</v>
      </c>
      <c r="N752" s="3">
        <v>17</v>
      </c>
      <c r="O752" s="3">
        <v>11</v>
      </c>
      <c r="P752" s="3">
        <v>17</v>
      </c>
      <c r="Q752" s="3">
        <v>18</v>
      </c>
      <c r="R752" s="3">
        <v>9</v>
      </c>
      <c r="S752" s="3">
        <v>7</v>
      </c>
      <c r="T752" s="3">
        <v>8</v>
      </c>
      <c r="U752" s="3">
        <v>9</v>
      </c>
      <c r="V752" s="3">
        <v>5</v>
      </c>
      <c r="W752" s="3">
        <v>5</v>
      </c>
      <c r="X752" s="3">
        <v>7</v>
      </c>
      <c r="Y752" s="3">
        <v>14</v>
      </c>
      <c r="Z752" s="3">
        <v>12</v>
      </c>
      <c r="AA752" s="3">
        <v>11</v>
      </c>
      <c r="AB752" s="3">
        <v>7</v>
      </c>
      <c r="AC752" s="3">
        <v>10</v>
      </c>
      <c r="AD752" s="3">
        <v>11</v>
      </c>
      <c r="AE752" s="3">
        <v>11</v>
      </c>
      <c r="AF752" s="3">
        <v>13</v>
      </c>
      <c r="AG752" s="3">
        <v>16</v>
      </c>
      <c r="AH752" s="3">
        <v>5</v>
      </c>
      <c r="AI752" s="3">
        <v>9</v>
      </c>
      <c r="AJ752" s="3">
        <v>11</v>
      </c>
      <c r="AK752" s="3">
        <v>5</v>
      </c>
      <c r="AL752" s="3">
        <v>11</v>
      </c>
      <c r="AM752" s="3">
        <v>8</v>
      </c>
      <c r="AN752" s="3">
        <v>13</v>
      </c>
      <c r="AO752" s="3">
        <v>13</v>
      </c>
      <c r="AP752" s="3">
        <v>14</v>
      </c>
      <c r="AQ752" s="3">
        <v>12</v>
      </c>
      <c r="AR752" s="3">
        <v>7</v>
      </c>
      <c r="AS752" s="3">
        <v>8</v>
      </c>
      <c r="AT752" s="3">
        <v>12</v>
      </c>
      <c r="AU752" s="3">
        <v>4</v>
      </c>
      <c r="AV752" s="3">
        <v>7</v>
      </c>
      <c r="AW752" s="3">
        <v>6</v>
      </c>
      <c r="AX752" s="10">
        <v>3</v>
      </c>
    </row>
    <row r="753" spans="1:50" x14ac:dyDescent="0.35">
      <c r="A753" s="27" t="s">
        <v>325</v>
      </c>
      <c r="B753" s="3" t="s">
        <v>205</v>
      </c>
      <c r="C753" s="3" t="s">
        <v>335</v>
      </c>
      <c r="D753" s="3" t="s">
        <v>162</v>
      </c>
      <c r="E753" s="145"/>
      <c r="F753" s="145"/>
      <c r="G753" s="145"/>
      <c r="H753" s="145"/>
      <c r="I753" s="145">
        <v>684.76</v>
      </c>
      <c r="J753" s="145">
        <v>756.84</v>
      </c>
      <c r="K753" s="145">
        <v>1243.3</v>
      </c>
      <c r="L753" s="145">
        <v>1081.2</v>
      </c>
      <c r="M753" s="145">
        <v>504.56</v>
      </c>
      <c r="N753" s="145">
        <v>144.08000000000001</v>
      </c>
      <c r="O753" s="145">
        <v>576.64</v>
      </c>
      <c r="P753" s="145">
        <v>936.52</v>
      </c>
      <c r="Q753" s="145">
        <v>1180.7</v>
      </c>
      <c r="R753" s="145">
        <v>684.38</v>
      </c>
      <c r="S753" s="145"/>
      <c r="T753" s="145">
        <v>128.72</v>
      </c>
      <c r="U753" s="145"/>
      <c r="V753" s="145"/>
      <c r="W753" s="145">
        <v>144.88</v>
      </c>
      <c r="X753" s="145">
        <v>100.58</v>
      </c>
      <c r="Y753" s="145"/>
      <c r="Z753" s="145"/>
      <c r="AA753" s="145"/>
      <c r="AB753" s="145"/>
      <c r="AC753" s="145">
        <v>62.46</v>
      </c>
      <c r="AD753" s="145">
        <v>158.33000000000001</v>
      </c>
      <c r="AE753" s="145">
        <v>124.92</v>
      </c>
      <c r="AF753" s="145">
        <v>135.24</v>
      </c>
      <c r="AG753" s="145">
        <v>563.78</v>
      </c>
      <c r="AH753" s="145">
        <v>327.51</v>
      </c>
      <c r="AI753" s="145">
        <v>72.78</v>
      </c>
      <c r="AJ753" s="145">
        <v>72.78</v>
      </c>
      <c r="AK753" s="145">
        <v>62.46</v>
      </c>
      <c r="AL753" s="145">
        <v>208.02</v>
      </c>
      <c r="AM753" s="145"/>
      <c r="AN753" s="145">
        <v>36.39</v>
      </c>
      <c r="AO753" s="145">
        <v>1673.94</v>
      </c>
      <c r="AP753" s="145">
        <v>436.68</v>
      </c>
      <c r="AQ753" s="145">
        <v>313.52999999999997</v>
      </c>
      <c r="AR753" s="145"/>
      <c r="AS753" s="145">
        <v>155.9</v>
      </c>
      <c r="AT753" s="145">
        <v>72.78</v>
      </c>
      <c r="AU753" s="145">
        <v>72.78</v>
      </c>
      <c r="AV753" s="145">
        <v>72.78</v>
      </c>
      <c r="AW753" s="145">
        <v>291.12</v>
      </c>
      <c r="AX753" s="195">
        <v>145.56</v>
      </c>
    </row>
    <row r="754" spans="1:50" x14ac:dyDescent="0.35">
      <c r="A754" s="27" t="s">
        <v>325</v>
      </c>
      <c r="B754" s="3" t="s">
        <v>205</v>
      </c>
      <c r="C754" s="3" t="s">
        <v>335</v>
      </c>
      <c r="D754" s="3" t="s">
        <v>166</v>
      </c>
      <c r="E754" s="145"/>
      <c r="F754" s="145"/>
      <c r="G754" s="145"/>
      <c r="H754" s="145"/>
      <c r="I754" s="145">
        <v>684.76</v>
      </c>
      <c r="J754" s="145">
        <v>756.84</v>
      </c>
      <c r="K754" s="145">
        <v>621.65</v>
      </c>
      <c r="L754" s="145">
        <v>1081.2</v>
      </c>
      <c r="M754" s="145">
        <v>504.56</v>
      </c>
      <c r="N754" s="145">
        <v>144.08000000000001</v>
      </c>
      <c r="O754" s="145">
        <v>576.64</v>
      </c>
      <c r="P754" s="145">
        <v>936.52</v>
      </c>
      <c r="Q754" s="145">
        <v>590.35</v>
      </c>
      <c r="R754" s="145">
        <v>684.38</v>
      </c>
      <c r="S754" s="145"/>
      <c r="T754" s="145">
        <v>64.36</v>
      </c>
      <c r="U754" s="145"/>
      <c r="V754" s="145"/>
      <c r="W754" s="145">
        <v>144.88</v>
      </c>
      <c r="X754" s="145">
        <v>50.29</v>
      </c>
      <c r="Y754" s="145"/>
      <c r="Z754" s="145"/>
      <c r="AA754" s="145"/>
      <c r="AB754" s="145"/>
      <c r="AC754" s="145">
        <v>62.46</v>
      </c>
      <c r="AD754" s="145">
        <v>79.17</v>
      </c>
      <c r="AE754" s="145">
        <v>124.92</v>
      </c>
      <c r="AF754" s="145">
        <v>67.62</v>
      </c>
      <c r="AG754" s="145">
        <v>187.93</v>
      </c>
      <c r="AH754" s="145">
        <v>163.76</v>
      </c>
      <c r="AI754" s="145">
        <v>72.78</v>
      </c>
      <c r="AJ754" s="145">
        <v>72.78</v>
      </c>
      <c r="AK754" s="145">
        <v>62.46</v>
      </c>
      <c r="AL754" s="145">
        <v>69.34</v>
      </c>
      <c r="AM754" s="145"/>
      <c r="AN754" s="145">
        <v>36.39</v>
      </c>
      <c r="AO754" s="145">
        <v>418.49</v>
      </c>
      <c r="AP754" s="145">
        <v>145.56</v>
      </c>
      <c r="AQ754" s="145">
        <v>104.51</v>
      </c>
      <c r="AR754" s="145"/>
      <c r="AS754" s="145">
        <v>155.9</v>
      </c>
      <c r="AT754" s="145">
        <v>72.78</v>
      </c>
      <c r="AU754" s="145">
        <v>72.78</v>
      </c>
      <c r="AV754" s="145">
        <v>72.78</v>
      </c>
      <c r="AW754" s="145">
        <v>145.56</v>
      </c>
      <c r="AX754" s="195">
        <v>72.78</v>
      </c>
    </row>
    <row r="755" spans="1:50" x14ac:dyDescent="0.35">
      <c r="A755" s="27" t="s">
        <v>325</v>
      </c>
      <c r="B755" s="3" t="s">
        <v>205</v>
      </c>
      <c r="C755" s="3" t="s">
        <v>335</v>
      </c>
      <c r="D755" s="3" t="s">
        <v>327</v>
      </c>
      <c r="E755" s="3"/>
      <c r="F755" s="3"/>
      <c r="G755" s="3"/>
      <c r="H755" s="3"/>
      <c r="I755" s="3">
        <v>19</v>
      </c>
      <c r="J755" s="3">
        <v>21</v>
      </c>
      <c r="K755" s="3">
        <v>33</v>
      </c>
      <c r="L755" s="3">
        <v>30</v>
      </c>
      <c r="M755" s="3">
        <v>14</v>
      </c>
      <c r="N755" s="3">
        <v>3</v>
      </c>
      <c r="O755" s="3">
        <v>16</v>
      </c>
      <c r="P755" s="3">
        <v>26</v>
      </c>
      <c r="Q755" s="3">
        <v>33</v>
      </c>
      <c r="R755" s="3">
        <v>19</v>
      </c>
      <c r="S755" s="3"/>
      <c r="T755" s="3">
        <v>4</v>
      </c>
      <c r="U755" s="3"/>
      <c r="V755" s="3"/>
      <c r="W755" s="3">
        <v>4</v>
      </c>
      <c r="X755" s="3">
        <v>3</v>
      </c>
      <c r="Y755" s="3"/>
      <c r="Z755" s="3"/>
      <c r="AA755" s="3"/>
      <c r="AB755" s="3"/>
      <c r="AC755" s="3">
        <v>2</v>
      </c>
      <c r="AD755" s="3">
        <v>5</v>
      </c>
      <c r="AE755" s="3">
        <v>4</v>
      </c>
      <c r="AF755" s="3">
        <v>4</v>
      </c>
      <c r="AG755" s="3">
        <v>16</v>
      </c>
      <c r="AH755" s="3">
        <v>9</v>
      </c>
      <c r="AI755" s="3">
        <v>2</v>
      </c>
      <c r="AJ755" s="3">
        <v>2</v>
      </c>
      <c r="AK755" s="3">
        <v>2</v>
      </c>
      <c r="AL755" s="3">
        <v>6</v>
      </c>
      <c r="AM755" s="3"/>
      <c r="AN755" s="3">
        <v>1</v>
      </c>
      <c r="AO755" s="3">
        <v>46</v>
      </c>
      <c r="AP755" s="3">
        <v>12</v>
      </c>
      <c r="AQ755" s="3">
        <v>9</v>
      </c>
      <c r="AR755" s="3"/>
      <c r="AS755" s="3">
        <v>5</v>
      </c>
      <c r="AT755" s="3">
        <v>2</v>
      </c>
      <c r="AU755" s="3">
        <v>2</v>
      </c>
      <c r="AV755" s="3">
        <v>2</v>
      </c>
      <c r="AW755" s="3">
        <v>8</v>
      </c>
      <c r="AX755" s="10">
        <v>4</v>
      </c>
    </row>
    <row r="756" spans="1:50" x14ac:dyDescent="0.35">
      <c r="A756" s="27" t="s">
        <v>325</v>
      </c>
      <c r="B756" s="3" t="s">
        <v>205</v>
      </c>
      <c r="C756" s="3" t="s">
        <v>335</v>
      </c>
      <c r="D756" s="3" t="s">
        <v>167</v>
      </c>
      <c r="E756" s="3"/>
      <c r="F756" s="3"/>
      <c r="G756" s="3"/>
      <c r="H756" s="3"/>
      <c r="I756" s="3">
        <v>0</v>
      </c>
      <c r="J756" s="3">
        <v>0</v>
      </c>
      <c r="K756" s="3">
        <v>0</v>
      </c>
      <c r="L756" s="3">
        <v>0</v>
      </c>
      <c r="M756" s="3">
        <v>0</v>
      </c>
      <c r="N756" s="3">
        <v>0</v>
      </c>
      <c r="O756" s="3">
        <v>0</v>
      </c>
      <c r="P756" s="3">
        <v>0</v>
      </c>
      <c r="Q756" s="3">
        <v>0</v>
      </c>
      <c r="R756" s="3">
        <v>0</v>
      </c>
      <c r="S756" s="3"/>
      <c r="T756" s="3">
        <v>0</v>
      </c>
      <c r="U756" s="3"/>
      <c r="V756" s="3"/>
      <c r="W756" s="3">
        <v>0</v>
      </c>
      <c r="X756" s="3">
        <v>0</v>
      </c>
      <c r="Y756" s="3"/>
      <c r="Z756" s="3"/>
      <c r="AA756" s="3"/>
      <c r="AB756" s="3"/>
      <c r="AC756" s="3">
        <v>0</v>
      </c>
      <c r="AD756" s="3">
        <v>0</v>
      </c>
      <c r="AE756" s="3">
        <v>0</v>
      </c>
      <c r="AF756" s="3">
        <v>0</v>
      </c>
      <c r="AG756" s="3">
        <v>0</v>
      </c>
      <c r="AH756" s="3">
        <v>0</v>
      </c>
      <c r="AI756" s="3">
        <v>0</v>
      </c>
      <c r="AJ756" s="3">
        <v>0</v>
      </c>
      <c r="AK756" s="3">
        <v>0</v>
      </c>
      <c r="AL756" s="3">
        <v>0</v>
      </c>
      <c r="AM756" s="3"/>
      <c r="AN756" s="3">
        <v>0</v>
      </c>
      <c r="AO756" s="3">
        <v>0</v>
      </c>
      <c r="AP756" s="3">
        <v>0</v>
      </c>
      <c r="AQ756" s="3">
        <v>0</v>
      </c>
      <c r="AR756" s="3"/>
      <c r="AS756" s="3">
        <v>0</v>
      </c>
      <c r="AT756" s="3">
        <v>0</v>
      </c>
      <c r="AU756" s="3">
        <v>0</v>
      </c>
      <c r="AV756" s="3">
        <v>0</v>
      </c>
      <c r="AW756" s="3">
        <v>0</v>
      </c>
      <c r="AX756" s="10">
        <v>0</v>
      </c>
    </row>
    <row r="757" spans="1:50" x14ac:dyDescent="0.35">
      <c r="A757" s="27" t="s">
        <v>325</v>
      </c>
      <c r="B757" s="3" t="s">
        <v>205</v>
      </c>
      <c r="C757" s="3" t="s">
        <v>335</v>
      </c>
      <c r="D757" s="3" t="s">
        <v>132</v>
      </c>
      <c r="E757" s="3"/>
      <c r="F757" s="3"/>
      <c r="G757" s="3"/>
      <c r="H757" s="3"/>
      <c r="I757" s="3">
        <v>1</v>
      </c>
      <c r="J757" s="3">
        <v>1</v>
      </c>
      <c r="K757" s="3">
        <v>2</v>
      </c>
      <c r="L757" s="3">
        <v>1</v>
      </c>
      <c r="M757" s="3">
        <v>1</v>
      </c>
      <c r="N757" s="3">
        <v>1</v>
      </c>
      <c r="O757" s="3">
        <v>1</v>
      </c>
      <c r="P757" s="3">
        <v>1</v>
      </c>
      <c r="Q757" s="3">
        <v>2</v>
      </c>
      <c r="R757" s="3">
        <v>1</v>
      </c>
      <c r="S757" s="3"/>
      <c r="T757" s="3">
        <v>2</v>
      </c>
      <c r="U757" s="3"/>
      <c r="V757" s="3"/>
      <c r="W757" s="3">
        <v>1</v>
      </c>
      <c r="X757" s="3">
        <v>2</v>
      </c>
      <c r="Y757" s="3"/>
      <c r="Z757" s="3"/>
      <c r="AA757" s="3"/>
      <c r="AB757" s="3"/>
      <c r="AC757" s="3">
        <v>1</v>
      </c>
      <c r="AD757" s="3">
        <v>2</v>
      </c>
      <c r="AE757" s="3">
        <v>1</v>
      </c>
      <c r="AF757" s="3">
        <v>2</v>
      </c>
      <c r="AG757" s="3">
        <v>3</v>
      </c>
      <c r="AH757" s="3">
        <v>2</v>
      </c>
      <c r="AI757" s="3">
        <v>1</v>
      </c>
      <c r="AJ757" s="3">
        <v>1</v>
      </c>
      <c r="AK757" s="3">
        <v>1</v>
      </c>
      <c r="AL757" s="3">
        <v>3</v>
      </c>
      <c r="AM757" s="3"/>
      <c r="AN757" s="3">
        <v>1</v>
      </c>
      <c r="AO757" s="3">
        <v>4</v>
      </c>
      <c r="AP757" s="3">
        <v>3</v>
      </c>
      <c r="AQ757" s="3">
        <v>3</v>
      </c>
      <c r="AR757" s="3"/>
      <c r="AS757" s="3">
        <v>1</v>
      </c>
      <c r="AT757" s="3">
        <v>1</v>
      </c>
      <c r="AU757" s="3">
        <v>1</v>
      </c>
      <c r="AV757" s="3">
        <v>1</v>
      </c>
      <c r="AW757" s="3">
        <v>2</v>
      </c>
      <c r="AX757" s="10">
        <v>2</v>
      </c>
    </row>
    <row r="758" spans="1:50" x14ac:dyDescent="0.35">
      <c r="A758" s="27" t="s">
        <v>325</v>
      </c>
      <c r="B758" s="3" t="s">
        <v>205</v>
      </c>
      <c r="C758" s="3" t="s">
        <v>336</v>
      </c>
      <c r="D758" s="3" t="s">
        <v>162</v>
      </c>
      <c r="E758" s="145">
        <v>200</v>
      </c>
      <c r="F758" s="145">
        <v>400</v>
      </c>
      <c r="G758" s="145">
        <v>200</v>
      </c>
      <c r="H758" s="145">
        <v>200</v>
      </c>
      <c r="I758" s="145">
        <v>400</v>
      </c>
      <c r="J758" s="145">
        <v>1186.5</v>
      </c>
      <c r="K758" s="145">
        <v>400</v>
      </c>
      <c r="L758" s="145">
        <v>1000</v>
      </c>
      <c r="M758" s="145">
        <v>646</v>
      </c>
      <c r="N758" s="145">
        <v>200</v>
      </c>
      <c r="O758" s="145">
        <v>500</v>
      </c>
      <c r="P758" s="145">
        <v>100</v>
      </c>
      <c r="Q758" s="145">
        <v>750</v>
      </c>
      <c r="R758" s="145">
        <v>0</v>
      </c>
      <c r="S758" s="145">
        <v>100</v>
      </c>
      <c r="T758" s="145"/>
      <c r="U758" s="145">
        <v>300</v>
      </c>
      <c r="V758" s="145">
        <v>200</v>
      </c>
      <c r="W758" s="145">
        <v>100</v>
      </c>
      <c r="X758" s="145">
        <v>324</v>
      </c>
      <c r="Y758" s="145">
        <v>100</v>
      </c>
      <c r="Z758" s="145">
        <v>700</v>
      </c>
      <c r="AA758" s="145">
        <v>850</v>
      </c>
      <c r="AB758" s="145">
        <v>200</v>
      </c>
      <c r="AC758" s="145">
        <v>300</v>
      </c>
      <c r="AD758" s="145">
        <v>200</v>
      </c>
      <c r="AE758" s="145">
        <v>300</v>
      </c>
      <c r="AF758" s="145">
        <v>300</v>
      </c>
      <c r="AG758" s="145">
        <v>400</v>
      </c>
      <c r="AH758" s="145">
        <v>300</v>
      </c>
      <c r="AI758" s="145">
        <v>700</v>
      </c>
      <c r="AJ758" s="145">
        <v>1000</v>
      </c>
      <c r="AK758" s="145">
        <v>500</v>
      </c>
      <c r="AL758" s="145">
        <v>700</v>
      </c>
      <c r="AM758" s="145">
        <v>1300</v>
      </c>
      <c r="AN758" s="145">
        <v>1000</v>
      </c>
      <c r="AO758" s="145">
        <v>100</v>
      </c>
      <c r="AP758" s="145">
        <v>1500</v>
      </c>
      <c r="AQ758" s="145">
        <v>800</v>
      </c>
      <c r="AR758" s="145">
        <v>100</v>
      </c>
      <c r="AS758" s="145">
        <v>1797</v>
      </c>
      <c r="AT758" s="145">
        <v>665</v>
      </c>
      <c r="AU758" s="145">
        <v>1100</v>
      </c>
      <c r="AV758" s="145"/>
      <c r="AW758" s="145">
        <v>400</v>
      </c>
      <c r="AX758" s="195">
        <v>200</v>
      </c>
    </row>
    <row r="759" spans="1:50" x14ac:dyDescent="0.35">
      <c r="A759" s="27" t="s">
        <v>325</v>
      </c>
      <c r="B759" s="3" t="s">
        <v>205</v>
      </c>
      <c r="C759" s="3" t="s">
        <v>336</v>
      </c>
      <c r="D759" s="3" t="s">
        <v>166</v>
      </c>
      <c r="E759" s="145">
        <v>200</v>
      </c>
      <c r="F759" s="145">
        <v>200</v>
      </c>
      <c r="G759" s="145">
        <v>200</v>
      </c>
      <c r="H759" s="145">
        <v>200</v>
      </c>
      <c r="I759" s="145">
        <v>200</v>
      </c>
      <c r="J759" s="145">
        <v>237.3</v>
      </c>
      <c r="K759" s="145">
        <v>200</v>
      </c>
      <c r="L759" s="145">
        <v>250</v>
      </c>
      <c r="M759" s="145">
        <v>215.33</v>
      </c>
      <c r="N759" s="145">
        <v>100</v>
      </c>
      <c r="O759" s="145">
        <v>166.67</v>
      </c>
      <c r="P759" s="145">
        <v>100</v>
      </c>
      <c r="Q759" s="145">
        <v>250</v>
      </c>
      <c r="R759" s="145">
        <v>0</v>
      </c>
      <c r="S759" s="145">
        <v>100</v>
      </c>
      <c r="T759" s="145"/>
      <c r="U759" s="145">
        <v>75</v>
      </c>
      <c r="V759" s="145">
        <v>200</v>
      </c>
      <c r="W759" s="145">
        <v>50</v>
      </c>
      <c r="X759" s="145">
        <v>108</v>
      </c>
      <c r="Y759" s="145">
        <v>100</v>
      </c>
      <c r="Z759" s="145">
        <v>140</v>
      </c>
      <c r="AA759" s="145">
        <v>212.5</v>
      </c>
      <c r="AB759" s="145">
        <v>100</v>
      </c>
      <c r="AC759" s="145">
        <v>150</v>
      </c>
      <c r="AD759" s="145">
        <v>200</v>
      </c>
      <c r="AE759" s="145">
        <v>100</v>
      </c>
      <c r="AF759" s="145">
        <v>100</v>
      </c>
      <c r="AG759" s="145">
        <v>133.33000000000001</v>
      </c>
      <c r="AH759" s="145">
        <v>100</v>
      </c>
      <c r="AI759" s="145">
        <v>116.67</v>
      </c>
      <c r="AJ759" s="145">
        <v>125</v>
      </c>
      <c r="AK759" s="145">
        <v>166.67</v>
      </c>
      <c r="AL759" s="145">
        <v>140</v>
      </c>
      <c r="AM759" s="145">
        <v>162.5</v>
      </c>
      <c r="AN759" s="145">
        <v>100</v>
      </c>
      <c r="AO759" s="145">
        <v>20</v>
      </c>
      <c r="AP759" s="145">
        <v>150</v>
      </c>
      <c r="AQ759" s="145">
        <v>160</v>
      </c>
      <c r="AR759" s="145">
        <v>100</v>
      </c>
      <c r="AS759" s="145">
        <v>1797</v>
      </c>
      <c r="AT759" s="145">
        <v>110.83</v>
      </c>
      <c r="AU759" s="145">
        <v>366.67</v>
      </c>
      <c r="AV759" s="145"/>
      <c r="AW759" s="145">
        <v>200</v>
      </c>
      <c r="AX759" s="195">
        <v>200</v>
      </c>
    </row>
    <row r="760" spans="1:50" x14ac:dyDescent="0.35">
      <c r="A760" s="27" t="s">
        <v>325</v>
      </c>
      <c r="B760" s="3" t="s">
        <v>205</v>
      </c>
      <c r="C760" s="3" t="s">
        <v>336</v>
      </c>
      <c r="D760" s="3" t="s">
        <v>327</v>
      </c>
      <c r="E760" s="3">
        <v>2</v>
      </c>
      <c r="F760" s="3">
        <v>4</v>
      </c>
      <c r="G760" s="3">
        <v>2</v>
      </c>
      <c r="H760" s="3">
        <v>2</v>
      </c>
      <c r="I760" s="3">
        <v>4</v>
      </c>
      <c r="J760" s="3">
        <v>12</v>
      </c>
      <c r="K760" s="3">
        <v>4</v>
      </c>
      <c r="L760" s="3">
        <v>10</v>
      </c>
      <c r="M760" s="3">
        <v>7</v>
      </c>
      <c r="N760" s="3">
        <v>3</v>
      </c>
      <c r="O760" s="3">
        <v>6</v>
      </c>
      <c r="P760" s="3">
        <v>1</v>
      </c>
      <c r="Q760" s="3">
        <v>5</v>
      </c>
      <c r="R760" s="3">
        <v>2</v>
      </c>
      <c r="S760" s="3">
        <v>1</v>
      </c>
      <c r="T760" s="3"/>
      <c r="U760" s="3">
        <v>4</v>
      </c>
      <c r="V760" s="3">
        <v>2</v>
      </c>
      <c r="W760" s="3">
        <v>2</v>
      </c>
      <c r="X760" s="3">
        <v>4</v>
      </c>
      <c r="Y760" s="3">
        <v>1</v>
      </c>
      <c r="Z760" s="3">
        <v>7</v>
      </c>
      <c r="AA760" s="3">
        <v>8</v>
      </c>
      <c r="AB760" s="3">
        <v>3</v>
      </c>
      <c r="AC760" s="3">
        <v>3</v>
      </c>
      <c r="AD760" s="3">
        <v>2</v>
      </c>
      <c r="AE760" s="3">
        <v>5</v>
      </c>
      <c r="AF760" s="3">
        <v>3</v>
      </c>
      <c r="AG760" s="3">
        <v>4</v>
      </c>
      <c r="AH760" s="3">
        <v>4</v>
      </c>
      <c r="AI760" s="3">
        <v>8</v>
      </c>
      <c r="AJ760" s="3">
        <v>11</v>
      </c>
      <c r="AK760" s="3">
        <v>5</v>
      </c>
      <c r="AL760" s="3">
        <v>8</v>
      </c>
      <c r="AM760" s="3">
        <v>14</v>
      </c>
      <c r="AN760" s="3">
        <v>26</v>
      </c>
      <c r="AO760" s="3">
        <v>7</v>
      </c>
      <c r="AP760" s="3">
        <v>15</v>
      </c>
      <c r="AQ760" s="3">
        <v>10</v>
      </c>
      <c r="AR760" s="3">
        <v>1</v>
      </c>
      <c r="AS760" s="3">
        <v>4</v>
      </c>
      <c r="AT760" s="3">
        <v>7</v>
      </c>
      <c r="AU760" s="3">
        <v>12</v>
      </c>
      <c r="AV760" s="3"/>
      <c r="AW760" s="3">
        <v>4</v>
      </c>
      <c r="AX760" s="10">
        <v>2</v>
      </c>
    </row>
    <row r="761" spans="1:50" x14ac:dyDescent="0.35">
      <c r="A761" s="27" t="s">
        <v>325</v>
      </c>
      <c r="B761" s="3" t="s">
        <v>205</v>
      </c>
      <c r="C761" s="3" t="s">
        <v>336</v>
      </c>
      <c r="D761" s="3" t="s">
        <v>167</v>
      </c>
      <c r="E761" s="3">
        <v>0</v>
      </c>
      <c r="F761" s="3">
        <v>0</v>
      </c>
      <c r="G761" s="3">
        <v>0</v>
      </c>
      <c r="H761" s="3">
        <v>0</v>
      </c>
      <c r="I761" s="3">
        <v>0</v>
      </c>
      <c r="J761" s="3">
        <v>0</v>
      </c>
      <c r="K761" s="3">
        <v>0</v>
      </c>
      <c r="L761" s="3">
        <v>0</v>
      </c>
      <c r="M761" s="3">
        <v>0</v>
      </c>
      <c r="N761" s="3">
        <v>0</v>
      </c>
      <c r="O761" s="3">
        <v>0</v>
      </c>
      <c r="P761" s="3">
        <v>0</v>
      </c>
      <c r="Q761" s="3">
        <v>0</v>
      </c>
      <c r="R761" s="3">
        <v>0</v>
      </c>
      <c r="S761" s="3">
        <v>0</v>
      </c>
      <c r="T761" s="3"/>
      <c r="U761" s="3">
        <v>0</v>
      </c>
      <c r="V761" s="3">
        <v>0</v>
      </c>
      <c r="W761" s="3">
        <v>0</v>
      </c>
      <c r="X761" s="3">
        <v>0</v>
      </c>
      <c r="Y761" s="3">
        <v>0</v>
      </c>
      <c r="Z761" s="3">
        <v>0</v>
      </c>
      <c r="AA761" s="3">
        <v>0</v>
      </c>
      <c r="AB761" s="3">
        <v>0</v>
      </c>
      <c r="AC761" s="3">
        <v>0</v>
      </c>
      <c r="AD761" s="3">
        <v>0</v>
      </c>
      <c r="AE761" s="3">
        <v>0</v>
      </c>
      <c r="AF761" s="3">
        <v>0</v>
      </c>
      <c r="AG761" s="3">
        <v>0</v>
      </c>
      <c r="AH761" s="3">
        <v>0</v>
      </c>
      <c r="AI761" s="3">
        <v>0</v>
      </c>
      <c r="AJ761" s="3">
        <v>0</v>
      </c>
      <c r="AK761" s="3">
        <v>0</v>
      </c>
      <c r="AL761" s="3">
        <v>0</v>
      </c>
      <c r="AM761" s="3">
        <v>0</v>
      </c>
      <c r="AN761" s="3">
        <v>0</v>
      </c>
      <c r="AO761" s="3">
        <v>0</v>
      </c>
      <c r="AP761" s="3">
        <v>0</v>
      </c>
      <c r="AQ761" s="3">
        <v>0</v>
      </c>
      <c r="AR761" s="3">
        <v>0</v>
      </c>
      <c r="AS761" s="3">
        <v>0</v>
      </c>
      <c r="AT761" s="3">
        <v>0</v>
      </c>
      <c r="AU761" s="3">
        <v>0</v>
      </c>
      <c r="AV761" s="3"/>
      <c r="AW761" s="3">
        <v>0</v>
      </c>
      <c r="AX761" s="10">
        <v>0</v>
      </c>
    </row>
    <row r="762" spans="1:50" x14ac:dyDescent="0.35">
      <c r="A762" s="27" t="s">
        <v>325</v>
      </c>
      <c r="B762" s="3" t="s">
        <v>205</v>
      </c>
      <c r="C762" s="3" t="s">
        <v>336</v>
      </c>
      <c r="D762" s="3" t="s">
        <v>132</v>
      </c>
      <c r="E762" s="3">
        <v>1</v>
      </c>
      <c r="F762" s="3">
        <v>2</v>
      </c>
      <c r="G762" s="3">
        <v>1</v>
      </c>
      <c r="H762" s="3">
        <v>1</v>
      </c>
      <c r="I762" s="3">
        <v>2</v>
      </c>
      <c r="J762" s="3">
        <v>5</v>
      </c>
      <c r="K762" s="3">
        <v>2</v>
      </c>
      <c r="L762" s="3">
        <v>4</v>
      </c>
      <c r="M762" s="3">
        <v>3</v>
      </c>
      <c r="N762" s="3">
        <v>2</v>
      </c>
      <c r="O762" s="3">
        <v>3</v>
      </c>
      <c r="P762" s="3">
        <v>1</v>
      </c>
      <c r="Q762" s="3">
        <v>3</v>
      </c>
      <c r="R762" s="3">
        <v>1</v>
      </c>
      <c r="S762" s="3">
        <v>1</v>
      </c>
      <c r="T762" s="3"/>
      <c r="U762" s="3">
        <v>4</v>
      </c>
      <c r="V762" s="3">
        <v>1</v>
      </c>
      <c r="W762" s="3">
        <v>2</v>
      </c>
      <c r="X762" s="3">
        <v>3</v>
      </c>
      <c r="Y762" s="3">
        <v>1</v>
      </c>
      <c r="Z762" s="3">
        <v>5</v>
      </c>
      <c r="AA762" s="3">
        <v>4</v>
      </c>
      <c r="AB762" s="3">
        <v>2</v>
      </c>
      <c r="AC762" s="3">
        <v>2</v>
      </c>
      <c r="AD762" s="3">
        <v>1</v>
      </c>
      <c r="AE762" s="3">
        <v>3</v>
      </c>
      <c r="AF762" s="3">
        <v>3</v>
      </c>
      <c r="AG762" s="3">
        <v>3</v>
      </c>
      <c r="AH762" s="3">
        <v>3</v>
      </c>
      <c r="AI762" s="3">
        <v>6</v>
      </c>
      <c r="AJ762" s="3">
        <v>8</v>
      </c>
      <c r="AK762" s="3">
        <v>3</v>
      </c>
      <c r="AL762" s="3">
        <v>5</v>
      </c>
      <c r="AM762" s="3">
        <v>8</v>
      </c>
      <c r="AN762" s="3">
        <v>10</v>
      </c>
      <c r="AO762" s="3">
        <v>5</v>
      </c>
      <c r="AP762" s="3">
        <v>10</v>
      </c>
      <c r="AQ762" s="3">
        <v>5</v>
      </c>
      <c r="AR762" s="3">
        <v>1</v>
      </c>
      <c r="AS762" s="3">
        <v>1</v>
      </c>
      <c r="AT762" s="3">
        <v>6</v>
      </c>
      <c r="AU762" s="3">
        <v>3</v>
      </c>
      <c r="AV762" s="3"/>
      <c r="AW762" s="3">
        <v>2</v>
      </c>
      <c r="AX762" s="10">
        <v>1</v>
      </c>
    </row>
    <row r="763" spans="1:50" x14ac:dyDescent="0.35">
      <c r="A763" s="27" t="s">
        <v>325</v>
      </c>
      <c r="B763" s="3" t="s">
        <v>205</v>
      </c>
      <c r="C763" s="3" t="s">
        <v>337</v>
      </c>
      <c r="D763" s="3" t="s">
        <v>162</v>
      </c>
      <c r="E763" s="145">
        <v>18808.669999999998</v>
      </c>
      <c r="F763" s="145">
        <v>15574.97</v>
      </c>
      <c r="G763" s="145">
        <v>19990.150000000001</v>
      </c>
      <c r="H763" s="145">
        <v>18507</v>
      </c>
      <c r="I763" s="145">
        <v>21710.87</v>
      </c>
      <c r="J763" s="145">
        <v>20154.09</v>
      </c>
      <c r="K763" s="145">
        <v>16091.37</v>
      </c>
      <c r="L763" s="145">
        <v>20820.87</v>
      </c>
      <c r="M763" s="145">
        <v>20638.22</v>
      </c>
      <c r="N763" s="145">
        <v>17277.27</v>
      </c>
      <c r="O763" s="145">
        <v>14861.76</v>
      </c>
      <c r="P763" s="145">
        <v>16935.509999999998</v>
      </c>
      <c r="Q763" s="145">
        <v>19025.98</v>
      </c>
      <c r="R763" s="145">
        <v>18065.91</v>
      </c>
      <c r="S763" s="145">
        <v>18845.5</v>
      </c>
      <c r="T763" s="145">
        <v>18179.439999999999</v>
      </c>
      <c r="U763" s="145">
        <v>16626.95</v>
      </c>
      <c r="V763" s="145">
        <v>17394.52</v>
      </c>
      <c r="W763" s="145">
        <v>16962.03</v>
      </c>
      <c r="X763" s="145">
        <v>14306.33</v>
      </c>
      <c r="Y763" s="145">
        <v>16033.61</v>
      </c>
      <c r="Z763" s="145">
        <v>14044.55</v>
      </c>
      <c r="AA763" s="145">
        <v>16240.68</v>
      </c>
      <c r="AB763" s="145">
        <v>15375.64</v>
      </c>
      <c r="AC763" s="145">
        <v>19928.05</v>
      </c>
      <c r="AD763" s="145">
        <v>19450.73</v>
      </c>
      <c r="AE763" s="145">
        <v>22945.43</v>
      </c>
      <c r="AF763" s="145">
        <v>25637.040000000001</v>
      </c>
      <c r="AG763" s="145">
        <v>26707.05</v>
      </c>
      <c r="AH763" s="145">
        <v>21513.72</v>
      </c>
      <c r="AI763" s="145">
        <v>21770.54</v>
      </c>
      <c r="AJ763" s="145">
        <v>21227.11</v>
      </c>
      <c r="AK763" s="145">
        <v>20140.72</v>
      </c>
      <c r="AL763" s="145">
        <v>23822.52</v>
      </c>
      <c r="AM763" s="145">
        <v>22690.34</v>
      </c>
      <c r="AN763" s="145">
        <v>30963.75</v>
      </c>
      <c r="AO763" s="145">
        <v>31891.81</v>
      </c>
      <c r="AP763" s="145">
        <v>27829.91</v>
      </c>
      <c r="AQ763" s="145">
        <v>24263.95</v>
      </c>
      <c r="AR763" s="145">
        <v>20401.72</v>
      </c>
      <c r="AS763" s="145">
        <v>16349.33</v>
      </c>
      <c r="AT763" s="145">
        <v>24302.89</v>
      </c>
      <c r="AU763" s="145">
        <v>24206.71</v>
      </c>
      <c r="AV763" s="145">
        <v>20434.330000000002</v>
      </c>
      <c r="AW763" s="145">
        <v>24549.26</v>
      </c>
      <c r="AX763" s="195">
        <v>24045.51</v>
      </c>
    </row>
    <row r="764" spans="1:50" x14ac:dyDescent="0.35">
      <c r="A764" s="27" t="s">
        <v>325</v>
      </c>
      <c r="B764" s="3" t="s">
        <v>205</v>
      </c>
      <c r="C764" s="3" t="s">
        <v>337</v>
      </c>
      <c r="D764" s="3" t="s">
        <v>166</v>
      </c>
      <c r="E764" s="145">
        <v>361.71</v>
      </c>
      <c r="F764" s="145">
        <v>353.98</v>
      </c>
      <c r="G764" s="145">
        <v>363.46</v>
      </c>
      <c r="H764" s="145">
        <v>342.72</v>
      </c>
      <c r="I764" s="145">
        <v>394.74</v>
      </c>
      <c r="J764" s="145">
        <v>287.92</v>
      </c>
      <c r="K764" s="145">
        <v>277.44</v>
      </c>
      <c r="L764" s="145">
        <v>297.44</v>
      </c>
      <c r="M764" s="145">
        <v>375.24</v>
      </c>
      <c r="N764" s="145">
        <v>283.23</v>
      </c>
      <c r="O764" s="145">
        <v>251.89</v>
      </c>
      <c r="P764" s="145">
        <v>252.77</v>
      </c>
      <c r="Q764" s="145">
        <v>271.8</v>
      </c>
      <c r="R764" s="145">
        <v>316.95</v>
      </c>
      <c r="S764" s="145">
        <v>319.42</v>
      </c>
      <c r="T764" s="145">
        <v>279.68</v>
      </c>
      <c r="U764" s="145">
        <v>286.67</v>
      </c>
      <c r="V764" s="145">
        <v>263.55</v>
      </c>
      <c r="W764" s="145">
        <v>282.7</v>
      </c>
      <c r="X764" s="145">
        <v>246.66</v>
      </c>
      <c r="Y764" s="145">
        <v>239.31</v>
      </c>
      <c r="Z764" s="145">
        <v>222.93</v>
      </c>
      <c r="AA764" s="145">
        <v>222.48</v>
      </c>
      <c r="AB764" s="145">
        <v>244.06</v>
      </c>
      <c r="AC764" s="145">
        <v>321.42</v>
      </c>
      <c r="AD764" s="145">
        <v>290.31</v>
      </c>
      <c r="AE764" s="145">
        <v>310.07</v>
      </c>
      <c r="AF764" s="145">
        <v>332.95</v>
      </c>
      <c r="AG764" s="145">
        <v>314.2</v>
      </c>
      <c r="AH764" s="145">
        <v>268.92</v>
      </c>
      <c r="AI764" s="145">
        <v>286.45</v>
      </c>
      <c r="AJ764" s="145">
        <v>233.26</v>
      </c>
      <c r="AK764" s="145">
        <v>268.54000000000002</v>
      </c>
      <c r="AL764" s="145">
        <v>273.82</v>
      </c>
      <c r="AM764" s="145">
        <v>246.63</v>
      </c>
      <c r="AN764" s="145">
        <v>364.28</v>
      </c>
      <c r="AO764" s="145">
        <v>335.7</v>
      </c>
      <c r="AP764" s="145">
        <v>278.3</v>
      </c>
      <c r="AQ764" s="145">
        <v>411.25</v>
      </c>
      <c r="AR764" s="145">
        <v>816.07</v>
      </c>
      <c r="AS764" s="145">
        <v>441.87</v>
      </c>
      <c r="AT764" s="145">
        <v>411.91</v>
      </c>
      <c r="AU764" s="145">
        <v>417.36</v>
      </c>
      <c r="AV764" s="145">
        <v>601.01</v>
      </c>
      <c r="AW764" s="145">
        <v>501.01</v>
      </c>
      <c r="AX764" s="195">
        <v>586.48</v>
      </c>
    </row>
    <row r="765" spans="1:50" x14ac:dyDescent="0.35">
      <c r="A765" s="27" t="s">
        <v>325</v>
      </c>
      <c r="B765" s="3" t="s">
        <v>205</v>
      </c>
      <c r="C765" s="3" t="s">
        <v>337</v>
      </c>
      <c r="D765" s="3" t="s">
        <v>327</v>
      </c>
      <c r="E765" s="3">
        <v>450</v>
      </c>
      <c r="F765" s="3">
        <v>356</v>
      </c>
      <c r="G765" s="3">
        <v>428</v>
      </c>
      <c r="H765" s="3">
        <v>377</v>
      </c>
      <c r="I765" s="3">
        <v>465</v>
      </c>
      <c r="J765" s="3">
        <v>466</v>
      </c>
      <c r="K765" s="3">
        <v>350</v>
      </c>
      <c r="L765" s="3">
        <v>424</v>
      </c>
      <c r="M765" s="3">
        <v>376</v>
      </c>
      <c r="N765" s="3">
        <v>347</v>
      </c>
      <c r="O765" s="3">
        <v>334</v>
      </c>
      <c r="P765" s="3">
        <v>372</v>
      </c>
      <c r="Q765" s="3">
        <v>424</v>
      </c>
      <c r="R765" s="3">
        <v>408</v>
      </c>
      <c r="S765" s="3">
        <v>493</v>
      </c>
      <c r="T765" s="3">
        <v>462</v>
      </c>
      <c r="U765" s="3">
        <v>478</v>
      </c>
      <c r="V765" s="3">
        <v>463</v>
      </c>
      <c r="W765" s="3">
        <v>410</v>
      </c>
      <c r="X765" s="3">
        <v>397</v>
      </c>
      <c r="Y765" s="3">
        <v>436</v>
      </c>
      <c r="Z765" s="3">
        <v>381</v>
      </c>
      <c r="AA765" s="3">
        <v>396</v>
      </c>
      <c r="AB765" s="3">
        <v>361</v>
      </c>
      <c r="AC765" s="3">
        <v>436</v>
      </c>
      <c r="AD765" s="3">
        <v>462</v>
      </c>
      <c r="AE765" s="3">
        <v>515</v>
      </c>
      <c r="AF765" s="3">
        <v>509</v>
      </c>
      <c r="AG765" s="3">
        <v>501</v>
      </c>
      <c r="AH765" s="3">
        <v>430</v>
      </c>
      <c r="AI765" s="3">
        <v>462</v>
      </c>
      <c r="AJ765" s="3">
        <v>424</v>
      </c>
      <c r="AK765" s="3">
        <v>371</v>
      </c>
      <c r="AL765" s="3">
        <v>449</v>
      </c>
      <c r="AM765" s="3">
        <v>415</v>
      </c>
      <c r="AN765" s="3">
        <v>484</v>
      </c>
      <c r="AO765" s="3">
        <v>571</v>
      </c>
      <c r="AP765" s="3">
        <v>540</v>
      </c>
      <c r="AQ765" s="3">
        <v>436</v>
      </c>
      <c r="AR765" s="3">
        <v>350</v>
      </c>
      <c r="AS765" s="3">
        <v>302</v>
      </c>
      <c r="AT765" s="3">
        <v>453</v>
      </c>
      <c r="AU765" s="3">
        <v>467</v>
      </c>
      <c r="AV765" s="3">
        <v>401</v>
      </c>
      <c r="AW765" s="3">
        <v>454</v>
      </c>
      <c r="AX765" s="10">
        <v>445</v>
      </c>
    </row>
    <row r="766" spans="1:50" x14ac:dyDescent="0.35">
      <c r="A766" s="27" t="s">
        <v>325</v>
      </c>
      <c r="B766" s="3" t="s">
        <v>205</v>
      </c>
      <c r="C766" s="3" t="s">
        <v>337</v>
      </c>
      <c r="D766" s="3" t="s">
        <v>167</v>
      </c>
      <c r="E766" s="4">
        <v>4119</v>
      </c>
      <c r="F766" s="4">
        <v>4051</v>
      </c>
      <c r="G766" s="4">
        <v>4341</v>
      </c>
      <c r="H766" s="4">
        <v>3980</v>
      </c>
      <c r="I766" s="4">
        <v>4784</v>
      </c>
      <c r="J766" s="4">
        <v>4632</v>
      </c>
      <c r="K766" s="4">
        <v>3149</v>
      </c>
      <c r="L766" s="4">
        <v>4194</v>
      </c>
      <c r="M766" s="4">
        <v>4029</v>
      </c>
      <c r="N766" s="4">
        <v>3504</v>
      </c>
      <c r="O766" s="4">
        <v>3118</v>
      </c>
      <c r="P766" s="4">
        <v>4388</v>
      </c>
      <c r="Q766" s="4">
        <v>4555</v>
      </c>
      <c r="R766" s="4">
        <v>3917</v>
      </c>
      <c r="S766" s="4">
        <v>4147</v>
      </c>
      <c r="T766" s="4">
        <v>4104</v>
      </c>
      <c r="U766" s="4">
        <v>4192</v>
      </c>
      <c r="V766" s="4">
        <v>4657</v>
      </c>
      <c r="W766" s="4">
        <v>3860</v>
      </c>
      <c r="X766" s="4">
        <v>3578</v>
      </c>
      <c r="Y766" s="4">
        <v>3975</v>
      </c>
      <c r="Z766" s="4">
        <v>3277</v>
      </c>
      <c r="AA766" s="4">
        <v>3423</v>
      </c>
      <c r="AB766" s="4">
        <v>3250</v>
      </c>
      <c r="AC766" s="4">
        <v>3742</v>
      </c>
      <c r="AD766" s="4">
        <v>4232</v>
      </c>
      <c r="AE766" s="4">
        <v>5102</v>
      </c>
      <c r="AF766" s="4">
        <v>5880</v>
      </c>
      <c r="AG766" s="4">
        <v>5174</v>
      </c>
      <c r="AH766" s="4">
        <v>4875</v>
      </c>
      <c r="AI766" s="4">
        <v>4494</v>
      </c>
      <c r="AJ766" s="4">
        <v>4419</v>
      </c>
      <c r="AK766" s="4">
        <v>3917</v>
      </c>
      <c r="AL766" s="4">
        <v>4996</v>
      </c>
      <c r="AM766" s="4">
        <v>4626</v>
      </c>
      <c r="AN766" s="4">
        <v>6132</v>
      </c>
      <c r="AO766" s="4">
        <v>7131</v>
      </c>
      <c r="AP766" s="4">
        <v>5927</v>
      </c>
      <c r="AQ766" s="4">
        <v>4244</v>
      </c>
      <c r="AR766" s="4">
        <v>3028</v>
      </c>
      <c r="AS766" s="4">
        <v>2665</v>
      </c>
      <c r="AT766" s="4">
        <v>4465</v>
      </c>
      <c r="AU766" s="4">
        <v>4700</v>
      </c>
      <c r="AV766" s="4">
        <v>3820</v>
      </c>
      <c r="AW766" s="4">
        <v>4378</v>
      </c>
      <c r="AX766" s="16">
        <v>3819</v>
      </c>
    </row>
    <row r="767" spans="1:50" x14ac:dyDescent="0.35">
      <c r="A767" s="27" t="s">
        <v>325</v>
      </c>
      <c r="B767" s="3" t="s">
        <v>205</v>
      </c>
      <c r="C767" s="3" t="s">
        <v>337</v>
      </c>
      <c r="D767" s="3" t="s">
        <v>132</v>
      </c>
      <c r="E767" s="3">
        <v>52</v>
      </c>
      <c r="F767" s="3">
        <v>44</v>
      </c>
      <c r="G767" s="3">
        <v>55</v>
      </c>
      <c r="H767" s="3">
        <v>54</v>
      </c>
      <c r="I767" s="3">
        <v>55</v>
      </c>
      <c r="J767" s="3">
        <v>70</v>
      </c>
      <c r="K767" s="3">
        <v>58</v>
      </c>
      <c r="L767" s="3">
        <v>70</v>
      </c>
      <c r="M767" s="3">
        <v>55</v>
      </c>
      <c r="N767" s="3">
        <v>61</v>
      </c>
      <c r="O767" s="3">
        <v>59</v>
      </c>
      <c r="P767" s="3">
        <v>67</v>
      </c>
      <c r="Q767" s="3">
        <v>70</v>
      </c>
      <c r="R767" s="3">
        <v>57</v>
      </c>
      <c r="S767" s="3">
        <v>59</v>
      </c>
      <c r="T767" s="3">
        <v>65</v>
      </c>
      <c r="U767" s="3">
        <v>58</v>
      </c>
      <c r="V767" s="3">
        <v>66</v>
      </c>
      <c r="W767" s="3">
        <v>60</v>
      </c>
      <c r="X767" s="3">
        <v>58</v>
      </c>
      <c r="Y767" s="3">
        <v>67</v>
      </c>
      <c r="Z767" s="3">
        <v>63</v>
      </c>
      <c r="AA767" s="3">
        <v>73</v>
      </c>
      <c r="AB767" s="3">
        <v>63</v>
      </c>
      <c r="AC767" s="3">
        <v>62</v>
      </c>
      <c r="AD767" s="3">
        <v>67</v>
      </c>
      <c r="AE767" s="3">
        <v>74</v>
      </c>
      <c r="AF767" s="3">
        <v>77</v>
      </c>
      <c r="AG767" s="3">
        <v>85</v>
      </c>
      <c r="AH767" s="3">
        <v>80</v>
      </c>
      <c r="AI767" s="3">
        <v>76</v>
      </c>
      <c r="AJ767" s="3">
        <v>91</v>
      </c>
      <c r="AK767" s="3">
        <v>75</v>
      </c>
      <c r="AL767" s="3">
        <v>87</v>
      </c>
      <c r="AM767" s="3">
        <v>92</v>
      </c>
      <c r="AN767" s="3">
        <v>85</v>
      </c>
      <c r="AO767" s="3">
        <v>95</v>
      </c>
      <c r="AP767" s="3">
        <v>100</v>
      </c>
      <c r="AQ767" s="3">
        <v>59</v>
      </c>
      <c r="AR767" s="3">
        <v>25</v>
      </c>
      <c r="AS767" s="3">
        <v>37</v>
      </c>
      <c r="AT767" s="3">
        <v>59</v>
      </c>
      <c r="AU767" s="3">
        <v>58</v>
      </c>
      <c r="AV767" s="3">
        <v>34</v>
      </c>
      <c r="AW767" s="3">
        <v>49</v>
      </c>
      <c r="AX767" s="10">
        <v>41</v>
      </c>
    </row>
    <row r="768" spans="1:50" x14ac:dyDescent="0.35">
      <c r="A768" s="27" t="s">
        <v>325</v>
      </c>
      <c r="B768" s="3" t="s">
        <v>205</v>
      </c>
      <c r="C768" s="3" t="s">
        <v>338</v>
      </c>
      <c r="D768" s="3" t="s">
        <v>162</v>
      </c>
      <c r="E768" s="145">
        <v>3.8</v>
      </c>
      <c r="F768" s="145">
        <v>2.86</v>
      </c>
      <c r="G768" s="145">
        <v>4.5199999999999996</v>
      </c>
      <c r="H768" s="145"/>
      <c r="I768" s="145">
        <v>1.9</v>
      </c>
      <c r="J768" s="145">
        <v>1.9</v>
      </c>
      <c r="K768" s="145">
        <v>1.9</v>
      </c>
      <c r="L768" s="145"/>
      <c r="M768" s="145">
        <v>2.86</v>
      </c>
      <c r="N768" s="145"/>
      <c r="O768" s="145"/>
      <c r="P768" s="145"/>
      <c r="Q768" s="145">
        <v>5.32</v>
      </c>
      <c r="R768" s="145"/>
      <c r="S768" s="145"/>
      <c r="T768" s="145">
        <v>51.9</v>
      </c>
      <c r="U768" s="145"/>
      <c r="V768" s="145">
        <v>3.8</v>
      </c>
      <c r="W768" s="145"/>
      <c r="X768" s="145">
        <v>1.9</v>
      </c>
      <c r="Y768" s="145"/>
      <c r="Z768" s="145">
        <v>0</v>
      </c>
      <c r="AA768" s="145">
        <v>528.79999999999995</v>
      </c>
      <c r="AB768" s="145">
        <v>3</v>
      </c>
      <c r="AC768" s="145">
        <v>55.24</v>
      </c>
      <c r="AD768" s="145">
        <v>4.9000000000000004</v>
      </c>
      <c r="AE768" s="145">
        <v>54</v>
      </c>
      <c r="AF768" s="145"/>
      <c r="AG768" s="145">
        <v>1.9</v>
      </c>
      <c r="AH768" s="145"/>
      <c r="AI768" s="145">
        <v>0.67</v>
      </c>
      <c r="AJ768" s="145">
        <v>51.25</v>
      </c>
      <c r="AK768" s="145"/>
      <c r="AL768" s="145">
        <v>1.34</v>
      </c>
      <c r="AM768" s="145"/>
      <c r="AN768" s="145"/>
      <c r="AO768" s="145"/>
      <c r="AP768" s="145"/>
      <c r="AQ768" s="145"/>
      <c r="AR768" s="145"/>
      <c r="AS768" s="145"/>
      <c r="AT768" s="145"/>
      <c r="AU768" s="145"/>
      <c r="AV768" s="145"/>
      <c r="AW768" s="145"/>
      <c r="AX768" s="195"/>
    </row>
    <row r="769" spans="1:50" x14ac:dyDescent="0.35">
      <c r="A769" s="27" t="s">
        <v>325</v>
      </c>
      <c r="B769" s="3" t="s">
        <v>205</v>
      </c>
      <c r="C769" s="3" t="s">
        <v>338</v>
      </c>
      <c r="D769" s="3" t="s">
        <v>166</v>
      </c>
      <c r="E769" s="145">
        <v>3.8</v>
      </c>
      <c r="F769" s="145">
        <v>2.86</v>
      </c>
      <c r="G769" s="145">
        <v>2.2599999999999998</v>
      </c>
      <c r="H769" s="145"/>
      <c r="I769" s="145">
        <v>1.9</v>
      </c>
      <c r="J769" s="145">
        <v>1.9</v>
      </c>
      <c r="K769" s="145">
        <v>1.9</v>
      </c>
      <c r="L769" s="145"/>
      <c r="M769" s="145">
        <v>2.86</v>
      </c>
      <c r="N769" s="145"/>
      <c r="O769" s="145"/>
      <c r="P769" s="145"/>
      <c r="Q769" s="145">
        <v>2.66</v>
      </c>
      <c r="R769" s="145"/>
      <c r="S769" s="145"/>
      <c r="T769" s="145">
        <v>25.95</v>
      </c>
      <c r="U769" s="145"/>
      <c r="V769" s="145">
        <v>3.8</v>
      </c>
      <c r="W769" s="145"/>
      <c r="X769" s="145">
        <v>1.9</v>
      </c>
      <c r="Y769" s="145"/>
      <c r="Z769" s="145">
        <v>0</v>
      </c>
      <c r="AA769" s="145">
        <v>176.27</v>
      </c>
      <c r="AB769" s="145">
        <v>3</v>
      </c>
      <c r="AC769" s="145">
        <v>18.41</v>
      </c>
      <c r="AD769" s="145">
        <v>2.4500000000000002</v>
      </c>
      <c r="AE769" s="145">
        <v>27</v>
      </c>
      <c r="AF769" s="145"/>
      <c r="AG769" s="145">
        <v>1.9</v>
      </c>
      <c r="AH769" s="145"/>
      <c r="AI769" s="145">
        <v>0.67</v>
      </c>
      <c r="AJ769" s="145">
        <v>25.63</v>
      </c>
      <c r="AK769" s="145"/>
      <c r="AL769" s="145">
        <v>1.34</v>
      </c>
      <c r="AM769" s="145"/>
      <c r="AN769" s="145"/>
      <c r="AO769" s="145"/>
      <c r="AP769" s="145"/>
      <c r="AQ769" s="145"/>
      <c r="AR769" s="145"/>
      <c r="AS769" s="145"/>
      <c r="AT769" s="145"/>
      <c r="AU769" s="145"/>
      <c r="AV769" s="145"/>
      <c r="AW769" s="145"/>
      <c r="AX769" s="195"/>
    </row>
    <row r="770" spans="1:50" x14ac:dyDescent="0.35">
      <c r="A770" s="27" t="s">
        <v>325</v>
      </c>
      <c r="B770" s="3" t="s">
        <v>205</v>
      </c>
      <c r="C770" s="3" t="s">
        <v>338</v>
      </c>
      <c r="D770" s="3" t="s">
        <v>327</v>
      </c>
      <c r="E770" s="3">
        <v>0</v>
      </c>
      <c r="F770" s="3">
        <v>0</v>
      </c>
      <c r="G770" s="3">
        <v>0</v>
      </c>
      <c r="H770" s="3"/>
      <c r="I770" s="3">
        <v>0</v>
      </c>
      <c r="J770" s="3">
        <v>0</v>
      </c>
      <c r="K770" s="3">
        <v>0</v>
      </c>
      <c r="L770" s="3"/>
      <c r="M770" s="3">
        <v>0</v>
      </c>
      <c r="N770" s="3"/>
      <c r="O770" s="3"/>
      <c r="P770" s="3"/>
      <c r="Q770" s="3">
        <v>0</v>
      </c>
      <c r="R770" s="3"/>
      <c r="S770" s="3"/>
      <c r="T770" s="3">
        <v>0</v>
      </c>
      <c r="U770" s="3"/>
      <c r="V770" s="3">
        <v>0</v>
      </c>
      <c r="W770" s="3"/>
      <c r="X770" s="3">
        <v>0</v>
      </c>
      <c r="Y770" s="3"/>
      <c r="Z770" s="3">
        <v>0</v>
      </c>
      <c r="AA770" s="3">
        <v>0</v>
      </c>
      <c r="AB770" s="3">
        <v>0</v>
      </c>
      <c r="AC770" s="3">
        <v>0</v>
      </c>
      <c r="AD770" s="3">
        <v>0</v>
      </c>
      <c r="AE770" s="3">
        <v>0</v>
      </c>
      <c r="AF770" s="3"/>
      <c r="AG770" s="3">
        <v>0</v>
      </c>
      <c r="AH770" s="3"/>
      <c r="AI770" s="3">
        <v>0</v>
      </c>
      <c r="AJ770" s="3">
        <v>0</v>
      </c>
      <c r="AK770" s="3"/>
      <c r="AL770" s="3">
        <v>0</v>
      </c>
      <c r="AM770" s="3"/>
      <c r="AN770" s="3"/>
      <c r="AO770" s="3"/>
      <c r="AP770" s="3"/>
      <c r="AQ770" s="3"/>
      <c r="AR770" s="3"/>
      <c r="AS770" s="3"/>
      <c r="AT770" s="3"/>
      <c r="AU770" s="3"/>
      <c r="AV770" s="3"/>
      <c r="AW770" s="3"/>
      <c r="AX770" s="10"/>
    </row>
    <row r="771" spans="1:50" x14ac:dyDescent="0.35">
      <c r="A771" s="27" t="s">
        <v>325</v>
      </c>
      <c r="B771" s="3" t="s">
        <v>205</v>
      </c>
      <c r="C771" s="3" t="s">
        <v>338</v>
      </c>
      <c r="D771" s="3" t="s">
        <v>167</v>
      </c>
      <c r="E771" s="3">
        <v>0</v>
      </c>
      <c r="F771" s="3">
        <v>0</v>
      </c>
      <c r="G771" s="3">
        <v>0</v>
      </c>
      <c r="H771" s="3"/>
      <c r="I771" s="3">
        <v>0</v>
      </c>
      <c r="J771" s="3">
        <v>0</v>
      </c>
      <c r="K771" s="3">
        <v>0</v>
      </c>
      <c r="L771" s="3"/>
      <c r="M771" s="3">
        <v>0</v>
      </c>
      <c r="N771" s="3"/>
      <c r="O771" s="3"/>
      <c r="P771" s="3"/>
      <c r="Q771" s="3">
        <v>0</v>
      </c>
      <c r="R771" s="3"/>
      <c r="S771" s="3"/>
      <c r="T771" s="3">
        <v>0</v>
      </c>
      <c r="U771" s="3"/>
      <c r="V771" s="3">
        <v>0</v>
      </c>
      <c r="W771" s="3"/>
      <c r="X771" s="3">
        <v>0</v>
      </c>
      <c r="Y771" s="3"/>
      <c r="Z771" s="3">
        <v>0</v>
      </c>
      <c r="AA771" s="3">
        <v>0</v>
      </c>
      <c r="AB771" s="3">
        <v>0</v>
      </c>
      <c r="AC771" s="3">
        <v>0</v>
      </c>
      <c r="AD771" s="3">
        <v>0</v>
      </c>
      <c r="AE771" s="3">
        <v>0</v>
      </c>
      <c r="AF771" s="3"/>
      <c r="AG771" s="3">
        <v>0</v>
      </c>
      <c r="AH771" s="3"/>
      <c r="AI771" s="3">
        <v>0</v>
      </c>
      <c r="AJ771" s="3">
        <v>0</v>
      </c>
      <c r="AK771" s="3"/>
      <c r="AL771" s="3">
        <v>0</v>
      </c>
      <c r="AM771" s="3"/>
      <c r="AN771" s="3"/>
      <c r="AO771" s="3"/>
      <c r="AP771" s="3"/>
      <c r="AQ771" s="3"/>
      <c r="AR771" s="3"/>
      <c r="AS771" s="3"/>
      <c r="AT771" s="3"/>
      <c r="AU771" s="3"/>
      <c r="AV771" s="3"/>
      <c r="AW771" s="3"/>
      <c r="AX771" s="10"/>
    </row>
    <row r="772" spans="1:50" x14ac:dyDescent="0.35">
      <c r="A772" s="27" t="s">
        <v>325</v>
      </c>
      <c r="B772" s="3" t="s">
        <v>205</v>
      </c>
      <c r="C772" s="3" t="s">
        <v>338</v>
      </c>
      <c r="D772" s="3" t="s">
        <v>132</v>
      </c>
      <c r="E772" s="3">
        <v>1</v>
      </c>
      <c r="F772" s="3">
        <v>1</v>
      </c>
      <c r="G772" s="3">
        <v>2</v>
      </c>
      <c r="H772" s="3"/>
      <c r="I772" s="3">
        <v>1</v>
      </c>
      <c r="J772" s="3">
        <v>1</v>
      </c>
      <c r="K772" s="3">
        <v>1</v>
      </c>
      <c r="L772" s="3"/>
      <c r="M772" s="3">
        <v>1</v>
      </c>
      <c r="N772" s="3"/>
      <c r="O772" s="3"/>
      <c r="P772" s="3"/>
      <c r="Q772" s="3">
        <v>2</v>
      </c>
      <c r="R772" s="3"/>
      <c r="S772" s="3"/>
      <c r="T772" s="3">
        <v>2</v>
      </c>
      <c r="U772" s="3"/>
      <c r="V772" s="3">
        <v>1</v>
      </c>
      <c r="W772" s="3"/>
      <c r="X772" s="3">
        <v>1</v>
      </c>
      <c r="Y772" s="3"/>
      <c r="Z772" s="3">
        <v>1</v>
      </c>
      <c r="AA772" s="3">
        <v>3</v>
      </c>
      <c r="AB772" s="3">
        <v>1</v>
      </c>
      <c r="AC772" s="3">
        <v>3</v>
      </c>
      <c r="AD772" s="3">
        <v>2</v>
      </c>
      <c r="AE772" s="3">
        <v>2</v>
      </c>
      <c r="AF772" s="3"/>
      <c r="AG772" s="3">
        <v>1</v>
      </c>
      <c r="AH772" s="3"/>
      <c r="AI772" s="3">
        <v>1</v>
      </c>
      <c r="AJ772" s="3">
        <v>2</v>
      </c>
      <c r="AK772" s="3"/>
      <c r="AL772" s="3">
        <v>1</v>
      </c>
      <c r="AM772" s="3"/>
      <c r="AN772" s="3"/>
      <c r="AO772" s="3"/>
      <c r="AP772" s="3"/>
      <c r="AQ772" s="3"/>
      <c r="AR772" s="3"/>
      <c r="AS772" s="3"/>
      <c r="AT772" s="3"/>
      <c r="AU772" s="3"/>
      <c r="AV772" s="3"/>
      <c r="AW772" s="3"/>
      <c r="AX772" s="10"/>
    </row>
    <row r="773" spans="1:50" x14ac:dyDescent="0.35">
      <c r="A773" s="27" t="s">
        <v>325</v>
      </c>
      <c r="B773" s="3" t="s">
        <v>205</v>
      </c>
      <c r="C773" s="3" t="s">
        <v>339</v>
      </c>
      <c r="D773" s="3" t="s">
        <v>162</v>
      </c>
      <c r="E773" s="145">
        <v>5794.24</v>
      </c>
      <c r="F773" s="145">
        <v>5711.5</v>
      </c>
      <c r="G773" s="145">
        <v>5564.65</v>
      </c>
      <c r="H773" s="145">
        <v>6872.3</v>
      </c>
      <c r="I773" s="145">
        <v>5534.9</v>
      </c>
      <c r="J773" s="145">
        <v>3573.44</v>
      </c>
      <c r="K773" s="145">
        <v>7046.88</v>
      </c>
      <c r="L773" s="145">
        <v>8311.69</v>
      </c>
      <c r="M773" s="145">
        <v>8308.82</v>
      </c>
      <c r="N773" s="145">
        <v>12663.32</v>
      </c>
      <c r="O773" s="145">
        <v>10949.71</v>
      </c>
      <c r="P773" s="145">
        <v>9464.14</v>
      </c>
      <c r="Q773" s="145">
        <v>11879.85</v>
      </c>
      <c r="R773" s="145">
        <v>8632.59</v>
      </c>
      <c r="S773" s="145">
        <v>10558.63</v>
      </c>
      <c r="T773" s="145">
        <v>13862.86</v>
      </c>
      <c r="U773" s="145">
        <v>18909.45</v>
      </c>
      <c r="V773" s="145">
        <v>14222.97</v>
      </c>
      <c r="W773" s="145">
        <v>13675.86</v>
      </c>
      <c r="X773" s="145">
        <v>9268.2199999999993</v>
      </c>
      <c r="Y773" s="145">
        <v>9124.01</v>
      </c>
      <c r="Z773" s="145">
        <v>8233.1299999999992</v>
      </c>
      <c r="AA773" s="145">
        <v>7025.25</v>
      </c>
      <c r="AB773" s="145">
        <v>10546.6</v>
      </c>
      <c r="AC773" s="145">
        <v>11741.49</v>
      </c>
      <c r="AD773" s="145">
        <v>9935.6200000000008</v>
      </c>
      <c r="AE773" s="145">
        <v>11225.84</v>
      </c>
      <c r="AF773" s="145">
        <v>4897.4799999999996</v>
      </c>
      <c r="AG773" s="145">
        <v>6252.88</v>
      </c>
      <c r="AH773" s="145">
        <v>5150.3500000000004</v>
      </c>
      <c r="AI773" s="145">
        <v>4615.91</v>
      </c>
      <c r="AJ773" s="145">
        <v>7258.81</v>
      </c>
      <c r="AK773" s="145">
        <v>6748.03</v>
      </c>
      <c r="AL773" s="145">
        <v>7138.69</v>
      </c>
      <c r="AM773" s="145">
        <v>7353.37</v>
      </c>
      <c r="AN773" s="145">
        <v>7350.86</v>
      </c>
      <c r="AO773" s="145">
        <v>6352</v>
      </c>
      <c r="AP773" s="145">
        <v>8702.69</v>
      </c>
      <c r="AQ773" s="145">
        <v>4032.39</v>
      </c>
      <c r="AR773" s="145">
        <v>1914.23</v>
      </c>
      <c r="AS773" s="145">
        <v>1785.95</v>
      </c>
      <c r="AT773" s="145">
        <v>2966.27</v>
      </c>
      <c r="AU773" s="145">
        <v>4120.8</v>
      </c>
      <c r="AV773" s="145">
        <v>3474.43</v>
      </c>
      <c r="AW773" s="145">
        <v>7630.79</v>
      </c>
      <c r="AX773" s="195">
        <v>5331.13</v>
      </c>
    </row>
    <row r="774" spans="1:50" x14ac:dyDescent="0.35">
      <c r="A774" s="27" t="s">
        <v>325</v>
      </c>
      <c r="B774" s="3" t="s">
        <v>205</v>
      </c>
      <c r="C774" s="3" t="s">
        <v>339</v>
      </c>
      <c r="D774" s="3" t="s">
        <v>166</v>
      </c>
      <c r="E774" s="145">
        <v>199.8</v>
      </c>
      <c r="F774" s="145">
        <v>190.38</v>
      </c>
      <c r="G774" s="145">
        <v>179.5</v>
      </c>
      <c r="H774" s="145">
        <v>221.69</v>
      </c>
      <c r="I774" s="145">
        <v>212.88</v>
      </c>
      <c r="J774" s="145">
        <v>115.27</v>
      </c>
      <c r="K774" s="145">
        <v>220.22</v>
      </c>
      <c r="L774" s="145">
        <v>237.48</v>
      </c>
      <c r="M774" s="145">
        <v>230.8</v>
      </c>
      <c r="N774" s="145">
        <v>308.86</v>
      </c>
      <c r="O774" s="145">
        <v>238.04</v>
      </c>
      <c r="P774" s="145">
        <v>242.67</v>
      </c>
      <c r="Q774" s="145">
        <v>282.85000000000002</v>
      </c>
      <c r="R774" s="145">
        <v>246.65</v>
      </c>
      <c r="S774" s="145">
        <v>270.73</v>
      </c>
      <c r="T774" s="145">
        <v>346.57</v>
      </c>
      <c r="U774" s="145">
        <v>450.23</v>
      </c>
      <c r="V774" s="145">
        <v>355.57</v>
      </c>
      <c r="W774" s="145">
        <v>350.66</v>
      </c>
      <c r="X774" s="145">
        <v>280.86</v>
      </c>
      <c r="Y774" s="145">
        <v>325.86</v>
      </c>
      <c r="Z774" s="145">
        <v>316.66000000000003</v>
      </c>
      <c r="AA774" s="145">
        <v>234.18</v>
      </c>
      <c r="AB774" s="145">
        <v>439.44</v>
      </c>
      <c r="AC774" s="145">
        <v>587.07000000000005</v>
      </c>
      <c r="AD774" s="145">
        <v>413.98</v>
      </c>
      <c r="AE774" s="145">
        <v>467.74</v>
      </c>
      <c r="AF774" s="145">
        <v>222.61</v>
      </c>
      <c r="AG774" s="145">
        <v>312.64</v>
      </c>
      <c r="AH774" s="145">
        <v>223.93</v>
      </c>
      <c r="AI774" s="145">
        <v>192.33</v>
      </c>
      <c r="AJ774" s="145">
        <v>259.24</v>
      </c>
      <c r="AK774" s="145">
        <v>217.68</v>
      </c>
      <c r="AL774" s="145">
        <v>264.39999999999998</v>
      </c>
      <c r="AM774" s="145">
        <v>245.11</v>
      </c>
      <c r="AN774" s="145">
        <v>334.13</v>
      </c>
      <c r="AO774" s="145">
        <v>254.08</v>
      </c>
      <c r="AP774" s="145">
        <v>229.02</v>
      </c>
      <c r="AQ774" s="145">
        <v>155.09</v>
      </c>
      <c r="AR774" s="145">
        <v>191.42</v>
      </c>
      <c r="AS774" s="145">
        <v>137.38</v>
      </c>
      <c r="AT774" s="145">
        <v>148.31</v>
      </c>
      <c r="AU774" s="145">
        <v>164.83</v>
      </c>
      <c r="AV774" s="145">
        <v>289.54000000000002</v>
      </c>
      <c r="AW774" s="145">
        <v>263.13</v>
      </c>
      <c r="AX774" s="195">
        <v>171.97</v>
      </c>
    </row>
    <row r="775" spans="1:50" x14ac:dyDescent="0.35">
      <c r="A775" s="27" t="s">
        <v>325</v>
      </c>
      <c r="B775" s="3" t="s">
        <v>205</v>
      </c>
      <c r="C775" s="3" t="s">
        <v>339</v>
      </c>
      <c r="D775" s="3" t="s">
        <v>327</v>
      </c>
      <c r="E775" s="3">
        <v>222</v>
      </c>
      <c r="F775" s="3">
        <v>209</v>
      </c>
      <c r="G775" s="3">
        <v>257</v>
      </c>
      <c r="H775" s="3">
        <v>223</v>
      </c>
      <c r="I775" s="3">
        <v>202</v>
      </c>
      <c r="J775" s="3">
        <v>194</v>
      </c>
      <c r="K775" s="3">
        <v>225</v>
      </c>
      <c r="L775" s="3">
        <v>267</v>
      </c>
      <c r="M775" s="3">
        <v>275</v>
      </c>
      <c r="N775" s="3">
        <v>407</v>
      </c>
      <c r="O775" s="3">
        <v>417</v>
      </c>
      <c r="P775" s="3">
        <v>348</v>
      </c>
      <c r="Q775" s="3">
        <v>360</v>
      </c>
      <c r="R775" s="3">
        <v>359</v>
      </c>
      <c r="S775" s="3">
        <v>365</v>
      </c>
      <c r="T775" s="3">
        <v>427</v>
      </c>
      <c r="U775" s="3">
        <v>426</v>
      </c>
      <c r="V775" s="3">
        <v>414</v>
      </c>
      <c r="W775" s="3">
        <v>387</v>
      </c>
      <c r="X775" s="3">
        <v>354</v>
      </c>
      <c r="Y775" s="3">
        <v>302</v>
      </c>
      <c r="Z775" s="3">
        <v>336</v>
      </c>
      <c r="AA775" s="3">
        <v>289</v>
      </c>
      <c r="AB775" s="3">
        <v>271</v>
      </c>
      <c r="AC775" s="3">
        <v>271</v>
      </c>
      <c r="AD775" s="3">
        <v>253</v>
      </c>
      <c r="AE775" s="3">
        <v>294</v>
      </c>
      <c r="AF775" s="3">
        <v>273</v>
      </c>
      <c r="AG775" s="3">
        <v>258</v>
      </c>
      <c r="AH775" s="3">
        <v>229</v>
      </c>
      <c r="AI775" s="3">
        <v>228</v>
      </c>
      <c r="AJ775" s="3">
        <v>271</v>
      </c>
      <c r="AK775" s="3">
        <v>301</v>
      </c>
      <c r="AL775" s="3">
        <v>274</v>
      </c>
      <c r="AM775" s="3">
        <v>257</v>
      </c>
      <c r="AN775" s="3">
        <v>248</v>
      </c>
      <c r="AO775" s="3">
        <v>273</v>
      </c>
      <c r="AP775" s="3">
        <v>245</v>
      </c>
      <c r="AQ775" s="3">
        <v>213</v>
      </c>
      <c r="AR775" s="3">
        <v>91</v>
      </c>
      <c r="AS775" s="3">
        <v>105</v>
      </c>
      <c r="AT775" s="3">
        <v>137</v>
      </c>
      <c r="AU775" s="3">
        <v>155</v>
      </c>
      <c r="AV775" s="3">
        <v>106</v>
      </c>
      <c r="AW775" s="3">
        <v>184</v>
      </c>
      <c r="AX775" s="10">
        <v>176</v>
      </c>
    </row>
    <row r="776" spans="1:50" x14ac:dyDescent="0.35">
      <c r="A776" s="27" t="s">
        <v>325</v>
      </c>
      <c r="B776" s="3" t="s">
        <v>205</v>
      </c>
      <c r="C776" s="3" t="s">
        <v>339</v>
      </c>
      <c r="D776" s="3" t="s">
        <v>167</v>
      </c>
      <c r="E776" s="4">
        <v>2149</v>
      </c>
      <c r="F776" s="4">
        <v>2075</v>
      </c>
      <c r="G776" s="4">
        <v>2955</v>
      </c>
      <c r="H776" s="4">
        <v>2408</v>
      </c>
      <c r="I776" s="4">
        <v>2344</v>
      </c>
      <c r="J776" s="4">
        <v>3130</v>
      </c>
      <c r="K776" s="4">
        <v>2709</v>
      </c>
      <c r="L776" s="4">
        <v>2856</v>
      </c>
      <c r="M776" s="4">
        <v>2774</v>
      </c>
      <c r="N776" s="4">
        <v>4895</v>
      </c>
      <c r="O776" s="4">
        <v>4719</v>
      </c>
      <c r="P776" s="4">
        <v>4799</v>
      </c>
      <c r="Q776" s="4">
        <v>4065</v>
      </c>
      <c r="R776" s="4">
        <v>4364</v>
      </c>
      <c r="S776" s="4">
        <v>4504</v>
      </c>
      <c r="T776" s="4">
        <v>6092</v>
      </c>
      <c r="U776" s="4">
        <v>7849</v>
      </c>
      <c r="V776" s="4">
        <v>7115</v>
      </c>
      <c r="W776" s="4">
        <v>7060</v>
      </c>
      <c r="X776" s="4">
        <v>5106</v>
      </c>
      <c r="Y776" s="4">
        <v>4453</v>
      </c>
      <c r="Z776" s="4">
        <v>3823</v>
      </c>
      <c r="AA776" s="4">
        <v>3347</v>
      </c>
      <c r="AB776" s="4">
        <v>4751</v>
      </c>
      <c r="AC776" s="4">
        <v>5261</v>
      </c>
      <c r="AD776" s="4">
        <v>4691</v>
      </c>
      <c r="AE776" s="4">
        <v>9073</v>
      </c>
      <c r="AF776" s="4">
        <v>2437</v>
      </c>
      <c r="AG776" s="4">
        <v>2389</v>
      </c>
      <c r="AH776" s="4">
        <v>1995</v>
      </c>
      <c r="AI776" s="4">
        <v>2414</v>
      </c>
      <c r="AJ776" s="4">
        <v>2790</v>
      </c>
      <c r="AK776" s="4">
        <v>2928</v>
      </c>
      <c r="AL776" s="4">
        <v>3462</v>
      </c>
      <c r="AM776" s="4">
        <v>2592</v>
      </c>
      <c r="AN776" s="4">
        <v>2584</v>
      </c>
      <c r="AO776" s="4">
        <v>2362</v>
      </c>
      <c r="AP776" s="4">
        <v>3361</v>
      </c>
      <c r="AQ776" s="4">
        <v>2190</v>
      </c>
      <c r="AR776" s="4">
        <v>1112</v>
      </c>
      <c r="AS776" s="4">
        <v>1203</v>
      </c>
      <c r="AT776" s="4">
        <v>1478</v>
      </c>
      <c r="AU776" s="4">
        <v>1804</v>
      </c>
      <c r="AV776" s="4">
        <v>1205</v>
      </c>
      <c r="AW776" s="4">
        <v>2646</v>
      </c>
      <c r="AX776" s="16">
        <v>1663</v>
      </c>
    </row>
    <row r="777" spans="1:50" x14ac:dyDescent="0.35">
      <c r="A777" s="27" t="s">
        <v>325</v>
      </c>
      <c r="B777" s="3" t="s">
        <v>205</v>
      </c>
      <c r="C777" s="3" t="s">
        <v>339</v>
      </c>
      <c r="D777" s="3" t="s">
        <v>132</v>
      </c>
      <c r="E777" s="3">
        <v>29</v>
      </c>
      <c r="F777" s="3">
        <v>30</v>
      </c>
      <c r="G777" s="3">
        <v>31</v>
      </c>
      <c r="H777" s="3">
        <v>31</v>
      </c>
      <c r="I777" s="3">
        <v>26</v>
      </c>
      <c r="J777" s="3">
        <v>31</v>
      </c>
      <c r="K777" s="3">
        <v>32</v>
      </c>
      <c r="L777" s="3">
        <v>35</v>
      </c>
      <c r="M777" s="3">
        <v>36</v>
      </c>
      <c r="N777" s="3">
        <v>41</v>
      </c>
      <c r="O777" s="3">
        <v>46</v>
      </c>
      <c r="P777" s="3">
        <v>39</v>
      </c>
      <c r="Q777" s="3">
        <v>42</v>
      </c>
      <c r="R777" s="3">
        <v>35</v>
      </c>
      <c r="S777" s="3">
        <v>39</v>
      </c>
      <c r="T777" s="3">
        <v>40</v>
      </c>
      <c r="U777" s="3">
        <v>42</v>
      </c>
      <c r="V777" s="3">
        <v>40</v>
      </c>
      <c r="W777" s="3">
        <v>39</v>
      </c>
      <c r="X777" s="3">
        <v>33</v>
      </c>
      <c r="Y777" s="3">
        <v>28</v>
      </c>
      <c r="Z777" s="3">
        <v>26</v>
      </c>
      <c r="AA777" s="3">
        <v>30</v>
      </c>
      <c r="AB777" s="3">
        <v>24</v>
      </c>
      <c r="AC777" s="3">
        <v>20</v>
      </c>
      <c r="AD777" s="3">
        <v>24</v>
      </c>
      <c r="AE777" s="3">
        <v>24</v>
      </c>
      <c r="AF777" s="3">
        <v>22</v>
      </c>
      <c r="AG777" s="3">
        <v>20</v>
      </c>
      <c r="AH777" s="3">
        <v>23</v>
      </c>
      <c r="AI777" s="3">
        <v>24</v>
      </c>
      <c r="AJ777" s="3">
        <v>28</v>
      </c>
      <c r="AK777" s="3">
        <v>31</v>
      </c>
      <c r="AL777" s="3">
        <v>27</v>
      </c>
      <c r="AM777" s="3">
        <v>30</v>
      </c>
      <c r="AN777" s="3">
        <v>22</v>
      </c>
      <c r="AO777" s="3">
        <v>25</v>
      </c>
      <c r="AP777" s="3">
        <v>38</v>
      </c>
      <c r="AQ777" s="3">
        <v>26</v>
      </c>
      <c r="AR777" s="3">
        <v>10</v>
      </c>
      <c r="AS777" s="3">
        <v>13</v>
      </c>
      <c r="AT777" s="3">
        <v>20</v>
      </c>
      <c r="AU777" s="3">
        <v>25</v>
      </c>
      <c r="AV777" s="3">
        <v>12</v>
      </c>
      <c r="AW777" s="3">
        <v>29</v>
      </c>
      <c r="AX777" s="10">
        <v>31</v>
      </c>
    </row>
    <row r="778" spans="1:50" x14ac:dyDescent="0.35">
      <c r="A778" s="27" t="s">
        <v>325</v>
      </c>
      <c r="B778" s="3" t="s">
        <v>206</v>
      </c>
      <c r="C778" s="3" t="s">
        <v>129</v>
      </c>
      <c r="D778" s="3" t="s">
        <v>162</v>
      </c>
      <c r="E778" s="145">
        <v>43776.959999999999</v>
      </c>
      <c r="F778" s="145">
        <v>36257.660000000003</v>
      </c>
      <c r="G778" s="145">
        <v>39340.78</v>
      </c>
      <c r="H778" s="145">
        <v>43047.43</v>
      </c>
      <c r="I778" s="145">
        <v>47314.09</v>
      </c>
      <c r="J778" s="145">
        <v>46147.28</v>
      </c>
      <c r="K778" s="145">
        <v>37911.69</v>
      </c>
      <c r="L778" s="145">
        <v>39113.99</v>
      </c>
      <c r="M778" s="145">
        <v>38112.400000000001</v>
      </c>
      <c r="N778" s="145">
        <v>48114.98</v>
      </c>
      <c r="O778" s="145">
        <v>48895.22</v>
      </c>
      <c r="P778" s="145">
        <v>44663.51</v>
      </c>
      <c r="Q778" s="145">
        <v>41949</v>
      </c>
      <c r="R778" s="145">
        <v>42895.03</v>
      </c>
      <c r="S778" s="145">
        <v>49011.07</v>
      </c>
      <c r="T778" s="145">
        <v>47449.81</v>
      </c>
      <c r="U778" s="145">
        <v>44539.06</v>
      </c>
      <c r="V778" s="145">
        <v>52335.27</v>
      </c>
      <c r="W778" s="145">
        <v>51847.97</v>
      </c>
      <c r="X778" s="145">
        <v>53467.95</v>
      </c>
      <c r="Y778" s="145">
        <v>55091.16</v>
      </c>
      <c r="Z778" s="145">
        <v>64064.32</v>
      </c>
      <c r="AA778" s="145">
        <v>52017.33</v>
      </c>
      <c r="AB778" s="145">
        <v>48488.54</v>
      </c>
      <c r="AC778" s="145">
        <v>58342.95</v>
      </c>
      <c r="AD778" s="145">
        <v>53841.97</v>
      </c>
      <c r="AE778" s="145">
        <v>54928.91</v>
      </c>
      <c r="AF778" s="145">
        <v>52869.37</v>
      </c>
      <c r="AG778" s="145">
        <v>57479.21</v>
      </c>
      <c r="AH778" s="145">
        <v>55917.68</v>
      </c>
      <c r="AI778" s="145">
        <v>55970.89</v>
      </c>
      <c r="AJ778" s="145">
        <v>57221.86</v>
      </c>
      <c r="AK778" s="145">
        <v>54449.08</v>
      </c>
      <c r="AL778" s="145">
        <v>60639.23</v>
      </c>
      <c r="AM778" s="145">
        <v>53802.44</v>
      </c>
      <c r="AN778" s="145">
        <v>54220.14</v>
      </c>
      <c r="AO778" s="145">
        <v>58771.97</v>
      </c>
      <c r="AP778" s="145">
        <v>52320.66</v>
      </c>
      <c r="AQ778" s="145">
        <v>41324.79</v>
      </c>
      <c r="AR778" s="145">
        <v>28438.74</v>
      </c>
      <c r="AS778" s="145">
        <v>30759.98</v>
      </c>
      <c r="AT778" s="145">
        <v>30163.43</v>
      </c>
      <c r="AU778" s="145">
        <v>28175.03</v>
      </c>
      <c r="AV778" s="145">
        <v>28882.05</v>
      </c>
      <c r="AW778" s="145">
        <v>26289.02</v>
      </c>
      <c r="AX778" s="195">
        <v>25385.39</v>
      </c>
    </row>
    <row r="779" spans="1:50" x14ac:dyDescent="0.35">
      <c r="A779" s="27" t="s">
        <v>325</v>
      </c>
      <c r="B779" s="3" t="s">
        <v>206</v>
      </c>
      <c r="C779" s="3" t="s">
        <v>129</v>
      </c>
      <c r="D779" s="3" t="s">
        <v>166</v>
      </c>
      <c r="E779" s="145">
        <v>160.36000000000001</v>
      </c>
      <c r="F779" s="145">
        <v>139.99</v>
      </c>
      <c r="G779" s="145">
        <v>145.16999999999999</v>
      </c>
      <c r="H779" s="145">
        <v>149.47</v>
      </c>
      <c r="I779" s="145">
        <v>154.12</v>
      </c>
      <c r="J779" s="145">
        <v>156.43</v>
      </c>
      <c r="K779" s="145">
        <v>130.72999999999999</v>
      </c>
      <c r="L779" s="145">
        <v>127.41</v>
      </c>
      <c r="M779" s="145">
        <v>127.89</v>
      </c>
      <c r="N779" s="145">
        <v>152.26</v>
      </c>
      <c r="O779" s="145">
        <v>152.80000000000001</v>
      </c>
      <c r="P779" s="145">
        <v>151.4</v>
      </c>
      <c r="Q779" s="145">
        <v>134.44999999999999</v>
      </c>
      <c r="R779" s="145">
        <v>140.18</v>
      </c>
      <c r="S779" s="145">
        <v>155.1</v>
      </c>
      <c r="T779" s="145">
        <v>148.75</v>
      </c>
      <c r="U779" s="145">
        <v>138.75</v>
      </c>
      <c r="V779" s="145">
        <v>156.22</v>
      </c>
      <c r="W779" s="145">
        <v>155.69999999999999</v>
      </c>
      <c r="X779" s="145">
        <v>164.01</v>
      </c>
      <c r="Y779" s="145">
        <v>159.22</v>
      </c>
      <c r="Z779" s="145">
        <v>178.95</v>
      </c>
      <c r="AA779" s="145">
        <v>144.09</v>
      </c>
      <c r="AB779" s="145">
        <v>145.61000000000001</v>
      </c>
      <c r="AC779" s="145">
        <v>168.62</v>
      </c>
      <c r="AD779" s="145">
        <v>159.30000000000001</v>
      </c>
      <c r="AE779" s="145">
        <v>155.16999999999999</v>
      </c>
      <c r="AF779" s="145">
        <v>146.44999999999999</v>
      </c>
      <c r="AG779" s="145">
        <v>152.46</v>
      </c>
      <c r="AH779" s="145">
        <v>149.51</v>
      </c>
      <c r="AI779" s="145">
        <v>150.46</v>
      </c>
      <c r="AJ779" s="145">
        <v>157.63999999999999</v>
      </c>
      <c r="AK779" s="145">
        <v>147.96</v>
      </c>
      <c r="AL779" s="145">
        <v>170.33</v>
      </c>
      <c r="AM779" s="145">
        <v>152.41</v>
      </c>
      <c r="AN779" s="145">
        <v>159.94</v>
      </c>
      <c r="AO779" s="145">
        <v>162.35</v>
      </c>
      <c r="AP779" s="145">
        <v>156.18</v>
      </c>
      <c r="AQ779" s="145">
        <v>147.59</v>
      </c>
      <c r="AR779" s="145">
        <v>287.26</v>
      </c>
      <c r="AS779" s="145">
        <v>298.64</v>
      </c>
      <c r="AT779" s="145">
        <v>199.76</v>
      </c>
      <c r="AU779" s="145">
        <v>204.17</v>
      </c>
      <c r="AV779" s="145">
        <v>200.57</v>
      </c>
      <c r="AW779" s="145">
        <v>187.78</v>
      </c>
      <c r="AX779" s="195">
        <v>178.77</v>
      </c>
    </row>
    <row r="780" spans="1:50" x14ac:dyDescent="0.35">
      <c r="A780" s="27" t="s">
        <v>325</v>
      </c>
      <c r="B780" s="3" t="s">
        <v>206</v>
      </c>
      <c r="C780" s="3" t="s">
        <v>129</v>
      </c>
      <c r="D780" s="3" t="s">
        <v>327</v>
      </c>
      <c r="E780" s="4">
        <v>3500</v>
      </c>
      <c r="F780" s="4">
        <v>3152</v>
      </c>
      <c r="G780" s="4">
        <v>3618</v>
      </c>
      <c r="H780" s="4">
        <v>3634</v>
      </c>
      <c r="I780" s="4">
        <v>4187</v>
      </c>
      <c r="J780" s="4">
        <v>4340</v>
      </c>
      <c r="K780" s="4">
        <v>3924</v>
      </c>
      <c r="L780" s="4">
        <v>4628</v>
      </c>
      <c r="M780" s="4">
        <v>4111</v>
      </c>
      <c r="N780" s="4">
        <v>4751</v>
      </c>
      <c r="O780" s="4">
        <v>4428</v>
      </c>
      <c r="P780" s="4">
        <v>3600</v>
      </c>
      <c r="Q780" s="4">
        <v>3874</v>
      </c>
      <c r="R780" s="4">
        <v>3862</v>
      </c>
      <c r="S780" s="4">
        <v>4194</v>
      </c>
      <c r="T780" s="4">
        <v>4585</v>
      </c>
      <c r="U780" s="4">
        <v>4875</v>
      </c>
      <c r="V780" s="4">
        <v>4713</v>
      </c>
      <c r="W780" s="4">
        <v>4396</v>
      </c>
      <c r="X780" s="4">
        <v>4733</v>
      </c>
      <c r="Y780" s="4">
        <v>4222</v>
      </c>
      <c r="Z780" s="4">
        <v>5317</v>
      </c>
      <c r="AA780" s="4">
        <v>4375</v>
      </c>
      <c r="AB780" s="4">
        <v>3980</v>
      </c>
      <c r="AC780" s="4">
        <v>4829</v>
      </c>
      <c r="AD780" s="4">
        <v>4189</v>
      </c>
      <c r="AE780" s="4">
        <v>4622</v>
      </c>
      <c r="AF780" s="4">
        <v>4919</v>
      </c>
      <c r="AG780" s="4">
        <v>4827</v>
      </c>
      <c r="AH780" s="4">
        <v>4557</v>
      </c>
      <c r="AI780" s="4">
        <v>4462</v>
      </c>
      <c r="AJ780" s="4">
        <v>4135</v>
      </c>
      <c r="AK780" s="4">
        <v>4149</v>
      </c>
      <c r="AL780" s="4">
        <v>4521</v>
      </c>
      <c r="AM780" s="4">
        <v>3686</v>
      </c>
      <c r="AN780" s="4">
        <v>3610</v>
      </c>
      <c r="AO780" s="4">
        <v>4341</v>
      </c>
      <c r="AP780" s="4">
        <v>3565</v>
      </c>
      <c r="AQ780" s="4">
        <v>2381</v>
      </c>
      <c r="AR780" s="3">
        <v>730</v>
      </c>
      <c r="AS780" s="3">
        <v>755</v>
      </c>
      <c r="AT780" s="4">
        <v>1025</v>
      </c>
      <c r="AU780" s="3">
        <v>916</v>
      </c>
      <c r="AV780" s="3">
        <v>903</v>
      </c>
      <c r="AW780" s="3">
        <v>889</v>
      </c>
      <c r="AX780" s="10">
        <v>980</v>
      </c>
    </row>
    <row r="781" spans="1:50" x14ac:dyDescent="0.35">
      <c r="A781" s="27" t="s">
        <v>325</v>
      </c>
      <c r="B781" s="3" t="s">
        <v>206</v>
      </c>
      <c r="C781" s="3" t="s">
        <v>129</v>
      </c>
      <c r="D781" s="3" t="s">
        <v>167</v>
      </c>
      <c r="E781" s="4">
        <v>10649</v>
      </c>
      <c r="F781" s="4">
        <v>8701</v>
      </c>
      <c r="G781" s="4">
        <v>9588</v>
      </c>
      <c r="H781" s="4">
        <v>9750</v>
      </c>
      <c r="I781" s="4">
        <v>10566</v>
      </c>
      <c r="J781" s="4">
        <v>8721</v>
      </c>
      <c r="K781" s="4">
        <v>7547</v>
      </c>
      <c r="L781" s="4">
        <v>8003</v>
      </c>
      <c r="M781" s="4">
        <v>7966</v>
      </c>
      <c r="N781" s="4">
        <v>10348</v>
      </c>
      <c r="O781" s="4">
        <v>10365</v>
      </c>
      <c r="P781" s="4">
        <v>9191</v>
      </c>
      <c r="Q781" s="4">
        <v>9831</v>
      </c>
      <c r="R781" s="4">
        <v>9366</v>
      </c>
      <c r="S781" s="4">
        <v>10543</v>
      </c>
      <c r="T781" s="4">
        <v>10023</v>
      </c>
      <c r="U781" s="4">
        <v>10096</v>
      </c>
      <c r="V781" s="4">
        <v>11181</v>
      </c>
      <c r="W781" s="4">
        <v>11457</v>
      </c>
      <c r="X781" s="4">
        <v>11480</v>
      </c>
      <c r="Y781" s="4">
        <v>11898</v>
      </c>
      <c r="Z781" s="4">
        <v>12639</v>
      </c>
      <c r="AA781" s="4">
        <v>9913</v>
      </c>
      <c r="AB781" s="4">
        <v>9872</v>
      </c>
      <c r="AC781" s="4">
        <v>11794</v>
      </c>
      <c r="AD781" s="4">
        <v>11440</v>
      </c>
      <c r="AE781" s="4">
        <v>13617</v>
      </c>
      <c r="AF781" s="4">
        <v>10678</v>
      </c>
      <c r="AG781" s="4">
        <v>12193</v>
      </c>
      <c r="AH781" s="4">
        <v>12825</v>
      </c>
      <c r="AI781" s="4">
        <v>12597</v>
      </c>
      <c r="AJ781" s="4">
        <v>13489</v>
      </c>
      <c r="AK781" s="4">
        <v>12848</v>
      </c>
      <c r="AL781" s="4">
        <v>15035</v>
      </c>
      <c r="AM781" s="4">
        <v>12756</v>
      </c>
      <c r="AN781" s="4">
        <v>13351</v>
      </c>
      <c r="AO781" s="4">
        <v>13780</v>
      </c>
      <c r="AP781" s="4">
        <v>12154</v>
      </c>
      <c r="AQ781" s="4">
        <v>9345</v>
      </c>
      <c r="AR781" s="4">
        <v>5108</v>
      </c>
      <c r="AS781" s="4">
        <v>5670</v>
      </c>
      <c r="AT781" s="4">
        <v>5914</v>
      </c>
      <c r="AU781" s="4">
        <v>5321</v>
      </c>
      <c r="AV781" s="4">
        <v>6418</v>
      </c>
      <c r="AW781" s="4">
        <v>4854</v>
      </c>
      <c r="AX781" s="16">
        <v>5041</v>
      </c>
    </row>
    <row r="782" spans="1:50" x14ac:dyDescent="0.35">
      <c r="A782" s="27" t="s">
        <v>325</v>
      </c>
      <c r="B782" s="3" t="s">
        <v>206</v>
      </c>
      <c r="C782" s="3" t="s">
        <v>129</v>
      </c>
      <c r="D782" s="3" t="s">
        <v>132</v>
      </c>
      <c r="E782" s="3">
        <v>273</v>
      </c>
      <c r="F782" s="3">
        <v>259</v>
      </c>
      <c r="G782" s="3">
        <v>271</v>
      </c>
      <c r="H782" s="3">
        <v>288</v>
      </c>
      <c r="I782" s="3">
        <v>307</v>
      </c>
      <c r="J782" s="3">
        <v>295</v>
      </c>
      <c r="K782" s="3">
        <v>290</v>
      </c>
      <c r="L782" s="3">
        <v>307</v>
      </c>
      <c r="M782" s="3">
        <v>298</v>
      </c>
      <c r="N782" s="3">
        <v>316</v>
      </c>
      <c r="O782" s="3">
        <v>320</v>
      </c>
      <c r="P782" s="3">
        <v>295</v>
      </c>
      <c r="Q782" s="3">
        <v>312</v>
      </c>
      <c r="R782" s="3">
        <v>306</v>
      </c>
      <c r="S782" s="3">
        <v>316</v>
      </c>
      <c r="T782" s="3">
        <v>319</v>
      </c>
      <c r="U782" s="3">
        <v>321</v>
      </c>
      <c r="V782" s="3">
        <v>335</v>
      </c>
      <c r="W782" s="3">
        <v>333</v>
      </c>
      <c r="X782" s="3">
        <v>326</v>
      </c>
      <c r="Y782" s="3">
        <v>346</v>
      </c>
      <c r="Z782" s="3">
        <v>358</v>
      </c>
      <c r="AA782" s="3">
        <v>361</v>
      </c>
      <c r="AB782" s="3">
        <v>333</v>
      </c>
      <c r="AC782" s="3">
        <v>346</v>
      </c>
      <c r="AD782" s="3">
        <v>338</v>
      </c>
      <c r="AE782" s="3">
        <v>354</v>
      </c>
      <c r="AF782" s="3">
        <v>361</v>
      </c>
      <c r="AG782" s="3">
        <v>377</v>
      </c>
      <c r="AH782" s="3">
        <v>374</v>
      </c>
      <c r="AI782" s="3">
        <v>372</v>
      </c>
      <c r="AJ782" s="3">
        <v>363</v>
      </c>
      <c r="AK782" s="3">
        <v>368</v>
      </c>
      <c r="AL782" s="3">
        <v>356</v>
      </c>
      <c r="AM782" s="3">
        <v>353</v>
      </c>
      <c r="AN782" s="3">
        <v>339</v>
      </c>
      <c r="AO782" s="3">
        <v>362</v>
      </c>
      <c r="AP782" s="3">
        <v>335</v>
      </c>
      <c r="AQ782" s="3">
        <v>280</v>
      </c>
      <c r="AR782" s="3">
        <v>99</v>
      </c>
      <c r="AS782" s="3">
        <v>103</v>
      </c>
      <c r="AT782" s="3">
        <v>151</v>
      </c>
      <c r="AU782" s="3">
        <v>138</v>
      </c>
      <c r="AV782" s="3">
        <v>144</v>
      </c>
      <c r="AW782" s="3">
        <v>140</v>
      </c>
      <c r="AX782" s="10">
        <v>142</v>
      </c>
    </row>
    <row r="783" spans="1:50" x14ac:dyDescent="0.35">
      <c r="A783" s="27" t="s">
        <v>325</v>
      </c>
      <c r="B783" s="3" t="s">
        <v>206</v>
      </c>
      <c r="C783" s="3" t="s">
        <v>333</v>
      </c>
      <c r="D783" s="3" t="s">
        <v>162</v>
      </c>
      <c r="E783" s="145">
        <v>1633.18</v>
      </c>
      <c r="F783" s="145">
        <v>891.84</v>
      </c>
      <c r="G783" s="145">
        <v>1319.12</v>
      </c>
      <c r="H783" s="145">
        <v>2268.88</v>
      </c>
      <c r="I783" s="145">
        <v>2264.5500000000002</v>
      </c>
      <c r="J783" s="145">
        <v>1023.64</v>
      </c>
      <c r="K783" s="145">
        <v>1704.21</v>
      </c>
      <c r="L783" s="145">
        <v>2385.87</v>
      </c>
      <c r="M783" s="145">
        <v>1215.8800000000001</v>
      </c>
      <c r="N783" s="145">
        <v>2000.07</v>
      </c>
      <c r="O783" s="145">
        <v>2258.8000000000002</v>
      </c>
      <c r="P783" s="145">
        <v>2543.96</v>
      </c>
      <c r="Q783" s="145">
        <v>1505.88</v>
      </c>
      <c r="R783" s="145">
        <v>2163.35</v>
      </c>
      <c r="S783" s="145">
        <v>3678.33</v>
      </c>
      <c r="T783" s="145">
        <v>1617.32</v>
      </c>
      <c r="U783" s="145">
        <v>1632.38</v>
      </c>
      <c r="V783" s="145">
        <v>1467.02</v>
      </c>
      <c r="W783" s="145">
        <v>2070.98</v>
      </c>
      <c r="X783" s="145">
        <v>1906.3</v>
      </c>
      <c r="Y783" s="145">
        <v>1961.81</v>
      </c>
      <c r="Z783" s="145">
        <v>2463.73</v>
      </c>
      <c r="AA783" s="145">
        <v>3525.42</v>
      </c>
      <c r="AB783" s="145">
        <v>4821.79</v>
      </c>
      <c r="AC783" s="145">
        <v>4841.1000000000004</v>
      </c>
      <c r="AD783" s="145">
        <v>3003.42</v>
      </c>
      <c r="AE783" s="145">
        <v>2290.58</v>
      </c>
      <c r="AF783" s="145">
        <v>1973.32</v>
      </c>
      <c r="AG783" s="145">
        <v>1312.53</v>
      </c>
      <c r="AH783" s="145">
        <v>1604.06</v>
      </c>
      <c r="AI783" s="145">
        <v>3127.34</v>
      </c>
      <c r="AJ783" s="145">
        <v>1619.16</v>
      </c>
      <c r="AK783" s="145">
        <v>2634.11</v>
      </c>
      <c r="AL783" s="145">
        <v>2701.87</v>
      </c>
      <c r="AM783" s="145">
        <v>2419.31</v>
      </c>
      <c r="AN783" s="145">
        <v>2503.38</v>
      </c>
      <c r="AO783" s="145">
        <v>3066.08</v>
      </c>
      <c r="AP783" s="145">
        <v>2050.29</v>
      </c>
      <c r="AQ783" s="145">
        <v>2439.16</v>
      </c>
      <c r="AR783" s="145">
        <v>2734.23</v>
      </c>
      <c r="AS783" s="145">
        <v>2093.21</v>
      </c>
      <c r="AT783" s="145">
        <v>2674.66</v>
      </c>
      <c r="AU783" s="145">
        <v>2030.54</v>
      </c>
      <c r="AV783" s="145">
        <v>1948.21</v>
      </c>
      <c r="AW783" s="145">
        <v>1573.21</v>
      </c>
      <c r="AX783" s="195">
        <v>1152.48</v>
      </c>
    </row>
    <row r="784" spans="1:50" x14ac:dyDescent="0.35">
      <c r="A784" s="27" t="s">
        <v>325</v>
      </c>
      <c r="B784" s="3" t="s">
        <v>206</v>
      </c>
      <c r="C784" s="3" t="s">
        <v>333</v>
      </c>
      <c r="D784" s="3" t="s">
        <v>166</v>
      </c>
      <c r="E784" s="145">
        <v>148.47</v>
      </c>
      <c r="F784" s="145">
        <v>99.09</v>
      </c>
      <c r="G784" s="145">
        <v>94.22</v>
      </c>
      <c r="H784" s="145">
        <v>141.81</v>
      </c>
      <c r="I784" s="145">
        <v>133.21</v>
      </c>
      <c r="J784" s="145">
        <v>113.74</v>
      </c>
      <c r="K784" s="145">
        <v>170.42</v>
      </c>
      <c r="L784" s="145">
        <v>132.55000000000001</v>
      </c>
      <c r="M784" s="145">
        <v>110.53</v>
      </c>
      <c r="N784" s="145">
        <v>117.65</v>
      </c>
      <c r="O784" s="145">
        <v>188.23</v>
      </c>
      <c r="P784" s="145">
        <v>121.14</v>
      </c>
      <c r="Q784" s="145">
        <v>107.56</v>
      </c>
      <c r="R784" s="145">
        <v>113.86</v>
      </c>
      <c r="S784" s="145">
        <v>183.92</v>
      </c>
      <c r="T784" s="145">
        <v>134.78</v>
      </c>
      <c r="U784" s="145">
        <v>204.05</v>
      </c>
      <c r="V784" s="145">
        <v>183.38</v>
      </c>
      <c r="W784" s="145">
        <v>129.44</v>
      </c>
      <c r="X784" s="145">
        <v>119.14</v>
      </c>
      <c r="Y784" s="145">
        <v>150.91</v>
      </c>
      <c r="Z784" s="145">
        <v>175.98</v>
      </c>
      <c r="AA784" s="145">
        <v>195.86</v>
      </c>
      <c r="AB784" s="145">
        <v>229.61</v>
      </c>
      <c r="AC784" s="145">
        <v>254.79</v>
      </c>
      <c r="AD784" s="145">
        <v>158.07</v>
      </c>
      <c r="AE784" s="145">
        <v>143.16</v>
      </c>
      <c r="AF784" s="145">
        <v>151.79</v>
      </c>
      <c r="AG784" s="145">
        <v>145.84</v>
      </c>
      <c r="AH784" s="145">
        <v>133.66999999999999</v>
      </c>
      <c r="AI784" s="145">
        <v>156.37</v>
      </c>
      <c r="AJ784" s="145">
        <v>107.94</v>
      </c>
      <c r="AK784" s="145">
        <v>138.63999999999999</v>
      </c>
      <c r="AL784" s="145">
        <v>150.1</v>
      </c>
      <c r="AM784" s="145">
        <v>151.21</v>
      </c>
      <c r="AN784" s="145">
        <v>139.08000000000001</v>
      </c>
      <c r="AO784" s="145">
        <v>170.34</v>
      </c>
      <c r="AP784" s="145">
        <v>157.71</v>
      </c>
      <c r="AQ784" s="145">
        <v>271.02</v>
      </c>
      <c r="AR784" s="145">
        <v>195.3</v>
      </c>
      <c r="AS784" s="145">
        <v>190.29</v>
      </c>
      <c r="AT784" s="145">
        <v>140.77000000000001</v>
      </c>
      <c r="AU784" s="145">
        <v>156.19999999999999</v>
      </c>
      <c r="AV784" s="145">
        <v>162.35</v>
      </c>
      <c r="AW784" s="145">
        <v>174.8</v>
      </c>
      <c r="AX784" s="195">
        <v>192.08</v>
      </c>
    </row>
    <row r="785" spans="1:50" x14ac:dyDescent="0.35">
      <c r="A785" s="27" t="s">
        <v>325</v>
      </c>
      <c r="B785" s="3" t="s">
        <v>206</v>
      </c>
      <c r="C785" s="3" t="s">
        <v>333</v>
      </c>
      <c r="D785" s="3" t="s">
        <v>327</v>
      </c>
      <c r="E785" s="3">
        <v>14</v>
      </c>
      <c r="F785" s="3">
        <v>10</v>
      </c>
      <c r="G785" s="3">
        <v>14</v>
      </c>
      <c r="H785" s="3">
        <v>18</v>
      </c>
      <c r="I785" s="3">
        <v>18</v>
      </c>
      <c r="J785" s="3">
        <v>12</v>
      </c>
      <c r="K785" s="3">
        <v>23</v>
      </c>
      <c r="L785" s="3">
        <v>29</v>
      </c>
      <c r="M785" s="3">
        <v>14</v>
      </c>
      <c r="N785" s="3">
        <v>19</v>
      </c>
      <c r="O785" s="3">
        <v>14</v>
      </c>
      <c r="P785" s="3">
        <v>23</v>
      </c>
      <c r="Q785" s="3">
        <v>20</v>
      </c>
      <c r="R785" s="3">
        <v>24</v>
      </c>
      <c r="S785" s="3">
        <v>25</v>
      </c>
      <c r="T785" s="3">
        <v>16</v>
      </c>
      <c r="U785" s="3">
        <v>13</v>
      </c>
      <c r="V785" s="3">
        <v>10</v>
      </c>
      <c r="W785" s="3">
        <v>18</v>
      </c>
      <c r="X785" s="3">
        <v>18</v>
      </c>
      <c r="Y785" s="3">
        <v>17</v>
      </c>
      <c r="Z785" s="3">
        <v>16</v>
      </c>
      <c r="AA785" s="3">
        <v>22</v>
      </c>
      <c r="AB785" s="3">
        <v>35</v>
      </c>
      <c r="AC785" s="3">
        <v>23</v>
      </c>
      <c r="AD785" s="3">
        <v>21</v>
      </c>
      <c r="AE785" s="3">
        <v>18</v>
      </c>
      <c r="AF785" s="3">
        <v>14</v>
      </c>
      <c r="AG785" s="3">
        <v>9</v>
      </c>
      <c r="AH785" s="3">
        <v>13</v>
      </c>
      <c r="AI785" s="3">
        <v>26</v>
      </c>
      <c r="AJ785" s="3">
        <v>20</v>
      </c>
      <c r="AK785" s="3">
        <v>19</v>
      </c>
      <c r="AL785" s="3">
        <v>23</v>
      </c>
      <c r="AM785" s="3">
        <v>31</v>
      </c>
      <c r="AN785" s="3">
        <v>20</v>
      </c>
      <c r="AO785" s="3">
        <v>28</v>
      </c>
      <c r="AP785" s="3">
        <v>16</v>
      </c>
      <c r="AQ785" s="3">
        <v>14</v>
      </c>
      <c r="AR785" s="3">
        <v>17</v>
      </c>
      <c r="AS785" s="3">
        <v>17</v>
      </c>
      <c r="AT785" s="3">
        <v>22</v>
      </c>
      <c r="AU785" s="3">
        <v>16</v>
      </c>
      <c r="AV785" s="3">
        <v>17</v>
      </c>
      <c r="AW785" s="3">
        <v>12</v>
      </c>
      <c r="AX785" s="10">
        <v>6</v>
      </c>
    </row>
    <row r="786" spans="1:50" x14ac:dyDescent="0.35">
      <c r="A786" s="27" t="s">
        <v>325</v>
      </c>
      <c r="B786" s="3" t="s">
        <v>206</v>
      </c>
      <c r="C786" s="3" t="s">
        <v>333</v>
      </c>
      <c r="D786" s="3" t="s">
        <v>167</v>
      </c>
      <c r="E786" s="3">
        <v>0</v>
      </c>
      <c r="F786" s="3">
        <v>0</v>
      </c>
      <c r="G786" s="3">
        <v>0</v>
      </c>
      <c r="H786" s="3">
        <v>0</v>
      </c>
      <c r="I786" s="3">
        <v>0</v>
      </c>
      <c r="J786" s="3">
        <v>0</v>
      </c>
      <c r="K786" s="3">
        <v>0</v>
      </c>
      <c r="L786" s="3">
        <v>0</v>
      </c>
      <c r="M786" s="3">
        <v>0</v>
      </c>
      <c r="N786" s="3">
        <v>0</v>
      </c>
      <c r="O786" s="3">
        <v>0</v>
      </c>
      <c r="P786" s="3">
        <v>0</v>
      </c>
      <c r="Q786" s="3">
        <v>0</v>
      </c>
      <c r="R786" s="3">
        <v>0</v>
      </c>
      <c r="S786" s="3">
        <v>0</v>
      </c>
      <c r="T786" s="3">
        <v>0</v>
      </c>
      <c r="U786" s="3">
        <v>0</v>
      </c>
      <c r="V786" s="3">
        <v>0</v>
      </c>
      <c r="W786" s="3">
        <v>0</v>
      </c>
      <c r="X786" s="3">
        <v>0</v>
      </c>
      <c r="Y786" s="3">
        <v>0</v>
      </c>
      <c r="Z786" s="3">
        <v>0</v>
      </c>
      <c r="AA786" s="3">
        <v>0</v>
      </c>
      <c r="AB786" s="3">
        <v>0</v>
      </c>
      <c r="AC786" s="3">
        <v>0</v>
      </c>
      <c r="AD786" s="3">
        <v>0</v>
      </c>
      <c r="AE786" s="3">
        <v>0</v>
      </c>
      <c r="AF786" s="3">
        <v>0</v>
      </c>
      <c r="AG786" s="3">
        <v>0</v>
      </c>
      <c r="AH786" s="3">
        <v>0</v>
      </c>
      <c r="AI786" s="3">
        <v>0</v>
      </c>
      <c r="AJ786" s="3">
        <v>0</v>
      </c>
      <c r="AK786" s="3">
        <v>0</v>
      </c>
      <c r="AL786" s="3">
        <v>0</v>
      </c>
      <c r="AM786" s="3">
        <v>0</v>
      </c>
      <c r="AN786" s="3">
        <v>0</v>
      </c>
      <c r="AO786" s="3">
        <v>0</v>
      </c>
      <c r="AP786" s="3">
        <v>0</v>
      </c>
      <c r="AQ786" s="3">
        <v>0</v>
      </c>
      <c r="AR786" s="3">
        <v>0</v>
      </c>
      <c r="AS786" s="3">
        <v>0</v>
      </c>
      <c r="AT786" s="3">
        <v>0</v>
      </c>
      <c r="AU786" s="3">
        <v>0</v>
      </c>
      <c r="AV786" s="3">
        <v>0</v>
      </c>
      <c r="AW786" s="3">
        <v>0</v>
      </c>
      <c r="AX786" s="10">
        <v>0</v>
      </c>
    </row>
    <row r="787" spans="1:50" x14ac:dyDescent="0.35">
      <c r="A787" s="27" t="s">
        <v>325</v>
      </c>
      <c r="B787" s="3" t="s">
        <v>206</v>
      </c>
      <c r="C787" s="3" t="s">
        <v>333</v>
      </c>
      <c r="D787" s="3" t="s">
        <v>132</v>
      </c>
      <c r="E787" s="3">
        <v>11</v>
      </c>
      <c r="F787" s="3">
        <v>9</v>
      </c>
      <c r="G787" s="3">
        <v>14</v>
      </c>
      <c r="H787" s="3">
        <v>16</v>
      </c>
      <c r="I787" s="3">
        <v>17</v>
      </c>
      <c r="J787" s="3">
        <v>9</v>
      </c>
      <c r="K787" s="3">
        <v>10</v>
      </c>
      <c r="L787" s="3">
        <v>18</v>
      </c>
      <c r="M787" s="3">
        <v>11</v>
      </c>
      <c r="N787" s="3">
        <v>17</v>
      </c>
      <c r="O787" s="3">
        <v>12</v>
      </c>
      <c r="P787" s="3">
        <v>21</v>
      </c>
      <c r="Q787" s="3">
        <v>14</v>
      </c>
      <c r="R787" s="3">
        <v>19</v>
      </c>
      <c r="S787" s="3">
        <v>20</v>
      </c>
      <c r="T787" s="3">
        <v>12</v>
      </c>
      <c r="U787" s="3">
        <v>8</v>
      </c>
      <c r="V787" s="3">
        <v>8</v>
      </c>
      <c r="W787" s="3">
        <v>16</v>
      </c>
      <c r="X787" s="3">
        <v>16</v>
      </c>
      <c r="Y787" s="3">
        <v>13</v>
      </c>
      <c r="Z787" s="3">
        <v>14</v>
      </c>
      <c r="AA787" s="3">
        <v>18</v>
      </c>
      <c r="AB787" s="3">
        <v>21</v>
      </c>
      <c r="AC787" s="3">
        <v>19</v>
      </c>
      <c r="AD787" s="3">
        <v>19</v>
      </c>
      <c r="AE787" s="3">
        <v>16</v>
      </c>
      <c r="AF787" s="3">
        <v>13</v>
      </c>
      <c r="AG787" s="3">
        <v>9</v>
      </c>
      <c r="AH787" s="3">
        <v>12</v>
      </c>
      <c r="AI787" s="3">
        <v>20</v>
      </c>
      <c r="AJ787" s="3">
        <v>15</v>
      </c>
      <c r="AK787" s="3">
        <v>19</v>
      </c>
      <c r="AL787" s="3">
        <v>18</v>
      </c>
      <c r="AM787" s="3">
        <v>16</v>
      </c>
      <c r="AN787" s="3">
        <v>18</v>
      </c>
      <c r="AO787" s="3">
        <v>18</v>
      </c>
      <c r="AP787" s="3">
        <v>13</v>
      </c>
      <c r="AQ787" s="3">
        <v>9</v>
      </c>
      <c r="AR787" s="3">
        <v>14</v>
      </c>
      <c r="AS787" s="3">
        <v>11</v>
      </c>
      <c r="AT787" s="3">
        <v>19</v>
      </c>
      <c r="AU787" s="3">
        <v>13</v>
      </c>
      <c r="AV787" s="3">
        <v>12</v>
      </c>
      <c r="AW787" s="3">
        <v>9</v>
      </c>
      <c r="AX787" s="10">
        <v>6</v>
      </c>
    </row>
    <row r="788" spans="1:50" x14ac:dyDescent="0.35">
      <c r="A788" s="27" t="s">
        <v>325</v>
      </c>
      <c r="B788" s="3" t="s">
        <v>206</v>
      </c>
      <c r="C788" s="3" t="s">
        <v>334</v>
      </c>
      <c r="D788" s="3" t="s">
        <v>162</v>
      </c>
      <c r="E788" s="145">
        <v>1126.8800000000001</v>
      </c>
      <c r="F788" s="145">
        <v>600.22</v>
      </c>
      <c r="G788" s="145">
        <v>1599.98</v>
      </c>
      <c r="H788" s="145">
        <v>1118.97</v>
      </c>
      <c r="I788" s="145">
        <v>1803.62</v>
      </c>
      <c r="J788" s="145">
        <v>1117.8</v>
      </c>
      <c r="K788" s="145">
        <v>1118.47</v>
      </c>
      <c r="L788" s="145">
        <v>1270.96</v>
      </c>
      <c r="M788" s="145">
        <v>1164.5999999999999</v>
      </c>
      <c r="N788" s="145">
        <v>1691.89</v>
      </c>
      <c r="O788" s="145">
        <v>1667.27</v>
      </c>
      <c r="P788" s="145">
        <v>1852.3</v>
      </c>
      <c r="Q788" s="145">
        <v>978.93</v>
      </c>
      <c r="R788" s="145">
        <v>1502.98</v>
      </c>
      <c r="S788" s="145">
        <v>1429.89</v>
      </c>
      <c r="T788" s="145">
        <v>1005.72</v>
      </c>
      <c r="U788" s="145">
        <v>560.61</v>
      </c>
      <c r="V788" s="145">
        <v>627.25</v>
      </c>
      <c r="W788" s="145">
        <v>1018.68</v>
      </c>
      <c r="X788" s="145">
        <v>1359.56</v>
      </c>
      <c r="Y788" s="145">
        <v>953.39</v>
      </c>
      <c r="Z788" s="145">
        <v>1018.33</v>
      </c>
      <c r="AA788" s="145">
        <v>959.97</v>
      </c>
      <c r="AB788" s="145">
        <v>2202.88</v>
      </c>
      <c r="AC788" s="145">
        <v>3998.76</v>
      </c>
      <c r="AD788" s="145">
        <v>3508.89</v>
      </c>
      <c r="AE788" s="145">
        <v>1438.39</v>
      </c>
      <c r="AF788" s="145">
        <v>970.13</v>
      </c>
      <c r="AG788" s="145">
        <v>1145.18</v>
      </c>
      <c r="AH788" s="145">
        <v>1558.42</v>
      </c>
      <c r="AI788" s="145">
        <v>1539.98</v>
      </c>
      <c r="AJ788" s="145">
        <v>1214.8699999999999</v>
      </c>
      <c r="AK788" s="145">
        <v>1506.97</v>
      </c>
      <c r="AL788" s="145">
        <v>2046.98</v>
      </c>
      <c r="AM788" s="145">
        <v>1544.09</v>
      </c>
      <c r="AN788" s="145">
        <v>1587.47</v>
      </c>
      <c r="AO788" s="145">
        <v>2032.65</v>
      </c>
      <c r="AP788" s="145">
        <v>1737.23</v>
      </c>
      <c r="AQ788" s="145">
        <v>1891.82</v>
      </c>
      <c r="AR788" s="145">
        <v>1597.76</v>
      </c>
      <c r="AS788" s="145">
        <v>3279.44</v>
      </c>
      <c r="AT788" s="145">
        <v>1589.64</v>
      </c>
      <c r="AU788" s="145">
        <v>949.76</v>
      </c>
      <c r="AV788" s="145">
        <v>1518.19</v>
      </c>
      <c r="AW788" s="145">
        <v>1637.61</v>
      </c>
      <c r="AX788" s="195">
        <v>730.95</v>
      </c>
    </row>
    <row r="789" spans="1:50" x14ac:dyDescent="0.35">
      <c r="A789" s="27" t="s">
        <v>325</v>
      </c>
      <c r="B789" s="3" t="s">
        <v>206</v>
      </c>
      <c r="C789" s="3" t="s">
        <v>334</v>
      </c>
      <c r="D789" s="3" t="s">
        <v>166</v>
      </c>
      <c r="E789" s="145">
        <v>35.22</v>
      </c>
      <c r="F789" s="145">
        <v>20.7</v>
      </c>
      <c r="G789" s="145">
        <v>45.71</v>
      </c>
      <c r="H789" s="145">
        <v>22.84</v>
      </c>
      <c r="I789" s="145">
        <v>39.21</v>
      </c>
      <c r="J789" s="145">
        <v>33.869999999999997</v>
      </c>
      <c r="K789" s="145">
        <v>39.950000000000003</v>
      </c>
      <c r="L789" s="145">
        <v>31</v>
      </c>
      <c r="M789" s="145">
        <v>30.65</v>
      </c>
      <c r="N789" s="145">
        <v>44.52</v>
      </c>
      <c r="O789" s="145">
        <v>52.1</v>
      </c>
      <c r="P789" s="145">
        <v>45.18</v>
      </c>
      <c r="Q789" s="145">
        <v>28.79</v>
      </c>
      <c r="R789" s="145">
        <v>37.57</v>
      </c>
      <c r="S789" s="145">
        <v>38.65</v>
      </c>
      <c r="T789" s="145">
        <v>28.73</v>
      </c>
      <c r="U789" s="145">
        <v>24.37</v>
      </c>
      <c r="V789" s="145">
        <v>23.23</v>
      </c>
      <c r="W789" s="145">
        <v>28.3</v>
      </c>
      <c r="X789" s="145">
        <v>42.49</v>
      </c>
      <c r="Y789" s="145">
        <v>25.09</v>
      </c>
      <c r="Z789" s="145">
        <v>28.29</v>
      </c>
      <c r="AA789" s="145">
        <v>25.26</v>
      </c>
      <c r="AB789" s="145">
        <v>47.89</v>
      </c>
      <c r="AC789" s="145">
        <v>68.94</v>
      </c>
      <c r="AD789" s="145">
        <v>67.48</v>
      </c>
      <c r="AE789" s="145">
        <v>28.2</v>
      </c>
      <c r="AF789" s="145">
        <v>26.22</v>
      </c>
      <c r="AG789" s="145">
        <v>33.68</v>
      </c>
      <c r="AH789" s="145">
        <v>43.29</v>
      </c>
      <c r="AI789" s="145">
        <v>34.22</v>
      </c>
      <c r="AJ789" s="145">
        <v>27.61</v>
      </c>
      <c r="AK789" s="145">
        <v>35.880000000000003</v>
      </c>
      <c r="AL789" s="145">
        <v>53.87</v>
      </c>
      <c r="AM789" s="145">
        <v>44.12</v>
      </c>
      <c r="AN789" s="145">
        <v>45.36</v>
      </c>
      <c r="AO789" s="145">
        <v>49.58</v>
      </c>
      <c r="AP789" s="145">
        <v>52.64</v>
      </c>
      <c r="AQ789" s="145">
        <v>75.67</v>
      </c>
      <c r="AR789" s="145">
        <v>63.91</v>
      </c>
      <c r="AS789" s="145">
        <v>149.07</v>
      </c>
      <c r="AT789" s="145">
        <v>42.96</v>
      </c>
      <c r="AU789" s="145">
        <v>29.68</v>
      </c>
      <c r="AV789" s="145">
        <v>48.97</v>
      </c>
      <c r="AW789" s="145">
        <v>48.17</v>
      </c>
      <c r="AX789" s="195">
        <v>29.24</v>
      </c>
    </row>
    <row r="790" spans="1:50" x14ac:dyDescent="0.35">
      <c r="A790" s="27" t="s">
        <v>325</v>
      </c>
      <c r="B790" s="3" t="s">
        <v>206</v>
      </c>
      <c r="C790" s="3" t="s">
        <v>334</v>
      </c>
      <c r="D790" s="3" t="s">
        <v>327</v>
      </c>
      <c r="E790" s="3">
        <v>0</v>
      </c>
      <c r="F790" s="3">
        <v>0</v>
      </c>
      <c r="G790" s="3">
        <v>0</v>
      </c>
      <c r="H790" s="3">
        <v>0</v>
      </c>
      <c r="I790" s="3">
        <v>0</v>
      </c>
      <c r="J790" s="3">
        <v>0</v>
      </c>
      <c r="K790" s="3">
        <v>0</v>
      </c>
      <c r="L790" s="3">
        <v>0</v>
      </c>
      <c r="M790" s="3">
        <v>0</v>
      </c>
      <c r="N790" s="3">
        <v>0</v>
      </c>
      <c r="O790" s="3">
        <v>0</v>
      </c>
      <c r="P790" s="3">
        <v>0</v>
      </c>
      <c r="Q790" s="3">
        <v>0</v>
      </c>
      <c r="R790" s="3">
        <v>0</v>
      </c>
      <c r="S790" s="3">
        <v>0</v>
      </c>
      <c r="T790" s="3">
        <v>0</v>
      </c>
      <c r="U790" s="3">
        <v>0</v>
      </c>
      <c r="V790" s="3">
        <v>0</v>
      </c>
      <c r="W790" s="3">
        <v>0</v>
      </c>
      <c r="X790" s="3">
        <v>0</v>
      </c>
      <c r="Y790" s="3">
        <v>0</v>
      </c>
      <c r="Z790" s="3">
        <v>0</v>
      </c>
      <c r="AA790" s="3">
        <v>0</v>
      </c>
      <c r="AB790" s="3">
        <v>0</v>
      </c>
      <c r="AC790" s="3">
        <v>0</v>
      </c>
      <c r="AD790" s="3">
        <v>0</v>
      </c>
      <c r="AE790" s="3">
        <v>0</v>
      </c>
      <c r="AF790" s="3">
        <v>0</v>
      </c>
      <c r="AG790" s="3">
        <v>0</v>
      </c>
      <c r="AH790" s="3">
        <v>0</v>
      </c>
      <c r="AI790" s="3">
        <v>0</v>
      </c>
      <c r="AJ790" s="3">
        <v>0</v>
      </c>
      <c r="AK790" s="3">
        <v>0</v>
      </c>
      <c r="AL790" s="3">
        <v>0</v>
      </c>
      <c r="AM790" s="3">
        <v>0</v>
      </c>
      <c r="AN790" s="3">
        <v>0</v>
      </c>
      <c r="AO790" s="3">
        <v>0</v>
      </c>
      <c r="AP790" s="3">
        <v>0</v>
      </c>
      <c r="AQ790" s="3">
        <v>0</v>
      </c>
      <c r="AR790" s="3">
        <v>0</v>
      </c>
      <c r="AS790" s="3">
        <v>0</v>
      </c>
      <c r="AT790" s="3">
        <v>0</v>
      </c>
      <c r="AU790" s="3">
        <v>0</v>
      </c>
      <c r="AV790" s="3">
        <v>0</v>
      </c>
      <c r="AW790" s="3">
        <v>0</v>
      </c>
      <c r="AX790" s="10">
        <v>0</v>
      </c>
    </row>
    <row r="791" spans="1:50" x14ac:dyDescent="0.35">
      <c r="A791" s="27" t="s">
        <v>325</v>
      </c>
      <c r="B791" s="3" t="s">
        <v>206</v>
      </c>
      <c r="C791" s="3" t="s">
        <v>334</v>
      </c>
      <c r="D791" s="3" t="s">
        <v>167</v>
      </c>
      <c r="E791" s="3">
        <v>378</v>
      </c>
      <c r="F791" s="3">
        <v>193</v>
      </c>
      <c r="G791" s="3">
        <v>343</v>
      </c>
      <c r="H791" s="3">
        <v>273</v>
      </c>
      <c r="I791" s="3">
        <v>403</v>
      </c>
      <c r="J791" s="3">
        <v>303</v>
      </c>
      <c r="K791" s="3">
        <v>393</v>
      </c>
      <c r="L791" s="3">
        <v>356</v>
      </c>
      <c r="M791" s="3">
        <v>303</v>
      </c>
      <c r="N791" s="3">
        <v>357</v>
      </c>
      <c r="O791" s="3">
        <v>392</v>
      </c>
      <c r="P791" s="3">
        <v>549</v>
      </c>
      <c r="Q791" s="3">
        <v>329</v>
      </c>
      <c r="R791" s="3">
        <v>803</v>
      </c>
      <c r="S791" s="3">
        <v>337</v>
      </c>
      <c r="T791" s="3">
        <v>448</v>
      </c>
      <c r="U791" s="3">
        <v>154</v>
      </c>
      <c r="V791" s="3">
        <v>111</v>
      </c>
      <c r="W791" s="3">
        <v>216</v>
      </c>
      <c r="X791" s="3">
        <v>305</v>
      </c>
      <c r="Y791" s="3">
        <v>296</v>
      </c>
      <c r="Z791" s="3">
        <v>233</v>
      </c>
      <c r="AA791" s="3">
        <v>263</v>
      </c>
      <c r="AB791" s="3">
        <v>520</v>
      </c>
      <c r="AC791" s="3">
        <v>367</v>
      </c>
      <c r="AD791" s="3">
        <v>745</v>
      </c>
      <c r="AE791" s="3">
        <v>288</v>
      </c>
      <c r="AF791" s="3">
        <v>216</v>
      </c>
      <c r="AG791" s="3">
        <v>195</v>
      </c>
      <c r="AH791" s="3">
        <v>330</v>
      </c>
      <c r="AI791" s="3">
        <v>342</v>
      </c>
      <c r="AJ791" s="3">
        <v>321</v>
      </c>
      <c r="AK791" s="3">
        <v>277</v>
      </c>
      <c r="AL791" s="3">
        <v>447</v>
      </c>
      <c r="AM791" s="3">
        <v>421</v>
      </c>
      <c r="AN791" s="3">
        <v>456</v>
      </c>
      <c r="AO791" s="3">
        <v>658</v>
      </c>
      <c r="AP791" s="3">
        <v>342</v>
      </c>
      <c r="AQ791" s="3">
        <v>338</v>
      </c>
      <c r="AR791" s="3">
        <v>270</v>
      </c>
      <c r="AS791" s="3">
        <v>466</v>
      </c>
      <c r="AT791" s="3">
        <v>318</v>
      </c>
      <c r="AU791" s="3">
        <v>187</v>
      </c>
      <c r="AV791" s="3">
        <v>291</v>
      </c>
      <c r="AW791" s="3">
        <v>280</v>
      </c>
      <c r="AX791" s="10">
        <v>116</v>
      </c>
    </row>
    <row r="792" spans="1:50" x14ac:dyDescent="0.35">
      <c r="A792" s="27" t="s">
        <v>325</v>
      </c>
      <c r="B792" s="3" t="s">
        <v>206</v>
      </c>
      <c r="C792" s="3" t="s">
        <v>334</v>
      </c>
      <c r="D792" s="3" t="s">
        <v>132</v>
      </c>
      <c r="E792" s="3">
        <v>32</v>
      </c>
      <c r="F792" s="3">
        <v>29</v>
      </c>
      <c r="G792" s="3">
        <v>35</v>
      </c>
      <c r="H792" s="3">
        <v>49</v>
      </c>
      <c r="I792" s="3">
        <v>46</v>
      </c>
      <c r="J792" s="3">
        <v>33</v>
      </c>
      <c r="K792" s="3">
        <v>28</v>
      </c>
      <c r="L792" s="3">
        <v>41</v>
      </c>
      <c r="M792" s="3">
        <v>38</v>
      </c>
      <c r="N792" s="3">
        <v>38</v>
      </c>
      <c r="O792" s="3">
        <v>32</v>
      </c>
      <c r="P792" s="3">
        <v>41</v>
      </c>
      <c r="Q792" s="3">
        <v>34</v>
      </c>
      <c r="R792" s="3">
        <v>40</v>
      </c>
      <c r="S792" s="3">
        <v>37</v>
      </c>
      <c r="T792" s="3">
        <v>35</v>
      </c>
      <c r="U792" s="3">
        <v>23</v>
      </c>
      <c r="V792" s="3">
        <v>27</v>
      </c>
      <c r="W792" s="3">
        <v>36</v>
      </c>
      <c r="X792" s="3">
        <v>32</v>
      </c>
      <c r="Y792" s="3">
        <v>38</v>
      </c>
      <c r="Z792" s="3">
        <v>36</v>
      </c>
      <c r="AA792" s="3">
        <v>38</v>
      </c>
      <c r="AB792" s="3">
        <v>46</v>
      </c>
      <c r="AC792" s="3">
        <v>58</v>
      </c>
      <c r="AD792" s="3">
        <v>52</v>
      </c>
      <c r="AE792" s="3">
        <v>51</v>
      </c>
      <c r="AF792" s="3">
        <v>37</v>
      </c>
      <c r="AG792" s="3">
        <v>34</v>
      </c>
      <c r="AH792" s="3">
        <v>36</v>
      </c>
      <c r="AI792" s="3">
        <v>45</v>
      </c>
      <c r="AJ792" s="3">
        <v>44</v>
      </c>
      <c r="AK792" s="3">
        <v>42</v>
      </c>
      <c r="AL792" s="3">
        <v>38</v>
      </c>
      <c r="AM792" s="3">
        <v>35</v>
      </c>
      <c r="AN792" s="3">
        <v>35</v>
      </c>
      <c r="AO792" s="3">
        <v>41</v>
      </c>
      <c r="AP792" s="3">
        <v>33</v>
      </c>
      <c r="AQ792" s="3">
        <v>25</v>
      </c>
      <c r="AR792" s="3">
        <v>25</v>
      </c>
      <c r="AS792" s="3">
        <v>22</v>
      </c>
      <c r="AT792" s="3">
        <v>37</v>
      </c>
      <c r="AU792" s="3">
        <v>32</v>
      </c>
      <c r="AV792" s="3">
        <v>31</v>
      </c>
      <c r="AW792" s="3">
        <v>34</v>
      </c>
      <c r="AX792" s="10">
        <v>25</v>
      </c>
    </row>
    <row r="793" spans="1:50" x14ac:dyDescent="0.35">
      <c r="A793" s="27" t="s">
        <v>325</v>
      </c>
      <c r="B793" s="3" t="s">
        <v>206</v>
      </c>
      <c r="C793" s="3" t="s">
        <v>335</v>
      </c>
      <c r="D793" s="3" t="s">
        <v>162</v>
      </c>
      <c r="E793" s="145"/>
      <c r="F793" s="145"/>
      <c r="G793" s="145"/>
      <c r="H793" s="145"/>
      <c r="I793" s="145">
        <v>164.5</v>
      </c>
      <c r="J793" s="145">
        <v>118.58</v>
      </c>
      <c r="K793" s="145">
        <v>96.12</v>
      </c>
      <c r="L793" s="145">
        <v>109</v>
      </c>
      <c r="M793" s="145"/>
      <c r="N793" s="145">
        <v>64.08</v>
      </c>
      <c r="O793" s="145"/>
      <c r="P793" s="145"/>
      <c r="Q793" s="145">
        <v>703.99</v>
      </c>
      <c r="R793" s="145">
        <v>834.3</v>
      </c>
      <c r="S793" s="145">
        <v>806.49</v>
      </c>
      <c r="T793" s="145">
        <v>55.62</v>
      </c>
      <c r="U793" s="145">
        <v>0</v>
      </c>
      <c r="V793" s="145">
        <v>250.58</v>
      </c>
      <c r="W793" s="145">
        <v>520.41</v>
      </c>
      <c r="X793" s="145">
        <v>547.79999999999995</v>
      </c>
      <c r="Y793" s="145">
        <v>1835.54</v>
      </c>
      <c r="Z793" s="145">
        <v>2603.2399999999998</v>
      </c>
      <c r="AA793" s="145">
        <v>1917.44</v>
      </c>
      <c r="AB793" s="145">
        <v>2084.1799999999998</v>
      </c>
      <c r="AC793" s="145">
        <v>2477.17</v>
      </c>
      <c r="AD793" s="145">
        <v>2477.92</v>
      </c>
      <c r="AE793" s="145">
        <v>3027.74</v>
      </c>
      <c r="AF793" s="145">
        <v>2724.63</v>
      </c>
      <c r="AG793" s="145">
        <v>2116.87</v>
      </c>
      <c r="AH793" s="145">
        <v>1954.63</v>
      </c>
      <c r="AI793" s="145">
        <v>2312.63</v>
      </c>
      <c r="AJ793" s="145">
        <v>3496.31</v>
      </c>
      <c r="AK793" s="145">
        <v>2890.65</v>
      </c>
      <c r="AL793" s="145">
        <v>4019.38</v>
      </c>
      <c r="AM793" s="145">
        <v>2349.63</v>
      </c>
      <c r="AN793" s="145">
        <v>1982.16</v>
      </c>
      <c r="AO793" s="145">
        <v>1748.11</v>
      </c>
      <c r="AP793" s="145">
        <v>1789.45</v>
      </c>
      <c r="AQ793" s="145">
        <v>1176.1400000000001</v>
      </c>
      <c r="AR793" s="145">
        <v>331.26</v>
      </c>
      <c r="AS793" s="145">
        <v>110.3</v>
      </c>
      <c r="AT793" s="145">
        <v>413.94</v>
      </c>
      <c r="AU793" s="145">
        <v>488.27</v>
      </c>
      <c r="AV793" s="145">
        <v>607.1</v>
      </c>
      <c r="AW793" s="145">
        <v>634.9</v>
      </c>
      <c r="AX793" s="195">
        <v>523.61</v>
      </c>
    </row>
    <row r="794" spans="1:50" x14ac:dyDescent="0.35">
      <c r="A794" s="27" t="s">
        <v>325</v>
      </c>
      <c r="B794" s="3" t="s">
        <v>206</v>
      </c>
      <c r="C794" s="3" t="s">
        <v>335</v>
      </c>
      <c r="D794" s="3" t="s">
        <v>166</v>
      </c>
      <c r="E794" s="145"/>
      <c r="F794" s="145"/>
      <c r="G794" s="145"/>
      <c r="H794" s="145"/>
      <c r="I794" s="145">
        <v>164.5</v>
      </c>
      <c r="J794" s="145">
        <v>59.29</v>
      </c>
      <c r="K794" s="145">
        <v>96.12</v>
      </c>
      <c r="L794" s="145">
        <v>109</v>
      </c>
      <c r="M794" s="145"/>
      <c r="N794" s="145">
        <v>64.08</v>
      </c>
      <c r="O794" s="145"/>
      <c r="P794" s="145"/>
      <c r="Q794" s="145">
        <v>234.66</v>
      </c>
      <c r="R794" s="145">
        <v>417.15</v>
      </c>
      <c r="S794" s="145">
        <v>806.49</v>
      </c>
      <c r="T794" s="145">
        <v>55.62</v>
      </c>
      <c r="U794" s="145">
        <v>0</v>
      </c>
      <c r="V794" s="145">
        <v>250.58</v>
      </c>
      <c r="W794" s="145">
        <v>520.41</v>
      </c>
      <c r="X794" s="145">
        <v>273.89999999999998</v>
      </c>
      <c r="Y794" s="145">
        <v>367.11</v>
      </c>
      <c r="Z794" s="145">
        <v>520.65</v>
      </c>
      <c r="AA794" s="145">
        <v>319.57</v>
      </c>
      <c r="AB794" s="145">
        <v>189.47</v>
      </c>
      <c r="AC794" s="145">
        <v>190.55</v>
      </c>
      <c r="AD794" s="145">
        <v>247.79</v>
      </c>
      <c r="AE794" s="145">
        <v>275.25</v>
      </c>
      <c r="AF794" s="145">
        <v>209.59</v>
      </c>
      <c r="AG794" s="145">
        <v>235.21</v>
      </c>
      <c r="AH794" s="145">
        <v>162.88999999999999</v>
      </c>
      <c r="AI794" s="145">
        <v>128.47999999999999</v>
      </c>
      <c r="AJ794" s="145">
        <v>291.36</v>
      </c>
      <c r="AK794" s="145">
        <v>240.89</v>
      </c>
      <c r="AL794" s="145">
        <v>401.94</v>
      </c>
      <c r="AM794" s="145">
        <v>213.6</v>
      </c>
      <c r="AN794" s="145">
        <v>198.22</v>
      </c>
      <c r="AO794" s="145">
        <v>194.23</v>
      </c>
      <c r="AP794" s="145">
        <v>178.95</v>
      </c>
      <c r="AQ794" s="145">
        <v>130.68</v>
      </c>
      <c r="AR794" s="145">
        <v>82.82</v>
      </c>
      <c r="AS794" s="145">
        <v>55.15</v>
      </c>
      <c r="AT794" s="145">
        <v>137.97999999999999</v>
      </c>
      <c r="AU794" s="145">
        <v>97.65</v>
      </c>
      <c r="AV794" s="145">
        <v>151.78</v>
      </c>
      <c r="AW794" s="145">
        <v>158.72999999999999</v>
      </c>
      <c r="AX794" s="195">
        <v>74.8</v>
      </c>
    </row>
    <row r="795" spans="1:50" x14ac:dyDescent="0.35">
      <c r="A795" s="27" t="s">
        <v>325</v>
      </c>
      <c r="B795" s="3" t="s">
        <v>206</v>
      </c>
      <c r="C795" s="3" t="s">
        <v>335</v>
      </c>
      <c r="D795" s="3" t="s">
        <v>327</v>
      </c>
      <c r="E795" s="3"/>
      <c r="F795" s="3"/>
      <c r="G795" s="3"/>
      <c r="H795" s="3"/>
      <c r="I795" s="3">
        <v>6</v>
      </c>
      <c r="J795" s="3">
        <v>4</v>
      </c>
      <c r="K795" s="3">
        <v>3</v>
      </c>
      <c r="L795" s="3">
        <v>4</v>
      </c>
      <c r="M795" s="3"/>
      <c r="N795" s="3">
        <v>2</v>
      </c>
      <c r="O795" s="3"/>
      <c r="P795" s="3"/>
      <c r="Q795" s="3">
        <v>25</v>
      </c>
      <c r="R795" s="3">
        <v>30</v>
      </c>
      <c r="S795" s="3">
        <v>29</v>
      </c>
      <c r="T795" s="3">
        <v>2</v>
      </c>
      <c r="U795" s="3">
        <v>1</v>
      </c>
      <c r="V795" s="3">
        <v>10</v>
      </c>
      <c r="W795" s="3">
        <v>19</v>
      </c>
      <c r="X795" s="3">
        <v>20</v>
      </c>
      <c r="Y795" s="3">
        <v>67</v>
      </c>
      <c r="Z795" s="3">
        <v>95</v>
      </c>
      <c r="AA795" s="3">
        <v>76</v>
      </c>
      <c r="AB795" s="3">
        <v>87</v>
      </c>
      <c r="AC795" s="3">
        <v>100</v>
      </c>
      <c r="AD795" s="3">
        <v>104</v>
      </c>
      <c r="AE795" s="3">
        <v>121</v>
      </c>
      <c r="AF795" s="3">
        <v>114</v>
      </c>
      <c r="AG795" s="3">
        <v>89</v>
      </c>
      <c r="AH795" s="3">
        <v>78</v>
      </c>
      <c r="AI795" s="3">
        <v>89</v>
      </c>
      <c r="AJ795" s="3">
        <v>139</v>
      </c>
      <c r="AK795" s="3">
        <v>120</v>
      </c>
      <c r="AL795" s="3">
        <v>155</v>
      </c>
      <c r="AM795" s="3">
        <v>90</v>
      </c>
      <c r="AN795" s="3">
        <v>82</v>
      </c>
      <c r="AO795" s="3">
        <v>66</v>
      </c>
      <c r="AP795" s="3">
        <v>69</v>
      </c>
      <c r="AQ795" s="3">
        <v>44</v>
      </c>
      <c r="AR795" s="3">
        <v>12</v>
      </c>
      <c r="AS795" s="3">
        <v>4</v>
      </c>
      <c r="AT795" s="3">
        <v>15</v>
      </c>
      <c r="AU795" s="3">
        <v>17</v>
      </c>
      <c r="AV795" s="3">
        <v>26</v>
      </c>
      <c r="AW795" s="3">
        <v>25</v>
      </c>
      <c r="AX795" s="10">
        <v>19</v>
      </c>
    </row>
    <row r="796" spans="1:50" x14ac:dyDescent="0.35">
      <c r="A796" s="27" t="s">
        <v>325</v>
      </c>
      <c r="B796" s="3" t="s">
        <v>206</v>
      </c>
      <c r="C796" s="3" t="s">
        <v>335</v>
      </c>
      <c r="D796" s="3" t="s">
        <v>167</v>
      </c>
      <c r="E796" s="3"/>
      <c r="F796" s="3"/>
      <c r="G796" s="3"/>
      <c r="H796" s="3"/>
      <c r="I796" s="3">
        <v>0</v>
      </c>
      <c r="J796" s="3">
        <v>0</v>
      </c>
      <c r="K796" s="3">
        <v>0</v>
      </c>
      <c r="L796" s="3">
        <v>0</v>
      </c>
      <c r="M796" s="3"/>
      <c r="N796" s="3">
        <v>0</v>
      </c>
      <c r="O796" s="3"/>
      <c r="P796" s="3"/>
      <c r="Q796" s="3">
        <v>0</v>
      </c>
      <c r="R796" s="3">
        <v>0</v>
      </c>
      <c r="S796" s="3">
        <v>0</v>
      </c>
      <c r="T796" s="3">
        <v>0</v>
      </c>
      <c r="U796" s="3">
        <v>0</v>
      </c>
      <c r="V796" s="3">
        <v>0</v>
      </c>
      <c r="W796" s="3">
        <v>0</v>
      </c>
      <c r="X796" s="3">
        <v>0</v>
      </c>
      <c r="Y796" s="3">
        <v>0</v>
      </c>
      <c r="Z796" s="3">
        <v>0</v>
      </c>
      <c r="AA796" s="3">
        <v>0</v>
      </c>
      <c r="AB796" s="3">
        <v>0</v>
      </c>
      <c r="AC796" s="3">
        <v>0</v>
      </c>
      <c r="AD796" s="3">
        <v>0</v>
      </c>
      <c r="AE796" s="3">
        <v>0</v>
      </c>
      <c r="AF796" s="3">
        <v>0</v>
      </c>
      <c r="AG796" s="3">
        <v>0</v>
      </c>
      <c r="AH796" s="3">
        <v>0</v>
      </c>
      <c r="AI796" s="3">
        <v>0</v>
      </c>
      <c r="AJ796" s="3">
        <v>0</v>
      </c>
      <c r="AK796" s="3">
        <v>0</v>
      </c>
      <c r="AL796" s="3">
        <v>0</v>
      </c>
      <c r="AM796" s="3">
        <v>0</v>
      </c>
      <c r="AN796" s="3">
        <v>0</v>
      </c>
      <c r="AO796" s="3">
        <v>0</v>
      </c>
      <c r="AP796" s="3">
        <v>0</v>
      </c>
      <c r="AQ796" s="3">
        <v>0</v>
      </c>
      <c r="AR796" s="3">
        <v>0</v>
      </c>
      <c r="AS796" s="3">
        <v>0</v>
      </c>
      <c r="AT796" s="3">
        <v>0</v>
      </c>
      <c r="AU796" s="3">
        <v>0</v>
      </c>
      <c r="AV796" s="3">
        <v>0</v>
      </c>
      <c r="AW796" s="3">
        <v>0</v>
      </c>
      <c r="AX796" s="10">
        <v>0</v>
      </c>
    </row>
    <row r="797" spans="1:50" x14ac:dyDescent="0.35">
      <c r="A797" s="27" t="s">
        <v>325</v>
      </c>
      <c r="B797" s="3" t="s">
        <v>206</v>
      </c>
      <c r="C797" s="3" t="s">
        <v>335</v>
      </c>
      <c r="D797" s="3" t="s">
        <v>132</v>
      </c>
      <c r="E797" s="3"/>
      <c r="F797" s="3"/>
      <c r="G797" s="3"/>
      <c r="H797" s="3"/>
      <c r="I797" s="3">
        <v>1</v>
      </c>
      <c r="J797" s="3">
        <v>2</v>
      </c>
      <c r="K797" s="3">
        <v>1</v>
      </c>
      <c r="L797" s="3">
        <v>1</v>
      </c>
      <c r="M797" s="3"/>
      <c r="N797" s="3">
        <v>1</v>
      </c>
      <c r="O797" s="3"/>
      <c r="P797" s="3"/>
      <c r="Q797" s="3">
        <v>3</v>
      </c>
      <c r="R797" s="3">
        <v>2</v>
      </c>
      <c r="S797" s="3">
        <v>1</v>
      </c>
      <c r="T797" s="3">
        <v>1</v>
      </c>
      <c r="U797" s="3">
        <v>1</v>
      </c>
      <c r="V797" s="3">
        <v>1</v>
      </c>
      <c r="W797" s="3">
        <v>1</v>
      </c>
      <c r="X797" s="3">
        <v>2</v>
      </c>
      <c r="Y797" s="3">
        <v>5</v>
      </c>
      <c r="Z797" s="3">
        <v>5</v>
      </c>
      <c r="AA797" s="3">
        <v>6</v>
      </c>
      <c r="AB797" s="3">
        <v>11</v>
      </c>
      <c r="AC797" s="3">
        <v>13</v>
      </c>
      <c r="AD797" s="3">
        <v>10</v>
      </c>
      <c r="AE797" s="3">
        <v>11</v>
      </c>
      <c r="AF797" s="3">
        <v>13</v>
      </c>
      <c r="AG797" s="3">
        <v>9</v>
      </c>
      <c r="AH797" s="3">
        <v>12</v>
      </c>
      <c r="AI797" s="3">
        <v>18</v>
      </c>
      <c r="AJ797" s="3">
        <v>12</v>
      </c>
      <c r="AK797" s="3">
        <v>12</v>
      </c>
      <c r="AL797" s="3">
        <v>10</v>
      </c>
      <c r="AM797" s="3">
        <v>11</v>
      </c>
      <c r="AN797" s="3">
        <v>10</v>
      </c>
      <c r="AO797" s="3">
        <v>9</v>
      </c>
      <c r="AP797" s="3">
        <v>10</v>
      </c>
      <c r="AQ797" s="3">
        <v>9</v>
      </c>
      <c r="AR797" s="3">
        <v>4</v>
      </c>
      <c r="AS797" s="3">
        <v>2</v>
      </c>
      <c r="AT797" s="3">
        <v>3</v>
      </c>
      <c r="AU797" s="3">
        <v>5</v>
      </c>
      <c r="AV797" s="3">
        <v>4</v>
      </c>
      <c r="AW797" s="3">
        <v>4</v>
      </c>
      <c r="AX797" s="10">
        <v>7</v>
      </c>
    </row>
    <row r="798" spans="1:50" x14ac:dyDescent="0.35">
      <c r="A798" s="27" t="s">
        <v>325</v>
      </c>
      <c r="B798" s="3" t="s">
        <v>206</v>
      </c>
      <c r="C798" s="3" t="s">
        <v>336</v>
      </c>
      <c r="D798" s="3" t="s">
        <v>162</v>
      </c>
      <c r="E798" s="145">
        <v>800</v>
      </c>
      <c r="F798" s="145">
        <v>3086.5</v>
      </c>
      <c r="G798" s="145">
        <v>2446</v>
      </c>
      <c r="H798" s="145">
        <v>2932.5</v>
      </c>
      <c r="I798" s="145">
        <v>3546</v>
      </c>
      <c r="J798" s="145">
        <v>4273</v>
      </c>
      <c r="K798" s="145">
        <v>1200</v>
      </c>
      <c r="L798" s="145">
        <v>1134.06</v>
      </c>
      <c r="M798" s="145">
        <v>900</v>
      </c>
      <c r="N798" s="145">
        <v>724</v>
      </c>
      <c r="O798" s="145">
        <v>1896.5</v>
      </c>
      <c r="P798" s="145">
        <v>1673</v>
      </c>
      <c r="Q798" s="145">
        <v>1100</v>
      </c>
      <c r="R798" s="145">
        <v>1700</v>
      </c>
      <c r="S798" s="145">
        <v>1500</v>
      </c>
      <c r="T798" s="145">
        <v>3300</v>
      </c>
      <c r="U798" s="145">
        <v>2700</v>
      </c>
      <c r="V798" s="145">
        <v>2650</v>
      </c>
      <c r="W798" s="145">
        <v>2434</v>
      </c>
      <c r="X798" s="145">
        <v>3462</v>
      </c>
      <c r="Y798" s="145">
        <v>3900</v>
      </c>
      <c r="Z798" s="145">
        <v>3800</v>
      </c>
      <c r="AA798" s="145">
        <v>3600</v>
      </c>
      <c r="AB798" s="145">
        <v>3865</v>
      </c>
      <c r="AC798" s="145">
        <v>4982</v>
      </c>
      <c r="AD798" s="145">
        <v>4329</v>
      </c>
      <c r="AE798" s="145">
        <v>3668</v>
      </c>
      <c r="AF798" s="145">
        <v>4983</v>
      </c>
      <c r="AG798" s="145">
        <v>3490</v>
      </c>
      <c r="AH798" s="145">
        <v>3058</v>
      </c>
      <c r="AI798" s="145">
        <v>1653</v>
      </c>
      <c r="AJ798" s="145">
        <v>1568</v>
      </c>
      <c r="AK798" s="145">
        <v>738</v>
      </c>
      <c r="AL798" s="145">
        <v>1028</v>
      </c>
      <c r="AM798" s="145">
        <v>1105</v>
      </c>
      <c r="AN798" s="145">
        <v>400</v>
      </c>
      <c r="AO798" s="145">
        <v>1757</v>
      </c>
      <c r="AP798" s="145">
        <v>1620</v>
      </c>
      <c r="AQ798" s="145">
        <v>1421</v>
      </c>
      <c r="AR798" s="145">
        <v>1491</v>
      </c>
      <c r="AS798" s="145">
        <v>2267</v>
      </c>
      <c r="AT798" s="145">
        <v>2520</v>
      </c>
      <c r="AU798" s="145">
        <v>1100</v>
      </c>
      <c r="AV798" s="145">
        <v>1000</v>
      </c>
      <c r="AW798" s="145">
        <v>600</v>
      </c>
      <c r="AX798" s="195">
        <v>100</v>
      </c>
    </row>
    <row r="799" spans="1:50" x14ac:dyDescent="0.35">
      <c r="A799" s="27" t="s">
        <v>325</v>
      </c>
      <c r="B799" s="3" t="s">
        <v>206</v>
      </c>
      <c r="C799" s="3" t="s">
        <v>336</v>
      </c>
      <c r="D799" s="3" t="s">
        <v>166</v>
      </c>
      <c r="E799" s="145">
        <v>200</v>
      </c>
      <c r="F799" s="145">
        <v>617.29999999999995</v>
      </c>
      <c r="G799" s="145">
        <v>489.2</v>
      </c>
      <c r="H799" s="145">
        <v>586.5</v>
      </c>
      <c r="I799" s="145">
        <v>443.25</v>
      </c>
      <c r="J799" s="145">
        <v>427.3</v>
      </c>
      <c r="K799" s="145">
        <v>171.43</v>
      </c>
      <c r="L799" s="145">
        <v>141.76</v>
      </c>
      <c r="M799" s="145">
        <v>180</v>
      </c>
      <c r="N799" s="145">
        <v>144.80000000000001</v>
      </c>
      <c r="O799" s="145">
        <v>210.72</v>
      </c>
      <c r="P799" s="145">
        <v>239</v>
      </c>
      <c r="Q799" s="145">
        <v>275</v>
      </c>
      <c r="R799" s="145">
        <v>188.89</v>
      </c>
      <c r="S799" s="145">
        <v>250</v>
      </c>
      <c r="T799" s="145">
        <v>825</v>
      </c>
      <c r="U799" s="145">
        <v>540</v>
      </c>
      <c r="V799" s="145">
        <v>331.25</v>
      </c>
      <c r="W799" s="145">
        <v>221.27</v>
      </c>
      <c r="X799" s="145">
        <v>314.73</v>
      </c>
      <c r="Y799" s="145">
        <v>433.33</v>
      </c>
      <c r="Z799" s="145">
        <v>422.22</v>
      </c>
      <c r="AA799" s="145">
        <v>514.29</v>
      </c>
      <c r="AB799" s="145">
        <v>386.5</v>
      </c>
      <c r="AC799" s="145">
        <v>332.13</v>
      </c>
      <c r="AD799" s="145">
        <v>270.56</v>
      </c>
      <c r="AE799" s="145">
        <v>305.67</v>
      </c>
      <c r="AF799" s="145">
        <v>332.2</v>
      </c>
      <c r="AG799" s="145">
        <v>218.13</v>
      </c>
      <c r="AH799" s="145">
        <v>235.23</v>
      </c>
      <c r="AI799" s="145">
        <v>118.07</v>
      </c>
      <c r="AJ799" s="145">
        <v>120.62</v>
      </c>
      <c r="AK799" s="145">
        <v>92.25</v>
      </c>
      <c r="AL799" s="145">
        <v>114.22</v>
      </c>
      <c r="AM799" s="145">
        <v>157.86000000000001</v>
      </c>
      <c r="AN799" s="145">
        <v>100</v>
      </c>
      <c r="AO799" s="145">
        <v>125.5</v>
      </c>
      <c r="AP799" s="145">
        <v>162</v>
      </c>
      <c r="AQ799" s="145">
        <v>177.63</v>
      </c>
      <c r="AR799" s="145">
        <v>213</v>
      </c>
      <c r="AS799" s="145">
        <v>323.86</v>
      </c>
      <c r="AT799" s="145">
        <v>157.5</v>
      </c>
      <c r="AU799" s="145">
        <v>157.13999999999999</v>
      </c>
      <c r="AV799" s="145">
        <v>250</v>
      </c>
      <c r="AW799" s="145">
        <v>300</v>
      </c>
      <c r="AX799" s="195">
        <v>100</v>
      </c>
    </row>
    <row r="800" spans="1:50" x14ac:dyDescent="0.35">
      <c r="A800" s="27" t="s">
        <v>325</v>
      </c>
      <c r="B800" s="3" t="s">
        <v>206</v>
      </c>
      <c r="C800" s="3" t="s">
        <v>336</v>
      </c>
      <c r="D800" s="3" t="s">
        <v>327</v>
      </c>
      <c r="E800" s="3">
        <v>8</v>
      </c>
      <c r="F800" s="3">
        <v>31</v>
      </c>
      <c r="G800" s="3">
        <v>25</v>
      </c>
      <c r="H800" s="3">
        <v>34</v>
      </c>
      <c r="I800" s="3">
        <v>40</v>
      </c>
      <c r="J800" s="3">
        <v>43</v>
      </c>
      <c r="K800" s="3">
        <v>13</v>
      </c>
      <c r="L800" s="3">
        <v>12</v>
      </c>
      <c r="M800" s="3">
        <v>9</v>
      </c>
      <c r="N800" s="3">
        <v>8</v>
      </c>
      <c r="O800" s="3">
        <v>20</v>
      </c>
      <c r="P800" s="3">
        <v>17</v>
      </c>
      <c r="Q800" s="3">
        <v>11</v>
      </c>
      <c r="R800" s="3">
        <v>20</v>
      </c>
      <c r="S800" s="3">
        <v>16</v>
      </c>
      <c r="T800" s="3">
        <v>33</v>
      </c>
      <c r="U800" s="3">
        <v>28</v>
      </c>
      <c r="V800" s="3">
        <v>33</v>
      </c>
      <c r="W800" s="3">
        <v>28</v>
      </c>
      <c r="X800" s="3">
        <v>38</v>
      </c>
      <c r="Y800" s="3">
        <v>40</v>
      </c>
      <c r="Z800" s="3">
        <v>42</v>
      </c>
      <c r="AA800" s="3">
        <v>38</v>
      </c>
      <c r="AB800" s="3">
        <v>40</v>
      </c>
      <c r="AC800" s="3">
        <v>76</v>
      </c>
      <c r="AD800" s="3">
        <v>67</v>
      </c>
      <c r="AE800" s="3">
        <v>50</v>
      </c>
      <c r="AF800" s="3">
        <v>68</v>
      </c>
      <c r="AG800" s="3">
        <v>60</v>
      </c>
      <c r="AH800" s="3">
        <v>66</v>
      </c>
      <c r="AI800" s="3">
        <v>29</v>
      </c>
      <c r="AJ800" s="3">
        <v>30</v>
      </c>
      <c r="AK800" s="3">
        <v>15</v>
      </c>
      <c r="AL800" s="3">
        <v>31</v>
      </c>
      <c r="AM800" s="3">
        <v>38</v>
      </c>
      <c r="AN800" s="3">
        <v>6</v>
      </c>
      <c r="AO800" s="3">
        <v>51</v>
      </c>
      <c r="AP800" s="3">
        <v>73</v>
      </c>
      <c r="AQ800" s="3">
        <v>35</v>
      </c>
      <c r="AR800" s="3">
        <v>40</v>
      </c>
      <c r="AS800" s="3">
        <v>45</v>
      </c>
      <c r="AT800" s="3">
        <v>58</v>
      </c>
      <c r="AU800" s="3">
        <v>14</v>
      </c>
      <c r="AV800" s="3">
        <v>11</v>
      </c>
      <c r="AW800" s="3">
        <v>6</v>
      </c>
      <c r="AX800" s="10">
        <v>1</v>
      </c>
    </row>
    <row r="801" spans="1:50" x14ac:dyDescent="0.35">
      <c r="A801" s="27" t="s">
        <v>325</v>
      </c>
      <c r="B801" s="3" t="s">
        <v>206</v>
      </c>
      <c r="C801" s="3" t="s">
        <v>336</v>
      </c>
      <c r="D801" s="3" t="s">
        <v>167</v>
      </c>
      <c r="E801" s="3">
        <v>0</v>
      </c>
      <c r="F801" s="3">
        <v>0</v>
      </c>
      <c r="G801" s="3">
        <v>0</v>
      </c>
      <c r="H801" s="3">
        <v>0</v>
      </c>
      <c r="I801" s="3">
        <v>0</v>
      </c>
      <c r="J801" s="3">
        <v>0</v>
      </c>
      <c r="K801" s="3">
        <v>0</v>
      </c>
      <c r="L801" s="3">
        <v>0</v>
      </c>
      <c r="M801" s="3">
        <v>0</v>
      </c>
      <c r="N801" s="3">
        <v>0</v>
      </c>
      <c r="O801" s="3">
        <v>0</v>
      </c>
      <c r="P801" s="3">
        <v>0</v>
      </c>
      <c r="Q801" s="3">
        <v>0</v>
      </c>
      <c r="R801" s="3">
        <v>0</v>
      </c>
      <c r="S801" s="3">
        <v>0</v>
      </c>
      <c r="T801" s="3">
        <v>0</v>
      </c>
      <c r="U801" s="3">
        <v>0</v>
      </c>
      <c r="V801" s="3">
        <v>0</v>
      </c>
      <c r="W801" s="3">
        <v>0</v>
      </c>
      <c r="X801" s="3">
        <v>0</v>
      </c>
      <c r="Y801" s="3">
        <v>0</v>
      </c>
      <c r="Z801" s="3">
        <v>0</v>
      </c>
      <c r="AA801" s="3">
        <v>0</v>
      </c>
      <c r="AB801" s="3">
        <v>0</v>
      </c>
      <c r="AC801" s="3">
        <v>0</v>
      </c>
      <c r="AD801" s="3">
        <v>0</v>
      </c>
      <c r="AE801" s="3">
        <v>0</v>
      </c>
      <c r="AF801" s="3">
        <v>0</v>
      </c>
      <c r="AG801" s="3">
        <v>0</v>
      </c>
      <c r="AH801" s="3">
        <v>0</v>
      </c>
      <c r="AI801" s="3">
        <v>0</v>
      </c>
      <c r="AJ801" s="3">
        <v>0</v>
      </c>
      <c r="AK801" s="3">
        <v>0</v>
      </c>
      <c r="AL801" s="3">
        <v>0</v>
      </c>
      <c r="AM801" s="3">
        <v>0</v>
      </c>
      <c r="AN801" s="3">
        <v>0</v>
      </c>
      <c r="AO801" s="3">
        <v>0</v>
      </c>
      <c r="AP801" s="3">
        <v>0</v>
      </c>
      <c r="AQ801" s="3">
        <v>0</v>
      </c>
      <c r="AR801" s="3">
        <v>0</v>
      </c>
      <c r="AS801" s="3">
        <v>0</v>
      </c>
      <c r="AT801" s="3">
        <v>0</v>
      </c>
      <c r="AU801" s="3">
        <v>0</v>
      </c>
      <c r="AV801" s="3">
        <v>0</v>
      </c>
      <c r="AW801" s="3">
        <v>0</v>
      </c>
      <c r="AX801" s="10">
        <v>0</v>
      </c>
    </row>
    <row r="802" spans="1:50" x14ac:dyDescent="0.35">
      <c r="A802" s="27" t="s">
        <v>325</v>
      </c>
      <c r="B802" s="3" t="s">
        <v>206</v>
      </c>
      <c r="C802" s="3" t="s">
        <v>336</v>
      </c>
      <c r="D802" s="3" t="s">
        <v>132</v>
      </c>
      <c r="E802" s="3">
        <v>4</v>
      </c>
      <c r="F802" s="3">
        <v>5</v>
      </c>
      <c r="G802" s="3">
        <v>5</v>
      </c>
      <c r="H802" s="3">
        <v>5</v>
      </c>
      <c r="I802" s="3">
        <v>8</v>
      </c>
      <c r="J802" s="3">
        <v>10</v>
      </c>
      <c r="K802" s="3">
        <v>7</v>
      </c>
      <c r="L802" s="3">
        <v>8</v>
      </c>
      <c r="M802" s="3">
        <v>5</v>
      </c>
      <c r="N802" s="3">
        <v>5</v>
      </c>
      <c r="O802" s="3">
        <v>9</v>
      </c>
      <c r="P802" s="3">
        <v>7</v>
      </c>
      <c r="Q802" s="3">
        <v>4</v>
      </c>
      <c r="R802" s="3">
        <v>9</v>
      </c>
      <c r="S802" s="3">
        <v>6</v>
      </c>
      <c r="T802" s="3">
        <v>4</v>
      </c>
      <c r="U802" s="3">
        <v>5</v>
      </c>
      <c r="V802" s="3">
        <v>8</v>
      </c>
      <c r="W802" s="3">
        <v>11</v>
      </c>
      <c r="X802" s="3">
        <v>11</v>
      </c>
      <c r="Y802" s="3">
        <v>9</v>
      </c>
      <c r="Z802" s="3">
        <v>9</v>
      </c>
      <c r="AA802" s="3">
        <v>7</v>
      </c>
      <c r="AB802" s="3">
        <v>10</v>
      </c>
      <c r="AC802" s="3">
        <v>15</v>
      </c>
      <c r="AD802" s="3">
        <v>16</v>
      </c>
      <c r="AE802" s="3">
        <v>12</v>
      </c>
      <c r="AF802" s="3">
        <v>15</v>
      </c>
      <c r="AG802" s="3">
        <v>16</v>
      </c>
      <c r="AH802" s="3">
        <v>13</v>
      </c>
      <c r="AI802" s="3">
        <v>14</v>
      </c>
      <c r="AJ802" s="3">
        <v>13</v>
      </c>
      <c r="AK802" s="3">
        <v>8</v>
      </c>
      <c r="AL802" s="3">
        <v>9</v>
      </c>
      <c r="AM802" s="3">
        <v>7</v>
      </c>
      <c r="AN802" s="3">
        <v>4</v>
      </c>
      <c r="AO802" s="3">
        <v>14</v>
      </c>
      <c r="AP802" s="3">
        <v>10</v>
      </c>
      <c r="AQ802" s="3">
        <v>8</v>
      </c>
      <c r="AR802" s="3">
        <v>7</v>
      </c>
      <c r="AS802" s="3">
        <v>7</v>
      </c>
      <c r="AT802" s="3">
        <v>16</v>
      </c>
      <c r="AU802" s="3">
        <v>7</v>
      </c>
      <c r="AV802" s="3">
        <v>4</v>
      </c>
      <c r="AW802" s="3">
        <v>2</v>
      </c>
      <c r="AX802" s="10">
        <v>1</v>
      </c>
    </row>
    <row r="803" spans="1:50" x14ac:dyDescent="0.35">
      <c r="A803" s="27" t="s">
        <v>325</v>
      </c>
      <c r="B803" s="3" t="s">
        <v>206</v>
      </c>
      <c r="C803" s="3" t="s">
        <v>337</v>
      </c>
      <c r="D803" s="3" t="s">
        <v>162</v>
      </c>
      <c r="E803" s="145">
        <v>21438.09</v>
      </c>
      <c r="F803" s="145">
        <v>16465.400000000001</v>
      </c>
      <c r="G803" s="145">
        <v>17972.14</v>
      </c>
      <c r="H803" s="145">
        <v>19994.52</v>
      </c>
      <c r="I803" s="145">
        <v>19393.68</v>
      </c>
      <c r="J803" s="145">
        <v>21779.63</v>
      </c>
      <c r="K803" s="145">
        <v>21350.23</v>
      </c>
      <c r="L803" s="145">
        <v>20342.259999999998</v>
      </c>
      <c r="M803" s="145">
        <v>22183.48</v>
      </c>
      <c r="N803" s="145">
        <v>25732.81</v>
      </c>
      <c r="O803" s="145">
        <v>25333.55</v>
      </c>
      <c r="P803" s="145">
        <v>23468.73</v>
      </c>
      <c r="Q803" s="145">
        <v>23200.91</v>
      </c>
      <c r="R803" s="145">
        <v>23111.24</v>
      </c>
      <c r="S803" s="145">
        <v>27618.52</v>
      </c>
      <c r="T803" s="145">
        <v>24015.22</v>
      </c>
      <c r="U803" s="145">
        <v>24672.28</v>
      </c>
      <c r="V803" s="145">
        <v>29451.65</v>
      </c>
      <c r="W803" s="145">
        <v>27178.959999999999</v>
      </c>
      <c r="X803" s="145">
        <v>27300.95</v>
      </c>
      <c r="Y803" s="145">
        <v>26890.13</v>
      </c>
      <c r="Z803" s="145">
        <v>35330.79</v>
      </c>
      <c r="AA803" s="145">
        <v>30657.7</v>
      </c>
      <c r="AB803" s="145">
        <v>22934.31</v>
      </c>
      <c r="AC803" s="145">
        <v>31171.439999999999</v>
      </c>
      <c r="AD803" s="145">
        <v>29252.71</v>
      </c>
      <c r="AE803" s="145">
        <v>30804.04</v>
      </c>
      <c r="AF803" s="145">
        <v>28067.439999999999</v>
      </c>
      <c r="AG803" s="145">
        <v>33807.54</v>
      </c>
      <c r="AH803" s="145">
        <v>30639.37</v>
      </c>
      <c r="AI803" s="145">
        <v>34115.29</v>
      </c>
      <c r="AJ803" s="145">
        <v>33142</v>
      </c>
      <c r="AK803" s="145">
        <v>30557.34</v>
      </c>
      <c r="AL803" s="145">
        <v>32276</v>
      </c>
      <c r="AM803" s="145">
        <v>30733.03</v>
      </c>
      <c r="AN803" s="145">
        <v>32854.79</v>
      </c>
      <c r="AO803" s="145">
        <v>36766.160000000003</v>
      </c>
      <c r="AP803" s="145">
        <v>31241.03</v>
      </c>
      <c r="AQ803" s="145">
        <v>24778.09</v>
      </c>
      <c r="AR803" s="145">
        <v>17822.310000000001</v>
      </c>
      <c r="AS803" s="145">
        <v>19154.03</v>
      </c>
      <c r="AT803" s="145">
        <v>16758.88</v>
      </c>
      <c r="AU803" s="145">
        <v>17270.02</v>
      </c>
      <c r="AV803" s="145">
        <v>15257.61</v>
      </c>
      <c r="AW803" s="145">
        <v>13061.46</v>
      </c>
      <c r="AX803" s="195">
        <v>12035.79</v>
      </c>
    </row>
    <row r="804" spans="1:50" x14ac:dyDescent="0.35">
      <c r="A804" s="27" t="s">
        <v>325</v>
      </c>
      <c r="B804" s="3" t="s">
        <v>206</v>
      </c>
      <c r="C804" s="3" t="s">
        <v>337</v>
      </c>
      <c r="D804" s="3" t="s">
        <v>166</v>
      </c>
      <c r="E804" s="145">
        <v>102.57</v>
      </c>
      <c r="F804" s="145">
        <v>83.58</v>
      </c>
      <c r="G804" s="145">
        <v>83.59</v>
      </c>
      <c r="H804" s="145">
        <v>92.14</v>
      </c>
      <c r="I804" s="145">
        <v>82.18</v>
      </c>
      <c r="J804" s="145">
        <v>93.88</v>
      </c>
      <c r="K804" s="145">
        <v>92.83</v>
      </c>
      <c r="L804" s="145">
        <v>89.61</v>
      </c>
      <c r="M804" s="145">
        <v>96.03</v>
      </c>
      <c r="N804" s="145">
        <v>106.33</v>
      </c>
      <c r="O804" s="145">
        <v>105.12</v>
      </c>
      <c r="P804" s="145">
        <v>110.18</v>
      </c>
      <c r="Q804" s="145">
        <v>98.31</v>
      </c>
      <c r="R804" s="145">
        <v>100.05</v>
      </c>
      <c r="S804" s="145">
        <v>117.53</v>
      </c>
      <c r="T804" s="145">
        <v>101.76</v>
      </c>
      <c r="U804" s="145">
        <v>100.7</v>
      </c>
      <c r="V804" s="145">
        <v>120.21</v>
      </c>
      <c r="W804" s="145">
        <v>110.48</v>
      </c>
      <c r="X804" s="145">
        <v>115.19</v>
      </c>
      <c r="Y804" s="145">
        <v>107.13</v>
      </c>
      <c r="Z804" s="145">
        <v>133.83000000000001</v>
      </c>
      <c r="AA804" s="145">
        <v>116.57</v>
      </c>
      <c r="AB804" s="145">
        <v>94.77</v>
      </c>
      <c r="AC804" s="145">
        <v>119.43</v>
      </c>
      <c r="AD804" s="145">
        <v>116.08</v>
      </c>
      <c r="AE804" s="145">
        <v>115.8</v>
      </c>
      <c r="AF804" s="145">
        <v>105.52</v>
      </c>
      <c r="AG804" s="145">
        <v>121.61</v>
      </c>
      <c r="AH804" s="145">
        <v>117.39</v>
      </c>
      <c r="AI804" s="145">
        <v>125.89</v>
      </c>
      <c r="AJ804" s="145">
        <v>123.66</v>
      </c>
      <c r="AK804" s="145">
        <v>112.76</v>
      </c>
      <c r="AL804" s="145">
        <v>127.57</v>
      </c>
      <c r="AM804" s="145">
        <v>124.93</v>
      </c>
      <c r="AN804" s="145">
        <v>134.1</v>
      </c>
      <c r="AO804" s="145">
        <v>135.66999999999999</v>
      </c>
      <c r="AP804" s="145">
        <v>124.47</v>
      </c>
      <c r="AQ804" s="145">
        <v>117.43</v>
      </c>
      <c r="AR804" s="145">
        <v>330.04</v>
      </c>
      <c r="AS804" s="145">
        <v>348.26</v>
      </c>
      <c r="AT804" s="145">
        <v>212.14</v>
      </c>
      <c r="AU804" s="145">
        <v>308.39</v>
      </c>
      <c r="AV804" s="145">
        <v>272.45999999999998</v>
      </c>
      <c r="AW804" s="145">
        <v>290.25</v>
      </c>
      <c r="AX804" s="195">
        <v>245.63</v>
      </c>
    </row>
    <row r="805" spans="1:50" x14ac:dyDescent="0.35">
      <c r="A805" s="27" t="s">
        <v>325</v>
      </c>
      <c r="B805" s="3" t="s">
        <v>206</v>
      </c>
      <c r="C805" s="3" t="s">
        <v>337</v>
      </c>
      <c r="D805" s="3" t="s">
        <v>327</v>
      </c>
      <c r="E805" s="4">
        <v>2899</v>
      </c>
      <c r="F805" s="4">
        <v>2627</v>
      </c>
      <c r="G805" s="4">
        <v>3034</v>
      </c>
      <c r="H805" s="4">
        <v>2986</v>
      </c>
      <c r="I805" s="4">
        <v>3421</v>
      </c>
      <c r="J805" s="4">
        <v>3677</v>
      </c>
      <c r="K805" s="4">
        <v>3385</v>
      </c>
      <c r="L805" s="4">
        <v>4013</v>
      </c>
      <c r="M805" s="4">
        <v>3605</v>
      </c>
      <c r="N805" s="4">
        <v>4002</v>
      </c>
      <c r="O805" s="4">
        <v>3705</v>
      </c>
      <c r="P805" s="4">
        <v>2898</v>
      </c>
      <c r="Q805" s="4">
        <v>3210</v>
      </c>
      <c r="R805" s="4">
        <v>3202</v>
      </c>
      <c r="S805" s="4">
        <v>3509</v>
      </c>
      <c r="T805" s="4">
        <v>3731</v>
      </c>
      <c r="U805" s="4">
        <v>4149</v>
      </c>
      <c r="V805" s="4">
        <v>3902</v>
      </c>
      <c r="W805" s="4">
        <v>3555</v>
      </c>
      <c r="X805" s="4">
        <v>3905</v>
      </c>
      <c r="Y805" s="4">
        <v>3308</v>
      </c>
      <c r="Z805" s="4">
        <v>4378</v>
      </c>
      <c r="AA805" s="4">
        <v>3707</v>
      </c>
      <c r="AB805" s="4">
        <v>3242</v>
      </c>
      <c r="AC805" s="4">
        <v>3993</v>
      </c>
      <c r="AD805" s="4">
        <v>3362</v>
      </c>
      <c r="AE805" s="4">
        <v>3677</v>
      </c>
      <c r="AF805" s="4">
        <v>3994</v>
      </c>
      <c r="AG805" s="4">
        <v>3912</v>
      </c>
      <c r="AH805" s="4">
        <v>3611</v>
      </c>
      <c r="AI805" s="4">
        <v>3667</v>
      </c>
      <c r="AJ805" s="4">
        <v>3136</v>
      </c>
      <c r="AK805" s="4">
        <v>3247</v>
      </c>
      <c r="AL805" s="4">
        <v>3519</v>
      </c>
      <c r="AM805" s="4">
        <v>2818</v>
      </c>
      <c r="AN805" s="4">
        <v>2812</v>
      </c>
      <c r="AO805" s="4">
        <v>3509</v>
      </c>
      <c r="AP805" s="4">
        <v>2764</v>
      </c>
      <c r="AQ805" s="4">
        <v>1840</v>
      </c>
      <c r="AR805" s="3">
        <v>445</v>
      </c>
      <c r="AS805" s="3">
        <v>483</v>
      </c>
      <c r="AT805" s="3">
        <v>534</v>
      </c>
      <c r="AU805" s="3">
        <v>444</v>
      </c>
      <c r="AV805" s="3">
        <v>397</v>
      </c>
      <c r="AW805" s="3">
        <v>328</v>
      </c>
      <c r="AX805" s="10">
        <v>359</v>
      </c>
    </row>
    <row r="806" spans="1:50" x14ac:dyDescent="0.35">
      <c r="A806" s="27" t="s">
        <v>325</v>
      </c>
      <c r="B806" s="3" t="s">
        <v>206</v>
      </c>
      <c r="C806" s="3" t="s">
        <v>337</v>
      </c>
      <c r="D806" s="3" t="s">
        <v>167</v>
      </c>
      <c r="E806" s="4">
        <v>4680</v>
      </c>
      <c r="F806" s="4">
        <v>4060</v>
      </c>
      <c r="G806" s="4">
        <v>4191</v>
      </c>
      <c r="H806" s="4">
        <v>4841</v>
      </c>
      <c r="I806" s="4">
        <v>4325</v>
      </c>
      <c r="J806" s="4">
        <v>4388</v>
      </c>
      <c r="K806" s="4">
        <v>3917</v>
      </c>
      <c r="L806" s="4">
        <v>3839</v>
      </c>
      <c r="M806" s="4">
        <v>4183</v>
      </c>
      <c r="N806" s="4">
        <v>4776</v>
      </c>
      <c r="O806" s="4">
        <v>4692</v>
      </c>
      <c r="P806" s="4">
        <v>4460</v>
      </c>
      <c r="Q806" s="4">
        <v>5054</v>
      </c>
      <c r="R806" s="4">
        <v>4461</v>
      </c>
      <c r="S806" s="4">
        <v>5988</v>
      </c>
      <c r="T806" s="4">
        <v>4576</v>
      </c>
      <c r="U806" s="4">
        <v>4999</v>
      </c>
      <c r="V806" s="4">
        <v>5906</v>
      </c>
      <c r="W806" s="4">
        <v>5472</v>
      </c>
      <c r="X806" s="4">
        <v>5529</v>
      </c>
      <c r="Y806" s="4">
        <v>5528</v>
      </c>
      <c r="Z806" s="4">
        <v>7053</v>
      </c>
      <c r="AA806" s="4">
        <v>6298</v>
      </c>
      <c r="AB806" s="4">
        <v>5535</v>
      </c>
      <c r="AC806" s="4">
        <v>7917</v>
      </c>
      <c r="AD806" s="4">
        <v>7192</v>
      </c>
      <c r="AE806" s="4">
        <v>8640</v>
      </c>
      <c r="AF806" s="4">
        <v>6322</v>
      </c>
      <c r="AG806" s="4">
        <v>7221</v>
      </c>
      <c r="AH806" s="4">
        <v>7022</v>
      </c>
      <c r="AI806" s="4">
        <v>7405</v>
      </c>
      <c r="AJ806" s="4">
        <v>7747</v>
      </c>
      <c r="AK806" s="4">
        <v>7131</v>
      </c>
      <c r="AL806" s="4">
        <v>8299</v>
      </c>
      <c r="AM806" s="4">
        <v>7557</v>
      </c>
      <c r="AN806" s="4">
        <v>8371</v>
      </c>
      <c r="AO806" s="4">
        <v>8809</v>
      </c>
      <c r="AP806" s="4">
        <v>7851</v>
      </c>
      <c r="AQ806" s="4">
        <v>5841</v>
      </c>
      <c r="AR806" s="4">
        <v>3625</v>
      </c>
      <c r="AS806" s="4">
        <v>4135</v>
      </c>
      <c r="AT806" s="4">
        <v>3576</v>
      </c>
      <c r="AU806" s="4">
        <v>3201</v>
      </c>
      <c r="AV806" s="4">
        <v>3079</v>
      </c>
      <c r="AW806" s="4">
        <v>2116</v>
      </c>
      <c r="AX806" s="16">
        <v>1687</v>
      </c>
    </row>
    <row r="807" spans="1:50" x14ac:dyDescent="0.35">
      <c r="A807" s="27" t="s">
        <v>325</v>
      </c>
      <c r="B807" s="3" t="s">
        <v>206</v>
      </c>
      <c r="C807" s="3" t="s">
        <v>337</v>
      </c>
      <c r="D807" s="3" t="s">
        <v>132</v>
      </c>
      <c r="E807" s="3">
        <v>209</v>
      </c>
      <c r="F807" s="3">
        <v>197</v>
      </c>
      <c r="G807" s="3">
        <v>215</v>
      </c>
      <c r="H807" s="3">
        <v>217</v>
      </c>
      <c r="I807" s="3">
        <v>236</v>
      </c>
      <c r="J807" s="3">
        <v>232</v>
      </c>
      <c r="K807" s="3">
        <v>230</v>
      </c>
      <c r="L807" s="3">
        <v>227</v>
      </c>
      <c r="M807" s="3">
        <v>231</v>
      </c>
      <c r="N807" s="3">
        <v>242</v>
      </c>
      <c r="O807" s="3">
        <v>241</v>
      </c>
      <c r="P807" s="3">
        <v>213</v>
      </c>
      <c r="Q807" s="3">
        <v>236</v>
      </c>
      <c r="R807" s="3">
        <v>231</v>
      </c>
      <c r="S807" s="3">
        <v>235</v>
      </c>
      <c r="T807" s="3">
        <v>236</v>
      </c>
      <c r="U807" s="3">
        <v>245</v>
      </c>
      <c r="V807" s="3">
        <v>245</v>
      </c>
      <c r="W807" s="3">
        <v>246</v>
      </c>
      <c r="X807" s="3">
        <v>237</v>
      </c>
      <c r="Y807" s="3">
        <v>251</v>
      </c>
      <c r="Z807" s="3">
        <v>264</v>
      </c>
      <c r="AA807" s="3">
        <v>263</v>
      </c>
      <c r="AB807" s="3">
        <v>242</v>
      </c>
      <c r="AC807" s="3">
        <v>261</v>
      </c>
      <c r="AD807" s="3">
        <v>252</v>
      </c>
      <c r="AE807" s="3">
        <v>266</v>
      </c>
      <c r="AF807" s="3">
        <v>266</v>
      </c>
      <c r="AG807" s="3">
        <v>278</v>
      </c>
      <c r="AH807" s="3">
        <v>261</v>
      </c>
      <c r="AI807" s="3">
        <v>271</v>
      </c>
      <c r="AJ807" s="3">
        <v>268</v>
      </c>
      <c r="AK807" s="3">
        <v>271</v>
      </c>
      <c r="AL807" s="3">
        <v>253</v>
      </c>
      <c r="AM807" s="3">
        <v>246</v>
      </c>
      <c r="AN807" s="3">
        <v>245</v>
      </c>
      <c r="AO807" s="3">
        <v>271</v>
      </c>
      <c r="AP807" s="3">
        <v>251</v>
      </c>
      <c r="AQ807" s="3">
        <v>211</v>
      </c>
      <c r="AR807" s="3">
        <v>54</v>
      </c>
      <c r="AS807" s="3">
        <v>55</v>
      </c>
      <c r="AT807" s="3">
        <v>79</v>
      </c>
      <c r="AU807" s="3">
        <v>56</v>
      </c>
      <c r="AV807" s="3">
        <v>56</v>
      </c>
      <c r="AW807" s="3">
        <v>45</v>
      </c>
      <c r="AX807" s="10">
        <v>49</v>
      </c>
    </row>
    <row r="808" spans="1:50" x14ac:dyDescent="0.35">
      <c r="A808" s="27" t="s">
        <v>325</v>
      </c>
      <c r="B808" s="3" t="s">
        <v>206</v>
      </c>
      <c r="C808" s="3" t="s">
        <v>338</v>
      </c>
      <c r="D808" s="3" t="s">
        <v>162</v>
      </c>
      <c r="E808" s="145"/>
      <c r="F808" s="145">
        <v>58.68</v>
      </c>
      <c r="G808" s="145">
        <v>0</v>
      </c>
      <c r="H808" s="145">
        <v>0</v>
      </c>
      <c r="I808" s="145"/>
      <c r="J808" s="145">
        <v>2.48</v>
      </c>
      <c r="K808" s="145"/>
      <c r="L808" s="145"/>
      <c r="M808" s="145"/>
      <c r="N808" s="145"/>
      <c r="O808" s="145"/>
      <c r="P808" s="145">
        <v>2.34</v>
      </c>
      <c r="Q808" s="145">
        <v>2.34</v>
      </c>
      <c r="R808" s="145">
        <v>5</v>
      </c>
      <c r="S808" s="145"/>
      <c r="T808" s="145"/>
      <c r="U808" s="145"/>
      <c r="V808" s="145">
        <v>2.4</v>
      </c>
      <c r="W808" s="145">
        <v>0.6</v>
      </c>
      <c r="X808" s="145"/>
      <c r="Y808" s="145">
        <v>1.8</v>
      </c>
      <c r="Z808" s="145">
        <v>1.8</v>
      </c>
      <c r="AA808" s="145"/>
      <c r="AB808" s="145">
        <v>1.2</v>
      </c>
      <c r="AC808" s="145"/>
      <c r="AD808" s="145"/>
      <c r="AE808" s="145">
        <v>0.6</v>
      </c>
      <c r="AF808" s="145">
        <v>3.82</v>
      </c>
      <c r="AG808" s="145"/>
      <c r="AH808" s="145">
        <v>49.27</v>
      </c>
      <c r="AI808" s="145">
        <v>4.66</v>
      </c>
      <c r="AJ808" s="145">
        <v>2.4</v>
      </c>
      <c r="AK808" s="145">
        <v>3</v>
      </c>
      <c r="AL808" s="145">
        <v>33.799999999999997</v>
      </c>
      <c r="AM808" s="145">
        <v>6.08</v>
      </c>
      <c r="AN808" s="145">
        <v>1.8</v>
      </c>
      <c r="AO808" s="145">
        <v>1.94</v>
      </c>
      <c r="AP808" s="145">
        <v>3.24</v>
      </c>
      <c r="AQ808" s="145"/>
      <c r="AR808" s="145"/>
      <c r="AS808" s="145"/>
      <c r="AT808" s="145"/>
      <c r="AU808" s="145"/>
      <c r="AV808" s="145">
        <v>23.47</v>
      </c>
      <c r="AW808" s="145"/>
      <c r="AX808" s="195"/>
    </row>
    <row r="809" spans="1:50" x14ac:dyDescent="0.35">
      <c r="A809" s="27" t="s">
        <v>325</v>
      </c>
      <c r="B809" s="3" t="s">
        <v>206</v>
      </c>
      <c r="C809" s="3" t="s">
        <v>338</v>
      </c>
      <c r="D809" s="3" t="s">
        <v>166</v>
      </c>
      <c r="E809" s="145"/>
      <c r="F809" s="145">
        <v>29.34</v>
      </c>
      <c r="G809" s="145">
        <v>0</v>
      </c>
      <c r="H809" s="145">
        <v>0</v>
      </c>
      <c r="I809" s="145"/>
      <c r="J809" s="145">
        <v>1.24</v>
      </c>
      <c r="K809" s="145"/>
      <c r="L809" s="145"/>
      <c r="M809" s="145"/>
      <c r="N809" s="145"/>
      <c r="O809" s="145"/>
      <c r="P809" s="145">
        <v>1.17</v>
      </c>
      <c r="Q809" s="145">
        <v>1.17</v>
      </c>
      <c r="R809" s="145">
        <v>5</v>
      </c>
      <c r="S809" s="145"/>
      <c r="T809" s="145"/>
      <c r="U809" s="145"/>
      <c r="V809" s="145">
        <v>1.2</v>
      </c>
      <c r="W809" s="145">
        <v>0.3</v>
      </c>
      <c r="X809" s="145"/>
      <c r="Y809" s="145">
        <v>0.9</v>
      </c>
      <c r="Z809" s="145">
        <v>0.6</v>
      </c>
      <c r="AA809" s="145"/>
      <c r="AB809" s="145">
        <v>0.6</v>
      </c>
      <c r="AC809" s="145"/>
      <c r="AD809" s="145"/>
      <c r="AE809" s="145">
        <v>0.3</v>
      </c>
      <c r="AF809" s="145">
        <v>1.27</v>
      </c>
      <c r="AG809" s="145"/>
      <c r="AH809" s="145">
        <v>12.32</v>
      </c>
      <c r="AI809" s="145">
        <v>1.55</v>
      </c>
      <c r="AJ809" s="145">
        <v>1.2</v>
      </c>
      <c r="AK809" s="145">
        <v>0.75</v>
      </c>
      <c r="AL809" s="145">
        <v>8.4499999999999993</v>
      </c>
      <c r="AM809" s="145">
        <v>1.52</v>
      </c>
      <c r="AN809" s="145">
        <v>0.6</v>
      </c>
      <c r="AO809" s="145">
        <v>0.97</v>
      </c>
      <c r="AP809" s="145">
        <v>3.24</v>
      </c>
      <c r="AQ809" s="145"/>
      <c r="AR809" s="145"/>
      <c r="AS809" s="145"/>
      <c r="AT809" s="145"/>
      <c r="AU809" s="145"/>
      <c r="AV809" s="145">
        <v>11.74</v>
      </c>
      <c r="AW809" s="145"/>
      <c r="AX809" s="195"/>
    </row>
    <row r="810" spans="1:50" x14ac:dyDescent="0.35">
      <c r="A810" s="27" t="s">
        <v>325</v>
      </c>
      <c r="B810" s="3" t="s">
        <v>206</v>
      </c>
      <c r="C810" s="3" t="s">
        <v>338</v>
      </c>
      <c r="D810" s="3" t="s">
        <v>327</v>
      </c>
      <c r="E810" s="3"/>
      <c r="F810" s="3">
        <v>0</v>
      </c>
      <c r="G810" s="3">
        <v>0</v>
      </c>
      <c r="H810" s="3">
        <v>0</v>
      </c>
      <c r="I810" s="3"/>
      <c r="J810" s="3">
        <v>0</v>
      </c>
      <c r="K810" s="3"/>
      <c r="L810" s="3"/>
      <c r="M810" s="3"/>
      <c r="N810" s="3"/>
      <c r="O810" s="3"/>
      <c r="P810" s="3">
        <v>0</v>
      </c>
      <c r="Q810" s="3">
        <v>0</v>
      </c>
      <c r="R810" s="3">
        <v>0</v>
      </c>
      <c r="S810" s="3"/>
      <c r="T810" s="3"/>
      <c r="U810" s="3"/>
      <c r="V810" s="3">
        <v>0</v>
      </c>
      <c r="W810" s="3">
        <v>0</v>
      </c>
      <c r="X810" s="3"/>
      <c r="Y810" s="3">
        <v>0</v>
      </c>
      <c r="Z810" s="3">
        <v>0</v>
      </c>
      <c r="AA810" s="3"/>
      <c r="AB810" s="3">
        <v>0</v>
      </c>
      <c r="AC810" s="3"/>
      <c r="AD810" s="3"/>
      <c r="AE810" s="3">
        <v>0</v>
      </c>
      <c r="AF810" s="3">
        <v>0</v>
      </c>
      <c r="AG810" s="3"/>
      <c r="AH810" s="3">
        <v>0</v>
      </c>
      <c r="AI810" s="3">
        <v>0</v>
      </c>
      <c r="AJ810" s="3">
        <v>0</v>
      </c>
      <c r="AK810" s="3">
        <v>0</v>
      </c>
      <c r="AL810" s="3">
        <v>0</v>
      </c>
      <c r="AM810" s="3">
        <v>0</v>
      </c>
      <c r="AN810" s="3">
        <v>0</v>
      </c>
      <c r="AO810" s="3">
        <v>0</v>
      </c>
      <c r="AP810" s="3">
        <v>0</v>
      </c>
      <c r="AQ810" s="3"/>
      <c r="AR810" s="3"/>
      <c r="AS810" s="3"/>
      <c r="AT810" s="3"/>
      <c r="AU810" s="3"/>
      <c r="AV810" s="3">
        <v>0</v>
      </c>
      <c r="AW810" s="3"/>
      <c r="AX810" s="10"/>
    </row>
    <row r="811" spans="1:50" x14ac:dyDescent="0.35">
      <c r="A811" s="27" t="s">
        <v>325</v>
      </c>
      <c r="B811" s="3" t="s">
        <v>206</v>
      </c>
      <c r="C811" s="3" t="s">
        <v>338</v>
      </c>
      <c r="D811" s="3" t="s">
        <v>167</v>
      </c>
      <c r="E811" s="3"/>
      <c r="F811" s="3">
        <v>0</v>
      </c>
      <c r="G811" s="3">
        <v>0</v>
      </c>
      <c r="H811" s="3">
        <v>0</v>
      </c>
      <c r="I811" s="3"/>
      <c r="J811" s="3">
        <v>0</v>
      </c>
      <c r="K811" s="3"/>
      <c r="L811" s="3"/>
      <c r="M811" s="3"/>
      <c r="N811" s="3"/>
      <c r="O811" s="3"/>
      <c r="P811" s="3">
        <v>0</v>
      </c>
      <c r="Q811" s="3">
        <v>0</v>
      </c>
      <c r="R811" s="3">
        <v>0</v>
      </c>
      <c r="S811" s="3"/>
      <c r="T811" s="3"/>
      <c r="U811" s="3"/>
      <c r="V811" s="3">
        <v>0</v>
      </c>
      <c r="W811" s="3">
        <v>0</v>
      </c>
      <c r="X811" s="3"/>
      <c r="Y811" s="3">
        <v>0</v>
      </c>
      <c r="Z811" s="3">
        <v>0</v>
      </c>
      <c r="AA811" s="3"/>
      <c r="AB811" s="3">
        <v>0</v>
      </c>
      <c r="AC811" s="3"/>
      <c r="AD811" s="3"/>
      <c r="AE811" s="3">
        <v>0</v>
      </c>
      <c r="AF811" s="3">
        <v>0</v>
      </c>
      <c r="AG811" s="3"/>
      <c r="AH811" s="3">
        <v>0</v>
      </c>
      <c r="AI811" s="3">
        <v>0</v>
      </c>
      <c r="AJ811" s="3">
        <v>0</v>
      </c>
      <c r="AK811" s="3">
        <v>0</v>
      </c>
      <c r="AL811" s="3">
        <v>0</v>
      </c>
      <c r="AM811" s="3">
        <v>0</v>
      </c>
      <c r="AN811" s="3">
        <v>0</v>
      </c>
      <c r="AO811" s="3">
        <v>0</v>
      </c>
      <c r="AP811" s="3">
        <v>0</v>
      </c>
      <c r="AQ811" s="3"/>
      <c r="AR811" s="3"/>
      <c r="AS811" s="3"/>
      <c r="AT811" s="3"/>
      <c r="AU811" s="3"/>
      <c r="AV811" s="3">
        <v>0</v>
      </c>
      <c r="AW811" s="3"/>
      <c r="AX811" s="10"/>
    </row>
    <row r="812" spans="1:50" x14ac:dyDescent="0.35">
      <c r="A812" s="27" t="s">
        <v>325</v>
      </c>
      <c r="B812" s="3" t="s">
        <v>206</v>
      </c>
      <c r="C812" s="3" t="s">
        <v>338</v>
      </c>
      <c r="D812" s="3" t="s">
        <v>132</v>
      </c>
      <c r="E812" s="3"/>
      <c r="F812" s="3">
        <v>2</v>
      </c>
      <c r="G812" s="3">
        <v>1</v>
      </c>
      <c r="H812" s="3">
        <v>1</v>
      </c>
      <c r="I812" s="3"/>
      <c r="J812" s="3">
        <v>2</v>
      </c>
      <c r="K812" s="3"/>
      <c r="L812" s="3"/>
      <c r="M812" s="3"/>
      <c r="N812" s="3"/>
      <c r="O812" s="3"/>
      <c r="P812" s="3">
        <v>2</v>
      </c>
      <c r="Q812" s="3">
        <v>2</v>
      </c>
      <c r="R812" s="3">
        <v>1</v>
      </c>
      <c r="S812" s="3"/>
      <c r="T812" s="3"/>
      <c r="U812" s="3"/>
      <c r="V812" s="3">
        <v>2</v>
      </c>
      <c r="W812" s="3">
        <v>2</v>
      </c>
      <c r="X812" s="3"/>
      <c r="Y812" s="3">
        <v>2</v>
      </c>
      <c r="Z812" s="3">
        <v>3</v>
      </c>
      <c r="AA812" s="3"/>
      <c r="AB812" s="3">
        <v>2</v>
      </c>
      <c r="AC812" s="3"/>
      <c r="AD812" s="3"/>
      <c r="AE812" s="3">
        <v>2</v>
      </c>
      <c r="AF812" s="3">
        <v>3</v>
      </c>
      <c r="AG812" s="3"/>
      <c r="AH812" s="3">
        <v>4</v>
      </c>
      <c r="AI812" s="3">
        <v>3</v>
      </c>
      <c r="AJ812" s="3">
        <v>2</v>
      </c>
      <c r="AK812" s="3">
        <v>4</v>
      </c>
      <c r="AL812" s="3">
        <v>4</v>
      </c>
      <c r="AM812" s="3">
        <v>4</v>
      </c>
      <c r="AN812" s="3">
        <v>3</v>
      </c>
      <c r="AO812" s="3">
        <v>2</v>
      </c>
      <c r="AP812" s="3">
        <v>1</v>
      </c>
      <c r="AQ812" s="3"/>
      <c r="AR812" s="3"/>
      <c r="AS812" s="3"/>
      <c r="AT812" s="3"/>
      <c r="AU812" s="3"/>
      <c r="AV812" s="3">
        <v>2</v>
      </c>
      <c r="AW812" s="3"/>
      <c r="AX812" s="10"/>
    </row>
    <row r="813" spans="1:50" x14ac:dyDescent="0.35">
      <c r="A813" s="27" t="s">
        <v>325</v>
      </c>
      <c r="B813" s="3" t="s">
        <v>206</v>
      </c>
      <c r="C813" s="3" t="s">
        <v>339</v>
      </c>
      <c r="D813" s="3" t="s">
        <v>162</v>
      </c>
      <c r="E813" s="145">
        <v>18778.810000000001</v>
      </c>
      <c r="F813" s="145">
        <v>15155.02</v>
      </c>
      <c r="G813" s="145">
        <v>16003.54</v>
      </c>
      <c r="H813" s="145">
        <v>16732.560000000001</v>
      </c>
      <c r="I813" s="145">
        <v>20141.740000000002</v>
      </c>
      <c r="J813" s="145">
        <v>17832.150000000001</v>
      </c>
      <c r="K813" s="145">
        <v>12442.66</v>
      </c>
      <c r="L813" s="145">
        <v>13871.84</v>
      </c>
      <c r="M813" s="145">
        <v>12648.44</v>
      </c>
      <c r="N813" s="145">
        <v>17902.13</v>
      </c>
      <c r="O813" s="145">
        <v>17739.099999999999</v>
      </c>
      <c r="P813" s="145">
        <v>15123.18</v>
      </c>
      <c r="Q813" s="145">
        <v>14456.95</v>
      </c>
      <c r="R813" s="145">
        <v>13578.16</v>
      </c>
      <c r="S813" s="145">
        <v>13977.84</v>
      </c>
      <c r="T813" s="145">
        <v>17455.93</v>
      </c>
      <c r="U813" s="145">
        <v>14973.79</v>
      </c>
      <c r="V813" s="145">
        <v>17886.37</v>
      </c>
      <c r="W813" s="145">
        <v>18624.34</v>
      </c>
      <c r="X813" s="145">
        <v>18891.34</v>
      </c>
      <c r="Y813" s="145">
        <v>19548.490000000002</v>
      </c>
      <c r="Z813" s="145">
        <v>18846.43</v>
      </c>
      <c r="AA813" s="145">
        <v>11356.8</v>
      </c>
      <c r="AB813" s="145">
        <v>12579.18</v>
      </c>
      <c r="AC813" s="145">
        <v>10872.48</v>
      </c>
      <c r="AD813" s="145">
        <v>11270.03</v>
      </c>
      <c r="AE813" s="145">
        <v>13699.56</v>
      </c>
      <c r="AF813" s="145">
        <v>14147.03</v>
      </c>
      <c r="AG813" s="145">
        <v>15607.09</v>
      </c>
      <c r="AH813" s="145">
        <v>17053.93</v>
      </c>
      <c r="AI813" s="145">
        <v>13217.99</v>
      </c>
      <c r="AJ813" s="145">
        <v>16179.12</v>
      </c>
      <c r="AK813" s="145">
        <v>16119.01</v>
      </c>
      <c r="AL813" s="145">
        <v>18533.2</v>
      </c>
      <c r="AM813" s="145">
        <v>15645.3</v>
      </c>
      <c r="AN813" s="145">
        <v>14890.54</v>
      </c>
      <c r="AO813" s="145">
        <v>13400.03</v>
      </c>
      <c r="AP813" s="145">
        <v>13879.42</v>
      </c>
      <c r="AQ813" s="145">
        <v>9618.58</v>
      </c>
      <c r="AR813" s="145">
        <v>4462.18</v>
      </c>
      <c r="AS813" s="145">
        <v>3856</v>
      </c>
      <c r="AT813" s="145">
        <v>6206.31</v>
      </c>
      <c r="AU813" s="145">
        <v>6336.44</v>
      </c>
      <c r="AV813" s="145">
        <v>8527.4699999999993</v>
      </c>
      <c r="AW813" s="145">
        <v>8781.84</v>
      </c>
      <c r="AX813" s="195">
        <v>10842.56</v>
      </c>
    </row>
    <row r="814" spans="1:50" x14ac:dyDescent="0.35">
      <c r="A814" s="27" t="s">
        <v>325</v>
      </c>
      <c r="B814" s="3" t="s">
        <v>206</v>
      </c>
      <c r="C814" s="3" t="s">
        <v>339</v>
      </c>
      <c r="D814" s="3" t="s">
        <v>166</v>
      </c>
      <c r="E814" s="145">
        <v>276.16000000000003</v>
      </c>
      <c r="F814" s="145">
        <v>233.15</v>
      </c>
      <c r="G814" s="145">
        <v>246.21</v>
      </c>
      <c r="H814" s="145">
        <v>232.4</v>
      </c>
      <c r="I814" s="145">
        <v>251.77</v>
      </c>
      <c r="J814" s="145">
        <v>234.63</v>
      </c>
      <c r="K814" s="145">
        <v>182.98</v>
      </c>
      <c r="L814" s="145">
        <v>173.4</v>
      </c>
      <c r="M814" s="145">
        <v>183.31</v>
      </c>
      <c r="N814" s="145">
        <v>226.61</v>
      </c>
      <c r="O814" s="145">
        <v>219</v>
      </c>
      <c r="P814" s="145">
        <v>189.04</v>
      </c>
      <c r="Q814" s="145">
        <v>198.04</v>
      </c>
      <c r="R814" s="145">
        <v>191.24</v>
      </c>
      <c r="S814" s="145">
        <v>176.93</v>
      </c>
      <c r="T814" s="145">
        <v>202.98</v>
      </c>
      <c r="U814" s="145">
        <v>178.26</v>
      </c>
      <c r="V814" s="145">
        <v>186.32</v>
      </c>
      <c r="W814" s="145">
        <v>211.64</v>
      </c>
      <c r="X814" s="145">
        <v>209.9</v>
      </c>
      <c r="Y814" s="145">
        <v>195.48</v>
      </c>
      <c r="Z814" s="145">
        <v>194.29</v>
      </c>
      <c r="AA814" s="145">
        <v>124.8</v>
      </c>
      <c r="AB814" s="145">
        <v>157.24</v>
      </c>
      <c r="AC814" s="145">
        <v>116.91</v>
      </c>
      <c r="AD814" s="145">
        <v>112.7</v>
      </c>
      <c r="AE814" s="145">
        <v>133.01</v>
      </c>
      <c r="AF814" s="145">
        <v>145.85</v>
      </c>
      <c r="AG814" s="145">
        <v>134.54</v>
      </c>
      <c r="AH814" s="145">
        <v>133.22999999999999</v>
      </c>
      <c r="AI814" s="145">
        <v>118.02</v>
      </c>
      <c r="AJ814" s="145">
        <v>157.08000000000001</v>
      </c>
      <c r="AK814" s="145">
        <v>158.03</v>
      </c>
      <c r="AL814" s="145">
        <v>179.93</v>
      </c>
      <c r="AM814" s="145">
        <v>154.9</v>
      </c>
      <c r="AN814" s="145">
        <v>165.45</v>
      </c>
      <c r="AO814" s="145">
        <v>144.09</v>
      </c>
      <c r="AP814" s="145">
        <v>169.26</v>
      </c>
      <c r="AQ814" s="145">
        <v>147.97999999999999</v>
      </c>
      <c r="AR814" s="145">
        <v>148.74</v>
      </c>
      <c r="AS814" s="145">
        <v>116.85</v>
      </c>
      <c r="AT814" s="145">
        <v>112.84</v>
      </c>
      <c r="AU814" s="145">
        <v>109.25</v>
      </c>
      <c r="AV814" s="145">
        <v>139.79</v>
      </c>
      <c r="AW814" s="145">
        <v>137.22</v>
      </c>
      <c r="AX814" s="195">
        <v>148.53</v>
      </c>
    </row>
    <row r="815" spans="1:50" x14ac:dyDescent="0.35">
      <c r="A815" s="27" t="s">
        <v>325</v>
      </c>
      <c r="B815" s="3" t="s">
        <v>206</v>
      </c>
      <c r="C815" s="3" t="s">
        <v>339</v>
      </c>
      <c r="D815" s="3" t="s">
        <v>327</v>
      </c>
      <c r="E815" s="3">
        <v>579</v>
      </c>
      <c r="F815" s="3">
        <v>484</v>
      </c>
      <c r="G815" s="3">
        <v>545</v>
      </c>
      <c r="H815" s="3">
        <v>596</v>
      </c>
      <c r="I815" s="3">
        <v>702</v>
      </c>
      <c r="J815" s="3">
        <v>604</v>
      </c>
      <c r="K815" s="3">
        <v>500</v>
      </c>
      <c r="L815" s="3">
        <v>570</v>
      </c>
      <c r="M815" s="3">
        <v>483</v>
      </c>
      <c r="N815" s="3">
        <v>720</v>
      </c>
      <c r="O815" s="3">
        <v>689</v>
      </c>
      <c r="P815" s="3">
        <v>662</v>
      </c>
      <c r="Q815" s="3">
        <v>608</v>
      </c>
      <c r="R815" s="3">
        <v>586</v>
      </c>
      <c r="S815" s="3">
        <v>615</v>
      </c>
      <c r="T815" s="3">
        <v>803</v>
      </c>
      <c r="U815" s="3">
        <v>684</v>
      </c>
      <c r="V815" s="3">
        <v>758</v>
      </c>
      <c r="W815" s="3">
        <v>776</v>
      </c>
      <c r="X815" s="3">
        <v>752</v>
      </c>
      <c r="Y815" s="3">
        <v>790</v>
      </c>
      <c r="Z815" s="3">
        <v>786</v>
      </c>
      <c r="AA815" s="3">
        <v>532</v>
      </c>
      <c r="AB815" s="3">
        <v>576</v>
      </c>
      <c r="AC815" s="3">
        <v>637</v>
      </c>
      <c r="AD815" s="3">
        <v>635</v>
      </c>
      <c r="AE815" s="3">
        <v>756</v>
      </c>
      <c r="AF815" s="3">
        <v>729</v>
      </c>
      <c r="AG815" s="3">
        <v>757</v>
      </c>
      <c r="AH815" s="3">
        <v>789</v>
      </c>
      <c r="AI815" s="3">
        <v>651</v>
      </c>
      <c r="AJ815" s="3">
        <v>810</v>
      </c>
      <c r="AK815" s="3">
        <v>748</v>
      </c>
      <c r="AL815" s="3">
        <v>793</v>
      </c>
      <c r="AM815" s="3">
        <v>709</v>
      </c>
      <c r="AN815" s="3">
        <v>690</v>
      </c>
      <c r="AO815" s="3">
        <v>687</v>
      </c>
      <c r="AP815" s="3">
        <v>643</v>
      </c>
      <c r="AQ815" s="3">
        <v>448</v>
      </c>
      <c r="AR815" s="3">
        <v>216</v>
      </c>
      <c r="AS815" s="3">
        <v>206</v>
      </c>
      <c r="AT815" s="3">
        <v>396</v>
      </c>
      <c r="AU815" s="3">
        <v>425</v>
      </c>
      <c r="AV815" s="3">
        <v>452</v>
      </c>
      <c r="AW815" s="3">
        <v>518</v>
      </c>
      <c r="AX815" s="10">
        <v>595</v>
      </c>
    </row>
    <row r="816" spans="1:50" x14ac:dyDescent="0.35">
      <c r="A816" s="27" t="s">
        <v>325</v>
      </c>
      <c r="B816" s="3" t="s">
        <v>206</v>
      </c>
      <c r="C816" s="3" t="s">
        <v>339</v>
      </c>
      <c r="D816" s="3" t="s">
        <v>167</v>
      </c>
      <c r="E816" s="4">
        <v>5592</v>
      </c>
      <c r="F816" s="4">
        <v>4448</v>
      </c>
      <c r="G816" s="4">
        <v>5054</v>
      </c>
      <c r="H816" s="4">
        <v>4636</v>
      </c>
      <c r="I816" s="4">
        <v>5838</v>
      </c>
      <c r="J816" s="4">
        <v>4030</v>
      </c>
      <c r="K816" s="4">
        <v>3237</v>
      </c>
      <c r="L816" s="4">
        <v>3808</v>
      </c>
      <c r="M816" s="4">
        <v>3480</v>
      </c>
      <c r="N816" s="4">
        <v>5215</v>
      </c>
      <c r="O816" s="4">
        <v>5281</v>
      </c>
      <c r="P816" s="4">
        <v>4182</v>
      </c>
      <c r="Q816" s="4">
        <v>4448</v>
      </c>
      <c r="R816" s="4">
        <v>4102</v>
      </c>
      <c r="S816" s="4">
        <v>4218</v>
      </c>
      <c r="T816" s="4">
        <v>4999</v>
      </c>
      <c r="U816" s="4">
        <v>4943</v>
      </c>
      <c r="V816" s="4">
        <v>5164</v>
      </c>
      <c r="W816" s="4">
        <v>5769</v>
      </c>
      <c r="X816" s="4">
        <v>5646</v>
      </c>
      <c r="Y816" s="4">
        <v>6074</v>
      </c>
      <c r="Z816" s="4">
        <v>5353</v>
      </c>
      <c r="AA816" s="4">
        <v>3352</v>
      </c>
      <c r="AB816" s="4">
        <v>3817</v>
      </c>
      <c r="AC816" s="4">
        <v>3510</v>
      </c>
      <c r="AD816" s="4">
        <v>3503</v>
      </c>
      <c r="AE816" s="4">
        <v>4689</v>
      </c>
      <c r="AF816" s="4">
        <v>4140</v>
      </c>
      <c r="AG816" s="4">
        <v>4777</v>
      </c>
      <c r="AH816" s="4">
        <v>5473</v>
      </c>
      <c r="AI816" s="4">
        <v>4850</v>
      </c>
      <c r="AJ816" s="4">
        <v>5421</v>
      </c>
      <c r="AK816" s="4">
        <v>5440</v>
      </c>
      <c r="AL816" s="4">
        <v>6289</v>
      </c>
      <c r="AM816" s="4">
        <v>4778</v>
      </c>
      <c r="AN816" s="4">
        <v>4524</v>
      </c>
      <c r="AO816" s="4">
        <v>4313</v>
      </c>
      <c r="AP816" s="4">
        <v>3961</v>
      </c>
      <c r="AQ816" s="4">
        <v>3167</v>
      </c>
      <c r="AR816" s="4">
        <v>1212</v>
      </c>
      <c r="AS816" s="4">
        <v>1068</v>
      </c>
      <c r="AT816" s="4">
        <v>2021</v>
      </c>
      <c r="AU816" s="4">
        <v>1934</v>
      </c>
      <c r="AV816" s="4">
        <v>3049</v>
      </c>
      <c r="AW816" s="4">
        <v>2458</v>
      </c>
      <c r="AX816" s="16">
        <v>3238</v>
      </c>
    </row>
    <row r="817" spans="1:50" x14ac:dyDescent="0.35">
      <c r="A817" s="27" t="s">
        <v>325</v>
      </c>
      <c r="B817" s="3" t="s">
        <v>206</v>
      </c>
      <c r="C817" s="3" t="s">
        <v>339</v>
      </c>
      <c r="D817" s="3" t="s">
        <v>132</v>
      </c>
      <c r="E817" s="3">
        <v>68</v>
      </c>
      <c r="F817" s="3">
        <v>65</v>
      </c>
      <c r="G817" s="3">
        <v>65</v>
      </c>
      <c r="H817" s="3">
        <v>72</v>
      </c>
      <c r="I817" s="3">
        <v>80</v>
      </c>
      <c r="J817" s="3">
        <v>76</v>
      </c>
      <c r="K817" s="3">
        <v>68</v>
      </c>
      <c r="L817" s="3">
        <v>80</v>
      </c>
      <c r="M817" s="3">
        <v>69</v>
      </c>
      <c r="N817" s="3">
        <v>79</v>
      </c>
      <c r="O817" s="3">
        <v>81</v>
      </c>
      <c r="P817" s="3">
        <v>80</v>
      </c>
      <c r="Q817" s="3">
        <v>73</v>
      </c>
      <c r="R817" s="3">
        <v>71</v>
      </c>
      <c r="S817" s="3">
        <v>79</v>
      </c>
      <c r="T817" s="3">
        <v>86</v>
      </c>
      <c r="U817" s="3">
        <v>84</v>
      </c>
      <c r="V817" s="3">
        <v>96</v>
      </c>
      <c r="W817" s="3">
        <v>88</v>
      </c>
      <c r="X817" s="3">
        <v>90</v>
      </c>
      <c r="Y817" s="3">
        <v>100</v>
      </c>
      <c r="Z817" s="3">
        <v>97</v>
      </c>
      <c r="AA817" s="3">
        <v>91</v>
      </c>
      <c r="AB817" s="3">
        <v>80</v>
      </c>
      <c r="AC817" s="3">
        <v>93</v>
      </c>
      <c r="AD817" s="3">
        <v>100</v>
      </c>
      <c r="AE817" s="3">
        <v>103</v>
      </c>
      <c r="AF817" s="3">
        <v>97</v>
      </c>
      <c r="AG817" s="3">
        <v>116</v>
      </c>
      <c r="AH817" s="3">
        <v>128</v>
      </c>
      <c r="AI817" s="3">
        <v>112</v>
      </c>
      <c r="AJ817" s="3">
        <v>103</v>
      </c>
      <c r="AK817" s="3">
        <v>102</v>
      </c>
      <c r="AL817" s="3">
        <v>103</v>
      </c>
      <c r="AM817" s="3">
        <v>101</v>
      </c>
      <c r="AN817" s="3">
        <v>90</v>
      </c>
      <c r="AO817" s="3">
        <v>93</v>
      </c>
      <c r="AP817" s="3">
        <v>82</v>
      </c>
      <c r="AQ817" s="3">
        <v>65</v>
      </c>
      <c r="AR817" s="3">
        <v>30</v>
      </c>
      <c r="AS817" s="3">
        <v>33</v>
      </c>
      <c r="AT817" s="3">
        <v>55</v>
      </c>
      <c r="AU817" s="3">
        <v>58</v>
      </c>
      <c r="AV817" s="3">
        <v>61</v>
      </c>
      <c r="AW817" s="3">
        <v>64</v>
      </c>
      <c r="AX817" s="10">
        <v>73</v>
      </c>
    </row>
    <row r="818" spans="1:50" x14ac:dyDescent="0.35">
      <c r="A818" s="27" t="s">
        <v>325</v>
      </c>
      <c r="B818" s="3" t="s">
        <v>207</v>
      </c>
      <c r="C818" s="3" t="s">
        <v>129</v>
      </c>
      <c r="D818" s="3" t="s">
        <v>162</v>
      </c>
      <c r="E818" s="145">
        <v>18874.939999999999</v>
      </c>
      <c r="F818" s="145">
        <v>18625.8</v>
      </c>
      <c r="G818" s="145">
        <v>18147.05</v>
      </c>
      <c r="H818" s="145">
        <v>15418.02</v>
      </c>
      <c r="I818" s="145">
        <v>17083.34</v>
      </c>
      <c r="J818" s="145">
        <v>15623.9</v>
      </c>
      <c r="K818" s="145">
        <v>14187.89</v>
      </c>
      <c r="L818" s="145">
        <v>16580.02</v>
      </c>
      <c r="M818" s="145">
        <v>16625.87</v>
      </c>
      <c r="N818" s="145">
        <v>16421.98</v>
      </c>
      <c r="O818" s="145">
        <v>16393.740000000002</v>
      </c>
      <c r="P818" s="145">
        <v>17904.71</v>
      </c>
      <c r="Q818" s="145">
        <v>10434.86</v>
      </c>
      <c r="R818" s="145">
        <v>14566.42</v>
      </c>
      <c r="S818" s="145">
        <v>15875.49</v>
      </c>
      <c r="T818" s="145">
        <v>16998.830000000002</v>
      </c>
      <c r="U818" s="145">
        <v>16213.94</v>
      </c>
      <c r="V818" s="145">
        <v>10237.379999999999</v>
      </c>
      <c r="W818" s="145">
        <v>7921.79</v>
      </c>
      <c r="X818" s="145">
        <v>10397.209999999999</v>
      </c>
      <c r="Y818" s="145">
        <v>11935.35</v>
      </c>
      <c r="Z818" s="145">
        <v>13881.48</v>
      </c>
      <c r="AA818" s="145">
        <v>8520.35</v>
      </c>
      <c r="AB818" s="145">
        <v>10384.89</v>
      </c>
      <c r="AC818" s="145">
        <v>11201.41</v>
      </c>
      <c r="AD818" s="145">
        <v>15417.13</v>
      </c>
      <c r="AE818" s="145">
        <v>18430.5</v>
      </c>
      <c r="AF818" s="145">
        <v>14892.31</v>
      </c>
      <c r="AG818" s="145">
        <v>14428.52</v>
      </c>
      <c r="AH818" s="145">
        <v>14958.02</v>
      </c>
      <c r="AI818" s="145">
        <v>18227.71</v>
      </c>
      <c r="AJ818" s="145">
        <v>17099.28</v>
      </c>
      <c r="AK818" s="145">
        <v>17895.96</v>
      </c>
      <c r="AL818" s="145">
        <v>16317.66</v>
      </c>
      <c r="AM818" s="145">
        <v>13352.75</v>
      </c>
      <c r="AN818" s="145">
        <v>13036.08</v>
      </c>
      <c r="AO818" s="145">
        <v>15186.2</v>
      </c>
      <c r="AP818" s="145">
        <v>16981.07</v>
      </c>
      <c r="AQ818" s="145">
        <v>15787.33</v>
      </c>
      <c r="AR818" s="145">
        <v>7511.86</v>
      </c>
      <c r="AS818" s="145">
        <v>12924.2</v>
      </c>
      <c r="AT818" s="145">
        <v>13276.8</v>
      </c>
      <c r="AU818" s="145">
        <v>8857.82</v>
      </c>
      <c r="AV818" s="145">
        <v>9364.5</v>
      </c>
      <c r="AW818" s="145">
        <v>9992.36</v>
      </c>
      <c r="AX818" s="195">
        <v>7607.38</v>
      </c>
    </row>
    <row r="819" spans="1:50" x14ac:dyDescent="0.35">
      <c r="A819" s="27" t="s">
        <v>325</v>
      </c>
      <c r="B819" s="3" t="s">
        <v>207</v>
      </c>
      <c r="C819" s="3" t="s">
        <v>129</v>
      </c>
      <c r="D819" s="3" t="s">
        <v>166</v>
      </c>
      <c r="E819" s="145">
        <v>589.84</v>
      </c>
      <c r="F819" s="145">
        <v>547.82000000000005</v>
      </c>
      <c r="G819" s="145">
        <v>549.91</v>
      </c>
      <c r="H819" s="145">
        <v>428.28</v>
      </c>
      <c r="I819" s="145">
        <v>502.45</v>
      </c>
      <c r="J819" s="145">
        <v>504</v>
      </c>
      <c r="K819" s="145">
        <v>443.37</v>
      </c>
      <c r="L819" s="145">
        <v>473.71</v>
      </c>
      <c r="M819" s="145">
        <v>503.81</v>
      </c>
      <c r="N819" s="145">
        <v>497.64</v>
      </c>
      <c r="O819" s="145">
        <v>443.07</v>
      </c>
      <c r="P819" s="145">
        <v>483.91</v>
      </c>
      <c r="Q819" s="145">
        <v>298.14</v>
      </c>
      <c r="R819" s="145">
        <v>428.42</v>
      </c>
      <c r="S819" s="145">
        <v>466.93</v>
      </c>
      <c r="T819" s="145">
        <v>386.34</v>
      </c>
      <c r="U819" s="145">
        <v>415.74</v>
      </c>
      <c r="V819" s="145">
        <v>301.10000000000002</v>
      </c>
      <c r="W819" s="145">
        <v>255.54</v>
      </c>
      <c r="X819" s="145">
        <v>266.60000000000002</v>
      </c>
      <c r="Y819" s="145">
        <v>298.38</v>
      </c>
      <c r="Z819" s="145">
        <v>308.48</v>
      </c>
      <c r="AA819" s="145">
        <v>218.47</v>
      </c>
      <c r="AB819" s="145">
        <v>225.76</v>
      </c>
      <c r="AC819" s="145">
        <v>243.51</v>
      </c>
      <c r="AD819" s="145">
        <v>335.16</v>
      </c>
      <c r="AE819" s="145">
        <v>368.61</v>
      </c>
      <c r="AF819" s="145">
        <v>280.99</v>
      </c>
      <c r="AG819" s="145">
        <v>300.58999999999997</v>
      </c>
      <c r="AH819" s="145">
        <v>277</v>
      </c>
      <c r="AI819" s="145">
        <v>379.74</v>
      </c>
      <c r="AJ819" s="145">
        <v>310.89999999999998</v>
      </c>
      <c r="AK819" s="145">
        <v>308.55</v>
      </c>
      <c r="AL819" s="145">
        <v>326.35000000000002</v>
      </c>
      <c r="AM819" s="145">
        <v>284.10000000000002</v>
      </c>
      <c r="AN819" s="145">
        <v>303.16000000000003</v>
      </c>
      <c r="AO819" s="145">
        <v>266.42</v>
      </c>
      <c r="AP819" s="145">
        <v>287.81</v>
      </c>
      <c r="AQ819" s="145">
        <v>385.06</v>
      </c>
      <c r="AR819" s="145">
        <v>312.99</v>
      </c>
      <c r="AS819" s="145">
        <v>359.01</v>
      </c>
      <c r="AT819" s="145">
        <v>282.49</v>
      </c>
      <c r="AU819" s="145">
        <v>210.9</v>
      </c>
      <c r="AV819" s="145">
        <v>228.4</v>
      </c>
      <c r="AW819" s="145">
        <v>312.26</v>
      </c>
      <c r="AX819" s="195">
        <v>271.69</v>
      </c>
    </row>
    <row r="820" spans="1:50" x14ac:dyDescent="0.35">
      <c r="A820" s="27" t="s">
        <v>325</v>
      </c>
      <c r="B820" s="3" t="s">
        <v>207</v>
      </c>
      <c r="C820" s="3" t="s">
        <v>129</v>
      </c>
      <c r="D820" s="3" t="s">
        <v>327</v>
      </c>
      <c r="E820" s="3">
        <v>267</v>
      </c>
      <c r="F820" s="3">
        <v>264</v>
      </c>
      <c r="G820" s="3">
        <v>274</v>
      </c>
      <c r="H820" s="3">
        <v>240</v>
      </c>
      <c r="I820" s="3">
        <v>279</v>
      </c>
      <c r="J820" s="3">
        <v>215</v>
      </c>
      <c r="K820" s="3">
        <v>214</v>
      </c>
      <c r="L820" s="3">
        <v>247</v>
      </c>
      <c r="M820" s="3">
        <v>214</v>
      </c>
      <c r="N820" s="3">
        <v>220</v>
      </c>
      <c r="O820" s="3">
        <v>232</v>
      </c>
      <c r="P820" s="3">
        <v>241</v>
      </c>
      <c r="Q820" s="3">
        <v>186</v>
      </c>
      <c r="R820" s="3">
        <v>236</v>
      </c>
      <c r="S820" s="3">
        <v>245</v>
      </c>
      <c r="T820" s="3">
        <v>242</v>
      </c>
      <c r="U820" s="3">
        <v>257</v>
      </c>
      <c r="V820" s="3">
        <v>193</v>
      </c>
      <c r="W820" s="3">
        <v>183</v>
      </c>
      <c r="X820" s="3">
        <v>181</v>
      </c>
      <c r="Y820" s="3">
        <v>200</v>
      </c>
      <c r="Z820" s="3">
        <v>267</v>
      </c>
      <c r="AA820" s="3">
        <v>201</v>
      </c>
      <c r="AB820" s="3">
        <v>216</v>
      </c>
      <c r="AC820" s="3">
        <v>291</v>
      </c>
      <c r="AD820" s="3">
        <v>262</v>
      </c>
      <c r="AE820" s="3">
        <v>291</v>
      </c>
      <c r="AF820" s="3">
        <v>299</v>
      </c>
      <c r="AG820" s="3">
        <v>272</v>
      </c>
      <c r="AH820" s="3">
        <v>341</v>
      </c>
      <c r="AI820" s="3">
        <v>332</v>
      </c>
      <c r="AJ820" s="3">
        <v>341</v>
      </c>
      <c r="AK820" s="3">
        <v>328</v>
      </c>
      <c r="AL820" s="3">
        <v>354</v>
      </c>
      <c r="AM820" s="3">
        <v>261</v>
      </c>
      <c r="AN820" s="3">
        <v>228</v>
      </c>
      <c r="AO820" s="3">
        <v>299</v>
      </c>
      <c r="AP820" s="3">
        <v>267</v>
      </c>
      <c r="AQ820" s="3">
        <v>252</v>
      </c>
      <c r="AR820" s="3">
        <v>140</v>
      </c>
      <c r="AS820" s="3">
        <v>203</v>
      </c>
      <c r="AT820" s="3">
        <v>247</v>
      </c>
      <c r="AU820" s="3">
        <v>207</v>
      </c>
      <c r="AV820" s="3">
        <v>197</v>
      </c>
      <c r="AW820" s="3">
        <v>131</v>
      </c>
      <c r="AX820" s="10">
        <v>113</v>
      </c>
    </row>
    <row r="821" spans="1:50" x14ac:dyDescent="0.35">
      <c r="A821" s="27" t="s">
        <v>325</v>
      </c>
      <c r="B821" s="3" t="s">
        <v>207</v>
      </c>
      <c r="C821" s="3" t="s">
        <v>129</v>
      </c>
      <c r="D821" s="3" t="s">
        <v>167</v>
      </c>
      <c r="E821" s="4">
        <v>7261</v>
      </c>
      <c r="F821" s="4">
        <v>7302</v>
      </c>
      <c r="G821" s="4">
        <v>7604</v>
      </c>
      <c r="H821" s="4">
        <v>5940</v>
      </c>
      <c r="I821" s="4">
        <v>7147</v>
      </c>
      <c r="J821" s="4">
        <v>7638</v>
      </c>
      <c r="K821" s="4">
        <v>5958</v>
      </c>
      <c r="L821" s="4">
        <v>6642</v>
      </c>
      <c r="M821" s="4">
        <v>6181</v>
      </c>
      <c r="N821" s="4">
        <v>5736</v>
      </c>
      <c r="O821" s="4">
        <v>6386</v>
      </c>
      <c r="P821" s="4">
        <v>7056</v>
      </c>
      <c r="Q821" s="4">
        <v>4716</v>
      </c>
      <c r="R821" s="4">
        <v>6530</v>
      </c>
      <c r="S821" s="4">
        <v>6813</v>
      </c>
      <c r="T821" s="4">
        <v>6790</v>
      </c>
      <c r="U821" s="4">
        <v>7087</v>
      </c>
      <c r="V821" s="4">
        <v>4664</v>
      </c>
      <c r="W821" s="4">
        <v>4372</v>
      </c>
      <c r="X821" s="4">
        <v>5077</v>
      </c>
      <c r="Y821" s="4">
        <v>4702</v>
      </c>
      <c r="Z821" s="4">
        <v>6283</v>
      </c>
      <c r="AA821" s="4">
        <v>4129</v>
      </c>
      <c r="AB821" s="4">
        <v>4040</v>
      </c>
      <c r="AC821" s="4">
        <v>5477</v>
      </c>
      <c r="AD821" s="4">
        <v>4827</v>
      </c>
      <c r="AE821" s="4">
        <v>5420</v>
      </c>
      <c r="AF821" s="4">
        <v>5632</v>
      </c>
      <c r="AG821" s="4">
        <v>5237</v>
      </c>
      <c r="AH821" s="4">
        <v>6258</v>
      </c>
      <c r="AI821" s="4">
        <v>7128</v>
      </c>
      <c r="AJ821" s="4">
        <v>6706</v>
      </c>
      <c r="AK821" s="4">
        <v>6734</v>
      </c>
      <c r="AL821" s="4">
        <v>6596</v>
      </c>
      <c r="AM821" s="4">
        <v>5039</v>
      </c>
      <c r="AN821" s="4">
        <v>4736</v>
      </c>
      <c r="AO821" s="4">
        <v>5774</v>
      </c>
      <c r="AP821" s="4">
        <v>5859</v>
      </c>
      <c r="AQ821" s="4">
        <v>6361</v>
      </c>
      <c r="AR821" s="4">
        <v>3517</v>
      </c>
      <c r="AS821" s="4">
        <v>5338</v>
      </c>
      <c r="AT821" s="4">
        <v>5555</v>
      </c>
      <c r="AU821" s="4">
        <v>3791</v>
      </c>
      <c r="AV821" s="4">
        <v>3887</v>
      </c>
      <c r="AW821" s="4">
        <v>3102</v>
      </c>
      <c r="AX821" s="16">
        <v>2015</v>
      </c>
    </row>
    <row r="822" spans="1:50" x14ac:dyDescent="0.35">
      <c r="A822" s="27" t="s">
        <v>325</v>
      </c>
      <c r="B822" s="3" t="s">
        <v>207</v>
      </c>
      <c r="C822" s="3" t="s">
        <v>129</v>
      </c>
      <c r="D822" s="3" t="s">
        <v>132</v>
      </c>
      <c r="E822" s="3">
        <v>32</v>
      </c>
      <c r="F822" s="3">
        <v>34</v>
      </c>
      <c r="G822" s="3">
        <v>33</v>
      </c>
      <c r="H822" s="3">
        <v>36</v>
      </c>
      <c r="I822" s="3">
        <v>34</v>
      </c>
      <c r="J822" s="3">
        <v>31</v>
      </c>
      <c r="K822" s="3">
        <v>32</v>
      </c>
      <c r="L822" s="3">
        <v>35</v>
      </c>
      <c r="M822" s="3">
        <v>33</v>
      </c>
      <c r="N822" s="3">
        <v>33</v>
      </c>
      <c r="O822" s="3">
        <v>37</v>
      </c>
      <c r="P822" s="3">
        <v>37</v>
      </c>
      <c r="Q822" s="3">
        <v>35</v>
      </c>
      <c r="R822" s="3">
        <v>34</v>
      </c>
      <c r="S822" s="3">
        <v>34</v>
      </c>
      <c r="T822" s="3">
        <v>44</v>
      </c>
      <c r="U822" s="3">
        <v>39</v>
      </c>
      <c r="V822" s="3">
        <v>34</v>
      </c>
      <c r="W822" s="3">
        <v>31</v>
      </c>
      <c r="X822" s="3">
        <v>39</v>
      </c>
      <c r="Y822" s="3">
        <v>40</v>
      </c>
      <c r="Z822" s="3">
        <v>45</v>
      </c>
      <c r="AA822" s="3">
        <v>39</v>
      </c>
      <c r="AB822" s="3">
        <v>46</v>
      </c>
      <c r="AC822" s="3">
        <v>46</v>
      </c>
      <c r="AD822" s="3">
        <v>46</v>
      </c>
      <c r="AE822" s="3">
        <v>50</v>
      </c>
      <c r="AF822" s="3">
        <v>53</v>
      </c>
      <c r="AG822" s="3">
        <v>48</v>
      </c>
      <c r="AH822" s="3">
        <v>54</v>
      </c>
      <c r="AI822" s="3">
        <v>48</v>
      </c>
      <c r="AJ822" s="3">
        <v>55</v>
      </c>
      <c r="AK822" s="3">
        <v>58</v>
      </c>
      <c r="AL822" s="3">
        <v>50</v>
      </c>
      <c r="AM822" s="3">
        <v>47</v>
      </c>
      <c r="AN822" s="3">
        <v>43</v>
      </c>
      <c r="AO822" s="3">
        <v>57</v>
      </c>
      <c r="AP822" s="3">
        <v>59</v>
      </c>
      <c r="AQ822" s="3">
        <v>41</v>
      </c>
      <c r="AR822" s="3">
        <v>24</v>
      </c>
      <c r="AS822" s="3">
        <v>36</v>
      </c>
      <c r="AT822" s="3">
        <v>47</v>
      </c>
      <c r="AU822" s="3">
        <v>42</v>
      </c>
      <c r="AV822" s="3">
        <v>41</v>
      </c>
      <c r="AW822" s="3">
        <v>32</v>
      </c>
      <c r="AX822" s="10">
        <v>28</v>
      </c>
    </row>
    <row r="823" spans="1:50" x14ac:dyDescent="0.35">
      <c r="A823" s="27" t="s">
        <v>325</v>
      </c>
      <c r="B823" s="3" t="s">
        <v>207</v>
      </c>
      <c r="C823" s="3" t="s">
        <v>333</v>
      </c>
      <c r="D823" s="3" t="s">
        <v>162</v>
      </c>
      <c r="E823" s="145">
        <v>44.12</v>
      </c>
      <c r="F823" s="145">
        <v>131.1</v>
      </c>
      <c r="G823" s="145">
        <v>96.04</v>
      </c>
      <c r="H823" s="145"/>
      <c r="I823" s="145">
        <v>524.36</v>
      </c>
      <c r="J823" s="145"/>
      <c r="K823" s="145">
        <v>220.62</v>
      </c>
      <c r="L823" s="145">
        <v>88.24</v>
      </c>
      <c r="M823" s="145">
        <v>87.82</v>
      </c>
      <c r="N823" s="145"/>
      <c r="O823" s="145">
        <v>43.7</v>
      </c>
      <c r="P823" s="145">
        <v>211.5</v>
      </c>
      <c r="Q823" s="145">
        <v>257.38</v>
      </c>
      <c r="R823" s="145">
        <v>44.68</v>
      </c>
      <c r="S823" s="145">
        <v>44.68</v>
      </c>
      <c r="T823" s="145">
        <v>261.11</v>
      </c>
      <c r="U823" s="145">
        <v>267.62</v>
      </c>
      <c r="V823" s="145">
        <v>96.67</v>
      </c>
      <c r="W823" s="145"/>
      <c r="X823" s="145"/>
      <c r="Y823" s="145">
        <v>700</v>
      </c>
      <c r="Z823" s="145">
        <v>52.43</v>
      </c>
      <c r="AA823" s="145"/>
      <c r="AB823" s="145">
        <v>104.86</v>
      </c>
      <c r="AC823" s="145">
        <v>263.63</v>
      </c>
      <c r="AD823" s="145"/>
      <c r="AE823" s="145"/>
      <c r="AF823" s="145">
        <v>53.63</v>
      </c>
      <c r="AG823" s="145">
        <v>53.63</v>
      </c>
      <c r="AH823" s="145">
        <v>53.63</v>
      </c>
      <c r="AI823" s="145">
        <v>53.63</v>
      </c>
      <c r="AJ823" s="145"/>
      <c r="AK823" s="145"/>
      <c r="AL823" s="145">
        <v>53.63</v>
      </c>
      <c r="AM823" s="145">
        <v>45.26</v>
      </c>
      <c r="AN823" s="145"/>
      <c r="AO823" s="145">
        <v>283.08</v>
      </c>
      <c r="AP823" s="145">
        <v>283.08</v>
      </c>
      <c r="AQ823" s="145">
        <v>457.34</v>
      </c>
      <c r="AR823" s="145">
        <v>200.73</v>
      </c>
      <c r="AS823" s="145"/>
      <c r="AT823" s="145">
        <v>285.32</v>
      </c>
      <c r="AU823" s="145"/>
      <c r="AV823" s="145">
        <v>266.91000000000003</v>
      </c>
      <c r="AW823" s="145">
        <v>380.87</v>
      </c>
      <c r="AX823" s="195"/>
    </row>
    <row r="824" spans="1:50" x14ac:dyDescent="0.35">
      <c r="A824" s="27" t="s">
        <v>325</v>
      </c>
      <c r="B824" s="3" t="s">
        <v>207</v>
      </c>
      <c r="C824" s="3" t="s">
        <v>333</v>
      </c>
      <c r="D824" s="3" t="s">
        <v>166</v>
      </c>
      <c r="E824" s="145">
        <v>44.12</v>
      </c>
      <c r="F824" s="145">
        <v>131.1</v>
      </c>
      <c r="G824" s="145">
        <v>48.02</v>
      </c>
      <c r="H824" s="145"/>
      <c r="I824" s="145">
        <v>174.79</v>
      </c>
      <c r="J824" s="145"/>
      <c r="K824" s="145">
        <v>220.62</v>
      </c>
      <c r="L824" s="145">
        <v>44.12</v>
      </c>
      <c r="M824" s="145">
        <v>87.82</v>
      </c>
      <c r="N824" s="145"/>
      <c r="O824" s="145">
        <v>43.7</v>
      </c>
      <c r="P824" s="145">
        <v>211.5</v>
      </c>
      <c r="Q824" s="145">
        <v>85.79</v>
      </c>
      <c r="R824" s="145">
        <v>44.68</v>
      </c>
      <c r="S824" s="145">
        <v>44.68</v>
      </c>
      <c r="T824" s="145">
        <v>130.56</v>
      </c>
      <c r="U824" s="145">
        <v>133.81</v>
      </c>
      <c r="V824" s="145">
        <v>48.34</v>
      </c>
      <c r="W824" s="145"/>
      <c r="X824" s="145"/>
      <c r="Y824" s="145">
        <v>350</v>
      </c>
      <c r="Z824" s="145">
        <v>52.43</v>
      </c>
      <c r="AA824" s="145"/>
      <c r="AB824" s="145">
        <v>104.86</v>
      </c>
      <c r="AC824" s="145">
        <v>131.82</v>
      </c>
      <c r="AD824" s="145"/>
      <c r="AE824" s="145"/>
      <c r="AF824" s="145">
        <v>53.63</v>
      </c>
      <c r="AG824" s="145">
        <v>53.63</v>
      </c>
      <c r="AH824" s="145">
        <v>53.63</v>
      </c>
      <c r="AI824" s="145">
        <v>53.63</v>
      </c>
      <c r="AJ824" s="145"/>
      <c r="AK824" s="145"/>
      <c r="AL824" s="145">
        <v>53.63</v>
      </c>
      <c r="AM824" s="145">
        <v>45.26</v>
      </c>
      <c r="AN824" s="145"/>
      <c r="AO824" s="145">
        <v>141.54</v>
      </c>
      <c r="AP824" s="145">
        <v>141.54</v>
      </c>
      <c r="AQ824" s="145">
        <v>457.34</v>
      </c>
      <c r="AR824" s="145">
        <v>100.37</v>
      </c>
      <c r="AS824" s="145"/>
      <c r="AT824" s="145">
        <v>142.66</v>
      </c>
      <c r="AU824" s="145"/>
      <c r="AV824" s="145">
        <v>266.91000000000003</v>
      </c>
      <c r="AW824" s="145">
        <v>190.44</v>
      </c>
      <c r="AX824" s="195"/>
    </row>
    <row r="825" spans="1:50" x14ac:dyDescent="0.35">
      <c r="A825" s="27" t="s">
        <v>325</v>
      </c>
      <c r="B825" s="3" t="s">
        <v>207</v>
      </c>
      <c r="C825" s="3" t="s">
        <v>333</v>
      </c>
      <c r="D825" s="3" t="s">
        <v>327</v>
      </c>
      <c r="E825" s="3">
        <v>1</v>
      </c>
      <c r="F825" s="3">
        <v>3</v>
      </c>
      <c r="G825" s="3">
        <v>2</v>
      </c>
      <c r="H825" s="3"/>
      <c r="I825" s="3">
        <v>4</v>
      </c>
      <c r="J825" s="3"/>
      <c r="K825" s="3">
        <v>1</v>
      </c>
      <c r="L825" s="3">
        <v>2</v>
      </c>
      <c r="M825" s="3">
        <v>2</v>
      </c>
      <c r="N825" s="3"/>
      <c r="O825" s="3">
        <v>1</v>
      </c>
      <c r="P825" s="3">
        <v>1</v>
      </c>
      <c r="Q825" s="3">
        <v>3</v>
      </c>
      <c r="R825" s="3">
        <v>1</v>
      </c>
      <c r="S825" s="3">
        <v>1</v>
      </c>
      <c r="T825" s="3">
        <v>2</v>
      </c>
      <c r="U825" s="3">
        <v>2</v>
      </c>
      <c r="V825" s="3">
        <v>2</v>
      </c>
      <c r="W825" s="3"/>
      <c r="X825" s="3"/>
      <c r="Y825" s="3">
        <v>2</v>
      </c>
      <c r="Z825" s="3">
        <v>1</v>
      </c>
      <c r="AA825" s="3"/>
      <c r="AB825" s="3">
        <v>2</v>
      </c>
      <c r="AC825" s="3">
        <v>2</v>
      </c>
      <c r="AD825" s="3"/>
      <c r="AE825" s="3"/>
      <c r="AF825" s="3">
        <v>1</v>
      </c>
      <c r="AG825" s="3">
        <v>1</v>
      </c>
      <c r="AH825" s="3">
        <v>1</v>
      </c>
      <c r="AI825" s="3">
        <v>1</v>
      </c>
      <c r="AJ825" s="3"/>
      <c r="AK825" s="3"/>
      <c r="AL825" s="3">
        <v>1</v>
      </c>
      <c r="AM825" s="3">
        <v>1</v>
      </c>
      <c r="AN825" s="3"/>
      <c r="AO825" s="3">
        <v>2</v>
      </c>
      <c r="AP825" s="3">
        <v>2</v>
      </c>
      <c r="AQ825" s="3">
        <v>2</v>
      </c>
      <c r="AR825" s="3">
        <v>4</v>
      </c>
      <c r="AS825" s="3"/>
      <c r="AT825" s="3">
        <v>2</v>
      </c>
      <c r="AU825" s="3"/>
      <c r="AV825" s="3">
        <v>1</v>
      </c>
      <c r="AW825" s="3">
        <v>7</v>
      </c>
      <c r="AX825" s="10"/>
    </row>
    <row r="826" spans="1:50" x14ac:dyDescent="0.35">
      <c r="A826" s="27" t="s">
        <v>325</v>
      </c>
      <c r="B826" s="3" t="s">
        <v>207</v>
      </c>
      <c r="C826" s="3" t="s">
        <v>333</v>
      </c>
      <c r="D826" s="3" t="s">
        <v>167</v>
      </c>
      <c r="E826" s="3">
        <v>0</v>
      </c>
      <c r="F826" s="3">
        <v>0</v>
      </c>
      <c r="G826" s="3">
        <v>0</v>
      </c>
      <c r="H826" s="3"/>
      <c r="I826" s="3">
        <v>0</v>
      </c>
      <c r="J826" s="3"/>
      <c r="K826" s="3">
        <v>0</v>
      </c>
      <c r="L826" s="3">
        <v>0</v>
      </c>
      <c r="M826" s="3">
        <v>0</v>
      </c>
      <c r="N826" s="3"/>
      <c r="O826" s="3">
        <v>0</v>
      </c>
      <c r="P826" s="3">
        <v>0</v>
      </c>
      <c r="Q826" s="3">
        <v>0</v>
      </c>
      <c r="R826" s="3">
        <v>0</v>
      </c>
      <c r="S826" s="3">
        <v>0</v>
      </c>
      <c r="T826" s="3">
        <v>0</v>
      </c>
      <c r="U826" s="3">
        <v>0</v>
      </c>
      <c r="V826" s="3">
        <v>0</v>
      </c>
      <c r="W826" s="3"/>
      <c r="X826" s="3"/>
      <c r="Y826" s="3">
        <v>0</v>
      </c>
      <c r="Z826" s="3">
        <v>0</v>
      </c>
      <c r="AA826" s="3"/>
      <c r="AB826" s="3">
        <v>0</v>
      </c>
      <c r="AC826" s="3">
        <v>0</v>
      </c>
      <c r="AD826" s="3"/>
      <c r="AE826" s="3"/>
      <c r="AF826" s="3">
        <v>0</v>
      </c>
      <c r="AG826" s="3">
        <v>0</v>
      </c>
      <c r="AH826" s="3">
        <v>0</v>
      </c>
      <c r="AI826" s="3">
        <v>0</v>
      </c>
      <c r="AJ826" s="3"/>
      <c r="AK826" s="3"/>
      <c r="AL826" s="3">
        <v>0</v>
      </c>
      <c r="AM826" s="3">
        <v>0</v>
      </c>
      <c r="AN826" s="3"/>
      <c r="AO826" s="3">
        <v>0</v>
      </c>
      <c r="AP826" s="3">
        <v>0</v>
      </c>
      <c r="AQ826" s="3">
        <v>0</v>
      </c>
      <c r="AR826" s="3">
        <v>0</v>
      </c>
      <c r="AS826" s="3"/>
      <c r="AT826" s="3">
        <v>0</v>
      </c>
      <c r="AU826" s="3"/>
      <c r="AV826" s="3">
        <v>0</v>
      </c>
      <c r="AW826" s="3">
        <v>0</v>
      </c>
      <c r="AX826" s="10"/>
    </row>
    <row r="827" spans="1:50" x14ac:dyDescent="0.35">
      <c r="A827" s="27" t="s">
        <v>325</v>
      </c>
      <c r="B827" s="3" t="s">
        <v>207</v>
      </c>
      <c r="C827" s="3" t="s">
        <v>333</v>
      </c>
      <c r="D827" s="3" t="s">
        <v>132</v>
      </c>
      <c r="E827" s="3">
        <v>1</v>
      </c>
      <c r="F827" s="3">
        <v>1</v>
      </c>
      <c r="G827" s="3">
        <v>2</v>
      </c>
      <c r="H827" s="3"/>
      <c r="I827" s="3">
        <v>3</v>
      </c>
      <c r="J827" s="3"/>
      <c r="K827" s="3">
        <v>1</v>
      </c>
      <c r="L827" s="3">
        <v>2</v>
      </c>
      <c r="M827" s="3">
        <v>1</v>
      </c>
      <c r="N827" s="3"/>
      <c r="O827" s="3">
        <v>1</v>
      </c>
      <c r="P827" s="3">
        <v>1</v>
      </c>
      <c r="Q827" s="3">
        <v>3</v>
      </c>
      <c r="R827" s="3">
        <v>1</v>
      </c>
      <c r="S827" s="3">
        <v>1</v>
      </c>
      <c r="T827" s="3">
        <v>2</v>
      </c>
      <c r="U827" s="3">
        <v>2</v>
      </c>
      <c r="V827" s="3">
        <v>2</v>
      </c>
      <c r="W827" s="3"/>
      <c r="X827" s="3"/>
      <c r="Y827" s="3">
        <v>2</v>
      </c>
      <c r="Z827" s="3">
        <v>1</v>
      </c>
      <c r="AA827" s="3"/>
      <c r="AB827" s="3">
        <v>1</v>
      </c>
      <c r="AC827" s="3">
        <v>2</v>
      </c>
      <c r="AD827" s="3"/>
      <c r="AE827" s="3"/>
      <c r="AF827" s="3">
        <v>1</v>
      </c>
      <c r="AG827" s="3">
        <v>1</v>
      </c>
      <c r="AH827" s="3">
        <v>1</v>
      </c>
      <c r="AI827" s="3">
        <v>1</v>
      </c>
      <c r="AJ827" s="3"/>
      <c r="AK827" s="3"/>
      <c r="AL827" s="3">
        <v>1</v>
      </c>
      <c r="AM827" s="3">
        <v>1</v>
      </c>
      <c r="AN827" s="3"/>
      <c r="AO827" s="3">
        <v>2</v>
      </c>
      <c r="AP827" s="3">
        <v>2</v>
      </c>
      <c r="AQ827" s="3">
        <v>1</v>
      </c>
      <c r="AR827" s="3">
        <v>2</v>
      </c>
      <c r="AS827" s="3"/>
      <c r="AT827" s="3">
        <v>2</v>
      </c>
      <c r="AU827" s="3"/>
      <c r="AV827" s="3">
        <v>1</v>
      </c>
      <c r="AW827" s="3">
        <v>2</v>
      </c>
      <c r="AX827" s="10"/>
    </row>
    <row r="828" spans="1:50" x14ac:dyDescent="0.35">
      <c r="A828" s="27" t="s">
        <v>325</v>
      </c>
      <c r="B828" s="3" t="s">
        <v>207</v>
      </c>
      <c r="C828" s="3" t="s">
        <v>334</v>
      </c>
      <c r="D828" s="3" t="s">
        <v>162</v>
      </c>
      <c r="E828" s="145">
        <v>104.22</v>
      </c>
      <c r="F828" s="145">
        <v>53.95</v>
      </c>
      <c r="G828" s="145">
        <v>56.17</v>
      </c>
      <c r="H828" s="145">
        <v>0</v>
      </c>
      <c r="I828" s="145">
        <v>76.84</v>
      </c>
      <c r="J828" s="145"/>
      <c r="K828" s="145">
        <v>79.38</v>
      </c>
      <c r="L828" s="145">
        <v>71.180000000000007</v>
      </c>
      <c r="M828" s="145">
        <v>87.83</v>
      </c>
      <c r="N828" s="145"/>
      <c r="O828" s="145">
        <v>74.8</v>
      </c>
      <c r="P828" s="145">
        <v>223.74</v>
      </c>
      <c r="Q828" s="145">
        <v>169.04</v>
      </c>
      <c r="R828" s="145">
        <v>54.19</v>
      </c>
      <c r="S828" s="145">
        <v>54.19</v>
      </c>
      <c r="T828" s="145">
        <v>17.98</v>
      </c>
      <c r="U828" s="145">
        <v>85.5</v>
      </c>
      <c r="V828" s="145">
        <v>88.73</v>
      </c>
      <c r="W828" s="145">
        <v>0</v>
      </c>
      <c r="X828" s="145">
        <v>0</v>
      </c>
      <c r="Y828" s="145">
        <v>424</v>
      </c>
      <c r="Z828" s="145">
        <v>3.54</v>
      </c>
      <c r="AA828" s="145">
        <v>45.69</v>
      </c>
      <c r="AB828" s="145">
        <v>7.08</v>
      </c>
      <c r="AC828" s="145">
        <v>3.32</v>
      </c>
      <c r="AD828" s="145">
        <v>395.11</v>
      </c>
      <c r="AE828" s="145">
        <v>252</v>
      </c>
      <c r="AF828" s="145">
        <v>51.17</v>
      </c>
      <c r="AG828" s="145">
        <v>3.32</v>
      </c>
      <c r="AH828" s="145">
        <v>3.62</v>
      </c>
      <c r="AI828" s="145">
        <v>3.32</v>
      </c>
      <c r="AJ828" s="145"/>
      <c r="AK828" s="145">
        <v>47.41</v>
      </c>
      <c r="AL828" s="145">
        <v>9.9600000000000009</v>
      </c>
      <c r="AM828" s="145">
        <v>111.92</v>
      </c>
      <c r="AN828" s="145">
        <v>52.24</v>
      </c>
      <c r="AO828" s="145">
        <v>60.66</v>
      </c>
      <c r="AP828" s="145">
        <v>107.08</v>
      </c>
      <c r="AQ828" s="145">
        <v>106.68</v>
      </c>
      <c r="AR828" s="145">
        <v>112.25</v>
      </c>
      <c r="AS828" s="145">
        <v>62.48</v>
      </c>
      <c r="AT828" s="145">
        <v>107.8</v>
      </c>
      <c r="AU828" s="145"/>
      <c r="AV828" s="145">
        <v>474</v>
      </c>
      <c r="AW828" s="145">
        <v>149.36000000000001</v>
      </c>
      <c r="AX828" s="195"/>
    </row>
    <row r="829" spans="1:50" x14ac:dyDescent="0.35">
      <c r="A829" s="27" t="s">
        <v>325</v>
      </c>
      <c r="B829" s="3" t="s">
        <v>207</v>
      </c>
      <c r="C829" s="3" t="s">
        <v>334</v>
      </c>
      <c r="D829" s="3" t="s">
        <v>166</v>
      </c>
      <c r="E829" s="145">
        <v>52.11</v>
      </c>
      <c r="F829" s="145">
        <v>26.98</v>
      </c>
      <c r="G829" s="145">
        <v>28.09</v>
      </c>
      <c r="H829" s="145">
        <v>0</v>
      </c>
      <c r="I829" s="145">
        <v>19.21</v>
      </c>
      <c r="J829" s="145"/>
      <c r="K829" s="145">
        <v>79.38</v>
      </c>
      <c r="L829" s="145">
        <v>35.590000000000003</v>
      </c>
      <c r="M829" s="145">
        <v>43.92</v>
      </c>
      <c r="N829" s="145"/>
      <c r="O829" s="145">
        <v>74.8</v>
      </c>
      <c r="P829" s="145">
        <v>223.74</v>
      </c>
      <c r="Q829" s="145">
        <v>42.26</v>
      </c>
      <c r="R829" s="145">
        <v>27.1</v>
      </c>
      <c r="S829" s="145">
        <v>13.55</v>
      </c>
      <c r="T829" s="145">
        <v>8.99</v>
      </c>
      <c r="U829" s="145">
        <v>21.38</v>
      </c>
      <c r="V829" s="145">
        <v>44.37</v>
      </c>
      <c r="W829" s="145">
        <v>0</v>
      </c>
      <c r="X829" s="145">
        <v>0</v>
      </c>
      <c r="Y829" s="145">
        <v>212</v>
      </c>
      <c r="Z829" s="145">
        <v>0.89</v>
      </c>
      <c r="AA829" s="145">
        <v>11.42</v>
      </c>
      <c r="AB829" s="145">
        <v>7.08</v>
      </c>
      <c r="AC829" s="145">
        <v>1.1100000000000001</v>
      </c>
      <c r="AD829" s="145">
        <v>131.69999999999999</v>
      </c>
      <c r="AE829" s="145">
        <v>84</v>
      </c>
      <c r="AF829" s="145">
        <v>17.059999999999999</v>
      </c>
      <c r="AG829" s="145">
        <v>1.66</v>
      </c>
      <c r="AH829" s="145">
        <v>3.62</v>
      </c>
      <c r="AI829" s="145">
        <v>1.1100000000000001</v>
      </c>
      <c r="AJ829" s="145"/>
      <c r="AK829" s="145">
        <v>23.71</v>
      </c>
      <c r="AL829" s="145">
        <v>3.32</v>
      </c>
      <c r="AM829" s="145">
        <v>37.31</v>
      </c>
      <c r="AN829" s="145">
        <v>26.12</v>
      </c>
      <c r="AO829" s="145">
        <v>15.17</v>
      </c>
      <c r="AP829" s="145">
        <v>35.69</v>
      </c>
      <c r="AQ829" s="145">
        <v>106.68</v>
      </c>
      <c r="AR829" s="145">
        <v>56.13</v>
      </c>
      <c r="AS829" s="145">
        <v>31.24</v>
      </c>
      <c r="AT829" s="145">
        <v>35.93</v>
      </c>
      <c r="AU829" s="145"/>
      <c r="AV829" s="145">
        <v>158</v>
      </c>
      <c r="AW829" s="145">
        <v>49.79</v>
      </c>
      <c r="AX829" s="195"/>
    </row>
    <row r="830" spans="1:50" x14ac:dyDescent="0.35">
      <c r="A830" s="27" t="s">
        <v>325</v>
      </c>
      <c r="B830" s="3" t="s">
        <v>207</v>
      </c>
      <c r="C830" s="3" t="s">
        <v>334</v>
      </c>
      <c r="D830" s="3" t="s">
        <v>327</v>
      </c>
      <c r="E830" s="3">
        <v>0</v>
      </c>
      <c r="F830" s="3">
        <v>0</v>
      </c>
      <c r="G830" s="3">
        <v>0</v>
      </c>
      <c r="H830" s="3">
        <v>0</v>
      </c>
      <c r="I830" s="3">
        <v>0</v>
      </c>
      <c r="J830" s="3"/>
      <c r="K830" s="3">
        <v>0</v>
      </c>
      <c r="L830" s="3">
        <v>0</v>
      </c>
      <c r="M830" s="3">
        <v>0</v>
      </c>
      <c r="N830" s="3"/>
      <c r="O830" s="3">
        <v>0</v>
      </c>
      <c r="P830" s="3">
        <v>0</v>
      </c>
      <c r="Q830" s="3">
        <v>0</v>
      </c>
      <c r="R830" s="3">
        <v>0</v>
      </c>
      <c r="S830" s="3">
        <v>0</v>
      </c>
      <c r="T830" s="3">
        <v>0</v>
      </c>
      <c r="U830" s="3">
        <v>0</v>
      </c>
      <c r="V830" s="3">
        <v>0</v>
      </c>
      <c r="W830" s="3">
        <v>0</v>
      </c>
      <c r="X830" s="3">
        <v>0</v>
      </c>
      <c r="Y830" s="3">
        <v>0</v>
      </c>
      <c r="Z830" s="3">
        <v>0</v>
      </c>
      <c r="AA830" s="3">
        <v>0</v>
      </c>
      <c r="AB830" s="3">
        <v>0</v>
      </c>
      <c r="AC830" s="3">
        <v>0</v>
      </c>
      <c r="AD830" s="3">
        <v>0</v>
      </c>
      <c r="AE830" s="3">
        <v>0</v>
      </c>
      <c r="AF830" s="3">
        <v>0</v>
      </c>
      <c r="AG830" s="3">
        <v>0</v>
      </c>
      <c r="AH830" s="3">
        <v>0</v>
      </c>
      <c r="AI830" s="3">
        <v>0</v>
      </c>
      <c r="AJ830" s="3"/>
      <c r="AK830" s="3">
        <v>0</v>
      </c>
      <c r="AL830" s="3">
        <v>0</v>
      </c>
      <c r="AM830" s="3">
        <v>0</v>
      </c>
      <c r="AN830" s="3">
        <v>0</v>
      </c>
      <c r="AO830" s="3">
        <v>0</v>
      </c>
      <c r="AP830" s="3">
        <v>0</v>
      </c>
      <c r="AQ830" s="3">
        <v>0</v>
      </c>
      <c r="AR830" s="3">
        <v>0</v>
      </c>
      <c r="AS830" s="3">
        <v>0</v>
      </c>
      <c r="AT830" s="3">
        <v>0</v>
      </c>
      <c r="AU830" s="3"/>
      <c r="AV830" s="3">
        <v>0</v>
      </c>
      <c r="AW830" s="3">
        <v>0</v>
      </c>
      <c r="AX830" s="10"/>
    </row>
    <row r="831" spans="1:50" x14ac:dyDescent="0.35">
      <c r="A831" s="27" t="s">
        <v>325</v>
      </c>
      <c r="B831" s="3" t="s">
        <v>207</v>
      </c>
      <c r="C831" s="3" t="s">
        <v>334</v>
      </c>
      <c r="D831" s="3" t="s">
        <v>167</v>
      </c>
      <c r="E831" s="3">
        <v>75</v>
      </c>
      <c r="F831" s="3">
        <v>48</v>
      </c>
      <c r="G831" s="3">
        <v>30</v>
      </c>
      <c r="H831" s="3">
        <v>41</v>
      </c>
      <c r="I831" s="3">
        <v>69</v>
      </c>
      <c r="J831" s="3"/>
      <c r="K831" s="3">
        <v>45</v>
      </c>
      <c r="L831" s="3">
        <v>37</v>
      </c>
      <c r="M831" s="3">
        <v>54</v>
      </c>
      <c r="N831" s="3"/>
      <c r="O831" s="3">
        <v>52</v>
      </c>
      <c r="P831" s="3">
        <v>30</v>
      </c>
      <c r="Q831" s="3">
        <v>133</v>
      </c>
      <c r="R831" s="3">
        <v>35</v>
      </c>
      <c r="S831" s="3">
        <v>72</v>
      </c>
      <c r="T831" s="3">
        <v>34</v>
      </c>
      <c r="U831" s="3">
        <v>84</v>
      </c>
      <c r="V831" s="3">
        <v>61</v>
      </c>
      <c r="W831" s="3">
        <v>32</v>
      </c>
      <c r="X831" s="3">
        <v>15</v>
      </c>
      <c r="Y831" s="3">
        <v>32</v>
      </c>
      <c r="Z831" s="3">
        <v>57</v>
      </c>
      <c r="AA831" s="3">
        <v>90</v>
      </c>
      <c r="AB831" s="3">
        <v>5</v>
      </c>
      <c r="AC831" s="3">
        <v>27</v>
      </c>
      <c r="AD831" s="3">
        <v>162</v>
      </c>
      <c r="AE831" s="3">
        <v>92</v>
      </c>
      <c r="AF831" s="3">
        <v>44</v>
      </c>
      <c r="AG831" s="3">
        <v>15</v>
      </c>
      <c r="AH831" s="3">
        <v>2</v>
      </c>
      <c r="AI831" s="3">
        <v>54</v>
      </c>
      <c r="AJ831" s="3"/>
      <c r="AK831" s="3">
        <v>40</v>
      </c>
      <c r="AL831" s="3">
        <v>21</v>
      </c>
      <c r="AM831" s="3">
        <v>94</v>
      </c>
      <c r="AN831" s="3">
        <v>35</v>
      </c>
      <c r="AO831" s="3">
        <v>52</v>
      </c>
      <c r="AP831" s="3">
        <v>64</v>
      </c>
      <c r="AQ831" s="3">
        <v>20</v>
      </c>
      <c r="AR831" s="3">
        <v>65</v>
      </c>
      <c r="AS831" s="3">
        <v>62</v>
      </c>
      <c r="AT831" s="3">
        <v>96</v>
      </c>
      <c r="AU831" s="3"/>
      <c r="AV831" s="3">
        <v>177</v>
      </c>
      <c r="AW831" s="3">
        <v>129</v>
      </c>
      <c r="AX831" s="10"/>
    </row>
    <row r="832" spans="1:50" x14ac:dyDescent="0.35">
      <c r="A832" s="27" t="s">
        <v>325</v>
      </c>
      <c r="B832" s="3" t="s">
        <v>207</v>
      </c>
      <c r="C832" s="3" t="s">
        <v>334</v>
      </c>
      <c r="D832" s="3" t="s">
        <v>132</v>
      </c>
      <c r="E832" s="3">
        <v>2</v>
      </c>
      <c r="F832" s="3">
        <v>2</v>
      </c>
      <c r="G832" s="3">
        <v>2</v>
      </c>
      <c r="H832" s="3">
        <v>1</v>
      </c>
      <c r="I832" s="3">
        <v>4</v>
      </c>
      <c r="J832" s="3"/>
      <c r="K832" s="3">
        <v>1</v>
      </c>
      <c r="L832" s="3">
        <v>2</v>
      </c>
      <c r="M832" s="3">
        <v>2</v>
      </c>
      <c r="N832" s="3"/>
      <c r="O832" s="3">
        <v>1</v>
      </c>
      <c r="P832" s="3">
        <v>1</v>
      </c>
      <c r="Q832" s="3">
        <v>4</v>
      </c>
      <c r="R832" s="3">
        <v>2</v>
      </c>
      <c r="S832" s="3">
        <v>4</v>
      </c>
      <c r="T832" s="3">
        <v>2</v>
      </c>
      <c r="U832" s="3">
        <v>4</v>
      </c>
      <c r="V832" s="3">
        <v>2</v>
      </c>
      <c r="W832" s="3">
        <v>1</v>
      </c>
      <c r="X832" s="3">
        <v>2</v>
      </c>
      <c r="Y832" s="3">
        <v>2</v>
      </c>
      <c r="Z832" s="3">
        <v>4</v>
      </c>
      <c r="AA832" s="3">
        <v>4</v>
      </c>
      <c r="AB832" s="3">
        <v>1</v>
      </c>
      <c r="AC832" s="3">
        <v>3</v>
      </c>
      <c r="AD832" s="3">
        <v>3</v>
      </c>
      <c r="AE832" s="3">
        <v>3</v>
      </c>
      <c r="AF832" s="3">
        <v>3</v>
      </c>
      <c r="AG832" s="3">
        <v>2</v>
      </c>
      <c r="AH832" s="3">
        <v>1</v>
      </c>
      <c r="AI832" s="3">
        <v>3</v>
      </c>
      <c r="AJ832" s="3"/>
      <c r="AK832" s="3">
        <v>2</v>
      </c>
      <c r="AL832" s="3">
        <v>3</v>
      </c>
      <c r="AM832" s="3">
        <v>3</v>
      </c>
      <c r="AN832" s="3">
        <v>2</v>
      </c>
      <c r="AO832" s="3">
        <v>4</v>
      </c>
      <c r="AP832" s="3">
        <v>3</v>
      </c>
      <c r="AQ832" s="3">
        <v>1</v>
      </c>
      <c r="AR832" s="3">
        <v>2</v>
      </c>
      <c r="AS832" s="3">
        <v>2</v>
      </c>
      <c r="AT832" s="3">
        <v>3</v>
      </c>
      <c r="AU832" s="3"/>
      <c r="AV832" s="3">
        <v>3</v>
      </c>
      <c r="AW832" s="3">
        <v>3</v>
      </c>
      <c r="AX832" s="10"/>
    </row>
    <row r="833" spans="1:50" x14ac:dyDescent="0.35">
      <c r="A833" s="27" t="s">
        <v>325</v>
      </c>
      <c r="B833" s="3" t="s">
        <v>207</v>
      </c>
      <c r="C833" s="3" t="s">
        <v>335</v>
      </c>
      <c r="D833" s="3" t="s">
        <v>162</v>
      </c>
      <c r="E833" s="145">
        <v>64.08</v>
      </c>
      <c r="F833" s="145"/>
      <c r="G833" s="145"/>
      <c r="H833" s="145"/>
      <c r="I833" s="145"/>
      <c r="J833" s="145"/>
      <c r="K833" s="145">
        <v>64.08</v>
      </c>
      <c r="L833" s="145"/>
      <c r="M833" s="145"/>
      <c r="N833" s="145"/>
      <c r="O833" s="145"/>
      <c r="P833" s="145"/>
      <c r="Q833" s="145"/>
      <c r="R833" s="145">
        <v>78.040000000000006</v>
      </c>
      <c r="S833" s="145"/>
      <c r="T833" s="145"/>
      <c r="U833" s="145"/>
      <c r="V833" s="145"/>
      <c r="W833" s="145"/>
      <c r="X833" s="145"/>
      <c r="Y833" s="145"/>
      <c r="Z833" s="145"/>
      <c r="AA833" s="145"/>
      <c r="AB833" s="145"/>
      <c r="AC833" s="145"/>
      <c r="AD833" s="145"/>
      <c r="AE833" s="145"/>
      <c r="AF833" s="145"/>
      <c r="AG833" s="145"/>
      <c r="AH833" s="145"/>
      <c r="AI833" s="145">
        <v>64.64</v>
      </c>
      <c r="AJ833" s="145">
        <v>64.64</v>
      </c>
      <c r="AK833" s="145">
        <v>64.64</v>
      </c>
      <c r="AL833" s="145"/>
      <c r="AM833" s="145">
        <v>64.64</v>
      </c>
      <c r="AN833" s="145">
        <v>129.28</v>
      </c>
      <c r="AO833" s="145">
        <v>193.92</v>
      </c>
      <c r="AP833" s="145">
        <v>64.64</v>
      </c>
      <c r="AQ833" s="145">
        <v>129.28</v>
      </c>
      <c r="AR833" s="145"/>
      <c r="AS833" s="145"/>
      <c r="AT833" s="145"/>
      <c r="AU833" s="145">
        <v>64.64</v>
      </c>
      <c r="AV833" s="145"/>
      <c r="AW833" s="145"/>
      <c r="AX833" s="195"/>
    </row>
    <row r="834" spans="1:50" x14ac:dyDescent="0.35">
      <c r="A834" s="27" t="s">
        <v>325</v>
      </c>
      <c r="B834" s="3" t="s">
        <v>207</v>
      </c>
      <c r="C834" s="3" t="s">
        <v>335</v>
      </c>
      <c r="D834" s="3" t="s">
        <v>166</v>
      </c>
      <c r="E834" s="145">
        <v>64.08</v>
      </c>
      <c r="F834" s="145"/>
      <c r="G834" s="145"/>
      <c r="H834" s="145"/>
      <c r="I834" s="145"/>
      <c r="J834" s="145"/>
      <c r="K834" s="145">
        <v>64.08</v>
      </c>
      <c r="L834" s="145"/>
      <c r="M834" s="145"/>
      <c r="N834" s="145"/>
      <c r="O834" s="145"/>
      <c r="P834" s="145"/>
      <c r="Q834" s="145"/>
      <c r="R834" s="145">
        <v>78.040000000000006</v>
      </c>
      <c r="S834" s="145"/>
      <c r="T834" s="145"/>
      <c r="U834" s="145"/>
      <c r="V834" s="145"/>
      <c r="W834" s="145"/>
      <c r="X834" s="145"/>
      <c r="Y834" s="145"/>
      <c r="Z834" s="145"/>
      <c r="AA834" s="145"/>
      <c r="AB834" s="145"/>
      <c r="AC834" s="145"/>
      <c r="AD834" s="145"/>
      <c r="AE834" s="145"/>
      <c r="AF834" s="145"/>
      <c r="AG834" s="145"/>
      <c r="AH834" s="145"/>
      <c r="AI834" s="145">
        <v>64.64</v>
      </c>
      <c r="AJ834" s="145">
        <v>64.64</v>
      </c>
      <c r="AK834" s="145">
        <v>64.64</v>
      </c>
      <c r="AL834" s="145"/>
      <c r="AM834" s="145">
        <v>64.64</v>
      </c>
      <c r="AN834" s="145">
        <v>129.28</v>
      </c>
      <c r="AO834" s="145">
        <v>96.96</v>
      </c>
      <c r="AP834" s="145">
        <v>64.64</v>
      </c>
      <c r="AQ834" s="145">
        <v>129.28</v>
      </c>
      <c r="AR834" s="145"/>
      <c r="AS834" s="145"/>
      <c r="AT834" s="145"/>
      <c r="AU834" s="145">
        <v>64.64</v>
      </c>
      <c r="AV834" s="145"/>
      <c r="AW834" s="145"/>
      <c r="AX834" s="195"/>
    </row>
    <row r="835" spans="1:50" x14ac:dyDescent="0.35">
      <c r="A835" s="27" t="s">
        <v>325</v>
      </c>
      <c r="B835" s="3" t="s">
        <v>207</v>
      </c>
      <c r="C835" s="3" t="s">
        <v>335</v>
      </c>
      <c r="D835" s="3" t="s">
        <v>327</v>
      </c>
      <c r="E835" s="3">
        <v>2</v>
      </c>
      <c r="F835" s="3"/>
      <c r="G835" s="3"/>
      <c r="H835" s="3"/>
      <c r="I835" s="3"/>
      <c r="J835" s="3"/>
      <c r="K835" s="3">
        <v>2</v>
      </c>
      <c r="L835" s="3"/>
      <c r="M835" s="3"/>
      <c r="N835" s="3"/>
      <c r="O835" s="3"/>
      <c r="P835" s="3"/>
      <c r="Q835" s="3"/>
      <c r="R835" s="3">
        <v>2</v>
      </c>
      <c r="S835" s="3"/>
      <c r="T835" s="3"/>
      <c r="U835" s="3"/>
      <c r="V835" s="3"/>
      <c r="W835" s="3"/>
      <c r="X835" s="3"/>
      <c r="Y835" s="3"/>
      <c r="Z835" s="3"/>
      <c r="AA835" s="3"/>
      <c r="AB835" s="3"/>
      <c r="AC835" s="3"/>
      <c r="AD835" s="3"/>
      <c r="AE835" s="3"/>
      <c r="AF835" s="3"/>
      <c r="AG835" s="3"/>
      <c r="AH835" s="3"/>
      <c r="AI835" s="3">
        <v>2</v>
      </c>
      <c r="AJ835" s="3">
        <v>2</v>
      </c>
      <c r="AK835" s="3">
        <v>2</v>
      </c>
      <c r="AL835" s="3"/>
      <c r="AM835" s="3">
        <v>2</v>
      </c>
      <c r="AN835" s="3">
        <v>4</v>
      </c>
      <c r="AO835" s="3">
        <v>6</v>
      </c>
      <c r="AP835" s="3">
        <v>2</v>
      </c>
      <c r="AQ835" s="3">
        <v>4</v>
      </c>
      <c r="AR835" s="3"/>
      <c r="AS835" s="3"/>
      <c r="AT835" s="3"/>
      <c r="AU835" s="3">
        <v>2</v>
      </c>
      <c r="AV835" s="3"/>
      <c r="AW835" s="3"/>
      <c r="AX835" s="10"/>
    </row>
    <row r="836" spans="1:50" x14ac:dyDescent="0.35">
      <c r="A836" s="27" t="s">
        <v>325</v>
      </c>
      <c r="B836" s="3" t="s">
        <v>207</v>
      </c>
      <c r="C836" s="3" t="s">
        <v>335</v>
      </c>
      <c r="D836" s="3" t="s">
        <v>167</v>
      </c>
      <c r="E836" s="3">
        <v>0</v>
      </c>
      <c r="F836" s="3"/>
      <c r="G836" s="3"/>
      <c r="H836" s="3"/>
      <c r="I836" s="3"/>
      <c r="J836" s="3"/>
      <c r="K836" s="3">
        <v>0</v>
      </c>
      <c r="L836" s="3"/>
      <c r="M836" s="3"/>
      <c r="N836" s="3"/>
      <c r="O836" s="3"/>
      <c r="P836" s="3"/>
      <c r="Q836" s="3"/>
      <c r="R836" s="3">
        <v>0</v>
      </c>
      <c r="S836" s="3"/>
      <c r="T836" s="3"/>
      <c r="U836" s="3"/>
      <c r="V836" s="3"/>
      <c r="W836" s="3"/>
      <c r="X836" s="3"/>
      <c r="Y836" s="3"/>
      <c r="Z836" s="3"/>
      <c r="AA836" s="3"/>
      <c r="AB836" s="3"/>
      <c r="AC836" s="3"/>
      <c r="AD836" s="3"/>
      <c r="AE836" s="3"/>
      <c r="AF836" s="3"/>
      <c r="AG836" s="3"/>
      <c r="AH836" s="3"/>
      <c r="AI836" s="3">
        <v>0</v>
      </c>
      <c r="AJ836" s="3">
        <v>0</v>
      </c>
      <c r="AK836" s="3">
        <v>0</v>
      </c>
      <c r="AL836" s="3"/>
      <c r="AM836" s="3">
        <v>0</v>
      </c>
      <c r="AN836" s="3">
        <v>0</v>
      </c>
      <c r="AO836" s="3">
        <v>0</v>
      </c>
      <c r="AP836" s="3">
        <v>0</v>
      </c>
      <c r="AQ836" s="3">
        <v>0</v>
      </c>
      <c r="AR836" s="3"/>
      <c r="AS836" s="3"/>
      <c r="AT836" s="3"/>
      <c r="AU836" s="3">
        <v>0</v>
      </c>
      <c r="AV836" s="3"/>
      <c r="AW836" s="3"/>
      <c r="AX836" s="10"/>
    </row>
    <row r="837" spans="1:50" x14ac:dyDescent="0.35">
      <c r="A837" s="27" t="s">
        <v>325</v>
      </c>
      <c r="B837" s="3" t="s">
        <v>207</v>
      </c>
      <c r="C837" s="3" t="s">
        <v>335</v>
      </c>
      <c r="D837" s="3" t="s">
        <v>132</v>
      </c>
      <c r="E837" s="3">
        <v>1</v>
      </c>
      <c r="F837" s="3"/>
      <c r="G837" s="3"/>
      <c r="H837" s="3"/>
      <c r="I837" s="3"/>
      <c r="J837" s="3"/>
      <c r="K837" s="3">
        <v>1</v>
      </c>
      <c r="L837" s="3"/>
      <c r="M837" s="3"/>
      <c r="N837" s="3"/>
      <c r="O837" s="3"/>
      <c r="P837" s="3"/>
      <c r="Q837" s="3"/>
      <c r="R837" s="3">
        <v>1</v>
      </c>
      <c r="S837" s="3"/>
      <c r="T837" s="3"/>
      <c r="U837" s="3"/>
      <c r="V837" s="3"/>
      <c r="W837" s="3"/>
      <c r="X837" s="3"/>
      <c r="Y837" s="3"/>
      <c r="Z837" s="3"/>
      <c r="AA837" s="3"/>
      <c r="AB837" s="3"/>
      <c r="AC837" s="3"/>
      <c r="AD837" s="3"/>
      <c r="AE837" s="3"/>
      <c r="AF837" s="3"/>
      <c r="AG837" s="3"/>
      <c r="AH837" s="3"/>
      <c r="AI837" s="3">
        <v>1</v>
      </c>
      <c r="AJ837" s="3">
        <v>1</v>
      </c>
      <c r="AK837" s="3">
        <v>1</v>
      </c>
      <c r="AL837" s="3"/>
      <c r="AM837" s="3">
        <v>1</v>
      </c>
      <c r="AN837" s="3">
        <v>1</v>
      </c>
      <c r="AO837" s="3">
        <v>2</v>
      </c>
      <c r="AP837" s="3">
        <v>1</v>
      </c>
      <c r="AQ837" s="3">
        <v>1</v>
      </c>
      <c r="AR837" s="3"/>
      <c r="AS837" s="3"/>
      <c r="AT837" s="3"/>
      <c r="AU837" s="3">
        <v>1</v>
      </c>
      <c r="AV837" s="3"/>
      <c r="AW837" s="3"/>
      <c r="AX837" s="10"/>
    </row>
    <row r="838" spans="1:50" x14ac:dyDescent="0.35">
      <c r="A838" s="27" t="s">
        <v>325</v>
      </c>
      <c r="B838" s="3" t="s">
        <v>207</v>
      </c>
      <c r="C838" s="3" t="s">
        <v>336</v>
      </c>
      <c r="D838" s="3" t="s">
        <v>162</v>
      </c>
      <c r="E838" s="145"/>
      <c r="F838" s="145"/>
      <c r="G838" s="145">
        <v>100</v>
      </c>
      <c r="H838" s="145">
        <v>0</v>
      </c>
      <c r="I838" s="145">
        <v>175</v>
      </c>
      <c r="J838" s="145">
        <v>400</v>
      </c>
      <c r="K838" s="145">
        <v>100</v>
      </c>
      <c r="L838" s="145">
        <v>100</v>
      </c>
      <c r="M838" s="145">
        <v>200</v>
      </c>
      <c r="N838" s="145"/>
      <c r="O838" s="145">
        <v>200</v>
      </c>
      <c r="P838" s="145">
        <v>200</v>
      </c>
      <c r="Q838" s="145"/>
      <c r="R838" s="145">
        <v>100</v>
      </c>
      <c r="S838" s="145"/>
      <c r="T838" s="145"/>
      <c r="U838" s="145"/>
      <c r="V838" s="145"/>
      <c r="W838" s="145">
        <v>62.5</v>
      </c>
      <c r="X838" s="145"/>
      <c r="Y838" s="145">
        <v>400</v>
      </c>
      <c r="Z838" s="145">
        <v>80.22</v>
      </c>
      <c r="AA838" s="145"/>
      <c r="AB838" s="145">
        <v>200</v>
      </c>
      <c r="AC838" s="145"/>
      <c r="AD838" s="145">
        <v>400</v>
      </c>
      <c r="AE838" s="145">
        <v>200</v>
      </c>
      <c r="AF838" s="145">
        <v>300</v>
      </c>
      <c r="AG838" s="145"/>
      <c r="AH838" s="145">
        <v>200</v>
      </c>
      <c r="AI838" s="145"/>
      <c r="AJ838" s="145">
        <v>200</v>
      </c>
      <c r="AK838" s="145">
        <v>100</v>
      </c>
      <c r="AL838" s="145">
        <v>100</v>
      </c>
      <c r="AM838" s="145">
        <v>100</v>
      </c>
      <c r="AN838" s="145">
        <v>100</v>
      </c>
      <c r="AO838" s="145">
        <v>200</v>
      </c>
      <c r="AP838" s="145"/>
      <c r="AQ838" s="145"/>
      <c r="AR838" s="145">
        <v>100</v>
      </c>
      <c r="AS838" s="145"/>
      <c r="AT838" s="145">
        <v>100</v>
      </c>
      <c r="AU838" s="145">
        <v>200</v>
      </c>
      <c r="AV838" s="145">
        <v>300</v>
      </c>
      <c r="AW838" s="145"/>
      <c r="AX838" s="195">
        <v>100</v>
      </c>
    </row>
    <row r="839" spans="1:50" x14ac:dyDescent="0.35">
      <c r="A839" s="27" t="s">
        <v>325</v>
      </c>
      <c r="B839" s="3" t="s">
        <v>207</v>
      </c>
      <c r="C839" s="3" t="s">
        <v>336</v>
      </c>
      <c r="D839" s="3" t="s">
        <v>166</v>
      </c>
      <c r="E839" s="145"/>
      <c r="F839" s="145"/>
      <c r="G839" s="145">
        <v>100</v>
      </c>
      <c r="H839" s="145">
        <v>0</v>
      </c>
      <c r="I839" s="145">
        <v>87.5</v>
      </c>
      <c r="J839" s="145">
        <v>133.33000000000001</v>
      </c>
      <c r="K839" s="145">
        <v>100</v>
      </c>
      <c r="L839" s="145">
        <v>100</v>
      </c>
      <c r="M839" s="145">
        <v>100</v>
      </c>
      <c r="N839" s="145"/>
      <c r="O839" s="145">
        <v>200</v>
      </c>
      <c r="P839" s="145">
        <v>200</v>
      </c>
      <c r="Q839" s="145"/>
      <c r="R839" s="145">
        <v>100</v>
      </c>
      <c r="S839" s="145"/>
      <c r="T839" s="145"/>
      <c r="U839" s="145"/>
      <c r="V839" s="145"/>
      <c r="W839" s="145">
        <v>62.5</v>
      </c>
      <c r="X839" s="145"/>
      <c r="Y839" s="145">
        <v>400</v>
      </c>
      <c r="Z839" s="145">
        <v>80.22</v>
      </c>
      <c r="AA839" s="145"/>
      <c r="AB839" s="145">
        <v>100</v>
      </c>
      <c r="AC839" s="145"/>
      <c r="AD839" s="145">
        <v>133.33000000000001</v>
      </c>
      <c r="AE839" s="145">
        <v>100</v>
      </c>
      <c r="AF839" s="145">
        <v>100</v>
      </c>
      <c r="AG839" s="145"/>
      <c r="AH839" s="145">
        <v>100</v>
      </c>
      <c r="AI839" s="145"/>
      <c r="AJ839" s="145">
        <v>66.67</v>
      </c>
      <c r="AK839" s="145">
        <v>100</v>
      </c>
      <c r="AL839" s="145">
        <v>100</v>
      </c>
      <c r="AM839" s="145">
        <v>100</v>
      </c>
      <c r="AN839" s="145">
        <v>100</v>
      </c>
      <c r="AO839" s="145">
        <v>200</v>
      </c>
      <c r="AP839" s="145"/>
      <c r="AQ839" s="145"/>
      <c r="AR839" s="145">
        <v>100</v>
      </c>
      <c r="AS839" s="145"/>
      <c r="AT839" s="145">
        <v>100</v>
      </c>
      <c r="AU839" s="145">
        <v>200</v>
      </c>
      <c r="AV839" s="145">
        <v>100</v>
      </c>
      <c r="AW839" s="145"/>
      <c r="AX839" s="195">
        <v>100</v>
      </c>
    </row>
    <row r="840" spans="1:50" x14ac:dyDescent="0.35">
      <c r="A840" s="27" t="s">
        <v>325</v>
      </c>
      <c r="B840" s="3" t="s">
        <v>207</v>
      </c>
      <c r="C840" s="3" t="s">
        <v>336</v>
      </c>
      <c r="D840" s="3" t="s">
        <v>327</v>
      </c>
      <c r="E840" s="3"/>
      <c r="F840" s="3"/>
      <c r="G840" s="3">
        <v>1</v>
      </c>
      <c r="H840" s="3">
        <v>1</v>
      </c>
      <c r="I840" s="3">
        <v>2</v>
      </c>
      <c r="J840" s="3">
        <v>4</v>
      </c>
      <c r="K840" s="3">
        <v>1</v>
      </c>
      <c r="L840" s="3">
        <v>1</v>
      </c>
      <c r="M840" s="3">
        <v>2</v>
      </c>
      <c r="N840" s="3"/>
      <c r="O840" s="3">
        <v>2</v>
      </c>
      <c r="P840" s="3">
        <v>2</v>
      </c>
      <c r="Q840" s="3"/>
      <c r="R840" s="3">
        <v>1</v>
      </c>
      <c r="S840" s="3"/>
      <c r="T840" s="3"/>
      <c r="U840" s="3"/>
      <c r="V840" s="3"/>
      <c r="W840" s="3">
        <v>1</v>
      </c>
      <c r="X840" s="3"/>
      <c r="Y840" s="3">
        <v>4</v>
      </c>
      <c r="Z840" s="3">
        <v>1</v>
      </c>
      <c r="AA840" s="3"/>
      <c r="AB840" s="3">
        <v>2</v>
      </c>
      <c r="AC840" s="3"/>
      <c r="AD840" s="3">
        <v>4</v>
      </c>
      <c r="AE840" s="3">
        <v>3</v>
      </c>
      <c r="AF840" s="3">
        <v>3</v>
      </c>
      <c r="AG840" s="3"/>
      <c r="AH840" s="3">
        <v>2</v>
      </c>
      <c r="AI840" s="3"/>
      <c r="AJ840" s="3">
        <v>4</v>
      </c>
      <c r="AK840" s="3">
        <v>1</v>
      </c>
      <c r="AL840" s="3">
        <v>1</v>
      </c>
      <c r="AM840" s="3">
        <v>1</v>
      </c>
      <c r="AN840" s="3">
        <v>1</v>
      </c>
      <c r="AO840" s="3">
        <v>2</v>
      </c>
      <c r="AP840" s="3"/>
      <c r="AQ840" s="3"/>
      <c r="AR840" s="3">
        <v>1</v>
      </c>
      <c r="AS840" s="3"/>
      <c r="AT840" s="3">
        <v>1</v>
      </c>
      <c r="AU840" s="3">
        <v>3</v>
      </c>
      <c r="AV840" s="3">
        <v>3</v>
      </c>
      <c r="AW840" s="3"/>
      <c r="AX840" s="10">
        <v>1</v>
      </c>
    </row>
    <row r="841" spans="1:50" x14ac:dyDescent="0.35">
      <c r="A841" s="27" t="s">
        <v>325</v>
      </c>
      <c r="B841" s="3" t="s">
        <v>207</v>
      </c>
      <c r="C841" s="3" t="s">
        <v>336</v>
      </c>
      <c r="D841" s="3" t="s">
        <v>167</v>
      </c>
      <c r="E841" s="3"/>
      <c r="F841" s="3"/>
      <c r="G841" s="3">
        <v>0</v>
      </c>
      <c r="H841" s="3">
        <v>0</v>
      </c>
      <c r="I841" s="3">
        <v>0</v>
      </c>
      <c r="J841" s="3">
        <v>0</v>
      </c>
      <c r="K841" s="3">
        <v>0</v>
      </c>
      <c r="L841" s="3">
        <v>0</v>
      </c>
      <c r="M841" s="3">
        <v>0</v>
      </c>
      <c r="N841" s="3"/>
      <c r="O841" s="3">
        <v>0</v>
      </c>
      <c r="P841" s="3">
        <v>0</v>
      </c>
      <c r="Q841" s="3"/>
      <c r="R841" s="3">
        <v>0</v>
      </c>
      <c r="S841" s="3"/>
      <c r="T841" s="3"/>
      <c r="U841" s="3"/>
      <c r="V841" s="3"/>
      <c r="W841" s="3">
        <v>0</v>
      </c>
      <c r="X841" s="3"/>
      <c r="Y841" s="3">
        <v>0</v>
      </c>
      <c r="Z841" s="3">
        <v>0</v>
      </c>
      <c r="AA841" s="3"/>
      <c r="AB841" s="3">
        <v>0</v>
      </c>
      <c r="AC841" s="3"/>
      <c r="AD841" s="3">
        <v>0</v>
      </c>
      <c r="AE841" s="3">
        <v>0</v>
      </c>
      <c r="AF841" s="3">
        <v>0</v>
      </c>
      <c r="AG841" s="3"/>
      <c r="AH841" s="3">
        <v>0</v>
      </c>
      <c r="AI841" s="3"/>
      <c r="AJ841" s="3">
        <v>0</v>
      </c>
      <c r="AK841" s="3">
        <v>0</v>
      </c>
      <c r="AL841" s="3">
        <v>0</v>
      </c>
      <c r="AM841" s="3">
        <v>0</v>
      </c>
      <c r="AN841" s="3">
        <v>0</v>
      </c>
      <c r="AO841" s="3">
        <v>0</v>
      </c>
      <c r="AP841" s="3"/>
      <c r="AQ841" s="3"/>
      <c r="AR841" s="3">
        <v>0</v>
      </c>
      <c r="AS841" s="3"/>
      <c r="AT841" s="3">
        <v>0</v>
      </c>
      <c r="AU841" s="3">
        <v>0</v>
      </c>
      <c r="AV841" s="3">
        <v>0</v>
      </c>
      <c r="AW841" s="3"/>
      <c r="AX841" s="10">
        <v>0</v>
      </c>
    </row>
    <row r="842" spans="1:50" x14ac:dyDescent="0.35">
      <c r="A842" s="27" t="s">
        <v>325</v>
      </c>
      <c r="B842" s="3" t="s">
        <v>207</v>
      </c>
      <c r="C842" s="3" t="s">
        <v>336</v>
      </c>
      <c r="D842" s="3" t="s">
        <v>132</v>
      </c>
      <c r="E842" s="3"/>
      <c r="F842" s="3"/>
      <c r="G842" s="3">
        <v>1</v>
      </c>
      <c r="H842" s="3">
        <v>1</v>
      </c>
      <c r="I842" s="3">
        <v>2</v>
      </c>
      <c r="J842" s="3">
        <v>3</v>
      </c>
      <c r="K842" s="3">
        <v>1</v>
      </c>
      <c r="L842" s="3">
        <v>1</v>
      </c>
      <c r="M842" s="3">
        <v>2</v>
      </c>
      <c r="N842" s="3"/>
      <c r="O842" s="3">
        <v>1</v>
      </c>
      <c r="P842" s="3">
        <v>1</v>
      </c>
      <c r="Q842" s="3"/>
      <c r="R842" s="3">
        <v>1</v>
      </c>
      <c r="S842" s="3"/>
      <c r="T842" s="3"/>
      <c r="U842" s="3"/>
      <c r="V842" s="3"/>
      <c r="W842" s="3">
        <v>1</v>
      </c>
      <c r="X842" s="3"/>
      <c r="Y842" s="3">
        <v>1</v>
      </c>
      <c r="Z842" s="3">
        <v>1</v>
      </c>
      <c r="AA842" s="3"/>
      <c r="AB842" s="3">
        <v>2</v>
      </c>
      <c r="AC842" s="3"/>
      <c r="AD842" s="3">
        <v>3</v>
      </c>
      <c r="AE842" s="3">
        <v>2</v>
      </c>
      <c r="AF842" s="3">
        <v>3</v>
      </c>
      <c r="AG842" s="3"/>
      <c r="AH842" s="3">
        <v>2</v>
      </c>
      <c r="AI842" s="3"/>
      <c r="AJ842" s="3">
        <v>3</v>
      </c>
      <c r="AK842" s="3">
        <v>1</v>
      </c>
      <c r="AL842" s="3">
        <v>1</v>
      </c>
      <c r="AM842" s="3">
        <v>1</v>
      </c>
      <c r="AN842" s="3">
        <v>1</v>
      </c>
      <c r="AO842" s="3">
        <v>1</v>
      </c>
      <c r="AP842" s="3"/>
      <c r="AQ842" s="3"/>
      <c r="AR842" s="3">
        <v>1</v>
      </c>
      <c r="AS842" s="3"/>
      <c r="AT842" s="3">
        <v>1</v>
      </c>
      <c r="AU842" s="3">
        <v>1</v>
      </c>
      <c r="AV842" s="3">
        <v>3</v>
      </c>
      <c r="AW842" s="3"/>
      <c r="AX842" s="10">
        <v>1</v>
      </c>
    </row>
    <row r="843" spans="1:50" x14ac:dyDescent="0.35">
      <c r="A843" s="27" t="s">
        <v>325</v>
      </c>
      <c r="B843" s="3" t="s">
        <v>207</v>
      </c>
      <c r="C843" s="3" t="s">
        <v>337</v>
      </c>
      <c r="D843" s="3" t="s">
        <v>162</v>
      </c>
      <c r="E843" s="145">
        <v>13698.82</v>
      </c>
      <c r="F843" s="145">
        <v>13313.25</v>
      </c>
      <c r="G843" s="145">
        <v>13071</v>
      </c>
      <c r="H843" s="145">
        <v>12079.46</v>
      </c>
      <c r="I843" s="145">
        <v>12295.72</v>
      </c>
      <c r="J843" s="145">
        <v>11297.86</v>
      </c>
      <c r="K843" s="145">
        <v>10397.959999999999</v>
      </c>
      <c r="L843" s="145">
        <v>12430.32</v>
      </c>
      <c r="M843" s="145">
        <v>13178.26</v>
      </c>
      <c r="N843" s="145">
        <v>11575.2</v>
      </c>
      <c r="O843" s="145">
        <v>10449.799999999999</v>
      </c>
      <c r="P843" s="145">
        <v>11655.36</v>
      </c>
      <c r="Q843" s="145">
        <v>5392</v>
      </c>
      <c r="R843" s="145">
        <v>8248.9500000000007</v>
      </c>
      <c r="S843" s="145">
        <v>10380.06</v>
      </c>
      <c r="T843" s="145">
        <v>10825.15</v>
      </c>
      <c r="U843" s="145">
        <v>10970.32</v>
      </c>
      <c r="V843" s="145">
        <v>6327.73</v>
      </c>
      <c r="W843" s="145">
        <v>4041.21</v>
      </c>
      <c r="X843" s="145">
        <v>6459.26</v>
      </c>
      <c r="Y843" s="145">
        <v>3814.36</v>
      </c>
      <c r="Z843" s="145">
        <v>5341.55</v>
      </c>
      <c r="AA843" s="145">
        <v>3154.43</v>
      </c>
      <c r="AB843" s="145">
        <v>3193.28</v>
      </c>
      <c r="AC843" s="145">
        <v>3297.74</v>
      </c>
      <c r="AD843" s="145">
        <v>6195.01</v>
      </c>
      <c r="AE843" s="145">
        <v>7977.46</v>
      </c>
      <c r="AF843" s="145">
        <v>5834.86</v>
      </c>
      <c r="AG843" s="145">
        <v>6879.83</v>
      </c>
      <c r="AH843" s="145">
        <v>6288.8</v>
      </c>
      <c r="AI843" s="145">
        <v>9670.61</v>
      </c>
      <c r="AJ843" s="145">
        <v>9089.4599999999991</v>
      </c>
      <c r="AK843" s="145">
        <v>9535.94</v>
      </c>
      <c r="AL843" s="145">
        <v>7865.22</v>
      </c>
      <c r="AM843" s="145">
        <v>6833.39</v>
      </c>
      <c r="AN843" s="145">
        <v>7963.58</v>
      </c>
      <c r="AO843" s="145">
        <v>6150.05</v>
      </c>
      <c r="AP843" s="145">
        <v>9826.23</v>
      </c>
      <c r="AQ843" s="145">
        <v>5279.33</v>
      </c>
      <c r="AR843" s="145">
        <v>2999.45</v>
      </c>
      <c r="AS843" s="145">
        <v>4995.5</v>
      </c>
      <c r="AT843" s="145">
        <v>6077.05</v>
      </c>
      <c r="AU843" s="145">
        <v>4777.72</v>
      </c>
      <c r="AV843" s="145">
        <v>3781.45</v>
      </c>
      <c r="AW843" s="145">
        <v>5445.96</v>
      </c>
      <c r="AX843" s="195">
        <v>4165.38</v>
      </c>
    </row>
    <row r="844" spans="1:50" x14ac:dyDescent="0.35">
      <c r="A844" s="27" t="s">
        <v>325</v>
      </c>
      <c r="B844" s="3" t="s">
        <v>207</v>
      </c>
      <c r="C844" s="3" t="s">
        <v>337</v>
      </c>
      <c r="D844" s="3" t="s">
        <v>166</v>
      </c>
      <c r="E844" s="145">
        <v>856.18</v>
      </c>
      <c r="F844" s="145">
        <v>783.13</v>
      </c>
      <c r="G844" s="145">
        <v>768.88</v>
      </c>
      <c r="H844" s="145">
        <v>635.76</v>
      </c>
      <c r="I844" s="145">
        <v>647.14</v>
      </c>
      <c r="J844" s="145">
        <v>664.58</v>
      </c>
      <c r="K844" s="145">
        <v>547.26</v>
      </c>
      <c r="L844" s="145">
        <v>565.01</v>
      </c>
      <c r="M844" s="145">
        <v>627.54</v>
      </c>
      <c r="N844" s="145">
        <v>826.8</v>
      </c>
      <c r="O844" s="145">
        <v>653.11</v>
      </c>
      <c r="P844" s="145">
        <v>647.52</v>
      </c>
      <c r="Q844" s="145">
        <v>317.18</v>
      </c>
      <c r="R844" s="145">
        <v>485.23</v>
      </c>
      <c r="S844" s="145">
        <v>610.59</v>
      </c>
      <c r="T844" s="145">
        <v>470.66</v>
      </c>
      <c r="U844" s="145">
        <v>522.4</v>
      </c>
      <c r="V844" s="145">
        <v>451.98</v>
      </c>
      <c r="W844" s="145">
        <v>288.66000000000003</v>
      </c>
      <c r="X844" s="145">
        <v>379.96</v>
      </c>
      <c r="Y844" s="145">
        <v>238.4</v>
      </c>
      <c r="Z844" s="145">
        <v>281.13</v>
      </c>
      <c r="AA844" s="145">
        <v>262.87</v>
      </c>
      <c r="AB844" s="145">
        <v>168.07</v>
      </c>
      <c r="AC844" s="145">
        <v>183.21</v>
      </c>
      <c r="AD844" s="145">
        <v>258.13</v>
      </c>
      <c r="AE844" s="145">
        <v>306.83</v>
      </c>
      <c r="AF844" s="145">
        <v>224.42</v>
      </c>
      <c r="AG844" s="145">
        <v>312.72000000000003</v>
      </c>
      <c r="AH844" s="145">
        <v>262.02999999999997</v>
      </c>
      <c r="AI844" s="145">
        <v>439.57</v>
      </c>
      <c r="AJ844" s="145">
        <v>363.58</v>
      </c>
      <c r="AK844" s="145">
        <v>328.83</v>
      </c>
      <c r="AL844" s="145">
        <v>357.51</v>
      </c>
      <c r="AM844" s="145">
        <v>284.72000000000003</v>
      </c>
      <c r="AN844" s="145">
        <v>361.98</v>
      </c>
      <c r="AO844" s="145">
        <v>219.64</v>
      </c>
      <c r="AP844" s="145">
        <v>316.98</v>
      </c>
      <c r="AQ844" s="145">
        <v>219.97</v>
      </c>
      <c r="AR844" s="145">
        <v>333.27</v>
      </c>
      <c r="AS844" s="145">
        <v>293.85000000000002</v>
      </c>
      <c r="AT844" s="145">
        <v>319.83999999999997</v>
      </c>
      <c r="AU844" s="145">
        <v>265.43</v>
      </c>
      <c r="AV844" s="145">
        <v>252.1</v>
      </c>
      <c r="AW844" s="145">
        <v>453.83</v>
      </c>
      <c r="AX844" s="195">
        <v>347.12</v>
      </c>
    </row>
    <row r="845" spans="1:50" x14ac:dyDescent="0.35">
      <c r="A845" s="27" t="s">
        <v>325</v>
      </c>
      <c r="B845" s="3" t="s">
        <v>207</v>
      </c>
      <c r="C845" s="3" t="s">
        <v>337</v>
      </c>
      <c r="D845" s="3" t="s">
        <v>327</v>
      </c>
      <c r="E845" s="3">
        <v>141</v>
      </c>
      <c r="F845" s="3">
        <v>127</v>
      </c>
      <c r="G845" s="3">
        <v>128</v>
      </c>
      <c r="H845" s="3">
        <v>120</v>
      </c>
      <c r="I845" s="3">
        <v>146</v>
      </c>
      <c r="J845" s="3">
        <v>124</v>
      </c>
      <c r="K845" s="3">
        <v>121</v>
      </c>
      <c r="L845" s="3">
        <v>148</v>
      </c>
      <c r="M845" s="3">
        <v>139</v>
      </c>
      <c r="N845" s="3">
        <v>105</v>
      </c>
      <c r="O845" s="3">
        <v>103</v>
      </c>
      <c r="P845" s="3">
        <v>114</v>
      </c>
      <c r="Q845" s="3">
        <v>78</v>
      </c>
      <c r="R845" s="3">
        <v>103</v>
      </c>
      <c r="S845" s="3">
        <v>128</v>
      </c>
      <c r="T845" s="3">
        <v>112</v>
      </c>
      <c r="U845" s="3">
        <v>124</v>
      </c>
      <c r="V845" s="3">
        <v>76</v>
      </c>
      <c r="W845" s="3">
        <v>63</v>
      </c>
      <c r="X845" s="3">
        <v>71</v>
      </c>
      <c r="Y845" s="3">
        <v>54</v>
      </c>
      <c r="Z845" s="3">
        <v>67</v>
      </c>
      <c r="AA845" s="3">
        <v>41</v>
      </c>
      <c r="AB845" s="3">
        <v>45</v>
      </c>
      <c r="AC845" s="3">
        <v>83</v>
      </c>
      <c r="AD845" s="3">
        <v>102</v>
      </c>
      <c r="AE845" s="3">
        <v>111</v>
      </c>
      <c r="AF845" s="3">
        <v>100</v>
      </c>
      <c r="AG845" s="3">
        <v>106</v>
      </c>
      <c r="AH845" s="3">
        <v>103</v>
      </c>
      <c r="AI845" s="3">
        <v>115</v>
      </c>
      <c r="AJ845" s="3">
        <v>108</v>
      </c>
      <c r="AK845" s="3">
        <v>116</v>
      </c>
      <c r="AL845" s="3">
        <v>132</v>
      </c>
      <c r="AM845" s="3">
        <v>97</v>
      </c>
      <c r="AN845" s="3">
        <v>92</v>
      </c>
      <c r="AO845" s="3">
        <v>92</v>
      </c>
      <c r="AP845" s="3">
        <v>115</v>
      </c>
      <c r="AQ845" s="3">
        <v>87</v>
      </c>
      <c r="AR845" s="3">
        <v>58</v>
      </c>
      <c r="AS845" s="3">
        <v>76</v>
      </c>
      <c r="AT845" s="3">
        <v>81</v>
      </c>
      <c r="AU845" s="3">
        <v>74</v>
      </c>
      <c r="AV845" s="3">
        <v>58</v>
      </c>
      <c r="AW845" s="3">
        <v>47</v>
      </c>
      <c r="AX845" s="10">
        <v>47</v>
      </c>
    </row>
    <row r="846" spans="1:50" x14ac:dyDescent="0.35">
      <c r="A846" s="27" t="s">
        <v>325</v>
      </c>
      <c r="B846" s="3" t="s">
        <v>207</v>
      </c>
      <c r="C846" s="3" t="s">
        <v>337</v>
      </c>
      <c r="D846" s="3" t="s">
        <v>167</v>
      </c>
      <c r="E846" s="4">
        <v>3778</v>
      </c>
      <c r="F846" s="4">
        <v>3520</v>
      </c>
      <c r="G846" s="4">
        <v>3899</v>
      </c>
      <c r="H846" s="4">
        <v>3279</v>
      </c>
      <c r="I846" s="4">
        <v>3672</v>
      </c>
      <c r="J846" s="4">
        <v>3402</v>
      </c>
      <c r="K846" s="4">
        <v>3133</v>
      </c>
      <c r="L846" s="4">
        <v>3468</v>
      </c>
      <c r="M846" s="4">
        <v>3701</v>
      </c>
      <c r="N846" s="4">
        <v>2827</v>
      </c>
      <c r="O846" s="4">
        <v>2636</v>
      </c>
      <c r="P846" s="4">
        <v>3276</v>
      </c>
      <c r="Q846" s="4">
        <v>1741</v>
      </c>
      <c r="R846" s="4">
        <v>2609</v>
      </c>
      <c r="S846" s="4">
        <v>2985</v>
      </c>
      <c r="T846" s="4">
        <v>2914</v>
      </c>
      <c r="U846" s="4">
        <v>3545</v>
      </c>
      <c r="V846" s="4">
        <v>1796</v>
      </c>
      <c r="W846" s="4">
        <v>1331</v>
      </c>
      <c r="X846" s="4">
        <v>2129</v>
      </c>
      <c r="Y846" s="4">
        <v>1181</v>
      </c>
      <c r="Z846" s="4">
        <v>1232</v>
      </c>
      <c r="AA846" s="3">
        <v>805</v>
      </c>
      <c r="AB846" s="3">
        <v>730</v>
      </c>
      <c r="AC846" s="4">
        <v>1332</v>
      </c>
      <c r="AD846" s="4">
        <v>1135</v>
      </c>
      <c r="AE846" s="4">
        <v>1578</v>
      </c>
      <c r="AF846" s="4">
        <v>1310</v>
      </c>
      <c r="AG846" s="4">
        <v>1892</v>
      </c>
      <c r="AH846" s="4">
        <v>1762</v>
      </c>
      <c r="AI846" s="4">
        <v>2464</v>
      </c>
      <c r="AJ846" s="4">
        <v>2423</v>
      </c>
      <c r="AK846" s="4">
        <v>2436</v>
      </c>
      <c r="AL846" s="4">
        <v>2428</v>
      </c>
      <c r="AM846" s="4">
        <v>1821</v>
      </c>
      <c r="AN846" s="4">
        <v>2278</v>
      </c>
      <c r="AO846" s="4">
        <v>1981</v>
      </c>
      <c r="AP846" s="4">
        <v>2443</v>
      </c>
      <c r="AQ846" s="4">
        <v>1950</v>
      </c>
      <c r="AR846" s="4">
        <v>1242</v>
      </c>
      <c r="AS846" s="4">
        <v>1301</v>
      </c>
      <c r="AT846" s="4">
        <v>1773</v>
      </c>
      <c r="AU846" s="4">
        <v>1119</v>
      </c>
      <c r="AV846" s="3">
        <v>920</v>
      </c>
      <c r="AW846" s="4">
        <v>1318</v>
      </c>
      <c r="AX846" s="10">
        <v>780</v>
      </c>
    </row>
    <row r="847" spans="1:50" x14ac:dyDescent="0.35">
      <c r="A847" s="27" t="s">
        <v>325</v>
      </c>
      <c r="B847" s="3" t="s">
        <v>207</v>
      </c>
      <c r="C847" s="3" t="s">
        <v>337</v>
      </c>
      <c r="D847" s="3" t="s">
        <v>132</v>
      </c>
      <c r="E847" s="3">
        <v>16</v>
      </c>
      <c r="F847" s="3">
        <v>17</v>
      </c>
      <c r="G847" s="3">
        <v>17</v>
      </c>
      <c r="H847" s="3">
        <v>19</v>
      </c>
      <c r="I847" s="3">
        <v>19</v>
      </c>
      <c r="J847" s="3">
        <v>17</v>
      </c>
      <c r="K847" s="3">
        <v>19</v>
      </c>
      <c r="L847" s="3">
        <v>22</v>
      </c>
      <c r="M847" s="3">
        <v>21</v>
      </c>
      <c r="N847" s="3">
        <v>14</v>
      </c>
      <c r="O847" s="3">
        <v>16</v>
      </c>
      <c r="P847" s="3">
        <v>18</v>
      </c>
      <c r="Q847" s="3">
        <v>17</v>
      </c>
      <c r="R847" s="3">
        <v>17</v>
      </c>
      <c r="S847" s="3">
        <v>17</v>
      </c>
      <c r="T847" s="3">
        <v>23</v>
      </c>
      <c r="U847" s="3">
        <v>21</v>
      </c>
      <c r="V847" s="3">
        <v>14</v>
      </c>
      <c r="W847" s="3">
        <v>14</v>
      </c>
      <c r="X847" s="3">
        <v>17</v>
      </c>
      <c r="Y847" s="3">
        <v>16</v>
      </c>
      <c r="Z847" s="3">
        <v>19</v>
      </c>
      <c r="AA847" s="3">
        <v>12</v>
      </c>
      <c r="AB847" s="3">
        <v>19</v>
      </c>
      <c r="AC847" s="3">
        <v>18</v>
      </c>
      <c r="AD847" s="3">
        <v>24</v>
      </c>
      <c r="AE847" s="3">
        <v>26</v>
      </c>
      <c r="AF847" s="3">
        <v>26</v>
      </c>
      <c r="AG847" s="3">
        <v>22</v>
      </c>
      <c r="AH847" s="3">
        <v>24</v>
      </c>
      <c r="AI847" s="3">
        <v>22</v>
      </c>
      <c r="AJ847" s="3">
        <v>25</v>
      </c>
      <c r="AK847" s="3">
        <v>29</v>
      </c>
      <c r="AL847" s="3">
        <v>22</v>
      </c>
      <c r="AM847" s="3">
        <v>24</v>
      </c>
      <c r="AN847" s="3">
        <v>22</v>
      </c>
      <c r="AO847" s="3">
        <v>28</v>
      </c>
      <c r="AP847" s="3">
        <v>31</v>
      </c>
      <c r="AQ847" s="3">
        <v>24</v>
      </c>
      <c r="AR847" s="3">
        <v>9</v>
      </c>
      <c r="AS847" s="3">
        <v>17</v>
      </c>
      <c r="AT847" s="3">
        <v>19</v>
      </c>
      <c r="AU847" s="3">
        <v>18</v>
      </c>
      <c r="AV847" s="3">
        <v>15</v>
      </c>
      <c r="AW847" s="3">
        <v>12</v>
      </c>
      <c r="AX847" s="10">
        <v>12</v>
      </c>
    </row>
    <row r="848" spans="1:50" x14ac:dyDescent="0.35">
      <c r="A848" s="27" t="s">
        <v>325</v>
      </c>
      <c r="B848" s="3" t="s">
        <v>207</v>
      </c>
      <c r="C848" s="3" t="s">
        <v>338</v>
      </c>
      <c r="D848" s="3" t="s">
        <v>162</v>
      </c>
      <c r="E848" s="145"/>
      <c r="F848" s="145">
        <v>4.18</v>
      </c>
      <c r="G848" s="145"/>
      <c r="H848" s="145"/>
      <c r="I848" s="145"/>
      <c r="J848" s="145"/>
      <c r="K848" s="145"/>
      <c r="L848" s="145">
        <v>13.32</v>
      </c>
      <c r="M848" s="145"/>
      <c r="N848" s="145"/>
      <c r="O848" s="145"/>
      <c r="P848" s="145">
        <v>11.08</v>
      </c>
      <c r="Q848" s="145"/>
      <c r="R848" s="145">
        <v>4.18</v>
      </c>
      <c r="S848" s="145">
        <v>11.52</v>
      </c>
      <c r="T848" s="145"/>
      <c r="U848" s="145"/>
      <c r="V848" s="145"/>
      <c r="W848" s="145"/>
      <c r="X848" s="145"/>
      <c r="Y848" s="145">
        <v>2.38</v>
      </c>
      <c r="Z848" s="145">
        <v>4.18</v>
      </c>
      <c r="AA848" s="145"/>
      <c r="AB848" s="145"/>
      <c r="AC848" s="145"/>
      <c r="AD848" s="145">
        <v>4.18</v>
      </c>
      <c r="AE848" s="145">
        <v>4.18</v>
      </c>
      <c r="AF848" s="145">
        <v>4.18</v>
      </c>
      <c r="AG848" s="145">
        <v>4.18</v>
      </c>
      <c r="AH848" s="145">
        <v>5.72</v>
      </c>
      <c r="AI848" s="145">
        <v>9.9</v>
      </c>
      <c r="AJ848" s="145">
        <v>2.62</v>
      </c>
      <c r="AK848" s="145">
        <v>12.64</v>
      </c>
      <c r="AL848" s="145"/>
      <c r="AM848" s="145"/>
      <c r="AN848" s="145">
        <v>4.18</v>
      </c>
      <c r="AO848" s="145">
        <v>1.9</v>
      </c>
      <c r="AP848" s="145">
        <v>6.08</v>
      </c>
      <c r="AQ848" s="145">
        <v>3.8</v>
      </c>
      <c r="AR848" s="145"/>
      <c r="AS848" s="145"/>
      <c r="AT848" s="145"/>
      <c r="AU848" s="145">
        <v>1.9</v>
      </c>
      <c r="AV848" s="145"/>
      <c r="AW848" s="145"/>
      <c r="AX848" s="195"/>
    </row>
    <row r="849" spans="1:50" x14ac:dyDescent="0.35">
      <c r="A849" s="27" t="s">
        <v>325</v>
      </c>
      <c r="B849" s="3" t="s">
        <v>207</v>
      </c>
      <c r="C849" s="3" t="s">
        <v>338</v>
      </c>
      <c r="D849" s="3" t="s">
        <v>166</v>
      </c>
      <c r="E849" s="145"/>
      <c r="F849" s="145">
        <v>4.18</v>
      </c>
      <c r="G849" s="145"/>
      <c r="H849" s="145"/>
      <c r="I849" s="145"/>
      <c r="J849" s="145"/>
      <c r="K849" s="145"/>
      <c r="L849" s="145">
        <v>6.66</v>
      </c>
      <c r="M849" s="145"/>
      <c r="N849" s="145"/>
      <c r="O849" s="145"/>
      <c r="P849" s="145">
        <v>11.08</v>
      </c>
      <c r="Q849" s="145"/>
      <c r="R849" s="145">
        <v>4.18</v>
      </c>
      <c r="S849" s="145">
        <v>11.52</v>
      </c>
      <c r="T849" s="145"/>
      <c r="U849" s="145"/>
      <c r="V849" s="145"/>
      <c r="W849" s="145"/>
      <c r="X849" s="145"/>
      <c r="Y849" s="145">
        <v>2.38</v>
      </c>
      <c r="Z849" s="145">
        <v>4.18</v>
      </c>
      <c r="AA849" s="145"/>
      <c r="AB849" s="145"/>
      <c r="AC849" s="145"/>
      <c r="AD849" s="145">
        <v>4.18</v>
      </c>
      <c r="AE849" s="145">
        <v>4.18</v>
      </c>
      <c r="AF849" s="145">
        <v>4.18</v>
      </c>
      <c r="AG849" s="145">
        <v>4.18</v>
      </c>
      <c r="AH849" s="145">
        <v>2.86</v>
      </c>
      <c r="AI849" s="145">
        <v>3.3</v>
      </c>
      <c r="AJ849" s="145">
        <v>2.62</v>
      </c>
      <c r="AK849" s="145">
        <v>4.21</v>
      </c>
      <c r="AL849" s="145"/>
      <c r="AM849" s="145"/>
      <c r="AN849" s="145">
        <v>4.18</v>
      </c>
      <c r="AO849" s="145">
        <v>1.9</v>
      </c>
      <c r="AP849" s="145">
        <v>3.04</v>
      </c>
      <c r="AQ849" s="145">
        <v>3.8</v>
      </c>
      <c r="AR849" s="145"/>
      <c r="AS849" s="145"/>
      <c r="AT849" s="145"/>
      <c r="AU849" s="145">
        <v>1.9</v>
      </c>
      <c r="AV849" s="145"/>
      <c r="AW849" s="145"/>
      <c r="AX849" s="195"/>
    </row>
    <row r="850" spans="1:50" x14ac:dyDescent="0.35">
      <c r="A850" s="27" t="s">
        <v>325</v>
      </c>
      <c r="B850" s="3" t="s">
        <v>207</v>
      </c>
      <c r="C850" s="3" t="s">
        <v>338</v>
      </c>
      <c r="D850" s="3" t="s">
        <v>327</v>
      </c>
      <c r="E850" s="3"/>
      <c r="F850" s="3">
        <v>0</v>
      </c>
      <c r="G850" s="3"/>
      <c r="H850" s="3"/>
      <c r="I850" s="3"/>
      <c r="J850" s="3"/>
      <c r="K850" s="3"/>
      <c r="L850" s="3">
        <v>0</v>
      </c>
      <c r="M850" s="3"/>
      <c r="N850" s="3"/>
      <c r="O850" s="3"/>
      <c r="P850" s="3">
        <v>0</v>
      </c>
      <c r="Q850" s="3"/>
      <c r="R850" s="3">
        <v>0</v>
      </c>
      <c r="S850" s="3">
        <v>0</v>
      </c>
      <c r="T850" s="3"/>
      <c r="U850" s="3"/>
      <c r="V850" s="3"/>
      <c r="W850" s="3"/>
      <c r="X850" s="3"/>
      <c r="Y850" s="3">
        <v>0</v>
      </c>
      <c r="Z850" s="3">
        <v>0</v>
      </c>
      <c r="AA850" s="3"/>
      <c r="AB850" s="3"/>
      <c r="AC850" s="3"/>
      <c r="AD850" s="3">
        <v>0</v>
      </c>
      <c r="AE850" s="3">
        <v>0</v>
      </c>
      <c r="AF850" s="3">
        <v>0</v>
      </c>
      <c r="AG850" s="3">
        <v>0</v>
      </c>
      <c r="AH850" s="3">
        <v>0</v>
      </c>
      <c r="AI850" s="3">
        <v>0</v>
      </c>
      <c r="AJ850" s="3">
        <v>0</v>
      </c>
      <c r="AK850" s="3">
        <v>0</v>
      </c>
      <c r="AL850" s="3"/>
      <c r="AM850" s="3"/>
      <c r="AN850" s="3">
        <v>0</v>
      </c>
      <c r="AO850" s="3">
        <v>0</v>
      </c>
      <c r="AP850" s="3">
        <v>0</v>
      </c>
      <c r="AQ850" s="3">
        <v>0</v>
      </c>
      <c r="AR850" s="3"/>
      <c r="AS850" s="3"/>
      <c r="AT850" s="3"/>
      <c r="AU850" s="3">
        <v>0</v>
      </c>
      <c r="AV850" s="3"/>
      <c r="AW850" s="3"/>
      <c r="AX850" s="10"/>
    </row>
    <row r="851" spans="1:50" x14ac:dyDescent="0.35">
      <c r="A851" s="27" t="s">
        <v>325</v>
      </c>
      <c r="B851" s="3" t="s">
        <v>207</v>
      </c>
      <c r="C851" s="3" t="s">
        <v>338</v>
      </c>
      <c r="D851" s="3" t="s">
        <v>167</v>
      </c>
      <c r="E851" s="3"/>
      <c r="F851" s="3">
        <v>0</v>
      </c>
      <c r="G851" s="3"/>
      <c r="H851" s="3"/>
      <c r="I851" s="3"/>
      <c r="J851" s="3"/>
      <c r="K851" s="3"/>
      <c r="L851" s="3">
        <v>0</v>
      </c>
      <c r="M851" s="3"/>
      <c r="N851" s="3"/>
      <c r="O851" s="3"/>
      <c r="P851" s="3">
        <v>0</v>
      </c>
      <c r="Q851" s="3"/>
      <c r="R851" s="3">
        <v>0</v>
      </c>
      <c r="S851" s="3">
        <v>0</v>
      </c>
      <c r="T851" s="3"/>
      <c r="U851" s="3"/>
      <c r="V851" s="3"/>
      <c r="W851" s="3"/>
      <c r="X851" s="3"/>
      <c r="Y851" s="3">
        <v>0</v>
      </c>
      <c r="Z851" s="3">
        <v>0</v>
      </c>
      <c r="AA851" s="3"/>
      <c r="AB851" s="3"/>
      <c r="AC851" s="3"/>
      <c r="AD851" s="3">
        <v>0</v>
      </c>
      <c r="AE851" s="3">
        <v>0</v>
      </c>
      <c r="AF851" s="3">
        <v>0</v>
      </c>
      <c r="AG851" s="3">
        <v>0</v>
      </c>
      <c r="AH851" s="3">
        <v>0</v>
      </c>
      <c r="AI851" s="3">
        <v>0</v>
      </c>
      <c r="AJ851" s="3">
        <v>0</v>
      </c>
      <c r="AK851" s="3">
        <v>0</v>
      </c>
      <c r="AL851" s="3"/>
      <c r="AM851" s="3"/>
      <c r="AN851" s="3">
        <v>0</v>
      </c>
      <c r="AO851" s="3">
        <v>0</v>
      </c>
      <c r="AP851" s="3">
        <v>0</v>
      </c>
      <c r="AQ851" s="3">
        <v>0</v>
      </c>
      <c r="AR851" s="3"/>
      <c r="AS851" s="3"/>
      <c r="AT851" s="3"/>
      <c r="AU851" s="3">
        <v>0</v>
      </c>
      <c r="AV851" s="3"/>
      <c r="AW851" s="3"/>
      <c r="AX851" s="10"/>
    </row>
    <row r="852" spans="1:50" x14ac:dyDescent="0.35">
      <c r="A852" s="27" t="s">
        <v>325</v>
      </c>
      <c r="B852" s="3" t="s">
        <v>207</v>
      </c>
      <c r="C852" s="3" t="s">
        <v>338</v>
      </c>
      <c r="D852" s="3" t="s">
        <v>132</v>
      </c>
      <c r="E852" s="3"/>
      <c r="F852" s="3">
        <v>1</v>
      </c>
      <c r="G852" s="3"/>
      <c r="H852" s="3"/>
      <c r="I852" s="3"/>
      <c r="J852" s="3"/>
      <c r="K852" s="3"/>
      <c r="L852" s="3">
        <v>2</v>
      </c>
      <c r="M852" s="3"/>
      <c r="N852" s="3"/>
      <c r="O852" s="3"/>
      <c r="P852" s="3">
        <v>1</v>
      </c>
      <c r="Q852" s="3"/>
      <c r="R852" s="3">
        <v>1</v>
      </c>
      <c r="S852" s="3">
        <v>1</v>
      </c>
      <c r="T852" s="3"/>
      <c r="U852" s="3"/>
      <c r="V852" s="3"/>
      <c r="W852" s="3"/>
      <c r="X852" s="3"/>
      <c r="Y852" s="3">
        <v>1</v>
      </c>
      <c r="Z852" s="3">
        <v>1</v>
      </c>
      <c r="AA852" s="3"/>
      <c r="AB852" s="3"/>
      <c r="AC852" s="3"/>
      <c r="AD852" s="3">
        <v>1</v>
      </c>
      <c r="AE852" s="3">
        <v>1</v>
      </c>
      <c r="AF852" s="3">
        <v>1</v>
      </c>
      <c r="AG852" s="3">
        <v>1</v>
      </c>
      <c r="AH852" s="3">
        <v>2</v>
      </c>
      <c r="AI852" s="3">
        <v>3</v>
      </c>
      <c r="AJ852" s="3">
        <v>1</v>
      </c>
      <c r="AK852" s="3">
        <v>3</v>
      </c>
      <c r="AL852" s="3"/>
      <c r="AM852" s="3"/>
      <c r="AN852" s="3">
        <v>1</v>
      </c>
      <c r="AO852" s="3">
        <v>1</v>
      </c>
      <c r="AP852" s="3">
        <v>2</v>
      </c>
      <c r="AQ852" s="3">
        <v>1</v>
      </c>
      <c r="AR852" s="3"/>
      <c r="AS852" s="3"/>
      <c r="AT852" s="3"/>
      <c r="AU852" s="3">
        <v>1</v>
      </c>
      <c r="AV852" s="3"/>
      <c r="AW852" s="3"/>
      <c r="AX852" s="10"/>
    </row>
    <row r="853" spans="1:50" x14ac:dyDescent="0.35">
      <c r="A853" s="27" t="s">
        <v>325</v>
      </c>
      <c r="B853" s="3" t="s">
        <v>207</v>
      </c>
      <c r="C853" s="3" t="s">
        <v>339</v>
      </c>
      <c r="D853" s="3" t="s">
        <v>162</v>
      </c>
      <c r="E853" s="145">
        <v>4963.7</v>
      </c>
      <c r="F853" s="145">
        <v>5123.32</v>
      </c>
      <c r="G853" s="145">
        <v>4823.84</v>
      </c>
      <c r="H853" s="145">
        <v>3338.56</v>
      </c>
      <c r="I853" s="145">
        <v>4011.42</v>
      </c>
      <c r="J853" s="145">
        <v>3926.04</v>
      </c>
      <c r="K853" s="145">
        <v>3325.85</v>
      </c>
      <c r="L853" s="145">
        <v>3876.96</v>
      </c>
      <c r="M853" s="145">
        <v>3071.96</v>
      </c>
      <c r="N853" s="145">
        <v>4846.78</v>
      </c>
      <c r="O853" s="145">
        <v>5625.44</v>
      </c>
      <c r="P853" s="145">
        <v>5603.03</v>
      </c>
      <c r="Q853" s="145">
        <v>4616.4399999999996</v>
      </c>
      <c r="R853" s="145">
        <v>6036.38</v>
      </c>
      <c r="S853" s="145">
        <v>5385.04</v>
      </c>
      <c r="T853" s="145">
        <v>5894.59</v>
      </c>
      <c r="U853" s="145">
        <v>4890.5</v>
      </c>
      <c r="V853" s="145">
        <v>3724.25</v>
      </c>
      <c r="W853" s="145">
        <v>3818.08</v>
      </c>
      <c r="X853" s="145">
        <v>3937.95</v>
      </c>
      <c r="Y853" s="145">
        <v>6594.61</v>
      </c>
      <c r="Z853" s="145">
        <v>8399.56</v>
      </c>
      <c r="AA853" s="145">
        <v>5320.23</v>
      </c>
      <c r="AB853" s="145">
        <v>6879.67</v>
      </c>
      <c r="AC853" s="145">
        <v>7636.72</v>
      </c>
      <c r="AD853" s="145">
        <v>8422.83</v>
      </c>
      <c r="AE853" s="145">
        <v>9996.86</v>
      </c>
      <c r="AF853" s="145">
        <v>8648.4699999999993</v>
      </c>
      <c r="AG853" s="145">
        <v>7487.56</v>
      </c>
      <c r="AH853" s="145">
        <v>8406.25</v>
      </c>
      <c r="AI853" s="145">
        <v>8425.61</v>
      </c>
      <c r="AJ853" s="145">
        <v>7742.56</v>
      </c>
      <c r="AK853" s="145">
        <v>8135.33</v>
      </c>
      <c r="AL853" s="145">
        <v>8288.85</v>
      </c>
      <c r="AM853" s="145">
        <v>6197.54</v>
      </c>
      <c r="AN853" s="145">
        <v>4786.8</v>
      </c>
      <c r="AO853" s="145">
        <v>8296.59</v>
      </c>
      <c r="AP853" s="145">
        <v>6693.96</v>
      </c>
      <c r="AQ853" s="145">
        <v>9810.9</v>
      </c>
      <c r="AR853" s="145">
        <v>4099.43</v>
      </c>
      <c r="AS853" s="145">
        <v>7866.22</v>
      </c>
      <c r="AT853" s="145">
        <v>6706.63</v>
      </c>
      <c r="AU853" s="145">
        <v>3813.56</v>
      </c>
      <c r="AV853" s="145">
        <v>4542.1400000000003</v>
      </c>
      <c r="AW853" s="145">
        <v>4016.17</v>
      </c>
      <c r="AX853" s="195">
        <v>3342</v>
      </c>
    </row>
    <row r="854" spans="1:50" x14ac:dyDescent="0.35">
      <c r="A854" s="27" t="s">
        <v>325</v>
      </c>
      <c r="B854" s="3" t="s">
        <v>207</v>
      </c>
      <c r="C854" s="3" t="s">
        <v>339</v>
      </c>
      <c r="D854" s="3" t="s">
        <v>166</v>
      </c>
      <c r="E854" s="145">
        <v>354.55</v>
      </c>
      <c r="F854" s="145">
        <v>301.37</v>
      </c>
      <c r="G854" s="145">
        <v>321.58999999999997</v>
      </c>
      <c r="H854" s="145">
        <v>196.39</v>
      </c>
      <c r="I854" s="145">
        <v>308.57</v>
      </c>
      <c r="J854" s="145">
        <v>261.74</v>
      </c>
      <c r="K854" s="145">
        <v>255.83</v>
      </c>
      <c r="L854" s="145">
        <v>276.93</v>
      </c>
      <c r="M854" s="145">
        <v>256</v>
      </c>
      <c r="N854" s="145">
        <v>255.09</v>
      </c>
      <c r="O854" s="145">
        <v>281.27</v>
      </c>
      <c r="P854" s="145">
        <v>311.27999999999997</v>
      </c>
      <c r="Q854" s="145">
        <v>271.56</v>
      </c>
      <c r="R854" s="145">
        <v>355.08</v>
      </c>
      <c r="S854" s="145">
        <v>384.65</v>
      </c>
      <c r="T854" s="145">
        <v>280.69</v>
      </c>
      <c r="U854" s="145">
        <v>287.68</v>
      </c>
      <c r="V854" s="145">
        <v>206.9</v>
      </c>
      <c r="W854" s="145">
        <v>224.59</v>
      </c>
      <c r="X854" s="145">
        <v>179</v>
      </c>
      <c r="Y854" s="145">
        <v>274.77999999999997</v>
      </c>
      <c r="Z854" s="145">
        <v>335.98</v>
      </c>
      <c r="AA854" s="145">
        <v>204.62</v>
      </c>
      <c r="AB854" s="145">
        <v>264.60000000000002</v>
      </c>
      <c r="AC854" s="145">
        <v>293.72000000000003</v>
      </c>
      <c r="AD854" s="145">
        <v>382.86</v>
      </c>
      <c r="AE854" s="145">
        <v>416.54</v>
      </c>
      <c r="AF854" s="145">
        <v>345.94</v>
      </c>
      <c r="AG854" s="145">
        <v>299.5</v>
      </c>
      <c r="AH854" s="145">
        <v>280.20999999999998</v>
      </c>
      <c r="AI854" s="145">
        <v>351.07</v>
      </c>
      <c r="AJ854" s="145">
        <v>276.52</v>
      </c>
      <c r="AK854" s="145">
        <v>280.52999999999997</v>
      </c>
      <c r="AL854" s="145">
        <v>331.55</v>
      </c>
      <c r="AM854" s="145">
        <v>269.45999999999998</v>
      </c>
      <c r="AN854" s="145">
        <v>239.34</v>
      </c>
      <c r="AO854" s="145">
        <v>307.27999999999997</v>
      </c>
      <c r="AP854" s="145">
        <v>230.83</v>
      </c>
      <c r="AQ854" s="145">
        <v>516.36</v>
      </c>
      <c r="AR854" s="145">
        <v>292.82</v>
      </c>
      <c r="AS854" s="145">
        <v>374.58</v>
      </c>
      <c r="AT854" s="145">
        <v>248.39</v>
      </c>
      <c r="AU854" s="145">
        <v>158.9</v>
      </c>
      <c r="AV854" s="145">
        <v>181.69</v>
      </c>
      <c r="AW854" s="145">
        <v>223.12</v>
      </c>
      <c r="AX854" s="195">
        <v>208.88</v>
      </c>
    </row>
    <row r="855" spans="1:50" x14ac:dyDescent="0.35">
      <c r="A855" s="27" t="s">
        <v>325</v>
      </c>
      <c r="B855" s="3" t="s">
        <v>207</v>
      </c>
      <c r="C855" s="3" t="s">
        <v>339</v>
      </c>
      <c r="D855" s="3" t="s">
        <v>327</v>
      </c>
      <c r="E855" s="3">
        <v>123</v>
      </c>
      <c r="F855" s="3">
        <v>134</v>
      </c>
      <c r="G855" s="3">
        <v>143</v>
      </c>
      <c r="H855" s="3">
        <v>119</v>
      </c>
      <c r="I855" s="3">
        <v>127</v>
      </c>
      <c r="J855" s="3">
        <v>87</v>
      </c>
      <c r="K855" s="3">
        <v>89</v>
      </c>
      <c r="L855" s="3">
        <v>96</v>
      </c>
      <c r="M855" s="3">
        <v>71</v>
      </c>
      <c r="N855" s="3">
        <v>115</v>
      </c>
      <c r="O855" s="3">
        <v>126</v>
      </c>
      <c r="P855" s="3">
        <v>124</v>
      </c>
      <c r="Q855" s="3">
        <v>105</v>
      </c>
      <c r="R855" s="3">
        <v>129</v>
      </c>
      <c r="S855" s="3">
        <v>116</v>
      </c>
      <c r="T855" s="3">
        <v>128</v>
      </c>
      <c r="U855" s="3">
        <v>131</v>
      </c>
      <c r="V855" s="3">
        <v>115</v>
      </c>
      <c r="W855" s="3">
        <v>119</v>
      </c>
      <c r="X855" s="3">
        <v>110</v>
      </c>
      <c r="Y855" s="3">
        <v>140</v>
      </c>
      <c r="Z855" s="3">
        <v>198</v>
      </c>
      <c r="AA855" s="3">
        <v>160</v>
      </c>
      <c r="AB855" s="3">
        <v>167</v>
      </c>
      <c r="AC855" s="3">
        <v>206</v>
      </c>
      <c r="AD855" s="3">
        <v>156</v>
      </c>
      <c r="AE855" s="3">
        <v>177</v>
      </c>
      <c r="AF855" s="3">
        <v>195</v>
      </c>
      <c r="AG855" s="3">
        <v>165</v>
      </c>
      <c r="AH855" s="3">
        <v>235</v>
      </c>
      <c r="AI855" s="3">
        <v>214</v>
      </c>
      <c r="AJ855" s="3">
        <v>227</v>
      </c>
      <c r="AK855" s="3">
        <v>209</v>
      </c>
      <c r="AL855" s="3">
        <v>220</v>
      </c>
      <c r="AM855" s="3">
        <v>160</v>
      </c>
      <c r="AN855" s="3">
        <v>131</v>
      </c>
      <c r="AO855" s="3">
        <v>197</v>
      </c>
      <c r="AP855" s="3">
        <v>148</v>
      </c>
      <c r="AQ855" s="3">
        <v>159</v>
      </c>
      <c r="AR855" s="3">
        <v>77</v>
      </c>
      <c r="AS855" s="3">
        <v>127</v>
      </c>
      <c r="AT855" s="3">
        <v>163</v>
      </c>
      <c r="AU855" s="3">
        <v>128</v>
      </c>
      <c r="AV855" s="3">
        <v>135</v>
      </c>
      <c r="AW855" s="3">
        <v>77</v>
      </c>
      <c r="AX855" s="10">
        <v>65</v>
      </c>
    </row>
    <row r="856" spans="1:50" x14ac:dyDescent="0.35">
      <c r="A856" s="27" t="s">
        <v>325</v>
      </c>
      <c r="B856" s="3" t="s">
        <v>207</v>
      </c>
      <c r="C856" s="3" t="s">
        <v>339</v>
      </c>
      <c r="D856" s="3" t="s">
        <v>167</v>
      </c>
      <c r="E856" s="4">
        <v>3408</v>
      </c>
      <c r="F856" s="4">
        <v>3734</v>
      </c>
      <c r="G856" s="4">
        <v>3675</v>
      </c>
      <c r="H856" s="4">
        <v>2620</v>
      </c>
      <c r="I856" s="4">
        <v>3406</v>
      </c>
      <c r="J856" s="4">
        <v>4236</v>
      </c>
      <c r="K856" s="4">
        <v>2780</v>
      </c>
      <c r="L856" s="4">
        <v>3137</v>
      </c>
      <c r="M856" s="4">
        <v>2426</v>
      </c>
      <c r="N856" s="4">
        <v>2909</v>
      </c>
      <c r="O856" s="4">
        <v>3698</v>
      </c>
      <c r="P856" s="4">
        <v>3750</v>
      </c>
      <c r="Q856" s="4">
        <v>2842</v>
      </c>
      <c r="R856" s="4">
        <v>3886</v>
      </c>
      <c r="S856" s="4">
        <v>3756</v>
      </c>
      <c r="T856" s="4">
        <v>3842</v>
      </c>
      <c r="U856" s="4">
        <v>3458</v>
      </c>
      <c r="V856" s="4">
        <v>2807</v>
      </c>
      <c r="W856" s="4">
        <v>3009</v>
      </c>
      <c r="X856" s="4">
        <v>2933</v>
      </c>
      <c r="Y856" s="4">
        <v>3489</v>
      </c>
      <c r="Z856" s="4">
        <v>4994</v>
      </c>
      <c r="AA856" s="4">
        <v>3234</v>
      </c>
      <c r="AB856" s="4">
        <v>3305</v>
      </c>
      <c r="AC856" s="4">
        <v>4118</v>
      </c>
      <c r="AD856" s="4">
        <v>3530</v>
      </c>
      <c r="AE856" s="4">
        <v>3750</v>
      </c>
      <c r="AF856" s="4">
        <v>4278</v>
      </c>
      <c r="AG856" s="4">
        <v>3330</v>
      </c>
      <c r="AH856" s="4">
        <v>4494</v>
      </c>
      <c r="AI856" s="4">
        <v>4610</v>
      </c>
      <c r="AJ856" s="4">
        <v>4283</v>
      </c>
      <c r="AK856" s="4">
        <v>4258</v>
      </c>
      <c r="AL856" s="4">
        <v>4147</v>
      </c>
      <c r="AM856" s="4">
        <v>3124</v>
      </c>
      <c r="AN856" s="4">
        <v>2423</v>
      </c>
      <c r="AO856" s="4">
        <v>3741</v>
      </c>
      <c r="AP856" s="4">
        <v>3352</v>
      </c>
      <c r="AQ856" s="4">
        <v>4391</v>
      </c>
      <c r="AR856" s="4">
        <v>2211</v>
      </c>
      <c r="AS856" s="4">
        <v>3975</v>
      </c>
      <c r="AT856" s="4">
        <v>3687</v>
      </c>
      <c r="AU856" s="4">
        <v>2672</v>
      </c>
      <c r="AV856" s="4">
        <v>2791</v>
      </c>
      <c r="AW856" s="4">
        <v>1654</v>
      </c>
      <c r="AX856" s="16">
        <v>1235</v>
      </c>
    </row>
    <row r="857" spans="1:50" x14ac:dyDescent="0.35">
      <c r="A857" s="27" t="s">
        <v>325</v>
      </c>
      <c r="B857" s="3" t="s">
        <v>207</v>
      </c>
      <c r="C857" s="3" t="s">
        <v>339</v>
      </c>
      <c r="D857" s="3" t="s">
        <v>132</v>
      </c>
      <c r="E857" s="3">
        <v>14</v>
      </c>
      <c r="F857" s="3">
        <v>17</v>
      </c>
      <c r="G857" s="3">
        <v>15</v>
      </c>
      <c r="H857" s="3">
        <v>17</v>
      </c>
      <c r="I857" s="3">
        <v>13</v>
      </c>
      <c r="J857" s="3">
        <v>15</v>
      </c>
      <c r="K857" s="3">
        <v>13</v>
      </c>
      <c r="L857" s="3">
        <v>14</v>
      </c>
      <c r="M857" s="3">
        <v>12</v>
      </c>
      <c r="N857" s="3">
        <v>19</v>
      </c>
      <c r="O857" s="3">
        <v>20</v>
      </c>
      <c r="P857" s="3">
        <v>18</v>
      </c>
      <c r="Q857" s="3">
        <v>17</v>
      </c>
      <c r="R857" s="3">
        <v>17</v>
      </c>
      <c r="S857" s="3">
        <v>14</v>
      </c>
      <c r="T857" s="3">
        <v>21</v>
      </c>
      <c r="U857" s="3">
        <v>17</v>
      </c>
      <c r="V857" s="3">
        <v>18</v>
      </c>
      <c r="W857" s="3">
        <v>17</v>
      </c>
      <c r="X857" s="3">
        <v>22</v>
      </c>
      <c r="Y857" s="3">
        <v>24</v>
      </c>
      <c r="Z857" s="3">
        <v>25</v>
      </c>
      <c r="AA857" s="3">
        <v>26</v>
      </c>
      <c r="AB857" s="3">
        <v>26</v>
      </c>
      <c r="AC857" s="3">
        <v>26</v>
      </c>
      <c r="AD857" s="3">
        <v>22</v>
      </c>
      <c r="AE857" s="3">
        <v>24</v>
      </c>
      <c r="AF857" s="3">
        <v>25</v>
      </c>
      <c r="AG857" s="3">
        <v>25</v>
      </c>
      <c r="AH857" s="3">
        <v>30</v>
      </c>
      <c r="AI857" s="3">
        <v>24</v>
      </c>
      <c r="AJ857" s="3">
        <v>28</v>
      </c>
      <c r="AK857" s="3">
        <v>29</v>
      </c>
      <c r="AL857" s="3">
        <v>25</v>
      </c>
      <c r="AM857" s="3">
        <v>23</v>
      </c>
      <c r="AN857" s="3">
        <v>20</v>
      </c>
      <c r="AO857" s="3">
        <v>27</v>
      </c>
      <c r="AP857" s="3">
        <v>29</v>
      </c>
      <c r="AQ857" s="3">
        <v>19</v>
      </c>
      <c r="AR857" s="3">
        <v>14</v>
      </c>
      <c r="AS857" s="3">
        <v>21</v>
      </c>
      <c r="AT857" s="3">
        <v>27</v>
      </c>
      <c r="AU857" s="3">
        <v>24</v>
      </c>
      <c r="AV857" s="3">
        <v>25</v>
      </c>
      <c r="AW857" s="3">
        <v>18</v>
      </c>
      <c r="AX857" s="10">
        <v>16</v>
      </c>
    </row>
    <row r="858" spans="1:50" x14ac:dyDescent="0.35">
      <c r="A858" s="27" t="s">
        <v>325</v>
      </c>
      <c r="B858" s="3" t="s">
        <v>208</v>
      </c>
      <c r="C858" s="3" t="s">
        <v>129</v>
      </c>
      <c r="D858" s="3" t="s">
        <v>162</v>
      </c>
      <c r="E858" s="145">
        <v>84695.33</v>
      </c>
      <c r="F858" s="145">
        <v>66934.64</v>
      </c>
      <c r="G858" s="145">
        <v>85846.89</v>
      </c>
      <c r="H858" s="145">
        <v>88655.679999999993</v>
      </c>
      <c r="I858" s="145">
        <v>107880.77</v>
      </c>
      <c r="J858" s="145">
        <v>110975.74</v>
      </c>
      <c r="K858" s="145">
        <v>100294.93</v>
      </c>
      <c r="L858" s="145">
        <v>125724.13</v>
      </c>
      <c r="M858" s="145">
        <v>111871.17</v>
      </c>
      <c r="N858" s="145">
        <v>126118.85</v>
      </c>
      <c r="O858" s="145">
        <v>129669.65</v>
      </c>
      <c r="P858" s="145">
        <v>115255.06</v>
      </c>
      <c r="Q858" s="145">
        <v>128590.31</v>
      </c>
      <c r="R858" s="145">
        <v>111022.76</v>
      </c>
      <c r="S858" s="145">
        <v>116523.29</v>
      </c>
      <c r="T858" s="145">
        <v>127146.99</v>
      </c>
      <c r="U858" s="145">
        <v>131730.48000000001</v>
      </c>
      <c r="V858" s="145">
        <v>117404.63</v>
      </c>
      <c r="W858" s="145">
        <v>107071.63</v>
      </c>
      <c r="X858" s="145">
        <v>123486.06</v>
      </c>
      <c r="Y858" s="145">
        <v>101947.32</v>
      </c>
      <c r="Z858" s="145">
        <v>113660</v>
      </c>
      <c r="AA858" s="145">
        <v>115411.24</v>
      </c>
      <c r="AB858" s="145">
        <v>115540.13</v>
      </c>
      <c r="AC858" s="145">
        <v>110711.65</v>
      </c>
      <c r="AD858" s="145">
        <v>109154.72</v>
      </c>
      <c r="AE858" s="145">
        <v>118844.86</v>
      </c>
      <c r="AF858" s="145">
        <v>138086.65</v>
      </c>
      <c r="AG858" s="145">
        <v>129585.84</v>
      </c>
      <c r="AH858" s="145">
        <v>106219.7</v>
      </c>
      <c r="AI858" s="145">
        <v>114699.14</v>
      </c>
      <c r="AJ858" s="145">
        <v>118506.81</v>
      </c>
      <c r="AK858" s="145">
        <v>107254.09</v>
      </c>
      <c r="AL858" s="145">
        <v>115510.62</v>
      </c>
      <c r="AM858" s="145">
        <v>87335.85</v>
      </c>
      <c r="AN858" s="145">
        <v>78235.02</v>
      </c>
      <c r="AO858" s="145">
        <v>104164.64</v>
      </c>
      <c r="AP858" s="145">
        <v>96131.9</v>
      </c>
      <c r="AQ858" s="145">
        <v>55091.75</v>
      </c>
      <c r="AR858" s="145">
        <v>22461.05</v>
      </c>
      <c r="AS858" s="145">
        <v>25966.799999999999</v>
      </c>
      <c r="AT858" s="145">
        <v>37350.69</v>
      </c>
      <c r="AU858" s="145">
        <v>41374.17</v>
      </c>
      <c r="AV858" s="145">
        <v>45634.62</v>
      </c>
      <c r="AW858" s="145">
        <v>41402.97</v>
      </c>
      <c r="AX858" s="195">
        <v>35297.81</v>
      </c>
    </row>
    <row r="859" spans="1:50" x14ac:dyDescent="0.35">
      <c r="A859" s="27" t="s">
        <v>325</v>
      </c>
      <c r="B859" s="3" t="s">
        <v>208</v>
      </c>
      <c r="C859" s="3" t="s">
        <v>129</v>
      </c>
      <c r="D859" s="3" t="s">
        <v>166</v>
      </c>
      <c r="E859" s="145">
        <v>381.51</v>
      </c>
      <c r="F859" s="145">
        <v>359.86</v>
      </c>
      <c r="G859" s="145">
        <v>356.21</v>
      </c>
      <c r="H859" s="145">
        <v>374.07</v>
      </c>
      <c r="I859" s="145">
        <v>465</v>
      </c>
      <c r="J859" s="145">
        <v>454.82</v>
      </c>
      <c r="K859" s="145">
        <v>406.05</v>
      </c>
      <c r="L859" s="145">
        <v>432.04</v>
      </c>
      <c r="M859" s="145">
        <v>402.41</v>
      </c>
      <c r="N859" s="145">
        <v>423.22</v>
      </c>
      <c r="O859" s="145">
        <v>441.05</v>
      </c>
      <c r="P859" s="145">
        <v>381.64</v>
      </c>
      <c r="Q859" s="145">
        <v>412.15</v>
      </c>
      <c r="R859" s="145">
        <v>367.63</v>
      </c>
      <c r="S859" s="145">
        <v>397.69</v>
      </c>
      <c r="T859" s="145">
        <v>422.42</v>
      </c>
      <c r="U859" s="145">
        <v>437.64</v>
      </c>
      <c r="V859" s="145">
        <v>370.36</v>
      </c>
      <c r="W859" s="145">
        <v>373.07</v>
      </c>
      <c r="X859" s="145">
        <v>413</v>
      </c>
      <c r="Y859" s="145">
        <v>373.43</v>
      </c>
      <c r="Z859" s="145">
        <v>391.93</v>
      </c>
      <c r="AA859" s="145">
        <v>418.16</v>
      </c>
      <c r="AB859" s="145">
        <v>401.18</v>
      </c>
      <c r="AC859" s="145">
        <v>391.21</v>
      </c>
      <c r="AD859" s="145">
        <v>377.7</v>
      </c>
      <c r="AE859" s="145">
        <v>402.86</v>
      </c>
      <c r="AF859" s="145">
        <v>469.68</v>
      </c>
      <c r="AG859" s="145">
        <v>423.48</v>
      </c>
      <c r="AH859" s="145">
        <v>390.51</v>
      </c>
      <c r="AI859" s="145">
        <v>417.09</v>
      </c>
      <c r="AJ859" s="145">
        <v>423.24</v>
      </c>
      <c r="AK859" s="145">
        <v>397.24</v>
      </c>
      <c r="AL859" s="145">
        <v>396.94</v>
      </c>
      <c r="AM859" s="145">
        <v>325.88</v>
      </c>
      <c r="AN859" s="145">
        <v>310.45999999999998</v>
      </c>
      <c r="AO859" s="145">
        <v>387.23</v>
      </c>
      <c r="AP859" s="145">
        <v>353.43</v>
      </c>
      <c r="AQ859" s="145">
        <v>253.88</v>
      </c>
      <c r="AR859" s="145">
        <v>231.56</v>
      </c>
      <c r="AS859" s="145">
        <v>262.29000000000002</v>
      </c>
      <c r="AT859" s="145">
        <v>245.73</v>
      </c>
      <c r="AU859" s="145">
        <v>275.83</v>
      </c>
      <c r="AV859" s="145">
        <v>276.57</v>
      </c>
      <c r="AW859" s="145">
        <v>260.39999999999998</v>
      </c>
      <c r="AX859" s="195">
        <v>236.9</v>
      </c>
    </row>
    <row r="860" spans="1:50" x14ac:dyDescent="0.35">
      <c r="A860" s="27" t="s">
        <v>325</v>
      </c>
      <c r="B860" s="3" t="s">
        <v>208</v>
      </c>
      <c r="C860" s="3" t="s">
        <v>129</v>
      </c>
      <c r="D860" s="3" t="s">
        <v>327</v>
      </c>
      <c r="E860" s="4">
        <v>1709</v>
      </c>
      <c r="F860" s="4">
        <v>1255</v>
      </c>
      <c r="G860" s="4">
        <v>1708</v>
      </c>
      <c r="H860" s="4">
        <v>1735</v>
      </c>
      <c r="I860" s="4">
        <v>2138</v>
      </c>
      <c r="J860" s="4">
        <v>2149</v>
      </c>
      <c r="K860" s="4">
        <v>1901</v>
      </c>
      <c r="L860" s="4">
        <v>2446</v>
      </c>
      <c r="M860" s="4">
        <v>2138</v>
      </c>
      <c r="N860" s="4">
        <v>2391</v>
      </c>
      <c r="O860" s="4">
        <v>2354</v>
      </c>
      <c r="P860" s="4">
        <v>2028</v>
      </c>
      <c r="Q860" s="4">
        <v>2294</v>
      </c>
      <c r="R860" s="4">
        <v>2036</v>
      </c>
      <c r="S860" s="4">
        <v>2269</v>
      </c>
      <c r="T860" s="4">
        <v>2372</v>
      </c>
      <c r="U860" s="4">
        <v>2558</v>
      </c>
      <c r="V860" s="4">
        <v>2164</v>
      </c>
      <c r="W860" s="4">
        <v>2001</v>
      </c>
      <c r="X860" s="4">
        <v>2347</v>
      </c>
      <c r="Y860" s="4">
        <v>1961</v>
      </c>
      <c r="Z860" s="4">
        <v>2291</v>
      </c>
      <c r="AA860" s="4">
        <v>2368</v>
      </c>
      <c r="AB860" s="4">
        <v>2351</v>
      </c>
      <c r="AC860" s="4">
        <v>2238</v>
      </c>
      <c r="AD860" s="4">
        <v>2177</v>
      </c>
      <c r="AE860" s="4">
        <v>2342</v>
      </c>
      <c r="AF860" s="4">
        <v>2616</v>
      </c>
      <c r="AG860" s="4">
        <v>2624</v>
      </c>
      <c r="AH860" s="4">
        <v>2128</v>
      </c>
      <c r="AI860" s="4">
        <v>2333</v>
      </c>
      <c r="AJ860" s="4">
        <v>2403</v>
      </c>
      <c r="AK860" s="4">
        <v>2291</v>
      </c>
      <c r="AL860" s="4">
        <v>2412</v>
      </c>
      <c r="AM860" s="4">
        <v>1874</v>
      </c>
      <c r="AN860" s="4">
        <v>1710</v>
      </c>
      <c r="AO860" s="4">
        <v>3186</v>
      </c>
      <c r="AP860" s="4">
        <v>3626</v>
      </c>
      <c r="AQ860" s="4">
        <v>1360</v>
      </c>
      <c r="AR860" s="3">
        <v>539</v>
      </c>
      <c r="AS860" s="3">
        <v>585</v>
      </c>
      <c r="AT860" s="3">
        <v>956</v>
      </c>
      <c r="AU860" s="4">
        <v>1027</v>
      </c>
      <c r="AV860" s="4">
        <v>1018</v>
      </c>
      <c r="AW860" s="4">
        <v>1041</v>
      </c>
      <c r="AX860" s="10">
        <v>853</v>
      </c>
    </row>
    <row r="861" spans="1:50" x14ac:dyDescent="0.35">
      <c r="A861" s="27" t="s">
        <v>325</v>
      </c>
      <c r="B861" s="3" t="s">
        <v>208</v>
      </c>
      <c r="C861" s="3" t="s">
        <v>129</v>
      </c>
      <c r="D861" s="3" t="s">
        <v>167</v>
      </c>
      <c r="E861" s="4">
        <v>26264</v>
      </c>
      <c r="F861" s="4">
        <v>19981</v>
      </c>
      <c r="G861" s="4">
        <v>26700</v>
      </c>
      <c r="H861" s="4">
        <v>28425</v>
      </c>
      <c r="I861" s="4">
        <v>34058</v>
      </c>
      <c r="J861" s="4">
        <v>33586</v>
      </c>
      <c r="K861" s="4">
        <v>31131</v>
      </c>
      <c r="L861" s="4">
        <v>38287</v>
      </c>
      <c r="M861" s="4">
        <v>34480</v>
      </c>
      <c r="N861" s="4">
        <v>39773</v>
      </c>
      <c r="O861" s="4">
        <v>40741</v>
      </c>
      <c r="P861" s="4">
        <v>37218</v>
      </c>
      <c r="Q861" s="4">
        <v>41180</v>
      </c>
      <c r="R861" s="4">
        <v>34410</v>
      </c>
      <c r="S861" s="4">
        <v>36856</v>
      </c>
      <c r="T861" s="4">
        <v>39901</v>
      </c>
      <c r="U861" s="4">
        <v>40584</v>
      </c>
      <c r="V861" s="4">
        <v>36995</v>
      </c>
      <c r="W861" s="4">
        <v>35280</v>
      </c>
      <c r="X861" s="4">
        <v>38471</v>
      </c>
      <c r="Y861" s="4">
        <v>32380</v>
      </c>
      <c r="Z861" s="4">
        <v>36393</v>
      </c>
      <c r="AA861" s="4">
        <v>36441</v>
      </c>
      <c r="AB861" s="4">
        <v>35701</v>
      </c>
      <c r="AC861" s="4">
        <v>35680</v>
      </c>
      <c r="AD861" s="4">
        <v>36052</v>
      </c>
      <c r="AE861" s="4">
        <v>39696</v>
      </c>
      <c r="AF861" s="4">
        <v>43523</v>
      </c>
      <c r="AG861" s="4">
        <v>41816</v>
      </c>
      <c r="AH861" s="4">
        <v>35322</v>
      </c>
      <c r="AI861" s="4">
        <v>35691</v>
      </c>
      <c r="AJ861" s="4">
        <v>36503</v>
      </c>
      <c r="AK861" s="4">
        <v>33931</v>
      </c>
      <c r="AL861" s="4">
        <v>34635</v>
      </c>
      <c r="AM861" s="4">
        <v>26463</v>
      </c>
      <c r="AN861" s="4">
        <v>22719</v>
      </c>
      <c r="AO861" s="4">
        <v>30079</v>
      </c>
      <c r="AP861" s="4">
        <v>28194</v>
      </c>
      <c r="AQ861" s="4">
        <v>16136</v>
      </c>
      <c r="AR861" s="4">
        <v>6310</v>
      </c>
      <c r="AS861" s="4">
        <v>7690</v>
      </c>
      <c r="AT861" s="4">
        <v>12450</v>
      </c>
      <c r="AU861" s="4">
        <v>13391</v>
      </c>
      <c r="AV861" s="4">
        <v>14609</v>
      </c>
      <c r="AW861" s="4">
        <v>13533</v>
      </c>
      <c r="AX861" s="16">
        <v>11051</v>
      </c>
    </row>
    <row r="862" spans="1:50" x14ac:dyDescent="0.35">
      <c r="A862" s="27" t="s">
        <v>325</v>
      </c>
      <c r="B862" s="3" t="s">
        <v>208</v>
      </c>
      <c r="C862" s="3" t="s">
        <v>129</v>
      </c>
      <c r="D862" s="3" t="s">
        <v>132</v>
      </c>
      <c r="E862" s="3">
        <v>222</v>
      </c>
      <c r="F862" s="3">
        <v>186</v>
      </c>
      <c r="G862" s="3">
        <v>241</v>
      </c>
      <c r="H862" s="3">
        <v>237</v>
      </c>
      <c r="I862" s="3">
        <v>232</v>
      </c>
      <c r="J862" s="3">
        <v>244</v>
      </c>
      <c r="K862" s="3">
        <v>247</v>
      </c>
      <c r="L862" s="3">
        <v>291</v>
      </c>
      <c r="M862" s="3">
        <v>278</v>
      </c>
      <c r="N862" s="3">
        <v>298</v>
      </c>
      <c r="O862" s="3">
        <v>294</v>
      </c>
      <c r="P862" s="3">
        <v>302</v>
      </c>
      <c r="Q862" s="3">
        <v>312</v>
      </c>
      <c r="R862" s="3">
        <v>302</v>
      </c>
      <c r="S862" s="3">
        <v>293</v>
      </c>
      <c r="T862" s="3">
        <v>301</v>
      </c>
      <c r="U862" s="3">
        <v>301</v>
      </c>
      <c r="V862" s="3">
        <v>317</v>
      </c>
      <c r="W862" s="3">
        <v>287</v>
      </c>
      <c r="X862" s="3">
        <v>299</v>
      </c>
      <c r="Y862" s="3">
        <v>273</v>
      </c>
      <c r="Z862" s="3">
        <v>290</v>
      </c>
      <c r="AA862" s="3">
        <v>276</v>
      </c>
      <c r="AB862" s="3">
        <v>288</v>
      </c>
      <c r="AC862" s="3">
        <v>283</v>
      </c>
      <c r="AD862" s="3">
        <v>289</v>
      </c>
      <c r="AE862" s="3">
        <v>295</v>
      </c>
      <c r="AF862" s="3">
        <v>294</v>
      </c>
      <c r="AG862" s="3">
        <v>306</v>
      </c>
      <c r="AH862" s="3">
        <v>272</v>
      </c>
      <c r="AI862" s="3">
        <v>275</v>
      </c>
      <c r="AJ862" s="3">
        <v>280</v>
      </c>
      <c r="AK862" s="3">
        <v>270</v>
      </c>
      <c r="AL862" s="3">
        <v>291</v>
      </c>
      <c r="AM862" s="3">
        <v>268</v>
      </c>
      <c r="AN862" s="3">
        <v>252</v>
      </c>
      <c r="AO862" s="3">
        <v>269</v>
      </c>
      <c r="AP862" s="3">
        <v>272</v>
      </c>
      <c r="AQ862" s="3">
        <v>217</v>
      </c>
      <c r="AR862" s="3">
        <v>97</v>
      </c>
      <c r="AS862" s="3">
        <v>99</v>
      </c>
      <c r="AT862" s="3">
        <v>152</v>
      </c>
      <c r="AU862" s="3">
        <v>150</v>
      </c>
      <c r="AV862" s="3">
        <v>165</v>
      </c>
      <c r="AW862" s="3">
        <v>159</v>
      </c>
      <c r="AX862" s="10">
        <v>149</v>
      </c>
    </row>
    <row r="863" spans="1:50" x14ac:dyDescent="0.35">
      <c r="A863" s="27" t="s">
        <v>325</v>
      </c>
      <c r="B863" s="3" t="s">
        <v>208</v>
      </c>
      <c r="C863" s="3" t="s">
        <v>341</v>
      </c>
      <c r="D863" s="3" t="s">
        <v>162</v>
      </c>
      <c r="E863" s="145"/>
      <c r="F863" s="145"/>
      <c r="G863" s="145"/>
      <c r="H863" s="145"/>
      <c r="I863" s="145"/>
      <c r="J863" s="145"/>
      <c r="K863" s="145"/>
      <c r="L863" s="145"/>
      <c r="M863" s="145"/>
      <c r="N863" s="145"/>
      <c r="O863" s="145"/>
      <c r="P863" s="145"/>
      <c r="Q863" s="145"/>
      <c r="R863" s="145"/>
      <c r="S863" s="145"/>
      <c r="T863" s="145"/>
      <c r="U863" s="145"/>
      <c r="V863" s="145"/>
      <c r="W863" s="145"/>
      <c r="X863" s="145"/>
      <c r="Y863" s="145"/>
      <c r="Z863" s="145"/>
      <c r="AA863" s="145"/>
      <c r="AB863" s="145"/>
      <c r="AC863" s="145"/>
      <c r="AD863" s="145"/>
      <c r="AE863" s="145"/>
      <c r="AF863" s="145"/>
      <c r="AG863" s="145"/>
      <c r="AH863" s="145"/>
      <c r="AI863" s="145">
        <v>49.2</v>
      </c>
      <c r="AJ863" s="145"/>
      <c r="AK863" s="145"/>
      <c r="AL863" s="145"/>
      <c r="AM863" s="145"/>
      <c r="AN863" s="145"/>
      <c r="AO863" s="145"/>
      <c r="AP863" s="145"/>
      <c r="AQ863" s="145"/>
      <c r="AR863" s="145"/>
      <c r="AS863" s="145"/>
      <c r="AT863" s="145"/>
      <c r="AU863" s="145"/>
      <c r="AV863" s="145"/>
      <c r="AW863" s="145"/>
      <c r="AX863" s="195"/>
    </row>
    <row r="864" spans="1:50" x14ac:dyDescent="0.35">
      <c r="A864" s="27" t="s">
        <v>325</v>
      </c>
      <c r="B864" s="3" t="s">
        <v>208</v>
      </c>
      <c r="C864" s="3" t="s">
        <v>341</v>
      </c>
      <c r="D864" s="3" t="s">
        <v>166</v>
      </c>
      <c r="E864" s="145"/>
      <c r="F864" s="145"/>
      <c r="G864" s="145"/>
      <c r="H864" s="145"/>
      <c r="I864" s="145"/>
      <c r="J864" s="145"/>
      <c r="K864" s="145"/>
      <c r="L864" s="145"/>
      <c r="M864" s="145"/>
      <c r="N864" s="145"/>
      <c r="O864" s="145"/>
      <c r="P864" s="145"/>
      <c r="Q864" s="145"/>
      <c r="R864" s="145"/>
      <c r="S864" s="145"/>
      <c r="T864" s="145"/>
      <c r="U864" s="145"/>
      <c r="V864" s="145"/>
      <c r="W864" s="145"/>
      <c r="X864" s="145"/>
      <c r="Y864" s="145"/>
      <c r="Z864" s="145"/>
      <c r="AA864" s="145"/>
      <c r="AB864" s="145"/>
      <c r="AC864" s="145"/>
      <c r="AD864" s="145"/>
      <c r="AE864" s="145"/>
      <c r="AF864" s="145"/>
      <c r="AG864" s="145"/>
      <c r="AH864" s="145"/>
      <c r="AI864" s="145">
        <v>49.2</v>
      </c>
      <c r="AJ864" s="145"/>
      <c r="AK864" s="145"/>
      <c r="AL864" s="145"/>
      <c r="AM864" s="145"/>
      <c r="AN864" s="145"/>
      <c r="AO864" s="145"/>
      <c r="AP864" s="145"/>
      <c r="AQ864" s="145"/>
      <c r="AR864" s="145"/>
      <c r="AS864" s="145"/>
      <c r="AT864" s="145"/>
      <c r="AU864" s="145"/>
      <c r="AV864" s="145"/>
      <c r="AW864" s="145"/>
      <c r="AX864" s="195"/>
    </row>
    <row r="865" spans="1:50" x14ac:dyDescent="0.35">
      <c r="A865" s="27" t="s">
        <v>325</v>
      </c>
      <c r="B865" s="3" t="s">
        <v>208</v>
      </c>
      <c r="C865" s="3" t="s">
        <v>341</v>
      </c>
      <c r="D865" s="3" t="s">
        <v>327</v>
      </c>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v>1</v>
      </c>
      <c r="AJ865" s="3"/>
      <c r="AK865" s="3"/>
      <c r="AL865" s="3"/>
      <c r="AM865" s="3"/>
      <c r="AN865" s="3"/>
      <c r="AO865" s="3"/>
      <c r="AP865" s="3"/>
      <c r="AQ865" s="3"/>
      <c r="AR865" s="3"/>
      <c r="AS865" s="3"/>
      <c r="AT865" s="3"/>
      <c r="AU865" s="3"/>
      <c r="AV865" s="3"/>
      <c r="AW865" s="3"/>
      <c r="AX865" s="10"/>
    </row>
    <row r="866" spans="1:50" x14ac:dyDescent="0.35">
      <c r="A866" s="27" t="s">
        <v>325</v>
      </c>
      <c r="B866" s="3" t="s">
        <v>208</v>
      </c>
      <c r="C866" s="3" t="s">
        <v>341</v>
      </c>
      <c r="D866" s="3" t="s">
        <v>167</v>
      </c>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v>0</v>
      </c>
      <c r="AJ866" s="3"/>
      <c r="AK866" s="3"/>
      <c r="AL866" s="3"/>
      <c r="AM866" s="3"/>
      <c r="AN866" s="3"/>
      <c r="AO866" s="3"/>
      <c r="AP866" s="3"/>
      <c r="AQ866" s="3"/>
      <c r="AR866" s="3"/>
      <c r="AS866" s="3"/>
      <c r="AT866" s="3"/>
      <c r="AU866" s="3"/>
      <c r="AV866" s="3"/>
      <c r="AW866" s="3"/>
      <c r="AX866" s="10"/>
    </row>
    <row r="867" spans="1:50" x14ac:dyDescent="0.35">
      <c r="A867" s="27" t="s">
        <v>325</v>
      </c>
      <c r="B867" s="3" t="s">
        <v>208</v>
      </c>
      <c r="C867" s="3" t="s">
        <v>341</v>
      </c>
      <c r="D867" s="3" t="s">
        <v>132</v>
      </c>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v>1</v>
      </c>
      <c r="AJ867" s="3"/>
      <c r="AK867" s="3"/>
      <c r="AL867" s="3"/>
      <c r="AM867" s="3"/>
      <c r="AN867" s="3"/>
      <c r="AO867" s="3"/>
      <c r="AP867" s="3"/>
      <c r="AQ867" s="3"/>
      <c r="AR867" s="3"/>
      <c r="AS867" s="3"/>
      <c r="AT867" s="3"/>
      <c r="AU867" s="3"/>
      <c r="AV867" s="3"/>
      <c r="AW867" s="3"/>
      <c r="AX867" s="10"/>
    </row>
    <row r="868" spans="1:50" x14ac:dyDescent="0.35">
      <c r="A868" s="27" t="s">
        <v>325</v>
      </c>
      <c r="B868" s="3" t="s">
        <v>208</v>
      </c>
      <c r="C868" s="3" t="s">
        <v>333</v>
      </c>
      <c r="D868" s="3" t="s">
        <v>162</v>
      </c>
      <c r="E868" s="145">
        <v>771.83</v>
      </c>
      <c r="F868" s="145">
        <v>1169.76</v>
      </c>
      <c r="G868" s="145">
        <v>1096.4000000000001</v>
      </c>
      <c r="H868" s="145">
        <v>1017.25</v>
      </c>
      <c r="I868" s="145">
        <v>1296.46</v>
      </c>
      <c r="J868" s="145">
        <v>2017.21</v>
      </c>
      <c r="K868" s="145">
        <v>1424.04</v>
      </c>
      <c r="L868" s="145">
        <v>2208.64</v>
      </c>
      <c r="M868" s="145">
        <v>849.2</v>
      </c>
      <c r="N868" s="145">
        <v>1015.76</v>
      </c>
      <c r="O868" s="145">
        <v>1199.1400000000001</v>
      </c>
      <c r="P868" s="145">
        <v>2216.62</v>
      </c>
      <c r="Q868" s="145">
        <v>4510.3999999999996</v>
      </c>
      <c r="R868" s="145">
        <v>2818.16</v>
      </c>
      <c r="S868" s="145">
        <v>2546.48</v>
      </c>
      <c r="T868" s="145">
        <v>1970.1</v>
      </c>
      <c r="U868" s="145">
        <v>3765.53</v>
      </c>
      <c r="V868" s="145">
        <v>2075.4</v>
      </c>
      <c r="W868" s="145">
        <v>1126.1600000000001</v>
      </c>
      <c r="X868" s="145">
        <v>2357.2199999999998</v>
      </c>
      <c r="Y868" s="145">
        <v>1444.97</v>
      </c>
      <c r="Z868" s="145">
        <v>1362.76</v>
      </c>
      <c r="AA868" s="145">
        <v>1207.26</v>
      </c>
      <c r="AB868" s="145">
        <v>1829.75</v>
      </c>
      <c r="AC868" s="145">
        <v>1531.15</v>
      </c>
      <c r="AD868" s="145">
        <v>1445.88</v>
      </c>
      <c r="AE868" s="145">
        <v>1724.04</v>
      </c>
      <c r="AF868" s="145">
        <v>2553.16</v>
      </c>
      <c r="AG868" s="145">
        <v>2804.26</v>
      </c>
      <c r="AH868" s="145">
        <v>1713.63</v>
      </c>
      <c r="AI868" s="145">
        <v>3191.44</v>
      </c>
      <c r="AJ868" s="145">
        <v>3381.67</v>
      </c>
      <c r="AK868" s="145">
        <v>1784.08</v>
      </c>
      <c r="AL868" s="145">
        <v>2492.92</v>
      </c>
      <c r="AM868" s="145">
        <v>2416.87</v>
      </c>
      <c r="AN868" s="145">
        <v>1300.22</v>
      </c>
      <c r="AO868" s="145">
        <v>3171.14</v>
      </c>
      <c r="AP868" s="145">
        <v>1576.18</v>
      </c>
      <c r="AQ868" s="145">
        <v>1642.62</v>
      </c>
      <c r="AR868" s="145">
        <v>1094</v>
      </c>
      <c r="AS868" s="145">
        <v>786.89</v>
      </c>
      <c r="AT868" s="145">
        <v>1142.8900000000001</v>
      </c>
      <c r="AU868" s="145">
        <v>1385.06</v>
      </c>
      <c r="AV868" s="145">
        <v>1903.66</v>
      </c>
      <c r="AW868" s="145">
        <v>752.14</v>
      </c>
      <c r="AX868" s="195">
        <v>395.31</v>
      </c>
    </row>
    <row r="869" spans="1:50" x14ac:dyDescent="0.35">
      <c r="A869" s="27" t="s">
        <v>325</v>
      </c>
      <c r="B869" s="3" t="s">
        <v>208</v>
      </c>
      <c r="C869" s="3" t="s">
        <v>333</v>
      </c>
      <c r="D869" s="3" t="s">
        <v>166</v>
      </c>
      <c r="E869" s="145">
        <v>70.17</v>
      </c>
      <c r="F869" s="145">
        <v>73.11</v>
      </c>
      <c r="G869" s="145">
        <v>68.53</v>
      </c>
      <c r="H869" s="145">
        <v>59.84</v>
      </c>
      <c r="I869" s="145">
        <v>81.03</v>
      </c>
      <c r="J869" s="145">
        <v>168.1</v>
      </c>
      <c r="K869" s="145">
        <v>71.2</v>
      </c>
      <c r="L869" s="145">
        <v>92.03</v>
      </c>
      <c r="M869" s="145">
        <v>60.66</v>
      </c>
      <c r="N869" s="145">
        <v>78.14</v>
      </c>
      <c r="O869" s="145">
        <v>59.96</v>
      </c>
      <c r="P869" s="145">
        <v>96.37</v>
      </c>
      <c r="Q869" s="145">
        <v>128.87</v>
      </c>
      <c r="R869" s="145">
        <v>90.91</v>
      </c>
      <c r="S869" s="145">
        <v>82.14</v>
      </c>
      <c r="T869" s="145">
        <v>72.97</v>
      </c>
      <c r="U869" s="145">
        <v>144.83000000000001</v>
      </c>
      <c r="V869" s="145">
        <v>79.819999999999993</v>
      </c>
      <c r="W869" s="145">
        <v>80.44</v>
      </c>
      <c r="X869" s="145">
        <v>102.49</v>
      </c>
      <c r="Y869" s="145">
        <v>90.31</v>
      </c>
      <c r="Z869" s="145">
        <v>90.85</v>
      </c>
      <c r="AA869" s="145">
        <v>75.45</v>
      </c>
      <c r="AB869" s="145">
        <v>87.13</v>
      </c>
      <c r="AC869" s="145">
        <v>76.56</v>
      </c>
      <c r="AD869" s="145">
        <v>72.290000000000006</v>
      </c>
      <c r="AE869" s="145">
        <v>114.94</v>
      </c>
      <c r="AF869" s="145">
        <v>116.05</v>
      </c>
      <c r="AG869" s="145">
        <v>100.15</v>
      </c>
      <c r="AH869" s="145">
        <v>107.1</v>
      </c>
      <c r="AI869" s="145">
        <v>167.97</v>
      </c>
      <c r="AJ869" s="145">
        <v>153.71</v>
      </c>
      <c r="AK869" s="145">
        <v>77.569999999999993</v>
      </c>
      <c r="AL869" s="145">
        <v>113.31</v>
      </c>
      <c r="AM869" s="145">
        <v>115.09</v>
      </c>
      <c r="AN869" s="145">
        <v>56.53</v>
      </c>
      <c r="AO869" s="145">
        <v>166.9</v>
      </c>
      <c r="AP869" s="145">
        <v>82.96</v>
      </c>
      <c r="AQ869" s="145">
        <v>102.66</v>
      </c>
      <c r="AR869" s="145">
        <v>72.930000000000007</v>
      </c>
      <c r="AS869" s="145">
        <v>71.540000000000006</v>
      </c>
      <c r="AT869" s="145">
        <v>87.91</v>
      </c>
      <c r="AU869" s="145">
        <v>125.91</v>
      </c>
      <c r="AV869" s="145">
        <v>146.44</v>
      </c>
      <c r="AW869" s="145">
        <v>107.45</v>
      </c>
      <c r="AX869" s="195">
        <v>131.77000000000001</v>
      </c>
    </row>
    <row r="870" spans="1:50" x14ac:dyDescent="0.35">
      <c r="A870" s="27" t="s">
        <v>325</v>
      </c>
      <c r="B870" s="3" t="s">
        <v>208</v>
      </c>
      <c r="C870" s="3" t="s">
        <v>333</v>
      </c>
      <c r="D870" s="3" t="s">
        <v>327</v>
      </c>
      <c r="E870" s="3">
        <v>13</v>
      </c>
      <c r="F870" s="3">
        <v>20</v>
      </c>
      <c r="G870" s="3">
        <v>20</v>
      </c>
      <c r="H870" s="3">
        <v>17</v>
      </c>
      <c r="I870" s="3">
        <v>19</v>
      </c>
      <c r="J870" s="3">
        <v>19</v>
      </c>
      <c r="K870" s="3">
        <v>26</v>
      </c>
      <c r="L870" s="3">
        <v>29</v>
      </c>
      <c r="M870" s="3">
        <v>15</v>
      </c>
      <c r="N870" s="3">
        <v>19</v>
      </c>
      <c r="O870" s="3">
        <v>24</v>
      </c>
      <c r="P870" s="3">
        <v>32</v>
      </c>
      <c r="Q870" s="3">
        <v>58</v>
      </c>
      <c r="R870" s="3">
        <v>41</v>
      </c>
      <c r="S870" s="3">
        <v>34</v>
      </c>
      <c r="T870" s="3">
        <v>28</v>
      </c>
      <c r="U870" s="3">
        <v>43</v>
      </c>
      <c r="V870" s="3">
        <v>32</v>
      </c>
      <c r="W870" s="3">
        <v>15</v>
      </c>
      <c r="X870" s="3">
        <v>31</v>
      </c>
      <c r="Y870" s="3">
        <v>19</v>
      </c>
      <c r="Z870" s="3">
        <v>20</v>
      </c>
      <c r="AA870" s="3">
        <v>20</v>
      </c>
      <c r="AB870" s="3">
        <v>24</v>
      </c>
      <c r="AC870" s="3">
        <v>22</v>
      </c>
      <c r="AD870" s="3">
        <v>23</v>
      </c>
      <c r="AE870" s="3">
        <v>19</v>
      </c>
      <c r="AF870" s="3">
        <v>28</v>
      </c>
      <c r="AG870" s="3">
        <v>37</v>
      </c>
      <c r="AH870" s="3">
        <v>23</v>
      </c>
      <c r="AI870" s="3">
        <v>30</v>
      </c>
      <c r="AJ870" s="3">
        <v>26</v>
      </c>
      <c r="AK870" s="3">
        <v>28</v>
      </c>
      <c r="AL870" s="3">
        <v>24</v>
      </c>
      <c r="AM870" s="3">
        <v>25</v>
      </c>
      <c r="AN870" s="3">
        <v>24</v>
      </c>
      <c r="AO870" s="3">
        <v>29</v>
      </c>
      <c r="AP870" s="3">
        <v>31</v>
      </c>
      <c r="AQ870" s="3">
        <v>20</v>
      </c>
      <c r="AR870" s="3">
        <v>21</v>
      </c>
      <c r="AS870" s="3">
        <v>12</v>
      </c>
      <c r="AT870" s="3">
        <v>16</v>
      </c>
      <c r="AU870" s="3">
        <v>14</v>
      </c>
      <c r="AV870" s="3">
        <v>19</v>
      </c>
      <c r="AW870" s="3">
        <v>10</v>
      </c>
      <c r="AX870" s="10">
        <v>3</v>
      </c>
    </row>
    <row r="871" spans="1:50" x14ac:dyDescent="0.35">
      <c r="A871" s="27" t="s">
        <v>325</v>
      </c>
      <c r="B871" s="3" t="s">
        <v>208</v>
      </c>
      <c r="C871" s="3" t="s">
        <v>333</v>
      </c>
      <c r="D871" s="3" t="s">
        <v>167</v>
      </c>
      <c r="E871" s="3">
        <v>0</v>
      </c>
      <c r="F871" s="3">
        <v>0</v>
      </c>
      <c r="G871" s="3">
        <v>0</v>
      </c>
      <c r="H871" s="3">
        <v>0</v>
      </c>
      <c r="I871" s="3">
        <v>0</v>
      </c>
      <c r="J871" s="3">
        <v>0</v>
      </c>
      <c r="K871" s="3">
        <v>0</v>
      </c>
      <c r="L871" s="3">
        <v>0</v>
      </c>
      <c r="M871" s="3">
        <v>0</v>
      </c>
      <c r="N871" s="3">
        <v>0</v>
      </c>
      <c r="O871" s="3">
        <v>0</v>
      </c>
      <c r="P871" s="3">
        <v>0</v>
      </c>
      <c r="Q871" s="3">
        <v>0</v>
      </c>
      <c r="R871" s="3">
        <v>0</v>
      </c>
      <c r="S871" s="3">
        <v>0</v>
      </c>
      <c r="T871" s="3">
        <v>0</v>
      </c>
      <c r="U871" s="3">
        <v>0</v>
      </c>
      <c r="V871" s="3">
        <v>0</v>
      </c>
      <c r="W871" s="3">
        <v>0</v>
      </c>
      <c r="X871" s="3">
        <v>0</v>
      </c>
      <c r="Y871" s="3">
        <v>0</v>
      </c>
      <c r="Z871" s="3">
        <v>0</v>
      </c>
      <c r="AA871" s="3">
        <v>0</v>
      </c>
      <c r="AB871" s="3">
        <v>0</v>
      </c>
      <c r="AC871" s="3">
        <v>0</v>
      </c>
      <c r="AD871" s="3">
        <v>0</v>
      </c>
      <c r="AE871" s="3">
        <v>0</v>
      </c>
      <c r="AF871" s="3">
        <v>0</v>
      </c>
      <c r="AG871" s="3">
        <v>0</v>
      </c>
      <c r="AH871" s="3">
        <v>0</v>
      </c>
      <c r="AI871" s="3">
        <v>0</v>
      </c>
      <c r="AJ871" s="3">
        <v>0</v>
      </c>
      <c r="AK871" s="3">
        <v>0</v>
      </c>
      <c r="AL871" s="3">
        <v>0</v>
      </c>
      <c r="AM871" s="3">
        <v>0</v>
      </c>
      <c r="AN871" s="3">
        <v>0</v>
      </c>
      <c r="AO871" s="3">
        <v>0</v>
      </c>
      <c r="AP871" s="3">
        <v>0</v>
      </c>
      <c r="AQ871" s="3">
        <v>0</v>
      </c>
      <c r="AR871" s="3">
        <v>0</v>
      </c>
      <c r="AS871" s="3">
        <v>0</v>
      </c>
      <c r="AT871" s="3">
        <v>0</v>
      </c>
      <c r="AU871" s="3">
        <v>0</v>
      </c>
      <c r="AV871" s="3">
        <v>0</v>
      </c>
      <c r="AW871" s="3">
        <v>0</v>
      </c>
      <c r="AX871" s="10">
        <v>0</v>
      </c>
    </row>
    <row r="872" spans="1:50" x14ac:dyDescent="0.35">
      <c r="A872" s="27" t="s">
        <v>325</v>
      </c>
      <c r="B872" s="3" t="s">
        <v>208</v>
      </c>
      <c r="C872" s="3" t="s">
        <v>333</v>
      </c>
      <c r="D872" s="3" t="s">
        <v>132</v>
      </c>
      <c r="E872" s="3">
        <v>11</v>
      </c>
      <c r="F872" s="3">
        <v>16</v>
      </c>
      <c r="G872" s="3">
        <v>16</v>
      </c>
      <c r="H872" s="3">
        <v>17</v>
      </c>
      <c r="I872" s="3">
        <v>16</v>
      </c>
      <c r="J872" s="3">
        <v>12</v>
      </c>
      <c r="K872" s="3">
        <v>20</v>
      </c>
      <c r="L872" s="3">
        <v>24</v>
      </c>
      <c r="M872" s="3">
        <v>14</v>
      </c>
      <c r="N872" s="3">
        <v>13</v>
      </c>
      <c r="O872" s="3">
        <v>20</v>
      </c>
      <c r="P872" s="3">
        <v>23</v>
      </c>
      <c r="Q872" s="3">
        <v>35</v>
      </c>
      <c r="R872" s="3">
        <v>31</v>
      </c>
      <c r="S872" s="3">
        <v>31</v>
      </c>
      <c r="T872" s="3">
        <v>27</v>
      </c>
      <c r="U872" s="3">
        <v>26</v>
      </c>
      <c r="V872" s="3">
        <v>26</v>
      </c>
      <c r="W872" s="3">
        <v>14</v>
      </c>
      <c r="X872" s="3">
        <v>23</v>
      </c>
      <c r="Y872" s="3">
        <v>16</v>
      </c>
      <c r="Z872" s="3">
        <v>15</v>
      </c>
      <c r="AA872" s="3">
        <v>16</v>
      </c>
      <c r="AB872" s="3">
        <v>21</v>
      </c>
      <c r="AC872" s="3">
        <v>20</v>
      </c>
      <c r="AD872" s="3">
        <v>20</v>
      </c>
      <c r="AE872" s="3">
        <v>15</v>
      </c>
      <c r="AF872" s="3">
        <v>22</v>
      </c>
      <c r="AG872" s="3">
        <v>28</v>
      </c>
      <c r="AH872" s="3">
        <v>16</v>
      </c>
      <c r="AI872" s="3">
        <v>19</v>
      </c>
      <c r="AJ872" s="3">
        <v>22</v>
      </c>
      <c r="AK872" s="3">
        <v>23</v>
      </c>
      <c r="AL872" s="3">
        <v>22</v>
      </c>
      <c r="AM872" s="3">
        <v>21</v>
      </c>
      <c r="AN872" s="3">
        <v>23</v>
      </c>
      <c r="AO872" s="3">
        <v>19</v>
      </c>
      <c r="AP872" s="3">
        <v>19</v>
      </c>
      <c r="AQ872" s="3">
        <v>16</v>
      </c>
      <c r="AR872" s="3">
        <v>15</v>
      </c>
      <c r="AS872" s="3">
        <v>11</v>
      </c>
      <c r="AT872" s="3">
        <v>13</v>
      </c>
      <c r="AU872" s="3">
        <v>11</v>
      </c>
      <c r="AV872" s="3">
        <v>13</v>
      </c>
      <c r="AW872" s="3">
        <v>7</v>
      </c>
      <c r="AX872" s="10">
        <v>3</v>
      </c>
    </row>
    <row r="873" spans="1:50" x14ac:dyDescent="0.35">
      <c r="A873" s="27" t="s">
        <v>325</v>
      </c>
      <c r="B873" s="3" t="s">
        <v>208</v>
      </c>
      <c r="C873" s="3" t="s">
        <v>334</v>
      </c>
      <c r="D873" s="3" t="s">
        <v>162</v>
      </c>
      <c r="E873" s="145">
        <v>683.32</v>
      </c>
      <c r="F873" s="145">
        <v>713.18</v>
      </c>
      <c r="G873" s="145">
        <v>866.72</v>
      </c>
      <c r="H873" s="145">
        <v>676.98</v>
      </c>
      <c r="I873" s="145">
        <v>442.09</v>
      </c>
      <c r="J873" s="145">
        <v>788.42</v>
      </c>
      <c r="K873" s="145">
        <v>655.42</v>
      </c>
      <c r="L873" s="145">
        <v>929.39</v>
      </c>
      <c r="M873" s="145">
        <v>523.54999999999995</v>
      </c>
      <c r="N873" s="145">
        <v>448.68</v>
      </c>
      <c r="O873" s="145">
        <v>1130.77</v>
      </c>
      <c r="P873" s="145">
        <v>962.18</v>
      </c>
      <c r="Q873" s="145">
        <v>2478.35</v>
      </c>
      <c r="R873" s="145">
        <v>1258.98</v>
      </c>
      <c r="S873" s="145">
        <v>1357.28</v>
      </c>
      <c r="T873" s="145">
        <v>848</v>
      </c>
      <c r="U873" s="145">
        <v>1927.98</v>
      </c>
      <c r="V873" s="145">
        <v>1049.03</v>
      </c>
      <c r="W873" s="145">
        <v>428.16</v>
      </c>
      <c r="X873" s="145">
        <v>5826.6</v>
      </c>
      <c r="Y873" s="145">
        <v>741.51</v>
      </c>
      <c r="Z873" s="145">
        <v>614.36</v>
      </c>
      <c r="AA873" s="145">
        <v>745.09</v>
      </c>
      <c r="AB873" s="145">
        <v>617.13</v>
      </c>
      <c r="AC873" s="145">
        <v>474.38</v>
      </c>
      <c r="AD873" s="145">
        <v>922.03</v>
      </c>
      <c r="AE873" s="145">
        <v>642.99</v>
      </c>
      <c r="AF873" s="145">
        <v>1578.72</v>
      </c>
      <c r="AG873" s="145">
        <v>1468.08</v>
      </c>
      <c r="AH873" s="145">
        <v>1048.8900000000001</v>
      </c>
      <c r="AI873" s="145">
        <v>1706.12</v>
      </c>
      <c r="AJ873" s="145">
        <v>1797.95</v>
      </c>
      <c r="AK873" s="145">
        <v>849.43</v>
      </c>
      <c r="AL873" s="145">
        <v>708.82</v>
      </c>
      <c r="AM873" s="145">
        <v>974.56</v>
      </c>
      <c r="AN873" s="145">
        <v>567.01</v>
      </c>
      <c r="AO873" s="145">
        <v>1343.93</v>
      </c>
      <c r="AP873" s="145">
        <v>1142.8699999999999</v>
      </c>
      <c r="AQ873" s="145">
        <v>549.51</v>
      </c>
      <c r="AR873" s="145">
        <v>574.32000000000005</v>
      </c>
      <c r="AS873" s="145">
        <v>592.39</v>
      </c>
      <c r="AT873" s="145">
        <v>575.16999999999996</v>
      </c>
      <c r="AU873" s="145">
        <v>189.25</v>
      </c>
      <c r="AV873" s="145">
        <v>851.04</v>
      </c>
      <c r="AW873" s="145">
        <v>266.92</v>
      </c>
      <c r="AX873" s="195">
        <v>190.03</v>
      </c>
    </row>
    <row r="874" spans="1:50" x14ac:dyDescent="0.35">
      <c r="A874" s="27" t="s">
        <v>325</v>
      </c>
      <c r="B874" s="3" t="s">
        <v>208</v>
      </c>
      <c r="C874" s="3" t="s">
        <v>334</v>
      </c>
      <c r="D874" s="3" t="s">
        <v>166</v>
      </c>
      <c r="E874" s="145">
        <v>52.56</v>
      </c>
      <c r="F874" s="145">
        <v>37.54</v>
      </c>
      <c r="G874" s="145">
        <v>50.98</v>
      </c>
      <c r="H874" s="145">
        <v>35.630000000000003</v>
      </c>
      <c r="I874" s="145">
        <v>26.01</v>
      </c>
      <c r="J874" s="145">
        <v>60.65</v>
      </c>
      <c r="K874" s="145">
        <v>32.770000000000003</v>
      </c>
      <c r="L874" s="145">
        <v>34.42</v>
      </c>
      <c r="M874" s="145">
        <v>32.72</v>
      </c>
      <c r="N874" s="145">
        <v>34.51</v>
      </c>
      <c r="O874" s="145">
        <v>49.16</v>
      </c>
      <c r="P874" s="145">
        <v>35.64</v>
      </c>
      <c r="Q874" s="145">
        <v>57.64</v>
      </c>
      <c r="R874" s="145">
        <v>41.97</v>
      </c>
      <c r="S874" s="145">
        <v>39.92</v>
      </c>
      <c r="T874" s="145">
        <v>31.41</v>
      </c>
      <c r="U874" s="145">
        <v>68.86</v>
      </c>
      <c r="V874" s="145">
        <v>40.35</v>
      </c>
      <c r="W874" s="145">
        <v>28.54</v>
      </c>
      <c r="X874" s="145">
        <v>242.78</v>
      </c>
      <c r="Y874" s="145">
        <v>41.2</v>
      </c>
      <c r="Z874" s="145">
        <v>38.4</v>
      </c>
      <c r="AA874" s="145">
        <v>39.22</v>
      </c>
      <c r="AB874" s="145">
        <v>30.86</v>
      </c>
      <c r="AC874" s="145">
        <v>21.56</v>
      </c>
      <c r="AD874" s="145">
        <v>43.91</v>
      </c>
      <c r="AE874" s="145">
        <v>40.19</v>
      </c>
      <c r="AF874" s="145">
        <v>71.760000000000005</v>
      </c>
      <c r="AG874" s="145">
        <v>50.62</v>
      </c>
      <c r="AH874" s="145">
        <v>58.27</v>
      </c>
      <c r="AI874" s="145">
        <v>77.55</v>
      </c>
      <c r="AJ874" s="145">
        <v>81.73</v>
      </c>
      <c r="AK874" s="145">
        <v>36.93</v>
      </c>
      <c r="AL874" s="145">
        <v>32.22</v>
      </c>
      <c r="AM874" s="145">
        <v>44.3</v>
      </c>
      <c r="AN874" s="145">
        <v>22.68</v>
      </c>
      <c r="AO874" s="145">
        <v>70.73</v>
      </c>
      <c r="AP874" s="145">
        <v>60.15</v>
      </c>
      <c r="AQ874" s="145">
        <v>28.92</v>
      </c>
      <c r="AR874" s="145">
        <v>35.9</v>
      </c>
      <c r="AS874" s="145">
        <v>45.57</v>
      </c>
      <c r="AT874" s="145">
        <v>35.950000000000003</v>
      </c>
      <c r="AU874" s="145">
        <v>15.77</v>
      </c>
      <c r="AV874" s="145">
        <v>70.92</v>
      </c>
      <c r="AW874" s="145">
        <v>29.66</v>
      </c>
      <c r="AX874" s="195">
        <v>63.34</v>
      </c>
    </row>
    <row r="875" spans="1:50" x14ac:dyDescent="0.35">
      <c r="A875" s="27" t="s">
        <v>325</v>
      </c>
      <c r="B875" s="3" t="s">
        <v>208</v>
      </c>
      <c r="C875" s="3" t="s">
        <v>334</v>
      </c>
      <c r="D875" s="3" t="s">
        <v>327</v>
      </c>
      <c r="E875" s="3">
        <v>0</v>
      </c>
      <c r="F875" s="3">
        <v>0</v>
      </c>
      <c r="G875" s="3">
        <v>0</v>
      </c>
      <c r="H875" s="3">
        <v>0</v>
      </c>
      <c r="I875" s="3">
        <v>0</v>
      </c>
      <c r="J875" s="3">
        <v>0</v>
      </c>
      <c r="K875" s="3">
        <v>0</v>
      </c>
      <c r="L875" s="3">
        <v>0</v>
      </c>
      <c r="M875" s="3">
        <v>0</v>
      </c>
      <c r="N875" s="3">
        <v>0</v>
      </c>
      <c r="O875" s="3">
        <v>0</v>
      </c>
      <c r="P875" s="3">
        <v>0</v>
      </c>
      <c r="Q875" s="3">
        <v>0</v>
      </c>
      <c r="R875" s="3">
        <v>0</v>
      </c>
      <c r="S875" s="3">
        <v>0</v>
      </c>
      <c r="T875" s="3">
        <v>0</v>
      </c>
      <c r="U875" s="3">
        <v>0</v>
      </c>
      <c r="V875" s="3">
        <v>0</v>
      </c>
      <c r="W875" s="3">
        <v>0</v>
      </c>
      <c r="X875" s="3">
        <v>0</v>
      </c>
      <c r="Y875" s="3">
        <v>0</v>
      </c>
      <c r="Z875" s="3">
        <v>0</v>
      </c>
      <c r="AA875" s="3">
        <v>0</v>
      </c>
      <c r="AB875" s="3">
        <v>0</v>
      </c>
      <c r="AC875" s="3">
        <v>0</v>
      </c>
      <c r="AD875" s="3">
        <v>0</v>
      </c>
      <c r="AE875" s="3">
        <v>0</v>
      </c>
      <c r="AF875" s="3">
        <v>0</v>
      </c>
      <c r="AG875" s="3">
        <v>0</v>
      </c>
      <c r="AH875" s="3">
        <v>0</v>
      </c>
      <c r="AI875" s="3">
        <v>0</v>
      </c>
      <c r="AJ875" s="3">
        <v>0</v>
      </c>
      <c r="AK875" s="3">
        <v>0</v>
      </c>
      <c r="AL875" s="3">
        <v>0</v>
      </c>
      <c r="AM875" s="3">
        <v>0</v>
      </c>
      <c r="AN875" s="3">
        <v>0</v>
      </c>
      <c r="AO875" s="3">
        <v>0</v>
      </c>
      <c r="AP875" s="3">
        <v>0</v>
      </c>
      <c r="AQ875" s="3">
        <v>0</v>
      </c>
      <c r="AR875" s="3">
        <v>0</v>
      </c>
      <c r="AS875" s="3">
        <v>0</v>
      </c>
      <c r="AT875" s="3">
        <v>0</v>
      </c>
      <c r="AU875" s="3">
        <v>0</v>
      </c>
      <c r="AV875" s="3">
        <v>0</v>
      </c>
      <c r="AW875" s="3">
        <v>0</v>
      </c>
      <c r="AX875" s="10">
        <v>0</v>
      </c>
    </row>
    <row r="876" spans="1:50" x14ac:dyDescent="0.35">
      <c r="A876" s="27" t="s">
        <v>325</v>
      </c>
      <c r="B876" s="3" t="s">
        <v>208</v>
      </c>
      <c r="C876" s="3" t="s">
        <v>334</v>
      </c>
      <c r="D876" s="3" t="s">
        <v>167</v>
      </c>
      <c r="E876" s="3">
        <v>518</v>
      </c>
      <c r="F876" s="3">
        <v>633</v>
      </c>
      <c r="G876" s="3">
        <v>489</v>
      </c>
      <c r="H876" s="3">
        <v>523</v>
      </c>
      <c r="I876" s="3">
        <v>381</v>
      </c>
      <c r="J876" s="3">
        <v>563</v>
      </c>
      <c r="K876" s="3">
        <v>358</v>
      </c>
      <c r="L876" s="3">
        <v>514</v>
      </c>
      <c r="M876" s="3">
        <v>408</v>
      </c>
      <c r="N876" s="3">
        <v>309</v>
      </c>
      <c r="O876" s="3">
        <v>554</v>
      </c>
      <c r="P876" s="3">
        <v>541</v>
      </c>
      <c r="Q876" s="4">
        <v>1527</v>
      </c>
      <c r="R876" s="3">
        <v>613</v>
      </c>
      <c r="S876" s="3">
        <v>827</v>
      </c>
      <c r="T876" s="3">
        <v>527</v>
      </c>
      <c r="U876" s="3">
        <v>953</v>
      </c>
      <c r="V876" s="3">
        <v>669</v>
      </c>
      <c r="W876" s="3">
        <v>325</v>
      </c>
      <c r="X876" s="4">
        <v>1139</v>
      </c>
      <c r="Y876" s="3">
        <v>485</v>
      </c>
      <c r="Z876" s="3">
        <v>265</v>
      </c>
      <c r="AA876" s="3">
        <v>395</v>
      </c>
      <c r="AB876" s="3">
        <v>415</v>
      </c>
      <c r="AC876" s="3">
        <v>361</v>
      </c>
      <c r="AD876" s="3">
        <v>476</v>
      </c>
      <c r="AE876" s="3">
        <v>738</v>
      </c>
      <c r="AF876" s="3">
        <v>725</v>
      </c>
      <c r="AG876" s="3">
        <v>663</v>
      </c>
      <c r="AH876" s="3">
        <v>511</v>
      </c>
      <c r="AI876" s="3">
        <v>897</v>
      </c>
      <c r="AJ876" s="3">
        <v>733</v>
      </c>
      <c r="AK876" s="3">
        <v>405</v>
      </c>
      <c r="AL876" s="3">
        <v>373</v>
      </c>
      <c r="AM876" s="3">
        <v>433</v>
      </c>
      <c r="AN876" s="3">
        <v>291</v>
      </c>
      <c r="AO876" s="3">
        <v>641</v>
      </c>
      <c r="AP876" s="3">
        <v>546</v>
      </c>
      <c r="AQ876" s="3">
        <v>317</v>
      </c>
      <c r="AR876" s="3">
        <v>218</v>
      </c>
      <c r="AS876" s="3">
        <v>371</v>
      </c>
      <c r="AT876" s="3">
        <v>349</v>
      </c>
      <c r="AU876" s="3">
        <v>197</v>
      </c>
      <c r="AV876" s="3">
        <v>353</v>
      </c>
      <c r="AW876" s="3">
        <v>198</v>
      </c>
      <c r="AX876" s="10">
        <v>71</v>
      </c>
    </row>
    <row r="877" spans="1:50" x14ac:dyDescent="0.35">
      <c r="A877" s="27" t="s">
        <v>325</v>
      </c>
      <c r="B877" s="3" t="s">
        <v>208</v>
      </c>
      <c r="C877" s="3" t="s">
        <v>334</v>
      </c>
      <c r="D877" s="3" t="s">
        <v>132</v>
      </c>
      <c r="E877" s="3">
        <v>13</v>
      </c>
      <c r="F877" s="3">
        <v>19</v>
      </c>
      <c r="G877" s="3">
        <v>17</v>
      </c>
      <c r="H877" s="3">
        <v>19</v>
      </c>
      <c r="I877" s="3">
        <v>17</v>
      </c>
      <c r="J877" s="3">
        <v>13</v>
      </c>
      <c r="K877" s="3">
        <v>20</v>
      </c>
      <c r="L877" s="3">
        <v>27</v>
      </c>
      <c r="M877" s="3">
        <v>16</v>
      </c>
      <c r="N877" s="3">
        <v>13</v>
      </c>
      <c r="O877" s="3">
        <v>23</v>
      </c>
      <c r="P877" s="3">
        <v>27</v>
      </c>
      <c r="Q877" s="3">
        <v>43</v>
      </c>
      <c r="R877" s="3">
        <v>30</v>
      </c>
      <c r="S877" s="3">
        <v>34</v>
      </c>
      <c r="T877" s="3">
        <v>27</v>
      </c>
      <c r="U877" s="3">
        <v>28</v>
      </c>
      <c r="V877" s="3">
        <v>26</v>
      </c>
      <c r="W877" s="3">
        <v>15</v>
      </c>
      <c r="X877" s="3">
        <v>24</v>
      </c>
      <c r="Y877" s="3">
        <v>18</v>
      </c>
      <c r="Z877" s="3">
        <v>16</v>
      </c>
      <c r="AA877" s="3">
        <v>19</v>
      </c>
      <c r="AB877" s="3">
        <v>20</v>
      </c>
      <c r="AC877" s="3">
        <v>22</v>
      </c>
      <c r="AD877" s="3">
        <v>21</v>
      </c>
      <c r="AE877" s="3">
        <v>16</v>
      </c>
      <c r="AF877" s="3">
        <v>22</v>
      </c>
      <c r="AG877" s="3">
        <v>29</v>
      </c>
      <c r="AH877" s="3">
        <v>18</v>
      </c>
      <c r="AI877" s="3">
        <v>22</v>
      </c>
      <c r="AJ877" s="3">
        <v>22</v>
      </c>
      <c r="AK877" s="3">
        <v>23</v>
      </c>
      <c r="AL877" s="3">
        <v>22</v>
      </c>
      <c r="AM877" s="3">
        <v>22</v>
      </c>
      <c r="AN877" s="3">
        <v>25</v>
      </c>
      <c r="AO877" s="3">
        <v>19</v>
      </c>
      <c r="AP877" s="3">
        <v>19</v>
      </c>
      <c r="AQ877" s="3">
        <v>19</v>
      </c>
      <c r="AR877" s="3">
        <v>16</v>
      </c>
      <c r="AS877" s="3">
        <v>13</v>
      </c>
      <c r="AT877" s="3">
        <v>16</v>
      </c>
      <c r="AU877" s="3">
        <v>12</v>
      </c>
      <c r="AV877" s="3">
        <v>12</v>
      </c>
      <c r="AW877" s="3">
        <v>9</v>
      </c>
      <c r="AX877" s="10">
        <v>3</v>
      </c>
    </row>
    <row r="878" spans="1:50" x14ac:dyDescent="0.35">
      <c r="A878" s="27" t="s">
        <v>325</v>
      </c>
      <c r="B878" s="3" t="s">
        <v>208</v>
      </c>
      <c r="C878" s="3" t="s">
        <v>336</v>
      </c>
      <c r="D878" s="3" t="s">
        <v>162</v>
      </c>
      <c r="E878" s="145">
        <v>632</v>
      </c>
      <c r="F878" s="145">
        <v>1016</v>
      </c>
      <c r="G878" s="145">
        <v>892</v>
      </c>
      <c r="H878" s="145">
        <v>800</v>
      </c>
      <c r="I878" s="145">
        <v>412</v>
      </c>
      <c r="J878" s="145">
        <v>1770</v>
      </c>
      <c r="K878" s="145">
        <v>400</v>
      </c>
      <c r="L878" s="145">
        <v>800</v>
      </c>
      <c r="M878" s="145">
        <v>542</v>
      </c>
      <c r="N878" s="145">
        <v>512</v>
      </c>
      <c r="O878" s="145">
        <v>1644.18</v>
      </c>
      <c r="P878" s="145">
        <v>1512</v>
      </c>
      <c r="Q878" s="145">
        <v>719</v>
      </c>
      <c r="R878" s="145">
        <v>852</v>
      </c>
      <c r="S878" s="145">
        <v>695</v>
      </c>
      <c r="T878" s="145">
        <v>1200</v>
      </c>
      <c r="U878" s="145">
        <v>1100</v>
      </c>
      <c r="V878" s="145">
        <v>600</v>
      </c>
      <c r="W878" s="145">
        <v>800</v>
      </c>
      <c r="X878" s="145">
        <v>900</v>
      </c>
      <c r="Y878" s="145">
        <v>1000</v>
      </c>
      <c r="Z878" s="145">
        <v>924</v>
      </c>
      <c r="AA878" s="145">
        <v>1400</v>
      </c>
      <c r="AB878" s="145">
        <v>1200</v>
      </c>
      <c r="AC878" s="145">
        <v>500</v>
      </c>
      <c r="AD878" s="145">
        <v>1000</v>
      </c>
      <c r="AE878" s="145">
        <v>790</v>
      </c>
      <c r="AF878" s="145">
        <v>900</v>
      </c>
      <c r="AG878" s="145">
        <v>595</v>
      </c>
      <c r="AH878" s="145">
        <v>1700</v>
      </c>
      <c r="AI878" s="145">
        <v>795</v>
      </c>
      <c r="AJ878" s="145">
        <v>1200</v>
      </c>
      <c r="AK878" s="145">
        <v>995</v>
      </c>
      <c r="AL878" s="145">
        <v>1300</v>
      </c>
      <c r="AM878" s="145">
        <v>1380</v>
      </c>
      <c r="AN878" s="145">
        <v>1580</v>
      </c>
      <c r="AO878" s="145">
        <v>1645</v>
      </c>
      <c r="AP878" s="145">
        <v>2800</v>
      </c>
      <c r="AQ878" s="145">
        <v>600</v>
      </c>
      <c r="AR878" s="145">
        <v>400</v>
      </c>
      <c r="AS878" s="145">
        <v>600</v>
      </c>
      <c r="AT878" s="145">
        <v>596</v>
      </c>
      <c r="AU878" s="145">
        <v>594</v>
      </c>
      <c r="AV878" s="145">
        <v>693</v>
      </c>
      <c r="AW878" s="145">
        <v>100</v>
      </c>
      <c r="AX878" s="195">
        <v>199</v>
      </c>
    </row>
    <row r="879" spans="1:50" x14ac:dyDescent="0.35">
      <c r="A879" s="27" t="s">
        <v>325</v>
      </c>
      <c r="B879" s="3" t="s">
        <v>208</v>
      </c>
      <c r="C879" s="3" t="s">
        <v>336</v>
      </c>
      <c r="D879" s="3" t="s">
        <v>166</v>
      </c>
      <c r="E879" s="145">
        <v>158</v>
      </c>
      <c r="F879" s="145">
        <v>145.13999999999999</v>
      </c>
      <c r="G879" s="145">
        <v>223</v>
      </c>
      <c r="H879" s="145">
        <v>266.67</v>
      </c>
      <c r="I879" s="145">
        <v>137.33000000000001</v>
      </c>
      <c r="J879" s="145">
        <v>295</v>
      </c>
      <c r="K879" s="145">
        <v>400</v>
      </c>
      <c r="L879" s="145">
        <v>200</v>
      </c>
      <c r="M879" s="145">
        <v>271</v>
      </c>
      <c r="N879" s="145">
        <v>170.67</v>
      </c>
      <c r="O879" s="145">
        <v>328.84</v>
      </c>
      <c r="P879" s="145">
        <v>378</v>
      </c>
      <c r="Q879" s="145">
        <v>359.5</v>
      </c>
      <c r="R879" s="145">
        <v>142</v>
      </c>
      <c r="S879" s="145">
        <v>173.75</v>
      </c>
      <c r="T879" s="145">
        <v>300</v>
      </c>
      <c r="U879" s="145">
        <v>220</v>
      </c>
      <c r="V879" s="145">
        <v>200</v>
      </c>
      <c r="W879" s="145">
        <v>800</v>
      </c>
      <c r="X879" s="145">
        <v>225</v>
      </c>
      <c r="Y879" s="145">
        <v>500</v>
      </c>
      <c r="Z879" s="145">
        <v>184.8</v>
      </c>
      <c r="AA879" s="145">
        <v>280</v>
      </c>
      <c r="AB879" s="145">
        <v>240</v>
      </c>
      <c r="AC879" s="145">
        <v>166.67</v>
      </c>
      <c r="AD879" s="145">
        <v>250</v>
      </c>
      <c r="AE879" s="145">
        <v>197.5</v>
      </c>
      <c r="AF879" s="145">
        <v>300</v>
      </c>
      <c r="AG879" s="145">
        <v>148.75</v>
      </c>
      <c r="AH879" s="145">
        <v>283.33</v>
      </c>
      <c r="AI879" s="145">
        <v>159</v>
      </c>
      <c r="AJ879" s="145">
        <v>240</v>
      </c>
      <c r="AK879" s="145">
        <v>165.83</v>
      </c>
      <c r="AL879" s="145">
        <v>216.67</v>
      </c>
      <c r="AM879" s="145">
        <v>345</v>
      </c>
      <c r="AN879" s="145">
        <v>395</v>
      </c>
      <c r="AO879" s="145">
        <v>548.33000000000004</v>
      </c>
      <c r="AP879" s="145">
        <v>560</v>
      </c>
      <c r="AQ879" s="145">
        <v>300</v>
      </c>
      <c r="AR879" s="145">
        <v>400</v>
      </c>
      <c r="AS879" s="145">
        <v>300</v>
      </c>
      <c r="AT879" s="145">
        <v>298</v>
      </c>
      <c r="AU879" s="145">
        <v>198</v>
      </c>
      <c r="AV879" s="145">
        <v>231</v>
      </c>
      <c r="AW879" s="145">
        <v>50</v>
      </c>
      <c r="AX879" s="195">
        <v>99.5</v>
      </c>
    </row>
    <row r="880" spans="1:50" x14ac:dyDescent="0.35">
      <c r="A880" s="27" t="s">
        <v>325</v>
      </c>
      <c r="B880" s="3" t="s">
        <v>208</v>
      </c>
      <c r="C880" s="3" t="s">
        <v>336</v>
      </c>
      <c r="D880" s="3" t="s">
        <v>327</v>
      </c>
      <c r="E880" s="3">
        <v>8</v>
      </c>
      <c r="F880" s="3">
        <v>14</v>
      </c>
      <c r="G880" s="3">
        <v>10</v>
      </c>
      <c r="H880" s="3">
        <v>8</v>
      </c>
      <c r="I880" s="3">
        <v>5</v>
      </c>
      <c r="J880" s="3">
        <v>19</v>
      </c>
      <c r="K880" s="3">
        <v>4</v>
      </c>
      <c r="L880" s="3">
        <v>8</v>
      </c>
      <c r="M880" s="3">
        <v>8</v>
      </c>
      <c r="N880" s="3">
        <v>6</v>
      </c>
      <c r="O880" s="3">
        <v>18</v>
      </c>
      <c r="P880" s="3">
        <v>16</v>
      </c>
      <c r="Q880" s="3">
        <v>9</v>
      </c>
      <c r="R880" s="3">
        <v>13</v>
      </c>
      <c r="S880" s="3">
        <v>7</v>
      </c>
      <c r="T880" s="3">
        <v>12</v>
      </c>
      <c r="U880" s="3">
        <v>12</v>
      </c>
      <c r="V880" s="3">
        <v>6</v>
      </c>
      <c r="W880" s="3">
        <v>8</v>
      </c>
      <c r="X880" s="3">
        <v>9</v>
      </c>
      <c r="Y880" s="3">
        <v>10</v>
      </c>
      <c r="Z880" s="3">
        <v>11</v>
      </c>
      <c r="AA880" s="3">
        <v>14</v>
      </c>
      <c r="AB880" s="3">
        <v>12</v>
      </c>
      <c r="AC880" s="3">
        <v>5</v>
      </c>
      <c r="AD880" s="3">
        <v>10</v>
      </c>
      <c r="AE880" s="3">
        <v>8</v>
      </c>
      <c r="AF880" s="3">
        <v>9</v>
      </c>
      <c r="AG880" s="3">
        <v>6</v>
      </c>
      <c r="AH880" s="3">
        <v>17</v>
      </c>
      <c r="AI880" s="3">
        <v>8</v>
      </c>
      <c r="AJ880" s="3">
        <v>8</v>
      </c>
      <c r="AK880" s="3">
        <v>11</v>
      </c>
      <c r="AL880" s="3">
        <v>13</v>
      </c>
      <c r="AM880" s="3">
        <v>14</v>
      </c>
      <c r="AN880" s="3">
        <v>16</v>
      </c>
      <c r="AO880" s="3">
        <v>759</v>
      </c>
      <c r="AP880" s="4">
        <v>1513</v>
      </c>
      <c r="AQ880" s="3">
        <v>6</v>
      </c>
      <c r="AR880" s="3">
        <v>4</v>
      </c>
      <c r="AS880" s="3">
        <v>6</v>
      </c>
      <c r="AT880" s="3">
        <v>6</v>
      </c>
      <c r="AU880" s="3">
        <v>6</v>
      </c>
      <c r="AV880" s="3">
        <v>7</v>
      </c>
      <c r="AW880" s="3">
        <v>3</v>
      </c>
      <c r="AX880" s="10">
        <v>2</v>
      </c>
    </row>
    <row r="881" spans="1:50" x14ac:dyDescent="0.35">
      <c r="A881" s="27" t="s">
        <v>325</v>
      </c>
      <c r="B881" s="3" t="s">
        <v>208</v>
      </c>
      <c r="C881" s="3" t="s">
        <v>336</v>
      </c>
      <c r="D881" s="3" t="s">
        <v>167</v>
      </c>
      <c r="E881" s="3">
        <v>0</v>
      </c>
      <c r="F881" s="3">
        <v>0</v>
      </c>
      <c r="G881" s="3">
        <v>0</v>
      </c>
      <c r="H881" s="3">
        <v>0</v>
      </c>
      <c r="I881" s="3">
        <v>0</v>
      </c>
      <c r="J881" s="3">
        <v>0</v>
      </c>
      <c r="K881" s="3">
        <v>0</v>
      </c>
      <c r="L881" s="3">
        <v>0</v>
      </c>
      <c r="M881" s="3">
        <v>0</v>
      </c>
      <c r="N881" s="3">
        <v>0</v>
      </c>
      <c r="O881" s="3">
        <v>0</v>
      </c>
      <c r="P881" s="3">
        <v>0</v>
      </c>
      <c r="Q881" s="3">
        <v>0</v>
      </c>
      <c r="R881" s="3">
        <v>0</v>
      </c>
      <c r="S881" s="3">
        <v>0</v>
      </c>
      <c r="T881" s="3">
        <v>0</v>
      </c>
      <c r="U881" s="3">
        <v>0</v>
      </c>
      <c r="V881" s="3">
        <v>0</v>
      </c>
      <c r="W881" s="3">
        <v>0</v>
      </c>
      <c r="X881" s="3">
        <v>0</v>
      </c>
      <c r="Y881" s="3">
        <v>0</v>
      </c>
      <c r="Z881" s="3">
        <v>0</v>
      </c>
      <c r="AA881" s="3">
        <v>0</v>
      </c>
      <c r="AB881" s="3">
        <v>0</v>
      </c>
      <c r="AC881" s="3">
        <v>0</v>
      </c>
      <c r="AD881" s="3">
        <v>0</v>
      </c>
      <c r="AE881" s="3">
        <v>0</v>
      </c>
      <c r="AF881" s="3">
        <v>0</v>
      </c>
      <c r="AG881" s="3">
        <v>0</v>
      </c>
      <c r="AH881" s="3">
        <v>0</v>
      </c>
      <c r="AI881" s="3">
        <v>0</v>
      </c>
      <c r="AJ881" s="3">
        <v>0</v>
      </c>
      <c r="AK881" s="3">
        <v>0</v>
      </c>
      <c r="AL881" s="3">
        <v>0</v>
      </c>
      <c r="AM881" s="3">
        <v>0</v>
      </c>
      <c r="AN881" s="3">
        <v>0</v>
      </c>
      <c r="AO881" s="3">
        <v>0</v>
      </c>
      <c r="AP881" s="3">
        <v>0</v>
      </c>
      <c r="AQ881" s="3">
        <v>0</v>
      </c>
      <c r="AR881" s="3">
        <v>0</v>
      </c>
      <c r="AS881" s="3">
        <v>0</v>
      </c>
      <c r="AT881" s="3">
        <v>0</v>
      </c>
      <c r="AU881" s="3">
        <v>0</v>
      </c>
      <c r="AV881" s="3">
        <v>0</v>
      </c>
      <c r="AW881" s="3">
        <v>0</v>
      </c>
      <c r="AX881" s="10">
        <v>0</v>
      </c>
    </row>
    <row r="882" spans="1:50" x14ac:dyDescent="0.35">
      <c r="A882" s="27" t="s">
        <v>325</v>
      </c>
      <c r="B882" s="3" t="s">
        <v>208</v>
      </c>
      <c r="C882" s="3" t="s">
        <v>336</v>
      </c>
      <c r="D882" s="3" t="s">
        <v>132</v>
      </c>
      <c r="E882" s="3">
        <v>4</v>
      </c>
      <c r="F882" s="3">
        <v>7</v>
      </c>
      <c r="G882" s="3">
        <v>4</v>
      </c>
      <c r="H882" s="3">
        <v>3</v>
      </c>
      <c r="I882" s="3">
        <v>3</v>
      </c>
      <c r="J882" s="3">
        <v>6</v>
      </c>
      <c r="K882" s="3">
        <v>1</v>
      </c>
      <c r="L882" s="3">
        <v>4</v>
      </c>
      <c r="M882" s="3">
        <v>2</v>
      </c>
      <c r="N882" s="3">
        <v>3</v>
      </c>
      <c r="O882" s="3">
        <v>5</v>
      </c>
      <c r="P882" s="3">
        <v>4</v>
      </c>
      <c r="Q882" s="3">
        <v>2</v>
      </c>
      <c r="R882" s="3">
        <v>6</v>
      </c>
      <c r="S882" s="3">
        <v>4</v>
      </c>
      <c r="T882" s="3">
        <v>4</v>
      </c>
      <c r="U882" s="3">
        <v>5</v>
      </c>
      <c r="V882" s="3">
        <v>3</v>
      </c>
      <c r="W882" s="3">
        <v>1</v>
      </c>
      <c r="X882" s="3">
        <v>4</v>
      </c>
      <c r="Y882" s="3">
        <v>2</v>
      </c>
      <c r="Z882" s="3">
        <v>5</v>
      </c>
      <c r="AA882" s="3">
        <v>5</v>
      </c>
      <c r="AB882" s="3">
        <v>5</v>
      </c>
      <c r="AC882" s="3">
        <v>3</v>
      </c>
      <c r="AD882" s="3">
        <v>4</v>
      </c>
      <c r="AE882" s="3">
        <v>4</v>
      </c>
      <c r="AF882" s="3">
        <v>3</v>
      </c>
      <c r="AG882" s="3">
        <v>4</v>
      </c>
      <c r="AH882" s="3">
        <v>6</v>
      </c>
      <c r="AI882" s="3">
        <v>5</v>
      </c>
      <c r="AJ882" s="3">
        <v>5</v>
      </c>
      <c r="AK882" s="3">
        <v>6</v>
      </c>
      <c r="AL882" s="3">
        <v>6</v>
      </c>
      <c r="AM882" s="3">
        <v>4</v>
      </c>
      <c r="AN882" s="3">
        <v>4</v>
      </c>
      <c r="AO882" s="3">
        <v>3</v>
      </c>
      <c r="AP882" s="3">
        <v>5</v>
      </c>
      <c r="AQ882" s="3">
        <v>2</v>
      </c>
      <c r="AR882" s="3">
        <v>1</v>
      </c>
      <c r="AS882" s="3">
        <v>2</v>
      </c>
      <c r="AT882" s="3">
        <v>2</v>
      </c>
      <c r="AU882" s="3">
        <v>3</v>
      </c>
      <c r="AV882" s="3">
        <v>3</v>
      </c>
      <c r="AW882" s="3">
        <v>2</v>
      </c>
      <c r="AX882" s="10">
        <v>2</v>
      </c>
    </row>
    <row r="883" spans="1:50" x14ac:dyDescent="0.35">
      <c r="A883" s="27" t="s">
        <v>325</v>
      </c>
      <c r="B883" s="3" t="s">
        <v>208</v>
      </c>
      <c r="C883" s="3" t="s">
        <v>337</v>
      </c>
      <c r="D883" s="3" t="s">
        <v>162</v>
      </c>
      <c r="E883" s="145">
        <v>31776.41</v>
      </c>
      <c r="F883" s="145">
        <v>31901.98</v>
      </c>
      <c r="G883" s="145">
        <v>29936.46</v>
      </c>
      <c r="H883" s="145">
        <v>28215.81</v>
      </c>
      <c r="I883" s="145">
        <v>34959.78</v>
      </c>
      <c r="J883" s="145">
        <v>31847.55</v>
      </c>
      <c r="K883" s="145">
        <v>27975.75</v>
      </c>
      <c r="L883" s="145">
        <v>40220.800000000003</v>
      </c>
      <c r="M883" s="145">
        <v>39281.69</v>
      </c>
      <c r="N883" s="145">
        <v>43347.28</v>
      </c>
      <c r="O883" s="145">
        <v>46213.15</v>
      </c>
      <c r="P883" s="145">
        <v>40567.730000000003</v>
      </c>
      <c r="Q883" s="145">
        <v>39913.33</v>
      </c>
      <c r="R883" s="145">
        <v>32807.11</v>
      </c>
      <c r="S883" s="145">
        <v>36454.839999999997</v>
      </c>
      <c r="T883" s="145">
        <v>34934.379999999997</v>
      </c>
      <c r="U883" s="145">
        <v>36223.83</v>
      </c>
      <c r="V883" s="145">
        <v>36692.550000000003</v>
      </c>
      <c r="W883" s="145">
        <v>33325.19</v>
      </c>
      <c r="X883" s="145">
        <v>39507.64</v>
      </c>
      <c r="Y883" s="145">
        <v>35316.51</v>
      </c>
      <c r="Z883" s="145">
        <v>39896.51</v>
      </c>
      <c r="AA883" s="145">
        <v>47647.4</v>
      </c>
      <c r="AB883" s="145">
        <v>46028.84</v>
      </c>
      <c r="AC883" s="145">
        <v>42905.82</v>
      </c>
      <c r="AD883" s="145">
        <v>36282.29</v>
      </c>
      <c r="AE883" s="145">
        <v>40376.559999999998</v>
      </c>
      <c r="AF883" s="145">
        <v>49440.01</v>
      </c>
      <c r="AG883" s="145">
        <v>45607.88</v>
      </c>
      <c r="AH883" s="145">
        <v>37231.089999999997</v>
      </c>
      <c r="AI883" s="145">
        <v>42032.44</v>
      </c>
      <c r="AJ883" s="145">
        <v>41835.74</v>
      </c>
      <c r="AK883" s="145">
        <v>35899.17</v>
      </c>
      <c r="AL883" s="145">
        <v>41334.019999999997</v>
      </c>
      <c r="AM883" s="145">
        <v>32687.51</v>
      </c>
      <c r="AN883" s="145">
        <v>30650.49</v>
      </c>
      <c r="AO883" s="145">
        <v>37417.589999999997</v>
      </c>
      <c r="AP883" s="145">
        <v>32639.7</v>
      </c>
      <c r="AQ883" s="145">
        <v>16927.7</v>
      </c>
      <c r="AR883" s="145">
        <v>6958.44</v>
      </c>
      <c r="AS883" s="145">
        <v>7875.83</v>
      </c>
      <c r="AT883" s="145">
        <v>8138.34</v>
      </c>
      <c r="AU883" s="145">
        <v>12476.65</v>
      </c>
      <c r="AV883" s="145">
        <v>13744.15</v>
      </c>
      <c r="AW883" s="145">
        <v>13148.59</v>
      </c>
      <c r="AX883" s="195">
        <v>15697.96</v>
      </c>
    </row>
    <row r="884" spans="1:50" x14ac:dyDescent="0.35">
      <c r="A884" s="27" t="s">
        <v>325</v>
      </c>
      <c r="B884" s="3" t="s">
        <v>208</v>
      </c>
      <c r="C884" s="3" t="s">
        <v>337</v>
      </c>
      <c r="D884" s="3" t="s">
        <v>166</v>
      </c>
      <c r="E884" s="145">
        <v>460.53</v>
      </c>
      <c r="F884" s="145">
        <v>409</v>
      </c>
      <c r="G884" s="145">
        <v>360.68</v>
      </c>
      <c r="H884" s="145">
        <v>386.52</v>
      </c>
      <c r="I884" s="145">
        <v>521.79</v>
      </c>
      <c r="J884" s="145">
        <v>489.96</v>
      </c>
      <c r="K884" s="145">
        <v>458.62</v>
      </c>
      <c r="L884" s="145">
        <v>462.31</v>
      </c>
      <c r="M884" s="145">
        <v>446.38</v>
      </c>
      <c r="N884" s="145">
        <v>451.53</v>
      </c>
      <c r="O884" s="145">
        <v>491.63</v>
      </c>
      <c r="P884" s="145">
        <v>450.75</v>
      </c>
      <c r="Q884" s="145">
        <v>469.57</v>
      </c>
      <c r="R884" s="145">
        <v>360.52</v>
      </c>
      <c r="S884" s="145">
        <v>444.57</v>
      </c>
      <c r="T884" s="145">
        <v>465.79</v>
      </c>
      <c r="U884" s="145">
        <v>458.53</v>
      </c>
      <c r="V884" s="145">
        <v>421.75</v>
      </c>
      <c r="W884" s="145">
        <v>392.06</v>
      </c>
      <c r="X884" s="145">
        <v>506.51</v>
      </c>
      <c r="Y884" s="145">
        <v>497.42</v>
      </c>
      <c r="Z884" s="145">
        <v>469.37</v>
      </c>
      <c r="AA884" s="145">
        <v>554.04</v>
      </c>
      <c r="AB884" s="145">
        <v>541.52</v>
      </c>
      <c r="AC884" s="145">
        <v>536.32000000000005</v>
      </c>
      <c r="AD884" s="145">
        <v>465.16</v>
      </c>
      <c r="AE884" s="145">
        <v>553.1</v>
      </c>
      <c r="AF884" s="145">
        <v>602.92999999999995</v>
      </c>
      <c r="AG884" s="145">
        <v>530.32000000000005</v>
      </c>
      <c r="AH884" s="145">
        <v>539.58000000000004</v>
      </c>
      <c r="AI884" s="145">
        <v>545.88</v>
      </c>
      <c r="AJ884" s="145">
        <v>543.32000000000005</v>
      </c>
      <c r="AK884" s="145">
        <v>552.29</v>
      </c>
      <c r="AL884" s="145">
        <v>498</v>
      </c>
      <c r="AM884" s="145">
        <v>495.27</v>
      </c>
      <c r="AN884" s="145">
        <v>444.21</v>
      </c>
      <c r="AO884" s="145">
        <v>527.01</v>
      </c>
      <c r="AP884" s="145">
        <v>441.08</v>
      </c>
      <c r="AQ884" s="145">
        <v>345.46</v>
      </c>
      <c r="AR884" s="145">
        <v>316.29000000000002</v>
      </c>
      <c r="AS884" s="145">
        <v>302.92</v>
      </c>
      <c r="AT884" s="145">
        <v>313.01</v>
      </c>
      <c r="AU884" s="145">
        <v>319.91000000000003</v>
      </c>
      <c r="AV884" s="145">
        <v>335.22</v>
      </c>
      <c r="AW884" s="145">
        <v>337.14</v>
      </c>
      <c r="AX884" s="195">
        <v>341.26</v>
      </c>
    </row>
    <row r="885" spans="1:50" x14ac:dyDescent="0.35">
      <c r="A885" s="27" t="s">
        <v>325</v>
      </c>
      <c r="B885" s="3" t="s">
        <v>208</v>
      </c>
      <c r="C885" s="3" t="s">
        <v>337</v>
      </c>
      <c r="D885" s="3" t="s">
        <v>327</v>
      </c>
      <c r="E885" s="3">
        <v>567</v>
      </c>
      <c r="F885" s="3">
        <v>556</v>
      </c>
      <c r="G885" s="3">
        <v>526</v>
      </c>
      <c r="H885" s="3">
        <v>503</v>
      </c>
      <c r="I885" s="3">
        <v>676</v>
      </c>
      <c r="J885" s="3">
        <v>597</v>
      </c>
      <c r="K885" s="3">
        <v>488</v>
      </c>
      <c r="L885" s="3">
        <v>730</v>
      </c>
      <c r="M885" s="3">
        <v>671</v>
      </c>
      <c r="N885" s="3">
        <v>767</v>
      </c>
      <c r="O885" s="3">
        <v>750</v>
      </c>
      <c r="P885" s="3">
        <v>605</v>
      </c>
      <c r="Q885" s="3">
        <v>584</v>
      </c>
      <c r="R885" s="3">
        <v>503</v>
      </c>
      <c r="S885" s="3">
        <v>546</v>
      </c>
      <c r="T885" s="3">
        <v>546</v>
      </c>
      <c r="U885" s="3">
        <v>565</v>
      </c>
      <c r="V885" s="3">
        <v>594</v>
      </c>
      <c r="W885" s="3">
        <v>571</v>
      </c>
      <c r="X885" s="3">
        <v>641</v>
      </c>
      <c r="Y885" s="3">
        <v>598</v>
      </c>
      <c r="Z885" s="3">
        <v>717</v>
      </c>
      <c r="AA885" s="3">
        <v>894</v>
      </c>
      <c r="AB885" s="3">
        <v>864</v>
      </c>
      <c r="AC885" s="3">
        <v>789</v>
      </c>
      <c r="AD885" s="3">
        <v>632</v>
      </c>
      <c r="AE885" s="3">
        <v>693</v>
      </c>
      <c r="AF885" s="3">
        <v>826</v>
      </c>
      <c r="AG885" s="3">
        <v>829</v>
      </c>
      <c r="AH885" s="3">
        <v>721</v>
      </c>
      <c r="AI885" s="3">
        <v>815</v>
      </c>
      <c r="AJ885" s="3">
        <v>821</v>
      </c>
      <c r="AK885" s="3">
        <v>760</v>
      </c>
      <c r="AL885" s="3">
        <v>876</v>
      </c>
      <c r="AM885" s="3">
        <v>688</v>
      </c>
      <c r="AN885" s="3">
        <v>635</v>
      </c>
      <c r="AO885" s="3">
        <v>798</v>
      </c>
      <c r="AP885" s="3">
        <v>655</v>
      </c>
      <c r="AQ885" s="3">
        <v>364</v>
      </c>
      <c r="AR885" s="3">
        <v>147</v>
      </c>
      <c r="AS885" s="3">
        <v>163</v>
      </c>
      <c r="AT885" s="3">
        <v>183</v>
      </c>
      <c r="AU885" s="3">
        <v>250</v>
      </c>
      <c r="AV885" s="3">
        <v>258</v>
      </c>
      <c r="AW885" s="3">
        <v>257</v>
      </c>
      <c r="AX885" s="10">
        <v>292</v>
      </c>
    </row>
    <row r="886" spans="1:50" x14ac:dyDescent="0.35">
      <c r="A886" s="27" t="s">
        <v>325</v>
      </c>
      <c r="B886" s="3" t="s">
        <v>208</v>
      </c>
      <c r="C886" s="3" t="s">
        <v>337</v>
      </c>
      <c r="D886" s="3" t="s">
        <v>167</v>
      </c>
      <c r="E886" s="4">
        <v>9713</v>
      </c>
      <c r="F886" s="4">
        <v>9680</v>
      </c>
      <c r="G886" s="4">
        <v>9346</v>
      </c>
      <c r="H886" s="4">
        <v>8609</v>
      </c>
      <c r="I886" s="4">
        <v>9413</v>
      </c>
      <c r="J886" s="4">
        <v>8715</v>
      </c>
      <c r="K886" s="4">
        <v>8389</v>
      </c>
      <c r="L886" s="4">
        <v>10944</v>
      </c>
      <c r="M886" s="4">
        <v>11125</v>
      </c>
      <c r="N886" s="4">
        <v>12255</v>
      </c>
      <c r="O886" s="4">
        <v>13717</v>
      </c>
      <c r="P886" s="4">
        <v>12902</v>
      </c>
      <c r="Q886" s="4">
        <v>12801</v>
      </c>
      <c r="R886" s="4">
        <v>10098</v>
      </c>
      <c r="S886" s="4">
        <v>11417</v>
      </c>
      <c r="T886" s="4">
        <v>10193</v>
      </c>
      <c r="U886" s="4">
        <v>11004</v>
      </c>
      <c r="V886" s="4">
        <v>9958</v>
      </c>
      <c r="W886" s="4">
        <v>8963</v>
      </c>
      <c r="X886" s="4">
        <v>11604</v>
      </c>
      <c r="Y886" s="4">
        <v>9458</v>
      </c>
      <c r="Z886" s="4">
        <v>11080</v>
      </c>
      <c r="AA886" s="4">
        <v>11973</v>
      </c>
      <c r="AB886" s="4">
        <v>11432</v>
      </c>
      <c r="AC886" s="4">
        <v>10860</v>
      </c>
      <c r="AD886" s="4">
        <v>9865</v>
      </c>
      <c r="AE886" s="4">
        <v>10962</v>
      </c>
      <c r="AF886" s="4">
        <v>13030</v>
      </c>
      <c r="AG886" s="4">
        <v>11823</v>
      </c>
      <c r="AH886" s="4">
        <v>9526</v>
      </c>
      <c r="AI886" s="4">
        <v>10715</v>
      </c>
      <c r="AJ886" s="4">
        <v>10372</v>
      </c>
      <c r="AK886" s="4">
        <v>8239</v>
      </c>
      <c r="AL886" s="4">
        <v>9414</v>
      </c>
      <c r="AM886" s="4">
        <v>7690</v>
      </c>
      <c r="AN886" s="4">
        <v>6927</v>
      </c>
      <c r="AO886" s="4">
        <v>8262</v>
      </c>
      <c r="AP886" s="4">
        <v>7659</v>
      </c>
      <c r="AQ886" s="4">
        <v>3565</v>
      </c>
      <c r="AR886" s="4">
        <v>1327</v>
      </c>
      <c r="AS886" s="4">
        <v>1498</v>
      </c>
      <c r="AT886" s="4">
        <v>1537</v>
      </c>
      <c r="AU886" s="4">
        <v>2636</v>
      </c>
      <c r="AV886" s="4">
        <v>3099</v>
      </c>
      <c r="AW886" s="4">
        <v>2932</v>
      </c>
      <c r="AX886" s="16">
        <v>3715</v>
      </c>
    </row>
    <row r="887" spans="1:50" x14ac:dyDescent="0.35">
      <c r="A887" s="27" t="s">
        <v>325</v>
      </c>
      <c r="B887" s="3" t="s">
        <v>208</v>
      </c>
      <c r="C887" s="3" t="s">
        <v>337</v>
      </c>
      <c r="D887" s="3" t="s">
        <v>132</v>
      </c>
      <c r="E887" s="3">
        <v>69</v>
      </c>
      <c r="F887" s="3">
        <v>78</v>
      </c>
      <c r="G887" s="3">
        <v>83</v>
      </c>
      <c r="H887" s="3">
        <v>73</v>
      </c>
      <c r="I887" s="3">
        <v>67</v>
      </c>
      <c r="J887" s="3">
        <v>65</v>
      </c>
      <c r="K887" s="3">
        <v>61</v>
      </c>
      <c r="L887" s="3">
        <v>87</v>
      </c>
      <c r="M887" s="3">
        <v>88</v>
      </c>
      <c r="N887" s="3">
        <v>96</v>
      </c>
      <c r="O887" s="3">
        <v>94</v>
      </c>
      <c r="P887" s="3">
        <v>90</v>
      </c>
      <c r="Q887" s="3">
        <v>85</v>
      </c>
      <c r="R887" s="3">
        <v>91</v>
      </c>
      <c r="S887" s="3">
        <v>82</v>
      </c>
      <c r="T887" s="3">
        <v>75</v>
      </c>
      <c r="U887" s="3">
        <v>79</v>
      </c>
      <c r="V887" s="3">
        <v>87</v>
      </c>
      <c r="W887" s="3">
        <v>85</v>
      </c>
      <c r="X887" s="3">
        <v>78</v>
      </c>
      <c r="Y887" s="3">
        <v>71</v>
      </c>
      <c r="Z887" s="3">
        <v>85</v>
      </c>
      <c r="AA887" s="3">
        <v>86</v>
      </c>
      <c r="AB887" s="3">
        <v>85</v>
      </c>
      <c r="AC887" s="3">
        <v>80</v>
      </c>
      <c r="AD887" s="3">
        <v>78</v>
      </c>
      <c r="AE887" s="3">
        <v>73</v>
      </c>
      <c r="AF887" s="3">
        <v>82</v>
      </c>
      <c r="AG887" s="3">
        <v>86</v>
      </c>
      <c r="AH887" s="3">
        <v>69</v>
      </c>
      <c r="AI887" s="3">
        <v>77</v>
      </c>
      <c r="AJ887" s="3">
        <v>77</v>
      </c>
      <c r="AK887" s="3">
        <v>65</v>
      </c>
      <c r="AL887" s="3">
        <v>83</v>
      </c>
      <c r="AM887" s="3">
        <v>66</v>
      </c>
      <c r="AN887" s="3">
        <v>69</v>
      </c>
      <c r="AO887" s="3">
        <v>71</v>
      </c>
      <c r="AP887" s="3">
        <v>74</v>
      </c>
      <c r="AQ887" s="3">
        <v>49</v>
      </c>
      <c r="AR887" s="3">
        <v>22</v>
      </c>
      <c r="AS887" s="3">
        <v>26</v>
      </c>
      <c r="AT887" s="3">
        <v>26</v>
      </c>
      <c r="AU887" s="3">
        <v>39</v>
      </c>
      <c r="AV887" s="3">
        <v>41</v>
      </c>
      <c r="AW887" s="3">
        <v>39</v>
      </c>
      <c r="AX887" s="10">
        <v>46</v>
      </c>
    </row>
    <row r="888" spans="1:50" x14ac:dyDescent="0.35">
      <c r="A888" s="27" t="s">
        <v>325</v>
      </c>
      <c r="B888" s="3" t="s">
        <v>208</v>
      </c>
      <c r="C888" s="3" t="s">
        <v>338</v>
      </c>
      <c r="D888" s="3" t="s">
        <v>162</v>
      </c>
      <c r="E888" s="145"/>
      <c r="F888" s="145"/>
      <c r="G888" s="145"/>
      <c r="H888" s="145"/>
      <c r="I888" s="145"/>
      <c r="J888" s="145">
        <v>30</v>
      </c>
      <c r="K888" s="145"/>
      <c r="L888" s="145"/>
      <c r="M888" s="145"/>
      <c r="N888" s="145"/>
      <c r="O888" s="145"/>
      <c r="P888" s="145"/>
      <c r="Q888" s="145">
        <v>106.75</v>
      </c>
      <c r="R888" s="145">
        <v>20</v>
      </c>
      <c r="S888" s="145"/>
      <c r="T888" s="145"/>
      <c r="U888" s="145">
        <v>18.05</v>
      </c>
      <c r="V888" s="145">
        <v>15.5</v>
      </c>
      <c r="W888" s="145">
        <v>20.8</v>
      </c>
      <c r="X888" s="145">
        <v>26</v>
      </c>
      <c r="Y888" s="145"/>
      <c r="Z888" s="145">
        <v>8</v>
      </c>
      <c r="AA888" s="145">
        <v>9.5</v>
      </c>
      <c r="AB888" s="145"/>
      <c r="AC888" s="145"/>
      <c r="AD888" s="145">
        <v>8</v>
      </c>
      <c r="AE888" s="145"/>
      <c r="AF888" s="145">
        <v>6.3</v>
      </c>
      <c r="AG888" s="145">
        <v>4.5599999999999996</v>
      </c>
      <c r="AH888" s="145"/>
      <c r="AI888" s="145">
        <v>12</v>
      </c>
      <c r="AJ888" s="145">
        <v>16.25</v>
      </c>
      <c r="AK888" s="145">
        <v>24</v>
      </c>
      <c r="AL888" s="145">
        <v>12</v>
      </c>
      <c r="AM888" s="145">
        <v>42.75</v>
      </c>
      <c r="AN888" s="145">
        <v>12</v>
      </c>
      <c r="AO888" s="145">
        <v>728.43</v>
      </c>
      <c r="AP888" s="145">
        <v>31.82</v>
      </c>
      <c r="AQ888" s="145"/>
      <c r="AR888" s="145"/>
      <c r="AS888" s="145"/>
      <c r="AT888" s="145"/>
      <c r="AU888" s="145"/>
      <c r="AV888" s="145"/>
      <c r="AW888" s="145">
        <v>1.35</v>
      </c>
      <c r="AX888" s="195"/>
    </row>
    <row r="889" spans="1:50" x14ac:dyDescent="0.35">
      <c r="A889" s="27" t="s">
        <v>325</v>
      </c>
      <c r="B889" s="3" t="s">
        <v>208</v>
      </c>
      <c r="C889" s="3" t="s">
        <v>338</v>
      </c>
      <c r="D889" s="3" t="s">
        <v>166</v>
      </c>
      <c r="E889" s="145"/>
      <c r="F889" s="145"/>
      <c r="G889" s="145"/>
      <c r="H889" s="145"/>
      <c r="I889" s="145"/>
      <c r="J889" s="145">
        <v>30</v>
      </c>
      <c r="K889" s="145"/>
      <c r="L889" s="145"/>
      <c r="M889" s="145"/>
      <c r="N889" s="145"/>
      <c r="O889" s="145"/>
      <c r="P889" s="145"/>
      <c r="Q889" s="145">
        <v>53.38</v>
      </c>
      <c r="R889" s="145">
        <v>20</v>
      </c>
      <c r="S889" s="145"/>
      <c r="T889" s="145"/>
      <c r="U889" s="145">
        <v>9.0299999999999994</v>
      </c>
      <c r="V889" s="145">
        <v>7.75</v>
      </c>
      <c r="W889" s="145">
        <v>10.4</v>
      </c>
      <c r="X889" s="145">
        <v>26</v>
      </c>
      <c r="Y889" s="145"/>
      <c r="Z889" s="145">
        <v>8</v>
      </c>
      <c r="AA889" s="145">
        <v>4.75</v>
      </c>
      <c r="AB889" s="145"/>
      <c r="AC889" s="145"/>
      <c r="AD889" s="145">
        <v>8</v>
      </c>
      <c r="AE889" s="145"/>
      <c r="AF889" s="145">
        <v>3.15</v>
      </c>
      <c r="AG889" s="145">
        <v>4.5599999999999996</v>
      </c>
      <c r="AH889" s="145"/>
      <c r="AI889" s="145">
        <v>12</v>
      </c>
      <c r="AJ889" s="145">
        <v>4.0599999999999996</v>
      </c>
      <c r="AK889" s="145">
        <v>24</v>
      </c>
      <c r="AL889" s="145">
        <v>12</v>
      </c>
      <c r="AM889" s="145">
        <v>21.38</v>
      </c>
      <c r="AN889" s="145">
        <v>12</v>
      </c>
      <c r="AO889" s="145">
        <v>242.81</v>
      </c>
      <c r="AP889" s="145">
        <v>15.91</v>
      </c>
      <c r="AQ889" s="145"/>
      <c r="AR889" s="145"/>
      <c r="AS889" s="145"/>
      <c r="AT889" s="145"/>
      <c r="AU889" s="145"/>
      <c r="AV889" s="145"/>
      <c r="AW889" s="145">
        <v>1.35</v>
      </c>
      <c r="AX889" s="195"/>
    </row>
    <row r="890" spans="1:50" x14ac:dyDescent="0.35">
      <c r="A890" s="27" t="s">
        <v>325</v>
      </c>
      <c r="B890" s="3" t="s">
        <v>208</v>
      </c>
      <c r="C890" s="3" t="s">
        <v>338</v>
      </c>
      <c r="D890" s="3" t="s">
        <v>327</v>
      </c>
      <c r="E890" s="3"/>
      <c r="F890" s="3"/>
      <c r="G890" s="3"/>
      <c r="H890" s="3"/>
      <c r="I890" s="3"/>
      <c r="J890" s="3">
        <v>0</v>
      </c>
      <c r="K890" s="3"/>
      <c r="L890" s="3"/>
      <c r="M890" s="3"/>
      <c r="N890" s="3"/>
      <c r="O890" s="3"/>
      <c r="P890" s="3"/>
      <c r="Q890" s="3">
        <v>0</v>
      </c>
      <c r="R890" s="3">
        <v>0</v>
      </c>
      <c r="S890" s="3"/>
      <c r="T890" s="3"/>
      <c r="U890" s="3">
        <v>0</v>
      </c>
      <c r="V890" s="3">
        <v>0</v>
      </c>
      <c r="W890" s="3">
        <v>0</v>
      </c>
      <c r="X890" s="3">
        <v>0</v>
      </c>
      <c r="Y890" s="3"/>
      <c r="Z890" s="3">
        <v>0</v>
      </c>
      <c r="AA890" s="3">
        <v>0</v>
      </c>
      <c r="AB890" s="3"/>
      <c r="AC890" s="3"/>
      <c r="AD890" s="3">
        <v>0</v>
      </c>
      <c r="AE890" s="3"/>
      <c r="AF890" s="3">
        <v>0</v>
      </c>
      <c r="AG890" s="3">
        <v>0</v>
      </c>
      <c r="AH890" s="3"/>
      <c r="AI890" s="3">
        <v>0</v>
      </c>
      <c r="AJ890" s="3">
        <v>0</v>
      </c>
      <c r="AK890" s="3">
        <v>0</v>
      </c>
      <c r="AL890" s="3">
        <v>0</v>
      </c>
      <c r="AM890" s="3">
        <v>0</v>
      </c>
      <c r="AN890" s="3">
        <v>0</v>
      </c>
      <c r="AO890" s="3">
        <v>0</v>
      </c>
      <c r="AP890" s="3">
        <v>0</v>
      </c>
      <c r="AQ890" s="3"/>
      <c r="AR890" s="3"/>
      <c r="AS890" s="3"/>
      <c r="AT890" s="3"/>
      <c r="AU890" s="3"/>
      <c r="AV890" s="3"/>
      <c r="AW890" s="3">
        <v>0</v>
      </c>
      <c r="AX890" s="10"/>
    </row>
    <row r="891" spans="1:50" x14ac:dyDescent="0.35">
      <c r="A891" s="27" t="s">
        <v>325</v>
      </c>
      <c r="B891" s="3" t="s">
        <v>208</v>
      </c>
      <c r="C891" s="3" t="s">
        <v>338</v>
      </c>
      <c r="D891" s="3" t="s">
        <v>167</v>
      </c>
      <c r="E891" s="3"/>
      <c r="F891" s="3"/>
      <c r="G891" s="3"/>
      <c r="H891" s="3"/>
      <c r="I891" s="3"/>
      <c r="J891" s="3">
        <v>0</v>
      </c>
      <c r="K891" s="3"/>
      <c r="L891" s="3"/>
      <c r="M891" s="3"/>
      <c r="N891" s="3"/>
      <c r="O891" s="3"/>
      <c r="P891" s="3"/>
      <c r="Q891" s="3">
        <v>0</v>
      </c>
      <c r="R891" s="3">
        <v>0</v>
      </c>
      <c r="S891" s="3"/>
      <c r="T891" s="3"/>
      <c r="U891" s="3">
        <v>0</v>
      </c>
      <c r="V891" s="3">
        <v>0</v>
      </c>
      <c r="W891" s="3">
        <v>0</v>
      </c>
      <c r="X891" s="3">
        <v>0</v>
      </c>
      <c r="Y891" s="3"/>
      <c r="Z891" s="3">
        <v>0</v>
      </c>
      <c r="AA891" s="3">
        <v>0</v>
      </c>
      <c r="AB891" s="3"/>
      <c r="AC891" s="3"/>
      <c r="AD891" s="3">
        <v>0</v>
      </c>
      <c r="AE891" s="3"/>
      <c r="AF891" s="3">
        <v>0</v>
      </c>
      <c r="AG891" s="3">
        <v>0</v>
      </c>
      <c r="AH891" s="3"/>
      <c r="AI891" s="3">
        <v>0</v>
      </c>
      <c r="AJ891" s="3">
        <v>0</v>
      </c>
      <c r="AK891" s="3">
        <v>0</v>
      </c>
      <c r="AL891" s="3">
        <v>0</v>
      </c>
      <c r="AM891" s="3">
        <v>0</v>
      </c>
      <c r="AN891" s="3">
        <v>0</v>
      </c>
      <c r="AO891" s="3">
        <v>0</v>
      </c>
      <c r="AP891" s="3">
        <v>0</v>
      </c>
      <c r="AQ891" s="3"/>
      <c r="AR891" s="3"/>
      <c r="AS891" s="3"/>
      <c r="AT891" s="3"/>
      <c r="AU891" s="3"/>
      <c r="AV891" s="3"/>
      <c r="AW891" s="3">
        <v>0</v>
      </c>
      <c r="AX891" s="10"/>
    </row>
    <row r="892" spans="1:50" x14ac:dyDescent="0.35">
      <c r="A892" s="27" t="s">
        <v>325</v>
      </c>
      <c r="B892" s="3" t="s">
        <v>208</v>
      </c>
      <c r="C892" s="3" t="s">
        <v>338</v>
      </c>
      <c r="D892" s="3" t="s">
        <v>132</v>
      </c>
      <c r="E892" s="3"/>
      <c r="F892" s="3"/>
      <c r="G892" s="3"/>
      <c r="H892" s="3"/>
      <c r="I892" s="3"/>
      <c r="J892" s="3">
        <v>1</v>
      </c>
      <c r="K892" s="3"/>
      <c r="L892" s="3"/>
      <c r="M892" s="3"/>
      <c r="N892" s="3"/>
      <c r="O892" s="3"/>
      <c r="P892" s="3"/>
      <c r="Q892" s="3">
        <v>2</v>
      </c>
      <c r="R892" s="3">
        <v>1</v>
      </c>
      <c r="S892" s="3"/>
      <c r="T892" s="3"/>
      <c r="U892" s="3">
        <v>2</v>
      </c>
      <c r="V892" s="3">
        <v>2</v>
      </c>
      <c r="W892" s="3">
        <v>2</v>
      </c>
      <c r="X892" s="3">
        <v>1</v>
      </c>
      <c r="Y892" s="3"/>
      <c r="Z892" s="3">
        <v>1</v>
      </c>
      <c r="AA892" s="3">
        <v>2</v>
      </c>
      <c r="AB892" s="3"/>
      <c r="AC892" s="3"/>
      <c r="AD892" s="3">
        <v>1</v>
      </c>
      <c r="AE892" s="3"/>
      <c r="AF892" s="3">
        <v>2</v>
      </c>
      <c r="AG892" s="3">
        <v>1</v>
      </c>
      <c r="AH892" s="3"/>
      <c r="AI892" s="3">
        <v>1</v>
      </c>
      <c r="AJ892" s="3">
        <v>4</v>
      </c>
      <c r="AK892" s="3">
        <v>1</v>
      </c>
      <c r="AL892" s="3">
        <v>1</v>
      </c>
      <c r="AM892" s="3">
        <v>2</v>
      </c>
      <c r="AN892" s="3">
        <v>1</v>
      </c>
      <c r="AO892" s="3">
        <v>3</v>
      </c>
      <c r="AP892" s="3">
        <v>2</v>
      </c>
      <c r="AQ892" s="3"/>
      <c r="AR892" s="3"/>
      <c r="AS892" s="3"/>
      <c r="AT892" s="3"/>
      <c r="AU892" s="3"/>
      <c r="AV892" s="3"/>
      <c r="AW892" s="3">
        <v>1</v>
      </c>
      <c r="AX892" s="10"/>
    </row>
    <row r="893" spans="1:50" x14ac:dyDescent="0.35">
      <c r="A893" s="27" t="s">
        <v>325</v>
      </c>
      <c r="B893" s="3" t="s">
        <v>208</v>
      </c>
      <c r="C893" s="3" t="s">
        <v>339</v>
      </c>
      <c r="D893" s="3" t="s">
        <v>162</v>
      </c>
      <c r="E893" s="145">
        <v>50831.77</v>
      </c>
      <c r="F893" s="145">
        <v>32133.72</v>
      </c>
      <c r="G893" s="145">
        <v>53055.31</v>
      </c>
      <c r="H893" s="145">
        <v>57945.64</v>
      </c>
      <c r="I893" s="145">
        <v>70770.44</v>
      </c>
      <c r="J893" s="145">
        <v>74522.559999999998</v>
      </c>
      <c r="K893" s="145">
        <v>69839.72</v>
      </c>
      <c r="L893" s="145">
        <v>81565.3</v>
      </c>
      <c r="M893" s="145">
        <v>70674.73</v>
      </c>
      <c r="N893" s="145">
        <v>80795.13</v>
      </c>
      <c r="O893" s="145">
        <v>79482.41</v>
      </c>
      <c r="P893" s="145">
        <v>69996.53</v>
      </c>
      <c r="Q893" s="145">
        <v>80862.48</v>
      </c>
      <c r="R893" s="145">
        <v>73266.509999999995</v>
      </c>
      <c r="S893" s="145">
        <v>75469.69</v>
      </c>
      <c r="T893" s="145">
        <v>88194.51</v>
      </c>
      <c r="U893" s="145">
        <v>88695.09</v>
      </c>
      <c r="V893" s="145">
        <v>76972.149999999994</v>
      </c>
      <c r="W893" s="145">
        <v>71371.320000000007</v>
      </c>
      <c r="X893" s="145">
        <v>74868.600000000006</v>
      </c>
      <c r="Y893" s="145">
        <v>63444.33</v>
      </c>
      <c r="Z893" s="145">
        <v>70854.37</v>
      </c>
      <c r="AA893" s="145">
        <v>64401.99</v>
      </c>
      <c r="AB893" s="145">
        <v>65864.41</v>
      </c>
      <c r="AC893" s="145">
        <v>65300.3</v>
      </c>
      <c r="AD893" s="145">
        <v>69496.52</v>
      </c>
      <c r="AE893" s="145">
        <v>75311.27</v>
      </c>
      <c r="AF893" s="145">
        <v>83608.460000000006</v>
      </c>
      <c r="AG893" s="145">
        <v>79106.06</v>
      </c>
      <c r="AH893" s="145">
        <v>64526.09</v>
      </c>
      <c r="AI893" s="145">
        <v>66912.94</v>
      </c>
      <c r="AJ893" s="145">
        <v>70275.199999999997</v>
      </c>
      <c r="AK893" s="145">
        <v>67702.41</v>
      </c>
      <c r="AL893" s="145">
        <v>69662.86</v>
      </c>
      <c r="AM893" s="145">
        <v>49834.16</v>
      </c>
      <c r="AN893" s="145">
        <v>44125.3</v>
      </c>
      <c r="AO893" s="145">
        <v>59858.55</v>
      </c>
      <c r="AP893" s="145">
        <v>57941.33</v>
      </c>
      <c r="AQ893" s="145">
        <v>35371.919999999998</v>
      </c>
      <c r="AR893" s="145">
        <v>13434.29</v>
      </c>
      <c r="AS893" s="145">
        <v>16111.69</v>
      </c>
      <c r="AT893" s="145">
        <v>26898.29</v>
      </c>
      <c r="AU893" s="145">
        <v>26729.21</v>
      </c>
      <c r="AV893" s="145">
        <v>28442.77</v>
      </c>
      <c r="AW893" s="145">
        <v>27133.97</v>
      </c>
      <c r="AX893" s="195">
        <v>18815.509999999998</v>
      </c>
    </row>
    <row r="894" spans="1:50" x14ac:dyDescent="0.35">
      <c r="A894" s="27" t="s">
        <v>325</v>
      </c>
      <c r="B894" s="3" t="s">
        <v>208</v>
      </c>
      <c r="C894" s="3" t="s">
        <v>339</v>
      </c>
      <c r="D894" s="3" t="s">
        <v>166</v>
      </c>
      <c r="E894" s="145">
        <v>336.63</v>
      </c>
      <c r="F894" s="145">
        <v>334.73</v>
      </c>
      <c r="G894" s="145">
        <v>349.05</v>
      </c>
      <c r="H894" s="145">
        <v>359.91</v>
      </c>
      <c r="I894" s="145">
        <v>431.53</v>
      </c>
      <c r="J894" s="145">
        <v>421.03</v>
      </c>
      <c r="K894" s="145">
        <v>399.08</v>
      </c>
      <c r="L894" s="145">
        <v>411.95</v>
      </c>
      <c r="M894" s="145">
        <v>373.94</v>
      </c>
      <c r="N894" s="145">
        <v>401.97</v>
      </c>
      <c r="O894" s="145">
        <v>401.43</v>
      </c>
      <c r="P894" s="145">
        <v>330.17</v>
      </c>
      <c r="Q894" s="145">
        <v>385.06</v>
      </c>
      <c r="R894" s="145">
        <v>362.71</v>
      </c>
      <c r="S894" s="145">
        <v>381.16</v>
      </c>
      <c r="T894" s="145">
        <v>410.21</v>
      </c>
      <c r="U894" s="145">
        <v>424.38</v>
      </c>
      <c r="V894" s="145">
        <v>354.71</v>
      </c>
      <c r="W894" s="145">
        <v>346.46</v>
      </c>
      <c r="X894" s="145">
        <v>353.15</v>
      </c>
      <c r="Y894" s="145">
        <v>318.82</v>
      </c>
      <c r="Z894" s="145">
        <v>343.95</v>
      </c>
      <c r="AA894" s="145">
        <v>346.25</v>
      </c>
      <c r="AB894" s="145">
        <v>329.32</v>
      </c>
      <c r="AC894" s="145">
        <v>329.8</v>
      </c>
      <c r="AD894" s="145">
        <v>339.01</v>
      </c>
      <c r="AE894" s="145">
        <v>342.32</v>
      </c>
      <c r="AF894" s="145">
        <v>398.14</v>
      </c>
      <c r="AG894" s="145">
        <v>371.39</v>
      </c>
      <c r="AH894" s="145">
        <v>327.54000000000002</v>
      </c>
      <c r="AI894" s="145">
        <v>348.5</v>
      </c>
      <c r="AJ894" s="145">
        <v>362.24</v>
      </c>
      <c r="AK894" s="145">
        <v>356.33</v>
      </c>
      <c r="AL894" s="145">
        <v>348.31</v>
      </c>
      <c r="AM894" s="145">
        <v>265.08</v>
      </c>
      <c r="AN894" s="145">
        <v>258.04000000000002</v>
      </c>
      <c r="AO894" s="145">
        <v>321.82</v>
      </c>
      <c r="AP894" s="145">
        <v>301.77999999999997</v>
      </c>
      <c r="AQ894" s="145">
        <v>225.3</v>
      </c>
      <c r="AR894" s="145">
        <v>213.24</v>
      </c>
      <c r="AS894" s="145">
        <v>244.12</v>
      </c>
      <c r="AT894" s="145">
        <v>235.95</v>
      </c>
      <c r="AU894" s="145">
        <v>252.16</v>
      </c>
      <c r="AV894" s="145">
        <v>239.01</v>
      </c>
      <c r="AW894" s="145">
        <v>235.95</v>
      </c>
      <c r="AX894" s="195">
        <v>184.47</v>
      </c>
    </row>
    <row r="895" spans="1:50" x14ac:dyDescent="0.35">
      <c r="A895" s="27" t="s">
        <v>325</v>
      </c>
      <c r="B895" s="3" t="s">
        <v>208</v>
      </c>
      <c r="C895" s="3" t="s">
        <v>339</v>
      </c>
      <c r="D895" s="3" t="s">
        <v>327</v>
      </c>
      <c r="E895" s="4">
        <v>1121</v>
      </c>
      <c r="F895" s="3">
        <v>665</v>
      </c>
      <c r="G895" s="4">
        <v>1152</v>
      </c>
      <c r="H895" s="4">
        <v>1207</v>
      </c>
      <c r="I895" s="4">
        <v>1438</v>
      </c>
      <c r="J895" s="4">
        <v>1514</v>
      </c>
      <c r="K895" s="4">
        <v>1383</v>
      </c>
      <c r="L895" s="4">
        <v>1679</v>
      </c>
      <c r="M895" s="4">
        <v>1444</v>
      </c>
      <c r="N895" s="4">
        <v>1599</v>
      </c>
      <c r="O895" s="4">
        <v>1562</v>
      </c>
      <c r="P895" s="4">
        <v>1375</v>
      </c>
      <c r="Q895" s="4">
        <v>1643</v>
      </c>
      <c r="R895" s="4">
        <v>1479</v>
      </c>
      <c r="S895" s="4">
        <v>1682</v>
      </c>
      <c r="T895" s="4">
        <v>1786</v>
      </c>
      <c r="U895" s="4">
        <v>1938</v>
      </c>
      <c r="V895" s="4">
        <v>1532</v>
      </c>
      <c r="W895" s="4">
        <v>1407</v>
      </c>
      <c r="X895" s="4">
        <v>1666</v>
      </c>
      <c r="Y895" s="4">
        <v>1334</v>
      </c>
      <c r="Z895" s="4">
        <v>1543</v>
      </c>
      <c r="AA895" s="4">
        <v>1440</v>
      </c>
      <c r="AB895" s="4">
        <v>1451</v>
      </c>
      <c r="AC895" s="4">
        <v>1422</v>
      </c>
      <c r="AD895" s="4">
        <v>1512</v>
      </c>
      <c r="AE895" s="4">
        <v>1622</v>
      </c>
      <c r="AF895" s="4">
        <v>1753</v>
      </c>
      <c r="AG895" s="4">
        <v>1752</v>
      </c>
      <c r="AH895" s="4">
        <v>1367</v>
      </c>
      <c r="AI895" s="4">
        <v>1479</v>
      </c>
      <c r="AJ895" s="4">
        <v>1548</v>
      </c>
      <c r="AK895" s="4">
        <v>1492</v>
      </c>
      <c r="AL895" s="4">
        <v>1499</v>
      </c>
      <c r="AM895" s="4">
        <v>1147</v>
      </c>
      <c r="AN895" s="4">
        <v>1035</v>
      </c>
      <c r="AO895" s="4">
        <v>1600</v>
      </c>
      <c r="AP895" s="4">
        <v>1427</v>
      </c>
      <c r="AQ895" s="3">
        <v>970</v>
      </c>
      <c r="AR895" s="3">
        <v>367</v>
      </c>
      <c r="AS895" s="3">
        <v>404</v>
      </c>
      <c r="AT895" s="3">
        <v>751</v>
      </c>
      <c r="AU895" s="3">
        <v>757</v>
      </c>
      <c r="AV895" s="3">
        <v>734</v>
      </c>
      <c r="AW895" s="3">
        <v>771</v>
      </c>
      <c r="AX895" s="10">
        <v>556</v>
      </c>
    </row>
    <row r="896" spans="1:50" x14ac:dyDescent="0.35">
      <c r="A896" s="27" t="s">
        <v>325</v>
      </c>
      <c r="B896" s="3" t="s">
        <v>208</v>
      </c>
      <c r="C896" s="3" t="s">
        <v>339</v>
      </c>
      <c r="D896" s="3" t="s">
        <v>167</v>
      </c>
      <c r="E896" s="4">
        <v>16033</v>
      </c>
      <c r="F896" s="4">
        <v>9668</v>
      </c>
      <c r="G896" s="4">
        <v>16865</v>
      </c>
      <c r="H896" s="4">
        <v>19293</v>
      </c>
      <c r="I896" s="4">
        <v>24264</v>
      </c>
      <c r="J896" s="4">
        <v>24308</v>
      </c>
      <c r="K896" s="4">
        <v>22384</v>
      </c>
      <c r="L896" s="4">
        <v>26829</v>
      </c>
      <c r="M896" s="4">
        <v>22946</v>
      </c>
      <c r="N896" s="4">
        <v>27209</v>
      </c>
      <c r="O896" s="4">
        <v>26470</v>
      </c>
      <c r="P896" s="4">
        <v>23775</v>
      </c>
      <c r="Q896" s="4">
        <v>26853</v>
      </c>
      <c r="R896" s="4">
        <v>23699</v>
      </c>
      <c r="S896" s="4">
        <v>24612</v>
      </c>
      <c r="T896" s="4">
        <v>29181</v>
      </c>
      <c r="U896" s="4">
        <v>28627</v>
      </c>
      <c r="V896" s="4">
        <v>26367</v>
      </c>
      <c r="W896" s="4">
        <v>25992</v>
      </c>
      <c r="X896" s="4">
        <v>25729</v>
      </c>
      <c r="Y896" s="4">
        <v>22437</v>
      </c>
      <c r="Z896" s="4">
        <v>25048</v>
      </c>
      <c r="AA896" s="4">
        <v>24073</v>
      </c>
      <c r="AB896" s="4">
        <v>23854</v>
      </c>
      <c r="AC896" s="4">
        <v>24459</v>
      </c>
      <c r="AD896" s="4">
        <v>25711</v>
      </c>
      <c r="AE896" s="4">
        <v>27996</v>
      </c>
      <c r="AF896" s="4">
        <v>29768</v>
      </c>
      <c r="AG896" s="4">
        <v>29330</v>
      </c>
      <c r="AH896" s="4">
        <v>25285</v>
      </c>
      <c r="AI896" s="4">
        <v>24078</v>
      </c>
      <c r="AJ896" s="4">
        <v>25399</v>
      </c>
      <c r="AK896" s="4">
        <v>25287</v>
      </c>
      <c r="AL896" s="4">
        <v>24847</v>
      </c>
      <c r="AM896" s="4">
        <v>18339</v>
      </c>
      <c r="AN896" s="4">
        <v>15501</v>
      </c>
      <c r="AO896" s="4">
        <v>21176</v>
      </c>
      <c r="AP896" s="4">
        <v>19989</v>
      </c>
      <c r="AQ896" s="4">
        <v>12254</v>
      </c>
      <c r="AR896" s="4">
        <v>4765</v>
      </c>
      <c r="AS896" s="4">
        <v>5821</v>
      </c>
      <c r="AT896" s="4">
        <v>10564</v>
      </c>
      <c r="AU896" s="4">
        <v>10558</v>
      </c>
      <c r="AV896" s="4">
        <v>11156</v>
      </c>
      <c r="AW896" s="4">
        <v>10403</v>
      </c>
      <c r="AX896" s="16">
        <v>7265</v>
      </c>
    </row>
    <row r="897" spans="1:50" x14ac:dyDescent="0.35">
      <c r="A897" s="27" t="s">
        <v>325</v>
      </c>
      <c r="B897" s="3" t="s">
        <v>208</v>
      </c>
      <c r="C897" s="3" t="s">
        <v>339</v>
      </c>
      <c r="D897" s="3" t="s">
        <v>132</v>
      </c>
      <c r="E897" s="3">
        <v>151</v>
      </c>
      <c r="F897" s="3">
        <v>96</v>
      </c>
      <c r="G897" s="3">
        <v>152</v>
      </c>
      <c r="H897" s="3">
        <v>161</v>
      </c>
      <c r="I897" s="3">
        <v>164</v>
      </c>
      <c r="J897" s="3">
        <v>177</v>
      </c>
      <c r="K897" s="3">
        <v>175</v>
      </c>
      <c r="L897" s="3">
        <v>198</v>
      </c>
      <c r="M897" s="3">
        <v>189</v>
      </c>
      <c r="N897" s="3">
        <v>201</v>
      </c>
      <c r="O897" s="3">
        <v>198</v>
      </c>
      <c r="P897" s="3">
        <v>212</v>
      </c>
      <c r="Q897" s="3">
        <v>210</v>
      </c>
      <c r="R897" s="3">
        <v>202</v>
      </c>
      <c r="S897" s="3">
        <v>198</v>
      </c>
      <c r="T897" s="3">
        <v>215</v>
      </c>
      <c r="U897" s="3">
        <v>209</v>
      </c>
      <c r="V897" s="3">
        <v>217</v>
      </c>
      <c r="W897" s="3">
        <v>206</v>
      </c>
      <c r="X897" s="3">
        <v>212</v>
      </c>
      <c r="Y897" s="3">
        <v>199</v>
      </c>
      <c r="Z897" s="3">
        <v>206</v>
      </c>
      <c r="AA897" s="3">
        <v>186</v>
      </c>
      <c r="AB897" s="3">
        <v>200</v>
      </c>
      <c r="AC897" s="3">
        <v>198</v>
      </c>
      <c r="AD897" s="3">
        <v>205</v>
      </c>
      <c r="AE897" s="3">
        <v>220</v>
      </c>
      <c r="AF897" s="3">
        <v>210</v>
      </c>
      <c r="AG897" s="3">
        <v>213</v>
      </c>
      <c r="AH897" s="3">
        <v>197</v>
      </c>
      <c r="AI897" s="3">
        <v>192</v>
      </c>
      <c r="AJ897" s="3">
        <v>194</v>
      </c>
      <c r="AK897" s="3">
        <v>190</v>
      </c>
      <c r="AL897" s="3">
        <v>200</v>
      </c>
      <c r="AM897" s="3">
        <v>188</v>
      </c>
      <c r="AN897" s="3">
        <v>171</v>
      </c>
      <c r="AO897" s="3">
        <v>186</v>
      </c>
      <c r="AP897" s="3">
        <v>192</v>
      </c>
      <c r="AQ897" s="3">
        <v>157</v>
      </c>
      <c r="AR897" s="3">
        <v>63</v>
      </c>
      <c r="AS897" s="3">
        <v>66</v>
      </c>
      <c r="AT897" s="3">
        <v>114</v>
      </c>
      <c r="AU897" s="3">
        <v>106</v>
      </c>
      <c r="AV897" s="3">
        <v>119</v>
      </c>
      <c r="AW897" s="3">
        <v>115</v>
      </c>
      <c r="AX897" s="10">
        <v>102</v>
      </c>
    </row>
    <row r="898" spans="1:50" x14ac:dyDescent="0.35">
      <c r="A898" s="27" t="s">
        <v>325</v>
      </c>
      <c r="B898" s="3" t="s">
        <v>209</v>
      </c>
      <c r="C898" s="3" t="s">
        <v>129</v>
      </c>
      <c r="D898" s="3" t="s">
        <v>162</v>
      </c>
      <c r="E898" s="145">
        <v>60837.93</v>
      </c>
      <c r="F898" s="145">
        <v>50647.17</v>
      </c>
      <c r="G898" s="145">
        <v>59000.37</v>
      </c>
      <c r="H898" s="145">
        <v>60514.98</v>
      </c>
      <c r="I898" s="145">
        <v>73102.94</v>
      </c>
      <c r="J898" s="145">
        <v>70755.539999999994</v>
      </c>
      <c r="K898" s="145">
        <v>72652.05</v>
      </c>
      <c r="L898" s="145">
        <v>76225.8</v>
      </c>
      <c r="M898" s="145">
        <v>68176.25</v>
      </c>
      <c r="N898" s="145">
        <v>70321.88</v>
      </c>
      <c r="O898" s="145">
        <v>66838.16</v>
      </c>
      <c r="P898" s="145">
        <v>63890.52</v>
      </c>
      <c r="Q898" s="145">
        <v>69802.28</v>
      </c>
      <c r="R898" s="145">
        <v>64834.09</v>
      </c>
      <c r="S898" s="145">
        <v>68756.23</v>
      </c>
      <c r="T898" s="145">
        <v>78811.44</v>
      </c>
      <c r="U898" s="145">
        <v>78901.89</v>
      </c>
      <c r="V898" s="145">
        <v>74868.47</v>
      </c>
      <c r="W898" s="145">
        <v>75138.710000000006</v>
      </c>
      <c r="X898" s="145">
        <v>81643.520000000004</v>
      </c>
      <c r="Y898" s="145">
        <v>71829.3</v>
      </c>
      <c r="Z898" s="145">
        <v>90040.7</v>
      </c>
      <c r="AA898" s="145">
        <v>73213.929999999993</v>
      </c>
      <c r="AB898" s="145">
        <v>71254.95</v>
      </c>
      <c r="AC898" s="145">
        <v>78242.39</v>
      </c>
      <c r="AD898" s="145">
        <v>76895.25</v>
      </c>
      <c r="AE898" s="145">
        <v>84119.81</v>
      </c>
      <c r="AF898" s="145">
        <v>89287.31</v>
      </c>
      <c r="AG898" s="145">
        <v>84708.160000000003</v>
      </c>
      <c r="AH898" s="145">
        <v>77186.48</v>
      </c>
      <c r="AI898" s="145">
        <v>75915.98</v>
      </c>
      <c r="AJ898" s="145">
        <v>90386.9</v>
      </c>
      <c r="AK898" s="145">
        <v>85083.37</v>
      </c>
      <c r="AL898" s="145">
        <v>90879.94</v>
      </c>
      <c r="AM898" s="145">
        <v>78907.210000000006</v>
      </c>
      <c r="AN898" s="145">
        <v>74504.13</v>
      </c>
      <c r="AO898" s="145">
        <v>84001.56</v>
      </c>
      <c r="AP898" s="145">
        <v>76470.89</v>
      </c>
      <c r="AQ898" s="145">
        <v>64873.23</v>
      </c>
      <c r="AR898" s="145">
        <v>29931.81</v>
      </c>
      <c r="AS898" s="145">
        <v>29683.52</v>
      </c>
      <c r="AT898" s="145">
        <v>36020.370000000003</v>
      </c>
      <c r="AU898" s="145">
        <v>46108.69</v>
      </c>
      <c r="AV898" s="145">
        <v>41196.160000000003</v>
      </c>
      <c r="AW898" s="145">
        <v>43969.11</v>
      </c>
      <c r="AX898" s="195">
        <v>36818.959999999999</v>
      </c>
    </row>
    <row r="899" spans="1:50" x14ac:dyDescent="0.35">
      <c r="A899" s="27" t="s">
        <v>325</v>
      </c>
      <c r="B899" s="3" t="s">
        <v>209</v>
      </c>
      <c r="C899" s="3" t="s">
        <v>129</v>
      </c>
      <c r="D899" s="3" t="s">
        <v>166</v>
      </c>
      <c r="E899" s="145">
        <v>241.42</v>
      </c>
      <c r="F899" s="145">
        <v>220.21</v>
      </c>
      <c r="G899" s="145">
        <v>213.77</v>
      </c>
      <c r="H899" s="145">
        <v>213.83</v>
      </c>
      <c r="I899" s="145">
        <v>262.02</v>
      </c>
      <c r="J899" s="145">
        <v>250.91</v>
      </c>
      <c r="K899" s="145">
        <v>263.23</v>
      </c>
      <c r="L899" s="145">
        <v>273.20999999999998</v>
      </c>
      <c r="M899" s="145">
        <v>240.06</v>
      </c>
      <c r="N899" s="145">
        <v>255.72</v>
      </c>
      <c r="O899" s="145">
        <v>257.07</v>
      </c>
      <c r="P899" s="145">
        <v>242.01</v>
      </c>
      <c r="Q899" s="145">
        <v>249.29</v>
      </c>
      <c r="R899" s="145">
        <v>229.1</v>
      </c>
      <c r="S899" s="145">
        <v>239.57</v>
      </c>
      <c r="T899" s="145">
        <v>266.25</v>
      </c>
      <c r="U899" s="145">
        <v>256.17</v>
      </c>
      <c r="V899" s="145">
        <v>259.95999999999998</v>
      </c>
      <c r="W899" s="145">
        <v>258.20999999999998</v>
      </c>
      <c r="X899" s="145">
        <v>259.19</v>
      </c>
      <c r="Y899" s="145">
        <v>259.31</v>
      </c>
      <c r="Z899" s="145">
        <v>273.68</v>
      </c>
      <c r="AA899" s="145">
        <v>246.51</v>
      </c>
      <c r="AB899" s="145">
        <v>253.58</v>
      </c>
      <c r="AC899" s="145">
        <v>255.69</v>
      </c>
      <c r="AD899" s="145">
        <v>252.94</v>
      </c>
      <c r="AE899" s="145">
        <v>262.87</v>
      </c>
      <c r="AF899" s="145">
        <v>281.66000000000003</v>
      </c>
      <c r="AG899" s="145">
        <v>257.47000000000003</v>
      </c>
      <c r="AH899" s="145">
        <v>251.42</v>
      </c>
      <c r="AI899" s="145">
        <v>254.75</v>
      </c>
      <c r="AJ899" s="145">
        <v>278.97000000000003</v>
      </c>
      <c r="AK899" s="145">
        <v>254.74</v>
      </c>
      <c r="AL899" s="145">
        <v>265.73</v>
      </c>
      <c r="AM899" s="145">
        <v>243.54</v>
      </c>
      <c r="AN899" s="145">
        <v>247.52</v>
      </c>
      <c r="AO899" s="145">
        <v>264.16000000000003</v>
      </c>
      <c r="AP899" s="145">
        <v>249.9</v>
      </c>
      <c r="AQ899" s="145">
        <v>255.41</v>
      </c>
      <c r="AR899" s="145">
        <v>296.35000000000002</v>
      </c>
      <c r="AS899" s="145">
        <v>213.55</v>
      </c>
      <c r="AT899" s="145">
        <v>213.14</v>
      </c>
      <c r="AU899" s="145">
        <v>218.52</v>
      </c>
      <c r="AV899" s="145">
        <v>220.3</v>
      </c>
      <c r="AW899" s="145">
        <v>212.41</v>
      </c>
      <c r="AX899" s="195">
        <v>217.86</v>
      </c>
    </row>
    <row r="900" spans="1:50" x14ac:dyDescent="0.35">
      <c r="A900" s="27" t="s">
        <v>325</v>
      </c>
      <c r="B900" s="3" t="s">
        <v>209</v>
      </c>
      <c r="C900" s="3" t="s">
        <v>129</v>
      </c>
      <c r="D900" s="3" t="s">
        <v>327</v>
      </c>
      <c r="E900" s="4">
        <v>1562</v>
      </c>
      <c r="F900" s="4">
        <v>1269</v>
      </c>
      <c r="G900" s="4">
        <v>1620</v>
      </c>
      <c r="H900" s="4">
        <v>1669</v>
      </c>
      <c r="I900" s="4">
        <v>1904</v>
      </c>
      <c r="J900" s="4">
        <v>1806</v>
      </c>
      <c r="K900" s="4">
        <v>1909</v>
      </c>
      <c r="L900" s="4">
        <v>2054</v>
      </c>
      <c r="M900" s="4">
        <v>1770</v>
      </c>
      <c r="N900" s="4">
        <v>1869</v>
      </c>
      <c r="O900" s="4">
        <v>1820</v>
      </c>
      <c r="P900" s="4">
        <v>1601</v>
      </c>
      <c r="Q900" s="4">
        <v>1926</v>
      </c>
      <c r="R900" s="4">
        <v>1721</v>
      </c>
      <c r="S900" s="4">
        <v>1767</v>
      </c>
      <c r="T900" s="4">
        <v>2069</v>
      </c>
      <c r="U900" s="4">
        <v>1990</v>
      </c>
      <c r="V900" s="4">
        <v>1859</v>
      </c>
      <c r="W900" s="4">
        <v>1899</v>
      </c>
      <c r="X900" s="4">
        <v>2222</v>
      </c>
      <c r="Y900" s="4">
        <v>1756</v>
      </c>
      <c r="Z900" s="4">
        <v>2228</v>
      </c>
      <c r="AA900" s="4">
        <v>1813</v>
      </c>
      <c r="AB900" s="4">
        <v>1786</v>
      </c>
      <c r="AC900" s="4">
        <v>1926</v>
      </c>
      <c r="AD900" s="4">
        <v>1866</v>
      </c>
      <c r="AE900" s="4">
        <v>1992</v>
      </c>
      <c r="AF900" s="4">
        <v>2130</v>
      </c>
      <c r="AG900" s="4">
        <v>2222</v>
      </c>
      <c r="AH900" s="4">
        <v>1924</v>
      </c>
      <c r="AI900" s="4">
        <v>1988</v>
      </c>
      <c r="AJ900" s="4">
        <v>2239</v>
      </c>
      <c r="AK900" s="4">
        <v>2157</v>
      </c>
      <c r="AL900" s="4">
        <v>2403</v>
      </c>
      <c r="AM900" s="4">
        <v>2091</v>
      </c>
      <c r="AN900" s="4">
        <v>1840</v>
      </c>
      <c r="AO900" s="4">
        <v>2338</v>
      </c>
      <c r="AP900" s="4">
        <v>1967</v>
      </c>
      <c r="AQ900" s="4">
        <v>1656</v>
      </c>
      <c r="AR900" s="3">
        <v>867</v>
      </c>
      <c r="AS900" s="3">
        <v>891</v>
      </c>
      <c r="AT900" s="4">
        <v>1028</v>
      </c>
      <c r="AU900" s="4">
        <v>1352</v>
      </c>
      <c r="AV900" s="4">
        <v>1135</v>
      </c>
      <c r="AW900" s="4">
        <v>1301</v>
      </c>
      <c r="AX900" s="16">
        <v>1094</v>
      </c>
    </row>
    <row r="901" spans="1:50" x14ac:dyDescent="0.35">
      <c r="A901" s="27" t="s">
        <v>325</v>
      </c>
      <c r="B901" s="3" t="s">
        <v>209</v>
      </c>
      <c r="C901" s="3" t="s">
        <v>129</v>
      </c>
      <c r="D901" s="3" t="s">
        <v>167</v>
      </c>
      <c r="E901" s="4">
        <v>17909</v>
      </c>
      <c r="F901" s="4">
        <v>13911</v>
      </c>
      <c r="G901" s="4">
        <v>17001</v>
      </c>
      <c r="H901" s="4">
        <v>16682</v>
      </c>
      <c r="I901" s="4">
        <v>22936</v>
      </c>
      <c r="J901" s="4">
        <v>20362</v>
      </c>
      <c r="K901" s="4">
        <v>21884</v>
      </c>
      <c r="L901" s="4">
        <v>23621</v>
      </c>
      <c r="M901" s="4">
        <v>20255</v>
      </c>
      <c r="N901" s="4">
        <v>21329</v>
      </c>
      <c r="O901" s="4">
        <v>19929</v>
      </c>
      <c r="P901" s="4">
        <v>20778</v>
      </c>
      <c r="Q901" s="4">
        <v>20928</v>
      </c>
      <c r="R901" s="4">
        <v>19160</v>
      </c>
      <c r="S901" s="4">
        <v>19588</v>
      </c>
      <c r="T901" s="4">
        <v>23146</v>
      </c>
      <c r="U901" s="4">
        <v>22452</v>
      </c>
      <c r="V901" s="4">
        <v>21631</v>
      </c>
      <c r="W901" s="4">
        <v>22675</v>
      </c>
      <c r="X901" s="4">
        <v>24578</v>
      </c>
      <c r="Y901" s="4">
        <v>22274</v>
      </c>
      <c r="Z901" s="4">
        <v>27239</v>
      </c>
      <c r="AA901" s="4">
        <v>20916</v>
      </c>
      <c r="AB901" s="4">
        <v>20101</v>
      </c>
      <c r="AC901" s="4">
        <v>22069</v>
      </c>
      <c r="AD901" s="4">
        <v>21967</v>
      </c>
      <c r="AE901" s="4">
        <v>25707</v>
      </c>
      <c r="AF901" s="4">
        <v>26381</v>
      </c>
      <c r="AG901" s="4">
        <v>27069</v>
      </c>
      <c r="AH901" s="4">
        <v>21384</v>
      </c>
      <c r="AI901" s="4">
        <v>20263</v>
      </c>
      <c r="AJ901" s="4">
        <v>24597</v>
      </c>
      <c r="AK901" s="4">
        <v>24306</v>
      </c>
      <c r="AL901" s="4">
        <v>24983</v>
      </c>
      <c r="AM901" s="4">
        <v>20129</v>
      </c>
      <c r="AN901" s="4">
        <v>20030</v>
      </c>
      <c r="AO901" s="4">
        <v>21185</v>
      </c>
      <c r="AP901" s="4">
        <v>17774</v>
      </c>
      <c r="AQ901" s="4">
        <v>16801</v>
      </c>
      <c r="AR901" s="4">
        <v>8021</v>
      </c>
      <c r="AS901" s="4">
        <v>7974</v>
      </c>
      <c r="AT901" s="4">
        <v>11452</v>
      </c>
      <c r="AU901" s="4">
        <v>12033</v>
      </c>
      <c r="AV901" s="4">
        <v>11747</v>
      </c>
      <c r="AW901" s="4">
        <v>11183</v>
      </c>
      <c r="AX901" s="16">
        <v>9433</v>
      </c>
    </row>
    <row r="902" spans="1:50" x14ac:dyDescent="0.35">
      <c r="A902" s="27" t="s">
        <v>325</v>
      </c>
      <c r="B902" s="3" t="s">
        <v>209</v>
      </c>
      <c r="C902" s="3" t="s">
        <v>129</v>
      </c>
      <c r="D902" s="3" t="s">
        <v>132</v>
      </c>
      <c r="E902" s="3">
        <v>252</v>
      </c>
      <c r="F902" s="3">
        <v>230</v>
      </c>
      <c r="G902" s="3">
        <v>276</v>
      </c>
      <c r="H902" s="3">
        <v>283</v>
      </c>
      <c r="I902" s="3">
        <v>279</v>
      </c>
      <c r="J902" s="3">
        <v>282</v>
      </c>
      <c r="K902" s="3">
        <v>276</v>
      </c>
      <c r="L902" s="3">
        <v>279</v>
      </c>
      <c r="M902" s="3">
        <v>284</v>
      </c>
      <c r="N902" s="3">
        <v>275</v>
      </c>
      <c r="O902" s="3">
        <v>260</v>
      </c>
      <c r="P902" s="3">
        <v>264</v>
      </c>
      <c r="Q902" s="3">
        <v>280</v>
      </c>
      <c r="R902" s="3">
        <v>283</v>
      </c>
      <c r="S902" s="3">
        <v>287</v>
      </c>
      <c r="T902" s="3">
        <v>296</v>
      </c>
      <c r="U902" s="3">
        <v>308</v>
      </c>
      <c r="V902" s="3">
        <v>288</v>
      </c>
      <c r="W902" s="3">
        <v>291</v>
      </c>
      <c r="X902" s="3">
        <v>315</v>
      </c>
      <c r="Y902" s="3">
        <v>277</v>
      </c>
      <c r="Z902" s="3">
        <v>329</v>
      </c>
      <c r="AA902" s="3">
        <v>297</v>
      </c>
      <c r="AB902" s="3">
        <v>281</v>
      </c>
      <c r="AC902" s="3">
        <v>306</v>
      </c>
      <c r="AD902" s="3">
        <v>304</v>
      </c>
      <c r="AE902" s="3">
        <v>320</v>
      </c>
      <c r="AF902" s="3">
        <v>317</v>
      </c>
      <c r="AG902" s="3">
        <v>329</v>
      </c>
      <c r="AH902" s="3">
        <v>307</v>
      </c>
      <c r="AI902" s="3">
        <v>298</v>
      </c>
      <c r="AJ902" s="3">
        <v>324</v>
      </c>
      <c r="AK902" s="3">
        <v>334</v>
      </c>
      <c r="AL902" s="3">
        <v>342</v>
      </c>
      <c r="AM902" s="3">
        <v>324</v>
      </c>
      <c r="AN902" s="3">
        <v>301</v>
      </c>
      <c r="AO902" s="3">
        <v>318</v>
      </c>
      <c r="AP902" s="3">
        <v>306</v>
      </c>
      <c r="AQ902" s="3">
        <v>254</v>
      </c>
      <c r="AR902" s="3">
        <v>101</v>
      </c>
      <c r="AS902" s="3">
        <v>139</v>
      </c>
      <c r="AT902" s="3">
        <v>169</v>
      </c>
      <c r="AU902" s="3">
        <v>211</v>
      </c>
      <c r="AV902" s="3">
        <v>187</v>
      </c>
      <c r="AW902" s="3">
        <v>207</v>
      </c>
      <c r="AX902" s="10">
        <v>169</v>
      </c>
    </row>
    <row r="903" spans="1:50" x14ac:dyDescent="0.35">
      <c r="A903" s="27" t="s">
        <v>325</v>
      </c>
      <c r="B903" s="3" t="s">
        <v>209</v>
      </c>
      <c r="C903" s="3" t="s">
        <v>341</v>
      </c>
      <c r="D903" s="3" t="s">
        <v>162</v>
      </c>
      <c r="E903" s="145"/>
      <c r="F903" s="145"/>
      <c r="G903" s="145"/>
      <c r="H903" s="145"/>
      <c r="I903" s="145"/>
      <c r="J903" s="145"/>
      <c r="K903" s="145"/>
      <c r="L903" s="145"/>
      <c r="M903" s="145"/>
      <c r="N903" s="145"/>
      <c r="O903" s="145"/>
      <c r="P903" s="145">
        <v>57.16</v>
      </c>
      <c r="Q903" s="145">
        <v>56.58</v>
      </c>
      <c r="R903" s="145"/>
      <c r="S903" s="145"/>
      <c r="T903" s="145"/>
      <c r="U903" s="145"/>
      <c r="V903" s="145"/>
      <c r="W903" s="145">
        <v>48.09</v>
      </c>
      <c r="X903" s="145"/>
      <c r="Y903" s="145"/>
      <c r="Z903" s="145"/>
      <c r="AA903" s="145"/>
      <c r="AB903" s="145"/>
      <c r="AC903" s="145"/>
      <c r="AD903" s="145"/>
      <c r="AE903" s="145"/>
      <c r="AF903" s="145"/>
      <c r="AG903" s="145"/>
      <c r="AH903" s="145"/>
      <c r="AI903" s="145"/>
      <c r="AJ903" s="145"/>
      <c r="AK903" s="145"/>
      <c r="AL903" s="145"/>
      <c r="AM903" s="145"/>
      <c r="AN903" s="145"/>
      <c r="AO903" s="145"/>
      <c r="AP903" s="145"/>
      <c r="AQ903" s="145">
        <v>50.21</v>
      </c>
      <c r="AR903" s="145"/>
      <c r="AS903" s="145"/>
      <c r="AT903" s="145"/>
      <c r="AU903" s="145"/>
      <c r="AV903" s="145"/>
      <c r="AW903" s="145"/>
      <c r="AX903" s="195"/>
    </row>
    <row r="904" spans="1:50" x14ac:dyDescent="0.35">
      <c r="A904" s="27" t="s">
        <v>325</v>
      </c>
      <c r="B904" s="3" t="s">
        <v>209</v>
      </c>
      <c r="C904" s="3" t="s">
        <v>341</v>
      </c>
      <c r="D904" s="3" t="s">
        <v>166</v>
      </c>
      <c r="E904" s="145"/>
      <c r="F904" s="145"/>
      <c r="G904" s="145"/>
      <c r="H904" s="145"/>
      <c r="I904" s="145"/>
      <c r="J904" s="145"/>
      <c r="K904" s="145"/>
      <c r="L904" s="145"/>
      <c r="M904" s="145"/>
      <c r="N904" s="145"/>
      <c r="O904" s="145"/>
      <c r="P904" s="145">
        <v>57.16</v>
      </c>
      <c r="Q904" s="145">
        <v>56.58</v>
      </c>
      <c r="R904" s="145"/>
      <c r="S904" s="145"/>
      <c r="T904" s="145"/>
      <c r="U904" s="145"/>
      <c r="V904" s="145"/>
      <c r="W904" s="145">
        <v>48.09</v>
      </c>
      <c r="X904" s="145"/>
      <c r="Y904" s="145"/>
      <c r="Z904" s="145"/>
      <c r="AA904" s="145"/>
      <c r="AB904" s="145"/>
      <c r="AC904" s="145"/>
      <c r="AD904" s="145"/>
      <c r="AE904" s="145"/>
      <c r="AF904" s="145"/>
      <c r="AG904" s="145"/>
      <c r="AH904" s="145"/>
      <c r="AI904" s="145"/>
      <c r="AJ904" s="145"/>
      <c r="AK904" s="145"/>
      <c r="AL904" s="145"/>
      <c r="AM904" s="145"/>
      <c r="AN904" s="145"/>
      <c r="AO904" s="145"/>
      <c r="AP904" s="145"/>
      <c r="AQ904" s="145">
        <v>50.21</v>
      </c>
      <c r="AR904" s="145"/>
      <c r="AS904" s="145"/>
      <c r="AT904" s="145"/>
      <c r="AU904" s="145"/>
      <c r="AV904" s="145"/>
      <c r="AW904" s="145"/>
      <c r="AX904" s="195"/>
    </row>
    <row r="905" spans="1:50" x14ac:dyDescent="0.35">
      <c r="A905" s="27" t="s">
        <v>325</v>
      </c>
      <c r="B905" s="3" t="s">
        <v>209</v>
      </c>
      <c r="C905" s="3" t="s">
        <v>341</v>
      </c>
      <c r="D905" s="3" t="s">
        <v>327</v>
      </c>
      <c r="E905" s="3"/>
      <c r="F905" s="3"/>
      <c r="G905" s="3"/>
      <c r="H905" s="3"/>
      <c r="I905" s="3"/>
      <c r="J905" s="3"/>
      <c r="K905" s="3"/>
      <c r="L905" s="3"/>
      <c r="M905" s="3"/>
      <c r="N905" s="3"/>
      <c r="O905" s="3"/>
      <c r="P905" s="3">
        <v>1</v>
      </c>
      <c r="Q905" s="3">
        <v>1</v>
      </c>
      <c r="R905" s="3"/>
      <c r="S905" s="3"/>
      <c r="T905" s="3"/>
      <c r="U905" s="3"/>
      <c r="V905" s="3"/>
      <c r="W905" s="3">
        <v>1</v>
      </c>
      <c r="X905" s="3"/>
      <c r="Y905" s="3"/>
      <c r="Z905" s="3"/>
      <c r="AA905" s="3"/>
      <c r="AB905" s="3"/>
      <c r="AC905" s="3"/>
      <c r="AD905" s="3"/>
      <c r="AE905" s="3"/>
      <c r="AF905" s="3"/>
      <c r="AG905" s="3"/>
      <c r="AH905" s="3"/>
      <c r="AI905" s="3"/>
      <c r="AJ905" s="3"/>
      <c r="AK905" s="3"/>
      <c r="AL905" s="3"/>
      <c r="AM905" s="3"/>
      <c r="AN905" s="3"/>
      <c r="AO905" s="3"/>
      <c r="AP905" s="3"/>
      <c r="AQ905" s="3">
        <v>1</v>
      </c>
      <c r="AR905" s="3"/>
      <c r="AS905" s="3"/>
      <c r="AT905" s="3"/>
      <c r="AU905" s="3"/>
      <c r="AV905" s="3"/>
      <c r="AW905" s="3"/>
      <c r="AX905" s="10"/>
    </row>
    <row r="906" spans="1:50" x14ac:dyDescent="0.35">
      <c r="A906" s="27" t="s">
        <v>325</v>
      </c>
      <c r="B906" s="3" t="s">
        <v>209</v>
      </c>
      <c r="C906" s="3" t="s">
        <v>341</v>
      </c>
      <c r="D906" s="3" t="s">
        <v>167</v>
      </c>
      <c r="E906" s="3"/>
      <c r="F906" s="3"/>
      <c r="G906" s="3"/>
      <c r="H906" s="3"/>
      <c r="I906" s="3"/>
      <c r="J906" s="3"/>
      <c r="K906" s="3"/>
      <c r="L906" s="3"/>
      <c r="M906" s="3"/>
      <c r="N906" s="3"/>
      <c r="O906" s="3"/>
      <c r="P906" s="3">
        <v>0</v>
      </c>
      <c r="Q906" s="3">
        <v>0</v>
      </c>
      <c r="R906" s="3"/>
      <c r="S906" s="3"/>
      <c r="T906" s="3"/>
      <c r="U906" s="3"/>
      <c r="V906" s="3"/>
      <c r="W906" s="3">
        <v>0</v>
      </c>
      <c r="X906" s="3"/>
      <c r="Y906" s="3"/>
      <c r="Z906" s="3"/>
      <c r="AA906" s="3"/>
      <c r="AB906" s="3"/>
      <c r="AC906" s="3"/>
      <c r="AD906" s="3"/>
      <c r="AE906" s="3"/>
      <c r="AF906" s="3"/>
      <c r="AG906" s="3"/>
      <c r="AH906" s="3"/>
      <c r="AI906" s="3"/>
      <c r="AJ906" s="3"/>
      <c r="AK906" s="3"/>
      <c r="AL906" s="3"/>
      <c r="AM906" s="3"/>
      <c r="AN906" s="3"/>
      <c r="AO906" s="3"/>
      <c r="AP906" s="3"/>
      <c r="AQ906" s="3">
        <v>0</v>
      </c>
      <c r="AR906" s="3"/>
      <c r="AS906" s="3"/>
      <c r="AT906" s="3"/>
      <c r="AU906" s="3"/>
      <c r="AV906" s="3"/>
      <c r="AW906" s="3"/>
      <c r="AX906" s="10"/>
    </row>
    <row r="907" spans="1:50" x14ac:dyDescent="0.35">
      <c r="A907" s="27" t="s">
        <v>325</v>
      </c>
      <c r="B907" s="3" t="s">
        <v>209</v>
      </c>
      <c r="C907" s="3" t="s">
        <v>341</v>
      </c>
      <c r="D907" s="3" t="s">
        <v>132</v>
      </c>
      <c r="E907" s="3"/>
      <c r="F907" s="3"/>
      <c r="G907" s="3"/>
      <c r="H907" s="3"/>
      <c r="I907" s="3"/>
      <c r="J907" s="3"/>
      <c r="K907" s="3"/>
      <c r="L907" s="3"/>
      <c r="M907" s="3"/>
      <c r="N907" s="3"/>
      <c r="O907" s="3"/>
      <c r="P907" s="3">
        <v>1</v>
      </c>
      <c r="Q907" s="3">
        <v>1</v>
      </c>
      <c r="R907" s="3"/>
      <c r="S907" s="3"/>
      <c r="T907" s="3"/>
      <c r="U907" s="3"/>
      <c r="V907" s="3"/>
      <c r="W907" s="3">
        <v>1</v>
      </c>
      <c r="X907" s="3"/>
      <c r="Y907" s="3"/>
      <c r="Z907" s="3"/>
      <c r="AA907" s="3"/>
      <c r="AB907" s="3"/>
      <c r="AC907" s="3"/>
      <c r="AD907" s="3"/>
      <c r="AE907" s="3"/>
      <c r="AF907" s="3"/>
      <c r="AG907" s="3"/>
      <c r="AH907" s="3"/>
      <c r="AI907" s="3"/>
      <c r="AJ907" s="3"/>
      <c r="AK907" s="3"/>
      <c r="AL907" s="3"/>
      <c r="AM907" s="3"/>
      <c r="AN907" s="3"/>
      <c r="AO907" s="3"/>
      <c r="AP907" s="3"/>
      <c r="AQ907" s="3">
        <v>1</v>
      </c>
      <c r="AR907" s="3"/>
      <c r="AS907" s="3"/>
      <c r="AT907" s="3"/>
      <c r="AU907" s="3"/>
      <c r="AV907" s="3"/>
      <c r="AW907" s="3"/>
      <c r="AX907" s="10"/>
    </row>
    <row r="908" spans="1:50" x14ac:dyDescent="0.35">
      <c r="A908" s="27" t="s">
        <v>325</v>
      </c>
      <c r="B908" s="3" t="s">
        <v>209</v>
      </c>
      <c r="C908" s="3" t="s">
        <v>333</v>
      </c>
      <c r="D908" s="3" t="s">
        <v>162</v>
      </c>
      <c r="E908" s="145">
        <v>2278.48</v>
      </c>
      <c r="F908" s="145">
        <v>1715.7</v>
      </c>
      <c r="G908" s="145">
        <v>2070.67</v>
      </c>
      <c r="H908" s="145">
        <v>1835.44</v>
      </c>
      <c r="I908" s="145">
        <v>1833.17</v>
      </c>
      <c r="J908" s="145">
        <v>979.36</v>
      </c>
      <c r="K908" s="145">
        <v>1511.02</v>
      </c>
      <c r="L908" s="145">
        <v>2561.14</v>
      </c>
      <c r="M908" s="145">
        <v>1684.22</v>
      </c>
      <c r="N908" s="145">
        <v>1638.66</v>
      </c>
      <c r="O908" s="145">
        <v>2086.58</v>
      </c>
      <c r="P908" s="145">
        <v>3351.15</v>
      </c>
      <c r="Q908" s="145">
        <v>3876.06</v>
      </c>
      <c r="R908" s="145">
        <v>3294.56</v>
      </c>
      <c r="S908" s="145">
        <v>3961.14</v>
      </c>
      <c r="T908" s="145">
        <v>2320.21</v>
      </c>
      <c r="U908" s="145">
        <v>2212.9</v>
      </c>
      <c r="V908" s="145">
        <v>2945.29</v>
      </c>
      <c r="W908" s="145">
        <v>1889.21</v>
      </c>
      <c r="X908" s="145">
        <v>2337.09</v>
      </c>
      <c r="Y908" s="145">
        <v>2588.81</v>
      </c>
      <c r="Z908" s="145">
        <v>2518.3000000000002</v>
      </c>
      <c r="AA908" s="145">
        <v>3585.63</v>
      </c>
      <c r="AB908" s="145">
        <v>3223.2</v>
      </c>
      <c r="AC908" s="145">
        <v>5121.17</v>
      </c>
      <c r="AD908" s="145">
        <v>5697.58</v>
      </c>
      <c r="AE908" s="145">
        <v>4313.49</v>
      </c>
      <c r="AF908" s="145">
        <v>3860.43</v>
      </c>
      <c r="AG908" s="145">
        <v>2811.62</v>
      </c>
      <c r="AH908" s="145">
        <v>2846.36</v>
      </c>
      <c r="AI908" s="145">
        <v>2305.4499999999998</v>
      </c>
      <c r="AJ908" s="145">
        <v>5320.89</v>
      </c>
      <c r="AK908" s="145">
        <v>2384.35</v>
      </c>
      <c r="AL908" s="145">
        <v>3622.99</v>
      </c>
      <c r="AM908" s="145">
        <v>3822.78</v>
      </c>
      <c r="AN908" s="145">
        <v>4718.9799999999996</v>
      </c>
      <c r="AO908" s="145">
        <v>4772.53</v>
      </c>
      <c r="AP908" s="145">
        <v>3746.7</v>
      </c>
      <c r="AQ908" s="145">
        <v>4656.0200000000004</v>
      </c>
      <c r="AR908" s="145">
        <v>1940.73</v>
      </c>
      <c r="AS908" s="145">
        <v>3002.39</v>
      </c>
      <c r="AT908" s="145">
        <v>2619.69</v>
      </c>
      <c r="AU908" s="145">
        <v>4586.5</v>
      </c>
      <c r="AV908" s="145">
        <v>3347.94</v>
      </c>
      <c r="AW908" s="145">
        <v>3193.89</v>
      </c>
      <c r="AX908" s="195">
        <v>50.7</v>
      </c>
    </row>
    <row r="909" spans="1:50" x14ac:dyDescent="0.35">
      <c r="A909" s="27" t="s">
        <v>325</v>
      </c>
      <c r="B909" s="3" t="s">
        <v>209</v>
      </c>
      <c r="C909" s="3" t="s">
        <v>333</v>
      </c>
      <c r="D909" s="3" t="s">
        <v>166</v>
      </c>
      <c r="E909" s="145">
        <v>119.92</v>
      </c>
      <c r="F909" s="145">
        <v>90.3</v>
      </c>
      <c r="G909" s="145">
        <v>82.83</v>
      </c>
      <c r="H909" s="145">
        <v>73.42</v>
      </c>
      <c r="I909" s="145">
        <v>79.7</v>
      </c>
      <c r="J909" s="145">
        <v>75.34</v>
      </c>
      <c r="K909" s="145">
        <v>83.95</v>
      </c>
      <c r="L909" s="145">
        <v>116.42</v>
      </c>
      <c r="M909" s="145">
        <v>93.57</v>
      </c>
      <c r="N909" s="145">
        <v>68.28</v>
      </c>
      <c r="O909" s="145">
        <v>80.25</v>
      </c>
      <c r="P909" s="145">
        <v>152.33000000000001</v>
      </c>
      <c r="Q909" s="145">
        <v>117.46</v>
      </c>
      <c r="R909" s="145">
        <v>117.66</v>
      </c>
      <c r="S909" s="145">
        <v>120.03</v>
      </c>
      <c r="T909" s="145">
        <v>116.01</v>
      </c>
      <c r="U909" s="145">
        <v>92.2</v>
      </c>
      <c r="V909" s="145">
        <v>113.28</v>
      </c>
      <c r="W909" s="145">
        <v>69.97</v>
      </c>
      <c r="X909" s="145">
        <v>83.47</v>
      </c>
      <c r="Y909" s="145">
        <v>129.44</v>
      </c>
      <c r="Z909" s="145">
        <v>89.94</v>
      </c>
      <c r="AA909" s="145">
        <v>132.80000000000001</v>
      </c>
      <c r="AB909" s="145">
        <v>92.09</v>
      </c>
      <c r="AC909" s="145">
        <v>102.42</v>
      </c>
      <c r="AD909" s="145">
        <v>172.65</v>
      </c>
      <c r="AE909" s="145">
        <v>116.58</v>
      </c>
      <c r="AF909" s="145">
        <v>104.34</v>
      </c>
      <c r="AG909" s="145">
        <v>78.099999999999994</v>
      </c>
      <c r="AH909" s="145">
        <v>88.95</v>
      </c>
      <c r="AI909" s="145">
        <v>96.06</v>
      </c>
      <c r="AJ909" s="145">
        <v>183.48</v>
      </c>
      <c r="AK909" s="145">
        <v>79.48</v>
      </c>
      <c r="AL909" s="145">
        <v>129.38999999999999</v>
      </c>
      <c r="AM909" s="145">
        <v>141.58000000000001</v>
      </c>
      <c r="AN909" s="145">
        <v>134.83000000000001</v>
      </c>
      <c r="AO909" s="145">
        <v>136.36000000000001</v>
      </c>
      <c r="AP909" s="145">
        <v>124.89</v>
      </c>
      <c r="AQ909" s="145">
        <v>194</v>
      </c>
      <c r="AR909" s="145">
        <v>138.62</v>
      </c>
      <c r="AS909" s="145">
        <v>130.54</v>
      </c>
      <c r="AT909" s="145">
        <v>113.9</v>
      </c>
      <c r="AU909" s="145">
        <v>143.33000000000001</v>
      </c>
      <c r="AV909" s="145">
        <v>159.43</v>
      </c>
      <c r="AW909" s="145">
        <v>168.1</v>
      </c>
      <c r="AX909" s="195">
        <v>50.7</v>
      </c>
    </row>
    <row r="910" spans="1:50" x14ac:dyDescent="0.35">
      <c r="A910" s="27" t="s">
        <v>325</v>
      </c>
      <c r="B910" s="3" t="s">
        <v>209</v>
      </c>
      <c r="C910" s="3" t="s">
        <v>333</v>
      </c>
      <c r="D910" s="3" t="s">
        <v>327</v>
      </c>
      <c r="E910" s="3">
        <v>25</v>
      </c>
      <c r="F910" s="3">
        <v>20</v>
      </c>
      <c r="G910" s="3">
        <v>31</v>
      </c>
      <c r="H910" s="3">
        <v>28</v>
      </c>
      <c r="I910" s="3">
        <v>26</v>
      </c>
      <c r="J910" s="3">
        <v>16</v>
      </c>
      <c r="K910" s="3">
        <v>33</v>
      </c>
      <c r="L910" s="3">
        <v>27</v>
      </c>
      <c r="M910" s="3">
        <v>46</v>
      </c>
      <c r="N910" s="3">
        <v>51</v>
      </c>
      <c r="O910" s="3">
        <v>66</v>
      </c>
      <c r="P910" s="3">
        <v>87</v>
      </c>
      <c r="Q910" s="3">
        <v>64</v>
      </c>
      <c r="R910" s="3">
        <v>62</v>
      </c>
      <c r="S910" s="3">
        <v>68</v>
      </c>
      <c r="T910" s="3">
        <v>40</v>
      </c>
      <c r="U910" s="3">
        <v>27</v>
      </c>
      <c r="V910" s="3">
        <v>33</v>
      </c>
      <c r="W910" s="3">
        <v>30</v>
      </c>
      <c r="X910" s="3">
        <v>32</v>
      </c>
      <c r="Y910" s="3">
        <v>28</v>
      </c>
      <c r="Z910" s="3">
        <v>33</v>
      </c>
      <c r="AA910" s="3">
        <v>39</v>
      </c>
      <c r="AB910" s="3">
        <v>44</v>
      </c>
      <c r="AC910" s="3">
        <v>62</v>
      </c>
      <c r="AD910" s="3">
        <v>51</v>
      </c>
      <c r="AE910" s="3">
        <v>58</v>
      </c>
      <c r="AF910" s="3">
        <v>55</v>
      </c>
      <c r="AG910" s="3">
        <v>49</v>
      </c>
      <c r="AH910" s="3">
        <v>44</v>
      </c>
      <c r="AI910" s="3">
        <v>29</v>
      </c>
      <c r="AJ910" s="3">
        <v>49</v>
      </c>
      <c r="AK910" s="3">
        <v>44</v>
      </c>
      <c r="AL910" s="3">
        <v>60</v>
      </c>
      <c r="AM910" s="3">
        <v>56</v>
      </c>
      <c r="AN910" s="3">
        <v>72</v>
      </c>
      <c r="AO910" s="3">
        <v>166</v>
      </c>
      <c r="AP910" s="3">
        <v>57</v>
      </c>
      <c r="AQ910" s="3">
        <v>61</v>
      </c>
      <c r="AR910" s="3">
        <v>48</v>
      </c>
      <c r="AS910" s="3">
        <v>44</v>
      </c>
      <c r="AT910" s="3">
        <v>51</v>
      </c>
      <c r="AU910" s="3">
        <v>69</v>
      </c>
      <c r="AV910" s="3">
        <v>55</v>
      </c>
      <c r="AW910" s="3">
        <v>70</v>
      </c>
      <c r="AX910" s="10">
        <v>1</v>
      </c>
    </row>
    <row r="911" spans="1:50" x14ac:dyDescent="0.35">
      <c r="A911" s="27" t="s">
        <v>325</v>
      </c>
      <c r="B911" s="3" t="s">
        <v>209</v>
      </c>
      <c r="C911" s="3" t="s">
        <v>333</v>
      </c>
      <c r="D911" s="3" t="s">
        <v>167</v>
      </c>
      <c r="E911" s="3">
        <v>0</v>
      </c>
      <c r="F911" s="3">
        <v>0</v>
      </c>
      <c r="G911" s="3">
        <v>0</v>
      </c>
      <c r="H911" s="3">
        <v>0</v>
      </c>
      <c r="I911" s="3">
        <v>0</v>
      </c>
      <c r="J911" s="3">
        <v>0</v>
      </c>
      <c r="K911" s="3">
        <v>0</v>
      </c>
      <c r="L911" s="3">
        <v>0</v>
      </c>
      <c r="M911" s="3">
        <v>0</v>
      </c>
      <c r="N911" s="3">
        <v>0</v>
      </c>
      <c r="O911" s="3">
        <v>0</v>
      </c>
      <c r="P911" s="3">
        <v>0</v>
      </c>
      <c r="Q911" s="3">
        <v>0</v>
      </c>
      <c r="R911" s="3">
        <v>0</v>
      </c>
      <c r="S911" s="3">
        <v>0</v>
      </c>
      <c r="T911" s="3">
        <v>0</v>
      </c>
      <c r="U911" s="3">
        <v>0</v>
      </c>
      <c r="V911" s="3">
        <v>0</v>
      </c>
      <c r="W911" s="3">
        <v>0</v>
      </c>
      <c r="X911" s="3">
        <v>0</v>
      </c>
      <c r="Y911" s="3">
        <v>0</v>
      </c>
      <c r="Z911" s="3">
        <v>0</v>
      </c>
      <c r="AA911" s="3">
        <v>0</v>
      </c>
      <c r="AB911" s="3">
        <v>0</v>
      </c>
      <c r="AC911" s="3">
        <v>0</v>
      </c>
      <c r="AD911" s="3">
        <v>0</v>
      </c>
      <c r="AE911" s="3">
        <v>0</v>
      </c>
      <c r="AF911" s="3">
        <v>0</v>
      </c>
      <c r="AG911" s="3">
        <v>0</v>
      </c>
      <c r="AH911" s="3">
        <v>0</v>
      </c>
      <c r="AI911" s="3">
        <v>0</v>
      </c>
      <c r="AJ911" s="3">
        <v>0</v>
      </c>
      <c r="AK911" s="3">
        <v>0</v>
      </c>
      <c r="AL911" s="3">
        <v>0</v>
      </c>
      <c r="AM911" s="3">
        <v>0</v>
      </c>
      <c r="AN911" s="3">
        <v>0</v>
      </c>
      <c r="AO911" s="3">
        <v>0</v>
      </c>
      <c r="AP911" s="3">
        <v>0</v>
      </c>
      <c r="AQ911" s="3">
        <v>0</v>
      </c>
      <c r="AR911" s="3">
        <v>0</v>
      </c>
      <c r="AS911" s="3">
        <v>0</v>
      </c>
      <c r="AT911" s="3">
        <v>0</v>
      </c>
      <c r="AU911" s="3">
        <v>0</v>
      </c>
      <c r="AV911" s="3">
        <v>0</v>
      </c>
      <c r="AW911" s="3">
        <v>0</v>
      </c>
      <c r="AX911" s="10">
        <v>0</v>
      </c>
    </row>
    <row r="912" spans="1:50" x14ac:dyDescent="0.35">
      <c r="A912" s="27" t="s">
        <v>325</v>
      </c>
      <c r="B912" s="3" t="s">
        <v>209</v>
      </c>
      <c r="C912" s="3" t="s">
        <v>333</v>
      </c>
      <c r="D912" s="3" t="s">
        <v>132</v>
      </c>
      <c r="E912" s="3">
        <v>19</v>
      </c>
      <c r="F912" s="3">
        <v>19</v>
      </c>
      <c r="G912" s="3">
        <v>25</v>
      </c>
      <c r="H912" s="3">
        <v>25</v>
      </c>
      <c r="I912" s="3">
        <v>23</v>
      </c>
      <c r="J912" s="3">
        <v>13</v>
      </c>
      <c r="K912" s="3">
        <v>18</v>
      </c>
      <c r="L912" s="3">
        <v>22</v>
      </c>
      <c r="M912" s="3">
        <v>18</v>
      </c>
      <c r="N912" s="3">
        <v>24</v>
      </c>
      <c r="O912" s="3">
        <v>26</v>
      </c>
      <c r="P912" s="3">
        <v>22</v>
      </c>
      <c r="Q912" s="3">
        <v>33</v>
      </c>
      <c r="R912" s="3">
        <v>28</v>
      </c>
      <c r="S912" s="3">
        <v>33</v>
      </c>
      <c r="T912" s="3">
        <v>20</v>
      </c>
      <c r="U912" s="3">
        <v>24</v>
      </c>
      <c r="V912" s="3">
        <v>26</v>
      </c>
      <c r="W912" s="3">
        <v>27</v>
      </c>
      <c r="X912" s="3">
        <v>28</v>
      </c>
      <c r="Y912" s="3">
        <v>20</v>
      </c>
      <c r="Z912" s="3">
        <v>28</v>
      </c>
      <c r="AA912" s="3">
        <v>27</v>
      </c>
      <c r="AB912" s="3">
        <v>35</v>
      </c>
      <c r="AC912" s="3">
        <v>50</v>
      </c>
      <c r="AD912" s="3">
        <v>33</v>
      </c>
      <c r="AE912" s="3">
        <v>37</v>
      </c>
      <c r="AF912" s="3">
        <v>37</v>
      </c>
      <c r="AG912" s="3">
        <v>36</v>
      </c>
      <c r="AH912" s="3">
        <v>32</v>
      </c>
      <c r="AI912" s="3">
        <v>24</v>
      </c>
      <c r="AJ912" s="3">
        <v>29</v>
      </c>
      <c r="AK912" s="3">
        <v>30</v>
      </c>
      <c r="AL912" s="3">
        <v>28</v>
      </c>
      <c r="AM912" s="3">
        <v>27</v>
      </c>
      <c r="AN912" s="3">
        <v>35</v>
      </c>
      <c r="AO912" s="3">
        <v>35</v>
      </c>
      <c r="AP912" s="3">
        <v>30</v>
      </c>
      <c r="AQ912" s="3">
        <v>24</v>
      </c>
      <c r="AR912" s="3">
        <v>14</v>
      </c>
      <c r="AS912" s="3">
        <v>23</v>
      </c>
      <c r="AT912" s="3">
        <v>23</v>
      </c>
      <c r="AU912" s="3">
        <v>32</v>
      </c>
      <c r="AV912" s="3">
        <v>21</v>
      </c>
      <c r="AW912" s="3">
        <v>19</v>
      </c>
      <c r="AX912" s="10">
        <v>1</v>
      </c>
    </row>
    <row r="913" spans="1:50" x14ac:dyDescent="0.35">
      <c r="A913" s="27" t="s">
        <v>325</v>
      </c>
      <c r="B913" s="3" t="s">
        <v>209</v>
      </c>
      <c r="C913" s="3" t="s">
        <v>334</v>
      </c>
      <c r="D913" s="3" t="s">
        <v>162</v>
      </c>
      <c r="E913" s="145">
        <v>508.21</v>
      </c>
      <c r="F913" s="145">
        <v>296.19</v>
      </c>
      <c r="G913" s="145">
        <v>469</v>
      </c>
      <c r="H913" s="145">
        <v>716.74</v>
      </c>
      <c r="I913" s="145">
        <v>733.21</v>
      </c>
      <c r="J913" s="145">
        <v>378</v>
      </c>
      <c r="K913" s="145">
        <v>223.44</v>
      </c>
      <c r="L913" s="145">
        <v>447.37</v>
      </c>
      <c r="M913" s="145">
        <v>276.26</v>
      </c>
      <c r="N913" s="145">
        <v>448.68</v>
      </c>
      <c r="O913" s="145">
        <v>782.93</v>
      </c>
      <c r="P913" s="145">
        <v>1839.73</v>
      </c>
      <c r="Q913" s="145">
        <v>1968.58</v>
      </c>
      <c r="R913" s="145">
        <v>2857.48</v>
      </c>
      <c r="S913" s="145">
        <v>1722.02</v>
      </c>
      <c r="T913" s="145">
        <v>1312.55</v>
      </c>
      <c r="U913" s="145">
        <v>439.27</v>
      </c>
      <c r="V913" s="145">
        <v>524.54999999999995</v>
      </c>
      <c r="W913" s="145">
        <v>726.05</v>
      </c>
      <c r="X913" s="145">
        <v>482.75</v>
      </c>
      <c r="Y913" s="145">
        <v>850.18</v>
      </c>
      <c r="Z913" s="145">
        <v>722.32</v>
      </c>
      <c r="AA913" s="145">
        <v>280.61</v>
      </c>
      <c r="AB913" s="145">
        <v>1084.03</v>
      </c>
      <c r="AC913" s="145">
        <v>941.61</v>
      </c>
      <c r="AD913" s="145">
        <v>662.05</v>
      </c>
      <c r="AE913" s="145">
        <v>1538.39</v>
      </c>
      <c r="AF913" s="145">
        <v>1860.79</v>
      </c>
      <c r="AG913" s="145">
        <v>1345.36</v>
      </c>
      <c r="AH913" s="145">
        <v>1193</v>
      </c>
      <c r="AI913" s="145">
        <v>528.97</v>
      </c>
      <c r="AJ913" s="145">
        <v>596.97</v>
      </c>
      <c r="AK913" s="145">
        <v>851.65</v>
      </c>
      <c r="AL913" s="145">
        <v>664.34</v>
      </c>
      <c r="AM913" s="145">
        <v>679.25</v>
      </c>
      <c r="AN913" s="145">
        <v>1466.39</v>
      </c>
      <c r="AO913" s="145">
        <v>1364.5</v>
      </c>
      <c r="AP913" s="145">
        <v>974.06</v>
      </c>
      <c r="AQ913" s="145">
        <v>895.17</v>
      </c>
      <c r="AR913" s="145">
        <v>659.66</v>
      </c>
      <c r="AS913" s="145">
        <v>1186.83</v>
      </c>
      <c r="AT913" s="145">
        <v>699.94</v>
      </c>
      <c r="AU913" s="145">
        <v>1875.59</v>
      </c>
      <c r="AV913" s="145">
        <v>965.53</v>
      </c>
      <c r="AW913" s="145">
        <v>995.4</v>
      </c>
      <c r="AX913" s="195">
        <v>3.92</v>
      </c>
    </row>
    <row r="914" spans="1:50" x14ac:dyDescent="0.35">
      <c r="A914" s="27" t="s">
        <v>325</v>
      </c>
      <c r="B914" s="3" t="s">
        <v>209</v>
      </c>
      <c r="C914" s="3" t="s">
        <v>334</v>
      </c>
      <c r="D914" s="3" t="s">
        <v>166</v>
      </c>
      <c r="E914" s="145">
        <v>26.75</v>
      </c>
      <c r="F914" s="145">
        <v>14.1</v>
      </c>
      <c r="G914" s="145">
        <v>20.39</v>
      </c>
      <c r="H914" s="145">
        <v>32.58</v>
      </c>
      <c r="I914" s="145">
        <v>30.55</v>
      </c>
      <c r="J914" s="145">
        <v>29.08</v>
      </c>
      <c r="K914" s="145">
        <v>12.41</v>
      </c>
      <c r="L914" s="145">
        <v>19.45</v>
      </c>
      <c r="M914" s="145">
        <v>14.54</v>
      </c>
      <c r="N914" s="145">
        <v>16.62</v>
      </c>
      <c r="O914" s="145">
        <v>32.619999999999997</v>
      </c>
      <c r="P914" s="145">
        <v>87.61</v>
      </c>
      <c r="Q914" s="145">
        <v>42.8</v>
      </c>
      <c r="R914" s="145">
        <v>105.83</v>
      </c>
      <c r="S914" s="145">
        <v>47.83</v>
      </c>
      <c r="T914" s="145">
        <v>50.48</v>
      </c>
      <c r="U914" s="145">
        <v>17.57</v>
      </c>
      <c r="V914" s="145">
        <v>19.43</v>
      </c>
      <c r="W914" s="145">
        <v>20.74</v>
      </c>
      <c r="X914" s="145">
        <v>16.649999999999999</v>
      </c>
      <c r="Y914" s="145">
        <v>34.01</v>
      </c>
      <c r="Z914" s="145">
        <v>24.08</v>
      </c>
      <c r="AA914" s="145">
        <v>10.79</v>
      </c>
      <c r="AB914" s="145">
        <v>27.1</v>
      </c>
      <c r="AC914" s="145">
        <v>20.03</v>
      </c>
      <c r="AD914" s="145">
        <v>20.059999999999999</v>
      </c>
      <c r="AE914" s="145">
        <v>35.78</v>
      </c>
      <c r="AF914" s="145">
        <v>48.97</v>
      </c>
      <c r="AG914" s="145">
        <v>34.5</v>
      </c>
      <c r="AH914" s="145">
        <v>37.28</v>
      </c>
      <c r="AI914" s="145">
        <v>21.16</v>
      </c>
      <c r="AJ914" s="145">
        <v>18.66</v>
      </c>
      <c r="AK914" s="145">
        <v>26.61</v>
      </c>
      <c r="AL914" s="145">
        <v>20.13</v>
      </c>
      <c r="AM914" s="145">
        <v>22.64</v>
      </c>
      <c r="AN914" s="145">
        <v>37.6</v>
      </c>
      <c r="AO914" s="145">
        <v>36.880000000000003</v>
      </c>
      <c r="AP914" s="145">
        <v>30.44</v>
      </c>
      <c r="AQ914" s="145">
        <v>33.15</v>
      </c>
      <c r="AR914" s="145">
        <v>43.98</v>
      </c>
      <c r="AS914" s="145">
        <v>45.65</v>
      </c>
      <c r="AT914" s="145">
        <v>26.92</v>
      </c>
      <c r="AU914" s="145">
        <v>56.84</v>
      </c>
      <c r="AV914" s="145">
        <v>41.98</v>
      </c>
      <c r="AW914" s="145">
        <v>52.39</v>
      </c>
      <c r="AX914" s="195">
        <v>3.92</v>
      </c>
    </row>
    <row r="915" spans="1:50" x14ac:dyDescent="0.35">
      <c r="A915" s="27" t="s">
        <v>325</v>
      </c>
      <c r="B915" s="3" t="s">
        <v>209</v>
      </c>
      <c r="C915" s="3" t="s">
        <v>334</v>
      </c>
      <c r="D915" s="3" t="s">
        <v>327</v>
      </c>
      <c r="E915" s="3">
        <v>0</v>
      </c>
      <c r="F915" s="3">
        <v>0</v>
      </c>
      <c r="G915" s="3">
        <v>0</v>
      </c>
      <c r="H915" s="3">
        <v>0</v>
      </c>
      <c r="I915" s="3">
        <v>0</v>
      </c>
      <c r="J915" s="3">
        <v>0</v>
      </c>
      <c r="K915" s="3">
        <v>0</v>
      </c>
      <c r="L915" s="3">
        <v>0</v>
      </c>
      <c r="M915" s="3">
        <v>0</v>
      </c>
      <c r="N915" s="3">
        <v>0</v>
      </c>
      <c r="O915" s="3">
        <v>0</v>
      </c>
      <c r="P915" s="3">
        <v>0</v>
      </c>
      <c r="Q915" s="3">
        <v>0</v>
      </c>
      <c r="R915" s="3">
        <v>0</v>
      </c>
      <c r="S915" s="3">
        <v>0</v>
      </c>
      <c r="T915" s="3">
        <v>0</v>
      </c>
      <c r="U915" s="3">
        <v>0</v>
      </c>
      <c r="V915" s="3">
        <v>0</v>
      </c>
      <c r="W915" s="3">
        <v>0</v>
      </c>
      <c r="X915" s="3">
        <v>0</v>
      </c>
      <c r="Y915" s="3">
        <v>0</v>
      </c>
      <c r="Z915" s="3">
        <v>0</v>
      </c>
      <c r="AA915" s="3">
        <v>0</v>
      </c>
      <c r="AB915" s="3">
        <v>0</v>
      </c>
      <c r="AC915" s="3">
        <v>0</v>
      </c>
      <c r="AD915" s="3">
        <v>0</v>
      </c>
      <c r="AE915" s="3">
        <v>0</v>
      </c>
      <c r="AF915" s="3">
        <v>0</v>
      </c>
      <c r="AG915" s="3">
        <v>0</v>
      </c>
      <c r="AH915" s="3">
        <v>0</v>
      </c>
      <c r="AI915" s="3">
        <v>0</v>
      </c>
      <c r="AJ915" s="3">
        <v>0</v>
      </c>
      <c r="AK915" s="3">
        <v>0</v>
      </c>
      <c r="AL915" s="3">
        <v>0</v>
      </c>
      <c r="AM915" s="3">
        <v>0</v>
      </c>
      <c r="AN915" s="3">
        <v>0</v>
      </c>
      <c r="AO915" s="3">
        <v>0</v>
      </c>
      <c r="AP915" s="3">
        <v>0</v>
      </c>
      <c r="AQ915" s="3">
        <v>0</v>
      </c>
      <c r="AR915" s="3">
        <v>0</v>
      </c>
      <c r="AS915" s="3">
        <v>0</v>
      </c>
      <c r="AT915" s="3">
        <v>0</v>
      </c>
      <c r="AU915" s="3">
        <v>0</v>
      </c>
      <c r="AV915" s="3">
        <v>0</v>
      </c>
      <c r="AW915" s="3">
        <v>0</v>
      </c>
      <c r="AX915" s="10">
        <v>0</v>
      </c>
    </row>
    <row r="916" spans="1:50" x14ac:dyDescent="0.35">
      <c r="A916" s="27" t="s">
        <v>325</v>
      </c>
      <c r="B916" s="3" t="s">
        <v>209</v>
      </c>
      <c r="C916" s="3" t="s">
        <v>334</v>
      </c>
      <c r="D916" s="3" t="s">
        <v>167</v>
      </c>
      <c r="E916" s="3">
        <v>386</v>
      </c>
      <c r="F916" s="3">
        <v>328</v>
      </c>
      <c r="G916" s="3">
        <v>261</v>
      </c>
      <c r="H916" s="3">
        <v>348</v>
      </c>
      <c r="I916" s="3">
        <v>495</v>
      </c>
      <c r="J916" s="3">
        <v>262</v>
      </c>
      <c r="K916" s="3">
        <v>458</v>
      </c>
      <c r="L916" s="3">
        <v>313</v>
      </c>
      <c r="M916" s="3">
        <v>542</v>
      </c>
      <c r="N916" s="3">
        <v>724</v>
      </c>
      <c r="O916" s="3">
        <v>906</v>
      </c>
      <c r="P916" s="4">
        <v>1413</v>
      </c>
      <c r="Q916" s="4">
        <v>2039</v>
      </c>
      <c r="R916" s="4">
        <v>1886</v>
      </c>
      <c r="S916" s="3">
        <v>755</v>
      </c>
      <c r="T916" s="3">
        <v>662</v>
      </c>
      <c r="U916" s="3">
        <v>360</v>
      </c>
      <c r="V916" s="3">
        <v>436</v>
      </c>
      <c r="W916" s="3">
        <v>484</v>
      </c>
      <c r="X916" s="3">
        <v>340</v>
      </c>
      <c r="Y916" s="3">
        <v>581</v>
      </c>
      <c r="Z916" s="3">
        <v>502</v>
      </c>
      <c r="AA916" s="3">
        <v>275</v>
      </c>
      <c r="AB916" s="3">
        <v>772</v>
      </c>
      <c r="AC916" s="3">
        <v>563</v>
      </c>
      <c r="AD916" s="3">
        <v>422</v>
      </c>
      <c r="AE916" s="3">
        <v>923</v>
      </c>
      <c r="AF916" s="3">
        <v>824</v>
      </c>
      <c r="AG916" s="3">
        <v>859</v>
      </c>
      <c r="AH916" s="3">
        <v>715</v>
      </c>
      <c r="AI916" s="3">
        <v>349</v>
      </c>
      <c r="AJ916" s="3">
        <v>566</v>
      </c>
      <c r="AK916" s="3">
        <v>721</v>
      </c>
      <c r="AL916" s="3">
        <v>536</v>
      </c>
      <c r="AM916" s="3">
        <v>416</v>
      </c>
      <c r="AN916" s="3">
        <v>960</v>
      </c>
      <c r="AO916" s="4">
        <v>1004</v>
      </c>
      <c r="AP916" s="3">
        <v>646</v>
      </c>
      <c r="AQ916" s="3">
        <v>849</v>
      </c>
      <c r="AR916" s="3">
        <v>477</v>
      </c>
      <c r="AS916" s="3">
        <v>722</v>
      </c>
      <c r="AT916" s="3">
        <v>545</v>
      </c>
      <c r="AU916" s="4">
        <v>1073</v>
      </c>
      <c r="AV916" s="3">
        <v>675</v>
      </c>
      <c r="AW916" s="3">
        <v>695</v>
      </c>
      <c r="AX916" s="10">
        <v>1</v>
      </c>
    </row>
    <row r="917" spans="1:50" x14ac:dyDescent="0.35">
      <c r="A917" s="27" t="s">
        <v>325</v>
      </c>
      <c r="B917" s="3" t="s">
        <v>209</v>
      </c>
      <c r="C917" s="3" t="s">
        <v>334</v>
      </c>
      <c r="D917" s="3" t="s">
        <v>132</v>
      </c>
      <c r="E917" s="3">
        <v>19</v>
      </c>
      <c r="F917" s="3">
        <v>21</v>
      </c>
      <c r="G917" s="3">
        <v>23</v>
      </c>
      <c r="H917" s="3">
        <v>22</v>
      </c>
      <c r="I917" s="3">
        <v>24</v>
      </c>
      <c r="J917" s="3">
        <v>13</v>
      </c>
      <c r="K917" s="3">
        <v>18</v>
      </c>
      <c r="L917" s="3">
        <v>23</v>
      </c>
      <c r="M917" s="3">
        <v>19</v>
      </c>
      <c r="N917" s="3">
        <v>27</v>
      </c>
      <c r="O917" s="3">
        <v>24</v>
      </c>
      <c r="P917" s="3">
        <v>21</v>
      </c>
      <c r="Q917" s="3">
        <v>46</v>
      </c>
      <c r="R917" s="3">
        <v>27</v>
      </c>
      <c r="S917" s="3">
        <v>36</v>
      </c>
      <c r="T917" s="3">
        <v>26</v>
      </c>
      <c r="U917" s="3">
        <v>25</v>
      </c>
      <c r="V917" s="3">
        <v>27</v>
      </c>
      <c r="W917" s="3">
        <v>35</v>
      </c>
      <c r="X917" s="3">
        <v>29</v>
      </c>
      <c r="Y917" s="3">
        <v>25</v>
      </c>
      <c r="Z917" s="3">
        <v>30</v>
      </c>
      <c r="AA917" s="3">
        <v>26</v>
      </c>
      <c r="AB917" s="3">
        <v>40</v>
      </c>
      <c r="AC917" s="3">
        <v>47</v>
      </c>
      <c r="AD917" s="3">
        <v>33</v>
      </c>
      <c r="AE917" s="3">
        <v>43</v>
      </c>
      <c r="AF917" s="3">
        <v>38</v>
      </c>
      <c r="AG917" s="3">
        <v>39</v>
      </c>
      <c r="AH917" s="3">
        <v>32</v>
      </c>
      <c r="AI917" s="3">
        <v>25</v>
      </c>
      <c r="AJ917" s="3">
        <v>32</v>
      </c>
      <c r="AK917" s="3">
        <v>32</v>
      </c>
      <c r="AL917" s="3">
        <v>33</v>
      </c>
      <c r="AM917" s="3">
        <v>30</v>
      </c>
      <c r="AN917" s="3">
        <v>39</v>
      </c>
      <c r="AO917" s="3">
        <v>37</v>
      </c>
      <c r="AP917" s="3">
        <v>32</v>
      </c>
      <c r="AQ917" s="3">
        <v>27</v>
      </c>
      <c r="AR917" s="3">
        <v>15</v>
      </c>
      <c r="AS917" s="3">
        <v>26</v>
      </c>
      <c r="AT917" s="3">
        <v>26</v>
      </c>
      <c r="AU917" s="3">
        <v>33</v>
      </c>
      <c r="AV917" s="3">
        <v>23</v>
      </c>
      <c r="AW917" s="3">
        <v>19</v>
      </c>
      <c r="AX917" s="10">
        <v>1</v>
      </c>
    </row>
    <row r="918" spans="1:50" x14ac:dyDescent="0.35">
      <c r="A918" s="27" t="s">
        <v>325</v>
      </c>
      <c r="B918" s="3" t="s">
        <v>209</v>
      </c>
      <c r="C918" s="3" t="s">
        <v>335</v>
      </c>
      <c r="D918" s="3" t="s">
        <v>162</v>
      </c>
      <c r="E918" s="145"/>
      <c r="F918" s="145"/>
      <c r="G918" s="145"/>
      <c r="H918" s="145"/>
      <c r="I918" s="145"/>
      <c r="J918" s="145"/>
      <c r="K918" s="145"/>
      <c r="L918" s="145"/>
      <c r="M918" s="145"/>
      <c r="N918" s="145"/>
      <c r="O918" s="145"/>
      <c r="P918" s="145"/>
      <c r="Q918" s="145"/>
      <c r="R918" s="145"/>
      <c r="S918" s="145"/>
      <c r="T918" s="145">
        <v>39.74</v>
      </c>
      <c r="U918" s="145">
        <v>76.08</v>
      </c>
      <c r="V918" s="145">
        <v>38.04</v>
      </c>
      <c r="W918" s="145"/>
      <c r="X918" s="145">
        <v>39.74</v>
      </c>
      <c r="Y918" s="145"/>
      <c r="Z918" s="145"/>
      <c r="AA918" s="145">
        <v>38.04</v>
      </c>
      <c r="AB918" s="145">
        <v>38.04</v>
      </c>
      <c r="AC918" s="145">
        <v>38.520000000000003</v>
      </c>
      <c r="AD918" s="145"/>
      <c r="AE918" s="145"/>
      <c r="AF918" s="145"/>
      <c r="AG918" s="145"/>
      <c r="AH918" s="145"/>
      <c r="AI918" s="145"/>
      <c r="AJ918" s="145"/>
      <c r="AK918" s="145"/>
      <c r="AL918" s="145"/>
      <c r="AM918" s="145"/>
      <c r="AN918" s="145"/>
      <c r="AO918" s="145"/>
      <c r="AP918" s="145"/>
      <c r="AQ918" s="145"/>
      <c r="AR918" s="145"/>
      <c r="AS918" s="145"/>
      <c r="AT918" s="145"/>
      <c r="AU918" s="145"/>
      <c r="AV918" s="145"/>
      <c r="AW918" s="145"/>
      <c r="AX918" s="195"/>
    </row>
    <row r="919" spans="1:50" x14ac:dyDescent="0.35">
      <c r="A919" s="27" t="s">
        <v>325</v>
      </c>
      <c r="B919" s="3" t="s">
        <v>209</v>
      </c>
      <c r="C919" s="3" t="s">
        <v>335</v>
      </c>
      <c r="D919" s="3" t="s">
        <v>166</v>
      </c>
      <c r="E919" s="145"/>
      <c r="F919" s="145"/>
      <c r="G919" s="145"/>
      <c r="H919" s="145"/>
      <c r="I919" s="145"/>
      <c r="J919" s="145"/>
      <c r="K919" s="145"/>
      <c r="L919" s="145"/>
      <c r="M919" s="145"/>
      <c r="N919" s="145"/>
      <c r="O919" s="145"/>
      <c r="P919" s="145"/>
      <c r="Q919" s="145"/>
      <c r="R919" s="145"/>
      <c r="S919" s="145"/>
      <c r="T919" s="145">
        <v>39.74</v>
      </c>
      <c r="U919" s="145">
        <v>38.04</v>
      </c>
      <c r="V919" s="145">
        <v>38.04</v>
      </c>
      <c r="W919" s="145"/>
      <c r="X919" s="145">
        <v>39.74</v>
      </c>
      <c r="Y919" s="145"/>
      <c r="Z919" s="145"/>
      <c r="AA919" s="145">
        <v>38.04</v>
      </c>
      <c r="AB919" s="145">
        <v>38.04</v>
      </c>
      <c r="AC919" s="145">
        <v>38.520000000000003</v>
      </c>
      <c r="AD919" s="145"/>
      <c r="AE919" s="145"/>
      <c r="AF919" s="145"/>
      <c r="AG919" s="145"/>
      <c r="AH919" s="145"/>
      <c r="AI919" s="145"/>
      <c r="AJ919" s="145"/>
      <c r="AK919" s="145"/>
      <c r="AL919" s="145"/>
      <c r="AM919" s="145"/>
      <c r="AN919" s="145"/>
      <c r="AO919" s="145"/>
      <c r="AP919" s="145"/>
      <c r="AQ919" s="145"/>
      <c r="AR919" s="145"/>
      <c r="AS919" s="145"/>
      <c r="AT919" s="145"/>
      <c r="AU919" s="145"/>
      <c r="AV919" s="145"/>
      <c r="AW919" s="145"/>
      <c r="AX919" s="195"/>
    </row>
    <row r="920" spans="1:50" x14ac:dyDescent="0.35">
      <c r="A920" s="27" t="s">
        <v>325</v>
      </c>
      <c r="B920" s="3" t="s">
        <v>209</v>
      </c>
      <c r="C920" s="3" t="s">
        <v>335</v>
      </c>
      <c r="D920" s="3" t="s">
        <v>327</v>
      </c>
      <c r="E920" s="3"/>
      <c r="F920" s="3"/>
      <c r="G920" s="3"/>
      <c r="H920" s="3"/>
      <c r="I920" s="3"/>
      <c r="J920" s="3"/>
      <c r="K920" s="3"/>
      <c r="L920" s="3"/>
      <c r="M920" s="3"/>
      <c r="N920" s="3"/>
      <c r="O920" s="3"/>
      <c r="P920" s="3"/>
      <c r="Q920" s="3"/>
      <c r="R920" s="3"/>
      <c r="S920" s="3"/>
      <c r="T920" s="3">
        <v>2</v>
      </c>
      <c r="U920" s="3">
        <v>4</v>
      </c>
      <c r="V920" s="3">
        <v>2</v>
      </c>
      <c r="W920" s="3"/>
      <c r="X920" s="3">
        <v>2</v>
      </c>
      <c r="Y920" s="3"/>
      <c r="Z920" s="3"/>
      <c r="AA920" s="3">
        <v>2</v>
      </c>
      <c r="AB920" s="3">
        <v>2</v>
      </c>
      <c r="AC920" s="3">
        <v>2</v>
      </c>
      <c r="AD920" s="3"/>
      <c r="AE920" s="3"/>
      <c r="AF920" s="3"/>
      <c r="AG920" s="3"/>
      <c r="AH920" s="3"/>
      <c r="AI920" s="3"/>
      <c r="AJ920" s="3"/>
      <c r="AK920" s="3"/>
      <c r="AL920" s="3"/>
      <c r="AM920" s="3"/>
      <c r="AN920" s="3"/>
      <c r="AO920" s="3"/>
      <c r="AP920" s="3"/>
      <c r="AQ920" s="3"/>
      <c r="AR920" s="3"/>
      <c r="AS920" s="3"/>
      <c r="AT920" s="3"/>
      <c r="AU920" s="3"/>
      <c r="AV920" s="3"/>
      <c r="AW920" s="3"/>
      <c r="AX920" s="10"/>
    </row>
    <row r="921" spans="1:50" x14ac:dyDescent="0.35">
      <c r="A921" s="27" t="s">
        <v>325</v>
      </c>
      <c r="B921" s="3" t="s">
        <v>209</v>
      </c>
      <c r="C921" s="3" t="s">
        <v>335</v>
      </c>
      <c r="D921" s="3" t="s">
        <v>167</v>
      </c>
      <c r="E921" s="3"/>
      <c r="F921" s="3"/>
      <c r="G921" s="3"/>
      <c r="H921" s="3"/>
      <c r="I921" s="3"/>
      <c r="J921" s="3"/>
      <c r="K921" s="3"/>
      <c r="L921" s="3"/>
      <c r="M921" s="3"/>
      <c r="N921" s="3"/>
      <c r="O921" s="3"/>
      <c r="P921" s="3"/>
      <c r="Q921" s="3"/>
      <c r="R921" s="3"/>
      <c r="S921" s="3"/>
      <c r="T921" s="3">
        <v>0</v>
      </c>
      <c r="U921" s="3">
        <v>0</v>
      </c>
      <c r="V921" s="3">
        <v>0</v>
      </c>
      <c r="W921" s="3"/>
      <c r="X921" s="3">
        <v>0</v>
      </c>
      <c r="Y921" s="3"/>
      <c r="Z921" s="3"/>
      <c r="AA921" s="3">
        <v>0</v>
      </c>
      <c r="AB921" s="3">
        <v>0</v>
      </c>
      <c r="AC921" s="3">
        <v>0</v>
      </c>
      <c r="AD921" s="3"/>
      <c r="AE921" s="3"/>
      <c r="AF921" s="3"/>
      <c r="AG921" s="3"/>
      <c r="AH921" s="3"/>
      <c r="AI921" s="3"/>
      <c r="AJ921" s="3"/>
      <c r="AK921" s="3"/>
      <c r="AL921" s="3"/>
      <c r="AM921" s="3"/>
      <c r="AN921" s="3"/>
      <c r="AO921" s="3"/>
      <c r="AP921" s="3"/>
      <c r="AQ921" s="3"/>
      <c r="AR921" s="3"/>
      <c r="AS921" s="3"/>
      <c r="AT921" s="3"/>
      <c r="AU921" s="3"/>
      <c r="AV921" s="3"/>
      <c r="AW921" s="3"/>
      <c r="AX921" s="10"/>
    </row>
    <row r="922" spans="1:50" x14ac:dyDescent="0.35">
      <c r="A922" s="27" t="s">
        <v>325</v>
      </c>
      <c r="B922" s="3" t="s">
        <v>209</v>
      </c>
      <c r="C922" s="3" t="s">
        <v>335</v>
      </c>
      <c r="D922" s="3" t="s">
        <v>132</v>
      </c>
      <c r="E922" s="3"/>
      <c r="F922" s="3"/>
      <c r="G922" s="3"/>
      <c r="H922" s="3"/>
      <c r="I922" s="3"/>
      <c r="J922" s="3"/>
      <c r="K922" s="3"/>
      <c r="L922" s="3"/>
      <c r="M922" s="3"/>
      <c r="N922" s="3"/>
      <c r="O922" s="3"/>
      <c r="P922" s="3"/>
      <c r="Q922" s="3"/>
      <c r="R922" s="3"/>
      <c r="S922" s="3"/>
      <c r="T922" s="3">
        <v>1</v>
      </c>
      <c r="U922" s="3">
        <v>2</v>
      </c>
      <c r="V922" s="3">
        <v>1</v>
      </c>
      <c r="W922" s="3"/>
      <c r="X922" s="3">
        <v>1</v>
      </c>
      <c r="Y922" s="3"/>
      <c r="Z922" s="3"/>
      <c r="AA922" s="3">
        <v>1</v>
      </c>
      <c r="AB922" s="3">
        <v>1</v>
      </c>
      <c r="AC922" s="3">
        <v>1</v>
      </c>
      <c r="AD922" s="3"/>
      <c r="AE922" s="3"/>
      <c r="AF922" s="3"/>
      <c r="AG922" s="3"/>
      <c r="AH922" s="3"/>
      <c r="AI922" s="3"/>
      <c r="AJ922" s="3"/>
      <c r="AK922" s="3"/>
      <c r="AL922" s="3"/>
      <c r="AM922" s="3"/>
      <c r="AN922" s="3"/>
      <c r="AO922" s="3"/>
      <c r="AP922" s="3"/>
      <c r="AQ922" s="3"/>
      <c r="AR922" s="3"/>
      <c r="AS922" s="3"/>
      <c r="AT922" s="3"/>
      <c r="AU922" s="3"/>
      <c r="AV922" s="3"/>
      <c r="AW922" s="3"/>
      <c r="AX922" s="10"/>
    </row>
    <row r="923" spans="1:50" x14ac:dyDescent="0.35">
      <c r="A923" s="27" t="s">
        <v>325</v>
      </c>
      <c r="B923" s="3" t="s">
        <v>209</v>
      </c>
      <c r="C923" s="3" t="s">
        <v>336</v>
      </c>
      <c r="D923" s="3" t="s">
        <v>162</v>
      </c>
      <c r="E923" s="145">
        <v>224</v>
      </c>
      <c r="F923" s="145">
        <v>112</v>
      </c>
      <c r="G923" s="145">
        <v>371</v>
      </c>
      <c r="H923" s="145"/>
      <c r="I923" s="145">
        <v>164</v>
      </c>
      <c r="J923" s="145">
        <v>112</v>
      </c>
      <c r="K923" s="145">
        <v>168</v>
      </c>
      <c r="L923" s="145">
        <v>112</v>
      </c>
      <c r="M923" s="145">
        <v>452.8</v>
      </c>
      <c r="N923" s="145">
        <v>402.5</v>
      </c>
      <c r="O923" s="145">
        <v>336</v>
      </c>
      <c r="P923" s="145">
        <v>224</v>
      </c>
      <c r="Q923" s="145">
        <v>280</v>
      </c>
      <c r="R923" s="145">
        <v>49.54</v>
      </c>
      <c r="S923" s="145">
        <v>224</v>
      </c>
      <c r="T923" s="145">
        <v>190</v>
      </c>
      <c r="U923" s="145">
        <v>344</v>
      </c>
      <c r="V923" s="145">
        <v>500</v>
      </c>
      <c r="W923" s="145">
        <v>824.8</v>
      </c>
      <c r="X923" s="145">
        <v>441.54</v>
      </c>
      <c r="Y923" s="145">
        <v>942</v>
      </c>
      <c r="Z923" s="145">
        <v>532</v>
      </c>
      <c r="AA923" s="145">
        <v>1400</v>
      </c>
      <c r="AB923" s="145">
        <v>1876</v>
      </c>
      <c r="AC923" s="145">
        <v>2100</v>
      </c>
      <c r="AD923" s="145">
        <v>2224</v>
      </c>
      <c r="AE923" s="145">
        <v>364</v>
      </c>
      <c r="AF923" s="145">
        <v>344</v>
      </c>
      <c r="AG923" s="145">
        <v>224</v>
      </c>
      <c r="AH923" s="145">
        <v>560</v>
      </c>
      <c r="AI923" s="145">
        <v>1448</v>
      </c>
      <c r="AJ923" s="145">
        <v>232</v>
      </c>
      <c r="AK923" s="145">
        <v>112</v>
      </c>
      <c r="AL923" s="145">
        <v>224</v>
      </c>
      <c r="AM923" s="145">
        <v>100.8</v>
      </c>
      <c r="AN923" s="145">
        <v>100.8</v>
      </c>
      <c r="AO923" s="145">
        <v>216</v>
      </c>
      <c r="AP923" s="145"/>
      <c r="AQ923" s="145">
        <v>336</v>
      </c>
      <c r="AR923" s="145">
        <v>112</v>
      </c>
      <c r="AS923" s="145">
        <v>448</v>
      </c>
      <c r="AT923" s="145">
        <v>912.76</v>
      </c>
      <c r="AU923" s="145">
        <v>833.84</v>
      </c>
      <c r="AV923" s="145">
        <v>221.76</v>
      </c>
      <c r="AW923" s="145">
        <v>332.64</v>
      </c>
      <c r="AX923" s="195">
        <v>166.32</v>
      </c>
    </row>
    <row r="924" spans="1:50" x14ac:dyDescent="0.35">
      <c r="A924" s="27" t="s">
        <v>325</v>
      </c>
      <c r="B924" s="3" t="s">
        <v>209</v>
      </c>
      <c r="C924" s="3" t="s">
        <v>336</v>
      </c>
      <c r="D924" s="3" t="s">
        <v>166</v>
      </c>
      <c r="E924" s="145">
        <v>112</v>
      </c>
      <c r="F924" s="145">
        <v>112</v>
      </c>
      <c r="G924" s="145">
        <v>92.75</v>
      </c>
      <c r="H924" s="145"/>
      <c r="I924" s="145">
        <v>82</v>
      </c>
      <c r="J924" s="145">
        <v>112</v>
      </c>
      <c r="K924" s="145">
        <v>84</v>
      </c>
      <c r="L924" s="145">
        <v>112</v>
      </c>
      <c r="M924" s="145">
        <v>150.93</v>
      </c>
      <c r="N924" s="145">
        <v>100.63</v>
      </c>
      <c r="O924" s="145">
        <v>168</v>
      </c>
      <c r="P924" s="145">
        <v>112</v>
      </c>
      <c r="Q924" s="145">
        <v>280</v>
      </c>
      <c r="R924" s="145">
        <v>49.54</v>
      </c>
      <c r="S924" s="145">
        <v>112</v>
      </c>
      <c r="T924" s="145">
        <v>95</v>
      </c>
      <c r="U924" s="145">
        <v>114.67</v>
      </c>
      <c r="V924" s="145">
        <v>100</v>
      </c>
      <c r="W924" s="145">
        <v>164.96</v>
      </c>
      <c r="X924" s="145">
        <v>110.39</v>
      </c>
      <c r="Y924" s="145">
        <v>235.5</v>
      </c>
      <c r="Z924" s="145">
        <v>133</v>
      </c>
      <c r="AA924" s="145">
        <v>700</v>
      </c>
      <c r="AB924" s="145">
        <v>469</v>
      </c>
      <c r="AC924" s="145">
        <v>700</v>
      </c>
      <c r="AD924" s="145">
        <v>317.70999999999998</v>
      </c>
      <c r="AE924" s="145">
        <v>91</v>
      </c>
      <c r="AF924" s="145">
        <v>114.67</v>
      </c>
      <c r="AG924" s="145">
        <v>224</v>
      </c>
      <c r="AH924" s="145">
        <v>186.67</v>
      </c>
      <c r="AI924" s="145">
        <v>362</v>
      </c>
      <c r="AJ924" s="145">
        <v>77.33</v>
      </c>
      <c r="AK924" s="145">
        <v>112</v>
      </c>
      <c r="AL924" s="145">
        <v>112</v>
      </c>
      <c r="AM924" s="145">
        <v>100.8</v>
      </c>
      <c r="AN924" s="145">
        <v>100.8</v>
      </c>
      <c r="AO924" s="145">
        <v>108</v>
      </c>
      <c r="AP924" s="145"/>
      <c r="AQ924" s="145">
        <v>168</v>
      </c>
      <c r="AR924" s="145">
        <v>56</v>
      </c>
      <c r="AS924" s="145">
        <v>224</v>
      </c>
      <c r="AT924" s="145">
        <v>228.19</v>
      </c>
      <c r="AU924" s="145">
        <v>166.77</v>
      </c>
      <c r="AV924" s="145">
        <v>221.76</v>
      </c>
      <c r="AW924" s="145">
        <v>332.64</v>
      </c>
      <c r="AX924" s="195">
        <v>83.16</v>
      </c>
    </row>
    <row r="925" spans="1:50" x14ac:dyDescent="0.35">
      <c r="A925" s="27" t="s">
        <v>325</v>
      </c>
      <c r="B925" s="3" t="s">
        <v>209</v>
      </c>
      <c r="C925" s="3" t="s">
        <v>336</v>
      </c>
      <c r="D925" s="3" t="s">
        <v>327</v>
      </c>
      <c r="E925" s="3">
        <v>4</v>
      </c>
      <c r="F925" s="3">
        <v>2</v>
      </c>
      <c r="G925" s="3">
        <v>6</v>
      </c>
      <c r="H925" s="3"/>
      <c r="I925" s="3">
        <v>3</v>
      </c>
      <c r="J925" s="3">
        <v>2</v>
      </c>
      <c r="K925" s="3">
        <v>4</v>
      </c>
      <c r="L925" s="3">
        <v>2</v>
      </c>
      <c r="M925" s="3">
        <v>8</v>
      </c>
      <c r="N925" s="3">
        <v>8</v>
      </c>
      <c r="O925" s="3">
        <v>6</v>
      </c>
      <c r="P925" s="3">
        <v>4</v>
      </c>
      <c r="Q925" s="3">
        <v>5</v>
      </c>
      <c r="R925" s="3">
        <v>2</v>
      </c>
      <c r="S925" s="3">
        <v>4</v>
      </c>
      <c r="T925" s="3">
        <v>4</v>
      </c>
      <c r="U925" s="3">
        <v>8</v>
      </c>
      <c r="V925" s="3">
        <v>9</v>
      </c>
      <c r="W925" s="3">
        <v>19</v>
      </c>
      <c r="X925" s="3">
        <v>10</v>
      </c>
      <c r="Y925" s="3">
        <v>17</v>
      </c>
      <c r="Z925" s="3">
        <v>11</v>
      </c>
      <c r="AA925" s="3">
        <v>26</v>
      </c>
      <c r="AB925" s="3">
        <v>35</v>
      </c>
      <c r="AC925" s="3">
        <v>47</v>
      </c>
      <c r="AD925" s="3">
        <v>42</v>
      </c>
      <c r="AE925" s="3">
        <v>7</v>
      </c>
      <c r="AF925" s="3">
        <v>7</v>
      </c>
      <c r="AG925" s="3">
        <v>4</v>
      </c>
      <c r="AH925" s="3">
        <v>10</v>
      </c>
      <c r="AI925" s="3">
        <v>30</v>
      </c>
      <c r="AJ925" s="3">
        <v>6</v>
      </c>
      <c r="AK925" s="3">
        <v>2</v>
      </c>
      <c r="AL925" s="3">
        <v>6</v>
      </c>
      <c r="AM925" s="3">
        <v>2</v>
      </c>
      <c r="AN925" s="3">
        <v>2</v>
      </c>
      <c r="AO925" s="3">
        <v>4</v>
      </c>
      <c r="AP925" s="3"/>
      <c r="AQ925" s="3">
        <v>6</v>
      </c>
      <c r="AR925" s="3">
        <v>4</v>
      </c>
      <c r="AS925" s="3">
        <v>8</v>
      </c>
      <c r="AT925" s="3">
        <v>17</v>
      </c>
      <c r="AU925" s="3">
        <v>15</v>
      </c>
      <c r="AV925" s="3">
        <v>4</v>
      </c>
      <c r="AW925" s="3">
        <v>6</v>
      </c>
      <c r="AX925" s="10">
        <v>4</v>
      </c>
    </row>
    <row r="926" spans="1:50" x14ac:dyDescent="0.35">
      <c r="A926" s="27" t="s">
        <v>325</v>
      </c>
      <c r="B926" s="3" t="s">
        <v>209</v>
      </c>
      <c r="C926" s="3" t="s">
        <v>336</v>
      </c>
      <c r="D926" s="3" t="s">
        <v>167</v>
      </c>
      <c r="E926" s="3">
        <v>0</v>
      </c>
      <c r="F926" s="3">
        <v>0</v>
      </c>
      <c r="G926" s="3">
        <v>0</v>
      </c>
      <c r="H926" s="3"/>
      <c r="I926" s="3">
        <v>0</v>
      </c>
      <c r="J926" s="3">
        <v>0</v>
      </c>
      <c r="K926" s="3">
        <v>0</v>
      </c>
      <c r="L926" s="3">
        <v>0</v>
      </c>
      <c r="M926" s="3">
        <v>0</v>
      </c>
      <c r="N926" s="3">
        <v>0</v>
      </c>
      <c r="O926" s="3">
        <v>0</v>
      </c>
      <c r="P926" s="3">
        <v>0</v>
      </c>
      <c r="Q926" s="3">
        <v>0</v>
      </c>
      <c r="R926" s="3">
        <v>0</v>
      </c>
      <c r="S926" s="3">
        <v>0</v>
      </c>
      <c r="T926" s="3">
        <v>0</v>
      </c>
      <c r="U926" s="3">
        <v>0</v>
      </c>
      <c r="V926" s="3">
        <v>0</v>
      </c>
      <c r="W926" s="3">
        <v>0</v>
      </c>
      <c r="X926" s="3">
        <v>0</v>
      </c>
      <c r="Y926" s="3">
        <v>0</v>
      </c>
      <c r="Z926" s="3">
        <v>0</v>
      </c>
      <c r="AA926" s="3">
        <v>0</v>
      </c>
      <c r="AB926" s="3">
        <v>0</v>
      </c>
      <c r="AC926" s="3">
        <v>0</v>
      </c>
      <c r="AD926" s="3">
        <v>0</v>
      </c>
      <c r="AE926" s="3">
        <v>0</v>
      </c>
      <c r="AF926" s="3">
        <v>0</v>
      </c>
      <c r="AG926" s="3">
        <v>0</v>
      </c>
      <c r="AH926" s="3">
        <v>0</v>
      </c>
      <c r="AI926" s="3">
        <v>0</v>
      </c>
      <c r="AJ926" s="3">
        <v>0</v>
      </c>
      <c r="AK926" s="3">
        <v>0</v>
      </c>
      <c r="AL926" s="3">
        <v>0</v>
      </c>
      <c r="AM926" s="3">
        <v>0</v>
      </c>
      <c r="AN926" s="3">
        <v>0</v>
      </c>
      <c r="AO926" s="3">
        <v>0</v>
      </c>
      <c r="AP926" s="3"/>
      <c r="AQ926" s="3">
        <v>0</v>
      </c>
      <c r="AR926" s="3">
        <v>0</v>
      </c>
      <c r="AS926" s="3">
        <v>0</v>
      </c>
      <c r="AT926" s="3">
        <v>0</v>
      </c>
      <c r="AU926" s="3">
        <v>0</v>
      </c>
      <c r="AV926" s="3">
        <v>0</v>
      </c>
      <c r="AW926" s="3">
        <v>0</v>
      </c>
      <c r="AX926" s="10">
        <v>0</v>
      </c>
    </row>
    <row r="927" spans="1:50" x14ac:dyDescent="0.35">
      <c r="A927" s="27" t="s">
        <v>325</v>
      </c>
      <c r="B927" s="3" t="s">
        <v>209</v>
      </c>
      <c r="C927" s="3" t="s">
        <v>336</v>
      </c>
      <c r="D927" s="3" t="s">
        <v>132</v>
      </c>
      <c r="E927" s="3">
        <v>2</v>
      </c>
      <c r="F927" s="3">
        <v>1</v>
      </c>
      <c r="G927" s="3">
        <v>4</v>
      </c>
      <c r="H927" s="3"/>
      <c r="I927" s="3">
        <v>2</v>
      </c>
      <c r="J927" s="3">
        <v>1</v>
      </c>
      <c r="K927" s="3">
        <v>2</v>
      </c>
      <c r="L927" s="3">
        <v>1</v>
      </c>
      <c r="M927" s="3">
        <v>3</v>
      </c>
      <c r="N927" s="3">
        <v>4</v>
      </c>
      <c r="O927" s="3">
        <v>2</v>
      </c>
      <c r="P927" s="3">
        <v>2</v>
      </c>
      <c r="Q927" s="3">
        <v>1</v>
      </c>
      <c r="R927" s="3">
        <v>1</v>
      </c>
      <c r="S927" s="3">
        <v>2</v>
      </c>
      <c r="T927" s="3">
        <v>2</v>
      </c>
      <c r="U927" s="3">
        <v>3</v>
      </c>
      <c r="V927" s="3">
        <v>5</v>
      </c>
      <c r="W927" s="3">
        <v>5</v>
      </c>
      <c r="X927" s="3">
        <v>4</v>
      </c>
      <c r="Y927" s="3">
        <v>4</v>
      </c>
      <c r="Z927" s="3">
        <v>4</v>
      </c>
      <c r="AA927" s="3">
        <v>2</v>
      </c>
      <c r="AB927" s="3">
        <v>4</v>
      </c>
      <c r="AC927" s="3">
        <v>3</v>
      </c>
      <c r="AD927" s="3">
        <v>7</v>
      </c>
      <c r="AE927" s="3">
        <v>4</v>
      </c>
      <c r="AF927" s="3">
        <v>3</v>
      </c>
      <c r="AG927" s="3">
        <v>1</v>
      </c>
      <c r="AH927" s="3">
        <v>3</v>
      </c>
      <c r="AI927" s="3">
        <v>4</v>
      </c>
      <c r="AJ927" s="3">
        <v>3</v>
      </c>
      <c r="AK927" s="3">
        <v>1</v>
      </c>
      <c r="AL927" s="3">
        <v>2</v>
      </c>
      <c r="AM927" s="3">
        <v>1</v>
      </c>
      <c r="AN927" s="3">
        <v>1</v>
      </c>
      <c r="AO927" s="3">
        <v>2</v>
      </c>
      <c r="AP927" s="3"/>
      <c r="AQ927" s="3">
        <v>2</v>
      </c>
      <c r="AR927" s="3">
        <v>2</v>
      </c>
      <c r="AS927" s="3">
        <v>2</v>
      </c>
      <c r="AT927" s="3">
        <v>4</v>
      </c>
      <c r="AU927" s="3">
        <v>5</v>
      </c>
      <c r="AV927" s="3">
        <v>1</v>
      </c>
      <c r="AW927" s="3">
        <v>1</v>
      </c>
      <c r="AX927" s="10">
        <v>2</v>
      </c>
    </row>
    <row r="928" spans="1:50" x14ac:dyDescent="0.35">
      <c r="A928" s="27" t="s">
        <v>325</v>
      </c>
      <c r="B928" s="3" t="s">
        <v>209</v>
      </c>
      <c r="C928" s="3" t="s">
        <v>337</v>
      </c>
      <c r="D928" s="3" t="s">
        <v>162</v>
      </c>
      <c r="E928" s="145">
        <v>33671.089999999997</v>
      </c>
      <c r="F928" s="145">
        <v>29080.6</v>
      </c>
      <c r="G928" s="145">
        <v>29904.560000000001</v>
      </c>
      <c r="H928" s="145">
        <v>29774.18</v>
      </c>
      <c r="I928" s="145">
        <v>33820.78</v>
      </c>
      <c r="J928" s="145">
        <v>33359.360000000001</v>
      </c>
      <c r="K928" s="145">
        <v>30753.59</v>
      </c>
      <c r="L928" s="145">
        <v>35193.019999999997</v>
      </c>
      <c r="M928" s="145">
        <v>31145.08</v>
      </c>
      <c r="N928" s="145">
        <v>31256.98</v>
      </c>
      <c r="O928" s="145">
        <v>28393.84</v>
      </c>
      <c r="P928" s="145">
        <v>26029.72</v>
      </c>
      <c r="Q928" s="145">
        <v>25898.34</v>
      </c>
      <c r="R928" s="145">
        <v>24434.240000000002</v>
      </c>
      <c r="S928" s="145">
        <v>26181.200000000001</v>
      </c>
      <c r="T928" s="145">
        <v>31723.52</v>
      </c>
      <c r="U928" s="145">
        <v>36550.21</v>
      </c>
      <c r="V928" s="145">
        <v>34738.17</v>
      </c>
      <c r="W928" s="145">
        <v>32690.05</v>
      </c>
      <c r="X928" s="145">
        <v>30658.15</v>
      </c>
      <c r="Y928" s="145">
        <v>26105.66</v>
      </c>
      <c r="Z928" s="145">
        <v>37385.5</v>
      </c>
      <c r="AA928" s="145">
        <v>27414.240000000002</v>
      </c>
      <c r="AB928" s="145">
        <v>28921.45</v>
      </c>
      <c r="AC928" s="145">
        <v>29558.14</v>
      </c>
      <c r="AD928" s="145">
        <v>28589.53</v>
      </c>
      <c r="AE928" s="145">
        <v>34205.949999999997</v>
      </c>
      <c r="AF928" s="145">
        <v>37980.9</v>
      </c>
      <c r="AG928" s="145">
        <v>34510.92</v>
      </c>
      <c r="AH928" s="145">
        <v>31482.58</v>
      </c>
      <c r="AI928" s="145">
        <v>30686.6</v>
      </c>
      <c r="AJ928" s="145">
        <v>32890.74</v>
      </c>
      <c r="AK928" s="145">
        <v>32964.239999999998</v>
      </c>
      <c r="AL928" s="145">
        <v>34290.120000000003</v>
      </c>
      <c r="AM928" s="145">
        <v>31106.37</v>
      </c>
      <c r="AN928" s="145">
        <v>26023.119999999999</v>
      </c>
      <c r="AO928" s="145">
        <v>32663.94</v>
      </c>
      <c r="AP928" s="145">
        <v>31016.76</v>
      </c>
      <c r="AQ928" s="145">
        <v>26659.43</v>
      </c>
      <c r="AR928" s="145">
        <v>14267.88</v>
      </c>
      <c r="AS928" s="145">
        <v>13120.49</v>
      </c>
      <c r="AT928" s="145">
        <v>14331.87</v>
      </c>
      <c r="AU928" s="145">
        <v>22923</v>
      </c>
      <c r="AV928" s="145">
        <v>19989.73</v>
      </c>
      <c r="AW928" s="145">
        <v>23148.21</v>
      </c>
      <c r="AX928" s="195">
        <v>22592.29</v>
      </c>
    </row>
    <row r="929" spans="1:50" x14ac:dyDescent="0.35">
      <c r="A929" s="27" t="s">
        <v>325</v>
      </c>
      <c r="B929" s="3" t="s">
        <v>209</v>
      </c>
      <c r="C929" s="3" t="s">
        <v>337</v>
      </c>
      <c r="D929" s="3" t="s">
        <v>166</v>
      </c>
      <c r="E929" s="145">
        <v>300.63</v>
      </c>
      <c r="F929" s="145">
        <v>248.55</v>
      </c>
      <c r="G929" s="145">
        <v>237.34</v>
      </c>
      <c r="H929" s="145">
        <v>244.05</v>
      </c>
      <c r="I929" s="145">
        <v>286.62</v>
      </c>
      <c r="J929" s="145">
        <v>287.58</v>
      </c>
      <c r="K929" s="145">
        <v>292.89</v>
      </c>
      <c r="L929" s="145">
        <v>328.91</v>
      </c>
      <c r="M929" s="145">
        <v>280.58999999999997</v>
      </c>
      <c r="N929" s="145">
        <v>289.42</v>
      </c>
      <c r="O929" s="145">
        <v>289.73</v>
      </c>
      <c r="P929" s="145">
        <v>262.93</v>
      </c>
      <c r="Q929" s="145">
        <v>272.61</v>
      </c>
      <c r="R929" s="145">
        <v>230.51</v>
      </c>
      <c r="S929" s="145">
        <v>275.58999999999997</v>
      </c>
      <c r="T929" s="145">
        <v>262.18</v>
      </c>
      <c r="U929" s="145">
        <v>285.55</v>
      </c>
      <c r="V929" s="145">
        <v>307.42</v>
      </c>
      <c r="W929" s="145">
        <v>289.29000000000002</v>
      </c>
      <c r="X929" s="145">
        <v>247.24</v>
      </c>
      <c r="Y929" s="145">
        <v>258.47000000000003</v>
      </c>
      <c r="Z929" s="145">
        <v>285.39</v>
      </c>
      <c r="AA929" s="145">
        <v>224.71</v>
      </c>
      <c r="AB929" s="145">
        <v>239.02</v>
      </c>
      <c r="AC929" s="145">
        <v>257.02999999999997</v>
      </c>
      <c r="AD929" s="145">
        <v>253</v>
      </c>
      <c r="AE929" s="145">
        <v>282.69</v>
      </c>
      <c r="AF929" s="145">
        <v>316.51</v>
      </c>
      <c r="AG929" s="145">
        <v>302.73</v>
      </c>
      <c r="AH929" s="145">
        <v>288.83</v>
      </c>
      <c r="AI929" s="145">
        <v>300.85000000000002</v>
      </c>
      <c r="AJ929" s="145">
        <v>316.26</v>
      </c>
      <c r="AK929" s="145">
        <v>289.16000000000003</v>
      </c>
      <c r="AL929" s="145">
        <v>285.75</v>
      </c>
      <c r="AM929" s="145">
        <v>261.39999999999998</v>
      </c>
      <c r="AN929" s="145">
        <v>240.95</v>
      </c>
      <c r="AO929" s="145">
        <v>281.58999999999997</v>
      </c>
      <c r="AP929" s="145">
        <v>292.61</v>
      </c>
      <c r="AQ929" s="145">
        <v>321.2</v>
      </c>
      <c r="AR929" s="145">
        <v>445.87</v>
      </c>
      <c r="AS929" s="145">
        <v>291.57</v>
      </c>
      <c r="AT929" s="145">
        <v>260.58</v>
      </c>
      <c r="AU929" s="145">
        <v>286.54000000000002</v>
      </c>
      <c r="AV929" s="145">
        <v>285.57</v>
      </c>
      <c r="AW929" s="145">
        <v>282.3</v>
      </c>
      <c r="AX929" s="195">
        <v>301.23</v>
      </c>
    </row>
    <row r="930" spans="1:50" x14ac:dyDescent="0.35">
      <c r="A930" s="27" t="s">
        <v>325</v>
      </c>
      <c r="B930" s="3" t="s">
        <v>209</v>
      </c>
      <c r="C930" s="3" t="s">
        <v>337</v>
      </c>
      <c r="D930" s="3" t="s">
        <v>327</v>
      </c>
      <c r="E930" s="3">
        <v>772</v>
      </c>
      <c r="F930" s="3">
        <v>680</v>
      </c>
      <c r="G930" s="3">
        <v>703</v>
      </c>
      <c r="H930" s="3">
        <v>716</v>
      </c>
      <c r="I930" s="3">
        <v>784</v>
      </c>
      <c r="J930" s="3">
        <v>746</v>
      </c>
      <c r="K930" s="3">
        <v>692</v>
      </c>
      <c r="L930" s="3">
        <v>775</v>
      </c>
      <c r="M930" s="3">
        <v>694</v>
      </c>
      <c r="N930" s="3">
        <v>691</v>
      </c>
      <c r="O930" s="3">
        <v>662</v>
      </c>
      <c r="P930" s="3">
        <v>573</v>
      </c>
      <c r="Q930" s="3">
        <v>674</v>
      </c>
      <c r="R930" s="3">
        <v>589</v>
      </c>
      <c r="S930" s="3">
        <v>608</v>
      </c>
      <c r="T930" s="3">
        <v>782</v>
      </c>
      <c r="U930" s="3">
        <v>791</v>
      </c>
      <c r="V930" s="3">
        <v>663</v>
      </c>
      <c r="W930" s="3">
        <v>657</v>
      </c>
      <c r="X930" s="3">
        <v>686</v>
      </c>
      <c r="Y930" s="3">
        <v>541</v>
      </c>
      <c r="Z930" s="3">
        <v>789</v>
      </c>
      <c r="AA930" s="3">
        <v>613</v>
      </c>
      <c r="AB930" s="3">
        <v>664</v>
      </c>
      <c r="AC930" s="3">
        <v>683</v>
      </c>
      <c r="AD930" s="3">
        <v>632</v>
      </c>
      <c r="AE930" s="3">
        <v>710</v>
      </c>
      <c r="AF930" s="3">
        <v>728</v>
      </c>
      <c r="AG930" s="3">
        <v>766</v>
      </c>
      <c r="AH930" s="3">
        <v>629</v>
      </c>
      <c r="AI930" s="3">
        <v>660</v>
      </c>
      <c r="AJ930" s="3">
        <v>636</v>
      </c>
      <c r="AK930" s="3">
        <v>700</v>
      </c>
      <c r="AL930" s="3">
        <v>747</v>
      </c>
      <c r="AM930" s="3">
        <v>705</v>
      </c>
      <c r="AN930" s="3">
        <v>567</v>
      </c>
      <c r="AO930" s="3">
        <v>675</v>
      </c>
      <c r="AP930" s="3">
        <v>647</v>
      </c>
      <c r="AQ930" s="3">
        <v>526</v>
      </c>
      <c r="AR930" s="3">
        <v>292</v>
      </c>
      <c r="AS930" s="3">
        <v>320</v>
      </c>
      <c r="AT930" s="3">
        <v>330</v>
      </c>
      <c r="AU930" s="3">
        <v>563</v>
      </c>
      <c r="AV930" s="3">
        <v>438</v>
      </c>
      <c r="AW930" s="3">
        <v>502</v>
      </c>
      <c r="AX930" s="10">
        <v>486</v>
      </c>
    </row>
    <row r="931" spans="1:50" x14ac:dyDescent="0.35">
      <c r="A931" s="27" t="s">
        <v>325</v>
      </c>
      <c r="B931" s="3" t="s">
        <v>209</v>
      </c>
      <c r="C931" s="3" t="s">
        <v>337</v>
      </c>
      <c r="D931" s="3" t="s">
        <v>167</v>
      </c>
      <c r="E931" s="4">
        <v>8834</v>
      </c>
      <c r="F931" s="4">
        <v>6468</v>
      </c>
      <c r="G931" s="4">
        <v>7316</v>
      </c>
      <c r="H931" s="4">
        <v>6572</v>
      </c>
      <c r="I931" s="4">
        <v>7478</v>
      </c>
      <c r="J931" s="4">
        <v>7076</v>
      </c>
      <c r="K931" s="4">
        <v>7199</v>
      </c>
      <c r="L931" s="4">
        <v>9276</v>
      </c>
      <c r="M931" s="4">
        <v>7273</v>
      </c>
      <c r="N931" s="4">
        <v>7347</v>
      </c>
      <c r="O931" s="4">
        <v>6145</v>
      </c>
      <c r="P931" s="4">
        <v>6614</v>
      </c>
      <c r="Q931" s="4">
        <v>5308</v>
      </c>
      <c r="R931" s="4">
        <v>5170</v>
      </c>
      <c r="S931" s="4">
        <v>5644</v>
      </c>
      <c r="T931" s="4">
        <v>6546</v>
      </c>
      <c r="U931" s="4">
        <v>8591</v>
      </c>
      <c r="V931" s="4">
        <v>8769</v>
      </c>
      <c r="W931" s="4">
        <v>7696</v>
      </c>
      <c r="X931" s="4">
        <v>7125</v>
      </c>
      <c r="Y931" s="4">
        <v>5982</v>
      </c>
      <c r="Z931" s="4">
        <v>8887</v>
      </c>
      <c r="AA931" s="4">
        <v>6102</v>
      </c>
      <c r="AB931" s="4">
        <v>6512</v>
      </c>
      <c r="AC931" s="4">
        <v>7152</v>
      </c>
      <c r="AD931" s="4">
        <v>7350</v>
      </c>
      <c r="AE931" s="4">
        <v>8152</v>
      </c>
      <c r="AF931" s="4">
        <v>8775</v>
      </c>
      <c r="AG931" s="4">
        <v>8455</v>
      </c>
      <c r="AH931" s="4">
        <v>6723</v>
      </c>
      <c r="AI931" s="4">
        <v>7251</v>
      </c>
      <c r="AJ931" s="4">
        <v>7727</v>
      </c>
      <c r="AK931" s="4">
        <v>7147</v>
      </c>
      <c r="AL931" s="4">
        <v>6597</v>
      </c>
      <c r="AM931" s="4">
        <v>5721</v>
      </c>
      <c r="AN931" s="4">
        <v>4665</v>
      </c>
      <c r="AO931" s="4">
        <v>6560</v>
      </c>
      <c r="AP931" s="4">
        <v>5604</v>
      </c>
      <c r="AQ931" s="4">
        <v>6029</v>
      </c>
      <c r="AR931" s="4">
        <v>2923</v>
      </c>
      <c r="AS931" s="4">
        <v>2977</v>
      </c>
      <c r="AT931" s="4">
        <v>3696</v>
      </c>
      <c r="AU931" s="4">
        <v>4996</v>
      </c>
      <c r="AV931" s="4">
        <v>4307</v>
      </c>
      <c r="AW931" s="4">
        <v>5611</v>
      </c>
      <c r="AX931" s="16">
        <v>5277</v>
      </c>
    </row>
    <row r="932" spans="1:50" x14ac:dyDescent="0.35">
      <c r="A932" s="27" t="s">
        <v>325</v>
      </c>
      <c r="B932" s="3" t="s">
        <v>209</v>
      </c>
      <c r="C932" s="3" t="s">
        <v>337</v>
      </c>
      <c r="D932" s="3" t="s">
        <v>132</v>
      </c>
      <c r="E932" s="3">
        <v>112</v>
      </c>
      <c r="F932" s="3">
        <v>117</v>
      </c>
      <c r="G932" s="3">
        <v>126</v>
      </c>
      <c r="H932" s="3">
        <v>122</v>
      </c>
      <c r="I932" s="3">
        <v>118</v>
      </c>
      <c r="J932" s="3">
        <v>116</v>
      </c>
      <c r="K932" s="3">
        <v>105</v>
      </c>
      <c r="L932" s="3">
        <v>107</v>
      </c>
      <c r="M932" s="3">
        <v>111</v>
      </c>
      <c r="N932" s="3">
        <v>108</v>
      </c>
      <c r="O932" s="3">
        <v>98</v>
      </c>
      <c r="P932" s="3">
        <v>99</v>
      </c>
      <c r="Q932" s="3">
        <v>95</v>
      </c>
      <c r="R932" s="3">
        <v>106</v>
      </c>
      <c r="S932" s="3">
        <v>95</v>
      </c>
      <c r="T932" s="3">
        <v>121</v>
      </c>
      <c r="U932" s="3">
        <v>128</v>
      </c>
      <c r="V932" s="3">
        <v>113</v>
      </c>
      <c r="W932" s="3">
        <v>113</v>
      </c>
      <c r="X932" s="3">
        <v>124</v>
      </c>
      <c r="Y932" s="3">
        <v>101</v>
      </c>
      <c r="Z932" s="3">
        <v>131</v>
      </c>
      <c r="AA932" s="3">
        <v>122</v>
      </c>
      <c r="AB932" s="3">
        <v>121</v>
      </c>
      <c r="AC932" s="3">
        <v>115</v>
      </c>
      <c r="AD932" s="3">
        <v>113</v>
      </c>
      <c r="AE932" s="3">
        <v>121</v>
      </c>
      <c r="AF932" s="3">
        <v>120</v>
      </c>
      <c r="AG932" s="3">
        <v>114</v>
      </c>
      <c r="AH932" s="3">
        <v>109</v>
      </c>
      <c r="AI932" s="3">
        <v>102</v>
      </c>
      <c r="AJ932" s="3">
        <v>104</v>
      </c>
      <c r="AK932" s="3">
        <v>114</v>
      </c>
      <c r="AL932" s="3">
        <v>120</v>
      </c>
      <c r="AM932" s="3">
        <v>119</v>
      </c>
      <c r="AN932" s="3">
        <v>108</v>
      </c>
      <c r="AO932" s="3">
        <v>116</v>
      </c>
      <c r="AP932" s="3">
        <v>106</v>
      </c>
      <c r="AQ932" s="3">
        <v>83</v>
      </c>
      <c r="AR932" s="3">
        <v>32</v>
      </c>
      <c r="AS932" s="3">
        <v>45</v>
      </c>
      <c r="AT932" s="3">
        <v>55</v>
      </c>
      <c r="AU932" s="3">
        <v>80</v>
      </c>
      <c r="AV932" s="3">
        <v>70</v>
      </c>
      <c r="AW932" s="3">
        <v>82</v>
      </c>
      <c r="AX932" s="10">
        <v>75</v>
      </c>
    </row>
    <row r="933" spans="1:50" x14ac:dyDescent="0.35">
      <c r="A933" s="27" t="s">
        <v>325</v>
      </c>
      <c r="B933" s="3" t="s">
        <v>209</v>
      </c>
      <c r="C933" s="3" t="s">
        <v>338</v>
      </c>
      <c r="D933" s="3" t="s">
        <v>162</v>
      </c>
      <c r="E933" s="145">
        <v>60.75</v>
      </c>
      <c r="F933" s="145">
        <v>20</v>
      </c>
      <c r="G933" s="145">
        <v>3</v>
      </c>
      <c r="H933" s="145">
        <v>20</v>
      </c>
      <c r="I933" s="145">
        <v>80</v>
      </c>
      <c r="J933" s="145">
        <v>81.5</v>
      </c>
      <c r="K933" s="145">
        <v>72.569999999999993</v>
      </c>
      <c r="L933" s="145">
        <v>20</v>
      </c>
      <c r="M933" s="145">
        <v>64.680000000000007</v>
      </c>
      <c r="N933" s="145">
        <v>72.75</v>
      </c>
      <c r="O933" s="145">
        <v>72.5</v>
      </c>
      <c r="P933" s="145">
        <v>109.5</v>
      </c>
      <c r="Q933" s="145">
        <v>36.75</v>
      </c>
      <c r="R933" s="145">
        <v>72.75</v>
      </c>
      <c r="S933" s="145">
        <v>59.5</v>
      </c>
      <c r="T933" s="145">
        <v>77</v>
      </c>
      <c r="U933" s="145">
        <v>49.1</v>
      </c>
      <c r="V933" s="145">
        <v>161</v>
      </c>
      <c r="W933" s="145">
        <v>92.05</v>
      </c>
      <c r="X933" s="145">
        <v>363.55</v>
      </c>
      <c r="Y933" s="145">
        <v>170.35</v>
      </c>
      <c r="Z933" s="145">
        <v>147.65</v>
      </c>
      <c r="AA933" s="145">
        <v>149.85</v>
      </c>
      <c r="AB933" s="145">
        <v>175.7</v>
      </c>
      <c r="AC933" s="145">
        <v>73.650000000000006</v>
      </c>
      <c r="AD933" s="145">
        <v>162.30000000000001</v>
      </c>
      <c r="AE933" s="145">
        <v>237.7</v>
      </c>
      <c r="AF933" s="145">
        <v>135.84</v>
      </c>
      <c r="AG933" s="145">
        <v>134.61000000000001</v>
      </c>
      <c r="AH933" s="145">
        <v>98.7</v>
      </c>
      <c r="AI933" s="145">
        <v>143.27000000000001</v>
      </c>
      <c r="AJ933" s="145">
        <v>169.6</v>
      </c>
      <c r="AK933" s="145">
        <v>140.02000000000001</v>
      </c>
      <c r="AL933" s="145">
        <v>124.79</v>
      </c>
      <c r="AM933" s="145">
        <v>144.12</v>
      </c>
      <c r="AN933" s="145">
        <v>155.29</v>
      </c>
      <c r="AO933" s="145">
        <v>188.11</v>
      </c>
      <c r="AP933" s="145">
        <v>280.94</v>
      </c>
      <c r="AQ933" s="145">
        <v>138.74</v>
      </c>
      <c r="AR933" s="145">
        <v>67.81</v>
      </c>
      <c r="AS933" s="145">
        <v>115.5</v>
      </c>
      <c r="AT933" s="145">
        <v>118.1</v>
      </c>
      <c r="AU933" s="145">
        <v>103.21</v>
      </c>
      <c r="AV933" s="145">
        <v>99.17</v>
      </c>
      <c r="AW933" s="145">
        <v>32.99</v>
      </c>
      <c r="AX933" s="195">
        <v>29.07</v>
      </c>
    </row>
    <row r="934" spans="1:50" x14ac:dyDescent="0.35">
      <c r="A934" s="27" t="s">
        <v>325</v>
      </c>
      <c r="B934" s="3" t="s">
        <v>209</v>
      </c>
      <c r="C934" s="3" t="s">
        <v>338</v>
      </c>
      <c r="D934" s="3" t="s">
        <v>166</v>
      </c>
      <c r="E934" s="145">
        <v>20.25</v>
      </c>
      <c r="F934" s="145">
        <v>10</v>
      </c>
      <c r="G934" s="145">
        <v>1</v>
      </c>
      <c r="H934" s="145">
        <v>10</v>
      </c>
      <c r="I934" s="145">
        <v>26.67</v>
      </c>
      <c r="J934" s="145">
        <v>16.3</v>
      </c>
      <c r="K934" s="145">
        <v>18.14</v>
      </c>
      <c r="L934" s="145">
        <v>6.67</v>
      </c>
      <c r="M934" s="145">
        <v>12.94</v>
      </c>
      <c r="N934" s="145">
        <v>9.09</v>
      </c>
      <c r="O934" s="145">
        <v>18.13</v>
      </c>
      <c r="P934" s="145">
        <v>15.64</v>
      </c>
      <c r="Q934" s="145">
        <v>9.19</v>
      </c>
      <c r="R934" s="145">
        <v>18.190000000000001</v>
      </c>
      <c r="S934" s="145">
        <v>11.9</v>
      </c>
      <c r="T934" s="145">
        <v>8.56</v>
      </c>
      <c r="U934" s="145">
        <v>8.18</v>
      </c>
      <c r="V934" s="145">
        <v>10.06</v>
      </c>
      <c r="W934" s="145">
        <v>5.41</v>
      </c>
      <c r="X934" s="145">
        <v>20.2</v>
      </c>
      <c r="Y934" s="145">
        <v>8.11</v>
      </c>
      <c r="Z934" s="145">
        <v>8.1999999999999993</v>
      </c>
      <c r="AA934" s="145">
        <v>8.81</v>
      </c>
      <c r="AB934" s="145">
        <v>10.34</v>
      </c>
      <c r="AC934" s="145">
        <v>5.26</v>
      </c>
      <c r="AD934" s="145">
        <v>13.53</v>
      </c>
      <c r="AE934" s="145">
        <v>11.32</v>
      </c>
      <c r="AF934" s="145">
        <v>7.99</v>
      </c>
      <c r="AG934" s="145">
        <v>8.41</v>
      </c>
      <c r="AH934" s="145">
        <v>6.58</v>
      </c>
      <c r="AI934" s="145">
        <v>15.92</v>
      </c>
      <c r="AJ934" s="145">
        <v>10.6</v>
      </c>
      <c r="AK934" s="145">
        <v>9.33</v>
      </c>
      <c r="AL934" s="145">
        <v>7.8</v>
      </c>
      <c r="AM934" s="145">
        <v>9.01</v>
      </c>
      <c r="AN934" s="145">
        <v>8.6300000000000008</v>
      </c>
      <c r="AO934" s="145">
        <v>10.45</v>
      </c>
      <c r="AP934" s="145">
        <v>15.61</v>
      </c>
      <c r="AQ934" s="145">
        <v>11.56</v>
      </c>
      <c r="AR934" s="145">
        <v>13.56</v>
      </c>
      <c r="AS934" s="145">
        <v>19.25</v>
      </c>
      <c r="AT934" s="145">
        <v>11.81</v>
      </c>
      <c r="AU934" s="145">
        <v>9.3800000000000008</v>
      </c>
      <c r="AV934" s="145">
        <v>11.02</v>
      </c>
      <c r="AW934" s="145">
        <v>4.12</v>
      </c>
      <c r="AX934" s="195">
        <v>3.23</v>
      </c>
    </row>
    <row r="935" spans="1:50" x14ac:dyDescent="0.35">
      <c r="A935" s="27" t="s">
        <v>325</v>
      </c>
      <c r="B935" s="3" t="s">
        <v>209</v>
      </c>
      <c r="C935" s="3" t="s">
        <v>338</v>
      </c>
      <c r="D935" s="3" t="s">
        <v>327</v>
      </c>
      <c r="E935" s="3">
        <v>0</v>
      </c>
      <c r="F935" s="3">
        <v>0</v>
      </c>
      <c r="G935" s="3">
        <v>0</v>
      </c>
      <c r="H935" s="3">
        <v>0</v>
      </c>
      <c r="I935" s="3">
        <v>0</v>
      </c>
      <c r="J935" s="3">
        <v>0</v>
      </c>
      <c r="K935" s="3">
        <v>0</v>
      </c>
      <c r="L935" s="3">
        <v>0</v>
      </c>
      <c r="M935" s="3">
        <v>0</v>
      </c>
      <c r="N935" s="3">
        <v>0</v>
      </c>
      <c r="O935" s="3">
        <v>0</v>
      </c>
      <c r="P935" s="3">
        <v>0</v>
      </c>
      <c r="Q935" s="3">
        <v>0</v>
      </c>
      <c r="R935" s="3">
        <v>0</v>
      </c>
      <c r="S935" s="3">
        <v>0</v>
      </c>
      <c r="T935" s="3">
        <v>0</v>
      </c>
      <c r="U935" s="3">
        <v>0</v>
      </c>
      <c r="V935" s="3">
        <v>0</v>
      </c>
      <c r="W935" s="3">
        <v>0</v>
      </c>
      <c r="X935" s="3">
        <v>0</v>
      </c>
      <c r="Y935" s="3">
        <v>0</v>
      </c>
      <c r="Z935" s="3">
        <v>0</v>
      </c>
      <c r="AA935" s="3">
        <v>0</v>
      </c>
      <c r="AB935" s="3">
        <v>0</v>
      </c>
      <c r="AC935" s="3">
        <v>0</v>
      </c>
      <c r="AD935" s="3">
        <v>0</v>
      </c>
      <c r="AE935" s="3">
        <v>0</v>
      </c>
      <c r="AF935" s="3">
        <v>0</v>
      </c>
      <c r="AG935" s="3">
        <v>0</v>
      </c>
      <c r="AH935" s="3">
        <v>0</v>
      </c>
      <c r="AI935" s="3">
        <v>0</v>
      </c>
      <c r="AJ935" s="3">
        <v>0</v>
      </c>
      <c r="AK935" s="3">
        <v>0</v>
      </c>
      <c r="AL935" s="3">
        <v>0</v>
      </c>
      <c r="AM935" s="3">
        <v>0</v>
      </c>
      <c r="AN935" s="3">
        <v>0</v>
      </c>
      <c r="AO935" s="3">
        <v>0</v>
      </c>
      <c r="AP935" s="3">
        <v>0</v>
      </c>
      <c r="AQ935" s="3">
        <v>0</v>
      </c>
      <c r="AR935" s="3">
        <v>0</v>
      </c>
      <c r="AS935" s="3">
        <v>0</v>
      </c>
      <c r="AT935" s="3">
        <v>0</v>
      </c>
      <c r="AU935" s="3">
        <v>0</v>
      </c>
      <c r="AV935" s="3">
        <v>0</v>
      </c>
      <c r="AW935" s="3">
        <v>0</v>
      </c>
      <c r="AX935" s="10">
        <v>0</v>
      </c>
    </row>
    <row r="936" spans="1:50" x14ac:dyDescent="0.35">
      <c r="A936" s="27" t="s">
        <v>325</v>
      </c>
      <c r="B936" s="3" t="s">
        <v>209</v>
      </c>
      <c r="C936" s="3" t="s">
        <v>338</v>
      </c>
      <c r="D936" s="3" t="s">
        <v>167</v>
      </c>
      <c r="E936" s="3">
        <v>0</v>
      </c>
      <c r="F936" s="3">
        <v>0</v>
      </c>
      <c r="G936" s="3">
        <v>0</v>
      </c>
      <c r="H936" s="3">
        <v>0</v>
      </c>
      <c r="I936" s="3">
        <v>0</v>
      </c>
      <c r="J936" s="3">
        <v>0</v>
      </c>
      <c r="K936" s="3">
        <v>0</v>
      </c>
      <c r="L936" s="3">
        <v>0</v>
      </c>
      <c r="M936" s="3">
        <v>0</v>
      </c>
      <c r="N936" s="3">
        <v>0</v>
      </c>
      <c r="O936" s="3">
        <v>0</v>
      </c>
      <c r="P936" s="3">
        <v>0</v>
      </c>
      <c r="Q936" s="3">
        <v>0</v>
      </c>
      <c r="R936" s="3">
        <v>0</v>
      </c>
      <c r="S936" s="3">
        <v>0</v>
      </c>
      <c r="T936" s="3">
        <v>0</v>
      </c>
      <c r="U936" s="3">
        <v>0</v>
      </c>
      <c r="V936" s="3">
        <v>0</v>
      </c>
      <c r="W936" s="3">
        <v>0</v>
      </c>
      <c r="X936" s="3">
        <v>0</v>
      </c>
      <c r="Y936" s="3">
        <v>0</v>
      </c>
      <c r="Z936" s="3">
        <v>0</v>
      </c>
      <c r="AA936" s="3">
        <v>0</v>
      </c>
      <c r="AB936" s="3">
        <v>0</v>
      </c>
      <c r="AC936" s="3">
        <v>0</v>
      </c>
      <c r="AD936" s="3">
        <v>0</v>
      </c>
      <c r="AE936" s="3">
        <v>0</v>
      </c>
      <c r="AF936" s="3">
        <v>0</v>
      </c>
      <c r="AG936" s="3">
        <v>0</v>
      </c>
      <c r="AH936" s="3">
        <v>0</v>
      </c>
      <c r="AI936" s="3">
        <v>0</v>
      </c>
      <c r="AJ936" s="3">
        <v>0</v>
      </c>
      <c r="AK936" s="3">
        <v>0</v>
      </c>
      <c r="AL936" s="3">
        <v>0</v>
      </c>
      <c r="AM936" s="3">
        <v>0</v>
      </c>
      <c r="AN936" s="3">
        <v>0</v>
      </c>
      <c r="AO936" s="3">
        <v>0</v>
      </c>
      <c r="AP936" s="3">
        <v>0</v>
      </c>
      <c r="AQ936" s="3">
        <v>0</v>
      </c>
      <c r="AR936" s="3">
        <v>0</v>
      </c>
      <c r="AS936" s="3">
        <v>0</v>
      </c>
      <c r="AT936" s="3">
        <v>0</v>
      </c>
      <c r="AU936" s="3">
        <v>0</v>
      </c>
      <c r="AV936" s="3">
        <v>0</v>
      </c>
      <c r="AW936" s="3">
        <v>0</v>
      </c>
      <c r="AX936" s="10">
        <v>0</v>
      </c>
    </row>
    <row r="937" spans="1:50" x14ac:dyDescent="0.35">
      <c r="A937" s="27" t="s">
        <v>325</v>
      </c>
      <c r="B937" s="3" t="s">
        <v>209</v>
      </c>
      <c r="C937" s="3" t="s">
        <v>338</v>
      </c>
      <c r="D937" s="3" t="s">
        <v>132</v>
      </c>
      <c r="E937" s="3">
        <v>3</v>
      </c>
      <c r="F937" s="3">
        <v>2</v>
      </c>
      <c r="G937" s="3">
        <v>3</v>
      </c>
      <c r="H937" s="3">
        <v>2</v>
      </c>
      <c r="I937" s="3">
        <v>3</v>
      </c>
      <c r="J937" s="3">
        <v>5</v>
      </c>
      <c r="K937" s="3">
        <v>4</v>
      </c>
      <c r="L937" s="3">
        <v>3</v>
      </c>
      <c r="M937" s="3">
        <v>5</v>
      </c>
      <c r="N937" s="3">
        <v>8</v>
      </c>
      <c r="O937" s="3">
        <v>4</v>
      </c>
      <c r="P937" s="3">
        <v>7</v>
      </c>
      <c r="Q937" s="3">
        <v>4</v>
      </c>
      <c r="R937" s="3">
        <v>4</v>
      </c>
      <c r="S937" s="3">
        <v>5</v>
      </c>
      <c r="T937" s="3">
        <v>9</v>
      </c>
      <c r="U937" s="3">
        <v>6</v>
      </c>
      <c r="V937" s="3">
        <v>16</v>
      </c>
      <c r="W937" s="3">
        <v>17</v>
      </c>
      <c r="X937" s="3">
        <v>18</v>
      </c>
      <c r="Y937" s="3">
        <v>21</v>
      </c>
      <c r="Z937" s="3">
        <v>18</v>
      </c>
      <c r="AA937" s="3">
        <v>17</v>
      </c>
      <c r="AB937" s="3">
        <v>17</v>
      </c>
      <c r="AC937" s="3">
        <v>14</v>
      </c>
      <c r="AD937" s="3">
        <v>12</v>
      </c>
      <c r="AE937" s="3">
        <v>21</v>
      </c>
      <c r="AF937" s="3">
        <v>17</v>
      </c>
      <c r="AG937" s="3">
        <v>16</v>
      </c>
      <c r="AH937" s="3">
        <v>15</v>
      </c>
      <c r="AI937" s="3">
        <v>9</v>
      </c>
      <c r="AJ937" s="3">
        <v>16</v>
      </c>
      <c r="AK937" s="3">
        <v>15</v>
      </c>
      <c r="AL937" s="3">
        <v>16</v>
      </c>
      <c r="AM937" s="3">
        <v>16</v>
      </c>
      <c r="AN937" s="3">
        <v>18</v>
      </c>
      <c r="AO937" s="3">
        <v>18</v>
      </c>
      <c r="AP937" s="3">
        <v>18</v>
      </c>
      <c r="AQ937" s="3">
        <v>12</v>
      </c>
      <c r="AR937" s="3">
        <v>5</v>
      </c>
      <c r="AS937" s="3">
        <v>6</v>
      </c>
      <c r="AT937" s="3">
        <v>10</v>
      </c>
      <c r="AU937" s="3">
        <v>11</v>
      </c>
      <c r="AV937" s="3">
        <v>9</v>
      </c>
      <c r="AW937" s="3">
        <v>8</v>
      </c>
      <c r="AX937" s="10">
        <v>9</v>
      </c>
    </row>
    <row r="938" spans="1:50" x14ac:dyDescent="0.35">
      <c r="A938" s="27" t="s">
        <v>325</v>
      </c>
      <c r="B938" s="3" t="s">
        <v>209</v>
      </c>
      <c r="C938" s="3" t="s">
        <v>339</v>
      </c>
      <c r="D938" s="3" t="s">
        <v>162</v>
      </c>
      <c r="E938" s="145">
        <v>24095.4</v>
      </c>
      <c r="F938" s="145">
        <v>19422.68</v>
      </c>
      <c r="G938" s="145">
        <v>26182.14</v>
      </c>
      <c r="H938" s="145">
        <v>28168.62</v>
      </c>
      <c r="I938" s="145">
        <v>36471.78</v>
      </c>
      <c r="J938" s="145">
        <v>35845.32</v>
      </c>
      <c r="K938" s="145">
        <v>39923.43</v>
      </c>
      <c r="L938" s="145">
        <v>37892.269999999997</v>
      </c>
      <c r="M938" s="145">
        <v>34553.21</v>
      </c>
      <c r="N938" s="145">
        <v>36502.31</v>
      </c>
      <c r="O938" s="145">
        <v>35166.31</v>
      </c>
      <c r="P938" s="145">
        <v>32279.26</v>
      </c>
      <c r="Q938" s="145">
        <v>37685.97</v>
      </c>
      <c r="R938" s="145">
        <v>34125.519999999997</v>
      </c>
      <c r="S938" s="145">
        <v>36608.370000000003</v>
      </c>
      <c r="T938" s="145">
        <v>43148.42</v>
      </c>
      <c r="U938" s="145">
        <v>39230.33</v>
      </c>
      <c r="V938" s="145">
        <v>35961.42</v>
      </c>
      <c r="W938" s="145">
        <v>38868.46</v>
      </c>
      <c r="X938" s="145">
        <v>47320.7</v>
      </c>
      <c r="Y938" s="145">
        <v>41172.300000000003</v>
      </c>
      <c r="Z938" s="145">
        <v>48734.93</v>
      </c>
      <c r="AA938" s="145">
        <v>40345.56</v>
      </c>
      <c r="AB938" s="145">
        <v>35936.53</v>
      </c>
      <c r="AC938" s="145">
        <v>40409.300000000003</v>
      </c>
      <c r="AD938" s="145">
        <v>39559.79</v>
      </c>
      <c r="AE938" s="145">
        <v>43460.28</v>
      </c>
      <c r="AF938" s="145">
        <v>45105.35</v>
      </c>
      <c r="AG938" s="145">
        <v>45681.65</v>
      </c>
      <c r="AH938" s="145">
        <v>41005.839999999997</v>
      </c>
      <c r="AI938" s="145">
        <v>40803.69</v>
      </c>
      <c r="AJ938" s="145">
        <v>51176.7</v>
      </c>
      <c r="AK938" s="145">
        <v>48631.11</v>
      </c>
      <c r="AL938" s="145">
        <v>51953.7</v>
      </c>
      <c r="AM938" s="145">
        <v>43053.89</v>
      </c>
      <c r="AN938" s="145">
        <v>42039.55</v>
      </c>
      <c r="AO938" s="145">
        <v>44796.480000000003</v>
      </c>
      <c r="AP938" s="145">
        <v>40452.43</v>
      </c>
      <c r="AQ938" s="145">
        <v>32137.66</v>
      </c>
      <c r="AR938" s="145">
        <v>12883.73</v>
      </c>
      <c r="AS938" s="145">
        <v>11810.31</v>
      </c>
      <c r="AT938" s="145">
        <v>17338.009999999998</v>
      </c>
      <c r="AU938" s="145">
        <v>15786.55</v>
      </c>
      <c r="AV938" s="145">
        <v>16572.03</v>
      </c>
      <c r="AW938" s="145">
        <v>16265.98</v>
      </c>
      <c r="AX938" s="195">
        <v>13976.66</v>
      </c>
    </row>
    <row r="939" spans="1:50" x14ac:dyDescent="0.35">
      <c r="A939" s="27" t="s">
        <v>325</v>
      </c>
      <c r="B939" s="3" t="s">
        <v>209</v>
      </c>
      <c r="C939" s="3" t="s">
        <v>339</v>
      </c>
      <c r="D939" s="3" t="s">
        <v>166</v>
      </c>
      <c r="E939" s="145">
        <v>186.79</v>
      </c>
      <c r="F939" s="145">
        <v>184.98</v>
      </c>
      <c r="G939" s="145">
        <v>188.36</v>
      </c>
      <c r="H939" s="145">
        <v>186.55</v>
      </c>
      <c r="I939" s="145">
        <v>244.78</v>
      </c>
      <c r="J939" s="145">
        <v>221.27</v>
      </c>
      <c r="K939" s="145">
        <v>243.44</v>
      </c>
      <c r="L939" s="145">
        <v>224.21</v>
      </c>
      <c r="M939" s="145">
        <v>210.69</v>
      </c>
      <c r="N939" s="145">
        <v>229.57</v>
      </c>
      <c r="O939" s="145">
        <v>236.02</v>
      </c>
      <c r="P939" s="145">
        <v>205.6</v>
      </c>
      <c r="Q939" s="145">
        <v>224.32</v>
      </c>
      <c r="R939" s="145">
        <v>204.34</v>
      </c>
      <c r="S939" s="145">
        <v>211.61</v>
      </c>
      <c r="T939" s="145">
        <v>249.41</v>
      </c>
      <c r="U939" s="145">
        <v>237.76</v>
      </c>
      <c r="V939" s="145">
        <v>216.64</v>
      </c>
      <c r="W939" s="145">
        <v>237</v>
      </c>
      <c r="X939" s="145">
        <v>265.85000000000002</v>
      </c>
      <c r="Y939" s="145">
        <v>248.03</v>
      </c>
      <c r="Z939" s="145">
        <v>275.33999999999997</v>
      </c>
      <c r="AA939" s="145">
        <v>241.59</v>
      </c>
      <c r="AB939" s="145">
        <v>246.14</v>
      </c>
      <c r="AC939" s="145">
        <v>234.94</v>
      </c>
      <c r="AD939" s="145">
        <v>226.06</v>
      </c>
      <c r="AE939" s="145">
        <v>236.2</v>
      </c>
      <c r="AF939" s="145">
        <v>245.14</v>
      </c>
      <c r="AG939" s="145">
        <v>229.56</v>
      </c>
      <c r="AH939" s="145">
        <v>221.65</v>
      </c>
      <c r="AI939" s="145">
        <v>221.76</v>
      </c>
      <c r="AJ939" s="145">
        <v>249.64</v>
      </c>
      <c r="AK939" s="145">
        <v>236.07</v>
      </c>
      <c r="AL939" s="145">
        <v>259.77</v>
      </c>
      <c r="AM939" s="145">
        <v>231.47</v>
      </c>
      <c r="AN939" s="145">
        <v>247.29</v>
      </c>
      <c r="AO939" s="145">
        <v>246.13</v>
      </c>
      <c r="AP939" s="145">
        <v>223.49</v>
      </c>
      <c r="AQ939" s="145">
        <v>212.83</v>
      </c>
      <c r="AR939" s="145">
        <v>238.59</v>
      </c>
      <c r="AS939" s="145">
        <v>161.79</v>
      </c>
      <c r="AT939" s="145">
        <v>178.74</v>
      </c>
      <c r="AU939" s="145">
        <v>143.51</v>
      </c>
      <c r="AV939" s="145">
        <v>156.34</v>
      </c>
      <c r="AW939" s="145">
        <v>143.94999999999999</v>
      </c>
      <c r="AX939" s="195">
        <v>148.69</v>
      </c>
    </row>
    <row r="940" spans="1:50" x14ac:dyDescent="0.35">
      <c r="A940" s="27" t="s">
        <v>325</v>
      </c>
      <c r="B940" s="3" t="s">
        <v>209</v>
      </c>
      <c r="C940" s="3" t="s">
        <v>339</v>
      </c>
      <c r="D940" s="3" t="s">
        <v>327</v>
      </c>
      <c r="E940" s="3">
        <v>761</v>
      </c>
      <c r="F940" s="3">
        <v>567</v>
      </c>
      <c r="G940" s="3">
        <v>880</v>
      </c>
      <c r="H940" s="3">
        <v>925</v>
      </c>
      <c r="I940" s="4">
        <v>1091</v>
      </c>
      <c r="J940" s="4">
        <v>1042</v>
      </c>
      <c r="K940" s="4">
        <v>1180</v>
      </c>
      <c r="L940" s="4">
        <v>1250</v>
      </c>
      <c r="M940" s="4">
        <v>1022</v>
      </c>
      <c r="N940" s="4">
        <v>1119</v>
      </c>
      <c r="O940" s="4">
        <v>1086</v>
      </c>
      <c r="P940" s="3">
        <v>936</v>
      </c>
      <c r="Q940" s="4">
        <v>1182</v>
      </c>
      <c r="R940" s="4">
        <v>1068</v>
      </c>
      <c r="S940" s="4">
        <v>1087</v>
      </c>
      <c r="T940" s="4">
        <v>1241</v>
      </c>
      <c r="U940" s="4">
        <v>1160</v>
      </c>
      <c r="V940" s="4">
        <v>1152</v>
      </c>
      <c r="W940" s="4">
        <v>1192</v>
      </c>
      <c r="X940" s="4">
        <v>1492</v>
      </c>
      <c r="Y940" s="4">
        <v>1170</v>
      </c>
      <c r="Z940" s="4">
        <v>1395</v>
      </c>
      <c r="AA940" s="4">
        <v>1133</v>
      </c>
      <c r="AB940" s="4">
        <v>1041</v>
      </c>
      <c r="AC940" s="4">
        <v>1132</v>
      </c>
      <c r="AD940" s="4">
        <v>1141</v>
      </c>
      <c r="AE940" s="4">
        <v>1217</v>
      </c>
      <c r="AF940" s="4">
        <v>1340</v>
      </c>
      <c r="AG940" s="4">
        <v>1403</v>
      </c>
      <c r="AH940" s="4">
        <v>1241</v>
      </c>
      <c r="AI940" s="4">
        <v>1269</v>
      </c>
      <c r="AJ940" s="4">
        <v>1548</v>
      </c>
      <c r="AK940" s="4">
        <v>1411</v>
      </c>
      <c r="AL940" s="4">
        <v>1590</v>
      </c>
      <c r="AM940" s="4">
        <v>1328</v>
      </c>
      <c r="AN940" s="4">
        <v>1199</v>
      </c>
      <c r="AO940" s="4">
        <v>1493</v>
      </c>
      <c r="AP940" s="4">
        <v>1263</v>
      </c>
      <c r="AQ940" s="4">
        <v>1062</v>
      </c>
      <c r="AR940" s="3">
        <v>523</v>
      </c>
      <c r="AS940" s="3">
        <v>519</v>
      </c>
      <c r="AT940" s="3">
        <v>630</v>
      </c>
      <c r="AU940" s="3">
        <v>705</v>
      </c>
      <c r="AV940" s="3">
        <v>638</v>
      </c>
      <c r="AW940" s="3">
        <v>723</v>
      </c>
      <c r="AX940" s="10">
        <v>603</v>
      </c>
    </row>
    <row r="941" spans="1:50" x14ac:dyDescent="0.35">
      <c r="A941" s="27" t="s">
        <v>325</v>
      </c>
      <c r="B941" s="3" t="s">
        <v>209</v>
      </c>
      <c r="C941" s="3" t="s">
        <v>339</v>
      </c>
      <c r="D941" s="3" t="s">
        <v>167</v>
      </c>
      <c r="E941" s="4">
        <v>8689</v>
      </c>
      <c r="F941" s="4">
        <v>7115</v>
      </c>
      <c r="G941" s="4">
        <v>9423</v>
      </c>
      <c r="H941" s="4">
        <v>9763</v>
      </c>
      <c r="I941" s="4">
        <v>14963</v>
      </c>
      <c r="J941" s="4">
        <v>13024</v>
      </c>
      <c r="K941" s="4">
        <v>14227</v>
      </c>
      <c r="L941" s="4">
        <v>14033</v>
      </c>
      <c r="M941" s="4">
        <v>12440</v>
      </c>
      <c r="N941" s="4">
        <v>13258</v>
      </c>
      <c r="O941" s="4">
        <v>12878</v>
      </c>
      <c r="P941" s="4">
        <v>12751</v>
      </c>
      <c r="Q941" s="4">
        <v>13582</v>
      </c>
      <c r="R941" s="4">
        <v>12104</v>
      </c>
      <c r="S941" s="4">
        <v>13189</v>
      </c>
      <c r="T941" s="4">
        <v>15938</v>
      </c>
      <c r="U941" s="4">
        <v>13501</v>
      </c>
      <c r="V941" s="4">
        <v>12426</v>
      </c>
      <c r="W941" s="4">
        <v>14495</v>
      </c>
      <c r="X941" s="4">
        <v>17113</v>
      </c>
      <c r="Y941" s="4">
        <v>15711</v>
      </c>
      <c r="Z941" s="4">
        <v>17850</v>
      </c>
      <c r="AA941" s="4">
        <v>14538</v>
      </c>
      <c r="AB941" s="4">
        <v>12817</v>
      </c>
      <c r="AC941" s="4">
        <v>14354</v>
      </c>
      <c r="AD941" s="4">
        <v>14195</v>
      </c>
      <c r="AE941" s="4">
        <v>16632</v>
      </c>
      <c r="AF941" s="4">
        <v>16782</v>
      </c>
      <c r="AG941" s="4">
        <v>17755</v>
      </c>
      <c r="AH941" s="4">
        <v>13946</v>
      </c>
      <c r="AI941" s="4">
        <v>12663</v>
      </c>
      <c r="AJ941" s="4">
        <v>16304</v>
      </c>
      <c r="AK941" s="4">
        <v>16438</v>
      </c>
      <c r="AL941" s="4">
        <v>17850</v>
      </c>
      <c r="AM941" s="4">
        <v>13992</v>
      </c>
      <c r="AN941" s="4">
        <v>14405</v>
      </c>
      <c r="AO941" s="4">
        <v>13622</v>
      </c>
      <c r="AP941" s="4">
        <v>11524</v>
      </c>
      <c r="AQ941" s="4">
        <v>9924</v>
      </c>
      <c r="AR941" s="4">
        <v>4622</v>
      </c>
      <c r="AS941" s="4">
        <v>4276</v>
      </c>
      <c r="AT941" s="4">
        <v>7210</v>
      </c>
      <c r="AU941" s="4">
        <v>5964</v>
      </c>
      <c r="AV941" s="4">
        <v>6764</v>
      </c>
      <c r="AW941" s="4">
        <v>4877</v>
      </c>
      <c r="AX941" s="16">
        <v>4155</v>
      </c>
    </row>
    <row r="942" spans="1:50" x14ac:dyDescent="0.35">
      <c r="A942" s="27" t="s">
        <v>325</v>
      </c>
      <c r="B942" s="3" t="s">
        <v>209</v>
      </c>
      <c r="C942" s="3" t="s">
        <v>339</v>
      </c>
      <c r="D942" s="3" t="s">
        <v>132</v>
      </c>
      <c r="E942" s="3">
        <v>129</v>
      </c>
      <c r="F942" s="3">
        <v>105</v>
      </c>
      <c r="G942" s="3">
        <v>139</v>
      </c>
      <c r="H942" s="3">
        <v>151</v>
      </c>
      <c r="I942" s="3">
        <v>149</v>
      </c>
      <c r="J942" s="3">
        <v>162</v>
      </c>
      <c r="K942" s="3">
        <v>164</v>
      </c>
      <c r="L942" s="3">
        <v>169</v>
      </c>
      <c r="M942" s="3">
        <v>164</v>
      </c>
      <c r="N942" s="3">
        <v>159</v>
      </c>
      <c r="O942" s="3">
        <v>149</v>
      </c>
      <c r="P942" s="3">
        <v>157</v>
      </c>
      <c r="Q942" s="3">
        <v>168</v>
      </c>
      <c r="R942" s="3">
        <v>167</v>
      </c>
      <c r="S942" s="3">
        <v>173</v>
      </c>
      <c r="T942" s="3">
        <v>173</v>
      </c>
      <c r="U942" s="3">
        <v>165</v>
      </c>
      <c r="V942" s="3">
        <v>166</v>
      </c>
      <c r="W942" s="3">
        <v>164</v>
      </c>
      <c r="X942" s="3">
        <v>178</v>
      </c>
      <c r="Y942" s="3">
        <v>166</v>
      </c>
      <c r="Z942" s="3">
        <v>177</v>
      </c>
      <c r="AA942" s="3">
        <v>167</v>
      </c>
      <c r="AB942" s="3">
        <v>146</v>
      </c>
      <c r="AC942" s="3">
        <v>172</v>
      </c>
      <c r="AD942" s="3">
        <v>175</v>
      </c>
      <c r="AE942" s="3">
        <v>184</v>
      </c>
      <c r="AF942" s="3">
        <v>184</v>
      </c>
      <c r="AG942" s="3">
        <v>199</v>
      </c>
      <c r="AH942" s="3">
        <v>185</v>
      </c>
      <c r="AI942" s="3">
        <v>184</v>
      </c>
      <c r="AJ942" s="3">
        <v>205</v>
      </c>
      <c r="AK942" s="3">
        <v>206</v>
      </c>
      <c r="AL942" s="3">
        <v>200</v>
      </c>
      <c r="AM942" s="3">
        <v>186</v>
      </c>
      <c r="AN942" s="3">
        <v>170</v>
      </c>
      <c r="AO942" s="3">
        <v>182</v>
      </c>
      <c r="AP942" s="3">
        <v>181</v>
      </c>
      <c r="AQ942" s="3">
        <v>151</v>
      </c>
      <c r="AR942" s="3">
        <v>54</v>
      </c>
      <c r="AS942" s="3">
        <v>73</v>
      </c>
      <c r="AT942" s="3">
        <v>97</v>
      </c>
      <c r="AU942" s="3">
        <v>110</v>
      </c>
      <c r="AV942" s="3">
        <v>106</v>
      </c>
      <c r="AW942" s="3">
        <v>113</v>
      </c>
      <c r="AX942" s="10">
        <v>94</v>
      </c>
    </row>
    <row r="943" spans="1:50" x14ac:dyDescent="0.35">
      <c r="A943" s="27" t="s">
        <v>325</v>
      </c>
      <c r="B943" s="3" t="s">
        <v>210</v>
      </c>
      <c r="C943" s="3" t="s">
        <v>129</v>
      </c>
      <c r="D943" s="3" t="s">
        <v>162</v>
      </c>
      <c r="E943" s="145">
        <v>10300.25</v>
      </c>
      <c r="F943" s="145">
        <v>10525.66</v>
      </c>
      <c r="G943" s="145">
        <v>8180.75</v>
      </c>
      <c r="H943" s="145">
        <v>13494.9</v>
      </c>
      <c r="I943" s="145">
        <v>10034.200000000001</v>
      </c>
      <c r="J943" s="145">
        <v>11216.03</v>
      </c>
      <c r="K943" s="145">
        <v>16152.04</v>
      </c>
      <c r="L943" s="145">
        <v>14455.61</v>
      </c>
      <c r="M943" s="145">
        <v>15974.34</v>
      </c>
      <c r="N943" s="145">
        <v>16952.5</v>
      </c>
      <c r="O943" s="145">
        <v>20986.74</v>
      </c>
      <c r="P943" s="145">
        <v>20821.53</v>
      </c>
      <c r="Q943" s="145">
        <v>24124.01</v>
      </c>
      <c r="R943" s="145">
        <v>19956</v>
      </c>
      <c r="S943" s="145">
        <v>24715.439999999999</v>
      </c>
      <c r="T943" s="145">
        <v>27258.43</v>
      </c>
      <c r="U943" s="145">
        <v>28654.22</v>
      </c>
      <c r="V943" s="145">
        <v>25202.9</v>
      </c>
      <c r="W943" s="145">
        <v>25753.26</v>
      </c>
      <c r="X943" s="145">
        <v>26213.22</v>
      </c>
      <c r="Y943" s="145">
        <v>22593.91</v>
      </c>
      <c r="Z943" s="145">
        <v>25921.23</v>
      </c>
      <c r="AA943" s="145">
        <v>22102.76</v>
      </c>
      <c r="AB943" s="145">
        <v>16097</v>
      </c>
      <c r="AC943" s="145">
        <v>21510.9</v>
      </c>
      <c r="AD943" s="145">
        <v>16073.44</v>
      </c>
      <c r="AE943" s="145">
        <v>13198.46</v>
      </c>
      <c r="AF943" s="145">
        <v>15112.72</v>
      </c>
      <c r="AG943" s="145">
        <v>16964.25</v>
      </c>
      <c r="AH943" s="145">
        <v>17565.05</v>
      </c>
      <c r="AI943" s="145">
        <v>22872.44</v>
      </c>
      <c r="AJ943" s="145">
        <v>18808.95</v>
      </c>
      <c r="AK943" s="145">
        <v>17224.16</v>
      </c>
      <c r="AL943" s="145">
        <v>16387.2</v>
      </c>
      <c r="AM943" s="145">
        <v>16641.13</v>
      </c>
      <c r="AN943" s="145">
        <v>15353.26</v>
      </c>
      <c r="AO943" s="145">
        <v>15479.48</v>
      </c>
      <c r="AP943" s="145">
        <v>9683.77</v>
      </c>
      <c r="AQ943" s="145">
        <v>8575.1299999999992</v>
      </c>
      <c r="AR943" s="145">
        <v>1778.64</v>
      </c>
      <c r="AS943" s="145">
        <v>2445.46</v>
      </c>
      <c r="AT943" s="145">
        <v>4167.29</v>
      </c>
      <c r="AU943" s="145">
        <v>8392.84</v>
      </c>
      <c r="AV943" s="145">
        <v>4941.26</v>
      </c>
      <c r="AW943" s="145">
        <v>2806.39</v>
      </c>
      <c r="AX943" s="195">
        <v>2932.58</v>
      </c>
    </row>
    <row r="944" spans="1:50" x14ac:dyDescent="0.35">
      <c r="A944" s="27" t="s">
        <v>325</v>
      </c>
      <c r="B944" s="3" t="s">
        <v>210</v>
      </c>
      <c r="C944" s="3" t="s">
        <v>129</v>
      </c>
      <c r="D944" s="3" t="s">
        <v>166</v>
      </c>
      <c r="E944" s="145">
        <v>343.34</v>
      </c>
      <c r="F944" s="145">
        <v>362.95</v>
      </c>
      <c r="G944" s="145">
        <v>389.56</v>
      </c>
      <c r="H944" s="145">
        <v>421.72</v>
      </c>
      <c r="I944" s="145">
        <v>371.64</v>
      </c>
      <c r="J944" s="145">
        <v>361.81</v>
      </c>
      <c r="K944" s="145">
        <v>414.15</v>
      </c>
      <c r="L944" s="145">
        <v>466.31</v>
      </c>
      <c r="M944" s="145">
        <v>591.64</v>
      </c>
      <c r="N944" s="145">
        <v>584.57000000000005</v>
      </c>
      <c r="O944" s="145">
        <v>699.56</v>
      </c>
      <c r="P944" s="145">
        <v>594.9</v>
      </c>
      <c r="Q944" s="145">
        <v>588.39</v>
      </c>
      <c r="R944" s="145">
        <v>464.09</v>
      </c>
      <c r="S944" s="145">
        <v>561.71</v>
      </c>
      <c r="T944" s="145">
        <v>698.93</v>
      </c>
      <c r="U944" s="145">
        <v>795.95</v>
      </c>
      <c r="V944" s="145">
        <v>630.07000000000005</v>
      </c>
      <c r="W944" s="145">
        <v>547.94000000000005</v>
      </c>
      <c r="X944" s="145">
        <v>546.11</v>
      </c>
      <c r="Y944" s="145">
        <v>579.33000000000004</v>
      </c>
      <c r="Z944" s="145">
        <v>508.26</v>
      </c>
      <c r="AA944" s="145">
        <v>526.26</v>
      </c>
      <c r="AB944" s="145">
        <v>487.79</v>
      </c>
      <c r="AC944" s="145">
        <v>500.25</v>
      </c>
      <c r="AD944" s="145">
        <v>502.3</v>
      </c>
      <c r="AE944" s="145">
        <v>356.72</v>
      </c>
      <c r="AF944" s="145">
        <v>444.49</v>
      </c>
      <c r="AG944" s="145">
        <v>394.52</v>
      </c>
      <c r="AH944" s="145">
        <v>390.33</v>
      </c>
      <c r="AI944" s="145">
        <v>544.58000000000004</v>
      </c>
      <c r="AJ944" s="145">
        <v>400.19</v>
      </c>
      <c r="AK944" s="145">
        <v>410.1</v>
      </c>
      <c r="AL944" s="145">
        <v>399.69</v>
      </c>
      <c r="AM944" s="145">
        <v>475.46</v>
      </c>
      <c r="AN944" s="145">
        <v>404.03</v>
      </c>
      <c r="AO944" s="145">
        <v>329.35</v>
      </c>
      <c r="AP944" s="145">
        <v>322.79000000000002</v>
      </c>
      <c r="AQ944" s="145">
        <v>329.81</v>
      </c>
      <c r="AR944" s="145">
        <v>197.63</v>
      </c>
      <c r="AS944" s="145">
        <v>135.86000000000001</v>
      </c>
      <c r="AT944" s="145">
        <v>189.42</v>
      </c>
      <c r="AU944" s="145">
        <v>270.74</v>
      </c>
      <c r="AV944" s="145">
        <v>274.51</v>
      </c>
      <c r="AW944" s="145">
        <v>233.87</v>
      </c>
      <c r="AX944" s="195">
        <v>209.47</v>
      </c>
    </row>
    <row r="945" spans="1:50" x14ac:dyDescent="0.35">
      <c r="A945" s="27" t="s">
        <v>325</v>
      </c>
      <c r="B945" s="3" t="s">
        <v>210</v>
      </c>
      <c r="C945" s="3" t="s">
        <v>129</v>
      </c>
      <c r="D945" s="3" t="s">
        <v>327</v>
      </c>
      <c r="E945" s="3">
        <v>171</v>
      </c>
      <c r="F945" s="3">
        <v>159</v>
      </c>
      <c r="G945" s="3">
        <v>137</v>
      </c>
      <c r="H945" s="3">
        <v>198</v>
      </c>
      <c r="I945" s="3">
        <v>152</v>
      </c>
      <c r="J945" s="3">
        <v>151</v>
      </c>
      <c r="K945" s="3">
        <v>190</v>
      </c>
      <c r="L945" s="3">
        <v>182</v>
      </c>
      <c r="M945" s="3">
        <v>194</v>
      </c>
      <c r="N945" s="3">
        <v>185</v>
      </c>
      <c r="O945" s="3">
        <v>257</v>
      </c>
      <c r="P945" s="3">
        <v>268</v>
      </c>
      <c r="Q945" s="3">
        <v>299</v>
      </c>
      <c r="R945" s="3">
        <v>265</v>
      </c>
      <c r="S945" s="3">
        <v>340</v>
      </c>
      <c r="T945" s="3">
        <v>335</v>
      </c>
      <c r="U945" s="3">
        <v>347</v>
      </c>
      <c r="V945" s="3">
        <v>311</v>
      </c>
      <c r="W945" s="3">
        <v>374</v>
      </c>
      <c r="X945" s="3">
        <v>409</v>
      </c>
      <c r="Y945" s="3">
        <v>325</v>
      </c>
      <c r="Z945" s="3">
        <v>393</v>
      </c>
      <c r="AA945" s="3">
        <v>309</v>
      </c>
      <c r="AB945" s="3">
        <v>195</v>
      </c>
      <c r="AC945" s="3">
        <v>265</v>
      </c>
      <c r="AD945" s="3">
        <v>202</v>
      </c>
      <c r="AE945" s="3">
        <v>206</v>
      </c>
      <c r="AF945" s="3">
        <v>225</v>
      </c>
      <c r="AG945" s="3">
        <v>242</v>
      </c>
      <c r="AH945" s="3">
        <v>241</v>
      </c>
      <c r="AI945" s="3">
        <v>293</v>
      </c>
      <c r="AJ945" s="3">
        <v>290</v>
      </c>
      <c r="AK945" s="3">
        <v>304</v>
      </c>
      <c r="AL945" s="3">
        <v>294</v>
      </c>
      <c r="AM945" s="3">
        <v>259</v>
      </c>
      <c r="AN945" s="3">
        <v>262</v>
      </c>
      <c r="AO945" s="3">
        <v>256</v>
      </c>
      <c r="AP945" s="3">
        <v>136</v>
      </c>
      <c r="AQ945" s="3">
        <v>103</v>
      </c>
      <c r="AR945" s="3">
        <v>15</v>
      </c>
      <c r="AS945" s="3">
        <v>39</v>
      </c>
      <c r="AT945" s="3">
        <v>70</v>
      </c>
      <c r="AU945" s="3">
        <v>119</v>
      </c>
      <c r="AV945" s="3">
        <v>84</v>
      </c>
      <c r="AW945" s="3">
        <v>51</v>
      </c>
      <c r="AX945" s="10">
        <v>58</v>
      </c>
    </row>
    <row r="946" spans="1:50" x14ac:dyDescent="0.35">
      <c r="A946" s="27" t="s">
        <v>325</v>
      </c>
      <c r="B946" s="3" t="s">
        <v>210</v>
      </c>
      <c r="C946" s="3" t="s">
        <v>129</v>
      </c>
      <c r="D946" s="3" t="s">
        <v>167</v>
      </c>
      <c r="E946" s="4">
        <v>3220</v>
      </c>
      <c r="F946" s="4">
        <v>2759</v>
      </c>
      <c r="G946" s="4">
        <v>2302</v>
      </c>
      <c r="H946" s="4">
        <v>3385</v>
      </c>
      <c r="I946" s="4">
        <v>1948</v>
      </c>
      <c r="J946" s="4">
        <v>2650</v>
      </c>
      <c r="K946" s="4">
        <v>5378</v>
      </c>
      <c r="L946" s="4">
        <v>4756</v>
      </c>
      <c r="M946" s="4">
        <v>4978</v>
      </c>
      <c r="N946" s="4">
        <v>5185</v>
      </c>
      <c r="O946" s="4">
        <v>6319</v>
      </c>
      <c r="P946" s="4">
        <v>6388</v>
      </c>
      <c r="Q946" s="4">
        <v>6285</v>
      </c>
      <c r="R946" s="4">
        <v>5401</v>
      </c>
      <c r="S946" s="4">
        <v>6916</v>
      </c>
      <c r="T946" s="4">
        <v>7150</v>
      </c>
      <c r="U946" s="4">
        <v>7414</v>
      </c>
      <c r="V946" s="4">
        <v>6798</v>
      </c>
      <c r="W946" s="4">
        <v>7294</v>
      </c>
      <c r="X946" s="4">
        <v>7961</v>
      </c>
      <c r="Y946" s="4">
        <v>6600</v>
      </c>
      <c r="Z946" s="4">
        <v>8648</v>
      </c>
      <c r="AA946" s="4">
        <v>7209</v>
      </c>
      <c r="AB946" s="4">
        <v>5065</v>
      </c>
      <c r="AC946" s="4">
        <v>6178</v>
      </c>
      <c r="AD946" s="4">
        <v>2695</v>
      </c>
      <c r="AE946" s="4">
        <v>1379</v>
      </c>
      <c r="AF946" s="4">
        <v>2228</v>
      </c>
      <c r="AG946" s="4">
        <v>2198</v>
      </c>
      <c r="AH946" s="4">
        <v>2267</v>
      </c>
      <c r="AI946" s="4">
        <v>3517</v>
      </c>
      <c r="AJ946" s="4">
        <v>4588</v>
      </c>
      <c r="AK946" s="4">
        <v>2965</v>
      </c>
      <c r="AL946" s="4">
        <v>3456</v>
      </c>
      <c r="AM946" s="4">
        <v>2653</v>
      </c>
      <c r="AN946" s="4">
        <v>2359</v>
      </c>
      <c r="AO946" s="4">
        <v>3272</v>
      </c>
      <c r="AP946" s="4">
        <v>1373</v>
      </c>
      <c r="AQ946" s="3">
        <v>760</v>
      </c>
      <c r="AR946" s="3">
        <v>183</v>
      </c>
      <c r="AS946" s="3">
        <v>320</v>
      </c>
      <c r="AT946" s="3">
        <v>947</v>
      </c>
      <c r="AU946" s="4">
        <v>1597</v>
      </c>
      <c r="AV946" s="3">
        <v>999</v>
      </c>
      <c r="AW946" s="3">
        <v>690</v>
      </c>
      <c r="AX946" s="10">
        <v>618</v>
      </c>
    </row>
    <row r="947" spans="1:50" x14ac:dyDescent="0.35">
      <c r="A947" s="27" t="s">
        <v>325</v>
      </c>
      <c r="B947" s="3" t="s">
        <v>210</v>
      </c>
      <c r="C947" s="3" t="s">
        <v>129</v>
      </c>
      <c r="D947" s="3" t="s">
        <v>132</v>
      </c>
      <c r="E947" s="3">
        <v>30</v>
      </c>
      <c r="F947" s="3">
        <v>29</v>
      </c>
      <c r="G947" s="3">
        <v>21</v>
      </c>
      <c r="H947" s="3">
        <v>32</v>
      </c>
      <c r="I947" s="3">
        <v>27</v>
      </c>
      <c r="J947" s="3">
        <v>31</v>
      </c>
      <c r="K947" s="3">
        <v>39</v>
      </c>
      <c r="L947" s="3">
        <v>31</v>
      </c>
      <c r="M947" s="3">
        <v>27</v>
      </c>
      <c r="N947" s="3">
        <v>29</v>
      </c>
      <c r="O947" s="3">
        <v>30</v>
      </c>
      <c r="P947" s="3">
        <v>35</v>
      </c>
      <c r="Q947" s="3">
        <v>41</v>
      </c>
      <c r="R947" s="3">
        <v>43</v>
      </c>
      <c r="S947" s="3">
        <v>44</v>
      </c>
      <c r="T947" s="3">
        <v>39</v>
      </c>
      <c r="U947" s="3">
        <v>36</v>
      </c>
      <c r="V947" s="3">
        <v>40</v>
      </c>
      <c r="W947" s="3">
        <v>47</v>
      </c>
      <c r="X947" s="3">
        <v>48</v>
      </c>
      <c r="Y947" s="3">
        <v>39</v>
      </c>
      <c r="Z947" s="3">
        <v>51</v>
      </c>
      <c r="AA947" s="3">
        <v>42</v>
      </c>
      <c r="AB947" s="3">
        <v>33</v>
      </c>
      <c r="AC947" s="3">
        <v>43</v>
      </c>
      <c r="AD947" s="3">
        <v>32</v>
      </c>
      <c r="AE947" s="3">
        <v>37</v>
      </c>
      <c r="AF947" s="3">
        <v>34</v>
      </c>
      <c r="AG947" s="3">
        <v>43</v>
      </c>
      <c r="AH947" s="3">
        <v>45</v>
      </c>
      <c r="AI947" s="3">
        <v>42</v>
      </c>
      <c r="AJ947" s="3">
        <v>47</v>
      </c>
      <c r="AK947" s="3">
        <v>42</v>
      </c>
      <c r="AL947" s="3">
        <v>41</v>
      </c>
      <c r="AM947" s="3">
        <v>35</v>
      </c>
      <c r="AN947" s="3">
        <v>38</v>
      </c>
      <c r="AO947" s="3">
        <v>47</v>
      </c>
      <c r="AP947" s="3">
        <v>30</v>
      </c>
      <c r="AQ947" s="3">
        <v>26</v>
      </c>
      <c r="AR947" s="3">
        <v>9</v>
      </c>
      <c r="AS947" s="3">
        <v>18</v>
      </c>
      <c r="AT947" s="3">
        <v>22</v>
      </c>
      <c r="AU947" s="3">
        <v>31</v>
      </c>
      <c r="AV947" s="3">
        <v>18</v>
      </c>
      <c r="AW947" s="3">
        <v>12</v>
      </c>
      <c r="AX947" s="10">
        <v>14</v>
      </c>
    </row>
    <row r="948" spans="1:50" x14ac:dyDescent="0.35">
      <c r="A948" s="27" t="s">
        <v>325</v>
      </c>
      <c r="B948" s="3" t="s">
        <v>210</v>
      </c>
      <c r="C948" s="3" t="s">
        <v>333</v>
      </c>
      <c r="D948" s="3" t="s">
        <v>162</v>
      </c>
      <c r="E948" s="145">
        <v>319.41000000000003</v>
      </c>
      <c r="F948" s="145">
        <v>658.3</v>
      </c>
      <c r="G948" s="145">
        <v>212.11</v>
      </c>
      <c r="H948" s="145">
        <v>300.5</v>
      </c>
      <c r="I948" s="145">
        <v>218.5</v>
      </c>
      <c r="J948" s="145">
        <v>611.76</v>
      </c>
      <c r="K948" s="145">
        <v>1098.6500000000001</v>
      </c>
      <c r="L948" s="145">
        <v>218.5</v>
      </c>
      <c r="M948" s="145">
        <v>305.88</v>
      </c>
      <c r="N948" s="145">
        <v>237.4</v>
      </c>
      <c r="O948" s="145">
        <v>543.48</v>
      </c>
      <c r="P948" s="145">
        <v>1105.02</v>
      </c>
      <c r="Q948" s="145">
        <v>1372.79</v>
      </c>
      <c r="R948" s="145">
        <v>1187.33</v>
      </c>
      <c r="S948" s="145">
        <v>486.65</v>
      </c>
      <c r="T948" s="145">
        <v>393.83</v>
      </c>
      <c r="U948" s="145">
        <v>353.92</v>
      </c>
      <c r="V948" s="145">
        <v>371.21</v>
      </c>
      <c r="W948" s="145">
        <v>630.9</v>
      </c>
      <c r="X948" s="145">
        <v>100</v>
      </c>
      <c r="Y948" s="145">
        <v>1522.29</v>
      </c>
      <c r="Z948" s="145">
        <v>459.69</v>
      </c>
      <c r="AA948" s="145">
        <v>710.14</v>
      </c>
      <c r="AB948" s="145">
        <v>309.69</v>
      </c>
      <c r="AC948" s="145">
        <v>1198.78</v>
      </c>
      <c r="AD948" s="145">
        <v>226.3</v>
      </c>
      <c r="AE948" s="145">
        <v>590.22</v>
      </c>
      <c r="AF948" s="145">
        <v>407.34</v>
      </c>
      <c r="AG948" s="145">
        <v>755.41</v>
      </c>
      <c r="AH948" s="145">
        <v>633.64</v>
      </c>
      <c r="AI948" s="145">
        <v>1441.94</v>
      </c>
      <c r="AJ948" s="145">
        <v>1745.86</v>
      </c>
      <c r="AK948" s="145">
        <v>331.04</v>
      </c>
      <c r="AL948" s="145">
        <v>271.56</v>
      </c>
      <c r="AM948" s="145">
        <v>859.94</v>
      </c>
      <c r="AN948" s="145">
        <v>689.34</v>
      </c>
      <c r="AO948" s="145">
        <v>597.30999999999995</v>
      </c>
      <c r="AP948" s="145">
        <v>609.69000000000005</v>
      </c>
      <c r="AQ948" s="145">
        <v>823.2</v>
      </c>
      <c r="AR948" s="145">
        <v>432.8</v>
      </c>
      <c r="AS948" s="145">
        <v>742.36</v>
      </c>
      <c r="AT948" s="145">
        <v>210.73</v>
      </c>
      <c r="AU948" s="145">
        <v>748.8</v>
      </c>
      <c r="AV948" s="145">
        <v>365.86</v>
      </c>
      <c r="AW948" s="145">
        <v>90.64</v>
      </c>
      <c r="AX948" s="195">
        <v>91.46</v>
      </c>
    </row>
    <row r="949" spans="1:50" x14ac:dyDescent="0.35">
      <c r="A949" s="27" t="s">
        <v>325</v>
      </c>
      <c r="B949" s="3" t="s">
        <v>210</v>
      </c>
      <c r="C949" s="3" t="s">
        <v>333</v>
      </c>
      <c r="D949" s="3" t="s">
        <v>166</v>
      </c>
      <c r="E949" s="145">
        <v>79.849999999999994</v>
      </c>
      <c r="F949" s="145">
        <v>109.72</v>
      </c>
      <c r="G949" s="145">
        <v>42.42</v>
      </c>
      <c r="H949" s="145">
        <v>50.08</v>
      </c>
      <c r="I949" s="145">
        <v>109.25</v>
      </c>
      <c r="J949" s="145">
        <v>101.96</v>
      </c>
      <c r="K949" s="145">
        <v>122.07</v>
      </c>
      <c r="L949" s="145">
        <v>43.7</v>
      </c>
      <c r="M949" s="145">
        <v>101.96</v>
      </c>
      <c r="N949" s="145">
        <v>79.13</v>
      </c>
      <c r="O949" s="145">
        <v>135.87</v>
      </c>
      <c r="P949" s="145">
        <v>221</v>
      </c>
      <c r="Q949" s="145">
        <v>171.6</v>
      </c>
      <c r="R949" s="145">
        <v>118.73</v>
      </c>
      <c r="S949" s="145">
        <v>69.52</v>
      </c>
      <c r="T949" s="145">
        <v>131.28</v>
      </c>
      <c r="U949" s="145">
        <v>70.78</v>
      </c>
      <c r="V949" s="145">
        <v>185.61</v>
      </c>
      <c r="W949" s="145">
        <v>126.18</v>
      </c>
      <c r="X949" s="145">
        <v>100</v>
      </c>
      <c r="Y949" s="145">
        <v>304.45999999999998</v>
      </c>
      <c r="Z949" s="145">
        <v>91.94</v>
      </c>
      <c r="AA949" s="145">
        <v>118.36</v>
      </c>
      <c r="AB949" s="145">
        <v>77.42</v>
      </c>
      <c r="AC949" s="145">
        <v>119.88</v>
      </c>
      <c r="AD949" s="145">
        <v>37.72</v>
      </c>
      <c r="AE949" s="145">
        <v>98.37</v>
      </c>
      <c r="AF949" s="145">
        <v>101.84</v>
      </c>
      <c r="AG949" s="145">
        <v>107.92</v>
      </c>
      <c r="AH949" s="145">
        <v>105.61</v>
      </c>
      <c r="AI949" s="145">
        <v>180.24</v>
      </c>
      <c r="AJ949" s="145">
        <v>116.39</v>
      </c>
      <c r="AK949" s="145">
        <v>66.209999999999994</v>
      </c>
      <c r="AL949" s="145">
        <v>45.26</v>
      </c>
      <c r="AM949" s="145">
        <v>143.32</v>
      </c>
      <c r="AN949" s="145">
        <v>137.87</v>
      </c>
      <c r="AO949" s="145">
        <v>119.46</v>
      </c>
      <c r="AP949" s="145">
        <v>203.23</v>
      </c>
      <c r="AQ949" s="145">
        <v>137.19999999999999</v>
      </c>
      <c r="AR949" s="145">
        <v>216.4</v>
      </c>
      <c r="AS949" s="145">
        <v>148.47</v>
      </c>
      <c r="AT949" s="145">
        <v>105.37</v>
      </c>
      <c r="AU949" s="145">
        <v>149.76</v>
      </c>
      <c r="AV949" s="145">
        <v>121.95</v>
      </c>
      <c r="AW949" s="145">
        <v>45.32</v>
      </c>
      <c r="AX949" s="195">
        <v>45.73</v>
      </c>
    </row>
    <row r="950" spans="1:50" x14ac:dyDescent="0.35">
      <c r="A950" s="27" t="s">
        <v>325</v>
      </c>
      <c r="B950" s="3" t="s">
        <v>210</v>
      </c>
      <c r="C950" s="3" t="s">
        <v>333</v>
      </c>
      <c r="D950" s="3" t="s">
        <v>327</v>
      </c>
      <c r="E950" s="3">
        <v>4</v>
      </c>
      <c r="F950" s="3">
        <v>7</v>
      </c>
      <c r="G950" s="3">
        <v>6</v>
      </c>
      <c r="H950" s="3">
        <v>7</v>
      </c>
      <c r="I950" s="3">
        <v>5</v>
      </c>
      <c r="J950" s="3">
        <v>7</v>
      </c>
      <c r="K950" s="3">
        <v>12</v>
      </c>
      <c r="L950" s="3">
        <v>6</v>
      </c>
      <c r="M950" s="3">
        <v>3</v>
      </c>
      <c r="N950" s="3">
        <v>3</v>
      </c>
      <c r="O950" s="3">
        <v>4</v>
      </c>
      <c r="P950" s="3">
        <v>8</v>
      </c>
      <c r="Q950" s="3">
        <v>11</v>
      </c>
      <c r="R950" s="3">
        <v>13</v>
      </c>
      <c r="S950" s="3">
        <v>7</v>
      </c>
      <c r="T950" s="3">
        <v>5</v>
      </c>
      <c r="U950" s="3">
        <v>8</v>
      </c>
      <c r="V950" s="3">
        <v>2</v>
      </c>
      <c r="W950" s="3">
        <v>5</v>
      </c>
      <c r="X950" s="3">
        <v>1</v>
      </c>
      <c r="Y950" s="3">
        <v>5</v>
      </c>
      <c r="Z950" s="3">
        <v>5</v>
      </c>
      <c r="AA950" s="3">
        <v>6</v>
      </c>
      <c r="AB950" s="3">
        <v>5</v>
      </c>
      <c r="AC950" s="3">
        <v>10</v>
      </c>
      <c r="AD950" s="3">
        <v>8</v>
      </c>
      <c r="AE950" s="3">
        <v>7</v>
      </c>
      <c r="AF950" s="3">
        <v>6</v>
      </c>
      <c r="AG950" s="3">
        <v>8</v>
      </c>
      <c r="AH950" s="3">
        <v>6</v>
      </c>
      <c r="AI950" s="3">
        <v>8</v>
      </c>
      <c r="AJ950" s="3">
        <v>16</v>
      </c>
      <c r="AK950" s="3">
        <v>5</v>
      </c>
      <c r="AL950" s="3">
        <v>6</v>
      </c>
      <c r="AM950" s="3">
        <v>7</v>
      </c>
      <c r="AN950" s="3">
        <v>5</v>
      </c>
      <c r="AO950" s="3">
        <v>7</v>
      </c>
      <c r="AP950" s="3">
        <v>4</v>
      </c>
      <c r="AQ950" s="3">
        <v>6</v>
      </c>
      <c r="AR950" s="3">
        <v>2</v>
      </c>
      <c r="AS950" s="3">
        <v>5</v>
      </c>
      <c r="AT950" s="3">
        <v>2</v>
      </c>
      <c r="AU950" s="3">
        <v>5</v>
      </c>
      <c r="AV950" s="3">
        <v>4</v>
      </c>
      <c r="AW950" s="3">
        <v>2</v>
      </c>
      <c r="AX950" s="10">
        <v>2</v>
      </c>
    </row>
    <row r="951" spans="1:50" x14ac:dyDescent="0.35">
      <c r="A951" s="27" t="s">
        <v>325</v>
      </c>
      <c r="B951" s="3" t="s">
        <v>210</v>
      </c>
      <c r="C951" s="3" t="s">
        <v>333</v>
      </c>
      <c r="D951" s="3" t="s">
        <v>167</v>
      </c>
      <c r="E951" s="3">
        <v>0</v>
      </c>
      <c r="F951" s="3">
        <v>0</v>
      </c>
      <c r="G951" s="3">
        <v>0</v>
      </c>
      <c r="H951" s="3">
        <v>0</v>
      </c>
      <c r="I951" s="3">
        <v>0</v>
      </c>
      <c r="J951" s="3">
        <v>0</v>
      </c>
      <c r="K951" s="3">
        <v>0</v>
      </c>
      <c r="L951" s="3">
        <v>0</v>
      </c>
      <c r="M951" s="3">
        <v>0</v>
      </c>
      <c r="N951" s="3">
        <v>0</v>
      </c>
      <c r="O951" s="3">
        <v>0</v>
      </c>
      <c r="P951" s="3">
        <v>0</v>
      </c>
      <c r="Q951" s="3">
        <v>0</v>
      </c>
      <c r="R951" s="3">
        <v>0</v>
      </c>
      <c r="S951" s="3">
        <v>0</v>
      </c>
      <c r="T951" s="3">
        <v>0</v>
      </c>
      <c r="U951" s="3">
        <v>0</v>
      </c>
      <c r="V951" s="3">
        <v>0</v>
      </c>
      <c r="W951" s="3">
        <v>0</v>
      </c>
      <c r="X951" s="3">
        <v>0</v>
      </c>
      <c r="Y951" s="3">
        <v>0</v>
      </c>
      <c r="Z951" s="3">
        <v>0</v>
      </c>
      <c r="AA951" s="3">
        <v>0</v>
      </c>
      <c r="AB951" s="3">
        <v>0</v>
      </c>
      <c r="AC951" s="3">
        <v>0</v>
      </c>
      <c r="AD951" s="3">
        <v>0</v>
      </c>
      <c r="AE951" s="3">
        <v>0</v>
      </c>
      <c r="AF951" s="3">
        <v>0</v>
      </c>
      <c r="AG951" s="3">
        <v>0</v>
      </c>
      <c r="AH951" s="3">
        <v>0</v>
      </c>
      <c r="AI951" s="3">
        <v>0</v>
      </c>
      <c r="AJ951" s="3">
        <v>0</v>
      </c>
      <c r="AK951" s="3">
        <v>0</v>
      </c>
      <c r="AL951" s="3">
        <v>0</v>
      </c>
      <c r="AM951" s="3">
        <v>0</v>
      </c>
      <c r="AN951" s="3">
        <v>0</v>
      </c>
      <c r="AO951" s="3">
        <v>0</v>
      </c>
      <c r="AP951" s="3">
        <v>0</v>
      </c>
      <c r="AQ951" s="3">
        <v>0</v>
      </c>
      <c r="AR951" s="3">
        <v>0</v>
      </c>
      <c r="AS951" s="3">
        <v>0</v>
      </c>
      <c r="AT951" s="3">
        <v>0</v>
      </c>
      <c r="AU951" s="3">
        <v>0</v>
      </c>
      <c r="AV951" s="3">
        <v>0</v>
      </c>
      <c r="AW951" s="3">
        <v>0</v>
      </c>
      <c r="AX951" s="10">
        <v>0</v>
      </c>
    </row>
    <row r="952" spans="1:50" x14ac:dyDescent="0.35">
      <c r="A952" s="27" t="s">
        <v>325</v>
      </c>
      <c r="B952" s="3" t="s">
        <v>210</v>
      </c>
      <c r="C952" s="3" t="s">
        <v>333</v>
      </c>
      <c r="D952" s="3" t="s">
        <v>132</v>
      </c>
      <c r="E952" s="3">
        <v>4</v>
      </c>
      <c r="F952" s="3">
        <v>6</v>
      </c>
      <c r="G952" s="3">
        <v>5</v>
      </c>
      <c r="H952" s="3">
        <v>6</v>
      </c>
      <c r="I952" s="3">
        <v>2</v>
      </c>
      <c r="J952" s="3">
        <v>6</v>
      </c>
      <c r="K952" s="3">
        <v>9</v>
      </c>
      <c r="L952" s="3">
        <v>5</v>
      </c>
      <c r="M952" s="3">
        <v>3</v>
      </c>
      <c r="N952" s="3">
        <v>3</v>
      </c>
      <c r="O952" s="3">
        <v>4</v>
      </c>
      <c r="P952" s="3">
        <v>5</v>
      </c>
      <c r="Q952" s="3">
        <v>8</v>
      </c>
      <c r="R952" s="3">
        <v>10</v>
      </c>
      <c r="S952" s="3">
        <v>7</v>
      </c>
      <c r="T952" s="3">
        <v>3</v>
      </c>
      <c r="U952" s="3">
        <v>5</v>
      </c>
      <c r="V952" s="3">
        <v>2</v>
      </c>
      <c r="W952" s="3">
        <v>5</v>
      </c>
      <c r="X952" s="3">
        <v>1</v>
      </c>
      <c r="Y952" s="3">
        <v>5</v>
      </c>
      <c r="Z952" s="3">
        <v>5</v>
      </c>
      <c r="AA952" s="3">
        <v>6</v>
      </c>
      <c r="AB952" s="3">
        <v>4</v>
      </c>
      <c r="AC952" s="3">
        <v>10</v>
      </c>
      <c r="AD952" s="3">
        <v>6</v>
      </c>
      <c r="AE952" s="3">
        <v>6</v>
      </c>
      <c r="AF952" s="3">
        <v>4</v>
      </c>
      <c r="AG952" s="3">
        <v>7</v>
      </c>
      <c r="AH952" s="3">
        <v>6</v>
      </c>
      <c r="AI952" s="3">
        <v>8</v>
      </c>
      <c r="AJ952" s="3">
        <v>15</v>
      </c>
      <c r="AK952" s="3">
        <v>5</v>
      </c>
      <c r="AL952" s="3">
        <v>6</v>
      </c>
      <c r="AM952" s="3">
        <v>6</v>
      </c>
      <c r="AN952" s="3">
        <v>5</v>
      </c>
      <c r="AO952" s="3">
        <v>5</v>
      </c>
      <c r="AP952" s="3">
        <v>3</v>
      </c>
      <c r="AQ952" s="3">
        <v>6</v>
      </c>
      <c r="AR952" s="3">
        <v>2</v>
      </c>
      <c r="AS952" s="3">
        <v>5</v>
      </c>
      <c r="AT952" s="3">
        <v>2</v>
      </c>
      <c r="AU952" s="3">
        <v>5</v>
      </c>
      <c r="AV952" s="3">
        <v>3</v>
      </c>
      <c r="AW952" s="3">
        <v>2</v>
      </c>
      <c r="AX952" s="10">
        <v>2</v>
      </c>
    </row>
    <row r="953" spans="1:50" x14ac:dyDescent="0.35">
      <c r="A953" s="27" t="s">
        <v>325</v>
      </c>
      <c r="B953" s="3" t="s">
        <v>210</v>
      </c>
      <c r="C953" s="3" t="s">
        <v>334</v>
      </c>
      <c r="D953" s="3" t="s">
        <v>162</v>
      </c>
      <c r="E953" s="145">
        <v>69.94</v>
      </c>
      <c r="F953" s="145">
        <v>132.52000000000001</v>
      </c>
      <c r="G953" s="145">
        <v>2.37</v>
      </c>
      <c r="H953" s="145">
        <v>41.81</v>
      </c>
      <c r="I953" s="145">
        <v>50.73</v>
      </c>
      <c r="J953" s="145">
        <v>81.8</v>
      </c>
      <c r="K953" s="145">
        <v>227.87</v>
      </c>
      <c r="L953" s="145">
        <v>219.72</v>
      </c>
      <c r="M953" s="145">
        <v>25.81</v>
      </c>
      <c r="N953" s="145">
        <v>5.39</v>
      </c>
      <c r="O953" s="145">
        <v>0</v>
      </c>
      <c r="P953" s="145">
        <v>56.43</v>
      </c>
      <c r="Q953" s="145">
        <v>170.3</v>
      </c>
      <c r="R953" s="145">
        <v>435.96</v>
      </c>
      <c r="S953" s="145">
        <v>61.32</v>
      </c>
      <c r="T953" s="145">
        <v>59.55</v>
      </c>
      <c r="U953" s="145">
        <v>475.34</v>
      </c>
      <c r="V953" s="145">
        <v>0</v>
      </c>
      <c r="W953" s="145">
        <v>42.45</v>
      </c>
      <c r="X953" s="145">
        <v>0</v>
      </c>
      <c r="Y953" s="145">
        <v>40.47</v>
      </c>
      <c r="Z953" s="145">
        <v>455.36</v>
      </c>
      <c r="AA953" s="145">
        <v>48.34</v>
      </c>
      <c r="AB953" s="145">
        <v>3.1</v>
      </c>
      <c r="AC953" s="145">
        <v>97.78</v>
      </c>
      <c r="AD953" s="145">
        <v>129.26</v>
      </c>
      <c r="AE953" s="145">
        <v>132.88999999999999</v>
      </c>
      <c r="AF953" s="145">
        <v>89.55</v>
      </c>
      <c r="AG953" s="145">
        <v>22.5</v>
      </c>
      <c r="AH953" s="145">
        <v>139.22999999999999</v>
      </c>
      <c r="AI953" s="145">
        <v>90.69</v>
      </c>
      <c r="AJ953" s="145">
        <v>370.75</v>
      </c>
      <c r="AK953" s="145">
        <v>80.78</v>
      </c>
      <c r="AL953" s="145">
        <v>144.21</v>
      </c>
      <c r="AM953" s="145">
        <v>226.66</v>
      </c>
      <c r="AN953" s="145">
        <v>155.32</v>
      </c>
      <c r="AO953" s="145">
        <v>111.88</v>
      </c>
      <c r="AP953" s="145">
        <v>107.34</v>
      </c>
      <c r="AQ953" s="145">
        <v>131.76</v>
      </c>
      <c r="AR953" s="145">
        <v>40.229999999999997</v>
      </c>
      <c r="AS953" s="145">
        <v>162.83000000000001</v>
      </c>
      <c r="AT953" s="145">
        <v>73.98</v>
      </c>
      <c r="AU953" s="145">
        <v>181.02</v>
      </c>
      <c r="AV953" s="145">
        <v>42.82</v>
      </c>
      <c r="AW953" s="145">
        <v>27.28</v>
      </c>
      <c r="AX953" s="195">
        <v>21.33</v>
      </c>
    </row>
    <row r="954" spans="1:50" x14ac:dyDescent="0.35">
      <c r="A954" s="27" t="s">
        <v>325</v>
      </c>
      <c r="B954" s="3" t="s">
        <v>210</v>
      </c>
      <c r="C954" s="3" t="s">
        <v>334</v>
      </c>
      <c r="D954" s="3" t="s">
        <v>166</v>
      </c>
      <c r="E954" s="145">
        <v>17.489999999999998</v>
      </c>
      <c r="F954" s="145">
        <v>18.93</v>
      </c>
      <c r="G954" s="145">
        <v>0.47</v>
      </c>
      <c r="H954" s="145">
        <v>5.23</v>
      </c>
      <c r="I954" s="145">
        <v>25.37</v>
      </c>
      <c r="J954" s="145">
        <v>11.69</v>
      </c>
      <c r="K954" s="145">
        <v>25.32</v>
      </c>
      <c r="L954" s="145">
        <v>43.94</v>
      </c>
      <c r="M954" s="145">
        <v>8.6</v>
      </c>
      <c r="N954" s="145">
        <v>1.8</v>
      </c>
      <c r="O954" s="145">
        <v>0</v>
      </c>
      <c r="P954" s="145">
        <v>9.41</v>
      </c>
      <c r="Q954" s="145">
        <v>21.29</v>
      </c>
      <c r="R954" s="145">
        <v>43.6</v>
      </c>
      <c r="S954" s="145">
        <v>8.76</v>
      </c>
      <c r="T954" s="145">
        <v>19.850000000000001</v>
      </c>
      <c r="U954" s="145">
        <v>79.22</v>
      </c>
      <c r="V954" s="145">
        <v>0</v>
      </c>
      <c r="W954" s="145">
        <v>10.61</v>
      </c>
      <c r="X954" s="145">
        <v>0</v>
      </c>
      <c r="Y954" s="145">
        <v>8.09</v>
      </c>
      <c r="Z954" s="145">
        <v>91.07</v>
      </c>
      <c r="AA954" s="145">
        <v>9.67</v>
      </c>
      <c r="AB954" s="145">
        <v>0.78</v>
      </c>
      <c r="AC954" s="145">
        <v>9.7799999999999994</v>
      </c>
      <c r="AD954" s="145">
        <v>21.54</v>
      </c>
      <c r="AE954" s="145">
        <v>22.15</v>
      </c>
      <c r="AF954" s="145">
        <v>22.39</v>
      </c>
      <c r="AG954" s="145">
        <v>3.75</v>
      </c>
      <c r="AH954" s="145">
        <v>23.21</v>
      </c>
      <c r="AI954" s="145">
        <v>12.96</v>
      </c>
      <c r="AJ954" s="145">
        <v>26.48</v>
      </c>
      <c r="AK954" s="145">
        <v>16.16</v>
      </c>
      <c r="AL954" s="145">
        <v>24.04</v>
      </c>
      <c r="AM954" s="145">
        <v>37.78</v>
      </c>
      <c r="AN954" s="145">
        <v>31.06</v>
      </c>
      <c r="AO954" s="145">
        <v>22.38</v>
      </c>
      <c r="AP954" s="145">
        <v>35.78</v>
      </c>
      <c r="AQ954" s="145">
        <v>21.96</v>
      </c>
      <c r="AR954" s="145">
        <v>20.12</v>
      </c>
      <c r="AS954" s="145">
        <v>32.57</v>
      </c>
      <c r="AT954" s="145">
        <v>24.66</v>
      </c>
      <c r="AU954" s="145">
        <v>36.200000000000003</v>
      </c>
      <c r="AV954" s="145">
        <v>14.27</v>
      </c>
      <c r="AW954" s="145">
        <v>13.64</v>
      </c>
      <c r="AX954" s="195">
        <v>10.67</v>
      </c>
    </row>
    <row r="955" spans="1:50" x14ac:dyDescent="0.35">
      <c r="A955" s="27" t="s">
        <v>325</v>
      </c>
      <c r="B955" s="3" t="s">
        <v>210</v>
      </c>
      <c r="C955" s="3" t="s">
        <v>334</v>
      </c>
      <c r="D955" s="3" t="s">
        <v>327</v>
      </c>
      <c r="E955" s="3">
        <v>0</v>
      </c>
      <c r="F955" s="3">
        <v>0</v>
      </c>
      <c r="G955" s="3">
        <v>0</v>
      </c>
      <c r="H955" s="3">
        <v>0</v>
      </c>
      <c r="I955" s="3">
        <v>0</v>
      </c>
      <c r="J955" s="3">
        <v>0</v>
      </c>
      <c r="K955" s="3">
        <v>0</v>
      </c>
      <c r="L955" s="3">
        <v>0</v>
      </c>
      <c r="M955" s="3">
        <v>0</v>
      </c>
      <c r="N955" s="3">
        <v>0</v>
      </c>
      <c r="O955" s="3">
        <v>0</v>
      </c>
      <c r="P955" s="3">
        <v>0</v>
      </c>
      <c r="Q955" s="3">
        <v>0</v>
      </c>
      <c r="R955" s="3">
        <v>0</v>
      </c>
      <c r="S955" s="3">
        <v>0</v>
      </c>
      <c r="T955" s="3">
        <v>0</v>
      </c>
      <c r="U955" s="3">
        <v>0</v>
      </c>
      <c r="V955" s="3">
        <v>0</v>
      </c>
      <c r="W955" s="3">
        <v>0</v>
      </c>
      <c r="X955" s="3">
        <v>0</v>
      </c>
      <c r="Y955" s="3">
        <v>0</v>
      </c>
      <c r="Z955" s="3">
        <v>0</v>
      </c>
      <c r="AA955" s="3">
        <v>0</v>
      </c>
      <c r="AB955" s="3">
        <v>0</v>
      </c>
      <c r="AC955" s="3">
        <v>0</v>
      </c>
      <c r="AD955" s="3">
        <v>0</v>
      </c>
      <c r="AE955" s="3">
        <v>0</v>
      </c>
      <c r="AF955" s="3">
        <v>0</v>
      </c>
      <c r="AG955" s="3">
        <v>0</v>
      </c>
      <c r="AH955" s="3">
        <v>0</v>
      </c>
      <c r="AI955" s="3">
        <v>0</v>
      </c>
      <c r="AJ955" s="3">
        <v>0</v>
      </c>
      <c r="AK955" s="3">
        <v>0</v>
      </c>
      <c r="AL955" s="3">
        <v>0</v>
      </c>
      <c r="AM955" s="3">
        <v>0</v>
      </c>
      <c r="AN955" s="3">
        <v>0</v>
      </c>
      <c r="AO955" s="3">
        <v>0</v>
      </c>
      <c r="AP955" s="3">
        <v>0</v>
      </c>
      <c r="AQ955" s="3">
        <v>0</v>
      </c>
      <c r="AR955" s="3">
        <v>0</v>
      </c>
      <c r="AS955" s="3">
        <v>0</v>
      </c>
      <c r="AT955" s="3">
        <v>0</v>
      </c>
      <c r="AU955" s="3">
        <v>0</v>
      </c>
      <c r="AV955" s="3">
        <v>0</v>
      </c>
      <c r="AW955" s="3">
        <v>0</v>
      </c>
      <c r="AX955" s="10">
        <v>0</v>
      </c>
    </row>
    <row r="956" spans="1:50" x14ac:dyDescent="0.35">
      <c r="A956" s="27" t="s">
        <v>325</v>
      </c>
      <c r="B956" s="3" t="s">
        <v>210</v>
      </c>
      <c r="C956" s="3" t="s">
        <v>334</v>
      </c>
      <c r="D956" s="3" t="s">
        <v>167</v>
      </c>
      <c r="E956" s="3">
        <v>42</v>
      </c>
      <c r="F956" s="3">
        <v>107</v>
      </c>
      <c r="G956" s="3">
        <v>89</v>
      </c>
      <c r="H956" s="3">
        <v>87</v>
      </c>
      <c r="I956" s="3">
        <v>36</v>
      </c>
      <c r="J956" s="3">
        <v>70</v>
      </c>
      <c r="K956" s="3">
        <v>326</v>
      </c>
      <c r="L956" s="3">
        <v>159</v>
      </c>
      <c r="M956" s="3">
        <v>19</v>
      </c>
      <c r="N956" s="3">
        <v>10</v>
      </c>
      <c r="O956" s="3">
        <v>29</v>
      </c>
      <c r="P956" s="3">
        <v>45</v>
      </c>
      <c r="Q956" s="3">
        <v>125</v>
      </c>
      <c r="R956" s="3">
        <v>202</v>
      </c>
      <c r="S956" s="3">
        <v>51</v>
      </c>
      <c r="T956" s="3">
        <v>42</v>
      </c>
      <c r="U956" s="3">
        <v>212</v>
      </c>
      <c r="V956" s="3">
        <v>6</v>
      </c>
      <c r="W956" s="3">
        <v>66</v>
      </c>
      <c r="X956" s="3">
        <v>5</v>
      </c>
      <c r="Y956" s="3">
        <v>56</v>
      </c>
      <c r="Z956" s="3">
        <v>50</v>
      </c>
      <c r="AA956" s="3">
        <v>66</v>
      </c>
      <c r="AB956" s="3">
        <v>44</v>
      </c>
      <c r="AC956" s="3">
        <v>82</v>
      </c>
      <c r="AD956" s="3">
        <v>106</v>
      </c>
      <c r="AE956" s="3">
        <v>107</v>
      </c>
      <c r="AF956" s="3">
        <v>70</v>
      </c>
      <c r="AG956" s="3">
        <v>31</v>
      </c>
      <c r="AH956" s="3">
        <v>53</v>
      </c>
      <c r="AI956" s="3">
        <v>105</v>
      </c>
      <c r="AJ956" s="3">
        <v>202</v>
      </c>
      <c r="AK956" s="3">
        <v>62</v>
      </c>
      <c r="AL956" s="3">
        <v>96</v>
      </c>
      <c r="AM956" s="3">
        <v>132</v>
      </c>
      <c r="AN956" s="3">
        <v>83</v>
      </c>
      <c r="AO956" s="3">
        <v>81</v>
      </c>
      <c r="AP956" s="3">
        <v>146</v>
      </c>
      <c r="AQ956" s="3">
        <v>54</v>
      </c>
      <c r="AR956" s="3">
        <v>7</v>
      </c>
      <c r="AS956" s="3">
        <v>111</v>
      </c>
      <c r="AT956" s="3">
        <v>28</v>
      </c>
      <c r="AU956" s="3">
        <v>121</v>
      </c>
      <c r="AV956" s="3">
        <v>5</v>
      </c>
      <c r="AW956" s="3">
        <v>18</v>
      </c>
      <c r="AX956" s="10">
        <v>14</v>
      </c>
    </row>
    <row r="957" spans="1:50" x14ac:dyDescent="0.35">
      <c r="A957" s="27" t="s">
        <v>325</v>
      </c>
      <c r="B957" s="3" t="s">
        <v>210</v>
      </c>
      <c r="C957" s="3" t="s">
        <v>334</v>
      </c>
      <c r="D957" s="3" t="s">
        <v>132</v>
      </c>
      <c r="E957" s="3">
        <v>4</v>
      </c>
      <c r="F957" s="3">
        <v>7</v>
      </c>
      <c r="G957" s="3">
        <v>5</v>
      </c>
      <c r="H957" s="3">
        <v>8</v>
      </c>
      <c r="I957" s="3">
        <v>2</v>
      </c>
      <c r="J957" s="3">
        <v>7</v>
      </c>
      <c r="K957" s="3">
        <v>9</v>
      </c>
      <c r="L957" s="3">
        <v>5</v>
      </c>
      <c r="M957" s="3">
        <v>3</v>
      </c>
      <c r="N957" s="3">
        <v>3</v>
      </c>
      <c r="O957" s="3">
        <v>3</v>
      </c>
      <c r="P957" s="3">
        <v>6</v>
      </c>
      <c r="Q957" s="3">
        <v>8</v>
      </c>
      <c r="R957" s="3">
        <v>10</v>
      </c>
      <c r="S957" s="3">
        <v>7</v>
      </c>
      <c r="T957" s="3">
        <v>3</v>
      </c>
      <c r="U957" s="3">
        <v>6</v>
      </c>
      <c r="V957" s="3">
        <v>2</v>
      </c>
      <c r="W957" s="3">
        <v>4</v>
      </c>
      <c r="X957" s="3">
        <v>1</v>
      </c>
      <c r="Y957" s="3">
        <v>5</v>
      </c>
      <c r="Z957" s="3">
        <v>5</v>
      </c>
      <c r="AA957" s="3">
        <v>5</v>
      </c>
      <c r="AB957" s="3">
        <v>4</v>
      </c>
      <c r="AC957" s="3">
        <v>10</v>
      </c>
      <c r="AD957" s="3">
        <v>6</v>
      </c>
      <c r="AE957" s="3">
        <v>6</v>
      </c>
      <c r="AF957" s="3">
        <v>4</v>
      </c>
      <c r="AG957" s="3">
        <v>6</v>
      </c>
      <c r="AH957" s="3">
        <v>6</v>
      </c>
      <c r="AI957" s="3">
        <v>7</v>
      </c>
      <c r="AJ957" s="3">
        <v>14</v>
      </c>
      <c r="AK957" s="3">
        <v>5</v>
      </c>
      <c r="AL957" s="3">
        <v>6</v>
      </c>
      <c r="AM957" s="3">
        <v>6</v>
      </c>
      <c r="AN957" s="3">
        <v>5</v>
      </c>
      <c r="AO957" s="3">
        <v>5</v>
      </c>
      <c r="AP957" s="3">
        <v>3</v>
      </c>
      <c r="AQ957" s="3">
        <v>6</v>
      </c>
      <c r="AR957" s="3">
        <v>2</v>
      </c>
      <c r="AS957" s="3">
        <v>5</v>
      </c>
      <c r="AT957" s="3">
        <v>3</v>
      </c>
      <c r="AU957" s="3">
        <v>5</v>
      </c>
      <c r="AV957" s="3">
        <v>3</v>
      </c>
      <c r="AW957" s="3">
        <v>2</v>
      </c>
      <c r="AX957" s="10">
        <v>2</v>
      </c>
    </row>
    <row r="958" spans="1:50" x14ac:dyDescent="0.35">
      <c r="A958" s="27" t="s">
        <v>325</v>
      </c>
      <c r="B958" s="3" t="s">
        <v>210</v>
      </c>
      <c r="C958" s="3" t="s">
        <v>335</v>
      </c>
      <c r="D958" s="3" t="s">
        <v>162</v>
      </c>
      <c r="E958" s="145"/>
      <c r="F958" s="145"/>
      <c r="G958" s="145"/>
      <c r="H958" s="145"/>
      <c r="I958" s="145"/>
      <c r="J958" s="145"/>
      <c r="K958" s="145"/>
      <c r="L958" s="145"/>
      <c r="M958" s="145"/>
      <c r="N958" s="145"/>
      <c r="O958" s="145"/>
      <c r="P958" s="145"/>
      <c r="Q958" s="145"/>
      <c r="R958" s="145"/>
      <c r="S958" s="145"/>
      <c r="T958" s="145"/>
      <c r="U958" s="145"/>
      <c r="V958" s="145"/>
      <c r="W958" s="145"/>
      <c r="X958" s="145"/>
      <c r="Y958" s="145"/>
      <c r="Z958" s="145"/>
      <c r="AA958" s="145"/>
      <c r="AB958" s="145"/>
      <c r="AC958" s="145"/>
      <c r="AD958" s="145"/>
      <c r="AE958" s="145"/>
      <c r="AF958" s="145"/>
      <c r="AG958" s="145">
        <v>80.66</v>
      </c>
      <c r="AH958" s="145"/>
      <c r="AI958" s="145"/>
      <c r="AJ958" s="145"/>
      <c r="AK958" s="145"/>
      <c r="AL958" s="145">
        <v>80.66</v>
      </c>
      <c r="AM958" s="145">
        <v>80.66</v>
      </c>
      <c r="AN958" s="145"/>
      <c r="AO958" s="145"/>
      <c r="AP958" s="145"/>
      <c r="AQ958" s="145">
        <v>27.1</v>
      </c>
      <c r="AR958" s="145"/>
      <c r="AS958" s="145">
        <v>80.66</v>
      </c>
      <c r="AT958" s="145">
        <v>80.66</v>
      </c>
      <c r="AU958" s="145">
        <v>72.78</v>
      </c>
      <c r="AV958" s="145">
        <v>80.66</v>
      </c>
      <c r="AW958" s="145"/>
      <c r="AX958" s="195"/>
    </row>
    <row r="959" spans="1:50" x14ac:dyDescent="0.35">
      <c r="A959" s="27" t="s">
        <v>325</v>
      </c>
      <c r="B959" s="3" t="s">
        <v>210</v>
      </c>
      <c r="C959" s="3" t="s">
        <v>335</v>
      </c>
      <c r="D959" s="3" t="s">
        <v>166</v>
      </c>
      <c r="E959" s="145"/>
      <c r="F959" s="145"/>
      <c r="G959" s="145"/>
      <c r="H959" s="145"/>
      <c r="I959" s="145"/>
      <c r="J959" s="145"/>
      <c r="K959" s="145"/>
      <c r="L959" s="145"/>
      <c r="M959" s="145"/>
      <c r="N959" s="145"/>
      <c r="O959" s="145"/>
      <c r="P959" s="145"/>
      <c r="Q959" s="145"/>
      <c r="R959" s="145"/>
      <c r="S959" s="145"/>
      <c r="T959" s="145"/>
      <c r="U959" s="145"/>
      <c r="V959" s="145"/>
      <c r="W959" s="145"/>
      <c r="X959" s="145"/>
      <c r="Y959" s="145"/>
      <c r="Z959" s="145"/>
      <c r="AA959" s="145"/>
      <c r="AB959" s="145"/>
      <c r="AC959" s="145"/>
      <c r="AD959" s="145"/>
      <c r="AE959" s="145"/>
      <c r="AF959" s="145"/>
      <c r="AG959" s="145">
        <v>80.66</v>
      </c>
      <c r="AH959" s="145"/>
      <c r="AI959" s="145"/>
      <c r="AJ959" s="145"/>
      <c r="AK959" s="145"/>
      <c r="AL959" s="145">
        <v>80.66</v>
      </c>
      <c r="AM959" s="145">
        <v>80.66</v>
      </c>
      <c r="AN959" s="145"/>
      <c r="AO959" s="145"/>
      <c r="AP959" s="145"/>
      <c r="AQ959" s="145">
        <v>27.1</v>
      </c>
      <c r="AR959" s="145"/>
      <c r="AS959" s="145">
        <v>80.66</v>
      </c>
      <c r="AT959" s="145">
        <v>80.66</v>
      </c>
      <c r="AU959" s="145">
        <v>72.78</v>
      </c>
      <c r="AV959" s="145">
        <v>80.66</v>
      </c>
      <c r="AW959" s="145"/>
      <c r="AX959" s="195"/>
    </row>
    <row r="960" spans="1:50" x14ac:dyDescent="0.35">
      <c r="A960" s="27" t="s">
        <v>325</v>
      </c>
      <c r="B960" s="3" t="s">
        <v>210</v>
      </c>
      <c r="C960" s="3" t="s">
        <v>335</v>
      </c>
      <c r="D960" s="3" t="s">
        <v>327</v>
      </c>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v>2</v>
      </c>
      <c r="AH960" s="3"/>
      <c r="AI960" s="3"/>
      <c r="AJ960" s="3"/>
      <c r="AK960" s="3"/>
      <c r="AL960" s="3">
        <v>2</v>
      </c>
      <c r="AM960" s="3">
        <v>2</v>
      </c>
      <c r="AN960" s="3"/>
      <c r="AO960" s="3"/>
      <c r="AP960" s="3"/>
      <c r="AQ960" s="3">
        <v>1</v>
      </c>
      <c r="AR960" s="3"/>
      <c r="AS960" s="3">
        <v>2</v>
      </c>
      <c r="AT960" s="3">
        <v>2</v>
      </c>
      <c r="AU960" s="3">
        <v>2</v>
      </c>
      <c r="AV960" s="3">
        <v>2</v>
      </c>
      <c r="AW960" s="3"/>
      <c r="AX960" s="10"/>
    </row>
    <row r="961" spans="1:50" x14ac:dyDescent="0.35">
      <c r="A961" s="27" t="s">
        <v>325</v>
      </c>
      <c r="B961" s="3" t="s">
        <v>210</v>
      </c>
      <c r="C961" s="3" t="s">
        <v>335</v>
      </c>
      <c r="D961" s="3" t="s">
        <v>167</v>
      </c>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v>0</v>
      </c>
      <c r="AH961" s="3"/>
      <c r="AI961" s="3"/>
      <c r="AJ961" s="3"/>
      <c r="AK961" s="3"/>
      <c r="AL961" s="3">
        <v>0</v>
      </c>
      <c r="AM961" s="3">
        <v>0</v>
      </c>
      <c r="AN961" s="3"/>
      <c r="AO961" s="3"/>
      <c r="AP961" s="3"/>
      <c r="AQ961" s="3">
        <v>0</v>
      </c>
      <c r="AR961" s="3"/>
      <c r="AS961" s="3">
        <v>0</v>
      </c>
      <c r="AT961" s="3">
        <v>0</v>
      </c>
      <c r="AU961" s="3">
        <v>0</v>
      </c>
      <c r="AV961" s="3">
        <v>0</v>
      </c>
      <c r="AW961" s="3"/>
      <c r="AX961" s="10"/>
    </row>
    <row r="962" spans="1:50" x14ac:dyDescent="0.35">
      <c r="A962" s="27" t="s">
        <v>325</v>
      </c>
      <c r="B962" s="3" t="s">
        <v>210</v>
      </c>
      <c r="C962" s="3" t="s">
        <v>335</v>
      </c>
      <c r="D962" s="3" t="s">
        <v>132</v>
      </c>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v>1</v>
      </c>
      <c r="AH962" s="3"/>
      <c r="AI962" s="3"/>
      <c r="AJ962" s="3"/>
      <c r="AK962" s="3"/>
      <c r="AL962" s="3">
        <v>1</v>
      </c>
      <c r="AM962" s="3">
        <v>1</v>
      </c>
      <c r="AN962" s="3"/>
      <c r="AO962" s="3"/>
      <c r="AP962" s="3"/>
      <c r="AQ962" s="3">
        <v>1</v>
      </c>
      <c r="AR962" s="3"/>
      <c r="AS962" s="3">
        <v>1</v>
      </c>
      <c r="AT962" s="3">
        <v>1</v>
      </c>
      <c r="AU962" s="3">
        <v>1</v>
      </c>
      <c r="AV962" s="3">
        <v>1</v>
      </c>
      <c r="AW962" s="3"/>
      <c r="AX962" s="10"/>
    </row>
    <row r="963" spans="1:50" x14ac:dyDescent="0.35">
      <c r="A963" s="27" t="s">
        <v>325</v>
      </c>
      <c r="B963" s="3" t="s">
        <v>210</v>
      </c>
      <c r="C963" s="3" t="s">
        <v>336</v>
      </c>
      <c r="D963" s="3" t="s">
        <v>162</v>
      </c>
      <c r="E963" s="145"/>
      <c r="F963" s="145"/>
      <c r="G963" s="145"/>
      <c r="H963" s="145"/>
      <c r="I963" s="145"/>
      <c r="J963" s="145"/>
      <c r="K963" s="145"/>
      <c r="L963" s="145"/>
      <c r="M963" s="145">
        <v>0</v>
      </c>
      <c r="N963" s="145">
        <v>0</v>
      </c>
      <c r="O963" s="145"/>
      <c r="P963" s="145"/>
      <c r="Q963" s="145"/>
      <c r="R963" s="145">
        <v>100</v>
      </c>
      <c r="S963" s="145"/>
      <c r="T963" s="145">
        <v>200</v>
      </c>
      <c r="U963" s="145">
        <v>200</v>
      </c>
      <c r="V963" s="145">
        <v>200</v>
      </c>
      <c r="W963" s="145">
        <v>100</v>
      </c>
      <c r="X963" s="145">
        <v>400</v>
      </c>
      <c r="Y963" s="145"/>
      <c r="Z963" s="145"/>
      <c r="AA963" s="145"/>
      <c r="AB963" s="145">
        <v>100</v>
      </c>
      <c r="AC963" s="145">
        <v>600</v>
      </c>
      <c r="AD963" s="145">
        <v>500</v>
      </c>
      <c r="AE963" s="145">
        <v>600</v>
      </c>
      <c r="AF963" s="145">
        <v>300</v>
      </c>
      <c r="AG963" s="145">
        <v>800</v>
      </c>
      <c r="AH963" s="145">
        <v>0</v>
      </c>
      <c r="AI963" s="145">
        <v>0</v>
      </c>
      <c r="AJ963" s="145">
        <v>0</v>
      </c>
      <c r="AK963" s="145">
        <v>0</v>
      </c>
      <c r="AL963" s="145">
        <v>100</v>
      </c>
      <c r="AM963" s="145">
        <v>700</v>
      </c>
      <c r="AN963" s="145">
        <v>1200</v>
      </c>
      <c r="AO963" s="145">
        <v>200</v>
      </c>
      <c r="AP963" s="145">
        <v>0</v>
      </c>
      <c r="AQ963" s="145">
        <v>90</v>
      </c>
      <c r="AR963" s="145"/>
      <c r="AS963" s="145">
        <v>0</v>
      </c>
      <c r="AT963" s="145">
        <v>200</v>
      </c>
      <c r="AU963" s="145">
        <v>100</v>
      </c>
      <c r="AV963" s="145"/>
      <c r="AW963" s="145"/>
      <c r="AX963" s="195"/>
    </row>
    <row r="964" spans="1:50" x14ac:dyDescent="0.35">
      <c r="A964" s="27" t="s">
        <v>325</v>
      </c>
      <c r="B964" s="3" t="s">
        <v>210</v>
      </c>
      <c r="C964" s="3" t="s">
        <v>336</v>
      </c>
      <c r="D964" s="3" t="s">
        <v>166</v>
      </c>
      <c r="E964" s="145"/>
      <c r="F964" s="145"/>
      <c r="G964" s="145"/>
      <c r="H964" s="145"/>
      <c r="I964" s="145"/>
      <c r="J964" s="145"/>
      <c r="K964" s="145"/>
      <c r="L964" s="145"/>
      <c r="M964" s="145">
        <v>0</v>
      </c>
      <c r="N964" s="145">
        <v>0</v>
      </c>
      <c r="O964" s="145"/>
      <c r="P964" s="145"/>
      <c r="Q964" s="145"/>
      <c r="R964" s="145">
        <v>100</v>
      </c>
      <c r="S964" s="145"/>
      <c r="T964" s="145">
        <v>200</v>
      </c>
      <c r="U964" s="145">
        <v>100</v>
      </c>
      <c r="V964" s="145">
        <v>200</v>
      </c>
      <c r="W964" s="145">
        <v>100</v>
      </c>
      <c r="X964" s="145">
        <v>200</v>
      </c>
      <c r="Y964" s="145"/>
      <c r="Z964" s="145"/>
      <c r="AA964" s="145"/>
      <c r="AB964" s="145">
        <v>100</v>
      </c>
      <c r="AC964" s="145">
        <v>600</v>
      </c>
      <c r="AD964" s="145">
        <v>250</v>
      </c>
      <c r="AE964" s="145">
        <v>300</v>
      </c>
      <c r="AF964" s="145">
        <v>300</v>
      </c>
      <c r="AG964" s="145">
        <v>400</v>
      </c>
      <c r="AH964" s="145">
        <v>0</v>
      </c>
      <c r="AI964" s="145">
        <v>0</v>
      </c>
      <c r="AJ964" s="145">
        <v>0</v>
      </c>
      <c r="AK964" s="145">
        <v>0</v>
      </c>
      <c r="AL964" s="145">
        <v>50</v>
      </c>
      <c r="AM964" s="145">
        <v>700</v>
      </c>
      <c r="AN964" s="145">
        <v>1200</v>
      </c>
      <c r="AO964" s="145">
        <v>200</v>
      </c>
      <c r="AP964" s="145">
        <v>0</v>
      </c>
      <c r="AQ964" s="145">
        <v>45</v>
      </c>
      <c r="AR964" s="145"/>
      <c r="AS964" s="145">
        <v>0</v>
      </c>
      <c r="AT964" s="145">
        <v>200</v>
      </c>
      <c r="AU964" s="145">
        <v>100</v>
      </c>
      <c r="AV964" s="145"/>
      <c r="AW964" s="145"/>
      <c r="AX964" s="195"/>
    </row>
    <row r="965" spans="1:50" x14ac:dyDescent="0.35">
      <c r="A965" s="27" t="s">
        <v>325</v>
      </c>
      <c r="B965" s="3" t="s">
        <v>210</v>
      </c>
      <c r="C965" s="3" t="s">
        <v>336</v>
      </c>
      <c r="D965" s="3" t="s">
        <v>327</v>
      </c>
      <c r="E965" s="3"/>
      <c r="F965" s="3"/>
      <c r="G965" s="3"/>
      <c r="H965" s="3"/>
      <c r="I965" s="3"/>
      <c r="J965" s="3"/>
      <c r="K965" s="3"/>
      <c r="L965" s="3"/>
      <c r="M965" s="3">
        <v>2</v>
      </c>
      <c r="N965" s="3">
        <v>2</v>
      </c>
      <c r="O965" s="3"/>
      <c r="P965" s="3"/>
      <c r="Q965" s="3"/>
      <c r="R965" s="3">
        <v>1</v>
      </c>
      <c r="S965" s="3"/>
      <c r="T965" s="3">
        <v>2</v>
      </c>
      <c r="U965" s="3">
        <v>2</v>
      </c>
      <c r="V965" s="3">
        <v>2</v>
      </c>
      <c r="W965" s="3">
        <v>1</v>
      </c>
      <c r="X965" s="3">
        <v>4</v>
      </c>
      <c r="Y965" s="3"/>
      <c r="Z965" s="3"/>
      <c r="AA965" s="3"/>
      <c r="AB965" s="3">
        <v>1</v>
      </c>
      <c r="AC965" s="3">
        <v>6</v>
      </c>
      <c r="AD965" s="3">
        <v>5</v>
      </c>
      <c r="AE965" s="3">
        <v>7</v>
      </c>
      <c r="AF965" s="3">
        <v>3</v>
      </c>
      <c r="AG965" s="3">
        <v>10</v>
      </c>
      <c r="AH965" s="3">
        <v>4</v>
      </c>
      <c r="AI965" s="3">
        <v>8</v>
      </c>
      <c r="AJ965" s="3">
        <v>29</v>
      </c>
      <c r="AK965" s="3">
        <v>25</v>
      </c>
      <c r="AL965" s="3">
        <v>22</v>
      </c>
      <c r="AM965" s="3">
        <v>22</v>
      </c>
      <c r="AN965" s="3">
        <v>22</v>
      </c>
      <c r="AO965" s="3">
        <v>12</v>
      </c>
      <c r="AP965" s="3">
        <v>6</v>
      </c>
      <c r="AQ965" s="3">
        <v>5</v>
      </c>
      <c r="AR965" s="3"/>
      <c r="AS965" s="3">
        <v>2</v>
      </c>
      <c r="AT965" s="3">
        <v>2</v>
      </c>
      <c r="AU965" s="3">
        <v>1</v>
      </c>
      <c r="AV965" s="3"/>
      <c r="AW965" s="3"/>
      <c r="AX965" s="10"/>
    </row>
    <row r="966" spans="1:50" x14ac:dyDescent="0.35">
      <c r="A966" s="27" t="s">
        <v>325</v>
      </c>
      <c r="B966" s="3" t="s">
        <v>210</v>
      </c>
      <c r="C966" s="3" t="s">
        <v>336</v>
      </c>
      <c r="D966" s="3" t="s">
        <v>167</v>
      </c>
      <c r="E966" s="3"/>
      <c r="F966" s="3"/>
      <c r="G966" s="3"/>
      <c r="H966" s="3"/>
      <c r="I966" s="3"/>
      <c r="J966" s="3"/>
      <c r="K966" s="3"/>
      <c r="L966" s="3"/>
      <c r="M966" s="3">
        <v>0</v>
      </c>
      <c r="N966" s="3">
        <v>0</v>
      </c>
      <c r="O966" s="3"/>
      <c r="P966" s="3"/>
      <c r="Q966" s="3"/>
      <c r="R966" s="3">
        <v>0</v>
      </c>
      <c r="S966" s="3"/>
      <c r="T966" s="3">
        <v>0</v>
      </c>
      <c r="U966" s="3">
        <v>0</v>
      </c>
      <c r="V966" s="3">
        <v>0</v>
      </c>
      <c r="W966" s="3">
        <v>0</v>
      </c>
      <c r="X966" s="3">
        <v>0</v>
      </c>
      <c r="Y966" s="3"/>
      <c r="Z966" s="3"/>
      <c r="AA966" s="3"/>
      <c r="AB966" s="3">
        <v>0</v>
      </c>
      <c r="AC966" s="3">
        <v>0</v>
      </c>
      <c r="AD966" s="3">
        <v>0</v>
      </c>
      <c r="AE966" s="3">
        <v>0</v>
      </c>
      <c r="AF966" s="3">
        <v>0</v>
      </c>
      <c r="AG966" s="3">
        <v>0</v>
      </c>
      <c r="AH966" s="3">
        <v>0</v>
      </c>
      <c r="AI966" s="3">
        <v>0</v>
      </c>
      <c r="AJ966" s="3">
        <v>0</v>
      </c>
      <c r="AK966" s="3">
        <v>0</v>
      </c>
      <c r="AL966" s="3">
        <v>0</v>
      </c>
      <c r="AM966" s="3">
        <v>0</v>
      </c>
      <c r="AN966" s="3">
        <v>0</v>
      </c>
      <c r="AO966" s="3">
        <v>0</v>
      </c>
      <c r="AP966" s="3">
        <v>0</v>
      </c>
      <c r="AQ966" s="3">
        <v>0</v>
      </c>
      <c r="AR966" s="3"/>
      <c r="AS966" s="3">
        <v>0</v>
      </c>
      <c r="AT966" s="3">
        <v>0</v>
      </c>
      <c r="AU966" s="3">
        <v>0</v>
      </c>
      <c r="AV966" s="3"/>
      <c r="AW966" s="3"/>
      <c r="AX966" s="10"/>
    </row>
    <row r="967" spans="1:50" x14ac:dyDescent="0.35">
      <c r="A967" s="27" t="s">
        <v>325</v>
      </c>
      <c r="B967" s="3" t="s">
        <v>210</v>
      </c>
      <c r="C967" s="3" t="s">
        <v>336</v>
      </c>
      <c r="D967" s="3" t="s">
        <v>132</v>
      </c>
      <c r="E967" s="3"/>
      <c r="F967" s="3"/>
      <c r="G967" s="3"/>
      <c r="H967" s="3"/>
      <c r="I967" s="3"/>
      <c r="J967" s="3"/>
      <c r="K967" s="3"/>
      <c r="L967" s="3"/>
      <c r="M967" s="3">
        <v>1</v>
      </c>
      <c r="N967" s="3">
        <v>1</v>
      </c>
      <c r="O967" s="3"/>
      <c r="P967" s="3"/>
      <c r="Q967" s="3"/>
      <c r="R967" s="3">
        <v>1</v>
      </c>
      <c r="S967" s="3"/>
      <c r="T967" s="3">
        <v>1</v>
      </c>
      <c r="U967" s="3">
        <v>2</v>
      </c>
      <c r="V967" s="3">
        <v>1</v>
      </c>
      <c r="W967" s="3">
        <v>1</v>
      </c>
      <c r="X967" s="3">
        <v>2</v>
      </c>
      <c r="Y967" s="3"/>
      <c r="Z967" s="3"/>
      <c r="AA967" s="3"/>
      <c r="AB967" s="3">
        <v>1</v>
      </c>
      <c r="AC967" s="3">
        <v>1</v>
      </c>
      <c r="AD967" s="3">
        <v>2</v>
      </c>
      <c r="AE967" s="3">
        <v>2</v>
      </c>
      <c r="AF967" s="3">
        <v>1</v>
      </c>
      <c r="AG967" s="3">
        <v>2</v>
      </c>
      <c r="AH967" s="3">
        <v>1</v>
      </c>
      <c r="AI967" s="3">
        <v>3</v>
      </c>
      <c r="AJ967" s="3">
        <v>2</v>
      </c>
      <c r="AK967" s="3">
        <v>3</v>
      </c>
      <c r="AL967" s="3">
        <v>2</v>
      </c>
      <c r="AM967" s="3">
        <v>1</v>
      </c>
      <c r="AN967" s="3">
        <v>1</v>
      </c>
      <c r="AO967" s="3">
        <v>1</v>
      </c>
      <c r="AP967" s="3">
        <v>1</v>
      </c>
      <c r="AQ967" s="3">
        <v>2</v>
      </c>
      <c r="AR967" s="3"/>
      <c r="AS967" s="3">
        <v>1</v>
      </c>
      <c r="AT967" s="3">
        <v>1</v>
      </c>
      <c r="AU967" s="3">
        <v>1</v>
      </c>
      <c r="AV967" s="3"/>
      <c r="AW967" s="3"/>
      <c r="AX967" s="10"/>
    </row>
    <row r="968" spans="1:50" x14ac:dyDescent="0.35">
      <c r="A968" s="27" t="s">
        <v>325</v>
      </c>
      <c r="B968" s="3" t="s">
        <v>210</v>
      </c>
      <c r="C968" s="3" t="s">
        <v>337</v>
      </c>
      <c r="D968" s="3" t="s">
        <v>162</v>
      </c>
      <c r="E968" s="145">
        <v>3593.96</v>
      </c>
      <c r="F968" s="145">
        <v>6579.4</v>
      </c>
      <c r="G968" s="145">
        <v>4577.45</v>
      </c>
      <c r="H968" s="145">
        <v>8128.63</v>
      </c>
      <c r="I968" s="145">
        <v>7956.77</v>
      </c>
      <c r="J968" s="145">
        <v>6640.45</v>
      </c>
      <c r="K968" s="145">
        <v>4672.96</v>
      </c>
      <c r="L968" s="145">
        <v>4822.7700000000004</v>
      </c>
      <c r="M968" s="145">
        <v>6206.47</v>
      </c>
      <c r="N968" s="145">
        <v>6558.67</v>
      </c>
      <c r="O968" s="145">
        <v>11174.42</v>
      </c>
      <c r="P968" s="145">
        <v>11144.59</v>
      </c>
      <c r="Q968" s="145">
        <v>14112.54</v>
      </c>
      <c r="R968" s="145">
        <v>9767.44</v>
      </c>
      <c r="S968" s="145">
        <v>13956.27</v>
      </c>
      <c r="T968" s="145">
        <v>17129.669999999998</v>
      </c>
      <c r="U968" s="145">
        <v>17419.86</v>
      </c>
      <c r="V968" s="145">
        <v>15149.85</v>
      </c>
      <c r="W968" s="145">
        <v>14520.92</v>
      </c>
      <c r="X968" s="145">
        <v>14057.04</v>
      </c>
      <c r="Y968" s="145">
        <v>12083</v>
      </c>
      <c r="Z968" s="145">
        <v>14580.81</v>
      </c>
      <c r="AA968" s="145">
        <v>12284.88</v>
      </c>
      <c r="AB968" s="145">
        <v>6619.6</v>
      </c>
      <c r="AC968" s="145">
        <v>10472.82</v>
      </c>
      <c r="AD968" s="145">
        <v>9645.7199999999993</v>
      </c>
      <c r="AE968" s="145">
        <v>5686.45</v>
      </c>
      <c r="AF968" s="145">
        <v>7655.29</v>
      </c>
      <c r="AG968" s="145">
        <v>9292.6</v>
      </c>
      <c r="AH968" s="145">
        <v>10904.56</v>
      </c>
      <c r="AI968" s="145">
        <v>13770.23</v>
      </c>
      <c r="AJ968" s="145">
        <v>9048.14</v>
      </c>
      <c r="AK968" s="145">
        <v>10076.459999999999</v>
      </c>
      <c r="AL968" s="145">
        <v>8958.7999999999993</v>
      </c>
      <c r="AM968" s="145">
        <v>8424.48</v>
      </c>
      <c r="AN968" s="145">
        <v>7897.67</v>
      </c>
      <c r="AO968" s="145">
        <v>7613.9</v>
      </c>
      <c r="AP968" s="145">
        <v>3673.66</v>
      </c>
      <c r="AQ968" s="145">
        <v>2578.2600000000002</v>
      </c>
      <c r="AR968" s="145">
        <v>782.64</v>
      </c>
      <c r="AS968" s="145">
        <v>1242.44</v>
      </c>
      <c r="AT968" s="145">
        <v>3308.34</v>
      </c>
      <c r="AU968" s="145">
        <v>6682.83</v>
      </c>
      <c r="AV968" s="145">
        <v>3518.29</v>
      </c>
      <c r="AW968" s="145">
        <v>1635.77</v>
      </c>
      <c r="AX968" s="195">
        <v>2139.12</v>
      </c>
    </row>
    <row r="969" spans="1:50" x14ac:dyDescent="0.35">
      <c r="A969" s="27" t="s">
        <v>325</v>
      </c>
      <c r="B969" s="3" t="s">
        <v>210</v>
      </c>
      <c r="C969" s="3" t="s">
        <v>337</v>
      </c>
      <c r="D969" s="3" t="s">
        <v>166</v>
      </c>
      <c r="E969" s="145">
        <v>256.70999999999998</v>
      </c>
      <c r="F969" s="145">
        <v>438.63</v>
      </c>
      <c r="G969" s="145">
        <v>457.75</v>
      </c>
      <c r="H969" s="145">
        <v>580.62</v>
      </c>
      <c r="I969" s="145">
        <v>418.78</v>
      </c>
      <c r="J969" s="145">
        <v>349.5</v>
      </c>
      <c r="K969" s="145">
        <v>259.61</v>
      </c>
      <c r="L969" s="145">
        <v>321.52</v>
      </c>
      <c r="M969" s="145">
        <v>443.32</v>
      </c>
      <c r="N969" s="145">
        <v>385.8</v>
      </c>
      <c r="O969" s="145">
        <v>698.4</v>
      </c>
      <c r="P969" s="145">
        <v>557.23</v>
      </c>
      <c r="Q969" s="145">
        <v>588.02</v>
      </c>
      <c r="R969" s="145">
        <v>443.97</v>
      </c>
      <c r="S969" s="145">
        <v>581.51</v>
      </c>
      <c r="T969" s="145">
        <v>658.83</v>
      </c>
      <c r="U969" s="145">
        <v>725.83</v>
      </c>
      <c r="V969" s="145">
        <v>605.99</v>
      </c>
      <c r="W969" s="145">
        <v>468.42</v>
      </c>
      <c r="X969" s="145">
        <v>468.57</v>
      </c>
      <c r="Y969" s="145">
        <v>549.23</v>
      </c>
      <c r="Z969" s="145">
        <v>428.85</v>
      </c>
      <c r="AA969" s="145">
        <v>534.13</v>
      </c>
      <c r="AB969" s="145">
        <v>367.76</v>
      </c>
      <c r="AC969" s="145">
        <v>387.88</v>
      </c>
      <c r="AD969" s="145">
        <v>602.86</v>
      </c>
      <c r="AE969" s="145">
        <v>299.29000000000002</v>
      </c>
      <c r="AF969" s="145">
        <v>382.76</v>
      </c>
      <c r="AG969" s="145">
        <v>320.43</v>
      </c>
      <c r="AH969" s="145">
        <v>376.02</v>
      </c>
      <c r="AI969" s="145">
        <v>529.62</v>
      </c>
      <c r="AJ969" s="145">
        <v>361.93</v>
      </c>
      <c r="AK969" s="145">
        <v>387.56</v>
      </c>
      <c r="AL969" s="145">
        <v>331.81</v>
      </c>
      <c r="AM969" s="145">
        <v>366.28</v>
      </c>
      <c r="AN969" s="145">
        <v>315.91000000000003</v>
      </c>
      <c r="AO969" s="145">
        <v>262.55</v>
      </c>
      <c r="AP969" s="145">
        <v>193.35</v>
      </c>
      <c r="AQ969" s="145">
        <v>161.13999999999999</v>
      </c>
      <c r="AR969" s="145">
        <v>156.53</v>
      </c>
      <c r="AS969" s="145">
        <v>112.95</v>
      </c>
      <c r="AT969" s="145">
        <v>194.61</v>
      </c>
      <c r="AU969" s="145">
        <v>290.56</v>
      </c>
      <c r="AV969" s="145">
        <v>319.83999999999997</v>
      </c>
      <c r="AW969" s="145">
        <v>327.14999999999998</v>
      </c>
      <c r="AX969" s="195">
        <v>305.58999999999997</v>
      </c>
    </row>
    <row r="970" spans="1:50" x14ac:dyDescent="0.35">
      <c r="A970" s="27" t="s">
        <v>325</v>
      </c>
      <c r="B970" s="3" t="s">
        <v>210</v>
      </c>
      <c r="C970" s="3" t="s">
        <v>337</v>
      </c>
      <c r="D970" s="3" t="s">
        <v>327</v>
      </c>
      <c r="E970" s="3">
        <v>63</v>
      </c>
      <c r="F970" s="3">
        <v>100</v>
      </c>
      <c r="G970" s="3">
        <v>65</v>
      </c>
      <c r="H970" s="3">
        <v>110</v>
      </c>
      <c r="I970" s="3">
        <v>114</v>
      </c>
      <c r="J970" s="3">
        <v>106</v>
      </c>
      <c r="K970" s="3">
        <v>67</v>
      </c>
      <c r="L970" s="3">
        <v>72</v>
      </c>
      <c r="M970" s="3">
        <v>91</v>
      </c>
      <c r="N970" s="3">
        <v>94</v>
      </c>
      <c r="O970" s="3">
        <v>157</v>
      </c>
      <c r="P970" s="3">
        <v>160</v>
      </c>
      <c r="Q970" s="3">
        <v>203</v>
      </c>
      <c r="R970" s="3">
        <v>139</v>
      </c>
      <c r="S970" s="3">
        <v>192</v>
      </c>
      <c r="T970" s="3">
        <v>239</v>
      </c>
      <c r="U970" s="3">
        <v>236</v>
      </c>
      <c r="V970" s="3">
        <v>214</v>
      </c>
      <c r="W970" s="3">
        <v>231</v>
      </c>
      <c r="X970" s="3">
        <v>244</v>
      </c>
      <c r="Y970" s="3">
        <v>197</v>
      </c>
      <c r="Z970" s="3">
        <v>254</v>
      </c>
      <c r="AA970" s="3">
        <v>193</v>
      </c>
      <c r="AB970" s="3">
        <v>97</v>
      </c>
      <c r="AC970" s="3">
        <v>149</v>
      </c>
      <c r="AD970" s="3">
        <v>118</v>
      </c>
      <c r="AE970" s="3">
        <v>90</v>
      </c>
      <c r="AF970" s="3">
        <v>108</v>
      </c>
      <c r="AG970" s="3">
        <v>145</v>
      </c>
      <c r="AH970" s="3">
        <v>146</v>
      </c>
      <c r="AI970" s="3">
        <v>153</v>
      </c>
      <c r="AJ970" s="3">
        <v>121</v>
      </c>
      <c r="AK970" s="3">
        <v>159</v>
      </c>
      <c r="AL970" s="3">
        <v>112</v>
      </c>
      <c r="AM970" s="3">
        <v>102</v>
      </c>
      <c r="AN970" s="3">
        <v>112</v>
      </c>
      <c r="AO970" s="3">
        <v>115</v>
      </c>
      <c r="AP970" s="3">
        <v>69</v>
      </c>
      <c r="AQ970" s="3">
        <v>42</v>
      </c>
      <c r="AR970" s="3">
        <v>9</v>
      </c>
      <c r="AS970" s="3">
        <v>24</v>
      </c>
      <c r="AT970" s="3">
        <v>50</v>
      </c>
      <c r="AU970" s="3">
        <v>90</v>
      </c>
      <c r="AV970" s="3">
        <v>58</v>
      </c>
      <c r="AW970" s="3">
        <v>21</v>
      </c>
      <c r="AX970" s="10">
        <v>30</v>
      </c>
    </row>
    <row r="971" spans="1:50" x14ac:dyDescent="0.35">
      <c r="A971" s="27" t="s">
        <v>325</v>
      </c>
      <c r="B971" s="3" t="s">
        <v>210</v>
      </c>
      <c r="C971" s="3" t="s">
        <v>337</v>
      </c>
      <c r="D971" s="3" t="s">
        <v>167</v>
      </c>
      <c r="E971" s="3">
        <v>709</v>
      </c>
      <c r="F971" s="4">
        <v>1308</v>
      </c>
      <c r="G971" s="3">
        <v>589</v>
      </c>
      <c r="H971" s="4">
        <v>1186</v>
      </c>
      <c r="I971" s="4">
        <v>1191</v>
      </c>
      <c r="J971" s="3">
        <v>891</v>
      </c>
      <c r="K971" s="3">
        <v>855</v>
      </c>
      <c r="L971" s="3">
        <v>663</v>
      </c>
      <c r="M971" s="3">
        <v>765</v>
      </c>
      <c r="N971" s="3">
        <v>950</v>
      </c>
      <c r="O971" s="4">
        <v>2295</v>
      </c>
      <c r="P971" s="4">
        <v>2456</v>
      </c>
      <c r="Q971" s="4">
        <v>2544</v>
      </c>
      <c r="R971" s="4">
        <v>1579</v>
      </c>
      <c r="S971" s="4">
        <v>2726</v>
      </c>
      <c r="T971" s="4">
        <v>3181</v>
      </c>
      <c r="U971" s="4">
        <v>3037</v>
      </c>
      <c r="V971" s="4">
        <v>2771</v>
      </c>
      <c r="W971" s="4">
        <v>2686</v>
      </c>
      <c r="X971" s="4">
        <v>2704</v>
      </c>
      <c r="Y971" s="4">
        <v>2280</v>
      </c>
      <c r="Z971" s="4">
        <v>3465</v>
      </c>
      <c r="AA971" s="4">
        <v>3046</v>
      </c>
      <c r="AB971" s="4">
        <v>1177</v>
      </c>
      <c r="AC971" s="4">
        <v>2132</v>
      </c>
      <c r="AD971" s="4">
        <v>1696</v>
      </c>
      <c r="AE971" s="3">
        <v>749</v>
      </c>
      <c r="AF971" s="4">
        <v>1165</v>
      </c>
      <c r="AG971" s="4">
        <v>1778</v>
      </c>
      <c r="AH971" s="4">
        <v>1206</v>
      </c>
      <c r="AI971" s="4">
        <v>1979</v>
      </c>
      <c r="AJ971" s="4">
        <v>2222</v>
      </c>
      <c r="AK971" s="4">
        <v>2144</v>
      </c>
      <c r="AL971" s="4">
        <v>2021</v>
      </c>
      <c r="AM971" s="4">
        <v>1932</v>
      </c>
      <c r="AN971" s="4">
        <v>1796</v>
      </c>
      <c r="AO971" s="4">
        <v>1617</v>
      </c>
      <c r="AP971" s="3">
        <v>749</v>
      </c>
      <c r="AQ971" s="3">
        <v>458</v>
      </c>
      <c r="AR971" s="3">
        <v>175</v>
      </c>
      <c r="AS971" s="3">
        <v>140</v>
      </c>
      <c r="AT971" s="3">
        <v>843</v>
      </c>
      <c r="AU971" s="4">
        <v>1282</v>
      </c>
      <c r="AV971" s="3">
        <v>636</v>
      </c>
      <c r="AW971" s="3">
        <v>289</v>
      </c>
      <c r="AX971" s="10">
        <v>330</v>
      </c>
    </row>
    <row r="972" spans="1:50" x14ac:dyDescent="0.35">
      <c r="A972" s="27" t="s">
        <v>325</v>
      </c>
      <c r="B972" s="3" t="s">
        <v>210</v>
      </c>
      <c r="C972" s="3" t="s">
        <v>337</v>
      </c>
      <c r="D972" s="3" t="s">
        <v>132</v>
      </c>
      <c r="E972" s="3">
        <v>14</v>
      </c>
      <c r="F972" s="3">
        <v>15</v>
      </c>
      <c r="G972" s="3">
        <v>10</v>
      </c>
      <c r="H972" s="3">
        <v>14</v>
      </c>
      <c r="I972" s="3">
        <v>19</v>
      </c>
      <c r="J972" s="3">
        <v>19</v>
      </c>
      <c r="K972" s="3">
        <v>18</v>
      </c>
      <c r="L972" s="3">
        <v>15</v>
      </c>
      <c r="M972" s="3">
        <v>14</v>
      </c>
      <c r="N972" s="3">
        <v>17</v>
      </c>
      <c r="O972" s="3">
        <v>16</v>
      </c>
      <c r="P972" s="3">
        <v>20</v>
      </c>
      <c r="Q972" s="3">
        <v>24</v>
      </c>
      <c r="R972" s="3">
        <v>22</v>
      </c>
      <c r="S972" s="3">
        <v>24</v>
      </c>
      <c r="T972" s="3">
        <v>26</v>
      </c>
      <c r="U972" s="3">
        <v>24</v>
      </c>
      <c r="V972" s="3">
        <v>25</v>
      </c>
      <c r="W972" s="3">
        <v>31</v>
      </c>
      <c r="X972" s="3">
        <v>30</v>
      </c>
      <c r="Y972" s="3">
        <v>22</v>
      </c>
      <c r="Z972" s="3">
        <v>34</v>
      </c>
      <c r="AA972" s="3">
        <v>23</v>
      </c>
      <c r="AB972" s="3">
        <v>18</v>
      </c>
      <c r="AC972" s="3">
        <v>27</v>
      </c>
      <c r="AD972" s="3">
        <v>16</v>
      </c>
      <c r="AE972" s="3">
        <v>19</v>
      </c>
      <c r="AF972" s="3">
        <v>20</v>
      </c>
      <c r="AG972" s="3">
        <v>29</v>
      </c>
      <c r="AH972" s="3">
        <v>29</v>
      </c>
      <c r="AI972" s="3">
        <v>26</v>
      </c>
      <c r="AJ972" s="3">
        <v>25</v>
      </c>
      <c r="AK972" s="3">
        <v>26</v>
      </c>
      <c r="AL972" s="3">
        <v>27</v>
      </c>
      <c r="AM972" s="3">
        <v>23</v>
      </c>
      <c r="AN972" s="3">
        <v>25</v>
      </c>
      <c r="AO972" s="3">
        <v>29</v>
      </c>
      <c r="AP972" s="3">
        <v>19</v>
      </c>
      <c r="AQ972" s="3">
        <v>16</v>
      </c>
      <c r="AR972" s="3">
        <v>5</v>
      </c>
      <c r="AS972" s="3">
        <v>11</v>
      </c>
      <c r="AT972" s="3">
        <v>17</v>
      </c>
      <c r="AU972" s="3">
        <v>23</v>
      </c>
      <c r="AV972" s="3">
        <v>11</v>
      </c>
      <c r="AW972" s="3">
        <v>5</v>
      </c>
      <c r="AX972" s="10">
        <v>7</v>
      </c>
    </row>
    <row r="973" spans="1:50" x14ac:dyDescent="0.35">
      <c r="A973" s="27" t="s">
        <v>325</v>
      </c>
      <c r="B973" s="3" t="s">
        <v>210</v>
      </c>
      <c r="C973" s="3" t="s">
        <v>339</v>
      </c>
      <c r="D973" s="3" t="s">
        <v>162</v>
      </c>
      <c r="E973" s="145">
        <v>6316.94</v>
      </c>
      <c r="F973" s="145">
        <v>3155.44</v>
      </c>
      <c r="G973" s="145">
        <v>3388.82</v>
      </c>
      <c r="H973" s="145">
        <v>5023.96</v>
      </c>
      <c r="I973" s="145">
        <v>1808.2</v>
      </c>
      <c r="J973" s="145">
        <v>3882.02</v>
      </c>
      <c r="K973" s="145">
        <v>10152.56</v>
      </c>
      <c r="L973" s="145">
        <v>9194.6200000000008</v>
      </c>
      <c r="M973" s="145">
        <v>9436.18</v>
      </c>
      <c r="N973" s="145">
        <v>10151.040000000001</v>
      </c>
      <c r="O973" s="145">
        <v>9268.84</v>
      </c>
      <c r="P973" s="145">
        <v>8515.49</v>
      </c>
      <c r="Q973" s="145">
        <v>8468.3799999999992</v>
      </c>
      <c r="R973" s="145">
        <v>8465.27</v>
      </c>
      <c r="S973" s="145">
        <v>10211.200000000001</v>
      </c>
      <c r="T973" s="145">
        <v>9475.3799999999992</v>
      </c>
      <c r="U973" s="145">
        <v>10205.1</v>
      </c>
      <c r="V973" s="145">
        <v>9481.84</v>
      </c>
      <c r="W973" s="145">
        <v>10458.99</v>
      </c>
      <c r="X973" s="145">
        <v>11656.18</v>
      </c>
      <c r="Y973" s="145">
        <v>8948.15</v>
      </c>
      <c r="Z973" s="145">
        <v>10425.370000000001</v>
      </c>
      <c r="AA973" s="145">
        <v>9059.4</v>
      </c>
      <c r="AB973" s="145">
        <v>9064.61</v>
      </c>
      <c r="AC973" s="145">
        <v>9141.52</v>
      </c>
      <c r="AD973" s="145">
        <v>5572.16</v>
      </c>
      <c r="AE973" s="145">
        <v>6188.9</v>
      </c>
      <c r="AF973" s="145">
        <v>6660.54</v>
      </c>
      <c r="AG973" s="145">
        <v>6013.08</v>
      </c>
      <c r="AH973" s="145">
        <v>5887.62</v>
      </c>
      <c r="AI973" s="145">
        <v>7569.58</v>
      </c>
      <c r="AJ973" s="145">
        <v>7644.2</v>
      </c>
      <c r="AK973" s="145">
        <v>6735.88</v>
      </c>
      <c r="AL973" s="145">
        <v>6831.97</v>
      </c>
      <c r="AM973" s="145">
        <v>6349.39</v>
      </c>
      <c r="AN973" s="145">
        <v>5410.93</v>
      </c>
      <c r="AO973" s="145">
        <v>6956.39</v>
      </c>
      <c r="AP973" s="145">
        <v>5293.08</v>
      </c>
      <c r="AQ973" s="145">
        <v>4924.8100000000004</v>
      </c>
      <c r="AR973" s="145">
        <v>522.97</v>
      </c>
      <c r="AS973" s="145">
        <v>217.17</v>
      </c>
      <c r="AT973" s="145">
        <v>293.58</v>
      </c>
      <c r="AU973" s="145">
        <v>607.41</v>
      </c>
      <c r="AV973" s="145">
        <v>933.63</v>
      </c>
      <c r="AW973" s="145">
        <v>1052.7</v>
      </c>
      <c r="AX973" s="195">
        <v>680.67</v>
      </c>
    </row>
    <row r="974" spans="1:50" x14ac:dyDescent="0.35">
      <c r="A974" s="27" t="s">
        <v>325</v>
      </c>
      <c r="B974" s="3" t="s">
        <v>210</v>
      </c>
      <c r="C974" s="3" t="s">
        <v>339</v>
      </c>
      <c r="D974" s="3" t="s">
        <v>166</v>
      </c>
      <c r="E974" s="145">
        <v>421.13</v>
      </c>
      <c r="F974" s="145">
        <v>315.54000000000002</v>
      </c>
      <c r="G974" s="145">
        <v>423.6</v>
      </c>
      <c r="H974" s="145">
        <v>386.46</v>
      </c>
      <c r="I974" s="145">
        <v>258.31</v>
      </c>
      <c r="J974" s="145">
        <v>554.57000000000005</v>
      </c>
      <c r="K974" s="145">
        <v>597.21</v>
      </c>
      <c r="L974" s="145">
        <v>766.22</v>
      </c>
      <c r="M974" s="145">
        <v>725.86</v>
      </c>
      <c r="N974" s="145">
        <v>1015.1</v>
      </c>
      <c r="O974" s="145">
        <v>712.99</v>
      </c>
      <c r="P974" s="145">
        <v>655.04</v>
      </c>
      <c r="Q974" s="145">
        <v>705.7</v>
      </c>
      <c r="R974" s="145">
        <v>529.08000000000004</v>
      </c>
      <c r="S974" s="145">
        <v>600.66</v>
      </c>
      <c r="T974" s="145">
        <v>789.62</v>
      </c>
      <c r="U974" s="145">
        <v>927.74</v>
      </c>
      <c r="V974" s="145">
        <v>632.12</v>
      </c>
      <c r="W974" s="145">
        <v>653.69000000000005</v>
      </c>
      <c r="X974" s="145">
        <v>647.57000000000005</v>
      </c>
      <c r="Y974" s="145">
        <v>639.15</v>
      </c>
      <c r="Z974" s="145">
        <v>695.02</v>
      </c>
      <c r="AA974" s="145">
        <v>566.21</v>
      </c>
      <c r="AB974" s="145">
        <v>697.28</v>
      </c>
      <c r="AC974" s="145">
        <v>1015.72</v>
      </c>
      <c r="AD974" s="145">
        <v>464.35</v>
      </c>
      <c r="AE974" s="145">
        <v>476.07</v>
      </c>
      <c r="AF974" s="145">
        <v>475.75</v>
      </c>
      <c r="AG974" s="145">
        <v>601.30999999999995</v>
      </c>
      <c r="AH974" s="145">
        <v>420.54</v>
      </c>
      <c r="AI974" s="145">
        <v>630.79999999999995</v>
      </c>
      <c r="AJ974" s="145">
        <v>694.93</v>
      </c>
      <c r="AK974" s="145">
        <v>518.14</v>
      </c>
      <c r="AL974" s="145">
        <v>621.09</v>
      </c>
      <c r="AM974" s="145">
        <v>705.49</v>
      </c>
      <c r="AN974" s="145">
        <v>450.91</v>
      </c>
      <c r="AO974" s="145">
        <v>409.2</v>
      </c>
      <c r="AP974" s="145">
        <v>588.12</v>
      </c>
      <c r="AQ974" s="145">
        <v>820.8</v>
      </c>
      <c r="AR974" s="145">
        <v>261.49</v>
      </c>
      <c r="AS974" s="145">
        <v>108.59</v>
      </c>
      <c r="AT974" s="145">
        <v>146.79</v>
      </c>
      <c r="AU974" s="145">
        <v>151.85</v>
      </c>
      <c r="AV974" s="145">
        <v>186.73</v>
      </c>
      <c r="AW974" s="145">
        <v>150.38999999999999</v>
      </c>
      <c r="AX974" s="195">
        <v>97.24</v>
      </c>
    </row>
    <row r="975" spans="1:50" x14ac:dyDescent="0.35">
      <c r="A975" s="27" t="s">
        <v>325</v>
      </c>
      <c r="B975" s="3" t="s">
        <v>210</v>
      </c>
      <c r="C975" s="3" t="s">
        <v>339</v>
      </c>
      <c r="D975" s="3" t="s">
        <v>327</v>
      </c>
      <c r="E975" s="3">
        <v>104</v>
      </c>
      <c r="F975" s="3">
        <v>52</v>
      </c>
      <c r="G975" s="3">
        <v>66</v>
      </c>
      <c r="H975" s="3">
        <v>81</v>
      </c>
      <c r="I975" s="3">
        <v>33</v>
      </c>
      <c r="J975" s="3">
        <v>38</v>
      </c>
      <c r="K975" s="3">
        <v>111</v>
      </c>
      <c r="L975" s="3">
        <v>104</v>
      </c>
      <c r="M975" s="3">
        <v>98</v>
      </c>
      <c r="N975" s="3">
        <v>86</v>
      </c>
      <c r="O975" s="3">
        <v>96</v>
      </c>
      <c r="P975" s="3">
        <v>100</v>
      </c>
      <c r="Q975" s="3">
        <v>85</v>
      </c>
      <c r="R975" s="3">
        <v>112</v>
      </c>
      <c r="S975" s="3">
        <v>141</v>
      </c>
      <c r="T975" s="3">
        <v>89</v>
      </c>
      <c r="U975" s="3">
        <v>101</v>
      </c>
      <c r="V975" s="3">
        <v>93</v>
      </c>
      <c r="W975" s="3">
        <v>137</v>
      </c>
      <c r="X975" s="3">
        <v>160</v>
      </c>
      <c r="Y975" s="3">
        <v>123</v>
      </c>
      <c r="Z975" s="3">
        <v>134</v>
      </c>
      <c r="AA975" s="3">
        <v>110</v>
      </c>
      <c r="AB975" s="3">
        <v>92</v>
      </c>
      <c r="AC975" s="3">
        <v>100</v>
      </c>
      <c r="AD975" s="3">
        <v>71</v>
      </c>
      <c r="AE975" s="3">
        <v>102</v>
      </c>
      <c r="AF975" s="3">
        <v>108</v>
      </c>
      <c r="AG975" s="3">
        <v>77</v>
      </c>
      <c r="AH975" s="3">
        <v>85</v>
      </c>
      <c r="AI975" s="3">
        <v>124</v>
      </c>
      <c r="AJ975" s="3">
        <v>124</v>
      </c>
      <c r="AK975" s="3">
        <v>115</v>
      </c>
      <c r="AL975" s="3">
        <v>152</v>
      </c>
      <c r="AM975" s="3">
        <v>126</v>
      </c>
      <c r="AN975" s="3">
        <v>123</v>
      </c>
      <c r="AO975" s="3">
        <v>122</v>
      </c>
      <c r="AP975" s="3">
        <v>57</v>
      </c>
      <c r="AQ975" s="3">
        <v>49</v>
      </c>
      <c r="AR975" s="3">
        <v>4</v>
      </c>
      <c r="AS975" s="3">
        <v>6</v>
      </c>
      <c r="AT975" s="3">
        <v>14</v>
      </c>
      <c r="AU975" s="3">
        <v>21</v>
      </c>
      <c r="AV975" s="3">
        <v>20</v>
      </c>
      <c r="AW975" s="3">
        <v>28</v>
      </c>
      <c r="AX975" s="10">
        <v>26</v>
      </c>
    </row>
    <row r="976" spans="1:50" x14ac:dyDescent="0.35">
      <c r="A976" s="27" t="s">
        <v>325</v>
      </c>
      <c r="B976" s="3" t="s">
        <v>210</v>
      </c>
      <c r="C976" s="3" t="s">
        <v>339</v>
      </c>
      <c r="D976" s="3" t="s">
        <v>167</v>
      </c>
      <c r="E976" s="4">
        <v>2469</v>
      </c>
      <c r="F976" s="4">
        <v>1344</v>
      </c>
      <c r="G976" s="4">
        <v>1624</v>
      </c>
      <c r="H976" s="4">
        <v>2112</v>
      </c>
      <c r="I976" s="3">
        <v>721</v>
      </c>
      <c r="J976" s="4">
        <v>1689</v>
      </c>
      <c r="K976" s="4">
        <v>4197</v>
      </c>
      <c r="L976" s="4">
        <v>3934</v>
      </c>
      <c r="M976" s="4">
        <v>4194</v>
      </c>
      <c r="N976" s="4">
        <v>4226</v>
      </c>
      <c r="O976" s="4">
        <v>3994</v>
      </c>
      <c r="P976" s="4">
        <v>3887</v>
      </c>
      <c r="Q976" s="4">
        <v>3616</v>
      </c>
      <c r="R976" s="4">
        <v>3620</v>
      </c>
      <c r="S976" s="4">
        <v>4139</v>
      </c>
      <c r="T976" s="4">
        <v>3927</v>
      </c>
      <c r="U976" s="4">
        <v>4165</v>
      </c>
      <c r="V976" s="4">
        <v>4021</v>
      </c>
      <c r="W976" s="4">
        <v>4542</v>
      </c>
      <c r="X976" s="4">
        <v>5252</v>
      </c>
      <c r="Y976" s="4">
        <v>4264</v>
      </c>
      <c r="Z976" s="4">
        <v>5133</v>
      </c>
      <c r="AA976" s="4">
        <v>4097</v>
      </c>
      <c r="AB976" s="4">
        <v>3844</v>
      </c>
      <c r="AC976" s="4">
        <v>3964</v>
      </c>
      <c r="AD976" s="3">
        <v>893</v>
      </c>
      <c r="AE976" s="3">
        <v>523</v>
      </c>
      <c r="AF976" s="3">
        <v>993</v>
      </c>
      <c r="AG976" s="3">
        <v>389</v>
      </c>
      <c r="AH976" s="4">
        <v>1008</v>
      </c>
      <c r="AI976" s="4">
        <v>1433</v>
      </c>
      <c r="AJ976" s="4">
        <v>2164</v>
      </c>
      <c r="AK976" s="3">
        <v>759</v>
      </c>
      <c r="AL976" s="4">
        <v>1339</v>
      </c>
      <c r="AM976" s="3">
        <v>589</v>
      </c>
      <c r="AN976" s="3">
        <v>479</v>
      </c>
      <c r="AO976" s="4">
        <v>1574</v>
      </c>
      <c r="AP976" s="3">
        <v>478</v>
      </c>
      <c r="AQ976" s="3">
        <v>247</v>
      </c>
      <c r="AR976" s="3">
        <v>1</v>
      </c>
      <c r="AS976" s="3">
        <v>69</v>
      </c>
      <c r="AT976" s="3">
        <v>76</v>
      </c>
      <c r="AU976" s="3">
        <v>194</v>
      </c>
      <c r="AV976" s="3">
        <v>358</v>
      </c>
      <c r="AW976" s="3">
        <v>383</v>
      </c>
      <c r="AX976" s="10">
        <v>274</v>
      </c>
    </row>
    <row r="977" spans="1:50" x14ac:dyDescent="0.35">
      <c r="A977" s="27" t="s">
        <v>325</v>
      </c>
      <c r="B977" s="3" t="s">
        <v>210</v>
      </c>
      <c r="C977" s="3" t="s">
        <v>339</v>
      </c>
      <c r="D977" s="3" t="s">
        <v>132</v>
      </c>
      <c r="E977" s="3">
        <v>15</v>
      </c>
      <c r="F977" s="3">
        <v>10</v>
      </c>
      <c r="G977" s="3">
        <v>8</v>
      </c>
      <c r="H977" s="3">
        <v>13</v>
      </c>
      <c r="I977" s="3">
        <v>7</v>
      </c>
      <c r="J977" s="3">
        <v>7</v>
      </c>
      <c r="K977" s="3">
        <v>17</v>
      </c>
      <c r="L977" s="3">
        <v>12</v>
      </c>
      <c r="M977" s="3">
        <v>13</v>
      </c>
      <c r="N977" s="3">
        <v>10</v>
      </c>
      <c r="O977" s="3">
        <v>13</v>
      </c>
      <c r="P977" s="3">
        <v>13</v>
      </c>
      <c r="Q977" s="3">
        <v>12</v>
      </c>
      <c r="R977" s="3">
        <v>16</v>
      </c>
      <c r="S977" s="3">
        <v>17</v>
      </c>
      <c r="T977" s="3">
        <v>12</v>
      </c>
      <c r="U977" s="3">
        <v>11</v>
      </c>
      <c r="V977" s="3">
        <v>15</v>
      </c>
      <c r="W977" s="3">
        <v>16</v>
      </c>
      <c r="X977" s="3">
        <v>18</v>
      </c>
      <c r="Y977" s="3">
        <v>14</v>
      </c>
      <c r="Z977" s="3">
        <v>15</v>
      </c>
      <c r="AA977" s="3">
        <v>16</v>
      </c>
      <c r="AB977" s="3">
        <v>13</v>
      </c>
      <c r="AC977" s="3">
        <v>9</v>
      </c>
      <c r="AD977" s="3">
        <v>12</v>
      </c>
      <c r="AE977" s="3">
        <v>13</v>
      </c>
      <c r="AF977" s="3">
        <v>14</v>
      </c>
      <c r="AG977" s="3">
        <v>10</v>
      </c>
      <c r="AH977" s="3">
        <v>14</v>
      </c>
      <c r="AI977" s="3">
        <v>12</v>
      </c>
      <c r="AJ977" s="3">
        <v>11</v>
      </c>
      <c r="AK977" s="3">
        <v>13</v>
      </c>
      <c r="AL977" s="3">
        <v>11</v>
      </c>
      <c r="AM977" s="3">
        <v>9</v>
      </c>
      <c r="AN977" s="3">
        <v>12</v>
      </c>
      <c r="AO977" s="3">
        <v>17</v>
      </c>
      <c r="AP977" s="3">
        <v>9</v>
      </c>
      <c r="AQ977" s="3">
        <v>6</v>
      </c>
      <c r="AR977" s="3">
        <v>2</v>
      </c>
      <c r="AS977" s="3">
        <v>2</v>
      </c>
      <c r="AT977" s="3">
        <v>2</v>
      </c>
      <c r="AU977" s="3">
        <v>4</v>
      </c>
      <c r="AV977" s="3">
        <v>5</v>
      </c>
      <c r="AW977" s="3">
        <v>7</v>
      </c>
      <c r="AX977" s="10">
        <v>7</v>
      </c>
    </row>
    <row r="978" spans="1:50" x14ac:dyDescent="0.35">
      <c r="A978" s="27" t="s">
        <v>325</v>
      </c>
      <c r="B978" s="3" t="s">
        <v>211</v>
      </c>
      <c r="C978" s="3" t="s">
        <v>129</v>
      </c>
      <c r="D978" s="3" t="s">
        <v>162</v>
      </c>
      <c r="E978" s="145">
        <v>5210.46</v>
      </c>
      <c r="F978" s="145">
        <v>3829.01</v>
      </c>
      <c r="G978" s="145">
        <v>7346.59</v>
      </c>
      <c r="H978" s="145">
        <v>9608.83</v>
      </c>
      <c r="I978" s="145">
        <v>9750.9500000000007</v>
      </c>
      <c r="J978" s="145">
        <v>6171.11</v>
      </c>
      <c r="K978" s="145">
        <v>8606.11</v>
      </c>
      <c r="L978" s="145">
        <v>9679.9500000000007</v>
      </c>
      <c r="M978" s="145">
        <v>10980.99</v>
      </c>
      <c r="N978" s="145">
        <v>9316.09</v>
      </c>
      <c r="O978" s="145">
        <v>8716.32</v>
      </c>
      <c r="P978" s="145">
        <v>7684.8</v>
      </c>
      <c r="Q978" s="145">
        <v>7911.89</v>
      </c>
      <c r="R978" s="145">
        <v>8771.2800000000007</v>
      </c>
      <c r="S978" s="145">
        <v>9002.27</v>
      </c>
      <c r="T978" s="145">
        <v>6454.49</v>
      </c>
      <c r="U978" s="145">
        <v>11104.88</v>
      </c>
      <c r="V978" s="145">
        <v>10054.129999999999</v>
      </c>
      <c r="W978" s="145">
        <v>10292.65</v>
      </c>
      <c r="X978" s="145">
        <v>11391.39</v>
      </c>
      <c r="Y978" s="145">
        <v>10065.469999999999</v>
      </c>
      <c r="Z978" s="145">
        <v>11839.21</v>
      </c>
      <c r="AA978" s="145">
        <v>12291.52</v>
      </c>
      <c r="AB978" s="145">
        <v>11669.96</v>
      </c>
      <c r="AC978" s="145">
        <v>15920.89</v>
      </c>
      <c r="AD978" s="145">
        <v>13542.44</v>
      </c>
      <c r="AE978" s="145">
        <v>15056.4</v>
      </c>
      <c r="AF978" s="145">
        <v>14935.46</v>
      </c>
      <c r="AG978" s="145">
        <v>13222.81</v>
      </c>
      <c r="AH978" s="145">
        <v>14783.56</v>
      </c>
      <c r="AI978" s="145">
        <v>13413.08</v>
      </c>
      <c r="AJ978" s="145">
        <v>17226.009999999998</v>
      </c>
      <c r="AK978" s="145">
        <v>11994.09</v>
      </c>
      <c r="AL978" s="145">
        <v>11025.97</v>
      </c>
      <c r="AM978" s="145">
        <v>14583.98</v>
      </c>
      <c r="AN978" s="145">
        <v>14112.53</v>
      </c>
      <c r="AO978" s="145">
        <v>12170.85</v>
      </c>
      <c r="AP978" s="145">
        <v>11120.67</v>
      </c>
      <c r="AQ978" s="145">
        <v>10594.19</v>
      </c>
      <c r="AR978" s="145">
        <v>3356.45</v>
      </c>
      <c r="AS978" s="145">
        <v>3438.84</v>
      </c>
      <c r="AT978" s="145">
        <v>4139.62</v>
      </c>
      <c r="AU978" s="145">
        <v>7076.45</v>
      </c>
      <c r="AV978" s="145">
        <v>6363.59</v>
      </c>
      <c r="AW978" s="145">
        <v>4580.18</v>
      </c>
      <c r="AX978" s="195">
        <v>4026.34</v>
      </c>
    </row>
    <row r="979" spans="1:50" x14ac:dyDescent="0.35">
      <c r="A979" s="27" t="s">
        <v>325</v>
      </c>
      <c r="B979" s="3" t="s">
        <v>211</v>
      </c>
      <c r="C979" s="3" t="s">
        <v>129</v>
      </c>
      <c r="D979" s="3" t="s">
        <v>166</v>
      </c>
      <c r="E979" s="145">
        <v>347.36</v>
      </c>
      <c r="F979" s="145">
        <v>294.54000000000002</v>
      </c>
      <c r="G979" s="145">
        <v>816.29</v>
      </c>
      <c r="H979" s="145">
        <v>565.23</v>
      </c>
      <c r="I979" s="145">
        <v>573.59</v>
      </c>
      <c r="J979" s="145">
        <v>440.79</v>
      </c>
      <c r="K979" s="145">
        <v>506.24</v>
      </c>
      <c r="L979" s="145">
        <v>460.95</v>
      </c>
      <c r="M979" s="145">
        <v>645.94000000000005</v>
      </c>
      <c r="N979" s="145">
        <v>423.46</v>
      </c>
      <c r="O979" s="145">
        <v>396.2</v>
      </c>
      <c r="P979" s="145">
        <v>426.93</v>
      </c>
      <c r="Q979" s="145">
        <v>359.63</v>
      </c>
      <c r="R979" s="145">
        <v>365.47</v>
      </c>
      <c r="S979" s="145">
        <v>450.11</v>
      </c>
      <c r="T979" s="145">
        <v>307.36</v>
      </c>
      <c r="U979" s="145">
        <v>396.6</v>
      </c>
      <c r="V979" s="145">
        <v>502.71</v>
      </c>
      <c r="W979" s="145">
        <v>686.18</v>
      </c>
      <c r="X979" s="145">
        <v>711.96</v>
      </c>
      <c r="Y979" s="145">
        <v>559.19000000000005</v>
      </c>
      <c r="Z979" s="145">
        <v>657.73</v>
      </c>
      <c r="AA979" s="145">
        <v>558.71</v>
      </c>
      <c r="AB979" s="145">
        <v>686.47</v>
      </c>
      <c r="AC979" s="145">
        <v>884.49</v>
      </c>
      <c r="AD979" s="145">
        <v>712.76</v>
      </c>
      <c r="AE979" s="145">
        <v>885.67</v>
      </c>
      <c r="AF979" s="145">
        <v>878.56</v>
      </c>
      <c r="AG979" s="145">
        <v>550.95000000000005</v>
      </c>
      <c r="AH979" s="145">
        <v>869.62</v>
      </c>
      <c r="AI979" s="145">
        <v>789</v>
      </c>
      <c r="AJ979" s="145">
        <v>783</v>
      </c>
      <c r="AK979" s="145">
        <v>856.72</v>
      </c>
      <c r="AL979" s="145">
        <v>735.06</v>
      </c>
      <c r="AM979" s="145">
        <v>634.09</v>
      </c>
      <c r="AN979" s="145">
        <v>784.03</v>
      </c>
      <c r="AO979" s="145">
        <v>715.93</v>
      </c>
      <c r="AP979" s="145">
        <v>505.49</v>
      </c>
      <c r="AQ979" s="145">
        <v>588.57000000000005</v>
      </c>
      <c r="AR979" s="145">
        <v>372.94</v>
      </c>
      <c r="AS979" s="145">
        <v>312.62</v>
      </c>
      <c r="AT979" s="145">
        <v>275.97000000000003</v>
      </c>
      <c r="AU979" s="145">
        <v>372.44</v>
      </c>
      <c r="AV979" s="145">
        <v>795.45</v>
      </c>
      <c r="AW979" s="145">
        <v>381.68</v>
      </c>
      <c r="AX979" s="195">
        <v>366.03</v>
      </c>
    </row>
    <row r="980" spans="1:50" x14ac:dyDescent="0.35">
      <c r="A980" s="27" t="s">
        <v>325</v>
      </c>
      <c r="B980" s="3" t="s">
        <v>211</v>
      </c>
      <c r="C980" s="3" t="s">
        <v>129</v>
      </c>
      <c r="D980" s="3" t="s">
        <v>327</v>
      </c>
      <c r="E980" s="3">
        <v>127</v>
      </c>
      <c r="F980" s="3">
        <v>87</v>
      </c>
      <c r="G980" s="3">
        <v>103</v>
      </c>
      <c r="H980" s="3">
        <v>106</v>
      </c>
      <c r="I980" s="3">
        <v>114</v>
      </c>
      <c r="J980" s="3">
        <v>83</v>
      </c>
      <c r="K980" s="3">
        <v>107</v>
      </c>
      <c r="L980" s="3">
        <v>136</v>
      </c>
      <c r="M980" s="3">
        <v>127</v>
      </c>
      <c r="N980" s="3">
        <v>123</v>
      </c>
      <c r="O980" s="3">
        <v>123</v>
      </c>
      <c r="P980" s="3">
        <v>134</v>
      </c>
      <c r="Q980" s="3">
        <v>114</v>
      </c>
      <c r="R980" s="3">
        <v>144</v>
      </c>
      <c r="S980" s="3">
        <v>170</v>
      </c>
      <c r="T980" s="3">
        <v>130</v>
      </c>
      <c r="U980" s="3">
        <v>178</v>
      </c>
      <c r="V980" s="3">
        <v>173</v>
      </c>
      <c r="W980" s="3">
        <v>128</v>
      </c>
      <c r="X980" s="3">
        <v>138</v>
      </c>
      <c r="Y980" s="3">
        <v>157</v>
      </c>
      <c r="Z980" s="3">
        <v>256</v>
      </c>
      <c r="AA980" s="3">
        <v>133</v>
      </c>
      <c r="AB980" s="3">
        <v>148</v>
      </c>
      <c r="AC980" s="3">
        <v>507</v>
      </c>
      <c r="AD980" s="3">
        <v>142</v>
      </c>
      <c r="AE980" s="3">
        <v>185</v>
      </c>
      <c r="AF980" s="3">
        <v>209</v>
      </c>
      <c r="AG980" s="3">
        <v>190</v>
      </c>
      <c r="AH980" s="3">
        <v>288</v>
      </c>
      <c r="AI980" s="3">
        <v>311</v>
      </c>
      <c r="AJ980" s="3">
        <v>290</v>
      </c>
      <c r="AK980" s="3">
        <v>203</v>
      </c>
      <c r="AL980" s="3">
        <v>238</v>
      </c>
      <c r="AM980" s="3">
        <v>202</v>
      </c>
      <c r="AN980" s="3">
        <v>476</v>
      </c>
      <c r="AO980" s="3">
        <v>413</v>
      </c>
      <c r="AP980" s="3">
        <v>277</v>
      </c>
      <c r="AQ980" s="3">
        <v>148</v>
      </c>
      <c r="AR980" s="3">
        <v>43</v>
      </c>
      <c r="AS980" s="3">
        <v>40</v>
      </c>
      <c r="AT980" s="3">
        <v>52</v>
      </c>
      <c r="AU980" s="3">
        <v>72</v>
      </c>
      <c r="AV980" s="3">
        <v>88</v>
      </c>
      <c r="AW980" s="3">
        <v>64</v>
      </c>
      <c r="AX980" s="10">
        <v>47</v>
      </c>
    </row>
    <row r="981" spans="1:50" x14ac:dyDescent="0.35">
      <c r="A981" s="27" t="s">
        <v>325</v>
      </c>
      <c r="B981" s="3" t="s">
        <v>211</v>
      </c>
      <c r="C981" s="3" t="s">
        <v>129</v>
      </c>
      <c r="D981" s="3" t="s">
        <v>167</v>
      </c>
      <c r="E981" s="4">
        <v>1297</v>
      </c>
      <c r="F981" s="3">
        <v>675</v>
      </c>
      <c r="G981" s="4">
        <v>2141</v>
      </c>
      <c r="H981" s="4">
        <v>2838</v>
      </c>
      <c r="I981" s="4">
        <v>3076</v>
      </c>
      <c r="J981" s="4">
        <v>1668</v>
      </c>
      <c r="K981" s="4">
        <v>2607</v>
      </c>
      <c r="L981" s="4">
        <v>2553</v>
      </c>
      <c r="M981" s="4">
        <v>2993</v>
      </c>
      <c r="N981" s="4">
        <v>2705</v>
      </c>
      <c r="O981" s="4">
        <v>2224</v>
      </c>
      <c r="P981" s="4">
        <v>1924</v>
      </c>
      <c r="Q981" s="4">
        <v>1563</v>
      </c>
      <c r="R981" s="4">
        <v>2064</v>
      </c>
      <c r="S981" s="4">
        <v>1782</v>
      </c>
      <c r="T981" s="4">
        <v>1554</v>
      </c>
      <c r="U981" s="4">
        <v>2406</v>
      </c>
      <c r="V981" s="4">
        <v>2532</v>
      </c>
      <c r="W981" s="4">
        <v>2356</v>
      </c>
      <c r="X981" s="4">
        <v>2906</v>
      </c>
      <c r="Y981" s="4">
        <v>1818</v>
      </c>
      <c r="Z981" s="4">
        <v>2355</v>
      </c>
      <c r="AA981" s="4">
        <v>2611</v>
      </c>
      <c r="AB981" s="4">
        <v>2587</v>
      </c>
      <c r="AC981" s="4">
        <v>2340</v>
      </c>
      <c r="AD981" s="4">
        <v>2734</v>
      </c>
      <c r="AE981" s="4">
        <v>3376</v>
      </c>
      <c r="AF981" s="4">
        <v>3017</v>
      </c>
      <c r="AG981" s="4">
        <v>2099</v>
      </c>
      <c r="AH981" s="4">
        <v>2714</v>
      </c>
      <c r="AI981" s="4">
        <v>2177</v>
      </c>
      <c r="AJ981" s="4">
        <v>3084</v>
      </c>
      <c r="AK981" s="4">
        <v>2216</v>
      </c>
      <c r="AL981" s="4">
        <v>1941</v>
      </c>
      <c r="AM981" s="4">
        <v>2541</v>
      </c>
      <c r="AN981" s="4">
        <v>2390</v>
      </c>
      <c r="AO981" s="4">
        <v>2462</v>
      </c>
      <c r="AP981" s="4">
        <v>2181</v>
      </c>
      <c r="AQ981" s="4">
        <v>1583</v>
      </c>
      <c r="AR981" s="3">
        <v>563</v>
      </c>
      <c r="AS981" s="3">
        <v>533</v>
      </c>
      <c r="AT981" s="3">
        <v>823</v>
      </c>
      <c r="AU981" s="4">
        <v>1012</v>
      </c>
      <c r="AV981" s="3">
        <v>908</v>
      </c>
      <c r="AW981" s="3">
        <v>810</v>
      </c>
      <c r="AX981" s="10">
        <v>765</v>
      </c>
    </row>
    <row r="982" spans="1:50" x14ac:dyDescent="0.35">
      <c r="A982" s="27" t="s">
        <v>325</v>
      </c>
      <c r="B982" s="3" t="s">
        <v>211</v>
      </c>
      <c r="C982" s="3" t="s">
        <v>129</v>
      </c>
      <c r="D982" s="3" t="s">
        <v>132</v>
      </c>
      <c r="E982" s="3">
        <v>15</v>
      </c>
      <c r="F982" s="3">
        <v>13</v>
      </c>
      <c r="G982" s="3">
        <v>9</v>
      </c>
      <c r="H982" s="3">
        <v>17</v>
      </c>
      <c r="I982" s="3">
        <v>17</v>
      </c>
      <c r="J982" s="3">
        <v>14</v>
      </c>
      <c r="K982" s="3">
        <v>17</v>
      </c>
      <c r="L982" s="3">
        <v>21</v>
      </c>
      <c r="M982" s="3">
        <v>17</v>
      </c>
      <c r="N982" s="3">
        <v>22</v>
      </c>
      <c r="O982" s="3">
        <v>22</v>
      </c>
      <c r="P982" s="3">
        <v>18</v>
      </c>
      <c r="Q982" s="3">
        <v>22</v>
      </c>
      <c r="R982" s="3">
        <v>24</v>
      </c>
      <c r="S982" s="3">
        <v>20</v>
      </c>
      <c r="T982" s="3">
        <v>21</v>
      </c>
      <c r="U982" s="3">
        <v>28</v>
      </c>
      <c r="V982" s="3">
        <v>20</v>
      </c>
      <c r="W982" s="3">
        <v>15</v>
      </c>
      <c r="X982" s="3">
        <v>16</v>
      </c>
      <c r="Y982" s="3">
        <v>18</v>
      </c>
      <c r="Z982" s="3">
        <v>18</v>
      </c>
      <c r="AA982" s="3">
        <v>22</v>
      </c>
      <c r="AB982" s="3">
        <v>17</v>
      </c>
      <c r="AC982" s="3">
        <v>18</v>
      </c>
      <c r="AD982" s="3">
        <v>19</v>
      </c>
      <c r="AE982" s="3">
        <v>17</v>
      </c>
      <c r="AF982" s="3">
        <v>17</v>
      </c>
      <c r="AG982" s="3">
        <v>24</v>
      </c>
      <c r="AH982" s="3">
        <v>17</v>
      </c>
      <c r="AI982" s="3">
        <v>17</v>
      </c>
      <c r="AJ982" s="3">
        <v>22</v>
      </c>
      <c r="AK982" s="3">
        <v>14</v>
      </c>
      <c r="AL982" s="3">
        <v>15</v>
      </c>
      <c r="AM982" s="3">
        <v>23</v>
      </c>
      <c r="AN982" s="3">
        <v>18</v>
      </c>
      <c r="AO982" s="3">
        <v>17</v>
      </c>
      <c r="AP982" s="3">
        <v>22</v>
      </c>
      <c r="AQ982" s="3">
        <v>18</v>
      </c>
      <c r="AR982" s="3">
        <v>9</v>
      </c>
      <c r="AS982" s="3">
        <v>11</v>
      </c>
      <c r="AT982" s="3">
        <v>15</v>
      </c>
      <c r="AU982" s="3">
        <v>19</v>
      </c>
      <c r="AV982" s="3">
        <v>8</v>
      </c>
      <c r="AW982" s="3">
        <v>12</v>
      </c>
      <c r="AX982" s="10">
        <v>11</v>
      </c>
    </row>
    <row r="983" spans="1:50" x14ac:dyDescent="0.35">
      <c r="A983" s="27" t="s">
        <v>325</v>
      </c>
      <c r="B983" s="3" t="s">
        <v>211</v>
      </c>
      <c r="C983" s="3" t="s">
        <v>333</v>
      </c>
      <c r="D983" s="3" t="s">
        <v>162</v>
      </c>
      <c r="E983" s="145">
        <v>269.35000000000002</v>
      </c>
      <c r="F983" s="145">
        <v>43.7</v>
      </c>
      <c r="G983" s="145"/>
      <c r="H983" s="145">
        <v>714.46</v>
      </c>
      <c r="I983" s="145">
        <v>43.7</v>
      </c>
      <c r="J983" s="145">
        <v>0</v>
      </c>
      <c r="K983" s="145">
        <v>216.12</v>
      </c>
      <c r="L983" s="145">
        <v>354.42</v>
      </c>
      <c r="M983" s="145">
        <v>362.4</v>
      </c>
      <c r="N983" s="145">
        <v>87.4</v>
      </c>
      <c r="O983" s="145">
        <v>478.28</v>
      </c>
      <c r="P983" s="145">
        <v>87.4</v>
      </c>
      <c r="Q983" s="145">
        <v>853.61</v>
      </c>
      <c r="R983" s="145">
        <v>384.05</v>
      </c>
      <c r="S983" s="145">
        <v>176.96</v>
      </c>
      <c r="T983" s="145">
        <v>132.72</v>
      </c>
      <c r="U983" s="145">
        <v>353.96</v>
      </c>
      <c r="V983" s="145">
        <v>400.71</v>
      </c>
      <c r="W983" s="145">
        <v>270.95999999999998</v>
      </c>
      <c r="X983" s="145">
        <v>221.2</v>
      </c>
      <c r="Y983" s="145">
        <v>1169.72</v>
      </c>
      <c r="Z983" s="145">
        <v>265.44</v>
      </c>
      <c r="AA983" s="145">
        <v>398.16</v>
      </c>
      <c r="AB983" s="145">
        <v>182.1</v>
      </c>
      <c r="AC983" s="145">
        <v>1514.58</v>
      </c>
      <c r="AD983" s="145">
        <v>733.42</v>
      </c>
      <c r="AE983" s="145">
        <v>615.64</v>
      </c>
      <c r="AF983" s="145">
        <v>1313.76</v>
      </c>
      <c r="AG983" s="145">
        <v>1349.06</v>
      </c>
      <c r="AH983" s="145">
        <v>642.9</v>
      </c>
      <c r="AI983" s="145">
        <v>946.68</v>
      </c>
      <c r="AJ983" s="145">
        <v>669.9</v>
      </c>
      <c r="AK983" s="145">
        <v>271.56</v>
      </c>
      <c r="AL983" s="145">
        <v>446.26</v>
      </c>
      <c r="AM983" s="145">
        <v>1359.18</v>
      </c>
      <c r="AN983" s="145">
        <v>725.54</v>
      </c>
      <c r="AO983" s="145">
        <v>399.86</v>
      </c>
      <c r="AP983" s="145">
        <v>950.48</v>
      </c>
      <c r="AQ983" s="145">
        <v>1007.15</v>
      </c>
      <c r="AR983" s="145">
        <v>330.36</v>
      </c>
      <c r="AS983" s="145">
        <v>825.24</v>
      </c>
      <c r="AT983" s="145">
        <v>386.34</v>
      </c>
      <c r="AU983" s="145">
        <v>1657.32</v>
      </c>
      <c r="AV983" s="145">
        <v>930.37</v>
      </c>
      <c r="AW983" s="145">
        <v>386.34</v>
      </c>
      <c r="AX983" s="195">
        <v>635.49</v>
      </c>
    </row>
    <row r="984" spans="1:50" x14ac:dyDescent="0.35">
      <c r="A984" s="27" t="s">
        <v>325</v>
      </c>
      <c r="B984" s="3" t="s">
        <v>211</v>
      </c>
      <c r="C984" s="3" t="s">
        <v>333</v>
      </c>
      <c r="D984" s="3" t="s">
        <v>166</v>
      </c>
      <c r="E984" s="145">
        <v>134.68</v>
      </c>
      <c r="F984" s="145">
        <v>21.85</v>
      </c>
      <c r="G984" s="145"/>
      <c r="H984" s="145">
        <v>142.88999999999999</v>
      </c>
      <c r="I984" s="145">
        <v>43.7</v>
      </c>
      <c r="J984" s="145">
        <v>0</v>
      </c>
      <c r="K984" s="145">
        <v>54.03</v>
      </c>
      <c r="L984" s="145">
        <v>88.61</v>
      </c>
      <c r="M984" s="145">
        <v>120.8</v>
      </c>
      <c r="N984" s="145">
        <v>29.13</v>
      </c>
      <c r="O984" s="145">
        <v>59.79</v>
      </c>
      <c r="P984" s="145">
        <v>43.7</v>
      </c>
      <c r="Q984" s="145">
        <v>213.4</v>
      </c>
      <c r="R984" s="145">
        <v>76.81</v>
      </c>
      <c r="S984" s="145">
        <v>44.24</v>
      </c>
      <c r="T984" s="145">
        <v>66.36</v>
      </c>
      <c r="U984" s="145">
        <v>50.57</v>
      </c>
      <c r="V984" s="145">
        <v>100.18</v>
      </c>
      <c r="W984" s="145">
        <v>67.739999999999995</v>
      </c>
      <c r="X984" s="145">
        <v>55.3</v>
      </c>
      <c r="Y984" s="145">
        <v>116.97</v>
      </c>
      <c r="Z984" s="145">
        <v>53.09</v>
      </c>
      <c r="AA984" s="145">
        <v>49.77</v>
      </c>
      <c r="AB984" s="145">
        <v>60.7</v>
      </c>
      <c r="AC984" s="145">
        <v>252.43</v>
      </c>
      <c r="AD984" s="145">
        <v>146.68</v>
      </c>
      <c r="AE984" s="145">
        <v>123.13</v>
      </c>
      <c r="AF984" s="145">
        <v>262.75</v>
      </c>
      <c r="AG984" s="145">
        <v>149.9</v>
      </c>
      <c r="AH984" s="145">
        <v>214.3</v>
      </c>
      <c r="AI984" s="145">
        <v>189.34</v>
      </c>
      <c r="AJ984" s="145">
        <v>111.65</v>
      </c>
      <c r="AK984" s="145">
        <v>90.52</v>
      </c>
      <c r="AL984" s="145">
        <v>223.13</v>
      </c>
      <c r="AM984" s="145">
        <v>151.02000000000001</v>
      </c>
      <c r="AN984" s="145">
        <v>145.11000000000001</v>
      </c>
      <c r="AO984" s="145">
        <v>199.93</v>
      </c>
      <c r="AP984" s="145">
        <v>158.41</v>
      </c>
      <c r="AQ984" s="145">
        <v>251.79</v>
      </c>
      <c r="AR984" s="145">
        <v>82.59</v>
      </c>
      <c r="AS984" s="145">
        <v>137.54</v>
      </c>
      <c r="AT984" s="145">
        <v>128.78</v>
      </c>
      <c r="AU984" s="145">
        <v>276.22000000000003</v>
      </c>
      <c r="AV984" s="145">
        <v>465.19</v>
      </c>
      <c r="AW984" s="145">
        <v>96.59</v>
      </c>
      <c r="AX984" s="195">
        <v>211.83</v>
      </c>
    </row>
    <row r="985" spans="1:50" x14ac:dyDescent="0.35">
      <c r="A985" s="27" t="s">
        <v>325</v>
      </c>
      <c r="B985" s="3" t="s">
        <v>211</v>
      </c>
      <c r="C985" s="3" t="s">
        <v>333</v>
      </c>
      <c r="D985" s="3" t="s">
        <v>327</v>
      </c>
      <c r="E985" s="3">
        <v>2</v>
      </c>
      <c r="F985" s="3">
        <v>2</v>
      </c>
      <c r="G985" s="3"/>
      <c r="H985" s="3">
        <v>5</v>
      </c>
      <c r="I985" s="3">
        <v>1</v>
      </c>
      <c r="J985" s="3">
        <v>1</v>
      </c>
      <c r="K985" s="3">
        <v>4</v>
      </c>
      <c r="L985" s="3">
        <v>8</v>
      </c>
      <c r="M985" s="3">
        <v>3</v>
      </c>
      <c r="N985" s="3">
        <v>5</v>
      </c>
      <c r="O985" s="3">
        <v>8</v>
      </c>
      <c r="P985" s="3">
        <v>2</v>
      </c>
      <c r="Q985" s="3">
        <v>5</v>
      </c>
      <c r="R985" s="3">
        <v>5</v>
      </c>
      <c r="S985" s="3">
        <v>5</v>
      </c>
      <c r="T985" s="3">
        <v>3</v>
      </c>
      <c r="U985" s="3">
        <v>8</v>
      </c>
      <c r="V985" s="3">
        <v>5</v>
      </c>
      <c r="W985" s="3">
        <v>6</v>
      </c>
      <c r="X985" s="3">
        <v>5</v>
      </c>
      <c r="Y985" s="3">
        <v>12</v>
      </c>
      <c r="Z985" s="3">
        <v>6</v>
      </c>
      <c r="AA985" s="3">
        <v>9</v>
      </c>
      <c r="AB985" s="3">
        <v>4</v>
      </c>
      <c r="AC985" s="3">
        <v>7</v>
      </c>
      <c r="AD985" s="3">
        <v>10</v>
      </c>
      <c r="AE985" s="3">
        <v>6</v>
      </c>
      <c r="AF985" s="3">
        <v>13</v>
      </c>
      <c r="AG985" s="3">
        <v>15</v>
      </c>
      <c r="AH985" s="3">
        <v>7</v>
      </c>
      <c r="AI985" s="3">
        <v>7</v>
      </c>
      <c r="AJ985" s="3">
        <v>9</v>
      </c>
      <c r="AK985" s="3">
        <v>6</v>
      </c>
      <c r="AL985" s="3">
        <v>4</v>
      </c>
      <c r="AM985" s="3">
        <v>17</v>
      </c>
      <c r="AN985" s="3">
        <v>8</v>
      </c>
      <c r="AO985" s="3">
        <v>3</v>
      </c>
      <c r="AP985" s="3">
        <v>10</v>
      </c>
      <c r="AQ985" s="3">
        <v>9</v>
      </c>
      <c r="AR985" s="3">
        <v>5</v>
      </c>
      <c r="AS985" s="3">
        <v>8</v>
      </c>
      <c r="AT985" s="3">
        <v>4</v>
      </c>
      <c r="AU985" s="3">
        <v>14</v>
      </c>
      <c r="AV985" s="3">
        <v>7</v>
      </c>
      <c r="AW985" s="3">
        <v>5</v>
      </c>
      <c r="AX985" s="10">
        <v>7</v>
      </c>
    </row>
    <row r="986" spans="1:50" x14ac:dyDescent="0.35">
      <c r="A986" s="27" t="s">
        <v>325</v>
      </c>
      <c r="B986" s="3" t="s">
        <v>211</v>
      </c>
      <c r="C986" s="3" t="s">
        <v>333</v>
      </c>
      <c r="D986" s="3" t="s">
        <v>167</v>
      </c>
      <c r="E986" s="3">
        <v>0</v>
      </c>
      <c r="F986" s="3">
        <v>0</v>
      </c>
      <c r="G986" s="3"/>
      <c r="H986" s="3">
        <v>0</v>
      </c>
      <c r="I986" s="3">
        <v>0</v>
      </c>
      <c r="J986" s="3">
        <v>0</v>
      </c>
      <c r="K986" s="3">
        <v>0</v>
      </c>
      <c r="L986" s="3">
        <v>0</v>
      </c>
      <c r="M986" s="3">
        <v>0</v>
      </c>
      <c r="N986" s="3">
        <v>0</v>
      </c>
      <c r="O986" s="3">
        <v>0</v>
      </c>
      <c r="P986" s="3">
        <v>0</v>
      </c>
      <c r="Q986" s="3">
        <v>0</v>
      </c>
      <c r="R986" s="3">
        <v>0</v>
      </c>
      <c r="S986" s="3">
        <v>0</v>
      </c>
      <c r="T986" s="3">
        <v>0</v>
      </c>
      <c r="U986" s="3">
        <v>0</v>
      </c>
      <c r="V986" s="3">
        <v>0</v>
      </c>
      <c r="W986" s="3">
        <v>0</v>
      </c>
      <c r="X986" s="3">
        <v>0</v>
      </c>
      <c r="Y986" s="3">
        <v>0</v>
      </c>
      <c r="Z986" s="3">
        <v>0</v>
      </c>
      <c r="AA986" s="3">
        <v>0</v>
      </c>
      <c r="AB986" s="3">
        <v>0</v>
      </c>
      <c r="AC986" s="3">
        <v>0</v>
      </c>
      <c r="AD986" s="3">
        <v>0</v>
      </c>
      <c r="AE986" s="3">
        <v>0</v>
      </c>
      <c r="AF986" s="3">
        <v>0</v>
      </c>
      <c r="AG986" s="3">
        <v>0</v>
      </c>
      <c r="AH986" s="3">
        <v>0</v>
      </c>
      <c r="AI986" s="3">
        <v>0</v>
      </c>
      <c r="AJ986" s="3">
        <v>0</v>
      </c>
      <c r="AK986" s="3">
        <v>0</v>
      </c>
      <c r="AL986" s="3">
        <v>0</v>
      </c>
      <c r="AM986" s="3">
        <v>0</v>
      </c>
      <c r="AN986" s="3">
        <v>0</v>
      </c>
      <c r="AO986" s="3">
        <v>0</v>
      </c>
      <c r="AP986" s="3">
        <v>0</v>
      </c>
      <c r="AQ986" s="3">
        <v>0</v>
      </c>
      <c r="AR986" s="3">
        <v>0</v>
      </c>
      <c r="AS986" s="3">
        <v>0</v>
      </c>
      <c r="AT986" s="3">
        <v>0</v>
      </c>
      <c r="AU986" s="3">
        <v>0</v>
      </c>
      <c r="AV986" s="3">
        <v>0</v>
      </c>
      <c r="AW986" s="3">
        <v>0</v>
      </c>
      <c r="AX986" s="10">
        <v>0</v>
      </c>
    </row>
    <row r="987" spans="1:50" x14ac:dyDescent="0.35">
      <c r="A987" s="27" t="s">
        <v>325</v>
      </c>
      <c r="B987" s="3" t="s">
        <v>211</v>
      </c>
      <c r="C987" s="3" t="s">
        <v>333</v>
      </c>
      <c r="D987" s="3" t="s">
        <v>132</v>
      </c>
      <c r="E987" s="3">
        <v>2</v>
      </c>
      <c r="F987" s="3">
        <v>2</v>
      </c>
      <c r="G987" s="3"/>
      <c r="H987" s="3">
        <v>5</v>
      </c>
      <c r="I987" s="3">
        <v>1</v>
      </c>
      <c r="J987" s="3">
        <v>1</v>
      </c>
      <c r="K987" s="3">
        <v>4</v>
      </c>
      <c r="L987" s="3">
        <v>4</v>
      </c>
      <c r="M987" s="3">
        <v>3</v>
      </c>
      <c r="N987" s="3">
        <v>3</v>
      </c>
      <c r="O987" s="3">
        <v>8</v>
      </c>
      <c r="P987" s="3">
        <v>2</v>
      </c>
      <c r="Q987" s="3">
        <v>4</v>
      </c>
      <c r="R987" s="3">
        <v>5</v>
      </c>
      <c r="S987" s="3">
        <v>4</v>
      </c>
      <c r="T987" s="3">
        <v>2</v>
      </c>
      <c r="U987" s="3">
        <v>7</v>
      </c>
      <c r="V987" s="3">
        <v>4</v>
      </c>
      <c r="W987" s="3">
        <v>4</v>
      </c>
      <c r="X987" s="3">
        <v>4</v>
      </c>
      <c r="Y987" s="3">
        <v>10</v>
      </c>
      <c r="Z987" s="3">
        <v>5</v>
      </c>
      <c r="AA987" s="3">
        <v>8</v>
      </c>
      <c r="AB987" s="3">
        <v>3</v>
      </c>
      <c r="AC987" s="3">
        <v>6</v>
      </c>
      <c r="AD987" s="3">
        <v>5</v>
      </c>
      <c r="AE987" s="3">
        <v>5</v>
      </c>
      <c r="AF987" s="3">
        <v>5</v>
      </c>
      <c r="AG987" s="3">
        <v>9</v>
      </c>
      <c r="AH987" s="3">
        <v>3</v>
      </c>
      <c r="AI987" s="3">
        <v>5</v>
      </c>
      <c r="AJ987" s="3">
        <v>6</v>
      </c>
      <c r="AK987" s="3">
        <v>3</v>
      </c>
      <c r="AL987" s="3">
        <v>2</v>
      </c>
      <c r="AM987" s="3">
        <v>9</v>
      </c>
      <c r="AN987" s="3">
        <v>5</v>
      </c>
      <c r="AO987" s="3">
        <v>2</v>
      </c>
      <c r="AP987" s="3">
        <v>6</v>
      </c>
      <c r="AQ987" s="3">
        <v>4</v>
      </c>
      <c r="AR987" s="3">
        <v>4</v>
      </c>
      <c r="AS987" s="3">
        <v>6</v>
      </c>
      <c r="AT987" s="3">
        <v>3</v>
      </c>
      <c r="AU987" s="3">
        <v>6</v>
      </c>
      <c r="AV987" s="3">
        <v>2</v>
      </c>
      <c r="AW987" s="3">
        <v>4</v>
      </c>
      <c r="AX987" s="10">
        <v>3</v>
      </c>
    </row>
    <row r="988" spans="1:50" x14ac:dyDescent="0.35">
      <c r="A988" s="27" t="s">
        <v>325</v>
      </c>
      <c r="B988" s="3" t="s">
        <v>211</v>
      </c>
      <c r="C988" s="3" t="s">
        <v>334</v>
      </c>
      <c r="D988" s="3" t="s">
        <v>162</v>
      </c>
      <c r="E988" s="145">
        <v>72.75</v>
      </c>
      <c r="F988" s="145">
        <v>38.200000000000003</v>
      </c>
      <c r="G988" s="145"/>
      <c r="H988" s="145">
        <v>59.78</v>
      </c>
      <c r="I988" s="145">
        <v>10.64</v>
      </c>
      <c r="J988" s="145">
        <v>0</v>
      </c>
      <c r="K988" s="145">
        <v>16.18</v>
      </c>
      <c r="L988" s="145">
        <v>193</v>
      </c>
      <c r="M988" s="145">
        <v>45.79</v>
      </c>
      <c r="N988" s="145">
        <v>50</v>
      </c>
      <c r="O988" s="145">
        <v>223.32</v>
      </c>
      <c r="P988" s="145">
        <v>41.12</v>
      </c>
      <c r="Q988" s="145">
        <v>40.92</v>
      </c>
      <c r="R988" s="145">
        <v>466.2</v>
      </c>
      <c r="S988" s="145">
        <v>92.56</v>
      </c>
      <c r="T988" s="145">
        <v>106.87</v>
      </c>
      <c r="U988" s="145">
        <v>742.93</v>
      </c>
      <c r="V988" s="145">
        <v>264.66000000000003</v>
      </c>
      <c r="W988" s="145">
        <v>172.45</v>
      </c>
      <c r="X988" s="145">
        <v>228.77</v>
      </c>
      <c r="Y988" s="145">
        <v>607.32000000000005</v>
      </c>
      <c r="Z988" s="145">
        <v>787.44</v>
      </c>
      <c r="AA988" s="145">
        <v>1616.46</v>
      </c>
      <c r="AB988" s="145">
        <v>1805.21</v>
      </c>
      <c r="AC988" s="145">
        <v>1058.1300000000001</v>
      </c>
      <c r="AD988" s="145">
        <v>187.91</v>
      </c>
      <c r="AE988" s="145">
        <v>155.58000000000001</v>
      </c>
      <c r="AF988" s="145">
        <v>1249.07</v>
      </c>
      <c r="AG988" s="145">
        <v>1712.75</v>
      </c>
      <c r="AH988" s="145">
        <v>516.30999999999995</v>
      </c>
      <c r="AI988" s="145">
        <v>882.02</v>
      </c>
      <c r="AJ988" s="145">
        <v>280.77</v>
      </c>
      <c r="AK988" s="145">
        <v>158.41</v>
      </c>
      <c r="AL988" s="145">
        <v>277</v>
      </c>
      <c r="AM988" s="145">
        <v>1518.49</v>
      </c>
      <c r="AN988" s="145">
        <v>1196.9000000000001</v>
      </c>
      <c r="AO988" s="145">
        <v>82.14</v>
      </c>
      <c r="AP988" s="145">
        <v>272.79000000000002</v>
      </c>
      <c r="AQ988" s="145">
        <v>2267.81</v>
      </c>
      <c r="AR988" s="145">
        <v>129.74</v>
      </c>
      <c r="AS988" s="145">
        <v>207.84</v>
      </c>
      <c r="AT988" s="145">
        <v>139.25</v>
      </c>
      <c r="AU988" s="145">
        <v>548.21</v>
      </c>
      <c r="AV988" s="145">
        <v>210.1</v>
      </c>
      <c r="AW988" s="145">
        <v>102.18</v>
      </c>
      <c r="AX988" s="195">
        <v>135.62</v>
      </c>
    </row>
    <row r="989" spans="1:50" x14ac:dyDescent="0.35">
      <c r="A989" s="27" t="s">
        <v>325</v>
      </c>
      <c r="B989" s="3" t="s">
        <v>211</v>
      </c>
      <c r="C989" s="3" t="s">
        <v>334</v>
      </c>
      <c r="D989" s="3" t="s">
        <v>166</v>
      </c>
      <c r="E989" s="145">
        <v>36.380000000000003</v>
      </c>
      <c r="F989" s="145">
        <v>19.100000000000001</v>
      </c>
      <c r="G989" s="145"/>
      <c r="H989" s="145">
        <v>14.95</v>
      </c>
      <c r="I989" s="145">
        <v>10.64</v>
      </c>
      <c r="J989" s="145">
        <v>0</v>
      </c>
      <c r="K989" s="145">
        <v>4.05</v>
      </c>
      <c r="L989" s="145">
        <v>38.6</v>
      </c>
      <c r="M989" s="145">
        <v>9.16</v>
      </c>
      <c r="N989" s="145">
        <v>16.670000000000002</v>
      </c>
      <c r="O989" s="145">
        <v>24.81</v>
      </c>
      <c r="P989" s="145">
        <v>20.56</v>
      </c>
      <c r="Q989" s="145">
        <v>10.23</v>
      </c>
      <c r="R989" s="145">
        <v>93.24</v>
      </c>
      <c r="S989" s="145">
        <v>23.14</v>
      </c>
      <c r="T989" s="145">
        <v>35.619999999999997</v>
      </c>
      <c r="U989" s="145">
        <v>92.87</v>
      </c>
      <c r="V989" s="145">
        <v>52.93</v>
      </c>
      <c r="W989" s="145">
        <v>43.11</v>
      </c>
      <c r="X989" s="145">
        <v>57.19</v>
      </c>
      <c r="Y989" s="145">
        <v>67.48</v>
      </c>
      <c r="Z989" s="145">
        <v>157.49</v>
      </c>
      <c r="AA989" s="145">
        <v>179.61</v>
      </c>
      <c r="AB989" s="145">
        <v>451.3</v>
      </c>
      <c r="AC989" s="145">
        <v>176.36</v>
      </c>
      <c r="AD989" s="145">
        <v>37.58</v>
      </c>
      <c r="AE989" s="145">
        <v>22.23</v>
      </c>
      <c r="AF989" s="145">
        <v>249.81</v>
      </c>
      <c r="AG989" s="145">
        <v>190.31</v>
      </c>
      <c r="AH989" s="145">
        <v>172.1</v>
      </c>
      <c r="AI989" s="145">
        <v>147</v>
      </c>
      <c r="AJ989" s="145">
        <v>56.15</v>
      </c>
      <c r="AK989" s="145">
        <v>52.8</v>
      </c>
      <c r="AL989" s="145">
        <v>138.5</v>
      </c>
      <c r="AM989" s="145">
        <v>168.72</v>
      </c>
      <c r="AN989" s="145">
        <v>239.38</v>
      </c>
      <c r="AO989" s="145">
        <v>41.07</v>
      </c>
      <c r="AP989" s="145">
        <v>45.47</v>
      </c>
      <c r="AQ989" s="145">
        <v>566.95000000000005</v>
      </c>
      <c r="AR989" s="145">
        <v>32.44</v>
      </c>
      <c r="AS989" s="145">
        <v>34.64</v>
      </c>
      <c r="AT989" s="145">
        <v>46.42</v>
      </c>
      <c r="AU989" s="145">
        <v>91.37</v>
      </c>
      <c r="AV989" s="145">
        <v>105.05</v>
      </c>
      <c r="AW989" s="145">
        <v>34.06</v>
      </c>
      <c r="AX989" s="195">
        <v>67.81</v>
      </c>
    </row>
    <row r="990" spans="1:50" x14ac:dyDescent="0.35">
      <c r="A990" s="27" t="s">
        <v>325</v>
      </c>
      <c r="B990" s="3" t="s">
        <v>211</v>
      </c>
      <c r="C990" s="3" t="s">
        <v>334</v>
      </c>
      <c r="D990" s="3" t="s">
        <v>327</v>
      </c>
      <c r="E990" s="3">
        <v>0</v>
      </c>
      <c r="F990" s="3">
        <v>0</v>
      </c>
      <c r="G990" s="3"/>
      <c r="H990" s="3">
        <v>0</v>
      </c>
      <c r="I990" s="3">
        <v>0</v>
      </c>
      <c r="J990" s="3">
        <v>0</v>
      </c>
      <c r="K990" s="3">
        <v>0</v>
      </c>
      <c r="L990" s="3">
        <v>0</v>
      </c>
      <c r="M990" s="3">
        <v>0</v>
      </c>
      <c r="N990" s="3">
        <v>0</v>
      </c>
      <c r="O990" s="3">
        <v>0</v>
      </c>
      <c r="P990" s="3">
        <v>0</v>
      </c>
      <c r="Q990" s="3">
        <v>0</v>
      </c>
      <c r="R990" s="3">
        <v>0</v>
      </c>
      <c r="S990" s="3">
        <v>0</v>
      </c>
      <c r="T990" s="3">
        <v>0</v>
      </c>
      <c r="U990" s="3">
        <v>0</v>
      </c>
      <c r="V990" s="3">
        <v>0</v>
      </c>
      <c r="W990" s="3">
        <v>0</v>
      </c>
      <c r="X990" s="3">
        <v>0</v>
      </c>
      <c r="Y990" s="3">
        <v>0</v>
      </c>
      <c r="Z990" s="3">
        <v>0</v>
      </c>
      <c r="AA990" s="3">
        <v>0</v>
      </c>
      <c r="AB990" s="3">
        <v>0</v>
      </c>
      <c r="AC990" s="3">
        <v>0</v>
      </c>
      <c r="AD990" s="3">
        <v>0</v>
      </c>
      <c r="AE990" s="3">
        <v>0</v>
      </c>
      <c r="AF990" s="3">
        <v>0</v>
      </c>
      <c r="AG990" s="3">
        <v>0</v>
      </c>
      <c r="AH990" s="3">
        <v>0</v>
      </c>
      <c r="AI990" s="3">
        <v>0</v>
      </c>
      <c r="AJ990" s="3">
        <v>0</v>
      </c>
      <c r="AK990" s="3">
        <v>0</v>
      </c>
      <c r="AL990" s="3">
        <v>0</v>
      </c>
      <c r="AM990" s="3">
        <v>0</v>
      </c>
      <c r="AN990" s="3">
        <v>0</v>
      </c>
      <c r="AO990" s="3">
        <v>0</v>
      </c>
      <c r="AP990" s="3">
        <v>0</v>
      </c>
      <c r="AQ990" s="3">
        <v>0</v>
      </c>
      <c r="AR990" s="3">
        <v>0</v>
      </c>
      <c r="AS990" s="3">
        <v>0</v>
      </c>
      <c r="AT990" s="3">
        <v>0</v>
      </c>
      <c r="AU990" s="3">
        <v>0</v>
      </c>
      <c r="AV990" s="3">
        <v>0</v>
      </c>
      <c r="AW990" s="3">
        <v>0</v>
      </c>
      <c r="AX990" s="10">
        <v>0</v>
      </c>
    </row>
    <row r="991" spans="1:50" x14ac:dyDescent="0.35">
      <c r="A991" s="27" t="s">
        <v>325</v>
      </c>
      <c r="B991" s="3" t="s">
        <v>211</v>
      </c>
      <c r="C991" s="3" t="s">
        <v>334</v>
      </c>
      <c r="D991" s="3" t="s">
        <v>167</v>
      </c>
      <c r="E991" s="3">
        <v>50</v>
      </c>
      <c r="F991" s="3">
        <v>42</v>
      </c>
      <c r="G991" s="3"/>
      <c r="H991" s="3">
        <v>34</v>
      </c>
      <c r="I991" s="3">
        <v>8</v>
      </c>
      <c r="J991" s="3">
        <v>21</v>
      </c>
      <c r="K991" s="3">
        <v>26</v>
      </c>
      <c r="L991" s="3">
        <v>124</v>
      </c>
      <c r="M991" s="3">
        <v>100</v>
      </c>
      <c r="N991" s="3">
        <v>95</v>
      </c>
      <c r="O991" s="3">
        <v>230</v>
      </c>
      <c r="P991" s="3">
        <v>29</v>
      </c>
      <c r="Q991" s="3">
        <v>61</v>
      </c>
      <c r="R991" s="3">
        <v>297</v>
      </c>
      <c r="S991" s="3">
        <v>65</v>
      </c>
      <c r="T991" s="3">
        <v>82</v>
      </c>
      <c r="U991" s="3">
        <v>311</v>
      </c>
      <c r="V991" s="3">
        <v>137</v>
      </c>
      <c r="W991" s="3">
        <v>111</v>
      </c>
      <c r="X991" s="3">
        <v>158</v>
      </c>
      <c r="Y991" s="3">
        <v>182</v>
      </c>
      <c r="Z991" s="3">
        <v>314</v>
      </c>
      <c r="AA991" s="3">
        <v>351</v>
      </c>
      <c r="AB991" s="3">
        <v>614</v>
      </c>
      <c r="AC991" s="3">
        <v>293</v>
      </c>
      <c r="AD991" s="3">
        <v>116</v>
      </c>
      <c r="AE991" s="3">
        <v>133</v>
      </c>
      <c r="AF991" s="3">
        <v>337</v>
      </c>
      <c r="AG991" s="3">
        <v>303</v>
      </c>
      <c r="AH991" s="3">
        <v>146</v>
      </c>
      <c r="AI991" s="3">
        <v>180</v>
      </c>
      <c r="AJ991" s="3">
        <v>168</v>
      </c>
      <c r="AK991" s="3">
        <v>107</v>
      </c>
      <c r="AL991" s="3">
        <v>93</v>
      </c>
      <c r="AM991" s="3">
        <v>313</v>
      </c>
      <c r="AN991" s="3">
        <v>162</v>
      </c>
      <c r="AO991" s="3">
        <v>81</v>
      </c>
      <c r="AP991" s="3">
        <v>163</v>
      </c>
      <c r="AQ991" s="3">
        <v>172</v>
      </c>
      <c r="AR991" s="3">
        <v>81</v>
      </c>
      <c r="AS991" s="3">
        <v>107</v>
      </c>
      <c r="AT991" s="3">
        <v>80</v>
      </c>
      <c r="AU991" s="3">
        <v>313</v>
      </c>
      <c r="AV991" s="3">
        <v>106</v>
      </c>
      <c r="AW991" s="3">
        <v>56</v>
      </c>
      <c r="AX991" s="10">
        <v>69</v>
      </c>
    </row>
    <row r="992" spans="1:50" x14ac:dyDescent="0.35">
      <c r="A992" s="27" t="s">
        <v>325</v>
      </c>
      <c r="B992" s="3" t="s">
        <v>211</v>
      </c>
      <c r="C992" s="3" t="s">
        <v>334</v>
      </c>
      <c r="D992" s="3" t="s">
        <v>132</v>
      </c>
      <c r="E992" s="3">
        <v>2</v>
      </c>
      <c r="F992" s="3">
        <v>2</v>
      </c>
      <c r="G992" s="3"/>
      <c r="H992" s="3">
        <v>4</v>
      </c>
      <c r="I992" s="3">
        <v>1</v>
      </c>
      <c r="J992" s="3">
        <v>1</v>
      </c>
      <c r="K992" s="3">
        <v>4</v>
      </c>
      <c r="L992" s="3">
        <v>5</v>
      </c>
      <c r="M992" s="3">
        <v>5</v>
      </c>
      <c r="N992" s="3">
        <v>3</v>
      </c>
      <c r="O992" s="3">
        <v>9</v>
      </c>
      <c r="P992" s="3">
        <v>2</v>
      </c>
      <c r="Q992" s="3">
        <v>4</v>
      </c>
      <c r="R992" s="3">
        <v>5</v>
      </c>
      <c r="S992" s="3">
        <v>4</v>
      </c>
      <c r="T992" s="3">
        <v>3</v>
      </c>
      <c r="U992" s="3">
        <v>8</v>
      </c>
      <c r="V992" s="3">
        <v>5</v>
      </c>
      <c r="W992" s="3">
        <v>4</v>
      </c>
      <c r="X992" s="3">
        <v>4</v>
      </c>
      <c r="Y992" s="3">
        <v>9</v>
      </c>
      <c r="Z992" s="3">
        <v>5</v>
      </c>
      <c r="AA992" s="3">
        <v>9</v>
      </c>
      <c r="AB992" s="3">
        <v>4</v>
      </c>
      <c r="AC992" s="3">
        <v>6</v>
      </c>
      <c r="AD992" s="3">
        <v>5</v>
      </c>
      <c r="AE992" s="3">
        <v>7</v>
      </c>
      <c r="AF992" s="3">
        <v>5</v>
      </c>
      <c r="AG992" s="3">
        <v>9</v>
      </c>
      <c r="AH992" s="3">
        <v>3</v>
      </c>
      <c r="AI992" s="3">
        <v>6</v>
      </c>
      <c r="AJ992" s="3">
        <v>5</v>
      </c>
      <c r="AK992" s="3">
        <v>3</v>
      </c>
      <c r="AL992" s="3">
        <v>2</v>
      </c>
      <c r="AM992" s="3">
        <v>9</v>
      </c>
      <c r="AN992" s="3">
        <v>5</v>
      </c>
      <c r="AO992" s="3">
        <v>2</v>
      </c>
      <c r="AP992" s="3">
        <v>6</v>
      </c>
      <c r="AQ992" s="3">
        <v>4</v>
      </c>
      <c r="AR992" s="3">
        <v>4</v>
      </c>
      <c r="AS992" s="3">
        <v>6</v>
      </c>
      <c r="AT992" s="3">
        <v>3</v>
      </c>
      <c r="AU992" s="3">
        <v>6</v>
      </c>
      <c r="AV992" s="3">
        <v>2</v>
      </c>
      <c r="AW992" s="3">
        <v>3</v>
      </c>
      <c r="AX992" s="10">
        <v>2</v>
      </c>
    </row>
    <row r="993" spans="1:50" x14ac:dyDescent="0.35">
      <c r="A993" s="27" t="s">
        <v>325</v>
      </c>
      <c r="B993" s="3" t="s">
        <v>211</v>
      </c>
      <c r="C993" s="3" t="s">
        <v>336</v>
      </c>
      <c r="D993" s="3" t="s">
        <v>162</v>
      </c>
      <c r="E993" s="145"/>
      <c r="F993" s="145"/>
      <c r="G993" s="145"/>
      <c r="H993" s="145"/>
      <c r="I993" s="145"/>
      <c r="J993" s="145"/>
      <c r="K993" s="145"/>
      <c r="L993" s="145"/>
      <c r="M993" s="145"/>
      <c r="N993" s="145"/>
      <c r="O993" s="145"/>
      <c r="P993" s="145">
        <v>173</v>
      </c>
      <c r="Q993" s="145">
        <v>0</v>
      </c>
      <c r="R993" s="145"/>
      <c r="S993" s="145">
        <v>200</v>
      </c>
      <c r="T993" s="145"/>
      <c r="U993" s="145">
        <v>500</v>
      </c>
      <c r="V993" s="145">
        <v>200</v>
      </c>
      <c r="W993" s="145"/>
      <c r="X993" s="145"/>
      <c r="Y993" s="145"/>
      <c r="Z993" s="145">
        <v>300</v>
      </c>
      <c r="AA993" s="145">
        <v>400</v>
      </c>
      <c r="AB993" s="145">
        <v>700</v>
      </c>
      <c r="AC993" s="145">
        <v>2405</v>
      </c>
      <c r="AD993" s="145">
        <v>1940</v>
      </c>
      <c r="AE993" s="145"/>
      <c r="AF993" s="145"/>
      <c r="AG993" s="145"/>
      <c r="AH993" s="145"/>
      <c r="AI993" s="145"/>
      <c r="AJ993" s="145"/>
      <c r="AK993" s="145"/>
      <c r="AL993" s="145"/>
      <c r="AM993" s="145"/>
      <c r="AN993" s="145">
        <v>200</v>
      </c>
      <c r="AO993" s="145">
        <v>600</v>
      </c>
      <c r="AP993" s="145"/>
      <c r="AQ993" s="145"/>
      <c r="AR993" s="145"/>
      <c r="AS993" s="145"/>
      <c r="AT993" s="145"/>
      <c r="AU993" s="145"/>
      <c r="AV993" s="145"/>
      <c r="AW993" s="145">
        <v>100</v>
      </c>
      <c r="AX993" s="195"/>
    </row>
    <row r="994" spans="1:50" x14ac:dyDescent="0.35">
      <c r="A994" s="27" t="s">
        <v>325</v>
      </c>
      <c r="B994" s="3" t="s">
        <v>211</v>
      </c>
      <c r="C994" s="3" t="s">
        <v>336</v>
      </c>
      <c r="D994" s="3" t="s">
        <v>166</v>
      </c>
      <c r="E994" s="145"/>
      <c r="F994" s="145"/>
      <c r="G994" s="145"/>
      <c r="H994" s="145"/>
      <c r="I994" s="145"/>
      <c r="J994" s="145"/>
      <c r="K994" s="145"/>
      <c r="L994" s="145"/>
      <c r="M994" s="145"/>
      <c r="N994" s="145"/>
      <c r="O994" s="145"/>
      <c r="P994" s="145">
        <v>173</v>
      </c>
      <c r="Q994" s="145">
        <v>0</v>
      </c>
      <c r="R994" s="145"/>
      <c r="S994" s="145">
        <v>200</v>
      </c>
      <c r="T994" s="145"/>
      <c r="U994" s="145">
        <v>500</v>
      </c>
      <c r="V994" s="145">
        <v>200</v>
      </c>
      <c r="W994" s="145"/>
      <c r="X994" s="145"/>
      <c r="Y994" s="145"/>
      <c r="Z994" s="145">
        <v>300</v>
      </c>
      <c r="AA994" s="145">
        <v>200</v>
      </c>
      <c r="AB994" s="145">
        <v>700</v>
      </c>
      <c r="AC994" s="145">
        <v>2405</v>
      </c>
      <c r="AD994" s="145">
        <v>1940</v>
      </c>
      <c r="AE994" s="145"/>
      <c r="AF994" s="145"/>
      <c r="AG994" s="145"/>
      <c r="AH994" s="145"/>
      <c r="AI994" s="145"/>
      <c r="AJ994" s="145"/>
      <c r="AK994" s="145"/>
      <c r="AL994" s="145"/>
      <c r="AM994" s="145"/>
      <c r="AN994" s="145">
        <v>200</v>
      </c>
      <c r="AO994" s="145">
        <v>600</v>
      </c>
      <c r="AP994" s="145"/>
      <c r="AQ994" s="145"/>
      <c r="AR994" s="145"/>
      <c r="AS994" s="145"/>
      <c r="AT994" s="145"/>
      <c r="AU994" s="145"/>
      <c r="AV994" s="145"/>
      <c r="AW994" s="145">
        <v>100</v>
      </c>
      <c r="AX994" s="195"/>
    </row>
    <row r="995" spans="1:50" x14ac:dyDescent="0.35">
      <c r="A995" s="27" t="s">
        <v>325</v>
      </c>
      <c r="B995" s="3" t="s">
        <v>211</v>
      </c>
      <c r="C995" s="3" t="s">
        <v>336</v>
      </c>
      <c r="D995" s="3" t="s">
        <v>327</v>
      </c>
      <c r="E995" s="3"/>
      <c r="F995" s="3"/>
      <c r="G995" s="3"/>
      <c r="H995" s="3"/>
      <c r="I995" s="3"/>
      <c r="J995" s="3"/>
      <c r="K995" s="3"/>
      <c r="L995" s="3"/>
      <c r="M995" s="3"/>
      <c r="N995" s="3"/>
      <c r="O995" s="3"/>
      <c r="P995" s="3">
        <v>2</v>
      </c>
      <c r="Q995" s="3">
        <v>2</v>
      </c>
      <c r="R995" s="3"/>
      <c r="S995" s="3">
        <v>2</v>
      </c>
      <c r="T995" s="3"/>
      <c r="U995" s="3">
        <v>5</v>
      </c>
      <c r="V995" s="3">
        <v>2</v>
      </c>
      <c r="W995" s="3"/>
      <c r="X995" s="3"/>
      <c r="Y995" s="3"/>
      <c r="Z995" s="3">
        <v>3</v>
      </c>
      <c r="AA995" s="3">
        <v>4</v>
      </c>
      <c r="AB995" s="3">
        <v>7</v>
      </c>
      <c r="AC995" s="3">
        <v>11</v>
      </c>
      <c r="AD995" s="3">
        <v>8</v>
      </c>
      <c r="AE995" s="3"/>
      <c r="AF995" s="3"/>
      <c r="AG995" s="3"/>
      <c r="AH995" s="3"/>
      <c r="AI995" s="3"/>
      <c r="AJ995" s="3"/>
      <c r="AK995" s="3"/>
      <c r="AL995" s="3"/>
      <c r="AM995" s="3"/>
      <c r="AN995" s="3">
        <v>2</v>
      </c>
      <c r="AO995" s="3">
        <v>6</v>
      </c>
      <c r="AP995" s="3"/>
      <c r="AQ995" s="3"/>
      <c r="AR995" s="3"/>
      <c r="AS995" s="3"/>
      <c r="AT995" s="3"/>
      <c r="AU995" s="3"/>
      <c r="AV995" s="3"/>
      <c r="AW995" s="3">
        <v>1</v>
      </c>
      <c r="AX995" s="10"/>
    </row>
    <row r="996" spans="1:50" x14ac:dyDescent="0.35">
      <c r="A996" s="27" t="s">
        <v>325</v>
      </c>
      <c r="B996" s="3" t="s">
        <v>211</v>
      </c>
      <c r="C996" s="3" t="s">
        <v>336</v>
      </c>
      <c r="D996" s="3" t="s">
        <v>167</v>
      </c>
      <c r="E996" s="3"/>
      <c r="F996" s="3"/>
      <c r="G996" s="3"/>
      <c r="H996" s="3"/>
      <c r="I996" s="3"/>
      <c r="J996" s="3"/>
      <c r="K996" s="3"/>
      <c r="L996" s="3"/>
      <c r="M996" s="3"/>
      <c r="N996" s="3"/>
      <c r="O996" s="3"/>
      <c r="P996" s="3">
        <v>0</v>
      </c>
      <c r="Q996" s="3">
        <v>0</v>
      </c>
      <c r="R996" s="3"/>
      <c r="S996" s="3">
        <v>0</v>
      </c>
      <c r="T996" s="3"/>
      <c r="U996" s="3">
        <v>0</v>
      </c>
      <c r="V996" s="3">
        <v>0</v>
      </c>
      <c r="W996" s="3"/>
      <c r="X996" s="3"/>
      <c r="Y996" s="3"/>
      <c r="Z996" s="3">
        <v>0</v>
      </c>
      <c r="AA996" s="3">
        <v>0</v>
      </c>
      <c r="AB996" s="3">
        <v>0</v>
      </c>
      <c r="AC996" s="3">
        <v>0</v>
      </c>
      <c r="AD996" s="3">
        <v>0</v>
      </c>
      <c r="AE996" s="3"/>
      <c r="AF996" s="3"/>
      <c r="AG996" s="3"/>
      <c r="AH996" s="3"/>
      <c r="AI996" s="3"/>
      <c r="AJ996" s="3"/>
      <c r="AK996" s="3"/>
      <c r="AL996" s="3"/>
      <c r="AM996" s="3"/>
      <c r="AN996" s="3">
        <v>0</v>
      </c>
      <c r="AO996" s="3">
        <v>0</v>
      </c>
      <c r="AP996" s="3"/>
      <c r="AQ996" s="3"/>
      <c r="AR996" s="3"/>
      <c r="AS996" s="3"/>
      <c r="AT996" s="3"/>
      <c r="AU996" s="3"/>
      <c r="AV996" s="3"/>
      <c r="AW996" s="3">
        <v>0</v>
      </c>
      <c r="AX996" s="10"/>
    </row>
    <row r="997" spans="1:50" x14ac:dyDescent="0.35">
      <c r="A997" s="27" t="s">
        <v>325</v>
      </c>
      <c r="B997" s="3" t="s">
        <v>211</v>
      </c>
      <c r="C997" s="3" t="s">
        <v>336</v>
      </c>
      <c r="D997" s="3" t="s">
        <v>132</v>
      </c>
      <c r="E997" s="3"/>
      <c r="F997" s="3"/>
      <c r="G997" s="3"/>
      <c r="H997" s="3"/>
      <c r="I997" s="3"/>
      <c r="J997" s="3"/>
      <c r="K997" s="3"/>
      <c r="L997" s="3"/>
      <c r="M997" s="3"/>
      <c r="N997" s="3"/>
      <c r="O997" s="3"/>
      <c r="P997" s="3">
        <v>1</v>
      </c>
      <c r="Q997" s="3">
        <v>1</v>
      </c>
      <c r="R997" s="3"/>
      <c r="S997" s="3">
        <v>1</v>
      </c>
      <c r="T997" s="3"/>
      <c r="U997" s="3">
        <v>1</v>
      </c>
      <c r="V997" s="3">
        <v>1</v>
      </c>
      <c r="W997" s="3"/>
      <c r="X997" s="3"/>
      <c r="Y997" s="3"/>
      <c r="Z997" s="3">
        <v>1</v>
      </c>
      <c r="AA997" s="3">
        <v>2</v>
      </c>
      <c r="AB997" s="3">
        <v>1</v>
      </c>
      <c r="AC997" s="3">
        <v>1</v>
      </c>
      <c r="AD997" s="3">
        <v>1</v>
      </c>
      <c r="AE997" s="3"/>
      <c r="AF997" s="3"/>
      <c r="AG997" s="3"/>
      <c r="AH997" s="3"/>
      <c r="AI997" s="3"/>
      <c r="AJ997" s="3"/>
      <c r="AK997" s="3"/>
      <c r="AL997" s="3"/>
      <c r="AM997" s="3"/>
      <c r="AN997" s="3">
        <v>1</v>
      </c>
      <c r="AO997" s="3">
        <v>1</v>
      </c>
      <c r="AP997" s="3"/>
      <c r="AQ997" s="3"/>
      <c r="AR997" s="3"/>
      <c r="AS997" s="3"/>
      <c r="AT997" s="3"/>
      <c r="AU997" s="3"/>
      <c r="AV997" s="3"/>
      <c r="AW997" s="3">
        <v>1</v>
      </c>
      <c r="AX997" s="10"/>
    </row>
    <row r="998" spans="1:50" x14ac:dyDescent="0.35">
      <c r="A998" s="27" t="s">
        <v>325</v>
      </c>
      <c r="B998" s="3" t="s">
        <v>211</v>
      </c>
      <c r="C998" s="3" t="s">
        <v>337</v>
      </c>
      <c r="D998" s="3" t="s">
        <v>162</v>
      </c>
      <c r="E998" s="145">
        <v>2203</v>
      </c>
      <c r="F998" s="145">
        <v>2423.9499999999998</v>
      </c>
      <c r="G998" s="145">
        <v>3142.75</v>
      </c>
      <c r="H998" s="145">
        <v>4079</v>
      </c>
      <c r="I998" s="145">
        <v>4425.71</v>
      </c>
      <c r="J998" s="145">
        <v>3482.85</v>
      </c>
      <c r="K998" s="145">
        <v>3633.55</v>
      </c>
      <c r="L998" s="145">
        <v>4956.75</v>
      </c>
      <c r="M998" s="145">
        <v>7734.3</v>
      </c>
      <c r="N998" s="145">
        <v>6532.39</v>
      </c>
      <c r="O998" s="145">
        <v>5091.08</v>
      </c>
      <c r="P998" s="145">
        <v>4967.9399999999996</v>
      </c>
      <c r="Q998" s="145">
        <v>5712.11</v>
      </c>
      <c r="R998" s="145">
        <v>6607.01</v>
      </c>
      <c r="S998" s="145">
        <v>7568.55</v>
      </c>
      <c r="T998" s="145">
        <v>5074.3</v>
      </c>
      <c r="U998" s="145">
        <v>7882.4</v>
      </c>
      <c r="V998" s="145">
        <v>6637.68</v>
      </c>
      <c r="W998" s="145">
        <v>8047.28</v>
      </c>
      <c r="X998" s="145">
        <v>8899.7800000000007</v>
      </c>
      <c r="Y998" s="145">
        <v>7554.29</v>
      </c>
      <c r="Z998" s="145">
        <v>9595.17</v>
      </c>
      <c r="AA998" s="145">
        <v>8610.3799999999992</v>
      </c>
      <c r="AB998" s="145">
        <v>7701.74</v>
      </c>
      <c r="AC998" s="145">
        <v>9685.18</v>
      </c>
      <c r="AD998" s="145">
        <v>9687.2900000000009</v>
      </c>
      <c r="AE998" s="145">
        <v>12908.94</v>
      </c>
      <c r="AF998" s="145">
        <v>11083.85</v>
      </c>
      <c r="AG998" s="145">
        <v>8930.7199999999993</v>
      </c>
      <c r="AH998" s="145">
        <v>11609.77</v>
      </c>
      <c r="AI998" s="145">
        <v>8995.5</v>
      </c>
      <c r="AJ998" s="145">
        <v>14196.72</v>
      </c>
      <c r="AK998" s="145">
        <v>10108.719999999999</v>
      </c>
      <c r="AL998" s="145">
        <v>8519.7800000000007</v>
      </c>
      <c r="AM998" s="145">
        <v>10212.549999999999</v>
      </c>
      <c r="AN998" s="145">
        <v>9506.17</v>
      </c>
      <c r="AO998" s="145">
        <v>8749.81</v>
      </c>
      <c r="AP998" s="145">
        <v>8381.44</v>
      </c>
      <c r="AQ998" s="145">
        <v>6980.03</v>
      </c>
      <c r="AR998" s="145">
        <v>2896.35</v>
      </c>
      <c r="AS998" s="145">
        <v>2405.7600000000002</v>
      </c>
      <c r="AT998" s="145">
        <v>3590.57</v>
      </c>
      <c r="AU998" s="145">
        <v>4767.28</v>
      </c>
      <c r="AV998" s="145">
        <v>5223.12</v>
      </c>
      <c r="AW998" s="145">
        <v>3739.92</v>
      </c>
      <c r="AX998" s="195">
        <v>3107.03</v>
      </c>
    </row>
    <row r="999" spans="1:50" x14ac:dyDescent="0.35">
      <c r="A999" s="27" t="s">
        <v>325</v>
      </c>
      <c r="B999" s="3" t="s">
        <v>211</v>
      </c>
      <c r="C999" s="3" t="s">
        <v>337</v>
      </c>
      <c r="D999" s="3" t="s">
        <v>166</v>
      </c>
      <c r="E999" s="145">
        <v>440.6</v>
      </c>
      <c r="F999" s="145">
        <v>403.99</v>
      </c>
      <c r="G999" s="145">
        <v>628.54999999999995</v>
      </c>
      <c r="H999" s="145">
        <v>679.83</v>
      </c>
      <c r="I999" s="145">
        <v>553.21</v>
      </c>
      <c r="J999" s="145">
        <v>497.55</v>
      </c>
      <c r="K999" s="145">
        <v>605.59</v>
      </c>
      <c r="L999" s="145">
        <v>495.68</v>
      </c>
      <c r="M999" s="145">
        <v>859.37</v>
      </c>
      <c r="N999" s="145">
        <v>593.85</v>
      </c>
      <c r="O999" s="145">
        <v>636.39</v>
      </c>
      <c r="P999" s="145">
        <v>551.99</v>
      </c>
      <c r="Q999" s="145">
        <v>476.01</v>
      </c>
      <c r="R999" s="145">
        <v>600.64</v>
      </c>
      <c r="S999" s="145">
        <v>840.95</v>
      </c>
      <c r="T999" s="145">
        <v>507.43</v>
      </c>
      <c r="U999" s="145">
        <v>563.03</v>
      </c>
      <c r="V999" s="145">
        <v>663.77</v>
      </c>
      <c r="W999" s="145">
        <v>1005.91</v>
      </c>
      <c r="X999" s="145">
        <v>889.98</v>
      </c>
      <c r="Y999" s="145">
        <v>1079.18</v>
      </c>
      <c r="Z999" s="145">
        <v>872.29</v>
      </c>
      <c r="AA999" s="145">
        <v>956.71</v>
      </c>
      <c r="AB999" s="145">
        <v>700.16</v>
      </c>
      <c r="AC999" s="145">
        <v>1076.1300000000001</v>
      </c>
      <c r="AD999" s="145">
        <v>968.73</v>
      </c>
      <c r="AE999" s="145">
        <v>1434.33</v>
      </c>
      <c r="AF999" s="145">
        <v>1007.62</v>
      </c>
      <c r="AG999" s="145">
        <v>686.98</v>
      </c>
      <c r="AH999" s="145">
        <v>1055.43</v>
      </c>
      <c r="AI999" s="145">
        <v>899.55</v>
      </c>
      <c r="AJ999" s="145">
        <v>1014.05</v>
      </c>
      <c r="AK999" s="145">
        <v>918.97</v>
      </c>
      <c r="AL999" s="145">
        <v>774.53</v>
      </c>
      <c r="AM999" s="145">
        <v>785.58</v>
      </c>
      <c r="AN999" s="145">
        <v>1056.24</v>
      </c>
      <c r="AO999" s="145">
        <v>972.2</v>
      </c>
      <c r="AP999" s="145">
        <v>1047.68</v>
      </c>
      <c r="AQ999" s="145">
        <v>634.54999999999995</v>
      </c>
      <c r="AR999" s="145">
        <v>482.73</v>
      </c>
      <c r="AS999" s="145">
        <v>343.68</v>
      </c>
      <c r="AT999" s="145">
        <v>326.42</v>
      </c>
      <c r="AU999" s="145">
        <v>397.27</v>
      </c>
      <c r="AV999" s="145">
        <v>746.16</v>
      </c>
      <c r="AW999" s="145">
        <v>623.32000000000005</v>
      </c>
      <c r="AX999" s="195">
        <v>517.84</v>
      </c>
    </row>
    <row r="1000" spans="1:50" x14ac:dyDescent="0.35">
      <c r="A1000" s="27" t="s">
        <v>325</v>
      </c>
      <c r="B1000" s="3" t="s">
        <v>211</v>
      </c>
      <c r="C1000" s="3" t="s">
        <v>337</v>
      </c>
      <c r="D1000" s="3" t="s">
        <v>327</v>
      </c>
      <c r="E1000" s="3">
        <v>57</v>
      </c>
      <c r="F1000" s="3">
        <v>33</v>
      </c>
      <c r="G1000" s="3">
        <v>43</v>
      </c>
      <c r="H1000" s="3">
        <v>44</v>
      </c>
      <c r="I1000" s="3">
        <v>50</v>
      </c>
      <c r="J1000" s="3">
        <v>41</v>
      </c>
      <c r="K1000" s="3">
        <v>43</v>
      </c>
      <c r="L1000" s="3">
        <v>63</v>
      </c>
      <c r="M1000" s="3">
        <v>88</v>
      </c>
      <c r="N1000" s="3">
        <v>71</v>
      </c>
      <c r="O1000" s="3">
        <v>66</v>
      </c>
      <c r="P1000" s="3">
        <v>83</v>
      </c>
      <c r="Q1000" s="3">
        <v>69</v>
      </c>
      <c r="R1000" s="3">
        <v>94</v>
      </c>
      <c r="S1000" s="3">
        <v>115</v>
      </c>
      <c r="T1000" s="3">
        <v>85</v>
      </c>
      <c r="U1000" s="3">
        <v>115</v>
      </c>
      <c r="V1000" s="3">
        <v>120</v>
      </c>
      <c r="W1000" s="3">
        <v>92</v>
      </c>
      <c r="X1000" s="3">
        <v>99</v>
      </c>
      <c r="Y1000" s="3">
        <v>109</v>
      </c>
      <c r="Z1000" s="3">
        <v>123</v>
      </c>
      <c r="AA1000" s="3">
        <v>102</v>
      </c>
      <c r="AB1000" s="3">
        <v>94</v>
      </c>
      <c r="AC1000" s="3">
        <v>113</v>
      </c>
      <c r="AD1000" s="3">
        <v>100</v>
      </c>
      <c r="AE1000" s="3">
        <v>117</v>
      </c>
      <c r="AF1000" s="3">
        <v>119</v>
      </c>
      <c r="AG1000" s="3">
        <v>106</v>
      </c>
      <c r="AH1000" s="3">
        <v>135</v>
      </c>
      <c r="AI1000" s="3">
        <v>107</v>
      </c>
      <c r="AJ1000" s="3">
        <v>162</v>
      </c>
      <c r="AK1000" s="3">
        <v>120</v>
      </c>
      <c r="AL1000" s="3">
        <v>104</v>
      </c>
      <c r="AM1000" s="3">
        <v>114</v>
      </c>
      <c r="AN1000" s="3">
        <v>104</v>
      </c>
      <c r="AO1000" s="3">
        <v>108</v>
      </c>
      <c r="AP1000" s="3">
        <v>108</v>
      </c>
      <c r="AQ1000" s="3">
        <v>87</v>
      </c>
      <c r="AR1000" s="3">
        <v>38</v>
      </c>
      <c r="AS1000" s="3">
        <v>32</v>
      </c>
      <c r="AT1000" s="3">
        <v>44</v>
      </c>
      <c r="AU1000" s="3">
        <v>56</v>
      </c>
      <c r="AV1000" s="3">
        <v>81</v>
      </c>
      <c r="AW1000" s="3">
        <v>51</v>
      </c>
      <c r="AX1000" s="10">
        <v>35</v>
      </c>
    </row>
    <row r="1001" spans="1:50" x14ac:dyDescent="0.35">
      <c r="A1001" s="27" t="s">
        <v>325</v>
      </c>
      <c r="B1001" s="3" t="s">
        <v>211</v>
      </c>
      <c r="C1001" s="3" t="s">
        <v>337</v>
      </c>
      <c r="D1001" s="3" t="s">
        <v>167</v>
      </c>
      <c r="E1001" s="3">
        <v>710</v>
      </c>
      <c r="F1001" s="3">
        <v>445</v>
      </c>
      <c r="G1001" s="3">
        <v>651</v>
      </c>
      <c r="H1001" s="3">
        <v>935</v>
      </c>
      <c r="I1001" s="4">
        <v>1023</v>
      </c>
      <c r="J1001" s="3">
        <v>775</v>
      </c>
      <c r="K1001" s="3">
        <v>866</v>
      </c>
      <c r="L1001" s="3">
        <v>975</v>
      </c>
      <c r="M1001" s="4">
        <v>1739</v>
      </c>
      <c r="N1001" s="4">
        <v>1440</v>
      </c>
      <c r="O1001" s="3">
        <v>964</v>
      </c>
      <c r="P1001" s="4">
        <v>1131</v>
      </c>
      <c r="Q1001" s="4">
        <v>1187</v>
      </c>
      <c r="R1001" s="4">
        <v>1442</v>
      </c>
      <c r="S1001" s="4">
        <v>1705</v>
      </c>
      <c r="T1001" s="4">
        <v>1130</v>
      </c>
      <c r="U1001" s="4">
        <v>1539</v>
      </c>
      <c r="V1001" s="4">
        <v>1513</v>
      </c>
      <c r="W1001" s="4">
        <v>1573</v>
      </c>
      <c r="X1001" s="4">
        <v>1984</v>
      </c>
      <c r="Y1001" s="4">
        <v>1590</v>
      </c>
      <c r="Z1001" s="4">
        <v>1991</v>
      </c>
      <c r="AA1001" s="4">
        <v>1767</v>
      </c>
      <c r="AB1001" s="4">
        <v>1714</v>
      </c>
      <c r="AC1001" s="4">
        <v>2047</v>
      </c>
      <c r="AD1001" s="4">
        <v>2205</v>
      </c>
      <c r="AE1001" s="4">
        <v>3243</v>
      </c>
      <c r="AF1001" s="4">
        <v>2668</v>
      </c>
      <c r="AG1001" s="4">
        <v>1796</v>
      </c>
      <c r="AH1001" s="4">
        <v>2486</v>
      </c>
      <c r="AI1001" s="4">
        <v>1919</v>
      </c>
      <c r="AJ1001" s="4">
        <v>2916</v>
      </c>
      <c r="AK1001" s="4">
        <v>2109</v>
      </c>
      <c r="AL1001" s="4">
        <v>1719</v>
      </c>
      <c r="AM1001" s="4">
        <v>2174</v>
      </c>
      <c r="AN1001" s="4">
        <v>2058</v>
      </c>
      <c r="AO1001" s="4">
        <v>2074</v>
      </c>
      <c r="AP1001" s="4">
        <v>1751</v>
      </c>
      <c r="AQ1001" s="4">
        <v>1394</v>
      </c>
      <c r="AR1001" s="3">
        <v>482</v>
      </c>
      <c r="AS1001" s="3">
        <v>425</v>
      </c>
      <c r="AT1001" s="3">
        <v>711</v>
      </c>
      <c r="AU1001" s="3">
        <v>660</v>
      </c>
      <c r="AV1001" s="3">
        <v>802</v>
      </c>
      <c r="AW1001" s="3">
        <v>662</v>
      </c>
      <c r="AX1001" s="10">
        <v>644</v>
      </c>
    </row>
    <row r="1002" spans="1:50" x14ac:dyDescent="0.35">
      <c r="A1002" s="27" t="s">
        <v>325</v>
      </c>
      <c r="B1002" s="3" t="s">
        <v>211</v>
      </c>
      <c r="C1002" s="3" t="s">
        <v>337</v>
      </c>
      <c r="D1002" s="3" t="s">
        <v>132</v>
      </c>
      <c r="E1002" s="3">
        <v>5</v>
      </c>
      <c r="F1002" s="3">
        <v>6</v>
      </c>
      <c r="G1002" s="3">
        <v>5</v>
      </c>
      <c r="H1002" s="3">
        <v>6</v>
      </c>
      <c r="I1002" s="3">
        <v>8</v>
      </c>
      <c r="J1002" s="3">
        <v>7</v>
      </c>
      <c r="K1002" s="3">
        <v>6</v>
      </c>
      <c r="L1002" s="3">
        <v>10</v>
      </c>
      <c r="M1002" s="3">
        <v>9</v>
      </c>
      <c r="N1002" s="3">
        <v>11</v>
      </c>
      <c r="O1002" s="3">
        <v>8</v>
      </c>
      <c r="P1002" s="3">
        <v>9</v>
      </c>
      <c r="Q1002" s="3">
        <v>12</v>
      </c>
      <c r="R1002" s="3">
        <v>11</v>
      </c>
      <c r="S1002" s="3">
        <v>9</v>
      </c>
      <c r="T1002" s="3">
        <v>10</v>
      </c>
      <c r="U1002" s="3">
        <v>14</v>
      </c>
      <c r="V1002" s="3">
        <v>10</v>
      </c>
      <c r="W1002" s="3">
        <v>8</v>
      </c>
      <c r="X1002" s="3">
        <v>10</v>
      </c>
      <c r="Y1002" s="3">
        <v>7</v>
      </c>
      <c r="Z1002" s="3">
        <v>11</v>
      </c>
      <c r="AA1002" s="3">
        <v>9</v>
      </c>
      <c r="AB1002" s="3">
        <v>11</v>
      </c>
      <c r="AC1002" s="3">
        <v>9</v>
      </c>
      <c r="AD1002" s="3">
        <v>10</v>
      </c>
      <c r="AE1002" s="3">
        <v>9</v>
      </c>
      <c r="AF1002" s="3">
        <v>11</v>
      </c>
      <c r="AG1002" s="3">
        <v>13</v>
      </c>
      <c r="AH1002" s="3">
        <v>11</v>
      </c>
      <c r="AI1002" s="3">
        <v>10</v>
      </c>
      <c r="AJ1002" s="3">
        <v>14</v>
      </c>
      <c r="AK1002" s="3">
        <v>11</v>
      </c>
      <c r="AL1002" s="3">
        <v>11</v>
      </c>
      <c r="AM1002" s="3">
        <v>13</v>
      </c>
      <c r="AN1002" s="3">
        <v>9</v>
      </c>
      <c r="AO1002" s="3">
        <v>9</v>
      </c>
      <c r="AP1002" s="3">
        <v>8</v>
      </c>
      <c r="AQ1002" s="3">
        <v>11</v>
      </c>
      <c r="AR1002" s="3">
        <v>6</v>
      </c>
      <c r="AS1002" s="3">
        <v>7</v>
      </c>
      <c r="AT1002" s="3">
        <v>11</v>
      </c>
      <c r="AU1002" s="3">
        <v>12</v>
      </c>
      <c r="AV1002" s="3">
        <v>7</v>
      </c>
      <c r="AW1002" s="3">
        <v>6</v>
      </c>
      <c r="AX1002" s="10">
        <v>6</v>
      </c>
    </row>
    <row r="1003" spans="1:50" x14ac:dyDescent="0.35">
      <c r="A1003" s="27" t="s">
        <v>325</v>
      </c>
      <c r="B1003" s="3" t="s">
        <v>211</v>
      </c>
      <c r="C1003" s="3" t="s">
        <v>338</v>
      </c>
      <c r="D1003" s="3" t="s">
        <v>162</v>
      </c>
      <c r="E1003" s="145"/>
      <c r="F1003" s="145"/>
      <c r="G1003" s="145"/>
      <c r="H1003" s="145"/>
      <c r="I1003" s="145"/>
      <c r="J1003" s="145"/>
      <c r="K1003" s="145"/>
      <c r="L1003" s="145"/>
      <c r="M1003" s="145"/>
      <c r="N1003" s="145"/>
      <c r="O1003" s="145"/>
      <c r="P1003" s="145"/>
      <c r="Q1003" s="145"/>
      <c r="R1003" s="145"/>
      <c r="S1003" s="145"/>
      <c r="T1003" s="145"/>
      <c r="U1003" s="145"/>
      <c r="V1003" s="145"/>
      <c r="W1003" s="145"/>
      <c r="X1003" s="145"/>
      <c r="Y1003" s="145"/>
      <c r="Z1003" s="145"/>
      <c r="AA1003" s="145"/>
      <c r="AB1003" s="145"/>
      <c r="AC1003" s="145"/>
      <c r="AD1003" s="145"/>
      <c r="AE1003" s="145"/>
      <c r="AF1003" s="145"/>
      <c r="AG1003" s="145"/>
      <c r="AH1003" s="145"/>
      <c r="AI1003" s="145"/>
      <c r="AJ1003" s="145"/>
      <c r="AK1003" s="145"/>
      <c r="AL1003" s="145"/>
      <c r="AM1003" s="145"/>
      <c r="AN1003" s="145"/>
      <c r="AO1003" s="145"/>
      <c r="AP1003" s="145"/>
      <c r="AQ1003" s="145">
        <v>80</v>
      </c>
      <c r="AR1003" s="145"/>
      <c r="AS1003" s="145"/>
      <c r="AT1003" s="145"/>
      <c r="AU1003" s="145"/>
      <c r="AV1003" s="145"/>
      <c r="AW1003" s="145"/>
      <c r="AX1003" s="195"/>
    </row>
    <row r="1004" spans="1:50" x14ac:dyDescent="0.35">
      <c r="A1004" s="27" t="s">
        <v>325</v>
      </c>
      <c r="B1004" s="3" t="s">
        <v>211</v>
      </c>
      <c r="C1004" s="3" t="s">
        <v>338</v>
      </c>
      <c r="D1004" s="3" t="s">
        <v>166</v>
      </c>
      <c r="E1004" s="145"/>
      <c r="F1004" s="145"/>
      <c r="G1004" s="145"/>
      <c r="H1004" s="145"/>
      <c r="I1004" s="145"/>
      <c r="J1004" s="145"/>
      <c r="K1004" s="145"/>
      <c r="L1004" s="145"/>
      <c r="M1004" s="145"/>
      <c r="N1004" s="145"/>
      <c r="O1004" s="145"/>
      <c r="P1004" s="145"/>
      <c r="Q1004" s="145"/>
      <c r="R1004" s="145"/>
      <c r="S1004" s="145"/>
      <c r="T1004" s="145"/>
      <c r="U1004" s="145"/>
      <c r="V1004" s="145"/>
      <c r="W1004" s="145"/>
      <c r="X1004" s="145"/>
      <c r="Y1004" s="145"/>
      <c r="Z1004" s="145"/>
      <c r="AA1004" s="145"/>
      <c r="AB1004" s="145"/>
      <c r="AC1004" s="145"/>
      <c r="AD1004" s="145"/>
      <c r="AE1004" s="145"/>
      <c r="AF1004" s="145"/>
      <c r="AG1004" s="145"/>
      <c r="AH1004" s="145"/>
      <c r="AI1004" s="145"/>
      <c r="AJ1004" s="145"/>
      <c r="AK1004" s="145"/>
      <c r="AL1004" s="145"/>
      <c r="AM1004" s="145"/>
      <c r="AN1004" s="145"/>
      <c r="AO1004" s="145"/>
      <c r="AP1004" s="145"/>
      <c r="AQ1004" s="145">
        <v>80</v>
      </c>
      <c r="AR1004" s="145"/>
      <c r="AS1004" s="145"/>
      <c r="AT1004" s="145"/>
      <c r="AU1004" s="145"/>
      <c r="AV1004" s="145"/>
      <c r="AW1004" s="145"/>
      <c r="AX1004" s="195"/>
    </row>
    <row r="1005" spans="1:50" x14ac:dyDescent="0.35">
      <c r="A1005" s="27" t="s">
        <v>325</v>
      </c>
      <c r="B1005" s="3" t="s">
        <v>211</v>
      </c>
      <c r="C1005" s="3" t="s">
        <v>338</v>
      </c>
      <c r="D1005" s="3" t="s">
        <v>327</v>
      </c>
      <c r="E1005" s="3"/>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v>0</v>
      </c>
      <c r="AR1005" s="3"/>
      <c r="AS1005" s="3"/>
      <c r="AT1005" s="3"/>
      <c r="AU1005" s="3"/>
      <c r="AV1005" s="3"/>
      <c r="AW1005" s="3"/>
      <c r="AX1005" s="10"/>
    </row>
    <row r="1006" spans="1:50" x14ac:dyDescent="0.35">
      <c r="A1006" s="27" t="s">
        <v>325</v>
      </c>
      <c r="B1006" s="3" t="s">
        <v>211</v>
      </c>
      <c r="C1006" s="3" t="s">
        <v>338</v>
      </c>
      <c r="D1006" s="3" t="s">
        <v>167</v>
      </c>
      <c r="E1006" s="3"/>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v>0</v>
      </c>
      <c r="AR1006" s="3"/>
      <c r="AS1006" s="3"/>
      <c r="AT1006" s="3"/>
      <c r="AU1006" s="3"/>
      <c r="AV1006" s="3"/>
      <c r="AW1006" s="3"/>
      <c r="AX1006" s="10"/>
    </row>
    <row r="1007" spans="1:50" x14ac:dyDescent="0.35">
      <c r="A1007" s="27" t="s">
        <v>325</v>
      </c>
      <c r="B1007" s="3" t="s">
        <v>211</v>
      </c>
      <c r="C1007" s="3" t="s">
        <v>338</v>
      </c>
      <c r="D1007" s="3" t="s">
        <v>132</v>
      </c>
      <c r="E1007" s="3"/>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v>1</v>
      </c>
      <c r="AR1007" s="3"/>
      <c r="AS1007" s="3"/>
      <c r="AT1007" s="3"/>
      <c r="AU1007" s="3"/>
      <c r="AV1007" s="3"/>
      <c r="AW1007" s="3"/>
      <c r="AX1007" s="10"/>
    </row>
    <row r="1008" spans="1:50" x14ac:dyDescent="0.35">
      <c r="A1008" s="27" t="s">
        <v>325</v>
      </c>
      <c r="B1008" s="3" t="s">
        <v>211</v>
      </c>
      <c r="C1008" s="3" t="s">
        <v>339</v>
      </c>
      <c r="D1008" s="3" t="s">
        <v>162</v>
      </c>
      <c r="E1008" s="145">
        <v>2665.36</v>
      </c>
      <c r="F1008" s="145">
        <v>1323.16</v>
      </c>
      <c r="G1008" s="145">
        <v>4203.84</v>
      </c>
      <c r="H1008" s="145">
        <v>4755.59</v>
      </c>
      <c r="I1008" s="145">
        <v>5270.9</v>
      </c>
      <c r="J1008" s="145">
        <v>2688.26</v>
      </c>
      <c r="K1008" s="145">
        <v>4740.26</v>
      </c>
      <c r="L1008" s="145">
        <v>4175.78</v>
      </c>
      <c r="M1008" s="145">
        <v>2838.5</v>
      </c>
      <c r="N1008" s="145">
        <v>2646.3</v>
      </c>
      <c r="O1008" s="145">
        <v>2923.64</v>
      </c>
      <c r="P1008" s="145">
        <v>2415.34</v>
      </c>
      <c r="Q1008" s="145">
        <v>1305.25</v>
      </c>
      <c r="R1008" s="145">
        <v>1314.02</v>
      </c>
      <c r="S1008" s="145">
        <v>964.2</v>
      </c>
      <c r="T1008" s="145">
        <v>1140.5999999999999</v>
      </c>
      <c r="U1008" s="145">
        <v>1625.59</v>
      </c>
      <c r="V1008" s="145">
        <v>2551.08</v>
      </c>
      <c r="W1008" s="145">
        <v>1801.96</v>
      </c>
      <c r="X1008" s="145">
        <v>2041.64</v>
      </c>
      <c r="Y1008" s="145">
        <v>734.14</v>
      </c>
      <c r="Z1008" s="145">
        <v>891.16</v>
      </c>
      <c r="AA1008" s="145">
        <v>1266.52</v>
      </c>
      <c r="AB1008" s="145">
        <v>1280.9100000000001</v>
      </c>
      <c r="AC1008" s="145">
        <v>1258</v>
      </c>
      <c r="AD1008" s="145">
        <v>993.82</v>
      </c>
      <c r="AE1008" s="145">
        <v>1376.24</v>
      </c>
      <c r="AF1008" s="145">
        <v>1288.78</v>
      </c>
      <c r="AG1008" s="145">
        <v>1230.28</v>
      </c>
      <c r="AH1008" s="145">
        <v>2014.58</v>
      </c>
      <c r="AI1008" s="145">
        <v>2588.88</v>
      </c>
      <c r="AJ1008" s="145">
        <v>2078.62</v>
      </c>
      <c r="AK1008" s="145">
        <v>1455.4</v>
      </c>
      <c r="AL1008" s="145">
        <v>1782.93</v>
      </c>
      <c r="AM1008" s="145">
        <v>1493.76</v>
      </c>
      <c r="AN1008" s="145">
        <v>2483.92</v>
      </c>
      <c r="AO1008" s="145">
        <v>2339.04</v>
      </c>
      <c r="AP1008" s="145">
        <v>1515.96</v>
      </c>
      <c r="AQ1008" s="145">
        <v>259.2</v>
      </c>
      <c r="AR1008" s="145"/>
      <c r="AS1008" s="145"/>
      <c r="AT1008" s="145">
        <v>23.46</v>
      </c>
      <c r="AU1008" s="145">
        <v>103.64</v>
      </c>
      <c r="AV1008" s="145"/>
      <c r="AW1008" s="145">
        <v>251.74</v>
      </c>
      <c r="AX1008" s="195">
        <v>148.19999999999999</v>
      </c>
    </row>
    <row r="1009" spans="1:50" x14ac:dyDescent="0.35">
      <c r="A1009" s="27" t="s">
        <v>325</v>
      </c>
      <c r="B1009" s="3" t="s">
        <v>211</v>
      </c>
      <c r="C1009" s="3" t="s">
        <v>339</v>
      </c>
      <c r="D1009" s="3" t="s">
        <v>166</v>
      </c>
      <c r="E1009" s="145">
        <v>296.14999999999998</v>
      </c>
      <c r="F1009" s="145">
        <v>264.63</v>
      </c>
      <c r="G1009" s="145">
        <v>1050.96</v>
      </c>
      <c r="H1009" s="145">
        <v>679.37</v>
      </c>
      <c r="I1009" s="145">
        <v>658.86</v>
      </c>
      <c r="J1009" s="145">
        <v>448.04</v>
      </c>
      <c r="K1009" s="145">
        <v>677.18</v>
      </c>
      <c r="L1009" s="145">
        <v>596.54</v>
      </c>
      <c r="M1009" s="145">
        <v>567.70000000000005</v>
      </c>
      <c r="N1009" s="145">
        <v>294.02999999999997</v>
      </c>
      <c r="O1009" s="145">
        <v>417.66</v>
      </c>
      <c r="P1009" s="145">
        <v>345.05</v>
      </c>
      <c r="Q1009" s="145">
        <v>163.16</v>
      </c>
      <c r="R1009" s="145">
        <v>146</v>
      </c>
      <c r="S1009" s="145">
        <v>137.74</v>
      </c>
      <c r="T1009" s="145">
        <v>142.58000000000001</v>
      </c>
      <c r="U1009" s="145">
        <v>232.23</v>
      </c>
      <c r="V1009" s="145">
        <v>425.18</v>
      </c>
      <c r="W1009" s="145">
        <v>450.49</v>
      </c>
      <c r="X1009" s="145">
        <v>680.55</v>
      </c>
      <c r="Y1009" s="145">
        <v>244.71</v>
      </c>
      <c r="Z1009" s="145">
        <v>297.05</v>
      </c>
      <c r="AA1009" s="145">
        <v>316.63</v>
      </c>
      <c r="AB1009" s="145">
        <v>320.23</v>
      </c>
      <c r="AC1009" s="145">
        <v>419.33</v>
      </c>
      <c r="AD1009" s="145">
        <v>248.46</v>
      </c>
      <c r="AE1009" s="145">
        <v>458.75</v>
      </c>
      <c r="AF1009" s="145">
        <v>429.59</v>
      </c>
      <c r="AG1009" s="145">
        <v>410.09</v>
      </c>
      <c r="AH1009" s="145">
        <v>335.76</v>
      </c>
      <c r="AI1009" s="145">
        <v>517.78</v>
      </c>
      <c r="AJ1009" s="145">
        <v>346.44</v>
      </c>
      <c r="AK1009" s="145">
        <v>485.13</v>
      </c>
      <c r="AL1009" s="145">
        <v>445.73</v>
      </c>
      <c r="AM1009" s="145">
        <v>497.92</v>
      </c>
      <c r="AN1009" s="145">
        <v>413.99</v>
      </c>
      <c r="AO1009" s="145">
        <v>334.15</v>
      </c>
      <c r="AP1009" s="145">
        <v>151.6</v>
      </c>
      <c r="AQ1009" s="145">
        <v>86.4</v>
      </c>
      <c r="AR1009" s="145"/>
      <c r="AS1009" s="145"/>
      <c r="AT1009" s="145">
        <v>11.73</v>
      </c>
      <c r="AU1009" s="145">
        <v>103.64</v>
      </c>
      <c r="AV1009" s="145"/>
      <c r="AW1009" s="145">
        <v>83.91</v>
      </c>
      <c r="AX1009" s="195">
        <v>74.099999999999994</v>
      </c>
    </row>
    <row r="1010" spans="1:50" x14ac:dyDescent="0.35">
      <c r="A1010" s="27" t="s">
        <v>325</v>
      </c>
      <c r="B1010" s="3" t="s">
        <v>211</v>
      </c>
      <c r="C1010" s="3" t="s">
        <v>339</v>
      </c>
      <c r="D1010" s="3" t="s">
        <v>327</v>
      </c>
      <c r="E1010" s="3">
        <v>68</v>
      </c>
      <c r="F1010" s="3">
        <v>52</v>
      </c>
      <c r="G1010" s="3">
        <v>60</v>
      </c>
      <c r="H1010" s="3">
        <v>57</v>
      </c>
      <c r="I1010" s="3">
        <v>63</v>
      </c>
      <c r="J1010" s="3">
        <v>41</v>
      </c>
      <c r="K1010" s="3">
        <v>60</v>
      </c>
      <c r="L1010" s="3">
        <v>65</v>
      </c>
      <c r="M1010" s="3">
        <v>36</v>
      </c>
      <c r="N1010" s="3">
        <v>47</v>
      </c>
      <c r="O1010" s="3">
        <v>49</v>
      </c>
      <c r="P1010" s="3">
        <v>47</v>
      </c>
      <c r="Q1010" s="3">
        <v>38</v>
      </c>
      <c r="R1010" s="3">
        <v>45</v>
      </c>
      <c r="S1010" s="3">
        <v>48</v>
      </c>
      <c r="T1010" s="3">
        <v>42</v>
      </c>
      <c r="U1010" s="3">
        <v>50</v>
      </c>
      <c r="V1010" s="3">
        <v>46</v>
      </c>
      <c r="W1010" s="3">
        <v>30</v>
      </c>
      <c r="X1010" s="3">
        <v>34</v>
      </c>
      <c r="Y1010" s="3">
        <v>36</v>
      </c>
      <c r="Z1010" s="3">
        <v>124</v>
      </c>
      <c r="AA1010" s="3">
        <v>18</v>
      </c>
      <c r="AB1010" s="3">
        <v>43</v>
      </c>
      <c r="AC1010" s="3">
        <v>376</v>
      </c>
      <c r="AD1010" s="3">
        <v>24</v>
      </c>
      <c r="AE1010" s="3">
        <v>62</v>
      </c>
      <c r="AF1010" s="3">
        <v>77</v>
      </c>
      <c r="AG1010" s="3">
        <v>69</v>
      </c>
      <c r="AH1010" s="3">
        <v>146</v>
      </c>
      <c r="AI1010" s="3">
        <v>197</v>
      </c>
      <c r="AJ1010" s="3">
        <v>119</v>
      </c>
      <c r="AK1010" s="3">
        <v>77</v>
      </c>
      <c r="AL1010" s="3">
        <v>130</v>
      </c>
      <c r="AM1010" s="3">
        <v>71</v>
      </c>
      <c r="AN1010" s="3">
        <v>362</v>
      </c>
      <c r="AO1010" s="3">
        <v>296</v>
      </c>
      <c r="AP1010" s="3">
        <v>159</v>
      </c>
      <c r="AQ1010" s="3">
        <v>52</v>
      </c>
      <c r="AR1010" s="3"/>
      <c r="AS1010" s="3"/>
      <c r="AT1010" s="3">
        <v>4</v>
      </c>
      <c r="AU1010" s="3">
        <v>2</v>
      </c>
      <c r="AV1010" s="3"/>
      <c r="AW1010" s="3">
        <v>7</v>
      </c>
      <c r="AX1010" s="10">
        <v>5</v>
      </c>
    </row>
    <row r="1011" spans="1:50" x14ac:dyDescent="0.35">
      <c r="A1011" s="27" t="s">
        <v>325</v>
      </c>
      <c r="B1011" s="3" t="s">
        <v>211</v>
      </c>
      <c r="C1011" s="3" t="s">
        <v>339</v>
      </c>
      <c r="D1011" s="3" t="s">
        <v>167</v>
      </c>
      <c r="E1011" s="3">
        <v>537</v>
      </c>
      <c r="F1011" s="3">
        <v>188</v>
      </c>
      <c r="G1011" s="4">
        <v>1490</v>
      </c>
      <c r="H1011" s="4">
        <v>1869</v>
      </c>
      <c r="I1011" s="4">
        <v>2045</v>
      </c>
      <c r="J1011" s="3">
        <v>872</v>
      </c>
      <c r="K1011" s="4">
        <v>1715</v>
      </c>
      <c r="L1011" s="4">
        <v>1454</v>
      </c>
      <c r="M1011" s="4">
        <v>1154</v>
      </c>
      <c r="N1011" s="4">
        <v>1170</v>
      </c>
      <c r="O1011" s="4">
        <v>1030</v>
      </c>
      <c r="P1011" s="3">
        <v>764</v>
      </c>
      <c r="Q1011" s="3">
        <v>315</v>
      </c>
      <c r="R1011" s="3">
        <v>325</v>
      </c>
      <c r="S1011" s="3">
        <v>12</v>
      </c>
      <c r="T1011" s="3">
        <v>342</v>
      </c>
      <c r="U1011" s="3">
        <v>556</v>
      </c>
      <c r="V1011" s="3">
        <v>882</v>
      </c>
      <c r="W1011" s="3">
        <v>672</v>
      </c>
      <c r="X1011" s="3">
        <v>764</v>
      </c>
      <c r="Y1011" s="3">
        <v>46</v>
      </c>
      <c r="Z1011" s="3">
        <v>50</v>
      </c>
      <c r="AA1011" s="3">
        <v>493</v>
      </c>
      <c r="AB1011" s="3">
        <v>259</v>
      </c>
      <c r="AC1011" s="3">
        <v>0</v>
      </c>
      <c r="AD1011" s="3">
        <v>413</v>
      </c>
      <c r="AE1011" s="3">
        <v>0</v>
      </c>
      <c r="AF1011" s="3">
        <v>12</v>
      </c>
      <c r="AG1011" s="3">
        <v>0</v>
      </c>
      <c r="AH1011" s="3">
        <v>82</v>
      </c>
      <c r="AI1011" s="3">
        <v>78</v>
      </c>
      <c r="AJ1011" s="3">
        <v>0</v>
      </c>
      <c r="AK1011" s="3">
        <v>0</v>
      </c>
      <c r="AL1011" s="3">
        <v>129</v>
      </c>
      <c r="AM1011" s="3">
        <v>54</v>
      </c>
      <c r="AN1011" s="3">
        <v>170</v>
      </c>
      <c r="AO1011" s="3">
        <v>307</v>
      </c>
      <c r="AP1011" s="3">
        <v>267</v>
      </c>
      <c r="AQ1011" s="3">
        <v>16</v>
      </c>
      <c r="AR1011" s="3"/>
      <c r="AS1011" s="3"/>
      <c r="AT1011" s="3">
        <v>32</v>
      </c>
      <c r="AU1011" s="3">
        <v>40</v>
      </c>
      <c r="AV1011" s="3"/>
      <c r="AW1011" s="3">
        <v>92</v>
      </c>
      <c r="AX1011" s="10">
        <v>52</v>
      </c>
    </row>
    <row r="1012" spans="1:50" x14ac:dyDescent="0.35">
      <c r="A1012" s="27" t="s">
        <v>325</v>
      </c>
      <c r="B1012" s="3" t="s">
        <v>211</v>
      </c>
      <c r="C1012" s="3" t="s">
        <v>339</v>
      </c>
      <c r="D1012" s="3" t="s">
        <v>132</v>
      </c>
      <c r="E1012" s="3">
        <v>9</v>
      </c>
      <c r="F1012" s="3">
        <v>5</v>
      </c>
      <c r="G1012" s="3">
        <v>4</v>
      </c>
      <c r="H1012" s="3">
        <v>7</v>
      </c>
      <c r="I1012" s="3">
        <v>8</v>
      </c>
      <c r="J1012" s="3">
        <v>6</v>
      </c>
      <c r="K1012" s="3">
        <v>7</v>
      </c>
      <c r="L1012" s="3">
        <v>7</v>
      </c>
      <c r="M1012" s="3">
        <v>5</v>
      </c>
      <c r="N1012" s="3">
        <v>9</v>
      </c>
      <c r="O1012" s="3">
        <v>7</v>
      </c>
      <c r="P1012" s="3">
        <v>7</v>
      </c>
      <c r="Q1012" s="3">
        <v>8</v>
      </c>
      <c r="R1012" s="3">
        <v>9</v>
      </c>
      <c r="S1012" s="3">
        <v>7</v>
      </c>
      <c r="T1012" s="3">
        <v>8</v>
      </c>
      <c r="U1012" s="3">
        <v>7</v>
      </c>
      <c r="V1012" s="3">
        <v>6</v>
      </c>
      <c r="W1012" s="3">
        <v>4</v>
      </c>
      <c r="X1012" s="3">
        <v>3</v>
      </c>
      <c r="Y1012" s="3">
        <v>3</v>
      </c>
      <c r="Z1012" s="3">
        <v>3</v>
      </c>
      <c r="AA1012" s="3">
        <v>4</v>
      </c>
      <c r="AB1012" s="3">
        <v>4</v>
      </c>
      <c r="AC1012" s="3">
        <v>3</v>
      </c>
      <c r="AD1012" s="3">
        <v>4</v>
      </c>
      <c r="AE1012" s="3">
        <v>3</v>
      </c>
      <c r="AF1012" s="3">
        <v>3</v>
      </c>
      <c r="AG1012" s="3">
        <v>3</v>
      </c>
      <c r="AH1012" s="3">
        <v>6</v>
      </c>
      <c r="AI1012" s="3">
        <v>5</v>
      </c>
      <c r="AJ1012" s="3">
        <v>6</v>
      </c>
      <c r="AK1012" s="3">
        <v>3</v>
      </c>
      <c r="AL1012" s="3">
        <v>4</v>
      </c>
      <c r="AM1012" s="3">
        <v>3</v>
      </c>
      <c r="AN1012" s="3">
        <v>6</v>
      </c>
      <c r="AO1012" s="3">
        <v>7</v>
      </c>
      <c r="AP1012" s="3">
        <v>10</v>
      </c>
      <c r="AQ1012" s="3">
        <v>3</v>
      </c>
      <c r="AR1012" s="3"/>
      <c r="AS1012" s="3"/>
      <c r="AT1012" s="3">
        <v>2</v>
      </c>
      <c r="AU1012" s="3">
        <v>1</v>
      </c>
      <c r="AV1012" s="3"/>
      <c r="AW1012" s="3">
        <v>3</v>
      </c>
      <c r="AX1012" s="10">
        <v>2</v>
      </c>
    </row>
    <row r="1013" spans="1:50" x14ac:dyDescent="0.35">
      <c r="A1013" s="27" t="s">
        <v>325</v>
      </c>
      <c r="B1013" s="3" t="s">
        <v>212</v>
      </c>
      <c r="C1013" s="3" t="s">
        <v>129</v>
      </c>
      <c r="D1013" s="3" t="s">
        <v>162</v>
      </c>
      <c r="E1013" s="145">
        <v>994275.87</v>
      </c>
      <c r="F1013" s="145">
        <v>928126.3</v>
      </c>
      <c r="G1013" s="145">
        <v>1082058.58</v>
      </c>
      <c r="H1013" s="145">
        <v>1113847.1599999999</v>
      </c>
      <c r="I1013" s="145">
        <v>1014227.65</v>
      </c>
      <c r="J1013" s="145">
        <v>1013555.28</v>
      </c>
      <c r="K1013" s="145">
        <v>728227.71</v>
      </c>
      <c r="L1013" s="145">
        <v>704663.36</v>
      </c>
      <c r="M1013" s="145">
        <v>687529.79</v>
      </c>
      <c r="N1013" s="145">
        <v>737753.87</v>
      </c>
      <c r="O1013" s="145">
        <v>746508.37</v>
      </c>
      <c r="P1013" s="145">
        <v>677703.44</v>
      </c>
      <c r="Q1013" s="145">
        <v>670917.49</v>
      </c>
      <c r="R1013" s="145">
        <v>659429.94999999995</v>
      </c>
      <c r="S1013" s="145">
        <v>686491</v>
      </c>
      <c r="T1013" s="145">
        <v>709119.38</v>
      </c>
      <c r="U1013" s="145">
        <v>770944.9</v>
      </c>
      <c r="V1013" s="145">
        <v>756918.63</v>
      </c>
      <c r="W1013" s="145">
        <v>747612.01</v>
      </c>
      <c r="X1013" s="145">
        <v>865969.89</v>
      </c>
      <c r="Y1013" s="145">
        <v>837600.17</v>
      </c>
      <c r="Z1013" s="145">
        <v>1023425.94</v>
      </c>
      <c r="AA1013" s="145">
        <v>820084.06</v>
      </c>
      <c r="AB1013" s="145">
        <v>788062.75</v>
      </c>
      <c r="AC1013" s="145">
        <v>986021.44</v>
      </c>
      <c r="AD1013" s="145">
        <v>942978.96</v>
      </c>
      <c r="AE1013" s="145">
        <v>1015233.84</v>
      </c>
      <c r="AF1013" s="145">
        <v>1078626.1599999999</v>
      </c>
      <c r="AG1013" s="145">
        <v>1100866.53</v>
      </c>
      <c r="AH1013" s="145">
        <v>902629.06</v>
      </c>
      <c r="AI1013" s="145">
        <v>991959.84</v>
      </c>
      <c r="AJ1013" s="145">
        <v>1011217.32</v>
      </c>
      <c r="AK1013" s="145">
        <v>914220.88</v>
      </c>
      <c r="AL1013" s="145">
        <v>986869.97</v>
      </c>
      <c r="AM1013" s="145">
        <v>866734.93</v>
      </c>
      <c r="AN1013" s="145">
        <v>819856.32</v>
      </c>
      <c r="AO1013" s="145">
        <v>863868.57</v>
      </c>
      <c r="AP1013" s="145">
        <v>796813.52</v>
      </c>
      <c r="AQ1013" s="145">
        <v>523646.5</v>
      </c>
      <c r="AR1013" s="145">
        <v>170575.55</v>
      </c>
      <c r="AS1013" s="145">
        <v>179008.45</v>
      </c>
      <c r="AT1013" s="145">
        <v>252843.72</v>
      </c>
      <c r="AU1013" s="145">
        <v>308673.81</v>
      </c>
      <c r="AV1013" s="145">
        <v>313830.11</v>
      </c>
      <c r="AW1013" s="145">
        <v>332109.96999999997</v>
      </c>
      <c r="AX1013" s="195">
        <v>330259.65000000002</v>
      </c>
    </row>
    <row r="1014" spans="1:50" x14ac:dyDescent="0.35">
      <c r="A1014" s="27" t="s">
        <v>325</v>
      </c>
      <c r="B1014" s="3" t="s">
        <v>212</v>
      </c>
      <c r="C1014" s="3" t="s">
        <v>129</v>
      </c>
      <c r="D1014" s="3" t="s">
        <v>166</v>
      </c>
      <c r="E1014" s="145">
        <v>509.62</v>
      </c>
      <c r="F1014" s="145">
        <v>483.9</v>
      </c>
      <c r="G1014" s="145">
        <v>530.67999999999995</v>
      </c>
      <c r="H1014" s="145">
        <v>554.70000000000005</v>
      </c>
      <c r="I1014" s="145">
        <v>496.44</v>
      </c>
      <c r="J1014" s="145">
        <v>503.5</v>
      </c>
      <c r="K1014" s="145">
        <v>370.41</v>
      </c>
      <c r="L1014" s="145">
        <v>354.28</v>
      </c>
      <c r="M1014" s="145">
        <v>359.21</v>
      </c>
      <c r="N1014" s="145">
        <v>364.68</v>
      </c>
      <c r="O1014" s="145">
        <v>356.16</v>
      </c>
      <c r="P1014" s="145">
        <v>330.26</v>
      </c>
      <c r="Q1014" s="145">
        <v>334.96</v>
      </c>
      <c r="R1014" s="145">
        <v>328.07</v>
      </c>
      <c r="S1014" s="145">
        <v>335.2</v>
      </c>
      <c r="T1014" s="145">
        <v>333.55</v>
      </c>
      <c r="U1014" s="145">
        <v>344.48</v>
      </c>
      <c r="V1014" s="145">
        <v>339.88</v>
      </c>
      <c r="W1014" s="145">
        <v>330.66</v>
      </c>
      <c r="X1014" s="145">
        <v>372.78</v>
      </c>
      <c r="Y1014" s="145">
        <v>372.27</v>
      </c>
      <c r="Z1014" s="145">
        <v>424.83</v>
      </c>
      <c r="AA1014" s="145">
        <v>348.97</v>
      </c>
      <c r="AB1014" s="145">
        <v>338.08</v>
      </c>
      <c r="AC1014" s="145">
        <v>413.77</v>
      </c>
      <c r="AD1014" s="145">
        <v>404.19</v>
      </c>
      <c r="AE1014" s="145">
        <v>411.69</v>
      </c>
      <c r="AF1014" s="145">
        <v>430.07</v>
      </c>
      <c r="AG1014" s="145">
        <v>437.37</v>
      </c>
      <c r="AH1014" s="145">
        <v>365.73</v>
      </c>
      <c r="AI1014" s="145">
        <v>391.61</v>
      </c>
      <c r="AJ1014" s="145">
        <v>395.01</v>
      </c>
      <c r="AK1014" s="145">
        <v>360.36</v>
      </c>
      <c r="AL1014" s="145">
        <v>375.52</v>
      </c>
      <c r="AM1014" s="145">
        <v>344.9</v>
      </c>
      <c r="AN1014" s="145">
        <v>346.22</v>
      </c>
      <c r="AO1014" s="145">
        <v>337.84</v>
      </c>
      <c r="AP1014" s="145">
        <v>315.82</v>
      </c>
      <c r="AQ1014" s="145">
        <v>249.95</v>
      </c>
      <c r="AR1014" s="145">
        <v>276.45999999999998</v>
      </c>
      <c r="AS1014" s="145">
        <v>244.21</v>
      </c>
      <c r="AT1014" s="145">
        <v>211.76</v>
      </c>
      <c r="AU1014" s="145">
        <v>217.84</v>
      </c>
      <c r="AV1014" s="145">
        <v>230.93</v>
      </c>
      <c r="AW1014" s="145">
        <v>219.21</v>
      </c>
      <c r="AX1014" s="195">
        <v>227.92</v>
      </c>
    </row>
    <row r="1015" spans="1:50" x14ac:dyDescent="0.35">
      <c r="A1015" s="27" t="s">
        <v>325</v>
      </c>
      <c r="B1015" s="3" t="s">
        <v>212</v>
      </c>
      <c r="C1015" s="3" t="s">
        <v>129</v>
      </c>
      <c r="D1015" s="3" t="s">
        <v>327</v>
      </c>
      <c r="E1015" s="4">
        <v>31606</v>
      </c>
      <c r="F1015" s="4">
        <v>27865</v>
      </c>
      <c r="G1015" s="4">
        <v>32608</v>
      </c>
      <c r="H1015" s="4">
        <v>30507</v>
      </c>
      <c r="I1015" s="4">
        <v>32537</v>
      </c>
      <c r="J1015" s="4">
        <v>31726</v>
      </c>
      <c r="K1015" s="4">
        <v>28423</v>
      </c>
      <c r="L1015" s="4">
        <v>27735</v>
      </c>
      <c r="M1015" s="4">
        <v>26965</v>
      </c>
      <c r="N1015" s="4">
        <v>28515</v>
      </c>
      <c r="O1015" s="4">
        <v>29962</v>
      </c>
      <c r="P1015" s="4">
        <v>28021</v>
      </c>
      <c r="Q1015" s="4">
        <v>28202</v>
      </c>
      <c r="R1015" s="4">
        <v>27876</v>
      </c>
      <c r="S1015" s="4">
        <v>29163</v>
      </c>
      <c r="T1015" s="4">
        <v>29460</v>
      </c>
      <c r="U1015" s="4">
        <v>32097</v>
      </c>
      <c r="V1015" s="4">
        <v>31291</v>
      </c>
      <c r="W1015" s="4">
        <v>31151</v>
      </c>
      <c r="X1015" s="4">
        <v>35653</v>
      </c>
      <c r="Y1015" s="4">
        <v>31111</v>
      </c>
      <c r="Z1015" s="4">
        <v>36148</v>
      </c>
      <c r="AA1015" s="4">
        <v>32677</v>
      </c>
      <c r="AB1015" s="4">
        <v>32387</v>
      </c>
      <c r="AC1015" s="4">
        <v>33930</v>
      </c>
      <c r="AD1015" s="4">
        <v>31933</v>
      </c>
      <c r="AE1015" s="4">
        <v>35299</v>
      </c>
      <c r="AF1015" s="4">
        <v>36568</v>
      </c>
      <c r="AG1015" s="4">
        <v>38430</v>
      </c>
      <c r="AH1015" s="4">
        <v>34720</v>
      </c>
      <c r="AI1015" s="4">
        <v>36727</v>
      </c>
      <c r="AJ1015" s="4">
        <v>37449</v>
      </c>
      <c r="AK1015" s="4">
        <v>34853</v>
      </c>
      <c r="AL1015" s="4">
        <v>37621</v>
      </c>
      <c r="AM1015" s="4">
        <v>32840</v>
      </c>
      <c r="AN1015" s="4">
        <v>32212</v>
      </c>
      <c r="AO1015" s="4">
        <v>34657</v>
      </c>
      <c r="AP1015" s="4">
        <v>31836</v>
      </c>
      <c r="AQ1015" s="4">
        <v>20730</v>
      </c>
      <c r="AR1015" s="4">
        <v>5899</v>
      </c>
      <c r="AS1015" s="4">
        <v>5672</v>
      </c>
      <c r="AT1015" s="4">
        <v>8178</v>
      </c>
      <c r="AU1015" s="4">
        <v>8903</v>
      </c>
      <c r="AV1015" s="4">
        <v>8591</v>
      </c>
      <c r="AW1015" s="4">
        <v>9809</v>
      </c>
      <c r="AX1015" s="16">
        <v>9581</v>
      </c>
    </row>
    <row r="1016" spans="1:50" x14ac:dyDescent="0.35">
      <c r="A1016" s="27" t="s">
        <v>325</v>
      </c>
      <c r="B1016" s="3" t="s">
        <v>212</v>
      </c>
      <c r="C1016" s="3" t="s">
        <v>129</v>
      </c>
      <c r="D1016" s="3" t="s">
        <v>167</v>
      </c>
      <c r="E1016" s="4">
        <v>48532</v>
      </c>
      <c r="F1016" s="4">
        <v>43856</v>
      </c>
      <c r="G1016" s="4">
        <v>56074</v>
      </c>
      <c r="H1016" s="4">
        <v>57409</v>
      </c>
      <c r="I1016" s="4">
        <v>56489</v>
      </c>
      <c r="J1016" s="4">
        <v>57004</v>
      </c>
      <c r="K1016" s="4">
        <v>48427</v>
      </c>
      <c r="L1016" s="4">
        <v>45933</v>
      </c>
      <c r="M1016" s="4">
        <v>43917</v>
      </c>
      <c r="N1016" s="4">
        <v>45676</v>
      </c>
      <c r="O1016" s="4">
        <v>48312</v>
      </c>
      <c r="P1016" s="4">
        <v>44187</v>
      </c>
      <c r="Q1016" s="4">
        <v>39841</v>
      </c>
      <c r="R1016" s="4">
        <v>40199</v>
      </c>
      <c r="S1016" s="4">
        <v>42695</v>
      </c>
      <c r="T1016" s="4">
        <v>43486</v>
      </c>
      <c r="U1016" s="4">
        <v>48027</v>
      </c>
      <c r="V1016" s="4">
        <v>44712</v>
      </c>
      <c r="W1016" s="4">
        <v>41733</v>
      </c>
      <c r="X1016" s="4">
        <v>45349</v>
      </c>
      <c r="Y1016" s="4">
        <v>44554</v>
      </c>
      <c r="Z1016" s="4">
        <v>44923</v>
      </c>
      <c r="AA1016" s="4">
        <v>39474</v>
      </c>
      <c r="AB1016" s="4">
        <v>37801</v>
      </c>
      <c r="AC1016" s="4">
        <v>39165</v>
      </c>
      <c r="AD1016" s="4">
        <v>37613</v>
      </c>
      <c r="AE1016" s="4">
        <v>42747</v>
      </c>
      <c r="AF1016" s="4">
        <v>44845</v>
      </c>
      <c r="AG1016" s="4">
        <v>52150</v>
      </c>
      <c r="AH1016" s="4">
        <v>55268</v>
      </c>
      <c r="AI1016" s="4">
        <v>64766</v>
      </c>
      <c r="AJ1016" s="4">
        <v>61853</v>
      </c>
      <c r="AK1016" s="4">
        <v>55861</v>
      </c>
      <c r="AL1016" s="4">
        <v>63656</v>
      </c>
      <c r="AM1016" s="4">
        <v>57034</v>
      </c>
      <c r="AN1016" s="4">
        <v>49301</v>
      </c>
      <c r="AO1016" s="4">
        <v>48362</v>
      </c>
      <c r="AP1016" s="4">
        <v>46048</v>
      </c>
      <c r="AQ1016" s="4">
        <v>29422</v>
      </c>
      <c r="AR1016" s="4">
        <v>10255</v>
      </c>
      <c r="AS1016" s="4">
        <v>12143</v>
      </c>
      <c r="AT1016" s="4">
        <v>19516</v>
      </c>
      <c r="AU1016" s="4">
        <v>23975</v>
      </c>
      <c r="AV1016" s="4">
        <v>25148</v>
      </c>
      <c r="AW1016" s="4">
        <v>25140</v>
      </c>
      <c r="AX1016" s="16">
        <v>24204</v>
      </c>
    </row>
    <row r="1017" spans="1:50" x14ac:dyDescent="0.35">
      <c r="A1017" s="27" t="s">
        <v>325</v>
      </c>
      <c r="B1017" s="3" t="s">
        <v>212</v>
      </c>
      <c r="C1017" s="3" t="s">
        <v>129</v>
      </c>
      <c r="D1017" s="3" t="s">
        <v>132</v>
      </c>
      <c r="E1017" s="4">
        <v>1951</v>
      </c>
      <c r="F1017" s="4">
        <v>1918</v>
      </c>
      <c r="G1017" s="4">
        <v>2039</v>
      </c>
      <c r="H1017" s="4">
        <v>2008</v>
      </c>
      <c r="I1017" s="4">
        <v>2043</v>
      </c>
      <c r="J1017" s="4">
        <v>2013</v>
      </c>
      <c r="K1017" s="4">
        <v>1966</v>
      </c>
      <c r="L1017" s="4">
        <v>1989</v>
      </c>
      <c r="M1017" s="4">
        <v>1914</v>
      </c>
      <c r="N1017" s="4">
        <v>2023</v>
      </c>
      <c r="O1017" s="4">
        <v>2096</v>
      </c>
      <c r="P1017" s="4">
        <v>2052</v>
      </c>
      <c r="Q1017" s="4">
        <v>2003</v>
      </c>
      <c r="R1017" s="4">
        <v>2010</v>
      </c>
      <c r="S1017" s="4">
        <v>2048</v>
      </c>
      <c r="T1017" s="4">
        <v>2126</v>
      </c>
      <c r="U1017" s="4">
        <v>2238</v>
      </c>
      <c r="V1017" s="4">
        <v>2227</v>
      </c>
      <c r="W1017" s="4">
        <v>2261</v>
      </c>
      <c r="X1017" s="4">
        <v>2323</v>
      </c>
      <c r="Y1017" s="4">
        <v>2250</v>
      </c>
      <c r="Z1017" s="4">
        <v>2409</v>
      </c>
      <c r="AA1017" s="4">
        <v>2350</v>
      </c>
      <c r="AB1017" s="4">
        <v>2331</v>
      </c>
      <c r="AC1017" s="4">
        <v>2383</v>
      </c>
      <c r="AD1017" s="4">
        <v>2333</v>
      </c>
      <c r="AE1017" s="4">
        <v>2466</v>
      </c>
      <c r="AF1017" s="4">
        <v>2508</v>
      </c>
      <c r="AG1017" s="4">
        <v>2517</v>
      </c>
      <c r="AH1017" s="4">
        <v>2468</v>
      </c>
      <c r="AI1017" s="4">
        <v>2533</v>
      </c>
      <c r="AJ1017" s="4">
        <v>2560</v>
      </c>
      <c r="AK1017" s="4">
        <v>2537</v>
      </c>
      <c r="AL1017" s="4">
        <v>2628</v>
      </c>
      <c r="AM1017" s="4">
        <v>2513</v>
      </c>
      <c r="AN1017" s="4">
        <v>2368</v>
      </c>
      <c r="AO1017" s="4">
        <v>2557</v>
      </c>
      <c r="AP1017" s="4">
        <v>2523</v>
      </c>
      <c r="AQ1017" s="4">
        <v>2095</v>
      </c>
      <c r="AR1017" s="3">
        <v>617</v>
      </c>
      <c r="AS1017" s="3">
        <v>733</v>
      </c>
      <c r="AT1017" s="4">
        <v>1194</v>
      </c>
      <c r="AU1017" s="4">
        <v>1417</v>
      </c>
      <c r="AV1017" s="4">
        <v>1359</v>
      </c>
      <c r="AW1017" s="4">
        <v>1515</v>
      </c>
      <c r="AX1017" s="16">
        <v>1449</v>
      </c>
    </row>
    <row r="1018" spans="1:50" x14ac:dyDescent="0.35">
      <c r="A1018" s="27" t="s">
        <v>325</v>
      </c>
      <c r="B1018" s="3" t="s">
        <v>212</v>
      </c>
      <c r="C1018" s="3" t="s">
        <v>340</v>
      </c>
      <c r="D1018" s="3" t="s">
        <v>162</v>
      </c>
      <c r="E1018" s="145"/>
      <c r="F1018" s="145"/>
      <c r="G1018" s="145"/>
      <c r="H1018" s="145"/>
      <c r="I1018" s="145"/>
      <c r="J1018" s="145"/>
      <c r="K1018" s="145"/>
      <c r="L1018" s="145"/>
      <c r="M1018" s="145"/>
      <c r="N1018" s="145"/>
      <c r="O1018" s="145"/>
      <c r="P1018" s="145"/>
      <c r="Q1018" s="145"/>
      <c r="R1018" s="145"/>
      <c r="S1018" s="145"/>
      <c r="T1018" s="145"/>
      <c r="U1018" s="145"/>
      <c r="V1018" s="145"/>
      <c r="W1018" s="145"/>
      <c r="X1018" s="145">
        <v>66</v>
      </c>
      <c r="Y1018" s="145">
        <v>66</v>
      </c>
      <c r="Z1018" s="145"/>
      <c r="AA1018" s="145">
        <v>66</v>
      </c>
      <c r="AB1018" s="145"/>
      <c r="AC1018" s="145">
        <v>66</v>
      </c>
      <c r="AD1018" s="145"/>
      <c r="AE1018" s="145">
        <v>66</v>
      </c>
      <c r="AF1018" s="145">
        <v>132</v>
      </c>
      <c r="AG1018" s="145">
        <v>66</v>
      </c>
      <c r="AH1018" s="145"/>
      <c r="AI1018" s="145">
        <v>66</v>
      </c>
      <c r="AJ1018" s="145"/>
      <c r="AK1018" s="145"/>
      <c r="AL1018" s="145"/>
      <c r="AM1018" s="145"/>
      <c r="AN1018" s="145"/>
      <c r="AO1018" s="145"/>
      <c r="AP1018" s="145"/>
      <c r="AQ1018" s="145"/>
      <c r="AR1018" s="145"/>
      <c r="AS1018" s="145"/>
      <c r="AT1018" s="145"/>
      <c r="AU1018" s="145"/>
      <c r="AV1018" s="145"/>
      <c r="AW1018" s="145"/>
      <c r="AX1018" s="195"/>
    </row>
    <row r="1019" spans="1:50" x14ac:dyDescent="0.35">
      <c r="A1019" s="27" t="s">
        <v>325</v>
      </c>
      <c r="B1019" s="3" t="s">
        <v>212</v>
      </c>
      <c r="C1019" s="3" t="s">
        <v>340</v>
      </c>
      <c r="D1019" s="3" t="s">
        <v>166</v>
      </c>
      <c r="E1019" s="145"/>
      <c r="F1019" s="145"/>
      <c r="G1019" s="145"/>
      <c r="H1019" s="145"/>
      <c r="I1019" s="145"/>
      <c r="J1019" s="145"/>
      <c r="K1019" s="145"/>
      <c r="L1019" s="145"/>
      <c r="M1019" s="145"/>
      <c r="N1019" s="145"/>
      <c r="O1019" s="145"/>
      <c r="P1019" s="145"/>
      <c r="Q1019" s="145"/>
      <c r="R1019" s="145"/>
      <c r="S1019" s="145"/>
      <c r="T1019" s="145"/>
      <c r="U1019" s="145"/>
      <c r="V1019" s="145"/>
      <c r="W1019" s="145"/>
      <c r="X1019" s="145">
        <v>66</v>
      </c>
      <c r="Y1019" s="145">
        <v>66</v>
      </c>
      <c r="Z1019" s="145"/>
      <c r="AA1019" s="145">
        <v>66</v>
      </c>
      <c r="AB1019" s="145"/>
      <c r="AC1019" s="145">
        <v>66</v>
      </c>
      <c r="AD1019" s="145"/>
      <c r="AE1019" s="145">
        <v>66</v>
      </c>
      <c r="AF1019" s="145">
        <v>132</v>
      </c>
      <c r="AG1019" s="145">
        <v>66</v>
      </c>
      <c r="AH1019" s="145"/>
      <c r="AI1019" s="145">
        <v>66</v>
      </c>
      <c r="AJ1019" s="145"/>
      <c r="AK1019" s="145"/>
      <c r="AL1019" s="145"/>
      <c r="AM1019" s="145"/>
      <c r="AN1019" s="145"/>
      <c r="AO1019" s="145"/>
      <c r="AP1019" s="145"/>
      <c r="AQ1019" s="145"/>
      <c r="AR1019" s="145"/>
      <c r="AS1019" s="145"/>
      <c r="AT1019" s="145"/>
      <c r="AU1019" s="145"/>
      <c r="AV1019" s="145"/>
      <c r="AW1019" s="145"/>
      <c r="AX1019" s="195"/>
    </row>
    <row r="1020" spans="1:50" x14ac:dyDescent="0.35">
      <c r="A1020" s="27" t="s">
        <v>325</v>
      </c>
      <c r="B1020" s="3" t="s">
        <v>212</v>
      </c>
      <c r="C1020" s="3" t="s">
        <v>340</v>
      </c>
      <c r="D1020" s="3" t="s">
        <v>327</v>
      </c>
      <c r="E1020" s="3"/>
      <c r="F1020" s="3"/>
      <c r="G1020" s="3"/>
      <c r="H1020" s="3"/>
      <c r="I1020" s="3"/>
      <c r="J1020" s="3"/>
      <c r="K1020" s="3"/>
      <c r="L1020" s="3"/>
      <c r="M1020" s="3"/>
      <c r="N1020" s="3"/>
      <c r="O1020" s="3"/>
      <c r="P1020" s="3"/>
      <c r="Q1020" s="3"/>
      <c r="R1020" s="3"/>
      <c r="S1020" s="3"/>
      <c r="T1020" s="3"/>
      <c r="U1020" s="3"/>
      <c r="V1020" s="3"/>
      <c r="W1020" s="3"/>
      <c r="X1020" s="3">
        <v>1</v>
      </c>
      <c r="Y1020" s="3">
        <v>1</v>
      </c>
      <c r="Z1020" s="3"/>
      <c r="AA1020" s="3">
        <v>1</v>
      </c>
      <c r="AB1020" s="3"/>
      <c r="AC1020" s="3">
        <v>1</v>
      </c>
      <c r="AD1020" s="3"/>
      <c r="AE1020" s="3">
        <v>1</v>
      </c>
      <c r="AF1020" s="3">
        <v>2</v>
      </c>
      <c r="AG1020" s="3">
        <v>1</v>
      </c>
      <c r="AH1020" s="3"/>
      <c r="AI1020" s="3">
        <v>1</v>
      </c>
      <c r="AJ1020" s="3"/>
      <c r="AK1020" s="3"/>
      <c r="AL1020" s="3"/>
      <c r="AM1020" s="3"/>
      <c r="AN1020" s="3"/>
      <c r="AO1020" s="3"/>
      <c r="AP1020" s="3"/>
      <c r="AQ1020" s="3"/>
      <c r="AR1020" s="3"/>
      <c r="AS1020" s="3"/>
      <c r="AT1020" s="3"/>
      <c r="AU1020" s="3"/>
      <c r="AV1020" s="3"/>
      <c r="AW1020" s="3"/>
      <c r="AX1020" s="10"/>
    </row>
    <row r="1021" spans="1:50" x14ac:dyDescent="0.35">
      <c r="A1021" s="27" t="s">
        <v>325</v>
      </c>
      <c r="B1021" s="3" t="s">
        <v>212</v>
      </c>
      <c r="C1021" s="3" t="s">
        <v>340</v>
      </c>
      <c r="D1021" s="3" t="s">
        <v>167</v>
      </c>
      <c r="E1021" s="3"/>
      <c r="F1021" s="3"/>
      <c r="G1021" s="3"/>
      <c r="H1021" s="3"/>
      <c r="I1021" s="3"/>
      <c r="J1021" s="3"/>
      <c r="K1021" s="3"/>
      <c r="L1021" s="3"/>
      <c r="M1021" s="3"/>
      <c r="N1021" s="3"/>
      <c r="O1021" s="3"/>
      <c r="P1021" s="3"/>
      <c r="Q1021" s="3"/>
      <c r="R1021" s="3"/>
      <c r="S1021" s="3"/>
      <c r="T1021" s="3"/>
      <c r="U1021" s="3"/>
      <c r="V1021" s="3"/>
      <c r="W1021" s="3"/>
      <c r="X1021" s="3">
        <v>0</v>
      </c>
      <c r="Y1021" s="3">
        <v>0</v>
      </c>
      <c r="Z1021" s="3"/>
      <c r="AA1021" s="3">
        <v>0</v>
      </c>
      <c r="AB1021" s="3"/>
      <c r="AC1021" s="3">
        <v>0</v>
      </c>
      <c r="AD1021" s="3"/>
      <c r="AE1021" s="3">
        <v>0</v>
      </c>
      <c r="AF1021" s="3">
        <v>0</v>
      </c>
      <c r="AG1021" s="3">
        <v>0</v>
      </c>
      <c r="AH1021" s="3"/>
      <c r="AI1021" s="3">
        <v>0</v>
      </c>
      <c r="AJ1021" s="3"/>
      <c r="AK1021" s="3"/>
      <c r="AL1021" s="3"/>
      <c r="AM1021" s="3"/>
      <c r="AN1021" s="3"/>
      <c r="AO1021" s="3"/>
      <c r="AP1021" s="3"/>
      <c r="AQ1021" s="3"/>
      <c r="AR1021" s="3"/>
      <c r="AS1021" s="3"/>
      <c r="AT1021" s="3"/>
      <c r="AU1021" s="3"/>
      <c r="AV1021" s="3"/>
      <c r="AW1021" s="3"/>
      <c r="AX1021" s="10"/>
    </row>
    <row r="1022" spans="1:50" x14ac:dyDescent="0.35">
      <c r="A1022" s="27" t="s">
        <v>325</v>
      </c>
      <c r="B1022" s="3" t="s">
        <v>212</v>
      </c>
      <c r="C1022" s="3" t="s">
        <v>340</v>
      </c>
      <c r="D1022" s="3" t="s">
        <v>132</v>
      </c>
      <c r="E1022" s="3"/>
      <c r="F1022" s="3"/>
      <c r="G1022" s="3"/>
      <c r="H1022" s="3"/>
      <c r="I1022" s="3"/>
      <c r="J1022" s="3"/>
      <c r="K1022" s="3"/>
      <c r="L1022" s="3"/>
      <c r="M1022" s="3"/>
      <c r="N1022" s="3"/>
      <c r="O1022" s="3"/>
      <c r="P1022" s="3"/>
      <c r="Q1022" s="3"/>
      <c r="R1022" s="3"/>
      <c r="S1022" s="3"/>
      <c r="T1022" s="3"/>
      <c r="U1022" s="3"/>
      <c r="V1022" s="3"/>
      <c r="W1022" s="3"/>
      <c r="X1022" s="3">
        <v>1</v>
      </c>
      <c r="Y1022" s="3">
        <v>1</v>
      </c>
      <c r="Z1022" s="3"/>
      <c r="AA1022" s="3">
        <v>1</v>
      </c>
      <c r="AB1022" s="3"/>
      <c r="AC1022" s="3">
        <v>1</v>
      </c>
      <c r="AD1022" s="3"/>
      <c r="AE1022" s="3">
        <v>1</v>
      </c>
      <c r="AF1022" s="3">
        <v>1</v>
      </c>
      <c r="AG1022" s="3">
        <v>1</v>
      </c>
      <c r="AH1022" s="3"/>
      <c r="AI1022" s="3">
        <v>1</v>
      </c>
      <c r="AJ1022" s="3"/>
      <c r="AK1022" s="3"/>
      <c r="AL1022" s="3"/>
      <c r="AM1022" s="3"/>
      <c r="AN1022" s="3"/>
      <c r="AO1022" s="3"/>
      <c r="AP1022" s="3"/>
      <c r="AQ1022" s="3"/>
      <c r="AR1022" s="3"/>
      <c r="AS1022" s="3"/>
      <c r="AT1022" s="3"/>
      <c r="AU1022" s="3"/>
      <c r="AV1022" s="3"/>
      <c r="AW1022" s="3"/>
      <c r="AX1022" s="10"/>
    </row>
    <row r="1023" spans="1:50" x14ac:dyDescent="0.35">
      <c r="A1023" s="27" t="s">
        <v>325</v>
      </c>
      <c r="B1023" s="3" t="s">
        <v>212</v>
      </c>
      <c r="C1023" s="3" t="s">
        <v>341</v>
      </c>
      <c r="D1023" s="3" t="s">
        <v>162</v>
      </c>
      <c r="E1023" s="145"/>
      <c r="F1023" s="145"/>
      <c r="G1023" s="145"/>
      <c r="H1023" s="145"/>
      <c r="I1023" s="145"/>
      <c r="J1023" s="145"/>
      <c r="K1023" s="145"/>
      <c r="L1023" s="145"/>
      <c r="M1023" s="145"/>
      <c r="N1023" s="145"/>
      <c r="O1023" s="145"/>
      <c r="P1023" s="145"/>
      <c r="Q1023" s="145"/>
      <c r="R1023" s="145"/>
      <c r="S1023" s="145"/>
      <c r="T1023" s="145"/>
      <c r="U1023" s="145"/>
      <c r="V1023" s="145"/>
      <c r="W1023" s="145"/>
      <c r="X1023" s="145"/>
      <c r="Y1023" s="145"/>
      <c r="Z1023" s="145"/>
      <c r="AA1023" s="145"/>
      <c r="AB1023" s="145"/>
      <c r="AC1023" s="145"/>
      <c r="AD1023" s="145"/>
      <c r="AE1023" s="145">
        <v>59.68</v>
      </c>
      <c r="AF1023" s="145"/>
      <c r="AG1023" s="145">
        <v>64.36</v>
      </c>
      <c r="AH1023" s="145"/>
      <c r="AI1023" s="145"/>
      <c r="AJ1023" s="145">
        <v>64.36</v>
      </c>
      <c r="AK1023" s="145"/>
      <c r="AL1023" s="145"/>
      <c r="AM1023" s="145"/>
      <c r="AN1023" s="145"/>
      <c r="AO1023" s="145"/>
      <c r="AP1023" s="145"/>
      <c r="AQ1023" s="145"/>
      <c r="AR1023" s="145"/>
      <c r="AS1023" s="145"/>
      <c r="AT1023" s="145"/>
      <c r="AU1023" s="145"/>
      <c r="AV1023" s="145"/>
      <c r="AW1023" s="145"/>
      <c r="AX1023" s="195"/>
    </row>
    <row r="1024" spans="1:50" x14ac:dyDescent="0.35">
      <c r="A1024" s="27" t="s">
        <v>325</v>
      </c>
      <c r="B1024" s="3" t="s">
        <v>212</v>
      </c>
      <c r="C1024" s="3" t="s">
        <v>341</v>
      </c>
      <c r="D1024" s="3" t="s">
        <v>166</v>
      </c>
      <c r="E1024" s="145"/>
      <c r="F1024" s="145"/>
      <c r="G1024" s="145"/>
      <c r="H1024" s="145"/>
      <c r="I1024" s="145"/>
      <c r="J1024" s="145"/>
      <c r="K1024" s="145"/>
      <c r="L1024" s="145"/>
      <c r="M1024" s="145"/>
      <c r="N1024" s="145"/>
      <c r="O1024" s="145"/>
      <c r="P1024" s="145"/>
      <c r="Q1024" s="145"/>
      <c r="R1024" s="145"/>
      <c r="S1024" s="145"/>
      <c r="T1024" s="145"/>
      <c r="U1024" s="145"/>
      <c r="V1024" s="145"/>
      <c r="W1024" s="145"/>
      <c r="X1024" s="145"/>
      <c r="Y1024" s="145"/>
      <c r="Z1024" s="145"/>
      <c r="AA1024" s="145"/>
      <c r="AB1024" s="145"/>
      <c r="AC1024" s="145"/>
      <c r="AD1024" s="145"/>
      <c r="AE1024" s="145">
        <v>59.68</v>
      </c>
      <c r="AF1024" s="145"/>
      <c r="AG1024" s="145">
        <v>64.36</v>
      </c>
      <c r="AH1024" s="145"/>
      <c r="AI1024" s="145"/>
      <c r="AJ1024" s="145">
        <v>64.36</v>
      </c>
      <c r="AK1024" s="145"/>
      <c r="AL1024" s="145"/>
      <c r="AM1024" s="145"/>
      <c r="AN1024" s="145"/>
      <c r="AO1024" s="145"/>
      <c r="AP1024" s="145"/>
      <c r="AQ1024" s="145"/>
      <c r="AR1024" s="145"/>
      <c r="AS1024" s="145"/>
      <c r="AT1024" s="145"/>
      <c r="AU1024" s="145"/>
      <c r="AV1024" s="145"/>
      <c r="AW1024" s="145"/>
      <c r="AX1024" s="195"/>
    </row>
    <row r="1025" spans="1:50" x14ac:dyDescent="0.35">
      <c r="A1025" s="27" t="s">
        <v>325</v>
      </c>
      <c r="B1025" s="3" t="s">
        <v>212</v>
      </c>
      <c r="C1025" s="3" t="s">
        <v>341</v>
      </c>
      <c r="D1025" s="3" t="s">
        <v>327</v>
      </c>
      <c r="E1025" s="3"/>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v>1</v>
      </c>
      <c r="AF1025" s="3"/>
      <c r="AG1025" s="3">
        <v>1</v>
      </c>
      <c r="AH1025" s="3"/>
      <c r="AI1025" s="3"/>
      <c r="AJ1025" s="3">
        <v>1</v>
      </c>
      <c r="AK1025" s="3"/>
      <c r="AL1025" s="3"/>
      <c r="AM1025" s="3"/>
      <c r="AN1025" s="3"/>
      <c r="AO1025" s="3"/>
      <c r="AP1025" s="3"/>
      <c r="AQ1025" s="3"/>
      <c r="AR1025" s="3"/>
      <c r="AS1025" s="3"/>
      <c r="AT1025" s="3"/>
      <c r="AU1025" s="3"/>
      <c r="AV1025" s="3"/>
      <c r="AW1025" s="3"/>
      <c r="AX1025" s="10"/>
    </row>
    <row r="1026" spans="1:50" x14ac:dyDescent="0.35">
      <c r="A1026" s="27" t="s">
        <v>325</v>
      </c>
      <c r="B1026" s="3" t="s">
        <v>212</v>
      </c>
      <c r="C1026" s="3" t="s">
        <v>341</v>
      </c>
      <c r="D1026" s="3" t="s">
        <v>167</v>
      </c>
      <c r="E1026" s="3"/>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v>0</v>
      </c>
      <c r="AF1026" s="3"/>
      <c r="AG1026" s="3">
        <v>0</v>
      </c>
      <c r="AH1026" s="3"/>
      <c r="AI1026" s="3"/>
      <c r="AJ1026" s="3">
        <v>0</v>
      </c>
      <c r="AK1026" s="3"/>
      <c r="AL1026" s="3"/>
      <c r="AM1026" s="3"/>
      <c r="AN1026" s="3"/>
      <c r="AO1026" s="3"/>
      <c r="AP1026" s="3"/>
      <c r="AQ1026" s="3"/>
      <c r="AR1026" s="3"/>
      <c r="AS1026" s="3"/>
      <c r="AT1026" s="3"/>
      <c r="AU1026" s="3"/>
      <c r="AV1026" s="3"/>
      <c r="AW1026" s="3"/>
      <c r="AX1026" s="10"/>
    </row>
    <row r="1027" spans="1:50" x14ac:dyDescent="0.35">
      <c r="A1027" s="27" t="s">
        <v>325</v>
      </c>
      <c r="B1027" s="3" t="s">
        <v>212</v>
      </c>
      <c r="C1027" s="3" t="s">
        <v>341</v>
      </c>
      <c r="D1027" s="3" t="s">
        <v>132</v>
      </c>
      <c r="E1027" s="3"/>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v>1</v>
      </c>
      <c r="AF1027" s="3"/>
      <c r="AG1027" s="3">
        <v>1</v>
      </c>
      <c r="AH1027" s="3"/>
      <c r="AI1027" s="3"/>
      <c r="AJ1027" s="3">
        <v>1</v>
      </c>
      <c r="AK1027" s="3"/>
      <c r="AL1027" s="3"/>
      <c r="AM1027" s="3"/>
      <c r="AN1027" s="3"/>
      <c r="AO1027" s="3"/>
      <c r="AP1027" s="3"/>
      <c r="AQ1027" s="3"/>
      <c r="AR1027" s="3"/>
      <c r="AS1027" s="3"/>
      <c r="AT1027" s="3"/>
      <c r="AU1027" s="3"/>
      <c r="AV1027" s="3"/>
      <c r="AW1027" s="3"/>
      <c r="AX1027" s="10"/>
    </row>
    <row r="1028" spans="1:50" x14ac:dyDescent="0.35">
      <c r="A1028" s="27" t="s">
        <v>325</v>
      </c>
      <c r="B1028" s="3" t="s">
        <v>212</v>
      </c>
      <c r="C1028" s="3" t="s">
        <v>333</v>
      </c>
      <c r="D1028" s="3" t="s">
        <v>162</v>
      </c>
      <c r="E1028" s="145">
        <v>15238.58</v>
      </c>
      <c r="F1028" s="145">
        <v>18517.3</v>
      </c>
      <c r="G1028" s="145">
        <v>28530.84</v>
      </c>
      <c r="H1028" s="145">
        <v>21167.83</v>
      </c>
      <c r="I1028" s="145">
        <v>19398.759999999998</v>
      </c>
      <c r="J1028" s="145">
        <v>15900.33</v>
      </c>
      <c r="K1028" s="145">
        <v>13920.4</v>
      </c>
      <c r="L1028" s="145">
        <v>13931.06</v>
      </c>
      <c r="M1028" s="145">
        <v>14340.27</v>
      </c>
      <c r="N1028" s="145">
        <v>12812.22</v>
      </c>
      <c r="O1028" s="145">
        <v>14156.73</v>
      </c>
      <c r="P1028" s="145">
        <v>17671.91</v>
      </c>
      <c r="Q1028" s="145">
        <v>19927.060000000001</v>
      </c>
      <c r="R1028" s="145">
        <v>17259.849999999999</v>
      </c>
      <c r="S1028" s="145">
        <v>17323.060000000001</v>
      </c>
      <c r="T1028" s="145">
        <v>19707.64</v>
      </c>
      <c r="U1028" s="145">
        <v>26518.06</v>
      </c>
      <c r="V1028" s="145">
        <v>24639.45</v>
      </c>
      <c r="W1028" s="145">
        <v>18636.36</v>
      </c>
      <c r="X1028" s="145">
        <v>20366.71</v>
      </c>
      <c r="Y1028" s="145">
        <v>18084.39</v>
      </c>
      <c r="Z1028" s="145">
        <v>23361.54</v>
      </c>
      <c r="AA1028" s="145">
        <v>22283.54</v>
      </c>
      <c r="AB1028" s="145">
        <v>22482.77</v>
      </c>
      <c r="AC1028" s="145">
        <v>23137.39</v>
      </c>
      <c r="AD1028" s="145">
        <v>19346.25</v>
      </c>
      <c r="AE1028" s="145">
        <v>23004.3</v>
      </c>
      <c r="AF1028" s="145">
        <v>24337.119999999999</v>
      </c>
      <c r="AG1028" s="145">
        <v>18669.330000000002</v>
      </c>
      <c r="AH1028" s="145">
        <v>19162.71</v>
      </c>
      <c r="AI1028" s="145">
        <v>21379.58</v>
      </c>
      <c r="AJ1028" s="145">
        <v>25519.759999999998</v>
      </c>
      <c r="AK1028" s="145">
        <v>21309.79</v>
      </c>
      <c r="AL1028" s="145">
        <v>28120.85</v>
      </c>
      <c r="AM1028" s="145">
        <v>23444.03</v>
      </c>
      <c r="AN1028" s="145">
        <v>19807.73</v>
      </c>
      <c r="AO1028" s="145">
        <v>24931.22</v>
      </c>
      <c r="AP1028" s="145">
        <v>18212.66</v>
      </c>
      <c r="AQ1028" s="145">
        <v>18382.740000000002</v>
      </c>
      <c r="AR1028" s="145">
        <v>13650.42</v>
      </c>
      <c r="AS1028" s="145">
        <v>12591.33</v>
      </c>
      <c r="AT1028" s="145">
        <v>15217.43</v>
      </c>
      <c r="AU1028" s="145">
        <v>11004.57</v>
      </c>
      <c r="AV1028" s="145">
        <v>11393.02</v>
      </c>
      <c r="AW1028" s="145">
        <v>6724.71</v>
      </c>
      <c r="AX1028" s="195">
        <v>4078.15</v>
      </c>
    </row>
    <row r="1029" spans="1:50" x14ac:dyDescent="0.35">
      <c r="A1029" s="27" t="s">
        <v>325</v>
      </c>
      <c r="B1029" s="3" t="s">
        <v>212</v>
      </c>
      <c r="C1029" s="3" t="s">
        <v>333</v>
      </c>
      <c r="D1029" s="3" t="s">
        <v>166</v>
      </c>
      <c r="E1029" s="145">
        <v>98.31</v>
      </c>
      <c r="F1029" s="145">
        <v>127.71</v>
      </c>
      <c r="G1029" s="145">
        <v>173.97</v>
      </c>
      <c r="H1029" s="145">
        <v>162.83000000000001</v>
      </c>
      <c r="I1029" s="145">
        <v>136.61000000000001</v>
      </c>
      <c r="J1029" s="145">
        <v>116.06</v>
      </c>
      <c r="K1029" s="145">
        <v>116.98</v>
      </c>
      <c r="L1029" s="145">
        <v>122.2</v>
      </c>
      <c r="M1029" s="145">
        <v>123.62</v>
      </c>
      <c r="N1029" s="145">
        <v>122.02</v>
      </c>
      <c r="O1029" s="145">
        <v>102.59</v>
      </c>
      <c r="P1029" s="145">
        <v>107.76</v>
      </c>
      <c r="Q1029" s="145">
        <v>103.25</v>
      </c>
      <c r="R1029" s="145">
        <v>103.98</v>
      </c>
      <c r="S1029" s="145">
        <v>97.32</v>
      </c>
      <c r="T1029" s="145">
        <v>111.34</v>
      </c>
      <c r="U1029" s="145">
        <v>123.92</v>
      </c>
      <c r="V1029" s="145">
        <v>130.37</v>
      </c>
      <c r="W1029" s="145">
        <v>110.27</v>
      </c>
      <c r="X1029" s="145">
        <v>100.33</v>
      </c>
      <c r="Y1029" s="145">
        <v>98.28</v>
      </c>
      <c r="Z1029" s="145">
        <v>115.65</v>
      </c>
      <c r="AA1029" s="145">
        <v>115.46</v>
      </c>
      <c r="AB1029" s="145">
        <v>112.98</v>
      </c>
      <c r="AC1029" s="145">
        <v>105.17</v>
      </c>
      <c r="AD1029" s="145">
        <v>101.82</v>
      </c>
      <c r="AE1029" s="145">
        <v>110.07</v>
      </c>
      <c r="AF1029" s="145">
        <v>118.14</v>
      </c>
      <c r="AG1029" s="145">
        <v>109.82</v>
      </c>
      <c r="AH1029" s="145">
        <v>108.26</v>
      </c>
      <c r="AI1029" s="145">
        <v>125.03</v>
      </c>
      <c r="AJ1029" s="145">
        <v>122.69</v>
      </c>
      <c r="AK1029" s="145">
        <v>116.45</v>
      </c>
      <c r="AL1029" s="145">
        <v>162.55000000000001</v>
      </c>
      <c r="AM1029" s="145">
        <v>137.91</v>
      </c>
      <c r="AN1029" s="145">
        <v>124.58</v>
      </c>
      <c r="AO1029" s="145">
        <v>133.32</v>
      </c>
      <c r="AP1029" s="145">
        <v>104.67</v>
      </c>
      <c r="AQ1029" s="145">
        <v>107.5</v>
      </c>
      <c r="AR1029" s="145">
        <v>100.37</v>
      </c>
      <c r="AS1029" s="145">
        <v>104.06</v>
      </c>
      <c r="AT1029" s="145">
        <v>122.72</v>
      </c>
      <c r="AU1029" s="145">
        <v>110.05</v>
      </c>
      <c r="AV1029" s="145">
        <v>125.2</v>
      </c>
      <c r="AW1029" s="145">
        <v>106.74</v>
      </c>
      <c r="AX1029" s="195">
        <v>169.92</v>
      </c>
    </row>
    <row r="1030" spans="1:50" x14ac:dyDescent="0.35">
      <c r="A1030" s="27" t="s">
        <v>325</v>
      </c>
      <c r="B1030" s="3" t="s">
        <v>212</v>
      </c>
      <c r="C1030" s="3" t="s">
        <v>333</v>
      </c>
      <c r="D1030" s="3" t="s">
        <v>327</v>
      </c>
      <c r="E1030" s="3">
        <v>202</v>
      </c>
      <c r="F1030" s="3">
        <v>206</v>
      </c>
      <c r="G1030" s="3">
        <v>258</v>
      </c>
      <c r="H1030" s="3">
        <v>196</v>
      </c>
      <c r="I1030" s="3">
        <v>191</v>
      </c>
      <c r="J1030" s="3">
        <v>182</v>
      </c>
      <c r="K1030" s="3">
        <v>175</v>
      </c>
      <c r="L1030" s="3">
        <v>152</v>
      </c>
      <c r="M1030" s="3">
        <v>167</v>
      </c>
      <c r="N1030" s="3">
        <v>168</v>
      </c>
      <c r="O1030" s="3">
        <v>194</v>
      </c>
      <c r="P1030" s="3">
        <v>221</v>
      </c>
      <c r="Q1030" s="3">
        <v>229</v>
      </c>
      <c r="R1030" s="3">
        <v>221</v>
      </c>
      <c r="S1030" s="3">
        <v>251</v>
      </c>
      <c r="T1030" s="3">
        <v>262</v>
      </c>
      <c r="U1030" s="3">
        <v>332</v>
      </c>
      <c r="V1030" s="3">
        <v>309</v>
      </c>
      <c r="W1030" s="3">
        <v>260</v>
      </c>
      <c r="X1030" s="3">
        <v>263</v>
      </c>
      <c r="Y1030" s="3">
        <v>237</v>
      </c>
      <c r="Z1030" s="3">
        <v>267</v>
      </c>
      <c r="AA1030" s="3">
        <v>260</v>
      </c>
      <c r="AB1030" s="3">
        <v>251</v>
      </c>
      <c r="AC1030" s="3">
        <v>277</v>
      </c>
      <c r="AD1030" s="3">
        <v>226</v>
      </c>
      <c r="AE1030" s="3">
        <v>283</v>
      </c>
      <c r="AF1030" s="3">
        <v>253</v>
      </c>
      <c r="AG1030" s="3">
        <v>217</v>
      </c>
      <c r="AH1030" s="3">
        <v>219</v>
      </c>
      <c r="AI1030" s="3">
        <v>218</v>
      </c>
      <c r="AJ1030" s="3">
        <v>265</v>
      </c>
      <c r="AK1030" s="3">
        <v>231</v>
      </c>
      <c r="AL1030" s="3">
        <v>239</v>
      </c>
      <c r="AM1030" s="3">
        <v>214</v>
      </c>
      <c r="AN1030" s="3">
        <v>188</v>
      </c>
      <c r="AO1030" s="3">
        <v>231</v>
      </c>
      <c r="AP1030" s="3">
        <v>198</v>
      </c>
      <c r="AQ1030" s="3">
        <v>200</v>
      </c>
      <c r="AR1030" s="3">
        <v>162</v>
      </c>
      <c r="AS1030" s="3">
        <v>133</v>
      </c>
      <c r="AT1030" s="3">
        <v>152</v>
      </c>
      <c r="AU1030" s="3">
        <v>115</v>
      </c>
      <c r="AV1030" s="3">
        <v>103</v>
      </c>
      <c r="AW1030" s="3">
        <v>66</v>
      </c>
      <c r="AX1030" s="10">
        <v>27</v>
      </c>
    </row>
    <row r="1031" spans="1:50" x14ac:dyDescent="0.35">
      <c r="A1031" s="27" t="s">
        <v>325</v>
      </c>
      <c r="B1031" s="3" t="s">
        <v>212</v>
      </c>
      <c r="C1031" s="3" t="s">
        <v>333</v>
      </c>
      <c r="D1031" s="3" t="s">
        <v>167</v>
      </c>
      <c r="E1031" s="3">
        <v>0</v>
      </c>
      <c r="F1031" s="3">
        <v>0</v>
      </c>
      <c r="G1031" s="3">
        <v>0</v>
      </c>
      <c r="H1031" s="3">
        <v>0</v>
      </c>
      <c r="I1031" s="3">
        <v>0</v>
      </c>
      <c r="J1031" s="3">
        <v>0</v>
      </c>
      <c r="K1031" s="3">
        <v>0</v>
      </c>
      <c r="L1031" s="3">
        <v>0</v>
      </c>
      <c r="M1031" s="3">
        <v>0</v>
      </c>
      <c r="N1031" s="3">
        <v>0</v>
      </c>
      <c r="O1031" s="3">
        <v>0</v>
      </c>
      <c r="P1031" s="3">
        <v>0</v>
      </c>
      <c r="Q1031" s="3">
        <v>0</v>
      </c>
      <c r="R1031" s="3">
        <v>0</v>
      </c>
      <c r="S1031" s="3">
        <v>0</v>
      </c>
      <c r="T1031" s="3">
        <v>0</v>
      </c>
      <c r="U1031" s="3">
        <v>0</v>
      </c>
      <c r="V1031" s="3">
        <v>0</v>
      </c>
      <c r="W1031" s="3">
        <v>0</v>
      </c>
      <c r="X1031" s="3">
        <v>0</v>
      </c>
      <c r="Y1031" s="3">
        <v>0</v>
      </c>
      <c r="Z1031" s="3">
        <v>0</v>
      </c>
      <c r="AA1031" s="3">
        <v>0</v>
      </c>
      <c r="AB1031" s="3">
        <v>0</v>
      </c>
      <c r="AC1031" s="3">
        <v>0</v>
      </c>
      <c r="AD1031" s="3">
        <v>0</v>
      </c>
      <c r="AE1031" s="3">
        <v>0</v>
      </c>
      <c r="AF1031" s="3">
        <v>0</v>
      </c>
      <c r="AG1031" s="3">
        <v>0</v>
      </c>
      <c r="AH1031" s="3">
        <v>0</v>
      </c>
      <c r="AI1031" s="3">
        <v>0</v>
      </c>
      <c r="AJ1031" s="3">
        <v>0</v>
      </c>
      <c r="AK1031" s="3">
        <v>0</v>
      </c>
      <c r="AL1031" s="3">
        <v>0</v>
      </c>
      <c r="AM1031" s="3">
        <v>0</v>
      </c>
      <c r="AN1031" s="3">
        <v>0</v>
      </c>
      <c r="AO1031" s="3">
        <v>0</v>
      </c>
      <c r="AP1031" s="3">
        <v>0</v>
      </c>
      <c r="AQ1031" s="3">
        <v>0</v>
      </c>
      <c r="AR1031" s="3">
        <v>0</v>
      </c>
      <c r="AS1031" s="3">
        <v>0</v>
      </c>
      <c r="AT1031" s="3">
        <v>0</v>
      </c>
      <c r="AU1031" s="3">
        <v>0</v>
      </c>
      <c r="AV1031" s="3">
        <v>0</v>
      </c>
      <c r="AW1031" s="3">
        <v>0</v>
      </c>
      <c r="AX1031" s="10">
        <v>0</v>
      </c>
    </row>
    <row r="1032" spans="1:50" x14ac:dyDescent="0.35">
      <c r="A1032" s="27" t="s">
        <v>325</v>
      </c>
      <c r="B1032" s="3" t="s">
        <v>212</v>
      </c>
      <c r="C1032" s="3" t="s">
        <v>333</v>
      </c>
      <c r="D1032" s="3" t="s">
        <v>132</v>
      </c>
      <c r="E1032" s="3">
        <v>155</v>
      </c>
      <c r="F1032" s="3">
        <v>145</v>
      </c>
      <c r="G1032" s="3">
        <v>164</v>
      </c>
      <c r="H1032" s="3">
        <v>130</v>
      </c>
      <c r="I1032" s="3">
        <v>142</v>
      </c>
      <c r="J1032" s="3">
        <v>137</v>
      </c>
      <c r="K1032" s="3">
        <v>119</v>
      </c>
      <c r="L1032" s="3">
        <v>114</v>
      </c>
      <c r="M1032" s="3">
        <v>116</v>
      </c>
      <c r="N1032" s="3">
        <v>105</v>
      </c>
      <c r="O1032" s="3">
        <v>138</v>
      </c>
      <c r="P1032" s="3">
        <v>164</v>
      </c>
      <c r="Q1032" s="3">
        <v>193</v>
      </c>
      <c r="R1032" s="3">
        <v>166</v>
      </c>
      <c r="S1032" s="3">
        <v>178</v>
      </c>
      <c r="T1032" s="3">
        <v>177</v>
      </c>
      <c r="U1032" s="3">
        <v>214</v>
      </c>
      <c r="V1032" s="3">
        <v>189</v>
      </c>
      <c r="W1032" s="3">
        <v>169</v>
      </c>
      <c r="X1032" s="3">
        <v>203</v>
      </c>
      <c r="Y1032" s="3">
        <v>184</v>
      </c>
      <c r="Z1032" s="3">
        <v>202</v>
      </c>
      <c r="AA1032" s="3">
        <v>193</v>
      </c>
      <c r="AB1032" s="3">
        <v>199</v>
      </c>
      <c r="AC1032" s="3">
        <v>220</v>
      </c>
      <c r="AD1032" s="3">
        <v>190</v>
      </c>
      <c r="AE1032" s="3">
        <v>209</v>
      </c>
      <c r="AF1032" s="3">
        <v>206</v>
      </c>
      <c r="AG1032" s="3">
        <v>170</v>
      </c>
      <c r="AH1032" s="3">
        <v>177</v>
      </c>
      <c r="AI1032" s="3">
        <v>171</v>
      </c>
      <c r="AJ1032" s="3">
        <v>208</v>
      </c>
      <c r="AK1032" s="3">
        <v>183</v>
      </c>
      <c r="AL1032" s="3">
        <v>173</v>
      </c>
      <c r="AM1032" s="3">
        <v>170</v>
      </c>
      <c r="AN1032" s="3">
        <v>159</v>
      </c>
      <c r="AO1032" s="3">
        <v>187</v>
      </c>
      <c r="AP1032" s="3">
        <v>174</v>
      </c>
      <c r="AQ1032" s="3">
        <v>171</v>
      </c>
      <c r="AR1032" s="3">
        <v>136</v>
      </c>
      <c r="AS1032" s="3">
        <v>121</v>
      </c>
      <c r="AT1032" s="3">
        <v>124</v>
      </c>
      <c r="AU1032" s="3">
        <v>100</v>
      </c>
      <c r="AV1032" s="3">
        <v>91</v>
      </c>
      <c r="AW1032" s="3">
        <v>63</v>
      </c>
      <c r="AX1032" s="10">
        <v>24</v>
      </c>
    </row>
    <row r="1033" spans="1:50" x14ac:dyDescent="0.35">
      <c r="A1033" s="27" t="s">
        <v>325</v>
      </c>
      <c r="B1033" s="3" t="s">
        <v>212</v>
      </c>
      <c r="C1033" s="3" t="s">
        <v>334</v>
      </c>
      <c r="D1033" s="3" t="s">
        <v>162</v>
      </c>
      <c r="E1033" s="145">
        <v>2130.56</v>
      </c>
      <c r="F1033" s="145">
        <v>2348.56</v>
      </c>
      <c r="G1033" s="145">
        <v>3649.52</v>
      </c>
      <c r="H1033" s="145">
        <v>1496.2</v>
      </c>
      <c r="I1033" s="145">
        <v>2161.48</v>
      </c>
      <c r="J1033" s="145">
        <v>1646.25</v>
      </c>
      <c r="K1033" s="145">
        <v>2122.4299999999998</v>
      </c>
      <c r="L1033" s="145">
        <v>1766.91</v>
      </c>
      <c r="M1033" s="145">
        <v>2149.14</v>
      </c>
      <c r="N1033" s="145">
        <v>3279.45</v>
      </c>
      <c r="O1033" s="145">
        <v>2655.28</v>
      </c>
      <c r="P1033" s="145">
        <v>2344.77</v>
      </c>
      <c r="Q1033" s="145">
        <v>2401.11</v>
      </c>
      <c r="R1033" s="145">
        <v>2180.16</v>
      </c>
      <c r="S1033" s="145">
        <v>2007.91</v>
      </c>
      <c r="T1033" s="145">
        <v>2031.52</v>
      </c>
      <c r="U1033" s="145">
        <v>2416.91</v>
      </c>
      <c r="V1033" s="145">
        <v>2658.94</v>
      </c>
      <c r="W1033" s="145">
        <v>2274.42</v>
      </c>
      <c r="X1033" s="145">
        <v>2723.08</v>
      </c>
      <c r="Y1033" s="145">
        <v>3284.47</v>
      </c>
      <c r="Z1033" s="145">
        <v>21071.07</v>
      </c>
      <c r="AA1033" s="145">
        <v>2933.05</v>
      </c>
      <c r="AB1033" s="145">
        <v>7648.81</v>
      </c>
      <c r="AC1033" s="145">
        <v>3595.39</v>
      </c>
      <c r="AD1033" s="145">
        <v>6481.99</v>
      </c>
      <c r="AE1033" s="145">
        <v>3582.32</v>
      </c>
      <c r="AF1033" s="145">
        <v>7261.31</v>
      </c>
      <c r="AG1033" s="145">
        <v>4963.26</v>
      </c>
      <c r="AH1033" s="145">
        <v>3341.81</v>
      </c>
      <c r="AI1033" s="145">
        <v>5390.83</v>
      </c>
      <c r="AJ1033" s="145">
        <v>3810.99</v>
      </c>
      <c r="AK1033" s="145">
        <v>3278.6</v>
      </c>
      <c r="AL1033" s="145">
        <v>4884.76</v>
      </c>
      <c r="AM1033" s="145">
        <v>3568.92</v>
      </c>
      <c r="AN1033" s="145">
        <v>3471.5</v>
      </c>
      <c r="AO1033" s="145">
        <v>4124.34</v>
      </c>
      <c r="AP1033" s="145">
        <v>3296.7</v>
      </c>
      <c r="AQ1033" s="145">
        <v>2334.59</v>
      </c>
      <c r="AR1033" s="145">
        <v>2016.74</v>
      </c>
      <c r="AS1033" s="145">
        <v>1583.66</v>
      </c>
      <c r="AT1033" s="145">
        <v>3208.84</v>
      </c>
      <c r="AU1033" s="145">
        <v>1754.12</v>
      </c>
      <c r="AV1033" s="145">
        <v>1149.45</v>
      </c>
      <c r="AW1033" s="145">
        <v>880.36</v>
      </c>
      <c r="AX1033" s="195">
        <v>370.95</v>
      </c>
    </row>
    <row r="1034" spans="1:50" x14ac:dyDescent="0.35">
      <c r="A1034" s="27" t="s">
        <v>325</v>
      </c>
      <c r="B1034" s="3" t="s">
        <v>212</v>
      </c>
      <c r="C1034" s="3" t="s">
        <v>334</v>
      </c>
      <c r="D1034" s="3" t="s">
        <v>166</v>
      </c>
      <c r="E1034" s="145">
        <v>11.97</v>
      </c>
      <c r="F1034" s="145">
        <v>14.15</v>
      </c>
      <c r="G1034" s="145">
        <v>19.21</v>
      </c>
      <c r="H1034" s="145">
        <v>11.33</v>
      </c>
      <c r="I1034" s="145">
        <v>13.1</v>
      </c>
      <c r="J1034" s="145">
        <v>11.35</v>
      </c>
      <c r="K1034" s="145">
        <v>14.15</v>
      </c>
      <c r="L1034" s="145">
        <v>15.5</v>
      </c>
      <c r="M1034" s="145">
        <v>16.41</v>
      </c>
      <c r="N1034" s="145">
        <v>26.66</v>
      </c>
      <c r="O1034" s="145">
        <v>16.39</v>
      </c>
      <c r="P1034" s="145">
        <v>12.74</v>
      </c>
      <c r="Q1034" s="145">
        <v>11.49</v>
      </c>
      <c r="R1034" s="145">
        <v>11.6</v>
      </c>
      <c r="S1034" s="145">
        <v>10.51</v>
      </c>
      <c r="T1034" s="145">
        <v>10.42</v>
      </c>
      <c r="U1034" s="145">
        <v>10.69</v>
      </c>
      <c r="V1034" s="145">
        <v>13.71</v>
      </c>
      <c r="W1034" s="145">
        <v>13.22</v>
      </c>
      <c r="X1034" s="145">
        <v>13.09</v>
      </c>
      <c r="Y1034" s="145">
        <v>17.47</v>
      </c>
      <c r="Z1034" s="145">
        <v>113.9</v>
      </c>
      <c r="AA1034" s="145">
        <v>14.24</v>
      </c>
      <c r="AB1034" s="145">
        <v>36.42</v>
      </c>
      <c r="AC1034" s="145">
        <v>15.04</v>
      </c>
      <c r="AD1034" s="145">
        <v>31.47</v>
      </c>
      <c r="AE1034" s="145">
        <v>16.579999999999998</v>
      </c>
      <c r="AF1034" s="145">
        <v>35.42</v>
      </c>
      <c r="AG1034" s="145">
        <v>26.68</v>
      </c>
      <c r="AH1034" s="145">
        <v>17.87</v>
      </c>
      <c r="AI1034" s="145">
        <v>27.36</v>
      </c>
      <c r="AJ1034" s="145">
        <v>17.09</v>
      </c>
      <c r="AK1034" s="145">
        <v>17.170000000000002</v>
      </c>
      <c r="AL1034" s="145">
        <v>28.07</v>
      </c>
      <c r="AM1034" s="145">
        <v>20.16</v>
      </c>
      <c r="AN1034" s="145">
        <v>21.17</v>
      </c>
      <c r="AO1034" s="145">
        <v>22.41</v>
      </c>
      <c r="AP1034" s="145">
        <v>17.63</v>
      </c>
      <c r="AQ1034" s="145">
        <v>13.49</v>
      </c>
      <c r="AR1034" s="145">
        <v>14.94</v>
      </c>
      <c r="AS1034" s="145">
        <v>12.57</v>
      </c>
      <c r="AT1034" s="145">
        <v>25.47</v>
      </c>
      <c r="AU1034" s="145">
        <v>14.03</v>
      </c>
      <c r="AV1034" s="145">
        <v>10.08</v>
      </c>
      <c r="AW1034" s="145">
        <v>10.61</v>
      </c>
      <c r="AX1034" s="195">
        <v>14.27</v>
      </c>
    </row>
    <row r="1035" spans="1:50" x14ac:dyDescent="0.35">
      <c r="A1035" s="27" t="s">
        <v>325</v>
      </c>
      <c r="B1035" s="3" t="s">
        <v>212</v>
      </c>
      <c r="C1035" s="3" t="s">
        <v>334</v>
      </c>
      <c r="D1035" s="3" t="s">
        <v>327</v>
      </c>
      <c r="E1035" s="3">
        <v>0</v>
      </c>
      <c r="F1035" s="3">
        <v>0</v>
      </c>
      <c r="G1035" s="3">
        <v>0</v>
      </c>
      <c r="H1035" s="3">
        <v>0</v>
      </c>
      <c r="I1035" s="3">
        <v>0</v>
      </c>
      <c r="J1035" s="3">
        <v>0</v>
      </c>
      <c r="K1035" s="3">
        <v>0</v>
      </c>
      <c r="L1035" s="3">
        <v>0</v>
      </c>
      <c r="M1035" s="3">
        <v>0</v>
      </c>
      <c r="N1035" s="3">
        <v>0</v>
      </c>
      <c r="O1035" s="3">
        <v>0</v>
      </c>
      <c r="P1035" s="3">
        <v>0</v>
      </c>
      <c r="Q1035" s="3">
        <v>0</v>
      </c>
      <c r="R1035" s="3">
        <v>0</v>
      </c>
      <c r="S1035" s="3">
        <v>0</v>
      </c>
      <c r="T1035" s="3">
        <v>0</v>
      </c>
      <c r="U1035" s="3">
        <v>0</v>
      </c>
      <c r="V1035" s="3">
        <v>0</v>
      </c>
      <c r="W1035" s="3">
        <v>0</v>
      </c>
      <c r="X1035" s="3">
        <v>0</v>
      </c>
      <c r="Y1035" s="3">
        <v>0</v>
      </c>
      <c r="Z1035" s="3">
        <v>0</v>
      </c>
      <c r="AA1035" s="3">
        <v>0</v>
      </c>
      <c r="AB1035" s="3">
        <v>0</v>
      </c>
      <c r="AC1035" s="3">
        <v>0</v>
      </c>
      <c r="AD1035" s="3">
        <v>0</v>
      </c>
      <c r="AE1035" s="3">
        <v>0</v>
      </c>
      <c r="AF1035" s="3">
        <v>0</v>
      </c>
      <c r="AG1035" s="3">
        <v>0</v>
      </c>
      <c r="AH1035" s="3">
        <v>0</v>
      </c>
      <c r="AI1035" s="3">
        <v>0</v>
      </c>
      <c r="AJ1035" s="3">
        <v>0</v>
      </c>
      <c r="AK1035" s="3">
        <v>0</v>
      </c>
      <c r="AL1035" s="3">
        <v>0</v>
      </c>
      <c r="AM1035" s="3">
        <v>0</v>
      </c>
      <c r="AN1035" s="3">
        <v>0</v>
      </c>
      <c r="AO1035" s="3">
        <v>0</v>
      </c>
      <c r="AP1035" s="3">
        <v>0</v>
      </c>
      <c r="AQ1035" s="3">
        <v>0</v>
      </c>
      <c r="AR1035" s="3">
        <v>0</v>
      </c>
      <c r="AS1035" s="3">
        <v>0</v>
      </c>
      <c r="AT1035" s="3">
        <v>0</v>
      </c>
      <c r="AU1035" s="3">
        <v>0</v>
      </c>
      <c r="AV1035" s="3">
        <v>0</v>
      </c>
      <c r="AW1035" s="3">
        <v>0</v>
      </c>
      <c r="AX1035" s="10">
        <v>0</v>
      </c>
    </row>
    <row r="1036" spans="1:50" x14ac:dyDescent="0.35">
      <c r="A1036" s="27" t="s">
        <v>325</v>
      </c>
      <c r="B1036" s="3" t="s">
        <v>212</v>
      </c>
      <c r="C1036" s="3" t="s">
        <v>334</v>
      </c>
      <c r="D1036" s="3" t="s">
        <v>167</v>
      </c>
      <c r="E1036" s="4">
        <v>1397</v>
      </c>
      <c r="F1036" s="4">
        <v>1464</v>
      </c>
      <c r="G1036" s="4">
        <v>1747</v>
      </c>
      <c r="H1036" s="4">
        <v>1075</v>
      </c>
      <c r="I1036" s="4">
        <v>1239</v>
      </c>
      <c r="J1036" s="4">
        <v>1105</v>
      </c>
      <c r="K1036" s="4">
        <v>1082</v>
      </c>
      <c r="L1036" s="3">
        <v>754</v>
      </c>
      <c r="M1036" s="3">
        <v>956</v>
      </c>
      <c r="N1036" s="4">
        <v>1619</v>
      </c>
      <c r="O1036" s="4">
        <v>1465</v>
      </c>
      <c r="P1036" s="4">
        <v>1302</v>
      </c>
      <c r="Q1036" s="4">
        <v>1284</v>
      </c>
      <c r="R1036" s="4">
        <v>1583</v>
      </c>
      <c r="S1036" s="4">
        <v>1788</v>
      </c>
      <c r="T1036" s="4">
        <v>1837</v>
      </c>
      <c r="U1036" s="4">
        <v>2055</v>
      </c>
      <c r="V1036" s="4">
        <v>2178</v>
      </c>
      <c r="W1036" s="4">
        <v>1630</v>
      </c>
      <c r="X1036" s="4">
        <v>1408</v>
      </c>
      <c r="Y1036" s="4">
        <v>1420</v>
      </c>
      <c r="Z1036" s="4">
        <v>3138</v>
      </c>
      <c r="AA1036" s="4">
        <v>1462</v>
      </c>
      <c r="AB1036" s="4">
        <v>1347</v>
      </c>
      <c r="AC1036" s="4">
        <v>1660</v>
      </c>
      <c r="AD1036" s="4">
        <v>1184</v>
      </c>
      <c r="AE1036" s="4">
        <v>1522</v>
      </c>
      <c r="AF1036" s="4">
        <v>1565</v>
      </c>
      <c r="AG1036" s="4">
        <v>1574</v>
      </c>
      <c r="AH1036" s="4">
        <v>1269</v>
      </c>
      <c r="AI1036" s="4">
        <v>1508</v>
      </c>
      <c r="AJ1036" s="4">
        <v>1454</v>
      </c>
      <c r="AK1036" s="4">
        <v>1296</v>
      </c>
      <c r="AL1036" s="4">
        <v>2806</v>
      </c>
      <c r="AM1036" s="4">
        <v>1158</v>
      </c>
      <c r="AN1036" s="4">
        <v>1156</v>
      </c>
      <c r="AO1036" s="4">
        <v>1294</v>
      </c>
      <c r="AP1036" s="4">
        <v>1045</v>
      </c>
      <c r="AQ1036" s="4">
        <v>1027</v>
      </c>
      <c r="AR1036" s="3">
        <v>905</v>
      </c>
      <c r="AS1036" s="3">
        <v>750</v>
      </c>
      <c r="AT1036" s="3">
        <v>929</v>
      </c>
      <c r="AU1036" s="3">
        <v>749</v>
      </c>
      <c r="AV1036" s="3">
        <v>622</v>
      </c>
      <c r="AW1036" s="3">
        <v>413</v>
      </c>
      <c r="AX1036" s="10">
        <v>122</v>
      </c>
    </row>
    <row r="1037" spans="1:50" x14ac:dyDescent="0.35">
      <c r="A1037" s="27" t="s">
        <v>325</v>
      </c>
      <c r="B1037" s="3" t="s">
        <v>212</v>
      </c>
      <c r="C1037" s="3" t="s">
        <v>334</v>
      </c>
      <c r="D1037" s="3" t="s">
        <v>132</v>
      </c>
      <c r="E1037" s="3">
        <v>178</v>
      </c>
      <c r="F1037" s="3">
        <v>166</v>
      </c>
      <c r="G1037" s="3">
        <v>190</v>
      </c>
      <c r="H1037" s="3">
        <v>132</v>
      </c>
      <c r="I1037" s="3">
        <v>165</v>
      </c>
      <c r="J1037" s="3">
        <v>145</v>
      </c>
      <c r="K1037" s="3">
        <v>150</v>
      </c>
      <c r="L1037" s="3">
        <v>114</v>
      </c>
      <c r="M1037" s="3">
        <v>131</v>
      </c>
      <c r="N1037" s="3">
        <v>123</v>
      </c>
      <c r="O1037" s="3">
        <v>162</v>
      </c>
      <c r="P1037" s="3">
        <v>184</v>
      </c>
      <c r="Q1037" s="3">
        <v>209</v>
      </c>
      <c r="R1037" s="3">
        <v>188</v>
      </c>
      <c r="S1037" s="3">
        <v>191</v>
      </c>
      <c r="T1037" s="3">
        <v>195</v>
      </c>
      <c r="U1037" s="3">
        <v>226</v>
      </c>
      <c r="V1037" s="3">
        <v>194</v>
      </c>
      <c r="W1037" s="3">
        <v>172</v>
      </c>
      <c r="X1037" s="3">
        <v>208</v>
      </c>
      <c r="Y1037" s="3">
        <v>188</v>
      </c>
      <c r="Z1037" s="3">
        <v>185</v>
      </c>
      <c r="AA1037" s="3">
        <v>206</v>
      </c>
      <c r="AB1037" s="3">
        <v>210</v>
      </c>
      <c r="AC1037" s="3">
        <v>239</v>
      </c>
      <c r="AD1037" s="3">
        <v>206</v>
      </c>
      <c r="AE1037" s="3">
        <v>216</v>
      </c>
      <c r="AF1037" s="3">
        <v>205</v>
      </c>
      <c r="AG1037" s="3">
        <v>186</v>
      </c>
      <c r="AH1037" s="3">
        <v>187</v>
      </c>
      <c r="AI1037" s="3">
        <v>197</v>
      </c>
      <c r="AJ1037" s="3">
        <v>223</v>
      </c>
      <c r="AK1037" s="3">
        <v>191</v>
      </c>
      <c r="AL1037" s="3">
        <v>174</v>
      </c>
      <c r="AM1037" s="3">
        <v>177</v>
      </c>
      <c r="AN1037" s="3">
        <v>164</v>
      </c>
      <c r="AO1037" s="3">
        <v>184</v>
      </c>
      <c r="AP1037" s="3">
        <v>187</v>
      </c>
      <c r="AQ1037" s="3">
        <v>173</v>
      </c>
      <c r="AR1037" s="3">
        <v>135</v>
      </c>
      <c r="AS1037" s="3">
        <v>126</v>
      </c>
      <c r="AT1037" s="3">
        <v>126</v>
      </c>
      <c r="AU1037" s="3">
        <v>125</v>
      </c>
      <c r="AV1037" s="3">
        <v>114</v>
      </c>
      <c r="AW1037" s="3">
        <v>83</v>
      </c>
      <c r="AX1037" s="10">
        <v>26</v>
      </c>
    </row>
    <row r="1038" spans="1:50" x14ac:dyDescent="0.35">
      <c r="A1038" s="27" t="s">
        <v>325</v>
      </c>
      <c r="B1038" s="3" t="s">
        <v>212</v>
      </c>
      <c r="C1038" s="3" t="s">
        <v>335</v>
      </c>
      <c r="D1038" s="3" t="s">
        <v>162</v>
      </c>
      <c r="E1038" s="145">
        <v>179.36</v>
      </c>
      <c r="F1038" s="145">
        <v>1844</v>
      </c>
      <c r="G1038" s="145">
        <v>3808</v>
      </c>
      <c r="H1038" s="145">
        <v>2113</v>
      </c>
      <c r="I1038" s="145">
        <v>2000</v>
      </c>
      <c r="J1038" s="145">
        <v>2297.7199999999998</v>
      </c>
      <c r="K1038" s="145">
        <v>1750</v>
      </c>
      <c r="L1038" s="145">
        <v>1423.32</v>
      </c>
      <c r="M1038" s="145">
        <v>2097.2800000000002</v>
      </c>
      <c r="N1038" s="145">
        <v>730.68</v>
      </c>
      <c r="O1038" s="145">
        <v>471.64</v>
      </c>
      <c r="P1038" s="145">
        <v>1802.96</v>
      </c>
      <c r="Q1038" s="145">
        <v>1444</v>
      </c>
      <c r="R1038" s="145">
        <v>1430</v>
      </c>
      <c r="S1038" s="145">
        <v>1618.5</v>
      </c>
      <c r="T1038" s="145">
        <v>1319</v>
      </c>
      <c r="U1038" s="145">
        <v>426</v>
      </c>
      <c r="V1038" s="145">
        <v>187.5</v>
      </c>
      <c r="W1038" s="145"/>
      <c r="X1038" s="145"/>
      <c r="Y1038" s="145"/>
      <c r="Z1038" s="145"/>
      <c r="AA1038" s="145"/>
      <c r="AB1038" s="145">
        <v>25</v>
      </c>
      <c r="AC1038" s="145"/>
      <c r="AD1038" s="145">
        <v>50</v>
      </c>
      <c r="AE1038" s="145">
        <v>50</v>
      </c>
      <c r="AF1038" s="145">
        <v>49.2</v>
      </c>
      <c r="AG1038" s="145"/>
      <c r="AH1038" s="145"/>
      <c r="AI1038" s="145"/>
      <c r="AJ1038" s="145"/>
      <c r="AK1038" s="145"/>
      <c r="AL1038" s="145"/>
      <c r="AM1038" s="145"/>
      <c r="AN1038" s="145"/>
      <c r="AO1038" s="145"/>
      <c r="AP1038" s="145"/>
      <c r="AQ1038" s="145"/>
      <c r="AR1038" s="145"/>
      <c r="AS1038" s="145"/>
      <c r="AT1038" s="145"/>
      <c r="AU1038" s="145"/>
      <c r="AV1038" s="145">
        <v>98.4</v>
      </c>
      <c r="AW1038" s="145"/>
      <c r="AX1038" s="195">
        <v>49.2</v>
      </c>
    </row>
    <row r="1039" spans="1:50" x14ac:dyDescent="0.35">
      <c r="A1039" s="27" t="s">
        <v>325</v>
      </c>
      <c r="B1039" s="3" t="s">
        <v>212</v>
      </c>
      <c r="C1039" s="3" t="s">
        <v>335</v>
      </c>
      <c r="D1039" s="3" t="s">
        <v>166</v>
      </c>
      <c r="E1039" s="145">
        <v>59.79</v>
      </c>
      <c r="F1039" s="145">
        <v>1844</v>
      </c>
      <c r="G1039" s="145">
        <v>1269.33</v>
      </c>
      <c r="H1039" s="145">
        <v>704.33</v>
      </c>
      <c r="I1039" s="145">
        <v>1000</v>
      </c>
      <c r="J1039" s="145">
        <v>765.91</v>
      </c>
      <c r="K1039" s="145">
        <v>875</v>
      </c>
      <c r="L1039" s="145">
        <v>474.44</v>
      </c>
      <c r="M1039" s="145">
        <v>349.55</v>
      </c>
      <c r="N1039" s="145">
        <v>146.13999999999999</v>
      </c>
      <c r="O1039" s="145">
        <v>235.82</v>
      </c>
      <c r="P1039" s="145">
        <v>360.59</v>
      </c>
      <c r="Q1039" s="145">
        <v>361</v>
      </c>
      <c r="R1039" s="145">
        <v>286</v>
      </c>
      <c r="S1039" s="145">
        <v>404.63</v>
      </c>
      <c r="T1039" s="145">
        <v>659.5</v>
      </c>
      <c r="U1039" s="145">
        <v>213</v>
      </c>
      <c r="V1039" s="145">
        <v>187.5</v>
      </c>
      <c r="W1039" s="145"/>
      <c r="X1039" s="145"/>
      <c r="Y1039" s="145"/>
      <c r="Z1039" s="145"/>
      <c r="AA1039" s="145"/>
      <c r="AB1039" s="145">
        <v>25</v>
      </c>
      <c r="AC1039" s="145"/>
      <c r="AD1039" s="145">
        <v>50</v>
      </c>
      <c r="AE1039" s="145">
        <v>50</v>
      </c>
      <c r="AF1039" s="145">
        <v>49.2</v>
      </c>
      <c r="AG1039" s="145"/>
      <c r="AH1039" s="145"/>
      <c r="AI1039" s="145"/>
      <c r="AJ1039" s="145"/>
      <c r="AK1039" s="145"/>
      <c r="AL1039" s="145"/>
      <c r="AM1039" s="145"/>
      <c r="AN1039" s="145"/>
      <c r="AO1039" s="145"/>
      <c r="AP1039" s="145"/>
      <c r="AQ1039" s="145"/>
      <c r="AR1039" s="145"/>
      <c r="AS1039" s="145"/>
      <c r="AT1039" s="145"/>
      <c r="AU1039" s="145"/>
      <c r="AV1039" s="145">
        <v>98.4</v>
      </c>
      <c r="AW1039" s="145"/>
      <c r="AX1039" s="195">
        <v>49.2</v>
      </c>
    </row>
    <row r="1040" spans="1:50" x14ac:dyDescent="0.35">
      <c r="A1040" s="27" t="s">
        <v>325</v>
      </c>
      <c r="B1040" s="3" t="s">
        <v>212</v>
      </c>
      <c r="C1040" s="3" t="s">
        <v>335</v>
      </c>
      <c r="D1040" s="3" t="s">
        <v>327</v>
      </c>
      <c r="E1040" s="3">
        <v>8</v>
      </c>
      <c r="F1040" s="3">
        <v>24</v>
      </c>
      <c r="G1040" s="3">
        <v>59</v>
      </c>
      <c r="H1040" s="3">
        <v>34</v>
      </c>
      <c r="I1040" s="3">
        <v>32</v>
      </c>
      <c r="J1040" s="3">
        <v>40</v>
      </c>
      <c r="K1040" s="3">
        <v>28</v>
      </c>
      <c r="L1040" s="3">
        <v>24</v>
      </c>
      <c r="M1040" s="3">
        <v>48</v>
      </c>
      <c r="N1040" s="3">
        <v>20</v>
      </c>
      <c r="O1040" s="3">
        <v>10</v>
      </c>
      <c r="P1040" s="3">
        <v>42</v>
      </c>
      <c r="Q1040" s="3">
        <v>30</v>
      </c>
      <c r="R1040" s="3">
        <v>26</v>
      </c>
      <c r="S1040" s="3">
        <v>33</v>
      </c>
      <c r="T1040" s="3">
        <v>28</v>
      </c>
      <c r="U1040" s="3">
        <v>8</v>
      </c>
      <c r="V1040" s="3">
        <v>3</v>
      </c>
      <c r="W1040" s="3"/>
      <c r="X1040" s="3"/>
      <c r="Y1040" s="3"/>
      <c r="Z1040" s="3"/>
      <c r="AA1040" s="3"/>
      <c r="AB1040" s="3">
        <v>1</v>
      </c>
      <c r="AC1040" s="3"/>
      <c r="AD1040" s="3">
        <v>2</v>
      </c>
      <c r="AE1040" s="3">
        <v>2</v>
      </c>
      <c r="AF1040" s="3">
        <v>2</v>
      </c>
      <c r="AG1040" s="3"/>
      <c r="AH1040" s="3"/>
      <c r="AI1040" s="3"/>
      <c r="AJ1040" s="3"/>
      <c r="AK1040" s="3"/>
      <c r="AL1040" s="3"/>
      <c r="AM1040" s="3"/>
      <c r="AN1040" s="3"/>
      <c r="AO1040" s="3"/>
      <c r="AP1040" s="3"/>
      <c r="AQ1040" s="3"/>
      <c r="AR1040" s="3"/>
      <c r="AS1040" s="3"/>
      <c r="AT1040" s="3"/>
      <c r="AU1040" s="3"/>
      <c r="AV1040" s="3">
        <v>4</v>
      </c>
      <c r="AW1040" s="3"/>
      <c r="AX1040" s="10">
        <v>2</v>
      </c>
    </row>
    <row r="1041" spans="1:50" x14ac:dyDescent="0.35">
      <c r="A1041" s="27" t="s">
        <v>325</v>
      </c>
      <c r="B1041" s="3" t="s">
        <v>212</v>
      </c>
      <c r="C1041" s="3" t="s">
        <v>335</v>
      </c>
      <c r="D1041" s="3" t="s">
        <v>167</v>
      </c>
      <c r="E1041" s="3">
        <v>0</v>
      </c>
      <c r="F1041" s="3">
        <v>0</v>
      </c>
      <c r="G1041" s="3">
        <v>0</v>
      </c>
      <c r="H1041" s="3">
        <v>0</v>
      </c>
      <c r="I1041" s="3">
        <v>0</v>
      </c>
      <c r="J1041" s="3">
        <v>0</v>
      </c>
      <c r="K1041" s="3">
        <v>0</v>
      </c>
      <c r="L1041" s="3">
        <v>0</v>
      </c>
      <c r="M1041" s="3">
        <v>0</v>
      </c>
      <c r="N1041" s="3">
        <v>0</v>
      </c>
      <c r="O1041" s="3">
        <v>0</v>
      </c>
      <c r="P1041" s="3">
        <v>0</v>
      </c>
      <c r="Q1041" s="3">
        <v>0</v>
      </c>
      <c r="R1041" s="3">
        <v>0</v>
      </c>
      <c r="S1041" s="3">
        <v>0</v>
      </c>
      <c r="T1041" s="3">
        <v>0</v>
      </c>
      <c r="U1041" s="3">
        <v>0</v>
      </c>
      <c r="V1041" s="3">
        <v>0</v>
      </c>
      <c r="W1041" s="3"/>
      <c r="X1041" s="3"/>
      <c r="Y1041" s="3"/>
      <c r="Z1041" s="3"/>
      <c r="AA1041" s="3"/>
      <c r="AB1041" s="3">
        <v>0</v>
      </c>
      <c r="AC1041" s="3"/>
      <c r="AD1041" s="3">
        <v>0</v>
      </c>
      <c r="AE1041" s="3">
        <v>0</v>
      </c>
      <c r="AF1041" s="3">
        <v>0</v>
      </c>
      <c r="AG1041" s="3"/>
      <c r="AH1041" s="3"/>
      <c r="AI1041" s="3"/>
      <c r="AJ1041" s="3"/>
      <c r="AK1041" s="3"/>
      <c r="AL1041" s="3"/>
      <c r="AM1041" s="3"/>
      <c r="AN1041" s="3"/>
      <c r="AO1041" s="3"/>
      <c r="AP1041" s="3"/>
      <c r="AQ1041" s="3"/>
      <c r="AR1041" s="3"/>
      <c r="AS1041" s="3"/>
      <c r="AT1041" s="3"/>
      <c r="AU1041" s="3"/>
      <c r="AV1041" s="3">
        <v>0</v>
      </c>
      <c r="AW1041" s="3"/>
      <c r="AX1041" s="10">
        <v>0</v>
      </c>
    </row>
    <row r="1042" spans="1:50" x14ac:dyDescent="0.35">
      <c r="A1042" s="27" t="s">
        <v>325</v>
      </c>
      <c r="B1042" s="3" t="s">
        <v>212</v>
      </c>
      <c r="C1042" s="3" t="s">
        <v>335</v>
      </c>
      <c r="D1042" s="3" t="s">
        <v>132</v>
      </c>
      <c r="E1042" s="3">
        <v>3</v>
      </c>
      <c r="F1042" s="3">
        <v>1</v>
      </c>
      <c r="G1042" s="3">
        <v>3</v>
      </c>
      <c r="H1042" s="3">
        <v>3</v>
      </c>
      <c r="I1042" s="3">
        <v>2</v>
      </c>
      <c r="J1042" s="3">
        <v>3</v>
      </c>
      <c r="K1042" s="3">
        <v>2</v>
      </c>
      <c r="L1042" s="3">
        <v>3</v>
      </c>
      <c r="M1042" s="3">
        <v>6</v>
      </c>
      <c r="N1042" s="3">
        <v>5</v>
      </c>
      <c r="O1042" s="3">
        <v>2</v>
      </c>
      <c r="P1042" s="3">
        <v>5</v>
      </c>
      <c r="Q1042" s="3">
        <v>4</v>
      </c>
      <c r="R1042" s="3">
        <v>5</v>
      </c>
      <c r="S1042" s="3">
        <v>4</v>
      </c>
      <c r="T1042" s="3">
        <v>2</v>
      </c>
      <c r="U1042" s="3">
        <v>2</v>
      </c>
      <c r="V1042" s="3">
        <v>1</v>
      </c>
      <c r="W1042" s="3"/>
      <c r="X1042" s="3"/>
      <c r="Y1042" s="3"/>
      <c r="Z1042" s="3"/>
      <c r="AA1042" s="3"/>
      <c r="AB1042" s="3">
        <v>1</v>
      </c>
      <c r="AC1042" s="3"/>
      <c r="AD1042" s="3">
        <v>1</v>
      </c>
      <c r="AE1042" s="3">
        <v>1</v>
      </c>
      <c r="AF1042" s="3">
        <v>1</v>
      </c>
      <c r="AG1042" s="3"/>
      <c r="AH1042" s="3"/>
      <c r="AI1042" s="3"/>
      <c r="AJ1042" s="3"/>
      <c r="AK1042" s="3"/>
      <c r="AL1042" s="3"/>
      <c r="AM1042" s="3"/>
      <c r="AN1042" s="3"/>
      <c r="AO1042" s="3"/>
      <c r="AP1042" s="3"/>
      <c r="AQ1042" s="3"/>
      <c r="AR1042" s="3"/>
      <c r="AS1042" s="3"/>
      <c r="AT1042" s="3"/>
      <c r="AU1042" s="3"/>
      <c r="AV1042" s="3">
        <v>1</v>
      </c>
      <c r="AW1042" s="3"/>
      <c r="AX1042" s="10">
        <v>1</v>
      </c>
    </row>
    <row r="1043" spans="1:50" x14ac:dyDescent="0.35">
      <c r="A1043" s="27" t="s">
        <v>325</v>
      </c>
      <c r="B1043" s="3" t="s">
        <v>212</v>
      </c>
      <c r="C1043" s="3" t="s">
        <v>336</v>
      </c>
      <c r="D1043" s="3" t="s">
        <v>162</v>
      </c>
      <c r="E1043" s="145"/>
      <c r="F1043" s="145"/>
      <c r="G1043" s="145">
        <v>120</v>
      </c>
      <c r="H1043" s="145"/>
      <c r="I1043" s="145">
        <v>120</v>
      </c>
      <c r="J1043" s="145">
        <v>120</v>
      </c>
      <c r="K1043" s="145"/>
      <c r="L1043" s="145"/>
      <c r="M1043" s="145">
        <v>120</v>
      </c>
      <c r="N1043" s="145"/>
      <c r="O1043" s="145">
        <v>120</v>
      </c>
      <c r="P1043" s="145"/>
      <c r="Q1043" s="145">
        <v>120</v>
      </c>
      <c r="R1043" s="145"/>
      <c r="S1043" s="145"/>
      <c r="T1043" s="145">
        <v>120</v>
      </c>
      <c r="U1043" s="145"/>
      <c r="V1043" s="145"/>
      <c r="W1043" s="145"/>
      <c r="X1043" s="145"/>
      <c r="Y1043" s="145"/>
      <c r="Z1043" s="145"/>
      <c r="AA1043" s="145"/>
      <c r="AB1043" s="145"/>
      <c r="AC1043" s="145"/>
      <c r="AD1043" s="145"/>
      <c r="AE1043" s="145"/>
      <c r="AF1043" s="145"/>
      <c r="AG1043" s="145"/>
      <c r="AH1043" s="145"/>
      <c r="AI1043" s="145">
        <v>0</v>
      </c>
      <c r="AJ1043" s="145"/>
      <c r="AK1043" s="145"/>
      <c r="AL1043" s="145"/>
      <c r="AM1043" s="145"/>
      <c r="AN1043" s="145"/>
      <c r="AO1043" s="145"/>
      <c r="AP1043" s="145"/>
      <c r="AQ1043" s="145"/>
      <c r="AR1043" s="145"/>
      <c r="AS1043" s="145"/>
      <c r="AT1043" s="145"/>
      <c r="AU1043" s="145"/>
      <c r="AV1043" s="145"/>
      <c r="AW1043" s="145"/>
      <c r="AX1043" s="195"/>
    </row>
    <row r="1044" spans="1:50" x14ac:dyDescent="0.35">
      <c r="A1044" s="27" t="s">
        <v>325</v>
      </c>
      <c r="B1044" s="3" t="s">
        <v>212</v>
      </c>
      <c r="C1044" s="3" t="s">
        <v>336</v>
      </c>
      <c r="D1044" s="3" t="s">
        <v>166</v>
      </c>
      <c r="E1044" s="145"/>
      <c r="F1044" s="145"/>
      <c r="G1044" s="145">
        <v>120</v>
      </c>
      <c r="H1044" s="145"/>
      <c r="I1044" s="145">
        <v>120</v>
      </c>
      <c r="J1044" s="145">
        <v>120</v>
      </c>
      <c r="K1044" s="145"/>
      <c r="L1044" s="145"/>
      <c r="M1044" s="145">
        <v>120</v>
      </c>
      <c r="N1044" s="145"/>
      <c r="O1044" s="145">
        <v>120</v>
      </c>
      <c r="P1044" s="145"/>
      <c r="Q1044" s="145">
        <v>120</v>
      </c>
      <c r="R1044" s="145"/>
      <c r="S1044" s="145"/>
      <c r="T1044" s="145">
        <v>120</v>
      </c>
      <c r="U1044" s="145"/>
      <c r="V1044" s="145"/>
      <c r="W1044" s="145"/>
      <c r="X1044" s="145"/>
      <c r="Y1044" s="145"/>
      <c r="Z1044" s="145"/>
      <c r="AA1044" s="145"/>
      <c r="AB1044" s="145"/>
      <c r="AC1044" s="145"/>
      <c r="AD1044" s="145"/>
      <c r="AE1044" s="145"/>
      <c r="AF1044" s="145"/>
      <c r="AG1044" s="145"/>
      <c r="AH1044" s="145"/>
      <c r="AI1044" s="145">
        <v>0</v>
      </c>
      <c r="AJ1044" s="145"/>
      <c r="AK1044" s="145"/>
      <c r="AL1044" s="145"/>
      <c r="AM1044" s="145"/>
      <c r="AN1044" s="145"/>
      <c r="AO1044" s="145"/>
      <c r="AP1044" s="145"/>
      <c r="AQ1044" s="145"/>
      <c r="AR1044" s="145"/>
      <c r="AS1044" s="145"/>
      <c r="AT1044" s="145"/>
      <c r="AU1044" s="145"/>
      <c r="AV1044" s="145"/>
      <c r="AW1044" s="145"/>
      <c r="AX1044" s="195"/>
    </row>
    <row r="1045" spans="1:50" x14ac:dyDescent="0.35">
      <c r="A1045" s="27" t="s">
        <v>325</v>
      </c>
      <c r="B1045" s="3" t="s">
        <v>212</v>
      </c>
      <c r="C1045" s="3" t="s">
        <v>336</v>
      </c>
      <c r="D1045" s="3" t="s">
        <v>327</v>
      </c>
      <c r="E1045" s="3"/>
      <c r="F1045" s="3"/>
      <c r="G1045" s="3">
        <v>2</v>
      </c>
      <c r="H1045" s="3"/>
      <c r="I1045" s="3">
        <v>2</v>
      </c>
      <c r="J1045" s="3">
        <v>2</v>
      </c>
      <c r="K1045" s="3"/>
      <c r="L1045" s="3"/>
      <c r="M1045" s="3">
        <v>2</v>
      </c>
      <c r="N1045" s="3"/>
      <c r="O1045" s="3">
        <v>2</v>
      </c>
      <c r="P1045" s="3"/>
      <c r="Q1045" s="3">
        <v>2</v>
      </c>
      <c r="R1045" s="3"/>
      <c r="S1045" s="3"/>
      <c r="T1045" s="3">
        <v>2</v>
      </c>
      <c r="U1045" s="3"/>
      <c r="V1045" s="3"/>
      <c r="W1045" s="3"/>
      <c r="X1045" s="3"/>
      <c r="Y1045" s="3"/>
      <c r="Z1045" s="3"/>
      <c r="AA1045" s="3"/>
      <c r="AB1045" s="3"/>
      <c r="AC1045" s="3"/>
      <c r="AD1045" s="3"/>
      <c r="AE1045" s="3"/>
      <c r="AF1045" s="3"/>
      <c r="AG1045" s="3"/>
      <c r="AH1045" s="3"/>
      <c r="AI1045" s="3">
        <v>2</v>
      </c>
      <c r="AJ1045" s="3"/>
      <c r="AK1045" s="3"/>
      <c r="AL1045" s="3"/>
      <c r="AM1045" s="3"/>
      <c r="AN1045" s="3"/>
      <c r="AO1045" s="3"/>
      <c r="AP1045" s="3"/>
      <c r="AQ1045" s="3"/>
      <c r="AR1045" s="3"/>
      <c r="AS1045" s="3"/>
      <c r="AT1045" s="3"/>
      <c r="AU1045" s="3"/>
      <c r="AV1045" s="3"/>
      <c r="AW1045" s="3"/>
      <c r="AX1045" s="10"/>
    </row>
    <row r="1046" spans="1:50" x14ac:dyDescent="0.35">
      <c r="A1046" s="27" t="s">
        <v>325</v>
      </c>
      <c r="B1046" s="3" t="s">
        <v>212</v>
      </c>
      <c r="C1046" s="3" t="s">
        <v>336</v>
      </c>
      <c r="D1046" s="3" t="s">
        <v>167</v>
      </c>
      <c r="E1046" s="3"/>
      <c r="F1046" s="3"/>
      <c r="G1046" s="3">
        <v>0</v>
      </c>
      <c r="H1046" s="3"/>
      <c r="I1046" s="3">
        <v>0</v>
      </c>
      <c r="J1046" s="3">
        <v>0</v>
      </c>
      <c r="K1046" s="3"/>
      <c r="L1046" s="3"/>
      <c r="M1046" s="3">
        <v>0</v>
      </c>
      <c r="N1046" s="3"/>
      <c r="O1046" s="3">
        <v>0</v>
      </c>
      <c r="P1046" s="3"/>
      <c r="Q1046" s="3">
        <v>0</v>
      </c>
      <c r="R1046" s="3"/>
      <c r="S1046" s="3"/>
      <c r="T1046" s="3">
        <v>0</v>
      </c>
      <c r="U1046" s="3"/>
      <c r="V1046" s="3"/>
      <c r="W1046" s="3"/>
      <c r="X1046" s="3"/>
      <c r="Y1046" s="3"/>
      <c r="Z1046" s="3"/>
      <c r="AA1046" s="3"/>
      <c r="AB1046" s="3"/>
      <c r="AC1046" s="3"/>
      <c r="AD1046" s="3"/>
      <c r="AE1046" s="3"/>
      <c r="AF1046" s="3"/>
      <c r="AG1046" s="3"/>
      <c r="AH1046" s="3"/>
      <c r="AI1046" s="3">
        <v>0</v>
      </c>
      <c r="AJ1046" s="3"/>
      <c r="AK1046" s="3"/>
      <c r="AL1046" s="3"/>
      <c r="AM1046" s="3"/>
      <c r="AN1046" s="3"/>
      <c r="AO1046" s="3"/>
      <c r="AP1046" s="3"/>
      <c r="AQ1046" s="3"/>
      <c r="AR1046" s="3"/>
      <c r="AS1046" s="3"/>
      <c r="AT1046" s="3"/>
      <c r="AU1046" s="3"/>
      <c r="AV1046" s="3"/>
      <c r="AW1046" s="3"/>
      <c r="AX1046" s="10"/>
    </row>
    <row r="1047" spans="1:50" x14ac:dyDescent="0.35">
      <c r="A1047" s="27" t="s">
        <v>325</v>
      </c>
      <c r="B1047" s="3" t="s">
        <v>212</v>
      </c>
      <c r="C1047" s="3" t="s">
        <v>336</v>
      </c>
      <c r="D1047" s="3" t="s">
        <v>132</v>
      </c>
      <c r="E1047" s="3"/>
      <c r="F1047" s="3"/>
      <c r="G1047" s="3">
        <v>1</v>
      </c>
      <c r="H1047" s="3"/>
      <c r="I1047" s="3">
        <v>1</v>
      </c>
      <c r="J1047" s="3">
        <v>1</v>
      </c>
      <c r="K1047" s="3"/>
      <c r="L1047" s="3"/>
      <c r="M1047" s="3">
        <v>1</v>
      </c>
      <c r="N1047" s="3"/>
      <c r="O1047" s="3">
        <v>1</v>
      </c>
      <c r="P1047" s="3"/>
      <c r="Q1047" s="3">
        <v>1</v>
      </c>
      <c r="R1047" s="3"/>
      <c r="S1047" s="3"/>
      <c r="T1047" s="3">
        <v>1</v>
      </c>
      <c r="U1047" s="3"/>
      <c r="V1047" s="3"/>
      <c r="W1047" s="3"/>
      <c r="X1047" s="3"/>
      <c r="Y1047" s="3"/>
      <c r="Z1047" s="3"/>
      <c r="AA1047" s="3"/>
      <c r="AB1047" s="3"/>
      <c r="AC1047" s="3"/>
      <c r="AD1047" s="3"/>
      <c r="AE1047" s="3"/>
      <c r="AF1047" s="3"/>
      <c r="AG1047" s="3"/>
      <c r="AH1047" s="3"/>
      <c r="AI1047" s="3">
        <v>1</v>
      </c>
      <c r="AJ1047" s="3"/>
      <c r="AK1047" s="3"/>
      <c r="AL1047" s="3"/>
      <c r="AM1047" s="3"/>
      <c r="AN1047" s="3"/>
      <c r="AO1047" s="3"/>
      <c r="AP1047" s="3"/>
      <c r="AQ1047" s="3"/>
      <c r="AR1047" s="3"/>
      <c r="AS1047" s="3"/>
      <c r="AT1047" s="3"/>
      <c r="AU1047" s="3"/>
      <c r="AV1047" s="3"/>
      <c r="AW1047" s="3"/>
      <c r="AX1047" s="10"/>
    </row>
    <row r="1048" spans="1:50" x14ac:dyDescent="0.35">
      <c r="A1048" s="27" t="s">
        <v>325</v>
      </c>
      <c r="B1048" s="3" t="s">
        <v>212</v>
      </c>
      <c r="C1048" s="3" t="s">
        <v>337</v>
      </c>
      <c r="D1048" s="3" t="s">
        <v>162</v>
      </c>
      <c r="E1048" s="145">
        <v>282086.55</v>
      </c>
      <c r="F1048" s="145">
        <v>256102.18</v>
      </c>
      <c r="G1048" s="145">
        <v>322613.36</v>
      </c>
      <c r="H1048" s="145">
        <v>302733.42</v>
      </c>
      <c r="I1048" s="145">
        <v>319704.28999999998</v>
      </c>
      <c r="J1048" s="145">
        <v>324360.40000000002</v>
      </c>
      <c r="K1048" s="145">
        <v>282650.51</v>
      </c>
      <c r="L1048" s="145">
        <v>274557.57</v>
      </c>
      <c r="M1048" s="145">
        <v>270170.55</v>
      </c>
      <c r="N1048" s="145">
        <v>294617.64</v>
      </c>
      <c r="O1048" s="145">
        <v>288211.42</v>
      </c>
      <c r="P1048" s="145">
        <v>246738.11</v>
      </c>
      <c r="Q1048" s="145">
        <v>257667.65</v>
      </c>
      <c r="R1048" s="145">
        <v>243078.9</v>
      </c>
      <c r="S1048" s="145">
        <v>257897.25</v>
      </c>
      <c r="T1048" s="145">
        <v>270684.44</v>
      </c>
      <c r="U1048" s="145">
        <v>297993.17</v>
      </c>
      <c r="V1048" s="145">
        <v>301570.64</v>
      </c>
      <c r="W1048" s="145">
        <v>290623.28000000003</v>
      </c>
      <c r="X1048" s="145">
        <v>328708.69</v>
      </c>
      <c r="Y1048" s="145">
        <v>310842.21999999997</v>
      </c>
      <c r="Z1048" s="145">
        <v>345811.58</v>
      </c>
      <c r="AA1048" s="145">
        <v>292655.90999999997</v>
      </c>
      <c r="AB1048" s="145">
        <v>281376.05</v>
      </c>
      <c r="AC1048" s="145">
        <v>312428.95</v>
      </c>
      <c r="AD1048" s="145">
        <v>302121.95</v>
      </c>
      <c r="AE1048" s="145">
        <v>314913.37</v>
      </c>
      <c r="AF1048" s="145">
        <v>293339.34000000003</v>
      </c>
      <c r="AG1048" s="145">
        <v>298627.49</v>
      </c>
      <c r="AH1048" s="145">
        <v>253300.21</v>
      </c>
      <c r="AI1048" s="145">
        <v>279193.71000000002</v>
      </c>
      <c r="AJ1048" s="145">
        <v>328451.74</v>
      </c>
      <c r="AK1048" s="145">
        <v>285302.26</v>
      </c>
      <c r="AL1048" s="145">
        <v>317714.45</v>
      </c>
      <c r="AM1048" s="145">
        <v>282162.52</v>
      </c>
      <c r="AN1048" s="145">
        <v>269512.2</v>
      </c>
      <c r="AO1048" s="145">
        <v>290730.19</v>
      </c>
      <c r="AP1048" s="145">
        <v>267848.27</v>
      </c>
      <c r="AQ1048" s="145">
        <v>194862.71</v>
      </c>
      <c r="AR1048" s="145">
        <v>87983.039999999994</v>
      </c>
      <c r="AS1048" s="145">
        <v>96399.3</v>
      </c>
      <c r="AT1048" s="145">
        <v>117891.66</v>
      </c>
      <c r="AU1048" s="145">
        <v>139176.81</v>
      </c>
      <c r="AV1048" s="145">
        <v>125392.42</v>
      </c>
      <c r="AW1048" s="145">
        <v>131793.39000000001</v>
      </c>
      <c r="AX1048" s="195">
        <v>125591.81</v>
      </c>
    </row>
    <row r="1049" spans="1:50" x14ac:dyDescent="0.35">
      <c r="A1049" s="27" t="s">
        <v>325</v>
      </c>
      <c r="B1049" s="3" t="s">
        <v>212</v>
      </c>
      <c r="C1049" s="3" t="s">
        <v>337</v>
      </c>
      <c r="D1049" s="3" t="s">
        <v>166</v>
      </c>
      <c r="E1049" s="145">
        <v>348.26</v>
      </c>
      <c r="F1049" s="145">
        <v>321.74</v>
      </c>
      <c r="G1049" s="145">
        <v>357.66</v>
      </c>
      <c r="H1049" s="145">
        <v>354.9</v>
      </c>
      <c r="I1049" s="145">
        <v>372.18</v>
      </c>
      <c r="J1049" s="145">
        <v>374.98</v>
      </c>
      <c r="K1049" s="145">
        <v>364.71</v>
      </c>
      <c r="L1049" s="145">
        <v>338.96</v>
      </c>
      <c r="M1049" s="145">
        <v>359.75</v>
      </c>
      <c r="N1049" s="145">
        <v>364.18</v>
      </c>
      <c r="O1049" s="145">
        <v>355.38</v>
      </c>
      <c r="P1049" s="145">
        <v>319.61</v>
      </c>
      <c r="Q1049" s="145">
        <v>332.47</v>
      </c>
      <c r="R1049" s="145">
        <v>311.24</v>
      </c>
      <c r="S1049" s="145">
        <v>332.34</v>
      </c>
      <c r="T1049" s="145">
        <v>325.73</v>
      </c>
      <c r="U1049" s="145">
        <v>331.84</v>
      </c>
      <c r="V1049" s="145">
        <v>331.4</v>
      </c>
      <c r="W1049" s="145">
        <v>302.10000000000002</v>
      </c>
      <c r="X1049" s="145">
        <v>346.37</v>
      </c>
      <c r="Y1049" s="145">
        <v>346.54</v>
      </c>
      <c r="Z1049" s="145">
        <v>377.52</v>
      </c>
      <c r="AA1049" s="145">
        <v>324.81</v>
      </c>
      <c r="AB1049" s="145">
        <v>321.20999999999998</v>
      </c>
      <c r="AC1049" s="145">
        <v>347.14</v>
      </c>
      <c r="AD1049" s="145">
        <v>356.28</v>
      </c>
      <c r="AE1049" s="145">
        <v>357.04</v>
      </c>
      <c r="AF1049" s="145">
        <v>322</v>
      </c>
      <c r="AG1049" s="145">
        <v>334.04</v>
      </c>
      <c r="AH1049" s="145">
        <v>310.8</v>
      </c>
      <c r="AI1049" s="145">
        <v>321.64999999999998</v>
      </c>
      <c r="AJ1049" s="145">
        <v>382.37</v>
      </c>
      <c r="AK1049" s="145">
        <v>340.05</v>
      </c>
      <c r="AL1049" s="145">
        <v>367.73</v>
      </c>
      <c r="AM1049" s="145">
        <v>341.19</v>
      </c>
      <c r="AN1049" s="145">
        <v>353.23</v>
      </c>
      <c r="AO1049" s="145">
        <v>346.93</v>
      </c>
      <c r="AP1049" s="145">
        <v>329.46</v>
      </c>
      <c r="AQ1049" s="145">
        <v>316.85000000000002</v>
      </c>
      <c r="AR1049" s="145">
        <v>499.9</v>
      </c>
      <c r="AS1049" s="145">
        <v>424.67</v>
      </c>
      <c r="AT1049" s="145">
        <v>308.62</v>
      </c>
      <c r="AU1049" s="145">
        <v>329.8</v>
      </c>
      <c r="AV1049" s="145">
        <v>336.17</v>
      </c>
      <c r="AW1049" s="145">
        <v>313.05</v>
      </c>
      <c r="AX1049" s="195">
        <v>325.37</v>
      </c>
    </row>
    <row r="1050" spans="1:50" x14ac:dyDescent="0.35">
      <c r="A1050" s="27" t="s">
        <v>325</v>
      </c>
      <c r="B1050" s="3" t="s">
        <v>212</v>
      </c>
      <c r="C1050" s="3" t="s">
        <v>337</v>
      </c>
      <c r="D1050" s="3" t="s">
        <v>327</v>
      </c>
      <c r="E1050" s="4">
        <v>8216</v>
      </c>
      <c r="F1050" s="4">
        <v>7521</v>
      </c>
      <c r="G1050" s="4">
        <v>9252</v>
      </c>
      <c r="H1050" s="4">
        <v>8653</v>
      </c>
      <c r="I1050" s="4">
        <v>9185</v>
      </c>
      <c r="J1050" s="4">
        <v>9384</v>
      </c>
      <c r="K1050" s="4">
        <v>8034</v>
      </c>
      <c r="L1050" s="4">
        <v>7464</v>
      </c>
      <c r="M1050" s="4">
        <v>7426</v>
      </c>
      <c r="N1050" s="4">
        <v>7942</v>
      </c>
      <c r="O1050" s="4">
        <v>7908</v>
      </c>
      <c r="P1050" s="4">
        <v>6981</v>
      </c>
      <c r="Q1050" s="4">
        <v>7180</v>
      </c>
      <c r="R1050" s="4">
        <v>6975</v>
      </c>
      <c r="S1050" s="4">
        <v>7376</v>
      </c>
      <c r="T1050" s="4">
        <v>7791</v>
      </c>
      <c r="U1050" s="4">
        <v>8563</v>
      </c>
      <c r="V1050" s="4">
        <v>8401</v>
      </c>
      <c r="W1050" s="4">
        <v>8629</v>
      </c>
      <c r="X1050" s="4">
        <v>9402</v>
      </c>
      <c r="Y1050" s="4">
        <v>8049</v>
      </c>
      <c r="Z1050" s="4">
        <v>9049</v>
      </c>
      <c r="AA1050" s="4">
        <v>8237</v>
      </c>
      <c r="AB1050" s="4">
        <v>7961</v>
      </c>
      <c r="AC1050" s="4">
        <v>7966</v>
      </c>
      <c r="AD1050" s="4">
        <v>7392</v>
      </c>
      <c r="AE1050" s="4">
        <v>7603</v>
      </c>
      <c r="AF1050" s="4">
        <v>7890</v>
      </c>
      <c r="AG1050" s="4">
        <v>7345</v>
      </c>
      <c r="AH1050" s="4">
        <v>6311</v>
      </c>
      <c r="AI1050" s="4">
        <v>6884</v>
      </c>
      <c r="AJ1050" s="4">
        <v>7872</v>
      </c>
      <c r="AK1050" s="4">
        <v>7252</v>
      </c>
      <c r="AL1050" s="4">
        <v>8181</v>
      </c>
      <c r="AM1050" s="4">
        <v>7248</v>
      </c>
      <c r="AN1050" s="4">
        <v>6831</v>
      </c>
      <c r="AO1050" s="4">
        <v>7585</v>
      </c>
      <c r="AP1050" s="4">
        <v>6929</v>
      </c>
      <c r="AQ1050" s="4">
        <v>4927</v>
      </c>
      <c r="AR1050" s="4">
        <v>2304</v>
      </c>
      <c r="AS1050" s="4">
        <v>2681</v>
      </c>
      <c r="AT1050" s="4">
        <v>3646</v>
      </c>
      <c r="AU1050" s="4">
        <v>3264</v>
      </c>
      <c r="AV1050" s="4">
        <v>2794</v>
      </c>
      <c r="AW1050" s="4">
        <v>3176</v>
      </c>
      <c r="AX1050" s="16">
        <v>2976</v>
      </c>
    </row>
    <row r="1051" spans="1:50" x14ac:dyDescent="0.35">
      <c r="A1051" s="27" t="s">
        <v>325</v>
      </c>
      <c r="B1051" s="3" t="s">
        <v>212</v>
      </c>
      <c r="C1051" s="3" t="s">
        <v>337</v>
      </c>
      <c r="D1051" s="3" t="s">
        <v>167</v>
      </c>
      <c r="E1051" s="4">
        <v>18599</v>
      </c>
      <c r="F1051" s="4">
        <v>17278</v>
      </c>
      <c r="G1051" s="4">
        <v>21801</v>
      </c>
      <c r="H1051" s="4">
        <v>21900</v>
      </c>
      <c r="I1051" s="4">
        <v>19717</v>
      </c>
      <c r="J1051" s="4">
        <v>18237</v>
      </c>
      <c r="K1051" s="4">
        <v>16261</v>
      </c>
      <c r="L1051" s="4">
        <v>17457</v>
      </c>
      <c r="M1051" s="4">
        <v>15902</v>
      </c>
      <c r="N1051" s="4">
        <v>16238</v>
      </c>
      <c r="O1051" s="4">
        <v>16489</v>
      </c>
      <c r="P1051" s="4">
        <v>15205</v>
      </c>
      <c r="Q1051" s="4">
        <v>17505</v>
      </c>
      <c r="R1051" s="4">
        <v>15800</v>
      </c>
      <c r="S1051" s="4">
        <v>16597</v>
      </c>
      <c r="T1051" s="4">
        <v>17058</v>
      </c>
      <c r="U1051" s="4">
        <v>18970</v>
      </c>
      <c r="V1051" s="4">
        <v>17761</v>
      </c>
      <c r="W1051" s="4">
        <v>16921</v>
      </c>
      <c r="X1051" s="4">
        <v>17989</v>
      </c>
      <c r="Y1051" s="4">
        <v>16683</v>
      </c>
      <c r="Z1051" s="4">
        <v>16760</v>
      </c>
      <c r="AA1051" s="4">
        <v>15260</v>
      </c>
      <c r="AB1051" s="4">
        <v>14038</v>
      </c>
      <c r="AC1051" s="4">
        <v>13148</v>
      </c>
      <c r="AD1051" s="4">
        <v>11967</v>
      </c>
      <c r="AE1051" s="4">
        <v>13553</v>
      </c>
      <c r="AF1051" s="4">
        <v>12625</v>
      </c>
      <c r="AG1051" s="4">
        <v>14140</v>
      </c>
      <c r="AH1051" s="4">
        <v>13102</v>
      </c>
      <c r="AI1051" s="4">
        <v>14241</v>
      </c>
      <c r="AJ1051" s="4">
        <v>14515</v>
      </c>
      <c r="AK1051" s="4">
        <v>12918</v>
      </c>
      <c r="AL1051" s="4">
        <v>16017</v>
      </c>
      <c r="AM1051" s="4">
        <v>14304</v>
      </c>
      <c r="AN1051" s="4">
        <v>12950</v>
      </c>
      <c r="AO1051" s="4">
        <v>13369</v>
      </c>
      <c r="AP1051" s="4">
        <v>12683</v>
      </c>
      <c r="AQ1051" s="4">
        <v>8595</v>
      </c>
      <c r="AR1051" s="4">
        <v>4347</v>
      </c>
      <c r="AS1051" s="4">
        <v>5318</v>
      </c>
      <c r="AT1051" s="4">
        <v>5247</v>
      </c>
      <c r="AU1051" s="4">
        <v>5364</v>
      </c>
      <c r="AV1051" s="4">
        <v>4019</v>
      </c>
      <c r="AW1051" s="4">
        <v>4385</v>
      </c>
      <c r="AX1051" s="16">
        <v>4883</v>
      </c>
    </row>
    <row r="1052" spans="1:50" x14ac:dyDescent="0.35">
      <c r="A1052" s="27" t="s">
        <v>325</v>
      </c>
      <c r="B1052" s="3" t="s">
        <v>212</v>
      </c>
      <c r="C1052" s="3" t="s">
        <v>337</v>
      </c>
      <c r="D1052" s="3" t="s">
        <v>132</v>
      </c>
      <c r="E1052" s="3">
        <v>810</v>
      </c>
      <c r="F1052" s="3">
        <v>796</v>
      </c>
      <c r="G1052" s="3">
        <v>902</v>
      </c>
      <c r="H1052" s="3">
        <v>853</v>
      </c>
      <c r="I1052" s="3">
        <v>859</v>
      </c>
      <c r="J1052" s="3">
        <v>865</v>
      </c>
      <c r="K1052" s="3">
        <v>775</v>
      </c>
      <c r="L1052" s="3">
        <v>810</v>
      </c>
      <c r="M1052" s="3">
        <v>751</v>
      </c>
      <c r="N1052" s="3">
        <v>809</v>
      </c>
      <c r="O1052" s="3">
        <v>811</v>
      </c>
      <c r="P1052" s="3">
        <v>772</v>
      </c>
      <c r="Q1052" s="3">
        <v>775</v>
      </c>
      <c r="R1052" s="3">
        <v>781</v>
      </c>
      <c r="S1052" s="3">
        <v>776</v>
      </c>
      <c r="T1052" s="3">
        <v>831</v>
      </c>
      <c r="U1052" s="3">
        <v>898</v>
      </c>
      <c r="V1052" s="3">
        <v>910</v>
      </c>
      <c r="W1052" s="3">
        <v>962</v>
      </c>
      <c r="X1052" s="3">
        <v>949</v>
      </c>
      <c r="Y1052" s="3">
        <v>897</v>
      </c>
      <c r="Z1052" s="3">
        <v>916</v>
      </c>
      <c r="AA1052" s="3">
        <v>901</v>
      </c>
      <c r="AB1052" s="3">
        <v>876</v>
      </c>
      <c r="AC1052" s="3">
        <v>900</v>
      </c>
      <c r="AD1052" s="3">
        <v>848</v>
      </c>
      <c r="AE1052" s="3">
        <v>882</v>
      </c>
      <c r="AF1052" s="3">
        <v>911</v>
      </c>
      <c r="AG1052" s="3">
        <v>894</v>
      </c>
      <c r="AH1052" s="3">
        <v>815</v>
      </c>
      <c r="AI1052" s="3">
        <v>868</v>
      </c>
      <c r="AJ1052" s="3">
        <v>859</v>
      </c>
      <c r="AK1052" s="3">
        <v>839</v>
      </c>
      <c r="AL1052" s="3">
        <v>864</v>
      </c>
      <c r="AM1052" s="3">
        <v>827</v>
      </c>
      <c r="AN1052" s="3">
        <v>763</v>
      </c>
      <c r="AO1052" s="3">
        <v>838</v>
      </c>
      <c r="AP1052" s="3">
        <v>813</v>
      </c>
      <c r="AQ1052" s="3">
        <v>615</v>
      </c>
      <c r="AR1052" s="3">
        <v>176</v>
      </c>
      <c r="AS1052" s="3">
        <v>227</v>
      </c>
      <c r="AT1052" s="3">
        <v>382</v>
      </c>
      <c r="AU1052" s="3">
        <v>422</v>
      </c>
      <c r="AV1052" s="3">
        <v>373</v>
      </c>
      <c r="AW1052" s="3">
        <v>421</v>
      </c>
      <c r="AX1052" s="10">
        <v>386</v>
      </c>
    </row>
    <row r="1053" spans="1:50" x14ac:dyDescent="0.35">
      <c r="A1053" s="27" t="s">
        <v>325</v>
      </c>
      <c r="B1053" s="3" t="s">
        <v>212</v>
      </c>
      <c r="C1053" s="3" t="s">
        <v>338</v>
      </c>
      <c r="D1053" s="3" t="s">
        <v>162</v>
      </c>
      <c r="E1053" s="145">
        <v>759.62</v>
      </c>
      <c r="F1053" s="145">
        <v>889.16</v>
      </c>
      <c r="G1053" s="145">
        <v>261.12</v>
      </c>
      <c r="H1053" s="145">
        <v>193.62</v>
      </c>
      <c r="I1053" s="145">
        <v>138.87</v>
      </c>
      <c r="J1053" s="145">
        <v>253.12</v>
      </c>
      <c r="K1053" s="145">
        <v>203.91</v>
      </c>
      <c r="L1053" s="145">
        <v>274.62</v>
      </c>
      <c r="M1053" s="145">
        <v>846.62</v>
      </c>
      <c r="N1053" s="145">
        <v>1479.25</v>
      </c>
      <c r="O1053" s="145">
        <v>608.77</v>
      </c>
      <c r="P1053" s="145">
        <v>327.52999999999997</v>
      </c>
      <c r="Q1053" s="145">
        <v>305.27999999999997</v>
      </c>
      <c r="R1053" s="145">
        <v>286.3</v>
      </c>
      <c r="S1053" s="145">
        <v>292.8</v>
      </c>
      <c r="T1053" s="145">
        <v>431.17</v>
      </c>
      <c r="U1053" s="145">
        <v>403.26</v>
      </c>
      <c r="V1053" s="145">
        <v>448.26</v>
      </c>
      <c r="W1053" s="145">
        <v>854.8</v>
      </c>
      <c r="X1053" s="145">
        <v>681.46</v>
      </c>
      <c r="Y1053" s="145">
        <v>598.9</v>
      </c>
      <c r="Z1053" s="145">
        <v>501.35</v>
      </c>
      <c r="AA1053" s="145">
        <v>717.29</v>
      </c>
      <c r="AB1053" s="145">
        <v>537.33000000000004</v>
      </c>
      <c r="AC1053" s="145">
        <v>377.75</v>
      </c>
      <c r="AD1053" s="145">
        <v>323.75</v>
      </c>
      <c r="AE1053" s="145">
        <v>650.80999999999995</v>
      </c>
      <c r="AF1053" s="145">
        <v>829.57</v>
      </c>
      <c r="AG1053" s="145">
        <v>1005.65</v>
      </c>
      <c r="AH1053" s="145">
        <v>1638.74</v>
      </c>
      <c r="AI1053" s="145">
        <v>1846.75</v>
      </c>
      <c r="AJ1053" s="145">
        <v>2253.48</v>
      </c>
      <c r="AK1053" s="145">
        <v>2920.1</v>
      </c>
      <c r="AL1053" s="145">
        <v>3068.45</v>
      </c>
      <c r="AM1053" s="145">
        <v>2615.7800000000002</v>
      </c>
      <c r="AN1053" s="145">
        <v>1830.34</v>
      </c>
      <c r="AO1053" s="145">
        <v>1113.8699999999999</v>
      </c>
      <c r="AP1053" s="145">
        <v>1151.92</v>
      </c>
      <c r="AQ1053" s="145">
        <v>404</v>
      </c>
      <c r="AR1053" s="145">
        <v>75.02</v>
      </c>
      <c r="AS1053" s="145">
        <v>227.93</v>
      </c>
      <c r="AT1053" s="145">
        <v>702.84</v>
      </c>
      <c r="AU1053" s="145">
        <v>954.96</v>
      </c>
      <c r="AV1053" s="145">
        <v>1041.0899999999999</v>
      </c>
      <c r="AW1053" s="145">
        <v>1188.27</v>
      </c>
      <c r="AX1053" s="195">
        <v>1865.86</v>
      </c>
    </row>
    <row r="1054" spans="1:50" x14ac:dyDescent="0.35">
      <c r="A1054" s="27" t="s">
        <v>325</v>
      </c>
      <c r="B1054" s="3" t="s">
        <v>212</v>
      </c>
      <c r="C1054" s="3" t="s">
        <v>338</v>
      </c>
      <c r="D1054" s="3" t="s">
        <v>166</v>
      </c>
      <c r="E1054" s="145">
        <v>36.17</v>
      </c>
      <c r="F1054" s="145">
        <v>31.76</v>
      </c>
      <c r="G1054" s="145">
        <v>29.01</v>
      </c>
      <c r="H1054" s="145">
        <v>19.36</v>
      </c>
      <c r="I1054" s="145">
        <v>15.43</v>
      </c>
      <c r="J1054" s="145">
        <v>16.87</v>
      </c>
      <c r="K1054" s="145">
        <v>16.989999999999998</v>
      </c>
      <c r="L1054" s="145">
        <v>24.97</v>
      </c>
      <c r="M1054" s="145">
        <v>56.44</v>
      </c>
      <c r="N1054" s="145">
        <v>92.45</v>
      </c>
      <c r="O1054" s="145">
        <v>43.48</v>
      </c>
      <c r="P1054" s="145">
        <v>23.4</v>
      </c>
      <c r="Q1054" s="145">
        <v>30.53</v>
      </c>
      <c r="R1054" s="145">
        <v>23.86</v>
      </c>
      <c r="S1054" s="145">
        <v>24.4</v>
      </c>
      <c r="T1054" s="145">
        <v>26.95</v>
      </c>
      <c r="U1054" s="145">
        <v>28.8</v>
      </c>
      <c r="V1054" s="145">
        <v>28.02</v>
      </c>
      <c r="W1054" s="145">
        <v>56.99</v>
      </c>
      <c r="X1054" s="145">
        <v>45.43</v>
      </c>
      <c r="Y1054" s="145">
        <v>31.52</v>
      </c>
      <c r="Z1054" s="145">
        <v>29.49</v>
      </c>
      <c r="AA1054" s="145">
        <v>37.75</v>
      </c>
      <c r="AB1054" s="145">
        <v>24.42</v>
      </c>
      <c r="AC1054" s="145">
        <v>29.06</v>
      </c>
      <c r="AD1054" s="145">
        <v>14.72</v>
      </c>
      <c r="AE1054" s="145">
        <v>19.72</v>
      </c>
      <c r="AF1054" s="145">
        <v>25.92</v>
      </c>
      <c r="AG1054" s="145">
        <v>22.35</v>
      </c>
      <c r="AH1054" s="145">
        <v>27.78</v>
      </c>
      <c r="AI1054" s="145">
        <v>32.4</v>
      </c>
      <c r="AJ1054" s="145">
        <v>40.24</v>
      </c>
      <c r="AK1054" s="145">
        <v>45.63</v>
      </c>
      <c r="AL1054" s="145">
        <v>46.49</v>
      </c>
      <c r="AM1054" s="145">
        <v>33.54</v>
      </c>
      <c r="AN1054" s="145">
        <v>25.78</v>
      </c>
      <c r="AO1054" s="145">
        <v>16.88</v>
      </c>
      <c r="AP1054" s="145">
        <v>19.52</v>
      </c>
      <c r="AQ1054" s="145">
        <v>10.36</v>
      </c>
      <c r="AR1054" s="145">
        <v>15</v>
      </c>
      <c r="AS1054" s="145">
        <v>12</v>
      </c>
      <c r="AT1054" s="145">
        <v>15.28</v>
      </c>
      <c r="AU1054" s="145">
        <v>13.45</v>
      </c>
      <c r="AV1054" s="145">
        <v>11.32</v>
      </c>
      <c r="AW1054" s="145">
        <v>12.25</v>
      </c>
      <c r="AX1054" s="195">
        <v>20.059999999999999</v>
      </c>
    </row>
    <row r="1055" spans="1:50" x14ac:dyDescent="0.35">
      <c r="A1055" s="27" t="s">
        <v>325</v>
      </c>
      <c r="B1055" s="3" t="s">
        <v>212</v>
      </c>
      <c r="C1055" s="3" t="s">
        <v>338</v>
      </c>
      <c r="D1055" s="3" t="s">
        <v>327</v>
      </c>
      <c r="E1055" s="3">
        <v>0</v>
      </c>
      <c r="F1055" s="3">
        <v>0</v>
      </c>
      <c r="G1055" s="3">
        <v>0</v>
      </c>
      <c r="H1055" s="3">
        <v>0</v>
      </c>
      <c r="I1055" s="3">
        <v>0</v>
      </c>
      <c r="J1055" s="3">
        <v>0</v>
      </c>
      <c r="K1055" s="3">
        <v>0</v>
      </c>
      <c r="L1055" s="3">
        <v>0</v>
      </c>
      <c r="M1055" s="3">
        <v>0</v>
      </c>
      <c r="N1055" s="3">
        <v>0</v>
      </c>
      <c r="O1055" s="3">
        <v>0</v>
      </c>
      <c r="P1055" s="3">
        <v>0</v>
      </c>
      <c r="Q1055" s="3">
        <v>0</v>
      </c>
      <c r="R1055" s="3">
        <v>0</v>
      </c>
      <c r="S1055" s="3">
        <v>0</v>
      </c>
      <c r="T1055" s="3">
        <v>0</v>
      </c>
      <c r="U1055" s="3">
        <v>0</v>
      </c>
      <c r="V1055" s="3">
        <v>0</v>
      </c>
      <c r="W1055" s="3">
        <v>0</v>
      </c>
      <c r="X1055" s="3">
        <v>0</v>
      </c>
      <c r="Y1055" s="3">
        <v>0</v>
      </c>
      <c r="Z1055" s="3">
        <v>0</v>
      </c>
      <c r="AA1055" s="3">
        <v>0</v>
      </c>
      <c r="AB1055" s="3">
        <v>0</v>
      </c>
      <c r="AC1055" s="3">
        <v>0</v>
      </c>
      <c r="AD1055" s="3">
        <v>0</v>
      </c>
      <c r="AE1055" s="3">
        <v>0</v>
      </c>
      <c r="AF1055" s="3">
        <v>0</v>
      </c>
      <c r="AG1055" s="3">
        <v>0</v>
      </c>
      <c r="AH1055" s="3">
        <v>0</v>
      </c>
      <c r="AI1055" s="3">
        <v>0</v>
      </c>
      <c r="AJ1055" s="3">
        <v>0</v>
      </c>
      <c r="AK1055" s="3">
        <v>0</v>
      </c>
      <c r="AL1055" s="3">
        <v>0</v>
      </c>
      <c r="AM1055" s="3">
        <v>0</v>
      </c>
      <c r="AN1055" s="3">
        <v>0</v>
      </c>
      <c r="AO1055" s="3">
        <v>0</v>
      </c>
      <c r="AP1055" s="3">
        <v>0</v>
      </c>
      <c r="AQ1055" s="3">
        <v>0</v>
      </c>
      <c r="AR1055" s="3">
        <v>0</v>
      </c>
      <c r="AS1055" s="3">
        <v>0</v>
      </c>
      <c r="AT1055" s="3">
        <v>0</v>
      </c>
      <c r="AU1055" s="3">
        <v>0</v>
      </c>
      <c r="AV1055" s="3">
        <v>0</v>
      </c>
      <c r="AW1055" s="3">
        <v>0</v>
      </c>
      <c r="AX1055" s="10">
        <v>0</v>
      </c>
    </row>
    <row r="1056" spans="1:50" x14ac:dyDescent="0.35">
      <c r="A1056" s="27" t="s">
        <v>325</v>
      </c>
      <c r="B1056" s="3" t="s">
        <v>212</v>
      </c>
      <c r="C1056" s="3" t="s">
        <v>338</v>
      </c>
      <c r="D1056" s="3" t="s">
        <v>167</v>
      </c>
      <c r="E1056" s="3">
        <v>0</v>
      </c>
      <c r="F1056" s="3">
        <v>0</v>
      </c>
      <c r="G1056" s="3">
        <v>0</v>
      </c>
      <c r="H1056" s="3">
        <v>0</v>
      </c>
      <c r="I1056" s="3">
        <v>0</v>
      </c>
      <c r="J1056" s="3">
        <v>0</v>
      </c>
      <c r="K1056" s="3">
        <v>0</v>
      </c>
      <c r="L1056" s="3">
        <v>0</v>
      </c>
      <c r="M1056" s="3">
        <v>0</v>
      </c>
      <c r="N1056" s="3">
        <v>0</v>
      </c>
      <c r="O1056" s="3">
        <v>0</v>
      </c>
      <c r="P1056" s="3">
        <v>0</v>
      </c>
      <c r="Q1056" s="3">
        <v>0</v>
      </c>
      <c r="R1056" s="3">
        <v>0</v>
      </c>
      <c r="S1056" s="3">
        <v>0</v>
      </c>
      <c r="T1056" s="3">
        <v>0</v>
      </c>
      <c r="U1056" s="3">
        <v>0</v>
      </c>
      <c r="V1056" s="3">
        <v>0</v>
      </c>
      <c r="W1056" s="3">
        <v>0</v>
      </c>
      <c r="X1056" s="3">
        <v>0</v>
      </c>
      <c r="Y1056" s="3">
        <v>0</v>
      </c>
      <c r="Z1056" s="3">
        <v>0</v>
      </c>
      <c r="AA1056" s="3">
        <v>0</v>
      </c>
      <c r="AB1056" s="3">
        <v>0</v>
      </c>
      <c r="AC1056" s="3">
        <v>0</v>
      </c>
      <c r="AD1056" s="3">
        <v>0</v>
      </c>
      <c r="AE1056" s="3">
        <v>0</v>
      </c>
      <c r="AF1056" s="3">
        <v>0</v>
      </c>
      <c r="AG1056" s="3">
        <v>0</v>
      </c>
      <c r="AH1056" s="3">
        <v>0</v>
      </c>
      <c r="AI1056" s="3">
        <v>0</v>
      </c>
      <c r="AJ1056" s="3">
        <v>0</v>
      </c>
      <c r="AK1056" s="3">
        <v>0</v>
      </c>
      <c r="AL1056" s="3">
        <v>0</v>
      </c>
      <c r="AM1056" s="3">
        <v>0</v>
      </c>
      <c r="AN1056" s="3">
        <v>0</v>
      </c>
      <c r="AO1056" s="3">
        <v>0</v>
      </c>
      <c r="AP1056" s="3">
        <v>0</v>
      </c>
      <c r="AQ1056" s="3">
        <v>0</v>
      </c>
      <c r="AR1056" s="3">
        <v>0</v>
      </c>
      <c r="AS1056" s="3">
        <v>0</v>
      </c>
      <c r="AT1056" s="3">
        <v>0</v>
      </c>
      <c r="AU1056" s="3">
        <v>0</v>
      </c>
      <c r="AV1056" s="3">
        <v>0</v>
      </c>
      <c r="AW1056" s="3">
        <v>0</v>
      </c>
      <c r="AX1056" s="10">
        <v>0</v>
      </c>
    </row>
    <row r="1057" spans="1:50" x14ac:dyDescent="0.35">
      <c r="A1057" s="27" t="s">
        <v>325</v>
      </c>
      <c r="B1057" s="3" t="s">
        <v>212</v>
      </c>
      <c r="C1057" s="3" t="s">
        <v>338</v>
      </c>
      <c r="D1057" s="3" t="s">
        <v>132</v>
      </c>
      <c r="E1057" s="3">
        <v>21</v>
      </c>
      <c r="F1057" s="3">
        <v>28</v>
      </c>
      <c r="G1057" s="3">
        <v>9</v>
      </c>
      <c r="H1057" s="3">
        <v>10</v>
      </c>
      <c r="I1057" s="3">
        <v>9</v>
      </c>
      <c r="J1057" s="3">
        <v>15</v>
      </c>
      <c r="K1057" s="3">
        <v>12</v>
      </c>
      <c r="L1057" s="3">
        <v>11</v>
      </c>
      <c r="M1057" s="3">
        <v>15</v>
      </c>
      <c r="N1057" s="3">
        <v>16</v>
      </c>
      <c r="O1057" s="3">
        <v>14</v>
      </c>
      <c r="P1057" s="3">
        <v>14</v>
      </c>
      <c r="Q1057" s="3">
        <v>10</v>
      </c>
      <c r="R1057" s="3">
        <v>12</v>
      </c>
      <c r="S1057" s="3">
        <v>12</v>
      </c>
      <c r="T1057" s="3">
        <v>16</v>
      </c>
      <c r="U1057" s="3">
        <v>14</v>
      </c>
      <c r="V1057" s="3">
        <v>16</v>
      </c>
      <c r="W1057" s="3">
        <v>15</v>
      </c>
      <c r="X1057" s="3">
        <v>15</v>
      </c>
      <c r="Y1057" s="3">
        <v>19</v>
      </c>
      <c r="Z1057" s="3">
        <v>17</v>
      </c>
      <c r="AA1057" s="3">
        <v>19</v>
      </c>
      <c r="AB1057" s="3">
        <v>22</v>
      </c>
      <c r="AC1057" s="3">
        <v>13</v>
      </c>
      <c r="AD1057" s="3">
        <v>22</v>
      </c>
      <c r="AE1057" s="3">
        <v>33</v>
      </c>
      <c r="AF1057" s="3">
        <v>32</v>
      </c>
      <c r="AG1057" s="3">
        <v>45</v>
      </c>
      <c r="AH1057" s="3">
        <v>59</v>
      </c>
      <c r="AI1057" s="3">
        <v>57</v>
      </c>
      <c r="AJ1057" s="3">
        <v>56</v>
      </c>
      <c r="AK1057" s="3">
        <v>64</v>
      </c>
      <c r="AL1057" s="3">
        <v>66</v>
      </c>
      <c r="AM1057" s="3">
        <v>78</v>
      </c>
      <c r="AN1057" s="3">
        <v>71</v>
      </c>
      <c r="AO1057" s="3">
        <v>66</v>
      </c>
      <c r="AP1057" s="3">
        <v>59</v>
      </c>
      <c r="AQ1057" s="3">
        <v>39</v>
      </c>
      <c r="AR1057" s="3">
        <v>5</v>
      </c>
      <c r="AS1057" s="3">
        <v>19</v>
      </c>
      <c r="AT1057" s="3">
        <v>46</v>
      </c>
      <c r="AU1057" s="3">
        <v>71</v>
      </c>
      <c r="AV1057" s="3">
        <v>92</v>
      </c>
      <c r="AW1057" s="3">
        <v>97</v>
      </c>
      <c r="AX1057" s="10">
        <v>93</v>
      </c>
    </row>
    <row r="1058" spans="1:50" x14ac:dyDescent="0.35">
      <c r="A1058" s="27" t="s">
        <v>325</v>
      </c>
      <c r="B1058" s="3" t="s">
        <v>212</v>
      </c>
      <c r="C1058" s="3" t="s">
        <v>339</v>
      </c>
      <c r="D1058" s="3" t="s">
        <v>162</v>
      </c>
      <c r="E1058" s="145">
        <v>693881.2</v>
      </c>
      <c r="F1058" s="145">
        <v>648425.1</v>
      </c>
      <c r="G1058" s="145">
        <v>723075.74</v>
      </c>
      <c r="H1058" s="145">
        <v>786143.09</v>
      </c>
      <c r="I1058" s="145">
        <v>670704.25</v>
      </c>
      <c r="J1058" s="145">
        <v>668977.46</v>
      </c>
      <c r="K1058" s="145">
        <v>427580.46</v>
      </c>
      <c r="L1058" s="145">
        <v>412709.88</v>
      </c>
      <c r="M1058" s="145">
        <v>397805.93</v>
      </c>
      <c r="N1058" s="145">
        <v>424834.63</v>
      </c>
      <c r="O1058" s="145">
        <v>440284.53</v>
      </c>
      <c r="P1058" s="145">
        <v>408818.16</v>
      </c>
      <c r="Q1058" s="145">
        <v>389052.39</v>
      </c>
      <c r="R1058" s="145">
        <v>395194.74</v>
      </c>
      <c r="S1058" s="145">
        <v>407351.48</v>
      </c>
      <c r="T1058" s="145">
        <v>414825.61</v>
      </c>
      <c r="U1058" s="145">
        <v>443187.5</v>
      </c>
      <c r="V1058" s="145">
        <v>427413.84</v>
      </c>
      <c r="W1058" s="145">
        <v>435223.15</v>
      </c>
      <c r="X1058" s="145">
        <v>513423.95</v>
      </c>
      <c r="Y1058" s="145">
        <v>504724.19</v>
      </c>
      <c r="Z1058" s="145">
        <v>632680.4</v>
      </c>
      <c r="AA1058" s="145">
        <v>501428.27</v>
      </c>
      <c r="AB1058" s="145">
        <v>475992.79</v>
      </c>
      <c r="AC1058" s="145">
        <v>646415.96</v>
      </c>
      <c r="AD1058" s="145">
        <v>614655.02</v>
      </c>
      <c r="AE1058" s="145">
        <v>672907.36</v>
      </c>
      <c r="AF1058" s="145">
        <v>752677.62</v>
      </c>
      <c r="AG1058" s="145">
        <v>777470.44</v>
      </c>
      <c r="AH1058" s="145">
        <v>625185.59</v>
      </c>
      <c r="AI1058" s="145">
        <v>684082.97</v>
      </c>
      <c r="AJ1058" s="145">
        <v>651116.99</v>
      </c>
      <c r="AK1058" s="145">
        <v>601410.13</v>
      </c>
      <c r="AL1058" s="145">
        <v>633081.46</v>
      </c>
      <c r="AM1058" s="145">
        <v>554943.68000000005</v>
      </c>
      <c r="AN1058" s="145">
        <v>525234.55000000005</v>
      </c>
      <c r="AO1058" s="145">
        <v>542968.94999999995</v>
      </c>
      <c r="AP1058" s="145">
        <v>506303.97</v>
      </c>
      <c r="AQ1058" s="145">
        <v>307662.46000000002</v>
      </c>
      <c r="AR1058" s="145">
        <v>66850.33</v>
      </c>
      <c r="AS1058" s="145">
        <v>68206.23</v>
      </c>
      <c r="AT1058" s="145">
        <v>115822.95</v>
      </c>
      <c r="AU1058" s="145">
        <v>155783.35</v>
      </c>
      <c r="AV1058" s="145">
        <v>174755.73</v>
      </c>
      <c r="AW1058" s="145">
        <v>191523.24</v>
      </c>
      <c r="AX1058" s="195">
        <v>198303.68</v>
      </c>
    </row>
    <row r="1059" spans="1:50" x14ac:dyDescent="0.35">
      <c r="A1059" s="27" t="s">
        <v>325</v>
      </c>
      <c r="B1059" s="3" t="s">
        <v>212</v>
      </c>
      <c r="C1059" s="3" t="s">
        <v>339</v>
      </c>
      <c r="D1059" s="3" t="s">
        <v>166</v>
      </c>
      <c r="E1059" s="145">
        <v>599.72</v>
      </c>
      <c r="F1059" s="145">
        <v>558.99</v>
      </c>
      <c r="G1059" s="145">
        <v>621.20000000000005</v>
      </c>
      <c r="H1059" s="145">
        <v>667.35</v>
      </c>
      <c r="I1059" s="145">
        <v>548.86</v>
      </c>
      <c r="J1059" s="145">
        <v>558.41</v>
      </c>
      <c r="K1059" s="145">
        <v>353.08</v>
      </c>
      <c r="L1059" s="145">
        <v>338.56</v>
      </c>
      <c r="M1059" s="145">
        <v>334.57</v>
      </c>
      <c r="N1059" s="145">
        <v>335.84</v>
      </c>
      <c r="O1059" s="145">
        <v>338.16</v>
      </c>
      <c r="P1059" s="145">
        <v>329.69</v>
      </c>
      <c r="Q1059" s="145">
        <v>335.39</v>
      </c>
      <c r="R1059" s="145">
        <v>330.98</v>
      </c>
      <c r="S1059" s="145">
        <v>330.91</v>
      </c>
      <c r="T1059" s="145">
        <v>331.07</v>
      </c>
      <c r="U1059" s="145">
        <v>341.97</v>
      </c>
      <c r="V1059" s="145">
        <v>329.29</v>
      </c>
      <c r="W1059" s="145">
        <v>332.99</v>
      </c>
      <c r="X1059" s="145">
        <v>373.67</v>
      </c>
      <c r="Y1059" s="145">
        <v>373.87</v>
      </c>
      <c r="Z1059" s="145">
        <v>426.33</v>
      </c>
      <c r="AA1059" s="145">
        <v>353.37</v>
      </c>
      <c r="AB1059" s="145">
        <v>338.3</v>
      </c>
      <c r="AC1059" s="145">
        <v>454.26</v>
      </c>
      <c r="AD1059" s="145">
        <v>430.13</v>
      </c>
      <c r="AE1059" s="145">
        <v>435.54</v>
      </c>
      <c r="AF1059" s="145">
        <v>471.31</v>
      </c>
      <c r="AG1059" s="145">
        <v>466.39</v>
      </c>
      <c r="AH1059" s="145">
        <v>376.62</v>
      </c>
      <c r="AI1059" s="145">
        <v>406.95</v>
      </c>
      <c r="AJ1059" s="145">
        <v>394.86</v>
      </c>
      <c r="AK1059" s="145">
        <v>362.95</v>
      </c>
      <c r="AL1059" s="145">
        <v>365.94</v>
      </c>
      <c r="AM1059" s="145">
        <v>338.79</v>
      </c>
      <c r="AN1059" s="145">
        <v>339.74</v>
      </c>
      <c r="AO1059" s="145">
        <v>323.39</v>
      </c>
      <c r="AP1059" s="145">
        <v>305.74</v>
      </c>
      <c r="AQ1059" s="145">
        <v>219.76</v>
      </c>
      <c r="AR1059" s="145">
        <v>206.33</v>
      </c>
      <c r="AS1059" s="145">
        <v>166.36</v>
      </c>
      <c r="AT1059" s="145">
        <v>157.15</v>
      </c>
      <c r="AU1059" s="145">
        <v>168.05</v>
      </c>
      <c r="AV1059" s="145">
        <v>187.31</v>
      </c>
      <c r="AW1059" s="145">
        <v>179.33</v>
      </c>
      <c r="AX1059" s="195">
        <v>186.55</v>
      </c>
    </row>
    <row r="1060" spans="1:50" x14ac:dyDescent="0.35">
      <c r="A1060" s="27" t="s">
        <v>325</v>
      </c>
      <c r="B1060" s="3" t="s">
        <v>212</v>
      </c>
      <c r="C1060" s="3" t="s">
        <v>339</v>
      </c>
      <c r="D1060" s="3" t="s">
        <v>327</v>
      </c>
      <c r="E1060" s="4">
        <v>23180</v>
      </c>
      <c r="F1060" s="4">
        <v>20114</v>
      </c>
      <c r="G1060" s="4">
        <v>23037</v>
      </c>
      <c r="H1060" s="4">
        <v>21624</v>
      </c>
      <c r="I1060" s="4">
        <v>23127</v>
      </c>
      <c r="J1060" s="4">
        <v>22118</v>
      </c>
      <c r="K1060" s="4">
        <v>20186</v>
      </c>
      <c r="L1060" s="4">
        <v>20095</v>
      </c>
      <c r="M1060" s="4">
        <v>19322</v>
      </c>
      <c r="N1060" s="4">
        <v>20385</v>
      </c>
      <c r="O1060" s="4">
        <v>21848</v>
      </c>
      <c r="P1060" s="4">
        <v>20777</v>
      </c>
      <c r="Q1060" s="4">
        <v>20761</v>
      </c>
      <c r="R1060" s="4">
        <v>20654</v>
      </c>
      <c r="S1060" s="4">
        <v>21503</v>
      </c>
      <c r="T1060" s="4">
        <v>21377</v>
      </c>
      <c r="U1060" s="4">
        <v>23194</v>
      </c>
      <c r="V1060" s="4">
        <v>22578</v>
      </c>
      <c r="W1060" s="4">
        <v>22262</v>
      </c>
      <c r="X1060" s="4">
        <v>25987</v>
      </c>
      <c r="Y1060" s="4">
        <v>22824</v>
      </c>
      <c r="Z1060" s="4">
        <v>26832</v>
      </c>
      <c r="AA1060" s="4">
        <v>24179</v>
      </c>
      <c r="AB1060" s="4">
        <v>24174</v>
      </c>
      <c r="AC1060" s="4">
        <v>25686</v>
      </c>
      <c r="AD1060" s="4">
        <v>24313</v>
      </c>
      <c r="AE1060" s="4">
        <v>27409</v>
      </c>
      <c r="AF1060" s="4">
        <v>28421</v>
      </c>
      <c r="AG1060" s="4">
        <v>30866</v>
      </c>
      <c r="AH1060" s="4">
        <v>28190</v>
      </c>
      <c r="AI1060" s="4">
        <v>29622</v>
      </c>
      <c r="AJ1060" s="4">
        <v>29311</v>
      </c>
      <c r="AK1060" s="4">
        <v>27370</v>
      </c>
      <c r="AL1060" s="4">
        <v>29201</v>
      </c>
      <c r="AM1060" s="4">
        <v>25378</v>
      </c>
      <c r="AN1060" s="4">
        <v>25193</v>
      </c>
      <c r="AO1060" s="4">
        <v>26841</v>
      </c>
      <c r="AP1060" s="4">
        <v>24709</v>
      </c>
      <c r="AQ1060" s="4">
        <v>15603</v>
      </c>
      <c r="AR1060" s="4">
        <v>3433</v>
      </c>
      <c r="AS1060" s="4">
        <v>2858</v>
      </c>
      <c r="AT1060" s="4">
        <v>4380</v>
      </c>
      <c r="AU1060" s="4">
        <v>5524</v>
      </c>
      <c r="AV1060" s="4">
        <v>5690</v>
      </c>
      <c r="AW1060" s="4">
        <v>6567</v>
      </c>
      <c r="AX1060" s="16">
        <v>6576</v>
      </c>
    </row>
    <row r="1061" spans="1:50" x14ac:dyDescent="0.35">
      <c r="A1061" s="27" t="s">
        <v>325</v>
      </c>
      <c r="B1061" s="3" t="s">
        <v>212</v>
      </c>
      <c r="C1061" s="3" t="s">
        <v>339</v>
      </c>
      <c r="D1061" s="3" t="s">
        <v>167</v>
      </c>
      <c r="E1061" s="4">
        <v>28536</v>
      </c>
      <c r="F1061" s="4">
        <v>25114</v>
      </c>
      <c r="G1061" s="4">
        <v>32526</v>
      </c>
      <c r="H1061" s="4">
        <v>34434</v>
      </c>
      <c r="I1061" s="4">
        <v>35533</v>
      </c>
      <c r="J1061" s="4">
        <v>37662</v>
      </c>
      <c r="K1061" s="4">
        <v>31084</v>
      </c>
      <c r="L1061" s="4">
        <v>27722</v>
      </c>
      <c r="M1061" s="4">
        <v>27059</v>
      </c>
      <c r="N1061" s="4">
        <v>27819</v>
      </c>
      <c r="O1061" s="4">
        <v>30358</v>
      </c>
      <c r="P1061" s="4">
        <v>27680</v>
      </c>
      <c r="Q1061" s="4">
        <v>21052</v>
      </c>
      <c r="R1061" s="4">
        <v>22816</v>
      </c>
      <c r="S1061" s="4">
        <v>24310</v>
      </c>
      <c r="T1061" s="4">
        <v>24591</v>
      </c>
      <c r="U1061" s="4">
        <v>27002</v>
      </c>
      <c r="V1061" s="4">
        <v>24773</v>
      </c>
      <c r="W1061" s="4">
        <v>23183</v>
      </c>
      <c r="X1061" s="4">
        <v>25952</v>
      </c>
      <c r="Y1061" s="4">
        <v>26451</v>
      </c>
      <c r="Z1061" s="4">
        <v>25024</v>
      </c>
      <c r="AA1061" s="4">
        <v>22752</v>
      </c>
      <c r="AB1061" s="4">
        <v>22417</v>
      </c>
      <c r="AC1061" s="4">
        <v>24357</v>
      </c>
      <c r="AD1061" s="4">
        <v>24462</v>
      </c>
      <c r="AE1061" s="4">
        <v>27671</v>
      </c>
      <c r="AF1061" s="4">
        <v>30654</v>
      </c>
      <c r="AG1061" s="4">
        <v>36435</v>
      </c>
      <c r="AH1061" s="4">
        <v>40897</v>
      </c>
      <c r="AI1061" s="4">
        <v>49017</v>
      </c>
      <c r="AJ1061" s="4">
        <v>45884</v>
      </c>
      <c r="AK1061" s="4">
        <v>41647</v>
      </c>
      <c r="AL1061" s="4">
        <v>44833</v>
      </c>
      <c r="AM1061" s="4">
        <v>41572</v>
      </c>
      <c r="AN1061" s="4">
        <v>35195</v>
      </c>
      <c r="AO1061" s="4">
        <v>33700</v>
      </c>
      <c r="AP1061" s="4">
        <v>32321</v>
      </c>
      <c r="AQ1061" s="4">
        <v>19800</v>
      </c>
      <c r="AR1061" s="4">
        <v>5003</v>
      </c>
      <c r="AS1061" s="4">
        <v>6076</v>
      </c>
      <c r="AT1061" s="4">
        <v>13339</v>
      </c>
      <c r="AU1061" s="4">
        <v>17861</v>
      </c>
      <c r="AV1061" s="4">
        <v>20507</v>
      </c>
      <c r="AW1061" s="4">
        <v>20342</v>
      </c>
      <c r="AX1061" s="16">
        <v>19200</v>
      </c>
    </row>
    <row r="1062" spans="1:50" x14ac:dyDescent="0.35">
      <c r="A1062" s="27" t="s">
        <v>325</v>
      </c>
      <c r="B1062" s="3" t="s">
        <v>212</v>
      </c>
      <c r="C1062" s="3" t="s">
        <v>339</v>
      </c>
      <c r="D1062" s="3" t="s">
        <v>132</v>
      </c>
      <c r="E1062" s="4">
        <v>1157</v>
      </c>
      <c r="F1062" s="4">
        <v>1160</v>
      </c>
      <c r="G1062" s="4">
        <v>1164</v>
      </c>
      <c r="H1062" s="4">
        <v>1178</v>
      </c>
      <c r="I1062" s="4">
        <v>1222</v>
      </c>
      <c r="J1062" s="4">
        <v>1198</v>
      </c>
      <c r="K1062" s="4">
        <v>1211</v>
      </c>
      <c r="L1062" s="4">
        <v>1219</v>
      </c>
      <c r="M1062" s="4">
        <v>1189</v>
      </c>
      <c r="N1062" s="4">
        <v>1265</v>
      </c>
      <c r="O1062" s="4">
        <v>1302</v>
      </c>
      <c r="P1062" s="4">
        <v>1240</v>
      </c>
      <c r="Q1062" s="4">
        <v>1160</v>
      </c>
      <c r="R1062" s="4">
        <v>1194</v>
      </c>
      <c r="S1062" s="4">
        <v>1231</v>
      </c>
      <c r="T1062" s="4">
        <v>1253</v>
      </c>
      <c r="U1062" s="4">
        <v>1296</v>
      </c>
      <c r="V1062" s="4">
        <v>1298</v>
      </c>
      <c r="W1062" s="4">
        <v>1307</v>
      </c>
      <c r="X1062" s="4">
        <v>1374</v>
      </c>
      <c r="Y1062" s="4">
        <v>1350</v>
      </c>
      <c r="Z1062" s="4">
        <v>1484</v>
      </c>
      <c r="AA1062" s="4">
        <v>1419</v>
      </c>
      <c r="AB1062" s="4">
        <v>1407</v>
      </c>
      <c r="AC1062" s="4">
        <v>1423</v>
      </c>
      <c r="AD1062" s="4">
        <v>1429</v>
      </c>
      <c r="AE1062" s="4">
        <v>1545</v>
      </c>
      <c r="AF1062" s="4">
        <v>1597</v>
      </c>
      <c r="AG1062" s="4">
        <v>1667</v>
      </c>
      <c r="AH1062" s="4">
        <v>1660</v>
      </c>
      <c r="AI1062" s="4">
        <v>1681</v>
      </c>
      <c r="AJ1062" s="4">
        <v>1649</v>
      </c>
      <c r="AK1062" s="4">
        <v>1657</v>
      </c>
      <c r="AL1062" s="4">
        <v>1730</v>
      </c>
      <c r="AM1062" s="4">
        <v>1638</v>
      </c>
      <c r="AN1062" s="4">
        <v>1546</v>
      </c>
      <c r="AO1062" s="4">
        <v>1679</v>
      </c>
      <c r="AP1062" s="4">
        <v>1656</v>
      </c>
      <c r="AQ1062" s="4">
        <v>1400</v>
      </c>
      <c r="AR1062" s="3">
        <v>324</v>
      </c>
      <c r="AS1062" s="3">
        <v>410</v>
      </c>
      <c r="AT1062" s="3">
        <v>737</v>
      </c>
      <c r="AU1062" s="3">
        <v>927</v>
      </c>
      <c r="AV1062" s="3">
        <v>933</v>
      </c>
      <c r="AW1062" s="4">
        <v>1068</v>
      </c>
      <c r="AX1062" s="16">
        <v>1063</v>
      </c>
    </row>
    <row r="1063" spans="1:50" x14ac:dyDescent="0.35">
      <c r="A1063" s="27" t="s">
        <v>144</v>
      </c>
      <c r="B1063" s="3" t="s">
        <v>129</v>
      </c>
      <c r="C1063" s="3" t="s">
        <v>129</v>
      </c>
      <c r="D1063" s="3" t="s">
        <v>162</v>
      </c>
      <c r="E1063" s="145">
        <v>3426948.72</v>
      </c>
      <c r="F1063" s="145">
        <v>3118989.94</v>
      </c>
      <c r="G1063" s="145">
        <v>3550064.74</v>
      </c>
      <c r="H1063" s="145">
        <v>3168688.73</v>
      </c>
      <c r="I1063" s="145">
        <v>3504426.34</v>
      </c>
      <c r="J1063" s="145">
        <v>3389391.86</v>
      </c>
      <c r="K1063" s="145">
        <v>3233417.91</v>
      </c>
      <c r="L1063" s="145">
        <v>3398554.28</v>
      </c>
      <c r="M1063" s="145">
        <v>3211894.18</v>
      </c>
      <c r="N1063" s="145">
        <v>3411804.76</v>
      </c>
      <c r="O1063" s="145">
        <v>3329065.13</v>
      </c>
      <c r="P1063" s="145">
        <v>3269492.44</v>
      </c>
      <c r="Q1063" s="145">
        <v>3419021.89</v>
      </c>
      <c r="R1063" s="145">
        <v>3282580.21</v>
      </c>
      <c r="S1063" s="145">
        <v>3451357.93</v>
      </c>
      <c r="T1063" s="145">
        <v>3376343.18</v>
      </c>
      <c r="U1063" s="145">
        <v>3617955.25</v>
      </c>
      <c r="V1063" s="145">
        <v>3438135.88</v>
      </c>
      <c r="W1063" s="145">
        <v>3525881.07</v>
      </c>
      <c r="X1063" s="145">
        <v>3795070.29</v>
      </c>
      <c r="Y1063" s="145">
        <v>3402217.15</v>
      </c>
      <c r="Z1063" s="145">
        <v>4126202.13</v>
      </c>
      <c r="AA1063" s="145">
        <v>3642111.9</v>
      </c>
      <c r="AB1063" s="145">
        <v>3509683.55</v>
      </c>
      <c r="AC1063" s="145">
        <v>4061724.61</v>
      </c>
      <c r="AD1063" s="145">
        <v>3737839.05</v>
      </c>
      <c r="AE1063" s="145">
        <v>4224311.8600000003</v>
      </c>
      <c r="AF1063" s="145">
        <v>4051661.91</v>
      </c>
      <c r="AG1063" s="145">
        <v>4145008.54</v>
      </c>
      <c r="AH1063" s="145">
        <v>3517996.66</v>
      </c>
      <c r="AI1063" s="145">
        <v>3852939.14</v>
      </c>
      <c r="AJ1063" s="145">
        <v>4120759.13</v>
      </c>
      <c r="AK1063" s="145">
        <v>3840374.43</v>
      </c>
      <c r="AL1063" s="145">
        <v>4316512.5599999996</v>
      </c>
      <c r="AM1063" s="145">
        <v>3798976.05</v>
      </c>
      <c r="AN1063" s="145">
        <v>3758183.97</v>
      </c>
      <c r="AO1063" s="145">
        <v>4190654.63</v>
      </c>
      <c r="AP1063" s="145">
        <v>3908103.54</v>
      </c>
      <c r="AQ1063" s="145">
        <v>2623955.8199999998</v>
      </c>
      <c r="AR1063" s="145">
        <v>921666.91</v>
      </c>
      <c r="AS1063" s="145">
        <v>1028671.78</v>
      </c>
      <c r="AT1063" s="145">
        <v>1447197.84</v>
      </c>
      <c r="AU1063" s="145">
        <v>1698776.98</v>
      </c>
      <c r="AV1063" s="145">
        <v>1656842.97</v>
      </c>
      <c r="AW1063" s="145">
        <v>1806999.69</v>
      </c>
      <c r="AX1063" s="195">
        <v>1709087.48</v>
      </c>
    </row>
    <row r="1064" spans="1:50" x14ac:dyDescent="0.35">
      <c r="A1064" s="27" t="s">
        <v>144</v>
      </c>
      <c r="B1064" s="3" t="s">
        <v>129</v>
      </c>
      <c r="C1064" s="3" t="s">
        <v>129</v>
      </c>
      <c r="D1064" s="3" t="s">
        <v>166</v>
      </c>
      <c r="E1064" s="145">
        <v>319.14</v>
      </c>
      <c r="F1064" s="145">
        <v>289.57</v>
      </c>
      <c r="G1064" s="145">
        <v>316.26</v>
      </c>
      <c r="H1064" s="145">
        <v>287.41000000000003</v>
      </c>
      <c r="I1064" s="145">
        <v>305.45</v>
      </c>
      <c r="J1064" s="145">
        <v>297.20999999999998</v>
      </c>
      <c r="K1064" s="145">
        <v>294.54000000000002</v>
      </c>
      <c r="L1064" s="145">
        <v>302.5</v>
      </c>
      <c r="M1064" s="145">
        <v>301.52999999999997</v>
      </c>
      <c r="N1064" s="145">
        <v>302.73</v>
      </c>
      <c r="O1064" s="145">
        <v>287.04000000000002</v>
      </c>
      <c r="P1064" s="145">
        <v>286.17</v>
      </c>
      <c r="Q1064" s="145">
        <v>284.08999999999997</v>
      </c>
      <c r="R1064" s="145">
        <v>274.17</v>
      </c>
      <c r="S1064" s="145">
        <v>280.87</v>
      </c>
      <c r="T1064" s="145">
        <v>272.31</v>
      </c>
      <c r="U1064" s="145">
        <v>284.56</v>
      </c>
      <c r="V1064" s="145">
        <v>269.05</v>
      </c>
      <c r="W1064" s="145">
        <v>272.18</v>
      </c>
      <c r="X1064" s="145">
        <v>292.97000000000003</v>
      </c>
      <c r="Y1064" s="145">
        <v>270.89999999999998</v>
      </c>
      <c r="Z1064" s="145">
        <v>308.13</v>
      </c>
      <c r="AA1064" s="145">
        <v>281.01</v>
      </c>
      <c r="AB1064" s="145">
        <v>276.79000000000002</v>
      </c>
      <c r="AC1064" s="145">
        <v>299.69</v>
      </c>
      <c r="AD1064" s="145">
        <v>285.22000000000003</v>
      </c>
      <c r="AE1064" s="145">
        <v>305.16000000000003</v>
      </c>
      <c r="AF1064" s="145">
        <v>291</v>
      </c>
      <c r="AG1064" s="145">
        <v>299.73</v>
      </c>
      <c r="AH1064" s="145">
        <v>254.28</v>
      </c>
      <c r="AI1064" s="145">
        <v>276.3</v>
      </c>
      <c r="AJ1064" s="145">
        <v>287.92</v>
      </c>
      <c r="AK1064" s="145">
        <v>270.58</v>
      </c>
      <c r="AL1064" s="145">
        <v>290.44</v>
      </c>
      <c r="AM1064" s="145">
        <v>268.12</v>
      </c>
      <c r="AN1064" s="145">
        <v>268.98</v>
      </c>
      <c r="AO1064" s="145">
        <v>276.99</v>
      </c>
      <c r="AP1064" s="145">
        <v>266.56</v>
      </c>
      <c r="AQ1064" s="145">
        <v>214.74</v>
      </c>
      <c r="AR1064" s="145">
        <v>266.07</v>
      </c>
      <c r="AS1064" s="145">
        <v>227.99</v>
      </c>
      <c r="AT1064" s="145">
        <v>199.97</v>
      </c>
      <c r="AU1064" s="145">
        <v>200.52</v>
      </c>
      <c r="AV1064" s="145">
        <v>193.2</v>
      </c>
      <c r="AW1064" s="145">
        <v>196.03</v>
      </c>
      <c r="AX1064" s="195">
        <v>199.47</v>
      </c>
    </row>
    <row r="1065" spans="1:50" x14ac:dyDescent="0.35">
      <c r="A1065" s="27" t="s">
        <v>144</v>
      </c>
      <c r="B1065" s="3" t="s">
        <v>129</v>
      </c>
      <c r="C1065" s="3" t="s">
        <v>129</v>
      </c>
      <c r="D1065" s="3" t="s">
        <v>327</v>
      </c>
      <c r="E1065" s="4">
        <v>135210</v>
      </c>
      <c r="F1065" s="4">
        <v>128254</v>
      </c>
      <c r="G1065" s="4">
        <v>136506</v>
      </c>
      <c r="H1065" s="4">
        <v>128927</v>
      </c>
      <c r="I1065" s="4">
        <v>141137</v>
      </c>
      <c r="J1065" s="4">
        <v>131810</v>
      </c>
      <c r="K1065" s="4">
        <v>129412</v>
      </c>
      <c r="L1065" s="4">
        <v>139829</v>
      </c>
      <c r="M1065" s="4">
        <v>122984</v>
      </c>
      <c r="N1065" s="4">
        <v>139145</v>
      </c>
      <c r="O1065" s="4">
        <v>132349</v>
      </c>
      <c r="P1065" s="4">
        <v>128146</v>
      </c>
      <c r="Q1065" s="4">
        <v>134795</v>
      </c>
      <c r="R1065" s="4">
        <v>128622</v>
      </c>
      <c r="S1065" s="4">
        <v>139816</v>
      </c>
      <c r="T1065" s="4">
        <v>137603</v>
      </c>
      <c r="U1065" s="4">
        <v>153567</v>
      </c>
      <c r="V1065" s="4">
        <v>142543</v>
      </c>
      <c r="W1065" s="4">
        <v>147917</v>
      </c>
      <c r="X1065" s="4">
        <v>156501</v>
      </c>
      <c r="Y1065" s="4">
        <v>138383</v>
      </c>
      <c r="Z1065" s="4">
        <v>160480</v>
      </c>
      <c r="AA1065" s="4">
        <v>145912</v>
      </c>
      <c r="AB1065" s="4">
        <v>142244</v>
      </c>
      <c r="AC1065" s="4">
        <v>153217</v>
      </c>
      <c r="AD1065" s="4">
        <v>141236</v>
      </c>
      <c r="AE1065" s="4">
        <v>156906</v>
      </c>
      <c r="AF1065" s="4">
        <v>156543</v>
      </c>
      <c r="AG1065" s="4">
        <v>161965</v>
      </c>
      <c r="AH1065" s="4">
        <v>153259</v>
      </c>
      <c r="AI1065" s="4">
        <v>155902</v>
      </c>
      <c r="AJ1065" s="4">
        <v>167632</v>
      </c>
      <c r="AK1065" s="4">
        <v>155020</v>
      </c>
      <c r="AL1065" s="4">
        <v>181842</v>
      </c>
      <c r="AM1065" s="4">
        <v>156880</v>
      </c>
      <c r="AN1065" s="4">
        <v>155450</v>
      </c>
      <c r="AO1065" s="4">
        <v>185960</v>
      </c>
      <c r="AP1065" s="4">
        <v>163387</v>
      </c>
      <c r="AQ1065" s="4">
        <v>111017</v>
      </c>
      <c r="AR1065" s="4">
        <v>31858</v>
      </c>
      <c r="AS1065" s="4">
        <v>36274</v>
      </c>
      <c r="AT1065" s="4">
        <v>51583</v>
      </c>
      <c r="AU1065" s="4">
        <v>60232</v>
      </c>
      <c r="AV1065" s="4">
        <v>58624</v>
      </c>
      <c r="AW1065" s="4">
        <v>60179</v>
      </c>
      <c r="AX1065" s="16">
        <v>56063</v>
      </c>
    </row>
    <row r="1066" spans="1:50" x14ac:dyDescent="0.35">
      <c r="A1066" s="27" t="s">
        <v>144</v>
      </c>
      <c r="B1066" s="3" t="s">
        <v>129</v>
      </c>
      <c r="C1066" s="3" t="s">
        <v>129</v>
      </c>
      <c r="D1066" s="3" t="s">
        <v>167</v>
      </c>
      <c r="E1066" s="4">
        <v>177780</v>
      </c>
      <c r="F1066" s="4">
        <v>171298</v>
      </c>
      <c r="G1066" s="4">
        <v>201084</v>
      </c>
      <c r="H1066" s="4">
        <v>179974</v>
      </c>
      <c r="I1066" s="4">
        <v>206741</v>
      </c>
      <c r="J1066" s="4">
        <v>209890</v>
      </c>
      <c r="K1066" s="4">
        <v>186912</v>
      </c>
      <c r="L1066" s="4">
        <v>204596</v>
      </c>
      <c r="M1066" s="4">
        <v>170833</v>
      </c>
      <c r="N1066" s="4">
        <v>193925</v>
      </c>
      <c r="O1066" s="4">
        <v>224062</v>
      </c>
      <c r="P1066" s="4">
        <v>204265</v>
      </c>
      <c r="Q1066" s="4">
        <v>222398</v>
      </c>
      <c r="R1066" s="4">
        <v>212938</v>
      </c>
      <c r="S1066" s="4">
        <v>246144</v>
      </c>
      <c r="T1066" s="4">
        <v>253118</v>
      </c>
      <c r="U1066" s="4">
        <v>259016</v>
      </c>
      <c r="V1066" s="4">
        <v>251229</v>
      </c>
      <c r="W1066" s="4">
        <v>257261</v>
      </c>
      <c r="X1066" s="4">
        <v>265283</v>
      </c>
      <c r="Y1066" s="4">
        <v>227339</v>
      </c>
      <c r="Z1066" s="4">
        <v>277304</v>
      </c>
      <c r="AA1066" s="4">
        <v>239856</v>
      </c>
      <c r="AB1066" s="4">
        <v>241834</v>
      </c>
      <c r="AC1066" s="4">
        <v>249918</v>
      </c>
      <c r="AD1066" s="4">
        <v>242206</v>
      </c>
      <c r="AE1066" s="4">
        <v>272580</v>
      </c>
      <c r="AF1066" s="4">
        <v>295543</v>
      </c>
      <c r="AG1066" s="4">
        <v>284393</v>
      </c>
      <c r="AH1066" s="4">
        <v>279810</v>
      </c>
      <c r="AI1066" s="4">
        <v>296134</v>
      </c>
      <c r="AJ1066" s="4">
        <v>313137</v>
      </c>
      <c r="AK1066" s="4">
        <v>294841</v>
      </c>
      <c r="AL1066" s="4">
        <v>337394</v>
      </c>
      <c r="AM1066" s="4">
        <v>283092</v>
      </c>
      <c r="AN1066" s="4">
        <v>282193</v>
      </c>
      <c r="AO1066" s="4">
        <v>312556</v>
      </c>
      <c r="AP1066" s="4">
        <v>288707</v>
      </c>
      <c r="AQ1066" s="4">
        <v>213724</v>
      </c>
      <c r="AR1066" s="4">
        <v>83858</v>
      </c>
      <c r="AS1066" s="4">
        <v>102735</v>
      </c>
      <c r="AT1066" s="4">
        <v>152042</v>
      </c>
      <c r="AU1066" s="4">
        <v>169678</v>
      </c>
      <c r="AV1066" s="4">
        <v>162363</v>
      </c>
      <c r="AW1066" s="4">
        <v>137466</v>
      </c>
      <c r="AX1066" s="16">
        <v>123313</v>
      </c>
    </row>
    <row r="1067" spans="1:50" x14ac:dyDescent="0.35">
      <c r="A1067" s="27" t="s">
        <v>144</v>
      </c>
      <c r="B1067" s="3" t="s">
        <v>129</v>
      </c>
      <c r="C1067" s="3" t="s">
        <v>129</v>
      </c>
      <c r="D1067" s="3" t="s">
        <v>132</v>
      </c>
      <c r="E1067" s="4">
        <v>10738</v>
      </c>
      <c r="F1067" s="4">
        <v>10771</v>
      </c>
      <c r="G1067" s="4">
        <v>11225</v>
      </c>
      <c r="H1067" s="4">
        <v>11025</v>
      </c>
      <c r="I1067" s="4">
        <v>11473</v>
      </c>
      <c r="J1067" s="4">
        <v>11404</v>
      </c>
      <c r="K1067" s="4">
        <v>10978</v>
      </c>
      <c r="L1067" s="4">
        <v>11235</v>
      </c>
      <c r="M1067" s="4">
        <v>10652</v>
      </c>
      <c r="N1067" s="4">
        <v>11270</v>
      </c>
      <c r="O1067" s="4">
        <v>11598</v>
      </c>
      <c r="P1067" s="4">
        <v>11425</v>
      </c>
      <c r="Q1067" s="4">
        <v>12035</v>
      </c>
      <c r="R1067" s="4">
        <v>11973</v>
      </c>
      <c r="S1067" s="4">
        <v>12288</v>
      </c>
      <c r="T1067" s="4">
        <v>12399</v>
      </c>
      <c r="U1067" s="4">
        <v>12714</v>
      </c>
      <c r="V1067" s="4">
        <v>12779</v>
      </c>
      <c r="W1067" s="4">
        <v>12954</v>
      </c>
      <c r="X1067" s="4">
        <v>12954</v>
      </c>
      <c r="Y1067" s="4">
        <v>12559</v>
      </c>
      <c r="Z1067" s="4">
        <v>13391</v>
      </c>
      <c r="AA1067" s="4">
        <v>12961</v>
      </c>
      <c r="AB1067" s="4">
        <v>12680</v>
      </c>
      <c r="AC1067" s="4">
        <v>13553</v>
      </c>
      <c r="AD1067" s="4">
        <v>13105</v>
      </c>
      <c r="AE1067" s="4">
        <v>13843</v>
      </c>
      <c r="AF1067" s="4">
        <v>13923</v>
      </c>
      <c r="AG1067" s="4">
        <v>13829</v>
      </c>
      <c r="AH1067" s="4">
        <v>13835</v>
      </c>
      <c r="AI1067" s="4">
        <v>13945</v>
      </c>
      <c r="AJ1067" s="4">
        <v>14312</v>
      </c>
      <c r="AK1067" s="4">
        <v>14193</v>
      </c>
      <c r="AL1067" s="4">
        <v>14862</v>
      </c>
      <c r="AM1067" s="4">
        <v>14169</v>
      </c>
      <c r="AN1067" s="4">
        <v>13972</v>
      </c>
      <c r="AO1067" s="4">
        <v>15129</v>
      </c>
      <c r="AP1067" s="4">
        <v>14661</v>
      </c>
      <c r="AQ1067" s="4">
        <v>12219</v>
      </c>
      <c r="AR1067" s="4">
        <v>3464</v>
      </c>
      <c r="AS1067" s="4">
        <v>4512</v>
      </c>
      <c r="AT1067" s="4">
        <v>7237</v>
      </c>
      <c r="AU1067" s="4">
        <v>8472</v>
      </c>
      <c r="AV1067" s="4">
        <v>8576</v>
      </c>
      <c r="AW1067" s="4">
        <v>9218</v>
      </c>
      <c r="AX1067" s="16">
        <v>8568</v>
      </c>
    </row>
    <row r="1068" spans="1:50" x14ac:dyDescent="0.35">
      <c r="A1068" s="27" t="s">
        <v>144</v>
      </c>
      <c r="B1068" s="3" t="s">
        <v>213</v>
      </c>
      <c r="C1068" s="3" t="s">
        <v>129</v>
      </c>
      <c r="D1068" s="3" t="s">
        <v>162</v>
      </c>
      <c r="E1068" s="145">
        <v>30465.94</v>
      </c>
      <c r="F1068" s="145">
        <v>28667.27</v>
      </c>
      <c r="G1068" s="145">
        <v>33473.01</v>
      </c>
      <c r="H1068" s="145">
        <v>23830.42</v>
      </c>
      <c r="I1068" s="145">
        <v>29480.41</v>
      </c>
      <c r="J1068" s="145">
        <v>24273.08</v>
      </c>
      <c r="K1068" s="145">
        <v>23076.12</v>
      </c>
      <c r="L1068" s="145">
        <v>24711.31</v>
      </c>
      <c r="M1068" s="145">
        <v>11490.69</v>
      </c>
      <c r="N1068" s="145">
        <v>16895.599999999999</v>
      </c>
      <c r="O1068" s="145">
        <v>14775.57</v>
      </c>
      <c r="P1068" s="145">
        <v>14386.94</v>
      </c>
      <c r="Q1068" s="145">
        <v>13357.38</v>
      </c>
      <c r="R1068" s="145">
        <v>13777.35</v>
      </c>
      <c r="S1068" s="145">
        <v>10843.11</v>
      </c>
      <c r="T1068" s="145">
        <v>11992.21</v>
      </c>
      <c r="U1068" s="145">
        <v>22859.64</v>
      </c>
      <c r="V1068" s="145">
        <v>22389.5</v>
      </c>
      <c r="W1068" s="145">
        <v>29797.62</v>
      </c>
      <c r="X1068" s="145">
        <v>33423.339999999997</v>
      </c>
      <c r="Y1068" s="145">
        <v>33702.230000000003</v>
      </c>
      <c r="Z1068" s="145">
        <v>99621.9</v>
      </c>
      <c r="AA1068" s="145">
        <v>74500.69</v>
      </c>
      <c r="AB1068" s="145">
        <v>35849.94</v>
      </c>
      <c r="AC1068" s="145">
        <v>29839.83</v>
      </c>
      <c r="AD1068" s="145">
        <v>29951.759999999998</v>
      </c>
      <c r="AE1068" s="145">
        <v>31744.19</v>
      </c>
      <c r="AF1068" s="145">
        <v>33067.89</v>
      </c>
      <c r="AG1068" s="145">
        <v>38097.9</v>
      </c>
      <c r="AH1068" s="145">
        <v>34942.92</v>
      </c>
      <c r="AI1068" s="145">
        <v>37840.17</v>
      </c>
      <c r="AJ1068" s="145">
        <v>41368</v>
      </c>
      <c r="AK1068" s="145">
        <v>38170.18</v>
      </c>
      <c r="AL1068" s="145">
        <v>45260.03</v>
      </c>
      <c r="AM1068" s="145">
        <v>42228.68</v>
      </c>
      <c r="AN1068" s="145">
        <v>42665.279999999999</v>
      </c>
      <c r="AO1068" s="145">
        <v>44688.88</v>
      </c>
      <c r="AP1068" s="145">
        <v>36410.269999999997</v>
      </c>
      <c r="AQ1068" s="145">
        <v>22492.3</v>
      </c>
      <c r="AR1068" s="145">
        <v>4506.3900000000003</v>
      </c>
      <c r="AS1068" s="145">
        <v>9540.26</v>
      </c>
      <c r="AT1068" s="145">
        <v>14068.87</v>
      </c>
      <c r="AU1068" s="145">
        <v>13636.23</v>
      </c>
      <c r="AV1068" s="145">
        <v>13886.7</v>
      </c>
      <c r="AW1068" s="145">
        <v>8313.83</v>
      </c>
      <c r="AX1068" s="195">
        <v>9411.67</v>
      </c>
    </row>
    <row r="1069" spans="1:50" x14ac:dyDescent="0.35">
      <c r="A1069" s="27" t="s">
        <v>144</v>
      </c>
      <c r="B1069" s="3" t="s">
        <v>213</v>
      </c>
      <c r="C1069" s="3" t="s">
        <v>129</v>
      </c>
      <c r="D1069" s="3" t="s">
        <v>166</v>
      </c>
      <c r="E1069" s="145">
        <v>621.75</v>
      </c>
      <c r="F1069" s="145">
        <v>651.53</v>
      </c>
      <c r="G1069" s="145">
        <v>683.12</v>
      </c>
      <c r="H1069" s="145">
        <v>611.04</v>
      </c>
      <c r="I1069" s="145">
        <v>640.88</v>
      </c>
      <c r="J1069" s="145">
        <v>592.03</v>
      </c>
      <c r="K1069" s="145">
        <v>591.70000000000005</v>
      </c>
      <c r="L1069" s="145">
        <v>633.62</v>
      </c>
      <c r="M1069" s="145">
        <v>337.96</v>
      </c>
      <c r="N1069" s="145">
        <v>331.29</v>
      </c>
      <c r="O1069" s="145">
        <v>335.81</v>
      </c>
      <c r="P1069" s="145">
        <v>411.06</v>
      </c>
      <c r="Q1069" s="145">
        <v>445.25</v>
      </c>
      <c r="R1069" s="145">
        <v>492.05</v>
      </c>
      <c r="S1069" s="145">
        <v>451.8</v>
      </c>
      <c r="T1069" s="145">
        <v>428.29</v>
      </c>
      <c r="U1069" s="145">
        <v>571.49</v>
      </c>
      <c r="V1069" s="145">
        <v>605.12</v>
      </c>
      <c r="W1069" s="145">
        <v>709.47</v>
      </c>
      <c r="X1069" s="145">
        <v>742.74</v>
      </c>
      <c r="Y1069" s="145">
        <v>674.04</v>
      </c>
      <c r="Z1069" s="145">
        <v>1915.81</v>
      </c>
      <c r="AA1069" s="145">
        <v>1862.52</v>
      </c>
      <c r="AB1069" s="145">
        <v>597.5</v>
      </c>
      <c r="AC1069" s="145">
        <v>693.95</v>
      </c>
      <c r="AD1069" s="145">
        <v>696.55</v>
      </c>
      <c r="AE1069" s="145">
        <v>755.81</v>
      </c>
      <c r="AF1069" s="145">
        <v>806.53</v>
      </c>
      <c r="AG1069" s="145">
        <v>865.86</v>
      </c>
      <c r="AH1069" s="145">
        <v>671.98</v>
      </c>
      <c r="AI1069" s="145">
        <v>727.7</v>
      </c>
      <c r="AJ1069" s="145">
        <v>780.53</v>
      </c>
      <c r="AK1069" s="145">
        <v>615.65</v>
      </c>
      <c r="AL1069" s="145">
        <v>767.12</v>
      </c>
      <c r="AM1069" s="145">
        <v>728.08</v>
      </c>
      <c r="AN1069" s="145">
        <v>775.73</v>
      </c>
      <c r="AO1069" s="145">
        <v>757.44</v>
      </c>
      <c r="AP1069" s="145">
        <v>638.78</v>
      </c>
      <c r="AQ1069" s="145">
        <v>576.73</v>
      </c>
      <c r="AR1069" s="145">
        <v>450.64</v>
      </c>
      <c r="AS1069" s="145">
        <v>530.01</v>
      </c>
      <c r="AT1069" s="145">
        <v>426.33</v>
      </c>
      <c r="AU1069" s="145">
        <v>470.21</v>
      </c>
      <c r="AV1069" s="145">
        <v>447.96</v>
      </c>
      <c r="AW1069" s="145">
        <v>489.05</v>
      </c>
      <c r="AX1069" s="195">
        <v>448.17</v>
      </c>
    </row>
    <row r="1070" spans="1:50" x14ac:dyDescent="0.35">
      <c r="A1070" s="27" t="s">
        <v>144</v>
      </c>
      <c r="B1070" s="3" t="s">
        <v>213</v>
      </c>
      <c r="C1070" s="3" t="s">
        <v>129</v>
      </c>
      <c r="D1070" s="3" t="s">
        <v>327</v>
      </c>
      <c r="E1070" s="4">
        <v>1320</v>
      </c>
      <c r="F1070" s="4">
        <v>2498</v>
      </c>
      <c r="G1070" s="3">
        <v>674</v>
      </c>
      <c r="H1070" s="4">
        <v>2178</v>
      </c>
      <c r="I1070" s="3">
        <v>750</v>
      </c>
      <c r="J1070" s="3">
        <v>651</v>
      </c>
      <c r="K1070" s="4">
        <v>1934</v>
      </c>
      <c r="L1070" s="4">
        <v>4367</v>
      </c>
      <c r="M1070" s="3">
        <v>196</v>
      </c>
      <c r="N1070" s="4">
        <v>3478</v>
      </c>
      <c r="O1070" s="3">
        <v>250</v>
      </c>
      <c r="P1070" s="3">
        <v>199</v>
      </c>
      <c r="Q1070" s="3">
        <v>179</v>
      </c>
      <c r="R1070" s="3">
        <v>182</v>
      </c>
      <c r="S1070" s="3">
        <v>147</v>
      </c>
      <c r="T1070" s="3">
        <v>153</v>
      </c>
      <c r="U1070" s="4">
        <v>3224</v>
      </c>
      <c r="V1070" s="3">
        <v>487</v>
      </c>
      <c r="W1070" s="4">
        <v>2548</v>
      </c>
      <c r="X1070" s="4">
        <v>2073</v>
      </c>
      <c r="Y1070" s="4">
        <v>3600</v>
      </c>
      <c r="Z1070" s="4">
        <v>4153</v>
      </c>
      <c r="AA1070" s="4">
        <v>2616</v>
      </c>
      <c r="AB1070" s="3">
        <v>992</v>
      </c>
      <c r="AC1070" s="4">
        <v>1011</v>
      </c>
      <c r="AD1070" s="3">
        <v>751</v>
      </c>
      <c r="AE1070" s="3">
        <v>829</v>
      </c>
      <c r="AF1070" s="3">
        <v>834</v>
      </c>
      <c r="AG1070" s="3">
        <v>920</v>
      </c>
      <c r="AH1070" s="3">
        <v>850</v>
      </c>
      <c r="AI1070" s="3">
        <v>984</v>
      </c>
      <c r="AJ1070" s="3">
        <v>967</v>
      </c>
      <c r="AK1070" s="3">
        <v>900</v>
      </c>
      <c r="AL1070" s="4">
        <v>1080</v>
      </c>
      <c r="AM1070" s="3">
        <v>986</v>
      </c>
      <c r="AN1070" s="3">
        <v>945</v>
      </c>
      <c r="AO1070" s="3">
        <v>974</v>
      </c>
      <c r="AP1070" s="3">
        <v>855</v>
      </c>
      <c r="AQ1070" s="3">
        <v>479</v>
      </c>
      <c r="AR1070" s="3">
        <v>50</v>
      </c>
      <c r="AS1070" s="3">
        <v>84</v>
      </c>
      <c r="AT1070" s="3">
        <v>147</v>
      </c>
      <c r="AU1070" s="3">
        <v>156</v>
      </c>
      <c r="AV1070" s="3">
        <v>247</v>
      </c>
      <c r="AW1070" s="3">
        <v>90</v>
      </c>
      <c r="AX1070" s="10">
        <v>84</v>
      </c>
    </row>
    <row r="1071" spans="1:50" x14ac:dyDescent="0.35">
      <c r="A1071" s="27" t="s">
        <v>144</v>
      </c>
      <c r="B1071" s="3" t="s">
        <v>213</v>
      </c>
      <c r="C1071" s="3" t="s">
        <v>129</v>
      </c>
      <c r="D1071" s="3" t="s">
        <v>167</v>
      </c>
      <c r="E1071" s="4">
        <v>8038</v>
      </c>
      <c r="F1071" s="4">
        <v>8304</v>
      </c>
      <c r="G1071" s="4">
        <v>9238</v>
      </c>
      <c r="H1071" s="4">
        <v>5067</v>
      </c>
      <c r="I1071" s="4">
        <v>5786</v>
      </c>
      <c r="J1071" s="4">
        <v>6245</v>
      </c>
      <c r="K1071" s="4">
        <v>5282</v>
      </c>
      <c r="L1071" s="4">
        <v>5915</v>
      </c>
      <c r="M1071" s="4">
        <v>4406</v>
      </c>
      <c r="N1071" s="4">
        <v>6937</v>
      </c>
      <c r="O1071" s="4">
        <v>7473</v>
      </c>
      <c r="P1071" s="4">
        <v>4333</v>
      </c>
      <c r="Q1071" s="4">
        <v>3905</v>
      </c>
      <c r="R1071" s="4">
        <v>4138</v>
      </c>
      <c r="S1071" s="4">
        <v>3320</v>
      </c>
      <c r="T1071" s="4">
        <v>3359</v>
      </c>
      <c r="U1071" s="4">
        <v>5882</v>
      </c>
      <c r="V1071" s="4">
        <v>5233</v>
      </c>
      <c r="W1071" s="4">
        <v>6096</v>
      </c>
      <c r="X1071" s="4">
        <v>6112</v>
      </c>
      <c r="Y1071" s="4">
        <v>5617</v>
      </c>
      <c r="Z1071" s="4">
        <v>6506</v>
      </c>
      <c r="AA1071" s="4">
        <v>4499</v>
      </c>
      <c r="AB1071" s="4">
        <v>6801</v>
      </c>
      <c r="AC1071" s="4">
        <v>5502</v>
      </c>
      <c r="AD1071" s="4">
        <v>5678</v>
      </c>
      <c r="AE1071" s="4">
        <v>4837</v>
      </c>
      <c r="AF1071" s="4">
        <v>5077</v>
      </c>
      <c r="AG1071" s="4">
        <v>6709</v>
      </c>
      <c r="AH1071" s="4">
        <v>5737</v>
      </c>
      <c r="AI1071" s="4">
        <v>6486</v>
      </c>
      <c r="AJ1071" s="4">
        <v>7589</v>
      </c>
      <c r="AK1071" s="4">
        <v>7013</v>
      </c>
      <c r="AL1071" s="4">
        <v>8535</v>
      </c>
      <c r="AM1071" s="4">
        <v>9074</v>
      </c>
      <c r="AN1071" s="4">
        <v>8780</v>
      </c>
      <c r="AO1071" s="4">
        <v>12434</v>
      </c>
      <c r="AP1071" s="4">
        <v>7739</v>
      </c>
      <c r="AQ1071" s="4">
        <v>5160</v>
      </c>
      <c r="AR1071" s="4">
        <v>1306</v>
      </c>
      <c r="AS1071" s="4">
        <v>2385</v>
      </c>
      <c r="AT1071" s="4">
        <v>4065</v>
      </c>
      <c r="AU1071" s="4">
        <v>3974</v>
      </c>
      <c r="AV1071" s="4">
        <v>3689</v>
      </c>
      <c r="AW1071" s="4">
        <v>2855</v>
      </c>
      <c r="AX1071" s="16">
        <v>3524</v>
      </c>
    </row>
    <row r="1072" spans="1:50" x14ac:dyDescent="0.35">
      <c r="A1072" s="27" t="s">
        <v>144</v>
      </c>
      <c r="B1072" s="3" t="s">
        <v>213</v>
      </c>
      <c r="C1072" s="3" t="s">
        <v>129</v>
      </c>
      <c r="D1072" s="3" t="s">
        <v>132</v>
      </c>
      <c r="E1072" s="3">
        <v>49</v>
      </c>
      <c r="F1072" s="3">
        <v>44</v>
      </c>
      <c r="G1072" s="3">
        <v>49</v>
      </c>
      <c r="H1072" s="3">
        <v>39</v>
      </c>
      <c r="I1072" s="3">
        <v>46</v>
      </c>
      <c r="J1072" s="3">
        <v>41</v>
      </c>
      <c r="K1072" s="3">
        <v>39</v>
      </c>
      <c r="L1072" s="3">
        <v>39</v>
      </c>
      <c r="M1072" s="3">
        <v>34</v>
      </c>
      <c r="N1072" s="3">
        <v>51</v>
      </c>
      <c r="O1072" s="3">
        <v>44</v>
      </c>
      <c r="P1072" s="3">
        <v>35</v>
      </c>
      <c r="Q1072" s="3">
        <v>30</v>
      </c>
      <c r="R1072" s="3">
        <v>28</v>
      </c>
      <c r="S1072" s="3">
        <v>24</v>
      </c>
      <c r="T1072" s="3">
        <v>28</v>
      </c>
      <c r="U1072" s="3">
        <v>40</v>
      </c>
      <c r="V1072" s="3">
        <v>37</v>
      </c>
      <c r="W1072" s="3">
        <v>42</v>
      </c>
      <c r="X1072" s="3">
        <v>45</v>
      </c>
      <c r="Y1072" s="3">
        <v>50</v>
      </c>
      <c r="Z1072" s="3">
        <v>52</v>
      </c>
      <c r="AA1072" s="3">
        <v>40</v>
      </c>
      <c r="AB1072" s="3">
        <v>60</v>
      </c>
      <c r="AC1072" s="3">
        <v>43</v>
      </c>
      <c r="AD1072" s="3">
        <v>43</v>
      </c>
      <c r="AE1072" s="3">
        <v>42</v>
      </c>
      <c r="AF1072" s="3">
        <v>41</v>
      </c>
      <c r="AG1072" s="3">
        <v>44</v>
      </c>
      <c r="AH1072" s="3">
        <v>52</v>
      </c>
      <c r="AI1072" s="3">
        <v>52</v>
      </c>
      <c r="AJ1072" s="3">
        <v>53</v>
      </c>
      <c r="AK1072" s="3">
        <v>62</v>
      </c>
      <c r="AL1072" s="3">
        <v>59</v>
      </c>
      <c r="AM1072" s="3">
        <v>58</v>
      </c>
      <c r="AN1072" s="3">
        <v>55</v>
      </c>
      <c r="AO1072" s="3">
        <v>59</v>
      </c>
      <c r="AP1072" s="3">
        <v>57</v>
      </c>
      <c r="AQ1072" s="3">
        <v>39</v>
      </c>
      <c r="AR1072" s="3">
        <v>10</v>
      </c>
      <c r="AS1072" s="3">
        <v>18</v>
      </c>
      <c r="AT1072" s="3">
        <v>33</v>
      </c>
      <c r="AU1072" s="3">
        <v>29</v>
      </c>
      <c r="AV1072" s="3">
        <v>31</v>
      </c>
      <c r="AW1072" s="3">
        <v>17</v>
      </c>
      <c r="AX1072" s="10">
        <v>21</v>
      </c>
    </row>
    <row r="1073" spans="1:50" x14ac:dyDescent="0.35">
      <c r="A1073" s="27" t="s">
        <v>144</v>
      </c>
      <c r="B1073" s="3" t="s">
        <v>213</v>
      </c>
      <c r="C1073" s="3" t="s">
        <v>333</v>
      </c>
      <c r="D1073" s="3" t="s">
        <v>162</v>
      </c>
      <c r="E1073" s="145">
        <v>911.62</v>
      </c>
      <c r="F1073" s="145">
        <v>390.59</v>
      </c>
      <c r="G1073" s="145">
        <v>921.42</v>
      </c>
      <c r="H1073" s="145">
        <v>2469.02</v>
      </c>
      <c r="I1073" s="145">
        <v>4638.32</v>
      </c>
      <c r="J1073" s="145">
        <v>346.47</v>
      </c>
      <c r="K1073" s="145">
        <v>1134.2</v>
      </c>
      <c r="L1073" s="145">
        <v>538.78</v>
      </c>
      <c r="M1073" s="145">
        <v>1099.52</v>
      </c>
      <c r="N1073" s="145">
        <v>697.16</v>
      </c>
      <c r="O1073" s="145">
        <v>951.92</v>
      </c>
      <c r="P1073" s="145">
        <v>132.36000000000001</v>
      </c>
      <c r="Q1073" s="145">
        <v>452.05</v>
      </c>
      <c r="R1073" s="145">
        <v>88.05</v>
      </c>
      <c r="S1073" s="145"/>
      <c r="T1073" s="145">
        <v>979.33</v>
      </c>
      <c r="U1073" s="145">
        <v>653.94000000000005</v>
      </c>
      <c r="V1073" s="145">
        <v>223.38</v>
      </c>
      <c r="W1073" s="145"/>
      <c r="X1073" s="145">
        <v>218.91</v>
      </c>
      <c r="Y1073" s="145">
        <v>467.16</v>
      </c>
      <c r="Z1073" s="145">
        <v>1124.93</v>
      </c>
      <c r="AA1073" s="145">
        <v>253.28</v>
      </c>
      <c r="AB1073" s="145">
        <v>4399.49</v>
      </c>
      <c r="AC1073" s="145">
        <v>276.95</v>
      </c>
      <c r="AD1073" s="145">
        <v>269.10000000000002</v>
      </c>
      <c r="AE1073" s="145">
        <v>1167.8699999999999</v>
      </c>
      <c r="AF1073" s="145">
        <v>581.24</v>
      </c>
      <c r="AG1073" s="145">
        <v>360.48</v>
      </c>
      <c r="AH1073" s="145">
        <v>493.6</v>
      </c>
      <c r="AI1073" s="145">
        <v>229.72</v>
      </c>
      <c r="AJ1073" s="145">
        <v>269.64999999999998</v>
      </c>
      <c r="AK1073" s="145">
        <v>228.04</v>
      </c>
      <c r="AL1073" s="145">
        <v>315.35000000000002</v>
      </c>
      <c r="AM1073" s="145">
        <v>223.95</v>
      </c>
      <c r="AN1073" s="145">
        <v>722.12</v>
      </c>
      <c r="AO1073" s="145">
        <v>593.35</v>
      </c>
      <c r="AP1073" s="145">
        <v>343.12</v>
      </c>
      <c r="AQ1073" s="145">
        <v>46.18</v>
      </c>
      <c r="AR1073" s="145">
        <v>272.47000000000003</v>
      </c>
      <c r="AS1073" s="145">
        <v>1478.82</v>
      </c>
      <c r="AT1073" s="145">
        <v>1039.5899999999999</v>
      </c>
      <c r="AU1073" s="145">
        <v>785.09</v>
      </c>
      <c r="AV1073" s="145">
        <v>363.54</v>
      </c>
      <c r="AW1073" s="145"/>
      <c r="AX1073" s="195">
        <v>230.91</v>
      </c>
    </row>
    <row r="1074" spans="1:50" x14ac:dyDescent="0.35">
      <c r="A1074" s="27" t="s">
        <v>144</v>
      </c>
      <c r="B1074" s="3" t="s">
        <v>213</v>
      </c>
      <c r="C1074" s="3" t="s">
        <v>333</v>
      </c>
      <c r="D1074" s="3" t="s">
        <v>166</v>
      </c>
      <c r="E1074" s="145">
        <v>91.16</v>
      </c>
      <c r="F1074" s="145">
        <v>97.65</v>
      </c>
      <c r="G1074" s="145">
        <v>184.28</v>
      </c>
      <c r="H1074" s="145">
        <v>352.72</v>
      </c>
      <c r="I1074" s="145">
        <v>927.66</v>
      </c>
      <c r="J1074" s="145">
        <v>86.62</v>
      </c>
      <c r="K1074" s="145">
        <v>226.84</v>
      </c>
      <c r="L1074" s="145">
        <v>107.76</v>
      </c>
      <c r="M1074" s="145">
        <v>219.9</v>
      </c>
      <c r="N1074" s="145">
        <v>174.29</v>
      </c>
      <c r="O1074" s="145">
        <v>158.65</v>
      </c>
      <c r="P1074" s="145">
        <v>44.12</v>
      </c>
      <c r="Q1074" s="145">
        <v>226.03</v>
      </c>
      <c r="R1074" s="145">
        <v>88.05</v>
      </c>
      <c r="S1074" s="145"/>
      <c r="T1074" s="145">
        <v>244.83</v>
      </c>
      <c r="U1074" s="145">
        <v>217.98</v>
      </c>
      <c r="V1074" s="145">
        <v>223.38</v>
      </c>
      <c r="W1074" s="145"/>
      <c r="X1074" s="145">
        <v>218.91</v>
      </c>
      <c r="Y1074" s="145">
        <v>66.739999999999995</v>
      </c>
      <c r="Z1074" s="145">
        <v>224.99</v>
      </c>
      <c r="AA1074" s="145">
        <v>50.66</v>
      </c>
      <c r="AB1074" s="145">
        <v>338.42</v>
      </c>
      <c r="AC1074" s="145">
        <v>69.239999999999995</v>
      </c>
      <c r="AD1074" s="145">
        <v>134.55000000000001</v>
      </c>
      <c r="AE1074" s="145">
        <v>233.57</v>
      </c>
      <c r="AF1074" s="145">
        <v>116.25</v>
      </c>
      <c r="AG1074" s="145">
        <v>120.16</v>
      </c>
      <c r="AH1074" s="145">
        <v>164.53</v>
      </c>
      <c r="AI1074" s="145">
        <v>114.86</v>
      </c>
      <c r="AJ1074" s="145">
        <v>134.83000000000001</v>
      </c>
      <c r="AK1074" s="145">
        <v>45.61</v>
      </c>
      <c r="AL1074" s="145">
        <v>105.12</v>
      </c>
      <c r="AM1074" s="145">
        <v>111.98</v>
      </c>
      <c r="AN1074" s="145">
        <v>240.71</v>
      </c>
      <c r="AO1074" s="145">
        <v>118.67</v>
      </c>
      <c r="AP1074" s="145">
        <v>114.37</v>
      </c>
      <c r="AQ1074" s="145">
        <v>46.18</v>
      </c>
      <c r="AR1074" s="145">
        <v>136.24</v>
      </c>
      <c r="AS1074" s="145">
        <v>369.71</v>
      </c>
      <c r="AT1074" s="145">
        <v>148.51</v>
      </c>
      <c r="AU1074" s="145">
        <v>196.27</v>
      </c>
      <c r="AV1074" s="145">
        <v>181.77</v>
      </c>
      <c r="AW1074" s="145"/>
      <c r="AX1074" s="195">
        <v>230.91</v>
      </c>
    </row>
    <row r="1075" spans="1:50" x14ac:dyDescent="0.35">
      <c r="A1075" s="27" t="s">
        <v>144</v>
      </c>
      <c r="B1075" s="3" t="s">
        <v>213</v>
      </c>
      <c r="C1075" s="3" t="s">
        <v>333</v>
      </c>
      <c r="D1075" s="3" t="s">
        <v>327</v>
      </c>
      <c r="E1075" s="3">
        <v>11</v>
      </c>
      <c r="F1075" s="3">
        <v>6</v>
      </c>
      <c r="G1075" s="3">
        <v>11</v>
      </c>
      <c r="H1075" s="3">
        <v>22</v>
      </c>
      <c r="I1075" s="3">
        <v>28</v>
      </c>
      <c r="J1075" s="3">
        <v>4</v>
      </c>
      <c r="K1075" s="3">
        <v>6</v>
      </c>
      <c r="L1075" s="3">
        <v>6</v>
      </c>
      <c r="M1075" s="3">
        <v>8</v>
      </c>
      <c r="N1075" s="3">
        <v>4</v>
      </c>
      <c r="O1075" s="3">
        <v>11</v>
      </c>
      <c r="P1075" s="3">
        <v>3</v>
      </c>
      <c r="Q1075" s="3">
        <v>3</v>
      </c>
      <c r="R1075" s="3">
        <v>2</v>
      </c>
      <c r="S1075" s="3"/>
      <c r="T1075" s="3">
        <v>5</v>
      </c>
      <c r="U1075" s="3">
        <v>4</v>
      </c>
      <c r="V1075" s="3">
        <v>1</v>
      </c>
      <c r="W1075" s="3"/>
      <c r="X1075" s="3">
        <v>1</v>
      </c>
      <c r="Y1075" s="3">
        <v>7</v>
      </c>
      <c r="Z1075" s="3">
        <v>9</v>
      </c>
      <c r="AA1075" s="3">
        <v>5</v>
      </c>
      <c r="AB1075" s="3">
        <v>15</v>
      </c>
      <c r="AC1075" s="3">
        <v>6</v>
      </c>
      <c r="AD1075" s="3">
        <v>2</v>
      </c>
      <c r="AE1075" s="3">
        <v>6</v>
      </c>
      <c r="AF1075" s="3">
        <v>5</v>
      </c>
      <c r="AG1075" s="3">
        <v>4</v>
      </c>
      <c r="AH1075" s="3">
        <v>3</v>
      </c>
      <c r="AI1075" s="3">
        <v>2</v>
      </c>
      <c r="AJ1075" s="3">
        <v>2</v>
      </c>
      <c r="AK1075" s="3">
        <v>5</v>
      </c>
      <c r="AL1075" s="3">
        <v>3</v>
      </c>
      <c r="AM1075" s="3">
        <v>2</v>
      </c>
      <c r="AN1075" s="3">
        <v>4</v>
      </c>
      <c r="AO1075" s="3">
        <v>5</v>
      </c>
      <c r="AP1075" s="3">
        <v>4</v>
      </c>
      <c r="AQ1075" s="3">
        <v>1</v>
      </c>
      <c r="AR1075" s="3">
        <v>2</v>
      </c>
      <c r="AS1075" s="3">
        <v>9</v>
      </c>
      <c r="AT1075" s="3">
        <v>7</v>
      </c>
      <c r="AU1075" s="3">
        <v>5</v>
      </c>
      <c r="AV1075" s="3">
        <v>4</v>
      </c>
      <c r="AW1075" s="3"/>
      <c r="AX1075" s="10">
        <v>1</v>
      </c>
    </row>
    <row r="1076" spans="1:50" x14ac:dyDescent="0.35">
      <c r="A1076" s="27" t="s">
        <v>144</v>
      </c>
      <c r="B1076" s="3" t="s">
        <v>213</v>
      </c>
      <c r="C1076" s="3" t="s">
        <v>333</v>
      </c>
      <c r="D1076" s="3" t="s">
        <v>167</v>
      </c>
      <c r="E1076" s="3">
        <v>0</v>
      </c>
      <c r="F1076" s="3">
        <v>0</v>
      </c>
      <c r="G1076" s="3">
        <v>0</v>
      </c>
      <c r="H1076" s="3">
        <v>0</v>
      </c>
      <c r="I1076" s="3">
        <v>0</v>
      </c>
      <c r="J1076" s="3">
        <v>0</v>
      </c>
      <c r="K1076" s="3">
        <v>0</v>
      </c>
      <c r="L1076" s="3">
        <v>0</v>
      </c>
      <c r="M1076" s="3">
        <v>0</v>
      </c>
      <c r="N1076" s="3">
        <v>0</v>
      </c>
      <c r="O1076" s="3">
        <v>0</v>
      </c>
      <c r="P1076" s="3">
        <v>0</v>
      </c>
      <c r="Q1076" s="3">
        <v>0</v>
      </c>
      <c r="R1076" s="3">
        <v>0</v>
      </c>
      <c r="S1076" s="3"/>
      <c r="T1076" s="3">
        <v>0</v>
      </c>
      <c r="U1076" s="3">
        <v>0</v>
      </c>
      <c r="V1076" s="3">
        <v>0</v>
      </c>
      <c r="W1076" s="3"/>
      <c r="X1076" s="3">
        <v>0</v>
      </c>
      <c r="Y1076" s="3">
        <v>0</v>
      </c>
      <c r="Z1076" s="3">
        <v>0</v>
      </c>
      <c r="AA1076" s="3">
        <v>0</v>
      </c>
      <c r="AB1076" s="3">
        <v>0</v>
      </c>
      <c r="AC1076" s="3">
        <v>0</v>
      </c>
      <c r="AD1076" s="3">
        <v>0</v>
      </c>
      <c r="AE1076" s="3">
        <v>0</v>
      </c>
      <c r="AF1076" s="3">
        <v>0</v>
      </c>
      <c r="AG1076" s="3">
        <v>0</v>
      </c>
      <c r="AH1076" s="3">
        <v>0</v>
      </c>
      <c r="AI1076" s="3">
        <v>0</v>
      </c>
      <c r="AJ1076" s="3">
        <v>0</v>
      </c>
      <c r="AK1076" s="3">
        <v>0</v>
      </c>
      <c r="AL1076" s="3">
        <v>0</v>
      </c>
      <c r="AM1076" s="3">
        <v>0</v>
      </c>
      <c r="AN1076" s="3">
        <v>0</v>
      </c>
      <c r="AO1076" s="3">
        <v>0</v>
      </c>
      <c r="AP1076" s="3">
        <v>0</v>
      </c>
      <c r="AQ1076" s="3">
        <v>0</v>
      </c>
      <c r="AR1076" s="3">
        <v>0</v>
      </c>
      <c r="AS1076" s="3">
        <v>0</v>
      </c>
      <c r="AT1076" s="3">
        <v>0</v>
      </c>
      <c r="AU1076" s="3">
        <v>0</v>
      </c>
      <c r="AV1076" s="3">
        <v>0</v>
      </c>
      <c r="AW1076" s="3"/>
      <c r="AX1076" s="10">
        <v>0</v>
      </c>
    </row>
    <row r="1077" spans="1:50" x14ac:dyDescent="0.35">
      <c r="A1077" s="27" t="s">
        <v>144</v>
      </c>
      <c r="B1077" s="3" t="s">
        <v>213</v>
      </c>
      <c r="C1077" s="3" t="s">
        <v>333</v>
      </c>
      <c r="D1077" s="3" t="s">
        <v>132</v>
      </c>
      <c r="E1077" s="3">
        <v>10</v>
      </c>
      <c r="F1077" s="3">
        <v>4</v>
      </c>
      <c r="G1077" s="3">
        <v>5</v>
      </c>
      <c r="H1077" s="3">
        <v>7</v>
      </c>
      <c r="I1077" s="3">
        <v>5</v>
      </c>
      <c r="J1077" s="3">
        <v>4</v>
      </c>
      <c r="K1077" s="3">
        <v>5</v>
      </c>
      <c r="L1077" s="3">
        <v>5</v>
      </c>
      <c r="M1077" s="3">
        <v>5</v>
      </c>
      <c r="N1077" s="3">
        <v>4</v>
      </c>
      <c r="O1077" s="3">
        <v>6</v>
      </c>
      <c r="P1077" s="3">
        <v>3</v>
      </c>
      <c r="Q1077" s="3">
        <v>2</v>
      </c>
      <c r="R1077" s="3">
        <v>1</v>
      </c>
      <c r="S1077" s="3"/>
      <c r="T1077" s="3">
        <v>4</v>
      </c>
      <c r="U1077" s="3">
        <v>3</v>
      </c>
      <c r="V1077" s="3">
        <v>1</v>
      </c>
      <c r="W1077" s="3"/>
      <c r="X1077" s="3">
        <v>1</v>
      </c>
      <c r="Y1077" s="3">
        <v>7</v>
      </c>
      <c r="Z1077" s="3">
        <v>5</v>
      </c>
      <c r="AA1077" s="3">
        <v>5</v>
      </c>
      <c r="AB1077" s="3">
        <v>13</v>
      </c>
      <c r="AC1077" s="3">
        <v>4</v>
      </c>
      <c r="AD1077" s="3">
        <v>2</v>
      </c>
      <c r="AE1077" s="3">
        <v>5</v>
      </c>
      <c r="AF1077" s="3">
        <v>5</v>
      </c>
      <c r="AG1077" s="3">
        <v>3</v>
      </c>
      <c r="AH1077" s="3">
        <v>3</v>
      </c>
      <c r="AI1077" s="3">
        <v>2</v>
      </c>
      <c r="AJ1077" s="3">
        <v>2</v>
      </c>
      <c r="AK1077" s="3">
        <v>5</v>
      </c>
      <c r="AL1077" s="3">
        <v>3</v>
      </c>
      <c r="AM1077" s="3">
        <v>2</v>
      </c>
      <c r="AN1077" s="3">
        <v>3</v>
      </c>
      <c r="AO1077" s="3">
        <v>5</v>
      </c>
      <c r="AP1077" s="3">
        <v>3</v>
      </c>
      <c r="AQ1077" s="3">
        <v>1</v>
      </c>
      <c r="AR1077" s="3">
        <v>2</v>
      </c>
      <c r="AS1077" s="3">
        <v>4</v>
      </c>
      <c r="AT1077" s="3">
        <v>7</v>
      </c>
      <c r="AU1077" s="3">
        <v>4</v>
      </c>
      <c r="AV1077" s="3">
        <v>2</v>
      </c>
      <c r="AW1077" s="3"/>
      <c r="AX1077" s="10">
        <v>1</v>
      </c>
    </row>
    <row r="1078" spans="1:50" x14ac:dyDescent="0.35">
      <c r="A1078" s="27" t="s">
        <v>144</v>
      </c>
      <c r="B1078" s="3" t="s">
        <v>213</v>
      </c>
      <c r="C1078" s="3" t="s">
        <v>334</v>
      </c>
      <c r="D1078" s="3" t="s">
        <v>162</v>
      </c>
      <c r="E1078" s="145">
        <v>776.77</v>
      </c>
      <c r="F1078" s="145">
        <v>301.77</v>
      </c>
      <c r="G1078" s="145">
        <v>721.91</v>
      </c>
      <c r="H1078" s="145">
        <v>650.76</v>
      </c>
      <c r="I1078" s="145">
        <v>626.69000000000005</v>
      </c>
      <c r="J1078" s="145">
        <v>149.94</v>
      </c>
      <c r="K1078" s="145">
        <v>284.44</v>
      </c>
      <c r="L1078" s="145">
        <v>260.3</v>
      </c>
      <c r="M1078" s="145">
        <v>1159.3699999999999</v>
      </c>
      <c r="N1078" s="145">
        <v>51.34</v>
      </c>
      <c r="O1078" s="145">
        <v>839.99</v>
      </c>
      <c r="P1078" s="145">
        <v>133.49</v>
      </c>
      <c r="Q1078" s="145">
        <v>372.61</v>
      </c>
      <c r="R1078" s="145">
        <v>128.18</v>
      </c>
      <c r="S1078" s="145">
        <v>12.6</v>
      </c>
      <c r="T1078" s="145">
        <v>661.06</v>
      </c>
      <c r="U1078" s="145">
        <v>110.56</v>
      </c>
      <c r="V1078" s="145">
        <v>93.25</v>
      </c>
      <c r="W1078" s="145">
        <v>254.86</v>
      </c>
      <c r="X1078" s="145">
        <v>31.36</v>
      </c>
      <c r="Y1078" s="145">
        <v>673.26</v>
      </c>
      <c r="Z1078" s="145">
        <v>1445.36</v>
      </c>
      <c r="AA1078" s="145">
        <v>1281.03</v>
      </c>
      <c r="AB1078" s="145">
        <v>836.62</v>
      </c>
      <c r="AC1078" s="145">
        <v>387.25</v>
      </c>
      <c r="AD1078" s="145">
        <v>179.01</v>
      </c>
      <c r="AE1078" s="145">
        <v>907.74</v>
      </c>
      <c r="AF1078" s="145">
        <v>1689.47</v>
      </c>
      <c r="AG1078" s="145">
        <v>251</v>
      </c>
      <c r="AH1078" s="145">
        <v>144.85</v>
      </c>
      <c r="AI1078" s="145">
        <v>0</v>
      </c>
      <c r="AJ1078" s="145">
        <v>16.98</v>
      </c>
      <c r="AK1078" s="145">
        <v>228.71</v>
      </c>
      <c r="AL1078" s="145">
        <v>1230.81</v>
      </c>
      <c r="AM1078" s="145">
        <v>14.35</v>
      </c>
      <c r="AN1078" s="145">
        <v>1378.35</v>
      </c>
      <c r="AO1078" s="145">
        <v>143.5</v>
      </c>
      <c r="AP1078" s="145">
        <v>102.54</v>
      </c>
      <c r="AQ1078" s="145">
        <v>33.93</v>
      </c>
      <c r="AR1078" s="145">
        <v>79.63</v>
      </c>
      <c r="AS1078" s="145">
        <v>987.68</v>
      </c>
      <c r="AT1078" s="145">
        <v>1014.22</v>
      </c>
      <c r="AU1078" s="145">
        <v>214.58</v>
      </c>
      <c r="AV1078" s="145">
        <v>36.92</v>
      </c>
      <c r="AW1078" s="145"/>
      <c r="AX1078" s="195">
        <v>23.08</v>
      </c>
    </row>
    <row r="1079" spans="1:50" x14ac:dyDescent="0.35">
      <c r="A1079" s="27" t="s">
        <v>144</v>
      </c>
      <c r="B1079" s="3" t="s">
        <v>213</v>
      </c>
      <c r="C1079" s="3" t="s">
        <v>334</v>
      </c>
      <c r="D1079" s="3" t="s">
        <v>166</v>
      </c>
      <c r="E1079" s="145">
        <v>70.62</v>
      </c>
      <c r="F1079" s="145">
        <v>100.59</v>
      </c>
      <c r="G1079" s="145">
        <v>144.38</v>
      </c>
      <c r="H1079" s="145">
        <v>108.46</v>
      </c>
      <c r="I1079" s="145">
        <v>104.45</v>
      </c>
      <c r="J1079" s="145">
        <v>29.99</v>
      </c>
      <c r="K1079" s="145">
        <v>47.41</v>
      </c>
      <c r="L1079" s="145">
        <v>43.38</v>
      </c>
      <c r="M1079" s="145">
        <v>144.91999999999999</v>
      </c>
      <c r="N1079" s="145">
        <v>10.27</v>
      </c>
      <c r="O1079" s="145">
        <v>93.33</v>
      </c>
      <c r="P1079" s="145">
        <v>33.369999999999997</v>
      </c>
      <c r="Q1079" s="145">
        <v>93.15</v>
      </c>
      <c r="R1079" s="145">
        <v>64.09</v>
      </c>
      <c r="S1079" s="145">
        <v>6.3</v>
      </c>
      <c r="T1079" s="145">
        <v>165.27</v>
      </c>
      <c r="U1079" s="145">
        <v>36.85</v>
      </c>
      <c r="V1079" s="145">
        <v>46.63</v>
      </c>
      <c r="W1079" s="145">
        <v>127.43</v>
      </c>
      <c r="X1079" s="145">
        <v>31.36</v>
      </c>
      <c r="Y1079" s="145">
        <v>84.16</v>
      </c>
      <c r="Z1079" s="145">
        <v>240.89</v>
      </c>
      <c r="AA1079" s="145">
        <v>213.51</v>
      </c>
      <c r="AB1079" s="145">
        <v>64.36</v>
      </c>
      <c r="AC1079" s="145">
        <v>48.41</v>
      </c>
      <c r="AD1079" s="145">
        <v>44.75</v>
      </c>
      <c r="AE1079" s="145">
        <v>181.55</v>
      </c>
      <c r="AF1079" s="145">
        <v>241.35</v>
      </c>
      <c r="AG1079" s="145">
        <v>62.75</v>
      </c>
      <c r="AH1079" s="145">
        <v>36.21</v>
      </c>
      <c r="AI1079" s="145">
        <v>0</v>
      </c>
      <c r="AJ1079" s="145">
        <v>5.66</v>
      </c>
      <c r="AK1079" s="145">
        <v>38.119999999999997</v>
      </c>
      <c r="AL1079" s="145">
        <v>246.16</v>
      </c>
      <c r="AM1079" s="145">
        <v>7.18</v>
      </c>
      <c r="AN1079" s="145">
        <v>275.67</v>
      </c>
      <c r="AO1079" s="145">
        <v>28.7</v>
      </c>
      <c r="AP1079" s="145">
        <v>34.18</v>
      </c>
      <c r="AQ1079" s="145">
        <v>33.93</v>
      </c>
      <c r="AR1079" s="145">
        <v>39.82</v>
      </c>
      <c r="AS1079" s="145">
        <v>164.61</v>
      </c>
      <c r="AT1079" s="145">
        <v>126.78</v>
      </c>
      <c r="AU1079" s="145">
        <v>53.65</v>
      </c>
      <c r="AV1079" s="145">
        <v>18.46</v>
      </c>
      <c r="AW1079" s="145"/>
      <c r="AX1079" s="195">
        <v>23.08</v>
      </c>
    </row>
    <row r="1080" spans="1:50" x14ac:dyDescent="0.35">
      <c r="A1080" s="27" t="s">
        <v>144</v>
      </c>
      <c r="B1080" s="3" t="s">
        <v>213</v>
      </c>
      <c r="C1080" s="3" t="s">
        <v>334</v>
      </c>
      <c r="D1080" s="3" t="s">
        <v>327</v>
      </c>
      <c r="E1080" s="3">
        <v>0</v>
      </c>
      <c r="F1080" s="3">
        <v>0</v>
      </c>
      <c r="G1080" s="3">
        <v>0</v>
      </c>
      <c r="H1080" s="3">
        <v>0</v>
      </c>
      <c r="I1080" s="3">
        <v>0</v>
      </c>
      <c r="J1080" s="3">
        <v>0</v>
      </c>
      <c r="K1080" s="3">
        <v>0</v>
      </c>
      <c r="L1080" s="3">
        <v>0</v>
      </c>
      <c r="M1080" s="3">
        <v>0</v>
      </c>
      <c r="N1080" s="3">
        <v>0</v>
      </c>
      <c r="O1080" s="3">
        <v>0</v>
      </c>
      <c r="P1080" s="3">
        <v>0</v>
      </c>
      <c r="Q1080" s="3">
        <v>0</v>
      </c>
      <c r="R1080" s="3">
        <v>0</v>
      </c>
      <c r="S1080" s="3">
        <v>0</v>
      </c>
      <c r="T1080" s="3">
        <v>0</v>
      </c>
      <c r="U1080" s="3">
        <v>0</v>
      </c>
      <c r="V1080" s="3">
        <v>0</v>
      </c>
      <c r="W1080" s="3">
        <v>0</v>
      </c>
      <c r="X1080" s="3">
        <v>0</v>
      </c>
      <c r="Y1080" s="3">
        <v>0</v>
      </c>
      <c r="Z1080" s="3">
        <v>0</v>
      </c>
      <c r="AA1080" s="3">
        <v>0</v>
      </c>
      <c r="AB1080" s="3">
        <v>0</v>
      </c>
      <c r="AC1080" s="3">
        <v>0</v>
      </c>
      <c r="AD1080" s="3">
        <v>0</v>
      </c>
      <c r="AE1080" s="3">
        <v>0</v>
      </c>
      <c r="AF1080" s="3">
        <v>0</v>
      </c>
      <c r="AG1080" s="3">
        <v>0</v>
      </c>
      <c r="AH1080" s="3">
        <v>0</v>
      </c>
      <c r="AI1080" s="3">
        <v>0</v>
      </c>
      <c r="AJ1080" s="3">
        <v>0</v>
      </c>
      <c r="AK1080" s="3">
        <v>0</v>
      </c>
      <c r="AL1080" s="3">
        <v>0</v>
      </c>
      <c r="AM1080" s="3">
        <v>0</v>
      </c>
      <c r="AN1080" s="3">
        <v>0</v>
      </c>
      <c r="AO1080" s="3">
        <v>0</v>
      </c>
      <c r="AP1080" s="3">
        <v>0</v>
      </c>
      <c r="AQ1080" s="3">
        <v>0</v>
      </c>
      <c r="AR1080" s="3">
        <v>0</v>
      </c>
      <c r="AS1080" s="3">
        <v>0</v>
      </c>
      <c r="AT1080" s="3">
        <v>0</v>
      </c>
      <c r="AU1080" s="3">
        <v>0</v>
      </c>
      <c r="AV1080" s="3">
        <v>0</v>
      </c>
      <c r="AW1080" s="3"/>
      <c r="AX1080" s="10">
        <v>0</v>
      </c>
    </row>
    <row r="1081" spans="1:50" x14ac:dyDescent="0.35">
      <c r="A1081" s="27" t="s">
        <v>144</v>
      </c>
      <c r="B1081" s="3" t="s">
        <v>213</v>
      </c>
      <c r="C1081" s="3" t="s">
        <v>334</v>
      </c>
      <c r="D1081" s="3" t="s">
        <v>167</v>
      </c>
      <c r="E1081" s="3">
        <v>296</v>
      </c>
      <c r="F1081" s="3">
        <v>168</v>
      </c>
      <c r="G1081" s="3">
        <v>362</v>
      </c>
      <c r="H1081" s="3">
        <v>318</v>
      </c>
      <c r="I1081" s="3">
        <v>217</v>
      </c>
      <c r="J1081" s="3">
        <v>57</v>
      </c>
      <c r="K1081" s="3">
        <v>107</v>
      </c>
      <c r="L1081" s="3">
        <v>89</v>
      </c>
      <c r="M1081" s="3">
        <v>349</v>
      </c>
      <c r="N1081" s="3">
        <v>153</v>
      </c>
      <c r="O1081" s="3">
        <v>300</v>
      </c>
      <c r="P1081" s="3">
        <v>74</v>
      </c>
      <c r="Q1081" s="3">
        <v>96</v>
      </c>
      <c r="R1081" s="3">
        <v>86</v>
      </c>
      <c r="S1081" s="3">
        <v>4</v>
      </c>
      <c r="T1081" s="3">
        <v>103</v>
      </c>
      <c r="U1081" s="3">
        <v>37</v>
      </c>
      <c r="V1081" s="3">
        <v>13</v>
      </c>
      <c r="W1081" s="3">
        <v>43</v>
      </c>
      <c r="X1081" s="3">
        <v>5</v>
      </c>
      <c r="Y1081" s="3">
        <v>398</v>
      </c>
      <c r="Z1081" s="3">
        <v>320</v>
      </c>
      <c r="AA1081" s="3">
        <v>161</v>
      </c>
      <c r="AB1081" s="3">
        <v>363</v>
      </c>
      <c r="AC1081" s="3">
        <v>162</v>
      </c>
      <c r="AD1081" s="3">
        <v>44</v>
      </c>
      <c r="AE1081" s="3">
        <v>223</v>
      </c>
      <c r="AF1081" s="3">
        <v>332</v>
      </c>
      <c r="AG1081" s="3">
        <v>88</v>
      </c>
      <c r="AH1081" s="3">
        <v>79</v>
      </c>
      <c r="AI1081" s="3">
        <v>24</v>
      </c>
      <c r="AJ1081" s="3">
        <v>4</v>
      </c>
      <c r="AK1081" s="3">
        <v>129</v>
      </c>
      <c r="AL1081" s="3">
        <v>171</v>
      </c>
      <c r="AM1081" s="3">
        <v>5</v>
      </c>
      <c r="AN1081" s="3">
        <v>114</v>
      </c>
      <c r="AO1081" s="3">
        <v>70</v>
      </c>
      <c r="AP1081" s="3">
        <v>52</v>
      </c>
      <c r="AQ1081" s="3">
        <v>15</v>
      </c>
      <c r="AR1081" s="3">
        <v>36</v>
      </c>
      <c r="AS1081" s="3">
        <v>149</v>
      </c>
      <c r="AT1081" s="3">
        <v>187</v>
      </c>
      <c r="AU1081" s="3">
        <v>57</v>
      </c>
      <c r="AV1081" s="3">
        <v>31</v>
      </c>
      <c r="AW1081" s="3"/>
      <c r="AX1081" s="10">
        <v>2</v>
      </c>
    </row>
    <row r="1082" spans="1:50" x14ac:dyDescent="0.35">
      <c r="A1082" s="27" t="s">
        <v>144</v>
      </c>
      <c r="B1082" s="3" t="s">
        <v>213</v>
      </c>
      <c r="C1082" s="3" t="s">
        <v>334</v>
      </c>
      <c r="D1082" s="3" t="s">
        <v>132</v>
      </c>
      <c r="E1082" s="3">
        <v>11</v>
      </c>
      <c r="F1082" s="3">
        <v>3</v>
      </c>
      <c r="G1082" s="3">
        <v>5</v>
      </c>
      <c r="H1082" s="3">
        <v>6</v>
      </c>
      <c r="I1082" s="3">
        <v>6</v>
      </c>
      <c r="J1082" s="3">
        <v>5</v>
      </c>
      <c r="K1082" s="3">
        <v>6</v>
      </c>
      <c r="L1082" s="3">
        <v>6</v>
      </c>
      <c r="M1082" s="3">
        <v>8</v>
      </c>
      <c r="N1082" s="3">
        <v>5</v>
      </c>
      <c r="O1082" s="3">
        <v>9</v>
      </c>
      <c r="P1082" s="3">
        <v>4</v>
      </c>
      <c r="Q1082" s="3">
        <v>4</v>
      </c>
      <c r="R1082" s="3">
        <v>2</v>
      </c>
      <c r="S1082" s="3">
        <v>2</v>
      </c>
      <c r="T1082" s="3">
        <v>4</v>
      </c>
      <c r="U1082" s="3">
        <v>3</v>
      </c>
      <c r="V1082" s="3">
        <v>2</v>
      </c>
      <c r="W1082" s="3">
        <v>2</v>
      </c>
      <c r="X1082" s="3">
        <v>1</v>
      </c>
      <c r="Y1082" s="3">
        <v>8</v>
      </c>
      <c r="Z1082" s="3">
        <v>6</v>
      </c>
      <c r="AA1082" s="3">
        <v>6</v>
      </c>
      <c r="AB1082" s="3">
        <v>13</v>
      </c>
      <c r="AC1082" s="3">
        <v>8</v>
      </c>
      <c r="AD1082" s="3">
        <v>4</v>
      </c>
      <c r="AE1082" s="3">
        <v>5</v>
      </c>
      <c r="AF1082" s="3">
        <v>7</v>
      </c>
      <c r="AG1082" s="3">
        <v>4</v>
      </c>
      <c r="AH1082" s="3">
        <v>4</v>
      </c>
      <c r="AI1082" s="3">
        <v>2</v>
      </c>
      <c r="AJ1082" s="3">
        <v>3</v>
      </c>
      <c r="AK1082" s="3">
        <v>6</v>
      </c>
      <c r="AL1082" s="3">
        <v>5</v>
      </c>
      <c r="AM1082" s="3">
        <v>2</v>
      </c>
      <c r="AN1082" s="3">
        <v>5</v>
      </c>
      <c r="AO1082" s="3">
        <v>5</v>
      </c>
      <c r="AP1082" s="3">
        <v>3</v>
      </c>
      <c r="AQ1082" s="3">
        <v>1</v>
      </c>
      <c r="AR1082" s="3">
        <v>2</v>
      </c>
      <c r="AS1082" s="3">
        <v>6</v>
      </c>
      <c r="AT1082" s="3">
        <v>8</v>
      </c>
      <c r="AU1082" s="3">
        <v>4</v>
      </c>
      <c r="AV1082" s="3">
        <v>2</v>
      </c>
      <c r="AW1082" s="3"/>
      <c r="AX1082" s="10">
        <v>1</v>
      </c>
    </row>
    <row r="1083" spans="1:50" x14ac:dyDescent="0.35">
      <c r="A1083" s="27" t="s">
        <v>144</v>
      </c>
      <c r="B1083" s="3" t="s">
        <v>213</v>
      </c>
      <c r="C1083" s="3" t="s">
        <v>335</v>
      </c>
      <c r="D1083" s="3" t="s">
        <v>162</v>
      </c>
      <c r="E1083" s="145"/>
      <c r="F1083" s="145"/>
      <c r="G1083" s="145"/>
      <c r="H1083" s="145"/>
      <c r="I1083" s="145"/>
      <c r="J1083" s="145"/>
      <c r="K1083" s="145"/>
      <c r="L1083" s="145"/>
      <c r="M1083" s="145"/>
      <c r="N1083" s="145"/>
      <c r="O1083" s="145"/>
      <c r="P1083" s="145"/>
      <c r="Q1083" s="145"/>
      <c r="R1083" s="145"/>
      <c r="S1083" s="145"/>
      <c r="T1083" s="145"/>
      <c r="U1083" s="145"/>
      <c r="V1083" s="145"/>
      <c r="W1083" s="145"/>
      <c r="X1083" s="145"/>
      <c r="Y1083" s="145"/>
      <c r="Z1083" s="145"/>
      <c r="AA1083" s="145"/>
      <c r="AB1083" s="145"/>
      <c r="AC1083" s="145">
        <v>24.89</v>
      </c>
      <c r="AD1083" s="145"/>
      <c r="AE1083" s="145"/>
      <c r="AF1083" s="145"/>
      <c r="AG1083" s="145"/>
      <c r="AH1083" s="145"/>
      <c r="AI1083" s="145"/>
      <c r="AJ1083" s="145"/>
      <c r="AK1083" s="145"/>
      <c r="AL1083" s="145"/>
      <c r="AM1083" s="145">
        <v>613.25</v>
      </c>
      <c r="AN1083" s="145">
        <v>466.07</v>
      </c>
      <c r="AO1083" s="145">
        <v>196.24</v>
      </c>
      <c r="AP1083" s="145">
        <v>294.36</v>
      </c>
      <c r="AQ1083" s="145"/>
      <c r="AR1083" s="145"/>
      <c r="AS1083" s="145"/>
      <c r="AT1083" s="145"/>
      <c r="AU1083" s="145"/>
      <c r="AV1083" s="145"/>
      <c r="AW1083" s="145"/>
      <c r="AX1083" s="195"/>
    </row>
    <row r="1084" spans="1:50" x14ac:dyDescent="0.35">
      <c r="A1084" s="27" t="s">
        <v>144</v>
      </c>
      <c r="B1084" s="3" t="s">
        <v>213</v>
      </c>
      <c r="C1084" s="3" t="s">
        <v>335</v>
      </c>
      <c r="D1084" s="3" t="s">
        <v>166</v>
      </c>
      <c r="E1084" s="145"/>
      <c r="F1084" s="145"/>
      <c r="G1084" s="145"/>
      <c r="H1084" s="145"/>
      <c r="I1084" s="145"/>
      <c r="J1084" s="145"/>
      <c r="K1084" s="145"/>
      <c r="L1084" s="145"/>
      <c r="M1084" s="145"/>
      <c r="N1084" s="145"/>
      <c r="O1084" s="145"/>
      <c r="P1084" s="145"/>
      <c r="Q1084" s="145"/>
      <c r="R1084" s="145"/>
      <c r="S1084" s="145"/>
      <c r="T1084" s="145"/>
      <c r="U1084" s="145"/>
      <c r="V1084" s="145"/>
      <c r="W1084" s="145"/>
      <c r="X1084" s="145"/>
      <c r="Y1084" s="145"/>
      <c r="Z1084" s="145"/>
      <c r="AA1084" s="145"/>
      <c r="AB1084" s="145"/>
      <c r="AC1084" s="145">
        <v>24.89</v>
      </c>
      <c r="AD1084" s="145"/>
      <c r="AE1084" s="145"/>
      <c r="AF1084" s="145"/>
      <c r="AG1084" s="145"/>
      <c r="AH1084" s="145"/>
      <c r="AI1084" s="145"/>
      <c r="AJ1084" s="145"/>
      <c r="AK1084" s="145"/>
      <c r="AL1084" s="145"/>
      <c r="AM1084" s="145">
        <v>613.25</v>
      </c>
      <c r="AN1084" s="145">
        <v>466.07</v>
      </c>
      <c r="AO1084" s="145">
        <v>196.24</v>
      </c>
      <c r="AP1084" s="145">
        <v>294.36</v>
      </c>
      <c r="AQ1084" s="145"/>
      <c r="AR1084" s="145"/>
      <c r="AS1084" s="145"/>
      <c r="AT1084" s="145"/>
      <c r="AU1084" s="145"/>
      <c r="AV1084" s="145"/>
      <c r="AW1084" s="145"/>
      <c r="AX1084" s="195"/>
    </row>
    <row r="1085" spans="1:50" x14ac:dyDescent="0.35">
      <c r="A1085" s="27" t="s">
        <v>144</v>
      </c>
      <c r="B1085" s="3" t="s">
        <v>213</v>
      </c>
      <c r="C1085" s="3" t="s">
        <v>335</v>
      </c>
      <c r="D1085" s="3" t="s">
        <v>327</v>
      </c>
      <c r="E1085" s="3"/>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v>1</v>
      </c>
      <c r="AD1085" s="3"/>
      <c r="AE1085" s="3"/>
      <c r="AF1085" s="3"/>
      <c r="AG1085" s="3"/>
      <c r="AH1085" s="3"/>
      <c r="AI1085" s="3"/>
      <c r="AJ1085" s="3"/>
      <c r="AK1085" s="3"/>
      <c r="AL1085" s="3"/>
      <c r="AM1085" s="3">
        <v>25</v>
      </c>
      <c r="AN1085" s="3">
        <v>19</v>
      </c>
      <c r="AO1085" s="3">
        <v>8</v>
      </c>
      <c r="AP1085" s="3">
        <v>12</v>
      </c>
      <c r="AQ1085" s="3"/>
      <c r="AR1085" s="3"/>
      <c r="AS1085" s="3"/>
      <c r="AT1085" s="3"/>
      <c r="AU1085" s="3"/>
      <c r="AV1085" s="3"/>
      <c r="AW1085" s="3"/>
      <c r="AX1085" s="10"/>
    </row>
    <row r="1086" spans="1:50" x14ac:dyDescent="0.35">
      <c r="A1086" s="27" t="s">
        <v>144</v>
      </c>
      <c r="B1086" s="3" t="s">
        <v>213</v>
      </c>
      <c r="C1086" s="3" t="s">
        <v>335</v>
      </c>
      <c r="D1086" s="3" t="s">
        <v>167</v>
      </c>
      <c r="E1086" s="3"/>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v>0</v>
      </c>
      <c r="AD1086" s="3"/>
      <c r="AE1086" s="3"/>
      <c r="AF1086" s="3"/>
      <c r="AG1086" s="3"/>
      <c r="AH1086" s="3"/>
      <c r="AI1086" s="3"/>
      <c r="AJ1086" s="3"/>
      <c r="AK1086" s="3"/>
      <c r="AL1086" s="3"/>
      <c r="AM1086" s="3">
        <v>0</v>
      </c>
      <c r="AN1086" s="3">
        <v>0</v>
      </c>
      <c r="AO1086" s="3">
        <v>0</v>
      </c>
      <c r="AP1086" s="3">
        <v>0</v>
      </c>
      <c r="AQ1086" s="3"/>
      <c r="AR1086" s="3"/>
      <c r="AS1086" s="3"/>
      <c r="AT1086" s="3"/>
      <c r="AU1086" s="3"/>
      <c r="AV1086" s="3"/>
      <c r="AW1086" s="3"/>
      <c r="AX1086" s="10"/>
    </row>
    <row r="1087" spans="1:50" x14ac:dyDescent="0.35">
      <c r="A1087" s="27" t="s">
        <v>144</v>
      </c>
      <c r="B1087" s="3" t="s">
        <v>213</v>
      </c>
      <c r="C1087" s="3" t="s">
        <v>335</v>
      </c>
      <c r="D1087" s="3" t="s">
        <v>132</v>
      </c>
      <c r="E1087" s="3"/>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v>1</v>
      </c>
      <c r="AD1087" s="3"/>
      <c r="AE1087" s="3"/>
      <c r="AF1087" s="3"/>
      <c r="AG1087" s="3"/>
      <c r="AH1087" s="3"/>
      <c r="AI1087" s="3"/>
      <c r="AJ1087" s="3"/>
      <c r="AK1087" s="3"/>
      <c r="AL1087" s="3"/>
      <c r="AM1087" s="3">
        <v>1</v>
      </c>
      <c r="AN1087" s="3">
        <v>1</v>
      </c>
      <c r="AO1087" s="3">
        <v>1</v>
      </c>
      <c r="AP1087" s="3">
        <v>1</v>
      </c>
      <c r="AQ1087" s="3"/>
      <c r="AR1087" s="3"/>
      <c r="AS1087" s="3"/>
      <c r="AT1087" s="3"/>
      <c r="AU1087" s="3"/>
      <c r="AV1087" s="3"/>
      <c r="AW1087" s="3"/>
      <c r="AX1087" s="10"/>
    </row>
    <row r="1088" spans="1:50" x14ac:dyDescent="0.35">
      <c r="A1088" s="27" t="s">
        <v>144</v>
      </c>
      <c r="B1088" s="3" t="s">
        <v>213</v>
      </c>
      <c r="C1088" s="3" t="s">
        <v>336</v>
      </c>
      <c r="D1088" s="3" t="s">
        <v>162</v>
      </c>
      <c r="E1088" s="145">
        <v>160.44</v>
      </c>
      <c r="F1088" s="145">
        <v>319.66000000000003</v>
      </c>
      <c r="G1088" s="145">
        <v>158</v>
      </c>
      <c r="H1088" s="145"/>
      <c r="I1088" s="145"/>
      <c r="J1088" s="145"/>
      <c r="K1088" s="145"/>
      <c r="L1088" s="145"/>
      <c r="M1088" s="145">
        <v>159.22</v>
      </c>
      <c r="N1088" s="145"/>
      <c r="O1088" s="145"/>
      <c r="P1088" s="145"/>
      <c r="Q1088" s="145"/>
      <c r="R1088" s="145"/>
      <c r="S1088" s="145">
        <v>79</v>
      </c>
      <c r="T1088" s="145"/>
      <c r="U1088" s="145"/>
      <c r="V1088" s="145">
        <v>158</v>
      </c>
      <c r="W1088" s="145">
        <v>677</v>
      </c>
      <c r="X1088" s="145"/>
      <c r="Y1088" s="145">
        <v>158</v>
      </c>
      <c r="Z1088" s="145"/>
      <c r="AA1088" s="145"/>
      <c r="AB1088" s="145"/>
      <c r="AC1088" s="145"/>
      <c r="AD1088" s="145">
        <v>80.22</v>
      </c>
      <c r="AE1088" s="145"/>
      <c r="AF1088" s="145"/>
      <c r="AG1088" s="145"/>
      <c r="AH1088" s="145"/>
      <c r="AI1088" s="145"/>
      <c r="AJ1088" s="145"/>
      <c r="AK1088" s="145">
        <v>80.22</v>
      </c>
      <c r="AL1088" s="145"/>
      <c r="AM1088" s="145"/>
      <c r="AN1088" s="145"/>
      <c r="AO1088" s="145"/>
      <c r="AP1088" s="145"/>
      <c r="AQ1088" s="145"/>
      <c r="AR1088" s="145"/>
      <c r="AS1088" s="145"/>
      <c r="AT1088" s="145"/>
      <c r="AU1088" s="145"/>
      <c r="AV1088" s="145"/>
      <c r="AW1088" s="145"/>
      <c r="AX1088" s="195"/>
    </row>
    <row r="1089" spans="1:50" x14ac:dyDescent="0.35">
      <c r="A1089" s="27" t="s">
        <v>144</v>
      </c>
      <c r="B1089" s="3" t="s">
        <v>213</v>
      </c>
      <c r="C1089" s="3" t="s">
        <v>336</v>
      </c>
      <c r="D1089" s="3" t="s">
        <v>166</v>
      </c>
      <c r="E1089" s="145">
        <v>80.22</v>
      </c>
      <c r="F1089" s="145">
        <v>106.55</v>
      </c>
      <c r="G1089" s="145">
        <v>158</v>
      </c>
      <c r="H1089" s="145"/>
      <c r="I1089" s="145"/>
      <c r="J1089" s="145"/>
      <c r="K1089" s="145"/>
      <c r="L1089" s="145"/>
      <c r="M1089" s="145">
        <v>53.07</v>
      </c>
      <c r="N1089" s="145"/>
      <c r="O1089" s="145"/>
      <c r="P1089" s="145"/>
      <c r="Q1089" s="145"/>
      <c r="R1089" s="145"/>
      <c r="S1089" s="145">
        <v>79</v>
      </c>
      <c r="T1089" s="145"/>
      <c r="U1089" s="145"/>
      <c r="V1089" s="145">
        <v>158</v>
      </c>
      <c r="W1089" s="145">
        <v>338.5</v>
      </c>
      <c r="X1089" s="145"/>
      <c r="Y1089" s="145">
        <v>158</v>
      </c>
      <c r="Z1089" s="145"/>
      <c r="AA1089" s="145"/>
      <c r="AB1089" s="145"/>
      <c r="AC1089" s="145"/>
      <c r="AD1089" s="145">
        <v>80.22</v>
      </c>
      <c r="AE1089" s="145"/>
      <c r="AF1089" s="145"/>
      <c r="AG1089" s="145"/>
      <c r="AH1089" s="145"/>
      <c r="AI1089" s="145"/>
      <c r="AJ1089" s="145"/>
      <c r="AK1089" s="145">
        <v>80.22</v>
      </c>
      <c r="AL1089" s="145"/>
      <c r="AM1089" s="145"/>
      <c r="AN1089" s="145"/>
      <c r="AO1089" s="145"/>
      <c r="AP1089" s="145"/>
      <c r="AQ1089" s="145"/>
      <c r="AR1089" s="145"/>
      <c r="AS1089" s="145"/>
      <c r="AT1089" s="145"/>
      <c r="AU1089" s="145"/>
      <c r="AV1089" s="145"/>
      <c r="AW1089" s="145"/>
      <c r="AX1089" s="195"/>
    </row>
    <row r="1090" spans="1:50" x14ac:dyDescent="0.35">
      <c r="A1090" s="27" t="s">
        <v>144</v>
      </c>
      <c r="B1090" s="3" t="s">
        <v>213</v>
      </c>
      <c r="C1090" s="3" t="s">
        <v>336</v>
      </c>
      <c r="D1090" s="3" t="s">
        <v>327</v>
      </c>
      <c r="E1090" s="3">
        <v>2</v>
      </c>
      <c r="F1090" s="3">
        <v>4</v>
      </c>
      <c r="G1090" s="3">
        <v>2</v>
      </c>
      <c r="H1090" s="3"/>
      <c r="I1090" s="3"/>
      <c r="J1090" s="3"/>
      <c r="K1090" s="3"/>
      <c r="L1090" s="3"/>
      <c r="M1090" s="3">
        <v>4</v>
      </c>
      <c r="N1090" s="3"/>
      <c r="O1090" s="3"/>
      <c r="P1090" s="3"/>
      <c r="Q1090" s="3"/>
      <c r="R1090" s="3"/>
      <c r="S1090" s="3">
        <v>1</v>
      </c>
      <c r="T1090" s="3"/>
      <c r="U1090" s="3"/>
      <c r="V1090" s="3">
        <v>2</v>
      </c>
      <c r="W1090" s="3">
        <v>2</v>
      </c>
      <c r="X1090" s="3"/>
      <c r="Y1090" s="3">
        <v>2</v>
      </c>
      <c r="Z1090" s="3"/>
      <c r="AA1090" s="3"/>
      <c r="AB1090" s="3"/>
      <c r="AC1090" s="3"/>
      <c r="AD1090" s="3">
        <v>1</v>
      </c>
      <c r="AE1090" s="3"/>
      <c r="AF1090" s="3"/>
      <c r="AG1090" s="3"/>
      <c r="AH1090" s="3"/>
      <c r="AI1090" s="3"/>
      <c r="AJ1090" s="3"/>
      <c r="AK1090" s="3">
        <v>1</v>
      </c>
      <c r="AL1090" s="3"/>
      <c r="AM1090" s="3"/>
      <c r="AN1090" s="3"/>
      <c r="AO1090" s="3"/>
      <c r="AP1090" s="3"/>
      <c r="AQ1090" s="3"/>
      <c r="AR1090" s="3"/>
      <c r="AS1090" s="3"/>
      <c r="AT1090" s="3"/>
      <c r="AU1090" s="3"/>
      <c r="AV1090" s="3"/>
      <c r="AW1090" s="3"/>
      <c r="AX1090" s="10"/>
    </row>
    <row r="1091" spans="1:50" x14ac:dyDescent="0.35">
      <c r="A1091" s="27" t="s">
        <v>144</v>
      </c>
      <c r="B1091" s="3" t="s">
        <v>213</v>
      </c>
      <c r="C1091" s="3" t="s">
        <v>336</v>
      </c>
      <c r="D1091" s="3" t="s">
        <v>167</v>
      </c>
      <c r="E1091" s="3">
        <v>0</v>
      </c>
      <c r="F1091" s="3">
        <v>0</v>
      </c>
      <c r="G1091" s="3">
        <v>0</v>
      </c>
      <c r="H1091" s="3"/>
      <c r="I1091" s="3"/>
      <c r="J1091" s="3"/>
      <c r="K1091" s="3"/>
      <c r="L1091" s="3"/>
      <c r="M1091" s="3">
        <v>0</v>
      </c>
      <c r="N1091" s="3"/>
      <c r="O1091" s="3"/>
      <c r="P1091" s="3"/>
      <c r="Q1091" s="3"/>
      <c r="R1091" s="3"/>
      <c r="S1091" s="3">
        <v>0</v>
      </c>
      <c r="T1091" s="3"/>
      <c r="U1091" s="3"/>
      <c r="V1091" s="3">
        <v>0</v>
      </c>
      <c r="W1091" s="3">
        <v>0</v>
      </c>
      <c r="X1091" s="3"/>
      <c r="Y1091" s="3">
        <v>0</v>
      </c>
      <c r="Z1091" s="3"/>
      <c r="AA1091" s="3"/>
      <c r="AB1091" s="3"/>
      <c r="AC1091" s="3"/>
      <c r="AD1091" s="3">
        <v>0</v>
      </c>
      <c r="AE1091" s="3"/>
      <c r="AF1091" s="3"/>
      <c r="AG1091" s="3"/>
      <c r="AH1091" s="3"/>
      <c r="AI1091" s="3"/>
      <c r="AJ1091" s="3"/>
      <c r="AK1091" s="3">
        <v>0</v>
      </c>
      <c r="AL1091" s="3"/>
      <c r="AM1091" s="3"/>
      <c r="AN1091" s="3"/>
      <c r="AO1091" s="3"/>
      <c r="AP1091" s="3"/>
      <c r="AQ1091" s="3"/>
      <c r="AR1091" s="3"/>
      <c r="AS1091" s="3"/>
      <c r="AT1091" s="3"/>
      <c r="AU1091" s="3"/>
      <c r="AV1091" s="3"/>
      <c r="AW1091" s="3"/>
      <c r="AX1091" s="10"/>
    </row>
    <row r="1092" spans="1:50" x14ac:dyDescent="0.35">
      <c r="A1092" s="27" t="s">
        <v>144</v>
      </c>
      <c r="B1092" s="3" t="s">
        <v>213</v>
      </c>
      <c r="C1092" s="3" t="s">
        <v>336</v>
      </c>
      <c r="D1092" s="3" t="s">
        <v>132</v>
      </c>
      <c r="E1092" s="3">
        <v>2</v>
      </c>
      <c r="F1092" s="3">
        <v>3</v>
      </c>
      <c r="G1092" s="3">
        <v>1</v>
      </c>
      <c r="H1092" s="3"/>
      <c r="I1092" s="3"/>
      <c r="J1092" s="3"/>
      <c r="K1092" s="3"/>
      <c r="L1092" s="3"/>
      <c r="M1092" s="3">
        <v>3</v>
      </c>
      <c r="N1092" s="3"/>
      <c r="O1092" s="3"/>
      <c r="P1092" s="3"/>
      <c r="Q1092" s="3"/>
      <c r="R1092" s="3"/>
      <c r="S1092" s="3">
        <v>1</v>
      </c>
      <c r="T1092" s="3"/>
      <c r="U1092" s="3"/>
      <c r="V1092" s="3">
        <v>1</v>
      </c>
      <c r="W1092" s="3">
        <v>2</v>
      </c>
      <c r="X1092" s="3"/>
      <c r="Y1092" s="3">
        <v>1</v>
      </c>
      <c r="Z1092" s="3"/>
      <c r="AA1092" s="3"/>
      <c r="AB1092" s="3"/>
      <c r="AC1092" s="3"/>
      <c r="AD1092" s="3">
        <v>1</v>
      </c>
      <c r="AE1092" s="3"/>
      <c r="AF1092" s="3"/>
      <c r="AG1092" s="3"/>
      <c r="AH1092" s="3"/>
      <c r="AI1092" s="3"/>
      <c r="AJ1092" s="3"/>
      <c r="AK1092" s="3">
        <v>1</v>
      </c>
      <c r="AL1092" s="3"/>
      <c r="AM1092" s="3"/>
      <c r="AN1092" s="3"/>
      <c r="AO1092" s="3"/>
      <c r="AP1092" s="3"/>
      <c r="AQ1092" s="3"/>
      <c r="AR1092" s="3"/>
      <c r="AS1092" s="3"/>
      <c r="AT1092" s="3"/>
      <c r="AU1092" s="3"/>
      <c r="AV1092" s="3"/>
      <c r="AW1092" s="3"/>
      <c r="AX1092" s="10"/>
    </row>
    <row r="1093" spans="1:50" x14ac:dyDescent="0.35">
      <c r="A1093" s="27" t="s">
        <v>144</v>
      </c>
      <c r="B1093" s="3" t="s">
        <v>213</v>
      </c>
      <c r="C1093" s="3" t="s">
        <v>337</v>
      </c>
      <c r="D1093" s="3" t="s">
        <v>162</v>
      </c>
      <c r="E1093" s="145">
        <v>21708.86</v>
      </c>
      <c r="F1093" s="145">
        <v>18390.37</v>
      </c>
      <c r="G1093" s="145">
        <v>21684.83</v>
      </c>
      <c r="H1093" s="145">
        <v>14368.55</v>
      </c>
      <c r="I1093" s="145">
        <v>15255.93</v>
      </c>
      <c r="J1093" s="145">
        <v>15841.19</v>
      </c>
      <c r="K1093" s="145">
        <v>13329.38</v>
      </c>
      <c r="L1093" s="145">
        <v>13968.86</v>
      </c>
      <c r="M1093" s="145">
        <v>6112.61</v>
      </c>
      <c r="N1093" s="145">
        <v>13032.64</v>
      </c>
      <c r="O1093" s="145">
        <v>10463.74</v>
      </c>
      <c r="P1093" s="145">
        <v>11713.52</v>
      </c>
      <c r="Q1093" s="145">
        <v>11029.65</v>
      </c>
      <c r="R1093" s="145">
        <v>12348.57</v>
      </c>
      <c r="S1093" s="145">
        <v>10026.58</v>
      </c>
      <c r="T1093" s="145">
        <v>8521.69</v>
      </c>
      <c r="U1093" s="145">
        <v>14700.09</v>
      </c>
      <c r="V1093" s="145">
        <v>11036.7</v>
      </c>
      <c r="W1093" s="145">
        <v>18892.740000000002</v>
      </c>
      <c r="X1093" s="145">
        <v>19741.650000000001</v>
      </c>
      <c r="Y1093" s="145">
        <v>19310.18</v>
      </c>
      <c r="Z1093" s="145">
        <v>77308.67</v>
      </c>
      <c r="AA1093" s="145">
        <v>56023.8</v>
      </c>
      <c r="AB1093" s="145">
        <v>13138.68</v>
      </c>
      <c r="AC1093" s="145">
        <v>12077.01</v>
      </c>
      <c r="AD1093" s="145">
        <v>9868.0499999999993</v>
      </c>
      <c r="AE1093" s="145">
        <v>10582.89</v>
      </c>
      <c r="AF1093" s="145">
        <v>8740.4599999999991</v>
      </c>
      <c r="AG1093" s="145">
        <v>14663.33</v>
      </c>
      <c r="AH1093" s="145">
        <v>13499.7</v>
      </c>
      <c r="AI1093" s="145">
        <v>12236.85</v>
      </c>
      <c r="AJ1093" s="145">
        <v>12708.73</v>
      </c>
      <c r="AK1093" s="145">
        <v>12223.26</v>
      </c>
      <c r="AL1093" s="145">
        <v>16067.91</v>
      </c>
      <c r="AM1093" s="145">
        <v>15917.86</v>
      </c>
      <c r="AN1093" s="145">
        <v>14120.68</v>
      </c>
      <c r="AO1093" s="145">
        <v>14414.85</v>
      </c>
      <c r="AP1093" s="145">
        <v>13225</v>
      </c>
      <c r="AQ1093" s="145">
        <v>8037.27</v>
      </c>
      <c r="AR1093" s="145">
        <v>3560.66</v>
      </c>
      <c r="AS1093" s="145">
        <v>5561.59</v>
      </c>
      <c r="AT1093" s="145">
        <v>8975.27</v>
      </c>
      <c r="AU1093" s="145">
        <v>9344.2999999999993</v>
      </c>
      <c r="AV1093" s="145">
        <v>7075.45</v>
      </c>
      <c r="AW1093" s="145">
        <v>7322.56</v>
      </c>
      <c r="AX1093" s="195">
        <v>7082.57</v>
      </c>
    </row>
    <row r="1094" spans="1:50" x14ac:dyDescent="0.35">
      <c r="A1094" s="27" t="s">
        <v>144</v>
      </c>
      <c r="B1094" s="3" t="s">
        <v>213</v>
      </c>
      <c r="C1094" s="3" t="s">
        <v>337</v>
      </c>
      <c r="D1094" s="3" t="s">
        <v>166</v>
      </c>
      <c r="E1094" s="145">
        <v>657.84</v>
      </c>
      <c r="F1094" s="145">
        <v>613.01</v>
      </c>
      <c r="G1094" s="145">
        <v>657.12</v>
      </c>
      <c r="H1094" s="145">
        <v>598.69000000000005</v>
      </c>
      <c r="I1094" s="145">
        <v>544.85</v>
      </c>
      <c r="J1094" s="145">
        <v>586.71</v>
      </c>
      <c r="K1094" s="145">
        <v>493.68</v>
      </c>
      <c r="L1094" s="145">
        <v>537.26</v>
      </c>
      <c r="M1094" s="145">
        <v>291.08</v>
      </c>
      <c r="N1094" s="145">
        <v>352.23</v>
      </c>
      <c r="O1094" s="145">
        <v>317.08</v>
      </c>
      <c r="P1094" s="145">
        <v>468.54</v>
      </c>
      <c r="Q1094" s="145">
        <v>525.22</v>
      </c>
      <c r="R1094" s="145">
        <v>514.52</v>
      </c>
      <c r="S1094" s="145">
        <v>501.33</v>
      </c>
      <c r="T1094" s="145">
        <v>426.08</v>
      </c>
      <c r="U1094" s="145">
        <v>525</v>
      </c>
      <c r="V1094" s="145">
        <v>479.86</v>
      </c>
      <c r="W1094" s="145">
        <v>755.71</v>
      </c>
      <c r="X1094" s="145">
        <v>481.5</v>
      </c>
      <c r="Y1094" s="145">
        <v>622.91</v>
      </c>
      <c r="Z1094" s="145">
        <v>2342.69</v>
      </c>
      <c r="AA1094" s="145">
        <v>2546.54</v>
      </c>
      <c r="AB1094" s="145">
        <v>423.83</v>
      </c>
      <c r="AC1094" s="145">
        <v>503.21</v>
      </c>
      <c r="AD1094" s="145">
        <v>394.72</v>
      </c>
      <c r="AE1094" s="145">
        <v>341.38</v>
      </c>
      <c r="AF1094" s="145">
        <v>416.21</v>
      </c>
      <c r="AG1094" s="145">
        <v>666.52</v>
      </c>
      <c r="AH1094" s="145">
        <v>482.13</v>
      </c>
      <c r="AI1094" s="145">
        <v>532.04</v>
      </c>
      <c r="AJ1094" s="145">
        <v>508.35</v>
      </c>
      <c r="AK1094" s="145">
        <v>407.44</v>
      </c>
      <c r="AL1094" s="145">
        <v>535.6</v>
      </c>
      <c r="AM1094" s="145">
        <v>468.17</v>
      </c>
      <c r="AN1094" s="145">
        <v>486.92</v>
      </c>
      <c r="AO1094" s="145">
        <v>655.22</v>
      </c>
      <c r="AP1094" s="145">
        <v>489.81</v>
      </c>
      <c r="AQ1094" s="145">
        <v>574.09</v>
      </c>
      <c r="AR1094" s="145">
        <v>890.17</v>
      </c>
      <c r="AS1094" s="145">
        <v>695.2</v>
      </c>
      <c r="AT1094" s="145">
        <v>427.39</v>
      </c>
      <c r="AU1094" s="145">
        <v>519.13</v>
      </c>
      <c r="AV1094" s="145">
        <v>505.39</v>
      </c>
      <c r="AW1094" s="145">
        <v>665.69</v>
      </c>
      <c r="AX1094" s="195">
        <v>505.9</v>
      </c>
    </row>
    <row r="1095" spans="1:50" x14ac:dyDescent="0.35">
      <c r="A1095" s="27" t="s">
        <v>144</v>
      </c>
      <c r="B1095" s="3" t="s">
        <v>213</v>
      </c>
      <c r="C1095" s="3" t="s">
        <v>337</v>
      </c>
      <c r="D1095" s="3" t="s">
        <v>327</v>
      </c>
      <c r="E1095" s="3">
        <v>450</v>
      </c>
      <c r="F1095" s="3">
        <v>331</v>
      </c>
      <c r="G1095" s="3">
        <v>352</v>
      </c>
      <c r="H1095" s="3">
        <v>444</v>
      </c>
      <c r="I1095" s="3">
        <v>353</v>
      </c>
      <c r="J1095" s="3">
        <v>337</v>
      </c>
      <c r="K1095" s="3">
        <v>254</v>
      </c>
      <c r="L1095" s="3">
        <v>227</v>
      </c>
      <c r="M1095" s="3">
        <v>101</v>
      </c>
      <c r="N1095" s="3">
        <v>202</v>
      </c>
      <c r="O1095" s="3">
        <v>205</v>
      </c>
      <c r="P1095" s="3">
        <v>159</v>
      </c>
      <c r="Q1095" s="3">
        <v>140</v>
      </c>
      <c r="R1095" s="3">
        <v>153</v>
      </c>
      <c r="S1095" s="3">
        <v>116</v>
      </c>
      <c r="T1095" s="3">
        <v>110</v>
      </c>
      <c r="U1095" s="4">
        <v>1420</v>
      </c>
      <c r="V1095" s="3">
        <v>139</v>
      </c>
      <c r="W1095" s="4">
        <v>2268</v>
      </c>
      <c r="X1095" s="4">
        <v>1586</v>
      </c>
      <c r="Y1095" s="4">
        <v>3181</v>
      </c>
      <c r="Z1095" s="4">
        <v>3461</v>
      </c>
      <c r="AA1095" s="4">
        <v>2082</v>
      </c>
      <c r="AB1095" s="3">
        <v>429</v>
      </c>
      <c r="AC1095" s="3">
        <v>441</v>
      </c>
      <c r="AD1095" s="3">
        <v>133</v>
      </c>
      <c r="AE1095" s="3">
        <v>155</v>
      </c>
      <c r="AF1095" s="3">
        <v>119</v>
      </c>
      <c r="AG1095" s="3">
        <v>192</v>
      </c>
      <c r="AH1095" s="3">
        <v>185</v>
      </c>
      <c r="AI1095" s="3">
        <v>176</v>
      </c>
      <c r="AJ1095" s="3">
        <v>172</v>
      </c>
      <c r="AK1095" s="3">
        <v>162</v>
      </c>
      <c r="AL1095" s="3">
        <v>217</v>
      </c>
      <c r="AM1095" s="3">
        <v>186</v>
      </c>
      <c r="AN1095" s="3">
        <v>167</v>
      </c>
      <c r="AO1095" s="3">
        <v>180</v>
      </c>
      <c r="AP1095" s="3">
        <v>171</v>
      </c>
      <c r="AQ1095" s="3">
        <v>99</v>
      </c>
      <c r="AR1095" s="3">
        <v>32</v>
      </c>
      <c r="AS1095" s="3">
        <v>53</v>
      </c>
      <c r="AT1095" s="3">
        <v>90</v>
      </c>
      <c r="AU1095" s="3">
        <v>105</v>
      </c>
      <c r="AV1095" s="3">
        <v>66</v>
      </c>
      <c r="AW1095" s="3">
        <v>76</v>
      </c>
      <c r="AX1095" s="10">
        <v>60</v>
      </c>
    </row>
    <row r="1096" spans="1:50" x14ac:dyDescent="0.35">
      <c r="A1096" s="27" t="s">
        <v>144</v>
      </c>
      <c r="B1096" s="3" t="s">
        <v>213</v>
      </c>
      <c r="C1096" s="3" t="s">
        <v>337</v>
      </c>
      <c r="D1096" s="3" t="s">
        <v>167</v>
      </c>
      <c r="E1096" s="4">
        <v>6777</v>
      </c>
      <c r="F1096" s="4">
        <v>6489</v>
      </c>
      <c r="G1096" s="4">
        <v>6913</v>
      </c>
      <c r="H1096" s="4">
        <v>4153</v>
      </c>
      <c r="I1096" s="4">
        <v>4275</v>
      </c>
      <c r="J1096" s="4">
        <v>5213</v>
      </c>
      <c r="K1096" s="4">
        <v>4544</v>
      </c>
      <c r="L1096" s="4">
        <v>5238</v>
      </c>
      <c r="M1096" s="4">
        <v>3169</v>
      </c>
      <c r="N1096" s="4">
        <v>5855</v>
      </c>
      <c r="O1096" s="4">
        <v>6001</v>
      </c>
      <c r="P1096" s="4">
        <v>3441</v>
      </c>
      <c r="Q1096" s="4">
        <v>3405</v>
      </c>
      <c r="R1096" s="4">
        <v>3809</v>
      </c>
      <c r="S1096" s="4">
        <v>3253</v>
      </c>
      <c r="T1096" s="4">
        <v>2743</v>
      </c>
      <c r="U1096" s="4">
        <v>5319</v>
      </c>
      <c r="V1096" s="4">
        <v>3333</v>
      </c>
      <c r="W1096" s="4">
        <v>4222</v>
      </c>
      <c r="X1096" s="4">
        <v>4790</v>
      </c>
      <c r="Y1096" s="4">
        <v>3345</v>
      </c>
      <c r="Z1096" s="4">
        <v>4186</v>
      </c>
      <c r="AA1096" s="4">
        <v>1814</v>
      </c>
      <c r="AB1096" s="4">
        <v>3832</v>
      </c>
      <c r="AC1096" s="4">
        <v>3096</v>
      </c>
      <c r="AD1096" s="4">
        <v>2772</v>
      </c>
      <c r="AE1096" s="4">
        <v>2715</v>
      </c>
      <c r="AF1096" s="4">
        <v>1977</v>
      </c>
      <c r="AG1096" s="4">
        <v>3664</v>
      </c>
      <c r="AH1096" s="4">
        <v>3237</v>
      </c>
      <c r="AI1096" s="4">
        <v>2793</v>
      </c>
      <c r="AJ1096" s="4">
        <v>2715</v>
      </c>
      <c r="AK1096" s="4">
        <v>2811</v>
      </c>
      <c r="AL1096" s="4">
        <v>4368</v>
      </c>
      <c r="AM1096" s="4">
        <v>5312</v>
      </c>
      <c r="AN1096" s="4">
        <v>4485</v>
      </c>
      <c r="AO1096" s="4">
        <v>6829</v>
      </c>
      <c r="AP1096" s="4">
        <v>4198</v>
      </c>
      <c r="AQ1096" s="4">
        <v>2392</v>
      </c>
      <c r="AR1096" s="4">
        <v>1143</v>
      </c>
      <c r="AS1096" s="4">
        <v>1747</v>
      </c>
      <c r="AT1096" s="4">
        <v>2812</v>
      </c>
      <c r="AU1096" s="4">
        <v>2805</v>
      </c>
      <c r="AV1096" s="4">
        <v>2321</v>
      </c>
      <c r="AW1096" s="4">
        <v>2460</v>
      </c>
      <c r="AX1096" s="16">
        <v>2597</v>
      </c>
    </row>
    <row r="1097" spans="1:50" x14ac:dyDescent="0.35">
      <c r="A1097" s="27" t="s">
        <v>144</v>
      </c>
      <c r="B1097" s="3" t="s">
        <v>213</v>
      </c>
      <c r="C1097" s="3" t="s">
        <v>337</v>
      </c>
      <c r="D1097" s="3" t="s">
        <v>132</v>
      </c>
      <c r="E1097" s="3">
        <v>33</v>
      </c>
      <c r="F1097" s="3">
        <v>30</v>
      </c>
      <c r="G1097" s="3">
        <v>33</v>
      </c>
      <c r="H1097" s="3">
        <v>24</v>
      </c>
      <c r="I1097" s="3">
        <v>28</v>
      </c>
      <c r="J1097" s="3">
        <v>27</v>
      </c>
      <c r="K1097" s="3">
        <v>27</v>
      </c>
      <c r="L1097" s="3">
        <v>26</v>
      </c>
      <c r="M1097" s="3">
        <v>21</v>
      </c>
      <c r="N1097" s="3">
        <v>37</v>
      </c>
      <c r="O1097" s="3">
        <v>33</v>
      </c>
      <c r="P1097" s="3">
        <v>25</v>
      </c>
      <c r="Q1097" s="3">
        <v>21</v>
      </c>
      <c r="R1097" s="3">
        <v>24</v>
      </c>
      <c r="S1097" s="3">
        <v>20</v>
      </c>
      <c r="T1097" s="3">
        <v>20</v>
      </c>
      <c r="U1097" s="3">
        <v>28</v>
      </c>
      <c r="V1097" s="3">
        <v>23</v>
      </c>
      <c r="W1097" s="3">
        <v>25</v>
      </c>
      <c r="X1097" s="3">
        <v>41</v>
      </c>
      <c r="Y1097" s="3">
        <v>31</v>
      </c>
      <c r="Z1097" s="3">
        <v>33</v>
      </c>
      <c r="AA1097" s="3">
        <v>22</v>
      </c>
      <c r="AB1097" s="3">
        <v>31</v>
      </c>
      <c r="AC1097" s="3">
        <v>24</v>
      </c>
      <c r="AD1097" s="3">
        <v>25</v>
      </c>
      <c r="AE1097" s="3">
        <v>31</v>
      </c>
      <c r="AF1097" s="3">
        <v>21</v>
      </c>
      <c r="AG1097" s="3">
        <v>22</v>
      </c>
      <c r="AH1097" s="3">
        <v>28</v>
      </c>
      <c r="AI1097" s="3">
        <v>23</v>
      </c>
      <c r="AJ1097" s="3">
        <v>25</v>
      </c>
      <c r="AK1097" s="3">
        <v>30</v>
      </c>
      <c r="AL1097" s="3">
        <v>30</v>
      </c>
      <c r="AM1097" s="3">
        <v>34</v>
      </c>
      <c r="AN1097" s="3">
        <v>29</v>
      </c>
      <c r="AO1097" s="3">
        <v>22</v>
      </c>
      <c r="AP1097" s="3">
        <v>27</v>
      </c>
      <c r="AQ1097" s="3">
        <v>14</v>
      </c>
      <c r="AR1097" s="3">
        <v>4</v>
      </c>
      <c r="AS1097" s="3">
        <v>8</v>
      </c>
      <c r="AT1097" s="3">
        <v>21</v>
      </c>
      <c r="AU1097" s="3">
        <v>18</v>
      </c>
      <c r="AV1097" s="3">
        <v>14</v>
      </c>
      <c r="AW1097" s="3">
        <v>11</v>
      </c>
      <c r="AX1097" s="10">
        <v>14</v>
      </c>
    </row>
    <row r="1098" spans="1:50" x14ac:dyDescent="0.35">
      <c r="A1098" s="27" t="s">
        <v>144</v>
      </c>
      <c r="B1098" s="3" t="s">
        <v>213</v>
      </c>
      <c r="C1098" s="3" t="s">
        <v>339</v>
      </c>
      <c r="D1098" s="3" t="s">
        <v>162</v>
      </c>
      <c r="E1098" s="145">
        <v>6908.25</v>
      </c>
      <c r="F1098" s="145">
        <v>9264.8799999999992</v>
      </c>
      <c r="G1098" s="145">
        <v>9986.85</v>
      </c>
      <c r="H1098" s="145">
        <v>6342.09</v>
      </c>
      <c r="I1098" s="145">
        <v>8959.4699999999993</v>
      </c>
      <c r="J1098" s="145">
        <v>7935.48</v>
      </c>
      <c r="K1098" s="145">
        <v>8328.1</v>
      </c>
      <c r="L1098" s="145">
        <v>9943.3700000000008</v>
      </c>
      <c r="M1098" s="145">
        <v>2959.97</v>
      </c>
      <c r="N1098" s="145">
        <v>3114.46</v>
      </c>
      <c r="O1098" s="145">
        <v>2519.92</v>
      </c>
      <c r="P1098" s="145">
        <v>2407.5700000000002</v>
      </c>
      <c r="Q1098" s="145">
        <v>1503.07</v>
      </c>
      <c r="R1098" s="145">
        <v>1212.55</v>
      </c>
      <c r="S1098" s="145">
        <v>724.93</v>
      </c>
      <c r="T1098" s="145">
        <v>1830.13</v>
      </c>
      <c r="U1098" s="145">
        <v>7395.05</v>
      </c>
      <c r="V1098" s="145">
        <v>10878.17</v>
      </c>
      <c r="W1098" s="145">
        <v>9973.02</v>
      </c>
      <c r="X1098" s="145">
        <v>13431.42</v>
      </c>
      <c r="Y1098" s="145">
        <v>13093.63</v>
      </c>
      <c r="Z1098" s="145">
        <v>19742.939999999999</v>
      </c>
      <c r="AA1098" s="145">
        <v>16942.580000000002</v>
      </c>
      <c r="AB1098" s="145">
        <v>17475.150000000001</v>
      </c>
      <c r="AC1098" s="145">
        <v>17073.73</v>
      </c>
      <c r="AD1098" s="145">
        <v>19555.38</v>
      </c>
      <c r="AE1098" s="145">
        <v>19085.689999999999</v>
      </c>
      <c r="AF1098" s="145">
        <v>22056.720000000001</v>
      </c>
      <c r="AG1098" s="145">
        <v>22823.09</v>
      </c>
      <c r="AH1098" s="145">
        <v>20804.77</v>
      </c>
      <c r="AI1098" s="145">
        <v>25373.599999999999</v>
      </c>
      <c r="AJ1098" s="145">
        <v>28372.639999999999</v>
      </c>
      <c r="AK1098" s="145">
        <v>25409.95</v>
      </c>
      <c r="AL1098" s="145">
        <v>27645.96</v>
      </c>
      <c r="AM1098" s="145">
        <v>25459.27</v>
      </c>
      <c r="AN1098" s="145">
        <v>25978.06</v>
      </c>
      <c r="AO1098" s="145">
        <v>29340.94</v>
      </c>
      <c r="AP1098" s="145">
        <v>22445.25</v>
      </c>
      <c r="AQ1098" s="145">
        <v>14374.92</v>
      </c>
      <c r="AR1098" s="145">
        <v>593.63</v>
      </c>
      <c r="AS1098" s="145">
        <v>1512.17</v>
      </c>
      <c r="AT1098" s="145">
        <v>3039.79</v>
      </c>
      <c r="AU1098" s="145">
        <v>3292.26</v>
      </c>
      <c r="AV1098" s="145">
        <v>6410.79</v>
      </c>
      <c r="AW1098" s="145">
        <v>991.27</v>
      </c>
      <c r="AX1098" s="195">
        <v>2075.11</v>
      </c>
    </row>
    <row r="1099" spans="1:50" x14ac:dyDescent="0.35">
      <c r="A1099" s="27" t="s">
        <v>144</v>
      </c>
      <c r="B1099" s="3" t="s">
        <v>213</v>
      </c>
      <c r="C1099" s="3" t="s">
        <v>339</v>
      </c>
      <c r="D1099" s="3" t="s">
        <v>166</v>
      </c>
      <c r="E1099" s="145">
        <v>531.4</v>
      </c>
      <c r="F1099" s="145">
        <v>544.99</v>
      </c>
      <c r="G1099" s="145">
        <v>624.17999999999995</v>
      </c>
      <c r="H1099" s="145">
        <v>528.51</v>
      </c>
      <c r="I1099" s="145">
        <v>471.55</v>
      </c>
      <c r="J1099" s="145">
        <v>566.82000000000005</v>
      </c>
      <c r="K1099" s="145">
        <v>832.81</v>
      </c>
      <c r="L1099" s="145">
        <v>828.61</v>
      </c>
      <c r="M1099" s="145">
        <v>370</v>
      </c>
      <c r="N1099" s="145">
        <v>207.63</v>
      </c>
      <c r="O1099" s="145">
        <v>359.99</v>
      </c>
      <c r="P1099" s="145">
        <v>343.94</v>
      </c>
      <c r="Q1099" s="145">
        <v>300.61</v>
      </c>
      <c r="R1099" s="145">
        <v>404.18</v>
      </c>
      <c r="S1099" s="145">
        <v>241.64</v>
      </c>
      <c r="T1099" s="145">
        <v>366.03</v>
      </c>
      <c r="U1099" s="145">
        <v>616.25</v>
      </c>
      <c r="V1099" s="145">
        <v>679.89</v>
      </c>
      <c r="W1099" s="145">
        <v>524.9</v>
      </c>
      <c r="X1099" s="145">
        <v>516.59</v>
      </c>
      <c r="Y1099" s="145">
        <v>727.42</v>
      </c>
      <c r="Z1099" s="145">
        <v>897.41</v>
      </c>
      <c r="AA1099" s="145">
        <v>941.25</v>
      </c>
      <c r="AB1099" s="145">
        <v>873.76</v>
      </c>
      <c r="AC1099" s="145">
        <v>813.03</v>
      </c>
      <c r="AD1099" s="145">
        <v>977.77</v>
      </c>
      <c r="AE1099" s="145">
        <v>734.07</v>
      </c>
      <c r="AF1099" s="145">
        <v>1050.32</v>
      </c>
      <c r="AG1099" s="145">
        <v>992.31</v>
      </c>
      <c r="AH1099" s="145">
        <v>832.19</v>
      </c>
      <c r="AI1099" s="145">
        <v>874.95</v>
      </c>
      <c r="AJ1099" s="145">
        <v>978.37</v>
      </c>
      <c r="AK1099" s="145">
        <v>847</v>
      </c>
      <c r="AL1099" s="145">
        <v>891.81</v>
      </c>
      <c r="AM1099" s="145">
        <v>771.49</v>
      </c>
      <c r="AN1099" s="145">
        <v>811.81</v>
      </c>
      <c r="AO1099" s="145">
        <v>815.03</v>
      </c>
      <c r="AP1099" s="145">
        <v>701.41</v>
      </c>
      <c r="AQ1099" s="145">
        <v>532.4</v>
      </c>
      <c r="AR1099" s="145">
        <v>148.41</v>
      </c>
      <c r="AS1099" s="145">
        <v>252.03</v>
      </c>
      <c r="AT1099" s="145">
        <v>303.98</v>
      </c>
      <c r="AU1099" s="145">
        <v>470.32</v>
      </c>
      <c r="AV1099" s="145">
        <v>377.11</v>
      </c>
      <c r="AW1099" s="145">
        <v>165.21</v>
      </c>
      <c r="AX1099" s="195">
        <v>345.85</v>
      </c>
    </row>
    <row r="1100" spans="1:50" x14ac:dyDescent="0.35">
      <c r="A1100" s="27" t="s">
        <v>144</v>
      </c>
      <c r="B1100" s="3" t="s">
        <v>213</v>
      </c>
      <c r="C1100" s="3" t="s">
        <v>339</v>
      </c>
      <c r="D1100" s="3" t="s">
        <v>327</v>
      </c>
      <c r="E1100" s="3">
        <v>857</v>
      </c>
      <c r="F1100" s="4">
        <v>2157</v>
      </c>
      <c r="G1100" s="3">
        <v>309</v>
      </c>
      <c r="H1100" s="4">
        <v>1712</v>
      </c>
      <c r="I1100" s="3">
        <v>369</v>
      </c>
      <c r="J1100" s="3">
        <v>310</v>
      </c>
      <c r="K1100" s="4">
        <v>1674</v>
      </c>
      <c r="L1100" s="4">
        <v>4134</v>
      </c>
      <c r="M1100" s="3">
        <v>83</v>
      </c>
      <c r="N1100" s="4">
        <v>3272</v>
      </c>
      <c r="O1100" s="3">
        <v>34</v>
      </c>
      <c r="P1100" s="3">
        <v>37</v>
      </c>
      <c r="Q1100" s="3">
        <v>36</v>
      </c>
      <c r="R1100" s="3">
        <v>27</v>
      </c>
      <c r="S1100" s="3">
        <v>30</v>
      </c>
      <c r="T1100" s="3">
        <v>38</v>
      </c>
      <c r="U1100" s="4">
        <v>1801</v>
      </c>
      <c r="V1100" s="3">
        <v>345</v>
      </c>
      <c r="W1100" s="3">
        <v>278</v>
      </c>
      <c r="X1100" s="3">
        <v>486</v>
      </c>
      <c r="Y1100" s="3">
        <v>410</v>
      </c>
      <c r="Z1100" s="3">
        <v>683</v>
      </c>
      <c r="AA1100" s="3">
        <v>529</v>
      </c>
      <c r="AB1100" s="3">
        <v>548</v>
      </c>
      <c r="AC1100" s="3">
        <v>563</v>
      </c>
      <c r="AD1100" s="3">
        <v>615</v>
      </c>
      <c r="AE1100" s="3">
        <v>668</v>
      </c>
      <c r="AF1100" s="3">
        <v>710</v>
      </c>
      <c r="AG1100" s="3">
        <v>724</v>
      </c>
      <c r="AH1100" s="3">
        <v>662</v>
      </c>
      <c r="AI1100" s="3">
        <v>806</v>
      </c>
      <c r="AJ1100" s="3">
        <v>793</v>
      </c>
      <c r="AK1100" s="3">
        <v>732</v>
      </c>
      <c r="AL1100" s="3">
        <v>860</v>
      </c>
      <c r="AM1100" s="3">
        <v>773</v>
      </c>
      <c r="AN1100" s="3">
        <v>755</v>
      </c>
      <c r="AO1100" s="3">
        <v>781</v>
      </c>
      <c r="AP1100" s="3">
        <v>668</v>
      </c>
      <c r="AQ1100" s="3">
        <v>379</v>
      </c>
      <c r="AR1100" s="3">
        <v>16</v>
      </c>
      <c r="AS1100" s="3">
        <v>22</v>
      </c>
      <c r="AT1100" s="3">
        <v>50</v>
      </c>
      <c r="AU1100" s="3">
        <v>46</v>
      </c>
      <c r="AV1100" s="3">
        <v>177</v>
      </c>
      <c r="AW1100" s="3">
        <v>14</v>
      </c>
      <c r="AX1100" s="10">
        <v>23</v>
      </c>
    </row>
    <row r="1101" spans="1:50" x14ac:dyDescent="0.35">
      <c r="A1101" s="27" t="s">
        <v>144</v>
      </c>
      <c r="B1101" s="3" t="s">
        <v>213</v>
      </c>
      <c r="C1101" s="3" t="s">
        <v>339</v>
      </c>
      <c r="D1101" s="3" t="s">
        <v>167</v>
      </c>
      <c r="E1101" s="3">
        <v>964</v>
      </c>
      <c r="F1101" s="4">
        <v>1646</v>
      </c>
      <c r="G1101" s="4">
        <v>1964</v>
      </c>
      <c r="H1101" s="3">
        <v>597</v>
      </c>
      <c r="I1101" s="4">
        <v>1294</v>
      </c>
      <c r="J1101" s="3">
        <v>975</v>
      </c>
      <c r="K1101" s="3">
        <v>631</v>
      </c>
      <c r="L1101" s="3">
        <v>588</v>
      </c>
      <c r="M1101" s="3">
        <v>888</v>
      </c>
      <c r="N1101" s="3">
        <v>929</v>
      </c>
      <c r="O1101" s="4">
        <v>1172</v>
      </c>
      <c r="P1101" s="3">
        <v>818</v>
      </c>
      <c r="Q1101" s="3">
        <v>403</v>
      </c>
      <c r="R1101" s="3">
        <v>243</v>
      </c>
      <c r="S1101" s="3">
        <v>64</v>
      </c>
      <c r="T1101" s="3">
        <v>513</v>
      </c>
      <c r="U1101" s="3">
        <v>526</v>
      </c>
      <c r="V1101" s="4">
        <v>1887</v>
      </c>
      <c r="W1101" s="4">
        <v>1832</v>
      </c>
      <c r="X1101" s="4">
        <v>1318</v>
      </c>
      <c r="Y1101" s="4">
        <v>1873</v>
      </c>
      <c r="Z1101" s="4">
        <v>2000</v>
      </c>
      <c r="AA1101" s="4">
        <v>2524</v>
      </c>
      <c r="AB1101" s="4">
        <v>2606</v>
      </c>
      <c r="AC1101" s="4">
        <v>2243</v>
      </c>
      <c r="AD1101" s="4">
        <v>2863</v>
      </c>
      <c r="AE1101" s="4">
        <v>1900</v>
      </c>
      <c r="AF1101" s="4">
        <v>2769</v>
      </c>
      <c r="AG1101" s="4">
        <v>2957</v>
      </c>
      <c r="AH1101" s="4">
        <v>2421</v>
      </c>
      <c r="AI1101" s="4">
        <v>3669</v>
      </c>
      <c r="AJ1101" s="4">
        <v>4870</v>
      </c>
      <c r="AK1101" s="4">
        <v>4072</v>
      </c>
      <c r="AL1101" s="4">
        <v>3996</v>
      </c>
      <c r="AM1101" s="4">
        <v>3757</v>
      </c>
      <c r="AN1101" s="4">
        <v>4182</v>
      </c>
      <c r="AO1101" s="4">
        <v>5535</v>
      </c>
      <c r="AP1101" s="4">
        <v>3489</v>
      </c>
      <c r="AQ1101" s="4">
        <v>2753</v>
      </c>
      <c r="AR1101" s="3">
        <v>127</v>
      </c>
      <c r="AS1101" s="3">
        <v>489</v>
      </c>
      <c r="AT1101" s="4">
        <v>1067</v>
      </c>
      <c r="AU1101" s="4">
        <v>1112</v>
      </c>
      <c r="AV1101" s="4">
        <v>1337</v>
      </c>
      <c r="AW1101" s="3">
        <v>395</v>
      </c>
      <c r="AX1101" s="10">
        <v>925</v>
      </c>
    </row>
    <row r="1102" spans="1:50" x14ac:dyDescent="0.35">
      <c r="A1102" s="27" t="s">
        <v>144</v>
      </c>
      <c r="B1102" s="3" t="s">
        <v>213</v>
      </c>
      <c r="C1102" s="3" t="s">
        <v>339</v>
      </c>
      <c r="D1102" s="3" t="s">
        <v>132</v>
      </c>
      <c r="E1102" s="3">
        <v>13</v>
      </c>
      <c r="F1102" s="3">
        <v>17</v>
      </c>
      <c r="G1102" s="3">
        <v>16</v>
      </c>
      <c r="H1102" s="3">
        <v>12</v>
      </c>
      <c r="I1102" s="3">
        <v>19</v>
      </c>
      <c r="J1102" s="3">
        <v>14</v>
      </c>
      <c r="K1102" s="3">
        <v>10</v>
      </c>
      <c r="L1102" s="3">
        <v>12</v>
      </c>
      <c r="M1102" s="3">
        <v>8</v>
      </c>
      <c r="N1102" s="3">
        <v>15</v>
      </c>
      <c r="O1102" s="3">
        <v>7</v>
      </c>
      <c r="P1102" s="3">
        <v>7</v>
      </c>
      <c r="Q1102" s="3">
        <v>5</v>
      </c>
      <c r="R1102" s="3">
        <v>3</v>
      </c>
      <c r="S1102" s="3">
        <v>3</v>
      </c>
      <c r="T1102" s="3">
        <v>5</v>
      </c>
      <c r="U1102" s="3">
        <v>12</v>
      </c>
      <c r="V1102" s="3">
        <v>16</v>
      </c>
      <c r="W1102" s="3">
        <v>19</v>
      </c>
      <c r="X1102" s="3">
        <v>26</v>
      </c>
      <c r="Y1102" s="3">
        <v>18</v>
      </c>
      <c r="Z1102" s="3">
        <v>22</v>
      </c>
      <c r="AA1102" s="3">
        <v>18</v>
      </c>
      <c r="AB1102" s="3">
        <v>20</v>
      </c>
      <c r="AC1102" s="3">
        <v>21</v>
      </c>
      <c r="AD1102" s="3">
        <v>20</v>
      </c>
      <c r="AE1102" s="3">
        <v>26</v>
      </c>
      <c r="AF1102" s="3">
        <v>21</v>
      </c>
      <c r="AG1102" s="3">
        <v>23</v>
      </c>
      <c r="AH1102" s="3">
        <v>25</v>
      </c>
      <c r="AI1102" s="3">
        <v>29</v>
      </c>
      <c r="AJ1102" s="3">
        <v>29</v>
      </c>
      <c r="AK1102" s="3">
        <v>30</v>
      </c>
      <c r="AL1102" s="3">
        <v>31</v>
      </c>
      <c r="AM1102" s="3">
        <v>33</v>
      </c>
      <c r="AN1102" s="3">
        <v>32</v>
      </c>
      <c r="AO1102" s="3">
        <v>36</v>
      </c>
      <c r="AP1102" s="3">
        <v>32</v>
      </c>
      <c r="AQ1102" s="3">
        <v>27</v>
      </c>
      <c r="AR1102" s="3">
        <v>4</v>
      </c>
      <c r="AS1102" s="3">
        <v>6</v>
      </c>
      <c r="AT1102" s="3">
        <v>10</v>
      </c>
      <c r="AU1102" s="3">
        <v>7</v>
      </c>
      <c r="AV1102" s="3">
        <v>17</v>
      </c>
      <c r="AW1102" s="3">
        <v>6</v>
      </c>
      <c r="AX1102" s="10">
        <v>6</v>
      </c>
    </row>
    <row r="1103" spans="1:50" x14ac:dyDescent="0.35">
      <c r="A1103" s="27" t="s">
        <v>144</v>
      </c>
      <c r="B1103" s="3" t="s">
        <v>214</v>
      </c>
      <c r="C1103" s="3" t="s">
        <v>129</v>
      </c>
      <c r="D1103" s="3" t="s">
        <v>162</v>
      </c>
      <c r="E1103" s="145">
        <v>52256.32</v>
      </c>
      <c r="F1103" s="145">
        <v>49897.3</v>
      </c>
      <c r="G1103" s="145">
        <v>58514.400000000001</v>
      </c>
      <c r="H1103" s="145">
        <v>52226.62</v>
      </c>
      <c r="I1103" s="145">
        <v>55709.26</v>
      </c>
      <c r="J1103" s="145">
        <v>60212.29</v>
      </c>
      <c r="K1103" s="145">
        <v>56196.04</v>
      </c>
      <c r="L1103" s="145">
        <v>62199.95</v>
      </c>
      <c r="M1103" s="145">
        <v>33256.93</v>
      </c>
      <c r="N1103" s="145">
        <v>24754.11</v>
      </c>
      <c r="O1103" s="145">
        <v>28623.09</v>
      </c>
      <c r="P1103" s="145">
        <v>25689.81</v>
      </c>
      <c r="Q1103" s="145">
        <v>28140.33</v>
      </c>
      <c r="R1103" s="145">
        <v>29308.17</v>
      </c>
      <c r="S1103" s="145">
        <v>34054.980000000003</v>
      </c>
      <c r="T1103" s="145">
        <v>31377.24</v>
      </c>
      <c r="U1103" s="145">
        <v>53720.69</v>
      </c>
      <c r="V1103" s="145">
        <v>61600.31</v>
      </c>
      <c r="W1103" s="145">
        <v>69978.17</v>
      </c>
      <c r="X1103" s="145">
        <v>78867.990000000005</v>
      </c>
      <c r="Y1103" s="145">
        <v>80677.45</v>
      </c>
      <c r="Z1103" s="145">
        <v>100869.25</v>
      </c>
      <c r="AA1103" s="145">
        <v>83808.52</v>
      </c>
      <c r="AB1103" s="145">
        <v>84652.09</v>
      </c>
      <c r="AC1103" s="145">
        <v>84789.87</v>
      </c>
      <c r="AD1103" s="145">
        <v>83404.17</v>
      </c>
      <c r="AE1103" s="145">
        <v>107423.82</v>
      </c>
      <c r="AF1103" s="145">
        <v>105859.63</v>
      </c>
      <c r="AG1103" s="145">
        <v>96505.4</v>
      </c>
      <c r="AH1103" s="145">
        <v>97863.99</v>
      </c>
      <c r="AI1103" s="145">
        <v>103067.29</v>
      </c>
      <c r="AJ1103" s="145">
        <v>96469.83</v>
      </c>
      <c r="AK1103" s="145">
        <v>96643.27</v>
      </c>
      <c r="AL1103" s="145">
        <v>117287.88</v>
      </c>
      <c r="AM1103" s="145">
        <v>98610.08</v>
      </c>
      <c r="AN1103" s="145">
        <v>104527.08</v>
      </c>
      <c r="AO1103" s="145">
        <v>122814.69</v>
      </c>
      <c r="AP1103" s="145">
        <v>96804.61</v>
      </c>
      <c r="AQ1103" s="145">
        <v>82421.570000000007</v>
      </c>
      <c r="AR1103" s="145">
        <v>27747.29</v>
      </c>
      <c r="AS1103" s="145">
        <v>31211.77</v>
      </c>
      <c r="AT1103" s="145">
        <v>45493.07</v>
      </c>
      <c r="AU1103" s="145">
        <v>54080.81</v>
      </c>
      <c r="AV1103" s="145">
        <v>43327.01</v>
      </c>
      <c r="AW1103" s="145">
        <v>37992.04</v>
      </c>
      <c r="AX1103" s="195">
        <v>33319.699999999997</v>
      </c>
    </row>
    <row r="1104" spans="1:50" x14ac:dyDescent="0.35">
      <c r="A1104" s="27" t="s">
        <v>144</v>
      </c>
      <c r="B1104" s="3" t="s">
        <v>214</v>
      </c>
      <c r="C1104" s="3" t="s">
        <v>129</v>
      </c>
      <c r="D1104" s="3" t="s">
        <v>166</v>
      </c>
      <c r="E1104" s="145">
        <v>488.38</v>
      </c>
      <c r="F1104" s="145">
        <v>498.97</v>
      </c>
      <c r="G1104" s="145">
        <v>513.28</v>
      </c>
      <c r="H1104" s="145">
        <v>532.91999999999996</v>
      </c>
      <c r="I1104" s="145">
        <v>515.83000000000004</v>
      </c>
      <c r="J1104" s="145">
        <v>514.63</v>
      </c>
      <c r="K1104" s="145">
        <v>520.33000000000004</v>
      </c>
      <c r="L1104" s="145">
        <v>586.79</v>
      </c>
      <c r="M1104" s="145">
        <v>461.9</v>
      </c>
      <c r="N1104" s="145">
        <v>215.25</v>
      </c>
      <c r="O1104" s="145">
        <v>277.89</v>
      </c>
      <c r="P1104" s="145">
        <v>389.24</v>
      </c>
      <c r="Q1104" s="145">
        <v>396.34</v>
      </c>
      <c r="R1104" s="145">
        <v>431</v>
      </c>
      <c r="S1104" s="145">
        <v>515.98</v>
      </c>
      <c r="T1104" s="145">
        <v>441.93</v>
      </c>
      <c r="U1104" s="145">
        <v>553.82000000000005</v>
      </c>
      <c r="V1104" s="145">
        <v>676.93</v>
      </c>
      <c r="W1104" s="145">
        <v>660.17</v>
      </c>
      <c r="X1104" s="145">
        <v>651.79999999999995</v>
      </c>
      <c r="Y1104" s="145">
        <v>635.26</v>
      </c>
      <c r="Z1104" s="145">
        <v>752.76</v>
      </c>
      <c r="AA1104" s="145">
        <v>598.63</v>
      </c>
      <c r="AB1104" s="145">
        <v>631.73</v>
      </c>
      <c r="AC1104" s="145">
        <v>628.07000000000005</v>
      </c>
      <c r="AD1104" s="145">
        <v>631.85</v>
      </c>
      <c r="AE1104" s="145">
        <v>767.31</v>
      </c>
      <c r="AF1104" s="145">
        <v>745.49</v>
      </c>
      <c r="AG1104" s="145">
        <v>709.6</v>
      </c>
      <c r="AH1104" s="145">
        <v>684.36</v>
      </c>
      <c r="AI1104" s="145">
        <v>705.94</v>
      </c>
      <c r="AJ1104" s="145">
        <v>704.16</v>
      </c>
      <c r="AK1104" s="145">
        <v>695.28</v>
      </c>
      <c r="AL1104" s="145">
        <v>737.66</v>
      </c>
      <c r="AM1104" s="145">
        <v>675.41</v>
      </c>
      <c r="AN1104" s="145">
        <v>701.52</v>
      </c>
      <c r="AO1104" s="145">
        <v>797.5</v>
      </c>
      <c r="AP1104" s="145">
        <v>667.62</v>
      </c>
      <c r="AQ1104" s="145">
        <v>654.14</v>
      </c>
      <c r="AR1104" s="145">
        <v>676.76</v>
      </c>
      <c r="AS1104" s="145">
        <v>472.91</v>
      </c>
      <c r="AT1104" s="145">
        <v>575.86</v>
      </c>
      <c r="AU1104" s="145">
        <v>651.58000000000004</v>
      </c>
      <c r="AV1104" s="145">
        <v>627.92999999999995</v>
      </c>
      <c r="AW1104" s="145">
        <v>666.53</v>
      </c>
      <c r="AX1104" s="195">
        <v>605.80999999999995</v>
      </c>
    </row>
    <row r="1105" spans="1:50" x14ac:dyDescent="0.35">
      <c r="A1105" s="27" t="s">
        <v>144</v>
      </c>
      <c r="B1105" s="3" t="s">
        <v>214</v>
      </c>
      <c r="C1105" s="3" t="s">
        <v>129</v>
      </c>
      <c r="D1105" s="3" t="s">
        <v>327</v>
      </c>
      <c r="E1105" s="4">
        <v>5810</v>
      </c>
      <c r="F1105" s="4">
        <v>7399</v>
      </c>
      <c r="G1105" s="4">
        <v>4274</v>
      </c>
      <c r="H1105" s="4">
        <v>6480</v>
      </c>
      <c r="I1105" s="4">
        <v>2083</v>
      </c>
      <c r="J1105" s="4">
        <v>2281</v>
      </c>
      <c r="K1105" s="4">
        <v>4552</v>
      </c>
      <c r="L1105" s="4">
        <v>8943</v>
      </c>
      <c r="M1105" s="4">
        <v>1135</v>
      </c>
      <c r="N1105" s="4">
        <v>5402</v>
      </c>
      <c r="O1105" s="3">
        <v>707</v>
      </c>
      <c r="P1105" s="3">
        <v>393</v>
      </c>
      <c r="Q1105" s="3">
        <v>441</v>
      </c>
      <c r="R1105" s="3">
        <v>461</v>
      </c>
      <c r="S1105" s="3">
        <v>452</v>
      </c>
      <c r="T1105" s="3">
        <v>490</v>
      </c>
      <c r="U1105" s="4">
        <v>3622</v>
      </c>
      <c r="V1105" s="4">
        <v>1359</v>
      </c>
      <c r="W1105" s="4">
        <v>1652</v>
      </c>
      <c r="X1105" s="4">
        <v>1862</v>
      </c>
      <c r="Y1105" s="4">
        <v>1928</v>
      </c>
      <c r="Z1105" s="4">
        <v>2421</v>
      </c>
      <c r="AA1105" s="4">
        <v>2155</v>
      </c>
      <c r="AB1105" s="4">
        <v>2218</v>
      </c>
      <c r="AC1105" s="4">
        <v>2123</v>
      </c>
      <c r="AD1105" s="4">
        <v>2003</v>
      </c>
      <c r="AE1105" s="4">
        <v>2327</v>
      </c>
      <c r="AF1105" s="4">
        <v>2350</v>
      </c>
      <c r="AG1105" s="4">
        <v>2166</v>
      </c>
      <c r="AH1105" s="4">
        <v>2203</v>
      </c>
      <c r="AI1105" s="4">
        <v>2366</v>
      </c>
      <c r="AJ1105" s="4">
        <v>2356</v>
      </c>
      <c r="AK1105" s="4">
        <v>2268</v>
      </c>
      <c r="AL1105" s="4">
        <v>2736</v>
      </c>
      <c r="AM1105" s="4">
        <v>2240</v>
      </c>
      <c r="AN1105" s="4">
        <v>2334</v>
      </c>
      <c r="AO1105" s="4">
        <v>2695</v>
      </c>
      <c r="AP1105" s="4">
        <v>2202</v>
      </c>
      <c r="AQ1105" s="4">
        <v>1544</v>
      </c>
      <c r="AR1105" s="3">
        <v>346</v>
      </c>
      <c r="AS1105" s="3">
        <v>445</v>
      </c>
      <c r="AT1105" s="3">
        <v>528</v>
      </c>
      <c r="AU1105" s="3">
        <v>550</v>
      </c>
      <c r="AV1105" s="3">
        <v>661</v>
      </c>
      <c r="AW1105" s="3">
        <v>482</v>
      </c>
      <c r="AX1105" s="10">
        <v>425</v>
      </c>
    </row>
    <row r="1106" spans="1:50" x14ac:dyDescent="0.35">
      <c r="A1106" s="27" t="s">
        <v>144</v>
      </c>
      <c r="B1106" s="3" t="s">
        <v>214</v>
      </c>
      <c r="C1106" s="3" t="s">
        <v>129</v>
      </c>
      <c r="D1106" s="3" t="s">
        <v>167</v>
      </c>
      <c r="E1106" s="4">
        <v>8899</v>
      </c>
      <c r="F1106" s="4">
        <v>5782</v>
      </c>
      <c r="G1106" s="4">
        <v>6780</v>
      </c>
      <c r="H1106" s="4">
        <v>6233</v>
      </c>
      <c r="I1106" s="4">
        <v>7173</v>
      </c>
      <c r="J1106" s="4">
        <v>9051</v>
      </c>
      <c r="K1106" s="4">
        <v>7110</v>
      </c>
      <c r="L1106" s="4">
        <v>8641</v>
      </c>
      <c r="M1106" s="4">
        <v>7379</v>
      </c>
      <c r="N1106" s="4">
        <v>7536</v>
      </c>
      <c r="O1106" s="4">
        <v>11716</v>
      </c>
      <c r="P1106" s="4">
        <v>5808</v>
      </c>
      <c r="Q1106" s="4">
        <v>6491</v>
      </c>
      <c r="R1106" s="4">
        <v>6099</v>
      </c>
      <c r="S1106" s="4">
        <v>6941</v>
      </c>
      <c r="T1106" s="4">
        <v>7992</v>
      </c>
      <c r="U1106" s="4">
        <v>8313</v>
      </c>
      <c r="V1106" s="4">
        <v>12487</v>
      </c>
      <c r="W1106" s="4">
        <v>12968</v>
      </c>
      <c r="X1106" s="4">
        <v>14571</v>
      </c>
      <c r="Y1106" s="4">
        <v>14862</v>
      </c>
      <c r="Z1106" s="4">
        <v>16994</v>
      </c>
      <c r="AA1106" s="4">
        <v>15167</v>
      </c>
      <c r="AB1106" s="4">
        <v>15242</v>
      </c>
      <c r="AC1106" s="4">
        <v>14833</v>
      </c>
      <c r="AD1106" s="4">
        <v>14292</v>
      </c>
      <c r="AE1106" s="4">
        <v>20730</v>
      </c>
      <c r="AF1106" s="4">
        <v>20721</v>
      </c>
      <c r="AG1106" s="4">
        <v>18947</v>
      </c>
      <c r="AH1106" s="4">
        <v>20044</v>
      </c>
      <c r="AI1106" s="4">
        <v>20705</v>
      </c>
      <c r="AJ1106" s="4">
        <v>18866</v>
      </c>
      <c r="AK1106" s="4">
        <v>18792</v>
      </c>
      <c r="AL1106" s="4">
        <v>24226</v>
      </c>
      <c r="AM1106" s="4">
        <v>19032</v>
      </c>
      <c r="AN1106" s="4">
        <v>19602</v>
      </c>
      <c r="AO1106" s="4">
        <v>22963</v>
      </c>
      <c r="AP1106" s="4">
        <v>20123</v>
      </c>
      <c r="AQ1106" s="4">
        <v>18131</v>
      </c>
      <c r="AR1106" s="4">
        <v>7876</v>
      </c>
      <c r="AS1106" s="4">
        <v>9335</v>
      </c>
      <c r="AT1106" s="4">
        <v>13175</v>
      </c>
      <c r="AU1106" s="4">
        <v>15486</v>
      </c>
      <c r="AV1106" s="4">
        <v>13139</v>
      </c>
      <c r="AW1106" s="4">
        <v>12379</v>
      </c>
      <c r="AX1106" s="16">
        <v>11860</v>
      </c>
    </row>
    <row r="1107" spans="1:50" x14ac:dyDescent="0.35">
      <c r="A1107" s="27" t="s">
        <v>144</v>
      </c>
      <c r="B1107" s="3" t="s">
        <v>214</v>
      </c>
      <c r="C1107" s="3" t="s">
        <v>129</v>
      </c>
      <c r="D1107" s="3" t="s">
        <v>132</v>
      </c>
      <c r="E1107" s="3">
        <v>107</v>
      </c>
      <c r="F1107" s="3">
        <v>100</v>
      </c>
      <c r="G1107" s="3">
        <v>114</v>
      </c>
      <c r="H1107" s="3">
        <v>98</v>
      </c>
      <c r="I1107" s="3">
        <v>108</v>
      </c>
      <c r="J1107" s="3">
        <v>117</v>
      </c>
      <c r="K1107" s="3">
        <v>108</v>
      </c>
      <c r="L1107" s="3">
        <v>106</v>
      </c>
      <c r="M1107" s="3">
        <v>72</v>
      </c>
      <c r="N1107" s="3">
        <v>115</v>
      </c>
      <c r="O1107" s="3">
        <v>103</v>
      </c>
      <c r="P1107" s="3">
        <v>66</v>
      </c>
      <c r="Q1107" s="3">
        <v>71</v>
      </c>
      <c r="R1107" s="3">
        <v>68</v>
      </c>
      <c r="S1107" s="3">
        <v>66</v>
      </c>
      <c r="T1107" s="3">
        <v>71</v>
      </c>
      <c r="U1107" s="3">
        <v>97</v>
      </c>
      <c r="V1107" s="3">
        <v>91</v>
      </c>
      <c r="W1107" s="3">
        <v>106</v>
      </c>
      <c r="X1107" s="3">
        <v>121</v>
      </c>
      <c r="Y1107" s="3">
        <v>127</v>
      </c>
      <c r="Z1107" s="3">
        <v>134</v>
      </c>
      <c r="AA1107" s="3">
        <v>140</v>
      </c>
      <c r="AB1107" s="3">
        <v>134</v>
      </c>
      <c r="AC1107" s="3">
        <v>135</v>
      </c>
      <c r="AD1107" s="3">
        <v>132</v>
      </c>
      <c r="AE1107" s="3">
        <v>140</v>
      </c>
      <c r="AF1107" s="3">
        <v>142</v>
      </c>
      <c r="AG1107" s="3">
        <v>136</v>
      </c>
      <c r="AH1107" s="3">
        <v>143</v>
      </c>
      <c r="AI1107" s="3">
        <v>146</v>
      </c>
      <c r="AJ1107" s="3">
        <v>137</v>
      </c>
      <c r="AK1107" s="3">
        <v>139</v>
      </c>
      <c r="AL1107" s="3">
        <v>159</v>
      </c>
      <c r="AM1107" s="3">
        <v>146</v>
      </c>
      <c r="AN1107" s="3">
        <v>149</v>
      </c>
      <c r="AO1107" s="3">
        <v>154</v>
      </c>
      <c r="AP1107" s="3">
        <v>145</v>
      </c>
      <c r="AQ1107" s="3">
        <v>126</v>
      </c>
      <c r="AR1107" s="3">
        <v>41</v>
      </c>
      <c r="AS1107" s="3">
        <v>66</v>
      </c>
      <c r="AT1107" s="3">
        <v>79</v>
      </c>
      <c r="AU1107" s="3">
        <v>83</v>
      </c>
      <c r="AV1107" s="3">
        <v>69</v>
      </c>
      <c r="AW1107" s="3">
        <v>57</v>
      </c>
      <c r="AX1107" s="10">
        <v>55</v>
      </c>
    </row>
    <row r="1108" spans="1:50" x14ac:dyDescent="0.35">
      <c r="A1108" s="27" t="s">
        <v>144</v>
      </c>
      <c r="B1108" s="3" t="s">
        <v>214</v>
      </c>
      <c r="C1108" s="3" t="s">
        <v>333</v>
      </c>
      <c r="D1108" s="3" t="s">
        <v>162</v>
      </c>
      <c r="E1108" s="145">
        <v>1818.82</v>
      </c>
      <c r="F1108" s="145">
        <v>1918.68</v>
      </c>
      <c r="G1108" s="145">
        <v>2954.7</v>
      </c>
      <c r="H1108" s="145">
        <v>1453.94</v>
      </c>
      <c r="I1108" s="145">
        <v>2544</v>
      </c>
      <c r="J1108" s="145">
        <v>1777.59</v>
      </c>
      <c r="K1108" s="145">
        <v>1115.3399999999999</v>
      </c>
      <c r="L1108" s="145">
        <v>1851.06</v>
      </c>
      <c r="M1108" s="145">
        <v>1512.88</v>
      </c>
      <c r="N1108" s="145">
        <v>838.34</v>
      </c>
      <c r="O1108" s="145">
        <v>3763.2</v>
      </c>
      <c r="P1108" s="145">
        <v>3170.24</v>
      </c>
      <c r="Q1108" s="145">
        <v>2520.17</v>
      </c>
      <c r="R1108" s="145">
        <v>4601.8599999999997</v>
      </c>
      <c r="S1108" s="145">
        <v>6915.73</v>
      </c>
      <c r="T1108" s="145">
        <v>2351.88</v>
      </c>
      <c r="U1108" s="145">
        <v>3644.26</v>
      </c>
      <c r="V1108" s="145">
        <v>4283.51</v>
      </c>
      <c r="W1108" s="145">
        <v>4254.37</v>
      </c>
      <c r="X1108" s="145">
        <v>4056.72</v>
      </c>
      <c r="Y1108" s="145">
        <v>3740.94</v>
      </c>
      <c r="Z1108" s="145">
        <v>4427.04</v>
      </c>
      <c r="AA1108" s="145">
        <v>2258.92</v>
      </c>
      <c r="AB1108" s="145">
        <v>1691.32</v>
      </c>
      <c r="AC1108" s="145">
        <v>4527.26</v>
      </c>
      <c r="AD1108" s="145">
        <v>3890.34</v>
      </c>
      <c r="AE1108" s="145">
        <v>6273.53</v>
      </c>
      <c r="AF1108" s="145">
        <v>5370.04</v>
      </c>
      <c r="AG1108" s="145">
        <v>4000.87</v>
      </c>
      <c r="AH1108" s="145">
        <v>3896.54</v>
      </c>
      <c r="AI1108" s="145">
        <v>3791.31</v>
      </c>
      <c r="AJ1108" s="145">
        <v>1589.48</v>
      </c>
      <c r="AK1108" s="145">
        <v>3079.54</v>
      </c>
      <c r="AL1108" s="145">
        <v>3367.03</v>
      </c>
      <c r="AM1108" s="145">
        <v>2534.9499999999998</v>
      </c>
      <c r="AN1108" s="145">
        <v>3738.29</v>
      </c>
      <c r="AO1108" s="145">
        <v>5071.46</v>
      </c>
      <c r="AP1108" s="145">
        <v>2011.05</v>
      </c>
      <c r="AQ1108" s="145">
        <v>1847.47</v>
      </c>
      <c r="AR1108" s="145">
        <v>1866.81</v>
      </c>
      <c r="AS1108" s="145">
        <v>1041.17</v>
      </c>
      <c r="AT1108" s="145">
        <v>3127.41</v>
      </c>
      <c r="AU1108" s="145">
        <v>4935</v>
      </c>
      <c r="AV1108" s="145">
        <v>971.17</v>
      </c>
      <c r="AW1108" s="145">
        <v>2146.9899999999998</v>
      </c>
      <c r="AX1108" s="195">
        <v>343.42</v>
      </c>
    </row>
    <row r="1109" spans="1:50" x14ac:dyDescent="0.35">
      <c r="A1109" s="27" t="s">
        <v>144</v>
      </c>
      <c r="B1109" s="3" t="s">
        <v>214</v>
      </c>
      <c r="C1109" s="3" t="s">
        <v>333</v>
      </c>
      <c r="D1109" s="3" t="s">
        <v>166</v>
      </c>
      <c r="E1109" s="145">
        <v>303.14</v>
      </c>
      <c r="F1109" s="145">
        <v>191.87</v>
      </c>
      <c r="G1109" s="145">
        <v>369.34</v>
      </c>
      <c r="H1109" s="145">
        <v>290.79000000000002</v>
      </c>
      <c r="I1109" s="145">
        <v>195.69</v>
      </c>
      <c r="J1109" s="145">
        <v>197.51</v>
      </c>
      <c r="K1109" s="145">
        <v>159.33000000000001</v>
      </c>
      <c r="L1109" s="145">
        <v>264.44</v>
      </c>
      <c r="M1109" s="145">
        <v>378.22</v>
      </c>
      <c r="N1109" s="145">
        <v>167.67</v>
      </c>
      <c r="O1109" s="145">
        <v>470.4</v>
      </c>
      <c r="P1109" s="145">
        <v>396.28</v>
      </c>
      <c r="Q1109" s="145">
        <v>630.04</v>
      </c>
      <c r="R1109" s="145">
        <v>418.35</v>
      </c>
      <c r="S1109" s="145">
        <v>691.57</v>
      </c>
      <c r="T1109" s="145">
        <v>235.19</v>
      </c>
      <c r="U1109" s="145">
        <v>607.38</v>
      </c>
      <c r="V1109" s="145">
        <v>1070.8800000000001</v>
      </c>
      <c r="W1109" s="145">
        <v>425.44</v>
      </c>
      <c r="X1109" s="145">
        <v>676.12</v>
      </c>
      <c r="Y1109" s="145">
        <v>374.09</v>
      </c>
      <c r="Z1109" s="145">
        <v>340.54</v>
      </c>
      <c r="AA1109" s="145">
        <v>188.24</v>
      </c>
      <c r="AB1109" s="145">
        <v>211.42</v>
      </c>
      <c r="AC1109" s="145">
        <v>238.28</v>
      </c>
      <c r="AD1109" s="145">
        <v>277.88</v>
      </c>
      <c r="AE1109" s="145">
        <v>448.11</v>
      </c>
      <c r="AF1109" s="145">
        <v>298.33999999999997</v>
      </c>
      <c r="AG1109" s="145">
        <v>307.76</v>
      </c>
      <c r="AH1109" s="145">
        <v>299.73</v>
      </c>
      <c r="AI1109" s="145">
        <v>236.96</v>
      </c>
      <c r="AJ1109" s="145">
        <v>158.94999999999999</v>
      </c>
      <c r="AK1109" s="145">
        <v>236.89</v>
      </c>
      <c r="AL1109" s="145">
        <v>280.58999999999997</v>
      </c>
      <c r="AM1109" s="145">
        <v>195</v>
      </c>
      <c r="AN1109" s="145">
        <v>219.9</v>
      </c>
      <c r="AO1109" s="145">
        <v>281.75</v>
      </c>
      <c r="AP1109" s="145">
        <v>251.38</v>
      </c>
      <c r="AQ1109" s="145">
        <v>307.91000000000003</v>
      </c>
      <c r="AR1109" s="145">
        <v>186.68</v>
      </c>
      <c r="AS1109" s="145">
        <v>115.69</v>
      </c>
      <c r="AT1109" s="145">
        <v>312.74</v>
      </c>
      <c r="AU1109" s="145">
        <v>259.74</v>
      </c>
      <c r="AV1109" s="145">
        <v>242.79</v>
      </c>
      <c r="AW1109" s="145">
        <v>429.4</v>
      </c>
      <c r="AX1109" s="195">
        <v>343.42</v>
      </c>
    </row>
    <row r="1110" spans="1:50" x14ac:dyDescent="0.35">
      <c r="A1110" s="27" t="s">
        <v>144</v>
      </c>
      <c r="B1110" s="3" t="s">
        <v>214</v>
      </c>
      <c r="C1110" s="3" t="s">
        <v>333</v>
      </c>
      <c r="D1110" s="3" t="s">
        <v>327</v>
      </c>
      <c r="E1110" s="3">
        <v>10</v>
      </c>
      <c r="F1110" s="3">
        <v>12</v>
      </c>
      <c r="G1110" s="3">
        <v>13</v>
      </c>
      <c r="H1110" s="3">
        <v>9</v>
      </c>
      <c r="I1110" s="3">
        <v>18</v>
      </c>
      <c r="J1110" s="3">
        <v>10</v>
      </c>
      <c r="K1110" s="3">
        <v>7</v>
      </c>
      <c r="L1110" s="3">
        <v>10</v>
      </c>
      <c r="M1110" s="3">
        <v>8</v>
      </c>
      <c r="N1110" s="3">
        <v>7</v>
      </c>
      <c r="O1110" s="3">
        <v>19</v>
      </c>
      <c r="P1110" s="3">
        <v>18</v>
      </c>
      <c r="Q1110" s="3">
        <v>13</v>
      </c>
      <c r="R1110" s="3">
        <v>26</v>
      </c>
      <c r="S1110" s="3">
        <v>29</v>
      </c>
      <c r="T1110" s="3">
        <v>14</v>
      </c>
      <c r="U1110" s="3">
        <v>19</v>
      </c>
      <c r="V1110" s="3">
        <v>20</v>
      </c>
      <c r="W1110" s="3">
        <v>23</v>
      </c>
      <c r="X1110" s="3">
        <v>20</v>
      </c>
      <c r="Y1110" s="3">
        <v>24</v>
      </c>
      <c r="Z1110" s="3">
        <v>26</v>
      </c>
      <c r="AA1110" s="3">
        <v>17</v>
      </c>
      <c r="AB1110" s="3">
        <v>15</v>
      </c>
      <c r="AC1110" s="3">
        <v>31</v>
      </c>
      <c r="AD1110" s="3">
        <v>23</v>
      </c>
      <c r="AE1110" s="3">
        <v>33</v>
      </c>
      <c r="AF1110" s="3">
        <v>35</v>
      </c>
      <c r="AG1110" s="3">
        <v>27</v>
      </c>
      <c r="AH1110" s="3">
        <v>25</v>
      </c>
      <c r="AI1110" s="3">
        <v>27</v>
      </c>
      <c r="AJ1110" s="3">
        <v>11</v>
      </c>
      <c r="AK1110" s="3">
        <v>22</v>
      </c>
      <c r="AL1110" s="3">
        <v>23</v>
      </c>
      <c r="AM1110" s="3">
        <v>22</v>
      </c>
      <c r="AN1110" s="3">
        <v>31</v>
      </c>
      <c r="AO1110" s="3">
        <v>30</v>
      </c>
      <c r="AP1110" s="3">
        <v>13</v>
      </c>
      <c r="AQ1110" s="3">
        <v>12</v>
      </c>
      <c r="AR1110" s="3">
        <v>13</v>
      </c>
      <c r="AS1110" s="3">
        <v>12</v>
      </c>
      <c r="AT1110" s="3">
        <v>24</v>
      </c>
      <c r="AU1110" s="3">
        <v>30</v>
      </c>
      <c r="AV1110" s="3">
        <v>7</v>
      </c>
      <c r="AW1110" s="3">
        <v>11</v>
      </c>
      <c r="AX1110" s="10">
        <v>2</v>
      </c>
    </row>
    <row r="1111" spans="1:50" x14ac:dyDescent="0.35">
      <c r="A1111" s="27" t="s">
        <v>144</v>
      </c>
      <c r="B1111" s="3" t="s">
        <v>214</v>
      </c>
      <c r="C1111" s="3" t="s">
        <v>333</v>
      </c>
      <c r="D1111" s="3" t="s">
        <v>167</v>
      </c>
      <c r="E1111" s="3">
        <v>0</v>
      </c>
      <c r="F1111" s="3">
        <v>0</v>
      </c>
      <c r="G1111" s="3">
        <v>0</v>
      </c>
      <c r="H1111" s="3">
        <v>0</v>
      </c>
      <c r="I1111" s="3">
        <v>0</v>
      </c>
      <c r="J1111" s="3">
        <v>0</v>
      </c>
      <c r="K1111" s="3">
        <v>0</v>
      </c>
      <c r="L1111" s="3">
        <v>0</v>
      </c>
      <c r="M1111" s="3">
        <v>0</v>
      </c>
      <c r="N1111" s="3">
        <v>0</v>
      </c>
      <c r="O1111" s="3">
        <v>0</v>
      </c>
      <c r="P1111" s="3">
        <v>0</v>
      </c>
      <c r="Q1111" s="3">
        <v>0</v>
      </c>
      <c r="R1111" s="3">
        <v>0</v>
      </c>
      <c r="S1111" s="3">
        <v>0</v>
      </c>
      <c r="T1111" s="3">
        <v>0</v>
      </c>
      <c r="U1111" s="3">
        <v>0</v>
      </c>
      <c r="V1111" s="3">
        <v>0</v>
      </c>
      <c r="W1111" s="3">
        <v>0</v>
      </c>
      <c r="X1111" s="3">
        <v>0</v>
      </c>
      <c r="Y1111" s="3">
        <v>0</v>
      </c>
      <c r="Z1111" s="3">
        <v>0</v>
      </c>
      <c r="AA1111" s="3">
        <v>0</v>
      </c>
      <c r="AB1111" s="3">
        <v>0</v>
      </c>
      <c r="AC1111" s="3">
        <v>0</v>
      </c>
      <c r="AD1111" s="3">
        <v>0</v>
      </c>
      <c r="AE1111" s="3">
        <v>0</v>
      </c>
      <c r="AF1111" s="3">
        <v>0</v>
      </c>
      <c r="AG1111" s="3">
        <v>0</v>
      </c>
      <c r="AH1111" s="3">
        <v>0</v>
      </c>
      <c r="AI1111" s="3">
        <v>0</v>
      </c>
      <c r="AJ1111" s="3">
        <v>0</v>
      </c>
      <c r="AK1111" s="3">
        <v>0</v>
      </c>
      <c r="AL1111" s="3">
        <v>0</v>
      </c>
      <c r="AM1111" s="3">
        <v>0</v>
      </c>
      <c r="AN1111" s="3">
        <v>0</v>
      </c>
      <c r="AO1111" s="3">
        <v>0</v>
      </c>
      <c r="AP1111" s="3">
        <v>0</v>
      </c>
      <c r="AQ1111" s="3">
        <v>0</v>
      </c>
      <c r="AR1111" s="3">
        <v>0</v>
      </c>
      <c r="AS1111" s="3">
        <v>0</v>
      </c>
      <c r="AT1111" s="3">
        <v>0</v>
      </c>
      <c r="AU1111" s="3">
        <v>0</v>
      </c>
      <c r="AV1111" s="3">
        <v>0</v>
      </c>
      <c r="AW1111" s="3">
        <v>0</v>
      </c>
      <c r="AX1111" s="10">
        <v>0</v>
      </c>
    </row>
    <row r="1112" spans="1:50" x14ac:dyDescent="0.35">
      <c r="A1112" s="27" t="s">
        <v>144</v>
      </c>
      <c r="B1112" s="3" t="s">
        <v>214</v>
      </c>
      <c r="C1112" s="3" t="s">
        <v>333</v>
      </c>
      <c r="D1112" s="3" t="s">
        <v>132</v>
      </c>
      <c r="E1112" s="3">
        <v>6</v>
      </c>
      <c r="F1112" s="3">
        <v>10</v>
      </c>
      <c r="G1112" s="3">
        <v>8</v>
      </c>
      <c r="H1112" s="3">
        <v>5</v>
      </c>
      <c r="I1112" s="3">
        <v>13</v>
      </c>
      <c r="J1112" s="3">
        <v>9</v>
      </c>
      <c r="K1112" s="3">
        <v>7</v>
      </c>
      <c r="L1112" s="3">
        <v>7</v>
      </c>
      <c r="M1112" s="3">
        <v>4</v>
      </c>
      <c r="N1112" s="3">
        <v>5</v>
      </c>
      <c r="O1112" s="3">
        <v>8</v>
      </c>
      <c r="P1112" s="3">
        <v>8</v>
      </c>
      <c r="Q1112" s="3">
        <v>4</v>
      </c>
      <c r="R1112" s="3">
        <v>11</v>
      </c>
      <c r="S1112" s="3">
        <v>10</v>
      </c>
      <c r="T1112" s="3">
        <v>10</v>
      </c>
      <c r="U1112" s="3">
        <v>6</v>
      </c>
      <c r="V1112" s="3">
        <v>4</v>
      </c>
      <c r="W1112" s="3">
        <v>10</v>
      </c>
      <c r="X1112" s="3">
        <v>6</v>
      </c>
      <c r="Y1112" s="3">
        <v>10</v>
      </c>
      <c r="Z1112" s="3">
        <v>13</v>
      </c>
      <c r="AA1112" s="3">
        <v>12</v>
      </c>
      <c r="AB1112" s="3">
        <v>8</v>
      </c>
      <c r="AC1112" s="3">
        <v>19</v>
      </c>
      <c r="AD1112" s="3">
        <v>14</v>
      </c>
      <c r="AE1112" s="3">
        <v>14</v>
      </c>
      <c r="AF1112" s="3">
        <v>18</v>
      </c>
      <c r="AG1112" s="3">
        <v>13</v>
      </c>
      <c r="AH1112" s="3">
        <v>13</v>
      </c>
      <c r="AI1112" s="3">
        <v>16</v>
      </c>
      <c r="AJ1112" s="3">
        <v>10</v>
      </c>
      <c r="AK1112" s="3">
        <v>13</v>
      </c>
      <c r="AL1112" s="3">
        <v>12</v>
      </c>
      <c r="AM1112" s="3">
        <v>13</v>
      </c>
      <c r="AN1112" s="3">
        <v>17</v>
      </c>
      <c r="AO1112" s="3">
        <v>18</v>
      </c>
      <c r="AP1112" s="3">
        <v>8</v>
      </c>
      <c r="AQ1112" s="3">
        <v>6</v>
      </c>
      <c r="AR1112" s="3">
        <v>10</v>
      </c>
      <c r="AS1112" s="3">
        <v>9</v>
      </c>
      <c r="AT1112" s="3">
        <v>10</v>
      </c>
      <c r="AU1112" s="3">
        <v>19</v>
      </c>
      <c r="AV1112" s="3">
        <v>4</v>
      </c>
      <c r="AW1112" s="3">
        <v>5</v>
      </c>
      <c r="AX1112" s="10">
        <v>1</v>
      </c>
    </row>
    <row r="1113" spans="1:50" x14ac:dyDescent="0.35">
      <c r="A1113" s="27" t="s">
        <v>144</v>
      </c>
      <c r="B1113" s="3" t="s">
        <v>214</v>
      </c>
      <c r="C1113" s="3" t="s">
        <v>334</v>
      </c>
      <c r="D1113" s="3" t="s">
        <v>162</v>
      </c>
      <c r="E1113" s="145">
        <v>1768.45</v>
      </c>
      <c r="F1113" s="145">
        <v>1217.1099999999999</v>
      </c>
      <c r="G1113" s="145">
        <v>1676.82</v>
      </c>
      <c r="H1113" s="145">
        <v>1794.98</v>
      </c>
      <c r="I1113" s="145">
        <v>1227.03</v>
      </c>
      <c r="J1113" s="145">
        <v>715.78</v>
      </c>
      <c r="K1113" s="145">
        <v>528.05999999999995</v>
      </c>
      <c r="L1113" s="145">
        <v>2478.9899999999998</v>
      </c>
      <c r="M1113" s="145">
        <v>1231.72</v>
      </c>
      <c r="N1113" s="145">
        <v>267.52999999999997</v>
      </c>
      <c r="O1113" s="145">
        <v>1349.06</v>
      </c>
      <c r="P1113" s="145">
        <v>1049.1300000000001</v>
      </c>
      <c r="Q1113" s="145">
        <v>1432.72</v>
      </c>
      <c r="R1113" s="145">
        <v>2007.95</v>
      </c>
      <c r="S1113" s="145">
        <v>3410.01</v>
      </c>
      <c r="T1113" s="145">
        <v>2506.13</v>
      </c>
      <c r="U1113" s="145">
        <v>1475.94</v>
      </c>
      <c r="V1113" s="145">
        <v>2271.2600000000002</v>
      </c>
      <c r="W1113" s="145">
        <v>2165.35</v>
      </c>
      <c r="X1113" s="145">
        <v>3319.1</v>
      </c>
      <c r="Y1113" s="145">
        <v>2646.97</v>
      </c>
      <c r="Z1113" s="145">
        <v>5682</v>
      </c>
      <c r="AA1113" s="145">
        <v>2463.2399999999998</v>
      </c>
      <c r="AB1113" s="145">
        <v>2655.74</v>
      </c>
      <c r="AC1113" s="145">
        <v>4713.99</v>
      </c>
      <c r="AD1113" s="145">
        <v>1324.16</v>
      </c>
      <c r="AE1113" s="145">
        <v>3532.34</v>
      </c>
      <c r="AF1113" s="145">
        <v>2828.65</v>
      </c>
      <c r="AG1113" s="145">
        <v>2529.17</v>
      </c>
      <c r="AH1113" s="145">
        <v>3345.34</v>
      </c>
      <c r="AI1113" s="145">
        <v>1765.6</v>
      </c>
      <c r="AJ1113" s="145">
        <v>258.61</v>
      </c>
      <c r="AK1113" s="145">
        <v>1830.93</v>
      </c>
      <c r="AL1113" s="145">
        <v>1325.41</v>
      </c>
      <c r="AM1113" s="145">
        <v>4585.8500000000004</v>
      </c>
      <c r="AN1113" s="145">
        <v>6432.59</v>
      </c>
      <c r="AO1113" s="145">
        <v>8682.7000000000007</v>
      </c>
      <c r="AP1113" s="145">
        <v>2358.89</v>
      </c>
      <c r="AQ1113" s="145">
        <v>5153.01</v>
      </c>
      <c r="AR1113" s="145">
        <v>1341.44</v>
      </c>
      <c r="AS1113" s="145">
        <v>705.53</v>
      </c>
      <c r="AT1113" s="145">
        <v>5354.34</v>
      </c>
      <c r="AU1113" s="145">
        <v>5453.04</v>
      </c>
      <c r="AV1113" s="145">
        <v>728.04</v>
      </c>
      <c r="AW1113" s="145">
        <v>3039.81</v>
      </c>
      <c r="AX1113" s="195">
        <v>545.96</v>
      </c>
    </row>
    <row r="1114" spans="1:50" x14ac:dyDescent="0.35">
      <c r="A1114" s="27" t="s">
        <v>144</v>
      </c>
      <c r="B1114" s="3" t="s">
        <v>214</v>
      </c>
      <c r="C1114" s="3" t="s">
        <v>334</v>
      </c>
      <c r="D1114" s="3" t="s">
        <v>166</v>
      </c>
      <c r="E1114" s="145">
        <v>136.03</v>
      </c>
      <c r="F1114" s="145">
        <v>93.62</v>
      </c>
      <c r="G1114" s="145">
        <v>139.74</v>
      </c>
      <c r="H1114" s="145">
        <v>179.5</v>
      </c>
      <c r="I1114" s="145">
        <v>64.58</v>
      </c>
      <c r="J1114" s="145">
        <v>65.069999999999993</v>
      </c>
      <c r="K1114" s="145">
        <v>40.619999999999997</v>
      </c>
      <c r="L1114" s="145">
        <v>206.58</v>
      </c>
      <c r="M1114" s="145">
        <v>111.97</v>
      </c>
      <c r="N1114" s="145">
        <v>24.32</v>
      </c>
      <c r="O1114" s="145">
        <v>122.64</v>
      </c>
      <c r="P1114" s="145">
        <v>87.43</v>
      </c>
      <c r="Q1114" s="145">
        <v>119.39</v>
      </c>
      <c r="R1114" s="145">
        <v>125.5</v>
      </c>
      <c r="S1114" s="145">
        <v>243.57</v>
      </c>
      <c r="T1114" s="145">
        <v>156.63</v>
      </c>
      <c r="U1114" s="145">
        <v>184.49</v>
      </c>
      <c r="V1114" s="145">
        <v>252.36</v>
      </c>
      <c r="W1114" s="145">
        <v>166.57</v>
      </c>
      <c r="X1114" s="145">
        <v>368.79</v>
      </c>
      <c r="Y1114" s="145">
        <v>176.46</v>
      </c>
      <c r="Z1114" s="145">
        <v>299.05</v>
      </c>
      <c r="AA1114" s="145">
        <v>164.22</v>
      </c>
      <c r="AB1114" s="145">
        <v>204.29</v>
      </c>
      <c r="AC1114" s="145">
        <v>174.59</v>
      </c>
      <c r="AD1114" s="145">
        <v>77.89</v>
      </c>
      <c r="AE1114" s="145">
        <v>235.49</v>
      </c>
      <c r="AF1114" s="145">
        <v>113.15</v>
      </c>
      <c r="AG1114" s="145">
        <v>158.07</v>
      </c>
      <c r="AH1114" s="145">
        <v>185.85</v>
      </c>
      <c r="AI1114" s="145">
        <v>80.25</v>
      </c>
      <c r="AJ1114" s="145">
        <v>19.89</v>
      </c>
      <c r="AK1114" s="145">
        <v>114.43</v>
      </c>
      <c r="AL1114" s="145">
        <v>82.84</v>
      </c>
      <c r="AM1114" s="145">
        <v>254.77</v>
      </c>
      <c r="AN1114" s="145">
        <v>292.39</v>
      </c>
      <c r="AO1114" s="145">
        <v>394.67</v>
      </c>
      <c r="AP1114" s="145">
        <v>196.57</v>
      </c>
      <c r="AQ1114" s="145">
        <v>429.42</v>
      </c>
      <c r="AR1114" s="145">
        <v>103.19</v>
      </c>
      <c r="AS1114" s="145">
        <v>54.27</v>
      </c>
      <c r="AT1114" s="145">
        <v>254.97</v>
      </c>
      <c r="AU1114" s="145">
        <v>209.73</v>
      </c>
      <c r="AV1114" s="145">
        <v>104.01</v>
      </c>
      <c r="AW1114" s="145">
        <v>276.35000000000002</v>
      </c>
      <c r="AX1114" s="195">
        <v>77.989999999999995</v>
      </c>
    </row>
    <row r="1115" spans="1:50" x14ac:dyDescent="0.35">
      <c r="A1115" s="27" t="s">
        <v>144</v>
      </c>
      <c r="B1115" s="3" t="s">
        <v>214</v>
      </c>
      <c r="C1115" s="3" t="s">
        <v>334</v>
      </c>
      <c r="D1115" s="3" t="s">
        <v>327</v>
      </c>
      <c r="E1115" s="3">
        <v>0</v>
      </c>
      <c r="F1115" s="3">
        <v>0</v>
      </c>
      <c r="G1115" s="3">
        <v>0</v>
      </c>
      <c r="H1115" s="3">
        <v>0</v>
      </c>
      <c r="I1115" s="3">
        <v>0</v>
      </c>
      <c r="J1115" s="3">
        <v>0</v>
      </c>
      <c r="K1115" s="3">
        <v>0</v>
      </c>
      <c r="L1115" s="3">
        <v>0</v>
      </c>
      <c r="M1115" s="3">
        <v>0</v>
      </c>
      <c r="N1115" s="3">
        <v>0</v>
      </c>
      <c r="O1115" s="3">
        <v>0</v>
      </c>
      <c r="P1115" s="3">
        <v>0</v>
      </c>
      <c r="Q1115" s="3">
        <v>0</v>
      </c>
      <c r="R1115" s="3">
        <v>0</v>
      </c>
      <c r="S1115" s="3">
        <v>0</v>
      </c>
      <c r="T1115" s="3">
        <v>0</v>
      </c>
      <c r="U1115" s="3">
        <v>0</v>
      </c>
      <c r="V1115" s="3">
        <v>0</v>
      </c>
      <c r="W1115" s="3">
        <v>0</v>
      </c>
      <c r="X1115" s="3">
        <v>0</v>
      </c>
      <c r="Y1115" s="3">
        <v>0</v>
      </c>
      <c r="Z1115" s="3">
        <v>0</v>
      </c>
      <c r="AA1115" s="3">
        <v>0</v>
      </c>
      <c r="AB1115" s="3">
        <v>0</v>
      </c>
      <c r="AC1115" s="3">
        <v>0</v>
      </c>
      <c r="AD1115" s="3">
        <v>0</v>
      </c>
      <c r="AE1115" s="3">
        <v>0</v>
      </c>
      <c r="AF1115" s="3">
        <v>0</v>
      </c>
      <c r="AG1115" s="3">
        <v>0</v>
      </c>
      <c r="AH1115" s="3">
        <v>0</v>
      </c>
      <c r="AI1115" s="3">
        <v>0</v>
      </c>
      <c r="AJ1115" s="3">
        <v>0</v>
      </c>
      <c r="AK1115" s="3">
        <v>0</v>
      </c>
      <c r="AL1115" s="3">
        <v>0</v>
      </c>
      <c r="AM1115" s="3">
        <v>0</v>
      </c>
      <c r="AN1115" s="3">
        <v>0</v>
      </c>
      <c r="AO1115" s="3">
        <v>0</v>
      </c>
      <c r="AP1115" s="3">
        <v>0</v>
      </c>
      <c r="AQ1115" s="3">
        <v>0</v>
      </c>
      <c r="AR1115" s="3">
        <v>0</v>
      </c>
      <c r="AS1115" s="3">
        <v>0</v>
      </c>
      <c r="AT1115" s="3">
        <v>0</v>
      </c>
      <c r="AU1115" s="3">
        <v>0</v>
      </c>
      <c r="AV1115" s="3">
        <v>0</v>
      </c>
      <c r="AW1115" s="3">
        <v>0</v>
      </c>
      <c r="AX1115" s="10">
        <v>0</v>
      </c>
    </row>
    <row r="1116" spans="1:50" x14ac:dyDescent="0.35">
      <c r="A1116" s="27" t="s">
        <v>144</v>
      </c>
      <c r="B1116" s="3" t="s">
        <v>214</v>
      </c>
      <c r="C1116" s="3" t="s">
        <v>334</v>
      </c>
      <c r="D1116" s="3" t="s">
        <v>167</v>
      </c>
      <c r="E1116" s="3">
        <v>370</v>
      </c>
      <c r="F1116" s="3">
        <v>307</v>
      </c>
      <c r="G1116" s="3">
        <v>386</v>
      </c>
      <c r="H1116" s="3">
        <v>274</v>
      </c>
      <c r="I1116" s="3">
        <v>354</v>
      </c>
      <c r="J1116" s="3">
        <v>134</v>
      </c>
      <c r="K1116" s="3">
        <v>162</v>
      </c>
      <c r="L1116" s="3">
        <v>334</v>
      </c>
      <c r="M1116" s="3">
        <v>328</v>
      </c>
      <c r="N1116" s="3">
        <v>255</v>
      </c>
      <c r="O1116" s="3">
        <v>253</v>
      </c>
      <c r="P1116" s="3">
        <v>256</v>
      </c>
      <c r="Q1116" s="3">
        <v>223</v>
      </c>
      <c r="R1116" s="3">
        <v>378</v>
      </c>
      <c r="S1116" s="3">
        <v>530</v>
      </c>
      <c r="T1116" s="3">
        <v>381</v>
      </c>
      <c r="U1116" s="3">
        <v>279</v>
      </c>
      <c r="V1116" s="3">
        <v>329</v>
      </c>
      <c r="W1116" s="3">
        <v>503</v>
      </c>
      <c r="X1116" s="3">
        <v>563</v>
      </c>
      <c r="Y1116" s="3">
        <v>486</v>
      </c>
      <c r="Z1116" s="3">
        <v>600</v>
      </c>
      <c r="AA1116" s="3">
        <v>462</v>
      </c>
      <c r="AB1116" s="3">
        <v>552</v>
      </c>
      <c r="AC1116" s="3">
        <v>702</v>
      </c>
      <c r="AD1116" s="3">
        <v>441</v>
      </c>
      <c r="AE1116" s="3">
        <v>626</v>
      </c>
      <c r="AF1116" s="3">
        <v>658</v>
      </c>
      <c r="AG1116" s="3">
        <v>512</v>
      </c>
      <c r="AH1116" s="3">
        <v>827</v>
      </c>
      <c r="AI1116" s="3">
        <v>408</v>
      </c>
      <c r="AJ1116" s="3">
        <v>198</v>
      </c>
      <c r="AK1116" s="3">
        <v>365</v>
      </c>
      <c r="AL1116" s="3">
        <v>294</v>
      </c>
      <c r="AM1116" s="3">
        <v>514</v>
      </c>
      <c r="AN1116" s="3">
        <v>824</v>
      </c>
      <c r="AO1116" s="3">
        <v>502</v>
      </c>
      <c r="AP1116" s="3">
        <v>199</v>
      </c>
      <c r="AQ1116" s="3">
        <v>208</v>
      </c>
      <c r="AR1116" s="3">
        <v>306</v>
      </c>
      <c r="AS1116" s="3">
        <v>335</v>
      </c>
      <c r="AT1116" s="4">
        <v>1013</v>
      </c>
      <c r="AU1116" s="3">
        <v>908</v>
      </c>
      <c r="AV1116" s="3">
        <v>220</v>
      </c>
      <c r="AW1116" s="3">
        <v>675</v>
      </c>
      <c r="AX1116" s="10">
        <v>81</v>
      </c>
    </row>
    <row r="1117" spans="1:50" x14ac:dyDescent="0.35">
      <c r="A1117" s="27" t="s">
        <v>144</v>
      </c>
      <c r="B1117" s="3" t="s">
        <v>214</v>
      </c>
      <c r="C1117" s="3" t="s">
        <v>334</v>
      </c>
      <c r="D1117" s="3" t="s">
        <v>132</v>
      </c>
      <c r="E1117" s="3">
        <v>13</v>
      </c>
      <c r="F1117" s="3">
        <v>13</v>
      </c>
      <c r="G1117" s="3">
        <v>12</v>
      </c>
      <c r="H1117" s="3">
        <v>10</v>
      </c>
      <c r="I1117" s="3">
        <v>19</v>
      </c>
      <c r="J1117" s="3">
        <v>11</v>
      </c>
      <c r="K1117" s="3">
        <v>13</v>
      </c>
      <c r="L1117" s="3">
        <v>12</v>
      </c>
      <c r="M1117" s="3">
        <v>11</v>
      </c>
      <c r="N1117" s="3">
        <v>11</v>
      </c>
      <c r="O1117" s="3">
        <v>11</v>
      </c>
      <c r="P1117" s="3">
        <v>12</v>
      </c>
      <c r="Q1117" s="3">
        <v>12</v>
      </c>
      <c r="R1117" s="3">
        <v>16</v>
      </c>
      <c r="S1117" s="3">
        <v>14</v>
      </c>
      <c r="T1117" s="3">
        <v>16</v>
      </c>
      <c r="U1117" s="3">
        <v>8</v>
      </c>
      <c r="V1117" s="3">
        <v>9</v>
      </c>
      <c r="W1117" s="3">
        <v>13</v>
      </c>
      <c r="X1117" s="3">
        <v>9</v>
      </c>
      <c r="Y1117" s="3">
        <v>15</v>
      </c>
      <c r="Z1117" s="3">
        <v>19</v>
      </c>
      <c r="AA1117" s="3">
        <v>15</v>
      </c>
      <c r="AB1117" s="3">
        <v>13</v>
      </c>
      <c r="AC1117" s="3">
        <v>27</v>
      </c>
      <c r="AD1117" s="3">
        <v>17</v>
      </c>
      <c r="AE1117" s="3">
        <v>15</v>
      </c>
      <c r="AF1117" s="3">
        <v>25</v>
      </c>
      <c r="AG1117" s="3">
        <v>16</v>
      </c>
      <c r="AH1117" s="3">
        <v>18</v>
      </c>
      <c r="AI1117" s="3">
        <v>22</v>
      </c>
      <c r="AJ1117" s="3">
        <v>13</v>
      </c>
      <c r="AK1117" s="3">
        <v>16</v>
      </c>
      <c r="AL1117" s="3">
        <v>16</v>
      </c>
      <c r="AM1117" s="3">
        <v>18</v>
      </c>
      <c r="AN1117" s="3">
        <v>22</v>
      </c>
      <c r="AO1117" s="3">
        <v>22</v>
      </c>
      <c r="AP1117" s="3">
        <v>12</v>
      </c>
      <c r="AQ1117" s="3">
        <v>12</v>
      </c>
      <c r="AR1117" s="3">
        <v>13</v>
      </c>
      <c r="AS1117" s="3">
        <v>13</v>
      </c>
      <c r="AT1117" s="3">
        <v>21</v>
      </c>
      <c r="AU1117" s="3">
        <v>26</v>
      </c>
      <c r="AV1117" s="3">
        <v>7</v>
      </c>
      <c r="AW1117" s="3">
        <v>11</v>
      </c>
      <c r="AX1117" s="10">
        <v>7</v>
      </c>
    </row>
    <row r="1118" spans="1:50" x14ac:dyDescent="0.35">
      <c r="A1118" s="27" t="s">
        <v>144</v>
      </c>
      <c r="B1118" s="3" t="s">
        <v>214</v>
      </c>
      <c r="C1118" s="3" t="s">
        <v>336</v>
      </c>
      <c r="D1118" s="3" t="s">
        <v>162</v>
      </c>
      <c r="E1118" s="145"/>
      <c r="F1118" s="145"/>
      <c r="G1118" s="145">
        <v>79</v>
      </c>
      <c r="H1118" s="145"/>
      <c r="I1118" s="145"/>
      <c r="J1118" s="145">
        <v>791.7</v>
      </c>
      <c r="K1118" s="145">
        <v>949.7</v>
      </c>
      <c r="L1118" s="145"/>
      <c r="M1118" s="145">
        <v>450</v>
      </c>
      <c r="N1118" s="145"/>
      <c r="O1118" s="145"/>
      <c r="P1118" s="145">
        <v>158</v>
      </c>
      <c r="Q1118" s="145"/>
      <c r="R1118" s="145"/>
      <c r="S1118" s="145">
        <v>79</v>
      </c>
      <c r="T1118" s="145">
        <v>158</v>
      </c>
      <c r="U1118" s="145">
        <v>79</v>
      </c>
      <c r="V1118" s="145">
        <v>79</v>
      </c>
      <c r="W1118" s="145"/>
      <c r="X1118" s="145">
        <v>158</v>
      </c>
      <c r="Y1118" s="145"/>
      <c r="Z1118" s="145"/>
      <c r="AA1118" s="145"/>
      <c r="AB1118" s="145">
        <v>784</v>
      </c>
      <c r="AC1118" s="145"/>
      <c r="AD1118" s="145"/>
      <c r="AE1118" s="145">
        <v>79</v>
      </c>
      <c r="AF1118" s="145">
        <v>158</v>
      </c>
      <c r="AG1118" s="145"/>
      <c r="AH1118" s="145">
        <v>158</v>
      </c>
      <c r="AI1118" s="145">
        <v>268.60000000000002</v>
      </c>
      <c r="AJ1118" s="145"/>
      <c r="AK1118" s="145"/>
      <c r="AL1118" s="145"/>
      <c r="AM1118" s="145">
        <v>282</v>
      </c>
      <c r="AN1118" s="145"/>
      <c r="AO1118" s="145"/>
      <c r="AP1118" s="145">
        <v>79</v>
      </c>
      <c r="AQ1118" s="145">
        <v>67.150000000000006</v>
      </c>
      <c r="AR1118" s="145"/>
      <c r="AS1118" s="145"/>
      <c r="AT1118" s="145">
        <v>0</v>
      </c>
      <c r="AU1118" s="145"/>
      <c r="AV1118" s="145">
        <v>77.819999999999993</v>
      </c>
      <c r="AW1118" s="145"/>
      <c r="AX1118" s="195"/>
    </row>
    <row r="1119" spans="1:50" x14ac:dyDescent="0.35">
      <c r="A1119" s="27" t="s">
        <v>144</v>
      </c>
      <c r="B1119" s="3" t="s">
        <v>214</v>
      </c>
      <c r="C1119" s="3" t="s">
        <v>336</v>
      </c>
      <c r="D1119" s="3" t="s">
        <v>166</v>
      </c>
      <c r="E1119" s="145"/>
      <c r="F1119" s="145"/>
      <c r="G1119" s="145">
        <v>79</v>
      </c>
      <c r="H1119" s="145"/>
      <c r="I1119" s="145"/>
      <c r="J1119" s="145">
        <v>791.7</v>
      </c>
      <c r="K1119" s="145">
        <v>474.85</v>
      </c>
      <c r="L1119" s="145"/>
      <c r="M1119" s="145">
        <v>450</v>
      </c>
      <c r="N1119" s="145"/>
      <c r="O1119" s="145"/>
      <c r="P1119" s="145">
        <v>158</v>
      </c>
      <c r="Q1119" s="145"/>
      <c r="R1119" s="145"/>
      <c r="S1119" s="145">
        <v>79</v>
      </c>
      <c r="T1119" s="145">
        <v>158</v>
      </c>
      <c r="U1119" s="145">
        <v>79</v>
      </c>
      <c r="V1119" s="145">
        <v>79</v>
      </c>
      <c r="W1119" s="145"/>
      <c r="X1119" s="145">
        <v>158</v>
      </c>
      <c r="Y1119" s="145"/>
      <c r="Z1119" s="145"/>
      <c r="AA1119" s="145"/>
      <c r="AB1119" s="145">
        <v>784</v>
      </c>
      <c r="AC1119" s="145"/>
      <c r="AD1119" s="145"/>
      <c r="AE1119" s="145">
        <v>79</v>
      </c>
      <c r="AF1119" s="145">
        <v>79</v>
      </c>
      <c r="AG1119" s="145"/>
      <c r="AH1119" s="145">
        <v>158</v>
      </c>
      <c r="AI1119" s="145">
        <v>134.30000000000001</v>
      </c>
      <c r="AJ1119" s="145"/>
      <c r="AK1119" s="145"/>
      <c r="AL1119" s="145"/>
      <c r="AM1119" s="145">
        <v>282</v>
      </c>
      <c r="AN1119" s="145"/>
      <c r="AO1119" s="145"/>
      <c r="AP1119" s="145">
        <v>79</v>
      </c>
      <c r="AQ1119" s="145">
        <v>67.150000000000006</v>
      </c>
      <c r="AR1119" s="145"/>
      <c r="AS1119" s="145"/>
      <c r="AT1119" s="145">
        <v>0</v>
      </c>
      <c r="AU1119" s="145"/>
      <c r="AV1119" s="145">
        <v>77.819999999999993</v>
      </c>
      <c r="AW1119" s="145"/>
      <c r="AX1119" s="195"/>
    </row>
    <row r="1120" spans="1:50" x14ac:dyDescent="0.35">
      <c r="A1120" s="27" t="s">
        <v>144</v>
      </c>
      <c r="B1120" s="3" t="s">
        <v>214</v>
      </c>
      <c r="C1120" s="3" t="s">
        <v>336</v>
      </c>
      <c r="D1120" s="3" t="s">
        <v>327</v>
      </c>
      <c r="E1120" s="3"/>
      <c r="F1120" s="3"/>
      <c r="G1120" s="3">
        <v>1</v>
      </c>
      <c r="H1120" s="3"/>
      <c r="I1120" s="3"/>
      <c r="J1120" s="3">
        <v>2</v>
      </c>
      <c r="K1120" s="3">
        <v>4</v>
      </c>
      <c r="L1120" s="3"/>
      <c r="M1120" s="3">
        <v>148</v>
      </c>
      <c r="N1120" s="3"/>
      <c r="O1120" s="3"/>
      <c r="P1120" s="3">
        <v>2</v>
      </c>
      <c r="Q1120" s="3"/>
      <c r="R1120" s="3"/>
      <c r="S1120" s="3">
        <v>1</v>
      </c>
      <c r="T1120" s="3">
        <v>2</v>
      </c>
      <c r="U1120" s="3">
        <v>1</v>
      </c>
      <c r="V1120" s="3">
        <v>1</v>
      </c>
      <c r="W1120" s="3"/>
      <c r="X1120" s="3">
        <v>2</v>
      </c>
      <c r="Y1120" s="3"/>
      <c r="Z1120" s="3"/>
      <c r="AA1120" s="3"/>
      <c r="AB1120" s="3">
        <v>2</v>
      </c>
      <c r="AC1120" s="3"/>
      <c r="AD1120" s="3"/>
      <c r="AE1120" s="3">
        <v>1</v>
      </c>
      <c r="AF1120" s="3">
        <v>2</v>
      </c>
      <c r="AG1120" s="3"/>
      <c r="AH1120" s="3">
        <v>2</v>
      </c>
      <c r="AI1120" s="3">
        <v>4</v>
      </c>
      <c r="AJ1120" s="3"/>
      <c r="AK1120" s="3"/>
      <c r="AL1120" s="3"/>
      <c r="AM1120" s="3">
        <v>4</v>
      </c>
      <c r="AN1120" s="3"/>
      <c r="AO1120" s="3"/>
      <c r="AP1120" s="3">
        <v>1</v>
      </c>
      <c r="AQ1120" s="3">
        <v>1</v>
      </c>
      <c r="AR1120" s="3"/>
      <c r="AS1120" s="3"/>
      <c r="AT1120" s="3">
        <v>1</v>
      </c>
      <c r="AU1120" s="3"/>
      <c r="AV1120" s="3">
        <v>8</v>
      </c>
      <c r="AW1120" s="3"/>
      <c r="AX1120" s="10"/>
    </row>
    <row r="1121" spans="1:50" x14ac:dyDescent="0.35">
      <c r="A1121" s="27" t="s">
        <v>144</v>
      </c>
      <c r="B1121" s="3" t="s">
        <v>214</v>
      </c>
      <c r="C1121" s="3" t="s">
        <v>336</v>
      </c>
      <c r="D1121" s="3" t="s">
        <v>167</v>
      </c>
      <c r="E1121" s="3"/>
      <c r="F1121" s="3"/>
      <c r="G1121" s="3">
        <v>0</v>
      </c>
      <c r="H1121" s="3"/>
      <c r="I1121" s="3"/>
      <c r="J1121" s="3">
        <v>0</v>
      </c>
      <c r="K1121" s="3">
        <v>0</v>
      </c>
      <c r="L1121" s="3"/>
      <c r="M1121" s="3">
        <v>0</v>
      </c>
      <c r="N1121" s="3"/>
      <c r="O1121" s="3"/>
      <c r="P1121" s="3">
        <v>0</v>
      </c>
      <c r="Q1121" s="3"/>
      <c r="R1121" s="3"/>
      <c r="S1121" s="3">
        <v>0</v>
      </c>
      <c r="T1121" s="3">
        <v>0</v>
      </c>
      <c r="U1121" s="3">
        <v>0</v>
      </c>
      <c r="V1121" s="3">
        <v>0</v>
      </c>
      <c r="W1121" s="3"/>
      <c r="X1121" s="3">
        <v>0</v>
      </c>
      <c r="Y1121" s="3"/>
      <c r="Z1121" s="3"/>
      <c r="AA1121" s="3"/>
      <c r="AB1121" s="3">
        <v>0</v>
      </c>
      <c r="AC1121" s="3"/>
      <c r="AD1121" s="3"/>
      <c r="AE1121" s="3">
        <v>0</v>
      </c>
      <c r="AF1121" s="3">
        <v>0</v>
      </c>
      <c r="AG1121" s="3"/>
      <c r="AH1121" s="3">
        <v>0</v>
      </c>
      <c r="AI1121" s="3">
        <v>0</v>
      </c>
      <c r="AJ1121" s="3"/>
      <c r="AK1121" s="3"/>
      <c r="AL1121" s="3"/>
      <c r="AM1121" s="3">
        <v>0</v>
      </c>
      <c r="AN1121" s="3"/>
      <c r="AO1121" s="3"/>
      <c r="AP1121" s="3">
        <v>0</v>
      </c>
      <c r="AQ1121" s="3">
        <v>0</v>
      </c>
      <c r="AR1121" s="3"/>
      <c r="AS1121" s="3"/>
      <c r="AT1121" s="3">
        <v>0</v>
      </c>
      <c r="AU1121" s="3"/>
      <c r="AV1121" s="3">
        <v>0</v>
      </c>
      <c r="AW1121" s="3"/>
      <c r="AX1121" s="10"/>
    </row>
    <row r="1122" spans="1:50" x14ac:dyDescent="0.35">
      <c r="A1122" s="27" t="s">
        <v>144</v>
      </c>
      <c r="B1122" s="3" t="s">
        <v>214</v>
      </c>
      <c r="C1122" s="3" t="s">
        <v>336</v>
      </c>
      <c r="D1122" s="3" t="s">
        <v>132</v>
      </c>
      <c r="E1122" s="3"/>
      <c r="F1122" s="3"/>
      <c r="G1122" s="3">
        <v>1</v>
      </c>
      <c r="H1122" s="3"/>
      <c r="I1122" s="3"/>
      <c r="J1122" s="3">
        <v>1</v>
      </c>
      <c r="K1122" s="3">
        <v>2</v>
      </c>
      <c r="L1122" s="3"/>
      <c r="M1122" s="3">
        <v>1</v>
      </c>
      <c r="N1122" s="3"/>
      <c r="O1122" s="3"/>
      <c r="P1122" s="3">
        <v>1</v>
      </c>
      <c r="Q1122" s="3"/>
      <c r="R1122" s="3"/>
      <c r="S1122" s="3">
        <v>1</v>
      </c>
      <c r="T1122" s="3">
        <v>1</v>
      </c>
      <c r="U1122" s="3">
        <v>1</v>
      </c>
      <c r="V1122" s="3">
        <v>1</v>
      </c>
      <c r="W1122" s="3"/>
      <c r="X1122" s="3">
        <v>1</v>
      </c>
      <c r="Y1122" s="3"/>
      <c r="Z1122" s="3"/>
      <c r="AA1122" s="3"/>
      <c r="AB1122" s="3">
        <v>1</v>
      </c>
      <c r="AC1122" s="3"/>
      <c r="AD1122" s="3"/>
      <c r="AE1122" s="3">
        <v>1</v>
      </c>
      <c r="AF1122" s="3">
        <v>2</v>
      </c>
      <c r="AG1122" s="3"/>
      <c r="AH1122" s="3">
        <v>1</v>
      </c>
      <c r="AI1122" s="3">
        <v>2</v>
      </c>
      <c r="AJ1122" s="3"/>
      <c r="AK1122" s="3"/>
      <c r="AL1122" s="3"/>
      <c r="AM1122" s="3">
        <v>1</v>
      </c>
      <c r="AN1122" s="3"/>
      <c r="AO1122" s="3"/>
      <c r="AP1122" s="3">
        <v>1</v>
      </c>
      <c r="AQ1122" s="3">
        <v>1</v>
      </c>
      <c r="AR1122" s="3"/>
      <c r="AS1122" s="3"/>
      <c r="AT1122" s="3">
        <v>1</v>
      </c>
      <c r="AU1122" s="3"/>
      <c r="AV1122" s="3">
        <v>1</v>
      </c>
      <c r="AW1122" s="3"/>
      <c r="AX1122" s="10"/>
    </row>
    <row r="1123" spans="1:50" x14ac:dyDescent="0.35">
      <c r="A1123" s="27" t="s">
        <v>144</v>
      </c>
      <c r="B1123" s="3" t="s">
        <v>214</v>
      </c>
      <c r="C1123" s="3" t="s">
        <v>337</v>
      </c>
      <c r="D1123" s="3" t="s">
        <v>162</v>
      </c>
      <c r="E1123" s="145">
        <v>27362.89</v>
      </c>
      <c r="F1123" s="145">
        <v>20355.11</v>
      </c>
      <c r="G1123" s="145">
        <v>24657.89</v>
      </c>
      <c r="H1123" s="145">
        <v>24390.16</v>
      </c>
      <c r="I1123" s="145">
        <v>26915.15</v>
      </c>
      <c r="J1123" s="145">
        <v>30407.37</v>
      </c>
      <c r="K1123" s="145">
        <v>25229.84</v>
      </c>
      <c r="L1123" s="145">
        <v>24696.9</v>
      </c>
      <c r="M1123" s="145">
        <v>23095.47</v>
      </c>
      <c r="N1123" s="145">
        <v>18525.46</v>
      </c>
      <c r="O1123" s="145">
        <v>20584.63</v>
      </c>
      <c r="P1123" s="145">
        <v>16654.62</v>
      </c>
      <c r="Q1123" s="145">
        <v>17473.77</v>
      </c>
      <c r="R1123" s="145">
        <v>16773.53</v>
      </c>
      <c r="S1123" s="145">
        <v>17078.37</v>
      </c>
      <c r="T1123" s="145">
        <v>18815.46</v>
      </c>
      <c r="U1123" s="145">
        <v>22769.919999999998</v>
      </c>
      <c r="V1123" s="145">
        <v>25406.68</v>
      </c>
      <c r="W1123" s="145">
        <v>28173.02</v>
      </c>
      <c r="X1123" s="145">
        <v>32036.74</v>
      </c>
      <c r="Y1123" s="145">
        <v>35556.239999999998</v>
      </c>
      <c r="Z1123" s="145">
        <v>42080.56</v>
      </c>
      <c r="AA1123" s="145">
        <v>34940.660000000003</v>
      </c>
      <c r="AB1123" s="145">
        <v>35679.18</v>
      </c>
      <c r="AC1123" s="145">
        <v>35242.5</v>
      </c>
      <c r="AD1123" s="145">
        <v>36012.800000000003</v>
      </c>
      <c r="AE1123" s="145">
        <v>47399.82</v>
      </c>
      <c r="AF1123" s="145">
        <v>47021.87</v>
      </c>
      <c r="AG1123" s="145">
        <v>43973.36</v>
      </c>
      <c r="AH1123" s="145">
        <v>41891.599999999999</v>
      </c>
      <c r="AI1123" s="145">
        <v>43603.29</v>
      </c>
      <c r="AJ1123" s="145">
        <v>41768.17</v>
      </c>
      <c r="AK1123" s="145">
        <v>41546.44</v>
      </c>
      <c r="AL1123" s="145">
        <v>49788.07</v>
      </c>
      <c r="AM1123" s="145">
        <v>42774.81</v>
      </c>
      <c r="AN1123" s="145">
        <v>44608.33</v>
      </c>
      <c r="AO1123" s="145">
        <v>46435.31</v>
      </c>
      <c r="AP1123" s="145">
        <v>45564.94</v>
      </c>
      <c r="AQ1123" s="145">
        <v>33819.480000000003</v>
      </c>
      <c r="AR1123" s="145">
        <v>11635.94</v>
      </c>
      <c r="AS1123" s="145">
        <v>15575.85</v>
      </c>
      <c r="AT1123" s="145">
        <v>19689.439999999999</v>
      </c>
      <c r="AU1123" s="145">
        <v>22642.09</v>
      </c>
      <c r="AV1123" s="145">
        <v>21295.25</v>
      </c>
      <c r="AW1123" s="145">
        <v>20462.84</v>
      </c>
      <c r="AX1123" s="195">
        <v>20229.16</v>
      </c>
    </row>
    <row r="1124" spans="1:50" x14ac:dyDescent="0.35">
      <c r="A1124" s="27" t="s">
        <v>144</v>
      </c>
      <c r="B1124" s="3" t="s">
        <v>214</v>
      </c>
      <c r="C1124" s="3" t="s">
        <v>337</v>
      </c>
      <c r="D1124" s="3" t="s">
        <v>166</v>
      </c>
      <c r="E1124" s="145">
        <v>456.05</v>
      </c>
      <c r="F1124" s="145">
        <v>363.48</v>
      </c>
      <c r="G1124" s="145">
        <v>385.28</v>
      </c>
      <c r="H1124" s="145">
        <v>451.67</v>
      </c>
      <c r="I1124" s="145">
        <v>441.23</v>
      </c>
      <c r="J1124" s="145">
        <v>400.1</v>
      </c>
      <c r="K1124" s="145">
        <v>420.5</v>
      </c>
      <c r="L1124" s="145">
        <v>385.89</v>
      </c>
      <c r="M1124" s="145">
        <v>481.16</v>
      </c>
      <c r="N1124" s="145">
        <v>243.76</v>
      </c>
      <c r="O1124" s="145">
        <v>236.6</v>
      </c>
      <c r="P1124" s="145">
        <v>370.1</v>
      </c>
      <c r="Q1124" s="145">
        <v>342.62</v>
      </c>
      <c r="R1124" s="145">
        <v>356.88</v>
      </c>
      <c r="S1124" s="145">
        <v>426.96</v>
      </c>
      <c r="T1124" s="145">
        <v>409.03</v>
      </c>
      <c r="U1124" s="145">
        <v>399.47</v>
      </c>
      <c r="V1124" s="145">
        <v>488.59</v>
      </c>
      <c r="W1124" s="145">
        <v>512.24</v>
      </c>
      <c r="X1124" s="145">
        <v>344.48</v>
      </c>
      <c r="Y1124" s="145">
        <v>515.30999999999995</v>
      </c>
      <c r="Z1124" s="145">
        <v>601.15</v>
      </c>
      <c r="AA1124" s="145">
        <v>447.96</v>
      </c>
      <c r="AB1124" s="145">
        <v>509.7</v>
      </c>
      <c r="AC1124" s="145">
        <v>526.01</v>
      </c>
      <c r="AD1124" s="145">
        <v>521.91999999999996</v>
      </c>
      <c r="AE1124" s="145">
        <v>474</v>
      </c>
      <c r="AF1124" s="145">
        <v>644.14</v>
      </c>
      <c r="AG1124" s="145">
        <v>563.76</v>
      </c>
      <c r="AH1124" s="145">
        <v>544.04999999999995</v>
      </c>
      <c r="AI1124" s="145">
        <v>581.38</v>
      </c>
      <c r="AJ1124" s="145">
        <v>588.28</v>
      </c>
      <c r="AK1124" s="145">
        <v>532.65</v>
      </c>
      <c r="AL1124" s="145">
        <v>592.72</v>
      </c>
      <c r="AM1124" s="145">
        <v>611.07000000000005</v>
      </c>
      <c r="AN1124" s="145">
        <v>619.55999999999995</v>
      </c>
      <c r="AO1124" s="145">
        <v>610.99</v>
      </c>
      <c r="AP1124" s="145">
        <v>615.74</v>
      </c>
      <c r="AQ1124" s="145">
        <v>545.48</v>
      </c>
      <c r="AR1124" s="145">
        <v>646.44000000000005</v>
      </c>
      <c r="AS1124" s="145">
        <v>399.38</v>
      </c>
      <c r="AT1124" s="145">
        <v>386.07</v>
      </c>
      <c r="AU1124" s="145">
        <v>481.75</v>
      </c>
      <c r="AV1124" s="145">
        <v>560.4</v>
      </c>
      <c r="AW1124" s="145">
        <v>620.09</v>
      </c>
      <c r="AX1124" s="195">
        <v>546.73</v>
      </c>
    </row>
    <row r="1125" spans="1:50" x14ac:dyDescent="0.35">
      <c r="A1125" s="27" t="s">
        <v>144</v>
      </c>
      <c r="B1125" s="3" t="s">
        <v>214</v>
      </c>
      <c r="C1125" s="3" t="s">
        <v>337</v>
      </c>
      <c r="D1125" s="3" t="s">
        <v>327</v>
      </c>
      <c r="E1125" s="3">
        <v>570</v>
      </c>
      <c r="F1125" s="3">
        <v>485</v>
      </c>
      <c r="G1125" s="3">
        <v>524</v>
      </c>
      <c r="H1125" s="3">
        <v>789</v>
      </c>
      <c r="I1125" s="3">
        <v>592</v>
      </c>
      <c r="J1125" s="3">
        <v>683</v>
      </c>
      <c r="K1125" s="3">
        <v>634</v>
      </c>
      <c r="L1125" s="3">
        <v>606</v>
      </c>
      <c r="M1125" s="3">
        <v>324</v>
      </c>
      <c r="N1125" s="3">
        <v>413</v>
      </c>
      <c r="O1125" s="3">
        <v>605</v>
      </c>
      <c r="P1125" s="3">
        <v>272</v>
      </c>
      <c r="Q1125" s="3">
        <v>298</v>
      </c>
      <c r="R1125" s="3">
        <v>288</v>
      </c>
      <c r="S1125" s="3">
        <v>267</v>
      </c>
      <c r="T1125" s="3">
        <v>290</v>
      </c>
      <c r="U1125" s="4">
        <v>1446</v>
      </c>
      <c r="V1125" s="3">
        <v>443</v>
      </c>
      <c r="W1125" s="3">
        <v>538</v>
      </c>
      <c r="X1125" s="3">
        <v>597</v>
      </c>
      <c r="Y1125" s="3">
        <v>628</v>
      </c>
      <c r="Z1125" s="3">
        <v>748</v>
      </c>
      <c r="AA1125" s="3">
        <v>661</v>
      </c>
      <c r="AB1125" s="3">
        <v>717</v>
      </c>
      <c r="AC1125" s="3">
        <v>648</v>
      </c>
      <c r="AD1125" s="3">
        <v>634</v>
      </c>
      <c r="AE1125" s="3">
        <v>725</v>
      </c>
      <c r="AF1125" s="3">
        <v>678</v>
      </c>
      <c r="AG1125" s="3">
        <v>696</v>
      </c>
      <c r="AH1125" s="3">
        <v>638</v>
      </c>
      <c r="AI1125" s="3">
        <v>646</v>
      </c>
      <c r="AJ1125" s="3">
        <v>634</v>
      </c>
      <c r="AK1125" s="3">
        <v>641</v>
      </c>
      <c r="AL1125" s="3">
        <v>754</v>
      </c>
      <c r="AM1125" s="3">
        <v>580</v>
      </c>
      <c r="AN1125" s="3">
        <v>632</v>
      </c>
      <c r="AO1125" s="3">
        <v>674</v>
      </c>
      <c r="AP1125" s="3">
        <v>636</v>
      </c>
      <c r="AQ1125" s="3">
        <v>467</v>
      </c>
      <c r="AR1125" s="3">
        <v>166</v>
      </c>
      <c r="AS1125" s="3">
        <v>230</v>
      </c>
      <c r="AT1125" s="3">
        <v>257</v>
      </c>
      <c r="AU1125" s="3">
        <v>246</v>
      </c>
      <c r="AV1125" s="3">
        <v>225</v>
      </c>
      <c r="AW1125" s="3">
        <v>254</v>
      </c>
      <c r="AX1125" s="10">
        <v>237</v>
      </c>
    </row>
    <row r="1126" spans="1:50" x14ac:dyDescent="0.35">
      <c r="A1126" s="27" t="s">
        <v>144</v>
      </c>
      <c r="B1126" s="3" t="s">
        <v>214</v>
      </c>
      <c r="C1126" s="3" t="s">
        <v>337</v>
      </c>
      <c r="D1126" s="3" t="s">
        <v>167</v>
      </c>
      <c r="E1126" s="4">
        <v>7335</v>
      </c>
      <c r="F1126" s="4">
        <v>4228</v>
      </c>
      <c r="G1126" s="4">
        <v>5661</v>
      </c>
      <c r="H1126" s="4">
        <v>5050</v>
      </c>
      <c r="I1126" s="4">
        <v>6166</v>
      </c>
      <c r="J1126" s="4">
        <v>7258</v>
      </c>
      <c r="K1126" s="4">
        <v>5090</v>
      </c>
      <c r="L1126" s="4">
        <v>5575</v>
      </c>
      <c r="M1126" s="4">
        <v>4648</v>
      </c>
      <c r="N1126" s="4">
        <v>5481</v>
      </c>
      <c r="O1126" s="4">
        <v>10521</v>
      </c>
      <c r="P1126" s="4">
        <v>3935</v>
      </c>
      <c r="Q1126" s="4">
        <v>3975</v>
      </c>
      <c r="R1126" s="4">
        <v>3866</v>
      </c>
      <c r="S1126" s="4">
        <v>4267</v>
      </c>
      <c r="T1126" s="4">
        <v>4992</v>
      </c>
      <c r="U1126" s="4">
        <v>5488</v>
      </c>
      <c r="V1126" s="4">
        <v>6879</v>
      </c>
      <c r="W1126" s="4">
        <v>6763</v>
      </c>
      <c r="X1126" s="4">
        <v>8048</v>
      </c>
      <c r="Y1126" s="4">
        <v>8680</v>
      </c>
      <c r="Z1126" s="4">
        <v>9970</v>
      </c>
      <c r="AA1126" s="4">
        <v>8351</v>
      </c>
      <c r="AB1126" s="4">
        <v>8802</v>
      </c>
      <c r="AC1126" s="4">
        <v>8128</v>
      </c>
      <c r="AD1126" s="4">
        <v>7442</v>
      </c>
      <c r="AE1126" s="4">
        <v>12278</v>
      </c>
      <c r="AF1126" s="4">
        <v>12634</v>
      </c>
      <c r="AG1126" s="4">
        <v>11358</v>
      </c>
      <c r="AH1126" s="4">
        <v>11811</v>
      </c>
      <c r="AI1126" s="4">
        <v>12399</v>
      </c>
      <c r="AJ1126" s="4">
        <v>11109</v>
      </c>
      <c r="AK1126" s="4">
        <v>11295</v>
      </c>
      <c r="AL1126" s="4">
        <v>13818</v>
      </c>
      <c r="AM1126" s="4">
        <v>12621</v>
      </c>
      <c r="AN1126" s="4">
        <v>12802</v>
      </c>
      <c r="AO1126" s="4">
        <v>13460</v>
      </c>
      <c r="AP1126" s="4">
        <v>13715</v>
      </c>
      <c r="AQ1126" s="4">
        <v>9236</v>
      </c>
      <c r="AR1126" s="4">
        <v>2724</v>
      </c>
      <c r="AS1126" s="4">
        <v>3884</v>
      </c>
      <c r="AT1126" s="4">
        <v>5394</v>
      </c>
      <c r="AU1126" s="4">
        <v>6186</v>
      </c>
      <c r="AV1126" s="4">
        <v>6513</v>
      </c>
      <c r="AW1126" s="4">
        <v>6834</v>
      </c>
      <c r="AX1126" s="16">
        <v>6891</v>
      </c>
    </row>
    <row r="1127" spans="1:50" x14ac:dyDescent="0.35">
      <c r="A1127" s="27" t="s">
        <v>144</v>
      </c>
      <c r="B1127" s="3" t="s">
        <v>214</v>
      </c>
      <c r="C1127" s="3" t="s">
        <v>337</v>
      </c>
      <c r="D1127" s="3" t="s">
        <v>132</v>
      </c>
      <c r="E1127" s="3">
        <v>60</v>
      </c>
      <c r="F1127" s="3">
        <v>56</v>
      </c>
      <c r="G1127" s="3">
        <v>64</v>
      </c>
      <c r="H1127" s="3">
        <v>54</v>
      </c>
      <c r="I1127" s="3">
        <v>61</v>
      </c>
      <c r="J1127" s="3">
        <v>76</v>
      </c>
      <c r="K1127" s="3">
        <v>60</v>
      </c>
      <c r="L1127" s="3">
        <v>64</v>
      </c>
      <c r="M1127" s="3">
        <v>48</v>
      </c>
      <c r="N1127" s="3">
        <v>76</v>
      </c>
      <c r="O1127" s="3">
        <v>87</v>
      </c>
      <c r="P1127" s="3">
        <v>45</v>
      </c>
      <c r="Q1127" s="3">
        <v>51</v>
      </c>
      <c r="R1127" s="3">
        <v>47</v>
      </c>
      <c r="S1127" s="3">
        <v>40</v>
      </c>
      <c r="T1127" s="3">
        <v>46</v>
      </c>
      <c r="U1127" s="3">
        <v>57</v>
      </c>
      <c r="V1127" s="3">
        <v>52</v>
      </c>
      <c r="W1127" s="3">
        <v>55</v>
      </c>
      <c r="X1127" s="3">
        <v>93</v>
      </c>
      <c r="Y1127" s="3">
        <v>69</v>
      </c>
      <c r="Z1127" s="3">
        <v>70</v>
      </c>
      <c r="AA1127" s="3">
        <v>78</v>
      </c>
      <c r="AB1127" s="3">
        <v>70</v>
      </c>
      <c r="AC1127" s="3">
        <v>67</v>
      </c>
      <c r="AD1127" s="3">
        <v>69</v>
      </c>
      <c r="AE1127" s="3">
        <v>100</v>
      </c>
      <c r="AF1127" s="3">
        <v>73</v>
      </c>
      <c r="AG1127" s="3">
        <v>78</v>
      </c>
      <c r="AH1127" s="3">
        <v>77</v>
      </c>
      <c r="AI1127" s="3">
        <v>75</v>
      </c>
      <c r="AJ1127" s="3">
        <v>71</v>
      </c>
      <c r="AK1127" s="3">
        <v>78</v>
      </c>
      <c r="AL1127" s="3">
        <v>84</v>
      </c>
      <c r="AM1127" s="3">
        <v>70</v>
      </c>
      <c r="AN1127" s="3">
        <v>72</v>
      </c>
      <c r="AO1127" s="3">
        <v>76</v>
      </c>
      <c r="AP1127" s="3">
        <v>74</v>
      </c>
      <c r="AQ1127" s="3">
        <v>62</v>
      </c>
      <c r="AR1127" s="3">
        <v>18</v>
      </c>
      <c r="AS1127" s="3">
        <v>39</v>
      </c>
      <c r="AT1127" s="3">
        <v>51</v>
      </c>
      <c r="AU1127" s="3">
        <v>47</v>
      </c>
      <c r="AV1127" s="3">
        <v>38</v>
      </c>
      <c r="AW1127" s="3">
        <v>33</v>
      </c>
      <c r="AX1127" s="10">
        <v>37</v>
      </c>
    </row>
    <row r="1128" spans="1:50" x14ac:dyDescent="0.35">
      <c r="A1128" s="27" t="s">
        <v>144</v>
      </c>
      <c r="B1128" s="3" t="s">
        <v>214</v>
      </c>
      <c r="C1128" s="3" t="s">
        <v>339</v>
      </c>
      <c r="D1128" s="3" t="s">
        <v>162</v>
      </c>
      <c r="E1128" s="145">
        <v>21306.16</v>
      </c>
      <c r="F1128" s="145">
        <v>26406.400000000001</v>
      </c>
      <c r="G1128" s="145">
        <v>29145.99</v>
      </c>
      <c r="H1128" s="145">
        <v>24587.54</v>
      </c>
      <c r="I1128" s="145">
        <v>25023.08</v>
      </c>
      <c r="J1128" s="145">
        <v>26519.85</v>
      </c>
      <c r="K1128" s="145">
        <v>28373.1</v>
      </c>
      <c r="L1128" s="145">
        <v>33173</v>
      </c>
      <c r="M1128" s="145">
        <v>6966.86</v>
      </c>
      <c r="N1128" s="145">
        <v>5122.78</v>
      </c>
      <c r="O1128" s="145">
        <v>2926.2</v>
      </c>
      <c r="P1128" s="145">
        <v>4657.82</v>
      </c>
      <c r="Q1128" s="145">
        <v>6713.67</v>
      </c>
      <c r="R1128" s="145">
        <v>5924.83</v>
      </c>
      <c r="S1128" s="145">
        <v>6571.87</v>
      </c>
      <c r="T1128" s="145">
        <v>7545.77</v>
      </c>
      <c r="U1128" s="145">
        <v>25751.57</v>
      </c>
      <c r="V1128" s="145">
        <v>29559.86</v>
      </c>
      <c r="W1128" s="145">
        <v>35385.43</v>
      </c>
      <c r="X1128" s="145">
        <v>39297.43</v>
      </c>
      <c r="Y1128" s="145">
        <v>38733.300000000003</v>
      </c>
      <c r="Z1128" s="145">
        <v>48679.65</v>
      </c>
      <c r="AA1128" s="145">
        <v>44145.7</v>
      </c>
      <c r="AB1128" s="145">
        <v>43841.85</v>
      </c>
      <c r="AC1128" s="145">
        <v>40306.120000000003</v>
      </c>
      <c r="AD1128" s="145">
        <v>42176.87</v>
      </c>
      <c r="AE1128" s="145">
        <v>50139.13</v>
      </c>
      <c r="AF1128" s="145">
        <v>50481.07</v>
      </c>
      <c r="AG1128" s="145">
        <v>46002</v>
      </c>
      <c r="AH1128" s="145">
        <v>48572.51</v>
      </c>
      <c r="AI1128" s="145">
        <v>53638.49</v>
      </c>
      <c r="AJ1128" s="145">
        <v>52853.57</v>
      </c>
      <c r="AK1128" s="145">
        <v>50186.36</v>
      </c>
      <c r="AL1128" s="145">
        <v>62807.37</v>
      </c>
      <c r="AM1128" s="145">
        <v>48432.47</v>
      </c>
      <c r="AN1128" s="145">
        <v>49747.87</v>
      </c>
      <c r="AO1128" s="145">
        <v>62625.22</v>
      </c>
      <c r="AP1128" s="145">
        <v>46790.73</v>
      </c>
      <c r="AQ1128" s="145">
        <v>41534.46</v>
      </c>
      <c r="AR1128" s="145">
        <v>12903.1</v>
      </c>
      <c r="AS1128" s="145">
        <v>13889.22</v>
      </c>
      <c r="AT1128" s="145">
        <v>17321.88</v>
      </c>
      <c r="AU1128" s="145">
        <v>21050.68</v>
      </c>
      <c r="AV1128" s="145">
        <v>20254.73</v>
      </c>
      <c r="AW1128" s="145">
        <v>12342.4</v>
      </c>
      <c r="AX1128" s="195">
        <v>12201.16</v>
      </c>
    </row>
    <row r="1129" spans="1:50" x14ac:dyDescent="0.35">
      <c r="A1129" s="27" t="s">
        <v>144</v>
      </c>
      <c r="B1129" s="3" t="s">
        <v>214</v>
      </c>
      <c r="C1129" s="3" t="s">
        <v>339</v>
      </c>
      <c r="D1129" s="3" t="s">
        <v>166</v>
      </c>
      <c r="E1129" s="145">
        <v>409.73</v>
      </c>
      <c r="F1129" s="145">
        <v>528.13</v>
      </c>
      <c r="G1129" s="145">
        <v>529.92999999999995</v>
      </c>
      <c r="H1129" s="145">
        <v>523.14</v>
      </c>
      <c r="I1129" s="145">
        <v>521.30999999999995</v>
      </c>
      <c r="J1129" s="145">
        <v>564.25</v>
      </c>
      <c r="K1129" s="145">
        <v>556.34</v>
      </c>
      <c r="L1129" s="145">
        <v>614.30999999999995</v>
      </c>
      <c r="M1129" s="145">
        <v>331.76</v>
      </c>
      <c r="N1129" s="145">
        <v>81.31</v>
      </c>
      <c r="O1129" s="145">
        <v>266.02</v>
      </c>
      <c r="P1129" s="145">
        <v>358.29</v>
      </c>
      <c r="Q1129" s="145">
        <v>516.44000000000005</v>
      </c>
      <c r="R1129" s="145">
        <v>493.74</v>
      </c>
      <c r="S1129" s="145">
        <v>438.12</v>
      </c>
      <c r="T1129" s="145">
        <v>538.98</v>
      </c>
      <c r="U1129" s="145">
        <v>572.26</v>
      </c>
      <c r="V1129" s="145">
        <v>739</v>
      </c>
      <c r="W1129" s="145">
        <v>667.65</v>
      </c>
      <c r="X1129" s="145">
        <v>517.07000000000005</v>
      </c>
      <c r="Y1129" s="145">
        <v>634.97</v>
      </c>
      <c r="Z1129" s="145">
        <v>685.63</v>
      </c>
      <c r="AA1129" s="145">
        <v>639.79</v>
      </c>
      <c r="AB1129" s="145">
        <v>644.73</v>
      </c>
      <c r="AC1129" s="145">
        <v>610.70000000000005</v>
      </c>
      <c r="AD1129" s="145">
        <v>620.25</v>
      </c>
      <c r="AE1129" s="145">
        <v>596.89</v>
      </c>
      <c r="AF1129" s="145">
        <v>691.52</v>
      </c>
      <c r="AG1129" s="145">
        <v>647.91999999999996</v>
      </c>
      <c r="AH1129" s="145">
        <v>656.39</v>
      </c>
      <c r="AI1129" s="145">
        <v>715.18</v>
      </c>
      <c r="AJ1129" s="145">
        <v>724.02</v>
      </c>
      <c r="AK1129" s="145">
        <v>716.95</v>
      </c>
      <c r="AL1129" s="145">
        <v>713.72</v>
      </c>
      <c r="AM1129" s="145">
        <v>628.99</v>
      </c>
      <c r="AN1129" s="145">
        <v>654.58000000000004</v>
      </c>
      <c r="AO1129" s="145">
        <v>763.72</v>
      </c>
      <c r="AP1129" s="145">
        <v>577.66</v>
      </c>
      <c r="AQ1129" s="145">
        <v>553.79</v>
      </c>
      <c r="AR1129" s="145">
        <v>860.21</v>
      </c>
      <c r="AS1129" s="145">
        <v>731.01</v>
      </c>
      <c r="AT1129" s="145">
        <v>721.75</v>
      </c>
      <c r="AU1129" s="145">
        <v>915.25</v>
      </c>
      <c r="AV1129" s="145">
        <v>723.38</v>
      </c>
      <c r="AW1129" s="145">
        <v>617.12</v>
      </c>
      <c r="AX1129" s="195">
        <v>642.16999999999996</v>
      </c>
    </row>
    <row r="1130" spans="1:50" x14ac:dyDescent="0.35">
      <c r="A1130" s="27" t="s">
        <v>144</v>
      </c>
      <c r="B1130" s="3" t="s">
        <v>214</v>
      </c>
      <c r="C1130" s="3" t="s">
        <v>339</v>
      </c>
      <c r="D1130" s="3" t="s">
        <v>327</v>
      </c>
      <c r="E1130" s="4">
        <v>5230</v>
      </c>
      <c r="F1130" s="4">
        <v>6902</v>
      </c>
      <c r="G1130" s="4">
        <v>3736</v>
      </c>
      <c r="H1130" s="4">
        <v>5682</v>
      </c>
      <c r="I1130" s="4">
        <v>1473</v>
      </c>
      <c r="J1130" s="4">
        <v>1586</v>
      </c>
      <c r="K1130" s="4">
        <v>3907</v>
      </c>
      <c r="L1130" s="4">
        <v>8327</v>
      </c>
      <c r="M1130" s="3">
        <v>655</v>
      </c>
      <c r="N1130" s="4">
        <v>4982</v>
      </c>
      <c r="O1130" s="3">
        <v>83</v>
      </c>
      <c r="P1130" s="3">
        <v>101</v>
      </c>
      <c r="Q1130" s="3">
        <v>130</v>
      </c>
      <c r="R1130" s="3">
        <v>147</v>
      </c>
      <c r="S1130" s="3">
        <v>155</v>
      </c>
      <c r="T1130" s="3">
        <v>184</v>
      </c>
      <c r="U1130" s="4">
        <v>2155</v>
      </c>
      <c r="V1130" s="3">
        <v>895</v>
      </c>
      <c r="W1130" s="4">
        <v>1091</v>
      </c>
      <c r="X1130" s="4">
        <v>1243</v>
      </c>
      <c r="Y1130" s="4">
        <v>1276</v>
      </c>
      <c r="Z1130" s="4">
        <v>1647</v>
      </c>
      <c r="AA1130" s="4">
        <v>1477</v>
      </c>
      <c r="AB1130" s="4">
        <v>1484</v>
      </c>
      <c r="AC1130" s="4">
        <v>1444</v>
      </c>
      <c r="AD1130" s="4">
        <v>1346</v>
      </c>
      <c r="AE1130" s="4">
        <v>1568</v>
      </c>
      <c r="AF1130" s="4">
        <v>1635</v>
      </c>
      <c r="AG1130" s="4">
        <v>1443</v>
      </c>
      <c r="AH1130" s="4">
        <v>1538</v>
      </c>
      <c r="AI1130" s="4">
        <v>1689</v>
      </c>
      <c r="AJ1130" s="4">
        <v>1711</v>
      </c>
      <c r="AK1130" s="4">
        <v>1605</v>
      </c>
      <c r="AL1130" s="4">
        <v>1959</v>
      </c>
      <c r="AM1130" s="4">
        <v>1634</v>
      </c>
      <c r="AN1130" s="4">
        <v>1671</v>
      </c>
      <c r="AO1130" s="4">
        <v>1991</v>
      </c>
      <c r="AP1130" s="4">
        <v>1552</v>
      </c>
      <c r="AQ1130" s="4">
        <v>1064</v>
      </c>
      <c r="AR1130" s="3">
        <v>167</v>
      </c>
      <c r="AS1130" s="3">
        <v>203</v>
      </c>
      <c r="AT1130" s="3">
        <v>246</v>
      </c>
      <c r="AU1130" s="3">
        <v>274</v>
      </c>
      <c r="AV1130" s="3">
        <v>421</v>
      </c>
      <c r="AW1130" s="3">
        <v>217</v>
      </c>
      <c r="AX1130" s="10">
        <v>186</v>
      </c>
    </row>
    <row r="1131" spans="1:50" x14ac:dyDescent="0.35">
      <c r="A1131" s="27" t="s">
        <v>144</v>
      </c>
      <c r="B1131" s="3" t="s">
        <v>214</v>
      </c>
      <c r="C1131" s="3" t="s">
        <v>339</v>
      </c>
      <c r="D1131" s="3" t="s">
        <v>167</v>
      </c>
      <c r="E1131" s="4">
        <v>1194</v>
      </c>
      <c r="F1131" s="4">
        <v>1247</v>
      </c>
      <c r="G1131" s="3">
        <v>733</v>
      </c>
      <c r="H1131" s="3">
        <v>909</v>
      </c>
      <c r="I1131" s="3">
        <v>653</v>
      </c>
      <c r="J1131" s="4">
        <v>1659</v>
      </c>
      <c r="K1131" s="4">
        <v>1857</v>
      </c>
      <c r="L1131" s="4">
        <v>2732</v>
      </c>
      <c r="M1131" s="4">
        <v>2403</v>
      </c>
      <c r="N1131" s="4">
        <v>1800</v>
      </c>
      <c r="O1131" s="3">
        <v>942</v>
      </c>
      <c r="P1131" s="4">
        <v>1617</v>
      </c>
      <c r="Q1131" s="4">
        <v>2293</v>
      </c>
      <c r="R1131" s="4">
        <v>1855</v>
      </c>
      <c r="S1131" s="4">
        <v>2144</v>
      </c>
      <c r="T1131" s="4">
        <v>2619</v>
      </c>
      <c r="U1131" s="4">
        <v>2547</v>
      </c>
      <c r="V1131" s="4">
        <v>5279</v>
      </c>
      <c r="W1131" s="4">
        <v>5701</v>
      </c>
      <c r="X1131" s="4">
        <v>5960</v>
      </c>
      <c r="Y1131" s="4">
        <v>5697</v>
      </c>
      <c r="Z1131" s="4">
        <v>6424</v>
      </c>
      <c r="AA1131" s="4">
        <v>6354</v>
      </c>
      <c r="AB1131" s="4">
        <v>5887</v>
      </c>
      <c r="AC1131" s="4">
        <v>6003</v>
      </c>
      <c r="AD1131" s="4">
        <v>6409</v>
      </c>
      <c r="AE1131" s="4">
        <v>7826</v>
      </c>
      <c r="AF1131" s="4">
        <v>7430</v>
      </c>
      <c r="AG1131" s="4">
        <v>7077</v>
      </c>
      <c r="AH1131" s="4">
        <v>7406</v>
      </c>
      <c r="AI1131" s="4">
        <v>7898</v>
      </c>
      <c r="AJ1131" s="4">
        <v>7560</v>
      </c>
      <c r="AK1131" s="4">
        <v>7133</v>
      </c>
      <c r="AL1131" s="4">
        <v>10114</v>
      </c>
      <c r="AM1131" s="4">
        <v>5896</v>
      </c>
      <c r="AN1131" s="4">
        <v>5976</v>
      </c>
      <c r="AO1131" s="4">
        <v>9001</v>
      </c>
      <c r="AP1131" s="4">
        <v>6210</v>
      </c>
      <c r="AQ1131" s="4">
        <v>8687</v>
      </c>
      <c r="AR1131" s="4">
        <v>4846</v>
      </c>
      <c r="AS1131" s="4">
        <v>5116</v>
      </c>
      <c r="AT1131" s="4">
        <v>6768</v>
      </c>
      <c r="AU1131" s="4">
        <v>8391</v>
      </c>
      <c r="AV1131" s="4">
        <v>6407</v>
      </c>
      <c r="AW1131" s="4">
        <v>4871</v>
      </c>
      <c r="AX1131" s="16">
        <v>4888</v>
      </c>
    </row>
    <row r="1132" spans="1:50" x14ac:dyDescent="0.35">
      <c r="A1132" s="27" t="s">
        <v>144</v>
      </c>
      <c r="B1132" s="3" t="s">
        <v>214</v>
      </c>
      <c r="C1132" s="3" t="s">
        <v>339</v>
      </c>
      <c r="D1132" s="3" t="s">
        <v>132</v>
      </c>
      <c r="E1132" s="3">
        <v>52</v>
      </c>
      <c r="F1132" s="3">
        <v>50</v>
      </c>
      <c r="G1132" s="3">
        <v>55</v>
      </c>
      <c r="H1132" s="3">
        <v>47</v>
      </c>
      <c r="I1132" s="3">
        <v>48</v>
      </c>
      <c r="J1132" s="3">
        <v>47</v>
      </c>
      <c r="K1132" s="3">
        <v>51</v>
      </c>
      <c r="L1132" s="3">
        <v>54</v>
      </c>
      <c r="M1132" s="3">
        <v>21</v>
      </c>
      <c r="N1132" s="3">
        <v>63</v>
      </c>
      <c r="O1132" s="3">
        <v>11</v>
      </c>
      <c r="P1132" s="3">
        <v>13</v>
      </c>
      <c r="Q1132" s="3">
        <v>13</v>
      </c>
      <c r="R1132" s="3">
        <v>12</v>
      </c>
      <c r="S1132" s="3">
        <v>15</v>
      </c>
      <c r="T1132" s="3">
        <v>14</v>
      </c>
      <c r="U1132" s="3">
        <v>45</v>
      </c>
      <c r="V1132" s="3">
        <v>40</v>
      </c>
      <c r="W1132" s="3">
        <v>53</v>
      </c>
      <c r="X1132" s="3">
        <v>76</v>
      </c>
      <c r="Y1132" s="3">
        <v>61</v>
      </c>
      <c r="Z1132" s="3">
        <v>71</v>
      </c>
      <c r="AA1132" s="3">
        <v>69</v>
      </c>
      <c r="AB1132" s="3">
        <v>68</v>
      </c>
      <c r="AC1132" s="3">
        <v>66</v>
      </c>
      <c r="AD1132" s="3">
        <v>68</v>
      </c>
      <c r="AE1132" s="3">
        <v>84</v>
      </c>
      <c r="AF1132" s="3">
        <v>73</v>
      </c>
      <c r="AG1132" s="3">
        <v>71</v>
      </c>
      <c r="AH1132" s="3">
        <v>74</v>
      </c>
      <c r="AI1132" s="3">
        <v>75</v>
      </c>
      <c r="AJ1132" s="3">
        <v>73</v>
      </c>
      <c r="AK1132" s="3">
        <v>70</v>
      </c>
      <c r="AL1132" s="3">
        <v>88</v>
      </c>
      <c r="AM1132" s="3">
        <v>77</v>
      </c>
      <c r="AN1132" s="3">
        <v>76</v>
      </c>
      <c r="AO1132" s="3">
        <v>82</v>
      </c>
      <c r="AP1132" s="3">
        <v>81</v>
      </c>
      <c r="AQ1132" s="3">
        <v>75</v>
      </c>
      <c r="AR1132" s="3">
        <v>15</v>
      </c>
      <c r="AS1132" s="3">
        <v>19</v>
      </c>
      <c r="AT1132" s="3">
        <v>24</v>
      </c>
      <c r="AU1132" s="3">
        <v>23</v>
      </c>
      <c r="AV1132" s="3">
        <v>28</v>
      </c>
      <c r="AW1132" s="3">
        <v>20</v>
      </c>
      <c r="AX1132" s="10">
        <v>19</v>
      </c>
    </row>
    <row r="1133" spans="1:50" x14ac:dyDescent="0.35">
      <c r="A1133" s="27" t="s">
        <v>144</v>
      </c>
      <c r="B1133" s="3" t="s">
        <v>215</v>
      </c>
      <c r="C1133" s="3" t="s">
        <v>129</v>
      </c>
      <c r="D1133" s="3" t="s">
        <v>162</v>
      </c>
      <c r="E1133" s="145">
        <v>43593.84</v>
      </c>
      <c r="F1133" s="145">
        <v>50059.62</v>
      </c>
      <c r="G1133" s="145">
        <v>57155</v>
      </c>
      <c r="H1133" s="145">
        <v>54712.33</v>
      </c>
      <c r="I1133" s="145">
        <v>61503</v>
      </c>
      <c r="J1133" s="145">
        <v>64521.97</v>
      </c>
      <c r="K1133" s="145">
        <v>50785.37</v>
      </c>
      <c r="L1133" s="145">
        <v>55161.2</v>
      </c>
      <c r="M1133" s="145">
        <v>47029.04</v>
      </c>
      <c r="N1133" s="145">
        <v>61022.26</v>
      </c>
      <c r="O1133" s="145">
        <v>59006.59</v>
      </c>
      <c r="P1133" s="145">
        <v>55384.77</v>
      </c>
      <c r="Q1133" s="145">
        <v>56306.080000000002</v>
      </c>
      <c r="R1133" s="145">
        <v>57980.71</v>
      </c>
      <c r="S1133" s="145">
        <v>62498.5</v>
      </c>
      <c r="T1133" s="145">
        <v>63615.68</v>
      </c>
      <c r="U1133" s="145">
        <v>73570.62</v>
      </c>
      <c r="V1133" s="145">
        <v>68751.25</v>
      </c>
      <c r="W1133" s="145">
        <v>79445.710000000006</v>
      </c>
      <c r="X1133" s="145">
        <v>71025.63</v>
      </c>
      <c r="Y1133" s="145">
        <v>71246.559999999998</v>
      </c>
      <c r="Z1133" s="145">
        <v>81965.25</v>
      </c>
      <c r="AA1133" s="145">
        <v>73333.83</v>
      </c>
      <c r="AB1133" s="145">
        <v>70917.94</v>
      </c>
      <c r="AC1133" s="145">
        <v>78279.97</v>
      </c>
      <c r="AD1133" s="145">
        <v>80512.28</v>
      </c>
      <c r="AE1133" s="145">
        <v>83175.490000000005</v>
      </c>
      <c r="AF1133" s="145">
        <v>84799.62</v>
      </c>
      <c r="AG1133" s="145">
        <v>79082.47</v>
      </c>
      <c r="AH1133" s="145">
        <v>81798.42</v>
      </c>
      <c r="AI1133" s="145">
        <v>86686.94</v>
      </c>
      <c r="AJ1133" s="145">
        <v>94249.84</v>
      </c>
      <c r="AK1133" s="145">
        <v>82222.710000000006</v>
      </c>
      <c r="AL1133" s="145">
        <v>94386.48</v>
      </c>
      <c r="AM1133" s="145">
        <v>77008.960000000006</v>
      </c>
      <c r="AN1133" s="145">
        <v>85379.57</v>
      </c>
      <c r="AO1133" s="145">
        <v>85139.36</v>
      </c>
      <c r="AP1133" s="145">
        <v>66244.89</v>
      </c>
      <c r="AQ1133" s="145">
        <v>52817.04</v>
      </c>
      <c r="AR1133" s="145">
        <v>22818.63</v>
      </c>
      <c r="AS1133" s="145">
        <v>27496.16</v>
      </c>
      <c r="AT1133" s="145">
        <v>40663.050000000003</v>
      </c>
      <c r="AU1133" s="145">
        <v>38530.589999999997</v>
      </c>
      <c r="AV1133" s="145">
        <v>35229.599999999999</v>
      </c>
      <c r="AW1133" s="145">
        <v>37781.339999999997</v>
      </c>
      <c r="AX1133" s="195">
        <v>27815.06</v>
      </c>
    </row>
    <row r="1134" spans="1:50" x14ac:dyDescent="0.35">
      <c r="A1134" s="27" t="s">
        <v>144</v>
      </c>
      <c r="B1134" s="3" t="s">
        <v>215</v>
      </c>
      <c r="C1134" s="3" t="s">
        <v>129</v>
      </c>
      <c r="D1134" s="3" t="s">
        <v>166</v>
      </c>
      <c r="E1134" s="145">
        <v>440.34</v>
      </c>
      <c r="F1134" s="145">
        <v>443.01</v>
      </c>
      <c r="G1134" s="145">
        <v>457.24</v>
      </c>
      <c r="H1134" s="145">
        <v>434.22</v>
      </c>
      <c r="I1134" s="145">
        <v>452.23</v>
      </c>
      <c r="J1134" s="145">
        <v>460.87</v>
      </c>
      <c r="K1134" s="145">
        <v>409.56</v>
      </c>
      <c r="L1134" s="145">
        <v>430.95</v>
      </c>
      <c r="M1134" s="145">
        <v>348.36</v>
      </c>
      <c r="N1134" s="145">
        <v>374.37</v>
      </c>
      <c r="O1134" s="145">
        <v>343.06</v>
      </c>
      <c r="P1134" s="145">
        <v>364.37</v>
      </c>
      <c r="Q1134" s="145">
        <v>347.57</v>
      </c>
      <c r="R1134" s="145">
        <v>360.13</v>
      </c>
      <c r="S1134" s="145">
        <v>403.22</v>
      </c>
      <c r="T1134" s="145">
        <v>355.39</v>
      </c>
      <c r="U1134" s="145">
        <v>440.54</v>
      </c>
      <c r="V1134" s="145">
        <v>443.56</v>
      </c>
      <c r="W1134" s="145">
        <v>448.85</v>
      </c>
      <c r="X1134" s="145">
        <v>473.5</v>
      </c>
      <c r="Y1134" s="145">
        <v>398.03</v>
      </c>
      <c r="Z1134" s="145">
        <v>435.99</v>
      </c>
      <c r="AA1134" s="145">
        <v>421.46</v>
      </c>
      <c r="AB1134" s="145">
        <v>398.42</v>
      </c>
      <c r="AC1134" s="145">
        <v>423.13</v>
      </c>
      <c r="AD1134" s="145">
        <v>430.55</v>
      </c>
      <c r="AE1134" s="145">
        <v>464.67</v>
      </c>
      <c r="AF1134" s="145">
        <v>465.93</v>
      </c>
      <c r="AG1134" s="145">
        <v>451.9</v>
      </c>
      <c r="AH1134" s="145">
        <v>449.44</v>
      </c>
      <c r="AI1134" s="145">
        <v>431.28</v>
      </c>
      <c r="AJ1134" s="145">
        <v>532.48</v>
      </c>
      <c r="AK1134" s="145">
        <v>442.06</v>
      </c>
      <c r="AL1134" s="145">
        <v>521.47</v>
      </c>
      <c r="AM1134" s="145">
        <v>461.13</v>
      </c>
      <c r="AN1134" s="145">
        <v>479.66</v>
      </c>
      <c r="AO1134" s="145">
        <v>481.01</v>
      </c>
      <c r="AP1134" s="145">
        <v>356.16</v>
      </c>
      <c r="AQ1134" s="145">
        <v>312.52999999999997</v>
      </c>
      <c r="AR1134" s="145">
        <v>374.08</v>
      </c>
      <c r="AS1134" s="145">
        <v>339.46</v>
      </c>
      <c r="AT1134" s="145">
        <v>341.71</v>
      </c>
      <c r="AU1134" s="145">
        <v>356.76</v>
      </c>
      <c r="AV1134" s="145">
        <v>352.3</v>
      </c>
      <c r="AW1134" s="145">
        <v>331.42</v>
      </c>
      <c r="AX1134" s="195">
        <v>289.74</v>
      </c>
    </row>
    <row r="1135" spans="1:50" x14ac:dyDescent="0.35">
      <c r="A1135" s="27" t="s">
        <v>144</v>
      </c>
      <c r="B1135" s="3" t="s">
        <v>215</v>
      </c>
      <c r="C1135" s="3" t="s">
        <v>129</v>
      </c>
      <c r="D1135" s="3" t="s">
        <v>327</v>
      </c>
      <c r="E1135" s="4">
        <v>1075</v>
      </c>
      <c r="F1135" s="4">
        <v>1441</v>
      </c>
      <c r="G1135" s="4">
        <v>1597</v>
      </c>
      <c r="H1135" s="4">
        <v>1314</v>
      </c>
      <c r="I1135" s="4">
        <v>1554</v>
      </c>
      <c r="J1135" s="4">
        <v>2276</v>
      </c>
      <c r="K1135" s="4">
        <v>2202</v>
      </c>
      <c r="L1135" s="4">
        <v>2042</v>
      </c>
      <c r="M1135" s="4">
        <v>1284</v>
      </c>
      <c r="N1135" s="4">
        <v>1588</v>
      </c>
      <c r="O1135" s="4">
        <v>1581</v>
      </c>
      <c r="P1135" s="4">
        <v>1431</v>
      </c>
      <c r="Q1135" s="4">
        <v>1541</v>
      </c>
      <c r="R1135" s="4">
        <v>1538</v>
      </c>
      <c r="S1135" s="4">
        <v>1679</v>
      </c>
      <c r="T1135" s="4">
        <v>1756</v>
      </c>
      <c r="U1135" s="4">
        <v>1913</v>
      </c>
      <c r="V1135" s="4">
        <v>1821</v>
      </c>
      <c r="W1135" s="4">
        <v>1908</v>
      </c>
      <c r="X1135" s="4">
        <v>1778</v>
      </c>
      <c r="Y1135" s="4">
        <v>1886</v>
      </c>
      <c r="Z1135" s="4">
        <v>2155</v>
      </c>
      <c r="AA1135" s="4">
        <v>1952</v>
      </c>
      <c r="AB1135" s="4">
        <v>1830</v>
      </c>
      <c r="AC1135" s="4">
        <v>2016</v>
      </c>
      <c r="AD1135" s="4">
        <v>1925</v>
      </c>
      <c r="AE1135" s="4">
        <v>1964</v>
      </c>
      <c r="AF1135" s="4">
        <v>2059</v>
      </c>
      <c r="AG1135" s="4">
        <v>2140</v>
      </c>
      <c r="AH1135" s="4">
        <v>2029</v>
      </c>
      <c r="AI1135" s="4">
        <v>2210</v>
      </c>
      <c r="AJ1135" s="4">
        <v>2339</v>
      </c>
      <c r="AK1135" s="4">
        <v>1947</v>
      </c>
      <c r="AL1135" s="4">
        <v>2179</v>
      </c>
      <c r="AM1135" s="4">
        <v>1821</v>
      </c>
      <c r="AN1135" s="4">
        <v>1893</v>
      </c>
      <c r="AO1135" s="4">
        <v>1834</v>
      </c>
      <c r="AP1135" s="4">
        <v>1772</v>
      </c>
      <c r="AQ1135" s="4">
        <v>1368</v>
      </c>
      <c r="AR1135" s="3">
        <v>546</v>
      </c>
      <c r="AS1135" s="3">
        <v>587</v>
      </c>
      <c r="AT1135" s="3">
        <v>778</v>
      </c>
      <c r="AU1135" s="3">
        <v>832</v>
      </c>
      <c r="AV1135" s="3">
        <v>706</v>
      </c>
      <c r="AW1135" s="3">
        <v>763</v>
      </c>
      <c r="AX1135" s="10">
        <v>659</v>
      </c>
    </row>
    <row r="1136" spans="1:50" x14ac:dyDescent="0.35">
      <c r="A1136" s="27" t="s">
        <v>144</v>
      </c>
      <c r="B1136" s="3" t="s">
        <v>215</v>
      </c>
      <c r="C1136" s="3" t="s">
        <v>129</v>
      </c>
      <c r="D1136" s="3" t="s">
        <v>167</v>
      </c>
      <c r="E1136" s="4">
        <v>13866</v>
      </c>
      <c r="F1136" s="4">
        <v>14130</v>
      </c>
      <c r="G1136" s="4">
        <v>15748</v>
      </c>
      <c r="H1136" s="4">
        <v>16718</v>
      </c>
      <c r="I1136" s="4">
        <v>18009</v>
      </c>
      <c r="J1136" s="4">
        <v>18923</v>
      </c>
      <c r="K1136" s="4">
        <v>14764</v>
      </c>
      <c r="L1136" s="4">
        <v>15802</v>
      </c>
      <c r="M1136" s="4">
        <v>13526</v>
      </c>
      <c r="N1136" s="4">
        <v>18264</v>
      </c>
      <c r="O1136" s="4">
        <v>17294</v>
      </c>
      <c r="P1136" s="4">
        <v>16598</v>
      </c>
      <c r="Q1136" s="4">
        <v>16283</v>
      </c>
      <c r="R1136" s="4">
        <v>16611</v>
      </c>
      <c r="S1136" s="4">
        <v>16891</v>
      </c>
      <c r="T1136" s="4">
        <v>16387</v>
      </c>
      <c r="U1136" s="4">
        <v>19652</v>
      </c>
      <c r="V1136" s="4">
        <v>18727</v>
      </c>
      <c r="W1136" s="4">
        <v>21936</v>
      </c>
      <c r="X1136" s="4">
        <v>20114</v>
      </c>
      <c r="Y1136" s="4">
        <v>18784</v>
      </c>
      <c r="Z1136" s="4">
        <v>21765</v>
      </c>
      <c r="AA1136" s="4">
        <v>19719</v>
      </c>
      <c r="AB1136" s="4">
        <v>19141</v>
      </c>
      <c r="AC1136" s="4">
        <v>20628</v>
      </c>
      <c r="AD1136" s="4">
        <v>21771</v>
      </c>
      <c r="AE1136" s="4">
        <v>22919</v>
      </c>
      <c r="AF1136" s="4">
        <v>23374</v>
      </c>
      <c r="AG1136" s="4">
        <v>20489</v>
      </c>
      <c r="AH1136" s="4">
        <v>21507</v>
      </c>
      <c r="AI1136" s="4">
        <v>22630</v>
      </c>
      <c r="AJ1136" s="4">
        <v>24279</v>
      </c>
      <c r="AK1136" s="4">
        <v>22039</v>
      </c>
      <c r="AL1136" s="4">
        <v>27037</v>
      </c>
      <c r="AM1136" s="4">
        <v>20632</v>
      </c>
      <c r="AN1136" s="4">
        <v>23893</v>
      </c>
      <c r="AO1136" s="4">
        <v>24748</v>
      </c>
      <c r="AP1136" s="4">
        <v>18132</v>
      </c>
      <c r="AQ1136" s="4">
        <v>14829</v>
      </c>
      <c r="AR1136" s="4">
        <v>6153</v>
      </c>
      <c r="AS1136" s="4">
        <v>8186</v>
      </c>
      <c r="AT1136" s="4">
        <v>13436</v>
      </c>
      <c r="AU1136" s="4">
        <v>11727</v>
      </c>
      <c r="AV1136" s="4">
        <v>11591</v>
      </c>
      <c r="AW1136" s="4">
        <v>12641</v>
      </c>
      <c r="AX1136" s="16">
        <v>8991</v>
      </c>
    </row>
    <row r="1137" spans="1:50" x14ac:dyDescent="0.35">
      <c r="A1137" s="27" t="s">
        <v>144</v>
      </c>
      <c r="B1137" s="3" t="s">
        <v>215</v>
      </c>
      <c r="C1137" s="3" t="s">
        <v>129</v>
      </c>
      <c r="D1137" s="3" t="s">
        <v>132</v>
      </c>
      <c r="E1137" s="3">
        <v>99</v>
      </c>
      <c r="F1137" s="3">
        <v>113</v>
      </c>
      <c r="G1137" s="3">
        <v>125</v>
      </c>
      <c r="H1137" s="3">
        <v>126</v>
      </c>
      <c r="I1137" s="3">
        <v>136</v>
      </c>
      <c r="J1137" s="3">
        <v>140</v>
      </c>
      <c r="K1137" s="3">
        <v>124</v>
      </c>
      <c r="L1137" s="3">
        <v>128</v>
      </c>
      <c r="M1137" s="3">
        <v>135</v>
      </c>
      <c r="N1137" s="3">
        <v>163</v>
      </c>
      <c r="O1137" s="3">
        <v>172</v>
      </c>
      <c r="P1137" s="3">
        <v>152</v>
      </c>
      <c r="Q1137" s="3">
        <v>162</v>
      </c>
      <c r="R1137" s="3">
        <v>161</v>
      </c>
      <c r="S1137" s="3">
        <v>155</v>
      </c>
      <c r="T1137" s="3">
        <v>179</v>
      </c>
      <c r="U1137" s="3">
        <v>167</v>
      </c>
      <c r="V1137" s="3">
        <v>155</v>
      </c>
      <c r="W1137" s="3">
        <v>177</v>
      </c>
      <c r="X1137" s="3">
        <v>150</v>
      </c>
      <c r="Y1137" s="3">
        <v>179</v>
      </c>
      <c r="Z1137" s="3">
        <v>188</v>
      </c>
      <c r="AA1137" s="3">
        <v>174</v>
      </c>
      <c r="AB1137" s="3">
        <v>178</v>
      </c>
      <c r="AC1137" s="3">
        <v>185</v>
      </c>
      <c r="AD1137" s="3">
        <v>187</v>
      </c>
      <c r="AE1137" s="3">
        <v>179</v>
      </c>
      <c r="AF1137" s="3">
        <v>182</v>
      </c>
      <c r="AG1137" s="3">
        <v>175</v>
      </c>
      <c r="AH1137" s="3">
        <v>182</v>
      </c>
      <c r="AI1137" s="3">
        <v>201</v>
      </c>
      <c r="AJ1137" s="3">
        <v>177</v>
      </c>
      <c r="AK1137" s="3">
        <v>186</v>
      </c>
      <c r="AL1137" s="3">
        <v>181</v>
      </c>
      <c r="AM1137" s="3">
        <v>167</v>
      </c>
      <c r="AN1137" s="3">
        <v>178</v>
      </c>
      <c r="AO1137" s="3">
        <v>177</v>
      </c>
      <c r="AP1137" s="3">
        <v>186</v>
      </c>
      <c r="AQ1137" s="3">
        <v>169</v>
      </c>
      <c r="AR1137" s="3">
        <v>61</v>
      </c>
      <c r="AS1137" s="3">
        <v>81</v>
      </c>
      <c r="AT1137" s="3">
        <v>119</v>
      </c>
      <c r="AU1137" s="3">
        <v>108</v>
      </c>
      <c r="AV1137" s="3">
        <v>100</v>
      </c>
      <c r="AW1137" s="3">
        <v>114</v>
      </c>
      <c r="AX1137" s="10">
        <v>96</v>
      </c>
    </row>
    <row r="1138" spans="1:50" x14ac:dyDescent="0.35">
      <c r="A1138" s="27" t="s">
        <v>144</v>
      </c>
      <c r="B1138" s="3" t="s">
        <v>215</v>
      </c>
      <c r="C1138" s="3" t="s">
        <v>333</v>
      </c>
      <c r="D1138" s="3" t="s">
        <v>162</v>
      </c>
      <c r="E1138" s="145">
        <v>307.06</v>
      </c>
      <c r="F1138" s="145">
        <v>130.56</v>
      </c>
      <c r="G1138" s="145">
        <v>614.20000000000005</v>
      </c>
      <c r="H1138" s="145"/>
      <c r="I1138" s="145">
        <v>150</v>
      </c>
      <c r="J1138" s="145">
        <v>268.17</v>
      </c>
      <c r="K1138" s="145">
        <v>213.59</v>
      </c>
      <c r="L1138" s="145">
        <v>124.05</v>
      </c>
      <c r="M1138" s="145">
        <v>150</v>
      </c>
      <c r="N1138" s="145">
        <v>87.34</v>
      </c>
      <c r="O1138" s="145">
        <v>37.11</v>
      </c>
      <c r="P1138" s="145">
        <v>238.24</v>
      </c>
      <c r="Q1138" s="145">
        <v>225.94</v>
      </c>
      <c r="R1138" s="145">
        <v>771.65</v>
      </c>
      <c r="S1138" s="145">
        <v>388.47</v>
      </c>
      <c r="T1138" s="145">
        <v>68.790000000000006</v>
      </c>
      <c r="U1138" s="145">
        <v>221.62</v>
      </c>
      <c r="V1138" s="145"/>
      <c r="W1138" s="145">
        <v>44.68</v>
      </c>
      <c r="X1138" s="145"/>
      <c r="Y1138" s="145">
        <v>89.36</v>
      </c>
      <c r="Z1138" s="145">
        <v>44.68</v>
      </c>
      <c r="AA1138" s="145">
        <v>44.24</v>
      </c>
      <c r="AB1138" s="145">
        <v>46.03</v>
      </c>
      <c r="AC1138" s="145"/>
      <c r="AD1138" s="145">
        <v>173.33</v>
      </c>
      <c r="AE1138" s="145">
        <v>361.32</v>
      </c>
      <c r="AF1138" s="145">
        <v>165.62</v>
      </c>
      <c r="AG1138" s="145">
        <v>136.19999999999999</v>
      </c>
      <c r="AH1138" s="145">
        <v>227.62</v>
      </c>
      <c r="AI1138" s="145">
        <v>82.81</v>
      </c>
      <c r="AJ1138" s="145">
        <v>45.7</v>
      </c>
      <c r="AK1138" s="145">
        <v>82.81</v>
      </c>
      <c r="AL1138" s="145">
        <v>302.72000000000003</v>
      </c>
      <c r="AM1138" s="145">
        <v>128.51</v>
      </c>
      <c r="AN1138" s="145">
        <v>410.42</v>
      </c>
      <c r="AO1138" s="145">
        <v>453.72</v>
      </c>
      <c r="AP1138" s="145">
        <v>209.09</v>
      </c>
      <c r="AQ1138" s="145">
        <v>428.96</v>
      </c>
      <c r="AR1138" s="145">
        <v>184.72</v>
      </c>
      <c r="AS1138" s="145">
        <v>83.29</v>
      </c>
      <c r="AT1138" s="145">
        <v>161.38999999999999</v>
      </c>
      <c r="AU1138" s="145"/>
      <c r="AV1138" s="145"/>
      <c r="AW1138" s="145"/>
      <c r="AX1138" s="195"/>
    </row>
    <row r="1139" spans="1:50" x14ac:dyDescent="0.35">
      <c r="A1139" s="27" t="s">
        <v>144</v>
      </c>
      <c r="B1139" s="3" t="s">
        <v>215</v>
      </c>
      <c r="C1139" s="3" t="s">
        <v>333</v>
      </c>
      <c r="D1139" s="3" t="s">
        <v>166</v>
      </c>
      <c r="E1139" s="145">
        <v>102.35</v>
      </c>
      <c r="F1139" s="145">
        <v>65.28</v>
      </c>
      <c r="G1139" s="145">
        <v>122.84</v>
      </c>
      <c r="H1139" s="145"/>
      <c r="I1139" s="145">
        <v>150</v>
      </c>
      <c r="J1139" s="145">
        <v>89.39</v>
      </c>
      <c r="K1139" s="145">
        <v>53.4</v>
      </c>
      <c r="L1139" s="145">
        <v>62.03</v>
      </c>
      <c r="M1139" s="145">
        <v>75</v>
      </c>
      <c r="N1139" s="145">
        <v>43.67</v>
      </c>
      <c r="O1139" s="145">
        <v>12.37</v>
      </c>
      <c r="P1139" s="145">
        <v>79.41</v>
      </c>
      <c r="Q1139" s="145">
        <v>75.31</v>
      </c>
      <c r="R1139" s="145">
        <v>96.46</v>
      </c>
      <c r="S1139" s="145">
        <v>129.49</v>
      </c>
      <c r="T1139" s="145">
        <v>34.4</v>
      </c>
      <c r="U1139" s="145">
        <v>44.32</v>
      </c>
      <c r="V1139" s="145"/>
      <c r="W1139" s="145">
        <v>44.68</v>
      </c>
      <c r="X1139" s="145"/>
      <c r="Y1139" s="145">
        <v>44.68</v>
      </c>
      <c r="Z1139" s="145">
        <v>44.68</v>
      </c>
      <c r="AA1139" s="145">
        <v>44.24</v>
      </c>
      <c r="AB1139" s="145">
        <v>46.03</v>
      </c>
      <c r="AC1139" s="145"/>
      <c r="AD1139" s="145">
        <v>43.33</v>
      </c>
      <c r="AE1139" s="145">
        <v>72.260000000000005</v>
      </c>
      <c r="AF1139" s="145">
        <v>41.41</v>
      </c>
      <c r="AG1139" s="145">
        <v>34.049999999999997</v>
      </c>
      <c r="AH1139" s="145">
        <v>56.91</v>
      </c>
      <c r="AI1139" s="145">
        <v>41.41</v>
      </c>
      <c r="AJ1139" s="145">
        <v>45.7</v>
      </c>
      <c r="AK1139" s="145">
        <v>41.41</v>
      </c>
      <c r="AL1139" s="145">
        <v>50.45</v>
      </c>
      <c r="AM1139" s="145">
        <v>42.84</v>
      </c>
      <c r="AN1139" s="145">
        <v>136.81</v>
      </c>
      <c r="AO1139" s="145">
        <v>113.43</v>
      </c>
      <c r="AP1139" s="145">
        <v>104.55</v>
      </c>
      <c r="AQ1139" s="145">
        <v>107.24</v>
      </c>
      <c r="AR1139" s="145">
        <v>92.36</v>
      </c>
      <c r="AS1139" s="145">
        <v>41.65</v>
      </c>
      <c r="AT1139" s="145">
        <v>161.38999999999999</v>
      </c>
      <c r="AU1139" s="145"/>
      <c r="AV1139" s="145"/>
      <c r="AW1139" s="145"/>
      <c r="AX1139" s="195"/>
    </row>
    <row r="1140" spans="1:50" x14ac:dyDescent="0.35">
      <c r="A1140" s="27" t="s">
        <v>144</v>
      </c>
      <c r="B1140" s="3" t="s">
        <v>215</v>
      </c>
      <c r="C1140" s="3" t="s">
        <v>333</v>
      </c>
      <c r="D1140" s="3" t="s">
        <v>327</v>
      </c>
      <c r="E1140" s="3">
        <v>3</v>
      </c>
      <c r="F1140" s="3">
        <v>3</v>
      </c>
      <c r="G1140" s="3">
        <v>7</v>
      </c>
      <c r="H1140" s="3"/>
      <c r="I1140" s="3">
        <v>1</v>
      </c>
      <c r="J1140" s="3">
        <v>3</v>
      </c>
      <c r="K1140" s="3">
        <v>5</v>
      </c>
      <c r="L1140" s="3">
        <v>2</v>
      </c>
      <c r="M1140" s="3">
        <v>2</v>
      </c>
      <c r="N1140" s="3">
        <v>2</v>
      </c>
      <c r="O1140" s="3">
        <v>3</v>
      </c>
      <c r="P1140" s="3">
        <v>3</v>
      </c>
      <c r="Q1140" s="3">
        <v>3</v>
      </c>
      <c r="R1140" s="3">
        <v>8</v>
      </c>
      <c r="S1140" s="3">
        <v>4</v>
      </c>
      <c r="T1140" s="3">
        <v>2</v>
      </c>
      <c r="U1140" s="3">
        <v>5</v>
      </c>
      <c r="V1140" s="3"/>
      <c r="W1140" s="3">
        <v>1</v>
      </c>
      <c r="X1140" s="3"/>
      <c r="Y1140" s="3">
        <v>2</v>
      </c>
      <c r="Z1140" s="3">
        <v>1</v>
      </c>
      <c r="AA1140" s="3">
        <v>1</v>
      </c>
      <c r="AB1140" s="3">
        <v>1</v>
      </c>
      <c r="AC1140" s="3"/>
      <c r="AD1140" s="3">
        <v>4</v>
      </c>
      <c r="AE1140" s="3">
        <v>6</v>
      </c>
      <c r="AF1140" s="3">
        <v>4</v>
      </c>
      <c r="AG1140" s="3">
        <v>5</v>
      </c>
      <c r="AH1140" s="3">
        <v>5</v>
      </c>
      <c r="AI1140" s="3">
        <v>2</v>
      </c>
      <c r="AJ1140" s="3">
        <v>1</v>
      </c>
      <c r="AK1140" s="3">
        <v>2</v>
      </c>
      <c r="AL1140" s="3">
        <v>7</v>
      </c>
      <c r="AM1140" s="3">
        <v>3</v>
      </c>
      <c r="AN1140" s="3">
        <v>5</v>
      </c>
      <c r="AO1140" s="3">
        <v>4</v>
      </c>
      <c r="AP1140" s="3">
        <v>2</v>
      </c>
      <c r="AQ1140" s="3">
        <v>6</v>
      </c>
      <c r="AR1140" s="3">
        <v>4</v>
      </c>
      <c r="AS1140" s="3">
        <v>2</v>
      </c>
      <c r="AT1140" s="3">
        <v>1</v>
      </c>
      <c r="AU1140" s="3"/>
      <c r="AV1140" s="3"/>
      <c r="AW1140" s="3"/>
      <c r="AX1140" s="10"/>
    </row>
    <row r="1141" spans="1:50" x14ac:dyDescent="0.35">
      <c r="A1141" s="27" t="s">
        <v>144</v>
      </c>
      <c r="B1141" s="3" t="s">
        <v>215</v>
      </c>
      <c r="C1141" s="3" t="s">
        <v>333</v>
      </c>
      <c r="D1141" s="3" t="s">
        <v>167</v>
      </c>
      <c r="E1141" s="3">
        <v>0</v>
      </c>
      <c r="F1141" s="3">
        <v>0</v>
      </c>
      <c r="G1141" s="3">
        <v>0</v>
      </c>
      <c r="H1141" s="3"/>
      <c r="I1141" s="3">
        <v>0</v>
      </c>
      <c r="J1141" s="3">
        <v>0</v>
      </c>
      <c r="K1141" s="3">
        <v>0</v>
      </c>
      <c r="L1141" s="3">
        <v>0</v>
      </c>
      <c r="M1141" s="3">
        <v>0</v>
      </c>
      <c r="N1141" s="3">
        <v>0</v>
      </c>
      <c r="O1141" s="3">
        <v>0</v>
      </c>
      <c r="P1141" s="3">
        <v>0</v>
      </c>
      <c r="Q1141" s="3">
        <v>0</v>
      </c>
      <c r="R1141" s="3">
        <v>0</v>
      </c>
      <c r="S1141" s="3">
        <v>0</v>
      </c>
      <c r="T1141" s="3">
        <v>0</v>
      </c>
      <c r="U1141" s="3">
        <v>0</v>
      </c>
      <c r="V1141" s="3"/>
      <c r="W1141" s="3">
        <v>0</v>
      </c>
      <c r="X1141" s="3"/>
      <c r="Y1141" s="3">
        <v>0</v>
      </c>
      <c r="Z1141" s="3">
        <v>0</v>
      </c>
      <c r="AA1141" s="3">
        <v>0</v>
      </c>
      <c r="AB1141" s="3">
        <v>0</v>
      </c>
      <c r="AC1141" s="3"/>
      <c r="AD1141" s="3">
        <v>0</v>
      </c>
      <c r="AE1141" s="3">
        <v>0</v>
      </c>
      <c r="AF1141" s="3">
        <v>0</v>
      </c>
      <c r="AG1141" s="3">
        <v>0</v>
      </c>
      <c r="AH1141" s="3">
        <v>0</v>
      </c>
      <c r="AI1141" s="3">
        <v>0</v>
      </c>
      <c r="AJ1141" s="3">
        <v>0</v>
      </c>
      <c r="AK1141" s="3">
        <v>0</v>
      </c>
      <c r="AL1141" s="3">
        <v>0</v>
      </c>
      <c r="AM1141" s="3">
        <v>0</v>
      </c>
      <c r="AN1141" s="3">
        <v>0</v>
      </c>
      <c r="AO1141" s="3">
        <v>0</v>
      </c>
      <c r="AP1141" s="3">
        <v>0</v>
      </c>
      <c r="AQ1141" s="3">
        <v>0</v>
      </c>
      <c r="AR1141" s="3">
        <v>0</v>
      </c>
      <c r="AS1141" s="3">
        <v>0</v>
      </c>
      <c r="AT1141" s="3">
        <v>0</v>
      </c>
      <c r="AU1141" s="3"/>
      <c r="AV1141" s="3"/>
      <c r="AW1141" s="3"/>
      <c r="AX1141" s="10"/>
    </row>
    <row r="1142" spans="1:50" x14ac:dyDescent="0.35">
      <c r="A1142" s="27" t="s">
        <v>144</v>
      </c>
      <c r="B1142" s="3" t="s">
        <v>215</v>
      </c>
      <c r="C1142" s="3" t="s">
        <v>333</v>
      </c>
      <c r="D1142" s="3" t="s">
        <v>132</v>
      </c>
      <c r="E1142" s="3">
        <v>3</v>
      </c>
      <c r="F1142" s="3">
        <v>2</v>
      </c>
      <c r="G1142" s="3">
        <v>5</v>
      </c>
      <c r="H1142" s="3"/>
      <c r="I1142" s="3">
        <v>1</v>
      </c>
      <c r="J1142" s="3">
        <v>3</v>
      </c>
      <c r="K1142" s="3">
        <v>4</v>
      </c>
      <c r="L1142" s="3">
        <v>2</v>
      </c>
      <c r="M1142" s="3">
        <v>2</v>
      </c>
      <c r="N1142" s="3">
        <v>2</v>
      </c>
      <c r="O1142" s="3">
        <v>3</v>
      </c>
      <c r="P1142" s="3">
        <v>3</v>
      </c>
      <c r="Q1142" s="3">
        <v>3</v>
      </c>
      <c r="R1142" s="3">
        <v>8</v>
      </c>
      <c r="S1142" s="3">
        <v>3</v>
      </c>
      <c r="T1142" s="3">
        <v>2</v>
      </c>
      <c r="U1142" s="3">
        <v>5</v>
      </c>
      <c r="V1142" s="3"/>
      <c r="W1142" s="3">
        <v>1</v>
      </c>
      <c r="X1142" s="3"/>
      <c r="Y1142" s="3">
        <v>2</v>
      </c>
      <c r="Z1142" s="3">
        <v>1</v>
      </c>
      <c r="AA1142" s="3">
        <v>1</v>
      </c>
      <c r="AB1142" s="3">
        <v>1</v>
      </c>
      <c r="AC1142" s="3"/>
      <c r="AD1142" s="3">
        <v>4</v>
      </c>
      <c r="AE1142" s="3">
        <v>5</v>
      </c>
      <c r="AF1142" s="3">
        <v>4</v>
      </c>
      <c r="AG1142" s="3">
        <v>4</v>
      </c>
      <c r="AH1142" s="3">
        <v>4</v>
      </c>
      <c r="AI1142" s="3">
        <v>2</v>
      </c>
      <c r="AJ1142" s="3">
        <v>1</v>
      </c>
      <c r="AK1142" s="3">
        <v>2</v>
      </c>
      <c r="AL1142" s="3">
        <v>6</v>
      </c>
      <c r="AM1142" s="3">
        <v>3</v>
      </c>
      <c r="AN1142" s="3">
        <v>3</v>
      </c>
      <c r="AO1142" s="3">
        <v>4</v>
      </c>
      <c r="AP1142" s="3">
        <v>2</v>
      </c>
      <c r="AQ1142" s="3">
        <v>4</v>
      </c>
      <c r="AR1142" s="3">
        <v>2</v>
      </c>
      <c r="AS1142" s="3">
        <v>2</v>
      </c>
      <c r="AT1142" s="3">
        <v>1</v>
      </c>
      <c r="AU1142" s="3"/>
      <c r="AV1142" s="3"/>
      <c r="AW1142" s="3"/>
      <c r="AX1142" s="10"/>
    </row>
    <row r="1143" spans="1:50" x14ac:dyDescent="0.35">
      <c r="A1143" s="27" t="s">
        <v>144</v>
      </c>
      <c r="B1143" s="3" t="s">
        <v>215</v>
      </c>
      <c r="C1143" s="3" t="s">
        <v>334</v>
      </c>
      <c r="D1143" s="3" t="s">
        <v>162</v>
      </c>
      <c r="E1143" s="145">
        <v>108.04</v>
      </c>
      <c r="F1143" s="145">
        <v>143.12</v>
      </c>
      <c r="G1143" s="145">
        <v>414.19</v>
      </c>
      <c r="H1143" s="145"/>
      <c r="I1143" s="145">
        <v>0</v>
      </c>
      <c r="J1143" s="145">
        <v>7.64</v>
      </c>
      <c r="K1143" s="145">
        <v>44.39</v>
      </c>
      <c r="L1143" s="145">
        <v>9</v>
      </c>
      <c r="M1143" s="145">
        <v>0</v>
      </c>
      <c r="N1143" s="145">
        <v>71.16</v>
      </c>
      <c r="O1143" s="145">
        <v>90.68</v>
      </c>
      <c r="P1143" s="145">
        <v>46.59</v>
      </c>
      <c r="Q1143" s="145">
        <v>306.2</v>
      </c>
      <c r="R1143" s="145">
        <v>34.04</v>
      </c>
      <c r="S1143" s="145">
        <v>90.58</v>
      </c>
      <c r="T1143" s="145">
        <v>47.17</v>
      </c>
      <c r="U1143" s="145">
        <v>172.48</v>
      </c>
      <c r="V1143" s="145"/>
      <c r="W1143" s="145">
        <v>38.76</v>
      </c>
      <c r="X1143" s="145"/>
      <c r="Y1143" s="145">
        <v>49.27</v>
      </c>
      <c r="Z1143" s="145">
        <v>39.06</v>
      </c>
      <c r="AA1143" s="145">
        <v>24.62</v>
      </c>
      <c r="AB1143" s="145">
        <v>218.97</v>
      </c>
      <c r="AC1143" s="145"/>
      <c r="AD1143" s="145">
        <v>133.72</v>
      </c>
      <c r="AE1143" s="145">
        <v>9.61</v>
      </c>
      <c r="AF1143" s="145">
        <v>250.49</v>
      </c>
      <c r="AG1143" s="145">
        <v>7.17</v>
      </c>
      <c r="AH1143" s="145">
        <v>160.22</v>
      </c>
      <c r="AI1143" s="145">
        <v>39.78</v>
      </c>
      <c r="AJ1143" s="145">
        <v>7.09</v>
      </c>
      <c r="AK1143" s="145">
        <v>1.83</v>
      </c>
      <c r="AL1143" s="145">
        <v>82.36</v>
      </c>
      <c r="AM1143" s="145">
        <v>58.37</v>
      </c>
      <c r="AN1143" s="145">
        <v>210.62</v>
      </c>
      <c r="AO1143" s="145">
        <v>154.16</v>
      </c>
      <c r="AP1143" s="145">
        <v>245.2</v>
      </c>
      <c r="AQ1143" s="145">
        <v>130.51</v>
      </c>
      <c r="AR1143" s="145">
        <v>101.56</v>
      </c>
      <c r="AS1143" s="145">
        <v>18.46</v>
      </c>
      <c r="AT1143" s="145">
        <v>17.82</v>
      </c>
      <c r="AU1143" s="145"/>
      <c r="AV1143" s="145"/>
      <c r="AW1143" s="145"/>
      <c r="AX1143" s="195"/>
    </row>
    <row r="1144" spans="1:50" x14ac:dyDescent="0.35">
      <c r="A1144" s="27" t="s">
        <v>144</v>
      </c>
      <c r="B1144" s="3" t="s">
        <v>215</v>
      </c>
      <c r="C1144" s="3" t="s">
        <v>334</v>
      </c>
      <c r="D1144" s="3" t="s">
        <v>166</v>
      </c>
      <c r="E1144" s="145">
        <v>36.01</v>
      </c>
      <c r="F1144" s="145">
        <v>71.56</v>
      </c>
      <c r="G1144" s="145">
        <v>82.84</v>
      </c>
      <c r="H1144" s="145"/>
      <c r="I1144" s="145">
        <v>0</v>
      </c>
      <c r="J1144" s="145">
        <v>2.5499999999999998</v>
      </c>
      <c r="K1144" s="145">
        <v>8.8800000000000008</v>
      </c>
      <c r="L1144" s="145">
        <v>4.5</v>
      </c>
      <c r="M1144" s="145">
        <v>0</v>
      </c>
      <c r="N1144" s="145">
        <v>35.58</v>
      </c>
      <c r="O1144" s="145">
        <v>22.67</v>
      </c>
      <c r="P1144" s="145">
        <v>11.65</v>
      </c>
      <c r="Q1144" s="145">
        <v>61.24</v>
      </c>
      <c r="R1144" s="145">
        <v>4.26</v>
      </c>
      <c r="S1144" s="145">
        <v>30.19</v>
      </c>
      <c r="T1144" s="145">
        <v>15.72</v>
      </c>
      <c r="U1144" s="145">
        <v>28.75</v>
      </c>
      <c r="V1144" s="145"/>
      <c r="W1144" s="145">
        <v>38.76</v>
      </c>
      <c r="X1144" s="145"/>
      <c r="Y1144" s="145">
        <v>24.64</v>
      </c>
      <c r="Z1144" s="145">
        <v>39.06</v>
      </c>
      <c r="AA1144" s="145">
        <v>24.62</v>
      </c>
      <c r="AB1144" s="145">
        <v>109.49</v>
      </c>
      <c r="AC1144" s="145"/>
      <c r="AD1144" s="145">
        <v>26.74</v>
      </c>
      <c r="AE1144" s="145">
        <v>1.6</v>
      </c>
      <c r="AF1144" s="145">
        <v>41.75</v>
      </c>
      <c r="AG1144" s="145">
        <v>1.79</v>
      </c>
      <c r="AH1144" s="145">
        <v>40.06</v>
      </c>
      <c r="AI1144" s="145">
        <v>19.89</v>
      </c>
      <c r="AJ1144" s="145">
        <v>7.09</v>
      </c>
      <c r="AK1144" s="145">
        <v>0.92</v>
      </c>
      <c r="AL1144" s="145">
        <v>13.73</v>
      </c>
      <c r="AM1144" s="145">
        <v>19.46</v>
      </c>
      <c r="AN1144" s="145">
        <v>70.209999999999994</v>
      </c>
      <c r="AO1144" s="145">
        <v>38.54</v>
      </c>
      <c r="AP1144" s="145">
        <v>81.73</v>
      </c>
      <c r="AQ1144" s="145">
        <v>26.1</v>
      </c>
      <c r="AR1144" s="145">
        <v>50.78</v>
      </c>
      <c r="AS1144" s="145">
        <v>9.23</v>
      </c>
      <c r="AT1144" s="145">
        <v>17.82</v>
      </c>
      <c r="AU1144" s="145"/>
      <c r="AV1144" s="145"/>
      <c r="AW1144" s="145"/>
      <c r="AX1144" s="195"/>
    </row>
    <row r="1145" spans="1:50" x14ac:dyDescent="0.35">
      <c r="A1145" s="27" t="s">
        <v>144</v>
      </c>
      <c r="B1145" s="3" t="s">
        <v>215</v>
      </c>
      <c r="C1145" s="3" t="s">
        <v>334</v>
      </c>
      <c r="D1145" s="3" t="s">
        <v>327</v>
      </c>
      <c r="E1145" s="3">
        <v>0</v>
      </c>
      <c r="F1145" s="3">
        <v>0</v>
      </c>
      <c r="G1145" s="3">
        <v>0</v>
      </c>
      <c r="H1145" s="3"/>
      <c r="I1145" s="3">
        <v>0</v>
      </c>
      <c r="J1145" s="3">
        <v>0</v>
      </c>
      <c r="K1145" s="3">
        <v>0</v>
      </c>
      <c r="L1145" s="3">
        <v>0</v>
      </c>
      <c r="M1145" s="3">
        <v>0</v>
      </c>
      <c r="N1145" s="3">
        <v>0</v>
      </c>
      <c r="O1145" s="3">
        <v>0</v>
      </c>
      <c r="P1145" s="3">
        <v>0</v>
      </c>
      <c r="Q1145" s="3">
        <v>0</v>
      </c>
      <c r="R1145" s="3">
        <v>0</v>
      </c>
      <c r="S1145" s="3">
        <v>0</v>
      </c>
      <c r="T1145" s="3">
        <v>0</v>
      </c>
      <c r="U1145" s="3">
        <v>0</v>
      </c>
      <c r="V1145" s="3"/>
      <c r="W1145" s="3">
        <v>0</v>
      </c>
      <c r="X1145" s="3"/>
      <c r="Y1145" s="3">
        <v>0</v>
      </c>
      <c r="Z1145" s="3">
        <v>0</v>
      </c>
      <c r="AA1145" s="3">
        <v>0</v>
      </c>
      <c r="AB1145" s="3">
        <v>0</v>
      </c>
      <c r="AC1145" s="3"/>
      <c r="AD1145" s="3">
        <v>0</v>
      </c>
      <c r="AE1145" s="3">
        <v>0</v>
      </c>
      <c r="AF1145" s="3">
        <v>0</v>
      </c>
      <c r="AG1145" s="3">
        <v>0</v>
      </c>
      <c r="AH1145" s="3">
        <v>0</v>
      </c>
      <c r="AI1145" s="3">
        <v>0</v>
      </c>
      <c r="AJ1145" s="3">
        <v>0</v>
      </c>
      <c r="AK1145" s="3">
        <v>0</v>
      </c>
      <c r="AL1145" s="3">
        <v>0</v>
      </c>
      <c r="AM1145" s="3">
        <v>0</v>
      </c>
      <c r="AN1145" s="3">
        <v>0</v>
      </c>
      <c r="AO1145" s="3">
        <v>0</v>
      </c>
      <c r="AP1145" s="3">
        <v>0</v>
      </c>
      <c r="AQ1145" s="3">
        <v>0</v>
      </c>
      <c r="AR1145" s="3">
        <v>0</v>
      </c>
      <c r="AS1145" s="3">
        <v>0</v>
      </c>
      <c r="AT1145" s="3">
        <v>0</v>
      </c>
      <c r="AU1145" s="3"/>
      <c r="AV1145" s="3"/>
      <c r="AW1145" s="3"/>
      <c r="AX1145" s="10"/>
    </row>
    <row r="1146" spans="1:50" x14ac:dyDescent="0.35">
      <c r="A1146" s="27" t="s">
        <v>144</v>
      </c>
      <c r="B1146" s="3" t="s">
        <v>215</v>
      </c>
      <c r="C1146" s="3" t="s">
        <v>334</v>
      </c>
      <c r="D1146" s="3" t="s">
        <v>167</v>
      </c>
      <c r="E1146" s="3">
        <v>78</v>
      </c>
      <c r="F1146" s="3">
        <v>95</v>
      </c>
      <c r="G1146" s="3">
        <v>177</v>
      </c>
      <c r="H1146" s="3"/>
      <c r="I1146" s="3">
        <v>6</v>
      </c>
      <c r="J1146" s="3">
        <v>6</v>
      </c>
      <c r="K1146" s="3">
        <v>162</v>
      </c>
      <c r="L1146" s="3">
        <v>4</v>
      </c>
      <c r="M1146" s="3">
        <v>2</v>
      </c>
      <c r="N1146" s="3">
        <v>40</v>
      </c>
      <c r="O1146" s="3">
        <v>109</v>
      </c>
      <c r="P1146" s="3">
        <v>26</v>
      </c>
      <c r="Q1146" s="3">
        <v>213</v>
      </c>
      <c r="R1146" s="3">
        <v>33</v>
      </c>
      <c r="S1146" s="3">
        <v>65</v>
      </c>
      <c r="T1146" s="3">
        <v>85</v>
      </c>
      <c r="U1146" s="3">
        <v>105</v>
      </c>
      <c r="V1146" s="3"/>
      <c r="W1146" s="3">
        <v>18</v>
      </c>
      <c r="X1146" s="3"/>
      <c r="Y1146" s="3">
        <v>23</v>
      </c>
      <c r="Z1146" s="3">
        <v>18</v>
      </c>
      <c r="AA1146" s="3">
        <v>17</v>
      </c>
      <c r="AB1146" s="3">
        <v>32</v>
      </c>
      <c r="AC1146" s="3"/>
      <c r="AD1146" s="3">
        <v>191</v>
      </c>
      <c r="AE1146" s="3">
        <v>11</v>
      </c>
      <c r="AF1146" s="3">
        <v>151</v>
      </c>
      <c r="AG1146" s="3">
        <v>9</v>
      </c>
      <c r="AH1146" s="3">
        <v>89</v>
      </c>
      <c r="AI1146" s="3">
        <v>19</v>
      </c>
      <c r="AJ1146" s="3">
        <v>4</v>
      </c>
      <c r="AK1146" s="3">
        <v>10</v>
      </c>
      <c r="AL1146" s="3">
        <v>53</v>
      </c>
      <c r="AM1146" s="3">
        <v>30</v>
      </c>
      <c r="AN1146" s="3">
        <v>67</v>
      </c>
      <c r="AO1146" s="3">
        <v>59</v>
      </c>
      <c r="AP1146" s="3">
        <v>129</v>
      </c>
      <c r="AQ1146" s="3">
        <v>92</v>
      </c>
      <c r="AR1146" s="3">
        <v>49</v>
      </c>
      <c r="AS1146" s="3">
        <v>9</v>
      </c>
      <c r="AT1146" s="3">
        <v>6</v>
      </c>
      <c r="AU1146" s="3"/>
      <c r="AV1146" s="3"/>
      <c r="AW1146" s="3"/>
      <c r="AX1146" s="10"/>
    </row>
    <row r="1147" spans="1:50" x14ac:dyDescent="0.35">
      <c r="A1147" s="27" t="s">
        <v>144</v>
      </c>
      <c r="B1147" s="3" t="s">
        <v>215</v>
      </c>
      <c r="C1147" s="3" t="s">
        <v>334</v>
      </c>
      <c r="D1147" s="3" t="s">
        <v>132</v>
      </c>
      <c r="E1147" s="3">
        <v>3</v>
      </c>
      <c r="F1147" s="3">
        <v>2</v>
      </c>
      <c r="G1147" s="3">
        <v>5</v>
      </c>
      <c r="H1147" s="3"/>
      <c r="I1147" s="3">
        <v>1</v>
      </c>
      <c r="J1147" s="3">
        <v>3</v>
      </c>
      <c r="K1147" s="3">
        <v>5</v>
      </c>
      <c r="L1147" s="3">
        <v>2</v>
      </c>
      <c r="M1147" s="3">
        <v>2</v>
      </c>
      <c r="N1147" s="3">
        <v>2</v>
      </c>
      <c r="O1147" s="3">
        <v>4</v>
      </c>
      <c r="P1147" s="3">
        <v>4</v>
      </c>
      <c r="Q1147" s="3">
        <v>5</v>
      </c>
      <c r="R1147" s="3">
        <v>8</v>
      </c>
      <c r="S1147" s="3">
        <v>3</v>
      </c>
      <c r="T1147" s="3">
        <v>3</v>
      </c>
      <c r="U1147" s="3">
        <v>6</v>
      </c>
      <c r="V1147" s="3"/>
      <c r="W1147" s="3">
        <v>1</v>
      </c>
      <c r="X1147" s="3"/>
      <c r="Y1147" s="3">
        <v>2</v>
      </c>
      <c r="Z1147" s="3">
        <v>1</v>
      </c>
      <c r="AA1147" s="3">
        <v>1</v>
      </c>
      <c r="AB1147" s="3">
        <v>2</v>
      </c>
      <c r="AC1147" s="3"/>
      <c r="AD1147" s="3">
        <v>5</v>
      </c>
      <c r="AE1147" s="3">
        <v>6</v>
      </c>
      <c r="AF1147" s="3">
        <v>6</v>
      </c>
      <c r="AG1147" s="3">
        <v>4</v>
      </c>
      <c r="AH1147" s="3">
        <v>4</v>
      </c>
      <c r="AI1147" s="3">
        <v>2</v>
      </c>
      <c r="AJ1147" s="3">
        <v>1</v>
      </c>
      <c r="AK1147" s="3">
        <v>2</v>
      </c>
      <c r="AL1147" s="3">
        <v>6</v>
      </c>
      <c r="AM1147" s="3">
        <v>3</v>
      </c>
      <c r="AN1147" s="3">
        <v>3</v>
      </c>
      <c r="AO1147" s="3">
        <v>4</v>
      </c>
      <c r="AP1147" s="3">
        <v>3</v>
      </c>
      <c r="AQ1147" s="3">
        <v>5</v>
      </c>
      <c r="AR1147" s="3">
        <v>2</v>
      </c>
      <c r="AS1147" s="3">
        <v>2</v>
      </c>
      <c r="AT1147" s="3">
        <v>1</v>
      </c>
      <c r="AU1147" s="3"/>
      <c r="AV1147" s="3"/>
      <c r="AW1147" s="3"/>
      <c r="AX1147" s="10"/>
    </row>
    <row r="1148" spans="1:50" x14ac:dyDescent="0.35">
      <c r="A1148" s="27" t="s">
        <v>144</v>
      </c>
      <c r="B1148" s="3" t="s">
        <v>215</v>
      </c>
      <c r="C1148" s="3" t="s">
        <v>335</v>
      </c>
      <c r="D1148" s="3" t="s">
        <v>162</v>
      </c>
      <c r="E1148" s="145"/>
      <c r="F1148" s="145"/>
      <c r="G1148" s="145"/>
      <c r="H1148" s="145"/>
      <c r="I1148" s="145"/>
      <c r="J1148" s="145"/>
      <c r="K1148" s="145"/>
      <c r="L1148" s="145"/>
      <c r="M1148" s="145"/>
      <c r="N1148" s="145"/>
      <c r="O1148" s="145"/>
      <c r="P1148" s="145"/>
      <c r="Q1148" s="145"/>
      <c r="R1148" s="145"/>
      <c r="S1148" s="145">
        <v>809.1</v>
      </c>
      <c r="T1148" s="145">
        <v>1132.74</v>
      </c>
      <c r="U1148" s="145">
        <v>1267.5899999999999</v>
      </c>
      <c r="V1148" s="145">
        <v>674.25</v>
      </c>
      <c r="W1148" s="145">
        <v>997.89</v>
      </c>
      <c r="X1148" s="145">
        <v>836.07</v>
      </c>
      <c r="Y1148" s="145">
        <v>836.07</v>
      </c>
      <c r="Z1148" s="145">
        <v>1456.38</v>
      </c>
      <c r="AA1148" s="145">
        <v>1294.56</v>
      </c>
      <c r="AB1148" s="145">
        <v>1645.17</v>
      </c>
      <c r="AC1148" s="145">
        <v>2574.66</v>
      </c>
      <c r="AD1148" s="145">
        <v>1972.08</v>
      </c>
      <c r="AE1148" s="145">
        <v>1697.34</v>
      </c>
      <c r="AF1148" s="145">
        <v>2136.42</v>
      </c>
      <c r="AG1148" s="145">
        <v>2054.25</v>
      </c>
      <c r="AH1148" s="145">
        <v>2410.3200000000002</v>
      </c>
      <c r="AI1148" s="145">
        <v>2465.1</v>
      </c>
      <c r="AJ1148" s="145">
        <v>3451.14</v>
      </c>
      <c r="AK1148" s="145">
        <v>2163.81</v>
      </c>
      <c r="AL1148" s="145">
        <v>2930.73</v>
      </c>
      <c r="AM1148" s="145">
        <v>2683.52</v>
      </c>
      <c r="AN1148" s="145">
        <v>2191.1999999999998</v>
      </c>
      <c r="AO1148" s="145">
        <v>1266.0999999999999</v>
      </c>
      <c r="AP1148" s="145">
        <v>68.099999999999994</v>
      </c>
      <c r="AQ1148" s="145"/>
      <c r="AR1148" s="145"/>
      <c r="AS1148" s="145"/>
      <c r="AT1148" s="145"/>
      <c r="AU1148" s="145"/>
      <c r="AV1148" s="145"/>
      <c r="AW1148" s="145"/>
      <c r="AX1148" s="195"/>
    </row>
    <row r="1149" spans="1:50" x14ac:dyDescent="0.35">
      <c r="A1149" s="27" t="s">
        <v>144</v>
      </c>
      <c r="B1149" s="3" t="s">
        <v>215</v>
      </c>
      <c r="C1149" s="3" t="s">
        <v>335</v>
      </c>
      <c r="D1149" s="3" t="s">
        <v>166</v>
      </c>
      <c r="E1149" s="145"/>
      <c r="F1149" s="145"/>
      <c r="G1149" s="145"/>
      <c r="H1149" s="145"/>
      <c r="I1149" s="145"/>
      <c r="J1149" s="145"/>
      <c r="K1149" s="145"/>
      <c r="L1149" s="145"/>
      <c r="M1149" s="145"/>
      <c r="N1149" s="145"/>
      <c r="O1149" s="145"/>
      <c r="P1149" s="145"/>
      <c r="Q1149" s="145"/>
      <c r="R1149" s="145"/>
      <c r="S1149" s="145">
        <v>202.28</v>
      </c>
      <c r="T1149" s="145">
        <v>125.86</v>
      </c>
      <c r="U1149" s="145">
        <v>181.08</v>
      </c>
      <c r="V1149" s="145">
        <v>96.32</v>
      </c>
      <c r="W1149" s="145">
        <v>142.56</v>
      </c>
      <c r="X1149" s="145">
        <v>209.02</v>
      </c>
      <c r="Y1149" s="145">
        <v>209.02</v>
      </c>
      <c r="Z1149" s="145">
        <v>132.4</v>
      </c>
      <c r="AA1149" s="145">
        <v>215.76</v>
      </c>
      <c r="AB1149" s="145">
        <v>149.56</v>
      </c>
      <c r="AC1149" s="145">
        <v>183.9</v>
      </c>
      <c r="AD1149" s="145">
        <v>219.12</v>
      </c>
      <c r="AE1149" s="145">
        <v>188.59</v>
      </c>
      <c r="AF1149" s="145">
        <v>237.38</v>
      </c>
      <c r="AG1149" s="145">
        <v>205.43</v>
      </c>
      <c r="AH1149" s="145">
        <v>241.03</v>
      </c>
      <c r="AI1149" s="145">
        <v>224.1</v>
      </c>
      <c r="AJ1149" s="145">
        <v>383.46</v>
      </c>
      <c r="AK1149" s="145">
        <v>216.38</v>
      </c>
      <c r="AL1149" s="145">
        <v>244.23</v>
      </c>
      <c r="AM1149" s="145">
        <v>223.63</v>
      </c>
      <c r="AN1149" s="145">
        <v>219.12</v>
      </c>
      <c r="AO1149" s="145">
        <v>126.61</v>
      </c>
      <c r="AP1149" s="145">
        <v>68.099999999999994</v>
      </c>
      <c r="AQ1149" s="145"/>
      <c r="AR1149" s="145"/>
      <c r="AS1149" s="145"/>
      <c r="AT1149" s="145"/>
      <c r="AU1149" s="145"/>
      <c r="AV1149" s="145"/>
      <c r="AW1149" s="145"/>
      <c r="AX1149" s="195"/>
    </row>
    <row r="1150" spans="1:50" x14ac:dyDescent="0.35">
      <c r="A1150" s="27" t="s">
        <v>144</v>
      </c>
      <c r="B1150" s="3" t="s">
        <v>215</v>
      </c>
      <c r="C1150" s="3" t="s">
        <v>335</v>
      </c>
      <c r="D1150" s="3" t="s">
        <v>327</v>
      </c>
      <c r="E1150" s="3"/>
      <c r="F1150" s="3"/>
      <c r="G1150" s="3"/>
      <c r="H1150" s="3"/>
      <c r="I1150" s="3"/>
      <c r="J1150" s="3"/>
      <c r="K1150" s="3"/>
      <c r="L1150" s="3"/>
      <c r="M1150" s="3"/>
      <c r="N1150" s="3"/>
      <c r="O1150" s="3"/>
      <c r="P1150" s="3"/>
      <c r="Q1150" s="3"/>
      <c r="R1150" s="3"/>
      <c r="S1150" s="3">
        <v>30</v>
      </c>
      <c r="T1150" s="3">
        <v>42</v>
      </c>
      <c r="U1150" s="3">
        <v>53</v>
      </c>
      <c r="V1150" s="3">
        <v>25</v>
      </c>
      <c r="W1150" s="3">
        <v>37</v>
      </c>
      <c r="X1150" s="3">
        <v>31</v>
      </c>
      <c r="Y1150" s="3">
        <v>31</v>
      </c>
      <c r="Z1150" s="3">
        <v>54</v>
      </c>
      <c r="AA1150" s="3">
        <v>48</v>
      </c>
      <c r="AB1150" s="3">
        <v>61</v>
      </c>
      <c r="AC1150" s="3">
        <v>94</v>
      </c>
      <c r="AD1150" s="3">
        <v>72</v>
      </c>
      <c r="AE1150" s="3">
        <v>62</v>
      </c>
      <c r="AF1150" s="3">
        <v>78</v>
      </c>
      <c r="AG1150" s="3">
        <v>75</v>
      </c>
      <c r="AH1150" s="3">
        <v>88</v>
      </c>
      <c r="AI1150" s="3">
        <v>90</v>
      </c>
      <c r="AJ1150" s="3">
        <v>126</v>
      </c>
      <c r="AK1150" s="3">
        <v>79</v>
      </c>
      <c r="AL1150" s="3">
        <v>107</v>
      </c>
      <c r="AM1150" s="3">
        <v>98</v>
      </c>
      <c r="AN1150" s="3">
        <v>80</v>
      </c>
      <c r="AO1150" s="3">
        <v>46</v>
      </c>
      <c r="AP1150" s="3">
        <v>2</v>
      </c>
      <c r="AQ1150" s="3"/>
      <c r="AR1150" s="3"/>
      <c r="AS1150" s="3"/>
      <c r="AT1150" s="3"/>
      <c r="AU1150" s="3"/>
      <c r="AV1150" s="3"/>
      <c r="AW1150" s="3"/>
      <c r="AX1150" s="10"/>
    </row>
    <row r="1151" spans="1:50" x14ac:dyDescent="0.35">
      <c r="A1151" s="27" t="s">
        <v>144</v>
      </c>
      <c r="B1151" s="3" t="s">
        <v>215</v>
      </c>
      <c r="C1151" s="3" t="s">
        <v>335</v>
      </c>
      <c r="D1151" s="3" t="s">
        <v>167</v>
      </c>
      <c r="E1151" s="3"/>
      <c r="F1151" s="3"/>
      <c r="G1151" s="3"/>
      <c r="H1151" s="3"/>
      <c r="I1151" s="3"/>
      <c r="J1151" s="3"/>
      <c r="K1151" s="3"/>
      <c r="L1151" s="3"/>
      <c r="M1151" s="3"/>
      <c r="N1151" s="3"/>
      <c r="O1151" s="3"/>
      <c r="P1151" s="3"/>
      <c r="Q1151" s="3"/>
      <c r="R1151" s="3"/>
      <c r="S1151" s="3">
        <v>0</v>
      </c>
      <c r="T1151" s="3">
        <v>0</v>
      </c>
      <c r="U1151" s="3">
        <v>0</v>
      </c>
      <c r="V1151" s="3">
        <v>0</v>
      </c>
      <c r="W1151" s="3">
        <v>0</v>
      </c>
      <c r="X1151" s="3">
        <v>0</v>
      </c>
      <c r="Y1151" s="3">
        <v>0</v>
      </c>
      <c r="Z1151" s="3">
        <v>0</v>
      </c>
      <c r="AA1151" s="3">
        <v>0</v>
      </c>
      <c r="AB1151" s="3">
        <v>0</v>
      </c>
      <c r="AC1151" s="3">
        <v>0</v>
      </c>
      <c r="AD1151" s="3">
        <v>0</v>
      </c>
      <c r="AE1151" s="3">
        <v>0</v>
      </c>
      <c r="AF1151" s="3">
        <v>0</v>
      </c>
      <c r="AG1151" s="3">
        <v>0</v>
      </c>
      <c r="AH1151" s="3">
        <v>0</v>
      </c>
      <c r="AI1151" s="3">
        <v>0</v>
      </c>
      <c r="AJ1151" s="3">
        <v>0</v>
      </c>
      <c r="AK1151" s="3">
        <v>0</v>
      </c>
      <c r="AL1151" s="3">
        <v>0</v>
      </c>
      <c r="AM1151" s="3">
        <v>0</v>
      </c>
      <c r="AN1151" s="3">
        <v>0</v>
      </c>
      <c r="AO1151" s="3">
        <v>0</v>
      </c>
      <c r="AP1151" s="3">
        <v>0</v>
      </c>
      <c r="AQ1151" s="3"/>
      <c r="AR1151" s="3"/>
      <c r="AS1151" s="3"/>
      <c r="AT1151" s="3"/>
      <c r="AU1151" s="3"/>
      <c r="AV1151" s="3"/>
      <c r="AW1151" s="3"/>
      <c r="AX1151" s="10"/>
    </row>
    <row r="1152" spans="1:50" x14ac:dyDescent="0.35">
      <c r="A1152" s="27" t="s">
        <v>144</v>
      </c>
      <c r="B1152" s="3" t="s">
        <v>215</v>
      </c>
      <c r="C1152" s="3" t="s">
        <v>335</v>
      </c>
      <c r="D1152" s="3" t="s">
        <v>132</v>
      </c>
      <c r="E1152" s="3"/>
      <c r="F1152" s="3"/>
      <c r="G1152" s="3"/>
      <c r="H1152" s="3"/>
      <c r="I1152" s="3"/>
      <c r="J1152" s="3"/>
      <c r="K1152" s="3"/>
      <c r="L1152" s="3"/>
      <c r="M1152" s="3"/>
      <c r="N1152" s="3"/>
      <c r="O1152" s="3"/>
      <c r="P1152" s="3"/>
      <c r="Q1152" s="3"/>
      <c r="R1152" s="3"/>
      <c r="S1152" s="3">
        <v>4</v>
      </c>
      <c r="T1152" s="3">
        <v>9</v>
      </c>
      <c r="U1152" s="3">
        <v>7</v>
      </c>
      <c r="V1152" s="3">
        <v>7</v>
      </c>
      <c r="W1152" s="3">
        <v>7</v>
      </c>
      <c r="X1152" s="3">
        <v>4</v>
      </c>
      <c r="Y1152" s="3">
        <v>4</v>
      </c>
      <c r="Z1152" s="3">
        <v>11</v>
      </c>
      <c r="AA1152" s="3">
        <v>6</v>
      </c>
      <c r="AB1152" s="3">
        <v>11</v>
      </c>
      <c r="AC1152" s="3">
        <v>14</v>
      </c>
      <c r="AD1152" s="3">
        <v>9</v>
      </c>
      <c r="AE1152" s="3">
        <v>9</v>
      </c>
      <c r="AF1152" s="3">
        <v>9</v>
      </c>
      <c r="AG1152" s="3">
        <v>10</v>
      </c>
      <c r="AH1152" s="3">
        <v>10</v>
      </c>
      <c r="AI1152" s="3">
        <v>11</v>
      </c>
      <c r="AJ1152" s="3">
        <v>9</v>
      </c>
      <c r="AK1152" s="3">
        <v>10</v>
      </c>
      <c r="AL1152" s="3">
        <v>12</v>
      </c>
      <c r="AM1152" s="3">
        <v>12</v>
      </c>
      <c r="AN1152" s="3">
        <v>10</v>
      </c>
      <c r="AO1152" s="3">
        <v>10</v>
      </c>
      <c r="AP1152" s="3">
        <v>1</v>
      </c>
      <c r="AQ1152" s="3"/>
      <c r="AR1152" s="3"/>
      <c r="AS1152" s="3"/>
      <c r="AT1152" s="3"/>
      <c r="AU1152" s="3"/>
      <c r="AV1152" s="3"/>
      <c r="AW1152" s="3"/>
      <c r="AX1152" s="10"/>
    </row>
    <row r="1153" spans="1:50" x14ac:dyDescent="0.35">
      <c r="A1153" s="27" t="s">
        <v>144</v>
      </c>
      <c r="B1153" s="3" t="s">
        <v>215</v>
      </c>
      <c r="C1153" s="3" t="s">
        <v>336</v>
      </c>
      <c r="D1153" s="3" t="s">
        <v>162</v>
      </c>
      <c r="E1153" s="145">
        <v>62</v>
      </c>
      <c r="F1153" s="145"/>
      <c r="G1153" s="145"/>
      <c r="H1153" s="145"/>
      <c r="I1153" s="145">
        <v>80.22</v>
      </c>
      <c r="J1153" s="145">
        <v>158</v>
      </c>
      <c r="K1153" s="145">
        <v>80.22</v>
      </c>
      <c r="L1153" s="145">
        <v>237</v>
      </c>
      <c r="M1153" s="145"/>
      <c r="N1153" s="145">
        <v>317.22000000000003</v>
      </c>
      <c r="O1153" s="145">
        <v>317.22000000000003</v>
      </c>
      <c r="P1153" s="145">
        <v>79</v>
      </c>
      <c r="Q1153" s="145">
        <v>316</v>
      </c>
      <c r="R1153" s="145">
        <v>755</v>
      </c>
      <c r="S1153" s="145">
        <v>1510</v>
      </c>
      <c r="T1153" s="145"/>
      <c r="U1153" s="145"/>
      <c r="V1153" s="145">
        <v>158</v>
      </c>
      <c r="W1153" s="145"/>
      <c r="X1153" s="145">
        <v>80.22</v>
      </c>
      <c r="Y1153" s="145"/>
      <c r="Z1153" s="145"/>
      <c r="AA1153" s="145">
        <v>854</v>
      </c>
      <c r="AB1153" s="145"/>
      <c r="AC1153" s="145">
        <v>79</v>
      </c>
      <c r="AD1153" s="145">
        <v>282</v>
      </c>
      <c r="AE1153" s="145">
        <v>282</v>
      </c>
      <c r="AF1153" s="145">
        <v>214.52</v>
      </c>
      <c r="AG1153" s="145">
        <v>268.60000000000002</v>
      </c>
      <c r="AH1153" s="145">
        <v>62</v>
      </c>
      <c r="AI1153" s="145"/>
      <c r="AJ1153" s="145"/>
      <c r="AK1153" s="145"/>
      <c r="AL1153" s="145"/>
      <c r="AM1153" s="145"/>
      <c r="AN1153" s="145"/>
      <c r="AO1153" s="145"/>
      <c r="AP1153" s="145"/>
      <c r="AQ1153" s="145"/>
      <c r="AR1153" s="145"/>
      <c r="AS1153" s="145"/>
      <c r="AT1153" s="145">
        <v>79</v>
      </c>
      <c r="AU1153" s="145"/>
      <c r="AV1153" s="145"/>
      <c r="AW1153" s="145"/>
      <c r="AX1153" s="195"/>
    </row>
    <row r="1154" spans="1:50" x14ac:dyDescent="0.35">
      <c r="A1154" s="27" t="s">
        <v>144</v>
      </c>
      <c r="B1154" s="3" t="s">
        <v>215</v>
      </c>
      <c r="C1154" s="3" t="s">
        <v>336</v>
      </c>
      <c r="D1154" s="3" t="s">
        <v>166</v>
      </c>
      <c r="E1154" s="145">
        <v>62</v>
      </c>
      <c r="F1154" s="145"/>
      <c r="G1154" s="145"/>
      <c r="H1154" s="145"/>
      <c r="I1154" s="145">
        <v>80.22</v>
      </c>
      <c r="J1154" s="145">
        <v>158</v>
      </c>
      <c r="K1154" s="145">
        <v>80.22</v>
      </c>
      <c r="L1154" s="145">
        <v>118.5</v>
      </c>
      <c r="M1154" s="145"/>
      <c r="N1154" s="145">
        <v>105.74</v>
      </c>
      <c r="O1154" s="145">
        <v>105.74</v>
      </c>
      <c r="P1154" s="145">
        <v>79</v>
      </c>
      <c r="Q1154" s="145">
        <v>316</v>
      </c>
      <c r="R1154" s="145">
        <v>755</v>
      </c>
      <c r="S1154" s="145">
        <v>1510</v>
      </c>
      <c r="T1154" s="145"/>
      <c r="U1154" s="145"/>
      <c r="V1154" s="145">
        <v>158</v>
      </c>
      <c r="W1154" s="145"/>
      <c r="X1154" s="145">
        <v>80.22</v>
      </c>
      <c r="Y1154" s="145"/>
      <c r="Z1154" s="145"/>
      <c r="AA1154" s="145">
        <v>427</v>
      </c>
      <c r="AB1154" s="145"/>
      <c r="AC1154" s="145">
        <v>79</v>
      </c>
      <c r="AD1154" s="145">
        <v>141</v>
      </c>
      <c r="AE1154" s="145">
        <v>141</v>
      </c>
      <c r="AF1154" s="145">
        <v>107.26</v>
      </c>
      <c r="AG1154" s="145">
        <v>268.60000000000002</v>
      </c>
      <c r="AH1154" s="145">
        <v>62</v>
      </c>
      <c r="AI1154" s="145"/>
      <c r="AJ1154" s="145"/>
      <c r="AK1154" s="145"/>
      <c r="AL1154" s="145"/>
      <c r="AM1154" s="145"/>
      <c r="AN1154" s="145"/>
      <c r="AO1154" s="145"/>
      <c r="AP1154" s="145"/>
      <c r="AQ1154" s="145"/>
      <c r="AR1154" s="145"/>
      <c r="AS1154" s="145"/>
      <c r="AT1154" s="145">
        <v>79</v>
      </c>
      <c r="AU1154" s="145"/>
      <c r="AV1154" s="145"/>
      <c r="AW1154" s="145"/>
      <c r="AX1154" s="195"/>
    </row>
    <row r="1155" spans="1:50" x14ac:dyDescent="0.35">
      <c r="A1155" s="27" t="s">
        <v>144</v>
      </c>
      <c r="B1155" s="3" t="s">
        <v>215</v>
      </c>
      <c r="C1155" s="3" t="s">
        <v>336</v>
      </c>
      <c r="D1155" s="3" t="s">
        <v>327</v>
      </c>
      <c r="E1155" s="3">
        <v>1</v>
      </c>
      <c r="F1155" s="3"/>
      <c r="G1155" s="3"/>
      <c r="H1155" s="3"/>
      <c r="I1155" s="3">
        <v>1</v>
      </c>
      <c r="J1155" s="3">
        <v>2</v>
      </c>
      <c r="K1155" s="3">
        <v>1</v>
      </c>
      <c r="L1155" s="3">
        <v>3</v>
      </c>
      <c r="M1155" s="3"/>
      <c r="N1155" s="3">
        <v>4</v>
      </c>
      <c r="O1155" s="3">
        <v>4</v>
      </c>
      <c r="P1155" s="3">
        <v>1</v>
      </c>
      <c r="Q1155" s="3">
        <v>4</v>
      </c>
      <c r="R1155" s="3">
        <v>1</v>
      </c>
      <c r="S1155" s="3">
        <v>2</v>
      </c>
      <c r="T1155" s="3"/>
      <c r="U1155" s="3"/>
      <c r="V1155" s="3">
        <v>2</v>
      </c>
      <c r="W1155" s="3"/>
      <c r="X1155" s="3">
        <v>1</v>
      </c>
      <c r="Y1155" s="3"/>
      <c r="Z1155" s="3"/>
      <c r="AA1155" s="3">
        <v>2</v>
      </c>
      <c r="AB1155" s="3"/>
      <c r="AC1155" s="3">
        <v>1</v>
      </c>
      <c r="AD1155" s="3">
        <v>4</v>
      </c>
      <c r="AE1155" s="3">
        <v>4</v>
      </c>
      <c r="AF1155" s="3">
        <v>3</v>
      </c>
      <c r="AG1155" s="3">
        <v>4</v>
      </c>
      <c r="AH1155" s="3">
        <v>1</v>
      </c>
      <c r="AI1155" s="3"/>
      <c r="AJ1155" s="3"/>
      <c r="AK1155" s="3"/>
      <c r="AL1155" s="3"/>
      <c r="AM1155" s="3"/>
      <c r="AN1155" s="3"/>
      <c r="AO1155" s="3"/>
      <c r="AP1155" s="3"/>
      <c r="AQ1155" s="3"/>
      <c r="AR1155" s="3"/>
      <c r="AS1155" s="3"/>
      <c r="AT1155" s="3">
        <v>1</v>
      </c>
      <c r="AU1155" s="3"/>
      <c r="AV1155" s="3"/>
      <c r="AW1155" s="3"/>
      <c r="AX1155" s="10"/>
    </row>
    <row r="1156" spans="1:50" x14ac:dyDescent="0.35">
      <c r="A1156" s="27" t="s">
        <v>144</v>
      </c>
      <c r="B1156" s="3" t="s">
        <v>215</v>
      </c>
      <c r="C1156" s="3" t="s">
        <v>336</v>
      </c>
      <c r="D1156" s="3" t="s">
        <v>167</v>
      </c>
      <c r="E1156" s="3">
        <v>0</v>
      </c>
      <c r="F1156" s="3"/>
      <c r="G1156" s="3"/>
      <c r="H1156" s="3"/>
      <c r="I1156" s="3">
        <v>0</v>
      </c>
      <c r="J1156" s="3">
        <v>0</v>
      </c>
      <c r="K1156" s="3">
        <v>0</v>
      </c>
      <c r="L1156" s="3">
        <v>0</v>
      </c>
      <c r="M1156" s="3"/>
      <c r="N1156" s="3">
        <v>0</v>
      </c>
      <c r="O1156" s="3">
        <v>0</v>
      </c>
      <c r="P1156" s="3">
        <v>0</v>
      </c>
      <c r="Q1156" s="3">
        <v>0</v>
      </c>
      <c r="R1156" s="3">
        <v>0</v>
      </c>
      <c r="S1156" s="3">
        <v>0</v>
      </c>
      <c r="T1156" s="3"/>
      <c r="U1156" s="3"/>
      <c r="V1156" s="3">
        <v>0</v>
      </c>
      <c r="W1156" s="3"/>
      <c r="X1156" s="3">
        <v>0</v>
      </c>
      <c r="Y1156" s="3"/>
      <c r="Z1156" s="3"/>
      <c r="AA1156" s="3">
        <v>0</v>
      </c>
      <c r="AB1156" s="3"/>
      <c r="AC1156" s="3">
        <v>0</v>
      </c>
      <c r="AD1156" s="3">
        <v>0</v>
      </c>
      <c r="AE1156" s="3">
        <v>0</v>
      </c>
      <c r="AF1156" s="3">
        <v>0</v>
      </c>
      <c r="AG1156" s="3">
        <v>0</v>
      </c>
      <c r="AH1156" s="3">
        <v>0</v>
      </c>
      <c r="AI1156" s="3"/>
      <c r="AJ1156" s="3"/>
      <c r="AK1156" s="3"/>
      <c r="AL1156" s="3"/>
      <c r="AM1156" s="3"/>
      <c r="AN1156" s="3"/>
      <c r="AO1156" s="3"/>
      <c r="AP1156" s="3"/>
      <c r="AQ1156" s="3"/>
      <c r="AR1156" s="3"/>
      <c r="AS1156" s="3"/>
      <c r="AT1156" s="3">
        <v>0</v>
      </c>
      <c r="AU1156" s="3"/>
      <c r="AV1156" s="3"/>
      <c r="AW1156" s="3"/>
      <c r="AX1156" s="10"/>
    </row>
    <row r="1157" spans="1:50" x14ac:dyDescent="0.35">
      <c r="A1157" s="27" t="s">
        <v>144</v>
      </c>
      <c r="B1157" s="3" t="s">
        <v>215</v>
      </c>
      <c r="C1157" s="3" t="s">
        <v>336</v>
      </c>
      <c r="D1157" s="3" t="s">
        <v>132</v>
      </c>
      <c r="E1157" s="3">
        <v>1</v>
      </c>
      <c r="F1157" s="3"/>
      <c r="G1157" s="3"/>
      <c r="H1157" s="3"/>
      <c r="I1157" s="3">
        <v>1</v>
      </c>
      <c r="J1157" s="3">
        <v>1</v>
      </c>
      <c r="K1157" s="3">
        <v>1</v>
      </c>
      <c r="L1157" s="3">
        <v>2</v>
      </c>
      <c r="M1157" s="3"/>
      <c r="N1157" s="3">
        <v>3</v>
      </c>
      <c r="O1157" s="3">
        <v>3</v>
      </c>
      <c r="P1157" s="3">
        <v>1</v>
      </c>
      <c r="Q1157" s="3">
        <v>1</v>
      </c>
      <c r="R1157" s="3">
        <v>1</v>
      </c>
      <c r="S1157" s="3">
        <v>1</v>
      </c>
      <c r="T1157" s="3"/>
      <c r="U1157" s="3"/>
      <c r="V1157" s="3">
        <v>1</v>
      </c>
      <c r="W1157" s="3"/>
      <c r="X1157" s="3">
        <v>1</v>
      </c>
      <c r="Y1157" s="3"/>
      <c r="Z1157" s="3"/>
      <c r="AA1157" s="3">
        <v>2</v>
      </c>
      <c r="AB1157" s="3"/>
      <c r="AC1157" s="3">
        <v>1</v>
      </c>
      <c r="AD1157" s="3">
        <v>2</v>
      </c>
      <c r="AE1157" s="3">
        <v>2</v>
      </c>
      <c r="AF1157" s="3">
        <v>2</v>
      </c>
      <c r="AG1157" s="3">
        <v>1</v>
      </c>
      <c r="AH1157" s="3">
        <v>1</v>
      </c>
      <c r="AI1157" s="3"/>
      <c r="AJ1157" s="3"/>
      <c r="AK1157" s="3"/>
      <c r="AL1157" s="3"/>
      <c r="AM1157" s="3"/>
      <c r="AN1157" s="3"/>
      <c r="AO1157" s="3"/>
      <c r="AP1157" s="3"/>
      <c r="AQ1157" s="3"/>
      <c r="AR1157" s="3"/>
      <c r="AS1157" s="3"/>
      <c r="AT1157" s="3">
        <v>1</v>
      </c>
      <c r="AU1157" s="3"/>
      <c r="AV1157" s="3"/>
      <c r="AW1157" s="3"/>
      <c r="AX1157" s="10"/>
    </row>
    <row r="1158" spans="1:50" x14ac:dyDescent="0.35">
      <c r="A1158" s="27" t="s">
        <v>144</v>
      </c>
      <c r="B1158" s="3" t="s">
        <v>215</v>
      </c>
      <c r="C1158" s="3" t="s">
        <v>337</v>
      </c>
      <c r="D1158" s="3" t="s">
        <v>162</v>
      </c>
      <c r="E1158" s="145">
        <v>21788.87</v>
      </c>
      <c r="F1158" s="145">
        <v>24321.14</v>
      </c>
      <c r="G1158" s="145">
        <v>23072.71</v>
      </c>
      <c r="H1158" s="145">
        <v>18271.21</v>
      </c>
      <c r="I1158" s="145">
        <v>19339.099999999999</v>
      </c>
      <c r="J1158" s="145">
        <v>24282.46</v>
      </c>
      <c r="K1158" s="145">
        <v>21462.57</v>
      </c>
      <c r="L1158" s="145">
        <v>19532.05</v>
      </c>
      <c r="M1158" s="145">
        <v>16666.39</v>
      </c>
      <c r="N1158" s="145">
        <v>19652.78</v>
      </c>
      <c r="O1158" s="145">
        <v>16957.98</v>
      </c>
      <c r="P1158" s="145">
        <v>17316.3</v>
      </c>
      <c r="Q1158" s="145">
        <v>13379.32</v>
      </c>
      <c r="R1158" s="145">
        <v>15467.42</v>
      </c>
      <c r="S1158" s="145">
        <v>21296.23</v>
      </c>
      <c r="T1158" s="145">
        <v>34202.99</v>
      </c>
      <c r="U1158" s="145">
        <v>40732.379999999997</v>
      </c>
      <c r="V1158" s="145">
        <v>31686.99</v>
      </c>
      <c r="W1158" s="145">
        <v>40055.620000000003</v>
      </c>
      <c r="X1158" s="145">
        <v>34663.03</v>
      </c>
      <c r="Y1158" s="145">
        <v>32226.73</v>
      </c>
      <c r="Z1158" s="145">
        <v>42374.8</v>
      </c>
      <c r="AA1158" s="145">
        <v>34158.629999999997</v>
      </c>
      <c r="AB1158" s="145">
        <v>31042.75</v>
      </c>
      <c r="AC1158" s="145">
        <v>37165.410000000003</v>
      </c>
      <c r="AD1158" s="145">
        <v>34083.379999999997</v>
      </c>
      <c r="AE1158" s="145">
        <v>32656.82</v>
      </c>
      <c r="AF1158" s="145">
        <v>33817.75</v>
      </c>
      <c r="AG1158" s="145">
        <v>30473.75</v>
      </c>
      <c r="AH1158" s="145">
        <v>34067.949999999997</v>
      </c>
      <c r="AI1158" s="145">
        <v>36799.99</v>
      </c>
      <c r="AJ1158" s="145">
        <v>41926.93</v>
      </c>
      <c r="AK1158" s="145">
        <v>38799.49</v>
      </c>
      <c r="AL1158" s="145">
        <v>40519.96</v>
      </c>
      <c r="AM1158" s="145">
        <v>33936.39</v>
      </c>
      <c r="AN1158" s="145">
        <v>38213.53</v>
      </c>
      <c r="AO1158" s="145">
        <v>27837.83</v>
      </c>
      <c r="AP1158" s="145">
        <v>12644.06</v>
      </c>
      <c r="AQ1158" s="145">
        <v>8632.86</v>
      </c>
      <c r="AR1158" s="145">
        <v>4484.68</v>
      </c>
      <c r="AS1158" s="145">
        <v>3766.91</v>
      </c>
      <c r="AT1158" s="145">
        <v>10081.040000000001</v>
      </c>
      <c r="AU1158" s="145">
        <v>10013.92</v>
      </c>
      <c r="AV1158" s="145">
        <v>8971.68</v>
      </c>
      <c r="AW1158" s="145">
        <v>8566.76</v>
      </c>
      <c r="AX1158" s="195">
        <v>5378.06</v>
      </c>
    </row>
    <row r="1159" spans="1:50" x14ac:dyDescent="0.35">
      <c r="A1159" s="27" t="s">
        <v>144</v>
      </c>
      <c r="B1159" s="3" t="s">
        <v>215</v>
      </c>
      <c r="C1159" s="3" t="s">
        <v>337</v>
      </c>
      <c r="D1159" s="3" t="s">
        <v>166</v>
      </c>
      <c r="E1159" s="145">
        <v>605.25</v>
      </c>
      <c r="F1159" s="145">
        <v>496.35</v>
      </c>
      <c r="G1159" s="145">
        <v>461.45</v>
      </c>
      <c r="H1159" s="145">
        <v>397.2</v>
      </c>
      <c r="I1159" s="145">
        <v>394.68</v>
      </c>
      <c r="J1159" s="145">
        <v>441.5</v>
      </c>
      <c r="K1159" s="145">
        <v>412.74</v>
      </c>
      <c r="L1159" s="145">
        <v>398.61</v>
      </c>
      <c r="M1159" s="145">
        <v>333.33</v>
      </c>
      <c r="N1159" s="145">
        <v>316.98</v>
      </c>
      <c r="O1159" s="145">
        <v>269.17</v>
      </c>
      <c r="P1159" s="145">
        <v>339.54</v>
      </c>
      <c r="Q1159" s="145">
        <v>262.33999999999997</v>
      </c>
      <c r="R1159" s="145">
        <v>281.23</v>
      </c>
      <c r="S1159" s="145">
        <v>327.63</v>
      </c>
      <c r="T1159" s="145">
        <v>322.67</v>
      </c>
      <c r="U1159" s="145">
        <v>437.98</v>
      </c>
      <c r="V1159" s="145">
        <v>401.1</v>
      </c>
      <c r="W1159" s="145">
        <v>412.94</v>
      </c>
      <c r="X1159" s="145">
        <v>502.36</v>
      </c>
      <c r="Y1159" s="145">
        <v>379.14</v>
      </c>
      <c r="Z1159" s="145">
        <v>428.03</v>
      </c>
      <c r="AA1159" s="145">
        <v>411.55</v>
      </c>
      <c r="AB1159" s="145">
        <v>365.21</v>
      </c>
      <c r="AC1159" s="145">
        <v>408.41</v>
      </c>
      <c r="AD1159" s="145">
        <v>387.31</v>
      </c>
      <c r="AE1159" s="145">
        <v>408.21</v>
      </c>
      <c r="AF1159" s="145">
        <v>393.23</v>
      </c>
      <c r="AG1159" s="145">
        <v>380.92</v>
      </c>
      <c r="AH1159" s="145">
        <v>410.46</v>
      </c>
      <c r="AI1159" s="145">
        <v>387.37</v>
      </c>
      <c r="AJ1159" s="145">
        <v>524.09</v>
      </c>
      <c r="AK1159" s="145">
        <v>435.95</v>
      </c>
      <c r="AL1159" s="145">
        <v>482.38</v>
      </c>
      <c r="AM1159" s="145">
        <v>440.73</v>
      </c>
      <c r="AN1159" s="145">
        <v>471.77</v>
      </c>
      <c r="AO1159" s="145">
        <v>392.08</v>
      </c>
      <c r="AP1159" s="145">
        <v>258.04000000000002</v>
      </c>
      <c r="AQ1159" s="145">
        <v>187.67</v>
      </c>
      <c r="AR1159" s="145">
        <v>373.72</v>
      </c>
      <c r="AS1159" s="145">
        <v>235.43</v>
      </c>
      <c r="AT1159" s="145">
        <v>403.24</v>
      </c>
      <c r="AU1159" s="145">
        <v>345.31</v>
      </c>
      <c r="AV1159" s="145">
        <v>407.8</v>
      </c>
      <c r="AW1159" s="145">
        <v>372.47</v>
      </c>
      <c r="AX1159" s="195">
        <v>298.77999999999997</v>
      </c>
    </row>
    <row r="1160" spans="1:50" x14ac:dyDescent="0.35">
      <c r="A1160" s="27" t="s">
        <v>144</v>
      </c>
      <c r="B1160" s="3" t="s">
        <v>215</v>
      </c>
      <c r="C1160" s="3" t="s">
        <v>337</v>
      </c>
      <c r="D1160" s="3" t="s">
        <v>327</v>
      </c>
      <c r="E1160" s="3">
        <v>405</v>
      </c>
      <c r="F1160" s="3">
        <v>626</v>
      </c>
      <c r="G1160" s="3">
        <v>653</v>
      </c>
      <c r="H1160" s="3">
        <v>449</v>
      </c>
      <c r="I1160" s="3">
        <v>508</v>
      </c>
      <c r="J1160" s="4">
        <v>1244</v>
      </c>
      <c r="K1160" s="4">
        <v>1286</v>
      </c>
      <c r="L1160" s="4">
        <v>1193</v>
      </c>
      <c r="M1160" s="3">
        <v>483</v>
      </c>
      <c r="N1160" s="3">
        <v>487</v>
      </c>
      <c r="O1160" s="3">
        <v>462</v>
      </c>
      <c r="P1160" s="3">
        <v>406</v>
      </c>
      <c r="Q1160" s="3">
        <v>393</v>
      </c>
      <c r="R1160" s="3">
        <v>410</v>
      </c>
      <c r="S1160" s="3">
        <v>536</v>
      </c>
      <c r="T1160" s="3">
        <v>863</v>
      </c>
      <c r="U1160" s="3">
        <v>964</v>
      </c>
      <c r="V1160" s="3">
        <v>872</v>
      </c>
      <c r="W1160" s="4">
        <v>1021</v>
      </c>
      <c r="X1160" s="3">
        <v>914</v>
      </c>
      <c r="Y1160" s="3">
        <v>963</v>
      </c>
      <c r="Z1160" s="4">
        <v>1115</v>
      </c>
      <c r="AA1160" s="3">
        <v>930</v>
      </c>
      <c r="AB1160" s="3">
        <v>887</v>
      </c>
      <c r="AC1160" s="3">
        <v>962</v>
      </c>
      <c r="AD1160" s="3">
        <v>864</v>
      </c>
      <c r="AE1160" s="3">
        <v>872</v>
      </c>
      <c r="AF1160" s="3">
        <v>876</v>
      </c>
      <c r="AG1160" s="3">
        <v>953</v>
      </c>
      <c r="AH1160" s="3">
        <v>948</v>
      </c>
      <c r="AI1160" s="4">
        <v>1012</v>
      </c>
      <c r="AJ1160" s="4">
        <v>1076</v>
      </c>
      <c r="AK1160" s="3">
        <v>933</v>
      </c>
      <c r="AL1160" s="3">
        <v>969</v>
      </c>
      <c r="AM1160" s="3">
        <v>809</v>
      </c>
      <c r="AN1160" s="3">
        <v>932</v>
      </c>
      <c r="AO1160" s="3">
        <v>607</v>
      </c>
      <c r="AP1160" s="3">
        <v>407</v>
      </c>
      <c r="AQ1160" s="3">
        <v>294</v>
      </c>
      <c r="AR1160" s="3">
        <v>125</v>
      </c>
      <c r="AS1160" s="3">
        <v>112</v>
      </c>
      <c r="AT1160" s="3">
        <v>170</v>
      </c>
      <c r="AU1160" s="3">
        <v>196</v>
      </c>
      <c r="AV1160" s="3">
        <v>117</v>
      </c>
      <c r="AW1160" s="3">
        <v>115</v>
      </c>
      <c r="AX1160" s="10">
        <v>68</v>
      </c>
    </row>
    <row r="1161" spans="1:50" x14ac:dyDescent="0.35">
      <c r="A1161" s="27" t="s">
        <v>144</v>
      </c>
      <c r="B1161" s="3" t="s">
        <v>215</v>
      </c>
      <c r="C1161" s="3" t="s">
        <v>337</v>
      </c>
      <c r="D1161" s="3" t="s">
        <v>167</v>
      </c>
      <c r="E1161" s="4">
        <v>7475</v>
      </c>
      <c r="F1161" s="4">
        <v>6911</v>
      </c>
      <c r="G1161" s="4">
        <v>5867</v>
      </c>
      <c r="H1161" s="4">
        <v>5312</v>
      </c>
      <c r="I1161" s="4">
        <v>4779</v>
      </c>
      <c r="J1161" s="4">
        <v>6523</v>
      </c>
      <c r="K1161" s="4">
        <v>5317</v>
      </c>
      <c r="L1161" s="4">
        <v>4504</v>
      </c>
      <c r="M1161" s="4">
        <v>3934</v>
      </c>
      <c r="N1161" s="4">
        <v>5347</v>
      </c>
      <c r="O1161" s="4">
        <v>4118</v>
      </c>
      <c r="P1161" s="4">
        <v>4714</v>
      </c>
      <c r="Q1161" s="4">
        <v>3213</v>
      </c>
      <c r="R1161" s="4">
        <v>4020</v>
      </c>
      <c r="S1161" s="4">
        <v>5510</v>
      </c>
      <c r="T1161" s="4">
        <v>8165</v>
      </c>
      <c r="U1161" s="4">
        <v>9995</v>
      </c>
      <c r="V1161" s="4">
        <v>7137</v>
      </c>
      <c r="W1161" s="4">
        <v>8948</v>
      </c>
      <c r="X1161" s="4">
        <v>8108</v>
      </c>
      <c r="Y1161" s="4">
        <v>6145</v>
      </c>
      <c r="Z1161" s="4">
        <v>9545</v>
      </c>
      <c r="AA1161" s="4">
        <v>7767</v>
      </c>
      <c r="AB1161" s="4">
        <v>6599</v>
      </c>
      <c r="AC1161" s="4">
        <v>8606</v>
      </c>
      <c r="AD1161" s="4">
        <v>7375</v>
      </c>
      <c r="AE1161" s="4">
        <v>6913</v>
      </c>
      <c r="AF1161" s="4">
        <v>7595</v>
      </c>
      <c r="AG1161" s="4">
        <v>5935</v>
      </c>
      <c r="AH1161" s="4">
        <v>6838</v>
      </c>
      <c r="AI1161" s="4">
        <v>7436</v>
      </c>
      <c r="AJ1161" s="4">
        <v>8677</v>
      </c>
      <c r="AK1161" s="4">
        <v>8634</v>
      </c>
      <c r="AL1161" s="4">
        <v>10108</v>
      </c>
      <c r="AM1161" s="4">
        <v>7535</v>
      </c>
      <c r="AN1161" s="4">
        <v>9051</v>
      </c>
      <c r="AO1161" s="4">
        <v>6865</v>
      </c>
      <c r="AP1161" s="4">
        <v>2217</v>
      </c>
      <c r="AQ1161" s="4">
        <v>1167</v>
      </c>
      <c r="AR1161" s="3">
        <v>396</v>
      </c>
      <c r="AS1161" s="3">
        <v>334</v>
      </c>
      <c r="AT1161" s="4">
        <v>2468</v>
      </c>
      <c r="AU1161" s="4">
        <v>2240</v>
      </c>
      <c r="AV1161" s="4">
        <v>2791</v>
      </c>
      <c r="AW1161" s="4">
        <v>2601</v>
      </c>
      <c r="AX1161" s="16">
        <v>1825</v>
      </c>
    </row>
    <row r="1162" spans="1:50" x14ac:dyDescent="0.35">
      <c r="A1162" s="27" t="s">
        <v>144</v>
      </c>
      <c r="B1162" s="3" t="s">
        <v>215</v>
      </c>
      <c r="C1162" s="3" t="s">
        <v>337</v>
      </c>
      <c r="D1162" s="3" t="s">
        <v>132</v>
      </c>
      <c r="E1162" s="3">
        <v>36</v>
      </c>
      <c r="F1162" s="3">
        <v>49</v>
      </c>
      <c r="G1162" s="3">
        <v>50</v>
      </c>
      <c r="H1162" s="3">
        <v>46</v>
      </c>
      <c r="I1162" s="3">
        <v>49</v>
      </c>
      <c r="J1162" s="3">
        <v>55</v>
      </c>
      <c r="K1162" s="3">
        <v>52</v>
      </c>
      <c r="L1162" s="3">
        <v>49</v>
      </c>
      <c r="M1162" s="3">
        <v>50</v>
      </c>
      <c r="N1162" s="3">
        <v>62</v>
      </c>
      <c r="O1162" s="3">
        <v>63</v>
      </c>
      <c r="P1162" s="3">
        <v>51</v>
      </c>
      <c r="Q1162" s="3">
        <v>51</v>
      </c>
      <c r="R1162" s="3">
        <v>55</v>
      </c>
      <c r="S1162" s="3">
        <v>65</v>
      </c>
      <c r="T1162" s="3">
        <v>106</v>
      </c>
      <c r="U1162" s="3">
        <v>93</v>
      </c>
      <c r="V1162" s="3">
        <v>79</v>
      </c>
      <c r="W1162" s="3">
        <v>97</v>
      </c>
      <c r="X1162" s="3">
        <v>69</v>
      </c>
      <c r="Y1162" s="3">
        <v>85</v>
      </c>
      <c r="Z1162" s="3">
        <v>99</v>
      </c>
      <c r="AA1162" s="3">
        <v>83</v>
      </c>
      <c r="AB1162" s="3">
        <v>85</v>
      </c>
      <c r="AC1162" s="3">
        <v>91</v>
      </c>
      <c r="AD1162" s="3">
        <v>88</v>
      </c>
      <c r="AE1162" s="3">
        <v>80</v>
      </c>
      <c r="AF1162" s="3">
        <v>86</v>
      </c>
      <c r="AG1162" s="3">
        <v>80</v>
      </c>
      <c r="AH1162" s="3">
        <v>83</v>
      </c>
      <c r="AI1162" s="3">
        <v>95</v>
      </c>
      <c r="AJ1162" s="3">
        <v>80</v>
      </c>
      <c r="AK1162" s="3">
        <v>89</v>
      </c>
      <c r="AL1162" s="3">
        <v>84</v>
      </c>
      <c r="AM1162" s="3">
        <v>77</v>
      </c>
      <c r="AN1162" s="3">
        <v>81</v>
      </c>
      <c r="AO1162" s="3">
        <v>71</v>
      </c>
      <c r="AP1162" s="3">
        <v>49</v>
      </c>
      <c r="AQ1162" s="3">
        <v>46</v>
      </c>
      <c r="AR1162" s="3">
        <v>12</v>
      </c>
      <c r="AS1162" s="3">
        <v>16</v>
      </c>
      <c r="AT1162" s="3">
        <v>25</v>
      </c>
      <c r="AU1162" s="3">
        <v>29</v>
      </c>
      <c r="AV1162" s="3">
        <v>22</v>
      </c>
      <c r="AW1162" s="3">
        <v>23</v>
      </c>
      <c r="AX1162" s="10">
        <v>18</v>
      </c>
    </row>
    <row r="1163" spans="1:50" x14ac:dyDescent="0.35">
      <c r="A1163" s="27" t="s">
        <v>144</v>
      </c>
      <c r="B1163" s="3" t="s">
        <v>215</v>
      </c>
      <c r="C1163" s="3" t="s">
        <v>339</v>
      </c>
      <c r="D1163" s="3" t="s">
        <v>162</v>
      </c>
      <c r="E1163" s="145">
        <v>21327.87</v>
      </c>
      <c r="F1163" s="145">
        <v>25464.799999999999</v>
      </c>
      <c r="G1163" s="145">
        <v>33053.9</v>
      </c>
      <c r="H1163" s="145">
        <v>36441.120000000003</v>
      </c>
      <c r="I1163" s="145">
        <v>41933.68</v>
      </c>
      <c r="J1163" s="145">
        <v>39805.699999999997</v>
      </c>
      <c r="K1163" s="145">
        <v>28984.6</v>
      </c>
      <c r="L1163" s="145">
        <v>35259.1</v>
      </c>
      <c r="M1163" s="145">
        <v>30212.65</v>
      </c>
      <c r="N1163" s="145">
        <v>40893.760000000002</v>
      </c>
      <c r="O1163" s="145">
        <v>41603.599999999999</v>
      </c>
      <c r="P1163" s="145">
        <v>37704.639999999999</v>
      </c>
      <c r="Q1163" s="145">
        <v>42078.62</v>
      </c>
      <c r="R1163" s="145">
        <v>40952.6</v>
      </c>
      <c r="S1163" s="145">
        <v>38404.120000000003</v>
      </c>
      <c r="T1163" s="145">
        <v>28163.99</v>
      </c>
      <c r="U1163" s="145">
        <v>31176.55</v>
      </c>
      <c r="V1163" s="145">
        <v>36232.01</v>
      </c>
      <c r="W1163" s="145">
        <v>38308.76</v>
      </c>
      <c r="X1163" s="145">
        <v>35446.31</v>
      </c>
      <c r="Y1163" s="145">
        <v>38045.129999999997</v>
      </c>
      <c r="Z1163" s="145">
        <v>38050.33</v>
      </c>
      <c r="AA1163" s="145">
        <v>36957.78</v>
      </c>
      <c r="AB1163" s="145">
        <v>37965.019999999997</v>
      </c>
      <c r="AC1163" s="145">
        <v>38460.9</v>
      </c>
      <c r="AD1163" s="145">
        <v>43867.77</v>
      </c>
      <c r="AE1163" s="145">
        <v>48168.4</v>
      </c>
      <c r="AF1163" s="145">
        <v>48214.82</v>
      </c>
      <c r="AG1163" s="145">
        <v>46142.5</v>
      </c>
      <c r="AH1163" s="145">
        <v>44870.31</v>
      </c>
      <c r="AI1163" s="145">
        <v>47299.26</v>
      </c>
      <c r="AJ1163" s="145">
        <v>48818.98</v>
      </c>
      <c r="AK1163" s="145">
        <v>41174.769999999997</v>
      </c>
      <c r="AL1163" s="145">
        <v>50550.71</v>
      </c>
      <c r="AM1163" s="145">
        <v>40202.17</v>
      </c>
      <c r="AN1163" s="145">
        <v>44353.8</v>
      </c>
      <c r="AO1163" s="145">
        <v>55427.55</v>
      </c>
      <c r="AP1163" s="145">
        <v>53078.44</v>
      </c>
      <c r="AQ1163" s="145">
        <v>43624.71</v>
      </c>
      <c r="AR1163" s="145">
        <v>18047.669999999998</v>
      </c>
      <c r="AS1163" s="145">
        <v>23627.5</v>
      </c>
      <c r="AT1163" s="145">
        <v>30323.8</v>
      </c>
      <c r="AU1163" s="145">
        <v>28516.67</v>
      </c>
      <c r="AV1163" s="145">
        <v>26257.919999999998</v>
      </c>
      <c r="AW1163" s="145">
        <v>29214.58</v>
      </c>
      <c r="AX1163" s="195">
        <v>22437</v>
      </c>
    </row>
    <row r="1164" spans="1:50" x14ac:dyDescent="0.35">
      <c r="A1164" s="27" t="s">
        <v>144</v>
      </c>
      <c r="B1164" s="3" t="s">
        <v>215</v>
      </c>
      <c r="C1164" s="3" t="s">
        <v>339</v>
      </c>
      <c r="D1164" s="3" t="s">
        <v>166</v>
      </c>
      <c r="E1164" s="145">
        <v>309.10000000000002</v>
      </c>
      <c r="F1164" s="145">
        <v>363.78</v>
      </c>
      <c r="G1164" s="145">
        <v>403.1</v>
      </c>
      <c r="H1164" s="145">
        <v>409.45</v>
      </c>
      <c r="I1164" s="145">
        <v>432.31</v>
      </c>
      <c r="J1164" s="145">
        <v>432.67</v>
      </c>
      <c r="K1164" s="145">
        <v>408.23</v>
      </c>
      <c r="L1164" s="145">
        <v>429.99</v>
      </c>
      <c r="M1164" s="145">
        <v>347.27</v>
      </c>
      <c r="N1164" s="145">
        <v>397.03</v>
      </c>
      <c r="O1164" s="145">
        <v>364.94</v>
      </c>
      <c r="P1164" s="145">
        <v>369.65</v>
      </c>
      <c r="Q1164" s="145">
        <v>369.11</v>
      </c>
      <c r="R1164" s="145">
        <v>379.19</v>
      </c>
      <c r="S1164" s="145">
        <v>412.95</v>
      </c>
      <c r="T1164" s="145">
        <v>320.05</v>
      </c>
      <c r="U1164" s="145">
        <v>362.52</v>
      </c>
      <c r="V1164" s="145">
        <v>407.1</v>
      </c>
      <c r="W1164" s="145">
        <v>407.54</v>
      </c>
      <c r="X1164" s="145">
        <v>385.29</v>
      </c>
      <c r="Y1164" s="145">
        <v>372.99</v>
      </c>
      <c r="Z1164" s="145">
        <v>365.87</v>
      </c>
      <c r="AA1164" s="145">
        <v>355.36</v>
      </c>
      <c r="AB1164" s="145">
        <v>372.21</v>
      </c>
      <c r="AC1164" s="145">
        <v>362.84</v>
      </c>
      <c r="AD1164" s="145">
        <v>421.81</v>
      </c>
      <c r="AE1164" s="145">
        <v>433.95</v>
      </c>
      <c r="AF1164" s="145">
        <v>450.61</v>
      </c>
      <c r="AG1164" s="145">
        <v>435.31</v>
      </c>
      <c r="AH1164" s="145">
        <v>423.3</v>
      </c>
      <c r="AI1164" s="145">
        <v>418.58</v>
      </c>
      <c r="AJ1164" s="145">
        <v>447.88</v>
      </c>
      <c r="AK1164" s="145">
        <v>388.44</v>
      </c>
      <c r="AL1164" s="145">
        <v>468.06</v>
      </c>
      <c r="AM1164" s="145">
        <v>410.23</v>
      </c>
      <c r="AN1164" s="145">
        <v>418.43</v>
      </c>
      <c r="AO1164" s="145">
        <v>398.76</v>
      </c>
      <c r="AP1164" s="145">
        <v>371.18</v>
      </c>
      <c r="AQ1164" s="145">
        <v>343.5</v>
      </c>
      <c r="AR1164" s="145">
        <v>368.32</v>
      </c>
      <c r="AS1164" s="145">
        <v>337.54</v>
      </c>
      <c r="AT1164" s="145">
        <v>315.87</v>
      </c>
      <c r="AU1164" s="145">
        <v>335.49</v>
      </c>
      <c r="AV1164" s="145">
        <v>324.17</v>
      </c>
      <c r="AW1164" s="145">
        <v>307.52</v>
      </c>
      <c r="AX1164" s="195">
        <v>270.33</v>
      </c>
    </row>
    <row r="1165" spans="1:50" x14ac:dyDescent="0.35">
      <c r="A1165" s="27" t="s">
        <v>144</v>
      </c>
      <c r="B1165" s="3" t="s">
        <v>215</v>
      </c>
      <c r="C1165" s="3" t="s">
        <v>339</v>
      </c>
      <c r="D1165" s="3" t="s">
        <v>327</v>
      </c>
      <c r="E1165" s="3">
        <v>666</v>
      </c>
      <c r="F1165" s="3">
        <v>812</v>
      </c>
      <c r="G1165" s="3">
        <v>937</v>
      </c>
      <c r="H1165" s="3">
        <v>865</v>
      </c>
      <c r="I1165" s="4">
        <v>1044</v>
      </c>
      <c r="J1165" s="4">
        <v>1027</v>
      </c>
      <c r="K1165" s="3">
        <v>910</v>
      </c>
      <c r="L1165" s="3">
        <v>844</v>
      </c>
      <c r="M1165" s="3">
        <v>799</v>
      </c>
      <c r="N1165" s="4">
        <v>1095</v>
      </c>
      <c r="O1165" s="4">
        <v>1112</v>
      </c>
      <c r="P1165" s="4">
        <v>1021</v>
      </c>
      <c r="Q1165" s="4">
        <v>1141</v>
      </c>
      <c r="R1165" s="4">
        <v>1119</v>
      </c>
      <c r="S1165" s="4">
        <v>1107</v>
      </c>
      <c r="T1165" s="3">
        <v>849</v>
      </c>
      <c r="U1165" s="3">
        <v>891</v>
      </c>
      <c r="V1165" s="3">
        <v>922</v>
      </c>
      <c r="W1165" s="3">
        <v>849</v>
      </c>
      <c r="X1165" s="3">
        <v>832</v>
      </c>
      <c r="Y1165" s="3">
        <v>890</v>
      </c>
      <c r="Z1165" s="3">
        <v>985</v>
      </c>
      <c r="AA1165" s="3">
        <v>971</v>
      </c>
      <c r="AB1165" s="3">
        <v>881</v>
      </c>
      <c r="AC1165" s="3">
        <v>959</v>
      </c>
      <c r="AD1165" s="3">
        <v>981</v>
      </c>
      <c r="AE1165" s="4">
        <v>1020</v>
      </c>
      <c r="AF1165" s="4">
        <v>1098</v>
      </c>
      <c r="AG1165" s="4">
        <v>1103</v>
      </c>
      <c r="AH1165" s="3">
        <v>987</v>
      </c>
      <c r="AI1165" s="4">
        <v>1106</v>
      </c>
      <c r="AJ1165" s="4">
        <v>1136</v>
      </c>
      <c r="AK1165" s="3">
        <v>933</v>
      </c>
      <c r="AL1165" s="4">
        <v>1096</v>
      </c>
      <c r="AM1165" s="3">
        <v>911</v>
      </c>
      <c r="AN1165" s="3">
        <v>876</v>
      </c>
      <c r="AO1165" s="4">
        <v>1177</v>
      </c>
      <c r="AP1165" s="4">
        <v>1361</v>
      </c>
      <c r="AQ1165" s="4">
        <v>1068</v>
      </c>
      <c r="AR1165" s="3">
        <v>417</v>
      </c>
      <c r="AS1165" s="3">
        <v>473</v>
      </c>
      <c r="AT1165" s="3">
        <v>606</v>
      </c>
      <c r="AU1165" s="3">
        <v>636</v>
      </c>
      <c r="AV1165" s="3">
        <v>589</v>
      </c>
      <c r="AW1165" s="3">
        <v>648</v>
      </c>
      <c r="AX1165" s="10">
        <v>591</v>
      </c>
    </row>
    <row r="1166" spans="1:50" x14ac:dyDescent="0.35">
      <c r="A1166" s="27" t="s">
        <v>144</v>
      </c>
      <c r="B1166" s="3" t="s">
        <v>215</v>
      </c>
      <c r="C1166" s="3" t="s">
        <v>339</v>
      </c>
      <c r="D1166" s="3" t="s">
        <v>167</v>
      </c>
      <c r="E1166" s="4">
        <v>6313</v>
      </c>
      <c r="F1166" s="4">
        <v>7124</v>
      </c>
      <c r="G1166" s="4">
        <v>9704</v>
      </c>
      <c r="H1166" s="4">
        <v>11406</v>
      </c>
      <c r="I1166" s="4">
        <v>13224</v>
      </c>
      <c r="J1166" s="4">
        <v>12394</v>
      </c>
      <c r="K1166" s="4">
        <v>9285</v>
      </c>
      <c r="L1166" s="4">
        <v>11294</v>
      </c>
      <c r="M1166" s="4">
        <v>9590</v>
      </c>
      <c r="N1166" s="4">
        <v>12877</v>
      </c>
      <c r="O1166" s="4">
        <v>13067</v>
      </c>
      <c r="P1166" s="4">
        <v>11858</v>
      </c>
      <c r="Q1166" s="4">
        <v>12857</v>
      </c>
      <c r="R1166" s="4">
        <v>12558</v>
      </c>
      <c r="S1166" s="4">
        <v>11316</v>
      </c>
      <c r="T1166" s="4">
        <v>8137</v>
      </c>
      <c r="U1166" s="4">
        <v>9552</v>
      </c>
      <c r="V1166" s="4">
        <v>11590</v>
      </c>
      <c r="W1166" s="4">
        <v>12970</v>
      </c>
      <c r="X1166" s="4">
        <v>12006</v>
      </c>
      <c r="Y1166" s="4">
        <v>12616</v>
      </c>
      <c r="Z1166" s="4">
        <v>12202</v>
      </c>
      <c r="AA1166" s="4">
        <v>11935</v>
      </c>
      <c r="AB1166" s="4">
        <v>12510</v>
      </c>
      <c r="AC1166" s="4">
        <v>12022</v>
      </c>
      <c r="AD1166" s="4">
        <v>14205</v>
      </c>
      <c r="AE1166" s="4">
        <v>15995</v>
      </c>
      <c r="AF1166" s="4">
        <v>15627</v>
      </c>
      <c r="AG1166" s="4">
        <v>14545</v>
      </c>
      <c r="AH1166" s="4">
        <v>14580</v>
      </c>
      <c r="AI1166" s="4">
        <v>15175</v>
      </c>
      <c r="AJ1166" s="4">
        <v>15598</v>
      </c>
      <c r="AK1166" s="4">
        <v>13395</v>
      </c>
      <c r="AL1166" s="4">
        <v>16876</v>
      </c>
      <c r="AM1166" s="4">
        <v>13067</v>
      </c>
      <c r="AN1166" s="4">
        <v>14775</v>
      </c>
      <c r="AO1166" s="4">
        <v>17824</v>
      </c>
      <c r="AP1166" s="4">
        <v>15786</v>
      </c>
      <c r="AQ1166" s="4">
        <v>13569</v>
      </c>
      <c r="AR1166" s="4">
        <v>5708</v>
      </c>
      <c r="AS1166" s="4">
        <v>7843</v>
      </c>
      <c r="AT1166" s="4">
        <v>10962</v>
      </c>
      <c r="AU1166" s="4">
        <v>9487</v>
      </c>
      <c r="AV1166" s="4">
        <v>8800</v>
      </c>
      <c r="AW1166" s="4">
        <v>10040</v>
      </c>
      <c r="AX1166" s="16">
        <v>7166</v>
      </c>
    </row>
    <row r="1167" spans="1:50" x14ac:dyDescent="0.35">
      <c r="A1167" s="27" t="s">
        <v>144</v>
      </c>
      <c r="B1167" s="3" t="s">
        <v>215</v>
      </c>
      <c r="C1167" s="3" t="s">
        <v>339</v>
      </c>
      <c r="D1167" s="3" t="s">
        <v>132</v>
      </c>
      <c r="E1167" s="3">
        <v>69</v>
      </c>
      <c r="F1167" s="3">
        <v>70</v>
      </c>
      <c r="G1167" s="3">
        <v>82</v>
      </c>
      <c r="H1167" s="3">
        <v>89</v>
      </c>
      <c r="I1167" s="3">
        <v>97</v>
      </c>
      <c r="J1167" s="3">
        <v>92</v>
      </c>
      <c r="K1167" s="3">
        <v>71</v>
      </c>
      <c r="L1167" s="3">
        <v>82</v>
      </c>
      <c r="M1167" s="3">
        <v>87</v>
      </c>
      <c r="N1167" s="3">
        <v>103</v>
      </c>
      <c r="O1167" s="3">
        <v>114</v>
      </c>
      <c r="P1167" s="3">
        <v>102</v>
      </c>
      <c r="Q1167" s="3">
        <v>114</v>
      </c>
      <c r="R1167" s="3">
        <v>108</v>
      </c>
      <c r="S1167" s="3">
        <v>93</v>
      </c>
      <c r="T1167" s="3">
        <v>88</v>
      </c>
      <c r="U1167" s="3">
        <v>86</v>
      </c>
      <c r="V1167" s="3">
        <v>89</v>
      </c>
      <c r="W1167" s="3">
        <v>94</v>
      </c>
      <c r="X1167" s="3">
        <v>92</v>
      </c>
      <c r="Y1167" s="3">
        <v>102</v>
      </c>
      <c r="Z1167" s="3">
        <v>104</v>
      </c>
      <c r="AA1167" s="3">
        <v>104</v>
      </c>
      <c r="AB1167" s="3">
        <v>102</v>
      </c>
      <c r="AC1167" s="3">
        <v>106</v>
      </c>
      <c r="AD1167" s="3">
        <v>104</v>
      </c>
      <c r="AE1167" s="3">
        <v>111</v>
      </c>
      <c r="AF1167" s="3">
        <v>107</v>
      </c>
      <c r="AG1167" s="3">
        <v>106</v>
      </c>
      <c r="AH1167" s="3">
        <v>106</v>
      </c>
      <c r="AI1167" s="3">
        <v>113</v>
      </c>
      <c r="AJ1167" s="3">
        <v>109</v>
      </c>
      <c r="AK1167" s="3">
        <v>106</v>
      </c>
      <c r="AL1167" s="3">
        <v>108</v>
      </c>
      <c r="AM1167" s="3">
        <v>98</v>
      </c>
      <c r="AN1167" s="3">
        <v>106</v>
      </c>
      <c r="AO1167" s="3">
        <v>139</v>
      </c>
      <c r="AP1167" s="3">
        <v>143</v>
      </c>
      <c r="AQ1167" s="3">
        <v>127</v>
      </c>
      <c r="AR1167" s="3">
        <v>49</v>
      </c>
      <c r="AS1167" s="3">
        <v>70</v>
      </c>
      <c r="AT1167" s="3">
        <v>96</v>
      </c>
      <c r="AU1167" s="3">
        <v>85</v>
      </c>
      <c r="AV1167" s="3">
        <v>81</v>
      </c>
      <c r="AW1167" s="3">
        <v>95</v>
      </c>
      <c r="AX1167" s="10">
        <v>83</v>
      </c>
    </row>
    <row r="1168" spans="1:50" x14ac:dyDescent="0.35">
      <c r="A1168" s="27" t="s">
        <v>144</v>
      </c>
      <c r="B1168" s="3" t="s">
        <v>216</v>
      </c>
      <c r="C1168" s="3" t="s">
        <v>129</v>
      </c>
      <c r="D1168" s="3" t="s">
        <v>162</v>
      </c>
      <c r="E1168" s="145">
        <v>290738.39</v>
      </c>
      <c r="F1168" s="145">
        <v>281915.59000000003</v>
      </c>
      <c r="G1168" s="145">
        <v>315668.71000000002</v>
      </c>
      <c r="H1168" s="145">
        <v>286736.46000000002</v>
      </c>
      <c r="I1168" s="145">
        <v>351320.4</v>
      </c>
      <c r="J1168" s="145">
        <v>297407.40999999997</v>
      </c>
      <c r="K1168" s="145">
        <v>350465.34</v>
      </c>
      <c r="L1168" s="145">
        <v>413335.83</v>
      </c>
      <c r="M1168" s="145">
        <v>379608.5</v>
      </c>
      <c r="N1168" s="145">
        <v>430448.03</v>
      </c>
      <c r="O1168" s="145">
        <v>412228.69</v>
      </c>
      <c r="P1168" s="145">
        <v>403564.86</v>
      </c>
      <c r="Q1168" s="145">
        <v>433816.73</v>
      </c>
      <c r="R1168" s="145">
        <v>403929.43</v>
      </c>
      <c r="S1168" s="145">
        <v>454384.14</v>
      </c>
      <c r="T1168" s="145">
        <v>446860.7</v>
      </c>
      <c r="U1168" s="145">
        <v>409768.67</v>
      </c>
      <c r="V1168" s="145">
        <v>429069.92</v>
      </c>
      <c r="W1168" s="145">
        <v>446928.73</v>
      </c>
      <c r="X1168" s="145">
        <v>482485.96</v>
      </c>
      <c r="Y1168" s="145">
        <v>420049.27</v>
      </c>
      <c r="Z1168" s="145">
        <v>524209.35</v>
      </c>
      <c r="AA1168" s="145">
        <v>458925.12</v>
      </c>
      <c r="AB1168" s="145">
        <v>447578.02</v>
      </c>
      <c r="AC1168" s="145">
        <v>465865.85</v>
      </c>
      <c r="AD1168" s="145">
        <v>436200.93</v>
      </c>
      <c r="AE1168" s="145">
        <v>503256.18</v>
      </c>
      <c r="AF1168" s="145">
        <v>529751.86</v>
      </c>
      <c r="AG1168" s="145">
        <v>523593.9</v>
      </c>
      <c r="AH1168" s="145">
        <v>497503.79</v>
      </c>
      <c r="AI1168" s="145">
        <v>521898.04</v>
      </c>
      <c r="AJ1168" s="145">
        <v>573672.86</v>
      </c>
      <c r="AK1168" s="145">
        <v>524753.80000000005</v>
      </c>
      <c r="AL1168" s="145">
        <v>585626.38</v>
      </c>
      <c r="AM1168" s="145">
        <v>469298.38</v>
      </c>
      <c r="AN1168" s="145">
        <v>476207.84</v>
      </c>
      <c r="AO1168" s="145">
        <v>554619.74</v>
      </c>
      <c r="AP1168" s="145">
        <v>494710.27</v>
      </c>
      <c r="AQ1168" s="145">
        <v>365715.42</v>
      </c>
      <c r="AR1168" s="145">
        <v>142393.07</v>
      </c>
      <c r="AS1168" s="145">
        <v>152967.17000000001</v>
      </c>
      <c r="AT1168" s="145">
        <v>208352.6</v>
      </c>
      <c r="AU1168" s="145">
        <v>230862.5</v>
      </c>
      <c r="AV1168" s="145">
        <v>226394.69</v>
      </c>
      <c r="AW1168" s="145">
        <v>235267.93</v>
      </c>
      <c r="AX1168" s="195">
        <v>226074.63</v>
      </c>
    </row>
    <row r="1169" spans="1:50" x14ac:dyDescent="0.35">
      <c r="A1169" s="27" t="s">
        <v>144</v>
      </c>
      <c r="B1169" s="3" t="s">
        <v>216</v>
      </c>
      <c r="C1169" s="3" t="s">
        <v>129</v>
      </c>
      <c r="D1169" s="3" t="s">
        <v>166</v>
      </c>
      <c r="E1169" s="145">
        <v>344.48</v>
      </c>
      <c r="F1169" s="145">
        <v>330.11</v>
      </c>
      <c r="G1169" s="145">
        <v>356.29</v>
      </c>
      <c r="H1169" s="145">
        <v>330.34</v>
      </c>
      <c r="I1169" s="145">
        <v>374.54</v>
      </c>
      <c r="J1169" s="145">
        <v>355.33</v>
      </c>
      <c r="K1169" s="145">
        <v>380.11</v>
      </c>
      <c r="L1169" s="145">
        <v>402.86</v>
      </c>
      <c r="M1169" s="145">
        <v>374</v>
      </c>
      <c r="N1169" s="145">
        <v>408.78</v>
      </c>
      <c r="O1169" s="145">
        <v>383.47</v>
      </c>
      <c r="P1169" s="145">
        <v>370.58</v>
      </c>
      <c r="Q1169" s="145">
        <v>380.21</v>
      </c>
      <c r="R1169" s="145">
        <v>348.22</v>
      </c>
      <c r="S1169" s="145">
        <v>380.56</v>
      </c>
      <c r="T1169" s="145">
        <v>399.7</v>
      </c>
      <c r="U1169" s="145">
        <v>381.54</v>
      </c>
      <c r="V1169" s="145">
        <v>368.62</v>
      </c>
      <c r="W1169" s="145">
        <v>364.25</v>
      </c>
      <c r="X1169" s="145">
        <v>387.23</v>
      </c>
      <c r="Y1169" s="145">
        <v>342.34</v>
      </c>
      <c r="Z1169" s="145">
        <v>390.91</v>
      </c>
      <c r="AA1169" s="145">
        <v>353.84</v>
      </c>
      <c r="AB1169" s="145">
        <v>351.04</v>
      </c>
      <c r="AC1169" s="145">
        <v>357.26</v>
      </c>
      <c r="AD1169" s="145">
        <v>333.49</v>
      </c>
      <c r="AE1169" s="145">
        <v>363.89</v>
      </c>
      <c r="AF1169" s="145">
        <v>361.11</v>
      </c>
      <c r="AG1169" s="145">
        <v>358.38</v>
      </c>
      <c r="AH1169" s="145">
        <v>339.59</v>
      </c>
      <c r="AI1169" s="145">
        <v>354.55</v>
      </c>
      <c r="AJ1169" s="145">
        <v>369.4</v>
      </c>
      <c r="AK1169" s="145">
        <v>344.33</v>
      </c>
      <c r="AL1169" s="145">
        <v>365.79</v>
      </c>
      <c r="AM1169" s="145">
        <v>321.44</v>
      </c>
      <c r="AN1169" s="145">
        <v>319.17</v>
      </c>
      <c r="AO1169" s="145">
        <v>343.63</v>
      </c>
      <c r="AP1169" s="145">
        <v>320.82</v>
      </c>
      <c r="AQ1169" s="145">
        <v>261.04000000000002</v>
      </c>
      <c r="AR1169" s="145">
        <v>297.89</v>
      </c>
      <c r="AS1169" s="145">
        <v>254.1</v>
      </c>
      <c r="AT1169" s="145">
        <v>243.97</v>
      </c>
      <c r="AU1169" s="145">
        <v>238.74</v>
      </c>
      <c r="AV1169" s="145">
        <v>243.17</v>
      </c>
      <c r="AW1169" s="145">
        <v>242.54</v>
      </c>
      <c r="AX1169" s="195">
        <v>237.47</v>
      </c>
    </row>
    <row r="1170" spans="1:50" x14ac:dyDescent="0.35">
      <c r="A1170" s="27" t="s">
        <v>144</v>
      </c>
      <c r="B1170" s="3" t="s">
        <v>216</v>
      </c>
      <c r="C1170" s="3" t="s">
        <v>129</v>
      </c>
      <c r="D1170" s="3" t="s">
        <v>327</v>
      </c>
      <c r="E1170" s="4">
        <v>10805</v>
      </c>
      <c r="F1170" s="4">
        <v>9819</v>
      </c>
      <c r="G1170" s="4">
        <v>11183</v>
      </c>
      <c r="H1170" s="4">
        <v>10554</v>
      </c>
      <c r="I1170" s="4">
        <v>11956</v>
      </c>
      <c r="J1170" s="4">
        <v>10772</v>
      </c>
      <c r="K1170" s="4">
        <v>11410</v>
      </c>
      <c r="L1170" s="4">
        <v>13161</v>
      </c>
      <c r="M1170" s="4">
        <v>12138</v>
      </c>
      <c r="N1170" s="4">
        <v>13472</v>
      </c>
      <c r="O1170" s="4">
        <v>13259</v>
      </c>
      <c r="P1170" s="4">
        <v>12094</v>
      </c>
      <c r="Q1170" s="4">
        <v>13026</v>
      </c>
      <c r="R1170" s="4">
        <v>12154</v>
      </c>
      <c r="S1170" s="4">
        <v>13359</v>
      </c>
      <c r="T1170" s="4">
        <v>13826</v>
      </c>
      <c r="U1170" s="4">
        <v>12954</v>
      </c>
      <c r="V1170" s="4">
        <v>13769</v>
      </c>
      <c r="W1170" s="4">
        <v>14047</v>
      </c>
      <c r="X1170" s="4">
        <v>15222</v>
      </c>
      <c r="Y1170" s="4">
        <v>13155</v>
      </c>
      <c r="Z1170" s="4">
        <v>14342</v>
      </c>
      <c r="AA1170" s="4">
        <v>12443</v>
      </c>
      <c r="AB1170" s="4">
        <v>12198</v>
      </c>
      <c r="AC1170" s="4">
        <v>12009</v>
      </c>
      <c r="AD1170" s="4">
        <v>11912</v>
      </c>
      <c r="AE1170" s="4">
        <v>13583</v>
      </c>
      <c r="AF1170" s="4">
        <v>16274</v>
      </c>
      <c r="AG1170" s="4">
        <v>16588</v>
      </c>
      <c r="AH1170" s="4">
        <v>15736</v>
      </c>
      <c r="AI1170" s="4">
        <v>14577</v>
      </c>
      <c r="AJ1170" s="4">
        <v>18324</v>
      </c>
      <c r="AK1170" s="4">
        <v>14734</v>
      </c>
      <c r="AL1170" s="4">
        <v>18380</v>
      </c>
      <c r="AM1170" s="4">
        <v>14597</v>
      </c>
      <c r="AN1170" s="4">
        <v>15162</v>
      </c>
      <c r="AO1170" s="4">
        <v>17425</v>
      </c>
      <c r="AP1170" s="4">
        <v>15645</v>
      </c>
      <c r="AQ1170" s="4">
        <v>11309</v>
      </c>
      <c r="AR1170" s="4">
        <v>3770</v>
      </c>
      <c r="AS1170" s="4">
        <v>4289</v>
      </c>
      <c r="AT1170" s="4">
        <v>5855</v>
      </c>
      <c r="AU1170" s="4">
        <v>6657</v>
      </c>
      <c r="AV1170" s="4">
        <v>6613</v>
      </c>
      <c r="AW1170" s="4">
        <v>6983</v>
      </c>
      <c r="AX1170" s="16">
        <v>6744</v>
      </c>
    </row>
    <row r="1171" spans="1:50" x14ac:dyDescent="0.35">
      <c r="A1171" s="27" t="s">
        <v>144</v>
      </c>
      <c r="B1171" s="3" t="s">
        <v>216</v>
      </c>
      <c r="C1171" s="3" t="s">
        <v>129</v>
      </c>
      <c r="D1171" s="3" t="s">
        <v>167</v>
      </c>
      <c r="E1171" s="4">
        <v>42442</v>
      </c>
      <c r="F1171" s="4">
        <v>38231</v>
      </c>
      <c r="G1171" s="4">
        <v>44356</v>
      </c>
      <c r="H1171" s="4">
        <v>39503</v>
      </c>
      <c r="I1171" s="4">
        <v>49575</v>
      </c>
      <c r="J1171" s="4">
        <v>45086</v>
      </c>
      <c r="K1171" s="4">
        <v>48248</v>
      </c>
      <c r="L1171" s="4">
        <v>58496</v>
      </c>
      <c r="M1171" s="4">
        <v>50692</v>
      </c>
      <c r="N1171" s="4">
        <v>56032</v>
      </c>
      <c r="O1171" s="4">
        <v>66593</v>
      </c>
      <c r="P1171" s="4">
        <v>67790</v>
      </c>
      <c r="Q1171" s="4">
        <v>71176</v>
      </c>
      <c r="R1171" s="4">
        <v>65838</v>
      </c>
      <c r="S1171" s="4">
        <v>74952</v>
      </c>
      <c r="T1171" s="4">
        <v>82299</v>
      </c>
      <c r="U1171" s="4">
        <v>65849</v>
      </c>
      <c r="V1171" s="4">
        <v>66946</v>
      </c>
      <c r="W1171" s="4">
        <v>70148</v>
      </c>
      <c r="X1171" s="4">
        <v>75974</v>
      </c>
      <c r="Y1171" s="4">
        <v>68204</v>
      </c>
      <c r="Z1171" s="4">
        <v>84540</v>
      </c>
      <c r="AA1171" s="4">
        <v>74924</v>
      </c>
      <c r="AB1171" s="4">
        <v>74011</v>
      </c>
      <c r="AC1171" s="4">
        <v>73040</v>
      </c>
      <c r="AD1171" s="4">
        <v>71467</v>
      </c>
      <c r="AE1171" s="4">
        <v>81518</v>
      </c>
      <c r="AF1171" s="4">
        <v>89584</v>
      </c>
      <c r="AG1171" s="4">
        <v>84603</v>
      </c>
      <c r="AH1171" s="4">
        <v>84582</v>
      </c>
      <c r="AI1171" s="4">
        <v>83714</v>
      </c>
      <c r="AJ1171" s="4">
        <v>92394</v>
      </c>
      <c r="AK1171" s="4">
        <v>84875</v>
      </c>
      <c r="AL1171" s="4">
        <v>94560</v>
      </c>
      <c r="AM1171" s="4">
        <v>76336</v>
      </c>
      <c r="AN1171" s="4">
        <v>78214</v>
      </c>
      <c r="AO1171" s="4">
        <v>86742</v>
      </c>
      <c r="AP1171" s="4">
        <v>78591</v>
      </c>
      <c r="AQ1171" s="4">
        <v>61660</v>
      </c>
      <c r="AR1171" s="4">
        <v>24301</v>
      </c>
      <c r="AS1171" s="4">
        <v>28365</v>
      </c>
      <c r="AT1171" s="4">
        <v>41487</v>
      </c>
      <c r="AU1171" s="4">
        <v>45737</v>
      </c>
      <c r="AV1171" s="4">
        <v>45827</v>
      </c>
      <c r="AW1171" s="4">
        <v>45417</v>
      </c>
      <c r="AX1171" s="16">
        <v>43941</v>
      </c>
    </row>
    <row r="1172" spans="1:50" x14ac:dyDescent="0.35">
      <c r="A1172" s="27" t="s">
        <v>144</v>
      </c>
      <c r="B1172" s="3" t="s">
        <v>216</v>
      </c>
      <c r="C1172" s="3" t="s">
        <v>129</v>
      </c>
      <c r="D1172" s="3" t="s">
        <v>132</v>
      </c>
      <c r="E1172" s="3">
        <v>844</v>
      </c>
      <c r="F1172" s="3">
        <v>854</v>
      </c>
      <c r="G1172" s="3">
        <v>886</v>
      </c>
      <c r="H1172" s="3">
        <v>868</v>
      </c>
      <c r="I1172" s="3">
        <v>938</v>
      </c>
      <c r="J1172" s="3">
        <v>837</v>
      </c>
      <c r="K1172" s="3">
        <v>922</v>
      </c>
      <c r="L1172" s="4">
        <v>1026</v>
      </c>
      <c r="M1172" s="4">
        <v>1015</v>
      </c>
      <c r="N1172" s="4">
        <v>1053</v>
      </c>
      <c r="O1172" s="4">
        <v>1075</v>
      </c>
      <c r="P1172" s="4">
        <v>1089</v>
      </c>
      <c r="Q1172" s="4">
        <v>1141</v>
      </c>
      <c r="R1172" s="4">
        <v>1160</v>
      </c>
      <c r="S1172" s="4">
        <v>1194</v>
      </c>
      <c r="T1172" s="4">
        <v>1118</v>
      </c>
      <c r="U1172" s="4">
        <v>1074</v>
      </c>
      <c r="V1172" s="4">
        <v>1164</v>
      </c>
      <c r="W1172" s="4">
        <v>1227</v>
      </c>
      <c r="X1172" s="4">
        <v>1246</v>
      </c>
      <c r="Y1172" s="4">
        <v>1227</v>
      </c>
      <c r="Z1172" s="4">
        <v>1341</v>
      </c>
      <c r="AA1172" s="4">
        <v>1297</v>
      </c>
      <c r="AB1172" s="4">
        <v>1275</v>
      </c>
      <c r="AC1172" s="4">
        <v>1304</v>
      </c>
      <c r="AD1172" s="4">
        <v>1308</v>
      </c>
      <c r="AE1172" s="4">
        <v>1383</v>
      </c>
      <c r="AF1172" s="4">
        <v>1467</v>
      </c>
      <c r="AG1172" s="4">
        <v>1461</v>
      </c>
      <c r="AH1172" s="4">
        <v>1465</v>
      </c>
      <c r="AI1172" s="4">
        <v>1472</v>
      </c>
      <c r="AJ1172" s="4">
        <v>1553</v>
      </c>
      <c r="AK1172" s="4">
        <v>1524</v>
      </c>
      <c r="AL1172" s="4">
        <v>1601</v>
      </c>
      <c r="AM1172" s="4">
        <v>1460</v>
      </c>
      <c r="AN1172" s="4">
        <v>1492</v>
      </c>
      <c r="AO1172" s="4">
        <v>1614</v>
      </c>
      <c r="AP1172" s="4">
        <v>1542</v>
      </c>
      <c r="AQ1172" s="4">
        <v>1401</v>
      </c>
      <c r="AR1172" s="3">
        <v>478</v>
      </c>
      <c r="AS1172" s="3">
        <v>602</v>
      </c>
      <c r="AT1172" s="3">
        <v>854</v>
      </c>
      <c r="AU1172" s="3">
        <v>967</v>
      </c>
      <c r="AV1172" s="3">
        <v>931</v>
      </c>
      <c r="AW1172" s="3">
        <v>970</v>
      </c>
      <c r="AX1172" s="10">
        <v>952</v>
      </c>
    </row>
    <row r="1173" spans="1:50" x14ac:dyDescent="0.35">
      <c r="A1173" s="27" t="s">
        <v>144</v>
      </c>
      <c r="B1173" s="3" t="s">
        <v>216</v>
      </c>
      <c r="C1173" s="3" t="s">
        <v>333</v>
      </c>
      <c r="D1173" s="3" t="s">
        <v>162</v>
      </c>
      <c r="E1173" s="145">
        <v>408.69</v>
      </c>
      <c r="F1173" s="145">
        <v>231.1</v>
      </c>
      <c r="G1173" s="145">
        <v>655.39</v>
      </c>
      <c r="H1173" s="145">
        <v>837.4</v>
      </c>
      <c r="I1173" s="145">
        <v>997.83</v>
      </c>
      <c r="J1173" s="145">
        <v>1104.02</v>
      </c>
      <c r="K1173" s="145">
        <v>613.24</v>
      </c>
      <c r="L1173" s="145">
        <v>1739.16</v>
      </c>
      <c r="M1173" s="145">
        <v>839.62</v>
      </c>
      <c r="N1173" s="145">
        <v>1366.2</v>
      </c>
      <c r="O1173" s="145">
        <v>529.25</v>
      </c>
      <c r="P1173" s="145">
        <v>939.64</v>
      </c>
      <c r="Q1173" s="145">
        <v>1232.32</v>
      </c>
      <c r="R1173" s="145">
        <v>1782.42</v>
      </c>
      <c r="S1173" s="145">
        <v>1050.6199999999999</v>
      </c>
      <c r="T1173" s="145">
        <v>1443.24</v>
      </c>
      <c r="U1173" s="145">
        <v>1345.48</v>
      </c>
      <c r="V1173" s="145">
        <v>1325.9</v>
      </c>
      <c r="W1173" s="145">
        <v>1411.33</v>
      </c>
      <c r="X1173" s="145">
        <v>1598.49</v>
      </c>
      <c r="Y1173" s="145">
        <v>1829.02</v>
      </c>
      <c r="Z1173" s="145">
        <v>2486.35</v>
      </c>
      <c r="AA1173" s="145">
        <v>2181.37</v>
      </c>
      <c r="AB1173" s="145">
        <v>2536.9299999999998</v>
      </c>
      <c r="AC1173" s="145">
        <v>1943.76</v>
      </c>
      <c r="AD1173" s="145">
        <v>1617.14</v>
      </c>
      <c r="AE1173" s="145">
        <v>3394.5</v>
      </c>
      <c r="AF1173" s="145">
        <v>3570.83</v>
      </c>
      <c r="AG1173" s="145">
        <v>1130.3800000000001</v>
      </c>
      <c r="AH1173" s="145">
        <v>2075.23</v>
      </c>
      <c r="AI1173" s="145">
        <v>2804.22</v>
      </c>
      <c r="AJ1173" s="145">
        <v>1340.35</v>
      </c>
      <c r="AK1173" s="145">
        <v>1805.83</v>
      </c>
      <c r="AL1173" s="145">
        <v>1932.63</v>
      </c>
      <c r="AM1173" s="145">
        <v>1709.65</v>
      </c>
      <c r="AN1173" s="145">
        <v>487.47</v>
      </c>
      <c r="AO1173" s="145">
        <v>1104.96</v>
      </c>
      <c r="AP1173" s="145">
        <v>288.58</v>
      </c>
      <c r="AQ1173" s="145">
        <v>606.79999999999995</v>
      </c>
      <c r="AR1173" s="145">
        <v>1091.69</v>
      </c>
      <c r="AS1173" s="145">
        <v>1019.45</v>
      </c>
      <c r="AT1173" s="145">
        <v>460.99</v>
      </c>
      <c r="AU1173" s="145">
        <v>597.20000000000005</v>
      </c>
      <c r="AV1173" s="145">
        <v>46.18</v>
      </c>
      <c r="AW1173" s="145"/>
      <c r="AX1173" s="195"/>
    </row>
    <row r="1174" spans="1:50" x14ac:dyDescent="0.35">
      <c r="A1174" s="27" t="s">
        <v>144</v>
      </c>
      <c r="B1174" s="3" t="s">
        <v>216</v>
      </c>
      <c r="C1174" s="3" t="s">
        <v>333</v>
      </c>
      <c r="D1174" s="3" t="s">
        <v>166</v>
      </c>
      <c r="E1174" s="145">
        <v>51.09</v>
      </c>
      <c r="F1174" s="145">
        <v>57.78</v>
      </c>
      <c r="G1174" s="145">
        <v>163.85</v>
      </c>
      <c r="H1174" s="145">
        <v>104.68</v>
      </c>
      <c r="I1174" s="145">
        <v>71.27</v>
      </c>
      <c r="J1174" s="145">
        <v>138</v>
      </c>
      <c r="K1174" s="145">
        <v>122.65</v>
      </c>
      <c r="L1174" s="145">
        <v>217.4</v>
      </c>
      <c r="M1174" s="145">
        <v>119.95</v>
      </c>
      <c r="N1174" s="145">
        <v>341.55</v>
      </c>
      <c r="O1174" s="145">
        <v>58.81</v>
      </c>
      <c r="P1174" s="145">
        <v>117.46</v>
      </c>
      <c r="Q1174" s="145">
        <v>88.02</v>
      </c>
      <c r="R1174" s="145">
        <v>178.24</v>
      </c>
      <c r="S1174" s="145">
        <v>95.51</v>
      </c>
      <c r="T1174" s="145">
        <v>240.54</v>
      </c>
      <c r="U1174" s="145">
        <v>103.5</v>
      </c>
      <c r="V1174" s="145">
        <v>120.54</v>
      </c>
      <c r="W1174" s="145">
        <v>128.30000000000001</v>
      </c>
      <c r="X1174" s="145">
        <v>106.57</v>
      </c>
      <c r="Y1174" s="145">
        <v>152.41999999999999</v>
      </c>
      <c r="Z1174" s="145">
        <v>155.4</v>
      </c>
      <c r="AA1174" s="145">
        <v>121.19</v>
      </c>
      <c r="AB1174" s="145">
        <v>126.85</v>
      </c>
      <c r="AC1174" s="145">
        <v>149.52000000000001</v>
      </c>
      <c r="AD1174" s="145">
        <v>134.76</v>
      </c>
      <c r="AE1174" s="145">
        <v>212.16</v>
      </c>
      <c r="AF1174" s="145">
        <v>238.06</v>
      </c>
      <c r="AG1174" s="145">
        <v>86.95</v>
      </c>
      <c r="AH1174" s="145">
        <v>138.35</v>
      </c>
      <c r="AI1174" s="145">
        <v>233.69</v>
      </c>
      <c r="AJ1174" s="145">
        <v>268.07</v>
      </c>
      <c r="AK1174" s="145">
        <v>180.58</v>
      </c>
      <c r="AL1174" s="145">
        <v>193.26</v>
      </c>
      <c r="AM1174" s="145">
        <v>142.47</v>
      </c>
      <c r="AN1174" s="145">
        <v>60.93</v>
      </c>
      <c r="AO1174" s="145">
        <v>138.12</v>
      </c>
      <c r="AP1174" s="145">
        <v>57.72</v>
      </c>
      <c r="AQ1174" s="145">
        <v>75.849999999999994</v>
      </c>
      <c r="AR1174" s="145">
        <v>155.96</v>
      </c>
      <c r="AS1174" s="145">
        <v>84.95</v>
      </c>
      <c r="AT1174" s="145">
        <v>57.62</v>
      </c>
      <c r="AU1174" s="145">
        <v>85.31</v>
      </c>
      <c r="AV1174" s="145">
        <v>46.18</v>
      </c>
      <c r="AW1174" s="145"/>
      <c r="AX1174" s="195"/>
    </row>
    <row r="1175" spans="1:50" x14ac:dyDescent="0.35">
      <c r="A1175" s="27" t="s">
        <v>144</v>
      </c>
      <c r="B1175" s="3" t="s">
        <v>216</v>
      </c>
      <c r="C1175" s="3" t="s">
        <v>333</v>
      </c>
      <c r="D1175" s="3" t="s">
        <v>327</v>
      </c>
      <c r="E1175" s="3">
        <v>16</v>
      </c>
      <c r="F1175" s="3">
        <v>4</v>
      </c>
      <c r="G1175" s="3">
        <v>7</v>
      </c>
      <c r="H1175" s="3">
        <v>8</v>
      </c>
      <c r="I1175" s="3">
        <v>16</v>
      </c>
      <c r="J1175" s="3">
        <v>9</v>
      </c>
      <c r="K1175" s="3">
        <v>7</v>
      </c>
      <c r="L1175" s="3">
        <v>9</v>
      </c>
      <c r="M1175" s="3">
        <v>24</v>
      </c>
      <c r="N1175" s="3">
        <v>23</v>
      </c>
      <c r="O1175" s="3">
        <v>9</v>
      </c>
      <c r="P1175" s="3">
        <v>9</v>
      </c>
      <c r="Q1175" s="3">
        <v>15</v>
      </c>
      <c r="R1175" s="3">
        <v>11</v>
      </c>
      <c r="S1175" s="3">
        <v>11</v>
      </c>
      <c r="T1175" s="3">
        <v>20</v>
      </c>
      <c r="U1175" s="3">
        <v>15</v>
      </c>
      <c r="V1175" s="3">
        <v>32</v>
      </c>
      <c r="W1175" s="3">
        <v>20</v>
      </c>
      <c r="X1175" s="3">
        <v>34</v>
      </c>
      <c r="Y1175" s="3">
        <v>39</v>
      </c>
      <c r="Z1175" s="3">
        <v>29</v>
      </c>
      <c r="AA1175" s="3">
        <v>44</v>
      </c>
      <c r="AB1175" s="3">
        <v>45</v>
      </c>
      <c r="AC1175" s="3">
        <v>19</v>
      </c>
      <c r="AD1175" s="3">
        <v>26</v>
      </c>
      <c r="AE1175" s="3">
        <v>37</v>
      </c>
      <c r="AF1175" s="3">
        <v>34</v>
      </c>
      <c r="AG1175" s="3">
        <v>15</v>
      </c>
      <c r="AH1175" s="3">
        <v>29</v>
      </c>
      <c r="AI1175" s="3">
        <v>40</v>
      </c>
      <c r="AJ1175" s="3">
        <v>26</v>
      </c>
      <c r="AK1175" s="3">
        <v>33</v>
      </c>
      <c r="AL1175" s="3">
        <v>31</v>
      </c>
      <c r="AM1175" s="3">
        <v>28</v>
      </c>
      <c r="AN1175" s="3">
        <v>8</v>
      </c>
      <c r="AO1175" s="3">
        <v>11</v>
      </c>
      <c r="AP1175" s="3">
        <v>7</v>
      </c>
      <c r="AQ1175" s="3">
        <v>16</v>
      </c>
      <c r="AR1175" s="3">
        <v>17</v>
      </c>
      <c r="AS1175" s="3">
        <v>15</v>
      </c>
      <c r="AT1175" s="3">
        <v>11</v>
      </c>
      <c r="AU1175" s="3">
        <v>9</v>
      </c>
      <c r="AV1175" s="3">
        <v>1</v>
      </c>
      <c r="AW1175" s="3"/>
      <c r="AX1175" s="10"/>
    </row>
    <row r="1176" spans="1:50" x14ac:dyDescent="0.35">
      <c r="A1176" s="27" t="s">
        <v>144</v>
      </c>
      <c r="B1176" s="3" t="s">
        <v>216</v>
      </c>
      <c r="C1176" s="3" t="s">
        <v>333</v>
      </c>
      <c r="D1176" s="3" t="s">
        <v>167</v>
      </c>
      <c r="E1176" s="3">
        <v>0</v>
      </c>
      <c r="F1176" s="3">
        <v>0</v>
      </c>
      <c r="G1176" s="3">
        <v>0</v>
      </c>
      <c r="H1176" s="3">
        <v>0</v>
      </c>
      <c r="I1176" s="3">
        <v>0</v>
      </c>
      <c r="J1176" s="3">
        <v>0</v>
      </c>
      <c r="K1176" s="3">
        <v>0</v>
      </c>
      <c r="L1176" s="3">
        <v>0</v>
      </c>
      <c r="M1176" s="3">
        <v>0</v>
      </c>
      <c r="N1176" s="3">
        <v>0</v>
      </c>
      <c r="O1176" s="3">
        <v>0</v>
      </c>
      <c r="P1176" s="3">
        <v>0</v>
      </c>
      <c r="Q1176" s="3">
        <v>0</v>
      </c>
      <c r="R1176" s="3">
        <v>0</v>
      </c>
      <c r="S1176" s="3">
        <v>0</v>
      </c>
      <c r="T1176" s="3">
        <v>0</v>
      </c>
      <c r="U1176" s="3">
        <v>0</v>
      </c>
      <c r="V1176" s="3">
        <v>0</v>
      </c>
      <c r="W1176" s="3">
        <v>0</v>
      </c>
      <c r="X1176" s="3">
        <v>0</v>
      </c>
      <c r="Y1176" s="3">
        <v>0</v>
      </c>
      <c r="Z1176" s="3">
        <v>0</v>
      </c>
      <c r="AA1176" s="3">
        <v>0</v>
      </c>
      <c r="AB1176" s="3">
        <v>0</v>
      </c>
      <c r="AC1176" s="3">
        <v>0</v>
      </c>
      <c r="AD1176" s="3">
        <v>0</v>
      </c>
      <c r="AE1176" s="3">
        <v>0</v>
      </c>
      <c r="AF1176" s="3">
        <v>0</v>
      </c>
      <c r="AG1176" s="3">
        <v>0</v>
      </c>
      <c r="AH1176" s="3">
        <v>0</v>
      </c>
      <c r="AI1176" s="3">
        <v>0</v>
      </c>
      <c r="AJ1176" s="3">
        <v>0</v>
      </c>
      <c r="AK1176" s="3">
        <v>0</v>
      </c>
      <c r="AL1176" s="3">
        <v>0</v>
      </c>
      <c r="AM1176" s="3">
        <v>0</v>
      </c>
      <c r="AN1176" s="3">
        <v>0</v>
      </c>
      <c r="AO1176" s="3">
        <v>0</v>
      </c>
      <c r="AP1176" s="3">
        <v>0</v>
      </c>
      <c r="AQ1176" s="3">
        <v>0</v>
      </c>
      <c r="AR1176" s="3">
        <v>0</v>
      </c>
      <c r="AS1176" s="3">
        <v>0</v>
      </c>
      <c r="AT1176" s="3">
        <v>0</v>
      </c>
      <c r="AU1176" s="3">
        <v>0</v>
      </c>
      <c r="AV1176" s="3">
        <v>0</v>
      </c>
      <c r="AW1176" s="3"/>
      <c r="AX1176" s="10"/>
    </row>
    <row r="1177" spans="1:50" x14ac:dyDescent="0.35">
      <c r="A1177" s="27" t="s">
        <v>144</v>
      </c>
      <c r="B1177" s="3" t="s">
        <v>216</v>
      </c>
      <c r="C1177" s="3" t="s">
        <v>333</v>
      </c>
      <c r="D1177" s="3" t="s">
        <v>132</v>
      </c>
      <c r="E1177" s="3">
        <v>8</v>
      </c>
      <c r="F1177" s="3">
        <v>4</v>
      </c>
      <c r="G1177" s="3">
        <v>4</v>
      </c>
      <c r="H1177" s="3">
        <v>8</v>
      </c>
      <c r="I1177" s="3">
        <v>14</v>
      </c>
      <c r="J1177" s="3">
        <v>8</v>
      </c>
      <c r="K1177" s="3">
        <v>5</v>
      </c>
      <c r="L1177" s="3">
        <v>8</v>
      </c>
      <c r="M1177" s="3">
        <v>7</v>
      </c>
      <c r="N1177" s="3">
        <v>4</v>
      </c>
      <c r="O1177" s="3">
        <v>9</v>
      </c>
      <c r="P1177" s="3">
        <v>8</v>
      </c>
      <c r="Q1177" s="3">
        <v>14</v>
      </c>
      <c r="R1177" s="3">
        <v>10</v>
      </c>
      <c r="S1177" s="3">
        <v>11</v>
      </c>
      <c r="T1177" s="3">
        <v>6</v>
      </c>
      <c r="U1177" s="3">
        <v>13</v>
      </c>
      <c r="V1177" s="3">
        <v>11</v>
      </c>
      <c r="W1177" s="3">
        <v>11</v>
      </c>
      <c r="X1177" s="3">
        <v>15</v>
      </c>
      <c r="Y1177" s="3">
        <v>12</v>
      </c>
      <c r="Z1177" s="3">
        <v>16</v>
      </c>
      <c r="AA1177" s="3">
        <v>18</v>
      </c>
      <c r="AB1177" s="3">
        <v>20</v>
      </c>
      <c r="AC1177" s="3">
        <v>13</v>
      </c>
      <c r="AD1177" s="3">
        <v>12</v>
      </c>
      <c r="AE1177" s="3">
        <v>16</v>
      </c>
      <c r="AF1177" s="3">
        <v>15</v>
      </c>
      <c r="AG1177" s="3">
        <v>13</v>
      </c>
      <c r="AH1177" s="3">
        <v>15</v>
      </c>
      <c r="AI1177" s="3">
        <v>12</v>
      </c>
      <c r="AJ1177" s="3">
        <v>5</v>
      </c>
      <c r="AK1177" s="3">
        <v>10</v>
      </c>
      <c r="AL1177" s="3">
        <v>10</v>
      </c>
      <c r="AM1177" s="3">
        <v>12</v>
      </c>
      <c r="AN1177" s="3">
        <v>8</v>
      </c>
      <c r="AO1177" s="3">
        <v>8</v>
      </c>
      <c r="AP1177" s="3">
        <v>5</v>
      </c>
      <c r="AQ1177" s="3">
        <v>8</v>
      </c>
      <c r="AR1177" s="3">
        <v>7</v>
      </c>
      <c r="AS1177" s="3">
        <v>12</v>
      </c>
      <c r="AT1177" s="3">
        <v>8</v>
      </c>
      <c r="AU1177" s="3">
        <v>7</v>
      </c>
      <c r="AV1177" s="3">
        <v>1</v>
      </c>
      <c r="AW1177" s="3"/>
      <c r="AX1177" s="10"/>
    </row>
    <row r="1178" spans="1:50" x14ac:dyDescent="0.35">
      <c r="A1178" s="27" t="s">
        <v>144</v>
      </c>
      <c r="B1178" s="3" t="s">
        <v>216</v>
      </c>
      <c r="C1178" s="3" t="s">
        <v>334</v>
      </c>
      <c r="D1178" s="3" t="s">
        <v>162</v>
      </c>
      <c r="E1178" s="145">
        <v>164.36</v>
      </c>
      <c r="F1178" s="145">
        <v>185.28</v>
      </c>
      <c r="G1178" s="145">
        <v>196.54</v>
      </c>
      <c r="H1178" s="145">
        <v>159.62</v>
      </c>
      <c r="I1178" s="145">
        <v>259.58999999999997</v>
      </c>
      <c r="J1178" s="145">
        <v>390.25</v>
      </c>
      <c r="K1178" s="145">
        <v>834.78</v>
      </c>
      <c r="L1178" s="145">
        <v>114.17</v>
      </c>
      <c r="M1178" s="145">
        <v>372.86</v>
      </c>
      <c r="N1178" s="145">
        <v>530.54999999999995</v>
      </c>
      <c r="O1178" s="145">
        <v>380.24</v>
      </c>
      <c r="P1178" s="145">
        <v>264.73</v>
      </c>
      <c r="Q1178" s="145">
        <v>354.18</v>
      </c>
      <c r="R1178" s="145">
        <v>378.03</v>
      </c>
      <c r="S1178" s="145">
        <v>150.47999999999999</v>
      </c>
      <c r="T1178" s="145">
        <v>346.97</v>
      </c>
      <c r="U1178" s="145">
        <v>459.07</v>
      </c>
      <c r="V1178" s="145">
        <v>758.8</v>
      </c>
      <c r="W1178" s="145">
        <v>430.72</v>
      </c>
      <c r="X1178" s="145">
        <v>858.82</v>
      </c>
      <c r="Y1178" s="145">
        <v>1482.47</v>
      </c>
      <c r="Z1178" s="145">
        <v>1178.6099999999999</v>
      </c>
      <c r="AA1178" s="145">
        <v>844.14</v>
      </c>
      <c r="AB1178" s="145">
        <v>2948.32</v>
      </c>
      <c r="AC1178" s="145">
        <v>18408.88</v>
      </c>
      <c r="AD1178" s="145">
        <v>725.87</v>
      </c>
      <c r="AE1178" s="145">
        <v>976.55</v>
      </c>
      <c r="AF1178" s="145">
        <v>924.2</v>
      </c>
      <c r="AG1178" s="145">
        <v>627.27</v>
      </c>
      <c r="AH1178" s="145">
        <v>998.04</v>
      </c>
      <c r="AI1178" s="145">
        <v>1082.72</v>
      </c>
      <c r="AJ1178" s="145">
        <v>1154.4100000000001</v>
      </c>
      <c r="AK1178" s="145">
        <v>757.19</v>
      </c>
      <c r="AL1178" s="145">
        <v>1100.26</v>
      </c>
      <c r="AM1178" s="145">
        <v>816.54</v>
      </c>
      <c r="AN1178" s="145">
        <v>958.81</v>
      </c>
      <c r="AO1178" s="145">
        <v>743.74</v>
      </c>
      <c r="AP1178" s="145">
        <v>468.13</v>
      </c>
      <c r="AQ1178" s="145">
        <v>863.22</v>
      </c>
      <c r="AR1178" s="145">
        <v>717.23</v>
      </c>
      <c r="AS1178" s="145">
        <v>381.32</v>
      </c>
      <c r="AT1178" s="145">
        <v>253.43</v>
      </c>
      <c r="AU1178" s="145">
        <v>85.26</v>
      </c>
      <c r="AV1178" s="145">
        <v>45.39</v>
      </c>
      <c r="AW1178" s="145"/>
      <c r="AX1178" s="195">
        <v>6.8</v>
      </c>
    </row>
    <row r="1179" spans="1:50" x14ac:dyDescent="0.35">
      <c r="A1179" s="27" t="s">
        <v>144</v>
      </c>
      <c r="B1179" s="3" t="s">
        <v>216</v>
      </c>
      <c r="C1179" s="3" t="s">
        <v>334</v>
      </c>
      <c r="D1179" s="3" t="s">
        <v>166</v>
      </c>
      <c r="E1179" s="145">
        <v>8.65</v>
      </c>
      <c r="F1179" s="145">
        <v>8.06</v>
      </c>
      <c r="G1179" s="145">
        <v>15.12</v>
      </c>
      <c r="H1179" s="145">
        <v>9.98</v>
      </c>
      <c r="I1179" s="145">
        <v>12.36</v>
      </c>
      <c r="J1179" s="145">
        <v>20.54</v>
      </c>
      <c r="K1179" s="145">
        <v>41.74</v>
      </c>
      <c r="L1179" s="145">
        <v>5.44</v>
      </c>
      <c r="M1179" s="145">
        <v>20.71</v>
      </c>
      <c r="N1179" s="145">
        <v>24.12</v>
      </c>
      <c r="O1179" s="145">
        <v>14.08</v>
      </c>
      <c r="P1179" s="145">
        <v>18.91</v>
      </c>
      <c r="Q1179" s="145">
        <v>11.43</v>
      </c>
      <c r="R1179" s="145">
        <v>13.5</v>
      </c>
      <c r="S1179" s="145">
        <v>5.57</v>
      </c>
      <c r="T1179" s="145">
        <v>21.69</v>
      </c>
      <c r="U1179" s="145">
        <v>17.66</v>
      </c>
      <c r="V1179" s="145">
        <v>36.130000000000003</v>
      </c>
      <c r="W1179" s="145">
        <v>17.95</v>
      </c>
      <c r="X1179" s="145">
        <v>25.26</v>
      </c>
      <c r="Y1179" s="145">
        <v>40.07</v>
      </c>
      <c r="Z1179" s="145">
        <v>40.64</v>
      </c>
      <c r="AA1179" s="145">
        <v>28.14</v>
      </c>
      <c r="AB1179" s="145">
        <v>65.52</v>
      </c>
      <c r="AC1179" s="145">
        <v>575.28</v>
      </c>
      <c r="AD1179" s="145">
        <v>23.42</v>
      </c>
      <c r="AE1179" s="145">
        <v>32.549999999999997</v>
      </c>
      <c r="AF1179" s="145">
        <v>28.88</v>
      </c>
      <c r="AG1179" s="145">
        <v>26.14</v>
      </c>
      <c r="AH1179" s="145">
        <v>34.42</v>
      </c>
      <c r="AI1179" s="145">
        <v>51.56</v>
      </c>
      <c r="AJ1179" s="145">
        <v>50.19</v>
      </c>
      <c r="AK1179" s="145">
        <v>47.32</v>
      </c>
      <c r="AL1179" s="145">
        <v>39.299999999999997</v>
      </c>
      <c r="AM1179" s="145">
        <v>31.41</v>
      </c>
      <c r="AN1179" s="145">
        <v>34.24</v>
      </c>
      <c r="AO1179" s="145">
        <v>41.32</v>
      </c>
      <c r="AP1179" s="145">
        <v>33.44</v>
      </c>
      <c r="AQ1179" s="145">
        <v>53.95</v>
      </c>
      <c r="AR1179" s="145">
        <v>51.23</v>
      </c>
      <c r="AS1179" s="145">
        <v>17.329999999999998</v>
      </c>
      <c r="AT1179" s="145">
        <v>25.34</v>
      </c>
      <c r="AU1179" s="145">
        <v>10.66</v>
      </c>
      <c r="AV1179" s="145">
        <v>22.7</v>
      </c>
      <c r="AW1179" s="145"/>
      <c r="AX1179" s="195">
        <v>2.27</v>
      </c>
    </row>
    <row r="1180" spans="1:50" x14ac:dyDescent="0.35">
      <c r="A1180" s="27" t="s">
        <v>144</v>
      </c>
      <c r="B1180" s="3" t="s">
        <v>216</v>
      </c>
      <c r="C1180" s="3" t="s">
        <v>334</v>
      </c>
      <c r="D1180" s="3" t="s">
        <v>327</v>
      </c>
      <c r="E1180" s="3">
        <v>0</v>
      </c>
      <c r="F1180" s="3">
        <v>0</v>
      </c>
      <c r="G1180" s="3">
        <v>0</v>
      </c>
      <c r="H1180" s="3">
        <v>0</v>
      </c>
      <c r="I1180" s="3">
        <v>0</v>
      </c>
      <c r="J1180" s="3">
        <v>0</v>
      </c>
      <c r="K1180" s="3">
        <v>0</v>
      </c>
      <c r="L1180" s="3">
        <v>0</v>
      </c>
      <c r="M1180" s="3">
        <v>0</v>
      </c>
      <c r="N1180" s="3">
        <v>0</v>
      </c>
      <c r="O1180" s="3">
        <v>0</v>
      </c>
      <c r="P1180" s="3">
        <v>0</v>
      </c>
      <c r="Q1180" s="3">
        <v>0</v>
      </c>
      <c r="R1180" s="3">
        <v>0</v>
      </c>
      <c r="S1180" s="3">
        <v>0</v>
      </c>
      <c r="T1180" s="3">
        <v>0</v>
      </c>
      <c r="U1180" s="3">
        <v>0</v>
      </c>
      <c r="V1180" s="3">
        <v>0</v>
      </c>
      <c r="W1180" s="3">
        <v>0</v>
      </c>
      <c r="X1180" s="3">
        <v>0</v>
      </c>
      <c r="Y1180" s="3">
        <v>0</v>
      </c>
      <c r="Z1180" s="3">
        <v>0</v>
      </c>
      <c r="AA1180" s="3">
        <v>0</v>
      </c>
      <c r="AB1180" s="3">
        <v>0</v>
      </c>
      <c r="AC1180" s="3">
        <v>0</v>
      </c>
      <c r="AD1180" s="3">
        <v>0</v>
      </c>
      <c r="AE1180" s="3">
        <v>0</v>
      </c>
      <c r="AF1180" s="3">
        <v>0</v>
      </c>
      <c r="AG1180" s="3">
        <v>0</v>
      </c>
      <c r="AH1180" s="3">
        <v>0</v>
      </c>
      <c r="AI1180" s="3">
        <v>0</v>
      </c>
      <c r="AJ1180" s="3">
        <v>0</v>
      </c>
      <c r="AK1180" s="3">
        <v>0</v>
      </c>
      <c r="AL1180" s="3">
        <v>0</v>
      </c>
      <c r="AM1180" s="3">
        <v>0</v>
      </c>
      <c r="AN1180" s="3">
        <v>0</v>
      </c>
      <c r="AO1180" s="3">
        <v>0</v>
      </c>
      <c r="AP1180" s="3">
        <v>0</v>
      </c>
      <c r="AQ1180" s="3">
        <v>0</v>
      </c>
      <c r="AR1180" s="3">
        <v>0</v>
      </c>
      <c r="AS1180" s="3">
        <v>0</v>
      </c>
      <c r="AT1180" s="3">
        <v>0</v>
      </c>
      <c r="AU1180" s="3">
        <v>0</v>
      </c>
      <c r="AV1180" s="3">
        <v>0</v>
      </c>
      <c r="AW1180" s="3"/>
      <c r="AX1180" s="10">
        <v>0</v>
      </c>
    </row>
    <row r="1181" spans="1:50" x14ac:dyDescent="0.35">
      <c r="A1181" s="27" t="s">
        <v>144</v>
      </c>
      <c r="B1181" s="3" t="s">
        <v>216</v>
      </c>
      <c r="C1181" s="3" t="s">
        <v>334</v>
      </c>
      <c r="D1181" s="3" t="s">
        <v>167</v>
      </c>
      <c r="E1181" s="3">
        <v>205</v>
      </c>
      <c r="F1181" s="3">
        <v>130</v>
      </c>
      <c r="G1181" s="3">
        <v>182</v>
      </c>
      <c r="H1181" s="3">
        <v>83</v>
      </c>
      <c r="I1181" s="3">
        <v>232</v>
      </c>
      <c r="J1181" s="3">
        <v>182</v>
      </c>
      <c r="K1181" s="3">
        <v>338</v>
      </c>
      <c r="L1181" s="3">
        <v>128</v>
      </c>
      <c r="M1181" s="3">
        <v>315</v>
      </c>
      <c r="N1181" s="3">
        <v>427</v>
      </c>
      <c r="O1181" s="3">
        <v>257</v>
      </c>
      <c r="P1181" s="3">
        <v>134</v>
      </c>
      <c r="Q1181" s="3">
        <v>274</v>
      </c>
      <c r="R1181" s="3">
        <v>238</v>
      </c>
      <c r="S1181" s="3">
        <v>143</v>
      </c>
      <c r="T1181" s="3">
        <v>437</v>
      </c>
      <c r="U1181" s="3">
        <v>294</v>
      </c>
      <c r="V1181" s="3">
        <v>446</v>
      </c>
      <c r="W1181" s="3">
        <v>276</v>
      </c>
      <c r="X1181" s="3">
        <v>490</v>
      </c>
      <c r="Y1181" s="3">
        <v>835</v>
      </c>
      <c r="Z1181" s="3">
        <v>471</v>
      </c>
      <c r="AA1181" s="3">
        <v>672</v>
      </c>
      <c r="AB1181" s="3">
        <v>840</v>
      </c>
      <c r="AC1181" s="3">
        <v>353</v>
      </c>
      <c r="AD1181" s="3">
        <v>429</v>
      </c>
      <c r="AE1181" s="3">
        <v>700</v>
      </c>
      <c r="AF1181" s="3">
        <v>638</v>
      </c>
      <c r="AG1181" s="3">
        <v>266</v>
      </c>
      <c r="AH1181" s="3">
        <v>590</v>
      </c>
      <c r="AI1181" s="3">
        <v>476</v>
      </c>
      <c r="AJ1181" s="3">
        <v>501</v>
      </c>
      <c r="AK1181" s="3">
        <v>418</v>
      </c>
      <c r="AL1181" s="3">
        <v>490</v>
      </c>
      <c r="AM1181" s="3">
        <v>436</v>
      </c>
      <c r="AN1181" s="3">
        <v>250</v>
      </c>
      <c r="AO1181" s="3">
        <v>264</v>
      </c>
      <c r="AP1181" s="3">
        <v>138</v>
      </c>
      <c r="AQ1181" s="3">
        <v>362</v>
      </c>
      <c r="AR1181" s="3">
        <v>194</v>
      </c>
      <c r="AS1181" s="3">
        <v>145</v>
      </c>
      <c r="AT1181" s="3">
        <v>181</v>
      </c>
      <c r="AU1181" s="3">
        <v>64</v>
      </c>
      <c r="AV1181" s="3">
        <v>33</v>
      </c>
      <c r="AW1181" s="3"/>
      <c r="AX1181" s="10">
        <v>17</v>
      </c>
    </row>
    <row r="1182" spans="1:50" x14ac:dyDescent="0.35">
      <c r="A1182" s="27" t="s">
        <v>144</v>
      </c>
      <c r="B1182" s="3" t="s">
        <v>216</v>
      </c>
      <c r="C1182" s="3" t="s">
        <v>334</v>
      </c>
      <c r="D1182" s="3" t="s">
        <v>132</v>
      </c>
      <c r="E1182" s="3">
        <v>19</v>
      </c>
      <c r="F1182" s="3">
        <v>23</v>
      </c>
      <c r="G1182" s="3">
        <v>13</v>
      </c>
      <c r="H1182" s="3">
        <v>16</v>
      </c>
      <c r="I1182" s="3">
        <v>21</v>
      </c>
      <c r="J1182" s="3">
        <v>19</v>
      </c>
      <c r="K1182" s="3">
        <v>20</v>
      </c>
      <c r="L1182" s="3">
        <v>21</v>
      </c>
      <c r="M1182" s="3">
        <v>18</v>
      </c>
      <c r="N1182" s="3">
        <v>22</v>
      </c>
      <c r="O1182" s="3">
        <v>27</v>
      </c>
      <c r="P1182" s="3">
        <v>14</v>
      </c>
      <c r="Q1182" s="3">
        <v>31</v>
      </c>
      <c r="R1182" s="3">
        <v>28</v>
      </c>
      <c r="S1182" s="3">
        <v>27</v>
      </c>
      <c r="T1182" s="3">
        <v>16</v>
      </c>
      <c r="U1182" s="3">
        <v>26</v>
      </c>
      <c r="V1182" s="3">
        <v>21</v>
      </c>
      <c r="W1182" s="3">
        <v>24</v>
      </c>
      <c r="X1182" s="3">
        <v>34</v>
      </c>
      <c r="Y1182" s="3">
        <v>37</v>
      </c>
      <c r="Z1182" s="3">
        <v>29</v>
      </c>
      <c r="AA1182" s="3">
        <v>30</v>
      </c>
      <c r="AB1182" s="3">
        <v>45</v>
      </c>
      <c r="AC1182" s="3">
        <v>32</v>
      </c>
      <c r="AD1182" s="3">
        <v>31</v>
      </c>
      <c r="AE1182" s="3">
        <v>30</v>
      </c>
      <c r="AF1182" s="3">
        <v>32</v>
      </c>
      <c r="AG1182" s="3">
        <v>24</v>
      </c>
      <c r="AH1182" s="3">
        <v>29</v>
      </c>
      <c r="AI1182" s="3">
        <v>21</v>
      </c>
      <c r="AJ1182" s="3">
        <v>23</v>
      </c>
      <c r="AK1182" s="3">
        <v>16</v>
      </c>
      <c r="AL1182" s="3">
        <v>28</v>
      </c>
      <c r="AM1182" s="3">
        <v>26</v>
      </c>
      <c r="AN1182" s="3">
        <v>28</v>
      </c>
      <c r="AO1182" s="3">
        <v>18</v>
      </c>
      <c r="AP1182" s="3">
        <v>14</v>
      </c>
      <c r="AQ1182" s="3">
        <v>16</v>
      </c>
      <c r="AR1182" s="3">
        <v>14</v>
      </c>
      <c r="AS1182" s="3">
        <v>22</v>
      </c>
      <c r="AT1182" s="3">
        <v>10</v>
      </c>
      <c r="AU1182" s="3">
        <v>8</v>
      </c>
      <c r="AV1182" s="3">
        <v>2</v>
      </c>
      <c r="AW1182" s="3"/>
      <c r="AX1182" s="10">
        <v>3</v>
      </c>
    </row>
    <row r="1183" spans="1:50" x14ac:dyDescent="0.35">
      <c r="A1183" s="27" t="s">
        <v>144</v>
      </c>
      <c r="B1183" s="3" t="s">
        <v>216</v>
      </c>
      <c r="C1183" s="3" t="s">
        <v>335</v>
      </c>
      <c r="D1183" s="3" t="s">
        <v>162</v>
      </c>
      <c r="E1183" s="145"/>
      <c r="F1183" s="145"/>
      <c r="G1183" s="145"/>
      <c r="H1183" s="145">
        <v>544</v>
      </c>
      <c r="I1183" s="145">
        <v>571.20000000000005</v>
      </c>
      <c r="J1183" s="145">
        <v>538.36</v>
      </c>
      <c r="K1183" s="145">
        <v>380.8</v>
      </c>
      <c r="L1183" s="145">
        <v>184.76</v>
      </c>
      <c r="M1183" s="145"/>
      <c r="N1183" s="145"/>
      <c r="O1183" s="145">
        <v>1181.6500000000001</v>
      </c>
      <c r="P1183" s="145">
        <v>1334.8</v>
      </c>
      <c r="Q1183" s="145">
        <v>974.4</v>
      </c>
      <c r="R1183" s="145">
        <v>1346.03</v>
      </c>
      <c r="S1183" s="145">
        <v>1397.64</v>
      </c>
      <c r="T1183" s="145">
        <v>1340.22</v>
      </c>
      <c r="U1183" s="145">
        <v>1675.67</v>
      </c>
      <c r="V1183" s="145">
        <v>1991.87</v>
      </c>
      <c r="W1183" s="145">
        <v>1016.39</v>
      </c>
      <c r="X1183" s="145">
        <v>549.4</v>
      </c>
      <c r="Y1183" s="145">
        <v>576.51</v>
      </c>
      <c r="Z1183" s="145">
        <v>658.56</v>
      </c>
      <c r="AA1183" s="145">
        <v>1015.67</v>
      </c>
      <c r="AB1183" s="145">
        <v>1141.92</v>
      </c>
      <c r="AC1183" s="145">
        <v>605.51</v>
      </c>
      <c r="AD1183" s="145">
        <v>1158.46</v>
      </c>
      <c r="AE1183" s="145">
        <v>524.4</v>
      </c>
      <c r="AF1183" s="145">
        <v>689.78</v>
      </c>
      <c r="AG1183" s="145">
        <v>745.2</v>
      </c>
      <c r="AH1183" s="145">
        <v>579.6</v>
      </c>
      <c r="AI1183" s="145">
        <v>800.4</v>
      </c>
      <c r="AJ1183" s="145">
        <v>993.6</v>
      </c>
      <c r="AK1183" s="145">
        <v>1048.3599999999999</v>
      </c>
      <c r="AL1183" s="145">
        <v>1297.2</v>
      </c>
      <c r="AM1183" s="145">
        <v>828</v>
      </c>
      <c r="AN1183" s="145">
        <v>1296.58</v>
      </c>
      <c r="AO1183" s="145">
        <v>773.24</v>
      </c>
      <c r="AP1183" s="145">
        <v>496.2</v>
      </c>
      <c r="AQ1183" s="145">
        <v>440.8</v>
      </c>
      <c r="AR1183" s="145">
        <v>193.46</v>
      </c>
      <c r="AS1183" s="145">
        <v>412.9</v>
      </c>
      <c r="AT1183" s="145">
        <v>717.84</v>
      </c>
      <c r="AU1183" s="145">
        <v>855.33</v>
      </c>
      <c r="AV1183" s="145">
        <v>743.86</v>
      </c>
      <c r="AW1183" s="145">
        <v>576.54</v>
      </c>
      <c r="AX1183" s="195">
        <v>165.49</v>
      </c>
    </row>
    <row r="1184" spans="1:50" x14ac:dyDescent="0.35">
      <c r="A1184" s="27" t="s">
        <v>144</v>
      </c>
      <c r="B1184" s="3" t="s">
        <v>216</v>
      </c>
      <c r="C1184" s="3" t="s">
        <v>335</v>
      </c>
      <c r="D1184" s="3" t="s">
        <v>166</v>
      </c>
      <c r="E1184" s="145"/>
      <c r="F1184" s="145"/>
      <c r="G1184" s="145"/>
      <c r="H1184" s="145">
        <v>544</v>
      </c>
      <c r="I1184" s="145">
        <v>285.60000000000002</v>
      </c>
      <c r="J1184" s="145">
        <v>134.59</v>
      </c>
      <c r="K1184" s="145">
        <v>380.8</v>
      </c>
      <c r="L1184" s="145">
        <v>61.59</v>
      </c>
      <c r="M1184" s="145"/>
      <c r="N1184" s="145"/>
      <c r="O1184" s="145">
        <v>590.83000000000004</v>
      </c>
      <c r="P1184" s="145">
        <v>333.7</v>
      </c>
      <c r="Q1184" s="145">
        <v>324.8</v>
      </c>
      <c r="R1184" s="145">
        <v>448.68</v>
      </c>
      <c r="S1184" s="145">
        <v>465.88</v>
      </c>
      <c r="T1184" s="145">
        <v>335.06</v>
      </c>
      <c r="U1184" s="145">
        <v>335.13</v>
      </c>
      <c r="V1184" s="145">
        <v>248.98</v>
      </c>
      <c r="W1184" s="145">
        <v>127.05</v>
      </c>
      <c r="X1184" s="145">
        <v>137.35</v>
      </c>
      <c r="Y1184" s="145">
        <v>115.3</v>
      </c>
      <c r="Z1184" s="145">
        <v>73.17</v>
      </c>
      <c r="AA1184" s="145">
        <v>169.28</v>
      </c>
      <c r="AB1184" s="145">
        <v>190.32</v>
      </c>
      <c r="AC1184" s="145">
        <v>100.92</v>
      </c>
      <c r="AD1184" s="145">
        <v>144.81</v>
      </c>
      <c r="AE1184" s="145">
        <v>131.1</v>
      </c>
      <c r="AF1184" s="145">
        <v>137.96</v>
      </c>
      <c r="AG1184" s="145">
        <v>149.04</v>
      </c>
      <c r="AH1184" s="145">
        <v>115.92</v>
      </c>
      <c r="AI1184" s="145">
        <v>114.34</v>
      </c>
      <c r="AJ1184" s="145">
        <v>141.94</v>
      </c>
      <c r="AK1184" s="145">
        <v>149.77000000000001</v>
      </c>
      <c r="AL1184" s="145">
        <v>324.3</v>
      </c>
      <c r="AM1184" s="145">
        <v>207</v>
      </c>
      <c r="AN1184" s="145">
        <v>185.23</v>
      </c>
      <c r="AO1184" s="145">
        <v>96.66</v>
      </c>
      <c r="AP1184" s="145">
        <v>124.05</v>
      </c>
      <c r="AQ1184" s="145">
        <v>110.2</v>
      </c>
      <c r="AR1184" s="145">
        <v>64.489999999999995</v>
      </c>
      <c r="AS1184" s="145">
        <v>82.58</v>
      </c>
      <c r="AT1184" s="145">
        <v>55.22</v>
      </c>
      <c r="AU1184" s="145">
        <v>95.04</v>
      </c>
      <c r="AV1184" s="145">
        <v>185.97</v>
      </c>
      <c r="AW1184" s="145">
        <v>144.13999999999999</v>
      </c>
      <c r="AX1184" s="195">
        <v>82.75</v>
      </c>
    </row>
    <row r="1185" spans="1:50" x14ac:dyDescent="0.35">
      <c r="A1185" s="27" t="s">
        <v>144</v>
      </c>
      <c r="B1185" s="3" t="s">
        <v>216</v>
      </c>
      <c r="C1185" s="3" t="s">
        <v>335</v>
      </c>
      <c r="D1185" s="3" t="s">
        <v>327</v>
      </c>
      <c r="E1185" s="3"/>
      <c r="F1185" s="3"/>
      <c r="G1185" s="3"/>
      <c r="H1185" s="3">
        <v>20</v>
      </c>
      <c r="I1185" s="3">
        <v>21</v>
      </c>
      <c r="J1185" s="3">
        <v>20</v>
      </c>
      <c r="K1185" s="3">
        <v>14</v>
      </c>
      <c r="L1185" s="3">
        <v>11</v>
      </c>
      <c r="M1185" s="3"/>
      <c r="N1185" s="3"/>
      <c r="O1185" s="3">
        <v>47</v>
      </c>
      <c r="P1185" s="3">
        <v>50</v>
      </c>
      <c r="Q1185" s="3">
        <v>36</v>
      </c>
      <c r="R1185" s="3">
        <v>49</v>
      </c>
      <c r="S1185" s="3">
        <v>48</v>
      </c>
      <c r="T1185" s="3">
        <v>44</v>
      </c>
      <c r="U1185" s="3">
        <v>61</v>
      </c>
      <c r="V1185" s="3">
        <v>73</v>
      </c>
      <c r="W1185" s="3">
        <v>37</v>
      </c>
      <c r="X1185" s="3">
        <v>20</v>
      </c>
      <c r="Y1185" s="3">
        <v>21</v>
      </c>
      <c r="Z1185" s="3">
        <v>24</v>
      </c>
      <c r="AA1185" s="3">
        <v>37</v>
      </c>
      <c r="AB1185" s="3">
        <v>42</v>
      </c>
      <c r="AC1185" s="3">
        <v>22</v>
      </c>
      <c r="AD1185" s="3">
        <v>42</v>
      </c>
      <c r="AE1185" s="3">
        <v>19</v>
      </c>
      <c r="AF1185" s="3">
        <v>25</v>
      </c>
      <c r="AG1185" s="3">
        <v>27</v>
      </c>
      <c r="AH1185" s="3">
        <v>21</v>
      </c>
      <c r="AI1185" s="3">
        <v>29</v>
      </c>
      <c r="AJ1185" s="3">
        <v>36</v>
      </c>
      <c r="AK1185" s="3">
        <v>38</v>
      </c>
      <c r="AL1185" s="3">
        <v>47</v>
      </c>
      <c r="AM1185" s="3">
        <v>30</v>
      </c>
      <c r="AN1185" s="3">
        <v>47</v>
      </c>
      <c r="AO1185" s="3">
        <v>28</v>
      </c>
      <c r="AP1185" s="3">
        <v>18</v>
      </c>
      <c r="AQ1185" s="3">
        <v>16</v>
      </c>
      <c r="AR1185" s="3">
        <v>7</v>
      </c>
      <c r="AS1185" s="3">
        <v>15</v>
      </c>
      <c r="AT1185" s="3">
        <v>26</v>
      </c>
      <c r="AU1185" s="3">
        <v>31</v>
      </c>
      <c r="AV1185" s="3">
        <v>27</v>
      </c>
      <c r="AW1185" s="3">
        <v>21</v>
      </c>
      <c r="AX1185" s="10">
        <v>6</v>
      </c>
    </row>
    <row r="1186" spans="1:50" x14ac:dyDescent="0.35">
      <c r="A1186" s="27" t="s">
        <v>144</v>
      </c>
      <c r="B1186" s="3" t="s">
        <v>216</v>
      </c>
      <c r="C1186" s="3" t="s">
        <v>335</v>
      </c>
      <c r="D1186" s="3" t="s">
        <v>167</v>
      </c>
      <c r="E1186" s="3"/>
      <c r="F1186" s="3"/>
      <c r="G1186" s="3"/>
      <c r="H1186" s="3">
        <v>0</v>
      </c>
      <c r="I1186" s="3">
        <v>0</v>
      </c>
      <c r="J1186" s="3">
        <v>0</v>
      </c>
      <c r="K1186" s="3">
        <v>0</v>
      </c>
      <c r="L1186" s="3">
        <v>0</v>
      </c>
      <c r="M1186" s="3"/>
      <c r="N1186" s="3"/>
      <c r="O1186" s="3">
        <v>0</v>
      </c>
      <c r="P1186" s="3">
        <v>0</v>
      </c>
      <c r="Q1186" s="3">
        <v>0</v>
      </c>
      <c r="R1186" s="3">
        <v>0</v>
      </c>
      <c r="S1186" s="3">
        <v>0</v>
      </c>
      <c r="T1186" s="3">
        <v>0</v>
      </c>
      <c r="U1186" s="3">
        <v>0</v>
      </c>
      <c r="V1186" s="3">
        <v>0</v>
      </c>
      <c r="W1186" s="3">
        <v>0</v>
      </c>
      <c r="X1186" s="3">
        <v>0</v>
      </c>
      <c r="Y1186" s="3">
        <v>0</v>
      </c>
      <c r="Z1186" s="3">
        <v>0</v>
      </c>
      <c r="AA1186" s="3">
        <v>0</v>
      </c>
      <c r="AB1186" s="3">
        <v>0</v>
      </c>
      <c r="AC1186" s="3">
        <v>0</v>
      </c>
      <c r="AD1186" s="3">
        <v>0</v>
      </c>
      <c r="AE1186" s="3">
        <v>0</v>
      </c>
      <c r="AF1186" s="3">
        <v>0</v>
      </c>
      <c r="AG1186" s="3">
        <v>0</v>
      </c>
      <c r="AH1186" s="3">
        <v>0</v>
      </c>
      <c r="AI1186" s="3">
        <v>0</v>
      </c>
      <c r="AJ1186" s="3">
        <v>0</v>
      </c>
      <c r="AK1186" s="3">
        <v>0</v>
      </c>
      <c r="AL1186" s="3">
        <v>0</v>
      </c>
      <c r="AM1186" s="3">
        <v>0</v>
      </c>
      <c r="AN1186" s="3">
        <v>0</v>
      </c>
      <c r="AO1186" s="3">
        <v>0</v>
      </c>
      <c r="AP1186" s="3">
        <v>0</v>
      </c>
      <c r="AQ1186" s="3">
        <v>0</v>
      </c>
      <c r="AR1186" s="3">
        <v>0</v>
      </c>
      <c r="AS1186" s="3">
        <v>0</v>
      </c>
      <c r="AT1186" s="3">
        <v>0</v>
      </c>
      <c r="AU1186" s="3">
        <v>0</v>
      </c>
      <c r="AV1186" s="3">
        <v>0</v>
      </c>
      <c r="AW1186" s="3">
        <v>0</v>
      </c>
      <c r="AX1186" s="10">
        <v>0</v>
      </c>
    </row>
    <row r="1187" spans="1:50" x14ac:dyDescent="0.35">
      <c r="A1187" s="27" t="s">
        <v>144</v>
      </c>
      <c r="B1187" s="3" t="s">
        <v>216</v>
      </c>
      <c r="C1187" s="3" t="s">
        <v>335</v>
      </c>
      <c r="D1187" s="3" t="s">
        <v>132</v>
      </c>
      <c r="E1187" s="3"/>
      <c r="F1187" s="3"/>
      <c r="G1187" s="3"/>
      <c r="H1187" s="3">
        <v>1</v>
      </c>
      <c r="I1187" s="3">
        <v>2</v>
      </c>
      <c r="J1187" s="3">
        <v>4</v>
      </c>
      <c r="K1187" s="3">
        <v>1</v>
      </c>
      <c r="L1187" s="3">
        <v>3</v>
      </c>
      <c r="M1187" s="3"/>
      <c r="N1187" s="3"/>
      <c r="O1187" s="3">
        <v>2</v>
      </c>
      <c r="P1187" s="3">
        <v>4</v>
      </c>
      <c r="Q1187" s="3">
        <v>3</v>
      </c>
      <c r="R1187" s="3">
        <v>3</v>
      </c>
      <c r="S1187" s="3">
        <v>3</v>
      </c>
      <c r="T1187" s="3">
        <v>4</v>
      </c>
      <c r="U1187" s="3">
        <v>5</v>
      </c>
      <c r="V1187" s="3">
        <v>8</v>
      </c>
      <c r="W1187" s="3">
        <v>8</v>
      </c>
      <c r="X1187" s="3">
        <v>4</v>
      </c>
      <c r="Y1187" s="3">
        <v>5</v>
      </c>
      <c r="Z1187" s="3">
        <v>9</v>
      </c>
      <c r="AA1187" s="3">
        <v>6</v>
      </c>
      <c r="AB1187" s="3">
        <v>6</v>
      </c>
      <c r="AC1187" s="3">
        <v>6</v>
      </c>
      <c r="AD1187" s="3">
        <v>8</v>
      </c>
      <c r="AE1187" s="3">
        <v>4</v>
      </c>
      <c r="AF1187" s="3">
        <v>5</v>
      </c>
      <c r="AG1187" s="3">
        <v>5</v>
      </c>
      <c r="AH1187" s="3">
        <v>5</v>
      </c>
      <c r="AI1187" s="3">
        <v>7</v>
      </c>
      <c r="AJ1187" s="3">
        <v>7</v>
      </c>
      <c r="AK1187" s="3">
        <v>7</v>
      </c>
      <c r="AL1187" s="3">
        <v>4</v>
      </c>
      <c r="AM1187" s="3">
        <v>4</v>
      </c>
      <c r="AN1187" s="3">
        <v>7</v>
      </c>
      <c r="AO1187" s="3">
        <v>8</v>
      </c>
      <c r="AP1187" s="3">
        <v>4</v>
      </c>
      <c r="AQ1187" s="3">
        <v>4</v>
      </c>
      <c r="AR1187" s="3">
        <v>3</v>
      </c>
      <c r="AS1187" s="3">
        <v>5</v>
      </c>
      <c r="AT1187" s="3">
        <v>13</v>
      </c>
      <c r="AU1187" s="3">
        <v>9</v>
      </c>
      <c r="AV1187" s="3">
        <v>4</v>
      </c>
      <c r="AW1187" s="3">
        <v>4</v>
      </c>
      <c r="AX1187" s="10">
        <v>2</v>
      </c>
    </row>
    <row r="1188" spans="1:50" x14ac:dyDescent="0.35">
      <c r="A1188" s="27" t="s">
        <v>144</v>
      </c>
      <c r="B1188" s="3" t="s">
        <v>216</v>
      </c>
      <c r="C1188" s="3" t="s">
        <v>336</v>
      </c>
      <c r="D1188" s="3" t="s">
        <v>162</v>
      </c>
      <c r="E1188" s="145">
        <v>406</v>
      </c>
      <c r="F1188" s="145">
        <v>962.66</v>
      </c>
      <c r="G1188" s="145">
        <v>391.05</v>
      </c>
      <c r="H1188" s="145">
        <v>808.97</v>
      </c>
      <c r="I1188" s="145">
        <v>2126.94</v>
      </c>
      <c r="J1188" s="145">
        <v>3392.86</v>
      </c>
      <c r="K1188" s="145">
        <v>3314</v>
      </c>
      <c r="L1188" s="145">
        <v>3222.85</v>
      </c>
      <c r="M1188" s="145">
        <v>1766</v>
      </c>
      <c r="N1188" s="145">
        <v>2931</v>
      </c>
      <c r="O1188" s="145">
        <v>1591</v>
      </c>
      <c r="P1188" s="145">
        <v>4426</v>
      </c>
      <c r="Q1188" s="145">
        <v>5048.25</v>
      </c>
      <c r="R1188" s="145">
        <v>4029</v>
      </c>
      <c r="S1188" s="145">
        <v>3690.62</v>
      </c>
      <c r="T1188" s="145">
        <v>4100.25</v>
      </c>
      <c r="U1188" s="145">
        <v>1907.85</v>
      </c>
      <c r="V1188" s="145">
        <v>2686</v>
      </c>
      <c r="W1188" s="145">
        <v>2892.45</v>
      </c>
      <c r="X1188" s="145">
        <v>5139.7</v>
      </c>
      <c r="Y1188" s="145">
        <v>4069.15</v>
      </c>
      <c r="Z1188" s="145">
        <v>3062.25</v>
      </c>
      <c r="AA1188" s="145">
        <v>5681.1</v>
      </c>
      <c r="AB1188" s="145">
        <v>4899.22</v>
      </c>
      <c r="AC1188" s="145">
        <v>3228</v>
      </c>
      <c r="AD1188" s="145">
        <v>4022.32</v>
      </c>
      <c r="AE1188" s="145">
        <v>3996.2</v>
      </c>
      <c r="AF1188" s="145">
        <v>2393.6999999999998</v>
      </c>
      <c r="AG1188" s="145">
        <v>2105.35</v>
      </c>
      <c r="AH1188" s="145">
        <v>1414.1</v>
      </c>
      <c r="AI1188" s="145">
        <v>2820.3</v>
      </c>
      <c r="AJ1188" s="145">
        <v>1287.7</v>
      </c>
      <c r="AK1188" s="145">
        <v>1154.6500000000001</v>
      </c>
      <c r="AL1188" s="145">
        <v>1734.8</v>
      </c>
      <c r="AM1188" s="145">
        <v>1319.3</v>
      </c>
      <c r="AN1188" s="145">
        <v>1003.3</v>
      </c>
      <c r="AO1188" s="145">
        <v>1611.67</v>
      </c>
      <c r="AP1188" s="145">
        <v>1840.77</v>
      </c>
      <c r="AQ1188" s="145">
        <v>1081.51</v>
      </c>
      <c r="AR1188" s="145">
        <v>683.35</v>
      </c>
      <c r="AS1188" s="145">
        <v>923.51</v>
      </c>
      <c r="AT1188" s="145">
        <v>2648.09</v>
      </c>
      <c r="AU1188" s="145">
        <v>3414.57</v>
      </c>
      <c r="AV1188" s="145">
        <v>2911.15</v>
      </c>
      <c r="AW1188" s="145">
        <v>2516.15</v>
      </c>
      <c r="AX1188" s="195">
        <v>2528</v>
      </c>
    </row>
    <row r="1189" spans="1:50" x14ac:dyDescent="0.35">
      <c r="A1189" s="27" t="s">
        <v>144</v>
      </c>
      <c r="B1189" s="3" t="s">
        <v>216</v>
      </c>
      <c r="C1189" s="3" t="s">
        <v>336</v>
      </c>
      <c r="D1189" s="3" t="s">
        <v>166</v>
      </c>
      <c r="E1189" s="145">
        <v>101.5</v>
      </c>
      <c r="F1189" s="145">
        <v>120.33</v>
      </c>
      <c r="G1189" s="145">
        <v>65.180000000000007</v>
      </c>
      <c r="H1189" s="145">
        <v>89.89</v>
      </c>
      <c r="I1189" s="145">
        <v>425.39</v>
      </c>
      <c r="J1189" s="145">
        <v>282.74</v>
      </c>
      <c r="K1189" s="145">
        <v>473.43</v>
      </c>
      <c r="L1189" s="145">
        <v>460.41</v>
      </c>
      <c r="M1189" s="145">
        <v>176.6</v>
      </c>
      <c r="N1189" s="145">
        <v>418.71</v>
      </c>
      <c r="O1189" s="145">
        <v>227.29</v>
      </c>
      <c r="P1189" s="145">
        <v>491.78</v>
      </c>
      <c r="Q1189" s="145">
        <v>721.18</v>
      </c>
      <c r="R1189" s="145">
        <v>402.9</v>
      </c>
      <c r="S1189" s="145">
        <v>246.04</v>
      </c>
      <c r="T1189" s="145">
        <v>241.19</v>
      </c>
      <c r="U1189" s="145">
        <v>381.57</v>
      </c>
      <c r="V1189" s="145">
        <v>206.62</v>
      </c>
      <c r="W1189" s="145">
        <v>262.95</v>
      </c>
      <c r="X1189" s="145">
        <v>302.33999999999997</v>
      </c>
      <c r="Y1189" s="145">
        <v>339.1</v>
      </c>
      <c r="Z1189" s="145">
        <v>180.13</v>
      </c>
      <c r="AA1189" s="145">
        <v>299.01</v>
      </c>
      <c r="AB1189" s="145">
        <v>257.85000000000002</v>
      </c>
      <c r="AC1189" s="145">
        <v>169.89</v>
      </c>
      <c r="AD1189" s="145">
        <v>160.88999999999999</v>
      </c>
      <c r="AE1189" s="145">
        <v>190.3</v>
      </c>
      <c r="AF1189" s="145">
        <v>108.8</v>
      </c>
      <c r="AG1189" s="145">
        <v>87.72</v>
      </c>
      <c r="AH1189" s="145">
        <v>108.78</v>
      </c>
      <c r="AI1189" s="145">
        <v>201.45</v>
      </c>
      <c r="AJ1189" s="145">
        <v>99.05</v>
      </c>
      <c r="AK1189" s="145">
        <v>104.97</v>
      </c>
      <c r="AL1189" s="145">
        <v>115.65</v>
      </c>
      <c r="AM1189" s="145">
        <v>164.91</v>
      </c>
      <c r="AN1189" s="145">
        <v>83.61</v>
      </c>
      <c r="AO1189" s="145">
        <v>94.8</v>
      </c>
      <c r="AP1189" s="145">
        <v>92.04</v>
      </c>
      <c r="AQ1189" s="145">
        <v>83.19</v>
      </c>
      <c r="AR1189" s="145">
        <v>113.89</v>
      </c>
      <c r="AS1189" s="145">
        <v>76.959999999999994</v>
      </c>
      <c r="AT1189" s="145">
        <v>120.37</v>
      </c>
      <c r="AU1189" s="145">
        <v>155.21</v>
      </c>
      <c r="AV1189" s="145">
        <v>264.64999999999998</v>
      </c>
      <c r="AW1189" s="145">
        <v>419.36</v>
      </c>
      <c r="AX1189" s="195">
        <v>280.89</v>
      </c>
    </row>
    <row r="1190" spans="1:50" x14ac:dyDescent="0.35">
      <c r="A1190" s="27" t="s">
        <v>144</v>
      </c>
      <c r="B1190" s="3" t="s">
        <v>216</v>
      </c>
      <c r="C1190" s="3" t="s">
        <v>336</v>
      </c>
      <c r="D1190" s="3" t="s">
        <v>327</v>
      </c>
      <c r="E1190" s="3">
        <v>5</v>
      </c>
      <c r="F1190" s="3">
        <v>13</v>
      </c>
      <c r="G1190" s="3">
        <v>9</v>
      </c>
      <c r="H1190" s="3">
        <v>10</v>
      </c>
      <c r="I1190" s="3">
        <v>29</v>
      </c>
      <c r="J1190" s="3">
        <v>43</v>
      </c>
      <c r="K1190" s="3">
        <v>43</v>
      </c>
      <c r="L1190" s="3">
        <v>41</v>
      </c>
      <c r="M1190" s="3">
        <v>23</v>
      </c>
      <c r="N1190" s="3">
        <v>37</v>
      </c>
      <c r="O1190" s="3">
        <v>21</v>
      </c>
      <c r="P1190" s="3">
        <v>56</v>
      </c>
      <c r="Q1190" s="3">
        <v>64</v>
      </c>
      <c r="R1190" s="3">
        <v>51</v>
      </c>
      <c r="S1190" s="3">
        <v>49</v>
      </c>
      <c r="T1190" s="3">
        <v>55</v>
      </c>
      <c r="U1190" s="3">
        <v>24</v>
      </c>
      <c r="V1190" s="3">
        <v>34</v>
      </c>
      <c r="W1190" s="3">
        <v>37</v>
      </c>
      <c r="X1190" s="3">
        <v>67</v>
      </c>
      <c r="Y1190" s="3">
        <v>54</v>
      </c>
      <c r="Z1190" s="3">
        <v>42</v>
      </c>
      <c r="AA1190" s="3">
        <v>75</v>
      </c>
      <c r="AB1190" s="3">
        <v>69</v>
      </c>
      <c r="AC1190" s="3">
        <v>41</v>
      </c>
      <c r="AD1190" s="3">
        <v>54</v>
      </c>
      <c r="AE1190" s="3">
        <v>52</v>
      </c>
      <c r="AF1190" s="3">
        <v>35</v>
      </c>
      <c r="AG1190" s="3">
        <v>31</v>
      </c>
      <c r="AH1190" s="3">
        <v>34</v>
      </c>
      <c r="AI1190" s="3">
        <v>47</v>
      </c>
      <c r="AJ1190" s="3">
        <v>18</v>
      </c>
      <c r="AK1190" s="3">
        <v>18</v>
      </c>
      <c r="AL1190" s="3">
        <v>29</v>
      </c>
      <c r="AM1190" s="3">
        <v>20</v>
      </c>
      <c r="AN1190" s="3">
        <v>17</v>
      </c>
      <c r="AO1190" s="3">
        <v>23</v>
      </c>
      <c r="AP1190" s="3">
        <v>27</v>
      </c>
      <c r="AQ1190" s="3">
        <v>17</v>
      </c>
      <c r="AR1190" s="3">
        <v>9</v>
      </c>
      <c r="AS1190" s="3">
        <v>14</v>
      </c>
      <c r="AT1190" s="3">
        <v>34</v>
      </c>
      <c r="AU1190" s="3">
        <v>46</v>
      </c>
      <c r="AV1190" s="3">
        <v>41</v>
      </c>
      <c r="AW1190" s="3">
        <v>32</v>
      </c>
      <c r="AX1190" s="10">
        <v>32</v>
      </c>
    </row>
    <row r="1191" spans="1:50" x14ac:dyDescent="0.35">
      <c r="A1191" s="27" t="s">
        <v>144</v>
      </c>
      <c r="B1191" s="3" t="s">
        <v>216</v>
      </c>
      <c r="C1191" s="3" t="s">
        <v>336</v>
      </c>
      <c r="D1191" s="3" t="s">
        <v>167</v>
      </c>
      <c r="E1191" s="3">
        <v>0</v>
      </c>
      <c r="F1191" s="3">
        <v>0</v>
      </c>
      <c r="G1191" s="3">
        <v>0</v>
      </c>
      <c r="H1191" s="3">
        <v>0</v>
      </c>
      <c r="I1191" s="3">
        <v>0</v>
      </c>
      <c r="J1191" s="3">
        <v>0</v>
      </c>
      <c r="K1191" s="3">
        <v>0</v>
      </c>
      <c r="L1191" s="3">
        <v>0</v>
      </c>
      <c r="M1191" s="3">
        <v>0</v>
      </c>
      <c r="N1191" s="3">
        <v>0</v>
      </c>
      <c r="O1191" s="3">
        <v>0</v>
      </c>
      <c r="P1191" s="3">
        <v>0</v>
      </c>
      <c r="Q1191" s="3">
        <v>0</v>
      </c>
      <c r="R1191" s="3">
        <v>0</v>
      </c>
      <c r="S1191" s="3">
        <v>0</v>
      </c>
      <c r="T1191" s="3">
        <v>0</v>
      </c>
      <c r="U1191" s="3">
        <v>0</v>
      </c>
      <c r="V1191" s="3">
        <v>0</v>
      </c>
      <c r="W1191" s="3">
        <v>0</v>
      </c>
      <c r="X1191" s="3">
        <v>0</v>
      </c>
      <c r="Y1191" s="3">
        <v>0</v>
      </c>
      <c r="Z1191" s="3">
        <v>0</v>
      </c>
      <c r="AA1191" s="3">
        <v>0</v>
      </c>
      <c r="AB1191" s="3">
        <v>0</v>
      </c>
      <c r="AC1191" s="3">
        <v>0</v>
      </c>
      <c r="AD1191" s="3">
        <v>0</v>
      </c>
      <c r="AE1191" s="3">
        <v>0</v>
      </c>
      <c r="AF1191" s="3">
        <v>0</v>
      </c>
      <c r="AG1191" s="3">
        <v>0</v>
      </c>
      <c r="AH1191" s="3">
        <v>0</v>
      </c>
      <c r="AI1191" s="3">
        <v>0</v>
      </c>
      <c r="AJ1191" s="3">
        <v>0</v>
      </c>
      <c r="AK1191" s="3">
        <v>0</v>
      </c>
      <c r="AL1191" s="3">
        <v>0</v>
      </c>
      <c r="AM1191" s="3">
        <v>0</v>
      </c>
      <c r="AN1191" s="3">
        <v>0</v>
      </c>
      <c r="AO1191" s="3">
        <v>0</v>
      </c>
      <c r="AP1191" s="3">
        <v>0</v>
      </c>
      <c r="AQ1191" s="3">
        <v>0</v>
      </c>
      <c r="AR1191" s="3">
        <v>0</v>
      </c>
      <c r="AS1191" s="3">
        <v>0</v>
      </c>
      <c r="AT1191" s="3">
        <v>0</v>
      </c>
      <c r="AU1191" s="3">
        <v>0</v>
      </c>
      <c r="AV1191" s="3">
        <v>0</v>
      </c>
      <c r="AW1191" s="3">
        <v>0</v>
      </c>
      <c r="AX1191" s="10">
        <v>0</v>
      </c>
    </row>
    <row r="1192" spans="1:50" x14ac:dyDescent="0.35">
      <c r="A1192" s="27" t="s">
        <v>144</v>
      </c>
      <c r="B1192" s="3" t="s">
        <v>216</v>
      </c>
      <c r="C1192" s="3" t="s">
        <v>336</v>
      </c>
      <c r="D1192" s="3" t="s">
        <v>132</v>
      </c>
      <c r="E1192" s="3">
        <v>4</v>
      </c>
      <c r="F1192" s="3">
        <v>8</v>
      </c>
      <c r="G1192" s="3">
        <v>6</v>
      </c>
      <c r="H1192" s="3">
        <v>9</v>
      </c>
      <c r="I1192" s="3">
        <v>5</v>
      </c>
      <c r="J1192" s="3">
        <v>12</v>
      </c>
      <c r="K1192" s="3">
        <v>7</v>
      </c>
      <c r="L1192" s="3">
        <v>7</v>
      </c>
      <c r="M1192" s="3">
        <v>10</v>
      </c>
      <c r="N1192" s="3">
        <v>7</v>
      </c>
      <c r="O1192" s="3">
        <v>7</v>
      </c>
      <c r="P1192" s="3">
        <v>9</v>
      </c>
      <c r="Q1192" s="3">
        <v>7</v>
      </c>
      <c r="R1192" s="3">
        <v>10</v>
      </c>
      <c r="S1192" s="3">
        <v>15</v>
      </c>
      <c r="T1192" s="3">
        <v>17</v>
      </c>
      <c r="U1192" s="3">
        <v>5</v>
      </c>
      <c r="V1192" s="3">
        <v>13</v>
      </c>
      <c r="W1192" s="3">
        <v>11</v>
      </c>
      <c r="X1192" s="3">
        <v>17</v>
      </c>
      <c r="Y1192" s="3">
        <v>12</v>
      </c>
      <c r="Z1192" s="3">
        <v>17</v>
      </c>
      <c r="AA1192" s="3">
        <v>19</v>
      </c>
      <c r="AB1192" s="3">
        <v>19</v>
      </c>
      <c r="AC1192" s="3">
        <v>19</v>
      </c>
      <c r="AD1192" s="3">
        <v>25</v>
      </c>
      <c r="AE1192" s="3">
        <v>21</v>
      </c>
      <c r="AF1192" s="3">
        <v>22</v>
      </c>
      <c r="AG1192" s="3">
        <v>24</v>
      </c>
      <c r="AH1192" s="3">
        <v>13</v>
      </c>
      <c r="AI1192" s="3">
        <v>14</v>
      </c>
      <c r="AJ1192" s="3">
        <v>13</v>
      </c>
      <c r="AK1192" s="3">
        <v>11</v>
      </c>
      <c r="AL1192" s="3">
        <v>15</v>
      </c>
      <c r="AM1192" s="3">
        <v>8</v>
      </c>
      <c r="AN1192" s="3">
        <v>12</v>
      </c>
      <c r="AO1192" s="3">
        <v>17</v>
      </c>
      <c r="AP1192" s="3">
        <v>20</v>
      </c>
      <c r="AQ1192" s="3">
        <v>13</v>
      </c>
      <c r="AR1192" s="3">
        <v>6</v>
      </c>
      <c r="AS1192" s="3">
        <v>12</v>
      </c>
      <c r="AT1192" s="3">
        <v>22</v>
      </c>
      <c r="AU1192" s="3">
        <v>22</v>
      </c>
      <c r="AV1192" s="3">
        <v>11</v>
      </c>
      <c r="AW1192" s="3">
        <v>6</v>
      </c>
      <c r="AX1192" s="10">
        <v>9</v>
      </c>
    </row>
    <row r="1193" spans="1:50" x14ac:dyDescent="0.35">
      <c r="A1193" s="27" t="s">
        <v>144</v>
      </c>
      <c r="B1193" s="3" t="s">
        <v>216</v>
      </c>
      <c r="C1193" s="3" t="s">
        <v>337</v>
      </c>
      <c r="D1193" s="3" t="s">
        <v>162</v>
      </c>
      <c r="E1193" s="145">
        <v>190925.91</v>
      </c>
      <c r="F1193" s="145">
        <v>200577.96</v>
      </c>
      <c r="G1193" s="145">
        <v>227001.45</v>
      </c>
      <c r="H1193" s="145">
        <v>203297.96</v>
      </c>
      <c r="I1193" s="145">
        <v>246164.55</v>
      </c>
      <c r="J1193" s="145">
        <v>197091.04</v>
      </c>
      <c r="K1193" s="145">
        <v>236862.94</v>
      </c>
      <c r="L1193" s="145">
        <v>286471.57</v>
      </c>
      <c r="M1193" s="145">
        <v>257799.27</v>
      </c>
      <c r="N1193" s="145">
        <v>295119.34999999998</v>
      </c>
      <c r="O1193" s="145">
        <v>260727.07</v>
      </c>
      <c r="P1193" s="145">
        <v>254101</v>
      </c>
      <c r="Q1193" s="145">
        <v>272268.2</v>
      </c>
      <c r="R1193" s="145">
        <v>248563.95</v>
      </c>
      <c r="S1193" s="145">
        <v>276317.36</v>
      </c>
      <c r="T1193" s="145">
        <v>264939.21000000002</v>
      </c>
      <c r="U1193" s="145">
        <v>247324.19</v>
      </c>
      <c r="V1193" s="145">
        <v>264692.84999999998</v>
      </c>
      <c r="W1193" s="145">
        <v>273068.09999999998</v>
      </c>
      <c r="X1193" s="145">
        <v>285316.71000000002</v>
      </c>
      <c r="Y1193" s="145">
        <v>250583.91</v>
      </c>
      <c r="Z1193" s="145">
        <v>317944.28000000003</v>
      </c>
      <c r="AA1193" s="145">
        <v>269023.45</v>
      </c>
      <c r="AB1193" s="145">
        <v>257057.21</v>
      </c>
      <c r="AC1193" s="145">
        <v>257553.69</v>
      </c>
      <c r="AD1193" s="145">
        <v>256421.21</v>
      </c>
      <c r="AE1193" s="145">
        <v>302916.99</v>
      </c>
      <c r="AF1193" s="145">
        <v>310442.09000000003</v>
      </c>
      <c r="AG1193" s="145">
        <v>303969.26</v>
      </c>
      <c r="AH1193" s="145">
        <v>281968.36</v>
      </c>
      <c r="AI1193" s="145">
        <v>310767.34000000003</v>
      </c>
      <c r="AJ1193" s="145">
        <v>326160.42</v>
      </c>
      <c r="AK1193" s="145">
        <v>297501.81</v>
      </c>
      <c r="AL1193" s="145">
        <v>314380.13</v>
      </c>
      <c r="AM1193" s="145">
        <v>258884.04</v>
      </c>
      <c r="AN1193" s="145">
        <v>260440.49</v>
      </c>
      <c r="AO1193" s="145">
        <v>300881.78000000003</v>
      </c>
      <c r="AP1193" s="145">
        <v>258440.18</v>
      </c>
      <c r="AQ1193" s="145">
        <v>185372.44</v>
      </c>
      <c r="AR1193" s="145">
        <v>75274.880000000005</v>
      </c>
      <c r="AS1193" s="145">
        <v>80444.69</v>
      </c>
      <c r="AT1193" s="145">
        <v>107816.36</v>
      </c>
      <c r="AU1193" s="145">
        <v>119864.13</v>
      </c>
      <c r="AV1193" s="145">
        <v>109331.89</v>
      </c>
      <c r="AW1193" s="145">
        <v>111016.52</v>
      </c>
      <c r="AX1193" s="195">
        <v>105950.76</v>
      </c>
    </row>
    <row r="1194" spans="1:50" x14ac:dyDescent="0.35">
      <c r="A1194" s="27" t="s">
        <v>144</v>
      </c>
      <c r="B1194" s="3" t="s">
        <v>216</v>
      </c>
      <c r="C1194" s="3" t="s">
        <v>337</v>
      </c>
      <c r="D1194" s="3" t="s">
        <v>166</v>
      </c>
      <c r="E1194" s="145">
        <v>378.82</v>
      </c>
      <c r="F1194" s="145">
        <v>382.78</v>
      </c>
      <c r="G1194" s="145">
        <v>398.25</v>
      </c>
      <c r="H1194" s="145">
        <v>376.48</v>
      </c>
      <c r="I1194" s="145">
        <v>407.56</v>
      </c>
      <c r="J1194" s="145">
        <v>391.83</v>
      </c>
      <c r="K1194" s="145">
        <v>419.23</v>
      </c>
      <c r="L1194" s="145">
        <v>433.39</v>
      </c>
      <c r="M1194" s="145">
        <v>421.24</v>
      </c>
      <c r="N1194" s="145">
        <v>456.84</v>
      </c>
      <c r="O1194" s="145">
        <v>426.72</v>
      </c>
      <c r="P1194" s="145">
        <v>414.52</v>
      </c>
      <c r="Q1194" s="145">
        <v>424.09</v>
      </c>
      <c r="R1194" s="145">
        <v>381.23</v>
      </c>
      <c r="S1194" s="145">
        <v>401.62</v>
      </c>
      <c r="T1194" s="145">
        <v>419.21</v>
      </c>
      <c r="U1194" s="145">
        <v>413.59</v>
      </c>
      <c r="V1194" s="145">
        <v>404.73</v>
      </c>
      <c r="W1194" s="145">
        <v>402.76</v>
      </c>
      <c r="X1194" s="145">
        <v>424.58</v>
      </c>
      <c r="Y1194" s="145">
        <v>384.92</v>
      </c>
      <c r="Z1194" s="145">
        <v>425.06</v>
      </c>
      <c r="AA1194" s="145">
        <v>380.51</v>
      </c>
      <c r="AB1194" s="145">
        <v>387.13</v>
      </c>
      <c r="AC1194" s="145">
        <v>384.41</v>
      </c>
      <c r="AD1194" s="145">
        <v>374.88</v>
      </c>
      <c r="AE1194" s="145">
        <v>402.82</v>
      </c>
      <c r="AF1194" s="145">
        <v>417.26</v>
      </c>
      <c r="AG1194" s="145">
        <v>414.13</v>
      </c>
      <c r="AH1194" s="145">
        <v>406.88</v>
      </c>
      <c r="AI1194" s="145">
        <v>416.58</v>
      </c>
      <c r="AJ1194" s="145">
        <v>440.16</v>
      </c>
      <c r="AK1194" s="145">
        <v>387.88</v>
      </c>
      <c r="AL1194" s="145">
        <v>423.12</v>
      </c>
      <c r="AM1194" s="145">
        <v>375.19</v>
      </c>
      <c r="AN1194" s="145">
        <v>381.88</v>
      </c>
      <c r="AO1194" s="145">
        <v>398.52</v>
      </c>
      <c r="AP1194" s="145">
        <v>373.47</v>
      </c>
      <c r="AQ1194" s="145">
        <v>315.26</v>
      </c>
      <c r="AR1194" s="145">
        <v>404.7</v>
      </c>
      <c r="AS1194" s="145">
        <v>340.87</v>
      </c>
      <c r="AT1194" s="145">
        <v>305.43</v>
      </c>
      <c r="AU1194" s="145">
        <v>304.22000000000003</v>
      </c>
      <c r="AV1194" s="145">
        <v>325.39</v>
      </c>
      <c r="AW1194" s="145">
        <v>315.39</v>
      </c>
      <c r="AX1194" s="195">
        <v>330.06</v>
      </c>
    </row>
    <row r="1195" spans="1:50" x14ac:dyDescent="0.35">
      <c r="A1195" s="27" t="s">
        <v>144</v>
      </c>
      <c r="B1195" s="3" t="s">
        <v>216</v>
      </c>
      <c r="C1195" s="3" t="s">
        <v>337</v>
      </c>
      <c r="D1195" s="3" t="s">
        <v>327</v>
      </c>
      <c r="E1195" s="4">
        <v>4947</v>
      </c>
      <c r="F1195" s="4">
        <v>4856</v>
      </c>
      <c r="G1195" s="4">
        <v>5398</v>
      </c>
      <c r="H1195" s="4">
        <v>4954</v>
      </c>
      <c r="I1195" s="4">
        <v>5904</v>
      </c>
      <c r="J1195" s="4">
        <v>4741</v>
      </c>
      <c r="K1195" s="4">
        <v>5562</v>
      </c>
      <c r="L1195" s="4">
        <v>6640</v>
      </c>
      <c r="M1195" s="4">
        <v>6048</v>
      </c>
      <c r="N1195" s="4">
        <v>6701</v>
      </c>
      <c r="O1195" s="4">
        <v>6011</v>
      </c>
      <c r="P1195" s="4">
        <v>5435</v>
      </c>
      <c r="Q1195" s="4">
        <v>5923</v>
      </c>
      <c r="R1195" s="4">
        <v>5524</v>
      </c>
      <c r="S1195" s="4">
        <v>6164</v>
      </c>
      <c r="T1195" s="4">
        <v>6042</v>
      </c>
      <c r="U1195" s="4">
        <v>5636</v>
      </c>
      <c r="V1195" s="4">
        <v>5955</v>
      </c>
      <c r="W1195" s="4">
        <v>6223</v>
      </c>
      <c r="X1195" s="4">
        <v>6941</v>
      </c>
      <c r="Y1195" s="4">
        <v>5984</v>
      </c>
      <c r="Z1195" s="4">
        <v>7585</v>
      </c>
      <c r="AA1195" s="4">
        <v>6409</v>
      </c>
      <c r="AB1195" s="4">
        <v>6254</v>
      </c>
      <c r="AC1195" s="4">
        <v>5923</v>
      </c>
      <c r="AD1195" s="4">
        <v>5969</v>
      </c>
      <c r="AE1195" s="4">
        <v>6986</v>
      </c>
      <c r="AF1195" s="4">
        <v>7152</v>
      </c>
      <c r="AG1195" s="4">
        <v>7149</v>
      </c>
      <c r="AH1195" s="4">
        <v>6659</v>
      </c>
      <c r="AI1195" s="4">
        <v>7328</v>
      </c>
      <c r="AJ1195" s="4">
        <v>7700</v>
      </c>
      <c r="AK1195" s="4">
        <v>6899</v>
      </c>
      <c r="AL1195" s="4">
        <v>7411</v>
      </c>
      <c r="AM1195" s="4">
        <v>5921</v>
      </c>
      <c r="AN1195" s="4">
        <v>6034</v>
      </c>
      <c r="AO1195" s="4">
        <v>7160</v>
      </c>
      <c r="AP1195" s="4">
        <v>6110</v>
      </c>
      <c r="AQ1195" s="4">
        <v>4309</v>
      </c>
      <c r="AR1195" s="4">
        <v>1572</v>
      </c>
      <c r="AS1195" s="4">
        <v>1785</v>
      </c>
      <c r="AT1195" s="4">
        <v>2238</v>
      </c>
      <c r="AU1195" s="4">
        <v>2625</v>
      </c>
      <c r="AV1195" s="4">
        <v>2380</v>
      </c>
      <c r="AW1195" s="4">
        <v>2390</v>
      </c>
      <c r="AX1195" s="16">
        <v>2262</v>
      </c>
    </row>
    <row r="1196" spans="1:50" x14ac:dyDescent="0.35">
      <c r="A1196" s="27" t="s">
        <v>144</v>
      </c>
      <c r="B1196" s="3" t="s">
        <v>216</v>
      </c>
      <c r="C1196" s="3" t="s">
        <v>337</v>
      </c>
      <c r="D1196" s="3" t="s">
        <v>167</v>
      </c>
      <c r="E1196" s="4">
        <v>22049</v>
      </c>
      <c r="F1196" s="4">
        <v>22059</v>
      </c>
      <c r="G1196" s="4">
        <v>27272</v>
      </c>
      <c r="H1196" s="4">
        <v>23357</v>
      </c>
      <c r="I1196" s="4">
        <v>28644</v>
      </c>
      <c r="J1196" s="4">
        <v>25632</v>
      </c>
      <c r="K1196" s="4">
        <v>25631</v>
      </c>
      <c r="L1196" s="4">
        <v>30104</v>
      </c>
      <c r="M1196" s="4">
        <v>25495</v>
      </c>
      <c r="N1196" s="4">
        <v>28261</v>
      </c>
      <c r="O1196" s="4">
        <v>33168</v>
      </c>
      <c r="P1196" s="4">
        <v>35208</v>
      </c>
      <c r="Q1196" s="4">
        <v>36354</v>
      </c>
      <c r="R1196" s="4">
        <v>32740</v>
      </c>
      <c r="S1196" s="4">
        <v>35470</v>
      </c>
      <c r="T1196" s="4">
        <v>31212</v>
      </c>
      <c r="U1196" s="4">
        <v>30947</v>
      </c>
      <c r="V1196" s="4">
        <v>32068</v>
      </c>
      <c r="W1196" s="4">
        <v>32781</v>
      </c>
      <c r="X1196" s="4">
        <v>33706</v>
      </c>
      <c r="Y1196" s="4">
        <v>31555</v>
      </c>
      <c r="Z1196" s="4">
        <v>38687</v>
      </c>
      <c r="AA1196" s="4">
        <v>33162</v>
      </c>
      <c r="AB1196" s="4">
        <v>31863</v>
      </c>
      <c r="AC1196" s="4">
        <v>30757</v>
      </c>
      <c r="AD1196" s="4">
        <v>31416</v>
      </c>
      <c r="AE1196" s="4">
        <v>34959</v>
      </c>
      <c r="AF1196" s="4">
        <v>38029</v>
      </c>
      <c r="AG1196" s="4">
        <v>36283</v>
      </c>
      <c r="AH1196" s="4">
        <v>35287</v>
      </c>
      <c r="AI1196" s="4">
        <v>38229</v>
      </c>
      <c r="AJ1196" s="4">
        <v>37135</v>
      </c>
      <c r="AK1196" s="4">
        <v>35979</v>
      </c>
      <c r="AL1196" s="4">
        <v>36106</v>
      </c>
      <c r="AM1196" s="4">
        <v>29473</v>
      </c>
      <c r="AN1196" s="4">
        <v>30340</v>
      </c>
      <c r="AO1196" s="4">
        <v>33018</v>
      </c>
      <c r="AP1196" s="4">
        <v>28446</v>
      </c>
      <c r="AQ1196" s="4">
        <v>22473</v>
      </c>
      <c r="AR1196" s="4">
        <v>9476</v>
      </c>
      <c r="AS1196" s="4">
        <v>11278</v>
      </c>
      <c r="AT1196" s="4">
        <v>16957</v>
      </c>
      <c r="AU1196" s="4">
        <v>18438</v>
      </c>
      <c r="AV1196" s="4">
        <v>15683</v>
      </c>
      <c r="AW1196" s="4">
        <v>15155</v>
      </c>
      <c r="AX1196" s="16">
        <v>14909</v>
      </c>
    </row>
    <row r="1197" spans="1:50" x14ac:dyDescent="0.35">
      <c r="A1197" s="27" t="s">
        <v>144</v>
      </c>
      <c r="B1197" s="3" t="s">
        <v>216</v>
      </c>
      <c r="C1197" s="3" t="s">
        <v>337</v>
      </c>
      <c r="D1197" s="3" t="s">
        <v>132</v>
      </c>
      <c r="E1197" s="3">
        <v>504</v>
      </c>
      <c r="F1197" s="3">
        <v>524</v>
      </c>
      <c r="G1197" s="3">
        <v>570</v>
      </c>
      <c r="H1197" s="3">
        <v>540</v>
      </c>
      <c r="I1197" s="3">
        <v>604</v>
      </c>
      <c r="J1197" s="3">
        <v>503</v>
      </c>
      <c r="K1197" s="3">
        <v>565</v>
      </c>
      <c r="L1197" s="3">
        <v>661</v>
      </c>
      <c r="M1197" s="3">
        <v>612</v>
      </c>
      <c r="N1197" s="3">
        <v>646</v>
      </c>
      <c r="O1197" s="3">
        <v>611</v>
      </c>
      <c r="P1197" s="3">
        <v>613</v>
      </c>
      <c r="Q1197" s="3">
        <v>642</v>
      </c>
      <c r="R1197" s="3">
        <v>652</v>
      </c>
      <c r="S1197" s="3">
        <v>688</v>
      </c>
      <c r="T1197" s="3">
        <v>632</v>
      </c>
      <c r="U1197" s="3">
        <v>598</v>
      </c>
      <c r="V1197" s="3">
        <v>654</v>
      </c>
      <c r="W1197" s="3">
        <v>678</v>
      </c>
      <c r="X1197" s="3">
        <v>672</v>
      </c>
      <c r="Y1197" s="3">
        <v>651</v>
      </c>
      <c r="Z1197" s="3">
        <v>748</v>
      </c>
      <c r="AA1197" s="3">
        <v>707</v>
      </c>
      <c r="AB1197" s="3">
        <v>664</v>
      </c>
      <c r="AC1197" s="3">
        <v>670</v>
      </c>
      <c r="AD1197" s="3">
        <v>684</v>
      </c>
      <c r="AE1197" s="3">
        <v>752</v>
      </c>
      <c r="AF1197" s="3">
        <v>744</v>
      </c>
      <c r="AG1197" s="3">
        <v>734</v>
      </c>
      <c r="AH1197" s="3">
        <v>693</v>
      </c>
      <c r="AI1197" s="3">
        <v>746</v>
      </c>
      <c r="AJ1197" s="3">
        <v>741</v>
      </c>
      <c r="AK1197" s="3">
        <v>767</v>
      </c>
      <c r="AL1197" s="3">
        <v>743</v>
      </c>
      <c r="AM1197" s="3">
        <v>690</v>
      </c>
      <c r="AN1197" s="3">
        <v>682</v>
      </c>
      <c r="AO1197" s="3">
        <v>755</v>
      </c>
      <c r="AP1197" s="3">
        <v>692</v>
      </c>
      <c r="AQ1197" s="3">
        <v>588</v>
      </c>
      <c r="AR1197" s="3">
        <v>186</v>
      </c>
      <c r="AS1197" s="3">
        <v>236</v>
      </c>
      <c r="AT1197" s="3">
        <v>353</v>
      </c>
      <c r="AU1197" s="3">
        <v>394</v>
      </c>
      <c r="AV1197" s="3">
        <v>336</v>
      </c>
      <c r="AW1197" s="3">
        <v>352</v>
      </c>
      <c r="AX1197" s="10">
        <v>321</v>
      </c>
    </row>
    <row r="1198" spans="1:50" x14ac:dyDescent="0.35">
      <c r="A1198" s="27" t="s">
        <v>144</v>
      </c>
      <c r="B1198" s="3" t="s">
        <v>216</v>
      </c>
      <c r="C1198" s="3" t="s">
        <v>338</v>
      </c>
      <c r="D1198" s="3" t="s">
        <v>162</v>
      </c>
      <c r="E1198" s="145"/>
      <c r="F1198" s="145"/>
      <c r="G1198" s="145"/>
      <c r="H1198" s="145"/>
      <c r="I1198" s="145">
        <v>2.88</v>
      </c>
      <c r="J1198" s="145"/>
      <c r="K1198" s="145">
        <v>3.6</v>
      </c>
      <c r="L1198" s="145"/>
      <c r="M1198" s="145"/>
      <c r="N1198" s="145"/>
      <c r="O1198" s="145"/>
      <c r="P1198" s="145">
        <v>3.6</v>
      </c>
      <c r="Q1198" s="145"/>
      <c r="R1198" s="145"/>
      <c r="S1198" s="145"/>
      <c r="T1198" s="145"/>
      <c r="U1198" s="145"/>
      <c r="V1198" s="145">
        <v>7.2</v>
      </c>
      <c r="W1198" s="145">
        <v>18</v>
      </c>
      <c r="X1198" s="145"/>
      <c r="Y1198" s="145"/>
      <c r="Z1198" s="145"/>
      <c r="AA1198" s="145"/>
      <c r="AB1198" s="145"/>
      <c r="AC1198" s="145"/>
      <c r="AD1198" s="145"/>
      <c r="AE1198" s="145"/>
      <c r="AF1198" s="145"/>
      <c r="AG1198" s="145"/>
      <c r="AH1198" s="145"/>
      <c r="AI1198" s="145"/>
      <c r="AJ1198" s="145"/>
      <c r="AK1198" s="145"/>
      <c r="AL1198" s="145"/>
      <c r="AM1198" s="145"/>
      <c r="AN1198" s="145"/>
      <c r="AO1198" s="145"/>
      <c r="AP1198" s="145"/>
      <c r="AQ1198" s="145"/>
      <c r="AR1198" s="145"/>
      <c r="AS1198" s="145"/>
      <c r="AT1198" s="145"/>
      <c r="AU1198" s="145"/>
      <c r="AV1198" s="145"/>
      <c r="AW1198" s="145"/>
      <c r="AX1198" s="195"/>
    </row>
    <row r="1199" spans="1:50" x14ac:dyDescent="0.35">
      <c r="A1199" s="27" t="s">
        <v>144</v>
      </c>
      <c r="B1199" s="3" t="s">
        <v>216</v>
      </c>
      <c r="C1199" s="3" t="s">
        <v>338</v>
      </c>
      <c r="D1199" s="3" t="s">
        <v>166</v>
      </c>
      <c r="E1199" s="145"/>
      <c r="F1199" s="145"/>
      <c r="G1199" s="145"/>
      <c r="H1199" s="145"/>
      <c r="I1199" s="145">
        <v>2.88</v>
      </c>
      <c r="J1199" s="145"/>
      <c r="K1199" s="145">
        <v>3.6</v>
      </c>
      <c r="L1199" s="145"/>
      <c r="M1199" s="145"/>
      <c r="N1199" s="145"/>
      <c r="O1199" s="145"/>
      <c r="P1199" s="145">
        <v>3.6</v>
      </c>
      <c r="Q1199" s="145"/>
      <c r="R1199" s="145"/>
      <c r="S1199" s="145"/>
      <c r="T1199" s="145"/>
      <c r="U1199" s="145"/>
      <c r="V1199" s="145">
        <v>7.2</v>
      </c>
      <c r="W1199" s="145">
        <v>18</v>
      </c>
      <c r="X1199" s="145"/>
      <c r="Y1199" s="145"/>
      <c r="Z1199" s="145"/>
      <c r="AA1199" s="145"/>
      <c r="AB1199" s="145"/>
      <c r="AC1199" s="145"/>
      <c r="AD1199" s="145"/>
      <c r="AE1199" s="145"/>
      <c r="AF1199" s="145"/>
      <c r="AG1199" s="145"/>
      <c r="AH1199" s="145"/>
      <c r="AI1199" s="145"/>
      <c r="AJ1199" s="145"/>
      <c r="AK1199" s="145"/>
      <c r="AL1199" s="145"/>
      <c r="AM1199" s="145"/>
      <c r="AN1199" s="145"/>
      <c r="AO1199" s="145"/>
      <c r="AP1199" s="145"/>
      <c r="AQ1199" s="145"/>
      <c r="AR1199" s="145"/>
      <c r="AS1199" s="145"/>
      <c r="AT1199" s="145"/>
      <c r="AU1199" s="145"/>
      <c r="AV1199" s="145"/>
      <c r="AW1199" s="145"/>
      <c r="AX1199" s="195"/>
    </row>
    <row r="1200" spans="1:50" x14ac:dyDescent="0.35">
      <c r="A1200" s="27" t="s">
        <v>144</v>
      </c>
      <c r="B1200" s="3" t="s">
        <v>216</v>
      </c>
      <c r="C1200" s="3" t="s">
        <v>338</v>
      </c>
      <c r="D1200" s="3" t="s">
        <v>327</v>
      </c>
      <c r="E1200" s="3"/>
      <c r="F1200" s="3"/>
      <c r="G1200" s="3"/>
      <c r="H1200" s="3"/>
      <c r="I1200" s="3">
        <v>0</v>
      </c>
      <c r="J1200" s="3"/>
      <c r="K1200" s="3">
        <v>0</v>
      </c>
      <c r="L1200" s="3"/>
      <c r="M1200" s="3"/>
      <c r="N1200" s="3"/>
      <c r="O1200" s="3"/>
      <c r="P1200" s="3">
        <v>0</v>
      </c>
      <c r="Q1200" s="3"/>
      <c r="R1200" s="3"/>
      <c r="S1200" s="3"/>
      <c r="T1200" s="3"/>
      <c r="U1200" s="3"/>
      <c r="V1200" s="3">
        <v>0</v>
      </c>
      <c r="W1200" s="3">
        <v>0</v>
      </c>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10"/>
    </row>
    <row r="1201" spans="1:50" x14ac:dyDescent="0.35">
      <c r="A1201" s="27" t="s">
        <v>144</v>
      </c>
      <c r="B1201" s="3" t="s">
        <v>216</v>
      </c>
      <c r="C1201" s="3" t="s">
        <v>338</v>
      </c>
      <c r="D1201" s="3" t="s">
        <v>167</v>
      </c>
      <c r="E1201" s="3"/>
      <c r="F1201" s="3"/>
      <c r="G1201" s="3"/>
      <c r="H1201" s="3"/>
      <c r="I1201" s="3">
        <v>0</v>
      </c>
      <c r="J1201" s="3"/>
      <c r="K1201" s="3">
        <v>0</v>
      </c>
      <c r="L1201" s="3"/>
      <c r="M1201" s="3"/>
      <c r="N1201" s="3"/>
      <c r="O1201" s="3"/>
      <c r="P1201" s="3">
        <v>0</v>
      </c>
      <c r="Q1201" s="3"/>
      <c r="R1201" s="3"/>
      <c r="S1201" s="3"/>
      <c r="T1201" s="3"/>
      <c r="U1201" s="3"/>
      <c r="V1201" s="3">
        <v>0</v>
      </c>
      <c r="W1201" s="3">
        <v>0</v>
      </c>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10"/>
    </row>
    <row r="1202" spans="1:50" x14ac:dyDescent="0.35">
      <c r="A1202" s="27" t="s">
        <v>144</v>
      </c>
      <c r="B1202" s="3" t="s">
        <v>216</v>
      </c>
      <c r="C1202" s="3" t="s">
        <v>338</v>
      </c>
      <c r="D1202" s="3" t="s">
        <v>132</v>
      </c>
      <c r="E1202" s="3"/>
      <c r="F1202" s="3"/>
      <c r="G1202" s="3"/>
      <c r="H1202" s="3"/>
      <c r="I1202" s="3">
        <v>1</v>
      </c>
      <c r="J1202" s="3"/>
      <c r="K1202" s="3">
        <v>1</v>
      </c>
      <c r="L1202" s="3"/>
      <c r="M1202" s="3"/>
      <c r="N1202" s="3"/>
      <c r="O1202" s="3"/>
      <c r="P1202" s="3">
        <v>1</v>
      </c>
      <c r="Q1202" s="3"/>
      <c r="R1202" s="3"/>
      <c r="S1202" s="3"/>
      <c r="T1202" s="3"/>
      <c r="U1202" s="3"/>
      <c r="V1202" s="3">
        <v>1</v>
      </c>
      <c r="W1202" s="3">
        <v>1</v>
      </c>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10"/>
    </row>
    <row r="1203" spans="1:50" x14ac:dyDescent="0.35">
      <c r="A1203" s="27" t="s">
        <v>144</v>
      </c>
      <c r="B1203" s="3" t="s">
        <v>216</v>
      </c>
      <c r="C1203" s="3" t="s">
        <v>339</v>
      </c>
      <c r="D1203" s="3" t="s">
        <v>162</v>
      </c>
      <c r="E1203" s="145">
        <v>98833.43</v>
      </c>
      <c r="F1203" s="145">
        <v>79958.59</v>
      </c>
      <c r="G1203" s="145">
        <v>87424.28</v>
      </c>
      <c r="H1203" s="145">
        <v>81088.509999999995</v>
      </c>
      <c r="I1203" s="145">
        <v>101197.41</v>
      </c>
      <c r="J1203" s="145">
        <v>94890.880000000005</v>
      </c>
      <c r="K1203" s="145">
        <v>108455.98</v>
      </c>
      <c r="L1203" s="145">
        <v>121603.32</v>
      </c>
      <c r="M1203" s="145">
        <v>118830.75</v>
      </c>
      <c r="N1203" s="145">
        <v>130500.93</v>
      </c>
      <c r="O1203" s="145">
        <v>147819.48000000001</v>
      </c>
      <c r="P1203" s="145">
        <v>142495.09</v>
      </c>
      <c r="Q1203" s="145">
        <v>153939.38</v>
      </c>
      <c r="R1203" s="145">
        <v>147830</v>
      </c>
      <c r="S1203" s="145">
        <v>171777.42</v>
      </c>
      <c r="T1203" s="145">
        <v>174690.81</v>
      </c>
      <c r="U1203" s="145">
        <v>157056.41</v>
      </c>
      <c r="V1203" s="145">
        <v>157607.29999999999</v>
      </c>
      <c r="W1203" s="145">
        <v>168091.74</v>
      </c>
      <c r="X1203" s="145">
        <v>189022.84</v>
      </c>
      <c r="Y1203" s="145">
        <v>161508.21</v>
      </c>
      <c r="Z1203" s="145">
        <v>198879.3</v>
      </c>
      <c r="AA1203" s="145">
        <v>180179.39</v>
      </c>
      <c r="AB1203" s="145">
        <v>178994.42</v>
      </c>
      <c r="AC1203" s="145">
        <v>184126.01</v>
      </c>
      <c r="AD1203" s="145">
        <v>172255.93</v>
      </c>
      <c r="AE1203" s="145">
        <v>191447.54</v>
      </c>
      <c r="AF1203" s="145">
        <v>211731.26</v>
      </c>
      <c r="AG1203" s="145">
        <v>215016.44</v>
      </c>
      <c r="AH1203" s="145">
        <v>210468.46</v>
      </c>
      <c r="AI1203" s="145">
        <v>203623.06</v>
      </c>
      <c r="AJ1203" s="145">
        <v>242736.38</v>
      </c>
      <c r="AK1203" s="145">
        <v>222485.96</v>
      </c>
      <c r="AL1203" s="145">
        <v>265181.36</v>
      </c>
      <c r="AM1203" s="145">
        <v>205740.85</v>
      </c>
      <c r="AN1203" s="145">
        <v>212021.19</v>
      </c>
      <c r="AO1203" s="145">
        <v>249504.35</v>
      </c>
      <c r="AP1203" s="145">
        <v>233176.41</v>
      </c>
      <c r="AQ1203" s="145">
        <v>177350.65</v>
      </c>
      <c r="AR1203" s="145">
        <v>64432.46</v>
      </c>
      <c r="AS1203" s="145">
        <v>69785.3</v>
      </c>
      <c r="AT1203" s="145">
        <v>96455.89</v>
      </c>
      <c r="AU1203" s="145">
        <v>106046.01</v>
      </c>
      <c r="AV1203" s="145">
        <v>113316.22</v>
      </c>
      <c r="AW1203" s="145">
        <v>121158.72</v>
      </c>
      <c r="AX1203" s="195">
        <v>117423.58</v>
      </c>
    </row>
    <row r="1204" spans="1:50" x14ac:dyDescent="0.35">
      <c r="A1204" s="27" t="s">
        <v>144</v>
      </c>
      <c r="B1204" s="3" t="s">
        <v>216</v>
      </c>
      <c r="C1204" s="3" t="s">
        <v>339</v>
      </c>
      <c r="D1204" s="3" t="s">
        <v>166</v>
      </c>
      <c r="E1204" s="145">
        <v>241.06</v>
      </c>
      <c r="F1204" s="145">
        <v>197.92</v>
      </c>
      <c r="G1204" s="145">
        <v>216.93</v>
      </c>
      <c r="H1204" s="145">
        <v>199.23</v>
      </c>
      <c r="I1204" s="145">
        <v>243.26</v>
      </c>
      <c r="J1204" s="145">
        <v>222.23</v>
      </c>
      <c r="K1204" s="145">
        <v>249.32</v>
      </c>
      <c r="L1204" s="145">
        <v>251.77</v>
      </c>
      <c r="M1204" s="145">
        <v>239.1</v>
      </c>
      <c r="N1204" s="145">
        <v>255.88</v>
      </c>
      <c r="O1204" s="145">
        <v>265.39</v>
      </c>
      <c r="P1204" s="145">
        <v>253.1</v>
      </c>
      <c r="Q1204" s="145">
        <v>264.5</v>
      </c>
      <c r="R1204" s="145">
        <v>251.84</v>
      </c>
      <c r="S1204" s="145">
        <v>283.45999999999998</v>
      </c>
      <c r="T1204" s="145">
        <v>310.83999999999997</v>
      </c>
      <c r="U1204" s="145">
        <v>288.18</v>
      </c>
      <c r="V1204" s="145">
        <v>267.58</v>
      </c>
      <c r="W1204" s="145">
        <v>267.24</v>
      </c>
      <c r="X1204" s="145">
        <v>287.70999999999998</v>
      </c>
      <c r="Y1204" s="145">
        <v>244.34</v>
      </c>
      <c r="Z1204" s="145">
        <v>300.42</v>
      </c>
      <c r="AA1204" s="145">
        <v>273.41000000000003</v>
      </c>
      <c r="AB1204" s="145">
        <v>268.76</v>
      </c>
      <c r="AC1204" s="145">
        <v>259.33</v>
      </c>
      <c r="AD1204" s="145">
        <v>247.49</v>
      </c>
      <c r="AE1204" s="145">
        <v>274.67</v>
      </c>
      <c r="AF1204" s="145">
        <v>261.72000000000003</v>
      </c>
      <c r="AG1204" s="145">
        <v>261.58</v>
      </c>
      <c r="AH1204" s="145">
        <v>247.61</v>
      </c>
      <c r="AI1204" s="145">
        <v>255.81</v>
      </c>
      <c r="AJ1204" s="145">
        <v>265.87</v>
      </c>
      <c r="AK1204" s="145">
        <v>264.55</v>
      </c>
      <c r="AL1204" s="145">
        <v>278.26</v>
      </c>
      <c r="AM1204" s="145">
        <v>239.51</v>
      </c>
      <c r="AN1204" s="145">
        <v>233.5</v>
      </c>
      <c r="AO1204" s="145">
        <v>260.99</v>
      </c>
      <c r="AP1204" s="145">
        <v>247.01</v>
      </c>
      <c r="AQ1204" s="145">
        <v>203.62</v>
      </c>
      <c r="AR1204" s="145">
        <v>225.29</v>
      </c>
      <c r="AS1204" s="145">
        <v>196.58</v>
      </c>
      <c r="AT1204" s="145">
        <v>186.21</v>
      </c>
      <c r="AU1204" s="145">
        <v>180.66</v>
      </c>
      <c r="AV1204" s="145">
        <v>185.46</v>
      </c>
      <c r="AW1204" s="145">
        <v>189.31</v>
      </c>
      <c r="AX1204" s="195">
        <v>181.77</v>
      </c>
    </row>
    <row r="1205" spans="1:50" x14ac:dyDescent="0.35">
      <c r="A1205" s="27" t="s">
        <v>144</v>
      </c>
      <c r="B1205" s="3" t="s">
        <v>216</v>
      </c>
      <c r="C1205" s="3" t="s">
        <v>339</v>
      </c>
      <c r="D1205" s="3" t="s">
        <v>327</v>
      </c>
      <c r="E1205" s="4">
        <v>5837</v>
      </c>
      <c r="F1205" s="4">
        <v>4946</v>
      </c>
      <c r="G1205" s="4">
        <v>5769</v>
      </c>
      <c r="H1205" s="4">
        <v>5562</v>
      </c>
      <c r="I1205" s="4">
        <v>5986</v>
      </c>
      <c r="J1205" s="4">
        <v>5959</v>
      </c>
      <c r="K1205" s="4">
        <v>5784</v>
      </c>
      <c r="L1205" s="4">
        <v>6460</v>
      </c>
      <c r="M1205" s="4">
        <v>6043</v>
      </c>
      <c r="N1205" s="4">
        <v>6711</v>
      </c>
      <c r="O1205" s="4">
        <v>7171</v>
      </c>
      <c r="P1205" s="4">
        <v>6544</v>
      </c>
      <c r="Q1205" s="4">
        <v>6988</v>
      </c>
      <c r="R1205" s="4">
        <v>6519</v>
      </c>
      <c r="S1205" s="4">
        <v>7087</v>
      </c>
      <c r="T1205" s="4">
        <v>7665</v>
      </c>
      <c r="U1205" s="4">
        <v>7218</v>
      </c>
      <c r="V1205" s="4">
        <v>7675</v>
      </c>
      <c r="W1205" s="4">
        <v>7730</v>
      </c>
      <c r="X1205" s="4">
        <v>8160</v>
      </c>
      <c r="Y1205" s="4">
        <v>7057</v>
      </c>
      <c r="Z1205" s="4">
        <v>6662</v>
      </c>
      <c r="AA1205" s="4">
        <v>5878</v>
      </c>
      <c r="AB1205" s="4">
        <v>5788</v>
      </c>
      <c r="AC1205" s="4">
        <v>6004</v>
      </c>
      <c r="AD1205" s="4">
        <v>5821</v>
      </c>
      <c r="AE1205" s="4">
        <v>6489</v>
      </c>
      <c r="AF1205" s="4">
        <v>9028</v>
      </c>
      <c r="AG1205" s="4">
        <v>9366</v>
      </c>
      <c r="AH1205" s="4">
        <v>8993</v>
      </c>
      <c r="AI1205" s="4">
        <v>7133</v>
      </c>
      <c r="AJ1205" s="4">
        <v>10544</v>
      </c>
      <c r="AK1205" s="4">
        <v>7746</v>
      </c>
      <c r="AL1205" s="4">
        <v>10862</v>
      </c>
      <c r="AM1205" s="4">
        <v>8598</v>
      </c>
      <c r="AN1205" s="4">
        <v>9056</v>
      </c>
      <c r="AO1205" s="4">
        <v>10203</v>
      </c>
      <c r="AP1205" s="4">
        <v>9483</v>
      </c>
      <c r="AQ1205" s="4">
        <v>6951</v>
      </c>
      <c r="AR1205" s="4">
        <v>2165</v>
      </c>
      <c r="AS1205" s="4">
        <v>2460</v>
      </c>
      <c r="AT1205" s="4">
        <v>3546</v>
      </c>
      <c r="AU1205" s="4">
        <v>3946</v>
      </c>
      <c r="AV1205" s="4">
        <v>4164</v>
      </c>
      <c r="AW1205" s="4">
        <v>4540</v>
      </c>
      <c r="AX1205" s="16">
        <v>4444</v>
      </c>
    </row>
    <row r="1206" spans="1:50" x14ac:dyDescent="0.35">
      <c r="A1206" s="27" t="s">
        <v>144</v>
      </c>
      <c r="B1206" s="3" t="s">
        <v>216</v>
      </c>
      <c r="C1206" s="3" t="s">
        <v>339</v>
      </c>
      <c r="D1206" s="3" t="s">
        <v>167</v>
      </c>
      <c r="E1206" s="4">
        <v>20188</v>
      </c>
      <c r="F1206" s="4">
        <v>16042</v>
      </c>
      <c r="G1206" s="4">
        <v>16902</v>
      </c>
      <c r="H1206" s="4">
        <v>16063</v>
      </c>
      <c r="I1206" s="4">
        <v>20699</v>
      </c>
      <c r="J1206" s="4">
        <v>19273</v>
      </c>
      <c r="K1206" s="4">
        <v>22279</v>
      </c>
      <c r="L1206" s="4">
        <v>28265</v>
      </c>
      <c r="M1206" s="4">
        <v>24881</v>
      </c>
      <c r="N1206" s="4">
        <v>27343</v>
      </c>
      <c r="O1206" s="4">
        <v>33168</v>
      </c>
      <c r="P1206" s="4">
        <v>32448</v>
      </c>
      <c r="Q1206" s="4">
        <v>34548</v>
      </c>
      <c r="R1206" s="4">
        <v>32860</v>
      </c>
      <c r="S1206" s="4">
        <v>39339</v>
      </c>
      <c r="T1206" s="4">
        <v>50650</v>
      </c>
      <c r="U1206" s="4">
        <v>34607</v>
      </c>
      <c r="V1206" s="4">
        <v>34432</v>
      </c>
      <c r="W1206" s="4">
        <v>37090</v>
      </c>
      <c r="X1206" s="4">
        <v>41778</v>
      </c>
      <c r="Y1206" s="4">
        <v>35814</v>
      </c>
      <c r="Z1206" s="4">
        <v>45383</v>
      </c>
      <c r="AA1206" s="4">
        <v>41090</v>
      </c>
      <c r="AB1206" s="4">
        <v>41308</v>
      </c>
      <c r="AC1206" s="4">
        <v>41930</v>
      </c>
      <c r="AD1206" s="4">
        <v>39622</v>
      </c>
      <c r="AE1206" s="4">
        <v>45859</v>
      </c>
      <c r="AF1206" s="4">
        <v>50917</v>
      </c>
      <c r="AG1206" s="4">
        <v>48054</v>
      </c>
      <c r="AH1206" s="4">
        <v>48705</v>
      </c>
      <c r="AI1206" s="4">
        <v>45009</v>
      </c>
      <c r="AJ1206" s="4">
        <v>54758</v>
      </c>
      <c r="AK1206" s="4">
        <v>48478</v>
      </c>
      <c r="AL1206" s="4">
        <v>57964</v>
      </c>
      <c r="AM1206" s="4">
        <v>46427</v>
      </c>
      <c r="AN1206" s="4">
        <v>47623</v>
      </c>
      <c r="AO1206" s="4">
        <v>53460</v>
      </c>
      <c r="AP1206" s="4">
        <v>50007</v>
      </c>
      <c r="AQ1206" s="4">
        <v>38825</v>
      </c>
      <c r="AR1206" s="4">
        <v>14630</v>
      </c>
      <c r="AS1206" s="4">
        <v>16942</v>
      </c>
      <c r="AT1206" s="4">
        <v>24349</v>
      </c>
      <c r="AU1206" s="4">
        <v>27235</v>
      </c>
      <c r="AV1206" s="4">
        <v>30111</v>
      </c>
      <c r="AW1206" s="4">
        <v>30262</v>
      </c>
      <c r="AX1206" s="16">
        <v>29015</v>
      </c>
    </row>
    <row r="1207" spans="1:50" x14ac:dyDescent="0.35">
      <c r="A1207" s="27" t="s">
        <v>144</v>
      </c>
      <c r="B1207" s="3" t="s">
        <v>216</v>
      </c>
      <c r="C1207" s="3" t="s">
        <v>339</v>
      </c>
      <c r="D1207" s="3" t="s">
        <v>132</v>
      </c>
      <c r="E1207" s="3">
        <v>410</v>
      </c>
      <c r="F1207" s="3">
        <v>404</v>
      </c>
      <c r="G1207" s="3">
        <v>403</v>
      </c>
      <c r="H1207" s="3">
        <v>407</v>
      </c>
      <c r="I1207" s="3">
        <v>416</v>
      </c>
      <c r="J1207" s="3">
        <v>427</v>
      </c>
      <c r="K1207" s="3">
        <v>435</v>
      </c>
      <c r="L1207" s="3">
        <v>483</v>
      </c>
      <c r="M1207" s="3">
        <v>497</v>
      </c>
      <c r="N1207" s="3">
        <v>510</v>
      </c>
      <c r="O1207" s="3">
        <v>557</v>
      </c>
      <c r="P1207" s="3">
        <v>563</v>
      </c>
      <c r="Q1207" s="3">
        <v>582</v>
      </c>
      <c r="R1207" s="3">
        <v>587</v>
      </c>
      <c r="S1207" s="3">
        <v>606</v>
      </c>
      <c r="T1207" s="3">
        <v>562</v>
      </c>
      <c r="U1207" s="3">
        <v>545</v>
      </c>
      <c r="V1207" s="3">
        <v>589</v>
      </c>
      <c r="W1207" s="3">
        <v>629</v>
      </c>
      <c r="X1207" s="3">
        <v>657</v>
      </c>
      <c r="Y1207" s="3">
        <v>661</v>
      </c>
      <c r="Z1207" s="3">
        <v>662</v>
      </c>
      <c r="AA1207" s="3">
        <v>659</v>
      </c>
      <c r="AB1207" s="3">
        <v>666</v>
      </c>
      <c r="AC1207" s="3">
        <v>710</v>
      </c>
      <c r="AD1207" s="3">
        <v>696</v>
      </c>
      <c r="AE1207" s="3">
        <v>697</v>
      </c>
      <c r="AF1207" s="3">
        <v>809</v>
      </c>
      <c r="AG1207" s="3">
        <v>822</v>
      </c>
      <c r="AH1207" s="3">
        <v>850</v>
      </c>
      <c r="AI1207" s="3">
        <v>796</v>
      </c>
      <c r="AJ1207" s="3">
        <v>913</v>
      </c>
      <c r="AK1207" s="3">
        <v>841</v>
      </c>
      <c r="AL1207" s="3">
        <v>953</v>
      </c>
      <c r="AM1207" s="3">
        <v>859</v>
      </c>
      <c r="AN1207" s="3">
        <v>908</v>
      </c>
      <c r="AO1207" s="3">
        <v>956</v>
      </c>
      <c r="AP1207" s="3">
        <v>944</v>
      </c>
      <c r="AQ1207" s="3">
        <v>871</v>
      </c>
      <c r="AR1207" s="3">
        <v>286</v>
      </c>
      <c r="AS1207" s="3">
        <v>355</v>
      </c>
      <c r="AT1207" s="3">
        <v>518</v>
      </c>
      <c r="AU1207" s="3">
        <v>587</v>
      </c>
      <c r="AV1207" s="3">
        <v>611</v>
      </c>
      <c r="AW1207" s="3">
        <v>640</v>
      </c>
      <c r="AX1207" s="10">
        <v>646</v>
      </c>
    </row>
    <row r="1208" spans="1:50" x14ac:dyDescent="0.35">
      <c r="A1208" s="27" t="s">
        <v>144</v>
      </c>
      <c r="B1208" s="3" t="s">
        <v>217</v>
      </c>
      <c r="C1208" s="3" t="s">
        <v>129</v>
      </c>
      <c r="D1208" s="3" t="s">
        <v>162</v>
      </c>
      <c r="E1208" s="145">
        <v>12313.55</v>
      </c>
      <c r="F1208" s="145">
        <v>11788.65</v>
      </c>
      <c r="G1208" s="145">
        <v>13264.73</v>
      </c>
      <c r="H1208" s="145">
        <v>7943.59</v>
      </c>
      <c r="I1208" s="145">
        <v>11239.81</v>
      </c>
      <c r="J1208" s="145">
        <v>8877.4500000000007</v>
      </c>
      <c r="K1208" s="145">
        <v>12329.15</v>
      </c>
      <c r="L1208" s="145">
        <v>17847.93</v>
      </c>
      <c r="M1208" s="145">
        <v>14279.63</v>
      </c>
      <c r="N1208" s="145">
        <v>13759.82</v>
      </c>
      <c r="O1208" s="145">
        <v>12810.71</v>
      </c>
      <c r="P1208" s="145">
        <v>11531.87</v>
      </c>
      <c r="Q1208" s="145">
        <v>15227.03</v>
      </c>
      <c r="R1208" s="145">
        <v>14129.24</v>
      </c>
      <c r="S1208" s="145">
        <v>17985.07</v>
      </c>
      <c r="T1208" s="145">
        <v>10828.45</v>
      </c>
      <c r="U1208" s="145">
        <v>14796.59</v>
      </c>
      <c r="V1208" s="145">
        <v>15451.78</v>
      </c>
      <c r="W1208" s="145">
        <v>15601.13</v>
      </c>
      <c r="X1208" s="145">
        <v>14143.47</v>
      </c>
      <c r="Y1208" s="145">
        <v>10792.93</v>
      </c>
      <c r="Z1208" s="145">
        <v>11402.78</v>
      </c>
      <c r="AA1208" s="145">
        <v>10687.08</v>
      </c>
      <c r="AB1208" s="145">
        <v>12456.03</v>
      </c>
      <c r="AC1208" s="145">
        <v>17218.45</v>
      </c>
      <c r="AD1208" s="145">
        <v>16985.93</v>
      </c>
      <c r="AE1208" s="145">
        <v>20399.53</v>
      </c>
      <c r="AF1208" s="145">
        <v>20717.2</v>
      </c>
      <c r="AG1208" s="145">
        <v>18431.919999999998</v>
      </c>
      <c r="AH1208" s="145">
        <v>19568.28</v>
      </c>
      <c r="AI1208" s="145">
        <v>17424.02</v>
      </c>
      <c r="AJ1208" s="145">
        <v>13110.72</v>
      </c>
      <c r="AK1208" s="145">
        <v>12799.82</v>
      </c>
      <c r="AL1208" s="145">
        <v>14044.95</v>
      </c>
      <c r="AM1208" s="145">
        <v>20431.060000000001</v>
      </c>
      <c r="AN1208" s="145">
        <v>13333.71</v>
      </c>
      <c r="AO1208" s="145">
        <v>13109.34</v>
      </c>
      <c r="AP1208" s="145">
        <v>13288.39</v>
      </c>
      <c r="AQ1208" s="145">
        <v>9971.5499999999993</v>
      </c>
      <c r="AR1208" s="145">
        <v>5090.5600000000004</v>
      </c>
      <c r="AS1208" s="145">
        <v>4971.8</v>
      </c>
      <c r="AT1208" s="145">
        <v>4980.7</v>
      </c>
      <c r="AU1208" s="145">
        <v>7218.8</v>
      </c>
      <c r="AV1208" s="145">
        <v>5173.9399999999996</v>
      </c>
      <c r="AW1208" s="145">
        <v>5516.49</v>
      </c>
      <c r="AX1208" s="195">
        <v>8782.23</v>
      </c>
    </row>
    <row r="1209" spans="1:50" x14ac:dyDescent="0.35">
      <c r="A1209" s="27" t="s">
        <v>144</v>
      </c>
      <c r="B1209" s="3" t="s">
        <v>217</v>
      </c>
      <c r="C1209" s="3" t="s">
        <v>129</v>
      </c>
      <c r="D1209" s="3" t="s">
        <v>166</v>
      </c>
      <c r="E1209" s="145">
        <v>424.61</v>
      </c>
      <c r="F1209" s="145">
        <v>392.96</v>
      </c>
      <c r="G1209" s="145">
        <v>368.46</v>
      </c>
      <c r="H1209" s="145">
        <v>256.24</v>
      </c>
      <c r="I1209" s="145">
        <v>255.45</v>
      </c>
      <c r="J1209" s="145">
        <v>239.93</v>
      </c>
      <c r="K1209" s="145">
        <v>273.98</v>
      </c>
      <c r="L1209" s="145">
        <v>415.07</v>
      </c>
      <c r="M1209" s="145">
        <v>348.28</v>
      </c>
      <c r="N1209" s="145">
        <v>299.13</v>
      </c>
      <c r="O1209" s="145">
        <v>297.92</v>
      </c>
      <c r="P1209" s="145">
        <v>339.17</v>
      </c>
      <c r="Q1209" s="145">
        <v>346.07</v>
      </c>
      <c r="R1209" s="145">
        <v>307.16000000000003</v>
      </c>
      <c r="S1209" s="145">
        <v>367.04</v>
      </c>
      <c r="T1209" s="145">
        <v>318.48</v>
      </c>
      <c r="U1209" s="145">
        <v>389.38</v>
      </c>
      <c r="V1209" s="145">
        <v>376.87</v>
      </c>
      <c r="W1209" s="145">
        <v>371.46</v>
      </c>
      <c r="X1209" s="145">
        <v>404.1</v>
      </c>
      <c r="Y1209" s="145">
        <v>317.44</v>
      </c>
      <c r="Z1209" s="145">
        <v>292.38</v>
      </c>
      <c r="AA1209" s="145">
        <v>222.65</v>
      </c>
      <c r="AB1209" s="145">
        <v>270.77999999999997</v>
      </c>
      <c r="AC1209" s="145">
        <v>374.31</v>
      </c>
      <c r="AD1209" s="145">
        <v>361.4</v>
      </c>
      <c r="AE1209" s="145">
        <v>370.9</v>
      </c>
      <c r="AF1209" s="145">
        <v>398.41</v>
      </c>
      <c r="AG1209" s="145">
        <v>317.79000000000002</v>
      </c>
      <c r="AH1209" s="145">
        <v>349.43</v>
      </c>
      <c r="AI1209" s="145">
        <v>335.08</v>
      </c>
      <c r="AJ1209" s="145">
        <v>252.13</v>
      </c>
      <c r="AK1209" s="145">
        <v>261.22000000000003</v>
      </c>
      <c r="AL1209" s="145">
        <v>275.39</v>
      </c>
      <c r="AM1209" s="145">
        <v>400.61</v>
      </c>
      <c r="AN1209" s="145">
        <v>289.86</v>
      </c>
      <c r="AO1209" s="145">
        <v>278.92</v>
      </c>
      <c r="AP1209" s="145">
        <v>265.77</v>
      </c>
      <c r="AQ1209" s="145">
        <v>255.68</v>
      </c>
      <c r="AR1209" s="145">
        <v>267.92</v>
      </c>
      <c r="AS1209" s="145">
        <v>216.17</v>
      </c>
      <c r="AT1209" s="145">
        <v>207.53</v>
      </c>
      <c r="AU1209" s="145">
        <v>232.86</v>
      </c>
      <c r="AV1209" s="145">
        <v>224.95</v>
      </c>
      <c r="AW1209" s="145">
        <v>290.33999999999997</v>
      </c>
      <c r="AX1209" s="195">
        <v>258.3</v>
      </c>
    </row>
    <row r="1210" spans="1:50" x14ac:dyDescent="0.35">
      <c r="A1210" s="27" t="s">
        <v>144</v>
      </c>
      <c r="B1210" s="3" t="s">
        <v>217</v>
      </c>
      <c r="C1210" s="3" t="s">
        <v>129</v>
      </c>
      <c r="D1210" s="3" t="s">
        <v>327</v>
      </c>
      <c r="E1210" s="3">
        <v>992</v>
      </c>
      <c r="F1210" s="3">
        <v>627</v>
      </c>
      <c r="G1210" s="3">
        <v>999</v>
      </c>
      <c r="H1210" s="3">
        <v>363</v>
      </c>
      <c r="I1210" s="3">
        <v>357</v>
      </c>
      <c r="J1210" s="3">
        <v>299</v>
      </c>
      <c r="K1210" s="3">
        <v>307</v>
      </c>
      <c r="L1210" s="3">
        <v>352</v>
      </c>
      <c r="M1210" s="3">
        <v>262</v>
      </c>
      <c r="N1210" s="3">
        <v>344</v>
      </c>
      <c r="O1210" s="3">
        <v>272</v>
      </c>
      <c r="P1210" s="3">
        <v>256</v>
      </c>
      <c r="Q1210" s="3">
        <v>322</v>
      </c>
      <c r="R1210" s="3">
        <v>395</v>
      </c>
      <c r="S1210" s="3">
        <v>340</v>
      </c>
      <c r="T1210" s="3">
        <v>220</v>
      </c>
      <c r="U1210" s="3">
        <v>267</v>
      </c>
      <c r="V1210" s="3">
        <v>260</v>
      </c>
      <c r="W1210" s="3">
        <v>291</v>
      </c>
      <c r="X1210" s="3">
        <v>258</v>
      </c>
      <c r="Y1210" s="3">
        <v>227</v>
      </c>
      <c r="Z1210" s="3">
        <v>675</v>
      </c>
      <c r="AA1210" s="3">
        <v>269</v>
      </c>
      <c r="AB1210" s="3">
        <v>558</v>
      </c>
      <c r="AC1210" s="3">
        <v>692</v>
      </c>
      <c r="AD1210" s="3">
        <v>323</v>
      </c>
      <c r="AE1210" s="3">
        <v>489</v>
      </c>
      <c r="AF1210" s="3">
        <v>412</v>
      </c>
      <c r="AG1210" s="3">
        <v>377</v>
      </c>
      <c r="AH1210" s="3">
        <v>398</v>
      </c>
      <c r="AI1210" s="3">
        <v>404</v>
      </c>
      <c r="AJ1210" s="3">
        <v>330</v>
      </c>
      <c r="AK1210" s="3">
        <v>281</v>
      </c>
      <c r="AL1210" s="3">
        <v>331</v>
      </c>
      <c r="AM1210" s="3">
        <v>398</v>
      </c>
      <c r="AN1210" s="3">
        <v>334</v>
      </c>
      <c r="AO1210" s="3">
        <v>341</v>
      </c>
      <c r="AP1210" s="3">
        <v>366</v>
      </c>
      <c r="AQ1210" s="3">
        <v>249</v>
      </c>
      <c r="AR1210" s="3">
        <v>165</v>
      </c>
      <c r="AS1210" s="3">
        <v>167</v>
      </c>
      <c r="AT1210" s="3">
        <v>175</v>
      </c>
      <c r="AU1210" s="3">
        <v>220</v>
      </c>
      <c r="AV1210" s="3">
        <v>166</v>
      </c>
      <c r="AW1210" s="3">
        <v>208</v>
      </c>
      <c r="AX1210" s="10">
        <v>253</v>
      </c>
    </row>
    <row r="1211" spans="1:50" x14ac:dyDescent="0.35">
      <c r="A1211" s="27" t="s">
        <v>144</v>
      </c>
      <c r="B1211" s="3" t="s">
        <v>217</v>
      </c>
      <c r="C1211" s="3" t="s">
        <v>129</v>
      </c>
      <c r="D1211" s="3" t="s">
        <v>167</v>
      </c>
      <c r="E1211" s="4">
        <v>2392</v>
      </c>
      <c r="F1211" s="4">
        <v>2563</v>
      </c>
      <c r="G1211" s="4">
        <v>2747</v>
      </c>
      <c r="H1211" s="4">
        <v>1279</v>
      </c>
      <c r="I1211" s="4">
        <v>2510</v>
      </c>
      <c r="J1211" s="4">
        <v>2007</v>
      </c>
      <c r="K1211" s="4">
        <v>3231</v>
      </c>
      <c r="L1211" s="4">
        <v>4805</v>
      </c>
      <c r="M1211" s="4">
        <v>2940</v>
      </c>
      <c r="N1211" s="4">
        <v>4108</v>
      </c>
      <c r="O1211" s="4">
        <v>3375</v>
      </c>
      <c r="P1211" s="4">
        <v>3283</v>
      </c>
      <c r="Q1211" s="4">
        <v>4587</v>
      </c>
      <c r="R1211" s="4">
        <v>3860</v>
      </c>
      <c r="S1211" s="4">
        <v>4966</v>
      </c>
      <c r="T1211" s="4">
        <v>3896</v>
      </c>
      <c r="U1211" s="4">
        <v>5352</v>
      </c>
      <c r="V1211" s="4">
        <v>5359</v>
      </c>
      <c r="W1211" s="4">
        <v>5283</v>
      </c>
      <c r="X1211" s="4">
        <v>4809</v>
      </c>
      <c r="Y1211" s="4">
        <v>3516</v>
      </c>
      <c r="Z1211" s="4">
        <v>3178</v>
      </c>
      <c r="AA1211" s="4">
        <v>3417</v>
      </c>
      <c r="AB1211" s="4">
        <v>3565</v>
      </c>
      <c r="AC1211" s="4">
        <v>5554</v>
      </c>
      <c r="AD1211" s="4">
        <v>5220</v>
      </c>
      <c r="AE1211" s="4">
        <v>5527</v>
      </c>
      <c r="AF1211" s="4">
        <v>5997</v>
      </c>
      <c r="AG1211" s="4">
        <v>5630</v>
      </c>
      <c r="AH1211" s="4">
        <v>6237</v>
      </c>
      <c r="AI1211" s="4">
        <v>5641</v>
      </c>
      <c r="AJ1211" s="4">
        <v>3543</v>
      </c>
      <c r="AK1211" s="4">
        <v>3551</v>
      </c>
      <c r="AL1211" s="4">
        <v>3733</v>
      </c>
      <c r="AM1211" s="4">
        <v>5625</v>
      </c>
      <c r="AN1211" s="4">
        <v>3688</v>
      </c>
      <c r="AO1211" s="4">
        <v>3620</v>
      </c>
      <c r="AP1211" s="4">
        <v>3615</v>
      </c>
      <c r="AQ1211" s="4">
        <v>2947</v>
      </c>
      <c r="AR1211" s="4">
        <v>1435</v>
      </c>
      <c r="AS1211" s="4">
        <v>1298</v>
      </c>
      <c r="AT1211" s="4">
        <v>1488</v>
      </c>
      <c r="AU1211" s="4">
        <v>2236</v>
      </c>
      <c r="AV1211" s="4">
        <v>1789</v>
      </c>
      <c r="AW1211" s="4">
        <v>1691</v>
      </c>
      <c r="AX1211" s="16">
        <v>2817</v>
      </c>
    </row>
    <row r="1212" spans="1:50" x14ac:dyDescent="0.35">
      <c r="A1212" s="27" t="s">
        <v>144</v>
      </c>
      <c r="B1212" s="3" t="s">
        <v>217</v>
      </c>
      <c r="C1212" s="3" t="s">
        <v>129</v>
      </c>
      <c r="D1212" s="3" t="s">
        <v>132</v>
      </c>
      <c r="E1212" s="3">
        <v>29</v>
      </c>
      <c r="F1212" s="3">
        <v>30</v>
      </c>
      <c r="G1212" s="3">
        <v>36</v>
      </c>
      <c r="H1212" s="3">
        <v>31</v>
      </c>
      <c r="I1212" s="3">
        <v>44</v>
      </c>
      <c r="J1212" s="3">
        <v>37</v>
      </c>
      <c r="K1212" s="3">
        <v>45</v>
      </c>
      <c r="L1212" s="3">
        <v>43</v>
      </c>
      <c r="M1212" s="3">
        <v>41</v>
      </c>
      <c r="N1212" s="3">
        <v>46</v>
      </c>
      <c r="O1212" s="3">
        <v>43</v>
      </c>
      <c r="P1212" s="3">
        <v>34</v>
      </c>
      <c r="Q1212" s="3">
        <v>44</v>
      </c>
      <c r="R1212" s="3">
        <v>46</v>
      </c>
      <c r="S1212" s="3">
        <v>49</v>
      </c>
      <c r="T1212" s="3">
        <v>34</v>
      </c>
      <c r="U1212" s="3">
        <v>38</v>
      </c>
      <c r="V1212" s="3">
        <v>41</v>
      </c>
      <c r="W1212" s="3">
        <v>42</v>
      </c>
      <c r="X1212" s="3">
        <v>35</v>
      </c>
      <c r="Y1212" s="3">
        <v>34</v>
      </c>
      <c r="Z1212" s="3">
        <v>39</v>
      </c>
      <c r="AA1212" s="3">
        <v>48</v>
      </c>
      <c r="AB1212" s="3">
        <v>46</v>
      </c>
      <c r="AC1212" s="3">
        <v>46</v>
      </c>
      <c r="AD1212" s="3">
        <v>47</v>
      </c>
      <c r="AE1212" s="3">
        <v>55</v>
      </c>
      <c r="AF1212" s="3">
        <v>52</v>
      </c>
      <c r="AG1212" s="3">
        <v>58</v>
      </c>
      <c r="AH1212" s="3">
        <v>56</v>
      </c>
      <c r="AI1212" s="3">
        <v>52</v>
      </c>
      <c r="AJ1212" s="3">
        <v>52</v>
      </c>
      <c r="AK1212" s="3">
        <v>49</v>
      </c>
      <c r="AL1212" s="3">
        <v>51</v>
      </c>
      <c r="AM1212" s="3">
        <v>51</v>
      </c>
      <c r="AN1212" s="3">
        <v>46</v>
      </c>
      <c r="AO1212" s="3">
        <v>47</v>
      </c>
      <c r="AP1212" s="3">
        <v>50</v>
      </c>
      <c r="AQ1212" s="3">
        <v>39</v>
      </c>
      <c r="AR1212" s="3">
        <v>19</v>
      </c>
      <c r="AS1212" s="3">
        <v>23</v>
      </c>
      <c r="AT1212" s="3">
        <v>24</v>
      </c>
      <c r="AU1212" s="3">
        <v>31</v>
      </c>
      <c r="AV1212" s="3">
        <v>23</v>
      </c>
      <c r="AW1212" s="3">
        <v>19</v>
      </c>
      <c r="AX1212" s="10">
        <v>34</v>
      </c>
    </row>
    <row r="1213" spans="1:50" x14ac:dyDescent="0.35">
      <c r="A1213" s="27" t="s">
        <v>144</v>
      </c>
      <c r="B1213" s="3" t="s">
        <v>217</v>
      </c>
      <c r="C1213" s="3" t="s">
        <v>333</v>
      </c>
      <c r="D1213" s="3" t="s">
        <v>162</v>
      </c>
      <c r="E1213" s="145">
        <v>88.24</v>
      </c>
      <c r="F1213" s="145">
        <v>220.62</v>
      </c>
      <c r="G1213" s="145">
        <v>176.06</v>
      </c>
      <c r="H1213" s="145">
        <v>194.12</v>
      </c>
      <c r="I1213" s="145">
        <v>50</v>
      </c>
      <c r="J1213" s="145">
        <v>132.36000000000001</v>
      </c>
      <c r="K1213" s="145">
        <v>506.94</v>
      </c>
      <c r="L1213" s="145">
        <v>372.96</v>
      </c>
      <c r="M1213" s="145">
        <v>2469.77</v>
      </c>
      <c r="N1213" s="145">
        <v>131.94</v>
      </c>
      <c r="O1213" s="145">
        <v>318.98</v>
      </c>
      <c r="P1213" s="145">
        <v>175.64</v>
      </c>
      <c r="Q1213" s="145">
        <v>282.47000000000003</v>
      </c>
      <c r="R1213" s="145">
        <v>88.05</v>
      </c>
      <c r="S1213" s="145">
        <v>249.36</v>
      </c>
      <c r="T1213" s="145">
        <v>312.74</v>
      </c>
      <c r="U1213" s="145">
        <v>138.91999999999999</v>
      </c>
      <c r="V1213" s="145">
        <v>444.68</v>
      </c>
      <c r="W1213" s="145">
        <v>612.6</v>
      </c>
      <c r="X1213" s="145">
        <v>641.44000000000005</v>
      </c>
      <c r="Y1213" s="145">
        <v>293.60000000000002</v>
      </c>
      <c r="Z1213" s="145">
        <v>612.6</v>
      </c>
      <c r="AA1213" s="145">
        <v>940.72</v>
      </c>
      <c r="AB1213" s="145">
        <v>578.72</v>
      </c>
      <c r="AC1213" s="145">
        <v>284.23</v>
      </c>
      <c r="AD1213" s="145">
        <v>515.96</v>
      </c>
      <c r="AE1213" s="145">
        <v>615.62</v>
      </c>
      <c r="AF1213" s="145">
        <v>548.44000000000005</v>
      </c>
      <c r="AG1213" s="145">
        <v>925.77</v>
      </c>
      <c r="AH1213" s="145">
        <v>415.18</v>
      </c>
      <c r="AI1213" s="145">
        <v>319.48</v>
      </c>
      <c r="AJ1213" s="145">
        <v>553.09</v>
      </c>
      <c r="AK1213" s="145">
        <v>795.7</v>
      </c>
      <c r="AL1213" s="145">
        <v>1181.6300000000001</v>
      </c>
      <c r="AM1213" s="145">
        <v>962.1</v>
      </c>
      <c r="AN1213" s="145">
        <v>1224.2</v>
      </c>
      <c r="AO1213" s="145">
        <v>454.24</v>
      </c>
      <c r="AP1213" s="145">
        <v>184.72</v>
      </c>
      <c r="AQ1213" s="145">
        <v>323.27</v>
      </c>
      <c r="AR1213" s="145"/>
      <c r="AS1213" s="145">
        <v>46.18</v>
      </c>
      <c r="AT1213" s="145"/>
      <c r="AU1213" s="145">
        <v>0</v>
      </c>
      <c r="AV1213" s="145">
        <v>0</v>
      </c>
      <c r="AW1213" s="145"/>
      <c r="AX1213" s="195">
        <v>185.47</v>
      </c>
    </row>
    <row r="1214" spans="1:50" x14ac:dyDescent="0.35">
      <c r="A1214" s="27" t="s">
        <v>144</v>
      </c>
      <c r="B1214" s="3" t="s">
        <v>217</v>
      </c>
      <c r="C1214" s="3" t="s">
        <v>333</v>
      </c>
      <c r="D1214" s="3" t="s">
        <v>166</v>
      </c>
      <c r="E1214" s="145">
        <v>29.41</v>
      </c>
      <c r="F1214" s="145">
        <v>220.62</v>
      </c>
      <c r="G1214" s="145">
        <v>35.21</v>
      </c>
      <c r="H1214" s="145">
        <v>97.06</v>
      </c>
      <c r="I1214" s="145">
        <v>50</v>
      </c>
      <c r="J1214" s="145">
        <v>66.180000000000007</v>
      </c>
      <c r="K1214" s="145">
        <v>84.49</v>
      </c>
      <c r="L1214" s="145">
        <v>74.59</v>
      </c>
      <c r="M1214" s="145">
        <v>411.63</v>
      </c>
      <c r="N1214" s="145">
        <v>43.98</v>
      </c>
      <c r="O1214" s="145">
        <v>79.75</v>
      </c>
      <c r="P1214" s="145">
        <v>87.82</v>
      </c>
      <c r="Q1214" s="145">
        <v>70.62</v>
      </c>
      <c r="R1214" s="145">
        <v>44.03</v>
      </c>
      <c r="S1214" s="145">
        <v>83.12</v>
      </c>
      <c r="T1214" s="145">
        <v>104.25</v>
      </c>
      <c r="U1214" s="145">
        <v>46.31</v>
      </c>
      <c r="V1214" s="145">
        <v>111.17</v>
      </c>
      <c r="W1214" s="145">
        <v>122.52</v>
      </c>
      <c r="X1214" s="145">
        <v>128.29</v>
      </c>
      <c r="Y1214" s="145">
        <v>73.400000000000006</v>
      </c>
      <c r="Z1214" s="145">
        <v>153.15</v>
      </c>
      <c r="AA1214" s="145">
        <v>156.79</v>
      </c>
      <c r="AB1214" s="145">
        <v>144.68</v>
      </c>
      <c r="AC1214" s="145">
        <v>56.85</v>
      </c>
      <c r="AD1214" s="145">
        <v>128.99</v>
      </c>
      <c r="AE1214" s="145">
        <v>123.12</v>
      </c>
      <c r="AF1214" s="145">
        <v>182.81</v>
      </c>
      <c r="AG1214" s="145">
        <v>102.86</v>
      </c>
      <c r="AH1214" s="145">
        <v>83.04</v>
      </c>
      <c r="AI1214" s="145">
        <v>106.49</v>
      </c>
      <c r="AJ1214" s="145">
        <v>92.18</v>
      </c>
      <c r="AK1214" s="145">
        <v>132.62</v>
      </c>
      <c r="AL1214" s="145">
        <v>196.94</v>
      </c>
      <c r="AM1214" s="145">
        <v>192.42</v>
      </c>
      <c r="AN1214" s="145">
        <v>153.03</v>
      </c>
      <c r="AO1214" s="145">
        <v>90.85</v>
      </c>
      <c r="AP1214" s="145">
        <v>46.18</v>
      </c>
      <c r="AQ1214" s="145">
        <v>107.76</v>
      </c>
      <c r="AR1214" s="145"/>
      <c r="AS1214" s="145">
        <v>23.09</v>
      </c>
      <c r="AT1214" s="145"/>
      <c r="AU1214" s="145">
        <v>0</v>
      </c>
      <c r="AV1214" s="145">
        <v>0</v>
      </c>
      <c r="AW1214" s="145"/>
      <c r="AX1214" s="195">
        <v>185.47</v>
      </c>
    </row>
    <row r="1215" spans="1:50" x14ac:dyDescent="0.35">
      <c r="A1215" s="27" t="s">
        <v>144</v>
      </c>
      <c r="B1215" s="3" t="s">
        <v>217</v>
      </c>
      <c r="C1215" s="3" t="s">
        <v>333</v>
      </c>
      <c r="D1215" s="3" t="s">
        <v>327</v>
      </c>
      <c r="E1215" s="3">
        <v>3</v>
      </c>
      <c r="F1215" s="3">
        <v>1</v>
      </c>
      <c r="G1215" s="3">
        <v>5</v>
      </c>
      <c r="H1215" s="3">
        <v>2</v>
      </c>
      <c r="I1215" s="3">
        <v>3</v>
      </c>
      <c r="J1215" s="3">
        <v>3</v>
      </c>
      <c r="K1215" s="3">
        <v>6</v>
      </c>
      <c r="L1215" s="3">
        <v>6</v>
      </c>
      <c r="M1215" s="3">
        <v>8</v>
      </c>
      <c r="N1215" s="3">
        <v>3</v>
      </c>
      <c r="O1215" s="3">
        <v>4</v>
      </c>
      <c r="P1215" s="3">
        <v>4</v>
      </c>
      <c r="Q1215" s="3">
        <v>4</v>
      </c>
      <c r="R1215" s="3">
        <v>2</v>
      </c>
      <c r="S1215" s="3">
        <v>5</v>
      </c>
      <c r="T1215" s="3">
        <v>3</v>
      </c>
      <c r="U1215" s="3">
        <v>3</v>
      </c>
      <c r="V1215" s="3">
        <v>4</v>
      </c>
      <c r="W1215" s="3">
        <v>6</v>
      </c>
      <c r="X1215" s="3">
        <v>5</v>
      </c>
      <c r="Y1215" s="3">
        <v>7</v>
      </c>
      <c r="Z1215" s="3">
        <v>5</v>
      </c>
      <c r="AA1215" s="3">
        <v>9</v>
      </c>
      <c r="AB1215" s="3">
        <v>7</v>
      </c>
      <c r="AC1215" s="3">
        <v>5</v>
      </c>
      <c r="AD1215" s="3">
        <v>4</v>
      </c>
      <c r="AE1215" s="3">
        <v>6</v>
      </c>
      <c r="AF1215" s="3">
        <v>4</v>
      </c>
      <c r="AG1215" s="3">
        <v>9</v>
      </c>
      <c r="AH1215" s="3">
        <v>5</v>
      </c>
      <c r="AI1215" s="3">
        <v>3</v>
      </c>
      <c r="AJ1215" s="3">
        <v>6</v>
      </c>
      <c r="AK1215" s="3">
        <v>7</v>
      </c>
      <c r="AL1215" s="3">
        <v>7</v>
      </c>
      <c r="AM1215" s="3">
        <v>6</v>
      </c>
      <c r="AN1215" s="3">
        <v>9</v>
      </c>
      <c r="AO1215" s="3">
        <v>5</v>
      </c>
      <c r="AP1215" s="3">
        <v>4</v>
      </c>
      <c r="AQ1215" s="3">
        <v>3</v>
      </c>
      <c r="AR1215" s="3"/>
      <c r="AS1215" s="3">
        <v>2</v>
      </c>
      <c r="AT1215" s="3"/>
      <c r="AU1215" s="3">
        <v>1</v>
      </c>
      <c r="AV1215" s="3">
        <v>1</v>
      </c>
      <c r="AW1215" s="3"/>
      <c r="AX1215" s="10">
        <v>1</v>
      </c>
    </row>
    <row r="1216" spans="1:50" x14ac:dyDescent="0.35">
      <c r="A1216" s="27" t="s">
        <v>144</v>
      </c>
      <c r="B1216" s="3" t="s">
        <v>217</v>
      </c>
      <c r="C1216" s="3" t="s">
        <v>333</v>
      </c>
      <c r="D1216" s="3" t="s">
        <v>167</v>
      </c>
      <c r="E1216" s="3">
        <v>0</v>
      </c>
      <c r="F1216" s="3">
        <v>0</v>
      </c>
      <c r="G1216" s="3">
        <v>0</v>
      </c>
      <c r="H1216" s="3">
        <v>0</v>
      </c>
      <c r="I1216" s="3">
        <v>0</v>
      </c>
      <c r="J1216" s="3">
        <v>0</v>
      </c>
      <c r="K1216" s="3">
        <v>0</v>
      </c>
      <c r="L1216" s="3">
        <v>0</v>
      </c>
      <c r="M1216" s="3">
        <v>0</v>
      </c>
      <c r="N1216" s="3">
        <v>0</v>
      </c>
      <c r="O1216" s="3">
        <v>0</v>
      </c>
      <c r="P1216" s="3">
        <v>0</v>
      </c>
      <c r="Q1216" s="3">
        <v>0</v>
      </c>
      <c r="R1216" s="3">
        <v>0</v>
      </c>
      <c r="S1216" s="3">
        <v>0</v>
      </c>
      <c r="T1216" s="3">
        <v>0</v>
      </c>
      <c r="U1216" s="3">
        <v>0</v>
      </c>
      <c r="V1216" s="3">
        <v>0</v>
      </c>
      <c r="W1216" s="3">
        <v>0</v>
      </c>
      <c r="X1216" s="3">
        <v>0</v>
      </c>
      <c r="Y1216" s="3">
        <v>0</v>
      </c>
      <c r="Z1216" s="3">
        <v>0</v>
      </c>
      <c r="AA1216" s="3">
        <v>0</v>
      </c>
      <c r="AB1216" s="3">
        <v>0</v>
      </c>
      <c r="AC1216" s="3">
        <v>0</v>
      </c>
      <c r="AD1216" s="3">
        <v>0</v>
      </c>
      <c r="AE1216" s="3">
        <v>0</v>
      </c>
      <c r="AF1216" s="3">
        <v>0</v>
      </c>
      <c r="AG1216" s="3">
        <v>0</v>
      </c>
      <c r="AH1216" s="3">
        <v>0</v>
      </c>
      <c r="AI1216" s="3">
        <v>0</v>
      </c>
      <c r="AJ1216" s="3">
        <v>0</v>
      </c>
      <c r="AK1216" s="3">
        <v>0</v>
      </c>
      <c r="AL1216" s="3">
        <v>0</v>
      </c>
      <c r="AM1216" s="3">
        <v>0</v>
      </c>
      <c r="AN1216" s="3">
        <v>0</v>
      </c>
      <c r="AO1216" s="3">
        <v>0</v>
      </c>
      <c r="AP1216" s="3">
        <v>0</v>
      </c>
      <c r="AQ1216" s="3">
        <v>0</v>
      </c>
      <c r="AR1216" s="3"/>
      <c r="AS1216" s="3">
        <v>0</v>
      </c>
      <c r="AT1216" s="3"/>
      <c r="AU1216" s="3">
        <v>0</v>
      </c>
      <c r="AV1216" s="3">
        <v>0</v>
      </c>
      <c r="AW1216" s="3"/>
      <c r="AX1216" s="10">
        <v>0</v>
      </c>
    </row>
    <row r="1217" spans="1:50" x14ac:dyDescent="0.35">
      <c r="A1217" s="27" t="s">
        <v>144</v>
      </c>
      <c r="B1217" s="3" t="s">
        <v>217</v>
      </c>
      <c r="C1217" s="3" t="s">
        <v>333</v>
      </c>
      <c r="D1217" s="3" t="s">
        <v>132</v>
      </c>
      <c r="E1217" s="3">
        <v>3</v>
      </c>
      <c r="F1217" s="3">
        <v>1</v>
      </c>
      <c r="G1217" s="3">
        <v>5</v>
      </c>
      <c r="H1217" s="3">
        <v>2</v>
      </c>
      <c r="I1217" s="3">
        <v>1</v>
      </c>
      <c r="J1217" s="3">
        <v>2</v>
      </c>
      <c r="K1217" s="3">
        <v>6</v>
      </c>
      <c r="L1217" s="3">
        <v>5</v>
      </c>
      <c r="M1217" s="3">
        <v>6</v>
      </c>
      <c r="N1217" s="3">
        <v>3</v>
      </c>
      <c r="O1217" s="3">
        <v>4</v>
      </c>
      <c r="P1217" s="3">
        <v>2</v>
      </c>
      <c r="Q1217" s="3">
        <v>4</v>
      </c>
      <c r="R1217" s="3">
        <v>2</v>
      </c>
      <c r="S1217" s="3">
        <v>3</v>
      </c>
      <c r="T1217" s="3">
        <v>3</v>
      </c>
      <c r="U1217" s="3">
        <v>3</v>
      </c>
      <c r="V1217" s="3">
        <v>4</v>
      </c>
      <c r="W1217" s="3">
        <v>5</v>
      </c>
      <c r="X1217" s="3">
        <v>5</v>
      </c>
      <c r="Y1217" s="3">
        <v>4</v>
      </c>
      <c r="Z1217" s="3">
        <v>4</v>
      </c>
      <c r="AA1217" s="3">
        <v>6</v>
      </c>
      <c r="AB1217" s="3">
        <v>4</v>
      </c>
      <c r="AC1217" s="3">
        <v>5</v>
      </c>
      <c r="AD1217" s="3">
        <v>4</v>
      </c>
      <c r="AE1217" s="3">
        <v>5</v>
      </c>
      <c r="AF1217" s="3">
        <v>3</v>
      </c>
      <c r="AG1217" s="3">
        <v>9</v>
      </c>
      <c r="AH1217" s="3">
        <v>5</v>
      </c>
      <c r="AI1217" s="3">
        <v>3</v>
      </c>
      <c r="AJ1217" s="3">
        <v>6</v>
      </c>
      <c r="AK1217" s="3">
        <v>6</v>
      </c>
      <c r="AL1217" s="3">
        <v>6</v>
      </c>
      <c r="AM1217" s="3">
        <v>5</v>
      </c>
      <c r="AN1217" s="3">
        <v>8</v>
      </c>
      <c r="AO1217" s="3">
        <v>5</v>
      </c>
      <c r="AP1217" s="3">
        <v>4</v>
      </c>
      <c r="AQ1217" s="3">
        <v>3</v>
      </c>
      <c r="AR1217" s="3"/>
      <c r="AS1217" s="3">
        <v>2</v>
      </c>
      <c r="AT1217" s="3"/>
      <c r="AU1217" s="3">
        <v>1</v>
      </c>
      <c r="AV1217" s="3">
        <v>1</v>
      </c>
      <c r="AW1217" s="3"/>
      <c r="AX1217" s="10">
        <v>1</v>
      </c>
    </row>
    <row r="1218" spans="1:50" x14ac:dyDescent="0.35">
      <c r="A1218" s="27" t="s">
        <v>144</v>
      </c>
      <c r="B1218" s="3" t="s">
        <v>217</v>
      </c>
      <c r="C1218" s="3" t="s">
        <v>334</v>
      </c>
      <c r="D1218" s="3" t="s">
        <v>162</v>
      </c>
      <c r="E1218" s="145">
        <v>22.52</v>
      </c>
      <c r="F1218" s="145">
        <v>0</v>
      </c>
      <c r="G1218" s="145">
        <v>87.43</v>
      </c>
      <c r="H1218" s="145">
        <v>2.21</v>
      </c>
      <c r="I1218" s="145">
        <v>0</v>
      </c>
      <c r="J1218" s="145">
        <v>4.8600000000000003</v>
      </c>
      <c r="K1218" s="145">
        <v>57.78</v>
      </c>
      <c r="L1218" s="145">
        <v>122.68</v>
      </c>
      <c r="M1218" s="145">
        <v>461.67</v>
      </c>
      <c r="N1218" s="145">
        <v>118.17</v>
      </c>
      <c r="O1218" s="145">
        <v>189.12</v>
      </c>
      <c r="P1218" s="145">
        <v>59.24</v>
      </c>
      <c r="Q1218" s="145">
        <v>33.840000000000003</v>
      </c>
      <c r="R1218" s="145">
        <v>70.430000000000007</v>
      </c>
      <c r="S1218" s="145">
        <v>117.92</v>
      </c>
      <c r="T1218" s="145">
        <v>27.11</v>
      </c>
      <c r="U1218" s="145">
        <v>89.38</v>
      </c>
      <c r="V1218" s="145">
        <v>80.14</v>
      </c>
      <c r="W1218" s="145">
        <v>160.19</v>
      </c>
      <c r="X1218" s="145">
        <v>129.07</v>
      </c>
      <c r="Y1218" s="145">
        <v>197.5</v>
      </c>
      <c r="Z1218" s="145">
        <v>18.03</v>
      </c>
      <c r="AA1218" s="145">
        <v>58.61</v>
      </c>
      <c r="AB1218" s="145">
        <v>59.78</v>
      </c>
      <c r="AC1218" s="145">
        <v>82.76</v>
      </c>
      <c r="AD1218" s="145">
        <v>2.36</v>
      </c>
      <c r="AE1218" s="145">
        <v>74.53</v>
      </c>
      <c r="AF1218" s="145">
        <v>94.02</v>
      </c>
      <c r="AG1218" s="145">
        <v>105.92</v>
      </c>
      <c r="AH1218" s="145">
        <v>159.29</v>
      </c>
      <c r="AI1218" s="145">
        <v>202.55</v>
      </c>
      <c r="AJ1218" s="145">
        <v>32.32</v>
      </c>
      <c r="AK1218" s="145">
        <v>3.43</v>
      </c>
      <c r="AL1218" s="145">
        <v>201.22</v>
      </c>
      <c r="AM1218" s="145">
        <v>49.78</v>
      </c>
      <c r="AN1218" s="145">
        <v>282.95</v>
      </c>
      <c r="AO1218" s="145">
        <v>98.62</v>
      </c>
      <c r="AP1218" s="145">
        <v>6.23</v>
      </c>
      <c r="AQ1218" s="145">
        <v>96.86</v>
      </c>
      <c r="AR1218" s="145"/>
      <c r="AS1218" s="145">
        <v>2.31</v>
      </c>
      <c r="AT1218" s="145"/>
      <c r="AU1218" s="145">
        <v>0</v>
      </c>
      <c r="AV1218" s="145">
        <v>0</v>
      </c>
      <c r="AW1218" s="145"/>
      <c r="AX1218" s="195">
        <v>76.12</v>
      </c>
    </row>
    <row r="1219" spans="1:50" x14ac:dyDescent="0.35">
      <c r="A1219" s="27" t="s">
        <v>144</v>
      </c>
      <c r="B1219" s="3" t="s">
        <v>217</v>
      </c>
      <c r="C1219" s="3" t="s">
        <v>334</v>
      </c>
      <c r="D1219" s="3" t="s">
        <v>166</v>
      </c>
      <c r="E1219" s="145">
        <v>7.51</v>
      </c>
      <c r="F1219" s="145">
        <v>0</v>
      </c>
      <c r="G1219" s="145">
        <v>14.57</v>
      </c>
      <c r="H1219" s="145">
        <v>1.1100000000000001</v>
      </c>
      <c r="I1219" s="145">
        <v>0</v>
      </c>
      <c r="J1219" s="145">
        <v>2.4300000000000002</v>
      </c>
      <c r="K1219" s="145">
        <v>9.6300000000000008</v>
      </c>
      <c r="L1219" s="145">
        <v>17.53</v>
      </c>
      <c r="M1219" s="145">
        <v>76.95</v>
      </c>
      <c r="N1219" s="145">
        <v>23.63</v>
      </c>
      <c r="O1219" s="145">
        <v>47.28</v>
      </c>
      <c r="P1219" s="145">
        <v>29.62</v>
      </c>
      <c r="Q1219" s="145">
        <v>6.77</v>
      </c>
      <c r="R1219" s="145">
        <v>17.61</v>
      </c>
      <c r="S1219" s="145">
        <v>29.48</v>
      </c>
      <c r="T1219" s="145">
        <v>9.0399999999999991</v>
      </c>
      <c r="U1219" s="145">
        <v>22.35</v>
      </c>
      <c r="V1219" s="145">
        <v>16.03</v>
      </c>
      <c r="W1219" s="145">
        <v>32.04</v>
      </c>
      <c r="X1219" s="145">
        <v>21.51</v>
      </c>
      <c r="Y1219" s="145">
        <v>49.38</v>
      </c>
      <c r="Z1219" s="145">
        <v>4.51</v>
      </c>
      <c r="AA1219" s="145">
        <v>8.3699999999999992</v>
      </c>
      <c r="AB1219" s="145">
        <v>14.95</v>
      </c>
      <c r="AC1219" s="145">
        <v>16.55</v>
      </c>
      <c r="AD1219" s="145">
        <v>0.59</v>
      </c>
      <c r="AE1219" s="145">
        <v>12.42</v>
      </c>
      <c r="AF1219" s="145">
        <v>31.34</v>
      </c>
      <c r="AG1219" s="145">
        <v>10.59</v>
      </c>
      <c r="AH1219" s="145">
        <v>26.55</v>
      </c>
      <c r="AI1219" s="145">
        <v>50.64</v>
      </c>
      <c r="AJ1219" s="145">
        <v>5.39</v>
      </c>
      <c r="AK1219" s="145">
        <v>0.56999999999999995</v>
      </c>
      <c r="AL1219" s="145">
        <v>33.54</v>
      </c>
      <c r="AM1219" s="145">
        <v>9.9600000000000009</v>
      </c>
      <c r="AN1219" s="145">
        <v>35.369999999999997</v>
      </c>
      <c r="AO1219" s="145">
        <v>19.72</v>
      </c>
      <c r="AP1219" s="145">
        <v>1.56</v>
      </c>
      <c r="AQ1219" s="145">
        <v>32.29</v>
      </c>
      <c r="AR1219" s="145"/>
      <c r="AS1219" s="145">
        <v>1.1599999999999999</v>
      </c>
      <c r="AT1219" s="145"/>
      <c r="AU1219" s="145">
        <v>0</v>
      </c>
      <c r="AV1219" s="145">
        <v>0</v>
      </c>
      <c r="AW1219" s="145"/>
      <c r="AX1219" s="195">
        <v>76.12</v>
      </c>
    </row>
    <row r="1220" spans="1:50" x14ac:dyDescent="0.35">
      <c r="A1220" s="27" t="s">
        <v>144</v>
      </c>
      <c r="B1220" s="3" t="s">
        <v>217</v>
      </c>
      <c r="C1220" s="3" t="s">
        <v>334</v>
      </c>
      <c r="D1220" s="3" t="s">
        <v>327</v>
      </c>
      <c r="E1220" s="3">
        <v>0</v>
      </c>
      <c r="F1220" s="3">
        <v>0</v>
      </c>
      <c r="G1220" s="3">
        <v>0</v>
      </c>
      <c r="H1220" s="3">
        <v>0</v>
      </c>
      <c r="I1220" s="3">
        <v>0</v>
      </c>
      <c r="J1220" s="3">
        <v>0</v>
      </c>
      <c r="K1220" s="3">
        <v>0</v>
      </c>
      <c r="L1220" s="3">
        <v>0</v>
      </c>
      <c r="M1220" s="3">
        <v>0</v>
      </c>
      <c r="N1220" s="3">
        <v>0</v>
      </c>
      <c r="O1220" s="3">
        <v>0</v>
      </c>
      <c r="P1220" s="3">
        <v>0</v>
      </c>
      <c r="Q1220" s="3">
        <v>0</v>
      </c>
      <c r="R1220" s="3">
        <v>0</v>
      </c>
      <c r="S1220" s="3">
        <v>0</v>
      </c>
      <c r="T1220" s="3">
        <v>0</v>
      </c>
      <c r="U1220" s="3">
        <v>0</v>
      </c>
      <c r="V1220" s="3">
        <v>0</v>
      </c>
      <c r="W1220" s="3">
        <v>0</v>
      </c>
      <c r="X1220" s="3">
        <v>0</v>
      </c>
      <c r="Y1220" s="3">
        <v>0</v>
      </c>
      <c r="Z1220" s="3">
        <v>0</v>
      </c>
      <c r="AA1220" s="3">
        <v>0</v>
      </c>
      <c r="AB1220" s="3">
        <v>0</v>
      </c>
      <c r="AC1220" s="3">
        <v>0</v>
      </c>
      <c r="AD1220" s="3">
        <v>0</v>
      </c>
      <c r="AE1220" s="3">
        <v>0</v>
      </c>
      <c r="AF1220" s="3">
        <v>0</v>
      </c>
      <c r="AG1220" s="3">
        <v>0</v>
      </c>
      <c r="AH1220" s="3">
        <v>0</v>
      </c>
      <c r="AI1220" s="3">
        <v>0</v>
      </c>
      <c r="AJ1220" s="3">
        <v>0</v>
      </c>
      <c r="AK1220" s="3">
        <v>0</v>
      </c>
      <c r="AL1220" s="3">
        <v>0</v>
      </c>
      <c r="AM1220" s="3">
        <v>0</v>
      </c>
      <c r="AN1220" s="3">
        <v>0</v>
      </c>
      <c r="AO1220" s="3">
        <v>0</v>
      </c>
      <c r="AP1220" s="3">
        <v>0</v>
      </c>
      <c r="AQ1220" s="3">
        <v>0</v>
      </c>
      <c r="AR1220" s="3"/>
      <c r="AS1220" s="3">
        <v>0</v>
      </c>
      <c r="AT1220" s="3"/>
      <c r="AU1220" s="3">
        <v>0</v>
      </c>
      <c r="AV1220" s="3">
        <v>0</v>
      </c>
      <c r="AW1220" s="3"/>
      <c r="AX1220" s="10">
        <v>0</v>
      </c>
    </row>
    <row r="1221" spans="1:50" x14ac:dyDescent="0.35">
      <c r="A1221" s="27" t="s">
        <v>144</v>
      </c>
      <c r="B1221" s="3" t="s">
        <v>217</v>
      </c>
      <c r="C1221" s="3" t="s">
        <v>334</v>
      </c>
      <c r="D1221" s="3" t="s">
        <v>167</v>
      </c>
      <c r="E1221" s="3">
        <v>12</v>
      </c>
      <c r="F1221" s="3">
        <v>25</v>
      </c>
      <c r="G1221" s="3">
        <v>56</v>
      </c>
      <c r="H1221" s="3">
        <v>32</v>
      </c>
      <c r="I1221" s="3">
        <v>6</v>
      </c>
      <c r="J1221" s="3">
        <v>3</v>
      </c>
      <c r="K1221" s="3">
        <v>42</v>
      </c>
      <c r="L1221" s="3">
        <v>107</v>
      </c>
      <c r="M1221" s="3">
        <v>74</v>
      </c>
      <c r="N1221" s="3">
        <v>73</v>
      </c>
      <c r="O1221" s="3">
        <v>101</v>
      </c>
      <c r="P1221" s="3">
        <v>42</v>
      </c>
      <c r="Q1221" s="3">
        <v>58</v>
      </c>
      <c r="R1221" s="3">
        <v>51</v>
      </c>
      <c r="S1221" s="3">
        <v>75</v>
      </c>
      <c r="T1221" s="3">
        <v>13</v>
      </c>
      <c r="U1221" s="3">
        <v>53</v>
      </c>
      <c r="V1221" s="3">
        <v>55</v>
      </c>
      <c r="W1221" s="3">
        <v>73</v>
      </c>
      <c r="X1221" s="3">
        <v>108</v>
      </c>
      <c r="Y1221" s="3">
        <v>238</v>
      </c>
      <c r="Z1221" s="3">
        <v>17</v>
      </c>
      <c r="AA1221" s="3">
        <v>61</v>
      </c>
      <c r="AB1221" s="3">
        <v>34</v>
      </c>
      <c r="AC1221" s="3">
        <v>42</v>
      </c>
      <c r="AD1221" s="3">
        <v>4</v>
      </c>
      <c r="AE1221" s="3">
        <v>64</v>
      </c>
      <c r="AF1221" s="3">
        <v>34</v>
      </c>
      <c r="AG1221" s="3">
        <v>90</v>
      </c>
      <c r="AH1221" s="3">
        <v>122</v>
      </c>
      <c r="AI1221" s="3">
        <v>116</v>
      </c>
      <c r="AJ1221" s="3">
        <v>16</v>
      </c>
      <c r="AK1221" s="3">
        <v>36</v>
      </c>
      <c r="AL1221" s="3">
        <v>90</v>
      </c>
      <c r="AM1221" s="3">
        <v>21</v>
      </c>
      <c r="AN1221" s="3">
        <v>89</v>
      </c>
      <c r="AO1221" s="3">
        <v>52</v>
      </c>
      <c r="AP1221" s="3">
        <v>5</v>
      </c>
      <c r="AQ1221" s="3">
        <v>13</v>
      </c>
      <c r="AR1221" s="3"/>
      <c r="AS1221" s="3">
        <v>2</v>
      </c>
      <c r="AT1221" s="3"/>
      <c r="AU1221" s="3">
        <v>2</v>
      </c>
      <c r="AV1221" s="3">
        <v>23</v>
      </c>
      <c r="AW1221" s="3"/>
      <c r="AX1221" s="10">
        <v>22</v>
      </c>
    </row>
    <row r="1222" spans="1:50" x14ac:dyDescent="0.35">
      <c r="A1222" s="27" t="s">
        <v>144</v>
      </c>
      <c r="B1222" s="3" t="s">
        <v>217</v>
      </c>
      <c r="C1222" s="3" t="s">
        <v>334</v>
      </c>
      <c r="D1222" s="3" t="s">
        <v>132</v>
      </c>
      <c r="E1222" s="3">
        <v>3</v>
      </c>
      <c r="F1222" s="3">
        <v>1</v>
      </c>
      <c r="G1222" s="3">
        <v>6</v>
      </c>
      <c r="H1222" s="3">
        <v>2</v>
      </c>
      <c r="I1222" s="3">
        <v>1</v>
      </c>
      <c r="J1222" s="3">
        <v>2</v>
      </c>
      <c r="K1222" s="3">
        <v>6</v>
      </c>
      <c r="L1222" s="3">
        <v>7</v>
      </c>
      <c r="M1222" s="3">
        <v>6</v>
      </c>
      <c r="N1222" s="3">
        <v>5</v>
      </c>
      <c r="O1222" s="3">
        <v>4</v>
      </c>
      <c r="P1222" s="3">
        <v>2</v>
      </c>
      <c r="Q1222" s="3">
        <v>5</v>
      </c>
      <c r="R1222" s="3">
        <v>4</v>
      </c>
      <c r="S1222" s="3">
        <v>4</v>
      </c>
      <c r="T1222" s="3">
        <v>3</v>
      </c>
      <c r="U1222" s="3">
        <v>4</v>
      </c>
      <c r="V1222" s="3">
        <v>5</v>
      </c>
      <c r="W1222" s="3">
        <v>5</v>
      </c>
      <c r="X1222" s="3">
        <v>6</v>
      </c>
      <c r="Y1222" s="3">
        <v>4</v>
      </c>
      <c r="Z1222" s="3">
        <v>4</v>
      </c>
      <c r="AA1222" s="3">
        <v>7</v>
      </c>
      <c r="AB1222" s="3">
        <v>4</v>
      </c>
      <c r="AC1222" s="3">
        <v>5</v>
      </c>
      <c r="AD1222" s="3">
        <v>4</v>
      </c>
      <c r="AE1222" s="3">
        <v>6</v>
      </c>
      <c r="AF1222" s="3">
        <v>3</v>
      </c>
      <c r="AG1222" s="3">
        <v>10</v>
      </c>
      <c r="AH1222" s="3">
        <v>6</v>
      </c>
      <c r="AI1222" s="3">
        <v>4</v>
      </c>
      <c r="AJ1222" s="3">
        <v>6</v>
      </c>
      <c r="AK1222" s="3">
        <v>6</v>
      </c>
      <c r="AL1222" s="3">
        <v>6</v>
      </c>
      <c r="AM1222" s="3">
        <v>5</v>
      </c>
      <c r="AN1222" s="3">
        <v>8</v>
      </c>
      <c r="AO1222" s="3">
        <v>5</v>
      </c>
      <c r="AP1222" s="3">
        <v>4</v>
      </c>
      <c r="AQ1222" s="3">
        <v>3</v>
      </c>
      <c r="AR1222" s="3"/>
      <c r="AS1222" s="3">
        <v>2</v>
      </c>
      <c r="AT1222" s="3"/>
      <c r="AU1222" s="3">
        <v>1</v>
      </c>
      <c r="AV1222" s="3">
        <v>1</v>
      </c>
      <c r="AW1222" s="3"/>
      <c r="AX1222" s="10">
        <v>1</v>
      </c>
    </row>
    <row r="1223" spans="1:50" x14ac:dyDescent="0.35">
      <c r="A1223" s="27" t="s">
        <v>144</v>
      </c>
      <c r="B1223" s="3" t="s">
        <v>217</v>
      </c>
      <c r="C1223" s="3" t="s">
        <v>335</v>
      </c>
      <c r="D1223" s="3" t="s">
        <v>162</v>
      </c>
      <c r="E1223" s="145"/>
      <c r="F1223" s="145"/>
      <c r="G1223" s="145"/>
      <c r="H1223" s="145"/>
      <c r="I1223" s="145"/>
      <c r="J1223" s="145"/>
      <c r="K1223" s="145"/>
      <c r="L1223" s="145"/>
      <c r="M1223" s="145"/>
      <c r="N1223" s="145"/>
      <c r="O1223" s="145"/>
      <c r="P1223" s="145"/>
      <c r="Q1223" s="145"/>
      <c r="R1223" s="145"/>
      <c r="S1223" s="145"/>
      <c r="T1223" s="145"/>
      <c r="U1223" s="145"/>
      <c r="V1223" s="145"/>
      <c r="W1223" s="145"/>
      <c r="X1223" s="145"/>
      <c r="Y1223" s="145"/>
      <c r="Z1223" s="145"/>
      <c r="AA1223" s="145"/>
      <c r="AB1223" s="145">
        <v>37.32</v>
      </c>
      <c r="AC1223" s="145"/>
      <c r="AD1223" s="145">
        <v>56.61</v>
      </c>
      <c r="AE1223" s="145"/>
      <c r="AF1223" s="145"/>
      <c r="AG1223" s="145">
        <v>37.74</v>
      </c>
      <c r="AH1223" s="145">
        <v>75.48</v>
      </c>
      <c r="AI1223" s="145"/>
      <c r="AJ1223" s="145"/>
      <c r="AK1223" s="145"/>
      <c r="AL1223" s="145"/>
      <c r="AM1223" s="145"/>
      <c r="AN1223" s="145"/>
      <c r="AO1223" s="145"/>
      <c r="AP1223" s="145"/>
      <c r="AQ1223" s="145"/>
      <c r="AR1223" s="145"/>
      <c r="AS1223" s="145"/>
      <c r="AT1223" s="145"/>
      <c r="AU1223" s="145"/>
      <c r="AV1223" s="145"/>
      <c r="AW1223" s="145"/>
      <c r="AX1223" s="195"/>
    </row>
    <row r="1224" spans="1:50" x14ac:dyDescent="0.35">
      <c r="A1224" s="27" t="s">
        <v>144</v>
      </c>
      <c r="B1224" s="3" t="s">
        <v>217</v>
      </c>
      <c r="C1224" s="3" t="s">
        <v>335</v>
      </c>
      <c r="D1224" s="3" t="s">
        <v>166</v>
      </c>
      <c r="E1224" s="145"/>
      <c r="F1224" s="145"/>
      <c r="G1224" s="145"/>
      <c r="H1224" s="145"/>
      <c r="I1224" s="145"/>
      <c r="J1224" s="145"/>
      <c r="K1224" s="145"/>
      <c r="L1224" s="145"/>
      <c r="M1224" s="145"/>
      <c r="N1224" s="145"/>
      <c r="O1224" s="145"/>
      <c r="P1224" s="145"/>
      <c r="Q1224" s="145"/>
      <c r="R1224" s="145"/>
      <c r="S1224" s="145"/>
      <c r="T1224" s="145"/>
      <c r="U1224" s="145"/>
      <c r="V1224" s="145"/>
      <c r="W1224" s="145"/>
      <c r="X1224" s="145"/>
      <c r="Y1224" s="145"/>
      <c r="Z1224" s="145"/>
      <c r="AA1224" s="145"/>
      <c r="AB1224" s="145">
        <v>37.32</v>
      </c>
      <c r="AC1224" s="145"/>
      <c r="AD1224" s="145">
        <v>56.61</v>
      </c>
      <c r="AE1224" s="145"/>
      <c r="AF1224" s="145"/>
      <c r="AG1224" s="145">
        <v>37.74</v>
      </c>
      <c r="AH1224" s="145">
        <v>75.48</v>
      </c>
      <c r="AI1224" s="145"/>
      <c r="AJ1224" s="145"/>
      <c r="AK1224" s="145"/>
      <c r="AL1224" s="145"/>
      <c r="AM1224" s="145"/>
      <c r="AN1224" s="145"/>
      <c r="AO1224" s="145"/>
      <c r="AP1224" s="145"/>
      <c r="AQ1224" s="145"/>
      <c r="AR1224" s="145"/>
      <c r="AS1224" s="145"/>
      <c r="AT1224" s="145"/>
      <c r="AU1224" s="145"/>
      <c r="AV1224" s="145"/>
      <c r="AW1224" s="145"/>
      <c r="AX1224" s="195"/>
    </row>
    <row r="1225" spans="1:50" x14ac:dyDescent="0.35">
      <c r="A1225" s="27" t="s">
        <v>144</v>
      </c>
      <c r="B1225" s="3" t="s">
        <v>217</v>
      </c>
      <c r="C1225" s="3" t="s">
        <v>335</v>
      </c>
      <c r="D1225" s="3" t="s">
        <v>327</v>
      </c>
      <c r="E1225" s="3"/>
      <c r="F1225" s="3"/>
      <c r="G1225" s="3"/>
      <c r="H1225" s="3"/>
      <c r="I1225" s="3"/>
      <c r="J1225" s="3"/>
      <c r="K1225" s="3"/>
      <c r="L1225" s="3"/>
      <c r="M1225" s="3"/>
      <c r="N1225" s="3"/>
      <c r="O1225" s="3"/>
      <c r="P1225" s="3"/>
      <c r="Q1225" s="3"/>
      <c r="R1225" s="3"/>
      <c r="S1225" s="3"/>
      <c r="T1225" s="3"/>
      <c r="U1225" s="3"/>
      <c r="V1225" s="3"/>
      <c r="W1225" s="3"/>
      <c r="X1225" s="3"/>
      <c r="Y1225" s="3"/>
      <c r="Z1225" s="3"/>
      <c r="AA1225" s="3"/>
      <c r="AB1225" s="3">
        <v>2</v>
      </c>
      <c r="AC1225" s="3"/>
      <c r="AD1225" s="3">
        <v>3</v>
      </c>
      <c r="AE1225" s="3"/>
      <c r="AF1225" s="3"/>
      <c r="AG1225" s="3">
        <v>2</v>
      </c>
      <c r="AH1225" s="3">
        <v>4</v>
      </c>
      <c r="AI1225" s="3"/>
      <c r="AJ1225" s="3"/>
      <c r="AK1225" s="3"/>
      <c r="AL1225" s="3"/>
      <c r="AM1225" s="3"/>
      <c r="AN1225" s="3"/>
      <c r="AO1225" s="3"/>
      <c r="AP1225" s="3"/>
      <c r="AQ1225" s="3"/>
      <c r="AR1225" s="3"/>
      <c r="AS1225" s="3"/>
      <c r="AT1225" s="3"/>
      <c r="AU1225" s="3"/>
      <c r="AV1225" s="3"/>
      <c r="AW1225" s="3"/>
      <c r="AX1225" s="10"/>
    </row>
    <row r="1226" spans="1:50" x14ac:dyDescent="0.35">
      <c r="A1226" s="27" t="s">
        <v>144</v>
      </c>
      <c r="B1226" s="3" t="s">
        <v>217</v>
      </c>
      <c r="C1226" s="3" t="s">
        <v>335</v>
      </c>
      <c r="D1226" s="3" t="s">
        <v>167</v>
      </c>
      <c r="E1226" s="3"/>
      <c r="F1226" s="3"/>
      <c r="G1226" s="3"/>
      <c r="H1226" s="3"/>
      <c r="I1226" s="3"/>
      <c r="J1226" s="3"/>
      <c r="K1226" s="3"/>
      <c r="L1226" s="3"/>
      <c r="M1226" s="3"/>
      <c r="N1226" s="3"/>
      <c r="O1226" s="3"/>
      <c r="P1226" s="3"/>
      <c r="Q1226" s="3"/>
      <c r="R1226" s="3"/>
      <c r="S1226" s="3"/>
      <c r="T1226" s="3"/>
      <c r="U1226" s="3"/>
      <c r="V1226" s="3"/>
      <c r="W1226" s="3"/>
      <c r="X1226" s="3"/>
      <c r="Y1226" s="3"/>
      <c r="Z1226" s="3"/>
      <c r="AA1226" s="3"/>
      <c r="AB1226" s="3">
        <v>0</v>
      </c>
      <c r="AC1226" s="3"/>
      <c r="AD1226" s="3">
        <v>0</v>
      </c>
      <c r="AE1226" s="3"/>
      <c r="AF1226" s="3"/>
      <c r="AG1226" s="3">
        <v>0</v>
      </c>
      <c r="AH1226" s="3">
        <v>0</v>
      </c>
      <c r="AI1226" s="3"/>
      <c r="AJ1226" s="3"/>
      <c r="AK1226" s="3"/>
      <c r="AL1226" s="3"/>
      <c r="AM1226" s="3"/>
      <c r="AN1226" s="3"/>
      <c r="AO1226" s="3"/>
      <c r="AP1226" s="3"/>
      <c r="AQ1226" s="3"/>
      <c r="AR1226" s="3"/>
      <c r="AS1226" s="3"/>
      <c r="AT1226" s="3"/>
      <c r="AU1226" s="3"/>
      <c r="AV1226" s="3"/>
      <c r="AW1226" s="3"/>
      <c r="AX1226" s="10"/>
    </row>
    <row r="1227" spans="1:50" x14ac:dyDescent="0.35">
      <c r="A1227" s="27" t="s">
        <v>144</v>
      </c>
      <c r="B1227" s="3" t="s">
        <v>217</v>
      </c>
      <c r="C1227" s="3" t="s">
        <v>335</v>
      </c>
      <c r="D1227" s="3" t="s">
        <v>132</v>
      </c>
      <c r="E1227" s="3"/>
      <c r="F1227" s="3"/>
      <c r="G1227" s="3"/>
      <c r="H1227" s="3"/>
      <c r="I1227" s="3"/>
      <c r="J1227" s="3"/>
      <c r="K1227" s="3"/>
      <c r="L1227" s="3"/>
      <c r="M1227" s="3"/>
      <c r="N1227" s="3"/>
      <c r="O1227" s="3"/>
      <c r="P1227" s="3"/>
      <c r="Q1227" s="3"/>
      <c r="R1227" s="3"/>
      <c r="S1227" s="3"/>
      <c r="T1227" s="3"/>
      <c r="U1227" s="3"/>
      <c r="V1227" s="3"/>
      <c r="W1227" s="3"/>
      <c r="X1227" s="3"/>
      <c r="Y1227" s="3"/>
      <c r="Z1227" s="3"/>
      <c r="AA1227" s="3"/>
      <c r="AB1227" s="3">
        <v>1</v>
      </c>
      <c r="AC1227" s="3"/>
      <c r="AD1227" s="3">
        <v>1</v>
      </c>
      <c r="AE1227" s="3"/>
      <c r="AF1227" s="3"/>
      <c r="AG1227" s="3">
        <v>1</v>
      </c>
      <c r="AH1227" s="3">
        <v>1</v>
      </c>
      <c r="AI1227" s="3"/>
      <c r="AJ1227" s="3"/>
      <c r="AK1227" s="3"/>
      <c r="AL1227" s="3"/>
      <c r="AM1227" s="3"/>
      <c r="AN1227" s="3"/>
      <c r="AO1227" s="3"/>
      <c r="AP1227" s="3"/>
      <c r="AQ1227" s="3"/>
      <c r="AR1227" s="3"/>
      <c r="AS1227" s="3"/>
      <c r="AT1227" s="3"/>
      <c r="AU1227" s="3"/>
      <c r="AV1227" s="3"/>
      <c r="AW1227" s="3"/>
      <c r="AX1227" s="10"/>
    </row>
    <row r="1228" spans="1:50" x14ac:dyDescent="0.35">
      <c r="A1228" s="27" t="s">
        <v>144</v>
      </c>
      <c r="B1228" s="3" t="s">
        <v>217</v>
      </c>
      <c r="C1228" s="3" t="s">
        <v>336</v>
      </c>
      <c r="D1228" s="3" t="s">
        <v>162</v>
      </c>
      <c r="E1228" s="145">
        <v>160.44</v>
      </c>
      <c r="F1228" s="145">
        <v>80.22</v>
      </c>
      <c r="G1228" s="145"/>
      <c r="H1228" s="145"/>
      <c r="I1228" s="145"/>
      <c r="J1228" s="145">
        <v>79</v>
      </c>
      <c r="K1228" s="145">
        <v>160.44</v>
      </c>
      <c r="L1228" s="145">
        <v>80.22</v>
      </c>
      <c r="M1228" s="145">
        <v>80.22</v>
      </c>
      <c r="N1228" s="145"/>
      <c r="O1228" s="145">
        <v>80.22</v>
      </c>
      <c r="P1228" s="145"/>
      <c r="Q1228" s="145">
        <v>80.22</v>
      </c>
      <c r="R1228" s="145">
        <v>80.22</v>
      </c>
      <c r="S1228" s="145">
        <v>80.22</v>
      </c>
      <c r="T1228" s="145">
        <v>79</v>
      </c>
      <c r="U1228" s="145"/>
      <c r="V1228" s="145"/>
      <c r="W1228" s="145"/>
      <c r="X1228" s="145"/>
      <c r="Y1228" s="145">
        <v>80.22</v>
      </c>
      <c r="Z1228" s="145"/>
      <c r="AA1228" s="145">
        <v>80.22</v>
      </c>
      <c r="AB1228" s="145"/>
      <c r="AC1228" s="145">
        <v>80.22</v>
      </c>
      <c r="AD1228" s="145">
        <v>240.66</v>
      </c>
      <c r="AE1228" s="145">
        <v>160.44</v>
      </c>
      <c r="AF1228" s="145">
        <v>80.22</v>
      </c>
      <c r="AG1228" s="145">
        <v>144.4</v>
      </c>
      <c r="AH1228" s="145">
        <v>160.44</v>
      </c>
      <c r="AI1228" s="145">
        <v>80.22</v>
      </c>
      <c r="AJ1228" s="145">
        <v>240.66</v>
      </c>
      <c r="AK1228" s="145"/>
      <c r="AL1228" s="145">
        <v>80.22</v>
      </c>
      <c r="AM1228" s="145">
        <v>80.22</v>
      </c>
      <c r="AN1228" s="145">
        <v>80.22</v>
      </c>
      <c r="AO1228" s="145">
        <v>557.54</v>
      </c>
      <c r="AP1228" s="145"/>
      <c r="AQ1228" s="145">
        <v>238.26</v>
      </c>
      <c r="AR1228" s="145"/>
      <c r="AS1228" s="145">
        <v>79.02</v>
      </c>
      <c r="AT1228" s="145"/>
      <c r="AU1228" s="145"/>
      <c r="AV1228" s="145"/>
      <c r="AW1228" s="145">
        <v>79</v>
      </c>
      <c r="AX1228" s="195">
        <v>79.02</v>
      </c>
    </row>
    <row r="1229" spans="1:50" x14ac:dyDescent="0.35">
      <c r="A1229" s="27" t="s">
        <v>144</v>
      </c>
      <c r="B1229" s="3" t="s">
        <v>217</v>
      </c>
      <c r="C1229" s="3" t="s">
        <v>336</v>
      </c>
      <c r="D1229" s="3" t="s">
        <v>166</v>
      </c>
      <c r="E1229" s="145">
        <v>160.44</v>
      </c>
      <c r="F1229" s="145">
        <v>80.22</v>
      </c>
      <c r="G1229" s="145"/>
      <c r="H1229" s="145"/>
      <c r="I1229" s="145"/>
      <c r="J1229" s="145">
        <v>39.5</v>
      </c>
      <c r="K1229" s="145">
        <v>160.44</v>
      </c>
      <c r="L1229" s="145">
        <v>80.22</v>
      </c>
      <c r="M1229" s="145">
        <v>80.22</v>
      </c>
      <c r="N1229" s="145"/>
      <c r="O1229" s="145">
        <v>80.22</v>
      </c>
      <c r="P1229" s="145"/>
      <c r="Q1229" s="145">
        <v>80.22</v>
      </c>
      <c r="R1229" s="145">
        <v>80.22</v>
      </c>
      <c r="S1229" s="145">
        <v>80.22</v>
      </c>
      <c r="T1229" s="145">
        <v>79</v>
      </c>
      <c r="U1229" s="145"/>
      <c r="V1229" s="145"/>
      <c r="W1229" s="145"/>
      <c r="X1229" s="145"/>
      <c r="Y1229" s="145">
        <v>80.22</v>
      </c>
      <c r="Z1229" s="145"/>
      <c r="AA1229" s="145">
        <v>80.22</v>
      </c>
      <c r="AB1229" s="145"/>
      <c r="AC1229" s="145">
        <v>80.22</v>
      </c>
      <c r="AD1229" s="145">
        <v>120.33</v>
      </c>
      <c r="AE1229" s="145">
        <v>80.22</v>
      </c>
      <c r="AF1229" s="145">
        <v>80.22</v>
      </c>
      <c r="AG1229" s="145">
        <v>72.2</v>
      </c>
      <c r="AH1229" s="145">
        <v>160.44</v>
      </c>
      <c r="AI1229" s="145">
        <v>80.22</v>
      </c>
      <c r="AJ1229" s="145">
        <v>80.22</v>
      </c>
      <c r="AK1229" s="145"/>
      <c r="AL1229" s="145">
        <v>80.22</v>
      </c>
      <c r="AM1229" s="145">
        <v>80.22</v>
      </c>
      <c r="AN1229" s="145">
        <v>80.22</v>
      </c>
      <c r="AO1229" s="145">
        <v>111.51</v>
      </c>
      <c r="AP1229" s="145"/>
      <c r="AQ1229" s="145">
        <v>79.42</v>
      </c>
      <c r="AR1229" s="145"/>
      <c r="AS1229" s="145">
        <v>79.02</v>
      </c>
      <c r="AT1229" s="145"/>
      <c r="AU1229" s="145"/>
      <c r="AV1229" s="145"/>
      <c r="AW1229" s="145">
        <v>79</v>
      </c>
      <c r="AX1229" s="195">
        <v>79.02</v>
      </c>
    </row>
    <row r="1230" spans="1:50" x14ac:dyDescent="0.35">
      <c r="A1230" s="27" t="s">
        <v>144</v>
      </c>
      <c r="B1230" s="3" t="s">
        <v>217</v>
      </c>
      <c r="C1230" s="3" t="s">
        <v>336</v>
      </c>
      <c r="D1230" s="3" t="s">
        <v>327</v>
      </c>
      <c r="E1230" s="3">
        <v>2</v>
      </c>
      <c r="F1230" s="3">
        <v>1</v>
      </c>
      <c r="G1230" s="3"/>
      <c r="H1230" s="3"/>
      <c r="I1230" s="3"/>
      <c r="J1230" s="3">
        <v>2</v>
      </c>
      <c r="K1230" s="3">
        <v>2</v>
      </c>
      <c r="L1230" s="3">
        <v>1</v>
      </c>
      <c r="M1230" s="3">
        <v>1</v>
      </c>
      <c r="N1230" s="3"/>
      <c r="O1230" s="3">
        <v>1</v>
      </c>
      <c r="P1230" s="3"/>
      <c r="Q1230" s="3">
        <v>1</v>
      </c>
      <c r="R1230" s="3">
        <v>1</v>
      </c>
      <c r="S1230" s="3">
        <v>1</v>
      </c>
      <c r="T1230" s="3">
        <v>1</v>
      </c>
      <c r="U1230" s="3"/>
      <c r="V1230" s="3"/>
      <c r="W1230" s="3"/>
      <c r="X1230" s="3"/>
      <c r="Y1230" s="3">
        <v>1</v>
      </c>
      <c r="Z1230" s="3"/>
      <c r="AA1230" s="3">
        <v>1</v>
      </c>
      <c r="AB1230" s="3"/>
      <c r="AC1230" s="3">
        <v>1</v>
      </c>
      <c r="AD1230" s="3">
        <v>3</v>
      </c>
      <c r="AE1230" s="3">
        <v>2</v>
      </c>
      <c r="AF1230" s="3">
        <v>1</v>
      </c>
      <c r="AG1230" s="3">
        <v>2</v>
      </c>
      <c r="AH1230" s="3">
        <v>2</v>
      </c>
      <c r="AI1230" s="3">
        <v>1</v>
      </c>
      <c r="AJ1230" s="3">
        <v>3</v>
      </c>
      <c r="AK1230" s="3"/>
      <c r="AL1230" s="3">
        <v>1</v>
      </c>
      <c r="AM1230" s="3">
        <v>1</v>
      </c>
      <c r="AN1230" s="3">
        <v>1</v>
      </c>
      <c r="AO1230" s="3">
        <v>7</v>
      </c>
      <c r="AP1230" s="3"/>
      <c r="AQ1230" s="3">
        <v>3</v>
      </c>
      <c r="AR1230" s="3"/>
      <c r="AS1230" s="3">
        <v>1</v>
      </c>
      <c r="AT1230" s="3"/>
      <c r="AU1230" s="3"/>
      <c r="AV1230" s="3"/>
      <c r="AW1230" s="3">
        <v>1</v>
      </c>
      <c r="AX1230" s="10">
        <v>1</v>
      </c>
    </row>
    <row r="1231" spans="1:50" x14ac:dyDescent="0.35">
      <c r="A1231" s="27" t="s">
        <v>144</v>
      </c>
      <c r="B1231" s="3" t="s">
        <v>217</v>
      </c>
      <c r="C1231" s="3" t="s">
        <v>336</v>
      </c>
      <c r="D1231" s="3" t="s">
        <v>167</v>
      </c>
      <c r="E1231" s="3">
        <v>0</v>
      </c>
      <c r="F1231" s="3">
        <v>0</v>
      </c>
      <c r="G1231" s="3"/>
      <c r="H1231" s="3"/>
      <c r="I1231" s="3"/>
      <c r="J1231" s="3">
        <v>0</v>
      </c>
      <c r="K1231" s="3">
        <v>0</v>
      </c>
      <c r="L1231" s="3">
        <v>0</v>
      </c>
      <c r="M1231" s="3">
        <v>0</v>
      </c>
      <c r="N1231" s="3"/>
      <c r="O1231" s="3">
        <v>0</v>
      </c>
      <c r="P1231" s="3"/>
      <c r="Q1231" s="3">
        <v>0</v>
      </c>
      <c r="R1231" s="3">
        <v>0</v>
      </c>
      <c r="S1231" s="3">
        <v>0</v>
      </c>
      <c r="T1231" s="3">
        <v>0</v>
      </c>
      <c r="U1231" s="3"/>
      <c r="V1231" s="3"/>
      <c r="W1231" s="3"/>
      <c r="X1231" s="3"/>
      <c r="Y1231" s="3">
        <v>0</v>
      </c>
      <c r="Z1231" s="3"/>
      <c r="AA1231" s="3">
        <v>0</v>
      </c>
      <c r="AB1231" s="3"/>
      <c r="AC1231" s="3">
        <v>0</v>
      </c>
      <c r="AD1231" s="3">
        <v>0</v>
      </c>
      <c r="AE1231" s="3">
        <v>0</v>
      </c>
      <c r="AF1231" s="3">
        <v>0</v>
      </c>
      <c r="AG1231" s="3">
        <v>0</v>
      </c>
      <c r="AH1231" s="3">
        <v>0</v>
      </c>
      <c r="AI1231" s="3">
        <v>0</v>
      </c>
      <c r="AJ1231" s="3">
        <v>0</v>
      </c>
      <c r="AK1231" s="3"/>
      <c r="AL1231" s="3">
        <v>0</v>
      </c>
      <c r="AM1231" s="3">
        <v>0</v>
      </c>
      <c r="AN1231" s="3">
        <v>0</v>
      </c>
      <c r="AO1231" s="3">
        <v>0</v>
      </c>
      <c r="AP1231" s="3"/>
      <c r="AQ1231" s="3">
        <v>0</v>
      </c>
      <c r="AR1231" s="3"/>
      <c r="AS1231" s="3">
        <v>0</v>
      </c>
      <c r="AT1231" s="3"/>
      <c r="AU1231" s="3"/>
      <c r="AV1231" s="3"/>
      <c r="AW1231" s="3">
        <v>0</v>
      </c>
      <c r="AX1231" s="10">
        <v>0</v>
      </c>
    </row>
    <row r="1232" spans="1:50" x14ac:dyDescent="0.35">
      <c r="A1232" s="27" t="s">
        <v>144</v>
      </c>
      <c r="B1232" s="3" t="s">
        <v>217</v>
      </c>
      <c r="C1232" s="3" t="s">
        <v>336</v>
      </c>
      <c r="D1232" s="3" t="s">
        <v>132</v>
      </c>
      <c r="E1232" s="3">
        <v>1</v>
      </c>
      <c r="F1232" s="3">
        <v>1</v>
      </c>
      <c r="G1232" s="3"/>
      <c r="H1232" s="3"/>
      <c r="I1232" s="3"/>
      <c r="J1232" s="3">
        <v>2</v>
      </c>
      <c r="K1232" s="3">
        <v>1</v>
      </c>
      <c r="L1232" s="3">
        <v>1</v>
      </c>
      <c r="M1232" s="3">
        <v>1</v>
      </c>
      <c r="N1232" s="3"/>
      <c r="O1232" s="3">
        <v>1</v>
      </c>
      <c r="P1232" s="3"/>
      <c r="Q1232" s="3">
        <v>1</v>
      </c>
      <c r="R1232" s="3">
        <v>1</v>
      </c>
      <c r="S1232" s="3">
        <v>1</v>
      </c>
      <c r="T1232" s="3">
        <v>1</v>
      </c>
      <c r="U1232" s="3"/>
      <c r="V1232" s="3"/>
      <c r="W1232" s="3"/>
      <c r="X1232" s="3"/>
      <c r="Y1232" s="3">
        <v>1</v>
      </c>
      <c r="Z1232" s="3"/>
      <c r="AA1232" s="3">
        <v>1</v>
      </c>
      <c r="AB1232" s="3"/>
      <c r="AC1232" s="3">
        <v>1</v>
      </c>
      <c r="AD1232" s="3">
        <v>2</v>
      </c>
      <c r="AE1232" s="3">
        <v>2</v>
      </c>
      <c r="AF1232" s="3">
        <v>1</v>
      </c>
      <c r="AG1232" s="3">
        <v>2</v>
      </c>
      <c r="AH1232" s="3">
        <v>1</v>
      </c>
      <c r="AI1232" s="3">
        <v>1</v>
      </c>
      <c r="AJ1232" s="3">
        <v>3</v>
      </c>
      <c r="AK1232" s="3"/>
      <c r="AL1232" s="3">
        <v>1</v>
      </c>
      <c r="AM1232" s="3">
        <v>1</v>
      </c>
      <c r="AN1232" s="3">
        <v>1</v>
      </c>
      <c r="AO1232" s="3">
        <v>5</v>
      </c>
      <c r="AP1232" s="3"/>
      <c r="AQ1232" s="3">
        <v>3</v>
      </c>
      <c r="AR1232" s="3"/>
      <c r="AS1232" s="3">
        <v>1</v>
      </c>
      <c r="AT1232" s="3"/>
      <c r="AU1232" s="3"/>
      <c r="AV1232" s="3"/>
      <c r="AW1232" s="3">
        <v>1</v>
      </c>
      <c r="AX1232" s="10">
        <v>1</v>
      </c>
    </row>
    <row r="1233" spans="1:50" x14ac:dyDescent="0.35">
      <c r="A1233" s="27" t="s">
        <v>144</v>
      </c>
      <c r="B1233" s="3" t="s">
        <v>217</v>
      </c>
      <c r="C1233" s="3" t="s">
        <v>337</v>
      </c>
      <c r="D1233" s="3" t="s">
        <v>162</v>
      </c>
      <c r="E1233" s="145">
        <v>5709.47</v>
      </c>
      <c r="F1233" s="145">
        <v>4836.8900000000003</v>
      </c>
      <c r="G1233" s="145">
        <v>5976.74</v>
      </c>
      <c r="H1233" s="145">
        <v>4076.35</v>
      </c>
      <c r="I1233" s="145">
        <v>6090.34</v>
      </c>
      <c r="J1233" s="145">
        <v>4624.05</v>
      </c>
      <c r="K1233" s="145">
        <v>3992.13</v>
      </c>
      <c r="L1233" s="145">
        <v>5316.02</v>
      </c>
      <c r="M1233" s="145">
        <v>4604.82</v>
      </c>
      <c r="N1233" s="145">
        <v>6162.26</v>
      </c>
      <c r="O1233" s="145">
        <v>4820.8599999999997</v>
      </c>
      <c r="P1233" s="145">
        <v>4091.65</v>
      </c>
      <c r="Q1233" s="145">
        <v>3878.54</v>
      </c>
      <c r="R1233" s="145">
        <v>4602.3500000000004</v>
      </c>
      <c r="S1233" s="145">
        <v>5917.87</v>
      </c>
      <c r="T1233" s="145">
        <v>2559.91</v>
      </c>
      <c r="U1233" s="145">
        <v>4678.01</v>
      </c>
      <c r="V1233" s="145">
        <v>3639.78</v>
      </c>
      <c r="W1233" s="145">
        <v>4231.68</v>
      </c>
      <c r="X1233" s="145">
        <v>3495.2</v>
      </c>
      <c r="Y1233" s="145">
        <v>3660.89</v>
      </c>
      <c r="Z1233" s="145">
        <v>3489.09</v>
      </c>
      <c r="AA1233" s="145">
        <v>3985.78</v>
      </c>
      <c r="AB1233" s="145">
        <v>3556.83</v>
      </c>
      <c r="AC1233" s="145">
        <v>4143.49</v>
      </c>
      <c r="AD1233" s="145">
        <v>2944.41</v>
      </c>
      <c r="AE1233" s="145">
        <v>4455.4799999999996</v>
      </c>
      <c r="AF1233" s="145">
        <v>5913.67</v>
      </c>
      <c r="AG1233" s="145">
        <v>4199.95</v>
      </c>
      <c r="AH1233" s="145">
        <v>2378.9899999999998</v>
      </c>
      <c r="AI1233" s="145">
        <v>4189.8599999999997</v>
      </c>
      <c r="AJ1233" s="145">
        <v>2558.66</v>
      </c>
      <c r="AK1233" s="145">
        <v>2432.1999999999998</v>
      </c>
      <c r="AL1233" s="145">
        <v>3237.12</v>
      </c>
      <c r="AM1233" s="145">
        <v>3413.92</v>
      </c>
      <c r="AN1233" s="145">
        <v>2452.87</v>
      </c>
      <c r="AO1233" s="145">
        <v>4258.1000000000004</v>
      </c>
      <c r="AP1233" s="145">
        <v>5439.77</v>
      </c>
      <c r="AQ1233" s="145">
        <v>3135.63</v>
      </c>
      <c r="AR1233" s="145">
        <v>1150.25</v>
      </c>
      <c r="AS1233" s="145">
        <v>1068.74</v>
      </c>
      <c r="AT1233" s="145">
        <v>986.35</v>
      </c>
      <c r="AU1233" s="145">
        <v>1631.75</v>
      </c>
      <c r="AV1233" s="145">
        <v>1176.0899999999999</v>
      </c>
      <c r="AW1233" s="145">
        <v>353.14</v>
      </c>
      <c r="AX1233" s="195">
        <v>1643.97</v>
      </c>
    </row>
    <row r="1234" spans="1:50" x14ac:dyDescent="0.35">
      <c r="A1234" s="27" t="s">
        <v>144</v>
      </c>
      <c r="B1234" s="3" t="s">
        <v>217</v>
      </c>
      <c r="C1234" s="3" t="s">
        <v>337</v>
      </c>
      <c r="D1234" s="3" t="s">
        <v>166</v>
      </c>
      <c r="E1234" s="145">
        <v>380.63</v>
      </c>
      <c r="F1234" s="145">
        <v>322.45999999999998</v>
      </c>
      <c r="G1234" s="145">
        <v>351.57</v>
      </c>
      <c r="H1234" s="145">
        <v>254.77</v>
      </c>
      <c r="I1234" s="145">
        <v>253.76</v>
      </c>
      <c r="J1234" s="145">
        <v>231.2</v>
      </c>
      <c r="K1234" s="145">
        <v>249.51</v>
      </c>
      <c r="L1234" s="145">
        <v>265.8</v>
      </c>
      <c r="M1234" s="145">
        <v>219.28</v>
      </c>
      <c r="N1234" s="145">
        <v>220.08</v>
      </c>
      <c r="O1234" s="145">
        <v>192.83</v>
      </c>
      <c r="P1234" s="145">
        <v>204.58</v>
      </c>
      <c r="Q1234" s="145">
        <v>184.69</v>
      </c>
      <c r="R1234" s="145">
        <v>177.01</v>
      </c>
      <c r="S1234" s="145">
        <v>204.06</v>
      </c>
      <c r="T1234" s="145">
        <v>182.85</v>
      </c>
      <c r="U1234" s="145">
        <v>334.14</v>
      </c>
      <c r="V1234" s="145">
        <v>227.49</v>
      </c>
      <c r="W1234" s="145">
        <v>264.48</v>
      </c>
      <c r="X1234" s="145">
        <v>291.27</v>
      </c>
      <c r="Y1234" s="145">
        <v>215.35</v>
      </c>
      <c r="Z1234" s="145">
        <v>218.07</v>
      </c>
      <c r="AA1234" s="145">
        <v>159.43</v>
      </c>
      <c r="AB1234" s="145">
        <v>169.37</v>
      </c>
      <c r="AC1234" s="145">
        <v>197.31</v>
      </c>
      <c r="AD1234" s="145">
        <v>117.78</v>
      </c>
      <c r="AE1234" s="145">
        <v>153.63999999999999</v>
      </c>
      <c r="AF1234" s="145">
        <v>203.92</v>
      </c>
      <c r="AG1234" s="145">
        <v>168</v>
      </c>
      <c r="AH1234" s="145">
        <v>118.95</v>
      </c>
      <c r="AI1234" s="145">
        <v>261.87</v>
      </c>
      <c r="AJ1234" s="145">
        <v>127.93</v>
      </c>
      <c r="AK1234" s="145">
        <v>162.15</v>
      </c>
      <c r="AL1234" s="145">
        <v>190.42</v>
      </c>
      <c r="AM1234" s="145">
        <v>170.7</v>
      </c>
      <c r="AN1234" s="145">
        <v>175.21</v>
      </c>
      <c r="AO1234" s="145">
        <v>177.42</v>
      </c>
      <c r="AP1234" s="145">
        <v>271.99</v>
      </c>
      <c r="AQ1234" s="145">
        <v>195.98</v>
      </c>
      <c r="AR1234" s="145">
        <v>230.05</v>
      </c>
      <c r="AS1234" s="145">
        <v>133.59</v>
      </c>
      <c r="AT1234" s="145">
        <v>197.27</v>
      </c>
      <c r="AU1234" s="145">
        <v>125.52</v>
      </c>
      <c r="AV1234" s="145">
        <v>196.02</v>
      </c>
      <c r="AW1234" s="145">
        <v>117.71</v>
      </c>
      <c r="AX1234" s="195">
        <v>182.66</v>
      </c>
    </row>
    <row r="1235" spans="1:50" x14ac:dyDescent="0.35">
      <c r="A1235" s="27" t="s">
        <v>144</v>
      </c>
      <c r="B1235" s="3" t="s">
        <v>217</v>
      </c>
      <c r="C1235" s="3" t="s">
        <v>337</v>
      </c>
      <c r="D1235" s="3" t="s">
        <v>327</v>
      </c>
      <c r="E1235" s="3">
        <v>140</v>
      </c>
      <c r="F1235" s="3">
        <v>126</v>
      </c>
      <c r="G1235" s="3">
        <v>222</v>
      </c>
      <c r="H1235" s="3">
        <v>126</v>
      </c>
      <c r="I1235" s="3">
        <v>179</v>
      </c>
      <c r="J1235" s="3">
        <v>122</v>
      </c>
      <c r="K1235" s="3">
        <v>117</v>
      </c>
      <c r="L1235" s="3">
        <v>155</v>
      </c>
      <c r="M1235" s="3">
        <v>140</v>
      </c>
      <c r="N1235" s="3">
        <v>192</v>
      </c>
      <c r="O1235" s="3">
        <v>141</v>
      </c>
      <c r="P1235" s="3">
        <v>121</v>
      </c>
      <c r="Q1235" s="3">
        <v>121</v>
      </c>
      <c r="R1235" s="3">
        <v>200</v>
      </c>
      <c r="S1235" s="3">
        <v>150</v>
      </c>
      <c r="T1235" s="3">
        <v>62</v>
      </c>
      <c r="U1235" s="3">
        <v>77</v>
      </c>
      <c r="V1235" s="3">
        <v>80</v>
      </c>
      <c r="W1235" s="3">
        <v>82</v>
      </c>
      <c r="X1235" s="3">
        <v>54</v>
      </c>
      <c r="Y1235" s="3">
        <v>76</v>
      </c>
      <c r="Z1235" s="3">
        <v>82</v>
      </c>
      <c r="AA1235" s="3">
        <v>124</v>
      </c>
      <c r="AB1235" s="3">
        <v>182</v>
      </c>
      <c r="AC1235" s="3">
        <v>101</v>
      </c>
      <c r="AD1235" s="3">
        <v>71</v>
      </c>
      <c r="AE1235" s="3">
        <v>131</v>
      </c>
      <c r="AF1235" s="3">
        <v>122</v>
      </c>
      <c r="AG1235" s="3">
        <v>109</v>
      </c>
      <c r="AH1235" s="3">
        <v>61</v>
      </c>
      <c r="AI1235" s="3">
        <v>114</v>
      </c>
      <c r="AJ1235" s="3">
        <v>86</v>
      </c>
      <c r="AK1235" s="3">
        <v>58</v>
      </c>
      <c r="AL1235" s="3">
        <v>86</v>
      </c>
      <c r="AM1235" s="3">
        <v>101</v>
      </c>
      <c r="AN1235" s="3">
        <v>63</v>
      </c>
      <c r="AO1235" s="3">
        <v>100</v>
      </c>
      <c r="AP1235" s="3">
        <v>117</v>
      </c>
      <c r="AQ1235" s="3">
        <v>47</v>
      </c>
      <c r="AR1235" s="3">
        <v>36</v>
      </c>
      <c r="AS1235" s="3">
        <v>31</v>
      </c>
      <c r="AT1235" s="3">
        <v>9</v>
      </c>
      <c r="AU1235" s="3">
        <v>28</v>
      </c>
      <c r="AV1235" s="3">
        <v>13</v>
      </c>
      <c r="AW1235" s="3">
        <v>3</v>
      </c>
      <c r="AX1235" s="10">
        <v>21</v>
      </c>
    </row>
    <row r="1236" spans="1:50" x14ac:dyDescent="0.35">
      <c r="A1236" s="27" t="s">
        <v>144</v>
      </c>
      <c r="B1236" s="3" t="s">
        <v>217</v>
      </c>
      <c r="C1236" s="3" t="s">
        <v>337</v>
      </c>
      <c r="D1236" s="3" t="s">
        <v>167</v>
      </c>
      <c r="E1236" s="3">
        <v>972</v>
      </c>
      <c r="F1236" s="3">
        <v>752</v>
      </c>
      <c r="G1236" s="4">
        <v>1108</v>
      </c>
      <c r="H1236" s="3">
        <v>447</v>
      </c>
      <c r="I1236" s="4">
        <v>1262</v>
      </c>
      <c r="J1236" s="3">
        <v>977</v>
      </c>
      <c r="K1236" s="3">
        <v>724</v>
      </c>
      <c r="L1236" s="3">
        <v>803</v>
      </c>
      <c r="M1236" s="3">
        <v>733</v>
      </c>
      <c r="N1236" s="3">
        <v>757</v>
      </c>
      <c r="O1236" s="3">
        <v>612</v>
      </c>
      <c r="P1236" s="3">
        <v>569</v>
      </c>
      <c r="Q1236" s="3">
        <v>482</v>
      </c>
      <c r="R1236" s="3">
        <v>549</v>
      </c>
      <c r="S1236" s="3">
        <v>910</v>
      </c>
      <c r="T1236" s="3">
        <v>389</v>
      </c>
      <c r="U1236" s="4">
        <v>1165</v>
      </c>
      <c r="V1236" s="3">
        <v>809</v>
      </c>
      <c r="W1236" s="3">
        <v>983</v>
      </c>
      <c r="X1236" s="4">
        <v>1005</v>
      </c>
      <c r="Y1236" s="3">
        <v>963</v>
      </c>
      <c r="Z1236" s="3">
        <v>691</v>
      </c>
      <c r="AA1236" s="3">
        <v>625</v>
      </c>
      <c r="AB1236" s="3">
        <v>777</v>
      </c>
      <c r="AC1236" s="3">
        <v>914</v>
      </c>
      <c r="AD1236" s="3">
        <v>605</v>
      </c>
      <c r="AE1236" s="3">
        <v>734</v>
      </c>
      <c r="AF1236" s="4">
        <v>1414</v>
      </c>
      <c r="AG1236" s="3">
        <v>892</v>
      </c>
      <c r="AH1236" s="3">
        <v>440</v>
      </c>
      <c r="AI1236" s="3">
        <v>785</v>
      </c>
      <c r="AJ1236" s="3">
        <v>240</v>
      </c>
      <c r="AK1236" s="3">
        <v>495</v>
      </c>
      <c r="AL1236" s="3">
        <v>651</v>
      </c>
      <c r="AM1236" s="3">
        <v>515</v>
      </c>
      <c r="AN1236" s="3">
        <v>428</v>
      </c>
      <c r="AO1236" s="4">
        <v>1075</v>
      </c>
      <c r="AP1236" s="4">
        <v>1240</v>
      </c>
      <c r="AQ1236" s="4">
        <v>1022</v>
      </c>
      <c r="AR1236" s="3">
        <v>134</v>
      </c>
      <c r="AS1236" s="3">
        <v>168</v>
      </c>
      <c r="AT1236" s="3">
        <v>324</v>
      </c>
      <c r="AU1236" s="3">
        <v>461</v>
      </c>
      <c r="AV1236" s="3">
        <v>441</v>
      </c>
      <c r="AW1236" s="3">
        <v>136</v>
      </c>
      <c r="AX1236" s="10">
        <v>557</v>
      </c>
    </row>
    <row r="1237" spans="1:50" x14ac:dyDescent="0.35">
      <c r="A1237" s="27" t="s">
        <v>144</v>
      </c>
      <c r="B1237" s="3" t="s">
        <v>217</v>
      </c>
      <c r="C1237" s="3" t="s">
        <v>337</v>
      </c>
      <c r="D1237" s="3" t="s">
        <v>132</v>
      </c>
      <c r="E1237" s="3">
        <v>15</v>
      </c>
      <c r="F1237" s="3">
        <v>15</v>
      </c>
      <c r="G1237" s="3">
        <v>17</v>
      </c>
      <c r="H1237" s="3">
        <v>16</v>
      </c>
      <c r="I1237" s="3">
        <v>24</v>
      </c>
      <c r="J1237" s="3">
        <v>20</v>
      </c>
      <c r="K1237" s="3">
        <v>16</v>
      </c>
      <c r="L1237" s="3">
        <v>20</v>
      </c>
      <c r="M1237" s="3">
        <v>21</v>
      </c>
      <c r="N1237" s="3">
        <v>28</v>
      </c>
      <c r="O1237" s="3">
        <v>25</v>
      </c>
      <c r="P1237" s="3">
        <v>20</v>
      </c>
      <c r="Q1237" s="3">
        <v>21</v>
      </c>
      <c r="R1237" s="3">
        <v>26</v>
      </c>
      <c r="S1237" s="3">
        <v>29</v>
      </c>
      <c r="T1237" s="3">
        <v>14</v>
      </c>
      <c r="U1237" s="3">
        <v>14</v>
      </c>
      <c r="V1237" s="3">
        <v>16</v>
      </c>
      <c r="W1237" s="3">
        <v>16</v>
      </c>
      <c r="X1237" s="3">
        <v>12</v>
      </c>
      <c r="Y1237" s="3">
        <v>17</v>
      </c>
      <c r="Z1237" s="3">
        <v>16</v>
      </c>
      <c r="AA1237" s="3">
        <v>25</v>
      </c>
      <c r="AB1237" s="3">
        <v>21</v>
      </c>
      <c r="AC1237" s="3">
        <v>21</v>
      </c>
      <c r="AD1237" s="3">
        <v>25</v>
      </c>
      <c r="AE1237" s="3">
        <v>29</v>
      </c>
      <c r="AF1237" s="3">
        <v>29</v>
      </c>
      <c r="AG1237" s="3">
        <v>25</v>
      </c>
      <c r="AH1237" s="3">
        <v>20</v>
      </c>
      <c r="AI1237" s="3">
        <v>16</v>
      </c>
      <c r="AJ1237" s="3">
        <v>20</v>
      </c>
      <c r="AK1237" s="3">
        <v>15</v>
      </c>
      <c r="AL1237" s="3">
        <v>17</v>
      </c>
      <c r="AM1237" s="3">
        <v>20</v>
      </c>
      <c r="AN1237" s="3">
        <v>14</v>
      </c>
      <c r="AO1237" s="3">
        <v>24</v>
      </c>
      <c r="AP1237" s="3">
        <v>20</v>
      </c>
      <c r="AQ1237" s="3">
        <v>16</v>
      </c>
      <c r="AR1237" s="3">
        <v>5</v>
      </c>
      <c r="AS1237" s="3">
        <v>8</v>
      </c>
      <c r="AT1237" s="3">
        <v>5</v>
      </c>
      <c r="AU1237" s="3">
        <v>13</v>
      </c>
      <c r="AV1237" s="3">
        <v>6</v>
      </c>
      <c r="AW1237" s="3">
        <v>3</v>
      </c>
      <c r="AX1237" s="10">
        <v>9</v>
      </c>
    </row>
    <row r="1238" spans="1:50" x14ac:dyDescent="0.35">
      <c r="A1238" s="27" t="s">
        <v>144</v>
      </c>
      <c r="B1238" s="3" t="s">
        <v>217</v>
      </c>
      <c r="C1238" s="3" t="s">
        <v>338</v>
      </c>
      <c r="D1238" s="3" t="s">
        <v>162</v>
      </c>
      <c r="E1238" s="145"/>
      <c r="F1238" s="145"/>
      <c r="G1238" s="145"/>
      <c r="H1238" s="145"/>
      <c r="I1238" s="145"/>
      <c r="J1238" s="145"/>
      <c r="K1238" s="145">
        <v>5.8</v>
      </c>
      <c r="L1238" s="145">
        <v>1.45</v>
      </c>
      <c r="M1238" s="145">
        <v>1.45</v>
      </c>
      <c r="N1238" s="145">
        <v>0</v>
      </c>
      <c r="O1238" s="145"/>
      <c r="P1238" s="145"/>
      <c r="Q1238" s="145"/>
      <c r="R1238" s="145"/>
      <c r="S1238" s="145"/>
      <c r="T1238" s="145"/>
      <c r="U1238" s="145"/>
      <c r="V1238" s="145"/>
      <c r="W1238" s="145"/>
      <c r="X1238" s="145"/>
      <c r="Y1238" s="145"/>
      <c r="Z1238" s="145"/>
      <c r="AA1238" s="145"/>
      <c r="AB1238" s="145"/>
      <c r="AC1238" s="145"/>
      <c r="AD1238" s="145"/>
      <c r="AE1238" s="145"/>
      <c r="AF1238" s="145"/>
      <c r="AG1238" s="145"/>
      <c r="AH1238" s="145"/>
      <c r="AI1238" s="145"/>
      <c r="AJ1238" s="145"/>
      <c r="AK1238" s="145"/>
      <c r="AL1238" s="145"/>
      <c r="AM1238" s="145"/>
      <c r="AN1238" s="145"/>
      <c r="AO1238" s="145"/>
      <c r="AP1238" s="145"/>
      <c r="AQ1238" s="145"/>
      <c r="AR1238" s="145"/>
      <c r="AS1238" s="145"/>
      <c r="AT1238" s="145"/>
      <c r="AU1238" s="145"/>
      <c r="AV1238" s="145"/>
      <c r="AW1238" s="145"/>
      <c r="AX1238" s="195"/>
    </row>
    <row r="1239" spans="1:50" x14ac:dyDescent="0.35">
      <c r="A1239" s="27" t="s">
        <v>144</v>
      </c>
      <c r="B1239" s="3" t="s">
        <v>217</v>
      </c>
      <c r="C1239" s="3" t="s">
        <v>338</v>
      </c>
      <c r="D1239" s="3" t="s">
        <v>166</v>
      </c>
      <c r="E1239" s="145"/>
      <c r="F1239" s="145"/>
      <c r="G1239" s="145"/>
      <c r="H1239" s="145"/>
      <c r="I1239" s="145"/>
      <c r="J1239" s="145"/>
      <c r="K1239" s="145">
        <v>5.8</v>
      </c>
      <c r="L1239" s="145">
        <v>1.45</v>
      </c>
      <c r="M1239" s="145">
        <v>1.45</v>
      </c>
      <c r="N1239" s="145">
        <v>0</v>
      </c>
      <c r="O1239" s="145"/>
      <c r="P1239" s="145"/>
      <c r="Q1239" s="145"/>
      <c r="R1239" s="145"/>
      <c r="S1239" s="145"/>
      <c r="T1239" s="145"/>
      <c r="U1239" s="145"/>
      <c r="V1239" s="145"/>
      <c r="W1239" s="145"/>
      <c r="X1239" s="145"/>
      <c r="Y1239" s="145"/>
      <c r="Z1239" s="145"/>
      <c r="AA1239" s="145"/>
      <c r="AB1239" s="145"/>
      <c r="AC1239" s="145"/>
      <c r="AD1239" s="145"/>
      <c r="AE1239" s="145"/>
      <c r="AF1239" s="145"/>
      <c r="AG1239" s="145"/>
      <c r="AH1239" s="145"/>
      <c r="AI1239" s="145"/>
      <c r="AJ1239" s="145"/>
      <c r="AK1239" s="145"/>
      <c r="AL1239" s="145"/>
      <c r="AM1239" s="145"/>
      <c r="AN1239" s="145"/>
      <c r="AO1239" s="145"/>
      <c r="AP1239" s="145"/>
      <c r="AQ1239" s="145"/>
      <c r="AR1239" s="145"/>
      <c r="AS1239" s="145"/>
      <c r="AT1239" s="145"/>
      <c r="AU1239" s="145"/>
      <c r="AV1239" s="145"/>
      <c r="AW1239" s="145"/>
      <c r="AX1239" s="195"/>
    </row>
    <row r="1240" spans="1:50" x14ac:dyDescent="0.35">
      <c r="A1240" s="27" t="s">
        <v>144</v>
      </c>
      <c r="B1240" s="3" t="s">
        <v>217</v>
      </c>
      <c r="C1240" s="3" t="s">
        <v>338</v>
      </c>
      <c r="D1240" s="3" t="s">
        <v>327</v>
      </c>
      <c r="E1240" s="3"/>
      <c r="F1240" s="3"/>
      <c r="G1240" s="3"/>
      <c r="H1240" s="3"/>
      <c r="I1240" s="3"/>
      <c r="J1240" s="3"/>
      <c r="K1240" s="3">
        <v>0</v>
      </c>
      <c r="L1240" s="3">
        <v>0</v>
      </c>
      <c r="M1240" s="3">
        <v>0</v>
      </c>
      <c r="N1240" s="3">
        <v>0</v>
      </c>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10"/>
    </row>
    <row r="1241" spans="1:50" x14ac:dyDescent="0.35">
      <c r="A1241" s="27" t="s">
        <v>144</v>
      </c>
      <c r="B1241" s="3" t="s">
        <v>217</v>
      </c>
      <c r="C1241" s="3" t="s">
        <v>338</v>
      </c>
      <c r="D1241" s="3" t="s">
        <v>167</v>
      </c>
      <c r="E1241" s="3"/>
      <c r="F1241" s="3"/>
      <c r="G1241" s="3"/>
      <c r="H1241" s="3"/>
      <c r="I1241" s="3"/>
      <c r="J1241" s="3"/>
      <c r="K1241" s="3">
        <v>0</v>
      </c>
      <c r="L1241" s="3">
        <v>0</v>
      </c>
      <c r="M1241" s="3">
        <v>0</v>
      </c>
      <c r="N1241" s="3">
        <v>0</v>
      </c>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10"/>
    </row>
    <row r="1242" spans="1:50" x14ac:dyDescent="0.35">
      <c r="A1242" s="27" t="s">
        <v>144</v>
      </c>
      <c r="B1242" s="3" t="s">
        <v>217</v>
      </c>
      <c r="C1242" s="3" t="s">
        <v>338</v>
      </c>
      <c r="D1242" s="3" t="s">
        <v>132</v>
      </c>
      <c r="E1242" s="3"/>
      <c r="F1242" s="3"/>
      <c r="G1242" s="3"/>
      <c r="H1242" s="3"/>
      <c r="I1242" s="3"/>
      <c r="J1242" s="3"/>
      <c r="K1242" s="3">
        <v>1</v>
      </c>
      <c r="L1242" s="3">
        <v>1</v>
      </c>
      <c r="M1242" s="3">
        <v>1</v>
      </c>
      <c r="N1242" s="3">
        <v>1</v>
      </c>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10"/>
    </row>
    <row r="1243" spans="1:50" x14ac:dyDescent="0.35">
      <c r="A1243" s="27" t="s">
        <v>144</v>
      </c>
      <c r="B1243" s="3" t="s">
        <v>217</v>
      </c>
      <c r="C1243" s="3" t="s">
        <v>339</v>
      </c>
      <c r="D1243" s="3" t="s">
        <v>162</v>
      </c>
      <c r="E1243" s="145">
        <v>6332.88</v>
      </c>
      <c r="F1243" s="145">
        <v>6650.92</v>
      </c>
      <c r="G1243" s="145">
        <v>7024.5</v>
      </c>
      <c r="H1243" s="145">
        <v>3670.91</v>
      </c>
      <c r="I1243" s="145">
        <v>5099.47</v>
      </c>
      <c r="J1243" s="145">
        <v>4037.18</v>
      </c>
      <c r="K1243" s="145">
        <v>7606.06</v>
      </c>
      <c r="L1243" s="145">
        <v>11954.6</v>
      </c>
      <c r="M1243" s="145">
        <v>6661.7</v>
      </c>
      <c r="N1243" s="145">
        <v>7347.45</v>
      </c>
      <c r="O1243" s="145">
        <v>7401.53</v>
      </c>
      <c r="P1243" s="145">
        <v>7205.34</v>
      </c>
      <c r="Q1243" s="145">
        <v>10951.96</v>
      </c>
      <c r="R1243" s="145">
        <v>9288.19</v>
      </c>
      <c r="S1243" s="145">
        <v>11619.7</v>
      </c>
      <c r="T1243" s="145">
        <v>7849.69</v>
      </c>
      <c r="U1243" s="145">
        <v>9890.2800000000007</v>
      </c>
      <c r="V1243" s="145">
        <v>11287.18</v>
      </c>
      <c r="W1243" s="145">
        <v>10596.66</v>
      </c>
      <c r="X1243" s="145">
        <v>9877.76</v>
      </c>
      <c r="Y1243" s="145">
        <v>6560.72</v>
      </c>
      <c r="Z1243" s="145">
        <v>7283.06</v>
      </c>
      <c r="AA1243" s="145">
        <v>5621.75</v>
      </c>
      <c r="AB1243" s="145">
        <v>8223.3799999999992</v>
      </c>
      <c r="AC1243" s="145">
        <v>12627.75</v>
      </c>
      <c r="AD1243" s="145">
        <v>13225.93</v>
      </c>
      <c r="AE1243" s="145">
        <v>15093.46</v>
      </c>
      <c r="AF1243" s="145">
        <v>14080.85</v>
      </c>
      <c r="AG1243" s="145">
        <v>13018.14</v>
      </c>
      <c r="AH1243" s="145">
        <v>16378.9</v>
      </c>
      <c r="AI1243" s="145">
        <v>12631.91</v>
      </c>
      <c r="AJ1243" s="145">
        <v>9725.99</v>
      </c>
      <c r="AK1243" s="145">
        <v>9568.49</v>
      </c>
      <c r="AL1243" s="145">
        <v>9344.76</v>
      </c>
      <c r="AM1243" s="145">
        <v>15925.04</v>
      </c>
      <c r="AN1243" s="145">
        <v>9293.4699999999993</v>
      </c>
      <c r="AO1243" s="145">
        <v>7740.84</v>
      </c>
      <c r="AP1243" s="145">
        <v>7657.67</v>
      </c>
      <c r="AQ1243" s="145">
        <v>6177.53</v>
      </c>
      <c r="AR1243" s="145">
        <v>3940.31</v>
      </c>
      <c r="AS1243" s="145">
        <v>3775.55</v>
      </c>
      <c r="AT1243" s="145">
        <v>3994.35</v>
      </c>
      <c r="AU1243" s="145">
        <v>5587.05</v>
      </c>
      <c r="AV1243" s="145">
        <v>3997.85</v>
      </c>
      <c r="AW1243" s="145">
        <v>5084.3500000000004</v>
      </c>
      <c r="AX1243" s="195">
        <v>6797.65</v>
      </c>
    </row>
    <row r="1244" spans="1:50" x14ac:dyDescent="0.35">
      <c r="A1244" s="27" t="s">
        <v>144</v>
      </c>
      <c r="B1244" s="3" t="s">
        <v>217</v>
      </c>
      <c r="C1244" s="3" t="s">
        <v>339</v>
      </c>
      <c r="D1244" s="3" t="s">
        <v>166</v>
      </c>
      <c r="E1244" s="145">
        <v>333.31</v>
      </c>
      <c r="F1244" s="145">
        <v>289.17</v>
      </c>
      <c r="G1244" s="145">
        <v>319.3</v>
      </c>
      <c r="H1244" s="145">
        <v>174.81</v>
      </c>
      <c r="I1244" s="145">
        <v>175.84</v>
      </c>
      <c r="J1244" s="145">
        <v>161.49</v>
      </c>
      <c r="K1244" s="145">
        <v>253.54</v>
      </c>
      <c r="L1244" s="145">
        <v>426.95</v>
      </c>
      <c r="M1244" s="145">
        <v>317.22000000000003</v>
      </c>
      <c r="N1244" s="145">
        <v>293.89999999999998</v>
      </c>
      <c r="O1244" s="145">
        <v>284.67</v>
      </c>
      <c r="P1244" s="145">
        <v>327.52</v>
      </c>
      <c r="Q1244" s="145">
        <v>365.07</v>
      </c>
      <c r="R1244" s="145">
        <v>320.27999999999997</v>
      </c>
      <c r="S1244" s="145">
        <v>430.36</v>
      </c>
      <c r="T1244" s="145">
        <v>436.09</v>
      </c>
      <c r="U1244" s="145">
        <v>430.01</v>
      </c>
      <c r="V1244" s="145">
        <v>564.36</v>
      </c>
      <c r="W1244" s="145">
        <v>460.72</v>
      </c>
      <c r="X1244" s="145">
        <v>581.04</v>
      </c>
      <c r="Y1244" s="145">
        <v>437.38</v>
      </c>
      <c r="Z1244" s="145">
        <v>364.15</v>
      </c>
      <c r="AA1244" s="145">
        <v>281.08999999999997</v>
      </c>
      <c r="AB1244" s="145">
        <v>373.79</v>
      </c>
      <c r="AC1244" s="145">
        <v>505.11</v>
      </c>
      <c r="AD1244" s="145">
        <v>551.08000000000004</v>
      </c>
      <c r="AE1244" s="145">
        <v>656.24</v>
      </c>
      <c r="AF1244" s="145">
        <v>563.23</v>
      </c>
      <c r="AG1244" s="145">
        <v>500.7</v>
      </c>
      <c r="AH1244" s="145">
        <v>496.33</v>
      </c>
      <c r="AI1244" s="145">
        <v>350.89</v>
      </c>
      <c r="AJ1244" s="145">
        <v>324.2</v>
      </c>
      <c r="AK1244" s="145">
        <v>318.95</v>
      </c>
      <c r="AL1244" s="145">
        <v>333.74</v>
      </c>
      <c r="AM1244" s="145">
        <v>568.75</v>
      </c>
      <c r="AN1244" s="145">
        <v>357.44</v>
      </c>
      <c r="AO1244" s="145">
        <v>322.54000000000002</v>
      </c>
      <c r="AP1244" s="145">
        <v>273.49</v>
      </c>
      <c r="AQ1244" s="145">
        <v>280.8</v>
      </c>
      <c r="AR1244" s="145">
        <v>281.45</v>
      </c>
      <c r="AS1244" s="145">
        <v>269.68</v>
      </c>
      <c r="AT1244" s="145">
        <v>199.72</v>
      </c>
      <c r="AU1244" s="145">
        <v>328.65</v>
      </c>
      <c r="AV1244" s="145">
        <v>222.1</v>
      </c>
      <c r="AW1244" s="145">
        <v>317.77</v>
      </c>
      <c r="AX1244" s="195">
        <v>261.45</v>
      </c>
    </row>
    <row r="1245" spans="1:50" x14ac:dyDescent="0.35">
      <c r="A1245" s="27" t="s">
        <v>144</v>
      </c>
      <c r="B1245" s="3" t="s">
        <v>217</v>
      </c>
      <c r="C1245" s="3" t="s">
        <v>339</v>
      </c>
      <c r="D1245" s="3" t="s">
        <v>327</v>
      </c>
      <c r="E1245" s="3">
        <v>847</v>
      </c>
      <c r="F1245" s="3">
        <v>499</v>
      </c>
      <c r="G1245" s="3">
        <v>772</v>
      </c>
      <c r="H1245" s="3">
        <v>235</v>
      </c>
      <c r="I1245" s="3">
        <v>175</v>
      </c>
      <c r="J1245" s="3">
        <v>172</v>
      </c>
      <c r="K1245" s="3">
        <v>182</v>
      </c>
      <c r="L1245" s="3">
        <v>190</v>
      </c>
      <c r="M1245" s="3">
        <v>113</v>
      </c>
      <c r="N1245" s="3">
        <v>149</v>
      </c>
      <c r="O1245" s="3">
        <v>126</v>
      </c>
      <c r="P1245" s="3">
        <v>131</v>
      </c>
      <c r="Q1245" s="3">
        <v>196</v>
      </c>
      <c r="R1245" s="3">
        <v>192</v>
      </c>
      <c r="S1245" s="3">
        <v>184</v>
      </c>
      <c r="T1245" s="3">
        <v>154</v>
      </c>
      <c r="U1245" s="3">
        <v>187</v>
      </c>
      <c r="V1245" s="3">
        <v>176</v>
      </c>
      <c r="W1245" s="3">
        <v>203</v>
      </c>
      <c r="X1245" s="3">
        <v>199</v>
      </c>
      <c r="Y1245" s="3">
        <v>143</v>
      </c>
      <c r="Z1245" s="3">
        <v>588</v>
      </c>
      <c r="AA1245" s="3">
        <v>135</v>
      </c>
      <c r="AB1245" s="3">
        <v>367</v>
      </c>
      <c r="AC1245" s="3">
        <v>585</v>
      </c>
      <c r="AD1245" s="3">
        <v>242</v>
      </c>
      <c r="AE1245" s="3">
        <v>350</v>
      </c>
      <c r="AF1245" s="3">
        <v>285</v>
      </c>
      <c r="AG1245" s="3">
        <v>255</v>
      </c>
      <c r="AH1245" s="3">
        <v>326</v>
      </c>
      <c r="AI1245" s="3">
        <v>286</v>
      </c>
      <c r="AJ1245" s="3">
        <v>235</v>
      </c>
      <c r="AK1245" s="3">
        <v>216</v>
      </c>
      <c r="AL1245" s="3">
        <v>237</v>
      </c>
      <c r="AM1245" s="3">
        <v>290</v>
      </c>
      <c r="AN1245" s="3">
        <v>261</v>
      </c>
      <c r="AO1245" s="3">
        <v>229</v>
      </c>
      <c r="AP1245" s="3">
        <v>245</v>
      </c>
      <c r="AQ1245" s="3">
        <v>196</v>
      </c>
      <c r="AR1245" s="3">
        <v>129</v>
      </c>
      <c r="AS1245" s="3">
        <v>133</v>
      </c>
      <c r="AT1245" s="3">
        <v>166</v>
      </c>
      <c r="AU1245" s="3">
        <v>191</v>
      </c>
      <c r="AV1245" s="3">
        <v>152</v>
      </c>
      <c r="AW1245" s="3">
        <v>204</v>
      </c>
      <c r="AX1245" s="10">
        <v>230</v>
      </c>
    </row>
    <row r="1246" spans="1:50" x14ac:dyDescent="0.35">
      <c r="A1246" s="27" t="s">
        <v>144</v>
      </c>
      <c r="B1246" s="3" t="s">
        <v>217</v>
      </c>
      <c r="C1246" s="3" t="s">
        <v>339</v>
      </c>
      <c r="D1246" s="3" t="s">
        <v>167</v>
      </c>
      <c r="E1246" s="4">
        <v>1408</v>
      </c>
      <c r="F1246" s="4">
        <v>1786</v>
      </c>
      <c r="G1246" s="4">
        <v>1583</v>
      </c>
      <c r="H1246" s="3">
        <v>800</v>
      </c>
      <c r="I1246" s="4">
        <v>1242</v>
      </c>
      <c r="J1246" s="4">
        <v>1027</v>
      </c>
      <c r="K1246" s="4">
        <v>2465</v>
      </c>
      <c r="L1246" s="4">
        <v>3895</v>
      </c>
      <c r="M1246" s="4">
        <v>2133</v>
      </c>
      <c r="N1246" s="4">
        <v>3278</v>
      </c>
      <c r="O1246" s="4">
        <v>2662</v>
      </c>
      <c r="P1246" s="4">
        <v>2672</v>
      </c>
      <c r="Q1246" s="4">
        <v>4047</v>
      </c>
      <c r="R1246" s="4">
        <v>3260</v>
      </c>
      <c r="S1246" s="4">
        <v>3981</v>
      </c>
      <c r="T1246" s="4">
        <v>3494</v>
      </c>
      <c r="U1246" s="4">
        <v>4134</v>
      </c>
      <c r="V1246" s="4">
        <v>4494</v>
      </c>
      <c r="W1246" s="4">
        <v>4227</v>
      </c>
      <c r="X1246" s="4">
        <v>3696</v>
      </c>
      <c r="Y1246" s="4">
        <v>2315</v>
      </c>
      <c r="Z1246" s="4">
        <v>2470</v>
      </c>
      <c r="AA1246" s="4">
        <v>2730</v>
      </c>
      <c r="AB1246" s="4">
        <v>2754</v>
      </c>
      <c r="AC1246" s="4">
        <v>4598</v>
      </c>
      <c r="AD1246" s="4">
        <v>4611</v>
      </c>
      <c r="AE1246" s="4">
        <v>4729</v>
      </c>
      <c r="AF1246" s="4">
        <v>4549</v>
      </c>
      <c r="AG1246" s="4">
        <v>4648</v>
      </c>
      <c r="AH1246" s="4">
        <v>5675</v>
      </c>
      <c r="AI1246" s="4">
        <v>4740</v>
      </c>
      <c r="AJ1246" s="4">
        <v>3288</v>
      </c>
      <c r="AK1246" s="4">
        <v>3020</v>
      </c>
      <c r="AL1246" s="4">
        <v>2992</v>
      </c>
      <c r="AM1246" s="4">
        <v>5089</v>
      </c>
      <c r="AN1246" s="4">
        <v>3171</v>
      </c>
      <c r="AO1246" s="4">
        <v>2493</v>
      </c>
      <c r="AP1246" s="4">
        <v>2370</v>
      </c>
      <c r="AQ1246" s="4">
        <v>1912</v>
      </c>
      <c r="AR1246" s="4">
        <v>1301</v>
      </c>
      <c r="AS1246" s="4">
        <v>1128</v>
      </c>
      <c r="AT1246" s="4">
        <v>1164</v>
      </c>
      <c r="AU1246" s="4">
        <v>1772</v>
      </c>
      <c r="AV1246" s="4">
        <v>1325</v>
      </c>
      <c r="AW1246" s="4">
        <v>1555</v>
      </c>
      <c r="AX1246" s="16">
        <v>2238</v>
      </c>
    </row>
    <row r="1247" spans="1:50" x14ac:dyDescent="0.35">
      <c r="A1247" s="27" t="s">
        <v>144</v>
      </c>
      <c r="B1247" s="3" t="s">
        <v>217</v>
      </c>
      <c r="C1247" s="3" t="s">
        <v>339</v>
      </c>
      <c r="D1247" s="3" t="s">
        <v>132</v>
      </c>
      <c r="E1247" s="3">
        <v>19</v>
      </c>
      <c r="F1247" s="3">
        <v>23</v>
      </c>
      <c r="G1247" s="3">
        <v>22</v>
      </c>
      <c r="H1247" s="3">
        <v>21</v>
      </c>
      <c r="I1247" s="3">
        <v>29</v>
      </c>
      <c r="J1247" s="3">
        <v>25</v>
      </c>
      <c r="K1247" s="3">
        <v>30</v>
      </c>
      <c r="L1247" s="3">
        <v>28</v>
      </c>
      <c r="M1247" s="3">
        <v>21</v>
      </c>
      <c r="N1247" s="3">
        <v>25</v>
      </c>
      <c r="O1247" s="3">
        <v>26</v>
      </c>
      <c r="P1247" s="3">
        <v>22</v>
      </c>
      <c r="Q1247" s="3">
        <v>30</v>
      </c>
      <c r="R1247" s="3">
        <v>29</v>
      </c>
      <c r="S1247" s="3">
        <v>27</v>
      </c>
      <c r="T1247" s="3">
        <v>18</v>
      </c>
      <c r="U1247" s="3">
        <v>23</v>
      </c>
      <c r="V1247" s="3">
        <v>20</v>
      </c>
      <c r="W1247" s="3">
        <v>23</v>
      </c>
      <c r="X1247" s="3">
        <v>17</v>
      </c>
      <c r="Y1247" s="3">
        <v>15</v>
      </c>
      <c r="Z1247" s="3">
        <v>20</v>
      </c>
      <c r="AA1247" s="3">
        <v>20</v>
      </c>
      <c r="AB1247" s="3">
        <v>22</v>
      </c>
      <c r="AC1247" s="3">
        <v>25</v>
      </c>
      <c r="AD1247" s="3">
        <v>24</v>
      </c>
      <c r="AE1247" s="3">
        <v>23</v>
      </c>
      <c r="AF1247" s="3">
        <v>25</v>
      </c>
      <c r="AG1247" s="3">
        <v>26</v>
      </c>
      <c r="AH1247" s="3">
        <v>33</v>
      </c>
      <c r="AI1247" s="3">
        <v>36</v>
      </c>
      <c r="AJ1247" s="3">
        <v>30</v>
      </c>
      <c r="AK1247" s="3">
        <v>30</v>
      </c>
      <c r="AL1247" s="3">
        <v>28</v>
      </c>
      <c r="AM1247" s="3">
        <v>28</v>
      </c>
      <c r="AN1247" s="3">
        <v>26</v>
      </c>
      <c r="AO1247" s="3">
        <v>24</v>
      </c>
      <c r="AP1247" s="3">
        <v>28</v>
      </c>
      <c r="AQ1247" s="3">
        <v>22</v>
      </c>
      <c r="AR1247" s="3">
        <v>14</v>
      </c>
      <c r="AS1247" s="3">
        <v>14</v>
      </c>
      <c r="AT1247" s="3">
        <v>20</v>
      </c>
      <c r="AU1247" s="3">
        <v>17</v>
      </c>
      <c r="AV1247" s="3">
        <v>18</v>
      </c>
      <c r="AW1247" s="3">
        <v>16</v>
      </c>
      <c r="AX1247" s="10">
        <v>26</v>
      </c>
    </row>
    <row r="1248" spans="1:50" x14ac:dyDescent="0.35">
      <c r="A1248" s="27" t="s">
        <v>144</v>
      </c>
      <c r="B1248" s="3" t="s">
        <v>218</v>
      </c>
      <c r="C1248" s="3" t="s">
        <v>129</v>
      </c>
      <c r="D1248" s="3" t="s">
        <v>162</v>
      </c>
      <c r="E1248" s="145">
        <v>2186822.12</v>
      </c>
      <c r="F1248" s="145">
        <v>1930018.88</v>
      </c>
      <c r="G1248" s="145">
        <v>2151861.46</v>
      </c>
      <c r="H1248" s="145">
        <v>1942834.45</v>
      </c>
      <c r="I1248" s="145">
        <v>2128862.1</v>
      </c>
      <c r="J1248" s="145">
        <v>2108852.09</v>
      </c>
      <c r="K1248" s="145">
        <v>1961737.11</v>
      </c>
      <c r="L1248" s="145">
        <v>1993919.98</v>
      </c>
      <c r="M1248" s="145">
        <v>1928747.18</v>
      </c>
      <c r="N1248" s="145">
        <v>2024890.28</v>
      </c>
      <c r="O1248" s="145">
        <v>1979229.01</v>
      </c>
      <c r="P1248" s="145">
        <v>1934930.17</v>
      </c>
      <c r="Q1248" s="145">
        <v>2050074.86</v>
      </c>
      <c r="R1248" s="145">
        <v>1941218.86</v>
      </c>
      <c r="S1248" s="145">
        <v>1996257.55</v>
      </c>
      <c r="T1248" s="145">
        <v>1962900.81</v>
      </c>
      <c r="U1248" s="145">
        <v>2130975.87</v>
      </c>
      <c r="V1248" s="145">
        <v>1969614</v>
      </c>
      <c r="W1248" s="145">
        <v>2014591.39</v>
      </c>
      <c r="X1248" s="145">
        <v>2170895.89</v>
      </c>
      <c r="Y1248" s="145">
        <v>1971514.28</v>
      </c>
      <c r="Z1248" s="145">
        <v>2330854.0099999998</v>
      </c>
      <c r="AA1248" s="145">
        <v>2039686.1</v>
      </c>
      <c r="AB1248" s="145">
        <v>1943290.52</v>
      </c>
      <c r="AC1248" s="145">
        <v>2418865.2599999998</v>
      </c>
      <c r="AD1248" s="145">
        <v>2166833.79</v>
      </c>
      <c r="AE1248" s="145">
        <v>2455810.0299999998</v>
      </c>
      <c r="AF1248" s="145">
        <v>2296910.37</v>
      </c>
      <c r="AG1248" s="145">
        <v>2355189.59</v>
      </c>
      <c r="AH1248" s="145">
        <v>1838710.17</v>
      </c>
      <c r="AI1248" s="145">
        <v>2050559.41</v>
      </c>
      <c r="AJ1248" s="145">
        <v>2236362.23</v>
      </c>
      <c r="AK1248" s="145">
        <v>2078686.7</v>
      </c>
      <c r="AL1248" s="145">
        <v>2337124.12</v>
      </c>
      <c r="AM1248" s="145">
        <v>2096560.98</v>
      </c>
      <c r="AN1248" s="145">
        <v>2047386.04</v>
      </c>
      <c r="AO1248" s="145">
        <v>2291503.7200000002</v>
      </c>
      <c r="AP1248" s="145">
        <v>2193083.12</v>
      </c>
      <c r="AQ1248" s="145">
        <v>1460442.65</v>
      </c>
      <c r="AR1248" s="145">
        <v>535387.57999999996</v>
      </c>
      <c r="AS1248" s="145">
        <v>590301.11</v>
      </c>
      <c r="AT1248" s="145">
        <v>817177.87</v>
      </c>
      <c r="AU1248" s="145">
        <v>970268.66</v>
      </c>
      <c r="AV1248" s="145">
        <v>961211.91</v>
      </c>
      <c r="AW1248" s="145">
        <v>1051082.68</v>
      </c>
      <c r="AX1248" s="195">
        <v>1004237.03</v>
      </c>
    </row>
    <row r="1249" spans="1:50" x14ac:dyDescent="0.35">
      <c r="A1249" s="27" t="s">
        <v>144</v>
      </c>
      <c r="B1249" s="3" t="s">
        <v>218</v>
      </c>
      <c r="C1249" s="3" t="s">
        <v>129</v>
      </c>
      <c r="D1249" s="3" t="s">
        <v>166</v>
      </c>
      <c r="E1249" s="145">
        <v>284.77999999999997</v>
      </c>
      <c r="F1249" s="145">
        <v>250.91</v>
      </c>
      <c r="G1249" s="145">
        <v>268.11</v>
      </c>
      <c r="H1249" s="145">
        <v>247.56</v>
      </c>
      <c r="I1249" s="145">
        <v>261.92</v>
      </c>
      <c r="J1249" s="145">
        <v>258.25</v>
      </c>
      <c r="K1249" s="145">
        <v>254.14</v>
      </c>
      <c r="L1249" s="145">
        <v>256.19</v>
      </c>
      <c r="M1249" s="145">
        <v>264.14</v>
      </c>
      <c r="N1249" s="145">
        <v>261.82</v>
      </c>
      <c r="O1249" s="145">
        <v>248.15</v>
      </c>
      <c r="P1249" s="145">
        <v>244.09</v>
      </c>
      <c r="Q1249" s="145">
        <v>243.91</v>
      </c>
      <c r="R1249" s="145">
        <v>234.31</v>
      </c>
      <c r="S1249" s="145">
        <v>235.38</v>
      </c>
      <c r="T1249" s="145">
        <v>226.92</v>
      </c>
      <c r="U1249" s="145">
        <v>238.04</v>
      </c>
      <c r="V1249" s="145">
        <v>221.88</v>
      </c>
      <c r="W1249" s="145">
        <v>224.57</v>
      </c>
      <c r="X1249" s="145">
        <v>243.05</v>
      </c>
      <c r="Y1249" s="145">
        <v>230.32</v>
      </c>
      <c r="Z1249" s="145">
        <v>256.42</v>
      </c>
      <c r="AA1249" s="145">
        <v>232.95</v>
      </c>
      <c r="AB1249" s="145">
        <v>229.65</v>
      </c>
      <c r="AC1249" s="145">
        <v>262.63</v>
      </c>
      <c r="AD1249" s="145">
        <v>245.34</v>
      </c>
      <c r="AE1249" s="145">
        <v>262.39999999999998</v>
      </c>
      <c r="AF1249" s="145">
        <v>246.29</v>
      </c>
      <c r="AG1249" s="145">
        <v>254.95</v>
      </c>
      <c r="AH1249" s="145">
        <v>200.49</v>
      </c>
      <c r="AI1249" s="145">
        <v>221.85</v>
      </c>
      <c r="AJ1249" s="145">
        <v>234.47</v>
      </c>
      <c r="AK1249" s="145">
        <v>220.11</v>
      </c>
      <c r="AL1249" s="145">
        <v>235.74</v>
      </c>
      <c r="AM1249" s="145">
        <v>222.09</v>
      </c>
      <c r="AN1249" s="145">
        <v>222.35</v>
      </c>
      <c r="AO1249" s="145">
        <v>227.02</v>
      </c>
      <c r="AP1249" s="145">
        <v>224.26</v>
      </c>
      <c r="AQ1249" s="145">
        <v>183.06</v>
      </c>
      <c r="AR1249" s="145">
        <v>235.13</v>
      </c>
      <c r="AS1249" s="145">
        <v>199.49</v>
      </c>
      <c r="AT1249" s="145">
        <v>167.87</v>
      </c>
      <c r="AU1249" s="145">
        <v>169.01</v>
      </c>
      <c r="AV1249" s="145">
        <v>162.63999999999999</v>
      </c>
      <c r="AW1249" s="145">
        <v>164.64</v>
      </c>
      <c r="AX1249" s="195">
        <v>171.17</v>
      </c>
    </row>
    <row r="1250" spans="1:50" x14ac:dyDescent="0.35">
      <c r="A1250" s="27" t="s">
        <v>144</v>
      </c>
      <c r="B1250" s="3" t="s">
        <v>218</v>
      </c>
      <c r="C1250" s="3" t="s">
        <v>129</v>
      </c>
      <c r="D1250" s="3" t="s">
        <v>327</v>
      </c>
      <c r="E1250" s="4">
        <v>82928</v>
      </c>
      <c r="F1250" s="4">
        <v>75943</v>
      </c>
      <c r="G1250" s="4">
        <v>82727</v>
      </c>
      <c r="H1250" s="4">
        <v>76970</v>
      </c>
      <c r="I1250" s="4">
        <v>90266</v>
      </c>
      <c r="J1250" s="4">
        <v>82080</v>
      </c>
      <c r="K1250" s="4">
        <v>77427</v>
      </c>
      <c r="L1250" s="4">
        <v>77750</v>
      </c>
      <c r="M1250" s="4">
        <v>75895</v>
      </c>
      <c r="N1250" s="4">
        <v>81605</v>
      </c>
      <c r="O1250" s="4">
        <v>83271</v>
      </c>
      <c r="P1250" s="4">
        <v>81545</v>
      </c>
      <c r="Q1250" s="4">
        <v>87312</v>
      </c>
      <c r="R1250" s="4">
        <v>82059</v>
      </c>
      <c r="S1250" s="4">
        <v>89330</v>
      </c>
      <c r="T1250" s="4">
        <v>87088</v>
      </c>
      <c r="U1250" s="4">
        <v>95529</v>
      </c>
      <c r="V1250" s="4">
        <v>90077</v>
      </c>
      <c r="W1250" s="4">
        <v>92717</v>
      </c>
      <c r="X1250" s="4">
        <v>96282</v>
      </c>
      <c r="Y1250" s="4">
        <v>83541</v>
      </c>
      <c r="Z1250" s="4">
        <v>97974</v>
      </c>
      <c r="AA1250" s="4">
        <v>90105</v>
      </c>
      <c r="AB1250" s="4">
        <v>87915</v>
      </c>
      <c r="AC1250" s="4">
        <v>97600</v>
      </c>
      <c r="AD1250" s="4">
        <v>89049</v>
      </c>
      <c r="AE1250" s="4">
        <v>98691</v>
      </c>
      <c r="AF1250" s="4">
        <v>96930</v>
      </c>
      <c r="AG1250" s="4">
        <v>99519</v>
      </c>
      <c r="AH1250" s="4">
        <v>94495</v>
      </c>
      <c r="AI1250" s="4">
        <v>95685</v>
      </c>
      <c r="AJ1250" s="4">
        <v>102480</v>
      </c>
      <c r="AK1250" s="4">
        <v>95909</v>
      </c>
      <c r="AL1250" s="4">
        <v>113806</v>
      </c>
      <c r="AM1250" s="4">
        <v>97589</v>
      </c>
      <c r="AN1250" s="4">
        <v>94946</v>
      </c>
      <c r="AO1250" s="4">
        <v>119536</v>
      </c>
      <c r="AP1250" s="4">
        <v>102704</v>
      </c>
      <c r="AQ1250" s="4">
        <v>70601</v>
      </c>
      <c r="AR1250" s="4">
        <v>21232</v>
      </c>
      <c r="AS1250" s="4">
        <v>24687</v>
      </c>
      <c r="AT1250" s="4">
        <v>34264</v>
      </c>
      <c r="AU1250" s="4">
        <v>40289</v>
      </c>
      <c r="AV1250" s="4">
        <v>39369</v>
      </c>
      <c r="AW1250" s="4">
        <v>39829</v>
      </c>
      <c r="AX1250" s="16">
        <v>36442</v>
      </c>
    </row>
    <row r="1251" spans="1:50" x14ac:dyDescent="0.35">
      <c r="A1251" s="27" t="s">
        <v>144</v>
      </c>
      <c r="B1251" s="3" t="s">
        <v>218</v>
      </c>
      <c r="C1251" s="3" t="s">
        <v>129</v>
      </c>
      <c r="D1251" s="3" t="s">
        <v>167</v>
      </c>
      <c r="E1251" s="4">
        <v>65618</v>
      </c>
      <c r="F1251" s="4">
        <v>66758</v>
      </c>
      <c r="G1251" s="4">
        <v>80926</v>
      </c>
      <c r="H1251" s="4">
        <v>72358</v>
      </c>
      <c r="I1251" s="4">
        <v>81139</v>
      </c>
      <c r="J1251" s="4">
        <v>87463</v>
      </c>
      <c r="K1251" s="4">
        <v>71589</v>
      </c>
      <c r="L1251" s="4">
        <v>71240</v>
      </c>
      <c r="M1251" s="4">
        <v>59221</v>
      </c>
      <c r="N1251" s="4">
        <v>65200</v>
      </c>
      <c r="O1251" s="4">
        <v>76552</v>
      </c>
      <c r="P1251" s="4">
        <v>68015</v>
      </c>
      <c r="Q1251" s="4">
        <v>77930</v>
      </c>
      <c r="R1251" s="4">
        <v>73783</v>
      </c>
      <c r="S1251" s="4">
        <v>86620</v>
      </c>
      <c r="T1251" s="4">
        <v>87303</v>
      </c>
      <c r="U1251" s="4">
        <v>99685</v>
      </c>
      <c r="V1251" s="4">
        <v>91239</v>
      </c>
      <c r="W1251" s="4">
        <v>90602</v>
      </c>
      <c r="X1251" s="4">
        <v>89540</v>
      </c>
      <c r="Y1251" s="4">
        <v>73970</v>
      </c>
      <c r="Z1251" s="4">
        <v>93675</v>
      </c>
      <c r="AA1251" s="4">
        <v>78409</v>
      </c>
      <c r="AB1251" s="4">
        <v>75846</v>
      </c>
      <c r="AC1251" s="4">
        <v>84351</v>
      </c>
      <c r="AD1251" s="4">
        <v>77987</v>
      </c>
      <c r="AE1251" s="4">
        <v>85611</v>
      </c>
      <c r="AF1251" s="4">
        <v>100907</v>
      </c>
      <c r="AG1251" s="4">
        <v>98080</v>
      </c>
      <c r="AH1251" s="4">
        <v>94174</v>
      </c>
      <c r="AI1251" s="4">
        <v>104385</v>
      </c>
      <c r="AJ1251" s="4">
        <v>104196</v>
      </c>
      <c r="AK1251" s="4">
        <v>100448</v>
      </c>
      <c r="AL1251" s="4">
        <v>111950</v>
      </c>
      <c r="AM1251" s="4">
        <v>97849</v>
      </c>
      <c r="AN1251" s="4">
        <v>93680</v>
      </c>
      <c r="AO1251" s="4">
        <v>100708</v>
      </c>
      <c r="AP1251" s="4">
        <v>101439</v>
      </c>
      <c r="AQ1251" s="4">
        <v>70148</v>
      </c>
      <c r="AR1251" s="4">
        <v>22525</v>
      </c>
      <c r="AS1251" s="4">
        <v>26955</v>
      </c>
      <c r="AT1251" s="4">
        <v>46016</v>
      </c>
      <c r="AU1251" s="4">
        <v>49347</v>
      </c>
      <c r="AV1251" s="4">
        <v>49241</v>
      </c>
      <c r="AW1251" s="4">
        <v>29011</v>
      </c>
      <c r="AX1251" s="16">
        <v>20301</v>
      </c>
    </row>
    <row r="1252" spans="1:50" x14ac:dyDescent="0.35">
      <c r="A1252" s="27" t="s">
        <v>144</v>
      </c>
      <c r="B1252" s="3" t="s">
        <v>218</v>
      </c>
      <c r="C1252" s="3" t="s">
        <v>129</v>
      </c>
      <c r="D1252" s="3" t="s">
        <v>132</v>
      </c>
      <c r="E1252" s="4">
        <v>7679</v>
      </c>
      <c r="F1252" s="4">
        <v>7692</v>
      </c>
      <c r="G1252" s="4">
        <v>8026</v>
      </c>
      <c r="H1252" s="4">
        <v>7848</v>
      </c>
      <c r="I1252" s="4">
        <v>8128</v>
      </c>
      <c r="J1252" s="4">
        <v>8166</v>
      </c>
      <c r="K1252" s="4">
        <v>7719</v>
      </c>
      <c r="L1252" s="4">
        <v>7783</v>
      </c>
      <c r="M1252" s="4">
        <v>7302</v>
      </c>
      <c r="N1252" s="4">
        <v>7734</v>
      </c>
      <c r="O1252" s="4">
        <v>7976</v>
      </c>
      <c r="P1252" s="4">
        <v>7927</v>
      </c>
      <c r="Q1252" s="4">
        <v>8405</v>
      </c>
      <c r="R1252" s="4">
        <v>8285</v>
      </c>
      <c r="S1252" s="4">
        <v>8481</v>
      </c>
      <c r="T1252" s="4">
        <v>8650</v>
      </c>
      <c r="U1252" s="4">
        <v>8952</v>
      </c>
      <c r="V1252" s="4">
        <v>8877</v>
      </c>
      <c r="W1252" s="4">
        <v>8971</v>
      </c>
      <c r="X1252" s="4">
        <v>8932</v>
      </c>
      <c r="Y1252" s="4">
        <v>8560</v>
      </c>
      <c r="Z1252" s="4">
        <v>9090</v>
      </c>
      <c r="AA1252" s="4">
        <v>8756</v>
      </c>
      <c r="AB1252" s="4">
        <v>8462</v>
      </c>
      <c r="AC1252" s="4">
        <v>9210</v>
      </c>
      <c r="AD1252" s="4">
        <v>8832</v>
      </c>
      <c r="AE1252" s="4">
        <v>9359</v>
      </c>
      <c r="AF1252" s="4">
        <v>9326</v>
      </c>
      <c r="AG1252" s="4">
        <v>9238</v>
      </c>
      <c r="AH1252" s="4">
        <v>9171</v>
      </c>
      <c r="AI1252" s="4">
        <v>9243</v>
      </c>
      <c r="AJ1252" s="4">
        <v>9538</v>
      </c>
      <c r="AK1252" s="4">
        <v>9444</v>
      </c>
      <c r="AL1252" s="4">
        <v>9914</v>
      </c>
      <c r="AM1252" s="4">
        <v>9440</v>
      </c>
      <c r="AN1252" s="4">
        <v>9208</v>
      </c>
      <c r="AO1252" s="4">
        <v>10094</v>
      </c>
      <c r="AP1252" s="4">
        <v>9779</v>
      </c>
      <c r="AQ1252" s="4">
        <v>7978</v>
      </c>
      <c r="AR1252" s="4">
        <v>2277</v>
      </c>
      <c r="AS1252" s="4">
        <v>2959</v>
      </c>
      <c r="AT1252" s="4">
        <v>4868</v>
      </c>
      <c r="AU1252" s="4">
        <v>5741</v>
      </c>
      <c r="AV1252" s="4">
        <v>5910</v>
      </c>
      <c r="AW1252" s="4">
        <v>6384</v>
      </c>
      <c r="AX1252" s="16">
        <v>5867</v>
      </c>
    </row>
    <row r="1253" spans="1:50" x14ac:dyDescent="0.35">
      <c r="A1253" s="27" t="s">
        <v>144</v>
      </c>
      <c r="B1253" s="3" t="s">
        <v>218</v>
      </c>
      <c r="C1253" s="3" t="s">
        <v>340</v>
      </c>
      <c r="D1253" s="3" t="s">
        <v>162</v>
      </c>
      <c r="E1253" s="145"/>
      <c r="F1253" s="145"/>
      <c r="G1253" s="145"/>
      <c r="H1253" s="145"/>
      <c r="I1253" s="145"/>
      <c r="J1253" s="145"/>
      <c r="K1253" s="145"/>
      <c r="L1253" s="145"/>
      <c r="M1253" s="145"/>
      <c r="N1253" s="145"/>
      <c r="O1253" s="145"/>
      <c r="P1253" s="145"/>
      <c r="Q1253" s="145">
        <v>34.799999999999997</v>
      </c>
      <c r="R1253" s="145">
        <v>11.6</v>
      </c>
      <c r="S1253" s="145">
        <v>11.6</v>
      </c>
      <c r="T1253" s="145"/>
      <c r="U1253" s="145"/>
      <c r="V1253" s="145">
        <v>45.46</v>
      </c>
      <c r="W1253" s="145">
        <v>88.73</v>
      </c>
      <c r="X1253" s="145">
        <v>66</v>
      </c>
      <c r="Y1253" s="145"/>
      <c r="Z1253" s="145">
        <v>132</v>
      </c>
      <c r="AA1253" s="145">
        <v>132</v>
      </c>
      <c r="AB1253" s="145">
        <v>132</v>
      </c>
      <c r="AC1253" s="145">
        <v>198</v>
      </c>
      <c r="AD1253" s="145">
        <v>264</v>
      </c>
      <c r="AE1253" s="145">
        <v>66</v>
      </c>
      <c r="AF1253" s="145"/>
      <c r="AG1253" s="145">
        <v>132</v>
      </c>
      <c r="AH1253" s="145"/>
      <c r="AI1253" s="145"/>
      <c r="AJ1253" s="145">
        <v>66</v>
      </c>
      <c r="AK1253" s="145"/>
      <c r="AL1253" s="145"/>
      <c r="AM1253" s="145">
        <v>132</v>
      </c>
      <c r="AN1253" s="145">
        <v>66</v>
      </c>
      <c r="AO1253" s="145">
        <v>66</v>
      </c>
      <c r="AP1253" s="145">
        <v>66</v>
      </c>
      <c r="AQ1253" s="145">
        <v>131.34</v>
      </c>
      <c r="AR1253" s="145">
        <v>198</v>
      </c>
      <c r="AS1253" s="145">
        <v>66</v>
      </c>
      <c r="AT1253" s="145"/>
      <c r="AU1253" s="145">
        <v>66</v>
      </c>
      <c r="AV1253" s="145">
        <v>132</v>
      </c>
      <c r="AW1253" s="145"/>
      <c r="AX1253" s="195"/>
    </row>
    <row r="1254" spans="1:50" x14ac:dyDescent="0.35">
      <c r="A1254" s="27" t="s">
        <v>144</v>
      </c>
      <c r="B1254" s="3" t="s">
        <v>218</v>
      </c>
      <c r="C1254" s="3" t="s">
        <v>340</v>
      </c>
      <c r="D1254" s="3" t="s">
        <v>166</v>
      </c>
      <c r="E1254" s="145"/>
      <c r="F1254" s="145"/>
      <c r="G1254" s="145"/>
      <c r="H1254" s="145"/>
      <c r="I1254" s="145"/>
      <c r="J1254" s="145"/>
      <c r="K1254" s="145"/>
      <c r="L1254" s="145"/>
      <c r="M1254" s="145"/>
      <c r="N1254" s="145"/>
      <c r="O1254" s="145"/>
      <c r="P1254" s="145"/>
      <c r="Q1254" s="145">
        <v>11.6</v>
      </c>
      <c r="R1254" s="145">
        <v>11.6</v>
      </c>
      <c r="S1254" s="145">
        <v>11.6</v>
      </c>
      <c r="T1254" s="145"/>
      <c r="U1254" s="145"/>
      <c r="V1254" s="145">
        <v>22.73</v>
      </c>
      <c r="W1254" s="145">
        <v>44.37</v>
      </c>
      <c r="X1254" s="145">
        <v>66</v>
      </c>
      <c r="Y1254" s="145"/>
      <c r="Z1254" s="145">
        <v>66</v>
      </c>
      <c r="AA1254" s="145">
        <v>66</v>
      </c>
      <c r="AB1254" s="145">
        <v>66</v>
      </c>
      <c r="AC1254" s="145">
        <v>66</v>
      </c>
      <c r="AD1254" s="145">
        <v>66</v>
      </c>
      <c r="AE1254" s="145">
        <v>66</v>
      </c>
      <c r="AF1254" s="145"/>
      <c r="AG1254" s="145">
        <v>66</v>
      </c>
      <c r="AH1254" s="145"/>
      <c r="AI1254" s="145"/>
      <c r="AJ1254" s="145">
        <v>66</v>
      </c>
      <c r="AK1254" s="145"/>
      <c r="AL1254" s="145"/>
      <c r="AM1254" s="145">
        <v>66</v>
      </c>
      <c r="AN1254" s="145">
        <v>66</v>
      </c>
      <c r="AO1254" s="145">
        <v>66</v>
      </c>
      <c r="AP1254" s="145">
        <v>66</v>
      </c>
      <c r="AQ1254" s="145">
        <v>65.67</v>
      </c>
      <c r="AR1254" s="145">
        <v>66</v>
      </c>
      <c r="AS1254" s="145">
        <v>66</v>
      </c>
      <c r="AT1254" s="145"/>
      <c r="AU1254" s="145">
        <v>66</v>
      </c>
      <c r="AV1254" s="145">
        <v>132</v>
      </c>
      <c r="AW1254" s="145"/>
      <c r="AX1254" s="195"/>
    </row>
    <row r="1255" spans="1:50" x14ac:dyDescent="0.35">
      <c r="A1255" s="27" t="s">
        <v>144</v>
      </c>
      <c r="B1255" s="3" t="s">
        <v>218</v>
      </c>
      <c r="C1255" s="3" t="s">
        <v>340</v>
      </c>
      <c r="D1255" s="3" t="s">
        <v>327</v>
      </c>
      <c r="E1255" s="3"/>
      <c r="F1255" s="3"/>
      <c r="G1255" s="3"/>
      <c r="H1255" s="3"/>
      <c r="I1255" s="3"/>
      <c r="J1255" s="3"/>
      <c r="K1255" s="3"/>
      <c r="L1255" s="3"/>
      <c r="M1255" s="3"/>
      <c r="N1255" s="3"/>
      <c r="O1255" s="3"/>
      <c r="P1255" s="3"/>
      <c r="Q1255" s="3">
        <v>3</v>
      </c>
      <c r="R1255" s="3">
        <v>1</v>
      </c>
      <c r="S1255" s="3">
        <v>1</v>
      </c>
      <c r="T1255" s="3"/>
      <c r="U1255" s="3"/>
      <c r="V1255" s="3">
        <v>2</v>
      </c>
      <c r="W1255" s="3">
        <v>2</v>
      </c>
      <c r="X1255" s="3">
        <v>1</v>
      </c>
      <c r="Y1255" s="3"/>
      <c r="Z1255" s="3">
        <v>2</v>
      </c>
      <c r="AA1255" s="3">
        <v>2</v>
      </c>
      <c r="AB1255" s="3">
        <v>2</v>
      </c>
      <c r="AC1255" s="3">
        <v>3</v>
      </c>
      <c r="AD1255" s="3">
        <v>4</v>
      </c>
      <c r="AE1255" s="3">
        <v>1</v>
      </c>
      <c r="AF1255" s="3"/>
      <c r="AG1255" s="3">
        <v>2</v>
      </c>
      <c r="AH1255" s="3"/>
      <c r="AI1255" s="3"/>
      <c r="AJ1255" s="3">
        <v>1</v>
      </c>
      <c r="AK1255" s="3"/>
      <c r="AL1255" s="3"/>
      <c r="AM1255" s="3">
        <v>2</v>
      </c>
      <c r="AN1255" s="3">
        <v>1</v>
      </c>
      <c r="AO1255" s="3">
        <v>1</v>
      </c>
      <c r="AP1255" s="3">
        <v>1</v>
      </c>
      <c r="AQ1255" s="3">
        <v>2</v>
      </c>
      <c r="AR1255" s="3">
        <v>3</v>
      </c>
      <c r="AS1255" s="3">
        <v>1</v>
      </c>
      <c r="AT1255" s="3"/>
      <c r="AU1255" s="3">
        <v>1</v>
      </c>
      <c r="AV1255" s="3">
        <v>2</v>
      </c>
      <c r="AW1255" s="3"/>
      <c r="AX1255" s="10"/>
    </row>
    <row r="1256" spans="1:50" x14ac:dyDescent="0.35">
      <c r="A1256" s="27" t="s">
        <v>144</v>
      </c>
      <c r="B1256" s="3" t="s">
        <v>218</v>
      </c>
      <c r="C1256" s="3" t="s">
        <v>340</v>
      </c>
      <c r="D1256" s="3" t="s">
        <v>167</v>
      </c>
      <c r="E1256" s="3"/>
      <c r="F1256" s="3"/>
      <c r="G1256" s="3"/>
      <c r="H1256" s="3"/>
      <c r="I1256" s="3"/>
      <c r="J1256" s="3"/>
      <c r="K1256" s="3"/>
      <c r="L1256" s="3"/>
      <c r="M1256" s="3"/>
      <c r="N1256" s="3"/>
      <c r="O1256" s="3"/>
      <c r="P1256" s="3"/>
      <c r="Q1256" s="3">
        <v>0</v>
      </c>
      <c r="R1256" s="3">
        <v>0</v>
      </c>
      <c r="S1256" s="3">
        <v>0</v>
      </c>
      <c r="T1256" s="3"/>
      <c r="U1256" s="3"/>
      <c r="V1256" s="3">
        <v>0</v>
      </c>
      <c r="W1256" s="3">
        <v>0</v>
      </c>
      <c r="X1256" s="3">
        <v>0</v>
      </c>
      <c r="Y1256" s="3"/>
      <c r="Z1256" s="3">
        <v>0</v>
      </c>
      <c r="AA1256" s="3">
        <v>0</v>
      </c>
      <c r="AB1256" s="3">
        <v>0</v>
      </c>
      <c r="AC1256" s="3">
        <v>0</v>
      </c>
      <c r="AD1256" s="3">
        <v>0</v>
      </c>
      <c r="AE1256" s="3">
        <v>0</v>
      </c>
      <c r="AF1256" s="3"/>
      <c r="AG1256" s="3">
        <v>0</v>
      </c>
      <c r="AH1256" s="3"/>
      <c r="AI1256" s="3"/>
      <c r="AJ1256" s="3">
        <v>0</v>
      </c>
      <c r="AK1256" s="3"/>
      <c r="AL1256" s="3"/>
      <c r="AM1256" s="3">
        <v>0</v>
      </c>
      <c r="AN1256" s="3">
        <v>0</v>
      </c>
      <c r="AO1256" s="3">
        <v>0</v>
      </c>
      <c r="AP1256" s="3">
        <v>0</v>
      </c>
      <c r="AQ1256" s="3">
        <v>0</v>
      </c>
      <c r="AR1256" s="3">
        <v>0</v>
      </c>
      <c r="AS1256" s="3">
        <v>0</v>
      </c>
      <c r="AT1256" s="3"/>
      <c r="AU1256" s="3">
        <v>0</v>
      </c>
      <c r="AV1256" s="3">
        <v>0</v>
      </c>
      <c r="AW1256" s="3"/>
      <c r="AX1256" s="10"/>
    </row>
    <row r="1257" spans="1:50" x14ac:dyDescent="0.35">
      <c r="A1257" s="27" t="s">
        <v>144</v>
      </c>
      <c r="B1257" s="3" t="s">
        <v>218</v>
      </c>
      <c r="C1257" s="3" t="s">
        <v>340</v>
      </c>
      <c r="D1257" s="3" t="s">
        <v>132</v>
      </c>
      <c r="E1257" s="3"/>
      <c r="F1257" s="3"/>
      <c r="G1257" s="3"/>
      <c r="H1257" s="3"/>
      <c r="I1257" s="3"/>
      <c r="J1257" s="3"/>
      <c r="K1257" s="3"/>
      <c r="L1257" s="3"/>
      <c r="M1257" s="3"/>
      <c r="N1257" s="3"/>
      <c r="O1257" s="3"/>
      <c r="P1257" s="3"/>
      <c r="Q1257" s="3">
        <v>3</v>
      </c>
      <c r="R1257" s="3">
        <v>1</v>
      </c>
      <c r="S1257" s="3">
        <v>1</v>
      </c>
      <c r="T1257" s="3"/>
      <c r="U1257" s="3"/>
      <c r="V1257" s="3">
        <v>2</v>
      </c>
      <c r="W1257" s="3">
        <v>2</v>
      </c>
      <c r="X1257" s="3">
        <v>1</v>
      </c>
      <c r="Y1257" s="3"/>
      <c r="Z1257" s="3">
        <v>2</v>
      </c>
      <c r="AA1257" s="3">
        <v>2</v>
      </c>
      <c r="AB1257" s="3">
        <v>2</v>
      </c>
      <c r="AC1257" s="3">
        <v>3</v>
      </c>
      <c r="AD1257" s="3">
        <v>4</v>
      </c>
      <c r="AE1257" s="3">
        <v>1</v>
      </c>
      <c r="AF1257" s="3"/>
      <c r="AG1257" s="3">
        <v>2</v>
      </c>
      <c r="AH1257" s="3"/>
      <c r="AI1257" s="3"/>
      <c r="AJ1257" s="3">
        <v>1</v>
      </c>
      <c r="AK1257" s="3"/>
      <c r="AL1257" s="3"/>
      <c r="AM1257" s="3">
        <v>2</v>
      </c>
      <c r="AN1257" s="3">
        <v>1</v>
      </c>
      <c r="AO1257" s="3">
        <v>1</v>
      </c>
      <c r="AP1257" s="3">
        <v>1</v>
      </c>
      <c r="AQ1257" s="3">
        <v>2</v>
      </c>
      <c r="AR1257" s="3">
        <v>3</v>
      </c>
      <c r="AS1257" s="3">
        <v>1</v>
      </c>
      <c r="AT1257" s="3"/>
      <c r="AU1257" s="3">
        <v>1</v>
      </c>
      <c r="AV1257" s="3">
        <v>1</v>
      </c>
      <c r="AW1257" s="3"/>
      <c r="AX1257" s="10"/>
    </row>
    <row r="1258" spans="1:50" x14ac:dyDescent="0.35">
      <c r="A1258" s="27" t="s">
        <v>144</v>
      </c>
      <c r="B1258" s="3" t="s">
        <v>218</v>
      </c>
      <c r="C1258" s="3" t="s">
        <v>341</v>
      </c>
      <c r="D1258" s="3" t="s">
        <v>162</v>
      </c>
      <c r="E1258" s="145"/>
      <c r="F1258" s="145">
        <v>61.04</v>
      </c>
      <c r="G1258" s="145"/>
      <c r="H1258" s="145"/>
      <c r="I1258" s="145"/>
      <c r="J1258" s="145">
        <v>155</v>
      </c>
      <c r="K1258" s="145"/>
      <c r="L1258" s="145"/>
      <c r="M1258" s="145"/>
      <c r="N1258" s="145"/>
      <c r="O1258" s="145"/>
      <c r="P1258" s="145"/>
      <c r="Q1258" s="145"/>
      <c r="R1258" s="145"/>
      <c r="S1258" s="145"/>
      <c r="T1258" s="145"/>
      <c r="U1258" s="145"/>
      <c r="V1258" s="145"/>
      <c r="W1258" s="145"/>
      <c r="X1258" s="145"/>
      <c r="Y1258" s="145"/>
      <c r="Z1258" s="145"/>
      <c r="AA1258" s="145"/>
      <c r="AB1258" s="145"/>
      <c r="AC1258" s="145">
        <v>63.37</v>
      </c>
      <c r="AD1258" s="145"/>
      <c r="AE1258" s="145"/>
      <c r="AF1258" s="145"/>
      <c r="AG1258" s="145"/>
      <c r="AH1258" s="145"/>
      <c r="AI1258" s="145"/>
      <c r="AJ1258" s="145"/>
      <c r="AK1258" s="145"/>
      <c r="AL1258" s="145"/>
      <c r="AM1258" s="145"/>
      <c r="AN1258" s="145"/>
      <c r="AO1258" s="145"/>
      <c r="AP1258" s="145"/>
      <c r="AQ1258" s="145"/>
      <c r="AR1258" s="145"/>
      <c r="AS1258" s="145"/>
      <c r="AT1258" s="145"/>
      <c r="AU1258" s="145"/>
      <c r="AV1258" s="145"/>
      <c r="AW1258" s="145"/>
      <c r="AX1258" s="195"/>
    </row>
    <row r="1259" spans="1:50" x14ac:dyDescent="0.35">
      <c r="A1259" s="27" t="s">
        <v>144</v>
      </c>
      <c r="B1259" s="3" t="s">
        <v>218</v>
      </c>
      <c r="C1259" s="3" t="s">
        <v>341</v>
      </c>
      <c r="D1259" s="3" t="s">
        <v>166</v>
      </c>
      <c r="E1259" s="145"/>
      <c r="F1259" s="145">
        <v>61.04</v>
      </c>
      <c r="G1259" s="145"/>
      <c r="H1259" s="145"/>
      <c r="I1259" s="145"/>
      <c r="J1259" s="145">
        <v>155</v>
      </c>
      <c r="K1259" s="145"/>
      <c r="L1259" s="145"/>
      <c r="M1259" s="145"/>
      <c r="N1259" s="145"/>
      <c r="O1259" s="145"/>
      <c r="P1259" s="145"/>
      <c r="Q1259" s="145"/>
      <c r="R1259" s="145"/>
      <c r="S1259" s="145"/>
      <c r="T1259" s="145"/>
      <c r="U1259" s="145"/>
      <c r="V1259" s="145"/>
      <c r="W1259" s="145"/>
      <c r="X1259" s="145"/>
      <c r="Y1259" s="145"/>
      <c r="Z1259" s="145"/>
      <c r="AA1259" s="145"/>
      <c r="AB1259" s="145"/>
      <c r="AC1259" s="145">
        <v>63.37</v>
      </c>
      <c r="AD1259" s="145"/>
      <c r="AE1259" s="145"/>
      <c r="AF1259" s="145"/>
      <c r="AG1259" s="145"/>
      <c r="AH1259" s="145"/>
      <c r="AI1259" s="145"/>
      <c r="AJ1259" s="145"/>
      <c r="AK1259" s="145"/>
      <c r="AL1259" s="145"/>
      <c r="AM1259" s="145"/>
      <c r="AN1259" s="145"/>
      <c r="AO1259" s="145"/>
      <c r="AP1259" s="145"/>
      <c r="AQ1259" s="145"/>
      <c r="AR1259" s="145"/>
      <c r="AS1259" s="145"/>
      <c r="AT1259" s="145"/>
      <c r="AU1259" s="145"/>
      <c r="AV1259" s="145"/>
      <c r="AW1259" s="145"/>
      <c r="AX1259" s="195"/>
    </row>
    <row r="1260" spans="1:50" x14ac:dyDescent="0.35">
      <c r="A1260" s="27" t="s">
        <v>144</v>
      </c>
      <c r="B1260" s="3" t="s">
        <v>218</v>
      </c>
      <c r="C1260" s="3" t="s">
        <v>341</v>
      </c>
      <c r="D1260" s="3" t="s">
        <v>327</v>
      </c>
      <c r="E1260" s="3"/>
      <c r="F1260" s="3">
        <v>1</v>
      </c>
      <c r="G1260" s="3"/>
      <c r="H1260" s="3"/>
      <c r="I1260" s="3"/>
      <c r="J1260" s="3">
        <v>1</v>
      </c>
      <c r="K1260" s="3"/>
      <c r="L1260" s="3"/>
      <c r="M1260" s="3"/>
      <c r="N1260" s="3"/>
      <c r="O1260" s="3"/>
      <c r="P1260" s="3"/>
      <c r="Q1260" s="3"/>
      <c r="R1260" s="3"/>
      <c r="S1260" s="3"/>
      <c r="T1260" s="3"/>
      <c r="U1260" s="3"/>
      <c r="V1260" s="3"/>
      <c r="W1260" s="3"/>
      <c r="X1260" s="3"/>
      <c r="Y1260" s="3"/>
      <c r="Z1260" s="3"/>
      <c r="AA1260" s="3"/>
      <c r="AB1260" s="3"/>
      <c r="AC1260" s="3">
        <v>1</v>
      </c>
      <c r="AD1260" s="3"/>
      <c r="AE1260" s="3"/>
      <c r="AF1260" s="3"/>
      <c r="AG1260" s="3"/>
      <c r="AH1260" s="3"/>
      <c r="AI1260" s="3"/>
      <c r="AJ1260" s="3"/>
      <c r="AK1260" s="3"/>
      <c r="AL1260" s="3"/>
      <c r="AM1260" s="3"/>
      <c r="AN1260" s="3"/>
      <c r="AO1260" s="3"/>
      <c r="AP1260" s="3"/>
      <c r="AQ1260" s="3"/>
      <c r="AR1260" s="3"/>
      <c r="AS1260" s="3"/>
      <c r="AT1260" s="3"/>
      <c r="AU1260" s="3"/>
      <c r="AV1260" s="3"/>
      <c r="AW1260" s="3"/>
      <c r="AX1260" s="10"/>
    </row>
    <row r="1261" spans="1:50" x14ac:dyDescent="0.35">
      <c r="A1261" s="27" t="s">
        <v>144</v>
      </c>
      <c r="B1261" s="3" t="s">
        <v>218</v>
      </c>
      <c r="C1261" s="3" t="s">
        <v>341</v>
      </c>
      <c r="D1261" s="3" t="s">
        <v>167</v>
      </c>
      <c r="E1261" s="3"/>
      <c r="F1261" s="3">
        <v>0</v>
      </c>
      <c r="G1261" s="3"/>
      <c r="H1261" s="3"/>
      <c r="I1261" s="3"/>
      <c r="J1261" s="3">
        <v>0</v>
      </c>
      <c r="K1261" s="3"/>
      <c r="L1261" s="3"/>
      <c r="M1261" s="3"/>
      <c r="N1261" s="3"/>
      <c r="O1261" s="3"/>
      <c r="P1261" s="3"/>
      <c r="Q1261" s="3"/>
      <c r="R1261" s="3"/>
      <c r="S1261" s="3"/>
      <c r="T1261" s="3"/>
      <c r="U1261" s="3"/>
      <c r="V1261" s="3"/>
      <c r="W1261" s="3"/>
      <c r="X1261" s="3"/>
      <c r="Y1261" s="3"/>
      <c r="Z1261" s="3"/>
      <c r="AA1261" s="3"/>
      <c r="AB1261" s="3"/>
      <c r="AC1261" s="3">
        <v>0</v>
      </c>
      <c r="AD1261" s="3"/>
      <c r="AE1261" s="3"/>
      <c r="AF1261" s="3"/>
      <c r="AG1261" s="3"/>
      <c r="AH1261" s="3"/>
      <c r="AI1261" s="3"/>
      <c r="AJ1261" s="3"/>
      <c r="AK1261" s="3"/>
      <c r="AL1261" s="3"/>
      <c r="AM1261" s="3"/>
      <c r="AN1261" s="3"/>
      <c r="AO1261" s="3"/>
      <c r="AP1261" s="3"/>
      <c r="AQ1261" s="3"/>
      <c r="AR1261" s="3"/>
      <c r="AS1261" s="3"/>
      <c r="AT1261" s="3"/>
      <c r="AU1261" s="3"/>
      <c r="AV1261" s="3"/>
      <c r="AW1261" s="3"/>
      <c r="AX1261" s="10"/>
    </row>
    <row r="1262" spans="1:50" x14ac:dyDescent="0.35">
      <c r="A1262" s="27" t="s">
        <v>144</v>
      </c>
      <c r="B1262" s="3" t="s">
        <v>218</v>
      </c>
      <c r="C1262" s="3" t="s">
        <v>341</v>
      </c>
      <c r="D1262" s="3" t="s">
        <v>132</v>
      </c>
      <c r="E1262" s="3"/>
      <c r="F1262" s="3">
        <v>1</v>
      </c>
      <c r="G1262" s="3"/>
      <c r="H1262" s="3"/>
      <c r="I1262" s="3"/>
      <c r="J1262" s="3">
        <v>1</v>
      </c>
      <c r="K1262" s="3"/>
      <c r="L1262" s="3"/>
      <c r="M1262" s="3"/>
      <c r="N1262" s="3"/>
      <c r="O1262" s="3"/>
      <c r="P1262" s="3"/>
      <c r="Q1262" s="3"/>
      <c r="R1262" s="3"/>
      <c r="S1262" s="3"/>
      <c r="T1262" s="3"/>
      <c r="U1262" s="3"/>
      <c r="V1262" s="3"/>
      <c r="W1262" s="3"/>
      <c r="X1262" s="3"/>
      <c r="Y1262" s="3"/>
      <c r="Z1262" s="3"/>
      <c r="AA1262" s="3"/>
      <c r="AB1262" s="3"/>
      <c r="AC1262" s="3">
        <v>1</v>
      </c>
      <c r="AD1262" s="3"/>
      <c r="AE1262" s="3"/>
      <c r="AF1262" s="3"/>
      <c r="AG1262" s="3"/>
      <c r="AH1262" s="3"/>
      <c r="AI1262" s="3"/>
      <c r="AJ1262" s="3"/>
      <c r="AK1262" s="3"/>
      <c r="AL1262" s="3"/>
      <c r="AM1262" s="3"/>
      <c r="AN1262" s="3"/>
      <c r="AO1262" s="3"/>
      <c r="AP1262" s="3"/>
      <c r="AQ1262" s="3"/>
      <c r="AR1262" s="3"/>
      <c r="AS1262" s="3"/>
      <c r="AT1262" s="3"/>
      <c r="AU1262" s="3"/>
      <c r="AV1262" s="3"/>
      <c r="AW1262" s="3"/>
      <c r="AX1262" s="10"/>
    </row>
    <row r="1263" spans="1:50" x14ac:dyDescent="0.35">
      <c r="A1263" s="27" t="s">
        <v>144</v>
      </c>
      <c r="B1263" s="3" t="s">
        <v>218</v>
      </c>
      <c r="C1263" s="3" t="s">
        <v>333</v>
      </c>
      <c r="D1263" s="3" t="s">
        <v>162</v>
      </c>
      <c r="E1263" s="145">
        <v>68654.899999999994</v>
      </c>
      <c r="F1263" s="145">
        <v>61546.53</v>
      </c>
      <c r="G1263" s="145">
        <v>69757.149999999994</v>
      </c>
      <c r="H1263" s="145">
        <v>64217.95</v>
      </c>
      <c r="I1263" s="145">
        <v>72439.48</v>
      </c>
      <c r="J1263" s="145">
        <v>64584.5</v>
      </c>
      <c r="K1263" s="145">
        <v>63024.51</v>
      </c>
      <c r="L1263" s="145">
        <v>83388.03</v>
      </c>
      <c r="M1263" s="145">
        <v>64909.67</v>
      </c>
      <c r="N1263" s="145">
        <v>68646.09</v>
      </c>
      <c r="O1263" s="145">
        <v>73980.039999999994</v>
      </c>
      <c r="P1263" s="145">
        <v>71304.17</v>
      </c>
      <c r="Q1263" s="145">
        <v>83703.289999999994</v>
      </c>
      <c r="R1263" s="145">
        <v>62193.71</v>
      </c>
      <c r="S1263" s="145">
        <v>71351.399999999994</v>
      </c>
      <c r="T1263" s="145">
        <v>82070.58</v>
      </c>
      <c r="U1263" s="145">
        <v>85141.22</v>
      </c>
      <c r="V1263" s="145">
        <v>88278.73</v>
      </c>
      <c r="W1263" s="145">
        <v>94102.75</v>
      </c>
      <c r="X1263" s="145">
        <v>96902.2</v>
      </c>
      <c r="Y1263" s="145">
        <v>79043.56</v>
      </c>
      <c r="Z1263" s="145">
        <v>88537.88</v>
      </c>
      <c r="AA1263" s="145">
        <v>70921.62</v>
      </c>
      <c r="AB1263" s="145">
        <v>59093.120000000003</v>
      </c>
      <c r="AC1263" s="145">
        <v>81813.73</v>
      </c>
      <c r="AD1263" s="145">
        <v>86166.34</v>
      </c>
      <c r="AE1263" s="145">
        <v>89695.78</v>
      </c>
      <c r="AF1263" s="145">
        <v>90688.81</v>
      </c>
      <c r="AG1263" s="145">
        <v>74628.960000000006</v>
      </c>
      <c r="AH1263" s="145">
        <v>76025.990000000005</v>
      </c>
      <c r="AI1263" s="145">
        <v>70544.83</v>
      </c>
      <c r="AJ1263" s="145">
        <v>86236.13</v>
      </c>
      <c r="AK1263" s="145">
        <v>84012.38</v>
      </c>
      <c r="AL1263" s="145">
        <v>102420.53</v>
      </c>
      <c r="AM1263" s="145">
        <v>78369.990000000005</v>
      </c>
      <c r="AN1263" s="145">
        <v>80107.289999999994</v>
      </c>
      <c r="AO1263" s="145">
        <v>91004.24</v>
      </c>
      <c r="AP1263" s="145">
        <v>91731.28</v>
      </c>
      <c r="AQ1263" s="145">
        <v>80009.66</v>
      </c>
      <c r="AR1263" s="145">
        <v>69907.759999999995</v>
      </c>
      <c r="AS1263" s="145">
        <v>57892.19</v>
      </c>
      <c r="AT1263" s="145">
        <v>52070.64</v>
      </c>
      <c r="AU1263" s="145">
        <v>58992.78</v>
      </c>
      <c r="AV1263" s="145">
        <v>70757.34</v>
      </c>
      <c r="AW1263" s="145">
        <v>56032.39</v>
      </c>
      <c r="AX1263" s="195">
        <v>45221.94</v>
      </c>
    </row>
    <row r="1264" spans="1:50" x14ac:dyDescent="0.35">
      <c r="A1264" s="27" t="s">
        <v>144</v>
      </c>
      <c r="B1264" s="3" t="s">
        <v>218</v>
      </c>
      <c r="C1264" s="3" t="s">
        <v>333</v>
      </c>
      <c r="D1264" s="3" t="s">
        <v>166</v>
      </c>
      <c r="E1264" s="145">
        <v>124.15</v>
      </c>
      <c r="F1264" s="145">
        <v>117.46</v>
      </c>
      <c r="G1264" s="145">
        <v>141.78</v>
      </c>
      <c r="H1264" s="145">
        <v>143.66</v>
      </c>
      <c r="I1264" s="145">
        <v>146.34</v>
      </c>
      <c r="J1264" s="145">
        <v>141.94</v>
      </c>
      <c r="K1264" s="145">
        <v>137.01</v>
      </c>
      <c r="L1264" s="145">
        <v>166.78</v>
      </c>
      <c r="M1264" s="145">
        <v>158.32</v>
      </c>
      <c r="N1264" s="145">
        <v>137.02000000000001</v>
      </c>
      <c r="O1264" s="145">
        <v>143.37</v>
      </c>
      <c r="P1264" s="145">
        <v>138.19</v>
      </c>
      <c r="Q1264" s="145">
        <v>140.21</v>
      </c>
      <c r="R1264" s="145">
        <v>124.39</v>
      </c>
      <c r="S1264" s="145">
        <v>124.09</v>
      </c>
      <c r="T1264" s="145">
        <v>158.44</v>
      </c>
      <c r="U1264" s="145">
        <v>151.77000000000001</v>
      </c>
      <c r="V1264" s="145">
        <v>167.83</v>
      </c>
      <c r="W1264" s="145">
        <v>171.41</v>
      </c>
      <c r="X1264" s="145">
        <v>162.04</v>
      </c>
      <c r="Y1264" s="145">
        <v>154.38</v>
      </c>
      <c r="Z1264" s="145">
        <v>169.94</v>
      </c>
      <c r="AA1264" s="145">
        <v>130.61000000000001</v>
      </c>
      <c r="AB1264" s="145">
        <v>124.15</v>
      </c>
      <c r="AC1264" s="145">
        <v>139.13999999999999</v>
      </c>
      <c r="AD1264" s="145">
        <v>156.94999999999999</v>
      </c>
      <c r="AE1264" s="145">
        <v>157.63999999999999</v>
      </c>
      <c r="AF1264" s="145">
        <v>146.51</v>
      </c>
      <c r="AG1264" s="145">
        <v>130.47</v>
      </c>
      <c r="AH1264" s="145">
        <v>135.52000000000001</v>
      </c>
      <c r="AI1264" s="145">
        <v>135.13999999999999</v>
      </c>
      <c r="AJ1264" s="145">
        <v>150.24</v>
      </c>
      <c r="AK1264" s="145">
        <v>148.96</v>
      </c>
      <c r="AL1264" s="145">
        <v>161.80000000000001</v>
      </c>
      <c r="AM1264" s="145">
        <v>147.04</v>
      </c>
      <c r="AN1264" s="145">
        <v>131.54</v>
      </c>
      <c r="AO1264" s="145">
        <v>146.54</v>
      </c>
      <c r="AP1264" s="145">
        <v>170.19</v>
      </c>
      <c r="AQ1264" s="145">
        <v>158.75</v>
      </c>
      <c r="AR1264" s="145">
        <v>162.19999999999999</v>
      </c>
      <c r="AS1264" s="145">
        <v>169.28</v>
      </c>
      <c r="AT1264" s="145">
        <v>141.5</v>
      </c>
      <c r="AU1264" s="145">
        <v>156.9</v>
      </c>
      <c r="AV1264" s="145">
        <v>200.45</v>
      </c>
      <c r="AW1264" s="145">
        <v>197.99</v>
      </c>
      <c r="AX1264" s="195">
        <v>207.44</v>
      </c>
    </row>
    <row r="1265" spans="1:50" x14ac:dyDescent="0.35">
      <c r="A1265" s="27" t="s">
        <v>144</v>
      </c>
      <c r="B1265" s="3" t="s">
        <v>218</v>
      </c>
      <c r="C1265" s="3" t="s">
        <v>333</v>
      </c>
      <c r="D1265" s="3" t="s">
        <v>327</v>
      </c>
      <c r="E1265" s="4">
        <v>1093</v>
      </c>
      <c r="F1265" s="4">
        <v>1014</v>
      </c>
      <c r="G1265" s="4">
        <v>1013</v>
      </c>
      <c r="H1265" s="3">
        <v>931</v>
      </c>
      <c r="I1265" s="3">
        <v>948</v>
      </c>
      <c r="J1265" s="3">
        <v>847</v>
      </c>
      <c r="K1265" s="3">
        <v>854</v>
      </c>
      <c r="L1265" s="4">
        <v>1080</v>
      </c>
      <c r="M1265" s="3">
        <v>892</v>
      </c>
      <c r="N1265" s="3">
        <v>936</v>
      </c>
      <c r="O1265" s="4">
        <v>1005</v>
      </c>
      <c r="P1265" s="4">
        <v>1028</v>
      </c>
      <c r="Q1265" s="4">
        <v>1171</v>
      </c>
      <c r="R1265" s="3">
        <v>957</v>
      </c>
      <c r="S1265" s="4">
        <v>1197</v>
      </c>
      <c r="T1265" s="4">
        <v>1210</v>
      </c>
      <c r="U1265" s="4">
        <v>1384</v>
      </c>
      <c r="V1265" s="4">
        <v>1168</v>
      </c>
      <c r="W1265" s="4">
        <v>1184</v>
      </c>
      <c r="X1265" s="4">
        <v>1293</v>
      </c>
      <c r="Y1265" s="4">
        <v>1039</v>
      </c>
      <c r="Z1265" s="4">
        <v>1167</v>
      </c>
      <c r="AA1265" s="4">
        <v>1102</v>
      </c>
      <c r="AB1265" s="3">
        <v>993</v>
      </c>
      <c r="AC1265" s="4">
        <v>1033</v>
      </c>
      <c r="AD1265" s="4">
        <v>1162</v>
      </c>
      <c r="AE1265" s="4">
        <v>1212</v>
      </c>
      <c r="AF1265" s="4">
        <v>1185</v>
      </c>
      <c r="AG1265" s="4">
        <v>1138</v>
      </c>
      <c r="AH1265" s="4">
        <v>1129</v>
      </c>
      <c r="AI1265" s="4">
        <v>1025</v>
      </c>
      <c r="AJ1265" s="4">
        <v>1112</v>
      </c>
      <c r="AK1265" s="4">
        <v>1199</v>
      </c>
      <c r="AL1265" s="4">
        <v>1189</v>
      </c>
      <c r="AM1265" s="3">
        <v>955</v>
      </c>
      <c r="AN1265" s="4">
        <v>1143</v>
      </c>
      <c r="AO1265" s="4">
        <v>1201</v>
      </c>
      <c r="AP1265" s="4">
        <v>1370</v>
      </c>
      <c r="AQ1265" s="4">
        <v>1154</v>
      </c>
      <c r="AR1265" s="3">
        <v>929</v>
      </c>
      <c r="AS1265" s="3">
        <v>826</v>
      </c>
      <c r="AT1265" s="4">
        <v>1027</v>
      </c>
      <c r="AU1265" s="3">
        <v>853</v>
      </c>
      <c r="AV1265" s="3">
        <v>883</v>
      </c>
      <c r="AW1265" s="3">
        <v>648</v>
      </c>
      <c r="AX1265" s="10">
        <v>524</v>
      </c>
    </row>
    <row r="1266" spans="1:50" x14ac:dyDescent="0.35">
      <c r="A1266" s="27" t="s">
        <v>144</v>
      </c>
      <c r="B1266" s="3" t="s">
        <v>218</v>
      </c>
      <c r="C1266" s="3" t="s">
        <v>333</v>
      </c>
      <c r="D1266" s="3" t="s">
        <v>167</v>
      </c>
      <c r="E1266" s="3">
        <v>0</v>
      </c>
      <c r="F1266" s="3">
        <v>0</v>
      </c>
      <c r="G1266" s="3">
        <v>0</v>
      </c>
      <c r="H1266" s="3">
        <v>0</v>
      </c>
      <c r="I1266" s="3">
        <v>0</v>
      </c>
      <c r="J1266" s="3">
        <v>0</v>
      </c>
      <c r="K1266" s="3">
        <v>0</v>
      </c>
      <c r="L1266" s="3">
        <v>0</v>
      </c>
      <c r="M1266" s="3">
        <v>0</v>
      </c>
      <c r="N1266" s="3">
        <v>0</v>
      </c>
      <c r="O1266" s="3">
        <v>0</v>
      </c>
      <c r="P1266" s="3">
        <v>0</v>
      </c>
      <c r="Q1266" s="3">
        <v>0</v>
      </c>
      <c r="R1266" s="3">
        <v>0</v>
      </c>
      <c r="S1266" s="3">
        <v>0</v>
      </c>
      <c r="T1266" s="3">
        <v>0</v>
      </c>
      <c r="U1266" s="3">
        <v>0</v>
      </c>
      <c r="V1266" s="3">
        <v>0</v>
      </c>
      <c r="W1266" s="3">
        <v>0</v>
      </c>
      <c r="X1266" s="3">
        <v>0</v>
      </c>
      <c r="Y1266" s="3">
        <v>0</v>
      </c>
      <c r="Z1266" s="3">
        <v>0</v>
      </c>
      <c r="AA1266" s="3">
        <v>0</v>
      </c>
      <c r="AB1266" s="3">
        <v>0</v>
      </c>
      <c r="AC1266" s="3">
        <v>0</v>
      </c>
      <c r="AD1266" s="3">
        <v>0</v>
      </c>
      <c r="AE1266" s="3">
        <v>0</v>
      </c>
      <c r="AF1266" s="3">
        <v>0</v>
      </c>
      <c r="AG1266" s="3">
        <v>0</v>
      </c>
      <c r="AH1266" s="3">
        <v>0</v>
      </c>
      <c r="AI1266" s="3">
        <v>0</v>
      </c>
      <c r="AJ1266" s="3">
        <v>0</v>
      </c>
      <c r="AK1266" s="3">
        <v>0</v>
      </c>
      <c r="AL1266" s="3">
        <v>0</v>
      </c>
      <c r="AM1266" s="3">
        <v>0</v>
      </c>
      <c r="AN1266" s="3">
        <v>0</v>
      </c>
      <c r="AO1266" s="3">
        <v>0</v>
      </c>
      <c r="AP1266" s="3">
        <v>0</v>
      </c>
      <c r="AQ1266" s="3">
        <v>0</v>
      </c>
      <c r="AR1266" s="3">
        <v>0</v>
      </c>
      <c r="AS1266" s="3">
        <v>0</v>
      </c>
      <c r="AT1266" s="3">
        <v>0</v>
      </c>
      <c r="AU1266" s="3">
        <v>0</v>
      </c>
      <c r="AV1266" s="3">
        <v>0</v>
      </c>
      <c r="AW1266" s="3">
        <v>0</v>
      </c>
      <c r="AX1266" s="10">
        <v>0</v>
      </c>
    </row>
    <row r="1267" spans="1:50" x14ac:dyDescent="0.35">
      <c r="A1267" s="27" t="s">
        <v>144</v>
      </c>
      <c r="B1267" s="3" t="s">
        <v>218</v>
      </c>
      <c r="C1267" s="3" t="s">
        <v>333</v>
      </c>
      <c r="D1267" s="3" t="s">
        <v>132</v>
      </c>
      <c r="E1267" s="3">
        <v>553</v>
      </c>
      <c r="F1267" s="3">
        <v>524</v>
      </c>
      <c r="G1267" s="3">
        <v>492</v>
      </c>
      <c r="H1267" s="3">
        <v>447</v>
      </c>
      <c r="I1267" s="3">
        <v>495</v>
      </c>
      <c r="J1267" s="3">
        <v>455</v>
      </c>
      <c r="K1267" s="3">
        <v>460</v>
      </c>
      <c r="L1267" s="3">
        <v>500</v>
      </c>
      <c r="M1267" s="3">
        <v>410</v>
      </c>
      <c r="N1267" s="3">
        <v>501</v>
      </c>
      <c r="O1267" s="3">
        <v>516</v>
      </c>
      <c r="P1267" s="3">
        <v>516</v>
      </c>
      <c r="Q1267" s="3">
        <v>597</v>
      </c>
      <c r="R1267" s="3">
        <v>500</v>
      </c>
      <c r="S1267" s="3">
        <v>575</v>
      </c>
      <c r="T1267" s="3">
        <v>518</v>
      </c>
      <c r="U1267" s="3">
        <v>561</v>
      </c>
      <c r="V1267" s="3">
        <v>526</v>
      </c>
      <c r="W1267" s="3">
        <v>549</v>
      </c>
      <c r="X1267" s="3">
        <v>598</v>
      </c>
      <c r="Y1267" s="3">
        <v>512</v>
      </c>
      <c r="Z1267" s="3">
        <v>521</v>
      </c>
      <c r="AA1267" s="3">
        <v>543</v>
      </c>
      <c r="AB1267" s="3">
        <v>476</v>
      </c>
      <c r="AC1267" s="3">
        <v>588</v>
      </c>
      <c r="AD1267" s="3">
        <v>549</v>
      </c>
      <c r="AE1267" s="3">
        <v>569</v>
      </c>
      <c r="AF1267" s="3">
        <v>619</v>
      </c>
      <c r="AG1267" s="3">
        <v>572</v>
      </c>
      <c r="AH1267" s="3">
        <v>561</v>
      </c>
      <c r="AI1267" s="3">
        <v>522</v>
      </c>
      <c r="AJ1267" s="3">
        <v>574</v>
      </c>
      <c r="AK1267" s="3">
        <v>564</v>
      </c>
      <c r="AL1267" s="3">
        <v>633</v>
      </c>
      <c r="AM1267" s="3">
        <v>533</v>
      </c>
      <c r="AN1267" s="3">
        <v>609</v>
      </c>
      <c r="AO1267" s="3">
        <v>621</v>
      </c>
      <c r="AP1267" s="3">
        <v>539</v>
      </c>
      <c r="AQ1267" s="3">
        <v>504</v>
      </c>
      <c r="AR1267" s="3">
        <v>431</v>
      </c>
      <c r="AS1267" s="3">
        <v>342</v>
      </c>
      <c r="AT1267" s="3">
        <v>368</v>
      </c>
      <c r="AU1267" s="3">
        <v>376</v>
      </c>
      <c r="AV1267" s="3">
        <v>353</v>
      </c>
      <c r="AW1267" s="3">
        <v>283</v>
      </c>
      <c r="AX1267" s="10">
        <v>218</v>
      </c>
    </row>
    <row r="1268" spans="1:50" x14ac:dyDescent="0.35">
      <c r="A1268" s="27" t="s">
        <v>144</v>
      </c>
      <c r="B1268" s="3" t="s">
        <v>218</v>
      </c>
      <c r="C1268" s="3" t="s">
        <v>334</v>
      </c>
      <c r="D1268" s="3" t="s">
        <v>162</v>
      </c>
      <c r="E1268" s="145">
        <v>3934.95</v>
      </c>
      <c r="F1268" s="145">
        <v>3917</v>
      </c>
      <c r="G1268" s="145">
        <v>3609.91</v>
      </c>
      <c r="H1268" s="145">
        <v>2850.92</v>
      </c>
      <c r="I1268" s="145">
        <v>3110.29</v>
      </c>
      <c r="J1268" s="145">
        <v>2969.59</v>
      </c>
      <c r="K1268" s="145">
        <v>3250.54</v>
      </c>
      <c r="L1268" s="145">
        <v>2842.66</v>
      </c>
      <c r="M1268" s="145">
        <v>3306.08</v>
      </c>
      <c r="N1268" s="145">
        <v>3729.68</v>
      </c>
      <c r="O1268" s="145">
        <v>3549.02</v>
      </c>
      <c r="P1268" s="145">
        <v>3544.66</v>
      </c>
      <c r="Q1268" s="145">
        <v>4435.88</v>
      </c>
      <c r="R1268" s="145">
        <v>3782.18</v>
      </c>
      <c r="S1268" s="145">
        <v>4935.0200000000004</v>
      </c>
      <c r="T1268" s="145">
        <v>4078.14</v>
      </c>
      <c r="U1268" s="145">
        <v>5387.66</v>
      </c>
      <c r="V1268" s="145">
        <v>7006.44</v>
      </c>
      <c r="W1268" s="145">
        <v>6200.35</v>
      </c>
      <c r="X1268" s="145">
        <v>7510.56</v>
      </c>
      <c r="Y1268" s="145">
        <v>9638.5300000000007</v>
      </c>
      <c r="Z1268" s="145">
        <v>8283.08</v>
      </c>
      <c r="AA1268" s="145">
        <v>5401.43</v>
      </c>
      <c r="AB1268" s="145">
        <v>4104.18</v>
      </c>
      <c r="AC1268" s="145">
        <v>5657.56</v>
      </c>
      <c r="AD1268" s="145">
        <v>5991.9</v>
      </c>
      <c r="AE1268" s="145">
        <v>7702.23</v>
      </c>
      <c r="AF1268" s="145">
        <v>14727.1</v>
      </c>
      <c r="AG1268" s="145">
        <v>5181.3999999999996</v>
      </c>
      <c r="AH1268" s="145">
        <v>4617.5200000000004</v>
      </c>
      <c r="AI1268" s="145">
        <v>4478.7700000000004</v>
      </c>
      <c r="AJ1268" s="145">
        <v>5539.83</v>
      </c>
      <c r="AK1268" s="145">
        <v>6941.71</v>
      </c>
      <c r="AL1268" s="145">
        <v>6304.07</v>
      </c>
      <c r="AM1268" s="145">
        <v>5464.1</v>
      </c>
      <c r="AN1268" s="145">
        <v>4307.68</v>
      </c>
      <c r="AO1268" s="145">
        <v>5522.05</v>
      </c>
      <c r="AP1268" s="145">
        <v>4801.84</v>
      </c>
      <c r="AQ1268" s="145">
        <v>5059.54</v>
      </c>
      <c r="AR1268" s="145">
        <v>4252.07</v>
      </c>
      <c r="AS1268" s="145">
        <v>2583.73</v>
      </c>
      <c r="AT1268" s="145">
        <v>3508.13</v>
      </c>
      <c r="AU1268" s="145">
        <v>2372.0300000000002</v>
      </c>
      <c r="AV1268" s="145">
        <v>3364.2</v>
      </c>
      <c r="AW1268" s="145">
        <v>3078.68</v>
      </c>
      <c r="AX1268" s="195">
        <v>1691.84</v>
      </c>
    </row>
    <row r="1269" spans="1:50" x14ac:dyDescent="0.35">
      <c r="A1269" s="27" t="s">
        <v>144</v>
      </c>
      <c r="B1269" s="3" t="s">
        <v>218</v>
      </c>
      <c r="C1269" s="3" t="s">
        <v>334</v>
      </c>
      <c r="D1269" s="3" t="s">
        <v>166</v>
      </c>
      <c r="E1269" s="145">
        <v>6.64</v>
      </c>
      <c r="F1269" s="145">
        <v>6.87</v>
      </c>
      <c r="G1269" s="145">
        <v>7.15</v>
      </c>
      <c r="H1269" s="145">
        <v>6.58</v>
      </c>
      <c r="I1269" s="145">
        <v>6.55</v>
      </c>
      <c r="J1269" s="145">
        <v>7</v>
      </c>
      <c r="K1269" s="145">
        <v>7.65</v>
      </c>
      <c r="L1269" s="145">
        <v>7.02</v>
      </c>
      <c r="M1269" s="145">
        <v>8.84</v>
      </c>
      <c r="N1269" s="145">
        <v>8.27</v>
      </c>
      <c r="O1269" s="145">
        <v>7.98</v>
      </c>
      <c r="P1269" s="145">
        <v>7.89</v>
      </c>
      <c r="Q1269" s="145">
        <v>8.32</v>
      </c>
      <c r="R1269" s="145">
        <v>8.1</v>
      </c>
      <c r="S1269" s="145">
        <v>9.4499999999999993</v>
      </c>
      <c r="T1269" s="145">
        <v>8.57</v>
      </c>
      <c r="U1269" s="145">
        <v>9.74</v>
      </c>
      <c r="V1269" s="145">
        <v>13.93</v>
      </c>
      <c r="W1269" s="145">
        <v>11.65</v>
      </c>
      <c r="X1269" s="145">
        <v>13.22</v>
      </c>
      <c r="Y1269" s="145">
        <v>19.47</v>
      </c>
      <c r="Z1269" s="145">
        <v>16.77</v>
      </c>
      <c r="AA1269" s="145">
        <v>10.130000000000001</v>
      </c>
      <c r="AB1269" s="145">
        <v>8.64</v>
      </c>
      <c r="AC1269" s="145">
        <v>10.18</v>
      </c>
      <c r="AD1269" s="145">
        <v>11.48</v>
      </c>
      <c r="AE1269" s="145">
        <v>14.37</v>
      </c>
      <c r="AF1269" s="145">
        <v>27.17</v>
      </c>
      <c r="AG1269" s="145">
        <v>9.7200000000000006</v>
      </c>
      <c r="AH1269" s="145">
        <v>8.4700000000000006</v>
      </c>
      <c r="AI1269" s="145">
        <v>8.11</v>
      </c>
      <c r="AJ1269" s="145">
        <v>9.67</v>
      </c>
      <c r="AK1269" s="145">
        <v>12.55</v>
      </c>
      <c r="AL1269" s="145">
        <v>10.67</v>
      </c>
      <c r="AM1269" s="145">
        <v>10.25</v>
      </c>
      <c r="AN1269" s="145">
        <v>7.26</v>
      </c>
      <c r="AO1269" s="145">
        <v>9.23</v>
      </c>
      <c r="AP1269" s="145">
        <v>9.4</v>
      </c>
      <c r="AQ1269" s="145">
        <v>10.43</v>
      </c>
      <c r="AR1269" s="145">
        <v>10.85</v>
      </c>
      <c r="AS1269" s="145">
        <v>9.16</v>
      </c>
      <c r="AT1269" s="145">
        <v>9.94</v>
      </c>
      <c r="AU1269" s="145">
        <v>6.48</v>
      </c>
      <c r="AV1269" s="145">
        <v>10.26</v>
      </c>
      <c r="AW1269" s="145">
        <v>14.45</v>
      </c>
      <c r="AX1269" s="195">
        <v>10.51</v>
      </c>
    </row>
    <row r="1270" spans="1:50" x14ac:dyDescent="0.35">
      <c r="A1270" s="27" t="s">
        <v>144</v>
      </c>
      <c r="B1270" s="3" t="s">
        <v>218</v>
      </c>
      <c r="C1270" s="3" t="s">
        <v>334</v>
      </c>
      <c r="D1270" s="3" t="s">
        <v>327</v>
      </c>
      <c r="E1270" s="3">
        <v>0</v>
      </c>
      <c r="F1270" s="3">
        <v>0</v>
      </c>
      <c r="G1270" s="3">
        <v>0</v>
      </c>
      <c r="H1270" s="3">
        <v>0</v>
      </c>
      <c r="I1270" s="3">
        <v>0</v>
      </c>
      <c r="J1270" s="3">
        <v>0</v>
      </c>
      <c r="K1270" s="3">
        <v>0</v>
      </c>
      <c r="L1270" s="3">
        <v>0</v>
      </c>
      <c r="M1270" s="3">
        <v>0</v>
      </c>
      <c r="N1270" s="3">
        <v>0</v>
      </c>
      <c r="O1270" s="3">
        <v>0</v>
      </c>
      <c r="P1270" s="3">
        <v>0</v>
      </c>
      <c r="Q1270" s="3">
        <v>0</v>
      </c>
      <c r="R1270" s="3">
        <v>0</v>
      </c>
      <c r="S1270" s="3">
        <v>0</v>
      </c>
      <c r="T1270" s="3">
        <v>0</v>
      </c>
      <c r="U1270" s="3">
        <v>0</v>
      </c>
      <c r="V1270" s="3">
        <v>0</v>
      </c>
      <c r="W1270" s="3">
        <v>0</v>
      </c>
      <c r="X1270" s="3">
        <v>0</v>
      </c>
      <c r="Y1270" s="3">
        <v>0</v>
      </c>
      <c r="Z1270" s="3">
        <v>0</v>
      </c>
      <c r="AA1270" s="3">
        <v>0</v>
      </c>
      <c r="AB1270" s="3">
        <v>0</v>
      </c>
      <c r="AC1270" s="3">
        <v>0</v>
      </c>
      <c r="AD1270" s="3">
        <v>0</v>
      </c>
      <c r="AE1270" s="3">
        <v>0</v>
      </c>
      <c r="AF1270" s="3">
        <v>0</v>
      </c>
      <c r="AG1270" s="3">
        <v>0</v>
      </c>
      <c r="AH1270" s="3">
        <v>0</v>
      </c>
      <c r="AI1270" s="3">
        <v>0</v>
      </c>
      <c r="AJ1270" s="3">
        <v>0</v>
      </c>
      <c r="AK1270" s="3">
        <v>0</v>
      </c>
      <c r="AL1270" s="3">
        <v>0</v>
      </c>
      <c r="AM1270" s="3">
        <v>0</v>
      </c>
      <c r="AN1270" s="3">
        <v>0</v>
      </c>
      <c r="AO1270" s="3">
        <v>0</v>
      </c>
      <c r="AP1270" s="3">
        <v>0</v>
      </c>
      <c r="AQ1270" s="3">
        <v>0</v>
      </c>
      <c r="AR1270" s="3">
        <v>0</v>
      </c>
      <c r="AS1270" s="3">
        <v>0</v>
      </c>
      <c r="AT1270" s="3">
        <v>0</v>
      </c>
      <c r="AU1270" s="3">
        <v>0</v>
      </c>
      <c r="AV1270" s="3">
        <v>0</v>
      </c>
      <c r="AW1270" s="3">
        <v>0</v>
      </c>
      <c r="AX1270" s="10">
        <v>0</v>
      </c>
    </row>
    <row r="1271" spans="1:50" x14ac:dyDescent="0.35">
      <c r="A1271" s="27" t="s">
        <v>144</v>
      </c>
      <c r="B1271" s="3" t="s">
        <v>218</v>
      </c>
      <c r="C1271" s="3" t="s">
        <v>334</v>
      </c>
      <c r="D1271" s="3" t="s">
        <v>167</v>
      </c>
      <c r="E1271" s="4">
        <v>2666</v>
      </c>
      <c r="F1271" s="4">
        <v>2848</v>
      </c>
      <c r="G1271" s="4">
        <v>2273</v>
      </c>
      <c r="H1271" s="4">
        <v>1936</v>
      </c>
      <c r="I1271" s="4">
        <v>2045</v>
      </c>
      <c r="J1271" s="4">
        <v>1889</v>
      </c>
      <c r="K1271" s="4">
        <v>1726</v>
      </c>
      <c r="L1271" s="4">
        <v>1798</v>
      </c>
      <c r="M1271" s="4">
        <v>1812</v>
      </c>
      <c r="N1271" s="4">
        <v>1841</v>
      </c>
      <c r="O1271" s="4">
        <v>2070</v>
      </c>
      <c r="P1271" s="4">
        <v>1940</v>
      </c>
      <c r="Q1271" s="4">
        <v>2434</v>
      </c>
      <c r="R1271" s="4">
        <v>2208</v>
      </c>
      <c r="S1271" s="4">
        <v>2697</v>
      </c>
      <c r="T1271" s="4">
        <v>2367</v>
      </c>
      <c r="U1271" s="4">
        <v>2811</v>
      </c>
      <c r="V1271" s="4">
        <v>2739</v>
      </c>
      <c r="W1271" s="4">
        <v>2777</v>
      </c>
      <c r="X1271" s="4">
        <v>3024</v>
      </c>
      <c r="Y1271" s="4">
        <v>2328</v>
      </c>
      <c r="Z1271" s="4">
        <v>9958</v>
      </c>
      <c r="AA1271" s="4">
        <v>2883</v>
      </c>
      <c r="AB1271" s="4">
        <v>2752</v>
      </c>
      <c r="AC1271" s="4">
        <v>2900</v>
      </c>
      <c r="AD1271" s="4">
        <v>2781</v>
      </c>
      <c r="AE1271" s="4">
        <v>2778</v>
      </c>
      <c r="AF1271" s="4">
        <v>2959</v>
      </c>
      <c r="AG1271" s="4">
        <v>2979</v>
      </c>
      <c r="AH1271" s="4">
        <v>2866</v>
      </c>
      <c r="AI1271" s="4">
        <v>3139</v>
      </c>
      <c r="AJ1271" s="4">
        <v>3771</v>
      </c>
      <c r="AK1271" s="4">
        <v>5131</v>
      </c>
      <c r="AL1271" s="4">
        <v>4890</v>
      </c>
      <c r="AM1271" s="4">
        <v>3220</v>
      </c>
      <c r="AN1271" s="4">
        <v>4746</v>
      </c>
      <c r="AO1271" s="4">
        <v>3924</v>
      </c>
      <c r="AP1271" s="4">
        <v>12327</v>
      </c>
      <c r="AQ1271" s="4">
        <v>13536</v>
      </c>
      <c r="AR1271" s="4">
        <v>3721</v>
      </c>
      <c r="AS1271" s="4">
        <v>2362</v>
      </c>
      <c r="AT1271" s="4">
        <v>6403</v>
      </c>
      <c r="AU1271" s="4">
        <v>2024</v>
      </c>
      <c r="AV1271" s="4">
        <v>2394</v>
      </c>
      <c r="AW1271" s="3">
        <v>873</v>
      </c>
      <c r="AX1271" s="10">
        <v>556</v>
      </c>
    </row>
    <row r="1272" spans="1:50" x14ac:dyDescent="0.35">
      <c r="A1272" s="27" t="s">
        <v>144</v>
      </c>
      <c r="B1272" s="3" t="s">
        <v>218</v>
      </c>
      <c r="C1272" s="3" t="s">
        <v>334</v>
      </c>
      <c r="D1272" s="3" t="s">
        <v>132</v>
      </c>
      <c r="E1272" s="3">
        <v>593</v>
      </c>
      <c r="F1272" s="3">
        <v>570</v>
      </c>
      <c r="G1272" s="3">
        <v>505</v>
      </c>
      <c r="H1272" s="3">
        <v>433</v>
      </c>
      <c r="I1272" s="3">
        <v>475</v>
      </c>
      <c r="J1272" s="3">
        <v>424</v>
      </c>
      <c r="K1272" s="3">
        <v>425</v>
      </c>
      <c r="L1272" s="3">
        <v>405</v>
      </c>
      <c r="M1272" s="3">
        <v>374</v>
      </c>
      <c r="N1272" s="3">
        <v>451</v>
      </c>
      <c r="O1272" s="3">
        <v>445</v>
      </c>
      <c r="P1272" s="3">
        <v>449</v>
      </c>
      <c r="Q1272" s="3">
        <v>533</v>
      </c>
      <c r="R1272" s="3">
        <v>467</v>
      </c>
      <c r="S1272" s="3">
        <v>522</v>
      </c>
      <c r="T1272" s="3">
        <v>476</v>
      </c>
      <c r="U1272" s="3">
        <v>553</v>
      </c>
      <c r="V1272" s="3">
        <v>503</v>
      </c>
      <c r="W1272" s="3">
        <v>532</v>
      </c>
      <c r="X1272" s="3">
        <v>568</v>
      </c>
      <c r="Y1272" s="3">
        <v>495</v>
      </c>
      <c r="Z1272" s="3">
        <v>494</v>
      </c>
      <c r="AA1272" s="3">
        <v>533</v>
      </c>
      <c r="AB1272" s="3">
        <v>475</v>
      </c>
      <c r="AC1272" s="3">
        <v>556</v>
      </c>
      <c r="AD1272" s="3">
        <v>522</v>
      </c>
      <c r="AE1272" s="3">
        <v>536</v>
      </c>
      <c r="AF1272" s="3">
        <v>542</v>
      </c>
      <c r="AG1272" s="3">
        <v>533</v>
      </c>
      <c r="AH1272" s="3">
        <v>545</v>
      </c>
      <c r="AI1272" s="3">
        <v>552</v>
      </c>
      <c r="AJ1272" s="3">
        <v>573</v>
      </c>
      <c r="AK1272" s="3">
        <v>553</v>
      </c>
      <c r="AL1272" s="3">
        <v>591</v>
      </c>
      <c r="AM1272" s="3">
        <v>533</v>
      </c>
      <c r="AN1272" s="3">
        <v>593</v>
      </c>
      <c r="AO1272" s="3">
        <v>598</v>
      </c>
      <c r="AP1272" s="3">
        <v>511</v>
      </c>
      <c r="AQ1272" s="3">
        <v>485</v>
      </c>
      <c r="AR1272" s="3">
        <v>392</v>
      </c>
      <c r="AS1272" s="3">
        <v>282</v>
      </c>
      <c r="AT1272" s="3">
        <v>353</v>
      </c>
      <c r="AU1272" s="3">
        <v>366</v>
      </c>
      <c r="AV1272" s="3">
        <v>328</v>
      </c>
      <c r="AW1272" s="3">
        <v>213</v>
      </c>
      <c r="AX1272" s="10">
        <v>161</v>
      </c>
    </row>
    <row r="1273" spans="1:50" x14ac:dyDescent="0.35">
      <c r="A1273" s="27" t="s">
        <v>144</v>
      </c>
      <c r="B1273" s="3" t="s">
        <v>218</v>
      </c>
      <c r="C1273" s="3" t="s">
        <v>336</v>
      </c>
      <c r="D1273" s="3" t="s">
        <v>162</v>
      </c>
      <c r="E1273" s="145"/>
      <c r="F1273" s="145"/>
      <c r="G1273" s="145">
        <v>228</v>
      </c>
      <c r="H1273" s="145">
        <v>456</v>
      </c>
      <c r="I1273" s="145"/>
      <c r="J1273" s="145"/>
      <c r="K1273" s="145">
        <v>0</v>
      </c>
      <c r="L1273" s="145">
        <v>0</v>
      </c>
      <c r="M1273" s="145"/>
      <c r="N1273" s="145"/>
      <c r="O1273" s="145"/>
      <c r="P1273" s="145"/>
      <c r="Q1273" s="145"/>
      <c r="R1273" s="145"/>
      <c r="S1273" s="145"/>
      <c r="T1273" s="145"/>
      <c r="U1273" s="145">
        <v>0</v>
      </c>
      <c r="V1273" s="145">
        <v>0</v>
      </c>
      <c r="W1273" s="145">
        <v>0</v>
      </c>
      <c r="X1273" s="145">
        <v>0</v>
      </c>
      <c r="Y1273" s="145">
        <v>0</v>
      </c>
      <c r="Z1273" s="145">
        <v>0</v>
      </c>
      <c r="AA1273" s="145">
        <v>0</v>
      </c>
      <c r="AB1273" s="145">
        <v>0</v>
      </c>
      <c r="AC1273" s="145">
        <v>0</v>
      </c>
      <c r="AD1273" s="145">
        <v>0</v>
      </c>
      <c r="AE1273" s="145"/>
      <c r="AF1273" s="145">
        <v>0</v>
      </c>
      <c r="AG1273" s="145">
        <v>0</v>
      </c>
      <c r="AH1273" s="145">
        <v>0</v>
      </c>
      <c r="AI1273" s="145"/>
      <c r="AJ1273" s="145"/>
      <c r="AK1273" s="145"/>
      <c r="AL1273" s="145"/>
      <c r="AM1273" s="145">
        <v>76</v>
      </c>
      <c r="AN1273" s="145">
        <v>0</v>
      </c>
      <c r="AO1273" s="145"/>
      <c r="AP1273" s="145"/>
      <c r="AQ1273" s="145"/>
      <c r="AR1273" s="145"/>
      <c r="AS1273" s="145"/>
      <c r="AT1273" s="145">
        <v>0</v>
      </c>
      <c r="AU1273" s="145"/>
      <c r="AV1273" s="145"/>
      <c r="AW1273" s="145"/>
      <c r="AX1273" s="195"/>
    </row>
    <row r="1274" spans="1:50" x14ac:dyDescent="0.35">
      <c r="A1274" s="27" t="s">
        <v>144</v>
      </c>
      <c r="B1274" s="3" t="s">
        <v>218</v>
      </c>
      <c r="C1274" s="3" t="s">
        <v>336</v>
      </c>
      <c r="D1274" s="3" t="s">
        <v>166</v>
      </c>
      <c r="E1274" s="145"/>
      <c r="F1274" s="145"/>
      <c r="G1274" s="145">
        <v>114</v>
      </c>
      <c r="H1274" s="145">
        <v>228</v>
      </c>
      <c r="I1274" s="145"/>
      <c r="J1274" s="145"/>
      <c r="K1274" s="145">
        <v>0</v>
      </c>
      <c r="L1274" s="145">
        <v>0</v>
      </c>
      <c r="M1274" s="145"/>
      <c r="N1274" s="145"/>
      <c r="O1274" s="145"/>
      <c r="P1274" s="145"/>
      <c r="Q1274" s="145"/>
      <c r="R1274" s="145"/>
      <c r="S1274" s="145"/>
      <c r="T1274" s="145"/>
      <c r="U1274" s="145">
        <v>0</v>
      </c>
      <c r="V1274" s="145">
        <v>0</v>
      </c>
      <c r="W1274" s="145">
        <v>0</v>
      </c>
      <c r="X1274" s="145">
        <v>0</v>
      </c>
      <c r="Y1274" s="145">
        <v>0</v>
      </c>
      <c r="Z1274" s="145">
        <v>0</v>
      </c>
      <c r="AA1274" s="145">
        <v>0</v>
      </c>
      <c r="AB1274" s="145">
        <v>0</v>
      </c>
      <c r="AC1274" s="145">
        <v>0</v>
      </c>
      <c r="AD1274" s="145">
        <v>0</v>
      </c>
      <c r="AE1274" s="145"/>
      <c r="AF1274" s="145">
        <v>0</v>
      </c>
      <c r="AG1274" s="145">
        <v>0</v>
      </c>
      <c r="AH1274" s="145">
        <v>0</v>
      </c>
      <c r="AI1274" s="145"/>
      <c r="AJ1274" s="145"/>
      <c r="AK1274" s="145"/>
      <c r="AL1274" s="145"/>
      <c r="AM1274" s="145">
        <v>76</v>
      </c>
      <c r="AN1274" s="145">
        <v>0</v>
      </c>
      <c r="AO1274" s="145"/>
      <c r="AP1274" s="145"/>
      <c r="AQ1274" s="145"/>
      <c r="AR1274" s="145"/>
      <c r="AS1274" s="145"/>
      <c r="AT1274" s="145">
        <v>0</v>
      </c>
      <c r="AU1274" s="145"/>
      <c r="AV1274" s="145"/>
      <c r="AW1274" s="145"/>
      <c r="AX1274" s="195"/>
    </row>
    <row r="1275" spans="1:50" x14ac:dyDescent="0.35">
      <c r="A1275" s="27" t="s">
        <v>144</v>
      </c>
      <c r="B1275" s="3" t="s">
        <v>218</v>
      </c>
      <c r="C1275" s="3" t="s">
        <v>336</v>
      </c>
      <c r="D1275" s="3" t="s">
        <v>327</v>
      </c>
      <c r="E1275" s="3"/>
      <c r="F1275" s="3"/>
      <c r="G1275" s="3">
        <v>3</v>
      </c>
      <c r="H1275" s="3">
        <v>6</v>
      </c>
      <c r="I1275" s="3"/>
      <c r="J1275" s="3"/>
      <c r="K1275" s="3">
        <v>2</v>
      </c>
      <c r="L1275" s="3">
        <v>4</v>
      </c>
      <c r="M1275" s="3"/>
      <c r="N1275" s="3"/>
      <c r="O1275" s="3"/>
      <c r="P1275" s="3"/>
      <c r="Q1275" s="3"/>
      <c r="R1275" s="3"/>
      <c r="S1275" s="3"/>
      <c r="T1275" s="3"/>
      <c r="U1275" s="3">
        <v>1</v>
      </c>
      <c r="V1275" s="3">
        <v>2</v>
      </c>
      <c r="W1275" s="3">
        <v>2</v>
      </c>
      <c r="X1275" s="3">
        <v>2</v>
      </c>
      <c r="Y1275" s="3">
        <v>1</v>
      </c>
      <c r="Z1275" s="3">
        <v>7</v>
      </c>
      <c r="AA1275" s="3">
        <v>9</v>
      </c>
      <c r="AB1275" s="3">
        <v>9</v>
      </c>
      <c r="AC1275" s="3">
        <v>18</v>
      </c>
      <c r="AD1275" s="3">
        <v>2</v>
      </c>
      <c r="AE1275" s="3"/>
      <c r="AF1275" s="3">
        <v>4</v>
      </c>
      <c r="AG1275" s="3">
        <v>2</v>
      </c>
      <c r="AH1275" s="3">
        <v>6</v>
      </c>
      <c r="AI1275" s="3"/>
      <c r="AJ1275" s="3"/>
      <c r="AK1275" s="3"/>
      <c r="AL1275" s="3"/>
      <c r="AM1275" s="3">
        <v>1</v>
      </c>
      <c r="AN1275" s="3">
        <v>2</v>
      </c>
      <c r="AO1275" s="3"/>
      <c r="AP1275" s="3"/>
      <c r="AQ1275" s="3"/>
      <c r="AR1275" s="3"/>
      <c r="AS1275" s="3"/>
      <c r="AT1275" s="3">
        <v>2</v>
      </c>
      <c r="AU1275" s="3"/>
      <c r="AV1275" s="3"/>
      <c r="AW1275" s="3"/>
      <c r="AX1275" s="10"/>
    </row>
    <row r="1276" spans="1:50" x14ac:dyDescent="0.35">
      <c r="A1276" s="27" t="s">
        <v>144</v>
      </c>
      <c r="B1276" s="3" t="s">
        <v>218</v>
      </c>
      <c r="C1276" s="3" t="s">
        <v>336</v>
      </c>
      <c r="D1276" s="3" t="s">
        <v>167</v>
      </c>
      <c r="E1276" s="3"/>
      <c r="F1276" s="3"/>
      <c r="G1276" s="3">
        <v>0</v>
      </c>
      <c r="H1276" s="3">
        <v>0</v>
      </c>
      <c r="I1276" s="3"/>
      <c r="J1276" s="3"/>
      <c r="K1276" s="3">
        <v>0</v>
      </c>
      <c r="L1276" s="3">
        <v>0</v>
      </c>
      <c r="M1276" s="3"/>
      <c r="N1276" s="3"/>
      <c r="O1276" s="3"/>
      <c r="P1276" s="3"/>
      <c r="Q1276" s="3"/>
      <c r="R1276" s="3"/>
      <c r="S1276" s="3"/>
      <c r="T1276" s="3"/>
      <c r="U1276" s="3">
        <v>0</v>
      </c>
      <c r="V1276" s="3">
        <v>0</v>
      </c>
      <c r="W1276" s="3">
        <v>0</v>
      </c>
      <c r="X1276" s="3">
        <v>0</v>
      </c>
      <c r="Y1276" s="3">
        <v>0</v>
      </c>
      <c r="Z1276" s="3">
        <v>0</v>
      </c>
      <c r="AA1276" s="3">
        <v>0</v>
      </c>
      <c r="AB1276" s="3">
        <v>0</v>
      </c>
      <c r="AC1276" s="3">
        <v>0</v>
      </c>
      <c r="AD1276" s="3">
        <v>0</v>
      </c>
      <c r="AE1276" s="3"/>
      <c r="AF1276" s="3">
        <v>0</v>
      </c>
      <c r="AG1276" s="3">
        <v>0</v>
      </c>
      <c r="AH1276" s="3">
        <v>0</v>
      </c>
      <c r="AI1276" s="3"/>
      <c r="AJ1276" s="3"/>
      <c r="AK1276" s="3"/>
      <c r="AL1276" s="3"/>
      <c r="AM1276" s="3">
        <v>0</v>
      </c>
      <c r="AN1276" s="3">
        <v>0</v>
      </c>
      <c r="AO1276" s="3"/>
      <c r="AP1276" s="3"/>
      <c r="AQ1276" s="3"/>
      <c r="AR1276" s="3"/>
      <c r="AS1276" s="3"/>
      <c r="AT1276" s="3">
        <v>0</v>
      </c>
      <c r="AU1276" s="3"/>
      <c r="AV1276" s="3"/>
      <c r="AW1276" s="3"/>
      <c r="AX1276" s="10"/>
    </row>
    <row r="1277" spans="1:50" x14ac:dyDescent="0.35">
      <c r="A1277" s="27" t="s">
        <v>144</v>
      </c>
      <c r="B1277" s="3" t="s">
        <v>218</v>
      </c>
      <c r="C1277" s="3" t="s">
        <v>336</v>
      </c>
      <c r="D1277" s="3" t="s">
        <v>132</v>
      </c>
      <c r="E1277" s="3"/>
      <c r="F1277" s="3"/>
      <c r="G1277" s="3">
        <v>2</v>
      </c>
      <c r="H1277" s="3">
        <v>2</v>
      </c>
      <c r="I1277" s="3"/>
      <c r="J1277" s="3"/>
      <c r="K1277" s="3">
        <v>1</v>
      </c>
      <c r="L1277" s="3">
        <v>2</v>
      </c>
      <c r="M1277" s="3"/>
      <c r="N1277" s="3"/>
      <c r="O1277" s="3"/>
      <c r="P1277" s="3"/>
      <c r="Q1277" s="3"/>
      <c r="R1277" s="3"/>
      <c r="S1277" s="3"/>
      <c r="T1277" s="3"/>
      <c r="U1277" s="3">
        <v>1</v>
      </c>
      <c r="V1277" s="3">
        <v>1</v>
      </c>
      <c r="W1277" s="3">
        <v>1</v>
      </c>
      <c r="X1277" s="3">
        <v>1</v>
      </c>
      <c r="Y1277" s="3">
        <v>1</v>
      </c>
      <c r="Z1277" s="3">
        <v>1</v>
      </c>
      <c r="AA1277" s="3">
        <v>3</v>
      </c>
      <c r="AB1277" s="3">
        <v>3</v>
      </c>
      <c r="AC1277" s="3">
        <v>2</v>
      </c>
      <c r="AD1277" s="3">
        <v>1</v>
      </c>
      <c r="AE1277" s="3"/>
      <c r="AF1277" s="3">
        <v>2</v>
      </c>
      <c r="AG1277" s="3">
        <v>1</v>
      </c>
      <c r="AH1277" s="3">
        <v>4</v>
      </c>
      <c r="AI1277" s="3"/>
      <c r="AJ1277" s="3"/>
      <c r="AK1277" s="3"/>
      <c r="AL1277" s="3"/>
      <c r="AM1277" s="3">
        <v>1</v>
      </c>
      <c r="AN1277" s="3">
        <v>1</v>
      </c>
      <c r="AO1277" s="3"/>
      <c r="AP1277" s="3"/>
      <c r="AQ1277" s="3"/>
      <c r="AR1277" s="3"/>
      <c r="AS1277" s="3"/>
      <c r="AT1277" s="3">
        <v>1</v>
      </c>
      <c r="AU1277" s="3"/>
      <c r="AV1277" s="3"/>
      <c r="AW1277" s="3"/>
      <c r="AX1277" s="10"/>
    </row>
    <row r="1278" spans="1:50" x14ac:dyDescent="0.35">
      <c r="A1278" s="27" t="s">
        <v>144</v>
      </c>
      <c r="B1278" s="3" t="s">
        <v>218</v>
      </c>
      <c r="C1278" s="3" t="s">
        <v>337</v>
      </c>
      <c r="D1278" s="3" t="s">
        <v>162</v>
      </c>
      <c r="E1278" s="145">
        <v>350856.72</v>
      </c>
      <c r="F1278" s="145">
        <v>336323.45</v>
      </c>
      <c r="G1278" s="145">
        <v>395251.54</v>
      </c>
      <c r="H1278" s="145">
        <v>350424.17</v>
      </c>
      <c r="I1278" s="145">
        <v>388902.76</v>
      </c>
      <c r="J1278" s="145">
        <v>365098.33</v>
      </c>
      <c r="K1278" s="145">
        <v>332696.25</v>
      </c>
      <c r="L1278" s="145">
        <v>344947.87</v>
      </c>
      <c r="M1278" s="145">
        <v>333252.83</v>
      </c>
      <c r="N1278" s="145">
        <v>345885.54</v>
      </c>
      <c r="O1278" s="145">
        <v>330560.36</v>
      </c>
      <c r="P1278" s="145">
        <v>324551.59000000003</v>
      </c>
      <c r="Q1278" s="145">
        <v>330185.21000000002</v>
      </c>
      <c r="R1278" s="145">
        <v>326829.82</v>
      </c>
      <c r="S1278" s="145">
        <v>303028.26</v>
      </c>
      <c r="T1278" s="145">
        <v>306104.68</v>
      </c>
      <c r="U1278" s="145">
        <v>343009.8</v>
      </c>
      <c r="V1278" s="145">
        <v>315547.65999999997</v>
      </c>
      <c r="W1278" s="145">
        <v>316109.78000000003</v>
      </c>
      <c r="X1278" s="145">
        <v>343050.45</v>
      </c>
      <c r="Y1278" s="145">
        <v>293032.27</v>
      </c>
      <c r="Z1278" s="145">
        <v>347521.88</v>
      </c>
      <c r="AA1278" s="145">
        <v>316244.8</v>
      </c>
      <c r="AB1278" s="145">
        <v>308625.3</v>
      </c>
      <c r="AC1278" s="145">
        <v>351687.53</v>
      </c>
      <c r="AD1278" s="145">
        <v>336772.36</v>
      </c>
      <c r="AE1278" s="145">
        <v>384777.98</v>
      </c>
      <c r="AF1278" s="145">
        <v>374807.74</v>
      </c>
      <c r="AG1278" s="145">
        <v>375252.58</v>
      </c>
      <c r="AH1278" s="145">
        <v>320213.99</v>
      </c>
      <c r="AI1278" s="145">
        <v>354005.92</v>
      </c>
      <c r="AJ1278" s="145">
        <v>402488.52</v>
      </c>
      <c r="AK1278" s="145">
        <v>360945.67</v>
      </c>
      <c r="AL1278" s="145">
        <v>407047.32</v>
      </c>
      <c r="AM1278" s="145">
        <v>361393.24</v>
      </c>
      <c r="AN1278" s="145">
        <v>357639.29</v>
      </c>
      <c r="AO1278" s="145">
        <v>389331.73</v>
      </c>
      <c r="AP1278" s="145">
        <v>379903.04</v>
      </c>
      <c r="AQ1278" s="145">
        <v>311604.53000000003</v>
      </c>
      <c r="AR1278" s="145">
        <v>194372.06</v>
      </c>
      <c r="AS1278" s="145">
        <v>204601.79</v>
      </c>
      <c r="AT1278" s="145">
        <v>241526.83</v>
      </c>
      <c r="AU1278" s="145">
        <v>274229.26</v>
      </c>
      <c r="AV1278" s="145">
        <v>257605.7</v>
      </c>
      <c r="AW1278" s="145">
        <v>283928.51</v>
      </c>
      <c r="AX1278" s="195">
        <v>263906.86</v>
      </c>
    </row>
    <row r="1279" spans="1:50" x14ac:dyDescent="0.35">
      <c r="A1279" s="27" t="s">
        <v>144</v>
      </c>
      <c r="B1279" s="3" t="s">
        <v>218</v>
      </c>
      <c r="C1279" s="3" t="s">
        <v>337</v>
      </c>
      <c r="D1279" s="3" t="s">
        <v>166</v>
      </c>
      <c r="E1279" s="145">
        <v>249.37</v>
      </c>
      <c r="F1279" s="145">
        <v>227.09</v>
      </c>
      <c r="G1279" s="145">
        <v>257.66000000000003</v>
      </c>
      <c r="H1279" s="145">
        <v>253.93</v>
      </c>
      <c r="I1279" s="145">
        <v>267.66000000000003</v>
      </c>
      <c r="J1279" s="145">
        <v>249.55</v>
      </c>
      <c r="K1279" s="145">
        <v>254.94</v>
      </c>
      <c r="L1279" s="145">
        <v>244.64</v>
      </c>
      <c r="M1279" s="145">
        <v>267.02999999999997</v>
      </c>
      <c r="N1279" s="145">
        <v>278.27</v>
      </c>
      <c r="O1279" s="145">
        <v>262.77</v>
      </c>
      <c r="P1279" s="145">
        <v>256.77</v>
      </c>
      <c r="Q1279" s="145">
        <v>242.78</v>
      </c>
      <c r="R1279" s="145">
        <v>243</v>
      </c>
      <c r="S1279" s="145">
        <v>218.16</v>
      </c>
      <c r="T1279" s="145">
        <v>214.06</v>
      </c>
      <c r="U1279" s="145">
        <v>231.14</v>
      </c>
      <c r="V1279" s="145">
        <v>211.21</v>
      </c>
      <c r="W1279" s="145">
        <v>216.22</v>
      </c>
      <c r="X1279" s="145">
        <v>228.4</v>
      </c>
      <c r="Y1279" s="145">
        <v>223.18</v>
      </c>
      <c r="Z1279" s="145">
        <v>237.05</v>
      </c>
      <c r="AA1279" s="145">
        <v>228.67</v>
      </c>
      <c r="AB1279" s="145">
        <v>240.18</v>
      </c>
      <c r="AC1279" s="145">
        <v>245.76</v>
      </c>
      <c r="AD1279" s="145">
        <v>252.08</v>
      </c>
      <c r="AE1279" s="145">
        <v>255.33</v>
      </c>
      <c r="AF1279" s="145">
        <v>240.26</v>
      </c>
      <c r="AG1279" s="145">
        <v>247.69</v>
      </c>
      <c r="AH1279" s="145">
        <v>222.22</v>
      </c>
      <c r="AI1279" s="145">
        <v>236.95</v>
      </c>
      <c r="AJ1279" s="145">
        <v>268.86</v>
      </c>
      <c r="AK1279" s="145">
        <v>254.19</v>
      </c>
      <c r="AL1279" s="145">
        <v>269.02999999999997</v>
      </c>
      <c r="AM1279" s="145">
        <v>254.86</v>
      </c>
      <c r="AN1279" s="145">
        <v>247.16</v>
      </c>
      <c r="AO1279" s="145">
        <v>232.3</v>
      </c>
      <c r="AP1279" s="145">
        <v>245.26</v>
      </c>
      <c r="AQ1279" s="145">
        <v>262.95999999999998</v>
      </c>
      <c r="AR1279" s="145">
        <v>398.3</v>
      </c>
      <c r="AS1279" s="145">
        <v>342.14</v>
      </c>
      <c r="AT1279" s="145">
        <v>295.99</v>
      </c>
      <c r="AU1279" s="145">
        <v>277.56</v>
      </c>
      <c r="AV1279" s="145">
        <v>263.94</v>
      </c>
      <c r="AW1279" s="145">
        <v>262.64999999999998</v>
      </c>
      <c r="AX1279" s="195">
        <v>264.17</v>
      </c>
    </row>
    <row r="1280" spans="1:50" x14ac:dyDescent="0.35">
      <c r="A1280" s="27" t="s">
        <v>144</v>
      </c>
      <c r="B1280" s="3" t="s">
        <v>218</v>
      </c>
      <c r="C1280" s="3" t="s">
        <v>337</v>
      </c>
      <c r="D1280" s="3" t="s">
        <v>327</v>
      </c>
      <c r="E1280" s="4">
        <v>12555</v>
      </c>
      <c r="F1280" s="4">
        <v>11727</v>
      </c>
      <c r="G1280" s="4">
        <v>13183</v>
      </c>
      <c r="H1280" s="4">
        <v>11812</v>
      </c>
      <c r="I1280" s="4">
        <v>13186</v>
      </c>
      <c r="J1280" s="4">
        <v>12633</v>
      </c>
      <c r="K1280" s="4">
        <v>11500</v>
      </c>
      <c r="L1280" s="4">
        <v>11659</v>
      </c>
      <c r="M1280" s="4">
        <v>10980</v>
      </c>
      <c r="N1280" s="4">
        <v>11111</v>
      </c>
      <c r="O1280" s="4">
        <v>11190</v>
      </c>
      <c r="P1280" s="4">
        <v>10845</v>
      </c>
      <c r="Q1280" s="4">
        <v>10952</v>
      </c>
      <c r="R1280" s="4">
        <v>10739</v>
      </c>
      <c r="S1280" s="4">
        <v>11570</v>
      </c>
      <c r="T1280" s="4">
        <v>11542</v>
      </c>
      <c r="U1280" s="4">
        <v>12541</v>
      </c>
      <c r="V1280" s="4">
        <v>12089</v>
      </c>
      <c r="W1280" s="4">
        <v>12290</v>
      </c>
      <c r="X1280" s="4">
        <v>12344</v>
      </c>
      <c r="Y1280" s="4">
        <v>10146</v>
      </c>
      <c r="Z1280" s="4">
        <v>11788</v>
      </c>
      <c r="AA1280" s="4">
        <v>10829</v>
      </c>
      <c r="AB1280" s="4">
        <v>10833</v>
      </c>
      <c r="AC1280" s="4">
        <v>11834</v>
      </c>
      <c r="AD1280" s="4">
        <v>11041</v>
      </c>
      <c r="AE1280" s="4">
        <v>12527</v>
      </c>
      <c r="AF1280" s="4">
        <v>13148</v>
      </c>
      <c r="AG1280" s="4">
        <v>13170</v>
      </c>
      <c r="AH1280" s="4">
        <v>11796</v>
      </c>
      <c r="AI1280" s="4">
        <v>12137</v>
      </c>
      <c r="AJ1280" s="4">
        <v>13110</v>
      </c>
      <c r="AK1280" s="4">
        <v>11879</v>
      </c>
      <c r="AL1280" s="4">
        <v>13815</v>
      </c>
      <c r="AM1280" s="4">
        <v>12242</v>
      </c>
      <c r="AN1280" s="4">
        <v>12079</v>
      </c>
      <c r="AO1280" s="4">
        <v>26413</v>
      </c>
      <c r="AP1280" s="4">
        <v>13923</v>
      </c>
      <c r="AQ1280" s="4">
        <v>13454</v>
      </c>
      <c r="AR1280" s="4">
        <v>6247</v>
      </c>
      <c r="AS1280" s="4">
        <v>6704</v>
      </c>
      <c r="AT1280" s="4">
        <v>7693</v>
      </c>
      <c r="AU1280" s="4">
        <v>9201</v>
      </c>
      <c r="AV1280" s="4">
        <v>8431</v>
      </c>
      <c r="AW1280" s="4">
        <v>8521</v>
      </c>
      <c r="AX1280" s="16">
        <v>8067</v>
      </c>
    </row>
    <row r="1281" spans="1:50" x14ac:dyDescent="0.35">
      <c r="A1281" s="27" t="s">
        <v>144</v>
      </c>
      <c r="B1281" s="3" t="s">
        <v>218</v>
      </c>
      <c r="C1281" s="3" t="s">
        <v>337</v>
      </c>
      <c r="D1281" s="3" t="s">
        <v>167</v>
      </c>
      <c r="E1281" s="4">
        <v>7427</v>
      </c>
      <c r="F1281" s="4">
        <v>6659</v>
      </c>
      <c r="G1281" s="4">
        <v>7716</v>
      </c>
      <c r="H1281" s="4">
        <v>7433</v>
      </c>
      <c r="I1281" s="4">
        <v>8886</v>
      </c>
      <c r="J1281" s="4">
        <v>7890</v>
      </c>
      <c r="K1281" s="4">
        <v>7906</v>
      </c>
      <c r="L1281" s="4">
        <v>7172</v>
      </c>
      <c r="M1281" s="4">
        <v>5162</v>
      </c>
      <c r="N1281" s="4">
        <v>4384</v>
      </c>
      <c r="O1281" s="4">
        <v>7235</v>
      </c>
      <c r="P1281" s="4">
        <v>7857</v>
      </c>
      <c r="Q1281" s="4">
        <v>7377</v>
      </c>
      <c r="R1281" s="4">
        <v>6883</v>
      </c>
      <c r="S1281" s="4">
        <v>10171</v>
      </c>
      <c r="T1281" s="4">
        <v>10048</v>
      </c>
      <c r="U1281" s="4">
        <v>12284</v>
      </c>
      <c r="V1281" s="4">
        <v>13015</v>
      </c>
      <c r="W1281" s="4">
        <v>13275</v>
      </c>
      <c r="X1281" s="4">
        <v>11201</v>
      </c>
      <c r="Y1281" s="4">
        <v>7800</v>
      </c>
      <c r="Z1281" s="4">
        <v>8055</v>
      </c>
      <c r="AA1281" s="4">
        <v>7466</v>
      </c>
      <c r="AB1281" s="4">
        <v>7743</v>
      </c>
      <c r="AC1281" s="4">
        <v>8516</v>
      </c>
      <c r="AD1281" s="4">
        <v>7714</v>
      </c>
      <c r="AE1281" s="4">
        <v>8495</v>
      </c>
      <c r="AF1281" s="4">
        <v>10952</v>
      </c>
      <c r="AG1281" s="4">
        <v>11028</v>
      </c>
      <c r="AH1281" s="4">
        <v>10108</v>
      </c>
      <c r="AI1281" s="4">
        <v>10817</v>
      </c>
      <c r="AJ1281" s="4">
        <v>10727</v>
      </c>
      <c r="AK1281" s="4">
        <v>10626</v>
      </c>
      <c r="AL1281" s="4">
        <v>11701</v>
      </c>
      <c r="AM1281" s="4">
        <v>10032</v>
      </c>
      <c r="AN1281" s="4">
        <v>9730</v>
      </c>
      <c r="AO1281" s="4">
        <v>9139</v>
      </c>
      <c r="AP1281" s="4">
        <v>7930</v>
      </c>
      <c r="AQ1281" s="4">
        <v>6530</v>
      </c>
      <c r="AR1281" s="4">
        <v>3809</v>
      </c>
      <c r="AS1281" s="4">
        <v>5130</v>
      </c>
      <c r="AT1281" s="4">
        <v>5203</v>
      </c>
      <c r="AU1281" s="4">
        <v>6829</v>
      </c>
      <c r="AV1281" s="4">
        <v>6040</v>
      </c>
      <c r="AW1281" s="4">
        <v>1165</v>
      </c>
      <c r="AX1281" s="16">
        <v>1101</v>
      </c>
    </row>
    <row r="1282" spans="1:50" x14ac:dyDescent="0.35">
      <c r="A1282" s="27" t="s">
        <v>144</v>
      </c>
      <c r="B1282" s="3" t="s">
        <v>218</v>
      </c>
      <c r="C1282" s="3" t="s">
        <v>337</v>
      </c>
      <c r="D1282" s="3" t="s">
        <v>132</v>
      </c>
      <c r="E1282" s="4">
        <v>1407</v>
      </c>
      <c r="F1282" s="4">
        <v>1481</v>
      </c>
      <c r="G1282" s="4">
        <v>1534</v>
      </c>
      <c r="H1282" s="4">
        <v>1380</v>
      </c>
      <c r="I1282" s="4">
        <v>1453</v>
      </c>
      <c r="J1282" s="4">
        <v>1463</v>
      </c>
      <c r="K1282" s="4">
        <v>1305</v>
      </c>
      <c r="L1282" s="4">
        <v>1410</v>
      </c>
      <c r="M1282" s="4">
        <v>1248</v>
      </c>
      <c r="N1282" s="4">
        <v>1243</v>
      </c>
      <c r="O1282" s="4">
        <v>1258</v>
      </c>
      <c r="P1282" s="4">
        <v>1264</v>
      </c>
      <c r="Q1282" s="4">
        <v>1360</v>
      </c>
      <c r="R1282" s="4">
        <v>1345</v>
      </c>
      <c r="S1282" s="4">
        <v>1389</v>
      </c>
      <c r="T1282" s="4">
        <v>1430</v>
      </c>
      <c r="U1282" s="4">
        <v>1484</v>
      </c>
      <c r="V1282" s="4">
        <v>1494</v>
      </c>
      <c r="W1282" s="4">
        <v>1462</v>
      </c>
      <c r="X1282" s="4">
        <v>1502</v>
      </c>
      <c r="Y1282" s="4">
        <v>1313</v>
      </c>
      <c r="Z1282" s="4">
        <v>1466</v>
      </c>
      <c r="AA1282" s="4">
        <v>1383</v>
      </c>
      <c r="AB1282" s="4">
        <v>1285</v>
      </c>
      <c r="AC1282" s="4">
        <v>1431</v>
      </c>
      <c r="AD1282" s="4">
        <v>1336</v>
      </c>
      <c r="AE1282" s="4">
        <v>1507</v>
      </c>
      <c r="AF1282" s="4">
        <v>1560</v>
      </c>
      <c r="AG1282" s="4">
        <v>1515</v>
      </c>
      <c r="AH1282" s="4">
        <v>1441</v>
      </c>
      <c r="AI1282" s="4">
        <v>1494</v>
      </c>
      <c r="AJ1282" s="4">
        <v>1497</v>
      </c>
      <c r="AK1282" s="4">
        <v>1420</v>
      </c>
      <c r="AL1282" s="4">
        <v>1513</v>
      </c>
      <c r="AM1282" s="4">
        <v>1418</v>
      </c>
      <c r="AN1282" s="4">
        <v>1447</v>
      </c>
      <c r="AO1282" s="4">
        <v>1676</v>
      </c>
      <c r="AP1282" s="4">
        <v>1549</v>
      </c>
      <c r="AQ1282" s="4">
        <v>1185</v>
      </c>
      <c r="AR1282" s="3">
        <v>488</v>
      </c>
      <c r="AS1282" s="3">
        <v>598</v>
      </c>
      <c r="AT1282" s="3">
        <v>816</v>
      </c>
      <c r="AU1282" s="3">
        <v>988</v>
      </c>
      <c r="AV1282" s="3">
        <v>976</v>
      </c>
      <c r="AW1282" s="4">
        <v>1081</v>
      </c>
      <c r="AX1282" s="10">
        <v>999</v>
      </c>
    </row>
    <row r="1283" spans="1:50" x14ac:dyDescent="0.35">
      <c r="A1283" s="27" t="s">
        <v>144</v>
      </c>
      <c r="B1283" s="3" t="s">
        <v>218</v>
      </c>
      <c r="C1283" s="3" t="s">
        <v>342</v>
      </c>
      <c r="D1283" s="3" t="s">
        <v>162</v>
      </c>
      <c r="E1283" s="145"/>
      <c r="F1283" s="145"/>
      <c r="G1283" s="145"/>
      <c r="H1283" s="145"/>
      <c r="I1283" s="145"/>
      <c r="J1283" s="145"/>
      <c r="K1283" s="145"/>
      <c r="L1283" s="145"/>
      <c r="M1283" s="145"/>
      <c r="N1283" s="145"/>
      <c r="O1283" s="145"/>
      <c r="P1283" s="145"/>
      <c r="Q1283" s="145">
        <v>0</v>
      </c>
      <c r="R1283" s="145"/>
      <c r="S1283" s="145"/>
      <c r="T1283" s="145"/>
      <c r="U1283" s="145"/>
      <c r="V1283" s="145"/>
      <c r="W1283" s="145"/>
      <c r="X1283" s="145"/>
      <c r="Y1283" s="145"/>
      <c r="Z1283" s="145"/>
      <c r="AA1283" s="145"/>
      <c r="AB1283" s="145"/>
      <c r="AC1283" s="145"/>
      <c r="AD1283" s="145"/>
      <c r="AE1283" s="145"/>
      <c r="AF1283" s="145"/>
      <c r="AG1283" s="145"/>
      <c r="AH1283" s="145"/>
      <c r="AI1283" s="145"/>
      <c r="AJ1283" s="145"/>
      <c r="AK1283" s="145"/>
      <c r="AL1283" s="145"/>
      <c r="AM1283" s="145"/>
      <c r="AN1283" s="145"/>
      <c r="AO1283" s="145"/>
      <c r="AP1283" s="145"/>
      <c r="AQ1283" s="145"/>
      <c r="AR1283" s="145"/>
      <c r="AS1283" s="145"/>
      <c r="AT1283" s="145"/>
      <c r="AU1283" s="145"/>
      <c r="AV1283" s="145"/>
      <c r="AW1283" s="145"/>
      <c r="AX1283" s="195"/>
    </row>
    <row r="1284" spans="1:50" x14ac:dyDescent="0.35">
      <c r="A1284" s="27" t="s">
        <v>144</v>
      </c>
      <c r="B1284" s="3" t="s">
        <v>218</v>
      </c>
      <c r="C1284" s="3" t="s">
        <v>342</v>
      </c>
      <c r="D1284" s="3" t="s">
        <v>166</v>
      </c>
      <c r="E1284" s="145"/>
      <c r="F1284" s="145"/>
      <c r="G1284" s="145"/>
      <c r="H1284" s="145"/>
      <c r="I1284" s="145"/>
      <c r="J1284" s="145"/>
      <c r="K1284" s="145"/>
      <c r="L1284" s="145"/>
      <c r="M1284" s="145"/>
      <c r="N1284" s="145"/>
      <c r="O1284" s="145"/>
      <c r="P1284" s="145"/>
      <c r="Q1284" s="145">
        <v>0</v>
      </c>
      <c r="R1284" s="145"/>
      <c r="S1284" s="145"/>
      <c r="T1284" s="145"/>
      <c r="U1284" s="145"/>
      <c r="V1284" s="145"/>
      <c r="W1284" s="145"/>
      <c r="X1284" s="145"/>
      <c r="Y1284" s="145"/>
      <c r="Z1284" s="145"/>
      <c r="AA1284" s="145"/>
      <c r="AB1284" s="145"/>
      <c r="AC1284" s="145"/>
      <c r="AD1284" s="145"/>
      <c r="AE1284" s="145"/>
      <c r="AF1284" s="145"/>
      <c r="AG1284" s="145"/>
      <c r="AH1284" s="145"/>
      <c r="AI1284" s="145"/>
      <c r="AJ1284" s="145"/>
      <c r="AK1284" s="145"/>
      <c r="AL1284" s="145"/>
      <c r="AM1284" s="145"/>
      <c r="AN1284" s="145"/>
      <c r="AO1284" s="145"/>
      <c r="AP1284" s="145"/>
      <c r="AQ1284" s="145"/>
      <c r="AR1284" s="145"/>
      <c r="AS1284" s="145"/>
      <c r="AT1284" s="145"/>
      <c r="AU1284" s="145"/>
      <c r="AV1284" s="145"/>
      <c r="AW1284" s="145"/>
      <c r="AX1284" s="195"/>
    </row>
    <row r="1285" spans="1:50" x14ac:dyDescent="0.35">
      <c r="A1285" s="27" t="s">
        <v>144</v>
      </c>
      <c r="B1285" s="3" t="s">
        <v>218</v>
      </c>
      <c r="C1285" s="3" t="s">
        <v>342</v>
      </c>
      <c r="D1285" s="3" t="s">
        <v>327</v>
      </c>
      <c r="E1285" s="3"/>
      <c r="F1285" s="3"/>
      <c r="G1285" s="3"/>
      <c r="H1285" s="3"/>
      <c r="I1285" s="3"/>
      <c r="J1285" s="3"/>
      <c r="K1285" s="3"/>
      <c r="L1285" s="3"/>
      <c r="M1285" s="3"/>
      <c r="N1285" s="3"/>
      <c r="O1285" s="3"/>
      <c r="P1285" s="3"/>
      <c r="Q1285" s="3">
        <v>0</v>
      </c>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10"/>
    </row>
    <row r="1286" spans="1:50" x14ac:dyDescent="0.35">
      <c r="A1286" s="27" t="s">
        <v>144</v>
      </c>
      <c r="B1286" s="3" t="s">
        <v>218</v>
      </c>
      <c r="C1286" s="3" t="s">
        <v>342</v>
      </c>
      <c r="D1286" s="3" t="s">
        <v>167</v>
      </c>
      <c r="E1286" s="3"/>
      <c r="F1286" s="3"/>
      <c r="G1286" s="3"/>
      <c r="H1286" s="3"/>
      <c r="I1286" s="3"/>
      <c r="J1286" s="3"/>
      <c r="K1286" s="3"/>
      <c r="L1286" s="3"/>
      <c r="M1286" s="3"/>
      <c r="N1286" s="3"/>
      <c r="O1286" s="3"/>
      <c r="P1286" s="3"/>
      <c r="Q1286" s="3">
        <v>0</v>
      </c>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10"/>
    </row>
    <row r="1287" spans="1:50" x14ac:dyDescent="0.35">
      <c r="A1287" s="27" t="s">
        <v>144</v>
      </c>
      <c r="B1287" s="3" t="s">
        <v>218</v>
      </c>
      <c r="C1287" s="3" t="s">
        <v>342</v>
      </c>
      <c r="D1287" s="3" t="s">
        <v>132</v>
      </c>
      <c r="E1287" s="3"/>
      <c r="F1287" s="3"/>
      <c r="G1287" s="3"/>
      <c r="H1287" s="3"/>
      <c r="I1287" s="3"/>
      <c r="J1287" s="3"/>
      <c r="K1287" s="3"/>
      <c r="L1287" s="3"/>
      <c r="M1287" s="3"/>
      <c r="N1287" s="3"/>
      <c r="O1287" s="3"/>
      <c r="P1287" s="3"/>
      <c r="Q1287" s="3">
        <v>4</v>
      </c>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10"/>
    </row>
    <row r="1288" spans="1:50" x14ac:dyDescent="0.35">
      <c r="A1288" s="27" t="s">
        <v>144</v>
      </c>
      <c r="B1288" s="3" t="s">
        <v>218</v>
      </c>
      <c r="C1288" s="3" t="s">
        <v>338</v>
      </c>
      <c r="D1288" s="3" t="s">
        <v>162</v>
      </c>
      <c r="E1288" s="145">
        <v>1937.52</v>
      </c>
      <c r="F1288" s="145">
        <v>1580.58</v>
      </c>
      <c r="G1288" s="145">
        <v>1906.78</v>
      </c>
      <c r="H1288" s="145">
        <v>1142.6600000000001</v>
      </c>
      <c r="I1288" s="145">
        <v>1838.78</v>
      </c>
      <c r="J1288" s="145">
        <v>1779.75</v>
      </c>
      <c r="K1288" s="145">
        <v>1678.64</v>
      </c>
      <c r="L1288" s="145">
        <v>2320.7600000000002</v>
      </c>
      <c r="M1288" s="145">
        <v>2631.32</v>
      </c>
      <c r="N1288" s="145">
        <v>2809.85</v>
      </c>
      <c r="O1288" s="145">
        <v>2247.46</v>
      </c>
      <c r="P1288" s="145">
        <v>2010.88</v>
      </c>
      <c r="Q1288" s="145">
        <v>3014.18</v>
      </c>
      <c r="R1288" s="145">
        <v>3328.6</v>
      </c>
      <c r="S1288" s="145">
        <v>3823.41</v>
      </c>
      <c r="T1288" s="145">
        <v>3637.27</v>
      </c>
      <c r="U1288" s="145">
        <v>4491.3599999999997</v>
      </c>
      <c r="V1288" s="145">
        <v>4661.1000000000004</v>
      </c>
      <c r="W1288" s="145">
        <v>4776.9399999999996</v>
      </c>
      <c r="X1288" s="145">
        <v>5117.34</v>
      </c>
      <c r="Y1288" s="145">
        <v>4044.7</v>
      </c>
      <c r="Z1288" s="145">
        <v>5013.5200000000004</v>
      </c>
      <c r="AA1288" s="145">
        <v>4709</v>
      </c>
      <c r="AB1288" s="145">
        <v>4422.82</v>
      </c>
      <c r="AC1288" s="145">
        <v>4678.21</v>
      </c>
      <c r="AD1288" s="145">
        <v>7020.62</v>
      </c>
      <c r="AE1288" s="145">
        <v>10136.42</v>
      </c>
      <c r="AF1288" s="145">
        <v>10331.290000000001</v>
      </c>
      <c r="AG1288" s="145">
        <v>10380.030000000001</v>
      </c>
      <c r="AH1288" s="145">
        <v>10752.2</v>
      </c>
      <c r="AI1288" s="145">
        <v>10613.25</v>
      </c>
      <c r="AJ1288" s="145">
        <v>11022.37</v>
      </c>
      <c r="AK1288" s="145">
        <v>11161.43</v>
      </c>
      <c r="AL1288" s="145">
        <v>14301.69</v>
      </c>
      <c r="AM1288" s="145">
        <v>12897.24</v>
      </c>
      <c r="AN1288" s="145">
        <v>12553.6</v>
      </c>
      <c r="AO1288" s="145">
        <v>14720.56</v>
      </c>
      <c r="AP1288" s="145">
        <v>14428.71</v>
      </c>
      <c r="AQ1288" s="145">
        <v>8034.47</v>
      </c>
      <c r="AR1288" s="145">
        <v>2419.67</v>
      </c>
      <c r="AS1288" s="145">
        <v>3354.45</v>
      </c>
      <c r="AT1288" s="145">
        <v>6666.59</v>
      </c>
      <c r="AU1288" s="145">
        <v>8662.92</v>
      </c>
      <c r="AV1288" s="145">
        <v>12863.89</v>
      </c>
      <c r="AW1288" s="145">
        <v>15028.01</v>
      </c>
      <c r="AX1288" s="195">
        <v>13987.27</v>
      </c>
    </row>
    <row r="1289" spans="1:50" x14ac:dyDescent="0.35">
      <c r="A1289" s="27" t="s">
        <v>144</v>
      </c>
      <c r="B1289" s="3" t="s">
        <v>218</v>
      </c>
      <c r="C1289" s="3" t="s">
        <v>338</v>
      </c>
      <c r="D1289" s="3" t="s">
        <v>166</v>
      </c>
      <c r="E1289" s="145">
        <v>28.49</v>
      </c>
      <c r="F1289" s="145">
        <v>26.79</v>
      </c>
      <c r="G1289" s="145">
        <v>27.24</v>
      </c>
      <c r="H1289" s="145">
        <v>27.87</v>
      </c>
      <c r="I1289" s="145">
        <v>31.7</v>
      </c>
      <c r="J1289" s="145">
        <v>27.38</v>
      </c>
      <c r="K1289" s="145">
        <v>28.94</v>
      </c>
      <c r="L1289" s="145">
        <v>31.79</v>
      </c>
      <c r="M1289" s="145">
        <v>35.56</v>
      </c>
      <c r="N1289" s="145">
        <v>39.58</v>
      </c>
      <c r="O1289" s="145">
        <v>36.25</v>
      </c>
      <c r="P1289" s="145">
        <v>34.08</v>
      </c>
      <c r="Q1289" s="145">
        <v>41.29</v>
      </c>
      <c r="R1289" s="145">
        <v>39.159999999999997</v>
      </c>
      <c r="S1289" s="145">
        <v>46.07</v>
      </c>
      <c r="T1289" s="145">
        <v>39.54</v>
      </c>
      <c r="U1289" s="145">
        <v>46.79</v>
      </c>
      <c r="V1289" s="145">
        <v>45.25</v>
      </c>
      <c r="W1289" s="145">
        <v>45.93</v>
      </c>
      <c r="X1289" s="145">
        <v>46.1</v>
      </c>
      <c r="Y1289" s="145">
        <v>41.27</v>
      </c>
      <c r="Z1289" s="145">
        <v>48.21</v>
      </c>
      <c r="AA1289" s="145">
        <v>41.31</v>
      </c>
      <c r="AB1289" s="145">
        <v>37.479999999999997</v>
      </c>
      <c r="AC1289" s="145">
        <v>34.4</v>
      </c>
      <c r="AD1289" s="145">
        <v>29.87</v>
      </c>
      <c r="AE1289" s="145">
        <v>32.799999999999997</v>
      </c>
      <c r="AF1289" s="145">
        <v>29.1</v>
      </c>
      <c r="AG1289" s="145">
        <v>32.340000000000003</v>
      </c>
      <c r="AH1289" s="145">
        <v>30.9</v>
      </c>
      <c r="AI1289" s="145">
        <v>30.5</v>
      </c>
      <c r="AJ1289" s="145">
        <v>25.87</v>
      </c>
      <c r="AK1289" s="145">
        <v>20.48</v>
      </c>
      <c r="AL1289" s="145">
        <v>20.85</v>
      </c>
      <c r="AM1289" s="145">
        <v>20.77</v>
      </c>
      <c r="AN1289" s="145">
        <v>20.65</v>
      </c>
      <c r="AO1289" s="145">
        <v>21.06</v>
      </c>
      <c r="AP1289" s="145">
        <v>20.82</v>
      </c>
      <c r="AQ1289" s="145">
        <v>17.02</v>
      </c>
      <c r="AR1289" s="145">
        <v>25.74</v>
      </c>
      <c r="AS1289" s="145">
        <v>19.97</v>
      </c>
      <c r="AT1289" s="145">
        <v>18.52</v>
      </c>
      <c r="AU1289" s="145">
        <v>20.05</v>
      </c>
      <c r="AV1289" s="145">
        <v>18.3</v>
      </c>
      <c r="AW1289" s="145">
        <v>19.02</v>
      </c>
      <c r="AX1289" s="195">
        <v>19.760000000000002</v>
      </c>
    </row>
    <row r="1290" spans="1:50" x14ac:dyDescent="0.35">
      <c r="A1290" s="27" t="s">
        <v>144</v>
      </c>
      <c r="B1290" s="3" t="s">
        <v>218</v>
      </c>
      <c r="C1290" s="3" t="s">
        <v>338</v>
      </c>
      <c r="D1290" s="3" t="s">
        <v>327</v>
      </c>
      <c r="E1290" s="3">
        <v>0</v>
      </c>
      <c r="F1290" s="3">
        <v>0</v>
      </c>
      <c r="G1290" s="3">
        <v>0</v>
      </c>
      <c r="H1290" s="3">
        <v>0</v>
      </c>
      <c r="I1290" s="3">
        <v>0</v>
      </c>
      <c r="J1290" s="3">
        <v>0</v>
      </c>
      <c r="K1290" s="3">
        <v>0</v>
      </c>
      <c r="L1290" s="3">
        <v>0</v>
      </c>
      <c r="M1290" s="3">
        <v>0</v>
      </c>
      <c r="N1290" s="3">
        <v>0</v>
      </c>
      <c r="O1290" s="3">
        <v>0</v>
      </c>
      <c r="P1290" s="3">
        <v>0</v>
      </c>
      <c r="Q1290" s="3">
        <v>0</v>
      </c>
      <c r="R1290" s="3">
        <v>0</v>
      </c>
      <c r="S1290" s="3">
        <v>0</v>
      </c>
      <c r="T1290" s="3">
        <v>0</v>
      </c>
      <c r="U1290" s="3">
        <v>0</v>
      </c>
      <c r="V1290" s="3">
        <v>0</v>
      </c>
      <c r="W1290" s="3">
        <v>0</v>
      </c>
      <c r="X1290" s="3">
        <v>0</v>
      </c>
      <c r="Y1290" s="3">
        <v>0</v>
      </c>
      <c r="Z1290" s="3">
        <v>0</v>
      </c>
      <c r="AA1290" s="3">
        <v>0</v>
      </c>
      <c r="AB1290" s="3">
        <v>0</v>
      </c>
      <c r="AC1290" s="3">
        <v>0</v>
      </c>
      <c r="AD1290" s="3">
        <v>0</v>
      </c>
      <c r="AE1290" s="3">
        <v>0</v>
      </c>
      <c r="AF1290" s="3">
        <v>0</v>
      </c>
      <c r="AG1290" s="3">
        <v>0</v>
      </c>
      <c r="AH1290" s="3">
        <v>0</v>
      </c>
      <c r="AI1290" s="3">
        <v>0</v>
      </c>
      <c r="AJ1290" s="3">
        <v>0</v>
      </c>
      <c r="AK1290" s="3">
        <v>0</v>
      </c>
      <c r="AL1290" s="3">
        <v>0</v>
      </c>
      <c r="AM1290" s="3">
        <v>0</v>
      </c>
      <c r="AN1290" s="3">
        <v>0</v>
      </c>
      <c r="AO1290" s="3">
        <v>0</v>
      </c>
      <c r="AP1290" s="3">
        <v>0</v>
      </c>
      <c r="AQ1290" s="3">
        <v>0</v>
      </c>
      <c r="AR1290" s="3">
        <v>0</v>
      </c>
      <c r="AS1290" s="3">
        <v>0</v>
      </c>
      <c r="AT1290" s="3">
        <v>0</v>
      </c>
      <c r="AU1290" s="3">
        <v>0</v>
      </c>
      <c r="AV1290" s="3">
        <v>0</v>
      </c>
      <c r="AW1290" s="3">
        <v>0</v>
      </c>
      <c r="AX1290" s="10">
        <v>0</v>
      </c>
    </row>
    <row r="1291" spans="1:50" x14ac:dyDescent="0.35">
      <c r="A1291" s="27" t="s">
        <v>144</v>
      </c>
      <c r="B1291" s="3" t="s">
        <v>218</v>
      </c>
      <c r="C1291" s="3" t="s">
        <v>338</v>
      </c>
      <c r="D1291" s="3" t="s">
        <v>167</v>
      </c>
      <c r="E1291" s="3">
        <v>0</v>
      </c>
      <c r="F1291" s="3">
        <v>0</v>
      </c>
      <c r="G1291" s="3">
        <v>0</v>
      </c>
      <c r="H1291" s="3">
        <v>0</v>
      </c>
      <c r="I1291" s="3">
        <v>0</v>
      </c>
      <c r="J1291" s="3">
        <v>0</v>
      </c>
      <c r="K1291" s="3">
        <v>0</v>
      </c>
      <c r="L1291" s="3">
        <v>0</v>
      </c>
      <c r="M1291" s="3">
        <v>0</v>
      </c>
      <c r="N1291" s="3">
        <v>0</v>
      </c>
      <c r="O1291" s="3">
        <v>0</v>
      </c>
      <c r="P1291" s="3">
        <v>0</v>
      </c>
      <c r="Q1291" s="3">
        <v>0</v>
      </c>
      <c r="R1291" s="3">
        <v>0</v>
      </c>
      <c r="S1291" s="3">
        <v>0</v>
      </c>
      <c r="T1291" s="3">
        <v>0</v>
      </c>
      <c r="U1291" s="3">
        <v>0</v>
      </c>
      <c r="V1291" s="3">
        <v>0</v>
      </c>
      <c r="W1291" s="3">
        <v>0</v>
      </c>
      <c r="X1291" s="3">
        <v>0</v>
      </c>
      <c r="Y1291" s="3">
        <v>0</v>
      </c>
      <c r="Z1291" s="3">
        <v>0</v>
      </c>
      <c r="AA1291" s="3">
        <v>0</v>
      </c>
      <c r="AB1291" s="3">
        <v>0</v>
      </c>
      <c r="AC1291" s="3">
        <v>0</v>
      </c>
      <c r="AD1291" s="3">
        <v>0</v>
      </c>
      <c r="AE1291" s="3">
        <v>0</v>
      </c>
      <c r="AF1291" s="3">
        <v>0</v>
      </c>
      <c r="AG1291" s="3">
        <v>0</v>
      </c>
      <c r="AH1291" s="3">
        <v>0</v>
      </c>
      <c r="AI1291" s="3">
        <v>0</v>
      </c>
      <c r="AJ1291" s="3">
        <v>0</v>
      </c>
      <c r="AK1291" s="3">
        <v>0</v>
      </c>
      <c r="AL1291" s="3">
        <v>0</v>
      </c>
      <c r="AM1291" s="3">
        <v>0</v>
      </c>
      <c r="AN1291" s="3">
        <v>0</v>
      </c>
      <c r="AO1291" s="3">
        <v>0</v>
      </c>
      <c r="AP1291" s="3">
        <v>0</v>
      </c>
      <c r="AQ1291" s="3">
        <v>0</v>
      </c>
      <c r="AR1291" s="3">
        <v>0</v>
      </c>
      <c r="AS1291" s="3">
        <v>0</v>
      </c>
      <c r="AT1291" s="3">
        <v>0</v>
      </c>
      <c r="AU1291" s="3">
        <v>0</v>
      </c>
      <c r="AV1291" s="3">
        <v>0</v>
      </c>
      <c r="AW1291" s="3">
        <v>0</v>
      </c>
      <c r="AX1291" s="10">
        <v>0</v>
      </c>
    </row>
    <row r="1292" spans="1:50" x14ac:dyDescent="0.35">
      <c r="A1292" s="27" t="s">
        <v>144</v>
      </c>
      <c r="B1292" s="3" t="s">
        <v>218</v>
      </c>
      <c r="C1292" s="3" t="s">
        <v>338</v>
      </c>
      <c r="D1292" s="3" t="s">
        <v>132</v>
      </c>
      <c r="E1292" s="3">
        <v>68</v>
      </c>
      <c r="F1292" s="3">
        <v>59</v>
      </c>
      <c r="G1292" s="3">
        <v>70</v>
      </c>
      <c r="H1292" s="3">
        <v>41</v>
      </c>
      <c r="I1292" s="3">
        <v>58</v>
      </c>
      <c r="J1292" s="3">
        <v>65</v>
      </c>
      <c r="K1292" s="3">
        <v>58</v>
      </c>
      <c r="L1292" s="3">
        <v>73</v>
      </c>
      <c r="M1292" s="3">
        <v>74</v>
      </c>
      <c r="N1292" s="3">
        <v>71</v>
      </c>
      <c r="O1292" s="3">
        <v>62</v>
      </c>
      <c r="P1292" s="3">
        <v>59</v>
      </c>
      <c r="Q1292" s="3">
        <v>73</v>
      </c>
      <c r="R1292" s="3">
        <v>85</v>
      </c>
      <c r="S1292" s="3">
        <v>83</v>
      </c>
      <c r="T1292" s="3">
        <v>92</v>
      </c>
      <c r="U1292" s="3">
        <v>96</v>
      </c>
      <c r="V1292" s="3">
        <v>103</v>
      </c>
      <c r="W1292" s="3">
        <v>104</v>
      </c>
      <c r="X1292" s="3">
        <v>111</v>
      </c>
      <c r="Y1292" s="3">
        <v>98</v>
      </c>
      <c r="Z1292" s="3">
        <v>104</v>
      </c>
      <c r="AA1292" s="3">
        <v>114</v>
      </c>
      <c r="AB1292" s="3">
        <v>118</v>
      </c>
      <c r="AC1292" s="3">
        <v>136</v>
      </c>
      <c r="AD1292" s="3">
        <v>235</v>
      </c>
      <c r="AE1292" s="3">
        <v>309</v>
      </c>
      <c r="AF1292" s="3">
        <v>355</v>
      </c>
      <c r="AG1292" s="3">
        <v>321</v>
      </c>
      <c r="AH1292" s="3">
        <v>348</v>
      </c>
      <c r="AI1292" s="3">
        <v>348</v>
      </c>
      <c r="AJ1292" s="3">
        <v>426</v>
      </c>
      <c r="AK1292" s="3">
        <v>545</v>
      </c>
      <c r="AL1292" s="3">
        <v>686</v>
      </c>
      <c r="AM1292" s="3">
        <v>621</v>
      </c>
      <c r="AN1292" s="3">
        <v>608</v>
      </c>
      <c r="AO1292" s="3">
        <v>699</v>
      </c>
      <c r="AP1292" s="3">
        <v>693</v>
      </c>
      <c r="AQ1292" s="3">
        <v>472</v>
      </c>
      <c r="AR1292" s="3">
        <v>94</v>
      </c>
      <c r="AS1292" s="3">
        <v>168</v>
      </c>
      <c r="AT1292" s="3">
        <v>360</v>
      </c>
      <c r="AU1292" s="3">
        <v>432</v>
      </c>
      <c r="AV1292" s="3">
        <v>703</v>
      </c>
      <c r="AW1292" s="3">
        <v>790</v>
      </c>
      <c r="AX1292" s="10">
        <v>708</v>
      </c>
    </row>
    <row r="1293" spans="1:50" x14ac:dyDescent="0.35">
      <c r="A1293" s="27" t="s">
        <v>144</v>
      </c>
      <c r="B1293" s="3" t="s">
        <v>218</v>
      </c>
      <c r="C1293" s="3" t="s">
        <v>339</v>
      </c>
      <c r="D1293" s="3" t="s">
        <v>162</v>
      </c>
      <c r="E1293" s="145">
        <v>1761438.03</v>
      </c>
      <c r="F1293" s="145">
        <v>1526590.28</v>
      </c>
      <c r="G1293" s="145">
        <v>1681108.08</v>
      </c>
      <c r="H1293" s="145">
        <v>1523742.75</v>
      </c>
      <c r="I1293" s="145">
        <v>1662570.79</v>
      </c>
      <c r="J1293" s="145">
        <v>1674264.92</v>
      </c>
      <c r="K1293" s="145">
        <v>1561087.17</v>
      </c>
      <c r="L1293" s="145">
        <v>1560420.66</v>
      </c>
      <c r="M1293" s="145">
        <v>1524647.28</v>
      </c>
      <c r="N1293" s="145">
        <v>1603819.12</v>
      </c>
      <c r="O1293" s="145">
        <v>1568892.13</v>
      </c>
      <c r="P1293" s="145">
        <v>1533518.87</v>
      </c>
      <c r="Q1293" s="145">
        <v>1628701.5</v>
      </c>
      <c r="R1293" s="145">
        <v>1545072.95</v>
      </c>
      <c r="S1293" s="145">
        <v>1613107.86</v>
      </c>
      <c r="T1293" s="145">
        <v>1567010.14</v>
      </c>
      <c r="U1293" s="145">
        <v>1692945.83</v>
      </c>
      <c r="V1293" s="145">
        <v>1554074.61</v>
      </c>
      <c r="W1293" s="145">
        <v>1593312.84</v>
      </c>
      <c r="X1293" s="145">
        <v>1718249.34</v>
      </c>
      <c r="Y1293" s="145">
        <v>1585755.22</v>
      </c>
      <c r="Z1293" s="145">
        <v>1881365.65</v>
      </c>
      <c r="AA1293" s="145">
        <v>1642277.25</v>
      </c>
      <c r="AB1293" s="145">
        <v>1566913.1</v>
      </c>
      <c r="AC1293" s="145">
        <v>1974766.86</v>
      </c>
      <c r="AD1293" s="145">
        <v>1730618.57</v>
      </c>
      <c r="AE1293" s="145">
        <v>1963431.62</v>
      </c>
      <c r="AF1293" s="145">
        <v>1806355.43</v>
      </c>
      <c r="AG1293" s="145">
        <v>1889614.62</v>
      </c>
      <c r="AH1293" s="145">
        <v>1427100.47</v>
      </c>
      <c r="AI1293" s="145">
        <v>1610916.64</v>
      </c>
      <c r="AJ1293" s="145">
        <v>1731009.38</v>
      </c>
      <c r="AK1293" s="145">
        <v>1615625.51</v>
      </c>
      <c r="AL1293" s="145">
        <v>1807050.51</v>
      </c>
      <c r="AM1293" s="145">
        <v>1638228.41</v>
      </c>
      <c r="AN1293" s="145">
        <v>1592712.18</v>
      </c>
      <c r="AO1293" s="145">
        <v>1790859.14</v>
      </c>
      <c r="AP1293" s="145">
        <v>1702152.25</v>
      </c>
      <c r="AQ1293" s="145">
        <v>1055603.1100000001</v>
      </c>
      <c r="AR1293" s="145">
        <v>264238.02</v>
      </c>
      <c r="AS1293" s="145">
        <v>321802.95</v>
      </c>
      <c r="AT1293" s="145">
        <v>513405.68</v>
      </c>
      <c r="AU1293" s="145">
        <v>625945.67000000004</v>
      </c>
      <c r="AV1293" s="145">
        <v>616488.78</v>
      </c>
      <c r="AW1293" s="145">
        <v>693015.09</v>
      </c>
      <c r="AX1293" s="195">
        <v>679429.12</v>
      </c>
    </row>
    <row r="1294" spans="1:50" x14ac:dyDescent="0.35">
      <c r="A1294" s="27" t="s">
        <v>144</v>
      </c>
      <c r="B1294" s="3" t="s">
        <v>218</v>
      </c>
      <c r="C1294" s="3" t="s">
        <v>339</v>
      </c>
      <c r="D1294" s="3" t="s">
        <v>166</v>
      </c>
      <c r="E1294" s="145">
        <v>289.66000000000003</v>
      </c>
      <c r="F1294" s="145">
        <v>251.21</v>
      </c>
      <c r="G1294" s="145">
        <v>261.37</v>
      </c>
      <c r="H1294" s="145">
        <v>240.49</v>
      </c>
      <c r="I1294" s="145">
        <v>254.33</v>
      </c>
      <c r="J1294" s="145">
        <v>252.76</v>
      </c>
      <c r="K1294" s="145">
        <v>247.71</v>
      </c>
      <c r="L1294" s="145">
        <v>250.55</v>
      </c>
      <c r="M1294" s="145">
        <v>257.8</v>
      </c>
      <c r="N1294" s="145">
        <v>254.33</v>
      </c>
      <c r="O1294" s="145">
        <v>240.66</v>
      </c>
      <c r="P1294" s="145">
        <v>237.68</v>
      </c>
      <c r="Q1294" s="145">
        <v>239.44</v>
      </c>
      <c r="R1294" s="145">
        <v>228.97</v>
      </c>
      <c r="S1294" s="145">
        <v>233.11</v>
      </c>
      <c r="T1294" s="145">
        <v>221.67</v>
      </c>
      <c r="U1294" s="145">
        <v>232.01</v>
      </c>
      <c r="V1294" s="145">
        <v>214.5</v>
      </c>
      <c r="W1294" s="145">
        <v>216.81</v>
      </c>
      <c r="X1294" s="145">
        <v>237.03</v>
      </c>
      <c r="Y1294" s="145">
        <v>225.22</v>
      </c>
      <c r="Z1294" s="145">
        <v>249.85</v>
      </c>
      <c r="AA1294" s="145">
        <v>228.13</v>
      </c>
      <c r="AB1294" s="145">
        <v>224.58</v>
      </c>
      <c r="AC1294" s="145">
        <v>260.7</v>
      </c>
      <c r="AD1294" s="145">
        <v>237.49</v>
      </c>
      <c r="AE1294" s="145">
        <v>254.63</v>
      </c>
      <c r="AF1294" s="145">
        <v>237.55</v>
      </c>
      <c r="AG1294" s="145">
        <v>249.98</v>
      </c>
      <c r="AH1294" s="145">
        <v>189.98</v>
      </c>
      <c r="AI1294" s="145">
        <v>212.24</v>
      </c>
      <c r="AJ1294" s="145">
        <v>222.24</v>
      </c>
      <c r="AK1294" s="145">
        <v>208.55</v>
      </c>
      <c r="AL1294" s="145">
        <v>222.05</v>
      </c>
      <c r="AM1294" s="145">
        <v>210.57</v>
      </c>
      <c r="AN1294" s="145">
        <v>213.59</v>
      </c>
      <c r="AO1294" s="145">
        <v>218.88</v>
      </c>
      <c r="AP1294" s="145">
        <v>211.61</v>
      </c>
      <c r="AQ1294" s="145">
        <v>162.47999999999999</v>
      </c>
      <c r="AR1294" s="145">
        <v>190.37</v>
      </c>
      <c r="AS1294" s="145">
        <v>154.05000000000001</v>
      </c>
      <c r="AT1294" s="145">
        <v>134.93</v>
      </c>
      <c r="AU1294" s="145">
        <v>137.93</v>
      </c>
      <c r="AV1294" s="145">
        <v>128.91999999999999</v>
      </c>
      <c r="AW1294" s="145">
        <v>134.33000000000001</v>
      </c>
      <c r="AX1294" s="195">
        <v>142.65</v>
      </c>
    </row>
    <row r="1295" spans="1:50" x14ac:dyDescent="0.35">
      <c r="A1295" s="27" t="s">
        <v>144</v>
      </c>
      <c r="B1295" s="3" t="s">
        <v>218</v>
      </c>
      <c r="C1295" s="3" t="s">
        <v>339</v>
      </c>
      <c r="D1295" s="3" t="s">
        <v>327</v>
      </c>
      <c r="E1295" s="4">
        <v>69280</v>
      </c>
      <c r="F1295" s="4">
        <v>63201</v>
      </c>
      <c r="G1295" s="4">
        <v>68528</v>
      </c>
      <c r="H1295" s="4">
        <v>64221</v>
      </c>
      <c r="I1295" s="4">
        <v>76132</v>
      </c>
      <c r="J1295" s="4">
        <v>68599</v>
      </c>
      <c r="K1295" s="4">
        <v>65071</v>
      </c>
      <c r="L1295" s="4">
        <v>65007</v>
      </c>
      <c r="M1295" s="4">
        <v>64023</v>
      </c>
      <c r="N1295" s="4">
        <v>69558</v>
      </c>
      <c r="O1295" s="4">
        <v>71076</v>
      </c>
      <c r="P1295" s="4">
        <v>69672</v>
      </c>
      <c r="Q1295" s="4">
        <v>75186</v>
      </c>
      <c r="R1295" s="4">
        <v>70362</v>
      </c>
      <c r="S1295" s="4">
        <v>76562</v>
      </c>
      <c r="T1295" s="4">
        <v>74336</v>
      </c>
      <c r="U1295" s="4">
        <v>81603</v>
      </c>
      <c r="V1295" s="4">
        <v>76816</v>
      </c>
      <c r="W1295" s="4">
        <v>79239</v>
      </c>
      <c r="X1295" s="4">
        <v>82642</v>
      </c>
      <c r="Y1295" s="4">
        <v>72355</v>
      </c>
      <c r="Z1295" s="4">
        <v>85010</v>
      </c>
      <c r="AA1295" s="4">
        <v>78163</v>
      </c>
      <c r="AB1295" s="4">
        <v>76078</v>
      </c>
      <c r="AC1295" s="4">
        <v>84711</v>
      </c>
      <c r="AD1295" s="4">
        <v>76840</v>
      </c>
      <c r="AE1295" s="4">
        <v>84951</v>
      </c>
      <c r="AF1295" s="4">
        <v>82593</v>
      </c>
      <c r="AG1295" s="4">
        <v>85207</v>
      </c>
      <c r="AH1295" s="4">
        <v>81564</v>
      </c>
      <c r="AI1295" s="4">
        <v>82523</v>
      </c>
      <c r="AJ1295" s="4">
        <v>88257</v>
      </c>
      <c r="AK1295" s="4">
        <v>82831</v>
      </c>
      <c r="AL1295" s="4">
        <v>98802</v>
      </c>
      <c r="AM1295" s="4">
        <v>84389</v>
      </c>
      <c r="AN1295" s="4">
        <v>81721</v>
      </c>
      <c r="AO1295" s="4">
        <v>91921</v>
      </c>
      <c r="AP1295" s="4">
        <v>87410</v>
      </c>
      <c r="AQ1295" s="4">
        <v>55991</v>
      </c>
      <c r="AR1295" s="4">
        <v>14053</v>
      </c>
      <c r="AS1295" s="4">
        <v>17156</v>
      </c>
      <c r="AT1295" s="4">
        <v>25542</v>
      </c>
      <c r="AU1295" s="4">
        <v>30234</v>
      </c>
      <c r="AV1295" s="4">
        <v>30053</v>
      </c>
      <c r="AW1295" s="4">
        <v>30660</v>
      </c>
      <c r="AX1295" s="16">
        <v>27851</v>
      </c>
    </row>
    <row r="1296" spans="1:50" x14ac:dyDescent="0.35">
      <c r="A1296" s="27" t="s">
        <v>144</v>
      </c>
      <c r="B1296" s="3" t="s">
        <v>218</v>
      </c>
      <c r="C1296" s="3" t="s">
        <v>339</v>
      </c>
      <c r="D1296" s="3" t="s">
        <v>167</v>
      </c>
      <c r="E1296" s="4">
        <v>55525</v>
      </c>
      <c r="F1296" s="4">
        <v>57251</v>
      </c>
      <c r="G1296" s="4">
        <v>70937</v>
      </c>
      <c r="H1296" s="4">
        <v>62989</v>
      </c>
      <c r="I1296" s="4">
        <v>70208</v>
      </c>
      <c r="J1296" s="4">
        <v>77684</v>
      </c>
      <c r="K1296" s="4">
        <v>61957</v>
      </c>
      <c r="L1296" s="4">
        <v>62270</v>
      </c>
      <c r="M1296" s="4">
        <v>52247</v>
      </c>
      <c r="N1296" s="4">
        <v>58975</v>
      </c>
      <c r="O1296" s="4">
        <v>67247</v>
      </c>
      <c r="P1296" s="4">
        <v>58218</v>
      </c>
      <c r="Q1296" s="4">
        <v>68119</v>
      </c>
      <c r="R1296" s="4">
        <v>64692</v>
      </c>
      <c r="S1296" s="4">
        <v>73751</v>
      </c>
      <c r="T1296" s="4">
        <v>74887</v>
      </c>
      <c r="U1296" s="4">
        <v>84589</v>
      </c>
      <c r="V1296" s="4">
        <v>75485</v>
      </c>
      <c r="W1296" s="4">
        <v>74550</v>
      </c>
      <c r="X1296" s="4">
        <v>75316</v>
      </c>
      <c r="Y1296" s="4">
        <v>63842</v>
      </c>
      <c r="Z1296" s="4">
        <v>75663</v>
      </c>
      <c r="AA1296" s="4">
        <v>68060</v>
      </c>
      <c r="AB1296" s="4">
        <v>65351</v>
      </c>
      <c r="AC1296" s="4">
        <v>72935</v>
      </c>
      <c r="AD1296" s="4">
        <v>67492</v>
      </c>
      <c r="AE1296" s="4">
        <v>74338</v>
      </c>
      <c r="AF1296" s="4">
        <v>86996</v>
      </c>
      <c r="AG1296" s="4">
        <v>84073</v>
      </c>
      <c r="AH1296" s="4">
        <v>81200</v>
      </c>
      <c r="AI1296" s="4">
        <v>90429</v>
      </c>
      <c r="AJ1296" s="4">
        <v>89697</v>
      </c>
      <c r="AK1296" s="4">
        <v>84691</v>
      </c>
      <c r="AL1296" s="4">
        <v>95358</v>
      </c>
      <c r="AM1296" s="4">
        <v>84597</v>
      </c>
      <c r="AN1296" s="4">
        <v>79205</v>
      </c>
      <c r="AO1296" s="4">
        <v>87645</v>
      </c>
      <c r="AP1296" s="4">
        <v>81182</v>
      </c>
      <c r="AQ1296" s="4">
        <v>50081</v>
      </c>
      <c r="AR1296" s="4">
        <v>14995</v>
      </c>
      <c r="AS1296" s="4">
        <v>19463</v>
      </c>
      <c r="AT1296" s="4">
        <v>34410</v>
      </c>
      <c r="AU1296" s="4">
        <v>40494</v>
      </c>
      <c r="AV1296" s="4">
        <v>40807</v>
      </c>
      <c r="AW1296" s="4">
        <v>26972</v>
      </c>
      <c r="AX1296" s="16">
        <v>18644</v>
      </c>
    </row>
    <row r="1297" spans="1:50" x14ac:dyDescent="0.35">
      <c r="A1297" s="27" t="s">
        <v>144</v>
      </c>
      <c r="B1297" s="3" t="s">
        <v>218</v>
      </c>
      <c r="C1297" s="3" t="s">
        <v>339</v>
      </c>
      <c r="D1297" s="3" t="s">
        <v>132</v>
      </c>
      <c r="E1297" s="4">
        <v>6081</v>
      </c>
      <c r="F1297" s="4">
        <v>6077</v>
      </c>
      <c r="G1297" s="4">
        <v>6432</v>
      </c>
      <c r="H1297" s="4">
        <v>6336</v>
      </c>
      <c r="I1297" s="4">
        <v>6537</v>
      </c>
      <c r="J1297" s="4">
        <v>6624</v>
      </c>
      <c r="K1297" s="4">
        <v>6302</v>
      </c>
      <c r="L1297" s="4">
        <v>6228</v>
      </c>
      <c r="M1297" s="4">
        <v>5914</v>
      </c>
      <c r="N1297" s="4">
        <v>6306</v>
      </c>
      <c r="O1297" s="4">
        <v>6519</v>
      </c>
      <c r="P1297" s="4">
        <v>6452</v>
      </c>
      <c r="Q1297" s="4">
        <v>6802</v>
      </c>
      <c r="R1297" s="4">
        <v>6748</v>
      </c>
      <c r="S1297" s="4">
        <v>6920</v>
      </c>
      <c r="T1297" s="4">
        <v>7069</v>
      </c>
      <c r="U1297" s="4">
        <v>7297</v>
      </c>
      <c r="V1297" s="4">
        <v>7245</v>
      </c>
      <c r="W1297" s="4">
        <v>7349</v>
      </c>
      <c r="X1297" s="4">
        <v>7249</v>
      </c>
      <c r="Y1297" s="4">
        <v>7041</v>
      </c>
      <c r="Z1297" s="4">
        <v>7530</v>
      </c>
      <c r="AA1297" s="4">
        <v>7199</v>
      </c>
      <c r="AB1297" s="4">
        <v>6977</v>
      </c>
      <c r="AC1297" s="4">
        <v>7575</v>
      </c>
      <c r="AD1297" s="4">
        <v>7287</v>
      </c>
      <c r="AE1297" s="4">
        <v>7711</v>
      </c>
      <c r="AF1297" s="4">
        <v>7604</v>
      </c>
      <c r="AG1297" s="4">
        <v>7559</v>
      </c>
      <c r="AH1297" s="4">
        <v>7512</v>
      </c>
      <c r="AI1297" s="4">
        <v>7590</v>
      </c>
      <c r="AJ1297" s="4">
        <v>7789</v>
      </c>
      <c r="AK1297" s="4">
        <v>7747</v>
      </c>
      <c r="AL1297" s="4">
        <v>8138</v>
      </c>
      <c r="AM1297" s="4">
        <v>7780</v>
      </c>
      <c r="AN1297" s="4">
        <v>7457</v>
      </c>
      <c r="AO1297" s="4">
        <v>8182</v>
      </c>
      <c r="AP1297" s="4">
        <v>8044</v>
      </c>
      <c r="AQ1297" s="4">
        <v>6497</v>
      </c>
      <c r="AR1297" s="4">
        <v>1388</v>
      </c>
      <c r="AS1297" s="4">
        <v>2089</v>
      </c>
      <c r="AT1297" s="4">
        <v>3805</v>
      </c>
      <c r="AU1297" s="4">
        <v>4538</v>
      </c>
      <c r="AV1297" s="4">
        <v>4782</v>
      </c>
      <c r="AW1297" s="4">
        <v>5159</v>
      </c>
      <c r="AX1297" s="16">
        <v>4763</v>
      </c>
    </row>
    <row r="1298" spans="1:50" x14ac:dyDescent="0.35">
      <c r="A1298" s="27" t="s">
        <v>144</v>
      </c>
      <c r="B1298" s="3" t="s">
        <v>343</v>
      </c>
      <c r="C1298" s="3" t="s">
        <v>129</v>
      </c>
      <c r="D1298" s="3" t="s">
        <v>162</v>
      </c>
      <c r="E1298" s="145">
        <v>23246.86</v>
      </c>
      <c r="F1298" s="145">
        <v>22608.73</v>
      </c>
      <c r="G1298" s="145">
        <v>24758.1</v>
      </c>
      <c r="H1298" s="145">
        <v>20768.05</v>
      </c>
      <c r="I1298" s="145">
        <v>25438.7</v>
      </c>
      <c r="J1298" s="145">
        <v>23501.88</v>
      </c>
      <c r="K1298" s="145">
        <v>22880.9</v>
      </c>
      <c r="L1298" s="145">
        <v>22448.41</v>
      </c>
      <c r="M1298" s="145">
        <v>24535.89</v>
      </c>
      <c r="N1298" s="145">
        <v>28479.45</v>
      </c>
      <c r="O1298" s="145">
        <v>27304.19</v>
      </c>
      <c r="P1298" s="145">
        <v>24447.35</v>
      </c>
      <c r="Q1298" s="145">
        <v>26831.16</v>
      </c>
      <c r="R1298" s="145">
        <v>26567.15</v>
      </c>
      <c r="S1298" s="145">
        <v>22036.41</v>
      </c>
      <c r="T1298" s="145">
        <v>19766.28</v>
      </c>
      <c r="U1298" s="145">
        <v>22861.84</v>
      </c>
      <c r="V1298" s="145">
        <v>23167.71</v>
      </c>
      <c r="W1298" s="145">
        <v>21593.78</v>
      </c>
      <c r="X1298" s="145">
        <v>24780.03</v>
      </c>
      <c r="Y1298" s="145">
        <v>21947.64</v>
      </c>
      <c r="Z1298" s="145">
        <v>28845.94</v>
      </c>
      <c r="AA1298" s="145">
        <v>26732.83</v>
      </c>
      <c r="AB1298" s="145">
        <v>33220.559999999998</v>
      </c>
      <c r="AC1298" s="145">
        <v>32337.49</v>
      </c>
      <c r="AD1298" s="145">
        <v>30798.32</v>
      </c>
      <c r="AE1298" s="145">
        <v>32926.47</v>
      </c>
      <c r="AF1298" s="145">
        <v>32602.26</v>
      </c>
      <c r="AG1298" s="145">
        <v>38365.56</v>
      </c>
      <c r="AH1298" s="145">
        <v>35500.949999999997</v>
      </c>
      <c r="AI1298" s="145">
        <v>40028.620000000003</v>
      </c>
      <c r="AJ1298" s="145">
        <v>41077.65</v>
      </c>
      <c r="AK1298" s="145">
        <v>41051.629999999997</v>
      </c>
      <c r="AL1298" s="145">
        <v>44437.4</v>
      </c>
      <c r="AM1298" s="145">
        <v>38626.519999999997</v>
      </c>
      <c r="AN1298" s="145">
        <v>39600.67</v>
      </c>
      <c r="AO1298" s="145">
        <v>42446.43</v>
      </c>
      <c r="AP1298" s="145">
        <v>42689.19</v>
      </c>
      <c r="AQ1298" s="145">
        <v>28372.65</v>
      </c>
      <c r="AR1298" s="145">
        <v>8249.0300000000007</v>
      </c>
      <c r="AS1298" s="145">
        <v>10737.33</v>
      </c>
      <c r="AT1298" s="145">
        <v>15929.27</v>
      </c>
      <c r="AU1298" s="145">
        <v>19298.87</v>
      </c>
      <c r="AV1298" s="145">
        <v>21742.43</v>
      </c>
      <c r="AW1298" s="145">
        <v>19549.04</v>
      </c>
      <c r="AX1298" s="195">
        <v>18059.150000000001</v>
      </c>
    </row>
    <row r="1299" spans="1:50" x14ac:dyDescent="0.35">
      <c r="A1299" s="27" t="s">
        <v>144</v>
      </c>
      <c r="B1299" s="3" t="s">
        <v>343</v>
      </c>
      <c r="C1299" s="3" t="s">
        <v>129</v>
      </c>
      <c r="D1299" s="3" t="s">
        <v>166</v>
      </c>
      <c r="E1299" s="145">
        <v>227.91</v>
      </c>
      <c r="F1299" s="145">
        <v>235.51</v>
      </c>
      <c r="G1299" s="145">
        <v>211.61</v>
      </c>
      <c r="H1299" s="145">
        <v>197.79</v>
      </c>
      <c r="I1299" s="145">
        <v>235.54</v>
      </c>
      <c r="J1299" s="145">
        <v>213.65</v>
      </c>
      <c r="K1299" s="145">
        <v>226.54</v>
      </c>
      <c r="L1299" s="145">
        <v>229.07</v>
      </c>
      <c r="M1299" s="145">
        <v>219.07</v>
      </c>
      <c r="N1299" s="145">
        <v>261.27999999999997</v>
      </c>
      <c r="O1299" s="145">
        <v>225.65</v>
      </c>
      <c r="P1299" s="145">
        <v>232.83</v>
      </c>
      <c r="Q1299" s="145">
        <v>227.38</v>
      </c>
      <c r="R1299" s="145">
        <v>221.39</v>
      </c>
      <c r="S1299" s="145">
        <v>186.75</v>
      </c>
      <c r="T1299" s="145">
        <v>162.02000000000001</v>
      </c>
      <c r="U1299" s="145">
        <v>182.89</v>
      </c>
      <c r="V1299" s="145">
        <v>170.35</v>
      </c>
      <c r="W1299" s="145">
        <v>162.36000000000001</v>
      </c>
      <c r="X1299" s="145">
        <v>203.12</v>
      </c>
      <c r="Y1299" s="145">
        <v>174.19</v>
      </c>
      <c r="Z1299" s="145">
        <v>207.52</v>
      </c>
      <c r="AA1299" s="145">
        <v>201</v>
      </c>
      <c r="AB1299" s="145">
        <v>229.11</v>
      </c>
      <c r="AC1299" s="145">
        <v>212.75</v>
      </c>
      <c r="AD1299" s="145">
        <v>223.18</v>
      </c>
      <c r="AE1299" s="145">
        <v>219.51</v>
      </c>
      <c r="AF1299" s="145">
        <v>206.34</v>
      </c>
      <c r="AG1299" s="145">
        <v>264.58999999999997</v>
      </c>
      <c r="AH1299" s="145">
        <v>211.32</v>
      </c>
      <c r="AI1299" s="145">
        <v>251.75</v>
      </c>
      <c r="AJ1299" s="145">
        <v>252.01</v>
      </c>
      <c r="AK1299" s="145">
        <v>263.14999999999998</v>
      </c>
      <c r="AL1299" s="145">
        <v>281.25</v>
      </c>
      <c r="AM1299" s="145">
        <v>223.27</v>
      </c>
      <c r="AN1299" s="145">
        <v>232.95</v>
      </c>
      <c r="AO1299" s="145">
        <v>230.69</v>
      </c>
      <c r="AP1299" s="145">
        <v>238.49</v>
      </c>
      <c r="AQ1299" s="145">
        <v>205.6</v>
      </c>
      <c r="AR1299" s="145">
        <v>249.97</v>
      </c>
      <c r="AS1299" s="145">
        <v>191.74</v>
      </c>
      <c r="AT1299" s="145">
        <v>212.39</v>
      </c>
      <c r="AU1299" s="145">
        <v>191.08</v>
      </c>
      <c r="AV1299" s="145">
        <v>205.12</v>
      </c>
      <c r="AW1299" s="145">
        <v>182.7</v>
      </c>
      <c r="AX1299" s="195">
        <v>168.78</v>
      </c>
    </row>
    <row r="1300" spans="1:50" x14ac:dyDescent="0.35">
      <c r="A1300" s="27" t="s">
        <v>144</v>
      </c>
      <c r="B1300" s="3" t="s">
        <v>343</v>
      </c>
      <c r="C1300" s="3" t="s">
        <v>129</v>
      </c>
      <c r="D1300" s="3" t="s">
        <v>327</v>
      </c>
      <c r="E1300" s="3">
        <v>906</v>
      </c>
      <c r="F1300" s="3">
        <v>911</v>
      </c>
      <c r="G1300" s="3">
        <v>915</v>
      </c>
      <c r="H1300" s="3">
        <v>801</v>
      </c>
      <c r="I1300" s="3">
        <v>942</v>
      </c>
      <c r="J1300" s="3">
        <v>991</v>
      </c>
      <c r="K1300" s="3">
        <v>955</v>
      </c>
      <c r="L1300" s="3">
        <v>829</v>
      </c>
      <c r="M1300" s="3">
        <v>867</v>
      </c>
      <c r="N1300" s="3">
        <v>990</v>
      </c>
      <c r="O1300" s="3">
        <v>978</v>
      </c>
      <c r="P1300" s="3">
        <v>896</v>
      </c>
      <c r="Q1300" s="3">
        <v>923</v>
      </c>
      <c r="R1300" s="4">
        <v>1010</v>
      </c>
      <c r="S1300" s="3">
        <v>948</v>
      </c>
      <c r="T1300" s="3">
        <v>994</v>
      </c>
      <c r="U1300" s="4">
        <v>1053</v>
      </c>
      <c r="V1300" s="4">
        <v>1125</v>
      </c>
      <c r="W1300" s="4">
        <v>1124</v>
      </c>
      <c r="X1300" s="4">
        <v>1199</v>
      </c>
      <c r="Y1300" s="4">
        <v>1014</v>
      </c>
      <c r="Z1300" s="4">
        <v>1307</v>
      </c>
      <c r="AA1300" s="4">
        <v>1175</v>
      </c>
      <c r="AB1300" s="4">
        <v>1322</v>
      </c>
      <c r="AC1300" s="4">
        <v>1397</v>
      </c>
      <c r="AD1300" s="4">
        <v>1165</v>
      </c>
      <c r="AE1300" s="4">
        <v>1253</v>
      </c>
      <c r="AF1300" s="4">
        <v>1290</v>
      </c>
      <c r="AG1300" s="4">
        <v>1427</v>
      </c>
      <c r="AH1300" s="4">
        <v>1342</v>
      </c>
      <c r="AI1300" s="4">
        <v>1360</v>
      </c>
      <c r="AJ1300" s="4">
        <v>1319</v>
      </c>
      <c r="AK1300" s="4">
        <v>1332</v>
      </c>
      <c r="AL1300" s="4">
        <v>1490</v>
      </c>
      <c r="AM1300" s="4">
        <v>1391</v>
      </c>
      <c r="AN1300" s="4">
        <v>1371</v>
      </c>
      <c r="AO1300" s="4">
        <v>1588</v>
      </c>
      <c r="AP1300" s="4">
        <v>1609</v>
      </c>
      <c r="AQ1300" s="4">
        <v>1263</v>
      </c>
      <c r="AR1300" s="3">
        <v>300</v>
      </c>
      <c r="AS1300" s="3">
        <v>313</v>
      </c>
      <c r="AT1300" s="3">
        <v>463</v>
      </c>
      <c r="AU1300" s="3">
        <v>712</v>
      </c>
      <c r="AV1300" s="3">
        <v>549</v>
      </c>
      <c r="AW1300" s="3">
        <v>527</v>
      </c>
      <c r="AX1300" s="10">
        <v>538</v>
      </c>
    </row>
    <row r="1301" spans="1:50" x14ac:dyDescent="0.35">
      <c r="A1301" s="27" t="s">
        <v>144</v>
      </c>
      <c r="B1301" s="3" t="s">
        <v>343</v>
      </c>
      <c r="C1301" s="3" t="s">
        <v>129</v>
      </c>
      <c r="D1301" s="3" t="s">
        <v>167</v>
      </c>
      <c r="E1301" s="3">
        <v>661</v>
      </c>
      <c r="F1301" s="3">
        <v>426</v>
      </c>
      <c r="G1301" s="3">
        <v>809</v>
      </c>
      <c r="H1301" s="3">
        <v>395</v>
      </c>
      <c r="I1301" s="3">
        <v>916</v>
      </c>
      <c r="J1301" s="3">
        <v>958</v>
      </c>
      <c r="K1301" s="3">
        <v>630</v>
      </c>
      <c r="L1301" s="3">
        <v>531</v>
      </c>
      <c r="M1301" s="3">
        <v>354</v>
      </c>
      <c r="N1301" s="3">
        <v>552</v>
      </c>
      <c r="O1301" s="3">
        <v>746</v>
      </c>
      <c r="P1301" s="3">
        <v>663</v>
      </c>
      <c r="Q1301" s="3">
        <v>814</v>
      </c>
      <c r="R1301" s="3">
        <v>898</v>
      </c>
      <c r="S1301" s="4">
        <v>1131</v>
      </c>
      <c r="T1301" s="4">
        <v>1205</v>
      </c>
      <c r="U1301" s="4">
        <v>1758</v>
      </c>
      <c r="V1301" s="4">
        <v>1717</v>
      </c>
      <c r="W1301" s="4">
        <v>1466</v>
      </c>
      <c r="X1301" s="4">
        <v>1138</v>
      </c>
      <c r="Y1301" s="3">
        <v>879</v>
      </c>
      <c r="Z1301" s="3">
        <v>800</v>
      </c>
      <c r="AA1301" s="3">
        <v>762</v>
      </c>
      <c r="AB1301" s="4">
        <v>1636</v>
      </c>
      <c r="AC1301" s="3">
        <v>971</v>
      </c>
      <c r="AD1301" s="3">
        <v>959</v>
      </c>
      <c r="AE1301" s="3">
        <v>896</v>
      </c>
      <c r="AF1301" s="4">
        <v>1133</v>
      </c>
      <c r="AG1301" s="4">
        <v>1366</v>
      </c>
      <c r="AH1301" s="4">
        <v>1214</v>
      </c>
      <c r="AI1301" s="4">
        <v>1603</v>
      </c>
      <c r="AJ1301" s="4">
        <v>1728</v>
      </c>
      <c r="AK1301" s="4">
        <v>1614</v>
      </c>
      <c r="AL1301" s="4">
        <v>1363</v>
      </c>
      <c r="AM1301" s="4">
        <v>1887</v>
      </c>
      <c r="AN1301" s="4">
        <v>2750</v>
      </c>
      <c r="AO1301" s="4">
        <v>1769</v>
      </c>
      <c r="AP1301" s="4">
        <v>1406</v>
      </c>
      <c r="AQ1301" s="4">
        <v>1066</v>
      </c>
      <c r="AR1301" s="3">
        <v>499</v>
      </c>
      <c r="AS1301" s="3">
        <v>780</v>
      </c>
      <c r="AT1301" s="3">
        <v>908</v>
      </c>
      <c r="AU1301" s="4">
        <v>1387</v>
      </c>
      <c r="AV1301" s="4">
        <v>1303</v>
      </c>
      <c r="AW1301" s="3">
        <v>795</v>
      </c>
      <c r="AX1301" s="10">
        <v>515</v>
      </c>
    </row>
    <row r="1302" spans="1:50" x14ac:dyDescent="0.35">
      <c r="A1302" s="27" t="s">
        <v>144</v>
      </c>
      <c r="B1302" s="3" t="s">
        <v>343</v>
      </c>
      <c r="C1302" s="3" t="s">
        <v>129</v>
      </c>
      <c r="D1302" s="3" t="s">
        <v>132</v>
      </c>
      <c r="E1302" s="3">
        <v>102</v>
      </c>
      <c r="F1302" s="3">
        <v>96</v>
      </c>
      <c r="G1302" s="3">
        <v>117</v>
      </c>
      <c r="H1302" s="3">
        <v>105</v>
      </c>
      <c r="I1302" s="3">
        <v>108</v>
      </c>
      <c r="J1302" s="3">
        <v>110</v>
      </c>
      <c r="K1302" s="3">
        <v>101</v>
      </c>
      <c r="L1302" s="3">
        <v>98</v>
      </c>
      <c r="M1302" s="3">
        <v>112</v>
      </c>
      <c r="N1302" s="3">
        <v>109</v>
      </c>
      <c r="O1302" s="3">
        <v>121</v>
      </c>
      <c r="P1302" s="3">
        <v>105</v>
      </c>
      <c r="Q1302" s="3">
        <v>118</v>
      </c>
      <c r="R1302" s="3">
        <v>120</v>
      </c>
      <c r="S1302" s="3">
        <v>118</v>
      </c>
      <c r="T1302" s="3">
        <v>122</v>
      </c>
      <c r="U1302" s="3">
        <v>125</v>
      </c>
      <c r="V1302" s="3">
        <v>136</v>
      </c>
      <c r="W1302" s="3">
        <v>133</v>
      </c>
      <c r="X1302" s="3">
        <v>122</v>
      </c>
      <c r="Y1302" s="3">
        <v>126</v>
      </c>
      <c r="Z1302" s="3">
        <v>139</v>
      </c>
      <c r="AA1302" s="3">
        <v>133</v>
      </c>
      <c r="AB1302" s="3">
        <v>145</v>
      </c>
      <c r="AC1302" s="3">
        <v>152</v>
      </c>
      <c r="AD1302" s="3">
        <v>138</v>
      </c>
      <c r="AE1302" s="3">
        <v>150</v>
      </c>
      <c r="AF1302" s="3">
        <v>158</v>
      </c>
      <c r="AG1302" s="3">
        <v>145</v>
      </c>
      <c r="AH1302" s="3">
        <v>168</v>
      </c>
      <c r="AI1302" s="3">
        <v>159</v>
      </c>
      <c r="AJ1302" s="3">
        <v>163</v>
      </c>
      <c r="AK1302" s="3">
        <v>156</v>
      </c>
      <c r="AL1302" s="3">
        <v>158</v>
      </c>
      <c r="AM1302" s="3">
        <v>173</v>
      </c>
      <c r="AN1302" s="3">
        <v>170</v>
      </c>
      <c r="AO1302" s="3">
        <v>184</v>
      </c>
      <c r="AP1302" s="3">
        <v>179</v>
      </c>
      <c r="AQ1302" s="3">
        <v>138</v>
      </c>
      <c r="AR1302" s="3">
        <v>33</v>
      </c>
      <c r="AS1302" s="3">
        <v>56</v>
      </c>
      <c r="AT1302" s="3">
        <v>75</v>
      </c>
      <c r="AU1302" s="3">
        <v>101</v>
      </c>
      <c r="AV1302" s="3">
        <v>106</v>
      </c>
      <c r="AW1302" s="3">
        <v>107</v>
      </c>
      <c r="AX1302" s="10">
        <v>107</v>
      </c>
    </row>
    <row r="1303" spans="1:50" x14ac:dyDescent="0.35">
      <c r="A1303" s="27" t="s">
        <v>144</v>
      </c>
      <c r="B1303" s="3" t="s">
        <v>343</v>
      </c>
      <c r="C1303" s="3" t="s">
        <v>340</v>
      </c>
      <c r="D1303" s="3" t="s">
        <v>162</v>
      </c>
      <c r="E1303" s="145"/>
      <c r="F1303" s="145"/>
      <c r="G1303" s="145"/>
      <c r="H1303" s="145"/>
      <c r="I1303" s="145"/>
      <c r="J1303" s="145"/>
      <c r="K1303" s="145"/>
      <c r="L1303" s="145"/>
      <c r="M1303" s="145"/>
      <c r="N1303" s="145"/>
      <c r="O1303" s="145"/>
      <c r="P1303" s="145"/>
      <c r="Q1303" s="145"/>
      <c r="R1303" s="145"/>
      <c r="S1303" s="145"/>
      <c r="T1303" s="145"/>
      <c r="U1303" s="145"/>
      <c r="V1303" s="145"/>
      <c r="W1303" s="145"/>
      <c r="X1303" s="145"/>
      <c r="Y1303" s="145">
        <v>66</v>
      </c>
      <c r="Z1303" s="145">
        <v>66</v>
      </c>
      <c r="AA1303" s="145">
        <v>66</v>
      </c>
      <c r="AB1303" s="145">
        <v>66</v>
      </c>
      <c r="AC1303" s="145"/>
      <c r="AD1303" s="145"/>
      <c r="AE1303" s="145"/>
      <c r="AF1303" s="145"/>
      <c r="AG1303" s="145"/>
      <c r="AH1303" s="145"/>
      <c r="AI1303" s="145"/>
      <c r="AJ1303" s="145"/>
      <c r="AK1303" s="145"/>
      <c r="AL1303" s="145"/>
      <c r="AM1303" s="145"/>
      <c r="AN1303" s="145"/>
      <c r="AO1303" s="145"/>
      <c r="AP1303" s="145"/>
      <c r="AQ1303" s="145"/>
      <c r="AR1303" s="145">
        <v>66</v>
      </c>
      <c r="AS1303" s="145"/>
      <c r="AT1303" s="145"/>
      <c r="AU1303" s="145"/>
      <c r="AV1303" s="145"/>
      <c r="AW1303" s="145"/>
      <c r="AX1303" s="195"/>
    </row>
    <row r="1304" spans="1:50" x14ac:dyDescent="0.35">
      <c r="A1304" s="27" t="s">
        <v>144</v>
      </c>
      <c r="B1304" s="3" t="s">
        <v>343</v>
      </c>
      <c r="C1304" s="3" t="s">
        <v>340</v>
      </c>
      <c r="D1304" s="3" t="s">
        <v>166</v>
      </c>
      <c r="E1304" s="145"/>
      <c r="F1304" s="145"/>
      <c r="G1304" s="145"/>
      <c r="H1304" s="145"/>
      <c r="I1304" s="145"/>
      <c r="J1304" s="145"/>
      <c r="K1304" s="145"/>
      <c r="L1304" s="145"/>
      <c r="M1304" s="145"/>
      <c r="N1304" s="145"/>
      <c r="O1304" s="145"/>
      <c r="P1304" s="145"/>
      <c r="Q1304" s="145"/>
      <c r="R1304" s="145"/>
      <c r="S1304" s="145"/>
      <c r="T1304" s="145"/>
      <c r="U1304" s="145"/>
      <c r="V1304" s="145"/>
      <c r="W1304" s="145"/>
      <c r="X1304" s="145"/>
      <c r="Y1304" s="145">
        <v>66</v>
      </c>
      <c r="Z1304" s="145">
        <v>66</v>
      </c>
      <c r="AA1304" s="145">
        <v>66</v>
      </c>
      <c r="AB1304" s="145">
        <v>66</v>
      </c>
      <c r="AC1304" s="145"/>
      <c r="AD1304" s="145"/>
      <c r="AE1304" s="145"/>
      <c r="AF1304" s="145"/>
      <c r="AG1304" s="145"/>
      <c r="AH1304" s="145"/>
      <c r="AI1304" s="145"/>
      <c r="AJ1304" s="145"/>
      <c r="AK1304" s="145"/>
      <c r="AL1304" s="145"/>
      <c r="AM1304" s="145"/>
      <c r="AN1304" s="145"/>
      <c r="AO1304" s="145"/>
      <c r="AP1304" s="145"/>
      <c r="AQ1304" s="145"/>
      <c r="AR1304" s="145">
        <v>66</v>
      </c>
      <c r="AS1304" s="145"/>
      <c r="AT1304" s="145"/>
      <c r="AU1304" s="145"/>
      <c r="AV1304" s="145"/>
      <c r="AW1304" s="145"/>
      <c r="AX1304" s="195"/>
    </row>
    <row r="1305" spans="1:50" x14ac:dyDescent="0.35">
      <c r="A1305" s="27" t="s">
        <v>144</v>
      </c>
      <c r="B1305" s="3" t="s">
        <v>343</v>
      </c>
      <c r="C1305" s="3" t="s">
        <v>340</v>
      </c>
      <c r="D1305" s="3" t="s">
        <v>327</v>
      </c>
      <c r="E1305" s="3"/>
      <c r="F1305" s="3"/>
      <c r="G1305" s="3"/>
      <c r="H1305" s="3"/>
      <c r="I1305" s="3"/>
      <c r="J1305" s="3"/>
      <c r="K1305" s="3"/>
      <c r="L1305" s="3"/>
      <c r="M1305" s="3"/>
      <c r="N1305" s="3"/>
      <c r="O1305" s="3"/>
      <c r="P1305" s="3"/>
      <c r="Q1305" s="3"/>
      <c r="R1305" s="3"/>
      <c r="S1305" s="3"/>
      <c r="T1305" s="3"/>
      <c r="U1305" s="3"/>
      <c r="V1305" s="3"/>
      <c r="W1305" s="3"/>
      <c r="X1305" s="3"/>
      <c r="Y1305" s="3">
        <v>1</v>
      </c>
      <c r="Z1305" s="3">
        <v>1</v>
      </c>
      <c r="AA1305" s="3">
        <v>1</v>
      </c>
      <c r="AB1305" s="3">
        <v>1</v>
      </c>
      <c r="AC1305" s="3"/>
      <c r="AD1305" s="3"/>
      <c r="AE1305" s="3"/>
      <c r="AF1305" s="3"/>
      <c r="AG1305" s="3"/>
      <c r="AH1305" s="3"/>
      <c r="AI1305" s="3"/>
      <c r="AJ1305" s="3"/>
      <c r="AK1305" s="3"/>
      <c r="AL1305" s="3"/>
      <c r="AM1305" s="3"/>
      <c r="AN1305" s="3"/>
      <c r="AO1305" s="3"/>
      <c r="AP1305" s="3"/>
      <c r="AQ1305" s="3"/>
      <c r="AR1305" s="3">
        <v>1</v>
      </c>
      <c r="AS1305" s="3"/>
      <c r="AT1305" s="3"/>
      <c r="AU1305" s="3"/>
      <c r="AV1305" s="3"/>
      <c r="AW1305" s="3"/>
      <c r="AX1305" s="10"/>
    </row>
    <row r="1306" spans="1:50" x14ac:dyDescent="0.35">
      <c r="A1306" s="27" t="s">
        <v>144</v>
      </c>
      <c r="B1306" s="3" t="s">
        <v>343</v>
      </c>
      <c r="C1306" s="3" t="s">
        <v>340</v>
      </c>
      <c r="D1306" s="3" t="s">
        <v>167</v>
      </c>
      <c r="E1306" s="3"/>
      <c r="F1306" s="3"/>
      <c r="G1306" s="3"/>
      <c r="H1306" s="3"/>
      <c r="I1306" s="3"/>
      <c r="J1306" s="3"/>
      <c r="K1306" s="3"/>
      <c r="L1306" s="3"/>
      <c r="M1306" s="3"/>
      <c r="N1306" s="3"/>
      <c r="O1306" s="3"/>
      <c r="P1306" s="3"/>
      <c r="Q1306" s="3"/>
      <c r="R1306" s="3"/>
      <c r="S1306" s="3"/>
      <c r="T1306" s="3"/>
      <c r="U1306" s="3"/>
      <c r="V1306" s="3"/>
      <c r="W1306" s="3"/>
      <c r="X1306" s="3"/>
      <c r="Y1306" s="3">
        <v>0</v>
      </c>
      <c r="Z1306" s="3">
        <v>0</v>
      </c>
      <c r="AA1306" s="3">
        <v>0</v>
      </c>
      <c r="AB1306" s="3">
        <v>0</v>
      </c>
      <c r="AC1306" s="3"/>
      <c r="AD1306" s="3"/>
      <c r="AE1306" s="3"/>
      <c r="AF1306" s="3"/>
      <c r="AG1306" s="3"/>
      <c r="AH1306" s="3"/>
      <c r="AI1306" s="3"/>
      <c r="AJ1306" s="3"/>
      <c r="AK1306" s="3"/>
      <c r="AL1306" s="3"/>
      <c r="AM1306" s="3"/>
      <c r="AN1306" s="3"/>
      <c r="AO1306" s="3"/>
      <c r="AP1306" s="3"/>
      <c r="AQ1306" s="3"/>
      <c r="AR1306" s="3">
        <v>0</v>
      </c>
      <c r="AS1306" s="3"/>
      <c r="AT1306" s="3"/>
      <c r="AU1306" s="3"/>
      <c r="AV1306" s="3"/>
      <c r="AW1306" s="3"/>
      <c r="AX1306" s="10"/>
    </row>
    <row r="1307" spans="1:50" x14ac:dyDescent="0.35">
      <c r="A1307" s="27" t="s">
        <v>144</v>
      </c>
      <c r="B1307" s="3" t="s">
        <v>343</v>
      </c>
      <c r="C1307" s="3" t="s">
        <v>340</v>
      </c>
      <c r="D1307" s="3" t="s">
        <v>132</v>
      </c>
      <c r="E1307" s="3"/>
      <c r="F1307" s="3"/>
      <c r="G1307" s="3"/>
      <c r="H1307" s="3"/>
      <c r="I1307" s="3"/>
      <c r="J1307" s="3"/>
      <c r="K1307" s="3"/>
      <c r="L1307" s="3"/>
      <c r="M1307" s="3"/>
      <c r="N1307" s="3"/>
      <c r="O1307" s="3"/>
      <c r="P1307" s="3"/>
      <c r="Q1307" s="3"/>
      <c r="R1307" s="3"/>
      <c r="S1307" s="3"/>
      <c r="T1307" s="3"/>
      <c r="U1307" s="3"/>
      <c r="V1307" s="3"/>
      <c r="W1307" s="3"/>
      <c r="X1307" s="3"/>
      <c r="Y1307" s="3">
        <v>1</v>
      </c>
      <c r="Z1307" s="3">
        <v>1</v>
      </c>
      <c r="AA1307" s="3">
        <v>1</v>
      </c>
      <c r="AB1307" s="3">
        <v>1</v>
      </c>
      <c r="AC1307" s="3"/>
      <c r="AD1307" s="3"/>
      <c r="AE1307" s="3"/>
      <c r="AF1307" s="3"/>
      <c r="AG1307" s="3"/>
      <c r="AH1307" s="3"/>
      <c r="AI1307" s="3"/>
      <c r="AJ1307" s="3"/>
      <c r="AK1307" s="3"/>
      <c r="AL1307" s="3"/>
      <c r="AM1307" s="3"/>
      <c r="AN1307" s="3"/>
      <c r="AO1307" s="3"/>
      <c r="AP1307" s="3"/>
      <c r="AQ1307" s="3"/>
      <c r="AR1307" s="3">
        <v>1</v>
      </c>
      <c r="AS1307" s="3"/>
      <c r="AT1307" s="3"/>
      <c r="AU1307" s="3"/>
      <c r="AV1307" s="3"/>
      <c r="AW1307" s="3"/>
      <c r="AX1307" s="10"/>
    </row>
    <row r="1308" spans="1:50" x14ac:dyDescent="0.35">
      <c r="A1308" s="27" t="s">
        <v>144</v>
      </c>
      <c r="B1308" s="3" t="s">
        <v>343</v>
      </c>
      <c r="C1308" s="3" t="s">
        <v>333</v>
      </c>
      <c r="D1308" s="3" t="s">
        <v>162</v>
      </c>
      <c r="E1308" s="145">
        <v>1747.36</v>
      </c>
      <c r="F1308" s="145">
        <v>357.88</v>
      </c>
      <c r="G1308" s="145">
        <v>1499.15</v>
      </c>
      <c r="H1308" s="145">
        <v>1205.58</v>
      </c>
      <c r="I1308" s="145">
        <v>3257.32</v>
      </c>
      <c r="J1308" s="145">
        <v>1588.12</v>
      </c>
      <c r="K1308" s="145">
        <v>1171.72</v>
      </c>
      <c r="L1308" s="145">
        <v>1189.53</v>
      </c>
      <c r="M1308" s="145">
        <v>2045.32</v>
      </c>
      <c r="N1308" s="145">
        <v>4504.38</v>
      </c>
      <c r="O1308" s="145">
        <v>5524.81</v>
      </c>
      <c r="P1308" s="145">
        <v>4474.1899999999996</v>
      </c>
      <c r="Q1308" s="145">
        <v>5104.0200000000004</v>
      </c>
      <c r="R1308" s="145">
        <v>3585.72</v>
      </c>
      <c r="S1308" s="145">
        <v>4030.76</v>
      </c>
      <c r="T1308" s="145">
        <v>1259.28</v>
      </c>
      <c r="U1308" s="145">
        <v>1435.03</v>
      </c>
      <c r="V1308" s="145">
        <v>758</v>
      </c>
      <c r="W1308" s="145">
        <v>886.72</v>
      </c>
      <c r="X1308" s="145">
        <v>781.28</v>
      </c>
      <c r="Y1308" s="145">
        <v>1487.1</v>
      </c>
      <c r="Z1308" s="145">
        <v>2182.63</v>
      </c>
      <c r="AA1308" s="145">
        <v>2836.83</v>
      </c>
      <c r="AB1308" s="145">
        <v>1748.76</v>
      </c>
      <c r="AC1308" s="145">
        <v>2771.45</v>
      </c>
      <c r="AD1308" s="145">
        <v>2198.33</v>
      </c>
      <c r="AE1308" s="145">
        <v>2865.63</v>
      </c>
      <c r="AF1308" s="145">
        <v>3534</v>
      </c>
      <c r="AG1308" s="145">
        <v>1683.26</v>
      </c>
      <c r="AH1308" s="145">
        <v>1707.75</v>
      </c>
      <c r="AI1308" s="145">
        <v>2601.87</v>
      </c>
      <c r="AJ1308" s="145">
        <v>6518.75</v>
      </c>
      <c r="AK1308" s="145">
        <v>6025.3</v>
      </c>
      <c r="AL1308" s="145">
        <v>5234.38</v>
      </c>
      <c r="AM1308" s="145">
        <v>3630.09</v>
      </c>
      <c r="AN1308" s="145">
        <v>5077.9799999999996</v>
      </c>
      <c r="AO1308" s="145">
        <v>3089.15</v>
      </c>
      <c r="AP1308" s="145">
        <v>2343.19</v>
      </c>
      <c r="AQ1308" s="145">
        <v>2274.58</v>
      </c>
      <c r="AR1308" s="145">
        <v>1489.49</v>
      </c>
      <c r="AS1308" s="145">
        <v>2638.95</v>
      </c>
      <c r="AT1308" s="145">
        <v>3148.55</v>
      </c>
      <c r="AU1308" s="145">
        <v>1831.91</v>
      </c>
      <c r="AV1308" s="145">
        <v>3221.51</v>
      </c>
      <c r="AW1308" s="145">
        <v>1430.03</v>
      </c>
      <c r="AX1308" s="195">
        <v>0</v>
      </c>
    </row>
    <row r="1309" spans="1:50" x14ac:dyDescent="0.35">
      <c r="A1309" s="27" t="s">
        <v>144</v>
      </c>
      <c r="B1309" s="3" t="s">
        <v>343</v>
      </c>
      <c r="C1309" s="3" t="s">
        <v>333</v>
      </c>
      <c r="D1309" s="3" t="s">
        <v>166</v>
      </c>
      <c r="E1309" s="145">
        <v>134.41</v>
      </c>
      <c r="F1309" s="145">
        <v>51.13</v>
      </c>
      <c r="G1309" s="145">
        <v>149.91999999999999</v>
      </c>
      <c r="H1309" s="145">
        <v>120.56</v>
      </c>
      <c r="I1309" s="145">
        <v>361.92</v>
      </c>
      <c r="J1309" s="145">
        <v>132.34</v>
      </c>
      <c r="K1309" s="145">
        <v>73.23</v>
      </c>
      <c r="L1309" s="145">
        <v>99.13</v>
      </c>
      <c r="M1309" s="145">
        <v>146.09</v>
      </c>
      <c r="N1309" s="145">
        <v>300.29000000000002</v>
      </c>
      <c r="O1309" s="145">
        <v>502.26</v>
      </c>
      <c r="P1309" s="145">
        <v>406.74</v>
      </c>
      <c r="Q1309" s="145">
        <v>364.57</v>
      </c>
      <c r="R1309" s="145">
        <v>275.82</v>
      </c>
      <c r="S1309" s="145">
        <v>310.06</v>
      </c>
      <c r="T1309" s="145">
        <v>96.87</v>
      </c>
      <c r="U1309" s="145">
        <v>119.59</v>
      </c>
      <c r="V1309" s="145">
        <v>58.31</v>
      </c>
      <c r="W1309" s="145">
        <v>63.34</v>
      </c>
      <c r="X1309" s="145">
        <v>65.11</v>
      </c>
      <c r="Y1309" s="145">
        <v>135.19</v>
      </c>
      <c r="Z1309" s="145">
        <v>145.51</v>
      </c>
      <c r="AA1309" s="145">
        <v>166.87</v>
      </c>
      <c r="AB1309" s="145">
        <v>145.72999999999999</v>
      </c>
      <c r="AC1309" s="145">
        <v>145.87</v>
      </c>
      <c r="AD1309" s="145">
        <v>157.02000000000001</v>
      </c>
      <c r="AE1309" s="145">
        <v>204.69</v>
      </c>
      <c r="AF1309" s="145">
        <v>207.88</v>
      </c>
      <c r="AG1309" s="145">
        <v>99.02</v>
      </c>
      <c r="AH1309" s="145">
        <v>142.31</v>
      </c>
      <c r="AI1309" s="145">
        <v>144.55000000000001</v>
      </c>
      <c r="AJ1309" s="145">
        <v>296.31</v>
      </c>
      <c r="AK1309" s="145">
        <v>317.12</v>
      </c>
      <c r="AL1309" s="145">
        <v>275.49</v>
      </c>
      <c r="AM1309" s="145">
        <v>226.88</v>
      </c>
      <c r="AN1309" s="145">
        <v>211.58</v>
      </c>
      <c r="AO1309" s="145">
        <v>140.41999999999999</v>
      </c>
      <c r="AP1309" s="145">
        <v>260.35000000000002</v>
      </c>
      <c r="AQ1309" s="145">
        <v>189.55</v>
      </c>
      <c r="AR1309" s="145">
        <v>248.25</v>
      </c>
      <c r="AS1309" s="145">
        <v>188.5</v>
      </c>
      <c r="AT1309" s="145">
        <v>262.38</v>
      </c>
      <c r="AU1309" s="145">
        <v>152.66</v>
      </c>
      <c r="AV1309" s="145">
        <v>292.86</v>
      </c>
      <c r="AW1309" s="145">
        <v>178.75</v>
      </c>
      <c r="AX1309" s="195">
        <v>0</v>
      </c>
    </row>
    <row r="1310" spans="1:50" x14ac:dyDescent="0.35">
      <c r="A1310" s="27" t="s">
        <v>144</v>
      </c>
      <c r="B1310" s="3" t="s">
        <v>343</v>
      </c>
      <c r="C1310" s="3" t="s">
        <v>333</v>
      </c>
      <c r="D1310" s="3" t="s">
        <v>327</v>
      </c>
      <c r="E1310" s="3">
        <v>16</v>
      </c>
      <c r="F1310" s="3">
        <v>9</v>
      </c>
      <c r="G1310" s="3">
        <v>14</v>
      </c>
      <c r="H1310" s="3">
        <v>15</v>
      </c>
      <c r="I1310" s="3">
        <v>27</v>
      </c>
      <c r="J1310" s="3">
        <v>17</v>
      </c>
      <c r="K1310" s="3">
        <v>17</v>
      </c>
      <c r="L1310" s="3">
        <v>13</v>
      </c>
      <c r="M1310" s="3">
        <v>20</v>
      </c>
      <c r="N1310" s="3">
        <v>38</v>
      </c>
      <c r="O1310" s="3">
        <v>44</v>
      </c>
      <c r="P1310" s="3">
        <v>45</v>
      </c>
      <c r="Q1310" s="3">
        <v>43</v>
      </c>
      <c r="R1310" s="3">
        <v>31</v>
      </c>
      <c r="S1310" s="3">
        <v>36</v>
      </c>
      <c r="T1310" s="3">
        <v>17</v>
      </c>
      <c r="U1310" s="3">
        <v>20</v>
      </c>
      <c r="V1310" s="3">
        <v>17</v>
      </c>
      <c r="W1310" s="3">
        <v>15</v>
      </c>
      <c r="X1310" s="3">
        <v>15</v>
      </c>
      <c r="Y1310" s="3">
        <v>32</v>
      </c>
      <c r="Z1310" s="3">
        <v>48</v>
      </c>
      <c r="AA1310" s="3">
        <v>46</v>
      </c>
      <c r="AB1310" s="3">
        <v>50</v>
      </c>
      <c r="AC1310" s="3">
        <v>145</v>
      </c>
      <c r="AD1310" s="3">
        <v>40</v>
      </c>
      <c r="AE1310" s="3">
        <v>42</v>
      </c>
      <c r="AF1310" s="3">
        <v>45</v>
      </c>
      <c r="AG1310" s="3">
        <v>35</v>
      </c>
      <c r="AH1310" s="3">
        <v>40</v>
      </c>
      <c r="AI1310" s="3">
        <v>49</v>
      </c>
      <c r="AJ1310" s="3">
        <v>65</v>
      </c>
      <c r="AK1310" s="3">
        <v>60</v>
      </c>
      <c r="AL1310" s="3">
        <v>49</v>
      </c>
      <c r="AM1310" s="3">
        <v>43</v>
      </c>
      <c r="AN1310" s="3">
        <v>53</v>
      </c>
      <c r="AO1310" s="3">
        <v>50</v>
      </c>
      <c r="AP1310" s="3">
        <v>41</v>
      </c>
      <c r="AQ1310" s="3">
        <v>37</v>
      </c>
      <c r="AR1310" s="3">
        <v>33</v>
      </c>
      <c r="AS1310" s="3">
        <v>40</v>
      </c>
      <c r="AT1310" s="3">
        <v>42</v>
      </c>
      <c r="AU1310" s="3">
        <v>35</v>
      </c>
      <c r="AV1310" s="3">
        <v>20</v>
      </c>
      <c r="AW1310" s="3">
        <v>10</v>
      </c>
      <c r="AX1310" s="10">
        <v>4</v>
      </c>
    </row>
    <row r="1311" spans="1:50" x14ac:dyDescent="0.35">
      <c r="A1311" s="27" t="s">
        <v>144</v>
      </c>
      <c r="B1311" s="3" t="s">
        <v>343</v>
      </c>
      <c r="C1311" s="3" t="s">
        <v>333</v>
      </c>
      <c r="D1311" s="3" t="s">
        <v>167</v>
      </c>
      <c r="E1311" s="3">
        <v>0</v>
      </c>
      <c r="F1311" s="3">
        <v>0</v>
      </c>
      <c r="G1311" s="3">
        <v>0</v>
      </c>
      <c r="H1311" s="3">
        <v>0</v>
      </c>
      <c r="I1311" s="3">
        <v>0</v>
      </c>
      <c r="J1311" s="3">
        <v>0</v>
      </c>
      <c r="K1311" s="3">
        <v>0</v>
      </c>
      <c r="L1311" s="3">
        <v>0</v>
      </c>
      <c r="M1311" s="3">
        <v>0</v>
      </c>
      <c r="N1311" s="3">
        <v>0</v>
      </c>
      <c r="O1311" s="3">
        <v>0</v>
      </c>
      <c r="P1311" s="3">
        <v>0</v>
      </c>
      <c r="Q1311" s="3">
        <v>0</v>
      </c>
      <c r="R1311" s="3">
        <v>0</v>
      </c>
      <c r="S1311" s="3">
        <v>0</v>
      </c>
      <c r="T1311" s="3">
        <v>0</v>
      </c>
      <c r="U1311" s="3">
        <v>0</v>
      </c>
      <c r="V1311" s="3">
        <v>0</v>
      </c>
      <c r="W1311" s="3">
        <v>0</v>
      </c>
      <c r="X1311" s="3">
        <v>0</v>
      </c>
      <c r="Y1311" s="3">
        <v>0</v>
      </c>
      <c r="Z1311" s="3">
        <v>0</v>
      </c>
      <c r="AA1311" s="3">
        <v>0</v>
      </c>
      <c r="AB1311" s="3">
        <v>0</v>
      </c>
      <c r="AC1311" s="3">
        <v>0</v>
      </c>
      <c r="AD1311" s="3">
        <v>0</v>
      </c>
      <c r="AE1311" s="3">
        <v>0</v>
      </c>
      <c r="AF1311" s="3">
        <v>0</v>
      </c>
      <c r="AG1311" s="3">
        <v>0</v>
      </c>
      <c r="AH1311" s="3">
        <v>0</v>
      </c>
      <c r="AI1311" s="3">
        <v>0</v>
      </c>
      <c r="AJ1311" s="3">
        <v>0</v>
      </c>
      <c r="AK1311" s="3">
        <v>0</v>
      </c>
      <c r="AL1311" s="3">
        <v>0</v>
      </c>
      <c r="AM1311" s="3">
        <v>0</v>
      </c>
      <c r="AN1311" s="3">
        <v>0</v>
      </c>
      <c r="AO1311" s="3">
        <v>0</v>
      </c>
      <c r="AP1311" s="3">
        <v>0</v>
      </c>
      <c r="AQ1311" s="3">
        <v>0</v>
      </c>
      <c r="AR1311" s="3">
        <v>0</v>
      </c>
      <c r="AS1311" s="3">
        <v>0</v>
      </c>
      <c r="AT1311" s="3">
        <v>0</v>
      </c>
      <c r="AU1311" s="3">
        <v>0</v>
      </c>
      <c r="AV1311" s="3">
        <v>0</v>
      </c>
      <c r="AW1311" s="3">
        <v>0</v>
      </c>
      <c r="AX1311" s="10">
        <v>0</v>
      </c>
    </row>
    <row r="1312" spans="1:50" x14ac:dyDescent="0.35">
      <c r="A1312" s="27" t="s">
        <v>144</v>
      </c>
      <c r="B1312" s="3" t="s">
        <v>343</v>
      </c>
      <c r="C1312" s="3" t="s">
        <v>333</v>
      </c>
      <c r="D1312" s="3" t="s">
        <v>132</v>
      </c>
      <c r="E1312" s="3">
        <v>13</v>
      </c>
      <c r="F1312" s="3">
        <v>7</v>
      </c>
      <c r="G1312" s="3">
        <v>10</v>
      </c>
      <c r="H1312" s="3">
        <v>10</v>
      </c>
      <c r="I1312" s="3">
        <v>9</v>
      </c>
      <c r="J1312" s="3">
        <v>12</v>
      </c>
      <c r="K1312" s="3">
        <v>16</v>
      </c>
      <c r="L1312" s="3">
        <v>12</v>
      </c>
      <c r="M1312" s="3">
        <v>14</v>
      </c>
      <c r="N1312" s="3">
        <v>15</v>
      </c>
      <c r="O1312" s="3">
        <v>11</v>
      </c>
      <c r="P1312" s="3">
        <v>11</v>
      </c>
      <c r="Q1312" s="3">
        <v>14</v>
      </c>
      <c r="R1312" s="3">
        <v>13</v>
      </c>
      <c r="S1312" s="3">
        <v>13</v>
      </c>
      <c r="T1312" s="3">
        <v>13</v>
      </c>
      <c r="U1312" s="3">
        <v>12</v>
      </c>
      <c r="V1312" s="3">
        <v>13</v>
      </c>
      <c r="W1312" s="3">
        <v>14</v>
      </c>
      <c r="X1312" s="3">
        <v>12</v>
      </c>
      <c r="Y1312" s="3">
        <v>11</v>
      </c>
      <c r="Z1312" s="3">
        <v>15</v>
      </c>
      <c r="AA1312" s="3">
        <v>17</v>
      </c>
      <c r="AB1312" s="3">
        <v>12</v>
      </c>
      <c r="AC1312" s="3">
        <v>19</v>
      </c>
      <c r="AD1312" s="3">
        <v>14</v>
      </c>
      <c r="AE1312" s="3">
        <v>14</v>
      </c>
      <c r="AF1312" s="3">
        <v>17</v>
      </c>
      <c r="AG1312" s="3">
        <v>17</v>
      </c>
      <c r="AH1312" s="3">
        <v>12</v>
      </c>
      <c r="AI1312" s="3">
        <v>18</v>
      </c>
      <c r="AJ1312" s="3">
        <v>22</v>
      </c>
      <c r="AK1312" s="3">
        <v>19</v>
      </c>
      <c r="AL1312" s="3">
        <v>19</v>
      </c>
      <c r="AM1312" s="3">
        <v>16</v>
      </c>
      <c r="AN1312" s="3">
        <v>24</v>
      </c>
      <c r="AO1312" s="3">
        <v>22</v>
      </c>
      <c r="AP1312" s="3">
        <v>9</v>
      </c>
      <c r="AQ1312" s="3">
        <v>12</v>
      </c>
      <c r="AR1312" s="3">
        <v>6</v>
      </c>
      <c r="AS1312" s="3">
        <v>14</v>
      </c>
      <c r="AT1312" s="3">
        <v>12</v>
      </c>
      <c r="AU1312" s="3">
        <v>12</v>
      </c>
      <c r="AV1312" s="3">
        <v>11</v>
      </c>
      <c r="AW1312" s="3">
        <v>8</v>
      </c>
      <c r="AX1312" s="10">
        <v>3</v>
      </c>
    </row>
    <row r="1313" spans="1:50" x14ac:dyDescent="0.35">
      <c r="A1313" s="27" t="s">
        <v>144</v>
      </c>
      <c r="B1313" s="3" t="s">
        <v>343</v>
      </c>
      <c r="C1313" s="3" t="s">
        <v>334</v>
      </c>
      <c r="D1313" s="3" t="s">
        <v>162</v>
      </c>
      <c r="E1313" s="145">
        <v>134.09</v>
      </c>
      <c r="F1313" s="145">
        <v>62.7</v>
      </c>
      <c r="G1313" s="145">
        <v>76.39</v>
      </c>
      <c r="H1313" s="145">
        <v>56.55</v>
      </c>
      <c r="I1313" s="145">
        <v>171.86</v>
      </c>
      <c r="J1313" s="145">
        <v>52.76</v>
      </c>
      <c r="K1313" s="145">
        <v>49.29</v>
      </c>
      <c r="L1313" s="145">
        <v>76.34</v>
      </c>
      <c r="M1313" s="145">
        <v>68.94</v>
      </c>
      <c r="N1313" s="145">
        <v>110.67</v>
      </c>
      <c r="O1313" s="145">
        <v>25.97</v>
      </c>
      <c r="P1313" s="145">
        <v>50.75</v>
      </c>
      <c r="Q1313" s="145">
        <v>205.69</v>
      </c>
      <c r="R1313" s="145">
        <v>38.590000000000003</v>
      </c>
      <c r="S1313" s="145">
        <v>64.319999999999993</v>
      </c>
      <c r="T1313" s="145">
        <v>69.959999999999994</v>
      </c>
      <c r="U1313" s="145">
        <v>254.86</v>
      </c>
      <c r="V1313" s="145">
        <v>53.63</v>
      </c>
      <c r="W1313" s="145">
        <v>15.05</v>
      </c>
      <c r="X1313" s="145">
        <v>69.53</v>
      </c>
      <c r="Y1313" s="145">
        <v>123.57</v>
      </c>
      <c r="Z1313" s="145">
        <v>194.66</v>
      </c>
      <c r="AA1313" s="145">
        <v>166.58</v>
      </c>
      <c r="AB1313" s="145">
        <v>129.52000000000001</v>
      </c>
      <c r="AC1313" s="145">
        <v>135.16999999999999</v>
      </c>
      <c r="AD1313" s="145">
        <v>121.79</v>
      </c>
      <c r="AE1313" s="145">
        <v>124.54</v>
      </c>
      <c r="AF1313" s="145">
        <v>90.38</v>
      </c>
      <c r="AG1313" s="145">
        <v>133.34</v>
      </c>
      <c r="AH1313" s="145">
        <v>113.78</v>
      </c>
      <c r="AI1313" s="145">
        <v>132.33000000000001</v>
      </c>
      <c r="AJ1313" s="145">
        <v>303.58999999999997</v>
      </c>
      <c r="AK1313" s="145">
        <v>491.51</v>
      </c>
      <c r="AL1313" s="145">
        <v>360.44</v>
      </c>
      <c r="AM1313" s="145">
        <v>185.66</v>
      </c>
      <c r="AN1313" s="145">
        <v>287.89999999999998</v>
      </c>
      <c r="AO1313" s="145">
        <v>177.07</v>
      </c>
      <c r="AP1313" s="145">
        <v>80.69</v>
      </c>
      <c r="AQ1313" s="145">
        <v>90.59</v>
      </c>
      <c r="AR1313" s="145">
        <v>93.28</v>
      </c>
      <c r="AS1313" s="145">
        <v>238.07</v>
      </c>
      <c r="AT1313" s="145">
        <v>144.58000000000001</v>
      </c>
      <c r="AU1313" s="145">
        <v>74.56</v>
      </c>
      <c r="AV1313" s="145">
        <v>147.41999999999999</v>
      </c>
      <c r="AW1313" s="145">
        <v>21.77</v>
      </c>
      <c r="AX1313" s="195"/>
    </row>
    <row r="1314" spans="1:50" x14ac:dyDescent="0.35">
      <c r="A1314" s="27" t="s">
        <v>144</v>
      </c>
      <c r="B1314" s="3" t="s">
        <v>343</v>
      </c>
      <c r="C1314" s="3" t="s">
        <v>334</v>
      </c>
      <c r="D1314" s="3" t="s">
        <v>166</v>
      </c>
      <c r="E1314" s="145">
        <v>12.19</v>
      </c>
      <c r="F1314" s="145">
        <v>6.97</v>
      </c>
      <c r="G1314" s="145">
        <v>9.5500000000000007</v>
      </c>
      <c r="H1314" s="145">
        <v>8.08</v>
      </c>
      <c r="I1314" s="145">
        <v>19.100000000000001</v>
      </c>
      <c r="J1314" s="145">
        <v>5.86</v>
      </c>
      <c r="K1314" s="145">
        <v>4.93</v>
      </c>
      <c r="L1314" s="145">
        <v>8.48</v>
      </c>
      <c r="M1314" s="145">
        <v>7.66</v>
      </c>
      <c r="N1314" s="145">
        <v>8.51</v>
      </c>
      <c r="O1314" s="145">
        <v>4.33</v>
      </c>
      <c r="P1314" s="145">
        <v>6.34</v>
      </c>
      <c r="Q1314" s="145">
        <v>14.69</v>
      </c>
      <c r="R1314" s="145">
        <v>3.86</v>
      </c>
      <c r="S1314" s="145">
        <v>6.43</v>
      </c>
      <c r="T1314" s="145">
        <v>5.83</v>
      </c>
      <c r="U1314" s="145">
        <v>19.600000000000001</v>
      </c>
      <c r="V1314" s="145">
        <v>4.88</v>
      </c>
      <c r="W1314" s="145">
        <v>1.37</v>
      </c>
      <c r="X1314" s="145">
        <v>8.69</v>
      </c>
      <c r="Y1314" s="145">
        <v>12.36</v>
      </c>
      <c r="Z1314" s="145">
        <v>12.98</v>
      </c>
      <c r="AA1314" s="145">
        <v>11.11</v>
      </c>
      <c r="AB1314" s="145">
        <v>9.25</v>
      </c>
      <c r="AC1314" s="145">
        <v>7.51</v>
      </c>
      <c r="AD1314" s="145">
        <v>10.15</v>
      </c>
      <c r="AE1314" s="145">
        <v>9.58</v>
      </c>
      <c r="AF1314" s="145">
        <v>4.5199999999999996</v>
      </c>
      <c r="AG1314" s="145">
        <v>8.89</v>
      </c>
      <c r="AH1314" s="145">
        <v>7.11</v>
      </c>
      <c r="AI1314" s="145">
        <v>7.78</v>
      </c>
      <c r="AJ1314" s="145">
        <v>14.46</v>
      </c>
      <c r="AK1314" s="145">
        <v>23.41</v>
      </c>
      <c r="AL1314" s="145">
        <v>15.67</v>
      </c>
      <c r="AM1314" s="145">
        <v>11.6</v>
      </c>
      <c r="AN1314" s="145">
        <v>13.09</v>
      </c>
      <c r="AO1314" s="145">
        <v>7.38</v>
      </c>
      <c r="AP1314" s="145">
        <v>10.09</v>
      </c>
      <c r="AQ1314" s="145">
        <v>8.24</v>
      </c>
      <c r="AR1314" s="145">
        <v>11.66</v>
      </c>
      <c r="AS1314" s="145">
        <v>17.010000000000002</v>
      </c>
      <c r="AT1314" s="145">
        <v>16.059999999999999</v>
      </c>
      <c r="AU1314" s="145">
        <v>6.78</v>
      </c>
      <c r="AV1314" s="145">
        <v>14.74</v>
      </c>
      <c r="AW1314" s="145">
        <v>5.44</v>
      </c>
      <c r="AX1314" s="195"/>
    </row>
    <row r="1315" spans="1:50" x14ac:dyDescent="0.35">
      <c r="A1315" s="27" t="s">
        <v>144</v>
      </c>
      <c r="B1315" s="3" t="s">
        <v>343</v>
      </c>
      <c r="C1315" s="3" t="s">
        <v>334</v>
      </c>
      <c r="D1315" s="3" t="s">
        <v>327</v>
      </c>
      <c r="E1315" s="3">
        <v>0</v>
      </c>
      <c r="F1315" s="3">
        <v>0</v>
      </c>
      <c r="G1315" s="3">
        <v>0</v>
      </c>
      <c r="H1315" s="3">
        <v>0</v>
      </c>
      <c r="I1315" s="3">
        <v>0</v>
      </c>
      <c r="J1315" s="3">
        <v>0</v>
      </c>
      <c r="K1315" s="3">
        <v>0</v>
      </c>
      <c r="L1315" s="3">
        <v>0</v>
      </c>
      <c r="M1315" s="3">
        <v>0</v>
      </c>
      <c r="N1315" s="3">
        <v>0</v>
      </c>
      <c r="O1315" s="3">
        <v>0</v>
      </c>
      <c r="P1315" s="3">
        <v>0</v>
      </c>
      <c r="Q1315" s="3">
        <v>0</v>
      </c>
      <c r="R1315" s="3">
        <v>0</v>
      </c>
      <c r="S1315" s="3">
        <v>0</v>
      </c>
      <c r="T1315" s="3">
        <v>0</v>
      </c>
      <c r="U1315" s="3">
        <v>0</v>
      </c>
      <c r="V1315" s="3">
        <v>0</v>
      </c>
      <c r="W1315" s="3">
        <v>0</v>
      </c>
      <c r="X1315" s="3">
        <v>0</v>
      </c>
      <c r="Y1315" s="3">
        <v>0</v>
      </c>
      <c r="Z1315" s="3">
        <v>0</v>
      </c>
      <c r="AA1315" s="3">
        <v>0</v>
      </c>
      <c r="AB1315" s="3">
        <v>0</v>
      </c>
      <c r="AC1315" s="3">
        <v>0</v>
      </c>
      <c r="AD1315" s="3">
        <v>0</v>
      </c>
      <c r="AE1315" s="3">
        <v>0</v>
      </c>
      <c r="AF1315" s="3">
        <v>0</v>
      </c>
      <c r="AG1315" s="3">
        <v>0</v>
      </c>
      <c r="AH1315" s="3">
        <v>0</v>
      </c>
      <c r="AI1315" s="3">
        <v>0</v>
      </c>
      <c r="AJ1315" s="3">
        <v>0</v>
      </c>
      <c r="AK1315" s="3">
        <v>0</v>
      </c>
      <c r="AL1315" s="3">
        <v>0</v>
      </c>
      <c r="AM1315" s="3">
        <v>0</v>
      </c>
      <c r="AN1315" s="3">
        <v>0</v>
      </c>
      <c r="AO1315" s="3">
        <v>0</v>
      </c>
      <c r="AP1315" s="3">
        <v>0</v>
      </c>
      <c r="AQ1315" s="3">
        <v>0</v>
      </c>
      <c r="AR1315" s="3">
        <v>0</v>
      </c>
      <c r="AS1315" s="3">
        <v>0</v>
      </c>
      <c r="AT1315" s="3">
        <v>0</v>
      </c>
      <c r="AU1315" s="3">
        <v>0</v>
      </c>
      <c r="AV1315" s="3">
        <v>0</v>
      </c>
      <c r="AW1315" s="3">
        <v>0</v>
      </c>
      <c r="AX1315" s="10"/>
    </row>
    <row r="1316" spans="1:50" x14ac:dyDescent="0.35">
      <c r="A1316" s="27" t="s">
        <v>144</v>
      </c>
      <c r="B1316" s="3" t="s">
        <v>343</v>
      </c>
      <c r="C1316" s="3" t="s">
        <v>334</v>
      </c>
      <c r="D1316" s="3" t="s">
        <v>167</v>
      </c>
      <c r="E1316" s="3">
        <v>71</v>
      </c>
      <c r="F1316" s="3">
        <v>54</v>
      </c>
      <c r="G1316" s="3">
        <v>28</v>
      </c>
      <c r="H1316" s="3">
        <v>34</v>
      </c>
      <c r="I1316" s="3">
        <v>51</v>
      </c>
      <c r="J1316" s="3">
        <v>31</v>
      </c>
      <c r="K1316" s="3">
        <v>46</v>
      </c>
      <c r="L1316" s="3">
        <v>27</v>
      </c>
      <c r="M1316" s="3">
        <v>26</v>
      </c>
      <c r="N1316" s="3">
        <v>76</v>
      </c>
      <c r="O1316" s="3">
        <v>19</v>
      </c>
      <c r="P1316" s="3">
        <v>57</v>
      </c>
      <c r="Q1316" s="3">
        <v>93</v>
      </c>
      <c r="R1316" s="3">
        <v>30</v>
      </c>
      <c r="S1316" s="3">
        <v>33</v>
      </c>
      <c r="T1316" s="3">
        <v>50</v>
      </c>
      <c r="U1316" s="3">
        <v>116</v>
      </c>
      <c r="V1316" s="3">
        <v>25</v>
      </c>
      <c r="W1316" s="3">
        <v>62</v>
      </c>
      <c r="X1316" s="3">
        <v>30</v>
      </c>
      <c r="Y1316" s="3">
        <v>114</v>
      </c>
      <c r="Z1316" s="3">
        <v>77</v>
      </c>
      <c r="AA1316" s="3">
        <v>90</v>
      </c>
      <c r="AB1316" s="3">
        <v>88</v>
      </c>
      <c r="AC1316" s="3">
        <v>118</v>
      </c>
      <c r="AD1316" s="3">
        <v>101</v>
      </c>
      <c r="AE1316" s="3">
        <v>78</v>
      </c>
      <c r="AF1316" s="3">
        <v>102</v>
      </c>
      <c r="AG1316" s="3">
        <v>105</v>
      </c>
      <c r="AH1316" s="3">
        <v>86</v>
      </c>
      <c r="AI1316" s="3">
        <v>124</v>
      </c>
      <c r="AJ1316" s="3">
        <v>202</v>
      </c>
      <c r="AK1316" s="3">
        <v>192</v>
      </c>
      <c r="AL1316" s="3">
        <v>133</v>
      </c>
      <c r="AM1316" s="3">
        <v>104</v>
      </c>
      <c r="AN1316" s="4">
        <v>1625</v>
      </c>
      <c r="AO1316" s="3">
        <v>114</v>
      </c>
      <c r="AP1316" s="3">
        <v>41</v>
      </c>
      <c r="AQ1316" s="3">
        <v>82</v>
      </c>
      <c r="AR1316" s="3">
        <v>81</v>
      </c>
      <c r="AS1316" s="3">
        <v>315</v>
      </c>
      <c r="AT1316" s="3">
        <v>296</v>
      </c>
      <c r="AU1316" s="3">
        <v>741</v>
      </c>
      <c r="AV1316" s="3">
        <v>410</v>
      </c>
      <c r="AW1316" s="3">
        <v>8</v>
      </c>
      <c r="AX1316" s="10"/>
    </row>
    <row r="1317" spans="1:50" x14ac:dyDescent="0.35">
      <c r="A1317" s="27" t="s">
        <v>144</v>
      </c>
      <c r="B1317" s="3" t="s">
        <v>343</v>
      </c>
      <c r="C1317" s="3" t="s">
        <v>334</v>
      </c>
      <c r="D1317" s="3" t="s">
        <v>132</v>
      </c>
      <c r="E1317" s="3">
        <v>11</v>
      </c>
      <c r="F1317" s="3">
        <v>9</v>
      </c>
      <c r="G1317" s="3">
        <v>8</v>
      </c>
      <c r="H1317" s="3">
        <v>7</v>
      </c>
      <c r="I1317" s="3">
        <v>9</v>
      </c>
      <c r="J1317" s="3">
        <v>9</v>
      </c>
      <c r="K1317" s="3">
        <v>10</v>
      </c>
      <c r="L1317" s="3">
        <v>9</v>
      </c>
      <c r="M1317" s="3">
        <v>9</v>
      </c>
      <c r="N1317" s="3">
        <v>13</v>
      </c>
      <c r="O1317" s="3">
        <v>6</v>
      </c>
      <c r="P1317" s="3">
        <v>8</v>
      </c>
      <c r="Q1317" s="3">
        <v>14</v>
      </c>
      <c r="R1317" s="3">
        <v>10</v>
      </c>
      <c r="S1317" s="3">
        <v>10</v>
      </c>
      <c r="T1317" s="3">
        <v>12</v>
      </c>
      <c r="U1317" s="3">
        <v>13</v>
      </c>
      <c r="V1317" s="3">
        <v>11</v>
      </c>
      <c r="W1317" s="3">
        <v>11</v>
      </c>
      <c r="X1317" s="3">
        <v>8</v>
      </c>
      <c r="Y1317" s="3">
        <v>10</v>
      </c>
      <c r="Z1317" s="3">
        <v>15</v>
      </c>
      <c r="AA1317" s="3">
        <v>15</v>
      </c>
      <c r="AB1317" s="3">
        <v>14</v>
      </c>
      <c r="AC1317" s="3">
        <v>18</v>
      </c>
      <c r="AD1317" s="3">
        <v>12</v>
      </c>
      <c r="AE1317" s="3">
        <v>13</v>
      </c>
      <c r="AF1317" s="3">
        <v>20</v>
      </c>
      <c r="AG1317" s="3">
        <v>15</v>
      </c>
      <c r="AH1317" s="3">
        <v>16</v>
      </c>
      <c r="AI1317" s="3">
        <v>17</v>
      </c>
      <c r="AJ1317" s="3">
        <v>21</v>
      </c>
      <c r="AK1317" s="3">
        <v>21</v>
      </c>
      <c r="AL1317" s="3">
        <v>23</v>
      </c>
      <c r="AM1317" s="3">
        <v>16</v>
      </c>
      <c r="AN1317" s="3">
        <v>22</v>
      </c>
      <c r="AO1317" s="3">
        <v>24</v>
      </c>
      <c r="AP1317" s="3">
        <v>8</v>
      </c>
      <c r="AQ1317" s="3">
        <v>11</v>
      </c>
      <c r="AR1317" s="3">
        <v>8</v>
      </c>
      <c r="AS1317" s="3">
        <v>14</v>
      </c>
      <c r="AT1317" s="3">
        <v>9</v>
      </c>
      <c r="AU1317" s="3">
        <v>11</v>
      </c>
      <c r="AV1317" s="3">
        <v>10</v>
      </c>
      <c r="AW1317" s="3">
        <v>4</v>
      </c>
      <c r="AX1317" s="10"/>
    </row>
    <row r="1318" spans="1:50" x14ac:dyDescent="0.35">
      <c r="A1318" s="27" t="s">
        <v>144</v>
      </c>
      <c r="B1318" s="3" t="s">
        <v>343</v>
      </c>
      <c r="C1318" s="3" t="s">
        <v>336</v>
      </c>
      <c r="D1318" s="3" t="s">
        <v>162</v>
      </c>
      <c r="E1318" s="145">
        <v>76</v>
      </c>
      <c r="F1318" s="145">
        <v>1824</v>
      </c>
      <c r="G1318" s="145">
        <v>2128</v>
      </c>
      <c r="H1318" s="145">
        <v>1976</v>
      </c>
      <c r="I1318" s="145"/>
      <c r="J1318" s="145"/>
      <c r="K1318" s="145"/>
      <c r="L1318" s="145"/>
      <c r="M1318" s="145"/>
      <c r="N1318" s="145"/>
      <c r="O1318" s="145"/>
      <c r="P1318" s="145"/>
      <c r="Q1318" s="145"/>
      <c r="R1318" s="145"/>
      <c r="S1318" s="145"/>
      <c r="T1318" s="145"/>
      <c r="U1318" s="145"/>
      <c r="V1318" s="145"/>
      <c r="W1318" s="145"/>
      <c r="X1318" s="145"/>
      <c r="Y1318" s="145"/>
      <c r="Z1318" s="145"/>
      <c r="AA1318" s="145"/>
      <c r="AB1318" s="145"/>
      <c r="AC1318" s="145"/>
      <c r="AD1318" s="145"/>
      <c r="AE1318" s="145"/>
      <c r="AF1318" s="145"/>
      <c r="AG1318" s="145"/>
      <c r="AH1318" s="145"/>
      <c r="AI1318" s="145"/>
      <c r="AJ1318" s="145"/>
      <c r="AK1318" s="145"/>
      <c r="AL1318" s="145"/>
      <c r="AM1318" s="145"/>
      <c r="AN1318" s="145"/>
      <c r="AO1318" s="145"/>
      <c r="AP1318" s="145"/>
      <c r="AQ1318" s="145"/>
      <c r="AR1318" s="145"/>
      <c r="AS1318" s="145"/>
      <c r="AT1318" s="145"/>
      <c r="AU1318" s="145"/>
      <c r="AV1318" s="145"/>
      <c r="AW1318" s="145"/>
      <c r="AX1318" s="195"/>
    </row>
    <row r="1319" spans="1:50" x14ac:dyDescent="0.35">
      <c r="A1319" s="27" t="s">
        <v>144</v>
      </c>
      <c r="B1319" s="3" t="s">
        <v>343</v>
      </c>
      <c r="C1319" s="3" t="s">
        <v>336</v>
      </c>
      <c r="D1319" s="3" t="s">
        <v>166</v>
      </c>
      <c r="E1319" s="145">
        <v>76</v>
      </c>
      <c r="F1319" s="145">
        <v>1824</v>
      </c>
      <c r="G1319" s="145">
        <v>2128</v>
      </c>
      <c r="H1319" s="145">
        <v>1976</v>
      </c>
      <c r="I1319" s="145"/>
      <c r="J1319" s="145"/>
      <c r="K1319" s="145"/>
      <c r="L1319" s="145"/>
      <c r="M1319" s="145"/>
      <c r="N1319" s="145"/>
      <c r="O1319" s="145"/>
      <c r="P1319" s="145"/>
      <c r="Q1319" s="145"/>
      <c r="R1319" s="145"/>
      <c r="S1319" s="145"/>
      <c r="T1319" s="145"/>
      <c r="U1319" s="145"/>
      <c r="V1319" s="145"/>
      <c r="W1319" s="145"/>
      <c r="X1319" s="145"/>
      <c r="Y1319" s="145"/>
      <c r="Z1319" s="145"/>
      <c r="AA1319" s="145"/>
      <c r="AB1319" s="145"/>
      <c r="AC1319" s="145"/>
      <c r="AD1319" s="145"/>
      <c r="AE1319" s="145"/>
      <c r="AF1319" s="145"/>
      <c r="AG1319" s="145"/>
      <c r="AH1319" s="145"/>
      <c r="AI1319" s="145"/>
      <c r="AJ1319" s="145"/>
      <c r="AK1319" s="145"/>
      <c r="AL1319" s="145"/>
      <c r="AM1319" s="145"/>
      <c r="AN1319" s="145"/>
      <c r="AO1319" s="145"/>
      <c r="AP1319" s="145"/>
      <c r="AQ1319" s="145"/>
      <c r="AR1319" s="145"/>
      <c r="AS1319" s="145"/>
      <c r="AT1319" s="145"/>
      <c r="AU1319" s="145"/>
      <c r="AV1319" s="145"/>
      <c r="AW1319" s="145"/>
      <c r="AX1319" s="195"/>
    </row>
    <row r="1320" spans="1:50" x14ac:dyDescent="0.35">
      <c r="A1320" s="27" t="s">
        <v>144</v>
      </c>
      <c r="B1320" s="3" t="s">
        <v>343</v>
      </c>
      <c r="C1320" s="3" t="s">
        <v>336</v>
      </c>
      <c r="D1320" s="3" t="s">
        <v>327</v>
      </c>
      <c r="E1320" s="3">
        <v>1</v>
      </c>
      <c r="F1320" s="3">
        <v>24</v>
      </c>
      <c r="G1320" s="3">
        <v>28</v>
      </c>
      <c r="H1320" s="3">
        <v>26</v>
      </c>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10"/>
    </row>
    <row r="1321" spans="1:50" x14ac:dyDescent="0.35">
      <c r="A1321" s="27" t="s">
        <v>144</v>
      </c>
      <c r="B1321" s="3" t="s">
        <v>343</v>
      </c>
      <c r="C1321" s="3" t="s">
        <v>336</v>
      </c>
      <c r="D1321" s="3" t="s">
        <v>167</v>
      </c>
      <c r="E1321" s="3">
        <v>0</v>
      </c>
      <c r="F1321" s="3">
        <v>0</v>
      </c>
      <c r="G1321" s="3">
        <v>0</v>
      </c>
      <c r="H1321" s="3">
        <v>0</v>
      </c>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10"/>
    </row>
    <row r="1322" spans="1:50" x14ac:dyDescent="0.35">
      <c r="A1322" s="27" t="s">
        <v>144</v>
      </c>
      <c r="B1322" s="3" t="s">
        <v>343</v>
      </c>
      <c r="C1322" s="3" t="s">
        <v>336</v>
      </c>
      <c r="D1322" s="3" t="s">
        <v>132</v>
      </c>
      <c r="E1322" s="3">
        <v>1</v>
      </c>
      <c r="F1322" s="3">
        <v>1</v>
      </c>
      <c r="G1322" s="3">
        <v>1</v>
      </c>
      <c r="H1322" s="3">
        <v>1</v>
      </c>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10"/>
    </row>
    <row r="1323" spans="1:50" x14ac:dyDescent="0.35">
      <c r="A1323" s="27" t="s">
        <v>144</v>
      </c>
      <c r="B1323" s="3" t="s">
        <v>343</v>
      </c>
      <c r="C1323" s="3" t="s">
        <v>337</v>
      </c>
      <c r="D1323" s="3" t="s">
        <v>162</v>
      </c>
      <c r="E1323" s="145">
        <v>6621.29</v>
      </c>
      <c r="F1323" s="145">
        <v>7749.19</v>
      </c>
      <c r="G1323" s="145">
        <v>8519.61</v>
      </c>
      <c r="H1323" s="145">
        <v>6078.74</v>
      </c>
      <c r="I1323" s="145">
        <v>9297.1200000000008</v>
      </c>
      <c r="J1323" s="145">
        <v>7854.49</v>
      </c>
      <c r="K1323" s="145">
        <v>8359.07</v>
      </c>
      <c r="L1323" s="145">
        <v>8330.2800000000007</v>
      </c>
      <c r="M1323" s="145">
        <v>9123.27</v>
      </c>
      <c r="N1323" s="145">
        <v>9558.61</v>
      </c>
      <c r="O1323" s="145">
        <v>7257.64</v>
      </c>
      <c r="P1323" s="145">
        <v>5971.85</v>
      </c>
      <c r="Q1323" s="145">
        <v>7681.26</v>
      </c>
      <c r="R1323" s="145">
        <v>8605.67</v>
      </c>
      <c r="S1323" s="145">
        <v>5703.38</v>
      </c>
      <c r="T1323" s="145">
        <v>4225.55</v>
      </c>
      <c r="U1323" s="145">
        <v>6393.91</v>
      </c>
      <c r="V1323" s="145">
        <v>6918.32</v>
      </c>
      <c r="W1323" s="145">
        <v>4575.3900000000003</v>
      </c>
      <c r="X1323" s="145">
        <v>5354.3</v>
      </c>
      <c r="Y1323" s="145">
        <v>4972.57</v>
      </c>
      <c r="Z1323" s="145">
        <v>5288.75</v>
      </c>
      <c r="AA1323" s="145">
        <v>4244.84</v>
      </c>
      <c r="AB1323" s="145">
        <v>7404.09</v>
      </c>
      <c r="AC1323" s="145">
        <v>8869.34</v>
      </c>
      <c r="AD1323" s="145">
        <v>9333.89</v>
      </c>
      <c r="AE1323" s="145">
        <v>10720.78</v>
      </c>
      <c r="AF1323" s="145">
        <v>10108.89</v>
      </c>
      <c r="AG1323" s="145">
        <v>15676.17</v>
      </c>
      <c r="AH1323" s="145">
        <v>14732.41</v>
      </c>
      <c r="AI1323" s="145">
        <v>15845.82</v>
      </c>
      <c r="AJ1323" s="145">
        <v>15101.36</v>
      </c>
      <c r="AK1323" s="145">
        <v>15411.87</v>
      </c>
      <c r="AL1323" s="145">
        <v>20566.14</v>
      </c>
      <c r="AM1323" s="145">
        <v>16175.46</v>
      </c>
      <c r="AN1323" s="145">
        <v>14621.98</v>
      </c>
      <c r="AO1323" s="145">
        <v>17121.09</v>
      </c>
      <c r="AP1323" s="145">
        <v>18119.3</v>
      </c>
      <c r="AQ1323" s="145">
        <v>8247.2900000000009</v>
      </c>
      <c r="AR1323" s="145">
        <v>686.1</v>
      </c>
      <c r="AS1323" s="145">
        <v>1424.69</v>
      </c>
      <c r="AT1323" s="145">
        <v>3513.87</v>
      </c>
      <c r="AU1323" s="145">
        <v>4629.7</v>
      </c>
      <c r="AV1323" s="145">
        <v>6264.24</v>
      </c>
      <c r="AW1323" s="145">
        <v>5352.97</v>
      </c>
      <c r="AX1323" s="195">
        <v>5405.43</v>
      </c>
    </row>
    <row r="1324" spans="1:50" x14ac:dyDescent="0.35">
      <c r="A1324" s="27" t="s">
        <v>144</v>
      </c>
      <c r="B1324" s="3" t="s">
        <v>343</v>
      </c>
      <c r="C1324" s="3" t="s">
        <v>337</v>
      </c>
      <c r="D1324" s="3" t="s">
        <v>166</v>
      </c>
      <c r="E1324" s="145">
        <v>178.95</v>
      </c>
      <c r="F1324" s="145">
        <v>227.92</v>
      </c>
      <c r="G1324" s="145">
        <v>189.32</v>
      </c>
      <c r="H1324" s="145">
        <v>148.26</v>
      </c>
      <c r="I1324" s="145">
        <v>216.21</v>
      </c>
      <c r="J1324" s="145">
        <v>196.36</v>
      </c>
      <c r="K1324" s="145">
        <v>199.03</v>
      </c>
      <c r="L1324" s="145">
        <v>225.14</v>
      </c>
      <c r="M1324" s="145">
        <v>233.93</v>
      </c>
      <c r="N1324" s="145">
        <v>258.33999999999997</v>
      </c>
      <c r="O1324" s="145">
        <v>168.78</v>
      </c>
      <c r="P1324" s="145">
        <v>192.64</v>
      </c>
      <c r="Q1324" s="145">
        <v>170.69</v>
      </c>
      <c r="R1324" s="145">
        <v>209.89</v>
      </c>
      <c r="S1324" s="145">
        <v>135.79</v>
      </c>
      <c r="T1324" s="145">
        <v>96.04</v>
      </c>
      <c r="U1324" s="145">
        <v>142.09</v>
      </c>
      <c r="V1324" s="145">
        <v>153.74</v>
      </c>
      <c r="W1324" s="145">
        <v>108.94</v>
      </c>
      <c r="X1324" s="145">
        <v>144.71</v>
      </c>
      <c r="Y1324" s="145">
        <v>124.31</v>
      </c>
      <c r="Z1324" s="145">
        <v>135.61000000000001</v>
      </c>
      <c r="AA1324" s="145">
        <v>117.91</v>
      </c>
      <c r="AB1324" s="145">
        <v>180.59</v>
      </c>
      <c r="AC1324" s="145">
        <v>201.58</v>
      </c>
      <c r="AD1324" s="145">
        <v>207.42</v>
      </c>
      <c r="AE1324" s="145">
        <v>233.06</v>
      </c>
      <c r="AF1324" s="145">
        <v>194.4</v>
      </c>
      <c r="AG1324" s="145">
        <v>285.02</v>
      </c>
      <c r="AH1324" s="145">
        <v>263.08</v>
      </c>
      <c r="AI1324" s="145">
        <v>293.44</v>
      </c>
      <c r="AJ1324" s="145">
        <v>290.41000000000003</v>
      </c>
      <c r="AK1324" s="145">
        <v>290.79000000000002</v>
      </c>
      <c r="AL1324" s="145">
        <v>403.26</v>
      </c>
      <c r="AM1324" s="145">
        <v>294.10000000000002</v>
      </c>
      <c r="AN1324" s="145">
        <v>256.52999999999997</v>
      </c>
      <c r="AO1324" s="145">
        <v>276.14999999999998</v>
      </c>
      <c r="AP1324" s="145">
        <v>292.25</v>
      </c>
      <c r="AQ1324" s="145">
        <v>235.64</v>
      </c>
      <c r="AR1324" s="145">
        <v>228.7</v>
      </c>
      <c r="AS1324" s="145">
        <v>129.52000000000001</v>
      </c>
      <c r="AT1324" s="145">
        <v>175.69</v>
      </c>
      <c r="AU1324" s="145">
        <v>144.68</v>
      </c>
      <c r="AV1324" s="145">
        <v>216.01</v>
      </c>
      <c r="AW1324" s="145">
        <v>205.88</v>
      </c>
      <c r="AX1324" s="195">
        <v>154.44</v>
      </c>
    </row>
    <row r="1325" spans="1:50" x14ac:dyDescent="0.35">
      <c r="A1325" s="27" t="s">
        <v>144</v>
      </c>
      <c r="B1325" s="3" t="s">
        <v>343</v>
      </c>
      <c r="C1325" s="3" t="s">
        <v>337</v>
      </c>
      <c r="D1325" s="3" t="s">
        <v>327</v>
      </c>
      <c r="E1325" s="3">
        <v>216</v>
      </c>
      <c r="F1325" s="3">
        <v>243</v>
      </c>
      <c r="G1325" s="3">
        <v>281</v>
      </c>
      <c r="H1325" s="3">
        <v>198</v>
      </c>
      <c r="I1325" s="3">
        <v>278</v>
      </c>
      <c r="J1325" s="3">
        <v>243</v>
      </c>
      <c r="K1325" s="3">
        <v>263</v>
      </c>
      <c r="L1325" s="3">
        <v>221</v>
      </c>
      <c r="M1325" s="3">
        <v>229</v>
      </c>
      <c r="N1325" s="3">
        <v>268</v>
      </c>
      <c r="O1325" s="3">
        <v>231</v>
      </c>
      <c r="P1325" s="3">
        <v>184</v>
      </c>
      <c r="Q1325" s="3">
        <v>219</v>
      </c>
      <c r="R1325" s="3">
        <v>222</v>
      </c>
      <c r="S1325" s="3">
        <v>197</v>
      </c>
      <c r="T1325" s="3">
        <v>170</v>
      </c>
      <c r="U1325" s="3">
        <v>200</v>
      </c>
      <c r="V1325" s="3">
        <v>229</v>
      </c>
      <c r="W1325" s="3">
        <v>189</v>
      </c>
      <c r="X1325" s="3">
        <v>191</v>
      </c>
      <c r="Y1325" s="3">
        <v>175</v>
      </c>
      <c r="Z1325" s="3">
        <v>203</v>
      </c>
      <c r="AA1325" s="3">
        <v>159</v>
      </c>
      <c r="AB1325" s="3">
        <v>252</v>
      </c>
      <c r="AC1325" s="3">
        <v>262</v>
      </c>
      <c r="AD1325" s="3">
        <v>238</v>
      </c>
      <c r="AE1325" s="3">
        <v>316</v>
      </c>
      <c r="AF1325" s="3">
        <v>348</v>
      </c>
      <c r="AG1325" s="3">
        <v>426</v>
      </c>
      <c r="AH1325" s="3">
        <v>382</v>
      </c>
      <c r="AI1325" s="3">
        <v>367</v>
      </c>
      <c r="AJ1325" s="3">
        <v>396</v>
      </c>
      <c r="AK1325" s="3">
        <v>411</v>
      </c>
      <c r="AL1325" s="3">
        <v>524</v>
      </c>
      <c r="AM1325" s="3">
        <v>434</v>
      </c>
      <c r="AN1325" s="3">
        <v>358</v>
      </c>
      <c r="AO1325" s="3">
        <v>468</v>
      </c>
      <c r="AP1325" s="3">
        <v>495</v>
      </c>
      <c r="AQ1325" s="3">
        <v>229</v>
      </c>
      <c r="AR1325" s="3">
        <v>28</v>
      </c>
      <c r="AS1325" s="3">
        <v>53</v>
      </c>
      <c r="AT1325" s="3">
        <v>104</v>
      </c>
      <c r="AU1325" s="3">
        <v>232</v>
      </c>
      <c r="AV1325" s="3">
        <v>134</v>
      </c>
      <c r="AW1325" s="3">
        <v>118</v>
      </c>
      <c r="AX1325" s="10">
        <v>122</v>
      </c>
    </row>
    <row r="1326" spans="1:50" x14ac:dyDescent="0.35">
      <c r="A1326" s="27" t="s">
        <v>144</v>
      </c>
      <c r="B1326" s="3" t="s">
        <v>343</v>
      </c>
      <c r="C1326" s="3" t="s">
        <v>337</v>
      </c>
      <c r="D1326" s="3" t="s">
        <v>167</v>
      </c>
      <c r="E1326" s="3">
        <v>132</v>
      </c>
      <c r="F1326" s="3">
        <v>3</v>
      </c>
      <c r="G1326" s="3">
        <v>244</v>
      </c>
      <c r="H1326" s="3">
        <v>73</v>
      </c>
      <c r="I1326" s="3">
        <v>135</v>
      </c>
      <c r="J1326" s="3">
        <v>80</v>
      </c>
      <c r="K1326" s="3">
        <v>188</v>
      </c>
      <c r="L1326" s="3">
        <v>136</v>
      </c>
      <c r="M1326" s="3">
        <v>44</v>
      </c>
      <c r="N1326" s="3">
        <v>97</v>
      </c>
      <c r="O1326" s="3">
        <v>38</v>
      </c>
      <c r="P1326" s="3">
        <v>34</v>
      </c>
      <c r="Q1326" s="3">
        <v>94</v>
      </c>
      <c r="R1326" s="3">
        <v>168</v>
      </c>
      <c r="S1326" s="3">
        <v>82</v>
      </c>
      <c r="T1326" s="3">
        <v>271</v>
      </c>
      <c r="U1326" s="3">
        <v>259</v>
      </c>
      <c r="V1326" s="3">
        <v>195</v>
      </c>
      <c r="W1326" s="3">
        <v>338</v>
      </c>
      <c r="X1326" s="3">
        <v>271</v>
      </c>
      <c r="Y1326" s="3">
        <v>105</v>
      </c>
      <c r="Z1326" s="3">
        <v>120</v>
      </c>
      <c r="AA1326" s="3">
        <v>122</v>
      </c>
      <c r="AB1326" s="3">
        <v>136</v>
      </c>
      <c r="AC1326" s="3">
        <v>190</v>
      </c>
      <c r="AD1326" s="3">
        <v>139</v>
      </c>
      <c r="AE1326" s="3">
        <v>462</v>
      </c>
      <c r="AF1326" s="3">
        <v>555</v>
      </c>
      <c r="AG1326" s="3">
        <v>688</v>
      </c>
      <c r="AH1326" s="3">
        <v>600</v>
      </c>
      <c r="AI1326" s="3">
        <v>622</v>
      </c>
      <c r="AJ1326" s="3">
        <v>485</v>
      </c>
      <c r="AK1326" s="3">
        <v>625</v>
      </c>
      <c r="AL1326" s="3">
        <v>606</v>
      </c>
      <c r="AM1326" s="3">
        <v>551</v>
      </c>
      <c r="AN1326" s="3">
        <v>299</v>
      </c>
      <c r="AO1326" s="3">
        <v>390</v>
      </c>
      <c r="AP1326" s="3">
        <v>396</v>
      </c>
      <c r="AQ1326" s="3">
        <v>177</v>
      </c>
      <c r="AR1326" s="3">
        <v>14</v>
      </c>
      <c r="AS1326" s="3">
        <v>26</v>
      </c>
      <c r="AT1326" s="3">
        <v>54</v>
      </c>
      <c r="AU1326" s="3">
        <v>85</v>
      </c>
      <c r="AV1326" s="3">
        <v>76</v>
      </c>
      <c r="AW1326" s="3">
        <v>47</v>
      </c>
      <c r="AX1326" s="10">
        <v>49</v>
      </c>
    </row>
    <row r="1327" spans="1:50" x14ac:dyDescent="0.35">
      <c r="A1327" s="27" t="s">
        <v>144</v>
      </c>
      <c r="B1327" s="3" t="s">
        <v>343</v>
      </c>
      <c r="C1327" s="3" t="s">
        <v>337</v>
      </c>
      <c r="D1327" s="3" t="s">
        <v>132</v>
      </c>
      <c r="E1327" s="3">
        <v>37</v>
      </c>
      <c r="F1327" s="3">
        <v>34</v>
      </c>
      <c r="G1327" s="3">
        <v>45</v>
      </c>
      <c r="H1327" s="3">
        <v>41</v>
      </c>
      <c r="I1327" s="3">
        <v>43</v>
      </c>
      <c r="J1327" s="3">
        <v>40</v>
      </c>
      <c r="K1327" s="3">
        <v>42</v>
      </c>
      <c r="L1327" s="3">
        <v>37</v>
      </c>
      <c r="M1327" s="3">
        <v>39</v>
      </c>
      <c r="N1327" s="3">
        <v>37</v>
      </c>
      <c r="O1327" s="3">
        <v>43</v>
      </c>
      <c r="P1327" s="3">
        <v>31</v>
      </c>
      <c r="Q1327" s="3">
        <v>45</v>
      </c>
      <c r="R1327" s="3">
        <v>41</v>
      </c>
      <c r="S1327" s="3">
        <v>42</v>
      </c>
      <c r="T1327" s="3">
        <v>44</v>
      </c>
      <c r="U1327" s="3">
        <v>45</v>
      </c>
      <c r="V1327" s="3">
        <v>45</v>
      </c>
      <c r="W1327" s="3">
        <v>42</v>
      </c>
      <c r="X1327" s="3">
        <v>37</v>
      </c>
      <c r="Y1327" s="3">
        <v>40</v>
      </c>
      <c r="Z1327" s="3">
        <v>39</v>
      </c>
      <c r="AA1327" s="3">
        <v>36</v>
      </c>
      <c r="AB1327" s="3">
        <v>41</v>
      </c>
      <c r="AC1327" s="3">
        <v>44</v>
      </c>
      <c r="AD1327" s="3">
        <v>45</v>
      </c>
      <c r="AE1327" s="3">
        <v>46</v>
      </c>
      <c r="AF1327" s="3">
        <v>52</v>
      </c>
      <c r="AG1327" s="3">
        <v>55</v>
      </c>
      <c r="AH1327" s="3">
        <v>56</v>
      </c>
      <c r="AI1327" s="3">
        <v>54</v>
      </c>
      <c r="AJ1327" s="3">
        <v>52</v>
      </c>
      <c r="AK1327" s="3">
        <v>53</v>
      </c>
      <c r="AL1327" s="3">
        <v>51</v>
      </c>
      <c r="AM1327" s="3">
        <v>55</v>
      </c>
      <c r="AN1327" s="3">
        <v>57</v>
      </c>
      <c r="AO1327" s="3">
        <v>62</v>
      </c>
      <c r="AP1327" s="3">
        <v>62</v>
      </c>
      <c r="AQ1327" s="3">
        <v>35</v>
      </c>
      <c r="AR1327" s="3">
        <v>3</v>
      </c>
      <c r="AS1327" s="3">
        <v>11</v>
      </c>
      <c r="AT1327" s="3">
        <v>20</v>
      </c>
      <c r="AU1327" s="3">
        <v>32</v>
      </c>
      <c r="AV1327" s="3">
        <v>29</v>
      </c>
      <c r="AW1327" s="3">
        <v>26</v>
      </c>
      <c r="AX1327" s="10">
        <v>35</v>
      </c>
    </row>
    <row r="1328" spans="1:50" x14ac:dyDescent="0.35">
      <c r="A1328" s="27" t="s">
        <v>144</v>
      </c>
      <c r="B1328" s="3" t="s">
        <v>343</v>
      </c>
      <c r="C1328" s="3" t="s">
        <v>338</v>
      </c>
      <c r="D1328" s="3" t="s">
        <v>162</v>
      </c>
      <c r="E1328" s="145"/>
      <c r="F1328" s="145">
        <v>11</v>
      </c>
      <c r="G1328" s="145">
        <v>22</v>
      </c>
      <c r="H1328" s="145"/>
      <c r="I1328" s="145"/>
      <c r="J1328" s="145">
        <v>11</v>
      </c>
      <c r="K1328" s="145"/>
      <c r="L1328" s="145">
        <v>11</v>
      </c>
      <c r="M1328" s="145">
        <v>22</v>
      </c>
      <c r="N1328" s="145">
        <v>60</v>
      </c>
      <c r="O1328" s="145">
        <v>33</v>
      </c>
      <c r="P1328" s="145"/>
      <c r="Q1328" s="145">
        <v>4.32</v>
      </c>
      <c r="R1328" s="145">
        <v>11</v>
      </c>
      <c r="S1328" s="145"/>
      <c r="T1328" s="145"/>
      <c r="U1328" s="145">
        <v>20.82</v>
      </c>
      <c r="V1328" s="145">
        <v>2.16</v>
      </c>
      <c r="W1328" s="145">
        <v>13.16</v>
      </c>
      <c r="X1328" s="145"/>
      <c r="Y1328" s="145">
        <v>12.5</v>
      </c>
      <c r="Z1328" s="145">
        <v>30</v>
      </c>
      <c r="AA1328" s="145">
        <v>74</v>
      </c>
      <c r="AB1328" s="145">
        <v>223.06</v>
      </c>
      <c r="AC1328" s="145">
        <v>22</v>
      </c>
      <c r="AD1328" s="145">
        <v>44</v>
      </c>
      <c r="AE1328" s="145">
        <v>41</v>
      </c>
      <c r="AF1328" s="145">
        <v>27.5</v>
      </c>
      <c r="AG1328" s="145">
        <v>44</v>
      </c>
      <c r="AH1328" s="145">
        <v>167.14</v>
      </c>
      <c r="AI1328" s="145">
        <v>108.32</v>
      </c>
      <c r="AJ1328" s="145">
        <v>35.159999999999997</v>
      </c>
      <c r="AK1328" s="145">
        <v>111.46</v>
      </c>
      <c r="AL1328" s="145">
        <v>262.61</v>
      </c>
      <c r="AM1328" s="145">
        <v>133.33000000000001</v>
      </c>
      <c r="AN1328" s="145">
        <v>69.819999999999993</v>
      </c>
      <c r="AO1328" s="145">
        <v>60.12</v>
      </c>
      <c r="AP1328" s="145">
        <v>64.819999999999993</v>
      </c>
      <c r="AQ1328" s="145">
        <v>92.48</v>
      </c>
      <c r="AR1328" s="145">
        <v>6.12</v>
      </c>
      <c r="AS1328" s="145">
        <v>18.36</v>
      </c>
      <c r="AT1328" s="145">
        <v>6.12</v>
      </c>
      <c r="AU1328" s="145">
        <v>12.24</v>
      </c>
      <c r="AV1328" s="145">
        <v>127.64</v>
      </c>
      <c r="AW1328" s="145">
        <v>149.82</v>
      </c>
      <c r="AX1328" s="195">
        <v>130.91999999999999</v>
      </c>
    </row>
    <row r="1329" spans="1:50" x14ac:dyDescent="0.35">
      <c r="A1329" s="27" t="s">
        <v>144</v>
      </c>
      <c r="B1329" s="3" t="s">
        <v>343</v>
      </c>
      <c r="C1329" s="3" t="s">
        <v>338</v>
      </c>
      <c r="D1329" s="3" t="s">
        <v>166</v>
      </c>
      <c r="E1329" s="145"/>
      <c r="F1329" s="145">
        <v>11</v>
      </c>
      <c r="G1329" s="145">
        <v>11</v>
      </c>
      <c r="H1329" s="145"/>
      <c r="I1329" s="145"/>
      <c r="J1329" s="145">
        <v>11</v>
      </c>
      <c r="K1329" s="145"/>
      <c r="L1329" s="145">
        <v>11</v>
      </c>
      <c r="M1329" s="145">
        <v>11</v>
      </c>
      <c r="N1329" s="145">
        <v>60</v>
      </c>
      <c r="O1329" s="145">
        <v>16.5</v>
      </c>
      <c r="P1329" s="145"/>
      <c r="Q1329" s="145">
        <v>4.32</v>
      </c>
      <c r="R1329" s="145">
        <v>11</v>
      </c>
      <c r="S1329" s="145"/>
      <c r="T1329" s="145"/>
      <c r="U1329" s="145">
        <v>6.94</v>
      </c>
      <c r="V1329" s="145">
        <v>2.16</v>
      </c>
      <c r="W1329" s="145">
        <v>6.58</v>
      </c>
      <c r="X1329" s="145"/>
      <c r="Y1329" s="145">
        <v>6.25</v>
      </c>
      <c r="Z1329" s="145">
        <v>15</v>
      </c>
      <c r="AA1329" s="145">
        <v>18.5</v>
      </c>
      <c r="AB1329" s="145">
        <v>44.61</v>
      </c>
      <c r="AC1329" s="145">
        <v>11</v>
      </c>
      <c r="AD1329" s="145">
        <v>14.67</v>
      </c>
      <c r="AE1329" s="145">
        <v>10.25</v>
      </c>
      <c r="AF1329" s="145">
        <v>9.17</v>
      </c>
      <c r="AG1329" s="145">
        <v>22</v>
      </c>
      <c r="AH1329" s="145">
        <v>41.79</v>
      </c>
      <c r="AI1329" s="145">
        <v>15.47</v>
      </c>
      <c r="AJ1329" s="145">
        <v>11.72</v>
      </c>
      <c r="AK1329" s="145">
        <v>15.92</v>
      </c>
      <c r="AL1329" s="145">
        <v>29.18</v>
      </c>
      <c r="AM1329" s="145">
        <v>26.67</v>
      </c>
      <c r="AN1329" s="145">
        <v>11.64</v>
      </c>
      <c r="AO1329" s="145">
        <v>12.02</v>
      </c>
      <c r="AP1329" s="145">
        <v>12.96</v>
      </c>
      <c r="AQ1329" s="145">
        <v>15.41</v>
      </c>
      <c r="AR1329" s="145">
        <v>6.12</v>
      </c>
      <c r="AS1329" s="145">
        <v>18.36</v>
      </c>
      <c r="AT1329" s="145">
        <v>6.12</v>
      </c>
      <c r="AU1329" s="145">
        <v>6.12</v>
      </c>
      <c r="AV1329" s="145">
        <v>14.18</v>
      </c>
      <c r="AW1329" s="145">
        <v>14.98</v>
      </c>
      <c r="AX1329" s="195">
        <v>16.37</v>
      </c>
    </row>
    <row r="1330" spans="1:50" x14ac:dyDescent="0.35">
      <c r="A1330" s="27" t="s">
        <v>144</v>
      </c>
      <c r="B1330" s="3" t="s">
        <v>343</v>
      </c>
      <c r="C1330" s="3" t="s">
        <v>338</v>
      </c>
      <c r="D1330" s="3" t="s">
        <v>327</v>
      </c>
      <c r="E1330" s="3"/>
      <c r="F1330" s="3">
        <v>0</v>
      </c>
      <c r="G1330" s="3">
        <v>0</v>
      </c>
      <c r="H1330" s="3"/>
      <c r="I1330" s="3"/>
      <c r="J1330" s="3">
        <v>0</v>
      </c>
      <c r="K1330" s="3"/>
      <c r="L1330" s="3">
        <v>0</v>
      </c>
      <c r="M1330" s="3">
        <v>0</v>
      </c>
      <c r="N1330" s="3">
        <v>0</v>
      </c>
      <c r="O1330" s="3">
        <v>0</v>
      </c>
      <c r="P1330" s="3"/>
      <c r="Q1330" s="3">
        <v>0</v>
      </c>
      <c r="R1330" s="3">
        <v>0</v>
      </c>
      <c r="S1330" s="3"/>
      <c r="T1330" s="3"/>
      <c r="U1330" s="3">
        <v>0</v>
      </c>
      <c r="V1330" s="3">
        <v>0</v>
      </c>
      <c r="W1330" s="3">
        <v>0</v>
      </c>
      <c r="X1330" s="3"/>
      <c r="Y1330" s="3">
        <v>0</v>
      </c>
      <c r="Z1330" s="3">
        <v>0</v>
      </c>
      <c r="AA1330" s="3">
        <v>0</v>
      </c>
      <c r="AB1330" s="3">
        <v>0</v>
      </c>
      <c r="AC1330" s="3">
        <v>0</v>
      </c>
      <c r="AD1330" s="3">
        <v>0</v>
      </c>
      <c r="AE1330" s="3">
        <v>0</v>
      </c>
      <c r="AF1330" s="3">
        <v>0</v>
      </c>
      <c r="AG1330" s="3">
        <v>0</v>
      </c>
      <c r="AH1330" s="3">
        <v>0</v>
      </c>
      <c r="AI1330" s="3">
        <v>0</v>
      </c>
      <c r="AJ1330" s="3">
        <v>0</v>
      </c>
      <c r="AK1330" s="3">
        <v>0</v>
      </c>
      <c r="AL1330" s="3">
        <v>0</v>
      </c>
      <c r="AM1330" s="3">
        <v>0</v>
      </c>
      <c r="AN1330" s="3">
        <v>0</v>
      </c>
      <c r="AO1330" s="3">
        <v>0</v>
      </c>
      <c r="AP1330" s="3">
        <v>0</v>
      </c>
      <c r="AQ1330" s="3">
        <v>0</v>
      </c>
      <c r="AR1330" s="3">
        <v>0</v>
      </c>
      <c r="AS1330" s="3">
        <v>0</v>
      </c>
      <c r="AT1330" s="3">
        <v>0</v>
      </c>
      <c r="AU1330" s="3">
        <v>0</v>
      </c>
      <c r="AV1330" s="3">
        <v>0</v>
      </c>
      <c r="AW1330" s="3">
        <v>0</v>
      </c>
      <c r="AX1330" s="10">
        <v>0</v>
      </c>
    </row>
    <row r="1331" spans="1:50" x14ac:dyDescent="0.35">
      <c r="A1331" s="27" t="s">
        <v>144</v>
      </c>
      <c r="B1331" s="3" t="s">
        <v>343</v>
      </c>
      <c r="C1331" s="3" t="s">
        <v>338</v>
      </c>
      <c r="D1331" s="3" t="s">
        <v>167</v>
      </c>
      <c r="E1331" s="3"/>
      <c r="F1331" s="3">
        <v>0</v>
      </c>
      <c r="G1331" s="3">
        <v>0</v>
      </c>
      <c r="H1331" s="3"/>
      <c r="I1331" s="3"/>
      <c r="J1331" s="3">
        <v>0</v>
      </c>
      <c r="K1331" s="3"/>
      <c r="L1331" s="3">
        <v>0</v>
      </c>
      <c r="M1331" s="3">
        <v>0</v>
      </c>
      <c r="N1331" s="3">
        <v>0</v>
      </c>
      <c r="O1331" s="3">
        <v>0</v>
      </c>
      <c r="P1331" s="3"/>
      <c r="Q1331" s="3">
        <v>0</v>
      </c>
      <c r="R1331" s="3">
        <v>0</v>
      </c>
      <c r="S1331" s="3"/>
      <c r="T1331" s="3"/>
      <c r="U1331" s="3">
        <v>0</v>
      </c>
      <c r="V1331" s="3">
        <v>0</v>
      </c>
      <c r="W1331" s="3">
        <v>0</v>
      </c>
      <c r="X1331" s="3"/>
      <c r="Y1331" s="3">
        <v>0</v>
      </c>
      <c r="Z1331" s="3">
        <v>0</v>
      </c>
      <c r="AA1331" s="3">
        <v>0</v>
      </c>
      <c r="AB1331" s="3">
        <v>0</v>
      </c>
      <c r="AC1331" s="3">
        <v>0</v>
      </c>
      <c r="AD1331" s="3">
        <v>0</v>
      </c>
      <c r="AE1331" s="3">
        <v>0</v>
      </c>
      <c r="AF1331" s="3">
        <v>0</v>
      </c>
      <c r="AG1331" s="3">
        <v>0</v>
      </c>
      <c r="AH1331" s="3">
        <v>0</v>
      </c>
      <c r="AI1331" s="3">
        <v>0</v>
      </c>
      <c r="AJ1331" s="3">
        <v>0</v>
      </c>
      <c r="AK1331" s="3">
        <v>0</v>
      </c>
      <c r="AL1331" s="3">
        <v>0</v>
      </c>
      <c r="AM1331" s="3">
        <v>0</v>
      </c>
      <c r="AN1331" s="3">
        <v>0</v>
      </c>
      <c r="AO1331" s="3">
        <v>0</v>
      </c>
      <c r="AP1331" s="3">
        <v>0</v>
      </c>
      <c r="AQ1331" s="3">
        <v>0</v>
      </c>
      <c r="AR1331" s="3">
        <v>0</v>
      </c>
      <c r="AS1331" s="3">
        <v>0</v>
      </c>
      <c r="AT1331" s="3">
        <v>0</v>
      </c>
      <c r="AU1331" s="3">
        <v>0</v>
      </c>
      <c r="AV1331" s="3">
        <v>0</v>
      </c>
      <c r="AW1331" s="3">
        <v>0</v>
      </c>
      <c r="AX1331" s="10">
        <v>0</v>
      </c>
    </row>
    <row r="1332" spans="1:50" x14ac:dyDescent="0.35">
      <c r="A1332" s="27" t="s">
        <v>144</v>
      </c>
      <c r="B1332" s="3" t="s">
        <v>343</v>
      </c>
      <c r="C1332" s="3" t="s">
        <v>338</v>
      </c>
      <c r="D1332" s="3" t="s">
        <v>132</v>
      </c>
      <c r="E1332" s="3"/>
      <c r="F1332" s="3">
        <v>1</v>
      </c>
      <c r="G1332" s="3">
        <v>2</v>
      </c>
      <c r="H1332" s="3"/>
      <c r="I1332" s="3"/>
      <c r="J1332" s="3">
        <v>1</v>
      </c>
      <c r="K1332" s="3"/>
      <c r="L1332" s="3">
        <v>1</v>
      </c>
      <c r="M1332" s="3">
        <v>2</v>
      </c>
      <c r="N1332" s="3">
        <v>1</v>
      </c>
      <c r="O1332" s="3">
        <v>2</v>
      </c>
      <c r="P1332" s="3"/>
      <c r="Q1332" s="3">
        <v>1</v>
      </c>
      <c r="R1332" s="3">
        <v>1</v>
      </c>
      <c r="S1332" s="3"/>
      <c r="T1332" s="3"/>
      <c r="U1332" s="3">
        <v>3</v>
      </c>
      <c r="V1332" s="3">
        <v>1</v>
      </c>
      <c r="W1332" s="3">
        <v>2</v>
      </c>
      <c r="X1332" s="3"/>
      <c r="Y1332" s="3">
        <v>2</v>
      </c>
      <c r="Z1332" s="3">
        <v>2</v>
      </c>
      <c r="AA1332" s="3">
        <v>4</v>
      </c>
      <c r="AB1332" s="3">
        <v>5</v>
      </c>
      <c r="AC1332" s="3">
        <v>2</v>
      </c>
      <c r="AD1332" s="3">
        <v>3</v>
      </c>
      <c r="AE1332" s="3">
        <v>4</v>
      </c>
      <c r="AF1332" s="3">
        <v>3</v>
      </c>
      <c r="AG1332" s="3">
        <v>2</v>
      </c>
      <c r="AH1332" s="3">
        <v>4</v>
      </c>
      <c r="AI1332" s="3">
        <v>7</v>
      </c>
      <c r="AJ1332" s="3">
        <v>3</v>
      </c>
      <c r="AK1332" s="3">
        <v>7</v>
      </c>
      <c r="AL1332" s="3">
        <v>9</v>
      </c>
      <c r="AM1332" s="3">
        <v>5</v>
      </c>
      <c r="AN1332" s="3">
        <v>6</v>
      </c>
      <c r="AO1332" s="3">
        <v>5</v>
      </c>
      <c r="AP1332" s="3">
        <v>5</v>
      </c>
      <c r="AQ1332" s="3">
        <v>6</v>
      </c>
      <c r="AR1332" s="3">
        <v>1</v>
      </c>
      <c r="AS1332" s="3">
        <v>1</v>
      </c>
      <c r="AT1332" s="3">
        <v>1</v>
      </c>
      <c r="AU1332" s="3">
        <v>2</v>
      </c>
      <c r="AV1332" s="3">
        <v>9</v>
      </c>
      <c r="AW1332" s="3">
        <v>10</v>
      </c>
      <c r="AX1332" s="10">
        <v>8</v>
      </c>
    </row>
    <row r="1333" spans="1:50" x14ac:dyDescent="0.35">
      <c r="A1333" s="27" t="s">
        <v>144</v>
      </c>
      <c r="B1333" s="3" t="s">
        <v>343</v>
      </c>
      <c r="C1333" s="3" t="s">
        <v>339</v>
      </c>
      <c r="D1333" s="3" t="s">
        <v>162</v>
      </c>
      <c r="E1333" s="145">
        <v>14668.12</v>
      </c>
      <c r="F1333" s="145">
        <v>12603.96</v>
      </c>
      <c r="G1333" s="145">
        <v>12512.95</v>
      </c>
      <c r="H1333" s="145">
        <v>11451.18</v>
      </c>
      <c r="I1333" s="145">
        <v>12712.4</v>
      </c>
      <c r="J1333" s="145">
        <v>13995.51</v>
      </c>
      <c r="K1333" s="145">
        <v>13300.82</v>
      </c>
      <c r="L1333" s="145">
        <v>12841.26</v>
      </c>
      <c r="M1333" s="145">
        <v>13276.36</v>
      </c>
      <c r="N1333" s="145">
        <v>14245.79</v>
      </c>
      <c r="O1333" s="145">
        <v>14462.77</v>
      </c>
      <c r="P1333" s="145">
        <v>13950.56</v>
      </c>
      <c r="Q1333" s="145">
        <v>13835.87</v>
      </c>
      <c r="R1333" s="145">
        <v>14326.17</v>
      </c>
      <c r="S1333" s="145">
        <v>12237.95</v>
      </c>
      <c r="T1333" s="145">
        <v>14211.49</v>
      </c>
      <c r="U1333" s="145">
        <v>14757.22</v>
      </c>
      <c r="V1333" s="145">
        <v>15435.6</v>
      </c>
      <c r="W1333" s="145">
        <v>16103.46</v>
      </c>
      <c r="X1333" s="145">
        <v>18574.919999999998</v>
      </c>
      <c r="Y1333" s="145">
        <v>15285.9</v>
      </c>
      <c r="Z1333" s="145">
        <v>21083.9</v>
      </c>
      <c r="AA1333" s="145">
        <v>19344.580000000002</v>
      </c>
      <c r="AB1333" s="145">
        <v>23649.13</v>
      </c>
      <c r="AC1333" s="145">
        <v>20539.53</v>
      </c>
      <c r="AD1333" s="145">
        <v>19100.310000000001</v>
      </c>
      <c r="AE1333" s="145">
        <v>19174.52</v>
      </c>
      <c r="AF1333" s="145">
        <v>18841.490000000002</v>
      </c>
      <c r="AG1333" s="145">
        <v>20828.79</v>
      </c>
      <c r="AH1333" s="145">
        <v>18779.87</v>
      </c>
      <c r="AI1333" s="145">
        <v>21340.28</v>
      </c>
      <c r="AJ1333" s="145">
        <v>19118.79</v>
      </c>
      <c r="AK1333" s="145">
        <v>19011.490000000002</v>
      </c>
      <c r="AL1333" s="145">
        <v>18013.830000000002</v>
      </c>
      <c r="AM1333" s="145">
        <v>18501.98</v>
      </c>
      <c r="AN1333" s="145">
        <v>19542.990000000002</v>
      </c>
      <c r="AO1333" s="145">
        <v>21999</v>
      </c>
      <c r="AP1333" s="145">
        <v>22081.19</v>
      </c>
      <c r="AQ1333" s="145">
        <v>17667.71</v>
      </c>
      <c r="AR1333" s="145">
        <v>5908.04</v>
      </c>
      <c r="AS1333" s="145">
        <v>6417.26</v>
      </c>
      <c r="AT1333" s="145">
        <v>9116.15</v>
      </c>
      <c r="AU1333" s="145">
        <v>12750.46</v>
      </c>
      <c r="AV1333" s="145">
        <v>11981.62</v>
      </c>
      <c r="AW1333" s="145">
        <v>12594.45</v>
      </c>
      <c r="AX1333" s="195">
        <v>12522.8</v>
      </c>
    </row>
    <row r="1334" spans="1:50" x14ac:dyDescent="0.35">
      <c r="A1334" s="27" t="s">
        <v>144</v>
      </c>
      <c r="B1334" s="3" t="s">
        <v>343</v>
      </c>
      <c r="C1334" s="3" t="s">
        <v>339</v>
      </c>
      <c r="D1334" s="3" t="s">
        <v>166</v>
      </c>
      <c r="E1334" s="145">
        <v>222.24</v>
      </c>
      <c r="F1334" s="145">
        <v>200.06</v>
      </c>
      <c r="G1334" s="145">
        <v>186.76</v>
      </c>
      <c r="H1334" s="145">
        <v>184.7</v>
      </c>
      <c r="I1334" s="145">
        <v>195.58</v>
      </c>
      <c r="J1334" s="145">
        <v>191.72</v>
      </c>
      <c r="K1334" s="145">
        <v>221.68</v>
      </c>
      <c r="L1334" s="145">
        <v>217.65</v>
      </c>
      <c r="M1334" s="145">
        <v>195.24</v>
      </c>
      <c r="N1334" s="145">
        <v>215.85</v>
      </c>
      <c r="O1334" s="145">
        <v>183.07</v>
      </c>
      <c r="P1334" s="145">
        <v>202.18</v>
      </c>
      <c r="Q1334" s="145">
        <v>200.52</v>
      </c>
      <c r="R1334" s="145">
        <v>191.02</v>
      </c>
      <c r="S1334" s="145">
        <v>179.97</v>
      </c>
      <c r="T1334" s="145">
        <v>203.02</v>
      </c>
      <c r="U1334" s="145">
        <v>191.65</v>
      </c>
      <c r="V1334" s="145">
        <v>175.4</v>
      </c>
      <c r="W1334" s="145">
        <v>189.45</v>
      </c>
      <c r="X1334" s="145">
        <v>235.13</v>
      </c>
      <c r="Y1334" s="145">
        <v>186.41</v>
      </c>
      <c r="Z1334" s="145">
        <v>219.62</v>
      </c>
      <c r="AA1334" s="145">
        <v>219.82</v>
      </c>
      <c r="AB1334" s="145">
        <v>246.35</v>
      </c>
      <c r="AC1334" s="145">
        <v>205.4</v>
      </c>
      <c r="AD1334" s="145">
        <v>217.05</v>
      </c>
      <c r="AE1334" s="145">
        <v>199.73</v>
      </c>
      <c r="AF1334" s="145">
        <v>200.44</v>
      </c>
      <c r="AG1334" s="145">
        <v>239.41</v>
      </c>
      <c r="AH1334" s="145">
        <v>182.33</v>
      </c>
      <c r="AI1334" s="145">
        <v>231.96</v>
      </c>
      <c r="AJ1334" s="145">
        <v>201.25</v>
      </c>
      <c r="AK1334" s="145">
        <v>211.24</v>
      </c>
      <c r="AL1334" s="145">
        <v>189.62</v>
      </c>
      <c r="AM1334" s="145">
        <v>174.55</v>
      </c>
      <c r="AN1334" s="145">
        <v>191.6</v>
      </c>
      <c r="AO1334" s="145">
        <v>199.99</v>
      </c>
      <c r="AP1334" s="145">
        <v>198.93</v>
      </c>
      <c r="AQ1334" s="145">
        <v>185.98</v>
      </c>
      <c r="AR1334" s="145">
        <v>256.87</v>
      </c>
      <c r="AS1334" s="145">
        <v>200.54</v>
      </c>
      <c r="AT1334" s="145">
        <v>207.19</v>
      </c>
      <c r="AU1334" s="145">
        <v>202.39</v>
      </c>
      <c r="AV1334" s="145">
        <v>168.76</v>
      </c>
      <c r="AW1334" s="145">
        <v>167.93</v>
      </c>
      <c r="AX1334" s="195">
        <v>169.23</v>
      </c>
    </row>
    <row r="1335" spans="1:50" x14ac:dyDescent="0.35">
      <c r="A1335" s="27" t="s">
        <v>144</v>
      </c>
      <c r="B1335" s="3" t="s">
        <v>343</v>
      </c>
      <c r="C1335" s="3" t="s">
        <v>339</v>
      </c>
      <c r="D1335" s="3" t="s">
        <v>327</v>
      </c>
      <c r="E1335" s="3">
        <v>673</v>
      </c>
      <c r="F1335" s="3">
        <v>635</v>
      </c>
      <c r="G1335" s="3">
        <v>592</v>
      </c>
      <c r="H1335" s="3">
        <v>562</v>
      </c>
      <c r="I1335" s="3">
        <v>637</v>
      </c>
      <c r="J1335" s="3">
        <v>731</v>
      </c>
      <c r="K1335" s="3">
        <v>675</v>
      </c>
      <c r="L1335" s="3">
        <v>595</v>
      </c>
      <c r="M1335" s="3">
        <v>618</v>
      </c>
      <c r="N1335" s="3">
        <v>684</v>
      </c>
      <c r="O1335" s="3">
        <v>703</v>
      </c>
      <c r="P1335" s="3">
        <v>667</v>
      </c>
      <c r="Q1335" s="3">
        <v>661</v>
      </c>
      <c r="R1335" s="3">
        <v>757</v>
      </c>
      <c r="S1335" s="3">
        <v>715</v>
      </c>
      <c r="T1335" s="3">
        <v>807</v>
      </c>
      <c r="U1335" s="3">
        <v>833</v>
      </c>
      <c r="V1335" s="3">
        <v>879</v>
      </c>
      <c r="W1335" s="3">
        <v>920</v>
      </c>
      <c r="X1335" s="3">
        <v>993</v>
      </c>
      <c r="Y1335" s="3">
        <v>806</v>
      </c>
      <c r="Z1335" s="4">
        <v>1055</v>
      </c>
      <c r="AA1335" s="3">
        <v>969</v>
      </c>
      <c r="AB1335" s="4">
        <v>1019</v>
      </c>
      <c r="AC1335" s="3">
        <v>990</v>
      </c>
      <c r="AD1335" s="3">
        <v>887</v>
      </c>
      <c r="AE1335" s="3">
        <v>895</v>
      </c>
      <c r="AF1335" s="3">
        <v>897</v>
      </c>
      <c r="AG1335" s="3">
        <v>966</v>
      </c>
      <c r="AH1335" s="3">
        <v>920</v>
      </c>
      <c r="AI1335" s="3">
        <v>944</v>
      </c>
      <c r="AJ1335" s="3">
        <v>858</v>
      </c>
      <c r="AK1335" s="3">
        <v>861</v>
      </c>
      <c r="AL1335" s="3">
        <v>917</v>
      </c>
      <c r="AM1335" s="3">
        <v>914</v>
      </c>
      <c r="AN1335" s="3">
        <v>960</v>
      </c>
      <c r="AO1335" s="4">
        <v>1070</v>
      </c>
      <c r="AP1335" s="4">
        <v>1073</v>
      </c>
      <c r="AQ1335" s="3">
        <v>997</v>
      </c>
      <c r="AR1335" s="3">
        <v>238</v>
      </c>
      <c r="AS1335" s="3">
        <v>220</v>
      </c>
      <c r="AT1335" s="3">
        <v>317</v>
      </c>
      <c r="AU1335" s="3">
        <v>445</v>
      </c>
      <c r="AV1335" s="3">
        <v>395</v>
      </c>
      <c r="AW1335" s="3">
        <v>399</v>
      </c>
      <c r="AX1335" s="10">
        <v>412</v>
      </c>
    </row>
    <row r="1336" spans="1:50" x14ac:dyDescent="0.35">
      <c r="A1336" s="27" t="s">
        <v>144</v>
      </c>
      <c r="B1336" s="3" t="s">
        <v>343</v>
      </c>
      <c r="C1336" s="3" t="s">
        <v>339</v>
      </c>
      <c r="D1336" s="3" t="s">
        <v>167</v>
      </c>
      <c r="E1336" s="3">
        <v>458</v>
      </c>
      <c r="F1336" s="3">
        <v>369</v>
      </c>
      <c r="G1336" s="3">
        <v>537</v>
      </c>
      <c r="H1336" s="3">
        <v>288</v>
      </c>
      <c r="I1336" s="3">
        <v>730</v>
      </c>
      <c r="J1336" s="3">
        <v>847</v>
      </c>
      <c r="K1336" s="3">
        <v>396</v>
      </c>
      <c r="L1336" s="3">
        <v>368</v>
      </c>
      <c r="M1336" s="3">
        <v>284</v>
      </c>
      <c r="N1336" s="3">
        <v>379</v>
      </c>
      <c r="O1336" s="3">
        <v>689</v>
      </c>
      <c r="P1336" s="3">
        <v>572</v>
      </c>
      <c r="Q1336" s="3">
        <v>627</v>
      </c>
      <c r="R1336" s="3">
        <v>700</v>
      </c>
      <c r="S1336" s="4">
        <v>1016</v>
      </c>
      <c r="T1336" s="3">
        <v>884</v>
      </c>
      <c r="U1336" s="4">
        <v>1383</v>
      </c>
      <c r="V1336" s="4">
        <v>1497</v>
      </c>
      <c r="W1336" s="4">
        <v>1066</v>
      </c>
      <c r="X1336" s="3">
        <v>837</v>
      </c>
      <c r="Y1336" s="3">
        <v>660</v>
      </c>
      <c r="Z1336" s="3">
        <v>603</v>
      </c>
      <c r="AA1336" s="3">
        <v>550</v>
      </c>
      <c r="AB1336" s="4">
        <v>1413</v>
      </c>
      <c r="AC1336" s="3">
        <v>663</v>
      </c>
      <c r="AD1336" s="3">
        <v>719</v>
      </c>
      <c r="AE1336" s="3">
        <v>356</v>
      </c>
      <c r="AF1336" s="3">
        <v>476</v>
      </c>
      <c r="AG1336" s="3">
        <v>573</v>
      </c>
      <c r="AH1336" s="3">
        <v>528</v>
      </c>
      <c r="AI1336" s="3">
        <v>857</v>
      </c>
      <c r="AJ1336" s="4">
        <v>1041</v>
      </c>
      <c r="AK1336" s="3">
        <v>797</v>
      </c>
      <c r="AL1336" s="3">
        <v>625</v>
      </c>
      <c r="AM1336" s="4">
        <v>1233</v>
      </c>
      <c r="AN1336" s="3">
        <v>825</v>
      </c>
      <c r="AO1336" s="4">
        <v>1266</v>
      </c>
      <c r="AP1336" s="3">
        <v>969</v>
      </c>
      <c r="AQ1336" s="3">
        <v>807</v>
      </c>
      <c r="AR1336" s="3">
        <v>405</v>
      </c>
      <c r="AS1336" s="3">
        <v>440</v>
      </c>
      <c r="AT1336" s="3">
        <v>558</v>
      </c>
      <c r="AU1336" s="3">
        <v>561</v>
      </c>
      <c r="AV1336" s="3">
        <v>817</v>
      </c>
      <c r="AW1336" s="3">
        <v>740</v>
      </c>
      <c r="AX1336" s="10">
        <v>466</v>
      </c>
    </row>
    <row r="1337" spans="1:50" x14ac:dyDescent="0.35">
      <c r="A1337" s="27" t="s">
        <v>144</v>
      </c>
      <c r="B1337" s="3" t="s">
        <v>343</v>
      </c>
      <c r="C1337" s="3" t="s">
        <v>339</v>
      </c>
      <c r="D1337" s="3" t="s">
        <v>132</v>
      </c>
      <c r="E1337" s="3">
        <v>66</v>
      </c>
      <c r="F1337" s="3">
        <v>63</v>
      </c>
      <c r="G1337" s="3">
        <v>67</v>
      </c>
      <c r="H1337" s="3">
        <v>62</v>
      </c>
      <c r="I1337" s="3">
        <v>65</v>
      </c>
      <c r="J1337" s="3">
        <v>73</v>
      </c>
      <c r="K1337" s="3">
        <v>60</v>
      </c>
      <c r="L1337" s="3">
        <v>59</v>
      </c>
      <c r="M1337" s="3">
        <v>68</v>
      </c>
      <c r="N1337" s="3">
        <v>66</v>
      </c>
      <c r="O1337" s="3">
        <v>79</v>
      </c>
      <c r="P1337" s="3">
        <v>69</v>
      </c>
      <c r="Q1337" s="3">
        <v>69</v>
      </c>
      <c r="R1337" s="3">
        <v>75</v>
      </c>
      <c r="S1337" s="3">
        <v>68</v>
      </c>
      <c r="T1337" s="3">
        <v>70</v>
      </c>
      <c r="U1337" s="3">
        <v>77</v>
      </c>
      <c r="V1337" s="3">
        <v>88</v>
      </c>
      <c r="W1337" s="3">
        <v>85</v>
      </c>
      <c r="X1337" s="3">
        <v>79</v>
      </c>
      <c r="Y1337" s="3">
        <v>82</v>
      </c>
      <c r="Z1337" s="3">
        <v>96</v>
      </c>
      <c r="AA1337" s="3">
        <v>88</v>
      </c>
      <c r="AB1337" s="3">
        <v>96</v>
      </c>
      <c r="AC1337" s="3">
        <v>100</v>
      </c>
      <c r="AD1337" s="3">
        <v>88</v>
      </c>
      <c r="AE1337" s="3">
        <v>96</v>
      </c>
      <c r="AF1337" s="3">
        <v>94</v>
      </c>
      <c r="AG1337" s="3">
        <v>87</v>
      </c>
      <c r="AH1337" s="3">
        <v>103</v>
      </c>
      <c r="AI1337" s="3">
        <v>92</v>
      </c>
      <c r="AJ1337" s="3">
        <v>95</v>
      </c>
      <c r="AK1337" s="3">
        <v>90</v>
      </c>
      <c r="AL1337" s="3">
        <v>95</v>
      </c>
      <c r="AM1337" s="3">
        <v>106</v>
      </c>
      <c r="AN1337" s="3">
        <v>102</v>
      </c>
      <c r="AO1337" s="3">
        <v>110</v>
      </c>
      <c r="AP1337" s="3">
        <v>111</v>
      </c>
      <c r="AQ1337" s="3">
        <v>95</v>
      </c>
      <c r="AR1337" s="3">
        <v>23</v>
      </c>
      <c r="AS1337" s="3">
        <v>32</v>
      </c>
      <c r="AT1337" s="3">
        <v>44</v>
      </c>
      <c r="AU1337" s="3">
        <v>63</v>
      </c>
      <c r="AV1337" s="3">
        <v>71</v>
      </c>
      <c r="AW1337" s="3">
        <v>75</v>
      </c>
      <c r="AX1337" s="10">
        <v>74</v>
      </c>
    </row>
    <row r="1338" spans="1:50" x14ac:dyDescent="0.35">
      <c r="A1338" s="27" t="s">
        <v>144</v>
      </c>
      <c r="B1338" s="3" t="s">
        <v>219</v>
      </c>
      <c r="C1338" s="3" t="s">
        <v>129</v>
      </c>
      <c r="D1338" s="3" t="s">
        <v>162</v>
      </c>
      <c r="E1338" s="145">
        <v>107139.86</v>
      </c>
      <c r="F1338" s="145">
        <v>101855.19</v>
      </c>
      <c r="G1338" s="145">
        <v>120493.31</v>
      </c>
      <c r="H1338" s="145">
        <v>106033.17</v>
      </c>
      <c r="I1338" s="145">
        <v>114879.24</v>
      </c>
      <c r="J1338" s="145">
        <v>108624.3</v>
      </c>
      <c r="K1338" s="145">
        <v>95953.68</v>
      </c>
      <c r="L1338" s="145">
        <v>123924.01</v>
      </c>
      <c r="M1338" s="145">
        <v>107899.01</v>
      </c>
      <c r="N1338" s="145">
        <v>124764.55</v>
      </c>
      <c r="O1338" s="145">
        <v>119283.66</v>
      </c>
      <c r="P1338" s="145">
        <v>118408.07</v>
      </c>
      <c r="Q1338" s="145">
        <v>135393.09</v>
      </c>
      <c r="R1338" s="145">
        <v>129555.12</v>
      </c>
      <c r="S1338" s="145">
        <v>146515.64000000001</v>
      </c>
      <c r="T1338" s="145">
        <v>138069.38</v>
      </c>
      <c r="U1338" s="145">
        <v>143538.82</v>
      </c>
      <c r="V1338" s="145">
        <v>132395.89000000001</v>
      </c>
      <c r="W1338" s="145">
        <v>133890.29999999999</v>
      </c>
      <c r="X1338" s="145">
        <v>149583.84</v>
      </c>
      <c r="Y1338" s="145">
        <v>128023.13</v>
      </c>
      <c r="Z1338" s="145">
        <v>162332.26</v>
      </c>
      <c r="AA1338" s="145">
        <v>134100.04999999999</v>
      </c>
      <c r="AB1338" s="145">
        <v>135023.65</v>
      </c>
      <c r="AC1338" s="145">
        <v>135539.71</v>
      </c>
      <c r="AD1338" s="145">
        <v>138944.37</v>
      </c>
      <c r="AE1338" s="145">
        <v>154276.31</v>
      </c>
      <c r="AF1338" s="145">
        <v>122450.19</v>
      </c>
      <c r="AG1338" s="145">
        <v>117920.9</v>
      </c>
      <c r="AH1338" s="145">
        <v>119557.57</v>
      </c>
      <c r="AI1338" s="145">
        <v>129272.96000000001</v>
      </c>
      <c r="AJ1338" s="145">
        <v>163496.69</v>
      </c>
      <c r="AK1338" s="145">
        <v>141947.76999999999</v>
      </c>
      <c r="AL1338" s="145">
        <v>169455</v>
      </c>
      <c r="AM1338" s="145">
        <v>125967.64</v>
      </c>
      <c r="AN1338" s="145">
        <v>123234.88</v>
      </c>
      <c r="AO1338" s="145">
        <v>150408.37</v>
      </c>
      <c r="AP1338" s="145">
        <v>131431.5</v>
      </c>
      <c r="AQ1338" s="145">
        <v>96178.94</v>
      </c>
      <c r="AR1338" s="145">
        <v>47733.21</v>
      </c>
      <c r="AS1338" s="145">
        <v>57022.93</v>
      </c>
      <c r="AT1338" s="145">
        <v>67791.679999999993</v>
      </c>
      <c r="AU1338" s="145">
        <v>77344.100000000006</v>
      </c>
      <c r="AV1338" s="145">
        <v>75703.66</v>
      </c>
      <c r="AW1338" s="145">
        <v>81764.45</v>
      </c>
      <c r="AX1338" s="195">
        <v>71088.570000000007</v>
      </c>
    </row>
    <row r="1339" spans="1:50" x14ac:dyDescent="0.35">
      <c r="A1339" s="27" t="s">
        <v>144</v>
      </c>
      <c r="B1339" s="3" t="s">
        <v>219</v>
      </c>
      <c r="C1339" s="3" t="s">
        <v>129</v>
      </c>
      <c r="D1339" s="3" t="s">
        <v>166</v>
      </c>
      <c r="E1339" s="145">
        <v>442.73</v>
      </c>
      <c r="F1339" s="145">
        <v>444.78</v>
      </c>
      <c r="G1339" s="145">
        <v>497.91</v>
      </c>
      <c r="H1339" s="145">
        <v>459.02</v>
      </c>
      <c r="I1339" s="145">
        <v>480.67</v>
      </c>
      <c r="J1339" s="145">
        <v>491.51</v>
      </c>
      <c r="K1339" s="145">
        <v>426.46</v>
      </c>
      <c r="L1339" s="145">
        <v>471.19</v>
      </c>
      <c r="M1339" s="145">
        <v>433.33</v>
      </c>
      <c r="N1339" s="145">
        <v>485.47</v>
      </c>
      <c r="O1339" s="145">
        <v>427.54</v>
      </c>
      <c r="P1339" s="145">
        <v>445.14</v>
      </c>
      <c r="Q1339" s="145">
        <v>512.85</v>
      </c>
      <c r="R1339" s="145">
        <v>472.83</v>
      </c>
      <c r="S1339" s="145">
        <v>493.32</v>
      </c>
      <c r="T1339" s="145">
        <v>489.61</v>
      </c>
      <c r="U1339" s="145">
        <v>529.66</v>
      </c>
      <c r="V1339" s="145">
        <v>454.97</v>
      </c>
      <c r="W1339" s="145">
        <v>450.81</v>
      </c>
      <c r="X1339" s="145">
        <v>480.98</v>
      </c>
      <c r="Y1339" s="145">
        <v>405.14</v>
      </c>
      <c r="Z1339" s="145">
        <v>480.27</v>
      </c>
      <c r="AA1339" s="145">
        <v>419.06</v>
      </c>
      <c r="AB1339" s="145">
        <v>398.3</v>
      </c>
      <c r="AC1339" s="145">
        <v>433.03</v>
      </c>
      <c r="AD1339" s="145">
        <v>448.21</v>
      </c>
      <c r="AE1339" s="145">
        <v>445.89</v>
      </c>
      <c r="AF1339" s="145">
        <v>413.68</v>
      </c>
      <c r="AG1339" s="145">
        <v>403.84</v>
      </c>
      <c r="AH1339" s="145">
        <v>401.2</v>
      </c>
      <c r="AI1339" s="145">
        <v>428.06</v>
      </c>
      <c r="AJ1339" s="145">
        <v>495.44</v>
      </c>
      <c r="AK1339" s="145">
        <v>435.42</v>
      </c>
      <c r="AL1339" s="145">
        <v>501.35</v>
      </c>
      <c r="AM1339" s="145">
        <v>418.5</v>
      </c>
      <c r="AN1339" s="145">
        <v>420.6</v>
      </c>
      <c r="AO1339" s="145">
        <v>450.32</v>
      </c>
      <c r="AP1339" s="145">
        <v>413.31</v>
      </c>
      <c r="AQ1339" s="145">
        <v>364.31</v>
      </c>
      <c r="AR1339" s="145">
        <v>446.1</v>
      </c>
      <c r="AS1339" s="145">
        <v>395.99</v>
      </c>
      <c r="AT1339" s="145">
        <v>368.43</v>
      </c>
      <c r="AU1339" s="145">
        <v>415.83</v>
      </c>
      <c r="AV1339" s="145">
        <v>432.59</v>
      </c>
      <c r="AW1339" s="145">
        <v>441.97</v>
      </c>
      <c r="AX1339" s="195">
        <v>382.2</v>
      </c>
    </row>
    <row r="1340" spans="1:50" x14ac:dyDescent="0.35">
      <c r="A1340" s="27" t="s">
        <v>144</v>
      </c>
      <c r="B1340" s="3" t="s">
        <v>219</v>
      </c>
      <c r="C1340" s="3" t="s">
        <v>129</v>
      </c>
      <c r="D1340" s="3" t="s">
        <v>327</v>
      </c>
      <c r="E1340" s="4">
        <v>2960</v>
      </c>
      <c r="F1340" s="4">
        <v>2874</v>
      </c>
      <c r="G1340" s="4">
        <v>3208</v>
      </c>
      <c r="H1340" s="4">
        <v>2736</v>
      </c>
      <c r="I1340" s="4">
        <v>3141</v>
      </c>
      <c r="J1340" s="4">
        <v>2864</v>
      </c>
      <c r="K1340" s="4">
        <v>2663</v>
      </c>
      <c r="L1340" s="4">
        <v>3482</v>
      </c>
      <c r="M1340" s="4">
        <v>2910</v>
      </c>
      <c r="N1340" s="4">
        <v>3299</v>
      </c>
      <c r="O1340" s="4">
        <v>3160</v>
      </c>
      <c r="P1340" s="4">
        <v>3123</v>
      </c>
      <c r="Q1340" s="4">
        <v>3411</v>
      </c>
      <c r="R1340" s="4">
        <v>3188</v>
      </c>
      <c r="S1340" s="4">
        <v>3647</v>
      </c>
      <c r="T1340" s="4">
        <v>3380</v>
      </c>
      <c r="U1340" s="4">
        <v>3531</v>
      </c>
      <c r="V1340" s="4">
        <v>3233</v>
      </c>
      <c r="W1340" s="4">
        <v>3294</v>
      </c>
      <c r="X1340" s="4">
        <v>3760</v>
      </c>
      <c r="Y1340" s="4">
        <v>3228</v>
      </c>
      <c r="Z1340" s="4">
        <v>4155</v>
      </c>
      <c r="AA1340" s="4">
        <v>3647</v>
      </c>
      <c r="AB1340" s="4">
        <v>3354</v>
      </c>
      <c r="AC1340" s="4">
        <v>3443</v>
      </c>
      <c r="AD1340" s="4">
        <v>3434</v>
      </c>
      <c r="AE1340" s="4">
        <v>3849</v>
      </c>
      <c r="AF1340" s="4">
        <v>2928</v>
      </c>
      <c r="AG1340" s="4">
        <v>2756</v>
      </c>
      <c r="AH1340" s="4">
        <v>2696</v>
      </c>
      <c r="AI1340" s="4">
        <v>2907</v>
      </c>
      <c r="AJ1340" s="4">
        <v>3315</v>
      </c>
      <c r="AK1340" s="4">
        <v>2963</v>
      </c>
      <c r="AL1340" s="4">
        <v>3509</v>
      </c>
      <c r="AM1340" s="4">
        <v>2615</v>
      </c>
      <c r="AN1340" s="4">
        <v>2608</v>
      </c>
      <c r="AO1340" s="4">
        <v>3048</v>
      </c>
      <c r="AP1340" s="4">
        <v>2778</v>
      </c>
      <c r="AQ1340" s="4">
        <v>2197</v>
      </c>
      <c r="AR1340" s="3">
        <v>753</v>
      </c>
      <c r="AS1340" s="3">
        <v>931</v>
      </c>
      <c r="AT1340" s="4">
        <v>1250</v>
      </c>
      <c r="AU1340" s="4">
        <v>1345</v>
      </c>
      <c r="AV1340" s="4">
        <v>1357</v>
      </c>
      <c r="AW1340" s="4">
        <v>1553</v>
      </c>
      <c r="AX1340" s="16">
        <v>1379</v>
      </c>
    </row>
    <row r="1341" spans="1:50" x14ac:dyDescent="0.35">
      <c r="A1341" s="27" t="s">
        <v>144</v>
      </c>
      <c r="B1341" s="3" t="s">
        <v>219</v>
      </c>
      <c r="C1341" s="3" t="s">
        <v>129</v>
      </c>
      <c r="D1341" s="3" t="s">
        <v>167</v>
      </c>
      <c r="E1341" s="4">
        <v>15034</v>
      </c>
      <c r="F1341" s="4">
        <v>14242</v>
      </c>
      <c r="G1341" s="4">
        <v>16846</v>
      </c>
      <c r="H1341" s="4">
        <v>15357</v>
      </c>
      <c r="I1341" s="4">
        <v>14478</v>
      </c>
      <c r="J1341" s="4">
        <v>14044</v>
      </c>
      <c r="K1341" s="4">
        <v>12299</v>
      </c>
      <c r="L1341" s="4">
        <v>17151</v>
      </c>
      <c r="M1341" s="4">
        <v>14070</v>
      </c>
      <c r="N1341" s="4">
        <v>16823</v>
      </c>
      <c r="O1341" s="4">
        <v>15824</v>
      </c>
      <c r="P1341" s="4">
        <v>14602</v>
      </c>
      <c r="Q1341" s="4">
        <v>17256</v>
      </c>
      <c r="R1341" s="4">
        <v>16403</v>
      </c>
      <c r="S1341" s="4">
        <v>20653</v>
      </c>
      <c r="T1341" s="4">
        <v>20304</v>
      </c>
      <c r="U1341" s="4">
        <v>21447</v>
      </c>
      <c r="V1341" s="4">
        <v>19901</v>
      </c>
      <c r="W1341" s="4">
        <v>21120</v>
      </c>
      <c r="X1341" s="4">
        <v>24893</v>
      </c>
      <c r="Y1341" s="4">
        <v>19466</v>
      </c>
      <c r="Z1341" s="4">
        <v>25186</v>
      </c>
      <c r="AA1341" s="4">
        <v>21254</v>
      </c>
      <c r="AB1341" s="4">
        <v>22724</v>
      </c>
      <c r="AC1341" s="4">
        <v>21615</v>
      </c>
      <c r="AD1341" s="4">
        <v>21959</v>
      </c>
      <c r="AE1341" s="4">
        <v>24074</v>
      </c>
      <c r="AF1341" s="4">
        <v>23273</v>
      </c>
      <c r="AG1341" s="4">
        <v>23073</v>
      </c>
      <c r="AH1341" s="4">
        <v>23144</v>
      </c>
      <c r="AI1341" s="4">
        <v>25203</v>
      </c>
      <c r="AJ1341" s="4">
        <v>34387</v>
      </c>
      <c r="AK1341" s="4">
        <v>29197</v>
      </c>
      <c r="AL1341" s="4">
        <v>36125</v>
      </c>
      <c r="AM1341" s="4">
        <v>28218</v>
      </c>
      <c r="AN1341" s="4">
        <v>26683</v>
      </c>
      <c r="AO1341" s="4">
        <v>31534</v>
      </c>
      <c r="AP1341" s="4">
        <v>26544</v>
      </c>
      <c r="AQ1341" s="4">
        <v>19394</v>
      </c>
      <c r="AR1341" s="4">
        <v>10985</v>
      </c>
      <c r="AS1341" s="4">
        <v>13198</v>
      </c>
      <c r="AT1341" s="4">
        <v>16672</v>
      </c>
      <c r="AU1341" s="4">
        <v>19613</v>
      </c>
      <c r="AV1341" s="4">
        <v>19647</v>
      </c>
      <c r="AW1341" s="4">
        <v>20568</v>
      </c>
      <c r="AX1341" s="16">
        <v>18131</v>
      </c>
    </row>
    <row r="1342" spans="1:50" x14ac:dyDescent="0.35">
      <c r="A1342" s="27" t="s">
        <v>144</v>
      </c>
      <c r="B1342" s="3" t="s">
        <v>219</v>
      </c>
      <c r="C1342" s="3" t="s">
        <v>129</v>
      </c>
      <c r="D1342" s="3" t="s">
        <v>132</v>
      </c>
      <c r="E1342" s="3">
        <v>242</v>
      </c>
      <c r="F1342" s="3">
        <v>229</v>
      </c>
      <c r="G1342" s="3">
        <v>242</v>
      </c>
      <c r="H1342" s="3">
        <v>231</v>
      </c>
      <c r="I1342" s="3">
        <v>239</v>
      </c>
      <c r="J1342" s="3">
        <v>221</v>
      </c>
      <c r="K1342" s="3">
        <v>225</v>
      </c>
      <c r="L1342" s="3">
        <v>263</v>
      </c>
      <c r="M1342" s="3">
        <v>249</v>
      </c>
      <c r="N1342" s="3">
        <v>257</v>
      </c>
      <c r="O1342" s="3">
        <v>279</v>
      </c>
      <c r="P1342" s="3">
        <v>266</v>
      </c>
      <c r="Q1342" s="3">
        <v>264</v>
      </c>
      <c r="R1342" s="3">
        <v>274</v>
      </c>
      <c r="S1342" s="3">
        <v>297</v>
      </c>
      <c r="T1342" s="3">
        <v>282</v>
      </c>
      <c r="U1342" s="3">
        <v>271</v>
      </c>
      <c r="V1342" s="3">
        <v>291</v>
      </c>
      <c r="W1342" s="3">
        <v>297</v>
      </c>
      <c r="X1342" s="3">
        <v>311</v>
      </c>
      <c r="Y1342" s="3">
        <v>316</v>
      </c>
      <c r="Z1342" s="3">
        <v>338</v>
      </c>
      <c r="AA1342" s="3">
        <v>320</v>
      </c>
      <c r="AB1342" s="3">
        <v>339</v>
      </c>
      <c r="AC1342" s="3">
        <v>313</v>
      </c>
      <c r="AD1342" s="3">
        <v>310</v>
      </c>
      <c r="AE1342" s="3">
        <v>346</v>
      </c>
      <c r="AF1342" s="3">
        <v>296</v>
      </c>
      <c r="AG1342" s="3">
        <v>292</v>
      </c>
      <c r="AH1342" s="3">
        <v>298</v>
      </c>
      <c r="AI1342" s="3">
        <v>302</v>
      </c>
      <c r="AJ1342" s="3">
        <v>330</v>
      </c>
      <c r="AK1342" s="3">
        <v>326</v>
      </c>
      <c r="AL1342" s="3">
        <v>338</v>
      </c>
      <c r="AM1342" s="3">
        <v>301</v>
      </c>
      <c r="AN1342" s="3">
        <v>293</v>
      </c>
      <c r="AO1342" s="3">
        <v>334</v>
      </c>
      <c r="AP1342" s="3">
        <v>318</v>
      </c>
      <c r="AQ1342" s="3">
        <v>264</v>
      </c>
      <c r="AR1342" s="3">
        <v>107</v>
      </c>
      <c r="AS1342" s="3">
        <v>144</v>
      </c>
      <c r="AT1342" s="3">
        <v>184</v>
      </c>
      <c r="AU1342" s="3">
        <v>186</v>
      </c>
      <c r="AV1342" s="3">
        <v>175</v>
      </c>
      <c r="AW1342" s="3">
        <v>185</v>
      </c>
      <c r="AX1342" s="10">
        <v>186</v>
      </c>
    </row>
    <row r="1343" spans="1:50" x14ac:dyDescent="0.35">
      <c r="A1343" s="27" t="s">
        <v>144</v>
      </c>
      <c r="B1343" s="3" t="s">
        <v>219</v>
      </c>
      <c r="C1343" s="3" t="s">
        <v>333</v>
      </c>
      <c r="D1343" s="3" t="s">
        <v>162</v>
      </c>
      <c r="E1343" s="145">
        <v>758</v>
      </c>
      <c r="F1343" s="145">
        <v>404</v>
      </c>
      <c r="G1343" s="145">
        <v>429</v>
      </c>
      <c r="H1343" s="145">
        <v>487.77</v>
      </c>
      <c r="I1343" s="145">
        <v>131.52000000000001</v>
      </c>
      <c r="J1343" s="145">
        <v>43.7</v>
      </c>
      <c r="K1343" s="145"/>
      <c r="L1343" s="145">
        <v>1162.77</v>
      </c>
      <c r="M1343" s="145">
        <v>461.83</v>
      </c>
      <c r="N1343" s="145"/>
      <c r="O1343" s="145">
        <v>719.64</v>
      </c>
      <c r="P1343" s="145">
        <v>160.02000000000001</v>
      </c>
      <c r="Q1343" s="145">
        <v>505.2</v>
      </c>
      <c r="R1343" s="145">
        <v>648.57000000000005</v>
      </c>
      <c r="S1343" s="145">
        <v>1495.91</v>
      </c>
      <c r="T1343" s="145">
        <v>335.09</v>
      </c>
      <c r="U1343" s="145">
        <v>88.48</v>
      </c>
      <c r="V1343" s="145">
        <v>946.16</v>
      </c>
      <c r="W1343" s="145">
        <v>67.84</v>
      </c>
      <c r="X1343" s="145">
        <v>44.24</v>
      </c>
      <c r="Y1343" s="145">
        <v>44.24</v>
      </c>
      <c r="Z1343" s="145">
        <v>481.53</v>
      </c>
      <c r="AA1343" s="145">
        <v>132.72</v>
      </c>
      <c r="AB1343" s="145">
        <v>44.24</v>
      </c>
      <c r="AC1343" s="145">
        <v>218.7</v>
      </c>
      <c r="AD1343" s="145">
        <v>70.260000000000005</v>
      </c>
      <c r="AE1343" s="145">
        <v>610.78</v>
      </c>
      <c r="AF1343" s="145">
        <v>537.29</v>
      </c>
      <c r="AG1343" s="145">
        <v>456.04</v>
      </c>
      <c r="AH1343" s="145">
        <v>292.02999999999997</v>
      </c>
      <c r="AI1343" s="145">
        <v>220.26</v>
      </c>
      <c r="AJ1343" s="145">
        <v>45.26</v>
      </c>
      <c r="AK1343" s="145">
        <v>312.73</v>
      </c>
      <c r="AL1343" s="145">
        <v>267.94</v>
      </c>
      <c r="AM1343" s="145">
        <v>446.38</v>
      </c>
      <c r="AN1343" s="145">
        <v>221.77</v>
      </c>
      <c r="AO1343" s="145">
        <v>1722.63</v>
      </c>
      <c r="AP1343" s="145">
        <v>699.51</v>
      </c>
      <c r="AQ1343" s="145">
        <v>224.1</v>
      </c>
      <c r="AR1343" s="145"/>
      <c r="AS1343" s="145">
        <v>656.68</v>
      </c>
      <c r="AT1343" s="145">
        <v>91.46</v>
      </c>
      <c r="AU1343" s="145"/>
      <c r="AV1343" s="145"/>
      <c r="AW1343" s="145"/>
      <c r="AX1343" s="195"/>
    </row>
    <row r="1344" spans="1:50" x14ac:dyDescent="0.35">
      <c r="A1344" s="27" t="s">
        <v>144</v>
      </c>
      <c r="B1344" s="3" t="s">
        <v>219</v>
      </c>
      <c r="C1344" s="3" t="s">
        <v>333</v>
      </c>
      <c r="D1344" s="3" t="s">
        <v>166</v>
      </c>
      <c r="E1344" s="145">
        <v>758</v>
      </c>
      <c r="F1344" s="145">
        <v>134.66999999999999</v>
      </c>
      <c r="G1344" s="145">
        <v>214.5</v>
      </c>
      <c r="H1344" s="145">
        <v>243.89</v>
      </c>
      <c r="I1344" s="145">
        <v>43.84</v>
      </c>
      <c r="J1344" s="145">
        <v>43.7</v>
      </c>
      <c r="K1344" s="145"/>
      <c r="L1344" s="145">
        <v>290.69</v>
      </c>
      <c r="M1344" s="145">
        <v>461.83</v>
      </c>
      <c r="N1344" s="145"/>
      <c r="O1344" s="145">
        <v>239.88</v>
      </c>
      <c r="P1344" s="145">
        <v>160.02000000000001</v>
      </c>
      <c r="Q1344" s="145">
        <v>252.6</v>
      </c>
      <c r="R1344" s="145">
        <v>162.13999999999999</v>
      </c>
      <c r="S1344" s="145">
        <v>124.66</v>
      </c>
      <c r="T1344" s="145">
        <v>83.77</v>
      </c>
      <c r="U1344" s="145">
        <v>44.24</v>
      </c>
      <c r="V1344" s="145">
        <v>236.54</v>
      </c>
      <c r="W1344" s="145">
        <v>22.61</v>
      </c>
      <c r="X1344" s="145">
        <v>22.12</v>
      </c>
      <c r="Y1344" s="145">
        <v>44.24</v>
      </c>
      <c r="Z1344" s="145">
        <v>120.38</v>
      </c>
      <c r="AA1344" s="145">
        <v>44.24</v>
      </c>
      <c r="AB1344" s="145">
        <v>44.24</v>
      </c>
      <c r="AC1344" s="145">
        <v>109.35</v>
      </c>
      <c r="AD1344" s="145">
        <v>35.130000000000003</v>
      </c>
      <c r="AE1344" s="145">
        <v>87.25</v>
      </c>
      <c r="AF1344" s="145">
        <v>134.32</v>
      </c>
      <c r="AG1344" s="145">
        <v>114.01</v>
      </c>
      <c r="AH1344" s="145">
        <v>97.34</v>
      </c>
      <c r="AI1344" s="145">
        <v>73.42</v>
      </c>
      <c r="AJ1344" s="145">
        <v>22.63</v>
      </c>
      <c r="AK1344" s="145">
        <v>104.24</v>
      </c>
      <c r="AL1344" s="145">
        <v>133.97</v>
      </c>
      <c r="AM1344" s="145">
        <v>111.6</v>
      </c>
      <c r="AN1344" s="145">
        <v>221.77</v>
      </c>
      <c r="AO1344" s="145">
        <v>430.66</v>
      </c>
      <c r="AP1344" s="145">
        <v>349.76</v>
      </c>
      <c r="AQ1344" s="145">
        <v>224.1</v>
      </c>
      <c r="AR1344" s="145"/>
      <c r="AS1344" s="145">
        <v>164.17</v>
      </c>
      <c r="AT1344" s="145">
        <v>45.73</v>
      </c>
      <c r="AU1344" s="145"/>
      <c r="AV1344" s="145"/>
      <c r="AW1344" s="145"/>
      <c r="AX1344" s="195"/>
    </row>
    <row r="1345" spans="1:50" x14ac:dyDescent="0.35">
      <c r="A1345" s="27" t="s">
        <v>144</v>
      </c>
      <c r="B1345" s="3" t="s">
        <v>219</v>
      </c>
      <c r="C1345" s="3" t="s">
        <v>333</v>
      </c>
      <c r="D1345" s="3" t="s">
        <v>327</v>
      </c>
      <c r="E1345" s="3">
        <v>2</v>
      </c>
      <c r="F1345" s="3">
        <v>3</v>
      </c>
      <c r="G1345" s="3">
        <v>3</v>
      </c>
      <c r="H1345" s="3">
        <v>2</v>
      </c>
      <c r="I1345" s="3">
        <v>3</v>
      </c>
      <c r="J1345" s="3">
        <v>1</v>
      </c>
      <c r="K1345" s="3"/>
      <c r="L1345" s="3">
        <v>4</v>
      </c>
      <c r="M1345" s="3">
        <v>1</v>
      </c>
      <c r="N1345" s="3"/>
      <c r="O1345" s="3">
        <v>3</v>
      </c>
      <c r="P1345" s="3">
        <v>1</v>
      </c>
      <c r="Q1345" s="3">
        <v>2</v>
      </c>
      <c r="R1345" s="3">
        <v>7</v>
      </c>
      <c r="S1345" s="3">
        <v>13</v>
      </c>
      <c r="T1345" s="3">
        <v>6</v>
      </c>
      <c r="U1345" s="3">
        <v>2</v>
      </c>
      <c r="V1345" s="3">
        <v>4</v>
      </c>
      <c r="W1345" s="3">
        <v>3</v>
      </c>
      <c r="X1345" s="3">
        <v>2</v>
      </c>
      <c r="Y1345" s="3">
        <v>1</v>
      </c>
      <c r="Z1345" s="3">
        <v>4</v>
      </c>
      <c r="AA1345" s="3">
        <v>4</v>
      </c>
      <c r="AB1345" s="3">
        <v>1</v>
      </c>
      <c r="AC1345" s="3">
        <v>2</v>
      </c>
      <c r="AD1345" s="3">
        <v>2</v>
      </c>
      <c r="AE1345" s="3">
        <v>7</v>
      </c>
      <c r="AF1345" s="3">
        <v>4</v>
      </c>
      <c r="AG1345" s="3">
        <v>7</v>
      </c>
      <c r="AH1345" s="3">
        <v>4</v>
      </c>
      <c r="AI1345" s="3">
        <v>4</v>
      </c>
      <c r="AJ1345" s="3">
        <v>2</v>
      </c>
      <c r="AK1345" s="3">
        <v>3</v>
      </c>
      <c r="AL1345" s="3">
        <v>2</v>
      </c>
      <c r="AM1345" s="3">
        <v>4</v>
      </c>
      <c r="AN1345" s="3">
        <v>1</v>
      </c>
      <c r="AO1345" s="3">
        <v>5</v>
      </c>
      <c r="AP1345" s="3">
        <v>2</v>
      </c>
      <c r="AQ1345" s="3">
        <v>1</v>
      </c>
      <c r="AR1345" s="3"/>
      <c r="AS1345" s="3">
        <v>4</v>
      </c>
      <c r="AT1345" s="3">
        <v>2</v>
      </c>
      <c r="AU1345" s="3"/>
      <c r="AV1345" s="3"/>
      <c r="AW1345" s="3"/>
      <c r="AX1345" s="10"/>
    </row>
    <row r="1346" spans="1:50" x14ac:dyDescent="0.35">
      <c r="A1346" s="27" t="s">
        <v>144</v>
      </c>
      <c r="B1346" s="3" t="s">
        <v>219</v>
      </c>
      <c r="C1346" s="3" t="s">
        <v>333</v>
      </c>
      <c r="D1346" s="3" t="s">
        <v>167</v>
      </c>
      <c r="E1346" s="3">
        <v>0</v>
      </c>
      <c r="F1346" s="3">
        <v>0</v>
      </c>
      <c r="G1346" s="3">
        <v>0</v>
      </c>
      <c r="H1346" s="3">
        <v>0</v>
      </c>
      <c r="I1346" s="3">
        <v>0</v>
      </c>
      <c r="J1346" s="3">
        <v>0</v>
      </c>
      <c r="K1346" s="3"/>
      <c r="L1346" s="3">
        <v>0</v>
      </c>
      <c r="M1346" s="3">
        <v>0</v>
      </c>
      <c r="N1346" s="3"/>
      <c r="O1346" s="3">
        <v>0</v>
      </c>
      <c r="P1346" s="3">
        <v>0</v>
      </c>
      <c r="Q1346" s="3">
        <v>0</v>
      </c>
      <c r="R1346" s="3">
        <v>0</v>
      </c>
      <c r="S1346" s="3">
        <v>0</v>
      </c>
      <c r="T1346" s="3">
        <v>0</v>
      </c>
      <c r="U1346" s="3">
        <v>0</v>
      </c>
      <c r="V1346" s="3">
        <v>0</v>
      </c>
      <c r="W1346" s="3">
        <v>0</v>
      </c>
      <c r="X1346" s="3">
        <v>0</v>
      </c>
      <c r="Y1346" s="3">
        <v>0</v>
      </c>
      <c r="Z1346" s="3">
        <v>0</v>
      </c>
      <c r="AA1346" s="3">
        <v>0</v>
      </c>
      <c r="AB1346" s="3">
        <v>0</v>
      </c>
      <c r="AC1346" s="3">
        <v>0</v>
      </c>
      <c r="AD1346" s="3">
        <v>0</v>
      </c>
      <c r="AE1346" s="3">
        <v>0</v>
      </c>
      <c r="AF1346" s="3">
        <v>0</v>
      </c>
      <c r="AG1346" s="3">
        <v>0</v>
      </c>
      <c r="AH1346" s="3">
        <v>0</v>
      </c>
      <c r="AI1346" s="3">
        <v>0</v>
      </c>
      <c r="AJ1346" s="3">
        <v>0</v>
      </c>
      <c r="AK1346" s="3">
        <v>0</v>
      </c>
      <c r="AL1346" s="3">
        <v>0</v>
      </c>
      <c r="AM1346" s="3">
        <v>0</v>
      </c>
      <c r="AN1346" s="3">
        <v>0</v>
      </c>
      <c r="AO1346" s="3">
        <v>0</v>
      </c>
      <c r="AP1346" s="3">
        <v>0</v>
      </c>
      <c r="AQ1346" s="3">
        <v>0</v>
      </c>
      <c r="AR1346" s="3"/>
      <c r="AS1346" s="3">
        <v>0</v>
      </c>
      <c r="AT1346" s="3">
        <v>0</v>
      </c>
      <c r="AU1346" s="3"/>
      <c r="AV1346" s="3"/>
      <c r="AW1346" s="3"/>
      <c r="AX1346" s="10"/>
    </row>
    <row r="1347" spans="1:50" x14ac:dyDescent="0.35">
      <c r="A1347" s="27" t="s">
        <v>144</v>
      </c>
      <c r="B1347" s="3" t="s">
        <v>219</v>
      </c>
      <c r="C1347" s="3" t="s">
        <v>333</v>
      </c>
      <c r="D1347" s="3" t="s">
        <v>132</v>
      </c>
      <c r="E1347" s="3">
        <v>1</v>
      </c>
      <c r="F1347" s="3">
        <v>3</v>
      </c>
      <c r="G1347" s="3">
        <v>2</v>
      </c>
      <c r="H1347" s="3">
        <v>2</v>
      </c>
      <c r="I1347" s="3">
        <v>3</v>
      </c>
      <c r="J1347" s="3">
        <v>1</v>
      </c>
      <c r="K1347" s="3"/>
      <c r="L1347" s="3">
        <v>4</v>
      </c>
      <c r="M1347" s="3">
        <v>1</v>
      </c>
      <c r="N1347" s="3"/>
      <c r="O1347" s="3">
        <v>3</v>
      </c>
      <c r="P1347" s="3">
        <v>1</v>
      </c>
      <c r="Q1347" s="3">
        <v>2</v>
      </c>
      <c r="R1347" s="3">
        <v>4</v>
      </c>
      <c r="S1347" s="3">
        <v>12</v>
      </c>
      <c r="T1347" s="3">
        <v>4</v>
      </c>
      <c r="U1347" s="3">
        <v>2</v>
      </c>
      <c r="V1347" s="3">
        <v>4</v>
      </c>
      <c r="W1347" s="3">
        <v>3</v>
      </c>
      <c r="X1347" s="3">
        <v>2</v>
      </c>
      <c r="Y1347" s="3">
        <v>1</v>
      </c>
      <c r="Z1347" s="3">
        <v>4</v>
      </c>
      <c r="AA1347" s="3">
        <v>3</v>
      </c>
      <c r="AB1347" s="3">
        <v>1</v>
      </c>
      <c r="AC1347" s="3">
        <v>2</v>
      </c>
      <c r="AD1347" s="3">
        <v>2</v>
      </c>
      <c r="AE1347" s="3">
        <v>7</v>
      </c>
      <c r="AF1347" s="3">
        <v>4</v>
      </c>
      <c r="AG1347" s="3">
        <v>4</v>
      </c>
      <c r="AH1347" s="3">
        <v>3</v>
      </c>
      <c r="AI1347" s="3">
        <v>3</v>
      </c>
      <c r="AJ1347" s="3">
        <v>2</v>
      </c>
      <c r="AK1347" s="3">
        <v>3</v>
      </c>
      <c r="AL1347" s="3">
        <v>2</v>
      </c>
      <c r="AM1347" s="3">
        <v>4</v>
      </c>
      <c r="AN1347" s="3">
        <v>1</v>
      </c>
      <c r="AO1347" s="3">
        <v>4</v>
      </c>
      <c r="AP1347" s="3">
        <v>2</v>
      </c>
      <c r="AQ1347" s="3">
        <v>1</v>
      </c>
      <c r="AR1347" s="3"/>
      <c r="AS1347" s="3">
        <v>4</v>
      </c>
      <c r="AT1347" s="3">
        <v>2</v>
      </c>
      <c r="AU1347" s="3"/>
      <c r="AV1347" s="3"/>
      <c r="AW1347" s="3"/>
      <c r="AX1347" s="10"/>
    </row>
    <row r="1348" spans="1:50" x14ac:dyDescent="0.35">
      <c r="A1348" s="27" t="s">
        <v>144</v>
      </c>
      <c r="B1348" s="3" t="s">
        <v>219</v>
      </c>
      <c r="C1348" s="3" t="s">
        <v>334</v>
      </c>
      <c r="D1348" s="3" t="s">
        <v>162</v>
      </c>
      <c r="E1348" s="145">
        <v>760.13</v>
      </c>
      <c r="F1348" s="145">
        <v>295.13</v>
      </c>
      <c r="G1348" s="145">
        <v>384.21</v>
      </c>
      <c r="H1348" s="145">
        <v>491.29</v>
      </c>
      <c r="I1348" s="145">
        <v>593.77</v>
      </c>
      <c r="J1348" s="145">
        <v>663.22</v>
      </c>
      <c r="K1348" s="145">
        <v>256.95999999999998</v>
      </c>
      <c r="L1348" s="145">
        <v>493.55</v>
      </c>
      <c r="M1348" s="145">
        <v>327.19</v>
      </c>
      <c r="N1348" s="145">
        <v>530.54</v>
      </c>
      <c r="O1348" s="145">
        <v>515.63</v>
      </c>
      <c r="P1348" s="145">
        <v>201.42</v>
      </c>
      <c r="Q1348" s="145">
        <v>261.45999999999998</v>
      </c>
      <c r="R1348" s="145">
        <v>519.19000000000005</v>
      </c>
      <c r="S1348" s="145">
        <v>528.52</v>
      </c>
      <c r="T1348" s="145">
        <v>684.03</v>
      </c>
      <c r="U1348" s="145">
        <v>159.84</v>
      </c>
      <c r="V1348" s="145">
        <v>1041.8699999999999</v>
      </c>
      <c r="W1348" s="145">
        <v>84.7</v>
      </c>
      <c r="X1348" s="145">
        <v>540.92999999999995</v>
      </c>
      <c r="Y1348" s="145">
        <v>452.61</v>
      </c>
      <c r="Z1348" s="145">
        <v>808.56</v>
      </c>
      <c r="AA1348" s="145">
        <v>411.74</v>
      </c>
      <c r="AB1348" s="145">
        <v>364.61</v>
      </c>
      <c r="AC1348" s="145">
        <v>463.18</v>
      </c>
      <c r="AD1348" s="145">
        <v>177.5</v>
      </c>
      <c r="AE1348" s="145">
        <v>658.35</v>
      </c>
      <c r="AF1348" s="145">
        <v>480.22</v>
      </c>
      <c r="AG1348" s="145">
        <v>525.77</v>
      </c>
      <c r="AH1348" s="145">
        <v>591.78</v>
      </c>
      <c r="AI1348" s="145">
        <v>965.43</v>
      </c>
      <c r="AJ1348" s="145">
        <v>957.46</v>
      </c>
      <c r="AK1348" s="145">
        <v>1293.18</v>
      </c>
      <c r="AL1348" s="145">
        <v>454.54</v>
      </c>
      <c r="AM1348" s="145">
        <v>184.09</v>
      </c>
      <c r="AN1348" s="145">
        <v>321.07</v>
      </c>
      <c r="AO1348" s="145">
        <v>665.85</v>
      </c>
      <c r="AP1348" s="145">
        <v>117.58</v>
      </c>
      <c r="AQ1348" s="145">
        <v>229.59</v>
      </c>
      <c r="AR1348" s="145">
        <v>248.13</v>
      </c>
      <c r="AS1348" s="145">
        <v>140.63</v>
      </c>
      <c r="AT1348" s="145">
        <v>50.43</v>
      </c>
      <c r="AU1348" s="145"/>
      <c r="AV1348" s="145"/>
      <c r="AW1348" s="145"/>
      <c r="AX1348" s="195"/>
    </row>
    <row r="1349" spans="1:50" x14ac:dyDescent="0.35">
      <c r="A1349" s="27" t="s">
        <v>144</v>
      </c>
      <c r="B1349" s="3" t="s">
        <v>219</v>
      </c>
      <c r="C1349" s="3" t="s">
        <v>334</v>
      </c>
      <c r="D1349" s="3" t="s">
        <v>166</v>
      </c>
      <c r="E1349" s="145">
        <v>54.3</v>
      </c>
      <c r="F1349" s="145">
        <v>32.79</v>
      </c>
      <c r="G1349" s="145">
        <v>38.42</v>
      </c>
      <c r="H1349" s="145">
        <v>61.41</v>
      </c>
      <c r="I1349" s="145">
        <v>49.48</v>
      </c>
      <c r="J1349" s="145">
        <v>66.319999999999993</v>
      </c>
      <c r="K1349" s="145">
        <v>32.119999999999997</v>
      </c>
      <c r="L1349" s="145">
        <v>35.25</v>
      </c>
      <c r="M1349" s="145">
        <v>36.35</v>
      </c>
      <c r="N1349" s="145">
        <v>106.11</v>
      </c>
      <c r="O1349" s="145">
        <v>85.94</v>
      </c>
      <c r="P1349" s="145">
        <v>33.57</v>
      </c>
      <c r="Q1349" s="145">
        <v>32.68</v>
      </c>
      <c r="R1349" s="145">
        <v>43.27</v>
      </c>
      <c r="S1349" s="145">
        <v>27.82</v>
      </c>
      <c r="T1349" s="145">
        <v>45.6</v>
      </c>
      <c r="U1349" s="145">
        <v>22.83</v>
      </c>
      <c r="V1349" s="145">
        <v>80.14</v>
      </c>
      <c r="W1349" s="145">
        <v>9.41</v>
      </c>
      <c r="X1349" s="145">
        <v>49.18</v>
      </c>
      <c r="Y1349" s="145">
        <v>41.15</v>
      </c>
      <c r="Z1349" s="145">
        <v>53.9</v>
      </c>
      <c r="AA1349" s="145">
        <v>34.31</v>
      </c>
      <c r="AB1349" s="145">
        <v>30.38</v>
      </c>
      <c r="AC1349" s="145">
        <v>51.46</v>
      </c>
      <c r="AD1349" s="145">
        <v>29.58</v>
      </c>
      <c r="AE1349" s="145">
        <v>41.15</v>
      </c>
      <c r="AF1349" s="145">
        <v>32.01</v>
      </c>
      <c r="AG1349" s="145">
        <v>32.86</v>
      </c>
      <c r="AH1349" s="145">
        <v>53.8</v>
      </c>
      <c r="AI1349" s="145">
        <v>87.77</v>
      </c>
      <c r="AJ1349" s="145">
        <v>73.650000000000006</v>
      </c>
      <c r="AK1349" s="145">
        <v>80.819999999999993</v>
      </c>
      <c r="AL1349" s="145">
        <v>45.45</v>
      </c>
      <c r="AM1349" s="145">
        <v>18.41</v>
      </c>
      <c r="AN1349" s="145">
        <v>45.87</v>
      </c>
      <c r="AO1349" s="145">
        <v>47.56</v>
      </c>
      <c r="AP1349" s="145">
        <v>29.4</v>
      </c>
      <c r="AQ1349" s="145">
        <v>45.92</v>
      </c>
      <c r="AR1349" s="145">
        <v>49.63</v>
      </c>
      <c r="AS1349" s="145">
        <v>17.579999999999998</v>
      </c>
      <c r="AT1349" s="145">
        <v>16.809999999999999</v>
      </c>
      <c r="AU1349" s="145"/>
      <c r="AV1349" s="145"/>
      <c r="AW1349" s="145"/>
      <c r="AX1349" s="195"/>
    </row>
    <row r="1350" spans="1:50" x14ac:dyDescent="0.35">
      <c r="A1350" s="27" t="s">
        <v>144</v>
      </c>
      <c r="B1350" s="3" t="s">
        <v>219</v>
      </c>
      <c r="C1350" s="3" t="s">
        <v>334</v>
      </c>
      <c r="D1350" s="3" t="s">
        <v>327</v>
      </c>
      <c r="E1350" s="3">
        <v>0</v>
      </c>
      <c r="F1350" s="3">
        <v>0</v>
      </c>
      <c r="G1350" s="3">
        <v>0</v>
      </c>
      <c r="H1350" s="3">
        <v>0</v>
      </c>
      <c r="I1350" s="3">
        <v>0</v>
      </c>
      <c r="J1350" s="3">
        <v>0</v>
      </c>
      <c r="K1350" s="3">
        <v>0</v>
      </c>
      <c r="L1350" s="3">
        <v>0</v>
      </c>
      <c r="M1350" s="3">
        <v>0</v>
      </c>
      <c r="N1350" s="3">
        <v>0</v>
      </c>
      <c r="O1350" s="3">
        <v>0</v>
      </c>
      <c r="P1350" s="3">
        <v>0</v>
      </c>
      <c r="Q1350" s="3">
        <v>0</v>
      </c>
      <c r="R1350" s="3">
        <v>0</v>
      </c>
      <c r="S1350" s="3">
        <v>0</v>
      </c>
      <c r="T1350" s="3">
        <v>0</v>
      </c>
      <c r="U1350" s="3">
        <v>0</v>
      </c>
      <c r="V1350" s="3">
        <v>0</v>
      </c>
      <c r="W1350" s="3">
        <v>0</v>
      </c>
      <c r="X1350" s="3">
        <v>0</v>
      </c>
      <c r="Y1350" s="3">
        <v>0</v>
      </c>
      <c r="Z1350" s="3">
        <v>0</v>
      </c>
      <c r="AA1350" s="3">
        <v>0</v>
      </c>
      <c r="AB1350" s="3">
        <v>0</v>
      </c>
      <c r="AC1350" s="3">
        <v>0</v>
      </c>
      <c r="AD1350" s="3">
        <v>0</v>
      </c>
      <c r="AE1350" s="3">
        <v>0</v>
      </c>
      <c r="AF1350" s="3">
        <v>0</v>
      </c>
      <c r="AG1350" s="3">
        <v>0</v>
      </c>
      <c r="AH1350" s="3">
        <v>0</v>
      </c>
      <c r="AI1350" s="3">
        <v>0</v>
      </c>
      <c r="AJ1350" s="3">
        <v>0</v>
      </c>
      <c r="AK1350" s="3">
        <v>0</v>
      </c>
      <c r="AL1350" s="3">
        <v>0</v>
      </c>
      <c r="AM1350" s="3">
        <v>0</v>
      </c>
      <c r="AN1350" s="3">
        <v>0</v>
      </c>
      <c r="AO1350" s="3">
        <v>0</v>
      </c>
      <c r="AP1350" s="3">
        <v>0</v>
      </c>
      <c r="AQ1350" s="3">
        <v>0</v>
      </c>
      <c r="AR1350" s="3">
        <v>0</v>
      </c>
      <c r="AS1350" s="3">
        <v>0</v>
      </c>
      <c r="AT1350" s="3">
        <v>0</v>
      </c>
      <c r="AU1350" s="3"/>
      <c r="AV1350" s="3"/>
      <c r="AW1350" s="3"/>
      <c r="AX1350" s="10"/>
    </row>
    <row r="1351" spans="1:50" x14ac:dyDescent="0.35">
      <c r="A1351" s="27" t="s">
        <v>144</v>
      </c>
      <c r="B1351" s="3" t="s">
        <v>219</v>
      </c>
      <c r="C1351" s="3" t="s">
        <v>334</v>
      </c>
      <c r="D1351" s="3" t="s">
        <v>167</v>
      </c>
      <c r="E1351" s="3">
        <v>102</v>
      </c>
      <c r="F1351" s="3">
        <v>72</v>
      </c>
      <c r="G1351" s="3">
        <v>128</v>
      </c>
      <c r="H1351" s="3">
        <v>101</v>
      </c>
      <c r="I1351" s="3">
        <v>143</v>
      </c>
      <c r="J1351" s="3">
        <v>87</v>
      </c>
      <c r="K1351" s="3">
        <v>43</v>
      </c>
      <c r="L1351" s="3">
        <v>64</v>
      </c>
      <c r="M1351" s="3">
        <v>43</v>
      </c>
      <c r="N1351" s="3">
        <v>64</v>
      </c>
      <c r="O1351" s="3">
        <v>61</v>
      </c>
      <c r="P1351" s="3">
        <v>31</v>
      </c>
      <c r="Q1351" s="3">
        <v>33</v>
      </c>
      <c r="R1351" s="3">
        <v>153</v>
      </c>
      <c r="S1351" s="3">
        <v>132</v>
      </c>
      <c r="T1351" s="3">
        <v>120</v>
      </c>
      <c r="U1351" s="3">
        <v>87</v>
      </c>
      <c r="V1351" s="3">
        <v>186</v>
      </c>
      <c r="W1351" s="3">
        <v>50</v>
      </c>
      <c r="X1351" s="3">
        <v>152</v>
      </c>
      <c r="Y1351" s="3">
        <v>94</v>
      </c>
      <c r="Z1351" s="3">
        <v>150</v>
      </c>
      <c r="AA1351" s="3">
        <v>99</v>
      </c>
      <c r="AB1351" s="3">
        <v>52</v>
      </c>
      <c r="AC1351" s="3">
        <v>103</v>
      </c>
      <c r="AD1351" s="3">
        <v>84</v>
      </c>
      <c r="AE1351" s="3">
        <v>164</v>
      </c>
      <c r="AF1351" s="3">
        <v>98</v>
      </c>
      <c r="AG1351" s="3">
        <v>175</v>
      </c>
      <c r="AH1351" s="3">
        <v>180</v>
      </c>
      <c r="AI1351" s="3">
        <v>225</v>
      </c>
      <c r="AJ1351" s="3">
        <v>123</v>
      </c>
      <c r="AK1351" s="3">
        <v>191</v>
      </c>
      <c r="AL1351" s="3">
        <v>113</v>
      </c>
      <c r="AM1351" s="3">
        <v>54</v>
      </c>
      <c r="AN1351" s="3">
        <v>73</v>
      </c>
      <c r="AO1351" s="3">
        <v>130</v>
      </c>
      <c r="AP1351" s="3">
        <v>38</v>
      </c>
      <c r="AQ1351" s="3">
        <v>30</v>
      </c>
      <c r="AR1351" s="3">
        <v>51</v>
      </c>
      <c r="AS1351" s="3">
        <v>48</v>
      </c>
      <c r="AT1351" s="3">
        <v>28</v>
      </c>
      <c r="AU1351" s="3"/>
      <c r="AV1351" s="3"/>
      <c r="AW1351" s="3"/>
      <c r="AX1351" s="10"/>
    </row>
    <row r="1352" spans="1:50" x14ac:dyDescent="0.35">
      <c r="A1352" s="27" t="s">
        <v>144</v>
      </c>
      <c r="B1352" s="3" t="s">
        <v>219</v>
      </c>
      <c r="C1352" s="3" t="s">
        <v>334</v>
      </c>
      <c r="D1352" s="3" t="s">
        <v>132</v>
      </c>
      <c r="E1352" s="3">
        <v>14</v>
      </c>
      <c r="F1352" s="3">
        <v>9</v>
      </c>
      <c r="G1352" s="3">
        <v>10</v>
      </c>
      <c r="H1352" s="3">
        <v>8</v>
      </c>
      <c r="I1352" s="3">
        <v>12</v>
      </c>
      <c r="J1352" s="3">
        <v>10</v>
      </c>
      <c r="K1352" s="3">
        <v>8</v>
      </c>
      <c r="L1352" s="3">
        <v>14</v>
      </c>
      <c r="M1352" s="3">
        <v>9</v>
      </c>
      <c r="N1352" s="3">
        <v>5</v>
      </c>
      <c r="O1352" s="3">
        <v>6</v>
      </c>
      <c r="P1352" s="3">
        <v>6</v>
      </c>
      <c r="Q1352" s="3">
        <v>8</v>
      </c>
      <c r="R1352" s="3">
        <v>12</v>
      </c>
      <c r="S1352" s="3">
        <v>19</v>
      </c>
      <c r="T1352" s="3">
        <v>15</v>
      </c>
      <c r="U1352" s="3">
        <v>7</v>
      </c>
      <c r="V1352" s="3">
        <v>13</v>
      </c>
      <c r="W1352" s="3">
        <v>9</v>
      </c>
      <c r="X1352" s="3">
        <v>11</v>
      </c>
      <c r="Y1352" s="3">
        <v>11</v>
      </c>
      <c r="Z1352" s="3">
        <v>15</v>
      </c>
      <c r="AA1352" s="3">
        <v>12</v>
      </c>
      <c r="AB1352" s="3">
        <v>12</v>
      </c>
      <c r="AC1352" s="3">
        <v>9</v>
      </c>
      <c r="AD1352" s="3">
        <v>6</v>
      </c>
      <c r="AE1352" s="3">
        <v>16</v>
      </c>
      <c r="AF1352" s="3">
        <v>15</v>
      </c>
      <c r="AG1352" s="3">
        <v>16</v>
      </c>
      <c r="AH1352" s="3">
        <v>11</v>
      </c>
      <c r="AI1352" s="3">
        <v>11</v>
      </c>
      <c r="AJ1352" s="3">
        <v>13</v>
      </c>
      <c r="AK1352" s="3">
        <v>16</v>
      </c>
      <c r="AL1352" s="3">
        <v>10</v>
      </c>
      <c r="AM1352" s="3">
        <v>10</v>
      </c>
      <c r="AN1352" s="3">
        <v>7</v>
      </c>
      <c r="AO1352" s="3">
        <v>14</v>
      </c>
      <c r="AP1352" s="3">
        <v>4</v>
      </c>
      <c r="AQ1352" s="3">
        <v>5</v>
      </c>
      <c r="AR1352" s="3">
        <v>5</v>
      </c>
      <c r="AS1352" s="3">
        <v>8</v>
      </c>
      <c r="AT1352" s="3">
        <v>3</v>
      </c>
      <c r="AU1352" s="3"/>
      <c r="AV1352" s="3"/>
      <c r="AW1352" s="3"/>
      <c r="AX1352" s="10"/>
    </row>
    <row r="1353" spans="1:50" x14ac:dyDescent="0.35">
      <c r="A1353" s="27" t="s">
        <v>144</v>
      </c>
      <c r="B1353" s="3" t="s">
        <v>219</v>
      </c>
      <c r="C1353" s="3" t="s">
        <v>335</v>
      </c>
      <c r="D1353" s="3" t="s">
        <v>162</v>
      </c>
      <c r="E1353" s="145"/>
      <c r="F1353" s="145">
        <v>217.6</v>
      </c>
      <c r="G1353" s="145">
        <v>707.2</v>
      </c>
      <c r="H1353" s="145">
        <v>707.2</v>
      </c>
      <c r="I1353" s="145">
        <v>761.6</v>
      </c>
      <c r="J1353" s="145">
        <v>1194.8499999999999</v>
      </c>
      <c r="K1353" s="145">
        <v>816</v>
      </c>
      <c r="L1353" s="145">
        <v>538.04999999999995</v>
      </c>
      <c r="M1353" s="145">
        <v>402</v>
      </c>
      <c r="N1353" s="145">
        <v>505.65</v>
      </c>
      <c r="O1353" s="145">
        <v>632.09</v>
      </c>
      <c r="P1353" s="145">
        <v>957.05</v>
      </c>
      <c r="Q1353" s="145">
        <v>433.76</v>
      </c>
      <c r="R1353" s="145">
        <v>487.98</v>
      </c>
      <c r="S1353" s="145">
        <v>379.54</v>
      </c>
      <c r="T1353" s="145">
        <v>884.6</v>
      </c>
      <c r="U1353" s="145">
        <v>714.22</v>
      </c>
      <c r="V1353" s="145">
        <v>95.72</v>
      </c>
      <c r="W1353" s="145">
        <v>135.55000000000001</v>
      </c>
      <c r="X1353" s="145">
        <v>139.75</v>
      </c>
      <c r="Y1353" s="145"/>
      <c r="Z1353" s="145">
        <v>163.02000000000001</v>
      </c>
      <c r="AA1353" s="145">
        <v>433.76</v>
      </c>
      <c r="AB1353" s="145">
        <v>377.77</v>
      </c>
      <c r="AC1353" s="145">
        <v>301.39999999999998</v>
      </c>
      <c r="AD1353" s="145">
        <v>273.8</v>
      </c>
      <c r="AE1353" s="145">
        <v>410.7</v>
      </c>
      <c r="AF1353" s="145">
        <v>438.08</v>
      </c>
      <c r="AG1353" s="145">
        <v>27.38</v>
      </c>
      <c r="AH1353" s="145">
        <v>219.26</v>
      </c>
      <c r="AI1353" s="145">
        <v>410.7</v>
      </c>
      <c r="AJ1353" s="145">
        <v>465.46</v>
      </c>
      <c r="AK1353" s="145">
        <v>804.9</v>
      </c>
      <c r="AL1353" s="145">
        <v>383.32</v>
      </c>
      <c r="AM1353" s="145">
        <v>246.42</v>
      </c>
      <c r="AN1353" s="145">
        <v>219.04</v>
      </c>
      <c r="AO1353" s="145">
        <v>1314.24</v>
      </c>
      <c r="AP1353" s="145">
        <v>1452.74</v>
      </c>
      <c r="AQ1353" s="145">
        <v>720.84</v>
      </c>
      <c r="AR1353" s="145"/>
      <c r="AS1353" s="145">
        <v>220.32</v>
      </c>
      <c r="AT1353" s="145">
        <v>247.45</v>
      </c>
      <c r="AU1353" s="145">
        <v>385.45</v>
      </c>
      <c r="AV1353" s="145"/>
      <c r="AW1353" s="145"/>
      <c r="AX1353" s="195">
        <v>220.32</v>
      </c>
    </row>
    <row r="1354" spans="1:50" x14ac:dyDescent="0.35">
      <c r="A1354" s="27" t="s">
        <v>144</v>
      </c>
      <c r="B1354" s="3" t="s">
        <v>219</v>
      </c>
      <c r="C1354" s="3" t="s">
        <v>335</v>
      </c>
      <c r="D1354" s="3" t="s">
        <v>166</v>
      </c>
      <c r="E1354" s="145"/>
      <c r="F1354" s="145">
        <v>108.8</v>
      </c>
      <c r="G1354" s="145">
        <v>353.6</v>
      </c>
      <c r="H1354" s="145">
        <v>353.6</v>
      </c>
      <c r="I1354" s="145">
        <v>380.8</v>
      </c>
      <c r="J1354" s="145">
        <v>398.28</v>
      </c>
      <c r="K1354" s="145">
        <v>408</v>
      </c>
      <c r="L1354" s="145">
        <v>179.35</v>
      </c>
      <c r="M1354" s="145">
        <v>402</v>
      </c>
      <c r="N1354" s="145">
        <v>168.55</v>
      </c>
      <c r="O1354" s="145">
        <v>316.05</v>
      </c>
      <c r="P1354" s="145">
        <v>319.02</v>
      </c>
      <c r="Q1354" s="145">
        <v>433.76</v>
      </c>
      <c r="R1354" s="145">
        <v>487.98</v>
      </c>
      <c r="S1354" s="145">
        <v>379.54</v>
      </c>
      <c r="T1354" s="145">
        <v>442.3</v>
      </c>
      <c r="U1354" s="145">
        <v>714.22</v>
      </c>
      <c r="V1354" s="145">
        <v>47.86</v>
      </c>
      <c r="W1354" s="145">
        <v>67.78</v>
      </c>
      <c r="X1354" s="145">
        <v>139.75</v>
      </c>
      <c r="Y1354" s="145"/>
      <c r="Z1354" s="145">
        <v>54.34</v>
      </c>
      <c r="AA1354" s="145">
        <v>108.44</v>
      </c>
      <c r="AB1354" s="145">
        <v>75.55</v>
      </c>
      <c r="AC1354" s="145">
        <v>150.69999999999999</v>
      </c>
      <c r="AD1354" s="145">
        <v>273.8</v>
      </c>
      <c r="AE1354" s="145">
        <v>205.35</v>
      </c>
      <c r="AF1354" s="145">
        <v>109.52</v>
      </c>
      <c r="AG1354" s="145">
        <v>27.38</v>
      </c>
      <c r="AH1354" s="145">
        <v>73.09</v>
      </c>
      <c r="AI1354" s="145">
        <v>102.68</v>
      </c>
      <c r="AJ1354" s="145">
        <v>93.09</v>
      </c>
      <c r="AK1354" s="145">
        <v>160.97999999999999</v>
      </c>
      <c r="AL1354" s="145">
        <v>191.66</v>
      </c>
      <c r="AM1354" s="145">
        <v>123.21</v>
      </c>
      <c r="AN1354" s="145">
        <v>73.010000000000005</v>
      </c>
      <c r="AO1354" s="145">
        <v>438.08</v>
      </c>
      <c r="AP1354" s="145">
        <v>363.19</v>
      </c>
      <c r="AQ1354" s="145">
        <v>360.42</v>
      </c>
      <c r="AR1354" s="145"/>
      <c r="AS1354" s="145">
        <v>110.16</v>
      </c>
      <c r="AT1354" s="145">
        <v>61.86</v>
      </c>
      <c r="AU1354" s="145">
        <v>64.239999999999995</v>
      </c>
      <c r="AV1354" s="145"/>
      <c r="AW1354" s="145"/>
      <c r="AX1354" s="195">
        <v>220.32</v>
      </c>
    </row>
    <row r="1355" spans="1:50" x14ac:dyDescent="0.35">
      <c r="A1355" s="27" t="s">
        <v>144</v>
      </c>
      <c r="B1355" s="3" t="s">
        <v>219</v>
      </c>
      <c r="C1355" s="3" t="s">
        <v>335</v>
      </c>
      <c r="D1355" s="3" t="s">
        <v>327</v>
      </c>
      <c r="E1355" s="3"/>
      <c r="F1355" s="3">
        <v>8</v>
      </c>
      <c r="G1355" s="3">
        <v>26</v>
      </c>
      <c r="H1355" s="3">
        <v>26</v>
      </c>
      <c r="I1355" s="3">
        <v>28</v>
      </c>
      <c r="J1355" s="3">
        <v>43</v>
      </c>
      <c r="K1355" s="3">
        <v>30</v>
      </c>
      <c r="L1355" s="3">
        <v>19</v>
      </c>
      <c r="M1355" s="3">
        <v>15</v>
      </c>
      <c r="N1355" s="3">
        <v>18</v>
      </c>
      <c r="O1355" s="3">
        <v>25</v>
      </c>
      <c r="P1355" s="3">
        <v>40</v>
      </c>
      <c r="Q1355" s="3">
        <v>16</v>
      </c>
      <c r="R1355" s="3">
        <v>18</v>
      </c>
      <c r="S1355" s="3">
        <v>14</v>
      </c>
      <c r="T1355" s="3">
        <v>40</v>
      </c>
      <c r="U1355" s="3">
        <v>26</v>
      </c>
      <c r="V1355" s="3">
        <v>4</v>
      </c>
      <c r="W1355" s="3">
        <v>5</v>
      </c>
      <c r="X1355" s="3">
        <v>6</v>
      </c>
      <c r="Y1355" s="3"/>
      <c r="Z1355" s="3">
        <v>6</v>
      </c>
      <c r="AA1355" s="3">
        <v>16</v>
      </c>
      <c r="AB1355" s="3">
        <v>13</v>
      </c>
      <c r="AC1355" s="3">
        <v>11</v>
      </c>
      <c r="AD1355" s="3">
        <v>10</v>
      </c>
      <c r="AE1355" s="3">
        <v>15</v>
      </c>
      <c r="AF1355" s="3">
        <v>16</v>
      </c>
      <c r="AG1355" s="3">
        <v>1</v>
      </c>
      <c r="AH1355" s="3">
        <v>8</v>
      </c>
      <c r="AI1355" s="3">
        <v>15</v>
      </c>
      <c r="AJ1355" s="3">
        <v>17</v>
      </c>
      <c r="AK1355" s="3">
        <v>29</v>
      </c>
      <c r="AL1355" s="3">
        <v>14</v>
      </c>
      <c r="AM1355" s="3">
        <v>9</v>
      </c>
      <c r="AN1355" s="3">
        <v>8</v>
      </c>
      <c r="AO1355" s="3">
        <v>48</v>
      </c>
      <c r="AP1355" s="3">
        <v>53</v>
      </c>
      <c r="AQ1355" s="3">
        <v>26</v>
      </c>
      <c r="AR1355" s="3"/>
      <c r="AS1355" s="3">
        <v>8</v>
      </c>
      <c r="AT1355" s="3">
        <v>9</v>
      </c>
      <c r="AU1355" s="3">
        <v>14</v>
      </c>
      <c r="AV1355" s="3"/>
      <c r="AW1355" s="3"/>
      <c r="AX1355" s="10">
        <v>8</v>
      </c>
    </row>
    <row r="1356" spans="1:50" x14ac:dyDescent="0.35">
      <c r="A1356" s="27" t="s">
        <v>144</v>
      </c>
      <c r="B1356" s="3" t="s">
        <v>219</v>
      </c>
      <c r="C1356" s="3" t="s">
        <v>335</v>
      </c>
      <c r="D1356" s="3" t="s">
        <v>167</v>
      </c>
      <c r="E1356" s="3"/>
      <c r="F1356" s="3">
        <v>0</v>
      </c>
      <c r="G1356" s="3">
        <v>0</v>
      </c>
      <c r="H1356" s="3">
        <v>0</v>
      </c>
      <c r="I1356" s="3">
        <v>0</v>
      </c>
      <c r="J1356" s="3">
        <v>0</v>
      </c>
      <c r="K1356" s="3">
        <v>0</v>
      </c>
      <c r="L1356" s="3">
        <v>0</v>
      </c>
      <c r="M1356" s="3">
        <v>0</v>
      </c>
      <c r="N1356" s="3">
        <v>0</v>
      </c>
      <c r="O1356" s="3">
        <v>0</v>
      </c>
      <c r="P1356" s="3">
        <v>0</v>
      </c>
      <c r="Q1356" s="3">
        <v>0</v>
      </c>
      <c r="R1356" s="3">
        <v>0</v>
      </c>
      <c r="S1356" s="3">
        <v>0</v>
      </c>
      <c r="T1356" s="3">
        <v>0</v>
      </c>
      <c r="U1356" s="3">
        <v>0</v>
      </c>
      <c r="V1356" s="3">
        <v>0</v>
      </c>
      <c r="W1356" s="3">
        <v>0</v>
      </c>
      <c r="X1356" s="3">
        <v>0</v>
      </c>
      <c r="Y1356" s="3"/>
      <c r="Z1356" s="3">
        <v>0</v>
      </c>
      <c r="AA1356" s="3">
        <v>0</v>
      </c>
      <c r="AB1356" s="3">
        <v>0</v>
      </c>
      <c r="AC1356" s="3">
        <v>0</v>
      </c>
      <c r="AD1356" s="3">
        <v>0</v>
      </c>
      <c r="AE1356" s="3">
        <v>0</v>
      </c>
      <c r="AF1356" s="3">
        <v>0</v>
      </c>
      <c r="AG1356" s="3">
        <v>0</v>
      </c>
      <c r="AH1356" s="3">
        <v>0</v>
      </c>
      <c r="AI1356" s="3">
        <v>0</v>
      </c>
      <c r="AJ1356" s="3">
        <v>0</v>
      </c>
      <c r="AK1356" s="3">
        <v>0</v>
      </c>
      <c r="AL1356" s="3">
        <v>0</v>
      </c>
      <c r="AM1356" s="3">
        <v>0</v>
      </c>
      <c r="AN1356" s="3">
        <v>0</v>
      </c>
      <c r="AO1356" s="3">
        <v>0</v>
      </c>
      <c r="AP1356" s="3">
        <v>0</v>
      </c>
      <c r="AQ1356" s="3">
        <v>0</v>
      </c>
      <c r="AR1356" s="3"/>
      <c r="AS1356" s="3">
        <v>0</v>
      </c>
      <c r="AT1356" s="3">
        <v>0</v>
      </c>
      <c r="AU1356" s="3">
        <v>0</v>
      </c>
      <c r="AV1356" s="3"/>
      <c r="AW1356" s="3"/>
      <c r="AX1356" s="10">
        <v>0</v>
      </c>
    </row>
    <row r="1357" spans="1:50" x14ac:dyDescent="0.35">
      <c r="A1357" s="27" t="s">
        <v>144</v>
      </c>
      <c r="B1357" s="3" t="s">
        <v>219</v>
      </c>
      <c r="C1357" s="3" t="s">
        <v>335</v>
      </c>
      <c r="D1357" s="3" t="s">
        <v>132</v>
      </c>
      <c r="E1357" s="3"/>
      <c r="F1357" s="3">
        <v>2</v>
      </c>
      <c r="G1357" s="3">
        <v>2</v>
      </c>
      <c r="H1357" s="3">
        <v>2</v>
      </c>
      <c r="I1357" s="3">
        <v>2</v>
      </c>
      <c r="J1357" s="3">
        <v>3</v>
      </c>
      <c r="K1357" s="3">
        <v>2</v>
      </c>
      <c r="L1357" s="3">
        <v>3</v>
      </c>
      <c r="M1357" s="3">
        <v>1</v>
      </c>
      <c r="N1357" s="3">
        <v>3</v>
      </c>
      <c r="O1357" s="3">
        <v>2</v>
      </c>
      <c r="P1357" s="3">
        <v>3</v>
      </c>
      <c r="Q1357" s="3">
        <v>1</v>
      </c>
      <c r="R1357" s="3">
        <v>1</v>
      </c>
      <c r="S1357" s="3">
        <v>1</v>
      </c>
      <c r="T1357" s="3">
        <v>2</v>
      </c>
      <c r="U1357" s="3">
        <v>1</v>
      </c>
      <c r="V1357" s="3">
        <v>2</v>
      </c>
      <c r="W1357" s="3">
        <v>2</v>
      </c>
      <c r="X1357" s="3">
        <v>1</v>
      </c>
      <c r="Y1357" s="3"/>
      <c r="Z1357" s="3">
        <v>3</v>
      </c>
      <c r="AA1357" s="3">
        <v>4</v>
      </c>
      <c r="AB1357" s="3">
        <v>5</v>
      </c>
      <c r="AC1357" s="3">
        <v>2</v>
      </c>
      <c r="AD1357" s="3">
        <v>1</v>
      </c>
      <c r="AE1357" s="3">
        <v>2</v>
      </c>
      <c r="AF1357" s="3">
        <v>4</v>
      </c>
      <c r="AG1357" s="3">
        <v>1</v>
      </c>
      <c r="AH1357" s="3">
        <v>3</v>
      </c>
      <c r="AI1357" s="3">
        <v>4</v>
      </c>
      <c r="AJ1357" s="3">
        <v>5</v>
      </c>
      <c r="AK1357" s="3">
        <v>5</v>
      </c>
      <c r="AL1357" s="3">
        <v>2</v>
      </c>
      <c r="AM1357" s="3">
        <v>2</v>
      </c>
      <c r="AN1357" s="3">
        <v>3</v>
      </c>
      <c r="AO1357" s="3">
        <v>3</v>
      </c>
      <c r="AP1357" s="3">
        <v>4</v>
      </c>
      <c r="AQ1357" s="3">
        <v>2</v>
      </c>
      <c r="AR1357" s="3"/>
      <c r="AS1357" s="3">
        <v>2</v>
      </c>
      <c r="AT1357" s="3">
        <v>4</v>
      </c>
      <c r="AU1357" s="3">
        <v>6</v>
      </c>
      <c r="AV1357" s="3"/>
      <c r="AW1357" s="3"/>
      <c r="AX1357" s="10">
        <v>1</v>
      </c>
    </row>
    <row r="1358" spans="1:50" x14ac:dyDescent="0.35">
      <c r="A1358" s="27" t="s">
        <v>144</v>
      </c>
      <c r="B1358" s="3" t="s">
        <v>219</v>
      </c>
      <c r="C1358" s="3" t="s">
        <v>336</v>
      </c>
      <c r="D1358" s="3" t="s">
        <v>162</v>
      </c>
      <c r="E1358" s="145">
        <v>90</v>
      </c>
      <c r="F1358" s="145">
        <v>158</v>
      </c>
      <c r="G1358" s="145">
        <v>158</v>
      </c>
      <c r="H1358" s="145">
        <v>312.97000000000003</v>
      </c>
      <c r="I1358" s="145"/>
      <c r="J1358" s="145">
        <v>569</v>
      </c>
      <c r="K1358" s="145">
        <v>57.5</v>
      </c>
      <c r="L1358" s="145">
        <v>395</v>
      </c>
      <c r="M1358" s="145">
        <v>361</v>
      </c>
      <c r="N1358" s="145">
        <v>407.22</v>
      </c>
      <c r="O1358" s="145">
        <v>158</v>
      </c>
      <c r="P1358" s="145">
        <v>316</v>
      </c>
      <c r="Q1358" s="145">
        <v>158</v>
      </c>
      <c r="R1358" s="145">
        <v>141</v>
      </c>
      <c r="S1358" s="145">
        <v>248</v>
      </c>
      <c r="T1358" s="145">
        <v>538</v>
      </c>
      <c r="U1358" s="145">
        <v>79</v>
      </c>
      <c r="V1358" s="145">
        <v>744.2</v>
      </c>
      <c r="W1358" s="145"/>
      <c r="X1358" s="145">
        <v>62</v>
      </c>
      <c r="Y1358" s="145">
        <v>355.75</v>
      </c>
      <c r="Z1358" s="145">
        <v>282</v>
      </c>
      <c r="AA1358" s="145">
        <v>124</v>
      </c>
      <c r="AB1358" s="145">
        <v>265</v>
      </c>
      <c r="AC1358" s="145">
        <v>361</v>
      </c>
      <c r="AD1358" s="145">
        <v>502</v>
      </c>
      <c r="AE1358" s="145">
        <v>1151</v>
      </c>
      <c r="AF1358" s="145">
        <v>1010</v>
      </c>
      <c r="AG1358" s="145">
        <v>616.20000000000005</v>
      </c>
      <c r="AH1358" s="145">
        <v>445.15</v>
      </c>
      <c r="AI1358" s="145">
        <v>590.95000000000005</v>
      </c>
      <c r="AJ1358" s="145">
        <v>304.14999999999998</v>
      </c>
      <c r="AK1358" s="145">
        <v>562.19000000000005</v>
      </c>
      <c r="AL1358" s="145">
        <v>62</v>
      </c>
      <c r="AM1358" s="145">
        <v>237</v>
      </c>
      <c r="AN1358" s="145">
        <v>148.41</v>
      </c>
      <c r="AO1358" s="145">
        <v>547.6</v>
      </c>
      <c r="AP1358" s="145">
        <v>141</v>
      </c>
      <c r="AQ1358" s="145"/>
      <c r="AR1358" s="145">
        <v>131.69999999999999</v>
      </c>
      <c r="AS1358" s="145">
        <v>131.69999999999999</v>
      </c>
      <c r="AT1358" s="145">
        <v>156.82</v>
      </c>
      <c r="AU1358" s="145">
        <v>499.64</v>
      </c>
      <c r="AV1358" s="145">
        <v>358</v>
      </c>
      <c r="AW1358" s="145">
        <v>61.07</v>
      </c>
      <c r="AX1358" s="195">
        <v>416</v>
      </c>
    </row>
    <row r="1359" spans="1:50" x14ac:dyDescent="0.35">
      <c r="A1359" s="27" t="s">
        <v>144</v>
      </c>
      <c r="B1359" s="3" t="s">
        <v>219</v>
      </c>
      <c r="C1359" s="3" t="s">
        <v>336</v>
      </c>
      <c r="D1359" s="3" t="s">
        <v>166</v>
      </c>
      <c r="E1359" s="145">
        <v>90</v>
      </c>
      <c r="F1359" s="145">
        <v>158</v>
      </c>
      <c r="G1359" s="145">
        <v>158</v>
      </c>
      <c r="H1359" s="145">
        <v>104.32</v>
      </c>
      <c r="I1359" s="145"/>
      <c r="J1359" s="145">
        <v>113.8</v>
      </c>
      <c r="K1359" s="145">
        <v>57.5</v>
      </c>
      <c r="L1359" s="145">
        <v>131.66999999999999</v>
      </c>
      <c r="M1359" s="145">
        <v>120.33</v>
      </c>
      <c r="N1359" s="145">
        <v>101.81</v>
      </c>
      <c r="O1359" s="145">
        <v>158</v>
      </c>
      <c r="P1359" s="145">
        <v>105.33</v>
      </c>
      <c r="Q1359" s="145">
        <v>79</v>
      </c>
      <c r="R1359" s="145">
        <v>70.5</v>
      </c>
      <c r="S1359" s="145">
        <v>248</v>
      </c>
      <c r="T1359" s="145">
        <v>89.67</v>
      </c>
      <c r="U1359" s="145">
        <v>79</v>
      </c>
      <c r="V1359" s="145">
        <v>124.03</v>
      </c>
      <c r="W1359" s="145"/>
      <c r="X1359" s="145">
        <v>62</v>
      </c>
      <c r="Y1359" s="145">
        <v>118.58</v>
      </c>
      <c r="Z1359" s="145">
        <v>94</v>
      </c>
      <c r="AA1359" s="145">
        <v>62</v>
      </c>
      <c r="AB1359" s="145">
        <v>66.25</v>
      </c>
      <c r="AC1359" s="145">
        <v>90.25</v>
      </c>
      <c r="AD1359" s="145">
        <v>83.67</v>
      </c>
      <c r="AE1359" s="145">
        <v>230.2</v>
      </c>
      <c r="AF1359" s="145">
        <v>144.29</v>
      </c>
      <c r="AG1359" s="145">
        <v>123.24</v>
      </c>
      <c r="AH1359" s="145">
        <v>89.03</v>
      </c>
      <c r="AI1359" s="145">
        <v>118.19</v>
      </c>
      <c r="AJ1359" s="145">
        <v>101.38</v>
      </c>
      <c r="AK1359" s="145">
        <v>80.31</v>
      </c>
      <c r="AL1359" s="145">
        <v>62</v>
      </c>
      <c r="AM1359" s="145">
        <v>118.5</v>
      </c>
      <c r="AN1359" s="145">
        <v>74.209999999999994</v>
      </c>
      <c r="AO1359" s="145">
        <v>78.23</v>
      </c>
      <c r="AP1359" s="145">
        <v>70.5</v>
      </c>
      <c r="AQ1359" s="145"/>
      <c r="AR1359" s="145">
        <v>65.849999999999994</v>
      </c>
      <c r="AS1359" s="145">
        <v>65.849999999999994</v>
      </c>
      <c r="AT1359" s="145">
        <v>78.41</v>
      </c>
      <c r="AU1359" s="145">
        <v>83.27</v>
      </c>
      <c r="AV1359" s="145">
        <v>179</v>
      </c>
      <c r="AW1359" s="145">
        <v>61.07</v>
      </c>
      <c r="AX1359" s="195">
        <v>138.66999999999999</v>
      </c>
    </row>
    <row r="1360" spans="1:50" x14ac:dyDescent="0.35">
      <c r="A1360" s="27" t="s">
        <v>144</v>
      </c>
      <c r="B1360" s="3" t="s">
        <v>219</v>
      </c>
      <c r="C1360" s="3" t="s">
        <v>336</v>
      </c>
      <c r="D1360" s="3" t="s">
        <v>327</v>
      </c>
      <c r="E1360" s="3">
        <v>1</v>
      </c>
      <c r="F1360" s="3">
        <v>2</v>
      </c>
      <c r="G1360" s="3">
        <v>2</v>
      </c>
      <c r="H1360" s="3">
        <v>4</v>
      </c>
      <c r="I1360" s="3"/>
      <c r="J1360" s="3">
        <v>7</v>
      </c>
      <c r="K1360" s="3">
        <v>1</v>
      </c>
      <c r="L1360" s="3">
        <v>6</v>
      </c>
      <c r="M1360" s="3">
        <v>5</v>
      </c>
      <c r="N1360" s="3">
        <v>5</v>
      </c>
      <c r="O1360" s="3">
        <v>2</v>
      </c>
      <c r="P1360" s="3">
        <v>4</v>
      </c>
      <c r="Q1360" s="3">
        <v>2</v>
      </c>
      <c r="R1360" s="3">
        <v>2</v>
      </c>
      <c r="S1360" s="3">
        <v>4</v>
      </c>
      <c r="T1360" s="3">
        <v>8</v>
      </c>
      <c r="U1360" s="3">
        <v>1</v>
      </c>
      <c r="V1360" s="3">
        <v>16</v>
      </c>
      <c r="W1360" s="3"/>
      <c r="X1360" s="3">
        <v>1</v>
      </c>
      <c r="Y1360" s="3">
        <v>3</v>
      </c>
      <c r="Z1360" s="3">
        <v>4</v>
      </c>
      <c r="AA1360" s="3">
        <v>2</v>
      </c>
      <c r="AB1360" s="3">
        <v>4</v>
      </c>
      <c r="AC1360" s="3">
        <v>5</v>
      </c>
      <c r="AD1360" s="3">
        <v>7</v>
      </c>
      <c r="AE1360" s="3">
        <v>15</v>
      </c>
      <c r="AF1360" s="3">
        <v>13</v>
      </c>
      <c r="AG1360" s="3">
        <v>8</v>
      </c>
      <c r="AH1360" s="3">
        <v>6</v>
      </c>
      <c r="AI1360" s="3">
        <v>9</v>
      </c>
      <c r="AJ1360" s="3">
        <v>4</v>
      </c>
      <c r="AK1360" s="3">
        <v>8</v>
      </c>
      <c r="AL1360" s="3">
        <v>1</v>
      </c>
      <c r="AM1360" s="3">
        <v>3</v>
      </c>
      <c r="AN1360" s="3">
        <v>2</v>
      </c>
      <c r="AO1360" s="3">
        <v>8</v>
      </c>
      <c r="AP1360" s="3">
        <v>2</v>
      </c>
      <c r="AQ1360" s="3"/>
      <c r="AR1360" s="3">
        <v>2</v>
      </c>
      <c r="AS1360" s="3">
        <v>2</v>
      </c>
      <c r="AT1360" s="3">
        <v>2</v>
      </c>
      <c r="AU1360" s="3">
        <v>7</v>
      </c>
      <c r="AV1360" s="3">
        <v>4</v>
      </c>
      <c r="AW1360" s="3">
        <v>1</v>
      </c>
      <c r="AX1360" s="10">
        <v>5</v>
      </c>
    </row>
    <row r="1361" spans="1:50" x14ac:dyDescent="0.35">
      <c r="A1361" s="27" t="s">
        <v>144</v>
      </c>
      <c r="B1361" s="3" t="s">
        <v>219</v>
      </c>
      <c r="C1361" s="3" t="s">
        <v>336</v>
      </c>
      <c r="D1361" s="3" t="s">
        <v>167</v>
      </c>
      <c r="E1361" s="3">
        <v>0</v>
      </c>
      <c r="F1361" s="3">
        <v>0</v>
      </c>
      <c r="G1361" s="3">
        <v>0</v>
      </c>
      <c r="H1361" s="3">
        <v>0</v>
      </c>
      <c r="I1361" s="3"/>
      <c r="J1361" s="3">
        <v>0</v>
      </c>
      <c r="K1361" s="3">
        <v>0</v>
      </c>
      <c r="L1361" s="3">
        <v>0</v>
      </c>
      <c r="M1361" s="3">
        <v>0</v>
      </c>
      <c r="N1361" s="3">
        <v>0</v>
      </c>
      <c r="O1361" s="3">
        <v>0</v>
      </c>
      <c r="P1361" s="3">
        <v>0</v>
      </c>
      <c r="Q1361" s="3">
        <v>0</v>
      </c>
      <c r="R1361" s="3">
        <v>0</v>
      </c>
      <c r="S1361" s="3">
        <v>0</v>
      </c>
      <c r="T1361" s="3">
        <v>0</v>
      </c>
      <c r="U1361" s="3">
        <v>0</v>
      </c>
      <c r="V1361" s="3">
        <v>0</v>
      </c>
      <c r="W1361" s="3"/>
      <c r="X1361" s="3">
        <v>0</v>
      </c>
      <c r="Y1361" s="3">
        <v>0</v>
      </c>
      <c r="Z1361" s="3">
        <v>0</v>
      </c>
      <c r="AA1361" s="3">
        <v>0</v>
      </c>
      <c r="AB1361" s="3">
        <v>0</v>
      </c>
      <c r="AC1361" s="3">
        <v>0</v>
      </c>
      <c r="AD1361" s="3">
        <v>0</v>
      </c>
      <c r="AE1361" s="3">
        <v>0</v>
      </c>
      <c r="AF1361" s="3">
        <v>0</v>
      </c>
      <c r="AG1361" s="3">
        <v>0</v>
      </c>
      <c r="AH1361" s="3">
        <v>0</v>
      </c>
      <c r="AI1361" s="3">
        <v>0</v>
      </c>
      <c r="AJ1361" s="3">
        <v>0</v>
      </c>
      <c r="AK1361" s="3">
        <v>0</v>
      </c>
      <c r="AL1361" s="3">
        <v>0</v>
      </c>
      <c r="AM1361" s="3">
        <v>0</v>
      </c>
      <c r="AN1361" s="3">
        <v>0</v>
      </c>
      <c r="AO1361" s="3">
        <v>0</v>
      </c>
      <c r="AP1361" s="3">
        <v>0</v>
      </c>
      <c r="AQ1361" s="3"/>
      <c r="AR1361" s="3">
        <v>0</v>
      </c>
      <c r="AS1361" s="3">
        <v>0</v>
      </c>
      <c r="AT1361" s="3">
        <v>0</v>
      </c>
      <c r="AU1361" s="3">
        <v>0</v>
      </c>
      <c r="AV1361" s="3">
        <v>0</v>
      </c>
      <c r="AW1361" s="3">
        <v>0</v>
      </c>
      <c r="AX1361" s="10">
        <v>0</v>
      </c>
    </row>
    <row r="1362" spans="1:50" x14ac:dyDescent="0.35">
      <c r="A1362" s="27" t="s">
        <v>144</v>
      </c>
      <c r="B1362" s="3" t="s">
        <v>219</v>
      </c>
      <c r="C1362" s="3" t="s">
        <v>336</v>
      </c>
      <c r="D1362" s="3" t="s">
        <v>132</v>
      </c>
      <c r="E1362" s="3">
        <v>1</v>
      </c>
      <c r="F1362" s="3">
        <v>1</v>
      </c>
      <c r="G1362" s="3">
        <v>1</v>
      </c>
      <c r="H1362" s="3">
        <v>3</v>
      </c>
      <c r="I1362" s="3"/>
      <c r="J1362" s="3">
        <v>5</v>
      </c>
      <c r="K1362" s="3">
        <v>1</v>
      </c>
      <c r="L1362" s="3">
        <v>3</v>
      </c>
      <c r="M1362" s="3">
        <v>3</v>
      </c>
      <c r="N1362" s="3">
        <v>4</v>
      </c>
      <c r="O1362" s="3">
        <v>1</v>
      </c>
      <c r="P1362" s="3">
        <v>3</v>
      </c>
      <c r="Q1362" s="3">
        <v>2</v>
      </c>
      <c r="R1362" s="3">
        <v>2</v>
      </c>
      <c r="S1362" s="3">
        <v>1</v>
      </c>
      <c r="T1362" s="3">
        <v>6</v>
      </c>
      <c r="U1362" s="3">
        <v>1</v>
      </c>
      <c r="V1362" s="3">
        <v>6</v>
      </c>
      <c r="W1362" s="3"/>
      <c r="X1362" s="3">
        <v>1</v>
      </c>
      <c r="Y1362" s="3">
        <v>3</v>
      </c>
      <c r="Z1362" s="3">
        <v>3</v>
      </c>
      <c r="AA1362" s="3">
        <v>2</v>
      </c>
      <c r="AB1362" s="3">
        <v>4</v>
      </c>
      <c r="AC1362" s="3">
        <v>4</v>
      </c>
      <c r="AD1362" s="3">
        <v>6</v>
      </c>
      <c r="AE1362" s="3">
        <v>5</v>
      </c>
      <c r="AF1362" s="3">
        <v>7</v>
      </c>
      <c r="AG1362" s="3">
        <v>5</v>
      </c>
      <c r="AH1362" s="3">
        <v>5</v>
      </c>
      <c r="AI1362" s="3">
        <v>5</v>
      </c>
      <c r="AJ1362" s="3">
        <v>3</v>
      </c>
      <c r="AK1362" s="3">
        <v>7</v>
      </c>
      <c r="AL1362" s="3">
        <v>1</v>
      </c>
      <c r="AM1362" s="3">
        <v>2</v>
      </c>
      <c r="AN1362" s="3">
        <v>2</v>
      </c>
      <c r="AO1362" s="3">
        <v>7</v>
      </c>
      <c r="AP1362" s="3">
        <v>2</v>
      </c>
      <c r="AQ1362" s="3"/>
      <c r="AR1362" s="3">
        <v>2</v>
      </c>
      <c r="AS1362" s="3">
        <v>2</v>
      </c>
      <c r="AT1362" s="3">
        <v>2</v>
      </c>
      <c r="AU1362" s="3">
        <v>6</v>
      </c>
      <c r="AV1362" s="3">
        <v>2</v>
      </c>
      <c r="AW1362" s="3">
        <v>1</v>
      </c>
      <c r="AX1362" s="10">
        <v>3</v>
      </c>
    </row>
    <row r="1363" spans="1:50" x14ac:dyDescent="0.35">
      <c r="A1363" s="27" t="s">
        <v>144</v>
      </c>
      <c r="B1363" s="3" t="s">
        <v>219</v>
      </c>
      <c r="C1363" s="3" t="s">
        <v>337</v>
      </c>
      <c r="D1363" s="3" t="s">
        <v>162</v>
      </c>
      <c r="E1363" s="145">
        <v>52746.61</v>
      </c>
      <c r="F1363" s="145">
        <v>55009.83</v>
      </c>
      <c r="G1363" s="145">
        <v>59811.45</v>
      </c>
      <c r="H1363" s="145">
        <v>51736.34</v>
      </c>
      <c r="I1363" s="145">
        <v>56100.58</v>
      </c>
      <c r="J1363" s="145">
        <v>54005.39</v>
      </c>
      <c r="K1363" s="145">
        <v>47715.66</v>
      </c>
      <c r="L1363" s="145">
        <v>61688.98</v>
      </c>
      <c r="M1363" s="145">
        <v>51607.4</v>
      </c>
      <c r="N1363" s="145">
        <v>61187.65</v>
      </c>
      <c r="O1363" s="145">
        <v>59525.59</v>
      </c>
      <c r="P1363" s="145">
        <v>57660.18</v>
      </c>
      <c r="Q1363" s="145">
        <v>63852.27</v>
      </c>
      <c r="R1363" s="145">
        <v>63374.04</v>
      </c>
      <c r="S1363" s="145">
        <v>73436.149999999994</v>
      </c>
      <c r="T1363" s="145">
        <v>73894.86</v>
      </c>
      <c r="U1363" s="145">
        <v>73023.97</v>
      </c>
      <c r="V1363" s="145">
        <v>65038.17</v>
      </c>
      <c r="W1363" s="145">
        <v>69302.89</v>
      </c>
      <c r="X1363" s="145">
        <v>74080.5</v>
      </c>
      <c r="Y1363" s="145">
        <v>62127.7</v>
      </c>
      <c r="Z1363" s="145">
        <v>78569.31</v>
      </c>
      <c r="AA1363" s="145">
        <v>65764.44</v>
      </c>
      <c r="AB1363" s="145">
        <v>62532.34</v>
      </c>
      <c r="AC1363" s="145">
        <v>60876.72</v>
      </c>
      <c r="AD1363" s="145">
        <v>63496.27</v>
      </c>
      <c r="AE1363" s="145">
        <v>74880.399999999994</v>
      </c>
      <c r="AF1363" s="145">
        <v>65917.91</v>
      </c>
      <c r="AG1363" s="145">
        <v>66131.429999999993</v>
      </c>
      <c r="AH1363" s="145">
        <v>67955.28</v>
      </c>
      <c r="AI1363" s="145">
        <v>69438.27</v>
      </c>
      <c r="AJ1363" s="145">
        <v>80284.95</v>
      </c>
      <c r="AK1363" s="145">
        <v>71085.440000000002</v>
      </c>
      <c r="AL1363" s="145">
        <v>86871.64</v>
      </c>
      <c r="AM1363" s="145">
        <v>64339.13</v>
      </c>
      <c r="AN1363" s="145">
        <v>62312.22</v>
      </c>
      <c r="AO1363" s="145">
        <v>71336.59</v>
      </c>
      <c r="AP1363" s="145">
        <v>65173.81</v>
      </c>
      <c r="AQ1363" s="145">
        <v>52429.53</v>
      </c>
      <c r="AR1363" s="145">
        <v>21739.31</v>
      </c>
      <c r="AS1363" s="145">
        <v>27489.03</v>
      </c>
      <c r="AT1363" s="145">
        <v>31641.42</v>
      </c>
      <c r="AU1363" s="145">
        <v>32005.19</v>
      </c>
      <c r="AV1363" s="145">
        <v>30669.25</v>
      </c>
      <c r="AW1363" s="145">
        <v>30187.56</v>
      </c>
      <c r="AX1363" s="195">
        <v>24507.34</v>
      </c>
    </row>
    <row r="1364" spans="1:50" x14ac:dyDescent="0.35">
      <c r="A1364" s="27" t="s">
        <v>144</v>
      </c>
      <c r="B1364" s="3" t="s">
        <v>219</v>
      </c>
      <c r="C1364" s="3" t="s">
        <v>337</v>
      </c>
      <c r="D1364" s="3" t="s">
        <v>166</v>
      </c>
      <c r="E1364" s="145">
        <v>421.97</v>
      </c>
      <c r="F1364" s="145">
        <v>440.08</v>
      </c>
      <c r="G1364" s="145">
        <v>456.58</v>
      </c>
      <c r="H1364" s="145">
        <v>442.19</v>
      </c>
      <c r="I1364" s="145">
        <v>471.43</v>
      </c>
      <c r="J1364" s="145">
        <v>465.56</v>
      </c>
      <c r="K1364" s="145">
        <v>387.93</v>
      </c>
      <c r="L1364" s="145">
        <v>422.53</v>
      </c>
      <c r="M1364" s="145">
        <v>379.47</v>
      </c>
      <c r="N1364" s="145">
        <v>470.67</v>
      </c>
      <c r="O1364" s="145">
        <v>413.37</v>
      </c>
      <c r="P1364" s="145">
        <v>411.86</v>
      </c>
      <c r="Q1364" s="145">
        <v>446.52</v>
      </c>
      <c r="R1364" s="145">
        <v>437.06</v>
      </c>
      <c r="S1364" s="145">
        <v>453.31</v>
      </c>
      <c r="T1364" s="145">
        <v>489.37</v>
      </c>
      <c r="U1364" s="145">
        <v>533.02</v>
      </c>
      <c r="V1364" s="145">
        <v>425.09</v>
      </c>
      <c r="W1364" s="145">
        <v>420.02</v>
      </c>
      <c r="X1364" s="145">
        <v>435.77</v>
      </c>
      <c r="Y1364" s="145">
        <v>376.53</v>
      </c>
      <c r="Z1364" s="145">
        <v>441.4</v>
      </c>
      <c r="AA1364" s="145">
        <v>405.95</v>
      </c>
      <c r="AB1364" s="145">
        <v>370.01</v>
      </c>
      <c r="AC1364" s="145">
        <v>373.48</v>
      </c>
      <c r="AD1364" s="145">
        <v>412.31</v>
      </c>
      <c r="AE1364" s="145">
        <v>420.68</v>
      </c>
      <c r="AF1364" s="145">
        <v>392.37</v>
      </c>
      <c r="AG1364" s="145">
        <v>386.73</v>
      </c>
      <c r="AH1364" s="145">
        <v>416.9</v>
      </c>
      <c r="AI1364" s="145">
        <v>408.46</v>
      </c>
      <c r="AJ1364" s="145">
        <v>420.34</v>
      </c>
      <c r="AK1364" s="145">
        <v>386.33</v>
      </c>
      <c r="AL1364" s="145">
        <v>438.75</v>
      </c>
      <c r="AM1364" s="145">
        <v>361.46</v>
      </c>
      <c r="AN1364" s="145">
        <v>382.28</v>
      </c>
      <c r="AO1364" s="145">
        <v>369.62</v>
      </c>
      <c r="AP1364" s="145">
        <v>350.4</v>
      </c>
      <c r="AQ1364" s="145">
        <v>347.22</v>
      </c>
      <c r="AR1364" s="145">
        <v>381.39</v>
      </c>
      <c r="AS1364" s="145">
        <v>376.56</v>
      </c>
      <c r="AT1364" s="145">
        <v>322.87</v>
      </c>
      <c r="AU1364" s="145">
        <v>367.88</v>
      </c>
      <c r="AV1364" s="145">
        <v>444.48</v>
      </c>
      <c r="AW1364" s="145">
        <v>437.5</v>
      </c>
      <c r="AX1364" s="195">
        <v>335.72</v>
      </c>
    </row>
    <row r="1365" spans="1:50" x14ac:dyDescent="0.35">
      <c r="A1365" s="27" t="s">
        <v>144</v>
      </c>
      <c r="B1365" s="3" t="s">
        <v>219</v>
      </c>
      <c r="C1365" s="3" t="s">
        <v>337</v>
      </c>
      <c r="D1365" s="3" t="s">
        <v>327</v>
      </c>
      <c r="E1365" s="4">
        <v>1284</v>
      </c>
      <c r="F1365" s="4">
        <v>1293</v>
      </c>
      <c r="G1365" s="4">
        <v>1368</v>
      </c>
      <c r="H1365" s="4">
        <v>1144</v>
      </c>
      <c r="I1365" s="4">
        <v>1345</v>
      </c>
      <c r="J1365" s="4">
        <v>1273</v>
      </c>
      <c r="K1365" s="4">
        <v>1146</v>
      </c>
      <c r="L1365" s="4">
        <v>1658</v>
      </c>
      <c r="M1365" s="4">
        <v>1352</v>
      </c>
      <c r="N1365" s="4">
        <v>1561</v>
      </c>
      <c r="O1365" s="4">
        <v>1476</v>
      </c>
      <c r="P1365" s="4">
        <v>1459</v>
      </c>
      <c r="Q1365" s="4">
        <v>1563</v>
      </c>
      <c r="R1365" s="4">
        <v>1483</v>
      </c>
      <c r="S1365" s="4">
        <v>1673</v>
      </c>
      <c r="T1365" s="4">
        <v>1616</v>
      </c>
      <c r="U1365" s="4">
        <v>1705</v>
      </c>
      <c r="V1365" s="4">
        <v>1573</v>
      </c>
      <c r="W1365" s="4">
        <v>1639</v>
      </c>
      <c r="X1365" s="4">
        <v>1899</v>
      </c>
      <c r="Y1365" s="4">
        <v>1617</v>
      </c>
      <c r="Z1365" s="4">
        <v>2000</v>
      </c>
      <c r="AA1365" s="4">
        <v>1671</v>
      </c>
      <c r="AB1365" s="4">
        <v>1544</v>
      </c>
      <c r="AC1365" s="4">
        <v>1464</v>
      </c>
      <c r="AD1365" s="4">
        <v>1554</v>
      </c>
      <c r="AE1365" s="4">
        <v>1824</v>
      </c>
      <c r="AF1365" s="4">
        <v>1674</v>
      </c>
      <c r="AG1365" s="4">
        <v>1609</v>
      </c>
      <c r="AH1365" s="4">
        <v>1627</v>
      </c>
      <c r="AI1365" s="4">
        <v>1625</v>
      </c>
      <c r="AJ1365" s="4">
        <v>1878</v>
      </c>
      <c r="AK1365" s="4">
        <v>1665</v>
      </c>
      <c r="AL1365" s="4">
        <v>1983</v>
      </c>
      <c r="AM1365" s="4">
        <v>1437</v>
      </c>
      <c r="AN1365" s="4">
        <v>1462</v>
      </c>
      <c r="AO1365" s="4">
        <v>1625</v>
      </c>
      <c r="AP1365" s="4">
        <v>1546</v>
      </c>
      <c r="AQ1365" s="4">
        <v>1115</v>
      </c>
      <c r="AR1365" s="3">
        <v>398</v>
      </c>
      <c r="AS1365" s="3">
        <v>504</v>
      </c>
      <c r="AT1365" s="3">
        <v>587</v>
      </c>
      <c r="AU1365" s="3">
        <v>540</v>
      </c>
      <c r="AV1365" s="3">
        <v>535</v>
      </c>
      <c r="AW1365" s="3">
        <v>561</v>
      </c>
      <c r="AX1365" s="10">
        <v>478</v>
      </c>
    </row>
    <row r="1366" spans="1:50" x14ac:dyDescent="0.35">
      <c r="A1366" s="27" t="s">
        <v>144</v>
      </c>
      <c r="B1366" s="3" t="s">
        <v>219</v>
      </c>
      <c r="C1366" s="3" t="s">
        <v>337</v>
      </c>
      <c r="D1366" s="3" t="s">
        <v>167</v>
      </c>
      <c r="E1366" s="4">
        <v>5486</v>
      </c>
      <c r="F1366" s="4">
        <v>5925</v>
      </c>
      <c r="G1366" s="4">
        <v>6957</v>
      </c>
      <c r="H1366" s="4">
        <v>6649</v>
      </c>
      <c r="I1366" s="4">
        <v>5273</v>
      </c>
      <c r="J1366" s="4">
        <v>5372</v>
      </c>
      <c r="K1366" s="4">
        <v>5087</v>
      </c>
      <c r="L1366" s="4">
        <v>6767</v>
      </c>
      <c r="M1366" s="4">
        <v>5126</v>
      </c>
      <c r="N1366" s="4">
        <v>5779</v>
      </c>
      <c r="O1366" s="4">
        <v>6132</v>
      </c>
      <c r="P1366" s="4">
        <v>5698</v>
      </c>
      <c r="Q1366" s="4">
        <v>5724</v>
      </c>
      <c r="R1366" s="4">
        <v>6337</v>
      </c>
      <c r="S1366" s="4">
        <v>8909</v>
      </c>
      <c r="T1366" s="4">
        <v>9511</v>
      </c>
      <c r="U1366" s="4">
        <v>8123</v>
      </c>
      <c r="V1366" s="4">
        <v>7017</v>
      </c>
      <c r="W1366" s="4">
        <v>7962</v>
      </c>
      <c r="X1366" s="4">
        <v>8886</v>
      </c>
      <c r="Y1366" s="4">
        <v>6772</v>
      </c>
      <c r="Z1366" s="4">
        <v>9516</v>
      </c>
      <c r="AA1366" s="4">
        <v>8168</v>
      </c>
      <c r="AB1366" s="4">
        <v>8146</v>
      </c>
      <c r="AC1366" s="4">
        <v>8285</v>
      </c>
      <c r="AD1366" s="4">
        <v>7830</v>
      </c>
      <c r="AE1366" s="4">
        <v>9130</v>
      </c>
      <c r="AF1366" s="4">
        <v>8014</v>
      </c>
      <c r="AG1366" s="4">
        <v>8541</v>
      </c>
      <c r="AH1366" s="4">
        <v>8603</v>
      </c>
      <c r="AI1366" s="4">
        <v>8780</v>
      </c>
      <c r="AJ1366" s="4">
        <v>10314</v>
      </c>
      <c r="AK1366" s="4">
        <v>9268</v>
      </c>
      <c r="AL1366" s="4">
        <v>12317</v>
      </c>
      <c r="AM1366" s="4">
        <v>10097</v>
      </c>
      <c r="AN1366" s="4">
        <v>9109</v>
      </c>
      <c r="AO1366" s="4">
        <v>10333</v>
      </c>
      <c r="AP1366" s="4">
        <v>9498</v>
      </c>
      <c r="AQ1366" s="4">
        <v>8566</v>
      </c>
      <c r="AR1366" s="4">
        <v>3983</v>
      </c>
      <c r="AS1366" s="4">
        <v>5383</v>
      </c>
      <c r="AT1366" s="4">
        <v>6313</v>
      </c>
      <c r="AU1366" s="4">
        <v>6753</v>
      </c>
      <c r="AV1366" s="4">
        <v>6535</v>
      </c>
      <c r="AW1366" s="4">
        <v>5618</v>
      </c>
      <c r="AX1366" s="16">
        <v>4783</v>
      </c>
    </row>
    <row r="1367" spans="1:50" x14ac:dyDescent="0.35">
      <c r="A1367" s="27" t="s">
        <v>144</v>
      </c>
      <c r="B1367" s="3" t="s">
        <v>219</v>
      </c>
      <c r="C1367" s="3" t="s">
        <v>337</v>
      </c>
      <c r="D1367" s="3" t="s">
        <v>132</v>
      </c>
      <c r="E1367" s="3">
        <v>125</v>
      </c>
      <c r="F1367" s="3">
        <v>125</v>
      </c>
      <c r="G1367" s="3">
        <v>131</v>
      </c>
      <c r="H1367" s="3">
        <v>117</v>
      </c>
      <c r="I1367" s="3">
        <v>119</v>
      </c>
      <c r="J1367" s="3">
        <v>116</v>
      </c>
      <c r="K1367" s="3">
        <v>123</v>
      </c>
      <c r="L1367" s="3">
        <v>146</v>
      </c>
      <c r="M1367" s="3">
        <v>136</v>
      </c>
      <c r="N1367" s="3">
        <v>130</v>
      </c>
      <c r="O1367" s="3">
        <v>144</v>
      </c>
      <c r="P1367" s="3">
        <v>140</v>
      </c>
      <c r="Q1367" s="3">
        <v>143</v>
      </c>
      <c r="R1367" s="3">
        <v>145</v>
      </c>
      <c r="S1367" s="3">
        <v>162</v>
      </c>
      <c r="T1367" s="3">
        <v>151</v>
      </c>
      <c r="U1367" s="3">
        <v>137</v>
      </c>
      <c r="V1367" s="3">
        <v>153</v>
      </c>
      <c r="W1367" s="3">
        <v>165</v>
      </c>
      <c r="X1367" s="3">
        <v>170</v>
      </c>
      <c r="Y1367" s="3">
        <v>165</v>
      </c>
      <c r="Z1367" s="3">
        <v>178</v>
      </c>
      <c r="AA1367" s="3">
        <v>162</v>
      </c>
      <c r="AB1367" s="3">
        <v>169</v>
      </c>
      <c r="AC1367" s="3">
        <v>163</v>
      </c>
      <c r="AD1367" s="3">
        <v>154</v>
      </c>
      <c r="AE1367" s="3">
        <v>178</v>
      </c>
      <c r="AF1367" s="3">
        <v>168</v>
      </c>
      <c r="AG1367" s="3">
        <v>171</v>
      </c>
      <c r="AH1367" s="3">
        <v>163</v>
      </c>
      <c r="AI1367" s="3">
        <v>170</v>
      </c>
      <c r="AJ1367" s="3">
        <v>191</v>
      </c>
      <c r="AK1367" s="3">
        <v>184</v>
      </c>
      <c r="AL1367" s="3">
        <v>198</v>
      </c>
      <c r="AM1367" s="3">
        <v>178</v>
      </c>
      <c r="AN1367" s="3">
        <v>163</v>
      </c>
      <c r="AO1367" s="3">
        <v>193</v>
      </c>
      <c r="AP1367" s="3">
        <v>186</v>
      </c>
      <c r="AQ1367" s="3">
        <v>151</v>
      </c>
      <c r="AR1367" s="3">
        <v>57</v>
      </c>
      <c r="AS1367" s="3">
        <v>73</v>
      </c>
      <c r="AT1367" s="3">
        <v>98</v>
      </c>
      <c r="AU1367" s="3">
        <v>87</v>
      </c>
      <c r="AV1367" s="3">
        <v>69</v>
      </c>
      <c r="AW1367" s="3">
        <v>69</v>
      </c>
      <c r="AX1367" s="10">
        <v>73</v>
      </c>
    </row>
    <row r="1368" spans="1:50" x14ac:dyDescent="0.35">
      <c r="A1368" s="27" t="s">
        <v>144</v>
      </c>
      <c r="B1368" s="3" t="s">
        <v>219</v>
      </c>
      <c r="C1368" s="3" t="s">
        <v>339</v>
      </c>
      <c r="D1368" s="3" t="s">
        <v>162</v>
      </c>
      <c r="E1368" s="145">
        <v>52785.120000000003</v>
      </c>
      <c r="F1368" s="145">
        <v>45770.63</v>
      </c>
      <c r="G1368" s="145">
        <v>59003.45</v>
      </c>
      <c r="H1368" s="145">
        <v>52297.599999999999</v>
      </c>
      <c r="I1368" s="145">
        <v>57291.77</v>
      </c>
      <c r="J1368" s="145">
        <v>52148.14</v>
      </c>
      <c r="K1368" s="145">
        <v>47107.56</v>
      </c>
      <c r="L1368" s="145">
        <v>59645.66</v>
      </c>
      <c r="M1368" s="145">
        <v>54739.59</v>
      </c>
      <c r="N1368" s="145">
        <v>62133.49</v>
      </c>
      <c r="O1368" s="145">
        <v>57732.71</v>
      </c>
      <c r="P1368" s="145">
        <v>59113.4</v>
      </c>
      <c r="Q1368" s="145">
        <v>70182.399999999994</v>
      </c>
      <c r="R1368" s="145">
        <v>64384.34</v>
      </c>
      <c r="S1368" s="145">
        <v>70427.520000000004</v>
      </c>
      <c r="T1368" s="145">
        <v>61732.800000000003</v>
      </c>
      <c r="U1368" s="145">
        <v>69473.31</v>
      </c>
      <c r="V1368" s="145">
        <v>64529.77</v>
      </c>
      <c r="W1368" s="145">
        <v>64299.32</v>
      </c>
      <c r="X1368" s="145">
        <v>74716.42</v>
      </c>
      <c r="Y1368" s="145">
        <v>65042.83</v>
      </c>
      <c r="Z1368" s="145">
        <v>82027.839999999997</v>
      </c>
      <c r="AA1368" s="145">
        <v>67233.39</v>
      </c>
      <c r="AB1368" s="145">
        <v>71439.69</v>
      </c>
      <c r="AC1368" s="145">
        <v>73318.710000000006</v>
      </c>
      <c r="AD1368" s="145">
        <v>74424.539999999994</v>
      </c>
      <c r="AE1368" s="145">
        <v>76565.08</v>
      </c>
      <c r="AF1368" s="145">
        <v>54066.69</v>
      </c>
      <c r="AG1368" s="145">
        <v>50164.08</v>
      </c>
      <c r="AH1368" s="145">
        <v>50054.07</v>
      </c>
      <c r="AI1368" s="145">
        <v>57647.35</v>
      </c>
      <c r="AJ1368" s="145">
        <v>81439.41</v>
      </c>
      <c r="AK1368" s="145">
        <v>67889.33</v>
      </c>
      <c r="AL1368" s="145">
        <v>81415.56</v>
      </c>
      <c r="AM1368" s="145">
        <v>60514.62</v>
      </c>
      <c r="AN1368" s="145">
        <v>60012.37</v>
      </c>
      <c r="AO1368" s="145">
        <v>74821.460000000006</v>
      </c>
      <c r="AP1368" s="145">
        <v>63846.86</v>
      </c>
      <c r="AQ1368" s="145">
        <v>42574.879999999997</v>
      </c>
      <c r="AR1368" s="145">
        <v>25614.07</v>
      </c>
      <c r="AS1368" s="145">
        <v>28384.57</v>
      </c>
      <c r="AT1368" s="145">
        <v>35604.1</v>
      </c>
      <c r="AU1368" s="145">
        <v>44453.82</v>
      </c>
      <c r="AV1368" s="145">
        <v>44676.41</v>
      </c>
      <c r="AW1368" s="145">
        <v>51515.82</v>
      </c>
      <c r="AX1368" s="195">
        <v>45944.91</v>
      </c>
    </row>
    <row r="1369" spans="1:50" x14ac:dyDescent="0.35">
      <c r="A1369" s="27" t="s">
        <v>144</v>
      </c>
      <c r="B1369" s="3" t="s">
        <v>219</v>
      </c>
      <c r="C1369" s="3" t="s">
        <v>339</v>
      </c>
      <c r="D1369" s="3" t="s">
        <v>166</v>
      </c>
      <c r="E1369" s="145">
        <v>422.28</v>
      </c>
      <c r="F1369" s="145">
        <v>405.05</v>
      </c>
      <c r="G1369" s="145">
        <v>479.7</v>
      </c>
      <c r="H1369" s="145">
        <v>435.81</v>
      </c>
      <c r="I1369" s="145">
        <v>462.03</v>
      </c>
      <c r="J1369" s="145">
        <v>469.8</v>
      </c>
      <c r="K1369" s="145">
        <v>428.25</v>
      </c>
      <c r="L1369" s="145">
        <v>465.98</v>
      </c>
      <c r="M1369" s="145">
        <v>427.65</v>
      </c>
      <c r="N1369" s="145">
        <v>447</v>
      </c>
      <c r="O1369" s="145">
        <v>382.34</v>
      </c>
      <c r="P1369" s="145">
        <v>441.14</v>
      </c>
      <c r="Q1369" s="145">
        <v>523.75</v>
      </c>
      <c r="R1369" s="145">
        <v>473.41</v>
      </c>
      <c r="S1369" s="145">
        <v>472.67</v>
      </c>
      <c r="T1369" s="145">
        <v>437.82</v>
      </c>
      <c r="U1369" s="145">
        <v>469.41</v>
      </c>
      <c r="V1369" s="145">
        <v>419.02</v>
      </c>
      <c r="W1369" s="145">
        <v>420.26</v>
      </c>
      <c r="X1369" s="145">
        <v>452.83</v>
      </c>
      <c r="Y1369" s="145">
        <v>380.37</v>
      </c>
      <c r="Z1369" s="145">
        <v>450.7</v>
      </c>
      <c r="AA1369" s="145">
        <v>371.46</v>
      </c>
      <c r="AB1369" s="145">
        <v>377.99</v>
      </c>
      <c r="AC1369" s="145">
        <v>428.76</v>
      </c>
      <c r="AD1369" s="145">
        <v>425.28</v>
      </c>
      <c r="AE1369" s="145">
        <v>402.97</v>
      </c>
      <c r="AF1369" s="145">
        <v>380.75</v>
      </c>
      <c r="AG1369" s="145">
        <v>366.16</v>
      </c>
      <c r="AH1369" s="145">
        <v>333.69</v>
      </c>
      <c r="AI1369" s="145">
        <v>389.51</v>
      </c>
      <c r="AJ1369" s="145">
        <v>499.63</v>
      </c>
      <c r="AK1369" s="145">
        <v>435.19</v>
      </c>
      <c r="AL1369" s="145">
        <v>496.44</v>
      </c>
      <c r="AM1369" s="145">
        <v>420.24</v>
      </c>
      <c r="AN1369" s="145">
        <v>402.77</v>
      </c>
      <c r="AO1369" s="145">
        <v>459.03</v>
      </c>
      <c r="AP1369" s="145">
        <v>425.65</v>
      </c>
      <c r="AQ1369" s="145">
        <v>332.62</v>
      </c>
      <c r="AR1369" s="145">
        <v>522.74</v>
      </c>
      <c r="AS1369" s="145">
        <v>411.37</v>
      </c>
      <c r="AT1369" s="145">
        <v>414</v>
      </c>
      <c r="AU1369" s="145">
        <v>423.37</v>
      </c>
      <c r="AV1369" s="145">
        <v>402.49</v>
      </c>
      <c r="AW1369" s="145">
        <v>432.91</v>
      </c>
      <c r="AX1369" s="195">
        <v>389.36</v>
      </c>
    </row>
    <row r="1370" spans="1:50" x14ac:dyDescent="0.35">
      <c r="A1370" s="27" t="s">
        <v>144</v>
      </c>
      <c r="B1370" s="3" t="s">
        <v>219</v>
      </c>
      <c r="C1370" s="3" t="s">
        <v>339</v>
      </c>
      <c r="D1370" s="3" t="s">
        <v>327</v>
      </c>
      <c r="E1370" s="4">
        <v>1673</v>
      </c>
      <c r="F1370" s="4">
        <v>1568</v>
      </c>
      <c r="G1370" s="4">
        <v>1809</v>
      </c>
      <c r="H1370" s="4">
        <v>1560</v>
      </c>
      <c r="I1370" s="4">
        <v>1765</v>
      </c>
      <c r="J1370" s="4">
        <v>1540</v>
      </c>
      <c r="K1370" s="4">
        <v>1486</v>
      </c>
      <c r="L1370" s="4">
        <v>1795</v>
      </c>
      <c r="M1370" s="4">
        <v>1537</v>
      </c>
      <c r="N1370" s="4">
        <v>1715</v>
      </c>
      <c r="O1370" s="4">
        <v>1654</v>
      </c>
      <c r="P1370" s="4">
        <v>1619</v>
      </c>
      <c r="Q1370" s="4">
        <v>1828</v>
      </c>
      <c r="R1370" s="4">
        <v>1678</v>
      </c>
      <c r="S1370" s="4">
        <v>1943</v>
      </c>
      <c r="T1370" s="4">
        <v>1710</v>
      </c>
      <c r="U1370" s="4">
        <v>1797</v>
      </c>
      <c r="V1370" s="4">
        <v>1636</v>
      </c>
      <c r="W1370" s="4">
        <v>1647</v>
      </c>
      <c r="X1370" s="4">
        <v>1852</v>
      </c>
      <c r="Y1370" s="4">
        <v>1607</v>
      </c>
      <c r="Z1370" s="4">
        <v>2141</v>
      </c>
      <c r="AA1370" s="4">
        <v>1954</v>
      </c>
      <c r="AB1370" s="4">
        <v>1792</v>
      </c>
      <c r="AC1370" s="4">
        <v>1961</v>
      </c>
      <c r="AD1370" s="4">
        <v>1861</v>
      </c>
      <c r="AE1370" s="4">
        <v>1988</v>
      </c>
      <c r="AF1370" s="4">
        <v>1221</v>
      </c>
      <c r="AG1370" s="4">
        <v>1131</v>
      </c>
      <c r="AH1370" s="4">
        <v>1051</v>
      </c>
      <c r="AI1370" s="4">
        <v>1254</v>
      </c>
      <c r="AJ1370" s="4">
        <v>1414</v>
      </c>
      <c r="AK1370" s="4">
        <v>1258</v>
      </c>
      <c r="AL1370" s="4">
        <v>1509</v>
      </c>
      <c r="AM1370" s="4">
        <v>1162</v>
      </c>
      <c r="AN1370" s="4">
        <v>1135</v>
      </c>
      <c r="AO1370" s="4">
        <v>1362</v>
      </c>
      <c r="AP1370" s="4">
        <v>1175</v>
      </c>
      <c r="AQ1370" s="4">
        <v>1055</v>
      </c>
      <c r="AR1370" s="3">
        <v>353</v>
      </c>
      <c r="AS1370" s="3">
        <v>413</v>
      </c>
      <c r="AT1370" s="3">
        <v>650</v>
      </c>
      <c r="AU1370" s="3">
        <v>784</v>
      </c>
      <c r="AV1370" s="3">
        <v>818</v>
      </c>
      <c r="AW1370" s="3">
        <v>991</v>
      </c>
      <c r="AX1370" s="10">
        <v>888</v>
      </c>
    </row>
    <row r="1371" spans="1:50" x14ac:dyDescent="0.35">
      <c r="A1371" s="27" t="s">
        <v>144</v>
      </c>
      <c r="B1371" s="3" t="s">
        <v>219</v>
      </c>
      <c r="C1371" s="3" t="s">
        <v>339</v>
      </c>
      <c r="D1371" s="3" t="s">
        <v>167</v>
      </c>
      <c r="E1371" s="4">
        <v>9446</v>
      </c>
      <c r="F1371" s="4">
        <v>8245</v>
      </c>
      <c r="G1371" s="4">
        <v>9761</v>
      </c>
      <c r="H1371" s="4">
        <v>8607</v>
      </c>
      <c r="I1371" s="4">
        <v>9062</v>
      </c>
      <c r="J1371" s="4">
        <v>8585</v>
      </c>
      <c r="K1371" s="4">
        <v>7169</v>
      </c>
      <c r="L1371" s="4">
        <v>10320</v>
      </c>
      <c r="M1371" s="4">
        <v>8902</v>
      </c>
      <c r="N1371" s="4">
        <v>10980</v>
      </c>
      <c r="O1371" s="4">
        <v>9631</v>
      </c>
      <c r="P1371" s="4">
        <v>8873</v>
      </c>
      <c r="Q1371" s="4">
        <v>11499</v>
      </c>
      <c r="R1371" s="4">
        <v>9913</v>
      </c>
      <c r="S1371" s="4">
        <v>11612</v>
      </c>
      <c r="T1371" s="4">
        <v>10673</v>
      </c>
      <c r="U1371" s="4">
        <v>13237</v>
      </c>
      <c r="V1371" s="4">
        <v>12698</v>
      </c>
      <c r="W1371" s="4">
        <v>13109</v>
      </c>
      <c r="X1371" s="4">
        <v>15855</v>
      </c>
      <c r="Y1371" s="4">
        <v>12600</v>
      </c>
      <c r="Z1371" s="4">
        <v>15519</v>
      </c>
      <c r="AA1371" s="4">
        <v>12987</v>
      </c>
      <c r="AB1371" s="4">
        <v>14525</v>
      </c>
      <c r="AC1371" s="4">
        <v>13227</v>
      </c>
      <c r="AD1371" s="4">
        <v>14045</v>
      </c>
      <c r="AE1371" s="4">
        <v>14780</v>
      </c>
      <c r="AF1371" s="4">
        <v>15162</v>
      </c>
      <c r="AG1371" s="4">
        <v>14357</v>
      </c>
      <c r="AH1371" s="4">
        <v>14361</v>
      </c>
      <c r="AI1371" s="4">
        <v>16198</v>
      </c>
      <c r="AJ1371" s="4">
        <v>23950</v>
      </c>
      <c r="AK1371" s="4">
        <v>19738</v>
      </c>
      <c r="AL1371" s="4">
        <v>23695</v>
      </c>
      <c r="AM1371" s="4">
        <v>18067</v>
      </c>
      <c r="AN1371" s="4">
        <v>17501</v>
      </c>
      <c r="AO1371" s="4">
        <v>21071</v>
      </c>
      <c r="AP1371" s="4">
        <v>17007</v>
      </c>
      <c r="AQ1371" s="4">
        <v>10798</v>
      </c>
      <c r="AR1371" s="4">
        <v>6951</v>
      </c>
      <c r="AS1371" s="4">
        <v>7767</v>
      </c>
      <c r="AT1371" s="4">
        <v>10330</v>
      </c>
      <c r="AU1371" s="4">
        <v>12860</v>
      </c>
      <c r="AV1371" s="4">
        <v>13112</v>
      </c>
      <c r="AW1371" s="4">
        <v>14950</v>
      </c>
      <c r="AX1371" s="16">
        <v>13348</v>
      </c>
    </row>
    <row r="1372" spans="1:50" x14ac:dyDescent="0.35">
      <c r="A1372" s="27" t="s">
        <v>144</v>
      </c>
      <c r="B1372" s="3" t="s">
        <v>219</v>
      </c>
      <c r="C1372" s="3" t="s">
        <v>339</v>
      </c>
      <c r="D1372" s="3" t="s">
        <v>132</v>
      </c>
      <c r="E1372" s="3">
        <v>125</v>
      </c>
      <c r="F1372" s="3">
        <v>113</v>
      </c>
      <c r="G1372" s="3">
        <v>123</v>
      </c>
      <c r="H1372" s="3">
        <v>120</v>
      </c>
      <c r="I1372" s="3">
        <v>124</v>
      </c>
      <c r="J1372" s="3">
        <v>111</v>
      </c>
      <c r="K1372" s="3">
        <v>110</v>
      </c>
      <c r="L1372" s="3">
        <v>128</v>
      </c>
      <c r="M1372" s="3">
        <v>128</v>
      </c>
      <c r="N1372" s="3">
        <v>139</v>
      </c>
      <c r="O1372" s="3">
        <v>151</v>
      </c>
      <c r="P1372" s="3">
        <v>134</v>
      </c>
      <c r="Q1372" s="3">
        <v>134</v>
      </c>
      <c r="R1372" s="3">
        <v>136</v>
      </c>
      <c r="S1372" s="3">
        <v>149</v>
      </c>
      <c r="T1372" s="3">
        <v>141</v>
      </c>
      <c r="U1372" s="3">
        <v>148</v>
      </c>
      <c r="V1372" s="3">
        <v>154</v>
      </c>
      <c r="W1372" s="3">
        <v>153</v>
      </c>
      <c r="X1372" s="3">
        <v>165</v>
      </c>
      <c r="Y1372" s="3">
        <v>171</v>
      </c>
      <c r="Z1372" s="3">
        <v>182</v>
      </c>
      <c r="AA1372" s="3">
        <v>181</v>
      </c>
      <c r="AB1372" s="3">
        <v>189</v>
      </c>
      <c r="AC1372" s="3">
        <v>171</v>
      </c>
      <c r="AD1372" s="3">
        <v>175</v>
      </c>
      <c r="AE1372" s="3">
        <v>190</v>
      </c>
      <c r="AF1372" s="3">
        <v>142</v>
      </c>
      <c r="AG1372" s="3">
        <v>137</v>
      </c>
      <c r="AH1372" s="3">
        <v>150</v>
      </c>
      <c r="AI1372" s="3">
        <v>148</v>
      </c>
      <c r="AJ1372" s="3">
        <v>163</v>
      </c>
      <c r="AK1372" s="3">
        <v>156</v>
      </c>
      <c r="AL1372" s="3">
        <v>164</v>
      </c>
      <c r="AM1372" s="3">
        <v>144</v>
      </c>
      <c r="AN1372" s="3">
        <v>149</v>
      </c>
      <c r="AO1372" s="3">
        <v>163</v>
      </c>
      <c r="AP1372" s="3">
        <v>150</v>
      </c>
      <c r="AQ1372" s="3">
        <v>128</v>
      </c>
      <c r="AR1372" s="3">
        <v>49</v>
      </c>
      <c r="AS1372" s="3">
        <v>69</v>
      </c>
      <c r="AT1372" s="3">
        <v>86</v>
      </c>
      <c r="AU1372" s="3">
        <v>105</v>
      </c>
      <c r="AV1372" s="3">
        <v>111</v>
      </c>
      <c r="AW1372" s="3">
        <v>119</v>
      </c>
      <c r="AX1372" s="10">
        <v>118</v>
      </c>
    </row>
    <row r="1373" spans="1:50" x14ac:dyDescent="0.35">
      <c r="A1373" s="27" t="s">
        <v>144</v>
      </c>
      <c r="B1373" s="3" t="s">
        <v>220</v>
      </c>
      <c r="C1373" s="3" t="s">
        <v>129</v>
      </c>
      <c r="D1373" s="3" t="s">
        <v>162</v>
      </c>
      <c r="E1373" s="145">
        <v>668205.96</v>
      </c>
      <c r="F1373" s="145">
        <v>631219.43000000005</v>
      </c>
      <c r="G1373" s="145">
        <v>758877.94</v>
      </c>
      <c r="H1373" s="145">
        <v>660308.37</v>
      </c>
      <c r="I1373" s="145">
        <v>711427.1</v>
      </c>
      <c r="J1373" s="145">
        <v>680182.66</v>
      </c>
      <c r="K1373" s="145">
        <v>645114.34</v>
      </c>
      <c r="L1373" s="145">
        <v>669288.64</v>
      </c>
      <c r="M1373" s="145">
        <v>655110.86</v>
      </c>
      <c r="N1373" s="145">
        <v>673305.5</v>
      </c>
      <c r="O1373" s="145">
        <v>661893.07999999996</v>
      </c>
      <c r="P1373" s="145">
        <v>668427.59</v>
      </c>
      <c r="Q1373" s="145">
        <v>646628.51</v>
      </c>
      <c r="R1373" s="145">
        <v>650350.47</v>
      </c>
      <c r="S1373" s="145">
        <v>689727.36</v>
      </c>
      <c r="T1373" s="145">
        <v>678437.88</v>
      </c>
      <c r="U1373" s="145">
        <v>731244.98</v>
      </c>
      <c r="V1373" s="145">
        <v>700217.7</v>
      </c>
      <c r="W1373" s="145">
        <v>701726.7</v>
      </c>
      <c r="X1373" s="145">
        <v>755786.19</v>
      </c>
      <c r="Y1373" s="145">
        <v>649207.93000000005</v>
      </c>
      <c r="Z1373" s="145">
        <v>766862.01</v>
      </c>
      <c r="AA1373" s="145">
        <v>723667.48</v>
      </c>
      <c r="AB1373" s="145">
        <v>730199.9</v>
      </c>
      <c r="AC1373" s="145">
        <v>781598.02</v>
      </c>
      <c r="AD1373" s="145">
        <v>738989.9</v>
      </c>
      <c r="AE1373" s="145">
        <v>815392.26</v>
      </c>
      <c r="AF1373" s="145">
        <v>808809.53</v>
      </c>
      <c r="AG1373" s="145">
        <v>862847.26</v>
      </c>
      <c r="AH1373" s="145">
        <v>778605.03</v>
      </c>
      <c r="AI1373" s="145">
        <v>851431.07</v>
      </c>
      <c r="AJ1373" s="145">
        <v>843086.28</v>
      </c>
      <c r="AK1373" s="145">
        <v>806847.17</v>
      </c>
      <c r="AL1373" s="145">
        <v>891651.17</v>
      </c>
      <c r="AM1373" s="145">
        <v>815409.93</v>
      </c>
      <c r="AN1373" s="145">
        <v>811558.8</v>
      </c>
      <c r="AO1373" s="145">
        <v>874529.46</v>
      </c>
      <c r="AP1373" s="145">
        <v>820230.39</v>
      </c>
      <c r="AQ1373" s="145">
        <v>493808.86</v>
      </c>
      <c r="AR1373" s="145">
        <v>119075.63</v>
      </c>
      <c r="AS1373" s="145">
        <v>136809.04999999999</v>
      </c>
      <c r="AT1373" s="145">
        <v>221868.61</v>
      </c>
      <c r="AU1373" s="145">
        <v>274287.57</v>
      </c>
      <c r="AV1373" s="145">
        <v>265126.89</v>
      </c>
      <c r="AW1373" s="145">
        <v>322281.55</v>
      </c>
      <c r="AX1373" s="195">
        <v>305766.45</v>
      </c>
    </row>
    <row r="1374" spans="1:50" x14ac:dyDescent="0.35">
      <c r="A1374" s="27" t="s">
        <v>144</v>
      </c>
      <c r="B1374" s="3" t="s">
        <v>220</v>
      </c>
      <c r="C1374" s="3" t="s">
        <v>129</v>
      </c>
      <c r="D1374" s="3" t="s">
        <v>166</v>
      </c>
      <c r="E1374" s="145">
        <v>423.99</v>
      </c>
      <c r="F1374" s="145">
        <v>395.01</v>
      </c>
      <c r="G1374" s="145">
        <v>470.48</v>
      </c>
      <c r="H1374" s="145">
        <v>397.54</v>
      </c>
      <c r="I1374" s="145">
        <v>416.28</v>
      </c>
      <c r="J1374" s="145">
        <v>396.38</v>
      </c>
      <c r="K1374" s="145">
        <v>384.68</v>
      </c>
      <c r="L1374" s="145">
        <v>386.65</v>
      </c>
      <c r="M1374" s="145">
        <v>391.11</v>
      </c>
      <c r="N1374" s="145">
        <v>391.46</v>
      </c>
      <c r="O1374" s="145">
        <v>375.22</v>
      </c>
      <c r="P1374" s="145">
        <v>385.48</v>
      </c>
      <c r="Q1374" s="145">
        <v>362.87</v>
      </c>
      <c r="R1374" s="145">
        <v>358.32</v>
      </c>
      <c r="S1374" s="145">
        <v>366.68</v>
      </c>
      <c r="T1374" s="145">
        <v>357.45</v>
      </c>
      <c r="U1374" s="145">
        <v>379.08</v>
      </c>
      <c r="V1374" s="145">
        <v>355.98</v>
      </c>
      <c r="W1374" s="145">
        <v>361.71</v>
      </c>
      <c r="X1374" s="145">
        <v>382.87</v>
      </c>
      <c r="Y1374" s="145">
        <v>337.95</v>
      </c>
      <c r="Z1374" s="145">
        <v>375.18</v>
      </c>
      <c r="AA1374" s="145">
        <v>355.44</v>
      </c>
      <c r="AB1374" s="145">
        <v>361.66</v>
      </c>
      <c r="AC1374" s="145">
        <v>365.57</v>
      </c>
      <c r="AD1374" s="145">
        <v>354.6</v>
      </c>
      <c r="AE1374" s="145">
        <v>376.45</v>
      </c>
      <c r="AF1374" s="145">
        <v>361.72</v>
      </c>
      <c r="AG1374" s="145">
        <v>382.3</v>
      </c>
      <c r="AH1374" s="145">
        <v>341.94</v>
      </c>
      <c r="AI1374" s="145">
        <v>370.99</v>
      </c>
      <c r="AJ1374" s="145">
        <v>369.45</v>
      </c>
      <c r="AK1374" s="145">
        <v>354.19</v>
      </c>
      <c r="AL1374" s="145">
        <v>375.27</v>
      </c>
      <c r="AM1374" s="145">
        <v>347.28</v>
      </c>
      <c r="AN1374" s="145">
        <v>343.88</v>
      </c>
      <c r="AO1374" s="145">
        <v>357.53</v>
      </c>
      <c r="AP1374" s="145">
        <v>344.06</v>
      </c>
      <c r="AQ1374" s="145">
        <v>241.71</v>
      </c>
      <c r="AR1374" s="145">
        <v>276.27999999999997</v>
      </c>
      <c r="AS1374" s="145">
        <v>246.95</v>
      </c>
      <c r="AT1374" s="145">
        <v>225.25</v>
      </c>
      <c r="AU1374" s="145">
        <v>227.06</v>
      </c>
      <c r="AV1374" s="145">
        <v>217.14</v>
      </c>
      <c r="AW1374" s="145">
        <v>238.02</v>
      </c>
      <c r="AX1374" s="195">
        <v>246.59</v>
      </c>
    </row>
    <row r="1375" spans="1:50" x14ac:dyDescent="0.35">
      <c r="A1375" s="27" t="s">
        <v>144</v>
      </c>
      <c r="B1375" s="3" t="s">
        <v>220</v>
      </c>
      <c r="C1375" s="3" t="s">
        <v>129</v>
      </c>
      <c r="D1375" s="3" t="s">
        <v>327</v>
      </c>
      <c r="E1375" s="4">
        <v>27202</v>
      </c>
      <c r="F1375" s="4">
        <v>26378</v>
      </c>
      <c r="G1375" s="4">
        <v>30794</v>
      </c>
      <c r="H1375" s="4">
        <v>27335</v>
      </c>
      <c r="I1375" s="4">
        <v>29897</v>
      </c>
      <c r="J1375" s="4">
        <v>29470</v>
      </c>
      <c r="K1375" s="4">
        <v>27836</v>
      </c>
      <c r="L1375" s="4">
        <v>28746</v>
      </c>
      <c r="M1375" s="4">
        <v>28199</v>
      </c>
      <c r="N1375" s="4">
        <v>28788</v>
      </c>
      <c r="O1375" s="4">
        <v>28719</v>
      </c>
      <c r="P1375" s="4">
        <v>28082</v>
      </c>
      <c r="Q1375" s="4">
        <v>27504</v>
      </c>
      <c r="R1375" s="4">
        <v>27473</v>
      </c>
      <c r="S1375" s="4">
        <v>29727</v>
      </c>
      <c r="T1375" s="4">
        <v>29572</v>
      </c>
      <c r="U1375" s="4">
        <v>31352</v>
      </c>
      <c r="V1375" s="4">
        <v>30255</v>
      </c>
      <c r="W1375" s="4">
        <v>30195</v>
      </c>
      <c r="X1375" s="4">
        <v>33907</v>
      </c>
      <c r="Y1375" s="4">
        <v>29591</v>
      </c>
      <c r="Z1375" s="4">
        <v>32617</v>
      </c>
      <c r="AA1375" s="4">
        <v>30913</v>
      </c>
      <c r="AB1375" s="4">
        <v>31168</v>
      </c>
      <c r="AC1375" s="4">
        <v>32590</v>
      </c>
      <c r="AD1375" s="4">
        <v>30547</v>
      </c>
      <c r="AE1375" s="4">
        <v>33761</v>
      </c>
      <c r="AF1375" s="4">
        <v>33313</v>
      </c>
      <c r="AG1375" s="4">
        <v>35901</v>
      </c>
      <c r="AH1375" s="4">
        <v>33343</v>
      </c>
      <c r="AI1375" s="4">
        <v>35199</v>
      </c>
      <c r="AJ1375" s="4">
        <v>35987</v>
      </c>
      <c r="AK1375" s="4">
        <v>34474</v>
      </c>
      <c r="AL1375" s="4">
        <v>38113</v>
      </c>
      <c r="AM1375" s="4">
        <v>35051</v>
      </c>
      <c r="AN1375" s="4">
        <v>35683</v>
      </c>
      <c r="AO1375" s="4">
        <v>38362</v>
      </c>
      <c r="AP1375" s="4">
        <v>35279</v>
      </c>
      <c r="AQ1375" s="4">
        <v>21869</v>
      </c>
      <c r="AR1375" s="4">
        <v>4604</v>
      </c>
      <c r="AS1375" s="4">
        <v>4684</v>
      </c>
      <c r="AT1375" s="4">
        <v>8005</v>
      </c>
      <c r="AU1375" s="4">
        <v>9344</v>
      </c>
      <c r="AV1375" s="4">
        <v>8852</v>
      </c>
      <c r="AW1375" s="4">
        <v>9656</v>
      </c>
      <c r="AX1375" s="16">
        <v>9476</v>
      </c>
    </row>
    <row r="1376" spans="1:50" x14ac:dyDescent="0.35">
      <c r="A1376" s="27" t="s">
        <v>144</v>
      </c>
      <c r="B1376" s="3" t="s">
        <v>220</v>
      </c>
      <c r="C1376" s="3" t="s">
        <v>129</v>
      </c>
      <c r="D1376" s="3" t="s">
        <v>167</v>
      </c>
      <c r="E1376" s="4">
        <v>16205</v>
      </c>
      <c r="F1376" s="4">
        <v>16351</v>
      </c>
      <c r="G1376" s="4">
        <v>17225</v>
      </c>
      <c r="H1376" s="4">
        <v>17620</v>
      </c>
      <c r="I1376" s="4">
        <v>21183</v>
      </c>
      <c r="J1376" s="4">
        <v>20938</v>
      </c>
      <c r="K1376" s="4">
        <v>17875</v>
      </c>
      <c r="L1376" s="4">
        <v>15504</v>
      </c>
      <c r="M1376" s="4">
        <v>14231</v>
      </c>
      <c r="N1376" s="4">
        <v>12860</v>
      </c>
      <c r="O1376" s="4">
        <v>18376</v>
      </c>
      <c r="P1376" s="4">
        <v>18081</v>
      </c>
      <c r="Q1376" s="4">
        <v>18685</v>
      </c>
      <c r="R1376" s="4">
        <v>19195</v>
      </c>
      <c r="S1376" s="4">
        <v>24369</v>
      </c>
      <c r="T1376" s="4">
        <v>25470</v>
      </c>
      <c r="U1376" s="4">
        <v>25428</v>
      </c>
      <c r="V1376" s="4">
        <v>23132</v>
      </c>
      <c r="W1376" s="4">
        <v>23042</v>
      </c>
      <c r="X1376" s="4">
        <v>22871</v>
      </c>
      <c r="Y1376" s="4">
        <v>17376</v>
      </c>
      <c r="Z1376" s="4">
        <v>18494</v>
      </c>
      <c r="AA1376" s="4">
        <v>16552</v>
      </c>
      <c r="AB1376" s="4">
        <v>17045</v>
      </c>
      <c r="AC1376" s="4">
        <v>18007</v>
      </c>
      <c r="AD1376" s="4">
        <v>18081</v>
      </c>
      <c r="AE1376" s="4">
        <v>19273</v>
      </c>
      <c r="AF1376" s="4">
        <v>19275</v>
      </c>
      <c r="AG1376" s="4">
        <v>19184</v>
      </c>
      <c r="AH1376" s="4">
        <v>17693</v>
      </c>
      <c r="AI1376" s="4">
        <v>20053</v>
      </c>
      <c r="AJ1376" s="4">
        <v>18220</v>
      </c>
      <c r="AK1376" s="4">
        <v>20553</v>
      </c>
      <c r="AL1376" s="4">
        <v>22651</v>
      </c>
      <c r="AM1376" s="4">
        <v>17848</v>
      </c>
      <c r="AN1376" s="4">
        <v>17963</v>
      </c>
      <c r="AO1376" s="4">
        <v>23313</v>
      </c>
      <c r="AP1376" s="4">
        <v>25618</v>
      </c>
      <c r="AQ1376" s="4">
        <v>15364</v>
      </c>
      <c r="AR1376" s="4">
        <v>4498</v>
      </c>
      <c r="AS1376" s="4">
        <v>8917</v>
      </c>
      <c r="AT1376" s="4">
        <v>10117</v>
      </c>
      <c r="AU1376" s="4">
        <v>14639</v>
      </c>
      <c r="AV1376" s="4">
        <v>12420</v>
      </c>
      <c r="AW1376" s="4">
        <v>9110</v>
      </c>
      <c r="AX1376" s="16">
        <v>11354</v>
      </c>
    </row>
    <row r="1377" spans="1:50" x14ac:dyDescent="0.35">
      <c r="A1377" s="27" t="s">
        <v>144</v>
      </c>
      <c r="B1377" s="3" t="s">
        <v>220</v>
      </c>
      <c r="C1377" s="3" t="s">
        <v>129</v>
      </c>
      <c r="D1377" s="3" t="s">
        <v>132</v>
      </c>
      <c r="E1377" s="4">
        <v>1576</v>
      </c>
      <c r="F1377" s="4">
        <v>1598</v>
      </c>
      <c r="G1377" s="4">
        <v>1613</v>
      </c>
      <c r="H1377" s="4">
        <v>1661</v>
      </c>
      <c r="I1377" s="4">
        <v>1709</v>
      </c>
      <c r="J1377" s="4">
        <v>1716</v>
      </c>
      <c r="K1377" s="4">
        <v>1677</v>
      </c>
      <c r="L1377" s="4">
        <v>1731</v>
      </c>
      <c r="M1377" s="4">
        <v>1675</v>
      </c>
      <c r="N1377" s="4">
        <v>1720</v>
      </c>
      <c r="O1377" s="4">
        <v>1764</v>
      </c>
      <c r="P1377" s="4">
        <v>1734</v>
      </c>
      <c r="Q1377" s="4">
        <v>1782</v>
      </c>
      <c r="R1377" s="4">
        <v>1815</v>
      </c>
      <c r="S1377" s="4">
        <v>1881</v>
      </c>
      <c r="T1377" s="4">
        <v>1898</v>
      </c>
      <c r="U1377" s="4">
        <v>1929</v>
      </c>
      <c r="V1377" s="4">
        <v>1967</v>
      </c>
      <c r="W1377" s="4">
        <v>1940</v>
      </c>
      <c r="X1377" s="4">
        <v>1974</v>
      </c>
      <c r="Y1377" s="4">
        <v>1921</v>
      </c>
      <c r="Z1377" s="4">
        <v>2044</v>
      </c>
      <c r="AA1377" s="4">
        <v>2036</v>
      </c>
      <c r="AB1377" s="4">
        <v>2019</v>
      </c>
      <c r="AC1377" s="4">
        <v>2138</v>
      </c>
      <c r="AD1377" s="4">
        <v>2084</v>
      </c>
      <c r="AE1377" s="4">
        <v>2166</v>
      </c>
      <c r="AF1377" s="4">
        <v>2236</v>
      </c>
      <c r="AG1377" s="4">
        <v>2257</v>
      </c>
      <c r="AH1377" s="4">
        <v>2277</v>
      </c>
      <c r="AI1377" s="4">
        <v>2295</v>
      </c>
      <c r="AJ1377" s="4">
        <v>2282</v>
      </c>
      <c r="AK1377" s="4">
        <v>2278</v>
      </c>
      <c r="AL1377" s="4">
        <v>2376</v>
      </c>
      <c r="AM1377" s="4">
        <v>2348</v>
      </c>
      <c r="AN1377" s="4">
        <v>2360</v>
      </c>
      <c r="AO1377" s="4">
        <v>2446</v>
      </c>
      <c r="AP1377" s="4">
        <v>2384</v>
      </c>
      <c r="AQ1377" s="4">
        <v>2043</v>
      </c>
      <c r="AR1377" s="3">
        <v>431</v>
      </c>
      <c r="AS1377" s="3">
        <v>554</v>
      </c>
      <c r="AT1377" s="3">
        <v>985</v>
      </c>
      <c r="AU1377" s="4">
        <v>1208</v>
      </c>
      <c r="AV1377" s="4">
        <v>1221</v>
      </c>
      <c r="AW1377" s="4">
        <v>1354</v>
      </c>
      <c r="AX1377" s="16">
        <v>1240</v>
      </c>
    </row>
    <row r="1378" spans="1:50" x14ac:dyDescent="0.35">
      <c r="A1378" s="27" t="s">
        <v>144</v>
      </c>
      <c r="B1378" s="3" t="s">
        <v>220</v>
      </c>
      <c r="C1378" s="3" t="s">
        <v>340</v>
      </c>
      <c r="D1378" s="3" t="s">
        <v>162</v>
      </c>
      <c r="E1378" s="145"/>
      <c r="F1378" s="145"/>
      <c r="G1378" s="145"/>
      <c r="H1378" s="145"/>
      <c r="I1378" s="145"/>
      <c r="J1378" s="145"/>
      <c r="K1378" s="145"/>
      <c r="L1378" s="145"/>
      <c r="M1378" s="145"/>
      <c r="N1378" s="145"/>
      <c r="O1378" s="145"/>
      <c r="P1378" s="145"/>
      <c r="Q1378" s="145"/>
      <c r="R1378" s="145">
        <v>11.6</v>
      </c>
      <c r="S1378" s="145">
        <v>11.6</v>
      </c>
      <c r="T1378" s="145">
        <v>11.6</v>
      </c>
      <c r="U1378" s="145"/>
      <c r="V1378" s="145"/>
      <c r="W1378" s="145">
        <v>66</v>
      </c>
      <c r="X1378" s="145"/>
      <c r="Y1378" s="145"/>
      <c r="Z1378" s="145"/>
      <c r="AA1378" s="145">
        <v>66</v>
      </c>
      <c r="AB1378" s="145">
        <v>66</v>
      </c>
      <c r="AC1378" s="145"/>
      <c r="AD1378" s="145"/>
      <c r="AE1378" s="145"/>
      <c r="AF1378" s="145"/>
      <c r="AG1378" s="145"/>
      <c r="AH1378" s="145"/>
      <c r="AI1378" s="145"/>
      <c r="AJ1378" s="145"/>
      <c r="AK1378" s="145"/>
      <c r="AL1378" s="145"/>
      <c r="AM1378" s="145"/>
      <c r="AN1378" s="145"/>
      <c r="AO1378" s="145"/>
      <c r="AP1378" s="145"/>
      <c r="AQ1378" s="145">
        <v>66</v>
      </c>
      <c r="AR1378" s="145"/>
      <c r="AS1378" s="145"/>
      <c r="AT1378" s="145"/>
      <c r="AU1378" s="145"/>
      <c r="AV1378" s="145"/>
      <c r="AW1378" s="145"/>
      <c r="AX1378" s="195"/>
    </row>
    <row r="1379" spans="1:50" x14ac:dyDescent="0.35">
      <c r="A1379" s="27" t="s">
        <v>144</v>
      </c>
      <c r="B1379" s="3" t="s">
        <v>220</v>
      </c>
      <c r="C1379" s="3" t="s">
        <v>340</v>
      </c>
      <c r="D1379" s="3" t="s">
        <v>166</v>
      </c>
      <c r="E1379" s="145"/>
      <c r="F1379" s="145"/>
      <c r="G1379" s="145"/>
      <c r="H1379" s="145"/>
      <c r="I1379" s="145"/>
      <c r="J1379" s="145"/>
      <c r="K1379" s="145"/>
      <c r="L1379" s="145"/>
      <c r="M1379" s="145"/>
      <c r="N1379" s="145"/>
      <c r="O1379" s="145"/>
      <c r="P1379" s="145"/>
      <c r="Q1379" s="145"/>
      <c r="R1379" s="145">
        <v>11.6</v>
      </c>
      <c r="S1379" s="145">
        <v>11.6</v>
      </c>
      <c r="T1379" s="145">
        <v>11.6</v>
      </c>
      <c r="U1379" s="145"/>
      <c r="V1379" s="145"/>
      <c r="W1379" s="145">
        <v>66</v>
      </c>
      <c r="X1379" s="145"/>
      <c r="Y1379" s="145"/>
      <c r="Z1379" s="145"/>
      <c r="AA1379" s="145">
        <v>66</v>
      </c>
      <c r="AB1379" s="145">
        <v>66</v>
      </c>
      <c r="AC1379" s="145"/>
      <c r="AD1379" s="145"/>
      <c r="AE1379" s="145"/>
      <c r="AF1379" s="145"/>
      <c r="AG1379" s="145"/>
      <c r="AH1379" s="145"/>
      <c r="AI1379" s="145"/>
      <c r="AJ1379" s="145"/>
      <c r="AK1379" s="145"/>
      <c r="AL1379" s="145"/>
      <c r="AM1379" s="145"/>
      <c r="AN1379" s="145"/>
      <c r="AO1379" s="145"/>
      <c r="AP1379" s="145"/>
      <c r="AQ1379" s="145">
        <v>66</v>
      </c>
      <c r="AR1379" s="145"/>
      <c r="AS1379" s="145"/>
      <c r="AT1379" s="145"/>
      <c r="AU1379" s="145"/>
      <c r="AV1379" s="145"/>
      <c r="AW1379" s="145"/>
      <c r="AX1379" s="195"/>
    </row>
    <row r="1380" spans="1:50" x14ac:dyDescent="0.35">
      <c r="A1380" s="27" t="s">
        <v>144</v>
      </c>
      <c r="B1380" s="3" t="s">
        <v>220</v>
      </c>
      <c r="C1380" s="3" t="s">
        <v>340</v>
      </c>
      <c r="D1380" s="3" t="s">
        <v>327</v>
      </c>
      <c r="E1380" s="3"/>
      <c r="F1380" s="3"/>
      <c r="G1380" s="3"/>
      <c r="H1380" s="3"/>
      <c r="I1380" s="3"/>
      <c r="J1380" s="3"/>
      <c r="K1380" s="3"/>
      <c r="L1380" s="3"/>
      <c r="M1380" s="3"/>
      <c r="N1380" s="3"/>
      <c r="O1380" s="3"/>
      <c r="P1380" s="3"/>
      <c r="Q1380" s="3"/>
      <c r="R1380" s="3">
        <v>1</v>
      </c>
      <c r="S1380" s="3">
        <v>1</v>
      </c>
      <c r="T1380" s="3">
        <v>1</v>
      </c>
      <c r="U1380" s="3"/>
      <c r="V1380" s="3"/>
      <c r="W1380" s="3">
        <v>1</v>
      </c>
      <c r="X1380" s="3"/>
      <c r="Y1380" s="3"/>
      <c r="Z1380" s="3"/>
      <c r="AA1380" s="3">
        <v>1</v>
      </c>
      <c r="AB1380" s="3">
        <v>1</v>
      </c>
      <c r="AC1380" s="3"/>
      <c r="AD1380" s="3"/>
      <c r="AE1380" s="3"/>
      <c r="AF1380" s="3"/>
      <c r="AG1380" s="3"/>
      <c r="AH1380" s="3"/>
      <c r="AI1380" s="3"/>
      <c r="AJ1380" s="3"/>
      <c r="AK1380" s="3"/>
      <c r="AL1380" s="3"/>
      <c r="AM1380" s="3"/>
      <c r="AN1380" s="3"/>
      <c r="AO1380" s="3"/>
      <c r="AP1380" s="3"/>
      <c r="AQ1380" s="3">
        <v>1</v>
      </c>
      <c r="AR1380" s="3"/>
      <c r="AS1380" s="3"/>
      <c r="AT1380" s="3"/>
      <c r="AU1380" s="3"/>
      <c r="AV1380" s="3"/>
      <c r="AW1380" s="3"/>
      <c r="AX1380" s="10"/>
    </row>
    <row r="1381" spans="1:50" x14ac:dyDescent="0.35">
      <c r="A1381" s="27" t="s">
        <v>144</v>
      </c>
      <c r="B1381" s="3" t="s">
        <v>220</v>
      </c>
      <c r="C1381" s="3" t="s">
        <v>340</v>
      </c>
      <c r="D1381" s="3" t="s">
        <v>167</v>
      </c>
      <c r="E1381" s="3"/>
      <c r="F1381" s="3"/>
      <c r="G1381" s="3"/>
      <c r="H1381" s="3"/>
      <c r="I1381" s="3"/>
      <c r="J1381" s="3"/>
      <c r="K1381" s="3"/>
      <c r="L1381" s="3"/>
      <c r="M1381" s="3"/>
      <c r="N1381" s="3"/>
      <c r="O1381" s="3"/>
      <c r="P1381" s="3"/>
      <c r="Q1381" s="3"/>
      <c r="R1381" s="3">
        <v>0</v>
      </c>
      <c r="S1381" s="3">
        <v>0</v>
      </c>
      <c r="T1381" s="3">
        <v>0</v>
      </c>
      <c r="U1381" s="3"/>
      <c r="V1381" s="3"/>
      <c r="W1381" s="3">
        <v>0</v>
      </c>
      <c r="X1381" s="3"/>
      <c r="Y1381" s="3"/>
      <c r="Z1381" s="3"/>
      <c r="AA1381" s="3">
        <v>0</v>
      </c>
      <c r="AB1381" s="3">
        <v>0</v>
      </c>
      <c r="AC1381" s="3"/>
      <c r="AD1381" s="3"/>
      <c r="AE1381" s="3"/>
      <c r="AF1381" s="3"/>
      <c r="AG1381" s="3"/>
      <c r="AH1381" s="3"/>
      <c r="AI1381" s="3"/>
      <c r="AJ1381" s="3"/>
      <c r="AK1381" s="3"/>
      <c r="AL1381" s="3"/>
      <c r="AM1381" s="3"/>
      <c r="AN1381" s="3"/>
      <c r="AO1381" s="3"/>
      <c r="AP1381" s="3"/>
      <c r="AQ1381" s="3">
        <v>0</v>
      </c>
      <c r="AR1381" s="3"/>
      <c r="AS1381" s="3"/>
      <c r="AT1381" s="3"/>
      <c r="AU1381" s="3"/>
      <c r="AV1381" s="3"/>
      <c r="AW1381" s="3"/>
      <c r="AX1381" s="10"/>
    </row>
    <row r="1382" spans="1:50" x14ac:dyDescent="0.35">
      <c r="A1382" s="27" t="s">
        <v>144</v>
      </c>
      <c r="B1382" s="3" t="s">
        <v>220</v>
      </c>
      <c r="C1382" s="3" t="s">
        <v>340</v>
      </c>
      <c r="D1382" s="3" t="s">
        <v>132</v>
      </c>
      <c r="E1382" s="3"/>
      <c r="F1382" s="3"/>
      <c r="G1382" s="3"/>
      <c r="H1382" s="3"/>
      <c r="I1382" s="3"/>
      <c r="J1382" s="3"/>
      <c r="K1382" s="3"/>
      <c r="L1382" s="3"/>
      <c r="M1382" s="3"/>
      <c r="N1382" s="3"/>
      <c r="O1382" s="3"/>
      <c r="P1382" s="3"/>
      <c r="Q1382" s="3"/>
      <c r="R1382" s="3">
        <v>1</v>
      </c>
      <c r="S1382" s="3">
        <v>1</v>
      </c>
      <c r="T1382" s="3">
        <v>1</v>
      </c>
      <c r="U1382" s="3"/>
      <c r="V1382" s="3"/>
      <c r="W1382" s="3">
        <v>1</v>
      </c>
      <c r="X1382" s="3"/>
      <c r="Y1382" s="3"/>
      <c r="Z1382" s="3"/>
      <c r="AA1382" s="3">
        <v>1</v>
      </c>
      <c r="AB1382" s="3">
        <v>1</v>
      </c>
      <c r="AC1382" s="3"/>
      <c r="AD1382" s="3"/>
      <c r="AE1382" s="3"/>
      <c r="AF1382" s="3"/>
      <c r="AG1382" s="3"/>
      <c r="AH1382" s="3"/>
      <c r="AI1382" s="3"/>
      <c r="AJ1382" s="3"/>
      <c r="AK1382" s="3"/>
      <c r="AL1382" s="3"/>
      <c r="AM1382" s="3"/>
      <c r="AN1382" s="3"/>
      <c r="AO1382" s="3"/>
      <c r="AP1382" s="3"/>
      <c r="AQ1382" s="3">
        <v>1</v>
      </c>
      <c r="AR1382" s="3"/>
      <c r="AS1382" s="3"/>
      <c r="AT1382" s="3"/>
      <c r="AU1382" s="3"/>
      <c r="AV1382" s="3"/>
      <c r="AW1382" s="3"/>
      <c r="AX1382" s="10"/>
    </row>
    <row r="1383" spans="1:50" x14ac:dyDescent="0.35">
      <c r="A1383" s="27" t="s">
        <v>144</v>
      </c>
      <c r="B1383" s="3" t="s">
        <v>220</v>
      </c>
      <c r="C1383" s="3" t="s">
        <v>341</v>
      </c>
      <c r="D1383" s="3" t="s">
        <v>162</v>
      </c>
      <c r="E1383" s="145"/>
      <c r="F1383" s="145"/>
      <c r="G1383" s="145"/>
      <c r="H1383" s="145"/>
      <c r="I1383" s="145">
        <v>200</v>
      </c>
      <c r="J1383" s="145"/>
      <c r="K1383" s="145">
        <v>200</v>
      </c>
      <c r="L1383" s="145"/>
      <c r="M1383" s="145">
        <v>400</v>
      </c>
      <c r="N1383" s="145"/>
      <c r="O1383" s="145">
        <v>200</v>
      </c>
      <c r="P1383" s="145"/>
      <c r="Q1383" s="145"/>
      <c r="R1383" s="145"/>
      <c r="S1383" s="145"/>
      <c r="T1383" s="145"/>
      <c r="U1383" s="145"/>
      <c r="V1383" s="145"/>
      <c r="W1383" s="145"/>
      <c r="X1383" s="145"/>
      <c r="Y1383" s="145"/>
      <c r="Z1383" s="145"/>
      <c r="AA1383" s="145"/>
      <c r="AB1383" s="145"/>
      <c r="AC1383" s="145"/>
      <c r="AD1383" s="145"/>
      <c r="AE1383" s="145"/>
      <c r="AF1383" s="145"/>
      <c r="AG1383" s="145"/>
      <c r="AH1383" s="145"/>
      <c r="AI1383" s="145"/>
      <c r="AJ1383" s="145"/>
      <c r="AK1383" s="145"/>
      <c r="AL1383" s="145"/>
      <c r="AM1383" s="145"/>
      <c r="AN1383" s="145"/>
      <c r="AO1383" s="145"/>
      <c r="AP1383" s="145"/>
      <c r="AQ1383" s="145"/>
      <c r="AR1383" s="145"/>
      <c r="AS1383" s="145"/>
      <c r="AT1383" s="145"/>
      <c r="AU1383" s="145"/>
      <c r="AV1383" s="145"/>
      <c r="AW1383" s="145"/>
      <c r="AX1383" s="195"/>
    </row>
    <row r="1384" spans="1:50" x14ac:dyDescent="0.35">
      <c r="A1384" s="27" t="s">
        <v>144</v>
      </c>
      <c r="B1384" s="3" t="s">
        <v>220</v>
      </c>
      <c r="C1384" s="3" t="s">
        <v>341</v>
      </c>
      <c r="D1384" s="3" t="s">
        <v>166</v>
      </c>
      <c r="E1384" s="145"/>
      <c r="F1384" s="145"/>
      <c r="G1384" s="145"/>
      <c r="H1384" s="145"/>
      <c r="I1384" s="145">
        <v>200</v>
      </c>
      <c r="J1384" s="145"/>
      <c r="K1384" s="145">
        <v>200</v>
      </c>
      <c r="L1384" s="145"/>
      <c r="M1384" s="145">
        <v>400</v>
      </c>
      <c r="N1384" s="145"/>
      <c r="O1384" s="145">
        <v>200</v>
      </c>
      <c r="P1384" s="145"/>
      <c r="Q1384" s="145"/>
      <c r="R1384" s="145"/>
      <c r="S1384" s="145"/>
      <c r="T1384" s="145"/>
      <c r="U1384" s="145"/>
      <c r="V1384" s="145"/>
      <c r="W1384" s="145"/>
      <c r="X1384" s="145"/>
      <c r="Y1384" s="145"/>
      <c r="Z1384" s="145"/>
      <c r="AA1384" s="145"/>
      <c r="AB1384" s="145"/>
      <c r="AC1384" s="145"/>
      <c r="AD1384" s="145"/>
      <c r="AE1384" s="145"/>
      <c r="AF1384" s="145"/>
      <c r="AG1384" s="145"/>
      <c r="AH1384" s="145"/>
      <c r="AI1384" s="145"/>
      <c r="AJ1384" s="145"/>
      <c r="AK1384" s="145"/>
      <c r="AL1384" s="145"/>
      <c r="AM1384" s="145"/>
      <c r="AN1384" s="145"/>
      <c r="AO1384" s="145"/>
      <c r="AP1384" s="145"/>
      <c r="AQ1384" s="145"/>
      <c r="AR1384" s="145"/>
      <c r="AS1384" s="145"/>
      <c r="AT1384" s="145"/>
      <c r="AU1384" s="145"/>
      <c r="AV1384" s="145"/>
      <c r="AW1384" s="145"/>
      <c r="AX1384" s="195"/>
    </row>
    <row r="1385" spans="1:50" x14ac:dyDescent="0.35">
      <c r="A1385" s="27" t="s">
        <v>144</v>
      </c>
      <c r="B1385" s="3" t="s">
        <v>220</v>
      </c>
      <c r="C1385" s="3" t="s">
        <v>341</v>
      </c>
      <c r="D1385" s="3" t="s">
        <v>327</v>
      </c>
      <c r="E1385" s="3"/>
      <c r="F1385" s="3"/>
      <c r="G1385" s="3"/>
      <c r="H1385" s="3"/>
      <c r="I1385" s="3">
        <v>1</v>
      </c>
      <c r="J1385" s="3"/>
      <c r="K1385" s="3">
        <v>1</v>
      </c>
      <c r="L1385" s="3"/>
      <c r="M1385" s="3">
        <v>3</v>
      </c>
      <c r="N1385" s="3"/>
      <c r="O1385" s="3">
        <v>1</v>
      </c>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10"/>
    </row>
    <row r="1386" spans="1:50" x14ac:dyDescent="0.35">
      <c r="A1386" s="27" t="s">
        <v>144</v>
      </c>
      <c r="B1386" s="3" t="s">
        <v>220</v>
      </c>
      <c r="C1386" s="3" t="s">
        <v>341</v>
      </c>
      <c r="D1386" s="3" t="s">
        <v>167</v>
      </c>
      <c r="E1386" s="3"/>
      <c r="F1386" s="3"/>
      <c r="G1386" s="3"/>
      <c r="H1386" s="3"/>
      <c r="I1386" s="3">
        <v>0</v>
      </c>
      <c r="J1386" s="3"/>
      <c r="K1386" s="3">
        <v>0</v>
      </c>
      <c r="L1386" s="3"/>
      <c r="M1386" s="3">
        <v>0</v>
      </c>
      <c r="N1386" s="3"/>
      <c r="O1386" s="3">
        <v>0</v>
      </c>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10"/>
    </row>
    <row r="1387" spans="1:50" x14ac:dyDescent="0.35">
      <c r="A1387" s="27" t="s">
        <v>144</v>
      </c>
      <c r="B1387" s="3" t="s">
        <v>220</v>
      </c>
      <c r="C1387" s="3" t="s">
        <v>341</v>
      </c>
      <c r="D1387" s="3" t="s">
        <v>132</v>
      </c>
      <c r="E1387" s="3"/>
      <c r="F1387" s="3"/>
      <c r="G1387" s="3"/>
      <c r="H1387" s="3"/>
      <c r="I1387" s="3">
        <v>1</v>
      </c>
      <c r="J1387" s="3"/>
      <c r="K1387" s="3">
        <v>1</v>
      </c>
      <c r="L1387" s="3"/>
      <c r="M1387" s="3">
        <v>1</v>
      </c>
      <c r="N1387" s="3"/>
      <c r="O1387" s="3">
        <v>1</v>
      </c>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10"/>
    </row>
    <row r="1388" spans="1:50" x14ac:dyDescent="0.35">
      <c r="A1388" s="27" t="s">
        <v>144</v>
      </c>
      <c r="B1388" s="3" t="s">
        <v>220</v>
      </c>
      <c r="C1388" s="3" t="s">
        <v>333</v>
      </c>
      <c r="D1388" s="3" t="s">
        <v>162</v>
      </c>
      <c r="E1388" s="145">
        <v>36304.07</v>
      </c>
      <c r="F1388" s="145">
        <v>32923.269999999997</v>
      </c>
      <c r="G1388" s="145">
        <v>47343.29</v>
      </c>
      <c r="H1388" s="145">
        <v>34068.32</v>
      </c>
      <c r="I1388" s="145">
        <v>30849.02</v>
      </c>
      <c r="J1388" s="145">
        <v>33299.56</v>
      </c>
      <c r="K1388" s="145">
        <v>31837.91</v>
      </c>
      <c r="L1388" s="145">
        <v>36624.15</v>
      </c>
      <c r="M1388" s="145">
        <v>34728.43</v>
      </c>
      <c r="N1388" s="145">
        <v>34367.94</v>
      </c>
      <c r="O1388" s="145">
        <v>31650.43</v>
      </c>
      <c r="P1388" s="145">
        <v>34866.629999999997</v>
      </c>
      <c r="Q1388" s="145">
        <v>35453.620000000003</v>
      </c>
      <c r="R1388" s="145">
        <v>37229.35</v>
      </c>
      <c r="S1388" s="145">
        <v>40895.199999999997</v>
      </c>
      <c r="T1388" s="145">
        <v>36120.400000000001</v>
      </c>
      <c r="U1388" s="145">
        <v>35623.71</v>
      </c>
      <c r="V1388" s="145">
        <v>35146.03</v>
      </c>
      <c r="W1388" s="145">
        <v>39910.050000000003</v>
      </c>
      <c r="X1388" s="145">
        <v>46687.69</v>
      </c>
      <c r="Y1388" s="145">
        <v>31780.39</v>
      </c>
      <c r="Z1388" s="145">
        <v>43810.21</v>
      </c>
      <c r="AA1388" s="145">
        <v>42366.8</v>
      </c>
      <c r="AB1388" s="145">
        <v>48054.83</v>
      </c>
      <c r="AC1388" s="145">
        <v>62312.55</v>
      </c>
      <c r="AD1388" s="145">
        <v>58232.81</v>
      </c>
      <c r="AE1388" s="145">
        <v>59366.78</v>
      </c>
      <c r="AF1388" s="145">
        <v>66327.3</v>
      </c>
      <c r="AG1388" s="145">
        <v>67162.83</v>
      </c>
      <c r="AH1388" s="145">
        <v>45369.18</v>
      </c>
      <c r="AI1388" s="145">
        <v>43753.43</v>
      </c>
      <c r="AJ1388" s="145">
        <v>46073.42</v>
      </c>
      <c r="AK1388" s="145">
        <v>40262.47</v>
      </c>
      <c r="AL1388" s="145">
        <v>40283.57</v>
      </c>
      <c r="AM1388" s="145">
        <v>29963.439999999999</v>
      </c>
      <c r="AN1388" s="145">
        <v>26652.47</v>
      </c>
      <c r="AO1388" s="145">
        <v>32727.88</v>
      </c>
      <c r="AP1388" s="145">
        <v>32599.9</v>
      </c>
      <c r="AQ1388" s="145">
        <v>29799.49</v>
      </c>
      <c r="AR1388" s="145">
        <v>29320.21</v>
      </c>
      <c r="AS1388" s="145">
        <v>32563.94</v>
      </c>
      <c r="AT1388" s="145">
        <v>40229.85</v>
      </c>
      <c r="AU1388" s="145">
        <v>35724.43</v>
      </c>
      <c r="AV1388" s="145">
        <v>29263.75</v>
      </c>
      <c r="AW1388" s="145">
        <v>27147.279999999999</v>
      </c>
      <c r="AX1388" s="195">
        <v>14696.56</v>
      </c>
    </row>
    <row r="1389" spans="1:50" x14ac:dyDescent="0.35">
      <c r="A1389" s="27" t="s">
        <v>144</v>
      </c>
      <c r="B1389" s="3" t="s">
        <v>220</v>
      </c>
      <c r="C1389" s="3" t="s">
        <v>333</v>
      </c>
      <c r="D1389" s="3" t="s">
        <v>166</v>
      </c>
      <c r="E1389" s="145">
        <v>355.92</v>
      </c>
      <c r="F1389" s="145">
        <v>346.56</v>
      </c>
      <c r="G1389" s="145">
        <v>498.35</v>
      </c>
      <c r="H1389" s="145">
        <v>327.58</v>
      </c>
      <c r="I1389" s="145">
        <v>275.44</v>
      </c>
      <c r="J1389" s="145">
        <v>287.07</v>
      </c>
      <c r="K1389" s="145">
        <v>300.36</v>
      </c>
      <c r="L1389" s="145">
        <v>327</v>
      </c>
      <c r="M1389" s="145">
        <v>373.42</v>
      </c>
      <c r="N1389" s="145">
        <v>333.67</v>
      </c>
      <c r="O1389" s="145">
        <v>307.29000000000002</v>
      </c>
      <c r="P1389" s="145">
        <v>314.11</v>
      </c>
      <c r="Q1389" s="145">
        <v>283.63</v>
      </c>
      <c r="R1389" s="145">
        <v>318.2</v>
      </c>
      <c r="S1389" s="145">
        <v>307.48</v>
      </c>
      <c r="T1389" s="145">
        <v>344</v>
      </c>
      <c r="U1389" s="145">
        <v>332.93</v>
      </c>
      <c r="V1389" s="145">
        <v>328.47</v>
      </c>
      <c r="W1389" s="145">
        <v>347.04</v>
      </c>
      <c r="X1389" s="145">
        <v>356.39</v>
      </c>
      <c r="Y1389" s="145">
        <v>264.83999999999997</v>
      </c>
      <c r="Z1389" s="145">
        <v>368.15</v>
      </c>
      <c r="AA1389" s="145">
        <v>378.28</v>
      </c>
      <c r="AB1389" s="145">
        <v>364.05</v>
      </c>
      <c r="AC1389" s="145">
        <v>394.38</v>
      </c>
      <c r="AD1389" s="145">
        <v>458.53</v>
      </c>
      <c r="AE1389" s="145">
        <v>507.41</v>
      </c>
      <c r="AF1389" s="145">
        <v>510.21</v>
      </c>
      <c r="AG1389" s="145">
        <v>453.8</v>
      </c>
      <c r="AH1389" s="145">
        <v>324.07</v>
      </c>
      <c r="AI1389" s="145">
        <v>390.66</v>
      </c>
      <c r="AJ1389" s="145">
        <v>397.18</v>
      </c>
      <c r="AK1389" s="145">
        <v>347.09</v>
      </c>
      <c r="AL1389" s="145">
        <v>327.51</v>
      </c>
      <c r="AM1389" s="145">
        <v>272.39</v>
      </c>
      <c r="AN1389" s="145">
        <v>211.53</v>
      </c>
      <c r="AO1389" s="145">
        <v>253.7</v>
      </c>
      <c r="AP1389" s="145">
        <v>276.27</v>
      </c>
      <c r="AQ1389" s="145">
        <v>295.04000000000002</v>
      </c>
      <c r="AR1389" s="145">
        <v>375.9</v>
      </c>
      <c r="AS1389" s="145">
        <v>412.2</v>
      </c>
      <c r="AT1389" s="145">
        <v>484.7</v>
      </c>
      <c r="AU1389" s="145">
        <v>388.31</v>
      </c>
      <c r="AV1389" s="145">
        <v>400.87</v>
      </c>
      <c r="AW1389" s="145">
        <v>424.18</v>
      </c>
      <c r="AX1389" s="195">
        <v>419.9</v>
      </c>
    </row>
    <row r="1390" spans="1:50" x14ac:dyDescent="0.35">
      <c r="A1390" s="27" t="s">
        <v>144</v>
      </c>
      <c r="B1390" s="3" t="s">
        <v>220</v>
      </c>
      <c r="C1390" s="3" t="s">
        <v>333</v>
      </c>
      <c r="D1390" s="3" t="s">
        <v>327</v>
      </c>
      <c r="E1390" s="3">
        <v>541</v>
      </c>
      <c r="F1390" s="3">
        <v>435</v>
      </c>
      <c r="G1390" s="3">
        <v>559</v>
      </c>
      <c r="H1390" s="3">
        <v>512</v>
      </c>
      <c r="I1390" s="3">
        <v>524</v>
      </c>
      <c r="J1390" s="3">
        <v>479</v>
      </c>
      <c r="K1390" s="3">
        <v>445</v>
      </c>
      <c r="L1390" s="3">
        <v>492</v>
      </c>
      <c r="M1390" s="3">
        <v>456</v>
      </c>
      <c r="N1390" s="3">
        <v>465</v>
      </c>
      <c r="O1390" s="3">
        <v>421</v>
      </c>
      <c r="P1390" s="3">
        <v>447</v>
      </c>
      <c r="Q1390" s="3">
        <v>503</v>
      </c>
      <c r="R1390" s="3">
        <v>510</v>
      </c>
      <c r="S1390" s="3">
        <v>595</v>
      </c>
      <c r="T1390" s="3">
        <v>463</v>
      </c>
      <c r="U1390" s="3">
        <v>466</v>
      </c>
      <c r="V1390" s="3">
        <v>434</v>
      </c>
      <c r="W1390" s="3">
        <v>463</v>
      </c>
      <c r="X1390" s="3">
        <v>504</v>
      </c>
      <c r="Y1390" s="3">
        <v>442</v>
      </c>
      <c r="Z1390" s="3">
        <v>475</v>
      </c>
      <c r="AA1390" s="3">
        <v>462</v>
      </c>
      <c r="AB1390" s="3">
        <v>532</v>
      </c>
      <c r="AC1390" s="3">
        <v>624</v>
      </c>
      <c r="AD1390" s="3">
        <v>541</v>
      </c>
      <c r="AE1390" s="3">
        <v>510</v>
      </c>
      <c r="AF1390" s="3">
        <v>526</v>
      </c>
      <c r="AG1390" s="3">
        <v>677</v>
      </c>
      <c r="AH1390" s="3">
        <v>455</v>
      </c>
      <c r="AI1390" s="3">
        <v>415</v>
      </c>
      <c r="AJ1390" s="3">
        <v>434</v>
      </c>
      <c r="AK1390" s="3">
        <v>482</v>
      </c>
      <c r="AL1390" s="3">
        <v>512</v>
      </c>
      <c r="AM1390" s="3">
        <v>369</v>
      </c>
      <c r="AN1390" s="3">
        <v>407</v>
      </c>
      <c r="AO1390" s="3">
        <v>388</v>
      </c>
      <c r="AP1390" s="3">
        <v>491</v>
      </c>
      <c r="AQ1390" s="3">
        <v>344</v>
      </c>
      <c r="AR1390" s="3">
        <v>280</v>
      </c>
      <c r="AS1390" s="3">
        <v>300</v>
      </c>
      <c r="AT1390" s="3">
        <v>339</v>
      </c>
      <c r="AU1390" s="3">
        <v>358</v>
      </c>
      <c r="AV1390" s="3">
        <v>227</v>
      </c>
      <c r="AW1390" s="3">
        <v>192</v>
      </c>
      <c r="AX1390" s="10">
        <v>90</v>
      </c>
    </row>
    <row r="1391" spans="1:50" x14ac:dyDescent="0.35">
      <c r="A1391" s="27" t="s">
        <v>144</v>
      </c>
      <c r="B1391" s="3" t="s">
        <v>220</v>
      </c>
      <c r="C1391" s="3" t="s">
        <v>333</v>
      </c>
      <c r="D1391" s="3" t="s">
        <v>167</v>
      </c>
      <c r="E1391" s="3">
        <v>0</v>
      </c>
      <c r="F1391" s="3">
        <v>0</v>
      </c>
      <c r="G1391" s="3">
        <v>0</v>
      </c>
      <c r="H1391" s="3">
        <v>0</v>
      </c>
      <c r="I1391" s="3">
        <v>0</v>
      </c>
      <c r="J1391" s="3">
        <v>0</v>
      </c>
      <c r="K1391" s="3">
        <v>0</v>
      </c>
      <c r="L1391" s="3">
        <v>0</v>
      </c>
      <c r="M1391" s="3">
        <v>0</v>
      </c>
      <c r="N1391" s="3">
        <v>0</v>
      </c>
      <c r="O1391" s="3">
        <v>0</v>
      </c>
      <c r="P1391" s="3">
        <v>0</v>
      </c>
      <c r="Q1391" s="3">
        <v>0</v>
      </c>
      <c r="R1391" s="3">
        <v>0</v>
      </c>
      <c r="S1391" s="3">
        <v>0</v>
      </c>
      <c r="T1391" s="3">
        <v>0</v>
      </c>
      <c r="U1391" s="3">
        <v>0</v>
      </c>
      <c r="V1391" s="3">
        <v>0</v>
      </c>
      <c r="W1391" s="3">
        <v>0</v>
      </c>
      <c r="X1391" s="3">
        <v>0</v>
      </c>
      <c r="Y1391" s="3">
        <v>0</v>
      </c>
      <c r="Z1391" s="3">
        <v>0</v>
      </c>
      <c r="AA1391" s="3">
        <v>0</v>
      </c>
      <c r="AB1391" s="3">
        <v>0</v>
      </c>
      <c r="AC1391" s="3">
        <v>0</v>
      </c>
      <c r="AD1391" s="3">
        <v>0</v>
      </c>
      <c r="AE1391" s="3">
        <v>0</v>
      </c>
      <c r="AF1391" s="3">
        <v>0</v>
      </c>
      <c r="AG1391" s="3">
        <v>0</v>
      </c>
      <c r="AH1391" s="3">
        <v>0</v>
      </c>
      <c r="AI1391" s="3">
        <v>0</v>
      </c>
      <c r="AJ1391" s="3">
        <v>0</v>
      </c>
      <c r="AK1391" s="3">
        <v>0</v>
      </c>
      <c r="AL1391" s="3">
        <v>0</v>
      </c>
      <c r="AM1391" s="3">
        <v>0</v>
      </c>
      <c r="AN1391" s="3">
        <v>0</v>
      </c>
      <c r="AO1391" s="3">
        <v>0</v>
      </c>
      <c r="AP1391" s="3">
        <v>0</v>
      </c>
      <c r="AQ1391" s="3">
        <v>0</v>
      </c>
      <c r="AR1391" s="3">
        <v>0</v>
      </c>
      <c r="AS1391" s="3">
        <v>0</v>
      </c>
      <c r="AT1391" s="3">
        <v>0</v>
      </c>
      <c r="AU1391" s="3">
        <v>0</v>
      </c>
      <c r="AV1391" s="3">
        <v>0</v>
      </c>
      <c r="AW1391" s="3">
        <v>0</v>
      </c>
      <c r="AX1391" s="10">
        <v>0</v>
      </c>
    </row>
    <row r="1392" spans="1:50" x14ac:dyDescent="0.35">
      <c r="A1392" s="27" t="s">
        <v>144</v>
      </c>
      <c r="B1392" s="3" t="s">
        <v>220</v>
      </c>
      <c r="C1392" s="3" t="s">
        <v>333</v>
      </c>
      <c r="D1392" s="3" t="s">
        <v>132</v>
      </c>
      <c r="E1392" s="3">
        <v>102</v>
      </c>
      <c r="F1392" s="3">
        <v>95</v>
      </c>
      <c r="G1392" s="3">
        <v>95</v>
      </c>
      <c r="H1392" s="3">
        <v>104</v>
      </c>
      <c r="I1392" s="3">
        <v>112</v>
      </c>
      <c r="J1392" s="3">
        <v>116</v>
      </c>
      <c r="K1392" s="3">
        <v>106</v>
      </c>
      <c r="L1392" s="3">
        <v>112</v>
      </c>
      <c r="M1392" s="3">
        <v>93</v>
      </c>
      <c r="N1392" s="3">
        <v>103</v>
      </c>
      <c r="O1392" s="3">
        <v>103</v>
      </c>
      <c r="P1392" s="3">
        <v>111</v>
      </c>
      <c r="Q1392" s="3">
        <v>125</v>
      </c>
      <c r="R1392" s="3">
        <v>117</v>
      </c>
      <c r="S1392" s="3">
        <v>133</v>
      </c>
      <c r="T1392" s="3">
        <v>105</v>
      </c>
      <c r="U1392" s="3">
        <v>107</v>
      </c>
      <c r="V1392" s="3">
        <v>107</v>
      </c>
      <c r="W1392" s="3">
        <v>115</v>
      </c>
      <c r="X1392" s="3">
        <v>131</v>
      </c>
      <c r="Y1392" s="3">
        <v>120</v>
      </c>
      <c r="Z1392" s="3">
        <v>119</v>
      </c>
      <c r="AA1392" s="3">
        <v>112</v>
      </c>
      <c r="AB1392" s="3">
        <v>132</v>
      </c>
      <c r="AC1392" s="3">
        <v>158</v>
      </c>
      <c r="AD1392" s="3">
        <v>127</v>
      </c>
      <c r="AE1392" s="3">
        <v>117</v>
      </c>
      <c r="AF1392" s="3">
        <v>130</v>
      </c>
      <c r="AG1392" s="3">
        <v>148</v>
      </c>
      <c r="AH1392" s="3">
        <v>140</v>
      </c>
      <c r="AI1392" s="3">
        <v>112</v>
      </c>
      <c r="AJ1392" s="3">
        <v>116</v>
      </c>
      <c r="AK1392" s="3">
        <v>116</v>
      </c>
      <c r="AL1392" s="3">
        <v>123</v>
      </c>
      <c r="AM1392" s="3">
        <v>110</v>
      </c>
      <c r="AN1392" s="3">
        <v>126</v>
      </c>
      <c r="AO1392" s="3">
        <v>129</v>
      </c>
      <c r="AP1392" s="3">
        <v>118</v>
      </c>
      <c r="AQ1392" s="3">
        <v>101</v>
      </c>
      <c r="AR1392" s="3">
        <v>78</v>
      </c>
      <c r="AS1392" s="3">
        <v>79</v>
      </c>
      <c r="AT1392" s="3">
        <v>83</v>
      </c>
      <c r="AU1392" s="3">
        <v>92</v>
      </c>
      <c r="AV1392" s="3">
        <v>73</v>
      </c>
      <c r="AW1392" s="3">
        <v>64</v>
      </c>
      <c r="AX1392" s="10">
        <v>35</v>
      </c>
    </row>
    <row r="1393" spans="1:50" x14ac:dyDescent="0.35">
      <c r="A1393" s="27" t="s">
        <v>144</v>
      </c>
      <c r="B1393" s="3" t="s">
        <v>220</v>
      </c>
      <c r="C1393" s="3" t="s">
        <v>334</v>
      </c>
      <c r="D1393" s="3" t="s">
        <v>162</v>
      </c>
      <c r="E1393" s="145">
        <v>2388.83</v>
      </c>
      <c r="F1393" s="145">
        <v>17173.75</v>
      </c>
      <c r="G1393" s="145">
        <v>23759.7</v>
      </c>
      <c r="H1393" s="145">
        <v>1639.9</v>
      </c>
      <c r="I1393" s="145">
        <v>2284.3200000000002</v>
      </c>
      <c r="J1393" s="145">
        <v>2580.73</v>
      </c>
      <c r="K1393" s="145">
        <v>2259.6</v>
      </c>
      <c r="L1393" s="145">
        <v>2766.84</v>
      </c>
      <c r="M1393" s="145">
        <v>3848.51</v>
      </c>
      <c r="N1393" s="145">
        <v>2252.23</v>
      </c>
      <c r="O1393" s="145">
        <v>2441.37</v>
      </c>
      <c r="P1393" s="145">
        <v>4052.45</v>
      </c>
      <c r="Q1393" s="145">
        <v>4127.1099999999997</v>
      </c>
      <c r="R1393" s="145">
        <v>5435.79</v>
      </c>
      <c r="S1393" s="145">
        <v>5118.93</v>
      </c>
      <c r="T1393" s="145">
        <v>4660.1499999999996</v>
      </c>
      <c r="U1393" s="145">
        <v>5470.73</v>
      </c>
      <c r="V1393" s="145">
        <v>4245.1499999999996</v>
      </c>
      <c r="W1393" s="145">
        <v>4151.45</v>
      </c>
      <c r="X1393" s="145">
        <v>6639</v>
      </c>
      <c r="Y1393" s="145">
        <v>3514.84</v>
      </c>
      <c r="Z1393" s="145">
        <v>4587.3100000000004</v>
      </c>
      <c r="AA1393" s="145">
        <v>4757.8100000000004</v>
      </c>
      <c r="AB1393" s="145">
        <v>6286.95</v>
      </c>
      <c r="AC1393" s="145">
        <v>6839.04</v>
      </c>
      <c r="AD1393" s="145">
        <v>6601.08</v>
      </c>
      <c r="AE1393" s="145">
        <v>6411.98</v>
      </c>
      <c r="AF1393" s="145">
        <v>6324.77</v>
      </c>
      <c r="AG1393" s="145">
        <v>8773.4</v>
      </c>
      <c r="AH1393" s="145">
        <v>4597.43</v>
      </c>
      <c r="AI1393" s="145">
        <v>4947.1000000000004</v>
      </c>
      <c r="AJ1393" s="145">
        <v>5344.33</v>
      </c>
      <c r="AK1393" s="145">
        <v>4780.9399999999996</v>
      </c>
      <c r="AL1393" s="145">
        <v>4679.37</v>
      </c>
      <c r="AM1393" s="145">
        <v>3303.42</v>
      </c>
      <c r="AN1393" s="145">
        <v>3806.03</v>
      </c>
      <c r="AO1393" s="145">
        <v>3040.12</v>
      </c>
      <c r="AP1393" s="145">
        <v>3779.29</v>
      </c>
      <c r="AQ1393" s="145">
        <v>2846.04</v>
      </c>
      <c r="AR1393" s="145">
        <v>2963.01</v>
      </c>
      <c r="AS1393" s="145">
        <v>3215.09</v>
      </c>
      <c r="AT1393" s="145">
        <v>4318.99</v>
      </c>
      <c r="AU1393" s="145">
        <v>3111.23</v>
      </c>
      <c r="AV1393" s="145">
        <v>2496.2600000000002</v>
      </c>
      <c r="AW1393" s="145">
        <v>2768.13</v>
      </c>
      <c r="AX1393" s="195">
        <v>1498.94</v>
      </c>
    </row>
    <row r="1394" spans="1:50" x14ac:dyDescent="0.35">
      <c r="A1394" s="27" t="s">
        <v>144</v>
      </c>
      <c r="B1394" s="3" t="s">
        <v>220</v>
      </c>
      <c r="C1394" s="3" t="s">
        <v>334</v>
      </c>
      <c r="D1394" s="3" t="s">
        <v>166</v>
      </c>
      <c r="E1394" s="145">
        <v>22.12</v>
      </c>
      <c r="F1394" s="145">
        <v>173.47</v>
      </c>
      <c r="G1394" s="145">
        <v>240</v>
      </c>
      <c r="H1394" s="145">
        <v>15.47</v>
      </c>
      <c r="I1394" s="145">
        <v>19.2</v>
      </c>
      <c r="J1394" s="145">
        <v>21.69</v>
      </c>
      <c r="K1394" s="145">
        <v>18.52</v>
      </c>
      <c r="L1394" s="145">
        <v>22.31</v>
      </c>
      <c r="M1394" s="145">
        <v>36.31</v>
      </c>
      <c r="N1394" s="145">
        <v>20.66</v>
      </c>
      <c r="O1394" s="145">
        <v>22.82</v>
      </c>
      <c r="P1394" s="145">
        <v>36.18</v>
      </c>
      <c r="Q1394" s="145">
        <v>30.57</v>
      </c>
      <c r="R1394" s="145">
        <v>43.84</v>
      </c>
      <c r="S1394" s="145">
        <v>37.090000000000003</v>
      </c>
      <c r="T1394" s="145">
        <v>45.69</v>
      </c>
      <c r="U1394" s="145">
        <v>45.97</v>
      </c>
      <c r="V1394" s="145">
        <v>37.57</v>
      </c>
      <c r="W1394" s="145">
        <v>37.4</v>
      </c>
      <c r="X1394" s="145">
        <v>53.54</v>
      </c>
      <c r="Y1394" s="145">
        <v>28.81</v>
      </c>
      <c r="Z1394" s="145">
        <v>38.880000000000003</v>
      </c>
      <c r="AA1394" s="145">
        <v>38.369999999999997</v>
      </c>
      <c r="AB1394" s="145">
        <v>45.89</v>
      </c>
      <c r="AC1394" s="145">
        <v>44.7</v>
      </c>
      <c r="AD1394" s="145">
        <v>48.9</v>
      </c>
      <c r="AE1394" s="145">
        <v>52.99</v>
      </c>
      <c r="AF1394" s="145">
        <v>47.55</v>
      </c>
      <c r="AG1394" s="145">
        <v>58.88</v>
      </c>
      <c r="AH1394" s="145">
        <v>34.83</v>
      </c>
      <c r="AI1394" s="145">
        <v>40.89</v>
      </c>
      <c r="AJ1394" s="145">
        <v>46.88</v>
      </c>
      <c r="AK1394" s="145">
        <v>40.86</v>
      </c>
      <c r="AL1394" s="145">
        <v>36</v>
      </c>
      <c r="AM1394" s="145">
        <v>27.76</v>
      </c>
      <c r="AN1394" s="145">
        <v>31.2</v>
      </c>
      <c r="AO1394" s="145">
        <v>23.57</v>
      </c>
      <c r="AP1394" s="145">
        <v>31.23</v>
      </c>
      <c r="AQ1394" s="145">
        <v>26.85</v>
      </c>
      <c r="AR1394" s="145">
        <v>40.04</v>
      </c>
      <c r="AS1394" s="145">
        <v>45.28</v>
      </c>
      <c r="AT1394" s="145">
        <v>51.42</v>
      </c>
      <c r="AU1394" s="145">
        <v>37.94</v>
      </c>
      <c r="AV1394" s="145">
        <v>34.200000000000003</v>
      </c>
      <c r="AW1394" s="145">
        <v>52.23</v>
      </c>
      <c r="AX1394" s="195">
        <v>45.42</v>
      </c>
    </row>
    <row r="1395" spans="1:50" x14ac:dyDescent="0.35">
      <c r="A1395" s="27" t="s">
        <v>144</v>
      </c>
      <c r="B1395" s="3" t="s">
        <v>220</v>
      </c>
      <c r="C1395" s="3" t="s">
        <v>334</v>
      </c>
      <c r="D1395" s="3" t="s">
        <v>327</v>
      </c>
      <c r="E1395" s="3">
        <v>0</v>
      </c>
      <c r="F1395" s="3">
        <v>0</v>
      </c>
      <c r="G1395" s="3">
        <v>0</v>
      </c>
      <c r="H1395" s="3">
        <v>0</v>
      </c>
      <c r="I1395" s="3">
        <v>0</v>
      </c>
      <c r="J1395" s="3">
        <v>0</v>
      </c>
      <c r="K1395" s="3">
        <v>0</v>
      </c>
      <c r="L1395" s="3">
        <v>0</v>
      </c>
      <c r="M1395" s="3">
        <v>0</v>
      </c>
      <c r="N1395" s="3">
        <v>0</v>
      </c>
      <c r="O1395" s="3">
        <v>0</v>
      </c>
      <c r="P1395" s="3">
        <v>0</v>
      </c>
      <c r="Q1395" s="3">
        <v>0</v>
      </c>
      <c r="R1395" s="3">
        <v>0</v>
      </c>
      <c r="S1395" s="3">
        <v>0</v>
      </c>
      <c r="T1395" s="3">
        <v>0</v>
      </c>
      <c r="U1395" s="3">
        <v>0</v>
      </c>
      <c r="V1395" s="3">
        <v>0</v>
      </c>
      <c r="W1395" s="3">
        <v>0</v>
      </c>
      <c r="X1395" s="3">
        <v>0</v>
      </c>
      <c r="Y1395" s="3">
        <v>0</v>
      </c>
      <c r="Z1395" s="3">
        <v>0</v>
      </c>
      <c r="AA1395" s="3">
        <v>0</v>
      </c>
      <c r="AB1395" s="3">
        <v>0</v>
      </c>
      <c r="AC1395" s="3">
        <v>0</v>
      </c>
      <c r="AD1395" s="3">
        <v>0</v>
      </c>
      <c r="AE1395" s="3">
        <v>0</v>
      </c>
      <c r="AF1395" s="3">
        <v>0</v>
      </c>
      <c r="AG1395" s="3">
        <v>0</v>
      </c>
      <c r="AH1395" s="3">
        <v>0</v>
      </c>
      <c r="AI1395" s="3">
        <v>0</v>
      </c>
      <c r="AJ1395" s="3">
        <v>0</v>
      </c>
      <c r="AK1395" s="3">
        <v>0</v>
      </c>
      <c r="AL1395" s="3">
        <v>0</v>
      </c>
      <c r="AM1395" s="3">
        <v>0</v>
      </c>
      <c r="AN1395" s="3">
        <v>0</v>
      </c>
      <c r="AO1395" s="3">
        <v>0</v>
      </c>
      <c r="AP1395" s="3">
        <v>0</v>
      </c>
      <c r="AQ1395" s="3">
        <v>0</v>
      </c>
      <c r="AR1395" s="3">
        <v>0</v>
      </c>
      <c r="AS1395" s="3">
        <v>0</v>
      </c>
      <c r="AT1395" s="3">
        <v>0</v>
      </c>
      <c r="AU1395" s="3">
        <v>0</v>
      </c>
      <c r="AV1395" s="3">
        <v>0</v>
      </c>
      <c r="AW1395" s="3">
        <v>0</v>
      </c>
      <c r="AX1395" s="10">
        <v>0</v>
      </c>
    </row>
    <row r="1396" spans="1:50" x14ac:dyDescent="0.35">
      <c r="A1396" s="27" t="s">
        <v>144</v>
      </c>
      <c r="B1396" s="3" t="s">
        <v>220</v>
      </c>
      <c r="C1396" s="3" t="s">
        <v>334</v>
      </c>
      <c r="D1396" s="3" t="s">
        <v>167</v>
      </c>
      <c r="E1396" s="4">
        <v>1560</v>
      </c>
      <c r="F1396" s="4">
        <v>1709</v>
      </c>
      <c r="G1396" s="4">
        <v>1788</v>
      </c>
      <c r="H1396" s="4">
        <v>1548</v>
      </c>
      <c r="I1396" s="4">
        <v>1812</v>
      </c>
      <c r="J1396" s="4">
        <v>2188</v>
      </c>
      <c r="K1396" s="4">
        <v>1534</v>
      </c>
      <c r="L1396" s="4">
        <v>1741</v>
      </c>
      <c r="M1396" s="4">
        <v>1457</v>
      </c>
      <c r="N1396" s="4">
        <v>1278</v>
      </c>
      <c r="O1396" s="4">
        <v>1286</v>
      </c>
      <c r="P1396" s="4">
        <v>1768</v>
      </c>
      <c r="Q1396" s="4">
        <v>2078</v>
      </c>
      <c r="R1396" s="4">
        <v>2454</v>
      </c>
      <c r="S1396" s="4">
        <v>2516</v>
      </c>
      <c r="T1396" s="4">
        <v>2130</v>
      </c>
      <c r="U1396" s="4">
        <v>2257</v>
      </c>
      <c r="V1396" s="4">
        <v>1794</v>
      </c>
      <c r="W1396" s="4">
        <v>1869</v>
      </c>
      <c r="X1396" s="4">
        <v>2156</v>
      </c>
      <c r="Y1396" s="4">
        <v>1683</v>
      </c>
      <c r="Z1396" s="4">
        <v>2025</v>
      </c>
      <c r="AA1396" s="4">
        <v>1914</v>
      </c>
      <c r="AB1396" s="4">
        <v>2519</v>
      </c>
      <c r="AC1396" s="4">
        <v>3055</v>
      </c>
      <c r="AD1396" s="4">
        <v>2387</v>
      </c>
      <c r="AE1396" s="4">
        <v>2201</v>
      </c>
      <c r="AF1396" s="4">
        <v>2201</v>
      </c>
      <c r="AG1396" s="4">
        <v>2696</v>
      </c>
      <c r="AH1396" s="4">
        <v>1986</v>
      </c>
      <c r="AI1396" s="4">
        <v>2281</v>
      </c>
      <c r="AJ1396" s="4">
        <v>2079</v>
      </c>
      <c r="AK1396" s="4">
        <v>3708</v>
      </c>
      <c r="AL1396" s="4">
        <v>4454</v>
      </c>
      <c r="AM1396" s="4">
        <v>1815</v>
      </c>
      <c r="AN1396" s="4">
        <v>2471</v>
      </c>
      <c r="AO1396" s="4">
        <v>4340</v>
      </c>
      <c r="AP1396" s="4">
        <v>8526</v>
      </c>
      <c r="AQ1396" s="4">
        <v>4540</v>
      </c>
      <c r="AR1396" s="4">
        <v>3004</v>
      </c>
      <c r="AS1396" s="4">
        <v>6339</v>
      </c>
      <c r="AT1396" s="4">
        <v>2643</v>
      </c>
      <c r="AU1396" s="4">
        <v>2672</v>
      </c>
      <c r="AV1396" s="3">
        <v>798</v>
      </c>
      <c r="AW1396" s="3">
        <v>614</v>
      </c>
      <c r="AX1396" s="10">
        <v>278</v>
      </c>
    </row>
    <row r="1397" spans="1:50" x14ac:dyDescent="0.35">
      <c r="A1397" s="27" t="s">
        <v>144</v>
      </c>
      <c r="B1397" s="3" t="s">
        <v>220</v>
      </c>
      <c r="C1397" s="3" t="s">
        <v>334</v>
      </c>
      <c r="D1397" s="3" t="s">
        <v>132</v>
      </c>
      <c r="E1397" s="3">
        <v>108</v>
      </c>
      <c r="F1397" s="3">
        <v>99</v>
      </c>
      <c r="G1397" s="3">
        <v>99</v>
      </c>
      <c r="H1397" s="3">
        <v>106</v>
      </c>
      <c r="I1397" s="3">
        <v>119</v>
      </c>
      <c r="J1397" s="3">
        <v>119</v>
      </c>
      <c r="K1397" s="3">
        <v>122</v>
      </c>
      <c r="L1397" s="3">
        <v>124</v>
      </c>
      <c r="M1397" s="3">
        <v>106</v>
      </c>
      <c r="N1397" s="3">
        <v>109</v>
      </c>
      <c r="O1397" s="3">
        <v>107</v>
      </c>
      <c r="P1397" s="3">
        <v>112</v>
      </c>
      <c r="Q1397" s="3">
        <v>135</v>
      </c>
      <c r="R1397" s="3">
        <v>124</v>
      </c>
      <c r="S1397" s="3">
        <v>138</v>
      </c>
      <c r="T1397" s="3">
        <v>102</v>
      </c>
      <c r="U1397" s="3">
        <v>119</v>
      </c>
      <c r="V1397" s="3">
        <v>113</v>
      </c>
      <c r="W1397" s="3">
        <v>111</v>
      </c>
      <c r="X1397" s="3">
        <v>124</v>
      </c>
      <c r="Y1397" s="3">
        <v>122</v>
      </c>
      <c r="Z1397" s="3">
        <v>118</v>
      </c>
      <c r="AA1397" s="3">
        <v>124</v>
      </c>
      <c r="AB1397" s="3">
        <v>137</v>
      </c>
      <c r="AC1397" s="3">
        <v>153</v>
      </c>
      <c r="AD1397" s="3">
        <v>135</v>
      </c>
      <c r="AE1397" s="3">
        <v>121</v>
      </c>
      <c r="AF1397" s="3">
        <v>133</v>
      </c>
      <c r="AG1397" s="3">
        <v>149</v>
      </c>
      <c r="AH1397" s="3">
        <v>132</v>
      </c>
      <c r="AI1397" s="3">
        <v>121</v>
      </c>
      <c r="AJ1397" s="3">
        <v>114</v>
      </c>
      <c r="AK1397" s="3">
        <v>117</v>
      </c>
      <c r="AL1397" s="3">
        <v>130</v>
      </c>
      <c r="AM1397" s="3">
        <v>119</v>
      </c>
      <c r="AN1397" s="3">
        <v>122</v>
      </c>
      <c r="AO1397" s="3">
        <v>129</v>
      </c>
      <c r="AP1397" s="3">
        <v>121</v>
      </c>
      <c r="AQ1397" s="3">
        <v>106</v>
      </c>
      <c r="AR1397" s="3">
        <v>74</v>
      </c>
      <c r="AS1397" s="3">
        <v>71</v>
      </c>
      <c r="AT1397" s="3">
        <v>84</v>
      </c>
      <c r="AU1397" s="3">
        <v>82</v>
      </c>
      <c r="AV1397" s="3">
        <v>73</v>
      </c>
      <c r="AW1397" s="3">
        <v>53</v>
      </c>
      <c r="AX1397" s="10">
        <v>33</v>
      </c>
    </row>
    <row r="1398" spans="1:50" x14ac:dyDescent="0.35">
      <c r="A1398" s="27" t="s">
        <v>144</v>
      </c>
      <c r="B1398" s="3" t="s">
        <v>220</v>
      </c>
      <c r="C1398" s="3" t="s">
        <v>336</v>
      </c>
      <c r="D1398" s="3" t="s">
        <v>162</v>
      </c>
      <c r="E1398" s="145"/>
      <c r="F1398" s="145">
        <v>196</v>
      </c>
      <c r="G1398" s="145">
        <v>76</v>
      </c>
      <c r="H1398" s="145"/>
      <c r="I1398" s="145"/>
      <c r="J1398" s="145"/>
      <c r="K1398" s="145">
        <v>0</v>
      </c>
      <c r="L1398" s="145"/>
      <c r="M1398" s="145"/>
      <c r="N1398" s="145"/>
      <c r="O1398" s="145"/>
      <c r="P1398" s="145"/>
      <c r="Q1398" s="145"/>
      <c r="R1398" s="145"/>
      <c r="S1398" s="145"/>
      <c r="T1398" s="145"/>
      <c r="U1398" s="145"/>
      <c r="V1398" s="145"/>
      <c r="W1398" s="145"/>
      <c r="X1398" s="145">
        <v>0</v>
      </c>
      <c r="Y1398" s="145"/>
      <c r="Z1398" s="145"/>
      <c r="AA1398" s="145"/>
      <c r="AB1398" s="145"/>
      <c r="AC1398" s="145"/>
      <c r="AD1398" s="145"/>
      <c r="AE1398" s="145">
        <v>0</v>
      </c>
      <c r="AF1398" s="145"/>
      <c r="AG1398" s="145"/>
      <c r="AH1398" s="145">
        <v>0</v>
      </c>
      <c r="AI1398" s="145"/>
      <c r="AJ1398" s="145"/>
      <c r="AK1398" s="145"/>
      <c r="AL1398" s="145"/>
      <c r="AM1398" s="145"/>
      <c r="AN1398" s="145"/>
      <c r="AO1398" s="145"/>
      <c r="AP1398" s="145"/>
      <c r="AQ1398" s="145"/>
      <c r="AR1398" s="145"/>
      <c r="AS1398" s="145"/>
      <c r="AT1398" s="145"/>
      <c r="AU1398" s="145"/>
      <c r="AV1398" s="145"/>
      <c r="AW1398" s="145"/>
      <c r="AX1398" s="195"/>
    </row>
    <row r="1399" spans="1:50" x14ac:dyDescent="0.35">
      <c r="A1399" s="27" t="s">
        <v>144</v>
      </c>
      <c r="B1399" s="3" t="s">
        <v>220</v>
      </c>
      <c r="C1399" s="3" t="s">
        <v>336</v>
      </c>
      <c r="D1399" s="3" t="s">
        <v>166</v>
      </c>
      <c r="E1399" s="145"/>
      <c r="F1399" s="145">
        <v>196</v>
      </c>
      <c r="G1399" s="145">
        <v>76</v>
      </c>
      <c r="H1399" s="145"/>
      <c r="I1399" s="145"/>
      <c r="J1399" s="145"/>
      <c r="K1399" s="145">
        <v>0</v>
      </c>
      <c r="L1399" s="145"/>
      <c r="M1399" s="145"/>
      <c r="N1399" s="145"/>
      <c r="O1399" s="145"/>
      <c r="P1399" s="145"/>
      <c r="Q1399" s="145"/>
      <c r="R1399" s="145"/>
      <c r="S1399" s="145"/>
      <c r="T1399" s="145"/>
      <c r="U1399" s="145"/>
      <c r="V1399" s="145"/>
      <c r="W1399" s="145"/>
      <c r="X1399" s="145">
        <v>0</v>
      </c>
      <c r="Y1399" s="145"/>
      <c r="Z1399" s="145"/>
      <c r="AA1399" s="145"/>
      <c r="AB1399" s="145"/>
      <c r="AC1399" s="145"/>
      <c r="AD1399" s="145"/>
      <c r="AE1399" s="145">
        <v>0</v>
      </c>
      <c r="AF1399" s="145"/>
      <c r="AG1399" s="145"/>
      <c r="AH1399" s="145">
        <v>0</v>
      </c>
      <c r="AI1399" s="145"/>
      <c r="AJ1399" s="145"/>
      <c r="AK1399" s="145"/>
      <c r="AL1399" s="145"/>
      <c r="AM1399" s="145"/>
      <c r="AN1399" s="145"/>
      <c r="AO1399" s="145"/>
      <c r="AP1399" s="145"/>
      <c r="AQ1399" s="145"/>
      <c r="AR1399" s="145"/>
      <c r="AS1399" s="145"/>
      <c r="AT1399" s="145"/>
      <c r="AU1399" s="145"/>
      <c r="AV1399" s="145"/>
      <c r="AW1399" s="145"/>
      <c r="AX1399" s="195"/>
    </row>
    <row r="1400" spans="1:50" x14ac:dyDescent="0.35">
      <c r="A1400" s="27" t="s">
        <v>144</v>
      </c>
      <c r="B1400" s="3" t="s">
        <v>220</v>
      </c>
      <c r="C1400" s="3" t="s">
        <v>336</v>
      </c>
      <c r="D1400" s="3" t="s">
        <v>327</v>
      </c>
      <c r="E1400" s="3"/>
      <c r="F1400" s="3">
        <v>2</v>
      </c>
      <c r="G1400" s="3">
        <v>1</v>
      </c>
      <c r="H1400" s="3"/>
      <c r="I1400" s="3"/>
      <c r="J1400" s="3"/>
      <c r="K1400" s="3">
        <v>2</v>
      </c>
      <c r="L1400" s="3"/>
      <c r="M1400" s="3"/>
      <c r="N1400" s="3"/>
      <c r="O1400" s="3"/>
      <c r="P1400" s="3"/>
      <c r="Q1400" s="3"/>
      <c r="R1400" s="3"/>
      <c r="S1400" s="3"/>
      <c r="T1400" s="3"/>
      <c r="U1400" s="3"/>
      <c r="V1400" s="3"/>
      <c r="W1400" s="3"/>
      <c r="X1400" s="3">
        <v>2</v>
      </c>
      <c r="Y1400" s="3"/>
      <c r="Z1400" s="3"/>
      <c r="AA1400" s="3"/>
      <c r="AB1400" s="3"/>
      <c r="AC1400" s="3"/>
      <c r="AD1400" s="3"/>
      <c r="AE1400" s="3">
        <v>6</v>
      </c>
      <c r="AF1400" s="3"/>
      <c r="AG1400" s="3"/>
      <c r="AH1400" s="3">
        <v>1</v>
      </c>
      <c r="AI1400" s="3"/>
      <c r="AJ1400" s="3"/>
      <c r="AK1400" s="3"/>
      <c r="AL1400" s="3"/>
      <c r="AM1400" s="3"/>
      <c r="AN1400" s="3"/>
      <c r="AO1400" s="3"/>
      <c r="AP1400" s="3"/>
      <c r="AQ1400" s="3"/>
      <c r="AR1400" s="3"/>
      <c r="AS1400" s="3"/>
      <c r="AT1400" s="3"/>
      <c r="AU1400" s="3"/>
      <c r="AV1400" s="3"/>
      <c r="AW1400" s="3"/>
      <c r="AX1400" s="10"/>
    </row>
    <row r="1401" spans="1:50" x14ac:dyDescent="0.35">
      <c r="A1401" s="27" t="s">
        <v>144</v>
      </c>
      <c r="B1401" s="3" t="s">
        <v>220</v>
      </c>
      <c r="C1401" s="3" t="s">
        <v>336</v>
      </c>
      <c r="D1401" s="3" t="s">
        <v>167</v>
      </c>
      <c r="E1401" s="3"/>
      <c r="F1401" s="3">
        <v>0</v>
      </c>
      <c r="G1401" s="3">
        <v>0</v>
      </c>
      <c r="H1401" s="3"/>
      <c r="I1401" s="3"/>
      <c r="J1401" s="3"/>
      <c r="K1401" s="3">
        <v>0</v>
      </c>
      <c r="L1401" s="3"/>
      <c r="M1401" s="3"/>
      <c r="N1401" s="3"/>
      <c r="O1401" s="3"/>
      <c r="P1401" s="3"/>
      <c r="Q1401" s="3"/>
      <c r="R1401" s="3"/>
      <c r="S1401" s="3"/>
      <c r="T1401" s="3"/>
      <c r="U1401" s="3"/>
      <c r="V1401" s="3"/>
      <c r="W1401" s="3"/>
      <c r="X1401" s="3">
        <v>0</v>
      </c>
      <c r="Y1401" s="3"/>
      <c r="Z1401" s="3"/>
      <c r="AA1401" s="3"/>
      <c r="AB1401" s="3"/>
      <c r="AC1401" s="3"/>
      <c r="AD1401" s="3"/>
      <c r="AE1401" s="3">
        <v>0</v>
      </c>
      <c r="AF1401" s="3"/>
      <c r="AG1401" s="3"/>
      <c r="AH1401" s="3">
        <v>0</v>
      </c>
      <c r="AI1401" s="3"/>
      <c r="AJ1401" s="3"/>
      <c r="AK1401" s="3"/>
      <c r="AL1401" s="3"/>
      <c r="AM1401" s="3"/>
      <c r="AN1401" s="3"/>
      <c r="AO1401" s="3"/>
      <c r="AP1401" s="3"/>
      <c r="AQ1401" s="3"/>
      <c r="AR1401" s="3"/>
      <c r="AS1401" s="3"/>
      <c r="AT1401" s="3"/>
      <c r="AU1401" s="3"/>
      <c r="AV1401" s="3"/>
      <c r="AW1401" s="3"/>
      <c r="AX1401" s="10"/>
    </row>
    <row r="1402" spans="1:50" x14ac:dyDescent="0.35">
      <c r="A1402" s="27" t="s">
        <v>144</v>
      </c>
      <c r="B1402" s="3" t="s">
        <v>220</v>
      </c>
      <c r="C1402" s="3" t="s">
        <v>336</v>
      </c>
      <c r="D1402" s="3" t="s">
        <v>132</v>
      </c>
      <c r="E1402" s="3"/>
      <c r="F1402" s="3">
        <v>1</v>
      </c>
      <c r="G1402" s="3">
        <v>1</v>
      </c>
      <c r="H1402" s="3"/>
      <c r="I1402" s="3"/>
      <c r="J1402" s="3"/>
      <c r="K1402" s="3">
        <v>1</v>
      </c>
      <c r="L1402" s="3"/>
      <c r="M1402" s="3"/>
      <c r="N1402" s="3"/>
      <c r="O1402" s="3"/>
      <c r="P1402" s="3"/>
      <c r="Q1402" s="3"/>
      <c r="R1402" s="3"/>
      <c r="S1402" s="3"/>
      <c r="T1402" s="3"/>
      <c r="U1402" s="3"/>
      <c r="V1402" s="3"/>
      <c r="W1402" s="3"/>
      <c r="X1402" s="3">
        <v>1</v>
      </c>
      <c r="Y1402" s="3"/>
      <c r="Z1402" s="3"/>
      <c r="AA1402" s="3"/>
      <c r="AB1402" s="3"/>
      <c r="AC1402" s="3"/>
      <c r="AD1402" s="3"/>
      <c r="AE1402" s="3">
        <v>2</v>
      </c>
      <c r="AF1402" s="3"/>
      <c r="AG1402" s="3"/>
      <c r="AH1402" s="3">
        <v>1</v>
      </c>
      <c r="AI1402" s="3"/>
      <c r="AJ1402" s="3"/>
      <c r="AK1402" s="3"/>
      <c r="AL1402" s="3"/>
      <c r="AM1402" s="3"/>
      <c r="AN1402" s="3"/>
      <c r="AO1402" s="3"/>
      <c r="AP1402" s="3"/>
      <c r="AQ1402" s="3"/>
      <c r="AR1402" s="3"/>
      <c r="AS1402" s="3"/>
      <c r="AT1402" s="3"/>
      <c r="AU1402" s="3"/>
      <c r="AV1402" s="3"/>
      <c r="AW1402" s="3"/>
      <c r="AX1402" s="10"/>
    </row>
    <row r="1403" spans="1:50" x14ac:dyDescent="0.35">
      <c r="A1403" s="27" t="s">
        <v>144</v>
      </c>
      <c r="B1403" s="3" t="s">
        <v>220</v>
      </c>
      <c r="C1403" s="3" t="s">
        <v>337</v>
      </c>
      <c r="D1403" s="3" t="s">
        <v>162</v>
      </c>
      <c r="E1403" s="145">
        <v>124368.12</v>
      </c>
      <c r="F1403" s="145">
        <v>118142.18</v>
      </c>
      <c r="G1403" s="145">
        <v>137033.15</v>
      </c>
      <c r="H1403" s="145">
        <v>125545.15</v>
      </c>
      <c r="I1403" s="145">
        <v>141501.01999999999</v>
      </c>
      <c r="J1403" s="145">
        <v>136971.57</v>
      </c>
      <c r="K1403" s="145">
        <v>121960.09</v>
      </c>
      <c r="L1403" s="145">
        <v>127934.9</v>
      </c>
      <c r="M1403" s="145">
        <v>113300.16</v>
      </c>
      <c r="N1403" s="145">
        <v>127789.68</v>
      </c>
      <c r="O1403" s="145">
        <v>115072.7</v>
      </c>
      <c r="P1403" s="145">
        <v>111345.99</v>
      </c>
      <c r="Q1403" s="145">
        <v>107160.74</v>
      </c>
      <c r="R1403" s="145">
        <v>103308.04</v>
      </c>
      <c r="S1403" s="145">
        <v>108566</v>
      </c>
      <c r="T1403" s="145">
        <v>118868.29</v>
      </c>
      <c r="U1403" s="145">
        <v>124849.15</v>
      </c>
      <c r="V1403" s="145">
        <v>123271.66</v>
      </c>
      <c r="W1403" s="145">
        <v>117943</v>
      </c>
      <c r="X1403" s="145">
        <v>120754.27</v>
      </c>
      <c r="Y1403" s="145">
        <v>99624.56</v>
      </c>
      <c r="Z1403" s="145">
        <v>117474.87</v>
      </c>
      <c r="AA1403" s="145">
        <v>111229.37</v>
      </c>
      <c r="AB1403" s="145">
        <v>108677.94</v>
      </c>
      <c r="AC1403" s="145">
        <v>106407.67</v>
      </c>
      <c r="AD1403" s="145">
        <v>101236.96</v>
      </c>
      <c r="AE1403" s="145">
        <v>105220.87</v>
      </c>
      <c r="AF1403" s="145">
        <v>100609.13</v>
      </c>
      <c r="AG1403" s="145">
        <v>115527.72</v>
      </c>
      <c r="AH1403" s="145">
        <v>96566.36</v>
      </c>
      <c r="AI1403" s="145">
        <v>111000.52</v>
      </c>
      <c r="AJ1403" s="145">
        <v>110995.77</v>
      </c>
      <c r="AK1403" s="145">
        <v>107710.87</v>
      </c>
      <c r="AL1403" s="145">
        <v>128445.32</v>
      </c>
      <c r="AM1403" s="145">
        <v>90132.33</v>
      </c>
      <c r="AN1403" s="145">
        <v>95988.6</v>
      </c>
      <c r="AO1403" s="145">
        <v>101167.5</v>
      </c>
      <c r="AP1403" s="145">
        <v>109199.14</v>
      </c>
      <c r="AQ1403" s="145">
        <v>76900.100000000006</v>
      </c>
      <c r="AR1403" s="145">
        <v>32734.31</v>
      </c>
      <c r="AS1403" s="145">
        <v>34300.730000000003</v>
      </c>
      <c r="AT1403" s="145">
        <v>48785.83</v>
      </c>
      <c r="AU1403" s="145">
        <v>59290.91</v>
      </c>
      <c r="AV1403" s="145">
        <v>60197.27</v>
      </c>
      <c r="AW1403" s="145">
        <v>77513.78</v>
      </c>
      <c r="AX1403" s="195">
        <v>66907.41</v>
      </c>
    </row>
    <row r="1404" spans="1:50" x14ac:dyDescent="0.35">
      <c r="A1404" s="27" t="s">
        <v>144</v>
      </c>
      <c r="B1404" s="3" t="s">
        <v>220</v>
      </c>
      <c r="C1404" s="3" t="s">
        <v>337</v>
      </c>
      <c r="D1404" s="3" t="s">
        <v>166</v>
      </c>
      <c r="E1404" s="145">
        <v>302.60000000000002</v>
      </c>
      <c r="F1404" s="145">
        <v>271.58999999999997</v>
      </c>
      <c r="G1404" s="145">
        <v>330.2</v>
      </c>
      <c r="H1404" s="145">
        <v>296.8</v>
      </c>
      <c r="I1404" s="145">
        <v>328.31</v>
      </c>
      <c r="J1404" s="145">
        <v>292.05</v>
      </c>
      <c r="K1404" s="145">
        <v>288.32</v>
      </c>
      <c r="L1404" s="145">
        <v>306.8</v>
      </c>
      <c r="M1404" s="145">
        <v>306.22000000000003</v>
      </c>
      <c r="N1404" s="145">
        <v>322.7</v>
      </c>
      <c r="O1404" s="145">
        <v>310.17</v>
      </c>
      <c r="P1404" s="145">
        <v>305.89999999999998</v>
      </c>
      <c r="Q1404" s="145">
        <v>292.79000000000002</v>
      </c>
      <c r="R1404" s="145">
        <v>283.04000000000002</v>
      </c>
      <c r="S1404" s="145">
        <v>263.51</v>
      </c>
      <c r="T1404" s="145">
        <v>287.12</v>
      </c>
      <c r="U1404" s="145">
        <v>307.51</v>
      </c>
      <c r="V1404" s="145">
        <v>302.14</v>
      </c>
      <c r="W1404" s="145">
        <v>276.86</v>
      </c>
      <c r="X1404" s="145">
        <v>306.48</v>
      </c>
      <c r="Y1404" s="145">
        <v>287.93</v>
      </c>
      <c r="Z1404" s="145">
        <v>298.92</v>
      </c>
      <c r="AA1404" s="145">
        <v>306.42</v>
      </c>
      <c r="AB1404" s="145">
        <v>316.85000000000002</v>
      </c>
      <c r="AC1404" s="145">
        <v>274.25</v>
      </c>
      <c r="AD1404" s="145">
        <v>282</v>
      </c>
      <c r="AE1404" s="145">
        <v>281.33999999999997</v>
      </c>
      <c r="AF1404" s="145">
        <v>277.93</v>
      </c>
      <c r="AG1404" s="145">
        <v>304.02</v>
      </c>
      <c r="AH1404" s="145">
        <v>258.89</v>
      </c>
      <c r="AI1404" s="145">
        <v>301.63</v>
      </c>
      <c r="AJ1404" s="145">
        <v>305.77</v>
      </c>
      <c r="AK1404" s="145">
        <v>316.8</v>
      </c>
      <c r="AL1404" s="145">
        <v>339.8</v>
      </c>
      <c r="AM1404" s="145">
        <v>264.32</v>
      </c>
      <c r="AN1404" s="145">
        <v>258.02999999999997</v>
      </c>
      <c r="AO1404" s="145">
        <v>258.74</v>
      </c>
      <c r="AP1404" s="145">
        <v>260</v>
      </c>
      <c r="AQ1404" s="145">
        <v>233.74</v>
      </c>
      <c r="AR1404" s="145">
        <v>436.46</v>
      </c>
      <c r="AS1404" s="145">
        <v>343.01</v>
      </c>
      <c r="AT1404" s="145">
        <v>278.77999999999997</v>
      </c>
      <c r="AU1404" s="145">
        <v>246.02</v>
      </c>
      <c r="AV1404" s="145">
        <v>228.89</v>
      </c>
      <c r="AW1404" s="145">
        <v>267.29000000000002</v>
      </c>
      <c r="AX1404" s="195">
        <v>274.20999999999998</v>
      </c>
    </row>
    <row r="1405" spans="1:50" x14ac:dyDescent="0.35">
      <c r="A1405" s="27" t="s">
        <v>144</v>
      </c>
      <c r="B1405" s="3" t="s">
        <v>220</v>
      </c>
      <c r="C1405" s="3" t="s">
        <v>337</v>
      </c>
      <c r="D1405" s="3" t="s">
        <v>327</v>
      </c>
      <c r="E1405" s="4">
        <v>3781</v>
      </c>
      <c r="F1405" s="4">
        <v>3837</v>
      </c>
      <c r="G1405" s="4">
        <v>4532</v>
      </c>
      <c r="H1405" s="4">
        <v>3812</v>
      </c>
      <c r="I1405" s="4">
        <v>4045</v>
      </c>
      <c r="J1405" s="4">
        <v>5208</v>
      </c>
      <c r="K1405" s="4">
        <v>4196</v>
      </c>
      <c r="L1405" s="4">
        <v>4012</v>
      </c>
      <c r="M1405" s="4">
        <v>3448</v>
      </c>
      <c r="N1405" s="4">
        <v>3898</v>
      </c>
      <c r="O1405" s="4">
        <v>3594</v>
      </c>
      <c r="P1405" s="4">
        <v>3519</v>
      </c>
      <c r="Q1405" s="4">
        <v>3403</v>
      </c>
      <c r="R1405" s="4">
        <v>3238</v>
      </c>
      <c r="S1405" s="4">
        <v>3538</v>
      </c>
      <c r="T1405" s="4">
        <v>3928</v>
      </c>
      <c r="U1405" s="4">
        <v>3973</v>
      </c>
      <c r="V1405" s="4">
        <v>3888</v>
      </c>
      <c r="W1405" s="4">
        <v>3693</v>
      </c>
      <c r="X1405" s="4">
        <v>3974</v>
      </c>
      <c r="Y1405" s="4">
        <v>3067</v>
      </c>
      <c r="Z1405" s="4">
        <v>3627</v>
      </c>
      <c r="AA1405" s="4">
        <v>3421</v>
      </c>
      <c r="AB1405" s="4">
        <v>3346</v>
      </c>
      <c r="AC1405" s="4">
        <v>3219</v>
      </c>
      <c r="AD1405" s="4">
        <v>3118</v>
      </c>
      <c r="AE1405" s="4">
        <v>3204</v>
      </c>
      <c r="AF1405" s="4">
        <v>2958</v>
      </c>
      <c r="AG1405" s="4">
        <v>3423</v>
      </c>
      <c r="AH1405" s="4">
        <v>2947</v>
      </c>
      <c r="AI1405" s="4">
        <v>3301</v>
      </c>
      <c r="AJ1405" s="4">
        <v>3879</v>
      </c>
      <c r="AK1405" s="4">
        <v>3834</v>
      </c>
      <c r="AL1405" s="4">
        <v>4461</v>
      </c>
      <c r="AM1405" s="4">
        <v>3141</v>
      </c>
      <c r="AN1405" s="4">
        <v>3392</v>
      </c>
      <c r="AO1405" s="4">
        <v>3999</v>
      </c>
      <c r="AP1405" s="4">
        <v>4078</v>
      </c>
      <c r="AQ1405" s="4">
        <v>4039</v>
      </c>
      <c r="AR1405" s="3">
        <v>942</v>
      </c>
      <c r="AS1405" s="3">
        <v>995</v>
      </c>
      <c r="AT1405" s="4">
        <v>2471</v>
      </c>
      <c r="AU1405" s="4">
        <v>2052</v>
      </c>
      <c r="AV1405" s="4">
        <v>2512</v>
      </c>
      <c r="AW1405" s="4">
        <v>2123</v>
      </c>
      <c r="AX1405" s="16">
        <v>2338</v>
      </c>
    </row>
    <row r="1406" spans="1:50" x14ac:dyDescent="0.35">
      <c r="A1406" s="27" t="s">
        <v>144</v>
      </c>
      <c r="B1406" s="3" t="s">
        <v>220</v>
      </c>
      <c r="C1406" s="3" t="s">
        <v>337</v>
      </c>
      <c r="D1406" s="3" t="s">
        <v>167</v>
      </c>
      <c r="E1406" s="4">
        <v>2263</v>
      </c>
      <c r="F1406" s="4">
        <v>1660</v>
      </c>
      <c r="G1406" s="4">
        <v>1624</v>
      </c>
      <c r="H1406" s="4">
        <v>1458</v>
      </c>
      <c r="I1406" s="4">
        <v>2114</v>
      </c>
      <c r="J1406" s="4">
        <v>2361</v>
      </c>
      <c r="K1406" s="4">
        <v>1522</v>
      </c>
      <c r="L1406" s="4">
        <v>1564</v>
      </c>
      <c r="M1406" s="4">
        <v>1437</v>
      </c>
      <c r="N1406" s="4">
        <v>1273</v>
      </c>
      <c r="O1406" s="4">
        <v>2069</v>
      </c>
      <c r="P1406" s="4">
        <v>1929</v>
      </c>
      <c r="Q1406" s="4">
        <v>2300</v>
      </c>
      <c r="R1406" s="4">
        <v>2528</v>
      </c>
      <c r="S1406" s="4">
        <v>3890</v>
      </c>
      <c r="T1406" s="4">
        <v>2875</v>
      </c>
      <c r="U1406" s="4">
        <v>3249</v>
      </c>
      <c r="V1406" s="4">
        <v>2755</v>
      </c>
      <c r="W1406" s="4">
        <v>2977</v>
      </c>
      <c r="X1406" s="4">
        <v>2786</v>
      </c>
      <c r="Y1406" s="4">
        <v>1521</v>
      </c>
      <c r="Z1406" s="4">
        <v>1949</v>
      </c>
      <c r="AA1406" s="4">
        <v>1286</v>
      </c>
      <c r="AB1406" s="4">
        <v>1645</v>
      </c>
      <c r="AC1406" s="4">
        <v>1460</v>
      </c>
      <c r="AD1406" s="4">
        <v>1163</v>
      </c>
      <c r="AE1406" s="4">
        <v>1440</v>
      </c>
      <c r="AF1406" s="4">
        <v>1520</v>
      </c>
      <c r="AG1406" s="4">
        <v>1504</v>
      </c>
      <c r="AH1406" s="4">
        <v>1644</v>
      </c>
      <c r="AI1406" s="4">
        <v>1676</v>
      </c>
      <c r="AJ1406" s="4">
        <v>1985</v>
      </c>
      <c r="AK1406" s="4">
        <v>1994</v>
      </c>
      <c r="AL1406" s="4">
        <v>2148</v>
      </c>
      <c r="AM1406" s="4">
        <v>2138</v>
      </c>
      <c r="AN1406" s="4">
        <v>1756</v>
      </c>
      <c r="AO1406" s="4">
        <v>2576</v>
      </c>
      <c r="AP1406" s="4">
        <v>2398</v>
      </c>
      <c r="AQ1406" s="4">
        <v>1926</v>
      </c>
      <c r="AR1406" s="3">
        <v>382</v>
      </c>
      <c r="AS1406" s="3">
        <v>561</v>
      </c>
      <c r="AT1406" s="4">
        <v>1074</v>
      </c>
      <c r="AU1406" s="4">
        <v>1459</v>
      </c>
      <c r="AV1406" s="4">
        <v>2175</v>
      </c>
      <c r="AW1406" s="4">
        <v>1153</v>
      </c>
      <c r="AX1406" s="16">
        <v>1134</v>
      </c>
    </row>
    <row r="1407" spans="1:50" x14ac:dyDescent="0.35">
      <c r="A1407" s="27" t="s">
        <v>144</v>
      </c>
      <c r="B1407" s="3" t="s">
        <v>220</v>
      </c>
      <c r="C1407" s="3" t="s">
        <v>337</v>
      </c>
      <c r="D1407" s="3" t="s">
        <v>132</v>
      </c>
      <c r="E1407" s="3">
        <v>411</v>
      </c>
      <c r="F1407" s="3">
        <v>435</v>
      </c>
      <c r="G1407" s="3">
        <v>415</v>
      </c>
      <c r="H1407" s="3">
        <v>423</v>
      </c>
      <c r="I1407" s="3">
        <v>431</v>
      </c>
      <c r="J1407" s="3">
        <v>469</v>
      </c>
      <c r="K1407" s="3">
        <v>423</v>
      </c>
      <c r="L1407" s="3">
        <v>417</v>
      </c>
      <c r="M1407" s="3">
        <v>370</v>
      </c>
      <c r="N1407" s="3">
        <v>396</v>
      </c>
      <c r="O1407" s="3">
        <v>371</v>
      </c>
      <c r="P1407" s="3">
        <v>364</v>
      </c>
      <c r="Q1407" s="3">
        <v>366</v>
      </c>
      <c r="R1407" s="3">
        <v>365</v>
      </c>
      <c r="S1407" s="3">
        <v>412</v>
      </c>
      <c r="T1407" s="3">
        <v>414</v>
      </c>
      <c r="U1407" s="3">
        <v>406</v>
      </c>
      <c r="V1407" s="3">
        <v>408</v>
      </c>
      <c r="W1407" s="3">
        <v>426</v>
      </c>
      <c r="X1407" s="3">
        <v>394</v>
      </c>
      <c r="Y1407" s="3">
        <v>346</v>
      </c>
      <c r="Z1407" s="3">
        <v>393</v>
      </c>
      <c r="AA1407" s="3">
        <v>363</v>
      </c>
      <c r="AB1407" s="3">
        <v>343</v>
      </c>
      <c r="AC1407" s="3">
        <v>388</v>
      </c>
      <c r="AD1407" s="3">
        <v>359</v>
      </c>
      <c r="AE1407" s="3">
        <v>374</v>
      </c>
      <c r="AF1407" s="3">
        <v>362</v>
      </c>
      <c r="AG1407" s="3">
        <v>380</v>
      </c>
      <c r="AH1407" s="3">
        <v>373</v>
      </c>
      <c r="AI1407" s="3">
        <v>368</v>
      </c>
      <c r="AJ1407" s="3">
        <v>363</v>
      </c>
      <c r="AK1407" s="3">
        <v>340</v>
      </c>
      <c r="AL1407" s="3">
        <v>378</v>
      </c>
      <c r="AM1407" s="3">
        <v>341</v>
      </c>
      <c r="AN1407" s="3">
        <v>372</v>
      </c>
      <c r="AO1407" s="3">
        <v>391</v>
      </c>
      <c r="AP1407" s="3">
        <v>420</v>
      </c>
      <c r="AQ1407" s="3">
        <v>329</v>
      </c>
      <c r="AR1407" s="3">
        <v>75</v>
      </c>
      <c r="AS1407" s="3">
        <v>100</v>
      </c>
      <c r="AT1407" s="3">
        <v>175</v>
      </c>
      <c r="AU1407" s="3">
        <v>241</v>
      </c>
      <c r="AV1407" s="3">
        <v>263</v>
      </c>
      <c r="AW1407" s="3">
        <v>290</v>
      </c>
      <c r="AX1407" s="10">
        <v>244</v>
      </c>
    </row>
    <row r="1408" spans="1:50" x14ac:dyDescent="0.35">
      <c r="A1408" s="27" t="s">
        <v>144</v>
      </c>
      <c r="B1408" s="3" t="s">
        <v>220</v>
      </c>
      <c r="C1408" s="3" t="s">
        <v>342</v>
      </c>
      <c r="D1408" s="3" t="s">
        <v>162</v>
      </c>
      <c r="E1408" s="145"/>
      <c r="F1408" s="145"/>
      <c r="G1408" s="145"/>
      <c r="H1408" s="145"/>
      <c r="I1408" s="145"/>
      <c r="J1408" s="145"/>
      <c r="K1408" s="145"/>
      <c r="L1408" s="145"/>
      <c r="M1408" s="145"/>
      <c r="N1408" s="145"/>
      <c r="O1408" s="145"/>
      <c r="P1408" s="145"/>
      <c r="Q1408" s="145"/>
      <c r="R1408" s="145"/>
      <c r="S1408" s="145"/>
      <c r="T1408" s="145"/>
      <c r="U1408" s="145"/>
      <c r="V1408" s="145"/>
      <c r="W1408" s="145"/>
      <c r="X1408" s="145"/>
      <c r="Y1408" s="145"/>
      <c r="Z1408" s="145"/>
      <c r="AA1408" s="145"/>
      <c r="AB1408" s="145"/>
      <c r="AC1408" s="145">
        <v>0</v>
      </c>
      <c r="AD1408" s="145"/>
      <c r="AE1408" s="145"/>
      <c r="AF1408" s="145"/>
      <c r="AG1408" s="145"/>
      <c r="AH1408" s="145"/>
      <c r="AI1408" s="145"/>
      <c r="AJ1408" s="145"/>
      <c r="AK1408" s="145"/>
      <c r="AL1408" s="145"/>
      <c r="AM1408" s="145"/>
      <c r="AN1408" s="145"/>
      <c r="AO1408" s="145"/>
      <c r="AP1408" s="145"/>
      <c r="AQ1408" s="145"/>
      <c r="AR1408" s="145"/>
      <c r="AS1408" s="145"/>
      <c r="AT1408" s="145"/>
      <c r="AU1408" s="145"/>
      <c r="AV1408" s="145"/>
      <c r="AW1408" s="145"/>
      <c r="AX1408" s="195">
        <v>760</v>
      </c>
    </row>
    <row r="1409" spans="1:50" x14ac:dyDescent="0.35">
      <c r="A1409" s="27" t="s">
        <v>144</v>
      </c>
      <c r="B1409" s="3" t="s">
        <v>220</v>
      </c>
      <c r="C1409" s="3" t="s">
        <v>342</v>
      </c>
      <c r="D1409" s="3" t="s">
        <v>166</v>
      </c>
      <c r="E1409" s="145"/>
      <c r="F1409" s="145"/>
      <c r="G1409" s="145"/>
      <c r="H1409" s="145"/>
      <c r="I1409" s="145"/>
      <c r="J1409" s="145"/>
      <c r="K1409" s="145"/>
      <c r="L1409" s="145"/>
      <c r="M1409" s="145"/>
      <c r="N1409" s="145"/>
      <c r="O1409" s="145"/>
      <c r="P1409" s="145"/>
      <c r="Q1409" s="145"/>
      <c r="R1409" s="145"/>
      <c r="S1409" s="145"/>
      <c r="T1409" s="145"/>
      <c r="U1409" s="145"/>
      <c r="V1409" s="145"/>
      <c r="W1409" s="145"/>
      <c r="X1409" s="145"/>
      <c r="Y1409" s="145"/>
      <c r="Z1409" s="145"/>
      <c r="AA1409" s="145"/>
      <c r="AB1409" s="145"/>
      <c r="AC1409" s="145">
        <v>0</v>
      </c>
      <c r="AD1409" s="145"/>
      <c r="AE1409" s="145"/>
      <c r="AF1409" s="145"/>
      <c r="AG1409" s="145"/>
      <c r="AH1409" s="145"/>
      <c r="AI1409" s="145"/>
      <c r="AJ1409" s="145"/>
      <c r="AK1409" s="145"/>
      <c r="AL1409" s="145"/>
      <c r="AM1409" s="145"/>
      <c r="AN1409" s="145"/>
      <c r="AO1409" s="145"/>
      <c r="AP1409" s="145"/>
      <c r="AQ1409" s="145"/>
      <c r="AR1409" s="145"/>
      <c r="AS1409" s="145"/>
      <c r="AT1409" s="145"/>
      <c r="AU1409" s="145"/>
      <c r="AV1409" s="145"/>
      <c r="AW1409" s="145"/>
      <c r="AX1409" s="195">
        <v>760</v>
      </c>
    </row>
    <row r="1410" spans="1:50" x14ac:dyDescent="0.35">
      <c r="A1410" s="27" t="s">
        <v>144</v>
      </c>
      <c r="B1410" s="3" t="s">
        <v>220</v>
      </c>
      <c r="C1410" s="3" t="s">
        <v>342</v>
      </c>
      <c r="D1410" s="3" t="s">
        <v>327</v>
      </c>
      <c r="E1410" s="3"/>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v>0</v>
      </c>
      <c r="AD1410" s="3"/>
      <c r="AE1410" s="3"/>
      <c r="AF1410" s="3"/>
      <c r="AG1410" s="3"/>
      <c r="AH1410" s="3"/>
      <c r="AI1410" s="3"/>
      <c r="AJ1410" s="3"/>
      <c r="AK1410" s="3"/>
      <c r="AL1410" s="3"/>
      <c r="AM1410" s="3"/>
      <c r="AN1410" s="3"/>
      <c r="AO1410" s="3"/>
      <c r="AP1410" s="3"/>
      <c r="AQ1410" s="3"/>
      <c r="AR1410" s="3"/>
      <c r="AS1410" s="3"/>
      <c r="AT1410" s="3"/>
      <c r="AU1410" s="3"/>
      <c r="AV1410" s="3"/>
      <c r="AW1410" s="3"/>
      <c r="AX1410" s="10">
        <v>4</v>
      </c>
    </row>
    <row r="1411" spans="1:50" x14ac:dyDescent="0.35">
      <c r="A1411" s="27" t="s">
        <v>144</v>
      </c>
      <c r="B1411" s="3" t="s">
        <v>220</v>
      </c>
      <c r="C1411" s="3" t="s">
        <v>342</v>
      </c>
      <c r="D1411" s="3" t="s">
        <v>167</v>
      </c>
      <c r="E1411" s="3"/>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v>0</v>
      </c>
      <c r="AD1411" s="3"/>
      <c r="AE1411" s="3"/>
      <c r="AF1411" s="3"/>
      <c r="AG1411" s="3"/>
      <c r="AH1411" s="3"/>
      <c r="AI1411" s="3"/>
      <c r="AJ1411" s="3"/>
      <c r="AK1411" s="3"/>
      <c r="AL1411" s="3"/>
      <c r="AM1411" s="3"/>
      <c r="AN1411" s="3"/>
      <c r="AO1411" s="3"/>
      <c r="AP1411" s="3"/>
      <c r="AQ1411" s="3"/>
      <c r="AR1411" s="3"/>
      <c r="AS1411" s="3"/>
      <c r="AT1411" s="3"/>
      <c r="AU1411" s="3"/>
      <c r="AV1411" s="3"/>
      <c r="AW1411" s="3"/>
      <c r="AX1411" s="10">
        <v>0</v>
      </c>
    </row>
    <row r="1412" spans="1:50" x14ac:dyDescent="0.35">
      <c r="A1412" s="27" t="s">
        <v>144</v>
      </c>
      <c r="B1412" s="3" t="s">
        <v>220</v>
      </c>
      <c r="C1412" s="3" t="s">
        <v>342</v>
      </c>
      <c r="D1412" s="3" t="s">
        <v>132</v>
      </c>
      <c r="E1412" s="3"/>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v>1</v>
      </c>
      <c r="AD1412" s="3"/>
      <c r="AE1412" s="3"/>
      <c r="AF1412" s="3"/>
      <c r="AG1412" s="3"/>
      <c r="AH1412" s="3"/>
      <c r="AI1412" s="3"/>
      <c r="AJ1412" s="3"/>
      <c r="AK1412" s="3"/>
      <c r="AL1412" s="3"/>
      <c r="AM1412" s="3"/>
      <c r="AN1412" s="3"/>
      <c r="AO1412" s="3"/>
      <c r="AP1412" s="3"/>
      <c r="AQ1412" s="3"/>
      <c r="AR1412" s="3"/>
      <c r="AS1412" s="3"/>
      <c r="AT1412" s="3"/>
      <c r="AU1412" s="3"/>
      <c r="AV1412" s="3"/>
      <c r="AW1412" s="3"/>
      <c r="AX1412" s="10">
        <v>1</v>
      </c>
    </row>
    <row r="1413" spans="1:50" x14ac:dyDescent="0.35">
      <c r="A1413" s="27" t="s">
        <v>144</v>
      </c>
      <c r="B1413" s="3" t="s">
        <v>220</v>
      </c>
      <c r="C1413" s="3" t="s">
        <v>338</v>
      </c>
      <c r="D1413" s="3" t="s">
        <v>162</v>
      </c>
      <c r="E1413" s="145">
        <v>8732.06</v>
      </c>
      <c r="F1413" s="145">
        <v>7606.66</v>
      </c>
      <c r="G1413" s="145">
        <v>7942.73</v>
      </c>
      <c r="H1413" s="145">
        <v>6173.13</v>
      </c>
      <c r="I1413" s="145">
        <v>6842.35</v>
      </c>
      <c r="J1413" s="145">
        <v>6910.84</v>
      </c>
      <c r="K1413" s="145">
        <v>5357.98</v>
      </c>
      <c r="L1413" s="145">
        <v>6035.5</v>
      </c>
      <c r="M1413" s="145">
        <v>5977.99</v>
      </c>
      <c r="N1413" s="145">
        <v>6575.77</v>
      </c>
      <c r="O1413" s="145">
        <v>7150.58</v>
      </c>
      <c r="P1413" s="145">
        <v>6480.2</v>
      </c>
      <c r="Q1413" s="145">
        <v>4974.3999999999996</v>
      </c>
      <c r="R1413" s="145">
        <v>6330.18</v>
      </c>
      <c r="S1413" s="145">
        <v>6617.84</v>
      </c>
      <c r="T1413" s="145">
        <v>7661.04</v>
      </c>
      <c r="U1413" s="145">
        <v>6605.88</v>
      </c>
      <c r="V1413" s="145">
        <v>6683</v>
      </c>
      <c r="W1413" s="145">
        <v>7220.46</v>
      </c>
      <c r="X1413" s="145">
        <v>7284.24</v>
      </c>
      <c r="Y1413" s="145">
        <v>6169.4</v>
      </c>
      <c r="Z1413" s="145">
        <v>8099.88</v>
      </c>
      <c r="AA1413" s="145">
        <v>7122.21</v>
      </c>
      <c r="AB1413" s="145">
        <v>6532.06</v>
      </c>
      <c r="AC1413" s="145">
        <v>6535.21</v>
      </c>
      <c r="AD1413" s="145">
        <v>6943.19</v>
      </c>
      <c r="AE1413" s="145">
        <v>7487.97</v>
      </c>
      <c r="AF1413" s="145">
        <v>7736.94</v>
      </c>
      <c r="AG1413" s="145">
        <v>8543.86</v>
      </c>
      <c r="AH1413" s="145">
        <v>7743.83</v>
      </c>
      <c r="AI1413" s="145">
        <v>8580.7000000000007</v>
      </c>
      <c r="AJ1413" s="145">
        <v>8423.4699999999993</v>
      </c>
      <c r="AK1413" s="145">
        <v>8587.42</v>
      </c>
      <c r="AL1413" s="145">
        <v>9865.19</v>
      </c>
      <c r="AM1413" s="145">
        <v>8507.83</v>
      </c>
      <c r="AN1413" s="145">
        <v>7511.1</v>
      </c>
      <c r="AO1413" s="145">
        <v>9082.7099999999991</v>
      </c>
      <c r="AP1413" s="145">
        <v>8523.6</v>
      </c>
      <c r="AQ1413" s="145">
        <v>5502.31</v>
      </c>
      <c r="AR1413" s="145">
        <v>698.39</v>
      </c>
      <c r="AS1413" s="145">
        <v>1298.93</v>
      </c>
      <c r="AT1413" s="145">
        <v>4263.76</v>
      </c>
      <c r="AU1413" s="145">
        <v>5147.29</v>
      </c>
      <c r="AV1413" s="145">
        <v>12308.96</v>
      </c>
      <c r="AW1413" s="145">
        <v>17996.5</v>
      </c>
      <c r="AX1413" s="195">
        <v>19754.490000000002</v>
      </c>
    </row>
    <row r="1414" spans="1:50" x14ac:dyDescent="0.35">
      <c r="A1414" s="27" t="s">
        <v>144</v>
      </c>
      <c r="B1414" s="3" t="s">
        <v>220</v>
      </c>
      <c r="C1414" s="3" t="s">
        <v>338</v>
      </c>
      <c r="D1414" s="3" t="s">
        <v>166</v>
      </c>
      <c r="E1414" s="145">
        <v>42.6</v>
      </c>
      <c r="F1414" s="145">
        <v>34.42</v>
      </c>
      <c r="G1414" s="145">
        <v>39.32</v>
      </c>
      <c r="H1414" s="145">
        <v>36.53</v>
      </c>
      <c r="I1414" s="145">
        <v>40.01</v>
      </c>
      <c r="J1414" s="145">
        <v>38.61</v>
      </c>
      <c r="K1414" s="145">
        <v>38.549999999999997</v>
      </c>
      <c r="L1414" s="145">
        <v>39.97</v>
      </c>
      <c r="M1414" s="145">
        <v>36.01</v>
      </c>
      <c r="N1414" s="145">
        <v>39.85</v>
      </c>
      <c r="O1414" s="145">
        <v>46.43</v>
      </c>
      <c r="P1414" s="145">
        <v>41.81</v>
      </c>
      <c r="Q1414" s="145">
        <v>34.31</v>
      </c>
      <c r="R1414" s="145">
        <v>38.840000000000003</v>
      </c>
      <c r="S1414" s="145">
        <v>39.39</v>
      </c>
      <c r="T1414" s="145">
        <v>45.87</v>
      </c>
      <c r="U1414" s="145">
        <v>38.86</v>
      </c>
      <c r="V1414" s="145">
        <v>41.25</v>
      </c>
      <c r="W1414" s="145">
        <v>41.98</v>
      </c>
      <c r="X1414" s="145">
        <v>50.94</v>
      </c>
      <c r="Y1414" s="145">
        <v>39.049999999999997</v>
      </c>
      <c r="Z1414" s="145">
        <v>43.78</v>
      </c>
      <c r="AA1414" s="145">
        <v>42.14</v>
      </c>
      <c r="AB1414" s="145">
        <v>38.65</v>
      </c>
      <c r="AC1414" s="145">
        <v>37.78</v>
      </c>
      <c r="AD1414" s="145">
        <v>43.13</v>
      </c>
      <c r="AE1414" s="145">
        <v>44.05</v>
      </c>
      <c r="AF1414" s="145">
        <v>41.6</v>
      </c>
      <c r="AG1414" s="145">
        <v>42.93</v>
      </c>
      <c r="AH1414" s="145">
        <v>46.37</v>
      </c>
      <c r="AI1414" s="145">
        <v>47.67</v>
      </c>
      <c r="AJ1414" s="145">
        <v>44.81</v>
      </c>
      <c r="AK1414" s="145">
        <v>46.17</v>
      </c>
      <c r="AL1414" s="145">
        <v>48.36</v>
      </c>
      <c r="AM1414" s="145">
        <v>39.76</v>
      </c>
      <c r="AN1414" s="145">
        <v>39.119999999999997</v>
      </c>
      <c r="AO1414" s="145">
        <v>47.06</v>
      </c>
      <c r="AP1414" s="145">
        <v>42.41</v>
      </c>
      <c r="AQ1414" s="145">
        <v>35.270000000000003</v>
      </c>
      <c r="AR1414" s="145">
        <v>43.65</v>
      </c>
      <c r="AS1414" s="145">
        <v>32.47</v>
      </c>
      <c r="AT1414" s="145">
        <v>38.409999999999997</v>
      </c>
      <c r="AU1414" s="145">
        <v>35.75</v>
      </c>
      <c r="AV1414" s="145">
        <v>44.92</v>
      </c>
      <c r="AW1414" s="145">
        <v>56.77</v>
      </c>
      <c r="AX1414" s="195">
        <v>63.72</v>
      </c>
    </row>
    <row r="1415" spans="1:50" x14ac:dyDescent="0.35">
      <c r="A1415" s="27" t="s">
        <v>144</v>
      </c>
      <c r="B1415" s="3" t="s">
        <v>220</v>
      </c>
      <c r="C1415" s="3" t="s">
        <v>338</v>
      </c>
      <c r="D1415" s="3" t="s">
        <v>327</v>
      </c>
      <c r="E1415" s="3">
        <v>0</v>
      </c>
      <c r="F1415" s="3">
        <v>0</v>
      </c>
      <c r="G1415" s="3">
        <v>0</v>
      </c>
      <c r="H1415" s="3">
        <v>0</v>
      </c>
      <c r="I1415" s="3">
        <v>0</v>
      </c>
      <c r="J1415" s="3">
        <v>0</v>
      </c>
      <c r="K1415" s="3">
        <v>0</v>
      </c>
      <c r="L1415" s="3">
        <v>0</v>
      </c>
      <c r="M1415" s="3">
        <v>0</v>
      </c>
      <c r="N1415" s="3">
        <v>0</v>
      </c>
      <c r="O1415" s="3">
        <v>0</v>
      </c>
      <c r="P1415" s="3">
        <v>0</v>
      </c>
      <c r="Q1415" s="3">
        <v>0</v>
      </c>
      <c r="R1415" s="3">
        <v>0</v>
      </c>
      <c r="S1415" s="3">
        <v>0</v>
      </c>
      <c r="T1415" s="3">
        <v>0</v>
      </c>
      <c r="U1415" s="3">
        <v>0</v>
      </c>
      <c r="V1415" s="3">
        <v>0</v>
      </c>
      <c r="W1415" s="3">
        <v>0</v>
      </c>
      <c r="X1415" s="3">
        <v>0</v>
      </c>
      <c r="Y1415" s="3">
        <v>0</v>
      </c>
      <c r="Z1415" s="3">
        <v>0</v>
      </c>
      <c r="AA1415" s="3">
        <v>0</v>
      </c>
      <c r="AB1415" s="3">
        <v>0</v>
      </c>
      <c r="AC1415" s="3">
        <v>0</v>
      </c>
      <c r="AD1415" s="3">
        <v>0</v>
      </c>
      <c r="AE1415" s="3">
        <v>0</v>
      </c>
      <c r="AF1415" s="3">
        <v>0</v>
      </c>
      <c r="AG1415" s="3">
        <v>0</v>
      </c>
      <c r="AH1415" s="3">
        <v>0</v>
      </c>
      <c r="AI1415" s="3">
        <v>0</v>
      </c>
      <c r="AJ1415" s="3">
        <v>0</v>
      </c>
      <c r="AK1415" s="3">
        <v>0</v>
      </c>
      <c r="AL1415" s="3">
        <v>0</v>
      </c>
      <c r="AM1415" s="3">
        <v>0</v>
      </c>
      <c r="AN1415" s="3">
        <v>0</v>
      </c>
      <c r="AO1415" s="3">
        <v>0</v>
      </c>
      <c r="AP1415" s="3">
        <v>0</v>
      </c>
      <c r="AQ1415" s="3">
        <v>0</v>
      </c>
      <c r="AR1415" s="3">
        <v>0</v>
      </c>
      <c r="AS1415" s="3">
        <v>0</v>
      </c>
      <c r="AT1415" s="3">
        <v>0</v>
      </c>
      <c r="AU1415" s="3">
        <v>0</v>
      </c>
      <c r="AV1415" s="3">
        <v>0</v>
      </c>
      <c r="AW1415" s="3">
        <v>0</v>
      </c>
      <c r="AX1415" s="10">
        <v>0</v>
      </c>
    </row>
    <row r="1416" spans="1:50" x14ac:dyDescent="0.35">
      <c r="A1416" s="27" t="s">
        <v>144</v>
      </c>
      <c r="B1416" s="3" t="s">
        <v>220</v>
      </c>
      <c r="C1416" s="3" t="s">
        <v>338</v>
      </c>
      <c r="D1416" s="3" t="s">
        <v>167</v>
      </c>
      <c r="E1416" s="3">
        <v>0</v>
      </c>
      <c r="F1416" s="3">
        <v>0</v>
      </c>
      <c r="G1416" s="3">
        <v>0</v>
      </c>
      <c r="H1416" s="3">
        <v>0</v>
      </c>
      <c r="I1416" s="3">
        <v>0</v>
      </c>
      <c r="J1416" s="3">
        <v>0</v>
      </c>
      <c r="K1416" s="3">
        <v>0</v>
      </c>
      <c r="L1416" s="3">
        <v>0</v>
      </c>
      <c r="M1416" s="3">
        <v>0</v>
      </c>
      <c r="N1416" s="3">
        <v>0</v>
      </c>
      <c r="O1416" s="3">
        <v>0</v>
      </c>
      <c r="P1416" s="3">
        <v>0</v>
      </c>
      <c r="Q1416" s="3">
        <v>0</v>
      </c>
      <c r="R1416" s="3">
        <v>0</v>
      </c>
      <c r="S1416" s="3">
        <v>0</v>
      </c>
      <c r="T1416" s="3">
        <v>0</v>
      </c>
      <c r="U1416" s="3">
        <v>0</v>
      </c>
      <c r="V1416" s="3">
        <v>0</v>
      </c>
      <c r="W1416" s="3">
        <v>0</v>
      </c>
      <c r="X1416" s="3">
        <v>0</v>
      </c>
      <c r="Y1416" s="3">
        <v>0</v>
      </c>
      <c r="Z1416" s="3">
        <v>0</v>
      </c>
      <c r="AA1416" s="3">
        <v>0</v>
      </c>
      <c r="AB1416" s="3">
        <v>0</v>
      </c>
      <c r="AC1416" s="3">
        <v>0</v>
      </c>
      <c r="AD1416" s="3">
        <v>0</v>
      </c>
      <c r="AE1416" s="3">
        <v>0</v>
      </c>
      <c r="AF1416" s="3">
        <v>0</v>
      </c>
      <c r="AG1416" s="3">
        <v>0</v>
      </c>
      <c r="AH1416" s="3">
        <v>0</v>
      </c>
      <c r="AI1416" s="3">
        <v>0</v>
      </c>
      <c r="AJ1416" s="3">
        <v>0</v>
      </c>
      <c r="AK1416" s="3">
        <v>0</v>
      </c>
      <c r="AL1416" s="3">
        <v>0</v>
      </c>
      <c r="AM1416" s="3">
        <v>0</v>
      </c>
      <c r="AN1416" s="3">
        <v>0</v>
      </c>
      <c r="AO1416" s="3">
        <v>0</v>
      </c>
      <c r="AP1416" s="3">
        <v>0</v>
      </c>
      <c r="AQ1416" s="3">
        <v>0</v>
      </c>
      <c r="AR1416" s="3">
        <v>0</v>
      </c>
      <c r="AS1416" s="3">
        <v>0</v>
      </c>
      <c r="AT1416" s="3">
        <v>0</v>
      </c>
      <c r="AU1416" s="3">
        <v>0</v>
      </c>
      <c r="AV1416" s="3">
        <v>0</v>
      </c>
      <c r="AW1416" s="3">
        <v>0</v>
      </c>
      <c r="AX1416" s="10">
        <v>0</v>
      </c>
    </row>
    <row r="1417" spans="1:50" x14ac:dyDescent="0.35">
      <c r="A1417" s="27" t="s">
        <v>144</v>
      </c>
      <c r="B1417" s="3" t="s">
        <v>220</v>
      </c>
      <c r="C1417" s="3" t="s">
        <v>338</v>
      </c>
      <c r="D1417" s="3" t="s">
        <v>132</v>
      </c>
      <c r="E1417" s="3">
        <v>205</v>
      </c>
      <c r="F1417" s="3">
        <v>221</v>
      </c>
      <c r="G1417" s="3">
        <v>202</v>
      </c>
      <c r="H1417" s="3">
        <v>169</v>
      </c>
      <c r="I1417" s="3">
        <v>171</v>
      </c>
      <c r="J1417" s="3">
        <v>179</v>
      </c>
      <c r="K1417" s="3">
        <v>139</v>
      </c>
      <c r="L1417" s="3">
        <v>151</v>
      </c>
      <c r="M1417" s="3">
        <v>166</v>
      </c>
      <c r="N1417" s="3">
        <v>165</v>
      </c>
      <c r="O1417" s="3">
        <v>154</v>
      </c>
      <c r="P1417" s="3">
        <v>155</v>
      </c>
      <c r="Q1417" s="3">
        <v>145</v>
      </c>
      <c r="R1417" s="3">
        <v>163</v>
      </c>
      <c r="S1417" s="3">
        <v>168</v>
      </c>
      <c r="T1417" s="3">
        <v>167</v>
      </c>
      <c r="U1417" s="3">
        <v>170</v>
      </c>
      <c r="V1417" s="3">
        <v>162</v>
      </c>
      <c r="W1417" s="3">
        <v>172</v>
      </c>
      <c r="X1417" s="3">
        <v>143</v>
      </c>
      <c r="Y1417" s="3">
        <v>158</v>
      </c>
      <c r="Z1417" s="3">
        <v>185</v>
      </c>
      <c r="AA1417" s="3">
        <v>169</v>
      </c>
      <c r="AB1417" s="3">
        <v>169</v>
      </c>
      <c r="AC1417" s="3">
        <v>173</v>
      </c>
      <c r="AD1417" s="3">
        <v>161</v>
      </c>
      <c r="AE1417" s="3">
        <v>170</v>
      </c>
      <c r="AF1417" s="3">
        <v>186</v>
      </c>
      <c r="AG1417" s="3">
        <v>199</v>
      </c>
      <c r="AH1417" s="3">
        <v>167</v>
      </c>
      <c r="AI1417" s="3">
        <v>180</v>
      </c>
      <c r="AJ1417" s="3">
        <v>188</v>
      </c>
      <c r="AK1417" s="3">
        <v>186</v>
      </c>
      <c r="AL1417" s="3">
        <v>204</v>
      </c>
      <c r="AM1417" s="3">
        <v>214</v>
      </c>
      <c r="AN1417" s="3">
        <v>192</v>
      </c>
      <c r="AO1417" s="3">
        <v>193</v>
      </c>
      <c r="AP1417" s="3">
        <v>201</v>
      </c>
      <c r="AQ1417" s="3">
        <v>156</v>
      </c>
      <c r="AR1417" s="3">
        <v>16</v>
      </c>
      <c r="AS1417" s="3">
        <v>40</v>
      </c>
      <c r="AT1417" s="3">
        <v>111</v>
      </c>
      <c r="AU1417" s="3">
        <v>144</v>
      </c>
      <c r="AV1417" s="3">
        <v>274</v>
      </c>
      <c r="AW1417" s="3">
        <v>317</v>
      </c>
      <c r="AX1417" s="10">
        <v>310</v>
      </c>
    </row>
    <row r="1418" spans="1:50" x14ac:dyDescent="0.35">
      <c r="A1418" s="27" t="s">
        <v>144</v>
      </c>
      <c r="B1418" s="3" t="s">
        <v>220</v>
      </c>
      <c r="C1418" s="3" t="s">
        <v>339</v>
      </c>
      <c r="D1418" s="3" t="s">
        <v>162</v>
      </c>
      <c r="E1418" s="145">
        <v>496412.88</v>
      </c>
      <c r="F1418" s="145">
        <v>455177.57</v>
      </c>
      <c r="G1418" s="145">
        <v>542723.06999999995</v>
      </c>
      <c r="H1418" s="145">
        <v>492881.87</v>
      </c>
      <c r="I1418" s="145">
        <v>529750.39</v>
      </c>
      <c r="J1418" s="145">
        <v>500419.96</v>
      </c>
      <c r="K1418" s="145">
        <v>483498.76</v>
      </c>
      <c r="L1418" s="145">
        <v>495927.25</v>
      </c>
      <c r="M1418" s="145">
        <v>496855.77</v>
      </c>
      <c r="N1418" s="145">
        <v>502319.88</v>
      </c>
      <c r="O1418" s="145">
        <v>505378</v>
      </c>
      <c r="P1418" s="145">
        <v>511682.32</v>
      </c>
      <c r="Q1418" s="145">
        <v>494912.64</v>
      </c>
      <c r="R1418" s="145">
        <v>498035.51</v>
      </c>
      <c r="S1418" s="145">
        <v>528517.79</v>
      </c>
      <c r="T1418" s="145">
        <v>511116.4</v>
      </c>
      <c r="U1418" s="145">
        <v>558695.51</v>
      </c>
      <c r="V1418" s="145">
        <v>530871.86</v>
      </c>
      <c r="W1418" s="145">
        <v>532435.74</v>
      </c>
      <c r="X1418" s="145">
        <v>574420.99</v>
      </c>
      <c r="Y1418" s="145">
        <v>508118.74</v>
      </c>
      <c r="Z1418" s="145">
        <v>592889.74</v>
      </c>
      <c r="AA1418" s="145">
        <v>558125.29</v>
      </c>
      <c r="AB1418" s="145">
        <v>560582.12</v>
      </c>
      <c r="AC1418" s="145">
        <v>599503.55000000005</v>
      </c>
      <c r="AD1418" s="145">
        <v>565975.86</v>
      </c>
      <c r="AE1418" s="145">
        <v>636904.66</v>
      </c>
      <c r="AF1418" s="145">
        <v>627811.39</v>
      </c>
      <c r="AG1418" s="145">
        <v>662839.44999999995</v>
      </c>
      <c r="AH1418" s="145">
        <v>624328.23</v>
      </c>
      <c r="AI1418" s="145">
        <v>683149.32</v>
      </c>
      <c r="AJ1418" s="145">
        <v>672249.29</v>
      </c>
      <c r="AK1418" s="145">
        <v>645505.47</v>
      </c>
      <c r="AL1418" s="145">
        <v>708377.72</v>
      </c>
      <c r="AM1418" s="145">
        <v>683502.91</v>
      </c>
      <c r="AN1418" s="145">
        <v>677600.6</v>
      </c>
      <c r="AO1418" s="145">
        <v>728511.25</v>
      </c>
      <c r="AP1418" s="145">
        <v>666128.46</v>
      </c>
      <c r="AQ1418" s="145">
        <v>378694.92</v>
      </c>
      <c r="AR1418" s="145">
        <v>53359.71</v>
      </c>
      <c r="AS1418" s="145">
        <v>65430.36</v>
      </c>
      <c r="AT1418" s="145">
        <v>124270.18</v>
      </c>
      <c r="AU1418" s="145">
        <v>171013.71</v>
      </c>
      <c r="AV1418" s="145">
        <v>160860.65</v>
      </c>
      <c r="AW1418" s="145">
        <v>196855.86</v>
      </c>
      <c r="AX1418" s="195">
        <v>202149.05</v>
      </c>
    </row>
    <row r="1419" spans="1:50" x14ac:dyDescent="0.35">
      <c r="A1419" s="27" t="s">
        <v>144</v>
      </c>
      <c r="B1419" s="3" t="s">
        <v>220</v>
      </c>
      <c r="C1419" s="3" t="s">
        <v>339</v>
      </c>
      <c r="D1419" s="3" t="s">
        <v>166</v>
      </c>
      <c r="E1419" s="145">
        <v>414.02</v>
      </c>
      <c r="F1419" s="145">
        <v>374.94</v>
      </c>
      <c r="G1419" s="145">
        <v>437.33</v>
      </c>
      <c r="H1419" s="145">
        <v>391.18</v>
      </c>
      <c r="I1419" s="145">
        <v>407.81</v>
      </c>
      <c r="J1419" s="145">
        <v>389.43</v>
      </c>
      <c r="K1419" s="145">
        <v>369.08</v>
      </c>
      <c r="L1419" s="145">
        <v>367.63</v>
      </c>
      <c r="M1419" s="145">
        <v>374.99</v>
      </c>
      <c r="N1419" s="145">
        <v>375.71</v>
      </c>
      <c r="O1419" s="145">
        <v>361.76</v>
      </c>
      <c r="P1419" s="145">
        <v>372.4</v>
      </c>
      <c r="Q1419" s="145">
        <v>353</v>
      </c>
      <c r="R1419" s="145">
        <v>347.06</v>
      </c>
      <c r="S1419" s="145">
        <v>356.87</v>
      </c>
      <c r="T1419" s="145">
        <v>334.94</v>
      </c>
      <c r="U1419" s="145">
        <v>361.15</v>
      </c>
      <c r="V1419" s="145">
        <v>336.42</v>
      </c>
      <c r="W1419" s="145">
        <v>342.4</v>
      </c>
      <c r="X1419" s="145">
        <v>365.18</v>
      </c>
      <c r="Y1419" s="145">
        <v>327.82</v>
      </c>
      <c r="Z1419" s="145">
        <v>363.51</v>
      </c>
      <c r="AA1419" s="145">
        <v>334.41</v>
      </c>
      <c r="AB1419" s="145">
        <v>340.57</v>
      </c>
      <c r="AC1419" s="145">
        <v>351.82</v>
      </c>
      <c r="AD1419" s="145">
        <v>330.98</v>
      </c>
      <c r="AE1419" s="145">
        <v>356.41</v>
      </c>
      <c r="AF1419" s="145">
        <v>338.99</v>
      </c>
      <c r="AG1419" s="145">
        <v>356.94</v>
      </c>
      <c r="AH1419" s="145">
        <v>330.68</v>
      </c>
      <c r="AI1419" s="145">
        <v>355.99</v>
      </c>
      <c r="AJ1419" s="145">
        <v>352.89</v>
      </c>
      <c r="AK1419" s="145">
        <v>336.55</v>
      </c>
      <c r="AL1419" s="145">
        <v>356.51</v>
      </c>
      <c r="AM1419" s="145">
        <v>343.99</v>
      </c>
      <c r="AN1419" s="145">
        <v>344.31</v>
      </c>
      <c r="AO1419" s="145">
        <v>357.29</v>
      </c>
      <c r="AP1419" s="145">
        <v>335.41</v>
      </c>
      <c r="AQ1419" s="145">
        <v>226.76</v>
      </c>
      <c r="AR1419" s="145">
        <v>187.23</v>
      </c>
      <c r="AS1419" s="145">
        <v>167.77</v>
      </c>
      <c r="AT1419" s="145">
        <v>167.93</v>
      </c>
      <c r="AU1419" s="145">
        <v>188.34</v>
      </c>
      <c r="AV1419" s="145">
        <v>172.78</v>
      </c>
      <c r="AW1419" s="145">
        <v>187.3</v>
      </c>
      <c r="AX1419" s="195">
        <v>200.35</v>
      </c>
    </row>
    <row r="1420" spans="1:50" x14ac:dyDescent="0.35">
      <c r="A1420" s="27" t="s">
        <v>144</v>
      </c>
      <c r="B1420" s="3" t="s">
        <v>220</v>
      </c>
      <c r="C1420" s="3" t="s">
        <v>339</v>
      </c>
      <c r="D1420" s="3" t="s">
        <v>327</v>
      </c>
      <c r="E1420" s="4">
        <v>22880</v>
      </c>
      <c r="F1420" s="4">
        <v>22104</v>
      </c>
      <c r="G1420" s="4">
        <v>25702</v>
      </c>
      <c r="H1420" s="4">
        <v>23011</v>
      </c>
      <c r="I1420" s="4">
        <v>25327</v>
      </c>
      <c r="J1420" s="4">
        <v>23783</v>
      </c>
      <c r="K1420" s="4">
        <v>23192</v>
      </c>
      <c r="L1420" s="4">
        <v>24242</v>
      </c>
      <c r="M1420" s="4">
        <v>24292</v>
      </c>
      <c r="N1420" s="4">
        <v>24425</v>
      </c>
      <c r="O1420" s="4">
        <v>24703</v>
      </c>
      <c r="P1420" s="4">
        <v>24116</v>
      </c>
      <c r="Q1420" s="4">
        <v>23598</v>
      </c>
      <c r="R1420" s="4">
        <v>23724</v>
      </c>
      <c r="S1420" s="4">
        <v>25593</v>
      </c>
      <c r="T1420" s="4">
        <v>25180</v>
      </c>
      <c r="U1420" s="4">
        <v>26913</v>
      </c>
      <c r="V1420" s="4">
        <v>25933</v>
      </c>
      <c r="W1420" s="4">
        <v>26038</v>
      </c>
      <c r="X1420" s="4">
        <v>29427</v>
      </c>
      <c r="Y1420" s="4">
        <v>26082</v>
      </c>
      <c r="Z1420" s="4">
        <v>28515</v>
      </c>
      <c r="AA1420" s="4">
        <v>27029</v>
      </c>
      <c r="AB1420" s="4">
        <v>27289</v>
      </c>
      <c r="AC1420" s="4">
        <v>28747</v>
      </c>
      <c r="AD1420" s="4">
        <v>26888</v>
      </c>
      <c r="AE1420" s="4">
        <v>30041</v>
      </c>
      <c r="AF1420" s="4">
        <v>29829</v>
      </c>
      <c r="AG1420" s="4">
        <v>31801</v>
      </c>
      <c r="AH1420" s="4">
        <v>29940</v>
      </c>
      <c r="AI1420" s="4">
        <v>31483</v>
      </c>
      <c r="AJ1420" s="4">
        <v>31674</v>
      </c>
      <c r="AK1420" s="4">
        <v>30158</v>
      </c>
      <c r="AL1420" s="4">
        <v>33140</v>
      </c>
      <c r="AM1420" s="4">
        <v>31541</v>
      </c>
      <c r="AN1420" s="4">
        <v>31884</v>
      </c>
      <c r="AO1420" s="4">
        <v>33975</v>
      </c>
      <c r="AP1420" s="4">
        <v>30710</v>
      </c>
      <c r="AQ1420" s="4">
        <v>17485</v>
      </c>
      <c r="AR1420" s="4">
        <v>3382</v>
      </c>
      <c r="AS1420" s="4">
        <v>3389</v>
      </c>
      <c r="AT1420" s="4">
        <v>5195</v>
      </c>
      <c r="AU1420" s="4">
        <v>6934</v>
      </c>
      <c r="AV1420" s="4">
        <v>6113</v>
      </c>
      <c r="AW1420" s="4">
        <v>7341</v>
      </c>
      <c r="AX1420" s="16">
        <v>7044</v>
      </c>
    </row>
    <row r="1421" spans="1:50" x14ac:dyDescent="0.35">
      <c r="A1421" s="27" t="s">
        <v>144</v>
      </c>
      <c r="B1421" s="3" t="s">
        <v>220</v>
      </c>
      <c r="C1421" s="3" t="s">
        <v>339</v>
      </c>
      <c r="D1421" s="3" t="s">
        <v>167</v>
      </c>
      <c r="E1421" s="4">
        <v>12383</v>
      </c>
      <c r="F1421" s="4">
        <v>12982</v>
      </c>
      <c r="G1421" s="4">
        <v>13813</v>
      </c>
      <c r="H1421" s="4">
        <v>14614</v>
      </c>
      <c r="I1421" s="4">
        <v>17257</v>
      </c>
      <c r="J1421" s="4">
        <v>16389</v>
      </c>
      <c r="K1421" s="4">
        <v>14819</v>
      </c>
      <c r="L1421" s="4">
        <v>12199</v>
      </c>
      <c r="M1421" s="4">
        <v>11337</v>
      </c>
      <c r="N1421" s="4">
        <v>10309</v>
      </c>
      <c r="O1421" s="4">
        <v>15021</v>
      </c>
      <c r="P1421" s="4">
        <v>14384</v>
      </c>
      <c r="Q1421" s="4">
        <v>14307</v>
      </c>
      <c r="R1421" s="4">
        <v>14213</v>
      </c>
      <c r="S1421" s="4">
        <v>17962</v>
      </c>
      <c r="T1421" s="4">
        <v>20465</v>
      </c>
      <c r="U1421" s="4">
        <v>19922</v>
      </c>
      <c r="V1421" s="4">
        <v>18583</v>
      </c>
      <c r="W1421" s="4">
        <v>18196</v>
      </c>
      <c r="X1421" s="4">
        <v>17929</v>
      </c>
      <c r="Y1421" s="4">
        <v>14172</v>
      </c>
      <c r="Z1421" s="4">
        <v>14521</v>
      </c>
      <c r="AA1421" s="4">
        <v>13352</v>
      </c>
      <c r="AB1421" s="4">
        <v>12881</v>
      </c>
      <c r="AC1421" s="4">
        <v>13493</v>
      </c>
      <c r="AD1421" s="4">
        <v>14531</v>
      </c>
      <c r="AE1421" s="4">
        <v>15632</v>
      </c>
      <c r="AF1421" s="4">
        <v>15554</v>
      </c>
      <c r="AG1421" s="4">
        <v>14984</v>
      </c>
      <c r="AH1421" s="4">
        <v>14064</v>
      </c>
      <c r="AI1421" s="4">
        <v>16096</v>
      </c>
      <c r="AJ1421" s="4">
        <v>14156</v>
      </c>
      <c r="AK1421" s="4">
        <v>14851</v>
      </c>
      <c r="AL1421" s="4">
        <v>16050</v>
      </c>
      <c r="AM1421" s="4">
        <v>13896</v>
      </c>
      <c r="AN1421" s="4">
        <v>13736</v>
      </c>
      <c r="AO1421" s="4">
        <v>16397</v>
      </c>
      <c r="AP1421" s="4">
        <v>14695</v>
      </c>
      <c r="AQ1421" s="4">
        <v>8897</v>
      </c>
      <c r="AR1421" s="4">
        <v>1112</v>
      </c>
      <c r="AS1421" s="4">
        <v>2018</v>
      </c>
      <c r="AT1421" s="4">
        <v>6400</v>
      </c>
      <c r="AU1421" s="4">
        <v>10507</v>
      </c>
      <c r="AV1421" s="4">
        <v>9447</v>
      </c>
      <c r="AW1421" s="4">
        <v>7344</v>
      </c>
      <c r="AX1421" s="16">
        <v>9942</v>
      </c>
    </row>
    <row r="1422" spans="1:50" x14ac:dyDescent="0.35">
      <c r="A1422" s="27" t="s">
        <v>144</v>
      </c>
      <c r="B1422" s="3" t="s">
        <v>220</v>
      </c>
      <c r="C1422" s="3" t="s">
        <v>339</v>
      </c>
      <c r="D1422" s="3" t="s">
        <v>132</v>
      </c>
      <c r="E1422" s="4">
        <v>1199</v>
      </c>
      <c r="F1422" s="4">
        <v>1214</v>
      </c>
      <c r="G1422" s="4">
        <v>1241</v>
      </c>
      <c r="H1422" s="4">
        <v>1260</v>
      </c>
      <c r="I1422" s="4">
        <v>1299</v>
      </c>
      <c r="J1422" s="4">
        <v>1285</v>
      </c>
      <c r="K1422" s="4">
        <v>1310</v>
      </c>
      <c r="L1422" s="4">
        <v>1349</v>
      </c>
      <c r="M1422" s="4">
        <v>1325</v>
      </c>
      <c r="N1422" s="4">
        <v>1337</v>
      </c>
      <c r="O1422" s="4">
        <v>1397</v>
      </c>
      <c r="P1422" s="4">
        <v>1374</v>
      </c>
      <c r="Q1422" s="4">
        <v>1402</v>
      </c>
      <c r="R1422" s="4">
        <v>1435</v>
      </c>
      <c r="S1422" s="4">
        <v>1481</v>
      </c>
      <c r="T1422" s="4">
        <v>1526</v>
      </c>
      <c r="U1422" s="4">
        <v>1547</v>
      </c>
      <c r="V1422" s="4">
        <v>1578</v>
      </c>
      <c r="W1422" s="4">
        <v>1555</v>
      </c>
      <c r="X1422" s="4">
        <v>1573</v>
      </c>
      <c r="Y1422" s="4">
        <v>1550</v>
      </c>
      <c r="Z1422" s="4">
        <v>1631</v>
      </c>
      <c r="AA1422" s="4">
        <v>1669</v>
      </c>
      <c r="AB1422" s="4">
        <v>1646</v>
      </c>
      <c r="AC1422" s="4">
        <v>1704</v>
      </c>
      <c r="AD1422" s="4">
        <v>1710</v>
      </c>
      <c r="AE1422" s="4">
        <v>1787</v>
      </c>
      <c r="AF1422" s="4">
        <v>1852</v>
      </c>
      <c r="AG1422" s="4">
        <v>1857</v>
      </c>
      <c r="AH1422" s="4">
        <v>1888</v>
      </c>
      <c r="AI1422" s="4">
        <v>1919</v>
      </c>
      <c r="AJ1422" s="4">
        <v>1905</v>
      </c>
      <c r="AK1422" s="4">
        <v>1918</v>
      </c>
      <c r="AL1422" s="4">
        <v>1987</v>
      </c>
      <c r="AM1422" s="4">
        <v>1987</v>
      </c>
      <c r="AN1422" s="4">
        <v>1968</v>
      </c>
      <c r="AO1422" s="4">
        <v>2039</v>
      </c>
      <c r="AP1422" s="4">
        <v>1986</v>
      </c>
      <c r="AQ1422" s="4">
        <v>1670</v>
      </c>
      <c r="AR1422" s="3">
        <v>285</v>
      </c>
      <c r="AS1422" s="3">
        <v>390</v>
      </c>
      <c r="AT1422" s="3">
        <v>740</v>
      </c>
      <c r="AU1422" s="3">
        <v>908</v>
      </c>
      <c r="AV1422" s="3">
        <v>931</v>
      </c>
      <c r="AW1422" s="4">
        <v>1051</v>
      </c>
      <c r="AX1422" s="16">
        <v>1009</v>
      </c>
    </row>
    <row r="1423" spans="1:50" x14ac:dyDescent="0.35">
      <c r="A1423" s="27" t="s">
        <v>144</v>
      </c>
      <c r="B1423" s="3" t="s">
        <v>221</v>
      </c>
      <c r="C1423" s="3" t="s">
        <v>129</v>
      </c>
      <c r="D1423" s="3" t="s">
        <v>162</v>
      </c>
      <c r="E1423" s="145">
        <v>12165.88</v>
      </c>
      <c r="F1423" s="145">
        <v>10959.28</v>
      </c>
      <c r="G1423" s="145">
        <v>15998.08</v>
      </c>
      <c r="H1423" s="145">
        <v>13295.27</v>
      </c>
      <c r="I1423" s="145">
        <v>14566.32</v>
      </c>
      <c r="J1423" s="145">
        <v>12938.73</v>
      </c>
      <c r="K1423" s="145">
        <v>14879.86</v>
      </c>
      <c r="L1423" s="145">
        <v>15717.02</v>
      </c>
      <c r="M1423" s="145">
        <v>9936.4500000000007</v>
      </c>
      <c r="N1423" s="145">
        <v>13485.16</v>
      </c>
      <c r="O1423" s="145">
        <v>13910.54</v>
      </c>
      <c r="P1423" s="145">
        <v>12721.01</v>
      </c>
      <c r="Q1423" s="145">
        <v>13246.72</v>
      </c>
      <c r="R1423" s="145">
        <v>15763.71</v>
      </c>
      <c r="S1423" s="145">
        <v>17055.169999999998</v>
      </c>
      <c r="T1423" s="145">
        <v>12494.55</v>
      </c>
      <c r="U1423" s="145">
        <v>14617.53</v>
      </c>
      <c r="V1423" s="145">
        <v>15477.82</v>
      </c>
      <c r="W1423" s="145">
        <v>12327.54</v>
      </c>
      <c r="X1423" s="145">
        <v>14077.95</v>
      </c>
      <c r="Y1423" s="145">
        <v>15055.73</v>
      </c>
      <c r="Z1423" s="145">
        <v>19239.38</v>
      </c>
      <c r="AA1423" s="145">
        <v>16670.2</v>
      </c>
      <c r="AB1423" s="145">
        <v>16494.900000000001</v>
      </c>
      <c r="AC1423" s="145">
        <v>17390.16</v>
      </c>
      <c r="AD1423" s="145">
        <v>15217.6</v>
      </c>
      <c r="AE1423" s="145">
        <v>19907.580000000002</v>
      </c>
      <c r="AF1423" s="145">
        <v>16693.36</v>
      </c>
      <c r="AG1423" s="145">
        <v>14973.64</v>
      </c>
      <c r="AH1423" s="145">
        <v>13945.54</v>
      </c>
      <c r="AI1423" s="145">
        <v>14730.62</v>
      </c>
      <c r="AJ1423" s="145">
        <v>17865.03</v>
      </c>
      <c r="AK1423" s="145">
        <v>17251.38</v>
      </c>
      <c r="AL1423" s="145">
        <v>17239.150000000001</v>
      </c>
      <c r="AM1423" s="145">
        <v>14833.82</v>
      </c>
      <c r="AN1423" s="145">
        <v>14290.1</v>
      </c>
      <c r="AO1423" s="145">
        <v>11394.64</v>
      </c>
      <c r="AP1423" s="145">
        <v>13210.91</v>
      </c>
      <c r="AQ1423" s="145">
        <v>11734.84</v>
      </c>
      <c r="AR1423" s="145">
        <v>8665.52</v>
      </c>
      <c r="AS1423" s="145">
        <v>7614.2</v>
      </c>
      <c r="AT1423" s="145">
        <v>10872.12</v>
      </c>
      <c r="AU1423" s="145">
        <v>13248.85</v>
      </c>
      <c r="AV1423" s="145">
        <v>9046.14</v>
      </c>
      <c r="AW1423" s="145">
        <v>7450.34</v>
      </c>
      <c r="AX1423" s="195">
        <v>4532.99</v>
      </c>
    </row>
    <row r="1424" spans="1:50" x14ac:dyDescent="0.35">
      <c r="A1424" s="27" t="s">
        <v>144</v>
      </c>
      <c r="B1424" s="3" t="s">
        <v>221</v>
      </c>
      <c r="C1424" s="3" t="s">
        <v>129</v>
      </c>
      <c r="D1424" s="3" t="s">
        <v>166</v>
      </c>
      <c r="E1424" s="145">
        <v>1105.99</v>
      </c>
      <c r="F1424" s="145">
        <v>730.62</v>
      </c>
      <c r="G1424" s="145">
        <v>941.06</v>
      </c>
      <c r="H1424" s="145">
        <v>738.63</v>
      </c>
      <c r="I1424" s="145">
        <v>856.84</v>
      </c>
      <c r="J1424" s="145">
        <v>680.99</v>
      </c>
      <c r="K1424" s="145">
        <v>826.66</v>
      </c>
      <c r="L1424" s="145">
        <v>873.17</v>
      </c>
      <c r="M1424" s="145">
        <v>584.5</v>
      </c>
      <c r="N1424" s="145">
        <v>612.96</v>
      </c>
      <c r="O1424" s="145">
        <v>662.41</v>
      </c>
      <c r="P1424" s="145">
        <v>748.29</v>
      </c>
      <c r="Q1424" s="145">
        <v>735.93</v>
      </c>
      <c r="R1424" s="145">
        <v>985.23</v>
      </c>
      <c r="S1424" s="145">
        <v>741.53</v>
      </c>
      <c r="T1424" s="145">
        <v>734.97</v>
      </c>
      <c r="U1424" s="145">
        <v>696.07</v>
      </c>
      <c r="V1424" s="145">
        <v>773.89</v>
      </c>
      <c r="W1424" s="145">
        <v>648.82000000000005</v>
      </c>
      <c r="X1424" s="145">
        <v>782.11</v>
      </c>
      <c r="Y1424" s="145">
        <v>792.41</v>
      </c>
      <c r="Z1424" s="145">
        <v>739.98</v>
      </c>
      <c r="AA1424" s="145">
        <v>980.6</v>
      </c>
      <c r="AB1424" s="145">
        <v>749.77</v>
      </c>
      <c r="AC1424" s="145">
        <v>644.08000000000004</v>
      </c>
      <c r="AD1424" s="145">
        <v>634.07000000000005</v>
      </c>
      <c r="AE1424" s="145">
        <v>865.55</v>
      </c>
      <c r="AF1424" s="145">
        <v>725.8</v>
      </c>
      <c r="AG1424" s="145">
        <v>651.03</v>
      </c>
      <c r="AH1424" s="145">
        <v>606.33000000000004</v>
      </c>
      <c r="AI1424" s="145">
        <v>640.46</v>
      </c>
      <c r="AJ1424" s="145">
        <v>661.67</v>
      </c>
      <c r="AK1424" s="145">
        <v>594.88</v>
      </c>
      <c r="AL1424" s="145">
        <v>689.57</v>
      </c>
      <c r="AM1424" s="145">
        <v>593.35</v>
      </c>
      <c r="AN1424" s="145">
        <v>680.48</v>
      </c>
      <c r="AO1424" s="145">
        <v>569.73</v>
      </c>
      <c r="AP1424" s="145">
        <v>629.09</v>
      </c>
      <c r="AQ1424" s="145">
        <v>533.4</v>
      </c>
      <c r="AR1424" s="145">
        <v>1237.93</v>
      </c>
      <c r="AS1424" s="145">
        <v>846.02</v>
      </c>
      <c r="AT1424" s="145">
        <v>679.51</v>
      </c>
      <c r="AU1424" s="145">
        <v>736.05</v>
      </c>
      <c r="AV1424" s="145">
        <v>904.61</v>
      </c>
      <c r="AW1424" s="145">
        <v>677.3</v>
      </c>
      <c r="AX1424" s="195">
        <v>453.3</v>
      </c>
    </row>
    <row r="1425" spans="1:50" x14ac:dyDescent="0.35">
      <c r="A1425" s="27" t="s">
        <v>144</v>
      </c>
      <c r="B1425" s="3" t="s">
        <v>221</v>
      </c>
      <c r="C1425" s="3" t="s">
        <v>129</v>
      </c>
      <c r="D1425" s="3" t="s">
        <v>327</v>
      </c>
      <c r="E1425" s="4">
        <v>1212</v>
      </c>
      <c r="F1425" s="3">
        <v>364</v>
      </c>
      <c r="G1425" s="3">
        <v>135</v>
      </c>
      <c r="H1425" s="3">
        <v>196</v>
      </c>
      <c r="I1425" s="3">
        <v>191</v>
      </c>
      <c r="J1425" s="3">
        <v>126</v>
      </c>
      <c r="K1425" s="3">
        <v>127</v>
      </c>
      <c r="L1425" s="3">
        <v>157</v>
      </c>
      <c r="M1425" s="3">
        <v>98</v>
      </c>
      <c r="N1425" s="3">
        <v>179</v>
      </c>
      <c r="O1425" s="3">
        <v>152</v>
      </c>
      <c r="P1425" s="3">
        <v>127</v>
      </c>
      <c r="Q1425" s="3">
        <v>136</v>
      </c>
      <c r="R1425" s="3">
        <v>162</v>
      </c>
      <c r="S1425" s="3">
        <v>187</v>
      </c>
      <c r="T1425" s="3">
        <v>124</v>
      </c>
      <c r="U1425" s="3">
        <v>122</v>
      </c>
      <c r="V1425" s="3">
        <v>157</v>
      </c>
      <c r="W1425" s="3">
        <v>141</v>
      </c>
      <c r="X1425" s="3">
        <v>160</v>
      </c>
      <c r="Y1425" s="3">
        <v>213</v>
      </c>
      <c r="Z1425" s="3">
        <v>681</v>
      </c>
      <c r="AA1425" s="3">
        <v>637</v>
      </c>
      <c r="AB1425" s="3">
        <v>689</v>
      </c>
      <c r="AC1425" s="3">
        <v>336</v>
      </c>
      <c r="AD1425" s="3">
        <v>127</v>
      </c>
      <c r="AE1425" s="3">
        <v>160</v>
      </c>
      <c r="AF1425" s="3">
        <v>153</v>
      </c>
      <c r="AG1425" s="3">
        <v>171</v>
      </c>
      <c r="AH1425" s="3">
        <v>167</v>
      </c>
      <c r="AI1425" s="3">
        <v>210</v>
      </c>
      <c r="AJ1425" s="3">
        <v>215</v>
      </c>
      <c r="AK1425" s="3">
        <v>212</v>
      </c>
      <c r="AL1425" s="3">
        <v>218</v>
      </c>
      <c r="AM1425" s="3">
        <v>192</v>
      </c>
      <c r="AN1425" s="3">
        <v>174</v>
      </c>
      <c r="AO1425" s="3">
        <v>157</v>
      </c>
      <c r="AP1425" s="3">
        <v>177</v>
      </c>
      <c r="AQ1425" s="3">
        <v>138</v>
      </c>
      <c r="AR1425" s="3">
        <v>92</v>
      </c>
      <c r="AS1425" s="3">
        <v>87</v>
      </c>
      <c r="AT1425" s="3">
        <v>118</v>
      </c>
      <c r="AU1425" s="3">
        <v>127</v>
      </c>
      <c r="AV1425" s="3">
        <v>104</v>
      </c>
      <c r="AW1425" s="3">
        <v>88</v>
      </c>
      <c r="AX1425" s="10">
        <v>63</v>
      </c>
    </row>
    <row r="1426" spans="1:50" x14ac:dyDescent="0.35">
      <c r="A1426" s="27" t="s">
        <v>144</v>
      </c>
      <c r="B1426" s="3" t="s">
        <v>221</v>
      </c>
      <c r="C1426" s="3" t="s">
        <v>129</v>
      </c>
      <c r="D1426" s="3" t="s">
        <v>167</v>
      </c>
      <c r="E1426" s="4">
        <v>4626</v>
      </c>
      <c r="F1426" s="4">
        <v>4512</v>
      </c>
      <c r="G1426" s="4">
        <v>6409</v>
      </c>
      <c r="H1426" s="4">
        <v>5444</v>
      </c>
      <c r="I1426" s="4">
        <v>5971</v>
      </c>
      <c r="J1426" s="4">
        <v>5175</v>
      </c>
      <c r="K1426" s="4">
        <v>5884</v>
      </c>
      <c r="L1426" s="4">
        <v>6512</v>
      </c>
      <c r="M1426" s="4">
        <v>4013</v>
      </c>
      <c r="N1426" s="4">
        <v>5614</v>
      </c>
      <c r="O1426" s="4">
        <v>6113</v>
      </c>
      <c r="P1426" s="4">
        <v>5093</v>
      </c>
      <c r="Q1426" s="4">
        <v>5272</v>
      </c>
      <c r="R1426" s="4">
        <v>6113</v>
      </c>
      <c r="S1426" s="4">
        <v>6300</v>
      </c>
      <c r="T1426" s="4">
        <v>4905</v>
      </c>
      <c r="U1426" s="4">
        <v>5650</v>
      </c>
      <c r="V1426" s="4">
        <v>6489</v>
      </c>
      <c r="W1426" s="4">
        <v>4601</v>
      </c>
      <c r="X1426" s="4">
        <v>5260</v>
      </c>
      <c r="Y1426" s="4">
        <v>4665</v>
      </c>
      <c r="Z1426" s="4">
        <v>6166</v>
      </c>
      <c r="AA1426" s="4">
        <v>5153</v>
      </c>
      <c r="AB1426" s="4">
        <v>5823</v>
      </c>
      <c r="AC1426" s="4">
        <v>5418</v>
      </c>
      <c r="AD1426" s="4">
        <v>4792</v>
      </c>
      <c r="AE1426" s="4">
        <v>7196</v>
      </c>
      <c r="AF1426" s="4">
        <v>6201</v>
      </c>
      <c r="AG1426" s="4">
        <v>6314</v>
      </c>
      <c r="AH1426" s="4">
        <v>5476</v>
      </c>
      <c r="AI1426" s="4">
        <v>5715</v>
      </c>
      <c r="AJ1426" s="4">
        <v>7934</v>
      </c>
      <c r="AK1426" s="4">
        <v>6760</v>
      </c>
      <c r="AL1426" s="4">
        <v>7216</v>
      </c>
      <c r="AM1426" s="4">
        <v>6591</v>
      </c>
      <c r="AN1426" s="4">
        <v>6939</v>
      </c>
      <c r="AO1426" s="4">
        <v>4724</v>
      </c>
      <c r="AP1426" s="4">
        <v>5501</v>
      </c>
      <c r="AQ1426" s="4">
        <v>5026</v>
      </c>
      <c r="AR1426" s="4">
        <v>4280</v>
      </c>
      <c r="AS1426" s="4">
        <v>3317</v>
      </c>
      <c r="AT1426" s="4">
        <v>4677</v>
      </c>
      <c r="AU1426" s="4">
        <v>5533</v>
      </c>
      <c r="AV1426" s="4">
        <v>3716</v>
      </c>
      <c r="AW1426" s="4">
        <v>2999</v>
      </c>
      <c r="AX1426" s="16">
        <v>1879</v>
      </c>
    </row>
    <row r="1427" spans="1:50" x14ac:dyDescent="0.35">
      <c r="A1427" s="27" t="s">
        <v>144</v>
      </c>
      <c r="B1427" s="3" t="s">
        <v>221</v>
      </c>
      <c r="C1427" s="3" t="s">
        <v>129</v>
      </c>
      <c r="D1427" s="3" t="s">
        <v>132</v>
      </c>
      <c r="E1427" s="3">
        <v>11</v>
      </c>
      <c r="F1427" s="3">
        <v>15</v>
      </c>
      <c r="G1427" s="3">
        <v>17</v>
      </c>
      <c r="H1427" s="3">
        <v>18</v>
      </c>
      <c r="I1427" s="3">
        <v>17</v>
      </c>
      <c r="J1427" s="3">
        <v>19</v>
      </c>
      <c r="K1427" s="3">
        <v>18</v>
      </c>
      <c r="L1427" s="3">
        <v>18</v>
      </c>
      <c r="M1427" s="3">
        <v>17</v>
      </c>
      <c r="N1427" s="3">
        <v>22</v>
      </c>
      <c r="O1427" s="3">
        <v>21</v>
      </c>
      <c r="P1427" s="3">
        <v>17</v>
      </c>
      <c r="Q1427" s="3">
        <v>18</v>
      </c>
      <c r="R1427" s="3">
        <v>16</v>
      </c>
      <c r="S1427" s="3">
        <v>23</v>
      </c>
      <c r="T1427" s="3">
        <v>17</v>
      </c>
      <c r="U1427" s="3">
        <v>21</v>
      </c>
      <c r="V1427" s="3">
        <v>20</v>
      </c>
      <c r="W1427" s="3">
        <v>19</v>
      </c>
      <c r="X1427" s="3">
        <v>18</v>
      </c>
      <c r="Y1427" s="3">
        <v>19</v>
      </c>
      <c r="Z1427" s="3">
        <v>26</v>
      </c>
      <c r="AA1427" s="3">
        <v>17</v>
      </c>
      <c r="AB1427" s="3">
        <v>22</v>
      </c>
      <c r="AC1427" s="3">
        <v>27</v>
      </c>
      <c r="AD1427" s="3">
        <v>24</v>
      </c>
      <c r="AE1427" s="3">
        <v>23</v>
      </c>
      <c r="AF1427" s="3">
        <v>23</v>
      </c>
      <c r="AG1427" s="3">
        <v>23</v>
      </c>
      <c r="AH1427" s="3">
        <v>23</v>
      </c>
      <c r="AI1427" s="3">
        <v>23</v>
      </c>
      <c r="AJ1427" s="3">
        <v>27</v>
      </c>
      <c r="AK1427" s="3">
        <v>29</v>
      </c>
      <c r="AL1427" s="3">
        <v>25</v>
      </c>
      <c r="AM1427" s="3">
        <v>25</v>
      </c>
      <c r="AN1427" s="3">
        <v>21</v>
      </c>
      <c r="AO1427" s="3">
        <v>20</v>
      </c>
      <c r="AP1427" s="3">
        <v>21</v>
      </c>
      <c r="AQ1427" s="3">
        <v>22</v>
      </c>
      <c r="AR1427" s="3">
        <v>7</v>
      </c>
      <c r="AS1427" s="3">
        <v>9</v>
      </c>
      <c r="AT1427" s="3">
        <v>16</v>
      </c>
      <c r="AU1427" s="3">
        <v>18</v>
      </c>
      <c r="AV1427" s="3">
        <v>10</v>
      </c>
      <c r="AW1427" s="3">
        <v>11</v>
      </c>
      <c r="AX1427" s="10">
        <v>10</v>
      </c>
    </row>
    <row r="1428" spans="1:50" x14ac:dyDescent="0.35">
      <c r="A1428" s="27" t="s">
        <v>144</v>
      </c>
      <c r="B1428" s="3" t="s">
        <v>221</v>
      </c>
      <c r="C1428" s="3" t="s">
        <v>333</v>
      </c>
      <c r="D1428" s="3" t="s">
        <v>162</v>
      </c>
      <c r="E1428" s="145">
        <v>44.12</v>
      </c>
      <c r="F1428" s="145">
        <v>185.03</v>
      </c>
      <c r="G1428" s="145"/>
      <c r="H1428" s="145">
        <v>502.06</v>
      </c>
      <c r="I1428" s="145"/>
      <c r="J1428" s="145">
        <v>44.12</v>
      </c>
      <c r="K1428" s="145">
        <v>44.12</v>
      </c>
      <c r="L1428" s="145"/>
      <c r="M1428" s="145"/>
      <c r="N1428" s="145"/>
      <c r="O1428" s="145">
        <v>44.12</v>
      </c>
      <c r="P1428" s="145"/>
      <c r="Q1428" s="145"/>
      <c r="R1428" s="145"/>
      <c r="S1428" s="145">
        <v>44.68</v>
      </c>
      <c r="T1428" s="145">
        <v>0</v>
      </c>
      <c r="U1428" s="145"/>
      <c r="V1428" s="145">
        <v>244.68</v>
      </c>
      <c r="W1428" s="145">
        <v>303.92</v>
      </c>
      <c r="X1428" s="145"/>
      <c r="Y1428" s="145">
        <v>1171.1199999999999</v>
      </c>
      <c r="Z1428" s="145">
        <v>1008.38</v>
      </c>
      <c r="AA1428" s="145">
        <v>858.38</v>
      </c>
      <c r="AB1428" s="145">
        <v>963.72</v>
      </c>
      <c r="AC1428" s="145">
        <v>1961.14</v>
      </c>
      <c r="AD1428" s="145">
        <v>1950.02</v>
      </c>
      <c r="AE1428" s="145">
        <v>1575.74</v>
      </c>
      <c r="AF1428" s="145">
        <v>1154.33</v>
      </c>
      <c r="AG1428" s="145">
        <v>747.17</v>
      </c>
      <c r="AH1428" s="145">
        <v>410.58</v>
      </c>
      <c r="AI1428" s="145">
        <v>680.43</v>
      </c>
      <c r="AJ1428" s="145">
        <v>91.4</v>
      </c>
      <c r="AK1428" s="145">
        <v>517.20000000000005</v>
      </c>
      <c r="AL1428" s="145">
        <v>714.45</v>
      </c>
      <c r="AM1428" s="145">
        <v>0</v>
      </c>
      <c r="AN1428" s="145">
        <v>137.1</v>
      </c>
      <c r="AO1428" s="145">
        <v>250.76</v>
      </c>
      <c r="AP1428" s="145">
        <v>204.58</v>
      </c>
      <c r="AQ1428" s="145">
        <v>101.18</v>
      </c>
      <c r="AR1428" s="145"/>
      <c r="AS1428" s="145"/>
      <c r="AT1428" s="145"/>
      <c r="AU1428" s="145"/>
      <c r="AV1428" s="145"/>
      <c r="AW1428" s="145"/>
      <c r="AX1428" s="195"/>
    </row>
    <row r="1429" spans="1:50" x14ac:dyDescent="0.35">
      <c r="A1429" s="27" t="s">
        <v>144</v>
      </c>
      <c r="B1429" s="3" t="s">
        <v>221</v>
      </c>
      <c r="C1429" s="3" t="s">
        <v>333</v>
      </c>
      <c r="D1429" s="3" t="s">
        <v>166</v>
      </c>
      <c r="E1429" s="145">
        <v>44.12</v>
      </c>
      <c r="F1429" s="145">
        <v>185.03</v>
      </c>
      <c r="G1429" s="145"/>
      <c r="H1429" s="145">
        <v>125.52</v>
      </c>
      <c r="I1429" s="145"/>
      <c r="J1429" s="145">
        <v>44.12</v>
      </c>
      <c r="K1429" s="145">
        <v>44.12</v>
      </c>
      <c r="L1429" s="145"/>
      <c r="M1429" s="145"/>
      <c r="N1429" s="145"/>
      <c r="O1429" s="145">
        <v>44.12</v>
      </c>
      <c r="P1429" s="145"/>
      <c r="Q1429" s="145"/>
      <c r="R1429" s="145"/>
      <c r="S1429" s="145">
        <v>44.68</v>
      </c>
      <c r="T1429" s="145">
        <v>0</v>
      </c>
      <c r="U1429" s="145"/>
      <c r="V1429" s="145">
        <v>122.34</v>
      </c>
      <c r="W1429" s="145">
        <v>151.96</v>
      </c>
      <c r="X1429" s="145"/>
      <c r="Y1429" s="145">
        <v>585.55999999999995</v>
      </c>
      <c r="Z1429" s="145">
        <v>336.13</v>
      </c>
      <c r="AA1429" s="145">
        <v>429.19</v>
      </c>
      <c r="AB1429" s="145">
        <v>321.24</v>
      </c>
      <c r="AC1429" s="145">
        <v>490.29</v>
      </c>
      <c r="AD1429" s="145">
        <v>390</v>
      </c>
      <c r="AE1429" s="145">
        <v>525.25</v>
      </c>
      <c r="AF1429" s="145">
        <v>577.16999999999996</v>
      </c>
      <c r="AG1429" s="145">
        <v>186.79</v>
      </c>
      <c r="AH1429" s="145">
        <v>205.29</v>
      </c>
      <c r="AI1429" s="145">
        <v>340.22</v>
      </c>
      <c r="AJ1429" s="145">
        <v>91.4</v>
      </c>
      <c r="AK1429" s="145">
        <v>172.4</v>
      </c>
      <c r="AL1429" s="145">
        <v>178.61</v>
      </c>
      <c r="AM1429" s="145">
        <v>0</v>
      </c>
      <c r="AN1429" s="145">
        <v>68.55</v>
      </c>
      <c r="AO1429" s="145">
        <v>125.38</v>
      </c>
      <c r="AP1429" s="145">
        <v>204.58</v>
      </c>
      <c r="AQ1429" s="145">
        <v>50.59</v>
      </c>
      <c r="AR1429" s="145"/>
      <c r="AS1429" s="145"/>
      <c r="AT1429" s="145"/>
      <c r="AU1429" s="145"/>
      <c r="AV1429" s="145"/>
      <c r="AW1429" s="145"/>
      <c r="AX1429" s="195"/>
    </row>
    <row r="1430" spans="1:50" x14ac:dyDescent="0.35">
      <c r="A1430" s="27" t="s">
        <v>144</v>
      </c>
      <c r="B1430" s="3" t="s">
        <v>221</v>
      </c>
      <c r="C1430" s="3" t="s">
        <v>333</v>
      </c>
      <c r="D1430" s="3" t="s">
        <v>327</v>
      </c>
      <c r="E1430" s="3">
        <v>1</v>
      </c>
      <c r="F1430" s="3">
        <v>1</v>
      </c>
      <c r="G1430" s="3"/>
      <c r="H1430" s="3">
        <v>5</v>
      </c>
      <c r="I1430" s="3"/>
      <c r="J1430" s="3">
        <v>1</v>
      </c>
      <c r="K1430" s="3">
        <v>1</v>
      </c>
      <c r="L1430" s="3"/>
      <c r="M1430" s="3"/>
      <c r="N1430" s="3"/>
      <c r="O1430" s="3">
        <v>1</v>
      </c>
      <c r="P1430" s="3"/>
      <c r="Q1430" s="3"/>
      <c r="R1430" s="3"/>
      <c r="S1430" s="3">
        <v>1</v>
      </c>
      <c r="T1430" s="3">
        <v>1</v>
      </c>
      <c r="U1430" s="3"/>
      <c r="V1430" s="3">
        <v>2</v>
      </c>
      <c r="W1430" s="3">
        <v>3</v>
      </c>
      <c r="X1430" s="3"/>
      <c r="Y1430" s="3">
        <v>9</v>
      </c>
      <c r="Z1430" s="3">
        <v>9</v>
      </c>
      <c r="AA1430" s="3">
        <v>6</v>
      </c>
      <c r="AB1430" s="3">
        <v>11</v>
      </c>
      <c r="AC1430" s="3">
        <v>12</v>
      </c>
      <c r="AD1430" s="3">
        <v>8</v>
      </c>
      <c r="AE1430" s="3">
        <v>10</v>
      </c>
      <c r="AF1430" s="3">
        <v>10</v>
      </c>
      <c r="AG1430" s="3">
        <v>7</v>
      </c>
      <c r="AH1430" s="3">
        <v>5</v>
      </c>
      <c r="AI1430" s="3">
        <v>7</v>
      </c>
      <c r="AJ1430" s="3">
        <v>2</v>
      </c>
      <c r="AK1430" s="3">
        <v>6</v>
      </c>
      <c r="AL1430" s="3">
        <v>8</v>
      </c>
      <c r="AM1430" s="3">
        <v>1</v>
      </c>
      <c r="AN1430" s="3">
        <v>3</v>
      </c>
      <c r="AO1430" s="3">
        <v>2</v>
      </c>
      <c r="AP1430" s="3">
        <v>1</v>
      </c>
      <c r="AQ1430" s="3">
        <v>2</v>
      </c>
      <c r="AR1430" s="3"/>
      <c r="AS1430" s="3"/>
      <c r="AT1430" s="3"/>
      <c r="AU1430" s="3"/>
      <c r="AV1430" s="3"/>
      <c r="AW1430" s="3"/>
      <c r="AX1430" s="10"/>
    </row>
    <row r="1431" spans="1:50" x14ac:dyDescent="0.35">
      <c r="A1431" s="27" t="s">
        <v>144</v>
      </c>
      <c r="B1431" s="3" t="s">
        <v>221</v>
      </c>
      <c r="C1431" s="3" t="s">
        <v>333</v>
      </c>
      <c r="D1431" s="3" t="s">
        <v>167</v>
      </c>
      <c r="E1431" s="3">
        <v>0</v>
      </c>
      <c r="F1431" s="3">
        <v>0</v>
      </c>
      <c r="G1431" s="3"/>
      <c r="H1431" s="3">
        <v>0</v>
      </c>
      <c r="I1431" s="3"/>
      <c r="J1431" s="3">
        <v>0</v>
      </c>
      <c r="K1431" s="3">
        <v>0</v>
      </c>
      <c r="L1431" s="3"/>
      <c r="M1431" s="3"/>
      <c r="N1431" s="3"/>
      <c r="O1431" s="3">
        <v>0</v>
      </c>
      <c r="P1431" s="3"/>
      <c r="Q1431" s="3"/>
      <c r="R1431" s="3"/>
      <c r="S1431" s="3">
        <v>0</v>
      </c>
      <c r="T1431" s="3">
        <v>0</v>
      </c>
      <c r="U1431" s="3"/>
      <c r="V1431" s="3">
        <v>0</v>
      </c>
      <c r="W1431" s="3">
        <v>0</v>
      </c>
      <c r="X1431" s="3"/>
      <c r="Y1431" s="3">
        <v>0</v>
      </c>
      <c r="Z1431" s="3">
        <v>0</v>
      </c>
      <c r="AA1431" s="3">
        <v>0</v>
      </c>
      <c r="AB1431" s="3">
        <v>0</v>
      </c>
      <c r="AC1431" s="3">
        <v>0</v>
      </c>
      <c r="AD1431" s="3">
        <v>0</v>
      </c>
      <c r="AE1431" s="3">
        <v>0</v>
      </c>
      <c r="AF1431" s="3">
        <v>0</v>
      </c>
      <c r="AG1431" s="3">
        <v>0</v>
      </c>
      <c r="AH1431" s="3">
        <v>0</v>
      </c>
      <c r="AI1431" s="3">
        <v>0</v>
      </c>
      <c r="AJ1431" s="3">
        <v>0</v>
      </c>
      <c r="AK1431" s="3">
        <v>0</v>
      </c>
      <c r="AL1431" s="3">
        <v>0</v>
      </c>
      <c r="AM1431" s="3">
        <v>0</v>
      </c>
      <c r="AN1431" s="3">
        <v>0</v>
      </c>
      <c r="AO1431" s="3">
        <v>0</v>
      </c>
      <c r="AP1431" s="3">
        <v>0</v>
      </c>
      <c r="AQ1431" s="3">
        <v>0</v>
      </c>
      <c r="AR1431" s="3"/>
      <c r="AS1431" s="3"/>
      <c r="AT1431" s="3"/>
      <c r="AU1431" s="3"/>
      <c r="AV1431" s="3"/>
      <c r="AW1431" s="3"/>
      <c r="AX1431" s="10"/>
    </row>
    <row r="1432" spans="1:50" x14ac:dyDescent="0.35">
      <c r="A1432" s="27" t="s">
        <v>144</v>
      </c>
      <c r="B1432" s="3" t="s">
        <v>221</v>
      </c>
      <c r="C1432" s="3" t="s">
        <v>333</v>
      </c>
      <c r="D1432" s="3" t="s">
        <v>132</v>
      </c>
      <c r="E1432" s="3">
        <v>1</v>
      </c>
      <c r="F1432" s="3">
        <v>1</v>
      </c>
      <c r="G1432" s="3"/>
      <c r="H1432" s="3">
        <v>4</v>
      </c>
      <c r="I1432" s="3"/>
      <c r="J1432" s="3">
        <v>1</v>
      </c>
      <c r="K1432" s="3">
        <v>1</v>
      </c>
      <c r="L1432" s="3"/>
      <c r="M1432" s="3"/>
      <c r="N1432" s="3"/>
      <c r="O1432" s="3">
        <v>1</v>
      </c>
      <c r="P1432" s="3"/>
      <c r="Q1432" s="3"/>
      <c r="R1432" s="3"/>
      <c r="S1432" s="3">
        <v>1</v>
      </c>
      <c r="T1432" s="3">
        <v>1</v>
      </c>
      <c r="U1432" s="3"/>
      <c r="V1432" s="3">
        <v>2</v>
      </c>
      <c r="W1432" s="3">
        <v>2</v>
      </c>
      <c r="X1432" s="3"/>
      <c r="Y1432" s="3">
        <v>2</v>
      </c>
      <c r="Z1432" s="3">
        <v>3</v>
      </c>
      <c r="AA1432" s="3">
        <v>2</v>
      </c>
      <c r="AB1432" s="3">
        <v>3</v>
      </c>
      <c r="AC1432" s="3">
        <v>4</v>
      </c>
      <c r="AD1432" s="3">
        <v>5</v>
      </c>
      <c r="AE1432" s="3">
        <v>3</v>
      </c>
      <c r="AF1432" s="3">
        <v>2</v>
      </c>
      <c r="AG1432" s="3">
        <v>4</v>
      </c>
      <c r="AH1432" s="3">
        <v>2</v>
      </c>
      <c r="AI1432" s="3">
        <v>2</v>
      </c>
      <c r="AJ1432" s="3">
        <v>1</v>
      </c>
      <c r="AK1432" s="3">
        <v>3</v>
      </c>
      <c r="AL1432" s="3">
        <v>4</v>
      </c>
      <c r="AM1432" s="3">
        <v>1</v>
      </c>
      <c r="AN1432" s="3">
        <v>2</v>
      </c>
      <c r="AO1432" s="3">
        <v>2</v>
      </c>
      <c r="AP1432" s="3">
        <v>1</v>
      </c>
      <c r="AQ1432" s="3">
        <v>2</v>
      </c>
      <c r="AR1432" s="3"/>
      <c r="AS1432" s="3"/>
      <c r="AT1432" s="3"/>
      <c r="AU1432" s="3"/>
      <c r="AV1432" s="3"/>
      <c r="AW1432" s="3"/>
      <c r="AX1432" s="10"/>
    </row>
    <row r="1433" spans="1:50" x14ac:dyDescent="0.35">
      <c r="A1433" s="27" t="s">
        <v>144</v>
      </c>
      <c r="B1433" s="3" t="s">
        <v>221</v>
      </c>
      <c r="C1433" s="3" t="s">
        <v>334</v>
      </c>
      <c r="D1433" s="3" t="s">
        <v>162</v>
      </c>
      <c r="E1433" s="145">
        <v>2.21</v>
      </c>
      <c r="F1433" s="145">
        <v>98</v>
      </c>
      <c r="G1433" s="145"/>
      <c r="H1433" s="145">
        <v>372.21</v>
      </c>
      <c r="I1433" s="145"/>
      <c r="J1433" s="145">
        <v>40.479999999999997</v>
      </c>
      <c r="K1433" s="145">
        <v>57.11</v>
      </c>
      <c r="L1433" s="145"/>
      <c r="M1433" s="145"/>
      <c r="N1433" s="145"/>
      <c r="O1433" s="145">
        <v>0.88</v>
      </c>
      <c r="P1433" s="145"/>
      <c r="Q1433" s="145"/>
      <c r="R1433" s="145"/>
      <c r="S1433" s="145">
        <v>0.45</v>
      </c>
      <c r="T1433" s="145">
        <v>0</v>
      </c>
      <c r="U1433" s="145"/>
      <c r="V1433" s="145">
        <v>34.880000000000003</v>
      </c>
      <c r="W1433" s="145">
        <v>45.25</v>
      </c>
      <c r="X1433" s="145"/>
      <c r="Y1433" s="145">
        <v>2026.85</v>
      </c>
      <c r="Z1433" s="145">
        <v>1874</v>
      </c>
      <c r="AA1433" s="145">
        <v>2983.52</v>
      </c>
      <c r="AB1433" s="145">
        <v>2056.59</v>
      </c>
      <c r="AC1433" s="145">
        <v>1856.79</v>
      </c>
      <c r="AD1433" s="145">
        <v>1108.58</v>
      </c>
      <c r="AE1433" s="145">
        <v>960.29</v>
      </c>
      <c r="AF1433" s="145">
        <v>1112.28</v>
      </c>
      <c r="AG1433" s="145">
        <v>334.46</v>
      </c>
      <c r="AH1433" s="145">
        <v>261.26</v>
      </c>
      <c r="AI1433" s="145">
        <v>679.47</v>
      </c>
      <c r="AJ1433" s="145">
        <v>108.35</v>
      </c>
      <c r="AK1433" s="145">
        <v>1374.53</v>
      </c>
      <c r="AL1433" s="145">
        <v>662.76</v>
      </c>
      <c r="AM1433" s="145">
        <v>0</v>
      </c>
      <c r="AN1433" s="145">
        <v>110.64</v>
      </c>
      <c r="AO1433" s="145">
        <v>107.08</v>
      </c>
      <c r="AP1433" s="145">
        <v>53.39</v>
      </c>
      <c r="AQ1433" s="145">
        <v>56.15</v>
      </c>
      <c r="AR1433" s="145"/>
      <c r="AS1433" s="145"/>
      <c r="AT1433" s="145"/>
      <c r="AU1433" s="145"/>
      <c r="AV1433" s="145"/>
      <c r="AW1433" s="145"/>
      <c r="AX1433" s="195"/>
    </row>
    <row r="1434" spans="1:50" x14ac:dyDescent="0.35">
      <c r="A1434" s="27" t="s">
        <v>144</v>
      </c>
      <c r="B1434" s="3" t="s">
        <v>221</v>
      </c>
      <c r="C1434" s="3" t="s">
        <v>334</v>
      </c>
      <c r="D1434" s="3" t="s">
        <v>166</v>
      </c>
      <c r="E1434" s="145">
        <v>2.21</v>
      </c>
      <c r="F1434" s="145">
        <v>98</v>
      </c>
      <c r="G1434" s="145"/>
      <c r="H1434" s="145">
        <v>74.44</v>
      </c>
      <c r="I1434" s="145"/>
      <c r="J1434" s="145">
        <v>40.479999999999997</v>
      </c>
      <c r="K1434" s="145">
        <v>57.11</v>
      </c>
      <c r="L1434" s="145"/>
      <c r="M1434" s="145"/>
      <c r="N1434" s="145"/>
      <c r="O1434" s="145">
        <v>0.88</v>
      </c>
      <c r="P1434" s="145"/>
      <c r="Q1434" s="145"/>
      <c r="R1434" s="145"/>
      <c r="S1434" s="145">
        <v>0.45</v>
      </c>
      <c r="T1434" s="145">
        <v>0</v>
      </c>
      <c r="U1434" s="145"/>
      <c r="V1434" s="145">
        <v>17.440000000000001</v>
      </c>
      <c r="W1434" s="145">
        <v>22.63</v>
      </c>
      <c r="X1434" s="145"/>
      <c r="Y1434" s="145">
        <v>675.62</v>
      </c>
      <c r="Z1434" s="145">
        <v>624.66999999999996</v>
      </c>
      <c r="AA1434" s="145">
        <v>1491.76</v>
      </c>
      <c r="AB1434" s="145">
        <v>685.53</v>
      </c>
      <c r="AC1434" s="145">
        <v>464.2</v>
      </c>
      <c r="AD1434" s="145">
        <v>221.72</v>
      </c>
      <c r="AE1434" s="145">
        <v>320.10000000000002</v>
      </c>
      <c r="AF1434" s="145">
        <v>556.14</v>
      </c>
      <c r="AG1434" s="145">
        <v>83.62</v>
      </c>
      <c r="AH1434" s="145">
        <v>130.63</v>
      </c>
      <c r="AI1434" s="145">
        <v>339.74</v>
      </c>
      <c r="AJ1434" s="145">
        <v>108.35</v>
      </c>
      <c r="AK1434" s="145">
        <v>343.63</v>
      </c>
      <c r="AL1434" s="145">
        <v>165.69</v>
      </c>
      <c r="AM1434" s="145">
        <v>0</v>
      </c>
      <c r="AN1434" s="145">
        <v>55.32</v>
      </c>
      <c r="AO1434" s="145">
        <v>53.54</v>
      </c>
      <c r="AP1434" s="145">
        <v>53.39</v>
      </c>
      <c r="AQ1434" s="145">
        <v>28.08</v>
      </c>
      <c r="AR1434" s="145"/>
      <c r="AS1434" s="145"/>
      <c r="AT1434" s="145"/>
      <c r="AU1434" s="145"/>
      <c r="AV1434" s="145"/>
      <c r="AW1434" s="145"/>
      <c r="AX1434" s="195"/>
    </row>
    <row r="1435" spans="1:50" x14ac:dyDescent="0.35">
      <c r="A1435" s="27" t="s">
        <v>144</v>
      </c>
      <c r="B1435" s="3" t="s">
        <v>221</v>
      </c>
      <c r="C1435" s="3" t="s">
        <v>334</v>
      </c>
      <c r="D1435" s="3" t="s">
        <v>327</v>
      </c>
      <c r="E1435" s="3">
        <v>0</v>
      </c>
      <c r="F1435" s="3">
        <v>0</v>
      </c>
      <c r="G1435" s="3"/>
      <c r="H1435" s="3">
        <v>0</v>
      </c>
      <c r="I1435" s="3"/>
      <c r="J1435" s="3">
        <v>0</v>
      </c>
      <c r="K1435" s="3">
        <v>0</v>
      </c>
      <c r="L1435" s="3"/>
      <c r="M1435" s="3"/>
      <c r="N1435" s="3"/>
      <c r="O1435" s="3">
        <v>0</v>
      </c>
      <c r="P1435" s="3"/>
      <c r="Q1435" s="3"/>
      <c r="R1435" s="3"/>
      <c r="S1435" s="3">
        <v>0</v>
      </c>
      <c r="T1435" s="3">
        <v>0</v>
      </c>
      <c r="U1435" s="3"/>
      <c r="V1435" s="3">
        <v>0</v>
      </c>
      <c r="W1435" s="3">
        <v>0</v>
      </c>
      <c r="X1435" s="3"/>
      <c r="Y1435" s="3">
        <v>0</v>
      </c>
      <c r="Z1435" s="3">
        <v>0</v>
      </c>
      <c r="AA1435" s="3">
        <v>0</v>
      </c>
      <c r="AB1435" s="3">
        <v>0</v>
      </c>
      <c r="AC1435" s="3">
        <v>0</v>
      </c>
      <c r="AD1435" s="3">
        <v>0</v>
      </c>
      <c r="AE1435" s="3">
        <v>0</v>
      </c>
      <c r="AF1435" s="3">
        <v>0</v>
      </c>
      <c r="AG1435" s="3">
        <v>0</v>
      </c>
      <c r="AH1435" s="3">
        <v>0</v>
      </c>
      <c r="AI1435" s="3">
        <v>0</v>
      </c>
      <c r="AJ1435" s="3">
        <v>0</v>
      </c>
      <c r="AK1435" s="3">
        <v>0</v>
      </c>
      <c r="AL1435" s="3">
        <v>0</v>
      </c>
      <c r="AM1435" s="3">
        <v>0</v>
      </c>
      <c r="AN1435" s="3">
        <v>0</v>
      </c>
      <c r="AO1435" s="3">
        <v>0</v>
      </c>
      <c r="AP1435" s="3">
        <v>0</v>
      </c>
      <c r="AQ1435" s="3">
        <v>0</v>
      </c>
      <c r="AR1435" s="3"/>
      <c r="AS1435" s="3"/>
      <c r="AT1435" s="3"/>
      <c r="AU1435" s="3"/>
      <c r="AV1435" s="3"/>
      <c r="AW1435" s="3"/>
      <c r="AX1435" s="10"/>
    </row>
    <row r="1436" spans="1:50" x14ac:dyDescent="0.35">
      <c r="A1436" s="27" t="s">
        <v>144</v>
      </c>
      <c r="B1436" s="3" t="s">
        <v>221</v>
      </c>
      <c r="C1436" s="3" t="s">
        <v>334</v>
      </c>
      <c r="D1436" s="3" t="s">
        <v>167</v>
      </c>
      <c r="E1436" s="3">
        <v>1</v>
      </c>
      <c r="F1436" s="3">
        <v>28</v>
      </c>
      <c r="G1436" s="3"/>
      <c r="H1436" s="3">
        <v>188</v>
      </c>
      <c r="I1436" s="3"/>
      <c r="J1436" s="3">
        <v>19</v>
      </c>
      <c r="K1436" s="3">
        <v>30</v>
      </c>
      <c r="L1436" s="3"/>
      <c r="M1436" s="3"/>
      <c r="N1436" s="3"/>
      <c r="O1436" s="3">
        <v>1</v>
      </c>
      <c r="P1436" s="3"/>
      <c r="Q1436" s="3"/>
      <c r="R1436" s="3"/>
      <c r="S1436" s="3">
        <v>1</v>
      </c>
      <c r="T1436" s="3">
        <v>1</v>
      </c>
      <c r="U1436" s="3"/>
      <c r="V1436" s="3">
        <v>17</v>
      </c>
      <c r="W1436" s="3">
        <v>21</v>
      </c>
      <c r="X1436" s="3"/>
      <c r="Y1436" s="3">
        <v>243</v>
      </c>
      <c r="Z1436" s="3">
        <v>222</v>
      </c>
      <c r="AA1436" s="3">
        <v>194</v>
      </c>
      <c r="AB1436" s="3">
        <v>443</v>
      </c>
      <c r="AC1436" s="3">
        <v>325</v>
      </c>
      <c r="AD1436" s="3">
        <v>172</v>
      </c>
      <c r="AE1436" s="3">
        <v>287</v>
      </c>
      <c r="AF1436" s="3">
        <v>397</v>
      </c>
      <c r="AG1436" s="3">
        <v>129</v>
      </c>
      <c r="AH1436" s="3">
        <v>152</v>
      </c>
      <c r="AI1436" s="3">
        <v>290</v>
      </c>
      <c r="AJ1436" s="3">
        <v>55</v>
      </c>
      <c r="AK1436" s="3">
        <v>244</v>
      </c>
      <c r="AL1436" s="3">
        <v>255</v>
      </c>
      <c r="AM1436" s="3">
        <v>17</v>
      </c>
      <c r="AN1436" s="3">
        <v>56</v>
      </c>
      <c r="AO1436" s="3">
        <v>53</v>
      </c>
      <c r="AP1436" s="3">
        <v>27</v>
      </c>
      <c r="AQ1436" s="3">
        <v>29</v>
      </c>
      <c r="AR1436" s="3"/>
      <c r="AS1436" s="3"/>
      <c r="AT1436" s="3"/>
      <c r="AU1436" s="3"/>
      <c r="AV1436" s="3"/>
      <c r="AW1436" s="3"/>
      <c r="AX1436" s="10"/>
    </row>
    <row r="1437" spans="1:50" x14ac:dyDescent="0.35">
      <c r="A1437" s="27" t="s">
        <v>144</v>
      </c>
      <c r="B1437" s="3" t="s">
        <v>221</v>
      </c>
      <c r="C1437" s="3" t="s">
        <v>334</v>
      </c>
      <c r="D1437" s="3" t="s">
        <v>132</v>
      </c>
      <c r="E1437" s="3">
        <v>1</v>
      </c>
      <c r="F1437" s="3">
        <v>1</v>
      </c>
      <c r="G1437" s="3"/>
      <c r="H1437" s="3">
        <v>5</v>
      </c>
      <c r="I1437" s="3"/>
      <c r="J1437" s="3">
        <v>1</v>
      </c>
      <c r="K1437" s="3">
        <v>1</v>
      </c>
      <c r="L1437" s="3"/>
      <c r="M1437" s="3"/>
      <c r="N1437" s="3"/>
      <c r="O1437" s="3">
        <v>1</v>
      </c>
      <c r="P1437" s="3"/>
      <c r="Q1437" s="3"/>
      <c r="R1437" s="3"/>
      <c r="S1437" s="3">
        <v>1</v>
      </c>
      <c r="T1437" s="3">
        <v>1</v>
      </c>
      <c r="U1437" s="3"/>
      <c r="V1437" s="3">
        <v>2</v>
      </c>
      <c r="W1437" s="3">
        <v>2</v>
      </c>
      <c r="X1437" s="3"/>
      <c r="Y1437" s="3">
        <v>3</v>
      </c>
      <c r="Z1437" s="3">
        <v>3</v>
      </c>
      <c r="AA1437" s="3">
        <v>2</v>
      </c>
      <c r="AB1437" s="3">
        <v>3</v>
      </c>
      <c r="AC1437" s="3">
        <v>4</v>
      </c>
      <c r="AD1437" s="3">
        <v>5</v>
      </c>
      <c r="AE1437" s="3">
        <v>3</v>
      </c>
      <c r="AF1437" s="3">
        <v>2</v>
      </c>
      <c r="AG1437" s="3">
        <v>4</v>
      </c>
      <c r="AH1437" s="3">
        <v>2</v>
      </c>
      <c r="AI1437" s="3">
        <v>2</v>
      </c>
      <c r="AJ1437" s="3">
        <v>1</v>
      </c>
      <c r="AK1437" s="3">
        <v>4</v>
      </c>
      <c r="AL1437" s="3">
        <v>4</v>
      </c>
      <c r="AM1437" s="3">
        <v>1</v>
      </c>
      <c r="AN1437" s="3">
        <v>2</v>
      </c>
      <c r="AO1437" s="3">
        <v>2</v>
      </c>
      <c r="AP1437" s="3">
        <v>1</v>
      </c>
      <c r="AQ1437" s="3">
        <v>2</v>
      </c>
      <c r="AR1437" s="3"/>
      <c r="AS1437" s="3"/>
      <c r="AT1437" s="3"/>
      <c r="AU1437" s="3"/>
      <c r="AV1437" s="3"/>
      <c r="AW1437" s="3"/>
      <c r="AX1437" s="10"/>
    </row>
    <row r="1438" spans="1:50" x14ac:dyDescent="0.35">
      <c r="A1438" s="27" t="s">
        <v>144</v>
      </c>
      <c r="B1438" s="3" t="s">
        <v>221</v>
      </c>
      <c r="C1438" s="3" t="s">
        <v>335</v>
      </c>
      <c r="D1438" s="3" t="s">
        <v>162</v>
      </c>
      <c r="E1438" s="145"/>
      <c r="F1438" s="145"/>
      <c r="G1438" s="145"/>
      <c r="H1438" s="145"/>
      <c r="I1438" s="145"/>
      <c r="J1438" s="145"/>
      <c r="K1438" s="145"/>
      <c r="L1438" s="145"/>
      <c r="M1438" s="145"/>
      <c r="N1438" s="145"/>
      <c r="O1438" s="145"/>
      <c r="P1438" s="145"/>
      <c r="Q1438" s="145"/>
      <c r="R1438" s="145"/>
      <c r="S1438" s="145">
        <v>48.58</v>
      </c>
      <c r="T1438" s="145"/>
      <c r="U1438" s="145"/>
      <c r="V1438" s="145"/>
      <c r="W1438" s="145"/>
      <c r="X1438" s="145"/>
      <c r="Y1438" s="145"/>
      <c r="Z1438" s="145"/>
      <c r="AA1438" s="145"/>
      <c r="AB1438" s="145"/>
      <c r="AC1438" s="145"/>
      <c r="AD1438" s="145"/>
      <c r="AE1438" s="145"/>
      <c r="AF1438" s="145"/>
      <c r="AG1438" s="145"/>
      <c r="AH1438" s="145"/>
      <c r="AI1438" s="145"/>
      <c r="AJ1438" s="145"/>
      <c r="AK1438" s="145"/>
      <c r="AL1438" s="145">
        <v>49.06</v>
      </c>
      <c r="AM1438" s="145">
        <v>24.53</v>
      </c>
      <c r="AN1438" s="145">
        <v>49.06</v>
      </c>
      <c r="AO1438" s="145">
        <v>98.12</v>
      </c>
      <c r="AP1438" s="145">
        <v>24.53</v>
      </c>
      <c r="AQ1438" s="145"/>
      <c r="AR1438" s="145"/>
      <c r="AS1438" s="145"/>
      <c r="AT1438" s="145"/>
      <c r="AU1438" s="145"/>
      <c r="AV1438" s="145"/>
      <c r="AW1438" s="145"/>
      <c r="AX1438" s="195"/>
    </row>
    <row r="1439" spans="1:50" x14ac:dyDescent="0.35">
      <c r="A1439" s="27" t="s">
        <v>144</v>
      </c>
      <c r="B1439" s="3" t="s">
        <v>221</v>
      </c>
      <c r="C1439" s="3" t="s">
        <v>335</v>
      </c>
      <c r="D1439" s="3" t="s">
        <v>166</v>
      </c>
      <c r="E1439" s="145"/>
      <c r="F1439" s="145"/>
      <c r="G1439" s="145"/>
      <c r="H1439" s="145"/>
      <c r="I1439" s="145"/>
      <c r="J1439" s="145"/>
      <c r="K1439" s="145"/>
      <c r="L1439" s="145"/>
      <c r="M1439" s="145"/>
      <c r="N1439" s="145"/>
      <c r="O1439" s="145"/>
      <c r="P1439" s="145"/>
      <c r="Q1439" s="145"/>
      <c r="R1439" s="145"/>
      <c r="S1439" s="145">
        <v>48.58</v>
      </c>
      <c r="T1439" s="145"/>
      <c r="U1439" s="145"/>
      <c r="V1439" s="145"/>
      <c r="W1439" s="145"/>
      <c r="X1439" s="145"/>
      <c r="Y1439" s="145"/>
      <c r="Z1439" s="145"/>
      <c r="AA1439" s="145"/>
      <c r="AB1439" s="145"/>
      <c r="AC1439" s="145"/>
      <c r="AD1439" s="145"/>
      <c r="AE1439" s="145"/>
      <c r="AF1439" s="145"/>
      <c r="AG1439" s="145"/>
      <c r="AH1439" s="145"/>
      <c r="AI1439" s="145"/>
      <c r="AJ1439" s="145"/>
      <c r="AK1439" s="145"/>
      <c r="AL1439" s="145">
        <v>49.06</v>
      </c>
      <c r="AM1439" s="145">
        <v>24.53</v>
      </c>
      <c r="AN1439" s="145">
        <v>49.06</v>
      </c>
      <c r="AO1439" s="145">
        <v>98.12</v>
      </c>
      <c r="AP1439" s="145">
        <v>24.53</v>
      </c>
      <c r="AQ1439" s="145"/>
      <c r="AR1439" s="145"/>
      <c r="AS1439" s="145"/>
      <c r="AT1439" s="145"/>
      <c r="AU1439" s="145"/>
      <c r="AV1439" s="145"/>
      <c r="AW1439" s="145"/>
      <c r="AX1439" s="195"/>
    </row>
    <row r="1440" spans="1:50" x14ac:dyDescent="0.35">
      <c r="A1440" s="27" t="s">
        <v>144</v>
      </c>
      <c r="B1440" s="3" t="s">
        <v>221</v>
      </c>
      <c r="C1440" s="3" t="s">
        <v>335</v>
      </c>
      <c r="D1440" s="3" t="s">
        <v>327</v>
      </c>
      <c r="E1440" s="3"/>
      <c r="F1440" s="3"/>
      <c r="G1440" s="3"/>
      <c r="H1440" s="3"/>
      <c r="I1440" s="3"/>
      <c r="J1440" s="3"/>
      <c r="K1440" s="3"/>
      <c r="L1440" s="3"/>
      <c r="M1440" s="3"/>
      <c r="N1440" s="3"/>
      <c r="O1440" s="3"/>
      <c r="P1440" s="3"/>
      <c r="Q1440" s="3"/>
      <c r="R1440" s="3"/>
      <c r="S1440" s="3">
        <v>2</v>
      </c>
      <c r="T1440" s="3"/>
      <c r="U1440" s="3"/>
      <c r="V1440" s="3"/>
      <c r="W1440" s="3"/>
      <c r="X1440" s="3"/>
      <c r="Y1440" s="3"/>
      <c r="Z1440" s="3"/>
      <c r="AA1440" s="3"/>
      <c r="AB1440" s="3"/>
      <c r="AC1440" s="3"/>
      <c r="AD1440" s="3"/>
      <c r="AE1440" s="3"/>
      <c r="AF1440" s="3"/>
      <c r="AG1440" s="3"/>
      <c r="AH1440" s="3"/>
      <c r="AI1440" s="3"/>
      <c r="AJ1440" s="3"/>
      <c r="AK1440" s="3"/>
      <c r="AL1440" s="3">
        <v>2</v>
      </c>
      <c r="AM1440" s="3">
        <v>1</v>
      </c>
      <c r="AN1440" s="3">
        <v>2</v>
      </c>
      <c r="AO1440" s="3">
        <v>4</v>
      </c>
      <c r="AP1440" s="3">
        <v>1</v>
      </c>
      <c r="AQ1440" s="3"/>
      <c r="AR1440" s="3"/>
      <c r="AS1440" s="3"/>
      <c r="AT1440" s="3"/>
      <c r="AU1440" s="3"/>
      <c r="AV1440" s="3"/>
      <c r="AW1440" s="3"/>
      <c r="AX1440" s="10"/>
    </row>
    <row r="1441" spans="1:50" x14ac:dyDescent="0.35">
      <c r="A1441" s="27" t="s">
        <v>144</v>
      </c>
      <c r="B1441" s="3" t="s">
        <v>221</v>
      </c>
      <c r="C1441" s="3" t="s">
        <v>335</v>
      </c>
      <c r="D1441" s="3" t="s">
        <v>167</v>
      </c>
      <c r="E1441" s="3"/>
      <c r="F1441" s="3"/>
      <c r="G1441" s="3"/>
      <c r="H1441" s="3"/>
      <c r="I1441" s="3"/>
      <c r="J1441" s="3"/>
      <c r="K1441" s="3"/>
      <c r="L1441" s="3"/>
      <c r="M1441" s="3"/>
      <c r="N1441" s="3"/>
      <c r="O1441" s="3"/>
      <c r="P1441" s="3"/>
      <c r="Q1441" s="3"/>
      <c r="R1441" s="3"/>
      <c r="S1441" s="3">
        <v>0</v>
      </c>
      <c r="T1441" s="3"/>
      <c r="U1441" s="3"/>
      <c r="V1441" s="3"/>
      <c r="W1441" s="3"/>
      <c r="X1441" s="3"/>
      <c r="Y1441" s="3"/>
      <c r="Z1441" s="3"/>
      <c r="AA1441" s="3"/>
      <c r="AB1441" s="3"/>
      <c r="AC1441" s="3"/>
      <c r="AD1441" s="3"/>
      <c r="AE1441" s="3"/>
      <c r="AF1441" s="3"/>
      <c r="AG1441" s="3"/>
      <c r="AH1441" s="3"/>
      <c r="AI1441" s="3"/>
      <c r="AJ1441" s="3"/>
      <c r="AK1441" s="3"/>
      <c r="AL1441" s="3">
        <v>0</v>
      </c>
      <c r="AM1441" s="3">
        <v>0</v>
      </c>
      <c r="AN1441" s="3">
        <v>0</v>
      </c>
      <c r="AO1441" s="3">
        <v>0</v>
      </c>
      <c r="AP1441" s="3">
        <v>0</v>
      </c>
      <c r="AQ1441" s="3"/>
      <c r="AR1441" s="3"/>
      <c r="AS1441" s="3"/>
      <c r="AT1441" s="3"/>
      <c r="AU1441" s="3"/>
      <c r="AV1441" s="3"/>
      <c r="AW1441" s="3"/>
      <c r="AX1441" s="10"/>
    </row>
    <row r="1442" spans="1:50" x14ac:dyDescent="0.35">
      <c r="A1442" s="27" t="s">
        <v>144</v>
      </c>
      <c r="B1442" s="3" t="s">
        <v>221</v>
      </c>
      <c r="C1442" s="3" t="s">
        <v>335</v>
      </c>
      <c r="D1442" s="3" t="s">
        <v>132</v>
      </c>
      <c r="E1442" s="3"/>
      <c r="F1442" s="3"/>
      <c r="G1442" s="3"/>
      <c r="H1442" s="3"/>
      <c r="I1442" s="3"/>
      <c r="J1442" s="3"/>
      <c r="K1442" s="3"/>
      <c r="L1442" s="3"/>
      <c r="M1442" s="3"/>
      <c r="N1442" s="3"/>
      <c r="O1442" s="3"/>
      <c r="P1442" s="3"/>
      <c r="Q1442" s="3"/>
      <c r="R1442" s="3"/>
      <c r="S1442" s="3">
        <v>1</v>
      </c>
      <c r="T1442" s="3"/>
      <c r="U1442" s="3"/>
      <c r="V1442" s="3"/>
      <c r="W1442" s="3"/>
      <c r="X1442" s="3"/>
      <c r="Y1442" s="3"/>
      <c r="Z1442" s="3"/>
      <c r="AA1442" s="3"/>
      <c r="AB1442" s="3"/>
      <c r="AC1442" s="3"/>
      <c r="AD1442" s="3"/>
      <c r="AE1442" s="3"/>
      <c r="AF1442" s="3"/>
      <c r="AG1442" s="3"/>
      <c r="AH1442" s="3"/>
      <c r="AI1442" s="3"/>
      <c r="AJ1442" s="3"/>
      <c r="AK1442" s="3"/>
      <c r="AL1442" s="3">
        <v>1</v>
      </c>
      <c r="AM1442" s="3">
        <v>1</v>
      </c>
      <c r="AN1442" s="3">
        <v>1</v>
      </c>
      <c r="AO1442" s="3">
        <v>1</v>
      </c>
      <c r="AP1442" s="3">
        <v>1</v>
      </c>
      <c r="AQ1442" s="3"/>
      <c r="AR1442" s="3"/>
      <c r="AS1442" s="3"/>
      <c r="AT1442" s="3"/>
      <c r="AU1442" s="3"/>
      <c r="AV1442" s="3"/>
      <c r="AW1442" s="3"/>
      <c r="AX1442" s="10"/>
    </row>
    <row r="1443" spans="1:50" x14ac:dyDescent="0.35">
      <c r="A1443" s="27" t="s">
        <v>144</v>
      </c>
      <c r="B1443" s="3" t="s">
        <v>221</v>
      </c>
      <c r="C1443" s="3" t="s">
        <v>336</v>
      </c>
      <c r="D1443" s="3" t="s">
        <v>162</v>
      </c>
      <c r="E1443" s="145">
        <v>76</v>
      </c>
      <c r="F1443" s="145"/>
      <c r="G1443" s="145">
        <v>80.22</v>
      </c>
      <c r="H1443" s="145"/>
      <c r="I1443" s="145">
        <v>76</v>
      </c>
      <c r="J1443" s="145">
        <v>80.22</v>
      </c>
      <c r="K1443" s="145">
        <v>159.22</v>
      </c>
      <c r="L1443" s="145"/>
      <c r="M1443" s="145"/>
      <c r="N1443" s="145"/>
      <c r="O1443" s="145"/>
      <c r="P1443" s="145"/>
      <c r="Q1443" s="145"/>
      <c r="R1443" s="145">
        <v>158</v>
      </c>
      <c r="S1443" s="145"/>
      <c r="T1443" s="145"/>
      <c r="U1443" s="145"/>
      <c r="V1443" s="145"/>
      <c r="W1443" s="145"/>
      <c r="X1443" s="145"/>
      <c r="Y1443" s="145"/>
      <c r="Z1443" s="145"/>
      <c r="AA1443" s="145"/>
      <c r="AB1443" s="145">
        <v>60</v>
      </c>
      <c r="AC1443" s="145">
        <v>260</v>
      </c>
      <c r="AD1443" s="145"/>
      <c r="AE1443" s="145"/>
      <c r="AF1443" s="145">
        <v>207.36</v>
      </c>
      <c r="AG1443" s="145">
        <v>80.22</v>
      </c>
      <c r="AH1443" s="145">
        <v>543.05999999999995</v>
      </c>
      <c r="AI1443" s="145">
        <v>79</v>
      </c>
      <c r="AJ1443" s="145">
        <v>318.44</v>
      </c>
      <c r="AK1443" s="145">
        <v>238.22</v>
      </c>
      <c r="AL1443" s="145">
        <v>395</v>
      </c>
      <c r="AM1443" s="145">
        <v>237</v>
      </c>
      <c r="AN1443" s="145"/>
      <c r="AO1443" s="145">
        <v>79</v>
      </c>
      <c r="AP1443" s="145"/>
      <c r="AQ1443" s="145"/>
      <c r="AR1443" s="145"/>
      <c r="AS1443" s="145">
        <v>60</v>
      </c>
      <c r="AT1443" s="145"/>
      <c r="AU1443" s="145"/>
      <c r="AV1443" s="145"/>
      <c r="AW1443" s="145"/>
      <c r="AX1443" s="195"/>
    </row>
    <row r="1444" spans="1:50" x14ac:dyDescent="0.35">
      <c r="A1444" s="27" t="s">
        <v>144</v>
      </c>
      <c r="B1444" s="3" t="s">
        <v>221</v>
      </c>
      <c r="C1444" s="3" t="s">
        <v>336</v>
      </c>
      <c r="D1444" s="3" t="s">
        <v>166</v>
      </c>
      <c r="E1444" s="145">
        <v>76</v>
      </c>
      <c r="F1444" s="145"/>
      <c r="G1444" s="145">
        <v>80.22</v>
      </c>
      <c r="H1444" s="145"/>
      <c r="I1444" s="145">
        <v>76</v>
      </c>
      <c r="J1444" s="145">
        <v>80.22</v>
      </c>
      <c r="K1444" s="145">
        <v>79.61</v>
      </c>
      <c r="L1444" s="145"/>
      <c r="M1444" s="145"/>
      <c r="N1444" s="145"/>
      <c r="O1444" s="145"/>
      <c r="P1444" s="145"/>
      <c r="Q1444" s="145"/>
      <c r="R1444" s="145">
        <v>158</v>
      </c>
      <c r="S1444" s="145"/>
      <c r="T1444" s="145"/>
      <c r="U1444" s="145"/>
      <c r="V1444" s="145"/>
      <c r="W1444" s="145"/>
      <c r="X1444" s="145"/>
      <c r="Y1444" s="145"/>
      <c r="Z1444" s="145"/>
      <c r="AA1444" s="145"/>
      <c r="AB1444" s="145">
        <v>60</v>
      </c>
      <c r="AC1444" s="145">
        <v>260</v>
      </c>
      <c r="AD1444" s="145"/>
      <c r="AE1444" s="145"/>
      <c r="AF1444" s="145">
        <v>103.68</v>
      </c>
      <c r="AG1444" s="145">
        <v>80.22</v>
      </c>
      <c r="AH1444" s="145">
        <v>181.02</v>
      </c>
      <c r="AI1444" s="145">
        <v>79</v>
      </c>
      <c r="AJ1444" s="145">
        <v>106.15</v>
      </c>
      <c r="AK1444" s="145">
        <v>119.11</v>
      </c>
      <c r="AL1444" s="145">
        <v>395</v>
      </c>
      <c r="AM1444" s="145">
        <v>118.5</v>
      </c>
      <c r="AN1444" s="145"/>
      <c r="AO1444" s="145">
        <v>79</v>
      </c>
      <c r="AP1444" s="145"/>
      <c r="AQ1444" s="145"/>
      <c r="AR1444" s="145"/>
      <c r="AS1444" s="145">
        <v>60</v>
      </c>
      <c r="AT1444" s="145"/>
      <c r="AU1444" s="145"/>
      <c r="AV1444" s="145"/>
      <c r="AW1444" s="145"/>
      <c r="AX1444" s="195"/>
    </row>
    <row r="1445" spans="1:50" x14ac:dyDescent="0.35">
      <c r="A1445" s="27" t="s">
        <v>144</v>
      </c>
      <c r="B1445" s="3" t="s">
        <v>221</v>
      </c>
      <c r="C1445" s="3" t="s">
        <v>336</v>
      </c>
      <c r="D1445" s="3" t="s">
        <v>327</v>
      </c>
      <c r="E1445" s="3">
        <v>1</v>
      </c>
      <c r="F1445" s="3"/>
      <c r="G1445" s="3">
        <v>1</v>
      </c>
      <c r="H1445" s="3"/>
      <c r="I1445" s="3">
        <v>1</v>
      </c>
      <c r="J1445" s="3">
        <v>1</v>
      </c>
      <c r="K1445" s="3">
        <v>3</v>
      </c>
      <c r="L1445" s="3"/>
      <c r="M1445" s="3"/>
      <c r="N1445" s="3"/>
      <c r="O1445" s="3"/>
      <c r="P1445" s="3"/>
      <c r="Q1445" s="3"/>
      <c r="R1445" s="3">
        <v>2</v>
      </c>
      <c r="S1445" s="3"/>
      <c r="T1445" s="3"/>
      <c r="U1445" s="3"/>
      <c r="V1445" s="3"/>
      <c r="W1445" s="3"/>
      <c r="X1445" s="3"/>
      <c r="Y1445" s="3"/>
      <c r="Z1445" s="3"/>
      <c r="AA1445" s="3"/>
      <c r="AB1445" s="3">
        <v>1</v>
      </c>
      <c r="AC1445" s="3">
        <v>1</v>
      </c>
      <c r="AD1445" s="3"/>
      <c r="AE1445" s="3"/>
      <c r="AF1445" s="3">
        <v>3</v>
      </c>
      <c r="AG1445" s="3">
        <v>1</v>
      </c>
      <c r="AH1445" s="3">
        <v>7</v>
      </c>
      <c r="AI1445" s="3">
        <v>1</v>
      </c>
      <c r="AJ1445" s="3">
        <v>4</v>
      </c>
      <c r="AK1445" s="3">
        <v>4</v>
      </c>
      <c r="AL1445" s="3">
        <v>5</v>
      </c>
      <c r="AM1445" s="3">
        <v>3</v>
      </c>
      <c r="AN1445" s="3"/>
      <c r="AO1445" s="3">
        <v>1</v>
      </c>
      <c r="AP1445" s="3"/>
      <c r="AQ1445" s="3"/>
      <c r="AR1445" s="3"/>
      <c r="AS1445" s="3">
        <v>1</v>
      </c>
      <c r="AT1445" s="3"/>
      <c r="AU1445" s="3"/>
      <c r="AV1445" s="3"/>
      <c r="AW1445" s="3"/>
      <c r="AX1445" s="10"/>
    </row>
    <row r="1446" spans="1:50" x14ac:dyDescent="0.35">
      <c r="A1446" s="27" t="s">
        <v>144</v>
      </c>
      <c r="B1446" s="3" t="s">
        <v>221</v>
      </c>
      <c r="C1446" s="3" t="s">
        <v>336</v>
      </c>
      <c r="D1446" s="3" t="s">
        <v>167</v>
      </c>
      <c r="E1446" s="3">
        <v>0</v>
      </c>
      <c r="F1446" s="3"/>
      <c r="G1446" s="3">
        <v>0</v>
      </c>
      <c r="H1446" s="3"/>
      <c r="I1446" s="3">
        <v>0</v>
      </c>
      <c r="J1446" s="3">
        <v>0</v>
      </c>
      <c r="K1446" s="3">
        <v>0</v>
      </c>
      <c r="L1446" s="3"/>
      <c r="M1446" s="3"/>
      <c r="N1446" s="3"/>
      <c r="O1446" s="3"/>
      <c r="P1446" s="3"/>
      <c r="Q1446" s="3"/>
      <c r="R1446" s="3">
        <v>0</v>
      </c>
      <c r="S1446" s="3"/>
      <c r="T1446" s="3"/>
      <c r="U1446" s="3"/>
      <c r="V1446" s="3"/>
      <c r="W1446" s="3"/>
      <c r="X1446" s="3"/>
      <c r="Y1446" s="3"/>
      <c r="Z1446" s="3"/>
      <c r="AA1446" s="3"/>
      <c r="AB1446" s="3">
        <v>0</v>
      </c>
      <c r="AC1446" s="3">
        <v>0</v>
      </c>
      <c r="AD1446" s="3"/>
      <c r="AE1446" s="3"/>
      <c r="AF1446" s="3">
        <v>0</v>
      </c>
      <c r="AG1446" s="3">
        <v>0</v>
      </c>
      <c r="AH1446" s="3">
        <v>0</v>
      </c>
      <c r="AI1446" s="3">
        <v>0</v>
      </c>
      <c r="AJ1446" s="3">
        <v>0</v>
      </c>
      <c r="AK1446" s="3">
        <v>0</v>
      </c>
      <c r="AL1446" s="3">
        <v>0</v>
      </c>
      <c r="AM1446" s="3">
        <v>0</v>
      </c>
      <c r="AN1446" s="3"/>
      <c r="AO1446" s="3">
        <v>0</v>
      </c>
      <c r="AP1446" s="3"/>
      <c r="AQ1446" s="3"/>
      <c r="AR1446" s="3"/>
      <c r="AS1446" s="3">
        <v>0</v>
      </c>
      <c r="AT1446" s="3"/>
      <c r="AU1446" s="3"/>
      <c r="AV1446" s="3"/>
      <c r="AW1446" s="3"/>
      <c r="AX1446" s="10"/>
    </row>
    <row r="1447" spans="1:50" x14ac:dyDescent="0.35">
      <c r="A1447" s="27" t="s">
        <v>144</v>
      </c>
      <c r="B1447" s="3" t="s">
        <v>221</v>
      </c>
      <c r="C1447" s="3" t="s">
        <v>336</v>
      </c>
      <c r="D1447" s="3" t="s">
        <v>132</v>
      </c>
      <c r="E1447" s="3">
        <v>1</v>
      </c>
      <c r="F1447" s="3"/>
      <c r="G1447" s="3">
        <v>1</v>
      </c>
      <c r="H1447" s="3"/>
      <c r="I1447" s="3">
        <v>1</v>
      </c>
      <c r="J1447" s="3">
        <v>1</v>
      </c>
      <c r="K1447" s="3">
        <v>2</v>
      </c>
      <c r="L1447" s="3"/>
      <c r="M1447" s="3"/>
      <c r="N1447" s="3"/>
      <c r="O1447" s="3"/>
      <c r="P1447" s="3"/>
      <c r="Q1447" s="3"/>
      <c r="R1447" s="3">
        <v>1</v>
      </c>
      <c r="S1447" s="3"/>
      <c r="T1447" s="3"/>
      <c r="U1447" s="3"/>
      <c r="V1447" s="3"/>
      <c r="W1447" s="3"/>
      <c r="X1447" s="3"/>
      <c r="Y1447" s="3"/>
      <c r="Z1447" s="3"/>
      <c r="AA1447" s="3"/>
      <c r="AB1447" s="3">
        <v>1</v>
      </c>
      <c r="AC1447" s="3">
        <v>1</v>
      </c>
      <c r="AD1447" s="3"/>
      <c r="AE1447" s="3"/>
      <c r="AF1447" s="3">
        <v>2</v>
      </c>
      <c r="AG1447" s="3">
        <v>1</v>
      </c>
      <c r="AH1447" s="3">
        <v>3</v>
      </c>
      <c r="AI1447" s="3">
        <v>1</v>
      </c>
      <c r="AJ1447" s="3">
        <v>3</v>
      </c>
      <c r="AK1447" s="3">
        <v>2</v>
      </c>
      <c r="AL1447" s="3">
        <v>1</v>
      </c>
      <c r="AM1447" s="3">
        <v>2</v>
      </c>
      <c r="AN1447" s="3"/>
      <c r="AO1447" s="3">
        <v>1</v>
      </c>
      <c r="AP1447" s="3"/>
      <c r="AQ1447" s="3"/>
      <c r="AR1447" s="3"/>
      <c r="AS1447" s="3">
        <v>1</v>
      </c>
      <c r="AT1447" s="3"/>
      <c r="AU1447" s="3"/>
      <c r="AV1447" s="3"/>
      <c r="AW1447" s="3"/>
      <c r="AX1447" s="10"/>
    </row>
    <row r="1448" spans="1:50" x14ac:dyDescent="0.35">
      <c r="A1448" s="27" t="s">
        <v>144</v>
      </c>
      <c r="B1448" s="3" t="s">
        <v>221</v>
      </c>
      <c r="C1448" s="3" t="s">
        <v>337</v>
      </c>
      <c r="D1448" s="3" t="s">
        <v>162</v>
      </c>
      <c r="E1448" s="145">
        <v>6985.6</v>
      </c>
      <c r="F1448" s="145">
        <v>6542.02</v>
      </c>
      <c r="G1448" s="145">
        <v>8909.5</v>
      </c>
      <c r="H1448" s="145">
        <v>7017.46</v>
      </c>
      <c r="I1448" s="145">
        <v>8394.75</v>
      </c>
      <c r="J1448" s="145">
        <v>8835.8799999999992</v>
      </c>
      <c r="K1448" s="145">
        <v>8352.1200000000008</v>
      </c>
      <c r="L1448" s="145">
        <v>9440.1200000000008</v>
      </c>
      <c r="M1448" s="145">
        <v>7034.53</v>
      </c>
      <c r="N1448" s="145">
        <v>9524.16</v>
      </c>
      <c r="O1448" s="145">
        <v>10272.17</v>
      </c>
      <c r="P1448" s="145">
        <v>8153.48</v>
      </c>
      <c r="Q1448" s="145">
        <v>7893.6</v>
      </c>
      <c r="R1448" s="145">
        <v>10403.34</v>
      </c>
      <c r="S1448" s="145">
        <v>11542.04</v>
      </c>
      <c r="T1448" s="145">
        <v>7908.23</v>
      </c>
      <c r="U1448" s="145">
        <v>9745.4</v>
      </c>
      <c r="V1448" s="145">
        <v>8451.49</v>
      </c>
      <c r="W1448" s="145">
        <v>6616.8</v>
      </c>
      <c r="X1448" s="145">
        <v>9618.81</v>
      </c>
      <c r="Y1448" s="145">
        <v>7132.86</v>
      </c>
      <c r="Z1448" s="145">
        <v>9106.41</v>
      </c>
      <c r="AA1448" s="145">
        <v>7235.82</v>
      </c>
      <c r="AB1448" s="145">
        <v>7479.67</v>
      </c>
      <c r="AC1448" s="145">
        <v>9847.18</v>
      </c>
      <c r="AD1448" s="145">
        <v>9785.91</v>
      </c>
      <c r="AE1448" s="145">
        <v>13523.22</v>
      </c>
      <c r="AF1448" s="145">
        <v>9967.31</v>
      </c>
      <c r="AG1448" s="145">
        <v>8700.0499999999993</v>
      </c>
      <c r="AH1448" s="145">
        <v>7145.6</v>
      </c>
      <c r="AI1448" s="145">
        <v>6269.75</v>
      </c>
      <c r="AJ1448" s="145">
        <v>8402.26</v>
      </c>
      <c r="AK1448" s="145">
        <v>5936.22</v>
      </c>
      <c r="AL1448" s="145">
        <v>4532.7</v>
      </c>
      <c r="AM1448" s="145">
        <v>4603.32</v>
      </c>
      <c r="AN1448" s="145">
        <v>7768.11</v>
      </c>
      <c r="AO1448" s="145">
        <v>4216.83</v>
      </c>
      <c r="AP1448" s="145">
        <v>5112.6400000000003</v>
      </c>
      <c r="AQ1448" s="145">
        <v>6468.01</v>
      </c>
      <c r="AR1448" s="145">
        <v>2873.43</v>
      </c>
      <c r="AS1448" s="145">
        <v>5130.1000000000004</v>
      </c>
      <c r="AT1448" s="145">
        <v>7358.25</v>
      </c>
      <c r="AU1448" s="145">
        <v>8648.9</v>
      </c>
      <c r="AV1448" s="145">
        <v>5746.03</v>
      </c>
      <c r="AW1448" s="145">
        <v>3975.71</v>
      </c>
      <c r="AX1448" s="195">
        <v>1860.69</v>
      </c>
    </row>
    <row r="1449" spans="1:50" x14ac:dyDescent="0.35">
      <c r="A1449" s="27" t="s">
        <v>144</v>
      </c>
      <c r="B1449" s="3" t="s">
        <v>221</v>
      </c>
      <c r="C1449" s="3" t="s">
        <v>337</v>
      </c>
      <c r="D1449" s="3" t="s">
        <v>166</v>
      </c>
      <c r="E1449" s="145">
        <v>997.94</v>
      </c>
      <c r="F1449" s="145">
        <v>654.20000000000005</v>
      </c>
      <c r="G1449" s="145">
        <v>685.35</v>
      </c>
      <c r="H1449" s="145">
        <v>877.18</v>
      </c>
      <c r="I1449" s="145">
        <v>699.56</v>
      </c>
      <c r="J1449" s="145">
        <v>589.05999999999995</v>
      </c>
      <c r="K1449" s="145">
        <v>596.58000000000004</v>
      </c>
      <c r="L1449" s="145">
        <v>674.29</v>
      </c>
      <c r="M1449" s="145">
        <v>541.12</v>
      </c>
      <c r="N1449" s="145">
        <v>595.26</v>
      </c>
      <c r="O1449" s="145">
        <v>642.01</v>
      </c>
      <c r="P1449" s="145">
        <v>741.23</v>
      </c>
      <c r="Q1449" s="145">
        <v>657.8</v>
      </c>
      <c r="R1449" s="145">
        <v>945.76</v>
      </c>
      <c r="S1449" s="145">
        <v>678.94</v>
      </c>
      <c r="T1449" s="145">
        <v>790.82</v>
      </c>
      <c r="U1449" s="145">
        <v>749.65</v>
      </c>
      <c r="V1449" s="145">
        <v>1056.44</v>
      </c>
      <c r="W1449" s="145">
        <v>735.2</v>
      </c>
      <c r="X1449" s="145">
        <v>961.88</v>
      </c>
      <c r="Y1449" s="145">
        <v>713.29</v>
      </c>
      <c r="Z1449" s="145">
        <v>650.46</v>
      </c>
      <c r="AA1449" s="145">
        <v>904.48</v>
      </c>
      <c r="AB1449" s="145">
        <v>623.30999999999995</v>
      </c>
      <c r="AC1449" s="145">
        <v>656.48</v>
      </c>
      <c r="AD1449" s="145">
        <v>652.39</v>
      </c>
      <c r="AE1449" s="145">
        <v>845.2</v>
      </c>
      <c r="AF1449" s="145">
        <v>766.72</v>
      </c>
      <c r="AG1449" s="145">
        <v>790.91</v>
      </c>
      <c r="AH1449" s="145">
        <v>510.4</v>
      </c>
      <c r="AI1449" s="145">
        <v>522.48</v>
      </c>
      <c r="AJ1449" s="145">
        <v>560.15</v>
      </c>
      <c r="AK1449" s="145">
        <v>424.02</v>
      </c>
      <c r="AL1449" s="145">
        <v>503.63</v>
      </c>
      <c r="AM1449" s="145">
        <v>460.33</v>
      </c>
      <c r="AN1449" s="145">
        <v>706.19</v>
      </c>
      <c r="AO1449" s="145">
        <v>702.81</v>
      </c>
      <c r="AP1449" s="145">
        <v>639.08000000000004</v>
      </c>
      <c r="AQ1449" s="145">
        <v>808.5</v>
      </c>
      <c r="AR1449" s="145">
        <v>957.81</v>
      </c>
      <c r="AS1449" s="145">
        <v>1282.53</v>
      </c>
      <c r="AT1449" s="145">
        <v>919.78</v>
      </c>
      <c r="AU1449" s="145">
        <v>960.99</v>
      </c>
      <c r="AV1449" s="145">
        <v>2873.02</v>
      </c>
      <c r="AW1449" s="145">
        <v>993.93</v>
      </c>
      <c r="AX1449" s="195">
        <v>930.35</v>
      </c>
    </row>
    <row r="1450" spans="1:50" x14ac:dyDescent="0.35">
      <c r="A1450" s="27" t="s">
        <v>144</v>
      </c>
      <c r="B1450" s="3" t="s">
        <v>221</v>
      </c>
      <c r="C1450" s="3" t="s">
        <v>337</v>
      </c>
      <c r="D1450" s="3" t="s">
        <v>327</v>
      </c>
      <c r="E1450" s="3">
        <v>43</v>
      </c>
      <c r="F1450" s="3">
        <v>42</v>
      </c>
      <c r="G1450" s="3">
        <v>61</v>
      </c>
      <c r="H1450" s="3">
        <v>123</v>
      </c>
      <c r="I1450" s="3">
        <v>137</v>
      </c>
      <c r="J1450" s="3">
        <v>67</v>
      </c>
      <c r="K1450" s="3">
        <v>55</v>
      </c>
      <c r="L1450" s="3">
        <v>67</v>
      </c>
      <c r="M1450" s="3">
        <v>51</v>
      </c>
      <c r="N1450" s="3">
        <v>76</v>
      </c>
      <c r="O1450" s="3">
        <v>79</v>
      </c>
      <c r="P1450" s="3">
        <v>57</v>
      </c>
      <c r="Q1450" s="3">
        <v>55</v>
      </c>
      <c r="R1450" s="3">
        <v>60</v>
      </c>
      <c r="S1450" s="3">
        <v>82</v>
      </c>
      <c r="T1450" s="3">
        <v>52</v>
      </c>
      <c r="U1450" s="3">
        <v>64</v>
      </c>
      <c r="V1450" s="3">
        <v>52</v>
      </c>
      <c r="W1450" s="3">
        <v>40</v>
      </c>
      <c r="X1450" s="3">
        <v>60</v>
      </c>
      <c r="Y1450" s="3">
        <v>142</v>
      </c>
      <c r="Z1450" s="3">
        <v>158</v>
      </c>
      <c r="AA1450" s="3">
        <v>46</v>
      </c>
      <c r="AB1450" s="3">
        <v>53</v>
      </c>
      <c r="AC1450" s="3">
        <v>73</v>
      </c>
      <c r="AD1450" s="3">
        <v>73</v>
      </c>
      <c r="AE1450" s="3">
        <v>89</v>
      </c>
      <c r="AF1450" s="3">
        <v>65</v>
      </c>
      <c r="AG1450" s="3">
        <v>64</v>
      </c>
      <c r="AH1450" s="3">
        <v>56</v>
      </c>
      <c r="AI1450" s="3">
        <v>55</v>
      </c>
      <c r="AJ1450" s="3">
        <v>64</v>
      </c>
      <c r="AK1450" s="3">
        <v>53</v>
      </c>
      <c r="AL1450" s="3">
        <v>37</v>
      </c>
      <c r="AM1450" s="3">
        <v>34</v>
      </c>
      <c r="AN1450" s="3">
        <v>67</v>
      </c>
      <c r="AO1450" s="3">
        <v>32</v>
      </c>
      <c r="AP1450" s="3">
        <v>45</v>
      </c>
      <c r="AQ1450" s="3">
        <v>55</v>
      </c>
      <c r="AR1450" s="3">
        <v>31</v>
      </c>
      <c r="AS1450" s="3">
        <v>51</v>
      </c>
      <c r="AT1450" s="3">
        <v>67</v>
      </c>
      <c r="AU1450" s="3">
        <v>71</v>
      </c>
      <c r="AV1450" s="3">
        <v>53</v>
      </c>
      <c r="AW1450" s="3">
        <v>40</v>
      </c>
      <c r="AX1450" s="10">
        <v>25</v>
      </c>
    </row>
    <row r="1451" spans="1:50" x14ac:dyDescent="0.35">
      <c r="A1451" s="27" t="s">
        <v>144</v>
      </c>
      <c r="B1451" s="3" t="s">
        <v>221</v>
      </c>
      <c r="C1451" s="3" t="s">
        <v>337</v>
      </c>
      <c r="D1451" s="3" t="s">
        <v>167</v>
      </c>
      <c r="E1451" s="4">
        <v>3693</v>
      </c>
      <c r="F1451" s="4">
        <v>3347</v>
      </c>
      <c r="G1451" s="4">
        <v>4201</v>
      </c>
      <c r="H1451" s="4">
        <v>3534</v>
      </c>
      <c r="I1451" s="4">
        <v>3786</v>
      </c>
      <c r="J1451" s="4">
        <v>3920</v>
      </c>
      <c r="K1451" s="4">
        <v>3783</v>
      </c>
      <c r="L1451" s="4">
        <v>4091</v>
      </c>
      <c r="M1451" s="4">
        <v>3128</v>
      </c>
      <c r="N1451" s="4">
        <v>3674</v>
      </c>
      <c r="O1451" s="4">
        <v>4167</v>
      </c>
      <c r="P1451" s="4">
        <v>3440</v>
      </c>
      <c r="Q1451" s="4">
        <v>3440</v>
      </c>
      <c r="R1451" s="4">
        <v>4471</v>
      </c>
      <c r="S1451" s="4">
        <v>4568</v>
      </c>
      <c r="T1451" s="4">
        <v>3210</v>
      </c>
      <c r="U1451" s="4">
        <v>3970</v>
      </c>
      <c r="V1451" s="4">
        <v>3560</v>
      </c>
      <c r="W1451" s="4">
        <v>2792</v>
      </c>
      <c r="X1451" s="4">
        <v>3963</v>
      </c>
      <c r="Y1451" s="4">
        <v>2829</v>
      </c>
      <c r="Z1451" s="4">
        <v>3563</v>
      </c>
      <c r="AA1451" s="4">
        <v>3036</v>
      </c>
      <c r="AB1451" s="4">
        <v>3068</v>
      </c>
      <c r="AC1451" s="4">
        <v>3686</v>
      </c>
      <c r="AD1451" s="4">
        <v>3674</v>
      </c>
      <c r="AE1451" s="4">
        <v>5278</v>
      </c>
      <c r="AF1451" s="4">
        <v>3992</v>
      </c>
      <c r="AG1451" s="4">
        <v>4238</v>
      </c>
      <c r="AH1451" s="4">
        <v>3344</v>
      </c>
      <c r="AI1451" s="4">
        <v>2910</v>
      </c>
      <c r="AJ1451" s="4">
        <v>3807</v>
      </c>
      <c r="AK1451" s="4">
        <v>2447</v>
      </c>
      <c r="AL1451" s="4">
        <v>2143</v>
      </c>
      <c r="AM1451" s="4">
        <v>2074</v>
      </c>
      <c r="AN1451" s="4">
        <v>4298</v>
      </c>
      <c r="AO1451" s="4">
        <v>2044</v>
      </c>
      <c r="AP1451" s="4">
        <v>2264</v>
      </c>
      <c r="AQ1451" s="4">
        <v>2802</v>
      </c>
      <c r="AR1451" s="4">
        <v>1123</v>
      </c>
      <c r="AS1451" s="4">
        <v>2229</v>
      </c>
      <c r="AT1451" s="4">
        <v>3076</v>
      </c>
      <c r="AU1451" s="4">
        <v>3351</v>
      </c>
      <c r="AV1451" s="4">
        <v>2207</v>
      </c>
      <c r="AW1451" s="4">
        <v>1447</v>
      </c>
      <c r="AX1451" s="10">
        <v>655</v>
      </c>
    </row>
    <row r="1452" spans="1:50" x14ac:dyDescent="0.35">
      <c r="A1452" s="27" t="s">
        <v>144</v>
      </c>
      <c r="B1452" s="3" t="s">
        <v>221</v>
      </c>
      <c r="C1452" s="3" t="s">
        <v>337</v>
      </c>
      <c r="D1452" s="3" t="s">
        <v>132</v>
      </c>
      <c r="E1452" s="3">
        <v>7</v>
      </c>
      <c r="F1452" s="3">
        <v>10</v>
      </c>
      <c r="G1452" s="3">
        <v>13</v>
      </c>
      <c r="H1452" s="3">
        <v>8</v>
      </c>
      <c r="I1452" s="3">
        <v>12</v>
      </c>
      <c r="J1452" s="3">
        <v>15</v>
      </c>
      <c r="K1452" s="3">
        <v>14</v>
      </c>
      <c r="L1452" s="3">
        <v>14</v>
      </c>
      <c r="M1452" s="3">
        <v>13</v>
      </c>
      <c r="N1452" s="3">
        <v>16</v>
      </c>
      <c r="O1452" s="3">
        <v>16</v>
      </c>
      <c r="P1452" s="3">
        <v>11</v>
      </c>
      <c r="Q1452" s="3">
        <v>12</v>
      </c>
      <c r="R1452" s="3">
        <v>11</v>
      </c>
      <c r="S1452" s="3">
        <v>17</v>
      </c>
      <c r="T1452" s="3">
        <v>10</v>
      </c>
      <c r="U1452" s="3">
        <v>13</v>
      </c>
      <c r="V1452" s="3">
        <v>8</v>
      </c>
      <c r="W1452" s="3">
        <v>9</v>
      </c>
      <c r="X1452" s="3">
        <v>10</v>
      </c>
      <c r="Y1452" s="3">
        <v>10</v>
      </c>
      <c r="Z1452" s="3">
        <v>14</v>
      </c>
      <c r="AA1452" s="3">
        <v>8</v>
      </c>
      <c r="AB1452" s="3">
        <v>12</v>
      </c>
      <c r="AC1452" s="3">
        <v>15</v>
      </c>
      <c r="AD1452" s="3">
        <v>15</v>
      </c>
      <c r="AE1452" s="3">
        <v>16</v>
      </c>
      <c r="AF1452" s="3">
        <v>13</v>
      </c>
      <c r="AG1452" s="3">
        <v>11</v>
      </c>
      <c r="AH1452" s="3">
        <v>14</v>
      </c>
      <c r="AI1452" s="3">
        <v>12</v>
      </c>
      <c r="AJ1452" s="3">
        <v>15</v>
      </c>
      <c r="AK1452" s="3">
        <v>14</v>
      </c>
      <c r="AL1452" s="3">
        <v>9</v>
      </c>
      <c r="AM1452" s="3">
        <v>10</v>
      </c>
      <c r="AN1452" s="3">
        <v>11</v>
      </c>
      <c r="AO1452" s="3">
        <v>6</v>
      </c>
      <c r="AP1452" s="3">
        <v>8</v>
      </c>
      <c r="AQ1452" s="3">
        <v>8</v>
      </c>
      <c r="AR1452" s="3">
        <v>3</v>
      </c>
      <c r="AS1452" s="3">
        <v>4</v>
      </c>
      <c r="AT1452" s="3">
        <v>8</v>
      </c>
      <c r="AU1452" s="3">
        <v>9</v>
      </c>
      <c r="AV1452" s="3">
        <v>2</v>
      </c>
      <c r="AW1452" s="3">
        <v>4</v>
      </c>
      <c r="AX1452" s="10">
        <v>2</v>
      </c>
    </row>
    <row r="1453" spans="1:50" x14ac:dyDescent="0.35">
      <c r="A1453" s="27" t="s">
        <v>144</v>
      </c>
      <c r="B1453" s="3" t="s">
        <v>221</v>
      </c>
      <c r="C1453" s="3" t="s">
        <v>338</v>
      </c>
      <c r="D1453" s="3" t="s">
        <v>162</v>
      </c>
      <c r="E1453" s="145">
        <v>650</v>
      </c>
      <c r="F1453" s="145">
        <v>650</v>
      </c>
      <c r="G1453" s="145">
        <v>750</v>
      </c>
      <c r="H1453" s="145">
        <v>700</v>
      </c>
      <c r="I1453" s="145">
        <v>650</v>
      </c>
      <c r="J1453" s="145">
        <v>700</v>
      </c>
      <c r="K1453" s="145">
        <v>700</v>
      </c>
      <c r="L1453" s="145">
        <v>700</v>
      </c>
      <c r="M1453" s="145">
        <v>575</v>
      </c>
      <c r="N1453" s="145">
        <v>650</v>
      </c>
      <c r="O1453" s="145">
        <v>650</v>
      </c>
      <c r="P1453" s="145">
        <v>650</v>
      </c>
      <c r="Q1453" s="145">
        <v>650</v>
      </c>
      <c r="R1453" s="145">
        <v>700</v>
      </c>
      <c r="S1453" s="145">
        <v>700</v>
      </c>
      <c r="T1453" s="145">
        <v>600</v>
      </c>
      <c r="U1453" s="145">
        <v>675</v>
      </c>
      <c r="V1453" s="145">
        <v>800</v>
      </c>
      <c r="W1453" s="145">
        <v>650</v>
      </c>
      <c r="X1453" s="145">
        <v>700</v>
      </c>
      <c r="Y1453" s="145">
        <v>650</v>
      </c>
      <c r="Z1453" s="145">
        <v>650</v>
      </c>
      <c r="AA1453" s="145">
        <v>675</v>
      </c>
      <c r="AB1453" s="145">
        <v>50</v>
      </c>
      <c r="AC1453" s="145"/>
      <c r="AD1453" s="145"/>
      <c r="AE1453" s="145"/>
      <c r="AF1453" s="145"/>
      <c r="AG1453" s="145"/>
      <c r="AH1453" s="145"/>
      <c r="AI1453" s="145"/>
      <c r="AJ1453" s="145"/>
      <c r="AK1453" s="145"/>
      <c r="AL1453" s="145"/>
      <c r="AM1453" s="145"/>
      <c r="AN1453" s="145"/>
      <c r="AO1453" s="145"/>
      <c r="AP1453" s="145"/>
      <c r="AQ1453" s="145"/>
      <c r="AR1453" s="145"/>
      <c r="AS1453" s="145"/>
      <c r="AT1453" s="145"/>
      <c r="AU1453" s="145"/>
      <c r="AV1453" s="145"/>
      <c r="AW1453" s="145"/>
      <c r="AX1453" s="195"/>
    </row>
    <row r="1454" spans="1:50" x14ac:dyDescent="0.35">
      <c r="A1454" s="27" t="s">
        <v>144</v>
      </c>
      <c r="B1454" s="3" t="s">
        <v>221</v>
      </c>
      <c r="C1454" s="3" t="s">
        <v>338</v>
      </c>
      <c r="D1454" s="3" t="s">
        <v>166</v>
      </c>
      <c r="E1454" s="145">
        <v>650</v>
      </c>
      <c r="F1454" s="145">
        <v>650</v>
      </c>
      <c r="G1454" s="145">
        <v>750</v>
      </c>
      <c r="H1454" s="145">
        <v>700</v>
      </c>
      <c r="I1454" s="145">
        <v>650</v>
      </c>
      <c r="J1454" s="145">
        <v>700</v>
      </c>
      <c r="K1454" s="145">
        <v>700</v>
      </c>
      <c r="L1454" s="145">
        <v>700</v>
      </c>
      <c r="M1454" s="145">
        <v>575</v>
      </c>
      <c r="N1454" s="145">
        <v>650</v>
      </c>
      <c r="O1454" s="145">
        <v>650</v>
      </c>
      <c r="P1454" s="145">
        <v>650</v>
      </c>
      <c r="Q1454" s="145">
        <v>650</v>
      </c>
      <c r="R1454" s="145">
        <v>700</v>
      </c>
      <c r="S1454" s="145">
        <v>700</v>
      </c>
      <c r="T1454" s="145">
        <v>600</v>
      </c>
      <c r="U1454" s="145">
        <v>675</v>
      </c>
      <c r="V1454" s="145">
        <v>800</v>
      </c>
      <c r="W1454" s="145">
        <v>650</v>
      </c>
      <c r="X1454" s="145">
        <v>700</v>
      </c>
      <c r="Y1454" s="145">
        <v>650</v>
      </c>
      <c r="Z1454" s="145">
        <v>650</v>
      </c>
      <c r="AA1454" s="145">
        <v>675</v>
      </c>
      <c r="AB1454" s="145">
        <v>50</v>
      </c>
      <c r="AC1454" s="145"/>
      <c r="AD1454" s="145"/>
      <c r="AE1454" s="145"/>
      <c r="AF1454" s="145"/>
      <c r="AG1454" s="145"/>
      <c r="AH1454" s="145"/>
      <c r="AI1454" s="145"/>
      <c r="AJ1454" s="145"/>
      <c r="AK1454" s="145"/>
      <c r="AL1454" s="145"/>
      <c r="AM1454" s="145"/>
      <c r="AN1454" s="145"/>
      <c r="AO1454" s="145"/>
      <c r="AP1454" s="145"/>
      <c r="AQ1454" s="145"/>
      <c r="AR1454" s="145"/>
      <c r="AS1454" s="145"/>
      <c r="AT1454" s="145"/>
      <c r="AU1454" s="145"/>
      <c r="AV1454" s="145"/>
      <c r="AW1454" s="145"/>
      <c r="AX1454" s="195"/>
    </row>
    <row r="1455" spans="1:50" x14ac:dyDescent="0.35">
      <c r="A1455" s="27" t="s">
        <v>144</v>
      </c>
      <c r="B1455" s="3" t="s">
        <v>221</v>
      </c>
      <c r="C1455" s="3" t="s">
        <v>338</v>
      </c>
      <c r="D1455" s="3" t="s">
        <v>327</v>
      </c>
      <c r="E1455" s="3">
        <v>0</v>
      </c>
      <c r="F1455" s="3">
        <v>0</v>
      </c>
      <c r="G1455" s="3">
        <v>0</v>
      </c>
      <c r="H1455" s="3">
        <v>0</v>
      </c>
      <c r="I1455" s="3">
        <v>0</v>
      </c>
      <c r="J1455" s="3">
        <v>0</v>
      </c>
      <c r="K1455" s="3">
        <v>0</v>
      </c>
      <c r="L1455" s="3">
        <v>0</v>
      </c>
      <c r="M1455" s="3">
        <v>0</v>
      </c>
      <c r="N1455" s="3">
        <v>0</v>
      </c>
      <c r="O1455" s="3">
        <v>0</v>
      </c>
      <c r="P1455" s="3">
        <v>0</v>
      </c>
      <c r="Q1455" s="3">
        <v>0</v>
      </c>
      <c r="R1455" s="3">
        <v>0</v>
      </c>
      <c r="S1455" s="3">
        <v>0</v>
      </c>
      <c r="T1455" s="3">
        <v>0</v>
      </c>
      <c r="U1455" s="3">
        <v>0</v>
      </c>
      <c r="V1455" s="3">
        <v>0</v>
      </c>
      <c r="W1455" s="3">
        <v>0</v>
      </c>
      <c r="X1455" s="3">
        <v>0</v>
      </c>
      <c r="Y1455" s="3">
        <v>0</v>
      </c>
      <c r="Z1455" s="3">
        <v>0</v>
      </c>
      <c r="AA1455" s="3">
        <v>0</v>
      </c>
      <c r="AB1455" s="3">
        <v>0</v>
      </c>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10"/>
    </row>
    <row r="1456" spans="1:50" x14ac:dyDescent="0.35">
      <c r="A1456" s="27" t="s">
        <v>144</v>
      </c>
      <c r="B1456" s="3" t="s">
        <v>221</v>
      </c>
      <c r="C1456" s="3" t="s">
        <v>338</v>
      </c>
      <c r="D1456" s="3" t="s">
        <v>167</v>
      </c>
      <c r="E1456" s="3">
        <v>0</v>
      </c>
      <c r="F1456" s="3">
        <v>0</v>
      </c>
      <c r="G1456" s="3">
        <v>0</v>
      </c>
      <c r="H1456" s="3">
        <v>0</v>
      </c>
      <c r="I1456" s="3">
        <v>0</v>
      </c>
      <c r="J1456" s="3">
        <v>0</v>
      </c>
      <c r="K1456" s="3">
        <v>0</v>
      </c>
      <c r="L1456" s="3">
        <v>0</v>
      </c>
      <c r="M1456" s="3">
        <v>0</v>
      </c>
      <c r="N1456" s="3">
        <v>0</v>
      </c>
      <c r="O1456" s="3">
        <v>0</v>
      </c>
      <c r="P1456" s="3">
        <v>0</v>
      </c>
      <c r="Q1456" s="3">
        <v>0</v>
      </c>
      <c r="R1456" s="3">
        <v>0</v>
      </c>
      <c r="S1456" s="3">
        <v>0</v>
      </c>
      <c r="T1456" s="3">
        <v>0</v>
      </c>
      <c r="U1456" s="3">
        <v>0</v>
      </c>
      <c r="V1456" s="3">
        <v>0</v>
      </c>
      <c r="W1456" s="3">
        <v>0</v>
      </c>
      <c r="X1456" s="3">
        <v>0</v>
      </c>
      <c r="Y1456" s="3">
        <v>0</v>
      </c>
      <c r="Z1456" s="3">
        <v>0</v>
      </c>
      <c r="AA1456" s="3">
        <v>0</v>
      </c>
      <c r="AB1456" s="3">
        <v>0</v>
      </c>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10"/>
    </row>
    <row r="1457" spans="1:50" x14ac:dyDescent="0.35">
      <c r="A1457" s="27" t="s">
        <v>144</v>
      </c>
      <c r="B1457" s="3" t="s">
        <v>221</v>
      </c>
      <c r="C1457" s="3" t="s">
        <v>338</v>
      </c>
      <c r="D1457" s="3" t="s">
        <v>132</v>
      </c>
      <c r="E1457" s="3">
        <v>1</v>
      </c>
      <c r="F1457" s="3">
        <v>1</v>
      </c>
      <c r="G1457" s="3">
        <v>1</v>
      </c>
      <c r="H1457" s="3">
        <v>1</v>
      </c>
      <c r="I1457" s="3">
        <v>1</v>
      </c>
      <c r="J1457" s="3">
        <v>1</v>
      </c>
      <c r="K1457" s="3">
        <v>1</v>
      </c>
      <c r="L1457" s="3">
        <v>1</v>
      </c>
      <c r="M1457" s="3">
        <v>1</v>
      </c>
      <c r="N1457" s="3">
        <v>1</v>
      </c>
      <c r="O1457" s="3">
        <v>1</v>
      </c>
      <c r="P1457" s="3">
        <v>1</v>
      </c>
      <c r="Q1457" s="3">
        <v>1</v>
      </c>
      <c r="R1457" s="3">
        <v>1</v>
      </c>
      <c r="S1457" s="3">
        <v>1</v>
      </c>
      <c r="T1457" s="3">
        <v>1</v>
      </c>
      <c r="U1457" s="3">
        <v>1</v>
      </c>
      <c r="V1457" s="3">
        <v>1</v>
      </c>
      <c r="W1457" s="3">
        <v>1</v>
      </c>
      <c r="X1457" s="3">
        <v>1</v>
      </c>
      <c r="Y1457" s="3">
        <v>1</v>
      </c>
      <c r="Z1457" s="3">
        <v>1</v>
      </c>
      <c r="AA1457" s="3">
        <v>1</v>
      </c>
      <c r="AB1457" s="3">
        <v>1</v>
      </c>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10"/>
    </row>
    <row r="1458" spans="1:50" x14ac:dyDescent="0.35">
      <c r="A1458" s="27" t="s">
        <v>144</v>
      </c>
      <c r="B1458" s="3" t="s">
        <v>221</v>
      </c>
      <c r="C1458" s="3" t="s">
        <v>339</v>
      </c>
      <c r="D1458" s="3" t="s">
        <v>162</v>
      </c>
      <c r="E1458" s="145">
        <v>4407.95</v>
      </c>
      <c r="F1458" s="145">
        <v>3484.23</v>
      </c>
      <c r="G1458" s="145">
        <v>6258.36</v>
      </c>
      <c r="H1458" s="145">
        <v>4703.54</v>
      </c>
      <c r="I1458" s="145">
        <v>5445.57</v>
      </c>
      <c r="J1458" s="145">
        <v>3238.03</v>
      </c>
      <c r="K1458" s="145">
        <v>5567.29</v>
      </c>
      <c r="L1458" s="145">
        <v>5576.9</v>
      </c>
      <c r="M1458" s="145">
        <v>2326.92</v>
      </c>
      <c r="N1458" s="145">
        <v>3311</v>
      </c>
      <c r="O1458" s="145">
        <v>2943.37</v>
      </c>
      <c r="P1458" s="145">
        <v>3917.53</v>
      </c>
      <c r="Q1458" s="145">
        <v>4703.12</v>
      </c>
      <c r="R1458" s="145">
        <v>4502.37</v>
      </c>
      <c r="S1458" s="145">
        <v>4719.42</v>
      </c>
      <c r="T1458" s="145">
        <v>3986.32</v>
      </c>
      <c r="U1458" s="145">
        <v>4197.13</v>
      </c>
      <c r="V1458" s="145">
        <v>5946.77</v>
      </c>
      <c r="W1458" s="145">
        <v>4711.57</v>
      </c>
      <c r="X1458" s="145">
        <v>3759.14</v>
      </c>
      <c r="Y1458" s="145">
        <v>4074.9</v>
      </c>
      <c r="Z1458" s="145">
        <v>6600.59</v>
      </c>
      <c r="AA1458" s="145">
        <v>4917.4799999999996</v>
      </c>
      <c r="AB1458" s="145">
        <v>5884.92</v>
      </c>
      <c r="AC1458" s="145">
        <v>3465.05</v>
      </c>
      <c r="AD1458" s="145">
        <v>2373.09</v>
      </c>
      <c r="AE1458" s="145">
        <v>3848.33</v>
      </c>
      <c r="AF1458" s="145">
        <v>4252.08</v>
      </c>
      <c r="AG1458" s="145">
        <v>5111.74</v>
      </c>
      <c r="AH1458" s="145">
        <v>5585.04</v>
      </c>
      <c r="AI1458" s="145">
        <v>7021.97</v>
      </c>
      <c r="AJ1458" s="145">
        <v>8944.58</v>
      </c>
      <c r="AK1458" s="145">
        <v>9185.2099999999991</v>
      </c>
      <c r="AL1458" s="145">
        <v>10885.18</v>
      </c>
      <c r="AM1458" s="145">
        <v>9968.9699999999993</v>
      </c>
      <c r="AN1458" s="145">
        <v>6225.19</v>
      </c>
      <c r="AO1458" s="145">
        <v>6642.85</v>
      </c>
      <c r="AP1458" s="145">
        <v>7815.77</v>
      </c>
      <c r="AQ1458" s="145">
        <v>5109.5</v>
      </c>
      <c r="AR1458" s="145">
        <v>5792.09</v>
      </c>
      <c r="AS1458" s="145">
        <v>2424.1</v>
      </c>
      <c r="AT1458" s="145">
        <v>3513.87</v>
      </c>
      <c r="AU1458" s="145">
        <v>4599.95</v>
      </c>
      <c r="AV1458" s="145">
        <v>3300.11</v>
      </c>
      <c r="AW1458" s="145">
        <v>3474.63</v>
      </c>
      <c r="AX1458" s="195">
        <v>2672.3</v>
      </c>
    </row>
    <row r="1459" spans="1:50" x14ac:dyDescent="0.35">
      <c r="A1459" s="27" t="s">
        <v>144</v>
      </c>
      <c r="B1459" s="3" t="s">
        <v>221</v>
      </c>
      <c r="C1459" s="3" t="s">
        <v>339</v>
      </c>
      <c r="D1459" s="3" t="s">
        <v>166</v>
      </c>
      <c r="E1459" s="145">
        <v>881.59</v>
      </c>
      <c r="F1459" s="145">
        <v>497.75</v>
      </c>
      <c r="G1459" s="145">
        <v>1043.06</v>
      </c>
      <c r="H1459" s="145">
        <v>783.92</v>
      </c>
      <c r="I1459" s="145">
        <v>680.7</v>
      </c>
      <c r="J1459" s="145">
        <v>539.66999999999996</v>
      </c>
      <c r="K1459" s="145">
        <v>927.88</v>
      </c>
      <c r="L1459" s="145">
        <v>1115.3800000000001</v>
      </c>
      <c r="M1459" s="145">
        <v>465.38</v>
      </c>
      <c r="N1459" s="145">
        <v>473</v>
      </c>
      <c r="O1459" s="145">
        <v>420.48</v>
      </c>
      <c r="P1459" s="145">
        <v>652.91999999999996</v>
      </c>
      <c r="Q1459" s="145">
        <v>671.87</v>
      </c>
      <c r="R1459" s="145">
        <v>643.20000000000005</v>
      </c>
      <c r="S1459" s="145">
        <v>589.92999999999995</v>
      </c>
      <c r="T1459" s="145">
        <v>569.47</v>
      </c>
      <c r="U1459" s="145">
        <v>466.35</v>
      </c>
      <c r="V1459" s="145">
        <v>594.67999999999995</v>
      </c>
      <c r="W1459" s="145">
        <v>588.95000000000005</v>
      </c>
      <c r="X1459" s="145">
        <v>469.89</v>
      </c>
      <c r="Y1459" s="145">
        <v>582.13</v>
      </c>
      <c r="Z1459" s="145">
        <v>660.06</v>
      </c>
      <c r="AA1459" s="145">
        <v>702.5</v>
      </c>
      <c r="AB1459" s="145">
        <v>735.62</v>
      </c>
      <c r="AC1459" s="145">
        <v>433.13</v>
      </c>
      <c r="AD1459" s="145">
        <v>474.62</v>
      </c>
      <c r="AE1459" s="145">
        <v>769.67</v>
      </c>
      <c r="AF1459" s="145">
        <v>607.44000000000005</v>
      </c>
      <c r="AG1459" s="145">
        <v>638.97</v>
      </c>
      <c r="AH1459" s="145">
        <v>698.13</v>
      </c>
      <c r="AI1459" s="145">
        <v>702.2</v>
      </c>
      <c r="AJ1459" s="145">
        <v>813.14</v>
      </c>
      <c r="AK1459" s="145">
        <v>656.09</v>
      </c>
      <c r="AL1459" s="145">
        <v>777.51</v>
      </c>
      <c r="AM1459" s="145">
        <v>712.07</v>
      </c>
      <c r="AN1459" s="145">
        <v>622.52</v>
      </c>
      <c r="AO1459" s="145">
        <v>553.57000000000005</v>
      </c>
      <c r="AP1459" s="145">
        <v>651.30999999999995</v>
      </c>
      <c r="AQ1459" s="145">
        <v>425.79</v>
      </c>
      <c r="AR1459" s="145">
        <v>1448.02</v>
      </c>
      <c r="AS1459" s="145">
        <v>484.82</v>
      </c>
      <c r="AT1459" s="145">
        <v>439.23</v>
      </c>
      <c r="AU1459" s="145">
        <v>511.11</v>
      </c>
      <c r="AV1459" s="145">
        <v>412.51</v>
      </c>
      <c r="AW1459" s="145">
        <v>434.33</v>
      </c>
      <c r="AX1459" s="195">
        <v>334.04</v>
      </c>
    </row>
    <row r="1460" spans="1:50" x14ac:dyDescent="0.35">
      <c r="A1460" s="27" t="s">
        <v>144</v>
      </c>
      <c r="B1460" s="3" t="s">
        <v>221</v>
      </c>
      <c r="C1460" s="3" t="s">
        <v>339</v>
      </c>
      <c r="D1460" s="3" t="s">
        <v>327</v>
      </c>
      <c r="E1460" s="4">
        <v>1167</v>
      </c>
      <c r="F1460" s="3">
        <v>321</v>
      </c>
      <c r="G1460" s="3">
        <v>73</v>
      </c>
      <c r="H1460" s="3">
        <v>68</v>
      </c>
      <c r="I1460" s="3">
        <v>53</v>
      </c>
      <c r="J1460" s="3">
        <v>57</v>
      </c>
      <c r="K1460" s="3">
        <v>68</v>
      </c>
      <c r="L1460" s="3">
        <v>90</v>
      </c>
      <c r="M1460" s="3">
        <v>47</v>
      </c>
      <c r="N1460" s="3">
        <v>103</v>
      </c>
      <c r="O1460" s="3">
        <v>72</v>
      </c>
      <c r="P1460" s="3">
        <v>70</v>
      </c>
      <c r="Q1460" s="3">
        <v>81</v>
      </c>
      <c r="R1460" s="3">
        <v>100</v>
      </c>
      <c r="S1460" s="3">
        <v>102</v>
      </c>
      <c r="T1460" s="3">
        <v>71</v>
      </c>
      <c r="U1460" s="3">
        <v>58</v>
      </c>
      <c r="V1460" s="3">
        <v>103</v>
      </c>
      <c r="W1460" s="3">
        <v>98</v>
      </c>
      <c r="X1460" s="3">
        <v>100</v>
      </c>
      <c r="Y1460" s="3">
        <v>62</v>
      </c>
      <c r="Z1460" s="3">
        <v>514</v>
      </c>
      <c r="AA1460" s="3">
        <v>585</v>
      </c>
      <c r="AB1460" s="3">
        <v>624</v>
      </c>
      <c r="AC1460" s="3">
        <v>250</v>
      </c>
      <c r="AD1460" s="3">
        <v>46</v>
      </c>
      <c r="AE1460" s="3">
        <v>61</v>
      </c>
      <c r="AF1460" s="3">
        <v>75</v>
      </c>
      <c r="AG1460" s="3">
        <v>99</v>
      </c>
      <c r="AH1460" s="3">
        <v>99</v>
      </c>
      <c r="AI1460" s="3">
        <v>147</v>
      </c>
      <c r="AJ1460" s="3">
        <v>145</v>
      </c>
      <c r="AK1460" s="3">
        <v>149</v>
      </c>
      <c r="AL1460" s="3">
        <v>166</v>
      </c>
      <c r="AM1460" s="3">
        <v>153</v>
      </c>
      <c r="AN1460" s="3">
        <v>102</v>
      </c>
      <c r="AO1460" s="3">
        <v>118</v>
      </c>
      <c r="AP1460" s="3">
        <v>130</v>
      </c>
      <c r="AQ1460" s="3">
        <v>81</v>
      </c>
      <c r="AR1460" s="3">
        <v>61</v>
      </c>
      <c r="AS1460" s="3">
        <v>35</v>
      </c>
      <c r="AT1460" s="3">
        <v>51</v>
      </c>
      <c r="AU1460" s="3">
        <v>56</v>
      </c>
      <c r="AV1460" s="3">
        <v>51</v>
      </c>
      <c r="AW1460" s="3">
        <v>48</v>
      </c>
      <c r="AX1460" s="10">
        <v>38</v>
      </c>
    </row>
    <row r="1461" spans="1:50" x14ac:dyDescent="0.35">
      <c r="A1461" s="27" t="s">
        <v>144</v>
      </c>
      <c r="B1461" s="3" t="s">
        <v>221</v>
      </c>
      <c r="C1461" s="3" t="s">
        <v>339</v>
      </c>
      <c r="D1461" s="3" t="s">
        <v>167</v>
      </c>
      <c r="E1461" s="3">
        <v>932</v>
      </c>
      <c r="F1461" s="4">
        <v>1137</v>
      </c>
      <c r="G1461" s="4">
        <v>2208</v>
      </c>
      <c r="H1461" s="4">
        <v>1722</v>
      </c>
      <c r="I1461" s="4">
        <v>2185</v>
      </c>
      <c r="J1461" s="4">
        <v>1236</v>
      </c>
      <c r="K1461" s="4">
        <v>2071</v>
      </c>
      <c r="L1461" s="4">
        <v>2421</v>
      </c>
      <c r="M1461" s="3">
        <v>885</v>
      </c>
      <c r="N1461" s="4">
        <v>1940</v>
      </c>
      <c r="O1461" s="4">
        <v>1945</v>
      </c>
      <c r="P1461" s="4">
        <v>1653</v>
      </c>
      <c r="Q1461" s="4">
        <v>1832</v>
      </c>
      <c r="R1461" s="4">
        <v>1642</v>
      </c>
      <c r="S1461" s="4">
        <v>1731</v>
      </c>
      <c r="T1461" s="4">
        <v>1694</v>
      </c>
      <c r="U1461" s="4">
        <v>1680</v>
      </c>
      <c r="V1461" s="4">
        <v>2912</v>
      </c>
      <c r="W1461" s="4">
        <v>1788</v>
      </c>
      <c r="X1461" s="4">
        <v>1297</v>
      </c>
      <c r="Y1461" s="4">
        <v>1593</v>
      </c>
      <c r="Z1461" s="4">
        <v>2381</v>
      </c>
      <c r="AA1461" s="4">
        <v>1923</v>
      </c>
      <c r="AB1461" s="4">
        <v>2312</v>
      </c>
      <c r="AC1461" s="4">
        <v>1407</v>
      </c>
      <c r="AD1461" s="3">
        <v>946</v>
      </c>
      <c r="AE1461" s="4">
        <v>1632</v>
      </c>
      <c r="AF1461" s="4">
        <v>1812</v>
      </c>
      <c r="AG1461" s="4">
        <v>1947</v>
      </c>
      <c r="AH1461" s="4">
        <v>1980</v>
      </c>
      <c r="AI1461" s="4">
        <v>2515</v>
      </c>
      <c r="AJ1461" s="4">
        <v>4073</v>
      </c>
      <c r="AK1461" s="4">
        <v>4069</v>
      </c>
      <c r="AL1461" s="4">
        <v>4818</v>
      </c>
      <c r="AM1461" s="4">
        <v>4500</v>
      </c>
      <c r="AN1461" s="4">
        <v>2585</v>
      </c>
      <c r="AO1461" s="4">
        <v>2627</v>
      </c>
      <c r="AP1461" s="4">
        <v>3210</v>
      </c>
      <c r="AQ1461" s="4">
        <v>2195</v>
      </c>
      <c r="AR1461" s="4">
        <v>3157</v>
      </c>
      <c r="AS1461" s="4">
        <v>1088</v>
      </c>
      <c r="AT1461" s="4">
        <v>1601</v>
      </c>
      <c r="AU1461" s="4">
        <v>2182</v>
      </c>
      <c r="AV1461" s="4">
        <v>1509</v>
      </c>
      <c r="AW1461" s="4">
        <v>1553</v>
      </c>
      <c r="AX1461" s="16">
        <v>1224</v>
      </c>
    </row>
    <row r="1462" spans="1:50" x14ac:dyDescent="0.35">
      <c r="A1462" s="27" t="s">
        <v>144</v>
      </c>
      <c r="B1462" s="3" t="s">
        <v>221</v>
      </c>
      <c r="C1462" s="3" t="s">
        <v>339</v>
      </c>
      <c r="D1462" s="3" t="s">
        <v>132</v>
      </c>
      <c r="E1462" s="3">
        <v>5</v>
      </c>
      <c r="F1462" s="3">
        <v>7</v>
      </c>
      <c r="G1462" s="3">
        <v>6</v>
      </c>
      <c r="H1462" s="3">
        <v>6</v>
      </c>
      <c r="I1462" s="3">
        <v>8</v>
      </c>
      <c r="J1462" s="3">
        <v>6</v>
      </c>
      <c r="K1462" s="3">
        <v>6</v>
      </c>
      <c r="L1462" s="3">
        <v>5</v>
      </c>
      <c r="M1462" s="3">
        <v>5</v>
      </c>
      <c r="N1462" s="3">
        <v>7</v>
      </c>
      <c r="O1462" s="3">
        <v>7</v>
      </c>
      <c r="P1462" s="3">
        <v>6</v>
      </c>
      <c r="Q1462" s="3">
        <v>7</v>
      </c>
      <c r="R1462" s="3">
        <v>7</v>
      </c>
      <c r="S1462" s="3">
        <v>8</v>
      </c>
      <c r="T1462" s="3">
        <v>7</v>
      </c>
      <c r="U1462" s="3">
        <v>9</v>
      </c>
      <c r="V1462" s="3">
        <v>10</v>
      </c>
      <c r="W1462" s="3">
        <v>8</v>
      </c>
      <c r="X1462" s="3">
        <v>8</v>
      </c>
      <c r="Y1462" s="3">
        <v>7</v>
      </c>
      <c r="Z1462" s="3">
        <v>10</v>
      </c>
      <c r="AA1462" s="3">
        <v>7</v>
      </c>
      <c r="AB1462" s="3">
        <v>8</v>
      </c>
      <c r="AC1462" s="3">
        <v>8</v>
      </c>
      <c r="AD1462" s="3">
        <v>5</v>
      </c>
      <c r="AE1462" s="3">
        <v>5</v>
      </c>
      <c r="AF1462" s="3">
        <v>7</v>
      </c>
      <c r="AG1462" s="3">
        <v>8</v>
      </c>
      <c r="AH1462" s="3">
        <v>8</v>
      </c>
      <c r="AI1462" s="3">
        <v>10</v>
      </c>
      <c r="AJ1462" s="3">
        <v>11</v>
      </c>
      <c r="AK1462" s="3">
        <v>14</v>
      </c>
      <c r="AL1462" s="3">
        <v>14</v>
      </c>
      <c r="AM1462" s="3">
        <v>14</v>
      </c>
      <c r="AN1462" s="3">
        <v>10</v>
      </c>
      <c r="AO1462" s="3">
        <v>12</v>
      </c>
      <c r="AP1462" s="3">
        <v>12</v>
      </c>
      <c r="AQ1462" s="3">
        <v>12</v>
      </c>
      <c r="AR1462" s="3">
        <v>4</v>
      </c>
      <c r="AS1462" s="3">
        <v>5</v>
      </c>
      <c r="AT1462" s="3">
        <v>8</v>
      </c>
      <c r="AU1462" s="3">
        <v>9</v>
      </c>
      <c r="AV1462" s="3">
        <v>8</v>
      </c>
      <c r="AW1462" s="3">
        <v>8</v>
      </c>
      <c r="AX1462" s="10">
        <v>8</v>
      </c>
    </row>
    <row r="1463" spans="1:50" x14ac:dyDescent="0.35">
      <c r="A1463" s="27" t="s">
        <v>145</v>
      </c>
      <c r="B1463" s="3" t="s">
        <v>129</v>
      </c>
      <c r="C1463" s="3" t="s">
        <v>129</v>
      </c>
      <c r="D1463" s="3" t="s">
        <v>162</v>
      </c>
      <c r="E1463" s="145">
        <v>13058541.91</v>
      </c>
      <c r="F1463" s="145">
        <v>11733547.27</v>
      </c>
      <c r="G1463" s="145">
        <v>12799983.439999999</v>
      </c>
      <c r="H1463" s="145">
        <v>11331025.640000001</v>
      </c>
      <c r="I1463" s="145">
        <v>12815615.949999999</v>
      </c>
      <c r="J1463" s="145">
        <v>12748154.869999999</v>
      </c>
      <c r="K1463" s="145">
        <v>11590204.060000001</v>
      </c>
      <c r="L1463" s="145">
        <v>11955667.960000001</v>
      </c>
      <c r="M1463" s="145">
        <v>11190920.23</v>
      </c>
      <c r="N1463" s="145">
        <v>12077293.300000001</v>
      </c>
      <c r="O1463" s="145">
        <v>12049743.560000001</v>
      </c>
      <c r="P1463" s="145">
        <v>11281525.609999999</v>
      </c>
      <c r="Q1463" s="145">
        <v>11515295.109999999</v>
      </c>
      <c r="R1463" s="145">
        <v>11291564.41</v>
      </c>
      <c r="S1463" s="145">
        <v>11433686.140000001</v>
      </c>
      <c r="T1463" s="145">
        <v>11323365.6</v>
      </c>
      <c r="U1463" s="145">
        <v>12148246.48</v>
      </c>
      <c r="V1463" s="145">
        <v>11362431.77</v>
      </c>
      <c r="W1463" s="145">
        <v>11417879.15</v>
      </c>
      <c r="X1463" s="145">
        <v>12501118.91</v>
      </c>
      <c r="Y1463" s="145">
        <v>11509958.35</v>
      </c>
      <c r="Z1463" s="145">
        <v>13717307.619999999</v>
      </c>
      <c r="AA1463" s="145">
        <v>11961994.68</v>
      </c>
      <c r="AB1463" s="145">
        <v>11327544.029999999</v>
      </c>
      <c r="AC1463" s="145">
        <v>13816486.869999999</v>
      </c>
      <c r="AD1463" s="145">
        <v>13118142</v>
      </c>
      <c r="AE1463" s="145">
        <v>14173265.630000001</v>
      </c>
      <c r="AF1463" s="145">
        <v>13653767.880000001</v>
      </c>
      <c r="AG1463" s="145">
        <v>14355756.890000001</v>
      </c>
      <c r="AH1463" s="145">
        <v>11487476.23</v>
      </c>
      <c r="AI1463" s="145">
        <v>12418478.939999999</v>
      </c>
      <c r="AJ1463" s="145">
        <v>12752272.17</v>
      </c>
      <c r="AK1463" s="145">
        <v>12273469.720000001</v>
      </c>
      <c r="AL1463" s="145">
        <v>13505648.16</v>
      </c>
      <c r="AM1463" s="145">
        <v>12339237.449999999</v>
      </c>
      <c r="AN1463" s="145">
        <v>12010109.74</v>
      </c>
      <c r="AO1463" s="145">
        <v>12906341.59</v>
      </c>
      <c r="AP1463" s="145">
        <v>12276011.470000001</v>
      </c>
      <c r="AQ1463" s="145">
        <v>8342917.4800000004</v>
      </c>
      <c r="AR1463" s="145">
        <v>2832788.1</v>
      </c>
      <c r="AS1463" s="145">
        <v>3334465.11</v>
      </c>
      <c r="AT1463" s="145">
        <v>4987609.18</v>
      </c>
      <c r="AU1463" s="145">
        <v>6089156.2599999998</v>
      </c>
      <c r="AV1463" s="145">
        <v>5741337.8399999999</v>
      </c>
      <c r="AW1463" s="145">
        <v>6266367.5300000003</v>
      </c>
      <c r="AX1463" s="195">
        <v>5982384.0700000003</v>
      </c>
    </row>
    <row r="1464" spans="1:50" x14ac:dyDescent="0.35">
      <c r="A1464" s="27" t="s">
        <v>145</v>
      </c>
      <c r="B1464" s="3" t="s">
        <v>129</v>
      </c>
      <c r="C1464" s="3" t="s">
        <v>129</v>
      </c>
      <c r="D1464" s="3" t="s">
        <v>166</v>
      </c>
      <c r="E1464" s="145">
        <v>352.19</v>
      </c>
      <c r="F1464" s="145">
        <v>320.45</v>
      </c>
      <c r="G1464" s="145">
        <v>334.66</v>
      </c>
      <c r="H1464" s="145">
        <v>304.41000000000003</v>
      </c>
      <c r="I1464" s="145">
        <v>330.05</v>
      </c>
      <c r="J1464" s="145">
        <v>327.85</v>
      </c>
      <c r="K1464" s="145">
        <v>313.39</v>
      </c>
      <c r="L1464" s="145">
        <v>317.67</v>
      </c>
      <c r="M1464" s="145">
        <v>305.83999999999997</v>
      </c>
      <c r="N1464" s="145">
        <v>316.52</v>
      </c>
      <c r="O1464" s="145">
        <v>309.88</v>
      </c>
      <c r="P1464" s="145">
        <v>299.08999999999997</v>
      </c>
      <c r="Q1464" s="145">
        <v>297.10000000000002</v>
      </c>
      <c r="R1464" s="145">
        <v>289.35000000000002</v>
      </c>
      <c r="S1464" s="145">
        <v>287.25</v>
      </c>
      <c r="T1464" s="145">
        <v>280.94</v>
      </c>
      <c r="U1464" s="145">
        <v>289.70999999999998</v>
      </c>
      <c r="V1464" s="145">
        <v>275.02999999999997</v>
      </c>
      <c r="W1464" s="145">
        <v>277.92</v>
      </c>
      <c r="X1464" s="145">
        <v>301.89</v>
      </c>
      <c r="Y1464" s="145">
        <v>292.3</v>
      </c>
      <c r="Z1464" s="145">
        <v>324.60000000000002</v>
      </c>
      <c r="AA1464" s="145">
        <v>291.41000000000003</v>
      </c>
      <c r="AB1464" s="145">
        <v>280.3</v>
      </c>
      <c r="AC1464" s="145">
        <v>325.48</v>
      </c>
      <c r="AD1464" s="145">
        <v>315.67</v>
      </c>
      <c r="AE1464" s="145">
        <v>327.57</v>
      </c>
      <c r="AF1464" s="145">
        <v>312.94</v>
      </c>
      <c r="AG1464" s="145">
        <v>324.23</v>
      </c>
      <c r="AH1464" s="145">
        <v>265.05</v>
      </c>
      <c r="AI1464" s="145">
        <v>283.45</v>
      </c>
      <c r="AJ1464" s="145">
        <v>285.42</v>
      </c>
      <c r="AK1464" s="145">
        <v>273.3</v>
      </c>
      <c r="AL1464" s="145">
        <v>288.32</v>
      </c>
      <c r="AM1464" s="145">
        <v>274.27999999999997</v>
      </c>
      <c r="AN1464" s="145">
        <v>274.57</v>
      </c>
      <c r="AO1464" s="145">
        <v>276.88</v>
      </c>
      <c r="AP1464" s="145">
        <v>269.33</v>
      </c>
      <c r="AQ1464" s="145">
        <v>214.8</v>
      </c>
      <c r="AR1464" s="145">
        <v>303.43</v>
      </c>
      <c r="AS1464" s="145">
        <v>255.63</v>
      </c>
      <c r="AT1464" s="145">
        <v>216.62</v>
      </c>
      <c r="AU1464" s="145">
        <v>223.05</v>
      </c>
      <c r="AV1464" s="145">
        <v>208.79</v>
      </c>
      <c r="AW1464" s="145">
        <v>210.27</v>
      </c>
      <c r="AX1464" s="195">
        <v>211.8</v>
      </c>
    </row>
    <row r="1465" spans="1:50" x14ac:dyDescent="0.35">
      <c r="A1465" s="27" t="s">
        <v>145</v>
      </c>
      <c r="B1465" s="3" t="s">
        <v>129</v>
      </c>
      <c r="C1465" s="3" t="s">
        <v>129</v>
      </c>
      <c r="D1465" s="3" t="s">
        <v>327</v>
      </c>
      <c r="E1465" s="4">
        <v>483495</v>
      </c>
      <c r="F1465" s="4">
        <v>440952</v>
      </c>
      <c r="G1465" s="4">
        <v>496788</v>
      </c>
      <c r="H1465" s="4">
        <v>447089</v>
      </c>
      <c r="I1465" s="4">
        <v>506763</v>
      </c>
      <c r="J1465" s="4">
        <v>496442</v>
      </c>
      <c r="K1465" s="4">
        <v>450705</v>
      </c>
      <c r="L1465" s="4">
        <v>464015</v>
      </c>
      <c r="M1465" s="4">
        <v>481535</v>
      </c>
      <c r="N1465" s="4">
        <v>467064</v>
      </c>
      <c r="O1465" s="4">
        <v>473190</v>
      </c>
      <c r="P1465" s="4">
        <v>449855</v>
      </c>
      <c r="Q1465" s="4">
        <v>466889</v>
      </c>
      <c r="R1465" s="4">
        <v>458877</v>
      </c>
      <c r="S1465" s="4">
        <v>489531</v>
      </c>
      <c r="T1465" s="4">
        <v>484650</v>
      </c>
      <c r="U1465" s="4">
        <v>522658</v>
      </c>
      <c r="V1465" s="4">
        <v>492456</v>
      </c>
      <c r="W1465" s="4">
        <v>500283</v>
      </c>
      <c r="X1465" s="4">
        <v>522746</v>
      </c>
      <c r="Y1465" s="4">
        <v>458435</v>
      </c>
      <c r="Z1465" s="4">
        <v>531222</v>
      </c>
      <c r="AA1465" s="4">
        <v>492938</v>
      </c>
      <c r="AB1465" s="4">
        <v>481607</v>
      </c>
      <c r="AC1465" s="4">
        <v>510667</v>
      </c>
      <c r="AD1465" s="4">
        <v>477774</v>
      </c>
      <c r="AE1465" s="4">
        <v>524529</v>
      </c>
      <c r="AF1465" s="4">
        <v>516530</v>
      </c>
      <c r="AG1465" s="4">
        <v>552487</v>
      </c>
      <c r="AH1465" s="4">
        <v>494663</v>
      </c>
      <c r="AI1465" s="4">
        <v>526473</v>
      </c>
      <c r="AJ1465" s="4">
        <v>546603</v>
      </c>
      <c r="AK1465" s="4">
        <v>531123</v>
      </c>
      <c r="AL1465" s="4">
        <v>576709</v>
      </c>
      <c r="AM1465" s="4">
        <v>523939</v>
      </c>
      <c r="AN1465" s="4">
        <v>522880</v>
      </c>
      <c r="AO1465" s="4">
        <v>561108</v>
      </c>
      <c r="AP1465" s="4">
        <v>528652</v>
      </c>
      <c r="AQ1465" s="4">
        <v>361259</v>
      </c>
      <c r="AR1465" s="4">
        <v>90040</v>
      </c>
      <c r="AS1465" s="4">
        <v>108831</v>
      </c>
      <c r="AT1465" s="4">
        <v>169404</v>
      </c>
      <c r="AU1465" s="4">
        <v>208266</v>
      </c>
      <c r="AV1465" s="4">
        <v>197992</v>
      </c>
      <c r="AW1465" s="4">
        <v>205137</v>
      </c>
      <c r="AX1465" s="16">
        <v>198483</v>
      </c>
    </row>
    <row r="1466" spans="1:50" x14ac:dyDescent="0.35">
      <c r="A1466" s="27" t="s">
        <v>145</v>
      </c>
      <c r="B1466" s="3" t="s">
        <v>129</v>
      </c>
      <c r="C1466" s="3" t="s">
        <v>129</v>
      </c>
      <c r="D1466" s="3" t="s">
        <v>167</v>
      </c>
      <c r="E1466" s="4">
        <v>355860</v>
      </c>
      <c r="F1466" s="4">
        <v>352389</v>
      </c>
      <c r="G1466" s="4">
        <v>398436</v>
      </c>
      <c r="H1466" s="4">
        <v>383498</v>
      </c>
      <c r="I1466" s="4">
        <v>431100</v>
      </c>
      <c r="J1466" s="4">
        <v>446877</v>
      </c>
      <c r="K1466" s="4">
        <v>378173</v>
      </c>
      <c r="L1466" s="4">
        <v>372428</v>
      </c>
      <c r="M1466" s="4">
        <v>332014</v>
      </c>
      <c r="N1466" s="4">
        <v>358578</v>
      </c>
      <c r="O1466" s="4">
        <v>399826</v>
      </c>
      <c r="P1466" s="4">
        <v>376866</v>
      </c>
      <c r="Q1466" s="4">
        <v>398773</v>
      </c>
      <c r="R1466" s="4">
        <v>381405</v>
      </c>
      <c r="S1466" s="4">
        <v>476539</v>
      </c>
      <c r="T1466" s="4">
        <v>485693</v>
      </c>
      <c r="U1466" s="4">
        <v>536592</v>
      </c>
      <c r="V1466" s="4">
        <v>516925</v>
      </c>
      <c r="W1466" s="4">
        <v>507382</v>
      </c>
      <c r="X1466" s="4">
        <v>491789</v>
      </c>
      <c r="Y1466" s="4">
        <v>410721</v>
      </c>
      <c r="Z1466" s="4">
        <v>467174</v>
      </c>
      <c r="AA1466" s="4">
        <v>436781</v>
      </c>
      <c r="AB1466" s="4">
        <v>413417</v>
      </c>
      <c r="AC1466" s="4">
        <v>450347</v>
      </c>
      <c r="AD1466" s="4">
        <v>428286</v>
      </c>
      <c r="AE1466" s="4">
        <v>464248</v>
      </c>
      <c r="AF1466" s="4">
        <v>531806</v>
      </c>
      <c r="AG1466" s="4">
        <v>543783</v>
      </c>
      <c r="AH1466" s="4">
        <v>508099</v>
      </c>
      <c r="AI1466" s="4">
        <v>590204</v>
      </c>
      <c r="AJ1466" s="4">
        <v>582008</v>
      </c>
      <c r="AK1466" s="4">
        <v>576942</v>
      </c>
      <c r="AL1466" s="4">
        <v>652984</v>
      </c>
      <c r="AM1466" s="4">
        <v>584651</v>
      </c>
      <c r="AN1466" s="4">
        <v>561477</v>
      </c>
      <c r="AO1466" s="4">
        <v>616474</v>
      </c>
      <c r="AP1466" s="4">
        <v>591737</v>
      </c>
      <c r="AQ1466" s="4">
        <v>406237</v>
      </c>
      <c r="AR1466" s="4">
        <v>201755</v>
      </c>
      <c r="AS1466" s="4">
        <v>245366</v>
      </c>
      <c r="AT1466" s="4">
        <v>367794</v>
      </c>
      <c r="AU1466" s="4">
        <v>394999</v>
      </c>
      <c r="AV1466" s="4">
        <v>346599</v>
      </c>
      <c r="AW1466" s="4">
        <v>273221</v>
      </c>
      <c r="AX1466" s="16">
        <v>208504</v>
      </c>
    </row>
    <row r="1467" spans="1:50" x14ac:dyDescent="0.35">
      <c r="A1467" s="27" t="s">
        <v>145</v>
      </c>
      <c r="B1467" s="3" t="s">
        <v>129</v>
      </c>
      <c r="C1467" s="3" t="s">
        <v>129</v>
      </c>
      <c r="D1467" s="3" t="s">
        <v>132</v>
      </c>
      <c r="E1467" s="4">
        <v>37078</v>
      </c>
      <c r="F1467" s="4">
        <v>36616</v>
      </c>
      <c r="G1467" s="4">
        <v>38248</v>
      </c>
      <c r="H1467" s="4">
        <v>37223</v>
      </c>
      <c r="I1467" s="4">
        <v>38829</v>
      </c>
      <c r="J1467" s="4">
        <v>38884</v>
      </c>
      <c r="K1467" s="4">
        <v>36983</v>
      </c>
      <c r="L1467" s="4">
        <v>37635</v>
      </c>
      <c r="M1467" s="4">
        <v>36591</v>
      </c>
      <c r="N1467" s="4">
        <v>38156</v>
      </c>
      <c r="O1467" s="4">
        <v>38885</v>
      </c>
      <c r="P1467" s="4">
        <v>37719</v>
      </c>
      <c r="Q1467" s="4">
        <v>38759</v>
      </c>
      <c r="R1467" s="4">
        <v>39024</v>
      </c>
      <c r="S1467" s="4">
        <v>39804</v>
      </c>
      <c r="T1467" s="4">
        <v>40305</v>
      </c>
      <c r="U1467" s="4">
        <v>41932</v>
      </c>
      <c r="V1467" s="4">
        <v>41313</v>
      </c>
      <c r="W1467" s="4">
        <v>41084</v>
      </c>
      <c r="X1467" s="4">
        <v>41410</v>
      </c>
      <c r="Y1467" s="4">
        <v>39377</v>
      </c>
      <c r="Z1467" s="4">
        <v>42259</v>
      </c>
      <c r="AA1467" s="4">
        <v>41049</v>
      </c>
      <c r="AB1467" s="4">
        <v>40412</v>
      </c>
      <c r="AC1467" s="4">
        <v>42450</v>
      </c>
      <c r="AD1467" s="4">
        <v>41557</v>
      </c>
      <c r="AE1467" s="4">
        <v>43268</v>
      </c>
      <c r="AF1467" s="4">
        <v>43631</v>
      </c>
      <c r="AG1467" s="4">
        <v>44277</v>
      </c>
      <c r="AH1467" s="4">
        <v>43341</v>
      </c>
      <c r="AI1467" s="4">
        <v>43812</v>
      </c>
      <c r="AJ1467" s="4">
        <v>44679</v>
      </c>
      <c r="AK1467" s="4">
        <v>44908</v>
      </c>
      <c r="AL1467" s="4">
        <v>46842</v>
      </c>
      <c r="AM1467" s="4">
        <v>44988</v>
      </c>
      <c r="AN1467" s="4">
        <v>43741</v>
      </c>
      <c r="AO1467" s="4">
        <v>46614</v>
      </c>
      <c r="AP1467" s="4">
        <v>45580</v>
      </c>
      <c r="AQ1467" s="4">
        <v>38840</v>
      </c>
      <c r="AR1467" s="4">
        <v>9336</v>
      </c>
      <c r="AS1467" s="4">
        <v>13044</v>
      </c>
      <c r="AT1467" s="4">
        <v>23025</v>
      </c>
      <c r="AU1467" s="4">
        <v>27299</v>
      </c>
      <c r="AV1467" s="4">
        <v>27498</v>
      </c>
      <c r="AW1467" s="4">
        <v>29801</v>
      </c>
      <c r="AX1467" s="16">
        <v>28245</v>
      </c>
    </row>
    <row r="1468" spans="1:50" x14ac:dyDescent="0.35">
      <c r="A1468" s="27" t="s">
        <v>145</v>
      </c>
      <c r="B1468" s="3" t="s">
        <v>222</v>
      </c>
      <c r="C1468" s="3" t="s">
        <v>129</v>
      </c>
      <c r="D1468" s="3" t="s">
        <v>162</v>
      </c>
      <c r="E1468" s="145">
        <v>3299290.23</v>
      </c>
      <c r="F1468" s="145">
        <v>2910803.19</v>
      </c>
      <c r="G1468" s="145">
        <v>3120464.2</v>
      </c>
      <c r="H1468" s="145">
        <v>2954307.41</v>
      </c>
      <c r="I1468" s="145">
        <v>3190929.78</v>
      </c>
      <c r="J1468" s="145">
        <v>3181659.14</v>
      </c>
      <c r="K1468" s="145">
        <v>2894029.08</v>
      </c>
      <c r="L1468" s="145">
        <v>2984147.28</v>
      </c>
      <c r="M1468" s="145">
        <v>2879754.86</v>
      </c>
      <c r="N1468" s="145">
        <v>3065690.9</v>
      </c>
      <c r="O1468" s="145">
        <v>2984262.36</v>
      </c>
      <c r="P1468" s="145">
        <v>2826933.66</v>
      </c>
      <c r="Q1468" s="145">
        <v>2983560.19</v>
      </c>
      <c r="R1468" s="145">
        <v>2904107.34</v>
      </c>
      <c r="S1468" s="145">
        <v>2928266</v>
      </c>
      <c r="T1468" s="145">
        <v>2936119.01</v>
      </c>
      <c r="U1468" s="145">
        <v>3179070.73</v>
      </c>
      <c r="V1468" s="145">
        <v>2974464.21</v>
      </c>
      <c r="W1468" s="145">
        <v>2991179.02</v>
      </c>
      <c r="X1468" s="145">
        <v>3360127.96</v>
      </c>
      <c r="Y1468" s="145">
        <v>3126844.16</v>
      </c>
      <c r="Z1468" s="145">
        <v>3691443.75</v>
      </c>
      <c r="AA1468" s="145">
        <v>3160280.23</v>
      </c>
      <c r="AB1468" s="145">
        <v>2899546.27</v>
      </c>
      <c r="AC1468" s="145">
        <v>3656250.53</v>
      </c>
      <c r="AD1468" s="145">
        <v>3577835.59</v>
      </c>
      <c r="AE1468" s="145">
        <v>3900390.38</v>
      </c>
      <c r="AF1468" s="145">
        <v>3619900.8</v>
      </c>
      <c r="AG1468" s="145">
        <v>3746610.12</v>
      </c>
      <c r="AH1468" s="145">
        <v>2889403.66</v>
      </c>
      <c r="AI1468" s="145">
        <v>3008398.05</v>
      </c>
      <c r="AJ1468" s="145">
        <v>3308357.57</v>
      </c>
      <c r="AK1468" s="145">
        <v>3244792.72</v>
      </c>
      <c r="AL1468" s="145">
        <v>3636264.26</v>
      </c>
      <c r="AM1468" s="145">
        <v>3198649.67</v>
      </c>
      <c r="AN1468" s="145">
        <v>3087501.37</v>
      </c>
      <c r="AO1468" s="145">
        <v>3405054.09</v>
      </c>
      <c r="AP1468" s="145">
        <v>3245458.32</v>
      </c>
      <c r="AQ1468" s="145">
        <v>2257693.4500000002</v>
      </c>
      <c r="AR1468" s="145">
        <v>826694.21</v>
      </c>
      <c r="AS1468" s="145">
        <v>929311.36</v>
      </c>
      <c r="AT1468" s="145">
        <v>1300038.94</v>
      </c>
      <c r="AU1468" s="145">
        <v>1586769.83</v>
      </c>
      <c r="AV1468" s="145">
        <v>1536630.52</v>
      </c>
      <c r="AW1468" s="145">
        <v>1711790.55</v>
      </c>
      <c r="AX1468" s="195">
        <v>1734879.7</v>
      </c>
    </row>
    <row r="1469" spans="1:50" x14ac:dyDescent="0.35">
      <c r="A1469" s="27" t="s">
        <v>145</v>
      </c>
      <c r="B1469" s="3" t="s">
        <v>222</v>
      </c>
      <c r="C1469" s="3" t="s">
        <v>129</v>
      </c>
      <c r="D1469" s="3" t="s">
        <v>166</v>
      </c>
      <c r="E1469" s="145">
        <v>296.99</v>
      </c>
      <c r="F1469" s="145">
        <v>266.48</v>
      </c>
      <c r="G1469" s="145">
        <v>274.23</v>
      </c>
      <c r="H1469" s="145">
        <v>262.19</v>
      </c>
      <c r="I1469" s="145">
        <v>274.89</v>
      </c>
      <c r="J1469" s="145">
        <v>270.89</v>
      </c>
      <c r="K1469" s="145">
        <v>258.86</v>
      </c>
      <c r="L1469" s="145">
        <v>261.42</v>
      </c>
      <c r="M1469" s="145">
        <v>262.82</v>
      </c>
      <c r="N1469" s="145">
        <v>270.22000000000003</v>
      </c>
      <c r="O1469" s="145">
        <v>253.81</v>
      </c>
      <c r="P1469" s="145">
        <v>250.68</v>
      </c>
      <c r="Q1469" s="145">
        <v>253.68</v>
      </c>
      <c r="R1469" s="145">
        <v>243</v>
      </c>
      <c r="S1469" s="145">
        <v>243.33</v>
      </c>
      <c r="T1469" s="145">
        <v>236.19</v>
      </c>
      <c r="U1469" s="145">
        <v>245.92</v>
      </c>
      <c r="V1469" s="145">
        <v>232.93</v>
      </c>
      <c r="W1469" s="145">
        <v>231.75</v>
      </c>
      <c r="X1469" s="145">
        <v>254.69</v>
      </c>
      <c r="Y1469" s="145">
        <v>246.15</v>
      </c>
      <c r="Z1469" s="145">
        <v>272.69</v>
      </c>
      <c r="AA1469" s="145">
        <v>241.22</v>
      </c>
      <c r="AB1469" s="145">
        <v>227.88</v>
      </c>
      <c r="AC1469" s="145">
        <v>275.22000000000003</v>
      </c>
      <c r="AD1469" s="145">
        <v>271.14999999999998</v>
      </c>
      <c r="AE1469" s="145">
        <v>281.19</v>
      </c>
      <c r="AF1469" s="145">
        <v>256.48</v>
      </c>
      <c r="AG1469" s="145">
        <v>265.10000000000002</v>
      </c>
      <c r="AH1469" s="145">
        <v>210.92</v>
      </c>
      <c r="AI1469" s="145">
        <v>218.35</v>
      </c>
      <c r="AJ1469" s="145">
        <v>230.27</v>
      </c>
      <c r="AK1469" s="145">
        <v>223.72</v>
      </c>
      <c r="AL1469" s="145">
        <v>236.63</v>
      </c>
      <c r="AM1469" s="145">
        <v>219.33</v>
      </c>
      <c r="AN1469" s="145">
        <v>220.84</v>
      </c>
      <c r="AO1469" s="145">
        <v>225.69</v>
      </c>
      <c r="AP1469" s="145">
        <v>218.21</v>
      </c>
      <c r="AQ1469" s="145">
        <v>181.66</v>
      </c>
      <c r="AR1469" s="145">
        <v>247.96</v>
      </c>
      <c r="AS1469" s="145">
        <v>213.68</v>
      </c>
      <c r="AT1469" s="145">
        <v>177.99</v>
      </c>
      <c r="AU1469" s="145">
        <v>177.13</v>
      </c>
      <c r="AV1469" s="145">
        <v>167.55</v>
      </c>
      <c r="AW1469" s="145">
        <v>167.97</v>
      </c>
      <c r="AX1469" s="195">
        <v>170.64</v>
      </c>
    </row>
    <row r="1470" spans="1:50" x14ac:dyDescent="0.35">
      <c r="A1470" s="27" t="s">
        <v>145</v>
      </c>
      <c r="B1470" s="3" t="s">
        <v>222</v>
      </c>
      <c r="C1470" s="3" t="s">
        <v>129</v>
      </c>
      <c r="D1470" s="3" t="s">
        <v>327</v>
      </c>
      <c r="E1470" s="4">
        <v>120026</v>
      </c>
      <c r="F1470" s="4">
        <v>109600</v>
      </c>
      <c r="G1470" s="4">
        <v>123384</v>
      </c>
      <c r="H1470" s="4">
        <v>116735</v>
      </c>
      <c r="I1470" s="4">
        <v>129968</v>
      </c>
      <c r="J1470" s="4">
        <v>123576</v>
      </c>
      <c r="K1470" s="4">
        <v>112462</v>
      </c>
      <c r="L1470" s="4">
        <v>115593</v>
      </c>
      <c r="M1470" s="4">
        <v>146952</v>
      </c>
      <c r="N1470" s="4">
        <v>118080</v>
      </c>
      <c r="O1470" s="4">
        <v>120677</v>
      </c>
      <c r="P1470" s="4">
        <v>113321</v>
      </c>
      <c r="Q1470" s="4">
        <v>119915</v>
      </c>
      <c r="R1470" s="4">
        <v>117989</v>
      </c>
      <c r="S1470" s="4">
        <v>124464</v>
      </c>
      <c r="T1470" s="4">
        <v>125029</v>
      </c>
      <c r="U1470" s="4">
        <v>135949</v>
      </c>
      <c r="V1470" s="4">
        <v>128274</v>
      </c>
      <c r="W1470" s="4">
        <v>129695</v>
      </c>
      <c r="X1470" s="4">
        <v>139619</v>
      </c>
      <c r="Y1470" s="4">
        <v>121330</v>
      </c>
      <c r="Z1470" s="4">
        <v>139274</v>
      </c>
      <c r="AA1470" s="4">
        <v>126807</v>
      </c>
      <c r="AB1470" s="4">
        <v>119077</v>
      </c>
      <c r="AC1470" s="4">
        <v>130209</v>
      </c>
      <c r="AD1470" s="4">
        <v>122964</v>
      </c>
      <c r="AE1470" s="4">
        <v>136101</v>
      </c>
      <c r="AF1470" s="4">
        <v>136152</v>
      </c>
      <c r="AG1470" s="4">
        <v>142951</v>
      </c>
      <c r="AH1470" s="4">
        <v>123236</v>
      </c>
      <c r="AI1470" s="4">
        <v>131320</v>
      </c>
      <c r="AJ1470" s="4">
        <v>139108</v>
      </c>
      <c r="AK1470" s="4">
        <v>137079</v>
      </c>
      <c r="AL1470" s="4">
        <v>153078</v>
      </c>
      <c r="AM1470" s="4">
        <v>134502</v>
      </c>
      <c r="AN1470" s="4">
        <v>129633</v>
      </c>
      <c r="AO1470" s="4">
        <v>144374</v>
      </c>
      <c r="AP1470" s="4">
        <v>136024</v>
      </c>
      <c r="AQ1470" s="4">
        <v>92378</v>
      </c>
      <c r="AR1470" s="4">
        <v>30829</v>
      </c>
      <c r="AS1470" s="4">
        <v>33921</v>
      </c>
      <c r="AT1470" s="4">
        <v>47560</v>
      </c>
      <c r="AU1470" s="4">
        <v>58928</v>
      </c>
      <c r="AV1470" s="4">
        <v>57936</v>
      </c>
      <c r="AW1470" s="4">
        <v>63326</v>
      </c>
      <c r="AX1470" s="16">
        <v>64549</v>
      </c>
    </row>
    <row r="1471" spans="1:50" x14ac:dyDescent="0.35">
      <c r="A1471" s="27" t="s">
        <v>145</v>
      </c>
      <c r="B1471" s="3" t="s">
        <v>222</v>
      </c>
      <c r="C1471" s="3" t="s">
        <v>129</v>
      </c>
      <c r="D1471" s="3" t="s">
        <v>167</v>
      </c>
      <c r="E1471" s="4">
        <v>98891</v>
      </c>
      <c r="F1471" s="4">
        <v>98885</v>
      </c>
      <c r="G1471" s="4">
        <v>111180</v>
      </c>
      <c r="H1471" s="4">
        <v>112275</v>
      </c>
      <c r="I1471" s="4">
        <v>120282</v>
      </c>
      <c r="J1471" s="4">
        <v>123148</v>
      </c>
      <c r="K1471" s="4">
        <v>101333</v>
      </c>
      <c r="L1471" s="4">
        <v>93038</v>
      </c>
      <c r="M1471" s="4">
        <v>86600</v>
      </c>
      <c r="N1471" s="4">
        <v>89081</v>
      </c>
      <c r="O1471" s="4">
        <v>110740</v>
      </c>
      <c r="P1471" s="4">
        <v>100228</v>
      </c>
      <c r="Q1471" s="4">
        <v>111682</v>
      </c>
      <c r="R1471" s="4">
        <v>106406</v>
      </c>
      <c r="S1471" s="4">
        <v>131988</v>
      </c>
      <c r="T1471" s="4">
        <v>132262</v>
      </c>
      <c r="U1471" s="4">
        <v>143993</v>
      </c>
      <c r="V1471" s="4">
        <v>132157</v>
      </c>
      <c r="W1471" s="4">
        <v>131063</v>
      </c>
      <c r="X1471" s="4">
        <v>134763</v>
      </c>
      <c r="Y1471" s="4">
        <v>111934</v>
      </c>
      <c r="Z1471" s="4">
        <v>119790</v>
      </c>
      <c r="AA1471" s="4">
        <v>113442</v>
      </c>
      <c r="AB1471" s="4">
        <v>100989</v>
      </c>
      <c r="AC1471" s="4">
        <v>110571</v>
      </c>
      <c r="AD1471" s="4">
        <v>107904</v>
      </c>
      <c r="AE1471" s="4">
        <v>117462</v>
      </c>
      <c r="AF1471" s="4">
        <v>146631</v>
      </c>
      <c r="AG1471" s="4">
        <v>148850</v>
      </c>
      <c r="AH1471" s="4">
        <v>137384</v>
      </c>
      <c r="AI1471" s="4">
        <v>150068</v>
      </c>
      <c r="AJ1471" s="4">
        <v>152514</v>
      </c>
      <c r="AK1471" s="4">
        <v>149944</v>
      </c>
      <c r="AL1471" s="4">
        <v>166241</v>
      </c>
      <c r="AM1471" s="4">
        <v>145136</v>
      </c>
      <c r="AN1471" s="4">
        <v>138259</v>
      </c>
      <c r="AO1471" s="4">
        <v>155425</v>
      </c>
      <c r="AP1471" s="4">
        <v>142480</v>
      </c>
      <c r="AQ1471" s="4">
        <v>92411</v>
      </c>
      <c r="AR1471" s="4">
        <v>41244</v>
      </c>
      <c r="AS1471" s="4">
        <v>46167</v>
      </c>
      <c r="AT1471" s="4">
        <v>66497</v>
      </c>
      <c r="AU1471" s="4">
        <v>82989</v>
      </c>
      <c r="AV1471" s="4">
        <v>79082</v>
      </c>
      <c r="AW1471" s="4">
        <v>44500</v>
      </c>
      <c r="AX1471" s="16">
        <v>28715</v>
      </c>
    </row>
    <row r="1472" spans="1:50" x14ac:dyDescent="0.35">
      <c r="A1472" s="27" t="s">
        <v>145</v>
      </c>
      <c r="B1472" s="3" t="s">
        <v>222</v>
      </c>
      <c r="C1472" s="3" t="s">
        <v>129</v>
      </c>
      <c r="D1472" s="3" t="s">
        <v>132</v>
      </c>
      <c r="E1472" s="4">
        <v>11109</v>
      </c>
      <c r="F1472" s="4">
        <v>10923</v>
      </c>
      <c r="G1472" s="4">
        <v>11379</v>
      </c>
      <c r="H1472" s="4">
        <v>11268</v>
      </c>
      <c r="I1472" s="4">
        <v>11608</v>
      </c>
      <c r="J1472" s="4">
        <v>11745</v>
      </c>
      <c r="K1472" s="4">
        <v>11180</v>
      </c>
      <c r="L1472" s="4">
        <v>11415</v>
      </c>
      <c r="M1472" s="4">
        <v>10957</v>
      </c>
      <c r="N1472" s="4">
        <v>11345</v>
      </c>
      <c r="O1472" s="4">
        <v>11758</v>
      </c>
      <c r="P1472" s="4">
        <v>11277</v>
      </c>
      <c r="Q1472" s="4">
        <v>11761</v>
      </c>
      <c r="R1472" s="4">
        <v>11951</v>
      </c>
      <c r="S1472" s="4">
        <v>12034</v>
      </c>
      <c r="T1472" s="4">
        <v>12431</v>
      </c>
      <c r="U1472" s="4">
        <v>12927</v>
      </c>
      <c r="V1472" s="4">
        <v>12770</v>
      </c>
      <c r="W1472" s="4">
        <v>12907</v>
      </c>
      <c r="X1472" s="4">
        <v>13193</v>
      </c>
      <c r="Y1472" s="4">
        <v>12703</v>
      </c>
      <c r="Z1472" s="4">
        <v>13537</v>
      </c>
      <c r="AA1472" s="4">
        <v>13101</v>
      </c>
      <c r="AB1472" s="4">
        <v>12724</v>
      </c>
      <c r="AC1472" s="4">
        <v>13285</v>
      </c>
      <c r="AD1472" s="4">
        <v>13195</v>
      </c>
      <c r="AE1472" s="4">
        <v>13871</v>
      </c>
      <c r="AF1472" s="4">
        <v>14114</v>
      </c>
      <c r="AG1472" s="4">
        <v>14133</v>
      </c>
      <c r="AH1472" s="4">
        <v>13699</v>
      </c>
      <c r="AI1472" s="4">
        <v>13778</v>
      </c>
      <c r="AJ1472" s="4">
        <v>14367</v>
      </c>
      <c r="AK1472" s="4">
        <v>14504</v>
      </c>
      <c r="AL1472" s="4">
        <v>15367</v>
      </c>
      <c r="AM1472" s="4">
        <v>14584</v>
      </c>
      <c r="AN1472" s="4">
        <v>13981</v>
      </c>
      <c r="AO1472" s="4">
        <v>15087</v>
      </c>
      <c r="AP1472" s="4">
        <v>14873</v>
      </c>
      <c r="AQ1472" s="4">
        <v>12428</v>
      </c>
      <c r="AR1472" s="4">
        <v>3334</v>
      </c>
      <c r="AS1472" s="4">
        <v>4349</v>
      </c>
      <c r="AT1472" s="4">
        <v>7304</v>
      </c>
      <c r="AU1472" s="4">
        <v>8958</v>
      </c>
      <c r="AV1472" s="4">
        <v>9171</v>
      </c>
      <c r="AW1472" s="4">
        <v>10191</v>
      </c>
      <c r="AX1472" s="16">
        <v>10167</v>
      </c>
    </row>
    <row r="1473" spans="1:50" x14ac:dyDescent="0.35">
      <c r="A1473" s="27" t="s">
        <v>145</v>
      </c>
      <c r="B1473" s="3" t="s">
        <v>222</v>
      </c>
      <c r="C1473" s="3" t="s">
        <v>340</v>
      </c>
      <c r="D1473" s="3" t="s">
        <v>162</v>
      </c>
      <c r="E1473" s="145"/>
      <c r="F1473" s="145"/>
      <c r="G1473" s="145"/>
      <c r="H1473" s="145"/>
      <c r="I1473" s="145"/>
      <c r="J1473" s="145"/>
      <c r="K1473" s="145"/>
      <c r="L1473" s="145"/>
      <c r="M1473" s="145"/>
      <c r="N1473" s="145"/>
      <c r="O1473" s="145"/>
      <c r="P1473" s="145"/>
      <c r="Q1473" s="145">
        <v>81.2</v>
      </c>
      <c r="R1473" s="145">
        <v>69.599999999999994</v>
      </c>
      <c r="S1473" s="145">
        <v>46.4</v>
      </c>
      <c r="T1473" s="145">
        <v>34.799999999999997</v>
      </c>
      <c r="U1473" s="145">
        <v>45.46</v>
      </c>
      <c r="V1473" s="145">
        <v>90.92</v>
      </c>
      <c r="W1473" s="145">
        <v>90.92</v>
      </c>
      <c r="X1473" s="145">
        <v>198</v>
      </c>
      <c r="Y1473" s="145">
        <v>594</v>
      </c>
      <c r="Z1473" s="145">
        <v>396</v>
      </c>
      <c r="AA1473" s="145">
        <v>132</v>
      </c>
      <c r="AB1473" s="145">
        <v>594</v>
      </c>
      <c r="AC1473" s="145">
        <v>462</v>
      </c>
      <c r="AD1473" s="145">
        <v>330</v>
      </c>
      <c r="AE1473" s="145">
        <v>462</v>
      </c>
      <c r="AF1473" s="145">
        <v>594</v>
      </c>
      <c r="AG1473" s="145">
        <v>198</v>
      </c>
      <c r="AH1473" s="145">
        <v>264</v>
      </c>
      <c r="AI1473" s="145">
        <v>132</v>
      </c>
      <c r="AJ1473" s="145">
        <v>132</v>
      </c>
      <c r="AK1473" s="145">
        <v>132</v>
      </c>
      <c r="AL1473" s="145">
        <v>264</v>
      </c>
      <c r="AM1473" s="145">
        <v>264</v>
      </c>
      <c r="AN1473" s="145">
        <v>396</v>
      </c>
      <c r="AO1473" s="145">
        <v>132</v>
      </c>
      <c r="AP1473" s="145">
        <v>264</v>
      </c>
      <c r="AQ1473" s="145">
        <v>66</v>
      </c>
      <c r="AR1473" s="145">
        <v>594</v>
      </c>
      <c r="AS1473" s="145"/>
      <c r="AT1473" s="145">
        <v>132</v>
      </c>
      <c r="AU1473" s="145">
        <v>66</v>
      </c>
      <c r="AV1473" s="145">
        <v>66</v>
      </c>
      <c r="AW1473" s="145"/>
      <c r="AX1473" s="195"/>
    </row>
    <row r="1474" spans="1:50" x14ac:dyDescent="0.35">
      <c r="A1474" s="27" t="s">
        <v>145</v>
      </c>
      <c r="B1474" s="3" t="s">
        <v>222</v>
      </c>
      <c r="C1474" s="3" t="s">
        <v>340</v>
      </c>
      <c r="D1474" s="3" t="s">
        <v>166</v>
      </c>
      <c r="E1474" s="145"/>
      <c r="F1474" s="145"/>
      <c r="G1474" s="145"/>
      <c r="H1474" s="145"/>
      <c r="I1474" s="145"/>
      <c r="J1474" s="145"/>
      <c r="K1474" s="145"/>
      <c r="L1474" s="145"/>
      <c r="M1474" s="145"/>
      <c r="N1474" s="145"/>
      <c r="O1474" s="145"/>
      <c r="P1474" s="145"/>
      <c r="Q1474" s="145">
        <v>13.53</v>
      </c>
      <c r="R1474" s="145">
        <v>11.6</v>
      </c>
      <c r="S1474" s="145">
        <v>11.6</v>
      </c>
      <c r="T1474" s="145">
        <v>11.6</v>
      </c>
      <c r="U1474" s="145">
        <v>22.73</v>
      </c>
      <c r="V1474" s="145">
        <v>22.73</v>
      </c>
      <c r="W1474" s="145">
        <v>30.31</v>
      </c>
      <c r="X1474" s="145">
        <v>66</v>
      </c>
      <c r="Y1474" s="145">
        <v>66</v>
      </c>
      <c r="Z1474" s="145">
        <v>66</v>
      </c>
      <c r="AA1474" s="145">
        <v>66</v>
      </c>
      <c r="AB1474" s="145">
        <v>66</v>
      </c>
      <c r="AC1474" s="145">
        <v>66</v>
      </c>
      <c r="AD1474" s="145">
        <v>66</v>
      </c>
      <c r="AE1474" s="145">
        <v>66</v>
      </c>
      <c r="AF1474" s="145">
        <v>84.86</v>
      </c>
      <c r="AG1474" s="145">
        <v>66</v>
      </c>
      <c r="AH1474" s="145">
        <v>66</v>
      </c>
      <c r="AI1474" s="145">
        <v>66</v>
      </c>
      <c r="AJ1474" s="145">
        <v>66</v>
      </c>
      <c r="AK1474" s="145">
        <v>66</v>
      </c>
      <c r="AL1474" s="145">
        <v>66</v>
      </c>
      <c r="AM1474" s="145">
        <v>66</v>
      </c>
      <c r="AN1474" s="145">
        <v>66</v>
      </c>
      <c r="AO1474" s="145">
        <v>66</v>
      </c>
      <c r="AP1474" s="145">
        <v>66</v>
      </c>
      <c r="AQ1474" s="145">
        <v>66</v>
      </c>
      <c r="AR1474" s="145">
        <v>66</v>
      </c>
      <c r="AS1474" s="145"/>
      <c r="AT1474" s="145">
        <v>66</v>
      </c>
      <c r="AU1474" s="145">
        <v>33</v>
      </c>
      <c r="AV1474" s="145">
        <v>66</v>
      </c>
      <c r="AW1474" s="145"/>
      <c r="AX1474" s="195"/>
    </row>
    <row r="1475" spans="1:50" x14ac:dyDescent="0.35">
      <c r="A1475" s="27" t="s">
        <v>145</v>
      </c>
      <c r="B1475" s="3" t="s">
        <v>222</v>
      </c>
      <c r="C1475" s="3" t="s">
        <v>340</v>
      </c>
      <c r="D1475" s="3" t="s">
        <v>327</v>
      </c>
      <c r="E1475" s="3"/>
      <c r="F1475" s="3"/>
      <c r="G1475" s="3"/>
      <c r="H1475" s="3"/>
      <c r="I1475" s="3"/>
      <c r="J1475" s="3"/>
      <c r="K1475" s="3"/>
      <c r="L1475" s="3"/>
      <c r="M1475" s="3"/>
      <c r="N1475" s="3"/>
      <c r="O1475" s="3"/>
      <c r="P1475" s="3"/>
      <c r="Q1475" s="3">
        <v>7</v>
      </c>
      <c r="R1475" s="3">
        <v>6</v>
      </c>
      <c r="S1475" s="3">
        <v>4</v>
      </c>
      <c r="T1475" s="3">
        <v>3</v>
      </c>
      <c r="U1475" s="3">
        <v>2</v>
      </c>
      <c r="V1475" s="3">
        <v>4</v>
      </c>
      <c r="W1475" s="3">
        <v>4</v>
      </c>
      <c r="X1475" s="3">
        <v>3</v>
      </c>
      <c r="Y1475" s="3">
        <v>9</v>
      </c>
      <c r="Z1475" s="3">
        <v>6</v>
      </c>
      <c r="AA1475" s="3">
        <v>2</v>
      </c>
      <c r="AB1475" s="3">
        <v>9</v>
      </c>
      <c r="AC1475" s="3">
        <v>7</v>
      </c>
      <c r="AD1475" s="3">
        <v>5</v>
      </c>
      <c r="AE1475" s="3">
        <v>7</v>
      </c>
      <c r="AF1475" s="3">
        <v>9</v>
      </c>
      <c r="AG1475" s="3">
        <v>3</v>
      </c>
      <c r="AH1475" s="3">
        <v>4</v>
      </c>
      <c r="AI1475" s="3">
        <v>2</v>
      </c>
      <c r="AJ1475" s="3">
        <v>2</v>
      </c>
      <c r="AK1475" s="3">
        <v>2</v>
      </c>
      <c r="AL1475" s="3">
        <v>4</v>
      </c>
      <c r="AM1475" s="3">
        <v>4</v>
      </c>
      <c r="AN1475" s="3">
        <v>6</v>
      </c>
      <c r="AO1475" s="3">
        <v>2</v>
      </c>
      <c r="AP1475" s="3">
        <v>4</v>
      </c>
      <c r="AQ1475" s="3">
        <v>1</v>
      </c>
      <c r="AR1475" s="3">
        <v>9</v>
      </c>
      <c r="AS1475" s="3"/>
      <c r="AT1475" s="3">
        <v>2</v>
      </c>
      <c r="AU1475" s="3">
        <v>2</v>
      </c>
      <c r="AV1475" s="3">
        <v>1</v>
      </c>
      <c r="AW1475" s="3"/>
      <c r="AX1475" s="10"/>
    </row>
    <row r="1476" spans="1:50" x14ac:dyDescent="0.35">
      <c r="A1476" s="27" t="s">
        <v>145</v>
      </c>
      <c r="B1476" s="3" t="s">
        <v>222</v>
      </c>
      <c r="C1476" s="3" t="s">
        <v>340</v>
      </c>
      <c r="D1476" s="3" t="s">
        <v>167</v>
      </c>
      <c r="E1476" s="3"/>
      <c r="F1476" s="3"/>
      <c r="G1476" s="3"/>
      <c r="H1476" s="3"/>
      <c r="I1476" s="3"/>
      <c r="J1476" s="3"/>
      <c r="K1476" s="3"/>
      <c r="L1476" s="3"/>
      <c r="M1476" s="3"/>
      <c r="N1476" s="3"/>
      <c r="O1476" s="3"/>
      <c r="P1476" s="3"/>
      <c r="Q1476" s="3">
        <v>0</v>
      </c>
      <c r="R1476" s="3">
        <v>0</v>
      </c>
      <c r="S1476" s="3">
        <v>0</v>
      </c>
      <c r="T1476" s="3">
        <v>0</v>
      </c>
      <c r="U1476" s="3">
        <v>0</v>
      </c>
      <c r="V1476" s="3">
        <v>0</v>
      </c>
      <c r="W1476" s="3">
        <v>0</v>
      </c>
      <c r="X1476" s="3">
        <v>0</v>
      </c>
      <c r="Y1476" s="3">
        <v>0</v>
      </c>
      <c r="Z1476" s="3">
        <v>0</v>
      </c>
      <c r="AA1476" s="3">
        <v>0</v>
      </c>
      <c r="AB1476" s="3">
        <v>0</v>
      </c>
      <c r="AC1476" s="3">
        <v>0</v>
      </c>
      <c r="AD1476" s="3">
        <v>0</v>
      </c>
      <c r="AE1476" s="3">
        <v>0</v>
      </c>
      <c r="AF1476" s="3">
        <v>0</v>
      </c>
      <c r="AG1476" s="3">
        <v>0</v>
      </c>
      <c r="AH1476" s="3">
        <v>0</v>
      </c>
      <c r="AI1476" s="3">
        <v>0</v>
      </c>
      <c r="AJ1476" s="3">
        <v>0</v>
      </c>
      <c r="AK1476" s="3">
        <v>0</v>
      </c>
      <c r="AL1476" s="3">
        <v>0</v>
      </c>
      <c r="AM1476" s="3">
        <v>0</v>
      </c>
      <c r="AN1476" s="3">
        <v>0</v>
      </c>
      <c r="AO1476" s="3">
        <v>0</v>
      </c>
      <c r="AP1476" s="3">
        <v>0</v>
      </c>
      <c r="AQ1476" s="3">
        <v>0</v>
      </c>
      <c r="AR1476" s="3">
        <v>0</v>
      </c>
      <c r="AS1476" s="3"/>
      <c r="AT1476" s="3">
        <v>0</v>
      </c>
      <c r="AU1476" s="3">
        <v>0</v>
      </c>
      <c r="AV1476" s="3">
        <v>0</v>
      </c>
      <c r="AW1476" s="3"/>
      <c r="AX1476" s="10"/>
    </row>
    <row r="1477" spans="1:50" x14ac:dyDescent="0.35">
      <c r="A1477" s="27" t="s">
        <v>145</v>
      </c>
      <c r="B1477" s="3" t="s">
        <v>222</v>
      </c>
      <c r="C1477" s="3" t="s">
        <v>340</v>
      </c>
      <c r="D1477" s="3" t="s">
        <v>132</v>
      </c>
      <c r="E1477" s="3"/>
      <c r="F1477" s="3"/>
      <c r="G1477" s="3"/>
      <c r="H1477" s="3"/>
      <c r="I1477" s="3"/>
      <c r="J1477" s="3"/>
      <c r="K1477" s="3"/>
      <c r="L1477" s="3"/>
      <c r="M1477" s="3"/>
      <c r="N1477" s="3"/>
      <c r="O1477" s="3"/>
      <c r="P1477" s="3"/>
      <c r="Q1477" s="3">
        <v>6</v>
      </c>
      <c r="R1477" s="3">
        <v>6</v>
      </c>
      <c r="S1477" s="3">
        <v>4</v>
      </c>
      <c r="T1477" s="3">
        <v>3</v>
      </c>
      <c r="U1477" s="3">
        <v>2</v>
      </c>
      <c r="V1477" s="3">
        <v>4</v>
      </c>
      <c r="W1477" s="3">
        <v>3</v>
      </c>
      <c r="X1477" s="3">
        <v>3</v>
      </c>
      <c r="Y1477" s="3">
        <v>9</v>
      </c>
      <c r="Z1477" s="3">
        <v>6</v>
      </c>
      <c r="AA1477" s="3">
        <v>2</v>
      </c>
      <c r="AB1477" s="3">
        <v>9</v>
      </c>
      <c r="AC1477" s="3">
        <v>7</v>
      </c>
      <c r="AD1477" s="3">
        <v>5</v>
      </c>
      <c r="AE1477" s="3">
        <v>7</v>
      </c>
      <c r="AF1477" s="3">
        <v>7</v>
      </c>
      <c r="AG1477" s="3">
        <v>3</v>
      </c>
      <c r="AH1477" s="3">
        <v>4</v>
      </c>
      <c r="AI1477" s="3">
        <v>2</v>
      </c>
      <c r="AJ1477" s="3">
        <v>2</v>
      </c>
      <c r="AK1477" s="3">
        <v>2</v>
      </c>
      <c r="AL1477" s="3">
        <v>4</v>
      </c>
      <c r="AM1477" s="3">
        <v>4</v>
      </c>
      <c r="AN1477" s="3">
        <v>6</v>
      </c>
      <c r="AO1477" s="3">
        <v>2</v>
      </c>
      <c r="AP1477" s="3">
        <v>4</v>
      </c>
      <c r="AQ1477" s="3">
        <v>1</v>
      </c>
      <c r="AR1477" s="3">
        <v>9</v>
      </c>
      <c r="AS1477" s="3"/>
      <c r="AT1477" s="3">
        <v>2</v>
      </c>
      <c r="AU1477" s="3">
        <v>2</v>
      </c>
      <c r="AV1477" s="3">
        <v>1</v>
      </c>
      <c r="AW1477" s="3"/>
      <c r="AX1477" s="10"/>
    </row>
    <row r="1478" spans="1:50" x14ac:dyDescent="0.35">
      <c r="A1478" s="27" t="s">
        <v>145</v>
      </c>
      <c r="B1478" s="3" t="s">
        <v>222</v>
      </c>
      <c r="C1478" s="3" t="s">
        <v>341</v>
      </c>
      <c r="D1478" s="3" t="s">
        <v>162</v>
      </c>
      <c r="E1478" s="145"/>
      <c r="F1478" s="145">
        <v>62.3</v>
      </c>
      <c r="G1478" s="145"/>
      <c r="H1478" s="145"/>
      <c r="I1478" s="145"/>
      <c r="J1478" s="145">
        <v>311.51</v>
      </c>
      <c r="K1478" s="145">
        <v>87.29</v>
      </c>
      <c r="L1478" s="145"/>
      <c r="M1478" s="145"/>
      <c r="N1478" s="145"/>
      <c r="O1478" s="145"/>
      <c r="P1478" s="145"/>
      <c r="Q1478" s="145"/>
      <c r="R1478" s="145"/>
      <c r="S1478" s="145"/>
      <c r="T1478" s="145"/>
      <c r="U1478" s="145"/>
      <c r="V1478" s="145"/>
      <c r="W1478" s="145">
        <v>62.91</v>
      </c>
      <c r="X1478" s="145">
        <v>2.21</v>
      </c>
      <c r="Y1478" s="145"/>
      <c r="Z1478" s="145"/>
      <c r="AA1478" s="145"/>
      <c r="AB1478" s="145"/>
      <c r="AC1478" s="145">
        <v>64.36</v>
      </c>
      <c r="AD1478" s="145">
        <v>64.36</v>
      </c>
      <c r="AE1478" s="145">
        <v>143.03</v>
      </c>
      <c r="AF1478" s="145">
        <v>488.04</v>
      </c>
      <c r="AG1478" s="145"/>
      <c r="AH1478" s="145"/>
      <c r="AI1478" s="145">
        <v>64.36</v>
      </c>
      <c r="AJ1478" s="145"/>
      <c r="AK1478" s="145"/>
      <c r="AL1478" s="145"/>
      <c r="AM1478" s="145"/>
      <c r="AN1478" s="145"/>
      <c r="AO1478" s="145">
        <v>65.3</v>
      </c>
      <c r="AP1478" s="145"/>
      <c r="AQ1478" s="145">
        <v>65.760000000000005</v>
      </c>
      <c r="AR1478" s="145"/>
      <c r="AS1478" s="145"/>
      <c r="AT1478" s="145"/>
      <c r="AU1478" s="145"/>
      <c r="AV1478" s="145"/>
      <c r="AW1478" s="145"/>
      <c r="AX1478" s="195"/>
    </row>
    <row r="1479" spans="1:50" x14ac:dyDescent="0.35">
      <c r="A1479" s="27" t="s">
        <v>145</v>
      </c>
      <c r="B1479" s="3" t="s">
        <v>222</v>
      </c>
      <c r="C1479" s="3" t="s">
        <v>341</v>
      </c>
      <c r="D1479" s="3" t="s">
        <v>166</v>
      </c>
      <c r="E1479" s="145"/>
      <c r="F1479" s="145">
        <v>62.3</v>
      </c>
      <c r="G1479" s="145"/>
      <c r="H1479" s="145"/>
      <c r="I1479" s="145"/>
      <c r="J1479" s="145">
        <v>311.51</v>
      </c>
      <c r="K1479" s="145">
        <v>87.29</v>
      </c>
      <c r="L1479" s="145"/>
      <c r="M1479" s="145"/>
      <c r="N1479" s="145"/>
      <c r="O1479" s="145"/>
      <c r="P1479" s="145"/>
      <c r="Q1479" s="145"/>
      <c r="R1479" s="145"/>
      <c r="S1479" s="145"/>
      <c r="T1479" s="145"/>
      <c r="U1479" s="145"/>
      <c r="V1479" s="145"/>
      <c r="W1479" s="145">
        <v>62.91</v>
      </c>
      <c r="X1479" s="145">
        <v>2.21</v>
      </c>
      <c r="Y1479" s="145"/>
      <c r="Z1479" s="145"/>
      <c r="AA1479" s="145"/>
      <c r="AB1479" s="145"/>
      <c r="AC1479" s="145">
        <v>64.36</v>
      </c>
      <c r="AD1479" s="145">
        <v>64.36</v>
      </c>
      <c r="AE1479" s="145">
        <v>143.03</v>
      </c>
      <c r="AF1479" s="145">
        <v>244.02</v>
      </c>
      <c r="AG1479" s="145"/>
      <c r="AH1479" s="145"/>
      <c r="AI1479" s="145">
        <v>64.36</v>
      </c>
      <c r="AJ1479" s="145"/>
      <c r="AK1479" s="145"/>
      <c r="AL1479" s="145"/>
      <c r="AM1479" s="145"/>
      <c r="AN1479" s="145"/>
      <c r="AO1479" s="145">
        <v>65.3</v>
      </c>
      <c r="AP1479" s="145"/>
      <c r="AQ1479" s="145">
        <v>65.760000000000005</v>
      </c>
      <c r="AR1479" s="145"/>
      <c r="AS1479" s="145"/>
      <c r="AT1479" s="145"/>
      <c r="AU1479" s="145"/>
      <c r="AV1479" s="145"/>
      <c r="AW1479" s="145"/>
      <c r="AX1479" s="195"/>
    </row>
    <row r="1480" spans="1:50" x14ac:dyDescent="0.35">
      <c r="A1480" s="27" t="s">
        <v>145</v>
      </c>
      <c r="B1480" s="3" t="s">
        <v>222</v>
      </c>
      <c r="C1480" s="3" t="s">
        <v>341</v>
      </c>
      <c r="D1480" s="3" t="s">
        <v>327</v>
      </c>
      <c r="E1480" s="3"/>
      <c r="F1480" s="3">
        <v>1</v>
      </c>
      <c r="G1480" s="3"/>
      <c r="H1480" s="3"/>
      <c r="I1480" s="3"/>
      <c r="J1480" s="3">
        <v>1</v>
      </c>
      <c r="K1480" s="3">
        <v>1</v>
      </c>
      <c r="L1480" s="3"/>
      <c r="M1480" s="3"/>
      <c r="N1480" s="3"/>
      <c r="O1480" s="3"/>
      <c r="P1480" s="3"/>
      <c r="Q1480" s="3"/>
      <c r="R1480" s="3"/>
      <c r="S1480" s="3"/>
      <c r="T1480" s="3"/>
      <c r="U1480" s="3"/>
      <c r="V1480" s="3"/>
      <c r="W1480" s="3">
        <v>1</v>
      </c>
      <c r="X1480" s="3">
        <v>1</v>
      </c>
      <c r="Y1480" s="3"/>
      <c r="Z1480" s="3"/>
      <c r="AA1480" s="3"/>
      <c r="AB1480" s="3"/>
      <c r="AC1480" s="3">
        <v>1</v>
      </c>
      <c r="AD1480" s="3">
        <v>1</v>
      </c>
      <c r="AE1480" s="3">
        <v>1</v>
      </c>
      <c r="AF1480" s="3">
        <v>3</v>
      </c>
      <c r="AG1480" s="3"/>
      <c r="AH1480" s="3"/>
      <c r="AI1480" s="3">
        <v>1</v>
      </c>
      <c r="AJ1480" s="3"/>
      <c r="AK1480" s="3"/>
      <c r="AL1480" s="3"/>
      <c r="AM1480" s="3"/>
      <c r="AN1480" s="3"/>
      <c r="AO1480" s="3">
        <v>1</v>
      </c>
      <c r="AP1480" s="3"/>
      <c r="AQ1480" s="3">
        <v>1</v>
      </c>
      <c r="AR1480" s="3"/>
      <c r="AS1480" s="3"/>
      <c r="AT1480" s="3"/>
      <c r="AU1480" s="3"/>
      <c r="AV1480" s="3"/>
      <c r="AW1480" s="3"/>
      <c r="AX1480" s="10"/>
    </row>
    <row r="1481" spans="1:50" x14ac:dyDescent="0.35">
      <c r="A1481" s="27" t="s">
        <v>145</v>
      </c>
      <c r="B1481" s="3" t="s">
        <v>222</v>
      </c>
      <c r="C1481" s="3" t="s">
        <v>341</v>
      </c>
      <c r="D1481" s="3" t="s">
        <v>167</v>
      </c>
      <c r="E1481" s="3"/>
      <c r="F1481" s="3">
        <v>0</v>
      </c>
      <c r="G1481" s="3"/>
      <c r="H1481" s="3"/>
      <c r="I1481" s="3"/>
      <c r="J1481" s="3">
        <v>0</v>
      </c>
      <c r="K1481" s="3">
        <v>0</v>
      </c>
      <c r="L1481" s="3"/>
      <c r="M1481" s="3"/>
      <c r="N1481" s="3"/>
      <c r="O1481" s="3"/>
      <c r="P1481" s="3"/>
      <c r="Q1481" s="3"/>
      <c r="R1481" s="3"/>
      <c r="S1481" s="3"/>
      <c r="T1481" s="3"/>
      <c r="U1481" s="3"/>
      <c r="V1481" s="3"/>
      <c r="W1481" s="3">
        <v>0</v>
      </c>
      <c r="X1481" s="3">
        <v>0</v>
      </c>
      <c r="Y1481" s="3"/>
      <c r="Z1481" s="3"/>
      <c r="AA1481" s="3"/>
      <c r="AB1481" s="3"/>
      <c r="AC1481" s="3">
        <v>0</v>
      </c>
      <c r="AD1481" s="3">
        <v>0</v>
      </c>
      <c r="AE1481" s="3">
        <v>0</v>
      </c>
      <c r="AF1481" s="3">
        <v>0</v>
      </c>
      <c r="AG1481" s="3"/>
      <c r="AH1481" s="3"/>
      <c r="AI1481" s="3">
        <v>0</v>
      </c>
      <c r="AJ1481" s="3"/>
      <c r="AK1481" s="3"/>
      <c r="AL1481" s="3"/>
      <c r="AM1481" s="3"/>
      <c r="AN1481" s="3"/>
      <c r="AO1481" s="3">
        <v>0</v>
      </c>
      <c r="AP1481" s="3"/>
      <c r="AQ1481" s="3">
        <v>0</v>
      </c>
      <c r="AR1481" s="3"/>
      <c r="AS1481" s="3"/>
      <c r="AT1481" s="3"/>
      <c r="AU1481" s="3"/>
      <c r="AV1481" s="3"/>
      <c r="AW1481" s="3"/>
      <c r="AX1481" s="10"/>
    </row>
    <row r="1482" spans="1:50" x14ac:dyDescent="0.35">
      <c r="A1482" s="27" t="s">
        <v>145</v>
      </c>
      <c r="B1482" s="3" t="s">
        <v>222</v>
      </c>
      <c r="C1482" s="3" t="s">
        <v>341</v>
      </c>
      <c r="D1482" s="3" t="s">
        <v>132</v>
      </c>
      <c r="E1482" s="3"/>
      <c r="F1482" s="3">
        <v>1</v>
      </c>
      <c r="G1482" s="3"/>
      <c r="H1482" s="3"/>
      <c r="I1482" s="3"/>
      <c r="J1482" s="3">
        <v>1</v>
      </c>
      <c r="K1482" s="3">
        <v>1</v>
      </c>
      <c r="L1482" s="3"/>
      <c r="M1482" s="3"/>
      <c r="N1482" s="3"/>
      <c r="O1482" s="3"/>
      <c r="P1482" s="3"/>
      <c r="Q1482" s="3"/>
      <c r="R1482" s="3"/>
      <c r="S1482" s="3"/>
      <c r="T1482" s="3"/>
      <c r="U1482" s="3"/>
      <c r="V1482" s="3"/>
      <c r="W1482" s="3">
        <v>1</v>
      </c>
      <c r="X1482" s="3">
        <v>1</v>
      </c>
      <c r="Y1482" s="3"/>
      <c r="Z1482" s="3"/>
      <c r="AA1482" s="3"/>
      <c r="AB1482" s="3"/>
      <c r="AC1482" s="3">
        <v>1</v>
      </c>
      <c r="AD1482" s="3">
        <v>1</v>
      </c>
      <c r="AE1482" s="3">
        <v>1</v>
      </c>
      <c r="AF1482" s="3">
        <v>2</v>
      </c>
      <c r="AG1482" s="3"/>
      <c r="AH1482" s="3"/>
      <c r="AI1482" s="3">
        <v>1</v>
      </c>
      <c r="AJ1482" s="3"/>
      <c r="AK1482" s="3"/>
      <c r="AL1482" s="3"/>
      <c r="AM1482" s="3"/>
      <c r="AN1482" s="3"/>
      <c r="AO1482" s="3">
        <v>1</v>
      </c>
      <c r="AP1482" s="3"/>
      <c r="AQ1482" s="3">
        <v>1</v>
      </c>
      <c r="AR1482" s="3"/>
      <c r="AS1482" s="3"/>
      <c r="AT1482" s="3"/>
      <c r="AU1482" s="3"/>
      <c r="AV1482" s="3"/>
      <c r="AW1482" s="3"/>
      <c r="AX1482" s="10"/>
    </row>
    <row r="1483" spans="1:50" x14ac:dyDescent="0.35">
      <c r="A1483" s="27" t="s">
        <v>145</v>
      </c>
      <c r="B1483" s="3" t="s">
        <v>222</v>
      </c>
      <c r="C1483" s="3" t="s">
        <v>333</v>
      </c>
      <c r="D1483" s="3" t="s">
        <v>162</v>
      </c>
      <c r="E1483" s="145">
        <v>66662.259999999995</v>
      </c>
      <c r="F1483" s="145">
        <v>68986.75</v>
      </c>
      <c r="G1483" s="145">
        <v>73309.69</v>
      </c>
      <c r="H1483" s="145">
        <v>62131.03</v>
      </c>
      <c r="I1483" s="145">
        <v>68261.850000000006</v>
      </c>
      <c r="J1483" s="145">
        <v>57542.05</v>
      </c>
      <c r="K1483" s="145">
        <v>70172.47</v>
      </c>
      <c r="L1483" s="145">
        <v>73354.67</v>
      </c>
      <c r="M1483" s="145">
        <v>78971.039999999994</v>
      </c>
      <c r="N1483" s="145">
        <v>93642.13</v>
      </c>
      <c r="O1483" s="145">
        <v>86139.71</v>
      </c>
      <c r="P1483" s="145">
        <v>90036.24</v>
      </c>
      <c r="Q1483" s="145">
        <v>106064.23</v>
      </c>
      <c r="R1483" s="145">
        <v>93517.4</v>
      </c>
      <c r="S1483" s="145">
        <v>98468.6</v>
      </c>
      <c r="T1483" s="145">
        <v>88249.24</v>
      </c>
      <c r="U1483" s="145">
        <v>96784.84</v>
      </c>
      <c r="V1483" s="145">
        <v>98204.92</v>
      </c>
      <c r="W1483" s="145">
        <v>95708.86</v>
      </c>
      <c r="X1483" s="145">
        <v>102774.21</v>
      </c>
      <c r="Y1483" s="145">
        <v>85725.96</v>
      </c>
      <c r="Z1483" s="145">
        <v>103232.01</v>
      </c>
      <c r="AA1483" s="145">
        <v>101857.28</v>
      </c>
      <c r="AB1483" s="145">
        <v>104081.72</v>
      </c>
      <c r="AC1483" s="145">
        <v>129974.79</v>
      </c>
      <c r="AD1483" s="145">
        <v>119038.58</v>
      </c>
      <c r="AE1483" s="145">
        <v>117300.49</v>
      </c>
      <c r="AF1483" s="145">
        <v>106205.2</v>
      </c>
      <c r="AG1483" s="145">
        <v>113325.53</v>
      </c>
      <c r="AH1483" s="145">
        <v>97358.65</v>
      </c>
      <c r="AI1483" s="145">
        <v>106852.12</v>
      </c>
      <c r="AJ1483" s="145">
        <v>111143.1</v>
      </c>
      <c r="AK1483" s="145">
        <v>106031.6</v>
      </c>
      <c r="AL1483" s="145">
        <v>134256.01999999999</v>
      </c>
      <c r="AM1483" s="145">
        <v>103985.2</v>
      </c>
      <c r="AN1483" s="145">
        <v>101819.83</v>
      </c>
      <c r="AO1483" s="145">
        <v>115984.26</v>
      </c>
      <c r="AP1483" s="145">
        <v>102921.36</v>
      </c>
      <c r="AQ1483" s="145">
        <v>77936.570000000007</v>
      </c>
      <c r="AR1483" s="145">
        <v>75827.509999999995</v>
      </c>
      <c r="AS1483" s="145">
        <v>74245.039999999994</v>
      </c>
      <c r="AT1483" s="145">
        <v>88209.84</v>
      </c>
      <c r="AU1483" s="145">
        <v>95520.12</v>
      </c>
      <c r="AV1483" s="145">
        <v>88752.81</v>
      </c>
      <c r="AW1483" s="145">
        <v>74400.899999999994</v>
      </c>
      <c r="AX1483" s="195">
        <v>59384.12</v>
      </c>
    </row>
    <row r="1484" spans="1:50" x14ac:dyDescent="0.35">
      <c r="A1484" s="27" t="s">
        <v>145</v>
      </c>
      <c r="B1484" s="3" t="s">
        <v>222</v>
      </c>
      <c r="C1484" s="3" t="s">
        <v>333</v>
      </c>
      <c r="D1484" s="3" t="s">
        <v>166</v>
      </c>
      <c r="E1484" s="145">
        <v>121.42</v>
      </c>
      <c r="F1484" s="145">
        <v>134.74</v>
      </c>
      <c r="G1484" s="145">
        <v>150.84</v>
      </c>
      <c r="H1484" s="145">
        <v>144.83000000000001</v>
      </c>
      <c r="I1484" s="145">
        <v>147.12</v>
      </c>
      <c r="J1484" s="145">
        <v>149.46</v>
      </c>
      <c r="K1484" s="145">
        <v>179.01</v>
      </c>
      <c r="L1484" s="145">
        <v>161.22</v>
      </c>
      <c r="M1484" s="145">
        <v>170.56</v>
      </c>
      <c r="N1484" s="145">
        <v>208.09</v>
      </c>
      <c r="O1484" s="145">
        <v>195.77</v>
      </c>
      <c r="P1484" s="145">
        <v>191.57</v>
      </c>
      <c r="Q1484" s="145">
        <v>192.84</v>
      </c>
      <c r="R1484" s="145">
        <v>174.47</v>
      </c>
      <c r="S1484" s="145">
        <v>170.95</v>
      </c>
      <c r="T1484" s="145">
        <v>153.21</v>
      </c>
      <c r="U1484" s="145">
        <v>172.52</v>
      </c>
      <c r="V1484" s="145">
        <v>171.69</v>
      </c>
      <c r="W1484" s="145">
        <v>155.62</v>
      </c>
      <c r="X1484" s="145">
        <v>173.31</v>
      </c>
      <c r="Y1484" s="145">
        <v>161.75</v>
      </c>
      <c r="Z1484" s="145">
        <v>165.7</v>
      </c>
      <c r="AA1484" s="145">
        <v>164.55</v>
      </c>
      <c r="AB1484" s="145">
        <v>198.25</v>
      </c>
      <c r="AC1484" s="145">
        <v>224.09</v>
      </c>
      <c r="AD1484" s="145">
        <v>239.51</v>
      </c>
      <c r="AE1484" s="145">
        <v>230.45</v>
      </c>
      <c r="AF1484" s="145">
        <v>182.8</v>
      </c>
      <c r="AG1484" s="145">
        <v>203.82</v>
      </c>
      <c r="AH1484" s="145">
        <v>180.96</v>
      </c>
      <c r="AI1484" s="145">
        <v>185.51</v>
      </c>
      <c r="AJ1484" s="145">
        <v>204.68</v>
      </c>
      <c r="AK1484" s="145">
        <v>216.83</v>
      </c>
      <c r="AL1484" s="145">
        <v>220.09</v>
      </c>
      <c r="AM1484" s="145">
        <v>189.06</v>
      </c>
      <c r="AN1484" s="145">
        <v>168.86</v>
      </c>
      <c r="AO1484" s="145">
        <v>175.73</v>
      </c>
      <c r="AP1484" s="145">
        <v>178.37</v>
      </c>
      <c r="AQ1484" s="145">
        <v>182.52</v>
      </c>
      <c r="AR1484" s="145">
        <v>197.47</v>
      </c>
      <c r="AS1484" s="145">
        <v>183.32</v>
      </c>
      <c r="AT1484" s="145">
        <v>211.03</v>
      </c>
      <c r="AU1484" s="145">
        <v>229.62</v>
      </c>
      <c r="AV1484" s="145">
        <v>267.33</v>
      </c>
      <c r="AW1484" s="145">
        <v>225.46</v>
      </c>
      <c r="AX1484" s="195">
        <v>285.5</v>
      </c>
    </row>
    <row r="1485" spans="1:50" x14ac:dyDescent="0.35">
      <c r="A1485" s="27" t="s">
        <v>145</v>
      </c>
      <c r="B1485" s="3" t="s">
        <v>222</v>
      </c>
      <c r="C1485" s="3" t="s">
        <v>333</v>
      </c>
      <c r="D1485" s="3" t="s">
        <v>327</v>
      </c>
      <c r="E1485" s="3">
        <v>859</v>
      </c>
      <c r="F1485" s="3">
        <v>843</v>
      </c>
      <c r="G1485" s="3">
        <v>846</v>
      </c>
      <c r="H1485" s="3">
        <v>756</v>
      </c>
      <c r="I1485" s="3">
        <v>770</v>
      </c>
      <c r="J1485" s="3">
        <v>609</v>
      </c>
      <c r="K1485" s="3">
        <v>669</v>
      </c>
      <c r="L1485" s="3">
        <v>699</v>
      </c>
      <c r="M1485" s="3">
        <v>773</v>
      </c>
      <c r="N1485" s="3">
        <v>808</v>
      </c>
      <c r="O1485" s="3">
        <v>781</v>
      </c>
      <c r="P1485" s="3">
        <v>863</v>
      </c>
      <c r="Q1485" s="3">
        <v>998</v>
      </c>
      <c r="R1485" s="3">
        <v>930</v>
      </c>
      <c r="S1485" s="4">
        <v>1100</v>
      </c>
      <c r="T1485" s="4">
        <v>1021</v>
      </c>
      <c r="U1485" s="4">
        <v>1035</v>
      </c>
      <c r="V1485" s="4">
        <v>1027</v>
      </c>
      <c r="W1485" s="4">
        <v>1088</v>
      </c>
      <c r="X1485" s="4">
        <v>1067</v>
      </c>
      <c r="Y1485" s="3">
        <v>833</v>
      </c>
      <c r="Z1485" s="4">
        <v>1053</v>
      </c>
      <c r="AA1485" s="4">
        <v>1067</v>
      </c>
      <c r="AB1485" s="3">
        <v>968</v>
      </c>
      <c r="AC1485" s="4">
        <v>1116</v>
      </c>
      <c r="AD1485" s="4">
        <v>1015</v>
      </c>
      <c r="AE1485" s="4">
        <v>1057</v>
      </c>
      <c r="AF1485" s="4">
        <v>1088</v>
      </c>
      <c r="AG1485" s="4">
        <v>1065</v>
      </c>
      <c r="AH1485" s="4">
        <v>1060</v>
      </c>
      <c r="AI1485" s="4">
        <v>1197</v>
      </c>
      <c r="AJ1485" s="4">
        <v>1081</v>
      </c>
      <c r="AK1485" s="4">
        <v>1180</v>
      </c>
      <c r="AL1485" s="4">
        <v>1298</v>
      </c>
      <c r="AM1485" s="4">
        <v>1007</v>
      </c>
      <c r="AN1485" s="4">
        <v>1048</v>
      </c>
      <c r="AO1485" s="4">
        <v>1275</v>
      </c>
      <c r="AP1485" s="4">
        <v>1505</v>
      </c>
      <c r="AQ1485" s="4">
        <v>1033</v>
      </c>
      <c r="AR1485" s="3">
        <v>792</v>
      </c>
      <c r="AS1485" s="3">
        <v>893</v>
      </c>
      <c r="AT1485" s="3">
        <v>952</v>
      </c>
      <c r="AU1485" s="4">
        <v>1100</v>
      </c>
      <c r="AV1485" s="3">
        <v>744</v>
      </c>
      <c r="AW1485" s="3">
        <v>642</v>
      </c>
      <c r="AX1485" s="10">
        <v>476</v>
      </c>
    </row>
    <row r="1486" spans="1:50" x14ac:dyDescent="0.35">
      <c r="A1486" s="27" t="s">
        <v>145</v>
      </c>
      <c r="B1486" s="3" t="s">
        <v>222</v>
      </c>
      <c r="C1486" s="3" t="s">
        <v>333</v>
      </c>
      <c r="D1486" s="3" t="s">
        <v>167</v>
      </c>
      <c r="E1486" s="3">
        <v>0</v>
      </c>
      <c r="F1486" s="3">
        <v>0</v>
      </c>
      <c r="G1486" s="3">
        <v>0</v>
      </c>
      <c r="H1486" s="3">
        <v>0</v>
      </c>
      <c r="I1486" s="3">
        <v>0</v>
      </c>
      <c r="J1486" s="3">
        <v>0</v>
      </c>
      <c r="K1486" s="3">
        <v>0</v>
      </c>
      <c r="L1486" s="3">
        <v>0</v>
      </c>
      <c r="M1486" s="3">
        <v>0</v>
      </c>
      <c r="N1486" s="3">
        <v>0</v>
      </c>
      <c r="O1486" s="3">
        <v>0</v>
      </c>
      <c r="P1486" s="3">
        <v>0</v>
      </c>
      <c r="Q1486" s="3">
        <v>0</v>
      </c>
      <c r="R1486" s="3">
        <v>0</v>
      </c>
      <c r="S1486" s="3">
        <v>0</v>
      </c>
      <c r="T1486" s="3">
        <v>0</v>
      </c>
      <c r="U1486" s="3">
        <v>0</v>
      </c>
      <c r="V1486" s="3">
        <v>0</v>
      </c>
      <c r="W1486" s="3">
        <v>0</v>
      </c>
      <c r="X1486" s="3">
        <v>0</v>
      </c>
      <c r="Y1486" s="3">
        <v>0</v>
      </c>
      <c r="Z1486" s="3">
        <v>0</v>
      </c>
      <c r="AA1486" s="3">
        <v>0</v>
      </c>
      <c r="AB1486" s="3">
        <v>0</v>
      </c>
      <c r="AC1486" s="3">
        <v>0</v>
      </c>
      <c r="AD1486" s="3">
        <v>0</v>
      </c>
      <c r="AE1486" s="3">
        <v>0</v>
      </c>
      <c r="AF1486" s="3">
        <v>0</v>
      </c>
      <c r="AG1486" s="3">
        <v>0</v>
      </c>
      <c r="AH1486" s="3">
        <v>0</v>
      </c>
      <c r="AI1486" s="3">
        <v>0</v>
      </c>
      <c r="AJ1486" s="3">
        <v>0</v>
      </c>
      <c r="AK1486" s="3">
        <v>0</v>
      </c>
      <c r="AL1486" s="3">
        <v>0</v>
      </c>
      <c r="AM1486" s="3">
        <v>0</v>
      </c>
      <c r="AN1486" s="3">
        <v>0</v>
      </c>
      <c r="AO1486" s="3">
        <v>0</v>
      </c>
      <c r="AP1486" s="3">
        <v>0</v>
      </c>
      <c r="AQ1486" s="3">
        <v>0</v>
      </c>
      <c r="AR1486" s="3">
        <v>0</v>
      </c>
      <c r="AS1486" s="3">
        <v>0</v>
      </c>
      <c r="AT1486" s="3">
        <v>0</v>
      </c>
      <c r="AU1486" s="3">
        <v>0</v>
      </c>
      <c r="AV1486" s="3">
        <v>0</v>
      </c>
      <c r="AW1486" s="3">
        <v>0</v>
      </c>
      <c r="AX1486" s="10">
        <v>0</v>
      </c>
    </row>
    <row r="1487" spans="1:50" x14ac:dyDescent="0.35">
      <c r="A1487" s="27" t="s">
        <v>145</v>
      </c>
      <c r="B1487" s="3" t="s">
        <v>222</v>
      </c>
      <c r="C1487" s="3" t="s">
        <v>333</v>
      </c>
      <c r="D1487" s="3" t="s">
        <v>132</v>
      </c>
      <c r="E1487" s="3">
        <v>549</v>
      </c>
      <c r="F1487" s="3">
        <v>512</v>
      </c>
      <c r="G1487" s="3">
        <v>486</v>
      </c>
      <c r="H1487" s="3">
        <v>429</v>
      </c>
      <c r="I1487" s="3">
        <v>464</v>
      </c>
      <c r="J1487" s="3">
        <v>385</v>
      </c>
      <c r="K1487" s="3">
        <v>392</v>
      </c>
      <c r="L1487" s="3">
        <v>455</v>
      </c>
      <c r="M1487" s="3">
        <v>463</v>
      </c>
      <c r="N1487" s="3">
        <v>450</v>
      </c>
      <c r="O1487" s="3">
        <v>440</v>
      </c>
      <c r="P1487" s="3">
        <v>470</v>
      </c>
      <c r="Q1487" s="3">
        <v>550</v>
      </c>
      <c r="R1487" s="3">
        <v>536</v>
      </c>
      <c r="S1487" s="3">
        <v>576</v>
      </c>
      <c r="T1487" s="3">
        <v>576</v>
      </c>
      <c r="U1487" s="3">
        <v>561</v>
      </c>
      <c r="V1487" s="3">
        <v>572</v>
      </c>
      <c r="W1487" s="3">
        <v>615</v>
      </c>
      <c r="X1487" s="3">
        <v>593</v>
      </c>
      <c r="Y1487" s="3">
        <v>530</v>
      </c>
      <c r="Z1487" s="3">
        <v>623</v>
      </c>
      <c r="AA1487" s="3">
        <v>619</v>
      </c>
      <c r="AB1487" s="3">
        <v>525</v>
      </c>
      <c r="AC1487" s="3">
        <v>580</v>
      </c>
      <c r="AD1487" s="3">
        <v>497</v>
      </c>
      <c r="AE1487" s="3">
        <v>509</v>
      </c>
      <c r="AF1487" s="3">
        <v>581</v>
      </c>
      <c r="AG1487" s="3">
        <v>556</v>
      </c>
      <c r="AH1487" s="3">
        <v>538</v>
      </c>
      <c r="AI1487" s="3">
        <v>576</v>
      </c>
      <c r="AJ1487" s="3">
        <v>543</v>
      </c>
      <c r="AK1487" s="3">
        <v>489</v>
      </c>
      <c r="AL1487" s="3">
        <v>610</v>
      </c>
      <c r="AM1487" s="3">
        <v>550</v>
      </c>
      <c r="AN1487" s="3">
        <v>603</v>
      </c>
      <c r="AO1487" s="3">
        <v>660</v>
      </c>
      <c r="AP1487" s="3">
        <v>577</v>
      </c>
      <c r="AQ1487" s="3">
        <v>427</v>
      </c>
      <c r="AR1487" s="3">
        <v>384</v>
      </c>
      <c r="AS1487" s="3">
        <v>405</v>
      </c>
      <c r="AT1487" s="3">
        <v>418</v>
      </c>
      <c r="AU1487" s="3">
        <v>416</v>
      </c>
      <c r="AV1487" s="3">
        <v>332</v>
      </c>
      <c r="AW1487" s="3">
        <v>330</v>
      </c>
      <c r="AX1487" s="10">
        <v>208</v>
      </c>
    </row>
    <row r="1488" spans="1:50" x14ac:dyDescent="0.35">
      <c r="A1488" s="27" t="s">
        <v>145</v>
      </c>
      <c r="B1488" s="3" t="s">
        <v>222</v>
      </c>
      <c r="C1488" s="3" t="s">
        <v>334</v>
      </c>
      <c r="D1488" s="3" t="s">
        <v>162</v>
      </c>
      <c r="E1488" s="145">
        <v>5879.3</v>
      </c>
      <c r="F1488" s="145">
        <v>5659.79</v>
      </c>
      <c r="G1488" s="145">
        <v>5826.39</v>
      </c>
      <c r="H1488" s="145">
        <v>5522.33</v>
      </c>
      <c r="I1488" s="145">
        <v>4880.0200000000004</v>
      </c>
      <c r="J1488" s="145">
        <v>4695.3900000000003</v>
      </c>
      <c r="K1488" s="145">
        <v>6391.38</v>
      </c>
      <c r="L1488" s="145">
        <v>5882.9</v>
      </c>
      <c r="M1488" s="145">
        <v>6185.73</v>
      </c>
      <c r="N1488" s="145">
        <v>7320.67</v>
      </c>
      <c r="O1488" s="145">
        <v>6560.63</v>
      </c>
      <c r="P1488" s="145">
        <v>6502.93</v>
      </c>
      <c r="Q1488" s="145">
        <v>9353.6299999999992</v>
      </c>
      <c r="R1488" s="145">
        <v>6351.5</v>
      </c>
      <c r="S1488" s="145">
        <v>6787.28</v>
      </c>
      <c r="T1488" s="145">
        <v>6849.28</v>
      </c>
      <c r="U1488" s="145">
        <v>7369.19</v>
      </c>
      <c r="V1488" s="145">
        <v>6724.1</v>
      </c>
      <c r="W1488" s="145">
        <v>7444.41</v>
      </c>
      <c r="X1488" s="145">
        <v>9266.7999999999993</v>
      </c>
      <c r="Y1488" s="145">
        <v>7723.91</v>
      </c>
      <c r="Z1488" s="145">
        <v>11331.85</v>
      </c>
      <c r="AA1488" s="145">
        <v>7802.32</v>
      </c>
      <c r="AB1488" s="145">
        <v>8531.1200000000008</v>
      </c>
      <c r="AC1488" s="145">
        <v>10394.450000000001</v>
      </c>
      <c r="AD1488" s="145">
        <v>9402.23</v>
      </c>
      <c r="AE1488" s="145">
        <v>9550.34</v>
      </c>
      <c r="AF1488" s="145">
        <v>12932.71</v>
      </c>
      <c r="AG1488" s="145">
        <v>12111.06</v>
      </c>
      <c r="AH1488" s="145">
        <v>6829.23</v>
      </c>
      <c r="AI1488" s="145">
        <v>9287.7900000000009</v>
      </c>
      <c r="AJ1488" s="145">
        <v>7948.68</v>
      </c>
      <c r="AK1488" s="145">
        <v>9272.7000000000007</v>
      </c>
      <c r="AL1488" s="145">
        <v>9302.7000000000007</v>
      </c>
      <c r="AM1488" s="145">
        <v>8497.2099999999991</v>
      </c>
      <c r="AN1488" s="145">
        <v>7836.42</v>
      </c>
      <c r="AO1488" s="145">
        <v>6016.47</v>
      </c>
      <c r="AP1488" s="145">
        <v>5490.69</v>
      </c>
      <c r="AQ1488" s="145">
        <v>4192.29</v>
      </c>
      <c r="AR1488" s="145">
        <v>3565.32</v>
      </c>
      <c r="AS1488" s="145">
        <v>4091.86</v>
      </c>
      <c r="AT1488" s="145">
        <v>3966.77</v>
      </c>
      <c r="AU1488" s="145">
        <v>6385.13</v>
      </c>
      <c r="AV1488" s="145">
        <v>5253.82</v>
      </c>
      <c r="AW1488" s="145">
        <v>3227.47</v>
      </c>
      <c r="AX1488" s="195">
        <v>1715.8</v>
      </c>
    </row>
    <row r="1489" spans="1:50" x14ac:dyDescent="0.35">
      <c r="A1489" s="27" t="s">
        <v>145</v>
      </c>
      <c r="B1489" s="3" t="s">
        <v>222</v>
      </c>
      <c r="C1489" s="3" t="s">
        <v>334</v>
      </c>
      <c r="D1489" s="3" t="s">
        <v>166</v>
      </c>
      <c r="E1489" s="145">
        <v>8.09</v>
      </c>
      <c r="F1489" s="145">
        <v>8.4700000000000006</v>
      </c>
      <c r="G1489" s="145">
        <v>9.5399999999999991</v>
      </c>
      <c r="H1489" s="145">
        <v>9.3800000000000008</v>
      </c>
      <c r="I1489" s="145">
        <v>8.19</v>
      </c>
      <c r="J1489" s="145">
        <v>8.4</v>
      </c>
      <c r="K1489" s="145">
        <v>12.08</v>
      </c>
      <c r="L1489" s="145">
        <v>10.54</v>
      </c>
      <c r="M1489" s="145">
        <v>11.33</v>
      </c>
      <c r="N1489" s="145">
        <v>13.92</v>
      </c>
      <c r="O1489" s="145">
        <v>11.76</v>
      </c>
      <c r="P1489" s="145">
        <v>11.53</v>
      </c>
      <c r="Q1489" s="145">
        <v>13.84</v>
      </c>
      <c r="R1489" s="145">
        <v>9.7100000000000009</v>
      </c>
      <c r="S1489" s="145">
        <v>9.91</v>
      </c>
      <c r="T1489" s="145">
        <v>10.029999999999999</v>
      </c>
      <c r="U1489" s="145">
        <v>10.42</v>
      </c>
      <c r="V1489" s="145">
        <v>9.2100000000000009</v>
      </c>
      <c r="W1489" s="145">
        <v>10.199999999999999</v>
      </c>
      <c r="X1489" s="145">
        <v>12.37</v>
      </c>
      <c r="Y1489" s="145">
        <v>10.92</v>
      </c>
      <c r="Z1489" s="145">
        <v>15.23</v>
      </c>
      <c r="AA1489" s="145">
        <v>10.52</v>
      </c>
      <c r="AB1489" s="145">
        <v>12.68</v>
      </c>
      <c r="AC1489" s="145">
        <v>13.88</v>
      </c>
      <c r="AD1489" s="145">
        <v>14.97</v>
      </c>
      <c r="AE1489" s="145">
        <v>13.39</v>
      </c>
      <c r="AF1489" s="145">
        <v>16.989999999999998</v>
      </c>
      <c r="AG1489" s="145">
        <v>16.079999999999998</v>
      </c>
      <c r="AH1489" s="145">
        <v>9.84</v>
      </c>
      <c r="AI1489" s="145">
        <v>11.6</v>
      </c>
      <c r="AJ1489" s="145">
        <v>10.86</v>
      </c>
      <c r="AK1489" s="145">
        <v>12.9</v>
      </c>
      <c r="AL1489" s="145">
        <v>12.1</v>
      </c>
      <c r="AM1489" s="145">
        <v>11.82</v>
      </c>
      <c r="AN1489" s="145">
        <v>10.27</v>
      </c>
      <c r="AO1489" s="145">
        <v>7.33</v>
      </c>
      <c r="AP1489" s="145">
        <v>7.43</v>
      </c>
      <c r="AQ1489" s="145">
        <v>7.11</v>
      </c>
      <c r="AR1489" s="145">
        <v>7.78</v>
      </c>
      <c r="AS1489" s="145">
        <v>9.56</v>
      </c>
      <c r="AT1489" s="145">
        <v>8.1300000000000008</v>
      </c>
      <c r="AU1489" s="145">
        <v>12.09</v>
      </c>
      <c r="AV1489" s="145">
        <v>11.13</v>
      </c>
      <c r="AW1489" s="145">
        <v>7.93</v>
      </c>
      <c r="AX1489" s="195">
        <v>5.82</v>
      </c>
    </row>
    <row r="1490" spans="1:50" x14ac:dyDescent="0.35">
      <c r="A1490" s="27" t="s">
        <v>145</v>
      </c>
      <c r="B1490" s="3" t="s">
        <v>222</v>
      </c>
      <c r="C1490" s="3" t="s">
        <v>334</v>
      </c>
      <c r="D1490" s="3" t="s">
        <v>327</v>
      </c>
      <c r="E1490" s="3">
        <v>0</v>
      </c>
      <c r="F1490" s="3">
        <v>0</v>
      </c>
      <c r="G1490" s="3">
        <v>0</v>
      </c>
      <c r="H1490" s="3">
        <v>0</v>
      </c>
      <c r="I1490" s="3">
        <v>0</v>
      </c>
      <c r="J1490" s="3">
        <v>0</v>
      </c>
      <c r="K1490" s="3">
        <v>0</v>
      </c>
      <c r="L1490" s="3">
        <v>0</v>
      </c>
      <c r="M1490" s="3">
        <v>0</v>
      </c>
      <c r="N1490" s="3">
        <v>0</v>
      </c>
      <c r="O1490" s="3">
        <v>0</v>
      </c>
      <c r="P1490" s="3">
        <v>0</v>
      </c>
      <c r="Q1490" s="3">
        <v>0</v>
      </c>
      <c r="R1490" s="3">
        <v>0</v>
      </c>
      <c r="S1490" s="3">
        <v>0</v>
      </c>
      <c r="T1490" s="3">
        <v>0</v>
      </c>
      <c r="U1490" s="3">
        <v>0</v>
      </c>
      <c r="V1490" s="3">
        <v>0</v>
      </c>
      <c r="W1490" s="3">
        <v>0</v>
      </c>
      <c r="X1490" s="3">
        <v>0</v>
      </c>
      <c r="Y1490" s="3">
        <v>0</v>
      </c>
      <c r="Z1490" s="3">
        <v>0</v>
      </c>
      <c r="AA1490" s="3">
        <v>0</v>
      </c>
      <c r="AB1490" s="3">
        <v>0</v>
      </c>
      <c r="AC1490" s="3">
        <v>0</v>
      </c>
      <c r="AD1490" s="3">
        <v>0</v>
      </c>
      <c r="AE1490" s="3">
        <v>0</v>
      </c>
      <c r="AF1490" s="3">
        <v>0</v>
      </c>
      <c r="AG1490" s="3">
        <v>0</v>
      </c>
      <c r="AH1490" s="3">
        <v>0</v>
      </c>
      <c r="AI1490" s="3">
        <v>0</v>
      </c>
      <c r="AJ1490" s="3">
        <v>0</v>
      </c>
      <c r="AK1490" s="3">
        <v>0</v>
      </c>
      <c r="AL1490" s="3">
        <v>0</v>
      </c>
      <c r="AM1490" s="3">
        <v>0</v>
      </c>
      <c r="AN1490" s="3">
        <v>0</v>
      </c>
      <c r="AO1490" s="3">
        <v>0</v>
      </c>
      <c r="AP1490" s="3">
        <v>0</v>
      </c>
      <c r="AQ1490" s="3">
        <v>0</v>
      </c>
      <c r="AR1490" s="3">
        <v>0</v>
      </c>
      <c r="AS1490" s="3">
        <v>0</v>
      </c>
      <c r="AT1490" s="3">
        <v>0</v>
      </c>
      <c r="AU1490" s="3">
        <v>0</v>
      </c>
      <c r="AV1490" s="3">
        <v>0</v>
      </c>
      <c r="AW1490" s="3">
        <v>0</v>
      </c>
      <c r="AX1490" s="10">
        <v>0</v>
      </c>
    </row>
    <row r="1491" spans="1:50" x14ac:dyDescent="0.35">
      <c r="A1491" s="27" t="s">
        <v>145</v>
      </c>
      <c r="B1491" s="3" t="s">
        <v>222</v>
      </c>
      <c r="C1491" s="3" t="s">
        <v>334</v>
      </c>
      <c r="D1491" s="3" t="s">
        <v>167</v>
      </c>
      <c r="E1491" s="4">
        <v>3244</v>
      </c>
      <c r="F1491" s="4">
        <v>2950</v>
      </c>
      <c r="G1491" s="4">
        <v>2777</v>
      </c>
      <c r="H1491" s="4">
        <v>2652</v>
      </c>
      <c r="I1491" s="4">
        <v>2585</v>
      </c>
      <c r="J1491" s="4">
        <v>2133</v>
      </c>
      <c r="K1491" s="4">
        <v>2607</v>
      </c>
      <c r="L1491" s="4">
        <v>2202</v>
      </c>
      <c r="M1491" s="4">
        <v>2650</v>
      </c>
      <c r="N1491" s="4">
        <v>2554</v>
      </c>
      <c r="O1491" s="4">
        <v>2367</v>
      </c>
      <c r="P1491" s="4">
        <v>2612</v>
      </c>
      <c r="Q1491" s="4">
        <v>3931</v>
      </c>
      <c r="R1491" s="4">
        <v>3283</v>
      </c>
      <c r="S1491" s="4">
        <v>4454</v>
      </c>
      <c r="T1491" s="4">
        <v>3277</v>
      </c>
      <c r="U1491" s="4">
        <v>3443</v>
      </c>
      <c r="V1491" s="4">
        <v>3375</v>
      </c>
      <c r="W1491" s="4">
        <v>3529</v>
      </c>
      <c r="X1491" s="4">
        <v>4012</v>
      </c>
      <c r="Y1491" s="4">
        <v>3247</v>
      </c>
      <c r="Z1491" s="4">
        <v>3663</v>
      </c>
      <c r="AA1491" s="4">
        <v>3828</v>
      </c>
      <c r="AB1491" s="4">
        <v>3570</v>
      </c>
      <c r="AC1491" s="4">
        <v>3926</v>
      </c>
      <c r="AD1491" s="4">
        <v>3734</v>
      </c>
      <c r="AE1491" s="4">
        <v>3857</v>
      </c>
      <c r="AF1491" s="4">
        <v>4461</v>
      </c>
      <c r="AG1491" s="4">
        <v>4154</v>
      </c>
      <c r="AH1491" s="4">
        <v>3900</v>
      </c>
      <c r="AI1491" s="4">
        <v>6517</v>
      </c>
      <c r="AJ1491" s="4">
        <v>4489</v>
      </c>
      <c r="AK1491" s="4">
        <v>5506</v>
      </c>
      <c r="AL1491" s="4">
        <v>5209</v>
      </c>
      <c r="AM1491" s="4">
        <v>6160</v>
      </c>
      <c r="AN1491" s="4">
        <v>5714</v>
      </c>
      <c r="AO1491" s="4">
        <v>5889</v>
      </c>
      <c r="AP1491" s="4">
        <v>10341</v>
      </c>
      <c r="AQ1491" s="4">
        <v>3454</v>
      </c>
      <c r="AR1491" s="4">
        <v>3524</v>
      </c>
      <c r="AS1491" s="4">
        <v>2612</v>
      </c>
      <c r="AT1491" s="4">
        <v>4686</v>
      </c>
      <c r="AU1491" s="4">
        <v>6288</v>
      </c>
      <c r="AV1491" s="4">
        <v>2277</v>
      </c>
      <c r="AW1491" s="4">
        <v>1416</v>
      </c>
      <c r="AX1491" s="10">
        <v>876</v>
      </c>
    </row>
    <row r="1492" spans="1:50" x14ac:dyDescent="0.35">
      <c r="A1492" s="27" t="s">
        <v>145</v>
      </c>
      <c r="B1492" s="3" t="s">
        <v>222</v>
      </c>
      <c r="C1492" s="3" t="s">
        <v>334</v>
      </c>
      <c r="D1492" s="3" t="s">
        <v>132</v>
      </c>
      <c r="E1492" s="3">
        <v>727</v>
      </c>
      <c r="F1492" s="3">
        <v>668</v>
      </c>
      <c r="G1492" s="3">
        <v>611</v>
      </c>
      <c r="H1492" s="3">
        <v>589</v>
      </c>
      <c r="I1492" s="3">
        <v>596</v>
      </c>
      <c r="J1492" s="3">
        <v>559</v>
      </c>
      <c r="K1492" s="3">
        <v>529</v>
      </c>
      <c r="L1492" s="3">
        <v>558</v>
      </c>
      <c r="M1492" s="3">
        <v>546</v>
      </c>
      <c r="N1492" s="3">
        <v>526</v>
      </c>
      <c r="O1492" s="3">
        <v>558</v>
      </c>
      <c r="P1492" s="3">
        <v>564</v>
      </c>
      <c r="Q1492" s="3">
        <v>676</v>
      </c>
      <c r="R1492" s="3">
        <v>654</v>
      </c>
      <c r="S1492" s="3">
        <v>685</v>
      </c>
      <c r="T1492" s="3">
        <v>683</v>
      </c>
      <c r="U1492" s="3">
        <v>707</v>
      </c>
      <c r="V1492" s="3">
        <v>730</v>
      </c>
      <c r="W1492" s="3">
        <v>730</v>
      </c>
      <c r="X1492" s="3">
        <v>749</v>
      </c>
      <c r="Y1492" s="3">
        <v>707</v>
      </c>
      <c r="Z1492" s="3">
        <v>744</v>
      </c>
      <c r="AA1492" s="3">
        <v>742</v>
      </c>
      <c r="AB1492" s="3">
        <v>673</v>
      </c>
      <c r="AC1492" s="3">
        <v>749</v>
      </c>
      <c r="AD1492" s="3">
        <v>628</v>
      </c>
      <c r="AE1492" s="3">
        <v>713</v>
      </c>
      <c r="AF1492" s="3">
        <v>761</v>
      </c>
      <c r="AG1492" s="3">
        <v>753</v>
      </c>
      <c r="AH1492" s="3">
        <v>694</v>
      </c>
      <c r="AI1492" s="3">
        <v>801</v>
      </c>
      <c r="AJ1492" s="3">
        <v>732</v>
      </c>
      <c r="AK1492" s="3">
        <v>719</v>
      </c>
      <c r="AL1492" s="3">
        <v>769</v>
      </c>
      <c r="AM1492" s="3">
        <v>719</v>
      </c>
      <c r="AN1492" s="3">
        <v>763</v>
      </c>
      <c r="AO1492" s="3">
        <v>821</v>
      </c>
      <c r="AP1492" s="3">
        <v>739</v>
      </c>
      <c r="AQ1492" s="3">
        <v>590</v>
      </c>
      <c r="AR1492" s="3">
        <v>458</v>
      </c>
      <c r="AS1492" s="3">
        <v>428</v>
      </c>
      <c r="AT1492" s="3">
        <v>488</v>
      </c>
      <c r="AU1492" s="3">
        <v>528</v>
      </c>
      <c r="AV1492" s="3">
        <v>472</v>
      </c>
      <c r="AW1492" s="3">
        <v>407</v>
      </c>
      <c r="AX1492" s="10">
        <v>295</v>
      </c>
    </row>
    <row r="1493" spans="1:50" x14ac:dyDescent="0.35">
      <c r="A1493" s="27" t="s">
        <v>145</v>
      </c>
      <c r="B1493" s="3" t="s">
        <v>222</v>
      </c>
      <c r="C1493" s="3" t="s">
        <v>336</v>
      </c>
      <c r="D1493" s="3" t="s">
        <v>162</v>
      </c>
      <c r="E1493" s="145"/>
      <c r="F1493" s="145"/>
      <c r="G1493" s="145"/>
      <c r="H1493" s="145"/>
      <c r="I1493" s="145"/>
      <c r="J1493" s="145"/>
      <c r="K1493" s="145">
        <v>0</v>
      </c>
      <c r="L1493" s="145">
        <v>0</v>
      </c>
      <c r="M1493" s="145">
        <v>0</v>
      </c>
      <c r="N1493" s="145">
        <v>0</v>
      </c>
      <c r="O1493" s="145">
        <v>0</v>
      </c>
      <c r="P1493" s="145"/>
      <c r="Q1493" s="145"/>
      <c r="R1493" s="145"/>
      <c r="S1493" s="145"/>
      <c r="T1493" s="145"/>
      <c r="U1493" s="145"/>
      <c r="V1493" s="145"/>
      <c r="W1493" s="145">
        <v>0</v>
      </c>
      <c r="X1493" s="145"/>
      <c r="Y1493" s="145"/>
      <c r="Z1493" s="145"/>
      <c r="AA1493" s="145">
        <v>0</v>
      </c>
      <c r="AB1493" s="145">
        <v>0</v>
      </c>
      <c r="AC1493" s="145">
        <v>177.76</v>
      </c>
      <c r="AD1493" s="145">
        <v>0</v>
      </c>
      <c r="AE1493" s="145"/>
      <c r="AF1493" s="145">
        <v>0</v>
      </c>
      <c r="AG1493" s="145">
        <v>0</v>
      </c>
      <c r="AH1493" s="145"/>
      <c r="AI1493" s="145">
        <v>0</v>
      </c>
      <c r="AJ1493" s="145"/>
      <c r="AK1493" s="145"/>
      <c r="AL1493" s="145"/>
      <c r="AM1493" s="145"/>
      <c r="AN1493" s="145"/>
      <c r="AO1493" s="145"/>
      <c r="AP1493" s="145"/>
      <c r="AQ1493" s="145"/>
      <c r="AR1493" s="145"/>
      <c r="AS1493" s="145"/>
      <c r="AT1493" s="145"/>
      <c r="AU1493" s="145"/>
      <c r="AV1493" s="145"/>
      <c r="AW1493" s="145"/>
      <c r="AX1493" s="195"/>
    </row>
    <row r="1494" spans="1:50" x14ac:dyDescent="0.35">
      <c r="A1494" s="27" t="s">
        <v>145</v>
      </c>
      <c r="B1494" s="3" t="s">
        <v>222</v>
      </c>
      <c r="C1494" s="3" t="s">
        <v>336</v>
      </c>
      <c r="D1494" s="3" t="s">
        <v>166</v>
      </c>
      <c r="E1494" s="145"/>
      <c r="F1494" s="145"/>
      <c r="G1494" s="145"/>
      <c r="H1494" s="145"/>
      <c r="I1494" s="145"/>
      <c r="J1494" s="145"/>
      <c r="K1494" s="145">
        <v>0</v>
      </c>
      <c r="L1494" s="145">
        <v>0</v>
      </c>
      <c r="M1494" s="145">
        <v>0</v>
      </c>
      <c r="N1494" s="145">
        <v>0</v>
      </c>
      <c r="O1494" s="145">
        <v>0</v>
      </c>
      <c r="P1494" s="145"/>
      <c r="Q1494" s="145"/>
      <c r="R1494" s="145"/>
      <c r="S1494" s="145"/>
      <c r="T1494" s="145"/>
      <c r="U1494" s="145"/>
      <c r="V1494" s="145"/>
      <c r="W1494" s="145">
        <v>0</v>
      </c>
      <c r="X1494" s="145"/>
      <c r="Y1494" s="145"/>
      <c r="Z1494" s="145"/>
      <c r="AA1494" s="145">
        <v>0</v>
      </c>
      <c r="AB1494" s="145">
        <v>0</v>
      </c>
      <c r="AC1494" s="145">
        <v>35.549999999999997</v>
      </c>
      <c r="AD1494" s="145">
        <v>0</v>
      </c>
      <c r="AE1494" s="145"/>
      <c r="AF1494" s="145">
        <v>0</v>
      </c>
      <c r="AG1494" s="145">
        <v>0</v>
      </c>
      <c r="AH1494" s="145"/>
      <c r="AI1494" s="145">
        <v>0</v>
      </c>
      <c r="AJ1494" s="145"/>
      <c r="AK1494" s="145"/>
      <c r="AL1494" s="145"/>
      <c r="AM1494" s="145"/>
      <c r="AN1494" s="145"/>
      <c r="AO1494" s="145"/>
      <c r="AP1494" s="145"/>
      <c r="AQ1494" s="145"/>
      <c r="AR1494" s="145"/>
      <c r="AS1494" s="145"/>
      <c r="AT1494" s="145"/>
      <c r="AU1494" s="145"/>
      <c r="AV1494" s="145"/>
      <c r="AW1494" s="145"/>
      <c r="AX1494" s="195"/>
    </row>
    <row r="1495" spans="1:50" x14ac:dyDescent="0.35">
      <c r="A1495" s="27" t="s">
        <v>145</v>
      </c>
      <c r="B1495" s="3" t="s">
        <v>222</v>
      </c>
      <c r="C1495" s="3" t="s">
        <v>336</v>
      </c>
      <c r="D1495" s="3" t="s">
        <v>327</v>
      </c>
      <c r="E1495" s="3"/>
      <c r="F1495" s="3"/>
      <c r="G1495" s="3"/>
      <c r="H1495" s="3"/>
      <c r="I1495" s="3"/>
      <c r="J1495" s="3"/>
      <c r="K1495" s="3">
        <v>5</v>
      </c>
      <c r="L1495" s="3">
        <v>2</v>
      </c>
      <c r="M1495" s="3">
        <v>1</v>
      </c>
      <c r="N1495" s="3">
        <v>2</v>
      </c>
      <c r="O1495" s="3">
        <v>6</v>
      </c>
      <c r="P1495" s="3"/>
      <c r="Q1495" s="3"/>
      <c r="R1495" s="3"/>
      <c r="S1495" s="3"/>
      <c r="T1495" s="3"/>
      <c r="U1495" s="3"/>
      <c r="V1495" s="3"/>
      <c r="W1495" s="3">
        <v>3</v>
      </c>
      <c r="X1495" s="3"/>
      <c r="Y1495" s="3"/>
      <c r="Z1495" s="3"/>
      <c r="AA1495" s="3">
        <v>6</v>
      </c>
      <c r="AB1495" s="3">
        <v>1</v>
      </c>
      <c r="AC1495" s="3">
        <v>13</v>
      </c>
      <c r="AD1495" s="3">
        <v>17</v>
      </c>
      <c r="AE1495" s="3"/>
      <c r="AF1495" s="3">
        <v>4</v>
      </c>
      <c r="AG1495" s="3">
        <v>3</v>
      </c>
      <c r="AH1495" s="3"/>
      <c r="AI1495" s="3">
        <v>1</v>
      </c>
      <c r="AJ1495" s="3"/>
      <c r="AK1495" s="3"/>
      <c r="AL1495" s="3"/>
      <c r="AM1495" s="3"/>
      <c r="AN1495" s="3"/>
      <c r="AO1495" s="3"/>
      <c r="AP1495" s="3"/>
      <c r="AQ1495" s="3"/>
      <c r="AR1495" s="3"/>
      <c r="AS1495" s="3"/>
      <c r="AT1495" s="3"/>
      <c r="AU1495" s="3"/>
      <c r="AV1495" s="3"/>
      <c r="AW1495" s="3"/>
      <c r="AX1495" s="10"/>
    </row>
    <row r="1496" spans="1:50" x14ac:dyDescent="0.35">
      <c r="A1496" s="27" t="s">
        <v>145</v>
      </c>
      <c r="B1496" s="3" t="s">
        <v>222</v>
      </c>
      <c r="C1496" s="3" t="s">
        <v>336</v>
      </c>
      <c r="D1496" s="3" t="s">
        <v>167</v>
      </c>
      <c r="E1496" s="3"/>
      <c r="F1496" s="3"/>
      <c r="G1496" s="3"/>
      <c r="H1496" s="3"/>
      <c r="I1496" s="3"/>
      <c r="J1496" s="3"/>
      <c r="K1496" s="3">
        <v>0</v>
      </c>
      <c r="L1496" s="3">
        <v>0</v>
      </c>
      <c r="M1496" s="3">
        <v>0</v>
      </c>
      <c r="N1496" s="3">
        <v>0</v>
      </c>
      <c r="O1496" s="3">
        <v>0</v>
      </c>
      <c r="P1496" s="3"/>
      <c r="Q1496" s="3"/>
      <c r="R1496" s="3"/>
      <c r="S1496" s="3"/>
      <c r="T1496" s="3"/>
      <c r="U1496" s="3"/>
      <c r="V1496" s="3"/>
      <c r="W1496" s="3">
        <v>0</v>
      </c>
      <c r="X1496" s="3"/>
      <c r="Y1496" s="3"/>
      <c r="Z1496" s="3"/>
      <c r="AA1496" s="3">
        <v>0</v>
      </c>
      <c r="AB1496" s="3">
        <v>0</v>
      </c>
      <c r="AC1496" s="3">
        <v>0</v>
      </c>
      <c r="AD1496" s="3">
        <v>0</v>
      </c>
      <c r="AE1496" s="3"/>
      <c r="AF1496" s="3">
        <v>0</v>
      </c>
      <c r="AG1496" s="3">
        <v>0</v>
      </c>
      <c r="AH1496" s="3"/>
      <c r="AI1496" s="3">
        <v>0</v>
      </c>
      <c r="AJ1496" s="3"/>
      <c r="AK1496" s="3"/>
      <c r="AL1496" s="3"/>
      <c r="AM1496" s="3"/>
      <c r="AN1496" s="3"/>
      <c r="AO1496" s="3"/>
      <c r="AP1496" s="3"/>
      <c r="AQ1496" s="3"/>
      <c r="AR1496" s="3"/>
      <c r="AS1496" s="3"/>
      <c r="AT1496" s="3"/>
      <c r="AU1496" s="3"/>
      <c r="AV1496" s="3"/>
      <c r="AW1496" s="3"/>
      <c r="AX1496" s="10"/>
    </row>
    <row r="1497" spans="1:50" x14ac:dyDescent="0.35">
      <c r="A1497" s="27" t="s">
        <v>145</v>
      </c>
      <c r="B1497" s="3" t="s">
        <v>222</v>
      </c>
      <c r="C1497" s="3" t="s">
        <v>336</v>
      </c>
      <c r="D1497" s="3" t="s">
        <v>132</v>
      </c>
      <c r="E1497" s="3"/>
      <c r="F1497" s="3"/>
      <c r="G1497" s="3"/>
      <c r="H1497" s="3"/>
      <c r="I1497" s="3"/>
      <c r="J1497" s="3"/>
      <c r="K1497" s="3">
        <v>2</v>
      </c>
      <c r="L1497" s="3">
        <v>1</v>
      </c>
      <c r="M1497" s="3">
        <v>1</v>
      </c>
      <c r="N1497" s="3">
        <v>1</v>
      </c>
      <c r="O1497" s="3">
        <v>1</v>
      </c>
      <c r="P1497" s="3"/>
      <c r="Q1497" s="3"/>
      <c r="R1497" s="3"/>
      <c r="S1497" s="3"/>
      <c r="T1497" s="3"/>
      <c r="U1497" s="3"/>
      <c r="V1497" s="3"/>
      <c r="W1497" s="3">
        <v>2</v>
      </c>
      <c r="X1497" s="3"/>
      <c r="Y1497" s="3"/>
      <c r="Z1497" s="3"/>
      <c r="AA1497" s="3">
        <v>3</v>
      </c>
      <c r="AB1497" s="3">
        <v>1</v>
      </c>
      <c r="AC1497" s="3">
        <v>5</v>
      </c>
      <c r="AD1497" s="3">
        <v>7</v>
      </c>
      <c r="AE1497" s="3"/>
      <c r="AF1497" s="3">
        <v>2</v>
      </c>
      <c r="AG1497" s="3">
        <v>2</v>
      </c>
      <c r="AH1497" s="3"/>
      <c r="AI1497" s="3">
        <v>1</v>
      </c>
      <c r="AJ1497" s="3"/>
      <c r="AK1497" s="3"/>
      <c r="AL1497" s="3"/>
      <c r="AM1497" s="3"/>
      <c r="AN1497" s="3"/>
      <c r="AO1497" s="3"/>
      <c r="AP1497" s="3"/>
      <c r="AQ1497" s="3"/>
      <c r="AR1497" s="3"/>
      <c r="AS1497" s="3"/>
      <c r="AT1497" s="3"/>
      <c r="AU1497" s="3"/>
      <c r="AV1497" s="3"/>
      <c r="AW1497" s="3"/>
      <c r="AX1497" s="10"/>
    </row>
    <row r="1498" spans="1:50" x14ac:dyDescent="0.35">
      <c r="A1498" s="27" t="s">
        <v>145</v>
      </c>
      <c r="B1498" s="3" t="s">
        <v>222</v>
      </c>
      <c r="C1498" s="3" t="s">
        <v>337</v>
      </c>
      <c r="D1498" s="3" t="s">
        <v>162</v>
      </c>
      <c r="E1498" s="145">
        <v>623081.41</v>
      </c>
      <c r="F1498" s="145">
        <v>587598.79</v>
      </c>
      <c r="G1498" s="145">
        <v>638151.79</v>
      </c>
      <c r="H1498" s="145">
        <v>597159.68000000005</v>
      </c>
      <c r="I1498" s="145">
        <v>660444.67000000004</v>
      </c>
      <c r="J1498" s="145">
        <v>657446.1</v>
      </c>
      <c r="K1498" s="145">
        <v>580632.04</v>
      </c>
      <c r="L1498" s="145">
        <v>538954.51</v>
      </c>
      <c r="M1498" s="145">
        <v>587020.19999999995</v>
      </c>
      <c r="N1498" s="145">
        <v>617501.76</v>
      </c>
      <c r="O1498" s="145">
        <v>595398.18999999994</v>
      </c>
      <c r="P1498" s="145">
        <v>557958.6</v>
      </c>
      <c r="Q1498" s="145">
        <v>563159.19999999995</v>
      </c>
      <c r="R1498" s="145">
        <v>567099.01</v>
      </c>
      <c r="S1498" s="145">
        <v>545728.98</v>
      </c>
      <c r="T1498" s="145">
        <v>569527.35</v>
      </c>
      <c r="U1498" s="145">
        <v>614776.31000000006</v>
      </c>
      <c r="V1498" s="145">
        <v>578831.54</v>
      </c>
      <c r="W1498" s="145">
        <v>582401.42000000004</v>
      </c>
      <c r="X1498" s="145">
        <v>657315.02</v>
      </c>
      <c r="Y1498" s="145">
        <v>570975.73</v>
      </c>
      <c r="Z1498" s="145">
        <v>656544.34</v>
      </c>
      <c r="AA1498" s="145">
        <v>611086.57999999996</v>
      </c>
      <c r="AB1498" s="145">
        <v>543040.81000000006</v>
      </c>
      <c r="AC1498" s="145">
        <v>600078.09</v>
      </c>
      <c r="AD1498" s="145">
        <v>568583.13</v>
      </c>
      <c r="AE1498" s="145">
        <v>639076.71</v>
      </c>
      <c r="AF1498" s="145">
        <v>665557.46</v>
      </c>
      <c r="AG1498" s="145">
        <v>668464.64000000001</v>
      </c>
      <c r="AH1498" s="145">
        <v>550911.41</v>
      </c>
      <c r="AI1498" s="145">
        <v>630162.80000000005</v>
      </c>
      <c r="AJ1498" s="145">
        <v>728975.67</v>
      </c>
      <c r="AK1498" s="145">
        <v>686771.89</v>
      </c>
      <c r="AL1498" s="145">
        <v>749465.55</v>
      </c>
      <c r="AM1498" s="145">
        <v>665824.98</v>
      </c>
      <c r="AN1498" s="145">
        <v>645340.41</v>
      </c>
      <c r="AO1498" s="145">
        <v>704791.94</v>
      </c>
      <c r="AP1498" s="145">
        <v>677248.7</v>
      </c>
      <c r="AQ1498" s="145">
        <v>542333.41</v>
      </c>
      <c r="AR1498" s="145">
        <v>266208.71999999997</v>
      </c>
      <c r="AS1498" s="145">
        <v>285632.92</v>
      </c>
      <c r="AT1498" s="145">
        <v>339580.82</v>
      </c>
      <c r="AU1498" s="145">
        <v>406720.62</v>
      </c>
      <c r="AV1498" s="145">
        <v>384010.28</v>
      </c>
      <c r="AW1498" s="145">
        <v>418905.68</v>
      </c>
      <c r="AX1498" s="195">
        <v>426718.93</v>
      </c>
    </row>
    <row r="1499" spans="1:50" x14ac:dyDescent="0.35">
      <c r="A1499" s="27" t="s">
        <v>145</v>
      </c>
      <c r="B1499" s="3" t="s">
        <v>222</v>
      </c>
      <c r="C1499" s="3" t="s">
        <v>337</v>
      </c>
      <c r="D1499" s="3" t="s">
        <v>166</v>
      </c>
      <c r="E1499" s="145">
        <v>292.12</v>
      </c>
      <c r="F1499" s="145">
        <v>276.77999999999997</v>
      </c>
      <c r="G1499" s="145">
        <v>290.33</v>
      </c>
      <c r="H1499" s="145">
        <v>274.43</v>
      </c>
      <c r="I1499" s="145">
        <v>298.02999999999997</v>
      </c>
      <c r="J1499" s="145">
        <v>288.73</v>
      </c>
      <c r="K1499" s="145">
        <v>279.55</v>
      </c>
      <c r="L1499" s="145">
        <v>249.86</v>
      </c>
      <c r="M1499" s="145">
        <v>293.36</v>
      </c>
      <c r="N1499" s="145">
        <v>306.14999999999998</v>
      </c>
      <c r="O1499" s="145">
        <v>286.39</v>
      </c>
      <c r="P1499" s="145">
        <v>279.68</v>
      </c>
      <c r="Q1499" s="145">
        <v>273.64</v>
      </c>
      <c r="R1499" s="145">
        <v>268.01</v>
      </c>
      <c r="S1499" s="145">
        <v>264.02</v>
      </c>
      <c r="T1499" s="145">
        <v>265.64</v>
      </c>
      <c r="U1499" s="145">
        <v>282.66000000000003</v>
      </c>
      <c r="V1499" s="145">
        <v>268.23</v>
      </c>
      <c r="W1499" s="145">
        <v>268.76</v>
      </c>
      <c r="X1499" s="145">
        <v>295.02</v>
      </c>
      <c r="Y1499" s="145">
        <v>286.2</v>
      </c>
      <c r="Z1499" s="145">
        <v>294.94</v>
      </c>
      <c r="AA1499" s="145">
        <v>292.95</v>
      </c>
      <c r="AB1499" s="145">
        <v>281.22000000000003</v>
      </c>
      <c r="AC1499" s="145">
        <v>284.67</v>
      </c>
      <c r="AD1499" s="145">
        <v>277.36</v>
      </c>
      <c r="AE1499" s="145">
        <v>290.75</v>
      </c>
      <c r="AF1499" s="145">
        <v>277.89</v>
      </c>
      <c r="AG1499" s="145">
        <v>282.41000000000003</v>
      </c>
      <c r="AH1499" s="145">
        <v>255.88</v>
      </c>
      <c r="AI1499" s="145">
        <v>291.33999999999997</v>
      </c>
      <c r="AJ1499" s="145">
        <v>319.73</v>
      </c>
      <c r="AK1499" s="145">
        <v>308.8</v>
      </c>
      <c r="AL1499" s="145">
        <v>323.45999999999998</v>
      </c>
      <c r="AM1499" s="145">
        <v>295.14</v>
      </c>
      <c r="AN1499" s="145">
        <v>297.94</v>
      </c>
      <c r="AO1499" s="145">
        <v>304.31</v>
      </c>
      <c r="AP1499" s="145">
        <v>293.94</v>
      </c>
      <c r="AQ1499" s="145">
        <v>286.19</v>
      </c>
      <c r="AR1499" s="145">
        <v>434.98</v>
      </c>
      <c r="AS1499" s="145">
        <v>409.8</v>
      </c>
      <c r="AT1499" s="145">
        <v>313.56</v>
      </c>
      <c r="AU1499" s="145">
        <v>303.3</v>
      </c>
      <c r="AV1499" s="145">
        <v>297.91000000000003</v>
      </c>
      <c r="AW1499" s="145">
        <v>302.02</v>
      </c>
      <c r="AX1499" s="195">
        <v>301.14</v>
      </c>
    </row>
    <row r="1500" spans="1:50" x14ac:dyDescent="0.35">
      <c r="A1500" s="27" t="s">
        <v>145</v>
      </c>
      <c r="B1500" s="3" t="s">
        <v>222</v>
      </c>
      <c r="C1500" s="3" t="s">
        <v>337</v>
      </c>
      <c r="D1500" s="3" t="s">
        <v>327</v>
      </c>
      <c r="E1500" s="4">
        <v>21919</v>
      </c>
      <c r="F1500" s="4">
        <v>20330</v>
      </c>
      <c r="G1500" s="4">
        <v>21735</v>
      </c>
      <c r="H1500" s="4">
        <v>20864</v>
      </c>
      <c r="I1500" s="4">
        <v>22850</v>
      </c>
      <c r="J1500" s="4">
        <v>22408</v>
      </c>
      <c r="K1500" s="4">
        <v>19383</v>
      </c>
      <c r="L1500" s="4">
        <v>17517</v>
      </c>
      <c r="M1500" s="4">
        <v>54722</v>
      </c>
      <c r="N1500" s="4">
        <v>20108</v>
      </c>
      <c r="O1500" s="4">
        <v>19740</v>
      </c>
      <c r="P1500" s="4">
        <v>18711</v>
      </c>
      <c r="Q1500" s="4">
        <v>19308</v>
      </c>
      <c r="R1500" s="4">
        <v>19269</v>
      </c>
      <c r="S1500" s="4">
        <v>19621</v>
      </c>
      <c r="T1500" s="4">
        <v>20119</v>
      </c>
      <c r="U1500" s="4">
        <v>21560</v>
      </c>
      <c r="V1500" s="4">
        <v>20395</v>
      </c>
      <c r="W1500" s="4">
        <v>20300</v>
      </c>
      <c r="X1500" s="4">
        <v>22047</v>
      </c>
      <c r="Y1500" s="4">
        <v>18468</v>
      </c>
      <c r="Z1500" s="4">
        <v>21250</v>
      </c>
      <c r="AA1500" s="4">
        <v>19645</v>
      </c>
      <c r="AB1500" s="4">
        <v>18098</v>
      </c>
      <c r="AC1500" s="4">
        <v>18849</v>
      </c>
      <c r="AD1500" s="4">
        <v>17728</v>
      </c>
      <c r="AE1500" s="4">
        <v>19749</v>
      </c>
      <c r="AF1500" s="4">
        <v>21306</v>
      </c>
      <c r="AG1500" s="4">
        <v>19787</v>
      </c>
      <c r="AH1500" s="4">
        <v>16067</v>
      </c>
      <c r="AI1500" s="4">
        <v>18656</v>
      </c>
      <c r="AJ1500" s="4">
        <v>20928</v>
      </c>
      <c r="AK1500" s="4">
        <v>19884</v>
      </c>
      <c r="AL1500" s="4">
        <v>21691</v>
      </c>
      <c r="AM1500" s="4">
        <v>19129</v>
      </c>
      <c r="AN1500" s="4">
        <v>18984</v>
      </c>
      <c r="AO1500" s="4">
        <v>21446</v>
      </c>
      <c r="AP1500" s="4">
        <v>20149</v>
      </c>
      <c r="AQ1500" s="4">
        <v>15538</v>
      </c>
      <c r="AR1500" s="4">
        <v>7512</v>
      </c>
      <c r="AS1500" s="4">
        <v>7694</v>
      </c>
      <c r="AT1500" s="4">
        <v>9428</v>
      </c>
      <c r="AU1500" s="4">
        <v>11652</v>
      </c>
      <c r="AV1500" s="4">
        <v>10689</v>
      </c>
      <c r="AW1500" s="4">
        <v>11295</v>
      </c>
      <c r="AX1500" s="16">
        <v>11395</v>
      </c>
    </row>
    <row r="1501" spans="1:50" x14ac:dyDescent="0.35">
      <c r="A1501" s="27" t="s">
        <v>145</v>
      </c>
      <c r="B1501" s="3" t="s">
        <v>222</v>
      </c>
      <c r="C1501" s="3" t="s">
        <v>337</v>
      </c>
      <c r="D1501" s="3" t="s">
        <v>167</v>
      </c>
      <c r="E1501" s="4">
        <v>8344</v>
      </c>
      <c r="F1501" s="4">
        <v>8176</v>
      </c>
      <c r="G1501" s="4">
        <v>10011</v>
      </c>
      <c r="H1501" s="4">
        <v>11543</v>
      </c>
      <c r="I1501" s="4">
        <v>10448</v>
      </c>
      <c r="J1501" s="4">
        <v>9040</v>
      </c>
      <c r="K1501" s="4">
        <v>8056</v>
      </c>
      <c r="L1501" s="4">
        <v>8096</v>
      </c>
      <c r="M1501" s="4">
        <v>6168</v>
      </c>
      <c r="N1501" s="4">
        <v>4711</v>
      </c>
      <c r="O1501" s="4">
        <v>7540</v>
      </c>
      <c r="P1501" s="4">
        <v>9062</v>
      </c>
      <c r="Q1501" s="4">
        <v>9753</v>
      </c>
      <c r="R1501" s="4">
        <v>8647</v>
      </c>
      <c r="S1501" s="4">
        <v>12029</v>
      </c>
      <c r="T1501" s="4">
        <v>12076</v>
      </c>
      <c r="U1501" s="4">
        <v>12694</v>
      </c>
      <c r="V1501" s="4">
        <v>14339</v>
      </c>
      <c r="W1501" s="4">
        <v>14554</v>
      </c>
      <c r="X1501" s="4">
        <v>12965</v>
      </c>
      <c r="Y1501" s="4">
        <v>8542</v>
      </c>
      <c r="Z1501" s="4">
        <v>8865</v>
      </c>
      <c r="AA1501" s="4">
        <v>7874</v>
      </c>
      <c r="AB1501" s="4">
        <v>7523</v>
      </c>
      <c r="AC1501" s="4">
        <v>7556</v>
      </c>
      <c r="AD1501" s="4">
        <v>7758</v>
      </c>
      <c r="AE1501" s="4">
        <v>8869</v>
      </c>
      <c r="AF1501" s="4">
        <v>14811</v>
      </c>
      <c r="AG1501" s="4">
        <v>14216</v>
      </c>
      <c r="AH1501" s="4">
        <v>13597</v>
      </c>
      <c r="AI1501" s="4">
        <v>13518</v>
      </c>
      <c r="AJ1501" s="4">
        <v>14532</v>
      </c>
      <c r="AK1501" s="4">
        <v>14141</v>
      </c>
      <c r="AL1501" s="4">
        <v>15580</v>
      </c>
      <c r="AM1501" s="4">
        <v>13816</v>
      </c>
      <c r="AN1501" s="4">
        <v>12977</v>
      </c>
      <c r="AO1501" s="4">
        <v>13979</v>
      </c>
      <c r="AP1501" s="4">
        <v>12899</v>
      </c>
      <c r="AQ1501" s="4">
        <v>9924</v>
      </c>
      <c r="AR1501" s="4">
        <v>4812</v>
      </c>
      <c r="AS1501" s="4">
        <v>4762</v>
      </c>
      <c r="AT1501" s="4">
        <v>6223</v>
      </c>
      <c r="AU1501" s="4">
        <v>6721</v>
      </c>
      <c r="AV1501" s="4">
        <v>7097</v>
      </c>
      <c r="AW1501" s="4">
        <v>1382</v>
      </c>
      <c r="AX1501" s="16">
        <v>1654</v>
      </c>
    </row>
    <row r="1502" spans="1:50" x14ac:dyDescent="0.35">
      <c r="A1502" s="27" t="s">
        <v>145</v>
      </c>
      <c r="B1502" s="3" t="s">
        <v>222</v>
      </c>
      <c r="C1502" s="3" t="s">
        <v>337</v>
      </c>
      <c r="D1502" s="3" t="s">
        <v>132</v>
      </c>
      <c r="E1502" s="4">
        <v>2133</v>
      </c>
      <c r="F1502" s="4">
        <v>2123</v>
      </c>
      <c r="G1502" s="4">
        <v>2198</v>
      </c>
      <c r="H1502" s="4">
        <v>2176</v>
      </c>
      <c r="I1502" s="4">
        <v>2216</v>
      </c>
      <c r="J1502" s="4">
        <v>2277</v>
      </c>
      <c r="K1502" s="4">
        <v>2077</v>
      </c>
      <c r="L1502" s="4">
        <v>2157</v>
      </c>
      <c r="M1502" s="4">
        <v>2001</v>
      </c>
      <c r="N1502" s="4">
        <v>2017</v>
      </c>
      <c r="O1502" s="4">
        <v>2079</v>
      </c>
      <c r="P1502" s="4">
        <v>1995</v>
      </c>
      <c r="Q1502" s="4">
        <v>2058</v>
      </c>
      <c r="R1502" s="4">
        <v>2116</v>
      </c>
      <c r="S1502" s="4">
        <v>2067</v>
      </c>
      <c r="T1502" s="4">
        <v>2144</v>
      </c>
      <c r="U1502" s="4">
        <v>2175</v>
      </c>
      <c r="V1502" s="4">
        <v>2158</v>
      </c>
      <c r="W1502" s="4">
        <v>2167</v>
      </c>
      <c r="X1502" s="4">
        <v>2228</v>
      </c>
      <c r="Y1502" s="4">
        <v>1995</v>
      </c>
      <c r="Z1502" s="4">
        <v>2226</v>
      </c>
      <c r="AA1502" s="4">
        <v>2086</v>
      </c>
      <c r="AB1502" s="4">
        <v>1931</v>
      </c>
      <c r="AC1502" s="4">
        <v>2108</v>
      </c>
      <c r="AD1502" s="4">
        <v>2050</v>
      </c>
      <c r="AE1502" s="4">
        <v>2198</v>
      </c>
      <c r="AF1502" s="4">
        <v>2395</v>
      </c>
      <c r="AG1502" s="4">
        <v>2367</v>
      </c>
      <c r="AH1502" s="4">
        <v>2153</v>
      </c>
      <c r="AI1502" s="4">
        <v>2163</v>
      </c>
      <c r="AJ1502" s="4">
        <v>2280</v>
      </c>
      <c r="AK1502" s="4">
        <v>2224</v>
      </c>
      <c r="AL1502" s="4">
        <v>2317</v>
      </c>
      <c r="AM1502" s="4">
        <v>2256</v>
      </c>
      <c r="AN1502" s="4">
        <v>2166</v>
      </c>
      <c r="AO1502" s="4">
        <v>2316</v>
      </c>
      <c r="AP1502" s="4">
        <v>2304</v>
      </c>
      <c r="AQ1502" s="4">
        <v>1895</v>
      </c>
      <c r="AR1502" s="3">
        <v>612</v>
      </c>
      <c r="AS1502" s="3">
        <v>697</v>
      </c>
      <c r="AT1502" s="4">
        <v>1083</v>
      </c>
      <c r="AU1502" s="4">
        <v>1341</v>
      </c>
      <c r="AV1502" s="4">
        <v>1289</v>
      </c>
      <c r="AW1502" s="4">
        <v>1387</v>
      </c>
      <c r="AX1502" s="16">
        <v>1417</v>
      </c>
    </row>
    <row r="1503" spans="1:50" x14ac:dyDescent="0.35">
      <c r="A1503" s="27" t="s">
        <v>145</v>
      </c>
      <c r="B1503" s="3" t="s">
        <v>222</v>
      </c>
      <c r="C1503" s="3" t="s">
        <v>342</v>
      </c>
      <c r="D1503" s="3" t="s">
        <v>162</v>
      </c>
      <c r="E1503" s="145"/>
      <c r="F1503" s="145">
        <v>0</v>
      </c>
      <c r="G1503" s="145"/>
      <c r="H1503" s="145"/>
      <c r="I1503" s="145"/>
      <c r="J1503" s="145"/>
      <c r="K1503" s="145"/>
      <c r="L1503" s="145"/>
      <c r="M1503" s="145"/>
      <c r="N1503" s="145"/>
      <c r="O1503" s="145"/>
      <c r="P1503" s="145"/>
      <c r="Q1503" s="145"/>
      <c r="R1503" s="145"/>
      <c r="S1503" s="145"/>
      <c r="T1503" s="145"/>
      <c r="U1503" s="145"/>
      <c r="V1503" s="145"/>
      <c r="W1503" s="145"/>
      <c r="X1503" s="145"/>
      <c r="Y1503" s="145"/>
      <c r="Z1503" s="145"/>
      <c r="AA1503" s="145"/>
      <c r="AB1503" s="145"/>
      <c r="AC1503" s="145"/>
      <c r="AD1503" s="145"/>
      <c r="AE1503" s="145"/>
      <c r="AF1503" s="145"/>
      <c r="AG1503" s="145"/>
      <c r="AH1503" s="145"/>
      <c r="AI1503" s="145"/>
      <c r="AJ1503" s="145"/>
      <c r="AK1503" s="145"/>
      <c r="AL1503" s="145"/>
      <c r="AM1503" s="145"/>
      <c r="AN1503" s="145"/>
      <c r="AO1503" s="145"/>
      <c r="AP1503" s="145"/>
      <c r="AQ1503" s="145"/>
      <c r="AR1503" s="145">
        <v>0</v>
      </c>
      <c r="AS1503" s="145"/>
      <c r="AT1503" s="145"/>
      <c r="AU1503" s="145"/>
      <c r="AV1503" s="145"/>
      <c r="AW1503" s="145"/>
      <c r="AX1503" s="195"/>
    </row>
    <row r="1504" spans="1:50" x14ac:dyDescent="0.35">
      <c r="A1504" s="27" t="s">
        <v>145</v>
      </c>
      <c r="B1504" s="3" t="s">
        <v>222</v>
      </c>
      <c r="C1504" s="3" t="s">
        <v>342</v>
      </c>
      <c r="D1504" s="3" t="s">
        <v>166</v>
      </c>
      <c r="E1504" s="145"/>
      <c r="F1504" s="145">
        <v>0</v>
      </c>
      <c r="G1504" s="145"/>
      <c r="H1504" s="145"/>
      <c r="I1504" s="145"/>
      <c r="J1504" s="145"/>
      <c r="K1504" s="145"/>
      <c r="L1504" s="145"/>
      <c r="M1504" s="145"/>
      <c r="N1504" s="145"/>
      <c r="O1504" s="145"/>
      <c r="P1504" s="145"/>
      <c r="Q1504" s="145"/>
      <c r="R1504" s="145"/>
      <c r="S1504" s="145"/>
      <c r="T1504" s="145"/>
      <c r="U1504" s="145"/>
      <c r="V1504" s="145"/>
      <c r="W1504" s="145"/>
      <c r="X1504" s="145"/>
      <c r="Y1504" s="145"/>
      <c r="Z1504" s="145"/>
      <c r="AA1504" s="145"/>
      <c r="AB1504" s="145"/>
      <c r="AC1504" s="145"/>
      <c r="AD1504" s="145"/>
      <c r="AE1504" s="145"/>
      <c r="AF1504" s="145"/>
      <c r="AG1504" s="145"/>
      <c r="AH1504" s="145"/>
      <c r="AI1504" s="145"/>
      <c r="AJ1504" s="145"/>
      <c r="AK1504" s="145"/>
      <c r="AL1504" s="145"/>
      <c r="AM1504" s="145"/>
      <c r="AN1504" s="145"/>
      <c r="AO1504" s="145"/>
      <c r="AP1504" s="145"/>
      <c r="AQ1504" s="145"/>
      <c r="AR1504" s="145">
        <v>0</v>
      </c>
      <c r="AS1504" s="145"/>
      <c r="AT1504" s="145"/>
      <c r="AU1504" s="145"/>
      <c r="AV1504" s="145"/>
      <c r="AW1504" s="145"/>
      <c r="AX1504" s="195"/>
    </row>
    <row r="1505" spans="1:50" x14ac:dyDescent="0.35">
      <c r="A1505" s="27" t="s">
        <v>145</v>
      </c>
      <c r="B1505" s="3" t="s">
        <v>222</v>
      </c>
      <c r="C1505" s="3" t="s">
        <v>342</v>
      </c>
      <c r="D1505" s="3" t="s">
        <v>327</v>
      </c>
      <c r="E1505" s="3"/>
      <c r="F1505" s="3">
        <v>0</v>
      </c>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v>1</v>
      </c>
      <c r="AS1505" s="3"/>
      <c r="AT1505" s="3"/>
      <c r="AU1505" s="3"/>
      <c r="AV1505" s="3"/>
      <c r="AW1505" s="3"/>
      <c r="AX1505" s="10"/>
    </row>
    <row r="1506" spans="1:50" x14ac:dyDescent="0.35">
      <c r="A1506" s="27" t="s">
        <v>145</v>
      </c>
      <c r="B1506" s="3" t="s">
        <v>222</v>
      </c>
      <c r="C1506" s="3" t="s">
        <v>342</v>
      </c>
      <c r="D1506" s="3" t="s">
        <v>167</v>
      </c>
      <c r="E1506" s="3"/>
      <c r="F1506" s="3">
        <v>0</v>
      </c>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v>0</v>
      </c>
      <c r="AS1506" s="3"/>
      <c r="AT1506" s="3"/>
      <c r="AU1506" s="3"/>
      <c r="AV1506" s="3"/>
      <c r="AW1506" s="3"/>
      <c r="AX1506" s="10"/>
    </row>
    <row r="1507" spans="1:50" x14ac:dyDescent="0.35">
      <c r="A1507" s="27" t="s">
        <v>145</v>
      </c>
      <c r="B1507" s="3" t="s">
        <v>222</v>
      </c>
      <c r="C1507" s="3" t="s">
        <v>342</v>
      </c>
      <c r="D1507" s="3" t="s">
        <v>132</v>
      </c>
      <c r="E1507" s="3"/>
      <c r="F1507" s="3">
        <v>1</v>
      </c>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v>1</v>
      </c>
      <c r="AS1507" s="3"/>
      <c r="AT1507" s="3"/>
      <c r="AU1507" s="3"/>
      <c r="AV1507" s="3"/>
      <c r="AW1507" s="3"/>
      <c r="AX1507" s="10"/>
    </row>
    <row r="1508" spans="1:50" x14ac:dyDescent="0.35">
      <c r="A1508" s="27" t="s">
        <v>145</v>
      </c>
      <c r="B1508" s="3" t="s">
        <v>222</v>
      </c>
      <c r="C1508" s="3" t="s">
        <v>338</v>
      </c>
      <c r="D1508" s="3" t="s">
        <v>162</v>
      </c>
      <c r="E1508" s="145">
        <v>2759.82</v>
      </c>
      <c r="F1508" s="145">
        <v>2564.58</v>
      </c>
      <c r="G1508" s="145">
        <v>1629.42</v>
      </c>
      <c r="H1508" s="145">
        <v>882.38</v>
      </c>
      <c r="I1508" s="145">
        <v>821.16</v>
      </c>
      <c r="J1508" s="145">
        <v>1063.8800000000001</v>
      </c>
      <c r="K1508" s="145">
        <v>1076.76</v>
      </c>
      <c r="L1508" s="145">
        <v>1191.9000000000001</v>
      </c>
      <c r="M1508" s="145">
        <v>909.56</v>
      </c>
      <c r="N1508" s="145">
        <v>1399.22</v>
      </c>
      <c r="O1508" s="145">
        <v>1632.52</v>
      </c>
      <c r="P1508" s="145">
        <v>1464.76</v>
      </c>
      <c r="Q1508" s="145">
        <v>1478.58</v>
      </c>
      <c r="R1508" s="145">
        <v>1322.54</v>
      </c>
      <c r="S1508" s="145">
        <v>1586.92</v>
      </c>
      <c r="T1508" s="145">
        <v>1395.46</v>
      </c>
      <c r="U1508" s="145">
        <v>1728.66</v>
      </c>
      <c r="V1508" s="145">
        <v>2119.66</v>
      </c>
      <c r="W1508" s="145">
        <v>1850.58</v>
      </c>
      <c r="X1508" s="145">
        <v>2537.06</v>
      </c>
      <c r="Y1508" s="145">
        <v>2116.64</v>
      </c>
      <c r="Z1508" s="145">
        <v>2577.7600000000002</v>
      </c>
      <c r="AA1508" s="145">
        <v>3879.59</v>
      </c>
      <c r="AB1508" s="145">
        <v>2312.48</v>
      </c>
      <c r="AC1508" s="145">
        <v>2454.2600000000002</v>
      </c>
      <c r="AD1508" s="145">
        <v>3115.45</v>
      </c>
      <c r="AE1508" s="145">
        <v>4047.07</v>
      </c>
      <c r="AF1508" s="145">
        <v>4038.44</v>
      </c>
      <c r="AG1508" s="145">
        <v>3954.45</v>
      </c>
      <c r="AH1508" s="145">
        <v>3829.43</v>
      </c>
      <c r="AI1508" s="145">
        <v>4463.59</v>
      </c>
      <c r="AJ1508" s="145">
        <v>4287.43</v>
      </c>
      <c r="AK1508" s="145">
        <v>5451.7</v>
      </c>
      <c r="AL1508" s="145">
        <v>7239.9</v>
      </c>
      <c r="AM1508" s="145">
        <v>6177.99</v>
      </c>
      <c r="AN1508" s="145">
        <v>6202.22</v>
      </c>
      <c r="AO1508" s="145">
        <v>6699.21</v>
      </c>
      <c r="AP1508" s="145">
        <v>7895.5</v>
      </c>
      <c r="AQ1508" s="145">
        <v>5426.52</v>
      </c>
      <c r="AR1508" s="145">
        <v>1426.96</v>
      </c>
      <c r="AS1508" s="145">
        <v>2756.13</v>
      </c>
      <c r="AT1508" s="145">
        <v>4523.43</v>
      </c>
      <c r="AU1508" s="145">
        <v>5281.33</v>
      </c>
      <c r="AV1508" s="145">
        <v>8505.93</v>
      </c>
      <c r="AW1508" s="145">
        <v>9632.1</v>
      </c>
      <c r="AX1508" s="195">
        <v>10388.200000000001</v>
      </c>
    </row>
    <row r="1509" spans="1:50" x14ac:dyDescent="0.35">
      <c r="A1509" s="27" t="s">
        <v>145</v>
      </c>
      <c r="B1509" s="3" t="s">
        <v>222</v>
      </c>
      <c r="C1509" s="3" t="s">
        <v>338</v>
      </c>
      <c r="D1509" s="3" t="s">
        <v>166</v>
      </c>
      <c r="E1509" s="145">
        <v>38.33</v>
      </c>
      <c r="F1509" s="145">
        <v>32.46</v>
      </c>
      <c r="G1509" s="145">
        <v>30.74</v>
      </c>
      <c r="H1509" s="145">
        <v>35.299999999999997</v>
      </c>
      <c r="I1509" s="145">
        <v>26.49</v>
      </c>
      <c r="J1509" s="145">
        <v>23.13</v>
      </c>
      <c r="K1509" s="145">
        <v>32.630000000000003</v>
      </c>
      <c r="L1509" s="145">
        <v>29.07</v>
      </c>
      <c r="M1509" s="145">
        <v>32.479999999999997</v>
      </c>
      <c r="N1509" s="145">
        <v>34.979999999999997</v>
      </c>
      <c r="O1509" s="145">
        <v>37.97</v>
      </c>
      <c r="P1509" s="145">
        <v>33.29</v>
      </c>
      <c r="Q1509" s="145">
        <v>29.57</v>
      </c>
      <c r="R1509" s="145">
        <v>34.799999999999997</v>
      </c>
      <c r="S1509" s="145">
        <v>28.85</v>
      </c>
      <c r="T1509" s="145">
        <v>28.48</v>
      </c>
      <c r="U1509" s="145">
        <v>36.78</v>
      </c>
      <c r="V1509" s="145">
        <v>47.1</v>
      </c>
      <c r="W1509" s="145">
        <v>30.84</v>
      </c>
      <c r="X1509" s="145">
        <v>38.44</v>
      </c>
      <c r="Y1509" s="145">
        <v>33.07</v>
      </c>
      <c r="Z1509" s="145">
        <v>42.26</v>
      </c>
      <c r="AA1509" s="145">
        <v>52.43</v>
      </c>
      <c r="AB1509" s="145">
        <v>43.63</v>
      </c>
      <c r="AC1509" s="145">
        <v>44.62</v>
      </c>
      <c r="AD1509" s="145">
        <v>30.85</v>
      </c>
      <c r="AE1509" s="145">
        <v>28.1</v>
      </c>
      <c r="AF1509" s="145">
        <v>27.47</v>
      </c>
      <c r="AG1509" s="145">
        <v>29.96</v>
      </c>
      <c r="AH1509" s="145">
        <v>26.41</v>
      </c>
      <c r="AI1509" s="145">
        <v>29.37</v>
      </c>
      <c r="AJ1509" s="145">
        <v>23.69</v>
      </c>
      <c r="AK1509" s="145">
        <v>20.12</v>
      </c>
      <c r="AL1509" s="145">
        <v>20.51</v>
      </c>
      <c r="AM1509" s="145">
        <v>20.8</v>
      </c>
      <c r="AN1509" s="145">
        <v>21.46</v>
      </c>
      <c r="AO1509" s="145">
        <v>19.309999999999999</v>
      </c>
      <c r="AP1509" s="145">
        <v>23.29</v>
      </c>
      <c r="AQ1509" s="145">
        <v>19.239999999999998</v>
      </c>
      <c r="AR1509" s="145">
        <v>22.65</v>
      </c>
      <c r="AS1509" s="145">
        <v>26</v>
      </c>
      <c r="AT1509" s="145">
        <v>19.93</v>
      </c>
      <c r="AU1509" s="145">
        <v>19.71</v>
      </c>
      <c r="AV1509" s="145">
        <v>20.55</v>
      </c>
      <c r="AW1509" s="145">
        <v>19.739999999999998</v>
      </c>
      <c r="AX1509" s="195">
        <v>22.98</v>
      </c>
    </row>
    <row r="1510" spans="1:50" x14ac:dyDescent="0.35">
      <c r="A1510" s="27" t="s">
        <v>145</v>
      </c>
      <c r="B1510" s="3" t="s">
        <v>222</v>
      </c>
      <c r="C1510" s="3" t="s">
        <v>338</v>
      </c>
      <c r="D1510" s="3" t="s">
        <v>327</v>
      </c>
      <c r="E1510" s="3">
        <v>0</v>
      </c>
      <c r="F1510" s="3">
        <v>0</v>
      </c>
      <c r="G1510" s="3">
        <v>0</v>
      </c>
      <c r="H1510" s="3">
        <v>0</v>
      </c>
      <c r="I1510" s="3">
        <v>0</v>
      </c>
      <c r="J1510" s="3">
        <v>0</v>
      </c>
      <c r="K1510" s="3">
        <v>0</v>
      </c>
      <c r="L1510" s="3">
        <v>0</v>
      </c>
      <c r="M1510" s="3">
        <v>0</v>
      </c>
      <c r="N1510" s="3">
        <v>0</v>
      </c>
      <c r="O1510" s="3">
        <v>0</v>
      </c>
      <c r="P1510" s="3">
        <v>0</v>
      </c>
      <c r="Q1510" s="3">
        <v>0</v>
      </c>
      <c r="R1510" s="3">
        <v>0</v>
      </c>
      <c r="S1510" s="3">
        <v>0</v>
      </c>
      <c r="T1510" s="3">
        <v>0</v>
      </c>
      <c r="U1510" s="3">
        <v>0</v>
      </c>
      <c r="V1510" s="3">
        <v>0</v>
      </c>
      <c r="W1510" s="3">
        <v>0</v>
      </c>
      <c r="X1510" s="3">
        <v>0</v>
      </c>
      <c r="Y1510" s="3">
        <v>0</v>
      </c>
      <c r="Z1510" s="3">
        <v>0</v>
      </c>
      <c r="AA1510" s="3">
        <v>0</v>
      </c>
      <c r="AB1510" s="3">
        <v>0</v>
      </c>
      <c r="AC1510" s="3">
        <v>0</v>
      </c>
      <c r="AD1510" s="3">
        <v>0</v>
      </c>
      <c r="AE1510" s="3">
        <v>0</v>
      </c>
      <c r="AF1510" s="3">
        <v>0</v>
      </c>
      <c r="AG1510" s="3">
        <v>0</v>
      </c>
      <c r="AH1510" s="3">
        <v>0</v>
      </c>
      <c r="AI1510" s="3">
        <v>0</v>
      </c>
      <c r="AJ1510" s="3">
        <v>0</v>
      </c>
      <c r="AK1510" s="3">
        <v>0</v>
      </c>
      <c r="AL1510" s="3">
        <v>0</v>
      </c>
      <c r="AM1510" s="3">
        <v>0</v>
      </c>
      <c r="AN1510" s="3">
        <v>0</v>
      </c>
      <c r="AO1510" s="3">
        <v>0</v>
      </c>
      <c r="AP1510" s="3">
        <v>0</v>
      </c>
      <c r="AQ1510" s="3">
        <v>0</v>
      </c>
      <c r="AR1510" s="3">
        <v>0</v>
      </c>
      <c r="AS1510" s="3">
        <v>0</v>
      </c>
      <c r="AT1510" s="3">
        <v>0</v>
      </c>
      <c r="AU1510" s="3">
        <v>0</v>
      </c>
      <c r="AV1510" s="3">
        <v>0</v>
      </c>
      <c r="AW1510" s="3">
        <v>0</v>
      </c>
      <c r="AX1510" s="10">
        <v>0</v>
      </c>
    </row>
    <row r="1511" spans="1:50" x14ac:dyDescent="0.35">
      <c r="A1511" s="27" t="s">
        <v>145</v>
      </c>
      <c r="B1511" s="3" t="s">
        <v>222</v>
      </c>
      <c r="C1511" s="3" t="s">
        <v>338</v>
      </c>
      <c r="D1511" s="3" t="s">
        <v>167</v>
      </c>
      <c r="E1511" s="3">
        <v>0</v>
      </c>
      <c r="F1511" s="3">
        <v>0</v>
      </c>
      <c r="G1511" s="3">
        <v>0</v>
      </c>
      <c r="H1511" s="3">
        <v>0</v>
      </c>
      <c r="I1511" s="3">
        <v>0</v>
      </c>
      <c r="J1511" s="3">
        <v>0</v>
      </c>
      <c r="K1511" s="3">
        <v>0</v>
      </c>
      <c r="L1511" s="3">
        <v>0</v>
      </c>
      <c r="M1511" s="3">
        <v>0</v>
      </c>
      <c r="N1511" s="3">
        <v>0</v>
      </c>
      <c r="O1511" s="3">
        <v>0</v>
      </c>
      <c r="P1511" s="3">
        <v>0</v>
      </c>
      <c r="Q1511" s="3">
        <v>0</v>
      </c>
      <c r="R1511" s="3">
        <v>0</v>
      </c>
      <c r="S1511" s="3">
        <v>0</v>
      </c>
      <c r="T1511" s="3">
        <v>0</v>
      </c>
      <c r="U1511" s="3">
        <v>0</v>
      </c>
      <c r="V1511" s="3">
        <v>0</v>
      </c>
      <c r="W1511" s="3">
        <v>0</v>
      </c>
      <c r="X1511" s="3">
        <v>0</v>
      </c>
      <c r="Y1511" s="3">
        <v>0</v>
      </c>
      <c r="Z1511" s="3">
        <v>0</v>
      </c>
      <c r="AA1511" s="3">
        <v>0</v>
      </c>
      <c r="AB1511" s="3">
        <v>0</v>
      </c>
      <c r="AC1511" s="3">
        <v>0</v>
      </c>
      <c r="AD1511" s="3">
        <v>0</v>
      </c>
      <c r="AE1511" s="3">
        <v>0</v>
      </c>
      <c r="AF1511" s="3">
        <v>0</v>
      </c>
      <c r="AG1511" s="3">
        <v>0</v>
      </c>
      <c r="AH1511" s="3">
        <v>0</v>
      </c>
      <c r="AI1511" s="3">
        <v>0</v>
      </c>
      <c r="AJ1511" s="3">
        <v>0</v>
      </c>
      <c r="AK1511" s="3">
        <v>0</v>
      </c>
      <c r="AL1511" s="3">
        <v>0</v>
      </c>
      <c r="AM1511" s="3">
        <v>0</v>
      </c>
      <c r="AN1511" s="3">
        <v>0</v>
      </c>
      <c r="AO1511" s="3">
        <v>0</v>
      </c>
      <c r="AP1511" s="3">
        <v>0</v>
      </c>
      <c r="AQ1511" s="3">
        <v>0</v>
      </c>
      <c r="AR1511" s="3">
        <v>0</v>
      </c>
      <c r="AS1511" s="3">
        <v>0</v>
      </c>
      <c r="AT1511" s="3">
        <v>0</v>
      </c>
      <c r="AU1511" s="3">
        <v>0</v>
      </c>
      <c r="AV1511" s="3">
        <v>0</v>
      </c>
      <c r="AW1511" s="3">
        <v>0</v>
      </c>
      <c r="AX1511" s="10">
        <v>0</v>
      </c>
    </row>
    <row r="1512" spans="1:50" x14ac:dyDescent="0.35">
      <c r="A1512" s="27" t="s">
        <v>145</v>
      </c>
      <c r="B1512" s="3" t="s">
        <v>222</v>
      </c>
      <c r="C1512" s="3" t="s">
        <v>338</v>
      </c>
      <c r="D1512" s="3" t="s">
        <v>132</v>
      </c>
      <c r="E1512" s="3">
        <v>72</v>
      </c>
      <c r="F1512" s="3">
        <v>79</v>
      </c>
      <c r="G1512" s="3">
        <v>53</v>
      </c>
      <c r="H1512" s="3">
        <v>25</v>
      </c>
      <c r="I1512" s="3">
        <v>31</v>
      </c>
      <c r="J1512" s="3">
        <v>46</v>
      </c>
      <c r="K1512" s="3">
        <v>33</v>
      </c>
      <c r="L1512" s="3">
        <v>41</v>
      </c>
      <c r="M1512" s="3">
        <v>28</v>
      </c>
      <c r="N1512" s="3">
        <v>40</v>
      </c>
      <c r="O1512" s="3">
        <v>43</v>
      </c>
      <c r="P1512" s="3">
        <v>44</v>
      </c>
      <c r="Q1512" s="3">
        <v>50</v>
      </c>
      <c r="R1512" s="3">
        <v>38</v>
      </c>
      <c r="S1512" s="3">
        <v>55</v>
      </c>
      <c r="T1512" s="3">
        <v>49</v>
      </c>
      <c r="U1512" s="3">
        <v>47</v>
      </c>
      <c r="V1512" s="3">
        <v>45</v>
      </c>
      <c r="W1512" s="3">
        <v>60</v>
      </c>
      <c r="X1512" s="3">
        <v>66</v>
      </c>
      <c r="Y1512" s="3">
        <v>64</v>
      </c>
      <c r="Z1512" s="3">
        <v>61</v>
      </c>
      <c r="AA1512" s="3">
        <v>74</v>
      </c>
      <c r="AB1512" s="3">
        <v>53</v>
      </c>
      <c r="AC1512" s="3">
        <v>55</v>
      </c>
      <c r="AD1512" s="3">
        <v>101</v>
      </c>
      <c r="AE1512" s="3">
        <v>144</v>
      </c>
      <c r="AF1512" s="3">
        <v>147</v>
      </c>
      <c r="AG1512" s="3">
        <v>132</v>
      </c>
      <c r="AH1512" s="3">
        <v>145</v>
      </c>
      <c r="AI1512" s="3">
        <v>152</v>
      </c>
      <c r="AJ1512" s="3">
        <v>181</v>
      </c>
      <c r="AK1512" s="3">
        <v>271</v>
      </c>
      <c r="AL1512" s="3">
        <v>353</v>
      </c>
      <c r="AM1512" s="3">
        <v>297</v>
      </c>
      <c r="AN1512" s="3">
        <v>289</v>
      </c>
      <c r="AO1512" s="3">
        <v>347</v>
      </c>
      <c r="AP1512" s="3">
        <v>339</v>
      </c>
      <c r="AQ1512" s="3">
        <v>282</v>
      </c>
      <c r="AR1512" s="3">
        <v>63</v>
      </c>
      <c r="AS1512" s="3">
        <v>106</v>
      </c>
      <c r="AT1512" s="3">
        <v>227</v>
      </c>
      <c r="AU1512" s="3">
        <v>268</v>
      </c>
      <c r="AV1512" s="3">
        <v>414</v>
      </c>
      <c r="AW1512" s="3">
        <v>488</v>
      </c>
      <c r="AX1512" s="10">
        <v>452</v>
      </c>
    </row>
    <row r="1513" spans="1:50" x14ac:dyDescent="0.35">
      <c r="A1513" s="27" t="s">
        <v>145</v>
      </c>
      <c r="B1513" s="3" t="s">
        <v>222</v>
      </c>
      <c r="C1513" s="3" t="s">
        <v>339</v>
      </c>
      <c r="D1513" s="3" t="s">
        <v>162</v>
      </c>
      <c r="E1513" s="145">
        <v>2600907.44</v>
      </c>
      <c r="F1513" s="145">
        <v>2245930.98</v>
      </c>
      <c r="G1513" s="145">
        <v>2401546.91</v>
      </c>
      <c r="H1513" s="145">
        <v>2288611.9900000002</v>
      </c>
      <c r="I1513" s="145">
        <v>2456522.08</v>
      </c>
      <c r="J1513" s="145">
        <v>2460600.21</v>
      </c>
      <c r="K1513" s="145">
        <v>2235669.14</v>
      </c>
      <c r="L1513" s="145">
        <v>2364763.2999999998</v>
      </c>
      <c r="M1513" s="145">
        <v>2206668.33</v>
      </c>
      <c r="N1513" s="145">
        <v>2345827.12</v>
      </c>
      <c r="O1513" s="145">
        <v>2294531.31</v>
      </c>
      <c r="P1513" s="145">
        <v>2170971.13</v>
      </c>
      <c r="Q1513" s="145">
        <v>2303423.35</v>
      </c>
      <c r="R1513" s="145">
        <v>2235747.29</v>
      </c>
      <c r="S1513" s="145">
        <v>2275647.8199999998</v>
      </c>
      <c r="T1513" s="145">
        <v>2270062.88</v>
      </c>
      <c r="U1513" s="145">
        <v>2458366.27</v>
      </c>
      <c r="V1513" s="145">
        <v>2288493.0699999998</v>
      </c>
      <c r="W1513" s="145">
        <v>2303619.92</v>
      </c>
      <c r="X1513" s="145">
        <v>2588034.66</v>
      </c>
      <c r="Y1513" s="145">
        <v>2459707.92</v>
      </c>
      <c r="Z1513" s="145">
        <v>2917361.79</v>
      </c>
      <c r="AA1513" s="145">
        <v>2435522.46</v>
      </c>
      <c r="AB1513" s="145">
        <v>2240986.14</v>
      </c>
      <c r="AC1513" s="145">
        <v>2912644.82</v>
      </c>
      <c r="AD1513" s="145">
        <v>2877301.84</v>
      </c>
      <c r="AE1513" s="145">
        <v>3129810.74</v>
      </c>
      <c r="AF1513" s="145">
        <v>2830084.95</v>
      </c>
      <c r="AG1513" s="145">
        <v>2948556.44</v>
      </c>
      <c r="AH1513" s="145">
        <v>2230210.94</v>
      </c>
      <c r="AI1513" s="145">
        <v>2257435.39</v>
      </c>
      <c r="AJ1513" s="145">
        <v>2455870.69</v>
      </c>
      <c r="AK1513" s="145">
        <v>2437132.83</v>
      </c>
      <c r="AL1513" s="145">
        <v>2735736.09</v>
      </c>
      <c r="AM1513" s="145">
        <v>2413900.29</v>
      </c>
      <c r="AN1513" s="145">
        <v>2325906.4900000002</v>
      </c>
      <c r="AO1513" s="145">
        <v>2571364.91</v>
      </c>
      <c r="AP1513" s="145">
        <v>2451638.0699999998</v>
      </c>
      <c r="AQ1513" s="145">
        <v>1627672.9</v>
      </c>
      <c r="AR1513" s="145">
        <v>479071.7</v>
      </c>
      <c r="AS1513" s="145">
        <v>562585.41</v>
      </c>
      <c r="AT1513" s="145">
        <v>863626.08</v>
      </c>
      <c r="AU1513" s="145">
        <v>1072796.6299999999</v>
      </c>
      <c r="AV1513" s="145">
        <v>1050041.68</v>
      </c>
      <c r="AW1513" s="145">
        <v>1205624.3999999999</v>
      </c>
      <c r="AX1513" s="195">
        <v>1236672.6499999999</v>
      </c>
    </row>
    <row r="1514" spans="1:50" x14ac:dyDescent="0.35">
      <c r="A1514" s="27" t="s">
        <v>145</v>
      </c>
      <c r="B1514" s="3" t="s">
        <v>222</v>
      </c>
      <c r="C1514" s="3" t="s">
        <v>339</v>
      </c>
      <c r="D1514" s="3" t="s">
        <v>166</v>
      </c>
      <c r="E1514" s="145">
        <v>292.33999999999997</v>
      </c>
      <c r="F1514" s="145">
        <v>256.77</v>
      </c>
      <c r="G1514" s="145">
        <v>261.58</v>
      </c>
      <c r="H1514" s="145">
        <v>253</v>
      </c>
      <c r="I1514" s="145">
        <v>262.11</v>
      </c>
      <c r="J1514" s="145">
        <v>256.70999999999998</v>
      </c>
      <c r="K1514" s="145">
        <v>244.9</v>
      </c>
      <c r="L1514" s="145">
        <v>256.73</v>
      </c>
      <c r="M1514" s="145">
        <v>248.78</v>
      </c>
      <c r="N1514" s="145">
        <v>254.12</v>
      </c>
      <c r="O1514" s="145">
        <v>239.46</v>
      </c>
      <c r="P1514" s="145">
        <v>235.8</v>
      </c>
      <c r="Q1514" s="145">
        <v>240.67</v>
      </c>
      <c r="R1514" s="145">
        <v>229.94</v>
      </c>
      <c r="S1514" s="145">
        <v>232.21</v>
      </c>
      <c r="T1514" s="145">
        <v>223.87</v>
      </c>
      <c r="U1514" s="145">
        <v>231.59</v>
      </c>
      <c r="V1514" s="145">
        <v>218.47</v>
      </c>
      <c r="W1514" s="145">
        <v>218.1</v>
      </c>
      <c r="X1514" s="145">
        <v>238.18</v>
      </c>
      <c r="Y1514" s="145">
        <v>232.93</v>
      </c>
      <c r="Z1514" s="145">
        <v>261.33999999999997</v>
      </c>
      <c r="AA1514" s="145">
        <v>225.34</v>
      </c>
      <c r="AB1514" s="145">
        <v>211.41</v>
      </c>
      <c r="AC1514" s="145">
        <v>264.16000000000003</v>
      </c>
      <c r="AD1514" s="145">
        <v>261</v>
      </c>
      <c r="AE1514" s="145">
        <v>271.61</v>
      </c>
      <c r="AF1514" s="145">
        <v>245.07</v>
      </c>
      <c r="AG1514" s="145">
        <v>249.81</v>
      </c>
      <c r="AH1514" s="145">
        <v>193.78</v>
      </c>
      <c r="AI1514" s="145">
        <v>195.64</v>
      </c>
      <c r="AJ1514" s="145">
        <v>206.01</v>
      </c>
      <c r="AK1514" s="145">
        <v>201.73</v>
      </c>
      <c r="AL1514" s="145">
        <v>212.12</v>
      </c>
      <c r="AM1514" s="145">
        <v>198.45</v>
      </c>
      <c r="AN1514" s="145">
        <v>201.73</v>
      </c>
      <c r="AO1514" s="145">
        <v>204.84</v>
      </c>
      <c r="AP1514" s="145">
        <v>198.64</v>
      </c>
      <c r="AQ1514" s="145">
        <v>158.30000000000001</v>
      </c>
      <c r="AR1514" s="145">
        <v>210.3</v>
      </c>
      <c r="AS1514" s="145">
        <v>171.83</v>
      </c>
      <c r="AT1514" s="145">
        <v>146.03</v>
      </c>
      <c r="AU1514" s="145">
        <v>146.12</v>
      </c>
      <c r="AV1514" s="145">
        <v>136.65</v>
      </c>
      <c r="AW1514" s="145">
        <v>140.25</v>
      </c>
      <c r="AX1514" s="195">
        <v>142.84</v>
      </c>
    </row>
    <row r="1515" spans="1:50" x14ac:dyDescent="0.35">
      <c r="A1515" s="27" t="s">
        <v>145</v>
      </c>
      <c r="B1515" s="3" t="s">
        <v>222</v>
      </c>
      <c r="C1515" s="3" t="s">
        <v>339</v>
      </c>
      <c r="D1515" s="3" t="s">
        <v>327</v>
      </c>
      <c r="E1515" s="4">
        <v>97248</v>
      </c>
      <c r="F1515" s="4">
        <v>88426</v>
      </c>
      <c r="G1515" s="4">
        <v>100803</v>
      </c>
      <c r="H1515" s="4">
        <v>95115</v>
      </c>
      <c r="I1515" s="4">
        <v>106348</v>
      </c>
      <c r="J1515" s="4">
        <v>100558</v>
      </c>
      <c r="K1515" s="4">
        <v>92404</v>
      </c>
      <c r="L1515" s="4">
        <v>97375</v>
      </c>
      <c r="M1515" s="4">
        <v>91456</v>
      </c>
      <c r="N1515" s="4">
        <v>97162</v>
      </c>
      <c r="O1515" s="4">
        <v>100150</v>
      </c>
      <c r="P1515" s="4">
        <v>93747</v>
      </c>
      <c r="Q1515" s="4">
        <v>99602</v>
      </c>
      <c r="R1515" s="4">
        <v>97784</v>
      </c>
      <c r="S1515" s="4">
        <v>103739</v>
      </c>
      <c r="T1515" s="4">
        <v>103886</v>
      </c>
      <c r="U1515" s="4">
        <v>113352</v>
      </c>
      <c r="V1515" s="4">
        <v>106848</v>
      </c>
      <c r="W1515" s="4">
        <v>108299</v>
      </c>
      <c r="X1515" s="4">
        <v>116501</v>
      </c>
      <c r="Y1515" s="4">
        <v>102020</v>
      </c>
      <c r="Z1515" s="4">
        <v>116965</v>
      </c>
      <c r="AA1515" s="4">
        <v>106087</v>
      </c>
      <c r="AB1515" s="4">
        <v>100001</v>
      </c>
      <c r="AC1515" s="4">
        <v>110223</v>
      </c>
      <c r="AD1515" s="4">
        <v>104198</v>
      </c>
      <c r="AE1515" s="4">
        <v>115287</v>
      </c>
      <c r="AF1515" s="4">
        <v>113742</v>
      </c>
      <c r="AG1515" s="4">
        <v>122093</v>
      </c>
      <c r="AH1515" s="4">
        <v>106105</v>
      </c>
      <c r="AI1515" s="4">
        <v>111463</v>
      </c>
      <c r="AJ1515" s="4">
        <v>117097</v>
      </c>
      <c r="AK1515" s="4">
        <v>116013</v>
      </c>
      <c r="AL1515" s="4">
        <v>130085</v>
      </c>
      <c r="AM1515" s="4">
        <v>114362</v>
      </c>
      <c r="AN1515" s="4">
        <v>109595</v>
      </c>
      <c r="AO1515" s="4">
        <v>121650</v>
      </c>
      <c r="AP1515" s="4">
        <v>114366</v>
      </c>
      <c r="AQ1515" s="4">
        <v>75805</v>
      </c>
      <c r="AR1515" s="4">
        <v>22515</v>
      </c>
      <c r="AS1515" s="4">
        <v>25334</v>
      </c>
      <c r="AT1515" s="4">
        <v>37178</v>
      </c>
      <c r="AU1515" s="4">
        <v>46174</v>
      </c>
      <c r="AV1515" s="4">
        <v>46502</v>
      </c>
      <c r="AW1515" s="4">
        <v>51389</v>
      </c>
      <c r="AX1515" s="16">
        <v>52678</v>
      </c>
    </row>
    <row r="1516" spans="1:50" x14ac:dyDescent="0.35">
      <c r="A1516" s="27" t="s">
        <v>145</v>
      </c>
      <c r="B1516" s="3" t="s">
        <v>222</v>
      </c>
      <c r="C1516" s="3" t="s">
        <v>339</v>
      </c>
      <c r="D1516" s="3" t="s">
        <v>167</v>
      </c>
      <c r="E1516" s="4">
        <v>87303</v>
      </c>
      <c r="F1516" s="4">
        <v>87759</v>
      </c>
      <c r="G1516" s="4">
        <v>98392</v>
      </c>
      <c r="H1516" s="4">
        <v>98080</v>
      </c>
      <c r="I1516" s="4">
        <v>107249</v>
      </c>
      <c r="J1516" s="4">
        <v>111975</v>
      </c>
      <c r="K1516" s="4">
        <v>90670</v>
      </c>
      <c r="L1516" s="4">
        <v>82740</v>
      </c>
      <c r="M1516" s="4">
        <v>77782</v>
      </c>
      <c r="N1516" s="4">
        <v>81816</v>
      </c>
      <c r="O1516" s="4">
        <v>100833</v>
      </c>
      <c r="P1516" s="4">
        <v>88554</v>
      </c>
      <c r="Q1516" s="4">
        <v>97997</v>
      </c>
      <c r="R1516" s="4">
        <v>94476</v>
      </c>
      <c r="S1516" s="4">
        <v>115505</v>
      </c>
      <c r="T1516" s="4">
        <v>116909</v>
      </c>
      <c r="U1516" s="4">
        <v>127856</v>
      </c>
      <c r="V1516" s="4">
        <v>114443</v>
      </c>
      <c r="W1516" s="4">
        <v>112980</v>
      </c>
      <c r="X1516" s="4">
        <v>117787</v>
      </c>
      <c r="Y1516" s="4">
        <v>100146</v>
      </c>
      <c r="Z1516" s="4">
        <v>107262</v>
      </c>
      <c r="AA1516" s="4">
        <v>101741</v>
      </c>
      <c r="AB1516" s="4">
        <v>89895</v>
      </c>
      <c r="AC1516" s="4">
        <v>99089</v>
      </c>
      <c r="AD1516" s="4">
        <v>96412</v>
      </c>
      <c r="AE1516" s="4">
        <v>104736</v>
      </c>
      <c r="AF1516" s="4">
        <v>127359</v>
      </c>
      <c r="AG1516" s="4">
        <v>130480</v>
      </c>
      <c r="AH1516" s="4">
        <v>119887</v>
      </c>
      <c r="AI1516" s="4">
        <v>130033</v>
      </c>
      <c r="AJ1516" s="4">
        <v>133493</v>
      </c>
      <c r="AK1516" s="4">
        <v>130298</v>
      </c>
      <c r="AL1516" s="4">
        <v>145452</v>
      </c>
      <c r="AM1516" s="4">
        <v>125160</v>
      </c>
      <c r="AN1516" s="4">
        <v>119568</v>
      </c>
      <c r="AO1516" s="4">
        <v>135558</v>
      </c>
      <c r="AP1516" s="4">
        <v>119239</v>
      </c>
      <c r="AQ1516" s="4">
        <v>79033</v>
      </c>
      <c r="AR1516" s="4">
        <v>32908</v>
      </c>
      <c r="AS1516" s="4">
        <v>38793</v>
      </c>
      <c r="AT1516" s="4">
        <v>55587</v>
      </c>
      <c r="AU1516" s="4">
        <v>69979</v>
      </c>
      <c r="AV1516" s="4">
        <v>69708</v>
      </c>
      <c r="AW1516" s="4">
        <v>41703</v>
      </c>
      <c r="AX1516" s="16">
        <v>26186</v>
      </c>
    </row>
    <row r="1517" spans="1:50" x14ac:dyDescent="0.35">
      <c r="A1517" s="27" t="s">
        <v>145</v>
      </c>
      <c r="B1517" s="3" t="s">
        <v>222</v>
      </c>
      <c r="C1517" s="3" t="s">
        <v>339</v>
      </c>
      <c r="D1517" s="3" t="s">
        <v>132</v>
      </c>
      <c r="E1517" s="4">
        <v>8897</v>
      </c>
      <c r="F1517" s="4">
        <v>8747</v>
      </c>
      <c r="G1517" s="4">
        <v>9181</v>
      </c>
      <c r="H1517" s="4">
        <v>9046</v>
      </c>
      <c r="I1517" s="4">
        <v>9372</v>
      </c>
      <c r="J1517" s="4">
        <v>9585</v>
      </c>
      <c r="K1517" s="4">
        <v>9129</v>
      </c>
      <c r="L1517" s="4">
        <v>9211</v>
      </c>
      <c r="M1517" s="4">
        <v>8870</v>
      </c>
      <c r="N1517" s="4">
        <v>9231</v>
      </c>
      <c r="O1517" s="4">
        <v>9582</v>
      </c>
      <c r="P1517" s="4">
        <v>9207</v>
      </c>
      <c r="Q1517" s="4">
        <v>9571</v>
      </c>
      <c r="R1517" s="4">
        <v>9723</v>
      </c>
      <c r="S1517" s="4">
        <v>9800</v>
      </c>
      <c r="T1517" s="4">
        <v>10140</v>
      </c>
      <c r="U1517" s="4">
        <v>10615</v>
      </c>
      <c r="V1517" s="4">
        <v>10475</v>
      </c>
      <c r="W1517" s="4">
        <v>10562</v>
      </c>
      <c r="X1517" s="4">
        <v>10866</v>
      </c>
      <c r="Y1517" s="4">
        <v>10560</v>
      </c>
      <c r="Z1517" s="4">
        <v>11163</v>
      </c>
      <c r="AA1517" s="4">
        <v>10808</v>
      </c>
      <c r="AB1517" s="4">
        <v>10600</v>
      </c>
      <c r="AC1517" s="4">
        <v>11026</v>
      </c>
      <c r="AD1517" s="4">
        <v>11024</v>
      </c>
      <c r="AE1517" s="4">
        <v>11523</v>
      </c>
      <c r="AF1517" s="4">
        <v>11548</v>
      </c>
      <c r="AG1517" s="4">
        <v>11803</v>
      </c>
      <c r="AH1517" s="4">
        <v>11509</v>
      </c>
      <c r="AI1517" s="4">
        <v>11539</v>
      </c>
      <c r="AJ1517" s="4">
        <v>11921</v>
      </c>
      <c r="AK1517" s="4">
        <v>12081</v>
      </c>
      <c r="AL1517" s="4">
        <v>12897</v>
      </c>
      <c r="AM1517" s="4">
        <v>12164</v>
      </c>
      <c r="AN1517" s="4">
        <v>11530</v>
      </c>
      <c r="AO1517" s="4">
        <v>12553</v>
      </c>
      <c r="AP1517" s="4">
        <v>12342</v>
      </c>
      <c r="AQ1517" s="4">
        <v>10282</v>
      </c>
      <c r="AR1517" s="4">
        <v>2278</v>
      </c>
      <c r="AS1517" s="4">
        <v>3274</v>
      </c>
      <c r="AT1517" s="4">
        <v>5914</v>
      </c>
      <c r="AU1517" s="4">
        <v>7342</v>
      </c>
      <c r="AV1517" s="4">
        <v>7684</v>
      </c>
      <c r="AW1517" s="4">
        <v>8596</v>
      </c>
      <c r="AX1517" s="16">
        <v>8658</v>
      </c>
    </row>
    <row r="1518" spans="1:50" x14ac:dyDescent="0.35">
      <c r="A1518" s="27" t="s">
        <v>145</v>
      </c>
      <c r="B1518" s="3" t="s">
        <v>223</v>
      </c>
      <c r="C1518" s="3" t="s">
        <v>129</v>
      </c>
      <c r="D1518" s="3" t="s">
        <v>162</v>
      </c>
      <c r="E1518" s="145">
        <v>28884.61</v>
      </c>
      <c r="F1518" s="145">
        <v>25342.11</v>
      </c>
      <c r="G1518" s="145">
        <v>18034.28</v>
      </c>
      <c r="H1518" s="145">
        <v>21458.23</v>
      </c>
      <c r="I1518" s="145">
        <v>19375.22</v>
      </c>
      <c r="J1518" s="145">
        <v>31067.439999999999</v>
      </c>
      <c r="K1518" s="145">
        <v>31796.74</v>
      </c>
      <c r="L1518" s="145">
        <v>34652.629999999997</v>
      </c>
      <c r="M1518" s="145">
        <v>29036.9</v>
      </c>
      <c r="N1518" s="145">
        <v>30312.52</v>
      </c>
      <c r="O1518" s="145">
        <v>28758.57</v>
      </c>
      <c r="P1518" s="145">
        <v>30881.5</v>
      </c>
      <c r="Q1518" s="145">
        <v>32233.040000000001</v>
      </c>
      <c r="R1518" s="145">
        <v>24728.52</v>
      </c>
      <c r="S1518" s="145">
        <v>23041.58</v>
      </c>
      <c r="T1518" s="145">
        <v>23069.74</v>
      </c>
      <c r="U1518" s="145">
        <v>27964.55</v>
      </c>
      <c r="V1518" s="145">
        <v>26900.16</v>
      </c>
      <c r="W1518" s="145">
        <v>24472.97</v>
      </c>
      <c r="X1518" s="145">
        <v>28308.05</v>
      </c>
      <c r="Y1518" s="145">
        <v>30109.88</v>
      </c>
      <c r="Z1518" s="145">
        <v>36780.629999999997</v>
      </c>
      <c r="AA1518" s="145">
        <v>31914.37</v>
      </c>
      <c r="AB1518" s="145">
        <v>29904.99</v>
      </c>
      <c r="AC1518" s="145">
        <v>27479.29</v>
      </c>
      <c r="AD1518" s="145">
        <v>22151.68</v>
      </c>
      <c r="AE1518" s="145">
        <v>26358.78</v>
      </c>
      <c r="AF1518" s="145">
        <v>30514.31</v>
      </c>
      <c r="AG1518" s="145">
        <v>29604.94</v>
      </c>
      <c r="AH1518" s="145">
        <v>26735.360000000001</v>
      </c>
      <c r="AI1518" s="145">
        <v>27219.43</v>
      </c>
      <c r="AJ1518" s="145">
        <v>32849.660000000003</v>
      </c>
      <c r="AK1518" s="145">
        <v>25675.07</v>
      </c>
      <c r="AL1518" s="145">
        <v>32223.14</v>
      </c>
      <c r="AM1518" s="145">
        <v>26806.83</v>
      </c>
      <c r="AN1518" s="145">
        <v>26300.55</v>
      </c>
      <c r="AO1518" s="145">
        <v>25715.66</v>
      </c>
      <c r="AP1518" s="145">
        <v>24561.16</v>
      </c>
      <c r="AQ1518" s="145">
        <v>16856.86</v>
      </c>
      <c r="AR1518" s="145">
        <v>7431.63</v>
      </c>
      <c r="AS1518" s="145">
        <v>11393.52</v>
      </c>
      <c r="AT1518" s="145">
        <v>11375.31</v>
      </c>
      <c r="AU1518" s="145">
        <v>13470.87</v>
      </c>
      <c r="AV1518" s="145">
        <v>8126.99</v>
      </c>
      <c r="AW1518" s="145">
        <v>7624.63</v>
      </c>
      <c r="AX1518" s="195">
        <v>7134.68</v>
      </c>
    </row>
    <row r="1519" spans="1:50" x14ac:dyDescent="0.35">
      <c r="A1519" s="27" t="s">
        <v>145</v>
      </c>
      <c r="B1519" s="3" t="s">
        <v>223</v>
      </c>
      <c r="C1519" s="3" t="s">
        <v>129</v>
      </c>
      <c r="D1519" s="3" t="s">
        <v>166</v>
      </c>
      <c r="E1519" s="145">
        <v>489.57</v>
      </c>
      <c r="F1519" s="145">
        <v>444.6</v>
      </c>
      <c r="G1519" s="145">
        <v>383.71</v>
      </c>
      <c r="H1519" s="145">
        <v>397.37</v>
      </c>
      <c r="I1519" s="145">
        <v>322.92</v>
      </c>
      <c r="J1519" s="145">
        <v>501.09</v>
      </c>
      <c r="K1519" s="145">
        <v>538.92999999999995</v>
      </c>
      <c r="L1519" s="145">
        <v>558.91</v>
      </c>
      <c r="M1519" s="145">
        <v>500.64</v>
      </c>
      <c r="N1519" s="145">
        <v>459.28</v>
      </c>
      <c r="O1519" s="145">
        <v>378.4</v>
      </c>
      <c r="P1519" s="145">
        <v>406.34</v>
      </c>
      <c r="Q1519" s="145">
        <v>402.91</v>
      </c>
      <c r="R1519" s="145">
        <v>369.08</v>
      </c>
      <c r="S1519" s="145">
        <v>365.74</v>
      </c>
      <c r="T1519" s="145">
        <v>334.34</v>
      </c>
      <c r="U1519" s="145">
        <v>451.04</v>
      </c>
      <c r="V1519" s="145">
        <v>407.58</v>
      </c>
      <c r="W1519" s="145">
        <v>365.27</v>
      </c>
      <c r="X1519" s="145">
        <v>442.31</v>
      </c>
      <c r="Y1519" s="145">
        <v>396.18</v>
      </c>
      <c r="Z1519" s="145">
        <v>395.49</v>
      </c>
      <c r="AA1519" s="145">
        <v>437.18</v>
      </c>
      <c r="AB1519" s="145">
        <v>467.27</v>
      </c>
      <c r="AC1519" s="145">
        <v>339.25</v>
      </c>
      <c r="AD1519" s="145">
        <v>284</v>
      </c>
      <c r="AE1519" s="145">
        <v>366.09</v>
      </c>
      <c r="AF1519" s="145">
        <v>396.29</v>
      </c>
      <c r="AG1519" s="145">
        <v>384.48</v>
      </c>
      <c r="AH1519" s="145">
        <v>297.06</v>
      </c>
      <c r="AI1519" s="145">
        <v>316.51</v>
      </c>
      <c r="AJ1519" s="145">
        <v>325.24</v>
      </c>
      <c r="AK1519" s="145">
        <v>302.06</v>
      </c>
      <c r="AL1519" s="145">
        <v>362.06</v>
      </c>
      <c r="AM1519" s="145">
        <v>301.2</v>
      </c>
      <c r="AN1519" s="145">
        <v>341.57</v>
      </c>
      <c r="AO1519" s="145">
        <v>352.27</v>
      </c>
      <c r="AP1519" s="145">
        <v>327.48</v>
      </c>
      <c r="AQ1519" s="145">
        <v>290.64</v>
      </c>
      <c r="AR1519" s="145">
        <v>265.42</v>
      </c>
      <c r="AS1519" s="145">
        <v>258.94</v>
      </c>
      <c r="AT1519" s="145">
        <v>203.13</v>
      </c>
      <c r="AU1519" s="145">
        <v>232.26</v>
      </c>
      <c r="AV1519" s="145">
        <v>253.97</v>
      </c>
      <c r="AW1519" s="145">
        <v>245.96</v>
      </c>
      <c r="AX1519" s="195">
        <v>285.39</v>
      </c>
    </row>
    <row r="1520" spans="1:50" x14ac:dyDescent="0.35">
      <c r="A1520" s="27" t="s">
        <v>145</v>
      </c>
      <c r="B1520" s="3" t="s">
        <v>223</v>
      </c>
      <c r="C1520" s="3" t="s">
        <v>129</v>
      </c>
      <c r="D1520" s="3" t="s">
        <v>327</v>
      </c>
      <c r="E1520" s="3">
        <v>502</v>
      </c>
      <c r="F1520" s="3">
        <v>455</v>
      </c>
      <c r="G1520" s="3">
        <v>382</v>
      </c>
      <c r="H1520" s="3">
        <v>467</v>
      </c>
      <c r="I1520" s="3">
        <v>528</v>
      </c>
      <c r="J1520" s="3">
        <v>632</v>
      </c>
      <c r="K1520" s="3">
        <v>630</v>
      </c>
      <c r="L1520" s="3">
        <v>693</v>
      </c>
      <c r="M1520" s="3">
        <v>500</v>
      </c>
      <c r="N1520" s="3">
        <v>558</v>
      </c>
      <c r="O1520" s="3">
        <v>644</v>
      </c>
      <c r="P1520" s="3">
        <v>507</v>
      </c>
      <c r="Q1520" s="3">
        <v>601</v>
      </c>
      <c r="R1520" s="3">
        <v>477</v>
      </c>
      <c r="S1520" s="3">
        <v>474</v>
      </c>
      <c r="T1520" s="3">
        <v>527</v>
      </c>
      <c r="U1520" s="3">
        <v>635</v>
      </c>
      <c r="V1520" s="3">
        <v>600</v>
      </c>
      <c r="W1520" s="3">
        <v>584</v>
      </c>
      <c r="X1520" s="3">
        <v>663</v>
      </c>
      <c r="Y1520" s="3">
        <v>613</v>
      </c>
      <c r="Z1520" s="3">
        <v>816</v>
      </c>
      <c r="AA1520" s="3">
        <v>660</v>
      </c>
      <c r="AB1520" s="3">
        <v>573</v>
      </c>
      <c r="AC1520" s="3">
        <v>582</v>
      </c>
      <c r="AD1520" s="3">
        <v>521</v>
      </c>
      <c r="AE1520" s="3">
        <v>561</v>
      </c>
      <c r="AF1520" s="3">
        <v>592</v>
      </c>
      <c r="AG1520" s="3">
        <v>544</v>
      </c>
      <c r="AH1520" s="3">
        <v>576</v>
      </c>
      <c r="AI1520" s="3">
        <v>645</v>
      </c>
      <c r="AJ1520" s="3">
        <v>785</v>
      </c>
      <c r="AK1520" s="3">
        <v>559</v>
      </c>
      <c r="AL1520" s="3">
        <v>663</v>
      </c>
      <c r="AM1520" s="3">
        <v>564</v>
      </c>
      <c r="AN1520" s="3">
        <v>549</v>
      </c>
      <c r="AO1520" s="3">
        <v>540</v>
      </c>
      <c r="AP1520" s="3">
        <v>500</v>
      </c>
      <c r="AQ1520" s="3">
        <v>365</v>
      </c>
      <c r="AR1520" s="3">
        <v>158</v>
      </c>
      <c r="AS1520" s="3">
        <v>217</v>
      </c>
      <c r="AT1520" s="3">
        <v>246</v>
      </c>
      <c r="AU1520" s="3">
        <v>256</v>
      </c>
      <c r="AV1520" s="3">
        <v>190</v>
      </c>
      <c r="AW1520" s="3">
        <v>151</v>
      </c>
      <c r="AX1520" s="10">
        <v>154</v>
      </c>
    </row>
    <row r="1521" spans="1:50" x14ac:dyDescent="0.35">
      <c r="A1521" s="27" t="s">
        <v>145</v>
      </c>
      <c r="B1521" s="3" t="s">
        <v>223</v>
      </c>
      <c r="C1521" s="3" t="s">
        <v>129</v>
      </c>
      <c r="D1521" s="3" t="s">
        <v>167</v>
      </c>
      <c r="E1521" s="4">
        <v>5188</v>
      </c>
      <c r="F1521" s="4">
        <v>4585</v>
      </c>
      <c r="G1521" s="4">
        <v>3163</v>
      </c>
      <c r="H1521" s="4">
        <v>3245</v>
      </c>
      <c r="I1521" s="4">
        <v>3325</v>
      </c>
      <c r="J1521" s="4">
        <v>4566</v>
      </c>
      <c r="K1521" s="4">
        <v>4533</v>
      </c>
      <c r="L1521" s="4">
        <v>4749</v>
      </c>
      <c r="M1521" s="4">
        <v>3345</v>
      </c>
      <c r="N1521" s="4">
        <v>3442</v>
      </c>
      <c r="O1521" s="4">
        <v>3990</v>
      </c>
      <c r="P1521" s="4">
        <v>4383</v>
      </c>
      <c r="Q1521" s="4">
        <v>4792</v>
      </c>
      <c r="R1521" s="4">
        <v>4246</v>
      </c>
      <c r="S1521" s="4">
        <v>3575</v>
      </c>
      <c r="T1521" s="4">
        <v>4098</v>
      </c>
      <c r="U1521" s="4">
        <v>5156</v>
      </c>
      <c r="V1521" s="4">
        <v>5630</v>
      </c>
      <c r="W1521" s="4">
        <v>5079</v>
      </c>
      <c r="X1521" s="4">
        <v>5469</v>
      </c>
      <c r="Y1521" s="4">
        <v>6105</v>
      </c>
      <c r="Z1521" s="4">
        <v>7793</v>
      </c>
      <c r="AA1521" s="4">
        <v>7300</v>
      </c>
      <c r="AB1521" s="4">
        <v>7026</v>
      </c>
      <c r="AC1521" s="4">
        <v>5567</v>
      </c>
      <c r="AD1521" s="4">
        <v>4523</v>
      </c>
      <c r="AE1521" s="4">
        <v>5706</v>
      </c>
      <c r="AF1521" s="4">
        <v>7240</v>
      </c>
      <c r="AG1521" s="4">
        <v>6517</v>
      </c>
      <c r="AH1521" s="4">
        <v>6098</v>
      </c>
      <c r="AI1521" s="4">
        <v>5865</v>
      </c>
      <c r="AJ1521" s="4">
        <v>5776</v>
      </c>
      <c r="AK1521" s="4">
        <v>5244</v>
      </c>
      <c r="AL1521" s="4">
        <v>7212</v>
      </c>
      <c r="AM1521" s="4">
        <v>5891</v>
      </c>
      <c r="AN1521" s="4">
        <v>6035</v>
      </c>
      <c r="AO1521" s="4">
        <v>5995</v>
      </c>
      <c r="AP1521" s="4">
        <v>5437</v>
      </c>
      <c r="AQ1521" s="4">
        <v>3848</v>
      </c>
      <c r="AR1521" s="4">
        <v>1488</v>
      </c>
      <c r="AS1521" s="4">
        <v>2510</v>
      </c>
      <c r="AT1521" s="4">
        <v>2234</v>
      </c>
      <c r="AU1521" s="4">
        <v>3191</v>
      </c>
      <c r="AV1521" s="4">
        <v>1828</v>
      </c>
      <c r="AW1521" s="4">
        <v>1451</v>
      </c>
      <c r="AX1521" s="16">
        <v>1495</v>
      </c>
    </row>
    <row r="1522" spans="1:50" x14ac:dyDescent="0.35">
      <c r="A1522" s="27" t="s">
        <v>145</v>
      </c>
      <c r="B1522" s="3" t="s">
        <v>223</v>
      </c>
      <c r="C1522" s="3" t="s">
        <v>129</v>
      </c>
      <c r="D1522" s="3" t="s">
        <v>132</v>
      </c>
      <c r="E1522" s="3">
        <v>59</v>
      </c>
      <c r="F1522" s="3">
        <v>57</v>
      </c>
      <c r="G1522" s="3">
        <v>47</v>
      </c>
      <c r="H1522" s="3">
        <v>54</v>
      </c>
      <c r="I1522" s="3">
        <v>60</v>
      </c>
      <c r="J1522" s="3">
        <v>62</v>
      </c>
      <c r="K1522" s="3">
        <v>59</v>
      </c>
      <c r="L1522" s="3">
        <v>62</v>
      </c>
      <c r="M1522" s="3">
        <v>58</v>
      </c>
      <c r="N1522" s="3">
        <v>66</v>
      </c>
      <c r="O1522" s="3">
        <v>76</v>
      </c>
      <c r="P1522" s="3">
        <v>76</v>
      </c>
      <c r="Q1522" s="3">
        <v>80</v>
      </c>
      <c r="R1522" s="3">
        <v>67</v>
      </c>
      <c r="S1522" s="3">
        <v>63</v>
      </c>
      <c r="T1522" s="3">
        <v>69</v>
      </c>
      <c r="U1522" s="3">
        <v>62</v>
      </c>
      <c r="V1522" s="3">
        <v>66</v>
      </c>
      <c r="W1522" s="3">
        <v>67</v>
      </c>
      <c r="X1522" s="3">
        <v>64</v>
      </c>
      <c r="Y1522" s="3">
        <v>76</v>
      </c>
      <c r="Z1522" s="3">
        <v>93</v>
      </c>
      <c r="AA1522" s="3">
        <v>73</v>
      </c>
      <c r="AB1522" s="3">
        <v>64</v>
      </c>
      <c r="AC1522" s="3">
        <v>81</v>
      </c>
      <c r="AD1522" s="3">
        <v>78</v>
      </c>
      <c r="AE1522" s="3">
        <v>72</v>
      </c>
      <c r="AF1522" s="3">
        <v>77</v>
      </c>
      <c r="AG1522" s="3">
        <v>77</v>
      </c>
      <c r="AH1522" s="3">
        <v>90</v>
      </c>
      <c r="AI1522" s="3">
        <v>86</v>
      </c>
      <c r="AJ1522" s="3">
        <v>101</v>
      </c>
      <c r="AK1522" s="3">
        <v>85</v>
      </c>
      <c r="AL1522" s="3">
        <v>89</v>
      </c>
      <c r="AM1522" s="3">
        <v>89</v>
      </c>
      <c r="AN1522" s="3">
        <v>77</v>
      </c>
      <c r="AO1522" s="3">
        <v>73</v>
      </c>
      <c r="AP1522" s="3">
        <v>75</v>
      </c>
      <c r="AQ1522" s="3">
        <v>58</v>
      </c>
      <c r="AR1522" s="3">
        <v>28</v>
      </c>
      <c r="AS1522" s="3">
        <v>44</v>
      </c>
      <c r="AT1522" s="3">
        <v>56</v>
      </c>
      <c r="AU1522" s="3">
        <v>58</v>
      </c>
      <c r="AV1522" s="3">
        <v>32</v>
      </c>
      <c r="AW1522" s="3">
        <v>31</v>
      </c>
      <c r="AX1522" s="10">
        <v>25</v>
      </c>
    </row>
    <row r="1523" spans="1:50" x14ac:dyDescent="0.35">
      <c r="A1523" s="27" t="s">
        <v>145</v>
      </c>
      <c r="B1523" s="3" t="s">
        <v>223</v>
      </c>
      <c r="C1523" s="3" t="s">
        <v>341</v>
      </c>
      <c r="D1523" s="3" t="s">
        <v>162</v>
      </c>
      <c r="E1523" s="145"/>
      <c r="F1523" s="145"/>
      <c r="G1523" s="145"/>
      <c r="H1523" s="145"/>
      <c r="I1523" s="145"/>
      <c r="J1523" s="145"/>
      <c r="K1523" s="145"/>
      <c r="L1523" s="145"/>
      <c r="M1523" s="145"/>
      <c r="N1523" s="145"/>
      <c r="O1523" s="145"/>
      <c r="P1523" s="145"/>
      <c r="Q1523" s="145">
        <v>64.22</v>
      </c>
      <c r="R1523" s="145"/>
      <c r="S1523" s="145"/>
      <c r="T1523" s="145"/>
      <c r="U1523" s="145"/>
      <c r="V1523" s="145"/>
      <c r="W1523" s="145"/>
      <c r="X1523" s="145"/>
      <c r="Y1523" s="145"/>
      <c r="Z1523" s="145"/>
      <c r="AA1523" s="145"/>
      <c r="AB1523" s="145"/>
      <c r="AC1523" s="145"/>
      <c r="AD1523" s="145"/>
      <c r="AE1523" s="145"/>
      <c r="AF1523" s="145"/>
      <c r="AG1523" s="145"/>
      <c r="AH1523" s="145"/>
      <c r="AI1523" s="145"/>
      <c r="AJ1523" s="145"/>
      <c r="AK1523" s="145"/>
      <c r="AL1523" s="145"/>
      <c r="AM1523" s="145"/>
      <c r="AN1523" s="145"/>
      <c r="AO1523" s="145"/>
      <c r="AP1523" s="145"/>
      <c r="AQ1523" s="145"/>
      <c r="AR1523" s="145"/>
      <c r="AS1523" s="145"/>
      <c r="AT1523" s="145"/>
      <c r="AU1523" s="145"/>
      <c r="AV1523" s="145"/>
      <c r="AW1523" s="145"/>
      <c r="AX1523" s="195"/>
    </row>
    <row r="1524" spans="1:50" x14ac:dyDescent="0.35">
      <c r="A1524" s="27" t="s">
        <v>145</v>
      </c>
      <c r="B1524" s="3" t="s">
        <v>223</v>
      </c>
      <c r="C1524" s="3" t="s">
        <v>341</v>
      </c>
      <c r="D1524" s="3" t="s">
        <v>166</v>
      </c>
      <c r="E1524" s="145"/>
      <c r="F1524" s="145"/>
      <c r="G1524" s="145"/>
      <c r="H1524" s="145"/>
      <c r="I1524" s="145"/>
      <c r="J1524" s="145"/>
      <c r="K1524" s="145"/>
      <c r="L1524" s="145"/>
      <c r="M1524" s="145"/>
      <c r="N1524" s="145"/>
      <c r="O1524" s="145"/>
      <c r="P1524" s="145"/>
      <c r="Q1524" s="145">
        <v>64.22</v>
      </c>
      <c r="R1524" s="145"/>
      <c r="S1524" s="145"/>
      <c r="T1524" s="145"/>
      <c r="U1524" s="145"/>
      <c r="V1524" s="145"/>
      <c r="W1524" s="145"/>
      <c r="X1524" s="145"/>
      <c r="Y1524" s="145"/>
      <c r="Z1524" s="145"/>
      <c r="AA1524" s="145"/>
      <c r="AB1524" s="145"/>
      <c r="AC1524" s="145"/>
      <c r="AD1524" s="145"/>
      <c r="AE1524" s="145"/>
      <c r="AF1524" s="145"/>
      <c r="AG1524" s="145"/>
      <c r="AH1524" s="145"/>
      <c r="AI1524" s="145"/>
      <c r="AJ1524" s="145"/>
      <c r="AK1524" s="145"/>
      <c r="AL1524" s="145"/>
      <c r="AM1524" s="145"/>
      <c r="AN1524" s="145"/>
      <c r="AO1524" s="145"/>
      <c r="AP1524" s="145"/>
      <c r="AQ1524" s="145"/>
      <c r="AR1524" s="145"/>
      <c r="AS1524" s="145"/>
      <c r="AT1524" s="145"/>
      <c r="AU1524" s="145"/>
      <c r="AV1524" s="145"/>
      <c r="AW1524" s="145"/>
      <c r="AX1524" s="195"/>
    </row>
    <row r="1525" spans="1:50" x14ac:dyDescent="0.35">
      <c r="A1525" s="27" t="s">
        <v>145</v>
      </c>
      <c r="B1525" s="3" t="s">
        <v>223</v>
      </c>
      <c r="C1525" s="3" t="s">
        <v>341</v>
      </c>
      <c r="D1525" s="3" t="s">
        <v>327</v>
      </c>
      <c r="E1525" s="3"/>
      <c r="F1525" s="3"/>
      <c r="G1525" s="3"/>
      <c r="H1525" s="3"/>
      <c r="I1525" s="3"/>
      <c r="J1525" s="3"/>
      <c r="K1525" s="3"/>
      <c r="L1525" s="3"/>
      <c r="M1525" s="3"/>
      <c r="N1525" s="3"/>
      <c r="O1525" s="3"/>
      <c r="P1525" s="3"/>
      <c r="Q1525" s="3">
        <v>1</v>
      </c>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10"/>
    </row>
    <row r="1526" spans="1:50" x14ac:dyDescent="0.35">
      <c r="A1526" s="27" t="s">
        <v>145</v>
      </c>
      <c r="B1526" s="3" t="s">
        <v>223</v>
      </c>
      <c r="C1526" s="3" t="s">
        <v>341</v>
      </c>
      <c r="D1526" s="3" t="s">
        <v>167</v>
      </c>
      <c r="E1526" s="3"/>
      <c r="F1526" s="3"/>
      <c r="G1526" s="3"/>
      <c r="H1526" s="3"/>
      <c r="I1526" s="3"/>
      <c r="J1526" s="3"/>
      <c r="K1526" s="3"/>
      <c r="L1526" s="3"/>
      <c r="M1526" s="3"/>
      <c r="N1526" s="3"/>
      <c r="O1526" s="3"/>
      <c r="P1526" s="3"/>
      <c r="Q1526" s="3">
        <v>0</v>
      </c>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10"/>
    </row>
    <row r="1527" spans="1:50" x14ac:dyDescent="0.35">
      <c r="A1527" s="27" t="s">
        <v>145</v>
      </c>
      <c r="B1527" s="3" t="s">
        <v>223</v>
      </c>
      <c r="C1527" s="3" t="s">
        <v>341</v>
      </c>
      <c r="D1527" s="3" t="s">
        <v>132</v>
      </c>
      <c r="E1527" s="3"/>
      <c r="F1527" s="3"/>
      <c r="G1527" s="3"/>
      <c r="H1527" s="3"/>
      <c r="I1527" s="3"/>
      <c r="J1527" s="3"/>
      <c r="K1527" s="3"/>
      <c r="L1527" s="3"/>
      <c r="M1527" s="3"/>
      <c r="N1527" s="3"/>
      <c r="O1527" s="3"/>
      <c r="P1527" s="3"/>
      <c r="Q1527" s="3">
        <v>1</v>
      </c>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10"/>
    </row>
    <row r="1528" spans="1:50" x14ac:dyDescent="0.35">
      <c r="A1528" s="27" t="s">
        <v>145</v>
      </c>
      <c r="B1528" s="3" t="s">
        <v>223</v>
      </c>
      <c r="C1528" s="3" t="s">
        <v>333</v>
      </c>
      <c r="D1528" s="3" t="s">
        <v>162</v>
      </c>
      <c r="E1528" s="145">
        <v>6858.23</v>
      </c>
      <c r="F1528" s="145">
        <v>5525.24</v>
      </c>
      <c r="G1528" s="145">
        <v>4798.12</v>
      </c>
      <c r="H1528" s="145">
        <v>5855.93</v>
      </c>
      <c r="I1528" s="145">
        <v>4008.97</v>
      </c>
      <c r="J1528" s="145">
        <v>11395.63</v>
      </c>
      <c r="K1528" s="145">
        <v>11973.99</v>
      </c>
      <c r="L1528" s="145">
        <v>10900.25</v>
      </c>
      <c r="M1528" s="145">
        <v>13396.35</v>
      </c>
      <c r="N1528" s="145">
        <v>12553.49</v>
      </c>
      <c r="O1528" s="145">
        <v>7925.78</v>
      </c>
      <c r="P1528" s="145">
        <v>7950.58</v>
      </c>
      <c r="Q1528" s="145">
        <v>6955.59</v>
      </c>
      <c r="R1528" s="145">
        <v>4995.5200000000004</v>
      </c>
      <c r="S1528" s="145">
        <v>4388.8900000000003</v>
      </c>
      <c r="T1528" s="145">
        <v>1952.07</v>
      </c>
      <c r="U1528" s="145">
        <v>3114.02</v>
      </c>
      <c r="V1528" s="145">
        <v>3345.83</v>
      </c>
      <c r="W1528" s="145">
        <v>2026.52</v>
      </c>
      <c r="X1528" s="145">
        <v>2268.54</v>
      </c>
      <c r="Y1528" s="145">
        <v>2222.29</v>
      </c>
      <c r="Z1528" s="145">
        <v>2244.94</v>
      </c>
      <c r="AA1528" s="145">
        <v>2538.17</v>
      </c>
      <c r="AB1528" s="145">
        <v>2334.0300000000002</v>
      </c>
      <c r="AC1528" s="145">
        <v>3804.46</v>
      </c>
      <c r="AD1528" s="145">
        <v>1826.86</v>
      </c>
      <c r="AE1528" s="145">
        <v>2944.83</v>
      </c>
      <c r="AF1528" s="145">
        <v>2946.83</v>
      </c>
      <c r="AG1528" s="145">
        <v>3939.62</v>
      </c>
      <c r="AH1528" s="145">
        <v>2573.2600000000002</v>
      </c>
      <c r="AI1528" s="145">
        <v>2413.1999999999998</v>
      </c>
      <c r="AJ1528" s="145">
        <v>4838.29</v>
      </c>
      <c r="AK1528" s="145">
        <v>3330.6</v>
      </c>
      <c r="AL1528" s="145">
        <v>4291.26</v>
      </c>
      <c r="AM1528" s="145">
        <v>3691.54</v>
      </c>
      <c r="AN1528" s="145">
        <v>3267.34</v>
      </c>
      <c r="AO1528" s="145">
        <v>3812.23</v>
      </c>
      <c r="AP1528" s="145">
        <v>3017.25</v>
      </c>
      <c r="AQ1528" s="145">
        <v>1150.54</v>
      </c>
      <c r="AR1528" s="145">
        <v>474.98</v>
      </c>
      <c r="AS1528" s="145">
        <v>1086.96</v>
      </c>
      <c r="AT1528" s="145">
        <v>1168.18</v>
      </c>
      <c r="AU1528" s="145">
        <v>1758.66</v>
      </c>
      <c r="AV1528" s="145">
        <v>2106.89</v>
      </c>
      <c r="AW1528" s="145">
        <v>1340.67</v>
      </c>
      <c r="AX1528" s="195">
        <v>401.16</v>
      </c>
    </row>
    <row r="1529" spans="1:50" x14ac:dyDescent="0.35">
      <c r="A1529" s="27" t="s">
        <v>145</v>
      </c>
      <c r="B1529" s="3" t="s">
        <v>223</v>
      </c>
      <c r="C1529" s="3" t="s">
        <v>333</v>
      </c>
      <c r="D1529" s="3" t="s">
        <v>166</v>
      </c>
      <c r="E1529" s="145">
        <v>979.75</v>
      </c>
      <c r="F1529" s="145">
        <v>613.91999999999996</v>
      </c>
      <c r="G1529" s="145">
        <v>959.62</v>
      </c>
      <c r="H1529" s="145">
        <v>650.66</v>
      </c>
      <c r="I1529" s="145">
        <v>572.71</v>
      </c>
      <c r="J1529" s="145">
        <v>1424.45</v>
      </c>
      <c r="K1529" s="145">
        <v>921.08</v>
      </c>
      <c r="L1529" s="145">
        <v>1090.03</v>
      </c>
      <c r="M1529" s="145">
        <v>1674.54</v>
      </c>
      <c r="N1529" s="145">
        <v>1046.1199999999999</v>
      </c>
      <c r="O1529" s="145">
        <v>660.48</v>
      </c>
      <c r="P1529" s="145">
        <v>795.06</v>
      </c>
      <c r="Q1529" s="145">
        <v>535.04999999999995</v>
      </c>
      <c r="R1529" s="145">
        <v>832.59</v>
      </c>
      <c r="S1529" s="145">
        <v>626.98</v>
      </c>
      <c r="T1529" s="145">
        <v>488.02</v>
      </c>
      <c r="U1529" s="145">
        <v>622.79999999999995</v>
      </c>
      <c r="V1529" s="145">
        <v>371.76</v>
      </c>
      <c r="W1529" s="145">
        <v>202.65</v>
      </c>
      <c r="X1529" s="145">
        <v>324.08</v>
      </c>
      <c r="Y1529" s="145">
        <v>277.79000000000002</v>
      </c>
      <c r="Z1529" s="145">
        <v>160.35</v>
      </c>
      <c r="AA1529" s="145">
        <v>211.51</v>
      </c>
      <c r="AB1529" s="145">
        <v>259.33999999999997</v>
      </c>
      <c r="AC1529" s="145">
        <v>211.36</v>
      </c>
      <c r="AD1529" s="145">
        <v>121.79</v>
      </c>
      <c r="AE1529" s="145">
        <v>184.05</v>
      </c>
      <c r="AF1529" s="145">
        <v>267.89</v>
      </c>
      <c r="AG1529" s="145">
        <v>303.05</v>
      </c>
      <c r="AH1529" s="145">
        <v>197.94</v>
      </c>
      <c r="AI1529" s="145">
        <v>241.32</v>
      </c>
      <c r="AJ1529" s="145">
        <v>345.59</v>
      </c>
      <c r="AK1529" s="145">
        <v>370.07</v>
      </c>
      <c r="AL1529" s="145">
        <v>429.13</v>
      </c>
      <c r="AM1529" s="145">
        <v>246.1</v>
      </c>
      <c r="AN1529" s="145">
        <v>272.27999999999997</v>
      </c>
      <c r="AO1529" s="145">
        <v>346.57</v>
      </c>
      <c r="AP1529" s="145">
        <v>377.16</v>
      </c>
      <c r="AQ1529" s="145">
        <v>164.36</v>
      </c>
      <c r="AR1529" s="145">
        <v>158.33000000000001</v>
      </c>
      <c r="AS1529" s="145">
        <v>155.28</v>
      </c>
      <c r="AT1529" s="145">
        <v>233.64</v>
      </c>
      <c r="AU1529" s="145">
        <v>439.67</v>
      </c>
      <c r="AV1529" s="145">
        <v>1053.45</v>
      </c>
      <c r="AW1529" s="145">
        <v>335.17</v>
      </c>
      <c r="AX1529" s="195">
        <v>401.16</v>
      </c>
    </row>
    <row r="1530" spans="1:50" x14ac:dyDescent="0.35">
      <c r="A1530" s="27" t="s">
        <v>145</v>
      </c>
      <c r="B1530" s="3" t="s">
        <v>223</v>
      </c>
      <c r="C1530" s="3" t="s">
        <v>333</v>
      </c>
      <c r="D1530" s="3" t="s">
        <v>327</v>
      </c>
      <c r="E1530" s="3">
        <v>38</v>
      </c>
      <c r="F1530" s="3">
        <v>34</v>
      </c>
      <c r="G1530" s="3">
        <v>27</v>
      </c>
      <c r="H1530" s="3">
        <v>38</v>
      </c>
      <c r="I1530" s="3">
        <v>26</v>
      </c>
      <c r="J1530" s="3">
        <v>65</v>
      </c>
      <c r="K1530" s="3">
        <v>66</v>
      </c>
      <c r="L1530" s="3">
        <v>60</v>
      </c>
      <c r="M1530" s="3">
        <v>70</v>
      </c>
      <c r="N1530" s="3">
        <v>69</v>
      </c>
      <c r="O1530" s="3">
        <v>44</v>
      </c>
      <c r="P1530" s="3">
        <v>46</v>
      </c>
      <c r="Q1530" s="3">
        <v>45</v>
      </c>
      <c r="R1530" s="3">
        <v>32</v>
      </c>
      <c r="S1530" s="3">
        <v>26</v>
      </c>
      <c r="T1530" s="3">
        <v>12</v>
      </c>
      <c r="U1530" s="3">
        <v>17</v>
      </c>
      <c r="V1530" s="3">
        <v>37</v>
      </c>
      <c r="W1530" s="3">
        <v>18</v>
      </c>
      <c r="X1530" s="3">
        <v>18</v>
      </c>
      <c r="Y1530" s="3">
        <v>18</v>
      </c>
      <c r="Z1530" s="3">
        <v>23</v>
      </c>
      <c r="AA1530" s="3">
        <v>25</v>
      </c>
      <c r="AB1530" s="3">
        <v>22</v>
      </c>
      <c r="AC1530" s="3">
        <v>37</v>
      </c>
      <c r="AD1530" s="3">
        <v>22</v>
      </c>
      <c r="AE1530" s="3">
        <v>28</v>
      </c>
      <c r="AF1530" s="3">
        <v>23</v>
      </c>
      <c r="AG1530" s="3">
        <v>29</v>
      </c>
      <c r="AH1530" s="3">
        <v>28</v>
      </c>
      <c r="AI1530" s="3">
        <v>26</v>
      </c>
      <c r="AJ1530" s="3">
        <v>32</v>
      </c>
      <c r="AK1530" s="3">
        <v>22</v>
      </c>
      <c r="AL1530" s="3">
        <v>21</v>
      </c>
      <c r="AM1530" s="3">
        <v>26</v>
      </c>
      <c r="AN1530" s="3">
        <v>27</v>
      </c>
      <c r="AO1530" s="3">
        <v>24</v>
      </c>
      <c r="AP1530" s="3">
        <v>17</v>
      </c>
      <c r="AQ1530" s="3">
        <v>8</v>
      </c>
      <c r="AR1530" s="3">
        <v>3</v>
      </c>
      <c r="AS1530" s="3">
        <v>10</v>
      </c>
      <c r="AT1530" s="3">
        <v>8</v>
      </c>
      <c r="AU1530" s="3">
        <v>11</v>
      </c>
      <c r="AV1530" s="3">
        <v>5</v>
      </c>
      <c r="AW1530" s="3">
        <v>9</v>
      </c>
      <c r="AX1530" s="10">
        <v>2</v>
      </c>
    </row>
    <row r="1531" spans="1:50" x14ac:dyDescent="0.35">
      <c r="A1531" s="27" t="s">
        <v>145</v>
      </c>
      <c r="B1531" s="3" t="s">
        <v>223</v>
      </c>
      <c r="C1531" s="3" t="s">
        <v>333</v>
      </c>
      <c r="D1531" s="3" t="s">
        <v>167</v>
      </c>
      <c r="E1531" s="3">
        <v>0</v>
      </c>
      <c r="F1531" s="3">
        <v>0</v>
      </c>
      <c r="G1531" s="3">
        <v>0</v>
      </c>
      <c r="H1531" s="3">
        <v>0</v>
      </c>
      <c r="I1531" s="3">
        <v>0</v>
      </c>
      <c r="J1531" s="3">
        <v>0</v>
      </c>
      <c r="K1531" s="3">
        <v>0</v>
      </c>
      <c r="L1531" s="3">
        <v>0</v>
      </c>
      <c r="M1531" s="3">
        <v>0</v>
      </c>
      <c r="N1531" s="3">
        <v>0</v>
      </c>
      <c r="O1531" s="3">
        <v>0</v>
      </c>
      <c r="P1531" s="3">
        <v>0</v>
      </c>
      <c r="Q1531" s="3">
        <v>0</v>
      </c>
      <c r="R1531" s="3">
        <v>0</v>
      </c>
      <c r="S1531" s="3">
        <v>0</v>
      </c>
      <c r="T1531" s="3">
        <v>0</v>
      </c>
      <c r="U1531" s="3">
        <v>0</v>
      </c>
      <c r="V1531" s="3">
        <v>0</v>
      </c>
      <c r="W1531" s="3">
        <v>0</v>
      </c>
      <c r="X1531" s="3">
        <v>0</v>
      </c>
      <c r="Y1531" s="3">
        <v>0</v>
      </c>
      <c r="Z1531" s="3">
        <v>0</v>
      </c>
      <c r="AA1531" s="3">
        <v>0</v>
      </c>
      <c r="AB1531" s="3">
        <v>0</v>
      </c>
      <c r="AC1531" s="3">
        <v>0</v>
      </c>
      <c r="AD1531" s="3">
        <v>0</v>
      </c>
      <c r="AE1531" s="3">
        <v>0</v>
      </c>
      <c r="AF1531" s="3">
        <v>0</v>
      </c>
      <c r="AG1531" s="3">
        <v>0</v>
      </c>
      <c r="AH1531" s="3">
        <v>0</v>
      </c>
      <c r="AI1531" s="3">
        <v>0</v>
      </c>
      <c r="AJ1531" s="3">
        <v>0</v>
      </c>
      <c r="AK1531" s="3">
        <v>0</v>
      </c>
      <c r="AL1531" s="3">
        <v>0</v>
      </c>
      <c r="AM1531" s="3">
        <v>0</v>
      </c>
      <c r="AN1531" s="3">
        <v>0</v>
      </c>
      <c r="AO1531" s="3">
        <v>0</v>
      </c>
      <c r="AP1531" s="3">
        <v>0</v>
      </c>
      <c r="AQ1531" s="3">
        <v>0</v>
      </c>
      <c r="AR1531" s="3">
        <v>0</v>
      </c>
      <c r="AS1531" s="3">
        <v>0</v>
      </c>
      <c r="AT1531" s="3">
        <v>0</v>
      </c>
      <c r="AU1531" s="3">
        <v>0</v>
      </c>
      <c r="AV1531" s="3">
        <v>0</v>
      </c>
      <c r="AW1531" s="3">
        <v>0</v>
      </c>
      <c r="AX1531" s="10">
        <v>0</v>
      </c>
    </row>
    <row r="1532" spans="1:50" x14ac:dyDescent="0.35">
      <c r="A1532" s="27" t="s">
        <v>145</v>
      </c>
      <c r="B1532" s="3" t="s">
        <v>223</v>
      </c>
      <c r="C1532" s="3" t="s">
        <v>333</v>
      </c>
      <c r="D1532" s="3" t="s">
        <v>132</v>
      </c>
      <c r="E1532" s="3">
        <v>7</v>
      </c>
      <c r="F1532" s="3">
        <v>9</v>
      </c>
      <c r="G1532" s="3">
        <v>5</v>
      </c>
      <c r="H1532" s="3">
        <v>9</v>
      </c>
      <c r="I1532" s="3">
        <v>7</v>
      </c>
      <c r="J1532" s="3">
        <v>8</v>
      </c>
      <c r="K1532" s="3">
        <v>13</v>
      </c>
      <c r="L1532" s="3">
        <v>10</v>
      </c>
      <c r="M1532" s="3">
        <v>8</v>
      </c>
      <c r="N1532" s="3">
        <v>12</v>
      </c>
      <c r="O1532" s="3">
        <v>12</v>
      </c>
      <c r="P1532" s="3">
        <v>10</v>
      </c>
      <c r="Q1532" s="3">
        <v>13</v>
      </c>
      <c r="R1532" s="3">
        <v>6</v>
      </c>
      <c r="S1532" s="3">
        <v>7</v>
      </c>
      <c r="T1532" s="3">
        <v>4</v>
      </c>
      <c r="U1532" s="3">
        <v>5</v>
      </c>
      <c r="V1532" s="3">
        <v>9</v>
      </c>
      <c r="W1532" s="3">
        <v>10</v>
      </c>
      <c r="X1532" s="3">
        <v>7</v>
      </c>
      <c r="Y1532" s="3">
        <v>8</v>
      </c>
      <c r="Z1532" s="3">
        <v>14</v>
      </c>
      <c r="AA1532" s="3">
        <v>12</v>
      </c>
      <c r="AB1532" s="3">
        <v>9</v>
      </c>
      <c r="AC1532" s="3">
        <v>18</v>
      </c>
      <c r="AD1532" s="3">
        <v>15</v>
      </c>
      <c r="AE1532" s="3">
        <v>16</v>
      </c>
      <c r="AF1532" s="3">
        <v>11</v>
      </c>
      <c r="AG1532" s="3">
        <v>13</v>
      </c>
      <c r="AH1532" s="3">
        <v>13</v>
      </c>
      <c r="AI1532" s="3">
        <v>10</v>
      </c>
      <c r="AJ1532" s="3">
        <v>14</v>
      </c>
      <c r="AK1532" s="3">
        <v>9</v>
      </c>
      <c r="AL1532" s="3">
        <v>10</v>
      </c>
      <c r="AM1532" s="3">
        <v>15</v>
      </c>
      <c r="AN1532" s="3">
        <v>12</v>
      </c>
      <c r="AO1532" s="3">
        <v>11</v>
      </c>
      <c r="AP1532" s="3">
        <v>8</v>
      </c>
      <c r="AQ1532" s="3">
        <v>7</v>
      </c>
      <c r="AR1532" s="3">
        <v>3</v>
      </c>
      <c r="AS1532" s="3">
        <v>7</v>
      </c>
      <c r="AT1532" s="3">
        <v>5</v>
      </c>
      <c r="AU1532" s="3">
        <v>4</v>
      </c>
      <c r="AV1532" s="3">
        <v>2</v>
      </c>
      <c r="AW1532" s="3">
        <v>4</v>
      </c>
      <c r="AX1532" s="10">
        <v>1</v>
      </c>
    </row>
    <row r="1533" spans="1:50" x14ac:dyDescent="0.35">
      <c r="A1533" s="27" t="s">
        <v>145</v>
      </c>
      <c r="B1533" s="3" t="s">
        <v>223</v>
      </c>
      <c r="C1533" s="3" t="s">
        <v>334</v>
      </c>
      <c r="D1533" s="3" t="s">
        <v>162</v>
      </c>
      <c r="E1533" s="145">
        <v>677.96</v>
      </c>
      <c r="F1533" s="145">
        <v>586.91999999999996</v>
      </c>
      <c r="G1533" s="145">
        <v>642.70000000000005</v>
      </c>
      <c r="H1533" s="145">
        <v>833.32</v>
      </c>
      <c r="I1533" s="145">
        <v>442.76</v>
      </c>
      <c r="J1533" s="145">
        <v>1743.75</v>
      </c>
      <c r="K1533" s="145">
        <v>1321.8</v>
      </c>
      <c r="L1533" s="145">
        <v>1145.58</v>
      </c>
      <c r="M1533" s="145">
        <v>1327.92</v>
      </c>
      <c r="N1533" s="145">
        <v>881.58</v>
      </c>
      <c r="O1533" s="145">
        <v>773.51</v>
      </c>
      <c r="P1533" s="145">
        <v>1053.79</v>
      </c>
      <c r="Q1533" s="145">
        <v>1023.62</v>
      </c>
      <c r="R1533" s="145">
        <v>536.80999999999995</v>
      </c>
      <c r="S1533" s="145">
        <v>348.91</v>
      </c>
      <c r="T1533" s="145">
        <v>126.89</v>
      </c>
      <c r="U1533" s="145">
        <v>424.1</v>
      </c>
      <c r="V1533" s="145">
        <v>205.02</v>
      </c>
      <c r="W1533" s="145">
        <v>229.43</v>
      </c>
      <c r="X1533" s="145">
        <v>175.08</v>
      </c>
      <c r="Y1533" s="145">
        <v>149.41</v>
      </c>
      <c r="Z1533" s="145">
        <v>189.58</v>
      </c>
      <c r="AA1533" s="145">
        <v>311.45</v>
      </c>
      <c r="AB1533" s="145">
        <v>225.27</v>
      </c>
      <c r="AC1533" s="145">
        <v>428.38</v>
      </c>
      <c r="AD1533" s="145">
        <v>174.52</v>
      </c>
      <c r="AE1533" s="145">
        <v>399.16</v>
      </c>
      <c r="AF1533" s="145">
        <v>324.25</v>
      </c>
      <c r="AG1533" s="145">
        <v>405.26</v>
      </c>
      <c r="AH1533" s="145">
        <v>271.79000000000002</v>
      </c>
      <c r="AI1533" s="145">
        <v>238.78</v>
      </c>
      <c r="AJ1533" s="145">
        <v>503.87</v>
      </c>
      <c r="AK1533" s="145">
        <v>274.17</v>
      </c>
      <c r="AL1533" s="145">
        <v>279.14</v>
      </c>
      <c r="AM1533" s="145">
        <v>258.52999999999997</v>
      </c>
      <c r="AN1533" s="145">
        <v>281.24</v>
      </c>
      <c r="AO1533" s="145">
        <v>318.33</v>
      </c>
      <c r="AP1533" s="145">
        <v>387.91</v>
      </c>
      <c r="AQ1533" s="145">
        <v>63.89</v>
      </c>
      <c r="AR1533" s="145">
        <v>92.52</v>
      </c>
      <c r="AS1533" s="145">
        <v>145.77000000000001</v>
      </c>
      <c r="AT1533" s="145">
        <v>105.05</v>
      </c>
      <c r="AU1533" s="145">
        <v>113.02</v>
      </c>
      <c r="AV1533" s="145">
        <v>108.58</v>
      </c>
      <c r="AW1533" s="145">
        <v>102.66</v>
      </c>
      <c r="AX1533" s="195">
        <v>24.57</v>
      </c>
    </row>
    <row r="1534" spans="1:50" x14ac:dyDescent="0.35">
      <c r="A1534" s="27" t="s">
        <v>145</v>
      </c>
      <c r="B1534" s="3" t="s">
        <v>223</v>
      </c>
      <c r="C1534" s="3" t="s">
        <v>334</v>
      </c>
      <c r="D1534" s="3" t="s">
        <v>166</v>
      </c>
      <c r="E1534" s="145">
        <v>96.85</v>
      </c>
      <c r="F1534" s="145">
        <v>58.69</v>
      </c>
      <c r="G1534" s="145">
        <v>107.12</v>
      </c>
      <c r="H1534" s="145">
        <v>92.59</v>
      </c>
      <c r="I1534" s="145">
        <v>55.35</v>
      </c>
      <c r="J1534" s="145">
        <v>193.75</v>
      </c>
      <c r="K1534" s="145">
        <v>101.68</v>
      </c>
      <c r="L1534" s="145">
        <v>114.56</v>
      </c>
      <c r="M1534" s="145">
        <v>165.99</v>
      </c>
      <c r="N1534" s="145">
        <v>67.81</v>
      </c>
      <c r="O1534" s="145">
        <v>59.5</v>
      </c>
      <c r="P1534" s="145">
        <v>87.82</v>
      </c>
      <c r="Q1534" s="145">
        <v>78.739999999999995</v>
      </c>
      <c r="R1534" s="145">
        <v>76.69</v>
      </c>
      <c r="S1534" s="145">
        <v>38.770000000000003</v>
      </c>
      <c r="T1534" s="145">
        <v>31.72</v>
      </c>
      <c r="U1534" s="145">
        <v>84.82</v>
      </c>
      <c r="V1534" s="145">
        <v>22.78</v>
      </c>
      <c r="W1534" s="145">
        <v>22.94</v>
      </c>
      <c r="X1534" s="145">
        <v>25.01</v>
      </c>
      <c r="Y1534" s="145">
        <v>18.68</v>
      </c>
      <c r="Z1534" s="145">
        <v>13.54</v>
      </c>
      <c r="AA1534" s="145">
        <v>23.96</v>
      </c>
      <c r="AB1534" s="145">
        <v>25.03</v>
      </c>
      <c r="AC1534" s="145">
        <v>22.55</v>
      </c>
      <c r="AD1534" s="145">
        <v>11.63</v>
      </c>
      <c r="AE1534" s="145">
        <v>23.48</v>
      </c>
      <c r="AF1534" s="145">
        <v>27.02</v>
      </c>
      <c r="AG1534" s="145">
        <v>28.95</v>
      </c>
      <c r="AH1534" s="145">
        <v>19.41</v>
      </c>
      <c r="AI1534" s="145">
        <v>23.88</v>
      </c>
      <c r="AJ1534" s="145">
        <v>35.99</v>
      </c>
      <c r="AK1534" s="145">
        <v>30.46</v>
      </c>
      <c r="AL1534" s="145">
        <v>27.91</v>
      </c>
      <c r="AM1534" s="145">
        <v>17.239999999999998</v>
      </c>
      <c r="AN1534" s="145">
        <v>20.09</v>
      </c>
      <c r="AO1534" s="145">
        <v>24.49</v>
      </c>
      <c r="AP1534" s="145">
        <v>48.49</v>
      </c>
      <c r="AQ1534" s="145">
        <v>9.1300000000000008</v>
      </c>
      <c r="AR1534" s="145">
        <v>18.5</v>
      </c>
      <c r="AS1534" s="145">
        <v>14.58</v>
      </c>
      <c r="AT1534" s="145">
        <v>21.01</v>
      </c>
      <c r="AU1534" s="145">
        <v>28.26</v>
      </c>
      <c r="AV1534" s="145">
        <v>54.29</v>
      </c>
      <c r="AW1534" s="145">
        <v>25.67</v>
      </c>
      <c r="AX1534" s="195">
        <v>24.57</v>
      </c>
    </row>
    <row r="1535" spans="1:50" x14ac:dyDescent="0.35">
      <c r="A1535" s="27" t="s">
        <v>145</v>
      </c>
      <c r="B1535" s="3" t="s">
        <v>223</v>
      </c>
      <c r="C1535" s="3" t="s">
        <v>334</v>
      </c>
      <c r="D1535" s="3" t="s">
        <v>327</v>
      </c>
      <c r="E1535" s="3">
        <v>0</v>
      </c>
      <c r="F1535" s="3">
        <v>0</v>
      </c>
      <c r="G1535" s="3">
        <v>0</v>
      </c>
      <c r="H1535" s="3">
        <v>0</v>
      </c>
      <c r="I1535" s="3">
        <v>0</v>
      </c>
      <c r="J1535" s="3">
        <v>0</v>
      </c>
      <c r="K1535" s="3">
        <v>0</v>
      </c>
      <c r="L1535" s="3">
        <v>0</v>
      </c>
      <c r="M1535" s="3">
        <v>0</v>
      </c>
      <c r="N1535" s="3">
        <v>0</v>
      </c>
      <c r="O1535" s="3">
        <v>0</v>
      </c>
      <c r="P1535" s="3">
        <v>0</v>
      </c>
      <c r="Q1535" s="3">
        <v>0</v>
      </c>
      <c r="R1535" s="3">
        <v>0</v>
      </c>
      <c r="S1535" s="3">
        <v>0</v>
      </c>
      <c r="T1535" s="3">
        <v>0</v>
      </c>
      <c r="U1535" s="3">
        <v>0</v>
      </c>
      <c r="V1535" s="3">
        <v>0</v>
      </c>
      <c r="W1535" s="3">
        <v>0</v>
      </c>
      <c r="X1535" s="3">
        <v>0</v>
      </c>
      <c r="Y1535" s="3">
        <v>0</v>
      </c>
      <c r="Z1535" s="3">
        <v>0</v>
      </c>
      <c r="AA1535" s="3">
        <v>0</v>
      </c>
      <c r="AB1535" s="3">
        <v>0</v>
      </c>
      <c r="AC1535" s="3">
        <v>0</v>
      </c>
      <c r="AD1535" s="3">
        <v>0</v>
      </c>
      <c r="AE1535" s="3">
        <v>0</v>
      </c>
      <c r="AF1535" s="3">
        <v>0</v>
      </c>
      <c r="AG1535" s="3">
        <v>0</v>
      </c>
      <c r="AH1535" s="3">
        <v>0</v>
      </c>
      <c r="AI1535" s="3">
        <v>0</v>
      </c>
      <c r="AJ1535" s="3">
        <v>0</v>
      </c>
      <c r="AK1535" s="3">
        <v>0</v>
      </c>
      <c r="AL1535" s="3">
        <v>0</v>
      </c>
      <c r="AM1535" s="3">
        <v>0</v>
      </c>
      <c r="AN1535" s="3">
        <v>0</v>
      </c>
      <c r="AO1535" s="3">
        <v>0</v>
      </c>
      <c r="AP1535" s="3">
        <v>0</v>
      </c>
      <c r="AQ1535" s="3">
        <v>0</v>
      </c>
      <c r="AR1535" s="3">
        <v>0</v>
      </c>
      <c r="AS1535" s="3">
        <v>0</v>
      </c>
      <c r="AT1535" s="3">
        <v>0</v>
      </c>
      <c r="AU1535" s="3">
        <v>0</v>
      </c>
      <c r="AV1535" s="3">
        <v>0</v>
      </c>
      <c r="AW1535" s="3">
        <v>0</v>
      </c>
      <c r="AX1535" s="10">
        <v>0</v>
      </c>
    </row>
    <row r="1536" spans="1:50" x14ac:dyDescent="0.35">
      <c r="A1536" s="27" t="s">
        <v>145</v>
      </c>
      <c r="B1536" s="3" t="s">
        <v>223</v>
      </c>
      <c r="C1536" s="3" t="s">
        <v>334</v>
      </c>
      <c r="D1536" s="3" t="s">
        <v>167</v>
      </c>
      <c r="E1536" s="3">
        <v>224</v>
      </c>
      <c r="F1536" s="3">
        <v>225</v>
      </c>
      <c r="G1536" s="3">
        <v>279</v>
      </c>
      <c r="H1536" s="3">
        <v>391</v>
      </c>
      <c r="I1536" s="3">
        <v>163</v>
      </c>
      <c r="J1536" s="3">
        <v>698</v>
      </c>
      <c r="K1536" s="3">
        <v>409</v>
      </c>
      <c r="L1536" s="3">
        <v>360</v>
      </c>
      <c r="M1536" s="3">
        <v>406</v>
      </c>
      <c r="N1536" s="3">
        <v>358</v>
      </c>
      <c r="O1536" s="3">
        <v>276</v>
      </c>
      <c r="P1536" s="3">
        <v>410</v>
      </c>
      <c r="Q1536" s="3">
        <v>462</v>
      </c>
      <c r="R1536" s="3">
        <v>184</v>
      </c>
      <c r="S1536" s="3">
        <v>177</v>
      </c>
      <c r="T1536" s="3">
        <v>52</v>
      </c>
      <c r="U1536" s="3">
        <v>141</v>
      </c>
      <c r="V1536" s="3">
        <v>310</v>
      </c>
      <c r="W1536" s="3">
        <v>134</v>
      </c>
      <c r="X1536" s="3">
        <v>79</v>
      </c>
      <c r="Y1536" s="3">
        <v>69</v>
      </c>
      <c r="Z1536" s="3">
        <v>117</v>
      </c>
      <c r="AA1536" s="3">
        <v>169</v>
      </c>
      <c r="AB1536" s="3">
        <v>100</v>
      </c>
      <c r="AC1536" s="3">
        <v>211</v>
      </c>
      <c r="AD1536" s="3">
        <v>108</v>
      </c>
      <c r="AE1536" s="3">
        <v>209</v>
      </c>
      <c r="AF1536" s="3">
        <v>145</v>
      </c>
      <c r="AG1536" s="3">
        <v>155</v>
      </c>
      <c r="AH1536" s="3">
        <v>156</v>
      </c>
      <c r="AI1536" s="3">
        <v>119</v>
      </c>
      <c r="AJ1536" s="3">
        <v>166</v>
      </c>
      <c r="AK1536" s="3">
        <v>98</v>
      </c>
      <c r="AL1536" s="3">
        <v>201</v>
      </c>
      <c r="AM1536" s="3">
        <v>127</v>
      </c>
      <c r="AN1536" s="3">
        <v>140</v>
      </c>
      <c r="AO1536" s="3">
        <v>162</v>
      </c>
      <c r="AP1536" s="3">
        <v>85</v>
      </c>
      <c r="AQ1536" s="3">
        <v>30</v>
      </c>
      <c r="AR1536" s="3">
        <v>36</v>
      </c>
      <c r="AS1536" s="3">
        <v>55</v>
      </c>
      <c r="AT1536" s="3">
        <v>31</v>
      </c>
      <c r="AU1536" s="3">
        <v>42</v>
      </c>
      <c r="AV1536" s="3">
        <v>16</v>
      </c>
      <c r="AW1536" s="3">
        <v>55</v>
      </c>
      <c r="AX1536" s="10">
        <v>7</v>
      </c>
    </row>
    <row r="1537" spans="1:50" x14ac:dyDescent="0.35">
      <c r="A1537" s="27" t="s">
        <v>145</v>
      </c>
      <c r="B1537" s="3" t="s">
        <v>223</v>
      </c>
      <c r="C1537" s="3" t="s">
        <v>334</v>
      </c>
      <c r="D1537" s="3" t="s">
        <v>132</v>
      </c>
      <c r="E1537" s="3">
        <v>7</v>
      </c>
      <c r="F1537" s="3">
        <v>10</v>
      </c>
      <c r="G1537" s="3">
        <v>6</v>
      </c>
      <c r="H1537" s="3">
        <v>9</v>
      </c>
      <c r="I1537" s="3">
        <v>8</v>
      </c>
      <c r="J1537" s="3">
        <v>9</v>
      </c>
      <c r="K1537" s="3">
        <v>13</v>
      </c>
      <c r="L1537" s="3">
        <v>10</v>
      </c>
      <c r="M1537" s="3">
        <v>8</v>
      </c>
      <c r="N1537" s="3">
        <v>13</v>
      </c>
      <c r="O1537" s="3">
        <v>13</v>
      </c>
      <c r="P1537" s="3">
        <v>12</v>
      </c>
      <c r="Q1537" s="3">
        <v>13</v>
      </c>
      <c r="R1537" s="3">
        <v>7</v>
      </c>
      <c r="S1537" s="3">
        <v>9</v>
      </c>
      <c r="T1537" s="3">
        <v>4</v>
      </c>
      <c r="U1537" s="3">
        <v>5</v>
      </c>
      <c r="V1537" s="3">
        <v>9</v>
      </c>
      <c r="W1537" s="3">
        <v>10</v>
      </c>
      <c r="X1537" s="3">
        <v>7</v>
      </c>
      <c r="Y1537" s="3">
        <v>8</v>
      </c>
      <c r="Z1537" s="3">
        <v>14</v>
      </c>
      <c r="AA1537" s="3">
        <v>13</v>
      </c>
      <c r="AB1537" s="3">
        <v>9</v>
      </c>
      <c r="AC1537" s="3">
        <v>19</v>
      </c>
      <c r="AD1537" s="3">
        <v>15</v>
      </c>
      <c r="AE1537" s="3">
        <v>17</v>
      </c>
      <c r="AF1537" s="3">
        <v>12</v>
      </c>
      <c r="AG1537" s="3">
        <v>14</v>
      </c>
      <c r="AH1537" s="3">
        <v>14</v>
      </c>
      <c r="AI1537" s="3">
        <v>10</v>
      </c>
      <c r="AJ1537" s="3">
        <v>14</v>
      </c>
      <c r="AK1537" s="3">
        <v>9</v>
      </c>
      <c r="AL1537" s="3">
        <v>10</v>
      </c>
      <c r="AM1537" s="3">
        <v>15</v>
      </c>
      <c r="AN1537" s="3">
        <v>14</v>
      </c>
      <c r="AO1537" s="3">
        <v>13</v>
      </c>
      <c r="AP1537" s="3">
        <v>8</v>
      </c>
      <c r="AQ1537" s="3">
        <v>7</v>
      </c>
      <c r="AR1537" s="3">
        <v>5</v>
      </c>
      <c r="AS1537" s="3">
        <v>10</v>
      </c>
      <c r="AT1537" s="3">
        <v>5</v>
      </c>
      <c r="AU1537" s="3">
        <v>4</v>
      </c>
      <c r="AV1537" s="3">
        <v>2</v>
      </c>
      <c r="AW1537" s="3">
        <v>4</v>
      </c>
      <c r="AX1537" s="10">
        <v>1</v>
      </c>
    </row>
    <row r="1538" spans="1:50" x14ac:dyDescent="0.35">
      <c r="A1538" s="27" t="s">
        <v>145</v>
      </c>
      <c r="B1538" s="3" t="s">
        <v>223</v>
      </c>
      <c r="C1538" s="3" t="s">
        <v>335</v>
      </c>
      <c r="D1538" s="3" t="s">
        <v>162</v>
      </c>
      <c r="E1538" s="145"/>
      <c r="F1538" s="145"/>
      <c r="G1538" s="145"/>
      <c r="H1538" s="145"/>
      <c r="I1538" s="145"/>
      <c r="J1538" s="145"/>
      <c r="K1538" s="145"/>
      <c r="L1538" s="145"/>
      <c r="M1538" s="145"/>
      <c r="N1538" s="145"/>
      <c r="O1538" s="145"/>
      <c r="P1538" s="145"/>
      <c r="Q1538" s="145"/>
      <c r="R1538" s="145"/>
      <c r="S1538" s="145"/>
      <c r="T1538" s="145"/>
      <c r="U1538" s="145"/>
      <c r="V1538" s="145"/>
      <c r="W1538" s="145">
        <v>49.04</v>
      </c>
      <c r="X1538" s="145"/>
      <c r="Y1538" s="145"/>
      <c r="Z1538" s="145"/>
      <c r="AA1538" s="145"/>
      <c r="AB1538" s="145"/>
      <c r="AC1538" s="145"/>
      <c r="AD1538" s="145"/>
      <c r="AE1538" s="145"/>
      <c r="AF1538" s="145"/>
      <c r="AG1538" s="145"/>
      <c r="AH1538" s="145"/>
      <c r="AI1538" s="145"/>
      <c r="AJ1538" s="145"/>
      <c r="AK1538" s="145">
        <v>49.04</v>
      </c>
      <c r="AL1538" s="145"/>
      <c r="AM1538" s="145"/>
      <c r="AN1538" s="145"/>
      <c r="AO1538" s="145"/>
      <c r="AP1538" s="145"/>
      <c r="AQ1538" s="145"/>
      <c r="AR1538" s="145"/>
      <c r="AS1538" s="145"/>
      <c r="AT1538" s="145"/>
      <c r="AU1538" s="145"/>
      <c r="AV1538" s="145"/>
      <c r="AW1538" s="145"/>
      <c r="AX1538" s="195"/>
    </row>
    <row r="1539" spans="1:50" x14ac:dyDescent="0.35">
      <c r="A1539" s="27" t="s">
        <v>145</v>
      </c>
      <c r="B1539" s="3" t="s">
        <v>223</v>
      </c>
      <c r="C1539" s="3" t="s">
        <v>335</v>
      </c>
      <c r="D1539" s="3" t="s">
        <v>166</v>
      </c>
      <c r="E1539" s="145"/>
      <c r="F1539" s="145"/>
      <c r="G1539" s="145"/>
      <c r="H1539" s="145"/>
      <c r="I1539" s="145"/>
      <c r="J1539" s="145"/>
      <c r="K1539" s="145"/>
      <c r="L1539" s="145"/>
      <c r="M1539" s="145"/>
      <c r="N1539" s="145"/>
      <c r="O1539" s="145"/>
      <c r="P1539" s="145"/>
      <c r="Q1539" s="145"/>
      <c r="R1539" s="145"/>
      <c r="S1539" s="145"/>
      <c r="T1539" s="145"/>
      <c r="U1539" s="145"/>
      <c r="V1539" s="145"/>
      <c r="W1539" s="145">
        <v>49.04</v>
      </c>
      <c r="X1539" s="145"/>
      <c r="Y1539" s="145"/>
      <c r="Z1539" s="145"/>
      <c r="AA1539" s="145"/>
      <c r="AB1539" s="145"/>
      <c r="AC1539" s="145"/>
      <c r="AD1539" s="145"/>
      <c r="AE1539" s="145"/>
      <c r="AF1539" s="145"/>
      <c r="AG1539" s="145"/>
      <c r="AH1539" s="145"/>
      <c r="AI1539" s="145"/>
      <c r="AJ1539" s="145"/>
      <c r="AK1539" s="145">
        <v>49.04</v>
      </c>
      <c r="AL1539" s="145"/>
      <c r="AM1539" s="145"/>
      <c r="AN1539" s="145"/>
      <c r="AO1539" s="145"/>
      <c r="AP1539" s="145"/>
      <c r="AQ1539" s="145"/>
      <c r="AR1539" s="145"/>
      <c r="AS1539" s="145"/>
      <c r="AT1539" s="145"/>
      <c r="AU1539" s="145"/>
      <c r="AV1539" s="145"/>
      <c r="AW1539" s="145"/>
      <c r="AX1539" s="195"/>
    </row>
    <row r="1540" spans="1:50" x14ac:dyDescent="0.35">
      <c r="A1540" s="27" t="s">
        <v>145</v>
      </c>
      <c r="B1540" s="3" t="s">
        <v>223</v>
      </c>
      <c r="C1540" s="3" t="s">
        <v>335</v>
      </c>
      <c r="D1540" s="3" t="s">
        <v>327</v>
      </c>
      <c r="E1540" s="3"/>
      <c r="F1540" s="3"/>
      <c r="G1540" s="3"/>
      <c r="H1540" s="3"/>
      <c r="I1540" s="3"/>
      <c r="J1540" s="3"/>
      <c r="K1540" s="3"/>
      <c r="L1540" s="3"/>
      <c r="M1540" s="3"/>
      <c r="N1540" s="3"/>
      <c r="O1540" s="3"/>
      <c r="P1540" s="3"/>
      <c r="Q1540" s="3"/>
      <c r="R1540" s="3"/>
      <c r="S1540" s="3"/>
      <c r="T1540" s="3"/>
      <c r="U1540" s="3"/>
      <c r="V1540" s="3"/>
      <c r="W1540" s="3">
        <v>2</v>
      </c>
      <c r="X1540" s="3"/>
      <c r="Y1540" s="3"/>
      <c r="Z1540" s="3"/>
      <c r="AA1540" s="3"/>
      <c r="AB1540" s="3"/>
      <c r="AC1540" s="3"/>
      <c r="AD1540" s="3"/>
      <c r="AE1540" s="3"/>
      <c r="AF1540" s="3"/>
      <c r="AG1540" s="3"/>
      <c r="AH1540" s="3"/>
      <c r="AI1540" s="3"/>
      <c r="AJ1540" s="3"/>
      <c r="AK1540" s="3">
        <v>2</v>
      </c>
      <c r="AL1540" s="3"/>
      <c r="AM1540" s="3"/>
      <c r="AN1540" s="3"/>
      <c r="AO1540" s="3"/>
      <c r="AP1540" s="3"/>
      <c r="AQ1540" s="3"/>
      <c r="AR1540" s="3"/>
      <c r="AS1540" s="3"/>
      <c r="AT1540" s="3"/>
      <c r="AU1540" s="3"/>
      <c r="AV1540" s="3"/>
      <c r="AW1540" s="3"/>
      <c r="AX1540" s="10"/>
    </row>
    <row r="1541" spans="1:50" x14ac:dyDescent="0.35">
      <c r="A1541" s="27" t="s">
        <v>145</v>
      </c>
      <c r="B1541" s="3" t="s">
        <v>223</v>
      </c>
      <c r="C1541" s="3" t="s">
        <v>335</v>
      </c>
      <c r="D1541" s="3" t="s">
        <v>167</v>
      </c>
      <c r="E1541" s="3"/>
      <c r="F1541" s="3"/>
      <c r="G1541" s="3"/>
      <c r="H1541" s="3"/>
      <c r="I1541" s="3"/>
      <c r="J1541" s="3"/>
      <c r="K1541" s="3"/>
      <c r="L1541" s="3"/>
      <c r="M1541" s="3"/>
      <c r="N1541" s="3"/>
      <c r="O1541" s="3"/>
      <c r="P1541" s="3"/>
      <c r="Q1541" s="3"/>
      <c r="R1541" s="3"/>
      <c r="S1541" s="3"/>
      <c r="T1541" s="3"/>
      <c r="U1541" s="3"/>
      <c r="V1541" s="3"/>
      <c r="W1541" s="3">
        <v>0</v>
      </c>
      <c r="X1541" s="3"/>
      <c r="Y1541" s="3"/>
      <c r="Z1541" s="3"/>
      <c r="AA1541" s="3"/>
      <c r="AB1541" s="3"/>
      <c r="AC1541" s="3"/>
      <c r="AD1541" s="3"/>
      <c r="AE1541" s="3"/>
      <c r="AF1541" s="3"/>
      <c r="AG1541" s="3"/>
      <c r="AH1541" s="3"/>
      <c r="AI1541" s="3"/>
      <c r="AJ1541" s="3"/>
      <c r="AK1541" s="3">
        <v>0</v>
      </c>
      <c r="AL1541" s="3"/>
      <c r="AM1541" s="3"/>
      <c r="AN1541" s="3"/>
      <c r="AO1541" s="3"/>
      <c r="AP1541" s="3"/>
      <c r="AQ1541" s="3"/>
      <c r="AR1541" s="3"/>
      <c r="AS1541" s="3"/>
      <c r="AT1541" s="3"/>
      <c r="AU1541" s="3"/>
      <c r="AV1541" s="3"/>
      <c r="AW1541" s="3"/>
      <c r="AX1541" s="10"/>
    </row>
    <row r="1542" spans="1:50" x14ac:dyDescent="0.35">
      <c r="A1542" s="27" t="s">
        <v>145</v>
      </c>
      <c r="B1542" s="3" t="s">
        <v>223</v>
      </c>
      <c r="C1542" s="3" t="s">
        <v>335</v>
      </c>
      <c r="D1542" s="3" t="s">
        <v>132</v>
      </c>
      <c r="E1542" s="3"/>
      <c r="F1542" s="3"/>
      <c r="G1542" s="3"/>
      <c r="H1542" s="3"/>
      <c r="I1542" s="3"/>
      <c r="J1542" s="3"/>
      <c r="K1542" s="3"/>
      <c r="L1542" s="3"/>
      <c r="M1542" s="3"/>
      <c r="N1542" s="3"/>
      <c r="O1542" s="3"/>
      <c r="P1542" s="3"/>
      <c r="Q1542" s="3"/>
      <c r="R1542" s="3"/>
      <c r="S1542" s="3"/>
      <c r="T1542" s="3"/>
      <c r="U1542" s="3"/>
      <c r="V1542" s="3"/>
      <c r="W1542" s="3">
        <v>1</v>
      </c>
      <c r="X1542" s="3"/>
      <c r="Y1542" s="3"/>
      <c r="Z1542" s="3"/>
      <c r="AA1542" s="3"/>
      <c r="AB1542" s="3"/>
      <c r="AC1542" s="3"/>
      <c r="AD1542" s="3"/>
      <c r="AE1542" s="3"/>
      <c r="AF1542" s="3"/>
      <c r="AG1542" s="3"/>
      <c r="AH1542" s="3"/>
      <c r="AI1542" s="3"/>
      <c r="AJ1542" s="3"/>
      <c r="AK1542" s="3">
        <v>1</v>
      </c>
      <c r="AL1542" s="3"/>
      <c r="AM1542" s="3"/>
      <c r="AN1542" s="3"/>
      <c r="AO1542" s="3"/>
      <c r="AP1542" s="3"/>
      <c r="AQ1542" s="3"/>
      <c r="AR1542" s="3"/>
      <c r="AS1542" s="3"/>
      <c r="AT1542" s="3"/>
      <c r="AU1542" s="3"/>
      <c r="AV1542" s="3"/>
      <c r="AW1542" s="3"/>
      <c r="AX1542" s="10"/>
    </row>
    <row r="1543" spans="1:50" x14ac:dyDescent="0.35">
      <c r="A1543" s="27" t="s">
        <v>145</v>
      </c>
      <c r="B1543" s="3" t="s">
        <v>223</v>
      </c>
      <c r="C1543" s="3" t="s">
        <v>336</v>
      </c>
      <c r="D1543" s="3" t="s">
        <v>162</v>
      </c>
      <c r="E1543" s="145"/>
      <c r="F1543" s="145"/>
      <c r="G1543" s="145"/>
      <c r="H1543" s="145"/>
      <c r="I1543" s="145"/>
      <c r="J1543" s="145"/>
      <c r="K1543" s="145"/>
      <c r="L1543" s="145"/>
      <c r="M1543" s="145"/>
      <c r="N1543" s="145"/>
      <c r="O1543" s="145"/>
      <c r="P1543" s="145"/>
      <c r="Q1543" s="145"/>
      <c r="R1543" s="145"/>
      <c r="S1543" s="145">
        <v>150</v>
      </c>
      <c r="T1543" s="145">
        <v>80.22</v>
      </c>
      <c r="U1543" s="145">
        <v>0</v>
      </c>
      <c r="V1543" s="145">
        <v>250</v>
      </c>
      <c r="W1543" s="145">
        <v>600</v>
      </c>
      <c r="X1543" s="145">
        <v>200</v>
      </c>
      <c r="Y1543" s="145">
        <v>450</v>
      </c>
      <c r="Z1543" s="145">
        <v>250</v>
      </c>
      <c r="AA1543" s="145"/>
      <c r="AB1543" s="145">
        <v>200</v>
      </c>
      <c r="AC1543" s="145">
        <v>860</v>
      </c>
      <c r="AD1543" s="145">
        <v>200</v>
      </c>
      <c r="AE1543" s="145">
        <v>400</v>
      </c>
      <c r="AF1543" s="145">
        <v>200</v>
      </c>
      <c r="AG1543" s="145">
        <v>250</v>
      </c>
      <c r="AH1543" s="145">
        <v>100</v>
      </c>
      <c r="AI1543" s="145">
        <v>100</v>
      </c>
      <c r="AJ1543" s="145">
        <v>50</v>
      </c>
      <c r="AK1543" s="145">
        <v>448</v>
      </c>
      <c r="AL1543" s="145">
        <v>670.22</v>
      </c>
      <c r="AM1543" s="145">
        <v>420</v>
      </c>
      <c r="AN1543" s="145">
        <v>1008</v>
      </c>
      <c r="AO1543" s="145">
        <v>100</v>
      </c>
      <c r="AP1543" s="145">
        <v>100</v>
      </c>
      <c r="AQ1543" s="145">
        <v>200</v>
      </c>
      <c r="AR1543" s="145"/>
      <c r="AS1543" s="145"/>
      <c r="AT1543" s="145"/>
      <c r="AU1543" s="145">
        <v>300</v>
      </c>
      <c r="AV1543" s="145">
        <v>107.25</v>
      </c>
      <c r="AW1543" s="145"/>
      <c r="AX1543" s="195"/>
    </row>
    <row r="1544" spans="1:50" x14ac:dyDescent="0.35">
      <c r="A1544" s="27" t="s">
        <v>145</v>
      </c>
      <c r="B1544" s="3" t="s">
        <v>223</v>
      </c>
      <c r="C1544" s="3" t="s">
        <v>336</v>
      </c>
      <c r="D1544" s="3" t="s">
        <v>166</v>
      </c>
      <c r="E1544" s="145"/>
      <c r="F1544" s="145"/>
      <c r="G1544" s="145"/>
      <c r="H1544" s="145"/>
      <c r="I1544" s="145"/>
      <c r="J1544" s="145"/>
      <c r="K1544" s="145"/>
      <c r="L1544" s="145"/>
      <c r="M1544" s="145"/>
      <c r="N1544" s="145"/>
      <c r="O1544" s="145"/>
      <c r="P1544" s="145"/>
      <c r="Q1544" s="145"/>
      <c r="R1544" s="145"/>
      <c r="S1544" s="145">
        <v>150</v>
      </c>
      <c r="T1544" s="145">
        <v>40.11</v>
      </c>
      <c r="U1544" s="145">
        <v>0</v>
      </c>
      <c r="V1544" s="145">
        <v>125</v>
      </c>
      <c r="W1544" s="145">
        <v>600</v>
      </c>
      <c r="X1544" s="145">
        <v>200</v>
      </c>
      <c r="Y1544" s="145">
        <v>150</v>
      </c>
      <c r="Z1544" s="145">
        <v>250</v>
      </c>
      <c r="AA1544" s="145"/>
      <c r="AB1544" s="145">
        <v>100</v>
      </c>
      <c r="AC1544" s="145">
        <v>286.67</v>
      </c>
      <c r="AD1544" s="145">
        <v>100</v>
      </c>
      <c r="AE1544" s="145">
        <v>133.33000000000001</v>
      </c>
      <c r="AF1544" s="145">
        <v>100</v>
      </c>
      <c r="AG1544" s="145">
        <v>125</v>
      </c>
      <c r="AH1544" s="145">
        <v>100</v>
      </c>
      <c r="AI1544" s="145">
        <v>100</v>
      </c>
      <c r="AJ1544" s="145">
        <v>50</v>
      </c>
      <c r="AK1544" s="145">
        <v>56</v>
      </c>
      <c r="AL1544" s="145">
        <v>134.04</v>
      </c>
      <c r="AM1544" s="145">
        <v>140</v>
      </c>
      <c r="AN1544" s="145">
        <v>336</v>
      </c>
      <c r="AO1544" s="145">
        <v>100</v>
      </c>
      <c r="AP1544" s="145">
        <v>100</v>
      </c>
      <c r="AQ1544" s="145">
        <v>100</v>
      </c>
      <c r="AR1544" s="145"/>
      <c r="AS1544" s="145"/>
      <c r="AT1544" s="145"/>
      <c r="AU1544" s="145">
        <v>300</v>
      </c>
      <c r="AV1544" s="145">
        <v>53.63</v>
      </c>
      <c r="AW1544" s="145"/>
      <c r="AX1544" s="195"/>
    </row>
    <row r="1545" spans="1:50" x14ac:dyDescent="0.35">
      <c r="A1545" s="27" t="s">
        <v>145</v>
      </c>
      <c r="B1545" s="3" t="s">
        <v>223</v>
      </c>
      <c r="C1545" s="3" t="s">
        <v>336</v>
      </c>
      <c r="D1545" s="3" t="s">
        <v>327</v>
      </c>
      <c r="E1545" s="3"/>
      <c r="F1545" s="3"/>
      <c r="G1545" s="3"/>
      <c r="H1545" s="3"/>
      <c r="I1545" s="3"/>
      <c r="J1545" s="3"/>
      <c r="K1545" s="3"/>
      <c r="L1545" s="3"/>
      <c r="M1545" s="3"/>
      <c r="N1545" s="3"/>
      <c r="O1545" s="3"/>
      <c r="P1545" s="3"/>
      <c r="Q1545" s="3"/>
      <c r="R1545" s="3"/>
      <c r="S1545" s="3">
        <v>2</v>
      </c>
      <c r="T1545" s="3">
        <v>3</v>
      </c>
      <c r="U1545" s="3">
        <v>1</v>
      </c>
      <c r="V1545" s="3">
        <v>5</v>
      </c>
      <c r="W1545" s="3">
        <v>12</v>
      </c>
      <c r="X1545" s="3">
        <v>4</v>
      </c>
      <c r="Y1545" s="3">
        <v>9</v>
      </c>
      <c r="Z1545" s="3">
        <v>5</v>
      </c>
      <c r="AA1545" s="3"/>
      <c r="AB1545" s="3">
        <v>4</v>
      </c>
      <c r="AC1545" s="3">
        <v>5</v>
      </c>
      <c r="AD1545" s="3">
        <v>4</v>
      </c>
      <c r="AE1545" s="3">
        <v>8</v>
      </c>
      <c r="AF1545" s="3">
        <v>4</v>
      </c>
      <c r="AG1545" s="3">
        <v>5</v>
      </c>
      <c r="AH1545" s="3">
        <v>2</v>
      </c>
      <c r="AI1545" s="3">
        <v>2</v>
      </c>
      <c r="AJ1545" s="3">
        <v>1</v>
      </c>
      <c r="AK1545" s="3">
        <v>9</v>
      </c>
      <c r="AL1545" s="3">
        <v>8</v>
      </c>
      <c r="AM1545" s="3">
        <v>5</v>
      </c>
      <c r="AN1545" s="3">
        <v>14</v>
      </c>
      <c r="AO1545" s="3">
        <v>2</v>
      </c>
      <c r="AP1545" s="3">
        <v>2</v>
      </c>
      <c r="AQ1545" s="3">
        <v>4</v>
      </c>
      <c r="AR1545" s="3"/>
      <c r="AS1545" s="3"/>
      <c r="AT1545" s="3"/>
      <c r="AU1545" s="3">
        <v>6</v>
      </c>
      <c r="AV1545" s="3">
        <v>2</v>
      </c>
      <c r="AW1545" s="3"/>
      <c r="AX1545" s="10"/>
    </row>
    <row r="1546" spans="1:50" x14ac:dyDescent="0.35">
      <c r="A1546" s="27" t="s">
        <v>145</v>
      </c>
      <c r="B1546" s="3" t="s">
        <v>223</v>
      </c>
      <c r="C1546" s="3" t="s">
        <v>336</v>
      </c>
      <c r="D1546" s="3" t="s">
        <v>167</v>
      </c>
      <c r="E1546" s="3"/>
      <c r="F1546" s="3"/>
      <c r="G1546" s="3"/>
      <c r="H1546" s="3"/>
      <c r="I1546" s="3"/>
      <c r="J1546" s="3"/>
      <c r="K1546" s="3"/>
      <c r="L1546" s="3"/>
      <c r="M1546" s="3"/>
      <c r="N1546" s="3"/>
      <c r="O1546" s="3"/>
      <c r="P1546" s="3"/>
      <c r="Q1546" s="3"/>
      <c r="R1546" s="3"/>
      <c r="S1546" s="3">
        <v>0</v>
      </c>
      <c r="T1546" s="3">
        <v>0</v>
      </c>
      <c r="U1546" s="3">
        <v>0</v>
      </c>
      <c r="V1546" s="3">
        <v>0</v>
      </c>
      <c r="W1546" s="3">
        <v>0</v>
      </c>
      <c r="X1546" s="3">
        <v>0</v>
      </c>
      <c r="Y1546" s="3">
        <v>0</v>
      </c>
      <c r="Z1546" s="3">
        <v>0</v>
      </c>
      <c r="AA1546" s="3"/>
      <c r="AB1546" s="3">
        <v>0</v>
      </c>
      <c r="AC1546" s="3">
        <v>0</v>
      </c>
      <c r="AD1546" s="3">
        <v>0</v>
      </c>
      <c r="AE1546" s="3">
        <v>0</v>
      </c>
      <c r="AF1546" s="3">
        <v>0</v>
      </c>
      <c r="AG1546" s="3">
        <v>0</v>
      </c>
      <c r="AH1546" s="3">
        <v>0</v>
      </c>
      <c r="AI1546" s="3">
        <v>0</v>
      </c>
      <c r="AJ1546" s="3">
        <v>0</v>
      </c>
      <c r="AK1546" s="3">
        <v>0</v>
      </c>
      <c r="AL1546" s="3">
        <v>0</v>
      </c>
      <c r="AM1546" s="3">
        <v>0</v>
      </c>
      <c r="AN1546" s="3">
        <v>0</v>
      </c>
      <c r="AO1546" s="3">
        <v>0</v>
      </c>
      <c r="AP1546" s="3">
        <v>0</v>
      </c>
      <c r="AQ1546" s="3">
        <v>0</v>
      </c>
      <c r="AR1546" s="3"/>
      <c r="AS1546" s="3"/>
      <c r="AT1546" s="3"/>
      <c r="AU1546" s="3">
        <v>0</v>
      </c>
      <c r="AV1546" s="3">
        <v>0</v>
      </c>
      <c r="AW1546" s="3"/>
      <c r="AX1546" s="10"/>
    </row>
    <row r="1547" spans="1:50" x14ac:dyDescent="0.35">
      <c r="A1547" s="27" t="s">
        <v>145</v>
      </c>
      <c r="B1547" s="3" t="s">
        <v>223</v>
      </c>
      <c r="C1547" s="3" t="s">
        <v>336</v>
      </c>
      <c r="D1547" s="3" t="s">
        <v>132</v>
      </c>
      <c r="E1547" s="3"/>
      <c r="F1547" s="3"/>
      <c r="G1547" s="3"/>
      <c r="H1547" s="3"/>
      <c r="I1547" s="3"/>
      <c r="J1547" s="3"/>
      <c r="K1547" s="3"/>
      <c r="L1547" s="3"/>
      <c r="M1547" s="3"/>
      <c r="N1547" s="3"/>
      <c r="O1547" s="3"/>
      <c r="P1547" s="3"/>
      <c r="Q1547" s="3"/>
      <c r="R1547" s="3"/>
      <c r="S1547" s="3">
        <v>1</v>
      </c>
      <c r="T1547" s="3">
        <v>2</v>
      </c>
      <c r="U1547" s="3">
        <v>1</v>
      </c>
      <c r="V1547" s="3">
        <v>2</v>
      </c>
      <c r="W1547" s="3">
        <v>1</v>
      </c>
      <c r="X1547" s="3">
        <v>1</v>
      </c>
      <c r="Y1547" s="3">
        <v>3</v>
      </c>
      <c r="Z1547" s="3">
        <v>1</v>
      </c>
      <c r="AA1547" s="3"/>
      <c r="AB1547" s="3">
        <v>2</v>
      </c>
      <c r="AC1547" s="3">
        <v>3</v>
      </c>
      <c r="AD1547" s="3">
        <v>2</v>
      </c>
      <c r="AE1547" s="3">
        <v>3</v>
      </c>
      <c r="AF1547" s="3">
        <v>2</v>
      </c>
      <c r="AG1547" s="3">
        <v>2</v>
      </c>
      <c r="AH1547" s="3">
        <v>1</v>
      </c>
      <c r="AI1547" s="3">
        <v>1</v>
      </c>
      <c r="AJ1547" s="3">
        <v>1</v>
      </c>
      <c r="AK1547" s="3">
        <v>8</v>
      </c>
      <c r="AL1547" s="3">
        <v>5</v>
      </c>
      <c r="AM1547" s="3">
        <v>3</v>
      </c>
      <c r="AN1547" s="3">
        <v>3</v>
      </c>
      <c r="AO1547" s="3">
        <v>1</v>
      </c>
      <c r="AP1547" s="3">
        <v>1</v>
      </c>
      <c r="AQ1547" s="3">
        <v>2</v>
      </c>
      <c r="AR1547" s="3"/>
      <c r="AS1547" s="3"/>
      <c r="AT1547" s="3"/>
      <c r="AU1547" s="3">
        <v>1</v>
      </c>
      <c r="AV1547" s="3">
        <v>2</v>
      </c>
      <c r="AW1547" s="3"/>
      <c r="AX1547" s="10"/>
    </row>
    <row r="1548" spans="1:50" x14ac:dyDescent="0.35">
      <c r="A1548" s="27" t="s">
        <v>145</v>
      </c>
      <c r="B1548" s="3" t="s">
        <v>223</v>
      </c>
      <c r="C1548" s="3" t="s">
        <v>337</v>
      </c>
      <c r="D1548" s="3" t="s">
        <v>162</v>
      </c>
      <c r="E1548" s="145">
        <v>8518.06</v>
      </c>
      <c r="F1548" s="145">
        <v>9052.81</v>
      </c>
      <c r="G1548" s="145">
        <v>4213.5200000000004</v>
      </c>
      <c r="H1548" s="145">
        <v>7662.4</v>
      </c>
      <c r="I1548" s="145">
        <v>7265.55</v>
      </c>
      <c r="J1548" s="145">
        <v>9952.7999999999993</v>
      </c>
      <c r="K1548" s="145">
        <v>8776.27</v>
      </c>
      <c r="L1548" s="145">
        <v>13099.2</v>
      </c>
      <c r="M1548" s="145">
        <v>7366.21</v>
      </c>
      <c r="N1548" s="145">
        <v>10011.69</v>
      </c>
      <c r="O1548" s="145">
        <v>10197.24</v>
      </c>
      <c r="P1548" s="145">
        <v>15309.16</v>
      </c>
      <c r="Q1548" s="145">
        <v>15918.63</v>
      </c>
      <c r="R1548" s="145">
        <v>10713.37</v>
      </c>
      <c r="S1548" s="145">
        <v>11571</v>
      </c>
      <c r="T1548" s="145">
        <v>13633.36</v>
      </c>
      <c r="U1548" s="145">
        <v>12187.26</v>
      </c>
      <c r="V1548" s="145">
        <v>11387.93</v>
      </c>
      <c r="W1548" s="145">
        <v>11229.09</v>
      </c>
      <c r="X1548" s="145">
        <v>12839.23</v>
      </c>
      <c r="Y1548" s="145">
        <v>14670.51</v>
      </c>
      <c r="Z1548" s="145">
        <v>15335.58</v>
      </c>
      <c r="AA1548" s="145">
        <v>12331.64</v>
      </c>
      <c r="AB1548" s="145">
        <v>13913.38</v>
      </c>
      <c r="AC1548" s="145">
        <v>7572.41</v>
      </c>
      <c r="AD1548" s="145">
        <v>7779.54</v>
      </c>
      <c r="AE1548" s="145">
        <v>8856.0300000000007</v>
      </c>
      <c r="AF1548" s="145">
        <v>12367.33</v>
      </c>
      <c r="AG1548" s="145">
        <v>12376.94</v>
      </c>
      <c r="AH1548" s="145">
        <v>9765.83</v>
      </c>
      <c r="AI1548" s="145">
        <v>12057.68</v>
      </c>
      <c r="AJ1548" s="145">
        <v>14911.36</v>
      </c>
      <c r="AK1548" s="145">
        <v>11184.34</v>
      </c>
      <c r="AL1548" s="145">
        <v>12634.73</v>
      </c>
      <c r="AM1548" s="145">
        <v>10282.61</v>
      </c>
      <c r="AN1548" s="145">
        <v>10592.9</v>
      </c>
      <c r="AO1548" s="145">
        <v>10702.07</v>
      </c>
      <c r="AP1548" s="145">
        <v>10450.379999999999</v>
      </c>
      <c r="AQ1548" s="145">
        <v>7723.45</v>
      </c>
      <c r="AR1548" s="145">
        <v>4264.42</v>
      </c>
      <c r="AS1548" s="145">
        <v>6380.54</v>
      </c>
      <c r="AT1548" s="145">
        <v>7242.9</v>
      </c>
      <c r="AU1548" s="145">
        <v>6399.24</v>
      </c>
      <c r="AV1548" s="145">
        <v>3540.16</v>
      </c>
      <c r="AW1548" s="145">
        <v>3985.27</v>
      </c>
      <c r="AX1548" s="195">
        <v>4164.3999999999996</v>
      </c>
    </row>
    <row r="1549" spans="1:50" x14ac:dyDescent="0.35">
      <c r="A1549" s="27" t="s">
        <v>145</v>
      </c>
      <c r="B1549" s="3" t="s">
        <v>223</v>
      </c>
      <c r="C1549" s="3" t="s">
        <v>337</v>
      </c>
      <c r="D1549" s="3" t="s">
        <v>166</v>
      </c>
      <c r="E1549" s="145">
        <v>370.35</v>
      </c>
      <c r="F1549" s="145">
        <v>362.11</v>
      </c>
      <c r="G1549" s="145">
        <v>247.85</v>
      </c>
      <c r="H1549" s="145">
        <v>383.12</v>
      </c>
      <c r="I1549" s="145">
        <v>279.44</v>
      </c>
      <c r="J1549" s="145">
        <v>311.02999999999997</v>
      </c>
      <c r="K1549" s="145">
        <v>337.55</v>
      </c>
      <c r="L1549" s="145">
        <v>396.95</v>
      </c>
      <c r="M1549" s="145">
        <v>272.82</v>
      </c>
      <c r="N1549" s="145">
        <v>294.45999999999998</v>
      </c>
      <c r="O1549" s="145">
        <v>275.60000000000002</v>
      </c>
      <c r="P1549" s="145">
        <v>373.39</v>
      </c>
      <c r="Q1549" s="145">
        <v>388.26</v>
      </c>
      <c r="R1549" s="145">
        <v>267.83</v>
      </c>
      <c r="S1549" s="145">
        <v>340.32</v>
      </c>
      <c r="T1549" s="145">
        <v>378.7</v>
      </c>
      <c r="U1549" s="145">
        <v>393.14</v>
      </c>
      <c r="V1549" s="145">
        <v>379.6</v>
      </c>
      <c r="W1549" s="145">
        <v>387.21</v>
      </c>
      <c r="X1549" s="145">
        <v>414.17</v>
      </c>
      <c r="Y1549" s="145">
        <v>386.07</v>
      </c>
      <c r="Z1549" s="145">
        <v>438.16</v>
      </c>
      <c r="AA1549" s="145">
        <v>493.27</v>
      </c>
      <c r="AB1549" s="145">
        <v>604.92999999999995</v>
      </c>
      <c r="AC1549" s="145">
        <v>261.12</v>
      </c>
      <c r="AD1549" s="145">
        <v>243.11</v>
      </c>
      <c r="AE1549" s="145">
        <v>328</v>
      </c>
      <c r="AF1549" s="145">
        <v>343.54</v>
      </c>
      <c r="AG1549" s="145">
        <v>386.78</v>
      </c>
      <c r="AH1549" s="145">
        <v>271.27</v>
      </c>
      <c r="AI1549" s="145">
        <v>294.08999999999997</v>
      </c>
      <c r="AJ1549" s="145">
        <v>331.36</v>
      </c>
      <c r="AK1549" s="145">
        <v>260.10000000000002</v>
      </c>
      <c r="AL1549" s="145">
        <v>287.14999999999998</v>
      </c>
      <c r="AM1549" s="145">
        <v>250.8</v>
      </c>
      <c r="AN1549" s="145">
        <v>331.03</v>
      </c>
      <c r="AO1549" s="145">
        <v>324.31</v>
      </c>
      <c r="AP1549" s="145">
        <v>326.57</v>
      </c>
      <c r="AQ1549" s="145">
        <v>266.33</v>
      </c>
      <c r="AR1549" s="145">
        <v>426.44</v>
      </c>
      <c r="AS1549" s="145">
        <v>354.47</v>
      </c>
      <c r="AT1549" s="145">
        <v>258.68</v>
      </c>
      <c r="AU1549" s="145">
        <v>182.84</v>
      </c>
      <c r="AV1549" s="145">
        <v>272.32</v>
      </c>
      <c r="AW1549" s="145">
        <v>265.68</v>
      </c>
      <c r="AX1549" s="195">
        <v>378.58</v>
      </c>
    </row>
    <row r="1550" spans="1:50" x14ac:dyDescent="0.35">
      <c r="A1550" s="27" t="s">
        <v>145</v>
      </c>
      <c r="B1550" s="3" t="s">
        <v>223</v>
      </c>
      <c r="C1550" s="3" t="s">
        <v>337</v>
      </c>
      <c r="D1550" s="3" t="s">
        <v>327</v>
      </c>
      <c r="E1550" s="3">
        <v>119</v>
      </c>
      <c r="F1550" s="3">
        <v>128</v>
      </c>
      <c r="G1550" s="3">
        <v>83</v>
      </c>
      <c r="H1550" s="3">
        <v>164</v>
      </c>
      <c r="I1550" s="3">
        <v>158</v>
      </c>
      <c r="J1550" s="3">
        <v>197</v>
      </c>
      <c r="K1550" s="3">
        <v>184</v>
      </c>
      <c r="L1550" s="3">
        <v>271</v>
      </c>
      <c r="M1550" s="3">
        <v>168</v>
      </c>
      <c r="N1550" s="3">
        <v>232</v>
      </c>
      <c r="O1550" s="3">
        <v>226</v>
      </c>
      <c r="P1550" s="3">
        <v>250</v>
      </c>
      <c r="Q1550" s="3">
        <v>265</v>
      </c>
      <c r="R1550" s="3">
        <v>219</v>
      </c>
      <c r="S1550" s="3">
        <v>227</v>
      </c>
      <c r="T1550" s="3">
        <v>269</v>
      </c>
      <c r="U1550" s="3">
        <v>263</v>
      </c>
      <c r="V1550" s="3">
        <v>236</v>
      </c>
      <c r="W1550" s="3">
        <v>251</v>
      </c>
      <c r="X1550" s="3">
        <v>254</v>
      </c>
      <c r="Y1550" s="3">
        <v>242</v>
      </c>
      <c r="Z1550" s="3">
        <v>270</v>
      </c>
      <c r="AA1550" s="3">
        <v>192</v>
      </c>
      <c r="AB1550" s="3">
        <v>189</v>
      </c>
      <c r="AC1550" s="3">
        <v>111</v>
      </c>
      <c r="AD1550" s="3">
        <v>156</v>
      </c>
      <c r="AE1550" s="3">
        <v>178</v>
      </c>
      <c r="AF1550" s="3">
        <v>178</v>
      </c>
      <c r="AG1550" s="3">
        <v>184</v>
      </c>
      <c r="AH1550" s="3">
        <v>153</v>
      </c>
      <c r="AI1550" s="3">
        <v>180</v>
      </c>
      <c r="AJ1550" s="3">
        <v>229</v>
      </c>
      <c r="AK1550" s="3">
        <v>183</v>
      </c>
      <c r="AL1550" s="3">
        <v>211</v>
      </c>
      <c r="AM1550" s="3">
        <v>172</v>
      </c>
      <c r="AN1550" s="3">
        <v>160</v>
      </c>
      <c r="AO1550" s="3">
        <v>178</v>
      </c>
      <c r="AP1550" s="3">
        <v>180</v>
      </c>
      <c r="AQ1550" s="3">
        <v>156</v>
      </c>
      <c r="AR1550" s="3">
        <v>96</v>
      </c>
      <c r="AS1550" s="3">
        <v>128</v>
      </c>
      <c r="AT1550" s="3">
        <v>142</v>
      </c>
      <c r="AU1550" s="3">
        <v>127</v>
      </c>
      <c r="AV1550" s="3">
        <v>77</v>
      </c>
      <c r="AW1550" s="3">
        <v>90</v>
      </c>
      <c r="AX1550" s="10">
        <v>93</v>
      </c>
    </row>
    <row r="1551" spans="1:50" x14ac:dyDescent="0.35">
      <c r="A1551" s="27" t="s">
        <v>145</v>
      </c>
      <c r="B1551" s="3" t="s">
        <v>223</v>
      </c>
      <c r="C1551" s="3" t="s">
        <v>337</v>
      </c>
      <c r="D1551" s="3" t="s">
        <v>167</v>
      </c>
      <c r="E1551" s="4">
        <v>1632</v>
      </c>
      <c r="F1551" s="4">
        <v>1899</v>
      </c>
      <c r="G1551" s="3">
        <v>840</v>
      </c>
      <c r="H1551" s="4">
        <v>1316</v>
      </c>
      <c r="I1551" s="4">
        <v>1388</v>
      </c>
      <c r="J1551" s="4">
        <v>1953</v>
      </c>
      <c r="K1551" s="4">
        <v>1827</v>
      </c>
      <c r="L1551" s="4">
        <v>2251</v>
      </c>
      <c r="M1551" s="4">
        <v>1235</v>
      </c>
      <c r="N1551" s="4">
        <v>1447</v>
      </c>
      <c r="O1551" s="4">
        <v>1496</v>
      </c>
      <c r="P1551" s="4">
        <v>2241</v>
      </c>
      <c r="Q1551" s="4">
        <v>2258</v>
      </c>
      <c r="R1551" s="4">
        <v>1853</v>
      </c>
      <c r="S1551" s="4">
        <v>2104</v>
      </c>
      <c r="T1551" s="4">
        <v>2475</v>
      </c>
      <c r="U1551" s="4">
        <v>1981</v>
      </c>
      <c r="V1551" s="4">
        <v>2432</v>
      </c>
      <c r="W1551" s="4">
        <v>2449</v>
      </c>
      <c r="X1551" s="4">
        <v>2449</v>
      </c>
      <c r="Y1551" s="4">
        <v>3151</v>
      </c>
      <c r="Z1551" s="4">
        <v>3212</v>
      </c>
      <c r="AA1551" s="4">
        <v>3012</v>
      </c>
      <c r="AB1551" s="4">
        <v>3808</v>
      </c>
      <c r="AC1551" s="4">
        <v>1894</v>
      </c>
      <c r="AD1551" s="4">
        <v>1466</v>
      </c>
      <c r="AE1551" s="4">
        <v>1906</v>
      </c>
      <c r="AF1551" s="4">
        <v>3328</v>
      </c>
      <c r="AG1551" s="4">
        <v>3262</v>
      </c>
      <c r="AH1551" s="4">
        <v>2353</v>
      </c>
      <c r="AI1551" s="4">
        <v>2577</v>
      </c>
      <c r="AJ1551" s="4">
        <v>2443</v>
      </c>
      <c r="AK1551" s="4">
        <v>2251</v>
      </c>
      <c r="AL1551" s="4">
        <v>2808</v>
      </c>
      <c r="AM1551" s="4">
        <v>2282</v>
      </c>
      <c r="AN1551" s="4">
        <v>2658</v>
      </c>
      <c r="AO1551" s="4">
        <v>2581</v>
      </c>
      <c r="AP1551" s="4">
        <v>2215</v>
      </c>
      <c r="AQ1551" s="4">
        <v>1318</v>
      </c>
      <c r="AR1551" s="3">
        <v>586</v>
      </c>
      <c r="AS1551" s="4">
        <v>1092</v>
      </c>
      <c r="AT1551" s="4">
        <v>1287</v>
      </c>
      <c r="AU1551" s="4">
        <v>1121</v>
      </c>
      <c r="AV1551" s="3">
        <v>527</v>
      </c>
      <c r="AW1551" s="3">
        <v>593</v>
      </c>
      <c r="AX1551" s="10">
        <v>587</v>
      </c>
    </row>
    <row r="1552" spans="1:50" x14ac:dyDescent="0.35">
      <c r="A1552" s="27" t="s">
        <v>145</v>
      </c>
      <c r="B1552" s="3" t="s">
        <v>223</v>
      </c>
      <c r="C1552" s="3" t="s">
        <v>337</v>
      </c>
      <c r="D1552" s="3" t="s">
        <v>132</v>
      </c>
      <c r="E1552" s="3">
        <v>23</v>
      </c>
      <c r="F1552" s="3">
        <v>25</v>
      </c>
      <c r="G1552" s="3">
        <v>17</v>
      </c>
      <c r="H1552" s="3">
        <v>20</v>
      </c>
      <c r="I1552" s="3">
        <v>26</v>
      </c>
      <c r="J1552" s="3">
        <v>32</v>
      </c>
      <c r="K1552" s="3">
        <v>26</v>
      </c>
      <c r="L1552" s="3">
        <v>33</v>
      </c>
      <c r="M1552" s="3">
        <v>27</v>
      </c>
      <c r="N1552" s="3">
        <v>34</v>
      </c>
      <c r="O1552" s="3">
        <v>37</v>
      </c>
      <c r="P1552" s="3">
        <v>41</v>
      </c>
      <c r="Q1552" s="3">
        <v>41</v>
      </c>
      <c r="R1552" s="3">
        <v>40</v>
      </c>
      <c r="S1552" s="3">
        <v>34</v>
      </c>
      <c r="T1552" s="3">
        <v>36</v>
      </c>
      <c r="U1552" s="3">
        <v>31</v>
      </c>
      <c r="V1552" s="3">
        <v>30</v>
      </c>
      <c r="W1552" s="3">
        <v>29</v>
      </c>
      <c r="X1552" s="3">
        <v>31</v>
      </c>
      <c r="Y1552" s="3">
        <v>38</v>
      </c>
      <c r="Z1552" s="3">
        <v>35</v>
      </c>
      <c r="AA1552" s="3">
        <v>25</v>
      </c>
      <c r="AB1552" s="3">
        <v>23</v>
      </c>
      <c r="AC1552" s="3">
        <v>29</v>
      </c>
      <c r="AD1552" s="3">
        <v>32</v>
      </c>
      <c r="AE1552" s="3">
        <v>27</v>
      </c>
      <c r="AF1552" s="3">
        <v>36</v>
      </c>
      <c r="AG1552" s="3">
        <v>32</v>
      </c>
      <c r="AH1552" s="3">
        <v>36</v>
      </c>
      <c r="AI1552" s="3">
        <v>41</v>
      </c>
      <c r="AJ1552" s="3">
        <v>45</v>
      </c>
      <c r="AK1552" s="3">
        <v>43</v>
      </c>
      <c r="AL1552" s="3">
        <v>44</v>
      </c>
      <c r="AM1552" s="3">
        <v>41</v>
      </c>
      <c r="AN1552" s="3">
        <v>32</v>
      </c>
      <c r="AO1552" s="3">
        <v>33</v>
      </c>
      <c r="AP1552" s="3">
        <v>32</v>
      </c>
      <c r="AQ1552" s="3">
        <v>29</v>
      </c>
      <c r="AR1552" s="3">
        <v>10</v>
      </c>
      <c r="AS1552" s="3">
        <v>18</v>
      </c>
      <c r="AT1552" s="3">
        <v>28</v>
      </c>
      <c r="AU1552" s="3">
        <v>35</v>
      </c>
      <c r="AV1552" s="3">
        <v>13</v>
      </c>
      <c r="AW1552" s="3">
        <v>15</v>
      </c>
      <c r="AX1552" s="10">
        <v>11</v>
      </c>
    </row>
    <row r="1553" spans="1:50" x14ac:dyDescent="0.35">
      <c r="A1553" s="27" t="s">
        <v>145</v>
      </c>
      <c r="B1553" s="3" t="s">
        <v>223</v>
      </c>
      <c r="C1553" s="3" t="s">
        <v>339</v>
      </c>
      <c r="D1553" s="3" t="s">
        <v>162</v>
      </c>
      <c r="E1553" s="145">
        <v>12830.36</v>
      </c>
      <c r="F1553" s="145">
        <v>10177.14</v>
      </c>
      <c r="G1553" s="145">
        <v>8379.94</v>
      </c>
      <c r="H1553" s="145">
        <v>7106.58</v>
      </c>
      <c r="I1553" s="145">
        <v>7657.94</v>
      </c>
      <c r="J1553" s="145">
        <v>7975.26</v>
      </c>
      <c r="K1553" s="145">
        <v>9724.68</v>
      </c>
      <c r="L1553" s="145">
        <v>9507.6</v>
      </c>
      <c r="M1553" s="145">
        <v>6946.42</v>
      </c>
      <c r="N1553" s="145">
        <v>6865.76</v>
      </c>
      <c r="O1553" s="145">
        <v>9862.0400000000009</v>
      </c>
      <c r="P1553" s="145">
        <v>6567.97</v>
      </c>
      <c r="Q1553" s="145">
        <v>8270.98</v>
      </c>
      <c r="R1553" s="145">
        <v>8482.82</v>
      </c>
      <c r="S1553" s="145">
        <v>6582.78</v>
      </c>
      <c r="T1553" s="145">
        <v>7277.2</v>
      </c>
      <c r="U1553" s="145">
        <v>12239.17</v>
      </c>
      <c r="V1553" s="145">
        <v>11711.38</v>
      </c>
      <c r="W1553" s="145">
        <v>10338.89</v>
      </c>
      <c r="X1553" s="145">
        <v>12825.2</v>
      </c>
      <c r="Y1553" s="145">
        <v>12617.67</v>
      </c>
      <c r="Z1553" s="145">
        <v>18760.53</v>
      </c>
      <c r="AA1553" s="145">
        <v>16733.11</v>
      </c>
      <c r="AB1553" s="145">
        <v>13232.31</v>
      </c>
      <c r="AC1553" s="145">
        <v>14814.04</v>
      </c>
      <c r="AD1553" s="145">
        <v>12170.76</v>
      </c>
      <c r="AE1553" s="145">
        <v>13758.76</v>
      </c>
      <c r="AF1553" s="145">
        <v>14675.9</v>
      </c>
      <c r="AG1553" s="145">
        <v>12633.12</v>
      </c>
      <c r="AH1553" s="145">
        <v>14024.48</v>
      </c>
      <c r="AI1553" s="145">
        <v>12409.77</v>
      </c>
      <c r="AJ1553" s="145">
        <v>12546.14</v>
      </c>
      <c r="AK1553" s="145">
        <v>10388.92</v>
      </c>
      <c r="AL1553" s="145">
        <v>14347.79</v>
      </c>
      <c r="AM1553" s="145">
        <v>12154.15</v>
      </c>
      <c r="AN1553" s="145">
        <v>11151.07</v>
      </c>
      <c r="AO1553" s="145">
        <v>10783.03</v>
      </c>
      <c r="AP1553" s="145">
        <v>10605.62</v>
      </c>
      <c r="AQ1553" s="145">
        <v>7718.98</v>
      </c>
      <c r="AR1553" s="145">
        <v>2599.71</v>
      </c>
      <c r="AS1553" s="145">
        <v>3780.25</v>
      </c>
      <c r="AT1553" s="145">
        <v>2859.18</v>
      </c>
      <c r="AU1553" s="145">
        <v>4899.95</v>
      </c>
      <c r="AV1553" s="145">
        <v>2264.11</v>
      </c>
      <c r="AW1553" s="145">
        <v>2196.0300000000002</v>
      </c>
      <c r="AX1553" s="195">
        <v>2544.5500000000002</v>
      </c>
    </row>
    <row r="1554" spans="1:50" x14ac:dyDescent="0.35">
      <c r="A1554" s="27" t="s">
        <v>145</v>
      </c>
      <c r="B1554" s="3" t="s">
        <v>223</v>
      </c>
      <c r="C1554" s="3" t="s">
        <v>339</v>
      </c>
      <c r="D1554" s="3" t="s">
        <v>166</v>
      </c>
      <c r="E1554" s="145">
        <v>366.58</v>
      </c>
      <c r="F1554" s="145">
        <v>363.47</v>
      </c>
      <c r="G1554" s="145">
        <v>288.95999999999998</v>
      </c>
      <c r="H1554" s="145">
        <v>263.20999999999998</v>
      </c>
      <c r="I1554" s="145">
        <v>264.07</v>
      </c>
      <c r="J1554" s="145">
        <v>284.83</v>
      </c>
      <c r="K1554" s="145">
        <v>313.7</v>
      </c>
      <c r="L1554" s="145">
        <v>352.13</v>
      </c>
      <c r="M1554" s="145">
        <v>239.53</v>
      </c>
      <c r="N1554" s="145">
        <v>254.29</v>
      </c>
      <c r="O1554" s="145">
        <v>290.06</v>
      </c>
      <c r="P1554" s="145">
        <v>193.18</v>
      </c>
      <c r="Q1554" s="145">
        <v>236.31</v>
      </c>
      <c r="R1554" s="145">
        <v>326.26</v>
      </c>
      <c r="S1554" s="145">
        <v>263.31</v>
      </c>
      <c r="T1554" s="145">
        <v>234.75</v>
      </c>
      <c r="U1554" s="145">
        <v>407.97</v>
      </c>
      <c r="V1554" s="145">
        <v>377.79</v>
      </c>
      <c r="W1554" s="145">
        <v>295.39999999999998</v>
      </c>
      <c r="X1554" s="145">
        <v>388.64</v>
      </c>
      <c r="Y1554" s="145">
        <v>341.02</v>
      </c>
      <c r="Z1554" s="145">
        <v>382.87</v>
      </c>
      <c r="AA1554" s="145">
        <v>408.12</v>
      </c>
      <c r="AB1554" s="145">
        <v>378.07</v>
      </c>
      <c r="AC1554" s="145">
        <v>352.72</v>
      </c>
      <c r="AD1554" s="145">
        <v>368.81</v>
      </c>
      <c r="AE1554" s="145">
        <v>404.67</v>
      </c>
      <c r="AF1554" s="145">
        <v>431.64</v>
      </c>
      <c r="AG1554" s="145">
        <v>350.92</v>
      </c>
      <c r="AH1554" s="145">
        <v>318.74</v>
      </c>
      <c r="AI1554" s="145">
        <v>288.60000000000002</v>
      </c>
      <c r="AJ1554" s="145">
        <v>261.38</v>
      </c>
      <c r="AK1554" s="145">
        <v>296.83</v>
      </c>
      <c r="AL1554" s="145">
        <v>349.95</v>
      </c>
      <c r="AM1554" s="145">
        <v>328.49</v>
      </c>
      <c r="AN1554" s="145">
        <v>309.75</v>
      </c>
      <c r="AO1554" s="145">
        <v>317.14999999999998</v>
      </c>
      <c r="AP1554" s="145">
        <v>286.64</v>
      </c>
      <c r="AQ1554" s="145">
        <v>275.68</v>
      </c>
      <c r="AR1554" s="145">
        <v>173.31</v>
      </c>
      <c r="AS1554" s="145">
        <v>210.01</v>
      </c>
      <c r="AT1554" s="145">
        <v>119.13</v>
      </c>
      <c r="AU1554" s="145">
        <v>245</v>
      </c>
      <c r="AV1554" s="145">
        <v>141.51</v>
      </c>
      <c r="AW1554" s="145">
        <v>156.86000000000001</v>
      </c>
      <c r="AX1554" s="195">
        <v>195.73</v>
      </c>
    </row>
    <row r="1555" spans="1:50" x14ac:dyDescent="0.35">
      <c r="A1555" s="27" t="s">
        <v>145</v>
      </c>
      <c r="B1555" s="3" t="s">
        <v>223</v>
      </c>
      <c r="C1555" s="3" t="s">
        <v>339</v>
      </c>
      <c r="D1555" s="3" t="s">
        <v>327</v>
      </c>
      <c r="E1555" s="3">
        <v>345</v>
      </c>
      <c r="F1555" s="3">
        <v>293</v>
      </c>
      <c r="G1555" s="3">
        <v>272</v>
      </c>
      <c r="H1555" s="3">
        <v>265</v>
      </c>
      <c r="I1555" s="3">
        <v>344</v>
      </c>
      <c r="J1555" s="3">
        <v>370</v>
      </c>
      <c r="K1555" s="3">
        <v>380</v>
      </c>
      <c r="L1555" s="3">
        <v>362</v>
      </c>
      <c r="M1555" s="3">
        <v>262</v>
      </c>
      <c r="N1555" s="3">
        <v>257</v>
      </c>
      <c r="O1555" s="3">
        <v>374</v>
      </c>
      <c r="P1555" s="3">
        <v>211</v>
      </c>
      <c r="Q1555" s="3">
        <v>290</v>
      </c>
      <c r="R1555" s="3">
        <v>226</v>
      </c>
      <c r="S1555" s="3">
        <v>219</v>
      </c>
      <c r="T1555" s="3">
        <v>243</v>
      </c>
      <c r="U1555" s="3">
        <v>354</v>
      </c>
      <c r="V1555" s="3">
        <v>322</v>
      </c>
      <c r="W1555" s="3">
        <v>301</v>
      </c>
      <c r="X1555" s="3">
        <v>387</v>
      </c>
      <c r="Y1555" s="3">
        <v>344</v>
      </c>
      <c r="Z1555" s="3">
        <v>518</v>
      </c>
      <c r="AA1555" s="3">
        <v>443</v>
      </c>
      <c r="AB1555" s="3">
        <v>358</v>
      </c>
      <c r="AC1555" s="3">
        <v>429</v>
      </c>
      <c r="AD1555" s="3">
        <v>339</v>
      </c>
      <c r="AE1555" s="3">
        <v>347</v>
      </c>
      <c r="AF1555" s="3">
        <v>387</v>
      </c>
      <c r="AG1555" s="3">
        <v>326</v>
      </c>
      <c r="AH1555" s="3">
        <v>393</v>
      </c>
      <c r="AI1555" s="3">
        <v>437</v>
      </c>
      <c r="AJ1555" s="3">
        <v>523</v>
      </c>
      <c r="AK1555" s="3">
        <v>343</v>
      </c>
      <c r="AL1555" s="3">
        <v>423</v>
      </c>
      <c r="AM1555" s="3">
        <v>361</v>
      </c>
      <c r="AN1555" s="3">
        <v>348</v>
      </c>
      <c r="AO1555" s="3">
        <v>336</v>
      </c>
      <c r="AP1555" s="3">
        <v>301</v>
      </c>
      <c r="AQ1555" s="3">
        <v>197</v>
      </c>
      <c r="AR1555" s="3">
        <v>59</v>
      </c>
      <c r="AS1555" s="3">
        <v>79</v>
      </c>
      <c r="AT1555" s="3">
        <v>96</v>
      </c>
      <c r="AU1555" s="3">
        <v>112</v>
      </c>
      <c r="AV1555" s="3">
        <v>106</v>
      </c>
      <c r="AW1555" s="3">
        <v>52</v>
      </c>
      <c r="AX1555" s="10">
        <v>59</v>
      </c>
    </row>
    <row r="1556" spans="1:50" x14ac:dyDescent="0.35">
      <c r="A1556" s="27" t="s">
        <v>145</v>
      </c>
      <c r="B1556" s="3" t="s">
        <v>223</v>
      </c>
      <c r="C1556" s="3" t="s">
        <v>339</v>
      </c>
      <c r="D1556" s="3" t="s">
        <v>167</v>
      </c>
      <c r="E1556" s="4">
        <v>3332</v>
      </c>
      <c r="F1556" s="4">
        <v>2461</v>
      </c>
      <c r="G1556" s="4">
        <v>2044</v>
      </c>
      <c r="H1556" s="4">
        <v>1538</v>
      </c>
      <c r="I1556" s="4">
        <v>1774</v>
      </c>
      <c r="J1556" s="4">
        <v>1915</v>
      </c>
      <c r="K1556" s="4">
        <v>2297</v>
      </c>
      <c r="L1556" s="4">
        <v>2138</v>
      </c>
      <c r="M1556" s="4">
        <v>1704</v>
      </c>
      <c r="N1556" s="4">
        <v>1637</v>
      </c>
      <c r="O1556" s="4">
        <v>2218</v>
      </c>
      <c r="P1556" s="4">
        <v>1732</v>
      </c>
      <c r="Q1556" s="4">
        <v>2072</v>
      </c>
      <c r="R1556" s="4">
        <v>2209</v>
      </c>
      <c r="S1556" s="4">
        <v>1294</v>
      </c>
      <c r="T1556" s="4">
        <v>1571</v>
      </c>
      <c r="U1556" s="4">
        <v>3034</v>
      </c>
      <c r="V1556" s="4">
        <v>2888</v>
      </c>
      <c r="W1556" s="4">
        <v>2495</v>
      </c>
      <c r="X1556" s="4">
        <v>2941</v>
      </c>
      <c r="Y1556" s="4">
        <v>2885</v>
      </c>
      <c r="Z1556" s="4">
        <v>4464</v>
      </c>
      <c r="AA1556" s="4">
        <v>4119</v>
      </c>
      <c r="AB1556" s="4">
        <v>3118</v>
      </c>
      <c r="AC1556" s="4">
        <v>3462</v>
      </c>
      <c r="AD1556" s="4">
        <v>2949</v>
      </c>
      <c r="AE1556" s="4">
        <v>3590</v>
      </c>
      <c r="AF1556" s="4">
        <v>3766</v>
      </c>
      <c r="AG1556" s="4">
        <v>3101</v>
      </c>
      <c r="AH1556" s="4">
        <v>3590</v>
      </c>
      <c r="AI1556" s="4">
        <v>3169</v>
      </c>
      <c r="AJ1556" s="4">
        <v>3167</v>
      </c>
      <c r="AK1556" s="4">
        <v>2895</v>
      </c>
      <c r="AL1556" s="4">
        <v>4203</v>
      </c>
      <c r="AM1556" s="4">
        <v>3483</v>
      </c>
      <c r="AN1556" s="4">
        <v>3237</v>
      </c>
      <c r="AO1556" s="4">
        <v>3252</v>
      </c>
      <c r="AP1556" s="4">
        <v>3136</v>
      </c>
      <c r="AQ1556" s="4">
        <v>2500</v>
      </c>
      <c r="AR1556" s="3">
        <v>866</v>
      </c>
      <c r="AS1556" s="4">
        <v>1363</v>
      </c>
      <c r="AT1556" s="3">
        <v>916</v>
      </c>
      <c r="AU1556" s="4">
        <v>2027</v>
      </c>
      <c r="AV1556" s="4">
        <v>1285</v>
      </c>
      <c r="AW1556" s="3">
        <v>802</v>
      </c>
      <c r="AX1556" s="10">
        <v>901</v>
      </c>
    </row>
    <row r="1557" spans="1:50" x14ac:dyDescent="0.35">
      <c r="A1557" s="27" t="s">
        <v>145</v>
      </c>
      <c r="B1557" s="3" t="s">
        <v>223</v>
      </c>
      <c r="C1557" s="3" t="s">
        <v>339</v>
      </c>
      <c r="D1557" s="3" t="s">
        <v>132</v>
      </c>
      <c r="E1557" s="3">
        <v>35</v>
      </c>
      <c r="F1557" s="3">
        <v>28</v>
      </c>
      <c r="G1557" s="3">
        <v>29</v>
      </c>
      <c r="H1557" s="3">
        <v>27</v>
      </c>
      <c r="I1557" s="3">
        <v>29</v>
      </c>
      <c r="J1557" s="3">
        <v>28</v>
      </c>
      <c r="K1557" s="3">
        <v>31</v>
      </c>
      <c r="L1557" s="3">
        <v>27</v>
      </c>
      <c r="M1557" s="3">
        <v>29</v>
      </c>
      <c r="N1557" s="3">
        <v>27</v>
      </c>
      <c r="O1557" s="3">
        <v>34</v>
      </c>
      <c r="P1557" s="3">
        <v>34</v>
      </c>
      <c r="Q1557" s="3">
        <v>35</v>
      </c>
      <c r="R1557" s="3">
        <v>26</v>
      </c>
      <c r="S1557" s="3">
        <v>25</v>
      </c>
      <c r="T1557" s="3">
        <v>31</v>
      </c>
      <c r="U1557" s="3">
        <v>30</v>
      </c>
      <c r="V1557" s="3">
        <v>31</v>
      </c>
      <c r="W1557" s="3">
        <v>35</v>
      </c>
      <c r="X1557" s="3">
        <v>33</v>
      </c>
      <c r="Y1557" s="3">
        <v>37</v>
      </c>
      <c r="Z1557" s="3">
        <v>49</v>
      </c>
      <c r="AA1557" s="3">
        <v>41</v>
      </c>
      <c r="AB1557" s="3">
        <v>35</v>
      </c>
      <c r="AC1557" s="3">
        <v>42</v>
      </c>
      <c r="AD1557" s="3">
        <v>33</v>
      </c>
      <c r="AE1557" s="3">
        <v>34</v>
      </c>
      <c r="AF1557" s="3">
        <v>34</v>
      </c>
      <c r="AG1557" s="3">
        <v>36</v>
      </c>
      <c r="AH1557" s="3">
        <v>44</v>
      </c>
      <c r="AI1557" s="3">
        <v>43</v>
      </c>
      <c r="AJ1557" s="3">
        <v>48</v>
      </c>
      <c r="AK1557" s="3">
        <v>35</v>
      </c>
      <c r="AL1557" s="3">
        <v>41</v>
      </c>
      <c r="AM1557" s="3">
        <v>37</v>
      </c>
      <c r="AN1557" s="3">
        <v>36</v>
      </c>
      <c r="AO1557" s="3">
        <v>34</v>
      </c>
      <c r="AP1557" s="3">
        <v>37</v>
      </c>
      <c r="AQ1557" s="3">
        <v>28</v>
      </c>
      <c r="AR1557" s="3">
        <v>15</v>
      </c>
      <c r="AS1557" s="3">
        <v>18</v>
      </c>
      <c r="AT1557" s="3">
        <v>24</v>
      </c>
      <c r="AU1557" s="3">
        <v>20</v>
      </c>
      <c r="AV1557" s="3">
        <v>16</v>
      </c>
      <c r="AW1557" s="3">
        <v>14</v>
      </c>
      <c r="AX1557" s="10">
        <v>13</v>
      </c>
    </row>
    <row r="1558" spans="1:50" x14ac:dyDescent="0.35">
      <c r="A1558" s="27" t="s">
        <v>145</v>
      </c>
      <c r="B1558" s="3" t="s">
        <v>224</v>
      </c>
      <c r="C1558" s="3" t="s">
        <v>129</v>
      </c>
      <c r="D1558" s="3" t="s">
        <v>162</v>
      </c>
      <c r="E1558" s="145">
        <v>6705.26</v>
      </c>
      <c r="F1558" s="145">
        <v>6313.98</v>
      </c>
      <c r="G1558" s="145">
        <v>7909.89</v>
      </c>
      <c r="H1558" s="145">
        <v>11400.7</v>
      </c>
      <c r="I1558" s="145">
        <v>10026.17</v>
      </c>
      <c r="J1558" s="145">
        <v>11891.61</v>
      </c>
      <c r="K1558" s="145">
        <v>9821.0300000000007</v>
      </c>
      <c r="L1558" s="145">
        <v>14561.94</v>
      </c>
      <c r="M1558" s="145">
        <v>10596.93</v>
      </c>
      <c r="N1558" s="145">
        <v>13547</v>
      </c>
      <c r="O1558" s="145">
        <v>18969.23</v>
      </c>
      <c r="P1558" s="145">
        <v>15985.16</v>
      </c>
      <c r="Q1558" s="145">
        <v>11306.02</v>
      </c>
      <c r="R1558" s="145">
        <v>16695.78</v>
      </c>
      <c r="S1558" s="145">
        <v>15713.13</v>
      </c>
      <c r="T1558" s="145">
        <v>24939.360000000001</v>
      </c>
      <c r="U1558" s="145">
        <v>18572.53</v>
      </c>
      <c r="V1558" s="145">
        <v>17401.88</v>
      </c>
      <c r="W1558" s="145">
        <v>20304.3</v>
      </c>
      <c r="X1558" s="145">
        <v>19222.93</v>
      </c>
      <c r="Y1558" s="145">
        <v>17747.939999999999</v>
      </c>
      <c r="Z1558" s="145">
        <v>28617.38</v>
      </c>
      <c r="AA1558" s="145">
        <v>26149.25</v>
      </c>
      <c r="AB1558" s="145">
        <v>22872.51</v>
      </c>
      <c r="AC1558" s="145">
        <v>24047.87</v>
      </c>
      <c r="AD1558" s="145">
        <v>23692.06</v>
      </c>
      <c r="AE1558" s="145">
        <v>24064.19</v>
      </c>
      <c r="AF1558" s="145">
        <v>21496.98</v>
      </c>
      <c r="AG1558" s="145">
        <v>22537.23</v>
      </c>
      <c r="AH1558" s="145">
        <v>21426.17</v>
      </c>
      <c r="AI1558" s="145">
        <v>20798.41</v>
      </c>
      <c r="AJ1558" s="145">
        <v>26163.49</v>
      </c>
      <c r="AK1558" s="145">
        <v>22552.65</v>
      </c>
      <c r="AL1558" s="145">
        <v>30968.720000000001</v>
      </c>
      <c r="AM1558" s="145">
        <v>25067.31</v>
      </c>
      <c r="AN1558" s="145">
        <v>21664.48</v>
      </c>
      <c r="AO1558" s="145">
        <v>22788.34</v>
      </c>
      <c r="AP1558" s="145">
        <v>16277.72</v>
      </c>
      <c r="AQ1558" s="145">
        <v>16190.49</v>
      </c>
      <c r="AR1558" s="145">
        <v>8526.31</v>
      </c>
      <c r="AS1558" s="145">
        <v>8040.3</v>
      </c>
      <c r="AT1558" s="145">
        <v>13911.06</v>
      </c>
      <c r="AU1558" s="145">
        <v>13645.21</v>
      </c>
      <c r="AV1558" s="145">
        <v>11557.55</v>
      </c>
      <c r="AW1558" s="145">
        <v>11881.81</v>
      </c>
      <c r="AX1558" s="195">
        <v>10264.32</v>
      </c>
    </row>
    <row r="1559" spans="1:50" x14ac:dyDescent="0.35">
      <c r="A1559" s="27" t="s">
        <v>145</v>
      </c>
      <c r="B1559" s="3" t="s">
        <v>224</v>
      </c>
      <c r="C1559" s="3" t="s">
        <v>129</v>
      </c>
      <c r="D1559" s="3" t="s">
        <v>166</v>
      </c>
      <c r="E1559" s="145">
        <v>304.77999999999997</v>
      </c>
      <c r="F1559" s="145">
        <v>287</v>
      </c>
      <c r="G1559" s="145">
        <v>316.39999999999998</v>
      </c>
      <c r="H1559" s="145">
        <v>393.13</v>
      </c>
      <c r="I1559" s="145">
        <v>263.85000000000002</v>
      </c>
      <c r="J1559" s="145">
        <v>360.35</v>
      </c>
      <c r="K1559" s="145">
        <v>327.37</v>
      </c>
      <c r="L1559" s="145">
        <v>393.57</v>
      </c>
      <c r="M1559" s="145">
        <v>321.12</v>
      </c>
      <c r="N1559" s="145">
        <v>315.05</v>
      </c>
      <c r="O1559" s="145">
        <v>441.14</v>
      </c>
      <c r="P1559" s="145">
        <v>399.63</v>
      </c>
      <c r="Q1559" s="145">
        <v>282.64999999999998</v>
      </c>
      <c r="R1559" s="145">
        <v>371.02</v>
      </c>
      <c r="S1559" s="145">
        <v>402.9</v>
      </c>
      <c r="T1559" s="145">
        <v>479.6</v>
      </c>
      <c r="U1559" s="145">
        <v>379.03</v>
      </c>
      <c r="V1559" s="145">
        <v>328.34</v>
      </c>
      <c r="W1559" s="145">
        <v>441.4</v>
      </c>
      <c r="X1559" s="145">
        <v>436.88</v>
      </c>
      <c r="Y1559" s="145">
        <v>394.4</v>
      </c>
      <c r="Z1559" s="145">
        <v>447.15</v>
      </c>
      <c r="AA1559" s="145">
        <v>450.85</v>
      </c>
      <c r="AB1559" s="145">
        <v>466.79</v>
      </c>
      <c r="AC1559" s="145">
        <v>387.87</v>
      </c>
      <c r="AD1559" s="145">
        <v>423.07</v>
      </c>
      <c r="AE1559" s="145">
        <v>491.11</v>
      </c>
      <c r="AF1559" s="145">
        <v>457.38</v>
      </c>
      <c r="AG1559" s="145">
        <v>459.94</v>
      </c>
      <c r="AH1559" s="145">
        <v>486.96</v>
      </c>
      <c r="AI1559" s="145">
        <v>358.59</v>
      </c>
      <c r="AJ1559" s="145">
        <v>523.27</v>
      </c>
      <c r="AK1559" s="145">
        <v>460.26</v>
      </c>
      <c r="AL1559" s="145">
        <v>462.22</v>
      </c>
      <c r="AM1559" s="145">
        <v>404.31</v>
      </c>
      <c r="AN1559" s="145">
        <v>416.62</v>
      </c>
      <c r="AO1559" s="145">
        <v>361.72</v>
      </c>
      <c r="AP1559" s="145">
        <v>275.89</v>
      </c>
      <c r="AQ1559" s="145">
        <v>317.45999999999998</v>
      </c>
      <c r="AR1559" s="145">
        <v>448.75</v>
      </c>
      <c r="AS1559" s="145">
        <v>309.24</v>
      </c>
      <c r="AT1559" s="145">
        <v>331.22</v>
      </c>
      <c r="AU1559" s="145">
        <v>368.79</v>
      </c>
      <c r="AV1559" s="145">
        <v>372.82</v>
      </c>
      <c r="AW1559" s="145">
        <v>349.47</v>
      </c>
      <c r="AX1559" s="195">
        <v>285.12</v>
      </c>
    </row>
    <row r="1560" spans="1:50" x14ac:dyDescent="0.35">
      <c r="A1560" s="27" t="s">
        <v>145</v>
      </c>
      <c r="B1560" s="3" t="s">
        <v>224</v>
      </c>
      <c r="C1560" s="3" t="s">
        <v>129</v>
      </c>
      <c r="D1560" s="3" t="s">
        <v>327</v>
      </c>
      <c r="E1560" s="3">
        <v>104</v>
      </c>
      <c r="F1560" s="3">
        <v>103</v>
      </c>
      <c r="G1560" s="3">
        <v>116</v>
      </c>
      <c r="H1560" s="3">
        <v>134</v>
      </c>
      <c r="I1560" s="3">
        <v>163</v>
      </c>
      <c r="J1560" s="3">
        <v>188</v>
      </c>
      <c r="K1560" s="3">
        <v>149</v>
      </c>
      <c r="L1560" s="3">
        <v>203</v>
      </c>
      <c r="M1560" s="3">
        <v>155</v>
      </c>
      <c r="N1560" s="3">
        <v>183</v>
      </c>
      <c r="O1560" s="3">
        <v>236</v>
      </c>
      <c r="P1560" s="3">
        <v>212</v>
      </c>
      <c r="Q1560" s="3">
        <v>138</v>
      </c>
      <c r="R1560" s="3">
        <v>190</v>
      </c>
      <c r="S1560" s="3">
        <v>189</v>
      </c>
      <c r="T1560" s="3">
        <v>311</v>
      </c>
      <c r="U1560" s="3">
        <v>219</v>
      </c>
      <c r="V1560" s="3">
        <v>246</v>
      </c>
      <c r="W1560" s="3">
        <v>273</v>
      </c>
      <c r="X1560" s="3">
        <v>247</v>
      </c>
      <c r="Y1560" s="3">
        <v>268</v>
      </c>
      <c r="Z1560" s="3">
        <v>352</v>
      </c>
      <c r="AA1560" s="3">
        <v>363</v>
      </c>
      <c r="AB1560" s="3">
        <v>303</v>
      </c>
      <c r="AC1560" s="3">
        <v>311</v>
      </c>
      <c r="AD1560" s="3">
        <v>301</v>
      </c>
      <c r="AE1560" s="3">
        <v>282</v>
      </c>
      <c r="AF1560" s="3">
        <v>273</v>
      </c>
      <c r="AG1560" s="3">
        <v>273</v>
      </c>
      <c r="AH1560" s="3">
        <v>262</v>
      </c>
      <c r="AI1560" s="3">
        <v>277</v>
      </c>
      <c r="AJ1560" s="3">
        <v>304</v>
      </c>
      <c r="AK1560" s="3">
        <v>303</v>
      </c>
      <c r="AL1560" s="3">
        <v>404</v>
      </c>
      <c r="AM1560" s="3">
        <v>351</v>
      </c>
      <c r="AN1560" s="3">
        <v>323</v>
      </c>
      <c r="AO1560" s="3">
        <v>359</v>
      </c>
      <c r="AP1560" s="3">
        <v>278</v>
      </c>
      <c r="AQ1560" s="3">
        <v>272</v>
      </c>
      <c r="AR1560" s="3">
        <v>153</v>
      </c>
      <c r="AS1560" s="3">
        <v>164</v>
      </c>
      <c r="AT1560" s="3">
        <v>233</v>
      </c>
      <c r="AU1560" s="3">
        <v>225</v>
      </c>
      <c r="AV1560" s="3">
        <v>178</v>
      </c>
      <c r="AW1560" s="3">
        <v>191</v>
      </c>
      <c r="AX1560" s="10">
        <v>171</v>
      </c>
    </row>
    <row r="1561" spans="1:50" x14ac:dyDescent="0.35">
      <c r="A1561" s="27" t="s">
        <v>145</v>
      </c>
      <c r="B1561" s="3" t="s">
        <v>224</v>
      </c>
      <c r="C1561" s="3" t="s">
        <v>129</v>
      </c>
      <c r="D1561" s="3" t="s">
        <v>167</v>
      </c>
      <c r="E1561" s="4">
        <v>1797</v>
      </c>
      <c r="F1561" s="4">
        <v>1718</v>
      </c>
      <c r="G1561" s="4">
        <v>2270</v>
      </c>
      <c r="H1561" s="4">
        <v>3472</v>
      </c>
      <c r="I1561" s="4">
        <v>2694</v>
      </c>
      <c r="J1561" s="4">
        <v>3460</v>
      </c>
      <c r="K1561" s="4">
        <v>2855</v>
      </c>
      <c r="L1561" s="4">
        <v>4188</v>
      </c>
      <c r="M1561" s="4">
        <v>2839</v>
      </c>
      <c r="N1561" s="4">
        <v>4361</v>
      </c>
      <c r="O1561" s="4">
        <v>5632</v>
      </c>
      <c r="P1561" s="4">
        <v>4839</v>
      </c>
      <c r="Q1561" s="4">
        <v>3260</v>
      </c>
      <c r="R1561" s="4">
        <v>4745</v>
      </c>
      <c r="S1561" s="4">
        <v>4055</v>
      </c>
      <c r="T1561" s="4">
        <v>7788</v>
      </c>
      <c r="U1561" s="4">
        <v>4922</v>
      </c>
      <c r="V1561" s="4">
        <v>5093</v>
      </c>
      <c r="W1561" s="4">
        <v>6070</v>
      </c>
      <c r="X1561" s="4">
        <v>6169</v>
      </c>
      <c r="Y1561" s="4">
        <v>4630</v>
      </c>
      <c r="Z1561" s="4">
        <v>8858</v>
      </c>
      <c r="AA1561" s="4">
        <v>8292</v>
      </c>
      <c r="AB1561" s="4">
        <v>7423</v>
      </c>
      <c r="AC1561" s="4">
        <v>7816</v>
      </c>
      <c r="AD1561" s="4">
        <v>7869</v>
      </c>
      <c r="AE1561" s="4">
        <v>7944</v>
      </c>
      <c r="AF1561" s="4">
        <v>7178</v>
      </c>
      <c r="AG1561" s="4">
        <v>7209</v>
      </c>
      <c r="AH1561" s="4">
        <v>7226</v>
      </c>
      <c r="AI1561" s="4">
        <v>6789</v>
      </c>
      <c r="AJ1561" s="4">
        <v>8616</v>
      </c>
      <c r="AK1561" s="4">
        <v>7681</v>
      </c>
      <c r="AL1561" s="4">
        <v>10467</v>
      </c>
      <c r="AM1561" s="4">
        <v>7309</v>
      </c>
      <c r="AN1561" s="4">
        <v>6471</v>
      </c>
      <c r="AO1561" s="4">
        <v>6746</v>
      </c>
      <c r="AP1561" s="4">
        <v>4361</v>
      </c>
      <c r="AQ1561" s="4">
        <v>4610</v>
      </c>
      <c r="AR1561" s="4">
        <v>2775</v>
      </c>
      <c r="AS1561" s="4">
        <v>2157</v>
      </c>
      <c r="AT1561" s="4">
        <v>4418</v>
      </c>
      <c r="AU1561" s="4">
        <v>4097</v>
      </c>
      <c r="AV1561" s="4">
        <v>4254</v>
      </c>
      <c r="AW1561" s="4">
        <v>4246</v>
      </c>
      <c r="AX1561" s="16">
        <v>3551</v>
      </c>
    </row>
    <row r="1562" spans="1:50" x14ac:dyDescent="0.35">
      <c r="A1562" s="27" t="s">
        <v>145</v>
      </c>
      <c r="B1562" s="3" t="s">
        <v>224</v>
      </c>
      <c r="C1562" s="3" t="s">
        <v>129</v>
      </c>
      <c r="D1562" s="3" t="s">
        <v>132</v>
      </c>
      <c r="E1562" s="3">
        <v>22</v>
      </c>
      <c r="F1562" s="3">
        <v>22</v>
      </c>
      <c r="G1562" s="3">
        <v>25</v>
      </c>
      <c r="H1562" s="3">
        <v>29</v>
      </c>
      <c r="I1562" s="3">
        <v>38</v>
      </c>
      <c r="J1562" s="3">
        <v>33</v>
      </c>
      <c r="K1562" s="3">
        <v>30</v>
      </c>
      <c r="L1562" s="3">
        <v>37</v>
      </c>
      <c r="M1562" s="3">
        <v>33</v>
      </c>
      <c r="N1562" s="3">
        <v>43</v>
      </c>
      <c r="O1562" s="3">
        <v>43</v>
      </c>
      <c r="P1562" s="3">
        <v>40</v>
      </c>
      <c r="Q1562" s="3">
        <v>40</v>
      </c>
      <c r="R1562" s="3">
        <v>45</v>
      </c>
      <c r="S1562" s="3">
        <v>39</v>
      </c>
      <c r="T1562" s="3">
        <v>52</v>
      </c>
      <c r="U1562" s="3">
        <v>49</v>
      </c>
      <c r="V1562" s="3">
        <v>53</v>
      </c>
      <c r="W1562" s="3">
        <v>46</v>
      </c>
      <c r="X1562" s="3">
        <v>44</v>
      </c>
      <c r="Y1562" s="3">
        <v>45</v>
      </c>
      <c r="Z1562" s="3">
        <v>64</v>
      </c>
      <c r="AA1562" s="3">
        <v>58</v>
      </c>
      <c r="AB1562" s="3">
        <v>49</v>
      </c>
      <c r="AC1562" s="3">
        <v>62</v>
      </c>
      <c r="AD1562" s="3">
        <v>56</v>
      </c>
      <c r="AE1562" s="3">
        <v>49</v>
      </c>
      <c r="AF1562" s="3">
        <v>47</v>
      </c>
      <c r="AG1562" s="3">
        <v>49</v>
      </c>
      <c r="AH1562" s="3">
        <v>44</v>
      </c>
      <c r="AI1562" s="3">
        <v>58</v>
      </c>
      <c r="AJ1562" s="3">
        <v>50</v>
      </c>
      <c r="AK1562" s="3">
        <v>49</v>
      </c>
      <c r="AL1562" s="3">
        <v>67</v>
      </c>
      <c r="AM1562" s="3">
        <v>62</v>
      </c>
      <c r="AN1562" s="3">
        <v>52</v>
      </c>
      <c r="AO1562" s="3">
        <v>63</v>
      </c>
      <c r="AP1562" s="3">
        <v>59</v>
      </c>
      <c r="AQ1562" s="3">
        <v>51</v>
      </c>
      <c r="AR1562" s="3">
        <v>19</v>
      </c>
      <c r="AS1562" s="3">
        <v>26</v>
      </c>
      <c r="AT1562" s="3">
        <v>42</v>
      </c>
      <c r="AU1562" s="3">
        <v>37</v>
      </c>
      <c r="AV1562" s="3">
        <v>31</v>
      </c>
      <c r="AW1562" s="3">
        <v>34</v>
      </c>
      <c r="AX1562" s="10">
        <v>36</v>
      </c>
    </row>
    <row r="1563" spans="1:50" x14ac:dyDescent="0.35">
      <c r="A1563" s="27" t="s">
        <v>145</v>
      </c>
      <c r="B1563" s="3" t="s">
        <v>224</v>
      </c>
      <c r="C1563" s="3" t="s">
        <v>333</v>
      </c>
      <c r="D1563" s="3" t="s">
        <v>162</v>
      </c>
      <c r="E1563" s="145"/>
      <c r="F1563" s="145"/>
      <c r="G1563" s="145">
        <v>44.12</v>
      </c>
      <c r="H1563" s="145">
        <v>220.62</v>
      </c>
      <c r="I1563" s="145"/>
      <c r="J1563" s="145"/>
      <c r="K1563" s="145">
        <v>43.7</v>
      </c>
      <c r="L1563" s="145"/>
      <c r="M1563" s="145"/>
      <c r="N1563" s="145"/>
      <c r="O1563" s="145"/>
      <c r="P1563" s="145"/>
      <c r="Q1563" s="145">
        <v>43.37</v>
      </c>
      <c r="R1563" s="145"/>
      <c r="S1563" s="145">
        <v>223.38</v>
      </c>
      <c r="T1563" s="145"/>
      <c r="U1563" s="145"/>
      <c r="V1563" s="145">
        <v>44.24</v>
      </c>
      <c r="W1563" s="145"/>
      <c r="X1563" s="145"/>
      <c r="Y1563" s="145">
        <v>875</v>
      </c>
      <c r="Z1563" s="145"/>
      <c r="AA1563" s="145">
        <v>44.68</v>
      </c>
      <c r="AB1563" s="145"/>
      <c r="AC1563" s="145">
        <v>78.790000000000006</v>
      </c>
      <c r="AD1563" s="145">
        <v>45.26</v>
      </c>
      <c r="AE1563" s="145">
        <v>277.56</v>
      </c>
      <c r="AF1563" s="145">
        <v>444.09</v>
      </c>
      <c r="AG1563" s="145">
        <v>420.83</v>
      </c>
      <c r="AH1563" s="145">
        <v>526.20000000000005</v>
      </c>
      <c r="AI1563" s="145"/>
      <c r="AJ1563" s="145">
        <v>45.7</v>
      </c>
      <c r="AK1563" s="145">
        <v>90.96</v>
      </c>
      <c r="AL1563" s="145">
        <v>226.3</v>
      </c>
      <c r="AM1563" s="145">
        <v>226.3</v>
      </c>
      <c r="AN1563" s="145">
        <v>45.7</v>
      </c>
      <c r="AO1563" s="145">
        <v>45.73</v>
      </c>
      <c r="AP1563" s="145"/>
      <c r="AQ1563" s="145"/>
      <c r="AR1563" s="145"/>
      <c r="AS1563" s="145"/>
      <c r="AT1563" s="145"/>
      <c r="AU1563" s="145"/>
      <c r="AV1563" s="145"/>
      <c r="AW1563" s="145"/>
      <c r="AX1563" s="195"/>
    </row>
    <row r="1564" spans="1:50" x14ac:dyDescent="0.35">
      <c r="A1564" s="27" t="s">
        <v>145</v>
      </c>
      <c r="B1564" s="3" t="s">
        <v>224</v>
      </c>
      <c r="C1564" s="3" t="s">
        <v>333</v>
      </c>
      <c r="D1564" s="3" t="s">
        <v>166</v>
      </c>
      <c r="E1564" s="145"/>
      <c r="F1564" s="145"/>
      <c r="G1564" s="145">
        <v>44.12</v>
      </c>
      <c r="H1564" s="145">
        <v>220.62</v>
      </c>
      <c r="I1564" s="145"/>
      <c r="J1564" s="145"/>
      <c r="K1564" s="145">
        <v>43.7</v>
      </c>
      <c r="L1564" s="145"/>
      <c r="M1564" s="145"/>
      <c r="N1564" s="145"/>
      <c r="O1564" s="145"/>
      <c r="P1564" s="145"/>
      <c r="Q1564" s="145">
        <v>43.37</v>
      </c>
      <c r="R1564" s="145"/>
      <c r="S1564" s="145">
        <v>223.38</v>
      </c>
      <c r="T1564" s="145"/>
      <c r="U1564" s="145"/>
      <c r="V1564" s="145">
        <v>44.24</v>
      </c>
      <c r="W1564" s="145"/>
      <c r="X1564" s="145"/>
      <c r="Y1564" s="145">
        <v>875</v>
      </c>
      <c r="Z1564" s="145"/>
      <c r="AA1564" s="145">
        <v>44.68</v>
      </c>
      <c r="AB1564" s="145"/>
      <c r="AC1564" s="145">
        <v>78.790000000000006</v>
      </c>
      <c r="AD1564" s="145">
        <v>45.26</v>
      </c>
      <c r="AE1564" s="145">
        <v>92.52</v>
      </c>
      <c r="AF1564" s="145">
        <v>222.05</v>
      </c>
      <c r="AG1564" s="145">
        <v>210.42</v>
      </c>
      <c r="AH1564" s="145">
        <v>175.4</v>
      </c>
      <c r="AI1564" s="145"/>
      <c r="AJ1564" s="145">
        <v>45.7</v>
      </c>
      <c r="AK1564" s="145">
        <v>45.48</v>
      </c>
      <c r="AL1564" s="145">
        <v>226.3</v>
      </c>
      <c r="AM1564" s="145">
        <v>226.3</v>
      </c>
      <c r="AN1564" s="145">
        <v>45.7</v>
      </c>
      <c r="AO1564" s="145">
        <v>45.73</v>
      </c>
      <c r="AP1564" s="145"/>
      <c r="AQ1564" s="145"/>
      <c r="AR1564" s="145"/>
      <c r="AS1564" s="145"/>
      <c r="AT1564" s="145"/>
      <c r="AU1564" s="145"/>
      <c r="AV1564" s="145"/>
      <c r="AW1564" s="145"/>
      <c r="AX1564" s="195"/>
    </row>
    <row r="1565" spans="1:50" x14ac:dyDescent="0.35">
      <c r="A1565" s="27" t="s">
        <v>145</v>
      </c>
      <c r="B1565" s="3" t="s">
        <v>224</v>
      </c>
      <c r="C1565" s="3" t="s">
        <v>333</v>
      </c>
      <c r="D1565" s="3" t="s">
        <v>327</v>
      </c>
      <c r="E1565" s="3"/>
      <c r="F1565" s="3"/>
      <c r="G1565" s="3">
        <v>1</v>
      </c>
      <c r="H1565" s="3">
        <v>1</v>
      </c>
      <c r="I1565" s="3"/>
      <c r="J1565" s="3"/>
      <c r="K1565" s="3">
        <v>1</v>
      </c>
      <c r="L1565" s="3"/>
      <c r="M1565" s="3"/>
      <c r="N1565" s="3"/>
      <c r="O1565" s="3"/>
      <c r="P1565" s="3"/>
      <c r="Q1565" s="3">
        <v>1</v>
      </c>
      <c r="R1565" s="3"/>
      <c r="S1565" s="3">
        <v>1</v>
      </c>
      <c r="T1565" s="3"/>
      <c r="U1565" s="3"/>
      <c r="V1565" s="3">
        <v>1</v>
      </c>
      <c r="W1565" s="3"/>
      <c r="X1565" s="3"/>
      <c r="Y1565" s="3">
        <v>1</v>
      </c>
      <c r="Z1565" s="3"/>
      <c r="AA1565" s="3">
        <v>1</v>
      </c>
      <c r="AB1565" s="3"/>
      <c r="AC1565" s="3">
        <v>1</v>
      </c>
      <c r="AD1565" s="3">
        <v>1</v>
      </c>
      <c r="AE1565" s="3">
        <v>3</v>
      </c>
      <c r="AF1565" s="3">
        <v>3</v>
      </c>
      <c r="AG1565" s="3">
        <v>4</v>
      </c>
      <c r="AH1565" s="3">
        <v>4</v>
      </c>
      <c r="AI1565" s="3"/>
      <c r="AJ1565" s="3">
        <v>1</v>
      </c>
      <c r="AK1565" s="3">
        <v>2</v>
      </c>
      <c r="AL1565" s="3">
        <v>1</v>
      </c>
      <c r="AM1565" s="3">
        <v>1</v>
      </c>
      <c r="AN1565" s="3">
        <v>1</v>
      </c>
      <c r="AO1565" s="3">
        <v>1</v>
      </c>
      <c r="AP1565" s="3"/>
      <c r="AQ1565" s="3"/>
      <c r="AR1565" s="3"/>
      <c r="AS1565" s="3"/>
      <c r="AT1565" s="3"/>
      <c r="AU1565" s="3"/>
      <c r="AV1565" s="3"/>
      <c r="AW1565" s="3"/>
      <c r="AX1565" s="10"/>
    </row>
    <row r="1566" spans="1:50" x14ac:dyDescent="0.35">
      <c r="A1566" s="27" t="s">
        <v>145</v>
      </c>
      <c r="B1566" s="3" t="s">
        <v>224</v>
      </c>
      <c r="C1566" s="3" t="s">
        <v>333</v>
      </c>
      <c r="D1566" s="3" t="s">
        <v>167</v>
      </c>
      <c r="E1566" s="3"/>
      <c r="F1566" s="3"/>
      <c r="G1566" s="3">
        <v>0</v>
      </c>
      <c r="H1566" s="3">
        <v>0</v>
      </c>
      <c r="I1566" s="3"/>
      <c r="J1566" s="3"/>
      <c r="K1566" s="3">
        <v>0</v>
      </c>
      <c r="L1566" s="3"/>
      <c r="M1566" s="3"/>
      <c r="N1566" s="3"/>
      <c r="O1566" s="3"/>
      <c r="P1566" s="3"/>
      <c r="Q1566" s="3">
        <v>0</v>
      </c>
      <c r="R1566" s="3"/>
      <c r="S1566" s="3">
        <v>0</v>
      </c>
      <c r="T1566" s="3"/>
      <c r="U1566" s="3"/>
      <c r="V1566" s="3">
        <v>0</v>
      </c>
      <c r="W1566" s="3"/>
      <c r="X1566" s="3"/>
      <c r="Y1566" s="3">
        <v>0</v>
      </c>
      <c r="Z1566" s="3"/>
      <c r="AA1566" s="3">
        <v>0</v>
      </c>
      <c r="AB1566" s="3"/>
      <c r="AC1566" s="3">
        <v>0</v>
      </c>
      <c r="AD1566" s="3">
        <v>0</v>
      </c>
      <c r="AE1566" s="3">
        <v>0</v>
      </c>
      <c r="AF1566" s="3">
        <v>0</v>
      </c>
      <c r="AG1566" s="3">
        <v>0</v>
      </c>
      <c r="AH1566" s="3">
        <v>0</v>
      </c>
      <c r="AI1566" s="3"/>
      <c r="AJ1566" s="3">
        <v>0</v>
      </c>
      <c r="AK1566" s="3">
        <v>0</v>
      </c>
      <c r="AL1566" s="3">
        <v>0</v>
      </c>
      <c r="AM1566" s="3">
        <v>0</v>
      </c>
      <c r="AN1566" s="3">
        <v>0</v>
      </c>
      <c r="AO1566" s="3">
        <v>0</v>
      </c>
      <c r="AP1566" s="3"/>
      <c r="AQ1566" s="3"/>
      <c r="AR1566" s="3"/>
      <c r="AS1566" s="3"/>
      <c r="AT1566" s="3"/>
      <c r="AU1566" s="3"/>
      <c r="AV1566" s="3"/>
      <c r="AW1566" s="3"/>
      <c r="AX1566" s="10"/>
    </row>
    <row r="1567" spans="1:50" x14ac:dyDescent="0.35">
      <c r="A1567" s="27" t="s">
        <v>145</v>
      </c>
      <c r="B1567" s="3" t="s">
        <v>224</v>
      </c>
      <c r="C1567" s="3" t="s">
        <v>333</v>
      </c>
      <c r="D1567" s="3" t="s">
        <v>132</v>
      </c>
      <c r="E1567" s="3"/>
      <c r="F1567" s="3"/>
      <c r="G1567" s="3">
        <v>1</v>
      </c>
      <c r="H1567" s="3">
        <v>1</v>
      </c>
      <c r="I1567" s="3"/>
      <c r="J1567" s="3"/>
      <c r="K1567" s="3">
        <v>1</v>
      </c>
      <c r="L1567" s="3"/>
      <c r="M1567" s="3"/>
      <c r="N1567" s="3"/>
      <c r="O1567" s="3"/>
      <c r="P1567" s="3"/>
      <c r="Q1567" s="3">
        <v>1</v>
      </c>
      <c r="R1567" s="3"/>
      <c r="S1567" s="3">
        <v>1</v>
      </c>
      <c r="T1567" s="3"/>
      <c r="U1567" s="3"/>
      <c r="V1567" s="3">
        <v>1</v>
      </c>
      <c r="W1567" s="3"/>
      <c r="X1567" s="3"/>
      <c r="Y1567" s="3">
        <v>1</v>
      </c>
      <c r="Z1567" s="3"/>
      <c r="AA1567" s="3">
        <v>1</v>
      </c>
      <c r="AB1567" s="3"/>
      <c r="AC1567" s="3">
        <v>1</v>
      </c>
      <c r="AD1567" s="3">
        <v>1</v>
      </c>
      <c r="AE1567" s="3">
        <v>3</v>
      </c>
      <c r="AF1567" s="3">
        <v>2</v>
      </c>
      <c r="AG1567" s="3">
        <v>2</v>
      </c>
      <c r="AH1567" s="3">
        <v>3</v>
      </c>
      <c r="AI1567" s="3"/>
      <c r="AJ1567" s="3">
        <v>1</v>
      </c>
      <c r="AK1567" s="3">
        <v>2</v>
      </c>
      <c r="AL1567" s="3">
        <v>1</v>
      </c>
      <c r="AM1567" s="3">
        <v>1</v>
      </c>
      <c r="AN1567" s="3">
        <v>1</v>
      </c>
      <c r="AO1567" s="3">
        <v>1</v>
      </c>
      <c r="AP1567" s="3"/>
      <c r="AQ1567" s="3"/>
      <c r="AR1567" s="3"/>
      <c r="AS1567" s="3"/>
      <c r="AT1567" s="3"/>
      <c r="AU1567" s="3"/>
      <c r="AV1567" s="3"/>
      <c r="AW1567" s="3"/>
      <c r="AX1567" s="10"/>
    </row>
    <row r="1568" spans="1:50" x14ac:dyDescent="0.35">
      <c r="A1568" s="27" t="s">
        <v>145</v>
      </c>
      <c r="B1568" s="3" t="s">
        <v>224</v>
      </c>
      <c r="C1568" s="3" t="s">
        <v>334</v>
      </c>
      <c r="D1568" s="3" t="s">
        <v>162</v>
      </c>
      <c r="E1568" s="145"/>
      <c r="F1568" s="145"/>
      <c r="G1568" s="145">
        <v>65.72</v>
      </c>
      <c r="H1568" s="145">
        <v>79.38</v>
      </c>
      <c r="I1568" s="145"/>
      <c r="J1568" s="145"/>
      <c r="K1568" s="145">
        <v>67.069999999999993</v>
      </c>
      <c r="L1568" s="145"/>
      <c r="M1568" s="145"/>
      <c r="N1568" s="145"/>
      <c r="O1568" s="145"/>
      <c r="P1568" s="145">
        <v>6</v>
      </c>
      <c r="Q1568" s="145"/>
      <c r="R1568" s="145"/>
      <c r="S1568" s="145">
        <v>16.62</v>
      </c>
      <c r="T1568" s="145"/>
      <c r="U1568" s="145">
        <v>0</v>
      </c>
      <c r="V1568" s="145">
        <v>68.39</v>
      </c>
      <c r="W1568" s="145"/>
      <c r="X1568" s="145"/>
      <c r="Y1568" s="145">
        <v>64</v>
      </c>
      <c r="Z1568" s="145"/>
      <c r="AA1568" s="145">
        <v>17.22</v>
      </c>
      <c r="AB1568" s="145"/>
      <c r="AC1568" s="145">
        <v>4.08</v>
      </c>
      <c r="AD1568" s="145">
        <v>18.850000000000001</v>
      </c>
      <c r="AE1568" s="145">
        <v>10.83</v>
      </c>
      <c r="AF1568" s="145">
        <v>86.48</v>
      </c>
      <c r="AG1568" s="145">
        <v>103.63</v>
      </c>
      <c r="AH1568" s="145">
        <v>198.92</v>
      </c>
      <c r="AI1568" s="145">
        <v>78.33</v>
      </c>
      <c r="AJ1568" s="145">
        <v>5.49</v>
      </c>
      <c r="AK1568" s="145">
        <v>19.27</v>
      </c>
      <c r="AL1568" s="145">
        <v>103.71</v>
      </c>
      <c r="AM1568" s="145">
        <v>97.61</v>
      </c>
      <c r="AN1568" s="145">
        <v>80.010000000000005</v>
      </c>
      <c r="AO1568" s="145">
        <v>146.43</v>
      </c>
      <c r="AP1568" s="145">
        <v>80.3</v>
      </c>
      <c r="AQ1568" s="145"/>
      <c r="AR1568" s="145"/>
      <c r="AS1568" s="145"/>
      <c r="AT1568" s="145">
        <v>79.84</v>
      </c>
      <c r="AU1568" s="145">
        <v>0</v>
      </c>
      <c r="AV1568" s="145"/>
      <c r="AW1568" s="145"/>
      <c r="AX1568" s="195"/>
    </row>
    <row r="1569" spans="1:50" x14ac:dyDescent="0.35">
      <c r="A1569" s="27" t="s">
        <v>145</v>
      </c>
      <c r="B1569" s="3" t="s">
        <v>224</v>
      </c>
      <c r="C1569" s="3" t="s">
        <v>334</v>
      </c>
      <c r="D1569" s="3" t="s">
        <v>166</v>
      </c>
      <c r="E1569" s="145"/>
      <c r="F1569" s="145"/>
      <c r="G1569" s="145">
        <v>32.86</v>
      </c>
      <c r="H1569" s="145">
        <v>79.38</v>
      </c>
      <c r="I1569" s="145"/>
      <c r="J1569" s="145"/>
      <c r="K1569" s="145">
        <v>67.069999999999993</v>
      </c>
      <c r="L1569" s="145"/>
      <c r="M1569" s="145"/>
      <c r="N1569" s="145"/>
      <c r="O1569" s="145"/>
      <c r="P1569" s="145">
        <v>6</v>
      </c>
      <c r="Q1569" s="145"/>
      <c r="R1569" s="145"/>
      <c r="S1569" s="145">
        <v>16.62</v>
      </c>
      <c r="T1569" s="145"/>
      <c r="U1569" s="145">
        <v>0</v>
      </c>
      <c r="V1569" s="145">
        <v>68.39</v>
      </c>
      <c r="W1569" s="145"/>
      <c r="X1569" s="145"/>
      <c r="Y1569" s="145">
        <v>64</v>
      </c>
      <c r="Z1569" s="145"/>
      <c r="AA1569" s="145">
        <v>17.22</v>
      </c>
      <c r="AB1569" s="145"/>
      <c r="AC1569" s="145">
        <v>4.08</v>
      </c>
      <c r="AD1569" s="145">
        <v>18.850000000000001</v>
      </c>
      <c r="AE1569" s="145">
        <v>3.61</v>
      </c>
      <c r="AF1569" s="145">
        <v>43.24</v>
      </c>
      <c r="AG1569" s="145">
        <v>51.82</v>
      </c>
      <c r="AH1569" s="145">
        <v>49.73</v>
      </c>
      <c r="AI1569" s="145">
        <v>78.33</v>
      </c>
      <c r="AJ1569" s="145">
        <v>2.75</v>
      </c>
      <c r="AK1569" s="145">
        <v>9.64</v>
      </c>
      <c r="AL1569" s="145">
        <v>51.86</v>
      </c>
      <c r="AM1569" s="145">
        <v>32.54</v>
      </c>
      <c r="AN1569" s="145">
        <v>80.010000000000005</v>
      </c>
      <c r="AO1569" s="145">
        <v>48.81</v>
      </c>
      <c r="AP1569" s="145">
        <v>80.3</v>
      </c>
      <c r="AQ1569" s="145"/>
      <c r="AR1569" s="145"/>
      <c r="AS1569" s="145"/>
      <c r="AT1569" s="145">
        <v>79.84</v>
      </c>
      <c r="AU1569" s="145">
        <v>0</v>
      </c>
      <c r="AV1569" s="145"/>
      <c r="AW1569" s="145"/>
      <c r="AX1569" s="195"/>
    </row>
    <row r="1570" spans="1:50" x14ac:dyDescent="0.35">
      <c r="A1570" s="27" t="s">
        <v>145</v>
      </c>
      <c r="B1570" s="3" t="s">
        <v>224</v>
      </c>
      <c r="C1570" s="3" t="s">
        <v>334</v>
      </c>
      <c r="D1570" s="3" t="s">
        <v>327</v>
      </c>
      <c r="E1570" s="3"/>
      <c r="F1570" s="3"/>
      <c r="G1570" s="3">
        <v>0</v>
      </c>
      <c r="H1570" s="3">
        <v>0</v>
      </c>
      <c r="I1570" s="3"/>
      <c r="J1570" s="3"/>
      <c r="K1570" s="3">
        <v>0</v>
      </c>
      <c r="L1570" s="3"/>
      <c r="M1570" s="3"/>
      <c r="N1570" s="3"/>
      <c r="O1570" s="3"/>
      <c r="P1570" s="3">
        <v>0</v>
      </c>
      <c r="Q1570" s="3"/>
      <c r="R1570" s="3"/>
      <c r="S1570" s="3">
        <v>0</v>
      </c>
      <c r="T1570" s="3"/>
      <c r="U1570" s="3">
        <v>0</v>
      </c>
      <c r="V1570" s="3">
        <v>0</v>
      </c>
      <c r="W1570" s="3"/>
      <c r="X1570" s="3"/>
      <c r="Y1570" s="3">
        <v>0</v>
      </c>
      <c r="Z1570" s="3"/>
      <c r="AA1570" s="3">
        <v>0</v>
      </c>
      <c r="AB1570" s="3"/>
      <c r="AC1570" s="3">
        <v>0</v>
      </c>
      <c r="AD1570" s="3">
        <v>0</v>
      </c>
      <c r="AE1570" s="3">
        <v>0</v>
      </c>
      <c r="AF1570" s="3">
        <v>0</v>
      </c>
      <c r="AG1570" s="3">
        <v>0</v>
      </c>
      <c r="AH1570" s="3">
        <v>0</v>
      </c>
      <c r="AI1570" s="3">
        <v>0</v>
      </c>
      <c r="AJ1570" s="3">
        <v>0</v>
      </c>
      <c r="AK1570" s="3">
        <v>0</v>
      </c>
      <c r="AL1570" s="3">
        <v>0</v>
      </c>
      <c r="AM1570" s="3">
        <v>0</v>
      </c>
      <c r="AN1570" s="3">
        <v>0</v>
      </c>
      <c r="AO1570" s="3">
        <v>0</v>
      </c>
      <c r="AP1570" s="3">
        <v>0</v>
      </c>
      <c r="AQ1570" s="3"/>
      <c r="AR1570" s="3"/>
      <c r="AS1570" s="3"/>
      <c r="AT1570" s="3">
        <v>0</v>
      </c>
      <c r="AU1570" s="3">
        <v>0</v>
      </c>
      <c r="AV1570" s="3"/>
      <c r="AW1570" s="3"/>
      <c r="AX1570" s="10"/>
    </row>
    <row r="1571" spans="1:50" x14ac:dyDescent="0.35">
      <c r="A1571" s="27" t="s">
        <v>145</v>
      </c>
      <c r="B1571" s="3" t="s">
        <v>224</v>
      </c>
      <c r="C1571" s="3" t="s">
        <v>334</v>
      </c>
      <c r="D1571" s="3" t="s">
        <v>167</v>
      </c>
      <c r="E1571" s="3"/>
      <c r="F1571" s="3"/>
      <c r="G1571" s="3">
        <v>36</v>
      </c>
      <c r="H1571" s="3">
        <v>16</v>
      </c>
      <c r="I1571" s="3"/>
      <c r="J1571" s="3"/>
      <c r="K1571" s="3">
        <v>46</v>
      </c>
      <c r="L1571" s="3"/>
      <c r="M1571" s="3"/>
      <c r="N1571" s="3"/>
      <c r="O1571" s="3"/>
      <c r="P1571" s="3">
        <v>2</v>
      </c>
      <c r="Q1571" s="3"/>
      <c r="R1571" s="3"/>
      <c r="S1571" s="3">
        <v>20</v>
      </c>
      <c r="T1571" s="3"/>
      <c r="U1571" s="3">
        <v>58</v>
      </c>
      <c r="V1571" s="3">
        <v>46</v>
      </c>
      <c r="W1571" s="3"/>
      <c r="X1571" s="3"/>
      <c r="Y1571" s="3">
        <v>4</v>
      </c>
      <c r="Z1571" s="3"/>
      <c r="AA1571" s="3">
        <v>8</v>
      </c>
      <c r="AB1571" s="3"/>
      <c r="AC1571" s="3">
        <v>3</v>
      </c>
      <c r="AD1571" s="3">
        <v>1</v>
      </c>
      <c r="AE1571" s="3">
        <v>49</v>
      </c>
      <c r="AF1571" s="3">
        <v>25</v>
      </c>
      <c r="AG1571" s="3">
        <v>83</v>
      </c>
      <c r="AH1571" s="3">
        <v>112</v>
      </c>
      <c r="AI1571" s="3">
        <v>43</v>
      </c>
      <c r="AJ1571" s="3">
        <v>47</v>
      </c>
      <c r="AK1571" s="3">
        <v>9</v>
      </c>
      <c r="AL1571" s="3">
        <v>54</v>
      </c>
      <c r="AM1571" s="3">
        <v>90</v>
      </c>
      <c r="AN1571" s="3">
        <v>44</v>
      </c>
      <c r="AO1571" s="3">
        <v>132</v>
      </c>
      <c r="AP1571" s="3">
        <v>44</v>
      </c>
      <c r="AQ1571" s="3"/>
      <c r="AR1571" s="3"/>
      <c r="AS1571" s="3"/>
      <c r="AT1571" s="3">
        <v>44</v>
      </c>
      <c r="AU1571" s="3">
        <v>32</v>
      </c>
      <c r="AV1571" s="3"/>
      <c r="AW1571" s="3"/>
      <c r="AX1571" s="10"/>
    </row>
    <row r="1572" spans="1:50" x14ac:dyDescent="0.35">
      <c r="A1572" s="27" t="s">
        <v>145</v>
      </c>
      <c r="B1572" s="3" t="s">
        <v>224</v>
      </c>
      <c r="C1572" s="3" t="s">
        <v>334</v>
      </c>
      <c r="D1572" s="3" t="s">
        <v>132</v>
      </c>
      <c r="E1572" s="3"/>
      <c r="F1572" s="3"/>
      <c r="G1572" s="3">
        <v>2</v>
      </c>
      <c r="H1572" s="3">
        <v>1</v>
      </c>
      <c r="I1572" s="3"/>
      <c r="J1572" s="3"/>
      <c r="K1572" s="3">
        <v>1</v>
      </c>
      <c r="L1572" s="3"/>
      <c r="M1572" s="3"/>
      <c r="N1572" s="3"/>
      <c r="O1572" s="3"/>
      <c r="P1572" s="3">
        <v>1</v>
      </c>
      <c r="Q1572" s="3"/>
      <c r="R1572" s="3"/>
      <c r="S1572" s="3">
        <v>1</v>
      </c>
      <c r="T1572" s="3"/>
      <c r="U1572" s="3">
        <v>1</v>
      </c>
      <c r="V1572" s="3">
        <v>1</v>
      </c>
      <c r="W1572" s="3"/>
      <c r="X1572" s="3"/>
      <c r="Y1572" s="3">
        <v>1</v>
      </c>
      <c r="Z1572" s="3"/>
      <c r="AA1572" s="3">
        <v>1</v>
      </c>
      <c r="AB1572" s="3"/>
      <c r="AC1572" s="3">
        <v>1</v>
      </c>
      <c r="AD1572" s="3">
        <v>1</v>
      </c>
      <c r="AE1572" s="3">
        <v>3</v>
      </c>
      <c r="AF1572" s="3">
        <v>2</v>
      </c>
      <c r="AG1572" s="3">
        <v>2</v>
      </c>
      <c r="AH1572" s="3">
        <v>4</v>
      </c>
      <c r="AI1572" s="3">
        <v>1</v>
      </c>
      <c r="AJ1572" s="3">
        <v>2</v>
      </c>
      <c r="AK1572" s="3">
        <v>2</v>
      </c>
      <c r="AL1572" s="3">
        <v>2</v>
      </c>
      <c r="AM1572" s="3">
        <v>3</v>
      </c>
      <c r="AN1572" s="3">
        <v>1</v>
      </c>
      <c r="AO1572" s="3">
        <v>3</v>
      </c>
      <c r="AP1572" s="3">
        <v>1</v>
      </c>
      <c r="AQ1572" s="3"/>
      <c r="AR1572" s="3"/>
      <c r="AS1572" s="3"/>
      <c r="AT1572" s="3">
        <v>1</v>
      </c>
      <c r="AU1572" s="3">
        <v>1</v>
      </c>
      <c r="AV1572" s="3"/>
      <c r="AW1572" s="3"/>
      <c r="AX1572" s="10"/>
    </row>
    <row r="1573" spans="1:50" x14ac:dyDescent="0.35">
      <c r="A1573" s="27" t="s">
        <v>145</v>
      </c>
      <c r="B1573" s="3" t="s">
        <v>224</v>
      </c>
      <c r="C1573" s="3" t="s">
        <v>336</v>
      </c>
      <c r="D1573" s="3" t="s">
        <v>162</v>
      </c>
      <c r="E1573" s="145"/>
      <c r="F1573" s="145">
        <v>810</v>
      </c>
      <c r="G1573" s="145">
        <v>400</v>
      </c>
      <c r="H1573" s="145">
        <v>700</v>
      </c>
      <c r="I1573" s="145">
        <v>600</v>
      </c>
      <c r="J1573" s="145">
        <v>400</v>
      </c>
      <c r="K1573" s="145">
        <v>400</v>
      </c>
      <c r="L1573" s="145">
        <v>1278</v>
      </c>
      <c r="M1573" s="145">
        <v>1053</v>
      </c>
      <c r="N1573" s="145">
        <v>875</v>
      </c>
      <c r="O1573" s="145">
        <v>1492</v>
      </c>
      <c r="P1573" s="145">
        <v>1450</v>
      </c>
      <c r="Q1573" s="145">
        <v>1240</v>
      </c>
      <c r="R1573" s="145">
        <v>1995</v>
      </c>
      <c r="S1573" s="145">
        <v>2444</v>
      </c>
      <c r="T1573" s="145">
        <v>1498</v>
      </c>
      <c r="U1573" s="145">
        <v>1610</v>
      </c>
      <c r="V1573" s="145">
        <v>340</v>
      </c>
      <c r="W1573" s="145">
        <v>1180</v>
      </c>
      <c r="X1573" s="145">
        <v>615</v>
      </c>
      <c r="Y1573" s="145">
        <v>500</v>
      </c>
      <c r="Z1573" s="145">
        <v>1880</v>
      </c>
      <c r="AA1573" s="145">
        <v>500</v>
      </c>
      <c r="AB1573" s="145">
        <v>400</v>
      </c>
      <c r="AC1573" s="145">
        <v>794</v>
      </c>
      <c r="AD1573" s="145">
        <v>468</v>
      </c>
      <c r="AE1573" s="145">
        <v>800</v>
      </c>
      <c r="AF1573" s="145">
        <v>400</v>
      </c>
      <c r="AG1573" s="145">
        <v>1390</v>
      </c>
      <c r="AH1573" s="145">
        <v>475</v>
      </c>
      <c r="AI1573" s="145">
        <v>1610</v>
      </c>
      <c r="AJ1573" s="145">
        <v>2045</v>
      </c>
      <c r="AK1573" s="145">
        <v>1069</v>
      </c>
      <c r="AL1573" s="145">
        <v>1361.8</v>
      </c>
      <c r="AM1573" s="145">
        <v>2270</v>
      </c>
      <c r="AN1573" s="145">
        <v>775</v>
      </c>
      <c r="AO1573" s="145">
        <v>515</v>
      </c>
      <c r="AP1573" s="145">
        <v>1100.42</v>
      </c>
      <c r="AQ1573" s="145">
        <v>1017</v>
      </c>
      <c r="AR1573" s="145">
        <v>175</v>
      </c>
      <c r="AS1573" s="145">
        <v>298.51</v>
      </c>
      <c r="AT1573" s="145">
        <v>173.13</v>
      </c>
      <c r="AU1573" s="145">
        <v>575</v>
      </c>
      <c r="AV1573" s="145">
        <v>98.51</v>
      </c>
      <c r="AW1573" s="145">
        <v>100</v>
      </c>
      <c r="AX1573" s="195">
        <v>268.16000000000003</v>
      </c>
    </row>
    <row r="1574" spans="1:50" x14ac:dyDescent="0.35">
      <c r="A1574" s="27" t="s">
        <v>145</v>
      </c>
      <c r="B1574" s="3" t="s">
        <v>224</v>
      </c>
      <c r="C1574" s="3" t="s">
        <v>336</v>
      </c>
      <c r="D1574" s="3" t="s">
        <v>166</v>
      </c>
      <c r="E1574" s="145"/>
      <c r="F1574" s="145">
        <v>202.5</v>
      </c>
      <c r="G1574" s="145">
        <v>200</v>
      </c>
      <c r="H1574" s="145">
        <v>233.33</v>
      </c>
      <c r="I1574" s="145">
        <v>300</v>
      </c>
      <c r="J1574" s="145">
        <v>200</v>
      </c>
      <c r="K1574" s="145">
        <v>200</v>
      </c>
      <c r="L1574" s="145">
        <v>213</v>
      </c>
      <c r="M1574" s="145">
        <v>263.25</v>
      </c>
      <c r="N1574" s="145">
        <v>218.75</v>
      </c>
      <c r="O1574" s="145">
        <v>298.39999999999998</v>
      </c>
      <c r="P1574" s="145">
        <v>181.25</v>
      </c>
      <c r="Q1574" s="145">
        <v>248</v>
      </c>
      <c r="R1574" s="145">
        <v>332.5</v>
      </c>
      <c r="S1574" s="145">
        <v>349.14</v>
      </c>
      <c r="T1574" s="145">
        <v>249.67</v>
      </c>
      <c r="U1574" s="145">
        <v>322</v>
      </c>
      <c r="V1574" s="145">
        <v>340</v>
      </c>
      <c r="W1574" s="145">
        <v>295</v>
      </c>
      <c r="X1574" s="145">
        <v>205</v>
      </c>
      <c r="Y1574" s="145">
        <v>125</v>
      </c>
      <c r="Z1574" s="145">
        <v>268.57</v>
      </c>
      <c r="AA1574" s="145">
        <v>166.67</v>
      </c>
      <c r="AB1574" s="145">
        <v>133.33000000000001</v>
      </c>
      <c r="AC1574" s="145">
        <v>158.80000000000001</v>
      </c>
      <c r="AD1574" s="145">
        <v>117</v>
      </c>
      <c r="AE1574" s="145">
        <v>160</v>
      </c>
      <c r="AF1574" s="145">
        <v>133.33000000000001</v>
      </c>
      <c r="AG1574" s="145">
        <v>278</v>
      </c>
      <c r="AH1574" s="145">
        <v>118.75</v>
      </c>
      <c r="AI1574" s="145">
        <v>123.85</v>
      </c>
      <c r="AJ1574" s="145">
        <v>227.22</v>
      </c>
      <c r="AK1574" s="145">
        <v>152.71</v>
      </c>
      <c r="AL1574" s="145">
        <v>272.36</v>
      </c>
      <c r="AM1574" s="145">
        <v>252.22</v>
      </c>
      <c r="AN1574" s="145">
        <v>155</v>
      </c>
      <c r="AO1574" s="145">
        <v>128.75</v>
      </c>
      <c r="AP1574" s="145">
        <v>220.08</v>
      </c>
      <c r="AQ1574" s="145">
        <v>203.4</v>
      </c>
      <c r="AR1574" s="145">
        <v>87.5</v>
      </c>
      <c r="AS1574" s="145">
        <v>99.5</v>
      </c>
      <c r="AT1574" s="145">
        <v>86.57</v>
      </c>
      <c r="AU1574" s="145">
        <v>143.75</v>
      </c>
      <c r="AV1574" s="145">
        <v>98.51</v>
      </c>
      <c r="AW1574" s="145">
        <v>100</v>
      </c>
      <c r="AX1574" s="195">
        <v>134.08000000000001</v>
      </c>
    </row>
    <row r="1575" spans="1:50" x14ac:dyDescent="0.35">
      <c r="A1575" s="27" t="s">
        <v>145</v>
      </c>
      <c r="B1575" s="3" t="s">
        <v>224</v>
      </c>
      <c r="C1575" s="3" t="s">
        <v>336</v>
      </c>
      <c r="D1575" s="3" t="s">
        <v>327</v>
      </c>
      <c r="E1575" s="3"/>
      <c r="F1575" s="3">
        <v>9</v>
      </c>
      <c r="G1575" s="3">
        <v>4</v>
      </c>
      <c r="H1575" s="3">
        <v>7</v>
      </c>
      <c r="I1575" s="3">
        <v>6</v>
      </c>
      <c r="J1575" s="3">
        <v>4</v>
      </c>
      <c r="K1575" s="3">
        <v>4</v>
      </c>
      <c r="L1575" s="3">
        <v>10</v>
      </c>
      <c r="M1575" s="3">
        <v>10</v>
      </c>
      <c r="N1575" s="3">
        <v>9</v>
      </c>
      <c r="O1575" s="3">
        <v>10</v>
      </c>
      <c r="P1575" s="3">
        <v>11</v>
      </c>
      <c r="Q1575" s="3">
        <v>11</v>
      </c>
      <c r="R1575" s="3">
        <v>10</v>
      </c>
      <c r="S1575" s="3">
        <v>16</v>
      </c>
      <c r="T1575" s="3">
        <v>15</v>
      </c>
      <c r="U1575" s="3">
        <v>14</v>
      </c>
      <c r="V1575" s="3">
        <v>2</v>
      </c>
      <c r="W1575" s="3">
        <v>9</v>
      </c>
      <c r="X1575" s="3">
        <v>5</v>
      </c>
      <c r="Y1575" s="3">
        <v>5</v>
      </c>
      <c r="Z1575" s="3">
        <v>17</v>
      </c>
      <c r="AA1575" s="3">
        <v>5</v>
      </c>
      <c r="AB1575" s="3">
        <v>4</v>
      </c>
      <c r="AC1575" s="3">
        <v>8</v>
      </c>
      <c r="AD1575" s="3">
        <v>4</v>
      </c>
      <c r="AE1575" s="3">
        <v>8</v>
      </c>
      <c r="AF1575" s="3">
        <v>4</v>
      </c>
      <c r="AG1575" s="3">
        <v>13</v>
      </c>
      <c r="AH1575" s="3">
        <v>5</v>
      </c>
      <c r="AI1575" s="3">
        <v>15</v>
      </c>
      <c r="AJ1575" s="3">
        <v>22</v>
      </c>
      <c r="AK1575" s="3">
        <v>12</v>
      </c>
      <c r="AL1575" s="3">
        <v>14</v>
      </c>
      <c r="AM1575" s="3">
        <v>20</v>
      </c>
      <c r="AN1575" s="3">
        <v>9</v>
      </c>
      <c r="AO1575" s="3">
        <v>6</v>
      </c>
      <c r="AP1575" s="3">
        <v>11</v>
      </c>
      <c r="AQ1575" s="3">
        <v>10</v>
      </c>
      <c r="AR1575" s="3">
        <v>2</v>
      </c>
      <c r="AS1575" s="3">
        <v>3</v>
      </c>
      <c r="AT1575" s="3">
        <v>2</v>
      </c>
      <c r="AU1575" s="3">
        <v>6</v>
      </c>
      <c r="AV1575" s="3">
        <v>1</v>
      </c>
      <c r="AW1575" s="3">
        <v>1</v>
      </c>
      <c r="AX1575" s="10">
        <v>2</v>
      </c>
    </row>
    <row r="1576" spans="1:50" x14ac:dyDescent="0.35">
      <c r="A1576" s="27" t="s">
        <v>145</v>
      </c>
      <c r="B1576" s="3" t="s">
        <v>224</v>
      </c>
      <c r="C1576" s="3" t="s">
        <v>336</v>
      </c>
      <c r="D1576" s="3" t="s">
        <v>167</v>
      </c>
      <c r="E1576" s="3"/>
      <c r="F1576" s="3">
        <v>0</v>
      </c>
      <c r="G1576" s="3">
        <v>0</v>
      </c>
      <c r="H1576" s="3">
        <v>0</v>
      </c>
      <c r="I1576" s="3">
        <v>0</v>
      </c>
      <c r="J1576" s="3">
        <v>0</v>
      </c>
      <c r="K1576" s="3">
        <v>0</v>
      </c>
      <c r="L1576" s="3">
        <v>0</v>
      </c>
      <c r="M1576" s="3">
        <v>0</v>
      </c>
      <c r="N1576" s="3">
        <v>0</v>
      </c>
      <c r="O1576" s="3">
        <v>0</v>
      </c>
      <c r="P1576" s="3">
        <v>0</v>
      </c>
      <c r="Q1576" s="3">
        <v>0</v>
      </c>
      <c r="R1576" s="3">
        <v>0</v>
      </c>
      <c r="S1576" s="3">
        <v>0</v>
      </c>
      <c r="T1576" s="3">
        <v>0</v>
      </c>
      <c r="U1576" s="3">
        <v>0</v>
      </c>
      <c r="V1576" s="3">
        <v>0</v>
      </c>
      <c r="W1576" s="3">
        <v>0</v>
      </c>
      <c r="X1576" s="3">
        <v>0</v>
      </c>
      <c r="Y1576" s="3">
        <v>0</v>
      </c>
      <c r="Z1576" s="3">
        <v>0</v>
      </c>
      <c r="AA1576" s="3">
        <v>0</v>
      </c>
      <c r="AB1576" s="3">
        <v>0</v>
      </c>
      <c r="AC1576" s="3">
        <v>0</v>
      </c>
      <c r="AD1576" s="3">
        <v>0</v>
      </c>
      <c r="AE1576" s="3">
        <v>0</v>
      </c>
      <c r="AF1576" s="3">
        <v>0</v>
      </c>
      <c r="AG1576" s="3">
        <v>0</v>
      </c>
      <c r="AH1576" s="3">
        <v>0</v>
      </c>
      <c r="AI1576" s="3">
        <v>0</v>
      </c>
      <c r="AJ1576" s="3">
        <v>0</v>
      </c>
      <c r="AK1576" s="3">
        <v>0</v>
      </c>
      <c r="AL1576" s="3">
        <v>0</v>
      </c>
      <c r="AM1576" s="3">
        <v>0</v>
      </c>
      <c r="AN1576" s="3">
        <v>0</v>
      </c>
      <c r="AO1576" s="3">
        <v>0</v>
      </c>
      <c r="AP1576" s="3">
        <v>0</v>
      </c>
      <c r="AQ1576" s="3">
        <v>0</v>
      </c>
      <c r="AR1576" s="3">
        <v>0</v>
      </c>
      <c r="AS1576" s="3">
        <v>0</v>
      </c>
      <c r="AT1576" s="3">
        <v>0</v>
      </c>
      <c r="AU1576" s="3">
        <v>0</v>
      </c>
      <c r="AV1576" s="3">
        <v>0</v>
      </c>
      <c r="AW1576" s="3">
        <v>0</v>
      </c>
      <c r="AX1576" s="10">
        <v>0</v>
      </c>
    </row>
    <row r="1577" spans="1:50" x14ac:dyDescent="0.35">
      <c r="A1577" s="27" t="s">
        <v>145</v>
      </c>
      <c r="B1577" s="3" t="s">
        <v>224</v>
      </c>
      <c r="C1577" s="3" t="s">
        <v>336</v>
      </c>
      <c r="D1577" s="3" t="s">
        <v>132</v>
      </c>
      <c r="E1577" s="3"/>
      <c r="F1577" s="3">
        <v>4</v>
      </c>
      <c r="G1577" s="3">
        <v>2</v>
      </c>
      <c r="H1577" s="3">
        <v>3</v>
      </c>
      <c r="I1577" s="3">
        <v>2</v>
      </c>
      <c r="J1577" s="3">
        <v>2</v>
      </c>
      <c r="K1577" s="3">
        <v>2</v>
      </c>
      <c r="L1577" s="3">
        <v>6</v>
      </c>
      <c r="M1577" s="3">
        <v>4</v>
      </c>
      <c r="N1577" s="3">
        <v>4</v>
      </c>
      <c r="O1577" s="3">
        <v>5</v>
      </c>
      <c r="P1577" s="3">
        <v>8</v>
      </c>
      <c r="Q1577" s="3">
        <v>5</v>
      </c>
      <c r="R1577" s="3">
        <v>6</v>
      </c>
      <c r="S1577" s="3">
        <v>7</v>
      </c>
      <c r="T1577" s="3">
        <v>6</v>
      </c>
      <c r="U1577" s="3">
        <v>5</v>
      </c>
      <c r="V1577" s="3">
        <v>1</v>
      </c>
      <c r="W1577" s="3">
        <v>4</v>
      </c>
      <c r="X1577" s="3">
        <v>3</v>
      </c>
      <c r="Y1577" s="3">
        <v>4</v>
      </c>
      <c r="Z1577" s="3">
        <v>7</v>
      </c>
      <c r="AA1577" s="3">
        <v>3</v>
      </c>
      <c r="AB1577" s="3">
        <v>3</v>
      </c>
      <c r="AC1577" s="3">
        <v>5</v>
      </c>
      <c r="AD1577" s="3">
        <v>4</v>
      </c>
      <c r="AE1577" s="3">
        <v>5</v>
      </c>
      <c r="AF1577" s="3">
        <v>3</v>
      </c>
      <c r="AG1577" s="3">
        <v>5</v>
      </c>
      <c r="AH1577" s="3">
        <v>4</v>
      </c>
      <c r="AI1577" s="3">
        <v>13</v>
      </c>
      <c r="AJ1577" s="3">
        <v>9</v>
      </c>
      <c r="AK1577" s="3">
        <v>7</v>
      </c>
      <c r="AL1577" s="3">
        <v>5</v>
      </c>
      <c r="AM1577" s="3">
        <v>9</v>
      </c>
      <c r="AN1577" s="3">
        <v>5</v>
      </c>
      <c r="AO1577" s="3">
        <v>4</v>
      </c>
      <c r="AP1577" s="3">
        <v>5</v>
      </c>
      <c r="AQ1577" s="3">
        <v>5</v>
      </c>
      <c r="AR1577" s="3">
        <v>2</v>
      </c>
      <c r="AS1577" s="3">
        <v>3</v>
      </c>
      <c r="AT1577" s="3">
        <v>2</v>
      </c>
      <c r="AU1577" s="3">
        <v>4</v>
      </c>
      <c r="AV1577" s="3">
        <v>1</v>
      </c>
      <c r="AW1577" s="3">
        <v>1</v>
      </c>
      <c r="AX1577" s="10">
        <v>2</v>
      </c>
    </row>
    <row r="1578" spans="1:50" x14ac:dyDescent="0.35">
      <c r="A1578" s="27" t="s">
        <v>145</v>
      </c>
      <c r="B1578" s="3" t="s">
        <v>224</v>
      </c>
      <c r="C1578" s="3" t="s">
        <v>337</v>
      </c>
      <c r="D1578" s="3" t="s">
        <v>162</v>
      </c>
      <c r="E1578" s="145">
        <v>4753.24</v>
      </c>
      <c r="F1578" s="145">
        <v>3706.74</v>
      </c>
      <c r="G1578" s="145">
        <v>5282.21</v>
      </c>
      <c r="H1578" s="145">
        <v>5405.76</v>
      </c>
      <c r="I1578" s="145">
        <v>6375.32</v>
      </c>
      <c r="J1578" s="145">
        <v>6042.14</v>
      </c>
      <c r="K1578" s="145">
        <v>5309.86</v>
      </c>
      <c r="L1578" s="145">
        <v>7007.86</v>
      </c>
      <c r="M1578" s="145">
        <v>5449.17</v>
      </c>
      <c r="N1578" s="145">
        <v>7142</v>
      </c>
      <c r="O1578" s="145">
        <v>9179.33</v>
      </c>
      <c r="P1578" s="145">
        <v>7499.88</v>
      </c>
      <c r="Q1578" s="145">
        <v>6019.24</v>
      </c>
      <c r="R1578" s="145">
        <v>8260.75</v>
      </c>
      <c r="S1578" s="145">
        <v>7306.2</v>
      </c>
      <c r="T1578" s="145">
        <v>13858.55</v>
      </c>
      <c r="U1578" s="145">
        <v>11106.74</v>
      </c>
      <c r="V1578" s="145">
        <v>9999.9699999999993</v>
      </c>
      <c r="W1578" s="145">
        <v>9352.86</v>
      </c>
      <c r="X1578" s="145">
        <v>9771.76</v>
      </c>
      <c r="Y1578" s="145">
        <v>11217.07</v>
      </c>
      <c r="Z1578" s="145">
        <v>16196.84</v>
      </c>
      <c r="AA1578" s="145">
        <v>15014.53</v>
      </c>
      <c r="AB1578" s="145">
        <v>12186.68</v>
      </c>
      <c r="AC1578" s="145">
        <v>12710.08</v>
      </c>
      <c r="AD1578" s="145">
        <v>11572.68</v>
      </c>
      <c r="AE1578" s="145">
        <v>13892.96</v>
      </c>
      <c r="AF1578" s="145">
        <v>11891.56</v>
      </c>
      <c r="AG1578" s="145">
        <v>8899.56</v>
      </c>
      <c r="AH1578" s="145">
        <v>8278.83</v>
      </c>
      <c r="AI1578" s="145">
        <v>9803.75</v>
      </c>
      <c r="AJ1578" s="145">
        <v>10737.7</v>
      </c>
      <c r="AK1578" s="145">
        <v>9817.7900000000009</v>
      </c>
      <c r="AL1578" s="145">
        <v>13120.17</v>
      </c>
      <c r="AM1578" s="145">
        <v>11372.06</v>
      </c>
      <c r="AN1578" s="145">
        <v>12027.91</v>
      </c>
      <c r="AO1578" s="145">
        <v>12103.8</v>
      </c>
      <c r="AP1578" s="145">
        <v>8884.41</v>
      </c>
      <c r="AQ1578" s="145">
        <v>7940.35</v>
      </c>
      <c r="AR1578" s="145">
        <v>3099.15</v>
      </c>
      <c r="AS1578" s="145">
        <v>3959.92</v>
      </c>
      <c r="AT1578" s="145">
        <v>6951.72</v>
      </c>
      <c r="AU1578" s="145">
        <v>7195.5</v>
      </c>
      <c r="AV1578" s="145">
        <v>4446.09</v>
      </c>
      <c r="AW1578" s="145">
        <v>3607.53</v>
      </c>
      <c r="AX1578" s="195">
        <v>2674.1</v>
      </c>
    </row>
    <row r="1579" spans="1:50" x14ac:dyDescent="0.35">
      <c r="A1579" s="27" t="s">
        <v>145</v>
      </c>
      <c r="B1579" s="3" t="s">
        <v>224</v>
      </c>
      <c r="C1579" s="3" t="s">
        <v>337</v>
      </c>
      <c r="D1579" s="3" t="s">
        <v>166</v>
      </c>
      <c r="E1579" s="145">
        <v>339.52</v>
      </c>
      <c r="F1579" s="145">
        <v>247.12</v>
      </c>
      <c r="G1579" s="145">
        <v>264.11</v>
      </c>
      <c r="H1579" s="145">
        <v>270.29000000000002</v>
      </c>
      <c r="I1579" s="145">
        <v>255.01</v>
      </c>
      <c r="J1579" s="145">
        <v>287.72000000000003</v>
      </c>
      <c r="K1579" s="145">
        <v>252.85</v>
      </c>
      <c r="L1579" s="145">
        <v>280.31</v>
      </c>
      <c r="M1579" s="145">
        <v>209.58</v>
      </c>
      <c r="N1579" s="145">
        <v>223.19</v>
      </c>
      <c r="O1579" s="145">
        <v>305.98</v>
      </c>
      <c r="P1579" s="145">
        <v>267.85000000000002</v>
      </c>
      <c r="Q1579" s="145">
        <v>200.64</v>
      </c>
      <c r="R1579" s="145">
        <v>258.14999999999998</v>
      </c>
      <c r="S1579" s="145">
        <v>270.60000000000002</v>
      </c>
      <c r="T1579" s="145">
        <v>395.96</v>
      </c>
      <c r="U1579" s="145">
        <v>308.52</v>
      </c>
      <c r="V1579" s="145">
        <v>285.70999999999998</v>
      </c>
      <c r="W1579" s="145">
        <v>275.08</v>
      </c>
      <c r="X1579" s="145">
        <v>336.96</v>
      </c>
      <c r="Y1579" s="145">
        <v>350.53</v>
      </c>
      <c r="Z1579" s="145">
        <v>368.11</v>
      </c>
      <c r="AA1579" s="145">
        <v>454.99</v>
      </c>
      <c r="AB1579" s="145">
        <v>435.24</v>
      </c>
      <c r="AC1579" s="145">
        <v>363.15</v>
      </c>
      <c r="AD1579" s="145">
        <v>340.37</v>
      </c>
      <c r="AE1579" s="145">
        <v>463.1</v>
      </c>
      <c r="AF1579" s="145">
        <v>424.7</v>
      </c>
      <c r="AG1579" s="145">
        <v>306.88</v>
      </c>
      <c r="AH1579" s="145">
        <v>318.42</v>
      </c>
      <c r="AI1579" s="145">
        <v>264.97000000000003</v>
      </c>
      <c r="AJ1579" s="145">
        <v>346.38</v>
      </c>
      <c r="AK1579" s="145">
        <v>363.62</v>
      </c>
      <c r="AL1579" s="145">
        <v>345.27</v>
      </c>
      <c r="AM1579" s="145">
        <v>299.26</v>
      </c>
      <c r="AN1579" s="145">
        <v>364.48</v>
      </c>
      <c r="AO1579" s="145">
        <v>327.13</v>
      </c>
      <c r="AP1579" s="145">
        <v>261.31</v>
      </c>
      <c r="AQ1579" s="145">
        <v>248.14</v>
      </c>
      <c r="AR1579" s="145">
        <v>281.74</v>
      </c>
      <c r="AS1579" s="145">
        <v>247.5</v>
      </c>
      <c r="AT1579" s="145">
        <v>331.03</v>
      </c>
      <c r="AU1579" s="145">
        <v>312.85000000000002</v>
      </c>
      <c r="AV1579" s="145">
        <v>317.58</v>
      </c>
      <c r="AW1579" s="145">
        <v>277.5</v>
      </c>
      <c r="AX1579" s="195">
        <v>222.84</v>
      </c>
    </row>
    <row r="1580" spans="1:50" x14ac:dyDescent="0.35">
      <c r="A1580" s="27" t="s">
        <v>145</v>
      </c>
      <c r="B1580" s="3" t="s">
        <v>224</v>
      </c>
      <c r="C1580" s="3" t="s">
        <v>337</v>
      </c>
      <c r="D1580" s="3" t="s">
        <v>327</v>
      </c>
      <c r="E1580" s="3">
        <v>68</v>
      </c>
      <c r="F1580" s="3">
        <v>60</v>
      </c>
      <c r="G1580" s="3">
        <v>80</v>
      </c>
      <c r="H1580" s="3">
        <v>68</v>
      </c>
      <c r="I1580" s="3">
        <v>96</v>
      </c>
      <c r="J1580" s="3">
        <v>89</v>
      </c>
      <c r="K1580" s="3">
        <v>86</v>
      </c>
      <c r="L1580" s="3">
        <v>99</v>
      </c>
      <c r="M1580" s="3">
        <v>85</v>
      </c>
      <c r="N1580" s="3">
        <v>91</v>
      </c>
      <c r="O1580" s="3">
        <v>111</v>
      </c>
      <c r="P1580" s="3">
        <v>91</v>
      </c>
      <c r="Q1580" s="3">
        <v>77</v>
      </c>
      <c r="R1580" s="3">
        <v>99</v>
      </c>
      <c r="S1580" s="3">
        <v>96</v>
      </c>
      <c r="T1580" s="3">
        <v>170</v>
      </c>
      <c r="U1580" s="3">
        <v>135</v>
      </c>
      <c r="V1580" s="3">
        <v>143</v>
      </c>
      <c r="W1580" s="3">
        <v>142</v>
      </c>
      <c r="X1580" s="3">
        <v>136</v>
      </c>
      <c r="Y1580" s="3">
        <v>168</v>
      </c>
      <c r="Z1580" s="3">
        <v>192</v>
      </c>
      <c r="AA1580" s="3">
        <v>192</v>
      </c>
      <c r="AB1580" s="3">
        <v>160</v>
      </c>
      <c r="AC1580" s="3">
        <v>154</v>
      </c>
      <c r="AD1580" s="3">
        <v>131</v>
      </c>
      <c r="AE1580" s="3">
        <v>152</v>
      </c>
      <c r="AF1580" s="3">
        <v>128</v>
      </c>
      <c r="AG1580" s="3">
        <v>126</v>
      </c>
      <c r="AH1580" s="3">
        <v>112</v>
      </c>
      <c r="AI1580" s="3">
        <v>136</v>
      </c>
      <c r="AJ1580" s="3">
        <v>129</v>
      </c>
      <c r="AK1580" s="3">
        <v>98</v>
      </c>
      <c r="AL1580" s="3">
        <v>163</v>
      </c>
      <c r="AM1580" s="3">
        <v>176</v>
      </c>
      <c r="AN1580" s="3">
        <v>187</v>
      </c>
      <c r="AO1580" s="3">
        <v>198</v>
      </c>
      <c r="AP1580" s="3">
        <v>156</v>
      </c>
      <c r="AQ1580" s="3">
        <v>143</v>
      </c>
      <c r="AR1580" s="3">
        <v>69</v>
      </c>
      <c r="AS1580" s="3">
        <v>100</v>
      </c>
      <c r="AT1580" s="3">
        <v>119</v>
      </c>
      <c r="AU1580" s="3">
        <v>116</v>
      </c>
      <c r="AV1580" s="3">
        <v>67</v>
      </c>
      <c r="AW1580" s="3">
        <v>54</v>
      </c>
      <c r="AX1580" s="10">
        <v>47</v>
      </c>
    </row>
    <row r="1581" spans="1:50" x14ac:dyDescent="0.35">
      <c r="A1581" s="27" t="s">
        <v>145</v>
      </c>
      <c r="B1581" s="3" t="s">
        <v>224</v>
      </c>
      <c r="C1581" s="3" t="s">
        <v>337</v>
      </c>
      <c r="D1581" s="3" t="s">
        <v>167</v>
      </c>
      <c r="E1581" s="4">
        <v>1047</v>
      </c>
      <c r="F1581" s="3">
        <v>949</v>
      </c>
      <c r="G1581" s="4">
        <v>1381</v>
      </c>
      <c r="H1581" s="4">
        <v>1809</v>
      </c>
      <c r="I1581" s="4">
        <v>1524</v>
      </c>
      <c r="J1581" s="4">
        <v>1278</v>
      </c>
      <c r="K1581" s="4">
        <v>1090</v>
      </c>
      <c r="L1581" s="4">
        <v>1821</v>
      </c>
      <c r="M1581" s="4">
        <v>1249</v>
      </c>
      <c r="N1581" s="4">
        <v>2083</v>
      </c>
      <c r="O1581" s="4">
        <v>2457</v>
      </c>
      <c r="P1581" s="4">
        <v>2209</v>
      </c>
      <c r="Q1581" s="4">
        <v>1733</v>
      </c>
      <c r="R1581" s="4">
        <v>2264</v>
      </c>
      <c r="S1581" s="4">
        <v>1777</v>
      </c>
      <c r="T1581" s="4">
        <v>3976</v>
      </c>
      <c r="U1581" s="4">
        <v>2444</v>
      </c>
      <c r="V1581" s="4">
        <v>2332</v>
      </c>
      <c r="W1581" s="4">
        <v>2162</v>
      </c>
      <c r="X1581" s="4">
        <v>2581</v>
      </c>
      <c r="Y1581" s="4">
        <v>2550</v>
      </c>
      <c r="Z1581" s="4">
        <v>4657</v>
      </c>
      <c r="AA1581" s="4">
        <v>4122</v>
      </c>
      <c r="AB1581" s="4">
        <v>3290</v>
      </c>
      <c r="AC1581" s="4">
        <v>3759</v>
      </c>
      <c r="AD1581" s="4">
        <v>3405</v>
      </c>
      <c r="AE1581" s="4">
        <v>4324</v>
      </c>
      <c r="AF1581" s="4">
        <v>3642</v>
      </c>
      <c r="AG1581" s="4">
        <v>2411</v>
      </c>
      <c r="AH1581" s="4">
        <v>2292</v>
      </c>
      <c r="AI1581" s="4">
        <v>3095</v>
      </c>
      <c r="AJ1581" s="4">
        <v>3228</v>
      </c>
      <c r="AK1581" s="4">
        <v>3082</v>
      </c>
      <c r="AL1581" s="4">
        <v>3974</v>
      </c>
      <c r="AM1581" s="4">
        <v>2896</v>
      </c>
      <c r="AN1581" s="4">
        <v>2949</v>
      </c>
      <c r="AO1581" s="4">
        <v>2780</v>
      </c>
      <c r="AP1581" s="4">
        <v>2012</v>
      </c>
      <c r="AQ1581" s="4">
        <v>1747</v>
      </c>
      <c r="AR1581" s="3">
        <v>764</v>
      </c>
      <c r="AS1581" s="3">
        <v>599</v>
      </c>
      <c r="AT1581" s="4">
        <v>1631</v>
      </c>
      <c r="AU1581" s="4">
        <v>1680</v>
      </c>
      <c r="AV1581" s="4">
        <v>1305</v>
      </c>
      <c r="AW1581" s="3">
        <v>895</v>
      </c>
      <c r="AX1581" s="10">
        <v>545</v>
      </c>
    </row>
    <row r="1582" spans="1:50" x14ac:dyDescent="0.35">
      <c r="A1582" s="27" t="s">
        <v>145</v>
      </c>
      <c r="B1582" s="3" t="s">
        <v>224</v>
      </c>
      <c r="C1582" s="3" t="s">
        <v>337</v>
      </c>
      <c r="D1582" s="3" t="s">
        <v>132</v>
      </c>
      <c r="E1582" s="3">
        <v>14</v>
      </c>
      <c r="F1582" s="3">
        <v>15</v>
      </c>
      <c r="G1582" s="3">
        <v>20</v>
      </c>
      <c r="H1582" s="3">
        <v>20</v>
      </c>
      <c r="I1582" s="3">
        <v>25</v>
      </c>
      <c r="J1582" s="3">
        <v>21</v>
      </c>
      <c r="K1582" s="3">
        <v>21</v>
      </c>
      <c r="L1582" s="3">
        <v>25</v>
      </c>
      <c r="M1582" s="3">
        <v>26</v>
      </c>
      <c r="N1582" s="3">
        <v>32</v>
      </c>
      <c r="O1582" s="3">
        <v>30</v>
      </c>
      <c r="P1582" s="3">
        <v>28</v>
      </c>
      <c r="Q1582" s="3">
        <v>30</v>
      </c>
      <c r="R1582" s="3">
        <v>32</v>
      </c>
      <c r="S1582" s="3">
        <v>27</v>
      </c>
      <c r="T1582" s="3">
        <v>35</v>
      </c>
      <c r="U1582" s="3">
        <v>36</v>
      </c>
      <c r="V1582" s="3">
        <v>35</v>
      </c>
      <c r="W1582" s="3">
        <v>34</v>
      </c>
      <c r="X1582" s="3">
        <v>29</v>
      </c>
      <c r="Y1582" s="3">
        <v>32</v>
      </c>
      <c r="Z1582" s="3">
        <v>44</v>
      </c>
      <c r="AA1582" s="3">
        <v>33</v>
      </c>
      <c r="AB1582" s="3">
        <v>28</v>
      </c>
      <c r="AC1582" s="3">
        <v>35</v>
      </c>
      <c r="AD1582" s="3">
        <v>34</v>
      </c>
      <c r="AE1582" s="3">
        <v>30</v>
      </c>
      <c r="AF1582" s="3">
        <v>28</v>
      </c>
      <c r="AG1582" s="3">
        <v>29</v>
      </c>
      <c r="AH1582" s="3">
        <v>26</v>
      </c>
      <c r="AI1582" s="3">
        <v>37</v>
      </c>
      <c r="AJ1582" s="3">
        <v>31</v>
      </c>
      <c r="AK1582" s="3">
        <v>27</v>
      </c>
      <c r="AL1582" s="3">
        <v>38</v>
      </c>
      <c r="AM1582" s="3">
        <v>38</v>
      </c>
      <c r="AN1582" s="3">
        <v>33</v>
      </c>
      <c r="AO1582" s="3">
        <v>37</v>
      </c>
      <c r="AP1582" s="3">
        <v>34</v>
      </c>
      <c r="AQ1582" s="3">
        <v>32</v>
      </c>
      <c r="AR1582" s="3">
        <v>11</v>
      </c>
      <c r="AS1582" s="3">
        <v>16</v>
      </c>
      <c r="AT1582" s="3">
        <v>21</v>
      </c>
      <c r="AU1582" s="3">
        <v>23</v>
      </c>
      <c r="AV1582" s="3">
        <v>14</v>
      </c>
      <c r="AW1582" s="3">
        <v>13</v>
      </c>
      <c r="AX1582" s="10">
        <v>12</v>
      </c>
    </row>
    <row r="1583" spans="1:50" x14ac:dyDescent="0.35">
      <c r="A1583" s="27" t="s">
        <v>145</v>
      </c>
      <c r="B1583" s="3" t="s">
        <v>224</v>
      </c>
      <c r="C1583" s="3" t="s">
        <v>338</v>
      </c>
      <c r="D1583" s="3" t="s">
        <v>162</v>
      </c>
      <c r="E1583" s="145"/>
      <c r="F1583" s="145"/>
      <c r="G1583" s="145"/>
      <c r="H1583" s="145"/>
      <c r="I1583" s="145"/>
      <c r="J1583" s="145"/>
      <c r="K1583" s="145"/>
      <c r="L1583" s="145"/>
      <c r="M1583" s="145"/>
      <c r="N1583" s="145"/>
      <c r="O1583" s="145">
        <v>2.86</v>
      </c>
      <c r="P1583" s="145"/>
      <c r="Q1583" s="145"/>
      <c r="R1583" s="145"/>
      <c r="S1583" s="145"/>
      <c r="T1583" s="145"/>
      <c r="U1583" s="145"/>
      <c r="V1583" s="145"/>
      <c r="W1583" s="145"/>
      <c r="X1583" s="145"/>
      <c r="Y1583" s="145"/>
      <c r="Z1583" s="145"/>
      <c r="AA1583" s="145"/>
      <c r="AB1583" s="145"/>
      <c r="AC1583" s="145"/>
      <c r="AD1583" s="145"/>
      <c r="AE1583" s="145"/>
      <c r="AF1583" s="145"/>
      <c r="AG1583" s="145"/>
      <c r="AH1583" s="145"/>
      <c r="AI1583" s="145"/>
      <c r="AJ1583" s="145"/>
      <c r="AK1583" s="145"/>
      <c r="AL1583" s="145"/>
      <c r="AM1583" s="145"/>
      <c r="AN1583" s="145"/>
      <c r="AO1583" s="145"/>
      <c r="AP1583" s="145"/>
      <c r="AQ1583" s="145"/>
      <c r="AR1583" s="145"/>
      <c r="AS1583" s="145"/>
      <c r="AT1583" s="145"/>
      <c r="AU1583" s="145"/>
      <c r="AV1583" s="145"/>
      <c r="AW1583" s="145"/>
      <c r="AX1583" s="195"/>
    </row>
    <row r="1584" spans="1:50" x14ac:dyDescent="0.35">
      <c r="A1584" s="27" t="s">
        <v>145</v>
      </c>
      <c r="B1584" s="3" t="s">
        <v>224</v>
      </c>
      <c r="C1584" s="3" t="s">
        <v>338</v>
      </c>
      <c r="D1584" s="3" t="s">
        <v>166</v>
      </c>
      <c r="E1584" s="145"/>
      <c r="F1584" s="145"/>
      <c r="G1584" s="145"/>
      <c r="H1584" s="145"/>
      <c r="I1584" s="145"/>
      <c r="J1584" s="145"/>
      <c r="K1584" s="145"/>
      <c r="L1584" s="145"/>
      <c r="M1584" s="145"/>
      <c r="N1584" s="145"/>
      <c r="O1584" s="145">
        <v>2.86</v>
      </c>
      <c r="P1584" s="145"/>
      <c r="Q1584" s="145"/>
      <c r="R1584" s="145"/>
      <c r="S1584" s="145"/>
      <c r="T1584" s="145"/>
      <c r="U1584" s="145"/>
      <c r="V1584" s="145"/>
      <c r="W1584" s="145"/>
      <c r="X1584" s="145"/>
      <c r="Y1584" s="145"/>
      <c r="Z1584" s="145"/>
      <c r="AA1584" s="145"/>
      <c r="AB1584" s="145"/>
      <c r="AC1584" s="145"/>
      <c r="AD1584" s="145"/>
      <c r="AE1584" s="145"/>
      <c r="AF1584" s="145"/>
      <c r="AG1584" s="145"/>
      <c r="AH1584" s="145"/>
      <c r="AI1584" s="145"/>
      <c r="AJ1584" s="145"/>
      <c r="AK1584" s="145"/>
      <c r="AL1584" s="145"/>
      <c r="AM1584" s="145"/>
      <c r="AN1584" s="145"/>
      <c r="AO1584" s="145"/>
      <c r="AP1584" s="145"/>
      <c r="AQ1584" s="145"/>
      <c r="AR1584" s="145"/>
      <c r="AS1584" s="145"/>
      <c r="AT1584" s="145"/>
      <c r="AU1584" s="145"/>
      <c r="AV1584" s="145"/>
      <c r="AW1584" s="145"/>
      <c r="AX1584" s="195"/>
    </row>
    <row r="1585" spans="1:50" x14ac:dyDescent="0.35">
      <c r="A1585" s="27" t="s">
        <v>145</v>
      </c>
      <c r="B1585" s="3" t="s">
        <v>224</v>
      </c>
      <c r="C1585" s="3" t="s">
        <v>338</v>
      </c>
      <c r="D1585" s="3" t="s">
        <v>327</v>
      </c>
      <c r="E1585" s="3"/>
      <c r="F1585" s="3"/>
      <c r="G1585" s="3"/>
      <c r="H1585" s="3"/>
      <c r="I1585" s="3"/>
      <c r="J1585" s="3"/>
      <c r="K1585" s="3"/>
      <c r="L1585" s="3"/>
      <c r="M1585" s="3"/>
      <c r="N1585" s="3"/>
      <c r="O1585" s="3">
        <v>0</v>
      </c>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10"/>
    </row>
    <row r="1586" spans="1:50" x14ac:dyDescent="0.35">
      <c r="A1586" s="27" t="s">
        <v>145</v>
      </c>
      <c r="B1586" s="3" t="s">
        <v>224</v>
      </c>
      <c r="C1586" s="3" t="s">
        <v>338</v>
      </c>
      <c r="D1586" s="3" t="s">
        <v>167</v>
      </c>
      <c r="E1586" s="3"/>
      <c r="F1586" s="3"/>
      <c r="G1586" s="3"/>
      <c r="H1586" s="3"/>
      <c r="I1586" s="3"/>
      <c r="J1586" s="3"/>
      <c r="K1586" s="3"/>
      <c r="L1586" s="3"/>
      <c r="M1586" s="3"/>
      <c r="N1586" s="3"/>
      <c r="O1586" s="3">
        <v>0</v>
      </c>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10"/>
    </row>
    <row r="1587" spans="1:50" x14ac:dyDescent="0.35">
      <c r="A1587" s="27" t="s">
        <v>145</v>
      </c>
      <c r="B1587" s="3" t="s">
        <v>224</v>
      </c>
      <c r="C1587" s="3" t="s">
        <v>338</v>
      </c>
      <c r="D1587" s="3" t="s">
        <v>132</v>
      </c>
      <c r="E1587" s="3"/>
      <c r="F1587" s="3"/>
      <c r="G1587" s="3"/>
      <c r="H1587" s="3"/>
      <c r="I1587" s="3"/>
      <c r="J1587" s="3"/>
      <c r="K1587" s="3"/>
      <c r="L1587" s="3"/>
      <c r="M1587" s="3"/>
      <c r="N1587" s="3"/>
      <c r="O1587" s="3">
        <v>1</v>
      </c>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10"/>
    </row>
    <row r="1588" spans="1:50" x14ac:dyDescent="0.35">
      <c r="A1588" s="27" t="s">
        <v>145</v>
      </c>
      <c r="B1588" s="3" t="s">
        <v>224</v>
      </c>
      <c r="C1588" s="3" t="s">
        <v>339</v>
      </c>
      <c r="D1588" s="3" t="s">
        <v>162</v>
      </c>
      <c r="E1588" s="145">
        <v>1952.02</v>
      </c>
      <c r="F1588" s="145">
        <v>1797.24</v>
      </c>
      <c r="G1588" s="145">
        <v>2117.84</v>
      </c>
      <c r="H1588" s="145">
        <v>4994.9399999999996</v>
      </c>
      <c r="I1588" s="145">
        <v>3050.85</v>
      </c>
      <c r="J1588" s="145">
        <v>5449.47</v>
      </c>
      <c r="K1588" s="145">
        <v>4000.4</v>
      </c>
      <c r="L1588" s="145">
        <v>6276.08</v>
      </c>
      <c r="M1588" s="145">
        <v>4094.76</v>
      </c>
      <c r="N1588" s="145">
        <v>5530</v>
      </c>
      <c r="O1588" s="145">
        <v>8295.0400000000009</v>
      </c>
      <c r="P1588" s="145">
        <v>7029.28</v>
      </c>
      <c r="Q1588" s="145">
        <v>4003.41</v>
      </c>
      <c r="R1588" s="145">
        <v>6440.03</v>
      </c>
      <c r="S1588" s="145">
        <v>5722.93</v>
      </c>
      <c r="T1588" s="145">
        <v>9582.81</v>
      </c>
      <c r="U1588" s="145">
        <v>5855.79</v>
      </c>
      <c r="V1588" s="145">
        <v>6949.28</v>
      </c>
      <c r="W1588" s="145">
        <v>9771.44</v>
      </c>
      <c r="X1588" s="145">
        <v>8836.17</v>
      </c>
      <c r="Y1588" s="145">
        <v>5091.87</v>
      </c>
      <c r="Z1588" s="145">
        <v>10540.54</v>
      </c>
      <c r="AA1588" s="145">
        <v>10572.82</v>
      </c>
      <c r="AB1588" s="145">
        <v>10285.83</v>
      </c>
      <c r="AC1588" s="145">
        <v>10460.92</v>
      </c>
      <c r="AD1588" s="145">
        <v>11587.27</v>
      </c>
      <c r="AE1588" s="145">
        <v>9082.84</v>
      </c>
      <c r="AF1588" s="145">
        <v>8674.85</v>
      </c>
      <c r="AG1588" s="145">
        <v>11723.21</v>
      </c>
      <c r="AH1588" s="145">
        <v>11947.22</v>
      </c>
      <c r="AI1588" s="145">
        <v>9306.33</v>
      </c>
      <c r="AJ1588" s="145">
        <v>13329.6</v>
      </c>
      <c r="AK1588" s="145">
        <v>11555.63</v>
      </c>
      <c r="AL1588" s="145">
        <v>16156.74</v>
      </c>
      <c r="AM1588" s="145">
        <v>11101.34</v>
      </c>
      <c r="AN1588" s="145">
        <v>8735.86</v>
      </c>
      <c r="AO1588" s="145">
        <v>9977.3799999999992</v>
      </c>
      <c r="AP1588" s="145">
        <v>6212.59</v>
      </c>
      <c r="AQ1588" s="145">
        <v>7233.14</v>
      </c>
      <c r="AR1588" s="145">
        <v>5252.16</v>
      </c>
      <c r="AS1588" s="145">
        <v>3781.87</v>
      </c>
      <c r="AT1588" s="145">
        <v>6706.37</v>
      </c>
      <c r="AU1588" s="145">
        <v>5874.71</v>
      </c>
      <c r="AV1588" s="145">
        <v>7012.95</v>
      </c>
      <c r="AW1588" s="145">
        <v>8174.28</v>
      </c>
      <c r="AX1588" s="195">
        <v>7322.06</v>
      </c>
    </row>
    <row r="1589" spans="1:50" x14ac:dyDescent="0.35">
      <c r="A1589" s="27" t="s">
        <v>145</v>
      </c>
      <c r="B1589" s="3" t="s">
        <v>224</v>
      </c>
      <c r="C1589" s="3" t="s">
        <v>339</v>
      </c>
      <c r="D1589" s="3" t="s">
        <v>166</v>
      </c>
      <c r="E1589" s="145">
        <v>244</v>
      </c>
      <c r="F1589" s="145">
        <v>256.75</v>
      </c>
      <c r="G1589" s="145">
        <v>352.97</v>
      </c>
      <c r="H1589" s="145">
        <v>554.99</v>
      </c>
      <c r="I1589" s="145">
        <v>234.68</v>
      </c>
      <c r="J1589" s="145">
        <v>389.25</v>
      </c>
      <c r="K1589" s="145">
        <v>400.04</v>
      </c>
      <c r="L1589" s="145">
        <v>482.78</v>
      </c>
      <c r="M1589" s="145">
        <v>511.85</v>
      </c>
      <c r="N1589" s="145">
        <v>368.67</v>
      </c>
      <c r="O1589" s="145">
        <v>553</v>
      </c>
      <c r="P1589" s="145">
        <v>439.33</v>
      </c>
      <c r="Q1589" s="145">
        <v>307.95</v>
      </c>
      <c r="R1589" s="145">
        <v>460</v>
      </c>
      <c r="S1589" s="145">
        <v>440.23</v>
      </c>
      <c r="T1589" s="145">
        <v>532.38</v>
      </c>
      <c r="U1589" s="145">
        <v>365.99</v>
      </c>
      <c r="V1589" s="145">
        <v>330.92</v>
      </c>
      <c r="W1589" s="145">
        <v>574.79</v>
      </c>
      <c r="X1589" s="145">
        <v>552.26</v>
      </c>
      <c r="Y1589" s="145">
        <v>318.24</v>
      </c>
      <c r="Z1589" s="145">
        <v>479.12</v>
      </c>
      <c r="AA1589" s="145">
        <v>391.59</v>
      </c>
      <c r="AB1589" s="145">
        <v>489.8</v>
      </c>
      <c r="AC1589" s="145">
        <v>373.6</v>
      </c>
      <c r="AD1589" s="145">
        <v>526.69000000000005</v>
      </c>
      <c r="AE1589" s="145">
        <v>534.28</v>
      </c>
      <c r="AF1589" s="145">
        <v>481.94</v>
      </c>
      <c r="AG1589" s="145">
        <v>586.16</v>
      </c>
      <c r="AH1589" s="145">
        <v>702.78</v>
      </c>
      <c r="AI1589" s="145">
        <v>423.02</v>
      </c>
      <c r="AJ1589" s="145">
        <v>666.48</v>
      </c>
      <c r="AK1589" s="145">
        <v>525.26</v>
      </c>
      <c r="AL1589" s="145">
        <v>521.19000000000005</v>
      </c>
      <c r="AM1589" s="145">
        <v>504.61</v>
      </c>
      <c r="AN1589" s="145">
        <v>379.82</v>
      </c>
      <c r="AO1589" s="145">
        <v>369.53</v>
      </c>
      <c r="AP1589" s="145">
        <v>248.5</v>
      </c>
      <c r="AQ1589" s="145">
        <v>344.44</v>
      </c>
      <c r="AR1589" s="145">
        <v>583.57000000000005</v>
      </c>
      <c r="AS1589" s="145">
        <v>420.21</v>
      </c>
      <c r="AT1589" s="145">
        <v>304.83999999999997</v>
      </c>
      <c r="AU1589" s="145">
        <v>345.57</v>
      </c>
      <c r="AV1589" s="145">
        <v>350.65</v>
      </c>
      <c r="AW1589" s="145">
        <v>355.4</v>
      </c>
      <c r="AX1589" s="195">
        <v>292.88</v>
      </c>
    </row>
    <row r="1590" spans="1:50" x14ac:dyDescent="0.35">
      <c r="A1590" s="27" t="s">
        <v>145</v>
      </c>
      <c r="B1590" s="3" t="s">
        <v>224</v>
      </c>
      <c r="C1590" s="3" t="s">
        <v>339</v>
      </c>
      <c r="D1590" s="3" t="s">
        <v>327</v>
      </c>
      <c r="E1590" s="3">
        <v>36</v>
      </c>
      <c r="F1590" s="3">
        <v>34</v>
      </c>
      <c r="G1590" s="3">
        <v>31</v>
      </c>
      <c r="H1590" s="3">
        <v>58</v>
      </c>
      <c r="I1590" s="3">
        <v>61</v>
      </c>
      <c r="J1590" s="3">
        <v>95</v>
      </c>
      <c r="K1590" s="3">
        <v>58</v>
      </c>
      <c r="L1590" s="3">
        <v>94</v>
      </c>
      <c r="M1590" s="3">
        <v>60</v>
      </c>
      <c r="N1590" s="3">
        <v>83</v>
      </c>
      <c r="O1590" s="3">
        <v>115</v>
      </c>
      <c r="P1590" s="3">
        <v>110</v>
      </c>
      <c r="Q1590" s="3">
        <v>49</v>
      </c>
      <c r="R1590" s="3">
        <v>81</v>
      </c>
      <c r="S1590" s="3">
        <v>76</v>
      </c>
      <c r="T1590" s="3">
        <v>126</v>
      </c>
      <c r="U1590" s="3">
        <v>70</v>
      </c>
      <c r="V1590" s="3">
        <v>100</v>
      </c>
      <c r="W1590" s="3">
        <v>122</v>
      </c>
      <c r="X1590" s="3">
        <v>106</v>
      </c>
      <c r="Y1590" s="3">
        <v>94</v>
      </c>
      <c r="Z1590" s="3">
        <v>143</v>
      </c>
      <c r="AA1590" s="3">
        <v>165</v>
      </c>
      <c r="AB1590" s="3">
        <v>139</v>
      </c>
      <c r="AC1590" s="3">
        <v>148</v>
      </c>
      <c r="AD1590" s="3">
        <v>165</v>
      </c>
      <c r="AE1590" s="3">
        <v>119</v>
      </c>
      <c r="AF1590" s="3">
        <v>138</v>
      </c>
      <c r="AG1590" s="3">
        <v>130</v>
      </c>
      <c r="AH1590" s="3">
        <v>141</v>
      </c>
      <c r="AI1590" s="3">
        <v>126</v>
      </c>
      <c r="AJ1590" s="3">
        <v>152</v>
      </c>
      <c r="AK1590" s="3">
        <v>191</v>
      </c>
      <c r="AL1590" s="3">
        <v>226</v>
      </c>
      <c r="AM1590" s="3">
        <v>154</v>
      </c>
      <c r="AN1590" s="3">
        <v>126</v>
      </c>
      <c r="AO1590" s="3">
        <v>154</v>
      </c>
      <c r="AP1590" s="3">
        <v>111</v>
      </c>
      <c r="AQ1590" s="3">
        <v>119</v>
      </c>
      <c r="AR1590" s="3">
        <v>82</v>
      </c>
      <c r="AS1590" s="3">
        <v>61</v>
      </c>
      <c r="AT1590" s="3">
        <v>112</v>
      </c>
      <c r="AU1590" s="3">
        <v>103</v>
      </c>
      <c r="AV1590" s="3">
        <v>110</v>
      </c>
      <c r="AW1590" s="3">
        <v>136</v>
      </c>
      <c r="AX1590" s="10">
        <v>122</v>
      </c>
    </row>
    <row r="1591" spans="1:50" x14ac:dyDescent="0.35">
      <c r="A1591" s="27" t="s">
        <v>145</v>
      </c>
      <c r="B1591" s="3" t="s">
        <v>224</v>
      </c>
      <c r="C1591" s="3" t="s">
        <v>339</v>
      </c>
      <c r="D1591" s="3" t="s">
        <v>167</v>
      </c>
      <c r="E1591" s="3">
        <v>750</v>
      </c>
      <c r="F1591" s="3">
        <v>769</v>
      </c>
      <c r="G1591" s="3">
        <v>853</v>
      </c>
      <c r="H1591" s="4">
        <v>1647</v>
      </c>
      <c r="I1591" s="4">
        <v>1170</v>
      </c>
      <c r="J1591" s="4">
        <v>2182</v>
      </c>
      <c r="K1591" s="4">
        <v>1719</v>
      </c>
      <c r="L1591" s="4">
        <v>2367</v>
      </c>
      <c r="M1591" s="4">
        <v>1590</v>
      </c>
      <c r="N1591" s="4">
        <v>2278</v>
      </c>
      <c r="O1591" s="4">
        <v>3175</v>
      </c>
      <c r="P1591" s="4">
        <v>2628</v>
      </c>
      <c r="Q1591" s="4">
        <v>1527</v>
      </c>
      <c r="R1591" s="4">
        <v>2481</v>
      </c>
      <c r="S1591" s="4">
        <v>2258</v>
      </c>
      <c r="T1591" s="4">
        <v>3812</v>
      </c>
      <c r="U1591" s="4">
        <v>2420</v>
      </c>
      <c r="V1591" s="4">
        <v>2715</v>
      </c>
      <c r="W1591" s="4">
        <v>3908</v>
      </c>
      <c r="X1591" s="4">
        <v>3588</v>
      </c>
      <c r="Y1591" s="4">
        <v>2076</v>
      </c>
      <c r="Z1591" s="4">
        <v>4201</v>
      </c>
      <c r="AA1591" s="4">
        <v>4162</v>
      </c>
      <c r="AB1591" s="4">
        <v>4133</v>
      </c>
      <c r="AC1591" s="4">
        <v>4054</v>
      </c>
      <c r="AD1591" s="4">
        <v>4463</v>
      </c>
      <c r="AE1591" s="4">
        <v>3571</v>
      </c>
      <c r="AF1591" s="4">
        <v>3511</v>
      </c>
      <c r="AG1591" s="4">
        <v>4716</v>
      </c>
      <c r="AH1591" s="4">
        <v>4822</v>
      </c>
      <c r="AI1591" s="4">
        <v>3651</v>
      </c>
      <c r="AJ1591" s="4">
        <v>5341</v>
      </c>
      <c r="AK1591" s="4">
        <v>4590</v>
      </c>
      <c r="AL1591" s="4">
        <v>6440</v>
      </c>
      <c r="AM1591" s="4">
        <v>4323</v>
      </c>
      <c r="AN1591" s="4">
        <v>3478</v>
      </c>
      <c r="AO1591" s="4">
        <v>3834</v>
      </c>
      <c r="AP1591" s="4">
        <v>2305</v>
      </c>
      <c r="AQ1591" s="4">
        <v>2864</v>
      </c>
      <c r="AR1591" s="4">
        <v>2010</v>
      </c>
      <c r="AS1591" s="4">
        <v>1558</v>
      </c>
      <c r="AT1591" s="4">
        <v>2744</v>
      </c>
      <c r="AU1591" s="4">
        <v>2385</v>
      </c>
      <c r="AV1591" s="4">
        <v>2950</v>
      </c>
      <c r="AW1591" s="4">
        <v>3350</v>
      </c>
      <c r="AX1591" s="16">
        <v>3006</v>
      </c>
    </row>
    <row r="1592" spans="1:50" x14ac:dyDescent="0.35">
      <c r="A1592" s="27" t="s">
        <v>145</v>
      </c>
      <c r="B1592" s="3" t="s">
        <v>224</v>
      </c>
      <c r="C1592" s="3" t="s">
        <v>339</v>
      </c>
      <c r="D1592" s="3" t="s">
        <v>132</v>
      </c>
      <c r="E1592" s="3">
        <v>8</v>
      </c>
      <c r="F1592" s="3">
        <v>7</v>
      </c>
      <c r="G1592" s="3">
        <v>6</v>
      </c>
      <c r="H1592" s="3">
        <v>9</v>
      </c>
      <c r="I1592" s="3">
        <v>13</v>
      </c>
      <c r="J1592" s="3">
        <v>14</v>
      </c>
      <c r="K1592" s="3">
        <v>10</v>
      </c>
      <c r="L1592" s="3">
        <v>13</v>
      </c>
      <c r="M1592" s="3">
        <v>8</v>
      </c>
      <c r="N1592" s="3">
        <v>15</v>
      </c>
      <c r="O1592" s="3">
        <v>15</v>
      </c>
      <c r="P1592" s="3">
        <v>16</v>
      </c>
      <c r="Q1592" s="3">
        <v>13</v>
      </c>
      <c r="R1592" s="3">
        <v>14</v>
      </c>
      <c r="S1592" s="3">
        <v>13</v>
      </c>
      <c r="T1592" s="3">
        <v>18</v>
      </c>
      <c r="U1592" s="3">
        <v>16</v>
      </c>
      <c r="V1592" s="3">
        <v>21</v>
      </c>
      <c r="W1592" s="3">
        <v>17</v>
      </c>
      <c r="X1592" s="3">
        <v>16</v>
      </c>
      <c r="Y1592" s="3">
        <v>16</v>
      </c>
      <c r="Z1592" s="3">
        <v>22</v>
      </c>
      <c r="AA1592" s="3">
        <v>27</v>
      </c>
      <c r="AB1592" s="3">
        <v>21</v>
      </c>
      <c r="AC1592" s="3">
        <v>28</v>
      </c>
      <c r="AD1592" s="3">
        <v>22</v>
      </c>
      <c r="AE1592" s="3">
        <v>17</v>
      </c>
      <c r="AF1592" s="3">
        <v>18</v>
      </c>
      <c r="AG1592" s="3">
        <v>20</v>
      </c>
      <c r="AH1592" s="3">
        <v>17</v>
      </c>
      <c r="AI1592" s="3">
        <v>22</v>
      </c>
      <c r="AJ1592" s="3">
        <v>20</v>
      </c>
      <c r="AK1592" s="3">
        <v>22</v>
      </c>
      <c r="AL1592" s="3">
        <v>31</v>
      </c>
      <c r="AM1592" s="3">
        <v>22</v>
      </c>
      <c r="AN1592" s="3">
        <v>23</v>
      </c>
      <c r="AO1592" s="3">
        <v>27</v>
      </c>
      <c r="AP1592" s="3">
        <v>25</v>
      </c>
      <c r="AQ1592" s="3">
        <v>21</v>
      </c>
      <c r="AR1592" s="3">
        <v>9</v>
      </c>
      <c r="AS1592" s="3">
        <v>9</v>
      </c>
      <c r="AT1592" s="3">
        <v>22</v>
      </c>
      <c r="AU1592" s="3">
        <v>17</v>
      </c>
      <c r="AV1592" s="3">
        <v>20</v>
      </c>
      <c r="AW1592" s="3">
        <v>23</v>
      </c>
      <c r="AX1592" s="10">
        <v>25</v>
      </c>
    </row>
    <row r="1593" spans="1:50" x14ac:dyDescent="0.35">
      <c r="A1593" s="27" t="s">
        <v>145</v>
      </c>
      <c r="B1593" s="3" t="s">
        <v>225</v>
      </c>
      <c r="C1593" s="3" t="s">
        <v>129</v>
      </c>
      <c r="D1593" s="3" t="s">
        <v>162</v>
      </c>
      <c r="E1593" s="145">
        <v>10325.5</v>
      </c>
      <c r="F1593" s="145">
        <v>10611.34</v>
      </c>
      <c r="G1593" s="145">
        <v>16528.59</v>
      </c>
      <c r="H1593" s="145">
        <v>11027.47</v>
      </c>
      <c r="I1593" s="145">
        <v>13055.14</v>
      </c>
      <c r="J1593" s="145">
        <v>13334.1</v>
      </c>
      <c r="K1593" s="145">
        <v>8226.16</v>
      </c>
      <c r="L1593" s="145">
        <v>13636.79</v>
      </c>
      <c r="M1593" s="145">
        <v>10843.71</v>
      </c>
      <c r="N1593" s="145">
        <v>16205.98</v>
      </c>
      <c r="O1593" s="145">
        <v>17283.09</v>
      </c>
      <c r="P1593" s="145">
        <v>15270.18</v>
      </c>
      <c r="Q1593" s="145">
        <v>16916.349999999999</v>
      </c>
      <c r="R1593" s="145">
        <v>14218.96</v>
      </c>
      <c r="S1593" s="145">
        <v>16267.66</v>
      </c>
      <c r="T1593" s="145">
        <v>19207</v>
      </c>
      <c r="U1593" s="145">
        <v>19517.39</v>
      </c>
      <c r="V1593" s="145">
        <v>19862.259999999998</v>
      </c>
      <c r="W1593" s="145">
        <v>19383.740000000002</v>
      </c>
      <c r="X1593" s="145">
        <v>15522.76</v>
      </c>
      <c r="Y1593" s="145">
        <v>14068.2</v>
      </c>
      <c r="Z1593" s="145">
        <v>23392.26</v>
      </c>
      <c r="AA1593" s="145">
        <v>18146.8</v>
      </c>
      <c r="AB1593" s="145">
        <v>17573.47</v>
      </c>
      <c r="AC1593" s="145">
        <v>21164.85</v>
      </c>
      <c r="AD1593" s="145">
        <v>17053.39</v>
      </c>
      <c r="AE1593" s="145">
        <v>17635.77</v>
      </c>
      <c r="AF1593" s="145">
        <v>18560.52</v>
      </c>
      <c r="AG1593" s="145">
        <v>14581.83</v>
      </c>
      <c r="AH1593" s="145">
        <v>11548.22</v>
      </c>
      <c r="AI1593" s="145">
        <v>13563.47</v>
      </c>
      <c r="AJ1593" s="145">
        <v>13893.6</v>
      </c>
      <c r="AK1593" s="145">
        <v>11132</v>
      </c>
      <c r="AL1593" s="145">
        <v>17406.36</v>
      </c>
      <c r="AM1593" s="145">
        <v>16632.599999999999</v>
      </c>
      <c r="AN1593" s="145">
        <v>14974.79</v>
      </c>
      <c r="AO1593" s="145">
        <v>19576.16</v>
      </c>
      <c r="AP1593" s="145">
        <v>16180.4</v>
      </c>
      <c r="AQ1593" s="145">
        <v>10898.83</v>
      </c>
      <c r="AR1593" s="145">
        <v>6818.23</v>
      </c>
      <c r="AS1593" s="145">
        <v>8118.4</v>
      </c>
      <c r="AT1593" s="145">
        <v>9904.27</v>
      </c>
      <c r="AU1593" s="145">
        <v>11124.59</v>
      </c>
      <c r="AV1593" s="145">
        <v>10546.4</v>
      </c>
      <c r="AW1593" s="145">
        <v>11347.04</v>
      </c>
      <c r="AX1593" s="195">
        <v>6665.22</v>
      </c>
    </row>
    <row r="1594" spans="1:50" x14ac:dyDescent="0.35">
      <c r="A1594" s="27" t="s">
        <v>145</v>
      </c>
      <c r="B1594" s="3" t="s">
        <v>225</v>
      </c>
      <c r="C1594" s="3" t="s">
        <v>129</v>
      </c>
      <c r="D1594" s="3" t="s">
        <v>166</v>
      </c>
      <c r="E1594" s="145">
        <v>224.47</v>
      </c>
      <c r="F1594" s="145">
        <v>246.78</v>
      </c>
      <c r="G1594" s="145">
        <v>311.86</v>
      </c>
      <c r="H1594" s="145">
        <v>256.45</v>
      </c>
      <c r="I1594" s="145">
        <v>283.81</v>
      </c>
      <c r="J1594" s="145">
        <v>283.7</v>
      </c>
      <c r="K1594" s="145">
        <v>235.03</v>
      </c>
      <c r="L1594" s="145">
        <v>284.10000000000002</v>
      </c>
      <c r="M1594" s="145">
        <v>309.82</v>
      </c>
      <c r="N1594" s="145">
        <v>284.32</v>
      </c>
      <c r="O1594" s="145">
        <v>278.76</v>
      </c>
      <c r="P1594" s="145">
        <v>324.89999999999998</v>
      </c>
      <c r="Q1594" s="145">
        <v>307.57</v>
      </c>
      <c r="R1594" s="145">
        <v>233.1</v>
      </c>
      <c r="S1594" s="145">
        <v>325.35000000000002</v>
      </c>
      <c r="T1594" s="145">
        <v>331.16</v>
      </c>
      <c r="U1594" s="145">
        <v>319.95999999999998</v>
      </c>
      <c r="V1594" s="145">
        <v>300.94</v>
      </c>
      <c r="W1594" s="145">
        <v>312.64</v>
      </c>
      <c r="X1594" s="145">
        <v>292.88</v>
      </c>
      <c r="Y1594" s="145">
        <v>287.11</v>
      </c>
      <c r="Z1594" s="145">
        <v>329.47</v>
      </c>
      <c r="AA1594" s="145">
        <v>307.57</v>
      </c>
      <c r="AB1594" s="145">
        <v>337.95</v>
      </c>
      <c r="AC1594" s="145">
        <v>298.10000000000002</v>
      </c>
      <c r="AD1594" s="145">
        <v>294.02</v>
      </c>
      <c r="AE1594" s="145">
        <v>326.58999999999997</v>
      </c>
      <c r="AF1594" s="145">
        <v>441.92</v>
      </c>
      <c r="AG1594" s="145">
        <v>441.87</v>
      </c>
      <c r="AH1594" s="145">
        <v>312.11</v>
      </c>
      <c r="AI1594" s="145">
        <v>315.43</v>
      </c>
      <c r="AJ1594" s="145">
        <v>323.11</v>
      </c>
      <c r="AK1594" s="145">
        <v>278.3</v>
      </c>
      <c r="AL1594" s="145">
        <v>300.11</v>
      </c>
      <c r="AM1594" s="145">
        <v>339.44</v>
      </c>
      <c r="AN1594" s="145">
        <v>305.61</v>
      </c>
      <c r="AO1594" s="145">
        <v>349.57</v>
      </c>
      <c r="AP1594" s="145">
        <v>288.94</v>
      </c>
      <c r="AQ1594" s="145">
        <v>217.98</v>
      </c>
      <c r="AR1594" s="145">
        <v>272.73</v>
      </c>
      <c r="AS1594" s="145">
        <v>246.01</v>
      </c>
      <c r="AT1594" s="145">
        <v>300.13</v>
      </c>
      <c r="AU1594" s="145">
        <v>258.70999999999998</v>
      </c>
      <c r="AV1594" s="145">
        <v>239.69</v>
      </c>
      <c r="AW1594" s="145">
        <v>257.89</v>
      </c>
      <c r="AX1594" s="195">
        <v>185.15</v>
      </c>
    </row>
    <row r="1595" spans="1:50" x14ac:dyDescent="0.35">
      <c r="A1595" s="27" t="s">
        <v>145</v>
      </c>
      <c r="B1595" s="3" t="s">
        <v>225</v>
      </c>
      <c r="C1595" s="3" t="s">
        <v>129</v>
      </c>
      <c r="D1595" s="3" t="s">
        <v>327</v>
      </c>
      <c r="E1595" s="3">
        <v>212</v>
      </c>
      <c r="F1595" s="3">
        <v>244</v>
      </c>
      <c r="G1595" s="3">
        <v>306</v>
      </c>
      <c r="H1595" s="3">
        <v>234</v>
      </c>
      <c r="I1595" s="3">
        <v>251</v>
      </c>
      <c r="J1595" s="3">
        <v>265</v>
      </c>
      <c r="K1595" s="3">
        <v>154</v>
      </c>
      <c r="L1595" s="3">
        <v>230</v>
      </c>
      <c r="M1595" s="3">
        <v>181</v>
      </c>
      <c r="N1595" s="3">
        <v>313</v>
      </c>
      <c r="O1595" s="3">
        <v>365</v>
      </c>
      <c r="P1595" s="3">
        <v>315</v>
      </c>
      <c r="Q1595" s="3">
        <v>280</v>
      </c>
      <c r="R1595" s="3">
        <v>289</v>
      </c>
      <c r="S1595" s="3">
        <v>306</v>
      </c>
      <c r="T1595" s="3">
        <v>353</v>
      </c>
      <c r="U1595" s="3">
        <v>343</v>
      </c>
      <c r="V1595" s="3">
        <v>382</v>
      </c>
      <c r="W1595" s="3">
        <v>391</v>
      </c>
      <c r="X1595" s="3">
        <v>292</v>
      </c>
      <c r="Y1595" s="3">
        <v>271</v>
      </c>
      <c r="Z1595" s="3">
        <v>443</v>
      </c>
      <c r="AA1595" s="3">
        <v>358</v>
      </c>
      <c r="AB1595" s="3">
        <v>351</v>
      </c>
      <c r="AC1595" s="3">
        <v>375</v>
      </c>
      <c r="AD1595" s="3">
        <v>330</v>
      </c>
      <c r="AE1595" s="3">
        <v>362</v>
      </c>
      <c r="AF1595" s="3">
        <v>318</v>
      </c>
      <c r="AG1595" s="3">
        <v>270</v>
      </c>
      <c r="AH1595" s="3">
        <v>279</v>
      </c>
      <c r="AI1595" s="3">
        <v>318</v>
      </c>
      <c r="AJ1595" s="3">
        <v>287</v>
      </c>
      <c r="AK1595" s="3">
        <v>259</v>
      </c>
      <c r="AL1595" s="3">
        <v>392</v>
      </c>
      <c r="AM1595" s="3">
        <v>355</v>
      </c>
      <c r="AN1595" s="3">
        <v>334</v>
      </c>
      <c r="AO1595" s="3">
        <v>398</v>
      </c>
      <c r="AP1595" s="3">
        <v>374</v>
      </c>
      <c r="AQ1595" s="3">
        <v>254</v>
      </c>
      <c r="AR1595" s="3">
        <v>156</v>
      </c>
      <c r="AS1595" s="3">
        <v>191</v>
      </c>
      <c r="AT1595" s="3">
        <v>199</v>
      </c>
      <c r="AU1595" s="3">
        <v>258</v>
      </c>
      <c r="AV1595" s="3">
        <v>282</v>
      </c>
      <c r="AW1595" s="3">
        <v>286</v>
      </c>
      <c r="AX1595" s="10">
        <v>174</v>
      </c>
    </row>
    <row r="1596" spans="1:50" x14ac:dyDescent="0.35">
      <c r="A1596" s="27" t="s">
        <v>145</v>
      </c>
      <c r="B1596" s="3" t="s">
        <v>225</v>
      </c>
      <c r="C1596" s="3" t="s">
        <v>129</v>
      </c>
      <c r="D1596" s="3" t="s">
        <v>167</v>
      </c>
      <c r="E1596" s="4">
        <v>3551</v>
      </c>
      <c r="F1596" s="4">
        <v>3615</v>
      </c>
      <c r="G1596" s="4">
        <v>4724</v>
      </c>
      <c r="H1596" s="4">
        <v>3005</v>
      </c>
      <c r="I1596" s="4">
        <v>4349</v>
      </c>
      <c r="J1596" s="4">
        <v>3506</v>
      </c>
      <c r="K1596" s="4">
        <v>2500</v>
      </c>
      <c r="L1596" s="4">
        <v>5163</v>
      </c>
      <c r="M1596" s="4">
        <v>4284</v>
      </c>
      <c r="N1596" s="4">
        <v>4543</v>
      </c>
      <c r="O1596" s="4">
        <v>4831</v>
      </c>
      <c r="P1596" s="4">
        <v>4527</v>
      </c>
      <c r="Q1596" s="4">
        <v>4749</v>
      </c>
      <c r="R1596" s="4">
        <v>3837</v>
      </c>
      <c r="S1596" s="4">
        <v>4920</v>
      </c>
      <c r="T1596" s="4">
        <v>5571</v>
      </c>
      <c r="U1596" s="4">
        <v>5689</v>
      </c>
      <c r="V1596" s="4">
        <v>5880</v>
      </c>
      <c r="W1596" s="4">
        <v>5729</v>
      </c>
      <c r="X1596" s="4">
        <v>4677</v>
      </c>
      <c r="Y1596" s="4">
        <v>4015</v>
      </c>
      <c r="Z1596" s="4">
        <v>6205</v>
      </c>
      <c r="AA1596" s="4">
        <v>4801</v>
      </c>
      <c r="AB1596" s="4">
        <v>4385</v>
      </c>
      <c r="AC1596" s="4">
        <v>5348</v>
      </c>
      <c r="AD1596" s="4">
        <v>4189</v>
      </c>
      <c r="AE1596" s="4">
        <v>4071</v>
      </c>
      <c r="AF1596" s="4">
        <v>5213</v>
      </c>
      <c r="AG1596" s="4">
        <v>3780</v>
      </c>
      <c r="AH1596" s="4">
        <v>2240</v>
      </c>
      <c r="AI1596" s="4">
        <v>2456</v>
      </c>
      <c r="AJ1596" s="4">
        <v>3521</v>
      </c>
      <c r="AK1596" s="4">
        <v>2332</v>
      </c>
      <c r="AL1596" s="4">
        <v>4191</v>
      </c>
      <c r="AM1596" s="4">
        <v>4361</v>
      </c>
      <c r="AN1596" s="4">
        <v>4067</v>
      </c>
      <c r="AO1596" s="4">
        <v>5128</v>
      </c>
      <c r="AP1596" s="4">
        <v>4263</v>
      </c>
      <c r="AQ1596" s="4">
        <v>2565</v>
      </c>
      <c r="AR1596" s="4">
        <v>1229</v>
      </c>
      <c r="AS1596" s="4">
        <v>1796</v>
      </c>
      <c r="AT1596" s="4">
        <v>2535</v>
      </c>
      <c r="AU1596" s="4">
        <v>2395</v>
      </c>
      <c r="AV1596" s="4">
        <v>2323</v>
      </c>
      <c r="AW1596" s="4">
        <v>2943</v>
      </c>
      <c r="AX1596" s="16">
        <v>1771</v>
      </c>
    </row>
    <row r="1597" spans="1:50" x14ac:dyDescent="0.35">
      <c r="A1597" s="27" t="s">
        <v>145</v>
      </c>
      <c r="B1597" s="3" t="s">
        <v>225</v>
      </c>
      <c r="C1597" s="3" t="s">
        <v>129</v>
      </c>
      <c r="D1597" s="3" t="s">
        <v>132</v>
      </c>
      <c r="E1597" s="3">
        <v>46</v>
      </c>
      <c r="F1597" s="3">
        <v>43</v>
      </c>
      <c r="G1597" s="3">
        <v>53</v>
      </c>
      <c r="H1597" s="3">
        <v>43</v>
      </c>
      <c r="I1597" s="3">
        <v>46</v>
      </c>
      <c r="J1597" s="3">
        <v>47</v>
      </c>
      <c r="K1597" s="3">
        <v>35</v>
      </c>
      <c r="L1597" s="3">
        <v>48</v>
      </c>
      <c r="M1597" s="3">
        <v>35</v>
      </c>
      <c r="N1597" s="3">
        <v>57</v>
      </c>
      <c r="O1597" s="3">
        <v>62</v>
      </c>
      <c r="P1597" s="3">
        <v>47</v>
      </c>
      <c r="Q1597" s="3">
        <v>55</v>
      </c>
      <c r="R1597" s="3">
        <v>61</v>
      </c>
      <c r="S1597" s="3">
        <v>50</v>
      </c>
      <c r="T1597" s="3">
        <v>58</v>
      </c>
      <c r="U1597" s="3">
        <v>61</v>
      </c>
      <c r="V1597" s="3">
        <v>66</v>
      </c>
      <c r="W1597" s="3">
        <v>62</v>
      </c>
      <c r="X1597" s="3">
        <v>53</v>
      </c>
      <c r="Y1597" s="3">
        <v>49</v>
      </c>
      <c r="Z1597" s="3">
        <v>71</v>
      </c>
      <c r="AA1597" s="3">
        <v>59</v>
      </c>
      <c r="AB1597" s="3">
        <v>52</v>
      </c>
      <c r="AC1597" s="3">
        <v>71</v>
      </c>
      <c r="AD1597" s="3">
        <v>58</v>
      </c>
      <c r="AE1597" s="3">
        <v>54</v>
      </c>
      <c r="AF1597" s="3">
        <v>42</v>
      </c>
      <c r="AG1597" s="3">
        <v>33</v>
      </c>
      <c r="AH1597" s="3">
        <v>37</v>
      </c>
      <c r="AI1597" s="3">
        <v>43</v>
      </c>
      <c r="AJ1597" s="3">
        <v>43</v>
      </c>
      <c r="AK1597" s="3">
        <v>40</v>
      </c>
      <c r="AL1597" s="3">
        <v>58</v>
      </c>
      <c r="AM1597" s="3">
        <v>49</v>
      </c>
      <c r="AN1597" s="3">
        <v>49</v>
      </c>
      <c r="AO1597" s="3">
        <v>56</v>
      </c>
      <c r="AP1597" s="3">
        <v>56</v>
      </c>
      <c r="AQ1597" s="3">
        <v>50</v>
      </c>
      <c r="AR1597" s="3">
        <v>25</v>
      </c>
      <c r="AS1597" s="3">
        <v>33</v>
      </c>
      <c r="AT1597" s="3">
        <v>33</v>
      </c>
      <c r="AU1597" s="3">
        <v>43</v>
      </c>
      <c r="AV1597" s="3">
        <v>44</v>
      </c>
      <c r="AW1597" s="3">
        <v>44</v>
      </c>
      <c r="AX1597" s="10">
        <v>36</v>
      </c>
    </row>
    <row r="1598" spans="1:50" x14ac:dyDescent="0.35">
      <c r="A1598" s="27" t="s">
        <v>145</v>
      </c>
      <c r="B1598" s="3" t="s">
        <v>225</v>
      </c>
      <c r="C1598" s="3" t="s">
        <v>341</v>
      </c>
      <c r="D1598" s="3" t="s">
        <v>162</v>
      </c>
      <c r="E1598" s="145"/>
      <c r="F1598" s="145"/>
      <c r="G1598" s="145"/>
      <c r="H1598" s="145"/>
      <c r="I1598" s="145"/>
      <c r="J1598" s="145"/>
      <c r="K1598" s="145"/>
      <c r="L1598" s="145"/>
      <c r="M1598" s="145"/>
      <c r="N1598" s="145"/>
      <c r="O1598" s="145"/>
      <c r="P1598" s="145"/>
      <c r="Q1598" s="145"/>
      <c r="R1598" s="145"/>
      <c r="S1598" s="145"/>
      <c r="T1598" s="145"/>
      <c r="U1598" s="145"/>
      <c r="V1598" s="145"/>
      <c r="W1598" s="145"/>
      <c r="X1598" s="145"/>
      <c r="Y1598" s="145"/>
      <c r="Z1598" s="145"/>
      <c r="AA1598" s="145"/>
      <c r="AB1598" s="145"/>
      <c r="AC1598" s="145">
        <v>54.84</v>
      </c>
      <c r="AD1598" s="145"/>
      <c r="AE1598" s="145"/>
      <c r="AF1598" s="145"/>
      <c r="AG1598" s="145"/>
      <c r="AH1598" s="145"/>
      <c r="AI1598" s="145">
        <v>54.84</v>
      </c>
      <c r="AJ1598" s="145"/>
      <c r="AK1598" s="145"/>
      <c r="AL1598" s="145"/>
      <c r="AM1598" s="145"/>
      <c r="AN1598" s="145"/>
      <c r="AO1598" s="145"/>
      <c r="AP1598" s="145"/>
      <c r="AQ1598" s="145"/>
      <c r="AR1598" s="145"/>
      <c r="AS1598" s="145"/>
      <c r="AT1598" s="145"/>
      <c r="AU1598" s="145"/>
      <c r="AV1598" s="145"/>
      <c r="AW1598" s="145"/>
      <c r="AX1598" s="195"/>
    </row>
    <row r="1599" spans="1:50" x14ac:dyDescent="0.35">
      <c r="A1599" s="27" t="s">
        <v>145</v>
      </c>
      <c r="B1599" s="3" t="s">
        <v>225</v>
      </c>
      <c r="C1599" s="3" t="s">
        <v>341</v>
      </c>
      <c r="D1599" s="3" t="s">
        <v>166</v>
      </c>
      <c r="E1599" s="145"/>
      <c r="F1599" s="145"/>
      <c r="G1599" s="145"/>
      <c r="H1599" s="145"/>
      <c r="I1599" s="145"/>
      <c r="J1599" s="145"/>
      <c r="K1599" s="145"/>
      <c r="L1599" s="145"/>
      <c r="M1599" s="145"/>
      <c r="N1599" s="145"/>
      <c r="O1599" s="145"/>
      <c r="P1599" s="145"/>
      <c r="Q1599" s="145"/>
      <c r="R1599" s="145"/>
      <c r="S1599" s="145"/>
      <c r="T1599" s="145"/>
      <c r="U1599" s="145"/>
      <c r="V1599" s="145"/>
      <c r="W1599" s="145"/>
      <c r="X1599" s="145"/>
      <c r="Y1599" s="145"/>
      <c r="Z1599" s="145"/>
      <c r="AA1599" s="145"/>
      <c r="AB1599" s="145"/>
      <c r="AC1599" s="145">
        <v>54.84</v>
      </c>
      <c r="AD1599" s="145"/>
      <c r="AE1599" s="145"/>
      <c r="AF1599" s="145"/>
      <c r="AG1599" s="145"/>
      <c r="AH1599" s="145"/>
      <c r="AI1599" s="145">
        <v>54.84</v>
      </c>
      <c r="AJ1599" s="145"/>
      <c r="AK1599" s="145"/>
      <c r="AL1599" s="145"/>
      <c r="AM1599" s="145"/>
      <c r="AN1599" s="145"/>
      <c r="AO1599" s="145"/>
      <c r="AP1599" s="145"/>
      <c r="AQ1599" s="145"/>
      <c r="AR1599" s="145"/>
      <c r="AS1599" s="145"/>
      <c r="AT1599" s="145"/>
      <c r="AU1599" s="145"/>
      <c r="AV1599" s="145"/>
      <c r="AW1599" s="145"/>
      <c r="AX1599" s="195"/>
    </row>
    <row r="1600" spans="1:50" x14ac:dyDescent="0.35">
      <c r="A1600" s="27" t="s">
        <v>145</v>
      </c>
      <c r="B1600" s="3" t="s">
        <v>225</v>
      </c>
      <c r="C1600" s="3" t="s">
        <v>341</v>
      </c>
      <c r="D1600" s="3" t="s">
        <v>327</v>
      </c>
      <c r="E1600" s="3"/>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v>1</v>
      </c>
      <c r="AD1600" s="3"/>
      <c r="AE1600" s="3"/>
      <c r="AF1600" s="3"/>
      <c r="AG1600" s="3"/>
      <c r="AH1600" s="3"/>
      <c r="AI1600" s="3">
        <v>1</v>
      </c>
      <c r="AJ1600" s="3"/>
      <c r="AK1600" s="3"/>
      <c r="AL1600" s="3"/>
      <c r="AM1600" s="3"/>
      <c r="AN1600" s="3"/>
      <c r="AO1600" s="3"/>
      <c r="AP1600" s="3"/>
      <c r="AQ1600" s="3"/>
      <c r="AR1600" s="3"/>
      <c r="AS1600" s="3"/>
      <c r="AT1600" s="3"/>
      <c r="AU1600" s="3"/>
      <c r="AV1600" s="3"/>
      <c r="AW1600" s="3"/>
      <c r="AX1600" s="10"/>
    </row>
    <row r="1601" spans="1:50" x14ac:dyDescent="0.35">
      <c r="A1601" s="27" t="s">
        <v>145</v>
      </c>
      <c r="B1601" s="3" t="s">
        <v>225</v>
      </c>
      <c r="C1601" s="3" t="s">
        <v>341</v>
      </c>
      <c r="D1601" s="3" t="s">
        <v>167</v>
      </c>
      <c r="E1601" s="3"/>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v>0</v>
      </c>
      <c r="AD1601" s="3"/>
      <c r="AE1601" s="3"/>
      <c r="AF1601" s="3"/>
      <c r="AG1601" s="3"/>
      <c r="AH1601" s="3"/>
      <c r="AI1601" s="3">
        <v>0</v>
      </c>
      <c r="AJ1601" s="3"/>
      <c r="AK1601" s="3"/>
      <c r="AL1601" s="3"/>
      <c r="AM1601" s="3"/>
      <c r="AN1601" s="3"/>
      <c r="AO1601" s="3"/>
      <c r="AP1601" s="3"/>
      <c r="AQ1601" s="3"/>
      <c r="AR1601" s="3"/>
      <c r="AS1601" s="3"/>
      <c r="AT1601" s="3"/>
      <c r="AU1601" s="3"/>
      <c r="AV1601" s="3"/>
      <c r="AW1601" s="3"/>
      <c r="AX1601" s="10"/>
    </row>
    <row r="1602" spans="1:50" x14ac:dyDescent="0.35">
      <c r="A1602" s="27" t="s">
        <v>145</v>
      </c>
      <c r="B1602" s="3" t="s">
        <v>225</v>
      </c>
      <c r="C1602" s="3" t="s">
        <v>341</v>
      </c>
      <c r="D1602" s="3" t="s">
        <v>132</v>
      </c>
      <c r="E1602" s="3"/>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v>1</v>
      </c>
      <c r="AD1602" s="3"/>
      <c r="AE1602" s="3"/>
      <c r="AF1602" s="3"/>
      <c r="AG1602" s="3"/>
      <c r="AH1602" s="3"/>
      <c r="AI1602" s="3">
        <v>1</v>
      </c>
      <c r="AJ1602" s="3"/>
      <c r="AK1602" s="3"/>
      <c r="AL1602" s="3"/>
      <c r="AM1602" s="3"/>
      <c r="AN1602" s="3"/>
      <c r="AO1602" s="3"/>
      <c r="AP1602" s="3"/>
      <c r="AQ1602" s="3"/>
      <c r="AR1602" s="3"/>
      <c r="AS1602" s="3"/>
      <c r="AT1602" s="3"/>
      <c r="AU1602" s="3"/>
      <c r="AV1602" s="3"/>
      <c r="AW1602" s="3"/>
      <c r="AX1602" s="10"/>
    </row>
    <row r="1603" spans="1:50" x14ac:dyDescent="0.35">
      <c r="A1603" s="27" t="s">
        <v>145</v>
      </c>
      <c r="B1603" s="3" t="s">
        <v>225</v>
      </c>
      <c r="C1603" s="3" t="s">
        <v>333</v>
      </c>
      <c r="D1603" s="3" t="s">
        <v>162</v>
      </c>
      <c r="E1603" s="145"/>
      <c r="F1603" s="145"/>
      <c r="G1603" s="145">
        <v>72.42</v>
      </c>
      <c r="H1603" s="145"/>
      <c r="I1603" s="145"/>
      <c r="J1603" s="145">
        <v>216.8</v>
      </c>
      <c r="K1603" s="145"/>
      <c r="L1603" s="145"/>
      <c r="M1603" s="145"/>
      <c r="N1603" s="145"/>
      <c r="O1603" s="145"/>
      <c r="P1603" s="145"/>
      <c r="Q1603" s="145">
        <v>260.24</v>
      </c>
      <c r="R1603" s="145">
        <v>88.05</v>
      </c>
      <c r="S1603" s="145"/>
      <c r="T1603" s="145"/>
      <c r="U1603" s="145"/>
      <c r="V1603" s="145"/>
      <c r="W1603" s="145"/>
      <c r="X1603" s="145"/>
      <c r="Y1603" s="145">
        <v>217.28</v>
      </c>
      <c r="Z1603" s="145">
        <v>395.74</v>
      </c>
      <c r="AA1603" s="145">
        <v>44.24</v>
      </c>
      <c r="AB1603" s="145">
        <v>44.68</v>
      </c>
      <c r="AC1603" s="145">
        <v>675.45</v>
      </c>
      <c r="AD1603" s="145">
        <v>45.26</v>
      </c>
      <c r="AE1603" s="145"/>
      <c r="AF1603" s="145">
        <v>500.08</v>
      </c>
      <c r="AG1603" s="145"/>
      <c r="AH1603" s="145"/>
      <c r="AI1603" s="145"/>
      <c r="AJ1603" s="145"/>
      <c r="AK1603" s="145"/>
      <c r="AL1603" s="145">
        <v>502.74</v>
      </c>
      <c r="AM1603" s="145"/>
      <c r="AN1603" s="145">
        <v>136.66</v>
      </c>
      <c r="AO1603" s="145">
        <v>566.17999999999995</v>
      </c>
      <c r="AP1603" s="145"/>
      <c r="AQ1603" s="145">
        <v>489.81</v>
      </c>
      <c r="AR1603" s="145">
        <v>520</v>
      </c>
      <c r="AS1603" s="145">
        <v>46.18</v>
      </c>
      <c r="AT1603" s="145">
        <v>92.36</v>
      </c>
      <c r="AU1603" s="145">
        <v>230.91</v>
      </c>
      <c r="AV1603" s="145">
        <v>520</v>
      </c>
      <c r="AW1603" s="145">
        <v>445.95</v>
      </c>
      <c r="AX1603" s="195">
        <v>0</v>
      </c>
    </row>
    <row r="1604" spans="1:50" x14ac:dyDescent="0.35">
      <c r="A1604" s="27" t="s">
        <v>145</v>
      </c>
      <c r="B1604" s="3" t="s">
        <v>225</v>
      </c>
      <c r="C1604" s="3" t="s">
        <v>333</v>
      </c>
      <c r="D1604" s="3" t="s">
        <v>166</v>
      </c>
      <c r="E1604" s="145"/>
      <c r="F1604" s="145"/>
      <c r="G1604" s="145">
        <v>72.42</v>
      </c>
      <c r="H1604" s="145"/>
      <c r="I1604" s="145"/>
      <c r="J1604" s="145">
        <v>108.4</v>
      </c>
      <c r="K1604" s="145"/>
      <c r="L1604" s="145"/>
      <c r="M1604" s="145"/>
      <c r="N1604" s="145"/>
      <c r="O1604" s="145"/>
      <c r="P1604" s="145"/>
      <c r="Q1604" s="145">
        <v>130.12</v>
      </c>
      <c r="R1604" s="145">
        <v>44.03</v>
      </c>
      <c r="S1604" s="145"/>
      <c r="T1604" s="145"/>
      <c r="U1604" s="145"/>
      <c r="V1604" s="145"/>
      <c r="W1604" s="145"/>
      <c r="X1604" s="145"/>
      <c r="Y1604" s="145">
        <v>217.28</v>
      </c>
      <c r="Z1604" s="145">
        <v>79.150000000000006</v>
      </c>
      <c r="AA1604" s="145">
        <v>44.24</v>
      </c>
      <c r="AB1604" s="145">
        <v>44.68</v>
      </c>
      <c r="AC1604" s="145">
        <v>168.86</v>
      </c>
      <c r="AD1604" s="145">
        <v>45.26</v>
      </c>
      <c r="AE1604" s="145"/>
      <c r="AF1604" s="145">
        <v>166.69</v>
      </c>
      <c r="AG1604" s="145"/>
      <c r="AH1604" s="145"/>
      <c r="AI1604" s="145"/>
      <c r="AJ1604" s="145"/>
      <c r="AK1604" s="145"/>
      <c r="AL1604" s="145">
        <v>251.37</v>
      </c>
      <c r="AM1604" s="145"/>
      <c r="AN1604" s="145">
        <v>45.55</v>
      </c>
      <c r="AO1604" s="145">
        <v>283.08999999999997</v>
      </c>
      <c r="AP1604" s="145"/>
      <c r="AQ1604" s="145">
        <v>163.27000000000001</v>
      </c>
      <c r="AR1604" s="145">
        <v>520</v>
      </c>
      <c r="AS1604" s="145">
        <v>23.09</v>
      </c>
      <c r="AT1604" s="145">
        <v>46.18</v>
      </c>
      <c r="AU1604" s="145">
        <v>230.91</v>
      </c>
      <c r="AV1604" s="145">
        <v>520</v>
      </c>
      <c r="AW1604" s="145">
        <v>222.98</v>
      </c>
      <c r="AX1604" s="195">
        <v>0</v>
      </c>
    </row>
    <row r="1605" spans="1:50" x14ac:dyDescent="0.35">
      <c r="A1605" s="27" t="s">
        <v>145</v>
      </c>
      <c r="B1605" s="3" t="s">
        <v>225</v>
      </c>
      <c r="C1605" s="3" t="s">
        <v>333</v>
      </c>
      <c r="D1605" s="3" t="s">
        <v>327</v>
      </c>
      <c r="E1605" s="3"/>
      <c r="F1605" s="3"/>
      <c r="G1605" s="3">
        <v>1</v>
      </c>
      <c r="H1605" s="3"/>
      <c r="I1605" s="3"/>
      <c r="J1605" s="3">
        <v>2</v>
      </c>
      <c r="K1605" s="3"/>
      <c r="L1605" s="3"/>
      <c r="M1605" s="3"/>
      <c r="N1605" s="3"/>
      <c r="O1605" s="3"/>
      <c r="P1605" s="3"/>
      <c r="Q1605" s="3">
        <v>2</v>
      </c>
      <c r="R1605" s="3">
        <v>2</v>
      </c>
      <c r="S1605" s="3"/>
      <c r="T1605" s="3"/>
      <c r="U1605" s="3"/>
      <c r="V1605" s="3"/>
      <c r="W1605" s="3"/>
      <c r="X1605" s="3"/>
      <c r="Y1605" s="3">
        <v>1</v>
      </c>
      <c r="Z1605" s="3">
        <v>5</v>
      </c>
      <c r="AA1605" s="3">
        <v>1</v>
      </c>
      <c r="AB1605" s="3">
        <v>1</v>
      </c>
      <c r="AC1605" s="3">
        <v>4</v>
      </c>
      <c r="AD1605" s="3">
        <v>1</v>
      </c>
      <c r="AE1605" s="3"/>
      <c r="AF1605" s="3">
        <v>3</v>
      </c>
      <c r="AG1605" s="3"/>
      <c r="AH1605" s="3"/>
      <c r="AI1605" s="3"/>
      <c r="AJ1605" s="3"/>
      <c r="AK1605" s="3"/>
      <c r="AL1605" s="3">
        <v>3</v>
      </c>
      <c r="AM1605" s="3"/>
      <c r="AN1605" s="3">
        <v>3</v>
      </c>
      <c r="AO1605" s="3">
        <v>2</v>
      </c>
      <c r="AP1605" s="3"/>
      <c r="AQ1605" s="3">
        <v>3</v>
      </c>
      <c r="AR1605" s="3">
        <v>1</v>
      </c>
      <c r="AS1605" s="3">
        <v>2</v>
      </c>
      <c r="AT1605" s="3">
        <v>2</v>
      </c>
      <c r="AU1605" s="3">
        <v>1</v>
      </c>
      <c r="AV1605" s="3">
        <v>1</v>
      </c>
      <c r="AW1605" s="3">
        <v>2</v>
      </c>
      <c r="AX1605" s="10">
        <v>1</v>
      </c>
    </row>
    <row r="1606" spans="1:50" x14ac:dyDescent="0.35">
      <c r="A1606" s="27" t="s">
        <v>145</v>
      </c>
      <c r="B1606" s="3" t="s">
        <v>225</v>
      </c>
      <c r="C1606" s="3" t="s">
        <v>333</v>
      </c>
      <c r="D1606" s="3" t="s">
        <v>167</v>
      </c>
      <c r="E1606" s="3"/>
      <c r="F1606" s="3"/>
      <c r="G1606" s="3">
        <v>0</v>
      </c>
      <c r="H1606" s="3"/>
      <c r="I1606" s="3"/>
      <c r="J1606" s="3">
        <v>0</v>
      </c>
      <c r="K1606" s="3"/>
      <c r="L1606" s="3"/>
      <c r="M1606" s="3"/>
      <c r="N1606" s="3"/>
      <c r="O1606" s="3"/>
      <c r="P1606" s="3"/>
      <c r="Q1606" s="3">
        <v>0</v>
      </c>
      <c r="R1606" s="3">
        <v>0</v>
      </c>
      <c r="S1606" s="3"/>
      <c r="T1606" s="3"/>
      <c r="U1606" s="3"/>
      <c r="V1606" s="3"/>
      <c r="W1606" s="3"/>
      <c r="X1606" s="3"/>
      <c r="Y1606" s="3">
        <v>0</v>
      </c>
      <c r="Z1606" s="3">
        <v>0</v>
      </c>
      <c r="AA1606" s="3">
        <v>0</v>
      </c>
      <c r="AB1606" s="3">
        <v>0</v>
      </c>
      <c r="AC1606" s="3">
        <v>0</v>
      </c>
      <c r="AD1606" s="3">
        <v>0</v>
      </c>
      <c r="AE1606" s="3"/>
      <c r="AF1606" s="3">
        <v>0</v>
      </c>
      <c r="AG1606" s="3"/>
      <c r="AH1606" s="3"/>
      <c r="AI1606" s="3"/>
      <c r="AJ1606" s="3"/>
      <c r="AK1606" s="3"/>
      <c r="AL1606" s="3">
        <v>0</v>
      </c>
      <c r="AM1606" s="3"/>
      <c r="AN1606" s="3">
        <v>0</v>
      </c>
      <c r="AO1606" s="3">
        <v>0</v>
      </c>
      <c r="AP1606" s="3"/>
      <c r="AQ1606" s="3">
        <v>0</v>
      </c>
      <c r="AR1606" s="3">
        <v>0</v>
      </c>
      <c r="AS1606" s="3">
        <v>0</v>
      </c>
      <c r="AT1606" s="3">
        <v>0</v>
      </c>
      <c r="AU1606" s="3">
        <v>0</v>
      </c>
      <c r="AV1606" s="3">
        <v>0</v>
      </c>
      <c r="AW1606" s="3">
        <v>0</v>
      </c>
      <c r="AX1606" s="10">
        <v>0</v>
      </c>
    </row>
    <row r="1607" spans="1:50" x14ac:dyDescent="0.35">
      <c r="A1607" s="27" t="s">
        <v>145</v>
      </c>
      <c r="B1607" s="3" t="s">
        <v>225</v>
      </c>
      <c r="C1607" s="3" t="s">
        <v>333</v>
      </c>
      <c r="D1607" s="3" t="s">
        <v>132</v>
      </c>
      <c r="E1607" s="3"/>
      <c r="F1607" s="3"/>
      <c r="G1607" s="3">
        <v>1</v>
      </c>
      <c r="H1607" s="3"/>
      <c r="I1607" s="3"/>
      <c r="J1607" s="3">
        <v>2</v>
      </c>
      <c r="K1607" s="3"/>
      <c r="L1607" s="3"/>
      <c r="M1607" s="3"/>
      <c r="N1607" s="3"/>
      <c r="O1607" s="3"/>
      <c r="P1607" s="3"/>
      <c r="Q1607" s="3">
        <v>2</v>
      </c>
      <c r="R1607" s="3">
        <v>2</v>
      </c>
      <c r="S1607" s="3"/>
      <c r="T1607" s="3"/>
      <c r="U1607" s="3"/>
      <c r="V1607" s="3"/>
      <c r="W1607" s="3"/>
      <c r="X1607" s="3"/>
      <c r="Y1607" s="3">
        <v>1</v>
      </c>
      <c r="Z1607" s="3">
        <v>5</v>
      </c>
      <c r="AA1607" s="3">
        <v>1</v>
      </c>
      <c r="AB1607" s="3">
        <v>1</v>
      </c>
      <c r="AC1607" s="3">
        <v>4</v>
      </c>
      <c r="AD1607" s="3">
        <v>1</v>
      </c>
      <c r="AE1607" s="3"/>
      <c r="AF1607" s="3">
        <v>3</v>
      </c>
      <c r="AG1607" s="3"/>
      <c r="AH1607" s="3"/>
      <c r="AI1607" s="3"/>
      <c r="AJ1607" s="3"/>
      <c r="AK1607" s="3"/>
      <c r="AL1607" s="3">
        <v>2</v>
      </c>
      <c r="AM1607" s="3"/>
      <c r="AN1607" s="3">
        <v>3</v>
      </c>
      <c r="AO1607" s="3">
        <v>2</v>
      </c>
      <c r="AP1607" s="3"/>
      <c r="AQ1607" s="3">
        <v>3</v>
      </c>
      <c r="AR1607" s="3">
        <v>1</v>
      </c>
      <c r="AS1607" s="3">
        <v>2</v>
      </c>
      <c r="AT1607" s="3">
        <v>2</v>
      </c>
      <c r="AU1607" s="3">
        <v>1</v>
      </c>
      <c r="AV1607" s="3">
        <v>1</v>
      </c>
      <c r="AW1607" s="3">
        <v>2</v>
      </c>
      <c r="AX1607" s="10">
        <v>1</v>
      </c>
    </row>
    <row r="1608" spans="1:50" x14ac:dyDescent="0.35">
      <c r="A1608" s="27" t="s">
        <v>145</v>
      </c>
      <c r="B1608" s="3" t="s">
        <v>225</v>
      </c>
      <c r="C1608" s="3" t="s">
        <v>334</v>
      </c>
      <c r="D1608" s="3" t="s">
        <v>162</v>
      </c>
      <c r="E1608" s="145"/>
      <c r="F1608" s="145"/>
      <c r="G1608" s="145">
        <v>20.399999999999999</v>
      </c>
      <c r="H1608" s="145"/>
      <c r="I1608" s="145"/>
      <c r="J1608" s="145">
        <v>28.72</v>
      </c>
      <c r="K1608" s="145"/>
      <c r="L1608" s="145"/>
      <c r="M1608" s="145"/>
      <c r="N1608" s="145"/>
      <c r="O1608" s="145"/>
      <c r="P1608" s="145"/>
      <c r="Q1608" s="145">
        <v>93.82</v>
      </c>
      <c r="R1608" s="145">
        <v>12.99</v>
      </c>
      <c r="S1608" s="145"/>
      <c r="T1608" s="145"/>
      <c r="U1608" s="145"/>
      <c r="V1608" s="145"/>
      <c r="W1608" s="145"/>
      <c r="X1608" s="145"/>
      <c r="Y1608" s="145">
        <v>3.51</v>
      </c>
      <c r="Z1608" s="145">
        <v>28.39</v>
      </c>
      <c r="AA1608" s="145">
        <v>47.91</v>
      </c>
      <c r="AB1608" s="145">
        <v>8.5</v>
      </c>
      <c r="AC1608" s="145">
        <v>253.27</v>
      </c>
      <c r="AD1608" s="145">
        <v>53.15</v>
      </c>
      <c r="AE1608" s="145"/>
      <c r="AF1608" s="145">
        <v>40.119999999999997</v>
      </c>
      <c r="AG1608" s="145">
        <v>0</v>
      </c>
      <c r="AH1608" s="145"/>
      <c r="AI1608" s="145">
        <v>67.28</v>
      </c>
      <c r="AJ1608" s="145">
        <v>0</v>
      </c>
      <c r="AK1608" s="145"/>
      <c r="AL1608" s="145">
        <v>127.1</v>
      </c>
      <c r="AM1608" s="145"/>
      <c r="AN1608" s="145">
        <v>6.31</v>
      </c>
      <c r="AO1608" s="145">
        <v>42.1</v>
      </c>
      <c r="AP1608" s="145"/>
      <c r="AQ1608" s="145">
        <v>33.14</v>
      </c>
      <c r="AR1608" s="145">
        <v>109.32</v>
      </c>
      <c r="AS1608" s="145">
        <v>39.24</v>
      </c>
      <c r="AT1608" s="145">
        <v>46.93</v>
      </c>
      <c r="AU1608" s="145">
        <v>0</v>
      </c>
      <c r="AV1608" s="145">
        <v>36.44</v>
      </c>
      <c r="AW1608" s="145">
        <v>25.77</v>
      </c>
      <c r="AX1608" s="195">
        <v>0</v>
      </c>
    </row>
    <row r="1609" spans="1:50" x14ac:dyDescent="0.35">
      <c r="A1609" s="27" t="s">
        <v>145</v>
      </c>
      <c r="B1609" s="3" t="s">
        <v>225</v>
      </c>
      <c r="C1609" s="3" t="s">
        <v>334</v>
      </c>
      <c r="D1609" s="3" t="s">
        <v>166</v>
      </c>
      <c r="E1609" s="145"/>
      <c r="F1609" s="145"/>
      <c r="G1609" s="145">
        <v>5.0999999999999996</v>
      </c>
      <c r="H1609" s="145"/>
      <c r="I1609" s="145"/>
      <c r="J1609" s="145">
        <v>9.57</v>
      </c>
      <c r="K1609" s="145"/>
      <c r="L1609" s="145"/>
      <c r="M1609" s="145"/>
      <c r="N1609" s="145"/>
      <c r="O1609" s="145"/>
      <c r="P1609" s="145"/>
      <c r="Q1609" s="145">
        <v>46.91</v>
      </c>
      <c r="R1609" s="145">
        <v>6.5</v>
      </c>
      <c r="S1609" s="145"/>
      <c r="T1609" s="145"/>
      <c r="U1609" s="145"/>
      <c r="V1609" s="145"/>
      <c r="W1609" s="145"/>
      <c r="X1609" s="145"/>
      <c r="Y1609" s="145">
        <v>3.51</v>
      </c>
      <c r="Z1609" s="145">
        <v>5.68</v>
      </c>
      <c r="AA1609" s="145">
        <v>47.91</v>
      </c>
      <c r="AB1609" s="145">
        <v>8.5</v>
      </c>
      <c r="AC1609" s="145">
        <v>50.65</v>
      </c>
      <c r="AD1609" s="145">
        <v>53.15</v>
      </c>
      <c r="AE1609" s="145"/>
      <c r="AF1609" s="145">
        <v>10.029999999999999</v>
      </c>
      <c r="AG1609" s="145">
        <v>0</v>
      </c>
      <c r="AH1609" s="145"/>
      <c r="AI1609" s="145">
        <v>33.64</v>
      </c>
      <c r="AJ1609" s="145">
        <v>0</v>
      </c>
      <c r="AK1609" s="145"/>
      <c r="AL1609" s="145">
        <v>63.55</v>
      </c>
      <c r="AM1609" s="145"/>
      <c r="AN1609" s="145">
        <v>2.1</v>
      </c>
      <c r="AO1609" s="145">
        <v>21.05</v>
      </c>
      <c r="AP1609" s="145"/>
      <c r="AQ1609" s="145">
        <v>11.05</v>
      </c>
      <c r="AR1609" s="145">
        <v>54.66</v>
      </c>
      <c r="AS1609" s="145">
        <v>19.62</v>
      </c>
      <c r="AT1609" s="145">
        <v>23.47</v>
      </c>
      <c r="AU1609" s="145">
        <v>0</v>
      </c>
      <c r="AV1609" s="145">
        <v>36.44</v>
      </c>
      <c r="AW1609" s="145">
        <v>12.89</v>
      </c>
      <c r="AX1609" s="195">
        <v>0</v>
      </c>
    </row>
    <row r="1610" spans="1:50" x14ac:dyDescent="0.35">
      <c r="A1610" s="27" t="s">
        <v>145</v>
      </c>
      <c r="B1610" s="3" t="s">
        <v>225</v>
      </c>
      <c r="C1610" s="3" t="s">
        <v>334</v>
      </c>
      <c r="D1610" s="3" t="s">
        <v>327</v>
      </c>
      <c r="E1610" s="3"/>
      <c r="F1610" s="3"/>
      <c r="G1610" s="3">
        <v>0</v>
      </c>
      <c r="H1610" s="3"/>
      <c r="I1610" s="3"/>
      <c r="J1610" s="3">
        <v>0</v>
      </c>
      <c r="K1610" s="3"/>
      <c r="L1610" s="3"/>
      <c r="M1610" s="3"/>
      <c r="N1610" s="3"/>
      <c r="O1610" s="3"/>
      <c r="P1610" s="3"/>
      <c r="Q1610" s="3">
        <v>0</v>
      </c>
      <c r="R1610" s="3">
        <v>0</v>
      </c>
      <c r="S1610" s="3"/>
      <c r="T1610" s="3"/>
      <c r="U1610" s="3"/>
      <c r="V1610" s="3"/>
      <c r="W1610" s="3"/>
      <c r="X1610" s="3"/>
      <c r="Y1610" s="3">
        <v>0</v>
      </c>
      <c r="Z1610" s="3">
        <v>0</v>
      </c>
      <c r="AA1610" s="3">
        <v>0</v>
      </c>
      <c r="AB1610" s="3">
        <v>0</v>
      </c>
      <c r="AC1610" s="3">
        <v>0</v>
      </c>
      <c r="AD1610" s="3">
        <v>0</v>
      </c>
      <c r="AE1610" s="3"/>
      <c r="AF1610" s="3">
        <v>0</v>
      </c>
      <c r="AG1610" s="3">
        <v>0</v>
      </c>
      <c r="AH1610" s="3"/>
      <c r="AI1610" s="3">
        <v>0</v>
      </c>
      <c r="AJ1610" s="3">
        <v>0</v>
      </c>
      <c r="AK1610" s="3"/>
      <c r="AL1610" s="3">
        <v>0</v>
      </c>
      <c r="AM1610" s="3"/>
      <c r="AN1610" s="3">
        <v>0</v>
      </c>
      <c r="AO1610" s="3">
        <v>0</v>
      </c>
      <c r="AP1610" s="3"/>
      <c r="AQ1610" s="3">
        <v>0</v>
      </c>
      <c r="AR1610" s="3">
        <v>0</v>
      </c>
      <c r="AS1610" s="3">
        <v>0</v>
      </c>
      <c r="AT1610" s="3">
        <v>0</v>
      </c>
      <c r="AU1610" s="3">
        <v>0</v>
      </c>
      <c r="AV1610" s="3">
        <v>0</v>
      </c>
      <c r="AW1610" s="3">
        <v>0</v>
      </c>
      <c r="AX1610" s="10">
        <v>0</v>
      </c>
    </row>
    <row r="1611" spans="1:50" x14ac:dyDescent="0.35">
      <c r="A1611" s="27" t="s">
        <v>145</v>
      </c>
      <c r="B1611" s="3" t="s">
        <v>225</v>
      </c>
      <c r="C1611" s="3" t="s">
        <v>334</v>
      </c>
      <c r="D1611" s="3" t="s">
        <v>167</v>
      </c>
      <c r="E1611" s="3"/>
      <c r="F1611" s="3"/>
      <c r="G1611" s="3">
        <v>42</v>
      </c>
      <c r="H1611" s="3"/>
      <c r="I1611" s="3"/>
      <c r="J1611" s="3">
        <v>7</v>
      </c>
      <c r="K1611" s="3"/>
      <c r="L1611" s="3"/>
      <c r="M1611" s="3"/>
      <c r="N1611" s="3"/>
      <c r="O1611" s="3"/>
      <c r="P1611" s="3"/>
      <c r="Q1611" s="3">
        <v>44</v>
      </c>
      <c r="R1611" s="3">
        <v>7</v>
      </c>
      <c r="S1611" s="3"/>
      <c r="T1611" s="3"/>
      <c r="U1611" s="3"/>
      <c r="V1611" s="3"/>
      <c r="W1611" s="3"/>
      <c r="X1611" s="3"/>
      <c r="Y1611" s="3">
        <v>1</v>
      </c>
      <c r="Z1611" s="3">
        <v>12</v>
      </c>
      <c r="AA1611" s="3">
        <v>33</v>
      </c>
      <c r="AB1611" s="3">
        <v>2</v>
      </c>
      <c r="AC1611" s="3">
        <v>159</v>
      </c>
      <c r="AD1611" s="3">
        <v>36</v>
      </c>
      <c r="AE1611" s="3"/>
      <c r="AF1611" s="3">
        <v>27</v>
      </c>
      <c r="AG1611" s="3">
        <v>21</v>
      </c>
      <c r="AH1611" s="3"/>
      <c r="AI1611" s="3">
        <v>35</v>
      </c>
      <c r="AJ1611" s="3">
        <v>16</v>
      </c>
      <c r="AK1611" s="3"/>
      <c r="AL1611" s="3">
        <v>24</v>
      </c>
      <c r="AM1611" s="3"/>
      <c r="AN1611" s="3">
        <v>5</v>
      </c>
      <c r="AO1611" s="3">
        <v>10</v>
      </c>
      <c r="AP1611" s="3"/>
      <c r="AQ1611" s="3">
        <v>10</v>
      </c>
      <c r="AR1611" s="3">
        <v>46</v>
      </c>
      <c r="AS1611" s="3">
        <v>20</v>
      </c>
      <c r="AT1611" s="3">
        <v>21</v>
      </c>
      <c r="AU1611" s="3">
        <v>15</v>
      </c>
      <c r="AV1611" s="3">
        <v>4</v>
      </c>
      <c r="AW1611" s="3">
        <v>5</v>
      </c>
      <c r="AX1611" s="10">
        <v>20</v>
      </c>
    </row>
    <row r="1612" spans="1:50" x14ac:dyDescent="0.35">
      <c r="A1612" s="27" t="s">
        <v>145</v>
      </c>
      <c r="B1612" s="3" t="s">
        <v>225</v>
      </c>
      <c r="C1612" s="3" t="s">
        <v>334</v>
      </c>
      <c r="D1612" s="3" t="s">
        <v>132</v>
      </c>
      <c r="E1612" s="3"/>
      <c r="F1612" s="3"/>
      <c r="G1612" s="3">
        <v>4</v>
      </c>
      <c r="H1612" s="3"/>
      <c r="I1612" s="3"/>
      <c r="J1612" s="3">
        <v>3</v>
      </c>
      <c r="K1612" s="3"/>
      <c r="L1612" s="3"/>
      <c r="M1612" s="3"/>
      <c r="N1612" s="3"/>
      <c r="O1612" s="3"/>
      <c r="P1612" s="3"/>
      <c r="Q1612" s="3">
        <v>2</v>
      </c>
      <c r="R1612" s="3">
        <v>2</v>
      </c>
      <c r="S1612" s="3"/>
      <c r="T1612" s="3"/>
      <c r="U1612" s="3"/>
      <c r="V1612" s="3"/>
      <c r="W1612" s="3"/>
      <c r="X1612" s="3"/>
      <c r="Y1612" s="3">
        <v>1</v>
      </c>
      <c r="Z1612" s="3">
        <v>5</v>
      </c>
      <c r="AA1612" s="3">
        <v>1</v>
      </c>
      <c r="AB1612" s="3">
        <v>1</v>
      </c>
      <c r="AC1612" s="3">
        <v>5</v>
      </c>
      <c r="AD1612" s="3">
        <v>1</v>
      </c>
      <c r="AE1612" s="3"/>
      <c r="AF1612" s="3">
        <v>4</v>
      </c>
      <c r="AG1612" s="3">
        <v>1</v>
      </c>
      <c r="AH1612" s="3"/>
      <c r="AI1612" s="3">
        <v>2</v>
      </c>
      <c r="AJ1612" s="3">
        <v>1</v>
      </c>
      <c r="AK1612" s="3"/>
      <c r="AL1612" s="3">
        <v>2</v>
      </c>
      <c r="AM1612" s="3"/>
      <c r="AN1612" s="3">
        <v>3</v>
      </c>
      <c r="AO1612" s="3">
        <v>2</v>
      </c>
      <c r="AP1612" s="3"/>
      <c r="AQ1612" s="3">
        <v>3</v>
      </c>
      <c r="AR1612" s="3">
        <v>2</v>
      </c>
      <c r="AS1612" s="3">
        <v>2</v>
      </c>
      <c r="AT1612" s="3">
        <v>2</v>
      </c>
      <c r="AU1612" s="3">
        <v>1</v>
      </c>
      <c r="AV1612" s="3">
        <v>1</v>
      </c>
      <c r="AW1612" s="3">
        <v>2</v>
      </c>
      <c r="AX1612" s="10">
        <v>1</v>
      </c>
    </row>
    <row r="1613" spans="1:50" x14ac:dyDescent="0.35">
      <c r="A1613" s="27" t="s">
        <v>145</v>
      </c>
      <c r="B1613" s="3" t="s">
        <v>225</v>
      </c>
      <c r="C1613" s="3" t="s">
        <v>335</v>
      </c>
      <c r="D1613" s="3" t="s">
        <v>162</v>
      </c>
      <c r="E1613" s="145"/>
      <c r="F1613" s="145"/>
      <c r="G1613" s="145"/>
      <c r="H1613" s="145"/>
      <c r="I1613" s="145"/>
      <c r="J1613" s="145"/>
      <c r="K1613" s="145"/>
      <c r="L1613" s="145"/>
      <c r="M1613" s="145"/>
      <c r="N1613" s="145"/>
      <c r="O1613" s="145"/>
      <c r="P1613" s="145"/>
      <c r="Q1613" s="145"/>
      <c r="R1613" s="145">
        <v>162.66</v>
      </c>
      <c r="S1613" s="145">
        <v>271.10000000000002</v>
      </c>
      <c r="T1613" s="145"/>
      <c r="U1613" s="145"/>
      <c r="V1613" s="145"/>
      <c r="W1613" s="145"/>
      <c r="X1613" s="145"/>
      <c r="Y1613" s="145"/>
      <c r="Z1613" s="145"/>
      <c r="AA1613" s="145"/>
      <c r="AB1613" s="145"/>
      <c r="AC1613" s="145"/>
      <c r="AD1613" s="145"/>
      <c r="AE1613" s="145"/>
      <c r="AF1613" s="145"/>
      <c r="AG1613" s="145"/>
      <c r="AH1613" s="145"/>
      <c r="AI1613" s="145"/>
      <c r="AJ1613" s="145"/>
      <c r="AK1613" s="145"/>
      <c r="AL1613" s="145"/>
      <c r="AM1613" s="145">
        <v>54.7</v>
      </c>
      <c r="AN1613" s="145"/>
      <c r="AO1613" s="145"/>
      <c r="AP1613" s="145"/>
      <c r="AQ1613" s="145"/>
      <c r="AR1613" s="145">
        <v>108.44</v>
      </c>
      <c r="AS1613" s="145"/>
      <c r="AT1613" s="145"/>
      <c r="AU1613" s="145"/>
      <c r="AV1613" s="145"/>
      <c r="AW1613" s="145"/>
      <c r="AX1613" s="195"/>
    </row>
    <row r="1614" spans="1:50" x14ac:dyDescent="0.35">
      <c r="A1614" s="27" t="s">
        <v>145</v>
      </c>
      <c r="B1614" s="3" t="s">
        <v>225</v>
      </c>
      <c r="C1614" s="3" t="s">
        <v>335</v>
      </c>
      <c r="D1614" s="3" t="s">
        <v>166</v>
      </c>
      <c r="E1614" s="145"/>
      <c r="F1614" s="145"/>
      <c r="G1614" s="145"/>
      <c r="H1614" s="145"/>
      <c r="I1614" s="145"/>
      <c r="J1614" s="145"/>
      <c r="K1614" s="145"/>
      <c r="L1614" s="145"/>
      <c r="M1614" s="145"/>
      <c r="N1614" s="145"/>
      <c r="O1614" s="145"/>
      <c r="P1614" s="145"/>
      <c r="Q1614" s="145"/>
      <c r="R1614" s="145">
        <v>162.66</v>
      </c>
      <c r="S1614" s="145">
        <v>271.10000000000002</v>
      </c>
      <c r="T1614" s="145"/>
      <c r="U1614" s="145"/>
      <c r="V1614" s="145"/>
      <c r="W1614" s="145"/>
      <c r="X1614" s="145"/>
      <c r="Y1614" s="145"/>
      <c r="Z1614" s="145"/>
      <c r="AA1614" s="145"/>
      <c r="AB1614" s="145"/>
      <c r="AC1614" s="145"/>
      <c r="AD1614" s="145"/>
      <c r="AE1614" s="145"/>
      <c r="AF1614" s="145"/>
      <c r="AG1614" s="145"/>
      <c r="AH1614" s="145"/>
      <c r="AI1614" s="145"/>
      <c r="AJ1614" s="145"/>
      <c r="AK1614" s="145"/>
      <c r="AL1614" s="145"/>
      <c r="AM1614" s="145">
        <v>54.7</v>
      </c>
      <c r="AN1614" s="145"/>
      <c r="AO1614" s="145"/>
      <c r="AP1614" s="145"/>
      <c r="AQ1614" s="145"/>
      <c r="AR1614" s="145">
        <v>108.44</v>
      </c>
      <c r="AS1614" s="145"/>
      <c r="AT1614" s="145"/>
      <c r="AU1614" s="145"/>
      <c r="AV1614" s="145"/>
      <c r="AW1614" s="145"/>
      <c r="AX1614" s="195"/>
    </row>
    <row r="1615" spans="1:50" x14ac:dyDescent="0.35">
      <c r="A1615" s="27" t="s">
        <v>145</v>
      </c>
      <c r="B1615" s="3" t="s">
        <v>225</v>
      </c>
      <c r="C1615" s="3" t="s">
        <v>335</v>
      </c>
      <c r="D1615" s="3" t="s">
        <v>327</v>
      </c>
      <c r="E1615" s="3"/>
      <c r="F1615" s="3"/>
      <c r="G1615" s="3"/>
      <c r="H1615" s="3"/>
      <c r="I1615" s="3"/>
      <c r="J1615" s="3"/>
      <c r="K1615" s="3"/>
      <c r="L1615" s="3"/>
      <c r="M1615" s="3"/>
      <c r="N1615" s="3"/>
      <c r="O1615" s="3"/>
      <c r="P1615" s="3"/>
      <c r="Q1615" s="3"/>
      <c r="R1615" s="3">
        <v>6</v>
      </c>
      <c r="S1615" s="3">
        <v>10</v>
      </c>
      <c r="T1615" s="3"/>
      <c r="U1615" s="3"/>
      <c r="V1615" s="3"/>
      <c r="W1615" s="3"/>
      <c r="X1615" s="3"/>
      <c r="Y1615" s="3"/>
      <c r="Z1615" s="3"/>
      <c r="AA1615" s="3"/>
      <c r="AB1615" s="3"/>
      <c r="AC1615" s="3"/>
      <c r="AD1615" s="3"/>
      <c r="AE1615" s="3"/>
      <c r="AF1615" s="3"/>
      <c r="AG1615" s="3"/>
      <c r="AH1615" s="3"/>
      <c r="AI1615" s="3"/>
      <c r="AJ1615" s="3"/>
      <c r="AK1615" s="3"/>
      <c r="AL1615" s="3"/>
      <c r="AM1615" s="3">
        <v>2</v>
      </c>
      <c r="AN1615" s="3"/>
      <c r="AO1615" s="3"/>
      <c r="AP1615" s="3"/>
      <c r="AQ1615" s="3"/>
      <c r="AR1615" s="3">
        <v>4</v>
      </c>
      <c r="AS1615" s="3"/>
      <c r="AT1615" s="3"/>
      <c r="AU1615" s="3"/>
      <c r="AV1615" s="3"/>
      <c r="AW1615" s="3"/>
      <c r="AX1615" s="10"/>
    </row>
    <row r="1616" spans="1:50" x14ac:dyDescent="0.35">
      <c r="A1616" s="27" t="s">
        <v>145</v>
      </c>
      <c r="B1616" s="3" t="s">
        <v>225</v>
      </c>
      <c r="C1616" s="3" t="s">
        <v>335</v>
      </c>
      <c r="D1616" s="3" t="s">
        <v>167</v>
      </c>
      <c r="E1616" s="3"/>
      <c r="F1616" s="3"/>
      <c r="G1616" s="3"/>
      <c r="H1616" s="3"/>
      <c r="I1616" s="3"/>
      <c r="J1616" s="3"/>
      <c r="K1616" s="3"/>
      <c r="L1616" s="3"/>
      <c r="M1616" s="3"/>
      <c r="N1616" s="3"/>
      <c r="O1616" s="3"/>
      <c r="P1616" s="3"/>
      <c r="Q1616" s="3"/>
      <c r="R1616" s="3">
        <v>0</v>
      </c>
      <c r="S1616" s="3">
        <v>0</v>
      </c>
      <c r="T1616" s="3"/>
      <c r="U1616" s="3"/>
      <c r="V1616" s="3"/>
      <c r="W1616" s="3"/>
      <c r="X1616" s="3"/>
      <c r="Y1616" s="3"/>
      <c r="Z1616" s="3"/>
      <c r="AA1616" s="3"/>
      <c r="AB1616" s="3"/>
      <c r="AC1616" s="3"/>
      <c r="AD1616" s="3"/>
      <c r="AE1616" s="3"/>
      <c r="AF1616" s="3"/>
      <c r="AG1616" s="3"/>
      <c r="AH1616" s="3"/>
      <c r="AI1616" s="3"/>
      <c r="AJ1616" s="3"/>
      <c r="AK1616" s="3"/>
      <c r="AL1616" s="3"/>
      <c r="AM1616" s="3">
        <v>0</v>
      </c>
      <c r="AN1616" s="3"/>
      <c r="AO1616" s="3"/>
      <c r="AP1616" s="3"/>
      <c r="AQ1616" s="3"/>
      <c r="AR1616" s="3">
        <v>0</v>
      </c>
      <c r="AS1616" s="3"/>
      <c r="AT1616" s="3"/>
      <c r="AU1616" s="3"/>
      <c r="AV1616" s="3"/>
      <c r="AW1616" s="3"/>
      <c r="AX1616" s="10"/>
    </row>
    <row r="1617" spans="1:50" x14ac:dyDescent="0.35">
      <c r="A1617" s="27" t="s">
        <v>145</v>
      </c>
      <c r="B1617" s="3" t="s">
        <v>225</v>
      </c>
      <c r="C1617" s="3" t="s">
        <v>335</v>
      </c>
      <c r="D1617" s="3" t="s">
        <v>132</v>
      </c>
      <c r="E1617" s="3"/>
      <c r="F1617" s="3"/>
      <c r="G1617" s="3"/>
      <c r="H1617" s="3"/>
      <c r="I1617" s="3"/>
      <c r="J1617" s="3"/>
      <c r="K1617" s="3"/>
      <c r="L1617" s="3"/>
      <c r="M1617" s="3"/>
      <c r="N1617" s="3"/>
      <c r="O1617" s="3"/>
      <c r="P1617" s="3"/>
      <c r="Q1617" s="3"/>
      <c r="R1617" s="3">
        <v>1</v>
      </c>
      <c r="S1617" s="3">
        <v>1</v>
      </c>
      <c r="T1617" s="3"/>
      <c r="U1617" s="3"/>
      <c r="V1617" s="3"/>
      <c r="W1617" s="3"/>
      <c r="X1617" s="3"/>
      <c r="Y1617" s="3"/>
      <c r="Z1617" s="3"/>
      <c r="AA1617" s="3"/>
      <c r="AB1617" s="3"/>
      <c r="AC1617" s="3"/>
      <c r="AD1617" s="3"/>
      <c r="AE1617" s="3"/>
      <c r="AF1617" s="3"/>
      <c r="AG1617" s="3"/>
      <c r="AH1617" s="3"/>
      <c r="AI1617" s="3"/>
      <c r="AJ1617" s="3"/>
      <c r="AK1617" s="3"/>
      <c r="AL1617" s="3"/>
      <c r="AM1617" s="3">
        <v>1</v>
      </c>
      <c r="AN1617" s="3"/>
      <c r="AO1617" s="3"/>
      <c r="AP1617" s="3"/>
      <c r="AQ1617" s="3"/>
      <c r="AR1617" s="3">
        <v>1</v>
      </c>
      <c r="AS1617" s="3"/>
      <c r="AT1617" s="3"/>
      <c r="AU1617" s="3"/>
      <c r="AV1617" s="3"/>
      <c r="AW1617" s="3"/>
      <c r="AX1617" s="10"/>
    </row>
    <row r="1618" spans="1:50" x14ac:dyDescent="0.35">
      <c r="A1618" s="27" t="s">
        <v>145</v>
      </c>
      <c r="B1618" s="3" t="s">
        <v>225</v>
      </c>
      <c r="C1618" s="3" t="s">
        <v>336</v>
      </c>
      <c r="D1618" s="3" t="s">
        <v>162</v>
      </c>
      <c r="E1618" s="145"/>
      <c r="F1618" s="145">
        <v>125</v>
      </c>
      <c r="G1618" s="145">
        <v>58</v>
      </c>
      <c r="H1618" s="145">
        <v>58</v>
      </c>
      <c r="I1618" s="145"/>
      <c r="J1618" s="145"/>
      <c r="K1618" s="145">
        <v>100</v>
      </c>
      <c r="L1618" s="145"/>
      <c r="M1618" s="145"/>
      <c r="N1618" s="145">
        <v>890</v>
      </c>
      <c r="O1618" s="145">
        <v>800</v>
      </c>
      <c r="P1618" s="145">
        <v>600</v>
      </c>
      <c r="Q1618" s="145">
        <v>916</v>
      </c>
      <c r="R1618" s="145">
        <v>300</v>
      </c>
      <c r="S1618" s="145">
        <v>258</v>
      </c>
      <c r="T1618" s="145"/>
      <c r="U1618" s="145">
        <v>183</v>
      </c>
      <c r="V1618" s="145">
        <v>150</v>
      </c>
      <c r="W1618" s="145">
        <v>200</v>
      </c>
      <c r="X1618" s="145"/>
      <c r="Y1618" s="145"/>
      <c r="Z1618" s="145">
        <v>100</v>
      </c>
      <c r="AA1618" s="145"/>
      <c r="AB1618" s="145">
        <v>58</v>
      </c>
      <c r="AC1618" s="145">
        <v>440</v>
      </c>
      <c r="AD1618" s="145"/>
      <c r="AE1618" s="145"/>
      <c r="AF1618" s="145"/>
      <c r="AG1618" s="145"/>
      <c r="AH1618" s="145">
        <v>183</v>
      </c>
      <c r="AI1618" s="145">
        <v>58</v>
      </c>
      <c r="AJ1618" s="145">
        <v>125</v>
      </c>
      <c r="AK1618" s="145"/>
      <c r="AL1618" s="145">
        <v>250</v>
      </c>
      <c r="AM1618" s="145">
        <v>448</v>
      </c>
      <c r="AN1618" s="145"/>
      <c r="AO1618" s="145">
        <v>100</v>
      </c>
      <c r="AP1618" s="145">
        <v>58</v>
      </c>
      <c r="AQ1618" s="145">
        <v>125</v>
      </c>
      <c r="AR1618" s="145"/>
      <c r="AS1618" s="145">
        <v>57.13</v>
      </c>
      <c r="AT1618" s="145"/>
      <c r="AU1618" s="145">
        <v>254</v>
      </c>
      <c r="AV1618" s="145">
        <v>58</v>
      </c>
      <c r="AW1618" s="145"/>
      <c r="AX1618" s="195">
        <v>58</v>
      </c>
    </row>
    <row r="1619" spans="1:50" x14ac:dyDescent="0.35">
      <c r="A1619" s="27" t="s">
        <v>145</v>
      </c>
      <c r="B1619" s="3" t="s">
        <v>225</v>
      </c>
      <c r="C1619" s="3" t="s">
        <v>336</v>
      </c>
      <c r="D1619" s="3" t="s">
        <v>166</v>
      </c>
      <c r="E1619" s="145"/>
      <c r="F1619" s="145">
        <v>125</v>
      </c>
      <c r="G1619" s="145">
        <v>58</v>
      </c>
      <c r="H1619" s="145">
        <v>58</v>
      </c>
      <c r="I1619" s="145"/>
      <c r="J1619" s="145"/>
      <c r="K1619" s="145">
        <v>100</v>
      </c>
      <c r="L1619" s="145"/>
      <c r="M1619" s="145"/>
      <c r="N1619" s="145">
        <v>445</v>
      </c>
      <c r="O1619" s="145">
        <v>800</v>
      </c>
      <c r="P1619" s="145">
        <v>600</v>
      </c>
      <c r="Q1619" s="145">
        <v>458</v>
      </c>
      <c r="R1619" s="145">
        <v>150</v>
      </c>
      <c r="S1619" s="145">
        <v>129</v>
      </c>
      <c r="T1619" s="145"/>
      <c r="U1619" s="145">
        <v>91.5</v>
      </c>
      <c r="V1619" s="145">
        <v>150</v>
      </c>
      <c r="W1619" s="145">
        <v>200</v>
      </c>
      <c r="X1619" s="145"/>
      <c r="Y1619" s="145"/>
      <c r="Z1619" s="145">
        <v>100</v>
      </c>
      <c r="AA1619" s="145"/>
      <c r="AB1619" s="145">
        <v>58</v>
      </c>
      <c r="AC1619" s="145">
        <v>440</v>
      </c>
      <c r="AD1619" s="145"/>
      <c r="AE1619" s="145"/>
      <c r="AF1619" s="145"/>
      <c r="AG1619" s="145"/>
      <c r="AH1619" s="145">
        <v>91.5</v>
      </c>
      <c r="AI1619" s="145">
        <v>58</v>
      </c>
      <c r="AJ1619" s="145">
        <v>125</v>
      </c>
      <c r="AK1619" s="145"/>
      <c r="AL1619" s="145">
        <v>250</v>
      </c>
      <c r="AM1619" s="145">
        <v>224</v>
      </c>
      <c r="AN1619" s="145"/>
      <c r="AO1619" s="145">
        <v>100</v>
      </c>
      <c r="AP1619" s="145">
        <v>58</v>
      </c>
      <c r="AQ1619" s="145">
        <v>125</v>
      </c>
      <c r="AR1619" s="145"/>
      <c r="AS1619" s="145">
        <v>57.13</v>
      </c>
      <c r="AT1619" s="145"/>
      <c r="AU1619" s="145">
        <v>127</v>
      </c>
      <c r="AV1619" s="145">
        <v>58</v>
      </c>
      <c r="AW1619" s="145"/>
      <c r="AX1619" s="195">
        <v>58</v>
      </c>
    </row>
    <row r="1620" spans="1:50" x14ac:dyDescent="0.35">
      <c r="A1620" s="27" t="s">
        <v>145</v>
      </c>
      <c r="B1620" s="3" t="s">
        <v>225</v>
      </c>
      <c r="C1620" s="3" t="s">
        <v>336</v>
      </c>
      <c r="D1620" s="3" t="s">
        <v>327</v>
      </c>
      <c r="E1620" s="3"/>
      <c r="F1620" s="3">
        <v>1</v>
      </c>
      <c r="G1620" s="3">
        <v>1</v>
      </c>
      <c r="H1620" s="3">
        <v>1</v>
      </c>
      <c r="I1620" s="3"/>
      <c r="J1620" s="3"/>
      <c r="K1620" s="3">
        <v>1</v>
      </c>
      <c r="L1620" s="3"/>
      <c r="M1620" s="3"/>
      <c r="N1620" s="3">
        <v>9</v>
      </c>
      <c r="O1620" s="3">
        <v>8</v>
      </c>
      <c r="P1620" s="3">
        <v>6</v>
      </c>
      <c r="Q1620" s="3">
        <v>10</v>
      </c>
      <c r="R1620" s="3">
        <v>3</v>
      </c>
      <c r="S1620" s="3">
        <v>3</v>
      </c>
      <c r="T1620" s="3"/>
      <c r="U1620" s="3">
        <v>2</v>
      </c>
      <c r="V1620" s="3">
        <v>2</v>
      </c>
      <c r="W1620" s="3">
        <v>2</v>
      </c>
      <c r="X1620" s="3"/>
      <c r="Y1620" s="3"/>
      <c r="Z1620" s="3">
        <v>1</v>
      </c>
      <c r="AA1620" s="3"/>
      <c r="AB1620" s="3">
        <v>1</v>
      </c>
      <c r="AC1620" s="3">
        <v>3</v>
      </c>
      <c r="AD1620" s="3"/>
      <c r="AE1620" s="3"/>
      <c r="AF1620" s="3"/>
      <c r="AG1620" s="3"/>
      <c r="AH1620" s="3">
        <v>2</v>
      </c>
      <c r="AI1620" s="3">
        <v>1</v>
      </c>
      <c r="AJ1620" s="3">
        <v>1</v>
      </c>
      <c r="AK1620" s="3"/>
      <c r="AL1620" s="3">
        <v>2</v>
      </c>
      <c r="AM1620" s="3">
        <v>3</v>
      </c>
      <c r="AN1620" s="3"/>
      <c r="AO1620" s="3">
        <v>1</v>
      </c>
      <c r="AP1620" s="3">
        <v>1</v>
      </c>
      <c r="AQ1620" s="3">
        <v>1</v>
      </c>
      <c r="AR1620" s="3"/>
      <c r="AS1620" s="3">
        <v>1</v>
      </c>
      <c r="AT1620" s="3"/>
      <c r="AU1620" s="3">
        <v>3</v>
      </c>
      <c r="AV1620" s="3">
        <v>1</v>
      </c>
      <c r="AW1620" s="3"/>
      <c r="AX1620" s="10">
        <v>1</v>
      </c>
    </row>
    <row r="1621" spans="1:50" x14ac:dyDescent="0.35">
      <c r="A1621" s="27" t="s">
        <v>145</v>
      </c>
      <c r="B1621" s="3" t="s">
        <v>225</v>
      </c>
      <c r="C1621" s="3" t="s">
        <v>336</v>
      </c>
      <c r="D1621" s="3" t="s">
        <v>167</v>
      </c>
      <c r="E1621" s="3"/>
      <c r="F1621" s="3">
        <v>0</v>
      </c>
      <c r="G1621" s="3">
        <v>0</v>
      </c>
      <c r="H1621" s="3">
        <v>0</v>
      </c>
      <c r="I1621" s="3"/>
      <c r="J1621" s="3"/>
      <c r="K1621" s="3">
        <v>0</v>
      </c>
      <c r="L1621" s="3"/>
      <c r="M1621" s="3"/>
      <c r="N1621" s="3">
        <v>0</v>
      </c>
      <c r="O1621" s="3">
        <v>0</v>
      </c>
      <c r="P1621" s="3">
        <v>0</v>
      </c>
      <c r="Q1621" s="3">
        <v>0</v>
      </c>
      <c r="R1621" s="3">
        <v>0</v>
      </c>
      <c r="S1621" s="3">
        <v>0</v>
      </c>
      <c r="T1621" s="3"/>
      <c r="U1621" s="3">
        <v>0</v>
      </c>
      <c r="V1621" s="3">
        <v>0</v>
      </c>
      <c r="W1621" s="3">
        <v>0</v>
      </c>
      <c r="X1621" s="3"/>
      <c r="Y1621" s="3"/>
      <c r="Z1621" s="3">
        <v>0</v>
      </c>
      <c r="AA1621" s="3"/>
      <c r="AB1621" s="3">
        <v>0</v>
      </c>
      <c r="AC1621" s="3">
        <v>0</v>
      </c>
      <c r="AD1621" s="3"/>
      <c r="AE1621" s="3"/>
      <c r="AF1621" s="3"/>
      <c r="AG1621" s="3"/>
      <c r="AH1621" s="3">
        <v>0</v>
      </c>
      <c r="AI1621" s="3">
        <v>0</v>
      </c>
      <c r="AJ1621" s="3">
        <v>0</v>
      </c>
      <c r="AK1621" s="3"/>
      <c r="AL1621" s="3">
        <v>0</v>
      </c>
      <c r="AM1621" s="3">
        <v>0</v>
      </c>
      <c r="AN1621" s="3"/>
      <c r="AO1621" s="3">
        <v>0</v>
      </c>
      <c r="AP1621" s="3">
        <v>0</v>
      </c>
      <c r="AQ1621" s="3">
        <v>0</v>
      </c>
      <c r="AR1621" s="3"/>
      <c r="AS1621" s="3">
        <v>0</v>
      </c>
      <c r="AT1621" s="3"/>
      <c r="AU1621" s="3">
        <v>0</v>
      </c>
      <c r="AV1621" s="3">
        <v>0</v>
      </c>
      <c r="AW1621" s="3"/>
      <c r="AX1621" s="10">
        <v>0</v>
      </c>
    </row>
    <row r="1622" spans="1:50" x14ac:dyDescent="0.35">
      <c r="A1622" s="27" t="s">
        <v>145</v>
      </c>
      <c r="B1622" s="3" t="s">
        <v>225</v>
      </c>
      <c r="C1622" s="3" t="s">
        <v>336</v>
      </c>
      <c r="D1622" s="3" t="s">
        <v>132</v>
      </c>
      <c r="E1622" s="3"/>
      <c r="F1622" s="3">
        <v>1</v>
      </c>
      <c r="G1622" s="3">
        <v>1</v>
      </c>
      <c r="H1622" s="3">
        <v>1</v>
      </c>
      <c r="I1622" s="3"/>
      <c r="J1622" s="3"/>
      <c r="K1622" s="3">
        <v>1</v>
      </c>
      <c r="L1622" s="3"/>
      <c r="M1622" s="3"/>
      <c r="N1622" s="3">
        <v>2</v>
      </c>
      <c r="O1622" s="3">
        <v>1</v>
      </c>
      <c r="P1622" s="3">
        <v>1</v>
      </c>
      <c r="Q1622" s="3">
        <v>2</v>
      </c>
      <c r="R1622" s="3">
        <v>2</v>
      </c>
      <c r="S1622" s="3">
        <v>2</v>
      </c>
      <c r="T1622" s="3"/>
      <c r="U1622" s="3">
        <v>2</v>
      </c>
      <c r="V1622" s="3">
        <v>1</v>
      </c>
      <c r="W1622" s="3">
        <v>1</v>
      </c>
      <c r="X1622" s="3"/>
      <c r="Y1622" s="3"/>
      <c r="Z1622" s="3">
        <v>1</v>
      </c>
      <c r="AA1622" s="3"/>
      <c r="AB1622" s="3">
        <v>1</v>
      </c>
      <c r="AC1622" s="3">
        <v>1</v>
      </c>
      <c r="AD1622" s="3"/>
      <c r="AE1622" s="3"/>
      <c r="AF1622" s="3"/>
      <c r="AG1622" s="3"/>
      <c r="AH1622" s="3">
        <v>2</v>
      </c>
      <c r="AI1622" s="3">
        <v>1</v>
      </c>
      <c r="AJ1622" s="3">
        <v>1</v>
      </c>
      <c r="AK1622" s="3"/>
      <c r="AL1622" s="3">
        <v>1</v>
      </c>
      <c r="AM1622" s="3">
        <v>2</v>
      </c>
      <c r="AN1622" s="3"/>
      <c r="AO1622" s="3">
        <v>1</v>
      </c>
      <c r="AP1622" s="3">
        <v>1</v>
      </c>
      <c r="AQ1622" s="3">
        <v>1</v>
      </c>
      <c r="AR1622" s="3"/>
      <c r="AS1622" s="3">
        <v>1</v>
      </c>
      <c r="AT1622" s="3"/>
      <c r="AU1622" s="3">
        <v>2</v>
      </c>
      <c r="AV1622" s="3">
        <v>1</v>
      </c>
      <c r="AW1622" s="3"/>
      <c r="AX1622" s="10">
        <v>1</v>
      </c>
    </row>
    <row r="1623" spans="1:50" x14ac:dyDescent="0.35">
      <c r="A1623" s="27" t="s">
        <v>145</v>
      </c>
      <c r="B1623" s="3" t="s">
        <v>225</v>
      </c>
      <c r="C1623" s="3" t="s">
        <v>337</v>
      </c>
      <c r="D1623" s="3" t="s">
        <v>162</v>
      </c>
      <c r="E1623" s="145">
        <v>4582.68</v>
      </c>
      <c r="F1623" s="145">
        <v>4423.38</v>
      </c>
      <c r="G1623" s="145">
        <v>8537.23</v>
      </c>
      <c r="H1623" s="145">
        <v>6171.83</v>
      </c>
      <c r="I1623" s="145">
        <v>7904.53</v>
      </c>
      <c r="J1623" s="145">
        <v>8618.67</v>
      </c>
      <c r="K1623" s="145">
        <v>4394.8599999999997</v>
      </c>
      <c r="L1623" s="145">
        <v>6452.51</v>
      </c>
      <c r="M1623" s="145">
        <v>3666.51</v>
      </c>
      <c r="N1623" s="145">
        <v>8375.0300000000007</v>
      </c>
      <c r="O1623" s="145">
        <v>9153.1</v>
      </c>
      <c r="P1623" s="145">
        <v>8273.74</v>
      </c>
      <c r="Q1623" s="145">
        <v>9769.44</v>
      </c>
      <c r="R1623" s="145">
        <v>8227.75</v>
      </c>
      <c r="S1623" s="145">
        <v>8679.44</v>
      </c>
      <c r="T1623" s="145">
        <v>13148.75</v>
      </c>
      <c r="U1623" s="145">
        <v>13703.3</v>
      </c>
      <c r="V1623" s="145">
        <v>11401.34</v>
      </c>
      <c r="W1623" s="145">
        <v>13308.58</v>
      </c>
      <c r="X1623" s="145">
        <v>10081.34</v>
      </c>
      <c r="Y1623" s="145">
        <v>9759.2000000000007</v>
      </c>
      <c r="Z1623" s="145">
        <v>15335.36</v>
      </c>
      <c r="AA1623" s="145">
        <v>12064.59</v>
      </c>
      <c r="AB1623" s="145">
        <v>12458.68</v>
      </c>
      <c r="AC1623" s="145">
        <v>12722.4</v>
      </c>
      <c r="AD1623" s="145">
        <v>10991.39</v>
      </c>
      <c r="AE1623" s="145">
        <v>12585.56</v>
      </c>
      <c r="AF1623" s="145">
        <v>13218.01</v>
      </c>
      <c r="AG1623" s="145">
        <v>11102.71</v>
      </c>
      <c r="AH1623" s="145">
        <v>7869.4</v>
      </c>
      <c r="AI1623" s="145">
        <v>9963.8700000000008</v>
      </c>
      <c r="AJ1623" s="145">
        <v>9340.33</v>
      </c>
      <c r="AK1623" s="145">
        <v>7230.95</v>
      </c>
      <c r="AL1623" s="145">
        <v>9506.09</v>
      </c>
      <c r="AM1623" s="145">
        <v>7365.28</v>
      </c>
      <c r="AN1623" s="145">
        <v>7290.04</v>
      </c>
      <c r="AO1623" s="145">
        <v>8959.4699999999993</v>
      </c>
      <c r="AP1623" s="145">
        <v>7182.86</v>
      </c>
      <c r="AQ1623" s="145">
        <v>6017.28</v>
      </c>
      <c r="AR1623" s="145">
        <v>4237.87</v>
      </c>
      <c r="AS1623" s="145">
        <v>4281.95</v>
      </c>
      <c r="AT1623" s="145">
        <v>5282.22</v>
      </c>
      <c r="AU1623" s="145">
        <v>6076.02</v>
      </c>
      <c r="AV1623" s="145">
        <v>4981.13</v>
      </c>
      <c r="AW1623" s="145">
        <v>4617</v>
      </c>
      <c r="AX1623" s="195">
        <v>2963.03</v>
      </c>
    </row>
    <row r="1624" spans="1:50" x14ac:dyDescent="0.35">
      <c r="A1624" s="27" t="s">
        <v>145</v>
      </c>
      <c r="B1624" s="3" t="s">
        <v>225</v>
      </c>
      <c r="C1624" s="3" t="s">
        <v>337</v>
      </c>
      <c r="D1624" s="3" t="s">
        <v>166</v>
      </c>
      <c r="E1624" s="145">
        <v>229.13</v>
      </c>
      <c r="F1624" s="145">
        <v>260.2</v>
      </c>
      <c r="G1624" s="145">
        <v>341.49</v>
      </c>
      <c r="H1624" s="145">
        <v>246.87</v>
      </c>
      <c r="I1624" s="145">
        <v>292.76</v>
      </c>
      <c r="J1624" s="145">
        <v>331.49</v>
      </c>
      <c r="K1624" s="145">
        <v>219.74</v>
      </c>
      <c r="L1624" s="145">
        <v>230.45</v>
      </c>
      <c r="M1624" s="145">
        <v>203.7</v>
      </c>
      <c r="N1624" s="145">
        <v>220.4</v>
      </c>
      <c r="O1624" s="145">
        <v>269.20999999999998</v>
      </c>
      <c r="P1624" s="145">
        <v>306.43</v>
      </c>
      <c r="Q1624" s="145">
        <v>287.33999999999997</v>
      </c>
      <c r="R1624" s="145">
        <v>210.97</v>
      </c>
      <c r="S1624" s="145">
        <v>271.23</v>
      </c>
      <c r="T1624" s="145">
        <v>313.07</v>
      </c>
      <c r="U1624" s="145">
        <v>326.27</v>
      </c>
      <c r="V1624" s="145">
        <v>259.12</v>
      </c>
      <c r="W1624" s="145">
        <v>289.32</v>
      </c>
      <c r="X1624" s="145">
        <v>280.04000000000002</v>
      </c>
      <c r="Y1624" s="145">
        <v>271.08999999999997</v>
      </c>
      <c r="Z1624" s="145">
        <v>306.70999999999998</v>
      </c>
      <c r="AA1624" s="145">
        <v>309.35000000000002</v>
      </c>
      <c r="AB1624" s="145">
        <v>355.96</v>
      </c>
      <c r="AC1624" s="145">
        <v>244.66</v>
      </c>
      <c r="AD1624" s="145">
        <v>268.08</v>
      </c>
      <c r="AE1624" s="145">
        <v>322.70999999999998</v>
      </c>
      <c r="AF1624" s="145">
        <v>426.39</v>
      </c>
      <c r="AG1624" s="145">
        <v>427.03</v>
      </c>
      <c r="AH1624" s="145">
        <v>302.67</v>
      </c>
      <c r="AI1624" s="145">
        <v>343.58</v>
      </c>
      <c r="AJ1624" s="145">
        <v>311.33999999999997</v>
      </c>
      <c r="AK1624" s="145">
        <v>267.81</v>
      </c>
      <c r="AL1624" s="145">
        <v>339.5</v>
      </c>
      <c r="AM1624" s="145">
        <v>320.23</v>
      </c>
      <c r="AN1624" s="145">
        <v>291.60000000000002</v>
      </c>
      <c r="AO1624" s="145">
        <v>289.02</v>
      </c>
      <c r="AP1624" s="145">
        <v>239.43</v>
      </c>
      <c r="AQ1624" s="145">
        <v>240.69</v>
      </c>
      <c r="AR1624" s="145">
        <v>302.70999999999998</v>
      </c>
      <c r="AS1624" s="145">
        <v>267.62</v>
      </c>
      <c r="AT1624" s="145">
        <v>310.72000000000003</v>
      </c>
      <c r="AU1624" s="145">
        <v>303.8</v>
      </c>
      <c r="AV1624" s="145">
        <v>226.42</v>
      </c>
      <c r="AW1624" s="145">
        <v>288.56</v>
      </c>
      <c r="AX1624" s="195">
        <v>185.19</v>
      </c>
    </row>
    <row r="1625" spans="1:50" x14ac:dyDescent="0.35">
      <c r="A1625" s="27" t="s">
        <v>145</v>
      </c>
      <c r="B1625" s="3" t="s">
        <v>225</v>
      </c>
      <c r="C1625" s="3" t="s">
        <v>337</v>
      </c>
      <c r="D1625" s="3" t="s">
        <v>327</v>
      </c>
      <c r="E1625" s="3">
        <v>79</v>
      </c>
      <c r="F1625" s="3">
        <v>71</v>
      </c>
      <c r="G1625" s="3">
        <v>141</v>
      </c>
      <c r="H1625" s="3">
        <v>119</v>
      </c>
      <c r="I1625" s="3">
        <v>139</v>
      </c>
      <c r="J1625" s="3">
        <v>161</v>
      </c>
      <c r="K1625" s="3">
        <v>86</v>
      </c>
      <c r="L1625" s="3">
        <v>105</v>
      </c>
      <c r="M1625" s="3">
        <v>56</v>
      </c>
      <c r="N1625" s="3">
        <v>148</v>
      </c>
      <c r="O1625" s="3">
        <v>182</v>
      </c>
      <c r="P1625" s="3">
        <v>154</v>
      </c>
      <c r="Q1625" s="3">
        <v>157</v>
      </c>
      <c r="R1625" s="3">
        <v>154</v>
      </c>
      <c r="S1625" s="3">
        <v>163</v>
      </c>
      <c r="T1625" s="3">
        <v>228</v>
      </c>
      <c r="U1625" s="3">
        <v>240</v>
      </c>
      <c r="V1625" s="3">
        <v>229</v>
      </c>
      <c r="W1625" s="3">
        <v>254</v>
      </c>
      <c r="X1625" s="3">
        <v>186</v>
      </c>
      <c r="Y1625" s="3">
        <v>186</v>
      </c>
      <c r="Z1625" s="3">
        <v>283</v>
      </c>
      <c r="AA1625" s="3">
        <v>223</v>
      </c>
      <c r="AB1625" s="3">
        <v>221</v>
      </c>
      <c r="AC1625" s="3">
        <v>221</v>
      </c>
      <c r="AD1625" s="3">
        <v>204</v>
      </c>
      <c r="AE1625" s="3">
        <v>222</v>
      </c>
      <c r="AF1625" s="3">
        <v>208</v>
      </c>
      <c r="AG1625" s="3">
        <v>190</v>
      </c>
      <c r="AH1625" s="3">
        <v>150</v>
      </c>
      <c r="AI1625" s="3">
        <v>197</v>
      </c>
      <c r="AJ1625" s="3">
        <v>169</v>
      </c>
      <c r="AK1625" s="3">
        <v>144</v>
      </c>
      <c r="AL1625" s="3">
        <v>174</v>
      </c>
      <c r="AM1625" s="3">
        <v>137</v>
      </c>
      <c r="AN1625" s="3">
        <v>137</v>
      </c>
      <c r="AO1625" s="3">
        <v>166</v>
      </c>
      <c r="AP1625" s="3">
        <v>146</v>
      </c>
      <c r="AQ1625" s="3">
        <v>119</v>
      </c>
      <c r="AR1625" s="3">
        <v>85</v>
      </c>
      <c r="AS1625" s="3">
        <v>97</v>
      </c>
      <c r="AT1625" s="3">
        <v>108</v>
      </c>
      <c r="AU1625" s="3">
        <v>132</v>
      </c>
      <c r="AV1625" s="3">
        <v>99</v>
      </c>
      <c r="AW1625" s="3">
        <v>92</v>
      </c>
      <c r="AX1625" s="10">
        <v>55</v>
      </c>
    </row>
    <row r="1626" spans="1:50" x14ac:dyDescent="0.35">
      <c r="A1626" s="27" t="s">
        <v>145</v>
      </c>
      <c r="B1626" s="3" t="s">
        <v>225</v>
      </c>
      <c r="C1626" s="3" t="s">
        <v>337</v>
      </c>
      <c r="D1626" s="3" t="s">
        <v>167</v>
      </c>
      <c r="E1626" s="3">
        <v>947</v>
      </c>
      <c r="F1626" s="3">
        <v>881</v>
      </c>
      <c r="G1626" s="4">
        <v>1493</v>
      </c>
      <c r="H1626" s="3">
        <v>870</v>
      </c>
      <c r="I1626" s="4">
        <v>1731</v>
      </c>
      <c r="J1626" s="4">
        <v>1353</v>
      </c>
      <c r="K1626" s="3">
        <v>585</v>
      </c>
      <c r="L1626" s="4">
        <v>1403</v>
      </c>
      <c r="M1626" s="3">
        <v>770</v>
      </c>
      <c r="N1626" s="4">
        <v>1365</v>
      </c>
      <c r="O1626" s="4">
        <v>1632</v>
      </c>
      <c r="P1626" s="4">
        <v>1562</v>
      </c>
      <c r="Q1626" s="4">
        <v>1842</v>
      </c>
      <c r="R1626" s="4">
        <v>1416</v>
      </c>
      <c r="S1626" s="4">
        <v>1560</v>
      </c>
      <c r="T1626" s="4">
        <v>2614</v>
      </c>
      <c r="U1626" s="4">
        <v>2781</v>
      </c>
      <c r="V1626" s="4">
        <v>1936</v>
      </c>
      <c r="W1626" s="4">
        <v>2752</v>
      </c>
      <c r="X1626" s="4">
        <v>1949</v>
      </c>
      <c r="Y1626" s="4">
        <v>1794</v>
      </c>
      <c r="Z1626" s="4">
        <v>2771</v>
      </c>
      <c r="AA1626" s="4">
        <v>2171</v>
      </c>
      <c r="AB1626" s="4">
        <v>2215</v>
      </c>
      <c r="AC1626" s="4">
        <v>2324</v>
      </c>
      <c r="AD1626" s="4">
        <v>1821</v>
      </c>
      <c r="AE1626" s="4">
        <v>2068</v>
      </c>
      <c r="AF1626" s="4">
        <v>2800</v>
      </c>
      <c r="AG1626" s="4">
        <v>2376</v>
      </c>
      <c r="AH1626" s="4">
        <v>1228</v>
      </c>
      <c r="AI1626" s="4">
        <v>1485</v>
      </c>
      <c r="AJ1626" s="4">
        <v>1672</v>
      </c>
      <c r="AK1626" s="4">
        <v>1096</v>
      </c>
      <c r="AL1626" s="4">
        <v>1768</v>
      </c>
      <c r="AM1626" s="4">
        <v>1358</v>
      </c>
      <c r="AN1626" s="4">
        <v>1454</v>
      </c>
      <c r="AO1626" s="4">
        <v>1690</v>
      </c>
      <c r="AP1626" s="4">
        <v>1224</v>
      </c>
      <c r="AQ1626" s="4">
        <v>1051</v>
      </c>
      <c r="AR1626" s="3">
        <v>658</v>
      </c>
      <c r="AS1626" s="3">
        <v>510</v>
      </c>
      <c r="AT1626" s="3">
        <v>795</v>
      </c>
      <c r="AU1626" s="3">
        <v>782</v>
      </c>
      <c r="AV1626" s="3">
        <v>811</v>
      </c>
      <c r="AW1626" s="3">
        <v>802</v>
      </c>
      <c r="AX1626" s="10">
        <v>549</v>
      </c>
    </row>
    <row r="1627" spans="1:50" x14ac:dyDescent="0.35">
      <c r="A1627" s="27" t="s">
        <v>145</v>
      </c>
      <c r="B1627" s="3" t="s">
        <v>225</v>
      </c>
      <c r="C1627" s="3" t="s">
        <v>337</v>
      </c>
      <c r="D1627" s="3" t="s">
        <v>132</v>
      </c>
      <c r="E1627" s="3">
        <v>20</v>
      </c>
      <c r="F1627" s="3">
        <v>17</v>
      </c>
      <c r="G1627" s="3">
        <v>25</v>
      </c>
      <c r="H1627" s="3">
        <v>25</v>
      </c>
      <c r="I1627" s="3">
        <v>27</v>
      </c>
      <c r="J1627" s="3">
        <v>26</v>
      </c>
      <c r="K1627" s="3">
        <v>20</v>
      </c>
      <c r="L1627" s="3">
        <v>28</v>
      </c>
      <c r="M1627" s="3">
        <v>18</v>
      </c>
      <c r="N1627" s="3">
        <v>38</v>
      </c>
      <c r="O1627" s="3">
        <v>34</v>
      </c>
      <c r="P1627" s="3">
        <v>27</v>
      </c>
      <c r="Q1627" s="3">
        <v>34</v>
      </c>
      <c r="R1627" s="3">
        <v>39</v>
      </c>
      <c r="S1627" s="3">
        <v>32</v>
      </c>
      <c r="T1627" s="3">
        <v>42</v>
      </c>
      <c r="U1627" s="3">
        <v>42</v>
      </c>
      <c r="V1627" s="3">
        <v>44</v>
      </c>
      <c r="W1627" s="3">
        <v>46</v>
      </c>
      <c r="X1627" s="3">
        <v>36</v>
      </c>
      <c r="Y1627" s="3">
        <v>36</v>
      </c>
      <c r="Z1627" s="3">
        <v>50</v>
      </c>
      <c r="AA1627" s="3">
        <v>39</v>
      </c>
      <c r="AB1627" s="3">
        <v>35</v>
      </c>
      <c r="AC1627" s="3">
        <v>52</v>
      </c>
      <c r="AD1627" s="3">
        <v>41</v>
      </c>
      <c r="AE1627" s="3">
        <v>39</v>
      </c>
      <c r="AF1627" s="3">
        <v>31</v>
      </c>
      <c r="AG1627" s="3">
        <v>26</v>
      </c>
      <c r="AH1627" s="3">
        <v>26</v>
      </c>
      <c r="AI1627" s="3">
        <v>29</v>
      </c>
      <c r="AJ1627" s="3">
        <v>30</v>
      </c>
      <c r="AK1627" s="3">
        <v>27</v>
      </c>
      <c r="AL1627" s="3">
        <v>28</v>
      </c>
      <c r="AM1627" s="3">
        <v>23</v>
      </c>
      <c r="AN1627" s="3">
        <v>25</v>
      </c>
      <c r="AO1627" s="3">
        <v>31</v>
      </c>
      <c r="AP1627" s="3">
        <v>30</v>
      </c>
      <c r="AQ1627" s="3">
        <v>25</v>
      </c>
      <c r="AR1627" s="3">
        <v>14</v>
      </c>
      <c r="AS1627" s="3">
        <v>16</v>
      </c>
      <c r="AT1627" s="3">
        <v>17</v>
      </c>
      <c r="AU1627" s="3">
        <v>20</v>
      </c>
      <c r="AV1627" s="3">
        <v>22</v>
      </c>
      <c r="AW1627" s="3">
        <v>16</v>
      </c>
      <c r="AX1627" s="10">
        <v>16</v>
      </c>
    </row>
    <row r="1628" spans="1:50" x14ac:dyDescent="0.35">
      <c r="A1628" s="27" t="s">
        <v>145</v>
      </c>
      <c r="B1628" s="3" t="s">
        <v>225</v>
      </c>
      <c r="C1628" s="3" t="s">
        <v>339</v>
      </c>
      <c r="D1628" s="3" t="s">
        <v>162</v>
      </c>
      <c r="E1628" s="145">
        <v>5742.82</v>
      </c>
      <c r="F1628" s="145">
        <v>6062.96</v>
      </c>
      <c r="G1628" s="145">
        <v>7840.54</v>
      </c>
      <c r="H1628" s="145">
        <v>4797.6400000000003</v>
      </c>
      <c r="I1628" s="145">
        <v>5150.6099999999997</v>
      </c>
      <c r="J1628" s="145">
        <v>4469.91</v>
      </c>
      <c r="K1628" s="145">
        <v>3731.3</v>
      </c>
      <c r="L1628" s="145">
        <v>7184.28</v>
      </c>
      <c r="M1628" s="145">
        <v>7177.2</v>
      </c>
      <c r="N1628" s="145">
        <v>6940.95</v>
      </c>
      <c r="O1628" s="145">
        <v>7329.99</v>
      </c>
      <c r="P1628" s="145">
        <v>6396.44</v>
      </c>
      <c r="Q1628" s="145">
        <v>5876.85</v>
      </c>
      <c r="R1628" s="145">
        <v>5427.51</v>
      </c>
      <c r="S1628" s="145">
        <v>7059.12</v>
      </c>
      <c r="T1628" s="145">
        <v>6058.25</v>
      </c>
      <c r="U1628" s="145">
        <v>5631.09</v>
      </c>
      <c r="V1628" s="145">
        <v>8310.92</v>
      </c>
      <c r="W1628" s="145">
        <v>5875.16</v>
      </c>
      <c r="X1628" s="145">
        <v>5441.42</v>
      </c>
      <c r="Y1628" s="145">
        <v>4088.21</v>
      </c>
      <c r="Z1628" s="145">
        <v>7532.77</v>
      </c>
      <c r="AA1628" s="145">
        <v>5990.06</v>
      </c>
      <c r="AB1628" s="145">
        <v>5003.6099999999997</v>
      </c>
      <c r="AC1628" s="145">
        <v>7018.89</v>
      </c>
      <c r="AD1628" s="145">
        <v>5963.59</v>
      </c>
      <c r="AE1628" s="145">
        <v>5050.21</v>
      </c>
      <c r="AF1628" s="145">
        <v>4802.3100000000004</v>
      </c>
      <c r="AG1628" s="145">
        <v>3479.12</v>
      </c>
      <c r="AH1628" s="145">
        <v>3495.82</v>
      </c>
      <c r="AI1628" s="145">
        <v>3419.48</v>
      </c>
      <c r="AJ1628" s="145">
        <v>4428.2700000000004</v>
      </c>
      <c r="AK1628" s="145">
        <v>3901.05</v>
      </c>
      <c r="AL1628" s="145">
        <v>7020.43</v>
      </c>
      <c r="AM1628" s="145">
        <v>8764.6200000000008</v>
      </c>
      <c r="AN1628" s="145">
        <v>7541.78</v>
      </c>
      <c r="AO1628" s="145">
        <v>9908.41</v>
      </c>
      <c r="AP1628" s="145">
        <v>8939.5400000000009</v>
      </c>
      <c r="AQ1628" s="145">
        <v>4233.6000000000004</v>
      </c>
      <c r="AR1628" s="145">
        <v>1842.6</v>
      </c>
      <c r="AS1628" s="145">
        <v>3693.9</v>
      </c>
      <c r="AT1628" s="145">
        <v>4482.76</v>
      </c>
      <c r="AU1628" s="145">
        <v>4563.66</v>
      </c>
      <c r="AV1628" s="145">
        <v>4950.83</v>
      </c>
      <c r="AW1628" s="145">
        <v>6258.32</v>
      </c>
      <c r="AX1628" s="195">
        <v>3644.19</v>
      </c>
    </row>
    <row r="1629" spans="1:50" x14ac:dyDescent="0.35">
      <c r="A1629" s="27" t="s">
        <v>145</v>
      </c>
      <c r="B1629" s="3" t="s">
        <v>225</v>
      </c>
      <c r="C1629" s="3" t="s">
        <v>339</v>
      </c>
      <c r="D1629" s="3" t="s">
        <v>166</v>
      </c>
      <c r="E1629" s="145">
        <v>198.03</v>
      </c>
      <c r="F1629" s="145">
        <v>209.07</v>
      </c>
      <c r="G1629" s="145">
        <v>237.59</v>
      </c>
      <c r="H1629" s="145">
        <v>199.9</v>
      </c>
      <c r="I1629" s="145">
        <v>245.27</v>
      </c>
      <c r="J1629" s="145">
        <v>223.5</v>
      </c>
      <c r="K1629" s="145">
        <v>248.75</v>
      </c>
      <c r="L1629" s="145">
        <v>299.35000000000002</v>
      </c>
      <c r="M1629" s="145">
        <v>398.73</v>
      </c>
      <c r="N1629" s="145">
        <v>289.20999999999998</v>
      </c>
      <c r="O1629" s="145">
        <v>261.79000000000002</v>
      </c>
      <c r="P1629" s="145">
        <v>319.82</v>
      </c>
      <c r="Q1629" s="145">
        <v>293.83999999999997</v>
      </c>
      <c r="R1629" s="145">
        <v>226.15</v>
      </c>
      <c r="S1629" s="145">
        <v>371.53</v>
      </c>
      <c r="T1629" s="145">
        <v>356.37</v>
      </c>
      <c r="U1629" s="145">
        <v>296.37</v>
      </c>
      <c r="V1629" s="145">
        <v>332.44</v>
      </c>
      <c r="W1629" s="145">
        <v>345.6</v>
      </c>
      <c r="X1629" s="145">
        <v>320.08</v>
      </c>
      <c r="Y1629" s="145">
        <v>314.48</v>
      </c>
      <c r="Z1629" s="145">
        <v>342.4</v>
      </c>
      <c r="AA1629" s="145">
        <v>315.27</v>
      </c>
      <c r="AB1629" s="145">
        <v>294.33</v>
      </c>
      <c r="AC1629" s="145">
        <v>369.42</v>
      </c>
      <c r="AD1629" s="145">
        <v>283.98</v>
      </c>
      <c r="AE1629" s="145">
        <v>336.68</v>
      </c>
      <c r="AF1629" s="145">
        <v>436.57</v>
      </c>
      <c r="AG1629" s="145">
        <v>497.02</v>
      </c>
      <c r="AH1629" s="145">
        <v>291.32</v>
      </c>
      <c r="AI1629" s="145">
        <v>284.95999999999998</v>
      </c>
      <c r="AJ1629" s="145">
        <v>340.64</v>
      </c>
      <c r="AK1629" s="145">
        <v>278.64999999999998</v>
      </c>
      <c r="AL1629" s="145">
        <v>242.08</v>
      </c>
      <c r="AM1629" s="145">
        <v>337.1</v>
      </c>
      <c r="AN1629" s="145">
        <v>327.9</v>
      </c>
      <c r="AO1629" s="145">
        <v>412.85</v>
      </c>
      <c r="AP1629" s="145">
        <v>331.09</v>
      </c>
      <c r="AQ1629" s="145">
        <v>184.07</v>
      </c>
      <c r="AR1629" s="145">
        <v>184.26</v>
      </c>
      <c r="AS1629" s="145">
        <v>230.87</v>
      </c>
      <c r="AT1629" s="145">
        <v>280.17</v>
      </c>
      <c r="AU1629" s="145">
        <v>198.42</v>
      </c>
      <c r="AV1629" s="145">
        <v>198.03</v>
      </c>
      <c r="AW1629" s="145">
        <v>223.51</v>
      </c>
      <c r="AX1629" s="195">
        <v>173.53</v>
      </c>
    </row>
    <row r="1630" spans="1:50" x14ac:dyDescent="0.35">
      <c r="A1630" s="27" t="s">
        <v>145</v>
      </c>
      <c r="B1630" s="3" t="s">
        <v>225</v>
      </c>
      <c r="C1630" s="3" t="s">
        <v>339</v>
      </c>
      <c r="D1630" s="3" t="s">
        <v>327</v>
      </c>
      <c r="E1630" s="3">
        <v>133</v>
      </c>
      <c r="F1630" s="3">
        <v>172</v>
      </c>
      <c r="G1630" s="3">
        <v>163</v>
      </c>
      <c r="H1630" s="3">
        <v>114</v>
      </c>
      <c r="I1630" s="3">
        <v>112</v>
      </c>
      <c r="J1630" s="3">
        <v>102</v>
      </c>
      <c r="K1630" s="3">
        <v>67</v>
      </c>
      <c r="L1630" s="3">
        <v>125</v>
      </c>
      <c r="M1630" s="3">
        <v>125</v>
      </c>
      <c r="N1630" s="3">
        <v>156</v>
      </c>
      <c r="O1630" s="3">
        <v>175</v>
      </c>
      <c r="P1630" s="3">
        <v>155</v>
      </c>
      <c r="Q1630" s="3">
        <v>111</v>
      </c>
      <c r="R1630" s="3">
        <v>124</v>
      </c>
      <c r="S1630" s="3">
        <v>130</v>
      </c>
      <c r="T1630" s="3">
        <v>125</v>
      </c>
      <c r="U1630" s="3">
        <v>101</v>
      </c>
      <c r="V1630" s="3">
        <v>151</v>
      </c>
      <c r="W1630" s="3">
        <v>135</v>
      </c>
      <c r="X1630" s="3">
        <v>106</v>
      </c>
      <c r="Y1630" s="3">
        <v>84</v>
      </c>
      <c r="Z1630" s="3">
        <v>154</v>
      </c>
      <c r="AA1630" s="3">
        <v>134</v>
      </c>
      <c r="AB1630" s="3">
        <v>128</v>
      </c>
      <c r="AC1630" s="3">
        <v>146</v>
      </c>
      <c r="AD1630" s="3">
        <v>125</v>
      </c>
      <c r="AE1630" s="3">
        <v>140</v>
      </c>
      <c r="AF1630" s="3">
        <v>107</v>
      </c>
      <c r="AG1630" s="3">
        <v>80</v>
      </c>
      <c r="AH1630" s="3">
        <v>127</v>
      </c>
      <c r="AI1630" s="3">
        <v>119</v>
      </c>
      <c r="AJ1630" s="3">
        <v>117</v>
      </c>
      <c r="AK1630" s="3">
        <v>115</v>
      </c>
      <c r="AL1630" s="3">
        <v>213</v>
      </c>
      <c r="AM1630" s="3">
        <v>213</v>
      </c>
      <c r="AN1630" s="3">
        <v>194</v>
      </c>
      <c r="AO1630" s="3">
        <v>229</v>
      </c>
      <c r="AP1630" s="3">
        <v>227</v>
      </c>
      <c r="AQ1630" s="3">
        <v>131</v>
      </c>
      <c r="AR1630" s="3">
        <v>66</v>
      </c>
      <c r="AS1630" s="3">
        <v>91</v>
      </c>
      <c r="AT1630" s="3">
        <v>89</v>
      </c>
      <c r="AU1630" s="3">
        <v>122</v>
      </c>
      <c r="AV1630" s="3">
        <v>181</v>
      </c>
      <c r="AW1630" s="3">
        <v>192</v>
      </c>
      <c r="AX1630" s="10">
        <v>117</v>
      </c>
    </row>
    <row r="1631" spans="1:50" x14ac:dyDescent="0.35">
      <c r="A1631" s="27" t="s">
        <v>145</v>
      </c>
      <c r="B1631" s="3" t="s">
        <v>225</v>
      </c>
      <c r="C1631" s="3" t="s">
        <v>339</v>
      </c>
      <c r="D1631" s="3" t="s">
        <v>167</v>
      </c>
      <c r="E1631" s="4">
        <v>2604</v>
      </c>
      <c r="F1631" s="4">
        <v>2734</v>
      </c>
      <c r="G1631" s="4">
        <v>3189</v>
      </c>
      <c r="H1631" s="4">
        <v>2135</v>
      </c>
      <c r="I1631" s="4">
        <v>2618</v>
      </c>
      <c r="J1631" s="4">
        <v>2146</v>
      </c>
      <c r="K1631" s="4">
        <v>1915</v>
      </c>
      <c r="L1631" s="4">
        <v>3760</v>
      </c>
      <c r="M1631" s="4">
        <v>3514</v>
      </c>
      <c r="N1631" s="4">
        <v>3178</v>
      </c>
      <c r="O1631" s="4">
        <v>3199</v>
      </c>
      <c r="P1631" s="4">
        <v>2965</v>
      </c>
      <c r="Q1631" s="4">
        <v>2863</v>
      </c>
      <c r="R1631" s="4">
        <v>2414</v>
      </c>
      <c r="S1631" s="4">
        <v>3360</v>
      </c>
      <c r="T1631" s="4">
        <v>2957</v>
      </c>
      <c r="U1631" s="4">
        <v>2908</v>
      </c>
      <c r="V1631" s="4">
        <v>3944</v>
      </c>
      <c r="W1631" s="4">
        <v>2977</v>
      </c>
      <c r="X1631" s="4">
        <v>2728</v>
      </c>
      <c r="Y1631" s="4">
        <v>2220</v>
      </c>
      <c r="Z1631" s="4">
        <v>3422</v>
      </c>
      <c r="AA1631" s="4">
        <v>2597</v>
      </c>
      <c r="AB1631" s="4">
        <v>2168</v>
      </c>
      <c r="AC1631" s="4">
        <v>2865</v>
      </c>
      <c r="AD1631" s="4">
        <v>2332</v>
      </c>
      <c r="AE1631" s="4">
        <v>2003</v>
      </c>
      <c r="AF1631" s="4">
        <v>2386</v>
      </c>
      <c r="AG1631" s="4">
        <v>1383</v>
      </c>
      <c r="AH1631" s="4">
        <v>1012</v>
      </c>
      <c r="AI1631" s="3">
        <v>936</v>
      </c>
      <c r="AJ1631" s="4">
        <v>1833</v>
      </c>
      <c r="AK1631" s="4">
        <v>1235</v>
      </c>
      <c r="AL1631" s="4">
        <v>2399</v>
      </c>
      <c r="AM1631" s="4">
        <v>3003</v>
      </c>
      <c r="AN1631" s="4">
        <v>2608</v>
      </c>
      <c r="AO1631" s="4">
        <v>3428</v>
      </c>
      <c r="AP1631" s="4">
        <v>3040</v>
      </c>
      <c r="AQ1631" s="4">
        <v>1504</v>
      </c>
      <c r="AR1631" s="3">
        <v>525</v>
      </c>
      <c r="AS1631" s="4">
        <v>1266</v>
      </c>
      <c r="AT1631" s="4">
        <v>1719</v>
      </c>
      <c r="AU1631" s="4">
        <v>1598</v>
      </c>
      <c r="AV1631" s="4">
        <v>1508</v>
      </c>
      <c r="AW1631" s="4">
        <v>2136</v>
      </c>
      <c r="AX1631" s="16">
        <v>1202</v>
      </c>
    </row>
    <row r="1632" spans="1:50" x14ac:dyDescent="0.35">
      <c r="A1632" s="27" t="s">
        <v>145</v>
      </c>
      <c r="B1632" s="3" t="s">
        <v>225</v>
      </c>
      <c r="C1632" s="3" t="s">
        <v>339</v>
      </c>
      <c r="D1632" s="3" t="s">
        <v>132</v>
      </c>
      <c r="E1632" s="3">
        <v>29</v>
      </c>
      <c r="F1632" s="3">
        <v>29</v>
      </c>
      <c r="G1632" s="3">
        <v>33</v>
      </c>
      <c r="H1632" s="3">
        <v>24</v>
      </c>
      <c r="I1632" s="3">
        <v>21</v>
      </c>
      <c r="J1632" s="3">
        <v>20</v>
      </c>
      <c r="K1632" s="3">
        <v>15</v>
      </c>
      <c r="L1632" s="3">
        <v>24</v>
      </c>
      <c r="M1632" s="3">
        <v>18</v>
      </c>
      <c r="N1632" s="3">
        <v>24</v>
      </c>
      <c r="O1632" s="3">
        <v>28</v>
      </c>
      <c r="P1632" s="3">
        <v>20</v>
      </c>
      <c r="Q1632" s="3">
        <v>20</v>
      </c>
      <c r="R1632" s="3">
        <v>24</v>
      </c>
      <c r="S1632" s="3">
        <v>19</v>
      </c>
      <c r="T1632" s="3">
        <v>17</v>
      </c>
      <c r="U1632" s="3">
        <v>19</v>
      </c>
      <c r="V1632" s="3">
        <v>25</v>
      </c>
      <c r="W1632" s="3">
        <v>17</v>
      </c>
      <c r="X1632" s="3">
        <v>17</v>
      </c>
      <c r="Y1632" s="3">
        <v>13</v>
      </c>
      <c r="Z1632" s="3">
        <v>22</v>
      </c>
      <c r="AA1632" s="3">
        <v>19</v>
      </c>
      <c r="AB1632" s="3">
        <v>17</v>
      </c>
      <c r="AC1632" s="3">
        <v>19</v>
      </c>
      <c r="AD1632" s="3">
        <v>21</v>
      </c>
      <c r="AE1632" s="3">
        <v>15</v>
      </c>
      <c r="AF1632" s="3">
        <v>11</v>
      </c>
      <c r="AG1632" s="3">
        <v>7</v>
      </c>
      <c r="AH1632" s="3">
        <v>12</v>
      </c>
      <c r="AI1632" s="3">
        <v>12</v>
      </c>
      <c r="AJ1632" s="3">
        <v>13</v>
      </c>
      <c r="AK1632" s="3">
        <v>14</v>
      </c>
      <c r="AL1632" s="3">
        <v>29</v>
      </c>
      <c r="AM1632" s="3">
        <v>26</v>
      </c>
      <c r="AN1632" s="3">
        <v>23</v>
      </c>
      <c r="AO1632" s="3">
        <v>24</v>
      </c>
      <c r="AP1632" s="3">
        <v>27</v>
      </c>
      <c r="AQ1632" s="3">
        <v>23</v>
      </c>
      <c r="AR1632" s="3">
        <v>10</v>
      </c>
      <c r="AS1632" s="3">
        <v>16</v>
      </c>
      <c r="AT1632" s="3">
        <v>16</v>
      </c>
      <c r="AU1632" s="3">
        <v>23</v>
      </c>
      <c r="AV1632" s="3">
        <v>25</v>
      </c>
      <c r="AW1632" s="3">
        <v>28</v>
      </c>
      <c r="AX1632" s="10">
        <v>21</v>
      </c>
    </row>
    <row r="1633" spans="1:50" x14ac:dyDescent="0.35">
      <c r="A1633" s="27" t="s">
        <v>145</v>
      </c>
      <c r="B1633" s="3" t="s">
        <v>226</v>
      </c>
      <c r="C1633" s="3" t="s">
        <v>129</v>
      </c>
      <c r="D1633" s="3" t="s">
        <v>162</v>
      </c>
      <c r="E1633" s="145">
        <v>9245014.5099999998</v>
      </c>
      <c r="F1633" s="145">
        <v>8342936.6100000003</v>
      </c>
      <c r="G1633" s="145">
        <v>9178315.4700000007</v>
      </c>
      <c r="H1633" s="145">
        <v>7894034.8399999999</v>
      </c>
      <c r="I1633" s="145">
        <v>9101413.8100000005</v>
      </c>
      <c r="J1633" s="145">
        <v>9023714.1500000004</v>
      </c>
      <c r="K1633" s="145">
        <v>8184480.3399999999</v>
      </c>
      <c r="L1633" s="145">
        <v>8367151.1900000004</v>
      </c>
      <c r="M1633" s="145">
        <v>7814158.1399999997</v>
      </c>
      <c r="N1633" s="145">
        <v>8449729.5299999993</v>
      </c>
      <c r="O1633" s="145">
        <v>8537482.6600000001</v>
      </c>
      <c r="P1633" s="145">
        <v>7906620.4199999999</v>
      </c>
      <c r="Q1633" s="145">
        <v>7936912.2300000004</v>
      </c>
      <c r="R1633" s="145">
        <v>7816473.1799999997</v>
      </c>
      <c r="S1633" s="145">
        <v>7868563.0199999996</v>
      </c>
      <c r="T1633" s="145">
        <v>7737587.3499999996</v>
      </c>
      <c r="U1633" s="145">
        <v>8291249.7199999997</v>
      </c>
      <c r="V1633" s="145">
        <v>7769955.9400000004</v>
      </c>
      <c r="W1633" s="145">
        <v>7837646.0099999998</v>
      </c>
      <c r="X1633" s="145">
        <v>8535467.7300000004</v>
      </c>
      <c r="Y1633" s="145">
        <v>7766339.4299999997</v>
      </c>
      <c r="Z1633" s="145">
        <v>9274816.5600000005</v>
      </c>
      <c r="AA1633" s="145">
        <v>8108356.75</v>
      </c>
      <c r="AB1633" s="145">
        <v>7768344.6500000004</v>
      </c>
      <c r="AC1633" s="145">
        <v>9444948.3000000007</v>
      </c>
      <c r="AD1633" s="145">
        <v>8872685.0299999993</v>
      </c>
      <c r="AE1633" s="145">
        <v>9547168.7599999998</v>
      </c>
      <c r="AF1633" s="145">
        <v>9296764.0999999996</v>
      </c>
      <c r="AG1633" s="145">
        <v>9845340.7899999991</v>
      </c>
      <c r="AH1633" s="145">
        <v>7862429.8200000003</v>
      </c>
      <c r="AI1633" s="145">
        <v>8613127.8900000006</v>
      </c>
      <c r="AJ1633" s="145">
        <v>8625894.0600000005</v>
      </c>
      <c r="AK1633" s="145">
        <v>8255100.8600000003</v>
      </c>
      <c r="AL1633" s="145">
        <v>8968226.4199999999</v>
      </c>
      <c r="AM1633" s="145">
        <v>8344949.1799999997</v>
      </c>
      <c r="AN1633" s="145">
        <v>8192268.21</v>
      </c>
      <c r="AO1633" s="145">
        <v>8722314.3599999994</v>
      </c>
      <c r="AP1633" s="145">
        <v>8338997.0499999998</v>
      </c>
      <c r="AQ1633" s="145">
        <v>5568893.9699999997</v>
      </c>
      <c r="AR1633" s="145">
        <v>1727895.31</v>
      </c>
      <c r="AS1633" s="145">
        <v>2074493.16</v>
      </c>
      <c r="AT1633" s="145">
        <v>3254848.06</v>
      </c>
      <c r="AU1633" s="145">
        <v>4028879.29</v>
      </c>
      <c r="AV1633" s="145">
        <v>3769062.66</v>
      </c>
      <c r="AW1633" s="145">
        <v>4111763.61</v>
      </c>
      <c r="AX1633" s="195">
        <v>3886260.97</v>
      </c>
    </row>
    <row r="1634" spans="1:50" x14ac:dyDescent="0.35">
      <c r="A1634" s="27" t="s">
        <v>145</v>
      </c>
      <c r="B1634" s="3" t="s">
        <v>226</v>
      </c>
      <c r="C1634" s="3" t="s">
        <v>129</v>
      </c>
      <c r="D1634" s="3" t="s">
        <v>166</v>
      </c>
      <c r="E1634" s="145">
        <v>377.52</v>
      </c>
      <c r="F1634" s="145">
        <v>344.17</v>
      </c>
      <c r="G1634" s="145">
        <v>361.76</v>
      </c>
      <c r="H1634" s="145">
        <v>323.41000000000003</v>
      </c>
      <c r="I1634" s="145">
        <v>355.8</v>
      </c>
      <c r="J1634" s="145">
        <v>353.76</v>
      </c>
      <c r="K1634" s="145">
        <v>338.05</v>
      </c>
      <c r="L1634" s="145">
        <v>341.54</v>
      </c>
      <c r="M1634" s="145">
        <v>325.39999999999998</v>
      </c>
      <c r="N1634" s="145">
        <v>337.27</v>
      </c>
      <c r="O1634" s="145">
        <v>336.69</v>
      </c>
      <c r="P1634" s="145">
        <v>320.17</v>
      </c>
      <c r="Q1634" s="145">
        <v>320.85000000000002</v>
      </c>
      <c r="R1634" s="145">
        <v>315.19</v>
      </c>
      <c r="S1634" s="145">
        <v>309</v>
      </c>
      <c r="T1634" s="145">
        <v>302.97000000000003</v>
      </c>
      <c r="U1634" s="145">
        <v>312.31</v>
      </c>
      <c r="V1634" s="145">
        <v>297.87</v>
      </c>
      <c r="W1634" s="145">
        <v>304.32</v>
      </c>
      <c r="X1634" s="145">
        <v>330.49</v>
      </c>
      <c r="Y1634" s="145">
        <v>320.91000000000003</v>
      </c>
      <c r="Z1634" s="145">
        <v>356.39</v>
      </c>
      <c r="AA1634" s="145">
        <v>319.83</v>
      </c>
      <c r="AB1634" s="145">
        <v>308.18</v>
      </c>
      <c r="AC1634" s="145">
        <v>356.45</v>
      </c>
      <c r="AD1634" s="145">
        <v>343.56</v>
      </c>
      <c r="AE1634" s="145">
        <v>356.97</v>
      </c>
      <c r="AF1634" s="145">
        <v>345.95</v>
      </c>
      <c r="AG1634" s="145">
        <v>358.85</v>
      </c>
      <c r="AH1634" s="145">
        <v>292.01</v>
      </c>
      <c r="AI1634" s="145">
        <v>316.05</v>
      </c>
      <c r="AJ1634" s="145">
        <v>312.89999999999998</v>
      </c>
      <c r="AK1634" s="145">
        <v>298.41000000000003</v>
      </c>
      <c r="AL1634" s="145">
        <v>314.83</v>
      </c>
      <c r="AM1634" s="145">
        <v>302.43</v>
      </c>
      <c r="AN1634" s="145">
        <v>302.83</v>
      </c>
      <c r="AO1634" s="145">
        <v>303.91000000000003</v>
      </c>
      <c r="AP1634" s="145">
        <v>297.14999999999998</v>
      </c>
      <c r="AQ1634" s="145">
        <v>230.96</v>
      </c>
      <c r="AR1634" s="145">
        <v>332.1</v>
      </c>
      <c r="AS1634" s="145">
        <v>273.27999999999997</v>
      </c>
      <c r="AT1634" s="145">
        <v>229</v>
      </c>
      <c r="AU1634" s="145">
        <v>241.21</v>
      </c>
      <c r="AV1634" s="145">
        <v>223.76</v>
      </c>
      <c r="AW1634" s="145">
        <v>227.6</v>
      </c>
      <c r="AX1634" s="195">
        <v>232.27</v>
      </c>
    </row>
    <row r="1635" spans="1:50" x14ac:dyDescent="0.35">
      <c r="A1635" s="27" t="s">
        <v>145</v>
      </c>
      <c r="B1635" s="3" t="s">
        <v>226</v>
      </c>
      <c r="C1635" s="3" t="s">
        <v>129</v>
      </c>
      <c r="D1635" s="3" t="s">
        <v>327</v>
      </c>
      <c r="E1635" s="4">
        <v>352420</v>
      </c>
      <c r="F1635" s="4">
        <v>320910</v>
      </c>
      <c r="G1635" s="4">
        <v>361098</v>
      </c>
      <c r="H1635" s="4">
        <v>319039</v>
      </c>
      <c r="I1635" s="4">
        <v>364619</v>
      </c>
      <c r="J1635" s="4">
        <v>360523</v>
      </c>
      <c r="K1635" s="4">
        <v>326376</v>
      </c>
      <c r="L1635" s="4">
        <v>334609</v>
      </c>
      <c r="M1635" s="4">
        <v>311927</v>
      </c>
      <c r="N1635" s="4">
        <v>335591</v>
      </c>
      <c r="O1635" s="4">
        <v>339383</v>
      </c>
      <c r="P1635" s="4">
        <v>323627</v>
      </c>
      <c r="Q1635" s="4">
        <v>316377</v>
      </c>
      <c r="R1635" s="4">
        <v>309438</v>
      </c>
      <c r="S1635" s="4">
        <v>329573</v>
      </c>
      <c r="T1635" s="4">
        <v>325265</v>
      </c>
      <c r="U1635" s="4">
        <v>347694</v>
      </c>
      <c r="V1635" s="4">
        <v>327846</v>
      </c>
      <c r="W1635" s="4">
        <v>333888</v>
      </c>
      <c r="X1635" s="4">
        <v>344306</v>
      </c>
      <c r="Y1635" s="4">
        <v>297706</v>
      </c>
      <c r="Z1635" s="4">
        <v>349938</v>
      </c>
      <c r="AA1635" s="4">
        <v>327762</v>
      </c>
      <c r="AB1635" s="4">
        <v>326062</v>
      </c>
      <c r="AC1635" s="4">
        <v>344153</v>
      </c>
      <c r="AD1635" s="4">
        <v>319129</v>
      </c>
      <c r="AE1635" s="4">
        <v>349074</v>
      </c>
      <c r="AF1635" s="4">
        <v>341704</v>
      </c>
      <c r="AG1635" s="4">
        <v>369067</v>
      </c>
      <c r="AH1635" s="4">
        <v>334312</v>
      </c>
      <c r="AI1635" s="4">
        <v>353773</v>
      </c>
      <c r="AJ1635" s="4">
        <v>365012</v>
      </c>
      <c r="AK1635" s="4">
        <v>355397</v>
      </c>
      <c r="AL1635" s="4">
        <v>376904</v>
      </c>
      <c r="AM1635" s="4">
        <v>347369</v>
      </c>
      <c r="AN1635" s="4">
        <v>349632</v>
      </c>
      <c r="AO1635" s="4">
        <v>369960</v>
      </c>
      <c r="AP1635" s="4">
        <v>352188</v>
      </c>
      <c r="AQ1635" s="4">
        <v>231230</v>
      </c>
      <c r="AR1635" s="4">
        <v>52976</v>
      </c>
      <c r="AS1635" s="4">
        <v>67469</v>
      </c>
      <c r="AT1635" s="4">
        <v>111896</v>
      </c>
      <c r="AU1635" s="4">
        <v>137679</v>
      </c>
      <c r="AV1635" s="4">
        <v>129464</v>
      </c>
      <c r="AW1635" s="4">
        <v>131223</v>
      </c>
      <c r="AX1635" s="16">
        <v>125153</v>
      </c>
    </row>
    <row r="1636" spans="1:50" x14ac:dyDescent="0.35">
      <c r="A1636" s="27" t="s">
        <v>145</v>
      </c>
      <c r="B1636" s="3" t="s">
        <v>226</v>
      </c>
      <c r="C1636" s="3" t="s">
        <v>129</v>
      </c>
      <c r="D1636" s="3" t="s">
        <v>167</v>
      </c>
      <c r="E1636" s="4">
        <v>162478</v>
      </c>
      <c r="F1636" s="4">
        <v>165758</v>
      </c>
      <c r="G1636" s="4">
        <v>192852</v>
      </c>
      <c r="H1636" s="4">
        <v>178577</v>
      </c>
      <c r="I1636" s="4">
        <v>207228</v>
      </c>
      <c r="J1636" s="4">
        <v>212580</v>
      </c>
      <c r="K1636" s="4">
        <v>174161</v>
      </c>
      <c r="L1636" s="4">
        <v>162699</v>
      </c>
      <c r="M1636" s="4">
        <v>156778</v>
      </c>
      <c r="N1636" s="4">
        <v>164350</v>
      </c>
      <c r="O1636" s="4">
        <v>192811</v>
      </c>
      <c r="P1636" s="4">
        <v>170616</v>
      </c>
      <c r="Q1636" s="4">
        <v>176261</v>
      </c>
      <c r="R1636" s="4">
        <v>164334</v>
      </c>
      <c r="S1636" s="4">
        <v>219773</v>
      </c>
      <c r="T1636" s="4">
        <v>225272</v>
      </c>
      <c r="U1636" s="4">
        <v>254793</v>
      </c>
      <c r="V1636" s="4">
        <v>250128</v>
      </c>
      <c r="W1636" s="4">
        <v>251244</v>
      </c>
      <c r="X1636" s="4">
        <v>231351</v>
      </c>
      <c r="Y1636" s="4">
        <v>176208</v>
      </c>
      <c r="Z1636" s="4">
        <v>197281</v>
      </c>
      <c r="AA1636" s="4">
        <v>184827</v>
      </c>
      <c r="AB1636" s="4">
        <v>180829</v>
      </c>
      <c r="AC1636" s="4">
        <v>204143</v>
      </c>
      <c r="AD1636" s="4">
        <v>185692</v>
      </c>
      <c r="AE1636" s="4">
        <v>200056</v>
      </c>
      <c r="AF1636" s="4">
        <v>235106</v>
      </c>
      <c r="AG1636" s="4">
        <v>238723</v>
      </c>
      <c r="AH1636" s="4">
        <v>218127</v>
      </c>
      <c r="AI1636" s="4">
        <v>279345</v>
      </c>
      <c r="AJ1636" s="4">
        <v>267565</v>
      </c>
      <c r="AK1636" s="4">
        <v>271452</v>
      </c>
      <c r="AL1636" s="4">
        <v>302400</v>
      </c>
      <c r="AM1636" s="4">
        <v>276041</v>
      </c>
      <c r="AN1636" s="4">
        <v>274492</v>
      </c>
      <c r="AO1636" s="4">
        <v>302510</v>
      </c>
      <c r="AP1636" s="4">
        <v>308084</v>
      </c>
      <c r="AQ1636" s="4">
        <v>207962</v>
      </c>
      <c r="AR1636" s="4">
        <v>104587</v>
      </c>
      <c r="AS1636" s="4">
        <v>131692</v>
      </c>
      <c r="AT1636" s="4">
        <v>205901</v>
      </c>
      <c r="AU1636" s="4">
        <v>204950</v>
      </c>
      <c r="AV1636" s="4">
        <v>165937</v>
      </c>
      <c r="AW1636" s="4">
        <v>122231</v>
      </c>
      <c r="AX1636" s="16">
        <v>97701</v>
      </c>
    </row>
    <row r="1637" spans="1:50" x14ac:dyDescent="0.35">
      <c r="A1637" s="27" t="s">
        <v>145</v>
      </c>
      <c r="B1637" s="3" t="s">
        <v>226</v>
      </c>
      <c r="C1637" s="3" t="s">
        <v>129</v>
      </c>
      <c r="D1637" s="3" t="s">
        <v>132</v>
      </c>
      <c r="E1637" s="4">
        <v>24489</v>
      </c>
      <c r="F1637" s="4">
        <v>24241</v>
      </c>
      <c r="G1637" s="4">
        <v>25371</v>
      </c>
      <c r="H1637" s="4">
        <v>24409</v>
      </c>
      <c r="I1637" s="4">
        <v>25580</v>
      </c>
      <c r="J1637" s="4">
        <v>25508</v>
      </c>
      <c r="K1637" s="4">
        <v>24211</v>
      </c>
      <c r="L1637" s="4">
        <v>24498</v>
      </c>
      <c r="M1637" s="4">
        <v>24014</v>
      </c>
      <c r="N1637" s="4">
        <v>25053</v>
      </c>
      <c r="O1637" s="4">
        <v>25357</v>
      </c>
      <c r="P1637" s="4">
        <v>24695</v>
      </c>
      <c r="Q1637" s="4">
        <v>24737</v>
      </c>
      <c r="R1637" s="4">
        <v>24799</v>
      </c>
      <c r="S1637" s="4">
        <v>25465</v>
      </c>
      <c r="T1637" s="4">
        <v>25539</v>
      </c>
      <c r="U1637" s="4">
        <v>26548</v>
      </c>
      <c r="V1637" s="4">
        <v>26085</v>
      </c>
      <c r="W1637" s="4">
        <v>25755</v>
      </c>
      <c r="X1637" s="4">
        <v>25827</v>
      </c>
      <c r="Y1637" s="4">
        <v>24201</v>
      </c>
      <c r="Z1637" s="4">
        <v>26024</v>
      </c>
      <c r="AA1637" s="4">
        <v>25352</v>
      </c>
      <c r="AB1637" s="4">
        <v>25207</v>
      </c>
      <c r="AC1637" s="4">
        <v>26497</v>
      </c>
      <c r="AD1637" s="4">
        <v>25826</v>
      </c>
      <c r="AE1637" s="4">
        <v>26745</v>
      </c>
      <c r="AF1637" s="4">
        <v>26873</v>
      </c>
      <c r="AG1637" s="4">
        <v>27436</v>
      </c>
      <c r="AH1637" s="4">
        <v>26925</v>
      </c>
      <c r="AI1637" s="4">
        <v>27252</v>
      </c>
      <c r="AJ1637" s="4">
        <v>27568</v>
      </c>
      <c r="AK1637" s="4">
        <v>27664</v>
      </c>
      <c r="AL1637" s="4">
        <v>28486</v>
      </c>
      <c r="AM1637" s="4">
        <v>27593</v>
      </c>
      <c r="AN1637" s="4">
        <v>27052</v>
      </c>
      <c r="AO1637" s="4">
        <v>28700</v>
      </c>
      <c r="AP1637" s="4">
        <v>28063</v>
      </c>
      <c r="AQ1637" s="4">
        <v>24112</v>
      </c>
      <c r="AR1637" s="4">
        <v>5203</v>
      </c>
      <c r="AS1637" s="4">
        <v>7591</v>
      </c>
      <c r="AT1637" s="4">
        <v>14213</v>
      </c>
      <c r="AU1637" s="4">
        <v>16703</v>
      </c>
      <c r="AV1637" s="4">
        <v>16844</v>
      </c>
      <c r="AW1637" s="4">
        <v>18066</v>
      </c>
      <c r="AX1637" s="16">
        <v>16732</v>
      </c>
    </row>
    <row r="1638" spans="1:50" x14ac:dyDescent="0.35">
      <c r="A1638" s="27" t="s">
        <v>145</v>
      </c>
      <c r="B1638" s="3" t="s">
        <v>226</v>
      </c>
      <c r="C1638" s="3" t="s">
        <v>340</v>
      </c>
      <c r="D1638" s="3" t="s">
        <v>162</v>
      </c>
      <c r="E1638" s="145"/>
      <c r="F1638" s="145"/>
      <c r="G1638" s="145"/>
      <c r="H1638" s="145"/>
      <c r="I1638" s="145"/>
      <c r="J1638" s="145"/>
      <c r="K1638" s="145"/>
      <c r="L1638" s="145"/>
      <c r="M1638" s="145"/>
      <c r="N1638" s="145"/>
      <c r="O1638" s="145"/>
      <c r="P1638" s="145"/>
      <c r="Q1638" s="145">
        <v>69.599999999999994</v>
      </c>
      <c r="R1638" s="145">
        <v>69.599999999999994</v>
      </c>
      <c r="S1638" s="145">
        <v>69.599999999999994</v>
      </c>
      <c r="T1638" s="145">
        <v>116</v>
      </c>
      <c r="U1638" s="145">
        <v>113.65</v>
      </c>
      <c r="V1638" s="145">
        <v>113.65</v>
      </c>
      <c r="W1638" s="145">
        <v>225.11</v>
      </c>
      <c r="X1638" s="145">
        <v>396</v>
      </c>
      <c r="Y1638" s="145">
        <v>330</v>
      </c>
      <c r="Z1638" s="145">
        <v>792</v>
      </c>
      <c r="AA1638" s="145">
        <v>330</v>
      </c>
      <c r="AB1638" s="145">
        <v>330</v>
      </c>
      <c r="AC1638" s="145">
        <v>396</v>
      </c>
      <c r="AD1638" s="145">
        <v>198</v>
      </c>
      <c r="AE1638" s="145">
        <v>396</v>
      </c>
      <c r="AF1638" s="145">
        <v>528</v>
      </c>
      <c r="AG1638" s="145">
        <v>330</v>
      </c>
      <c r="AH1638" s="145">
        <v>792</v>
      </c>
      <c r="AI1638" s="145">
        <v>528</v>
      </c>
      <c r="AJ1638" s="145">
        <v>330</v>
      </c>
      <c r="AK1638" s="145">
        <v>264</v>
      </c>
      <c r="AL1638" s="145">
        <v>330</v>
      </c>
      <c r="AM1638" s="145">
        <v>132</v>
      </c>
      <c r="AN1638" s="145">
        <v>330</v>
      </c>
      <c r="AO1638" s="145">
        <v>264</v>
      </c>
      <c r="AP1638" s="145">
        <v>132</v>
      </c>
      <c r="AQ1638" s="145">
        <v>725.34</v>
      </c>
      <c r="AR1638" s="145">
        <v>396</v>
      </c>
      <c r="AS1638" s="145">
        <v>132</v>
      </c>
      <c r="AT1638" s="145">
        <v>66</v>
      </c>
      <c r="AU1638" s="145"/>
      <c r="AV1638" s="145">
        <v>132</v>
      </c>
      <c r="AW1638" s="145">
        <v>132</v>
      </c>
      <c r="AX1638" s="195"/>
    </row>
    <row r="1639" spans="1:50" x14ac:dyDescent="0.35">
      <c r="A1639" s="27" t="s">
        <v>145</v>
      </c>
      <c r="B1639" s="3" t="s">
        <v>226</v>
      </c>
      <c r="C1639" s="3" t="s">
        <v>340</v>
      </c>
      <c r="D1639" s="3" t="s">
        <v>166</v>
      </c>
      <c r="E1639" s="145"/>
      <c r="F1639" s="145"/>
      <c r="G1639" s="145"/>
      <c r="H1639" s="145"/>
      <c r="I1639" s="145"/>
      <c r="J1639" s="145"/>
      <c r="K1639" s="145"/>
      <c r="L1639" s="145"/>
      <c r="M1639" s="145"/>
      <c r="N1639" s="145"/>
      <c r="O1639" s="145"/>
      <c r="P1639" s="145"/>
      <c r="Q1639" s="145">
        <v>11.6</v>
      </c>
      <c r="R1639" s="145">
        <v>9.94</v>
      </c>
      <c r="S1639" s="145">
        <v>11.6</v>
      </c>
      <c r="T1639" s="145">
        <v>11.6</v>
      </c>
      <c r="U1639" s="145">
        <v>22.73</v>
      </c>
      <c r="V1639" s="145">
        <v>22.73</v>
      </c>
      <c r="W1639" s="145">
        <v>28.14</v>
      </c>
      <c r="X1639" s="145">
        <v>56.57</v>
      </c>
      <c r="Y1639" s="145">
        <v>66</v>
      </c>
      <c r="Z1639" s="145">
        <v>72</v>
      </c>
      <c r="AA1639" s="145">
        <v>66</v>
      </c>
      <c r="AB1639" s="145">
        <v>66</v>
      </c>
      <c r="AC1639" s="145">
        <v>66</v>
      </c>
      <c r="AD1639" s="145">
        <v>66</v>
      </c>
      <c r="AE1639" s="145">
        <v>79.2</v>
      </c>
      <c r="AF1639" s="145">
        <v>66</v>
      </c>
      <c r="AG1639" s="145">
        <v>66</v>
      </c>
      <c r="AH1639" s="145">
        <v>66</v>
      </c>
      <c r="AI1639" s="145">
        <v>66</v>
      </c>
      <c r="AJ1639" s="145">
        <v>66</v>
      </c>
      <c r="AK1639" s="145">
        <v>66</v>
      </c>
      <c r="AL1639" s="145">
        <v>82.5</v>
      </c>
      <c r="AM1639" s="145">
        <v>66</v>
      </c>
      <c r="AN1639" s="145">
        <v>66</v>
      </c>
      <c r="AO1639" s="145">
        <v>66</v>
      </c>
      <c r="AP1639" s="145">
        <v>66</v>
      </c>
      <c r="AQ1639" s="145">
        <v>72.53</v>
      </c>
      <c r="AR1639" s="145">
        <v>56.57</v>
      </c>
      <c r="AS1639" s="145">
        <v>66</v>
      </c>
      <c r="AT1639" s="145">
        <v>66</v>
      </c>
      <c r="AU1639" s="145"/>
      <c r="AV1639" s="145">
        <v>66</v>
      </c>
      <c r="AW1639" s="145">
        <v>66</v>
      </c>
      <c r="AX1639" s="195"/>
    </row>
    <row r="1640" spans="1:50" x14ac:dyDescent="0.35">
      <c r="A1640" s="27" t="s">
        <v>145</v>
      </c>
      <c r="B1640" s="3" t="s">
        <v>226</v>
      </c>
      <c r="C1640" s="3" t="s">
        <v>340</v>
      </c>
      <c r="D1640" s="3" t="s">
        <v>327</v>
      </c>
      <c r="E1640" s="3"/>
      <c r="F1640" s="3"/>
      <c r="G1640" s="3"/>
      <c r="H1640" s="3"/>
      <c r="I1640" s="3"/>
      <c r="J1640" s="3"/>
      <c r="K1640" s="3"/>
      <c r="L1640" s="3"/>
      <c r="M1640" s="3"/>
      <c r="N1640" s="3"/>
      <c r="O1640" s="3"/>
      <c r="P1640" s="3"/>
      <c r="Q1640" s="3">
        <v>6</v>
      </c>
      <c r="R1640" s="3">
        <v>7</v>
      </c>
      <c r="S1640" s="3">
        <v>6</v>
      </c>
      <c r="T1640" s="3">
        <v>10</v>
      </c>
      <c r="U1640" s="3">
        <v>5</v>
      </c>
      <c r="V1640" s="3">
        <v>5</v>
      </c>
      <c r="W1640" s="3">
        <v>8</v>
      </c>
      <c r="X1640" s="3">
        <v>7</v>
      </c>
      <c r="Y1640" s="3">
        <v>5</v>
      </c>
      <c r="Z1640" s="3">
        <v>13</v>
      </c>
      <c r="AA1640" s="3">
        <v>5</v>
      </c>
      <c r="AB1640" s="3">
        <v>5</v>
      </c>
      <c r="AC1640" s="3">
        <v>6</v>
      </c>
      <c r="AD1640" s="3">
        <v>3</v>
      </c>
      <c r="AE1640" s="3">
        <v>6</v>
      </c>
      <c r="AF1640" s="3">
        <v>8</v>
      </c>
      <c r="AG1640" s="3">
        <v>5</v>
      </c>
      <c r="AH1640" s="3">
        <v>12</v>
      </c>
      <c r="AI1640" s="3">
        <v>8</v>
      </c>
      <c r="AJ1640" s="3">
        <v>5</v>
      </c>
      <c r="AK1640" s="3">
        <v>4</v>
      </c>
      <c r="AL1640" s="3">
        <v>5</v>
      </c>
      <c r="AM1640" s="3">
        <v>2</v>
      </c>
      <c r="AN1640" s="3">
        <v>5</v>
      </c>
      <c r="AO1640" s="3">
        <v>4</v>
      </c>
      <c r="AP1640" s="3">
        <v>2</v>
      </c>
      <c r="AQ1640" s="3">
        <v>11</v>
      </c>
      <c r="AR1640" s="3">
        <v>7</v>
      </c>
      <c r="AS1640" s="3">
        <v>2</v>
      </c>
      <c r="AT1640" s="3">
        <v>1</v>
      </c>
      <c r="AU1640" s="3"/>
      <c r="AV1640" s="3">
        <v>2</v>
      </c>
      <c r="AW1640" s="3">
        <v>2</v>
      </c>
      <c r="AX1640" s="10"/>
    </row>
    <row r="1641" spans="1:50" x14ac:dyDescent="0.35">
      <c r="A1641" s="27" t="s">
        <v>145</v>
      </c>
      <c r="B1641" s="3" t="s">
        <v>226</v>
      </c>
      <c r="C1641" s="3" t="s">
        <v>340</v>
      </c>
      <c r="D1641" s="3" t="s">
        <v>167</v>
      </c>
      <c r="E1641" s="3"/>
      <c r="F1641" s="3"/>
      <c r="G1641" s="3"/>
      <c r="H1641" s="3"/>
      <c r="I1641" s="3"/>
      <c r="J1641" s="3"/>
      <c r="K1641" s="3"/>
      <c r="L1641" s="3"/>
      <c r="M1641" s="3"/>
      <c r="N1641" s="3"/>
      <c r="O1641" s="3"/>
      <c r="P1641" s="3"/>
      <c r="Q1641" s="3">
        <v>0</v>
      </c>
      <c r="R1641" s="3">
        <v>0</v>
      </c>
      <c r="S1641" s="3">
        <v>0</v>
      </c>
      <c r="T1641" s="3">
        <v>0</v>
      </c>
      <c r="U1641" s="3">
        <v>0</v>
      </c>
      <c r="V1641" s="3">
        <v>0</v>
      </c>
      <c r="W1641" s="3">
        <v>0</v>
      </c>
      <c r="X1641" s="3">
        <v>0</v>
      </c>
      <c r="Y1641" s="3">
        <v>0</v>
      </c>
      <c r="Z1641" s="3">
        <v>0</v>
      </c>
      <c r="AA1641" s="3">
        <v>0</v>
      </c>
      <c r="AB1641" s="3">
        <v>0</v>
      </c>
      <c r="AC1641" s="3">
        <v>0</v>
      </c>
      <c r="AD1641" s="3">
        <v>0</v>
      </c>
      <c r="AE1641" s="3">
        <v>0</v>
      </c>
      <c r="AF1641" s="3">
        <v>0</v>
      </c>
      <c r="AG1641" s="3">
        <v>0</v>
      </c>
      <c r="AH1641" s="3">
        <v>0</v>
      </c>
      <c r="AI1641" s="3">
        <v>0</v>
      </c>
      <c r="AJ1641" s="3">
        <v>0</v>
      </c>
      <c r="AK1641" s="3">
        <v>0</v>
      </c>
      <c r="AL1641" s="3">
        <v>0</v>
      </c>
      <c r="AM1641" s="3">
        <v>0</v>
      </c>
      <c r="AN1641" s="3">
        <v>0</v>
      </c>
      <c r="AO1641" s="3">
        <v>0</v>
      </c>
      <c r="AP1641" s="3">
        <v>0</v>
      </c>
      <c r="AQ1641" s="3">
        <v>0</v>
      </c>
      <c r="AR1641" s="3">
        <v>0</v>
      </c>
      <c r="AS1641" s="3">
        <v>0</v>
      </c>
      <c r="AT1641" s="3">
        <v>0</v>
      </c>
      <c r="AU1641" s="3"/>
      <c r="AV1641" s="3">
        <v>0</v>
      </c>
      <c r="AW1641" s="3">
        <v>0</v>
      </c>
      <c r="AX1641" s="10"/>
    </row>
    <row r="1642" spans="1:50" x14ac:dyDescent="0.35">
      <c r="A1642" s="27" t="s">
        <v>145</v>
      </c>
      <c r="B1642" s="3" t="s">
        <v>226</v>
      </c>
      <c r="C1642" s="3" t="s">
        <v>340</v>
      </c>
      <c r="D1642" s="3" t="s">
        <v>132</v>
      </c>
      <c r="E1642" s="3"/>
      <c r="F1642" s="3"/>
      <c r="G1642" s="3"/>
      <c r="H1642" s="3"/>
      <c r="I1642" s="3"/>
      <c r="J1642" s="3"/>
      <c r="K1642" s="3"/>
      <c r="L1642" s="3"/>
      <c r="M1642" s="3"/>
      <c r="N1642" s="3"/>
      <c r="O1642" s="3"/>
      <c r="P1642" s="3"/>
      <c r="Q1642" s="3">
        <v>6</v>
      </c>
      <c r="R1642" s="3">
        <v>7</v>
      </c>
      <c r="S1642" s="3">
        <v>6</v>
      </c>
      <c r="T1642" s="3">
        <v>10</v>
      </c>
      <c r="U1642" s="3">
        <v>5</v>
      </c>
      <c r="V1642" s="3">
        <v>5</v>
      </c>
      <c r="W1642" s="3">
        <v>8</v>
      </c>
      <c r="X1642" s="3">
        <v>7</v>
      </c>
      <c r="Y1642" s="3">
        <v>5</v>
      </c>
      <c r="Z1642" s="3">
        <v>11</v>
      </c>
      <c r="AA1642" s="3">
        <v>5</v>
      </c>
      <c r="AB1642" s="3">
        <v>5</v>
      </c>
      <c r="AC1642" s="3">
        <v>6</v>
      </c>
      <c r="AD1642" s="3">
        <v>3</v>
      </c>
      <c r="AE1642" s="3">
        <v>5</v>
      </c>
      <c r="AF1642" s="3">
        <v>8</v>
      </c>
      <c r="AG1642" s="3">
        <v>5</v>
      </c>
      <c r="AH1642" s="3">
        <v>12</v>
      </c>
      <c r="AI1642" s="3">
        <v>8</v>
      </c>
      <c r="AJ1642" s="3">
        <v>5</v>
      </c>
      <c r="AK1642" s="3">
        <v>4</v>
      </c>
      <c r="AL1642" s="3">
        <v>4</v>
      </c>
      <c r="AM1642" s="3">
        <v>2</v>
      </c>
      <c r="AN1642" s="3">
        <v>5</v>
      </c>
      <c r="AO1642" s="3">
        <v>4</v>
      </c>
      <c r="AP1642" s="3">
        <v>2</v>
      </c>
      <c r="AQ1642" s="3">
        <v>10</v>
      </c>
      <c r="AR1642" s="3">
        <v>7</v>
      </c>
      <c r="AS1642" s="3">
        <v>2</v>
      </c>
      <c r="AT1642" s="3">
        <v>1</v>
      </c>
      <c r="AU1642" s="3"/>
      <c r="AV1642" s="3">
        <v>2</v>
      </c>
      <c r="AW1642" s="3">
        <v>2</v>
      </c>
      <c r="AX1642" s="10"/>
    </row>
    <row r="1643" spans="1:50" x14ac:dyDescent="0.35">
      <c r="A1643" s="27" t="s">
        <v>145</v>
      </c>
      <c r="B1643" s="3" t="s">
        <v>226</v>
      </c>
      <c r="C1643" s="3" t="s">
        <v>341</v>
      </c>
      <c r="D1643" s="3" t="s">
        <v>162</v>
      </c>
      <c r="E1643" s="145"/>
      <c r="F1643" s="145"/>
      <c r="G1643" s="145"/>
      <c r="H1643" s="145"/>
      <c r="I1643" s="145">
        <v>123.34</v>
      </c>
      <c r="J1643" s="145">
        <v>200</v>
      </c>
      <c r="K1643" s="145"/>
      <c r="L1643" s="145">
        <v>62.3</v>
      </c>
      <c r="M1643" s="145"/>
      <c r="N1643" s="145"/>
      <c r="O1643" s="145"/>
      <c r="P1643" s="145">
        <v>500</v>
      </c>
      <c r="Q1643" s="145"/>
      <c r="R1643" s="145">
        <v>62.91</v>
      </c>
      <c r="S1643" s="145">
        <v>62.91</v>
      </c>
      <c r="T1643" s="145"/>
      <c r="U1643" s="145"/>
      <c r="V1643" s="145"/>
      <c r="W1643" s="145"/>
      <c r="X1643" s="145">
        <v>62.91</v>
      </c>
      <c r="Y1643" s="145"/>
      <c r="Z1643" s="145"/>
      <c r="AA1643" s="145">
        <v>371.18</v>
      </c>
      <c r="AB1643" s="145">
        <v>61.95</v>
      </c>
      <c r="AC1643" s="145"/>
      <c r="AD1643" s="145"/>
      <c r="AE1643" s="145"/>
      <c r="AF1643" s="145"/>
      <c r="AG1643" s="145"/>
      <c r="AH1643" s="145"/>
      <c r="AI1643" s="145"/>
      <c r="AJ1643" s="145"/>
      <c r="AK1643" s="145"/>
      <c r="AL1643" s="145"/>
      <c r="AM1643" s="145">
        <v>321.79000000000002</v>
      </c>
      <c r="AN1643" s="145">
        <v>321.79000000000002</v>
      </c>
      <c r="AO1643" s="145"/>
      <c r="AP1643" s="145"/>
      <c r="AQ1643" s="145"/>
      <c r="AR1643" s="145"/>
      <c r="AS1643" s="145"/>
      <c r="AT1643" s="145"/>
      <c r="AU1643" s="145"/>
      <c r="AV1643" s="145"/>
      <c r="AW1643" s="145"/>
      <c r="AX1643" s="195"/>
    </row>
    <row r="1644" spans="1:50" x14ac:dyDescent="0.35">
      <c r="A1644" s="27" t="s">
        <v>145</v>
      </c>
      <c r="B1644" s="3" t="s">
        <v>226</v>
      </c>
      <c r="C1644" s="3" t="s">
        <v>341</v>
      </c>
      <c r="D1644" s="3" t="s">
        <v>166</v>
      </c>
      <c r="E1644" s="145"/>
      <c r="F1644" s="145"/>
      <c r="G1644" s="145"/>
      <c r="H1644" s="145"/>
      <c r="I1644" s="145">
        <v>61.67</v>
      </c>
      <c r="J1644" s="145">
        <v>200</v>
      </c>
      <c r="K1644" s="145"/>
      <c r="L1644" s="145">
        <v>62.3</v>
      </c>
      <c r="M1644" s="145"/>
      <c r="N1644" s="145"/>
      <c r="O1644" s="145"/>
      <c r="P1644" s="145">
        <v>500</v>
      </c>
      <c r="Q1644" s="145"/>
      <c r="R1644" s="145">
        <v>62.91</v>
      </c>
      <c r="S1644" s="145">
        <v>62.91</v>
      </c>
      <c r="T1644" s="145"/>
      <c r="U1644" s="145"/>
      <c r="V1644" s="145"/>
      <c r="W1644" s="145"/>
      <c r="X1644" s="145">
        <v>62.91</v>
      </c>
      <c r="Y1644" s="145"/>
      <c r="Z1644" s="145"/>
      <c r="AA1644" s="145">
        <v>185.59</v>
      </c>
      <c r="AB1644" s="145">
        <v>61.95</v>
      </c>
      <c r="AC1644" s="145"/>
      <c r="AD1644" s="145"/>
      <c r="AE1644" s="145"/>
      <c r="AF1644" s="145"/>
      <c r="AG1644" s="145"/>
      <c r="AH1644" s="145"/>
      <c r="AI1644" s="145"/>
      <c r="AJ1644" s="145"/>
      <c r="AK1644" s="145"/>
      <c r="AL1644" s="145"/>
      <c r="AM1644" s="145">
        <v>321.79000000000002</v>
      </c>
      <c r="AN1644" s="145">
        <v>321.79000000000002</v>
      </c>
      <c r="AO1644" s="145"/>
      <c r="AP1644" s="145"/>
      <c r="AQ1644" s="145"/>
      <c r="AR1644" s="145"/>
      <c r="AS1644" s="145"/>
      <c r="AT1644" s="145"/>
      <c r="AU1644" s="145"/>
      <c r="AV1644" s="145"/>
      <c r="AW1644" s="145"/>
      <c r="AX1644" s="195"/>
    </row>
    <row r="1645" spans="1:50" x14ac:dyDescent="0.35">
      <c r="A1645" s="27" t="s">
        <v>145</v>
      </c>
      <c r="B1645" s="3" t="s">
        <v>226</v>
      </c>
      <c r="C1645" s="3" t="s">
        <v>341</v>
      </c>
      <c r="D1645" s="3" t="s">
        <v>327</v>
      </c>
      <c r="E1645" s="3"/>
      <c r="F1645" s="3"/>
      <c r="G1645" s="3"/>
      <c r="H1645" s="3"/>
      <c r="I1645" s="3">
        <v>2</v>
      </c>
      <c r="J1645" s="3">
        <v>1</v>
      </c>
      <c r="K1645" s="3"/>
      <c r="L1645" s="3">
        <v>1</v>
      </c>
      <c r="M1645" s="3"/>
      <c r="N1645" s="3"/>
      <c r="O1645" s="3"/>
      <c r="P1645" s="3">
        <v>2</v>
      </c>
      <c r="Q1645" s="3"/>
      <c r="R1645" s="3">
        <v>1</v>
      </c>
      <c r="S1645" s="3">
        <v>1</v>
      </c>
      <c r="T1645" s="3"/>
      <c r="U1645" s="3"/>
      <c r="V1645" s="3"/>
      <c r="W1645" s="3"/>
      <c r="X1645" s="3">
        <v>1</v>
      </c>
      <c r="Y1645" s="3"/>
      <c r="Z1645" s="3"/>
      <c r="AA1645" s="3">
        <v>2</v>
      </c>
      <c r="AB1645" s="3">
        <v>1</v>
      </c>
      <c r="AC1645" s="3"/>
      <c r="AD1645" s="3"/>
      <c r="AE1645" s="3"/>
      <c r="AF1645" s="3"/>
      <c r="AG1645" s="3"/>
      <c r="AH1645" s="3"/>
      <c r="AI1645" s="3"/>
      <c r="AJ1645" s="3"/>
      <c r="AK1645" s="3"/>
      <c r="AL1645" s="3"/>
      <c r="AM1645" s="3">
        <v>1</v>
      </c>
      <c r="AN1645" s="3">
        <v>1</v>
      </c>
      <c r="AO1645" s="3"/>
      <c r="AP1645" s="3"/>
      <c r="AQ1645" s="3"/>
      <c r="AR1645" s="3"/>
      <c r="AS1645" s="3"/>
      <c r="AT1645" s="3"/>
      <c r="AU1645" s="3"/>
      <c r="AV1645" s="3"/>
      <c r="AW1645" s="3"/>
      <c r="AX1645" s="10"/>
    </row>
    <row r="1646" spans="1:50" x14ac:dyDescent="0.35">
      <c r="A1646" s="27" t="s">
        <v>145</v>
      </c>
      <c r="B1646" s="3" t="s">
        <v>226</v>
      </c>
      <c r="C1646" s="3" t="s">
        <v>341</v>
      </c>
      <c r="D1646" s="3" t="s">
        <v>167</v>
      </c>
      <c r="E1646" s="3"/>
      <c r="F1646" s="3"/>
      <c r="G1646" s="3"/>
      <c r="H1646" s="3"/>
      <c r="I1646" s="3">
        <v>0</v>
      </c>
      <c r="J1646" s="3">
        <v>0</v>
      </c>
      <c r="K1646" s="3"/>
      <c r="L1646" s="3">
        <v>0</v>
      </c>
      <c r="M1646" s="3"/>
      <c r="N1646" s="3"/>
      <c r="O1646" s="3"/>
      <c r="P1646" s="3">
        <v>0</v>
      </c>
      <c r="Q1646" s="3"/>
      <c r="R1646" s="3">
        <v>0</v>
      </c>
      <c r="S1646" s="3">
        <v>0</v>
      </c>
      <c r="T1646" s="3"/>
      <c r="U1646" s="3"/>
      <c r="V1646" s="3"/>
      <c r="W1646" s="3"/>
      <c r="X1646" s="3">
        <v>0</v>
      </c>
      <c r="Y1646" s="3"/>
      <c r="Z1646" s="3"/>
      <c r="AA1646" s="3">
        <v>0</v>
      </c>
      <c r="AB1646" s="3">
        <v>0</v>
      </c>
      <c r="AC1646" s="3"/>
      <c r="AD1646" s="3"/>
      <c r="AE1646" s="3"/>
      <c r="AF1646" s="3"/>
      <c r="AG1646" s="3"/>
      <c r="AH1646" s="3"/>
      <c r="AI1646" s="3"/>
      <c r="AJ1646" s="3"/>
      <c r="AK1646" s="3"/>
      <c r="AL1646" s="3"/>
      <c r="AM1646" s="3">
        <v>0</v>
      </c>
      <c r="AN1646" s="3">
        <v>0</v>
      </c>
      <c r="AO1646" s="3"/>
      <c r="AP1646" s="3"/>
      <c r="AQ1646" s="3"/>
      <c r="AR1646" s="3"/>
      <c r="AS1646" s="3"/>
      <c r="AT1646" s="3"/>
      <c r="AU1646" s="3"/>
      <c r="AV1646" s="3"/>
      <c r="AW1646" s="3"/>
      <c r="AX1646" s="10"/>
    </row>
    <row r="1647" spans="1:50" x14ac:dyDescent="0.35">
      <c r="A1647" s="27" t="s">
        <v>145</v>
      </c>
      <c r="B1647" s="3" t="s">
        <v>226</v>
      </c>
      <c r="C1647" s="3" t="s">
        <v>341</v>
      </c>
      <c r="D1647" s="3" t="s">
        <v>132</v>
      </c>
      <c r="E1647" s="3"/>
      <c r="F1647" s="3"/>
      <c r="G1647" s="3"/>
      <c r="H1647" s="3"/>
      <c r="I1647" s="3">
        <v>2</v>
      </c>
      <c r="J1647" s="3">
        <v>1</v>
      </c>
      <c r="K1647" s="3"/>
      <c r="L1647" s="3">
        <v>1</v>
      </c>
      <c r="M1647" s="3"/>
      <c r="N1647" s="3"/>
      <c r="O1647" s="3"/>
      <c r="P1647" s="3">
        <v>1</v>
      </c>
      <c r="Q1647" s="3"/>
      <c r="R1647" s="3">
        <v>1</v>
      </c>
      <c r="S1647" s="3">
        <v>1</v>
      </c>
      <c r="T1647" s="3"/>
      <c r="U1647" s="3"/>
      <c r="V1647" s="3"/>
      <c r="W1647" s="3"/>
      <c r="X1647" s="3">
        <v>1</v>
      </c>
      <c r="Y1647" s="3"/>
      <c r="Z1647" s="3"/>
      <c r="AA1647" s="3">
        <v>2</v>
      </c>
      <c r="AB1647" s="3">
        <v>1</v>
      </c>
      <c r="AC1647" s="3"/>
      <c r="AD1647" s="3"/>
      <c r="AE1647" s="3"/>
      <c r="AF1647" s="3"/>
      <c r="AG1647" s="3"/>
      <c r="AH1647" s="3"/>
      <c r="AI1647" s="3"/>
      <c r="AJ1647" s="3"/>
      <c r="AK1647" s="3"/>
      <c r="AL1647" s="3"/>
      <c r="AM1647" s="3">
        <v>1</v>
      </c>
      <c r="AN1647" s="3">
        <v>1</v>
      </c>
      <c r="AO1647" s="3"/>
      <c r="AP1647" s="3"/>
      <c r="AQ1647" s="3"/>
      <c r="AR1647" s="3"/>
      <c r="AS1647" s="3"/>
      <c r="AT1647" s="3"/>
      <c r="AU1647" s="3"/>
      <c r="AV1647" s="3"/>
      <c r="AW1647" s="3"/>
      <c r="AX1647" s="10"/>
    </row>
    <row r="1648" spans="1:50" x14ac:dyDescent="0.35">
      <c r="A1648" s="27" t="s">
        <v>145</v>
      </c>
      <c r="B1648" s="3" t="s">
        <v>226</v>
      </c>
      <c r="C1648" s="3" t="s">
        <v>333</v>
      </c>
      <c r="D1648" s="3" t="s">
        <v>162</v>
      </c>
      <c r="E1648" s="145">
        <v>309925.11</v>
      </c>
      <c r="F1648" s="145">
        <v>268250.76</v>
      </c>
      <c r="G1648" s="145">
        <v>332980.73</v>
      </c>
      <c r="H1648" s="145">
        <v>305636.90999999997</v>
      </c>
      <c r="I1648" s="145">
        <v>349907.12</v>
      </c>
      <c r="J1648" s="145">
        <v>305017.46999999997</v>
      </c>
      <c r="K1648" s="145">
        <v>302818.65000000002</v>
      </c>
      <c r="L1648" s="145">
        <v>325367.02</v>
      </c>
      <c r="M1648" s="145">
        <v>317620.64</v>
      </c>
      <c r="N1648" s="145">
        <v>340214.64</v>
      </c>
      <c r="O1648" s="145">
        <v>352266.64</v>
      </c>
      <c r="P1648" s="145">
        <v>320034.11</v>
      </c>
      <c r="Q1648" s="145">
        <v>404937.54</v>
      </c>
      <c r="R1648" s="145">
        <v>388884.18</v>
      </c>
      <c r="S1648" s="145">
        <v>400329.13</v>
      </c>
      <c r="T1648" s="145">
        <v>361412.02</v>
      </c>
      <c r="U1648" s="145">
        <v>384771.63</v>
      </c>
      <c r="V1648" s="145">
        <v>381535.18</v>
      </c>
      <c r="W1648" s="145">
        <v>371221.81</v>
      </c>
      <c r="X1648" s="145">
        <v>388366.89</v>
      </c>
      <c r="Y1648" s="145">
        <v>342932.69</v>
      </c>
      <c r="Z1648" s="145">
        <v>406584.39</v>
      </c>
      <c r="AA1648" s="145">
        <v>363205.44</v>
      </c>
      <c r="AB1648" s="145">
        <v>378286.22</v>
      </c>
      <c r="AC1648" s="145">
        <v>427709.68</v>
      </c>
      <c r="AD1648" s="145">
        <v>398974.02</v>
      </c>
      <c r="AE1648" s="145">
        <v>444460.45</v>
      </c>
      <c r="AF1648" s="145">
        <v>435202</v>
      </c>
      <c r="AG1648" s="145">
        <v>469981.7</v>
      </c>
      <c r="AH1648" s="145">
        <v>451757.01</v>
      </c>
      <c r="AI1648" s="145">
        <v>458050.24</v>
      </c>
      <c r="AJ1648" s="145">
        <v>467178.15</v>
      </c>
      <c r="AK1648" s="145">
        <v>405106.11</v>
      </c>
      <c r="AL1648" s="145">
        <v>446549.5</v>
      </c>
      <c r="AM1648" s="145">
        <v>435436.51</v>
      </c>
      <c r="AN1648" s="145">
        <v>395162.77</v>
      </c>
      <c r="AO1648" s="145">
        <v>425352.91</v>
      </c>
      <c r="AP1648" s="145">
        <v>399965.68</v>
      </c>
      <c r="AQ1648" s="145">
        <v>386994.77</v>
      </c>
      <c r="AR1648" s="145">
        <v>367035.72</v>
      </c>
      <c r="AS1648" s="145">
        <v>402805.27</v>
      </c>
      <c r="AT1648" s="145">
        <v>417728.55</v>
      </c>
      <c r="AU1648" s="145">
        <v>431787.98</v>
      </c>
      <c r="AV1648" s="145">
        <v>398543.9</v>
      </c>
      <c r="AW1648" s="145">
        <v>392314.32</v>
      </c>
      <c r="AX1648" s="195">
        <v>267603.34999999998</v>
      </c>
    </row>
    <row r="1649" spans="1:50" x14ac:dyDescent="0.35">
      <c r="A1649" s="27" t="s">
        <v>145</v>
      </c>
      <c r="B1649" s="3" t="s">
        <v>226</v>
      </c>
      <c r="C1649" s="3" t="s">
        <v>333</v>
      </c>
      <c r="D1649" s="3" t="s">
        <v>166</v>
      </c>
      <c r="E1649" s="145">
        <v>213.74</v>
      </c>
      <c r="F1649" s="145">
        <v>210.39</v>
      </c>
      <c r="G1649" s="145">
        <v>254.18</v>
      </c>
      <c r="H1649" s="145">
        <v>260.77999999999997</v>
      </c>
      <c r="I1649" s="145">
        <v>256.33999999999997</v>
      </c>
      <c r="J1649" s="145">
        <v>247.78</v>
      </c>
      <c r="K1649" s="145">
        <v>253.62</v>
      </c>
      <c r="L1649" s="145">
        <v>263.02999999999997</v>
      </c>
      <c r="M1649" s="145">
        <v>263.37</v>
      </c>
      <c r="N1649" s="145">
        <v>267.89</v>
      </c>
      <c r="O1649" s="145">
        <v>265.26</v>
      </c>
      <c r="P1649" s="145">
        <v>247.7</v>
      </c>
      <c r="Q1649" s="145">
        <v>258.42</v>
      </c>
      <c r="R1649" s="145">
        <v>271.57</v>
      </c>
      <c r="S1649" s="145">
        <v>261.64999999999998</v>
      </c>
      <c r="T1649" s="145">
        <v>253.27</v>
      </c>
      <c r="U1649" s="145">
        <v>258.24</v>
      </c>
      <c r="V1649" s="145">
        <v>252.67</v>
      </c>
      <c r="W1649" s="145">
        <v>244.39</v>
      </c>
      <c r="X1649" s="145">
        <v>258.57</v>
      </c>
      <c r="Y1649" s="145">
        <v>255.73</v>
      </c>
      <c r="Z1649" s="145">
        <v>270.52</v>
      </c>
      <c r="AA1649" s="145">
        <v>255.06</v>
      </c>
      <c r="AB1649" s="145">
        <v>282.73</v>
      </c>
      <c r="AC1649" s="145">
        <v>281.02</v>
      </c>
      <c r="AD1649" s="145">
        <v>283.16000000000003</v>
      </c>
      <c r="AE1649" s="145">
        <v>311.45999999999998</v>
      </c>
      <c r="AF1649" s="145">
        <v>306.26</v>
      </c>
      <c r="AG1649" s="145">
        <v>327.51</v>
      </c>
      <c r="AH1649" s="145">
        <v>341.72</v>
      </c>
      <c r="AI1649" s="145">
        <v>336.8</v>
      </c>
      <c r="AJ1649" s="145">
        <v>323.98</v>
      </c>
      <c r="AK1649" s="145">
        <v>306.43</v>
      </c>
      <c r="AL1649" s="145">
        <v>319.19</v>
      </c>
      <c r="AM1649" s="145">
        <v>320.17</v>
      </c>
      <c r="AN1649" s="145">
        <v>302.11</v>
      </c>
      <c r="AO1649" s="145">
        <v>317.66000000000003</v>
      </c>
      <c r="AP1649" s="145">
        <v>309.33</v>
      </c>
      <c r="AQ1649" s="145">
        <v>334.19</v>
      </c>
      <c r="AR1649" s="145">
        <v>422.37</v>
      </c>
      <c r="AS1649" s="145">
        <v>483.56</v>
      </c>
      <c r="AT1649" s="145">
        <v>426.69</v>
      </c>
      <c r="AU1649" s="145">
        <v>444.23</v>
      </c>
      <c r="AV1649" s="145">
        <v>483.67</v>
      </c>
      <c r="AW1649" s="145">
        <v>530.15</v>
      </c>
      <c r="AX1649" s="195">
        <v>706.08</v>
      </c>
    </row>
    <row r="1650" spans="1:50" x14ac:dyDescent="0.35">
      <c r="A1650" s="27" t="s">
        <v>145</v>
      </c>
      <c r="B1650" s="3" t="s">
        <v>226</v>
      </c>
      <c r="C1650" s="3" t="s">
        <v>333</v>
      </c>
      <c r="D1650" s="3" t="s">
        <v>327</v>
      </c>
      <c r="E1650" s="4">
        <v>4540</v>
      </c>
      <c r="F1650" s="4">
        <v>3985</v>
      </c>
      <c r="G1650" s="4">
        <v>4449</v>
      </c>
      <c r="H1650" s="4">
        <v>4208</v>
      </c>
      <c r="I1650" s="4">
        <v>4663</v>
      </c>
      <c r="J1650" s="4">
        <v>4147</v>
      </c>
      <c r="K1650" s="4">
        <v>4200</v>
      </c>
      <c r="L1650" s="4">
        <v>4292</v>
      </c>
      <c r="M1650" s="4">
        <v>4338</v>
      </c>
      <c r="N1650" s="4">
        <v>4372</v>
      </c>
      <c r="O1650" s="4">
        <v>4673</v>
      </c>
      <c r="P1650" s="4">
        <v>4643</v>
      </c>
      <c r="Q1650" s="4">
        <v>5277</v>
      </c>
      <c r="R1650" s="4">
        <v>5123</v>
      </c>
      <c r="S1650" s="4">
        <v>5268</v>
      </c>
      <c r="T1650" s="4">
        <v>5001</v>
      </c>
      <c r="U1650" s="4">
        <v>5431</v>
      </c>
      <c r="V1650" s="4">
        <v>5363</v>
      </c>
      <c r="W1650" s="4">
        <v>5393</v>
      </c>
      <c r="X1650" s="4">
        <v>5373</v>
      </c>
      <c r="Y1650" s="4">
        <v>4397</v>
      </c>
      <c r="Z1650" s="4">
        <v>5235</v>
      </c>
      <c r="AA1650" s="4">
        <v>4816</v>
      </c>
      <c r="AB1650" s="4">
        <v>5265</v>
      </c>
      <c r="AC1650" s="4">
        <v>5288</v>
      </c>
      <c r="AD1650" s="4">
        <v>4974</v>
      </c>
      <c r="AE1650" s="4">
        <v>6320</v>
      </c>
      <c r="AF1650" s="4">
        <v>5174</v>
      </c>
      <c r="AG1650" s="4">
        <v>5106</v>
      </c>
      <c r="AH1650" s="4">
        <v>4663</v>
      </c>
      <c r="AI1650" s="4">
        <v>5072</v>
      </c>
      <c r="AJ1650" s="4">
        <v>5255</v>
      </c>
      <c r="AK1650" s="4">
        <v>4783</v>
      </c>
      <c r="AL1650" s="4">
        <v>4852</v>
      </c>
      <c r="AM1650" s="4">
        <v>5120</v>
      </c>
      <c r="AN1650" s="4">
        <v>4574</v>
      </c>
      <c r="AO1650" s="4">
        <v>5899</v>
      </c>
      <c r="AP1650" s="4">
        <v>4831</v>
      </c>
      <c r="AQ1650" s="4">
        <v>4742</v>
      </c>
      <c r="AR1650" s="4">
        <v>3757</v>
      </c>
      <c r="AS1650" s="4">
        <v>4065</v>
      </c>
      <c r="AT1650" s="4">
        <v>4437</v>
      </c>
      <c r="AU1650" s="4">
        <v>4541</v>
      </c>
      <c r="AV1650" s="4">
        <v>3715</v>
      </c>
      <c r="AW1650" s="4">
        <v>3489</v>
      </c>
      <c r="AX1650" s="16">
        <v>2309</v>
      </c>
    </row>
    <row r="1651" spans="1:50" x14ac:dyDescent="0.35">
      <c r="A1651" s="27" t="s">
        <v>145</v>
      </c>
      <c r="B1651" s="3" t="s">
        <v>226</v>
      </c>
      <c r="C1651" s="3" t="s">
        <v>333</v>
      </c>
      <c r="D1651" s="3" t="s">
        <v>167</v>
      </c>
      <c r="E1651" s="3">
        <v>0</v>
      </c>
      <c r="F1651" s="3">
        <v>0</v>
      </c>
      <c r="G1651" s="3">
        <v>0</v>
      </c>
      <c r="H1651" s="3">
        <v>0</v>
      </c>
      <c r="I1651" s="3">
        <v>0</v>
      </c>
      <c r="J1651" s="3">
        <v>0</v>
      </c>
      <c r="K1651" s="3">
        <v>0</v>
      </c>
      <c r="L1651" s="3">
        <v>0</v>
      </c>
      <c r="M1651" s="3">
        <v>0</v>
      </c>
      <c r="N1651" s="3">
        <v>0</v>
      </c>
      <c r="O1651" s="3">
        <v>0</v>
      </c>
      <c r="P1651" s="3">
        <v>0</v>
      </c>
      <c r="Q1651" s="3">
        <v>0</v>
      </c>
      <c r="R1651" s="3">
        <v>0</v>
      </c>
      <c r="S1651" s="3">
        <v>0</v>
      </c>
      <c r="T1651" s="3">
        <v>0</v>
      </c>
      <c r="U1651" s="3">
        <v>0</v>
      </c>
      <c r="V1651" s="3">
        <v>0</v>
      </c>
      <c r="W1651" s="3">
        <v>0</v>
      </c>
      <c r="X1651" s="3">
        <v>0</v>
      </c>
      <c r="Y1651" s="3">
        <v>0</v>
      </c>
      <c r="Z1651" s="3">
        <v>0</v>
      </c>
      <c r="AA1651" s="3">
        <v>0</v>
      </c>
      <c r="AB1651" s="3">
        <v>0</v>
      </c>
      <c r="AC1651" s="3">
        <v>0</v>
      </c>
      <c r="AD1651" s="3">
        <v>0</v>
      </c>
      <c r="AE1651" s="3">
        <v>0</v>
      </c>
      <c r="AF1651" s="3">
        <v>0</v>
      </c>
      <c r="AG1651" s="3">
        <v>0</v>
      </c>
      <c r="AH1651" s="3">
        <v>0</v>
      </c>
      <c r="AI1651" s="3">
        <v>0</v>
      </c>
      <c r="AJ1651" s="3">
        <v>0</v>
      </c>
      <c r="AK1651" s="3">
        <v>0</v>
      </c>
      <c r="AL1651" s="3">
        <v>0</v>
      </c>
      <c r="AM1651" s="3">
        <v>0</v>
      </c>
      <c r="AN1651" s="3">
        <v>0</v>
      </c>
      <c r="AO1651" s="3">
        <v>0</v>
      </c>
      <c r="AP1651" s="3">
        <v>0</v>
      </c>
      <c r="AQ1651" s="3">
        <v>0</v>
      </c>
      <c r="AR1651" s="3">
        <v>0</v>
      </c>
      <c r="AS1651" s="3">
        <v>0</v>
      </c>
      <c r="AT1651" s="3">
        <v>0</v>
      </c>
      <c r="AU1651" s="3">
        <v>0</v>
      </c>
      <c r="AV1651" s="3">
        <v>0</v>
      </c>
      <c r="AW1651" s="3">
        <v>0</v>
      </c>
      <c r="AX1651" s="10">
        <v>0</v>
      </c>
    </row>
    <row r="1652" spans="1:50" x14ac:dyDescent="0.35">
      <c r="A1652" s="27" t="s">
        <v>145</v>
      </c>
      <c r="B1652" s="3" t="s">
        <v>226</v>
      </c>
      <c r="C1652" s="3" t="s">
        <v>333</v>
      </c>
      <c r="D1652" s="3" t="s">
        <v>132</v>
      </c>
      <c r="E1652" s="4">
        <v>1450</v>
      </c>
      <c r="F1652" s="4">
        <v>1275</v>
      </c>
      <c r="G1652" s="4">
        <v>1310</v>
      </c>
      <c r="H1652" s="4">
        <v>1172</v>
      </c>
      <c r="I1652" s="4">
        <v>1365</v>
      </c>
      <c r="J1652" s="4">
        <v>1231</v>
      </c>
      <c r="K1652" s="4">
        <v>1194</v>
      </c>
      <c r="L1652" s="4">
        <v>1237</v>
      </c>
      <c r="M1652" s="4">
        <v>1206</v>
      </c>
      <c r="N1652" s="4">
        <v>1270</v>
      </c>
      <c r="O1652" s="4">
        <v>1328</v>
      </c>
      <c r="P1652" s="4">
        <v>1292</v>
      </c>
      <c r="Q1652" s="4">
        <v>1567</v>
      </c>
      <c r="R1652" s="4">
        <v>1432</v>
      </c>
      <c r="S1652" s="4">
        <v>1530</v>
      </c>
      <c r="T1652" s="4">
        <v>1427</v>
      </c>
      <c r="U1652" s="4">
        <v>1490</v>
      </c>
      <c r="V1652" s="4">
        <v>1510</v>
      </c>
      <c r="W1652" s="4">
        <v>1519</v>
      </c>
      <c r="X1652" s="4">
        <v>1502</v>
      </c>
      <c r="Y1652" s="4">
        <v>1341</v>
      </c>
      <c r="Z1652" s="4">
        <v>1503</v>
      </c>
      <c r="AA1652" s="4">
        <v>1424</v>
      </c>
      <c r="AB1652" s="4">
        <v>1338</v>
      </c>
      <c r="AC1652" s="4">
        <v>1522</v>
      </c>
      <c r="AD1652" s="4">
        <v>1409</v>
      </c>
      <c r="AE1652" s="4">
        <v>1427</v>
      </c>
      <c r="AF1652" s="4">
        <v>1421</v>
      </c>
      <c r="AG1652" s="4">
        <v>1435</v>
      </c>
      <c r="AH1652" s="4">
        <v>1322</v>
      </c>
      <c r="AI1652" s="4">
        <v>1360</v>
      </c>
      <c r="AJ1652" s="4">
        <v>1442</v>
      </c>
      <c r="AK1652" s="4">
        <v>1322</v>
      </c>
      <c r="AL1652" s="4">
        <v>1399</v>
      </c>
      <c r="AM1652" s="4">
        <v>1360</v>
      </c>
      <c r="AN1652" s="4">
        <v>1308</v>
      </c>
      <c r="AO1652" s="4">
        <v>1339</v>
      </c>
      <c r="AP1652" s="4">
        <v>1293</v>
      </c>
      <c r="AQ1652" s="4">
        <v>1158</v>
      </c>
      <c r="AR1652" s="3">
        <v>869</v>
      </c>
      <c r="AS1652" s="3">
        <v>833</v>
      </c>
      <c r="AT1652" s="3">
        <v>979</v>
      </c>
      <c r="AU1652" s="3">
        <v>972</v>
      </c>
      <c r="AV1652" s="3">
        <v>824</v>
      </c>
      <c r="AW1652" s="3">
        <v>740</v>
      </c>
      <c r="AX1652" s="10">
        <v>379</v>
      </c>
    </row>
    <row r="1653" spans="1:50" x14ac:dyDescent="0.35">
      <c r="A1653" s="27" t="s">
        <v>145</v>
      </c>
      <c r="B1653" s="3" t="s">
        <v>226</v>
      </c>
      <c r="C1653" s="3" t="s">
        <v>334</v>
      </c>
      <c r="D1653" s="3" t="s">
        <v>162</v>
      </c>
      <c r="E1653" s="145">
        <v>25659.45</v>
      </c>
      <c r="F1653" s="145">
        <v>21034.87</v>
      </c>
      <c r="G1653" s="145">
        <v>29468.44</v>
      </c>
      <c r="H1653" s="145">
        <v>23682.05</v>
      </c>
      <c r="I1653" s="145">
        <v>28572.79</v>
      </c>
      <c r="J1653" s="145">
        <v>22230.880000000001</v>
      </c>
      <c r="K1653" s="145">
        <v>20226.439999999999</v>
      </c>
      <c r="L1653" s="145">
        <v>22737.72</v>
      </c>
      <c r="M1653" s="145">
        <v>21405.94</v>
      </c>
      <c r="N1653" s="145">
        <v>21598.65</v>
      </c>
      <c r="O1653" s="145">
        <v>19281.939999999999</v>
      </c>
      <c r="P1653" s="145">
        <v>20604.12</v>
      </c>
      <c r="Q1653" s="145">
        <v>24735.13</v>
      </c>
      <c r="R1653" s="145">
        <v>24200.57</v>
      </c>
      <c r="S1653" s="145">
        <v>29872.17</v>
      </c>
      <c r="T1653" s="145">
        <v>25032.39</v>
      </c>
      <c r="U1653" s="145">
        <v>28572.11</v>
      </c>
      <c r="V1653" s="145">
        <v>29358.03</v>
      </c>
      <c r="W1653" s="145">
        <v>30007.85</v>
      </c>
      <c r="X1653" s="145">
        <v>36967.730000000003</v>
      </c>
      <c r="Y1653" s="145">
        <v>31604.77</v>
      </c>
      <c r="Z1653" s="145">
        <v>44753.43</v>
      </c>
      <c r="AA1653" s="145">
        <v>30251.55</v>
      </c>
      <c r="AB1653" s="145">
        <v>28107.29</v>
      </c>
      <c r="AC1653" s="145">
        <v>33086.089999999997</v>
      </c>
      <c r="AD1653" s="145">
        <v>38267.480000000003</v>
      </c>
      <c r="AE1653" s="145">
        <v>45439.37</v>
      </c>
      <c r="AF1653" s="145">
        <v>48518.28</v>
      </c>
      <c r="AG1653" s="145">
        <v>47420.66</v>
      </c>
      <c r="AH1653" s="145">
        <v>28012.52</v>
      </c>
      <c r="AI1653" s="145">
        <v>33532.54</v>
      </c>
      <c r="AJ1653" s="145">
        <v>35633.64</v>
      </c>
      <c r="AK1653" s="145">
        <v>33853.620000000003</v>
      </c>
      <c r="AL1653" s="145">
        <v>33011.85</v>
      </c>
      <c r="AM1653" s="145">
        <v>32736.799999999999</v>
      </c>
      <c r="AN1653" s="145">
        <v>31027.73</v>
      </c>
      <c r="AO1653" s="145">
        <v>30734.12</v>
      </c>
      <c r="AP1653" s="145">
        <v>32006.5</v>
      </c>
      <c r="AQ1653" s="145">
        <v>26677.75</v>
      </c>
      <c r="AR1653" s="145">
        <v>24366.76</v>
      </c>
      <c r="AS1653" s="145">
        <v>27139</v>
      </c>
      <c r="AT1653" s="145">
        <v>29200.79</v>
      </c>
      <c r="AU1653" s="145">
        <v>29002.42</v>
      </c>
      <c r="AV1653" s="145">
        <v>24827.52</v>
      </c>
      <c r="AW1653" s="145">
        <v>24301.09</v>
      </c>
      <c r="AX1653" s="195">
        <v>12684.94</v>
      </c>
    </row>
    <row r="1654" spans="1:50" x14ac:dyDescent="0.35">
      <c r="A1654" s="27" t="s">
        <v>145</v>
      </c>
      <c r="B1654" s="3" t="s">
        <v>226</v>
      </c>
      <c r="C1654" s="3" t="s">
        <v>334</v>
      </c>
      <c r="D1654" s="3" t="s">
        <v>166</v>
      </c>
      <c r="E1654" s="145">
        <v>16.8</v>
      </c>
      <c r="F1654" s="145">
        <v>15.38</v>
      </c>
      <c r="G1654" s="145">
        <v>20.93</v>
      </c>
      <c r="H1654" s="145">
        <v>19.3</v>
      </c>
      <c r="I1654" s="145">
        <v>20.239999999999998</v>
      </c>
      <c r="J1654" s="145">
        <v>17.88</v>
      </c>
      <c r="K1654" s="145">
        <v>16.940000000000001</v>
      </c>
      <c r="L1654" s="145">
        <v>18.52</v>
      </c>
      <c r="M1654" s="145">
        <v>17.88</v>
      </c>
      <c r="N1654" s="145">
        <v>17.489999999999998</v>
      </c>
      <c r="O1654" s="145">
        <v>15.55</v>
      </c>
      <c r="P1654" s="145">
        <v>16.39</v>
      </c>
      <c r="Q1654" s="145">
        <v>16.63</v>
      </c>
      <c r="R1654" s="145">
        <v>18.239999999999998</v>
      </c>
      <c r="S1654" s="145">
        <v>21.17</v>
      </c>
      <c r="T1654" s="145">
        <v>18.649999999999999</v>
      </c>
      <c r="U1654" s="145">
        <v>19.940000000000001</v>
      </c>
      <c r="V1654" s="145">
        <v>20.93</v>
      </c>
      <c r="W1654" s="145">
        <v>21.43</v>
      </c>
      <c r="X1654" s="145">
        <v>26.14</v>
      </c>
      <c r="Y1654" s="145">
        <v>23.83</v>
      </c>
      <c r="Z1654" s="145">
        <v>31.43</v>
      </c>
      <c r="AA1654" s="145">
        <v>21.72</v>
      </c>
      <c r="AB1654" s="145">
        <v>21.34</v>
      </c>
      <c r="AC1654" s="145">
        <v>22.06</v>
      </c>
      <c r="AD1654" s="145">
        <v>28.75</v>
      </c>
      <c r="AE1654" s="145">
        <v>33.86</v>
      </c>
      <c r="AF1654" s="145">
        <v>36.049999999999997</v>
      </c>
      <c r="AG1654" s="145">
        <v>34.26</v>
      </c>
      <c r="AH1654" s="145">
        <v>21.4</v>
      </c>
      <c r="AI1654" s="145">
        <v>24.51</v>
      </c>
      <c r="AJ1654" s="145">
        <v>24.81</v>
      </c>
      <c r="AK1654" s="145">
        <v>25.45</v>
      </c>
      <c r="AL1654" s="145">
        <v>23.92</v>
      </c>
      <c r="AM1654" s="145">
        <v>23.97</v>
      </c>
      <c r="AN1654" s="145">
        <v>23.31</v>
      </c>
      <c r="AO1654" s="145">
        <v>23.64</v>
      </c>
      <c r="AP1654" s="145">
        <v>24.56</v>
      </c>
      <c r="AQ1654" s="145">
        <v>23.22</v>
      </c>
      <c r="AR1654" s="145">
        <v>29.79</v>
      </c>
      <c r="AS1654" s="145">
        <v>34.4</v>
      </c>
      <c r="AT1654" s="145">
        <v>31.57</v>
      </c>
      <c r="AU1654" s="145">
        <v>31.29</v>
      </c>
      <c r="AV1654" s="145">
        <v>31.27</v>
      </c>
      <c r="AW1654" s="145">
        <v>40.770000000000003</v>
      </c>
      <c r="AX1654" s="195">
        <v>43.44</v>
      </c>
    </row>
    <row r="1655" spans="1:50" x14ac:dyDescent="0.35">
      <c r="A1655" s="27" t="s">
        <v>145</v>
      </c>
      <c r="B1655" s="3" t="s">
        <v>226</v>
      </c>
      <c r="C1655" s="3" t="s">
        <v>334</v>
      </c>
      <c r="D1655" s="3" t="s">
        <v>327</v>
      </c>
      <c r="E1655" s="3">
        <v>0</v>
      </c>
      <c r="F1655" s="3">
        <v>0</v>
      </c>
      <c r="G1655" s="3">
        <v>0</v>
      </c>
      <c r="H1655" s="3">
        <v>0</v>
      </c>
      <c r="I1655" s="3">
        <v>0</v>
      </c>
      <c r="J1655" s="3">
        <v>0</v>
      </c>
      <c r="K1655" s="3">
        <v>0</v>
      </c>
      <c r="L1655" s="3">
        <v>0</v>
      </c>
      <c r="M1655" s="3">
        <v>0</v>
      </c>
      <c r="N1655" s="3">
        <v>0</v>
      </c>
      <c r="O1655" s="3">
        <v>0</v>
      </c>
      <c r="P1655" s="3">
        <v>0</v>
      </c>
      <c r="Q1655" s="3">
        <v>0</v>
      </c>
      <c r="R1655" s="3">
        <v>0</v>
      </c>
      <c r="S1655" s="3">
        <v>0</v>
      </c>
      <c r="T1655" s="3">
        <v>0</v>
      </c>
      <c r="U1655" s="3">
        <v>0</v>
      </c>
      <c r="V1655" s="3">
        <v>0</v>
      </c>
      <c r="W1655" s="3">
        <v>0</v>
      </c>
      <c r="X1655" s="3">
        <v>0</v>
      </c>
      <c r="Y1655" s="3">
        <v>0</v>
      </c>
      <c r="Z1655" s="3">
        <v>0</v>
      </c>
      <c r="AA1655" s="3">
        <v>0</v>
      </c>
      <c r="AB1655" s="3">
        <v>0</v>
      </c>
      <c r="AC1655" s="3">
        <v>0</v>
      </c>
      <c r="AD1655" s="3">
        <v>0</v>
      </c>
      <c r="AE1655" s="3">
        <v>0</v>
      </c>
      <c r="AF1655" s="3">
        <v>0</v>
      </c>
      <c r="AG1655" s="3">
        <v>0</v>
      </c>
      <c r="AH1655" s="3">
        <v>0</v>
      </c>
      <c r="AI1655" s="3">
        <v>0</v>
      </c>
      <c r="AJ1655" s="3">
        <v>0</v>
      </c>
      <c r="AK1655" s="3">
        <v>0</v>
      </c>
      <c r="AL1655" s="3">
        <v>0</v>
      </c>
      <c r="AM1655" s="3">
        <v>0</v>
      </c>
      <c r="AN1655" s="3">
        <v>0</v>
      </c>
      <c r="AO1655" s="3">
        <v>0</v>
      </c>
      <c r="AP1655" s="3">
        <v>0</v>
      </c>
      <c r="AQ1655" s="3">
        <v>0</v>
      </c>
      <c r="AR1655" s="3">
        <v>0</v>
      </c>
      <c r="AS1655" s="3">
        <v>0</v>
      </c>
      <c r="AT1655" s="3">
        <v>0</v>
      </c>
      <c r="AU1655" s="3">
        <v>0</v>
      </c>
      <c r="AV1655" s="3">
        <v>0</v>
      </c>
      <c r="AW1655" s="3">
        <v>0</v>
      </c>
      <c r="AX1655" s="10">
        <v>0</v>
      </c>
    </row>
    <row r="1656" spans="1:50" x14ac:dyDescent="0.35">
      <c r="A1656" s="27" t="s">
        <v>145</v>
      </c>
      <c r="B1656" s="3" t="s">
        <v>226</v>
      </c>
      <c r="C1656" s="3" t="s">
        <v>334</v>
      </c>
      <c r="D1656" s="3" t="s">
        <v>167</v>
      </c>
      <c r="E1656" s="4">
        <v>14747</v>
      </c>
      <c r="F1656" s="4">
        <v>13182</v>
      </c>
      <c r="G1656" s="4">
        <v>15848</v>
      </c>
      <c r="H1656" s="4">
        <v>14492</v>
      </c>
      <c r="I1656" s="4">
        <v>16522</v>
      </c>
      <c r="J1656" s="4">
        <v>13863</v>
      </c>
      <c r="K1656" s="4">
        <v>13652</v>
      </c>
      <c r="L1656" s="4">
        <v>15681</v>
      </c>
      <c r="M1656" s="4">
        <v>14392</v>
      </c>
      <c r="N1656" s="4">
        <v>14666</v>
      </c>
      <c r="O1656" s="4">
        <v>13537</v>
      </c>
      <c r="P1656" s="4">
        <v>14970</v>
      </c>
      <c r="Q1656" s="4">
        <v>17841</v>
      </c>
      <c r="R1656" s="4">
        <v>15361</v>
      </c>
      <c r="S1656" s="4">
        <v>14983</v>
      </c>
      <c r="T1656" s="4">
        <v>13746</v>
      </c>
      <c r="U1656" s="4">
        <v>16710</v>
      </c>
      <c r="V1656" s="4">
        <v>14591</v>
      </c>
      <c r="W1656" s="4">
        <v>15271</v>
      </c>
      <c r="X1656" s="4">
        <v>16376</v>
      </c>
      <c r="Y1656" s="4">
        <v>13285</v>
      </c>
      <c r="Z1656" s="4">
        <v>14404</v>
      </c>
      <c r="AA1656" s="4">
        <v>14193</v>
      </c>
      <c r="AB1656" s="4">
        <v>12882</v>
      </c>
      <c r="AC1656" s="4">
        <v>15349</v>
      </c>
      <c r="AD1656" s="4">
        <v>13809</v>
      </c>
      <c r="AE1656" s="4">
        <v>13722</v>
      </c>
      <c r="AF1656" s="4">
        <v>15441</v>
      </c>
      <c r="AG1656" s="4">
        <v>15529</v>
      </c>
      <c r="AH1656" s="4">
        <v>15021</v>
      </c>
      <c r="AI1656" s="4">
        <v>37570</v>
      </c>
      <c r="AJ1656" s="4">
        <v>28053</v>
      </c>
      <c r="AK1656" s="4">
        <v>37281</v>
      </c>
      <c r="AL1656" s="4">
        <v>42571</v>
      </c>
      <c r="AM1656" s="4">
        <v>42580</v>
      </c>
      <c r="AN1656" s="4">
        <v>46707</v>
      </c>
      <c r="AO1656" s="4">
        <v>50136</v>
      </c>
      <c r="AP1656" s="4">
        <v>77003</v>
      </c>
      <c r="AQ1656" s="4">
        <v>51595</v>
      </c>
      <c r="AR1656" s="4">
        <v>55711</v>
      </c>
      <c r="AS1656" s="4">
        <v>65625</v>
      </c>
      <c r="AT1656" s="4">
        <v>88898</v>
      </c>
      <c r="AU1656" s="4">
        <v>60417</v>
      </c>
      <c r="AV1656" s="4">
        <v>21331</v>
      </c>
      <c r="AW1656" s="4">
        <v>7416</v>
      </c>
      <c r="AX1656" s="16">
        <v>3247</v>
      </c>
    </row>
    <row r="1657" spans="1:50" x14ac:dyDescent="0.35">
      <c r="A1657" s="27" t="s">
        <v>145</v>
      </c>
      <c r="B1657" s="3" t="s">
        <v>226</v>
      </c>
      <c r="C1657" s="3" t="s">
        <v>334</v>
      </c>
      <c r="D1657" s="3" t="s">
        <v>132</v>
      </c>
      <c r="E1657" s="4">
        <v>1527</v>
      </c>
      <c r="F1657" s="4">
        <v>1368</v>
      </c>
      <c r="G1657" s="4">
        <v>1408</v>
      </c>
      <c r="H1657" s="4">
        <v>1227</v>
      </c>
      <c r="I1657" s="4">
        <v>1412</v>
      </c>
      <c r="J1657" s="4">
        <v>1243</v>
      </c>
      <c r="K1657" s="4">
        <v>1194</v>
      </c>
      <c r="L1657" s="4">
        <v>1228</v>
      </c>
      <c r="M1657" s="4">
        <v>1197</v>
      </c>
      <c r="N1657" s="4">
        <v>1235</v>
      </c>
      <c r="O1657" s="4">
        <v>1240</v>
      </c>
      <c r="P1657" s="4">
        <v>1257</v>
      </c>
      <c r="Q1657" s="4">
        <v>1487</v>
      </c>
      <c r="R1657" s="4">
        <v>1327</v>
      </c>
      <c r="S1657" s="4">
        <v>1411</v>
      </c>
      <c r="T1657" s="4">
        <v>1342</v>
      </c>
      <c r="U1657" s="4">
        <v>1433</v>
      </c>
      <c r="V1657" s="4">
        <v>1403</v>
      </c>
      <c r="W1657" s="4">
        <v>1400</v>
      </c>
      <c r="X1657" s="4">
        <v>1414</v>
      </c>
      <c r="Y1657" s="4">
        <v>1326</v>
      </c>
      <c r="Z1657" s="4">
        <v>1424</v>
      </c>
      <c r="AA1657" s="4">
        <v>1393</v>
      </c>
      <c r="AB1657" s="4">
        <v>1317</v>
      </c>
      <c r="AC1657" s="4">
        <v>1500</v>
      </c>
      <c r="AD1657" s="4">
        <v>1331</v>
      </c>
      <c r="AE1657" s="4">
        <v>1342</v>
      </c>
      <c r="AF1657" s="4">
        <v>1346</v>
      </c>
      <c r="AG1657" s="4">
        <v>1384</v>
      </c>
      <c r="AH1657" s="4">
        <v>1309</v>
      </c>
      <c r="AI1657" s="4">
        <v>1368</v>
      </c>
      <c r="AJ1657" s="4">
        <v>1436</v>
      </c>
      <c r="AK1657" s="4">
        <v>1330</v>
      </c>
      <c r="AL1657" s="4">
        <v>1380</v>
      </c>
      <c r="AM1657" s="4">
        <v>1366</v>
      </c>
      <c r="AN1657" s="4">
        <v>1331</v>
      </c>
      <c r="AO1657" s="4">
        <v>1300</v>
      </c>
      <c r="AP1657" s="4">
        <v>1303</v>
      </c>
      <c r="AQ1657" s="4">
        <v>1149</v>
      </c>
      <c r="AR1657" s="3">
        <v>818</v>
      </c>
      <c r="AS1657" s="3">
        <v>789</v>
      </c>
      <c r="AT1657" s="3">
        <v>925</v>
      </c>
      <c r="AU1657" s="3">
        <v>927</v>
      </c>
      <c r="AV1657" s="3">
        <v>794</v>
      </c>
      <c r="AW1657" s="3">
        <v>596</v>
      </c>
      <c r="AX1657" s="10">
        <v>292</v>
      </c>
    </row>
    <row r="1658" spans="1:50" x14ac:dyDescent="0.35">
      <c r="A1658" s="27" t="s">
        <v>145</v>
      </c>
      <c r="B1658" s="3" t="s">
        <v>226</v>
      </c>
      <c r="C1658" s="3" t="s">
        <v>336</v>
      </c>
      <c r="D1658" s="3" t="s">
        <v>162</v>
      </c>
      <c r="E1658" s="145">
        <v>2166</v>
      </c>
      <c r="F1658" s="145">
        <v>880</v>
      </c>
      <c r="G1658" s="145">
        <v>760</v>
      </c>
      <c r="H1658" s="145">
        <v>760</v>
      </c>
      <c r="I1658" s="145">
        <v>304</v>
      </c>
      <c r="J1658" s="145">
        <v>0</v>
      </c>
      <c r="K1658" s="145">
        <v>0</v>
      </c>
      <c r="L1658" s="145">
        <v>304</v>
      </c>
      <c r="M1658" s="145">
        <v>473</v>
      </c>
      <c r="N1658" s="145">
        <v>0</v>
      </c>
      <c r="O1658" s="145">
        <v>0</v>
      </c>
      <c r="P1658" s="145">
        <v>0</v>
      </c>
      <c r="Q1658" s="145"/>
      <c r="R1658" s="145">
        <v>710</v>
      </c>
      <c r="S1658" s="145">
        <v>152</v>
      </c>
      <c r="T1658" s="145">
        <v>0</v>
      </c>
      <c r="U1658" s="145">
        <v>329.25</v>
      </c>
      <c r="V1658" s="145">
        <v>456</v>
      </c>
      <c r="W1658" s="145">
        <v>76</v>
      </c>
      <c r="X1658" s="145">
        <v>152</v>
      </c>
      <c r="Y1658" s="145">
        <v>639.28</v>
      </c>
      <c r="Z1658" s="145">
        <v>304</v>
      </c>
      <c r="AA1658" s="145">
        <v>608</v>
      </c>
      <c r="AB1658" s="145">
        <v>1750</v>
      </c>
      <c r="AC1658" s="145">
        <v>0</v>
      </c>
      <c r="AD1658" s="145">
        <v>0</v>
      </c>
      <c r="AE1658" s="145">
        <v>0</v>
      </c>
      <c r="AF1658" s="145">
        <v>377.6</v>
      </c>
      <c r="AG1658" s="145">
        <v>152</v>
      </c>
      <c r="AH1658" s="145">
        <v>0</v>
      </c>
      <c r="AI1658" s="145">
        <v>0</v>
      </c>
      <c r="AJ1658" s="145">
        <v>152</v>
      </c>
      <c r="AK1658" s="145">
        <v>1824</v>
      </c>
      <c r="AL1658" s="145">
        <v>304</v>
      </c>
      <c r="AM1658" s="145">
        <v>2356</v>
      </c>
      <c r="AN1658" s="145">
        <v>3952</v>
      </c>
      <c r="AO1658" s="145">
        <v>1976</v>
      </c>
      <c r="AP1658" s="145">
        <v>0</v>
      </c>
      <c r="AQ1658" s="145">
        <v>76</v>
      </c>
      <c r="AR1658" s="145">
        <v>152</v>
      </c>
      <c r="AS1658" s="145">
        <v>152</v>
      </c>
      <c r="AT1658" s="145">
        <v>228</v>
      </c>
      <c r="AU1658" s="145">
        <v>0</v>
      </c>
      <c r="AV1658" s="145">
        <v>0</v>
      </c>
      <c r="AW1658" s="145"/>
      <c r="AX1658" s="195"/>
    </row>
    <row r="1659" spans="1:50" x14ac:dyDescent="0.35">
      <c r="A1659" s="27" t="s">
        <v>145</v>
      </c>
      <c r="B1659" s="3" t="s">
        <v>226</v>
      </c>
      <c r="C1659" s="3" t="s">
        <v>336</v>
      </c>
      <c r="D1659" s="3" t="s">
        <v>166</v>
      </c>
      <c r="E1659" s="145">
        <v>433.2</v>
      </c>
      <c r="F1659" s="145">
        <v>220</v>
      </c>
      <c r="G1659" s="145">
        <v>190</v>
      </c>
      <c r="H1659" s="145">
        <v>190</v>
      </c>
      <c r="I1659" s="145">
        <v>152</v>
      </c>
      <c r="J1659" s="145">
        <v>0</v>
      </c>
      <c r="K1659" s="145">
        <v>0</v>
      </c>
      <c r="L1659" s="145">
        <v>60.8</v>
      </c>
      <c r="M1659" s="145">
        <v>118.25</v>
      </c>
      <c r="N1659" s="145">
        <v>0</v>
      </c>
      <c r="O1659" s="145">
        <v>0</v>
      </c>
      <c r="P1659" s="145">
        <v>0</v>
      </c>
      <c r="Q1659" s="145"/>
      <c r="R1659" s="145">
        <v>710</v>
      </c>
      <c r="S1659" s="145">
        <v>76</v>
      </c>
      <c r="T1659" s="145">
        <v>0</v>
      </c>
      <c r="U1659" s="145">
        <v>164.63</v>
      </c>
      <c r="V1659" s="145">
        <v>456</v>
      </c>
      <c r="W1659" s="145">
        <v>76</v>
      </c>
      <c r="X1659" s="145">
        <v>152</v>
      </c>
      <c r="Y1659" s="145">
        <v>319.64</v>
      </c>
      <c r="Z1659" s="145">
        <v>101.33</v>
      </c>
      <c r="AA1659" s="145">
        <v>304</v>
      </c>
      <c r="AB1659" s="145">
        <v>437.5</v>
      </c>
      <c r="AC1659" s="145">
        <v>0</v>
      </c>
      <c r="AD1659" s="145">
        <v>0</v>
      </c>
      <c r="AE1659" s="145">
        <v>0</v>
      </c>
      <c r="AF1659" s="145">
        <v>53.94</v>
      </c>
      <c r="AG1659" s="145">
        <v>38</v>
      </c>
      <c r="AH1659" s="145">
        <v>0</v>
      </c>
      <c r="AI1659" s="145">
        <v>0</v>
      </c>
      <c r="AJ1659" s="145">
        <v>76</v>
      </c>
      <c r="AK1659" s="145">
        <v>608</v>
      </c>
      <c r="AL1659" s="145">
        <v>152</v>
      </c>
      <c r="AM1659" s="145">
        <v>589</v>
      </c>
      <c r="AN1659" s="145">
        <v>1317.33</v>
      </c>
      <c r="AO1659" s="145">
        <v>988</v>
      </c>
      <c r="AP1659" s="145">
        <v>0</v>
      </c>
      <c r="AQ1659" s="145">
        <v>76</v>
      </c>
      <c r="AR1659" s="145">
        <v>152</v>
      </c>
      <c r="AS1659" s="145">
        <v>152</v>
      </c>
      <c r="AT1659" s="145">
        <v>57</v>
      </c>
      <c r="AU1659" s="145">
        <v>0</v>
      </c>
      <c r="AV1659" s="145">
        <v>0</v>
      </c>
      <c r="AW1659" s="145"/>
      <c r="AX1659" s="195"/>
    </row>
    <row r="1660" spans="1:50" x14ac:dyDescent="0.35">
      <c r="A1660" s="27" t="s">
        <v>145</v>
      </c>
      <c r="B1660" s="3" t="s">
        <v>226</v>
      </c>
      <c r="C1660" s="3" t="s">
        <v>336</v>
      </c>
      <c r="D1660" s="3" t="s">
        <v>327</v>
      </c>
      <c r="E1660" s="3">
        <v>13</v>
      </c>
      <c r="F1660" s="3">
        <v>12</v>
      </c>
      <c r="G1660" s="3">
        <v>10</v>
      </c>
      <c r="H1660" s="3">
        <v>10</v>
      </c>
      <c r="I1660" s="3">
        <v>4</v>
      </c>
      <c r="J1660" s="3">
        <v>1</v>
      </c>
      <c r="K1660" s="3">
        <v>2</v>
      </c>
      <c r="L1660" s="3">
        <v>10</v>
      </c>
      <c r="M1660" s="3">
        <v>7</v>
      </c>
      <c r="N1660" s="3">
        <v>3</v>
      </c>
      <c r="O1660" s="3">
        <v>5</v>
      </c>
      <c r="P1660" s="3">
        <v>2</v>
      </c>
      <c r="Q1660" s="3"/>
      <c r="R1660" s="3">
        <v>1</v>
      </c>
      <c r="S1660" s="3">
        <v>4</v>
      </c>
      <c r="T1660" s="3">
        <v>2</v>
      </c>
      <c r="U1660" s="3">
        <v>3</v>
      </c>
      <c r="V1660" s="3">
        <v>6</v>
      </c>
      <c r="W1660" s="3">
        <v>1</v>
      </c>
      <c r="X1660" s="3">
        <v>2</v>
      </c>
      <c r="Y1660" s="3">
        <v>7</v>
      </c>
      <c r="Z1660" s="3">
        <v>6</v>
      </c>
      <c r="AA1660" s="3">
        <v>10</v>
      </c>
      <c r="AB1660" s="3">
        <v>7</v>
      </c>
      <c r="AC1660" s="3">
        <v>44</v>
      </c>
      <c r="AD1660" s="3">
        <v>26</v>
      </c>
      <c r="AE1660" s="3">
        <v>28</v>
      </c>
      <c r="AF1660" s="3">
        <v>37</v>
      </c>
      <c r="AG1660" s="3">
        <v>33</v>
      </c>
      <c r="AH1660" s="3">
        <v>21</v>
      </c>
      <c r="AI1660" s="3">
        <v>3</v>
      </c>
      <c r="AJ1660" s="3">
        <v>3</v>
      </c>
      <c r="AK1660" s="3">
        <v>27</v>
      </c>
      <c r="AL1660" s="3">
        <v>12</v>
      </c>
      <c r="AM1660" s="3">
        <v>32</v>
      </c>
      <c r="AN1660" s="3">
        <v>52</v>
      </c>
      <c r="AO1660" s="3">
        <v>27</v>
      </c>
      <c r="AP1660" s="3">
        <v>2</v>
      </c>
      <c r="AQ1660" s="3">
        <v>1</v>
      </c>
      <c r="AR1660" s="3">
        <v>2</v>
      </c>
      <c r="AS1660" s="3">
        <v>2</v>
      </c>
      <c r="AT1660" s="3">
        <v>7</v>
      </c>
      <c r="AU1660" s="3">
        <v>1</v>
      </c>
      <c r="AV1660" s="3">
        <v>2</v>
      </c>
      <c r="AW1660" s="3"/>
      <c r="AX1660" s="10"/>
    </row>
    <row r="1661" spans="1:50" x14ac:dyDescent="0.35">
      <c r="A1661" s="27" t="s">
        <v>145</v>
      </c>
      <c r="B1661" s="3" t="s">
        <v>226</v>
      </c>
      <c r="C1661" s="3" t="s">
        <v>336</v>
      </c>
      <c r="D1661" s="3" t="s">
        <v>167</v>
      </c>
      <c r="E1661" s="3">
        <v>0</v>
      </c>
      <c r="F1661" s="3">
        <v>0</v>
      </c>
      <c r="G1661" s="3">
        <v>0</v>
      </c>
      <c r="H1661" s="3">
        <v>0</v>
      </c>
      <c r="I1661" s="3">
        <v>0</v>
      </c>
      <c r="J1661" s="3">
        <v>0</v>
      </c>
      <c r="K1661" s="3">
        <v>0</v>
      </c>
      <c r="L1661" s="3">
        <v>0</v>
      </c>
      <c r="M1661" s="3">
        <v>0</v>
      </c>
      <c r="N1661" s="3">
        <v>0</v>
      </c>
      <c r="O1661" s="3">
        <v>0</v>
      </c>
      <c r="P1661" s="3">
        <v>0</v>
      </c>
      <c r="Q1661" s="3"/>
      <c r="R1661" s="3">
        <v>0</v>
      </c>
      <c r="S1661" s="3">
        <v>0</v>
      </c>
      <c r="T1661" s="3">
        <v>0</v>
      </c>
      <c r="U1661" s="3">
        <v>0</v>
      </c>
      <c r="V1661" s="3">
        <v>0</v>
      </c>
      <c r="W1661" s="3">
        <v>0</v>
      </c>
      <c r="X1661" s="3">
        <v>0</v>
      </c>
      <c r="Y1661" s="3">
        <v>0</v>
      </c>
      <c r="Z1661" s="3">
        <v>0</v>
      </c>
      <c r="AA1661" s="3">
        <v>0</v>
      </c>
      <c r="AB1661" s="3">
        <v>0</v>
      </c>
      <c r="AC1661" s="3">
        <v>0</v>
      </c>
      <c r="AD1661" s="3">
        <v>0</v>
      </c>
      <c r="AE1661" s="3">
        <v>0</v>
      </c>
      <c r="AF1661" s="3">
        <v>0</v>
      </c>
      <c r="AG1661" s="3">
        <v>0</v>
      </c>
      <c r="AH1661" s="3">
        <v>0</v>
      </c>
      <c r="AI1661" s="3">
        <v>0</v>
      </c>
      <c r="AJ1661" s="3">
        <v>0</v>
      </c>
      <c r="AK1661" s="3">
        <v>0</v>
      </c>
      <c r="AL1661" s="3">
        <v>0</v>
      </c>
      <c r="AM1661" s="3">
        <v>0</v>
      </c>
      <c r="AN1661" s="3">
        <v>0</v>
      </c>
      <c r="AO1661" s="3">
        <v>0</v>
      </c>
      <c r="AP1661" s="3">
        <v>0</v>
      </c>
      <c r="AQ1661" s="3">
        <v>0</v>
      </c>
      <c r="AR1661" s="3">
        <v>0</v>
      </c>
      <c r="AS1661" s="3">
        <v>0</v>
      </c>
      <c r="AT1661" s="3">
        <v>0</v>
      </c>
      <c r="AU1661" s="3">
        <v>0</v>
      </c>
      <c r="AV1661" s="3">
        <v>0</v>
      </c>
      <c r="AW1661" s="3"/>
      <c r="AX1661" s="10"/>
    </row>
    <row r="1662" spans="1:50" x14ac:dyDescent="0.35">
      <c r="A1662" s="27" t="s">
        <v>145</v>
      </c>
      <c r="B1662" s="3" t="s">
        <v>226</v>
      </c>
      <c r="C1662" s="3" t="s">
        <v>336</v>
      </c>
      <c r="D1662" s="3" t="s">
        <v>132</v>
      </c>
      <c r="E1662" s="3">
        <v>5</v>
      </c>
      <c r="F1662" s="3">
        <v>4</v>
      </c>
      <c r="G1662" s="3">
        <v>4</v>
      </c>
      <c r="H1662" s="3">
        <v>4</v>
      </c>
      <c r="I1662" s="3">
        <v>2</v>
      </c>
      <c r="J1662" s="3">
        <v>1</v>
      </c>
      <c r="K1662" s="3">
        <v>1</v>
      </c>
      <c r="L1662" s="3">
        <v>5</v>
      </c>
      <c r="M1662" s="3">
        <v>4</v>
      </c>
      <c r="N1662" s="3">
        <v>2</v>
      </c>
      <c r="O1662" s="3">
        <v>3</v>
      </c>
      <c r="P1662" s="3">
        <v>1</v>
      </c>
      <c r="Q1662" s="3"/>
      <c r="R1662" s="3">
        <v>1</v>
      </c>
      <c r="S1662" s="3">
        <v>2</v>
      </c>
      <c r="T1662" s="3">
        <v>1</v>
      </c>
      <c r="U1662" s="3">
        <v>2</v>
      </c>
      <c r="V1662" s="3">
        <v>1</v>
      </c>
      <c r="W1662" s="3">
        <v>1</v>
      </c>
      <c r="X1662" s="3">
        <v>1</v>
      </c>
      <c r="Y1662" s="3">
        <v>2</v>
      </c>
      <c r="Z1662" s="3">
        <v>3</v>
      </c>
      <c r="AA1662" s="3">
        <v>2</v>
      </c>
      <c r="AB1662" s="3">
        <v>4</v>
      </c>
      <c r="AC1662" s="3">
        <v>7</v>
      </c>
      <c r="AD1662" s="3">
        <v>2</v>
      </c>
      <c r="AE1662" s="3">
        <v>3</v>
      </c>
      <c r="AF1662" s="3">
        <v>7</v>
      </c>
      <c r="AG1662" s="3">
        <v>4</v>
      </c>
      <c r="AH1662" s="3">
        <v>4</v>
      </c>
      <c r="AI1662" s="3">
        <v>3</v>
      </c>
      <c r="AJ1662" s="3">
        <v>2</v>
      </c>
      <c r="AK1662" s="3">
        <v>3</v>
      </c>
      <c r="AL1662" s="3">
        <v>2</v>
      </c>
      <c r="AM1662" s="3">
        <v>4</v>
      </c>
      <c r="AN1662" s="3">
        <v>3</v>
      </c>
      <c r="AO1662" s="3">
        <v>2</v>
      </c>
      <c r="AP1662" s="3">
        <v>1</v>
      </c>
      <c r="AQ1662" s="3">
        <v>1</v>
      </c>
      <c r="AR1662" s="3">
        <v>1</v>
      </c>
      <c r="AS1662" s="3">
        <v>1</v>
      </c>
      <c r="AT1662" s="3">
        <v>4</v>
      </c>
      <c r="AU1662" s="3">
        <v>1</v>
      </c>
      <c r="AV1662" s="3">
        <v>1</v>
      </c>
      <c r="AW1662" s="3"/>
      <c r="AX1662" s="10"/>
    </row>
    <row r="1663" spans="1:50" x14ac:dyDescent="0.35">
      <c r="A1663" s="27" t="s">
        <v>145</v>
      </c>
      <c r="B1663" s="3" t="s">
        <v>226</v>
      </c>
      <c r="C1663" s="3" t="s">
        <v>337</v>
      </c>
      <c r="D1663" s="3" t="s">
        <v>162</v>
      </c>
      <c r="E1663" s="145">
        <v>2680646.73</v>
      </c>
      <c r="F1663" s="145">
        <v>2710835.97</v>
      </c>
      <c r="G1663" s="145">
        <v>2849912.16</v>
      </c>
      <c r="H1663" s="145">
        <v>2390040.42</v>
      </c>
      <c r="I1663" s="145">
        <v>2689717.28</v>
      </c>
      <c r="J1663" s="145">
        <v>2704571.46</v>
      </c>
      <c r="K1663" s="145">
        <v>2372071.63</v>
      </c>
      <c r="L1663" s="145">
        <v>2453770.19</v>
      </c>
      <c r="M1663" s="145">
        <v>2211617.5099999998</v>
      </c>
      <c r="N1663" s="145">
        <v>2438826.88</v>
      </c>
      <c r="O1663" s="145">
        <v>2346547.2000000002</v>
      </c>
      <c r="P1663" s="145">
        <v>2098049.96</v>
      </c>
      <c r="Q1663" s="145">
        <v>2125853.5499999998</v>
      </c>
      <c r="R1663" s="145">
        <v>2201782.85</v>
      </c>
      <c r="S1663" s="145">
        <v>2055581.22</v>
      </c>
      <c r="T1663" s="145">
        <v>2079037.96</v>
      </c>
      <c r="U1663" s="145">
        <v>2215842.44</v>
      </c>
      <c r="V1663" s="145">
        <v>2039071.17</v>
      </c>
      <c r="W1663" s="145">
        <v>2017705.61</v>
      </c>
      <c r="X1663" s="145">
        <v>2171975.56</v>
      </c>
      <c r="Y1663" s="145">
        <v>1888385.2</v>
      </c>
      <c r="Z1663" s="145">
        <v>2295929.98</v>
      </c>
      <c r="AA1663" s="145">
        <v>2074879.49</v>
      </c>
      <c r="AB1663" s="145">
        <v>2045371.36</v>
      </c>
      <c r="AC1663" s="145">
        <v>2368349.0299999998</v>
      </c>
      <c r="AD1663" s="145">
        <v>2237403.65</v>
      </c>
      <c r="AE1663" s="145">
        <v>2380505.5699999998</v>
      </c>
      <c r="AF1663" s="145">
        <v>2434873.44</v>
      </c>
      <c r="AG1663" s="145">
        <v>2582316.64</v>
      </c>
      <c r="AH1663" s="145">
        <v>2202433.92</v>
      </c>
      <c r="AI1663" s="145">
        <v>2345765.02</v>
      </c>
      <c r="AJ1663" s="145">
        <v>2355571.42</v>
      </c>
      <c r="AK1663" s="145">
        <v>2188867.3199999998</v>
      </c>
      <c r="AL1663" s="145">
        <v>2419267.71</v>
      </c>
      <c r="AM1663" s="145">
        <v>2213602.15</v>
      </c>
      <c r="AN1663" s="145">
        <v>2135770.5299999998</v>
      </c>
      <c r="AO1663" s="145">
        <v>2282084.4</v>
      </c>
      <c r="AP1663" s="145">
        <v>2209333.0499999998</v>
      </c>
      <c r="AQ1663" s="145">
        <v>1652714.75</v>
      </c>
      <c r="AR1663" s="145">
        <v>674690.19</v>
      </c>
      <c r="AS1663" s="145">
        <v>776126.46</v>
      </c>
      <c r="AT1663" s="145">
        <v>1245261.8400000001</v>
      </c>
      <c r="AU1663" s="145">
        <v>1600817.02</v>
      </c>
      <c r="AV1663" s="145">
        <v>1523241.37</v>
      </c>
      <c r="AW1663" s="145">
        <v>1664145.97</v>
      </c>
      <c r="AX1663" s="195">
        <v>1668152.61</v>
      </c>
    </row>
    <row r="1664" spans="1:50" x14ac:dyDescent="0.35">
      <c r="A1664" s="27" t="s">
        <v>145</v>
      </c>
      <c r="B1664" s="3" t="s">
        <v>226</v>
      </c>
      <c r="C1664" s="3" t="s">
        <v>337</v>
      </c>
      <c r="D1664" s="3" t="s">
        <v>166</v>
      </c>
      <c r="E1664" s="145">
        <v>296.07</v>
      </c>
      <c r="F1664" s="145">
        <v>298.12</v>
      </c>
      <c r="G1664" s="145">
        <v>299.2</v>
      </c>
      <c r="H1664" s="145">
        <v>270.06</v>
      </c>
      <c r="I1664" s="145">
        <v>294.41000000000003</v>
      </c>
      <c r="J1664" s="145">
        <v>297.63</v>
      </c>
      <c r="K1664" s="145">
        <v>276.11</v>
      </c>
      <c r="L1664" s="145">
        <v>283.18</v>
      </c>
      <c r="M1664" s="145">
        <v>277.67</v>
      </c>
      <c r="N1664" s="145">
        <v>297.60000000000002</v>
      </c>
      <c r="O1664" s="145">
        <v>287.39</v>
      </c>
      <c r="P1664" s="145">
        <v>267.57</v>
      </c>
      <c r="Q1664" s="145">
        <v>276.41000000000003</v>
      </c>
      <c r="R1664" s="145">
        <v>279.98</v>
      </c>
      <c r="S1664" s="145">
        <v>254.28</v>
      </c>
      <c r="T1664" s="145">
        <v>258.27</v>
      </c>
      <c r="U1664" s="145">
        <v>265.85000000000002</v>
      </c>
      <c r="V1664" s="145">
        <v>252.02</v>
      </c>
      <c r="W1664" s="145">
        <v>255.34</v>
      </c>
      <c r="X1664" s="145">
        <v>275.49</v>
      </c>
      <c r="Y1664" s="145">
        <v>280.72000000000003</v>
      </c>
      <c r="Z1664" s="145">
        <v>310.76</v>
      </c>
      <c r="AA1664" s="145">
        <v>293.23</v>
      </c>
      <c r="AB1664" s="145">
        <v>289.3</v>
      </c>
      <c r="AC1664" s="145">
        <v>317.89999999999998</v>
      </c>
      <c r="AD1664" s="145">
        <v>311.36</v>
      </c>
      <c r="AE1664" s="145">
        <v>320.91000000000003</v>
      </c>
      <c r="AF1664" s="145">
        <v>313.25</v>
      </c>
      <c r="AG1664" s="145">
        <v>324.13</v>
      </c>
      <c r="AH1664" s="145">
        <v>290.10000000000002</v>
      </c>
      <c r="AI1664" s="145">
        <v>317.64</v>
      </c>
      <c r="AJ1664" s="145">
        <v>315.3</v>
      </c>
      <c r="AK1664" s="145">
        <v>303.83999999999997</v>
      </c>
      <c r="AL1664" s="145">
        <v>323.99</v>
      </c>
      <c r="AM1664" s="145">
        <v>307.36</v>
      </c>
      <c r="AN1664" s="145">
        <v>303.85000000000002</v>
      </c>
      <c r="AO1664" s="145">
        <v>316.47000000000003</v>
      </c>
      <c r="AP1664" s="145">
        <v>313.60000000000002</v>
      </c>
      <c r="AQ1664" s="145">
        <v>279.69</v>
      </c>
      <c r="AR1664" s="145">
        <v>459.6</v>
      </c>
      <c r="AS1664" s="145">
        <v>362</v>
      </c>
      <c r="AT1664" s="145">
        <v>305.14</v>
      </c>
      <c r="AU1664" s="145">
        <v>330</v>
      </c>
      <c r="AV1664" s="145">
        <v>310.8</v>
      </c>
      <c r="AW1664" s="145">
        <v>316.62</v>
      </c>
      <c r="AX1664" s="195">
        <v>335.31</v>
      </c>
    </row>
    <row r="1665" spans="1:50" x14ac:dyDescent="0.35">
      <c r="A1665" s="27" t="s">
        <v>145</v>
      </c>
      <c r="B1665" s="3" t="s">
        <v>226</v>
      </c>
      <c r="C1665" s="3" t="s">
        <v>337</v>
      </c>
      <c r="D1665" s="3" t="s">
        <v>327</v>
      </c>
      <c r="E1665" s="4">
        <v>94565</v>
      </c>
      <c r="F1665" s="4">
        <v>86489</v>
      </c>
      <c r="G1665" s="4">
        <v>94340</v>
      </c>
      <c r="H1665" s="4">
        <v>79152</v>
      </c>
      <c r="I1665" s="4">
        <v>87869</v>
      </c>
      <c r="J1665" s="4">
        <v>88924</v>
      </c>
      <c r="K1665" s="4">
        <v>77255</v>
      </c>
      <c r="L1665" s="4">
        <v>78803</v>
      </c>
      <c r="M1665" s="4">
        <v>71031</v>
      </c>
      <c r="N1665" s="4">
        <v>77643</v>
      </c>
      <c r="O1665" s="4">
        <v>74836</v>
      </c>
      <c r="P1665" s="4">
        <v>66788</v>
      </c>
      <c r="Q1665" s="4">
        <v>66672</v>
      </c>
      <c r="R1665" s="4">
        <v>69181</v>
      </c>
      <c r="S1665" s="4">
        <v>73306</v>
      </c>
      <c r="T1665" s="4">
        <v>73812</v>
      </c>
      <c r="U1665" s="4">
        <v>79500</v>
      </c>
      <c r="V1665" s="4">
        <v>73801</v>
      </c>
      <c r="W1665" s="4">
        <v>72964</v>
      </c>
      <c r="X1665" s="4">
        <v>73233</v>
      </c>
      <c r="Y1665" s="4">
        <v>59142</v>
      </c>
      <c r="Z1665" s="4">
        <v>70694</v>
      </c>
      <c r="AA1665" s="4">
        <v>65006</v>
      </c>
      <c r="AB1665" s="4">
        <v>71824</v>
      </c>
      <c r="AC1665" s="4">
        <v>71152</v>
      </c>
      <c r="AD1665" s="4">
        <v>67019</v>
      </c>
      <c r="AE1665" s="4">
        <v>70987</v>
      </c>
      <c r="AF1665" s="4">
        <v>75014</v>
      </c>
      <c r="AG1665" s="4">
        <v>79975</v>
      </c>
      <c r="AH1665" s="4">
        <v>71442</v>
      </c>
      <c r="AI1665" s="4">
        <v>70569</v>
      </c>
      <c r="AJ1665" s="4">
        <v>78878</v>
      </c>
      <c r="AK1665" s="4">
        <v>70208</v>
      </c>
      <c r="AL1665" s="4">
        <v>75496</v>
      </c>
      <c r="AM1665" s="4">
        <v>66420</v>
      </c>
      <c r="AN1665" s="4">
        <v>64719</v>
      </c>
      <c r="AO1665" s="4">
        <v>68700</v>
      </c>
      <c r="AP1665" s="4">
        <v>67162</v>
      </c>
      <c r="AQ1665" s="4">
        <v>52731</v>
      </c>
      <c r="AR1665" s="4">
        <v>20388</v>
      </c>
      <c r="AS1665" s="4">
        <v>23896</v>
      </c>
      <c r="AT1665" s="4">
        <v>41485</v>
      </c>
      <c r="AU1665" s="4">
        <v>51181</v>
      </c>
      <c r="AV1665" s="4">
        <v>47448</v>
      </c>
      <c r="AW1665" s="4">
        <v>46866</v>
      </c>
      <c r="AX1665" s="16">
        <v>49052</v>
      </c>
    </row>
    <row r="1666" spans="1:50" x14ac:dyDescent="0.35">
      <c r="A1666" s="27" t="s">
        <v>145</v>
      </c>
      <c r="B1666" s="3" t="s">
        <v>226</v>
      </c>
      <c r="C1666" s="3" t="s">
        <v>337</v>
      </c>
      <c r="D1666" s="3" t="s">
        <v>167</v>
      </c>
      <c r="E1666" s="4">
        <v>20911</v>
      </c>
      <c r="F1666" s="4">
        <v>20081</v>
      </c>
      <c r="G1666" s="4">
        <v>19918</v>
      </c>
      <c r="H1666" s="4">
        <v>18277</v>
      </c>
      <c r="I1666" s="4">
        <v>19564</v>
      </c>
      <c r="J1666" s="4">
        <v>19473</v>
      </c>
      <c r="K1666" s="4">
        <v>16193</v>
      </c>
      <c r="L1666" s="4">
        <v>17446</v>
      </c>
      <c r="M1666" s="4">
        <v>10985</v>
      </c>
      <c r="N1666" s="4">
        <v>10206</v>
      </c>
      <c r="O1666" s="4">
        <v>21006</v>
      </c>
      <c r="P1666" s="4">
        <v>20254</v>
      </c>
      <c r="Q1666" s="4">
        <v>17493</v>
      </c>
      <c r="R1666" s="4">
        <v>17095</v>
      </c>
      <c r="S1666" s="4">
        <v>34417</v>
      </c>
      <c r="T1666" s="4">
        <v>35080</v>
      </c>
      <c r="U1666" s="4">
        <v>37220</v>
      </c>
      <c r="V1666" s="4">
        <v>47707</v>
      </c>
      <c r="W1666" s="4">
        <v>51411</v>
      </c>
      <c r="X1666" s="4">
        <v>38182</v>
      </c>
      <c r="Y1666" s="4">
        <v>20104</v>
      </c>
      <c r="Z1666" s="4">
        <v>21055</v>
      </c>
      <c r="AA1666" s="4">
        <v>21434</v>
      </c>
      <c r="AB1666" s="4">
        <v>21209</v>
      </c>
      <c r="AC1666" s="4">
        <v>21474</v>
      </c>
      <c r="AD1666" s="4">
        <v>19766</v>
      </c>
      <c r="AE1666" s="4">
        <v>20860</v>
      </c>
      <c r="AF1666" s="4">
        <v>30046</v>
      </c>
      <c r="AG1666" s="4">
        <v>33101</v>
      </c>
      <c r="AH1666" s="4">
        <v>28062</v>
      </c>
      <c r="AI1666" s="4">
        <v>29458</v>
      </c>
      <c r="AJ1666" s="4">
        <v>27053</v>
      </c>
      <c r="AK1666" s="4">
        <v>26825</v>
      </c>
      <c r="AL1666" s="4">
        <v>28923</v>
      </c>
      <c r="AM1666" s="4">
        <v>26943</v>
      </c>
      <c r="AN1666" s="4">
        <v>25595</v>
      </c>
      <c r="AO1666" s="4">
        <v>28029</v>
      </c>
      <c r="AP1666" s="4">
        <v>24855</v>
      </c>
      <c r="AQ1666" s="4">
        <v>19149</v>
      </c>
      <c r="AR1666" s="4">
        <v>6594</v>
      </c>
      <c r="AS1666" s="4">
        <v>8262</v>
      </c>
      <c r="AT1666" s="4">
        <v>13415</v>
      </c>
      <c r="AU1666" s="4">
        <v>17502</v>
      </c>
      <c r="AV1666" s="4">
        <v>25803</v>
      </c>
      <c r="AW1666" s="4">
        <v>14582</v>
      </c>
      <c r="AX1666" s="16">
        <v>15020</v>
      </c>
    </row>
    <row r="1667" spans="1:50" x14ac:dyDescent="0.35">
      <c r="A1667" s="27" t="s">
        <v>145</v>
      </c>
      <c r="B1667" s="3" t="s">
        <v>226</v>
      </c>
      <c r="C1667" s="3" t="s">
        <v>337</v>
      </c>
      <c r="D1667" s="3" t="s">
        <v>132</v>
      </c>
      <c r="E1667" s="4">
        <v>9054</v>
      </c>
      <c r="F1667" s="4">
        <v>9093</v>
      </c>
      <c r="G1667" s="4">
        <v>9525</v>
      </c>
      <c r="H1667" s="4">
        <v>8850</v>
      </c>
      <c r="I1667" s="4">
        <v>9136</v>
      </c>
      <c r="J1667" s="4">
        <v>9087</v>
      </c>
      <c r="K1667" s="4">
        <v>8591</v>
      </c>
      <c r="L1667" s="4">
        <v>8665</v>
      </c>
      <c r="M1667" s="4">
        <v>7965</v>
      </c>
      <c r="N1667" s="4">
        <v>8195</v>
      </c>
      <c r="O1667" s="4">
        <v>8165</v>
      </c>
      <c r="P1667" s="4">
        <v>7841</v>
      </c>
      <c r="Q1667" s="4">
        <v>7691</v>
      </c>
      <c r="R1667" s="4">
        <v>7864</v>
      </c>
      <c r="S1667" s="4">
        <v>8084</v>
      </c>
      <c r="T1667" s="4">
        <v>8050</v>
      </c>
      <c r="U1667" s="4">
        <v>8335</v>
      </c>
      <c r="V1667" s="4">
        <v>8091</v>
      </c>
      <c r="W1667" s="4">
        <v>7902</v>
      </c>
      <c r="X1667" s="4">
        <v>7884</v>
      </c>
      <c r="Y1667" s="4">
        <v>6727</v>
      </c>
      <c r="Z1667" s="4">
        <v>7388</v>
      </c>
      <c r="AA1667" s="4">
        <v>7076</v>
      </c>
      <c r="AB1667" s="4">
        <v>7070</v>
      </c>
      <c r="AC1667" s="4">
        <v>7450</v>
      </c>
      <c r="AD1667" s="4">
        <v>7186</v>
      </c>
      <c r="AE1667" s="4">
        <v>7418</v>
      </c>
      <c r="AF1667" s="4">
        <v>7773</v>
      </c>
      <c r="AG1667" s="4">
        <v>7967</v>
      </c>
      <c r="AH1667" s="4">
        <v>7592</v>
      </c>
      <c r="AI1667" s="4">
        <v>7385</v>
      </c>
      <c r="AJ1667" s="4">
        <v>7471</v>
      </c>
      <c r="AK1667" s="4">
        <v>7204</v>
      </c>
      <c r="AL1667" s="4">
        <v>7467</v>
      </c>
      <c r="AM1667" s="4">
        <v>7202</v>
      </c>
      <c r="AN1667" s="4">
        <v>7029</v>
      </c>
      <c r="AO1667" s="4">
        <v>7211</v>
      </c>
      <c r="AP1667" s="4">
        <v>7045</v>
      </c>
      <c r="AQ1667" s="4">
        <v>5909</v>
      </c>
      <c r="AR1667" s="4">
        <v>1468</v>
      </c>
      <c r="AS1667" s="4">
        <v>2144</v>
      </c>
      <c r="AT1667" s="4">
        <v>4081</v>
      </c>
      <c r="AU1667" s="4">
        <v>4851</v>
      </c>
      <c r="AV1667" s="4">
        <v>4901</v>
      </c>
      <c r="AW1667" s="4">
        <v>5256</v>
      </c>
      <c r="AX1667" s="16">
        <v>4975</v>
      </c>
    </row>
    <row r="1668" spans="1:50" x14ac:dyDescent="0.35">
      <c r="A1668" s="27" t="s">
        <v>145</v>
      </c>
      <c r="B1668" s="3" t="s">
        <v>226</v>
      </c>
      <c r="C1668" s="3" t="s">
        <v>342</v>
      </c>
      <c r="D1668" s="3" t="s">
        <v>162</v>
      </c>
      <c r="E1668" s="145"/>
      <c r="F1668" s="145"/>
      <c r="G1668" s="145"/>
      <c r="H1668" s="145"/>
      <c r="I1668" s="145"/>
      <c r="J1668" s="145"/>
      <c r="K1668" s="145"/>
      <c r="L1668" s="145"/>
      <c r="M1668" s="145"/>
      <c r="N1668" s="145"/>
      <c r="O1668" s="145"/>
      <c r="P1668" s="145"/>
      <c r="Q1668" s="145">
        <v>0</v>
      </c>
      <c r="R1668" s="145"/>
      <c r="S1668" s="145"/>
      <c r="T1668" s="145">
        <v>0</v>
      </c>
      <c r="U1668" s="145"/>
      <c r="V1668" s="145"/>
      <c r="W1668" s="145"/>
      <c r="X1668" s="145"/>
      <c r="Y1668" s="145"/>
      <c r="Z1668" s="145"/>
      <c r="AA1668" s="145"/>
      <c r="AB1668" s="145"/>
      <c r="AC1668" s="145"/>
      <c r="AD1668" s="145"/>
      <c r="AE1668" s="145"/>
      <c r="AF1668" s="145"/>
      <c r="AG1668" s="145"/>
      <c r="AH1668" s="145"/>
      <c r="AI1668" s="145"/>
      <c r="AJ1668" s="145"/>
      <c r="AK1668" s="145"/>
      <c r="AL1668" s="145"/>
      <c r="AM1668" s="145"/>
      <c r="AN1668" s="145"/>
      <c r="AO1668" s="145"/>
      <c r="AP1668" s="145"/>
      <c r="AQ1668" s="145"/>
      <c r="AR1668" s="145"/>
      <c r="AS1668" s="145"/>
      <c r="AT1668" s="145"/>
      <c r="AU1668" s="145"/>
      <c r="AV1668" s="145"/>
      <c r="AW1668" s="145"/>
      <c r="AX1668" s="195">
        <v>380</v>
      </c>
    </row>
    <row r="1669" spans="1:50" x14ac:dyDescent="0.35">
      <c r="A1669" s="27" t="s">
        <v>145</v>
      </c>
      <c r="B1669" s="3" t="s">
        <v>226</v>
      </c>
      <c r="C1669" s="3" t="s">
        <v>342</v>
      </c>
      <c r="D1669" s="3" t="s">
        <v>166</v>
      </c>
      <c r="E1669" s="145"/>
      <c r="F1669" s="145"/>
      <c r="G1669" s="145"/>
      <c r="H1669" s="145"/>
      <c r="I1669" s="145"/>
      <c r="J1669" s="145"/>
      <c r="K1669" s="145"/>
      <c r="L1669" s="145"/>
      <c r="M1669" s="145"/>
      <c r="N1669" s="145"/>
      <c r="O1669" s="145"/>
      <c r="P1669" s="145"/>
      <c r="Q1669" s="145">
        <v>0</v>
      </c>
      <c r="R1669" s="145"/>
      <c r="S1669" s="145"/>
      <c r="T1669" s="145">
        <v>0</v>
      </c>
      <c r="U1669" s="145"/>
      <c r="V1669" s="145"/>
      <c r="W1669" s="145"/>
      <c r="X1669" s="145"/>
      <c r="Y1669" s="145"/>
      <c r="Z1669" s="145"/>
      <c r="AA1669" s="145"/>
      <c r="AB1669" s="145"/>
      <c r="AC1669" s="145"/>
      <c r="AD1669" s="145"/>
      <c r="AE1669" s="145"/>
      <c r="AF1669" s="145"/>
      <c r="AG1669" s="145"/>
      <c r="AH1669" s="145"/>
      <c r="AI1669" s="145"/>
      <c r="AJ1669" s="145"/>
      <c r="AK1669" s="145"/>
      <c r="AL1669" s="145"/>
      <c r="AM1669" s="145"/>
      <c r="AN1669" s="145"/>
      <c r="AO1669" s="145"/>
      <c r="AP1669" s="145"/>
      <c r="AQ1669" s="145"/>
      <c r="AR1669" s="145"/>
      <c r="AS1669" s="145"/>
      <c r="AT1669" s="145"/>
      <c r="AU1669" s="145"/>
      <c r="AV1669" s="145"/>
      <c r="AW1669" s="145"/>
      <c r="AX1669" s="195">
        <v>380</v>
      </c>
    </row>
    <row r="1670" spans="1:50" x14ac:dyDescent="0.35">
      <c r="A1670" s="27" t="s">
        <v>145</v>
      </c>
      <c r="B1670" s="3" t="s">
        <v>226</v>
      </c>
      <c r="C1670" s="3" t="s">
        <v>342</v>
      </c>
      <c r="D1670" s="3" t="s">
        <v>327</v>
      </c>
      <c r="E1670" s="3"/>
      <c r="F1670" s="3"/>
      <c r="G1670" s="3"/>
      <c r="H1670" s="3"/>
      <c r="I1670" s="3"/>
      <c r="J1670" s="3"/>
      <c r="K1670" s="3"/>
      <c r="L1670" s="3"/>
      <c r="M1670" s="3"/>
      <c r="N1670" s="3"/>
      <c r="O1670" s="3"/>
      <c r="P1670" s="3"/>
      <c r="Q1670" s="3">
        <v>0</v>
      </c>
      <c r="R1670" s="3"/>
      <c r="S1670" s="3"/>
      <c r="T1670" s="3">
        <v>0</v>
      </c>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10">
        <v>2</v>
      </c>
    </row>
    <row r="1671" spans="1:50" x14ac:dyDescent="0.35">
      <c r="A1671" s="27" t="s">
        <v>145</v>
      </c>
      <c r="B1671" s="3" t="s">
        <v>226</v>
      </c>
      <c r="C1671" s="3" t="s">
        <v>342</v>
      </c>
      <c r="D1671" s="3" t="s">
        <v>167</v>
      </c>
      <c r="E1671" s="3"/>
      <c r="F1671" s="3"/>
      <c r="G1671" s="3"/>
      <c r="H1671" s="3"/>
      <c r="I1671" s="3"/>
      <c r="J1671" s="3"/>
      <c r="K1671" s="3"/>
      <c r="L1671" s="3"/>
      <c r="M1671" s="3"/>
      <c r="N1671" s="3"/>
      <c r="O1671" s="3"/>
      <c r="P1671" s="3"/>
      <c r="Q1671" s="3">
        <v>0</v>
      </c>
      <c r="R1671" s="3"/>
      <c r="S1671" s="3"/>
      <c r="T1671" s="3">
        <v>0</v>
      </c>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10">
        <v>0</v>
      </c>
    </row>
    <row r="1672" spans="1:50" x14ac:dyDescent="0.35">
      <c r="A1672" s="27" t="s">
        <v>145</v>
      </c>
      <c r="B1672" s="3" t="s">
        <v>226</v>
      </c>
      <c r="C1672" s="3" t="s">
        <v>342</v>
      </c>
      <c r="D1672" s="3" t="s">
        <v>132</v>
      </c>
      <c r="E1672" s="3"/>
      <c r="F1672" s="3"/>
      <c r="G1672" s="3"/>
      <c r="H1672" s="3"/>
      <c r="I1672" s="3"/>
      <c r="J1672" s="3"/>
      <c r="K1672" s="3"/>
      <c r="L1672" s="3"/>
      <c r="M1672" s="3"/>
      <c r="N1672" s="3"/>
      <c r="O1672" s="3"/>
      <c r="P1672" s="3"/>
      <c r="Q1672" s="3">
        <v>1</v>
      </c>
      <c r="R1672" s="3"/>
      <c r="S1672" s="3"/>
      <c r="T1672" s="3">
        <v>1</v>
      </c>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10">
        <v>1</v>
      </c>
    </row>
    <row r="1673" spans="1:50" x14ac:dyDescent="0.35">
      <c r="A1673" s="27" t="s">
        <v>145</v>
      </c>
      <c r="B1673" s="3" t="s">
        <v>226</v>
      </c>
      <c r="C1673" s="3" t="s">
        <v>338</v>
      </c>
      <c r="D1673" s="3" t="s">
        <v>162</v>
      </c>
      <c r="E1673" s="145">
        <v>22194.69</v>
      </c>
      <c r="F1673" s="145">
        <v>19737.310000000001</v>
      </c>
      <c r="G1673" s="145">
        <v>20635.16</v>
      </c>
      <c r="H1673" s="145">
        <v>15904.25</v>
      </c>
      <c r="I1673" s="145">
        <v>14607.25</v>
      </c>
      <c r="J1673" s="145">
        <v>16611.310000000001</v>
      </c>
      <c r="K1673" s="145">
        <v>13637.81</v>
      </c>
      <c r="L1673" s="145">
        <v>15003.09</v>
      </c>
      <c r="M1673" s="145">
        <v>13699.7</v>
      </c>
      <c r="N1673" s="145">
        <v>16425.05</v>
      </c>
      <c r="O1673" s="145">
        <v>15804.08</v>
      </c>
      <c r="P1673" s="145">
        <v>13948.57</v>
      </c>
      <c r="Q1673" s="145">
        <v>13986.34</v>
      </c>
      <c r="R1673" s="145">
        <v>14204.35</v>
      </c>
      <c r="S1673" s="145">
        <v>14616.38</v>
      </c>
      <c r="T1673" s="145">
        <v>15137.3</v>
      </c>
      <c r="U1673" s="145">
        <v>15387.54</v>
      </c>
      <c r="V1673" s="145">
        <v>15035.93</v>
      </c>
      <c r="W1673" s="145">
        <v>16532.849999999999</v>
      </c>
      <c r="X1673" s="145">
        <v>12673.23</v>
      </c>
      <c r="Y1673" s="145">
        <v>10345.59</v>
      </c>
      <c r="Z1673" s="145">
        <v>14956.45</v>
      </c>
      <c r="AA1673" s="145">
        <v>15134.53</v>
      </c>
      <c r="AB1673" s="145">
        <v>13715</v>
      </c>
      <c r="AC1673" s="145">
        <v>14714.45</v>
      </c>
      <c r="AD1673" s="145">
        <v>15309.29</v>
      </c>
      <c r="AE1673" s="145">
        <v>17871.3</v>
      </c>
      <c r="AF1673" s="145">
        <v>16772.650000000001</v>
      </c>
      <c r="AG1673" s="145">
        <v>18778.689999999999</v>
      </c>
      <c r="AH1673" s="145">
        <v>17390.150000000001</v>
      </c>
      <c r="AI1673" s="145">
        <v>17302.29</v>
      </c>
      <c r="AJ1673" s="145">
        <v>16629.7</v>
      </c>
      <c r="AK1673" s="145">
        <v>19010.63</v>
      </c>
      <c r="AL1673" s="145">
        <v>23278.85</v>
      </c>
      <c r="AM1673" s="145">
        <v>20066.82</v>
      </c>
      <c r="AN1673" s="145">
        <v>18572.29</v>
      </c>
      <c r="AO1673" s="145">
        <v>21592.33</v>
      </c>
      <c r="AP1673" s="145">
        <v>21014.63</v>
      </c>
      <c r="AQ1673" s="145">
        <v>13770.67</v>
      </c>
      <c r="AR1673" s="145">
        <v>4083.78</v>
      </c>
      <c r="AS1673" s="145">
        <v>6030.99</v>
      </c>
      <c r="AT1673" s="145">
        <v>11418.9</v>
      </c>
      <c r="AU1673" s="145">
        <v>15729.14</v>
      </c>
      <c r="AV1673" s="145">
        <v>21300.02</v>
      </c>
      <c r="AW1673" s="145">
        <v>25667.74</v>
      </c>
      <c r="AX1673" s="195">
        <v>26558.34</v>
      </c>
    </row>
    <row r="1674" spans="1:50" x14ac:dyDescent="0.35">
      <c r="A1674" s="27" t="s">
        <v>145</v>
      </c>
      <c r="B1674" s="3" t="s">
        <v>226</v>
      </c>
      <c r="C1674" s="3" t="s">
        <v>338</v>
      </c>
      <c r="D1674" s="3" t="s">
        <v>166</v>
      </c>
      <c r="E1674" s="145">
        <v>37.36</v>
      </c>
      <c r="F1674" s="145">
        <v>35.56</v>
      </c>
      <c r="G1674" s="145">
        <v>36.46</v>
      </c>
      <c r="H1674" s="145">
        <v>36.729999999999997</v>
      </c>
      <c r="I1674" s="145">
        <v>32.32</v>
      </c>
      <c r="J1674" s="145">
        <v>34.46</v>
      </c>
      <c r="K1674" s="145">
        <v>30.79</v>
      </c>
      <c r="L1674" s="145">
        <v>31.85</v>
      </c>
      <c r="M1674" s="145">
        <v>30.72</v>
      </c>
      <c r="N1674" s="145">
        <v>32.520000000000003</v>
      </c>
      <c r="O1674" s="145">
        <v>30.75</v>
      </c>
      <c r="P1674" s="145">
        <v>31.7</v>
      </c>
      <c r="Q1674" s="145">
        <v>28.6</v>
      </c>
      <c r="R1674" s="145">
        <v>30.88</v>
      </c>
      <c r="S1674" s="145">
        <v>31.23</v>
      </c>
      <c r="T1674" s="145">
        <v>32.07</v>
      </c>
      <c r="U1674" s="145">
        <v>32.67</v>
      </c>
      <c r="V1674" s="145">
        <v>33.119999999999997</v>
      </c>
      <c r="W1674" s="145">
        <v>36.9</v>
      </c>
      <c r="X1674" s="145">
        <v>29.4</v>
      </c>
      <c r="Y1674" s="145">
        <v>25.36</v>
      </c>
      <c r="Z1674" s="145">
        <v>25.01</v>
      </c>
      <c r="AA1674" s="145">
        <v>25.35</v>
      </c>
      <c r="AB1674" s="145">
        <v>24.76</v>
      </c>
      <c r="AC1674" s="145">
        <v>23.28</v>
      </c>
      <c r="AD1674" s="145">
        <v>21.65</v>
      </c>
      <c r="AE1674" s="145">
        <v>21.9</v>
      </c>
      <c r="AF1674" s="145">
        <v>20.66</v>
      </c>
      <c r="AG1674" s="145">
        <v>22.28</v>
      </c>
      <c r="AH1674" s="145">
        <v>22.01</v>
      </c>
      <c r="AI1674" s="145">
        <v>21.28</v>
      </c>
      <c r="AJ1674" s="145">
        <v>19.45</v>
      </c>
      <c r="AK1674" s="145">
        <v>18.39</v>
      </c>
      <c r="AL1674" s="145">
        <v>18.190000000000001</v>
      </c>
      <c r="AM1674" s="145">
        <v>18.239999999999998</v>
      </c>
      <c r="AN1674" s="145">
        <v>17.32</v>
      </c>
      <c r="AO1674" s="145">
        <v>17.23</v>
      </c>
      <c r="AP1674" s="145">
        <v>17.25</v>
      </c>
      <c r="AQ1674" s="145">
        <v>16.59</v>
      </c>
      <c r="AR1674" s="145">
        <v>27.78</v>
      </c>
      <c r="AS1674" s="145">
        <v>21.54</v>
      </c>
      <c r="AT1674" s="145">
        <v>17.38</v>
      </c>
      <c r="AU1674" s="145">
        <v>18.66</v>
      </c>
      <c r="AV1674" s="145">
        <v>18.46</v>
      </c>
      <c r="AW1674" s="145">
        <v>19.3</v>
      </c>
      <c r="AX1674" s="195">
        <v>22.1</v>
      </c>
    </row>
    <row r="1675" spans="1:50" x14ac:dyDescent="0.35">
      <c r="A1675" s="27" t="s">
        <v>145</v>
      </c>
      <c r="B1675" s="3" t="s">
        <v>226</v>
      </c>
      <c r="C1675" s="3" t="s">
        <v>338</v>
      </c>
      <c r="D1675" s="3" t="s">
        <v>327</v>
      </c>
      <c r="E1675" s="3">
        <v>0</v>
      </c>
      <c r="F1675" s="3">
        <v>0</v>
      </c>
      <c r="G1675" s="3">
        <v>0</v>
      </c>
      <c r="H1675" s="3">
        <v>0</v>
      </c>
      <c r="I1675" s="3">
        <v>0</v>
      </c>
      <c r="J1675" s="3">
        <v>0</v>
      </c>
      <c r="K1675" s="3">
        <v>0</v>
      </c>
      <c r="L1675" s="3">
        <v>0</v>
      </c>
      <c r="M1675" s="3">
        <v>0</v>
      </c>
      <c r="N1675" s="3">
        <v>0</v>
      </c>
      <c r="O1675" s="3">
        <v>0</v>
      </c>
      <c r="P1675" s="3">
        <v>0</v>
      </c>
      <c r="Q1675" s="3">
        <v>0</v>
      </c>
      <c r="R1675" s="3">
        <v>0</v>
      </c>
      <c r="S1675" s="3">
        <v>0</v>
      </c>
      <c r="T1675" s="3">
        <v>0</v>
      </c>
      <c r="U1675" s="3">
        <v>0</v>
      </c>
      <c r="V1675" s="3">
        <v>0</v>
      </c>
      <c r="W1675" s="3">
        <v>0</v>
      </c>
      <c r="X1675" s="3">
        <v>0</v>
      </c>
      <c r="Y1675" s="3">
        <v>0</v>
      </c>
      <c r="Z1675" s="3">
        <v>0</v>
      </c>
      <c r="AA1675" s="3">
        <v>0</v>
      </c>
      <c r="AB1675" s="3">
        <v>0</v>
      </c>
      <c r="AC1675" s="3">
        <v>0</v>
      </c>
      <c r="AD1675" s="3">
        <v>0</v>
      </c>
      <c r="AE1675" s="3">
        <v>0</v>
      </c>
      <c r="AF1675" s="3">
        <v>0</v>
      </c>
      <c r="AG1675" s="3">
        <v>0</v>
      </c>
      <c r="AH1675" s="3">
        <v>0</v>
      </c>
      <c r="AI1675" s="3">
        <v>0</v>
      </c>
      <c r="AJ1675" s="3">
        <v>0</v>
      </c>
      <c r="AK1675" s="3">
        <v>0</v>
      </c>
      <c r="AL1675" s="3">
        <v>0</v>
      </c>
      <c r="AM1675" s="3">
        <v>0</v>
      </c>
      <c r="AN1675" s="3">
        <v>0</v>
      </c>
      <c r="AO1675" s="3">
        <v>0</v>
      </c>
      <c r="AP1675" s="3">
        <v>0</v>
      </c>
      <c r="AQ1675" s="3">
        <v>0</v>
      </c>
      <c r="AR1675" s="3">
        <v>0</v>
      </c>
      <c r="AS1675" s="3">
        <v>0</v>
      </c>
      <c r="AT1675" s="3">
        <v>0</v>
      </c>
      <c r="AU1675" s="3">
        <v>0</v>
      </c>
      <c r="AV1675" s="3">
        <v>0</v>
      </c>
      <c r="AW1675" s="3">
        <v>0</v>
      </c>
      <c r="AX1675" s="10">
        <v>0</v>
      </c>
    </row>
    <row r="1676" spans="1:50" x14ac:dyDescent="0.35">
      <c r="A1676" s="27" t="s">
        <v>145</v>
      </c>
      <c r="B1676" s="3" t="s">
        <v>226</v>
      </c>
      <c r="C1676" s="3" t="s">
        <v>338</v>
      </c>
      <c r="D1676" s="3" t="s">
        <v>167</v>
      </c>
      <c r="E1676" s="3">
        <v>0</v>
      </c>
      <c r="F1676" s="3">
        <v>0</v>
      </c>
      <c r="G1676" s="3">
        <v>0</v>
      </c>
      <c r="H1676" s="3">
        <v>0</v>
      </c>
      <c r="I1676" s="3">
        <v>0</v>
      </c>
      <c r="J1676" s="3">
        <v>0</v>
      </c>
      <c r="K1676" s="3">
        <v>0</v>
      </c>
      <c r="L1676" s="3">
        <v>0</v>
      </c>
      <c r="M1676" s="3">
        <v>0</v>
      </c>
      <c r="N1676" s="3">
        <v>0</v>
      </c>
      <c r="O1676" s="3">
        <v>0</v>
      </c>
      <c r="P1676" s="3">
        <v>0</v>
      </c>
      <c r="Q1676" s="3">
        <v>0</v>
      </c>
      <c r="R1676" s="3">
        <v>0</v>
      </c>
      <c r="S1676" s="3">
        <v>0</v>
      </c>
      <c r="T1676" s="3">
        <v>0</v>
      </c>
      <c r="U1676" s="3">
        <v>0</v>
      </c>
      <c r="V1676" s="3">
        <v>0</v>
      </c>
      <c r="W1676" s="3">
        <v>0</v>
      </c>
      <c r="X1676" s="3">
        <v>0</v>
      </c>
      <c r="Y1676" s="3">
        <v>0</v>
      </c>
      <c r="Z1676" s="3">
        <v>0</v>
      </c>
      <c r="AA1676" s="3">
        <v>0</v>
      </c>
      <c r="AB1676" s="3">
        <v>0</v>
      </c>
      <c r="AC1676" s="3">
        <v>0</v>
      </c>
      <c r="AD1676" s="3">
        <v>0</v>
      </c>
      <c r="AE1676" s="3">
        <v>0</v>
      </c>
      <c r="AF1676" s="3">
        <v>0</v>
      </c>
      <c r="AG1676" s="3">
        <v>0</v>
      </c>
      <c r="AH1676" s="3">
        <v>0</v>
      </c>
      <c r="AI1676" s="3">
        <v>0</v>
      </c>
      <c r="AJ1676" s="3">
        <v>0</v>
      </c>
      <c r="AK1676" s="3">
        <v>0</v>
      </c>
      <c r="AL1676" s="3">
        <v>0</v>
      </c>
      <c r="AM1676" s="3">
        <v>0</v>
      </c>
      <c r="AN1676" s="3">
        <v>0</v>
      </c>
      <c r="AO1676" s="3">
        <v>0</v>
      </c>
      <c r="AP1676" s="3">
        <v>0</v>
      </c>
      <c r="AQ1676" s="3">
        <v>0</v>
      </c>
      <c r="AR1676" s="3">
        <v>0</v>
      </c>
      <c r="AS1676" s="3">
        <v>0</v>
      </c>
      <c r="AT1676" s="3">
        <v>0</v>
      </c>
      <c r="AU1676" s="3">
        <v>0</v>
      </c>
      <c r="AV1676" s="3">
        <v>0</v>
      </c>
      <c r="AW1676" s="3">
        <v>0</v>
      </c>
      <c r="AX1676" s="10">
        <v>0</v>
      </c>
    </row>
    <row r="1677" spans="1:50" x14ac:dyDescent="0.35">
      <c r="A1677" s="27" t="s">
        <v>145</v>
      </c>
      <c r="B1677" s="3" t="s">
        <v>226</v>
      </c>
      <c r="C1677" s="3" t="s">
        <v>338</v>
      </c>
      <c r="D1677" s="3" t="s">
        <v>132</v>
      </c>
      <c r="E1677" s="3">
        <v>594</v>
      </c>
      <c r="F1677" s="3">
        <v>555</v>
      </c>
      <c r="G1677" s="3">
        <v>566</v>
      </c>
      <c r="H1677" s="3">
        <v>433</v>
      </c>
      <c r="I1677" s="3">
        <v>452</v>
      </c>
      <c r="J1677" s="3">
        <v>482</v>
      </c>
      <c r="K1677" s="3">
        <v>443</v>
      </c>
      <c r="L1677" s="3">
        <v>471</v>
      </c>
      <c r="M1677" s="3">
        <v>446</v>
      </c>
      <c r="N1677" s="3">
        <v>505</v>
      </c>
      <c r="O1677" s="3">
        <v>514</v>
      </c>
      <c r="P1677" s="3">
        <v>440</v>
      </c>
      <c r="Q1677" s="3">
        <v>489</v>
      </c>
      <c r="R1677" s="3">
        <v>460</v>
      </c>
      <c r="S1677" s="3">
        <v>468</v>
      </c>
      <c r="T1677" s="3">
        <v>472</v>
      </c>
      <c r="U1677" s="3">
        <v>471</v>
      </c>
      <c r="V1677" s="3">
        <v>454</v>
      </c>
      <c r="W1677" s="3">
        <v>448</v>
      </c>
      <c r="X1677" s="3">
        <v>431</v>
      </c>
      <c r="Y1677" s="3">
        <v>408</v>
      </c>
      <c r="Z1677" s="3">
        <v>598</v>
      </c>
      <c r="AA1677" s="3">
        <v>597</v>
      </c>
      <c r="AB1677" s="3">
        <v>554</v>
      </c>
      <c r="AC1677" s="3">
        <v>632</v>
      </c>
      <c r="AD1677" s="3">
        <v>707</v>
      </c>
      <c r="AE1677" s="3">
        <v>816</v>
      </c>
      <c r="AF1677" s="3">
        <v>812</v>
      </c>
      <c r="AG1677" s="3">
        <v>843</v>
      </c>
      <c r="AH1677" s="3">
        <v>790</v>
      </c>
      <c r="AI1677" s="3">
        <v>813</v>
      </c>
      <c r="AJ1677" s="3">
        <v>855</v>
      </c>
      <c r="AK1677" s="4">
        <v>1034</v>
      </c>
      <c r="AL1677" s="4">
        <v>1280</v>
      </c>
      <c r="AM1677" s="4">
        <v>1100</v>
      </c>
      <c r="AN1677" s="4">
        <v>1072</v>
      </c>
      <c r="AO1677" s="4">
        <v>1253</v>
      </c>
      <c r="AP1677" s="4">
        <v>1218</v>
      </c>
      <c r="AQ1677" s="3">
        <v>830</v>
      </c>
      <c r="AR1677" s="3">
        <v>147</v>
      </c>
      <c r="AS1677" s="3">
        <v>280</v>
      </c>
      <c r="AT1677" s="3">
        <v>657</v>
      </c>
      <c r="AU1677" s="3">
        <v>843</v>
      </c>
      <c r="AV1677" s="4">
        <v>1154</v>
      </c>
      <c r="AW1677" s="4">
        <v>1330</v>
      </c>
      <c r="AX1677" s="16">
        <v>1202</v>
      </c>
    </row>
    <row r="1678" spans="1:50" x14ac:dyDescent="0.35">
      <c r="A1678" s="27" t="s">
        <v>145</v>
      </c>
      <c r="B1678" s="3" t="s">
        <v>226</v>
      </c>
      <c r="C1678" s="3" t="s">
        <v>339</v>
      </c>
      <c r="D1678" s="3" t="s">
        <v>162</v>
      </c>
      <c r="E1678" s="145">
        <v>6204422.5300000003</v>
      </c>
      <c r="F1678" s="145">
        <v>5322197.7</v>
      </c>
      <c r="G1678" s="145">
        <v>5944558.9800000004</v>
      </c>
      <c r="H1678" s="145">
        <v>5158011.21</v>
      </c>
      <c r="I1678" s="145">
        <v>6018182.0300000003</v>
      </c>
      <c r="J1678" s="145">
        <v>5975083.0300000003</v>
      </c>
      <c r="K1678" s="145">
        <v>5475725.8099999996</v>
      </c>
      <c r="L1678" s="145">
        <v>5549906.8700000001</v>
      </c>
      <c r="M1678" s="145">
        <v>5249341.3499999996</v>
      </c>
      <c r="N1678" s="145">
        <v>5632664.3099999996</v>
      </c>
      <c r="O1678" s="145">
        <v>5803582.7999999998</v>
      </c>
      <c r="P1678" s="145">
        <v>5453483.6600000001</v>
      </c>
      <c r="Q1678" s="145">
        <v>5367330.07</v>
      </c>
      <c r="R1678" s="145">
        <v>5186558.72</v>
      </c>
      <c r="S1678" s="145">
        <v>5367879.6100000003</v>
      </c>
      <c r="T1678" s="145">
        <v>5256851.68</v>
      </c>
      <c r="U1678" s="145">
        <v>5646233.0999999996</v>
      </c>
      <c r="V1678" s="145">
        <v>5304385.9800000004</v>
      </c>
      <c r="W1678" s="145">
        <v>5401876.7800000003</v>
      </c>
      <c r="X1678" s="145">
        <v>5924873.4100000001</v>
      </c>
      <c r="Y1678" s="145">
        <v>5492101.9000000004</v>
      </c>
      <c r="Z1678" s="145">
        <v>6511496.3099999996</v>
      </c>
      <c r="AA1678" s="145">
        <v>5623576.5599999996</v>
      </c>
      <c r="AB1678" s="145">
        <v>5300722.83</v>
      </c>
      <c r="AC1678" s="145">
        <v>6600693.0499999998</v>
      </c>
      <c r="AD1678" s="145">
        <v>6182532.5899999999</v>
      </c>
      <c r="AE1678" s="145">
        <v>6658496.0700000003</v>
      </c>
      <c r="AF1678" s="145">
        <v>6360492.1299999999</v>
      </c>
      <c r="AG1678" s="145">
        <v>6726361.0999999996</v>
      </c>
      <c r="AH1678" s="145">
        <v>5162044.22</v>
      </c>
      <c r="AI1678" s="145">
        <v>5757949.7999999998</v>
      </c>
      <c r="AJ1678" s="145">
        <v>5750399.1500000004</v>
      </c>
      <c r="AK1678" s="145">
        <v>5606175.1799999997</v>
      </c>
      <c r="AL1678" s="145">
        <v>6045484.5099999998</v>
      </c>
      <c r="AM1678" s="145">
        <v>5640297.1100000003</v>
      </c>
      <c r="AN1678" s="145">
        <v>5607131.0999999996</v>
      </c>
      <c r="AO1678" s="145">
        <v>5960310.5999999996</v>
      </c>
      <c r="AP1678" s="145">
        <v>5676545.1900000004</v>
      </c>
      <c r="AQ1678" s="145">
        <v>3487934.69</v>
      </c>
      <c r="AR1678" s="145">
        <v>657170.86</v>
      </c>
      <c r="AS1678" s="145">
        <v>862107.44</v>
      </c>
      <c r="AT1678" s="145">
        <v>1550943.98</v>
      </c>
      <c r="AU1678" s="145">
        <v>1951542.73</v>
      </c>
      <c r="AV1678" s="145">
        <v>1801017.85</v>
      </c>
      <c r="AW1678" s="145">
        <v>2005202.49</v>
      </c>
      <c r="AX1678" s="195">
        <v>1910881.73</v>
      </c>
    </row>
    <row r="1679" spans="1:50" x14ac:dyDescent="0.35">
      <c r="A1679" s="27" t="s">
        <v>145</v>
      </c>
      <c r="B1679" s="3" t="s">
        <v>226</v>
      </c>
      <c r="C1679" s="3" t="s">
        <v>339</v>
      </c>
      <c r="D1679" s="3" t="s">
        <v>166</v>
      </c>
      <c r="E1679" s="145">
        <v>372.26</v>
      </c>
      <c r="F1679" s="145">
        <v>323.08999999999997</v>
      </c>
      <c r="G1679" s="145">
        <v>339.88</v>
      </c>
      <c r="H1679" s="145">
        <v>307.79000000000002</v>
      </c>
      <c r="I1679" s="145">
        <v>336.25</v>
      </c>
      <c r="J1679" s="145">
        <v>330.88</v>
      </c>
      <c r="K1679" s="145">
        <v>320.05</v>
      </c>
      <c r="L1679" s="145">
        <v>317.77</v>
      </c>
      <c r="M1679" s="145">
        <v>302.56</v>
      </c>
      <c r="N1679" s="145">
        <v>310.36</v>
      </c>
      <c r="O1679" s="145">
        <v>314.89999999999998</v>
      </c>
      <c r="P1679" s="145">
        <v>304.31</v>
      </c>
      <c r="Q1679" s="145">
        <v>300.86</v>
      </c>
      <c r="R1679" s="145">
        <v>290.39999999999998</v>
      </c>
      <c r="S1679" s="145">
        <v>293.14999999999998</v>
      </c>
      <c r="T1679" s="145">
        <v>285.70999999999998</v>
      </c>
      <c r="U1679" s="145">
        <v>293.27</v>
      </c>
      <c r="V1679" s="145">
        <v>280.31</v>
      </c>
      <c r="W1679" s="145">
        <v>290.13</v>
      </c>
      <c r="X1679" s="145">
        <v>315.24</v>
      </c>
      <c r="Y1679" s="145">
        <v>307.39</v>
      </c>
      <c r="Z1679" s="145">
        <v>337.73</v>
      </c>
      <c r="AA1679" s="145">
        <v>298.52</v>
      </c>
      <c r="AB1679" s="145">
        <v>283.36</v>
      </c>
      <c r="AC1679" s="145">
        <v>337.72</v>
      </c>
      <c r="AD1679" s="145">
        <v>324.19</v>
      </c>
      <c r="AE1679" s="145">
        <v>335.1</v>
      </c>
      <c r="AF1679" s="145">
        <v>322.41000000000003</v>
      </c>
      <c r="AG1679" s="145">
        <v>333.85</v>
      </c>
      <c r="AH1679" s="145">
        <v>257.5</v>
      </c>
      <c r="AI1679" s="145">
        <v>278.57</v>
      </c>
      <c r="AJ1679" s="145">
        <v>278.14999999999998</v>
      </c>
      <c r="AK1679" s="145">
        <v>267.64</v>
      </c>
      <c r="AL1679" s="145">
        <v>281.29000000000002</v>
      </c>
      <c r="AM1679" s="145">
        <v>271.33999999999997</v>
      </c>
      <c r="AN1679" s="145">
        <v>274.54000000000002</v>
      </c>
      <c r="AO1679" s="145">
        <v>271.91000000000003</v>
      </c>
      <c r="AP1679" s="145">
        <v>265.51</v>
      </c>
      <c r="AQ1679" s="145">
        <v>190.85</v>
      </c>
      <c r="AR1679" s="145">
        <v>217.39</v>
      </c>
      <c r="AS1679" s="145">
        <v>177.39</v>
      </c>
      <c r="AT1679" s="145">
        <v>158.31</v>
      </c>
      <c r="AU1679" s="145">
        <v>166.54</v>
      </c>
      <c r="AV1679" s="145">
        <v>149.33000000000001</v>
      </c>
      <c r="AW1679" s="145">
        <v>154.38999999999999</v>
      </c>
      <c r="AX1679" s="195">
        <v>157.38</v>
      </c>
    </row>
    <row r="1680" spans="1:50" x14ac:dyDescent="0.35">
      <c r="A1680" s="27" t="s">
        <v>145</v>
      </c>
      <c r="B1680" s="3" t="s">
        <v>226</v>
      </c>
      <c r="C1680" s="3" t="s">
        <v>339</v>
      </c>
      <c r="D1680" s="3" t="s">
        <v>327</v>
      </c>
      <c r="E1680" s="4">
        <v>253302</v>
      </c>
      <c r="F1680" s="4">
        <v>230424</v>
      </c>
      <c r="G1680" s="4">
        <v>262299</v>
      </c>
      <c r="H1680" s="4">
        <v>235669</v>
      </c>
      <c r="I1680" s="4">
        <v>272081</v>
      </c>
      <c r="J1680" s="4">
        <v>267450</v>
      </c>
      <c r="K1680" s="4">
        <v>244919</v>
      </c>
      <c r="L1680" s="4">
        <v>251503</v>
      </c>
      <c r="M1680" s="4">
        <v>236551</v>
      </c>
      <c r="N1680" s="4">
        <v>253573</v>
      </c>
      <c r="O1680" s="4">
        <v>259869</v>
      </c>
      <c r="P1680" s="4">
        <v>252192</v>
      </c>
      <c r="Q1680" s="4">
        <v>244422</v>
      </c>
      <c r="R1680" s="4">
        <v>235125</v>
      </c>
      <c r="S1680" s="4">
        <v>250988</v>
      </c>
      <c r="T1680" s="4">
        <v>246440</v>
      </c>
      <c r="U1680" s="4">
        <v>262755</v>
      </c>
      <c r="V1680" s="4">
        <v>248671</v>
      </c>
      <c r="W1680" s="4">
        <v>255522</v>
      </c>
      <c r="X1680" s="4">
        <v>265689</v>
      </c>
      <c r="Y1680" s="4">
        <v>234155</v>
      </c>
      <c r="Z1680" s="4">
        <v>273990</v>
      </c>
      <c r="AA1680" s="4">
        <v>257924</v>
      </c>
      <c r="AB1680" s="4">
        <v>248961</v>
      </c>
      <c r="AC1680" s="4">
        <v>267663</v>
      </c>
      <c r="AD1680" s="4">
        <v>247107</v>
      </c>
      <c r="AE1680" s="4">
        <v>271733</v>
      </c>
      <c r="AF1680" s="4">
        <v>261471</v>
      </c>
      <c r="AG1680" s="4">
        <v>283948</v>
      </c>
      <c r="AH1680" s="4">
        <v>258174</v>
      </c>
      <c r="AI1680" s="4">
        <v>278121</v>
      </c>
      <c r="AJ1680" s="4">
        <v>280871</v>
      </c>
      <c r="AK1680" s="4">
        <v>280375</v>
      </c>
      <c r="AL1680" s="4">
        <v>296539</v>
      </c>
      <c r="AM1680" s="4">
        <v>275794</v>
      </c>
      <c r="AN1680" s="4">
        <v>280281</v>
      </c>
      <c r="AO1680" s="4">
        <v>295330</v>
      </c>
      <c r="AP1680" s="4">
        <v>280191</v>
      </c>
      <c r="AQ1680" s="4">
        <v>173745</v>
      </c>
      <c r="AR1680" s="4">
        <v>28822</v>
      </c>
      <c r="AS1680" s="4">
        <v>39504</v>
      </c>
      <c r="AT1680" s="4">
        <v>65966</v>
      </c>
      <c r="AU1680" s="4">
        <v>81956</v>
      </c>
      <c r="AV1680" s="4">
        <v>78297</v>
      </c>
      <c r="AW1680" s="4">
        <v>80866</v>
      </c>
      <c r="AX1680" s="16">
        <v>73790</v>
      </c>
    </row>
    <row r="1681" spans="1:50" x14ac:dyDescent="0.35">
      <c r="A1681" s="27" t="s">
        <v>145</v>
      </c>
      <c r="B1681" s="3" t="s">
        <v>226</v>
      </c>
      <c r="C1681" s="3" t="s">
        <v>339</v>
      </c>
      <c r="D1681" s="3" t="s">
        <v>167</v>
      </c>
      <c r="E1681" s="4">
        <v>126820</v>
      </c>
      <c r="F1681" s="4">
        <v>132495</v>
      </c>
      <c r="G1681" s="4">
        <v>157086</v>
      </c>
      <c r="H1681" s="4">
        <v>145808</v>
      </c>
      <c r="I1681" s="4">
        <v>171142</v>
      </c>
      <c r="J1681" s="4">
        <v>179244</v>
      </c>
      <c r="K1681" s="4">
        <v>144316</v>
      </c>
      <c r="L1681" s="4">
        <v>129572</v>
      </c>
      <c r="M1681" s="4">
        <v>131401</v>
      </c>
      <c r="N1681" s="4">
        <v>139478</v>
      </c>
      <c r="O1681" s="4">
        <v>158268</v>
      </c>
      <c r="P1681" s="4">
        <v>135392</v>
      </c>
      <c r="Q1681" s="4">
        <v>140928</v>
      </c>
      <c r="R1681" s="4">
        <v>131878</v>
      </c>
      <c r="S1681" s="4">
        <v>170372</v>
      </c>
      <c r="T1681" s="4">
        <v>176446</v>
      </c>
      <c r="U1681" s="4">
        <v>200863</v>
      </c>
      <c r="V1681" s="4">
        <v>187830</v>
      </c>
      <c r="W1681" s="4">
        <v>184562</v>
      </c>
      <c r="X1681" s="4">
        <v>176793</v>
      </c>
      <c r="Y1681" s="4">
        <v>142820</v>
      </c>
      <c r="Z1681" s="4">
        <v>161822</v>
      </c>
      <c r="AA1681" s="4">
        <v>149200</v>
      </c>
      <c r="AB1681" s="4">
        <v>146738</v>
      </c>
      <c r="AC1681" s="4">
        <v>167321</v>
      </c>
      <c r="AD1681" s="4">
        <v>152117</v>
      </c>
      <c r="AE1681" s="4">
        <v>165475</v>
      </c>
      <c r="AF1681" s="4">
        <v>189619</v>
      </c>
      <c r="AG1681" s="4">
        <v>190093</v>
      </c>
      <c r="AH1681" s="4">
        <v>175044</v>
      </c>
      <c r="AI1681" s="4">
        <v>212318</v>
      </c>
      <c r="AJ1681" s="4">
        <v>212459</v>
      </c>
      <c r="AK1681" s="4">
        <v>207347</v>
      </c>
      <c r="AL1681" s="4">
        <v>230907</v>
      </c>
      <c r="AM1681" s="4">
        <v>206518</v>
      </c>
      <c r="AN1681" s="4">
        <v>202190</v>
      </c>
      <c r="AO1681" s="4">
        <v>224346</v>
      </c>
      <c r="AP1681" s="4">
        <v>206226</v>
      </c>
      <c r="AQ1681" s="4">
        <v>137218</v>
      </c>
      <c r="AR1681" s="4">
        <v>42283</v>
      </c>
      <c r="AS1681" s="4">
        <v>57805</v>
      </c>
      <c r="AT1681" s="4">
        <v>103588</v>
      </c>
      <c r="AU1681" s="4">
        <v>127030</v>
      </c>
      <c r="AV1681" s="4">
        <v>118803</v>
      </c>
      <c r="AW1681" s="4">
        <v>100233</v>
      </c>
      <c r="AX1681" s="16">
        <v>79434</v>
      </c>
    </row>
    <row r="1682" spans="1:50" x14ac:dyDescent="0.35">
      <c r="A1682" s="27" t="s">
        <v>145</v>
      </c>
      <c r="B1682" s="3" t="s">
        <v>226</v>
      </c>
      <c r="C1682" s="3" t="s">
        <v>339</v>
      </c>
      <c r="D1682" s="3" t="s">
        <v>132</v>
      </c>
      <c r="E1682" s="4">
        <v>16667</v>
      </c>
      <c r="F1682" s="4">
        <v>16473</v>
      </c>
      <c r="G1682" s="4">
        <v>17490</v>
      </c>
      <c r="H1682" s="4">
        <v>16758</v>
      </c>
      <c r="I1682" s="4">
        <v>17898</v>
      </c>
      <c r="J1682" s="4">
        <v>18058</v>
      </c>
      <c r="K1682" s="4">
        <v>17109</v>
      </c>
      <c r="L1682" s="4">
        <v>17465</v>
      </c>
      <c r="M1682" s="4">
        <v>17350</v>
      </c>
      <c r="N1682" s="4">
        <v>18149</v>
      </c>
      <c r="O1682" s="4">
        <v>18430</v>
      </c>
      <c r="P1682" s="4">
        <v>17921</v>
      </c>
      <c r="Q1682" s="4">
        <v>17840</v>
      </c>
      <c r="R1682" s="4">
        <v>17860</v>
      </c>
      <c r="S1682" s="4">
        <v>18311</v>
      </c>
      <c r="T1682" s="4">
        <v>18399</v>
      </c>
      <c r="U1682" s="4">
        <v>19253</v>
      </c>
      <c r="V1682" s="4">
        <v>18923</v>
      </c>
      <c r="W1682" s="4">
        <v>18619</v>
      </c>
      <c r="X1682" s="4">
        <v>18795</v>
      </c>
      <c r="Y1682" s="4">
        <v>17867</v>
      </c>
      <c r="Z1682" s="4">
        <v>19280</v>
      </c>
      <c r="AA1682" s="4">
        <v>18838</v>
      </c>
      <c r="AB1682" s="4">
        <v>18707</v>
      </c>
      <c r="AC1682" s="4">
        <v>19545</v>
      </c>
      <c r="AD1682" s="4">
        <v>19071</v>
      </c>
      <c r="AE1682" s="4">
        <v>19870</v>
      </c>
      <c r="AF1682" s="4">
        <v>19728</v>
      </c>
      <c r="AG1682" s="4">
        <v>20148</v>
      </c>
      <c r="AH1682" s="4">
        <v>20047</v>
      </c>
      <c r="AI1682" s="4">
        <v>20670</v>
      </c>
      <c r="AJ1682" s="4">
        <v>20674</v>
      </c>
      <c r="AK1682" s="4">
        <v>20947</v>
      </c>
      <c r="AL1682" s="4">
        <v>21492</v>
      </c>
      <c r="AM1682" s="4">
        <v>20787</v>
      </c>
      <c r="AN1682" s="4">
        <v>20424</v>
      </c>
      <c r="AO1682" s="4">
        <v>21920</v>
      </c>
      <c r="AP1682" s="4">
        <v>21380</v>
      </c>
      <c r="AQ1682" s="4">
        <v>18276</v>
      </c>
      <c r="AR1682" s="4">
        <v>3023</v>
      </c>
      <c r="AS1682" s="4">
        <v>4860</v>
      </c>
      <c r="AT1682" s="4">
        <v>9797</v>
      </c>
      <c r="AU1682" s="4">
        <v>11718</v>
      </c>
      <c r="AV1682" s="4">
        <v>12061</v>
      </c>
      <c r="AW1682" s="4">
        <v>12988</v>
      </c>
      <c r="AX1682" s="16">
        <v>12142</v>
      </c>
    </row>
    <row r="1683" spans="1:50" x14ac:dyDescent="0.35">
      <c r="A1683" s="27" t="s">
        <v>145</v>
      </c>
      <c r="B1683" s="3" t="s">
        <v>227</v>
      </c>
      <c r="C1683" s="3" t="s">
        <v>129</v>
      </c>
      <c r="D1683" s="3" t="s">
        <v>162</v>
      </c>
      <c r="E1683" s="145">
        <v>8207.2999999999993</v>
      </c>
      <c r="F1683" s="145">
        <v>7956.06</v>
      </c>
      <c r="G1683" s="145">
        <v>9566.43</v>
      </c>
      <c r="H1683" s="145">
        <v>11209.27</v>
      </c>
      <c r="I1683" s="145">
        <v>14551.18</v>
      </c>
      <c r="J1683" s="145">
        <v>11657.81</v>
      </c>
      <c r="K1683" s="145">
        <v>7558.68</v>
      </c>
      <c r="L1683" s="145">
        <v>8942.82</v>
      </c>
      <c r="M1683" s="145">
        <v>7010.88</v>
      </c>
      <c r="N1683" s="145">
        <v>7942.8</v>
      </c>
      <c r="O1683" s="145">
        <v>8221.75</v>
      </c>
      <c r="P1683" s="145">
        <v>7937.19</v>
      </c>
      <c r="Q1683" s="145">
        <v>10395.49</v>
      </c>
      <c r="R1683" s="145">
        <v>9765.26</v>
      </c>
      <c r="S1683" s="145">
        <v>10509.68</v>
      </c>
      <c r="T1683" s="145">
        <v>9552.33</v>
      </c>
      <c r="U1683" s="145">
        <v>10955.28</v>
      </c>
      <c r="V1683" s="145">
        <v>12760.04</v>
      </c>
      <c r="W1683" s="145">
        <v>12327.46</v>
      </c>
      <c r="X1683" s="145">
        <v>15346.79</v>
      </c>
      <c r="Y1683" s="145">
        <v>13131.55</v>
      </c>
      <c r="Z1683" s="145">
        <v>14748.17</v>
      </c>
      <c r="AA1683" s="145">
        <v>13486.05</v>
      </c>
      <c r="AB1683" s="145">
        <v>11768.35</v>
      </c>
      <c r="AC1683" s="145">
        <v>11962.41</v>
      </c>
      <c r="AD1683" s="145">
        <v>11819.94</v>
      </c>
      <c r="AE1683" s="145">
        <v>13179.38</v>
      </c>
      <c r="AF1683" s="145">
        <v>14503.94</v>
      </c>
      <c r="AG1683" s="145">
        <v>16140.46</v>
      </c>
      <c r="AH1683" s="145">
        <v>15834.16</v>
      </c>
      <c r="AI1683" s="145">
        <v>21156.959999999999</v>
      </c>
      <c r="AJ1683" s="145">
        <v>20476.740000000002</v>
      </c>
      <c r="AK1683" s="145">
        <v>23133.919999999998</v>
      </c>
      <c r="AL1683" s="145">
        <v>28119.74</v>
      </c>
      <c r="AM1683" s="145">
        <v>12389.6</v>
      </c>
      <c r="AN1683" s="145">
        <v>13241.34</v>
      </c>
      <c r="AO1683" s="145">
        <v>13927.46</v>
      </c>
      <c r="AP1683" s="145">
        <v>17412.419999999998</v>
      </c>
      <c r="AQ1683" s="145">
        <v>11956.89</v>
      </c>
      <c r="AR1683" s="145">
        <v>4059.61</v>
      </c>
      <c r="AS1683" s="145">
        <v>4578.0600000000004</v>
      </c>
      <c r="AT1683" s="145">
        <v>8173.96</v>
      </c>
      <c r="AU1683" s="145">
        <v>7286.61</v>
      </c>
      <c r="AV1683" s="145">
        <v>8374.94</v>
      </c>
      <c r="AW1683" s="145">
        <v>9246.2000000000007</v>
      </c>
      <c r="AX1683" s="195">
        <v>9094.17</v>
      </c>
    </row>
    <row r="1684" spans="1:50" x14ac:dyDescent="0.35">
      <c r="A1684" s="27" t="s">
        <v>145</v>
      </c>
      <c r="B1684" s="3" t="s">
        <v>227</v>
      </c>
      <c r="C1684" s="3" t="s">
        <v>129</v>
      </c>
      <c r="D1684" s="3" t="s">
        <v>166</v>
      </c>
      <c r="E1684" s="145">
        <v>431.96</v>
      </c>
      <c r="F1684" s="145">
        <v>497.25</v>
      </c>
      <c r="G1684" s="145">
        <v>478.32</v>
      </c>
      <c r="H1684" s="145">
        <v>448.37</v>
      </c>
      <c r="I1684" s="145">
        <v>692.91</v>
      </c>
      <c r="J1684" s="145">
        <v>485.74</v>
      </c>
      <c r="K1684" s="145">
        <v>377.93</v>
      </c>
      <c r="L1684" s="145">
        <v>425.85</v>
      </c>
      <c r="M1684" s="145">
        <v>368.99</v>
      </c>
      <c r="N1684" s="145">
        <v>345.34</v>
      </c>
      <c r="O1684" s="145">
        <v>391.51</v>
      </c>
      <c r="P1684" s="145">
        <v>610.54999999999995</v>
      </c>
      <c r="Q1684" s="145">
        <v>611.5</v>
      </c>
      <c r="R1684" s="145">
        <v>542.51</v>
      </c>
      <c r="S1684" s="145">
        <v>456.94</v>
      </c>
      <c r="T1684" s="145">
        <v>502.75</v>
      </c>
      <c r="U1684" s="145">
        <v>547.76</v>
      </c>
      <c r="V1684" s="145">
        <v>607.62</v>
      </c>
      <c r="W1684" s="145">
        <v>616.37</v>
      </c>
      <c r="X1684" s="145">
        <v>667.25</v>
      </c>
      <c r="Y1684" s="145">
        <v>570.94000000000005</v>
      </c>
      <c r="Z1684" s="145">
        <v>641.22</v>
      </c>
      <c r="AA1684" s="145">
        <v>709.79</v>
      </c>
      <c r="AB1684" s="145">
        <v>619.39</v>
      </c>
      <c r="AC1684" s="145">
        <v>478.5</v>
      </c>
      <c r="AD1684" s="145">
        <v>492.5</v>
      </c>
      <c r="AE1684" s="145">
        <v>527.17999999999995</v>
      </c>
      <c r="AF1684" s="145">
        <v>537.17999999999995</v>
      </c>
      <c r="AG1684" s="145">
        <v>701.76</v>
      </c>
      <c r="AH1684" s="145">
        <v>688.44</v>
      </c>
      <c r="AI1684" s="145">
        <v>919.87</v>
      </c>
      <c r="AJ1684" s="145">
        <v>787.57</v>
      </c>
      <c r="AK1684" s="145">
        <v>1005.82</v>
      </c>
      <c r="AL1684" s="145">
        <v>878.74</v>
      </c>
      <c r="AM1684" s="145">
        <v>427.23</v>
      </c>
      <c r="AN1684" s="145">
        <v>601.88</v>
      </c>
      <c r="AO1684" s="145">
        <v>480.26</v>
      </c>
      <c r="AP1684" s="145">
        <v>600.42999999999995</v>
      </c>
      <c r="AQ1684" s="145">
        <v>442.85</v>
      </c>
      <c r="AR1684" s="145">
        <v>451.07</v>
      </c>
      <c r="AS1684" s="145">
        <v>269.3</v>
      </c>
      <c r="AT1684" s="145">
        <v>340.58</v>
      </c>
      <c r="AU1684" s="145">
        <v>455.41</v>
      </c>
      <c r="AV1684" s="145">
        <v>558.33000000000004</v>
      </c>
      <c r="AW1684" s="145">
        <v>486.64</v>
      </c>
      <c r="AX1684" s="195">
        <v>433.06</v>
      </c>
    </row>
    <row r="1685" spans="1:50" x14ac:dyDescent="0.35">
      <c r="A1685" s="27" t="s">
        <v>145</v>
      </c>
      <c r="B1685" s="3" t="s">
        <v>227</v>
      </c>
      <c r="C1685" s="3" t="s">
        <v>129</v>
      </c>
      <c r="D1685" s="3" t="s">
        <v>327</v>
      </c>
      <c r="E1685" s="3">
        <v>178</v>
      </c>
      <c r="F1685" s="3">
        <v>159</v>
      </c>
      <c r="G1685" s="3">
        <v>183</v>
      </c>
      <c r="H1685" s="3">
        <v>303</v>
      </c>
      <c r="I1685" s="3">
        <v>238</v>
      </c>
      <c r="J1685" s="3">
        <v>209</v>
      </c>
      <c r="K1685" s="3">
        <v>185</v>
      </c>
      <c r="L1685" s="3">
        <v>215</v>
      </c>
      <c r="M1685" s="3">
        <v>167</v>
      </c>
      <c r="N1685" s="3">
        <v>309</v>
      </c>
      <c r="O1685" s="3">
        <v>233</v>
      </c>
      <c r="P1685" s="3">
        <v>188</v>
      </c>
      <c r="Q1685" s="3">
        <v>208</v>
      </c>
      <c r="R1685" s="3">
        <v>208</v>
      </c>
      <c r="S1685" s="3">
        <v>226</v>
      </c>
      <c r="T1685" s="3">
        <v>214</v>
      </c>
      <c r="U1685" s="3">
        <v>225</v>
      </c>
      <c r="V1685" s="3">
        <v>244</v>
      </c>
      <c r="W1685" s="3">
        <v>210</v>
      </c>
      <c r="X1685" s="3">
        <v>345</v>
      </c>
      <c r="Y1685" s="3">
        <v>233</v>
      </c>
      <c r="Z1685" s="3">
        <v>271</v>
      </c>
      <c r="AA1685" s="3">
        <v>220</v>
      </c>
      <c r="AB1685" s="3">
        <v>217</v>
      </c>
      <c r="AC1685" s="3">
        <v>247</v>
      </c>
      <c r="AD1685" s="3">
        <v>742</v>
      </c>
      <c r="AE1685" s="3">
        <v>322</v>
      </c>
      <c r="AF1685" s="3">
        <v>236</v>
      </c>
      <c r="AG1685" s="3">
        <v>248</v>
      </c>
      <c r="AH1685" s="3">
        <v>252</v>
      </c>
      <c r="AI1685" s="3">
        <v>250</v>
      </c>
      <c r="AJ1685" s="3">
        <v>187</v>
      </c>
      <c r="AK1685" s="3">
        <v>237</v>
      </c>
      <c r="AL1685" s="3">
        <v>337</v>
      </c>
      <c r="AM1685" s="3">
        <v>225</v>
      </c>
      <c r="AN1685" s="3">
        <v>241</v>
      </c>
      <c r="AO1685" s="3">
        <v>260</v>
      </c>
      <c r="AP1685" s="3">
        <v>281</v>
      </c>
      <c r="AQ1685" s="3">
        <v>197</v>
      </c>
      <c r="AR1685" s="3">
        <v>59</v>
      </c>
      <c r="AS1685" s="3">
        <v>70</v>
      </c>
      <c r="AT1685" s="3">
        <v>122</v>
      </c>
      <c r="AU1685" s="3">
        <v>83</v>
      </c>
      <c r="AV1685" s="3">
        <v>139</v>
      </c>
      <c r="AW1685" s="3">
        <v>147</v>
      </c>
      <c r="AX1685" s="10">
        <v>177</v>
      </c>
    </row>
    <row r="1686" spans="1:50" x14ac:dyDescent="0.35">
      <c r="A1686" s="27" t="s">
        <v>145</v>
      </c>
      <c r="B1686" s="3" t="s">
        <v>227</v>
      </c>
      <c r="C1686" s="3" t="s">
        <v>129</v>
      </c>
      <c r="D1686" s="3" t="s">
        <v>167</v>
      </c>
      <c r="E1686" s="4">
        <v>2833</v>
      </c>
      <c r="F1686" s="4">
        <v>3040</v>
      </c>
      <c r="G1686" s="4">
        <v>3678</v>
      </c>
      <c r="H1686" s="4">
        <v>3771</v>
      </c>
      <c r="I1686" s="4">
        <v>5236</v>
      </c>
      <c r="J1686" s="4">
        <v>3654</v>
      </c>
      <c r="K1686" s="4">
        <v>2560</v>
      </c>
      <c r="L1686" s="4">
        <v>3170</v>
      </c>
      <c r="M1686" s="4">
        <v>2085</v>
      </c>
      <c r="N1686" s="4">
        <v>4348</v>
      </c>
      <c r="O1686" s="4">
        <v>3147</v>
      </c>
      <c r="P1686" s="4">
        <v>2158</v>
      </c>
      <c r="Q1686" s="4">
        <v>2830</v>
      </c>
      <c r="R1686" s="4">
        <v>2852</v>
      </c>
      <c r="S1686" s="4">
        <v>2923</v>
      </c>
      <c r="T1686" s="4">
        <v>2759</v>
      </c>
      <c r="U1686" s="4">
        <v>3219</v>
      </c>
      <c r="V1686" s="4">
        <v>3802</v>
      </c>
      <c r="W1686" s="4">
        <v>3408</v>
      </c>
      <c r="X1686" s="4">
        <v>4586</v>
      </c>
      <c r="Y1686" s="4">
        <v>3851</v>
      </c>
      <c r="Z1686" s="4">
        <v>4554</v>
      </c>
      <c r="AA1686" s="4">
        <v>3933</v>
      </c>
      <c r="AB1686" s="4">
        <v>3133</v>
      </c>
      <c r="AC1686" s="4">
        <v>3253</v>
      </c>
      <c r="AD1686" s="4">
        <v>2582</v>
      </c>
      <c r="AE1686" s="4">
        <v>3620</v>
      </c>
      <c r="AF1686" s="4">
        <v>3648</v>
      </c>
      <c r="AG1686" s="4">
        <v>4233</v>
      </c>
      <c r="AH1686" s="4">
        <v>3961</v>
      </c>
      <c r="AI1686" s="4">
        <v>4013</v>
      </c>
      <c r="AJ1686" s="4">
        <v>4075</v>
      </c>
      <c r="AK1686" s="4">
        <v>5048</v>
      </c>
      <c r="AL1686" s="4">
        <v>5456</v>
      </c>
      <c r="AM1686" s="4">
        <v>3386</v>
      </c>
      <c r="AN1686" s="4">
        <v>3315</v>
      </c>
      <c r="AO1686" s="4">
        <v>3839</v>
      </c>
      <c r="AP1686" s="4">
        <v>4820</v>
      </c>
      <c r="AQ1686" s="4">
        <v>3365</v>
      </c>
      <c r="AR1686" s="4">
        <v>1342</v>
      </c>
      <c r="AS1686" s="4">
        <v>1544</v>
      </c>
      <c r="AT1686" s="4">
        <v>2649</v>
      </c>
      <c r="AU1686" s="4">
        <v>2769</v>
      </c>
      <c r="AV1686" s="4">
        <v>3509</v>
      </c>
      <c r="AW1686" s="4">
        <v>3799</v>
      </c>
      <c r="AX1686" s="16">
        <v>4495</v>
      </c>
    </row>
    <row r="1687" spans="1:50" x14ac:dyDescent="0.35">
      <c r="A1687" s="27" t="s">
        <v>145</v>
      </c>
      <c r="B1687" s="3" t="s">
        <v>227</v>
      </c>
      <c r="C1687" s="3" t="s">
        <v>129</v>
      </c>
      <c r="D1687" s="3" t="s">
        <v>132</v>
      </c>
      <c r="E1687" s="3">
        <v>19</v>
      </c>
      <c r="F1687" s="3">
        <v>16</v>
      </c>
      <c r="G1687" s="3">
        <v>20</v>
      </c>
      <c r="H1687" s="3">
        <v>25</v>
      </c>
      <c r="I1687" s="3">
        <v>21</v>
      </c>
      <c r="J1687" s="3">
        <v>24</v>
      </c>
      <c r="K1687" s="3">
        <v>20</v>
      </c>
      <c r="L1687" s="3">
        <v>21</v>
      </c>
      <c r="M1687" s="3">
        <v>19</v>
      </c>
      <c r="N1687" s="3">
        <v>23</v>
      </c>
      <c r="O1687" s="3">
        <v>21</v>
      </c>
      <c r="P1687" s="3">
        <v>13</v>
      </c>
      <c r="Q1687" s="3">
        <v>17</v>
      </c>
      <c r="R1687" s="3">
        <v>18</v>
      </c>
      <c r="S1687" s="3">
        <v>23</v>
      </c>
      <c r="T1687" s="3">
        <v>19</v>
      </c>
      <c r="U1687" s="3">
        <v>20</v>
      </c>
      <c r="V1687" s="3">
        <v>21</v>
      </c>
      <c r="W1687" s="3">
        <v>20</v>
      </c>
      <c r="X1687" s="3">
        <v>23</v>
      </c>
      <c r="Y1687" s="3">
        <v>23</v>
      </c>
      <c r="Z1687" s="3">
        <v>23</v>
      </c>
      <c r="AA1687" s="3">
        <v>19</v>
      </c>
      <c r="AB1687" s="3">
        <v>19</v>
      </c>
      <c r="AC1687" s="3">
        <v>25</v>
      </c>
      <c r="AD1687" s="3">
        <v>24</v>
      </c>
      <c r="AE1687" s="3">
        <v>25</v>
      </c>
      <c r="AF1687" s="3">
        <v>27</v>
      </c>
      <c r="AG1687" s="3">
        <v>23</v>
      </c>
      <c r="AH1687" s="3">
        <v>23</v>
      </c>
      <c r="AI1687" s="3">
        <v>23</v>
      </c>
      <c r="AJ1687" s="3">
        <v>26</v>
      </c>
      <c r="AK1687" s="3">
        <v>23</v>
      </c>
      <c r="AL1687" s="3">
        <v>32</v>
      </c>
      <c r="AM1687" s="3">
        <v>29</v>
      </c>
      <c r="AN1687" s="3">
        <v>22</v>
      </c>
      <c r="AO1687" s="3">
        <v>29</v>
      </c>
      <c r="AP1687" s="3">
        <v>29</v>
      </c>
      <c r="AQ1687" s="3">
        <v>27</v>
      </c>
      <c r="AR1687" s="3">
        <v>9</v>
      </c>
      <c r="AS1687" s="3">
        <v>17</v>
      </c>
      <c r="AT1687" s="3">
        <v>24</v>
      </c>
      <c r="AU1687" s="3">
        <v>16</v>
      </c>
      <c r="AV1687" s="3">
        <v>15</v>
      </c>
      <c r="AW1687" s="3">
        <v>19</v>
      </c>
      <c r="AX1687" s="10">
        <v>21</v>
      </c>
    </row>
    <row r="1688" spans="1:50" x14ac:dyDescent="0.35">
      <c r="A1688" s="27" t="s">
        <v>145</v>
      </c>
      <c r="B1688" s="3" t="s">
        <v>227</v>
      </c>
      <c r="C1688" s="3" t="s">
        <v>333</v>
      </c>
      <c r="D1688" s="3" t="s">
        <v>162</v>
      </c>
      <c r="E1688" s="145">
        <v>43.7</v>
      </c>
      <c r="F1688" s="145">
        <v>43.7</v>
      </c>
      <c r="G1688" s="145">
        <v>93.7</v>
      </c>
      <c r="H1688" s="145">
        <v>611.76</v>
      </c>
      <c r="I1688" s="145">
        <v>217.8</v>
      </c>
      <c r="J1688" s="145">
        <v>218.48</v>
      </c>
      <c r="K1688" s="145"/>
      <c r="L1688" s="145">
        <v>696.43</v>
      </c>
      <c r="M1688" s="145">
        <v>305.88</v>
      </c>
      <c r="N1688" s="145">
        <v>218.5</v>
      </c>
      <c r="O1688" s="145">
        <v>43.7</v>
      </c>
      <c r="P1688" s="145"/>
      <c r="Q1688" s="145"/>
      <c r="R1688" s="145">
        <v>44.24</v>
      </c>
      <c r="S1688" s="145">
        <v>44.24</v>
      </c>
      <c r="T1688" s="145">
        <v>132.72</v>
      </c>
      <c r="U1688" s="145">
        <v>44.24</v>
      </c>
      <c r="V1688" s="145">
        <v>132.72</v>
      </c>
      <c r="W1688" s="145">
        <v>44.24</v>
      </c>
      <c r="X1688" s="145">
        <v>194.24</v>
      </c>
      <c r="Y1688" s="145">
        <v>88.48</v>
      </c>
      <c r="Z1688" s="145">
        <v>132.72</v>
      </c>
      <c r="AA1688" s="145">
        <v>44.24</v>
      </c>
      <c r="AB1688" s="145">
        <v>150</v>
      </c>
      <c r="AC1688" s="145">
        <v>186.8</v>
      </c>
      <c r="AD1688" s="145">
        <v>90.52</v>
      </c>
      <c r="AE1688" s="145"/>
      <c r="AF1688" s="145">
        <v>225</v>
      </c>
      <c r="AG1688" s="145">
        <v>228.52</v>
      </c>
      <c r="AH1688" s="145">
        <v>378.52</v>
      </c>
      <c r="AI1688" s="145">
        <v>90.52</v>
      </c>
      <c r="AJ1688" s="145">
        <v>195.25</v>
      </c>
      <c r="AK1688" s="145">
        <v>90.52</v>
      </c>
      <c r="AL1688" s="145">
        <v>467.26</v>
      </c>
      <c r="AM1688" s="145">
        <v>90.96</v>
      </c>
      <c r="AN1688" s="145">
        <v>0</v>
      </c>
      <c r="AO1688" s="145">
        <v>250.31</v>
      </c>
      <c r="AP1688" s="145"/>
      <c r="AQ1688" s="145">
        <v>45.73</v>
      </c>
      <c r="AR1688" s="145">
        <v>45.73</v>
      </c>
      <c r="AS1688" s="145"/>
      <c r="AT1688" s="145">
        <v>150</v>
      </c>
      <c r="AU1688" s="145"/>
      <c r="AV1688" s="145"/>
      <c r="AW1688" s="145"/>
      <c r="AX1688" s="195"/>
    </row>
    <row r="1689" spans="1:50" x14ac:dyDescent="0.35">
      <c r="A1689" s="27" t="s">
        <v>145</v>
      </c>
      <c r="B1689" s="3" t="s">
        <v>227</v>
      </c>
      <c r="C1689" s="3" t="s">
        <v>333</v>
      </c>
      <c r="D1689" s="3" t="s">
        <v>166</v>
      </c>
      <c r="E1689" s="145">
        <v>43.7</v>
      </c>
      <c r="F1689" s="145">
        <v>21.85</v>
      </c>
      <c r="G1689" s="145">
        <v>46.85</v>
      </c>
      <c r="H1689" s="145">
        <v>122.35</v>
      </c>
      <c r="I1689" s="145">
        <v>108.9</v>
      </c>
      <c r="J1689" s="145">
        <v>218.48</v>
      </c>
      <c r="K1689" s="145"/>
      <c r="L1689" s="145">
        <v>348.22</v>
      </c>
      <c r="M1689" s="145">
        <v>152.94</v>
      </c>
      <c r="N1689" s="145">
        <v>109.25</v>
      </c>
      <c r="O1689" s="145">
        <v>43.7</v>
      </c>
      <c r="P1689" s="145"/>
      <c r="Q1689" s="145"/>
      <c r="R1689" s="145">
        <v>44.24</v>
      </c>
      <c r="S1689" s="145">
        <v>44.24</v>
      </c>
      <c r="T1689" s="145">
        <v>66.36</v>
      </c>
      <c r="U1689" s="145">
        <v>44.24</v>
      </c>
      <c r="V1689" s="145">
        <v>66.36</v>
      </c>
      <c r="W1689" s="145">
        <v>44.24</v>
      </c>
      <c r="X1689" s="145">
        <v>97.12</v>
      </c>
      <c r="Y1689" s="145">
        <v>44.24</v>
      </c>
      <c r="Z1689" s="145">
        <v>44.24</v>
      </c>
      <c r="AA1689" s="145">
        <v>44.24</v>
      </c>
      <c r="AB1689" s="145">
        <v>150</v>
      </c>
      <c r="AC1689" s="145">
        <v>186.8</v>
      </c>
      <c r="AD1689" s="145">
        <v>45.26</v>
      </c>
      <c r="AE1689" s="145"/>
      <c r="AF1689" s="145">
        <v>225</v>
      </c>
      <c r="AG1689" s="145">
        <v>228.52</v>
      </c>
      <c r="AH1689" s="145">
        <v>189.26</v>
      </c>
      <c r="AI1689" s="145">
        <v>45.26</v>
      </c>
      <c r="AJ1689" s="145">
        <v>97.63</v>
      </c>
      <c r="AK1689" s="145">
        <v>45.26</v>
      </c>
      <c r="AL1689" s="145">
        <v>116.82</v>
      </c>
      <c r="AM1689" s="145">
        <v>45.48</v>
      </c>
      <c r="AN1689" s="145">
        <v>0</v>
      </c>
      <c r="AO1689" s="145">
        <v>83.44</v>
      </c>
      <c r="AP1689" s="145"/>
      <c r="AQ1689" s="145">
        <v>45.73</v>
      </c>
      <c r="AR1689" s="145">
        <v>45.73</v>
      </c>
      <c r="AS1689" s="145"/>
      <c r="AT1689" s="145">
        <v>150</v>
      </c>
      <c r="AU1689" s="145"/>
      <c r="AV1689" s="145"/>
      <c r="AW1689" s="145"/>
      <c r="AX1689" s="195"/>
    </row>
    <row r="1690" spans="1:50" x14ac:dyDescent="0.35">
      <c r="A1690" s="27" t="s">
        <v>145</v>
      </c>
      <c r="B1690" s="3" t="s">
        <v>227</v>
      </c>
      <c r="C1690" s="3" t="s">
        <v>333</v>
      </c>
      <c r="D1690" s="3" t="s">
        <v>327</v>
      </c>
      <c r="E1690" s="3">
        <v>1</v>
      </c>
      <c r="F1690" s="3">
        <v>2</v>
      </c>
      <c r="G1690" s="3">
        <v>2</v>
      </c>
      <c r="H1690" s="3">
        <v>6</v>
      </c>
      <c r="I1690" s="3">
        <v>5</v>
      </c>
      <c r="J1690" s="3">
        <v>1</v>
      </c>
      <c r="K1690" s="3"/>
      <c r="L1690" s="3">
        <v>2</v>
      </c>
      <c r="M1690" s="3">
        <v>3</v>
      </c>
      <c r="N1690" s="3">
        <v>6</v>
      </c>
      <c r="O1690" s="3">
        <v>1</v>
      </c>
      <c r="P1690" s="3"/>
      <c r="Q1690" s="3"/>
      <c r="R1690" s="3">
        <v>1</v>
      </c>
      <c r="S1690" s="3">
        <v>1</v>
      </c>
      <c r="T1690" s="3">
        <v>3</v>
      </c>
      <c r="U1690" s="3">
        <v>1</v>
      </c>
      <c r="V1690" s="3">
        <v>3</v>
      </c>
      <c r="W1690" s="3">
        <v>1</v>
      </c>
      <c r="X1690" s="3">
        <v>2</v>
      </c>
      <c r="Y1690" s="3">
        <v>2</v>
      </c>
      <c r="Z1690" s="3">
        <v>3</v>
      </c>
      <c r="AA1690" s="3">
        <v>1</v>
      </c>
      <c r="AB1690" s="3">
        <v>1</v>
      </c>
      <c r="AC1690" s="3">
        <v>1</v>
      </c>
      <c r="AD1690" s="3">
        <v>2</v>
      </c>
      <c r="AE1690" s="3"/>
      <c r="AF1690" s="3">
        <v>1</v>
      </c>
      <c r="AG1690" s="3">
        <v>1</v>
      </c>
      <c r="AH1690" s="3">
        <v>2</v>
      </c>
      <c r="AI1690" s="3">
        <v>2</v>
      </c>
      <c r="AJ1690" s="3">
        <v>2</v>
      </c>
      <c r="AK1690" s="3">
        <v>2</v>
      </c>
      <c r="AL1690" s="3">
        <v>4</v>
      </c>
      <c r="AM1690" s="3">
        <v>2</v>
      </c>
      <c r="AN1690" s="3">
        <v>1</v>
      </c>
      <c r="AO1690" s="3">
        <v>3</v>
      </c>
      <c r="AP1690" s="3"/>
      <c r="AQ1690" s="3">
        <v>1</v>
      </c>
      <c r="AR1690" s="3">
        <v>1</v>
      </c>
      <c r="AS1690" s="3"/>
      <c r="AT1690" s="3">
        <v>1</v>
      </c>
      <c r="AU1690" s="3"/>
      <c r="AV1690" s="3"/>
      <c r="AW1690" s="3"/>
      <c r="AX1690" s="10"/>
    </row>
    <row r="1691" spans="1:50" x14ac:dyDescent="0.35">
      <c r="A1691" s="27" t="s">
        <v>145</v>
      </c>
      <c r="B1691" s="3" t="s">
        <v>227</v>
      </c>
      <c r="C1691" s="3" t="s">
        <v>333</v>
      </c>
      <c r="D1691" s="3" t="s">
        <v>167</v>
      </c>
      <c r="E1691" s="3">
        <v>0</v>
      </c>
      <c r="F1691" s="3">
        <v>0</v>
      </c>
      <c r="G1691" s="3">
        <v>0</v>
      </c>
      <c r="H1691" s="3">
        <v>0</v>
      </c>
      <c r="I1691" s="3">
        <v>0</v>
      </c>
      <c r="J1691" s="3">
        <v>0</v>
      </c>
      <c r="K1691" s="3"/>
      <c r="L1691" s="3">
        <v>0</v>
      </c>
      <c r="M1691" s="3">
        <v>0</v>
      </c>
      <c r="N1691" s="3">
        <v>0</v>
      </c>
      <c r="O1691" s="3">
        <v>0</v>
      </c>
      <c r="P1691" s="3"/>
      <c r="Q1691" s="3"/>
      <c r="R1691" s="3">
        <v>0</v>
      </c>
      <c r="S1691" s="3">
        <v>0</v>
      </c>
      <c r="T1691" s="3">
        <v>0</v>
      </c>
      <c r="U1691" s="3">
        <v>0</v>
      </c>
      <c r="V1691" s="3">
        <v>0</v>
      </c>
      <c r="W1691" s="3">
        <v>0</v>
      </c>
      <c r="X1691" s="3">
        <v>0</v>
      </c>
      <c r="Y1691" s="3">
        <v>0</v>
      </c>
      <c r="Z1691" s="3">
        <v>0</v>
      </c>
      <c r="AA1691" s="3">
        <v>0</v>
      </c>
      <c r="AB1691" s="3">
        <v>0</v>
      </c>
      <c r="AC1691" s="3">
        <v>0</v>
      </c>
      <c r="AD1691" s="3">
        <v>0</v>
      </c>
      <c r="AE1691" s="3"/>
      <c r="AF1691" s="3">
        <v>0</v>
      </c>
      <c r="AG1691" s="3">
        <v>0</v>
      </c>
      <c r="AH1691" s="3">
        <v>0</v>
      </c>
      <c r="AI1691" s="3">
        <v>0</v>
      </c>
      <c r="AJ1691" s="3">
        <v>0</v>
      </c>
      <c r="AK1691" s="3">
        <v>0</v>
      </c>
      <c r="AL1691" s="3">
        <v>0</v>
      </c>
      <c r="AM1691" s="3">
        <v>0</v>
      </c>
      <c r="AN1691" s="3">
        <v>0</v>
      </c>
      <c r="AO1691" s="3">
        <v>0</v>
      </c>
      <c r="AP1691" s="3"/>
      <c r="AQ1691" s="3">
        <v>0</v>
      </c>
      <c r="AR1691" s="3">
        <v>0</v>
      </c>
      <c r="AS1691" s="3"/>
      <c r="AT1691" s="3">
        <v>0</v>
      </c>
      <c r="AU1691" s="3"/>
      <c r="AV1691" s="3"/>
      <c r="AW1691" s="3"/>
      <c r="AX1691" s="10"/>
    </row>
    <row r="1692" spans="1:50" x14ac:dyDescent="0.35">
      <c r="A1692" s="27" t="s">
        <v>145</v>
      </c>
      <c r="B1692" s="3" t="s">
        <v>227</v>
      </c>
      <c r="C1692" s="3" t="s">
        <v>333</v>
      </c>
      <c r="D1692" s="3" t="s">
        <v>132</v>
      </c>
      <c r="E1692" s="3">
        <v>1</v>
      </c>
      <c r="F1692" s="3">
        <v>2</v>
      </c>
      <c r="G1692" s="3">
        <v>2</v>
      </c>
      <c r="H1692" s="3">
        <v>5</v>
      </c>
      <c r="I1692" s="3">
        <v>2</v>
      </c>
      <c r="J1692" s="3">
        <v>1</v>
      </c>
      <c r="K1692" s="3"/>
      <c r="L1692" s="3">
        <v>2</v>
      </c>
      <c r="M1692" s="3">
        <v>2</v>
      </c>
      <c r="N1692" s="3">
        <v>2</v>
      </c>
      <c r="O1692" s="3">
        <v>1</v>
      </c>
      <c r="P1692" s="3"/>
      <c r="Q1692" s="3"/>
      <c r="R1692" s="3">
        <v>1</v>
      </c>
      <c r="S1692" s="3">
        <v>1</v>
      </c>
      <c r="T1692" s="3">
        <v>2</v>
      </c>
      <c r="U1692" s="3">
        <v>1</v>
      </c>
      <c r="V1692" s="3">
        <v>2</v>
      </c>
      <c r="W1692" s="3">
        <v>1</v>
      </c>
      <c r="X1692" s="3">
        <v>2</v>
      </c>
      <c r="Y1692" s="3">
        <v>2</v>
      </c>
      <c r="Z1692" s="3">
        <v>3</v>
      </c>
      <c r="AA1692" s="3">
        <v>1</v>
      </c>
      <c r="AB1692" s="3">
        <v>1</v>
      </c>
      <c r="AC1692" s="3">
        <v>1</v>
      </c>
      <c r="AD1692" s="3">
        <v>2</v>
      </c>
      <c r="AE1692" s="3"/>
      <c r="AF1692" s="3">
        <v>1</v>
      </c>
      <c r="AG1692" s="3">
        <v>1</v>
      </c>
      <c r="AH1692" s="3">
        <v>2</v>
      </c>
      <c r="AI1692" s="3">
        <v>2</v>
      </c>
      <c r="AJ1692" s="3">
        <v>2</v>
      </c>
      <c r="AK1692" s="3">
        <v>2</v>
      </c>
      <c r="AL1692" s="3">
        <v>4</v>
      </c>
      <c r="AM1692" s="3">
        <v>2</v>
      </c>
      <c r="AN1692" s="3">
        <v>1</v>
      </c>
      <c r="AO1692" s="3">
        <v>3</v>
      </c>
      <c r="AP1692" s="3"/>
      <c r="AQ1692" s="3">
        <v>1</v>
      </c>
      <c r="AR1692" s="3">
        <v>1</v>
      </c>
      <c r="AS1692" s="3"/>
      <c r="AT1692" s="3">
        <v>1</v>
      </c>
      <c r="AU1692" s="3"/>
      <c r="AV1692" s="3"/>
      <c r="AW1692" s="3"/>
      <c r="AX1692" s="10"/>
    </row>
    <row r="1693" spans="1:50" x14ac:dyDescent="0.35">
      <c r="A1693" s="27" t="s">
        <v>145</v>
      </c>
      <c r="B1693" s="3" t="s">
        <v>227</v>
      </c>
      <c r="C1693" s="3" t="s">
        <v>334</v>
      </c>
      <c r="D1693" s="3" t="s">
        <v>162</v>
      </c>
      <c r="E1693" s="145">
        <v>5.54</v>
      </c>
      <c r="F1693" s="145">
        <v>7.43</v>
      </c>
      <c r="G1693" s="145">
        <v>65.900000000000006</v>
      </c>
      <c r="H1693" s="145">
        <v>130.5</v>
      </c>
      <c r="I1693" s="145">
        <v>67.069999999999993</v>
      </c>
      <c r="J1693" s="145">
        <v>0</v>
      </c>
      <c r="K1693" s="145"/>
      <c r="L1693" s="145">
        <v>43.74</v>
      </c>
      <c r="M1693" s="145">
        <v>24.78</v>
      </c>
      <c r="N1693" s="145">
        <v>58.46</v>
      </c>
      <c r="O1693" s="145">
        <v>34.99</v>
      </c>
      <c r="P1693" s="145"/>
      <c r="Q1693" s="145"/>
      <c r="R1693" s="145">
        <v>30.95</v>
      </c>
      <c r="S1693" s="145">
        <v>4.42</v>
      </c>
      <c r="T1693" s="145">
        <v>36.85</v>
      </c>
      <c r="U1693" s="145">
        <v>65.099999999999994</v>
      </c>
      <c r="V1693" s="145">
        <v>26.68</v>
      </c>
      <c r="W1693" s="145">
        <v>2.06</v>
      </c>
      <c r="X1693" s="145">
        <v>1.47</v>
      </c>
      <c r="Y1693" s="145">
        <v>57.78</v>
      </c>
      <c r="Z1693" s="145">
        <v>165.68</v>
      </c>
      <c r="AA1693" s="145">
        <v>20.05</v>
      </c>
      <c r="AB1693" s="145">
        <v>0</v>
      </c>
      <c r="AC1693" s="145">
        <v>133.38</v>
      </c>
      <c r="AD1693" s="145">
        <v>92.41</v>
      </c>
      <c r="AE1693" s="145"/>
      <c r="AF1693" s="145">
        <v>0</v>
      </c>
      <c r="AG1693" s="145">
        <v>0</v>
      </c>
      <c r="AH1693" s="145">
        <v>0</v>
      </c>
      <c r="AI1693" s="145">
        <v>44.55</v>
      </c>
      <c r="AJ1693" s="145">
        <v>57.08</v>
      </c>
      <c r="AK1693" s="145">
        <v>118.23</v>
      </c>
      <c r="AL1693" s="145">
        <v>5.44</v>
      </c>
      <c r="AM1693" s="145">
        <v>3.56</v>
      </c>
      <c r="AN1693" s="145">
        <v>0</v>
      </c>
      <c r="AO1693" s="145">
        <v>5.26</v>
      </c>
      <c r="AP1693" s="145">
        <v>0</v>
      </c>
      <c r="AQ1693" s="145">
        <v>60.96</v>
      </c>
      <c r="AR1693" s="145">
        <v>56.39</v>
      </c>
      <c r="AS1693" s="145"/>
      <c r="AT1693" s="145">
        <v>0</v>
      </c>
      <c r="AU1693" s="145"/>
      <c r="AV1693" s="145"/>
      <c r="AW1693" s="145"/>
      <c r="AX1693" s="195"/>
    </row>
    <row r="1694" spans="1:50" x14ac:dyDescent="0.35">
      <c r="A1694" s="27" t="s">
        <v>145</v>
      </c>
      <c r="B1694" s="3" t="s">
        <v>227</v>
      </c>
      <c r="C1694" s="3" t="s">
        <v>334</v>
      </c>
      <c r="D1694" s="3" t="s">
        <v>166</v>
      </c>
      <c r="E1694" s="145">
        <v>2.77</v>
      </c>
      <c r="F1694" s="145">
        <v>2.48</v>
      </c>
      <c r="G1694" s="145">
        <v>21.97</v>
      </c>
      <c r="H1694" s="145">
        <v>21.75</v>
      </c>
      <c r="I1694" s="145">
        <v>33.54</v>
      </c>
      <c r="J1694" s="145">
        <v>0</v>
      </c>
      <c r="K1694" s="145"/>
      <c r="L1694" s="145">
        <v>21.87</v>
      </c>
      <c r="M1694" s="145">
        <v>12.39</v>
      </c>
      <c r="N1694" s="145">
        <v>29.23</v>
      </c>
      <c r="O1694" s="145">
        <v>17.5</v>
      </c>
      <c r="P1694" s="145"/>
      <c r="Q1694" s="145"/>
      <c r="R1694" s="145">
        <v>30.95</v>
      </c>
      <c r="S1694" s="145">
        <v>2.21</v>
      </c>
      <c r="T1694" s="145">
        <v>18.43</v>
      </c>
      <c r="U1694" s="145">
        <v>32.549999999999997</v>
      </c>
      <c r="V1694" s="145">
        <v>13.34</v>
      </c>
      <c r="W1694" s="145">
        <v>1.03</v>
      </c>
      <c r="X1694" s="145">
        <v>0.74</v>
      </c>
      <c r="Y1694" s="145">
        <v>28.89</v>
      </c>
      <c r="Z1694" s="145">
        <v>55.23</v>
      </c>
      <c r="AA1694" s="145">
        <v>20.05</v>
      </c>
      <c r="AB1694" s="145">
        <v>0</v>
      </c>
      <c r="AC1694" s="145">
        <v>133.38</v>
      </c>
      <c r="AD1694" s="145">
        <v>46.21</v>
      </c>
      <c r="AE1694" s="145"/>
      <c r="AF1694" s="145">
        <v>0</v>
      </c>
      <c r="AG1694" s="145">
        <v>0</v>
      </c>
      <c r="AH1694" s="145">
        <v>0</v>
      </c>
      <c r="AI1694" s="145">
        <v>22.28</v>
      </c>
      <c r="AJ1694" s="145">
        <v>28.54</v>
      </c>
      <c r="AK1694" s="145">
        <v>59.12</v>
      </c>
      <c r="AL1694" s="145">
        <v>1.36</v>
      </c>
      <c r="AM1694" s="145">
        <v>1.78</v>
      </c>
      <c r="AN1694" s="145">
        <v>0</v>
      </c>
      <c r="AO1694" s="145">
        <v>1.75</v>
      </c>
      <c r="AP1694" s="145">
        <v>0</v>
      </c>
      <c r="AQ1694" s="145">
        <v>60.96</v>
      </c>
      <c r="AR1694" s="145">
        <v>56.39</v>
      </c>
      <c r="AS1694" s="145"/>
      <c r="AT1694" s="145">
        <v>0</v>
      </c>
      <c r="AU1694" s="145"/>
      <c r="AV1694" s="145"/>
      <c r="AW1694" s="145"/>
      <c r="AX1694" s="195"/>
    </row>
    <row r="1695" spans="1:50" x14ac:dyDescent="0.35">
      <c r="A1695" s="27" t="s">
        <v>145</v>
      </c>
      <c r="B1695" s="3" t="s">
        <v>227</v>
      </c>
      <c r="C1695" s="3" t="s">
        <v>334</v>
      </c>
      <c r="D1695" s="3" t="s">
        <v>327</v>
      </c>
      <c r="E1695" s="3">
        <v>0</v>
      </c>
      <c r="F1695" s="3">
        <v>0</v>
      </c>
      <c r="G1695" s="3">
        <v>0</v>
      </c>
      <c r="H1695" s="3">
        <v>0</v>
      </c>
      <c r="I1695" s="3">
        <v>0</v>
      </c>
      <c r="J1695" s="3">
        <v>0</v>
      </c>
      <c r="K1695" s="3"/>
      <c r="L1695" s="3">
        <v>0</v>
      </c>
      <c r="M1695" s="3">
        <v>0</v>
      </c>
      <c r="N1695" s="3">
        <v>0</v>
      </c>
      <c r="O1695" s="3">
        <v>0</v>
      </c>
      <c r="P1695" s="3"/>
      <c r="Q1695" s="3"/>
      <c r="R1695" s="3">
        <v>0</v>
      </c>
      <c r="S1695" s="3">
        <v>0</v>
      </c>
      <c r="T1695" s="3">
        <v>0</v>
      </c>
      <c r="U1695" s="3">
        <v>0</v>
      </c>
      <c r="V1695" s="3">
        <v>0</v>
      </c>
      <c r="W1695" s="3">
        <v>0</v>
      </c>
      <c r="X1695" s="3">
        <v>0</v>
      </c>
      <c r="Y1695" s="3">
        <v>0</v>
      </c>
      <c r="Z1695" s="3">
        <v>0</v>
      </c>
      <c r="AA1695" s="3">
        <v>0</v>
      </c>
      <c r="AB1695" s="3">
        <v>0</v>
      </c>
      <c r="AC1695" s="3">
        <v>0</v>
      </c>
      <c r="AD1695" s="3">
        <v>0</v>
      </c>
      <c r="AE1695" s="3"/>
      <c r="AF1695" s="3">
        <v>0</v>
      </c>
      <c r="AG1695" s="3">
        <v>0</v>
      </c>
      <c r="AH1695" s="3">
        <v>0</v>
      </c>
      <c r="AI1695" s="3">
        <v>0</v>
      </c>
      <c r="AJ1695" s="3">
        <v>0</v>
      </c>
      <c r="AK1695" s="3">
        <v>0</v>
      </c>
      <c r="AL1695" s="3">
        <v>0</v>
      </c>
      <c r="AM1695" s="3">
        <v>0</v>
      </c>
      <c r="AN1695" s="3">
        <v>0</v>
      </c>
      <c r="AO1695" s="3">
        <v>0</v>
      </c>
      <c r="AP1695" s="3">
        <v>0</v>
      </c>
      <c r="AQ1695" s="3">
        <v>0</v>
      </c>
      <c r="AR1695" s="3">
        <v>0</v>
      </c>
      <c r="AS1695" s="3"/>
      <c r="AT1695" s="3">
        <v>0</v>
      </c>
      <c r="AU1695" s="3"/>
      <c r="AV1695" s="3"/>
      <c r="AW1695" s="3"/>
      <c r="AX1695" s="10"/>
    </row>
    <row r="1696" spans="1:50" x14ac:dyDescent="0.35">
      <c r="A1696" s="27" t="s">
        <v>145</v>
      </c>
      <c r="B1696" s="3" t="s">
        <v>227</v>
      </c>
      <c r="C1696" s="3" t="s">
        <v>334</v>
      </c>
      <c r="D1696" s="3" t="s">
        <v>167</v>
      </c>
      <c r="E1696" s="3">
        <v>5</v>
      </c>
      <c r="F1696" s="3">
        <v>38</v>
      </c>
      <c r="G1696" s="3">
        <v>56</v>
      </c>
      <c r="H1696" s="3">
        <v>170</v>
      </c>
      <c r="I1696" s="3">
        <v>83</v>
      </c>
      <c r="J1696" s="3">
        <v>30</v>
      </c>
      <c r="K1696" s="3"/>
      <c r="L1696" s="3">
        <v>87</v>
      </c>
      <c r="M1696" s="3">
        <v>44</v>
      </c>
      <c r="N1696" s="3">
        <v>79</v>
      </c>
      <c r="O1696" s="3">
        <v>67</v>
      </c>
      <c r="P1696" s="3"/>
      <c r="Q1696" s="3"/>
      <c r="R1696" s="3">
        <v>21</v>
      </c>
      <c r="S1696" s="3">
        <v>20</v>
      </c>
      <c r="T1696" s="3">
        <v>25</v>
      </c>
      <c r="U1696" s="3">
        <v>36</v>
      </c>
      <c r="V1696" s="3">
        <v>19</v>
      </c>
      <c r="W1696" s="3">
        <v>4</v>
      </c>
      <c r="X1696" s="3">
        <v>39</v>
      </c>
      <c r="Y1696" s="3">
        <v>40</v>
      </c>
      <c r="Z1696" s="3">
        <v>113</v>
      </c>
      <c r="AA1696" s="3">
        <v>14</v>
      </c>
      <c r="AB1696" s="3">
        <v>16</v>
      </c>
      <c r="AC1696" s="3">
        <v>38</v>
      </c>
      <c r="AD1696" s="3">
        <v>62</v>
      </c>
      <c r="AE1696" s="3"/>
      <c r="AF1696" s="3">
        <v>19</v>
      </c>
      <c r="AG1696" s="3">
        <v>33</v>
      </c>
      <c r="AH1696" s="3">
        <v>23</v>
      </c>
      <c r="AI1696" s="3">
        <v>30</v>
      </c>
      <c r="AJ1696" s="3">
        <v>46</v>
      </c>
      <c r="AK1696" s="3">
        <v>79</v>
      </c>
      <c r="AL1696" s="3">
        <v>51</v>
      </c>
      <c r="AM1696" s="3">
        <v>3</v>
      </c>
      <c r="AN1696" s="3">
        <v>39</v>
      </c>
      <c r="AO1696" s="3">
        <v>43</v>
      </c>
      <c r="AP1696" s="3">
        <v>7</v>
      </c>
      <c r="AQ1696" s="3">
        <v>40</v>
      </c>
      <c r="AR1696" s="3">
        <v>37</v>
      </c>
      <c r="AS1696" s="3"/>
      <c r="AT1696" s="3">
        <v>8</v>
      </c>
      <c r="AU1696" s="3"/>
      <c r="AV1696" s="3"/>
      <c r="AW1696" s="3"/>
      <c r="AX1696" s="10"/>
    </row>
    <row r="1697" spans="1:50" x14ac:dyDescent="0.35">
      <c r="A1697" s="27" t="s">
        <v>145</v>
      </c>
      <c r="B1697" s="3" t="s">
        <v>227</v>
      </c>
      <c r="C1697" s="3" t="s">
        <v>334</v>
      </c>
      <c r="D1697" s="3" t="s">
        <v>132</v>
      </c>
      <c r="E1697" s="3">
        <v>2</v>
      </c>
      <c r="F1697" s="3">
        <v>3</v>
      </c>
      <c r="G1697" s="3">
        <v>3</v>
      </c>
      <c r="H1697" s="3">
        <v>6</v>
      </c>
      <c r="I1697" s="3">
        <v>2</v>
      </c>
      <c r="J1697" s="3">
        <v>1</v>
      </c>
      <c r="K1697" s="3"/>
      <c r="L1697" s="3">
        <v>2</v>
      </c>
      <c r="M1697" s="3">
        <v>2</v>
      </c>
      <c r="N1697" s="3">
        <v>2</v>
      </c>
      <c r="O1697" s="3">
        <v>2</v>
      </c>
      <c r="P1697" s="3"/>
      <c r="Q1697" s="3"/>
      <c r="R1697" s="3">
        <v>1</v>
      </c>
      <c r="S1697" s="3">
        <v>2</v>
      </c>
      <c r="T1697" s="3">
        <v>2</v>
      </c>
      <c r="U1697" s="3">
        <v>2</v>
      </c>
      <c r="V1697" s="3">
        <v>2</v>
      </c>
      <c r="W1697" s="3">
        <v>2</v>
      </c>
      <c r="X1697" s="3">
        <v>2</v>
      </c>
      <c r="Y1697" s="3">
        <v>2</v>
      </c>
      <c r="Z1697" s="3">
        <v>3</v>
      </c>
      <c r="AA1697" s="3">
        <v>1</v>
      </c>
      <c r="AB1697" s="3">
        <v>1</v>
      </c>
      <c r="AC1697" s="3">
        <v>1</v>
      </c>
      <c r="AD1697" s="3">
        <v>2</v>
      </c>
      <c r="AE1697" s="3"/>
      <c r="AF1697" s="3">
        <v>1</v>
      </c>
      <c r="AG1697" s="3">
        <v>2</v>
      </c>
      <c r="AH1697" s="3">
        <v>2</v>
      </c>
      <c r="AI1697" s="3">
        <v>2</v>
      </c>
      <c r="AJ1697" s="3">
        <v>2</v>
      </c>
      <c r="AK1697" s="3">
        <v>2</v>
      </c>
      <c r="AL1697" s="3">
        <v>4</v>
      </c>
      <c r="AM1697" s="3">
        <v>2</v>
      </c>
      <c r="AN1697" s="3">
        <v>1</v>
      </c>
      <c r="AO1697" s="3">
        <v>3</v>
      </c>
      <c r="AP1697" s="3">
        <v>1</v>
      </c>
      <c r="AQ1697" s="3">
        <v>1</v>
      </c>
      <c r="AR1697" s="3">
        <v>1</v>
      </c>
      <c r="AS1697" s="3"/>
      <c r="AT1697" s="3">
        <v>1</v>
      </c>
      <c r="AU1697" s="3"/>
      <c r="AV1697" s="3"/>
      <c r="AW1697" s="3"/>
      <c r="AX1697" s="10"/>
    </row>
    <row r="1698" spans="1:50" x14ac:dyDescent="0.35">
      <c r="A1698" s="27" t="s">
        <v>145</v>
      </c>
      <c r="B1698" s="3" t="s">
        <v>227</v>
      </c>
      <c r="C1698" s="3" t="s">
        <v>335</v>
      </c>
      <c r="D1698" s="3" t="s">
        <v>162</v>
      </c>
      <c r="E1698" s="145"/>
      <c r="F1698" s="145"/>
      <c r="G1698" s="145"/>
      <c r="H1698" s="145"/>
      <c r="I1698" s="145"/>
      <c r="J1698" s="145"/>
      <c r="K1698" s="145"/>
      <c r="L1698" s="145"/>
      <c r="M1698" s="145"/>
      <c r="N1698" s="145"/>
      <c r="O1698" s="145"/>
      <c r="P1698" s="145"/>
      <c r="Q1698" s="145"/>
      <c r="R1698" s="145"/>
      <c r="S1698" s="145"/>
      <c r="T1698" s="145"/>
      <c r="U1698" s="145"/>
      <c r="V1698" s="145"/>
      <c r="W1698" s="145"/>
      <c r="X1698" s="145"/>
      <c r="Y1698" s="145"/>
      <c r="Z1698" s="145"/>
      <c r="AA1698" s="145"/>
      <c r="AB1698" s="145"/>
      <c r="AC1698" s="145"/>
      <c r="AD1698" s="145"/>
      <c r="AE1698" s="145"/>
      <c r="AF1698" s="145"/>
      <c r="AG1698" s="145"/>
      <c r="AH1698" s="145"/>
      <c r="AI1698" s="145"/>
      <c r="AJ1698" s="145"/>
      <c r="AK1698" s="145"/>
      <c r="AL1698" s="145"/>
      <c r="AM1698" s="145"/>
      <c r="AN1698" s="145"/>
      <c r="AO1698" s="145"/>
      <c r="AP1698" s="145"/>
      <c r="AQ1698" s="145"/>
      <c r="AR1698" s="145"/>
      <c r="AS1698" s="145">
        <v>52.72</v>
      </c>
      <c r="AT1698" s="145"/>
      <c r="AU1698" s="145"/>
      <c r="AV1698" s="145"/>
      <c r="AW1698" s="145"/>
      <c r="AX1698" s="195"/>
    </row>
    <row r="1699" spans="1:50" x14ac:dyDescent="0.35">
      <c r="A1699" s="27" t="s">
        <v>145</v>
      </c>
      <c r="B1699" s="3" t="s">
        <v>227</v>
      </c>
      <c r="C1699" s="3" t="s">
        <v>335</v>
      </c>
      <c r="D1699" s="3" t="s">
        <v>166</v>
      </c>
      <c r="E1699" s="145"/>
      <c r="F1699" s="145"/>
      <c r="G1699" s="145"/>
      <c r="H1699" s="145"/>
      <c r="I1699" s="145"/>
      <c r="J1699" s="145"/>
      <c r="K1699" s="145"/>
      <c r="L1699" s="145"/>
      <c r="M1699" s="145"/>
      <c r="N1699" s="145"/>
      <c r="O1699" s="145"/>
      <c r="P1699" s="145"/>
      <c r="Q1699" s="145"/>
      <c r="R1699" s="145"/>
      <c r="S1699" s="145"/>
      <c r="T1699" s="145"/>
      <c r="U1699" s="145"/>
      <c r="V1699" s="145"/>
      <c r="W1699" s="145"/>
      <c r="X1699" s="145"/>
      <c r="Y1699" s="145"/>
      <c r="Z1699" s="145"/>
      <c r="AA1699" s="145"/>
      <c r="AB1699" s="145"/>
      <c r="AC1699" s="145"/>
      <c r="AD1699" s="145"/>
      <c r="AE1699" s="145"/>
      <c r="AF1699" s="145"/>
      <c r="AG1699" s="145"/>
      <c r="AH1699" s="145"/>
      <c r="AI1699" s="145"/>
      <c r="AJ1699" s="145"/>
      <c r="AK1699" s="145"/>
      <c r="AL1699" s="145"/>
      <c r="AM1699" s="145"/>
      <c r="AN1699" s="145"/>
      <c r="AO1699" s="145"/>
      <c r="AP1699" s="145"/>
      <c r="AQ1699" s="145"/>
      <c r="AR1699" s="145"/>
      <c r="AS1699" s="145">
        <v>52.72</v>
      </c>
      <c r="AT1699" s="145"/>
      <c r="AU1699" s="145"/>
      <c r="AV1699" s="145"/>
      <c r="AW1699" s="145"/>
      <c r="AX1699" s="195"/>
    </row>
    <row r="1700" spans="1:50" x14ac:dyDescent="0.35">
      <c r="A1700" s="27" t="s">
        <v>145</v>
      </c>
      <c r="B1700" s="3" t="s">
        <v>227</v>
      </c>
      <c r="C1700" s="3" t="s">
        <v>335</v>
      </c>
      <c r="D1700" s="3" t="s">
        <v>327</v>
      </c>
      <c r="E1700" s="3"/>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v>2</v>
      </c>
      <c r="AT1700" s="3"/>
      <c r="AU1700" s="3"/>
      <c r="AV1700" s="3"/>
      <c r="AW1700" s="3"/>
      <c r="AX1700" s="10"/>
    </row>
    <row r="1701" spans="1:50" x14ac:dyDescent="0.35">
      <c r="A1701" s="27" t="s">
        <v>145</v>
      </c>
      <c r="B1701" s="3" t="s">
        <v>227</v>
      </c>
      <c r="C1701" s="3" t="s">
        <v>335</v>
      </c>
      <c r="D1701" s="3" t="s">
        <v>167</v>
      </c>
      <c r="E1701" s="3"/>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v>0</v>
      </c>
      <c r="AT1701" s="3"/>
      <c r="AU1701" s="3"/>
      <c r="AV1701" s="3"/>
      <c r="AW1701" s="3"/>
      <c r="AX1701" s="10"/>
    </row>
    <row r="1702" spans="1:50" x14ac:dyDescent="0.35">
      <c r="A1702" s="27" t="s">
        <v>145</v>
      </c>
      <c r="B1702" s="3" t="s">
        <v>227</v>
      </c>
      <c r="C1702" s="3" t="s">
        <v>335</v>
      </c>
      <c r="D1702" s="3" t="s">
        <v>132</v>
      </c>
      <c r="E1702" s="3"/>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v>1</v>
      </c>
      <c r="AT1702" s="3"/>
      <c r="AU1702" s="3"/>
      <c r="AV1702" s="3"/>
      <c r="AW1702" s="3"/>
      <c r="AX1702" s="10"/>
    </row>
    <row r="1703" spans="1:50" x14ac:dyDescent="0.35">
      <c r="A1703" s="27" t="s">
        <v>145</v>
      </c>
      <c r="B1703" s="3" t="s">
        <v>227</v>
      </c>
      <c r="C1703" s="3" t="s">
        <v>336</v>
      </c>
      <c r="D1703" s="3" t="s">
        <v>162</v>
      </c>
      <c r="E1703" s="145">
        <v>0</v>
      </c>
      <c r="F1703" s="145"/>
      <c r="G1703" s="145">
        <v>76</v>
      </c>
      <c r="H1703" s="145"/>
      <c r="I1703" s="145">
        <v>80.22</v>
      </c>
      <c r="J1703" s="145">
        <v>160.44</v>
      </c>
      <c r="K1703" s="145">
        <v>240.66</v>
      </c>
      <c r="L1703" s="145">
        <v>80.22</v>
      </c>
      <c r="M1703" s="145"/>
      <c r="N1703" s="145"/>
      <c r="O1703" s="145"/>
      <c r="P1703" s="145">
        <v>320.88</v>
      </c>
      <c r="Q1703" s="145">
        <v>80.22</v>
      </c>
      <c r="R1703" s="145">
        <v>80.22</v>
      </c>
      <c r="S1703" s="145">
        <v>80.22</v>
      </c>
      <c r="T1703" s="145">
        <v>80.22</v>
      </c>
      <c r="U1703" s="145">
        <v>80.22</v>
      </c>
      <c r="V1703" s="145">
        <v>160.44</v>
      </c>
      <c r="W1703" s="145">
        <v>80.22</v>
      </c>
      <c r="X1703" s="145">
        <v>80.22</v>
      </c>
      <c r="Y1703" s="145">
        <v>80.22</v>
      </c>
      <c r="Z1703" s="145">
        <v>80.22</v>
      </c>
      <c r="AA1703" s="145">
        <v>160.44</v>
      </c>
      <c r="AB1703" s="145">
        <v>320.88</v>
      </c>
      <c r="AC1703" s="145">
        <v>80.22</v>
      </c>
      <c r="AD1703" s="145">
        <v>160.44</v>
      </c>
      <c r="AE1703" s="145"/>
      <c r="AF1703" s="145"/>
      <c r="AG1703" s="145"/>
      <c r="AH1703" s="145"/>
      <c r="AI1703" s="145">
        <v>80.22</v>
      </c>
      <c r="AJ1703" s="145">
        <v>80.22</v>
      </c>
      <c r="AK1703" s="145">
        <v>80.22</v>
      </c>
      <c r="AL1703" s="145">
        <v>240.66</v>
      </c>
      <c r="AM1703" s="145"/>
      <c r="AN1703" s="145"/>
      <c r="AO1703" s="145"/>
      <c r="AP1703" s="145"/>
      <c r="AQ1703" s="145"/>
      <c r="AR1703" s="145"/>
      <c r="AS1703" s="145">
        <v>79.02</v>
      </c>
      <c r="AT1703" s="145"/>
      <c r="AU1703" s="145">
        <v>79.010000000000005</v>
      </c>
      <c r="AV1703" s="145">
        <v>80.22</v>
      </c>
      <c r="AW1703" s="145">
        <v>79.02</v>
      </c>
      <c r="AX1703" s="195"/>
    </row>
    <row r="1704" spans="1:50" x14ac:dyDescent="0.35">
      <c r="A1704" s="27" t="s">
        <v>145</v>
      </c>
      <c r="B1704" s="3" t="s">
        <v>227</v>
      </c>
      <c r="C1704" s="3" t="s">
        <v>336</v>
      </c>
      <c r="D1704" s="3" t="s">
        <v>166</v>
      </c>
      <c r="E1704" s="145">
        <v>0</v>
      </c>
      <c r="F1704" s="145"/>
      <c r="G1704" s="145">
        <v>76</v>
      </c>
      <c r="H1704" s="145"/>
      <c r="I1704" s="145">
        <v>40.11</v>
      </c>
      <c r="J1704" s="145">
        <v>80.22</v>
      </c>
      <c r="K1704" s="145">
        <v>120.33</v>
      </c>
      <c r="L1704" s="145">
        <v>80.22</v>
      </c>
      <c r="M1704" s="145"/>
      <c r="N1704" s="145"/>
      <c r="O1704" s="145"/>
      <c r="P1704" s="145">
        <v>320.88</v>
      </c>
      <c r="Q1704" s="145">
        <v>80.22</v>
      </c>
      <c r="R1704" s="145">
        <v>40.11</v>
      </c>
      <c r="S1704" s="145">
        <v>80.22</v>
      </c>
      <c r="T1704" s="145">
        <v>80.22</v>
      </c>
      <c r="U1704" s="145">
        <v>80.22</v>
      </c>
      <c r="V1704" s="145">
        <v>80.22</v>
      </c>
      <c r="W1704" s="145">
        <v>80.22</v>
      </c>
      <c r="X1704" s="145">
        <v>80.22</v>
      </c>
      <c r="Y1704" s="145">
        <v>80.22</v>
      </c>
      <c r="Z1704" s="145">
        <v>80.22</v>
      </c>
      <c r="AA1704" s="145">
        <v>80.22</v>
      </c>
      <c r="AB1704" s="145">
        <v>106.96</v>
      </c>
      <c r="AC1704" s="145">
        <v>80.22</v>
      </c>
      <c r="AD1704" s="145">
        <v>80.22</v>
      </c>
      <c r="AE1704" s="145"/>
      <c r="AF1704" s="145"/>
      <c r="AG1704" s="145"/>
      <c r="AH1704" s="145"/>
      <c r="AI1704" s="145">
        <v>80.22</v>
      </c>
      <c r="AJ1704" s="145">
        <v>80.22</v>
      </c>
      <c r="AK1704" s="145">
        <v>80.22</v>
      </c>
      <c r="AL1704" s="145">
        <v>80.22</v>
      </c>
      <c r="AM1704" s="145"/>
      <c r="AN1704" s="145"/>
      <c r="AO1704" s="145"/>
      <c r="AP1704" s="145"/>
      <c r="AQ1704" s="145"/>
      <c r="AR1704" s="145"/>
      <c r="AS1704" s="145">
        <v>79.02</v>
      </c>
      <c r="AT1704" s="145"/>
      <c r="AU1704" s="145">
        <v>79.010000000000005</v>
      </c>
      <c r="AV1704" s="145">
        <v>80.22</v>
      </c>
      <c r="AW1704" s="145">
        <v>79.02</v>
      </c>
      <c r="AX1704" s="195"/>
    </row>
    <row r="1705" spans="1:50" x14ac:dyDescent="0.35">
      <c r="A1705" s="27" t="s">
        <v>145</v>
      </c>
      <c r="B1705" s="3" t="s">
        <v>227</v>
      </c>
      <c r="C1705" s="3" t="s">
        <v>336</v>
      </c>
      <c r="D1705" s="3" t="s">
        <v>327</v>
      </c>
      <c r="E1705" s="3">
        <v>1</v>
      </c>
      <c r="F1705" s="3"/>
      <c r="G1705" s="3">
        <v>1</v>
      </c>
      <c r="H1705" s="3"/>
      <c r="I1705" s="3">
        <v>2</v>
      </c>
      <c r="J1705" s="3">
        <v>2</v>
      </c>
      <c r="K1705" s="3">
        <v>3</v>
      </c>
      <c r="L1705" s="3">
        <v>1</v>
      </c>
      <c r="M1705" s="3"/>
      <c r="N1705" s="3"/>
      <c r="O1705" s="3"/>
      <c r="P1705" s="3">
        <v>4</v>
      </c>
      <c r="Q1705" s="3">
        <v>1</v>
      </c>
      <c r="R1705" s="3">
        <v>2</v>
      </c>
      <c r="S1705" s="3">
        <v>1</v>
      </c>
      <c r="T1705" s="3">
        <v>1</v>
      </c>
      <c r="U1705" s="3">
        <v>1</v>
      </c>
      <c r="V1705" s="3">
        <v>2</v>
      </c>
      <c r="W1705" s="3">
        <v>1</v>
      </c>
      <c r="X1705" s="3">
        <v>1</v>
      </c>
      <c r="Y1705" s="3">
        <v>1</v>
      </c>
      <c r="Z1705" s="3">
        <v>1</v>
      </c>
      <c r="AA1705" s="3">
        <v>2</v>
      </c>
      <c r="AB1705" s="3">
        <v>4</v>
      </c>
      <c r="AC1705" s="3">
        <v>1</v>
      </c>
      <c r="AD1705" s="3">
        <v>2</v>
      </c>
      <c r="AE1705" s="3"/>
      <c r="AF1705" s="3"/>
      <c r="AG1705" s="3"/>
      <c r="AH1705" s="3"/>
      <c r="AI1705" s="3">
        <v>1</v>
      </c>
      <c r="AJ1705" s="3">
        <v>1</v>
      </c>
      <c r="AK1705" s="3">
        <v>1</v>
      </c>
      <c r="AL1705" s="3">
        <v>3</v>
      </c>
      <c r="AM1705" s="3"/>
      <c r="AN1705" s="3"/>
      <c r="AO1705" s="3"/>
      <c r="AP1705" s="3"/>
      <c r="AQ1705" s="3"/>
      <c r="AR1705" s="3"/>
      <c r="AS1705" s="3">
        <v>1</v>
      </c>
      <c r="AT1705" s="3"/>
      <c r="AU1705" s="3">
        <v>1</v>
      </c>
      <c r="AV1705" s="3">
        <v>1</v>
      </c>
      <c r="AW1705" s="3">
        <v>1</v>
      </c>
      <c r="AX1705" s="10"/>
    </row>
    <row r="1706" spans="1:50" x14ac:dyDescent="0.35">
      <c r="A1706" s="27" t="s">
        <v>145</v>
      </c>
      <c r="B1706" s="3" t="s">
        <v>227</v>
      </c>
      <c r="C1706" s="3" t="s">
        <v>336</v>
      </c>
      <c r="D1706" s="3" t="s">
        <v>167</v>
      </c>
      <c r="E1706" s="3">
        <v>0</v>
      </c>
      <c r="F1706" s="3"/>
      <c r="G1706" s="3">
        <v>0</v>
      </c>
      <c r="H1706" s="3"/>
      <c r="I1706" s="3">
        <v>0</v>
      </c>
      <c r="J1706" s="3">
        <v>0</v>
      </c>
      <c r="K1706" s="3">
        <v>0</v>
      </c>
      <c r="L1706" s="3">
        <v>0</v>
      </c>
      <c r="M1706" s="3"/>
      <c r="N1706" s="3"/>
      <c r="O1706" s="3"/>
      <c r="P1706" s="3">
        <v>0</v>
      </c>
      <c r="Q1706" s="3">
        <v>0</v>
      </c>
      <c r="R1706" s="3">
        <v>0</v>
      </c>
      <c r="S1706" s="3">
        <v>0</v>
      </c>
      <c r="T1706" s="3">
        <v>0</v>
      </c>
      <c r="U1706" s="3">
        <v>0</v>
      </c>
      <c r="V1706" s="3">
        <v>0</v>
      </c>
      <c r="W1706" s="3">
        <v>0</v>
      </c>
      <c r="X1706" s="3">
        <v>0</v>
      </c>
      <c r="Y1706" s="3">
        <v>0</v>
      </c>
      <c r="Z1706" s="3">
        <v>0</v>
      </c>
      <c r="AA1706" s="3">
        <v>0</v>
      </c>
      <c r="AB1706" s="3">
        <v>0</v>
      </c>
      <c r="AC1706" s="3">
        <v>0</v>
      </c>
      <c r="AD1706" s="3">
        <v>0</v>
      </c>
      <c r="AE1706" s="3"/>
      <c r="AF1706" s="3"/>
      <c r="AG1706" s="3"/>
      <c r="AH1706" s="3"/>
      <c r="AI1706" s="3">
        <v>0</v>
      </c>
      <c r="AJ1706" s="3">
        <v>0</v>
      </c>
      <c r="AK1706" s="3">
        <v>0</v>
      </c>
      <c r="AL1706" s="3">
        <v>0</v>
      </c>
      <c r="AM1706" s="3"/>
      <c r="AN1706" s="3"/>
      <c r="AO1706" s="3"/>
      <c r="AP1706" s="3"/>
      <c r="AQ1706" s="3"/>
      <c r="AR1706" s="3"/>
      <c r="AS1706" s="3">
        <v>0</v>
      </c>
      <c r="AT1706" s="3"/>
      <c r="AU1706" s="3">
        <v>0</v>
      </c>
      <c r="AV1706" s="3">
        <v>0</v>
      </c>
      <c r="AW1706" s="3">
        <v>0</v>
      </c>
      <c r="AX1706" s="10"/>
    </row>
    <row r="1707" spans="1:50" x14ac:dyDescent="0.35">
      <c r="A1707" s="27" t="s">
        <v>145</v>
      </c>
      <c r="B1707" s="3" t="s">
        <v>227</v>
      </c>
      <c r="C1707" s="3" t="s">
        <v>336</v>
      </c>
      <c r="D1707" s="3" t="s">
        <v>132</v>
      </c>
      <c r="E1707" s="3">
        <v>1</v>
      </c>
      <c r="F1707" s="3"/>
      <c r="G1707" s="3">
        <v>1</v>
      </c>
      <c r="H1707" s="3"/>
      <c r="I1707" s="3">
        <v>2</v>
      </c>
      <c r="J1707" s="3">
        <v>2</v>
      </c>
      <c r="K1707" s="3">
        <v>2</v>
      </c>
      <c r="L1707" s="3">
        <v>1</v>
      </c>
      <c r="M1707" s="3"/>
      <c r="N1707" s="3"/>
      <c r="O1707" s="3"/>
      <c r="P1707" s="3">
        <v>1</v>
      </c>
      <c r="Q1707" s="3">
        <v>1</v>
      </c>
      <c r="R1707" s="3">
        <v>2</v>
      </c>
      <c r="S1707" s="3">
        <v>1</v>
      </c>
      <c r="T1707" s="3">
        <v>1</v>
      </c>
      <c r="U1707" s="3">
        <v>1</v>
      </c>
      <c r="V1707" s="3">
        <v>2</v>
      </c>
      <c r="W1707" s="3">
        <v>1</v>
      </c>
      <c r="X1707" s="3">
        <v>1</v>
      </c>
      <c r="Y1707" s="3">
        <v>1</v>
      </c>
      <c r="Z1707" s="3">
        <v>1</v>
      </c>
      <c r="AA1707" s="3">
        <v>2</v>
      </c>
      <c r="AB1707" s="3">
        <v>3</v>
      </c>
      <c r="AC1707" s="3">
        <v>1</v>
      </c>
      <c r="AD1707" s="3">
        <v>2</v>
      </c>
      <c r="AE1707" s="3"/>
      <c r="AF1707" s="3"/>
      <c r="AG1707" s="3"/>
      <c r="AH1707" s="3"/>
      <c r="AI1707" s="3">
        <v>1</v>
      </c>
      <c r="AJ1707" s="3">
        <v>1</v>
      </c>
      <c r="AK1707" s="3">
        <v>1</v>
      </c>
      <c r="AL1707" s="3">
        <v>3</v>
      </c>
      <c r="AM1707" s="3"/>
      <c r="AN1707" s="3"/>
      <c r="AO1707" s="3"/>
      <c r="AP1707" s="3"/>
      <c r="AQ1707" s="3"/>
      <c r="AR1707" s="3"/>
      <c r="AS1707" s="3">
        <v>1</v>
      </c>
      <c r="AT1707" s="3"/>
      <c r="AU1707" s="3">
        <v>1</v>
      </c>
      <c r="AV1707" s="3">
        <v>1</v>
      </c>
      <c r="AW1707" s="3">
        <v>1</v>
      </c>
      <c r="AX1707" s="10"/>
    </row>
    <row r="1708" spans="1:50" x14ac:dyDescent="0.35">
      <c r="A1708" s="27" t="s">
        <v>145</v>
      </c>
      <c r="B1708" s="3" t="s">
        <v>227</v>
      </c>
      <c r="C1708" s="3" t="s">
        <v>337</v>
      </c>
      <c r="D1708" s="3" t="s">
        <v>162</v>
      </c>
      <c r="E1708" s="145">
        <v>3070.81</v>
      </c>
      <c r="F1708" s="145">
        <v>2336.39</v>
      </c>
      <c r="G1708" s="145">
        <v>2869.96</v>
      </c>
      <c r="H1708" s="145">
        <v>3169.02</v>
      </c>
      <c r="I1708" s="145">
        <v>5285.4</v>
      </c>
      <c r="J1708" s="145">
        <v>2234.6799999999998</v>
      </c>
      <c r="K1708" s="145">
        <v>1536.92</v>
      </c>
      <c r="L1708" s="145">
        <v>1916.95</v>
      </c>
      <c r="M1708" s="145">
        <v>2467.84</v>
      </c>
      <c r="N1708" s="145">
        <v>3671.09</v>
      </c>
      <c r="O1708" s="145">
        <v>2912.33</v>
      </c>
      <c r="P1708" s="145">
        <v>1624.75</v>
      </c>
      <c r="Q1708" s="145">
        <v>3120.43</v>
      </c>
      <c r="R1708" s="145">
        <v>2963.17</v>
      </c>
      <c r="S1708" s="145">
        <v>2122.3200000000002</v>
      </c>
      <c r="T1708" s="145">
        <v>2315.38</v>
      </c>
      <c r="U1708" s="145">
        <v>2252.06</v>
      </c>
      <c r="V1708" s="145">
        <v>3868.59</v>
      </c>
      <c r="W1708" s="145">
        <v>4916.49</v>
      </c>
      <c r="X1708" s="145">
        <v>4944</v>
      </c>
      <c r="Y1708" s="145">
        <v>4207.96</v>
      </c>
      <c r="Z1708" s="145">
        <v>4628.38</v>
      </c>
      <c r="AA1708" s="145">
        <v>4510.59</v>
      </c>
      <c r="AB1708" s="145">
        <v>4584.6899999999996</v>
      </c>
      <c r="AC1708" s="145">
        <v>4627.34</v>
      </c>
      <c r="AD1708" s="145">
        <v>4670.66</v>
      </c>
      <c r="AE1708" s="145">
        <v>6235.82</v>
      </c>
      <c r="AF1708" s="145">
        <v>7413.46</v>
      </c>
      <c r="AG1708" s="145">
        <v>6791</v>
      </c>
      <c r="AH1708" s="145">
        <v>7913.8</v>
      </c>
      <c r="AI1708" s="145">
        <v>11753.49</v>
      </c>
      <c r="AJ1708" s="145">
        <v>12426.96</v>
      </c>
      <c r="AK1708" s="145">
        <v>14603.52</v>
      </c>
      <c r="AL1708" s="145">
        <v>15275.47</v>
      </c>
      <c r="AM1708" s="145">
        <v>3246.81</v>
      </c>
      <c r="AN1708" s="145">
        <v>4400.59</v>
      </c>
      <c r="AO1708" s="145">
        <v>6570.2</v>
      </c>
      <c r="AP1708" s="145">
        <v>8720.86</v>
      </c>
      <c r="AQ1708" s="145">
        <v>5801.7</v>
      </c>
      <c r="AR1708" s="145">
        <v>1914.87</v>
      </c>
      <c r="AS1708" s="145">
        <v>2434.09</v>
      </c>
      <c r="AT1708" s="145">
        <v>4748.18</v>
      </c>
      <c r="AU1708" s="145">
        <v>4386.08</v>
      </c>
      <c r="AV1708" s="145">
        <v>2951.8</v>
      </c>
      <c r="AW1708" s="145">
        <v>3490.19</v>
      </c>
      <c r="AX1708" s="195">
        <v>4799.7299999999996</v>
      </c>
    </row>
    <row r="1709" spans="1:50" x14ac:dyDescent="0.35">
      <c r="A1709" s="27" t="s">
        <v>145</v>
      </c>
      <c r="B1709" s="3" t="s">
        <v>227</v>
      </c>
      <c r="C1709" s="3" t="s">
        <v>337</v>
      </c>
      <c r="D1709" s="3" t="s">
        <v>166</v>
      </c>
      <c r="E1709" s="145">
        <v>255.9</v>
      </c>
      <c r="F1709" s="145">
        <v>233.64</v>
      </c>
      <c r="G1709" s="145">
        <v>239.16</v>
      </c>
      <c r="H1709" s="145">
        <v>211.27</v>
      </c>
      <c r="I1709" s="145">
        <v>440.45</v>
      </c>
      <c r="J1709" s="145">
        <v>159.62</v>
      </c>
      <c r="K1709" s="145">
        <v>153.69</v>
      </c>
      <c r="L1709" s="145">
        <v>191.7</v>
      </c>
      <c r="M1709" s="145">
        <v>205.65</v>
      </c>
      <c r="N1709" s="145">
        <v>244.74</v>
      </c>
      <c r="O1709" s="145">
        <v>242.69</v>
      </c>
      <c r="P1709" s="145">
        <v>270.79000000000002</v>
      </c>
      <c r="Q1709" s="145">
        <v>346.71</v>
      </c>
      <c r="R1709" s="145">
        <v>329.24</v>
      </c>
      <c r="S1709" s="145">
        <v>151.59</v>
      </c>
      <c r="T1709" s="145">
        <v>192.95</v>
      </c>
      <c r="U1709" s="145">
        <v>225.21</v>
      </c>
      <c r="V1709" s="145">
        <v>429.84</v>
      </c>
      <c r="W1709" s="145">
        <v>446.95</v>
      </c>
      <c r="X1709" s="145">
        <v>380.31</v>
      </c>
      <c r="Y1709" s="145">
        <v>467.55</v>
      </c>
      <c r="Z1709" s="145">
        <v>514.26</v>
      </c>
      <c r="AA1709" s="145">
        <v>375.88</v>
      </c>
      <c r="AB1709" s="145">
        <v>573.09</v>
      </c>
      <c r="AC1709" s="145">
        <v>385.61</v>
      </c>
      <c r="AD1709" s="145">
        <v>311.38</v>
      </c>
      <c r="AE1709" s="145">
        <v>415.72</v>
      </c>
      <c r="AF1709" s="145">
        <v>436.09</v>
      </c>
      <c r="AG1709" s="145">
        <v>617.36</v>
      </c>
      <c r="AH1709" s="145">
        <v>608.75</v>
      </c>
      <c r="AI1709" s="145">
        <v>1305.94</v>
      </c>
      <c r="AJ1709" s="145">
        <v>955.92</v>
      </c>
      <c r="AK1709" s="145">
        <v>973.57</v>
      </c>
      <c r="AL1709" s="145">
        <v>898.56</v>
      </c>
      <c r="AM1709" s="145">
        <v>295.16000000000003</v>
      </c>
      <c r="AN1709" s="145">
        <v>488.95</v>
      </c>
      <c r="AO1709" s="145">
        <v>547.52</v>
      </c>
      <c r="AP1709" s="145">
        <v>726.74</v>
      </c>
      <c r="AQ1709" s="145">
        <v>527.42999999999995</v>
      </c>
      <c r="AR1709" s="145">
        <v>478.72</v>
      </c>
      <c r="AS1709" s="145">
        <v>304.26</v>
      </c>
      <c r="AT1709" s="145">
        <v>431.65</v>
      </c>
      <c r="AU1709" s="145">
        <v>626.58000000000004</v>
      </c>
      <c r="AV1709" s="145">
        <v>491.97</v>
      </c>
      <c r="AW1709" s="145">
        <v>349.02</v>
      </c>
      <c r="AX1709" s="195">
        <v>533.29999999999995</v>
      </c>
    </row>
    <row r="1710" spans="1:50" x14ac:dyDescent="0.35">
      <c r="A1710" s="27" t="s">
        <v>145</v>
      </c>
      <c r="B1710" s="3" t="s">
        <v>227</v>
      </c>
      <c r="C1710" s="3" t="s">
        <v>337</v>
      </c>
      <c r="D1710" s="3" t="s">
        <v>327</v>
      </c>
      <c r="E1710" s="3">
        <v>77</v>
      </c>
      <c r="F1710" s="3">
        <v>67</v>
      </c>
      <c r="G1710" s="3">
        <v>80</v>
      </c>
      <c r="H1710" s="3">
        <v>179</v>
      </c>
      <c r="I1710" s="3">
        <v>62</v>
      </c>
      <c r="J1710" s="3">
        <v>32</v>
      </c>
      <c r="K1710" s="3">
        <v>17</v>
      </c>
      <c r="L1710" s="3">
        <v>20</v>
      </c>
      <c r="M1710" s="3">
        <v>47</v>
      </c>
      <c r="N1710" s="3">
        <v>60</v>
      </c>
      <c r="O1710" s="3">
        <v>56</v>
      </c>
      <c r="P1710" s="3">
        <v>43</v>
      </c>
      <c r="Q1710" s="3">
        <v>72</v>
      </c>
      <c r="R1710" s="3">
        <v>66</v>
      </c>
      <c r="S1710" s="3">
        <v>71</v>
      </c>
      <c r="T1710" s="3">
        <v>37</v>
      </c>
      <c r="U1710" s="3">
        <v>28</v>
      </c>
      <c r="V1710" s="3">
        <v>59</v>
      </c>
      <c r="W1710" s="3">
        <v>69</v>
      </c>
      <c r="X1710" s="3">
        <v>79</v>
      </c>
      <c r="Y1710" s="3">
        <v>56</v>
      </c>
      <c r="Z1710" s="3">
        <v>55</v>
      </c>
      <c r="AA1710" s="3">
        <v>58</v>
      </c>
      <c r="AB1710" s="3">
        <v>57</v>
      </c>
      <c r="AC1710" s="3">
        <v>60</v>
      </c>
      <c r="AD1710" s="3">
        <v>65</v>
      </c>
      <c r="AE1710" s="3">
        <v>67</v>
      </c>
      <c r="AF1710" s="3">
        <v>72</v>
      </c>
      <c r="AG1710" s="3">
        <v>67</v>
      </c>
      <c r="AH1710" s="3">
        <v>69</v>
      </c>
      <c r="AI1710" s="3">
        <v>58</v>
      </c>
      <c r="AJ1710" s="3">
        <v>66</v>
      </c>
      <c r="AK1710" s="3">
        <v>88</v>
      </c>
      <c r="AL1710" s="3">
        <v>110</v>
      </c>
      <c r="AM1710" s="3">
        <v>45</v>
      </c>
      <c r="AN1710" s="3">
        <v>34</v>
      </c>
      <c r="AO1710" s="3">
        <v>50</v>
      </c>
      <c r="AP1710" s="3">
        <v>70</v>
      </c>
      <c r="AQ1710" s="3">
        <v>67</v>
      </c>
      <c r="AR1710" s="3">
        <v>23</v>
      </c>
      <c r="AS1710" s="3">
        <v>26</v>
      </c>
      <c r="AT1710" s="3">
        <v>47</v>
      </c>
      <c r="AU1710" s="3">
        <v>40</v>
      </c>
      <c r="AV1710" s="3">
        <v>44</v>
      </c>
      <c r="AW1710" s="3">
        <v>53</v>
      </c>
      <c r="AX1710" s="10">
        <v>55</v>
      </c>
    </row>
    <row r="1711" spans="1:50" x14ac:dyDescent="0.35">
      <c r="A1711" s="27" t="s">
        <v>145</v>
      </c>
      <c r="B1711" s="3" t="s">
        <v>227</v>
      </c>
      <c r="C1711" s="3" t="s">
        <v>337</v>
      </c>
      <c r="D1711" s="3" t="s">
        <v>167</v>
      </c>
      <c r="E1711" s="3">
        <v>986</v>
      </c>
      <c r="F1711" s="4">
        <v>1025</v>
      </c>
      <c r="G1711" s="4">
        <v>1247</v>
      </c>
      <c r="H1711" s="3">
        <v>951</v>
      </c>
      <c r="I1711" s="4">
        <v>1998</v>
      </c>
      <c r="J1711" s="3">
        <v>643</v>
      </c>
      <c r="K1711" s="3">
        <v>493</v>
      </c>
      <c r="L1711" s="3">
        <v>668</v>
      </c>
      <c r="M1711" s="3">
        <v>621</v>
      </c>
      <c r="N1711" s="4">
        <v>1091</v>
      </c>
      <c r="O1711" s="3">
        <v>807</v>
      </c>
      <c r="P1711" s="3">
        <v>270</v>
      </c>
      <c r="Q1711" s="3">
        <v>530</v>
      </c>
      <c r="R1711" s="3">
        <v>606</v>
      </c>
      <c r="S1711" s="3">
        <v>360</v>
      </c>
      <c r="T1711" s="3">
        <v>649</v>
      </c>
      <c r="U1711" s="3">
        <v>671</v>
      </c>
      <c r="V1711" s="3">
        <v>872</v>
      </c>
      <c r="W1711" s="4">
        <v>1223</v>
      </c>
      <c r="X1711" s="4">
        <v>1346</v>
      </c>
      <c r="Y1711" s="4">
        <v>1100</v>
      </c>
      <c r="Z1711" s="4">
        <v>1330</v>
      </c>
      <c r="AA1711" s="4">
        <v>1219</v>
      </c>
      <c r="AB1711" s="4">
        <v>1219</v>
      </c>
      <c r="AC1711" s="4">
        <v>1321</v>
      </c>
      <c r="AD1711" s="4">
        <v>1129</v>
      </c>
      <c r="AE1711" s="4">
        <v>1607</v>
      </c>
      <c r="AF1711" s="4">
        <v>1789</v>
      </c>
      <c r="AG1711" s="4">
        <v>1788</v>
      </c>
      <c r="AH1711" s="4">
        <v>2040</v>
      </c>
      <c r="AI1711" s="4">
        <v>1566</v>
      </c>
      <c r="AJ1711" s="4">
        <v>1713</v>
      </c>
      <c r="AK1711" s="4">
        <v>2716</v>
      </c>
      <c r="AL1711" s="4">
        <v>1919</v>
      </c>
      <c r="AM1711" s="3">
        <v>907</v>
      </c>
      <c r="AN1711" s="3">
        <v>696</v>
      </c>
      <c r="AO1711" s="4">
        <v>1101</v>
      </c>
      <c r="AP1711" s="4">
        <v>1726</v>
      </c>
      <c r="AQ1711" s="4">
        <v>1419</v>
      </c>
      <c r="AR1711" s="3">
        <v>602</v>
      </c>
      <c r="AS1711" s="3">
        <v>829</v>
      </c>
      <c r="AT1711" s="4">
        <v>1419</v>
      </c>
      <c r="AU1711" s="4">
        <v>1460</v>
      </c>
      <c r="AV1711" s="4">
        <v>1284</v>
      </c>
      <c r="AW1711" s="4">
        <v>1532</v>
      </c>
      <c r="AX1711" s="16">
        <v>1481</v>
      </c>
    </row>
    <row r="1712" spans="1:50" x14ac:dyDescent="0.35">
      <c r="A1712" s="27" t="s">
        <v>145</v>
      </c>
      <c r="B1712" s="3" t="s">
        <v>227</v>
      </c>
      <c r="C1712" s="3" t="s">
        <v>337</v>
      </c>
      <c r="D1712" s="3" t="s">
        <v>132</v>
      </c>
      <c r="E1712" s="3">
        <v>12</v>
      </c>
      <c r="F1712" s="3">
        <v>10</v>
      </c>
      <c r="G1712" s="3">
        <v>12</v>
      </c>
      <c r="H1712" s="3">
        <v>15</v>
      </c>
      <c r="I1712" s="3">
        <v>12</v>
      </c>
      <c r="J1712" s="3">
        <v>14</v>
      </c>
      <c r="K1712" s="3">
        <v>10</v>
      </c>
      <c r="L1712" s="3">
        <v>10</v>
      </c>
      <c r="M1712" s="3">
        <v>12</v>
      </c>
      <c r="N1712" s="3">
        <v>15</v>
      </c>
      <c r="O1712" s="3">
        <v>12</v>
      </c>
      <c r="P1712" s="3">
        <v>6</v>
      </c>
      <c r="Q1712" s="3">
        <v>9</v>
      </c>
      <c r="R1712" s="3">
        <v>9</v>
      </c>
      <c r="S1712" s="3">
        <v>14</v>
      </c>
      <c r="T1712" s="3">
        <v>12</v>
      </c>
      <c r="U1712" s="3">
        <v>10</v>
      </c>
      <c r="V1712" s="3">
        <v>9</v>
      </c>
      <c r="W1712" s="3">
        <v>11</v>
      </c>
      <c r="X1712" s="3">
        <v>13</v>
      </c>
      <c r="Y1712" s="3">
        <v>9</v>
      </c>
      <c r="Z1712" s="3">
        <v>9</v>
      </c>
      <c r="AA1712" s="3">
        <v>12</v>
      </c>
      <c r="AB1712" s="3">
        <v>8</v>
      </c>
      <c r="AC1712" s="3">
        <v>12</v>
      </c>
      <c r="AD1712" s="3">
        <v>15</v>
      </c>
      <c r="AE1712" s="3">
        <v>15</v>
      </c>
      <c r="AF1712" s="3">
        <v>17</v>
      </c>
      <c r="AG1712" s="3">
        <v>11</v>
      </c>
      <c r="AH1712" s="3">
        <v>13</v>
      </c>
      <c r="AI1712" s="3">
        <v>9</v>
      </c>
      <c r="AJ1712" s="3">
        <v>13</v>
      </c>
      <c r="AK1712" s="3">
        <v>15</v>
      </c>
      <c r="AL1712" s="3">
        <v>17</v>
      </c>
      <c r="AM1712" s="3">
        <v>11</v>
      </c>
      <c r="AN1712" s="3">
        <v>9</v>
      </c>
      <c r="AO1712" s="3">
        <v>12</v>
      </c>
      <c r="AP1712" s="3">
        <v>12</v>
      </c>
      <c r="AQ1712" s="3">
        <v>11</v>
      </c>
      <c r="AR1712" s="3">
        <v>4</v>
      </c>
      <c r="AS1712" s="3">
        <v>8</v>
      </c>
      <c r="AT1712" s="3">
        <v>11</v>
      </c>
      <c r="AU1712" s="3">
        <v>7</v>
      </c>
      <c r="AV1712" s="3">
        <v>6</v>
      </c>
      <c r="AW1712" s="3">
        <v>10</v>
      </c>
      <c r="AX1712" s="10">
        <v>9</v>
      </c>
    </row>
    <row r="1713" spans="1:50" x14ac:dyDescent="0.35">
      <c r="A1713" s="27" t="s">
        <v>145</v>
      </c>
      <c r="B1713" s="3" t="s">
        <v>227</v>
      </c>
      <c r="C1713" s="3" t="s">
        <v>339</v>
      </c>
      <c r="D1713" s="3" t="s">
        <v>162</v>
      </c>
      <c r="E1713" s="145">
        <v>5087.25</v>
      </c>
      <c r="F1713" s="145">
        <v>5568.54</v>
      </c>
      <c r="G1713" s="145">
        <v>6460.87</v>
      </c>
      <c r="H1713" s="145">
        <v>7297.99</v>
      </c>
      <c r="I1713" s="145">
        <v>8900.69</v>
      </c>
      <c r="J1713" s="145">
        <v>9044.2099999999991</v>
      </c>
      <c r="K1713" s="145">
        <v>5781.1</v>
      </c>
      <c r="L1713" s="145">
        <v>6205.48</v>
      </c>
      <c r="M1713" s="145">
        <v>4212.38</v>
      </c>
      <c r="N1713" s="145">
        <v>3994.75</v>
      </c>
      <c r="O1713" s="145">
        <v>5230.7299999999996</v>
      </c>
      <c r="P1713" s="145">
        <v>5991.56</v>
      </c>
      <c r="Q1713" s="145">
        <v>7194.84</v>
      </c>
      <c r="R1713" s="145">
        <v>6646.68</v>
      </c>
      <c r="S1713" s="145">
        <v>8258.48</v>
      </c>
      <c r="T1713" s="145">
        <v>6987.16</v>
      </c>
      <c r="U1713" s="145">
        <v>8513.66</v>
      </c>
      <c r="V1713" s="145">
        <v>8571.61</v>
      </c>
      <c r="W1713" s="145">
        <v>7284.45</v>
      </c>
      <c r="X1713" s="145">
        <v>10126.86</v>
      </c>
      <c r="Y1713" s="145">
        <v>8697.11</v>
      </c>
      <c r="Z1713" s="145">
        <v>9741.17</v>
      </c>
      <c r="AA1713" s="145">
        <v>8750.73</v>
      </c>
      <c r="AB1713" s="145">
        <v>6712.78</v>
      </c>
      <c r="AC1713" s="145">
        <v>6934.67</v>
      </c>
      <c r="AD1713" s="145">
        <v>6805.91</v>
      </c>
      <c r="AE1713" s="145">
        <v>6943.56</v>
      </c>
      <c r="AF1713" s="145">
        <v>6865.48</v>
      </c>
      <c r="AG1713" s="145">
        <v>9120.94</v>
      </c>
      <c r="AH1713" s="145">
        <v>7541.84</v>
      </c>
      <c r="AI1713" s="145">
        <v>9188.18</v>
      </c>
      <c r="AJ1713" s="145">
        <v>7717.23</v>
      </c>
      <c r="AK1713" s="145">
        <v>8241.43</v>
      </c>
      <c r="AL1713" s="145">
        <v>12130.91</v>
      </c>
      <c r="AM1713" s="145">
        <v>9048.27</v>
      </c>
      <c r="AN1713" s="145">
        <v>8840.75</v>
      </c>
      <c r="AO1713" s="145">
        <v>7101.69</v>
      </c>
      <c r="AP1713" s="145">
        <v>8691.56</v>
      </c>
      <c r="AQ1713" s="145">
        <v>6048.5</v>
      </c>
      <c r="AR1713" s="145">
        <v>2042.62</v>
      </c>
      <c r="AS1713" s="145">
        <v>2012.23</v>
      </c>
      <c r="AT1713" s="145">
        <v>3275.78</v>
      </c>
      <c r="AU1713" s="145">
        <v>2821.52</v>
      </c>
      <c r="AV1713" s="145">
        <v>5342.92</v>
      </c>
      <c r="AW1713" s="145">
        <v>5676.99</v>
      </c>
      <c r="AX1713" s="195">
        <v>4294.4399999999996</v>
      </c>
    </row>
    <row r="1714" spans="1:50" x14ac:dyDescent="0.35">
      <c r="A1714" s="27" t="s">
        <v>145</v>
      </c>
      <c r="B1714" s="3" t="s">
        <v>227</v>
      </c>
      <c r="C1714" s="3" t="s">
        <v>339</v>
      </c>
      <c r="D1714" s="3" t="s">
        <v>166</v>
      </c>
      <c r="E1714" s="145">
        <v>565.25</v>
      </c>
      <c r="F1714" s="145">
        <v>795.51</v>
      </c>
      <c r="G1714" s="145">
        <v>1076.81</v>
      </c>
      <c r="H1714" s="145">
        <v>912.25</v>
      </c>
      <c r="I1714" s="145">
        <v>988.97</v>
      </c>
      <c r="J1714" s="145">
        <v>822.2</v>
      </c>
      <c r="K1714" s="145">
        <v>578.11</v>
      </c>
      <c r="L1714" s="145">
        <v>620.54999999999995</v>
      </c>
      <c r="M1714" s="145">
        <v>526.54999999999995</v>
      </c>
      <c r="N1714" s="145">
        <v>443.86</v>
      </c>
      <c r="O1714" s="145">
        <v>523.07000000000005</v>
      </c>
      <c r="P1714" s="145">
        <v>748.95</v>
      </c>
      <c r="Q1714" s="145">
        <v>719.48</v>
      </c>
      <c r="R1714" s="145">
        <v>664.67</v>
      </c>
      <c r="S1714" s="145">
        <v>917.61</v>
      </c>
      <c r="T1714" s="145">
        <v>873.4</v>
      </c>
      <c r="U1714" s="145">
        <v>851.37</v>
      </c>
      <c r="V1714" s="145">
        <v>779.24</v>
      </c>
      <c r="W1714" s="145">
        <v>809.38</v>
      </c>
      <c r="X1714" s="145">
        <v>1012.69</v>
      </c>
      <c r="Y1714" s="145">
        <v>579.80999999999995</v>
      </c>
      <c r="Z1714" s="145">
        <v>749.32</v>
      </c>
      <c r="AA1714" s="145">
        <v>729.23</v>
      </c>
      <c r="AB1714" s="145">
        <v>516.37</v>
      </c>
      <c r="AC1714" s="145">
        <v>533.44000000000005</v>
      </c>
      <c r="AD1714" s="145">
        <v>850.74</v>
      </c>
      <c r="AE1714" s="145">
        <v>631.23</v>
      </c>
      <c r="AF1714" s="145">
        <v>762.83</v>
      </c>
      <c r="AG1714" s="145">
        <v>760.08</v>
      </c>
      <c r="AH1714" s="145">
        <v>754.18</v>
      </c>
      <c r="AI1714" s="145">
        <v>765.68</v>
      </c>
      <c r="AJ1714" s="145">
        <v>701.57</v>
      </c>
      <c r="AK1714" s="145">
        <v>915.71</v>
      </c>
      <c r="AL1714" s="145">
        <v>866.49</v>
      </c>
      <c r="AM1714" s="145">
        <v>565.52</v>
      </c>
      <c r="AN1714" s="145">
        <v>680.06</v>
      </c>
      <c r="AO1714" s="145">
        <v>443.86</v>
      </c>
      <c r="AP1714" s="145">
        <v>543.22</v>
      </c>
      <c r="AQ1714" s="145">
        <v>378.03</v>
      </c>
      <c r="AR1714" s="145">
        <v>510.66</v>
      </c>
      <c r="AS1714" s="145">
        <v>223.58</v>
      </c>
      <c r="AT1714" s="145">
        <v>272.98</v>
      </c>
      <c r="AU1714" s="145">
        <v>313.5</v>
      </c>
      <c r="AV1714" s="145">
        <v>593.66</v>
      </c>
      <c r="AW1714" s="145">
        <v>630.78</v>
      </c>
      <c r="AX1714" s="195">
        <v>357.87</v>
      </c>
    </row>
    <row r="1715" spans="1:50" x14ac:dyDescent="0.35">
      <c r="A1715" s="27" t="s">
        <v>145</v>
      </c>
      <c r="B1715" s="3" t="s">
        <v>227</v>
      </c>
      <c r="C1715" s="3" t="s">
        <v>339</v>
      </c>
      <c r="D1715" s="3" t="s">
        <v>327</v>
      </c>
      <c r="E1715" s="3">
        <v>99</v>
      </c>
      <c r="F1715" s="3">
        <v>90</v>
      </c>
      <c r="G1715" s="3">
        <v>100</v>
      </c>
      <c r="H1715" s="3">
        <v>118</v>
      </c>
      <c r="I1715" s="3">
        <v>169</v>
      </c>
      <c r="J1715" s="3">
        <v>174</v>
      </c>
      <c r="K1715" s="3">
        <v>165</v>
      </c>
      <c r="L1715" s="3">
        <v>192</v>
      </c>
      <c r="M1715" s="3">
        <v>117</v>
      </c>
      <c r="N1715" s="3">
        <v>243</v>
      </c>
      <c r="O1715" s="3">
        <v>176</v>
      </c>
      <c r="P1715" s="3">
        <v>141</v>
      </c>
      <c r="Q1715" s="3">
        <v>135</v>
      </c>
      <c r="R1715" s="3">
        <v>139</v>
      </c>
      <c r="S1715" s="3">
        <v>153</v>
      </c>
      <c r="T1715" s="3">
        <v>173</v>
      </c>
      <c r="U1715" s="3">
        <v>195</v>
      </c>
      <c r="V1715" s="3">
        <v>180</v>
      </c>
      <c r="W1715" s="3">
        <v>139</v>
      </c>
      <c r="X1715" s="3">
        <v>263</v>
      </c>
      <c r="Y1715" s="3">
        <v>174</v>
      </c>
      <c r="Z1715" s="3">
        <v>212</v>
      </c>
      <c r="AA1715" s="3">
        <v>159</v>
      </c>
      <c r="AB1715" s="3">
        <v>155</v>
      </c>
      <c r="AC1715" s="3">
        <v>185</v>
      </c>
      <c r="AD1715" s="3">
        <v>673</v>
      </c>
      <c r="AE1715" s="3">
        <v>255</v>
      </c>
      <c r="AF1715" s="3">
        <v>163</v>
      </c>
      <c r="AG1715" s="3">
        <v>180</v>
      </c>
      <c r="AH1715" s="3">
        <v>181</v>
      </c>
      <c r="AI1715" s="3">
        <v>189</v>
      </c>
      <c r="AJ1715" s="3">
        <v>118</v>
      </c>
      <c r="AK1715" s="3">
        <v>146</v>
      </c>
      <c r="AL1715" s="3">
        <v>220</v>
      </c>
      <c r="AM1715" s="3">
        <v>178</v>
      </c>
      <c r="AN1715" s="3">
        <v>206</v>
      </c>
      <c r="AO1715" s="3">
        <v>207</v>
      </c>
      <c r="AP1715" s="3">
        <v>211</v>
      </c>
      <c r="AQ1715" s="3">
        <v>129</v>
      </c>
      <c r="AR1715" s="3">
        <v>35</v>
      </c>
      <c r="AS1715" s="3">
        <v>41</v>
      </c>
      <c r="AT1715" s="3">
        <v>74</v>
      </c>
      <c r="AU1715" s="3">
        <v>42</v>
      </c>
      <c r="AV1715" s="3">
        <v>94</v>
      </c>
      <c r="AW1715" s="3">
        <v>93</v>
      </c>
      <c r="AX1715" s="10">
        <v>122</v>
      </c>
    </row>
    <row r="1716" spans="1:50" x14ac:dyDescent="0.35">
      <c r="A1716" s="27" t="s">
        <v>145</v>
      </c>
      <c r="B1716" s="3" t="s">
        <v>227</v>
      </c>
      <c r="C1716" s="3" t="s">
        <v>339</v>
      </c>
      <c r="D1716" s="3" t="s">
        <v>167</v>
      </c>
      <c r="E1716" s="4">
        <v>1842</v>
      </c>
      <c r="F1716" s="4">
        <v>1977</v>
      </c>
      <c r="G1716" s="4">
        <v>2375</v>
      </c>
      <c r="H1716" s="4">
        <v>2650</v>
      </c>
      <c r="I1716" s="4">
        <v>3155</v>
      </c>
      <c r="J1716" s="4">
        <v>2982</v>
      </c>
      <c r="K1716" s="4">
        <v>2067</v>
      </c>
      <c r="L1716" s="4">
        <v>2415</v>
      </c>
      <c r="M1716" s="4">
        <v>1420</v>
      </c>
      <c r="N1716" s="4">
        <v>3178</v>
      </c>
      <c r="O1716" s="4">
        <v>2273</v>
      </c>
      <c r="P1716" s="4">
        <v>1888</v>
      </c>
      <c r="Q1716" s="4">
        <v>2301</v>
      </c>
      <c r="R1716" s="4">
        <v>2225</v>
      </c>
      <c r="S1716" s="4">
        <v>2543</v>
      </c>
      <c r="T1716" s="4">
        <v>2085</v>
      </c>
      <c r="U1716" s="4">
        <v>2512</v>
      </c>
      <c r="V1716" s="4">
        <v>2911</v>
      </c>
      <c r="W1716" s="4">
        <v>2182</v>
      </c>
      <c r="X1716" s="4">
        <v>3201</v>
      </c>
      <c r="Y1716" s="4">
        <v>2712</v>
      </c>
      <c r="Z1716" s="4">
        <v>3110</v>
      </c>
      <c r="AA1716" s="4">
        <v>2700</v>
      </c>
      <c r="AB1716" s="4">
        <v>1898</v>
      </c>
      <c r="AC1716" s="4">
        <v>1894</v>
      </c>
      <c r="AD1716" s="4">
        <v>1391</v>
      </c>
      <c r="AE1716" s="4">
        <v>2014</v>
      </c>
      <c r="AF1716" s="4">
        <v>1840</v>
      </c>
      <c r="AG1716" s="4">
        <v>2413</v>
      </c>
      <c r="AH1716" s="4">
        <v>1899</v>
      </c>
      <c r="AI1716" s="4">
        <v>2417</v>
      </c>
      <c r="AJ1716" s="4">
        <v>2316</v>
      </c>
      <c r="AK1716" s="4">
        <v>2253</v>
      </c>
      <c r="AL1716" s="4">
        <v>3486</v>
      </c>
      <c r="AM1716" s="4">
        <v>2476</v>
      </c>
      <c r="AN1716" s="4">
        <v>2579</v>
      </c>
      <c r="AO1716" s="4">
        <v>2696</v>
      </c>
      <c r="AP1716" s="4">
        <v>3087</v>
      </c>
      <c r="AQ1716" s="4">
        <v>1906</v>
      </c>
      <c r="AR1716" s="3">
        <v>703</v>
      </c>
      <c r="AS1716" s="3">
        <v>715</v>
      </c>
      <c r="AT1716" s="4">
        <v>1223</v>
      </c>
      <c r="AU1716" s="4">
        <v>1309</v>
      </c>
      <c r="AV1716" s="4">
        <v>2225</v>
      </c>
      <c r="AW1716" s="4">
        <v>2268</v>
      </c>
      <c r="AX1716" s="16">
        <v>3015</v>
      </c>
    </row>
    <row r="1717" spans="1:50" x14ac:dyDescent="0.35">
      <c r="A1717" s="27" t="s">
        <v>145</v>
      </c>
      <c r="B1717" s="3" t="s">
        <v>227</v>
      </c>
      <c r="C1717" s="3" t="s">
        <v>339</v>
      </c>
      <c r="D1717" s="3" t="s">
        <v>132</v>
      </c>
      <c r="E1717" s="3">
        <v>9</v>
      </c>
      <c r="F1717" s="3">
        <v>7</v>
      </c>
      <c r="G1717" s="3">
        <v>6</v>
      </c>
      <c r="H1717" s="3">
        <v>8</v>
      </c>
      <c r="I1717" s="3">
        <v>9</v>
      </c>
      <c r="J1717" s="3">
        <v>11</v>
      </c>
      <c r="K1717" s="3">
        <v>10</v>
      </c>
      <c r="L1717" s="3">
        <v>10</v>
      </c>
      <c r="M1717" s="3">
        <v>8</v>
      </c>
      <c r="N1717" s="3">
        <v>9</v>
      </c>
      <c r="O1717" s="3">
        <v>10</v>
      </c>
      <c r="P1717" s="3">
        <v>8</v>
      </c>
      <c r="Q1717" s="3">
        <v>10</v>
      </c>
      <c r="R1717" s="3">
        <v>10</v>
      </c>
      <c r="S1717" s="3">
        <v>9</v>
      </c>
      <c r="T1717" s="3">
        <v>8</v>
      </c>
      <c r="U1717" s="3">
        <v>10</v>
      </c>
      <c r="V1717" s="3">
        <v>11</v>
      </c>
      <c r="W1717" s="3">
        <v>9</v>
      </c>
      <c r="X1717" s="3">
        <v>10</v>
      </c>
      <c r="Y1717" s="3">
        <v>15</v>
      </c>
      <c r="Z1717" s="3">
        <v>13</v>
      </c>
      <c r="AA1717" s="3">
        <v>12</v>
      </c>
      <c r="AB1717" s="3">
        <v>13</v>
      </c>
      <c r="AC1717" s="3">
        <v>13</v>
      </c>
      <c r="AD1717" s="3">
        <v>8</v>
      </c>
      <c r="AE1717" s="3">
        <v>11</v>
      </c>
      <c r="AF1717" s="3">
        <v>9</v>
      </c>
      <c r="AG1717" s="3">
        <v>12</v>
      </c>
      <c r="AH1717" s="3">
        <v>10</v>
      </c>
      <c r="AI1717" s="3">
        <v>12</v>
      </c>
      <c r="AJ1717" s="3">
        <v>11</v>
      </c>
      <c r="AK1717" s="3">
        <v>9</v>
      </c>
      <c r="AL1717" s="3">
        <v>14</v>
      </c>
      <c r="AM1717" s="3">
        <v>16</v>
      </c>
      <c r="AN1717" s="3">
        <v>13</v>
      </c>
      <c r="AO1717" s="3">
        <v>16</v>
      </c>
      <c r="AP1717" s="3">
        <v>16</v>
      </c>
      <c r="AQ1717" s="3">
        <v>16</v>
      </c>
      <c r="AR1717" s="3">
        <v>4</v>
      </c>
      <c r="AS1717" s="3">
        <v>9</v>
      </c>
      <c r="AT1717" s="3">
        <v>12</v>
      </c>
      <c r="AU1717" s="3">
        <v>9</v>
      </c>
      <c r="AV1717" s="3">
        <v>9</v>
      </c>
      <c r="AW1717" s="3">
        <v>9</v>
      </c>
      <c r="AX1717" s="10">
        <v>12</v>
      </c>
    </row>
    <row r="1718" spans="1:50" x14ac:dyDescent="0.35">
      <c r="A1718" s="27" t="s">
        <v>145</v>
      </c>
      <c r="B1718" s="3" t="s">
        <v>228</v>
      </c>
      <c r="C1718" s="3" t="s">
        <v>129</v>
      </c>
      <c r="D1718" s="3" t="s">
        <v>162</v>
      </c>
      <c r="E1718" s="145">
        <v>13291.61</v>
      </c>
      <c r="F1718" s="145">
        <v>11924.74</v>
      </c>
      <c r="G1718" s="145">
        <v>11372.9</v>
      </c>
      <c r="H1718" s="145">
        <v>14735.71</v>
      </c>
      <c r="I1718" s="145">
        <v>17138.53</v>
      </c>
      <c r="J1718" s="145">
        <v>15525.99</v>
      </c>
      <c r="K1718" s="145">
        <v>12990.1</v>
      </c>
      <c r="L1718" s="145">
        <v>12480.21</v>
      </c>
      <c r="M1718" s="145">
        <v>8787.68</v>
      </c>
      <c r="N1718" s="145">
        <v>12188.16</v>
      </c>
      <c r="O1718" s="145">
        <v>15403.77</v>
      </c>
      <c r="P1718" s="145">
        <v>15355.27</v>
      </c>
      <c r="Q1718" s="145">
        <v>13397.77</v>
      </c>
      <c r="R1718" s="145">
        <v>13107.88</v>
      </c>
      <c r="S1718" s="145">
        <v>12962.97</v>
      </c>
      <c r="T1718" s="145">
        <v>14303.49</v>
      </c>
      <c r="U1718" s="145">
        <v>16399.080000000002</v>
      </c>
      <c r="V1718" s="145">
        <v>18819.759999999998</v>
      </c>
      <c r="W1718" s="145">
        <v>14648.04</v>
      </c>
      <c r="X1718" s="145">
        <v>15879.48</v>
      </c>
      <c r="Y1718" s="145">
        <v>20551.32</v>
      </c>
      <c r="Z1718" s="145">
        <v>21540.880000000001</v>
      </c>
      <c r="AA1718" s="145">
        <v>19972.61</v>
      </c>
      <c r="AB1718" s="145">
        <v>20828.509999999998</v>
      </c>
      <c r="AC1718" s="145">
        <v>18001.39</v>
      </c>
      <c r="AD1718" s="145">
        <v>19997.849999999999</v>
      </c>
      <c r="AE1718" s="145">
        <v>17949.169999999998</v>
      </c>
      <c r="AF1718" s="145">
        <v>13815.21</v>
      </c>
      <c r="AG1718" s="145">
        <v>15360.87</v>
      </c>
      <c r="AH1718" s="145">
        <v>13359.69</v>
      </c>
      <c r="AI1718" s="145">
        <v>16652.61</v>
      </c>
      <c r="AJ1718" s="145">
        <v>16312.28</v>
      </c>
      <c r="AK1718" s="145">
        <v>15759.58</v>
      </c>
      <c r="AL1718" s="145">
        <v>18345.810000000001</v>
      </c>
      <c r="AM1718" s="145">
        <v>14236.13</v>
      </c>
      <c r="AN1718" s="145">
        <v>9812.52</v>
      </c>
      <c r="AO1718" s="145">
        <v>14217.67</v>
      </c>
      <c r="AP1718" s="145">
        <v>12625.13</v>
      </c>
      <c r="AQ1718" s="145">
        <v>10154.780000000001</v>
      </c>
      <c r="AR1718" s="145">
        <v>8988.7800000000007</v>
      </c>
      <c r="AS1718" s="145">
        <v>6091.02</v>
      </c>
      <c r="AT1718" s="145">
        <v>8568.0400000000009</v>
      </c>
      <c r="AU1718" s="145">
        <v>8213.69</v>
      </c>
      <c r="AV1718" s="145">
        <v>7765.42</v>
      </c>
      <c r="AW1718" s="145">
        <v>8822.7000000000007</v>
      </c>
      <c r="AX1718" s="195">
        <v>9051.27</v>
      </c>
    </row>
    <row r="1719" spans="1:50" x14ac:dyDescent="0.35">
      <c r="A1719" s="27" t="s">
        <v>145</v>
      </c>
      <c r="B1719" s="3" t="s">
        <v>228</v>
      </c>
      <c r="C1719" s="3" t="s">
        <v>129</v>
      </c>
      <c r="D1719" s="3" t="s">
        <v>166</v>
      </c>
      <c r="E1719" s="145">
        <v>390.93</v>
      </c>
      <c r="F1719" s="145">
        <v>313.81</v>
      </c>
      <c r="G1719" s="145">
        <v>277.39</v>
      </c>
      <c r="H1719" s="145">
        <v>342.69</v>
      </c>
      <c r="I1719" s="145">
        <v>380.86</v>
      </c>
      <c r="J1719" s="145">
        <v>361.07</v>
      </c>
      <c r="K1719" s="145">
        <v>371.15</v>
      </c>
      <c r="L1719" s="145">
        <v>271.31</v>
      </c>
      <c r="M1719" s="145">
        <v>283.47000000000003</v>
      </c>
      <c r="N1719" s="145">
        <v>283.45</v>
      </c>
      <c r="O1719" s="145">
        <v>320.91000000000003</v>
      </c>
      <c r="P1719" s="145">
        <v>307.11</v>
      </c>
      <c r="Q1719" s="145">
        <v>318.99</v>
      </c>
      <c r="R1719" s="145">
        <v>284.95</v>
      </c>
      <c r="S1719" s="145">
        <v>324.07</v>
      </c>
      <c r="T1719" s="145">
        <v>332.64</v>
      </c>
      <c r="U1719" s="145">
        <v>321.55</v>
      </c>
      <c r="V1719" s="145">
        <v>376.4</v>
      </c>
      <c r="W1719" s="145">
        <v>406.89</v>
      </c>
      <c r="X1719" s="145">
        <v>467.04</v>
      </c>
      <c r="Y1719" s="145">
        <v>395.22</v>
      </c>
      <c r="Z1719" s="145">
        <v>448.77</v>
      </c>
      <c r="AA1719" s="145">
        <v>424.95</v>
      </c>
      <c r="AB1719" s="145">
        <v>508.01</v>
      </c>
      <c r="AC1719" s="145">
        <v>400.03</v>
      </c>
      <c r="AD1719" s="145">
        <v>425.49</v>
      </c>
      <c r="AE1719" s="145">
        <v>398.87</v>
      </c>
      <c r="AF1719" s="145">
        <v>328.93</v>
      </c>
      <c r="AG1719" s="145">
        <v>341.35</v>
      </c>
      <c r="AH1719" s="145">
        <v>318.08999999999997</v>
      </c>
      <c r="AI1719" s="145">
        <v>354.31</v>
      </c>
      <c r="AJ1719" s="145">
        <v>332.9</v>
      </c>
      <c r="AK1719" s="145">
        <v>366.5</v>
      </c>
      <c r="AL1719" s="145">
        <v>295.89999999999998</v>
      </c>
      <c r="AM1719" s="145">
        <v>290.52999999999997</v>
      </c>
      <c r="AN1719" s="145">
        <v>258.22000000000003</v>
      </c>
      <c r="AO1719" s="145">
        <v>284.35000000000002</v>
      </c>
      <c r="AP1719" s="145">
        <v>315.63</v>
      </c>
      <c r="AQ1719" s="145">
        <v>350.16</v>
      </c>
      <c r="AR1719" s="145">
        <v>561.79999999999995</v>
      </c>
      <c r="AS1719" s="145">
        <v>338.39</v>
      </c>
      <c r="AT1719" s="145">
        <v>372.52</v>
      </c>
      <c r="AU1719" s="145">
        <v>328.55</v>
      </c>
      <c r="AV1719" s="145">
        <v>369.78</v>
      </c>
      <c r="AW1719" s="145">
        <v>401.03</v>
      </c>
      <c r="AX1719" s="195">
        <v>393.53</v>
      </c>
    </row>
    <row r="1720" spans="1:50" x14ac:dyDescent="0.35">
      <c r="A1720" s="27" t="s">
        <v>145</v>
      </c>
      <c r="B1720" s="3" t="s">
        <v>228</v>
      </c>
      <c r="C1720" s="3" t="s">
        <v>129</v>
      </c>
      <c r="D1720" s="3" t="s">
        <v>327</v>
      </c>
      <c r="E1720" s="3">
        <v>246</v>
      </c>
      <c r="F1720" s="3">
        <v>224</v>
      </c>
      <c r="G1720" s="3">
        <v>222</v>
      </c>
      <c r="H1720" s="3">
        <v>262</v>
      </c>
      <c r="I1720" s="3">
        <v>291</v>
      </c>
      <c r="J1720" s="3">
        <v>308</v>
      </c>
      <c r="K1720" s="3">
        <v>220</v>
      </c>
      <c r="L1720" s="3">
        <v>235</v>
      </c>
      <c r="M1720" s="3">
        <v>180</v>
      </c>
      <c r="N1720" s="3">
        <v>277</v>
      </c>
      <c r="O1720" s="3">
        <v>310</v>
      </c>
      <c r="P1720" s="3">
        <v>308</v>
      </c>
      <c r="Q1720" s="3">
        <v>268</v>
      </c>
      <c r="R1720" s="3">
        <v>260</v>
      </c>
      <c r="S1720" s="3">
        <v>252</v>
      </c>
      <c r="T1720" s="3">
        <v>267</v>
      </c>
      <c r="U1720" s="3">
        <v>325</v>
      </c>
      <c r="V1720" s="3">
        <v>373</v>
      </c>
      <c r="W1720" s="3">
        <v>300</v>
      </c>
      <c r="X1720" s="3">
        <v>308</v>
      </c>
      <c r="Y1720" s="3">
        <v>386</v>
      </c>
      <c r="Z1720" s="3">
        <v>404</v>
      </c>
      <c r="AA1720" s="3">
        <v>373</v>
      </c>
      <c r="AB1720" s="3">
        <v>420</v>
      </c>
      <c r="AC1720" s="3">
        <v>371</v>
      </c>
      <c r="AD1720" s="3">
        <v>374</v>
      </c>
      <c r="AE1720" s="3">
        <v>359</v>
      </c>
      <c r="AF1720" s="3">
        <v>294</v>
      </c>
      <c r="AG1720" s="3">
        <v>309</v>
      </c>
      <c r="AH1720" s="3">
        <v>265</v>
      </c>
      <c r="AI1720" s="3">
        <v>328</v>
      </c>
      <c r="AJ1720" s="3">
        <v>358</v>
      </c>
      <c r="AK1720" s="3">
        <v>367</v>
      </c>
      <c r="AL1720" s="3">
        <v>390</v>
      </c>
      <c r="AM1720" s="3">
        <v>332</v>
      </c>
      <c r="AN1720" s="3">
        <v>242</v>
      </c>
      <c r="AO1720" s="3">
        <v>302</v>
      </c>
      <c r="AP1720" s="3">
        <v>286</v>
      </c>
      <c r="AQ1720" s="3">
        <v>222</v>
      </c>
      <c r="AR1720" s="3">
        <v>190</v>
      </c>
      <c r="AS1720" s="3">
        <v>140</v>
      </c>
      <c r="AT1720" s="3">
        <v>195</v>
      </c>
      <c r="AU1720" s="3">
        <v>180</v>
      </c>
      <c r="AV1720" s="3">
        <v>161</v>
      </c>
      <c r="AW1720" s="3">
        <v>194</v>
      </c>
      <c r="AX1720" s="10">
        <v>209</v>
      </c>
    </row>
    <row r="1721" spans="1:50" x14ac:dyDescent="0.35">
      <c r="A1721" s="27" t="s">
        <v>145</v>
      </c>
      <c r="B1721" s="3" t="s">
        <v>228</v>
      </c>
      <c r="C1721" s="3" t="s">
        <v>129</v>
      </c>
      <c r="D1721" s="3" t="s">
        <v>167</v>
      </c>
      <c r="E1721" s="4">
        <v>3358</v>
      </c>
      <c r="F1721" s="4">
        <v>2974</v>
      </c>
      <c r="G1721" s="4">
        <v>2812</v>
      </c>
      <c r="H1721" s="4">
        <v>3501</v>
      </c>
      <c r="I1721" s="4">
        <v>4006</v>
      </c>
      <c r="J1721" s="4">
        <v>3706</v>
      </c>
      <c r="K1721" s="4">
        <v>3203</v>
      </c>
      <c r="L1721" s="4">
        <v>3105</v>
      </c>
      <c r="M1721" s="4">
        <v>1923</v>
      </c>
      <c r="N1721" s="4">
        <v>2335</v>
      </c>
      <c r="O1721" s="4">
        <v>3325</v>
      </c>
      <c r="P1721" s="4">
        <v>3682</v>
      </c>
      <c r="Q1721" s="4">
        <v>3298</v>
      </c>
      <c r="R1721" s="4">
        <v>2955</v>
      </c>
      <c r="S1721" s="4">
        <v>2593</v>
      </c>
      <c r="T1721" s="4">
        <v>3097</v>
      </c>
      <c r="U1721" s="4">
        <v>3941</v>
      </c>
      <c r="V1721" s="4">
        <v>4581</v>
      </c>
      <c r="W1721" s="4">
        <v>3457</v>
      </c>
      <c r="X1721" s="4">
        <v>3894</v>
      </c>
      <c r="Y1721" s="4">
        <v>4782</v>
      </c>
      <c r="Z1721" s="4">
        <v>4528</v>
      </c>
      <c r="AA1721" s="4">
        <v>4277</v>
      </c>
      <c r="AB1721" s="4">
        <v>4391</v>
      </c>
      <c r="AC1721" s="4">
        <v>4061</v>
      </c>
      <c r="AD1721" s="4">
        <v>4382</v>
      </c>
      <c r="AE1721" s="4">
        <v>4122</v>
      </c>
      <c r="AF1721" s="4">
        <v>2848</v>
      </c>
      <c r="AG1721" s="4">
        <v>3012</v>
      </c>
      <c r="AH1721" s="4">
        <v>2985</v>
      </c>
      <c r="AI1721" s="4">
        <v>3679</v>
      </c>
      <c r="AJ1721" s="4">
        <v>3548</v>
      </c>
      <c r="AK1721" s="4">
        <v>3225</v>
      </c>
      <c r="AL1721" s="4">
        <v>4413</v>
      </c>
      <c r="AM1721" s="4">
        <v>3324</v>
      </c>
      <c r="AN1721" s="4">
        <v>2200</v>
      </c>
      <c r="AO1721" s="4">
        <v>3556</v>
      </c>
      <c r="AP1721" s="4">
        <v>2845</v>
      </c>
      <c r="AQ1721" s="4">
        <v>1993</v>
      </c>
      <c r="AR1721" s="4">
        <v>1646</v>
      </c>
      <c r="AS1721" s="4">
        <v>1068</v>
      </c>
      <c r="AT1721" s="4">
        <v>1512</v>
      </c>
      <c r="AU1721" s="4">
        <v>1741</v>
      </c>
      <c r="AV1721" s="4">
        <v>1772</v>
      </c>
      <c r="AW1721" s="4">
        <v>1795</v>
      </c>
      <c r="AX1721" s="16">
        <v>1776</v>
      </c>
    </row>
    <row r="1722" spans="1:50" x14ac:dyDescent="0.35">
      <c r="A1722" s="27" t="s">
        <v>145</v>
      </c>
      <c r="B1722" s="3" t="s">
        <v>228</v>
      </c>
      <c r="C1722" s="3" t="s">
        <v>129</v>
      </c>
      <c r="D1722" s="3" t="s">
        <v>132</v>
      </c>
      <c r="E1722" s="3">
        <v>34</v>
      </c>
      <c r="F1722" s="3">
        <v>38</v>
      </c>
      <c r="G1722" s="3">
        <v>41</v>
      </c>
      <c r="H1722" s="3">
        <v>43</v>
      </c>
      <c r="I1722" s="3">
        <v>45</v>
      </c>
      <c r="J1722" s="3">
        <v>43</v>
      </c>
      <c r="K1722" s="3">
        <v>35</v>
      </c>
      <c r="L1722" s="3">
        <v>46</v>
      </c>
      <c r="M1722" s="3">
        <v>31</v>
      </c>
      <c r="N1722" s="3">
        <v>43</v>
      </c>
      <c r="O1722" s="3">
        <v>48</v>
      </c>
      <c r="P1722" s="3">
        <v>50</v>
      </c>
      <c r="Q1722" s="3">
        <v>42</v>
      </c>
      <c r="R1722" s="3">
        <v>46</v>
      </c>
      <c r="S1722" s="3">
        <v>40</v>
      </c>
      <c r="T1722" s="3">
        <v>43</v>
      </c>
      <c r="U1722" s="3">
        <v>51</v>
      </c>
      <c r="V1722" s="3">
        <v>50</v>
      </c>
      <c r="W1722" s="3">
        <v>36</v>
      </c>
      <c r="X1722" s="3">
        <v>34</v>
      </c>
      <c r="Y1722" s="3">
        <v>52</v>
      </c>
      <c r="Z1722" s="3">
        <v>48</v>
      </c>
      <c r="AA1722" s="3">
        <v>47</v>
      </c>
      <c r="AB1722" s="3">
        <v>41</v>
      </c>
      <c r="AC1722" s="3">
        <v>45</v>
      </c>
      <c r="AD1722" s="3">
        <v>47</v>
      </c>
      <c r="AE1722" s="3">
        <v>45</v>
      </c>
      <c r="AF1722" s="3">
        <v>42</v>
      </c>
      <c r="AG1722" s="3">
        <v>45</v>
      </c>
      <c r="AH1722" s="3">
        <v>42</v>
      </c>
      <c r="AI1722" s="3">
        <v>47</v>
      </c>
      <c r="AJ1722" s="3">
        <v>49</v>
      </c>
      <c r="AK1722" s="3">
        <v>43</v>
      </c>
      <c r="AL1722" s="3">
        <v>62</v>
      </c>
      <c r="AM1722" s="3">
        <v>49</v>
      </c>
      <c r="AN1722" s="3">
        <v>38</v>
      </c>
      <c r="AO1722" s="3">
        <v>50</v>
      </c>
      <c r="AP1722" s="3">
        <v>40</v>
      </c>
      <c r="AQ1722" s="3">
        <v>29</v>
      </c>
      <c r="AR1722" s="3">
        <v>16</v>
      </c>
      <c r="AS1722" s="3">
        <v>18</v>
      </c>
      <c r="AT1722" s="3">
        <v>23</v>
      </c>
      <c r="AU1722" s="3">
        <v>25</v>
      </c>
      <c r="AV1722" s="3">
        <v>21</v>
      </c>
      <c r="AW1722" s="3">
        <v>22</v>
      </c>
      <c r="AX1722" s="10">
        <v>23</v>
      </c>
    </row>
    <row r="1723" spans="1:50" x14ac:dyDescent="0.35">
      <c r="A1723" s="27" t="s">
        <v>145</v>
      </c>
      <c r="B1723" s="3" t="s">
        <v>228</v>
      </c>
      <c r="C1723" s="3" t="s">
        <v>333</v>
      </c>
      <c r="D1723" s="3" t="s">
        <v>162</v>
      </c>
      <c r="E1723" s="145">
        <v>218.48</v>
      </c>
      <c r="F1723" s="145"/>
      <c r="G1723" s="145">
        <v>216.12</v>
      </c>
      <c r="H1723" s="145">
        <v>281.86</v>
      </c>
      <c r="I1723" s="145">
        <v>218.48</v>
      </c>
      <c r="J1723" s="145">
        <v>237.64</v>
      </c>
      <c r="K1723" s="145">
        <v>0</v>
      </c>
      <c r="L1723" s="145"/>
      <c r="M1723" s="145">
        <v>43.7</v>
      </c>
      <c r="N1723" s="145">
        <v>172.09</v>
      </c>
      <c r="O1723" s="145"/>
      <c r="P1723" s="145">
        <v>43.7</v>
      </c>
      <c r="Q1723" s="145"/>
      <c r="R1723" s="145">
        <v>433.74</v>
      </c>
      <c r="S1723" s="145">
        <v>44.24</v>
      </c>
      <c r="T1723" s="145"/>
      <c r="U1723" s="145">
        <v>221.21</v>
      </c>
      <c r="V1723" s="145">
        <v>88.48</v>
      </c>
      <c r="W1723" s="145"/>
      <c r="X1723" s="145"/>
      <c r="Y1723" s="145"/>
      <c r="Z1723" s="145">
        <v>767.62</v>
      </c>
      <c r="AA1723" s="145">
        <v>500</v>
      </c>
      <c r="AB1723" s="145">
        <v>721.21</v>
      </c>
      <c r="AC1723" s="145">
        <v>45.7</v>
      </c>
      <c r="AD1723" s="145">
        <v>90.96</v>
      </c>
      <c r="AE1723" s="145"/>
      <c r="AF1723" s="145">
        <v>90.96</v>
      </c>
      <c r="AG1723" s="145">
        <v>45.7</v>
      </c>
      <c r="AH1723" s="145">
        <v>45.26</v>
      </c>
      <c r="AI1723" s="145"/>
      <c r="AJ1723" s="145">
        <v>91.4</v>
      </c>
      <c r="AK1723" s="145">
        <v>362.52</v>
      </c>
      <c r="AL1723" s="145">
        <v>91.4</v>
      </c>
      <c r="AM1723" s="145">
        <v>91.4</v>
      </c>
      <c r="AN1723" s="145">
        <v>136.22</v>
      </c>
      <c r="AO1723" s="145">
        <v>91.91</v>
      </c>
      <c r="AP1723" s="145"/>
      <c r="AQ1723" s="145">
        <v>274.85000000000002</v>
      </c>
      <c r="AR1723" s="145"/>
      <c r="AS1723" s="145">
        <v>45.73</v>
      </c>
      <c r="AT1723" s="145">
        <v>91.46</v>
      </c>
      <c r="AU1723" s="145">
        <v>45.73</v>
      </c>
      <c r="AV1723" s="145"/>
      <c r="AW1723" s="145"/>
      <c r="AX1723" s="195"/>
    </row>
    <row r="1724" spans="1:50" x14ac:dyDescent="0.35">
      <c r="A1724" s="27" t="s">
        <v>145</v>
      </c>
      <c r="B1724" s="3" t="s">
        <v>228</v>
      </c>
      <c r="C1724" s="3" t="s">
        <v>333</v>
      </c>
      <c r="D1724" s="3" t="s">
        <v>166</v>
      </c>
      <c r="E1724" s="145">
        <v>218.48</v>
      </c>
      <c r="F1724" s="145"/>
      <c r="G1724" s="145">
        <v>108.06</v>
      </c>
      <c r="H1724" s="145">
        <v>140.93</v>
      </c>
      <c r="I1724" s="145">
        <v>218.48</v>
      </c>
      <c r="J1724" s="145">
        <v>79.209999999999994</v>
      </c>
      <c r="K1724" s="145">
        <v>0</v>
      </c>
      <c r="L1724" s="145"/>
      <c r="M1724" s="145">
        <v>43.7</v>
      </c>
      <c r="N1724" s="145">
        <v>172.09</v>
      </c>
      <c r="O1724" s="145"/>
      <c r="P1724" s="145">
        <v>43.7</v>
      </c>
      <c r="Q1724" s="145"/>
      <c r="R1724" s="145">
        <v>433.74</v>
      </c>
      <c r="S1724" s="145">
        <v>44.24</v>
      </c>
      <c r="T1724" s="145"/>
      <c r="U1724" s="145">
        <v>221.21</v>
      </c>
      <c r="V1724" s="145">
        <v>44.24</v>
      </c>
      <c r="W1724" s="145"/>
      <c r="X1724" s="145"/>
      <c r="Y1724" s="145"/>
      <c r="Z1724" s="145">
        <v>255.87</v>
      </c>
      <c r="AA1724" s="145">
        <v>500</v>
      </c>
      <c r="AB1724" s="145">
        <v>360.61</v>
      </c>
      <c r="AC1724" s="145">
        <v>45.7</v>
      </c>
      <c r="AD1724" s="145">
        <v>45.48</v>
      </c>
      <c r="AE1724" s="145"/>
      <c r="AF1724" s="145">
        <v>45.48</v>
      </c>
      <c r="AG1724" s="145">
        <v>45.7</v>
      </c>
      <c r="AH1724" s="145">
        <v>45.26</v>
      </c>
      <c r="AI1724" s="145"/>
      <c r="AJ1724" s="145">
        <v>45.7</v>
      </c>
      <c r="AK1724" s="145">
        <v>90.63</v>
      </c>
      <c r="AL1724" s="145">
        <v>45.7</v>
      </c>
      <c r="AM1724" s="145">
        <v>30.47</v>
      </c>
      <c r="AN1724" s="145">
        <v>45.41</v>
      </c>
      <c r="AO1724" s="145">
        <v>45.96</v>
      </c>
      <c r="AP1724" s="145"/>
      <c r="AQ1724" s="145">
        <v>137.43</v>
      </c>
      <c r="AR1724" s="145"/>
      <c r="AS1724" s="145">
        <v>45.73</v>
      </c>
      <c r="AT1724" s="145">
        <v>45.73</v>
      </c>
      <c r="AU1724" s="145">
        <v>45.73</v>
      </c>
      <c r="AV1724" s="145"/>
      <c r="AW1724" s="145"/>
      <c r="AX1724" s="195"/>
    </row>
    <row r="1725" spans="1:50" x14ac:dyDescent="0.35">
      <c r="A1725" s="27" t="s">
        <v>145</v>
      </c>
      <c r="B1725" s="3" t="s">
        <v>228</v>
      </c>
      <c r="C1725" s="3" t="s">
        <v>333</v>
      </c>
      <c r="D1725" s="3" t="s">
        <v>327</v>
      </c>
      <c r="E1725" s="3">
        <v>1</v>
      </c>
      <c r="F1725" s="3"/>
      <c r="G1725" s="3">
        <v>2</v>
      </c>
      <c r="H1725" s="3">
        <v>2</v>
      </c>
      <c r="I1725" s="3">
        <v>1</v>
      </c>
      <c r="J1725" s="3">
        <v>3</v>
      </c>
      <c r="K1725" s="3">
        <v>2</v>
      </c>
      <c r="L1725" s="3"/>
      <c r="M1725" s="3">
        <v>1</v>
      </c>
      <c r="N1725" s="3">
        <v>1</v>
      </c>
      <c r="O1725" s="3"/>
      <c r="P1725" s="3">
        <v>1</v>
      </c>
      <c r="Q1725" s="3"/>
      <c r="R1725" s="3">
        <v>2</v>
      </c>
      <c r="S1725" s="3">
        <v>1</v>
      </c>
      <c r="T1725" s="3"/>
      <c r="U1725" s="3">
        <v>1</v>
      </c>
      <c r="V1725" s="3">
        <v>2</v>
      </c>
      <c r="W1725" s="3"/>
      <c r="X1725" s="3"/>
      <c r="Y1725" s="3"/>
      <c r="Z1725" s="3">
        <v>3</v>
      </c>
      <c r="AA1725" s="3">
        <v>1</v>
      </c>
      <c r="AB1725" s="3">
        <v>2</v>
      </c>
      <c r="AC1725" s="3">
        <v>1</v>
      </c>
      <c r="AD1725" s="3">
        <v>2</v>
      </c>
      <c r="AE1725" s="3"/>
      <c r="AF1725" s="3">
        <v>2</v>
      </c>
      <c r="AG1725" s="3">
        <v>1</v>
      </c>
      <c r="AH1725" s="3">
        <v>1</v>
      </c>
      <c r="AI1725" s="3"/>
      <c r="AJ1725" s="3">
        <v>2</v>
      </c>
      <c r="AK1725" s="3">
        <v>4</v>
      </c>
      <c r="AL1725" s="3">
        <v>2</v>
      </c>
      <c r="AM1725" s="3">
        <v>3</v>
      </c>
      <c r="AN1725" s="3">
        <v>3</v>
      </c>
      <c r="AO1725" s="3">
        <v>2</v>
      </c>
      <c r="AP1725" s="3"/>
      <c r="AQ1725" s="3">
        <v>2</v>
      </c>
      <c r="AR1725" s="3"/>
      <c r="AS1725" s="3">
        <v>1</v>
      </c>
      <c r="AT1725" s="3">
        <v>2</v>
      </c>
      <c r="AU1725" s="3">
        <v>1</v>
      </c>
      <c r="AV1725" s="3"/>
      <c r="AW1725" s="3"/>
      <c r="AX1725" s="10"/>
    </row>
    <row r="1726" spans="1:50" x14ac:dyDescent="0.35">
      <c r="A1726" s="27" t="s">
        <v>145</v>
      </c>
      <c r="B1726" s="3" t="s">
        <v>228</v>
      </c>
      <c r="C1726" s="3" t="s">
        <v>333</v>
      </c>
      <c r="D1726" s="3" t="s">
        <v>167</v>
      </c>
      <c r="E1726" s="3">
        <v>0</v>
      </c>
      <c r="F1726" s="3"/>
      <c r="G1726" s="3">
        <v>0</v>
      </c>
      <c r="H1726" s="3">
        <v>0</v>
      </c>
      <c r="I1726" s="3">
        <v>0</v>
      </c>
      <c r="J1726" s="3">
        <v>0</v>
      </c>
      <c r="K1726" s="3">
        <v>0</v>
      </c>
      <c r="L1726" s="3"/>
      <c r="M1726" s="3">
        <v>0</v>
      </c>
      <c r="N1726" s="3">
        <v>0</v>
      </c>
      <c r="O1726" s="3"/>
      <c r="P1726" s="3">
        <v>0</v>
      </c>
      <c r="Q1726" s="3"/>
      <c r="R1726" s="3">
        <v>0</v>
      </c>
      <c r="S1726" s="3">
        <v>0</v>
      </c>
      <c r="T1726" s="3"/>
      <c r="U1726" s="3">
        <v>0</v>
      </c>
      <c r="V1726" s="3">
        <v>0</v>
      </c>
      <c r="W1726" s="3"/>
      <c r="X1726" s="3"/>
      <c r="Y1726" s="3"/>
      <c r="Z1726" s="3">
        <v>0</v>
      </c>
      <c r="AA1726" s="3">
        <v>0</v>
      </c>
      <c r="AB1726" s="3">
        <v>0</v>
      </c>
      <c r="AC1726" s="3">
        <v>0</v>
      </c>
      <c r="AD1726" s="3">
        <v>0</v>
      </c>
      <c r="AE1726" s="3"/>
      <c r="AF1726" s="3">
        <v>0</v>
      </c>
      <c r="AG1726" s="3">
        <v>0</v>
      </c>
      <c r="AH1726" s="3">
        <v>0</v>
      </c>
      <c r="AI1726" s="3"/>
      <c r="AJ1726" s="3">
        <v>0</v>
      </c>
      <c r="AK1726" s="3">
        <v>0</v>
      </c>
      <c r="AL1726" s="3">
        <v>0</v>
      </c>
      <c r="AM1726" s="3">
        <v>0</v>
      </c>
      <c r="AN1726" s="3">
        <v>0</v>
      </c>
      <c r="AO1726" s="3">
        <v>0</v>
      </c>
      <c r="AP1726" s="3"/>
      <c r="AQ1726" s="3">
        <v>0</v>
      </c>
      <c r="AR1726" s="3"/>
      <c r="AS1726" s="3">
        <v>0</v>
      </c>
      <c r="AT1726" s="3">
        <v>0</v>
      </c>
      <c r="AU1726" s="3">
        <v>0</v>
      </c>
      <c r="AV1726" s="3"/>
      <c r="AW1726" s="3"/>
      <c r="AX1726" s="10"/>
    </row>
    <row r="1727" spans="1:50" x14ac:dyDescent="0.35">
      <c r="A1727" s="27" t="s">
        <v>145</v>
      </c>
      <c r="B1727" s="3" t="s">
        <v>228</v>
      </c>
      <c r="C1727" s="3" t="s">
        <v>333</v>
      </c>
      <c r="D1727" s="3" t="s">
        <v>132</v>
      </c>
      <c r="E1727" s="3">
        <v>1</v>
      </c>
      <c r="F1727" s="3"/>
      <c r="G1727" s="3">
        <v>2</v>
      </c>
      <c r="H1727" s="3">
        <v>2</v>
      </c>
      <c r="I1727" s="3">
        <v>1</v>
      </c>
      <c r="J1727" s="3">
        <v>3</v>
      </c>
      <c r="K1727" s="3">
        <v>1</v>
      </c>
      <c r="L1727" s="3"/>
      <c r="M1727" s="3">
        <v>1</v>
      </c>
      <c r="N1727" s="3">
        <v>1</v>
      </c>
      <c r="O1727" s="3"/>
      <c r="P1727" s="3">
        <v>1</v>
      </c>
      <c r="Q1727" s="3"/>
      <c r="R1727" s="3">
        <v>1</v>
      </c>
      <c r="S1727" s="3">
        <v>1</v>
      </c>
      <c r="T1727" s="3"/>
      <c r="U1727" s="3">
        <v>1</v>
      </c>
      <c r="V1727" s="3">
        <v>2</v>
      </c>
      <c r="W1727" s="3"/>
      <c r="X1727" s="3"/>
      <c r="Y1727" s="3"/>
      <c r="Z1727" s="3">
        <v>3</v>
      </c>
      <c r="AA1727" s="3">
        <v>1</v>
      </c>
      <c r="AB1727" s="3">
        <v>2</v>
      </c>
      <c r="AC1727" s="3">
        <v>1</v>
      </c>
      <c r="AD1727" s="3">
        <v>2</v>
      </c>
      <c r="AE1727" s="3"/>
      <c r="AF1727" s="3">
        <v>2</v>
      </c>
      <c r="AG1727" s="3">
        <v>1</v>
      </c>
      <c r="AH1727" s="3">
        <v>1</v>
      </c>
      <c r="AI1727" s="3"/>
      <c r="AJ1727" s="3">
        <v>2</v>
      </c>
      <c r="AK1727" s="3">
        <v>4</v>
      </c>
      <c r="AL1727" s="3">
        <v>2</v>
      </c>
      <c r="AM1727" s="3">
        <v>3</v>
      </c>
      <c r="AN1727" s="3">
        <v>3</v>
      </c>
      <c r="AO1727" s="3">
        <v>2</v>
      </c>
      <c r="AP1727" s="3"/>
      <c r="AQ1727" s="3">
        <v>2</v>
      </c>
      <c r="AR1727" s="3"/>
      <c r="AS1727" s="3">
        <v>1</v>
      </c>
      <c r="AT1727" s="3">
        <v>2</v>
      </c>
      <c r="AU1727" s="3">
        <v>1</v>
      </c>
      <c r="AV1727" s="3"/>
      <c r="AW1727" s="3"/>
      <c r="AX1727" s="10"/>
    </row>
    <row r="1728" spans="1:50" x14ac:dyDescent="0.35">
      <c r="A1728" s="27" t="s">
        <v>145</v>
      </c>
      <c r="B1728" s="3" t="s">
        <v>228</v>
      </c>
      <c r="C1728" s="3" t="s">
        <v>334</v>
      </c>
      <c r="D1728" s="3" t="s">
        <v>162</v>
      </c>
      <c r="E1728" s="145">
        <v>0.73</v>
      </c>
      <c r="F1728" s="145"/>
      <c r="G1728" s="145">
        <v>8.43</v>
      </c>
      <c r="H1728" s="145">
        <v>104.27</v>
      </c>
      <c r="I1728" s="145">
        <v>81.52</v>
      </c>
      <c r="J1728" s="145">
        <v>639.38</v>
      </c>
      <c r="K1728" s="145">
        <v>0</v>
      </c>
      <c r="L1728" s="145"/>
      <c r="M1728" s="145">
        <v>14.58</v>
      </c>
      <c r="N1728" s="145">
        <v>6</v>
      </c>
      <c r="O1728" s="145"/>
      <c r="P1728" s="145">
        <v>52.49</v>
      </c>
      <c r="Q1728" s="145"/>
      <c r="R1728" s="145">
        <v>0</v>
      </c>
      <c r="S1728" s="145">
        <v>17.690000000000001</v>
      </c>
      <c r="T1728" s="145"/>
      <c r="U1728" s="145">
        <v>18.79</v>
      </c>
      <c r="V1728" s="145">
        <v>34.93</v>
      </c>
      <c r="W1728" s="145"/>
      <c r="X1728" s="145"/>
      <c r="Y1728" s="145"/>
      <c r="Z1728" s="145">
        <v>20.84</v>
      </c>
      <c r="AA1728" s="145">
        <v>278</v>
      </c>
      <c r="AB1728" s="145">
        <v>295</v>
      </c>
      <c r="AC1728" s="145">
        <v>3.89</v>
      </c>
      <c r="AD1728" s="145">
        <v>86.27</v>
      </c>
      <c r="AE1728" s="145"/>
      <c r="AF1728" s="145">
        <v>30.7</v>
      </c>
      <c r="AG1728" s="145">
        <v>2.29</v>
      </c>
      <c r="AH1728" s="145">
        <v>32.159999999999997</v>
      </c>
      <c r="AI1728" s="145"/>
      <c r="AJ1728" s="145">
        <v>4.34</v>
      </c>
      <c r="AK1728" s="145">
        <v>50.33</v>
      </c>
      <c r="AL1728" s="145">
        <v>23.55</v>
      </c>
      <c r="AM1728" s="145">
        <v>93.34</v>
      </c>
      <c r="AN1728" s="145">
        <v>78.400000000000006</v>
      </c>
      <c r="AO1728" s="145">
        <v>26.3</v>
      </c>
      <c r="AP1728" s="145"/>
      <c r="AQ1728" s="145">
        <v>21.7</v>
      </c>
      <c r="AR1728" s="145"/>
      <c r="AS1728" s="145">
        <v>0.76</v>
      </c>
      <c r="AT1728" s="145">
        <v>45.41</v>
      </c>
      <c r="AU1728" s="145">
        <v>0.76</v>
      </c>
      <c r="AV1728" s="145"/>
      <c r="AW1728" s="145"/>
      <c r="AX1728" s="195"/>
    </row>
    <row r="1729" spans="1:50" x14ac:dyDescent="0.35">
      <c r="A1729" s="27" t="s">
        <v>145</v>
      </c>
      <c r="B1729" s="3" t="s">
        <v>228</v>
      </c>
      <c r="C1729" s="3" t="s">
        <v>334</v>
      </c>
      <c r="D1729" s="3" t="s">
        <v>166</v>
      </c>
      <c r="E1729" s="145">
        <v>0.73</v>
      </c>
      <c r="F1729" s="145"/>
      <c r="G1729" s="145">
        <v>2.11</v>
      </c>
      <c r="H1729" s="145">
        <v>52.14</v>
      </c>
      <c r="I1729" s="145">
        <v>81.52</v>
      </c>
      <c r="J1729" s="145">
        <v>213.13</v>
      </c>
      <c r="K1729" s="145">
        <v>0</v>
      </c>
      <c r="L1729" s="145"/>
      <c r="M1729" s="145">
        <v>14.58</v>
      </c>
      <c r="N1729" s="145">
        <v>6</v>
      </c>
      <c r="O1729" s="145"/>
      <c r="P1729" s="145">
        <v>52.49</v>
      </c>
      <c r="Q1729" s="145"/>
      <c r="R1729" s="145">
        <v>0</v>
      </c>
      <c r="S1729" s="145">
        <v>17.690000000000001</v>
      </c>
      <c r="T1729" s="145"/>
      <c r="U1729" s="145">
        <v>18.79</v>
      </c>
      <c r="V1729" s="145">
        <v>17.47</v>
      </c>
      <c r="W1729" s="145"/>
      <c r="X1729" s="145"/>
      <c r="Y1729" s="145"/>
      <c r="Z1729" s="145">
        <v>6.95</v>
      </c>
      <c r="AA1729" s="145">
        <v>278</v>
      </c>
      <c r="AB1729" s="145">
        <v>147.5</v>
      </c>
      <c r="AC1729" s="145">
        <v>3.89</v>
      </c>
      <c r="AD1729" s="145">
        <v>43.14</v>
      </c>
      <c r="AE1729" s="145"/>
      <c r="AF1729" s="145">
        <v>15.35</v>
      </c>
      <c r="AG1729" s="145">
        <v>2.29</v>
      </c>
      <c r="AH1729" s="145">
        <v>32.159999999999997</v>
      </c>
      <c r="AI1729" s="145"/>
      <c r="AJ1729" s="145">
        <v>2.17</v>
      </c>
      <c r="AK1729" s="145">
        <v>12.58</v>
      </c>
      <c r="AL1729" s="145">
        <v>11.78</v>
      </c>
      <c r="AM1729" s="145">
        <v>31.11</v>
      </c>
      <c r="AN1729" s="145">
        <v>26.13</v>
      </c>
      <c r="AO1729" s="145">
        <v>13.15</v>
      </c>
      <c r="AP1729" s="145"/>
      <c r="AQ1729" s="145">
        <v>10.85</v>
      </c>
      <c r="AR1729" s="145"/>
      <c r="AS1729" s="145">
        <v>0.76</v>
      </c>
      <c r="AT1729" s="145">
        <v>22.71</v>
      </c>
      <c r="AU1729" s="145">
        <v>0.76</v>
      </c>
      <c r="AV1729" s="145"/>
      <c r="AW1729" s="145"/>
      <c r="AX1729" s="195"/>
    </row>
    <row r="1730" spans="1:50" x14ac:dyDescent="0.35">
      <c r="A1730" s="27" t="s">
        <v>145</v>
      </c>
      <c r="B1730" s="3" t="s">
        <v>228</v>
      </c>
      <c r="C1730" s="3" t="s">
        <v>334</v>
      </c>
      <c r="D1730" s="3" t="s">
        <v>327</v>
      </c>
      <c r="E1730" s="3">
        <v>0</v>
      </c>
      <c r="F1730" s="3"/>
      <c r="G1730" s="3">
        <v>0</v>
      </c>
      <c r="H1730" s="3">
        <v>0</v>
      </c>
      <c r="I1730" s="3">
        <v>0</v>
      </c>
      <c r="J1730" s="3">
        <v>0</v>
      </c>
      <c r="K1730" s="3">
        <v>0</v>
      </c>
      <c r="L1730" s="3"/>
      <c r="M1730" s="3">
        <v>0</v>
      </c>
      <c r="N1730" s="3">
        <v>0</v>
      </c>
      <c r="O1730" s="3"/>
      <c r="P1730" s="3">
        <v>0</v>
      </c>
      <c r="Q1730" s="3"/>
      <c r="R1730" s="3">
        <v>0</v>
      </c>
      <c r="S1730" s="3">
        <v>0</v>
      </c>
      <c r="T1730" s="3"/>
      <c r="U1730" s="3">
        <v>0</v>
      </c>
      <c r="V1730" s="3">
        <v>0</v>
      </c>
      <c r="W1730" s="3"/>
      <c r="X1730" s="3"/>
      <c r="Y1730" s="3"/>
      <c r="Z1730" s="3">
        <v>0</v>
      </c>
      <c r="AA1730" s="3">
        <v>0</v>
      </c>
      <c r="AB1730" s="3">
        <v>0</v>
      </c>
      <c r="AC1730" s="3">
        <v>0</v>
      </c>
      <c r="AD1730" s="3">
        <v>0</v>
      </c>
      <c r="AE1730" s="3"/>
      <c r="AF1730" s="3">
        <v>0</v>
      </c>
      <c r="AG1730" s="3">
        <v>0</v>
      </c>
      <c r="AH1730" s="3">
        <v>0</v>
      </c>
      <c r="AI1730" s="3"/>
      <c r="AJ1730" s="3">
        <v>0</v>
      </c>
      <c r="AK1730" s="3">
        <v>0</v>
      </c>
      <c r="AL1730" s="3">
        <v>0</v>
      </c>
      <c r="AM1730" s="3">
        <v>0</v>
      </c>
      <c r="AN1730" s="3">
        <v>0</v>
      </c>
      <c r="AO1730" s="3">
        <v>0</v>
      </c>
      <c r="AP1730" s="3"/>
      <c r="AQ1730" s="3">
        <v>0</v>
      </c>
      <c r="AR1730" s="3"/>
      <c r="AS1730" s="3">
        <v>0</v>
      </c>
      <c r="AT1730" s="3">
        <v>0</v>
      </c>
      <c r="AU1730" s="3">
        <v>0</v>
      </c>
      <c r="AV1730" s="3"/>
      <c r="AW1730" s="3"/>
      <c r="AX1730" s="10"/>
    </row>
    <row r="1731" spans="1:50" x14ac:dyDescent="0.35">
      <c r="A1731" s="27" t="s">
        <v>145</v>
      </c>
      <c r="B1731" s="3" t="s">
        <v>228</v>
      </c>
      <c r="C1731" s="3" t="s">
        <v>334</v>
      </c>
      <c r="D1731" s="3" t="s">
        <v>167</v>
      </c>
      <c r="E1731" s="3">
        <v>1</v>
      </c>
      <c r="F1731" s="3"/>
      <c r="G1731" s="3">
        <v>17</v>
      </c>
      <c r="H1731" s="3">
        <v>50</v>
      </c>
      <c r="I1731" s="3">
        <v>100</v>
      </c>
      <c r="J1731" s="3">
        <v>228</v>
      </c>
      <c r="K1731" s="3">
        <v>58</v>
      </c>
      <c r="L1731" s="3"/>
      <c r="M1731" s="3">
        <v>10</v>
      </c>
      <c r="N1731" s="3">
        <v>2</v>
      </c>
      <c r="O1731" s="3"/>
      <c r="P1731" s="3">
        <v>36</v>
      </c>
      <c r="Q1731" s="3"/>
      <c r="R1731" s="3">
        <v>14</v>
      </c>
      <c r="S1731" s="3">
        <v>12</v>
      </c>
      <c r="T1731" s="3"/>
      <c r="U1731" s="3">
        <v>27</v>
      </c>
      <c r="V1731" s="3">
        <v>23</v>
      </c>
      <c r="W1731" s="3"/>
      <c r="X1731" s="3"/>
      <c r="Y1731" s="3"/>
      <c r="Z1731" s="3">
        <v>8</v>
      </c>
      <c r="AA1731" s="3">
        <v>28</v>
      </c>
      <c r="AB1731" s="3">
        <v>32</v>
      </c>
      <c r="AC1731" s="3">
        <v>2</v>
      </c>
      <c r="AD1731" s="3">
        <v>49</v>
      </c>
      <c r="AE1731" s="3"/>
      <c r="AF1731" s="3">
        <v>16</v>
      </c>
      <c r="AG1731" s="3">
        <v>17</v>
      </c>
      <c r="AH1731" s="3">
        <v>22</v>
      </c>
      <c r="AI1731" s="3"/>
      <c r="AJ1731" s="3">
        <v>2</v>
      </c>
      <c r="AK1731" s="3">
        <v>48</v>
      </c>
      <c r="AL1731" s="3">
        <v>22</v>
      </c>
      <c r="AM1731" s="3">
        <v>49</v>
      </c>
      <c r="AN1731" s="3">
        <v>52</v>
      </c>
      <c r="AO1731" s="3">
        <v>12</v>
      </c>
      <c r="AP1731" s="3"/>
      <c r="AQ1731" s="3">
        <v>14</v>
      </c>
      <c r="AR1731" s="3"/>
      <c r="AS1731" s="3">
        <v>1</v>
      </c>
      <c r="AT1731" s="3">
        <v>31</v>
      </c>
      <c r="AU1731" s="3">
        <v>1</v>
      </c>
      <c r="AV1731" s="3"/>
      <c r="AW1731" s="3"/>
      <c r="AX1731" s="10"/>
    </row>
    <row r="1732" spans="1:50" x14ac:dyDescent="0.35">
      <c r="A1732" s="27" t="s">
        <v>145</v>
      </c>
      <c r="B1732" s="3" t="s">
        <v>228</v>
      </c>
      <c r="C1732" s="3" t="s">
        <v>334</v>
      </c>
      <c r="D1732" s="3" t="s">
        <v>132</v>
      </c>
      <c r="E1732" s="3">
        <v>1</v>
      </c>
      <c r="F1732" s="3"/>
      <c r="G1732" s="3">
        <v>4</v>
      </c>
      <c r="H1732" s="3">
        <v>2</v>
      </c>
      <c r="I1732" s="3">
        <v>1</v>
      </c>
      <c r="J1732" s="3">
        <v>3</v>
      </c>
      <c r="K1732" s="3">
        <v>1</v>
      </c>
      <c r="L1732" s="3"/>
      <c r="M1732" s="3">
        <v>1</v>
      </c>
      <c r="N1732" s="3">
        <v>1</v>
      </c>
      <c r="O1732" s="3"/>
      <c r="P1732" s="3">
        <v>1</v>
      </c>
      <c r="Q1732" s="3"/>
      <c r="R1732" s="3">
        <v>2</v>
      </c>
      <c r="S1732" s="3">
        <v>1</v>
      </c>
      <c r="T1732" s="3"/>
      <c r="U1732" s="3">
        <v>1</v>
      </c>
      <c r="V1732" s="3">
        <v>2</v>
      </c>
      <c r="W1732" s="3"/>
      <c r="X1732" s="3"/>
      <c r="Y1732" s="3"/>
      <c r="Z1732" s="3">
        <v>3</v>
      </c>
      <c r="AA1732" s="3">
        <v>1</v>
      </c>
      <c r="AB1732" s="3">
        <v>2</v>
      </c>
      <c r="AC1732" s="3">
        <v>1</v>
      </c>
      <c r="AD1732" s="3">
        <v>2</v>
      </c>
      <c r="AE1732" s="3"/>
      <c r="AF1732" s="3">
        <v>2</v>
      </c>
      <c r="AG1732" s="3">
        <v>1</v>
      </c>
      <c r="AH1732" s="3">
        <v>1</v>
      </c>
      <c r="AI1732" s="3"/>
      <c r="AJ1732" s="3">
        <v>2</v>
      </c>
      <c r="AK1732" s="3">
        <v>4</v>
      </c>
      <c r="AL1732" s="3">
        <v>2</v>
      </c>
      <c r="AM1732" s="3">
        <v>3</v>
      </c>
      <c r="AN1732" s="3">
        <v>3</v>
      </c>
      <c r="AO1732" s="3">
        <v>2</v>
      </c>
      <c r="AP1732" s="3"/>
      <c r="AQ1732" s="3">
        <v>2</v>
      </c>
      <c r="AR1732" s="3"/>
      <c r="AS1732" s="3">
        <v>1</v>
      </c>
      <c r="AT1732" s="3">
        <v>2</v>
      </c>
      <c r="AU1732" s="3">
        <v>1</v>
      </c>
      <c r="AV1732" s="3"/>
      <c r="AW1732" s="3"/>
      <c r="AX1732" s="10"/>
    </row>
    <row r="1733" spans="1:50" x14ac:dyDescent="0.35">
      <c r="A1733" s="27" t="s">
        <v>145</v>
      </c>
      <c r="B1733" s="3" t="s">
        <v>228</v>
      </c>
      <c r="C1733" s="3" t="s">
        <v>335</v>
      </c>
      <c r="D1733" s="3" t="s">
        <v>162</v>
      </c>
      <c r="E1733" s="145"/>
      <c r="F1733" s="145"/>
      <c r="G1733" s="145"/>
      <c r="H1733" s="145"/>
      <c r="I1733" s="145"/>
      <c r="J1733" s="145"/>
      <c r="K1733" s="145"/>
      <c r="L1733" s="145"/>
      <c r="M1733" s="145"/>
      <c r="N1733" s="145"/>
      <c r="O1733" s="145"/>
      <c r="P1733" s="145"/>
      <c r="Q1733" s="145"/>
      <c r="R1733" s="145"/>
      <c r="S1733" s="145"/>
      <c r="T1733" s="145"/>
      <c r="U1733" s="145"/>
      <c r="V1733" s="145"/>
      <c r="W1733" s="145"/>
      <c r="X1733" s="145">
        <v>184.74</v>
      </c>
      <c r="Y1733" s="145">
        <v>541.32000000000005</v>
      </c>
      <c r="Z1733" s="145"/>
      <c r="AA1733" s="145"/>
      <c r="AB1733" s="145">
        <v>41.98</v>
      </c>
      <c r="AC1733" s="145">
        <v>83.96</v>
      </c>
      <c r="AD1733" s="145"/>
      <c r="AE1733" s="145">
        <v>209.9</v>
      </c>
      <c r="AF1733" s="145"/>
      <c r="AG1733" s="145"/>
      <c r="AH1733" s="145"/>
      <c r="AI1733" s="145"/>
      <c r="AJ1733" s="145"/>
      <c r="AK1733" s="145"/>
      <c r="AL1733" s="145"/>
      <c r="AM1733" s="145"/>
      <c r="AN1733" s="145"/>
      <c r="AO1733" s="145"/>
      <c r="AP1733" s="145"/>
      <c r="AQ1733" s="145"/>
      <c r="AR1733" s="145"/>
      <c r="AS1733" s="145"/>
      <c r="AT1733" s="145"/>
      <c r="AU1733" s="145"/>
      <c r="AV1733" s="145">
        <v>42.34</v>
      </c>
      <c r="AW1733" s="145"/>
      <c r="AX1733" s="195">
        <v>105.85</v>
      </c>
    </row>
    <row r="1734" spans="1:50" x14ac:dyDescent="0.35">
      <c r="A1734" s="27" t="s">
        <v>145</v>
      </c>
      <c r="B1734" s="3" t="s">
        <v>228</v>
      </c>
      <c r="C1734" s="3" t="s">
        <v>335</v>
      </c>
      <c r="D1734" s="3" t="s">
        <v>166</v>
      </c>
      <c r="E1734" s="145"/>
      <c r="F1734" s="145"/>
      <c r="G1734" s="145"/>
      <c r="H1734" s="145"/>
      <c r="I1734" s="145"/>
      <c r="J1734" s="145"/>
      <c r="K1734" s="145"/>
      <c r="L1734" s="145"/>
      <c r="M1734" s="145"/>
      <c r="N1734" s="145"/>
      <c r="O1734" s="145"/>
      <c r="P1734" s="145"/>
      <c r="Q1734" s="145"/>
      <c r="R1734" s="145"/>
      <c r="S1734" s="145"/>
      <c r="T1734" s="145"/>
      <c r="U1734" s="145"/>
      <c r="V1734" s="145"/>
      <c r="W1734" s="145"/>
      <c r="X1734" s="145">
        <v>184.74</v>
      </c>
      <c r="Y1734" s="145">
        <v>541.32000000000005</v>
      </c>
      <c r="Z1734" s="145"/>
      <c r="AA1734" s="145"/>
      <c r="AB1734" s="145">
        <v>41.98</v>
      </c>
      <c r="AC1734" s="145">
        <v>83.96</v>
      </c>
      <c r="AD1734" s="145"/>
      <c r="AE1734" s="145">
        <v>209.9</v>
      </c>
      <c r="AF1734" s="145"/>
      <c r="AG1734" s="145"/>
      <c r="AH1734" s="145"/>
      <c r="AI1734" s="145"/>
      <c r="AJ1734" s="145"/>
      <c r="AK1734" s="145"/>
      <c r="AL1734" s="145"/>
      <c r="AM1734" s="145"/>
      <c r="AN1734" s="145"/>
      <c r="AO1734" s="145"/>
      <c r="AP1734" s="145"/>
      <c r="AQ1734" s="145"/>
      <c r="AR1734" s="145"/>
      <c r="AS1734" s="145"/>
      <c r="AT1734" s="145"/>
      <c r="AU1734" s="145"/>
      <c r="AV1734" s="145">
        <v>42.34</v>
      </c>
      <c r="AW1734" s="145"/>
      <c r="AX1734" s="195">
        <v>52.93</v>
      </c>
    </row>
    <row r="1735" spans="1:50" x14ac:dyDescent="0.35">
      <c r="A1735" s="27" t="s">
        <v>145</v>
      </c>
      <c r="B1735" s="3" t="s">
        <v>228</v>
      </c>
      <c r="C1735" s="3" t="s">
        <v>335</v>
      </c>
      <c r="D1735" s="3" t="s">
        <v>327</v>
      </c>
      <c r="E1735" s="3"/>
      <c r="F1735" s="3"/>
      <c r="G1735" s="3"/>
      <c r="H1735" s="3"/>
      <c r="I1735" s="3"/>
      <c r="J1735" s="3"/>
      <c r="K1735" s="3"/>
      <c r="L1735" s="3"/>
      <c r="M1735" s="3"/>
      <c r="N1735" s="3"/>
      <c r="O1735" s="3"/>
      <c r="P1735" s="3"/>
      <c r="Q1735" s="3"/>
      <c r="R1735" s="3"/>
      <c r="S1735" s="3"/>
      <c r="T1735" s="3"/>
      <c r="U1735" s="3"/>
      <c r="V1735" s="3"/>
      <c r="W1735" s="3"/>
      <c r="X1735" s="3">
        <v>10</v>
      </c>
      <c r="Y1735" s="3">
        <v>26</v>
      </c>
      <c r="Z1735" s="3"/>
      <c r="AA1735" s="3"/>
      <c r="AB1735" s="3">
        <v>2</v>
      </c>
      <c r="AC1735" s="3">
        <v>4</v>
      </c>
      <c r="AD1735" s="3"/>
      <c r="AE1735" s="3">
        <v>10</v>
      </c>
      <c r="AF1735" s="3"/>
      <c r="AG1735" s="3"/>
      <c r="AH1735" s="3"/>
      <c r="AI1735" s="3"/>
      <c r="AJ1735" s="3"/>
      <c r="AK1735" s="3"/>
      <c r="AL1735" s="3"/>
      <c r="AM1735" s="3"/>
      <c r="AN1735" s="3"/>
      <c r="AO1735" s="3"/>
      <c r="AP1735" s="3"/>
      <c r="AQ1735" s="3"/>
      <c r="AR1735" s="3"/>
      <c r="AS1735" s="3"/>
      <c r="AT1735" s="3"/>
      <c r="AU1735" s="3"/>
      <c r="AV1735" s="3">
        <v>2</v>
      </c>
      <c r="AW1735" s="3"/>
      <c r="AX1735" s="10">
        <v>5</v>
      </c>
    </row>
    <row r="1736" spans="1:50" x14ac:dyDescent="0.35">
      <c r="A1736" s="27" t="s">
        <v>145</v>
      </c>
      <c r="B1736" s="3" t="s">
        <v>228</v>
      </c>
      <c r="C1736" s="3" t="s">
        <v>335</v>
      </c>
      <c r="D1736" s="3" t="s">
        <v>167</v>
      </c>
      <c r="E1736" s="3"/>
      <c r="F1736" s="3"/>
      <c r="G1736" s="3"/>
      <c r="H1736" s="3"/>
      <c r="I1736" s="3"/>
      <c r="J1736" s="3"/>
      <c r="K1736" s="3"/>
      <c r="L1736" s="3"/>
      <c r="M1736" s="3"/>
      <c r="N1736" s="3"/>
      <c r="O1736" s="3"/>
      <c r="P1736" s="3"/>
      <c r="Q1736" s="3"/>
      <c r="R1736" s="3"/>
      <c r="S1736" s="3"/>
      <c r="T1736" s="3"/>
      <c r="U1736" s="3"/>
      <c r="V1736" s="3"/>
      <c r="W1736" s="3"/>
      <c r="X1736" s="3">
        <v>0</v>
      </c>
      <c r="Y1736" s="3">
        <v>0</v>
      </c>
      <c r="Z1736" s="3"/>
      <c r="AA1736" s="3"/>
      <c r="AB1736" s="3">
        <v>0</v>
      </c>
      <c r="AC1736" s="3">
        <v>0</v>
      </c>
      <c r="AD1736" s="3"/>
      <c r="AE1736" s="3">
        <v>0</v>
      </c>
      <c r="AF1736" s="3"/>
      <c r="AG1736" s="3"/>
      <c r="AH1736" s="3"/>
      <c r="AI1736" s="3"/>
      <c r="AJ1736" s="3"/>
      <c r="AK1736" s="3"/>
      <c r="AL1736" s="3"/>
      <c r="AM1736" s="3"/>
      <c r="AN1736" s="3"/>
      <c r="AO1736" s="3"/>
      <c r="AP1736" s="3"/>
      <c r="AQ1736" s="3"/>
      <c r="AR1736" s="3"/>
      <c r="AS1736" s="3"/>
      <c r="AT1736" s="3"/>
      <c r="AU1736" s="3"/>
      <c r="AV1736" s="3">
        <v>0</v>
      </c>
      <c r="AW1736" s="3"/>
      <c r="AX1736" s="10">
        <v>0</v>
      </c>
    </row>
    <row r="1737" spans="1:50" x14ac:dyDescent="0.35">
      <c r="A1737" s="27" t="s">
        <v>145</v>
      </c>
      <c r="B1737" s="3" t="s">
        <v>228</v>
      </c>
      <c r="C1737" s="3" t="s">
        <v>335</v>
      </c>
      <c r="D1737" s="3" t="s">
        <v>132</v>
      </c>
      <c r="E1737" s="3"/>
      <c r="F1737" s="3"/>
      <c r="G1737" s="3"/>
      <c r="H1737" s="3"/>
      <c r="I1737" s="3"/>
      <c r="J1737" s="3"/>
      <c r="K1737" s="3"/>
      <c r="L1737" s="3"/>
      <c r="M1737" s="3"/>
      <c r="N1737" s="3"/>
      <c r="O1737" s="3"/>
      <c r="P1737" s="3"/>
      <c r="Q1737" s="3"/>
      <c r="R1737" s="3"/>
      <c r="S1737" s="3"/>
      <c r="T1737" s="3"/>
      <c r="U1737" s="3"/>
      <c r="V1737" s="3"/>
      <c r="W1737" s="3"/>
      <c r="X1737" s="3">
        <v>1</v>
      </c>
      <c r="Y1737" s="3">
        <v>1</v>
      </c>
      <c r="Z1737" s="3"/>
      <c r="AA1737" s="3"/>
      <c r="AB1737" s="3">
        <v>1</v>
      </c>
      <c r="AC1737" s="3">
        <v>1</v>
      </c>
      <c r="AD1737" s="3"/>
      <c r="AE1737" s="3">
        <v>1</v>
      </c>
      <c r="AF1737" s="3"/>
      <c r="AG1737" s="3"/>
      <c r="AH1737" s="3"/>
      <c r="AI1737" s="3"/>
      <c r="AJ1737" s="3"/>
      <c r="AK1737" s="3"/>
      <c r="AL1737" s="3"/>
      <c r="AM1737" s="3"/>
      <c r="AN1737" s="3"/>
      <c r="AO1737" s="3"/>
      <c r="AP1737" s="3"/>
      <c r="AQ1737" s="3"/>
      <c r="AR1737" s="3"/>
      <c r="AS1737" s="3"/>
      <c r="AT1737" s="3"/>
      <c r="AU1737" s="3"/>
      <c r="AV1737" s="3">
        <v>1</v>
      </c>
      <c r="AW1737" s="3"/>
      <c r="AX1737" s="10">
        <v>2</v>
      </c>
    </row>
    <row r="1738" spans="1:50" x14ac:dyDescent="0.35">
      <c r="A1738" s="27" t="s">
        <v>145</v>
      </c>
      <c r="B1738" s="3" t="s">
        <v>228</v>
      </c>
      <c r="C1738" s="3" t="s">
        <v>336</v>
      </c>
      <c r="D1738" s="3" t="s">
        <v>162</v>
      </c>
      <c r="E1738" s="145"/>
      <c r="F1738" s="145"/>
      <c r="G1738" s="145">
        <v>55</v>
      </c>
      <c r="H1738" s="145">
        <v>416</v>
      </c>
      <c r="I1738" s="145">
        <v>1107</v>
      </c>
      <c r="J1738" s="145">
        <v>836</v>
      </c>
      <c r="K1738" s="145">
        <v>1015</v>
      </c>
      <c r="L1738" s="145">
        <v>568</v>
      </c>
      <c r="M1738" s="145"/>
      <c r="N1738" s="145"/>
      <c r="O1738" s="145">
        <v>878</v>
      </c>
      <c r="P1738" s="145">
        <v>416</v>
      </c>
      <c r="Q1738" s="145">
        <v>245.16</v>
      </c>
      <c r="R1738" s="145">
        <v>376</v>
      </c>
      <c r="S1738" s="145">
        <v>658</v>
      </c>
      <c r="T1738" s="145">
        <v>1130</v>
      </c>
      <c r="U1738" s="145"/>
      <c r="V1738" s="145">
        <v>1012</v>
      </c>
      <c r="W1738" s="145">
        <v>125</v>
      </c>
      <c r="X1738" s="145">
        <v>168</v>
      </c>
      <c r="Y1738" s="145">
        <v>160</v>
      </c>
      <c r="Z1738" s="145">
        <v>258</v>
      </c>
      <c r="AA1738" s="145"/>
      <c r="AB1738" s="145">
        <v>250</v>
      </c>
      <c r="AC1738" s="145">
        <v>208</v>
      </c>
      <c r="AD1738" s="145">
        <v>600</v>
      </c>
      <c r="AE1738" s="145">
        <v>116</v>
      </c>
      <c r="AF1738" s="145">
        <v>58</v>
      </c>
      <c r="AG1738" s="145">
        <v>165</v>
      </c>
      <c r="AH1738" s="145">
        <v>110</v>
      </c>
      <c r="AI1738" s="145">
        <v>485</v>
      </c>
      <c r="AJ1738" s="145">
        <v>110</v>
      </c>
      <c r="AK1738" s="145"/>
      <c r="AL1738" s="145"/>
      <c r="AM1738" s="145"/>
      <c r="AN1738" s="145">
        <v>100</v>
      </c>
      <c r="AO1738" s="145">
        <v>376</v>
      </c>
      <c r="AP1738" s="145">
        <v>167.42</v>
      </c>
      <c r="AQ1738" s="145"/>
      <c r="AR1738" s="145">
        <v>110</v>
      </c>
      <c r="AS1738" s="145">
        <v>58</v>
      </c>
      <c r="AT1738" s="145">
        <v>113</v>
      </c>
      <c r="AU1738" s="145"/>
      <c r="AV1738" s="145"/>
      <c r="AW1738" s="145"/>
      <c r="AX1738" s="195"/>
    </row>
    <row r="1739" spans="1:50" x14ac:dyDescent="0.35">
      <c r="A1739" s="27" t="s">
        <v>145</v>
      </c>
      <c r="B1739" s="3" t="s">
        <v>228</v>
      </c>
      <c r="C1739" s="3" t="s">
        <v>336</v>
      </c>
      <c r="D1739" s="3" t="s">
        <v>166</v>
      </c>
      <c r="E1739" s="145"/>
      <c r="F1739" s="145"/>
      <c r="G1739" s="145">
        <v>55</v>
      </c>
      <c r="H1739" s="145">
        <v>416</v>
      </c>
      <c r="I1739" s="145">
        <v>276.75</v>
      </c>
      <c r="J1739" s="145">
        <v>418</v>
      </c>
      <c r="K1739" s="145">
        <v>338.33</v>
      </c>
      <c r="L1739" s="145">
        <v>189.33</v>
      </c>
      <c r="M1739" s="145"/>
      <c r="N1739" s="145"/>
      <c r="O1739" s="145">
        <v>292.67</v>
      </c>
      <c r="P1739" s="145">
        <v>208</v>
      </c>
      <c r="Q1739" s="145">
        <v>81.72</v>
      </c>
      <c r="R1739" s="145">
        <v>125.33</v>
      </c>
      <c r="S1739" s="145">
        <v>329</v>
      </c>
      <c r="T1739" s="145">
        <v>376.67</v>
      </c>
      <c r="U1739" s="145"/>
      <c r="V1739" s="145">
        <v>337.33</v>
      </c>
      <c r="W1739" s="145">
        <v>125</v>
      </c>
      <c r="X1739" s="145">
        <v>84</v>
      </c>
      <c r="Y1739" s="145">
        <v>80</v>
      </c>
      <c r="Z1739" s="145">
        <v>258</v>
      </c>
      <c r="AA1739" s="145"/>
      <c r="AB1739" s="145">
        <v>125</v>
      </c>
      <c r="AC1739" s="145">
        <v>208</v>
      </c>
      <c r="AD1739" s="145">
        <v>600</v>
      </c>
      <c r="AE1739" s="145">
        <v>58</v>
      </c>
      <c r="AF1739" s="145">
        <v>58</v>
      </c>
      <c r="AG1739" s="145">
        <v>82.5</v>
      </c>
      <c r="AH1739" s="145">
        <v>110</v>
      </c>
      <c r="AI1739" s="145">
        <v>121.25</v>
      </c>
      <c r="AJ1739" s="145">
        <v>110</v>
      </c>
      <c r="AK1739" s="145"/>
      <c r="AL1739" s="145"/>
      <c r="AM1739" s="145"/>
      <c r="AN1739" s="145">
        <v>100</v>
      </c>
      <c r="AO1739" s="145">
        <v>125.33</v>
      </c>
      <c r="AP1739" s="145">
        <v>83.71</v>
      </c>
      <c r="AQ1739" s="145"/>
      <c r="AR1739" s="145">
        <v>110</v>
      </c>
      <c r="AS1739" s="145">
        <v>58</v>
      </c>
      <c r="AT1739" s="145">
        <v>56.5</v>
      </c>
      <c r="AU1739" s="145"/>
      <c r="AV1739" s="145"/>
      <c r="AW1739" s="145"/>
      <c r="AX1739" s="195"/>
    </row>
    <row r="1740" spans="1:50" x14ac:dyDescent="0.35">
      <c r="A1740" s="27" t="s">
        <v>145</v>
      </c>
      <c r="B1740" s="3" t="s">
        <v>228</v>
      </c>
      <c r="C1740" s="3" t="s">
        <v>336</v>
      </c>
      <c r="D1740" s="3" t="s">
        <v>327</v>
      </c>
      <c r="E1740" s="3"/>
      <c r="F1740" s="3"/>
      <c r="G1740" s="3">
        <v>1</v>
      </c>
      <c r="H1740" s="3">
        <v>4</v>
      </c>
      <c r="I1740" s="3">
        <v>13</v>
      </c>
      <c r="J1740" s="3">
        <v>10</v>
      </c>
      <c r="K1740" s="3">
        <v>9</v>
      </c>
      <c r="L1740" s="3">
        <v>6</v>
      </c>
      <c r="M1740" s="3"/>
      <c r="N1740" s="3"/>
      <c r="O1740" s="3">
        <v>10</v>
      </c>
      <c r="P1740" s="3">
        <v>4</v>
      </c>
      <c r="Q1740" s="3">
        <v>5</v>
      </c>
      <c r="R1740" s="3">
        <v>5</v>
      </c>
      <c r="S1740" s="3">
        <v>7</v>
      </c>
      <c r="T1740" s="3">
        <v>15</v>
      </c>
      <c r="U1740" s="3"/>
      <c r="V1740" s="3">
        <v>9</v>
      </c>
      <c r="W1740" s="3">
        <v>1</v>
      </c>
      <c r="X1740" s="3">
        <v>3</v>
      </c>
      <c r="Y1740" s="3">
        <v>3</v>
      </c>
      <c r="Z1740" s="3">
        <v>3</v>
      </c>
      <c r="AA1740" s="3"/>
      <c r="AB1740" s="3">
        <v>2</v>
      </c>
      <c r="AC1740" s="3">
        <v>2</v>
      </c>
      <c r="AD1740" s="3">
        <v>6</v>
      </c>
      <c r="AE1740" s="3">
        <v>2</v>
      </c>
      <c r="AF1740" s="3">
        <v>1</v>
      </c>
      <c r="AG1740" s="3">
        <v>3</v>
      </c>
      <c r="AH1740" s="3">
        <v>2</v>
      </c>
      <c r="AI1740" s="3">
        <v>5</v>
      </c>
      <c r="AJ1740" s="3">
        <v>2</v>
      </c>
      <c r="AK1740" s="3"/>
      <c r="AL1740" s="3"/>
      <c r="AM1740" s="3"/>
      <c r="AN1740" s="3">
        <v>1</v>
      </c>
      <c r="AO1740" s="3">
        <v>5</v>
      </c>
      <c r="AP1740" s="3">
        <v>3</v>
      </c>
      <c r="AQ1740" s="3"/>
      <c r="AR1740" s="3">
        <v>2</v>
      </c>
      <c r="AS1740" s="3">
        <v>1</v>
      </c>
      <c r="AT1740" s="3">
        <v>2</v>
      </c>
      <c r="AU1740" s="3"/>
      <c r="AV1740" s="3"/>
      <c r="AW1740" s="3"/>
      <c r="AX1740" s="10"/>
    </row>
    <row r="1741" spans="1:50" x14ac:dyDescent="0.35">
      <c r="A1741" s="27" t="s">
        <v>145</v>
      </c>
      <c r="B1741" s="3" t="s">
        <v>228</v>
      </c>
      <c r="C1741" s="3" t="s">
        <v>336</v>
      </c>
      <c r="D1741" s="3" t="s">
        <v>167</v>
      </c>
      <c r="E1741" s="3"/>
      <c r="F1741" s="3"/>
      <c r="G1741" s="3">
        <v>0</v>
      </c>
      <c r="H1741" s="3">
        <v>0</v>
      </c>
      <c r="I1741" s="3">
        <v>0</v>
      </c>
      <c r="J1741" s="3">
        <v>0</v>
      </c>
      <c r="K1741" s="3">
        <v>0</v>
      </c>
      <c r="L1741" s="3">
        <v>0</v>
      </c>
      <c r="M1741" s="3"/>
      <c r="N1741" s="3"/>
      <c r="O1741" s="3">
        <v>0</v>
      </c>
      <c r="P1741" s="3">
        <v>0</v>
      </c>
      <c r="Q1741" s="3">
        <v>0</v>
      </c>
      <c r="R1741" s="3">
        <v>0</v>
      </c>
      <c r="S1741" s="3">
        <v>0</v>
      </c>
      <c r="T1741" s="3">
        <v>0</v>
      </c>
      <c r="U1741" s="3"/>
      <c r="V1741" s="3">
        <v>0</v>
      </c>
      <c r="W1741" s="3">
        <v>0</v>
      </c>
      <c r="X1741" s="3">
        <v>0</v>
      </c>
      <c r="Y1741" s="3">
        <v>0</v>
      </c>
      <c r="Z1741" s="3">
        <v>0</v>
      </c>
      <c r="AA1741" s="3"/>
      <c r="AB1741" s="3">
        <v>0</v>
      </c>
      <c r="AC1741" s="3">
        <v>0</v>
      </c>
      <c r="AD1741" s="3">
        <v>0</v>
      </c>
      <c r="AE1741" s="3">
        <v>0</v>
      </c>
      <c r="AF1741" s="3">
        <v>0</v>
      </c>
      <c r="AG1741" s="3">
        <v>0</v>
      </c>
      <c r="AH1741" s="3">
        <v>0</v>
      </c>
      <c r="AI1741" s="3">
        <v>0</v>
      </c>
      <c r="AJ1741" s="3">
        <v>0</v>
      </c>
      <c r="AK1741" s="3"/>
      <c r="AL1741" s="3"/>
      <c r="AM1741" s="3"/>
      <c r="AN1741" s="3">
        <v>0</v>
      </c>
      <c r="AO1741" s="3">
        <v>0</v>
      </c>
      <c r="AP1741" s="3">
        <v>0</v>
      </c>
      <c r="AQ1741" s="3"/>
      <c r="AR1741" s="3">
        <v>0</v>
      </c>
      <c r="AS1741" s="3">
        <v>0</v>
      </c>
      <c r="AT1741" s="3">
        <v>0</v>
      </c>
      <c r="AU1741" s="3"/>
      <c r="AV1741" s="3"/>
      <c r="AW1741" s="3"/>
      <c r="AX1741" s="10"/>
    </row>
    <row r="1742" spans="1:50" x14ac:dyDescent="0.35">
      <c r="A1742" s="27" t="s">
        <v>145</v>
      </c>
      <c r="B1742" s="3" t="s">
        <v>228</v>
      </c>
      <c r="C1742" s="3" t="s">
        <v>336</v>
      </c>
      <c r="D1742" s="3" t="s">
        <v>132</v>
      </c>
      <c r="E1742" s="3"/>
      <c r="F1742" s="3"/>
      <c r="G1742" s="3">
        <v>1</v>
      </c>
      <c r="H1742" s="3">
        <v>1</v>
      </c>
      <c r="I1742" s="3">
        <v>4</v>
      </c>
      <c r="J1742" s="3">
        <v>2</v>
      </c>
      <c r="K1742" s="3">
        <v>3</v>
      </c>
      <c r="L1742" s="3">
        <v>3</v>
      </c>
      <c r="M1742" s="3"/>
      <c r="N1742" s="3"/>
      <c r="O1742" s="3">
        <v>3</v>
      </c>
      <c r="P1742" s="3">
        <v>2</v>
      </c>
      <c r="Q1742" s="3">
        <v>3</v>
      </c>
      <c r="R1742" s="3">
        <v>3</v>
      </c>
      <c r="S1742" s="3">
        <v>2</v>
      </c>
      <c r="T1742" s="3">
        <v>3</v>
      </c>
      <c r="U1742" s="3"/>
      <c r="V1742" s="3">
        <v>3</v>
      </c>
      <c r="W1742" s="3">
        <v>1</v>
      </c>
      <c r="X1742" s="3">
        <v>2</v>
      </c>
      <c r="Y1742" s="3">
        <v>2</v>
      </c>
      <c r="Z1742" s="3">
        <v>1</v>
      </c>
      <c r="AA1742" s="3"/>
      <c r="AB1742" s="3">
        <v>2</v>
      </c>
      <c r="AC1742" s="3">
        <v>1</v>
      </c>
      <c r="AD1742" s="3">
        <v>1</v>
      </c>
      <c r="AE1742" s="3">
        <v>2</v>
      </c>
      <c r="AF1742" s="3">
        <v>1</v>
      </c>
      <c r="AG1742" s="3">
        <v>2</v>
      </c>
      <c r="AH1742" s="3">
        <v>1</v>
      </c>
      <c r="AI1742" s="3">
        <v>4</v>
      </c>
      <c r="AJ1742" s="3">
        <v>1</v>
      </c>
      <c r="AK1742" s="3"/>
      <c r="AL1742" s="3"/>
      <c r="AM1742" s="3"/>
      <c r="AN1742" s="3">
        <v>1</v>
      </c>
      <c r="AO1742" s="3">
        <v>3</v>
      </c>
      <c r="AP1742" s="3">
        <v>2</v>
      </c>
      <c r="AQ1742" s="3"/>
      <c r="AR1742" s="3">
        <v>1</v>
      </c>
      <c r="AS1742" s="3">
        <v>1</v>
      </c>
      <c r="AT1742" s="3">
        <v>2</v>
      </c>
      <c r="AU1742" s="3"/>
      <c r="AV1742" s="3"/>
      <c r="AW1742" s="3"/>
      <c r="AX1742" s="10"/>
    </row>
    <row r="1743" spans="1:50" x14ac:dyDescent="0.35">
      <c r="A1743" s="27" t="s">
        <v>145</v>
      </c>
      <c r="B1743" s="3" t="s">
        <v>228</v>
      </c>
      <c r="C1743" s="3" t="s">
        <v>337</v>
      </c>
      <c r="D1743" s="3" t="s">
        <v>162</v>
      </c>
      <c r="E1743" s="145">
        <v>6818.99</v>
      </c>
      <c r="F1743" s="145">
        <v>5279.27</v>
      </c>
      <c r="G1743" s="145">
        <v>4683.51</v>
      </c>
      <c r="H1743" s="145">
        <v>7209.22</v>
      </c>
      <c r="I1743" s="145">
        <v>8933.1200000000008</v>
      </c>
      <c r="J1743" s="145">
        <v>7720.28</v>
      </c>
      <c r="K1743" s="145">
        <v>6768.88</v>
      </c>
      <c r="L1743" s="145">
        <v>7641.66</v>
      </c>
      <c r="M1743" s="145">
        <v>6841.19</v>
      </c>
      <c r="N1743" s="145">
        <v>6517.72</v>
      </c>
      <c r="O1743" s="145">
        <v>9421.99</v>
      </c>
      <c r="P1743" s="145">
        <v>10689.85</v>
      </c>
      <c r="Q1743" s="145">
        <v>10068.09</v>
      </c>
      <c r="R1743" s="145">
        <v>9094.27</v>
      </c>
      <c r="S1743" s="145">
        <v>10350.17</v>
      </c>
      <c r="T1743" s="145">
        <v>10383.67</v>
      </c>
      <c r="U1743" s="145">
        <v>11941.77</v>
      </c>
      <c r="V1743" s="145">
        <v>12643.46</v>
      </c>
      <c r="W1743" s="145">
        <v>11187.72</v>
      </c>
      <c r="X1743" s="145">
        <v>12206.22</v>
      </c>
      <c r="Y1743" s="145">
        <v>16649.560000000001</v>
      </c>
      <c r="Z1743" s="145">
        <v>17658.53</v>
      </c>
      <c r="AA1743" s="145">
        <v>16194.16</v>
      </c>
      <c r="AB1743" s="145">
        <v>16763.509999999998</v>
      </c>
      <c r="AC1743" s="145">
        <v>14457.53</v>
      </c>
      <c r="AD1743" s="145">
        <v>16165.28</v>
      </c>
      <c r="AE1743" s="145">
        <v>14537.58</v>
      </c>
      <c r="AF1743" s="145">
        <v>9784.2900000000009</v>
      </c>
      <c r="AG1743" s="145">
        <v>12341.91</v>
      </c>
      <c r="AH1743" s="145">
        <v>9355.9500000000007</v>
      </c>
      <c r="AI1743" s="145">
        <v>11383.07</v>
      </c>
      <c r="AJ1743" s="145">
        <v>11106</v>
      </c>
      <c r="AK1743" s="145">
        <v>11137.75</v>
      </c>
      <c r="AL1743" s="145">
        <v>13443.06</v>
      </c>
      <c r="AM1743" s="145">
        <v>9747.66</v>
      </c>
      <c r="AN1743" s="145">
        <v>7299.86</v>
      </c>
      <c r="AO1743" s="145">
        <v>9530.08</v>
      </c>
      <c r="AP1743" s="145">
        <v>8582.02</v>
      </c>
      <c r="AQ1743" s="145">
        <v>8164.7</v>
      </c>
      <c r="AR1743" s="145">
        <v>7972.03</v>
      </c>
      <c r="AS1743" s="145">
        <v>5208.2700000000004</v>
      </c>
      <c r="AT1743" s="145">
        <v>7391.77</v>
      </c>
      <c r="AU1743" s="145">
        <v>6554.64</v>
      </c>
      <c r="AV1743" s="145">
        <v>6008.03</v>
      </c>
      <c r="AW1743" s="145">
        <v>6639.57</v>
      </c>
      <c r="AX1743" s="195">
        <v>7107.89</v>
      </c>
    </row>
    <row r="1744" spans="1:50" x14ac:dyDescent="0.35">
      <c r="A1744" s="27" t="s">
        <v>145</v>
      </c>
      <c r="B1744" s="3" t="s">
        <v>228</v>
      </c>
      <c r="C1744" s="3" t="s">
        <v>337</v>
      </c>
      <c r="D1744" s="3" t="s">
        <v>166</v>
      </c>
      <c r="E1744" s="145">
        <v>340.95</v>
      </c>
      <c r="F1744" s="145">
        <v>219.97</v>
      </c>
      <c r="G1744" s="145">
        <v>212.89</v>
      </c>
      <c r="H1744" s="145">
        <v>248.59</v>
      </c>
      <c r="I1744" s="145">
        <v>255.23</v>
      </c>
      <c r="J1744" s="145">
        <v>285.94</v>
      </c>
      <c r="K1744" s="145">
        <v>322.33</v>
      </c>
      <c r="L1744" s="145">
        <v>254.72</v>
      </c>
      <c r="M1744" s="145">
        <v>310.95999999999998</v>
      </c>
      <c r="N1744" s="145">
        <v>271.57</v>
      </c>
      <c r="O1744" s="145">
        <v>294.44</v>
      </c>
      <c r="P1744" s="145">
        <v>314.41000000000003</v>
      </c>
      <c r="Q1744" s="145">
        <v>372.89</v>
      </c>
      <c r="R1744" s="145">
        <v>293.36</v>
      </c>
      <c r="S1744" s="145">
        <v>356.9</v>
      </c>
      <c r="T1744" s="145">
        <v>324.49</v>
      </c>
      <c r="U1744" s="145">
        <v>351.23</v>
      </c>
      <c r="V1744" s="145">
        <v>435.98</v>
      </c>
      <c r="W1744" s="145">
        <v>508.53</v>
      </c>
      <c r="X1744" s="145">
        <v>508.59</v>
      </c>
      <c r="Y1744" s="145">
        <v>462.49</v>
      </c>
      <c r="Z1744" s="145">
        <v>490.51</v>
      </c>
      <c r="AA1744" s="145">
        <v>490.73</v>
      </c>
      <c r="AB1744" s="145">
        <v>558.78</v>
      </c>
      <c r="AC1744" s="145">
        <v>498.54</v>
      </c>
      <c r="AD1744" s="145">
        <v>521.46</v>
      </c>
      <c r="AE1744" s="145">
        <v>415.36</v>
      </c>
      <c r="AF1744" s="145">
        <v>362.38</v>
      </c>
      <c r="AG1744" s="145">
        <v>363</v>
      </c>
      <c r="AH1744" s="145">
        <v>346.52</v>
      </c>
      <c r="AI1744" s="145">
        <v>355.72</v>
      </c>
      <c r="AJ1744" s="145">
        <v>396.64</v>
      </c>
      <c r="AK1744" s="145">
        <v>428.38</v>
      </c>
      <c r="AL1744" s="145">
        <v>336.08</v>
      </c>
      <c r="AM1744" s="145">
        <v>336.13</v>
      </c>
      <c r="AN1744" s="145">
        <v>317.39</v>
      </c>
      <c r="AO1744" s="145">
        <v>307.42</v>
      </c>
      <c r="AP1744" s="145">
        <v>390.09</v>
      </c>
      <c r="AQ1744" s="145">
        <v>544.30999999999995</v>
      </c>
      <c r="AR1744" s="145">
        <v>613.23</v>
      </c>
      <c r="AS1744" s="145">
        <v>473.48</v>
      </c>
      <c r="AT1744" s="145">
        <v>492.78</v>
      </c>
      <c r="AU1744" s="145">
        <v>504.2</v>
      </c>
      <c r="AV1744" s="145">
        <v>546.17999999999995</v>
      </c>
      <c r="AW1744" s="145">
        <v>663.96</v>
      </c>
      <c r="AX1744" s="195">
        <v>710.79</v>
      </c>
    </row>
    <row r="1745" spans="1:50" x14ac:dyDescent="0.35">
      <c r="A1745" s="27" t="s">
        <v>145</v>
      </c>
      <c r="B1745" s="3" t="s">
        <v>228</v>
      </c>
      <c r="C1745" s="3" t="s">
        <v>337</v>
      </c>
      <c r="D1745" s="3" t="s">
        <v>327</v>
      </c>
      <c r="E1745" s="3">
        <v>111</v>
      </c>
      <c r="F1745" s="3">
        <v>95</v>
      </c>
      <c r="G1745" s="3">
        <v>81</v>
      </c>
      <c r="H1745" s="3">
        <v>123</v>
      </c>
      <c r="I1745" s="3">
        <v>149</v>
      </c>
      <c r="J1745" s="3">
        <v>118</v>
      </c>
      <c r="K1745" s="3">
        <v>110</v>
      </c>
      <c r="L1745" s="3">
        <v>135</v>
      </c>
      <c r="M1745" s="3">
        <v>138</v>
      </c>
      <c r="N1745" s="3">
        <v>131</v>
      </c>
      <c r="O1745" s="3">
        <v>184</v>
      </c>
      <c r="P1745" s="3">
        <v>211</v>
      </c>
      <c r="Q1745" s="3">
        <v>174</v>
      </c>
      <c r="R1745" s="3">
        <v>164</v>
      </c>
      <c r="S1745" s="3">
        <v>187</v>
      </c>
      <c r="T1745" s="3">
        <v>190</v>
      </c>
      <c r="U1745" s="3">
        <v>233</v>
      </c>
      <c r="V1745" s="3">
        <v>244</v>
      </c>
      <c r="W1745" s="3">
        <v>218</v>
      </c>
      <c r="X1745" s="3">
        <v>216</v>
      </c>
      <c r="Y1745" s="3">
        <v>274</v>
      </c>
      <c r="Z1745" s="3">
        <v>314</v>
      </c>
      <c r="AA1745" s="3">
        <v>283</v>
      </c>
      <c r="AB1745" s="3">
        <v>320</v>
      </c>
      <c r="AC1745" s="3">
        <v>255</v>
      </c>
      <c r="AD1745" s="3">
        <v>282</v>
      </c>
      <c r="AE1745" s="3">
        <v>254</v>
      </c>
      <c r="AF1745" s="3">
        <v>200</v>
      </c>
      <c r="AG1745" s="3">
        <v>249</v>
      </c>
      <c r="AH1745" s="3">
        <v>178</v>
      </c>
      <c r="AI1745" s="3">
        <v>217</v>
      </c>
      <c r="AJ1745" s="3">
        <v>217</v>
      </c>
      <c r="AK1745" s="3">
        <v>226</v>
      </c>
      <c r="AL1745" s="3">
        <v>248</v>
      </c>
      <c r="AM1745" s="3">
        <v>184</v>
      </c>
      <c r="AN1745" s="3">
        <v>149</v>
      </c>
      <c r="AO1745" s="3">
        <v>161</v>
      </c>
      <c r="AP1745" s="3">
        <v>169</v>
      </c>
      <c r="AQ1745" s="3">
        <v>162</v>
      </c>
      <c r="AR1745" s="3">
        <v>148</v>
      </c>
      <c r="AS1745" s="3">
        <v>102</v>
      </c>
      <c r="AT1745" s="3">
        <v>150</v>
      </c>
      <c r="AU1745" s="3">
        <v>133</v>
      </c>
      <c r="AV1745" s="3">
        <v>115</v>
      </c>
      <c r="AW1745" s="3">
        <v>137</v>
      </c>
      <c r="AX1745" s="10">
        <v>143</v>
      </c>
    </row>
    <row r="1746" spans="1:50" x14ac:dyDescent="0.35">
      <c r="A1746" s="27" t="s">
        <v>145</v>
      </c>
      <c r="B1746" s="3" t="s">
        <v>228</v>
      </c>
      <c r="C1746" s="3" t="s">
        <v>337</v>
      </c>
      <c r="D1746" s="3" t="s">
        <v>167</v>
      </c>
      <c r="E1746" s="4">
        <v>1884</v>
      </c>
      <c r="F1746" s="4">
        <v>1279</v>
      </c>
      <c r="G1746" s="4">
        <v>1283</v>
      </c>
      <c r="H1746" s="4">
        <v>1810</v>
      </c>
      <c r="I1746" s="4">
        <v>2374</v>
      </c>
      <c r="J1746" s="4">
        <v>2028</v>
      </c>
      <c r="K1746" s="4">
        <v>1707</v>
      </c>
      <c r="L1746" s="4">
        <v>2036</v>
      </c>
      <c r="M1746" s="4">
        <v>1525</v>
      </c>
      <c r="N1746" s="4">
        <v>1153</v>
      </c>
      <c r="O1746" s="4">
        <v>2091</v>
      </c>
      <c r="P1746" s="4">
        <v>2421</v>
      </c>
      <c r="Q1746" s="4">
        <v>2466</v>
      </c>
      <c r="R1746" s="4">
        <v>2101</v>
      </c>
      <c r="S1746" s="4">
        <v>2271</v>
      </c>
      <c r="T1746" s="4">
        <v>2366</v>
      </c>
      <c r="U1746" s="4">
        <v>2391</v>
      </c>
      <c r="V1746" s="4">
        <v>2708</v>
      </c>
      <c r="W1746" s="4">
        <v>2381</v>
      </c>
      <c r="X1746" s="4">
        <v>2774</v>
      </c>
      <c r="Y1746" s="4">
        <v>3792</v>
      </c>
      <c r="Z1746" s="4">
        <v>3648</v>
      </c>
      <c r="AA1746" s="4">
        <v>3331</v>
      </c>
      <c r="AB1746" s="4">
        <v>3528</v>
      </c>
      <c r="AC1746" s="4">
        <v>3198</v>
      </c>
      <c r="AD1746" s="4">
        <v>3270</v>
      </c>
      <c r="AE1746" s="4">
        <v>3106</v>
      </c>
      <c r="AF1746" s="4">
        <v>1676</v>
      </c>
      <c r="AG1746" s="4">
        <v>2218</v>
      </c>
      <c r="AH1746" s="4">
        <v>1609</v>
      </c>
      <c r="AI1746" s="4">
        <v>2156</v>
      </c>
      <c r="AJ1746" s="4">
        <v>2072</v>
      </c>
      <c r="AK1746" s="4">
        <v>2093</v>
      </c>
      <c r="AL1746" s="4">
        <v>3259</v>
      </c>
      <c r="AM1746" s="4">
        <v>2273</v>
      </c>
      <c r="AN1746" s="4">
        <v>1664</v>
      </c>
      <c r="AO1746" s="4">
        <v>2402</v>
      </c>
      <c r="AP1746" s="4">
        <v>1771</v>
      </c>
      <c r="AQ1746" s="4">
        <v>1544</v>
      </c>
      <c r="AR1746" s="4">
        <v>1421</v>
      </c>
      <c r="AS1746" s="3">
        <v>887</v>
      </c>
      <c r="AT1746" s="4">
        <v>1250</v>
      </c>
      <c r="AU1746" s="4">
        <v>1212</v>
      </c>
      <c r="AV1746" s="4">
        <v>1230</v>
      </c>
      <c r="AW1746" s="4">
        <v>1097</v>
      </c>
      <c r="AX1746" s="16">
        <v>1218</v>
      </c>
    </row>
    <row r="1747" spans="1:50" x14ac:dyDescent="0.35">
      <c r="A1747" s="27" t="s">
        <v>145</v>
      </c>
      <c r="B1747" s="3" t="s">
        <v>228</v>
      </c>
      <c r="C1747" s="3" t="s">
        <v>337</v>
      </c>
      <c r="D1747" s="3" t="s">
        <v>132</v>
      </c>
      <c r="E1747" s="3">
        <v>20</v>
      </c>
      <c r="F1747" s="3">
        <v>24</v>
      </c>
      <c r="G1747" s="3">
        <v>22</v>
      </c>
      <c r="H1747" s="3">
        <v>29</v>
      </c>
      <c r="I1747" s="3">
        <v>35</v>
      </c>
      <c r="J1747" s="3">
        <v>27</v>
      </c>
      <c r="K1747" s="3">
        <v>21</v>
      </c>
      <c r="L1747" s="3">
        <v>30</v>
      </c>
      <c r="M1747" s="3">
        <v>22</v>
      </c>
      <c r="N1747" s="3">
        <v>24</v>
      </c>
      <c r="O1747" s="3">
        <v>32</v>
      </c>
      <c r="P1747" s="3">
        <v>34</v>
      </c>
      <c r="Q1747" s="3">
        <v>27</v>
      </c>
      <c r="R1747" s="3">
        <v>31</v>
      </c>
      <c r="S1747" s="3">
        <v>29</v>
      </c>
      <c r="T1747" s="3">
        <v>32</v>
      </c>
      <c r="U1747" s="3">
        <v>34</v>
      </c>
      <c r="V1747" s="3">
        <v>29</v>
      </c>
      <c r="W1747" s="3">
        <v>22</v>
      </c>
      <c r="X1747" s="3">
        <v>24</v>
      </c>
      <c r="Y1747" s="3">
        <v>36</v>
      </c>
      <c r="Z1747" s="3">
        <v>36</v>
      </c>
      <c r="AA1747" s="3">
        <v>33</v>
      </c>
      <c r="AB1747" s="3">
        <v>30</v>
      </c>
      <c r="AC1747" s="3">
        <v>29</v>
      </c>
      <c r="AD1747" s="3">
        <v>31</v>
      </c>
      <c r="AE1747" s="3">
        <v>35</v>
      </c>
      <c r="AF1747" s="3">
        <v>27</v>
      </c>
      <c r="AG1747" s="3">
        <v>34</v>
      </c>
      <c r="AH1747" s="3">
        <v>27</v>
      </c>
      <c r="AI1747" s="3">
        <v>32</v>
      </c>
      <c r="AJ1747" s="3">
        <v>28</v>
      </c>
      <c r="AK1747" s="3">
        <v>26</v>
      </c>
      <c r="AL1747" s="3">
        <v>40</v>
      </c>
      <c r="AM1747" s="3">
        <v>29</v>
      </c>
      <c r="AN1747" s="3">
        <v>23</v>
      </c>
      <c r="AO1747" s="3">
        <v>31</v>
      </c>
      <c r="AP1747" s="3">
        <v>22</v>
      </c>
      <c r="AQ1747" s="3">
        <v>15</v>
      </c>
      <c r="AR1747" s="3">
        <v>13</v>
      </c>
      <c r="AS1747" s="3">
        <v>11</v>
      </c>
      <c r="AT1747" s="3">
        <v>15</v>
      </c>
      <c r="AU1747" s="3">
        <v>13</v>
      </c>
      <c r="AV1747" s="3">
        <v>11</v>
      </c>
      <c r="AW1747" s="3">
        <v>10</v>
      </c>
      <c r="AX1747" s="10">
        <v>10</v>
      </c>
    </row>
    <row r="1748" spans="1:50" x14ac:dyDescent="0.35">
      <c r="A1748" s="27" t="s">
        <v>145</v>
      </c>
      <c r="B1748" s="3" t="s">
        <v>228</v>
      </c>
      <c r="C1748" s="3" t="s">
        <v>338</v>
      </c>
      <c r="D1748" s="3" t="s">
        <v>162</v>
      </c>
      <c r="E1748" s="145"/>
      <c r="F1748" s="145"/>
      <c r="G1748" s="145">
        <v>13</v>
      </c>
      <c r="H1748" s="145"/>
      <c r="I1748" s="145">
        <v>5</v>
      </c>
      <c r="J1748" s="145"/>
      <c r="K1748" s="145"/>
      <c r="L1748" s="145"/>
      <c r="M1748" s="145"/>
      <c r="N1748" s="145"/>
      <c r="O1748" s="145">
        <v>5</v>
      </c>
      <c r="P1748" s="145"/>
      <c r="Q1748" s="145"/>
      <c r="R1748" s="145"/>
      <c r="S1748" s="145"/>
      <c r="T1748" s="145"/>
      <c r="U1748" s="145"/>
      <c r="V1748" s="145">
        <v>4</v>
      </c>
      <c r="W1748" s="145"/>
      <c r="X1748" s="145"/>
      <c r="Y1748" s="145"/>
      <c r="Z1748" s="145"/>
      <c r="AA1748" s="145"/>
      <c r="AB1748" s="145"/>
      <c r="AC1748" s="145"/>
      <c r="AD1748" s="145"/>
      <c r="AE1748" s="145"/>
      <c r="AF1748" s="145"/>
      <c r="AG1748" s="145"/>
      <c r="AH1748" s="145"/>
      <c r="AI1748" s="145"/>
      <c r="AJ1748" s="145"/>
      <c r="AK1748" s="145"/>
      <c r="AL1748" s="145"/>
      <c r="AM1748" s="145"/>
      <c r="AN1748" s="145"/>
      <c r="AO1748" s="145"/>
      <c r="AP1748" s="145"/>
      <c r="AQ1748" s="145"/>
      <c r="AR1748" s="145"/>
      <c r="AS1748" s="145"/>
      <c r="AT1748" s="145"/>
      <c r="AU1748" s="145"/>
      <c r="AV1748" s="145"/>
      <c r="AW1748" s="145"/>
      <c r="AX1748" s="195"/>
    </row>
    <row r="1749" spans="1:50" x14ac:dyDescent="0.35">
      <c r="A1749" s="27" t="s">
        <v>145</v>
      </c>
      <c r="B1749" s="3" t="s">
        <v>228</v>
      </c>
      <c r="C1749" s="3" t="s">
        <v>338</v>
      </c>
      <c r="D1749" s="3" t="s">
        <v>166</v>
      </c>
      <c r="E1749" s="145"/>
      <c r="F1749" s="145"/>
      <c r="G1749" s="145">
        <v>13</v>
      </c>
      <c r="H1749" s="145"/>
      <c r="I1749" s="145">
        <v>5</v>
      </c>
      <c r="J1749" s="145"/>
      <c r="K1749" s="145"/>
      <c r="L1749" s="145"/>
      <c r="M1749" s="145"/>
      <c r="N1749" s="145"/>
      <c r="O1749" s="145">
        <v>5</v>
      </c>
      <c r="P1749" s="145"/>
      <c r="Q1749" s="145"/>
      <c r="R1749" s="145"/>
      <c r="S1749" s="145"/>
      <c r="T1749" s="145"/>
      <c r="U1749" s="145"/>
      <c r="V1749" s="145">
        <v>4</v>
      </c>
      <c r="W1749" s="145"/>
      <c r="X1749" s="145"/>
      <c r="Y1749" s="145"/>
      <c r="Z1749" s="145"/>
      <c r="AA1749" s="145"/>
      <c r="AB1749" s="145"/>
      <c r="AC1749" s="145"/>
      <c r="AD1749" s="145"/>
      <c r="AE1749" s="145"/>
      <c r="AF1749" s="145"/>
      <c r="AG1749" s="145"/>
      <c r="AH1749" s="145"/>
      <c r="AI1749" s="145"/>
      <c r="AJ1749" s="145"/>
      <c r="AK1749" s="145"/>
      <c r="AL1749" s="145"/>
      <c r="AM1749" s="145"/>
      <c r="AN1749" s="145"/>
      <c r="AO1749" s="145"/>
      <c r="AP1749" s="145"/>
      <c r="AQ1749" s="145"/>
      <c r="AR1749" s="145"/>
      <c r="AS1749" s="145"/>
      <c r="AT1749" s="145"/>
      <c r="AU1749" s="145"/>
      <c r="AV1749" s="145"/>
      <c r="AW1749" s="145"/>
      <c r="AX1749" s="195"/>
    </row>
    <row r="1750" spans="1:50" x14ac:dyDescent="0.35">
      <c r="A1750" s="27" t="s">
        <v>145</v>
      </c>
      <c r="B1750" s="3" t="s">
        <v>228</v>
      </c>
      <c r="C1750" s="3" t="s">
        <v>338</v>
      </c>
      <c r="D1750" s="3" t="s">
        <v>327</v>
      </c>
      <c r="E1750" s="3"/>
      <c r="F1750" s="3"/>
      <c r="G1750" s="3">
        <v>0</v>
      </c>
      <c r="H1750" s="3"/>
      <c r="I1750" s="3">
        <v>0</v>
      </c>
      <c r="J1750" s="3"/>
      <c r="K1750" s="3"/>
      <c r="L1750" s="3"/>
      <c r="M1750" s="3"/>
      <c r="N1750" s="3"/>
      <c r="O1750" s="3">
        <v>0</v>
      </c>
      <c r="P1750" s="3"/>
      <c r="Q1750" s="3"/>
      <c r="R1750" s="3"/>
      <c r="S1750" s="3"/>
      <c r="T1750" s="3"/>
      <c r="U1750" s="3"/>
      <c r="V1750" s="3">
        <v>0</v>
      </c>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10"/>
    </row>
    <row r="1751" spans="1:50" x14ac:dyDescent="0.35">
      <c r="A1751" s="27" t="s">
        <v>145</v>
      </c>
      <c r="B1751" s="3" t="s">
        <v>228</v>
      </c>
      <c r="C1751" s="3" t="s">
        <v>338</v>
      </c>
      <c r="D1751" s="3" t="s">
        <v>167</v>
      </c>
      <c r="E1751" s="3"/>
      <c r="F1751" s="3"/>
      <c r="G1751" s="3">
        <v>0</v>
      </c>
      <c r="H1751" s="3"/>
      <c r="I1751" s="3">
        <v>0</v>
      </c>
      <c r="J1751" s="3"/>
      <c r="K1751" s="3"/>
      <c r="L1751" s="3"/>
      <c r="M1751" s="3"/>
      <c r="N1751" s="3"/>
      <c r="O1751" s="3">
        <v>0</v>
      </c>
      <c r="P1751" s="3"/>
      <c r="Q1751" s="3"/>
      <c r="R1751" s="3"/>
      <c r="S1751" s="3"/>
      <c r="T1751" s="3"/>
      <c r="U1751" s="3"/>
      <c r="V1751" s="3">
        <v>0</v>
      </c>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10"/>
    </row>
    <row r="1752" spans="1:50" x14ac:dyDescent="0.35">
      <c r="A1752" s="27" t="s">
        <v>145</v>
      </c>
      <c r="B1752" s="3" t="s">
        <v>228</v>
      </c>
      <c r="C1752" s="3" t="s">
        <v>338</v>
      </c>
      <c r="D1752" s="3" t="s">
        <v>132</v>
      </c>
      <c r="E1752" s="3"/>
      <c r="F1752" s="3"/>
      <c r="G1752" s="3">
        <v>1</v>
      </c>
      <c r="H1752" s="3"/>
      <c r="I1752" s="3">
        <v>1</v>
      </c>
      <c r="J1752" s="3"/>
      <c r="K1752" s="3"/>
      <c r="L1752" s="3"/>
      <c r="M1752" s="3"/>
      <c r="N1752" s="3"/>
      <c r="O1752" s="3">
        <v>1</v>
      </c>
      <c r="P1752" s="3"/>
      <c r="Q1752" s="3"/>
      <c r="R1752" s="3"/>
      <c r="S1752" s="3"/>
      <c r="T1752" s="3"/>
      <c r="U1752" s="3"/>
      <c r="V1752" s="3">
        <v>1</v>
      </c>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10"/>
    </row>
    <row r="1753" spans="1:50" x14ac:dyDescent="0.35">
      <c r="A1753" s="27" t="s">
        <v>145</v>
      </c>
      <c r="B1753" s="3" t="s">
        <v>228</v>
      </c>
      <c r="C1753" s="3" t="s">
        <v>339</v>
      </c>
      <c r="D1753" s="3" t="s">
        <v>162</v>
      </c>
      <c r="E1753" s="145">
        <v>6253.41</v>
      </c>
      <c r="F1753" s="145">
        <v>6645.47</v>
      </c>
      <c r="G1753" s="145">
        <v>6396.84</v>
      </c>
      <c r="H1753" s="145">
        <v>6724.36</v>
      </c>
      <c r="I1753" s="145">
        <v>6793.41</v>
      </c>
      <c r="J1753" s="145">
        <v>6092.69</v>
      </c>
      <c r="K1753" s="145">
        <v>5206.22</v>
      </c>
      <c r="L1753" s="145">
        <v>4270.55</v>
      </c>
      <c r="M1753" s="145">
        <v>1888.21</v>
      </c>
      <c r="N1753" s="145">
        <v>5492.35</v>
      </c>
      <c r="O1753" s="145">
        <v>5098.78</v>
      </c>
      <c r="P1753" s="145">
        <v>4153.2299999999996</v>
      </c>
      <c r="Q1753" s="145">
        <v>3084.52</v>
      </c>
      <c r="R1753" s="145">
        <v>3203.87</v>
      </c>
      <c r="S1753" s="145">
        <v>1892.87</v>
      </c>
      <c r="T1753" s="145">
        <v>2789.82</v>
      </c>
      <c r="U1753" s="145">
        <v>4217.3100000000004</v>
      </c>
      <c r="V1753" s="145">
        <v>5036.8900000000003</v>
      </c>
      <c r="W1753" s="145">
        <v>3335.32</v>
      </c>
      <c r="X1753" s="145">
        <v>3320.52</v>
      </c>
      <c r="Y1753" s="145">
        <v>3200.44</v>
      </c>
      <c r="Z1753" s="145">
        <v>2835.89</v>
      </c>
      <c r="AA1753" s="145">
        <v>3000.45</v>
      </c>
      <c r="AB1753" s="145">
        <v>2756.81</v>
      </c>
      <c r="AC1753" s="145">
        <v>3202.31</v>
      </c>
      <c r="AD1753" s="145">
        <v>3055.34</v>
      </c>
      <c r="AE1753" s="145">
        <v>3085.69</v>
      </c>
      <c r="AF1753" s="145">
        <v>3851.26</v>
      </c>
      <c r="AG1753" s="145">
        <v>2805.97</v>
      </c>
      <c r="AH1753" s="145">
        <v>3816.32</v>
      </c>
      <c r="AI1753" s="145">
        <v>4784.54</v>
      </c>
      <c r="AJ1753" s="145">
        <v>5000.54</v>
      </c>
      <c r="AK1753" s="145">
        <v>4208.9799999999996</v>
      </c>
      <c r="AL1753" s="145">
        <v>4787.8</v>
      </c>
      <c r="AM1753" s="145">
        <v>4303.7299999999996</v>
      </c>
      <c r="AN1753" s="145">
        <v>2198.04</v>
      </c>
      <c r="AO1753" s="145">
        <v>4193.38</v>
      </c>
      <c r="AP1753" s="145">
        <v>3875.69</v>
      </c>
      <c r="AQ1753" s="145">
        <v>1693.53</v>
      </c>
      <c r="AR1753" s="145">
        <v>906.75</v>
      </c>
      <c r="AS1753" s="145">
        <v>778.26</v>
      </c>
      <c r="AT1753" s="145">
        <v>926.4</v>
      </c>
      <c r="AU1753" s="145">
        <v>1612.56</v>
      </c>
      <c r="AV1753" s="145">
        <v>1715.05</v>
      </c>
      <c r="AW1753" s="145">
        <v>2183.13</v>
      </c>
      <c r="AX1753" s="195">
        <v>1837.53</v>
      </c>
    </row>
    <row r="1754" spans="1:50" x14ac:dyDescent="0.35">
      <c r="A1754" s="27" t="s">
        <v>145</v>
      </c>
      <c r="B1754" s="3" t="s">
        <v>228</v>
      </c>
      <c r="C1754" s="3" t="s">
        <v>339</v>
      </c>
      <c r="D1754" s="3" t="s">
        <v>166</v>
      </c>
      <c r="E1754" s="145">
        <v>390.84</v>
      </c>
      <c r="F1754" s="145">
        <v>332.27</v>
      </c>
      <c r="G1754" s="145">
        <v>336.68</v>
      </c>
      <c r="H1754" s="145">
        <v>420.27</v>
      </c>
      <c r="I1754" s="145">
        <v>485.24</v>
      </c>
      <c r="J1754" s="145">
        <v>358.39</v>
      </c>
      <c r="K1754" s="145">
        <v>371.87</v>
      </c>
      <c r="L1754" s="145">
        <v>224.77</v>
      </c>
      <c r="M1754" s="145">
        <v>188.82</v>
      </c>
      <c r="N1754" s="145">
        <v>261.54000000000002</v>
      </c>
      <c r="O1754" s="145">
        <v>242.8</v>
      </c>
      <c r="P1754" s="145">
        <v>244.31</v>
      </c>
      <c r="Q1754" s="145">
        <v>181.44</v>
      </c>
      <c r="R1754" s="145">
        <v>177.99</v>
      </c>
      <c r="S1754" s="145">
        <v>172.08</v>
      </c>
      <c r="T1754" s="145">
        <v>214.6</v>
      </c>
      <c r="U1754" s="145">
        <v>221.96</v>
      </c>
      <c r="V1754" s="145">
        <v>251.84</v>
      </c>
      <c r="W1754" s="145">
        <v>208.46</v>
      </c>
      <c r="X1754" s="145">
        <v>301.87</v>
      </c>
      <c r="Y1754" s="145">
        <v>177.8</v>
      </c>
      <c r="Z1754" s="145">
        <v>218.15</v>
      </c>
      <c r="AA1754" s="145">
        <v>214.32</v>
      </c>
      <c r="AB1754" s="145">
        <v>275.68</v>
      </c>
      <c r="AC1754" s="145">
        <v>188.37</v>
      </c>
      <c r="AD1754" s="145">
        <v>218.24</v>
      </c>
      <c r="AE1754" s="145">
        <v>280.52</v>
      </c>
      <c r="AF1754" s="145">
        <v>275.08999999999997</v>
      </c>
      <c r="AG1754" s="145">
        <v>233.83</v>
      </c>
      <c r="AH1754" s="145">
        <v>272.58999999999997</v>
      </c>
      <c r="AI1754" s="145">
        <v>318.97000000000003</v>
      </c>
      <c r="AJ1754" s="145">
        <v>250.03</v>
      </c>
      <c r="AK1754" s="145">
        <v>263.06</v>
      </c>
      <c r="AL1754" s="145">
        <v>227.99</v>
      </c>
      <c r="AM1754" s="145">
        <v>239.1</v>
      </c>
      <c r="AN1754" s="145">
        <v>157</v>
      </c>
      <c r="AO1754" s="145">
        <v>220.7</v>
      </c>
      <c r="AP1754" s="145">
        <v>227.98</v>
      </c>
      <c r="AQ1754" s="145">
        <v>141.13</v>
      </c>
      <c r="AR1754" s="145">
        <v>226.69</v>
      </c>
      <c r="AS1754" s="145">
        <v>129.71</v>
      </c>
      <c r="AT1754" s="145">
        <v>132.34</v>
      </c>
      <c r="AU1754" s="145">
        <v>146.6</v>
      </c>
      <c r="AV1754" s="145">
        <v>142.91999999999999</v>
      </c>
      <c r="AW1754" s="145">
        <v>181.93</v>
      </c>
      <c r="AX1754" s="195">
        <v>141.35</v>
      </c>
    </row>
    <row r="1755" spans="1:50" x14ac:dyDescent="0.35">
      <c r="A1755" s="27" t="s">
        <v>145</v>
      </c>
      <c r="B1755" s="3" t="s">
        <v>228</v>
      </c>
      <c r="C1755" s="3" t="s">
        <v>339</v>
      </c>
      <c r="D1755" s="3" t="s">
        <v>327</v>
      </c>
      <c r="E1755" s="3">
        <v>134</v>
      </c>
      <c r="F1755" s="3">
        <v>129</v>
      </c>
      <c r="G1755" s="3">
        <v>138</v>
      </c>
      <c r="H1755" s="3">
        <v>133</v>
      </c>
      <c r="I1755" s="3">
        <v>128</v>
      </c>
      <c r="J1755" s="3">
        <v>177</v>
      </c>
      <c r="K1755" s="3">
        <v>99</v>
      </c>
      <c r="L1755" s="3">
        <v>94</v>
      </c>
      <c r="M1755" s="3">
        <v>41</v>
      </c>
      <c r="N1755" s="3">
        <v>145</v>
      </c>
      <c r="O1755" s="3">
        <v>116</v>
      </c>
      <c r="P1755" s="3">
        <v>92</v>
      </c>
      <c r="Q1755" s="3">
        <v>89</v>
      </c>
      <c r="R1755" s="3">
        <v>89</v>
      </c>
      <c r="S1755" s="3">
        <v>57</v>
      </c>
      <c r="T1755" s="3">
        <v>62</v>
      </c>
      <c r="U1755" s="3">
        <v>91</v>
      </c>
      <c r="V1755" s="3">
        <v>118</v>
      </c>
      <c r="W1755" s="3">
        <v>81</v>
      </c>
      <c r="X1755" s="3">
        <v>79</v>
      </c>
      <c r="Y1755" s="3">
        <v>83</v>
      </c>
      <c r="Z1755" s="3">
        <v>84</v>
      </c>
      <c r="AA1755" s="3">
        <v>89</v>
      </c>
      <c r="AB1755" s="3">
        <v>94</v>
      </c>
      <c r="AC1755" s="3">
        <v>109</v>
      </c>
      <c r="AD1755" s="3">
        <v>84</v>
      </c>
      <c r="AE1755" s="3">
        <v>93</v>
      </c>
      <c r="AF1755" s="3">
        <v>91</v>
      </c>
      <c r="AG1755" s="3">
        <v>56</v>
      </c>
      <c r="AH1755" s="3">
        <v>84</v>
      </c>
      <c r="AI1755" s="3">
        <v>106</v>
      </c>
      <c r="AJ1755" s="3">
        <v>137</v>
      </c>
      <c r="AK1755" s="3">
        <v>137</v>
      </c>
      <c r="AL1755" s="3">
        <v>140</v>
      </c>
      <c r="AM1755" s="3">
        <v>145</v>
      </c>
      <c r="AN1755" s="3">
        <v>89</v>
      </c>
      <c r="AO1755" s="3">
        <v>134</v>
      </c>
      <c r="AP1755" s="3">
        <v>114</v>
      </c>
      <c r="AQ1755" s="3">
        <v>58</v>
      </c>
      <c r="AR1755" s="3">
        <v>40</v>
      </c>
      <c r="AS1755" s="3">
        <v>36</v>
      </c>
      <c r="AT1755" s="3">
        <v>41</v>
      </c>
      <c r="AU1755" s="3">
        <v>46</v>
      </c>
      <c r="AV1755" s="3">
        <v>44</v>
      </c>
      <c r="AW1755" s="3">
        <v>57</v>
      </c>
      <c r="AX1755" s="10">
        <v>61</v>
      </c>
    </row>
    <row r="1756" spans="1:50" x14ac:dyDescent="0.35">
      <c r="A1756" s="27" t="s">
        <v>145</v>
      </c>
      <c r="B1756" s="3" t="s">
        <v>228</v>
      </c>
      <c r="C1756" s="3" t="s">
        <v>339</v>
      </c>
      <c r="D1756" s="3" t="s">
        <v>167</v>
      </c>
      <c r="E1756" s="4">
        <v>1473</v>
      </c>
      <c r="F1756" s="4">
        <v>1695</v>
      </c>
      <c r="G1756" s="4">
        <v>1512</v>
      </c>
      <c r="H1756" s="4">
        <v>1641</v>
      </c>
      <c r="I1756" s="4">
        <v>1532</v>
      </c>
      <c r="J1756" s="4">
        <v>1450</v>
      </c>
      <c r="K1756" s="4">
        <v>1438</v>
      </c>
      <c r="L1756" s="4">
        <v>1069</v>
      </c>
      <c r="M1756" s="3">
        <v>388</v>
      </c>
      <c r="N1756" s="4">
        <v>1180</v>
      </c>
      <c r="O1756" s="4">
        <v>1234</v>
      </c>
      <c r="P1756" s="4">
        <v>1225</v>
      </c>
      <c r="Q1756" s="3">
        <v>832</v>
      </c>
      <c r="R1756" s="3">
        <v>840</v>
      </c>
      <c r="S1756" s="3">
        <v>310</v>
      </c>
      <c r="T1756" s="3">
        <v>731</v>
      </c>
      <c r="U1756" s="4">
        <v>1523</v>
      </c>
      <c r="V1756" s="4">
        <v>1850</v>
      </c>
      <c r="W1756" s="4">
        <v>1076</v>
      </c>
      <c r="X1756" s="4">
        <v>1120</v>
      </c>
      <c r="Y1756" s="3">
        <v>990</v>
      </c>
      <c r="Z1756" s="3">
        <v>872</v>
      </c>
      <c r="AA1756" s="3">
        <v>918</v>
      </c>
      <c r="AB1756" s="3">
        <v>832</v>
      </c>
      <c r="AC1756" s="3">
        <v>862</v>
      </c>
      <c r="AD1756" s="4">
        <v>1063</v>
      </c>
      <c r="AE1756" s="4">
        <v>1016</v>
      </c>
      <c r="AF1756" s="4">
        <v>1156</v>
      </c>
      <c r="AG1756" s="3">
        <v>777</v>
      </c>
      <c r="AH1756" s="4">
        <v>1354</v>
      </c>
      <c r="AI1756" s="4">
        <v>1523</v>
      </c>
      <c r="AJ1756" s="4">
        <v>1474</v>
      </c>
      <c r="AK1756" s="4">
        <v>1084</v>
      </c>
      <c r="AL1756" s="4">
        <v>1133</v>
      </c>
      <c r="AM1756" s="4">
        <v>1003</v>
      </c>
      <c r="AN1756" s="3">
        <v>484</v>
      </c>
      <c r="AO1756" s="4">
        <v>1142</v>
      </c>
      <c r="AP1756" s="4">
        <v>1074</v>
      </c>
      <c r="AQ1756" s="3">
        <v>435</v>
      </c>
      <c r="AR1756" s="3">
        <v>225</v>
      </c>
      <c r="AS1756" s="3">
        <v>180</v>
      </c>
      <c r="AT1756" s="3">
        <v>231</v>
      </c>
      <c r="AU1756" s="3">
        <v>528</v>
      </c>
      <c r="AV1756" s="3">
        <v>542</v>
      </c>
      <c r="AW1756" s="3">
        <v>699</v>
      </c>
      <c r="AX1756" s="10">
        <v>558</v>
      </c>
    </row>
    <row r="1757" spans="1:50" x14ac:dyDescent="0.35">
      <c r="A1757" s="27" t="s">
        <v>145</v>
      </c>
      <c r="B1757" s="3" t="s">
        <v>228</v>
      </c>
      <c r="C1757" s="3" t="s">
        <v>339</v>
      </c>
      <c r="D1757" s="3" t="s">
        <v>132</v>
      </c>
      <c r="E1757" s="3">
        <v>16</v>
      </c>
      <c r="F1757" s="3">
        <v>20</v>
      </c>
      <c r="G1757" s="3">
        <v>19</v>
      </c>
      <c r="H1757" s="3">
        <v>16</v>
      </c>
      <c r="I1757" s="3">
        <v>14</v>
      </c>
      <c r="J1757" s="3">
        <v>17</v>
      </c>
      <c r="K1757" s="3">
        <v>14</v>
      </c>
      <c r="L1757" s="3">
        <v>19</v>
      </c>
      <c r="M1757" s="3">
        <v>10</v>
      </c>
      <c r="N1757" s="3">
        <v>21</v>
      </c>
      <c r="O1757" s="3">
        <v>21</v>
      </c>
      <c r="P1757" s="3">
        <v>17</v>
      </c>
      <c r="Q1757" s="3">
        <v>17</v>
      </c>
      <c r="R1757" s="3">
        <v>18</v>
      </c>
      <c r="S1757" s="3">
        <v>11</v>
      </c>
      <c r="T1757" s="3">
        <v>13</v>
      </c>
      <c r="U1757" s="3">
        <v>19</v>
      </c>
      <c r="V1757" s="3">
        <v>20</v>
      </c>
      <c r="W1757" s="3">
        <v>16</v>
      </c>
      <c r="X1757" s="3">
        <v>11</v>
      </c>
      <c r="Y1757" s="3">
        <v>18</v>
      </c>
      <c r="Z1757" s="3">
        <v>13</v>
      </c>
      <c r="AA1757" s="3">
        <v>14</v>
      </c>
      <c r="AB1757" s="3">
        <v>10</v>
      </c>
      <c r="AC1757" s="3">
        <v>17</v>
      </c>
      <c r="AD1757" s="3">
        <v>14</v>
      </c>
      <c r="AE1757" s="3">
        <v>11</v>
      </c>
      <c r="AF1757" s="3">
        <v>14</v>
      </c>
      <c r="AG1757" s="3">
        <v>12</v>
      </c>
      <c r="AH1757" s="3">
        <v>14</v>
      </c>
      <c r="AI1757" s="3">
        <v>15</v>
      </c>
      <c r="AJ1757" s="3">
        <v>20</v>
      </c>
      <c r="AK1757" s="3">
        <v>16</v>
      </c>
      <c r="AL1757" s="3">
        <v>21</v>
      </c>
      <c r="AM1757" s="3">
        <v>18</v>
      </c>
      <c r="AN1757" s="3">
        <v>14</v>
      </c>
      <c r="AO1757" s="3">
        <v>19</v>
      </c>
      <c r="AP1757" s="3">
        <v>17</v>
      </c>
      <c r="AQ1757" s="3">
        <v>12</v>
      </c>
      <c r="AR1757" s="3">
        <v>4</v>
      </c>
      <c r="AS1757" s="3">
        <v>6</v>
      </c>
      <c r="AT1757" s="3">
        <v>7</v>
      </c>
      <c r="AU1757" s="3">
        <v>11</v>
      </c>
      <c r="AV1757" s="3">
        <v>12</v>
      </c>
      <c r="AW1757" s="3">
        <v>12</v>
      </c>
      <c r="AX1757" s="10">
        <v>13</v>
      </c>
    </row>
    <row r="1758" spans="1:50" x14ac:dyDescent="0.35">
      <c r="A1758" s="27" t="s">
        <v>145</v>
      </c>
      <c r="B1758" s="3" t="s">
        <v>229</v>
      </c>
      <c r="C1758" s="3" t="s">
        <v>129</v>
      </c>
      <c r="D1758" s="3" t="s">
        <v>162</v>
      </c>
      <c r="E1758" s="145">
        <v>294279.65999999997</v>
      </c>
      <c r="F1758" s="145">
        <v>266673.3</v>
      </c>
      <c r="G1758" s="145">
        <v>279399.65999999997</v>
      </c>
      <c r="H1758" s="145">
        <v>259951.77</v>
      </c>
      <c r="I1758" s="145">
        <v>287454.14</v>
      </c>
      <c r="J1758" s="145">
        <v>285252.15000000002</v>
      </c>
      <c r="K1758" s="145">
        <v>279171.20000000001</v>
      </c>
      <c r="L1758" s="145">
        <v>335717.27</v>
      </c>
      <c r="M1758" s="145">
        <v>279772.37</v>
      </c>
      <c r="N1758" s="145">
        <v>306710.65000000002</v>
      </c>
      <c r="O1758" s="145">
        <v>281370.5</v>
      </c>
      <c r="P1758" s="145">
        <v>297253.59999999998</v>
      </c>
      <c r="Q1758" s="145">
        <v>323379.24</v>
      </c>
      <c r="R1758" s="145">
        <v>311299.44</v>
      </c>
      <c r="S1758" s="145">
        <v>347271.88</v>
      </c>
      <c r="T1758" s="145">
        <v>335785.86</v>
      </c>
      <c r="U1758" s="145">
        <v>348186.54</v>
      </c>
      <c r="V1758" s="145">
        <v>304664.51</v>
      </c>
      <c r="W1758" s="145">
        <v>299875.45</v>
      </c>
      <c r="X1758" s="145">
        <v>308062.84999999998</v>
      </c>
      <c r="Y1758" s="145">
        <v>328148.57</v>
      </c>
      <c r="Z1758" s="145">
        <v>386903.96</v>
      </c>
      <c r="AA1758" s="145">
        <v>365682.44</v>
      </c>
      <c r="AB1758" s="145">
        <v>347729.13</v>
      </c>
      <c r="AC1758" s="145">
        <v>386763.93</v>
      </c>
      <c r="AD1758" s="145">
        <v>357788.1</v>
      </c>
      <c r="AE1758" s="145">
        <v>398526.04</v>
      </c>
      <c r="AF1758" s="145">
        <v>408199.85</v>
      </c>
      <c r="AG1758" s="145">
        <v>429443.75</v>
      </c>
      <c r="AH1758" s="145">
        <v>404673.12</v>
      </c>
      <c r="AI1758" s="145">
        <v>446740.55</v>
      </c>
      <c r="AJ1758" s="145">
        <v>466072.72</v>
      </c>
      <c r="AK1758" s="145">
        <v>426409.64</v>
      </c>
      <c r="AL1758" s="145">
        <v>484111.85</v>
      </c>
      <c r="AM1758" s="145">
        <v>435829.11</v>
      </c>
      <c r="AN1758" s="145">
        <v>422822.47</v>
      </c>
      <c r="AO1758" s="145">
        <v>430529.47</v>
      </c>
      <c r="AP1758" s="145">
        <v>377980.72</v>
      </c>
      <c r="AQ1758" s="145">
        <v>278512.63</v>
      </c>
      <c r="AR1758" s="145">
        <v>157730.01</v>
      </c>
      <c r="AS1758" s="145">
        <v>194055.22</v>
      </c>
      <c r="AT1758" s="145">
        <v>249558.23</v>
      </c>
      <c r="AU1758" s="145">
        <v>284116.27</v>
      </c>
      <c r="AV1758" s="145">
        <v>262144.96999999997</v>
      </c>
      <c r="AW1758" s="145">
        <v>263811.39</v>
      </c>
      <c r="AX1758" s="195">
        <v>213592.25</v>
      </c>
    </row>
    <row r="1759" spans="1:50" x14ac:dyDescent="0.35">
      <c r="A1759" s="27" t="s">
        <v>145</v>
      </c>
      <c r="B1759" s="3" t="s">
        <v>229</v>
      </c>
      <c r="C1759" s="3" t="s">
        <v>129</v>
      </c>
      <c r="D1759" s="3" t="s">
        <v>166</v>
      </c>
      <c r="E1759" s="145">
        <v>318.14</v>
      </c>
      <c r="F1759" s="145">
        <v>299.63</v>
      </c>
      <c r="G1759" s="145">
        <v>305.35000000000002</v>
      </c>
      <c r="H1759" s="145">
        <v>278.62</v>
      </c>
      <c r="I1759" s="145">
        <v>290.36</v>
      </c>
      <c r="J1759" s="145">
        <v>293.17</v>
      </c>
      <c r="K1759" s="145">
        <v>287.20999999999998</v>
      </c>
      <c r="L1759" s="145">
        <v>324.99</v>
      </c>
      <c r="M1759" s="145">
        <v>281.18</v>
      </c>
      <c r="N1759" s="145">
        <v>296.33999999999997</v>
      </c>
      <c r="O1759" s="145">
        <v>268.48</v>
      </c>
      <c r="P1759" s="145">
        <v>284.45</v>
      </c>
      <c r="Q1759" s="145">
        <v>218.94</v>
      </c>
      <c r="R1759" s="145">
        <v>206.43</v>
      </c>
      <c r="S1759" s="145">
        <v>226.38</v>
      </c>
      <c r="T1759" s="145">
        <v>220.77</v>
      </c>
      <c r="U1759" s="145">
        <v>214.93</v>
      </c>
      <c r="V1759" s="145">
        <v>189</v>
      </c>
      <c r="W1759" s="145">
        <v>185.11</v>
      </c>
      <c r="X1759" s="145">
        <v>193.63</v>
      </c>
      <c r="Y1759" s="145">
        <v>201.81</v>
      </c>
      <c r="Z1759" s="145">
        <v>221.34</v>
      </c>
      <c r="AA1759" s="145">
        <v>214.98</v>
      </c>
      <c r="AB1759" s="145">
        <v>211.13</v>
      </c>
      <c r="AC1759" s="145">
        <v>223.18</v>
      </c>
      <c r="AD1759" s="145">
        <v>215.28</v>
      </c>
      <c r="AE1759" s="145">
        <v>226.56</v>
      </c>
      <c r="AF1759" s="145">
        <v>229.84</v>
      </c>
      <c r="AG1759" s="145">
        <v>237.52</v>
      </c>
      <c r="AH1759" s="145">
        <v>224.57</v>
      </c>
      <c r="AI1759" s="145">
        <v>242.14</v>
      </c>
      <c r="AJ1759" s="145">
        <v>256.08</v>
      </c>
      <c r="AK1759" s="145">
        <v>233.27</v>
      </c>
      <c r="AL1759" s="145">
        <v>254.26</v>
      </c>
      <c r="AM1759" s="145">
        <v>238.29</v>
      </c>
      <c r="AN1759" s="145">
        <v>230.8</v>
      </c>
      <c r="AO1759" s="145">
        <v>227.55</v>
      </c>
      <c r="AP1759" s="145">
        <v>217.48</v>
      </c>
      <c r="AQ1759" s="145">
        <v>182.51</v>
      </c>
      <c r="AR1759" s="145">
        <v>308.67</v>
      </c>
      <c r="AS1759" s="145">
        <v>280.83</v>
      </c>
      <c r="AT1759" s="145">
        <v>257.54000000000002</v>
      </c>
      <c r="AU1759" s="145">
        <v>270.07</v>
      </c>
      <c r="AV1759" s="145">
        <v>262.67</v>
      </c>
      <c r="AW1759" s="145">
        <v>254.89</v>
      </c>
      <c r="AX1759" s="195">
        <v>235.49</v>
      </c>
    </row>
    <row r="1760" spans="1:50" x14ac:dyDescent="0.35">
      <c r="A1760" s="27" t="s">
        <v>145</v>
      </c>
      <c r="B1760" s="3" t="s">
        <v>229</v>
      </c>
      <c r="C1760" s="3" t="s">
        <v>129</v>
      </c>
      <c r="D1760" s="3" t="s">
        <v>327</v>
      </c>
      <c r="E1760" s="4">
        <v>7246</v>
      </c>
      <c r="F1760" s="4">
        <v>6699</v>
      </c>
      <c r="G1760" s="4">
        <v>7460</v>
      </c>
      <c r="H1760" s="4">
        <v>7082</v>
      </c>
      <c r="I1760" s="4">
        <v>7750</v>
      </c>
      <c r="J1760" s="4">
        <v>7565</v>
      </c>
      <c r="K1760" s="4">
        <v>7402</v>
      </c>
      <c r="L1760" s="4">
        <v>8642</v>
      </c>
      <c r="M1760" s="4">
        <v>18633</v>
      </c>
      <c r="N1760" s="4">
        <v>7931</v>
      </c>
      <c r="O1760" s="4">
        <v>8104</v>
      </c>
      <c r="P1760" s="4">
        <v>7933</v>
      </c>
      <c r="Q1760" s="4">
        <v>24069</v>
      </c>
      <c r="R1760" s="4">
        <v>25182</v>
      </c>
      <c r="S1760" s="4">
        <v>27749</v>
      </c>
      <c r="T1760" s="4">
        <v>26268</v>
      </c>
      <c r="U1760" s="4">
        <v>30531</v>
      </c>
      <c r="V1760" s="4">
        <v>28744</v>
      </c>
      <c r="W1760" s="4">
        <v>28955</v>
      </c>
      <c r="X1760" s="4">
        <v>30651</v>
      </c>
      <c r="Y1760" s="4">
        <v>31768</v>
      </c>
      <c r="Z1760" s="4">
        <v>32943</v>
      </c>
      <c r="AA1760" s="4">
        <v>29971</v>
      </c>
      <c r="AB1760" s="4">
        <v>28564</v>
      </c>
      <c r="AC1760" s="4">
        <v>28405</v>
      </c>
      <c r="AD1760" s="4">
        <v>27397</v>
      </c>
      <c r="AE1760" s="4">
        <v>30623</v>
      </c>
      <c r="AF1760" s="4">
        <v>30498</v>
      </c>
      <c r="AG1760" s="4">
        <v>32085</v>
      </c>
      <c r="AH1760" s="4">
        <v>29074</v>
      </c>
      <c r="AI1760" s="4">
        <v>32696</v>
      </c>
      <c r="AJ1760" s="4">
        <v>33877</v>
      </c>
      <c r="AK1760" s="4">
        <v>30147</v>
      </c>
      <c r="AL1760" s="4">
        <v>36885</v>
      </c>
      <c r="AM1760" s="4">
        <v>32967</v>
      </c>
      <c r="AN1760" s="4">
        <v>35052</v>
      </c>
      <c r="AO1760" s="4">
        <v>36834</v>
      </c>
      <c r="AP1760" s="4">
        <v>31852</v>
      </c>
      <c r="AQ1760" s="4">
        <v>30070</v>
      </c>
      <c r="AR1760" s="4">
        <v>4023</v>
      </c>
      <c r="AS1760" s="4">
        <v>4967</v>
      </c>
      <c r="AT1760" s="4">
        <v>6607</v>
      </c>
      <c r="AU1760" s="4">
        <v>7978</v>
      </c>
      <c r="AV1760" s="4">
        <v>7323</v>
      </c>
      <c r="AW1760" s="4">
        <v>7260</v>
      </c>
      <c r="AX1760" s="16">
        <v>6067</v>
      </c>
    </row>
    <row r="1761" spans="1:50" x14ac:dyDescent="0.35">
      <c r="A1761" s="27" t="s">
        <v>145</v>
      </c>
      <c r="B1761" s="3" t="s">
        <v>229</v>
      </c>
      <c r="C1761" s="3" t="s">
        <v>129</v>
      </c>
      <c r="D1761" s="3" t="s">
        <v>167</v>
      </c>
      <c r="E1761" s="4">
        <v>37407</v>
      </c>
      <c r="F1761" s="4">
        <v>33212</v>
      </c>
      <c r="G1761" s="4">
        <v>33827</v>
      </c>
      <c r="H1761" s="4">
        <v>31478</v>
      </c>
      <c r="I1761" s="4">
        <v>36100</v>
      </c>
      <c r="J1761" s="4">
        <v>42374</v>
      </c>
      <c r="K1761" s="4">
        <v>41367</v>
      </c>
      <c r="L1761" s="4">
        <v>45755</v>
      </c>
      <c r="M1761" s="4">
        <v>33935</v>
      </c>
      <c r="N1761" s="4">
        <v>38478</v>
      </c>
      <c r="O1761" s="4">
        <v>34197</v>
      </c>
      <c r="P1761" s="4">
        <v>43054</v>
      </c>
      <c r="Q1761" s="4">
        <v>44778</v>
      </c>
      <c r="R1761" s="4">
        <v>44311</v>
      </c>
      <c r="S1761" s="4">
        <v>53120</v>
      </c>
      <c r="T1761" s="4">
        <v>49580</v>
      </c>
      <c r="U1761" s="4">
        <v>53040</v>
      </c>
      <c r="V1761" s="4">
        <v>49305</v>
      </c>
      <c r="W1761" s="4">
        <v>48180</v>
      </c>
      <c r="X1761" s="4">
        <v>48950</v>
      </c>
      <c r="Y1761" s="4">
        <v>50862</v>
      </c>
      <c r="Z1761" s="4">
        <v>59398</v>
      </c>
      <c r="AA1761" s="4">
        <v>55208</v>
      </c>
      <c r="AB1761" s="4">
        <v>53216</v>
      </c>
      <c r="AC1761" s="4">
        <v>57791</v>
      </c>
      <c r="AD1761" s="4">
        <v>57236</v>
      </c>
      <c r="AE1761" s="4">
        <v>64174</v>
      </c>
      <c r="AF1761" s="4">
        <v>66513</v>
      </c>
      <c r="AG1761" s="4">
        <v>70302</v>
      </c>
      <c r="AH1761" s="4">
        <v>67023</v>
      </c>
      <c r="AI1761" s="4">
        <v>73218</v>
      </c>
      <c r="AJ1761" s="4">
        <v>75846</v>
      </c>
      <c r="AK1761" s="4">
        <v>70337</v>
      </c>
      <c r="AL1761" s="4">
        <v>79372</v>
      </c>
      <c r="AM1761" s="4">
        <v>70055</v>
      </c>
      <c r="AN1761" s="4">
        <v>70165</v>
      </c>
      <c r="AO1761" s="4">
        <v>68349</v>
      </c>
      <c r="AP1761" s="4">
        <v>59919</v>
      </c>
      <c r="AQ1761" s="4">
        <v>42800</v>
      </c>
      <c r="AR1761" s="4">
        <v>24690</v>
      </c>
      <c r="AS1761" s="4">
        <v>31680</v>
      </c>
      <c r="AT1761" s="4">
        <v>44681</v>
      </c>
      <c r="AU1761" s="4">
        <v>52420</v>
      </c>
      <c r="AV1761" s="4">
        <v>47244</v>
      </c>
      <c r="AW1761" s="4">
        <v>51757</v>
      </c>
      <c r="AX1761" s="16">
        <v>35426</v>
      </c>
    </row>
    <row r="1762" spans="1:50" x14ac:dyDescent="0.35">
      <c r="A1762" s="27" t="s">
        <v>145</v>
      </c>
      <c r="B1762" s="3" t="s">
        <v>229</v>
      </c>
      <c r="C1762" s="3" t="s">
        <v>129</v>
      </c>
      <c r="D1762" s="3" t="s">
        <v>132</v>
      </c>
      <c r="E1762" s="3">
        <v>925</v>
      </c>
      <c r="F1762" s="3">
        <v>890</v>
      </c>
      <c r="G1762" s="3">
        <v>915</v>
      </c>
      <c r="H1762" s="3">
        <v>933</v>
      </c>
      <c r="I1762" s="3">
        <v>990</v>
      </c>
      <c r="J1762" s="3">
        <v>973</v>
      </c>
      <c r="K1762" s="3">
        <v>972</v>
      </c>
      <c r="L1762" s="4">
        <v>1033</v>
      </c>
      <c r="M1762" s="3">
        <v>995</v>
      </c>
      <c r="N1762" s="4">
        <v>1035</v>
      </c>
      <c r="O1762" s="4">
        <v>1048</v>
      </c>
      <c r="P1762" s="4">
        <v>1045</v>
      </c>
      <c r="Q1762" s="4">
        <v>1477</v>
      </c>
      <c r="R1762" s="4">
        <v>1508</v>
      </c>
      <c r="S1762" s="4">
        <v>1534</v>
      </c>
      <c r="T1762" s="4">
        <v>1521</v>
      </c>
      <c r="U1762" s="4">
        <v>1620</v>
      </c>
      <c r="V1762" s="4">
        <v>1612</v>
      </c>
      <c r="W1762" s="4">
        <v>1620</v>
      </c>
      <c r="X1762" s="4">
        <v>1591</v>
      </c>
      <c r="Y1762" s="4">
        <v>1626</v>
      </c>
      <c r="Z1762" s="4">
        <v>1748</v>
      </c>
      <c r="AA1762" s="4">
        <v>1701</v>
      </c>
      <c r="AB1762" s="4">
        <v>1647</v>
      </c>
      <c r="AC1762" s="4">
        <v>1733</v>
      </c>
      <c r="AD1762" s="4">
        <v>1662</v>
      </c>
      <c r="AE1762" s="4">
        <v>1759</v>
      </c>
      <c r="AF1762" s="4">
        <v>1776</v>
      </c>
      <c r="AG1762" s="4">
        <v>1808</v>
      </c>
      <c r="AH1762" s="4">
        <v>1802</v>
      </c>
      <c r="AI1762" s="4">
        <v>1845</v>
      </c>
      <c r="AJ1762" s="4">
        <v>1820</v>
      </c>
      <c r="AK1762" s="4">
        <v>1828</v>
      </c>
      <c r="AL1762" s="4">
        <v>1904</v>
      </c>
      <c r="AM1762" s="4">
        <v>1829</v>
      </c>
      <c r="AN1762" s="4">
        <v>1832</v>
      </c>
      <c r="AO1762" s="4">
        <v>1892</v>
      </c>
      <c r="AP1762" s="4">
        <v>1738</v>
      </c>
      <c r="AQ1762" s="4">
        <v>1526</v>
      </c>
      <c r="AR1762" s="3">
        <v>511</v>
      </c>
      <c r="AS1762" s="3">
        <v>691</v>
      </c>
      <c r="AT1762" s="3">
        <v>969</v>
      </c>
      <c r="AU1762" s="4">
        <v>1052</v>
      </c>
      <c r="AV1762" s="3">
        <v>998</v>
      </c>
      <c r="AW1762" s="4">
        <v>1035</v>
      </c>
      <c r="AX1762" s="10">
        <v>907</v>
      </c>
    </row>
    <row r="1763" spans="1:50" x14ac:dyDescent="0.35">
      <c r="A1763" s="27" t="s">
        <v>145</v>
      </c>
      <c r="B1763" s="3" t="s">
        <v>229</v>
      </c>
      <c r="C1763" s="3" t="s">
        <v>333</v>
      </c>
      <c r="D1763" s="3" t="s">
        <v>162</v>
      </c>
      <c r="E1763" s="145">
        <v>13300.42</v>
      </c>
      <c r="F1763" s="145">
        <v>11667.3</v>
      </c>
      <c r="G1763" s="145">
        <v>9490.0300000000007</v>
      </c>
      <c r="H1763" s="145">
        <v>9746.26</v>
      </c>
      <c r="I1763" s="145">
        <v>8387.65</v>
      </c>
      <c r="J1763" s="145">
        <v>8432.6299999999992</v>
      </c>
      <c r="K1763" s="145">
        <v>9637.32</v>
      </c>
      <c r="L1763" s="145">
        <v>9382.3799999999992</v>
      </c>
      <c r="M1763" s="145">
        <v>8956.32</v>
      </c>
      <c r="N1763" s="145">
        <v>10298.1</v>
      </c>
      <c r="O1763" s="145">
        <v>7662.26</v>
      </c>
      <c r="P1763" s="145">
        <v>7463.94</v>
      </c>
      <c r="Q1763" s="145">
        <v>15192.05</v>
      </c>
      <c r="R1763" s="145">
        <v>9730.2099999999991</v>
      </c>
      <c r="S1763" s="145">
        <v>10603.89</v>
      </c>
      <c r="T1763" s="145">
        <v>10922.33</v>
      </c>
      <c r="U1763" s="145">
        <v>10898.44</v>
      </c>
      <c r="V1763" s="145">
        <v>7267.84</v>
      </c>
      <c r="W1763" s="145">
        <v>11119.03</v>
      </c>
      <c r="X1763" s="145">
        <v>11737.98</v>
      </c>
      <c r="Y1763" s="145">
        <v>9483.7999999999993</v>
      </c>
      <c r="Z1763" s="145">
        <v>9735.4699999999993</v>
      </c>
      <c r="AA1763" s="145">
        <v>10130.81</v>
      </c>
      <c r="AB1763" s="145">
        <v>11438.4</v>
      </c>
      <c r="AC1763" s="145">
        <v>15438.2</v>
      </c>
      <c r="AD1763" s="145">
        <v>12873.46</v>
      </c>
      <c r="AE1763" s="145">
        <v>10868.58</v>
      </c>
      <c r="AF1763" s="145">
        <v>8804.33</v>
      </c>
      <c r="AG1763" s="145">
        <v>10256.66</v>
      </c>
      <c r="AH1763" s="145">
        <v>10167.61</v>
      </c>
      <c r="AI1763" s="145">
        <v>11874.04</v>
      </c>
      <c r="AJ1763" s="145">
        <v>11287.81</v>
      </c>
      <c r="AK1763" s="145">
        <v>8984.7900000000009</v>
      </c>
      <c r="AL1763" s="145">
        <v>7509.8</v>
      </c>
      <c r="AM1763" s="145">
        <v>10515.23</v>
      </c>
      <c r="AN1763" s="145">
        <v>11708.65</v>
      </c>
      <c r="AO1763" s="145">
        <v>11623.08</v>
      </c>
      <c r="AP1763" s="145">
        <v>12484.46</v>
      </c>
      <c r="AQ1763" s="145">
        <v>11827.22</v>
      </c>
      <c r="AR1763" s="145">
        <v>9646.89</v>
      </c>
      <c r="AS1763" s="145">
        <v>10526.8</v>
      </c>
      <c r="AT1763" s="145">
        <v>10856</v>
      </c>
      <c r="AU1763" s="145">
        <v>9505.67</v>
      </c>
      <c r="AV1763" s="145">
        <v>9329.31</v>
      </c>
      <c r="AW1763" s="145">
        <v>11016.54</v>
      </c>
      <c r="AX1763" s="195">
        <v>12325.21</v>
      </c>
    </row>
    <row r="1764" spans="1:50" x14ac:dyDescent="0.35">
      <c r="A1764" s="27" t="s">
        <v>145</v>
      </c>
      <c r="B1764" s="3" t="s">
        <v>229</v>
      </c>
      <c r="C1764" s="3" t="s">
        <v>333</v>
      </c>
      <c r="D1764" s="3" t="s">
        <v>166</v>
      </c>
      <c r="E1764" s="145">
        <v>350.01</v>
      </c>
      <c r="F1764" s="145">
        <v>376.36</v>
      </c>
      <c r="G1764" s="145">
        <v>316.33</v>
      </c>
      <c r="H1764" s="145">
        <v>336.08</v>
      </c>
      <c r="I1764" s="145">
        <v>349.49</v>
      </c>
      <c r="J1764" s="145">
        <v>312.32</v>
      </c>
      <c r="K1764" s="145">
        <v>321.24</v>
      </c>
      <c r="L1764" s="145">
        <v>360.86</v>
      </c>
      <c r="M1764" s="145">
        <v>407.11</v>
      </c>
      <c r="N1764" s="145">
        <v>447.74</v>
      </c>
      <c r="O1764" s="145">
        <v>383.11</v>
      </c>
      <c r="P1764" s="145">
        <v>373.2</v>
      </c>
      <c r="Q1764" s="145">
        <v>379.8</v>
      </c>
      <c r="R1764" s="145">
        <v>389.21</v>
      </c>
      <c r="S1764" s="145">
        <v>302.97000000000003</v>
      </c>
      <c r="T1764" s="145">
        <v>321.25</v>
      </c>
      <c r="U1764" s="145">
        <v>375.81</v>
      </c>
      <c r="V1764" s="145">
        <v>302.83</v>
      </c>
      <c r="W1764" s="145">
        <v>236.58</v>
      </c>
      <c r="X1764" s="145">
        <v>355.7</v>
      </c>
      <c r="Y1764" s="145">
        <v>278.94</v>
      </c>
      <c r="Z1764" s="145">
        <v>374.44</v>
      </c>
      <c r="AA1764" s="145">
        <v>316.58999999999997</v>
      </c>
      <c r="AB1764" s="145">
        <v>326.81</v>
      </c>
      <c r="AC1764" s="145">
        <v>385.96</v>
      </c>
      <c r="AD1764" s="145">
        <v>357.6</v>
      </c>
      <c r="AE1764" s="145">
        <v>310.52999999999997</v>
      </c>
      <c r="AF1764" s="145">
        <v>293.48</v>
      </c>
      <c r="AG1764" s="145">
        <v>310.81</v>
      </c>
      <c r="AH1764" s="145">
        <v>338.92</v>
      </c>
      <c r="AI1764" s="145">
        <v>289.61</v>
      </c>
      <c r="AJ1764" s="145">
        <v>418.07</v>
      </c>
      <c r="AK1764" s="145">
        <v>472.88</v>
      </c>
      <c r="AL1764" s="145">
        <v>357.61</v>
      </c>
      <c r="AM1764" s="145">
        <v>808.86</v>
      </c>
      <c r="AN1764" s="145">
        <v>975.72</v>
      </c>
      <c r="AO1764" s="145">
        <v>830.22</v>
      </c>
      <c r="AP1764" s="145">
        <v>832.3</v>
      </c>
      <c r="AQ1764" s="145">
        <v>591.36</v>
      </c>
      <c r="AR1764" s="145">
        <v>689.06</v>
      </c>
      <c r="AS1764" s="145">
        <v>554.04</v>
      </c>
      <c r="AT1764" s="145">
        <v>434.24</v>
      </c>
      <c r="AU1764" s="145">
        <v>475.28</v>
      </c>
      <c r="AV1764" s="145">
        <v>777.44</v>
      </c>
      <c r="AW1764" s="145">
        <v>786.9</v>
      </c>
      <c r="AX1764" s="195">
        <v>1369.47</v>
      </c>
    </row>
    <row r="1765" spans="1:50" x14ac:dyDescent="0.35">
      <c r="A1765" s="27" t="s">
        <v>145</v>
      </c>
      <c r="B1765" s="3" t="s">
        <v>229</v>
      </c>
      <c r="C1765" s="3" t="s">
        <v>333</v>
      </c>
      <c r="D1765" s="3" t="s">
        <v>327</v>
      </c>
      <c r="E1765" s="3">
        <v>97</v>
      </c>
      <c r="F1765" s="3">
        <v>84</v>
      </c>
      <c r="G1765" s="3">
        <v>66</v>
      </c>
      <c r="H1765" s="3">
        <v>163</v>
      </c>
      <c r="I1765" s="3">
        <v>53</v>
      </c>
      <c r="J1765" s="3">
        <v>58</v>
      </c>
      <c r="K1765" s="3">
        <v>59</v>
      </c>
      <c r="L1765" s="3">
        <v>63</v>
      </c>
      <c r="M1765" s="4">
        <v>11476</v>
      </c>
      <c r="N1765" s="3">
        <v>59</v>
      </c>
      <c r="O1765" s="3">
        <v>48</v>
      </c>
      <c r="P1765" s="3">
        <v>47</v>
      </c>
      <c r="Q1765" s="3">
        <v>102</v>
      </c>
      <c r="R1765" s="3">
        <v>71</v>
      </c>
      <c r="S1765" s="3">
        <v>68</v>
      </c>
      <c r="T1765" s="3">
        <v>62</v>
      </c>
      <c r="U1765" s="3">
        <v>68</v>
      </c>
      <c r="V1765" s="3">
        <v>52</v>
      </c>
      <c r="W1765" s="3">
        <v>79</v>
      </c>
      <c r="X1765" s="3">
        <v>73</v>
      </c>
      <c r="Y1765" s="3">
        <v>68</v>
      </c>
      <c r="Z1765" s="3">
        <v>64</v>
      </c>
      <c r="AA1765" s="3">
        <v>66</v>
      </c>
      <c r="AB1765" s="3">
        <v>78</v>
      </c>
      <c r="AC1765" s="3">
        <v>101</v>
      </c>
      <c r="AD1765" s="3">
        <v>86</v>
      </c>
      <c r="AE1765" s="3">
        <v>68</v>
      </c>
      <c r="AF1765" s="3">
        <v>58</v>
      </c>
      <c r="AG1765" s="3">
        <v>65</v>
      </c>
      <c r="AH1765" s="3">
        <v>71</v>
      </c>
      <c r="AI1765" s="3">
        <v>77</v>
      </c>
      <c r="AJ1765" s="3">
        <v>64</v>
      </c>
      <c r="AK1765" s="3">
        <v>51</v>
      </c>
      <c r="AL1765" s="3">
        <v>55</v>
      </c>
      <c r="AM1765" s="3">
        <v>64</v>
      </c>
      <c r="AN1765" s="3">
        <v>67</v>
      </c>
      <c r="AO1765" s="3">
        <v>73</v>
      </c>
      <c r="AP1765" s="3">
        <v>78</v>
      </c>
      <c r="AQ1765" s="3">
        <v>72</v>
      </c>
      <c r="AR1765" s="3">
        <v>56</v>
      </c>
      <c r="AS1765" s="3">
        <v>69</v>
      </c>
      <c r="AT1765" s="3">
        <v>71</v>
      </c>
      <c r="AU1765" s="3">
        <v>55</v>
      </c>
      <c r="AV1765" s="3">
        <v>51</v>
      </c>
      <c r="AW1765" s="3">
        <v>64</v>
      </c>
      <c r="AX1765" s="10">
        <v>66</v>
      </c>
    </row>
    <row r="1766" spans="1:50" x14ac:dyDescent="0.35">
      <c r="A1766" s="27" t="s">
        <v>145</v>
      </c>
      <c r="B1766" s="3" t="s">
        <v>229</v>
      </c>
      <c r="C1766" s="3" t="s">
        <v>333</v>
      </c>
      <c r="D1766" s="3" t="s">
        <v>167</v>
      </c>
      <c r="E1766" s="3">
        <v>0</v>
      </c>
      <c r="F1766" s="3">
        <v>0</v>
      </c>
      <c r="G1766" s="3">
        <v>0</v>
      </c>
      <c r="H1766" s="3">
        <v>0</v>
      </c>
      <c r="I1766" s="3">
        <v>0</v>
      </c>
      <c r="J1766" s="3">
        <v>0</v>
      </c>
      <c r="K1766" s="3">
        <v>0</v>
      </c>
      <c r="L1766" s="3">
        <v>0</v>
      </c>
      <c r="M1766" s="3">
        <v>0</v>
      </c>
      <c r="N1766" s="3">
        <v>0</v>
      </c>
      <c r="O1766" s="3">
        <v>0</v>
      </c>
      <c r="P1766" s="3">
        <v>0</v>
      </c>
      <c r="Q1766" s="3">
        <v>0</v>
      </c>
      <c r="R1766" s="3">
        <v>0</v>
      </c>
      <c r="S1766" s="3">
        <v>0</v>
      </c>
      <c r="T1766" s="3">
        <v>0</v>
      </c>
      <c r="U1766" s="3">
        <v>0</v>
      </c>
      <c r="V1766" s="3">
        <v>0</v>
      </c>
      <c r="W1766" s="3">
        <v>0</v>
      </c>
      <c r="X1766" s="3">
        <v>0</v>
      </c>
      <c r="Y1766" s="3">
        <v>0</v>
      </c>
      <c r="Z1766" s="3">
        <v>0</v>
      </c>
      <c r="AA1766" s="3">
        <v>0</v>
      </c>
      <c r="AB1766" s="3">
        <v>0</v>
      </c>
      <c r="AC1766" s="3">
        <v>0</v>
      </c>
      <c r="AD1766" s="3">
        <v>0</v>
      </c>
      <c r="AE1766" s="3">
        <v>0</v>
      </c>
      <c r="AF1766" s="3">
        <v>0</v>
      </c>
      <c r="AG1766" s="3">
        <v>0</v>
      </c>
      <c r="AH1766" s="3">
        <v>0</v>
      </c>
      <c r="AI1766" s="3">
        <v>0</v>
      </c>
      <c r="AJ1766" s="3">
        <v>0</v>
      </c>
      <c r="AK1766" s="3">
        <v>0</v>
      </c>
      <c r="AL1766" s="3">
        <v>0</v>
      </c>
      <c r="AM1766" s="3">
        <v>0</v>
      </c>
      <c r="AN1766" s="3">
        <v>0</v>
      </c>
      <c r="AO1766" s="3">
        <v>0</v>
      </c>
      <c r="AP1766" s="3">
        <v>0</v>
      </c>
      <c r="AQ1766" s="3">
        <v>0</v>
      </c>
      <c r="AR1766" s="3">
        <v>0</v>
      </c>
      <c r="AS1766" s="3">
        <v>0</v>
      </c>
      <c r="AT1766" s="3">
        <v>0</v>
      </c>
      <c r="AU1766" s="3">
        <v>0</v>
      </c>
      <c r="AV1766" s="3">
        <v>0</v>
      </c>
      <c r="AW1766" s="3">
        <v>0</v>
      </c>
      <c r="AX1766" s="10">
        <v>0</v>
      </c>
    </row>
    <row r="1767" spans="1:50" x14ac:dyDescent="0.35">
      <c r="A1767" s="27" t="s">
        <v>145</v>
      </c>
      <c r="B1767" s="3" t="s">
        <v>229</v>
      </c>
      <c r="C1767" s="3" t="s">
        <v>333</v>
      </c>
      <c r="D1767" s="3" t="s">
        <v>132</v>
      </c>
      <c r="E1767" s="3">
        <v>38</v>
      </c>
      <c r="F1767" s="3">
        <v>31</v>
      </c>
      <c r="G1767" s="3">
        <v>30</v>
      </c>
      <c r="H1767" s="3">
        <v>29</v>
      </c>
      <c r="I1767" s="3">
        <v>24</v>
      </c>
      <c r="J1767" s="3">
        <v>27</v>
      </c>
      <c r="K1767" s="3">
        <v>30</v>
      </c>
      <c r="L1767" s="3">
        <v>26</v>
      </c>
      <c r="M1767" s="3">
        <v>22</v>
      </c>
      <c r="N1767" s="3">
        <v>23</v>
      </c>
      <c r="O1767" s="3">
        <v>20</v>
      </c>
      <c r="P1767" s="3">
        <v>20</v>
      </c>
      <c r="Q1767" s="3">
        <v>40</v>
      </c>
      <c r="R1767" s="3">
        <v>25</v>
      </c>
      <c r="S1767" s="3">
        <v>35</v>
      </c>
      <c r="T1767" s="3">
        <v>34</v>
      </c>
      <c r="U1767" s="3">
        <v>29</v>
      </c>
      <c r="V1767" s="3">
        <v>24</v>
      </c>
      <c r="W1767" s="3">
        <v>47</v>
      </c>
      <c r="X1767" s="3">
        <v>33</v>
      </c>
      <c r="Y1767" s="3">
        <v>34</v>
      </c>
      <c r="Z1767" s="3">
        <v>26</v>
      </c>
      <c r="AA1767" s="3">
        <v>32</v>
      </c>
      <c r="AB1767" s="3">
        <v>35</v>
      </c>
      <c r="AC1767" s="3">
        <v>40</v>
      </c>
      <c r="AD1767" s="3">
        <v>36</v>
      </c>
      <c r="AE1767" s="3">
        <v>35</v>
      </c>
      <c r="AF1767" s="3">
        <v>30</v>
      </c>
      <c r="AG1767" s="3">
        <v>33</v>
      </c>
      <c r="AH1767" s="3">
        <v>30</v>
      </c>
      <c r="AI1767" s="3">
        <v>41</v>
      </c>
      <c r="AJ1767" s="3">
        <v>27</v>
      </c>
      <c r="AK1767" s="3">
        <v>19</v>
      </c>
      <c r="AL1767" s="3">
        <v>21</v>
      </c>
      <c r="AM1767" s="3">
        <v>13</v>
      </c>
      <c r="AN1767" s="3">
        <v>12</v>
      </c>
      <c r="AO1767" s="3">
        <v>14</v>
      </c>
      <c r="AP1767" s="3">
        <v>15</v>
      </c>
      <c r="AQ1767" s="3">
        <v>20</v>
      </c>
      <c r="AR1767" s="3">
        <v>14</v>
      </c>
      <c r="AS1767" s="3">
        <v>19</v>
      </c>
      <c r="AT1767" s="3">
        <v>25</v>
      </c>
      <c r="AU1767" s="3">
        <v>20</v>
      </c>
      <c r="AV1767" s="3">
        <v>12</v>
      </c>
      <c r="AW1767" s="3">
        <v>14</v>
      </c>
      <c r="AX1767" s="10">
        <v>9</v>
      </c>
    </row>
    <row r="1768" spans="1:50" x14ac:dyDescent="0.35">
      <c r="A1768" s="27" t="s">
        <v>145</v>
      </c>
      <c r="B1768" s="3" t="s">
        <v>229</v>
      </c>
      <c r="C1768" s="3" t="s">
        <v>334</v>
      </c>
      <c r="D1768" s="3" t="s">
        <v>162</v>
      </c>
      <c r="E1768" s="145">
        <v>2243.4299999999998</v>
      </c>
      <c r="F1768" s="145">
        <v>2648.93</v>
      </c>
      <c r="G1768" s="145">
        <v>3805.04</v>
      </c>
      <c r="H1768" s="145">
        <v>4098.3999999999996</v>
      </c>
      <c r="I1768" s="145">
        <v>3633.95</v>
      </c>
      <c r="J1768" s="145">
        <v>3983.82</v>
      </c>
      <c r="K1768" s="145">
        <v>3360.49</v>
      </c>
      <c r="L1768" s="145">
        <v>3325.99</v>
      </c>
      <c r="M1768" s="145">
        <v>3589.27</v>
      </c>
      <c r="N1768" s="145">
        <v>3784.52</v>
      </c>
      <c r="O1768" s="145">
        <v>3639.51</v>
      </c>
      <c r="P1768" s="145">
        <v>3230.57</v>
      </c>
      <c r="Q1768" s="145">
        <v>4358.5</v>
      </c>
      <c r="R1768" s="145">
        <v>3093.76</v>
      </c>
      <c r="S1768" s="145">
        <v>4275.95</v>
      </c>
      <c r="T1768" s="145">
        <v>4072.85</v>
      </c>
      <c r="U1768" s="145">
        <v>3143.91</v>
      </c>
      <c r="V1768" s="145">
        <v>3584.52</v>
      </c>
      <c r="W1768" s="145">
        <v>4938.37</v>
      </c>
      <c r="X1768" s="145">
        <v>3516.98</v>
      </c>
      <c r="Y1768" s="145">
        <v>3456.3</v>
      </c>
      <c r="Z1768" s="145">
        <v>3524.13</v>
      </c>
      <c r="AA1768" s="145">
        <v>4317.55</v>
      </c>
      <c r="AB1768" s="145">
        <v>4188.38</v>
      </c>
      <c r="AC1768" s="145">
        <v>5438.85</v>
      </c>
      <c r="AD1768" s="145">
        <v>4315.34</v>
      </c>
      <c r="AE1768" s="145">
        <v>5322.73</v>
      </c>
      <c r="AF1768" s="145">
        <v>4284.66</v>
      </c>
      <c r="AG1768" s="145">
        <v>4104.05</v>
      </c>
      <c r="AH1768" s="145">
        <v>3021.46</v>
      </c>
      <c r="AI1768" s="145">
        <v>4662.1400000000003</v>
      </c>
      <c r="AJ1768" s="145">
        <v>4022.52</v>
      </c>
      <c r="AK1768" s="145">
        <v>2981.93</v>
      </c>
      <c r="AL1768" s="145">
        <v>4440.17</v>
      </c>
      <c r="AM1768" s="145">
        <v>3347.95</v>
      </c>
      <c r="AN1768" s="145">
        <v>3437.29</v>
      </c>
      <c r="AO1768" s="145">
        <v>3491.79</v>
      </c>
      <c r="AP1768" s="145">
        <v>3517.88</v>
      </c>
      <c r="AQ1768" s="145">
        <v>3208.65</v>
      </c>
      <c r="AR1768" s="145">
        <v>2715.5</v>
      </c>
      <c r="AS1768" s="145">
        <v>2636.64</v>
      </c>
      <c r="AT1768" s="145">
        <v>2122.9299999999998</v>
      </c>
      <c r="AU1768" s="145">
        <v>1485.55</v>
      </c>
      <c r="AV1768" s="145">
        <v>985.47</v>
      </c>
      <c r="AW1768" s="145">
        <v>1315.9</v>
      </c>
      <c r="AX1768" s="195">
        <v>1767.83</v>
      </c>
    </row>
    <row r="1769" spans="1:50" x14ac:dyDescent="0.35">
      <c r="A1769" s="27" t="s">
        <v>145</v>
      </c>
      <c r="B1769" s="3" t="s">
        <v>229</v>
      </c>
      <c r="C1769" s="3" t="s">
        <v>334</v>
      </c>
      <c r="D1769" s="3" t="s">
        <v>166</v>
      </c>
      <c r="E1769" s="145">
        <v>24.39</v>
      </c>
      <c r="F1769" s="145">
        <v>30.45</v>
      </c>
      <c r="G1769" s="145">
        <v>38.83</v>
      </c>
      <c r="H1769" s="145">
        <v>45.04</v>
      </c>
      <c r="I1769" s="145">
        <v>42.75</v>
      </c>
      <c r="J1769" s="145">
        <v>40.24</v>
      </c>
      <c r="K1769" s="145">
        <v>38.19</v>
      </c>
      <c r="L1769" s="145">
        <v>45.56</v>
      </c>
      <c r="M1769" s="145">
        <v>44.31</v>
      </c>
      <c r="N1769" s="145">
        <v>39.840000000000003</v>
      </c>
      <c r="O1769" s="145">
        <v>38.31</v>
      </c>
      <c r="P1769" s="145">
        <v>46.15</v>
      </c>
      <c r="Q1769" s="145">
        <v>38.57</v>
      </c>
      <c r="R1769" s="145">
        <v>36.4</v>
      </c>
      <c r="S1769" s="145">
        <v>39.229999999999997</v>
      </c>
      <c r="T1769" s="145">
        <v>39.54</v>
      </c>
      <c r="U1769" s="145">
        <v>40.83</v>
      </c>
      <c r="V1769" s="145">
        <v>37.729999999999997</v>
      </c>
      <c r="W1769" s="145">
        <v>39.83</v>
      </c>
      <c r="X1769" s="145">
        <v>41.87</v>
      </c>
      <c r="Y1769" s="145">
        <v>39.729999999999997</v>
      </c>
      <c r="Z1769" s="145">
        <v>34.549999999999997</v>
      </c>
      <c r="AA1769" s="145">
        <v>44.51</v>
      </c>
      <c r="AB1769" s="145">
        <v>40.659999999999997</v>
      </c>
      <c r="AC1769" s="145">
        <v>48.13</v>
      </c>
      <c r="AD1769" s="145">
        <v>43.15</v>
      </c>
      <c r="AE1769" s="145">
        <v>49.28</v>
      </c>
      <c r="AF1769" s="145">
        <v>46.07</v>
      </c>
      <c r="AG1769" s="145">
        <v>44.61</v>
      </c>
      <c r="AH1769" s="145">
        <v>43.16</v>
      </c>
      <c r="AI1769" s="145">
        <v>48.06</v>
      </c>
      <c r="AJ1769" s="145">
        <v>51.57</v>
      </c>
      <c r="AK1769" s="145">
        <v>48.88</v>
      </c>
      <c r="AL1769" s="145">
        <v>58.42</v>
      </c>
      <c r="AM1769" s="145">
        <v>57.72</v>
      </c>
      <c r="AN1769" s="145">
        <v>54.56</v>
      </c>
      <c r="AO1769" s="145">
        <v>49.88</v>
      </c>
      <c r="AP1769" s="145">
        <v>48.86</v>
      </c>
      <c r="AQ1769" s="145">
        <v>52.6</v>
      </c>
      <c r="AR1769" s="145">
        <v>53.25</v>
      </c>
      <c r="AS1769" s="145">
        <v>53.81</v>
      </c>
      <c r="AT1769" s="145">
        <v>43.33</v>
      </c>
      <c r="AU1769" s="145">
        <v>67.53</v>
      </c>
      <c r="AV1769" s="145">
        <v>70.39</v>
      </c>
      <c r="AW1769" s="145">
        <v>101.22</v>
      </c>
      <c r="AX1769" s="195">
        <v>103.99</v>
      </c>
    </row>
    <row r="1770" spans="1:50" x14ac:dyDescent="0.35">
      <c r="A1770" s="27" t="s">
        <v>145</v>
      </c>
      <c r="B1770" s="3" t="s">
        <v>229</v>
      </c>
      <c r="C1770" s="3" t="s">
        <v>334</v>
      </c>
      <c r="D1770" s="3" t="s">
        <v>327</v>
      </c>
      <c r="E1770" s="3">
        <v>0</v>
      </c>
      <c r="F1770" s="3">
        <v>0</v>
      </c>
      <c r="G1770" s="3">
        <v>0</v>
      </c>
      <c r="H1770" s="3">
        <v>0</v>
      </c>
      <c r="I1770" s="3">
        <v>0</v>
      </c>
      <c r="J1770" s="3">
        <v>0</v>
      </c>
      <c r="K1770" s="3">
        <v>0</v>
      </c>
      <c r="L1770" s="3">
        <v>0</v>
      </c>
      <c r="M1770" s="3">
        <v>0</v>
      </c>
      <c r="N1770" s="3">
        <v>0</v>
      </c>
      <c r="O1770" s="3">
        <v>0</v>
      </c>
      <c r="P1770" s="3">
        <v>0</v>
      </c>
      <c r="Q1770" s="3">
        <v>0</v>
      </c>
      <c r="R1770" s="3">
        <v>0</v>
      </c>
      <c r="S1770" s="3">
        <v>0</v>
      </c>
      <c r="T1770" s="3">
        <v>0</v>
      </c>
      <c r="U1770" s="3">
        <v>0</v>
      </c>
      <c r="V1770" s="3">
        <v>0</v>
      </c>
      <c r="W1770" s="3">
        <v>0</v>
      </c>
      <c r="X1770" s="3">
        <v>0</v>
      </c>
      <c r="Y1770" s="3">
        <v>0</v>
      </c>
      <c r="Z1770" s="3">
        <v>0</v>
      </c>
      <c r="AA1770" s="3">
        <v>0</v>
      </c>
      <c r="AB1770" s="3">
        <v>0</v>
      </c>
      <c r="AC1770" s="3">
        <v>0</v>
      </c>
      <c r="AD1770" s="3">
        <v>0</v>
      </c>
      <c r="AE1770" s="3">
        <v>0</v>
      </c>
      <c r="AF1770" s="3">
        <v>0</v>
      </c>
      <c r="AG1770" s="3">
        <v>0</v>
      </c>
      <c r="AH1770" s="3">
        <v>0</v>
      </c>
      <c r="AI1770" s="3">
        <v>0</v>
      </c>
      <c r="AJ1770" s="3">
        <v>0</v>
      </c>
      <c r="AK1770" s="3">
        <v>0</v>
      </c>
      <c r="AL1770" s="3">
        <v>0</v>
      </c>
      <c r="AM1770" s="3">
        <v>0</v>
      </c>
      <c r="AN1770" s="3">
        <v>0</v>
      </c>
      <c r="AO1770" s="3">
        <v>0</v>
      </c>
      <c r="AP1770" s="3">
        <v>0</v>
      </c>
      <c r="AQ1770" s="3">
        <v>0</v>
      </c>
      <c r="AR1770" s="3">
        <v>0</v>
      </c>
      <c r="AS1770" s="3">
        <v>0</v>
      </c>
      <c r="AT1770" s="3">
        <v>0</v>
      </c>
      <c r="AU1770" s="3">
        <v>0</v>
      </c>
      <c r="AV1770" s="3">
        <v>0</v>
      </c>
      <c r="AW1770" s="3">
        <v>0</v>
      </c>
      <c r="AX1770" s="10">
        <v>0</v>
      </c>
    </row>
    <row r="1771" spans="1:50" x14ac:dyDescent="0.35">
      <c r="A1771" s="27" t="s">
        <v>145</v>
      </c>
      <c r="B1771" s="3" t="s">
        <v>229</v>
      </c>
      <c r="C1771" s="3" t="s">
        <v>334</v>
      </c>
      <c r="D1771" s="3" t="s">
        <v>167</v>
      </c>
      <c r="E1771" s="3">
        <v>815</v>
      </c>
      <c r="F1771" s="3">
        <v>766</v>
      </c>
      <c r="G1771" s="3">
        <v>786</v>
      </c>
      <c r="H1771" s="3">
        <v>798</v>
      </c>
      <c r="I1771" s="3">
        <v>753</v>
      </c>
      <c r="J1771" s="3">
        <v>875</v>
      </c>
      <c r="K1771" s="3">
        <v>706</v>
      </c>
      <c r="L1771" s="3">
        <v>733</v>
      </c>
      <c r="M1771" s="3">
        <v>719</v>
      </c>
      <c r="N1771" s="3">
        <v>754</v>
      </c>
      <c r="O1771" s="3">
        <v>676</v>
      </c>
      <c r="P1771" s="3">
        <v>630</v>
      </c>
      <c r="Q1771" s="3">
        <v>984</v>
      </c>
      <c r="R1771" s="3">
        <v>755</v>
      </c>
      <c r="S1771" s="3">
        <v>864</v>
      </c>
      <c r="T1771" s="3">
        <v>789</v>
      </c>
      <c r="U1771" s="3">
        <v>732</v>
      </c>
      <c r="V1771" s="3">
        <v>734</v>
      </c>
      <c r="W1771" s="3">
        <v>986</v>
      </c>
      <c r="X1771" s="3">
        <v>757</v>
      </c>
      <c r="Y1771" s="3">
        <v>804</v>
      </c>
      <c r="Z1771" s="3">
        <v>729</v>
      </c>
      <c r="AA1771" s="3">
        <v>879</v>
      </c>
      <c r="AB1771" s="3">
        <v>840</v>
      </c>
      <c r="AC1771" s="4">
        <v>1111</v>
      </c>
      <c r="AD1771" s="4">
        <v>1016</v>
      </c>
      <c r="AE1771" s="3">
        <v>990</v>
      </c>
      <c r="AF1771" s="3">
        <v>930</v>
      </c>
      <c r="AG1771" s="4">
        <v>1057</v>
      </c>
      <c r="AH1771" s="3">
        <v>867</v>
      </c>
      <c r="AI1771" s="4">
        <v>1010</v>
      </c>
      <c r="AJ1771" s="3">
        <v>911</v>
      </c>
      <c r="AK1771" s="3">
        <v>582</v>
      </c>
      <c r="AL1771" s="4">
        <v>1041</v>
      </c>
      <c r="AM1771" s="3">
        <v>713</v>
      </c>
      <c r="AN1771" s="3">
        <v>759</v>
      </c>
      <c r="AO1771" s="3">
        <v>763</v>
      </c>
      <c r="AP1771" s="3">
        <v>802</v>
      </c>
      <c r="AQ1771" s="3">
        <v>717</v>
      </c>
      <c r="AR1771" s="3">
        <v>540</v>
      </c>
      <c r="AS1771" s="3">
        <v>662</v>
      </c>
      <c r="AT1771" s="3">
        <v>591</v>
      </c>
      <c r="AU1771" s="3">
        <v>521</v>
      </c>
      <c r="AV1771" s="3">
        <v>333</v>
      </c>
      <c r="AW1771" s="3">
        <v>389</v>
      </c>
      <c r="AX1771" s="10">
        <v>469</v>
      </c>
    </row>
    <row r="1772" spans="1:50" x14ac:dyDescent="0.35">
      <c r="A1772" s="27" t="s">
        <v>145</v>
      </c>
      <c r="B1772" s="3" t="s">
        <v>229</v>
      </c>
      <c r="C1772" s="3" t="s">
        <v>334</v>
      </c>
      <c r="D1772" s="3" t="s">
        <v>132</v>
      </c>
      <c r="E1772" s="3">
        <v>92</v>
      </c>
      <c r="F1772" s="3">
        <v>87</v>
      </c>
      <c r="G1772" s="3">
        <v>98</v>
      </c>
      <c r="H1772" s="3">
        <v>91</v>
      </c>
      <c r="I1772" s="3">
        <v>85</v>
      </c>
      <c r="J1772" s="3">
        <v>99</v>
      </c>
      <c r="K1772" s="3">
        <v>88</v>
      </c>
      <c r="L1772" s="3">
        <v>73</v>
      </c>
      <c r="M1772" s="3">
        <v>81</v>
      </c>
      <c r="N1772" s="3">
        <v>95</v>
      </c>
      <c r="O1772" s="3">
        <v>95</v>
      </c>
      <c r="P1772" s="3">
        <v>70</v>
      </c>
      <c r="Q1772" s="3">
        <v>113</v>
      </c>
      <c r="R1772" s="3">
        <v>85</v>
      </c>
      <c r="S1772" s="3">
        <v>109</v>
      </c>
      <c r="T1772" s="3">
        <v>103</v>
      </c>
      <c r="U1772" s="3">
        <v>77</v>
      </c>
      <c r="V1772" s="3">
        <v>95</v>
      </c>
      <c r="W1772" s="3">
        <v>124</v>
      </c>
      <c r="X1772" s="3">
        <v>84</v>
      </c>
      <c r="Y1772" s="3">
        <v>87</v>
      </c>
      <c r="Z1772" s="3">
        <v>102</v>
      </c>
      <c r="AA1772" s="3">
        <v>97</v>
      </c>
      <c r="AB1772" s="3">
        <v>103</v>
      </c>
      <c r="AC1772" s="3">
        <v>113</v>
      </c>
      <c r="AD1772" s="3">
        <v>100</v>
      </c>
      <c r="AE1772" s="3">
        <v>108</v>
      </c>
      <c r="AF1772" s="3">
        <v>93</v>
      </c>
      <c r="AG1772" s="3">
        <v>92</v>
      </c>
      <c r="AH1772" s="3">
        <v>70</v>
      </c>
      <c r="AI1772" s="3">
        <v>97</v>
      </c>
      <c r="AJ1772" s="3">
        <v>78</v>
      </c>
      <c r="AK1772" s="3">
        <v>61</v>
      </c>
      <c r="AL1772" s="3">
        <v>76</v>
      </c>
      <c r="AM1772" s="3">
        <v>58</v>
      </c>
      <c r="AN1772" s="3">
        <v>63</v>
      </c>
      <c r="AO1772" s="3">
        <v>70</v>
      </c>
      <c r="AP1772" s="3">
        <v>72</v>
      </c>
      <c r="AQ1772" s="3">
        <v>61</v>
      </c>
      <c r="AR1772" s="3">
        <v>51</v>
      </c>
      <c r="AS1772" s="3">
        <v>49</v>
      </c>
      <c r="AT1772" s="3">
        <v>49</v>
      </c>
      <c r="AU1772" s="3">
        <v>22</v>
      </c>
      <c r="AV1772" s="3">
        <v>14</v>
      </c>
      <c r="AW1772" s="3">
        <v>13</v>
      </c>
      <c r="AX1772" s="10">
        <v>17</v>
      </c>
    </row>
    <row r="1773" spans="1:50" x14ac:dyDescent="0.35">
      <c r="A1773" s="27" t="s">
        <v>145</v>
      </c>
      <c r="B1773" s="3" t="s">
        <v>229</v>
      </c>
      <c r="C1773" s="3" t="s">
        <v>335</v>
      </c>
      <c r="D1773" s="3" t="s">
        <v>162</v>
      </c>
      <c r="E1773" s="145">
        <v>1355.16</v>
      </c>
      <c r="F1773" s="145">
        <v>663.84</v>
      </c>
      <c r="G1773" s="145">
        <v>663.84</v>
      </c>
      <c r="H1773" s="145">
        <v>553.20000000000005</v>
      </c>
      <c r="I1773" s="145">
        <v>774.48</v>
      </c>
      <c r="J1773" s="145">
        <v>602.76</v>
      </c>
      <c r="K1773" s="145">
        <v>1160.28</v>
      </c>
      <c r="L1773" s="145">
        <v>2182.92</v>
      </c>
      <c r="M1773" s="145">
        <v>1188.96</v>
      </c>
      <c r="N1773" s="145">
        <v>1271.1600000000001</v>
      </c>
      <c r="O1773" s="145">
        <v>829.44</v>
      </c>
      <c r="P1773" s="145">
        <v>1464.9</v>
      </c>
      <c r="Q1773" s="145">
        <v>1976.28</v>
      </c>
      <c r="R1773" s="145">
        <v>1838.64</v>
      </c>
      <c r="S1773" s="145">
        <v>1892.76</v>
      </c>
      <c r="T1773" s="145">
        <v>1558.32</v>
      </c>
      <c r="U1773" s="145">
        <v>1141.08</v>
      </c>
      <c r="V1773" s="145">
        <v>2449.92</v>
      </c>
      <c r="W1773" s="145">
        <v>3507.84</v>
      </c>
      <c r="X1773" s="145">
        <v>4398.72</v>
      </c>
      <c r="Y1773" s="145">
        <v>4649.28</v>
      </c>
      <c r="Z1773" s="145">
        <v>5595.84</v>
      </c>
      <c r="AA1773" s="145">
        <v>5343.36</v>
      </c>
      <c r="AB1773" s="145">
        <v>5400</v>
      </c>
      <c r="AC1773" s="145">
        <v>3066.72</v>
      </c>
      <c r="AD1773" s="145">
        <v>3118.08</v>
      </c>
      <c r="AE1773" s="145">
        <v>3201.6</v>
      </c>
      <c r="AF1773" s="145">
        <v>2088.7600000000002</v>
      </c>
      <c r="AG1773" s="145">
        <v>2175.5100000000002</v>
      </c>
      <c r="AH1773" s="145">
        <v>1642.56</v>
      </c>
      <c r="AI1773" s="145">
        <v>1726.46</v>
      </c>
      <c r="AJ1773" s="145">
        <v>1586.88</v>
      </c>
      <c r="AK1773" s="145">
        <v>1781.76</v>
      </c>
      <c r="AL1773" s="145">
        <v>1503.36</v>
      </c>
      <c r="AM1773" s="145">
        <v>1513.62</v>
      </c>
      <c r="AN1773" s="145">
        <v>1653.77</v>
      </c>
      <c r="AO1773" s="145">
        <v>2018.16</v>
      </c>
      <c r="AP1773" s="145">
        <v>2214.37</v>
      </c>
      <c r="AQ1773" s="145">
        <v>1849.98</v>
      </c>
      <c r="AR1773" s="145">
        <v>1429.53</v>
      </c>
      <c r="AS1773" s="145">
        <v>1625.74</v>
      </c>
      <c r="AT1773" s="145">
        <v>3475.72</v>
      </c>
      <c r="AU1773" s="145">
        <v>3419.66</v>
      </c>
      <c r="AV1773" s="145">
        <v>3756.02</v>
      </c>
      <c r="AW1773" s="145">
        <v>4148.4399999999996</v>
      </c>
      <c r="AX1773" s="195">
        <v>3840.11</v>
      </c>
    </row>
    <row r="1774" spans="1:50" x14ac:dyDescent="0.35">
      <c r="A1774" s="27" t="s">
        <v>145</v>
      </c>
      <c r="B1774" s="3" t="s">
        <v>229</v>
      </c>
      <c r="C1774" s="3" t="s">
        <v>335</v>
      </c>
      <c r="D1774" s="3" t="s">
        <v>166</v>
      </c>
      <c r="E1774" s="145">
        <v>112.93</v>
      </c>
      <c r="F1774" s="145">
        <v>165.96</v>
      </c>
      <c r="G1774" s="145">
        <v>221.28</v>
      </c>
      <c r="H1774" s="145">
        <v>276.60000000000002</v>
      </c>
      <c r="I1774" s="145">
        <v>154.9</v>
      </c>
      <c r="J1774" s="145">
        <v>150.69</v>
      </c>
      <c r="K1774" s="145">
        <v>290.07</v>
      </c>
      <c r="L1774" s="145">
        <v>272.87</v>
      </c>
      <c r="M1774" s="145">
        <v>198.16</v>
      </c>
      <c r="N1774" s="145">
        <v>423.72</v>
      </c>
      <c r="O1774" s="145">
        <v>276.48</v>
      </c>
      <c r="P1774" s="145">
        <v>488.3</v>
      </c>
      <c r="Q1774" s="145">
        <v>329.38</v>
      </c>
      <c r="R1774" s="145">
        <v>367.73</v>
      </c>
      <c r="S1774" s="145">
        <v>210.31</v>
      </c>
      <c r="T1774" s="145">
        <v>222.62</v>
      </c>
      <c r="U1774" s="145">
        <v>163.01</v>
      </c>
      <c r="V1774" s="145">
        <v>204.16</v>
      </c>
      <c r="W1774" s="145">
        <v>250.56</v>
      </c>
      <c r="X1774" s="145">
        <v>258.75</v>
      </c>
      <c r="Y1774" s="145">
        <v>244.7</v>
      </c>
      <c r="Z1774" s="145">
        <v>294.52</v>
      </c>
      <c r="AA1774" s="145">
        <v>296.85000000000002</v>
      </c>
      <c r="AB1774" s="145">
        <v>284.20999999999998</v>
      </c>
      <c r="AC1774" s="145">
        <v>383.34</v>
      </c>
      <c r="AD1774" s="145">
        <v>389.76</v>
      </c>
      <c r="AE1774" s="145">
        <v>355.73</v>
      </c>
      <c r="AF1774" s="145">
        <v>417.75</v>
      </c>
      <c r="AG1774" s="145">
        <v>543.88</v>
      </c>
      <c r="AH1774" s="145">
        <v>410.64</v>
      </c>
      <c r="AI1774" s="145">
        <v>345.29</v>
      </c>
      <c r="AJ1774" s="145">
        <v>317.38</v>
      </c>
      <c r="AK1774" s="145">
        <v>890.88</v>
      </c>
      <c r="AL1774" s="145">
        <v>501.12</v>
      </c>
      <c r="AM1774" s="145">
        <v>378.41</v>
      </c>
      <c r="AN1774" s="145">
        <v>413.44</v>
      </c>
      <c r="AO1774" s="145">
        <v>288.31</v>
      </c>
      <c r="AP1774" s="145">
        <v>442.87</v>
      </c>
      <c r="AQ1774" s="145">
        <v>616.66</v>
      </c>
      <c r="AR1774" s="145">
        <v>714.77</v>
      </c>
      <c r="AS1774" s="145">
        <v>406.44</v>
      </c>
      <c r="AT1774" s="145">
        <v>579.29</v>
      </c>
      <c r="AU1774" s="145">
        <v>569.94000000000005</v>
      </c>
      <c r="AV1774" s="145">
        <v>536.57000000000005</v>
      </c>
      <c r="AW1774" s="145">
        <v>460.94</v>
      </c>
      <c r="AX1774" s="195">
        <v>480.01</v>
      </c>
    </row>
    <row r="1775" spans="1:50" x14ac:dyDescent="0.35">
      <c r="A1775" s="27" t="s">
        <v>145</v>
      </c>
      <c r="B1775" s="3" t="s">
        <v>229</v>
      </c>
      <c r="C1775" s="3" t="s">
        <v>335</v>
      </c>
      <c r="D1775" s="3" t="s">
        <v>327</v>
      </c>
      <c r="E1775" s="3">
        <v>49</v>
      </c>
      <c r="F1775" s="3">
        <v>24</v>
      </c>
      <c r="G1775" s="3">
        <v>24</v>
      </c>
      <c r="H1775" s="3">
        <v>20</v>
      </c>
      <c r="I1775" s="3">
        <v>28</v>
      </c>
      <c r="J1775" s="3">
        <v>22</v>
      </c>
      <c r="K1775" s="3">
        <v>42</v>
      </c>
      <c r="L1775" s="3">
        <v>79</v>
      </c>
      <c r="M1775" s="3">
        <v>43</v>
      </c>
      <c r="N1775" s="3">
        <v>46</v>
      </c>
      <c r="O1775" s="3">
        <v>30</v>
      </c>
      <c r="P1775" s="3">
        <v>53</v>
      </c>
      <c r="Q1775" s="3">
        <v>71</v>
      </c>
      <c r="R1775" s="3">
        <v>66</v>
      </c>
      <c r="S1775" s="3">
        <v>70</v>
      </c>
      <c r="T1775" s="3">
        <v>56</v>
      </c>
      <c r="U1775" s="3">
        <v>51</v>
      </c>
      <c r="V1775" s="3">
        <v>91</v>
      </c>
      <c r="W1775" s="3">
        <v>128</v>
      </c>
      <c r="X1775" s="3">
        <v>158</v>
      </c>
      <c r="Y1775" s="3">
        <v>167</v>
      </c>
      <c r="Z1775" s="3">
        <v>201</v>
      </c>
      <c r="AA1775" s="3">
        <v>192</v>
      </c>
      <c r="AB1775" s="3">
        <v>194</v>
      </c>
      <c r="AC1775" s="3">
        <v>109</v>
      </c>
      <c r="AD1775" s="3">
        <v>112</v>
      </c>
      <c r="AE1775" s="3">
        <v>115</v>
      </c>
      <c r="AF1775" s="3">
        <v>75</v>
      </c>
      <c r="AG1775" s="3">
        <v>78</v>
      </c>
      <c r="AH1775" s="3">
        <v>59</v>
      </c>
      <c r="AI1775" s="3">
        <v>62</v>
      </c>
      <c r="AJ1775" s="3">
        <v>57</v>
      </c>
      <c r="AK1775" s="3">
        <v>64</v>
      </c>
      <c r="AL1775" s="3">
        <v>54</v>
      </c>
      <c r="AM1775" s="3">
        <v>54</v>
      </c>
      <c r="AN1775" s="3">
        <v>59</v>
      </c>
      <c r="AO1775" s="3">
        <v>72</v>
      </c>
      <c r="AP1775" s="3">
        <v>79</v>
      </c>
      <c r="AQ1775" s="3">
        <v>66</v>
      </c>
      <c r="AR1775" s="3">
        <v>51</v>
      </c>
      <c r="AS1775" s="3">
        <v>58</v>
      </c>
      <c r="AT1775" s="3">
        <v>124</v>
      </c>
      <c r="AU1775" s="3">
        <v>122</v>
      </c>
      <c r="AV1775" s="3">
        <v>134</v>
      </c>
      <c r="AW1775" s="3">
        <v>148</v>
      </c>
      <c r="AX1775" s="10">
        <v>137</v>
      </c>
    </row>
    <row r="1776" spans="1:50" x14ac:dyDescent="0.35">
      <c r="A1776" s="27" t="s">
        <v>145</v>
      </c>
      <c r="B1776" s="3" t="s">
        <v>229</v>
      </c>
      <c r="C1776" s="3" t="s">
        <v>335</v>
      </c>
      <c r="D1776" s="3" t="s">
        <v>167</v>
      </c>
      <c r="E1776" s="3">
        <v>0</v>
      </c>
      <c r="F1776" s="3">
        <v>0</v>
      </c>
      <c r="G1776" s="3">
        <v>0</v>
      </c>
      <c r="H1776" s="3">
        <v>0</v>
      </c>
      <c r="I1776" s="3">
        <v>0</v>
      </c>
      <c r="J1776" s="3">
        <v>0</v>
      </c>
      <c r="K1776" s="3">
        <v>0</v>
      </c>
      <c r="L1776" s="3">
        <v>0</v>
      </c>
      <c r="M1776" s="3">
        <v>0</v>
      </c>
      <c r="N1776" s="3">
        <v>0</v>
      </c>
      <c r="O1776" s="3">
        <v>0</v>
      </c>
      <c r="P1776" s="3">
        <v>0</v>
      </c>
      <c r="Q1776" s="3">
        <v>0</v>
      </c>
      <c r="R1776" s="3">
        <v>0</v>
      </c>
      <c r="S1776" s="3">
        <v>0</v>
      </c>
      <c r="T1776" s="3">
        <v>0</v>
      </c>
      <c r="U1776" s="3">
        <v>0</v>
      </c>
      <c r="V1776" s="3">
        <v>0</v>
      </c>
      <c r="W1776" s="3">
        <v>0</v>
      </c>
      <c r="X1776" s="3">
        <v>0</v>
      </c>
      <c r="Y1776" s="3">
        <v>0</v>
      </c>
      <c r="Z1776" s="3">
        <v>0</v>
      </c>
      <c r="AA1776" s="3">
        <v>0</v>
      </c>
      <c r="AB1776" s="3">
        <v>0</v>
      </c>
      <c r="AC1776" s="3">
        <v>0</v>
      </c>
      <c r="AD1776" s="3">
        <v>0</v>
      </c>
      <c r="AE1776" s="3">
        <v>0</v>
      </c>
      <c r="AF1776" s="3">
        <v>0</v>
      </c>
      <c r="AG1776" s="3">
        <v>0</v>
      </c>
      <c r="AH1776" s="3">
        <v>0</v>
      </c>
      <c r="AI1776" s="3">
        <v>0</v>
      </c>
      <c r="AJ1776" s="3">
        <v>0</v>
      </c>
      <c r="AK1776" s="3">
        <v>0</v>
      </c>
      <c r="AL1776" s="3">
        <v>0</v>
      </c>
      <c r="AM1776" s="3">
        <v>0</v>
      </c>
      <c r="AN1776" s="3">
        <v>0</v>
      </c>
      <c r="AO1776" s="3">
        <v>0</v>
      </c>
      <c r="AP1776" s="3">
        <v>0</v>
      </c>
      <c r="AQ1776" s="3">
        <v>0</v>
      </c>
      <c r="AR1776" s="3">
        <v>0</v>
      </c>
      <c r="AS1776" s="3">
        <v>0</v>
      </c>
      <c r="AT1776" s="3">
        <v>0</v>
      </c>
      <c r="AU1776" s="3">
        <v>0</v>
      </c>
      <c r="AV1776" s="3">
        <v>0</v>
      </c>
      <c r="AW1776" s="3">
        <v>0</v>
      </c>
      <c r="AX1776" s="10">
        <v>0</v>
      </c>
    </row>
    <row r="1777" spans="1:50" x14ac:dyDescent="0.35">
      <c r="A1777" s="27" t="s">
        <v>145</v>
      </c>
      <c r="B1777" s="3" t="s">
        <v>229</v>
      </c>
      <c r="C1777" s="3" t="s">
        <v>335</v>
      </c>
      <c r="D1777" s="3" t="s">
        <v>132</v>
      </c>
      <c r="E1777" s="3">
        <v>12</v>
      </c>
      <c r="F1777" s="3">
        <v>4</v>
      </c>
      <c r="G1777" s="3">
        <v>3</v>
      </c>
      <c r="H1777" s="3">
        <v>2</v>
      </c>
      <c r="I1777" s="3">
        <v>5</v>
      </c>
      <c r="J1777" s="3">
        <v>4</v>
      </c>
      <c r="K1777" s="3">
        <v>4</v>
      </c>
      <c r="L1777" s="3">
        <v>8</v>
      </c>
      <c r="M1777" s="3">
        <v>6</v>
      </c>
      <c r="N1777" s="3">
        <v>3</v>
      </c>
      <c r="O1777" s="3">
        <v>3</v>
      </c>
      <c r="P1777" s="3">
        <v>3</v>
      </c>
      <c r="Q1777" s="3">
        <v>6</v>
      </c>
      <c r="R1777" s="3">
        <v>5</v>
      </c>
      <c r="S1777" s="3">
        <v>9</v>
      </c>
      <c r="T1777" s="3">
        <v>7</v>
      </c>
      <c r="U1777" s="3">
        <v>7</v>
      </c>
      <c r="V1777" s="3">
        <v>12</v>
      </c>
      <c r="W1777" s="3">
        <v>14</v>
      </c>
      <c r="X1777" s="3">
        <v>17</v>
      </c>
      <c r="Y1777" s="3">
        <v>19</v>
      </c>
      <c r="Z1777" s="3">
        <v>19</v>
      </c>
      <c r="AA1777" s="3">
        <v>18</v>
      </c>
      <c r="AB1777" s="3">
        <v>19</v>
      </c>
      <c r="AC1777" s="3">
        <v>8</v>
      </c>
      <c r="AD1777" s="3">
        <v>8</v>
      </c>
      <c r="AE1777" s="3">
        <v>9</v>
      </c>
      <c r="AF1777" s="3">
        <v>5</v>
      </c>
      <c r="AG1777" s="3">
        <v>4</v>
      </c>
      <c r="AH1777" s="3">
        <v>4</v>
      </c>
      <c r="AI1777" s="3">
        <v>5</v>
      </c>
      <c r="AJ1777" s="3">
        <v>5</v>
      </c>
      <c r="AK1777" s="3">
        <v>2</v>
      </c>
      <c r="AL1777" s="3">
        <v>3</v>
      </c>
      <c r="AM1777" s="3">
        <v>4</v>
      </c>
      <c r="AN1777" s="3">
        <v>4</v>
      </c>
      <c r="AO1777" s="3">
        <v>7</v>
      </c>
      <c r="AP1777" s="3">
        <v>5</v>
      </c>
      <c r="AQ1777" s="3">
        <v>3</v>
      </c>
      <c r="AR1777" s="3">
        <v>2</v>
      </c>
      <c r="AS1777" s="3">
        <v>4</v>
      </c>
      <c r="AT1777" s="3">
        <v>6</v>
      </c>
      <c r="AU1777" s="3">
        <v>6</v>
      </c>
      <c r="AV1777" s="3">
        <v>7</v>
      </c>
      <c r="AW1777" s="3">
        <v>9</v>
      </c>
      <c r="AX1777" s="10">
        <v>8</v>
      </c>
    </row>
    <row r="1778" spans="1:50" x14ac:dyDescent="0.35">
      <c r="A1778" s="27" t="s">
        <v>145</v>
      </c>
      <c r="B1778" s="3" t="s">
        <v>229</v>
      </c>
      <c r="C1778" s="3" t="s">
        <v>336</v>
      </c>
      <c r="D1778" s="3" t="s">
        <v>162</v>
      </c>
      <c r="E1778" s="145">
        <v>2868.32</v>
      </c>
      <c r="F1778" s="145">
        <v>3274.42</v>
      </c>
      <c r="G1778" s="145">
        <v>2887.76</v>
      </c>
      <c r="H1778" s="145">
        <v>2676.32</v>
      </c>
      <c r="I1778" s="145">
        <v>2928.94</v>
      </c>
      <c r="J1778" s="145">
        <v>5339.3</v>
      </c>
      <c r="K1778" s="145">
        <v>4419.6000000000004</v>
      </c>
      <c r="L1778" s="145">
        <v>6279.78</v>
      </c>
      <c r="M1778" s="145">
        <v>6733.7</v>
      </c>
      <c r="N1778" s="145">
        <v>6281.5</v>
      </c>
      <c r="O1778" s="145">
        <v>6486.39</v>
      </c>
      <c r="P1778" s="145">
        <v>7749.37</v>
      </c>
      <c r="Q1778" s="145">
        <v>6843.48</v>
      </c>
      <c r="R1778" s="145">
        <v>7240.48</v>
      </c>
      <c r="S1778" s="145">
        <v>8444.7199999999993</v>
      </c>
      <c r="T1778" s="145">
        <v>9523.5400000000009</v>
      </c>
      <c r="U1778" s="145">
        <v>10142.5</v>
      </c>
      <c r="V1778" s="145">
        <v>6660.54</v>
      </c>
      <c r="W1778" s="145">
        <v>4354.38</v>
      </c>
      <c r="X1778" s="145">
        <v>4727.54</v>
      </c>
      <c r="Y1778" s="145">
        <v>4384.38</v>
      </c>
      <c r="Z1778" s="145">
        <v>4422.1000000000004</v>
      </c>
      <c r="AA1778" s="145">
        <v>5630.4</v>
      </c>
      <c r="AB1778" s="145">
        <v>5856.06</v>
      </c>
      <c r="AC1778" s="145">
        <v>7806.34</v>
      </c>
      <c r="AD1778" s="145">
        <v>4331.88</v>
      </c>
      <c r="AE1778" s="145">
        <v>5198.26</v>
      </c>
      <c r="AF1778" s="145">
        <v>4283.76</v>
      </c>
      <c r="AG1778" s="145">
        <v>5568.72</v>
      </c>
      <c r="AH1778" s="145">
        <v>6963.1</v>
      </c>
      <c r="AI1778" s="145">
        <v>4572.54</v>
      </c>
      <c r="AJ1778" s="145">
        <v>4171.4399999999996</v>
      </c>
      <c r="AK1778" s="145">
        <v>3369.24</v>
      </c>
      <c r="AL1778" s="145">
        <v>4492.32</v>
      </c>
      <c r="AM1778" s="145">
        <v>3208.8</v>
      </c>
      <c r="AN1778" s="145">
        <v>3690.12</v>
      </c>
      <c r="AO1778" s="145">
        <v>5264.92</v>
      </c>
      <c r="AP1778" s="145">
        <v>3858.32</v>
      </c>
      <c r="AQ1778" s="145">
        <v>3822.54</v>
      </c>
      <c r="AR1778" s="145">
        <v>1828.66</v>
      </c>
      <c r="AS1778" s="145">
        <v>4025.16</v>
      </c>
      <c r="AT1778" s="145">
        <v>1351.74</v>
      </c>
      <c r="AU1778" s="145">
        <v>1991.1</v>
      </c>
      <c r="AV1778" s="145">
        <v>937</v>
      </c>
      <c r="AW1778" s="145">
        <v>943.82</v>
      </c>
      <c r="AX1778" s="195">
        <v>1026.44</v>
      </c>
    </row>
    <row r="1779" spans="1:50" x14ac:dyDescent="0.35">
      <c r="A1779" s="27" t="s">
        <v>145</v>
      </c>
      <c r="B1779" s="3" t="s">
        <v>229</v>
      </c>
      <c r="C1779" s="3" t="s">
        <v>336</v>
      </c>
      <c r="D1779" s="3" t="s">
        <v>166</v>
      </c>
      <c r="E1779" s="145">
        <v>92.53</v>
      </c>
      <c r="F1779" s="145">
        <v>93.55</v>
      </c>
      <c r="G1779" s="145">
        <v>93.15</v>
      </c>
      <c r="H1779" s="145">
        <v>107.05</v>
      </c>
      <c r="I1779" s="145">
        <v>127.35</v>
      </c>
      <c r="J1779" s="145">
        <v>172.24</v>
      </c>
      <c r="K1779" s="145">
        <v>176.78</v>
      </c>
      <c r="L1779" s="145">
        <v>174.44</v>
      </c>
      <c r="M1779" s="145">
        <v>146.38</v>
      </c>
      <c r="N1779" s="145">
        <v>146.08000000000001</v>
      </c>
      <c r="O1779" s="145">
        <v>154.44</v>
      </c>
      <c r="P1779" s="145">
        <v>151.94999999999999</v>
      </c>
      <c r="Q1779" s="145">
        <v>152.08000000000001</v>
      </c>
      <c r="R1779" s="145">
        <v>157.4</v>
      </c>
      <c r="S1779" s="145">
        <v>179.67</v>
      </c>
      <c r="T1779" s="145">
        <v>207.03</v>
      </c>
      <c r="U1779" s="145">
        <v>169.04</v>
      </c>
      <c r="V1779" s="145">
        <v>109.19</v>
      </c>
      <c r="W1779" s="145">
        <v>98.96</v>
      </c>
      <c r="X1779" s="145">
        <v>112.56</v>
      </c>
      <c r="Y1779" s="145">
        <v>101.96</v>
      </c>
      <c r="Z1779" s="145">
        <v>102.84</v>
      </c>
      <c r="AA1779" s="145">
        <v>117.3</v>
      </c>
      <c r="AB1779" s="145">
        <v>100.97</v>
      </c>
      <c r="AC1779" s="145">
        <v>113.14</v>
      </c>
      <c r="AD1779" s="145">
        <v>111.07</v>
      </c>
      <c r="AE1779" s="145">
        <v>136.80000000000001</v>
      </c>
      <c r="AF1779" s="145">
        <v>99.62</v>
      </c>
      <c r="AG1779" s="145">
        <v>105.07</v>
      </c>
      <c r="AH1779" s="145">
        <v>118.02</v>
      </c>
      <c r="AI1779" s="145">
        <v>117.24</v>
      </c>
      <c r="AJ1779" s="145">
        <v>97.01</v>
      </c>
      <c r="AK1779" s="145">
        <v>124.79</v>
      </c>
      <c r="AL1779" s="145">
        <v>106.96</v>
      </c>
      <c r="AM1779" s="145">
        <v>114.6</v>
      </c>
      <c r="AN1779" s="145">
        <v>97.11</v>
      </c>
      <c r="AO1779" s="145">
        <v>105.3</v>
      </c>
      <c r="AP1779" s="145">
        <v>96.46</v>
      </c>
      <c r="AQ1779" s="145">
        <v>81.33</v>
      </c>
      <c r="AR1779" s="145">
        <v>121.91</v>
      </c>
      <c r="AS1779" s="145">
        <v>125.79</v>
      </c>
      <c r="AT1779" s="145">
        <v>90.12</v>
      </c>
      <c r="AU1779" s="145">
        <v>86.57</v>
      </c>
      <c r="AV1779" s="145">
        <v>93.7</v>
      </c>
      <c r="AW1779" s="145">
        <v>85.8</v>
      </c>
      <c r="AX1779" s="195">
        <v>78.959999999999994</v>
      </c>
    </row>
    <row r="1780" spans="1:50" x14ac:dyDescent="0.35">
      <c r="A1780" s="27" t="s">
        <v>145</v>
      </c>
      <c r="B1780" s="3" t="s">
        <v>229</v>
      </c>
      <c r="C1780" s="3" t="s">
        <v>336</v>
      </c>
      <c r="D1780" s="3" t="s">
        <v>327</v>
      </c>
      <c r="E1780" s="3">
        <v>37</v>
      </c>
      <c r="F1780" s="3">
        <v>42</v>
      </c>
      <c r="G1780" s="3">
        <v>37</v>
      </c>
      <c r="H1780" s="3">
        <v>33</v>
      </c>
      <c r="I1780" s="3">
        <v>38</v>
      </c>
      <c r="J1780" s="3">
        <v>68</v>
      </c>
      <c r="K1780" s="3">
        <v>56</v>
      </c>
      <c r="L1780" s="3">
        <v>81</v>
      </c>
      <c r="M1780" s="3">
        <v>86</v>
      </c>
      <c r="N1780" s="3">
        <v>79</v>
      </c>
      <c r="O1780" s="3">
        <v>83</v>
      </c>
      <c r="P1780" s="3">
        <v>98</v>
      </c>
      <c r="Q1780" s="3">
        <v>88</v>
      </c>
      <c r="R1780" s="3">
        <v>89</v>
      </c>
      <c r="S1780" s="3">
        <v>123</v>
      </c>
      <c r="T1780" s="3">
        <v>124</v>
      </c>
      <c r="U1780" s="3">
        <v>134</v>
      </c>
      <c r="V1780" s="3">
        <v>100</v>
      </c>
      <c r="W1780" s="3">
        <v>61</v>
      </c>
      <c r="X1780" s="3">
        <v>62</v>
      </c>
      <c r="Y1780" s="3">
        <v>57</v>
      </c>
      <c r="Z1780" s="3">
        <v>56</v>
      </c>
      <c r="AA1780" s="3">
        <v>70</v>
      </c>
      <c r="AB1780" s="3">
        <v>74</v>
      </c>
      <c r="AC1780" s="3">
        <v>98</v>
      </c>
      <c r="AD1780" s="3">
        <v>54</v>
      </c>
      <c r="AE1780" s="3">
        <v>65</v>
      </c>
      <c r="AF1780" s="3">
        <v>56</v>
      </c>
      <c r="AG1780" s="3">
        <v>73</v>
      </c>
      <c r="AH1780" s="3">
        <v>90</v>
      </c>
      <c r="AI1780" s="3">
        <v>57</v>
      </c>
      <c r="AJ1780" s="3">
        <v>53</v>
      </c>
      <c r="AK1780" s="3">
        <v>43</v>
      </c>
      <c r="AL1780" s="3">
        <v>58</v>
      </c>
      <c r="AM1780" s="3">
        <v>43</v>
      </c>
      <c r="AN1780" s="3">
        <v>47</v>
      </c>
      <c r="AO1780" s="3">
        <v>68</v>
      </c>
      <c r="AP1780" s="3">
        <v>49</v>
      </c>
      <c r="AQ1780" s="3">
        <v>50</v>
      </c>
      <c r="AR1780" s="3">
        <v>24</v>
      </c>
      <c r="AS1780" s="3">
        <v>51</v>
      </c>
      <c r="AT1780" s="3">
        <v>18</v>
      </c>
      <c r="AU1780" s="3">
        <v>26</v>
      </c>
      <c r="AV1780" s="3">
        <v>12</v>
      </c>
      <c r="AW1780" s="3">
        <v>12</v>
      </c>
      <c r="AX1780" s="10">
        <v>15</v>
      </c>
    </row>
    <row r="1781" spans="1:50" x14ac:dyDescent="0.35">
      <c r="A1781" s="27" t="s">
        <v>145</v>
      </c>
      <c r="B1781" s="3" t="s">
        <v>229</v>
      </c>
      <c r="C1781" s="3" t="s">
        <v>336</v>
      </c>
      <c r="D1781" s="3" t="s">
        <v>167</v>
      </c>
      <c r="E1781" s="3">
        <v>0</v>
      </c>
      <c r="F1781" s="3">
        <v>0</v>
      </c>
      <c r="G1781" s="3">
        <v>0</v>
      </c>
      <c r="H1781" s="3">
        <v>0</v>
      </c>
      <c r="I1781" s="3">
        <v>0</v>
      </c>
      <c r="J1781" s="3">
        <v>0</v>
      </c>
      <c r="K1781" s="3">
        <v>0</v>
      </c>
      <c r="L1781" s="3">
        <v>0</v>
      </c>
      <c r="M1781" s="3">
        <v>0</v>
      </c>
      <c r="N1781" s="3">
        <v>0</v>
      </c>
      <c r="O1781" s="3">
        <v>0</v>
      </c>
      <c r="P1781" s="3">
        <v>0</v>
      </c>
      <c r="Q1781" s="3">
        <v>0</v>
      </c>
      <c r="R1781" s="3">
        <v>0</v>
      </c>
      <c r="S1781" s="3">
        <v>0</v>
      </c>
      <c r="T1781" s="3">
        <v>0</v>
      </c>
      <c r="U1781" s="3">
        <v>0</v>
      </c>
      <c r="V1781" s="3">
        <v>0</v>
      </c>
      <c r="W1781" s="3">
        <v>0</v>
      </c>
      <c r="X1781" s="3">
        <v>0</v>
      </c>
      <c r="Y1781" s="3">
        <v>0</v>
      </c>
      <c r="Z1781" s="3">
        <v>0</v>
      </c>
      <c r="AA1781" s="3">
        <v>0</v>
      </c>
      <c r="AB1781" s="3">
        <v>0</v>
      </c>
      <c r="AC1781" s="3">
        <v>0</v>
      </c>
      <c r="AD1781" s="3">
        <v>0</v>
      </c>
      <c r="AE1781" s="3">
        <v>0</v>
      </c>
      <c r="AF1781" s="3">
        <v>0</v>
      </c>
      <c r="AG1781" s="3">
        <v>0</v>
      </c>
      <c r="AH1781" s="3">
        <v>0</v>
      </c>
      <c r="AI1781" s="3">
        <v>0</v>
      </c>
      <c r="AJ1781" s="3">
        <v>0</v>
      </c>
      <c r="AK1781" s="3">
        <v>0</v>
      </c>
      <c r="AL1781" s="3">
        <v>0</v>
      </c>
      <c r="AM1781" s="3">
        <v>0</v>
      </c>
      <c r="AN1781" s="3">
        <v>0</v>
      </c>
      <c r="AO1781" s="3">
        <v>0</v>
      </c>
      <c r="AP1781" s="3">
        <v>0</v>
      </c>
      <c r="AQ1781" s="3">
        <v>0</v>
      </c>
      <c r="AR1781" s="3">
        <v>0</v>
      </c>
      <c r="AS1781" s="3">
        <v>0</v>
      </c>
      <c r="AT1781" s="3">
        <v>0</v>
      </c>
      <c r="AU1781" s="3">
        <v>0</v>
      </c>
      <c r="AV1781" s="3">
        <v>0</v>
      </c>
      <c r="AW1781" s="3">
        <v>0</v>
      </c>
      <c r="AX1781" s="10">
        <v>0</v>
      </c>
    </row>
    <row r="1782" spans="1:50" x14ac:dyDescent="0.35">
      <c r="A1782" s="27" t="s">
        <v>145</v>
      </c>
      <c r="B1782" s="3" t="s">
        <v>229</v>
      </c>
      <c r="C1782" s="3" t="s">
        <v>336</v>
      </c>
      <c r="D1782" s="3" t="s">
        <v>132</v>
      </c>
      <c r="E1782" s="3">
        <v>31</v>
      </c>
      <c r="F1782" s="3">
        <v>35</v>
      </c>
      <c r="G1782" s="3">
        <v>31</v>
      </c>
      <c r="H1782" s="3">
        <v>25</v>
      </c>
      <c r="I1782" s="3">
        <v>23</v>
      </c>
      <c r="J1782" s="3">
        <v>31</v>
      </c>
      <c r="K1782" s="3">
        <v>25</v>
      </c>
      <c r="L1782" s="3">
        <v>36</v>
      </c>
      <c r="M1782" s="3">
        <v>46</v>
      </c>
      <c r="N1782" s="3">
        <v>43</v>
      </c>
      <c r="O1782" s="3">
        <v>42</v>
      </c>
      <c r="P1782" s="3">
        <v>51</v>
      </c>
      <c r="Q1782" s="3">
        <v>45</v>
      </c>
      <c r="R1782" s="3">
        <v>46</v>
      </c>
      <c r="S1782" s="3">
        <v>47</v>
      </c>
      <c r="T1782" s="3">
        <v>46</v>
      </c>
      <c r="U1782" s="3">
        <v>60</v>
      </c>
      <c r="V1782" s="3">
        <v>61</v>
      </c>
      <c r="W1782" s="3">
        <v>44</v>
      </c>
      <c r="X1782" s="3">
        <v>42</v>
      </c>
      <c r="Y1782" s="3">
        <v>43</v>
      </c>
      <c r="Z1782" s="3">
        <v>43</v>
      </c>
      <c r="AA1782" s="3">
        <v>48</v>
      </c>
      <c r="AB1782" s="3">
        <v>58</v>
      </c>
      <c r="AC1782" s="3">
        <v>69</v>
      </c>
      <c r="AD1782" s="3">
        <v>39</v>
      </c>
      <c r="AE1782" s="3">
        <v>38</v>
      </c>
      <c r="AF1782" s="3">
        <v>43</v>
      </c>
      <c r="AG1782" s="3">
        <v>53</v>
      </c>
      <c r="AH1782" s="3">
        <v>59</v>
      </c>
      <c r="AI1782" s="3">
        <v>39</v>
      </c>
      <c r="AJ1782" s="3">
        <v>43</v>
      </c>
      <c r="AK1782" s="3">
        <v>27</v>
      </c>
      <c r="AL1782" s="3">
        <v>42</v>
      </c>
      <c r="AM1782" s="3">
        <v>28</v>
      </c>
      <c r="AN1782" s="3">
        <v>38</v>
      </c>
      <c r="AO1782" s="3">
        <v>50</v>
      </c>
      <c r="AP1782" s="3">
        <v>40</v>
      </c>
      <c r="AQ1782" s="3">
        <v>47</v>
      </c>
      <c r="AR1782" s="3">
        <v>15</v>
      </c>
      <c r="AS1782" s="3">
        <v>32</v>
      </c>
      <c r="AT1782" s="3">
        <v>15</v>
      </c>
      <c r="AU1782" s="3">
        <v>23</v>
      </c>
      <c r="AV1782" s="3">
        <v>10</v>
      </c>
      <c r="AW1782" s="3">
        <v>11</v>
      </c>
      <c r="AX1782" s="10">
        <v>13</v>
      </c>
    </row>
    <row r="1783" spans="1:50" x14ac:dyDescent="0.35">
      <c r="A1783" s="27" t="s">
        <v>145</v>
      </c>
      <c r="B1783" s="3" t="s">
        <v>229</v>
      </c>
      <c r="C1783" s="3" t="s">
        <v>337</v>
      </c>
      <c r="D1783" s="3" t="s">
        <v>162</v>
      </c>
      <c r="E1783" s="145">
        <v>185668.88</v>
      </c>
      <c r="F1783" s="145">
        <v>171639.45</v>
      </c>
      <c r="G1783" s="145">
        <v>173399.85</v>
      </c>
      <c r="H1783" s="145">
        <v>159614.51</v>
      </c>
      <c r="I1783" s="145">
        <v>177524.18</v>
      </c>
      <c r="J1783" s="145">
        <v>177008.25</v>
      </c>
      <c r="K1783" s="145">
        <v>181785.15</v>
      </c>
      <c r="L1783" s="145">
        <v>219716.19</v>
      </c>
      <c r="M1783" s="145">
        <v>179872.07</v>
      </c>
      <c r="N1783" s="145">
        <v>195229.32</v>
      </c>
      <c r="O1783" s="145">
        <v>180245.07</v>
      </c>
      <c r="P1783" s="145">
        <v>189691.89</v>
      </c>
      <c r="Q1783" s="145">
        <v>197262.79</v>
      </c>
      <c r="R1783" s="145">
        <v>196042.48</v>
      </c>
      <c r="S1783" s="145">
        <v>218450.91</v>
      </c>
      <c r="T1783" s="145">
        <v>197775.55</v>
      </c>
      <c r="U1783" s="145">
        <v>213754.52</v>
      </c>
      <c r="V1783" s="145">
        <v>171658.89</v>
      </c>
      <c r="W1783" s="145">
        <v>162318.32999999999</v>
      </c>
      <c r="X1783" s="145">
        <v>182691.13</v>
      </c>
      <c r="Y1783" s="145">
        <v>191860.07</v>
      </c>
      <c r="Z1783" s="145">
        <v>221924.28</v>
      </c>
      <c r="AA1783" s="145">
        <v>206831.67</v>
      </c>
      <c r="AB1783" s="145">
        <v>197386.79</v>
      </c>
      <c r="AC1783" s="145">
        <v>212414.91</v>
      </c>
      <c r="AD1783" s="145">
        <v>193138.25</v>
      </c>
      <c r="AE1783" s="145">
        <v>214947.76</v>
      </c>
      <c r="AF1783" s="145">
        <v>227009.03</v>
      </c>
      <c r="AG1783" s="145">
        <v>242494.14</v>
      </c>
      <c r="AH1783" s="145">
        <v>227258.71</v>
      </c>
      <c r="AI1783" s="145">
        <v>249129.5</v>
      </c>
      <c r="AJ1783" s="145">
        <v>259025.68</v>
      </c>
      <c r="AK1783" s="145">
        <v>233754.54</v>
      </c>
      <c r="AL1783" s="145">
        <v>276007.01</v>
      </c>
      <c r="AM1783" s="145">
        <v>250384.02</v>
      </c>
      <c r="AN1783" s="145">
        <v>236955.34</v>
      </c>
      <c r="AO1783" s="145">
        <v>240293.67</v>
      </c>
      <c r="AP1783" s="145">
        <v>199492.01</v>
      </c>
      <c r="AQ1783" s="145">
        <v>151834.9</v>
      </c>
      <c r="AR1783" s="145">
        <v>95963.05</v>
      </c>
      <c r="AS1783" s="145">
        <v>111132.92</v>
      </c>
      <c r="AT1783" s="145">
        <v>141359.98000000001</v>
      </c>
      <c r="AU1783" s="145">
        <v>166370.17000000001</v>
      </c>
      <c r="AV1783" s="145">
        <v>149625.97</v>
      </c>
      <c r="AW1783" s="145">
        <v>148478.39000000001</v>
      </c>
      <c r="AX1783" s="195">
        <v>118993.55</v>
      </c>
    </row>
    <row r="1784" spans="1:50" x14ac:dyDescent="0.35">
      <c r="A1784" s="27" t="s">
        <v>145</v>
      </c>
      <c r="B1784" s="3" t="s">
        <v>229</v>
      </c>
      <c r="C1784" s="3" t="s">
        <v>337</v>
      </c>
      <c r="D1784" s="3" t="s">
        <v>166</v>
      </c>
      <c r="E1784" s="145">
        <v>352.98</v>
      </c>
      <c r="F1784" s="145">
        <v>325.69</v>
      </c>
      <c r="G1784" s="145">
        <v>333.46</v>
      </c>
      <c r="H1784" s="145">
        <v>297.79000000000002</v>
      </c>
      <c r="I1784" s="145">
        <v>319.29000000000002</v>
      </c>
      <c r="J1784" s="145">
        <v>333.35</v>
      </c>
      <c r="K1784" s="145">
        <v>341.06</v>
      </c>
      <c r="L1784" s="145">
        <v>354.38</v>
      </c>
      <c r="M1784" s="145">
        <v>306.43</v>
      </c>
      <c r="N1784" s="145">
        <v>334.87</v>
      </c>
      <c r="O1784" s="145">
        <v>307.06</v>
      </c>
      <c r="P1784" s="145">
        <v>332.79</v>
      </c>
      <c r="Q1784" s="145">
        <v>347.91</v>
      </c>
      <c r="R1784" s="145">
        <v>348.21</v>
      </c>
      <c r="S1784" s="145">
        <v>370.26</v>
      </c>
      <c r="T1784" s="145">
        <v>348.2</v>
      </c>
      <c r="U1784" s="145">
        <v>349.27</v>
      </c>
      <c r="V1784" s="145">
        <v>278.22000000000003</v>
      </c>
      <c r="W1784" s="145">
        <v>276.52</v>
      </c>
      <c r="X1784" s="145">
        <v>316.07</v>
      </c>
      <c r="Y1784" s="145">
        <v>320.83999999999997</v>
      </c>
      <c r="Z1784" s="145">
        <v>335.74</v>
      </c>
      <c r="AA1784" s="145">
        <v>317.23</v>
      </c>
      <c r="AB1784" s="145">
        <v>329.53</v>
      </c>
      <c r="AC1784" s="145">
        <v>311.45999999999998</v>
      </c>
      <c r="AD1784" s="145">
        <v>322.97000000000003</v>
      </c>
      <c r="AE1784" s="145">
        <v>331.71</v>
      </c>
      <c r="AF1784" s="145">
        <v>341.88</v>
      </c>
      <c r="AG1784" s="145">
        <v>359.25</v>
      </c>
      <c r="AH1784" s="145">
        <v>335.68</v>
      </c>
      <c r="AI1784" s="145">
        <v>364.22</v>
      </c>
      <c r="AJ1784" s="145">
        <v>371.63</v>
      </c>
      <c r="AK1784" s="145">
        <v>353.1</v>
      </c>
      <c r="AL1784" s="145">
        <v>378.09</v>
      </c>
      <c r="AM1784" s="145">
        <v>362.88</v>
      </c>
      <c r="AN1784" s="145">
        <v>354.72</v>
      </c>
      <c r="AO1784" s="145">
        <v>339.88</v>
      </c>
      <c r="AP1784" s="145">
        <v>319.7</v>
      </c>
      <c r="AQ1784" s="145">
        <v>280.14</v>
      </c>
      <c r="AR1784" s="145">
        <v>404.91</v>
      </c>
      <c r="AS1784" s="145">
        <v>366.78</v>
      </c>
      <c r="AT1784" s="145">
        <v>321.27</v>
      </c>
      <c r="AU1784" s="145">
        <v>345.17</v>
      </c>
      <c r="AV1784" s="145">
        <v>330.3</v>
      </c>
      <c r="AW1784" s="145">
        <v>324.89999999999998</v>
      </c>
      <c r="AX1784" s="195">
        <v>296</v>
      </c>
    </row>
    <row r="1785" spans="1:50" x14ac:dyDescent="0.35">
      <c r="A1785" s="27" t="s">
        <v>145</v>
      </c>
      <c r="B1785" s="3" t="s">
        <v>229</v>
      </c>
      <c r="C1785" s="3" t="s">
        <v>337</v>
      </c>
      <c r="D1785" s="3" t="s">
        <v>327</v>
      </c>
      <c r="E1785" s="4">
        <v>3822</v>
      </c>
      <c r="F1785" s="4">
        <v>3563</v>
      </c>
      <c r="G1785" s="4">
        <v>3895</v>
      </c>
      <c r="H1785" s="4">
        <v>3797</v>
      </c>
      <c r="I1785" s="4">
        <v>4204</v>
      </c>
      <c r="J1785" s="4">
        <v>4052</v>
      </c>
      <c r="K1785" s="4">
        <v>3924</v>
      </c>
      <c r="L1785" s="4">
        <v>4700</v>
      </c>
      <c r="M1785" s="4">
        <v>4054</v>
      </c>
      <c r="N1785" s="4">
        <v>4247</v>
      </c>
      <c r="O1785" s="4">
        <v>4131</v>
      </c>
      <c r="P1785" s="4">
        <v>3955</v>
      </c>
      <c r="Q1785" s="4">
        <v>4159</v>
      </c>
      <c r="R1785" s="4">
        <v>4091</v>
      </c>
      <c r="S1785" s="4">
        <v>4532</v>
      </c>
      <c r="T1785" s="4">
        <v>4213</v>
      </c>
      <c r="U1785" s="4">
        <v>4666</v>
      </c>
      <c r="V1785" s="4">
        <v>4134</v>
      </c>
      <c r="W1785" s="4">
        <v>3992</v>
      </c>
      <c r="X1785" s="4">
        <v>4280</v>
      </c>
      <c r="Y1785" s="4">
        <v>4170</v>
      </c>
      <c r="Z1785" s="4">
        <v>4814</v>
      </c>
      <c r="AA1785" s="4">
        <v>4607</v>
      </c>
      <c r="AB1785" s="4">
        <v>4379</v>
      </c>
      <c r="AC1785" s="4">
        <v>4632</v>
      </c>
      <c r="AD1785" s="4">
        <v>4270</v>
      </c>
      <c r="AE1785" s="4">
        <v>4643</v>
      </c>
      <c r="AF1785" s="4">
        <v>4855</v>
      </c>
      <c r="AG1785" s="4">
        <v>5231</v>
      </c>
      <c r="AH1785" s="4">
        <v>4903</v>
      </c>
      <c r="AI1785" s="4">
        <v>5649</v>
      </c>
      <c r="AJ1785" s="4">
        <v>5905</v>
      </c>
      <c r="AK1785" s="4">
        <v>5300</v>
      </c>
      <c r="AL1785" s="4">
        <v>6149</v>
      </c>
      <c r="AM1785" s="4">
        <v>5640</v>
      </c>
      <c r="AN1785" s="4">
        <v>5383</v>
      </c>
      <c r="AO1785" s="4">
        <v>5664</v>
      </c>
      <c r="AP1785" s="4">
        <v>4753</v>
      </c>
      <c r="AQ1785" s="4">
        <v>3528</v>
      </c>
      <c r="AR1785" s="4">
        <v>2112</v>
      </c>
      <c r="AS1785" s="4">
        <v>2373</v>
      </c>
      <c r="AT1785" s="4">
        <v>2864</v>
      </c>
      <c r="AU1785" s="4">
        <v>3374</v>
      </c>
      <c r="AV1785" s="4">
        <v>3146</v>
      </c>
      <c r="AW1785" s="4">
        <v>3003</v>
      </c>
      <c r="AX1785" s="16">
        <v>2534</v>
      </c>
    </row>
    <row r="1786" spans="1:50" x14ac:dyDescent="0.35">
      <c r="A1786" s="27" t="s">
        <v>145</v>
      </c>
      <c r="B1786" s="3" t="s">
        <v>229</v>
      </c>
      <c r="C1786" s="3" t="s">
        <v>337</v>
      </c>
      <c r="D1786" s="3" t="s">
        <v>167</v>
      </c>
      <c r="E1786" s="4">
        <v>19804</v>
      </c>
      <c r="F1786" s="4">
        <v>17575</v>
      </c>
      <c r="G1786" s="4">
        <v>17404</v>
      </c>
      <c r="H1786" s="4">
        <v>15221</v>
      </c>
      <c r="I1786" s="4">
        <v>17245</v>
      </c>
      <c r="J1786" s="4">
        <v>22304</v>
      </c>
      <c r="K1786" s="4">
        <v>23430</v>
      </c>
      <c r="L1786" s="4">
        <v>25463</v>
      </c>
      <c r="M1786" s="4">
        <v>17022</v>
      </c>
      <c r="N1786" s="4">
        <v>19173</v>
      </c>
      <c r="O1786" s="4">
        <v>16114</v>
      </c>
      <c r="P1786" s="4">
        <v>23423</v>
      </c>
      <c r="Q1786" s="4">
        <v>22460</v>
      </c>
      <c r="R1786" s="4">
        <v>22981</v>
      </c>
      <c r="S1786" s="4">
        <v>27407</v>
      </c>
      <c r="T1786" s="4">
        <v>25446</v>
      </c>
      <c r="U1786" s="4">
        <v>28174</v>
      </c>
      <c r="V1786" s="4">
        <v>22969</v>
      </c>
      <c r="W1786" s="4">
        <v>21423</v>
      </c>
      <c r="X1786" s="4">
        <v>24164</v>
      </c>
      <c r="Y1786" s="4">
        <v>24579</v>
      </c>
      <c r="Z1786" s="4">
        <v>27614</v>
      </c>
      <c r="AA1786" s="4">
        <v>25742</v>
      </c>
      <c r="AB1786" s="4">
        <v>25597</v>
      </c>
      <c r="AC1786" s="4">
        <v>26668</v>
      </c>
      <c r="AD1786" s="4">
        <v>25272</v>
      </c>
      <c r="AE1786" s="4">
        <v>27441</v>
      </c>
      <c r="AF1786" s="4">
        <v>29652</v>
      </c>
      <c r="AG1786" s="4">
        <v>32291</v>
      </c>
      <c r="AH1786" s="4">
        <v>30634</v>
      </c>
      <c r="AI1786" s="4">
        <v>32494</v>
      </c>
      <c r="AJ1786" s="4">
        <v>33274</v>
      </c>
      <c r="AK1786" s="4">
        <v>30758</v>
      </c>
      <c r="AL1786" s="4">
        <v>36148</v>
      </c>
      <c r="AM1786" s="4">
        <v>32872</v>
      </c>
      <c r="AN1786" s="4">
        <v>29997</v>
      </c>
      <c r="AO1786" s="4">
        <v>29899</v>
      </c>
      <c r="AP1786" s="4">
        <v>24518</v>
      </c>
      <c r="AQ1786" s="4">
        <v>18948</v>
      </c>
      <c r="AR1786" s="4">
        <v>12463</v>
      </c>
      <c r="AS1786" s="4">
        <v>14659</v>
      </c>
      <c r="AT1786" s="4">
        <v>20326</v>
      </c>
      <c r="AU1786" s="4">
        <v>24488</v>
      </c>
      <c r="AV1786" s="4">
        <v>20868</v>
      </c>
      <c r="AW1786" s="4">
        <v>19996</v>
      </c>
      <c r="AX1786" s="16">
        <v>15538</v>
      </c>
    </row>
    <row r="1787" spans="1:50" x14ac:dyDescent="0.35">
      <c r="A1787" s="27" t="s">
        <v>145</v>
      </c>
      <c r="B1787" s="3" t="s">
        <v>229</v>
      </c>
      <c r="C1787" s="3" t="s">
        <v>337</v>
      </c>
      <c r="D1787" s="3" t="s">
        <v>132</v>
      </c>
      <c r="E1787" s="3">
        <v>526</v>
      </c>
      <c r="F1787" s="3">
        <v>527</v>
      </c>
      <c r="G1787" s="3">
        <v>520</v>
      </c>
      <c r="H1787" s="3">
        <v>536</v>
      </c>
      <c r="I1787" s="3">
        <v>556</v>
      </c>
      <c r="J1787" s="3">
        <v>531</v>
      </c>
      <c r="K1787" s="3">
        <v>533</v>
      </c>
      <c r="L1787" s="3">
        <v>620</v>
      </c>
      <c r="M1787" s="3">
        <v>587</v>
      </c>
      <c r="N1787" s="3">
        <v>583</v>
      </c>
      <c r="O1787" s="3">
        <v>587</v>
      </c>
      <c r="P1787" s="3">
        <v>570</v>
      </c>
      <c r="Q1787" s="3">
        <v>567</v>
      </c>
      <c r="R1787" s="3">
        <v>563</v>
      </c>
      <c r="S1787" s="3">
        <v>590</v>
      </c>
      <c r="T1787" s="3">
        <v>568</v>
      </c>
      <c r="U1787" s="3">
        <v>612</v>
      </c>
      <c r="V1787" s="3">
        <v>617</v>
      </c>
      <c r="W1787" s="3">
        <v>587</v>
      </c>
      <c r="X1787" s="3">
        <v>578</v>
      </c>
      <c r="Y1787" s="3">
        <v>598</v>
      </c>
      <c r="Z1787" s="3">
        <v>661</v>
      </c>
      <c r="AA1787" s="3">
        <v>652</v>
      </c>
      <c r="AB1787" s="3">
        <v>599</v>
      </c>
      <c r="AC1787" s="3">
        <v>682</v>
      </c>
      <c r="AD1787" s="3">
        <v>598</v>
      </c>
      <c r="AE1787" s="3">
        <v>648</v>
      </c>
      <c r="AF1787" s="3">
        <v>664</v>
      </c>
      <c r="AG1787" s="3">
        <v>675</v>
      </c>
      <c r="AH1787" s="3">
        <v>677</v>
      </c>
      <c r="AI1787" s="3">
        <v>684</v>
      </c>
      <c r="AJ1787" s="3">
        <v>697</v>
      </c>
      <c r="AK1787" s="3">
        <v>662</v>
      </c>
      <c r="AL1787" s="3">
        <v>730</v>
      </c>
      <c r="AM1787" s="3">
        <v>690</v>
      </c>
      <c r="AN1787" s="3">
        <v>668</v>
      </c>
      <c r="AO1787" s="3">
        <v>707</v>
      </c>
      <c r="AP1787" s="3">
        <v>624</v>
      </c>
      <c r="AQ1787" s="3">
        <v>542</v>
      </c>
      <c r="AR1787" s="3">
        <v>237</v>
      </c>
      <c r="AS1787" s="3">
        <v>303</v>
      </c>
      <c r="AT1787" s="3">
        <v>440</v>
      </c>
      <c r="AU1787" s="3">
        <v>482</v>
      </c>
      <c r="AV1787" s="3">
        <v>453</v>
      </c>
      <c r="AW1787" s="3">
        <v>457</v>
      </c>
      <c r="AX1787" s="10">
        <v>402</v>
      </c>
    </row>
    <row r="1788" spans="1:50" x14ac:dyDescent="0.35">
      <c r="A1788" s="27" t="s">
        <v>145</v>
      </c>
      <c r="B1788" s="3" t="s">
        <v>229</v>
      </c>
      <c r="C1788" s="3" t="s">
        <v>338</v>
      </c>
      <c r="D1788" s="3" t="s">
        <v>162</v>
      </c>
      <c r="E1788" s="145"/>
      <c r="F1788" s="145">
        <v>64</v>
      </c>
      <c r="G1788" s="145">
        <v>32</v>
      </c>
      <c r="H1788" s="145">
        <v>32</v>
      </c>
      <c r="I1788" s="145"/>
      <c r="J1788" s="145"/>
      <c r="K1788" s="145"/>
      <c r="L1788" s="145"/>
      <c r="M1788" s="145"/>
      <c r="N1788" s="145"/>
      <c r="O1788" s="145"/>
      <c r="P1788" s="145"/>
      <c r="Q1788" s="145"/>
      <c r="R1788" s="145"/>
      <c r="S1788" s="145"/>
      <c r="T1788" s="145"/>
      <c r="U1788" s="145"/>
      <c r="V1788" s="145"/>
      <c r="W1788" s="145"/>
      <c r="X1788" s="145"/>
      <c r="Y1788" s="145"/>
      <c r="Z1788" s="145"/>
      <c r="AA1788" s="145"/>
      <c r="AB1788" s="145"/>
      <c r="AC1788" s="145"/>
      <c r="AD1788" s="145"/>
      <c r="AE1788" s="145"/>
      <c r="AF1788" s="145"/>
      <c r="AG1788" s="145"/>
      <c r="AH1788" s="145"/>
      <c r="AI1788" s="145"/>
      <c r="AJ1788" s="145"/>
      <c r="AK1788" s="145"/>
      <c r="AL1788" s="145"/>
      <c r="AM1788" s="145"/>
      <c r="AN1788" s="145"/>
      <c r="AO1788" s="145"/>
      <c r="AP1788" s="145">
        <v>0</v>
      </c>
      <c r="AQ1788" s="145">
        <v>0</v>
      </c>
      <c r="AR1788" s="145"/>
      <c r="AS1788" s="145"/>
      <c r="AT1788" s="145"/>
      <c r="AU1788" s="145"/>
      <c r="AV1788" s="145"/>
      <c r="AW1788" s="145"/>
      <c r="AX1788" s="195"/>
    </row>
    <row r="1789" spans="1:50" x14ac:dyDescent="0.35">
      <c r="A1789" s="27" t="s">
        <v>145</v>
      </c>
      <c r="B1789" s="3" t="s">
        <v>229</v>
      </c>
      <c r="C1789" s="3" t="s">
        <v>338</v>
      </c>
      <c r="D1789" s="3" t="s">
        <v>166</v>
      </c>
      <c r="E1789" s="145"/>
      <c r="F1789" s="145">
        <v>64</v>
      </c>
      <c r="G1789" s="145">
        <v>32</v>
      </c>
      <c r="H1789" s="145">
        <v>32</v>
      </c>
      <c r="I1789" s="145"/>
      <c r="J1789" s="145"/>
      <c r="K1789" s="145"/>
      <c r="L1789" s="145"/>
      <c r="M1789" s="145"/>
      <c r="N1789" s="145"/>
      <c r="O1789" s="145"/>
      <c r="P1789" s="145"/>
      <c r="Q1789" s="145"/>
      <c r="R1789" s="145"/>
      <c r="S1789" s="145"/>
      <c r="T1789" s="145"/>
      <c r="U1789" s="145"/>
      <c r="V1789" s="145"/>
      <c r="W1789" s="145"/>
      <c r="X1789" s="145"/>
      <c r="Y1789" s="145"/>
      <c r="Z1789" s="145"/>
      <c r="AA1789" s="145"/>
      <c r="AB1789" s="145"/>
      <c r="AC1789" s="145"/>
      <c r="AD1789" s="145"/>
      <c r="AE1789" s="145"/>
      <c r="AF1789" s="145"/>
      <c r="AG1789" s="145"/>
      <c r="AH1789" s="145"/>
      <c r="AI1789" s="145"/>
      <c r="AJ1789" s="145"/>
      <c r="AK1789" s="145"/>
      <c r="AL1789" s="145"/>
      <c r="AM1789" s="145"/>
      <c r="AN1789" s="145"/>
      <c r="AO1789" s="145"/>
      <c r="AP1789" s="145">
        <v>0</v>
      </c>
      <c r="AQ1789" s="145">
        <v>0</v>
      </c>
      <c r="AR1789" s="145"/>
      <c r="AS1789" s="145"/>
      <c r="AT1789" s="145"/>
      <c r="AU1789" s="145"/>
      <c r="AV1789" s="145"/>
      <c r="AW1789" s="145"/>
      <c r="AX1789" s="195"/>
    </row>
    <row r="1790" spans="1:50" x14ac:dyDescent="0.35">
      <c r="A1790" s="27" t="s">
        <v>145</v>
      </c>
      <c r="B1790" s="3" t="s">
        <v>229</v>
      </c>
      <c r="C1790" s="3" t="s">
        <v>338</v>
      </c>
      <c r="D1790" s="3" t="s">
        <v>327</v>
      </c>
      <c r="E1790" s="3"/>
      <c r="F1790" s="3">
        <v>0</v>
      </c>
      <c r="G1790" s="3">
        <v>0</v>
      </c>
      <c r="H1790" s="3">
        <v>0</v>
      </c>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v>0</v>
      </c>
      <c r="AQ1790" s="3">
        <v>0</v>
      </c>
      <c r="AR1790" s="3"/>
      <c r="AS1790" s="3"/>
      <c r="AT1790" s="3"/>
      <c r="AU1790" s="3"/>
      <c r="AV1790" s="3"/>
      <c r="AW1790" s="3"/>
      <c r="AX1790" s="10"/>
    </row>
    <row r="1791" spans="1:50" x14ac:dyDescent="0.35">
      <c r="A1791" s="27" t="s">
        <v>145</v>
      </c>
      <c r="B1791" s="3" t="s">
        <v>229</v>
      </c>
      <c r="C1791" s="3" t="s">
        <v>338</v>
      </c>
      <c r="D1791" s="3" t="s">
        <v>167</v>
      </c>
      <c r="E1791" s="3"/>
      <c r="F1791" s="3">
        <v>0</v>
      </c>
      <c r="G1791" s="3">
        <v>0</v>
      </c>
      <c r="H1791" s="3">
        <v>0</v>
      </c>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v>0</v>
      </c>
      <c r="AQ1791" s="3">
        <v>0</v>
      </c>
      <c r="AR1791" s="3"/>
      <c r="AS1791" s="3"/>
      <c r="AT1791" s="3"/>
      <c r="AU1791" s="3"/>
      <c r="AV1791" s="3"/>
      <c r="AW1791" s="3"/>
      <c r="AX1791" s="10"/>
    </row>
    <row r="1792" spans="1:50" x14ac:dyDescent="0.35">
      <c r="A1792" s="27" t="s">
        <v>145</v>
      </c>
      <c r="B1792" s="3" t="s">
        <v>229</v>
      </c>
      <c r="C1792" s="3" t="s">
        <v>338</v>
      </c>
      <c r="D1792" s="3" t="s">
        <v>132</v>
      </c>
      <c r="E1792" s="3"/>
      <c r="F1792" s="3">
        <v>1</v>
      </c>
      <c r="G1792" s="3">
        <v>1</v>
      </c>
      <c r="H1792" s="3">
        <v>1</v>
      </c>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v>1</v>
      </c>
      <c r="AQ1792" s="3">
        <v>1</v>
      </c>
      <c r="AR1792" s="3"/>
      <c r="AS1792" s="3"/>
      <c r="AT1792" s="3"/>
      <c r="AU1792" s="3"/>
      <c r="AV1792" s="3"/>
      <c r="AW1792" s="3"/>
      <c r="AX1792" s="10"/>
    </row>
    <row r="1793" spans="1:50" x14ac:dyDescent="0.35">
      <c r="A1793" s="27" t="s">
        <v>145</v>
      </c>
      <c r="B1793" s="3" t="s">
        <v>229</v>
      </c>
      <c r="C1793" s="3" t="s">
        <v>339</v>
      </c>
      <c r="D1793" s="3" t="s">
        <v>162</v>
      </c>
      <c r="E1793" s="145">
        <v>88843.45</v>
      </c>
      <c r="F1793" s="145">
        <v>76715.360000000001</v>
      </c>
      <c r="G1793" s="145">
        <v>89121.14</v>
      </c>
      <c r="H1793" s="145">
        <v>83231.08</v>
      </c>
      <c r="I1793" s="145">
        <v>94204.94</v>
      </c>
      <c r="J1793" s="145">
        <v>89885.39</v>
      </c>
      <c r="K1793" s="145">
        <v>78808.36</v>
      </c>
      <c r="L1793" s="145">
        <v>94830.01</v>
      </c>
      <c r="M1793" s="145">
        <v>79432.05</v>
      </c>
      <c r="N1793" s="145">
        <v>89846.05</v>
      </c>
      <c r="O1793" s="145">
        <v>82507.83</v>
      </c>
      <c r="P1793" s="145">
        <v>87652.93</v>
      </c>
      <c r="Q1793" s="145">
        <v>97746.14</v>
      </c>
      <c r="R1793" s="145">
        <v>93353.87</v>
      </c>
      <c r="S1793" s="145">
        <v>103603.65</v>
      </c>
      <c r="T1793" s="145">
        <v>111933.27</v>
      </c>
      <c r="U1793" s="145">
        <v>109106.09</v>
      </c>
      <c r="V1793" s="145">
        <v>113042.8</v>
      </c>
      <c r="W1793" s="145">
        <v>113637.5</v>
      </c>
      <c r="X1793" s="145">
        <v>100990.5</v>
      </c>
      <c r="Y1793" s="145">
        <v>114314.74</v>
      </c>
      <c r="Z1793" s="145">
        <v>141702.14000000001</v>
      </c>
      <c r="AA1793" s="145">
        <v>133428.65</v>
      </c>
      <c r="AB1793" s="145">
        <v>123459.5</v>
      </c>
      <c r="AC1793" s="145">
        <v>142598.91</v>
      </c>
      <c r="AD1793" s="145">
        <v>140011.09</v>
      </c>
      <c r="AE1793" s="145">
        <v>158987.10999999999</v>
      </c>
      <c r="AF1793" s="145">
        <v>161729.31</v>
      </c>
      <c r="AG1793" s="145">
        <v>164844.67000000001</v>
      </c>
      <c r="AH1793" s="145">
        <v>155619.68</v>
      </c>
      <c r="AI1793" s="145">
        <v>174775.87</v>
      </c>
      <c r="AJ1793" s="145">
        <v>185978.39</v>
      </c>
      <c r="AK1793" s="145">
        <v>175537.38</v>
      </c>
      <c r="AL1793" s="145">
        <v>190159.19</v>
      </c>
      <c r="AM1793" s="145">
        <v>166859.49</v>
      </c>
      <c r="AN1793" s="145">
        <v>165377.29999999999</v>
      </c>
      <c r="AO1793" s="145">
        <v>167837.85</v>
      </c>
      <c r="AP1793" s="145">
        <v>156413.68</v>
      </c>
      <c r="AQ1793" s="145">
        <v>105969.34</v>
      </c>
      <c r="AR1793" s="145">
        <v>46146.38</v>
      </c>
      <c r="AS1793" s="145">
        <v>64107.96</v>
      </c>
      <c r="AT1793" s="145">
        <v>90391.86</v>
      </c>
      <c r="AU1793" s="145">
        <v>101344.12</v>
      </c>
      <c r="AV1793" s="145">
        <v>97511.2</v>
      </c>
      <c r="AW1793" s="145">
        <v>97908.3</v>
      </c>
      <c r="AX1793" s="195">
        <v>75639.11</v>
      </c>
    </row>
    <row r="1794" spans="1:50" x14ac:dyDescent="0.35">
      <c r="A1794" s="27" t="s">
        <v>145</v>
      </c>
      <c r="B1794" s="3" t="s">
        <v>229</v>
      </c>
      <c r="C1794" s="3" t="s">
        <v>339</v>
      </c>
      <c r="D1794" s="3" t="s">
        <v>166</v>
      </c>
      <c r="E1794" s="145">
        <v>231.97</v>
      </c>
      <c r="F1794" s="145">
        <v>204.03</v>
      </c>
      <c r="G1794" s="145">
        <v>227.35</v>
      </c>
      <c r="H1794" s="145">
        <v>208.6</v>
      </c>
      <c r="I1794" s="145">
        <v>211.7</v>
      </c>
      <c r="J1794" s="145">
        <v>211.99</v>
      </c>
      <c r="K1794" s="145">
        <v>183.7</v>
      </c>
      <c r="L1794" s="145">
        <v>220.53</v>
      </c>
      <c r="M1794" s="145">
        <v>196.13</v>
      </c>
      <c r="N1794" s="145">
        <v>207.5</v>
      </c>
      <c r="O1794" s="145">
        <v>187.09</v>
      </c>
      <c r="P1794" s="145">
        <v>186.5</v>
      </c>
      <c r="Q1794" s="145">
        <v>109.95</v>
      </c>
      <c r="R1794" s="145">
        <v>96.64</v>
      </c>
      <c r="S1794" s="145">
        <v>107.7</v>
      </c>
      <c r="T1794" s="145">
        <v>117.45</v>
      </c>
      <c r="U1794" s="145">
        <v>106.24</v>
      </c>
      <c r="V1794" s="145">
        <v>111.26</v>
      </c>
      <c r="W1794" s="145">
        <v>108.95</v>
      </c>
      <c r="X1794" s="145">
        <v>99.01</v>
      </c>
      <c r="Y1794" s="145">
        <v>109.08</v>
      </c>
      <c r="Z1794" s="145">
        <v>127.2</v>
      </c>
      <c r="AA1794" s="145">
        <v>123.32</v>
      </c>
      <c r="AB1794" s="145">
        <v>115.38</v>
      </c>
      <c r="AC1794" s="145">
        <v>132.9</v>
      </c>
      <c r="AD1794" s="145">
        <v>128.57</v>
      </c>
      <c r="AE1794" s="145">
        <v>138.25</v>
      </c>
      <c r="AF1794" s="145">
        <v>139.54</v>
      </c>
      <c r="AG1794" s="145">
        <v>143.34</v>
      </c>
      <c r="AH1794" s="145">
        <v>134.85</v>
      </c>
      <c r="AI1794" s="145">
        <v>147.37</v>
      </c>
      <c r="AJ1794" s="145">
        <v>162.57</v>
      </c>
      <c r="AK1794" s="145">
        <v>145.07</v>
      </c>
      <c r="AL1794" s="145">
        <v>155.49</v>
      </c>
      <c r="AM1794" s="145">
        <v>142.86000000000001</v>
      </c>
      <c r="AN1794" s="145">
        <v>138.86000000000001</v>
      </c>
      <c r="AO1794" s="145">
        <v>137.22999999999999</v>
      </c>
      <c r="AP1794" s="145">
        <v>137.19999999999999</v>
      </c>
      <c r="AQ1794" s="145">
        <v>104.61</v>
      </c>
      <c r="AR1794" s="145">
        <v>198.05</v>
      </c>
      <c r="AS1794" s="145">
        <v>184.22</v>
      </c>
      <c r="AT1794" s="145">
        <v>174.17</v>
      </c>
      <c r="AU1794" s="145">
        <v>175.34</v>
      </c>
      <c r="AV1794" s="145">
        <v>170.18</v>
      </c>
      <c r="AW1794" s="145">
        <v>160.24</v>
      </c>
      <c r="AX1794" s="195">
        <v>149.19</v>
      </c>
    </row>
    <row r="1795" spans="1:50" x14ac:dyDescent="0.35">
      <c r="A1795" s="27" t="s">
        <v>145</v>
      </c>
      <c r="B1795" s="3" t="s">
        <v>229</v>
      </c>
      <c r="C1795" s="3" t="s">
        <v>339</v>
      </c>
      <c r="D1795" s="3" t="s">
        <v>327</v>
      </c>
      <c r="E1795" s="4">
        <v>3241</v>
      </c>
      <c r="F1795" s="4">
        <v>2986</v>
      </c>
      <c r="G1795" s="4">
        <v>3438</v>
      </c>
      <c r="H1795" s="4">
        <v>3069</v>
      </c>
      <c r="I1795" s="4">
        <v>3427</v>
      </c>
      <c r="J1795" s="4">
        <v>3365</v>
      </c>
      <c r="K1795" s="4">
        <v>3321</v>
      </c>
      <c r="L1795" s="4">
        <v>3719</v>
      </c>
      <c r="M1795" s="4">
        <v>2974</v>
      </c>
      <c r="N1795" s="4">
        <v>3500</v>
      </c>
      <c r="O1795" s="4">
        <v>3812</v>
      </c>
      <c r="P1795" s="4">
        <v>3780</v>
      </c>
      <c r="Q1795" s="4">
        <v>19649</v>
      </c>
      <c r="R1795" s="4">
        <v>20865</v>
      </c>
      <c r="S1795" s="4">
        <v>22956</v>
      </c>
      <c r="T1795" s="4">
        <v>21813</v>
      </c>
      <c r="U1795" s="4">
        <v>25612</v>
      </c>
      <c r="V1795" s="4">
        <v>24367</v>
      </c>
      <c r="W1795" s="4">
        <v>24695</v>
      </c>
      <c r="X1795" s="4">
        <v>26078</v>
      </c>
      <c r="Y1795" s="4">
        <v>27306</v>
      </c>
      <c r="Z1795" s="4">
        <v>27808</v>
      </c>
      <c r="AA1795" s="4">
        <v>25036</v>
      </c>
      <c r="AB1795" s="4">
        <v>23839</v>
      </c>
      <c r="AC1795" s="4">
        <v>23465</v>
      </c>
      <c r="AD1795" s="4">
        <v>22875</v>
      </c>
      <c r="AE1795" s="4">
        <v>25732</v>
      </c>
      <c r="AF1795" s="4">
        <v>25454</v>
      </c>
      <c r="AG1795" s="4">
        <v>26638</v>
      </c>
      <c r="AH1795" s="4">
        <v>23951</v>
      </c>
      <c r="AI1795" s="4">
        <v>26851</v>
      </c>
      <c r="AJ1795" s="4">
        <v>27798</v>
      </c>
      <c r="AK1795" s="4">
        <v>24689</v>
      </c>
      <c r="AL1795" s="4">
        <v>30569</v>
      </c>
      <c r="AM1795" s="4">
        <v>27166</v>
      </c>
      <c r="AN1795" s="4">
        <v>29496</v>
      </c>
      <c r="AO1795" s="4">
        <v>30957</v>
      </c>
      <c r="AP1795" s="4">
        <v>26893</v>
      </c>
      <c r="AQ1795" s="4">
        <v>26354</v>
      </c>
      <c r="AR1795" s="4">
        <v>1780</v>
      </c>
      <c r="AS1795" s="4">
        <v>2416</v>
      </c>
      <c r="AT1795" s="4">
        <v>3530</v>
      </c>
      <c r="AU1795" s="4">
        <v>4401</v>
      </c>
      <c r="AV1795" s="4">
        <v>3980</v>
      </c>
      <c r="AW1795" s="4">
        <v>4033</v>
      </c>
      <c r="AX1795" s="16">
        <v>3315</v>
      </c>
    </row>
    <row r="1796" spans="1:50" x14ac:dyDescent="0.35">
      <c r="A1796" s="27" t="s">
        <v>145</v>
      </c>
      <c r="B1796" s="3" t="s">
        <v>229</v>
      </c>
      <c r="C1796" s="3" t="s">
        <v>339</v>
      </c>
      <c r="D1796" s="3" t="s">
        <v>167</v>
      </c>
      <c r="E1796" s="4">
        <v>16788</v>
      </c>
      <c r="F1796" s="4">
        <v>14870</v>
      </c>
      <c r="G1796" s="4">
        <v>15637</v>
      </c>
      <c r="H1796" s="4">
        <v>15459</v>
      </c>
      <c r="I1796" s="4">
        <v>18102</v>
      </c>
      <c r="J1796" s="4">
        <v>19194</v>
      </c>
      <c r="K1796" s="4">
        <v>17231</v>
      </c>
      <c r="L1796" s="4">
        <v>19559</v>
      </c>
      <c r="M1796" s="4">
        <v>16194</v>
      </c>
      <c r="N1796" s="4">
        <v>18551</v>
      </c>
      <c r="O1796" s="4">
        <v>17407</v>
      </c>
      <c r="P1796" s="4">
        <v>19001</v>
      </c>
      <c r="Q1796" s="4">
        <v>21335</v>
      </c>
      <c r="R1796" s="4">
        <v>20575</v>
      </c>
      <c r="S1796" s="4">
        <v>24849</v>
      </c>
      <c r="T1796" s="4">
        <v>23345</v>
      </c>
      <c r="U1796" s="4">
        <v>24134</v>
      </c>
      <c r="V1796" s="4">
        <v>25601</v>
      </c>
      <c r="W1796" s="4">
        <v>25772</v>
      </c>
      <c r="X1796" s="4">
        <v>24030</v>
      </c>
      <c r="Y1796" s="4">
        <v>25479</v>
      </c>
      <c r="Z1796" s="4">
        <v>31055</v>
      </c>
      <c r="AA1796" s="4">
        <v>28587</v>
      </c>
      <c r="AB1796" s="4">
        <v>26779</v>
      </c>
      <c r="AC1796" s="4">
        <v>30012</v>
      </c>
      <c r="AD1796" s="4">
        <v>30948</v>
      </c>
      <c r="AE1796" s="4">
        <v>35743</v>
      </c>
      <c r="AF1796" s="4">
        <v>35932</v>
      </c>
      <c r="AG1796" s="4">
        <v>36954</v>
      </c>
      <c r="AH1796" s="4">
        <v>35522</v>
      </c>
      <c r="AI1796" s="4">
        <v>39714</v>
      </c>
      <c r="AJ1796" s="4">
        <v>41661</v>
      </c>
      <c r="AK1796" s="4">
        <v>38998</v>
      </c>
      <c r="AL1796" s="4">
        <v>42183</v>
      </c>
      <c r="AM1796" s="4">
        <v>36470</v>
      </c>
      <c r="AN1796" s="4">
        <v>39409</v>
      </c>
      <c r="AO1796" s="4">
        <v>37687</v>
      </c>
      <c r="AP1796" s="4">
        <v>34599</v>
      </c>
      <c r="AQ1796" s="4">
        <v>23136</v>
      </c>
      <c r="AR1796" s="4">
        <v>11686</v>
      </c>
      <c r="AS1796" s="4">
        <v>16359</v>
      </c>
      <c r="AT1796" s="4">
        <v>23764</v>
      </c>
      <c r="AU1796" s="4">
        <v>27412</v>
      </c>
      <c r="AV1796" s="4">
        <v>26043</v>
      </c>
      <c r="AW1796" s="4">
        <v>31372</v>
      </c>
      <c r="AX1796" s="16">
        <v>19419</v>
      </c>
    </row>
    <row r="1797" spans="1:50" x14ac:dyDescent="0.35">
      <c r="A1797" s="27" t="s">
        <v>145</v>
      </c>
      <c r="B1797" s="3" t="s">
        <v>229</v>
      </c>
      <c r="C1797" s="3" t="s">
        <v>339</v>
      </c>
      <c r="D1797" s="3" t="s">
        <v>132</v>
      </c>
      <c r="E1797" s="3">
        <v>383</v>
      </c>
      <c r="F1797" s="3">
        <v>376</v>
      </c>
      <c r="G1797" s="3">
        <v>392</v>
      </c>
      <c r="H1797" s="3">
        <v>399</v>
      </c>
      <c r="I1797" s="3">
        <v>445</v>
      </c>
      <c r="J1797" s="3">
        <v>424</v>
      </c>
      <c r="K1797" s="3">
        <v>429</v>
      </c>
      <c r="L1797" s="3">
        <v>430</v>
      </c>
      <c r="M1797" s="3">
        <v>405</v>
      </c>
      <c r="N1797" s="3">
        <v>433</v>
      </c>
      <c r="O1797" s="3">
        <v>441</v>
      </c>
      <c r="P1797" s="3">
        <v>470</v>
      </c>
      <c r="Q1797" s="3">
        <v>889</v>
      </c>
      <c r="R1797" s="3">
        <v>966</v>
      </c>
      <c r="S1797" s="3">
        <v>962</v>
      </c>
      <c r="T1797" s="3">
        <v>953</v>
      </c>
      <c r="U1797" s="4">
        <v>1027</v>
      </c>
      <c r="V1797" s="4">
        <v>1016</v>
      </c>
      <c r="W1797" s="4">
        <v>1043</v>
      </c>
      <c r="X1797" s="4">
        <v>1020</v>
      </c>
      <c r="Y1797" s="4">
        <v>1048</v>
      </c>
      <c r="Z1797" s="4">
        <v>1114</v>
      </c>
      <c r="AA1797" s="4">
        <v>1082</v>
      </c>
      <c r="AB1797" s="4">
        <v>1070</v>
      </c>
      <c r="AC1797" s="4">
        <v>1073</v>
      </c>
      <c r="AD1797" s="4">
        <v>1089</v>
      </c>
      <c r="AE1797" s="4">
        <v>1150</v>
      </c>
      <c r="AF1797" s="4">
        <v>1159</v>
      </c>
      <c r="AG1797" s="4">
        <v>1150</v>
      </c>
      <c r="AH1797" s="4">
        <v>1154</v>
      </c>
      <c r="AI1797" s="4">
        <v>1186</v>
      </c>
      <c r="AJ1797" s="4">
        <v>1144</v>
      </c>
      <c r="AK1797" s="4">
        <v>1210</v>
      </c>
      <c r="AL1797" s="4">
        <v>1223</v>
      </c>
      <c r="AM1797" s="4">
        <v>1168</v>
      </c>
      <c r="AN1797" s="4">
        <v>1191</v>
      </c>
      <c r="AO1797" s="4">
        <v>1223</v>
      </c>
      <c r="AP1797" s="4">
        <v>1140</v>
      </c>
      <c r="AQ1797" s="4">
        <v>1013</v>
      </c>
      <c r="AR1797" s="3">
        <v>233</v>
      </c>
      <c r="AS1797" s="3">
        <v>348</v>
      </c>
      <c r="AT1797" s="3">
        <v>519</v>
      </c>
      <c r="AU1797" s="3">
        <v>578</v>
      </c>
      <c r="AV1797" s="3">
        <v>573</v>
      </c>
      <c r="AW1797" s="3">
        <v>611</v>
      </c>
      <c r="AX1797" s="10">
        <v>507</v>
      </c>
    </row>
    <row r="1798" spans="1:50" x14ac:dyDescent="0.35">
      <c r="A1798" s="27" t="s">
        <v>145</v>
      </c>
      <c r="B1798" s="3" t="s">
        <v>230</v>
      </c>
      <c r="C1798" s="3" t="s">
        <v>129</v>
      </c>
      <c r="D1798" s="3" t="s">
        <v>162</v>
      </c>
      <c r="E1798" s="145">
        <v>27533.37</v>
      </c>
      <c r="F1798" s="145">
        <v>28092.93</v>
      </c>
      <c r="G1798" s="145">
        <v>23536.48</v>
      </c>
      <c r="H1798" s="145">
        <v>25931.15</v>
      </c>
      <c r="I1798" s="145">
        <v>29100.7</v>
      </c>
      <c r="J1798" s="145">
        <v>34847.15</v>
      </c>
      <c r="K1798" s="145">
        <v>32804.589999999997</v>
      </c>
      <c r="L1798" s="145">
        <v>32982.81</v>
      </c>
      <c r="M1798" s="145">
        <v>26514.79</v>
      </c>
      <c r="N1798" s="145">
        <v>26651.17</v>
      </c>
      <c r="O1798" s="145">
        <v>28613.13</v>
      </c>
      <c r="P1798" s="145">
        <v>27941.119999999999</v>
      </c>
      <c r="Q1798" s="145">
        <v>32037.06</v>
      </c>
      <c r="R1798" s="145">
        <v>24999.82</v>
      </c>
      <c r="S1798" s="145">
        <v>31468.35</v>
      </c>
      <c r="T1798" s="145">
        <v>28988.01</v>
      </c>
      <c r="U1798" s="145">
        <v>30883.91</v>
      </c>
      <c r="V1798" s="145">
        <v>27939.040000000001</v>
      </c>
      <c r="W1798" s="145">
        <v>35094.699999999997</v>
      </c>
      <c r="X1798" s="145">
        <v>35235.949999999997</v>
      </c>
      <c r="Y1798" s="145">
        <v>27662.42</v>
      </c>
      <c r="Z1798" s="145">
        <v>32796.6</v>
      </c>
      <c r="AA1798" s="145">
        <v>31184.880000000001</v>
      </c>
      <c r="AB1798" s="145">
        <v>32137.34</v>
      </c>
      <c r="AC1798" s="145">
        <v>35609.379999999997</v>
      </c>
      <c r="AD1798" s="145">
        <v>33992.25</v>
      </c>
      <c r="AE1798" s="145">
        <v>40471.07</v>
      </c>
      <c r="AF1798" s="145">
        <v>34530.39</v>
      </c>
      <c r="AG1798" s="145">
        <v>38275.97</v>
      </c>
      <c r="AH1798" s="145">
        <v>44907.81</v>
      </c>
      <c r="AI1798" s="145">
        <v>46725.64</v>
      </c>
      <c r="AJ1798" s="145">
        <v>40460.269999999997</v>
      </c>
      <c r="AK1798" s="145">
        <v>39787.69</v>
      </c>
      <c r="AL1798" s="145">
        <v>42983.96</v>
      </c>
      <c r="AM1798" s="145">
        <v>41892.32</v>
      </c>
      <c r="AN1798" s="145">
        <v>33576.080000000002</v>
      </c>
      <c r="AO1798" s="145">
        <v>34429.160000000003</v>
      </c>
      <c r="AP1798" s="145">
        <v>28929.27</v>
      </c>
      <c r="AQ1798" s="145">
        <v>23259.83</v>
      </c>
      <c r="AR1798" s="145">
        <v>6807.78</v>
      </c>
      <c r="AS1798" s="145">
        <v>10862.42</v>
      </c>
      <c r="AT1798" s="145">
        <v>18004.12</v>
      </c>
      <c r="AU1798" s="145">
        <v>15924.07</v>
      </c>
      <c r="AV1798" s="145">
        <v>16868.87</v>
      </c>
      <c r="AW1798" s="145">
        <v>22824.91</v>
      </c>
      <c r="AX1798" s="195">
        <v>13580.54</v>
      </c>
    </row>
    <row r="1799" spans="1:50" x14ac:dyDescent="0.35">
      <c r="A1799" s="27" t="s">
        <v>145</v>
      </c>
      <c r="B1799" s="3" t="s">
        <v>230</v>
      </c>
      <c r="C1799" s="3" t="s">
        <v>129</v>
      </c>
      <c r="D1799" s="3" t="s">
        <v>166</v>
      </c>
      <c r="E1799" s="145">
        <v>444.09</v>
      </c>
      <c r="F1799" s="145">
        <v>445.92</v>
      </c>
      <c r="G1799" s="145">
        <v>392.27</v>
      </c>
      <c r="H1799" s="145">
        <v>425.1</v>
      </c>
      <c r="I1799" s="145">
        <v>461.92</v>
      </c>
      <c r="J1799" s="145">
        <v>452.56</v>
      </c>
      <c r="K1799" s="145">
        <v>475.43</v>
      </c>
      <c r="L1799" s="145">
        <v>417.5</v>
      </c>
      <c r="M1799" s="145">
        <v>348.88</v>
      </c>
      <c r="N1799" s="145">
        <v>329.03</v>
      </c>
      <c r="O1799" s="145">
        <v>357.66</v>
      </c>
      <c r="P1799" s="145">
        <v>349.26</v>
      </c>
      <c r="Q1799" s="145">
        <v>340.82</v>
      </c>
      <c r="R1799" s="145">
        <v>271.74</v>
      </c>
      <c r="S1799" s="145">
        <v>308.51</v>
      </c>
      <c r="T1799" s="145">
        <v>265.95</v>
      </c>
      <c r="U1799" s="145">
        <v>299.83999999999997</v>
      </c>
      <c r="V1799" s="145">
        <v>263.58</v>
      </c>
      <c r="W1799" s="145">
        <v>297.41000000000003</v>
      </c>
      <c r="X1799" s="145">
        <v>309.08999999999997</v>
      </c>
      <c r="Y1799" s="145">
        <v>244.8</v>
      </c>
      <c r="Z1799" s="145">
        <v>277.94</v>
      </c>
      <c r="AA1799" s="145">
        <v>257.73</v>
      </c>
      <c r="AB1799" s="145">
        <v>279.45999999999998</v>
      </c>
      <c r="AC1799" s="145">
        <v>294.29000000000002</v>
      </c>
      <c r="AD1799" s="145">
        <v>314.74</v>
      </c>
      <c r="AE1799" s="145">
        <v>345.91</v>
      </c>
      <c r="AF1799" s="145">
        <v>316.79000000000002</v>
      </c>
      <c r="AG1799" s="145">
        <v>335.75</v>
      </c>
      <c r="AH1799" s="145">
        <v>362.16</v>
      </c>
      <c r="AI1799" s="145">
        <v>392.65</v>
      </c>
      <c r="AJ1799" s="145">
        <v>374.63</v>
      </c>
      <c r="AK1799" s="145">
        <v>337.18</v>
      </c>
      <c r="AL1799" s="145">
        <v>358.2</v>
      </c>
      <c r="AM1799" s="145">
        <v>343.38</v>
      </c>
      <c r="AN1799" s="145">
        <v>299.79000000000002</v>
      </c>
      <c r="AO1799" s="145">
        <v>318.79000000000002</v>
      </c>
      <c r="AP1799" s="145">
        <v>270.37</v>
      </c>
      <c r="AQ1799" s="145">
        <v>223.65</v>
      </c>
      <c r="AR1799" s="145">
        <v>261.83999999999997</v>
      </c>
      <c r="AS1799" s="145">
        <v>236.14</v>
      </c>
      <c r="AT1799" s="145">
        <v>305.14999999999998</v>
      </c>
      <c r="AU1799" s="145">
        <v>256.83999999999997</v>
      </c>
      <c r="AV1799" s="145">
        <v>248.07</v>
      </c>
      <c r="AW1799" s="145">
        <v>292.63</v>
      </c>
      <c r="AX1799" s="195">
        <v>242.51</v>
      </c>
    </row>
    <row r="1800" spans="1:50" x14ac:dyDescent="0.35">
      <c r="A1800" s="27" t="s">
        <v>145</v>
      </c>
      <c r="B1800" s="3" t="s">
        <v>230</v>
      </c>
      <c r="C1800" s="3" t="s">
        <v>129</v>
      </c>
      <c r="D1800" s="3" t="s">
        <v>327</v>
      </c>
      <c r="E1800" s="3">
        <v>545</v>
      </c>
      <c r="F1800" s="3">
        <v>550</v>
      </c>
      <c r="G1800" s="3">
        <v>553</v>
      </c>
      <c r="H1800" s="3">
        <v>621</v>
      </c>
      <c r="I1800" s="3">
        <v>595</v>
      </c>
      <c r="J1800" s="3">
        <v>741</v>
      </c>
      <c r="K1800" s="3">
        <v>654</v>
      </c>
      <c r="L1800" s="3">
        <v>752</v>
      </c>
      <c r="M1800" s="3">
        <v>574</v>
      </c>
      <c r="N1800" s="3">
        <v>605</v>
      </c>
      <c r="O1800" s="3">
        <v>606</v>
      </c>
      <c r="P1800" s="3">
        <v>562</v>
      </c>
      <c r="Q1800" s="4">
        <v>1046</v>
      </c>
      <c r="R1800" s="4">
        <v>1198</v>
      </c>
      <c r="S1800" s="4">
        <v>1303</v>
      </c>
      <c r="T1800" s="4">
        <v>1298</v>
      </c>
      <c r="U1800" s="4">
        <v>1358</v>
      </c>
      <c r="V1800" s="4">
        <v>1245</v>
      </c>
      <c r="W1800" s="4">
        <v>1720</v>
      </c>
      <c r="X1800" s="4">
        <v>2049</v>
      </c>
      <c r="Y1800" s="4">
        <v>1552</v>
      </c>
      <c r="Z1800" s="4">
        <v>1873</v>
      </c>
      <c r="AA1800" s="4">
        <v>1753</v>
      </c>
      <c r="AB1800" s="4">
        <v>1481</v>
      </c>
      <c r="AC1800" s="4">
        <v>1459</v>
      </c>
      <c r="AD1800" s="4">
        <v>1787</v>
      </c>
      <c r="AE1800" s="4">
        <v>2061</v>
      </c>
      <c r="AF1800" s="4">
        <v>1531</v>
      </c>
      <c r="AG1800" s="4">
        <v>1762</v>
      </c>
      <c r="AH1800" s="4">
        <v>1591</v>
      </c>
      <c r="AI1800" s="4">
        <v>1711</v>
      </c>
      <c r="AJ1800" s="4">
        <v>1677</v>
      </c>
      <c r="AK1800" s="4">
        <v>1692</v>
      </c>
      <c r="AL1800" s="4">
        <v>1843</v>
      </c>
      <c r="AM1800" s="4">
        <v>1825</v>
      </c>
      <c r="AN1800" s="4">
        <v>1698</v>
      </c>
      <c r="AO1800" s="4">
        <v>1818</v>
      </c>
      <c r="AP1800" s="4">
        <v>1567</v>
      </c>
      <c r="AQ1800" s="4">
        <v>1449</v>
      </c>
      <c r="AR1800" s="3">
        <v>144</v>
      </c>
      <c r="AS1800" s="3">
        <v>242</v>
      </c>
      <c r="AT1800" s="3">
        <v>408</v>
      </c>
      <c r="AU1800" s="3">
        <v>415</v>
      </c>
      <c r="AV1800" s="3">
        <v>405</v>
      </c>
      <c r="AW1800" s="3">
        <v>529</v>
      </c>
      <c r="AX1800" s="10">
        <v>367</v>
      </c>
    </row>
    <row r="1801" spans="1:50" x14ac:dyDescent="0.35">
      <c r="A1801" s="27" t="s">
        <v>145</v>
      </c>
      <c r="B1801" s="3" t="s">
        <v>230</v>
      </c>
      <c r="C1801" s="3" t="s">
        <v>129</v>
      </c>
      <c r="D1801" s="3" t="s">
        <v>167</v>
      </c>
      <c r="E1801" s="4">
        <v>6793</v>
      </c>
      <c r="F1801" s="4">
        <v>7249</v>
      </c>
      <c r="G1801" s="4">
        <v>6057</v>
      </c>
      <c r="H1801" s="4">
        <v>7029</v>
      </c>
      <c r="I1801" s="4">
        <v>8078</v>
      </c>
      <c r="J1801" s="4">
        <v>9145</v>
      </c>
      <c r="K1801" s="4">
        <v>8724</v>
      </c>
      <c r="L1801" s="4">
        <v>9300</v>
      </c>
      <c r="M1801" s="4">
        <v>6264</v>
      </c>
      <c r="N1801" s="4">
        <v>6947</v>
      </c>
      <c r="O1801" s="4">
        <v>6878</v>
      </c>
      <c r="P1801" s="4">
        <v>6613</v>
      </c>
      <c r="Q1801" s="4">
        <v>7193</v>
      </c>
      <c r="R1801" s="4">
        <v>5510</v>
      </c>
      <c r="S1801" s="4">
        <v>7451</v>
      </c>
      <c r="T1801" s="4">
        <v>6852</v>
      </c>
      <c r="U1801" s="4">
        <v>7185</v>
      </c>
      <c r="V1801" s="4">
        <v>6407</v>
      </c>
      <c r="W1801" s="4">
        <v>8376</v>
      </c>
      <c r="X1801" s="4">
        <v>8479</v>
      </c>
      <c r="Y1801" s="4">
        <v>6727</v>
      </c>
      <c r="Z1801" s="4">
        <v>7743</v>
      </c>
      <c r="AA1801" s="4">
        <v>7545</v>
      </c>
      <c r="AB1801" s="4">
        <v>7540</v>
      </c>
      <c r="AC1801" s="4">
        <v>7767</v>
      </c>
      <c r="AD1801" s="4">
        <v>8015</v>
      </c>
      <c r="AE1801" s="4">
        <v>9916</v>
      </c>
      <c r="AF1801" s="4">
        <v>8219</v>
      </c>
      <c r="AG1801" s="4">
        <v>9654</v>
      </c>
      <c r="AH1801" s="4">
        <v>11603</v>
      </c>
      <c r="AI1801" s="4">
        <v>11845</v>
      </c>
      <c r="AJ1801" s="4">
        <v>9614</v>
      </c>
      <c r="AK1801" s="4">
        <v>9528</v>
      </c>
      <c r="AL1801" s="4">
        <v>9795</v>
      </c>
      <c r="AM1801" s="4">
        <v>10545</v>
      </c>
      <c r="AN1801" s="4">
        <v>8396</v>
      </c>
      <c r="AO1801" s="4">
        <v>9199</v>
      </c>
      <c r="AP1801" s="4">
        <v>7725</v>
      </c>
      <c r="AQ1801" s="4">
        <v>6079</v>
      </c>
      <c r="AR1801" s="4">
        <v>1729</v>
      </c>
      <c r="AS1801" s="4">
        <v>2794</v>
      </c>
      <c r="AT1801" s="4">
        <v>5455</v>
      </c>
      <c r="AU1801" s="4">
        <v>4727</v>
      </c>
      <c r="AV1801" s="4">
        <v>4918</v>
      </c>
      <c r="AW1801" s="4">
        <v>7013</v>
      </c>
      <c r="AX1801" s="16">
        <v>3919</v>
      </c>
    </row>
    <row r="1802" spans="1:50" x14ac:dyDescent="0.35">
      <c r="A1802" s="27" t="s">
        <v>145</v>
      </c>
      <c r="B1802" s="3" t="s">
        <v>230</v>
      </c>
      <c r="C1802" s="3" t="s">
        <v>129</v>
      </c>
      <c r="D1802" s="3" t="s">
        <v>132</v>
      </c>
      <c r="E1802" s="3">
        <v>62</v>
      </c>
      <c r="F1802" s="3">
        <v>63</v>
      </c>
      <c r="G1802" s="3">
        <v>60</v>
      </c>
      <c r="H1802" s="3">
        <v>61</v>
      </c>
      <c r="I1802" s="3">
        <v>63</v>
      </c>
      <c r="J1802" s="3">
        <v>77</v>
      </c>
      <c r="K1802" s="3">
        <v>69</v>
      </c>
      <c r="L1802" s="3">
        <v>79</v>
      </c>
      <c r="M1802" s="3">
        <v>76</v>
      </c>
      <c r="N1802" s="3">
        <v>81</v>
      </c>
      <c r="O1802" s="3">
        <v>80</v>
      </c>
      <c r="P1802" s="3">
        <v>80</v>
      </c>
      <c r="Q1802" s="3">
        <v>94</v>
      </c>
      <c r="R1802" s="3">
        <v>92</v>
      </c>
      <c r="S1802" s="3">
        <v>102</v>
      </c>
      <c r="T1802" s="3">
        <v>109</v>
      </c>
      <c r="U1802" s="3">
        <v>103</v>
      </c>
      <c r="V1802" s="3">
        <v>106</v>
      </c>
      <c r="W1802" s="3">
        <v>118</v>
      </c>
      <c r="X1802" s="3">
        <v>114</v>
      </c>
      <c r="Y1802" s="3">
        <v>113</v>
      </c>
      <c r="Z1802" s="3">
        <v>118</v>
      </c>
      <c r="AA1802" s="3">
        <v>121</v>
      </c>
      <c r="AB1802" s="3">
        <v>115</v>
      </c>
      <c r="AC1802" s="3">
        <v>121</v>
      </c>
      <c r="AD1802" s="3">
        <v>108</v>
      </c>
      <c r="AE1802" s="3">
        <v>117</v>
      </c>
      <c r="AF1802" s="3">
        <v>109</v>
      </c>
      <c r="AG1802" s="3">
        <v>114</v>
      </c>
      <c r="AH1802" s="3">
        <v>124</v>
      </c>
      <c r="AI1802" s="3">
        <v>119</v>
      </c>
      <c r="AJ1802" s="3">
        <v>108</v>
      </c>
      <c r="AK1802" s="3">
        <v>118</v>
      </c>
      <c r="AL1802" s="3">
        <v>120</v>
      </c>
      <c r="AM1802" s="3">
        <v>122</v>
      </c>
      <c r="AN1802" s="3">
        <v>112</v>
      </c>
      <c r="AO1802" s="3">
        <v>108</v>
      </c>
      <c r="AP1802" s="3">
        <v>107</v>
      </c>
      <c r="AQ1802" s="3">
        <v>104</v>
      </c>
      <c r="AR1802" s="3">
        <v>26</v>
      </c>
      <c r="AS1802" s="3">
        <v>46</v>
      </c>
      <c r="AT1802" s="3">
        <v>59</v>
      </c>
      <c r="AU1802" s="3">
        <v>62</v>
      </c>
      <c r="AV1802" s="3">
        <v>68</v>
      </c>
      <c r="AW1802" s="3">
        <v>78</v>
      </c>
      <c r="AX1802" s="10">
        <v>56</v>
      </c>
    </row>
    <row r="1803" spans="1:50" x14ac:dyDescent="0.35">
      <c r="A1803" s="27" t="s">
        <v>145</v>
      </c>
      <c r="B1803" s="3" t="s">
        <v>230</v>
      </c>
      <c r="C1803" s="3" t="s">
        <v>333</v>
      </c>
      <c r="D1803" s="3" t="s">
        <v>162</v>
      </c>
      <c r="E1803" s="145">
        <v>170.03</v>
      </c>
      <c r="F1803" s="145">
        <v>133.97999999999999</v>
      </c>
      <c r="G1803" s="145">
        <v>359.25</v>
      </c>
      <c r="H1803" s="145">
        <v>356.78</v>
      </c>
      <c r="I1803" s="145">
        <v>439.1</v>
      </c>
      <c r="J1803" s="145">
        <v>270</v>
      </c>
      <c r="K1803" s="145">
        <v>1479.33</v>
      </c>
      <c r="L1803" s="145">
        <v>358.38</v>
      </c>
      <c r="M1803" s="145">
        <v>450.33</v>
      </c>
      <c r="N1803" s="145">
        <v>485.36</v>
      </c>
      <c r="O1803" s="145">
        <v>399.8</v>
      </c>
      <c r="P1803" s="145">
        <v>452.74</v>
      </c>
      <c r="Q1803" s="145">
        <v>1164.6300000000001</v>
      </c>
      <c r="R1803" s="145">
        <v>602.91999999999996</v>
      </c>
      <c r="S1803" s="145">
        <v>1211.08</v>
      </c>
      <c r="T1803" s="145">
        <v>486.96</v>
      </c>
      <c r="U1803" s="145">
        <v>708.08</v>
      </c>
      <c r="V1803" s="145">
        <v>302.52</v>
      </c>
      <c r="W1803" s="145">
        <v>606.29</v>
      </c>
      <c r="X1803" s="145">
        <v>737.02</v>
      </c>
      <c r="Y1803" s="145">
        <v>921.11</v>
      </c>
      <c r="Z1803" s="145">
        <v>997.01</v>
      </c>
      <c r="AA1803" s="145">
        <v>834.13</v>
      </c>
      <c r="AB1803" s="145">
        <v>417.2</v>
      </c>
      <c r="AC1803" s="145">
        <v>956.63</v>
      </c>
      <c r="AD1803" s="145">
        <v>820.96</v>
      </c>
      <c r="AE1803" s="145">
        <v>1255.5</v>
      </c>
      <c r="AF1803" s="145">
        <v>2352.4899999999998</v>
      </c>
      <c r="AG1803" s="145">
        <v>368.95</v>
      </c>
      <c r="AH1803" s="145">
        <v>368.51</v>
      </c>
      <c r="AI1803" s="145">
        <v>242.1</v>
      </c>
      <c r="AJ1803" s="145">
        <v>498.3</v>
      </c>
      <c r="AK1803" s="145">
        <v>136.66</v>
      </c>
      <c r="AL1803" s="145">
        <v>267.02999999999997</v>
      </c>
      <c r="AM1803" s="145">
        <v>315.95999999999998</v>
      </c>
      <c r="AN1803" s="145">
        <v>721.12</v>
      </c>
      <c r="AO1803" s="145">
        <v>604.61</v>
      </c>
      <c r="AP1803" s="145">
        <v>472.87</v>
      </c>
      <c r="AQ1803" s="145">
        <v>596.54999999999995</v>
      </c>
      <c r="AR1803" s="145">
        <v>230.45</v>
      </c>
      <c r="AS1803" s="145">
        <v>1064.5899999999999</v>
      </c>
      <c r="AT1803" s="145">
        <v>505.98</v>
      </c>
      <c r="AU1803" s="145">
        <v>151.58000000000001</v>
      </c>
      <c r="AV1803" s="145">
        <v>65</v>
      </c>
      <c r="AW1803" s="145">
        <v>380.25</v>
      </c>
      <c r="AX1803" s="195"/>
    </row>
    <row r="1804" spans="1:50" x14ac:dyDescent="0.35">
      <c r="A1804" s="27" t="s">
        <v>145</v>
      </c>
      <c r="B1804" s="3" t="s">
        <v>230</v>
      </c>
      <c r="C1804" s="3" t="s">
        <v>333</v>
      </c>
      <c r="D1804" s="3" t="s">
        <v>166</v>
      </c>
      <c r="E1804" s="145">
        <v>170.03</v>
      </c>
      <c r="F1804" s="145">
        <v>66.989999999999995</v>
      </c>
      <c r="G1804" s="145">
        <v>89.81</v>
      </c>
      <c r="H1804" s="145">
        <v>118.93</v>
      </c>
      <c r="I1804" s="145">
        <v>439.1</v>
      </c>
      <c r="J1804" s="145">
        <v>135</v>
      </c>
      <c r="K1804" s="145">
        <v>369.83</v>
      </c>
      <c r="L1804" s="145">
        <v>89.6</v>
      </c>
      <c r="M1804" s="145">
        <v>112.58</v>
      </c>
      <c r="N1804" s="145">
        <v>121.34</v>
      </c>
      <c r="O1804" s="145">
        <v>66.63</v>
      </c>
      <c r="P1804" s="145">
        <v>113.19</v>
      </c>
      <c r="Q1804" s="145">
        <v>145.58000000000001</v>
      </c>
      <c r="R1804" s="145">
        <v>120.58</v>
      </c>
      <c r="S1804" s="145">
        <v>302.77</v>
      </c>
      <c r="T1804" s="145">
        <v>121.74</v>
      </c>
      <c r="U1804" s="145">
        <v>177.02</v>
      </c>
      <c r="V1804" s="145">
        <v>50.42</v>
      </c>
      <c r="W1804" s="145">
        <v>86.61</v>
      </c>
      <c r="X1804" s="145">
        <v>147.4</v>
      </c>
      <c r="Y1804" s="145">
        <v>115.14</v>
      </c>
      <c r="Z1804" s="145">
        <v>166.17</v>
      </c>
      <c r="AA1804" s="145">
        <v>119.16</v>
      </c>
      <c r="AB1804" s="145">
        <v>52.15</v>
      </c>
      <c r="AC1804" s="145">
        <v>119.58</v>
      </c>
      <c r="AD1804" s="145">
        <v>136.83000000000001</v>
      </c>
      <c r="AE1804" s="145">
        <v>125.55</v>
      </c>
      <c r="AF1804" s="145">
        <v>196.04</v>
      </c>
      <c r="AG1804" s="145">
        <v>92.24</v>
      </c>
      <c r="AH1804" s="145">
        <v>73.7</v>
      </c>
      <c r="AI1804" s="145">
        <v>80.7</v>
      </c>
      <c r="AJ1804" s="145">
        <v>124.58</v>
      </c>
      <c r="AK1804" s="145">
        <v>45.55</v>
      </c>
      <c r="AL1804" s="145">
        <v>133.52000000000001</v>
      </c>
      <c r="AM1804" s="145">
        <v>105.32</v>
      </c>
      <c r="AN1804" s="145">
        <v>90.14</v>
      </c>
      <c r="AO1804" s="145">
        <v>120.92</v>
      </c>
      <c r="AP1804" s="145">
        <v>94.57</v>
      </c>
      <c r="AQ1804" s="145">
        <v>119.31</v>
      </c>
      <c r="AR1804" s="145">
        <v>76.819999999999993</v>
      </c>
      <c r="AS1804" s="145">
        <v>152.08000000000001</v>
      </c>
      <c r="AT1804" s="145">
        <v>168.66</v>
      </c>
      <c r="AU1804" s="145">
        <v>151.58000000000001</v>
      </c>
      <c r="AV1804" s="145">
        <v>65</v>
      </c>
      <c r="AW1804" s="145">
        <v>190.13</v>
      </c>
      <c r="AX1804" s="195"/>
    </row>
    <row r="1805" spans="1:50" x14ac:dyDescent="0.35">
      <c r="A1805" s="27" t="s">
        <v>145</v>
      </c>
      <c r="B1805" s="3" t="s">
        <v>230</v>
      </c>
      <c r="C1805" s="3" t="s">
        <v>333</v>
      </c>
      <c r="D1805" s="3" t="s">
        <v>327</v>
      </c>
      <c r="E1805" s="3">
        <v>1</v>
      </c>
      <c r="F1805" s="3">
        <v>2</v>
      </c>
      <c r="G1805" s="3">
        <v>4</v>
      </c>
      <c r="H1805" s="3">
        <v>4</v>
      </c>
      <c r="I1805" s="3">
        <v>2</v>
      </c>
      <c r="J1805" s="3">
        <v>2</v>
      </c>
      <c r="K1805" s="3">
        <v>6</v>
      </c>
      <c r="L1805" s="3">
        <v>5</v>
      </c>
      <c r="M1805" s="3">
        <v>4</v>
      </c>
      <c r="N1805" s="3">
        <v>4</v>
      </c>
      <c r="O1805" s="3">
        <v>6</v>
      </c>
      <c r="P1805" s="3">
        <v>4</v>
      </c>
      <c r="Q1805" s="3">
        <v>10</v>
      </c>
      <c r="R1805" s="3">
        <v>7</v>
      </c>
      <c r="S1805" s="3">
        <v>10</v>
      </c>
      <c r="T1805" s="3">
        <v>5</v>
      </c>
      <c r="U1805" s="3">
        <v>6</v>
      </c>
      <c r="V1805" s="3">
        <v>6</v>
      </c>
      <c r="W1805" s="3">
        <v>7</v>
      </c>
      <c r="X1805" s="3">
        <v>5</v>
      </c>
      <c r="Y1805" s="3">
        <v>9</v>
      </c>
      <c r="Z1805" s="3">
        <v>9</v>
      </c>
      <c r="AA1805" s="3">
        <v>8</v>
      </c>
      <c r="AB1805" s="3">
        <v>8</v>
      </c>
      <c r="AC1805" s="3">
        <v>11</v>
      </c>
      <c r="AD1805" s="3">
        <v>8</v>
      </c>
      <c r="AE1805" s="3">
        <v>12</v>
      </c>
      <c r="AF1805" s="3">
        <v>17</v>
      </c>
      <c r="AG1805" s="3">
        <v>5</v>
      </c>
      <c r="AH1805" s="3">
        <v>5</v>
      </c>
      <c r="AI1805" s="3">
        <v>3</v>
      </c>
      <c r="AJ1805" s="3">
        <v>7</v>
      </c>
      <c r="AK1805" s="3">
        <v>3</v>
      </c>
      <c r="AL1805" s="3">
        <v>2</v>
      </c>
      <c r="AM1805" s="3">
        <v>3</v>
      </c>
      <c r="AN1805" s="3">
        <v>13</v>
      </c>
      <c r="AO1805" s="3">
        <v>7</v>
      </c>
      <c r="AP1805" s="3">
        <v>8</v>
      </c>
      <c r="AQ1805" s="3">
        <v>7</v>
      </c>
      <c r="AR1805" s="3">
        <v>5</v>
      </c>
      <c r="AS1805" s="3">
        <v>10</v>
      </c>
      <c r="AT1805" s="3">
        <v>5</v>
      </c>
      <c r="AU1805" s="3">
        <v>1</v>
      </c>
      <c r="AV1805" s="3">
        <v>1</v>
      </c>
      <c r="AW1805" s="3">
        <v>2</v>
      </c>
      <c r="AX1805" s="10"/>
    </row>
    <row r="1806" spans="1:50" x14ac:dyDescent="0.35">
      <c r="A1806" s="27" t="s">
        <v>145</v>
      </c>
      <c r="B1806" s="3" t="s">
        <v>230</v>
      </c>
      <c r="C1806" s="3" t="s">
        <v>333</v>
      </c>
      <c r="D1806" s="3" t="s">
        <v>167</v>
      </c>
      <c r="E1806" s="3">
        <v>0</v>
      </c>
      <c r="F1806" s="3">
        <v>0</v>
      </c>
      <c r="G1806" s="3">
        <v>0</v>
      </c>
      <c r="H1806" s="3">
        <v>0</v>
      </c>
      <c r="I1806" s="3">
        <v>0</v>
      </c>
      <c r="J1806" s="3">
        <v>0</v>
      </c>
      <c r="K1806" s="3">
        <v>0</v>
      </c>
      <c r="L1806" s="3">
        <v>0</v>
      </c>
      <c r="M1806" s="3">
        <v>0</v>
      </c>
      <c r="N1806" s="3">
        <v>0</v>
      </c>
      <c r="O1806" s="3">
        <v>0</v>
      </c>
      <c r="P1806" s="3">
        <v>0</v>
      </c>
      <c r="Q1806" s="3">
        <v>0</v>
      </c>
      <c r="R1806" s="3">
        <v>0</v>
      </c>
      <c r="S1806" s="3">
        <v>0</v>
      </c>
      <c r="T1806" s="3">
        <v>0</v>
      </c>
      <c r="U1806" s="3">
        <v>0</v>
      </c>
      <c r="V1806" s="3">
        <v>0</v>
      </c>
      <c r="W1806" s="3">
        <v>0</v>
      </c>
      <c r="X1806" s="3">
        <v>0</v>
      </c>
      <c r="Y1806" s="3">
        <v>0</v>
      </c>
      <c r="Z1806" s="3">
        <v>0</v>
      </c>
      <c r="AA1806" s="3">
        <v>0</v>
      </c>
      <c r="AB1806" s="3">
        <v>0</v>
      </c>
      <c r="AC1806" s="3">
        <v>0</v>
      </c>
      <c r="AD1806" s="3">
        <v>0</v>
      </c>
      <c r="AE1806" s="3">
        <v>0</v>
      </c>
      <c r="AF1806" s="3">
        <v>0</v>
      </c>
      <c r="AG1806" s="3">
        <v>0</v>
      </c>
      <c r="AH1806" s="3">
        <v>0</v>
      </c>
      <c r="AI1806" s="3">
        <v>0</v>
      </c>
      <c r="AJ1806" s="3">
        <v>0</v>
      </c>
      <c r="AK1806" s="3">
        <v>0</v>
      </c>
      <c r="AL1806" s="3">
        <v>0</v>
      </c>
      <c r="AM1806" s="3">
        <v>0</v>
      </c>
      <c r="AN1806" s="3">
        <v>0</v>
      </c>
      <c r="AO1806" s="3">
        <v>0</v>
      </c>
      <c r="AP1806" s="3">
        <v>0</v>
      </c>
      <c r="AQ1806" s="3">
        <v>0</v>
      </c>
      <c r="AR1806" s="3">
        <v>0</v>
      </c>
      <c r="AS1806" s="3">
        <v>0</v>
      </c>
      <c r="AT1806" s="3">
        <v>0</v>
      </c>
      <c r="AU1806" s="3">
        <v>0</v>
      </c>
      <c r="AV1806" s="3">
        <v>0</v>
      </c>
      <c r="AW1806" s="3">
        <v>0</v>
      </c>
      <c r="AX1806" s="10"/>
    </row>
    <row r="1807" spans="1:50" x14ac:dyDescent="0.35">
      <c r="A1807" s="27" t="s">
        <v>145</v>
      </c>
      <c r="B1807" s="3" t="s">
        <v>230</v>
      </c>
      <c r="C1807" s="3" t="s">
        <v>333</v>
      </c>
      <c r="D1807" s="3" t="s">
        <v>132</v>
      </c>
      <c r="E1807" s="3">
        <v>1</v>
      </c>
      <c r="F1807" s="3">
        <v>2</v>
      </c>
      <c r="G1807" s="3">
        <v>4</v>
      </c>
      <c r="H1807" s="3">
        <v>3</v>
      </c>
      <c r="I1807" s="3">
        <v>1</v>
      </c>
      <c r="J1807" s="3">
        <v>2</v>
      </c>
      <c r="K1807" s="3">
        <v>4</v>
      </c>
      <c r="L1807" s="3">
        <v>4</v>
      </c>
      <c r="M1807" s="3">
        <v>4</v>
      </c>
      <c r="N1807" s="3">
        <v>4</v>
      </c>
      <c r="O1807" s="3">
        <v>6</v>
      </c>
      <c r="P1807" s="3">
        <v>4</v>
      </c>
      <c r="Q1807" s="3">
        <v>8</v>
      </c>
      <c r="R1807" s="3">
        <v>5</v>
      </c>
      <c r="S1807" s="3">
        <v>4</v>
      </c>
      <c r="T1807" s="3">
        <v>4</v>
      </c>
      <c r="U1807" s="3">
        <v>4</v>
      </c>
      <c r="V1807" s="3">
        <v>6</v>
      </c>
      <c r="W1807" s="3">
        <v>7</v>
      </c>
      <c r="X1807" s="3">
        <v>5</v>
      </c>
      <c r="Y1807" s="3">
        <v>8</v>
      </c>
      <c r="Z1807" s="3">
        <v>6</v>
      </c>
      <c r="AA1807" s="3">
        <v>7</v>
      </c>
      <c r="AB1807" s="3">
        <v>8</v>
      </c>
      <c r="AC1807" s="3">
        <v>8</v>
      </c>
      <c r="AD1807" s="3">
        <v>6</v>
      </c>
      <c r="AE1807" s="3">
        <v>10</v>
      </c>
      <c r="AF1807" s="3">
        <v>12</v>
      </c>
      <c r="AG1807" s="3">
        <v>4</v>
      </c>
      <c r="AH1807" s="3">
        <v>5</v>
      </c>
      <c r="AI1807" s="3">
        <v>3</v>
      </c>
      <c r="AJ1807" s="3">
        <v>4</v>
      </c>
      <c r="AK1807" s="3">
        <v>3</v>
      </c>
      <c r="AL1807" s="3">
        <v>2</v>
      </c>
      <c r="AM1807" s="3">
        <v>3</v>
      </c>
      <c r="AN1807" s="3">
        <v>8</v>
      </c>
      <c r="AO1807" s="3">
        <v>5</v>
      </c>
      <c r="AP1807" s="3">
        <v>5</v>
      </c>
      <c r="AQ1807" s="3">
        <v>5</v>
      </c>
      <c r="AR1807" s="3">
        <v>3</v>
      </c>
      <c r="AS1807" s="3">
        <v>7</v>
      </c>
      <c r="AT1807" s="3">
        <v>3</v>
      </c>
      <c r="AU1807" s="3">
        <v>1</v>
      </c>
      <c r="AV1807" s="3">
        <v>1</v>
      </c>
      <c r="AW1807" s="3">
        <v>2</v>
      </c>
      <c r="AX1807" s="10"/>
    </row>
    <row r="1808" spans="1:50" x14ac:dyDescent="0.35">
      <c r="A1808" s="27" t="s">
        <v>145</v>
      </c>
      <c r="B1808" s="3" t="s">
        <v>230</v>
      </c>
      <c r="C1808" s="3" t="s">
        <v>334</v>
      </c>
      <c r="D1808" s="3" t="s">
        <v>162</v>
      </c>
      <c r="E1808" s="145">
        <v>10.5</v>
      </c>
      <c r="F1808" s="145">
        <v>44.31</v>
      </c>
      <c r="G1808" s="145">
        <v>88.04</v>
      </c>
      <c r="H1808" s="145">
        <v>104.1</v>
      </c>
      <c r="I1808" s="145">
        <v>160.9</v>
      </c>
      <c r="J1808" s="145">
        <v>25.52</v>
      </c>
      <c r="K1808" s="145">
        <v>338.11</v>
      </c>
      <c r="L1808" s="145">
        <v>167.46</v>
      </c>
      <c r="M1808" s="145">
        <v>167.96</v>
      </c>
      <c r="N1808" s="145">
        <v>692.25</v>
      </c>
      <c r="O1808" s="145">
        <v>1662.31</v>
      </c>
      <c r="P1808" s="145">
        <v>730.15</v>
      </c>
      <c r="Q1808" s="145">
        <v>389.7</v>
      </c>
      <c r="R1808" s="145">
        <v>124.19</v>
      </c>
      <c r="S1808" s="145">
        <v>40.07</v>
      </c>
      <c r="T1808" s="145">
        <v>370.99</v>
      </c>
      <c r="U1808" s="145">
        <v>237.5</v>
      </c>
      <c r="V1808" s="145">
        <v>575.79</v>
      </c>
      <c r="W1808" s="145">
        <v>154.13999999999999</v>
      </c>
      <c r="X1808" s="145">
        <v>48.04</v>
      </c>
      <c r="Y1808" s="145">
        <v>372.21</v>
      </c>
      <c r="Z1808" s="145">
        <v>717.47</v>
      </c>
      <c r="AA1808" s="145">
        <v>533.25</v>
      </c>
      <c r="AB1808" s="145">
        <v>505.77</v>
      </c>
      <c r="AC1808" s="145">
        <v>2056.83</v>
      </c>
      <c r="AD1808" s="145">
        <v>214.98</v>
      </c>
      <c r="AE1808" s="145">
        <v>478.18</v>
      </c>
      <c r="AF1808" s="145">
        <v>238.23</v>
      </c>
      <c r="AG1808" s="145">
        <v>315.94</v>
      </c>
      <c r="AH1808" s="145">
        <v>359.42</v>
      </c>
      <c r="AI1808" s="145">
        <v>163.5</v>
      </c>
      <c r="AJ1808" s="145">
        <v>163.28</v>
      </c>
      <c r="AK1808" s="145">
        <v>114.85</v>
      </c>
      <c r="AL1808" s="145">
        <v>874.66</v>
      </c>
      <c r="AM1808" s="145">
        <v>77.53</v>
      </c>
      <c r="AN1808" s="145">
        <v>344.37</v>
      </c>
      <c r="AO1808" s="145">
        <v>567.27</v>
      </c>
      <c r="AP1808" s="145">
        <v>59.48</v>
      </c>
      <c r="AQ1808" s="145">
        <v>249.72</v>
      </c>
      <c r="AR1808" s="145">
        <v>24.43</v>
      </c>
      <c r="AS1808" s="145">
        <v>127.47</v>
      </c>
      <c r="AT1808" s="145">
        <v>463.62</v>
      </c>
      <c r="AU1808" s="145">
        <v>61.19</v>
      </c>
      <c r="AV1808" s="145">
        <v>0</v>
      </c>
      <c r="AW1808" s="145">
        <v>21.33</v>
      </c>
      <c r="AX1808" s="195"/>
    </row>
    <row r="1809" spans="1:50" x14ac:dyDescent="0.35">
      <c r="A1809" s="27" t="s">
        <v>145</v>
      </c>
      <c r="B1809" s="3" t="s">
        <v>230</v>
      </c>
      <c r="C1809" s="3" t="s">
        <v>334</v>
      </c>
      <c r="D1809" s="3" t="s">
        <v>166</v>
      </c>
      <c r="E1809" s="145">
        <v>10.5</v>
      </c>
      <c r="F1809" s="145">
        <v>14.77</v>
      </c>
      <c r="G1809" s="145">
        <v>17.61</v>
      </c>
      <c r="H1809" s="145">
        <v>26.03</v>
      </c>
      <c r="I1809" s="145">
        <v>40.229999999999997</v>
      </c>
      <c r="J1809" s="145">
        <v>12.76</v>
      </c>
      <c r="K1809" s="145">
        <v>84.53</v>
      </c>
      <c r="L1809" s="145">
        <v>27.91</v>
      </c>
      <c r="M1809" s="145">
        <v>27.99</v>
      </c>
      <c r="N1809" s="145">
        <v>98.89</v>
      </c>
      <c r="O1809" s="145">
        <v>207.79</v>
      </c>
      <c r="P1809" s="145">
        <v>81.13</v>
      </c>
      <c r="Q1809" s="145">
        <v>43.3</v>
      </c>
      <c r="R1809" s="145">
        <v>20.7</v>
      </c>
      <c r="S1809" s="145">
        <v>10.02</v>
      </c>
      <c r="T1809" s="145">
        <v>46.37</v>
      </c>
      <c r="U1809" s="145">
        <v>39.58</v>
      </c>
      <c r="V1809" s="145">
        <v>47.98</v>
      </c>
      <c r="W1809" s="145">
        <v>15.41</v>
      </c>
      <c r="X1809" s="145">
        <v>8.01</v>
      </c>
      <c r="Y1809" s="145">
        <v>41.36</v>
      </c>
      <c r="Z1809" s="145">
        <v>89.68</v>
      </c>
      <c r="AA1809" s="145">
        <v>48.48</v>
      </c>
      <c r="AB1809" s="145">
        <v>42.15</v>
      </c>
      <c r="AC1809" s="145">
        <v>171.4</v>
      </c>
      <c r="AD1809" s="145">
        <v>19.54</v>
      </c>
      <c r="AE1809" s="145">
        <v>34.159999999999997</v>
      </c>
      <c r="AF1809" s="145">
        <v>18.329999999999998</v>
      </c>
      <c r="AG1809" s="145">
        <v>52.66</v>
      </c>
      <c r="AH1809" s="145">
        <v>39.94</v>
      </c>
      <c r="AI1809" s="145">
        <v>16.350000000000001</v>
      </c>
      <c r="AJ1809" s="145">
        <v>32.659999999999997</v>
      </c>
      <c r="AK1809" s="145">
        <v>19.14</v>
      </c>
      <c r="AL1809" s="145">
        <v>124.95</v>
      </c>
      <c r="AM1809" s="145">
        <v>9.69</v>
      </c>
      <c r="AN1809" s="145">
        <v>31.31</v>
      </c>
      <c r="AO1809" s="145">
        <v>81.040000000000006</v>
      </c>
      <c r="AP1809" s="145">
        <v>7.44</v>
      </c>
      <c r="AQ1809" s="145">
        <v>49.94</v>
      </c>
      <c r="AR1809" s="145">
        <v>6.11</v>
      </c>
      <c r="AS1809" s="145">
        <v>15.93</v>
      </c>
      <c r="AT1809" s="145">
        <v>154.54</v>
      </c>
      <c r="AU1809" s="145">
        <v>61.19</v>
      </c>
      <c r="AV1809" s="145">
        <v>0</v>
      </c>
      <c r="AW1809" s="145">
        <v>10.67</v>
      </c>
      <c r="AX1809" s="195"/>
    </row>
    <row r="1810" spans="1:50" x14ac:dyDescent="0.35">
      <c r="A1810" s="27" t="s">
        <v>145</v>
      </c>
      <c r="B1810" s="3" t="s">
        <v>230</v>
      </c>
      <c r="C1810" s="3" t="s">
        <v>334</v>
      </c>
      <c r="D1810" s="3" t="s">
        <v>327</v>
      </c>
      <c r="E1810" s="3">
        <v>0</v>
      </c>
      <c r="F1810" s="3">
        <v>0</v>
      </c>
      <c r="G1810" s="3">
        <v>0</v>
      </c>
      <c r="H1810" s="3">
        <v>0</v>
      </c>
      <c r="I1810" s="3">
        <v>0</v>
      </c>
      <c r="J1810" s="3">
        <v>0</v>
      </c>
      <c r="K1810" s="3">
        <v>0</v>
      </c>
      <c r="L1810" s="3">
        <v>0</v>
      </c>
      <c r="M1810" s="3">
        <v>0</v>
      </c>
      <c r="N1810" s="3">
        <v>0</v>
      </c>
      <c r="O1810" s="3">
        <v>0</v>
      </c>
      <c r="P1810" s="3">
        <v>0</v>
      </c>
      <c r="Q1810" s="3">
        <v>0</v>
      </c>
      <c r="R1810" s="3">
        <v>0</v>
      </c>
      <c r="S1810" s="3">
        <v>0</v>
      </c>
      <c r="T1810" s="3">
        <v>0</v>
      </c>
      <c r="U1810" s="3">
        <v>0</v>
      </c>
      <c r="V1810" s="3">
        <v>0</v>
      </c>
      <c r="W1810" s="3">
        <v>0</v>
      </c>
      <c r="X1810" s="3">
        <v>0</v>
      </c>
      <c r="Y1810" s="3">
        <v>0</v>
      </c>
      <c r="Z1810" s="3">
        <v>0</v>
      </c>
      <c r="AA1810" s="3">
        <v>0</v>
      </c>
      <c r="AB1810" s="3">
        <v>0</v>
      </c>
      <c r="AC1810" s="3">
        <v>0</v>
      </c>
      <c r="AD1810" s="3">
        <v>0</v>
      </c>
      <c r="AE1810" s="3">
        <v>0</v>
      </c>
      <c r="AF1810" s="3">
        <v>0</v>
      </c>
      <c r="AG1810" s="3">
        <v>0</v>
      </c>
      <c r="AH1810" s="3">
        <v>0</v>
      </c>
      <c r="AI1810" s="3">
        <v>0</v>
      </c>
      <c r="AJ1810" s="3">
        <v>0</v>
      </c>
      <c r="AK1810" s="3">
        <v>0</v>
      </c>
      <c r="AL1810" s="3">
        <v>0</v>
      </c>
      <c r="AM1810" s="3">
        <v>0</v>
      </c>
      <c r="AN1810" s="3">
        <v>0</v>
      </c>
      <c r="AO1810" s="3">
        <v>0</v>
      </c>
      <c r="AP1810" s="3">
        <v>0</v>
      </c>
      <c r="AQ1810" s="3">
        <v>0</v>
      </c>
      <c r="AR1810" s="3">
        <v>0</v>
      </c>
      <c r="AS1810" s="3">
        <v>0</v>
      </c>
      <c r="AT1810" s="3">
        <v>0</v>
      </c>
      <c r="AU1810" s="3">
        <v>0</v>
      </c>
      <c r="AV1810" s="3">
        <v>0</v>
      </c>
      <c r="AW1810" s="3">
        <v>0</v>
      </c>
      <c r="AX1810" s="10"/>
    </row>
    <row r="1811" spans="1:50" x14ac:dyDescent="0.35">
      <c r="A1811" s="27" t="s">
        <v>145</v>
      </c>
      <c r="B1811" s="3" t="s">
        <v>230</v>
      </c>
      <c r="C1811" s="3" t="s">
        <v>334</v>
      </c>
      <c r="D1811" s="3" t="s">
        <v>167</v>
      </c>
      <c r="E1811" s="3">
        <v>5</v>
      </c>
      <c r="F1811" s="3">
        <v>43</v>
      </c>
      <c r="G1811" s="3">
        <v>61</v>
      </c>
      <c r="H1811" s="3">
        <v>49</v>
      </c>
      <c r="I1811" s="3">
        <v>146</v>
      </c>
      <c r="J1811" s="3">
        <v>14</v>
      </c>
      <c r="K1811" s="3">
        <v>62</v>
      </c>
      <c r="L1811" s="3">
        <v>83</v>
      </c>
      <c r="M1811" s="3">
        <v>30</v>
      </c>
      <c r="N1811" s="3">
        <v>104</v>
      </c>
      <c r="O1811" s="3">
        <v>126</v>
      </c>
      <c r="P1811" s="3">
        <v>143</v>
      </c>
      <c r="Q1811" s="3">
        <v>90</v>
      </c>
      <c r="R1811" s="3">
        <v>62</v>
      </c>
      <c r="S1811" s="3">
        <v>15</v>
      </c>
      <c r="T1811" s="3">
        <v>94</v>
      </c>
      <c r="U1811" s="3">
        <v>116</v>
      </c>
      <c r="V1811" s="3">
        <v>173</v>
      </c>
      <c r="W1811" s="3">
        <v>78</v>
      </c>
      <c r="X1811" s="3">
        <v>37</v>
      </c>
      <c r="Y1811" s="3">
        <v>111</v>
      </c>
      <c r="Z1811" s="3">
        <v>256</v>
      </c>
      <c r="AA1811" s="3">
        <v>178</v>
      </c>
      <c r="AB1811" s="3">
        <v>208</v>
      </c>
      <c r="AC1811" s="3">
        <v>227</v>
      </c>
      <c r="AD1811" s="3">
        <v>93</v>
      </c>
      <c r="AE1811" s="3">
        <v>179</v>
      </c>
      <c r="AF1811" s="3">
        <v>191</v>
      </c>
      <c r="AG1811" s="3">
        <v>90</v>
      </c>
      <c r="AH1811" s="3">
        <v>166</v>
      </c>
      <c r="AI1811" s="3">
        <v>95</v>
      </c>
      <c r="AJ1811" s="3">
        <v>116</v>
      </c>
      <c r="AK1811" s="3">
        <v>31</v>
      </c>
      <c r="AL1811" s="3">
        <v>137</v>
      </c>
      <c r="AM1811" s="3">
        <v>49</v>
      </c>
      <c r="AN1811" s="3">
        <v>140</v>
      </c>
      <c r="AO1811" s="3">
        <v>124</v>
      </c>
      <c r="AP1811" s="3">
        <v>65</v>
      </c>
      <c r="AQ1811" s="3">
        <v>122</v>
      </c>
      <c r="AR1811" s="3">
        <v>14</v>
      </c>
      <c r="AS1811" s="3">
        <v>92</v>
      </c>
      <c r="AT1811" s="3">
        <v>332</v>
      </c>
      <c r="AU1811" s="3">
        <v>29</v>
      </c>
      <c r="AV1811" s="3">
        <v>30</v>
      </c>
      <c r="AW1811" s="3">
        <v>24</v>
      </c>
      <c r="AX1811" s="10"/>
    </row>
    <row r="1812" spans="1:50" x14ac:dyDescent="0.35">
      <c r="A1812" s="27" t="s">
        <v>145</v>
      </c>
      <c r="B1812" s="3" t="s">
        <v>230</v>
      </c>
      <c r="C1812" s="3" t="s">
        <v>334</v>
      </c>
      <c r="D1812" s="3" t="s">
        <v>132</v>
      </c>
      <c r="E1812" s="3">
        <v>1</v>
      </c>
      <c r="F1812" s="3">
        <v>3</v>
      </c>
      <c r="G1812" s="3">
        <v>5</v>
      </c>
      <c r="H1812" s="3">
        <v>4</v>
      </c>
      <c r="I1812" s="3">
        <v>4</v>
      </c>
      <c r="J1812" s="3">
        <v>2</v>
      </c>
      <c r="K1812" s="3">
        <v>4</v>
      </c>
      <c r="L1812" s="3">
        <v>6</v>
      </c>
      <c r="M1812" s="3">
        <v>6</v>
      </c>
      <c r="N1812" s="3">
        <v>7</v>
      </c>
      <c r="O1812" s="3">
        <v>8</v>
      </c>
      <c r="P1812" s="3">
        <v>9</v>
      </c>
      <c r="Q1812" s="3">
        <v>9</v>
      </c>
      <c r="R1812" s="3">
        <v>6</v>
      </c>
      <c r="S1812" s="3">
        <v>4</v>
      </c>
      <c r="T1812" s="3">
        <v>8</v>
      </c>
      <c r="U1812" s="3">
        <v>6</v>
      </c>
      <c r="V1812" s="3">
        <v>12</v>
      </c>
      <c r="W1812" s="3">
        <v>10</v>
      </c>
      <c r="X1812" s="3">
        <v>6</v>
      </c>
      <c r="Y1812" s="3">
        <v>9</v>
      </c>
      <c r="Z1812" s="3">
        <v>8</v>
      </c>
      <c r="AA1812" s="3">
        <v>11</v>
      </c>
      <c r="AB1812" s="3">
        <v>12</v>
      </c>
      <c r="AC1812" s="3">
        <v>12</v>
      </c>
      <c r="AD1812" s="3">
        <v>11</v>
      </c>
      <c r="AE1812" s="3">
        <v>14</v>
      </c>
      <c r="AF1812" s="3">
        <v>13</v>
      </c>
      <c r="AG1812" s="3">
        <v>6</v>
      </c>
      <c r="AH1812" s="3">
        <v>9</v>
      </c>
      <c r="AI1812" s="3">
        <v>10</v>
      </c>
      <c r="AJ1812" s="3">
        <v>5</v>
      </c>
      <c r="AK1812" s="3">
        <v>6</v>
      </c>
      <c r="AL1812" s="3">
        <v>7</v>
      </c>
      <c r="AM1812" s="3">
        <v>8</v>
      </c>
      <c r="AN1812" s="3">
        <v>11</v>
      </c>
      <c r="AO1812" s="3">
        <v>7</v>
      </c>
      <c r="AP1812" s="3">
        <v>8</v>
      </c>
      <c r="AQ1812" s="3">
        <v>5</v>
      </c>
      <c r="AR1812" s="3">
        <v>4</v>
      </c>
      <c r="AS1812" s="3">
        <v>8</v>
      </c>
      <c r="AT1812" s="3">
        <v>3</v>
      </c>
      <c r="AU1812" s="3">
        <v>1</v>
      </c>
      <c r="AV1812" s="3">
        <v>1</v>
      </c>
      <c r="AW1812" s="3">
        <v>2</v>
      </c>
      <c r="AX1812" s="10"/>
    </row>
    <row r="1813" spans="1:50" x14ac:dyDescent="0.35">
      <c r="A1813" s="27" t="s">
        <v>145</v>
      </c>
      <c r="B1813" s="3" t="s">
        <v>230</v>
      </c>
      <c r="C1813" s="3" t="s">
        <v>335</v>
      </c>
      <c r="D1813" s="3" t="s">
        <v>162</v>
      </c>
      <c r="E1813" s="145"/>
      <c r="F1813" s="145"/>
      <c r="G1813" s="145"/>
      <c r="H1813" s="145"/>
      <c r="I1813" s="145"/>
      <c r="J1813" s="145"/>
      <c r="K1813" s="145"/>
      <c r="L1813" s="145"/>
      <c r="M1813" s="145"/>
      <c r="N1813" s="145"/>
      <c r="O1813" s="145"/>
      <c r="P1813" s="145">
        <v>44.92</v>
      </c>
      <c r="Q1813" s="145"/>
      <c r="R1813" s="145"/>
      <c r="S1813" s="145">
        <v>90.88</v>
      </c>
      <c r="T1813" s="145"/>
      <c r="U1813" s="145"/>
      <c r="V1813" s="145">
        <v>45.44</v>
      </c>
      <c r="W1813" s="145">
        <v>45.44</v>
      </c>
      <c r="X1813" s="145"/>
      <c r="Y1813" s="145">
        <v>90.88</v>
      </c>
      <c r="Z1813" s="145">
        <v>248.88</v>
      </c>
      <c r="AA1813" s="145">
        <v>135.80000000000001</v>
      </c>
      <c r="AB1813" s="145">
        <v>454.4</v>
      </c>
      <c r="AC1813" s="145">
        <v>526.88</v>
      </c>
      <c r="AD1813" s="145">
        <v>597.74</v>
      </c>
      <c r="AE1813" s="145">
        <v>643.72</v>
      </c>
      <c r="AF1813" s="145">
        <v>608.98</v>
      </c>
      <c r="AG1813" s="145">
        <v>597.74</v>
      </c>
      <c r="AH1813" s="145">
        <v>723.93</v>
      </c>
      <c r="AI1813" s="145">
        <v>597.74</v>
      </c>
      <c r="AJ1813" s="145">
        <v>643.72</v>
      </c>
      <c r="AK1813" s="145">
        <v>528.77</v>
      </c>
      <c r="AL1813" s="145">
        <v>528.77</v>
      </c>
      <c r="AM1813" s="145">
        <v>321.86</v>
      </c>
      <c r="AN1813" s="145"/>
      <c r="AO1813" s="145">
        <v>45.98</v>
      </c>
      <c r="AP1813" s="145"/>
      <c r="AQ1813" s="145">
        <v>45.98</v>
      </c>
      <c r="AR1813" s="145"/>
      <c r="AS1813" s="145"/>
      <c r="AT1813" s="145"/>
      <c r="AU1813" s="145">
        <v>45.98</v>
      </c>
      <c r="AV1813" s="145"/>
      <c r="AW1813" s="145">
        <v>91.96</v>
      </c>
      <c r="AX1813" s="195">
        <v>102.04</v>
      </c>
    </row>
    <row r="1814" spans="1:50" x14ac:dyDescent="0.35">
      <c r="A1814" s="27" t="s">
        <v>145</v>
      </c>
      <c r="B1814" s="3" t="s">
        <v>230</v>
      </c>
      <c r="C1814" s="3" t="s">
        <v>335</v>
      </c>
      <c r="D1814" s="3" t="s">
        <v>166</v>
      </c>
      <c r="E1814" s="145"/>
      <c r="F1814" s="145"/>
      <c r="G1814" s="145"/>
      <c r="H1814" s="145"/>
      <c r="I1814" s="145"/>
      <c r="J1814" s="145"/>
      <c r="K1814" s="145"/>
      <c r="L1814" s="145"/>
      <c r="M1814" s="145"/>
      <c r="N1814" s="145"/>
      <c r="O1814" s="145"/>
      <c r="P1814" s="145">
        <v>44.92</v>
      </c>
      <c r="Q1814" s="145"/>
      <c r="R1814" s="145"/>
      <c r="S1814" s="145">
        <v>90.88</v>
      </c>
      <c r="T1814" s="145"/>
      <c r="U1814" s="145"/>
      <c r="V1814" s="145">
        <v>45.44</v>
      </c>
      <c r="W1814" s="145">
        <v>45.44</v>
      </c>
      <c r="X1814" s="145"/>
      <c r="Y1814" s="145">
        <v>90.88</v>
      </c>
      <c r="Z1814" s="145">
        <v>124.44</v>
      </c>
      <c r="AA1814" s="145">
        <v>67.900000000000006</v>
      </c>
      <c r="AB1814" s="145">
        <v>454.4</v>
      </c>
      <c r="AC1814" s="145">
        <v>263.44</v>
      </c>
      <c r="AD1814" s="145">
        <v>597.74</v>
      </c>
      <c r="AE1814" s="145">
        <v>643.72</v>
      </c>
      <c r="AF1814" s="145">
        <v>304.49</v>
      </c>
      <c r="AG1814" s="145">
        <v>597.74</v>
      </c>
      <c r="AH1814" s="145">
        <v>361.97</v>
      </c>
      <c r="AI1814" s="145">
        <v>597.74</v>
      </c>
      <c r="AJ1814" s="145">
        <v>643.72</v>
      </c>
      <c r="AK1814" s="145">
        <v>528.77</v>
      </c>
      <c r="AL1814" s="145">
        <v>528.77</v>
      </c>
      <c r="AM1814" s="145">
        <v>321.86</v>
      </c>
      <c r="AN1814" s="145"/>
      <c r="AO1814" s="145">
        <v>45.98</v>
      </c>
      <c r="AP1814" s="145"/>
      <c r="AQ1814" s="145">
        <v>45.98</v>
      </c>
      <c r="AR1814" s="145"/>
      <c r="AS1814" s="145"/>
      <c r="AT1814" s="145"/>
      <c r="AU1814" s="145">
        <v>45.98</v>
      </c>
      <c r="AV1814" s="145"/>
      <c r="AW1814" s="145">
        <v>91.96</v>
      </c>
      <c r="AX1814" s="195">
        <v>102.04</v>
      </c>
    </row>
    <row r="1815" spans="1:50" x14ac:dyDescent="0.35">
      <c r="A1815" s="27" t="s">
        <v>145</v>
      </c>
      <c r="B1815" s="3" t="s">
        <v>230</v>
      </c>
      <c r="C1815" s="3" t="s">
        <v>335</v>
      </c>
      <c r="D1815" s="3" t="s">
        <v>327</v>
      </c>
      <c r="E1815" s="3"/>
      <c r="F1815" s="3"/>
      <c r="G1815" s="3"/>
      <c r="H1815" s="3"/>
      <c r="I1815" s="3"/>
      <c r="J1815" s="3"/>
      <c r="K1815" s="3"/>
      <c r="L1815" s="3"/>
      <c r="M1815" s="3"/>
      <c r="N1815" s="3"/>
      <c r="O1815" s="3"/>
      <c r="P1815" s="3">
        <v>2</v>
      </c>
      <c r="Q1815" s="3"/>
      <c r="R1815" s="3"/>
      <c r="S1815" s="3">
        <v>4</v>
      </c>
      <c r="T1815" s="3"/>
      <c r="U1815" s="3"/>
      <c r="V1815" s="3">
        <v>2</v>
      </c>
      <c r="W1815" s="3">
        <v>2</v>
      </c>
      <c r="X1815" s="3"/>
      <c r="Y1815" s="3">
        <v>4</v>
      </c>
      <c r="Z1815" s="3">
        <v>11</v>
      </c>
      <c r="AA1815" s="3">
        <v>6</v>
      </c>
      <c r="AB1815" s="3">
        <v>20</v>
      </c>
      <c r="AC1815" s="3">
        <v>23</v>
      </c>
      <c r="AD1815" s="3">
        <v>26</v>
      </c>
      <c r="AE1815" s="3">
        <v>28</v>
      </c>
      <c r="AF1815" s="3">
        <v>26</v>
      </c>
      <c r="AG1815" s="3">
        <v>26</v>
      </c>
      <c r="AH1815" s="3">
        <v>31</v>
      </c>
      <c r="AI1815" s="3">
        <v>26</v>
      </c>
      <c r="AJ1815" s="3">
        <v>28</v>
      </c>
      <c r="AK1815" s="3">
        <v>23</v>
      </c>
      <c r="AL1815" s="3">
        <v>23</v>
      </c>
      <c r="AM1815" s="3">
        <v>14</v>
      </c>
      <c r="AN1815" s="3"/>
      <c r="AO1815" s="3">
        <v>2</v>
      </c>
      <c r="AP1815" s="3"/>
      <c r="AQ1815" s="3">
        <v>2</v>
      </c>
      <c r="AR1815" s="3"/>
      <c r="AS1815" s="3"/>
      <c r="AT1815" s="3"/>
      <c r="AU1815" s="3">
        <v>2</v>
      </c>
      <c r="AV1815" s="3"/>
      <c r="AW1815" s="3">
        <v>4</v>
      </c>
      <c r="AX1815" s="10">
        <v>4</v>
      </c>
    </row>
    <row r="1816" spans="1:50" x14ac:dyDescent="0.35">
      <c r="A1816" s="27" t="s">
        <v>145</v>
      </c>
      <c r="B1816" s="3" t="s">
        <v>230</v>
      </c>
      <c r="C1816" s="3" t="s">
        <v>335</v>
      </c>
      <c r="D1816" s="3" t="s">
        <v>167</v>
      </c>
      <c r="E1816" s="3"/>
      <c r="F1816" s="3"/>
      <c r="G1816" s="3"/>
      <c r="H1816" s="3"/>
      <c r="I1816" s="3"/>
      <c r="J1816" s="3"/>
      <c r="K1816" s="3"/>
      <c r="L1816" s="3"/>
      <c r="M1816" s="3"/>
      <c r="N1816" s="3"/>
      <c r="O1816" s="3"/>
      <c r="P1816" s="3">
        <v>0</v>
      </c>
      <c r="Q1816" s="3"/>
      <c r="R1816" s="3"/>
      <c r="S1816" s="3">
        <v>0</v>
      </c>
      <c r="T1816" s="3"/>
      <c r="U1816" s="3"/>
      <c r="V1816" s="3">
        <v>0</v>
      </c>
      <c r="W1816" s="3">
        <v>0</v>
      </c>
      <c r="X1816" s="3"/>
      <c r="Y1816" s="3">
        <v>0</v>
      </c>
      <c r="Z1816" s="3">
        <v>0</v>
      </c>
      <c r="AA1816" s="3">
        <v>0</v>
      </c>
      <c r="AB1816" s="3">
        <v>0</v>
      </c>
      <c r="AC1816" s="3">
        <v>0</v>
      </c>
      <c r="AD1816" s="3">
        <v>0</v>
      </c>
      <c r="AE1816" s="3">
        <v>0</v>
      </c>
      <c r="AF1816" s="3">
        <v>0</v>
      </c>
      <c r="AG1816" s="3">
        <v>0</v>
      </c>
      <c r="AH1816" s="3">
        <v>0</v>
      </c>
      <c r="AI1816" s="3">
        <v>0</v>
      </c>
      <c r="AJ1816" s="3">
        <v>0</v>
      </c>
      <c r="AK1816" s="3">
        <v>0</v>
      </c>
      <c r="AL1816" s="3">
        <v>0</v>
      </c>
      <c r="AM1816" s="3">
        <v>0</v>
      </c>
      <c r="AN1816" s="3"/>
      <c r="AO1816" s="3">
        <v>0</v>
      </c>
      <c r="AP1816" s="3"/>
      <c r="AQ1816" s="3">
        <v>0</v>
      </c>
      <c r="AR1816" s="3"/>
      <c r="AS1816" s="3"/>
      <c r="AT1816" s="3"/>
      <c r="AU1816" s="3">
        <v>0</v>
      </c>
      <c r="AV1816" s="3"/>
      <c r="AW1816" s="3">
        <v>0</v>
      </c>
      <c r="AX1816" s="10">
        <v>0</v>
      </c>
    </row>
    <row r="1817" spans="1:50" x14ac:dyDescent="0.35">
      <c r="A1817" s="27" t="s">
        <v>145</v>
      </c>
      <c r="B1817" s="3" t="s">
        <v>230</v>
      </c>
      <c r="C1817" s="3" t="s">
        <v>335</v>
      </c>
      <c r="D1817" s="3" t="s">
        <v>132</v>
      </c>
      <c r="E1817" s="3"/>
      <c r="F1817" s="3"/>
      <c r="G1817" s="3"/>
      <c r="H1817" s="3"/>
      <c r="I1817" s="3"/>
      <c r="J1817" s="3"/>
      <c r="K1817" s="3"/>
      <c r="L1817" s="3"/>
      <c r="M1817" s="3"/>
      <c r="N1817" s="3"/>
      <c r="O1817" s="3"/>
      <c r="P1817" s="3">
        <v>1</v>
      </c>
      <c r="Q1817" s="3"/>
      <c r="R1817" s="3"/>
      <c r="S1817" s="3">
        <v>1</v>
      </c>
      <c r="T1817" s="3"/>
      <c r="U1817" s="3"/>
      <c r="V1817" s="3">
        <v>1</v>
      </c>
      <c r="W1817" s="3">
        <v>1</v>
      </c>
      <c r="X1817" s="3"/>
      <c r="Y1817" s="3">
        <v>1</v>
      </c>
      <c r="Z1817" s="3">
        <v>2</v>
      </c>
      <c r="AA1817" s="3">
        <v>2</v>
      </c>
      <c r="AB1817" s="3">
        <v>1</v>
      </c>
      <c r="AC1817" s="3">
        <v>2</v>
      </c>
      <c r="AD1817" s="3">
        <v>1</v>
      </c>
      <c r="AE1817" s="3">
        <v>1</v>
      </c>
      <c r="AF1817" s="3">
        <v>2</v>
      </c>
      <c r="AG1817" s="3">
        <v>1</v>
      </c>
      <c r="AH1817" s="3">
        <v>2</v>
      </c>
      <c r="AI1817" s="3">
        <v>1</v>
      </c>
      <c r="AJ1817" s="3">
        <v>1</v>
      </c>
      <c r="AK1817" s="3">
        <v>1</v>
      </c>
      <c r="AL1817" s="3">
        <v>1</v>
      </c>
      <c r="AM1817" s="3">
        <v>1</v>
      </c>
      <c r="AN1817" s="3"/>
      <c r="AO1817" s="3">
        <v>1</v>
      </c>
      <c r="AP1817" s="3"/>
      <c r="AQ1817" s="3">
        <v>1</v>
      </c>
      <c r="AR1817" s="3"/>
      <c r="AS1817" s="3"/>
      <c r="AT1817" s="3"/>
      <c r="AU1817" s="3">
        <v>1</v>
      </c>
      <c r="AV1817" s="3"/>
      <c r="AW1817" s="3">
        <v>1</v>
      </c>
      <c r="AX1817" s="10">
        <v>1</v>
      </c>
    </row>
    <row r="1818" spans="1:50" x14ac:dyDescent="0.35">
      <c r="A1818" s="27" t="s">
        <v>145</v>
      </c>
      <c r="B1818" s="3" t="s">
        <v>230</v>
      </c>
      <c r="C1818" s="3" t="s">
        <v>336</v>
      </c>
      <c r="D1818" s="3" t="s">
        <v>162</v>
      </c>
      <c r="E1818" s="145"/>
      <c r="F1818" s="145"/>
      <c r="G1818" s="145"/>
      <c r="H1818" s="145"/>
      <c r="I1818" s="145"/>
      <c r="J1818" s="145">
        <v>160.44</v>
      </c>
      <c r="K1818" s="145"/>
      <c r="L1818" s="145">
        <v>80.22</v>
      </c>
      <c r="M1818" s="145">
        <v>287.22000000000003</v>
      </c>
      <c r="N1818" s="145">
        <v>58</v>
      </c>
      <c r="O1818" s="145">
        <v>80.22</v>
      </c>
      <c r="P1818" s="145"/>
      <c r="Q1818" s="145"/>
      <c r="R1818" s="145"/>
      <c r="S1818" s="145">
        <v>80.22</v>
      </c>
      <c r="T1818" s="145">
        <v>220</v>
      </c>
      <c r="U1818" s="145">
        <v>110</v>
      </c>
      <c r="V1818" s="145">
        <v>80.22</v>
      </c>
      <c r="W1818" s="145">
        <v>80.22</v>
      </c>
      <c r="X1818" s="145"/>
      <c r="Y1818" s="145">
        <v>80.22</v>
      </c>
      <c r="Z1818" s="145">
        <v>80.22</v>
      </c>
      <c r="AA1818" s="145">
        <v>240.66</v>
      </c>
      <c r="AB1818" s="145"/>
      <c r="AC1818" s="145">
        <v>401.1</v>
      </c>
      <c r="AD1818" s="145">
        <v>80.22</v>
      </c>
      <c r="AE1818" s="145">
        <v>320.88</v>
      </c>
      <c r="AF1818" s="145">
        <v>112.75</v>
      </c>
      <c r="AG1818" s="145"/>
      <c r="AH1818" s="145">
        <v>240.66</v>
      </c>
      <c r="AI1818" s="145">
        <v>621.1</v>
      </c>
      <c r="AJ1818" s="145">
        <v>160.44</v>
      </c>
      <c r="AK1818" s="145">
        <v>401.1</v>
      </c>
      <c r="AL1818" s="145">
        <v>346.44</v>
      </c>
      <c r="AM1818" s="145">
        <v>80.22</v>
      </c>
      <c r="AN1818" s="145">
        <v>220</v>
      </c>
      <c r="AO1818" s="145"/>
      <c r="AP1818" s="145">
        <v>268.54000000000002</v>
      </c>
      <c r="AQ1818" s="145">
        <v>159.63999999999999</v>
      </c>
      <c r="AR1818" s="145">
        <v>79.02</v>
      </c>
      <c r="AS1818" s="145">
        <v>79.02</v>
      </c>
      <c r="AT1818" s="145">
        <v>80.22</v>
      </c>
      <c r="AU1818" s="145"/>
      <c r="AV1818" s="145"/>
      <c r="AW1818" s="145">
        <v>80.22</v>
      </c>
      <c r="AX1818" s="195"/>
    </row>
    <row r="1819" spans="1:50" x14ac:dyDescent="0.35">
      <c r="A1819" s="27" t="s">
        <v>145</v>
      </c>
      <c r="B1819" s="3" t="s">
        <v>230</v>
      </c>
      <c r="C1819" s="3" t="s">
        <v>336</v>
      </c>
      <c r="D1819" s="3" t="s">
        <v>166</v>
      </c>
      <c r="E1819" s="145"/>
      <c r="F1819" s="145"/>
      <c r="G1819" s="145"/>
      <c r="H1819" s="145"/>
      <c r="I1819" s="145"/>
      <c r="J1819" s="145">
        <v>53.48</v>
      </c>
      <c r="K1819" s="145"/>
      <c r="L1819" s="145">
        <v>80.22</v>
      </c>
      <c r="M1819" s="145">
        <v>95.74</v>
      </c>
      <c r="N1819" s="145">
        <v>58</v>
      </c>
      <c r="O1819" s="145">
        <v>80.22</v>
      </c>
      <c r="P1819" s="145"/>
      <c r="Q1819" s="145"/>
      <c r="R1819" s="145"/>
      <c r="S1819" s="145">
        <v>80.22</v>
      </c>
      <c r="T1819" s="145">
        <v>220</v>
      </c>
      <c r="U1819" s="145">
        <v>110</v>
      </c>
      <c r="V1819" s="145">
        <v>40.11</v>
      </c>
      <c r="W1819" s="145">
        <v>80.22</v>
      </c>
      <c r="X1819" s="145"/>
      <c r="Y1819" s="145">
        <v>80.22</v>
      </c>
      <c r="Z1819" s="145">
        <v>80.22</v>
      </c>
      <c r="AA1819" s="145">
        <v>80.22</v>
      </c>
      <c r="AB1819" s="145"/>
      <c r="AC1819" s="145">
        <v>200.55</v>
      </c>
      <c r="AD1819" s="145">
        <v>80.22</v>
      </c>
      <c r="AE1819" s="145">
        <v>160.44</v>
      </c>
      <c r="AF1819" s="145">
        <v>56.38</v>
      </c>
      <c r="AG1819" s="145"/>
      <c r="AH1819" s="145">
        <v>120.33</v>
      </c>
      <c r="AI1819" s="145">
        <v>155.28</v>
      </c>
      <c r="AJ1819" s="145">
        <v>160.44</v>
      </c>
      <c r="AK1819" s="145">
        <v>133.69999999999999</v>
      </c>
      <c r="AL1819" s="145">
        <v>115.48</v>
      </c>
      <c r="AM1819" s="145">
        <v>40.11</v>
      </c>
      <c r="AN1819" s="145">
        <v>73.33</v>
      </c>
      <c r="AO1819" s="145"/>
      <c r="AP1819" s="145">
        <v>89.51</v>
      </c>
      <c r="AQ1819" s="145">
        <v>79.819999999999993</v>
      </c>
      <c r="AR1819" s="145">
        <v>79.02</v>
      </c>
      <c r="AS1819" s="145">
        <v>79.02</v>
      </c>
      <c r="AT1819" s="145">
        <v>80.22</v>
      </c>
      <c r="AU1819" s="145"/>
      <c r="AV1819" s="145"/>
      <c r="AW1819" s="145">
        <v>80.22</v>
      </c>
      <c r="AX1819" s="195"/>
    </row>
    <row r="1820" spans="1:50" x14ac:dyDescent="0.35">
      <c r="A1820" s="27" t="s">
        <v>145</v>
      </c>
      <c r="B1820" s="3" t="s">
        <v>230</v>
      </c>
      <c r="C1820" s="3" t="s">
        <v>336</v>
      </c>
      <c r="D1820" s="3" t="s">
        <v>327</v>
      </c>
      <c r="E1820" s="3"/>
      <c r="F1820" s="3"/>
      <c r="G1820" s="3"/>
      <c r="H1820" s="3"/>
      <c r="I1820" s="3"/>
      <c r="J1820" s="3">
        <v>3</v>
      </c>
      <c r="K1820" s="3"/>
      <c r="L1820" s="3">
        <v>1</v>
      </c>
      <c r="M1820" s="3">
        <v>4</v>
      </c>
      <c r="N1820" s="3">
        <v>1</v>
      </c>
      <c r="O1820" s="3">
        <v>1</v>
      </c>
      <c r="P1820" s="3"/>
      <c r="Q1820" s="3"/>
      <c r="R1820" s="3"/>
      <c r="S1820" s="3">
        <v>1</v>
      </c>
      <c r="T1820" s="3">
        <v>4</v>
      </c>
      <c r="U1820" s="3">
        <v>2</v>
      </c>
      <c r="V1820" s="3">
        <v>3</v>
      </c>
      <c r="W1820" s="3">
        <v>1</v>
      </c>
      <c r="X1820" s="3"/>
      <c r="Y1820" s="3">
        <v>1</v>
      </c>
      <c r="Z1820" s="3">
        <v>1</v>
      </c>
      <c r="AA1820" s="3">
        <v>3</v>
      </c>
      <c r="AB1820" s="3"/>
      <c r="AC1820" s="3">
        <v>5</v>
      </c>
      <c r="AD1820" s="3">
        <v>1</v>
      </c>
      <c r="AE1820" s="3">
        <v>4</v>
      </c>
      <c r="AF1820" s="3">
        <v>2</v>
      </c>
      <c r="AG1820" s="3"/>
      <c r="AH1820" s="3">
        <v>3</v>
      </c>
      <c r="AI1820" s="3">
        <v>9</v>
      </c>
      <c r="AJ1820" s="3">
        <v>2</v>
      </c>
      <c r="AK1820" s="3">
        <v>5</v>
      </c>
      <c r="AL1820" s="3">
        <v>5</v>
      </c>
      <c r="AM1820" s="3">
        <v>2</v>
      </c>
      <c r="AN1820" s="3">
        <v>4</v>
      </c>
      <c r="AO1820" s="3"/>
      <c r="AP1820" s="3">
        <v>4</v>
      </c>
      <c r="AQ1820" s="3">
        <v>2</v>
      </c>
      <c r="AR1820" s="3">
        <v>1</v>
      </c>
      <c r="AS1820" s="3">
        <v>1</v>
      </c>
      <c r="AT1820" s="3">
        <v>1</v>
      </c>
      <c r="AU1820" s="3"/>
      <c r="AV1820" s="3"/>
      <c r="AW1820" s="3">
        <v>1</v>
      </c>
      <c r="AX1820" s="10"/>
    </row>
    <row r="1821" spans="1:50" x14ac:dyDescent="0.35">
      <c r="A1821" s="27" t="s">
        <v>145</v>
      </c>
      <c r="B1821" s="3" t="s">
        <v>230</v>
      </c>
      <c r="C1821" s="3" t="s">
        <v>336</v>
      </c>
      <c r="D1821" s="3" t="s">
        <v>167</v>
      </c>
      <c r="E1821" s="3"/>
      <c r="F1821" s="3"/>
      <c r="G1821" s="3"/>
      <c r="H1821" s="3"/>
      <c r="I1821" s="3"/>
      <c r="J1821" s="3">
        <v>0</v>
      </c>
      <c r="K1821" s="3"/>
      <c r="L1821" s="3">
        <v>0</v>
      </c>
      <c r="M1821" s="3">
        <v>0</v>
      </c>
      <c r="N1821" s="3">
        <v>0</v>
      </c>
      <c r="O1821" s="3">
        <v>0</v>
      </c>
      <c r="P1821" s="3"/>
      <c r="Q1821" s="3"/>
      <c r="R1821" s="3"/>
      <c r="S1821" s="3">
        <v>0</v>
      </c>
      <c r="T1821" s="3">
        <v>0</v>
      </c>
      <c r="U1821" s="3">
        <v>0</v>
      </c>
      <c r="V1821" s="3">
        <v>0</v>
      </c>
      <c r="W1821" s="3">
        <v>0</v>
      </c>
      <c r="X1821" s="3"/>
      <c r="Y1821" s="3">
        <v>0</v>
      </c>
      <c r="Z1821" s="3">
        <v>0</v>
      </c>
      <c r="AA1821" s="3">
        <v>0</v>
      </c>
      <c r="AB1821" s="3"/>
      <c r="AC1821" s="3">
        <v>0</v>
      </c>
      <c r="AD1821" s="3">
        <v>0</v>
      </c>
      <c r="AE1821" s="3">
        <v>0</v>
      </c>
      <c r="AF1821" s="3">
        <v>0</v>
      </c>
      <c r="AG1821" s="3"/>
      <c r="AH1821" s="3">
        <v>0</v>
      </c>
      <c r="AI1821" s="3">
        <v>0</v>
      </c>
      <c r="AJ1821" s="3">
        <v>0</v>
      </c>
      <c r="AK1821" s="3">
        <v>0</v>
      </c>
      <c r="AL1821" s="3">
        <v>0</v>
      </c>
      <c r="AM1821" s="3">
        <v>0</v>
      </c>
      <c r="AN1821" s="3">
        <v>0</v>
      </c>
      <c r="AO1821" s="3"/>
      <c r="AP1821" s="3">
        <v>0</v>
      </c>
      <c r="AQ1821" s="3">
        <v>0</v>
      </c>
      <c r="AR1821" s="3">
        <v>0</v>
      </c>
      <c r="AS1821" s="3">
        <v>0</v>
      </c>
      <c r="AT1821" s="3">
        <v>0</v>
      </c>
      <c r="AU1821" s="3"/>
      <c r="AV1821" s="3"/>
      <c r="AW1821" s="3">
        <v>0</v>
      </c>
      <c r="AX1821" s="10"/>
    </row>
    <row r="1822" spans="1:50" x14ac:dyDescent="0.35">
      <c r="A1822" s="27" t="s">
        <v>145</v>
      </c>
      <c r="B1822" s="3" t="s">
        <v>230</v>
      </c>
      <c r="C1822" s="3" t="s">
        <v>336</v>
      </c>
      <c r="D1822" s="3" t="s">
        <v>132</v>
      </c>
      <c r="E1822" s="3"/>
      <c r="F1822" s="3"/>
      <c r="G1822" s="3"/>
      <c r="H1822" s="3"/>
      <c r="I1822" s="3"/>
      <c r="J1822" s="3">
        <v>3</v>
      </c>
      <c r="K1822" s="3"/>
      <c r="L1822" s="3">
        <v>1</v>
      </c>
      <c r="M1822" s="3">
        <v>3</v>
      </c>
      <c r="N1822" s="3">
        <v>1</v>
      </c>
      <c r="O1822" s="3">
        <v>1</v>
      </c>
      <c r="P1822" s="3"/>
      <c r="Q1822" s="3"/>
      <c r="R1822" s="3"/>
      <c r="S1822" s="3">
        <v>1</v>
      </c>
      <c r="T1822" s="3">
        <v>1</v>
      </c>
      <c r="U1822" s="3">
        <v>1</v>
      </c>
      <c r="V1822" s="3">
        <v>2</v>
      </c>
      <c r="W1822" s="3">
        <v>1</v>
      </c>
      <c r="X1822" s="3"/>
      <c r="Y1822" s="3">
        <v>1</v>
      </c>
      <c r="Z1822" s="3">
        <v>1</v>
      </c>
      <c r="AA1822" s="3">
        <v>3</v>
      </c>
      <c r="AB1822" s="3"/>
      <c r="AC1822" s="3">
        <v>2</v>
      </c>
      <c r="AD1822" s="3">
        <v>1</v>
      </c>
      <c r="AE1822" s="3">
        <v>2</v>
      </c>
      <c r="AF1822" s="3">
        <v>2</v>
      </c>
      <c r="AG1822" s="3"/>
      <c r="AH1822" s="3">
        <v>2</v>
      </c>
      <c r="AI1822" s="3">
        <v>4</v>
      </c>
      <c r="AJ1822" s="3">
        <v>1</v>
      </c>
      <c r="AK1822" s="3">
        <v>3</v>
      </c>
      <c r="AL1822" s="3">
        <v>3</v>
      </c>
      <c r="AM1822" s="3">
        <v>2</v>
      </c>
      <c r="AN1822" s="3">
        <v>3</v>
      </c>
      <c r="AO1822" s="3"/>
      <c r="AP1822" s="3">
        <v>3</v>
      </c>
      <c r="AQ1822" s="3">
        <v>2</v>
      </c>
      <c r="AR1822" s="3">
        <v>1</v>
      </c>
      <c r="AS1822" s="3">
        <v>1</v>
      </c>
      <c r="AT1822" s="3">
        <v>1</v>
      </c>
      <c r="AU1822" s="3"/>
      <c r="AV1822" s="3"/>
      <c r="AW1822" s="3">
        <v>1</v>
      </c>
      <c r="AX1822" s="10"/>
    </row>
    <row r="1823" spans="1:50" x14ac:dyDescent="0.35">
      <c r="A1823" s="27" t="s">
        <v>145</v>
      </c>
      <c r="B1823" s="3" t="s">
        <v>230</v>
      </c>
      <c r="C1823" s="3" t="s">
        <v>337</v>
      </c>
      <c r="D1823" s="3" t="s">
        <v>162</v>
      </c>
      <c r="E1823" s="145">
        <v>6342.55</v>
      </c>
      <c r="F1823" s="145">
        <v>6434.93</v>
      </c>
      <c r="G1823" s="145">
        <v>5865.08</v>
      </c>
      <c r="H1823" s="145">
        <v>6378.47</v>
      </c>
      <c r="I1823" s="145">
        <v>7570.55</v>
      </c>
      <c r="J1823" s="145">
        <v>10134.200000000001</v>
      </c>
      <c r="K1823" s="145">
        <v>9222.61</v>
      </c>
      <c r="L1823" s="145">
        <v>11884.69</v>
      </c>
      <c r="M1823" s="145">
        <v>9261.7199999999993</v>
      </c>
      <c r="N1823" s="145">
        <v>8083.87</v>
      </c>
      <c r="O1823" s="145">
        <v>7483.06</v>
      </c>
      <c r="P1823" s="145">
        <v>7913.15</v>
      </c>
      <c r="Q1823" s="145">
        <v>10132.370000000001</v>
      </c>
      <c r="R1823" s="145">
        <v>8354.18</v>
      </c>
      <c r="S1823" s="145">
        <v>8097.07</v>
      </c>
      <c r="T1823" s="145">
        <v>9712.3700000000008</v>
      </c>
      <c r="U1823" s="145">
        <v>8476.34</v>
      </c>
      <c r="V1823" s="145">
        <v>8073.08</v>
      </c>
      <c r="W1823" s="145">
        <v>8914.8799999999992</v>
      </c>
      <c r="X1823" s="145">
        <v>9929.56</v>
      </c>
      <c r="Y1823" s="145">
        <v>8833.26</v>
      </c>
      <c r="Z1823" s="145">
        <v>10087.91</v>
      </c>
      <c r="AA1823" s="145">
        <v>8995.06</v>
      </c>
      <c r="AB1823" s="145">
        <v>12070.74</v>
      </c>
      <c r="AC1823" s="145">
        <v>12310.19</v>
      </c>
      <c r="AD1823" s="145">
        <v>12303.98</v>
      </c>
      <c r="AE1823" s="145">
        <v>12172.23</v>
      </c>
      <c r="AF1823" s="145">
        <v>10235.34</v>
      </c>
      <c r="AG1823" s="145">
        <v>11810.08</v>
      </c>
      <c r="AH1823" s="145">
        <v>15679.22</v>
      </c>
      <c r="AI1823" s="145">
        <v>17452.23</v>
      </c>
      <c r="AJ1823" s="145">
        <v>17352.86</v>
      </c>
      <c r="AK1823" s="145">
        <v>13974.8</v>
      </c>
      <c r="AL1823" s="145">
        <v>15769.18</v>
      </c>
      <c r="AM1823" s="145">
        <v>17962.57</v>
      </c>
      <c r="AN1823" s="145">
        <v>14353.8</v>
      </c>
      <c r="AO1823" s="145">
        <v>12937.3</v>
      </c>
      <c r="AP1823" s="145">
        <v>10308.040000000001</v>
      </c>
      <c r="AQ1823" s="145">
        <v>7631.61</v>
      </c>
      <c r="AR1823" s="145">
        <v>3713.47</v>
      </c>
      <c r="AS1823" s="145">
        <v>4408.68</v>
      </c>
      <c r="AT1823" s="145">
        <v>5951.07</v>
      </c>
      <c r="AU1823" s="145">
        <v>6288.45</v>
      </c>
      <c r="AV1823" s="145">
        <v>8114.44</v>
      </c>
      <c r="AW1823" s="145">
        <v>7401.23</v>
      </c>
      <c r="AX1823" s="195">
        <v>5866</v>
      </c>
    </row>
    <row r="1824" spans="1:50" x14ac:dyDescent="0.35">
      <c r="A1824" s="27" t="s">
        <v>145</v>
      </c>
      <c r="B1824" s="3" t="s">
        <v>230</v>
      </c>
      <c r="C1824" s="3" t="s">
        <v>337</v>
      </c>
      <c r="D1824" s="3" t="s">
        <v>166</v>
      </c>
      <c r="E1824" s="145">
        <v>288.3</v>
      </c>
      <c r="F1824" s="145">
        <v>321.75</v>
      </c>
      <c r="G1824" s="145">
        <v>225.58</v>
      </c>
      <c r="H1824" s="145">
        <v>289.93</v>
      </c>
      <c r="I1824" s="145">
        <v>378.53</v>
      </c>
      <c r="J1824" s="145">
        <v>326.91000000000003</v>
      </c>
      <c r="K1824" s="145">
        <v>368.9</v>
      </c>
      <c r="L1824" s="145">
        <v>339.56</v>
      </c>
      <c r="M1824" s="145">
        <v>343.03</v>
      </c>
      <c r="N1824" s="145">
        <v>224.55</v>
      </c>
      <c r="O1824" s="145">
        <v>220.09</v>
      </c>
      <c r="P1824" s="145">
        <v>247.29</v>
      </c>
      <c r="Q1824" s="145">
        <v>326.85000000000002</v>
      </c>
      <c r="R1824" s="145">
        <v>278.47000000000003</v>
      </c>
      <c r="S1824" s="145">
        <v>253.03</v>
      </c>
      <c r="T1824" s="145">
        <v>285.66000000000003</v>
      </c>
      <c r="U1824" s="145">
        <v>256.86</v>
      </c>
      <c r="V1824" s="145">
        <v>224.25</v>
      </c>
      <c r="W1824" s="145">
        <v>247.64</v>
      </c>
      <c r="X1824" s="145">
        <v>300.89999999999998</v>
      </c>
      <c r="Y1824" s="145">
        <v>238.74</v>
      </c>
      <c r="Z1824" s="145">
        <v>288.23</v>
      </c>
      <c r="AA1824" s="145">
        <v>264.56</v>
      </c>
      <c r="AB1824" s="145">
        <v>287.39999999999998</v>
      </c>
      <c r="AC1824" s="145">
        <v>341.95</v>
      </c>
      <c r="AD1824" s="145">
        <v>341.78</v>
      </c>
      <c r="AE1824" s="145">
        <v>328.98</v>
      </c>
      <c r="AF1824" s="145">
        <v>284.32</v>
      </c>
      <c r="AG1824" s="145">
        <v>288.05</v>
      </c>
      <c r="AH1824" s="145">
        <v>356.35</v>
      </c>
      <c r="AI1824" s="145">
        <v>447.49</v>
      </c>
      <c r="AJ1824" s="145">
        <v>444.95</v>
      </c>
      <c r="AK1824" s="145">
        <v>436.71</v>
      </c>
      <c r="AL1824" s="145">
        <v>394.23</v>
      </c>
      <c r="AM1824" s="145">
        <v>408.24</v>
      </c>
      <c r="AN1824" s="145">
        <v>398.72</v>
      </c>
      <c r="AO1824" s="145">
        <v>369.64</v>
      </c>
      <c r="AP1824" s="145">
        <v>355.45</v>
      </c>
      <c r="AQ1824" s="145">
        <v>254.39</v>
      </c>
      <c r="AR1824" s="145">
        <v>412.61</v>
      </c>
      <c r="AS1824" s="145">
        <v>314.91000000000003</v>
      </c>
      <c r="AT1824" s="145">
        <v>371.94</v>
      </c>
      <c r="AU1824" s="145">
        <v>369.91</v>
      </c>
      <c r="AV1824" s="145">
        <v>386.4</v>
      </c>
      <c r="AW1824" s="145">
        <v>370.06</v>
      </c>
      <c r="AX1824" s="195">
        <v>391.07</v>
      </c>
    </row>
    <row r="1825" spans="1:50" x14ac:dyDescent="0.35">
      <c r="A1825" s="27" t="s">
        <v>145</v>
      </c>
      <c r="B1825" s="3" t="s">
        <v>230</v>
      </c>
      <c r="C1825" s="3" t="s">
        <v>337</v>
      </c>
      <c r="D1825" s="3" t="s">
        <v>327</v>
      </c>
      <c r="E1825" s="3">
        <v>139</v>
      </c>
      <c r="F1825" s="3">
        <v>128</v>
      </c>
      <c r="G1825" s="3">
        <v>197</v>
      </c>
      <c r="H1825" s="3">
        <v>205</v>
      </c>
      <c r="I1825" s="3">
        <v>148</v>
      </c>
      <c r="J1825" s="3">
        <v>208</v>
      </c>
      <c r="K1825" s="3">
        <v>186</v>
      </c>
      <c r="L1825" s="3">
        <v>234</v>
      </c>
      <c r="M1825" s="3">
        <v>201</v>
      </c>
      <c r="N1825" s="3">
        <v>197</v>
      </c>
      <c r="O1825" s="3">
        <v>198</v>
      </c>
      <c r="P1825" s="3">
        <v>182</v>
      </c>
      <c r="Q1825" s="3">
        <v>224</v>
      </c>
      <c r="R1825" s="3">
        <v>184</v>
      </c>
      <c r="S1825" s="3">
        <v>179</v>
      </c>
      <c r="T1825" s="3">
        <v>193</v>
      </c>
      <c r="U1825" s="3">
        <v>199</v>
      </c>
      <c r="V1825" s="3">
        <v>167</v>
      </c>
      <c r="W1825" s="3">
        <v>215</v>
      </c>
      <c r="X1825" s="3">
        <v>242</v>
      </c>
      <c r="Y1825" s="3">
        <v>195</v>
      </c>
      <c r="Z1825" s="3">
        <v>225</v>
      </c>
      <c r="AA1825" s="3">
        <v>203</v>
      </c>
      <c r="AB1825" s="3">
        <v>250</v>
      </c>
      <c r="AC1825" s="3">
        <v>235</v>
      </c>
      <c r="AD1825" s="3">
        <v>240</v>
      </c>
      <c r="AE1825" s="3">
        <v>208</v>
      </c>
      <c r="AF1825" s="3">
        <v>193</v>
      </c>
      <c r="AG1825" s="3">
        <v>229</v>
      </c>
      <c r="AH1825" s="3">
        <v>264</v>
      </c>
      <c r="AI1825" s="3">
        <v>289</v>
      </c>
      <c r="AJ1825" s="3">
        <v>339</v>
      </c>
      <c r="AK1825" s="3">
        <v>284</v>
      </c>
      <c r="AL1825" s="3">
        <v>354</v>
      </c>
      <c r="AM1825" s="3">
        <v>334</v>
      </c>
      <c r="AN1825" s="3">
        <v>253</v>
      </c>
      <c r="AO1825" s="3">
        <v>241</v>
      </c>
      <c r="AP1825" s="3">
        <v>190</v>
      </c>
      <c r="AQ1825" s="3">
        <v>134</v>
      </c>
      <c r="AR1825" s="3">
        <v>67</v>
      </c>
      <c r="AS1825" s="3">
        <v>86</v>
      </c>
      <c r="AT1825" s="3">
        <v>123</v>
      </c>
      <c r="AU1825" s="3">
        <v>139</v>
      </c>
      <c r="AV1825" s="3">
        <v>158</v>
      </c>
      <c r="AW1825" s="3">
        <v>130</v>
      </c>
      <c r="AX1825" s="10">
        <v>105</v>
      </c>
    </row>
    <row r="1826" spans="1:50" x14ac:dyDescent="0.35">
      <c r="A1826" s="27" t="s">
        <v>145</v>
      </c>
      <c r="B1826" s="3" t="s">
        <v>230</v>
      </c>
      <c r="C1826" s="3" t="s">
        <v>337</v>
      </c>
      <c r="D1826" s="3" t="s">
        <v>167</v>
      </c>
      <c r="E1826" s="4">
        <v>1019</v>
      </c>
      <c r="F1826" s="4">
        <v>1302</v>
      </c>
      <c r="G1826" s="4">
        <v>1107</v>
      </c>
      <c r="H1826" s="4">
        <v>1391</v>
      </c>
      <c r="I1826" s="4">
        <v>1847</v>
      </c>
      <c r="J1826" s="4">
        <v>2384</v>
      </c>
      <c r="K1826" s="4">
        <v>2153</v>
      </c>
      <c r="L1826" s="4">
        <v>2599</v>
      </c>
      <c r="M1826" s="4">
        <v>1640</v>
      </c>
      <c r="N1826" s="4">
        <v>1206</v>
      </c>
      <c r="O1826" s="3">
        <v>987</v>
      </c>
      <c r="P1826" s="4">
        <v>1261</v>
      </c>
      <c r="Q1826" s="4">
        <v>1453</v>
      </c>
      <c r="R1826" s="4">
        <v>1475</v>
      </c>
      <c r="S1826" s="4">
        <v>1463</v>
      </c>
      <c r="T1826" s="4">
        <v>2061</v>
      </c>
      <c r="U1826" s="4">
        <v>1624</v>
      </c>
      <c r="V1826" s="4">
        <v>1603</v>
      </c>
      <c r="W1826" s="4">
        <v>1696</v>
      </c>
      <c r="X1826" s="4">
        <v>1673</v>
      </c>
      <c r="Y1826" s="4">
        <v>1671</v>
      </c>
      <c r="Z1826" s="4">
        <v>1937</v>
      </c>
      <c r="AA1826" s="4">
        <v>1762</v>
      </c>
      <c r="AB1826" s="4">
        <v>2523</v>
      </c>
      <c r="AC1826" s="4">
        <v>2714</v>
      </c>
      <c r="AD1826" s="4">
        <v>2807</v>
      </c>
      <c r="AE1826" s="4">
        <v>2881</v>
      </c>
      <c r="AF1826" s="4">
        <v>2335</v>
      </c>
      <c r="AG1826" s="4">
        <v>2585</v>
      </c>
      <c r="AH1826" s="4">
        <v>3977</v>
      </c>
      <c r="AI1826" s="4">
        <v>4426</v>
      </c>
      <c r="AJ1826" s="4">
        <v>3722</v>
      </c>
      <c r="AK1826" s="4">
        <v>2863</v>
      </c>
      <c r="AL1826" s="4">
        <v>2914</v>
      </c>
      <c r="AM1826" s="4">
        <v>4236</v>
      </c>
      <c r="AN1826" s="4">
        <v>3408</v>
      </c>
      <c r="AO1826" s="4">
        <v>3215</v>
      </c>
      <c r="AP1826" s="4">
        <v>2616</v>
      </c>
      <c r="AQ1826" s="4">
        <v>1909</v>
      </c>
      <c r="AR1826" s="3">
        <v>796</v>
      </c>
      <c r="AS1826" s="4">
        <v>1003</v>
      </c>
      <c r="AT1826" s="4">
        <v>1193</v>
      </c>
      <c r="AU1826" s="4">
        <v>1180</v>
      </c>
      <c r="AV1826" s="4">
        <v>1895</v>
      </c>
      <c r="AW1826" s="4">
        <v>1808</v>
      </c>
      <c r="AX1826" s="16">
        <v>1397</v>
      </c>
    </row>
    <row r="1827" spans="1:50" x14ac:dyDescent="0.35">
      <c r="A1827" s="27" t="s">
        <v>145</v>
      </c>
      <c r="B1827" s="3" t="s">
        <v>230</v>
      </c>
      <c r="C1827" s="3" t="s">
        <v>337</v>
      </c>
      <c r="D1827" s="3" t="s">
        <v>132</v>
      </c>
      <c r="E1827" s="3">
        <v>22</v>
      </c>
      <c r="F1827" s="3">
        <v>20</v>
      </c>
      <c r="G1827" s="3">
        <v>26</v>
      </c>
      <c r="H1827" s="3">
        <v>22</v>
      </c>
      <c r="I1827" s="3">
        <v>20</v>
      </c>
      <c r="J1827" s="3">
        <v>31</v>
      </c>
      <c r="K1827" s="3">
        <v>25</v>
      </c>
      <c r="L1827" s="3">
        <v>35</v>
      </c>
      <c r="M1827" s="3">
        <v>27</v>
      </c>
      <c r="N1827" s="3">
        <v>36</v>
      </c>
      <c r="O1827" s="3">
        <v>34</v>
      </c>
      <c r="P1827" s="3">
        <v>32</v>
      </c>
      <c r="Q1827" s="3">
        <v>31</v>
      </c>
      <c r="R1827" s="3">
        <v>30</v>
      </c>
      <c r="S1827" s="3">
        <v>32</v>
      </c>
      <c r="T1827" s="3">
        <v>34</v>
      </c>
      <c r="U1827" s="3">
        <v>33</v>
      </c>
      <c r="V1827" s="3">
        <v>36</v>
      </c>
      <c r="W1827" s="3">
        <v>36</v>
      </c>
      <c r="X1827" s="3">
        <v>33</v>
      </c>
      <c r="Y1827" s="3">
        <v>37</v>
      </c>
      <c r="Z1827" s="3">
        <v>35</v>
      </c>
      <c r="AA1827" s="3">
        <v>34</v>
      </c>
      <c r="AB1827" s="3">
        <v>42</v>
      </c>
      <c r="AC1827" s="3">
        <v>36</v>
      </c>
      <c r="AD1827" s="3">
        <v>36</v>
      </c>
      <c r="AE1827" s="3">
        <v>37</v>
      </c>
      <c r="AF1827" s="3">
        <v>36</v>
      </c>
      <c r="AG1827" s="3">
        <v>41</v>
      </c>
      <c r="AH1827" s="3">
        <v>44</v>
      </c>
      <c r="AI1827" s="3">
        <v>39</v>
      </c>
      <c r="AJ1827" s="3">
        <v>39</v>
      </c>
      <c r="AK1827" s="3">
        <v>32</v>
      </c>
      <c r="AL1827" s="3">
        <v>40</v>
      </c>
      <c r="AM1827" s="3">
        <v>44</v>
      </c>
      <c r="AN1827" s="3">
        <v>36</v>
      </c>
      <c r="AO1827" s="3">
        <v>35</v>
      </c>
      <c r="AP1827" s="3">
        <v>29</v>
      </c>
      <c r="AQ1827" s="3">
        <v>30</v>
      </c>
      <c r="AR1827" s="3">
        <v>9</v>
      </c>
      <c r="AS1827" s="3">
        <v>14</v>
      </c>
      <c r="AT1827" s="3">
        <v>16</v>
      </c>
      <c r="AU1827" s="3">
        <v>17</v>
      </c>
      <c r="AV1827" s="3">
        <v>21</v>
      </c>
      <c r="AW1827" s="3">
        <v>20</v>
      </c>
      <c r="AX1827" s="10">
        <v>15</v>
      </c>
    </row>
    <row r="1828" spans="1:50" x14ac:dyDescent="0.35">
      <c r="A1828" s="27" t="s">
        <v>145</v>
      </c>
      <c r="B1828" s="3" t="s">
        <v>230</v>
      </c>
      <c r="C1828" s="3" t="s">
        <v>339</v>
      </c>
      <c r="D1828" s="3" t="s">
        <v>162</v>
      </c>
      <c r="E1828" s="145">
        <v>21010.29</v>
      </c>
      <c r="F1828" s="145">
        <v>21479.71</v>
      </c>
      <c r="G1828" s="145">
        <v>17224.11</v>
      </c>
      <c r="H1828" s="145">
        <v>19091.8</v>
      </c>
      <c r="I1828" s="145">
        <v>20930.150000000001</v>
      </c>
      <c r="J1828" s="145">
        <v>24256.99</v>
      </c>
      <c r="K1828" s="145">
        <v>21764.54</v>
      </c>
      <c r="L1828" s="145">
        <v>20492.060000000001</v>
      </c>
      <c r="M1828" s="145">
        <v>16347.56</v>
      </c>
      <c r="N1828" s="145">
        <v>17331.689999999999</v>
      </c>
      <c r="O1828" s="145">
        <v>18987.740000000002</v>
      </c>
      <c r="P1828" s="145">
        <v>18800.16</v>
      </c>
      <c r="Q1828" s="145">
        <v>20350.36</v>
      </c>
      <c r="R1828" s="145">
        <v>15918.53</v>
      </c>
      <c r="S1828" s="145">
        <v>21949.03</v>
      </c>
      <c r="T1828" s="145">
        <v>18197.689999999999</v>
      </c>
      <c r="U1828" s="145">
        <v>21351.99</v>
      </c>
      <c r="V1828" s="145">
        <v>18861.990000000002</v>
      </c>
      <c r="W1828" s="145">
        <v>25293.73</v>
      </c>
      <c r="X1828" s="145">
        <v>24521.33</v>
      </c>
      <c r="Y1828" s="145">
        <v>17364.740000000002</v>
      </c>
      <c r="Z1828" s="145">
        <v>20665.11</v>
      </c>
      <c r="AA1828" s="145">
        <v>20445.98</v>
      </c>
      <c r="AB1828" s="145">
        <v>18689.23</v>
      </c>
      <c r="AC1828" s="145">
        <v>19357.75</v>
      </c>
      <c r="AD1828" s="145">
        <v>19974.37</v>
      </c>
      <c r="AE1828" s="145">
        <v>25600.560000000001</v>
      </c>
      <c r="AF1828" s="145">
        <v>20982.6</v>
      </c>
      <c r="AG1828" s="145">
        <v>25183.26</v>
      </c>
      <c r="AH1828" s="145">
        <v>27536.07</v>
      </c>
      <c r="AI1828" s="145">
        <v>27648.97</v>
      </c>
      <c r="AJ1828" s="145">
        <v>21641.67</v>
      </c>
      <c r="AK1828" s="145">
        <v>24631.51</v>
      </c>
      <c r="AL1828" s="145">
        <v>25197.88</v>
      </c>
      <c r="AM1828" s="145">
        <v>23134.18</v>
      </c>
      <c r="AN1828" s="145">
        <v>17936.79</v>
      </c>
      <c r="AO1828" s="145">
        <v>20274</v>
      </c>
      <c r="AP1828" s="145">
        <v>17820.34</v>
      </c>
      <c r="AQ1828" s="145">
        <v>14576.33</v>
      </c>
      <c r="AR1828" s="145">
        <v>2760.41</v>
      </c>
      <c r="AS1828" s="145">
        <v>5182.66</v>
      </c>
      <c r="AT1828" s="145">
        <v>11003.23</v>
      </c>
      <c r="AU1828" s="145">
        <v>9376.8700000000008</v>
      </c>
      <c r="AV1828" s="145">
        <v>8689.43</v>
      </c>
      <c r="AW1828" s="145">
        <v>14849.92</v>
      </c>
      <c r="AX1828" s="195">
        <v>7612.5</v>
      </c>
    </row>
    <row r="1829" spans="1:50" x14ac:dyDescent="0.35">
      <c r="A1829" s="27" t="s">
        <v>145</v>
      </c>
      <c r="B1829" s="3" t="s">
        <v>230</v>
      </c>
      <c r="C1829" s="3" t="s">
        <v>339</v>
      </c>
      <c r="D1829" s="3" t="s">
        <v>166</v>
      </c>
      <c r="E1829" s="145">
        <v>512.45000000000005</v>
      </c>
      <c r="F1829" s="145">
        <v>499.53</v>
      </c>
      <c r="G1829" s="145">
        <v>441.64</v>
      </c>
      <c r="H1829" s="145">
        <v>454.57</v>
      </c>
      <c r="I1829" s="145">
        <v>486.75</v>
      </c>
      <c r="J1829" s="145">
        <v>516.11</v>
      </c>
      <c r="K1829" s="145">
        <v>473.14</v>
      </c>
      <c r="L1829" s="145">
        <v>465.73</v>
      </c>
      <c r="M1829" s="145">
        <v>363.28</v>
      </c>
      <c r="N1829" s="145">
        <v>403.06</v>
      </c>
      <c r="O1829" s="145">
        <v>431.54</v>
      </c>
      <c r="P1829" s="145">
        <v>437.21</v>
      </c>
      <c r="Q1829" s="145">
        <v>333.61</v>
      </c>
      <c r="R1829" s="145">
        <v>252.68</v>
      </c>
      <c r="S1829" s="145">
        <v>313.56</v>
      </c>
      <c r="T1829" s="145">
        <v>249.28</v>
      </c>
      <c r="U1829" s="145">
        <v>309.45</v>
      </c>
      <c r="V1829" s="145">
        <v>277.38</v>
      </c>
      <c r="W1829" s="145">
        <v>324.27999999999997</v>
      </c>
      <c r="X1829" s="145">
        <v>306.52</v>
      </c>
      <c r="Y1829" s="145">
        <v>225.52</v>
      </c>
      <c r="Z1829" s="145">
        <v>248.98</v>
      </c>
      <c r="AA1829" s="145">
        <v>246.34</v>
      </c>
      <c r="AB1829" s="145">
        <v>263.23</v>
      </c>
      <c r="AC1829" s="145">
        <v>238.98</v>
      </c>
      <c r="AD1829" s="145">
        <v>277.42</v>
      </c>
      <c r="AE1829" s="145">
        <v>336.85</v>
      </c>
      <c r="AF1829" s="145">
        <v>322.81</v>
      </c>
      <c r="AG1829" s="145">
        <v>322.86</v>
      </c>
      <c r="AH1829" s="145">
        <v>344.2</v>
      </c>
      <c r="AI1829" s="145">
        <v>354.47</v>
      </c>
      <c r="AJ1829" s="145">
        <v>292.45999999999998</v>
      </c>
      <c r="AK1829" s="145">
        <v>293.23</v>
      </c>
      <c r="AL1829" s="145">
        <v>299.97000000000003</v>
      </c>
      <c r="AM1829" s="145">
        <v>289.18</v>
      </c>
      <c r="AN1829" s="145">
        <v>239.16</v>
      </c>
      <c r="AO1829" s="145">
        <v>277.73</v>
      </c>
      <c r="AP1829" s="145">
        <v>234.48</v>
      </c>
      <c r="AQ1829" s="145">
        <v>199.68</v>
      </c>
      <c r="AR1829" s="145">
        <v>184.03</v>
      </c>
      <c r="AS1829" s="145">
        <v>185.1</v>
      </c>
      <c r="AT1829" s="145">
        <v>275.08</v>
      </c>
      <c r="AU1829" s="145">
        <v>203.85</v>
      </c>
      <c r="AV1829" s="145">
        <v>188.9</v>
      </c>
      <c r="AW1829" s="145">
        <v>265.18</v>
      </c>
      <c r="AX1829" s="195">
        <v>185.67</v>
      </c>
    </row>
    <row r="1830" spans="1:50" x14ac:dyDescent="0.35">
      <c r="A1830" s="27" t="s">
        <v>145</v>
      </c>
      <c r="B1830" s="3" t="s">
        <v>230</v>
      </c>
      <c r="C1830" s="3" t="s">
        <v>339</v>
      </c>
      <c r="D1830" s="3" t="s">
        <v>327</v>
      </c>
      <c r="E1830" s="3">
        <v>405</v>
      </c>
      <c r="F1830" s="3">
        <v>420</v>
      </c>
      <c r="G1830" s="3">
        <v>352</v>
      </c>
      <c r="H1830" s="3">
        <v>412</v>
      </c>
      <c r="I1830" s="3">
        <v>445</v>
      </c>
      <c r="J1830" s="3">
        <v>528</v>
      </c>
      <c r="K1830" s="3">
        <v>462</v>
      </c>
      <c r="L1830" s="3">
        <v>512</v>
      </c>
      <c r="M1830" s="3">
        <v>365</v>
      </c>
      <c r="N1830" s="3">
        <v>403</v>
      </c>
      <c r="O1830" s="3">
        <v>401</v>
      </c>
      <c r="P1830" s="3">
        <v>374</v>
      </c>
      <c r="Q1830" s="3">
        <v>812</v>
      </c>
      <c r="R1830" s="4">
        <v>1007</v>
      </c>
      <c r="S1830" s="4">
        <v>1109</v>
      </c>
      <c r="T1830" s="4">
        <v>1096</v>
      </c>
      <c r="U1830" s="4">
        <v>1151</v>
      </c>
      <c r="V1830" s="4">
        <v>1067</v>
      </c>
      <c r="W1830" s="4">
        <v>1495</v>
      </c>
      <c r="X1830" s="4">
        <v>1802</v>
      </c>
      <c r="Y1830" s="4">
        <v>1343</v>
      </c>
      <c r="Z1830" s="4">
        <v>1627</v>
      </c>
      <c r="AA1830" s="4">
        <v>1533</v>
      </c>
      <c r="AB1830" s="4">
        <v>1203</v>
      </c>
      <c r="AC1830" s="4">
        <v>1185</v>
      </c>
      <c r="AD1830" s="4">
        <v>1512</v>
      </c>
      <c r="AE1830" s="4">
        <v>1809</v>
      </c>
      <c r="AF1830" s="4">
        <v>1293</v>
      </c>
      <c r="AG1830" s="4">
        <v>1502</v>
      </c>
      <c r="AH1830" s="4">
        <v>1288</v>
      </c>
      <c r="AI1830" s="4">
        <v>1384</v>
      </c>
      <c r="AJ1830" s="4">
        <v>1301</v>
      </c>
      <c r="AK1830" s="4">
        <v>1377</v>
      </c>
      <c r="AL1830" s="4">
        <v>1459</v>
      </c>
      <c r="AM1830" s="4">
        <v>1472</v>
      </c>
      <c r="AN1830" s="4">
        <v>1428</v>
      </c>
      <c r="AO1830" s="4">
        <v>1568</v>
      </c>
      <c r="AP1830" s="4">
        <v>1365</v>
      </c>
      <c r="AQ1830" s="4">
        <v>1304</v>
      </c>
      <c r="AR1830" s="3">
        <v>71</v>
      </c>
      <c r="AS1830" s="3">
        <v>145</v>
      </c>
      <c r="AT1830" s="3">
        <v>279</v>
      </c>
      <c r="AU1830" s="3">
        <v>273</v>
      </c>
      <c r="AV1830" s="3">
        <v>246</v>
      </c>
      <c r="AW1830" s="3">
        <v>392</v>
      </c>
      <c r="AX1830" s="10">
        <v>258</v>
      </c>
    </row>
    <row r="1831" spans="1:50" x14ac:dyDescent="0.35">
      <c r="A1831" s="27" t="s">
        <v>145</v>
      </c>
      <c r="B1831" s="3" t="s">
        <v>230</v>
      </c>
      <c r="C1831" s="3" t="s">
        <v>339</v>
      </c>
      <c r="D1831" s="3" t="s">
        <v>167</v>
      </c>
      <c r="E1831" s="4">
        <v>5769</v>
      </c>
      <c r="F1831" s="4">
        <v>5904</v>
      </c>
      <c r="G1831" s="4">
        <v>4889</v>
      </c>
      <c r="H1831" s="4">
        <v>5589</v>
      </c>
      <c r="I1831" s="4">
        <v>6085</v>
      </c>
      <c r="J1831" s="4">
        <v>6747</v>
      </c>
      <c r="K1831" s="4">
        <v>6509</v>
      </c>
      <c r="L1831" s="4">
        <v>6618</v>
      </c>
      <c r="M1831" s="4">
        <v>4594</v>
      </c>
      <c r="N1831" s="4">
        <v>5638</v>
      </c>
      <c r="O1831" s="4">
        <v>5765</v>
      </c>
      <c r="P1831" s="4">
        <v>5209</v>
      </c>
      <c r="Q1831" s="4">
        <v>5651</v>
      </c>
      <c r="R1831" s="4">
        <v>3973</v>
      </c>
      <c r="S1831" s="4">
        <v>5973</v>
      </c>
      <c r="T1831" s="4">
        <v>4697</v>
      </c>
      <c r="U1831" s="4">
        <v>5445</v>
      </c>
      <c r="V1831" s="4">
        <v>4631</v>
      </c>
      <c r="W1831" s="4">
        <v>6602</v>
      </c>
      <c r="X1831" s="4">
        <v>6769</v>
      </c>
      <c r="Y1831" s="4">
        <v>4945</v>
      </c>
      <c r="Z1831" s="4">
        <v>5550</v>
      </c>
      <c r="AA1831" s="4">
        <v>5605</v>
      </c>
      <c r="AB1831" s="4">
        <v>4810</v>
      </c>
      <c r="AC1831" s="4">
        <v>4826</v>
      </c>
      <c r="AD1831" s="4">
        <v>5115</v>
      </c>
      <c r="AE1831" s="4">
        <v>6856</v>
      </c>
      <c r="AF1831" s="4">
        <v>5693</v>
      </c>
      <c r="AG1831" s="4">
        <v>6979</v>
      </c>
      <c r="AH1831" s="4">
        <v>7460</v>
      </c>
      <c r="AI1831" s="4">
        <v>7323</v>
      </c>
      <c r="AJ1831" s="4">
        <v>5776</v>
      </c>
      <c r="AK1831" s="4">
        <v>6635</v>
      </c>
      <c r="AL1831" s="4">
        <v>6745</v>
      </c>
      <c r="AM1831" s="4">
        <v>6261</v>
      </c>
      <c r="AN1831" s="4">
        <v>4849</v>
      </c>
      <c r="AO1831" s="4">
        <v>5860</v>
      </c>
      <c r="AP1831" s="4">
        <v>5044</v>
      </c>
      <c r="AQ1831" s="4">
        <v>4048</v>
      </c>
      <c r="AR1831" s="3">
        <v>919</v>
      </c>
      <c r="AS1831" s="4">
        <v>1699</v>
      </c>
      <c r="AT1831" s="4">
        <v>3930</v>
      </c>
      <c r="AU1831" s="4">
        <v>3518</v>
      </c>
      <c r="AV1831" s="4">
        <v>2993</v>
      </c>
      <c r="AW1831" s="4">
        <v>5180</v>
      </c>
      <c r="AX1831" s="16">
        <v>2522</v>
      </c>
    </row>
    <row r="1832" spans="1:50" x14ac:dyDescent="0.35">
      <c r="A1832" s="27" t="s">
        <v>145</v>
      </c>
      <c r="B1832" s="3" t="s">
        <v>230</v>
      </c>
      <c r="C1832" s="3" t="s">
        <v>339</v>
      </c>
      <c r="D1832" s="3" t="s">
        <v>132</v>
      </c>
      <c r="E1832" s="3">
        <v>41</v>
      </c>
      <c r="F1832" s="3">
        <v>43</v>
      </c>
      <c r="G1832" s="3">
        <v>39</v>
      </c>
      <c r="H1832" s="3">
        <v>42</v>
      </c>
      <c r="I1832" s="3">
        <v>43</v>
      </c>
      <c r="J1832" s="3">
        <v>47</v>
      </c>
      <c r="K1832" s="3">
        <v>46</v>
      </c>
      <c r="L1832" s="3">
        <v>44</v>
      </c>
      <c r="M1832" s="3">
        <v>45</v>
      </c>
      <c r="N1832" s="3">
        <v>43</v>
      </c>
      <c r="O1832" s="3">
        <v>44</v>
      </c>
      <c r="P1832" s="3">
        <v>43</v>
      </c>
      <c r="Q1832" s="3">
        <v>61</v>
      </c>
      <c r="R1832" s="3">
        <v>63</v>
      </c>
      <c r="S1832" s="3">
        <v>70</v>
      </c>
      <c r="T1832" s="3">
        <v>73</v>
      </c>
      <c r="U1832" s="3">
        <v>69</v>
      </c>
      <c r="V1832" s="3">
        <v>68</v>
      </c>
      <c r="W1832" s="3">
        <v>78</v>
      </c>
      <c r="X1832" s="3">
        <v>80</v>
      </c>
      <c r="Y1832" s="3">
        <v>77</v>
      </c>
      <c r="Z1832" s="3">
        <v>83</v>
      </c>
      <c r="AA1832" s="3">
        <v>83</v>
      </c>
      <c r="AB1832" s="3">
        <v>71</v>
      </c>
      <c r="AC1832" s="3">
        <v>81</v>
      </c>
      <c r="AD1832" s="3">
        <v>72</v>
      </c>
      <c r="AE1832" s="3">
        <v>76</v>
      </c>
      <c r="AF1832" s="3">
        <v>65</v>
      </c>
      <c r="AG1832" s="3">
        <v>78</v>
      </c>
      <c r="AH1832" s="3">
        <v>80</v>
      </c>
      <c r="AI1832" s="3">
        <v>78</v>
      </c>
      <c r="AJ1832" s="3">
        <v>74</v>
      </c>
      <c r="AK1832" s="3">
        <v>84</v>
      </c>
      <c r="AL1832" s="3">
        <v>84</v>
      </c>
      <c r="AM1832" s="3">
        <v>80</v>
      </c>
      <c r="AN1832" s="3">
        <v>75</v>
      </c>
      <c r="AO1832" s="3">
        <v>73</v>
      </c>
      <c r="AP1832" s="3">
        <v>76</v>
      </c>
      <c r="AQ1832" s="3">
        <v>73</v>
      </c>
      <c r="AR1832" s="3">
        <v>15</v>
      </c>
      <c r="AS1832" s="3">
        <v>28</v>
      </c>
      <c r="AT1832" s="3">
        <v>40</v>
      </c>
      <c r="AU1832" s="3">
        <v>46</v>
      </c>
      <c r="AV1832" s="3">
        <v>46</v>
      </c>
      <c r="AW1832" s="3">
        <v>56</v>
      </c>
      <c r="AX1832" s="10">
        <v>41</v>
      </c>
    </row>
    <row r="1833" spans="1:50" x14ac:dyDescent="0.35">
      <c r="A1833" s="27" t="s">
        <v>145</v>
      </c>
      <c r="B1833" s="3" t="s">
        <v>231</v>
      </c>
      <c r="C1833" s="3" t="s">
        <v>129</v>
      </c>
      <c r="D1833" s="3" t="s">
        <v>162</v>
      </c>
      <c r="E1833" s="145">
        <v>13090.9</v>
      </c>
      <c r="F1833" s="145">
        <v>7954.16</v>
      </c>
      <c r="G1833" s="145">
        <v>10039.969999999999</v>
      </c>
      <c r="H1833" s="145">
        <v>8594.2099999999991</v>
      </c>
      <c r="I1833" s="145">
        <v>6451.39</v>
      </c>
      <c r="J1833" s="145">
        <v>4995.47</v>
      </c>
      <c r="K1833" s="145">
        <v>5182.2</v>
      </c>
      <c r="L1833" s="145">
        <v>6908.43</v>
      </c>
      <c r="M1833" s="145">
        <v>9535.2099999999991</v>
      </c>
      <c r="N1833" s="145">
        <v>9930.81</v>
      </c>
      <c r="O1833" s="145">
        <v>11450.74</v>
      </c>
      <c r="P1833" s="145">
        <v>18651.14</v>
      </c>
      <c r="Q1833" s="145">
        <v>13787.88</v>
      </c>
      <c r="R1833" s="145">
        <v>18228.97</v>
      </c>
      <c r="S1833" s="145">
        <v>19906.849999999999</v>
      </c>
      <c r="T1833" s="145">
        <v>13133.63</v>
      </c>
      <c r="U1833" s="145">
        <v>15225.89</v>
      </c>
      <c r="V1833" s="145">
        <v>16424.310000000001</v>
      </c>
      <c r="W1833" s="145">
        <v>14305.27</v>
      </c>
      <c r="X1833" s="145">
        <v>16762.580000000002</v>
      </c>
      <c r="Y1833" s="145">
        <v>15900.16</v>
      </c>
      <c r="Z1833" s="145">
        <v>19703.099999999999</v>
      </c>
      <c r="AA1833" s="145">
        <v>16853.7</v>
      </c>
      <c r="AB1833" s="145">
        <v>17524.21</v>
      </c>
      <c r="AC1833" s="145">
        <v>15149.45</v>
      </c>
      <c r="AD1833" s="145">
        <v>15578.82</v>
      </c>
      <c r="AE1833" s="145">
        <v>15176.67</v>
      </c>
      <c r="AF1833" s="145">
        <v>12448.98</v>
      </c>
      <c r="AG1833" s="145">
        <v>17881.009999999998</v>
      </c>
      <c r="AH1833" s="145">
        <v>18374.400000000001</v>
      </c>
      <c r="AI1833" s="145">
        <v>17927.25</v>
      </c>
      <c r="AJ1833" s="145">
        <v>15229.03</v>
      </c>
      <c r="AK1833" s="145">
        <v>19733.72</v>
      </c>
      <c r="AL1833" s="145">
        <v>24953.13</v>
      </c>
      <c r="AM1833" s="145">
        <v>20206.66</v>
      </c>
      <c r="AN1833" s="145">
        <v>17459.61</v>
      </c>
      <c r="AO1833" s="145">
        <v>19457.2</v>
      </c>
      <c r="AP1833" s="145">
        <v>20530.41</v>
      </c>
      <c r="AQ1833" s="145">
        <v>15572.53</v>
      </c>
      <c r="AR1833" s="145">
        <v>5890.59</v>
      </c>
      <c r="AS1833" s="145">
        <v>7141.69</v>
      </c>
      <c r="AT1833" s="145">
        <v>8375.7800000000007</v>
      </c>
      <c r="AU1833" s="145">
        <v>7406.37</v>
      </c>
      <c r="AV1833" s="145">
        <v>8466.5300000000007</v>
      </c>
      <c r="AW1833" s="145">
        <v>9475.83</v>
      </c>
      <c r="AX1833" s="195">
        <v>3563.69</v>
      </c>
    </row>
    <row r="1834" spans="1:50" x14ac:dyDescent="0.35">
      <c r="A1834" s="27" t="s">
        <v>145</v>
      </c>
      <c r="B1834" s="3" t="s">
        <v>231</v>
      </c>
      <c r="C1834" s="3" t="s">
        <v>129</v>
      </c>
      <c r="D1834" s="3" t="s">
        <v>166</v>
      </c>
      <c r="E1834" s="145">
        <v>654.54999999999995</v>
      </c>
      <c r="F1834" s="145">
        <v>441.9</v>
      </c>
      <c r="G1834" s="145">
        <v>528.41999999999996</v>
      </c>
      <c r="H1834" s="145">
        <v>452.33</v>
      </c>
      <c r="I1834" s="145">
        <v>403.21</v>
      </c>
      <c r="J1834" s="145">
        <v>312.22000000000003</v>
      </c>
      <c r="K1834" s="145">
        <v>304.83999999999997</v>
      </c>
      <c r="L1834" s="145">
        <v>406.38</v>
      </c>
      <c r="M1834" s="145">
        <v>433.42</v>
      </c>
      <c r="N1834" s="145">
        <v>397.23</v>
      </c>
      <c r="O1834" s="145">
        <v>545.27</v>
      </c>
      <c r="P1834" s="145">
        <v>565.19000000000005</v>
      </c>
      <c r="Q1834" s="145">
        <v>459.6</v>
      </c>
      <c r="R1834" s="145">
        <v>569.66</v>
      </c>
      <c r="S1834" s="145">
        <v>603.24</v>
      </c>
      <c r="T1834" s="145">
        <v>423.67</v>
      </c>
      <c r="U1834" s="145">
        <v>362.52</v>
      </c>
      <c r="V1834" s="145">
        <v>469.27</v>
      </c>
      <c r="W1834" s="145">
        <v>366.8</v>
      </c>
      <c r="X1834" s="145">
        <v>380.97</v>
      </c>
      <c r="Y1834" s="145">
        <v>387.81</v>
      </c>
      <c r="Z1834" s="145">
        <v>394.06</v>
      </c>
      <c r="AA1834" s="145">
        <v>391.95</v>
      </c>
      <c r="AB1834" s="145">
        <v>427.42</v>
      </c>
      <c r="AC1834" s="145">
        <v>322.33</v>
      </c>
      <c r="AD1834" s="145">
        <v>379.97</v>
      </c>
      <c r="AE1834" s="145">
        <v>309.73</v>
      </c>
      <c r="AF1834" s="145">
        <v>336.46</v>
      </c>
      <c r="AG1834" s="145">
        <v>406.39</v>
      </c>
      <c r="AH1834" s="145">
        <v>408.32</v>
      </c>
      <c r="AI1834" s="145">
        <v>381.43</v>
      </c>
      <c r="AJ1834" s="145">
        <v>354.16</v>
      </c>
      <c r="AK1834" s="145">
        <v>448.49</v>
      </c>
      <c r="AL1834" s="145">
        <v>554.51</v>
      </c>
      <c r="AM1834" s="145">
        <v>546.13</v>
      </c>
      <c r="AN1834" s="145">
        <v>459.46</v>
      </c>
      <c r="AO1834" s="145">
        <v>498.9</v>
      </c>
      <c r="AP1834" s="145">
        <v>554.88</v>
      </c>
      <c r="AQ1834" s="145">
        <v>471.89</v>
      </c>
      <c r="AR1834" s="145">
        <v>453.12</v>
      </c>
      <c r="AS1834" s="145">
        <v>595.14</v>
      </c>
      <c r="AT1834" s="145">
        <v>465.32</v>
      </c>
      <c r="AU1834" s="145">
        <v>389.81</v>
      </c>
      <c r="AV1834" s="145">
        <v>651.27</v>
      </c>
      <c r="AW1834" s="145">
        <v>728.91</v>
      </c>
      <c r="AX1834" s="195">
        <v>395.97</v>
      </c>
    </row>
    <row r="1835" spans="1:50" x14ac:dyDescent="0.35">
      <c r="A1835" s="27" t="s">
        <v>145</v>
      </c>
      <c r="B1835" s="3" t="s">
        <v>231</v>
      </c>
      <c r="C1835" s="3" t="s">
        <v>129</v>
      </c>
      <c r="D1835" s="3" t="s">
        <v>327</v>
      </c>
      <c r="E1835" s="3">
        <v>137</v>
      </c>
      <c r="F1835" s="3">
        <v>187</v>
      </c>
      <c r="G1835" s="3">
        <v>969</v>
      </c>
      <c r="H1835" s="3">
        <v>122</v>
      </c>
      <c r="I1835" s="3">
        <v>112</v>
      </c>
      <c r="J1835" s="3">
        <v>151</v>
      </c>
      <c r="K1835" s="3">
        <v>391</v>
      </c>
      <c r="L1835" s="3">
        <v>423</v>
      </c>
      <c r="M1835" s="3">
        <v>217</v>
      </c>
      <c r="N1835" s="3">
        <v>156</v>
      </c>
      <c r="O1835" s="3">
        <v>291</v>
      </c>
      <c r="P1835" s="3">
        <v>312</v>
      </c>
      <c r="Q1835" s="3">
        <v>267</v>
      </c>
      <c r="R1835" s="3">
        <v>427</v>
      </c>
      <c r="S1835" s="3">
        <v>370</v>
      </c>
      <c r="T1835" s="3">
        <v>264</v>
      </c>
      <c r="U1835" s="3">
        <v>317</v>
      </c>
      <c r="V1835" s="3">
        <v>342</v>
      </c>
      <c r="W1835" s="3">
        <v>336</v>
      </c>
      <c r="X1835" s="3">
        <v>351</v>
      </c>
      <c r="Y1835" s="3">
        <v>317</v>
      </c>
      <c r="Z1835" s="3">
        <v>401</v>
      </c>
      <c r="AA1835" s="3">
        <v>333</v>
      </c>
      <c r="AB1835" s="3">
        <v>335</v>
      </c>
      <c r="AC1835" s="3">
        <v>305</v>
      </c>
      <c r="AD1835" s="3">
        <v>265</v>
      </c>
      <c r="AE1835" s="3">
        <v>407</v>
      </c>
      <c r="AF1835" s="3">
        <v>265</v>
      </c>
      <c r="AG1835" s="3">
        <v>381</v>
      </c>
      <c r="AH1835" s="3">
        <v>331</v>
      </c>
      <c r="AI1835" s="3">
        <v>334</v>
      </c>
      <c r="AJ1835" s="3">
        <v>302</v>
      </c>
      <c r="AK1835" s="3">
        <v>344</v>
      </c>
      <c r="AL1835" s="3">
        <v>377</v>
      </c>
      <c r="AM1835" s="3">
        <v>337</v>
      </c>
      <c r="AN1835" s="3">
        <v>311</v>
      </c>
      <c r="AO1835" s="3">
        <v>341</v>
      </c>
      <c r="AP1835" s="3">
        <v>362</v>
      </c>
      <c r="AQ1835" s="3">
        <v>257</v>
      </c>
      <c r="AR1835" s="3">
        <v>114</v>
      </c>
      <c r="AS1835" s="3">
        <v>115</v>
      </c>
      <c r="AT1835" s="3">
        <v>150</v>
      </c>
      <c r="AU1835" s="3">
        <v>127</v>
      </c>
      <c r="AV1835" s="3">
        <v>165</v>
      </c>
      <c r="AW1835" s="3">
        <v>132</v>
      </c>
      <c r="AX1835" s="10">
        <v>53</v>
      </c>
    </row>
    <row r="1836" spans="1:50" x14ac:dyDescent="0.35">
      <c r="A1836" s="27" t="s">
        <v>145</v>
      </c>
      <c r="B1836" s="3" t="s">
        <v>231</v>
      </c>
      <c r="C1836" s="3" t="s">
        <v>129</v>
      </c>
      <c r="D1836" s="3" t="s">
        <v>167</v>
      </c>
      <c r="E1836" s="4">
        <v>3672</v>
      </c>
      <c r="F1836" s="4">
        <v>1789</v>
      </c>
      <c r="G1836" s="4">
        <v>1807</v>
      </c>
      <c r="H1836" s="4">
        <v>3138</v>
      </c>
      <c r="I1836" s="4">
        <v>3126</v>
      </c>
      <c r="J1836" s="4">
        <v>1502</v>
      </c>
      <c r="K1836" s="4">
        <v>1086</v>
      </c>
      <c r="L1836" s="4">
        <v>1448</v>
      </c>
      <c r="M1836" s="4">
        <v>2809</v>
      </c>
      <c r="N1836" s="4">
        <v>2713</v>
      </c>
      <c r="O1836" s="4">
        <v>1831</v>
      </c>
      <c r="P1836" s="4">
        <v>4236</v>
      </c>
      <c r="Q1836" s="4">
        <v>2629</v>
      </c>
      <c r="R1836" s="4">
        <v>3806</v>
      </c>
      <c r="S1836" s="4">
        <v>4331</v>
      </c>
      <c r="T1836" s="4">
        <v>2886</v>
      </c>
      <c r="U1836" s="4">
        <v>4051</v>
      </c>
      <c r="V1836" s="4">
        <v>4584</v>
      </c>
      <c r="W1836" s="4">
        <v>3186</v>
      </c>
      <c r="X1836" s="4">
        <v>3868</v>
      </c>
      <c r="Y1836" s="4">
        <v>3954</v>
      </c>
      <c r="Z1836" s="4">
        <v>5119</v>
      </c>
      <c r="AA1836" s="4">
        <v>4406</v>
      </c>
      <c r="AB1836" s="4">
        <v>4711</v>
      </c>
      <c r="AC1836" s="4">
        <v>3804</v>
      </c>
      <c r="AD1836" s="4">
        <v>4336</v>
      </c>
      <c r="AE1836" s="4">
        <v>4164</v>
      </c>
      <c r="AF1836" s="4">
        <v>2924</v>
      </c>
      <c r="AG1836" s="4">
        <v>4115</v>
      </c>
      <c r="AH1836" s="4">
        <v>4705</v>
      </c>
      <c r="AI1836" s="4">
        <v>4668</v>
      </c>
      <c r="AJ1836" s="4">
        <v>3679</v>
      </c>
      <c r="AK1836" s="4">
        <v>4786</v>
      </c>
      <c r="AL1836" s="4">
        <v>6738</v>
      </c>
      <c r="AM1836" s="4">
        <v>4975</v>
      </c>
      <c r="AN1836" s="4">
        <v>4188</v>
      </c>
      <c r="AO1836" s="4">
        <v>4986</v>
      </c>
      <c r="AP1836" s="4">
        <v>4816</v>
      </c>
      <c r="AQ1836" s="4">
        <v>3637</v>
      </c>
      <c r="AR1836" s="4">
        <v>1124</v>
      </c>
      <c r="AS1836" s="4">
        <v>1617</v>
      </c>
      <c r="AT1836" s="4">
        <v>1683</v>
      </c>
      <c r="AU1836" s="4">
        <v>1477</v>
      </c>
      <c r="AV1836" s="4">
        <v>2942</v>
      </c>
      <c r="AW1836" s="4">
        <v>2799</v>
      </c>
      <c r="AX1836" s="16">
        <v>1065</v>
      </c>
    </row>
    <row r="1837" spans="1:50" x14ac:dyDescent="0.35">
      <c r="A1837" s="27" t="s">
        <v>145</v>
      </c>
      <c r="B1837" s="3" t="s">
        <v>231</v>
      </c>
      <c r="C1837" s="3" t="s">
        <v>129</v>
      </c>
      <c r="D1837" s="3" t="s">
        <v>132</v>
      </c>
      <c r="E1837" s="3">
        <v>20</v>
      </c>
      <c r="F1837" s="3">
        <v>18</v>
      </c>
      <c r="G1837" s="3">
        <v>19</v>
      </c>
      <c r="H1837" s="3">
        <v>19</v>
      </c>
      <c r="I1837" s="3">
        <v>16</v>
      </c>
      <c r="J1837" s="3">
        <v>16</v>
      </c>
      <c r="K1837" s="3">
        <v>17</v>
      </c>
      <c r="L1837" s="3">
        <v>17</v>
      </c>
      <c r="M1837" s="3">
        <v>22</v>
      </c>
      <c r="N1837" s="3">
        <v>25</v>
      </c>
      <c r="O1837" s="3">
        <v>21</v>
      </c>
      <c r="P1837" s="3">
        <v>33</v>
      </c>
      <c r="Q1837" s="3">
        <v>30</v>
      </c>
      <c r="R1837" s="3">
        <v>32</v>
      </c>
      <c r="S1837" s="3">
        <v>33</v>
      </c>
      <c r="T1837" s="3">
        <v>31</v>
      </c>
      <c r="U1837" s="3">
        <v>42</v>
      </c>
      <c r="V1837" s="3">
        <v>35</v>
      </c>
      <c r="W1837" s="3">
        <v>39</v>
      </c>
      <c r="X1837" s="3">
        <v>44</v>
      </c>
      <c r="Y1837" s="3">
        <v>41</v>
      </c>
      <c r="Z1837" s="3">
        <v>50</v>
      </c>
      <c r="AA1837" s="3">
        <v>43</v>
      </c>
      <c r="AB1837" s="3">
        <v>41</v>
      </c>
      <c r="AC1837" s="3">
        <v>47</v>
      </c>
      <c r="AD1837" s="3">
        <v>41</v>
      </c>
      <c r="AE1837" s="3">
        <v>49</v>
      </c>
      <c r="AF1837" s="3">
        <v>37</v>
      </c>
      <c r="AG1837" s="3">
        <v>44</v>
      </c>
      <c r="AH1837" s="3">
        <v>45</v>
      </c>
      <c r="AI1837" s="3">
        <v>47</v>
      </c>
      <c r="AJ1837" s="3">
        <v>43</v>
      </c>
      <c r="AK1837" s="3">
        <v>44</v>
      </c>
      <c r="AL1837" s="3">
        <v>45</v>
      </c>
      <c r="AM1837" s="3">
        <v>37</v>
      </c>
      <c r="AN1837" s="3">
        <v>38</v>
      </c>
      <c r="AO1837" s="3">
        <v>39</v>
      </c>
      <c r="AP1837" s="3">
        <v>37</v>
      </c>
      <c r="AQ1837" s="3">
        <v>33</v>
      </c>
      <c r="AR1837" s="3">
        <v>13</v>
      </c>
      <c r="AS1837" s="3">
        <v>12</v>
      </c>
      <c r="AT1837" s="3">
        <v>18</v>
      </c>
      <c r="AU1837" s="3">
        <v>19</v>
      </c>
      <c r="AV1837" s="3">
        <v>13</v>
      </c>
      <c r="AW1837" s="3">
        <v>13</v>
      </c>
      <c r="AX1837" s="10">
        <v>9</v>
      </c>
    </row>
    <row r="1838" spans="1:50" x14ac:dyDescent="0.35">
      <c r="A1838" s="27" t="s">
        <v>145</v>
      </c>
      <c r="B1838" s="3" t="s">
        <v>231</v>
      </c>
      <c r="C1838" s="3" t="s">
        <v>333</v>
      </c>
      <c r="D1838" s="3" t="s">
        <v>162</v>
      </c>
      <c r="E1838" s="145"/>
      <c r="F1838" s="145">
        <v>484.94</v>
      </c>
      <c r="G1838" s="145">
        <v>375.22</v>
      </c>
      <c r="H1838" s="145">
        <v>917.42</v>
      </c>
      <c r="I1838" s="145">
        <v>262.18</v>
      </c>
      <c r="J1838" s="145"/>
      <c r="K1838" s="145"/>
      <c r="L1838" s="145"/>
      <c r="M1838" s="145">
        <v>152.36000000000001</v>
      </c>
      <c r="N1838" s="145">
        <v>43.7</v>
      </c>
      <c r="O1838" s="145"/>
      <c r="P1838" s="145">
        <v>87.4</v>
      </c>
      <c r="Q1838" s="145"/>
      <c r="R1838" s="145">
        <v>278.56</v>
      </c>
      <c r="S1838" s="145">
        <v>0</v>
      </c>
      <c r="T1838" s="145">
        <v>430.86</v>
      </c>
      <c r="U1838" s="145">
        <v>889.76</v>
      </c>
      <c r="V1838" s="145"/>
      <c r="W1838" s="145">
        <v>543.6</v>
      </c>
      <c r="X1838" s="145">
        <v>44.24</v>
      </c>
      <c r="Y1838" s="145">
        <v>309.69</v>
      </c>
      <c r="Z1838" s="145">
        <v>44.68</v>
      </c>
      <c r="AA1838" s="145">
        <v>44.68</v>
      </c>
      <c r="AB1838" s="145">
        <v>133.6</v>
      </c>
      <c r="AC1838" s="145">
        <v>285.10000000000002</v>
      </c>
      <c r="AD1838" s="145">
        <v>137.1</v>
      </c>
      <c r="AE1838" s="145">
        <v>548.9</v>
      </c>
      <c r="AF1838" s="145">
        <v>137.1</v>
      </c>
      <c r="AG1838" s="145">
        <v>365.18</v>
      </c>
      <c r="AH1838" s="145">
        <v>408.66</v>
      </c>
      <c r="AI1838" s="145">
        <v>274.22000000000003</v>
      </c>
      <c r="AJ1838" s="145">
        <v>45.7</v>
      </c>
      <c r="AK1838" s="145">
        <v>45.7</v>
      </c>
      <c r="AL1838" s="145">
        <v>45.7</v>
      </c>
      <c r="AM1838" s="145"/>
      <c r="AN1838" s="145"/>
      <c r="AO1838" s="145"/>
      <c r="AP1838" s="145">
        <v>46.18</v>
      </c>
      <c r="AQ1838" s="145"/>
      <c r="AR1838" s="145">
        <v>45.73</v>
      </c>
      <c r="AS1838" s="145"/>
      <c r="AT1838" s="145"/>
      <c r="AU1838" s="145"/>
      <c r="AV1838" s="145">
        <v>46.18</v>
      </c>
      <c r="AW1838" s="145">
        <v>184.66</v>
      </c>
      <c r="AX1838" s="195"/>
    </row>
    <row r="1839" spans="1:50" x14ac:dyDescent="0.35">
      <c r="A1839" s="27" t="s">
        <v>145</v>
      </c>
      <c r="B1839" s="3" t="s">
        <v>231</v>
      </c>
      <c r="C1839" s="3" t="s">
        <v>333</v>
      </c>
      <c r="D1839" s="3" t="s">
        <v>166</v>
      </c>
      <c r="E1839" s="145"/>
      <c r="F1839" s="145">
        <v>242.47</v>
      </c>
      <c r="G1839" s="145">
        <v>93.81</v>
      </c>
      <c r="H1839" s="145">
        <v>305.81</v>
      </c>
      <c r="I1839" s="145">
        <v>87.39</v>
      </c>
      <c r="J1839" s="145"/>
      <c r="K1839" s="145"/>
      <c r="L1839" s="145"/>
      <c r="M1839" s="145">
        <v>152.36000000000001</v>
      </c>
      <c r="N1839" s="145">
        <v>43.7</v>
      </c>
      <c r="O1839" s="145"/>
      <c r="P1839" s="145">
        <v>43.7</v>
      </c>
      <c r="Q1839" s="145"/>
      <c r="R1839" s="145">
        <v>69.64</v>
      </c>
      <c r="S1839" s="145">
        <v>0</v>
      </c>
      <c r="T1839" s="145">
        <v>143.62</v>
      </c>
      <c r="U1839" s="145">
        <v>222.44</v>
      </c>
      <c r="V1839" s="145"/>
      <c r="W1839" s="145">
        <v>108.72</v>
      </c>
      <c r="X1839" s="145">
        <v>44.24</v>
      </c>
      <c r="Y1839" s="145">
        <v>103.23</v>
      </c>
      <c r="Z1839" s="145">
        <v>44.68</v>
      </c>
      <c r="AA1839" s="145">
        <v>44.68</v>
      </c>
      <c r="AB1839" s="145">
        <v>66.8</v>
      </c>
      <c r="AC1839" s="145">
        <v>142.55000000000001</v>
      </c>
      <c r="AD1839" s="145">
        <v>45.7</v>
      </c>
      <c r="AE1839" s="145">
        <v>109.78</v>
      </c>
      <c r="AF1839" s="145">
        <v>45.7</v>
      </c>
      <c r="AG1839" s="145">
        <v>121.73</v>
      </c>
      <c r="AH1839" s="145">
        <v>136.22</v>
      </c>
      <c r="AI1839" s="145">
        <v>137.11000000000001</v>
      </c>
      <c r="AJ1839" s="145">
        <v>45.7</v>
      </c>
      <c r="AK1839" s="145">
        <v>45.7</v>
      </c>
      <c r="AL1839" s="145">
        <v>45.7</v>
      </c>
      <c r="AM1839" s="145"/>
      <c r="AN1839" s="145"/>
      <c r="AO1839" s="145"/>
      <c r="AP1839" s="145">
        <v>46.18</v>
      </c>
      <c r="AQ1839" s="145"/>
      <c r="AR1839" s="145">
        <v>45.73</v>
      </c>
      <c r="AS1839" s="145"/>
      <c r="AT1839" s="145"/>
      <c r="AU1839" s="145"/>
      <c r="AV1839" s="145">
        <v>46.18</v>
      </c>
      <c r="AW1839" s="145">
        <v>184.66</v>
      </c>
      <c r="AX1839" s="195"/>
    </row>
    <row r="1840" spans="1:50" x14ac:dyDescent="0.35">
      <c r="A1840" s="27" t="s">
        <v>145</v>
      </c>
      <c r="B1840" s="3" t="s">
        <v>231</v>
      </c>
      <c r="C1840" s="3" t="s">
        <v>333</v>
      </c>
      <c r="D1840" s="3" t="s">
        <v>327</v>
      </c>
      <c r="E1840" s="3"/>
      <c r="F1840" s="3">
        <v>3</v>
      </c>
      <c r="G1840" s="3">
        <v>5</v>
      </c>
      <c r="H1840" s="3">
        <v>3</v>
      </c>
      <c r="I1840" s="3">
        <v>3</v>
      </c>
      <c r="J1840" s="3"/>
      <c r="K1840" s="3"/>
      <c r="L1840" s="3"/>
      <c r="M1840" s="3">
        <v>1</v>
      </c>
      <c r="N1840" s="3">
        <v>1</v>
      </c>
      <c r="O1840" s="3"/>
      <c r="P1840" s="3">
        <v>2</v>
      </c>
      <c r="Q1840" s="3"/>
      <c r="R1840" s="3">
        <v>4</v>
      </c>
      <c r="S1840" s="3">
        <v>1</v>
      </c>
      <c r="T1840" s="3">
        <v>3</v>
      </c>
      <c r="U1840" s="3">
        <v>4</v>
      </c>
      <c r="V1840" s="3"/>
      <c r="W1840" s="3">
        <v>5</v>
      </c>
      <c r="X1840" s="3">
        <v>1</v>
      </c>
      <c r="Y1840" s="3">
        <v>3</v>
      </c>
      <c r="Z1840" s="3">
        <v>1</v>
      </c>
      <c r="AA1840" s="3">
        <v>1</v>
      </c>
      <c r="AB1840" s="3">
        <v>3</v>
      </c>
      <c r="AC1840" s="3">
        <v>3</v>
      </c>
      <c r="AD1840" s="3">
        <v>4</v>
      </c>
      <c r="AE1840" s="3">
        <v>5</v>
      </c>
      <c r="AF1840" s="3">
        <v>3</v>
      </c>
      <c r="AG1840" s="3">
        <v>5</v>
      </c>
      <c r="AH1840" s="3">
        <v>5</v>
      </c>
      <c r="AI1840" s="3">
        <v>2</v>
      </c>
      <c r="AJ1840" s="3">
        <v>1</v>
      </c>
      <c r="AK1840" s="3">
        <v>1</v>
      </c>
      <c r="AL1840" s="3">
        <v>1</v>
      </c>
      <c r="AM1840" s="3"/>
      <c r="AN1840" s="3"/>
      <c r="AO1840" s="3"/>
      <c r="AP1840" s="3">
        <v>1</v>
      </c>
      <c r="AQ1840" s="3"/>
      <c r="AR1840" s="3">
        <v>1</v>
      </c>
      <c r="AS1840" s="3"/>
      <c r="AT1840" s="3"/>
      <c r="AU1840" s="3"/>
      <c r="AV1840" s="3">
        <v>1</v>
      </c>
      <c r="AW1840" s="3">
        <v>1</v>
      </c>
      <c r="AX1840" s="10"/>
    </row>
    <row r="1841" spans="1:50" x14ac:dyDescent="0.35">
      <c r="A1841" s="27" t="s">
        <v>145</v>
      </c>
      <c r="B1841" s="3" t="s">
        <v>231</v>
      </c>
      <c r="C1841" s="3" t="s">
        <v>333</v>
      </c>
      <c r="D1841" s="3" t="s">
        <v>167</v>
      </c>
      <c r="E1841" s="3"/>
      <c r="F1841" s="3">
        <v>0</v>
      </c>
      <c r="G1841" s="3">
        <v>0</v>
      </c>
      <c r="H1841" s="3">
        <v>0</v>
      </c>
      <c r="I1841" s="3">
        <v>0</v>
      </c>
      <c r="J1841" s="3"/>
      <c r="K1841" s="3"/>
      <c r="L1841" s="3"/>
      <c r="M1841" s="3">
        <v>0</v>
      </c>
      <c r="N1841" s="3">
        <v>0</v>
      </c>
      <c r="O1841" s="3"/>
      <c r="P1841" s="3">
        <v>0</v>
      </c>
      <c r="Q1841" s="3"/>
      <c r="R1841" s="3">
        <v>0</v>
      </c>
      <c r="S1841" s="3">
        <v>0</v>
      </c>
      <c r="T1841" s="3">
        <v>0</v>
      </c>
      <c r="U1841" s="3">
        <v>0</v>
      </c>
      <c r="V1841" s="3"/>
      <c r="W1841" s="3">
        <v>0</v>
      </c>
      <c r="X1841" s="3">
        <v>0</v>
      </c>
      <c r="Y1841" s="3">
        <v>0</v>
      </c>
      <c r="Z1841" s="3">
        <v>0</v>
      </c>
      <c r="AA1841" s="3">
        <v>0</v>
      </c>
      <c r="AB1841" s="3">
        <v>0</v>
      </c>
      <c r="AC1841" s="3">
        <v>0</v>
      </c>
      <c r="AD1841" s="3">
        <v>0</v>
      </c>
      <c r="AE1841" s="3">
        <v>0</v>
      </c>
      <c r="AF1841" s="3">
        <v>0</v>
      </c>
      <c r="AG1841" s="3">
        <v>0</v>
      </c>
      <c r="AH1841" s="3">
        <v>0</v>
      </c>
      <c r="AI1841" s="3">
        <v>0</v>
      </c>
      <c r="AJ1841" s="3">
        <v>0</v>
      </c>
      <c r="AK1841" s="3">
        <v>0</v>
      </c>
      <c r="AL1841" s="3">
        <v>0</v>
      </c>
      <c r="AM1841" s="3"/>
      <c r="AN1841" s="3"/>
      <c r="AO1841" s="3"/>
      <c r="AP1841" s="3">
        <v>0</v>
      </c>
      <c r="AQ1841" s="3"/>
      <c r="AR1841" s="3">
        <v>0</v>
      </c>
      <c r="AS1841" s="3"/>
      <c r="AT1841" s="3"/>
      <c r="AU1841" s="3"/>
      <c r="AV1841" s="3">
        <v>0</v>
      </c>
      <c r="AW1841" s="3">
        <v>0</v>
      </c>
      <c r="AX1841" s="10"/>
    </row>
    <row r="1842" spans="1:50" x14ac:dyDescent="0.35">
      <c r="A1842" s="27" t="s">
        <v>145</v>
      </c>
      <c r="B1842" s="3" t="s">
        <v>231</v>
      </c>
      <c r="C1842" s="3" t="s">
        <v>333</v>
      </c>
      <c r="D1842" s="3" t="s">
        <v>132</v>
      </c>
      <c r="E1842" s="3"/>
      <c r="F1842" s="3">
        <v>2</v>
      </c>
      <c r="G1842" s="3">
        <v>4</v>
      </c>
      <c r="H1842" s="3">
        <v>3</v>
      </c>
      <c r="I1842" s="3">
        <v>3</v>
      </c>
      <c r="J1842" s="3"/>
      <c r="K1842" s="3"/>
      <c r="L1842" s="3"/>
      <c r="M1842" s="3">
        <v>1</v>
      </c>
      <c r="N1842" s="3">
        <v>1</v>
      </c>
      <c r="O1842" s="3"/>
      <c r="P1842" s="3">
        <v>2</v>
      </c>
      <c r="Q1842" s="3"/>
      <c r="R1842" s="3">
        <v>4</v>
      </c>
      <c r="S1842" s="3">
        <v>1</v>
      </c>
      <c r="T1842" s="3">
        <v>3</v>
      </c>
      <c r="U1842" s="3">
        <v>4</v>
      </c>
      <c r="V1842" s="3"/>
      <c r="W1842" s="3">
        <v>5</v>
      </c>
      <c r="X1842" s="3">
        <v>1</v>
      </c>
      <c r="Y1842" s="3">
        <v>3</v>
      </c>
      <c r="Z1842" s="3">
        <v>1</v>
      </c>
      <c r="AA1842" s="3">
        <v>1</v>
      </c>
      <c r="AB1842" s="3">
        <v>2</v>
      </c>
      <c r="AC1842" s="3">
        <v>2</v>
      </c>
      <c r="AD1842" s="3">
        <v>3</v>
      </c>
      <c r="AE1842" s="3">
        <v>5</v>
      </c>
      <c r="AF1842" s="3">
        <v>3</v>
      </c>
      <c r="AG1842" s="3">
        <v>3</v>
      </c>
      <c r="AH1842" s="3">
        <v>3</v>
      </c>
      <c r="AI1842" s="3">
        <v>2</v>
      </c>
      <c r="AJ1842" s="3">
        <v>1</v>
      </c>
      <c r="AK1842" s="3">
        <v>1</v>
      </c>
      <c r="AL1842" s="3">
        <v>1</v>
      </c>
      <c r="AM1842" s="3"/>
      <c r="AN1842" s="3"/>
      <c r="AO1842" s="3"/>
      <c r="AP1842" s="3">
        <v>1</v>
      </c>
      <c r="AQ1842" s="3"/>
      <c r="AR1842" s="3">
        <v>1</v>
      </c>
      <c r="AS1842" s="3"/>
      <c r="AT1842" s="3"/>
      <c r="AU1842" s="3"/>
      <c r="AV1842" s="3">
        <v>1</v>
      </c>
      <c r="AW1842" s="3">
        <v>1</v>
      </c>
      <c r="AX1842" s="10"/>
    </row>
    <row r="1843" spans="1:50" x14ac:dyDescent="0.35">
      <c r="A1843" s="27" t="s">
        <v>145</v>
      </c>
      <c r="B1843" s="3" t="s">
        <v>231</v>
      </c>
      <c r="C1843" s="3" t="s">
        <v>334</v>
      </c>
      <c r="D1843" s="3" t="s">
        <v>162</v>
      </c>
      <c r="E1843" s="145"/>
      <c r="F1843" s="145">
        <v>63.13</v>
      </c>
      <c r="G1843" s="145">
        <v>122.54</v>
      </c>
      <c r="H1843" s="145">
        <v>667.08</v>
      </c>
      <c r="I1843" s="145">
        <v>12.21</v>
      </c>
      <c r="J1843" s="145"/>
      <c r="K1843" s="145">
        <v>0</v>
      </c>
      <c r="L1843" s="145">
        <v>0</v>
      </c>
      <c r="M1843" s="145">
        <v>0</v>
      </c>
      <c r="N1843" s="145">
        <v>48.11</v>
      </c>
      <c r="O1843" s="145"/>
      <c r="P1843" s="145">
        <v>60.21</v>
      </c>
      <c r="Q1843" s="145"/>
      <c r="R1843" s="145">
        <v>143.96</v>
      </c>
      <c r="S1843" s="145">
        <v>0</v>
      </c>
      <c r="T1843" s="145">
        <v>156.94999999999999</v>
      </c>
      <c r="U1843" s="145">
        <v>88.02</v>
      </c>
      <c r="V1843" s="145"/>
      <c r="W1843" s="145">
        <v>279.85000000000002</v>
      </c>
      <c r="X1843" s="145">
        <v>81.81</v>
      </c>
      <c r="Y1843" s="145">
        <v>85.05</v>
      </c>
      <c r="Z1843" s="145">
        <v>41.44</v>
      </c>
      <c r="AA1843" s="145">
        <v>38.46</v>
      </c>
      <c r="AB1843" s="145">
        <v>122.93</v>
      </c>
      <c r="AC1843" s="145">
        <v>128.97</v>
      </c>
      <c r="AD1843" s="145">
        <v>117.65</v>
      </c>
      <c r="AE1843" s="145">
        <v>272.52999999999997</v>
      </c>
      <c r="AF1843" s="145">
        <v>106.3</v>
      </c>
      <c r="AG1843" s="145">
        <v>124.01</v>
      </c>
      <c r="AH1843" s="145">
        <v>132.19999999999999</v>
      </c>
      <c r="AI1843" s="145">
        <v>79.44</v>
      </c>
      <c r="AJ1843" s="145">
        <v>54.1</v>
      </c>
      <c r="AK1843" s="145">
        <v>40.39</v>
      </c>
      <c r="AL1843" s="145">
        <v>41.91</v>
      </c>
      <c r="AM1843" s="145"/>
      <c r="AN1843" s="145"/>
      <c r="AO1843" s="145"/>
      <c r="AP1843" s="145">
        <v>48.46</v>
      </c>
      <c r="AQ1843" s="145"/>
      <c r="AR1843" s="145">
        <v>49.53</v>
      </c>
      <c r="AS1843" s="145"/>
      <c r="AT1843" s="145"/>
      <c r="AU1843" s="145">
        <v>0</v>
      </c>
      <c r="AV1843" s="145">
        <v>42.77</v>
      </c>
      <c r="AW1843" s="145">
        <v>119</v>
      </c>
      <c r="AX1843" s="195"/>
    </row>
    <row r="1844" spans="1:50" x14ac:dyDescent="0.35">
      <c r="A1844" s="27" t="s">
        <v>145</v>
      </c>
      <c r="B1844" s="3" t="s">
        <v>231</v>
      </c>
      <c r="C1844" s="3" t="s">
        <v>334</v>
      </c>
      <c r="D1844" s="3" t="s">
        <v>166</v>
      </c>
      <c r="E1844" s="145"/>
      <c r="F1844" s="145">
        <v>31.57</v>
      </c>
      <c r="G1844" s="145">
        <v>30.64</v>
      </c>
      <c r="H1844" s="145">
        <v>222.36</v>
      </c>
      <c r="I1844" s="145">
        <v>4.07</v>
      </c>
      <c r="J1844" s="145"/>
      <c r="K1844" s="145">
        <v>0</v>
      </c>
      <c r="L1844" s="145">
        <v>0</v>
      </c>
      <c r="M1844" s="145">
        <v>0</v>
      </c>
      <c r="N1844" s="145">
        <v>48.11</v>
      </c>
      <c r="O1844" s="145"/>
      <c r="P1844" s="145">
        <v>20.07</v>
      </c>
      <c r="Q1844" s="145"/>
      <c r="R1844" s="145">
        <v>35.99</v>
      </c>
      <c r="S1844" s="145">
        <v>0</v>
      </c>
      <c r="T1844" s="145">
        <v>52.32</v>
      </c>
      <c r="U1844" s="145">
        <v>22.01</v>
      </c>
      <c r="V1844" s="145"/>
      <c r="W1844" s="145">
        <v>55.97</v>
      </c>
      <c r="X1844" s="145">
        <v>81.81</v>
      </c>
      <c r="Y1844" s="145">
        <v>28.35</v>
      </c>
      <c r="Z1844" s="145">
        <v>20.72</v>
      </c>
      <c r="AA1844" s="145">
        <v>38.46</v>
      </c>
      <c r="AB1844" s="145">
        <v>61.47</v>
      </c>
      <c r="AC1844" s="145">
        <v>64.489999999999995</v>
      </c>
      <c r="AD1844" s="145">
        <v>39.22</v>
      </c>
      <c r="AE1844" s="145">
        <v>54.51</v>
      </c>
      <c r="AF1844" s="145">
        <v>35.43</v>
      </c>
      <c r="AG1844" s="145">
        <v>41.34</v>
      </c>
      <c r="AH1844" s="145">
        <v>44.07</v>
      </c>
      <c r="AI1844" s="145">
        <v>19.86</v>
      </c>
      <c r="AJ1844" s="145">
        <v>27.05</v>
      </c>
      <c r="AK1844" s="145">
        <v>40.39</v>
      </c>
      <c r="AL1844" s="145">
        <v>41.91</v>
      </c>
      <c r="AM1844" s="145"/>
      <c r="AN1844" s="145"/>
      <c r="AO1844" s="145"/>
      <c r="AP1844" s="145">
        <v>48.46</v>
      </c>
      <c r="AQ1844" s="145"/>
      <c r="AR1844" s="145">
        <v>49.53</v>
      </c>
      <c r="AS1844" s="145"/>
      <c r="AT1844" s="145"/>
      <c r="AU1844" s="145">
        <v>0</v>
      </c>
      <c r="AV1844" s="145">
        <v>21.39</v>
      </c>
      <c r="AW1844" s="145">
        <v>59.5</v>
      </c>
      <c r="AX1844" s="195"/>
    </row>
    <row r="1845" spans="1:50" x14ac:dyDescent="0.35">
      <c r="A1845" s="27" t="s">
        <v>145</v>
      </c>
      <c r="B1845" s="3" t="s">
        <v>231</v>
      </c>
      <c r="C1845" s="3" t="s">
        <v>334</v>
      </c>
      <c r="D1845" s="3" t="s">
        <v>327</v>
      </c>
      <c r="E1845" s="3"/>
      <c r="F1845" s="3">
        <v>0</v>
      </c>
      <c r="G1845" s="3">
        <v>0</v>
      </c>
      <c r="H1845" s="3">
        <v>0</v>
      </c>
      <c r="I1845" s="3">
        <v>0</v>
      </c>
      <c r="J1845" s="3"/>
      <c r="K1845" s="3">
        <v>0</v>
      </c>
      <c r="L1845" s="3">
        <v>0</v>
      </c>
      <c r="M1845" s="3">
        <v>0</v>
      </c>
      <c r="N1845" s="3">
        <v>0</v>
      </c>
      <c r="O1845" s="3"/>
      <c r="P1845" s="3">
        <v>0</v>
      </c>
      <c r="Q1845" s="3"/>
      <c r="R1845" s="3">
        <v>0</v>
      </c>
      <c r="S1845" s="3">
        <v>0</v>
      </c>
      <c r="T1845" s="3">
        <v>0</v>
      </c>
      <c r="U1845" s="3">
        <v>0</v>
      </c>
      <c r="V1845" s="3"/>
      <c r="W1845" s="3">
        <v>0</v>
      </c>
      <c r="X1845" s="3">
        <v>0</v>
      </c>
      <c r="Y1845" s="3">
        <v>0</v>
      </c>
      <c r="Z1845" s="3">
        <v>0</v>
      </c>
      <c r="AA1845" s="3">
        <v>0</v>
      </c>
      <c r="AB1845" s="3">
        <v>0</v>
      </c>
      <c r="AC1845" s="3">
        <v>0</v>
      </c>
      <c r="AD1845" s="3">
        <v>0</v>
      </c>
      <c r="AE1845" s="3">
        <v>0</v>
      </c>
      <c r="AF1845" s="3">
        <v>0</v>
      </c>
      <c r="AG1845" s="3">
        <v>0</v>
      </c>
      <c r="AH1845" s="3">
        <v>0</v>
      </c>
      <c r="AI1845" s="3">
        <v>0</v>
      </c>
      <c r="AJ1845" s="3">
        <v>0</v>
      </c>
      <c r="AK1845" s="3">
        <v>0</v>
      </c>
      <c r="AL1845" s="3">
        <v>0</v>
      </c>
      <c r="AM1845" s="3"/>
      <c r="AN1845" s="3"/>
      <c r="AO1845" s="3"/>
      <c r="AP1845" s="3">
        <v>0</v>
      </c>
      <c r="AQ1845" s="3"/>
      <c r="AR1845" s="3">
        <v>0</v>
      </c>
      <c r="AS1845" s="3"/>
      <c r="AT1845" s="3"/>
      <c r="AU1845" s="3">
        <v>0</v>
      </c>
      <c r="AV1845" s="3">
        <v>0</v>
      </c>
      <c r="AW1845" s="3">
        <v>0</v>
      </c>
      <c r="AX1845" s="10"/>
    </row>
    <row r="1846" spans="1:50" x14ac:dyDescent="0.35">
      <c r="A1846" s="27" t="s">
        <v>145</v>
      </c>
      <c r="B1846" s="3" t="s">
        <v>231</v>
      </c>
      <c r="C1846" s="3" t="s">
        <v>334</v>
      </c>
      <c r="D1846" s="3" t="s">
        <v>167</v>
      </c>
      <c r="E1846" s="3"/>
      <c r="F1846" s="3">
        <v>80</v>
      </c>
      <c r="G1846" s="3">
        <v>77</v>
      </c>
      <c r="H1846" s="3">
        <v>81</v>
      </c>
      <c r="I1846" s="3">
        <v>66</v>
      </c>
      <c r="J1846" s="3"/>
      <c r="K1846" s="3">
        <v>18</v>
      </c>
      <c r="L1846" s="3">
        <v>19</v>
      </c>
      <c r="M1846" s="3">
        <v>18</v>
      </c>
      <c r="N1846" s="3">
        <v>33</v>
      </c>
      <c r="O1846" s="3"/>
      <c r="P1846" s="3">
        <v>59</v>
      </c>
      <c r="Q1846" s="3"/>
      <c r="R1846" s="3">
        <v>82</v>
      </c>
      <c r="S1846" s="3">
        <v>30</v>
      </c>
      <c r="T1846" s="3">
        <v>67</v>
      </c>
      <c r="U1846" s="3">
        <v>59</v>
      </c>
      <c r="V1846" s="3"/>
      <c r="W1846" s="3">
        <v>136</v>
      </c>
      <c r="X1846" s="3">
        <v>56</v>
      </c>
      <c r="Y1846" s="3">
        <v>102</v>
      </c>
      <c r="Z1846" s="3">
        <v>62</v>
      </c>
      <c r="AA1846" s="3">
        <v>18</v>
      </c>
      <c r="AB1846" s="3">
        <v>68</v>
      </c>
      <c r="AC1846" s="3">
        <v>61</v>
      </c>
      <c r="AD1846" s="3">
        <v>78</v>
      </c>
      <c r="AE1846" s="3">
        <v>135</v>
      </c>
      <c r="AF1846" s="3">
        <v>53</v>
      </c>
      <c r="AG1846" s="3">
        <v>123</v>
      </c>
      <c r="AH1846" s="3">
        <v>64</v>
      </c>
      <c r="AI1846" s="3">
        <v>69</v>
      </c>
      <c r="AJ1846" s="3">
        <v>45</v>
      </c>
      <c r="AK1846" s="3">
        <v>18</v>
      </c>
      <c r="AL1846" s="3">
        <v>19</v>
      </c>
      <c r="AM1846" s="3"/>
      <c r="AN1846" s="3"/>
      <c r="AO1846" s="3"/>
      <c r="AP1846" s="3">
        <v>23</v>
      </c>
      <c r="AQ1846" s="3"/>
      <c r="AR1846" s="3">
        <v>33</v>
      </c>
      <c r="AS1846" s="3"/>
      <c r="AT1846" s="3"/>
      <c r="AU1846" s="3">
        <v>62</v>
      </c>
      <c r="AV1846" s="3">
        <v>63</v>
      </c>
      <c r="AW1846" s="3">
        <v>70</v>
      </c>
      <c r="AX1846" s="10"/>
    </row>
    <row r="1847" spans="1:50" x14ac:dyDescent="0.35">
      <c r="A1847" s="27" t="s">
        <v>145</v>
      </c>
      <c r="B1847" s="3" t="s">
        <v>231</v>
      </c>
      <c r="C1847" s="3" t="s">
        <v>334</v>
      </c>
      <c r="D1847" s="3" t="s">
        <v>132</v>
      </c>
      <c r="E1847" s="3"/>
      <c r="F1847" s="3">
        <v>2</v>
      </c>
      <c r="G1847" s="3">
        <v>4</v>
      </c>
      <c r="H1847" s="3">
        <v>3</v>
      </c>
      <c r="I1847" s="3">
        <v>3</v>
      </c>
      <c r="J1847" s="3"/>
      <c r="K1847" s="3">
        <v>1</v>
      </c>
      <c r="L1847" s="3">
        <v>1</v>
      </c>
      <c r="M1847" s="3">
        <v>1</v>
      </c>
      <c r="N1847" s="3">
        <v>1</v>
      </c>
      <c r="O1847" s="3"/>
      <c r="P1847" s="3">
        <v>3</v>
      </c>
      <c r="Q1847" s="3"/>
      <c r="R1847" s="3">
        <v>4</v>
      </c>
      <c r="S1847" s="3">
        <v>1</v>
      </c>
      <c r="T1847" s="3">
        <v>3</v>
      </c>
      <c r="U1847" s="3">
        <v>4</v>
      </c>
      <c r="V1847" s="3"/>
      <c r="W1847" s="3">
        <v>5</v>
      </c>
      <c r="X1847" s="3">
        <v>1</v>
      </c>
      <c r="Y1847" s="3">
        <v>3</v>
      </c>
      <c r="Z1847" s="3">
        <v>2</v>
      </c>
      <c r="AA1847" s="3">
        <v>1</v>
      </c>
      <c r="AB1847" s="3">
        <v>2</v>
      </c>
      <c r="AC1847" s="3">
        <v>2</v>
      </c>
      <c r="AD1847" s="3">
        <v>3</v>
      </c>
      <c r="AE1847" s="3">
        <v>5</v>
      </c>
      <c r="AF1847" s="3">
        <v>3</v>
      </c>
      <c r="AG1847" s="3">
        <v>3</v>
      </c>
      <c r="AH1847" s="3">
        <v>3</v>
      </c>
      <c r="AI1847" s="3">
        <v>4</v>
      </c>
      <c r="AJ1847" s="3">
        <v>2</v>
      </c>
      <c r="AK1847" s="3">
        <v>1</v>
      </c>
      <c r="AL1847" s="3">
        <v>1</v>
      </c>
      <c r="AM1847" s="3"/>
      <c r="AN1847" s="3"/>
      <c r="AO1847" s="3"/>
      <c r="AP1847" s="3">
        <v>1</v>
      </c>
      <c r="AQ1847" s="3"/>
      <c r="AR1847" s="3">
        <v>1</v>
      </c>
      <c r="AS1847" s="3"/>
      <c r="AT1847" s="3"/>
      <c r="AU1847" s="3">
        <v>2</v>
      </c>
      <c r="AV1847" s="3">
        <v>2</v>
      </c>
      <c r="AW1847" s="3">
        <v>2</v>
      </c>
      <c r="AX1847" s="10"/>
    </row>
    <row r="1848" spans="1:50" x14ac:dyDescent="0.35">
      <c r="A1848" s="27" t="s">
        <v>145</v>
      </c>
      <c r="B1848" s="3" t="s">
        <v>231</v>
      </c>
      <c r="C1848" s="3" t="s">
        <v>335</v>
      </c>
      <c r="D1848" s="3" t="s">
        <v>162</v>
      </c>
      <c r="E1848" s="145"/>
      <c r="F1848" s="145"/>
      <c r="G1848" s="145"/>
      <c r="H1848" s="145"/>
      <c r="I1848" s="145"/>
      <c r="J1848" s="145"/>
      <c r="K1848" s="145"/>
      <c r="L1848" s="145"/>
      <c r="M1848" s="145"/>
      <c r="N1848" s="145"/>
      <c r="O1848" s="145"/>
      <c r="P1848" s="145"/>
      <c r="Q1848" s="145"/>
      <c r="R1848" s="145"/>
      <c r="S1848" s="145"/>
      <c r="T1848" s="145"/>
      <c r="U1848" s="145"/>
      <c r="V1848" s="145">
        <v>384.58</v>
      </c>
      <c r="W1848" s="145">
        <v>27.47</v>
      </c>
      <c r="X1848" s="145">
        <v>27.47</v>
      </c>
      <c r="Y1848" s="145">
        <v>27.47</v>
      </c>
      <c r="Z1848" s="145"/>
      <c r="AA1848" s="145"/>
      <c r="AB1848" s="145"/>
      <c r="AC1848" s="145"/>
      <c r="AD1848" s="145"/>
      <c r="AE1848" s="145"/>
      <c r="AF1848" s="145">
        <v>27.84</v>
      </c>
      <c r="AG1848" s="145"/>
      <c r="AH1848" s="145"/>
      <c r="AI1848" s="145"/>
      <c r="AJ1848" s="145"/>
      <c r="AK1848" s="145"/>
      <c r="AL1848" s="145"/>
      <c r="AM1848" s="145"/>
      <c r="AN1848" s="145"/>
      <c r="AO1848" s="145"/>
      <c r="AP1848" s="145"/>
      <c r="AQ1848" s="145"/>
      <c r="AR1848" s="145"/>
      <c r="AS1848" s="145"/>
      <c r="AT1848" s="145"/>
      <c r="AU1848" s="145"/>
      <c r="AV1848" s="145"/>
      <c r="AW1848" s="145"/>
      <c r="AX1848" s="195"/>
    </row>
    <row r="1849" spans="1:50" x14ac:dyDescent="0.35">
      <c r="A1849" s="27" t="s">
        <v>145</v>
      </c>
      <c r="B1849" s="3" t="s">
        <v>231</v>
      </c>
      <c r="C1849" s="3" t="s">
        <v>335</v>
      </c>
      <c r="D1849" s="3" t="s">
        <v>166</v>
      </c>
      <c r="E1849" s="145"/>
      <c r="F1849" s="145"/>
      <c r="G1849" s="145"/>
      <c r="H1849" s="145"/>
      <c r="I1849" s="145"/>
      <c r="J1849" s="145"/>
      <c r="K1849" s="145"/>
      <c r="L1849" s="145"/>
      <c r="M1849" s="145"/>
      <c r="N1849" s="145"/>
      <c r="O1849" s="145"/>
      <c r="P1849" s="145"/>
      <c r="Q1849" s="145"/>
      <c r="R1849" s="145"/>
      <c r="S1849" s="145"/>
      <c r="T1849" s="145"/>
      <c r="U1849" s="145"/>
      <c r="V1849" s="145">
        <v>384.58</v>
      </c>
      <c r="W1849" s="145">
        <v>27.47</v>
      </c>
      <c r="X1849" s="145">
        <v>27.47</v>
      </c>
      <c r="Y1849" s="145">
        <v>27.47</v>
      </c>
      <c r="Z1849" s="145"/>
      <c r="AA1849" s="145"/>
      <c r="AB1849" s="145"/>
      <c r="AC1849" s="145"/>
      <c r="AD1849" s="145"/>
      <c r="AE1849" s="145"/>
      <c r="AF1849" s="145">
        <v>27.84</v>
      </c>
      <c r="AG1849" s="145"/>
      <c r="AH1849" s="145"/>
      <c r="AI1849" s="145"/>
      <c r="AJ1849" s="145"/>
      <c r="AK1849" s="145"/>
      <c r="AL1849" s="145"/>
      <c r="AM1849" s="145"/>
      <c r="AN1849" s="145"/>
      <c r="AO1849" s="145"/>
      <c r="AP1849" s="145"/>
      <c r="AQ1849" s="145"/>
      <c r="AR1849" s="145"/>
      <c r="AS1849" s="145"/>
      <c r="AT1849" s="145"/>
      <c r="AU1849" s="145"/>
      <c r="AV1849" s="145"/>
      <c r="AW1849" s="145"/>
      <c r="AX1849" s="195"/>
    </row>
    <row r="1850" spans="1:50" x14ac:dyDescent="0.35">
      <c r="A1850" s="27" t="s">
        <v>145</v>
      </c>
      <c r="B1850" s="3" t="s">
        <v>231</v>
      </c>
      <c r="C1850" s="3" t="s">
        <v>335</v>
      </c>
      <c r="D1850" s="3" t="s">
        <v>327</v>
      </c>
      <c r="E1850" s="3"/>
      <c r="F1850" s="3"/>
      <c r="G1850" s="3"/>
      <c r="H1850" s="3"/>
      <c r="I1850" s="3"/>
      <c r="J1850" s="3"/>
      <c r="K1850" s="3"/>
      <c r="L1850" s="3"/>
      <c r="M1850" s="3"/>
      <c r="N1850" s="3"/>
      <c r="O1850" s="3"/>
      <c r="P1850" s="3"/>
      <c r="Q1850" s="3"/>
      <c r="R1850" s="3"/>
      <c r="S1850" s="3"/>
      <c r="T1850" s="3"/>
      <c r="U1850" s="3"/>
      <c r="V1850" s="3">
        <v>14</v>
      </c>
      <c r="W1850" s="3">
        <v>1</v>
      </c>
      <c r="X1850" s="3">
        <v>1</v>
      </c>
      <c r="Y1850" s="3">
        <v>1</v>
      </c>
      <c r="Z1850" s="3"/>
      <c r="AA1850" s="3"/>
      <c r="AB1850" s="3"/>
      <c r="AC1850" s="3"/>
      <c r="AD1850" s="3"/>
      <c r="AE1850" s="3"/>
      <c r="AF1850" s="3">
        <v>1</v>
      </c>
      <c r="AG1850" s="3"/>
      <c r="AH1850" s="3"/>
      <c r="AI1850" s="3"/>
      <c r="AJ1850" s="3"/>
      <c r="AK1850" s="3"/>
      <c r="AL1850" s="3"/>
      <c r="AM1850" s="3"/>
      <c r="AN1850" s="3"/>
      <c r="AO1850" s="3"/>
      <c r="AP1850" s="3"/>
      <c r="AQ1850" s="3"/>
      <c r="AR1850" s="3"/>
      <c r="AS1850" s="3"/>
      <c r="AT1850" s="3"/>
      <c r="AU1850" s="3"/>
      <c r="AV1850" s="3"/>
      <c r="AW1850" s="3"/>
      <c r="AX1850" s="10"/>
    </row>
    <row r="1851" spans="1:50" x14ac:dyDescent="0.35">
      <c r="A1851" s="27" t="s">
        <v>145</v>
      </c>
      <c r="B1851" s="3" t="s">
        <v>231</v>
      </c>
      <c r="C1851" s="3" t="s">
        <v>335</v>
      </c>
      <c r="D1851" s="3" t="s">
        <v>167</v>
      </c>
      <c r="E1851" s="3"/>
      <c r="F1851" s="3"/>
      <c r="G1851" s="3"/>
      <c r="H1851" s="3"/>
      <c r="I1851" s="3"/>
      <c r="J1851" s="3"/>
      <c r="K1851" s="3"/>
      <c r="L1851" s="3"/>
      <c r="M1851" s="3"/>
      <c r="N1851" s="3"/>
      <c r="O1851" s="3"/>
      <c r="P1851" s="3"/>
      <c r="Q1851" s="3"/>
      <c r="R1851" s="3"/>
      <c r="S1851" s="3"/>
      <c r="T1851" s="3"/>
      <c r="U1851" s="3"/>
      <c r="V1851" s="3">
        <v>0</v>
      </c>
      <c r="W1851" s="3">
        <v>0</v>
      </c>
      <c r="X1851" s="3">
        <v>0</v>
      </c>
      <c r="Y1851" s="3">
        <v>0</v>
      </c>
      <c r="Z1851" s="3"/>
      <c r="AA1851" s="3"/>
      <c r="AB1851" s="3"/>
      <c r="AC1851" s="3"/>
      <c r="AD1851" s="3"/>
      <c r="AE1851" s="3"/>
      <c r="AF1851" s="3">
        <v>0</v>
      </c>
      <c r="AG1851" s="3"/>
      <c r="AH1851" s="3"/>
      <c r="AI1851" s="3"/>
      <c r="AJ1851" s="3"/>
      <c r="AK1851" s="3"/>
      <c r="AL1851" s="3"/>
      <c r="AM1851" s="3"/>
      <c r="AN1851" s="3"/>
      <c r="AO1851" s="3"/>
      <c r="AP1851" s="3"/>
      <c r="AQ1851" s="3"/>
      <c r="AR1851" s="3"/>
      <c r="AS1851" s="3"/>
      <c r="AT1851" s="3"/>
      <c r="AU1851" s="3"/>
      <c r="AV1851" s="3"/>
      <c r="AW1851" s="3"/>
      <c r="AX1851" s="10"/>
    </row>
    <row r="1852" spans="1:50" x14ac:dyDescent="0.35">
      <c r="A1852" s="27" t="s">
        <v>145</v>
      </c>
      <c r="B1852" s="3" t="s">
        <v>231</v>
      </c>
      <c r="C1852" s="3" t="s">
        <v>335</v>
      </c>
      <c r="D1852" s="3" t="s">
        <v>132</v>
      </c>
      <c r="E1852" s="3"/>
      <c r="F1852" s="3"/>
      <c r="G1852" s="3"/>
      <c r="H1852" s="3"/>
      <c r="I1852" s="3"/>
      <c r="J1852" s="3"/>
      <c r="K1852" s="3"/>
      <c r="L1852" s="3"/>
      <c r="M1852" s="3"/>
      <c r="N1852" s="3"/>
      <c r="O1852" s="3"/>
      <c r="P1852" s="3"/>
      <c r="Q1852" s="3"/>
      <c r="R1852" s="3"/>
      <c r="S1852" s="3"/>
      <c r="T1852" s="3"/>
      <c r="U1852" s="3"/>
      <c r="V1852" s="3">
        <v>1</v>
      </c>
      <c r="W1852" s="3">
        <v>1</v>
      </c>
      <c r="X1852" s="3">
        <v>1</v>
      </c>
      <c r="Y1852" s="3">
        <v>1</v>
      </c>
      <c r="Z1852" s="3"/>
      <c r="AA1852" s="3"/>
      <c r="AB1852" s="3"/>
      <c r="AC1852" s="3"/>
      <c r="AD1852" s="3"/>
      <c r="AE1852" s="3"/>
      <c r="AF1852" s="3">
        <v>1</v>
      </c>
      <c r="AG1852" s="3"/>
      <c r="AH1852" s="3"/>
      <c r="AI1852" s="3"/>
      <c r="AJ1852" s="3"/>
      <c r="AK1852" s="3"/>
      <c r="AL1852" s="3"/>
      <c r="AM1852" s="3"/>
      <c r="AN1852" s="3"/>
      <c r="AO1852" s="3"/>
      <c r="AP1852" s="3"/>
      <c r="AQ1852" s="3"/>
      <c r="AR1852" s="3"/>
      <c r="AS1852" s="3"/>
      <c r="AT1852" s="3"/>
      <c r="AU1852" s="3"/>
      <c r="AV1852" s="3"/>
      <c r="AW1852" s="3"/>
      <c r="AX1852" s="10"/>
    </row>
    <row r="1853" spans="1:50" x14ac:dyDescent="0.35">
      <c r="A1853" s="27" t="s">
        <v>145</v>
      </c>
      <c r="B1853" s="3" t="s">
        <v>231</v>
      </c>
      <c r="C1853" s="3" t="s">
        <v>336</v>
      </c>
      <c r="D1853" s="3" t="s">
        <v>162</v>
      </c>
      <c r="E1853" s="145">
        <v>160.44</v>
      </c>
      <c r="F1853" s="145"/>
      <c r="G1853" s="145">
        <v>160.44</v>
      </c>
      <c r="H1853" s="145">
        <v>79</v>
      </c>
      <c r="I1853" s="145"/>
      <c r="J1853" s="145">
        <v>80.22</v>
      </c>
      <c r="K1853" s="145"/>
      <c r="L1853" s="145">
        <v>160.44</v>
      </c>
      <c r="M1853" s="145"/>
      <c r="N1853" s="145">
        <v>80.22</v>
      </c>
      <c r="O1853" s="145"/>
      <c r="P1853" s="145">
        <v>254.22</v>
      </c>
      <c r="Q1853" s="145">
        <v>80.22</v>
      </c>
      <c r="R1853" s="145">
        <v>80.22</v>
      </c>
      <c r="S1853" s="145">
        <v>80.22</v>
      </c>
      <c r="T1853" s="145">
        <v>160.44</v>
      </c>
      <c r="U1853" s="145">
        <v>232.66</v>
      </c>
      <c r="V1853" s="145">
        <v>160.44</v>
      </c>
      <c r="W1853" s="145">
        <v>160.44</v>
      </c>
      <c r="X1853" s="145">
        <v>240.66</v>
      </c>
      <c r="Y1853" s="145">
        <v>240.66</v>
      </c>
      <c r="Z1853" s="145">
        <v>160.44</v>
      </c>
      <c r="AA1853" s="145"/>
      <c r="AB1853" s="145">
        <v>160.44</v>
      </c>
      <c r="AC1853" s="145">
        <v>160.44</v>
      </c>
      <c r="AD1853" s="145"/>
      <c r="AE1853" s="145">
        <v>160.44</v>
      </c>
      <c r="AF1853" s="145">
        <v>159.22</v>
      </c>
      <c r="AG1853" s="145"/>
      <c r="AH1853" s="145">
        <v>80.22</v>
      </c>
      <c r="AI1853" s="145">
        <v>240.66</v>
      </c>
      <c r="AJ1853" s="145">
        <v>80.22</v>
      </c>
      <c r="AK1853" s="145"/>
      <c r="AL1853" s="145">
        <v>80.22</v>
      </c>
      <c r="AM1853" s="145"/>
      <c r="AN1853" s="145"/>
      <c r="AO1853" s="145">
        <v>79.42</v>
      </c>
      <c r="AP1853" s="145"/>
      <c r="AQ1853" s="145"/>
      <c r="AR1853" s="145">
        <v>80.22</v>
      </c>
      <c r="AS1853" s="145">
        <v>79.02</v>
      </c>
      <c r="AT1853" s="145">
        <v>79</v>
      </c>
      <c r="AU1853" s="145">
        <v>160.44</v>
      </c>
      <c r="AV1853" s="145"/>
      <c r="AW1853" s="145"/>
      <c r="AX1853" s="195">
        <v>72.2</v>
      </c>
    </row>
    <row r="1854" spans="1:50" x14ac:dyDescent="0.35">
      <c r="A1854" s="27" t="s">
        <v>145</v>
      </c>
      <c r="B1854" s="3" t="s">
        <v>231</v>
      </c>
      <c r="C1854" s="3" t="s">
        <v>336</v>
      </c>
      <c r="D1854" s="3" t="s">
        <v>166</v>
      </c>
      <c r="E1854" s="145">
        <v>80.22</v>
      </c>
      <c r="F1854" s="145"/>
      <c r="G1854" s="145">
        <v>160.44</v>
      </c>
      <c r="H1854" s="145">
        <v>79</v>
      </c>
      <c r="I1854" s="145"/>
      <c r="J1854" s="145">
        <v>80.22</v>
      </c>
      <c r="K1854" s="145"/>
      <c r="L1854" s="145">
        <v>80.22</v>
      </c>
      <c r="M1854" s="145"/>
      <c r="N1854" s="145">
        <v>80.22</v>
      </c>
      <c r="O1854" s="145"/>
      <c r="P1854" s="145">
        <v>84.74</v>
      </c>
      <c r="Q1854" s="145">
        <v>80.22</v>
      </c>
      <c r="R1854" s="145">
        <v>80.22</v>
      </c>
      <c r="S1854" s="145">
        <v>80.22</v>
      </c>
      <c r="T1854" s="145">
        <v>80.22</v>
      </c>
      <c r="U1854" s="145">
        <v>77.55</v>
      </c>
      <c r="V1854" s="145">
        <v>80.22</v>
      </c>
      <c r="W1854" s="145">
        <v>53.48</v>
      </c>
      <c r="X1854" s="145">
        <v>80.22</v>
      </c>
      <c r="Y1854" s="145">
        <v>120.33</v>
      </c>
      <c r="Z1854" s="145">
        <v>160.44</v>
      </c>
      <c r="AA1854" s="145"/>
      <c r="AB1854" s="145">
        <v>80.22</v>
      </c>
      <c r="AC1854" s="145">
        <v>80.22</v>
      </c>
      <c r="AD1854" s="145"/>
      <c r="AE1854" s="145">
        <v>80.22</v>
      </c>
      <c r="AF1854" s="145">
        <v>79.61</v>
      </c>
      <c r="AG1854" s="145"/>
      <c r="AH1854" s="145">
        <v>80.22</v>
      </c>
      <c r="AI1854" s="145">
        <v>80.22</v>
      </c>
      <c r="AJ1854" s="145">
        <v>80.22</v>
      </c>
      <c r="AK1854" s="145"/>
      <c r="AL1854" s="145">
        <v>80.22</v>
      </c>
      <c r="AM1854" s="145"/>
      <c r="AN1854" s="145"/>
      <c r="AO1854" s="145">
        <v>79.42</v>
      </c>
      <c r="AP1854" s="145"/>
      <c r="AQ1854" s="145"/>
      <c r="AR1854" s="145">
        <v>80.22</v>
      </c>
      <c r="AS1854" s="145">
        <v>79.02</v>
      </c>
      <c r="AT1854" s="145">
        <v>79</v>
      </c>
      <c r="AU1854" s="145">
        <v>160.44</v>
      </c>
      <c r="AV1854" s="145"/>
      <c r="AW1854" s="145"/>
      <c r="AX1854" s="195">
        <v>72.2</v>
      </c>
    </row>
    <row r="1855" spans="1:50" x14ac:dyDescent="0.35">
      <c r="A1855" s="27" t="s">
        <v>145</v>
      </c>
      <c r="B1855" s="3" t="s">
        <v>231</v>
      </c>
      <c r="C1855" s="3" t="s">
        <v>336</v>
      </c>
      <c r="D1855" s="3" t="s">
        <v>327</v>
      </c>
      <c r="E1855" s="3">
        <v>2</v>
      </c>
      <c r="F1855" s="3"/>
      <c r="G1855" s="3">
        <v>2</v>
      </c>
      <c r="H1855" s="3">
        <v>1</v>
      </c>
      <c r="I1855" s="3"/>
      <c r="J1855" s="3">
        <v>1</v>
      </c>
      <c r="K1855" s="3"/>
      <c r="L1855" s="3">
        <v>2</v>
      </c>
      <c r="M1855" s="3"/>
      <c r="N1855" s="3">
        <v>1</v>
      </c>
      <c r="O1855" s="3"/>
      <c r="P1855" s="3">
        <v>3</v>
      </c>
      <c r="Q1855" s="3">
        <v>1</v>
      </c>
      <c r="R1855" s="3">
        <v>1</v>
      </c>
      <c r="S1855" s="3">
        <v>1</v>
      </c>
      <c r="T1855" s="3">
        <v>2</v>
      </c>
      <c r="U1855" s="3">
        <v>3</v>
      </c>
      <c r="V1855" s="3">
        <v>2</v>
      </c>
      <c r="W1855" s="3">
        <v>3</v>
      </c>
      <c r="X1855" s="3">
        <v>3</v>
      </c>
      <c r="Y1855" s="3">
        <v>3</v>
      </c>
      <c r="Z1855" s="3">
        <v>2</v>
      </c>
      <c r="AA1855" s="3"/>
      <c r="AB1855" s="3">
        <v>2</v>
      </c>
      <c r="AC1855" s="3">
        <v>2</v>
      </c>
      <c r="AD1855" s="3"/>
      <c r="AE1855" s="3">
        <v>2</v>
      </c>
      <c r="AF1855" s="3">
        <v>2</v>
      </c>
      <c r="AG1855" s="3"/>
      <c r="AH1855" s="3">
        <v>1</v>
      </c>
      <c r="AI1855" s="3">
        <v>3</v>
      </c>
      <c r="AJ1855" s="3">
        <v>1</v>
      </c>
      <c r="AK1855" s="3"/>
      <c r="AL1855" s="3">
        <v>1</v>
      </c>
      <c r="AM1855" s="3"/>
      <c r="AN1855" s="3"/>
      <c r="AO1855" s="3">
        <v>1</v>
      </c>
      <c r="AP1855" s="3"/>
      <c r="AQ1855" s="3"/>
      <c r="AR1855" s="3">
        <v>1</v>
      </c>
      <c r="AS1855" s="3">
        <v>1</v>
      </c>
      <c r="AT1855" s="3">
        <v>1</v>
      </c>
      <c r="AU1855" s="3">
        <v>2</v>
      </c>
      <c r="AV1855" s="3"/>
      <c r="AW1855" s="3"/>
      <c r="AX1855" s="10">
        <v>1</v>
      </c>
    </row>
    <row r="1856" spans="1:50" x14ac:dyDescent="0.35">
      <c r="A1856" s="27" t="s">
        <v>145</v>
      </c>
      <c r="B1856" s="3" t="s">
        <v>231</v>
      </c>
      <c r="C1856" s="3" t="s">
        <v>336</v>
      </c>
      <c r="D1856" s="3" t="s">
        <v>167</v>
      </c>
      <c r="E1856" s="3">
        <v>0</v>
      </c>
      <c r="F1856" s="3"/>
      <c r="G1856" s="3">
        <v>0</v>
      </c>
      <c r="H1856" s="3">
        <v>0</v>
      </c>
      <c r="I1856" s="3"/>
      <c r="J1856" s="3">
        <v>0</v>
      </c>
      <c r="K1856" s="3"/>
      <c r="L1856" s="3">
        <v>0</v>
      </c>
      <c r="M1856" s="3"/>
      <c r="N1856" s="3">
        <v>0</v>
      </c>
      <c r="O1856" s="3"/>
      <c r="P1856" s="3">
        <v>0</v>
      </c>
      <c r="Q1856" s="3">
        <v>0</v>
      </c>
      <c r="R1856" s="3">
        <v>0</v>
      </c>
      <c r="S1856" s="3">
        <v>0</v>
      </c>
      <c r="T1856" s="3">
        <v>0</v>
      </c>
      <c r="U1856" s="3">
        <v>0</v>
      </c>
      <c r="V1856" s="3">
        <v>0</v>
      </c>
      <c r="W1856" s="3">
        <v>0</v>
      </c>
      <c r="X1856" s="3">
        <v>0</v>
      </c>
      <c r="Y1856" s="3">
        <v>0</v>
      </c>
      <c r="Z1856" s="3">
        <v>0</v>
      </c>
      <c r="AA1856" s="3"/>
      <c r="AB1856" s="3">
        <v>0</v>
      </c>
      <c r="AC1856" s="3">
        <v>0</v>
      </c>
      <c r="AD1856" s="3"/>
      <c r="AE1856" s="3">
        <v>0</v>
      </c>
      <c r="AF1856" s="3">
        <v>0</v>
      </c>
      <c r="AG1856" s="3"/>
      <c r="AH1856" s="3">
        <v>0</v>
      </c>
      <c r="AI1856" s="3">
        <v>0</v>
      </c>
      <c r="AJ1856" s="3">
        <v>0</v>
      </c>
      <c r="AK1856" s="3"/>
      <c r="AL1856" s="3">
        <v>0</v>
      </c>
      <c r="AM1856" s="3"/>
      <c r="AN1856" s="3"/>
      <c r="AO1856" s="3">
        <v>0</v>
      </c>
      <c r="AP1856" s="3"/>
      <c r="AQ1856" s="3"/>
      <c r="AR1856" s="3">
        <v>0</v>
      </c>
      <c r="AS1856" s="3">
        <v>0</v>
      </c>
      <c r="AT1856" s="3">
        <v>0</v>
      </c>
      <c r="AU1856" s="3">
        <v>0</v>
      </c>
      <c r="AV1856" s="3"/>
      <c r="AW1856" s="3"/>
      <c r="AX1856" s="10">
        <v>0</v>
      </c>
    </row>
    <row r="1857" spans="1:50" x14ac:dyDescent="0.35">
      <c r="A1857" s="27" t="s">
        <v>145</v>
      </c>
      <c r="B1857" s="3" t="s">
        <v>231</v>
      </c>
      <c r="C1857" s="3" t="s">
        <v>336</v>
      </c>
      <c r="D1857" s="3" t="s">
        <v>132</v>
      </c>
      <c r="E1857" s="3">
        <v>2</v>
      </c>
      <c r="F1857" s="3"/>
      <c r="G1857" s="3">
        <v>1</v>
      </c>
      <c r="H1857" s="3">
        <v>1</v>
      </c>
      <c r="I1857" s="3"/>
      <c r="J1857" s="3">
        <v>1</v>
      </c>
      <c r="K1857" s="3"/>
      <c r="L1857" s="3">
        <v>2</v>
      </c>
      <c r="M1857" s="3"/>
      <c r="N1857" s="3">
        <v>1</v>
      </c>
      <c r="O1857" s="3"/>
      <c r="P1857" s="3">
        <v>3</v>
      </c>
      <c r="Q1857" s="3">
        <v>1</v>
      </c>
      <c r="R1857" s="3">
        <v>1</v>
      </c>
      <c r="S1857" s="3">
        <v>1</v>
      </c>
      <c r="T1857" s="3">
        <v>2</v>
      </c>
      <c r="U1857" s="3">
        <v>3</v>
      </c>
      <c r="V1857" s="3">
        <v>2</v>
      </c>
      <c r="W1857" s="3">
        <v>3</v>
      </c>
      <c r="X1857" s="3">
        <v>3</v>
      </c>
      <c r="Y1857" s="3">
        <v>2</v>
      </c>
      <c r="Z1857" s="3">
        <v>1</v>
      </c>
      <c r="AA1857" s="3"/>
      <c r="AB1857" s="3">
        <v>2</v>
      </c>
      <c r="AC1857" s="3">
        <v>2</v>
      </c>
      <c r="AD1857" s="3"/>
      <c r="AE1857" s="3">
        <v>2</v>
      </c>
      <c r="AF1857" s="3">
        <v>2</v>
      </c>
      <c r="AG1857" s="3"/>
      <c r="AH1857" s="3">
        <v>1</v>
      </c>
      <c r="AI1857" s="3">
        <v>3</v>
      </c>
      <c r="AJ1857" s="3">
        <v>1</v>
      </c>
      <c r="AK1857" s="3"/>
      <c r="AL1857" s="3">
        <v>1</v>
      </c>
      <c r="AM1857" s="3"/>
      <c r="AN1857" s="3"/>
      <c r="AO1857" s="3">
        <v>1</v>
      </c>
      <c r="AP1857" s="3"/>
      <c r="AQ1857" s="3"/>
      <c r="AR1857" s="3">
        <v>1</v>
      </c>
      <c r="AS1857" s="3">
        <v>1</v>
      </c>
      <c r="AT1857" s="3">
        <v>1</v>
      </c>
      <c r="AU1857" s="3">
        <v>1</v>
      </c>
      <c r="AV1857" s="3"/>
      <c r="AW1857" s="3"/>
      <c r="AX1857" s="10">
        <v>1</v>
      </c>
    </row>
    <row r="1858" spans="1:50" x14ac:dyDescent="0.35">
      <c r="A1858" s="27" t="s">
        <v>145</v>
      </c>
      <c r="B1858" s="3" t="s">
        <v>231</v>
      </c>
      <c r="C1858" s="3" t="s">
        <v>337</v>
      </c>
      <c r="D1858" s="3" t="s">
        <v>162</v>
      </c>
      <c r="E1858" s="145">
        <v>11825.66</v>
      </c>
      <c r="F1858" s="145">
        <v>6753.93</v>
      </c>
      <c r="G1858" s="145">
        <v>7066.76</v>
      </c>
      <c r="H1858" s="145">
        <v>4928.8599999999997</v>
      </c>
      <c r="I1858" s="145">
        <v>4360.82</v>
      </c>
      <c r="J1858" s="145">
        <v>2556.94</v>
      </c>
      <c r="K1858" s="145">
        <v>4320.3999999999996</v>
      </c>
      <c r="L1858" s="145">
        <v>4239.91</v>
      </c>
      <c r="M1858" s="145">
        <v>4713.1400000000003</v>
      </c>
      <c r="N1858" s="145">
        <v>5534.87</v>
      </c>
      <c r="O1858" s="145">
        <v>5664.6</v>
      </c>
      <c r="P1858" s="145">
        <v>9572.48</v>
      </c>
      <c r="Q1858" s="145">
        <v>9347.7999999999993</v>
      </c>
      <c r="R1858" s="145">
        <v>14428.22</v>
      </c>
      <c r="S1858" s="145">
        <v>14576.29</v>
      </c>
      <c r="T1858" s="145">
        <v>8854.57</v>
      </c>
      <c r="U1858" s="145">
        <v>8104.43</v>
      </c>
      <c r="V1858" s="145">
        <v>9407.64</v>
      </c>
      <c r="W1858" s="145">
        <v>7688.05</v>
      </c>
      <c r="X1858" s="145">
        <v>11725.08</v>
      </c>
      <c r="Y1858" s="145">
        <v>9959.48</v>
      </c>
      <c r="Z1858" s="145">
        <v>12100.16</v>
      </c>
      <c r="AA1858" s="145">
        <v>10637.3</v>
      </c>
      <c r="AB1858" s="145">
        <v>9538.93</v>
      </c>
      <c r="AC1858" s="145">
        <v>8568.26</v>
      </c>
      <c r="AD1858" s="145">
        <v>9128.16</v>
      </c>
      <c r="AE1858" s="145">
        <v>8266.1200000000008</v>
      </c>
      <c r="AF1858" s="145">
        <v>7637.81</v>
      </c>
      <c r="AG1858" s="145">
        <v>8961.2900000000009</v>
      </c>
      <c r="AH1858" s="145">
        <v>9474.6200000000008</v>
      </c>
      <c r="AI1858" s="145">
        <v>9222.82</v>
      </c>
      <c r="AJ1858" s="145">
        <v>8536.2999999999993</v>
      </c>
      <c r="AK1858" s="145">
        <v>13498.25</v>
      </c>
      <c r="AL1858" s="145">
        <v>19102.93</v>
      </c>
      <c r="AM1858" s="145">
        <v>15329.85</v>
      </c>
      <c r="AN1858" s="145">
        <v>13082.49</v>
      </c>
      <c r="AO1858" s="145">
        <v>15142.46</v>
      </c>
      <c r="AP1858" s="145">
        <v>12508.59</v>
      </c>
      <c r="AQ1858" s="145">
        <v>10184.76</v>
      </c>
      <c r="AR1858" s="145">
        <v>5222.8599999999997</v>
      </c>
      <c r="AS1858" s="145">
        <v>6019.51</v>
      </c>
      <c r="AT1858" s="145">
        <v>7484.75</v>
      </c>
      <c r="AU1858" s="145">
        <v>6265.73</v>
      </c>
      <c r="AV1858" s="145">
        <v>4573.0200000000004</v>
      </c>
      <c r="AW1858" s="145">
        <v>4196</v>
      </c>
      <c r="AX1858" s="195">
        <v>2287.15</v>
      </c>
    </row>
    <row r="1859" spans="1:50" x14ac:dyDescent="0.35">
      <c r="A1859" s="27" t="s">
        <v>145</v>
      </c>
      <c r="B1859" s="3" t="s">
        <v>231</v>
      </c>
      <c r="C1859" s="3" t="s">
        <v>337</v>
      </c>
      <c r="D1859" s="3" t="s">
        <v>166</v>
      </c>
      <c r="E1859" s="145">
        <v>695.63</v>
      </c>
      <c r="F1859" s="145">
        <v>562.83000000000004</v>
      </c>
      <c r="G1859" s="145">
        <v>785.2</v>
      </c>
      <c r="H1859" s="145">
        <v>379.14</v>
      </c>
      <c r="I1859" s="145">
        <v>545.1</v>
      </c>
      <c r="J1859" s="145">
        <v>255.69</v>
      </c>
      <c r="K1859" s="145">
        <v>332.34</v>
      </c>
      <c r="L1859" s="145">
        <v>423.99</v>
      </c>
      <c r="M1859" s="145">
        <v>314.20999999999998</v>
      </c>
      <c r="N1859" s="145">
        <v>425.76</v>
      </c>
      <c r="O1859" s="145">
        <v>629.4</v>
      </c>
      <c r="P1859" s="145">
        <v>503.81</v>
      </c>
      <c r="Q1859" s="145">
        <v>445.13</v>
      </c>
      <c r="R1859" s="145">
        <v>759.38</v>
      </c>
      <c r="S1859" s="145">
        <v>694.11</v>
      </c>
      <c r="T1859" s="145">
        <v>466.03</v>
      </c>
      <c r="U1859" s="145">
        <v>352.37</v>
      </c>
      <c r="V1859" s="145">
        <v>470.38</v>
      </c>
      <c r="W1859" s="145">
        <v>349.46</v>
      </c>
      <c r="X1859" s="145">
        <v>509.79</v>
      </c>
      <c r="Y1859" s="145">
        <v>474.26</v>
      </c>
      <c r="Z1859" s="145">
        <v>526.09</v>
      </c>
      <c r="AA1859" s="145">
        <v>506.54</v>
      </c>
      <c r="AB1859" s="145">
        <v>502.05</v>
      </c>
      <c r="AC1859" s="145">
        <v>408.01</v>
      </c>
      <c r="AD1859" s="145">
        <v>536.95000000000005</v>
      </c>
      <c r="AE1859" s="145">
        <v>413.31</v>
      </c>
      <c r="AF1859" s="145">
        <v>424.32</v>
      </c>
      <c r="AG1859" s="145">
        <v>448.06</v>
      </c>
      <c r="AH1859" s="145">
        <v>526.37</v>
      </c>
      <c r="AI1859" s="145">
        <v>439.18</v>
      </c>
      <c r="AJ1859" s="145">
        <v>569.09</v>
      </c>
      <c r="AK1859" s="145">
        <v>794.01</v>
      </c>
      <c r="AL1859" s="145">
        <v>1005.42</v>
      </c>
      <c r="AM1859" s="145">
        <v>1021.99</v>
      </c>
      <c r="AN1859" s="145">
        <v>817.66</v>
      </c>
      <c r="AO1859" s="145">
        <v>841.25</v>
      </c>
      <c r="AP1859" s="145">
        <v>781.79</v>
      </c>
      <c r="AQ1859" s="145">
        <v>636.54999999999995</v>
      </c>
      <c r="AR1859" s="145">
        <v>652.86</v>
      </c>
      <c r="AS1859" s="145">
        <v>668.83</v>
      </c>
      <c r="AT1859" s="145">
        <v>534.63</v>
      </c>
      <c r="AU1859" s="145">
        <v>417.72</v>
      </c>
      <c r="AV1859" s="145">
        <v>653.29</v>
      </c>
      <c r="AW1859" s="145">
        <v>699.33</v>
      </c>
      <c r="AX1859" s="195">
        <v>457.43</v>
      </c>
    </row>
    <row r="1860" spans="1:50" x14ac:dyDescent="0.35">
      <c r="A1860" s="27" t="s">
        <v>145</v>
      </c>
      <c r="B1860" s="3" t="s">
        <v>231</v>
      </c>
      <c r="C1860" s="3" t="s">
        <v>337</v>
      </c>
      <c r="D1860" s="3" t="s">
        <v>327</v>
      </c>
      <c r="E1860" s="3">
        <v>115</v>
      </c>
      <c r="F1860" s="3">
        <v>169</v>
      </c>
      <c r="G1860" s="3">
        <v>907</v>
      </c>
      <c r="H1860" s="3">
        <v>75</v>
      </c>
      <c r="I1860" s="3">
        <v>75</v>
      </c>
      <c r="J1860" s="3">
        <v>89</v>
      </c>
      <c r="K1860" s="3">
        <v>353</v>
      </c>
      <c r="L1860" s="3">
        <v>367</v>
      </c>
      <c r="M1860" s="3">
        <v>163</v>
      </c>
      <c r="N1860" s="3">
        <v>100</v>
      </c>
      <c r="O1860" s="3">
        <v>120</v>
      </c>
      <c r="P1860" s="3">
        <v>169</v>
      </c>
      <c r="Q1860" s="3">
        <v>160</v>
      </c>
      <c r="R1860" s="3">
        <v>315</v>
      </c>
      <c r="S1860" s="3">
        <v>265</v>
      </c>
      <c r="T1860" s="3">
        <v>149</v>
      </c>
      <c r="U1860" s="3">
        <v>171</v>
      </c>
      <c r="V1860" s="3">
        <v>217</v>
      </c>
      <c r="W1860" s="3">
        <v>199</v>
      </c>
      <c r="X1860" s="3">
        <v>231</v>
      </c>
      <c r="Y1860" s="3">
        <v>198</v>
      </c>
      <c r="Z1860" s="3">
        <v>215</v>
      </c>
      <c r="AA1860" s="3">
        <v>178</v>
      </c>
      <c r="AB1860" s="3">
        <v>172</v>
      </c>
      <c r="AC1860" s="3">
        <v>159</v>
      </c>
      <c r="AD1860" s="3">
        <v>133</v>
      </c>
      <c r="AE1860" s="3">
        <v>128</v>
      </c>
      <c r="AF1860" s="3">
        <v>133</v>
      </c>
      <c r="AG1860" s="3">
        <v>172</v>
      </c>
      <c r="AH1860" s="3">
        <v>146</v>
      </c>
      <c r="AI1860" s="3">
        <v>160</v>
      </c>
      <c r="AJ1860" s="3">
        <v>121</v>
      </c>
      <c r="AK1860" s="3">
        <v>152</v>
      </c>
      <c r="AL1860" s="3">
        <v>223</v>
      </c>
      <c r="AM1860" s="3">
        <v>211</v>
      </c>
      <c r="AN1860" s="3">
        <v>189</v>
      </c>
      <c r="AO1860" s="3">
        <v>218</v>
      </c>
      <c r="AP1860" s="3">
        <v>193</v>
      </c>
      <c r="AQ1860" s="3">
        <v>156</v>
      </c>
      <c r="AR1860" s="3">
        <v>99</v>
      </c>
      <c r="AS1860" s="3">
        <v>107</v>
      </c>
      <c r="AT1860" s="3">
        <v>137</v>
      </c>
      <c r="AU1860" s="3">
        <v>114</v>
      </c>
      <c r="AV1860" s="3">
        <v>86</v>
      </c>
      <c r="AW1860" s="3">
        <v>59</v>
      </c>
      <c r="AX1860" s="10">
        <v>33</v>
      </c>
    </row>
    <row r="1861" spans="1:50" x14ac:dyDescent="0.35">
      <c r="A1861" s="27" t="s">
        <v>145</v>
      </c>
      <c r="B1861" s="3" t="s">
        <v>231</v>
      </c>
      <c r="C1861" s="3" t="s">
        <v>337</v>
      </c>
      <c r="D1861" s="3" t="s">
        <v>167</v>
      </c>
      <c r="E1861" s="4">
        <v>3382</v>
      </c>
      <c r="F1861" s="4">
        <v>1541</v>
      </c>
      <c r="G1861" s="4">
        <v>1083</v>
      </c>
      <c r="H1861" s="4">
        <v>2342</v>
      </c>
      <c r="I1861" s="4">
        <v>2393</v>
      </c>
      <c r="J1861" s="3">
        <v>902</v>
      </c>
      <c r="K1861" s="3">
        <v>701</v>
      </c>
      <c r="L1861" s="3">
        <v>734</v>
      </c>
      <c r="M1861" s="4">
        <v>1279</v>
      </c>
      <c r="N1861" s="4">
        <v>1351</v>
      </c>
      <c r="O1861" s="3">
        <v>595</v>
      </c>
      <c r="P1861" s="4">
        <v>1667</v>
      </c>
      <c r="Q1861" s="4">
        <v>1728</v>
      </c>
      <c r="R1861" s="4">
        <v>2991</v>
      </c>
      <c r="S1861" s="4">
        <v>2856</v>
      </c>
      <c r="T1861" s="4">
        <v>2105</v>
      </c>
      <c r="U1861" s="4">
        <v>1697</v>
      </c>
      <c r="V1861" s="4">
        <v>2942</v>
      </c>
      <c r="W1861" s="4">
        <v>1677</v>
      </c>
      <c r="X1861" s="4">
        <v>2813</v>
      </c>
      <c r="Y1861" s="4">
        <v>2398</v>
      </c>
      <c r="Z1861" s="4">
        <v>3267</v>
      </c>
      <c r="AA1861" s="4">
        <v>2837</v>
      </c>
      <c r="AB1861" s="4">
        <v>2348</v>
      </c>
      <c r="AC1861" s="4">
        <v>2203</v>
      </c>
      <c r="AD1861" s="4">
        <v>2555</v>
      </c>
      <c r="AE1861" s="4">
        <v>2273</v>
      </c>
      <c r="AF1861" s="4">
        <v>1970</v>
      </c>
      <c r="AG1861" s="4">
        <v>2320</v>
      </c>
      <c r="AH1861" s="4">
        <v>2660</v>
      </c>
      <c r="AI1861" s="4">
        <v>2581</v>
      </c>
      <c r="AJ1861" s="4">
        <v>2242</v>
      </c>
      <c r="AK1861" s="4">
        <v>3207</v>
      </c>
      <c r="AL1861" s="4">
        <v>5213</v>
      </c>
      <c r="AM1861" s="4">
        <v>3731</v>
      </c>
      <c r="AN1861" s="4">
        <v>3034</v>
      </c>
      <c r="AO1861" s="4">
        <v>3833</v>
      </c>
      <c r="AP1861" s="4">
        <v>2650</v>
      </c>
      <c r="AQ1861" s="4">
        <v>2125</v>
      </c>
      <c r="AR1861" s="3">
        <v>933</v>
      </c>
      <c r="AS1861" s="4">
        <v>1197</v>
      </c>
      <c r="AT1861" s="4">
        <v>1383</v>
      </c>
      <c r="AU1861" s="4">
        <v>1043</v>
      </c>
      <c r="AV1861" s="3">
        <v>880</v>
      </c>
      <c r="AW1861" s="3">
        <v>405</v>
      </c>
      <c r="AX1861" s="10">
        <v>579</v>
      </c>
    </row>
    <row r="1862" spans="1:50" x14ac:dyDescent="0.35">
      <c r="A1862" s="27" t="s">
        <v>145</v>
      </c>
      <c r="B1862" s="3" t="s">
        <v>231</v>
      </c>
      <c r="C1862" s="3" t="s">
        <v>337</v>
      </c>
      <c r="D1862" s="3" t="s">
        <v>132</v>
      </c>
      <c r="E1862" s="3">
        <v>17</v>
      </c>
      <c r="F1862" s="3">
        <v>12</v>
      </c>
      <c r="G1862" s="3">
        <v>9</v>
      </c>
      <c r="H1862" s="3">
        <v>13</v>
      </c>
      <c r="I1862" s="3">
        <v>8</v>
      </c>
      <c r="J1862" s="3">
        <v>10</v>
      </c>
      <c r="K1862" s="3">
        <v>13</v>
      </c>
      <c r="L1862" s="3">
        <v>10</v>
      </c>
      <c r="M1862" s="3">
        <v>15</v>
      </c>
      <c r="N1862" s="3">
        <v>13</v>
      </c>
      <c r="O1862" s="3">
        <v>9</v>
      </c>
      <c r="P1862" s="3">
        <v>19</v>
      </c>
      <c r="Q1862" s="3">
        <v>21</v>
      </c>
      <c r="R1862" s="3">
        <v>19</v>
      </c>
      <c r="S1862" s="3">
        <v>21</v>
      </c>
      <c r="T1862" s="3">
        <v>19</v>
      </c>
      <c r="U1862" s="3">
        <v>23</v>
      </c>
      <c r="V1862" s="3">
        <v>20</v>
      </c>
      <c r="W1862" s="3">
        <v>22</v>
      </c>
      <c r="X1862" s="3">
        <v>23</v>
      </c>
      <c r="Y1862" s="3">
        <v>21</v>
      </c>
      <c r="Z1862" s="3">
        <v>23</v>
      </c>
      <c r="AA1862" s="3">
        <v>21</v>
      </c>
      <c r="AB1862" s="3">
        <v>19</v>
      </c>
      <c r="AC1862" s="3">
        <v>21</v>
      </c>
      <c r="AD1862" s="3">
        <v>17</v>
      </c>
      <c r="AE1862" s="3">
        <v>20</v>
      </c>
      <c r="AF1862" s="3">
        <v>18</v>
      </c>
      <c r="AG1862" s="3">
        <v>20</v>
      </c>
      <c r="AH1862" s="3">
        <v>18</v>
      </c>
      <c r="AI1862" s="3">
        <v>21</v>
      </c>
      <c r="AJ1862" s="3">
        <v>15</v>
      </c>
      <c r="AK1862" s="3">
        <v>17</v>
      </c>
      <c r="AL1862" s="3">
        <v>19</v>
      </c>
      <c r="AM1862" s="3">
        <v>15</v>
      </c>
      <c r="AN1862" s="3">
        <v>16</v>
      </c>
      <c r="AO1862" s="3">
        <v>18</v>
      </c>
      <c r="AP1862" s="3">
        <v>16</v>
      </c>
      <c r="AQ1862" s="3">
        <v>16</v>
      </c>
      <c r="AR1862" s="3">
        <v>8</v>
      </c>
      <c r="AS1862" s="3">
        <v>9</v>
      </c>
      <c r="AT1862" s="3">
        <v>14</v>
      </c>
      <c r="AU1862" s="3">
        <v>15</v>
      </c>
      <c r="AV1862" s="3">
        <v>7</v>
      </c>
      <c r="AW1862" s="3">
        <v>6</v>
      </c>
      <c r="AX1862" s="10">
        <v>5</v>
      </c>
    </row>
    <row r="1863" spans="1:50" x14ac:dyDescent="0.35">
      <c r="A1863" s="27" t="s">
        <v>145</v>
      </c>
      <c r="B1863" s="3" t="s">
        <v>231</v>
      </c>
      <c r="C1863" s="3" t="s">
        <v>338</v>
      </c>
      <c r="D1863" s="3" t="s">
        <v>162</v>
      </c>
      <c r="E1863" s="145"/>
      <c r="F1863" s="145"/>
      <c r="G1863" s="145"/>
      <c r="H1863" s="145"/>
      <c r="I1863" s="145"/>
      <c r="J1863" s="145"/>
      <c r="K1863" s="145"/>
      <c r="L1863" s="145"/>
      <c r="M1863" s="145">
        <v>14.7</v>
      </c>
      <c r="N1863" s="145">
        <v>10.84</v>
      </c>
      <c r="O1863" s="145"/>
      <c r="P1863" s="145">
        <v>5</v>
      </c>
      <c r="Q1863" s="145"/>
      <c r="R1863" s="145">
        <v>6</v>
      </c>
      <c r="S1863" s="145"/>
      <c r="T1863" s="145"/>
      <c r="U1863" s="145">
        <v>23.4</v>
      </c>
      <c r="V1863" s="145"/>
      <c r="W1863" s="145"/>
      <c r="X1863" s="145"/>
      <c r="Y1863" s="145"/>
      <c r="Z1863" s="145"/>
      <c r="AA1863" s="145"/>
      <c r="AB1863" s="145"/>
      <c r="AC1863" s="145"/>
      <c r="AD1863" s="145"/>
      <c r="AE1863" s="145"/>
      <c r="AF1863" s="145"/>
      <c r="AG1863" s="145"/>
      <c r="AH1863" s="145"/>
      <c r="AI1863" s="145"/>
      <c r="AJ1863" s="145"/>
      <c r="AK1863" s="145"/>
      <c r="AL1863" s="145"/>
      <c r="AM1863" s="145"/>
      <c r="AN1863" s="145"/>
      <c r="AO1863" s="145"/>
      <c r="AP1863" s="145"/>
      <c r="AQ1863" s="145"/>
      <c r="AR1863" s="145"/>
      <c r="AS1863" s="145"/>
      <c r="AT1863" s="145"/>
      <c r="AU1863" s="145"/>
      <c r="AV1863" s="145"/>
      <c r="AW1863" s="145"/>
      <c r="AX1863" s="195"/>
    </row>
    <row r="1864" spans="1:50" x14ac:dyDescent="0.35">
      <c r="A1864" s="27" t="s">
        <v>145</v>
      </c>
      <c r="B1864" s="3" t="s">
        <v>231</v>
      </c>
      <c r="C1864" s="3" t="s">
        <v>338</v>
      </c>
      <c r="D1864" s="3" t="s">
        <v>166</v>
      </c>
      <c r="E1864" s="145"/>
      <c r="F1864" s="145"/>
      <c r="G1864" s="145"/>
      <c r="H1864" s="145"/>
      <c r="I1864" s="145"/>
      <c r="J1864" s="145"/>
      <c r="K1864" s="145"/>
      <c r="L1864" s="145"/>
      <c r="M1864" s="145">
        <v>14.7</v>
      </c>
      <c r="N1864" s="145">
        <v>10.84</v>
      </c>
      <c r="O1864" s="145"/>
      <c r="P1864" s="145">
        <v>5</v>
      </c>
      <c r="Q1864" s="145"/>
      <c r="R1864" s="145">
        <v>6</v>
      </c>
      <c r="S1864" s="145"/>
      <c r="T1864" s="145"/>
      <c r="U1864" s="145">
        <v>23.4</v>
      </c>
      <c r="V1864" s="145"/>
      <c r="W1864" s="145"/>
      <c r="X1864" s="145"/>
      <c r="Y1864" s="145"/>
      <c r="Z1864" s="145"/>
      <c r="AA1864" s="145"/>
      <c r="AB1864" s="145"/>
      <c r="AC1864" s="145"/>
      <c r="AD1864" s="145"/>
      <c r="AE1864" s="145"/>
      <c r="AF1864" s="145"/>
      <c r="AG1864" s="145"/>
      <c r="AH1864" s="145"/>
      <c r="AI1864" s="145"/>
      <c r="AJ1864" s="145"/>
      <c r="AK1864" s="145"/>
      <c r="AL1864" s="145"/>
      <c r="AM1864" s="145"/>
      <c r="AN1864" s="145"/>
      <c r="AO1864" s="145"/>
      <c r="AP1864" s="145"/>
      <c r="AQ1864" s="145"/>
      <c r="AR1864" s="145"/>
      <c r="AS1864" s="145"/>
      <c r="AT1864" s="145"/>
      <c r="AU1864" s="145"/>
      <c r="AV1864" s="145"/>
      <c r="AW1864" s="145"/>
      <c r="AX1864" s="195"/>
    </row>
    <row r="1865" spans="1:50" x14ac:dyDescent="0.35">
      <c r="A1865" s="27" t="s">
        <v>145</v>
      </c>
      <c r="B1865" s="3" t="s">
        <v>231</v>
      </c>
      <c r="C1865" s="3" t="s">
        <v>338</v>
      </c>
      <c r="D1865" s="3" t="s">
        <v>327</v>
      </c>
      <c r="E1865" s="3"/>
      <c r="F1865" s="3"/>
      <c r="G1865" s="3"/>
      <c r="H1865" s="3"/>
      <c r="I1865" s="3"/>
      <c r="J1865" s="3"/>
      <c r="K1865" s="3"/>
      <c r="L1865" s="3"/>
      <c r="M1865" s="3">
        <v>0</v>
      </c>
      <c r="N1865" s="3">
        <v>0</v>
      </c>
      <c r="O1865" s="3"/>
      <c r="P1865" s="3">
        <v>0</v>
      </c>
      <c r="Q1865" s="3"/>
      <c r="R1865" s="3">
        <v>0</v>
      </c>
      <c r="S1865" s="3"/>
      <c r="T1865" s="3"/>
      <c r="U1865" s="3">
        <v>0</v>
      </c>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10"/>
    </row>
    <row r="1866" spans="1:50" x14ac:dyDescent="0.35">
      <c r="A1866" s="27" t="s">
        <v>145</v>
      </c>
      <c r="B1866" s="3" t="s">
        <v>231</v>
      </c>
      <c r="C1866" s="3" t="s">
        <v>338</v>
      </c>
      <c r="D1866" s="3" t="s">
        <v>167</v>
      </c>
      <c r="E1866" s="3"/>
      <c r="F1866" s="3"/>
      <c r="G1866" s="3"/>
      <c r="H1866" s="3"/>
      <c r="I1866" s="3"/>
      <c r="J1866" s="3"/>
      <c r="K1866" s="3"/>
      <c r="L1866" s="3"/>
      <c r="M1866" s="3">
        <v>0</v>
      </c>
      <c r="N1866" s="3">
        <v>0</v>
      </c>
      <c r="O1866" s="3"/>
      <c r="P1866" s="3">
        <v>0</v>
      </c>
      <c r="Q1866" s="3"/>
      <c r="R1866" s="3">
        <v>0</v>
      </c>
      <c r="S1866" s="3"/>
      <c r="T1866" s="3"/>
      <c r="U1866" s="3">
        <v>0</v>
      </c>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10"/>
    </row>
    <row r="1867" spans="1:50" x14ac:dyDescent="0.35">
      <c r="A1867" s="27" t="s">
        <v>145</v>
      </c>
      <c r="B1867" s="3" t="s">
        <v>231</v>
      </c>
      <c r="C1867" s="3" t="s">
        <v>338</v>
      </c>
      <c r="D1867" s="3" t="s">
        <v>132</v>
      </c>
      <c r="E1867" s="3"/>
      <c r="F1867" s="3"/>
      <c r="G1867" s="3"/>
      <c r="H1867" s="3"/>
      <c r="I1867" s="3"/>
      <c r="J1867" s="3"/>
      <c r="K1867" s="3"/>
      <c r="L1867" s="3"/>
      <c r="M1867" s="3">
        <v>1</v>
      </c>
      <c r="N1867" s="3">
        <v>1</v>
      </c>
      <c r="O1867" s="3"/>
      <c r="P1867" s="3">
        <v>1</v>
      </c>
      <c r="Q1867" s="3"/>
      <c r="R1867" s="3">
        <v>1</v>
      </c>
      <c r="S1867" s="3"/>
      <c r="T1867" s="3"/>
      <c r="U1867" s="3">
        <v>1</v>
      </c>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10"/>
    </row>
    <row r="1868" spans="1:50" x14ac:dyDescent="0.35">
      <c r="A1868" s="27" t="s">
        <v>145</v>
      </c>
      <c r="B1868" s="3" t="s">
        <v>231</v>
      </c>
      <c r="C1868" s="3" t="s">
        <v>339</v>
      </c>
      <c r="D1868" s="3" t="s">
        <v>162</v>
      </c>
      <c r="E1868" s="145">
        <v>1104.8</v>
      </c>
      <c r="F1868" s="145">
        <v>652.16</v>
      </c>
      <c r="G1868" s="145">
        <v>2315.0100000000002</v>
      </c>
      <c r="H1868" s="145">
        <v>2001.85</v>
      </c>
      <c r="I1868" s="145">
        <v>1816.18</v>
      </c>
      <c r="J1868" s="145">
        <v>2358.31</v>
      </c>
      <c r="K1868" s="145">
        <v>861.8</v>
      </c>
      <c r="L1868" s="145">
        <v>2508.08</v>
      </c>
      <c r="M1868" s="145">
        <v>4655.01</v>
      </c>
      <c r="N1868" s="145">
        <v>4213.07</v>
      </c>
      <c r="O1868" s="145">
        <v>5786.14</v>
      </c>
      <c r="P1868" s="145">
        <v>8671.83</v>
      </c>
      <c r="Q1868" s="145">
        <v>4359.8599999999997</v>
      </c>
      <c r="R1868" s="145">
        <v>3292.01</v>
      </c>
      <c r="S1868" s="145">
        <v>5250.34</v>
      </c>
      <c r="T1868" s="145">
        <v>3530.81</v>
      </c>
      <c r="U1868" s="145">
        <v>5887.62</v>
      </c>
      <c r="V1868" s="145">
        <v>6471.65</v>
      </c>
      <c r="W1868" s="145">
        <v>5605.86</v>
      </c>
      <c r="X1868" s="145">
        <v>4643.32</v>
      </c>
      <c r="Y1868" s="145">
        <v>5277.81</v>
      </c>
      <c r="Z1868" s="145">
        <v>7356.38</v>
      </c>
      <c r="AA1868" s="145">
        <v>6133.26</v>
      </c>
      <c r="AB1868" s="145">
        <v>7568.31</v>
      </c>
      <c r="AC1868" s="145">
        <v>6006.68</v>
      </c>
      <c r="AD1868" s="145">
        <v>6195.91</v>
      </c>
      <c r="AE1868" s="145">
        <v>5928.68</v>
      </c>
      <c r="AF1868" s="145">
        <v>4380.71</v>
      </c>
      <c r="AG1868" s="145">
        <v>8430.5300000000007</v>
      </c>
      <c r="AH1868" s="145">
        <v>8278.7000000000007</v>
      </c>
      <c r="AI1868" s="145">
        <v>8110.11</v>
      </c>
      <c r="AJ1868" s="145">
        <v>6512.71</v>
      </c>
      <c r="AK1868" s="145">
        <v>6149.38</v>
      </c>
      <c r="AL1868" s="145">
        <v>5682.37</v>
      </c>
      <c r="AM1868" s="145">
        <v>4876.8100000000004</v>
      </c>
      <c r="AN1868" s="145">
        <v>4377.12</v>
      </c>
      <c r="AO1868" s="145">
        <v>4235.32</v>
      </c>
      <c r="AP1868" s="145">
        <v>7927.18</v>
      </c>
      <c r="AQ1868" s="145">
        <v>5387.77</v>
      </c>
      <c r="AR1868" s="145">
        <v>492.25</v>
      </c>
      <c r="AS1868" s="145">
        <v>1043.1600000000001</v>
      </c>
      <c r="AT1868" s="145">
        <v>812.03</v>
      </c>
      <c r="AU1868" s="145">
        <v>980.2</v>
      </c>
      <c r="AV1868" s="145">
        <v>3804.56</v>
      </c>
      <c r="AW1868" s="145">
        <v>4976.17</v>
      </c>
      <c r="AX1868" s="195">
        <v>1204.3399999999999</v>
      </c>
    </row>
    <row r="1869" spans="1:50" x14ac:dyDescent="0.35">
      <c r="A1869" s="27" t="s">
        <v>145</v>
      </c>
      <c r="B1869" s="3" t="s">
        <v>231</v>
      </c>
      <c r="C1869" s="3" t="s">
        <v>339</v>
      </c>
      <c r="D1869" s="3" t="s">
        <v>166</v>
      </c>
      <c r="E1869" s="145">
        <v>276.2</v>
      </c>
      <c r="F1869" s="145">
        <v>130.43</v>
      </c>
      <c r="G1869" s="145">
        <v>330.72</v>
      </c>
      <c r="H1869" s="145">
        <v>250.23</v>
      </c>
      <c r="I1869" s="145">
        <v>259.45</v>
      </c>
      <c r="J1869" s="145">
        <v>262.02999999999997</v>
      </c>
      <c r="K1869" s="145">
        <v>143.63</v>
      </c>
      <c r="L1869" s="145">
        <v>278.68</v>
      </c>
      <c r="M1869" s="145">
        <v>581.88</v>
      </c>
      <c r="N1869" s="145">
        <v>351.09</v>
      </c>
      <c r="O1869" s="145">
        <v>361.63</v>
      </c>
      <c r="P1869" s="145">
        <v>433.59</v>
      </c>
      <c r="Q1869" s="145">
        <v>242.21</v>
      </c>
      <c r="R1869" s="145">
        <v>219.47</v>
      </c>
      <c r="S1869" s="145">
        <v>262.52</v>
      </c>
      <c r="T1869" s="145">
        <v>252.2</v>
      </c>
      <c r="U1869" s="145">
        <v>327.08999999999997</v>
      </c>
      <c r="V1869" s="145">
        <v>308.17</v>
      </c>
      <c r="W1869" s="145">
        <v>311.44</v>
      </c>
      <c r="X1869" s="145">
        <v>211.06</v>
      </c>
      <c r="Y1869" s="145">
        <v>229.47</v>
      </c>
      <c r="Z1869" s="145">
        <v>245.21</v>
      </c>
      <c r="AA1869" s="145">
        <v>235.89</v>
      </c>
      <c r="AB1869" s="145">
        <v>280.31</v>
      </c>
      <c r="AC1869" s="145">
        <v>207.13</v>
      </c>
      <c r="AD1869" s="145">
        <v>258.16000000000003</v>
      </c>
      <c r="AE1869" s="145">
        <v>197.62</v>
      </c>
      <c r="AF1869" s="145">
        <v>219.04</v>
      </c>
      <c r="AG1869" s="145">
        <v>290.70999999999998</v>
      </c>
      <c r="AH1869" s="145">
        <v>306.62</v>
      </c>
      <c r="AI1869" s="145">
        <v>300.37</v>
      </c>
      <c r="AJ1869" s="145">
        <v>224.58</v>
      </c>
      <c r="AK1869" s="145">
        <v>212.05</v>
      </c>
      <c r="AL1869" s="145">
        <v>202.94</v>
      </c>
      <c r="AM1869" s="145">
        <v>221.67</v>
      </c>
      <c r="AN1869" s="145">
        <v>190.31</v>
      </c>
      <c r="AO1869" s="145">
        <v>184.14</v>
      </c>
      <c r="AP1869" s="145">
        <v>377.48</v>
      </c>
      <c r="AQ1869" s="145">
        <v>269.39</v>
      </c>
      <c r="AR1869" s="145">
        <v>98.45</v>
      </c>
      <c r="AS1869" s="145">
        <v>208.63</v>
      </c>
      <c r="AT1869" s="145">
        <v>135.34</v>
      </c>
      <c r="AU1869" s="145">
        <v>122.53</v>
      </c>
      <c r="AV1869" s="145">
        <v>543.51</v>
      </c>
      <c r="AW1869" s="145">
        <v>710.88</v>
      </c>
      <c r="AX1869" s="195">
        <v>240.87</v>
      </c>
    </row>
    <row r="1870" spans="1:50" x14ac:dyDescent="0.35">
      <c r="A1870" s="27" t="s">
        <v>145</v>
      </c>
      <c r="B1870" s="3" t="s">
        <v>231</v>
      </c>
      <c r="C1870" s="3" t="s">
        <v>339</v>
      </c>
      <c r="D1870" s="3" t="s">
        <v>327</v>
      </c>
      <c r="E1870" s="3">
        <v>20</v>
      </c>
      <c r="F1870" s="3">
        <v>15</v>
      </c>
      <c r="G1870" s="3">
        <v>55</v>
      </c>
      <c r="H1870" s="3">
        <v>43</v>
      </c>
      <c r="I1870" s="3">
        <v>34</v>
      </c>
      <c r="J1870" s="3">
        <v>61</v>
      </c>
      <c r="K1870" s="3">
        <v>38</v>
      </c>
      <c r="L1870" s="3">
        <v>54</v>
      </c>
      <c r="M1870" s="3">
        <v>53</v>
      </c>
      <c r="N1870" s="3">
        <v>54</v>
      </c>
      <c r="O1870" s="3">
        <v>171</v>
      </c>
      <c r="P1870" s="3">
        <v>138</v>
      </c>
      <c r="Q1870" s="3">
        <v>106</v>
      </c>
      <c r="R1870" s="3">
        <v>107</v>
      </c>
      <c r="S1870" s="3">
        <v>103</v>
      </c>
      <c r="T1870" s="3">
        <v>110</v>
      </c>
      <c r="U1870" s="3">
        <v>139</v>
      </c>
      <c r="V1870" s="3">
        <v>109</v>
      </c>
      <c r="W1870" s="3">
        <v>128</v>
      </c>
      <c r="X1870" s="3">
        <v>115</v>
      </c>
      <c r="Y1870" s="3">
        <v>112</v>
      </c>
      <c r="Z1870" s="3">
        <v>183</v>
      </c>
      <c r="AA1870" s="3">
        <v>154</v>
      </c>
      <c r="AB1870" s="3">
        <v>158</v>
      </c>
      <c r="AC1870" s="3">
        <v>141</v>
      </c>
      <c r="AD1870" s="3">
        <v>128</v>
      </c>
      <c r="AE1870" s="3">
        <v>272</v>
      </c>
      <c r="AF1870" s="3">
        <v>126</v>
      </c>
      <c r="AG1870" s="3">
        <v>204</v>
      </c>
      <c r="AH1870" s="3">
        <v>179</v>
      </c>
      <c r="AI1870" s="3">
        <v>169</v>
      </c>
      <c r="AJ1870" s="3">
        <v>179</v>
      </c>
      <c r="AK1870" s="3">
        <v>191</v>
      </c>
      <c r="AL1870" s="3">
        <v>152</v>
      </c>
      <c r="AM1870" s="3">
        <v>126</v>
      </c>
      <c r="AN1870" s="3">
        <v>122</v>
      </c>
      <c r="AO1870" s="3">
        <v>122</v>
      </c>
      <c r="AP1870" s="3">
        <v>168</v>
      </c>
      <c r="AQ1870" s="3">
        <v>101</v>
      </c>
      <c r="AR1870" s="3">
        <v>13</v>
      </c>
      <c r="AS1870" s="3">
        <v>7</v>
      </c>
      <c r="AT1870" s="3">
        <v>12</v>
      </c>
      <c r="AU1870" s="3">
        <v>11</v>
      </c>
      <c r="AV1870" s="3">
        <v>78</v>
      </c>
      <c r="AW1870" s="3">
        <v>72</v>
      </c>
      <c r="AX1870" s="10">
        <v>19</v>
      </c>
    </row>
    <row r="1871" spans="1:50" x14ac:dyDescent="0.35">
      <c r="A1871" s="27" t="s">
        <v>145</v>
      </c>
      <c r="B1871" s="3" t="s">
        <v>231</v>
      </c>
      <c r="C1871" s="3" t="s">
        <v>339</v>
      </c>
      <c r="D1871" s="3" t="s">
        <v>167</v>
      </c>
      <c r="E1871" s="3">
        <v>290</v>
      </c>
      <c r="F1871" s="3">
        <v>168</v>
      </c>
      <c r="G1871" s="3">
        <v>647</v>
      </c>
      <c r="H1871" s="3">
        <v>715</v>
      </c>
      <c r="I1871" s="3">
        <v>667</v>
      </c>
      <c r="J1871" s="3">
        <v>600</v>
      </c>
      <c r="K1871" s="3">
        <v>367</v>
      </c>
      <c r="L1871" s="3">
        <v>695</v>
      </c>
      <c r="M1871" s="4">
        <v>1512</v>
      </c>
      <c r="N1871" s="4">
        <v>1330</v>
      </c>
      <c r="O1871" s="4">
        <v>1236</v>
      </c>
      <c r="P1871" s="4">
        <v>2510</v>
      </c>
      <c r="Q1871" s="3">
        <v>900</v>
      </c>
      <c r="R1871" s="3">
        <v>733</v>
      </c>
      <c r="S1871" s="4">
        <v>1446</v>
      </c>
      <c r="T1871" s="3">
        <v>714</v>
      </c>
      <c r="U1871" s="4">
        <v>2295</v>
      </c>
      <c r="V1871" s="4">
        <v>1642</v>
      </c>
      <c r="W1871" s="4">
        <v>1373</v>
      </c>
      <c r="X1871" s="3">
        <v>999</v>
      </c>
      <c r="Y1871" s="4">
        <v>1454</v>
      </c>
      <c r="Z1871" s="4">
        <v>1790</v>
      </c>
      <c r="AA1871" s="4">
        <v>1551</v>
      </c>
      <c r="AB1871" s="4">
        <v>2295</v>
      </c>
      <c r="AC1871" s="4">
        <v>1540</v>
      </c>
      <c r="AD1871" s="4">
        <v>1703</v>
      </c>
      <c r="AE1871" s="4">
        <v>1756</v>
      </c>
      <c r="AF1871" s="3">
        <v>902</v>
      </c>
      <c r="AG1871" s="4">
        <v>1672</v>
      </c>
      <c r="AH1871" s="4">
        <v>1981</v>
      </c>
      <c r="AI1871" s="4">
        <v>2018</v>
      </c>
      <c r="AJ1871" s="4">
        <v>1393</v>
      </c>
      <c r="AK1871" s="4">
        <v>1561</v>
      </c>
      <c r="AL1871" s="4">
        <v>1506</v>
      </c>
      <c r="AM1871" s="4">
        <v>1245</v>
      </c>
      <c r="AN1871" s="4">
        <v>1154</v>
      </c>
      <c r="AO1871" s="4">
        <v>1153</v>
      </c>
      <c r="AP1871" s="4">
        <v>2143</v>
      </c>
      <c r="AQ1871" s="4">
        <v>1512</v>
      </c>
      <c r="AR1871" s="3">
        <v>158</v>
      </c>
      <c r="AS1871" s="3">
        <v>419</v>
      </c>
      <c r="AT1871" s="3">
        <v>300</v>
      </c>
      <c r="AU1871" s="3">
        <v>372</v>
      </c>
      <c r="AV1871" s="4">
        <v>1999</v>
      </c>
      <c r="AW1871" s="4">
        <v>2324</v>
      </c>
      <c r="AX1871" s="10">
        <v>486</v>
      </c>
    </row>
    <row r="1872" spans="1:50" x14ac:dyDescent="0.35">
      <c r="A1872" s="27" t="s">
        <v>145</v>
      </c>
      <c r="B1872" s="3" t="s">
        <v>231</v>
      </c>
      <c r="C1872" s="3" t="s">
        <v>339</v>
      </c>
      <c r="D1872" s="3" t="s">
        <v>132</v>
      </c>
      <c r="E1872" s="3">
        <v>4</v>
      </c>
      <c r="F1872" s="3">
        <v>5</v>
      </c>
      <c r="G1872" s="3">
        <v>7</v>
      </c>
      <c r="H1872" s="3">
        <v>8</v>
      </c>
      <c r="I1872" s="3">
        <v>7</v>
      </c>
      <c r="J1872" s="3">
        <v>9</v>
      </c>
      <c r="K1872" s="3">
        <v>6</v>
      </c>
      <c r="L1872" s="3">
        <v>9</v>
      </c>
      <c r="M1872" s="3">
        <v>8</v>
      </c>
      <c r="N1872" s="3">
        <v>12</v>
      </c>
      <c r="O1872" s="3">
        <v>16</v>
      </c>
      <c r="P1872" s="3">
        <v>20</v>
      </c>
      <c r="Q1872" s="3">
        <v>18</v>
      </c>
      <c r="R1872" s="3">
        <v>15</v>
      </c>
      <c r="S1872" s="3">
        <v>20</v>
      </c>
      <c r="T1872" s="3">
        <v>14</v>
      </c>
      <c r="U1872" s="3">
        <v>18</v>
      </c>
      <c r="V1872" s="3">
        <v>21</v>
      </c>
      <c r="W1872" s="3">
        <v>18</v>
      </c>
      <c r="X1872" s="3">
        <v>22</v>
      </c>
      <c r="Y1872" s="3">
        <v>23</v>
      </c>
      <c r="Z1872" s="3">
        <v>30</v>
      </c>
      <c r="AA1872" s="3">
        <v>26</v>
      </c>
      <c r="AB1872" s="3">
        <v>27</v>
      </c>
      <c r="AC1872" s="3">
        <v>29</v>
      </c>
      <c r="AD1872" s="3">
        <v>24</v>
      </c>
      <c r="AE1872" s="3">
        <v>30</v>
      </c>
      <c r="AF1872" s="3">
        <v>20</v>
      </c>
      <c r="AG1872" s="3">
        <v>29</v>
      </c>
      <c r="AH1872" s="3">
        <v>27</v>
      </c>
      <c r="AI1872" s="3">
        <v>27</v>
      </c>
      <c r="AJ1872" s="3">
        <v>29</v>
      </c>
      <c r="AK1872" s="3">
        <v>29</v>
      </c>
      <c r="AL1872" s="3">
        <v>28</v>
      </c>
      <c r="AM1872" s="3">
        <v>22</v>
      </c>
      <c r="AN1872" s="3">
        <v>23</v>
      </c>
      <c r="AO1872" s="3">
        <v>23</v>
      </c>
      <c r="AP1872" s="3">
        <v>21</v>
      </c>
      <c r="AQ1872" s="3">
        <v>20</v>
      </c>
      <c r="AR1872" s="3">
        <v>5</v>
      </c>
      <c r="AS1872" s="3">
        <v>5</v>
      </c>
      <c r="AT1872" s="3">
        <v>6</v>
      </c>
      <c r="AU1872" s="3">
        <v>8</v>
      </c>
      <c r="AV1872" s="3">
        <v>7</v>
      </c>
      <c r="AW1872" s="3">
        <v>7</v>
      </c>
      <c r="AX1872" s="10">
        <v>5</v>
      </c>
    </row>
    <row r="1873" spans="1:50" x14ac:dyDescent="0.35">
      <c r="A1873" s="27" t="s">
        <v>145</v>
      </c>
      <c r="B1873" s="3" t="s">
        <v>232</v>
      </c>
      <c r="C1873" s="3" t="s">
        <v>129</v>
      </c>
      <c r="D1873" s="3" t="s">
        <v>162</v>
      </c>
      <c r="E1873" s="145">
        <v>19260.400000000001</v>
      </c>
      <c r="F1873" s="145">
        <v>21872.44</v>
      </c>
      <c r="G1873" s="145">
        <v>25293.37</v>
      </c>
      <c r="H1873" s="145">
        <v>25270.99</v>
      </c>
      <c r="I1873" s="145">
        <v>31436.66</v>
      </c>
      <c r="J1873" s="145">
        <v>27575.85</v>
      </c>
      <c r="K1873" s="145">
        <v>26577.119999999999</v>
      </c>
      <c r="L1873" s="145">
        <v>31695.21</v>
      </c>
      <c r="M1873" s="145">
        <v>26340.92</v>
      </c>
      <c r="N1873" s="145">
        <v>28386.68</v>
      </c>
      <c r="O1873" s="145">
        <v>22879.82</v>
      </c>
      <c r="P1873" s="145">
        <v>27961.69</v>
      </c>
      <c r="Q1873" s="145">
        <v>24253.42</v>
      </c>
      <c r="R1873" s="145">
        <v>25436.75</v>
      </c>
      <c r="S1873" s="145">
        <v>31114.01</v>
      </c>
      <c r="T1873" s="145">
        <v>29894.67</v>
      </c>
      <c r="U1873" s="145">
        <v>40148.42</v>
      </c>
      <c r="V1873" s="145">
        <v>38507.870000000003</v>
      </c>
      <c r="W1873" s="145">
        <v>26505.34</v>
      </c>
      <c r="X1873" s="145">
        <v>24188.240000000002</v>
      </c>
      <c r="Y1873" s="145">
        <v>28522.47</v>
      </c>
      <c r="Z1873" s="145">
        <v>31659.67</v>
      </c>
      <c r="AA1873" s="145">
        <v>30335.98</v>
      </c>
      <c r="AB1873" s="145">
        <v>30296.76</v>
      </c>
      <c r="AC1873" s="145">
        <v>31516.01</v>
      </c>
      <c r="AD1873" s="145">
        <v>28645.63</v>
      </c>
      <c r="AE1873" s="145">
        <v>32431.47</v>
      </c>
      <c r="AF1873" s="145">
        <v>41891.019999999997</v>
      </c>
      <c r="AG1873" s="145">
        <v>33394.07</v>
      </c>
      <c r="AH1873" s="145">
        <v>30666.76</v>
      </c>
      <c r="AI1873" s="145">
        <v>35382.17</v>
      </c>
      <c r="AJ1873" s="145">
        <v>34380.870000000003</v>
      </c>
      <c r="AK1873" s="145">
        <v>30934.1</v>
      </c>
      <c r="AL1873" s="145">
        <v>38967.800000000003</v>
      </c>
      <c r="AM1873" s="145">
        <v>31503.85</v>
      </c>
      <c r="AN1873" s="145">
        <v>27325.77</v>
      </c>
      <c r="AO1873" s="145">
        <v>30656.75</v>
      </c>
      <c r="AP1873" s="145">
        <v>26342.39</v>
      </c>
      <c r="AQ1873" s="145">
        <v>19942.71</v>
      </c>
      <c r="AR1873" s="145">
        <v>8521.77</v>
      </c>
      <c r="AS1873" s="145">
        <v>12194.05</v>
      </c>
      <c r="AT1873" s="145">
        <v>14448.46</v>
      </c>
      <c r="AU1873" s="145">
        <v>17919.189999999999</v>
      </c>
      <c r="AV1873" s="145">
        <v>18268.37</v>
      </c>
      <c r="AW1873" s="145">
        <v>17366.63</v>
      </c>
      <c r="AX1873" s="195">
        <v>12342.34</v>
      </c>
    </row>
    <row r="1874" spans="1:50" x14ac:dyDescent="0.35">
      <c r="A1874" s="27" t="s">
        <v>145</v>
      </c>
      <c r="B1874" s="3" t="s">
        <v>232</v>
      </c>
      <c r="C1874" s="3" t="s">
        <v>129</v>
      </c>
      <c r="D1874" s="3" t="s">
        <v>166</v>
      </c>
      <c r="E1874" s="145">
        <v>300.94</v>
      </c>
      <c r="F1874" s="145">
        <v>321.64999999999998</v>
      </c>
      <c r="G1874" s="145">
        <v>356.24</v>
      </c>
      <c r="H1874" s="145">
        <v>350.99</v>
      </c>
      <c r="I1874" s="145">
        <v>430.64</v>
      </c>
      <c r="J1874" s="145">
        <v>377.75</v>
      </c>
      <c r="K1874" s="145">
        <v>359.15</v>
      </c>
      <c r="L1874" s="145">
        <v>377.32</v>
      </c>
      <c r="M1874" s="145">
        <v>295.97000000000003</v>
      </c>
      <c r="N1874" s="145">
        <v>359.33</v>
      </c>
      <c r="O1874" s="145">
        <v>322.25</v>
      </c>
      <c r="P1874" s="145">
        <v>405.24</v>
      </c>
      <c r="Q1874" s="145">
        <v>285.33</v>
      </c>
      <c r="R1874" s="145">
        <v>348.45</v>
      </c>
      <c r="S1874" s="145">
        <v>384.12</v>
      </c>
      <c r="T1874" s="145">
        <v>355.89</v>
      </c>
      <c r="U1874" s="145">
        <v>483.72</v>
      </c>
      <c r="V1874" s="145">
        <v>427.87</v>
      </c>
      <c r="W1874" s="145">
        <v>335.51</v>
      </c>
      <c r="X1874" s="145">
        <v>345.55</v>
      </c>
      <c r="Y1874" s="145">
        <v>306.69</v>
      </c>
      <c r="Z1874" s="145">
        <v>359.77</v>
      </c>
      <c r="AA1874" s="145">
        <v>361.14</v>
      </c>
      <c r="AB1874" s="145">
        <v>344.28</v>
      </c>
      <c r="AC1874" s="145">
        <v>404.05</v>
      </c>
      <c r="AD1874" s="145">
        <v>362.6</v>
      </c>
      <c r="AE1874" s="145">
        <v>372.78</v>
      </c>
      <c r="AF1874" s="145">
        <v>440.96</v>
      </c>
      <c r="AG1874" s="145">
        <v>375.21</v>
      </c>
      <c r="AH1874" s="145">
        <v>365.08</v>
      </c>
      <c r="AI1874" s="145">
        <v>388.82</v>
      </c>
      <c r="AJ1874" s="145">
        <v>361.9</v>
      </c>
      <c r="AK1874" s="145">
        <v>322.23</v>
      </c>
      <c r="AL1874" s="145">
        <v>351.06</v>
      </c>
      <c r="AM1874" s="145">
        <v>338.75</v>
      </c>
      <c r="AN1874" s="145">
        <v>359.55</v>
      </c>
      <c r="AO1874" s="145">
        <v>373.86</v>
      </c>
      <c r="AP1874" s="145">
        <v>342.11</v>
      </c>
      <c r="AQ1874" s="145">
        <v>293.27999999999997</v>
      </c>
      <c r="AR1874" s="145">
        <v>370.51</v>
      </c>
      <c r="AS1874" s="145">
        <v>304.85000000000002</v>
      </c>
      <c r="AT1874" s="145">
        <v>328.37</v>
      </c>
      <c r="AU1874" s="145">
        <v>275.68</v>
      </c>
      <c r="AV1874" s="145">
        <v>397.14</v>
      </c>
      <c r="AW1874" s="145">
        <v>333.97</v>
      </c>
      <c r="AX1874" s="195">
        <v>324.8</v>
      </c>
    </row>
    <row r="1875" spans="1:50" x14ac:dyDescent="0.35">
      <c r="A1875" s="27" t="s">
        <v>145</v>
      </c>
      <c r="B1875" s="3" t="s">
        <v>232</v>
      </c>
      <c r="C1875" s="3" t="s">
        <v>129</v>
      </c>
      <c r="D1875" s="3" t="s">
        <v>327</v>
      </c>
      <c r="E1875" s="3">
        <v>334</v>
      </c>
      <c r="F1875" s="3">
        <v>346</v>
      </c>
      <c r="G1875" s="3">
        <v>472</v>
      </c>
      <c r="H1875" s="3">
        <v>477</v>
      </c>
      <c r="I1875" s="3">
        <v>526</v>
      </c>
      <c r="J1875" s="3">
        <v>444</v>
      </c>
      <c r="K1875" s="3">
        <v>449</v>
      </c>
      <c r="L1875" s="3">
        <v>555</v>
      </c>
      <c r="M1875" s="3">
        <v>472</v>
      </c>
      <c r="N1875" s="3">
        <v>422</v>
      </c>
      <c r="O1875" s="3">
        <v>407</v>
      </c>
      <c r="P1875" s="3">
        <v>388</v>
      </c>
      <c r="Q1875" s="3">
        <v>405</v>
      </c>
      <c r="R1875" s="3">
        <v>386</v>
      </c>
      <c r="S1875" s="3">
        <v>480</v>
      </c>
      <c r="T1875" s="3">
        <v>509</v>
      </c>
      <c r="U1875" s="3">
        <v>555</v>
      </c>
      <c r="V1875" s="3">
        <v>603</v>
      </c>
      <c r="W1875" s="3">
        <v>480</v>
      </c>
      <c r="X1875" s="3">
        <v>404</v>
      </c>
      <c r="Y1875" s="3">
        <v>530</v>
      </c>
      <c r="Z1875" s="3">
        <v>599</v>
      </c>
      <c r="AA1875" s="3">
        <v>562</v>
      </c>
      <c r="AB1875" s="3">
        <v>560</v>
      </c>
      <c r="AC1875" s="3">
        <v>469</v>
      </c>
      <c r="AD1875" s="3">
        <v>454</v>
      </c>
      <c r="AE1875" s="3">
        <v>579</v>
      </c>
      <c r="AF1875" s="3">
        <v>631</v>
      </c>
      <c r="AG1875" s="3">
        <v>543</v>
      </c>
      <c r="AH1875" s="3">
        <v>524</v>
      </c>
      <c r="AI1875" s="3">
        <v>565</v>
      </c>
      <c r="AJ1875" s="3">
        <v>594</v>
      </c>
      <c r="AK1875" s="3">
        <v>586</v>
      </c>
      <c r="AL1875" s="3">
        <v>698</v>
      </c>
      <c r="AM1875" s="3">
        <v>624</v>
      </c>
      <c r="AN1875" s="3">
        <v>469</v>
      </c>
      <c r="AO1875" s="3">
        <v>538</v>
      </c>
      <c r="AP1875" s="3">
        <v>445</v>
      </c>
      <c r="AQ1875" s="3">
        <v>384</v>
      </c>
      <c r="AR1875" s="3">
        <v>162</v>
      </c>
      <c r="AS1875" s="3">
        <v>192</v>
      </c>
      <c r="AT1875" s="3">
        <v>234</v>
      </c>
      <c r="AU1875" s="3">
        <v>383</v>
      </c>
      <c r="AV1875" s="3">
        <v>324</v>
      </c>
      <c r="AW1875" s="3">
        <v>306</v>
      </c>
      <c r="AX1875" s="10">
        <v>200</v>
      </c>
    </row>
    <row r="1876" spans="1:50" x14ac:dyDescent="0.35">
      <c r="A1876" s="27" t="s">
        <v>145</v>
      </c>
      <c r="B1876" s="3" t="s">
        <v>232</v>
      </c>
      <c r="C1876" s="3" t="s">
        <v>129</v>
      </c>
      <c r="D1876" s="3" t="s">
        <v>167</v>
      </c>
      <c r="E1876" s="4">
        <v>6587</v>
      </c>
      <c r="F1876" s="4">
        <v>6881</v>
      </c>
      <c r="G1876" s="4">
        <v>8515</v>
      </c>
      <c r="H1876" s="4">
        <v>8743</v>
      </c>
      <c r="I1876" s="4">
        <v>10995</v>
      </c>
      <c r="J1876" s="4">
        <v>8767</v>
      </c>
      <c r="K1876" s="4">
        <v>9178</v>
      </c>
      <c r="L1876" s="4">
        <v>9595</v>
      </c>
      <c r="M1876" s="4">
        <v>7767</v>
      </c>
      <c r="N1876" s="4">
        <v>9607</v>
      </c>
      <c r="O1876" s="4">
        <v>7775</v>
      </c>
      <c r="P1876" s="4">
        <v>9786</v>
      </c>
      <c r="Q1876" s="4">
        <v>6761</v>
      </c>
      <c r="R1876" s="4">
        <v>8709</v>
      </c>
      <c r="S1876" s="4">
        <v>9401</v>
      </c>
      <c r="T1876" s="4">
        <v>9677</v>
      </c>
      <c r="U1876" s="4">
        <v>12619</v>
      </c>
      <c r="V1876" s="4">
        <v>11354</v>
      </c>
      <c r="W1876" s="4">
        <v>7164</v>
      </c>
      <c r="X1876" s="4">
        <v>7368</v>
      </c>
      <c r="Y1876" s="4">
        <v>7249</v>
      </c>
      <c r="Z1876" s="4">
        <v>8543</v>
      </c>
      <c r="AA1876" s="4">
        <v>8300</v>
      </c>
      <c r="AB1876" s="4">
        <v>9237</v>
      </c>
      <c r="AC1876" s="4">
        <v>8692</v>
      </c>
      <c r="AD1876" s="4">
        <v>8404</v>
      </c>
      <c r="AE1876" s="4">
        <v>9814</v>
      </c>
      <c r="AF1876" s="4">
        <v>12848</v>
      </c>
      <c r="AG1876" s="4">
        <v>9323</v>
      </c>
      <c r="AH1876" s="4">
        <v>8749</v>
      </c>
      <c r="AI1876" s="4">
        <v>9898</v>
      </c>
      <c r="AJ1876" s="4">
        <v>9698</v>
      </c>
      <c r="AK1876" s="4">
        <v>8778</v>
      </c>
      <c r="AL1876" s="4">
        <v>11028</v>
      </c>
      <c r="AM1876" s="4">
        <v>9696</v>
      </c>
      <c r="AN1876" s="4">
        <v>7807</v>
      </c>
      <c r="AO1876" s="4">
        <v>8464</v>
      </c>
      <c r="AP1876" s="4">
        <v>7580</v>
      </c>
      <c r="AQ1876" s="4">
        <v>6725</v>
      </c>
      <c r="AR1876" s="4">
        <v>2714</v>
      </c>
      <c r="AS1876" s="4">
        <v>3740</v>
      </c>
      <c r="AT1876" s="4">
        <v>4948</v>
      </c>
      <c r="AU1876" s="4">
        <v>6533</v>
      </c>
      <c r="AV1876" s="4">
        <v>6100</v>
      </c>
      <c r="AW1876" s="4">
        <v>5918</v>
      </c>
      <c r="AX1876" s="16">
        <v>4458</v>
      </c>
    </row>
    <row r="1877" spans="1:50" x14ac:dyDescent="0.35">
      <c r="A1877" s="27" t="s">
        <v>145</v>
      </c>
      <c r="B1877" s="3" t="s">
        <v>232</v>
      </c>
      <c r="C1877" s="3" t="s">
        <v>129</v>
      </c>
      <c r="D1877" s="3" t="s">
        <v>132</v>
      </c>
      <c r="E1877" s="3">
        <v>64</v>
      </c>
      <c r="F1877" s="3">
        <v>68</v>
      </c>
      <c r="G1877" s="3">
        <v>71</v>
      </c>
      <c r="H1877" s="3">
        <v>72</v>
      </c>
      <c r="I1877" s="3">
        <v>73</v>
      </c>
      <c r="J1877" s="3">
        <v>73</v>
      </c>
      <c r="K1877" s="3">
        <v>74</v>
      </c>
      <c r="L1877" s="3">
        <v>84</v>
      </c>
      <c r="M1877" s="3">
        <v>89</v>
      </c>
      <c r="N1877" s="3">
        <v>79</v>
      </c>
      <c r="O1877" s="3">
        <v>71</v>
      </c>
      <c r="P1877" s="3">
        <v>69</v>
      </c>
      <c r="Q1877" s="3">
        <v>85</v>
      </c>
      <c r="R1877" s="3">
        <v>73</v>
      </c>
      <c r="S1877" s="3">
        <v>81</v>
      </c>
      <c r="T1877" s="3">
        <v>84</v>
      </c>
      <c r="U1877" s="3">
        <v>83</v>
      </c>
      <c r="V1877" s="3">
        <v>90</v>
      </c>
      <c r="W1877" s="3">
        <v>79</v>
      </c>
      <c r="X1877" s="3">
        <v>70</v>
      </c>
      <c r="Y1877" s="3">
        <v>93</v>
      </c>
      <c r="Z1877" s="3">
        <v>88</v>
      </c>
      <c r="AA1877" s="3">
        <v>84</v>
      </c>
      <c r="AB1877" s="3">
        <v>88</v>
      </c>
      <c r="AC1877" s="3">
        <v>78</v>
      </c>
      <c r="AD1877" s="3">
        <v>79</v>
      </c>
      <c r="AE1877" s="3">
        <v>87</v>
      </c>
      <c r="AF1877" s="3">
        <v>95</v>
      </c>
      <c r="AG1877" s="3">
        <v>89</v>
      </c>
      <c r="AH1877" s="3">
        <v>84</v>
      </c>
      <c r="AI1877" s="3">
        <v>91</v>
      </c>
      <c r="AJ1877" s="3">
        <v>95</v>
      </c>
      <c r="AK1877" s="3">
        <v>96</v>
      </c>
      <c r="AL1877" s="3">
        <v>111</v>
      </c>
      <c r="AM1877" s="3">
        <v>93</v>
      </c>
      <c r="AN1877" s="3">
        <v>76</v>
      </c>
      <c r="AO1877" s="3">
        <v>82</v>
      </c>
      <c r="AP1877" s="3">
        <v>77</v>
      </c>
      <c r="AQ1877" s="3">
        <v>68</v>
      </c>
      <c r="AR1877" s="3">
        <v>23</v>
      </c>
      <c r="AS1877" s="3">
        <v>40</v>
      </c>
      <c r="AT1877" s="3">
        <v>44</v>
      </c>
      <c r="AU1877" s="3">
        <v>65</v>
      </c>
      <c r="AV1877" s="3">
        <v>46</v>
      </c>
      <c r="AW1877" s="3">
        <v>52</v>
      </c>
      <c r="AX1877" s="10">
        <v>38</v>
      </c>
    </row>
    <row r="1878" spans="1:50" x14ac:dyDescent="0.35">
      <c r="A1878" s="27" t="s">
        <v>145</v>
      </c>
      <c r="B1878" s="3" t="s">
        <v>232</v>
      </c>
      <c r="C1878" s="3" t="s">
        <v>333</v>
      </c>
      <c r="D1878" s="3" t="s">
        <v>162</v>
      </c>
      <c r="E1878" s="145">
        <v>317.60000000000002</v>
      </c>
      <c r="F1878" s="145">
        <v>352.98</v>
      </c>
      <c r="G1878" s="145">
        <v>397.1</v>
      </c>
      <c r="H1878" s="145">
        <v>140.76</v>
      </c>
      <c r="I1878" s="145">
        <v>183.89</v>
      </c>
      <c r="J1878" s="145">
        <v>272.13</v>
      </c>
      <c r="K1878" s="145">
        <v>88.24</v>
      </c>
      <c r="L1878" s="145">
        <v>131.94</v>
      </c>
      <c r="M1878" s="145">
        <v>264.72000000000003</v>
      </c>
      <c r="N1878" s="145">
        <v>184.46</v>
      </c>
      <c r="O1878" s="145">
        <v>308.83999999999997</v>
      </c>
      <c r="P1878" s="145">
        <v>792.37</v>
      </c>
      <c r="Q1878" s="145">
        <v>1051.99</v>
      </c>
      <c r="R1878" s="145">
        <v>634.23</v>
      </c>
      <c r="S1878" s="145">
        <v>264.69</v>
      </c>
      <c r="T1878" s="145">
        <v>44.24</v>
      </c>
      <c r="U1878" s="145">
        <v>438.48</v>
      </c>
      <c r="V1878" s="145">
        <v>225.36</v>
      </c>
      <c r="W1878" s="145">
        <v>44.68</v>
      </c>
      <c r="X1878" s="145">
        <v>89.36</v>
      </c>
      <c r="Y1878" s="145">
        <v>1403.64</v>
      </c>
      <c r="Z1878" s="145">
        <v>1101.6600000000001</v>
      </c>
      <c r="AA1878" s="145">
        <v>44.24</v>
      </c>
      <c r="AB1878" s="145">
        <v>89.36</v>
      </c>
      <c r="AC1878" s="145">
        <v>1290.96</v>
      </c>
      <c r="AD1878" s="145">
        <v>637.62</v>
      </c>
      <c r="AE1878" s="145">
        <v>45.7</v>
      </c>
      <c r="AF1878" s="145">
        <v>464.95</v>
      </c>
      <c r="AG1878" s="145">
        <v>955.34</v>
      </c>
      <c r="AH1878" s="145">
        <v>593.4</v>
      </c>
      <c r="AI1878" s="145">
        <v>1154.96</v>
      </c>
      <c r="AJ1878" s="145">
        <v>461.47</v>
      </c>
      <c r="AK1878" s="145">
        <v>287.98</v>
      </c>
      <c r="AL1878" s="145">
        <v>674.78</v>
      </c>
      <c r="AM1878" s="145">
        <v>137.1</v>
      </c>
      <c r="AN1878" s="145">
        <v>217.1</v>
      </c>
      <c r="AO1878" s="145">
        <v>230.9</v>
      </c>
      <c r="AP1878" s="145">
        <v>191.77</v>
      </c>
      <c r="AQ1878" s="145">
        <v>334.33</v>
      </c>
      <c r="AR1878" s="145"/>
      <c r="AS1878" s="145">
        <v>738.91</v>
      </c>
      <c r="AT1878" s="145">
        <v>399.42</v>
      </c>
      <c r="AU1878" s="145">
        <v>338.91</v>
      </c>
      <c r="AV1878" s="145"/>
      <c r="AW1878" s="145">
        <v>0</v>
      </c>
      <c r="AX1878" s="195">
        <v>183.58</v>
      </c>
    </row>
    <row r="1879" spans="1:50" x14ac:dyDescent="0.35">
      <c r="A1879" s="27" t="s">
        <v>145</v>
      </c>
      <c r="B1879" s="3" t="s">
        <v>232</v>
      </c>
      <c r="C1879" s="3" t="s">
        <v>333</v>
      </c>
      <c r="D1879" s="3" t="s">
        <v>166</v>
      </c>
      <c r="E1879" s="145">
        <v>79.400000000000006</v>
      </c>
      <c r="F1879" s="145">
        <v>88.25</v>
      </c>
      <c r="G1879" s="145">
        <v>99.28</v>
      </c>
      <c r="H1879" s="145">
        <v>35.19</v>
      </c>
      <c r="I1879" s="145">
        <v>91.95</v>
      </c>
      <c r="J1879" s="145">
        <v>54.43</v>
      </c>
      <c r="K1879" s="145">
        <v>44.12</v>
      </c>
      <c r="L1879" s="145">
        <v>43.98</v>
      </c>
      <c r="M1879" s="145">
        <v>132.36000000000001</v>
      </c>
      <c r="N1879" s="145">
        <v>36.89</v>
      </c>
      <c r="O1879" s="145">
        <v>44.12</v>
      </c>
      <c r="P1879" s="145">
        <v>113.2</v>
      </c>
      <c r="Q1879" s="145">
        <v>175.33</v>
      </c>
      <c r="R1879" s="145">
        <v>158.56</v>
      </c>
      <c r="S1879" s="145">
        <v>88.23</v>
      </c>
      <c r="T1879" s="145">
        <v>44.24</v>
      </c>
      <c r="U1879" s="145">
        <v>146.16</v>
      </c>
      <c r="V1879" s="145">
        <v>112.68</v>
      </c>
      <c r="W1879" s="145">
        <v>44.68</v>
      </c>
      <c r="X1879" s="145">
        <v>44.68</v>
      </c>
      <c r="Y1879" s="145">
        <v>233.94</v>
      </c>
      <c r="Z1879" s="145">
        <v>183.61</v>
      </c>
      <c r="AA1879" s="145">
        <v>44.24</v>
      </c>
      <c r="AB1879" s="145">
        <v>44.68</v>
      </c>
      <c r="AC1879" s="145">
        <v>322.74</v>
      </c>
      <c r="AD1879" s="145">
        <v>106.27</v>
      </c>
      <c r="AE1879" s="145">
        <v>45.7</v>
      </c>
      <c r="AF1879" s="145">
        <v>92.99</v>
      </c>
      <c r="AG1879" s="145">
        <v>191.07</v>
      </c>
      <c r="AH1879" s="145">
        <v>84.77</v>
      </c>
      <c r="AI1879" s="145">
        <v>230.99</v>
      </c>
      <c r="AJ1879" s="145">
        <v>76.91</v>
      </c>
      <c r="AK1879" s="145">
        <v>72</v>
      </c>
      <c r="AL1879" s="145">
        <v>112.46</v>
      </c>
      <c r="AM1879" s="145">
        <v>45.7</v>
      </c>
      <c r="AN1879" s="145">
        <v>54.28</v>
      </c>
      <c r="AO1879" s="145">
        <v>46.18</v>
      </c>
      <c r="AP1879" s="145">
        <v>47.94</v>
      </c>
      <c r="AQ1879" s="145">
        <v>66.87</v>
      </c>
      <c r="AR1879" s="145"/>
      <c r="AS1879" s="145">
        <v>246.3</v>
      </c>
      <c r="AT1879" s="145">
        <v>99.86</v>
      </c>
      <c r="AU1879" s="145">
        <v>84.73</v>
      </c>
      <c r="AV1879" s="145"/>
      <c r="AW1879" s="145">
        <v>0</v>
      </c>
      <c r="AX1879" s="195">
        <v>183.58</v>
      </c>
    </row>
    <row r="1880" spans="1:50" x14ac:dyDescent="0.35">
      <c r="A1880" s="27" t="s">
        <v>145</v>
      </c>
      <c r="B1880" s="3" t="s">
        <v>232</v>
      </c>
      <c r="C1880" s="3" t="s">
        <v>333</v>
      </c>
      <c r="D1880" s="3" t="s">
        <v>327</v>
      </c>
      <c r="E1880" s="3">
        <v>4</v>
      </c>
      <c r="F1880" s="3">
        <v>4</v>
      </c>
      <c r="G1880" s="3">
        <v>6</v>
      </c>
      <c r="H1880" s="3">
        <v>4</v>
      </c>
      <c r="I1880" s="3">
        <v>2</v>
      </c>
      <c r="J1880" s="3">
        <v>5</v>
      </c>
      <c r="K1880" s="3">
        <v>2</v>
      </c>
      <c r="L1880" s="3">
        <v>3</v>
      </c>
      <c r="M1880" s="3">
        <v>6</v>
      </c>
      <c r="N1880" s="3">
        <v>5</v>
      </c>
      <c r="O1880" s="3">
        <v>8</v>
      </c>
      <c r="P1880" s="3">
        <v>7</v>
      </c>
      <c r="Q1880" s="3">
        <v>8</v>
      </c>
      <c r="R1880" s="3">
        <v>5</v>
      </c>
      <c r="S1880" s="3">
        <v>3</v>
      </c>
      <c r="T1880" s="3">
        <v>1</v>
      </c>
      <c r="U1880" s="3">
        <v>4</v>
      </c>
      <c r="V1880" s="3">
        <v>2</v>
      </c>
      <c r="W1880" s="3">
        <v>1</v>
      </c>
      <c r="X1880" s="3">
        <v>2</v>
      </c>
      <c r="Y1880" s="3">
        <v>8</v>
      </c>
      <c r="Z1880" s="3">
        <v>6</v>
      </c>
      <c r="AA1880" s="3">
        <v>1</v>
      </c>
      <c r="AB1880" s="3">
        <v>2</v>
      </c>
      <c r="AC1880" s="3">
        <v>4</v>
      </c>
      <c r="AD1880" s="3">
        <v>7</v>
      </c>
      <c r="AE1880" s="3">
        <v>1</v>
      </c>
      <c r="AF1880" s="3">
        <v>6</v>
      </c>
      <c r="AG1880" s="3">
        <v>5</v>
      </c>
      <c r="AH1880" s="3">
        <v>7</v>
      </c>
      <c r="AI1880" s="3">
        <v>7</v>
      </c>
      <c r="AJ1880" s="3">
        <v>6</v>
      </c>
      <c r="AK1880" s="3">
        <v>6</v>
      </c>
      <c r="AL1880" s="3">
        <v>8</v>
      </c>
      <c r="AM1880" s="3">
        <v>3</v>
      </c>
      <c r="AN1880" s="3">
        <v>4</v>
      </c>
      <c r="AO1880" s="3">
        <v>5</v>
      </c>
      <c r="AP1880" s="3">
        <v>4</v>
      </c>
      <c r="AQ1880" s="3">
        <v>5</v>
      </c>
      <c r="AR1880" s="3"/>
      <c r="AS1880" s="3">
        <v>4</v>
      </c>
      <c r="AT1880" s="3">
        <v>4</v>
      </c>
      <c r="AU1880" s="3">
        <v>4</v>
      </c>
      <c r="AV1880" s="3"/>
      <c r="AW1880" s="3">
        <v>1</v>
      </c>
      <c r="AX1880" s="10">
        <v>1</v>
      </c>
    </row>
    <row r="1881" spans="1:50" x14ac:dyDescent="0.35">
      <c r="A1881" s="27" t="s">
        <v>145</v>
      </c>
      <c r="B1881" s="3" t="s">
        <v>232</v>
      </c>
      <c r="C1881" s="3" t="s">
        <v>333</v>
      </c>
      <c r="D1881" s="3" t="s">
        <v>167</v>
      </c>
      <c r="E1881" s="3">
        <v>0</v>
      </c>
      <c r="F1881" s="3">
        <v>0</v>
      </c>
      <c r="G1881" s="3">
        <v>0</v>
      </c>
      <c r="H1881" s="3">
        <v>0</v>
      </c>
      <c r="I1881" s="3">
        <v>0</v>
      </c>
      <c r="J1881" s="3">
        <v>0</v>
      </c>
      <c r="K1881" s="3">
        <v>0</v>
      </c>
      <c r="L1881" s="3">
        <v>0</v>
      </c>
      <c r="M1881" s="3">
        <v>0</v>
      </c>
      <c r="N1881" s="3">
        <v>0</v>
      </c>
      <c r="O1881" s="3">
        <v>0</v>
      </c>
      <c r="P1881" s="3">
        <v>0</v>
      </c>
      <c r="Q1881" s="3">
        <v>0</v>
      </c>
      <c r="R1881" s="3">
        <v>0</v>
      </c>
      <c r="S1881" s="3">
        <v>0</v>
      </c>
      <c r="T1881" s="3">
        <v>0</v>
      </c>
      <c r="U1881" s="3">
        <v>0</v>
      </c>
      <c r="V1881" s="3">
        <v>0</v>
      </c>
      <c r="W1881" s="3">
        <v>0</v>
      </c>
      <c r="X1881" s="3">
        <v>0</v>
      </c>
      <c r="Y1881" s="3">
        <v>0</v>
      </c>
      <c r="Z1881" s="3">
        <v>0</v>
      </c>
      <c r="AA1881" s="3">
        <v>0</v>
      </c>
      <c r="AB1881" s="3">
        <v>0</v>
      </c>
      <c r="AC1881" s="3">
        <v>0</v>
      </c>
      <c r="AD1881" s="3">
        <v>0</v>
      </c>
      <c r="AE1881" s="3">
        <v>0</v>
      </c>
      <c r="AF1881" s="3">
        <v>0</v>
      </c>
      <c r="AG1881" s="3">
        <v>0</v>
      </c>
      <c r="AH1881" s="3">
        <v>0</v>
      </c>
      <c r="AI1881" s="3">
        <v>0</v>
      </c>
      <c r="AJ1881" s="3">
        <v>0</v>
      </c>
      <c r="AK1881" s="3">
        <v>0</v>
      </c>
      <c r="AL1881" s="3">
        <v>0</v>
      </c>
      <c r="AM1881" s="3">
        <v>0</v>
      </c>
      <c r="AN1881" s="3">
        <v>0</v>
      </c>
      <c r="AO1881" s="3">
        <v>0</v>
      </c>
      <c r="AP1881" s="3">
        <v>0</v>
      </c>
      <c r="AQ1881" s="3">
        <v>0</v>
      </c>
      <c r="AR1881" s="3"/>
      <c r="AS1881" s="3">
        <v>0</v>
      </c>
      <c r="AT1881" s="3">
        <v>0</v>
      </c>
      <c r="AU1881" s="3">
        <v>0</v>
      </c>
      <c r="AV1881" s="3"/>
      <c r="AW1881" s="3">
        <v>0</v>
      </c>
      <c r="AX1881" s="10">
        <v>0</v>
      </c>
    </row>
    <row r="1882" spans="1:50" x14ac:dyDescent="0.35">
      <c r="A1882" s="27" t="s">
        <v>145</v>
      </c>
      <c r="B1882" s="3" t="s">
        <v>232</v>
      </c>
      <c r="C1882" s="3" t="s">
        <v>333</v>
      </c>
      <c r="D1882" s="3" t="s">
        <v>132</v>
      </c>
      <c r="E1882" s="3">
        <v>4</v>
      </c>
      <c r="F1882" s="3">
        <v>4</v>
      </c>
      <c r="G1882" s="3">
        <v>4</v>
      </c>
      <c r="H1882" s="3">
        <v>4</v>
      </c>
      <c r="I1882" s="3">
        <v>2</v>
      </c>
      <c r="J1882" s="3">
        <v>5</v>
      </c>
      <c r="K1882" s="3">
        <v>2</v>
      </c>
      <c r="L1882" s="3">
        <v>3</v>
      </c>
      <c r="M1882" s="3">
        <v>2</v>
      </c>
      <c r="N1882" s="3">
        <v>5</v>
      </c>
      <c r="O1882" s="3">
        <v>7</v>
      </c>
      <c r="P1882" s="3">
        <v>7</v>
      </c>
      <c r="Q1882" s="3">
        <v>6</v>
      </c>
      <c r="R1882" s="3">
        <v>4</v>
      </c>
      <c r="S1882" s="3">
        <v>3</v>
      </c>
      <c r="T1882" s="3">
        <v>1</v>
      </c>
      <c r="U1882" s="3">
        <v>3</v>
      </c>
      <c r="V1882" s="3">
        <v>2</v>
      </c>
      <c r="W1882" s="3">
        <v>1</v>
      </c>
      <c r="X1882" s="3">
        <v>2</v>
      </c>
      <c r="Y1882" s="3">
        <v>6</v>
      </c>
      <c r="Z1882" s="3">
        <v>6</v>
      </c>
      <c r="AA1882" s="3">
        <v>1</v>
      </c>
      <c r="AB1882" s="3">
        <v>2</v>
      </c>
      <c r="AC1882" s="3">
        <v>4</v>
      </c>
      <c r="AD1882" s="3">
        <v>6</v>
      </c>
      <c r="AE1882" s="3">
        <v>1</v>
      </c>
      <c r="AF1882" s="3">
        <v>5</v>
      </c>
      <c r="AG1882" s="3">
        <v>5</v>
      </c>
      <c r="AH1882" s="3">
        <v>7</v>
      </c>
      <c r="AI1882" s="3">
        <v>5</v>
      </c>
      <c r="AJ1882" s="3">
        <v>6</v>
      </c>
      <c r="AK1882" s="3">
        <v>4</v>
      </c>
      <c r="AL1882" s="3">
        <v>6</v>
      </c>
      <c r="AM1882" s="3">
        <v>3</v>
      </c>
      <c r="AN1882" s="3">
        <v>4</v>
      </c>
      <c r="AO1882" s="3">
        <v>5</v>
      </c>
      <c r="AP1882" s="3">
        <v>4</v>
      </c>
      <c r="AQ1882" s="3">
        <v>5</v>
      </c>
      <c r="AR1882" s="3"/>
      <c r="AS1882" s="3">
        <v>3</v>
      </c>
      <c r="AT1882" s="3">
        <v>4</v>
      </c>
      <c r="AU1882" s="3">
        <v>4</v>
      </c>
      <c r="AV1882" s="3"/>
      <c r="AW1882" s="3">
        <v>1</v>
      </c>
      <c r="AX1882" s="10">
        <v>1</v>
      </c>
    </row>
    <row r="1883" spans="1:50" x14ac:dyDescent="0.35">
      <c r="A1883" s="27" t="s">
        <v>145</v>
      </c>
      <c r="B1883" s="3" t="s">
        <v>232</v>
      </c>
      <c r="C1883" s="3" t="s">
        <v>334</v>
      </c>
      <c r="D1883" s="3" t="s">
        <v>162</v>
      </c>
      <c r="E1883" s="145">
        <v>94.6</v>
      </c>
      <c r="F1883" s="145">
        <v>57.41</v>
      </c>
      <c r="G1883" s="145">
        <v>142.28</v>
      </c>
      <c r="H1883" s="145">
        <v>63.3</v>
      </c>
      <c r="I1883" s="145">
        <v>5.56</v>
      </c>
      <c r="J1883" s="145">
        <v>21.29</v>
      </c>
      <c r="K1883" s="145">
        <v>25.4</v>
      </c>
      <c r="L1883" s="145">
        <v>42.74</v>
      </c>
      <c r="M1883" s="145">
        <v>21.18</v>
      </c>
      <c r="N1883" s="145">
        <v>259.24</v>
      </c>
      <c r="O1883" s="145">
        <v>32.44</v>
      </c>
      <c r="P1883" s="145">
        <v>157.03</v>
      </c>
      <c r="Q1883" s="145">
        <v>373.2</v>
      </c>
      <c r="R1883" s="145">
        <v>291.17</v>
      </c>
      <c r="S1883" s="145">
        <v>141.61000000000001</v>
      </c>
      <c r="T1883" s="145">
        <v>1.47</v>
      </c>
      <c r="U1883" s="145">
        <v>301.39999999999998</v>
      </c>
      <c r="V1883" s="145">
        <v>43.99</v>
      </c>
      <c r="W1883" s="145">
        <v>15.65</v>
      </c>
      <c r="X1883" s="145">
        <v>26.39</v>
      </c>
      <c r="Y1883" s="145">
        <v>431.93</v>
      </c>
      <c r="Z1883" s="145">
        <v>119.12</v>
      </c>
      <c r="AA1883" s="145">
        <v>32.28</v>
      </c>
      <c r="AB1883" s="145">
        <v>28.85</v>
      </c>
      <c r="AC1883" s="145">
        <v>288.58999999999997</v>
      </c>
      <c r="AD1883" s="145">
        <v>99.99</v>
      </c>
      <c r="AE1883" s="145">
        <v>13.26</v>
      </c>
      <c r="AF1883" s="145">
        <v>44.08</v>
      </c>
      <c r="AG1883" s="145">
        <v>144.02000000000001</v>
      </c>
      <c r="AH1883" s="145">
        <v>85.96</v>
      </c>
      <c r="AI1883" s="145">
        <v>585.41</v>
      </c>
      <c r="AJ1883" s="145">
        <v>108.2</v>
      </c>
      <c r="AK1883" s="145">
        <v>76.61</v>
      </c>
      <c r="AL1883" s="145">
        <v>258.3</v>
      </c>
      <c r="AM1883" s="145">
        <v>9.3800000000000008</v>
      </c>
      <c r="AN1883" s="145">
        <v>19.72</v>
      </c>
      <c r="AO1883" s="145">
        <v>21.47</v>
      </c>
      <c r="AP1883" s="145">
        <v>68.53</v>
      </c>
      <c r="AQ1883" s="145">
        <v>264.08999999999997</v>
      </c>
      <c r="AR1883" s="145"/>
      <c r="AS1883" s="145">
        <v>115.57</v>
      </c>
      <c r="AT1883" s="145">
        <v>141.59</v>
      </c>
      <c r="AU1883" s="145">
        <v>12.95</v>
      </c>
      <c r="AV1883" s="145">
        <v>2.31</v>
      </c>
      <c r="AW1883" s="145">
        <v>0</v>
      </c>
      <c r="AX1883" s="195">
        <v>8.33</v>
      </c>
    </row>
    <row r="1884" spans="1:50" x14ac:dyDescent="0.35">
      <c r="A1884" s="27" t="s">
        <v>145</v>
      </c>
      <c r="B1884" s="3" t="s">
        <v>232</v>
      </c>
      <c r="C1884" s="3" t="s">
        <v>334</v>
      </c>
      <c r="D1884" s="3" t="s">
        <v>166</v>
      </c>
      <c r="E1884" s="145">
        <v>23.65</v>
      </c>
      <c r="F1884" s="145">
        <v>14.35</v>
      </c>
      <c r="G1884" s="145">
        <v>35.57</v>
      </c>
      <c r="H1884" s="145">
        <v>12.66</v>
      </c>
      <c r="I1884" s="145">
        <v>1.85</v>
      </c>
      <c r="J1884" s="145">
        <v>3.55</v>
      </c>
      <c r="K1884" s="145">
        <v>12.7</v>
      </c>
      <c r="L1884" s="145">
        <v>14.25</v>
      </c>
      <c r="M1884" s="145">
        <v>10.59</v>
      </c>
      <c r="N1884" s="145">
        <v>43.21</v>
      </c>
      <c r="O1884" s="145">
        <v>3.24</v>
      </c>
      <c r="P1884" s="145">
        <v>19.63</v>
      </c>
      <c r="Q1884" s="145">
        <v>62.2</v>
      </c>
      <c r="R1884" s="145">
        <v>72.790000000000006</v>
      </c>
      <c r="S1884" s="145">
        <v>47.2</v>
      </c>
      <c r="T1884" s="145">
        <v>0.74</v>
      </c>
      <c r="U1884" s="145">
        <v>100.47</v>
      </c>
      <c r="V1884" s="145">
        <v>22</v>
      </c>
      <c r="W1884" s="145">
        <v>15.65</v>
      </c>
      <c r="X1884" s="145">
        <v>13.2</v>
      </c>
      <c r="Y1884" s="145">
        <v>71.989999999999995</v>
      </c>
      <c r="Z1884" s="145">
        <v>19.850000000000001</v>
      </c>
      <c r="AA1884" s="145">
        <v>32.28</v>
      </c>
      <c r="AB1884" s="145">
        <v>14.43</v>
      </c>
      <c r="AC1884" s="145">
        <v>72.150000000000006</v>
      </c>
      <c r="AD1884" s="145">
        <v>16.670000000000002</v>
      </c>
      <c r="AE1884" s="145">
        <v>13.26</v>
      </c>
      <c r="AF1884" s="145">
        <v>8.82</v>
      </c>
      <c r="AG1884" s="145">
        <v>28.8</v>
      </c>
      <c r="AH1884" s="145">
        <v>14.33</v>
      </c>
      <c r="AI1884" s="145">
        <v>117.08</v>
      </c>
      <c r="AJ1884" s="145">
        <v>15.46</v>
      </c>
      <c r="AK1884" s="145">
        <v>19.149999999999999</v>
      </c>
      <c r="AL1884" s="145">
        <v>43.05</v>
      </c>
      <c r="AM1884" s="145">
        <v>3.13</v>
      </c>
      <c r="AN1884" s="145">
        <v>4.93</v>
      </c>
      <c r="AO1884" s="145">
        <v>4.29</v>
      </c>
      <c r="AP1884" s="145">
        <v>17.13</v>
      </c>
      <c r="AQ1884" s="145">
        <v>44.02</v>
      </c>
      <c r="AR1884" s="145"/>
      <c r="AS1884" s="145">
        <v>38.520000000000003</v>
      </c>
      <c r="AT1884" s="145">
        <v>35.4</v>
      </c>
      <c r="AU1884" s="145">
        <v>3.24</v>
      </c>
      <c r="AV1884" s="145">
        <v>2.31</v>
      </c>
      <c r="AW1884" s="145">
        <v>0</v>
      </c>
      <c r="AX1884" s="195">
        <v>4.17</v>
      </c>
    </row>
    <row r="1885" spans="1:50" x14ac:dyDescent="0.35">
      <c r="A1885" s="27" t="s">
        <v>145</v>
      </c>
      <c r="B1885" s="3" t="s">
        <v>232</v>
      </c>
      <c r="C1885" s="3" t="s">
        <v>334</v>
      </c>
      <c r="D1885" s="3" t="s">
        <v>327</v>
      </c>
      <c r="E1885" s="3">
        <v>0</v>
      </c>
      <c r="F1885" s="3">
        <v>0</v>
      </c>
      <c r="G1885" s="3">
        <v>0</v>
      </c>
      <c r="H1885" s="3">
        <v>0</v>
      </c>
      <c r="I1885" s="3">
        <v>0</v>
      </c>
      <c r="J1885" s="3">
        <v>0</v>
      </c>
      <c r="K1885" s="3">
        <v>0</v>
      </c>
      <c r="L1885" s="3">
        <v>0</v>
      </c>
      <c r="M1885" s="3">
        <v>0</v>
      </c>
      <c r="N1885" s="3">
        <v>0</v>
      </c>
      <c r="O1885" s="3">
        <v>0</v>
      </c>
      <c r="P1885" s="3">
        <v>0</v>
      </c>
      <c r="Q1885" s="3">
        <v>0</v>
      </c>
      <c r="R1885" s="3">
        <v>0</v>
      </c>
      <c r="S1885" s="3">
        <v>0</v>
      </c>
      <c r="T1885" s="3">
        <v>0</v>
      </c>
      <c r="U1885" s="3">
        <v>0</v>
      </c>
      <c r="V1885" s="3">
        <v>0</v>
      </c>
      <c r="W1885" s="3">
        <v>0</v>
      </c>
      <c r="X1885" s="3">
        <v>0</v>
      </c>
      <c r="Y1885" s="3">
        <v>0</v>
      </c>
      <c r="Z1885" s="3">
        <v>0</v>
      </c>
      <c r="AA1885" s="3">
        <v>0</v>
      </c>
      <c r="AB1885" s="3">
        <v>0</v>
      </c>
      <c r="AC1885" s="3">
        <v>0</v>
      </c>
      <c r="AD1885" s="3">
        <v>0</v>
      </c>
      <c r="AE1885" s="3">
        <v>0</v>
      </c>
      <c r="AF1885" s="3">
        <v>0</v>
      </c>
      <c r="AG1885" s="3">
        <v>0</v>
      </c>
      <c r="AH1885" s="3">
        <v>0</v>
      </c>
      <c r="AI1885" s="3">
        <v>0</v>
      </c>
      <c r="AJ1885" s="3">
        <v>0</v>
      </c>
      <c r="AK1885" s="3">
        <v>0</v>
      </c>
      <c r="AL1885" s="3">
        <v>0</v>
      </c>
      <c r="AM1885" s="3">
        <v>0</v>
      </c>
      <c r="AN1885" s="3">
        <v>0</v>
      </c>
      <c r="AO1885" s="3">
        <v>0</v>
      </c>
      <c r="AP1885" s="3">
        <v>0</v>
      </c>
      <c r="AQ1885" s="3">
        <v>0</v>
      </c>
      <c r="AR1885" s="3"/>
      <c r="AS1885" s="3">
        <v>0</v>
      </c>
      <c r="AT1885" s="3">
        <v>0</v>
      </c>
      <c r="AU1885" s="3">
        <v>0</v>
      </c>
      <c r="AV1885" s="3">
        <v>0</v>
      </c>
      <c r="AW1885" s="3">
        <v>0</v>
      </c>
      <c r="AX1885" s="10">
        <v>0</v>
      </c>
    </row>
    <row r="1886" spans="1:50" x14ac:dyDescent="0.35">
      <c r="A1886" s="27" t="s">
        <v>145</v>
      </c>
      <c r="B1886" s="3" t="s">
        <v>232</v>
      </c>
      <c r="C1886" s="3" t="s">
        <v>334</v>
      </c>
      <c r="D1886" s="3" t="s">
        <v>167</v>
      </c>
      <c r="E1886" s="3">
        <v>56</v>
      </c>
      <c r="F1886" s="3">
        <v>30</v>
      </c>
      <c r="G1886" s="3">
        <v>80</v>
      </c>
      <c r="H1886" s="3">
        <v>81</v>
      </c>
      <c r="I1886" s="3">
        <v>53</v>
      </c>
      <c r="J1886" s="3">
        <v>107</v>
      </c>
      <c r="K1886" s="3">
        <v>12</v>
      </c>
      <c r="L1886" s="3">
        <v>21</v>
      </c>
      <c r="M1886" s="3">
        <v>12</v>
      </c>
      <c r="N1886" s="3">
        <v>202</v>
      </c>
      <c r="O1886" s="3">
        <v>26</v>
      </c>
      <c r="P1886" s="3">
        <v>92</v>
      </c>
      <c r="Q1886" s="3">
        <v>116</v>
      </c>
      <c r="R1886" s="3">
        <v>101</v>
      </c>
      <c r="S1886" s="3">
        <v>80</v>
      </c>
      <c r="T1886" s="3">
        <v>14</v>
      </c>
      <c r="U1886" s="3">
        <v>112</v>
      </c>
      <c r="V1886" s="3">
        <v>20</v>
      </c>
      <c r="W1886" s="3">
        <v>7</v>
      </c>
      <c r="X1886" s="3">
        <v>12</v>
      </c>
      <c r="Y1886" s="3">
        <v>75</v>
      </c>
      <c r="Z1886" s="3">
        <v>47</v>
      </c>
      <c r="AA1886" s="3">
        <v>22</v>
      </c>
      <c r="AB1886" s="3">
        <v>13</v>
      </c>
      <c r="AC1886" s="3">
        <v>50</v>
      </c>
      <c r="AD1886" s="3">
        <v>107</v>
      </c>
      <c r="AE1886" s="3">
        <v>6</v>
      </c>
      <c r="AF1886" s="3">
        <v>49</v>
      </c>
      <c r="AG1886" s="3">
        <v>66</v>
      </c>
      <c r="AH1886" s="3">
        <v>51</v>
      </c>
      <c r="AI1886" s="3">
        <v>186</v>
      </c>
      <c r="AJ1886" s="3">
        <v>55</v>
      </c>
      <c r="AK1886" s="3">
        <v>50</v>
      </c>
      <c r="AL1886" s="3">
        <v>131</v>
      </c>
      <c r="AM1886" s="3">
        <v>5</v>
      </c>
      <c r="AN1886" s="3">
        <v>10</v>
      </c>
      <c r="AO1886" s="3">
        <v>11</v>
      </c>
      <c r="AP1886" s="3">
        <v>44</v>
      </c>
      <c r="AQ1886" s="3">
        <v>156</v>
      </c>
      <c r="AR1886" s="3"/>
      <c r="AS1886" s="3">
        <v>30</v>
      </c>
      <c r="AT1886" s="3">
        <v>71</v>
      </c>
      <c r="AU1886" s="3">
        <v>8</v>
      </c>
      <c r="AV1886" s="3">
        <v>1</v>
      </c>
      <c r="AW1886" s="3">
        <v>2</v>
      </c>
      <c r="AX1886" s="10">
        <v>4</v>
      </c>
    </row>
    <row r="1887" spans="1:50" x14ac:dyDescent="0.35">
      <c r="A1887" s="27" t="s">
        <v>145</v>
      </c>
      <c r="B1887" s="3" t="s">
        <v>232</v>
      </c>
      <c r="C1887" s="3" t="s">
        <v>334</v>
      </c>
      <c r="D1887" s="3" t="s">
        <v>132</v>
      </c>
      <c r="E1887" s="3">
        <v>4</v>
      </c>
      <c r="F1887" s="3">
        <v>4</v>
      </c>
      <c r="G1887" s="3">
        <v>4</v>
      </c>
      <c r="H1887" s="3">
        <v>5</v>
      </c>
      <c r="I1887" s="3">
        <v>3</v>
      </c>
      <c r="J1887" s="3">
        <v>6</v>
      </c>
      <c r="K1887" s="3">
        <v>2</v>
      </c>
      <c r="L1887" s="3">
        <v>3</v>
      </c>
      <c r="M1887" s="3">
        <v>2</v>
      </c>
      <c r="N1887" s="3">
        <v>6</v>
      </c>
      <c r="O1887" s="3">
        <v>10</v>
      </c>
      <c r="P1887" s="3">
        <v>8</v>
      </c>
      <c r="Q1887" s="3">
        <v>6</v>
      </c>
      <c r="R1887" s="3">
        <v>4</v>
      </c>
      <c r="S1887" s="3">
        <v>3</v>
      </c>
      <c r="T1887" s="3">
        <v>2</v>
      </c>
      <c r="U1887" s="3">
        <v>3</v>
      </c>
      <c r="V1887" s="3">
        <v>2</v>
      </c>
      <c r="W1887" s="3">
        <v>1</v>
      </c>
      <c r="X1887" s="3">
        <v>2</v>
      </c>
      <c r="Y1887" s="3">
        <v>6</v>
      </c>
      <c r="Z1887" s="3">
        <v>6</v>
      </c>
      <c r="AA1887" s="3">
        <v>1</v>
      </c>
      <c r="AB1887" s="3">
        <v>2</v>
      </c>
      <c r="AC1887" s="3">
        <v>4</v>
      </c>
      <c r="AD1887" s="3">
        <v>6</v>
      </c>
      <c r="AE1887" s="3">
        <v>1</v>
      </c>
      <c r="AF1887" s="3">
        <v>5</v>
      </c>
      <c r="AG1887" s="3">
        <v>5</v>
      </c>
      <c r="AH1887" s="3">
        <v>6</v>
      </c>
      <c r="AI1887" s="3">
        <v>5</v>
      </c>
      <c r="AJ1887" s="3">
        <v>7</v>
      </c>
      <c r="AK1887" s="3">
        <v>4</v>
      </c>
      <c r="AL1887" s="3">
        <v>6</v>
      </c>
      <c r="AM1887" s="3">
        <v>3</v>
      </c>
      <c r="AN1887" s="3">
        <v>4</v>
      </c>
      <c r="AO1887" s="3">
        <v>5</v>
      </c>
      <c r="AP1887" s="3">
        <v>4</v>
      </c>
      <c r="AQ1887" s="3">
        <v>6</v>
      </c>
      <c r="AR1887" s="3"/>
      <c r="AS1887" s="3">
        <v>3</v>
      </c>
      <c r="AT1887" s="3">
        <v>4</v>
      </c>
      <c r="AU1887" s="3">
        <v>4</v>
      </c>
      <c r="AV1887" s="3">
        <v>1</v>
      </c>
      <c r="AW1887" s="3">
        <v>1</v>
      </c>
      <c r="AX1887" s="10">
        <v>2</v>
      </c>
    </row>
    <row r="1888" spans="1:50" x14ac:dyDescent="0.35">
      <c r="A1888" s="27" t="s">
        <v>145</v>
      </c>
      <c r="B1888" s="3" t="s">
        <v>232</v>
      </c>
      <c r="C1888" s="3" t="s">
        <v>336</v>
      </c>
      <c r="D1888" s="3" t="s">
        <v>162</v>
      </c>
      <c r="E1888" s="145">
        <v>695</v>
      </c>
      <c r="F1888" s="145">
        <v>768</v>
      </c>
      <c r="G1888" s="145">
        <v>283</v>
      </c>
      <c r="H1888" s="145">
        <v>316</v>
      </c>
      <c r="I1888" s="145">
        <v>481</v>
      </c>
      <c r="J1888" s="145">
        <v>812</v>
      </c>
      <c r="K1888" s="145">
        <v>116</v>
      </c>
      <c r="L1888" s="145">
        <v>924</v>
      </c>
      <c r="M1888" s="145">
        <v>446</v>
      </c>
      <c r="N1888" s="145">
        <v>562</v>
      </c>
      <c r="O1888" s="145">
        <v>458</v>
      </c>
      <c r="P1888" s="145">
        <v>827</v>
      </c>
      <c r="Q1888" s="145">
        <v>672</v>
      </c>
      <c r="R1888" s="145">
        <v>58</v>
      </c>
      <c r="S1888" s="145">
        <v>1401</v>
      </c>
      <c r="T1888" s="145">
        <v>761</v>
      </c>
      <c r="U1888" s="145">
        <v>2456</v>
      </c>
      <c r="V1888" s="145">
        <v>1428</v>
      </c>
      <c r="W1888" s="145">
        <v>764</v>
      </c>
      <c r="X1888" s="145">
        <v>658</v>
      </c>
      <c r="Y1888" s="145">
        <v>116</v>
      </c>
      <c r="Z1888" s="145">
        <v>906</v>
      </c>
      <c r="AA1888" s="145">
        <v>1023</v>
      </c>
      <c r="AB1888" s="145">
        <v>544.22</v>
      </c>
      <c r="AC1888" s="145">
        <v>938</v>
      </c>
      <c r="AD1888" s="145">
        <v>515</v>
      </c>
      <c r="AE1888" s="145">
        <v>540</v>
      </c>
      <c r="AF1888" s="145">
        <v>495</v>
      </c>
      <c r="AG1888" s="145">
        <v>195</v>
      </c>
      <c r="AH1888" s="145">
        <v>475</v>
      </c>
      <c r="AI1888" s="145">
        <v>575</v>
      </c>
      <c r="AJ1888" s="145"/>
      <c r="AK1888" s="145">
        <v>58</v>
      </c>
      <c r="AL1888" s="145">
        <v>478</v>
      </c>
      <c r="AM1888" s="145">
        <v>493</v>
      </c>
      <c r="AN1888" s="145">
        <v>293</v>
      </c>
      <c r="AO1888" s="145">
        <v>345</v>
      </c>
      <c r="AP1888" s="145">
        <v>388</v>
      </c>
      <c r="AQ1888" s="145">
        <v>666</v>
      </c>
      <c r="AR1888" s="145">
        <v>290</v>
      </c>
      <c r="AS1888" s="145">
        <v>724</v>
      </c>
      <c r="AT1888" s="145">
        <v>116</v>
      </c>
      <c r="AU1888" s="145"/>
      <c r="AV1888" s="145">
        <v>470</v>
      </c>
      <c r="AW1888" s="145">
        <v>168</v>
      </c>
      <c r="AX1888" s="195">
        <v>188</v>
      </c>
    </row>
    <row r="1889" spans="1:50" x14ac:dyDescent="0.35">
      <c r="A1889" s="27" t="s">
        <v>145</v>
      </c>
      <c r="B1889" s="3" t="s">
        <v>232</v>
      </c>
      <c r="C1889" s="3" t="s">
        <v>336</v>
      </c>
      <c r="D1889" s="3" t="s">
        <v>166</v>
      </c>
      <c r="E1889" s="145">
        <v>347.5</v>
      </c>
      <c r="F1889" s="145">
        <v>384</v>
      </c>
      <c r="G1889" s="145">
        <v>141.5</v>
      </c>
      <c r="H1889" s="145">
        <v>105.33</v>
      </c>
      <c r="I1889" s="145">
        <v>240.5</v>
      </c>
      <c r="J1889" s="145">
        <v>203</v>
      </c>
      <c r="K1889" s="145">
        <v>116</v>
      </c>
      <c r="L1889" s="145">
        <v>184.8</v>
      </c>
      <c r="M1889" s="145">
        <v>148.66999999999999</v>
      </c>
      <c r="N1889" s="145">
        <v>187.33</v>
      </c>
      <c r="O1889" s="145">
        <v>91.6</v>
      </c>
      <c r="P1889" s="145">
        <v>165.4</v>
      </c>
      <c r="Q1889" s="145">
        <v>168</v>
      </c>
      <c r="R1889" s="145">
        <v>58</v>
      </c>
      <c r="S1889" s="145">
        <v>233.5</v>
      </c>
      <c r="T1889" s="145">
        <v>190.25</v>
      </c>
      <c r="U1889" s="145">
        <v>350.86</v>
      </c>
      <c r="V1889" s="145">
        <v>357</v>
      </c>
      <c r="W1889" s="145">
        <v>191</v>
      </c>
      <c r="X1889" s="145">
        <v>329</v>
      </c>
      <c r="Y1889" s="145">
        <v>58</v>
      </c>
      <c r="Z1889" s="145">
        <v>226.5</v>
      </c>
      <c r="AA1889" s="145">
        <v>255.75</v>
      </c>
      <c r="AB1889" s="145">
        <v>136.06</v>
      </c>
      <c r="AC1889" s="145">
        <v>234.5</v>
      </c>
      <c r="AD1889" s="145">
        <v>171.67</v>
      </c>
      <c r="AE1889" s="145">
        <v>270</v>
      </c>
      <c r="AF1889" s="145">
        <v>247.5</v>
      </c>
      <c r="AG1889" s="145">
        <v>195</v>
      </c>
      <c r="AH1889" s="145">
        <v>158.33000000000001</v>
      </c>
      <c r="AI1889" s="145">
        <v>191.67</v>
      </c>
      <c r="AJ1889" s="145"/>
      <c r="AK1889" s="145">
        <v>58</v>
      </c>
      <c r="AL1889" s="145">
        <v>159.33000000000001</v>
      </c>
      <c r="AM1889" s="145">
        <v>123.25</v>
      </c>
      <c r="AN1889" s="145">
        <v>97.67</v>
      </c>
      <c r="AO1889" s="145">
        <v>115</v>
      </c>
      <c r="AP1889" s="145">
        <v>194</v>
      </c>
      <c r="AQ1889" s="145">
        <v>222</v>
      </c>
      <c r="AR1889" s="145">
        <v>145</v>
      </c>
      <c r="AS1889" s="145">
        <v>181</v>
      </c>
      <c r="AT1889" s="145">
        <v>116</v>
      </c>
      <c r="AU1889" s="145"/>
      <c r="AV1889" s="145">
        <v>235</v>
      </c>
      <c r="AW1889" s="145">
        <v>84</v>
      </c>
      <c r="AX1889" s="195">
        <v>62.67</v>
      </c>
    </row>
    <row r="1890" spans="1:50" x14ac:dyDescent="0.35">
      <c r="A1890" s="27" t="s">
        <v>145</v>
      </c>
      <c r="B1890" s="3" t="s">
        <v>232</v>
      </c>
      <c r="C1890" s="3" t="s">
        <v>336</v>
      </c>
      <c r="D1890" s="3" t="s">
        <v>327</v>
      </c>
      <c r="E1890" s="3">
        <v>9</v>
      </c>
      <c r="F1890" s="3">
        <v>11</v>
      </c>
      <c r="G1890" s="3">
        <v>7</v>
      </c>
      <c r="H1890" s="3">
        <v>5</v>
      </c>
      <c r="I1890" s="3">
        <v>7</v>
      </c>
      <c r="J1890" s="3">
        <v>13</v>
      </c>
      <c r="K1890" s="3">
        <v>2</v>
      </c>
      <c r="L1890" s="3">
        <v>15</v>
      </c>
      <c r="M1890" s="3">
        <v>8</v>
      </c>
      <c r="N1890" s="3">
        <v>10</v>
      </c>
      <c r="O1890" s="3">
        <v>8</v>
      </c>
      <c r="P1890" s="3">
        <v>11</v>
      </c>
      <c r="Q1890" s="3">
        <v>12</v>
      </c>
      <c r="R1890" s="3">
        <v>1</v>
      </c>
      <c r="S1890" s="3">
        <v>13</v>
      </c>
      <c r="T1890" s="3">
        <v>7</v>
      </c>
      <c r="U1890" s="3">
        <v>22</v>
      </c>
      <c r="V1890" s="3">
        <v>9</v>
      </c>
      <c r="W1890" s="3">
        <v>7</v>
      </c>
      <c r="X1890" s="3">
        <v>8</v>
      </c>
      <c r="Y1890" s="3">
        <v>3</v>
      </c>
      <c r="Z1890" s="3">
        <v>10</v>
      </c>
      <c r="AA1890" s="3">
        <v>9</v>
      </c>
      <c r="AB1890" s="3">
        <v>9</v>
      </c>
      <c r="AC1890" s="3">
        <v>10</v>
      </c>
      <c r="AD1890" s="3">
        <v>5</v>
      </c>
      <c r="AE1890" s="3">
        <v>4</v>
      </c>
      <c r="AF1890" s="3">
        <v>4</v>
      </c>
      <c r="AG1890" s="3">
        <v>1</v>
      </c>
      <c r="AH1890" s="3">
        <v>5</v>
      </c>
      <c r="AI1890" s="3">
        <v>5</v>
      </c>
      <c r="AJ1890" s="3"/>
      <c r="AK1890" s="3">
        <v>1</v>
      </c>
      <c r="AL1890" s="3">
        <v>7</v>
      </c>
      <c r="AM1890" s="3">
        <v>6</v>
      </c>
      <c r="AN1890" s="3">
        <v>4</v>
      </c>
      <c r="AO1890" s="3">
        <v>6</v>
      </c>
      <c r="AP1890" s="3">
        <v>7</v>
      </c>
      <c r="AQ1890" s="3">
        <v>12</v>
      </c>
      <c r="AR1890" s="3">
        <v>4</v>
      </c>
      <c r="AS1890" s="3">
        <v>8</v>
      </c>
      <c r="AT1890" s="3">
        <v>2</v>
      </c>
      <c r="AU1890" s="3"/>
      <c r="AV1890" s="3">
        <v>3</v>
      </c>
      <c r="AW1890" s="3">
        <v>3</v>
      </c>
      <c r="AX1890" s="10">
        <v>3</v>
      </c>
    </row>
    <row r="1891" spans="1:50" x14ac:dyDescent="0.35">
      <c r="A1891" s="27" t="s">
        <v>145</v>
      </c>
      <c r="B1891" s="3" t="s">
        <v>232</v>
      </c>
      <c r="C1891" s="3" t="s">
        <v>336</v>
      </c>
      <c r="D1891" s="3" t="s">
        <v>167</v>
      </c>
      <c r="E1891" s="3">
        <v>0</v>
      </c>
      <c r="F1891" s="3">
        <v>0</v>
      </c>
      <c r="G1891" s="3">
        <v>0</v>
      </c>
      <c r="H1891" s="3">
        <v>0</v>
      </c>
      <c r="I1891" s="3">
        <v>0</v>
      </c>
      <c r="J1891" s="3">
        <v>0</v>
      </c>
      <c r="K1891" s="3">
        <v>0</v>
      </c>
      <c r="L1891" s="3">
        <v>0</v>
      </c>
      <c r="M1891" s="3">
        <v>0</v>
      </c>
      <c r="N1891" s="3">
        <v>0</v>
      </c>
      <c r="O1891" s="3">
        <v>0</v>
      </c>
      <c r="P1891" s="3">
        <v>0</v>
      </c>
      <c r="Q1891" s="3">
        <v>0</v>
      </c>
      <c r="R1891" s="3">
        <v>0</v>
      </c>
      <c r="S1891" s="3">
        <v>0</v>
      </c>
      <c r="T1891" s="3">
        <v>0</v>
      </c>
      <c r="U1891" s="3">
        <v>0</v>
      </c>
      <c r="V1891" s="3">
        <v>0</v>
      </c>
      <c r="W1891" s="3">
        <v>0</v>
      </c>
      <c r="X1891" s="3">
        <v>0</v>
      </c>
      <c r="Y1891" s="3">
        <v>0</v>
      </c>
      <c r="Z1891" s="3">
        <v>0</v>
      </c>
      <c r="AA1891" s="3">
        <v>0</v>
      </c>
      <c r="AB1891" s="3">
        <v>0</v>
      </c>
      <c r="AC1891" s="3">
        <v>0</v>
      </c>
      <c r="AD1891" s="3">
        <v>0</v>
      </c>
      <c r="AE1891" s="3">
        <v>0</v>
      </c>
      <c r="AF1891" s="3">
        <v>0</v>
      </c>
      <c r="AG1891" s="3">
        <v>0</v>
      </c>
      <c r="AH1891" s="3">
        <v>0</v>
      </c>
      <c r="AI1891" s="3">
        <v>0</v>
      </c>
      <c r="AJ1891" s="3"/>
      <c r="AK1891" s="3">
        <v>0</v>
      </c>
      <c r="AL1891" s="3">
        <v>0</v>
      </c>
      <c r="AM1891" s="3">
        <v>0</v>
      </c>
      <c r="AN1891" s="3">
        <v>0</v>
      </c>
      <c r="AO1891" s="3">
        <v>0</v>
      </c>
      <c r="AP1891" s="3">
        <v>0</v>
      </c>
      <c r="AQ1891" s="3">
        <v>0</v>
      </c>
      <c r="AR1891" s="3">
        <v>0</v>
      </c>
      <c r="AS1891" s="3">
        <v>0</v>
      </c>
      <c r="AT1891" s="3">
        <v>0</v>
      </c>
      <c r="AU1891" s="3"/>
      <c r="AV1891" s="3">
        <v>0</v>
      </c>
      <c r="AW1891" s="3">
        <v>0</v>
      </c>
      <c r="AX1891" s="10">
        <v>0</v>
      </c>
    </row>
    <row r="1892" spans="1:50" x14ac:dyDescent="0.35">
      <c r="A1892" s="27" t="s">
        <v>145</v>
      </c>
      <c r="B1892" s="3" t="s">
        <v>232</v>
      </c>
      <c r="C1892" s="3" t="s">
        <v>336</v>
      </c>
      <c r="D1892" s="3" t="s">
        <v>132</v>
      </c>
      <c r="E1892" s="3">
        <v>2</v>
      </c>
      <c r="F1892" s="3">
        <v>2</v>
      </c>
      <c r="G1892" s="3">
        <v>2</v>
      </c>
      <c r="H1892" s="3">
        <v>3</v>
      </c>
      <c r="I1892" s="3">
        <v>2</v>
      </c>
      <c r="J1892" s="3">
        <v>4</v>
      </c>
      <c r="K1892" s="3">
        <v>1</v>
      </c>
      <c r="L1892" s="3">
        <v>5</v>
      </c>
      <c r="M1892" s="3">
        <v>3</v>
      </c>
      <c r="N1892" s="3">
        <v>3</v>
      </c>
      <c r="O1892" s="3">
        <v>5</v>
      </c>
      <c r="P1892" s="3">
        <v>5</v>
      </c>
      <c r="Q1892" s="3">
        <v>4</v>
      </c>
      <c r="R1892" s="3">
        <v>1</v>
      </c>
      <c r="S1892" s="3">
        <v>6</v>
      </c>
      <c r="T1892" s="3">
        <v>4</v>
      </c>
      <c r="U1892" s="3">
        <v>7</v>
      </c>
      <c r="V1892" s="3">
        <v>4</v>
      </c>
      <c r="W1892" s="3">
        <v>4</v>
      </c>
      <c r="X1892" s="3">
        <v>2</v>
      </c>
      <c r="Y1892" s="3">
        <v>2</v>
      </c>
      <c r="Z1892" s="3">
        <v>4</v>
      </c>
      <c r="AA1892" s="3">
        <v>4</v>
      </c>
      <c r="AB1892" s="3">
        <v>4</v>
      </c>
      <c r="AC1892" s="3">
        <v>4</v>
      </c>
      <c r="AD1892" s="3">
        <v>3</v>
      </c>
      <c r="AE1892" s="3">
        <v>2</v>
      </c>
      <c r="AF1892" s="3">
        <v>2</v>
      </c>
      <c r="AG1892" s="3">
        <v>1</v>
      </c>
      <c r="AH1892" s="3">
        <v>3</v>
      </c>
      <c r="AI1892" s="3">
        <v>3</v>
      </c>
      <c r="AJ1892" s="3"/>
      <c r="AK1892" s="3">
        <v>1</v>
      </c>
      <c r="AL1892" s="3">
        <v>3</v>
      </c>
      <c r="AM1892" s="3">
        <v>4</v>
      </c>
      <c r="AN1892" s="3">
        <v>3</v>
      </c>
      <c r="AO1892" s="3">
        <v>3</v>
      </c>
      <c r="AP1892" s="3">
        <v>2</v>
      </c>
      <c r="AQ1892" s="3">
        <v>3</v>
      </c>
      <c r="AR1892" s="3">
        <v>2</v>
      </c>
      <c r="AS1892" s="3">
        <v>4</v>
      </c>
      <c r="AT1892" s="3">
        <v>1</v>
      </c>
      <c r="AU1892" s="3"/>
      <c r="AV1892" s="3">
        <v>2</v>
      </c>
      <c r="AW1892" s="3">
        <v>2</v>
      </c>
      <c r="AX1892" s="10">
        <v>3</v>
      </c>
    </row>
    <row r="1893" spans="1:50" x14ac:dyDescent="0.35">
      <c r="A1893" s="27" t="s">
        <v>145</v>
      </c>
      <c r="B1893" s="3" t="s">
        <v>232</v>
      </c>
      <c r="C1893" s="3" t="s">
        <v>337</v>
      </c>
      <c r="D1893" s="3" t="s">
        <v>162</v>
      </c>
      <c r="E1893" s="145">
        <v>7108.69</v>
      </c>
      <c r="F1893" s="145">
        <v>8970.2900000000009</v>
      </c>
      <c r="G1893" s="145">
        <v>11761.5</v>
      </c>
      <c r="H1893" s="145">
        <v>11492.04</v>
      </c>
      <c r="I1893" s="145">
        <v>14085.18</v>
      </c>
      <c r="J1893" s="145">
        <v>11147.77</v>
      </c>
      <c r="K1893" s="145">
        <v>13274.04</v>
      </c>
      <c r="L1893" s="145">
        <v>17609.09</v>
      </c>
      <c r="M1893" s="145">
        <v>13876.81</v>
      </c>
      <c r="N1893" s="145">
        <v>14037.66</v>
      </c>
      <c r="O1893" s="145">
        <v>10181.540000000001</v>
      </c>
      <c r="P1893" s="145">
        <v>11630.11</v>
      </c>
      <c r="Q1893" s="145">
        <v>13746.4</v>
      </c>
      <c r="R1893" s="145">
        <v>10952.39</v>
      </c>
      <c r="S1893" s="145">
        <v>13699.1</v>
      </c>
      <c r="T1893" s="145">
        <v>12923.03</v>
      </c>
      <c r="U1893" s="145">
        <v>17129.84</v>
      </c>
      <c r="V1893" s="145">
        <v>16072.73</v>
      </c>
      <c r="W1893" s="145">
        <v>11488.21</v>
      </c>
      <c r="X1893" s="145">
        <v>8219.7999999999993</v>
      </c>
      <c r="Y1893" s="145">
        <v>11595.87</v>
      </c>
      <c r="Z1893" s="145">
        <v>13268.26</v>
      </c>
      <c r="AA1893" s="145">
        <v>10525.06</v>
      </c>
      <c r="AB1893" s="145">
        <v>11426.71</v>
      </c>
      <c r="AC1893" s="145">
        <v>13132.94</v>
      </c>
      <c r="AD1893" s="145">
        <v>10526.93</v>
      </c>
      <c r="AE1893" s="145">
        <v>15999.18</v>
      </c>
      <c r="AF1893" s="145">
        <v>14158.42</v>
      </c>
      <c r="AG1893" s="145">
        <v>10947.61</v>
      </c>
      <c r="AH1893" s="145">
        <v>10002.89</v>
      </c>
      <c r="AI1893" s="145">
        <v>13470.28</v>
      </c>
      <c r="AJ1893" s="145">
        <v>13957.48</v>
      </c>
      <c r="AK1893" s="145">
        <v>12096.57</v>
      </c>
      <c r="AL1893" s="145">
        <v>16393.009999999998</v>
      </c>
      <c r="AM1893" s="145">
        <v>13992.14</v>
      </c>
      <c r="AN1893" s="145">
        <v>16391.72</v>
      </c>
      <c r="AO1893" s="145">
        <v>16591.189999999999</v>
      </c>
      <c r="AP1893" s="145">
        <v>14661.81</v>
      </c>
      <c r="AQ1893" s="145">
        <v>11437.68</v>
      </c>
      <c r="AR1893" s="145">
        <v>4798.0200000000004</v>
      </c>
      <c r="AS1893" s="145">
        <v>6438.34</v>
      </c>
      <c r="AT1893" s="145">
        <v>8083.2</v>
      </c>
      <c r="AU1893" s="145">
        <v>9298.4699999999993</v>
      </c>
      <c r="AV1893" s="145">
        <v>6533.1</v>
      </c>
      <c r="AW1893" s="145">
        <v>8121.94</v>
      </c>
      <c r="AX1893" s="195">
        <v>3456.86</v>
      </c>
    </row>
    <row r="1894" spans="1:50" x14ac:dyDescent="0.35">
      <c r="A1894" s="27" t="s">
        <v>145</v>
      </c>
      <c r="B1894" s="3" t="s">
        <v>232</v>
      </c>
      <c r="C1894" s="3" t="s">
        <v>337</v>
      </c>
      <c r="D1894" s="3" t="s">
        <v>166</v>
      </c>
      <c r="E1894" s="145">
        <v>182.27</v>
      </c>
      <c r="F1894" s="145">
        <v>213.58</v>
      </c>
      <c r="G1894" s="145">
        <v>235.23</v>
      </c>
      <c r="H1894" s="145">
        <v>273.62</v>
      </c>
      <c r="I1894" s="145">
        <v>343.54</v>
      </c>
      <c r="J1894" s="145">
        <v>265.42</v>
      </c>
      <c r="K1894" s="145">
        <v>301.68</v>
      </c>
      <c r="L1894" s="145">
        <v>293.48</v>
      </c>
      <c r="M1894" s="145">
        <v>247.8</v>
      </c>
      <c r="N1894" s="145">
        <v>269.95999999999998</v>
      </c>
      <c r="O1894" s="145">
        <v>216.63</v>
      </c>
      <c r="P1894" s="145">
        <v>283.66000000000003</v>
      </c>
      <c r="Q1894" s="145">
        <v>229.11</v>
      </c>
      <c r="R1894" s="145">
        <v>233.03</v>
      </c>
      <c r="S1894" s="145">
        <v>240.34</v>
      </c>
      <c r="T1894" s="145">
        <v>222.81</v>
      </c>
      <c r="U1894" s="145">
        <v>290.33999999999997</v>
      </c>
      <c r="V1894" s="145">
        <v>272.42</v>
      </c>
      <c r="W1894" s="145">
        <v>229.76</v>
      </c>
      <c r="X1894" s="145">
        <v>216.31</v>
      </c>
      <c r="Y1894" s="145">
        <v>214.74</v>
      </c>
      <c r="Z1894" s="145">
        <v>241.24</v>
      </c>
      <c r="AA1894" s="145">
        <v>214.8</v>
      </c>
      <c r="AB1894" s="145">
        <v>211.61</v>
      </c>
      <c r="AC1894" s="145">
        <v>262.66000000000003</v>
      </c>
      <c r="AD1894" s="145">
        <v>244.81</v>
      </c>
      <c r="AE1894" s="145">
        <v>319.98</v>
      </c>
      <c r="AF1894" s="145">
        <v>252.83</v>
      </c>
      <c r="AG1894" s="145">
        <v>206.56</v>
      </c>
      <c r="AH1894" s="145">
        <v>222.29</v>
      </c>
      <c r="AI1894" s="145">
        <v>249.45</v>
      </c>
      <c r="AJ1894" s="145">
        <v>290.77999999999997</v>
      </c>
      <c r="AK1894" s="145">
        <v>257.37</v>
      </c>
      <c r="AL1894" s="145">
        <v>252.2</v>
      </c>
      <c r="AM1894" s="145">
        <v>279.83999999999997</v>
      </c>
      <c r="AN1894" s="145">
        <v>356.34</v>
      </c>
      <c r="AO1894" s="145">
        <v>338.6</v>
      </c>
      <c r="AP1894" s="145">
        <v>299.22000000000003</v>
      </c>
      <c r="AQ1894" s="145">
        <v>265.99</v>
      </c>
      <c r="AR1894" s="145">
        <v>369.08</v>
      </c>
      <c r="AS1894" s="145">
        <v>292.64999999999998</v>
      </c>
      <c r="AT1894" s="145">
        <v>367.42</v>
      </c>
      <c r="AU1894" s="145">
        <v>258.29000000000002</v>
      </c>
      <c r="AV1894" s="145">
        <v>343.85</v>
      </c>
      <c r="AW1894" s="145">
        <v>290.07</v>
      </c>
      <c r="AX1894" s="195">
        <v>246.92</v>
      </c>
    </row>
    <row r="1895" spans="1:50" x14ac:dyDescent="0.35">
      <c r="A1895" s="27" t="s">
        <v>145</v>
      </c>
      <c r="B1895" s="3" t="s">
        <v>232</v>
      </c>
      <c r="C1895" s="3" t="s">
        <v>337</v>
      </c>
      <c r="D1895" s="3" t="s">
        <v>327</v>
      </c>
      <c r="E1895" s="3">
        <v>125</v>
      </c>
      <c r="F1895" s="3">
        <v>132</v>
      </c>
      <c r="G1895" s="3">
        <v>209</v>
      </c>
      <c r="H1895" s="3">
        <v>212</v>
      </c>
      <c r="I1895" s="3">
        <v>221</v>
      </c>
      <c r="J1895" s="3">
        <v>177</v>
      </c>
      <c r="K1895" s="3">
        <v>228</v>
      </c>
      <c r="L1895" s="3">
        <v>310</v>
      </c>
      <c r="M1895" s="3">
        <v>240</v>
      </c>
      <c r="N1895" s="3">
        <v>220</v>
      </c>
      <c r="O1895" s="3">
        <v>195</v>
      </c>
      <c r="P1895" s="3">
        <v>147</v>
      </c>
      <c r="Q1895" s="3">
        <v>221</v>
      </c>
      <c r="R1895" s="3">
        <v>182</v>
      </c>
      <c r="S1895" s="3">
        <v>214</v>
      </c>
      <c r="T1895" s="3">
        <v>234</v>
      </c>
      <c r="U1895" s="3">
        <v>247</v>
      </c>
      <c r="V1895" s="3">
        <v>279</v>
      </c>
      <c r="W1895" s="3">
        <v>197</v>
      </c>
      <c r="X1895" s="3">
        <v>120</v>
      </c>
      <c r="Y1895" s="3">
        <v>193</v>
      </c>
      <c r="Z1895" s="3">
        <v>227</v>
      </c>
      <c r="AA1895" s="3">
        <v>197</v>
      </c>
      <c r="AB1895" s="3">
        <v>216</v>
      </c>
      <c r="AC1895" s="3">
        <v>203</v>
      </c>
      <c r="AD1895" s="3">
        <v>182</v>
      </c>
      <c r="AE1895" s="3">
        <v>230</v>
      </c>
      <c r="AF1895" s="3">
        <v>234</v>
      </c>
      <c r="AG1895" s="3">
        <v>189</v>
      </c>
      <c r="AH1895" s="3">
        <v>186</v>
      </c>
      <c r="AI1895" s="3">
        <v>217</v>
      </c>
      <c r="AJ1895" s="3">
        <v>207</v>
      </c>
      <c r="AK1895" s="3">
        <v>197</v>
      </c>
      <c r="AL1895" s="3">
        <v>268</v>
      </c>
      <c r="AM1895" s="3">
        <v>292</v>
      </c>
      <c r="AN1895" s="3">
        <v>253</v>
      </c>
      <c r="AO1895" s="3">
        <v>260</v>
      </c>
      <c r="AP1895" s="3">
        <v>224</v>
      </c>
      <c r="AQ1895" s="3">
        <v>165</v>
      </c>
      <c r="AR1895" s="3">
        <v>79</v>
      </c>
      <c r="AS1895" s="3">
        <v>89</v>
      </c>
      <c r="AT1895" s="3">
        <v>104</v>
      </c>
      <c r="AU1895" s="3">
        <v>157</v>
      </c>
      <c r="AV1895" s="3">
        <v>113</v>
      </c>
      <c r="AW1895" s="3">
        <v>129</v>
      </c>
      <c r="AX1895" s="10">
        <v>63</v>
      </c>
    </row>
    <row r="1896" spans="1:50" x14ac:dyDescent="0.35">
      <c r="A1896" s="27" t="s">
        <v>145</v>
      </c>
      <c r="B1896" s="3" t="s">
        <v>232</v>
      </c>
      <c r="C1896" s="3" t="s">
        <v>337</v>
      </c>
      <c r="D1896" s="3" t="s">
        <v>167</v>
      </c>
      <c r="E1896" s="4">
        <v>2787</v>
      </c>
      <c r="F1896" s="4">
        <v>3233</v>
      </c>
      <c r="G1896" s="4">
        <v>4213</v>
      </c>
      <c r="H1896" s="4">
        <v>4086</v>
      </c>
      <c r="I1896" s="4">
        <v>5190</v>
      </c>
      <c r="J1896" s="4">
        <v>3256</v>
      </c>
      <c r="K1896" s="4">
        <v>4244</v>
      </c>
      <c r="L1896" s="4">
        <v>5136</v>
      </c>
      <c r="M1896" s="4">
        <v>4082</v>
      </c>
      <c r="N1896" s="4">
        <v>4456</v>
      </c>
      <c r="O1896" s="4">
        <v>3243</v>
      </c>
      <c r="P1896" s="4">
        <v>3863</v>
      </c>
      <c r="Q1896" s="4">
        <v>3796</v>
      </c>
      <c r="R1896" s="4">
        <v>3729</v>
      </c>
      <c r="S1896" s="4">
        <v>3741</v>
      </c>
      <c r="T1896" s="4">
        <v>3882</v>
      </c>
      <c r="U1896" s="4">
        <v>4824</v>
      </c>
      <c r="V1896" s="4">
        <v>3791</v>
      </c>
      <c r="W1896" s="4">
        <v>2737</v>
      </c>
      <c r="X1896" s="4">
        <v>2609</v>
      </c>
      <c r="Y1896" s="4">
        <v>3184</v>
      </c>
      <c r="Z1896" s="4">
        <v>4135</v>
      </c>
      <c r="AA1896" s="4">
        <v>3142</v>
      </c>
      <c r="AB1896" s="4">
        <v>3966</v>
      </c>
      <c r="AC1896" s="4">
        <v>3975</v>
      </c>
      <c r="AD1896" s="4">
        <v>2948</v>
      </c>
      <c r="AE1896" s="4">
        <v>5632</v>
      </c>
      <c r="AF1896" s="4">
        <v>4094</v>
      </c>
      <c r="AG1896" s="4">
        <v>2962</v>
      </c>
      <c r="AH1896" s="4">
        <v>3142</v>
      </c>
      <c r="AI1896" s="4">
        <v>4144</v>
      </c>
      <c r="AJ1896" s="4">
        <v>4327</v>
      </c>
      <c r="AK1896" s="4">
        <v>3716</v>
      </c>
      <c r="AL1896" s="4">
        <v>4838</v>
      </c>
      <c r="AM1896" s="4">
        <v>4519</v>
      </c>
      <c r="AN1896" s="4">
        <v>5164</v>
      </c>
      <c r="AO1896" s="4">
        <v>4885</v>
      </c>
      <c r="AP1896" s="4">
        <v>4603</v>
      </c>
      <c r="AQ1896" s="4">
        <v>3533</v>
      </c>
      <c r="AR1896" s="4">
        <v>1520</v>
      </c>
      <c r="AS1896" s="4">
        <v>2116</v>
      </c>
      <c r="AT1896" s="4">
        <v>2707</v>
      </c>
      <c r="AU1896" s="4">
        <v>2835</v>
      </c>
      <c r="AV1896" s="4">
        <v>1697</v>
      </c>
      <c r="AW1896" s="4">
        <v>2285</v>
      </c>
      <c r="AX1896" s="10">
        <v>831</v>
      </c>
    </row>
    <row r="1897" spans="1:50" x14ac:dyDescent="0.35">
      <c r="A1897" s="27" t="s">
        <v>145</v>
      </c>
      <c r="B1897" s="3" t="s">
        <v>232</v>
      </c>
      <c r="C1897" s="3" t="s">
        <v>337</v>
      </c>
      <c r="D1897" s="3" t="s">
        <v>132</v>
      </c>
      <c r="E1897" s="3">
        <v>39</v>
      </c>
      <c r="F1897" s="3">
        <v>42</v>
      </c>
      <c r="G1897" s="3">
        <v>50</v>
      </c>
      <c r="H1897" s="3">
        <v>42</v>
      </c>
      <c r="I1897" s="3">
        <v>41</v>
      </c>
      <c r="J1897" s="3">
        <v>42</v>
      </c>
      <c r="K1897" s="3">
        <v>44</v>
      </c>
      <c r="L1897" s="3">
        <v>60</v>
      </c>
      <c r="M1897" s="3">
        <v>56</v>
      </c>
      <c r="N1897" s="3">
        <v>52</v>
      </c>
      <c r="O1897" s="3">
        <v>47</v>
      </c>
      <c r="P1897" s="3">
        <v>41</v>
      </c>
      <c r="Q1897" s="3">
        <v>60</v>
      </c>
      <c r="R1897" s="3">
        <v>47</v>
      </c>
      <c r="S1897" s="3">
        <v>57</v>
      </c>
      <c r="T1897" s="3">
        <v>58</v>
      </c>
      <c r="U1897" s="3">
        <v>59</v>
      </c>
      <c r="V1897" s="3">
        <v>59</v>
      </c>
      <c r="W1897" s="3">
        <v>50</v>
      </c>
      <c r="X1897" s="3">
        <v>38</v>
      </c>
      <c r="Y1897" s="3">
        <v>54</v>
      </c>
      <c r="Z1897" s="3">
        <v>55</v>
      </c>
      <c r="AA1897" s="3">
        <v>49</v>
      </c>
      <c r="AB1897" s="3">
        <v>54</v>
      </c>
      <c r="AC1897" s="3">
        <v>50</v>
      </c>
      <c r="AD1897" s="3">
        <v>43</v>
      </c>
      <c r="AE1897" s="3">
        <v>50</v>
      </c>
      <c r="AF1897" s="3">
        <v>56</v>
      </c>
      <c r="AG1897" s="3">
        <v>53</v>
      </c>
      <c r="AH1897" s="3">
        <v>45</v>
      </c>
      <c r="AI1897" s="3">
        <v>54</v>
      </c>
      <c r="AJ1897" s="3">
        <v>48</v>
      </c>
      <c r="AK1897" s="3">
        <v>47</v>
      </c>
      <c r="AL1897" s="3">
        <v>65</v>
      </c>
      <c r="AM1897" s="3">
        <v>50</v>
      </c>
      <c r="AN1897" s="3">
        <v>46</v>
      </c>
      <c r="AO1897" s="3">
        <v>49</v>
      </c>
      <c r="AP1897" s="3">
        <v>49</v>
      </c>
      <c r="AQ1897" s="3">
        <v>43</v>
      </c>
      <c r="AR1897" s="3">
        <v>13</v>
      </c>
      <c r="AS1897" s="3">
        <v>22</v>
      </c>
      <c r="AT1897" s="3">
        <v>22</v>
      </c>
      <c r="AU1897" s="3">
        <v>36</v>
      </c>
      <c r="AV1897" s="3">
        <v>19</v>
      </c>
      <c r="AW1897" s="3">
        <v>28</v>
      </c>
      <c r="AX1897" s="10">
        <v>14</v>
      </c>
    </row>
    <row r="1898" spans="1:50" x14ac:dyDescent="0.35">
      <c r="A1898" s="27" t="s">
        <v>145</v>
      </c>
      <c r="B1898" s="3" t="s">
        <v>232</v>
      </c>
      <c r="C1898" s="3" t="s">
        <v>338</v>
      </c>
      <c r="D1898" s="3" t="s">
        <v>162</v>
      </c>
      <c r="E1898" s="145">
        <v>10.75</v>
      </c>
      <c r="F1898" s="145">
        <v>6</v>
      </c>
      <c r="G1898" s="145"/>
      <c r="H1898" s="145"/>
      <c r="I1898" s="145">
        <v>11</v>
      </c>
      <c r="J1898" s="145">
        <v>4</v>
      </c>
      <c r="K1898" s="145"/>
      <c r="L1898" s="145"/>
      <c r="M1898" s="145"/>
      <c r="N1898" s="145">
        <v>8</v>
      </c>
      <c r="O1898" s="145"/>
      <c r="P1898" s="145">
        <v>2</v>
      </c>
      <c r="Q1898" s="145">
        <v>6</v>
      </c>
      <c r="R1898" s="145">
        <v>2</v>
      </c>
      <c r="S1898" s="145"/>
      <c r="T1898" s="145">
        <v>5</v>
      </c>
      <c r="U1898" s="145">
        <v>10</v>
      </c>
      <c r="V1898" s="145">
        <v>11</v>
      </c>
      <c r="W1898" s="145"/>
      <c r="X1898" s="145"/>
      <c r="Y1898" s="145"/>
      <c r="Z1898" s="145"/>
      <c r="AA1898" s="145"/>
      <c r="AB1898" s="145"/>
      <c r="AC1898" s="145"/>
      <c r="AD1898" s="145"/>
      <c r="AE1898" s="145"/>
      <c r="AF1898" s="145">
        <v>24.48</v>
      </c>
      <c r="AG1898" s="145">
        <v>83.82</v>
      </c>
      <c r="AH1898" s="145"/>
      <c r="AI1898" s="145"/>
      <c r="AJ1898" s="145"/>
      <c r="AK1898" s="145"/>
      <c r="AL1898" s="145">
        <v>24.48</v>
      </c>
      <c r="AM1898" s="145">
        <v>36.72</v>
      </c>
      <c r="AN1898" s="145">
        <v>36.72</v>
      </c>
      <c r="AO1898" s="145">
        <v>73.48</v>
      </c>
      <c r="AP1898" s="145">
        <v>33.28</v>
      </c>
      <c r="AQ1898" s="145">
        <v>21.04</v>
      </c>
      <c r="AR1898" s="145"/>
      <c r="AS1898" s="145">
        <v>12.24</v>
      </c>
      <c r="AT1898" s="145">
        <v>12.24</v>
      </c>
      <c r="AU1898" s="145">
        <v>53.36</v>
      </c>
      <c r="AV1898" s="145">
        <v>49.92</v>
      </c>
      <c r="AW1898" s="145">
        <v>65.599999999999994</v>
      </c>
      <c r="AX1898" s="195">
        <v>30.6</v>
      </c>
    </row>
    <row r="1899" spans="1:50" x14ac:dyDescent="0.35">
      <c r="A1899" s="27" t="s">
        <v>145</v>
      </c>
      <c r="B1899" s="3" t="s">
        <v>232</v>
      </c>
      <c r="C1899" s="3" t="s">
        <v>338</v>
      </c>
      <c r="D1899" s="3" t="s">
        <v>166</v>
      </c>
      <c r="E1899" s="145">
        <v>10.75</v>
      </c>
      <c r="F1899" s="145">
        <v>6</v>
      </c>
      <c r="G1899" s="145"/>
      <c r="H1899" s="145"/>
      <c r="I1899" s="145">
        <v>5.5</v>
      </c>
      <c r="J1899" s="145">
        <v>2</v>
      </c>
      <c r="K1899" s="145"/>
      <c r="L1899" s="145"/>
      <c r="M1899" s="145"/>
      <c r="N1899" s="145">
        <v>8</v>
      </c>
      <c r="O1899" s="145"/>
      <c r="P1899" s="145">
        <v>2</v>
      </c>
      <c r="Q1899" s="145">
        <v>6</v>
      </c>
      <c r="R1899" s="145">
        <v>2</v>
      </c>
      <c r="S1899" s="145"/>
      <c r="T1899" s="145">
        <v>5</v>
      </c>
      <c r="U1899" s="145">
        <v>10</v>
      </c>
      <c r="V1899" s="145">
        <v>11</v>
      </c>
      <c r="W1899" s="145"/>
      <c r="X1899" s="145"/>
      <c r="Y1899" s="145"/>
      <c r="Z1899" s="145"/>
      <c r="AA1899" s="145"/>
      <c r="AB1899" s="145"/>
      <c r="AC1899" s="145"/>
      <c r="AD1899" s="145"/>
      <c r="AE1899" s="145"/>
      <c r="AF1899" s="145">
        <v>24.48</v>
      </c>
      <c r="AG1899" s="145">
        <v>83.82</v>
      </c>
      <c r="AH1899" s="145"/>
      <c r="AI1899" s="145"/>
      <c r="AJ1899" s="145"/>
      <c r="AK1899" s="145"/>
      <c r="AL1899" s="145">
        <v>24.48</v>
      </c>
      <c r="AM1899" s="145">
        <v>36.72</v>
      </c>
      <c r="AN1899" s="145">
        <v>36.72</v>
      </c>
      <c r="AO1899" s="145">
        <v>73.48</v>
      </c>
      <c r="AP1899" s="145">
        <v>33.28</v>
      </c>
      <c r="AQ1899" s="145">
        <v>21.04</v>
      </c>
      <c r="AR1899" s="145"/>
      <c r="AS1899" s="145">
        <v>12.24</v>
      </c>
      <c r="AT1899" s="145">
        <v>12.24</v>
      </c>
      <c r="AU1899" s="145">
        <v>53.36</v>
      </c>
      <c r="AV1899" s="145">
        <v>49.92</v>
      </c>
      <c r="AW1899" s="145">
        <v>65.599999999999994</v>
      </c>
      <c r="AX1899" s="195">
        <v>30.6</v>
      </c>
    </row>
    <row r="1900" spans="1:50" x14ac:dyDescent="0.35">
      <c r="A1900" s="27" t="s">
        <v>145</v>
      </c>
      <c r="B1900" s="3" t="s">
        <v>232</v>
      </c>
      <c r="C1900" s="3" t="s">
        <v>338</v>
      </c>
      <c r="D1900" s="3" t="s">
        <v>327</v>
      </c>
      <c r="E1900" s="3">
        <v>0</v>
      </c>
      <c r="F1900" s="3">
        <v>0</v>
      </c>
      <c r="G1900" s="3"/>
      <c r="H1900" s="3"/>
      <c r="I1900" s="3">
        <v>0</v>
      </c>
      <c r="J1900" s="3">
        <v>0</v>
      </c>
      <c r="K1900" s="3"/>
      <c r="L1900" s="3"/>
      <c r="M1900" s="3"/>
      <c r="N1900" s="3">
        <v>0</v>
      </c>
      <c r="O1900" s="3"/>
      <c r="P1900" s="3">
        <v>0</v>
      </c>
      <c r="Q1900" s="3">
        <v>0</v>
      </c>
      <c r="R1900" s="3">
        <v>0</v>
      </c>
      <c r="S1900" s="3"/>
      <c r="T1900" s="3">
        <v>0</v>
      </c>
      <c r="U1900" s="3">
        <v>0</v>
      </c>
      <c r="V1900" s="3">
        <v>0</v>
      </c>
      <c r="W1900" s="3"/>
      <c r="X1900" s="3"/>
      <c r="Y1900" s="3"/>
      <c r="Z1900" s="3"/>
      <c r="AA1900" s="3"/>
      <c r="AB1900" s="3"/>
      <c r="AC1900" s="3"/>
      <c r="AD1900" s="3"/>
      <c r="AE1900" s="3"/>
      <c r="AF1900" s="3">
        <v>0</v>
      </c>
      <c r="AG1900" s="3">
        <v>0</v>
      </c>
      <c r="AH1900" s="3"/>
      <c r="AI1900" s="3"/>
      <c r="AJ1900" s="3"/>
      <c r="AK1900" s="3"/>
      <c r="AL1900" s="3">
        <v>0</v>
      </c>
      <c r="AM1900" s="3">
        <v>0</v>
      </c>
      <c r="AN1900" s="3">
        <v>0</v>
      </c>
      <c r="AO1900" s="3">
        <v>0</v>
      </c>
      <c r="AP1900" s="3">
        <v>0</v>
      </c>
      <c r="AQ1900" s="3">
        <v>0</v>
      </c>
      <c r="AR1900" s="3"/>
      <c r="AS1900" s="3">
        <v>0</v>
      </c>
      <c r="AT1900" s="3">
        <v>0</v>
      </c>
      <c r="AU1900" s="3">
        <v>0</v>
      </c>
      <c r="AV1900" s="3">
        <v>0</v>
      </c>
      <c r="AW1900" s="3">
        <v>0</v>
      </c>
      <c r="AX1900" s="10">
        <v>0</v>
      </c>
    </row>
    <row r="1901" spans="1:50" x14ac:dyDescent="0.35">
      <c r="A1901" s="27" t="s">
        <v>145</v>
      </c>
      <c r="B1901" s="3" t="s">
        <v>232</v>
      </c>
      <c r="C1901" s="3" t="s">
        <v>338</v>
      </c>
      <c r="D1901" s="3" t="s">
        <v>167</v>
      </c>
      <c r="E1901" s="3">
        <v>0</v>
      </c>
      <c r="F1901" s="3">
        <v>0</v>
      </c>
      <c r="G1901" s="3"/>
      <c r="H1901" s="3"/>
      <c r="I1901" s="3">
        <v>0</v>
      </c>
      <c r="J1901" s="3">
        <v>0</v>
      </c>
      <c r="K1901" s="3"/>
      <c r="L1901" s="3"/>
      <c r="M1901" s="3"/>
      <c r="N1901" s="3">
        <v>0</v>
      </c>
      <c r="O1901" s="3"/>
      <c r="P1901" s="3">
        <v>0</v>
      </c>
      <c r="Q1901" s="3">
        <v>0</v>
      </c>
      <c r="R1901" s="3">
        <v>0</v>
      </c>
      <c r="S1901" s="3"/>
      <c r="T1901" s="3">
        <v>0</v>
      </c>
      <c r="U1901" s="3">
        <v>0</v>
      </c>
      <c r="V1901" s="3">
        <v>0</v>
      </c>
      <c r="W1901" s="3"/>
      <c r="X1901" s="3"/>
      <c r="Y1901" s="3"/>
      <c r="Z1901" s="3"/>
      <c r="AA1901" s="3"/>
      <c r="AB1901" s="3"/>
      <c r="AC1901" s="3"/>
      <c r="AD1901" s="3"/>
      <c r="AE1901" s="3"/>
      <c r="AF1901" s="3">
        <v>0</v>
      </c>
      <c r="AG1901" s="3">
        <v>0</v>
      </c>
      <c r="AH1901" s="3"/>
      <c r="AI1901" s="3"/>
      <c r="AJ1901" s="3"/>
      <c r="AK1901" s="3"/>
      <c r="AL1901" s="3">
        <v>0</v>
      </c>
      <c r="AM1901" s="3">
        <v>0</v>
      </c>
      <c r="AN1901" s="3">
        <v>0</v>
      </c>
      <c r="AO1901" s="3">
        <v>0</v>
      </c>
      <c r="AP1901" s="3">
        <v>0</v>
      </c>
      <c r="AQ1901" s="3">
        <v>0</v>
      </c>
      <c r="AR1901" s="3"/>
      <c r="AS1901" s="3">
        <v>0</v>
      </c>
      <c r="AT1901" s="3">
        <v>0</v>
      </c>
      <c r="AU1901" s="3">
        <v>0</v>
      </c>
      <c r="AV1901" s="3">
        <v>0</v>
      </c>
      <c r="AW1901" s="3">
        <v>0</v>
      </c>
      <c r="AX1901" s="10">
        <v>0</v>
      </c>
    </row>
    <row r="1902" spans="1:50" x14ac:dyDescent="0.35">
      <c r="A1902" s="27" t="s">
        <v>145</v>
      </c>
      <c r="B1902" s="3" t="s">
        <v>232</v>
      </c>
      <c r="C1902" s="3" t="s">
        <v>338</v>
      </c>
      <c r="D1902" s="3" t="s">
        <v>132</v>
      </c>
      <c r="E1902" s="3">
        <v>1</v>
      </c>
      <c r="F1902" s="3">
        <v>1</v>
      </c>
      <c r="G1902" s="3"/>
      <c r="H1902" s="3"/>
      <c r="I1902" s="3">
        <v>2</v>
      </c>
      <c r="J1902" s="3">
        <v>2</v>
      </c>
      <c r="K1902" s="3"/>
      <c r="L1902" s="3"/>
      <c r="M1902" s="3"/>
      <c r="N1902" s="3">
        <v>1</v>
      </c>
      <c r="O1902" s="3"/>
      <c r="P1902" s="3">
        <v>1</v>
      </c>
      <c r="Q1902" s="3">
        <v>1</v>
      </c>
      <c r="R1902" s="3">
        <v>1</v>
      </c>
      <c r="S1902" s="3"/>
      <c r="T1902" s="3">
        <v>1</v>
      </c>
      <c r="U1902" s="3">
        <v>1</v>
      </c>
      <c r="V1902" s="3">
        <v>1</v>
      </c>
      <c r="W1902" s="3"/>
      <c r="X1902" s="3"/>
      <c r="Y1902" s="3"/>
      <c r="Z1902" s="3"/>
      <c r="AA1902" s="3"/>
      <c r="AB1902" s="3"/>
      <c r="AC1902" s="3"/>
      <c r="AD1902" s="3"/>
      <c r="AE1902" s="3"/>
      <c r="AF1902" s="3">
        <v>1</v>
      </c>
      <c r="AG1902" s="3">
        <v>1</v>
      </c>
      <c r="AH1902" s="3"/>
      <c r="AI1902" s="3"/>
      <c r="AJ1902" s="3"/>
      <c r="AK1902" s="3"/>
      <c r="AL1902" s="3">
        <v>1</v>
      </c>
      <c r="AM1902" s="3">
        <v>1</v>
      </c>
      <c r="AN1902" s="3">
        <v>1</v>
      </c>
      <c r="AO1902" s="3">
        <v>1</v>
      </c>
      <c r="AP1902" s="3">
        <v>1</v>
      </c>
      <c r="AQ1902" s="3">
        <v>1</v>
      </c>
      <c r="AR1902" s="3"/>
      <c r="AS1902" s="3">
        <v>1</v>
      </c>
      <c r="AT1902" s="3">
        <v>1</v>
      </c>
      <c r="AU1902" s="3">
        <v>1</v>
      </c>
      <c r="AV1902" s="3">
        <v>1</v>
      </c>
      <c r="AW1902" s="3">
        <v>1</v>
      </c>
      <c r="AX1902" s="10">
        <v>1</v>
      </c>
    </row>
    <row r="1903" spans="1:50" x14ac:dyDescent="0.35">
      <c r="A1903" s="27" t="s">
        <v>145</v>
      </c>
      <c r="B1903" s="3" t="s">
        <v>232</v>
      </c>
      <c r="C1903" s="3" t="s">
        <v>339</v>
      </c>
      <c r="D1903" s="3" t="s">
        <v>162</v>
      </c>
      <c r="E1903" s="145">
        <v>11033.76</v>
      </c>
      <c r="F1903" s="145">
        <v>11717.76</v>
      </c>
      <c r="G1903" s="145">
        <v>12709.49</v>
      </c>
      <c r="H1903" s="145">
        <v>13258.89</v>
      </c>
      <c r="I1903" s="145">
        <v>16670.03</v>
      </c>
      <c r="J1903" s="145">
        <v>15318.66</v>
      </c>
      <c r="K1903" s="145">
        <v>13073.44</v>
      </c>
      <c r="L1903" s="145">
        <v>12987.44</v>
      </c>
      <c r="M1903" s="145">
        <v>11732.21</v>
      </c>
      <c r="N1903" s="145">
        <v>13335.32</v>
      </c>
      <c r="O1903" s="145">
        <v>11899</v>
      </c>
      <c r="P1903" s="145">
        <v>14553.18</v>
      </c>
      <c r="Q1903" s="145">
        <v>8403.83</v>
      </c>
      <c r="R1903" s="145">
        <v>13498.96</v>
      </c>
      <c r="S1903" s="145">
        <v>15607.61</v>
      </c>
      <c r="T1903" s="145">
        <v>16159.93</v>
      </c>
      <c r="U1903" s="145">
        <v>19812.7</v>
      </c>
      <c r="V1903" s="145">
        <v>20726.79</v>
      </c>
      <c r="W1903" s="145">
        <v>14192.8</v>
      </c>
      <c r="X1903" s="145">
        <v>15194.69</v>
      </c>
      <c r="Y1903" s="145">
        <v>14975.03</v>
      </c>
      <c r="Z1903" s="145">
        <v>16264.63</v>
      </c>
      <c r="AA1903" s="145">
        <v>18711.400000000001</v>
      </c>
      <c r="AB1903" s="145">
        <v>18207.62</v>
      </c>
      <c r="AC1903" s="145">
        <v>15865.52</v>
      </c>
      <c r="AD1903" s="145">
        <v>16866.09</v>
      </c>
      <c r="AE1903" s="145">
        <v>15833.33</v>
      </c>
      <c r="AF1903" s="145">
        <v>26704.09</v>
      </c>
      <c r="AG1903" s="145">
        <v>21068.28</v>
      </c>
      <c r="AH1903" s="145">
        <v>19509.509999999998</v>
      </c>
      <c r="AI1903" s="145">
        <v>19596.52</v>
      </c>
      <c r="AJ1903" s="145">
        <v>19853.72</v>
      </c>
      <c r="AK1903" s="145">
        <v>18414.939999999999</v>
      </c>
      <c r="AL1903" s="145">
        <v>21139.23</v>
      </c>
      <c r="AM1903" s="145">
        <v>16835.509999999998</v>
      </c>
      <c r="AN1903" s="145">
        <v>10367.51</v>
      </c>
      <c r="AO1903" s="145">
        <v>13394.71</v>
      </c>
      <c r="AP1903" s="145">
        <v>10999</v>
      </c>
      <c r="AQ1903" s="145">
        <v>7219.57</v>
      </c>
      <c r="AR1903" s="145">
        <v>3433.75</v>
      </c>
      <c r="AS1903" s="145">
        <v>4164.99</v>
      </c>
      <c r="AT1903" s="145">
        <v>5696.01</v>
      </c>
      <c r="AU1903" s="145">
        <v>8215.5</v>
      </c>
      <c r="AV1903" s="145">
        <v>11213.04</v>
      </c>
      <c r="AW1903" s="145">
        <v>9011.09</v>
      </c>
      <c r="AX1903" s="195">
        <v>8474.9699999999993</v>
      </c>
    </row>
    <row r="1904" spans="1:50" x14ac:dyDescent="0.35">
      <c r="A1904" s="27" t="s">
        <v>145</v>
      </c>
      <c r="B1904" s="3" t="s">
        <v>232</v>
      </c>
      <c r="C1904" s="3" t="s">
        <v>339</v>
      </c>
      <c r="D1904" s="3" t="s">
        <v>166</v>
      </c>
      <c r="E1904" s="145">
        <v>459.74</v>
      </c>
      <c r="F1904" s="145">
        <v>450.68</v>
      </c>
      <c r="G1904" s="145">
        <v>508.38</v>
      </c>
      <c r="H1904" s="145">
        <v>427.71</v>
      </c>
      <c r="I1904" s="145">
        <v>505.15</v>
      </c>
      <c r="J1904" s="145">
        <v>528.23</v>
      </c>
      <c r="K1904" s="145">
        <v>373.53</v>
      </c>
      <c r="L1904" s="145">
        <v>432.91</v>
      </c>
      <c r="M1904" s="145">
        <v>325.89</v>
      </c>
      <c r="N1904" s="145">
        <v>512.9</v>
      </c>
      <c r="O1904" s="145">
        <v>410.31</v>
      </c>
      <c r="P1904" s="145">
        <v>469.46</v>
      </c>
      <c r="Q1904" s="145">
        <v>381.99</v>
      </c>
      <c r="R1904" s="145">
        <v>499.96</v>
      </c>
      <c r="S1904" s="145">
        <v>557.41</v>
      </c>
      <c r="T1904" s="145">
        <v>538.66</v>
      </c>
      <c r="U1904" s="145">
        <v>660.42</v>
      </c>
      <c r="V1904" s="145">
        <v>609.61</v>
      </c>
      <c r="W1904" s="145">
        <v>430.08</v>
      </c>
      <c r="X1904" s="145">
        <v>379.87</v>
      </c>
      <c r="Y1904" s="145">
        <v>374.38</v>
      </c>
      <c r="Z1904" s="145">
        <v>464.7</v>
      </c>
      <c r="AA1904" s="145">
        <v>534.61</v>
      </c>
      <c r="AB1904" s="145">
        <v>551.75</v>
      </c>
      <c r="AC1904" s="145">
        <v>566.63</v>
      </c>
      <c r="AD1904" s="145">
        <v>511.09</v>
      </c>
      <c r="AE1904" s="145">
        <v>416.67</v>
      </c>
      <c r="AF1904" s="145">
        <v>702.74</v>
      </c>
      <c r="AG1904" s="145">
        <v>569.41</v>
      </c>
      <c r="AH1904" s="145">
        <v>557.41</v>
      </c>
      <c r="AI1904" s="145">
        <v>544.35</v>
      </c>
      <c r="AJ1904" s="145">
        <v>422.42</v>
      </c>
      <c r="AK1904" s="145">
        <v>409.22</v>
      </c>
      <c r="AL1904" s="145">
        <v>459.55</v>
      </c>
      <c r="AM1904" s="145">
        <v>400.85</v>
      </c>
      <c r="AN1904" s="145">
        <v>345.58</v>
      </c>
      <c r="AO1904" s="145">
        <v>432.09</v>
      </c>
      <c r="AP1904" s="145">
        <v>354.81</v>
      </c>
      <c r="AQ1904" s="145">
        <v>267.39</v>
      </c>
      <c r="AR1904" s="145">
        <v>286.14999999999998</v>
      </c>
      <c r="AS1904" s="145">
        <v>231.39</v>
      </c>
      <c r="AT1904" s="145">
        <v>258.91000000000003</v>
      </c>
      <c r="AU1904" s="145">
        <v>283.29000000000002</v>
      </c>
      <c r="AV1904" s="145">
        <v>400.47</v>
      </c>
      <c r="AW1904" s="145">
        <v>333.74</v>
      </c>
      <c r="AX1904" s="195">
        <v>385.23</v>
      </c>
    </row>
    <row r="1905" spans="1:50" x14ac:dyDescent="0.35">
      <c r="A1905" s="27" t="s">
        <v>145</v>
      </c>
      <c r="B1905" s="3" t="s">
        <v>232</v>
      </c>
      <c r="C1905" s="3" t="s">
        <v>339</v>
      </c>
      <c r="D1905" s="3" t="s">
        <v>327</v>
      </c>
      <c r="E1905" s="3">
        <v>196</v>
      </c>
      <c r="F1905" s="3">
        <v>199</v>
      </c>
      <c r="G1905" s="3">
        <v>250</v>
      </c>
      <c r="H1905" s="3">
        <v>256</v>
      </c>
      <c r="I1905" s="3">
        <v>296</v>
      </c>
      <c r="J1905" s="3">
        <v>249</v>
      </c>
      <c r="K1905" s="3">
        <v>217</v>
      </c>
      <c r="L1905" s="3">
        <v>227</v>
      </c>
      <c r="M1905" s="3">
        <v>218</v>
      </c>
      <c r="N1905" s="3">
        <v>187</v>
      </c>
      <c r="O1905" s="3">
        <v>196</v>
      </c>
      <c r="P1905" s="3">
        <v>223</v>
      </c>
      <c r="Q1905" s="3">
        <v>164</v>
      </c>
      <c r="R1905" s="3">
        <v>198</v>
      </c>
      <c r="S1905" s="3">
        <v>250</v>
      </c>
      <c r="T1905" s="3">
        <v>267</v>
      </c>
      <c r="U1905" s="3">
        <v>282</v>
      </c>
      <c r="V1905" s="3">
        <v>313</v>
      </c>
      <c r="W1905" s="3">
        <v>275</v>
      </c>
      <c r="X1905" s="3">
        <v>274</v>
      </c>
      <c r="Y1905" s="3">
        <v>326</v>
      </c>
      <c r="Z1905" s="3">
        <v>356</v>
      </c>
      <c r="AA1905" s="3">
        <v>355</v>
      </c>
      <c r="AB1905" s="3">
        <v>333</v>
      </c>
      <c r="AC1905" s="3">
        <v>252</v>
      </c>
      <c r="AD1905" s="3">
        <v>260</v>
      </c>
      <c r="AE1905" s="3">
        <v>344</v>
      </c>
      <c r="AF1905" s="3">
        <v>387</v>
      </c>
      <c r="AG1905" s="3">
        <v>348</v>
      </c>
      <c r="AH1905" s="3">
        <v>326</v>
      </c>
      <c r="AI1905" s="3">
        <v>336</v>
      </c>
      <c r="AJ1905" s="3">
        <v>381</v>
      </c>
      <c r="AK1905" s="3">
        <v>382</v>
      </c>
      <c r="AL1905" s="3">
        <v>415</v>
      </c>
      <c r="AM1905" s="3">
        <v>323</v>
      </c>
      <c r="AN1905" s="3">
        <v>208</v>
      </c>
      <c r="AO1905" s="3">
        <v>267</v>
      </c>
      <c r="AP1905" s="3">
        <v>210</v>
      </c>
      <c r="AQ1905" s="3">
        <v>202</v>
      </c>
      <c r="AR1905" s="3">
        <v>79</v>
      </c>
      <c r="AS1905" s="3">
        <v>91</v>
      </c>
      <c r="AT1905" s="3">
        <v>124</v>
      </c>
      <c r="AU1905" s="3">
        <v>222</v>
      </c>
      <c r="AV1905" s="3">
        <v>208</v>
      </c>
      <c r="AW1905" s="3">
        <v>173</v>
      </c>
      <c r="AX1905" s="10">
        <v>133</v>
      </c>
    </row>
    <row r="1906" spans="1:50" x14ac:dyDescent="0.35">
      <c r="A1906" s="27" t="s">
        <v>145</v>
      </c>
      <c r="B1906" s="3" t="s">
        <v>232</v>
      </c>
      <c r="C1906" s="3" t="s">
        <v>339</v>
      </c>
      <c r="D1906" s="3" t="s">
        <v>167</v>
      </c>
      <c r="E1906" s="4">
        <v>3744</v>
      </c>
      <c r="F1906" s="4">
        <v>3618</v>
      </c>
      <c r="G1906" s="4">
        <v>4222</v>
      </c>
      <c r="H1906" s="4">
        <v>4576</v>
      </c>
      <c r="I1906" s="4">
        <v>5752</v>
      </c>
      <c r="J1906" s="4">
        <v>5404</v>
      </c>
      <c r="K1906" s="4">
        <v>4922</v>
      </c>
      <c r="L1906" s="4">
        <v>4438</v>
      </c>
      <c r="M1906" s="4">
        <v>3673</v>
      </c>
      <c r="N1906" s="4">
        <v>4949</v>
      </c>
      <c r="O1906" s="4">
        <v>4506</v>
      </c>
      <c r="P1906" s="4">
        <v>5831</v>
      </c>
      <c r="Q1906" s="4">
        <v>2849</v>
      </c>
      <c r="R1906" s="4">
        <v>4879</v>
      </c>
      <c r="S1906" s="4">
        <v>5580</v>
      </c>
      <c r="T1906" s="4">
        <v>5781</v>
      </c>
      <c r="U1906" s="4">
        <v>7683</v>
      </c>
      <c r="V1906" s="4">
        <v>7543</v>
      </c>
      <c r="W1906" s="4">
        <v>4420</v>
      </c>
      <c r="X1906" s="4">
        <v>4747</v>
      </c>
      <c r="Y1906" s="4">
        <v>3990</v>
      </c>
      <c r="Z1906" s="4">
        <v>4361</v>
      </c>
      <c r="AA1906" s="4">
        <v>5136</v>
      </c>
      <c r="AB1906" s="4">
        <v>5258</v>
      </c>
      <c r="AC1906" s="4">
        <v>4667</v>
      </c>
      <c r="AD1906" s="4">
        <v>5349</v>
      </c>
      <c r="AE1906" s="4">
        <v>4176</v>
      </c>
      <c r="AF1906" s="4">
        <v>8704</v>
      </c>
      <c r="AG1906" s="4">
        <v>6295</v>
      </c>
      <c r="AH1906" s="4">
        <v>5556</v>
      </c>
      <c r="AI1906" s="4">
        <v>5568</v>
      </c>
      <c r="AJ1906" s="4">
        <v>5315</v>
      </c>
      <c r="AK1906" s="4">
        <v>5011</v>
      </c>
      <c r="AL1906" s="4">
        <v>6060</v>
      </c>
      <c r="AM1906" s="4">
        <v>5173</v>
      </c>
      <c r="AN1906" s="4">
        <v>2633</v>
      </c>
      <c r="AO1906" s="4">
        <v>3568</v>
      </c>
      <c r="AP1906" s="4">
        <v>2933</v>
      </c>
      <c r="AQ1906" s="4">
        <v>3036</v>
      </c>
      <c r="AR1906" s="4">
        <v>1194</v>
      </c>
      <c r="AS1906" s="4">
        <v>1593</v>
      </c>
      <c r="AT1906" s="4">
        <v>2170</v>
      </c>
      <c r="AU1906" s="4">
        <v>3690</v>
      </c>
      <c r="AV1906" s="4">
        <v>4402</v>
      </c>
      <c r="AW1906" s="4">
        <v>3631</v>
      </c>
      <c r="AX1906" s="16">
        <v>3623</v>
      </c>
    </row>
    <row r="1907" spans="1:50" x14ac:dyDescent="0.35">
      <c r="A1907" s="27" t="s">
        <v>145</v>
      </c>
      <c r="B1907" s="3" t="s">
        <v>232</v>
      </c>
      <c r="C1907" s="3" t="s">
        <v>339</v>
      </c>
      <c r="D1907" s="3" t="s">
        <v>132</v>
      </c>
      <c r="E1907" s="3">
        <v>24</v>
      </c>
      <c r="F1907" s="3">
        <v>26</v>
      </c>
      <c r="G1907" s="3">
        <v>25</v>
      </c>
      <c r="H1907" s="3">
        <v>31</v>
      </c>
      <c r="I1907" s="3">
        <v>33</v>
      </c>
      <c r="J1907" s="3">
        <v>29</v>
      </c>
      <c r="K1907" s="3">
        <v>35</v>
      </c>
      <c r="L1907" s="3">
        <v>30</v>
      </c>
      <c r="M1907" s="3">
        <v>36</v>
      </c>
      <c r="N1907" s="3">
        <v>26</v>
      </c>
      <c r="O1907" s="3">
        <v>29</v>
      </c>
      <c r="P1907" s="3">
        <v>31</v>
      </c>
      <c r="Q1907" s="3">
        <v>22</v>
      </c>
      <c r="R1907" s="3">
        <v>27</v>
      </c>
      <c r="S1907" s="3">
        <v>28</v>
      </c>
      <c r="T1907" s="3">
        <v>30</v>
      </c>
      <c r="U1907" s="3">
        <v>30</v>
      </c>
      <c r="V1907" s="3">
        <v>34</v>
      </c>
      <c r="W1907" s="3">
        <v>33</v>
      </c>
      <c r="X1907" s="3">
        <v>40</v>
      </c>
      <c r="Y1907" s="3">
        <v>40</v>
      </c>
      <c r="Z1907" s="3">
        <v>35</v>
      </c>
      <c r="AA1907" s="3">
        <v>35</v>
      </c>
      <c r="AB1907" s="3">
        <v>33</v>
      </c>
      <c r="AC1907" s="3">
        <v>28</v>
      </c>
      <c r="AD1907" s="3">
        <v>33</v>
      </c>
      <c r="AE1907" s="3">
        <v>38</v>
      </c>
      <c r="AF1907" s="3">
        <v>38</v>
      </c>
      <c r="AG1907" s="3">
        <v>37</v>
      </c>
      <c r="AH1907" s="3">
        <v>35</v>
      </c>
      <c r="AI1907" s="3">
        <v>36</v>
      </c>
      <c r="AJ1907" s="3">
        <v>47</v>
      </c>
      <c r="AK1907" s="3">
        <v>45</v>
      </c>
      <c r="AL1907" s="3">
        <v>46</v>
      </c>
      <c r="AM1907" s="3">
        <v>42</v>
      </c>
      <c r="AN1907" s="3">
        <v>30</v>
      </c>
      <c r="AO1907" s="3">
        <v>31</v>
      </c>
      <c r="AP1907" s="3">
        <v>31</v>
      </c>
      <c r="AQ1907" s="3">
        <v>27</v>
      </c>
      <c r="AR1907" s="3">
        <v>12</v>
      </c>
      <c r="AS1907" s="3">
        <v>18</v>
      </c>
      <c r="AT1907" s="3">
        <v>22</v>
      </c>
      <c r="AU1907" s="3">
        <v>29</v>
      </c>
      <c r="AV1907" s="3">
        <v>28</v>
      </c>
      <c r="AW1907" s="3">
        <v>27</v>
      </c>
      <c r="AX1907" s="10">
        <v>22</v>
      </c>
    </row>
    <row r="1908" spans="1:50" x14ac:dyDescent="0.35">
      <c r="A1908" s="27" t="s">
        <v>145</v>
      </c>
      <c r="B1908" s="3" t="s">
        <v>233</v>
      </c>
      <c r="C1908" s="3" t="s">
        <v>129</v>
      </c>
      <c r="D1908" s="3" t="s">
        <v>162</v>
      </c>
      <c r="E1908" s="145">
        <v>10346.07</v>
      </c>
      <c r="F1908" s="145">
        <v>12445.99</v>
      </c>
      <c r="G1908" s="145">
        <v>15623.43</v>
      </c>
      <c r="H1908" s="145">
        <v>14247.69</v>
      </c>
      <c r="I1908" s="145">
        <v>14877.2</v>
      </c>
      <c r="J1908" s="145">
        <v>14452.98</v>
      </c>
      <c r="K1908" s="145">
        <v>11683.79</v>
      </c>
      <c r="L1908" s="145">
        <v>13390.45</v>
      </c>
      <c r="M1908" s="145">
        <v>8410.15</v>
      </c>
      <c r="N1908" s="145">
        <v>17101.41</v>
      </c>
      <c r="O1908" s="145">
        <v>13209.91</v>
      </c>
      <c r="P1908" s="145">
        <v>13683.79</v>
      </c>
      <c r="Q1908" s="145">
        <v>15035.86</v>
      </c>
      <c r="R1908" s="145">
        <v>13318.96</v>
      </c>
      <c r="S1908" s="145">
        <v>11642.7</v>
      </c>
      <c r="T1908" s="145">
        <v>22020.09</v>
      </c>
      <c r="U1908" s="145">
        <v>20050.830000000002</v>
      </c>
      <c r="V1908" s="145">
        <v>20120.97</v>
      </c>
      <c r="W1908" s="145">
        <v>18725.77</v>
      </c>
      <c r="X1908" s="145">
        <v>13481.12</v>
      </c>
      <c r="Y1908" s="145">
        <v>12815.98</v>
      </c>
      <c r="Z1908" s="145">
        <v>19695.43</v>
      </c>
      <c r="AA1908" s="145">
        <v>21815.66</v>
      </c>
      <c r="AB1908" s="145">
        <v>21698.21</v>
      </c>
      <c r="AC1908" s="145">
        <v>17496.71</v>
      </c>
      <c r="AD1908" s="145">
        <v>19260.61</v>
      </c>
      <c r="AE1908" s="145">
        <v>18711.48</v>
      </c>
      <c r="AF1908" s="145">
        <v>18724.900000000001</v>
      </c>
      <c r="AG1908" s="145">
        <v>18018.419999999998</v>
      </c>
      <c r="AH1908" s="145">
        <v>20651.099999999999</v>
      </c>
      <c r="AI1908" s="145">
        <v>19329.759999999998</v>
      </c>
      <c r="AJ1908" s="145">
        <v>22285.84</v>
      </c>
      <c r="AK1908" s="145">
        <v>25757.62</v>
      </c>
      <c r="AL1908" s="145">
        <v>31272.799999999999</v>
      </c>
      <c r="AM1908" s="145">
        <v>31774.79</v>
      </c>
      <c r="AN1908" s="145">
        <v>25987.07</v>
      </c>
      <c r="AO1908" s="145">
        <v>31074.47</v>
      </c>
      <c r="AP1908" s="145">
        <v>26694.400000000001</v>
      </c>
      <c r="AQ1908" s="145">
        <v>21114.67</v>
      </c>
      <c r="AR1908" s="145">
        <v>10215.57</v>
      </c>
      <c r="AS1908" s="145">
        <v>10929.61</v>
      </c>
      <c r="AT1908" s="145">
        <v>15764.26</v>
      </c>
      <c r="AU1908" s="145">
        <v>20704.88</v>
      </c>
      <c r="AV1908" s="145">
        <v>14653</v>
      </c>
      <c r="AW1908" s="145">
        <v>15371.07</v>
      </c>
      <c r="AX1908" s="195">
        <v>10405.11</v>
      </c>
    </row>
    <row r="1909" spans="1:50" x14ac:dyDescent="0.35">
      <c r="A1909" s="27" t="s">
        <v>145</v>
      </c>
      <c r="B1909" s="3" t="s">
        <v>233</v>
      </c>
      <c r="C1909" s="3" t="s">
        <v>129</v>
      </c>
      <c r="D1909" s="3" t="s">
        <v>166</v>
      </c>
      <c r="E1909" s="145">
        <v>333.74</v>
      </c>
      <c r="F1909" s="145">
        <v>303.56</v>
      </c>
      <c r="G1909" s="145">
        <v>390.59</v>
      </c>
      <c r="H1909" s="145">
        <v>365.33</v>
      </c>
      <c r="I1909" s="145">
        <v>316.54000000000002</v>
      </c>
      <c r="J1909" s="145">
        <v>380.34</v>
      </c>
      <c r="K1909" s="145">
        <v>265.54000000000002</v>
      </c>
      <c r="L1909" s="145">
        <v>334.76</v>
      </c>
      <c r="M1909" s="145">
        <v>311.49</v>
      </c>
      <c r="N1909" s="145">
        <v>356.28</v>
      </c>
      <c r="O1909" s="145">
        <v>307.20999999999998</v>
      </c>
      <c r="P1909" s="145">
        <v>380.11</v>
      </c>
      <c r="Q1909" s="145">
        <v>326.87</v>
      </c>
      <c r="R1909" s="145">
        <v>283.38</v>
      </c>
      <c r="S1909" s="145">
        <v>323.41000000000003</v>
      </c>
      <c r="T1909" s="145">
        <v>458.75</v>
      </c>
      <c r="U1909" s="145">
        <v>358.05</v>
      </c>
      <c r="V1909" s="145">
        <v>428.11</v>
      </c>
      <c r="W1909" s="145">
        <v>407.08</v>
      </c>
      <c r="X1909" s="145">
        <v>280.86</v>
      </c>
      <c r="Y1909" s="145">
        <v>291.27</v>
      </c>
      <c r="Z1909" s="145">
        <v>345.53</v>
      </c>
      <c r="AA1909" s="145">
        <v>357.63</v>
      </c>
      <c r="AB1909" s="145">
        <v>417.27</v>
      </c>
      <c r="AC1909" s="145">
        <v>380.36</v>
      </c>
      <c r="AD1909" s="145">
        <v>363.41</v>
      </c>
      <c r="AE1909" s="145">
        <v>389.82</v>
      </c>
      <c r="AF1909" s="145">
        <v>435.46</v>
      </c>
      <c r="AG1909" s="145">
        <v>383.37</v>
      </c>
      <c r="AH1909" s="145">
        <v>397.14</v>
      </c>
      <c r="AI1909" s="145">
        <v>402.7</v>
      </c>
      <c r="AJ1909" s="145">
        <v>412.7</v>
      </c>
      <c r="AK1909" s="145">
        <v>495.34</v>
      </c>
      <c r="AL1909" s="145">
        <v>422.61</v>
      </c>
      <c r="AM1909" s="145">
        <v>447.53</v>
      </c>
      <c r="AN1909" s="145">
        <v>412.49</v>
      </c>
      <c r="AO1909" s="145">
        <v>431.59</v>
      </c>
      <c r="AP1909" s="145">
        <v>423.72</v>
      </c>
      <c r="AQ1909" s="145">
        <v>391.01</v>
      </c>
      <c r="AR1909" s="145">
        <v>537.66</v>
      </c>
      <c r="AS1909" s="145">
        <v>390.34</v>
      </c>
      <c r="AT1909" s="145">
        <v>358.28</v>
      </c>
      <c r="AU1909" s="145">
        <v>383.42</v>
      </c>
      <c r="AV1909" s="145">
        <v>366.33</v>
      </c>
      <c r="AW1909" s="145">
        <v>452.09</v>
      </c>
      <c r="AX1909" s="195">
        <v>371.61</v>
      </c>
    </row>
    <row r="1910" spans="1:50" x14ac:dyDescent="0.35">
      <c r="A1910" s="27" t="s">
        <v>145</v>
      </c>
      <c r="B1910" s="3" t="s">
        <v>233</v>
      </c>
      <c r="C1910" s="3" t="s">
        <v>129</v>
      </c>
      <c r="D1910" s="3" t="s">
        <v>327</v>
      </c>
      <c r="E1910" s="3">
        <v>223</v>
      </c>
      <c r="F1910" s="3">
        <v>227</v>
      </c>
      <c r="G1910" s="3">
        <v>290</v>
      </c>
      <c r="H1910" s="3">
        <v>276</v>
      </c>
      <c r="I1910" s="3">
        <v>300</v>
      </c>
      <c r="J1910" s="3">
        <v>274</v>
      </c>
      <c r="K1910" s="3">
        <v>195</v>
      </c>
      <c r="L1910" s="3">
        <v>250</v>
      </c>
      <c r="M1910" s="3">
        <v>156</v>
      </c>
      <c r="N1910" s="3">
        <v>307</v>
      </c>
      <c r="O1910" s="3">
        <v>242</v>
      </c>
      <c r="P1910" s="3">
        <v>228</v>
      </c>
      <c r="Q1910" s="3">
        <v>240</v>
      </c>
      <c r="R1910" s="3">
        <v>208</v>
      </c>
      <c r="S1910" s="3">
        <v>188</v>
      </c>
      <c r="T1910" s="3">
        <v>354</v>
      </c>
      <c r="U1910" s="3">
        <v>303</v>
      </c>
      <c r="V1910" s="3">
        <v>307</v>
      </c>
      <c r="W1910" s="3">
        <v>275</v>
      </c>
      <c r="X1910" s="3">
        <v>242</v>
      </c>
      <c r="Y1910" s="3">
        <v>218</v>
      </c>
      <c r="Z1910" s="3">
        <v>301</v>
      </c>
      <c r="AA1910" s="3">
        <v>324</v>
      </c>
      <c r="AB1910" s="3">
        <v>286</v>
      </c>
      <c r="AC1910" s="3">
        <v>242</v>
      </c>
      <c r="AD1910" s="3">
        <v>258</v>
      </c>
      <c r="AE1910" s="3">
        <v>248</v>
      </c>
      <c r="AF1910" s="3">
        <v>261</v>
      </c>
      <c r="AG1910" s="3">
        <v>243</v>
      </c>
      <c r="AH1910" s="3">
        <v>251</v>
      </c>
      <c r="AI1910" s="3">
        <v>275</v>
      </c>
      <c r="AJ1910" s="3">
        <v>334</v>
      </c>
      <c r="AK1910" s="3">
        <v>324</v>
      </c>
      <c r="AL1910" s="3">
        <v>437</v>
      </c>
      <c r="AM1910" s="3">
        <v>413</v>
      </c>
      <c r="AN1910" s="3">
        <v>385</v>
      </c>
      <c r="AO1910" s="3">
        <v>474</v>
      </c>
      <c r="AP1910" s="3">
        <v>369</v>
      </c>
      <c r="AQ1910" s="3">
        <v>304</v>
      </c>
      <c r="AR1910" s="3">
        <v>140</v>
      </c>
      <c r="AS1910" s="3">
        <v>175</v>
      </c>
      <c r="AT1910" s="3">
        <v>263</v>
      </c>
      <c r="AU1910" s="3">
        <v>325</v>
      </c>
      <c r="AV1910" s="3">
        <v>226</v>
      </c>
      <c r="AW1910" s="3">
        <v>214</v>
      </c>
      <c r="AX1910" s="10">
        <v>129</v>
      </c>
    </row>
    <row r="1911" spans="1:50" x14ac:dyDescent="0.35">
      <c r="A1911" s="27" t="s">
        <v>145</v>
      </c>
      <c r="B1911" s="3" t="s">
        <v>233</v>
      </c>
      <c r="C1911" s="3" t="s">
        <v>129</v>
      </c>
      <c r="D1911" s="3" t="s">
        <v>167</v>
      </c>
      <c r="E1911" s="4">
        <v>2841</v>
      </c>
      <c r="F1911" s="4">
        <v>2979</v>
      </c>
      <c r="G1911" s="4">
        <v>4396</v>
      </c>
      <c r="H1911" s="4">
        <v>3187</v>
      </c>
      <c r="I1911" s="4">
        <v>3696</v>
      </c>
      <c r="J1911" s="4">
        <v>4116</v>
      </c>
      <c r="K1911" s="4">
        <v>3129</v>
      </c>
      <c r="L1911" s="4">
        <v>3183</v>
      </c>
      <c r="M1911" s="4">
        <v>2066</v>
      </c>
      <c r="N1911" s="4">
        <v>3942</v>
      </c>
      <c r="O1911" s="4">
        <v>3145</v>
      </c>
      <c r="P1911" s="4">
        <v>3199</v>
      </c>
      <c r="Q1911" s="4">
        <v>4243</v>
      </c>
      <c r="R1911" s="4">
        <v>4044</v>
      </c>
      <c r="S1911" s="4">
        <v>2374</v>
      </c>
      <c r="T1911" s="4">
        <v>4881</v>
      </c>
      <c r="U1911" s="4">
        <v>4666</v>
      </c>
      <c r="V1911" s="4">
        <v>4795</v>
      </c>
      <c r="W1911" s="4">
        <v>4825</v>
      </c>
      <c r="X1911" s="4">
        <v>3497</v>
      </c>
      <c r="Y1911" s="4">
        <v>3702</v>
      </c>
      <c r="Z1911" s="4">
        <v>4628</v>
      </c>
      <c r="AA1911" s="4">
        <v>5194</v>
      </c>
      <c r="AB1911" s="4">
        <v>5901</v>
      </c>
      <c r="AC1911" s="4">
        <v>4278</v>
      </c>
      <c r="AD1911" s="4">
        <v>4598</v>
      </c>
      <c r="AE1911" s="4">
        <v>4237</v>
      </c>
      <c r="AF1911" s="4">
        <v>3852</v>
      </c>
      <c r="AG1911" s="4">
        <v>4348</v>
      </c>
      <c r="AH1911" s="4">
        <v>4830</v>
      </c>
      <c r="AI1911" s="4">
        <v>4242</v>
      </c>
      <c r="AJ1911" s="4">
        <v>5259</v>
      </c>
      <c r="AK1911" s="4">
        <v>5811</v>
      </c>
      <c r="AL1911" s="4">
        <v>6455</v>
      </c>
      <c r="AM1911" s="4">
        <v>6090</v>
      </c>
      <c r="AN1911" s="4">
        <v>5559</v>
      </c>
      <c r="AO1911" s="4">
        <v>6405</v>
      </c>
      <c r="AP1911" s="4">
        <v>5939</v>
      </c>
      <c r="AQ1911" s="4">
        <v>5084</v>
      </c>
      <c r="AR1911" s="4">
        <v>1930</v>
      </c>
      <c r="AS1911" s="4">
        <v>2137</v>
      </c>
      <c r="AT1911" s="4">
        <v>3801</v>
      </c>
      <c r="AU1911" s="4">
        <v>4942</v>
      </c>
      <c r="AV1911" s="4">
        <v>3926</v>
      </c>
      <c r="AW1911" s="4">
        <v>3674</v>
      </c>
      <c r="AX1911" s="16">
        <v>2447</v>
      </c>
    </row>
    <row r="1912" spans="1:50" x14ac:dyDescent="0.35">
      <c r="A1912" s="27" t="s">
        <v>145</v>
      </c>
      <c r="B1912" s="3" t="s">
        <v>233</v>
      </c>
      <c r="C1912" s="3" t="s">
        <v>129</v>
      </c>
      <c r="D1912" s="3" t="s">
        <v>132</v>
      </c>
      <c r="E1912" s="3">
        <v>31</v>
      </c>
      <c r="F1912" s="3">
        <v>41</v>
      </c>
      <c r="G1912" s="3">
        <v>40</v>
      </c>
      <c r="H1912" s="3">
        <v>39</v>
      </c>
      <c r="I1912" s="3">
        <v>47</v>
      </c>
      <c r="J1912" s="3">
        <v>38</v>
      </c>
      <c r="K1912" s="3">
        <v>44</v>
      </c>
      <c r="L1912" s="3">
        <v>40</v>
      </c>
      <c r="M1912" s="3">
        <v>27</v>
      </c>
      <c r="N1912" s="3">
        <v>48</v>
      </c>
      <c r="O1912" s="3">
        <v>43</v>
      </c>
      <c r="P1912" s="3">
        <v>36</v>
      </c>
      <c r="Q1912" s="3">
        <v>46</v>
      </c>
      <c r="R1912" s="3">
        <v>47</v>
      </c>
      <c r="S1912" s="3">
        <v>36</v>
      </c>
      <c r="T1912" s="3">
        <v>48</v>
      </c>
      <c r="U1912" s="3">
        <v>56</v>
      </c>
      <c r="V1912" s="3">
        <v>47</v>
      </c>
      <c r="W1912" s="3">
        <v>46</v>
      </c>
      <c r="X1912" s="3">
        <v>48</v>
      </c>
      <c r="Y1912" s="3">
        <v>44</v>
      </c>
      <c r="Z1912" s="3">
        <v>57</v>
      </c>
      <c r="AA1912" s="3">
        <v>61</v>
      </c>
      <c r="AB1912" s="3">
        <v>52</v>
      </c>
      <c r="AC1912" s="3">
        <v>46</v>
      </c>
      <c r="AD1912" s="3">
        <v>53</v>
      </c>
      <c r="AE1912" s="3">
        <v>48</v>
      </c>
      <c r="AF1912" s="3">
        <v>43</v>
      </c>
      <c r="AG1912" s="3">
        <v>47</v>
      </c>
      <c r="AH1912" s="3">
        <v>52</v>
      </c>
      <c r="AI1912" s="3">
        <v>48</v>
      </c>
      <c r="AJ1912" s="3">
        <v>54</v>
      </c>
      <c r="AK1912" s="3">
        <v>52</v>
      </c>
      <c r="AL1912" s="3">
        <v>74</v>
      </c>
      <c r="AM1912" s="3">
        <v>71</v>
      </c>
      <c r="AN1912" s="3">
        <v>63</v>
      </c>
      <c r="AO1912" s="3">
        <v>72</v>
      </c>
      <c r="AP1912" s="3">
        <v>63</v>
      </c>
      <c r="AQ1912" s="3">
        <v>54</v>
      </c>
      <c r="AR1912" s="3">
        <v>19</v>
      </c>
      <c r="AS1912" s="3">
        <v>28</v>
      </c>
      <c r="AT1912" s="3">
        <v>44</v>
      </c>
      <c r="AU1912" s="3">
        <v>54</v>
      </c>
      <c r="AV1912" s="3">
        <v>40</v>
      </c>
      <c r="AW1912" s="3">
        <v>34</v>
      </c>
      <c r="AX1912" s="10">
        <v>28</v>
      </c>
    </row>
    <row r="1913" spans="1:50" x14ac:dyDescent="0.35">
      <c r="A1913" s="27" t="s">
        <v>145</v>
      </c>
      <c r="B1913" s="3" t="s">
        <v>233</v>
      </c>
      <c r="C1913" s="3" t="s">
        <v>333</v>
      </c>
      <c r="D1913" s="3" t="s">
        <v>162</v>
      </c>
      <c r="E1913" s="145"/>
      <c r="F1913" s="145"/>
      <c r="G1913" s="145"/>
      <c r="H1913" s="145"/>
      <c r="I1913" s="145"/>
      <c r="J1913" s="145">
        <v>88.24</v>
      </c>
      <c r="K1913" s="145">
        <v>87.4</v>
      </c>
      <c r="L1913" s="145">
        <v>220.62</v>
      </c>
      <c r="M1913" s="145">
        <v>170</v>
      </c>
      <c r="N1913" s="145"/>
      <c r="O1913" s="145"/>
      <c r="P1913" s="145"/>
      <c r="Q1913" s="145">
        <v>43.37</v>
      </c>
      <c r="R1913" s="145">
        <v>178.28</v>
      </c>
      <c r="S1913" s="145"/>
      <c r="T1913" s="145"/>
      <c r="U1913" s="145">
        <v>44.68</v>
      </c>
      <c r="V1913" s="145"/>
      <c r="W1913" s="145">
        <v>0</v>
      </c>
      <c r="X1913" s="145"/>
      <c r="Y1913" s="145">
        <v>88.48</v>
      </c>
      <c r="Z1913" s="145"/>
      <c r="AA1913" s="145">
        <v>444.59</v>
      </c>
      <c r="AB1913" s="145"/>
      <c r="AC1913" s="145"/>
      <c r="AD1913" s="145"/>
      <c r="AE1913" s="145">
        <v>228.52</v>
      </c>
      <c r="AF1913" s="145">
        <v>317.7</v>
      </c>
      <c r="AG1913" s="145">
        <v>91.4</v>
      </c>
      <c r="AH1913" s="145">
        <v>261.52</v>
      </c>
      <c r="AI1913" s="145">
        <v>182.8</v>
      </c>
      <c r="AJ1913" s="145">
        <v>91.4</v>
      </c>
      <c r="AK1913" s="145">
        <v>261.08</v>
      </c>
      <c r="AL1913" s="145"/>
      <c r="AM1913" s="145">
        <v>90.96</v>
      </c>
      <c r="AN1913" s="145">
        <v>45.26</v>
      </c>
      <c r="AO1913" s="145">
        <v>461.82</v>
      </c>
      <c r="AP1913" s="145">
        <v>46.18</v>
      </c>
      <c r="AQ1913" s="145"/>
      <c r="AR1913" s="145">
        <v>46.18</v>
      </c>
      <c r="AS1913" s="145"/>
      <c r="AT1913" s="145">
        <v>45.73</v>
      </c>
      <c r="AU1913" s="145">
        <v>45.73</v>
      </c>
      <c r="AV1913" s="145"/>
      <c r="AW1913" s="145"/>
      <c r="AX1913" s="195"/>
    </row>
    <row r="1914" spans="1:50" x14ac:dyDescent="0.35">
      <c r="A1914" s="27" t="s">
        <v>145</v>
      </c>
      <c r="B1914" s="3" t="s">
        <v>233</v>
      </c>
      <c r="C1914" s="3" t="s">
        <v>333</v>
      </c>
      <c r="D1914" s="3" t="s">
        <v>166</v>
      </c>
      <c r="E1914" s="145"/>
      <c r="F1914" s="145"/>
      <c r="G1914" s="145"/>
      <c r="H1914" s="145"/>
      <c r="I1914" s="145"/>
      <c r="J1914" s="145">
        <v>88.24</v>
      </c>
      <c r="K1914" s="145">
        <v>43.7</v>
      </c>
      <c r="L1914" s="145">
        <v>220.62</v>
      </c>
      <c r="M1914" s="145">
        <v>170</v>
      </c>
      <c r="N1914" s="145"/>
      <c r="O1914" s="145"/>
      <c r="P1914" s="145"/>
      <c r="Q1914" s="145">
        <v>43.37</v>
      </c>
      <c r="R1914" s="145">
        <v>59.43</v>
      </c>
      <c r="S1914" s="145"/>
      <c r="T1914" s="145"/>
      <c r="U1914" s="145">
        <v>44.68</v>
      </c>
      <c r="V1914" s="145"/>
      <c r="W1914" s="145">
        <v>0</v>
      </c>
      <c r="X1914" s="145"/>
      <c r="Y1914" s="145">
        <v>88.48</v>
      </c>
      <c r="Z1914" s="145"/>
      <c r="AA1914" s="145">
        <v>222.3</v>
      </c>
      <c r="AB1914" s="145"/>
      <c r="AC1914" s="145"/>
      <c r="AD1914" s="145"/>
      <c r="AE1914" s="145">
        <v>228.52</v>
      </c>
      <c r="AF1914" s="145">
        <v>158.85</v>
      </c>
      <c r="AG1914" s="145">
        <v>91.4</v>
      </c>
      <c r="AH1914" s="145">
        <v>130.76</v>
      </c>
      <c r="AI1914" s="145">
        <v>60.93</v>
      </c>
      <c r="AJ1914" s="145">
        <v>91.4</v>
      </c>
      <c r="AK1914" s="145">
        <v>261.08</v>
      </c>
      <c r="AL1914" s="145"/>
      <c r="AM1914" s="145">
        <v>45.48</v>
      </c>
      <c r="AN1914" s="145">
        <v>45.26</v>
      </c>
      <c r="AO1914" s="145">
        <v>461.82</v>
      </c>
      <c r="AP1914" s="145">
        <v>46.18</v>
      </c>
      <c r="AQ1914" s="145"/>
      <c r="AR1914" s="145">
        <v>46.18</v>
      </c>
      <c r="AS1914" s="145"/>
      <c r="AT1914" s="145">
        <v>22.87</v>
      </c>
      <c r="AU1914" s="145">
        <v>45.73</v>
      </c>
      <c r="AV1914" s="145"/>
      <c r="AW1914" s="145"/>
      <c r="AX1914" s="195"/>
    </row>
    <row r="1915" spans="1:50" x14ac:dyDescent="0.35">
      <c r="A1915" s="27" t="s">
        <v>145</v>
      </c>
      <c r="B1915" s="3" t="s">
        <v>233</v>
      </c>
      <c r="C1915" s="3" t="s">
        <v>333</v>
      </c>
      <c r="D1915" s="3" t="s">
        <v>327</v>
      </c>
      <c r="E1915" s="3"/>
      <c r="F1915" s="3"/>
      <c r="G1915" s="3"/>
      <c r="H1915" s="3"/>
      <c r="I1915" s="3"/>
      <c r="J1915" s="3">
        <v>2</v>
      </c>
      <c r="K1915" s="3">
        <v>2</v>
      </c>
      <c r="L1915" s="3">
        <v>1</v>
      </c>
      <c r="M1915" s="3">
        <v>1</v>
      </c>
      <c r="N1915" s="3"/>
      <c r="O1915" s="3"/>
      <c r="P1915" s="3"/>
      <c r="Q1915" s="3">
        <v>1</v>
      </c>
      <c r="R1915" s="3">
        <v>4</v>
      </c>
      <c r="S1915" s="3"/>
      <c r="T1915" s="3"/>
      <c r="U1915" s="3">
        <v>1</v>
      </c>
      <c r="V1915" s="3"/>
      <c r="W1915" s="3">
        <v>1</v>
      </c>
      <c r="X1915" s="3"/>
      <c r="Y1915" s="3">
        <v>2</v>
      </c>
      <c r="Z1915" s="3"/>
      <c r="AA1915" s="3">
        <v>2</v>
      </c>
      <c r="AB1915" s="3"/>
      <c r="AC1915" s="3"/>
      <c r="AD1915" s="3"/>
      <c r="AE1915" s="3">
        <v>1</v>
      </c>
      <c r="AF1915" s="3">
        <v>3</v>
      </c>
      <c r="AG1915" s="3">
        <v>2</v>
      </c>
      <c r="AH1915" s="3">
        <v>2</v>
      </c>
      <c r="AI1915" s="3">
        <v>4</v>
      </c>
      <c r="AJ1915" s="3">
        <v>2</v>
      </c>
      <c r="AK1915" s="3">
        <v>2</v>
      </c>
      <c r="AL1915" s="3"/>
      <c r="AM1915" s="3">
        <v>2</v>
      </c>
      <c r="AN1915" s="3">
        <v>1</v>
      </c>
      <c r="AO1915" s="3">
        <v>2</v>
      </c>
      <c r="AP1915" s="3">
        <v>1</v>
      </c>
      <c r="AQ1915" s="3"/>
      <c r="AR1915" s="3">
        <v>1</v>
      </c>
      <c r="AS1915" s="3"/>
      <c r="AT1915" s="3">
        <v>2</v>
      </c>
      <c r="AU1915" s="3">
        <v>1</v>
      </c>
      <c r="AV1915" s="3"/>
      <c r="AW1915" s="3"/>
      <c r="AX1915" s="10"/>
    </row>
    <row r="1916" spans="1:50" x14ac:dyDescent="0.35">
      <c r="A1916" s="27" t="s">
        <v>145</v>
      </c>
      <c r="B1916" s="3" t="s">
        <v>233</v>
      </c>
      <c r="C1916" s="3" t="s">
        <v>333</v>
      </c>
      <c r="D1916" s="3" t="s">
        <v>167</v>
      </c>
      <c r="E1916" s="3"/>
      <c r="F1916" s="3"/>
      <c r="G1916" s="3"/>
      <c r="H1916" s="3"/>
      <c r="I1916" s="3"/>
      <c r="J1916" s="3">
        <v>0</v>
      </c>
      <c r="K1916" s="3">
        <v>0</v>
      </c>
      <c r="L1916" s="3">
        <v>0</v>
      </c>
      <c r="M1916" s="3">
        <v>0</v>
      </c>
      <c r="N1916" s="3"/>
      <c r="O1916" s="3"/>
      <c r="P1916" s="3"/>
      <c r="Q1916" s="3">
        <v>0</v>
      </c>
      <c r="R1916" s="3">
        <v>0</v>
      </c>
      <c r="S1916" s="3"/>
      <c r="T1916" s="3"/>
      <c r="U1916" s="3">
        <v>0</v>
      </c>
      <c r="V1916" s="3"/>
      <c r="W1916" s="3">
        <v>0</v>
      </c>
      <c r="X1916" s="3"/>
      <c r="Y1916" s="3">
        <v>0</v>
      </c>
      <c r="Z1916" s="3"/>
      <c r="AA1916" s="3">
        <v>0</v>
      </c>
      <c r="AB1916" s="3"/>
      <c r="AC1916" s="3"/>
      <c r="AD1916" s="3"/>
      <c r="AE1916" s="3">
        <v>0</v>
      </c>
      <c r="AF1916" s="3">
        <v>0</v>
      </c>
      <c r="AG1916" s="3">
        <v>0</v>
      </c>
      <c r="AH1916" s="3">
        <v>0</v>
      </c>
      <c r="AI1916" s="3">
        <v>0</v>
      </c>
      <c r="AJ1916" s="3">
        <v>0</v>
      </c>
      <c r="AK1916" s="3">
        <v>0</v>
      </c>
      <c r="AL1916" s="3"/>
      <c r="AM1916" s="3">
        <v>0</v>
      </c>
      <c r="AN1916" s="3">
        <v>0</v>
      </c>
      <c r="AO1916" s="3">
        <v>0</v>
      </c>
      <c r="AP1916" s="3">
        <v>0</v>
      </c>
      <c r="AQ1916" s="3"/>
      <c r="AR1916" s="3">
        <v>0</v>
      </c>
      <c r="AS1916" s="3"/>
      <c r="AT1916" s="3">
        <v>0</v>
      </c>
      <c r="AU1916" s="3">
        <v>0</v>
      </c>
      <c r="AV1916" s="3"/>
      <c r="AW1916" s="3"/>
      <c r="AX1916" s="10"/>
    </row>
    <row r="1917" spans="1:50" x14ac:dyDescent="0.35">
      <c r="A1917" s="27" t="s">
        <v>145</v>
      </c>
      <c r="B1917" s="3" t="s">
        <v>233</v>
      </c>
      <c r="C1917" s="3" t="s">
        <v>333</v>
      </c>
      <c r="D1917" s="3" t="s">
        <v>132</v>
      </c>
      <c r="E1917" s="3"/>
      <c r="F1917" s="3"/>
      <c r="G1917" s="3"/>
      <c r="H1917" s="3"/>
      <c r="I1917" s="3"/>
      <c r="J1917" s="3">
        <v>1</v>
      </c>
      <c r="K1917" s="3">
        <v>2</v>
      </c>
      <c r="L1917" s="3">
        <v>1</v>
      </c>
      <c r="M1917" s="3">
        <v>1</v>
      </c>
      <c r="N1917" s="3"/>
      <c r="O1917" s="3"/>
      <c r="P1917" s="3"/>
      <c r="Q1917" s="3">
        <v>1</v>
      </c>
      <c r="R1917" s="3">
        <v>3</v>
      </c>
      <c r="S1917" s="3"/>
      <c r="T1917" s="3"/>
      <c r="U1917" s="3">
        <v>1</v>
      </c>
      <c r="V1917" s="3"/>
      <c r="W1917" s="3">
        <v>1</v>
      </c>
      <c r="X1917" s="3"/>
      <c r="Y1917" s="3">
        <v>1</v>
      </c>
      <c r="Z1917" s="3"/>
      <c r="AA1917" s="3">
        <v>2</v>
      </c>
      <c r="AB1917" s="3"/>
      <c r="AC1917" s="3"/>
      <c r="AD1917" s="3"/>
      <c r="AE1917" s="3">
        <v>1</v>
      </c>
      <c r="AF1917" s="3">
        <v>2</v>
      </c>
      <c r="AG1917" s="3">
        <v>1</v>
      </c>
      <c r="AH1917" s="3">
        <v>2</v>
      </c>
      <c r="AI1917" s="3">
        <v>3</v>
      </c>
      <c r="AJ1917" s="3">
        <v>1</v>
      </c>
      <c r="AK1917" s="3">
        <v>1</v>
      </c>
      <c r="AL1917" s="3"/>
      <c r="AM1917" s="3">
        <v>2</v>
      </c>
      <c r="AN1917" s="3">
        <v>1</v>
      </c>
      <c r="AO1917" s="3">
        <v>1</v>
      </c>
      <c r="AP1917" s="3">
        <v>1</v>
      </c>
      <c r="AQ1917" s="3"/>
      <c r="AR1917" s="3">
        <v>1</v>
      </c>
      <c r="AS1917" s="3"/>
      <c r="AT1917" s="3">
        <v>2</v>
      </c>
      <c r="AU1917" s="3">
        <v>1</v>
      </c>
      <c r="AV1917" s="3"/>
      <c r="AW1917" s="3"/>
      <c r="AX1917" s="10"/>
    </row>
    <row r="1918" spans="1:50" x14ac:dyDescent="0.35">
      <c r="A1918" s="27" t="s">
        <v>145</v>
      </c>
      <c r="B1918" s="3" t="s">
        <v>233</v>
      </c>
      <c r="C1918" s="3" t="s">
        <v>334</v>
      </c>
      <c r="D1918" s="3" t="s">
        <v>162</v>
      </c>
      <c r="E1918" s="145"/>
      <c r="F1918" s="145"/>
      <c r="G1918" s="145">
        <v>52.26</v>
      </c>
      <c r="H1918" s="145"/>
      <c r="I1918" s="145">
        <v>0</v>
      </c>
      <c r="J1918" s="145">
        <v>14.55</v>
      </c>
      <c r="K1918" s="145">
        <v>171.9</v>
      </c>
      <c r="L1918" s="145">
        <v>0</v>
      </c>
      <c r="M1918" s="145"/>
      <c r="N1918" s="145"/>
      <c r="O1918" s="145"/>
      <c r="P1918" s="145"/>
      <c r="Q1918" s="145">
        <v>240.04</v>
      </c>
      <c r="R1918" s="145">
        <v>273.60000000000002</v>
      </c>
      <c r="S1918" s="145"/>
      <c r="T1918" s="145"/>
      <c r="U1918" s="145">
        <v>6.48</v>
      </c>
      <c r="V1918" s="145"/>
      <c r="W1918" s="145">
        <v>0</v>
      </c>
      <c r="X1918" s="145"/>
      <c r="Y1918" s="145">
        <v>7.38</v>
      </c>
      <c r="Z1918" s="145"/>
      <c r="AA1918" s="145">
        <v>0</v>
      </c>
      <c r="AB1918" s="145"/>
      <c r="AC1918" s="145"/>
      <c r="AD1918" s="145"/>
      <c r="AE1918" s="145">
        <v>139.41999999999999</v>
      </c>
      <c r="AF1918" s="145">
        <v>227.67</v>
      </c>
      <c r="AG1918" s="145">
        <v>243.39</v>
      </c>
      <c r="AH1918" s="145">
        <v>153.58000000000001</v>
      </c>
      <c r="AI1918" s="145">
        <v>491.21</v>
      </c>
      <c r="AJ1918" s="145">
        <v>136.38999999999999</v>
      </c>
      <c r="AK1918" s="145">
        <v>145.56</v>
      </c>
      <c r="AL1918" s="145"/>
      <c r="AM1918" s="145">
        <v>47.22</v>
      </c>
      <c r="AN1918" s="145">
        <v>6.95</v>
      </c>
      <c r="AO1918" s="145">
        <v>216.02</v>
      </c>
      <c r="AP1918" s="145">
        <v>66</v>
      </c>
      <c r="AQ1918" s="145"/>
      <c r="AR1918" s="145">
        <v>56.15</v>
      </c>
      <c r="AS1918" s="145"/>
      <c r="AT1918" s="145">
        <v>2.9</v>
      </c>
      <c r="AU1918" s="145">
        <v>2.9</v>
      </c>
      <c r="AV1918" s="145"/>
      <c r="AW1918" s="145"/>
      <c r="AX1918" s="195"/>
    </row>
    <row r="1919" spans="1:50" x14ac:dyDescent="0.35">
      <c r="A1919" s="27" t="s">
        <v>145</v>
      </c>
      <c r="B1919" s="3" t="s">
        <v>233</v>
      </c>
      <c r="C1919" s="3" t="s">
        <v>334</v>
      </c>
      <c r="D1919" s="3" t="s">
        <v>166</v>
      </c>
      <c r="E1919" s="145"/>
      <c r="F1919" s="145"/>
      <c r="G1919" s="145">
        <v>26.13</v>
      </c>
      <c r="H1919" s="145"/>
      <c r="I1919" s="145">
        <v>0</v>
      </c>
      <c r="J1919" s="145">
        <v>7.28</v>
      </c>
      <c r="K1919" s="145">
        <v>57.3</v>
      </c>
      <c r="L1919" s="145">
        <v>0</v>
      </c>
      <c r="M1919" s="145"/>
      <c r="N1919" s="145"/>
      <c r="O1919" s="145"/>
      <c r="P1919" s="145"/>
      <c r="Q1919" s="145">
        <v>240.04</v>
      </c>
      <c r="R1919" s="145">
        <v>91.2</v>
      </c>
      <c r="S1919" s="145"/>
      <c r="T1919" s="145"/>
      <c r="U1919" s="145">
        <v>6.48</v>
      </c>
      <c r="V1919" s="145"/>
      <c r="W1919" s="145">
        <v>0</v>
      </c>
      <c r="X1919" s="145"/>
      <c r="Y1919" s="145">
        <v>7.38</v>
      </c>
      <c r="Z1919" s="145"/>
      <c r="AA1919" s="145">
        <v>0</v>
      </c>
      <c r="AB1919" s="145"/>
      <c r="AC1919" s="145"/>
      <c r="AD1919" s="145"/>
      <c r="AE1919" s="145">
        <v>46.47</v>
      </c>
      <c r="AF1919" s="145">
        <v>113.84</v>
      </c>
      <c r="AG1919" s="145">
        <v>121.7</v>
      </c>
      <c r="AH1919" s="145">
        <v>76.790000000000006</v>
      </c>
      <c r="AI1919" s="145">
        <v>122.8</v>
      </c>
      <c r="AJ1919" s="145">
        <v>136.38999999999999</v>
      </c>
      <c r="AK1919" s="145">
        <v>72.78</v>
      </c>
      <c r="AL1919" s="145"/>
      <c r="AM1919" s="145">
        <v>23.61</v>
      </c>
      <c r="AN1919" s="145">
        <v>6.95</v>
      </c>
      <c r="AO1919" s="145">
        <v>108.01</v>
      </c>
      <c r="AP1919" s="145">
        <v>66</v>
      </c>
      <c r="AQ1919" s="145"/>
      <c r="AR1919" s="145">
        <v>56.15</v>
      </c>
      <c r="AS1919" s="145"/>
      <c r="AT1919" s="145">
        <v>1.45</v>
      </c>
      <c r="AU1919" s="145">
        <v>2.9</v>
      </c>
      <c r="AV1919" s="145"/>
      <c r="AW1919" s="145"/>
      <c r="AX1919" s="195"/>
    </row>
    <row r="1920" spans="1:50" x14ac:dyDescent="0.35">
      <c r="A1920" s="27" t="s">
        <v>145</v>
      </c>
      <c r="B1920" s="3" t="s">
        <v>233</v>
      </c>
      <c r="C1920" s="3" t="s">
        <v>334</v>
      </c>
      <c r="D1920" s="3" t="s">
        <v>327</v>
      </c>
      <c r="E1920" s="3"/>
      <c r="F1920" s="3"/>
      <c r="G1920" s="3">
        <v>0</v>
      </c>
      <c r="H1920" s="3"/>
      <c r="I1920" s="3">
        <v>0</v>
      </c>
      <c r="J1920" s="3">
        <v>0</v>
      </c>
      <c r="K1920" s="3">
        <v>0</v>
      </c>
      <c r="L1920" s="3">
        <v>0</v>
      </c>
      <c r="M1920" s="3"/>
      <c r="N1920" s="3"/>
      <c r="O1920" s="3"/>
      <c r="P1920" s="3"/>
      <c r="Q1920" s="3">
        <v>0</v>
      </c>
      <c r="R1920" s="3">
        <v>0</v>
      </c>
      <c r="S1920" s="3"/>
      <c r="T1920" s="3"/>
      <c r="U1920" s="3">
        <v>0</v>
      </c>
      <c r="V1920" s="3"/>
      <c r="W1920" s="3">
        <v>0</v>
      </c>
      <c r="X1920" s="3"/>
      <c r="Y1920" s="3">
        <v>0</v>
      </c>
      <c r="Z1920" s="3"/>
      <c r="AA1920" s="3">
        <v>0</v>
      </c>
      <c r="AB1920" s="3"/>
      <c r="AC1920" s="3"/>
      <c r="AD1920" s="3"/>
      <c r="AE1920" s="3">
        <v>0</v>
      </c>
      <c r="AF1920" s="3">
        <v>0</v>
      </c>
      <c r="AG1920" s="3">
        <v>0</v>
      </c>
      <c r="AH1920" s="3">
        <v>0</v>
      </c>
      <c r="AI1920" s="3">
        <v>0</v>
      </c>
      <c r="AJ1920" s="3">
        <v>0</v>
      </c>
      <c r="AK1920" s="3">
        <v>0</v>
      </c>
      <c r="AL1920" s="3"/>
      <c r="AM1920" s="3">
        <v>0</v>
      </c>
      <c r="AN1920" s="3">
        <v>0</v>
      </c>
      <c r="AO1920" s="3">
        <v>0</v>
      </c>
      <c r="AP1920" s="3">
        <v>0</v>
      </c>
      <c r="AQ1920" s="3"/>
      <c r="AR1920" s="3">
        <v>0</v>
      </c>
      <c r="AS1920" s="3"/>
      <c r="AT1920" s="3">
        <v>0</v>
      </c>
      <c r="AU1920" s="3">
        <v>0</v>
      </c>
      <c r="AV1920" s="3"/>
      <c r="AW1920" s="3"/>
      <c r="AX1920" s="10"/>
    </row>
    <row r="1921" spans="1:50" x14ac:dyDescent="0.35">
      <c r="A1921" s="27" t="s">
        <v>145</v>
      </c>
      <c r="B1921" s="3" t="s">
        <v>233</v>
      </c>
      <c r="C1921" s="3" t="s">
        <v>334</v>
      </c>
      <c r="D1921" s="3" t="s">
        <v>167</v>
      </c>
      <c r="E1921" s="3"/>
      <c r="F1921" s="3"/>
      <c r="G1921" s="3">
        <v>29</v>
      </c>
      <c r="H1921" s="3"/>
      <c r="I1921" s="3">
        <v>2</v>
      </c>
      <c r="J1921" s="3">
        <v>8</v>
      </c>
      <c r="K1921" s="3">
        <v>92</v>
      </c>
      <c r="L1921" s="3">
        <v>1</v>
      </c>
      <c r="M1921" s="3"/>
      <c r="N1921" s="3"/>
      <c r="O1921" s="3"/>
      <c r="P1921" s="3"/>
      <c r="Q1921" s="3">
        <v>166</v>
      </c>
      <c r="R1921" s="3">
        <v>168</v>
      </c>
      <c r="S1921" s="3"/>
      <c r="T1921" s="3"/>
      <c r="U1921" s="3">
        <v>3</v>
      </c>
      <c r="V1921" s="3"/>
      <c r="W1921" s="3">
        <v>3</v>
      </c>
      <c r="X1921" s="3"/>
      <c r="Y1921" s="3">
        <v>6</v>
      </c>
      <c r="Z1921" s="3"/>
      <c r="AA1921" s="3">
        <v>29</v>
      </c>
      <c r="AB1921" s="3"/>
      <c r="AC1921" s="3"/>
      <c r="AD1921" s="3"/>
      <c r="AE1921" s="3">
        <v>85</v>
      </c>
      <c r="AF1921" s="3">
        <v>136</v>
      </c>
      <c r="AG1921" s="3">
        <v>128</v>
      </c>
      <c r="AH1921" s="3">
        <v>64</v>
      </c>
      <c r="AI1921" s="3">
        <v>298</v>
      </c>
      <c r="AJ1921" s="3">
        <v>74</v>
      </c>
      <c r="AK1921" s="3">
        <v>74</v>
      </c>
      <c r="AL1921" s="3"/>
      <c r="AM1921" s="3">
        <v>26</v>
      </c>
      <c r="AN1921" s="3">
        <v>4</v>
      </c>
      <c r="AO1921" s="3">
        <v>166</v>
      </c>
      <c r="AP1921" s="3">
        <v>3</v>
      </c>
      <c r="AQ1921" s="3"/>
      <c r="AR1921" s="3">
        <v>28</v>
      </c>
      <c r="AS1921" s="3"/>
      <c r="AT1921" s="3">
        <v>4</v>
      </c>
      <c r="AU1921" s="3">
        <v>2</v>
      </c>
      <c r="AV1921" s="3"/>
      <c r="AW1921" s="3"/>
      <c r="AX1921" s="10"/>
    </row>
    <row r="1922" spans="1:50" x14ac:dyDescent="0.35">
      <c r="A1922" s="27" t="s">
        <v>145</v>
      </c>
      <c r="B1922" s="3" t="s">
        <v>233</v>
      </c>
      <c r="C1922" s="3" t="s">
        <v>334</v>
      </c>
      <c r="D1922" s="3" t="s">
        <v>132</v>
      </c>
      <c r="E1922" s="3"/>
      <c r="F1922" s="3"/>
      <c r="G1922" s="3">
        <v>2</v>
      </c>
      <c r="H1922" s="3"/>
      <c r="I1922" s="3">
        <v>1</v>
      </c>
      <c r="J1922" s="3">
        <v>2</v>
      </c>
      <c r="K1922" s="3">
        <v>3</v>
      </c>
      <c r="L1922" s="3">
        <v>1</v>
      </c>
      <c r="M1922" s="3"/>
      <c r="N1922" s="3"/>
      <c r="O1922" s="3"/>
      <c r="P1922" s="3"/>
      <c r="Q1922" s="3">
        <v>1</v>
      </c>
      <c r="R1922" s="3">
        <v>3</v>
      </c>
      <c r="S1922" s="3"/>
      <c r="T1922" s="3"/>
      <c r="U1922" s="3">
        <v>1</v>
      </c>
      <c r="V1922" s="3"/>
      <c r="W1922" s="3">
        <v>1</v>
      </c>
      <c r="X1922" s="3"/>
      <c r="Y1922" s="3">
        <v>1</v>
      </c>
      <c r="Z1922" s="3"/>
      <c r="AA1922" s="3">
        <v>2</v>
      </c>
      <c r="AB1922" s="3"/>
      <c r="AC1922" s="3"/>
      <c r="AD1922" s="3"/>
      <c r="AE1922" s="3">
        <v>3</v>
      </c>
      <c r="AF1922" s="3">
        <v>2</v>
      </c>
      <c r="AG1922" s="3">
        <v>2</v>
      </c>
      <c r="AH1922" s="3">
        <v>2</v>
      </c>
      <c r="AI1922" s="3">
        <v>4</v>
      </c>
      <c r="AJ1922" s="3">
        <v>1</v>
      </c>
      <c r="AK1922" s="3">
        <v>2</v>
      </c>
      <c r="AL1922" s="3"/>
      <c r="AM1922" s="3">
        <v>2</v>
      </c>
      <c r="AN1922" s="3">
        <v>1</v>
      </c>
      <c r="AO1922" s="3">
        <v>2</v>
      </c>
      <c r="AP1922" s="3">
        <v>1</v>
      </c>
      <c r="AQ1922" s="3"/>
      <c r="AR1922" s="3">
        <v>1</v>
      </c>
      <c r="AS1922" s="3"/>
      <c r="AT1922" s="3">
        <v>2</v>
      </c>
      <c r="AU1922" s="3">
        <v>1</v>
      </c>
      <c r="AV1922" s="3"/>
      <c r="AW1922" s="3"/>
      <c r="AX1922" s="10"/>
    </row>
    <row r="1923" spans="1:50" x14ac:dyDescent="0.35">
      <c r="A1923" s="27" t="s">
        <v>145</v>
      </c>
      <c r="B1923" s="3" t="s">
        <v>233</v>
      </c>
      <c r="C1923" s="3" t="s">
        <v>335</v>
      </c>
      <c r="D1923" s="3" t="s">
        <v>162</v>
      </c>
      <c r="E1923" s="145"/>
      <c r="F1923" s="145"/>
      <c r="G1923" s="145"/>
      <c r="H1923" s="145"/>
      <c r="I1923" s="145"/>
      <c r="J1923" s="145"/>
      <c r="K1923" s="145"/>
      <c r="L1923" s="145"/>
      <c r="M1923" s="145"/>
      <c r="N1923" s="145"/>
      <c r="O1923" s="145"/>
      <c r="P1923" s="145"/>
      <c r="Q1923" s="145"/>
      <c r="R1923" s="145"/>
      <c r="S1923" s="145"/>
      <c r="T1923" s="145"/>
      <c r="U1923" s="145"/>
      <c r="V1923" s="145"/>
      <c r="W1923" s="145"/>
      <c r="X1923" s="145"/>
      <c r="Y1923" s="145"/>
      <c r="Z1923" s="145"/>
      <c r="AA1923" s="145"/>
      <c r="AB1923" s="145"/>
      <c r="AC1923" s="145"/>
      <c r="AD1923" s="145"/>
      <c r="AE1923" s="145"/>
      <c r="AF1923" s="145"/>
      <c r="AG1923" s="145"/>
      <c r="AH1923" s="145">
        <v>56.14</v>
      </c>
      <c r="AI1923" s="145"/>
      <c r="AJ1923" s="145"/>
      <c r="AK1923" s="145"/>
      <c r="AL1923" s="145"/>
      <c r="AM1923" s="145"/>
      <c r="AN1923" s="145"/>
      <c r="AO1923" s="145"/>
      <c r="AP1923" s="145"/>
      <c r="AQ1923" s="145"/>
      <c r="AR1923" s="145"/>
      <c r="AS1923" s="145"/>
      <c r="AT1923" s="145"/>
      <c r="AU1923" s="145"/>
      <c r="AV1923" s="145"/>
      <c r="AW1923" s="145"/>
      <c r="AX1923" s="195"/>
    </row>
    <row r="1924" spans="1:50" x14ac:dyDescent="0.35">
      <c r="A1924" s="27" t="s">
        <v>145</v>
      </c>
      <c r="B1924" s="3" t="s">
        <v>233</v>
      </c>
      <c r="C1924" s="3" t="s">
        <v>335</v>
      </c>
      <c r="D1924" s="3" t="s">
        <v>166</v>
      </c>
      <c r="E1924" s="145"/>
      <c r="F1924" s="145"/>
      <c r="G1924" s="145"/>
      <c r="H1924" s="145"/>
      <c r="I1924" s="145"/>
      <c r="J1924" s="145"/>
      <c r="K1924" s="145"/>
      <c r="L1924" s="145"/>
      <c r="M1924" s="145"/>
      <c r="N1924" s="145"/>
      <c r="O1924" s="145"/>
      <c r="P1924" s="145"/>
      <c r="Q1924" s="145"/>
      <c r="R1924" s="145"/>
      <c r="S1924" s="145"/>
      <c r="T1924" s="145"/>
      <c r="U1924" s="145"/>
      <c r="V1924" s="145"/>
      <c r="W1924" s="145"/>
      <c r="X1924" s="145"/>
      <c r="Y1924" s="145"/>
      <c r="Z1924" s="145"/>
      <c r="AA1924" s="145"/>
      <c r="AB1924" s="145"/>
      <c r="AC1924" s="145"/>
      <c r="AD1924" s="145"/>
      <c r="AE1924" s="145"/>
      <c r="AF1924" s="145"/>
      <c r="AG1924" s="145"/>
      <c r="AH1924" s="145">
        <v>56.14</v>
      </c>
      <c r="AI1924" s="145"/>
      <c r="AJ1924" s="145"/>
      <c r="AK1924" s="145"/>
      <c r="AL1924" s="145"/>
      <c r="AM1924" s="145"/>
      <c r="AN1924" s="145"/>
      <c r="AO1924" s="145"/>
      <c r="AP1924" s="145"/>
      <c r="AQ1924" s="145"/>
      <c r="AR1924" s="145"/>
      <c r="AS1924" s="145"/>
      <c r="AT1924" s="145"/>
      <c r="AU1924" s="145"/>
      <c r="AV1924" s="145"/>
      <c r="AW1924" s="145"/>
      <c r="AX1924" s="195"/>
    </row>
    <row r="1925" spans="1:50" x14ac:dyDescent="0.35">
      <c r="A1925" s="27" t="s">
        <v>145</v>
      </c>
      <c r="B1925" s="3" t="s">
        <v>233</v>
      </c>
      <c r="C1925" s="3" t="s">
        <v>335</v>
      </c>
      <c r="D1925" s="3" t="s">
        <v>327</v>
      </c>
      <c r="E1925" s="3"/>
      <c r="F1925" s="3"/>
      <c r="G1925" s="3"/>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v>2</v>
      </c>
      <c r="AI1925" s="3"/>
      <c r="AJ1925" s="3"/>
      <c r="AK1925" s="3"/>
      <c r="AL1925" s="3"/>
      <c r="AM1925" s="3"/>
      <c r="AN1925" s="3"/>
      <c r="AO1925" s="3"/>
      <c r="AP1925" s="3"/>
      <c r="AQ1925" s="3"/>
      <c r="AR1925" s="3"/>
      <c r="AS1925" s="3"/>
      <c r="AT1925" s="3"/>
      <c r="AU1925" s="3"/>
      <c r="AV1925" s="3"/>
      <c r="AW1925" s="3"/>
      <c r="AX1925" s="10"/>
    </row>
    <row r="1926" spans="1:50" x14ac:dyDescent="0.35">
      <c r="A1926" s="27" t="s">
        <v>145</v>
      </c>
      <c r="B1926" s="3" t="s">
        <v>233</v>
      </c>
      <c r="C1926" s="3" t="s">
        <v>335</v>
      </c>
      <c r="D1926" s="3" t="s">
        <v>167</v>
      </c>
      <c r="E1926" s="3"/>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v>0</v>
      </c>
      <c r="AI1926" s="3"/>
      <c r="AJ1926" s="3"/>
      <c r="AK1926" s="3"/>
      <c r="AL1926" s="3"/>
      <c r="AM1926" s="3"/>
      <c r="AN1926" s="3"/>
      <c r="AO1926" s="3"/>
      <c r="AP1926" s="3"/>
      <c r="AQ1926" s="3"/>
      <c r="AR1926" s="3"/>
      <c r="AS1926" s="3"/>
      <c r="AT1926" s="3"/>
      <c r="AU1926" s="3"/>
      <c r="AV1926" s="3"/>
      <c r="AW1926" s="3"/>
      <c r="AX1926" s="10"/>
    </row>
    <row r="1927" spans="1:50" x14ac:dyDescent="0.35">
      <c r="A1927" s="27" t="s">
        <v>145</v>
      </c>
      <c r="B1927" s="3" t="s">
        <v>233</v>
      </c>
      <c r="C1927" s="3" t="s">
        <v>335</v>
      </c>
      <c r="D1927" s="3" t="s">
        <v>132</v>
      </c>
      <c r="E1927" s="3"/>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v>1</v>
      </c>
      <c r="AI1927" s="3"/>
      <c r="AJ1927" s="3"/>
      <c r="AK1927" s="3"/>
      <c r="AL1927" s="3"/>
      <c r="AM1927" s="3"/>
      <c r="AN1927" s="3"/>
      <c r="AO1927" s="3"/>
      <c r="AP1927" s="3"/>
      <c r="AQ1927" s="3"/>
      <c r="AR1927" s="3"/>
      <c r="AS1927" s="3"/>
      <c r="AT1927" s="3"/>
      <c r="AU1927" s="3"/>
      <c r="AV1927" s="3"/>
      <c r="AW1927" s="3"/>
      <c r="AX1927" s="10"/>
    </row>
    <row r="1928" spans="1:50" x14ac:dyDescent="0.35">
      <c r="A1928" s="27" t="s">
        <v>145</v>
      </c>
      <c r="B1928" s="3" t="s">
        <v>233</v>
      </c>
      <c r="C1928" s="3" t="s">
        <v>336</v>
      </c>
      <c r="D1928" s="3" t="s">
        <v>162</v>
      </c>
      <c r="E1928" s="145"/>
      <c r="F1928" s="145">
        <v>324</v>
      </c>
      <c r="G1928" s="145">
        <v>200</v>
      </c>
      <c r="H1928" s="145">
        <v>1140</v>
      </c>
      <c r="I1928" s="145">
        <v>400</v>
      </c>
      <c r="J1928" s="145"/>
      <c r="K1928" s="145">
        <v>940</v>
      </c>
      <c r="L1928" s="145">
        <v>560</v>
      </c>
      <c r="M1928" s="145">
        <v>1040</v>
      </c>
      <c r="N1928" s="145">
        <v>1040</v>
      </c>
      <c r="O1928" s="145">
        <v>480</v>
      </c>
      <c r="P1928" s="145">
        <v>1400</v>
      </c>
      <c r="Q1928" s="145">
        <v>1465.76</v>
      </c>
      <c r="R1928" s="145">
        <v>75</v>
      </c>
      <c r="S1928" s="145">
        <v>200</v>
      </c>
      <c r="T1928" s="145">
        <v>1070</v>
      </c>
      <c r="U1928" s="145">
        <v>1043</v>
      </c>
      <c r="V1928" s="145">
        <v>985</v>
      </c>
      <c r="W1928" s="145">
        <v>700</v>
      </c>
      <c r="X1928" s="145">
        <v>830</v>
      </c>
      <c r="Y1928" s="145">
        <v>510</v>
      </c>
      <c r="Z1928" s="145">
        <v>910</v>
      </c>
      <c r="AA1928" s="145">
        <v>675</v>
      </c>
      <c r="AB1928" s="145">
        <v>900</v>
      </c>
      <c r="AC1928" s="145">
        <v>670</v>
      </c>
      <c r="AD1928" s="145">
        <v>1280</v>
      </c>
      <c r="AE1928" s="145">
        <v>1175</v>
      </c>
      <c r="AF1928" s="145">
        <v>975</v>
      </c>
      <c r="AG1928" s="145">
        <v>1240</v>
      </c>
      <c r="AH1928" s="145">
        <v>1070</v>
      </c>
      <c r="AI1928" s="145">
        <v>1600</v>
      </c>
      <c r="AJ1928" s="145">
        <v>1640</v>
      </c>
      <c r="AK1928" s="145">
        <v>1018</v>
      </c>
      <c r="AL1928" s="145">
        <v>1150</v>
      </c>
      <c r="AM1928" s="145">
        <v>2950</v>
      </c>
      <c r="AN1928" s="145">
        <v>1480</v>
      </c>
      <c r="AO1928" s="145">
        <v>690</v>
      </c>
      <c r="AP1928" s="145">
        <v>1220</v>
      </c>
      <c r="AQ1928" s="145">
        <v>340</v>
      </c>
      <c r="AR1928" s="145"/>
      <c r="AS1928" s="145">
        <v>69.650000000000006</v>
      </c>
      <c r="AT1928" s="145">
        <v>353.6</v>
      </c>
      <c r="AU1928" s="145"/>
      <c r="AV1928" s="145">
        <v>200</v>
      </c>
      <c r="AW1928" s="145">
        <v>874.3</v>
      </c>
      <c r="AX1928" s="195">
        <v>139.30000000000001</v>
      </c>
    </row>
    <row r="1929" spans="1:50" x14ac:dyDescent="0.35">
      <c r="A1929" s="27" t="s">
        <v>145</v>
      </c>
      <c r="B1929" s="3" t="s">
        <v>233</v>
      </c>
      <c r="C1929" s="3" t="s">
        <v>336</v>
      </c>
      <c r="D1929" s="3" t="s">
        <v>166</v>
      </c>
      <c r="E1929" s="145"/>
      <c r="F1929" s="145">
        <v>108</v>
      </c>
      <c r="G1929" s="145">
        <v>66.67</v>
      </c>
      <c r="H1929" s="145">
        <v>285</v>
      </c>
      <c r="I1929" s="145">
        <v>80</v>
      </c>
      <c r="J1929" s="145"/>
      <c r="K1929" s="145">
        <v>134.29</v>
      </c>
      <c r="L1929" s="145">
        <v>140</v>
      </c>
      <c r="M1929" s="145">
        <v>208</v>
      </c>
      <c r="N1929" s="145">
        <v>346.67</v>
      </c>
      <c r="O1929" s="145">
        <v>160</v>
      </c>
      <c r="P1929" s="145">
        <v>350</v>
      </c>
      <c r="Q1929" s="145">
        <v>293.14999999999998</v>
      </c>
      <c r="R1929" s="145">
        <v>37.5</v>
      </c>
      <c r="S1929" s="145">
        <v>100</v>
      </c>
      <c r="T1929" s="145">
        <v>214</v>
      </c>
      <c r="U1929" s="145">
        <v>208.6</v>
      </c>
      <c r="V1929" s="145">
        <v>140.71</v>
      </c>
      <c r="W1929" s="145">
        <v>175</v>
      </c>
      <c r="X1929" s="145">
        <v>207.5</v>
      </c>
      <c r="Y1929" s="145">
        <v>255</v>
      </c>
      <c r="Z1929" s="145">
        <v>151.66999999999999</v>
      </c>
      <c r="AA1929" s="145">
        <v>168.75</v>
      </c>
      <c r="AB1929" s="145">
        <v>450</v>
      </c>
      <c r="AC1929" s="145">
        <v>167.5</v>
      </c>
      <c r="AD1929" s="145">
        <v>213.33</v>
      </c>
      <c r="AE1929" s="145">
        <v>293.75</v>
      </c>
      <c r="AF1929" s="145">
        <v>243.75</v>
      </c>
      <c r="AG1929" s="145">
        <v>248</v>
      </c>
      <c r="AH1929" s="145">
        <v>267.5</v>
      </c>
      <c r="AI1929" s="145">
        <v>533.33000000000004</v>
      </c>
      <c r="AJ1929" s="145">
        <v>328</v>
      </c>
      <c r="AK1929" s="145">
        <v>203.6</v>
      </c>
      <c r="AL1929" s="145">
        <v>287.5</v>
      </c>
      <c r="AM1929" s="145">
        <v>737.5</v>
      </c>
      <c r="AN1929" s="145">
        <v>246.67</v>
      </c>
      <c r="AO1929" s="145">
        <v>345</v>
      </c>
      <c r="AP1929" s="145">
        <v>610</v>
      </c>
      <c r="AQ1929" s="145">
        <v>113.33</v>
      </c>
      <c r="AR1929" s="145"/>
      <c r="AS1929" s="145">
        <v>69.650000000000006</v>
      </c>
      <c r="AT1929" s="145">
        <v>176.8</v>
      </c>
      <c r="AU1929" s="145"/>
      <c r="AV1929" s="145">
        <v>200</v>
      </c>
      <c r="AW1929" s="145">
        <v>291.43</v>
      </c>
      <c r="AX1929" s="195">
        <v>139.30000000000001</v>
      </c>
    </row>
    <row r="1930" spans="1:50" x14ac:dyDescent="0.35">
      <c r="A1930" s="27" t="s">
        <v>145</v>
      </c>
      <c r="B1930" s="3" t="s">
        <v>233</v>
      </c>
      <c r="C1930" s="3" t="s">
        <v>336</v>
      </c>
      <c r="D1930" s="3" t="s">
        <v>327</v>
      </c>
      <c r="E1930" s="3"/>
      <c r="F1930" s="3">
        <v>4</v>
      </c>
      <c r="G1930" s="3">
        <v>6</v>
      </c>
      <c r="H1930" s="3">
        <v>10</v>
      </c>
      <c r="I1930" s="3">
        <v>6</v>
      </c>
      <c r="J1930" s="3"/>
      <c r="K1930" s="3">
        <v>9</v>
      </c>
      <c r="L1930" s="3">
        <v>7</v>
      </c>
      <c r="M1930" s="3">
        <v>9</v>
      </c>
      <c r="N1930" s="3">
        <v>9</v>
      </c>
      <c r="O1930" s="3">
        <v>5</v>
      </c>
      <c r="P1930" s="3">
        <v>15</v>
      </c>
      <c r="Q1930" s="3">
        <v>16</v>
      </c>
      <c r="R1930" s="3">
        <v>2</v>
      </c>
      <c r="S1930" s="3">
        <v>2</v>
      </c>
      <c r="T1930" s="3">
        <v>12</v>
      </c>
      <c r="U1930" s="3">
        <v>10</v>
      </c>
      <c r="V1930" s="3">
        <v>11</v>
      </c>
      <c r="W1930" s="3">
        <v>7</v>
      </c>
      <c r="X1930" s="3">
        <v>6</v>
      </c>
      <c r="Y1930" s="3">
        <v>6</v>
      </c>
      <c r="Z1930" s="3">
        <v>10</v>
      </c>
      <c r="AA1930" s="3">
        <v>10</v>
      </c>
      <c r="AB1930" s="3">
        <v>11</v>
      </c>
      <c r="AC1930" s="3">
        <v>6</v>
      </c>
      <c r="AD1930" s="3">
        <v>11</v>
      </c>
      <c r="AE1930" s="3">
        <v>13</v>
      </c>
      <c r="AF1930" s="3">
        <v>11</v>
      </c>
      <c r="AG1930" s="3">
        <v>12</v>
      </c>
      <c r="AH1930" s="3">
        <v>10</v>
      </c>
      <c r="AI1930" s="3">
        <v>13</v>
      </c>
      <c r="AJ1930" s="3">
        <v>17</v>
      </c>
      <c r="AK1930" s="3">
        <v>10</v>
      </c>
      <c r="AL1930" s="3">
        <v>9</v>
      </c>
      <c r="AM1930" s="3">
        <v>20</v>
      </c>
      <c r="AN1930" s="3">
        <v>12</v>
      </c>
      <c r="AO1930" s="3">
        <v>6</v>
      </c>
      <c r="AP1930" s="3">
        <v>8</v>
      </c>
      <c r="AQ1930" s="3">
        <v>3</v>
      </c>
      <c r="AR1930" s="3"/>
      <c r="AS1930" s="3">
        <v>1</v>
      </c>
      <c r="AT1930" s="3">
        <v>5</v>
      </c>
      <c r="AU1930" s="3"/>
      <c r="AV1930" s="3">
        <v>2</v>
      </c>
      <c r="AW1930" s="3">
        <v>8</v>
      </c>
      <c r="AX1930" s="10">
        <v>2</v>
      </c>
    </row>
    <row r="1931" spans="1:50" x14ac:dyDescent="0.35">
      <c r="A1931" s="27" t="s">
        <v>145</v>
      </c>
      <c r="B1931" s="3" t="s">
        <v>233</v>
      </c>
      <c r="C1931" s="3" t="s">
        <v>336</v>
      </c>
      <c r="D1931" s="3" t="s">
        <v>167</v>
      </c>
      <c r="E1931" s="3"/>
      <c r="F1931" s="3">
        <v>0</v>
      </c>
      <c r="G1931" s="3">
        <v>0</v>
      </c>
      <c r="H1931" s="3">
        <v>0</v>
      </c>
      <c r="I1931" s="3">
        <v>0</v>
      </c>
      <c r="J1931" s="3"/>
      <c r="K1931" s="3">
        <v>0</v>
      </c>
      <c r="L1931" s="3">
        <v>0</v>
      </c>
      <c r="M1931" s="3">
        <v>0</v>
      </c>
      <c r="N1931" s="3">
        <v>0</v>
      </c>
      <c r="O1931" s="3">
        <v>0</v>
      </c>
      <c r="P1931" s="3">
        <v>0</v>
      </c>
      <c r="Q1931" s="3">
        <v>0</v>
      </c>
      <c r="R1931" s="3">
        <v>0</v>
      </c>
      <c r="S1931" s="3">
        <v>0</v>
      </c>
      <c r="T1931" s="3">
        <v>0</v>
      </c>
      <c r="U1931" s="3">
        <v>0</v>
      </c>
      <c r="V1931" s="3">
        <v>0</v>
      </c>
      <c r="W1931" s="3">
        <v>0</v>
      </c>
      <c r="X1931" s="3">
        <v>0</v>
      </c>
      <c r="Y1931" s="3">
        <v>0</v>
      </c>
      <c r="Z1931" s="3">
        <v>0</v>
      </c>
      <c r="AA1931" s="3">
        <v>0</v>
      </c>
      <c r="AB1931" s="3">
        <v>0</v>
      </c>
      <c r="AC1931" s="3">
        <v>0</v>
      </c>
      <c r="AD1931" s="3">
        <v>0</v>
      </c>
      <c r="AE1931" s="3">
        <v>0</v>
      </c>
      <c r="AF1931" s="3">
        <v>0</v>
      </c>
      <c r="AG1931" s="3">
        <v>0</v>
      </c>
      <c r="AH1931" s="3">
        <v>0</v>
      </c>
      <c r="AI1931" s="3">
        <v>0</v>
      </c>
      <c r="AJ1931" s="3">
        <v>0</v>
      </c>
      <c r="AK1931" s="3">
        <v>0</v>
      </c>
      <c r="AL1931" s="3">
        <v>0</v>
      </c>
      <c r="AM1931" s="3">
        <v>0</v>
      </c>
      <c r="AN1931" s="3">
        <v>0</v>
      </c>
      <c r="AO1931" s="3">
        <v>0</v>
      </c>
      <c r="AP1931" s="3">
        <v>0</v>
      </c>
      <c r="AQ1931" s="3">
        <v>0</v>
      </c>
      <c r="AR1931" s="3"/>
      <c r="AS1931" s="3">
        <v>0</v>
      </c>
      <c r="AT1931" s="3">
        <v>0</v>
      </c>
      <c r="AU1931" s="3"/>
      <c r="AV1931" s="3">
        <v>0</v>
      </c>
      <c r="AW1931" s="3">
        <v>0</v>
      </c>
      <c r="AX1931" s="10">
        <v>0</v>
      </c>
    </row>
    <row r="1932" spans="1:50" x14ac:dyDescent="0.35">
      <c r="A1932" s="27" t="s">
        <v>145</v>
      </c>
      <c r="B1932" s="3" t="s">
        <v>233</v>
      </c>
      <c r="C1932" s="3" t="s">
        <v>336</v>
      </c>
      <c r="D1932" s="3" t="s">
        <v>132</v>
      </c>
      <c r="E1932" s="3"/>
      <c r="F1932" s="3">
        <v>3</v>
      </c>
      <c r="G1932" s="3">
        <v>3</v>
      </c>
      <c r="H1932" s="3">
        <v>4</v>
      </c>
      <c r="I1932" s="3">
        <v>5</v>
      </c>
      <c r="J1932" s="3"/>
      <c r="K1932" s="3">
        <v>7</v>
      </c>
      <c r="L1932" s="3">
        <v>4</v>
      </c>
      <c r="M1932" s="3">
        <v>5</v>
      </c>
      <c r="N1932" s="3">
        <v>3</v>
      </c>
      <c r="O1932" s="3">
        <v>3</v>
      </c>
      <c r="P1932" s="3">
        <v>4</v>
      </c>
      <c r="Q1932" s="3">
        <v>5</v>
      </c>
      <c r="R1932" s="3">
        <v>2</v>
      </c>
      <c r="S1932" s="3">
        <v>2</v>
      </c>
      <c r="T1932" s="3">
        <v>5</v>
      </c>
      <c r="U1932" s="3">
        <v>5</v>
      </c>
      <c r="V1932" s="3">
        <v>7</v>
      </c>
      <c r="W1932" s="3">
        <v>4</v>
      </c>
      <c r="X1932" s="3">
        <v>4</v>
      </c>
      <c r="Y1932" s="3">
        <v>2</v>
      </c>
      <c r="Z1932" s="3">
        <v>6</v>
      </c>
      <c r="AA1932" s="3">
        <v>4</v>
      </c>
      <c r="AB1932" s="3">
        <v>2</v>
      </c>
      <c r="AC1932" s="3">
        <v>4</v>
      </c>
      <c r="AD1932" s="3">
        <v>6</v>
      </c>
      <c r="AE1932" s="3">
        <v>4</v>
      </c>
      <c r="AF1932" s="3">
        <v>4</v>
      </c>
      <c r="AG1932" s="3">
        <v>5</v>
      </c>
      <c r="AH1932" s="3">
        <v>4</v>
      </c>
      <c r="AI1932" s="3">
        <v>3</v>
      </c>
      <c r="AJ1932" s="3">
        <v>5</v>
      </c>
      <c r="AK1932" s="3">
        <v>5</v>
      </c>
      <c r="AL1932" s="3">
        <v>4</v>
      </c>
      <c r="AM1932" s="3">
        <v>4</v>
      </c>
      <c r="AN1932" s="3">
        <v>6</v>
      </c>
      <c r="AO1932" s="3">
        <v>2</v>
      </c>
      <c r="AP1932" s="3">
        <v>2</v>
      </c>
      <c r="AQ1932" s="3">
        <v>3</v>
      </c>
      <c r="AR1932" s="3"/>
      <c r="AS1932" s="3">
        <v>1</v>
      </c>
      <c r="AT1932" s="3">
        <v>2</v>
      </c>
      <c r="AU1932" s="3"/>
      <c r="AV1932" s="3">
        <v>1</v>
      </c>
      <c r="AW1932" s="3">
        <v>3</v>
      </c>
      <c r="AX1932" s="10">
        <v>1</v>
      </c>
    </row>
    <row r="1933" spans="1:50" x14ac:dyDescent="0.35">
      <c r="A1933" s="27" t="s">
        <v>145</v>
      </c>
      <c r="B1933" s="3" t="s">
        <v>233</v>
      </c>
      <c r="C1933" s="3" t="s">
        <v>337</v>
      </c>
      <c r="D1933" s="3" t="s">
        <v>162</v>
      </c>
      <c r="E1933" s="145">
        <v>4768.95</v>
      </c>
      <c r="F1933" s="145">
        <v>7350.91</v>
      </c>
      <c r="G1933" s="145">
        <v>6757.34</v>
      </c>
      <c r="H1933" s="145">
        <v>6812.49</v>
      </c>
      <c r="I1933" s="145">
        <v>7482.41</v>
      </c>
      <c r="J1933" s="145">
        <v>7830.36</v>
      </c>
      <c r="K1933" s="145">
        <v>6790.24</v>
      </c>
      <c r="L1933" s="145">
        <v>8023.21</v>
      </c>
      <c r="M1933" s="145">
        <v>4354.05</v>
      </c>
      <c r="N1933" s="145">
        <v>10849.91</v>
      </c>
      <c r="O1933" s="145">
        <v>8661.89</v>
      </c>
      <c r="P1933" s="145">
        <v>8572.69</v>
      </c>
      <c r="Q1933" s="145">
        <v>8333.18</v>
      </c>
      <c r="R1933" s="145">
        <v>8264.32</v>
      </c>
      <c r="S1933" s="145">
        <v>8876.1200000000008</v>
      </c>
      <c r="T1933" s="145">
        <v>16173.96</v>
      </c>
      <c r="U1933" s="145">
        <v>14618.09</v>
      </c>
      <c r="V1933" s="145">
        <v>13776.15</v>
      </c>
      <c r="W1933" s="145">
        <v>12131.7</v>
      </c>
      <c r="X1933" s="145">
        <v>6852.88</v>
      </c>
      <c r="Y1933" s="145">
        <v>6532.77</v>
      </c>
      <c r="Z1933" s="145">
        <v>12230.95</v>
      </c>
      <c r="AA1933" s="145">
        <v>14261.71</v>
      </c>
      <c r="AB1933" s="145">
        <v>12351.08</v>
      </c>
      <c r="AC1933" s="145">
        <v>12189.98</v>
      </c>
      <c r="AD1933" s="145">
        <v>12692.02</v>
      </c>
      <c r="AE1933" s="145">
        <v>12963.79</v>
      </c>
      <c r="AF1933" s="145">
        <v>14527.89</v>
      </c>
      <c r="AG1933" s="145">
        <v>12963.52</v>
      </c>
      <c r="AH1933" s="145">
        <v>16420.71</v>
      </c>
      <c r="AI1933" s="145">
        <v>13188.11</v>
      </c>
      <c r="AJ1933" s="145">
        <v>16034.43</v>
      </c>
      <c r="AK1933" s="145">
        <v>18578.330000000002</v>
      </c>
      <c r="AL1933" s="145">
        <v>23108.02</v>
      </c>
      <c r="AM1933" s="145">
        <v>22708.87</v>
      </c>
      <c r="AN1933" s="145">
        <v>19767.52</v>
      </c>
      <c r="AO1933" s="145">
        <v>20808.740000000002</v>
      </c>
      <c r="AP1933" s="145">
        <v>20360.05</v>
      </c>
      <c r="AQ1933" s="145">
        <v>14240.03</v>
      </c>
      <c r="AR1933" s="145">
        <v>9362.76</v>
      </c>
      <c r="AS1933" s="145">
        <v>9158.3700000000008</v>
      </c>
      <c r="AT1933" s="145">
        <v>10411.16</v>
      </c>
      <c r="AU1933" s="145">
        <v>15342.29</v>
      </c>
      <c r="AV1933" s="145">
        <v>9931.66</v>
      </c>
      <c r="AW1933" s="145">
        <v>10695.53</v>
      </c>
      <c r="AX1933" s="195">
        <v>9020.9599999999991</v>
      </c>
    </row>
    <row r="1934" spans="1:50" x14ac:dyDescent="0.35">
      <c r="A1934" s="27" t="s">
        <v>145</v>
      </c>
      <c r="B1934" s="3" t="s">
        <v>233</v>
      </c>
      <c r="C1934" s="3" t="s">
        <v>337</v>
      </c>
      <c r="D1934" s="3" t="s">
        <v>166</v>
      </c>
      <c r="E1934" s="145">
        <v>264.94</v>
      </c>
      <c r="F1934" s="145">
        <v>319.60000000000002</v>
      </c>
      <c r="G1934" s="145">
        <v>307.14999999999998</v>
      </c>
      <c r="H1934" s="145">
        <v>283.85000000000002</v>
      </c>
      <c r="I1934" s="145">
        <v>267.23</v>
      </c>
      <c r="J1934" s="145">
        <v>355.93</v>
      </c>
      <c r="K1934" s="145">
        <v>212.2</v>
      </c>
      <c r="L1934" s="145">
        <v>308.58999999999997</v>
      </c>
      <c r="M1934" s="145">
        <v>207.34</v>
      </c>
      <c r="N1934" s="145">
        <v>401.85</v>
      </c>
      <c r="O1934" s="145">
        <v>279.42</v>
      </c>
      <c r="P1934" s="145">
        <v>389.67</v>
      </c>
      <c r="Q1934" s="145">
        <v>320.51</v>
      </c>
      <c r="R1934" s="145">
        <v>284.98</v>
      </c>
      <c r="S1934" s="145">
        <v>341.39</v>
      </c>
      <c r="T1934" s="145">
        <v>557.72</v>
      </c>
      <c r="U1934" s="145">
        <v>417.66</v>
      </c>
      <c r="V1934" s="145">
        <v>459.21</v>
      </c>
      <c r="W1934" s="145">
        <v>391.35</v>
      </c>
      <c r="X1934" s="145">
        <v>207.66</v>
      </c>
      <c r="Y1934" s="145">
        <v>284.02999999999997</v>
      </c>
      <c r="Z1934" s="145">
        <v>339.75</v>
      </c>
      <c r="AA1934" s="145">
        <v>347.85</v>
      </c>
      <c r="AB1934" s="145">
        <v>441.11</v>
      </c>
      <c r="AC1934" s="145">
        <v>406.33</v>
      </c>
      <c r="AD1934" s="145">
        <v>409.42</v>
      </c>
      <c r="AE1934" s="145">
        <v>447.03</v>
      </c>
      <c r="AF1934" s="145">
        <v>415.08</v>
      </c>
      <c r="AG1934" s="145">
        <v>418.18</v>
      </c>
      <c r="AH1934" s="145">
        <v>421.04</v>
      </c>
      <c r="AI1934" s="145">
        <v>412.13</v>
      </c>
      <c r="AJ1934" s="145">
        <v>458.13</v>
      </c>
      <c r="AK1934" s="145">
        <v>530.80999999999995</v>
      </c>
      <c r="AL1934" s="145">
        <v>481.42</v>
      </c>
      <c r="AM1934" s="145">
        <v>528.11</v>
      </c>
      <c r="AN1934" s="145">
        <v>549.1</v>
      </c>
      <c r="AO1934" s="145">
        <v>472.93</v>
      </c>
      <c r="AP1934" s="145">
        <v>522.04999999999995</v>
      </c>
      <c r="AQ1934" s="145">
        <v>491.04</v>
      </c>
      <c r="AR1934" s="145">
        <v>851.16</v>
      </c>
      <c r="AS1934" s="145">
        <v>654.16999999999996</v>
      </c>
      <c r="AT1934" s="145">
        <v>495.77</v>
      </c>
      <c r="AU1934" s="145">
        <v>494.91</v>
      </c>
      <c r="AV1934" s="145">
        <v>496.58</v>
      </c>
      <c r="AW1934" s="145">
        <v>763.97</v>
      </c>
      <c r="AX1934" s="195">
        <v>530.64</v>
      </c>
    </row>
    <row r="1935" spans="1:50" x14ac:dyDescent="0.35">
      <c r="A1935" s="27" t="s">
        <v>145</v>
      </c>
      <c r="B1935" s="3" t="s">
        <v>233</v>
      </c>
      <c r="C1935" s="3" t="s">
        <v>337</v>
      </c>
      <c r="D1935" s="3" t="s">
        <v>327</v>
      </c>
      <c r="E1935" s="3">
        <v>106</v>
      </c>
      <c r="F1935" s="3">
        <v>122</v>
      </c>
      <c r="G1935" s="3">
        <v>123</v>
      </c>
      <c r="H1935" s="3">
        <v>149</v>
      </c>
      <c r="I1935" s="3">
        <v>162</v>
      </c>
      <c r="J1935" s="3">
        <v>144</v>
      </c>
      <c r="K1935" s="3">
        <v>132</v>
      </c>
      <c r="L1935" s="3">
        <v>150</v>
      </c>
      <c r="M1935" s="3">
        <v>98</v>
      </c>
      <c r="N1935" s="3">
        <v>174</v>
      </c>
      <c r="O1935" s="3">
        <v>146</v>
      </c>
      <c r="P1935" s="3">
        <v>127</v>
      </c>
      <c r="Q1935" s="3">
        <v>101</v>
      </c>
      <c r="R1935" s="3">
        <v>97</v>
      </c>
      <c r="S1935" s="3">
        <v>136</v>
      </c>
      <c r="T1935" s="3">
        <v>219</v>
      </c>
      <c r="U1935" s="3">
        <v>195</v>
      </c>
      <c r="V1935" s="3">
        <v>189</v>
      </c>
      <c r="W1935" s="3">
        <v>159</v>
      </c>
      <c r="X1935" s="3">
        <v>115</v>
      </c>
      <c r="Y1935" s="3">
        <v>97</v>
      </c>
      <c r="Z1935" s="3">
        <v>164</v>
      </c>
      <c r="AA1935" s="3">
        <v>196</v>
      </c>
      <c r="AB1935" s="3">
        <v>151</v>
      </c>
      <c r="AC1935" s="3">
        <v>144</v>
      </c>
      <c r="AD1935" s="3">
        <v>155</v>
      </c>
      <c r="AE1935" s="3">
        <v>146</v>
      </c>
      <c r="AF1935" s="3">
        <v>186</v>
      </c>
      <c r="AG1935" s="3">
        <v>148</v>
      </c>
      <c r="AH1935" s="3">
        <v>180</v>
      </c>
      <c r="AI1935" s="3">
        <v>181</v>
      </c>
      <c r="AJ1935" s="3">
        <v>212</v>
      </c>
      <c r="AK1935" s="3">
        <v>221</v>
      </c>
      <c r="AL1935" s="3">
        <v>270</v>
      </c>
      <c r="AM1935" s="3">
        <v>262</v>
      </c>
      <c r="AN1935" s="3">
        <v>241</v>
      </c>
      <c r="AO1935" s="3">
        <v>269</v>
      </c>
      <c r="AP1935" s="3">
        <v>241</v>
      </c>
      <c r="AQ1935" s="3">
        <v>185</v>
      </c>
      <c r="AR1935" s="3">
        <v>125</v>
      </c>
      <c r="AS1935" s="3">
        <v>132</v>
      </c>
      <c r="AT1935" s="3">
        <v>151</v>
      </c>
      <c r="AU1935" s="3">
        <v>211</v>
      </c>
      <c r="AV1935" s="3">
        <v>130</v>
      </c>
      <c r="AW1935" s="3">
        <v>126</v>
      </c>
      <c r="AX1935" s="10">
        <v>97</v>
      </c>
    </row>
    <row r="1936" spans="1:50" x14ac:dyDescent="0.35">
      <c r="A1936" s="27" t="s">
        <v>145</v>
      </c>
      <c r="B1936" s="3" t="s">
        <v>233</v>
      </c>
      <c r="C1936" s="3" t="s">
        <v>337</v>
      </c>
      <c r="D1936" s="3" t="s">
        <v>167</v>
      </c>
      <c r="E1936" s="4">
        <v>1221</v>
      </c>
      <c r="F1936" s="4">
        <v>1601</v>
      </c>
      <c r="G1936" s="4">
        <v>1590</v>
      </c>
      <c r="H1936" s="4">
        <v>1285</v>
      </c>
      <c r="I1936" s="4">
        <v>1271</v>
      </c>
      <c r="J1936" s="4">
        <v>1787</v>
      </c>
      <c r="K1936" s="4">
        <v>1783</v>
      </c>
      <c r="L1936" s="4">
        <v>1597</v>
      </c>
      <c r="M1936" s="4">
        <v>1085</v>
      </c>
      <c r="N1936" s="4">
        <v>2218</v>
      </c>
      <c r="O1936" s="4">
        <v>1779</v>
      </c>
      <c r="P1936" s="4">
        <v>2011</v>
      </c>
      <c r="Q1936" s="4">
        <v>2291</v>
      </c>
      <c r="R1936" s="4">
        <v>2094</v>
      </c>
      <c r="S1936" s="4">
        <v>1571</v>
      </c>
      <c r="T1936" s="4">
        <v>3001</v>
      </c>
      <c r="U1936" s="4">
        <v>2972</v>
      </c>
      <c r="V1936" s="4">
        <v>2788</v>
      </c>
      <c r="W1936" s="4">
        <v>2472</v>
      </c>
      <c r="X1936" s="4">
        <v>1367</v>
      </c>
      <c r="Y1936" s="4">
        <v>1512</v>
      </c>
      <c r="Z1936" s="4">
        <v>1999</v>
      </c>
      <c r="AA1936" s="4">
        <v>2774</v>
      </c>
      <c r="AB1936" s="4">
        <v>2585</v>
      </c>
      <c r="AC1936" s="4">
        <v>2578</v>
      </c>
      <c r="AD1936" s="4">
        <v>2656</v>
      </c>
      <c r="AE1936" s="4">
        <v>2782</v>
      </c>
      <c r="AF1936" s="4">
        <v>2964</v>
      </c>
      <c r="AG1936" s="4">
        <v>2998</v>
      </c>
      <c r="AH1936" s="4">
        <v>3935</v>
      </c>
      <c r="AI1936" s="4">
        <v>2283</v>
      </c>
      <c r="AJ1936" s="4">
        <v>3275</v>
      </c>
      <c r="AK1936" s="4">
        <v>3373</v>
      </c>
      <c r="AL1936" s="4">
        <v>3512</v>
      </c>
      <c r="AM1936" s="4">
        <v>3988</v>
      </c>
      <c r="AN1936" s="4">
        <v>3471</v>
      </c>
      <c r="AO1936" s="4">
        <v>2976</v>
      </c>
      <c r="AP1936" s="4">
        <v>4230</v>
      </c>
      <c r="AQ1936" s="4">
        <v>2603</v>
      </c>
      <c r="AR1936" s="4">
        <v>1625</v>
      </c>
      <c r="AS1936" s="4">
        <v>1553</v>
      </c>
      <c r="AT1936" s="4">
        <v>1875</v>
      </c>
      <c r="AU1936" s="4">
        <v>2820</v>
      </c>
      <c r="AV1936" s="4">
        <v>2012</v>
      </c>
      <c r="AW1936" s="4">
        <v>2217</v>
      </c>
      <c r="AX1936" s="16">
        <v>1989</v>
      </c>
    </row>
    <row r="1937" spans="1:50" x14ac:dyDescent="0.35">
      <c r="A1937" s="27" t="s">
        <v>145</v>
      </c>
      <c r="B1937" s="3" t="s">
        <v>233</v>
      </c>
      <c r="C1937" s="3" t="s">
        <v>337</v>
      </c>
      <c r="D1937" s="3" t="s">
        <v>132</v>
      </c>
      <c r="E1937" s="3">
        <v>18</v>
      </c>
      <c r="F1937" s="3">
        <v>23</v>
      </c>
      <c r="G1937" s="3">
        <v>22</v>
      </c>
      <c r="H1937" s="3">
        <v>24</v>
      </c>
      <c r="I1937" s="3">
        <v>28</v>
      </c>
      <c r="J1937" s="3">
        <v>22</v>
      </c>
      <c r="K1937" s="3">
        <v>32</v>
      </c>
      <c r="L1937" s="3">
        <v>26</v>
      </c>
      <c r="M1937" s="3">
        <v>21</v>
      </c>
      <c r="N1937" s="3">
        <v>27</v>
      </c>
      <c r="O1937" s="3">
        <v>31</v>
      </c>
      <c r="P1937" s="3">
        <v>22</v>
      </c>
      <c r="Q1937" s="3">
        <v>26</v>
      </c>
      <c r="R1937" s="3">
        <v>29</v>
      </c>
      <c r="S1937" s="3">
        <v>26</v>
      </c>
      <c r="T1937" s="3">
        <v>29</v>
      </c>
      <c r="U1937" s="3">
        <v>35</v>
      </c>
      <c r="V1937" s="3">
        <v>30</v>
      </c>
      <c r="W1937" s="3">
        <v>31</v>
      </c>
      <c r="X1937" s="3">
        <v>33</v>
      </c>
      <c r="Y1937" s="3">
        <v>23</v>
      </c>
      <c r="Z1937" s="3">
        <v>36</v>
      </c>
      <c r="AA1937" s="3">
        <v>41</v>
      </c>
      <c r="AB1937" s="3">
        <v>28</v>
      </c>
      <c r="AC1937" s="3">
        <v>30</v>
      </c>
      <c r="AD1937" s="3">
        <v>31</v>
      </c>
      <c r="AE1937" s="3">
        <v>29</v>
      </c>
      <c r="AF1937" s="3">
        <v>35</v>
      </c>
      <c r="AG1937" s="3">
        <v>31</v>
      </c>
      <c r="AH1937" s="3">
        <v>39</v>
      </c>
      <c r="AI1937" s="3">
        <v>32</v>
      </c>
      <c r="AJ1937" s="3">
        <v>35</v>
      </c>
      <c r="AK1937" s="3">
        <v>35</v>
      </c>
      <c r="AL1937" s="3">
        <v>48</v>
      </c>
      <c r="AM1937" s="3">
        <v>43</v>
      </c>
      <c r="AN1937" s="3">
        <v>36</v>
      </c>
      <c r="AO1937" s="3">
        <v>44</v>
      </c>
      <c r="AP1937" s="3">
        <v>39</v>
      </c>
      <c r="AQ1937" s="3">
        <v>29</v>
      </c>
      <c r="AR1937" s="3">
        <v>11</v>
      </c>
      <c r="AS1937" s="3">
        <v>14</v>
      </c>
      <c r="AT1937" s="3">
        <v>21</v>
      </c>
      <c r="AU1937" s="3">
        <v>31</v>
      </c>
      <c r="AV1937" s="3">
        <v>20</v>
      </c>
      <c r="AW1937" s="3">
        <v>14</v>
      </c>
      <c r="AX1937" s="10">
        <v>17</v>
      </c>
    </row>
    <row r="1938" spans="1:50" x14ac:dyDescent="0.35">
      <c r="A1938" s="27" t="s">
        <v>145</v>
      </c>
      <c r="B1938" s="3" t="s">
        <v>233</v>
      </c>
      <c r="C1938" s="3" t="s">
        <v>339</v>
      </c>
      <c r="D1938" s="3" t="s">
        <v>162</v>
      </c>
      <c r="E1938" s="145">
        <v>5577.12</v>
      </c>
      <c r="F1938" s="145">
        <v>4771.08</v>
      </c>
      <c r="G1938" s="145">
        <v>8613.83</v>
      </c>
      <c r="H1938" s="145">
        <v>6295.2</v>
      </c>
      <c r="I1938" s="145">
        <v>6994.79</v>
      </c>
      <c r="J1938" s="145">
        <v>6519.83</v>
      </c>
      <c r="K1938" s="145">
        <v>3694.25</v>
      </c>
      <c r="L1938" s="145">
        <v>4586.62</v>
      </c>
      <c r="M1938" s="145">
        <v>2846.1</v>
      </c>
      <c r="N1938" s="145">
        <v>5211.5</v>
      </c>
      <c r="O1938" s="145">
        <v>4068.02</v>
      </c>
      <c r="P1938" s="145">
        <v>3711.1</v>
      </c>
      <c r="Q1938" s="145">
        <v>4953.51</v>
      </c>
      <c r="R1938" s="145">
        <v>4527.76</v>
      </c>
      <c r="S1938" s="145">
        <v>2566.58</v>
      </c>
      <c r="T1938" s="145">
        <v>4776.13</v>
      </c>
      <c r="U1938" s="145">
        <v>4338.58</v>
      </c>
      <c r="V1938" s="145">
        <v>5359.82</v>
      </c>
      <c r="W1938" s="145">
        <v>5894.07</v>
      </c>
      <c r="X1938" s="145">
        <v>5798.24</v>
      </c>
      <c r="Y1938" s="145">
        <v>5677.35</v>
      </c>
      <c r="Z1938" s="145">
        <v>6554.48</v>
      </c>
      <c r="AA1938" s="145">
        <v>6434.36</v>
      </c>
      <c r="AB1938" s="145">
        <v>8447.1299999999992</v>
      </c>
      <c r="AC1938" s="145">
        <v>4636.7299999999996</v>
      </c>
      <c r="AD1938" s="145">
        <v>5288.59</v>
      </c>
      <c r="AE1938" s="145">
        <v>4204.75</v>
      </c>
      <c r="AF1938" s="145">
        <v>2676.64</v>
      </c>
      <c r="AG1938" s="145">
        <v>3480.11</v>
      </c>
      <c r="AH1938" s="145">
        <v>2689.15</v>
      </c>
      <c r="AI1938" s="145">
        <v>3867.64</v>
      </c>
      <c r="AJ1938" s="145">
        <v>4383.62</v>
      </c>
      <c r="AK1938" s="145">
        <v>5754.65</v>
      </c>
      <c r="AL1938" s="145">
        <v>7014.78</v>
      </c>
      <c r="AM1938" s="145">
        <v>5977.74</v>
      </c>
      <c r="AN1938" s="145">
        <v>4687.34</v>
      </c>
      <c r="AO1938" s="145">
        <v>8897.89</v>
      </c>
      <c r="AP1938" s="145">
        <v>5002.17</v>
      </c>
      <c r="AQ1938" s="145">
        <v>6534.64</v>
      </c>
      <c r="AR1938" s="145">
        <v>750.48</v>
      </c>
      <c r="AS1938" s="145">
        <v>1701.59</v>
      </c>
      <c r="AT1938" s="145">
        <v>4950.87</v>
      </c>
      <c r="AU1938" s="145">
        <v>5313.96</v>
      </c>
      <c r="AV1938" s="145">
        <v>4521.34</v>
      </c>
      <c r="AW1938" s="145">
        <v>3801.24</v>
      </c>
      <c r="AX1938" s="195">
        <v>1244.8499999999999</v>
      </c>
    </row>
    <row r="1939" spans="1:50" x14ac:dyDescent="0.35">
      <c r="A1939" s="27" t="s">
        <v>145</v>
      </c>
      <c r="B1939" s="3" t="s">
        <v>233</v>
      </c>
      <c r="C1939" s="3" t="s">
        <v>339</v>
      </c>
      <c r="D1939" s="3" t="s">
        <v>166</v>
      </c>
      <c r="E1939" s="145">
        <v>371.81</v>
      </c>
      <c r="F1939" s="145">
        <v>207.44</v>
      </c>
      <c r="G1939" s="145">
        <v>453.36</v>
      </c>
      <c r="H1939" s="145">
        <v>393.45</v>
      </c>
      <c r="I1939" s="145">
        <v>349.74</v>
      </c>
      <c r="J1939" s="145">
        <v>343.15</v>
      </c>
      <c r="K1939" s="145">
        <v>369.43</v>
      </c>
      <c r="L1939" s="145">
        <v>327.62</v>
      </c>
      <c r="M1939" s="145">
        <v>406.59</v>
      </c>
      <c r="N1939" s="145">
        <v>248.17</v>
      </c>
      <c r="O1939" s="145">
        <v>312.92</v>
      </c>
      <c r="P1939" s="145">
        <v>247.41</v>
      </c>
      <c r="Q1939" s="145">
        <v>247.68</v>
      </c>
      <c r="R1939" s="145">
        <v>282.99</v>
      </c>
      <c r="S1939" s="145">
        <v>233.33</v>
      </c>
      <c r="T1939" s="145">
        <v>227.43</v>
      </c>
      <c r="U1939" s="145">
        <v>216.93</v>
      </c>
      <c r="V1939" s="145">
        <v>297.77</v>
      </c>
      <c r="W1939" s="145">
        <v>421.01</v>
      </c>
      <c r="X1939" s="145">
        <v>362.39</v>
      </c>
      <c r="Y1939" s="145">
        <v>258.06</v>
      </c>
      <c r="Z1939" s="145">
        <v>284.98</v>
      </c>
      <c r="AA1939" s="145">
        <v>306.39999999999998</v>
      </c>
      <c r="AB1939" s="145">
        <v>324.89</v>
      </c>
      <c r="AC1939" s="145">
        <v>257.60000000000002</v>
      </c>
      <c r="AD1939" s="145">
        <v>240.39</v>
      </c>
      <c r="AE1939" s="145">
        <v>233.6</v>
      </c>
      <c r="AF1939" s="145">
        <v>382.38</v>
      </c>
      <c r="AG1939" s="145">
        <v>232.01</v>
      </c>
      <c r="AH1939" s="145">
        <v>206.86</v>
      </c>
      <c r="AI1939" s="145">
        <v>241.73</v>
      </c>
      <c r="AJ1939" s="145">
        <v>230.72</v>
      </c>
      <c r="AK1939" s="145">
        <v>338.51</v>
      </c>
      <c r="AL1939" s="145">
        <v>233.83</v>
      </c>
      <c r="AM1939" s="145">
        <v>213.49</v>
      </c>
      <c r="AN1939" s="145">
        <v>173.61</v>
      </c>
      <c r="AO1939" s="145">
        <v>296.60000000000002</v>
      </c>
      <c r="AP1939" s="145">
        <v>217.49</v>
      </c>
      <c r="AQ1939" s="145">
        <v>251.33</v>
      </c>
      <c r="AR1939" s="145">
        <v>107.21</v>
      </c>
      <c r="AS1939" s="145">
        <v>130.88999999999999</v>
      </c>
      <c r="AT1939" s="145">
        <v>215.26</v>
      </c>
      <c r="AU1939" s="145">
        <v>231.04</v>
      </c>
      <c r="AV1939" s="145">
        <v>205.52</v>
      </c>
      <c r="AW1939" s="145">
        <v>190.06</v>
      </c>
      <c r="AX1939" s="195">
        <v>103.74</v>
      </c>
    </row>
    <row r="1940" spans="1:50" x14ac:dyDescent="0.35">
      <c r="A1940" s="27" t="s">
        <v>145</v>
      </c>
      <c r="B1940" s="3" t="s">
        <v>233</v>
      </c>
      <c r="C1940" s="3" t="s">
        <v>339</v>
      </c>
      <c r="D1940" s="3" t="s">
        <v>327</v>
      </c>
      <c r="E1940" s="3">
        <v>117</v>
      </c>
      <c r="F1940" s="3">
        <v>101</v>
      </c>
      <c r="G1940" s="3">
        <v>161</v>
      </c>
      <c r="H1940" s="3">
        <v>117</v>
      </c>
      <c r="I1940" s="3">
        <v>132</v>
      </c>
      <c r="J1940" s="3">
        <v>128</v>
      </c>
      <c r="K1940" s="3">
        <v>52</v>
      </c>
      <c r="L1940" s="3">
        <v>92</v>
      </c>
      <c r="M1940" s="3">
        <v>48</v>
      </c>
      <c r="N1940" s="3">
        <v>124</v>
      </c>
      <c r="O1940" s="3">
        <v>91</v>
      </c>
      <c r="P1940" s="3">
        <v>86</v>
      </c>
      <c r="Q1940" s="3">
        <v>122</v>
      </c>
      <c r="R1940" s="3">
        <v>105</v>
      </c>
      <c r="S1940" s="3">
        <v>50</v>
      </c>
      <c r="T1940" s="3">
        <v>123</v>
      </c>
      <c r="U1940" s="3">
        <v>97</v>
      </c>
      <c r="V1940" s="3">
        <v>107</v>
      </c>
      <c r="W1940" s="3">
        <v>108</v>
      </c>
      <c r="X1940" s="3">
        <v>121</v>
      </c>
      <c r="Y1940" s="3">
        <v>113</v>
      </c>
      <c r="Z1940" s="3">
        <v>127</v>
      </c>
      <c r="AA1940" s="3">
        <v>116</v>
      </c>
      <c r="AB1940" s="3">
        <v>124</v>
      </c>
      <c r="AC1940" s="3">
        <v>92</v>
      </c>
      <c r="AD1940" s="3">
        <v>92</v>
      </c>
      <c r="AE1940" s="3">
        <v>88</v>
      </c>
      <c r="AF1940" s="3">
        <v>61</v>
      </c>
      <c r="AG1940" s="3">
        <v>81</v>
      </c>
      <c r="AH1940" s="3">
        <v>57</v>
      </c>
      <c r="AI1940" s="3">
        <v>77</v>
      </c>
      <c r="AJ1940" s="3">
        <v>103</v>
      </c>
      <c r="AK1940" s="3">
        <v>91</v>
      </c>
      <c r="AL1940" s="3">
        <v>158</v>
      </c>
      <c r="AM1940" s="3">
        <v>129</v>
      </c>
      <c r="AN1940" s="3">
        <v>131</v>
      </c>
      <c r="AO1940" s="3">
        <v>197</v>
      </c>
      <c r="AP1940" s="3">
        <v>119</v>
      </c>
      <c r="AQ1940" s="3">
        <v>116</v>
      </c>
      <c r="AR1940" s="3">
        <v>14</v>
      </c>
      <c r="AS1940" s="3">
        <v>42</v>
      </c>
      <c r="AT1940" s="3">
        <v>105</v>
      </c>
      <c r="AU1940" s="3">
        <v>113</v>
      </c>
      <c r="AV1940" s="3">
        <v>94</v>
      </c>
      <c r="AW1940" s="3">
        <v>80</v>
      </c>
      <c r="AX1940" s="10">
        <v>30</v>
      </c>
    </row>
    <row r="1941" spans="1:50" x14ac:dyDescent="0.35">
      <c r="A1941" s="27" t="s">
        <v>145</v>
      </c>
      <c r="B1941" s="3" t="s">
        <v>233</v>
      </c>
      <c r="C1941" s="3" t="s">
        <v>339</v>
      </c>
      <c r="D1941" s="3" t="s">
        <v>167</v>
      </c>
      <c r="E1941" s="4">
        <v>1620</v>
      </c>
      <c r="F1941" s="4">
        <v>1378</v>
      </c>
      <c r="G1941" s="4">
        <v>2777</v>
      </c>
      <c r="H1941" s="4">
        <v>1902</v>
      </c>
      <c r="I1941" s="4">
        <v>2423</v>
      </c>
      <c r="J1941" s="4">
        <v>2321</v>
      </c>
      <c r="K1941" s="4">
        <v>1254</v>
      </c>
      <c r="L1941" s="4">
        <v>1585</v>
      </c>
      <c r="M1941" s="3">
        <v>981</v>
      </c>
      <c r="N1941" s="4">
        <v>1724</v>
      </c>
      <c r="O1941" s="4">
        <v>1366</v>
      </c>
      <c r="P1941" s="4">
        <v>1188</v>
      </c>
      <c r="Q1941" s="4">
        <v>1786</v>
      </c>
      <c r="R1941" s="4">
        <v>1782</v>
      </c>
      <c r="S1941" s="3">
        <v>803</v>
      </c>
      <c r="T1941" s="4">
        <v>1880</v>
      </c>
      <c r="U1941" s="4">
        <v>1691</v>
      </c>
      <c r="V1941" s="4">
        <v>2007</v>
      </c>
      <c r="W1941" s="4">
        <v>2350</v>
      </c>
      <c r="X1941" s="4">
        <v>2130</v>
      </c>
      <c r="Y1941" s="4">
        <v>2185</v>
      </c>
      <c r="Z1941" s="4">
        <v>2629</v>
      </c>
      <c r="AA1941" s="4">
        <v>2391</v>
      </c>
      <c r="AB1941" s="4">
        <v>3316</v>
      </c>
      <c r="AC1941" s="4">
        <v>1700</v>
      </c>
      <c r="AD1941" s="4">
        <v>1942</v>
      </c>
      <c r="AE1941" s="4">
        <v>1370</v>
      </c>
      <c r="AF1941" s="3">
        <v>752</v>
      </c>
      <c r="AG1941" s="4">
        <v>1222</v>
      </c>
      <c r="AH1941" s="3">
        <v>831</v>
      </c>
      <c r="AI1941" s="4">
        <v>1661</v>
      </c>
      <c r="AJ1941" s="4">
        <v>1910</v>
      </c>
      <c r="AK1941" s="4">
        <v>2365</v>
      </c>
      <c r="AL1941" s="4">
        <v>2943</v>
      </c>
      <c r="AM1941" s="4">
        <v>2076</v>
      </c>
      <c r="AN1941" s="4">
        <v>2084</v>
      </c>
      <c r="AO1941" s="4">
        <v>3263</v>
      </c>
      <c r="AP1941" s="4">
        <v>1706</v>
      </c>
      <c r="AQ1941" s="4">
        <v>2481</v>
      </c>
      <c r="AR1941" s="3">
        <v>277</v>
      </c>
      <c r="AS1941" s="3">
        <v>585</v>
      </c>
      <c r="AT1941" s="4">
        <v>1922</v>
      </c>
      <c r="AU1941" s="4">
        <v>2121</v>
      </c>
      <c r="AV1941" s="4">
        <v>1915</v>
      </c>
      <c r="AW1941" s="4">
        <v>1456</v>
      </c>
      <c r="AX1941" s="10">
        <v>458</v>
      </c>
    </row>
    <row r="1942" spans="1:50" x14ac:dyDescent="0.35">
      <c r="A1942" s="27" t="s">
        <v>145</v>
      </c>
      <c r="B1942" s="3" t="s">
        <v>233</v>
      </c>
      <c r="C1942" s="3" t="s">
        <v>339</v>
      </c>
      <c r="D1942" s="3" t="s">
        <v>132</v>
      </c>
      <c r="E1942" s="3">
        <v>15</v>
      </c>
      <c r="F1942" s="3">
        <v>23</v>
      </c>
      <c r="G1942" s="3">
        <v>19</v>
      </c>
      <c r="H1942" s="3">
        <v>16</v>
      </c>
      <c r="I1942" s="3">
        <v>20</v>
      </c>
      <c r="J1942" s="3">
        <v>19</v>
      </c>
      <c r="K1942" s="3">
        <v>10</v>
      </c>
      <c r="L1942" s="3">
        <v>14</v>
      </c>
      <c r="M1942" s="3">
        <v>7</v>
      </c>
      <c r="N1942" s="3">
        <v>21</v>
      </c>
      <c r="O1942" s="3">
        <v>13</v>
      </c>
      <c r="P1942" s="3">
        <v>15</v>
      </c>
      <c r="Q1942" s="3">
        <v>20</v>
      </c>
      <c r="R1942" s="3">
        <v>16</v>
      </c>
      <c r="S1942" s="3">
        <v>11</v>
      </c>
      <c r="T1942" s="3">
        <v>21</v>
      </c>
      <c r="U1942" s="3">
        <v>20</v>
      </c>
      <c r="V1942" s="3">
        <v>18</v>
      </c>
      <c r="W1942" s="3">
        <v>14</v>
      </c>
      <c r="X1942" s="3">
        <v>16</v>
      </c>
      <c r="Y1942" s="3">
        <v>22</v>
      </c>
      <c r="Z1942" s="3">
        <v>23</v>
      </c>
      <c r="AA1942" s="3">
        <v>21</v>
      </c>
      <c r="AB1942" s="3">
        <v>26</v>
      </c>
      <c r="AC1942" s="3">
        <v>18</v>
      </c>
      <c r="AD1942" s="3">
        <v>22</v>
      </c>
      <c r="AE1942" s="3">
        <v>18</v>
      </c>
      <c r="AF1942" s="3">
        <v>7</v>
      </c>
      <c r="AG1942" s="3">
        <v>15</v>
      </c>
      <c r="AH1942" s="3">
        <v>13</v>
      </c>
      <c r="AI1942" s="3">
        <v>16</v>
      </c>
      <c r="AJ1942" s="3">
        <v>19</v>
      </c>
      <c r="AK1942" s="3">
        <v>17</v>
      </c>
      <c r="AL1942" s="3">
        <v>30</v>
      </c>
      <c r="AM1942" s="3">
        <v>28</v>
      </c>
      <c r="AN1942" s="3">
        <v>27</v>
      </c>
      <c r="AO1942" s="3">
        <v>30</v>
      </c>
      <c r="AP1942" s="3">
        <v>23</v>
      </c>
      <c r="AQ1942" s="3">
        <v>26</v>
      </c>
      <c r="AR1942" s="3">
        <v>7</v>
      </c>
      <c r="AS1942" s="3">
        <v>13</v>
      </c>
      <c r="AT1942" s="3">
        <v>23</v>
      </c>
      <c r="AU1942" s="3">
        <v>23</v>
      </c>
      <c r="AV1942" s="3">
        <v>22</v>
      </c>
      <c r="AW1942" s="3">
        <v>20</v>
      </c>
      <c r="AX1942" s="10">
        <v>12</v>
      </c>
    </row>
    <row r="1943" spans="1:50" x14ac:dyDescent="0.35">
      <c r="A1943" s="27" t="s">
        <v>145</v>
      </c>
      <c r="B1943" s="3" t="s">
        <v>234</v>
      </c>
      <c r="C1943" s="3" t="s">
        <v>129</v>
      </c>
      <c r="D1943" s="3" t="s">
        <v>162</v>
      </c>
      <c r="E1943" s="145">
        <v>1651.48</v>
      </c>
      <c r="F1943" s="145">
        <v>486.75</v>
      </c>
      <c r="G1943" s="145">
        <v>1655.94</v>
      </c>
      <c r="H1943" s="145">
        <v>417.38</v>
      </c>
      <c r="I1943" s="145">
        <v>1711.77</v>
      </c>
      <c r="J1943" s="145">
        <v>1218.2</v>
      </c>
      <c r="K1943" s="145">
        <v>1136.05</v>
      </c>
      <c r="L1943" s="145">
        <v>984.32</v>
      </c>
      <c r="M1943" s="145">
        <v>745.58</v>
      </c>
      <c r="N1943" s="145">
        <v>509.46</v>
      </c>
      <c r="O1943" s="145">
        <v>692.93</v>
      </c>
      <c r="P1943" s="145"/>
      <c r="Q1943" s="145">
        <v>496.36</v>
      </c>
      <c r="R1943" s="145">
        <v>1066.48</v>
      </c>
      <c r="S1943" s="145">
        <v>1159.8900000000001</v>
      </c>
      <c r="T1943" s="145">
        <v>627.82000000000005</v>
      </c>
      <c r="U1943" s="145">
        <v>1980.44</v>
      </c>
      <c r="V1943" s="145">
        <v>1945.33</v>
      </c>
      <c r="W1943" s="145">
        <v>1716.07</v>
      </c>
      <c r="X1943" s="145">
        <v>1056.29</v>
      </c>
      <c r="Y1943" s="145">
        <v>2476.19</v>
      </c>
      <c r="Z1943" s="145">
        <v>2235.09</v>
      </c>
      <c r="AA1943" s="145">
        <v>3941.21</v>
      </c>
      <c r="AB1943" s="145">
        <v>3493.01</v>
      </c>
      <c r="AC1943" s="145">
        <v>2059.16</v>
      </c>
      <c r="AD1943" s="145">
        <v>1495.3</v>
      </c>
      <c r="AE1943" s="145">
        <v>4084.43</v>
      </c>
      <c r="AF1943" s="145">
        <v>2079.21</v>
      </c>
      <c r="AG1943" s="145">
        <v>2869.94</v>
      </c>
      <c r="AH1943" s="145">
        <v>1853.72</v>
      </c>
      <c r="AI1943" s="145">
        <v>1768.43</v>
      </c>
      <c r="AJ1943" s="145">
        <v>2265.69</v>
      </c>
      <c r="AK1943" s="145">
        <v>3134.53</v>
      </c>
      <c r="AL1943" s="145">
        <v>7610.98</v>
      </c>
      <c r="AM1943" s="145">
        <v>5038.58</v>
      </c>
      <c r="AN1943" s="145">
        <v>3400.16</v>
      </c>
      <c r="AO1943" s="145">
        <v>3828.35</v>
      </c>
      <c r="AP1943" s="145">
        <v>2030.12</v>
      </c>
      <c r="AQ1943" s="145">
        <v>1050.54</v>
      </c>
      <c r="AR1943" s="145">
        <v>2040.82</v>
      </c>
      <c r="AS1943" s="145">
        <v>3126.41</v>
      </c>
      <c r="AT1943" s="145">
        <v>3225.29</v>
      </c>
      <c r="AU1943" s="145">
        <v>4011.39</v>
      </c>
      <c r="AV1943" s="145">
        <v>2876.18</v>
      </c>
      <c r="AW1943" s="145">
        <v>2694.54</v>
      </c>
      <c r="AX1943" s="195">
        <v>3509.4</v>
      </c>
    </row>
    <row r="1944" spans="1:50" x14ac:dyDescent="0.35">
      <c r="A1944" s="27" t="s">
        <v>145</v>
      </c>
      <c r="B1944" s="3" t="s">
        <v>234</v>
      </c>
      <c r="C1944" s="3" t="s">
        <v>129</v>
      </c>
      <c r="D1944" s="3" t="s">
        <v>166</v>
      </c>
      <c r="E1944" s="145">
        <v>330.3</v>
      </c>
      <c r="F1944" s="145">
        <v>162.25</v>
      </c>
      <c r="G1944" s="145">
        <v>236.56</v>
      </c>
      <c r="H1944" s="145">
        <v>104.35</v>
      </c>
      <c r="I1944" s="145">
        <v>285.3</v>
      </c>
      <c r="J1944" s="145">
        <v>203.03</v>
      </c>
      <c r="K1944" s="145">
        <v>126.23</v>
      </c>
      <c r="L1944" s="145">
        <v>492.16</v>
      </c>
      <c r="M1944" s="145">
        <v>186.4</v>
      </c>
      <c r="N1944" s="145">
        <v>127.37</v>
      </c>
      <c r="O1944" s="145">
        <v>138.59</v>
      </c>
      <c r="P1944" s="145"/>
      <c r="Q1944" s="145">
        <v>124.09</v>
      </c>
      <c r="R1944" s="145">
        <v>177.75</v>
      </c>
      <c r="S1944" s="145">
        <v>144.99</v>
      </c>
      <c r="T1944" s="145">
        <v>89.69</v>
      </c>
      <c r="U1944" s="145">
        <v>220.05</v>
      </c>
      <c r="V1944" s="145">
        <v>324.22000000000003</v>
      </c>
      <c r="W1944" s="145">
        <v>245.15</v>
      </c>
      <c r="X1944" s="145">
        <v>264.07</v>
      </c>
      <c r="Y1944" s="145">
        <v>353.74</v>
      </c>
      <c r="Z1944" s="145">
        <v>159.65</v>
      </c>
      <c r="AA1944" s="145">
        <v>328.43</v>
      </c>
      <c r="AB1944" s="145">
        <v>249.5</v>
      </c>
      <c r="AC1944" s="145">
        <v>187.2</v>
      </c>
      <c r="AD1944" s="145">
        <v>186.91</v>
      </c>
      <c r="AE1944" s="145">
        <v>408.44</v>
      </c>
      <c r="AF1944" s="145">
        <v>346.54</v>
      </c>
      <c r="AG1944" s="145">
        <v>239.16</v>
      </c>
      <c r="AH1944" s="145">
        <v>264.82</v>
      </c>
      <c r="AI1944" s="145">
        <v>221.05</v>
      </c>
      <c r="AJ1944" s="145">
        <v>377.62</v>
      </c>
      <c r="AK1944" s="145">
        <v>284.95999999999998</v>
      </c>
      <c r="AL1944" s="145">
        <v>585.46</v>
      </c>
      <c r="AM1944" s="145">
        <v>458.05</v>
      </c>
      <c r="AN1944" s="145">
        <v>340.02</v>
      </c>
      <c r="AO1944" s="145">
        <v>273.45</v>
      </c>
      <c r="AP1944" s="145">
        <v>184.56</v>
      </c>
      <c r="AQ1944" s="145">
        <v>150.08000000000001</v>
      </c>
      <c r="AR1944" s="145">
        <v>340.14</v>
      </c>
      <c r="AS1944" s="145">
        <v>312.64</v>
      </c>
      <c r="AT1944" s="145">
        <v>645.05999999999995</v>
      </c>
      <c r="AU1944" s="145">
        <v>1002.85</v>
      </c>
      <c r="AV1944" s="145">
        <v>479.36</v>
      </c>
      <c r="AW1944" s="145">
        <v>673.64</v>
      </c>
      <c r="AX1944" s="195">
        <v>501.34</v>
      </c>
    </row>
    <row r="1945" spans="1:50" x14ac:dyDescent="0.35">
      <c r="A1945" s="27" t="s">
        <v>145</v>
      </c>
      <c r="B1945" s="3" t="s">
        <v>234</v>
      </c>
      <c r="C1945" s="3" t="s">
        <v>129</v>
      </c>
      <c r="D1945" s="3" t="s">
        <v>327</v>
      </c>
      <c r="E1945" s="3">
        <v>14</v>
      </c>
      <c r="F1945" s="3">
        <v>6</v>
      </c>
      <c r="G1945" s="3">
        <v>17</v>
      </c>
      <c r="H1945" s="3">
        <v>7</v>
      </c>
      <c r="I1945" s="3">
        <v>24</v>
      </c>
      <c r="J1945" s="3">
        <v>16</v>
      </c>
      <c r="K1945" s="3">
        <v>18</v>
      </c>
      <c r="L1945" s="3">
        <v>6</v>
      </c>
      <c r="M1945" s="3">
        <v>11</v>
      </c>
      <c r="N1945" s="3">
        <v>8</v>
      </c>
      <c r="O1945" s="3">
        <v>8</v>
      </c>
      <c r="P1945" s="3"/>
      <c r="Q1945" s="3">
        <v>5</v>
      </c>
      <c r="R1945" s="3">
        <v>20</v>
      </c>
      <c r="S1945" s="3">
        <v>19</v>
      </c>
      <c r="T1945" s="3">
        <v>12</v>
      </c>
      <c r="U1945" s="3">
        <v>26</v>
      </c>
      <c r="V1945" s="3">
        <v>30</v>
      </c>
      <c r="W1945" s="3">
        <v>22</v>
      </c>
      <c r="X1945" s="3">
        <v>14</v>
      </c>
      <c r="Y1945" s="3">
        <v>21</v>
      </c>
      <c r="Z1945" s="3">
        <v>41</v>
      </c>
      <c r="AA1945" s="3">
        <v>66</v>
      </c>
      <c r="AB1945" s="3">
        <v>46</v>
      </c>
      <c r="AC1945" s="3">
        <v>36</v>
      </c>
      <c r="AD1945" s="3">
        <v>34</v>
      </c>
      <c r="AE1945" s="3">
        <v>21</v>
      </c>
      <c r="AF1945" s="3">
        <v>28</v>
      </c>
      <c r="AG1945" s="3">
        <v>38</v>
      </c>
      <c r="AH1945" s="3">
        <v>31</v>
      </c>
      <c r="AI1945" s="3">
        <v>27</v>
      </c>
      <c r="AJ1945" s="3">
        <v>41</v>
      </c>
      <c r="AK1945" s="3">
        <v>50</v>
      </c>
      <c r="AL1945" s="3">
        <v>79</v>
      </c>
      <c r="AM1945" s="3">
        <v>61</v>
      </c>
      <c r="AN1945" s="3">
        <v>60</v>
      </c>
      <c r="AO1945" s="3">
        <v>77</v>
      </c>
      <c r="AP1945" s="3">
        <v>67</v>
      </c>
      <c r="AQ1945" s="3">
        <v>49</v>
      </c>
      <c r="AR1945" s="3">
        <v>41</v>
      </c>
      <c r="AS1945" s="3">
        <v>56</v>
      </c>
      <c r="AT1945" s="3">
        <v>57</v>
      </c>
      <c r="AU1945" s="3">
        <v>52</v>
      </c>
      <c r="AV1945" s="3">
        <v>49</v>
      </c>
      <c r="AW1945" s="3">
        <v>40</v>
      </c>
      <c r="AX1945" s="10">
        <v>52</v>
      </c>
    </row>
    <row r="1946" spans="1:50" x14ac:dyDescent="0.35">
      <c r="A1946" s="27" t="s">
        <v>145</v>
      </c>
      <c r="B1946" s="3" t="s">
        <v>234</v>
      </c>
      <c r="C1946" s="3" t="s">
        <v>129</v>
      </c>
      <c r="D1946" s="3" t="s">
        <v>167</v>
      </c>
      <c r="E1946" s="3">
        <v>428</v>
      </c>
      <c r="F1946" s="3">
        <v>209</v>
      </c>
      <c r="G1946" s="3">
        <v>626</v>
      </c>
      <c r="H1946" s="3">
        <v>128</v>
      </c>
      <c r="I1946" s="3">
        <v>660</v>
      </c>
      <c r="J1946" s="3">
        <v>244</v>
      </c>
      <c r="K1946" s="3">
        <v>245</v>
      </c>
      <c r="L1946" s="3">
        <v>423</v>
      </c>
      <c r="M1946" s="3">
        <v>235</v>
      </c>
      <c r="N1946" s="3">
        <v>172</v>
      </c>
      <c r="O1946" s="3">
        <v>191</v>
      </c>
      <c r="P1946" s="3"/>
      <c r="Q1946" s="3">
        <v>138</v>
      </c>
      <c r="R1946" s="3">
        <v>406</v>
      </c>
      <c r="S1946" s="3">
        <v>425</v>
      </c>
      <c r="T1946" s="3">
        <v>163</v>
      </c>
      <c r="U1946" s="3">
        <v>747</v>
      </c>
      <c r="V1946" s="3">
        <v>697</v>
      </c>
      <c r="W1946" s="3">
        <v>536</v>
      </c>
      <c r="X1946" s="3">
        <v>387</v>
      </c>
      <c r="Y1946" s="3">
        <v>429</v>
      </c>
      <c r="Z1946" s="3">
        <v>462</v>
      </c>
      <c r="AA1946" s="4">
        <v>1295</v>
      </c>
      <c r="AB1946" s="4">
        <v>1112</v>
      </c>
      <c r="AC1946" s="3">
        <v>597</v>
      </c>
      <c r="AD1946" s="3">
        <v>502</v>
      </c>
      <c r="AE1946" s="3">
        <v>844</v>
      </c>
      <c r="AF1946" s="3">
        <v>932</v>
      </c>
      <c r="AG1946" s="3">
        <v>819</v>
      </c>
      <c r="AH1946" s="3">
        <v>546</v>
      </c>
      <c r="AI1946" s="3">
        <v>456</v>
      </c>
      <c r="AJ1946" s="3">
        <v>843</v>
      </c>
      <c r="AK1946" s="4">
        <v>1089</v>
      </c>
      <c r="AL1946" s="4">
        <v>2192</v>
      </c>
      <c r="AM1946" s="4">
        <v>1772</v>
      </c>
      <c r="AN1946" s="4">
        <v>1045</v>
      </c>
      <c r="AO1946" s="4">
        <v>1425</v>
      </c>
      <c r="AP1946" s="4">
        <v>1214</v>
      </c>
      <c r="AQ1946" s="4">
        <v>1024</v>
      </c>
      <c r="AR1946" s="3">
        <v>981</v>
      </c>
      <c r="AS1946" s="4">
        <v>1083</v>
      </c>
      <c r="AT1946" s="4">
        <v>1126</v>
      </c>
      <c r="AU1946" s="4">
        <v>1568</v>
      </c>
      <c r="AV1946" s="4">
        <v>1025</v>
      </c>
      <c r="AW1946" s="4">
        <v>1004</v>
      </c>
      <c r="AX1946" s="16">
        <v>1266</v>
      </c>
    </row>
    <row r="1947" spans="1:50" x14ac:dyDescent="0.35">
      <c r="A1947" s="27" t="s">
        <v>145</v>
      </c>
      <c r="B1947" s="3" t="s">
        <v>234</v>
      </c>
      <c r="C1947" s="3" t="s">
        <v>129</v>
      </c>
      <c r="D1947" s="3" t="s">
        <v>132</v>
      </c>
      <c r="E1947" s="3">
        <v>5</v>
      </c>
      <c r="F1947" s="3">
        <v>3</v>
      </c>
      <c r="G1947" s="3">
        <v>7</v>
      </c>
      <c r="H1947" s="3">
        <v>4</v>
      </c>
      <c r="I1947" s="3">
        <v>6</v>
      </c>
      <c r="J1947" s="3">
        <v>6</v>
      </c>
      <c r="K1947" s="3">
        <v>9</v>
      </c>
      <c r="L1947" s="3">
        <v>2</v>
      </c>
      <c r="M1947" s="3">
        <v>4</v>
      </c>
      <c r="N1947" s="3">
        <v>4</v>
      </c>
      <c r="O1947" s="3">
        <v>5</v>
      </c>
      <c r="P1947" s="3"/>
      <c r="Q1947" s="3">
        <v>4</v>
      </c>
      <c r="R1947" s="3">
        <v>6</v>
      </c>
      <c r="S1947" s="3">
        <v>8</v>
      </c>
      <c r="T1947" s="3">
        <v>7</v>
      </c>
      <c r="U1947" s="3">
        <v>9</v>
      </c>
      <c r="V1947" s="3">
        <v>6</v>
      </c>
      <c r="W1947" s="3">
        <v>7</v>
      </c>
      <c r="X1947" s="3">
        <v>4</v>
      </c>
      <c r="Y1947" s="3">
        <v>7</v>
      </c>
      <c r="Z1947" s="3">
        <v>14</v>
      </c>
      <c r="AA1947" s="3">
        <v>12</v>
      </c>
      <c r="AB1947" s="3">
        <v>14</v>
      </c>
      <c r="AC1947" s="3">
        <v>11</v>
      </c>
      <c r="AD1947" s="3">
        <v>8</v>
      </c>
      <c r="AE1947" s="3">
        <v>10</v>
      </c>
      <c r="AF1947" s="3">
        <v>6</v>
      </c>
      <c r="AG1947" s="3">
        <v>12</v>
      </c>
      <c r="AH1947" s="3">
        <v>7</v>
      </c>
      <c r="AI1947" s="3">
        <v>8</v>
      </c>
      <c r="AJ1947" s="3">
        <v>6</v>
      </c>
      <c r="AK1947" s="3">
        <v>11</v>
      </c>
      <c r="AL1947" s="3">
        <v>13</v>
      </c>
      <c r="AM1947" s="3">
        <v>11</v>
      </c>
      <c r="AN1947" s="3">
        <v>10</v>
      </c>
      <c r="AO1947" s="3">
        <v>14</v>
      </c>
      <c r="AP1947" s="3">
        <v>11</v>
      </c>
      <c r="AQ1947" s="3">
        <v>7</v>
      </c>
      <c r="AR1947" s="3">
        <v>6</v>
      </c>
      <c r="AS1947" s="3">
        <v>10</v>
      </c>
      <c r="AT1947" s="3">
        <v>5</v>
      </c>
      <c r="AU1947" s="3">
        <v>4</v>
      </c>
      <c r="AV1947" s="3">
        <v>6</v>
      </c>
      <c r="AW1947" s="3">
        <v>4</v>
      </c>
      <c r="AX1947" s="10">
        <v>7</v>
      </c>
    </row>
    <row r="1948" spans="1:50" x14ac:dyDescent="0.35">
      <c r="A1948" s="27" t="s">
        <v>145</v>
      </c>
      <c r="B1948" s="3" t="s">
        <v>234</v>
      </c>
      <c r="C1948" s="3" t="s">
        <v>333</v>
      </c>
      <c r="D1948" s="3" t="s">
        <v>162</v>
      </c>
      <c r="E1948" s="145">
        <v>688.43</v>
      </c>
      <c r="F1948" s="145"/>
      <c r="G1948" s="145">
        <v>571.04</v>
      </c>
      <c r="H1948" s="145">
        <v>44.12</v>
      </c>
      <c r="I1948" s="145">
        <v>44.12</v>
      </c>
      <c r="J1948" s="145">
        <v>436.96</v>
      </c>
      <c r="K1948" s="145">
        <v>260.89</v>
      </c>
      <c r="L1948" s="145"/>
      <c r="M1948" s="145"/>
      <c r="N1948" s="145">
        <v>87.34</v>
      </c>
      <c r="O1948" s="145">
        <v>190.1</v>
      </c>
      <c r="P1948" s="145"/>
      <c r="Q1948" s="145">
        <v>88.1</v>
      </c>
      <c r="R1948" s="145"/>
      <c r="S1948" s="145">
        <v>238.92</v>
      </c>
      <c r="T1948" s="145">
        <v>44.24</v>
      </c>
      <c r="U1948" s="145">
        <v>44.68</v>
      </c>
      <c r="V1948" s="145"/>
      <c r="W1948" s="145">
        <v>44.24</v>
      </c>
      <c r="X1948" s="145"/>
      <c r="Y1948" s="145">
        <v>879.85</v>
      </c>
      <c r="Z1948" s="145">
        <v>457.42</v>
      </c>
      <c r="AA1948" s="145"/>
      <c r="AB1948" s="145">
        <v>88.48</v>
      </c>
      <c r="AC1948" s="145">
        <v>136.66</v>
      </c>
      <c r="AD1948" s="145">
        <v>90.52</v>
      </c>
      <c r="AE1948" s="145">
        <v>945.26</v>
      </c>
      <c r="AF1948" s="145">
        <v>0</v>
      </c>
      <c r="AG1948" s="145">
        <v>683.68</v>
      </c>
      <c r="AH1948" s="145">
        <v>45.24</v>
      </c>
      <c r="AI1948" s="145">
        <v>457.4</v>
      </c>
      <c r="AJ1948" s="145">
        <v>45.26</v>
      </c>
      <c r="AK1948" s="145">
        <v>45.26</v>
      </c>
      <c r="AL1948" s="145">
        <v>1008.72</v>
      </c>
      <c r="AM1948" s="145"/>
      <c r="AN1948" s="145">
        <v>367.28</v>
      </c>
      <c r="AO1948" s="145">
        <v>45.73</v>
      </c>
      <c r="AP1948" s="145">
        <v>91.46</v>
      </c>
      <c r="AQ1948" s="145"/>
      <c r="AR1948" s="145">
        <v>257.41000000000003</v>
      </c>
      <c r="AS1948" s="145"/>
      <c r="AT1948" s="145"/>
      <c r="AU1948" s="145"/>
      <c r="AV1948" s="145">
        <v>45.73</v>
      </c>
      <c r="AW1948" s="145"/>
      <c r="AX1948" s="195"/>
    </row>
    <row r="1949" spans="1:50" x14ac:dyDescent="0.35">
      <c r="A1949" s="27" t="s">
        <v>145</v>
      </c>
      <c r="B1949" s="3" t="s">
        <v>234</v>
      </c>
      <c r="C1949" s="3" t="s">
        <v>333</v>
      </c>
      <c r="D1949" s="3" t="s">
        <v>166</v>
      </c>
      <c r="E1949" s="145">
        <v>344.22</v>
      </c>
      <c r="F1949" s="145"/>
      <c r="G1949" s="145">
        <v>190.35</v>
      </c>
      <c r="H1949" s="145">
        <v>44.12</v>
      </c>
      <c r="I1949" s="145">
        <v>44.12</v>
      </c>
      <c r="J1949" s="145">
        <v>436.96</v>
      </c>
      <c r="K1949" s="145">
        <v>130.44999999999999</v>
      </c>
      <c r="L1949" s="145"/>
      <c r="M1949" s="145"/>
      <c r="N1949" s="145">
        <v>43.67</v>
      </c>
      <c r="O1949" s="145">
        <v>190.1</v>
      </c>
      <c r="P1949" s="145"/>
      <c r="Q1949" s="145">
        <v>88.1</v>
      </c>
      <c r="R1949" s="145"/>
      <c r="S1949" s="145">
        <v>79.64</v>
      </c>
      <c r="T1949" s="145">
        <v>44.24</v>
      </c>
      <c r="U1949" s="145">
        <v>44.68</v>
      </c>
      <c r="V1949" s="145"/>
      <c r="W1949" s="145">
        <v>44.24</v>
      </c>
      <c r="X1949" s="145"/>
      <c r="Y1949" s="145">
        <v>879.85</v>
      </c>
      <c r="Z1949" s="145">
        <v>228.71</v>
      </c>
      <c r="AA1949" s="145"/>
      <c r="AB1949" s="145">
        <v>44.24</v>
      </c>
      <c r="AC1949" s="145">
        <v>68.33</v>
      </c>
      <c r="AD1949" s="145">
        <v>90.52</v>
      </c>
      <c r="AE1949" s="145">
        <v>472.63</v>
      </c>
      <c r="AF1949" s="145">
        <v>0</v>
      </c>
      <c r="AG1949" s="145">
        <v>227.89</v>
      </c>
      <c r="AH1949" s="145">
        <v>22.62</v>
      </c>
      <c r="AI1949" s="145">
        <v>228.7</v>
      </c>
      <c r="AJ1949" s="145">
        <v>45.26</v>
      </c>
      <c r="AK1949" s="145">
        <v>45.26</v>
      </c>
      <c r="AL1949" s="145">
        <v>504.36</v>
      </c>
      <c r="AM1949" s="145"/>
      <c r="AN1949" s="145">
        <v>367.28</v>
      </c>
      <c r="AO1949" s="145">
        <v>45.73</v>
      </c>
      <c r="AP1949" s="145">
        <v>91.46</v>
      </c>
      <c r="AQ1949" s="145"/>
      <c r="AR1949" s="145">
        <v>257.41000000000003</v>
      </c>
      <c r="AS1949" s="145"/>
      <c r="AT1949" s="145"/>
      <c r="AU1949" s="145"/>
      <c r="AV1949" s="145">
        <v>45.73</v>
      </c>
      <c r="AW1949" s="145"/>
      <c r="AX1949" s="195"/>
    </row>
    <row r="1950" spans="1:50" x14ac:dyDescent="0.35">
      <c r="A1950" s="27" t="s">
        <v>145</v>
      </c>
      <c r="B1950" s="3" t="s">
        <v>234</v>
      </c>
      <c r="C1950" s="3" t="s">
        <v>333</v>
      </c>
      <c r="D1950" s="3" t="s">
        <v>327</v>
      </c>
      <c r="E1950" s="3">
        <v>4</v>
      </c>
      <c r="F1950" s="3"/>
      <c r="G1950" s="3">
        <v>5</v>
      </c>
      <c r="H1950" s="3">
        <v>1</v>
      </c>
      <c r="I1950" s="3">
        <v>1</v>
      </c>
      <c r="J1950" s="3">
        <v>2</v>
      </c>
      <c r="K1950" s="3">
        <v>2</v>
      </c>
      <c r="L1950" s="3"/>
      <c r="M1950" s="3"/>
      <c r="N1950" s="3">
        <v>2</v>
      </c>
      <c r="O1950" s="3">
        <v>1</v>
      </c>
      <c r="P1950" s="3"/>
      <c r="Q1950" s="3">
        <v>1</v>
      </c>
      <c r="R1950" s="3"/>
      <c r="S1950" s="3">
        <v>3</v>
      </c>
      <c r="T1950" s="3">
        <v>1</v>
      </c>
      <c r="U1950" s="3">
        <v>1</v>
      </c>
      <c r="V1950" s="3"/>
      <c r="W1950" s="3">
        <v>1</v>
      </c>
      <c r="X1950" s="3"/>
      <c r="Y1950" s="3">
        <v>1</v>
      </c>
      <c r="Z1950" s="3">
        <v>3</v>
      </c>
      <c r="AA1950" s="3"/>
      <c r="AB1950" s="3">
        <v>2</v>
      </c>
      <c r="AC1950" s="3">
        <v>3</v>
      </c>
      <c r="AD1950" s="3">
        <v>2</v>
      </c>
      <c r="AE1950" s="3">
        <v>2</v>
      </c>
      <c r="AF1950" s="3">
        <v>2</v>
      </c>
      <c r="AG1950" s="3">
        <v>4</v>
      </c>
      <c r="AH1950" s="3">
        <v>3</v>
      </c>
      <c r="AI1950" s="3">
        <v>3</v>
      </c>
      <c r="AJ1950" s="3">
        <v>1</v>
      </c>
      <c r="AK1950" s="3">
        <v>1</v>
      </c>
      <c r="AL1950" s="3">
        <v>7</v>
      </c>
      <c r="AM1950" s="3"/>
      <c r="AN1950" s="3">
        <v>2</v>
      </c>
      <c r="AO1950" s="3">
        <v>1</v>
      </c>
      <c r="AP1950" s="3">
        <v>2</v>
      </c>
      <c r="AQ1950" s="3"/>
      <c r="AR1950" s="3">
        <v>1</v>
      </c>
      <c r="AS1950" s="3"/>
      <c r="AT1950" s="3"/>
      <c r="AU1950" s="3"/>
      <c r="AV1950" s="3">
        <v>1</v>
      </c>
      <c r="AW1950" s="3"/>
      <c r="AX1950" s="10"/>
    </row>
    <row r="1951" spans="1:50" x14ac:dyDescent="0.35">
      <c r="A1951" s="27" t="s">
        <v>145</v>
      </c>
      <c r="B1951" s="3" t="s">
        <v>234</v>
      </c>
      <c r="C1951" s="3" t="s">
        <v>333</v>
      </c>
      <c r="D1951" s="3" t="s">
        <v>167</v>
      </c>
      <c r="E1951" s="3">
        <v>0</v>
      </c>
      <c r="F1951" s="3"/>
      <c r="G1951" s="3">
        <v>0</v>
      </c>
      <c r="H1951" s="3">
        <v>0</v>
      </c>
      <c r="I1951" s="3">
        <v>0</v>
      </c>
      <c r="J1951" s="3">
        <v>0</v>
      </c>
      <c r="K1951" s="3">
        <v>0</v>
      </c>
      <c r="L1951" s="3"/>
      <c r="M1951" s="3"/>
      <c r="N1951" s="3">
        <v>0</v>
      </c>
      <c r="O1951" s="3">
        <v>0</v>
      </c>
      <c r="P1951" s="3"/>
      <c r="Q1951" s="3">
        <v>0</v>
      </c>
      <c r="R1951" s="3"/>
      <c r="S1951" s="3">
        <v>0</v>
      </c>
      <c r="T1951" s="3">
        <v>0</v>
      </c>
      <c r="U1951" s="3">
        <v>0</v>
      </c>
      <c r="V1951" s="3"/>
      <c r="W1951" s="3">
        <v>0</v>
      </c>
      <c r="X1951" s="3"/>
      <c r="Y1951" s="3">
        <v>0</v>
      </c>
      <c r="Z1951" s="3">
        <v>0</v>
      </c>
      <c r="AA1951" s="3"/>
      <c r="AB1951" s="3">
        <v>0</v>
      </c>
      <c r="AC1951" s="3">
        <v>0</v>
      </c>
      <c r="AD1951" s="3">
        <v>0</v>
      </c>
      <c r="AE1951" s="3">
        <v>0</v>
      </c>
      <c r="AF1951" s="3">
        <v>0</v>
      </c>
      <c r="AG1951" s="3">
        <v>0</v>
      </c>
      <c r="AH1951" s="3">
        <v>0</v>
      </c>
      <c r="AI1951" s="3">
        <v>0</v>
      </c>
      <c r="AJ1951" s="3">
        <v>0</v>
      </c>
      <c r="AK1951" s="3">
        <v>0</v>
      </c>
      <c r="AL1951" s="3">
        <v>0</v>
      </c>
      <c r="AM1951" s="3"/>
      <c r="AN1951" s="3">
        <v>0</v>
      </c>
      <c r="AO1951" s="3">
        <v>0</v>
      </c>
      <c r="AP1951" s="3">
        <v>0</v>
      </c>
      <c r="AQ1951" s="3"/>
      <c r="AR1951" s="3">
        <v>0</v>
      </c>
      <c r="AS1951" s="3"/>
      <c r="AT1951" s="3"/>
      <c r="AU1951" s="3"/>
      <c r="AV1951" s="3">
        <v>0</v>
      </c>
      <c r="AW1951" s="3"/>
      <c r="AX1951" s="10"/>
    </row>
    <row r="1952" spans="1:50" x14ac:dyDescent="0.35">
      <c r="A1952" s="27" t="s">
        <v>145</v>
      </c>
      <c r="B1952" s="3" t="s">
        <v>234</v>
      </c>
      <c r="C1952" s="3" t="s">
        <v>333</v>
      </c>
      <c r="D1952" s="3" t="s">
        <v>132</v>
      </c>
      <c r="E1952" s="3">
        <v>2</v>
      </c>
      <c r="F1952" s="3"/>
      <c r="G1952" s="3">
        <v>3</v>
      </c>
      <c r="H1952" s="3">
        <v>1</v>
      </c>
      <c r="I1952" s="3">
        <v>1</v>
      </c>
      <c r="J1952" s="3">
        <v>1</v>
      </c>
      <c r="K1952" s="3">
        <v>2</v>
      </c>
      <c r="L1952" s="3"/>
      <c r="M1952" s="3"/>
      <c r="N1952" s="3">
        <v>2</v>
      </c>
      <c r="O1952" s="3">
        <v>1</v>
      </c>
      <c r="P1952" s="3"/>
      <c r="Q1952" s="3">
        <v>1</v>
      </c>
      <c r="R1952" s="3"/>
      <c r="S1952" s="3">
        <v>3</v>
      </c>
      <c r="T1952" s="3">
        <v>1</v>
      </c>
      <c r="U1952" s="3">
        <v>1</v>
      </c>
      <c r="V1952" s="3"/>
      <c r="W1952" s="3">
        <v>1</v>
      </c>
      <c r="X1952" s="3"/>
      <c r="Y1952" s="3">
        <v>1</v>
      </c>
      <c r="Z1952" s="3">
        <v>2</v>
      </c>
      <c r="AA1952" s="3"/>
      <c r="AB1952" s="3">
        <v>2</v>
      </c>
      <c r="AC1952" s="3">
        <v>2</v>
      </c>
      <c r="AD1952" s="3">
        <v>1</v>
      </c>
      <c r="AE1952" s="3">
        <v>2</v>
      </c>
      <c r="AF1952" s="3">
        <v>1</v>
      </c>
      <c r="AG1952" s="3">
        <v>3</v>
      </c>
      <c r="AH1952" s="3">
        <v>2</v>
      </c>
      <c r="AI1952" s="3">
        <v>2</v>
      </c>
      <c r="AJ1952" s="3">
        <v>1</v>
      </c>
      <c r="AK1952" s="3">
        <v>1</v>
      </c>
      <c r="AL1952" s="3">
        <v>2</v>
      </c>
      <c r="AM1952" s="3"/>
      <c r="AN1952" s="3">
        <v>1</v>
      </c>
      <c r="AO1952" s="3">
        <v>1</v>
      </c>
      <c r="AP1952" s="3">
        <v>1</v>
      </c>
      <c r="AQ1952" s="3"/>
      <c r="AR1952" s="3">
        <v>1</v>
      </c>
      <c r="AS1952" s="3"/>
      <c r="AT1952" s="3"/>
      <c r="AU1952" s="3"/>
      <c r="AV1952" s="3">
        <v>1</v>
      </c>
      <c r="AW1952" s="3"/>
      <c r="AX1952" s="10"/>
    </row>
    <row r="1953" spans="1:50" x14ac:dyDescent="0.35">
      <c r="A1953" s="27" t="s">
        <v>145</v>
      </c>
      <c r="B1953" s="3" t="s">
        <v>234</v>
      </c>
      <c r="C1953" s="3" t="s">
        <v>334</v>
      </c>
      <c r="D1953" s="3" t="s">
        <v>162</v>
      </c>
      <c r="E1953" s="145">
        <v>232.61</v>
      </c>
      <c r="F1953" s="145">
        <v>74.63</v>
      </c>
      <c r="G1953" s="145">
        <v>104.18</v>
      </c>
      <c r="H1953" s="145">
        <v>4.8600000000000003</v>
      </c>
      <c r="I1953" s="145">
        <v>53.73</v>
      </c>
      <c r="J1953" s="145">
        <v>0</v>
      </c>
      <c r="K1953" s="145">
        <v>14.08</v>
      </c>
      <c r="L1953" s="145"/>
      <c r="M1953" s="145"/>
      <c r="N1953" s="145">
        <v>34.32</v>
      </c>
      <c r="O1953" s="145">
        <v>67.75</v>
      </c>
      <c r="P1953" s="145"/>
      <c r="Q1953" s="145">
        <v>117.02</v>
      </c>
      <c r="R1953" s="145"/>
      <c r="S1953" s="145">
        <v>150.07</v>
      </c>
      <c r="T1953" s="145">
        <v>27.12</v>
      </c>
      <c r="U1953" s="145">
        <v>227.24</v>
      </c>
      <c r="V1953" s="145"/>
      <c r="W1953" s="145">
        <v>1.03</v>
      </c>
      <c r="X1953" s="145"/>
      <c r="Y1953" s="145">
        <v>229.92</v>
      </c>
      <c r="Z1953" s="145">
        <v>204.73</v>
      </c>
      <c r="AA1953" s="145"/>
      <c r="AB1953" s="145">
        <v>29.18</v>
      </c>
      <c r="AC1953" s="145">
        <v>23.92</v>
      </c>
      <c r="AD1953" s="145">
        <v>2.12</v>
      </c>
      <c r="AE1953" s="145">
        <v>927.11</v>
      </c>
      <c r="AF1953" s="145">
        <v>0</v>
      </c>
      <c r="AG1953" s="145">
        <v>158.86000000000001</v>
      </c>
      <c r="AH1953" s="145">
        <v>70.87</v>
      </c>
      <c r="AI1953" s="145">
        <v>167.01</v>
      </c>
      <c r="AJ1953" s="145">
        <v>3.78</v>
      </c>
      <c r="AK1953" s="145">
        <v>42.88</v>
      </c>
      <c r="AL1953" s="145">
        <v>994.76</v>
      </c>
      <c r="AM1953" s="145"/>
      <c r="AN1953" s="145">
        <v>154.16</v>
      </c>
      <c r="AO1953" s="145">
        <v>1.07</v>
      </c>
      <c r="AP1953" s="145">
        <v>2.14</v>
      </c>
      <c r="AQ1953" s="145"/>
      <c r="AR1953" s="145">
        <v>14.15</v>
      </c>
      <c r="AS1953" s="145"/>
      <c r="AT1953" s="145"/>
      <c r="AU1953" s="145"/>
      <c r="AV1953" s="145">
        <v>1.07</v>
      </c>
      <c r="AW1953" s="145"/>
      <c r="AX1953" s="195"/>
    </row>
    <row r="1954" spans="1:50" x14ac:dyDescent="0.35">
      <c r="A1954" s="27" t="s">
        <v>145</v>
      </c>
      <c r="B1954" s="3" t="s">
        <v>234</v>
      </c>
      <c r="C1954" s="3" t="s">
        <v>334</v>
      </c>
      <c r="D1954" s="3" t="s">
        <v>166</v>
      </c>
      <c r="E1954" s="145">
        <v>116.31</v>
      </c>
      <c r="F1954" s="145">
        <v>74.63</v>
      </c>
      <c r="G1954" s="145">
        <v>34.729999999999997</v>
      </c>
      <c r="H1954" s="145">
        <v>4.8600000000000003</v>
      </c>
      <c r="I1954" s="145">
        <v>53.73</v>
      </c>
      <c r="J1954" s="145">
        <v>0</v>
      </c>
      <c r="K1954" s="145">
        <v>7.04</v>
      </c>
      <c r="L1954" s="145"/>
      <c r="M1954" s="145"/>
      <c r="N1954" s="145">
        <v>17.16</v>
      </c>
      <c r="O1954" s="145">
        <v>33.880000000000003</v>
      </c>
      <c r="P1954" s="145"/>
      <c r="Q1954" s="145">
        <v>58.51</v>
      </c>
      <c r="R1954" s="145"/>
      <c r="S1954" s="145">
        <v>37.520000000000003</v>
      </c>
      <c r="T1954" s="145">
        <v>27.12</v>
      </c>
      <c r="U1954" s="145">
        <v>227.24</v>
      </c>
      <c r="V1954" s="145"/>
      <c r="W1954" s="145">
        <v>1.03</v>
      </c>
      <c r="X1954" s="145"/>
      <c r="Y1954" s="145">
        <v>229.92</v>
      </c>
      <c r="Z1954" s="145">
        <v>102.37</v>
      </c>
      <c r="AA1954" s="145"/>
      <c r="AB1954" s="145">
        <v>14.59</v>
      </c>
      <c r="AC1954" s="145">
        <v>11.96</v>
      </c>
      <c r="AD1954" s="145">
        <v>2.12</v>
      </c>
      <c r="AE1954" s="145">
        <v>309.04000000000002</v>
      </c>
      <c r="AF1954" s="145">
        <v>0</v>
      </c>
      <c r="AG1954" s="145">
        <v>52.95</v>
      </c>
      <c r="AH1954" s="145">
        <v>35.44</v>
      </c>
      <c r="AI1954" s="145">
        <v>55.67</v>
      </c>
      <c r="AJ1954" s="145">
        <v>3.78</v>
      </c>
      <c r="AK1954" s="145">
        <v>21.44</v>
      </c>
      <c r="AL1954" s="145">
        <v>497.38</v>
      </c>
      <c r="AM1954" s="145"/>
      <c r="AN1954" s="145">
        <v>154.16</v>
      </c>
      <c r="AO1954" s="145">
        <v>1.07</v>
      </c>
      <c r="AP1954" s="145">
        <v>2.14</v>
      </c>
      <c r="AQ1954" s="145"/>
      <c r="AR1954" s="145">
        <v>14.15</v>
      </c>
      <c r="AS1954" s="145"/>
      <c r="AT1954" s="145"/>
      <c r="AU1954" s="145"/>
      <c r="AV1954" s="145">
        <v>1.07</v>
      </c>
      <c r="AW1954" s="145"/>
      <c r="AX1954" s="195"/>
    </row>
    <row r="1955" spans="1:50" x14ac:dyDescent="0.35">
      <c r="A1955" s="27" t="s">
        <v>145</v>
      </c>
      <c r="B1955" s="3" t="s">
        <v>234</v>
      </c>
      <c r="C1955" s="3" t="s">
        <v>334</v>
      </c>
      <c r="D1955" s="3" t="s">
        <v>327</v>
      </c>
      <c r="E1955" s="3">
        <v>0</v>
      </c>
      <c r="F1955" s="3">
        <v>0</v>
      </c>
      <c r="G1955" s="3">
        <v>0</v>
      </c>
      <c r="H1955" s="3">
        <v>0</v>
      </c>
      <c r="I1955" s="3">
        <v>0</v>
      </c>
      <c r="J1955" s="3">
        <v>0</v>
      </c>
      <c r="K1955" s="3">
        <v>0</v>
      </c>
      <c r="L1955" s="3"/>
      <c r="M1955" s="3"/>
      <c r="N1955" s="3">
        <v>0</v>
      </c>
      <c r="O1955" s="3">
        <v>0</v>
      </c>
      <c r="P1955" s="3"/>
      <c r="Q1955" s="3">
        <v>0</v>
      </c>
      <c r="R1955" s="3"/>
      <c r="S1955" s="3">
        <v>0</v>
      </c>
      <c r="T1955" s="3">
        <v>0</v>
      </c>
      <c r="U1955" s="3">
        <v>0</v>
      </c>
      <c r="V1955" s="3"/>
      <c r="W1955" s="3">
        <v>0</v>
      </c>
      <c r="X1955" s="3"/>
      <c r="Y1955" s="3">
        <v>0</v>
      </c>
      <c r="Z1955" s="3">
        <v>0</v>
      </c>
      <c r="AA1955" s="3"/>
      <c r="AB1955" s="3">
        <v>0</v>
      </c>
      <c r="AC1955" s="3">
        <v>0</v>
      </c>
      <c r="AD1955" s="3">
        <v>0</v>
      </c>
      <c r="AE1955" s="3">
        <v>0</v>
      </c>
      <c r="AF1955" s="3">
        <v>0</v>
      </c>
      <c r="AG1955" s="3">
        <v>0</v>
      </c>
      <c r="AH1955" s="3">
        <v>0</v>
      </c>
      <c r="AI1955" s="3">
        <v>0</v>
      </c>
      <c r="AJ1955" s="3">
        <v>0</v>
      </c>
      <c r="AK1955" s="3">
        <v>0</v>
      </c>
      <c r="AL1955" s="3">
        <v>0</v>
      </c>
      <c r="AM1955" s="3"/>
      <c r="AN1955" s="3">
        <v>0</v>
      </c>
      <c r="AO1955" s="3">
        <v>0</v>
      </c>
      <c r="AP1955" s="3">
        <v>0</v>
      </c>
      <c r="AQ1955" s="3"/>
      <c r="AR1955" s="3">
        <v>0</v>
      </c>
      <c r="AS1955" s="3"/>
      <c r="AT1955" s="3"/>
      <c r="AU1955" s="3"/>
      <c r="AV1955" s="3">
        <v>0</v>
      </c>
      <c r="AW1955" s="3"/>
      <c r="AX1955" s="10"/>
    </row>
    <row r="1956" spans="1:50" x14ac:dyDescent="0.35">
      <c r="A1956" s="27" t="s">
        <v>145</v>
      </c>
      <c r="B1956" s="3" t="s">
        <v>234</v>
      </c>
      <c r="C1956" s="3" t="s">
        <v>334</v>
      </c>
      <c r="D1956" s="3" t="s">
        <v>167</v>
      </c>
      <c r="E1956" s="3">
        <v>172</v>
      </c>
      <c r="F1956" s="3">
        <v>43</v>
      </c>
      <c r="G1956" s="3">
        <v>171</v>
      </c>
      <c r="H1956" s="3">
        <v>6</v>
      </c>
      <c r="I1956" s="3">
        <v>28</v>
      </c>
      <c r="J1956" s="3">
        <v>50</v>
      </c>
      <c r="K1956" s="3">
        <v>6</v>
      </c>
      <c r="L1956" s="3"/>
      <c r="M1956" s="3"/>
      <c r="N1956" s="3">
        <v>23</v>
      </c>
      <c r="O1956" s="3">
        <v>39</v>
      </c>
      <c r="P1956" s="3"/>
      <c r="Q1956" s="3">
        <v>64</v>
      </c>
      <c r="R1956" s="3"/>
      <c r="S1956" s="3">
        <v>119</v>
      </c>
      <c r="T1956" s="3">
        <v>19</v>
      </c>
      <c r="U1956" s="3">
        <v>144</v>
      </c>
      <c r="V1956" s="3"/>
      <c r="W1956" s="3">
        <v>1</v>
      </c>
      <c r="X1956" s="3"/>
      <c r="Y1956" s="3">
        <v>12</v>
      </c>
      <c r="Z1956" s="3">
        <v>57</v>
      </c>
      <c r="AA1956" s="3"/>
      <c r="AB1956" s="3">
        <v>20</v>
      </c>
      <c r="AC1956" s="3">
        <v>11</v>
      </c>
      <c r="AD1956" s="3">
        <v>2</v>
      </c>
      <c r="AE1956" s="3">
        <v>76</v>
      </c>
      <c r="AF1956" s="3">
        <v>158</v>
      </c>
      <c r="AG1956" s="3">
        <v>213</v>
      </c>
      <c r="AH1956" s="3">
        <v>78</v>
      </c>
      <c r="AI1956" s="3">
        <v>68</v>
      </c>
      <c r="AJ1956" s="3">
        <v>3</v>
      </c>
      <c r="AK1956" s="3">
        <v>29</v>
      </c>
      <c r="AL1956" s="3">
        <v>266</v>
      </c>
      <c r="AM1956" s="3"/>
      <c r="AN1956" s="3">
        <v>41</v>
      </c>
      <c r="AO1956" s="3">
        <v>1</v>
      </c>
      <c r="AP1956" s="3">
        <v>2</v>
      </c>
      <c r="AQ1956" s="3"/>
      <c r="AR1956" s="3">
        <v>1</v>
      </c>
      <c r="AS1956" s="3"/>
      <c r="AT1956" s="3"/>
      <c r="AU1956" s="3"/>
      <c r="AV1956" s="3">
        <v>1</v>
      </c>
      <c r="AW1956" s="3"/>
      <c r="AX1956" s="10"/>
    </row>
    <row r="1957" spans="1:50" x14ac:dyDescent="0.35">
      <c r="A1957" s="27" t="s">
        <v>145</v>
      </c>
      <c r="B1957" s="3" t="s">
        <v>234</v>
      </c>
      <c r="C1957" s="3" t="s">
        <v>334</v>
      </c>
      <c r="D1957" s="3" t="s">
        <v>132</v>
      </c>
      <c r="E1957" s="3">
        <v>2</v>
      </c>
      <c r="F1957" s="3">
        <v>1</v>
      </c>
      <c r="G1957" s="3">
        <v>3</v>
      </c>
      <c r="H1957" s="3">
        <v>1</v>
      </c>
      <c r="I1957" s="3">
        <v>1</v>
      </c>
      <c r="J1957" s="3">
        <v>1</v>
      </c>
      <c r="K1957" s="3">
        <v>2</v>
      </c>
      <c r="L1957" s="3"/>
      <c r="M1957" s="3"/>
      <c r="N1957" s="3">
        <v>2</v>
      </c>
      <c r="O1957" s="3">
        <v>2</v>
      </c>
      <c r="P1957" s="3"/>
      <c r="Q1957" s="3">
        <v>2</v>
      </c>
      <c r="R1957" s="3"/>
      <c r="S1957" s="3">
        <v>4</v>
      </c>
      <c r="T1957" s="3">
        <v>1</v>
      </c>
      <c r="U1957" s="3">
        <v>1</v>
      </c>
      <c r="V1957" s="3"/>
      <c r="W1957" s="3">
        <v>1</v>
      </c>
      <c r="X1957" s="3"/>
      <c r="Y1957" s="3">
        <v>1</v>
      </c>
      <c r="Z1957" s="3">
        <v>2</v>
      </c>
      <c r="AA1957" s="3"/>
      <c r="AB1957" s="3">
        <v>2</v>
      </c>
      <c r="AC1957" s="3">
        <v>2</v>
      </c>
      <c r="AD1957" s="3">
        <v>1</v>
      </c>
      <c r="AE1957" s="3">
        <v>3</v>
      </c>
      <c r="AF1957" s="3">
        <v>2</v>
      </c>
      <c r="AG1957" s="3">
        <v>3</v>
      </c>
      <c r="AH1957" s="3">
        <v>2</v>
      </c>
      <c r="AI1957" s="3">
        <v>3</v>
      </c>
      <c r="AJ1957" s="3">
        <v>1</v>
      </c>
      <c r="AK1957" s="3">
        <v>2</v>
      </c>
      <c r="AL1957" s="3">
        <v>2</v>
      </c>
      <c r="AM1957" s="3"/>
      <c r="AN1957" s="3">
        <v>1</v>
      </c>
      <c r="AO1957" s="3">
        <v>1</v>
      </c>
      <c r="AP1957" s="3">
        <v>1</v>
      </c>
      <c r="AQ1957" s="3"/>
      <c r="AR1957" s="3">
        <v>1</v>
      </c>
      <c r="AS1957" s="3"/>
      <c r="AT1957" s="3"/>
      <c r="AU1957" s="3"/>
      <c r="AV1957" s="3">
        <v>1</v>
      </c>
      <c r="AW1957" s="3"/>
      <c r="AX1957" s="10"/>
    </row>
    <row r="1958" spans="1:50" x14ac:dyDescent="0.35">
      <c r="A1958" s="27" t="s">
        <v>145</v>
      </c>
      <c r="B1958" s="3" t="s">
        <v>234</v>
      </c>
      <c r="C1958" s="3" t="s">
        <v>336</v>
      </c>
      <c r="D1958" s="3" t="s">
        <v>162</v>
      </c>
      <c r="E1958" s="145"/>
      <c r="F1958" s="145"/>
      <c r="G1958" s="145"/>
      <c r="H1958" s="145"/>
      <c r="I1958" s="145"/>
      <c r="J1958" s="145"/>
      <c r="K1958" s="145"/>
      <c r="L1958" s="145"/>
      <c r="M1958" s="145"/>
      <c r="N1958" s="145"/>
      <c r="O1958" s="145"/>
      <c r="P1958" s="145"/>
      <c r="Q1958" s="145"/>
      <c r="R1958" s="145">
        <v>0</v>
      </c>
      <c r="S1958" s="145"/>
      <c r="T1958" s="145"/>
      <c r="U1958" s="145"/>
      <c r="V1958" s="145"/>
      <c r="W1958" s="145"/>
      <c r="X1958" s="145"/>
      <c r="Y1958" s="145"/>
      <c r="Z1958" s="145"/>
      <c r="AA1958" s="145"/>
      <c r="AB1958" s="145"/>
      <c r="AC1958" s="145">
        <v>50</v>
      </c>
      <c r="AD1958" s="145"/>
      <c r="AE1958" s="145"/>
      <c r="AF1958" s="145"/>
      <c r="AG1958" s="145"/>
      <c r="AH1958" s="145"/>
      <c r="AI1958" s="145"/>
      <c r="AJ1958" s="145"/>
      <c r="AK1958" s="145"/>
      <c r="AL1958" s="145"/>
      <c r="AM1958" s="145"/>
      <c r="AN1958" s="145"/>
      <c r="AO1958" s="145"/>
      <c r="AP1958" s="145"/>
      <c r="AQ1958" s="145">
        <v>79.42</v>
      </c>
      <c r="AR1958" s="145"/>
      <c r="AS1958" s="145"/>
      <c r="AT1958" s="145"/>
      <c r="AU1958" s="145"/>
      <c r="AV1958" s="145"/>
      <c r="AW1958" s="145"/>
      <c r="AX1958" s="195"/>
    </row>
    <row r="1959" spans="1:50" x14ac:dyDescent="0.35">
      <c r="A1959" s="27" t="s">
        <v>145</v>
      </c>
      <c r="B1959" s="3" t="s">
        <v>234</v>
      </c>
      <c r="C1959" s="3" t="s">
        <v>336</v>
      </c>
      <c r="D1959" s="3" t="s">
        <v>166</v>
      </c>
      <c r="E1959" s="145"/>
      <c r="F1959" s="145"/>
      <c r="G1959" s="145"/>
      <c r="H1959" s="145"/>
      <c r="I1959" s="145"/>
      <c r="J1959" s="145"/>
      <c r="K1959" s="145"/>
      <c r="L1959" s="145"/>
      <c r="M1959" s="145"/>
      <c r="N1959" s="145"/>
      <c r="O1959" s="145"/>
      <c r="P1959" s="145"/>
      <c r="Q1959" s="145"/>
      <c r="R1959" s="145">
        <v>0</v>
      </c>
      <c r="S1959" s="145"/>
      <c r="T1959" s="145"/>
      <c r="U1959" s="145"/>
      <c r="V1959" s="145"/>
      <c r="W1959" s="145"/>
      <c r="X1959" s="145"/>
      <c r="Y1959" s="145"/>
      <c r="Z1959" s="145"/>
      <c r="AA1959" s="145"/>
      <c r="AB1959" s="145"/>
      <c r="AC1959" s="145">
        <v>50</v>
      </c>
      <c r="AD1959" s="145"/>
      <c r="AE1959" s="145"/>
      <c r="AF1959" s="145"/>
      <c r="AG1959" s="145"/>
      <c r="AH1959" s="145"/>
      <c r="AI1959" s="145"/>
      <c r="AJ1959" s="145"/>
      <c r="AK1959" s="145"/>
      <c r="AL1959" s="145"/>
      <c r="AM1959" s="145"/>
      <c r="AN1959" s="145"/>
      <c r="AO1959" s="145"/>
      <c r="AP1959" s="145"/>
      <c r="AQ1959" s="145">
        <v>79.42</v>
      </c>
      <c r="AR1959" s="145"/>
      <c r="AS1959" s="145"/>
      <c r="AT1959" s="145"/>
      <c r="AU1959" s="145"/>
      <c r="AV1959" s="145"/>
      <c r="AW1959" s="145"/>
      <c r="AX1959" s="195"/>
    </row>
    <row r="1960" spans="1:50" x14ac:dyDescent="0.35">
      <c r="A1960" s="27" t="s">
        <v>145</v>
      </c>
      <c r="B1960" s="3" t="s">
        <v>234</v>
      </c>
      <c r="C1960" s="3" t="s">
        <v>336</v>
      </c>
      <c r="D1960" s="3" t="s">
        <v>327</v>
      </c>
      <c r="E1960" s="3"/>
      <c r="F1960" s="3"/>
      <c r="G1960" s="3"/>
      <c r="H1960" s="3"/>
      <c r="I1960" s="3"/>
      <c r="J1960" s="3"/>
      <c r="K1960" s="3"/>
      <c r="L1960" s="3"/>
      <c r="M1960" s="3"/>
      <c r="N1960" s="3"/>
      <c r="O1960" s="3"/>
      <c r="P1960" s="3"/>
      <c r="Q1960" s="3"/>
      <c r="R1960" s="3">
        <v>1</v>
      </c>
      <c r="S1960" s="3"/>
      <c r="T1960" s="3"/>
      <c r="U1960" s="3"/>
      <c r="V1960" s="3"/>
      <c r="W1960" s="3"/>
      <c r="X1960" s="3"/>
      <c r="Y1960" s="3"/>
      <c r="Z1960" s="3"/>
      <c r="AA1960" s="3"/>
      <c r="AB1960" s="3"/>
      <c r="AC1960" s="3">
        <v>1</v>
      </c>
      <c r="AD1960" s="3"/>
      <c r="AE1960" s="3"/>
      <c r="AF1960" s="3"/>
      <c r="AG1960" s="3"/>
      <c r="AH1960" s="3"/>
      <c r="AI1960" s="3"/>
      <c r="AJ1960" s="3"/>
      <c r="AK1960" s="3"/>
      <c r="AL1960" s="3"/>
      <c r="AM1960" s="3"/>
      <c r="AN1960" s="3"/>
      <c r="AO1960" s="3"/>
      <c r="AP1960" s="3"/>
      <c r="AQ1960" s="3">
        <v>1</v>
      </c>
      <c r="AR1960" s="3"/>
      <c r="AS1960" s="3"/>
      <c r="AT1960" s="3"/>
      <c r="AU1960" s="3"/>
      <c r="AV1960" s="3"/>
      <c r="AW1960" s="3"/>
      <c r="AX1960" s="10"/>
    </row>
    <row r="1961" spans="1:50" x14ac:dyDescent="0.35">
      <c r="A1961" s="27" t="s">
        <v>145</v>
      </c>
      <c r="B1961" s="3" t="s">
        <v>234</v>
      </c>
      <c r="C1961" s="3" t="s">
        <v>336</v>
      </c>
      <c r="D1961" s="3" t="s">
        <v>167</v>
      </c>
      <c r="E1961" s="3"/>
      <c r="F1961" s="3"/>
      <c r="G1961" s="3"/>
      <c r="H1961" s="3"/>
      <c r="I1961" s="3"/>
      <c r="J1961" s="3"/>
      <c r="K1961" s="3"/>
      <c r="L1961" s="3"/>
      <c r="M1961" s="3"/>
      <c r="N1961" s="3"/>
      <c r="O1961" s="3"/>
      <c r="P1961" s="3"/>
      <c r="Q1961" s="3"/>
      <c r="R1961" s="3">
        <v>0</v>
      </c>
      <c r="S1961" s="3"/>
      <c r="T1961" s="3"/>
      <c r="U1961" s="3"/>
      <c r="V1961" s="3"/>
      <c r="W1961" s="3"/>
      <c r="X1961" s="3"/>
      <c r="Y1961" s="3"/>
      <c r="Z1961" s="3"/>
      <c r="AA1961" s="3"/>
      <c r="AB1961" s="3"/>
      <c r="AC1961" s="3">
        <v>0</v>
      </c>
      <c r="AD1961" s="3"/>
      <c r="AE1961" s="3"/>
      <c r="AF1961" s="3"/>
      <c r="AG1961" s="3"/>
      <c r="AH1961" s="3"/>
      <c r="AI1961" s="3"/>
      <c r="AJ1961" s="3"/>
      <c r="AK1961" s="3"/>
      <c r="AL1961" s="3"/>
      <c r="AM1961" s="3"/>
      <c r="AN1961" s="3"/>
      <c r="AO1961" s="3"/>
      <c r="AP1961" s="3"/>
      <c r="AQ1961" s="3">
        <v>0</v>
      </c>
      <c r="AR1961" s="3"/>
      <c r="AS1961" s="3"/>
      <c r="AT1961" s="3"/>
      <c r="AU1961" s="3"/>
      <c r="AV1961" s="3"/>
      <c r="AW1961" s="3"/>
      <c r="AX1961" s="10"/>
    </row>
    <row r="1962" spans="1:50" x14ac:dyDescent="0.35">
      <c r="A1962" s="27" t="s">
        <v>145</v>
      </c>
      <c r="B1962" s="3" t="s">
        <v>234</v>
      </c>
      <c r="C1962" s="3" t="s">
        <v>336</v>
      </c>
      <c r="D1962" s="3" t="s">
        <v>132</v>
      </c>
      <c r="E1962" s="3"/>
      <c r="F1962" s="3"/>
      <c r="G1962" s="3"/>
      <c r="H1962" s="3"/>
      <c r="I1962" s="3"/>
      <c r="J1962" s="3"/>
      <c r="K1962" s="3"/>
      <c r="L1962" s="3"/>
      <c r="M1962" s="3"/>
      <c r="N1962" s="3"/>
      <c r="O1962" s="3"/>
      <c r="P1962" s="3"/>
      <c r="Q1962" s="3"/>
      <c r="R1962" s="3">
        <v>1</v>
      </c>
      <c r="S1962" s="3"/>
      <c r="T1962" s="3"/>
      <c r="U1962" s="3"/>
      <c r="V1962" s="3"/>
      <c r="W1962" s="3"/>
      <c r="X1962" s="3"/>
      <c r="Y1962" s="3"/>
      <c r="Z1962" s="3"/>
      <c r="AA1962" s="3"/>
      <c r="AB1962" s="3"/>
      <c r="AC1962" s="3">
        <v>1</v>
      </c>
      <c r="AD1962" s="3"/>
      <c r="AE1962" s="3"/>
      <c r="AF1962" s="3"/>
      <c r="AG1962" s="3"/>
      <c r="AH1962" s="3"/>
      <c r="AI1962" s="3"/>
      <c r="AJ1962" s="3"/>
      <c r="AK1962" s="3"/>
      <c r="AL1962" s="3"/>
      <c r="AM1962" s="3"/>
      <c r="AN1962" s="3"/>
      <c r="AO1962" s="3"/>
      <c r="AP1962" s="3"/>
      <c r="AQ1962" s="3">
        <v>1</v>
      </c>
      <c r="AR1962" s="3"/>
      <c r="AS1962" s="3"/>
      <c r="AT1962" s="3"/>
      <c r="AU1962" s="3"/>
      <c r="AV1962" s="3"/>
      <c r="AW1962" s="3"/>
      <c r="AX1962" s="10"/>
    </row>
    <row r="1963" spans="1:50" x14ac:dyDescent="0.35">
      <c r="A1963" s="27" t="s">
        <v>145</v>
      </c>
      <c r="B1963" s="3" t="s">
        <v>234</v>
      </c>
      <c r="C1963" s="3" t="s">
        <v>337</v>
      </c>
      <c r="D1963" s="3" t="s">
        <v>162</v>
      </c>
      <c r="E1963" s="145">
        <v>247.04</v>
      </c>
      <c r="F1963" s="145">
        <v>83.6</v>
      </c>
      <c r="G1963" s="145">
        <v>0</v>
      </c>
      <c r="H1963" s="145"/>
      <c r="I1963" s="145">
        <v>174.9</v>
      </c>
      <c r="J1963" s="145">
        <v>176.84</v>
      </c>
      <c r="K1963" s="145">
        <v>296.98</v>
      </c>
      <c r="L1963" s="145">
        <v>612.12</v>
      </c>
      <c r="M1963" s="145">
        <v>525.28</v>
      </c>
      <c r="N1963" s="145"/>
      <c r="O1963" s="145">
        <v>67.28</v>
      </c>
      <c r="P1963" s="145"/>
      <c r="Q1963" s="145">
        <v>291.24</v>
      </c>
      <c r="R1963" s="145">
        <v>515.76</v>
      </c>
      <c r="S1963" s="145">
        <v>363.54</v>
      </c>
      <c r="T1963" s="145">
        <v>333.74</v>
      </c>
      <c r="U1963" s="145">
        <v>502.25</v>
      </c>
      <c r="V1963" s="145">
        <v>390.38</v>
      </c>
      <c r="W1963" s="145">
        <v>278.72000000000003</v>
      </c>
      <c r="X1963" s="145">
        <v>284.13</v>
      </c>
      <c r="Y1963" s="145">
        <v>969.3</v>
      </c>
      <c r="Z1963" s="145">
        <v>811.86</v>
      </c>
      <c r="AA1963" s="145">
        <v>586.1</v>
      </c>
      <c r="AB1963" s="145">
        <v>634.12</v>
      </c>
      <c r="AC1963" s="145">
        <v>448.65</v>
      </c>
      <c r="AD1963" s="145">
        <v>488.48</v>
      </c>
      <c r="AE1963" s="145">
        <v>255.12</v>
      </c>
      <c r="AF1963" s="145"/>
      <c r="AG1963" s="145">
        <v>532.99</v>
      </c>
      <c r="AH1963" s="145">
        <v>1450.35</v>
      </c>
      <c r="AI1963" s="145">
        <v>139.51</v>
      </c>
      <c r="AJ1963" s="145">
        <v>130.84</v>
      </c>
      <c r="AK1963" s="145">
        <v>650.87</v>
      </c>
      <c r="AL1963" s="145">
        <v>300.95</v>
      </c>
      <c r="AM1963" s="145">
        <v>1434.31</v>
      </c>
      <c r="AN1963" s="145">
        <v>207.73</v>
      </c>
      <c r="AO1963" s="145">
        <v>661.03</v>
      </c>
      <c r="AP1963" s="145">
        <v>741.13</v>
      </c>
      <c r="AQ1963" s="145">
        <v>446.49</v>
      </c>
      <c r="AR1963" s="145">
        <v>68.11</v>
      </c>
      <c r="AS1963" s="145">
        <v>312.38</v>
      </c>
      <c r="AT1963" s="145">
        <v>152.16999999999999</v>
      </c>
      <c r="AU1963" s="145">
        <v>138.9</v>
      </c>
      <c r="AV1963" s="145"/>
      <c r="AW1963" s="145"/>
      <c r="AX1963" s="195">
        <v>450.18</v>
      </c>
    </row>
    <row r="1964" spans="1:50" x14ac:dyDescent="0.35">
      <c r="A1964" s="27" t="s">
        <v>145</v>
      </c>
      <c r="B1964" s="3" t="s">
        <v>234</v>
      </c>
      <c r="C1964" s="3" t="s">
        <v>337</v>
      </c>
      <c r="D1964" s="3" t="s">
        <v>166</v>
      </c>
      <c r="E1964" s="145">
        <v>123.52</v>
      </c>
      <c r="F1964" s="145">
        <v>83.6</v>
      </c>
      <c r="G1964" s="145">
        <v>0</v>
      </c>
      <c r="H1964" s="145"/>
      <c r="I1964" s="145">
        <v>174.9</v>
      </c>
      <c r="J1964" s="145">
        <v>88.42</v>
      </c>
      <c r="K1964" s="145">
        <v>98.99</v>
      </c>
      <c r="L1964" s="145">
        <v>612.12</v>
      </c>
      <c r="M1964" s="145">
        <v>262.64</v>
      </c>
      <c r="N1964" s="145"/>
      <c r="O1964" s="145">
        <v>33.64</v>
      </c>
      <c r="P1964" s="145"/>
      <c r="Q1964" s="145">
        <v>145.62</v>
      </c>
      <c r="R1964" s="145">
        <v>128.94</v>
      </c>
      <c r="S1964" s="145">
        <v>121.18</v>
      </c>
      <c r="T1964" s="145">
        <v>111.25</v>
      </c>
      <c r="U1964" s="145">
        <v>167.42</v>
      </c>
      <c r="V1964" s="145">
        <v>195.19</v>
      </c>
      <c r="W1964" s="145">
        <v>92.91</v>
      </c>
      <c r="X1964" s="145">
        <v>142.07</v>
      </c>
      <c r="Y1964" s="145">
        <v>193.86</v>
      </c>
      <c r="Z1964" s="145">
        <v>115.98</v>
      </c>
      <c r="AA1964" s="145">
        <v>146.53</v>
      </c>
      <c r="AB1964" s="145">
        <v>211.37</v>
      </c>
      <c r="AC1964" s="145">
        <v>149.55000000000001</v>
      </c>
      <c r="AD1964" s="145">
        <v>162.83000000000001</v>
      </c>
      <c r="AE1964" s="145">
        <v>255.12</v>
      </c>
      <c r="AF1964" s="145"/>
      <c r="AG1964" s="145">
        <v>133.25</v>
      </c>
      <c r="AH1964" s="145">
        <v>290.07</v>
      </c>
      <c r="AI1964" s="145">
        <v>69.760000000000005</v>
      </c>
      <c r="AJ1964" s="145">
        <v>130.84</v>
      </c>
      <c r="AK1964" s="145">
        <v>162.72</v>
      </c>
      <c r="AL1964" s="145">
        <v>100.32</v>
      </c>
      <c r="AM1964" s="145">
        <v>358.58</v>
      </c>
      <c r="AN1964" s="145">
        <v>103.87</v>
      </c>
      <c r="AO1964" s="145">
        <v>165.26</v>
      </c>
      <c r="AP1964" s="145">
        <v>148.22999999999999</v>
      </c>
      <c r="AQ1964" s="145">
        <v>223.25</v>
      </c>
      <c r="AR1964" s="145">
        <v>68.11</v>
      </c>
      <c r="AS1964" s="145">
        <v>104.13</v>
      </c>
      <c r="AT1964" s="145">
        <v>76.09</v>
      </c>
      <c r="AU1964" s="145">
        <v>138.9</v>
      </c>
      <c r="AV1964" s="145"/>
      <c r="AW1964" s="145"/>
      <c r="AX1964" s="195">
        <v>150.06</v>
      </c>
    </row>
    <row r="1965" spans="1:50" x14ac:dyDescent="0.35">
      <c r="A1965" s="27" t="s">
        <v>145</v>
      </c>
      <c r="B1965" s="3" t="s">
        <v>234</v>
      </c>
      <c r="C1965" s="3" t="s">
        <v>337</v>
      </c>
      <c r="D1965" s="3" t="s">
        <v>327</v>
      </c>
      <c r="E1965" s="3">
        <v>4</v>
      </c>
      <c r="F1965" s="3">
        <v>0</v>
      </c>
      <c r="G1965" s="3">
        <v>2</v>
      </c>
      <c r="H1965" s="3"/>
      <c r="I1965" s="3">
        <v>2</v>
      </c>
      <c r="J1965" s="3">
        <v>4</v>
      </c>
      <c r="K1965" s="3">
        <v>8</v>
      </c>
      <c r="L1965" s="3">
        <v>2</v>
      </c>
      <c r="M1965" s="3">
        <v>8</v>
      </c>
      <c r="N1965" s="3"/>
      <c r="O1965" s="3">
        <v>3</v>
      </c>
      <c r="P1965" s="3"/>
      <c r="Q1965" s="3">
        <v>4</v>
      </c>
      <c r="R1965" s="3">
        <v>7</v>
      </c>
      <c r="S1965" s="3">
        <v>4</v>
      </c>
      <c r="T1965" s="3">
        <v>5</v>
      </c>
      <c r="U1965" s="3">
        <v>6</v>
      </c>
      <c r="V1965" s="3">
        <v>10</v>
      </c>
      <c r="W1965" s="3">
        <v>6</v>
      </c>
      <c r="X1965" s="3">
        <v>4</v>
      </c>
      <c r="Y1965" s="3">
        <v>16</v>
      </c>
      <c r="Z1965" s="3">
        <v>17</v>
      </c>
      <c r="AA1965" s="3">
        <v>9</v>
      </c>
      <c r="AB1965" s="3">
        <v>8</v>
      </c>
      <c r="AC1965" s="3">
        <v>7</v>
      </c>
      <c r="AD1965" s="3">
        <v>10</v>
      </c>
      <c r="AE1965" s="3">
        <v>2</v>
      </c>
      <c r="AF1965" s="3"/>
      <c r="AG1965" s="3">
        <v>7</v>
      </c>
      <c r="AH1965" s="3">
        <v>20</v>
      </c>
      <c r="AI1965" s="3">
        <v>1</v>
      </c>
      <c r="AJ1965" s="3">
        <v>2</v>
      </c>
      <c r="AK1965" s="3">
        <v>6</v>
      </c>
      <c r="AL1965" s="3">
        <v>6</v>
      </c>
      <c r="AM1965" s="3">
        <v>12</v>
      </c>
      <c r="AN1965" s="3">
        <v>4</v>
      </c>
      <c r="AO1965" s="3">
        <v>12</v>
      </c>
      <c r="AP1965" s="3">
        <v>15</v>
      </c>
      <c r="AQ1965" s="3">
        <v>3</v>
      </c>
      <c r="AR1965" s="3">
        <v>1</v>
      </c>
      <c r="AS1965" s="3">
        <v>5</v>
      </c>
      <c r="AT1965" s="3">
        <v>4</v>
      </c>
      <c r="AU1965" s="3">
        <v>2</v>
      </c>
      <c r="AV1965" s="3"/>
      <c r="AW1965" s="3"/>
      <c r="AX1965" s="10">
        <v>8</v>
      </c>
    </row>
    <row r="1966" spans="1:50" x14ac:dyDescent="0.35">
      <c r="A1966" s="27" t="s">
        <v>145</v>
      </c>
      <c r="B1966" s="3" t="s">
        <v>234</v>
      </c>
      <c r="C1966" s="3" t="s">
        <v>337</v>
      </c>
      <c r="D1966" s="3" t="s">
        <v>167</v>
      </c>
      <c r="E1966" s="3">
        <v>57</v>
      </c>
      <c r="F1966" s="3">
        <v>44</v>
      </c>
      <c r="G1966" s="3">
        <v>6</v>
      </c>
      <c r="H1966" s="3"/>
      <c r="I1966" s="3">
        <v>52</v>
      </c>
      <c r="J1966" s="3">
        <v>18</v>
      </c>
      <c r="K1966" s="3">
        <v>60</v>
      </c>
      <c r="L1966" s="3">
        <v>272</v>
      </c>
      <c r="M1966" s="3">
        <v>156</v>
      </c>
      <c r="N1966" s="3"/>
      <c r="O1966" s="3">
        <v>3</v>
      </c>
      <c r="P1966" s="3"/>
      <c r="Q1966" s="3">
        <v>74</v>
      </c>
      <c r="R1966" s="3">
        <v>215</v>
      </c>
      <c r="S1966" s="3">
        <v>179</v>
      </c>
      <c r="T1966" s="3">
        <v>72</v>
      </c>
      <c r="U1966" s="3">
        <v>128</v>
      </c>
      <c r="V1966" s="3">
        <v>116</v>
      </c>
      <c r="W1966" s="3">
        <v>48</v>
      </c>
      <c r="X1966" s="3">
        <v>88</v>
      </c>
      <c r="Y1966" s="3">
        <v>258</v>
      </c>
      <c r="Z1966" s="3">
        <v>170</v>
      </c>
      <c r="AA1966" s="3">
        <v>116</v>
      </c>
      <c r="AB1966" s="3">
        <v>142</v>
      </c>
      <c r="AC1966" s="3">
        <v>126</v>
      </c>
      <c r="AD1966" s="3">
        <v>98</v>
      </c>
      <c r="AE1966" s="3">
        <v>100</v>
      </c>
      <c r="AF1966" s="3"/>
      <c r="AG1966" s="3">
        <v>139</v>
      </c>
      <c r="AH1966" s="3">
        <v>380</v>
      </c>
      <c r="AI1966" s="3">
        <v>54</v>
      </c>
      <c r="AJ1966" s="3">
        <v>40</v>
      </c>
      <c r="AK1966" s="3">
        <v>188</v>
      </c>
      <c r="AL1966" s="3">
        <v>61</v>
      </c>
      <c r="AM1966" s="3">
        <v>503</v>
      </c>
      <c r="AN1966" s="3">
        <v>53</v>
      </c>
      <c r="AO1966" s="3">
        <v>166</v>
      </c>
      <c r="AP1966" s="3">
        <v>168</v>
      </c>
      <c r="AQ1966" s="3">
        <v>157</v>
      </c>
      <c r="AR1966" s="3">
        <v>21</v>
      </c>
      <c r="AS1966" s="3">
        <v>67</v>
      </c>
      <c r="AT1966" s="3">
        <v>20</v>
      </c>
      <c r="AU1966" s="3">
        <v>45</v>
      </c>
      <c r="AV1966" s="3"/>
      <c r="AW1966" s="3"/>
      <c r="AX1966" s="10">
        <v>125</v>
      </c>
    </row>
    <row r="1967" spans="1:50" x14ac:dyDescent="0.35">
      <c r="A1967" s="27" t="s">
        <v>145</v>
      </c>
      <c r="B1967" s="3" t="s">
        <v>234</v>
      </c>
      <c r="C1967" s="3" t="s">
        <v>337</v>
      </c>
      <c r="D1967" s="3" t="s">
        <v>132</v>
      </c>
      <c r="E1967" s="3">
        <v>2</v>
      </c>
      <c r="F1967" s="3">
        <v>1</v>
      </c>
      <c r="G1967" s="3">
        <v>1</v>
      </c>
      <c r="H1967" s="3"/>
      <c r="I1967" s="3">
        <v>1</v>
      </c>
      <c r="J1967" s="3">
        <v>2</v>
      </c>
      <c r="K1967" s="3">
        <v>3</v>
      </c>
      <c r="L1967" s="3">
        <v>1</v>
      </c>
      <c r="M1967" s="3">
        <v>2</v>
      </c>
      <c r="N1967" s="3"/>
      <c r="O1967" s="3">
        <v>2</v>
      </c>
      <c r="P1967" s="3"/>
      <c r="Q1967" s="3">
        <v>2</v>
      </c>
      <c r="R1967" s="3">
        <v>4</v>
      </c>
      <c r="S1967" s="3">
        <v>3</v>
      </c>
      <c r="T1967" s="3">
        <v>3</v>
      </c>
      <c r="U1967" s="3">
        <v>3</v>
      </c>
      <c r="V1967" s="3">
        <v>2</v>
      </c>
      <c r="W1967" s="3">
        <v>3</v>
      </c>
      <c r="X1967" s="3">
        <v>2</v>
      </c>
      <c r="Y1967" s="3">
        <v>5</v>
      </c>
      <c r="Z1967" s="3">
        <v>7</v>
      </c>
      <c r="AA1967" s="3">
        <v>4</v>
      </c>
      <c r="AB1967" s="3">
        <v>3</v>
      </c>
      <c r="AC1967" s="3">
        <v>3</v>
      </c>
      <c r="AD1967" s="3">
        <v>3</v>
      </c>
      <c r="AE1967" s="3">
        <v>1</v>
      </c>
      <c r="AF1967" s="3"/>
      <c r="AG1967" s="3">
        <v>4</v>
      </c>
      <c r="AH1967" s="3">
        <v>5</v>
      </c>
      <c r="AI1967" s="3">
        <v>2</v>
      </c>
      <c r="AJ1967" s="3">
        <v>1</v>
      </c>
      <c r="AK1967" s="3">
        <v>4</v>
      </c>
      <c r="AL1967" s="3">
        <v>3</v>
      </c>
      <c r="AM1967" s="3">
        <v>4</v>
      </c>
      <c r="AN1967" s="3">
        <v>2</v>
      </c>
      <c r="AO1967" s="3">
        <v>4</v>
      </c>
      <c r="AP1967" s="3">
        <v>5</v>
      </c>
      <c r="AQ1967" s="3">
        <v>2</v>
      </c>
      <c r="AR1967" s="3">
        <v>1</v>
      </c>
      <c r="AS1967" s="3">
        <v>3</v>
      </c>
      <c r="AT1967" s="3">
        <v>2</v>
      </c>
      <c r="AU1967" s="3">
        <v>1</v>
      </c>
      <c r="AV1967" s="3"/>
      <c r="AW1967" s="3"/>
      <c r="AX1967" s="10">
        <v>3</v>
      </c>
    </row>
    <row r="1968" spans="1:50" x14ac:dyDescent="0.35">
      <c r="A1968" s="27" t="s">
        <v>145</v>
      </c>
      <c r="B1968" s="3" t="s">
        <v>234</v>
      </c>
      <c r="C1968" s="3" t="s">
        <v>339</v>
      </c>
      <c r="D1968" s="3" t="s">
        <v>162</v>
      </c>
      <c r="E1968" s="145">
        <v>483.4</v>
      </c>
      <c r="F1968" s="145">
        <v>328.52</v>
      </c>
      <c r="G1968" s="145">
        <v>980.72</v>
      </c>
      <c r="H1968" s="145">
        <v>368.4</v>
      </c>
      <c r="I1968" s="145">
        <v>1439.02</v>
      </c>
      <c r="J1968" s="145">
        <v>604.4</v>
      </c>
      <c r="K1968" s="145">
        <v>564.1</v>
      </c>
      <c r="L1968" s="145">
        <v>372.2</v>
      </c>
      <c r="M1968" s="145">
        <v>220.3</v>
      </c>
      <c r="N1968" s="145">
        <v>387.8</v>
      </c>
      <c r="O1968" s="145">
        <v>367.8</v>
      </c>
      <c r="P1968" s="145"/>
      <c r="Q1968" s="145"/>
      <c r="R1968" s="145">
        <v>550.72</v>
      </c>
      <c r="S1968" s="145">
        <v>407.36</v>
      </c>
      <c r="T1968" s="145">
        <v>222.72</v>
      </c>
      <c r="U1968" s="145">
        <v>1206.27</v>
      </c>
      <c r="V1968" s="145">
        <v>1554.95</v>
      </c>
      <c r="W1968" s="145">
        <v>1392.08</v>
      </c>
      <c r="X1968" s="145">
        <v>772.16</v>
      </c>
      <c r="Y1968" s="145">
        <v>397.12</v>
      </c>
      <c r="Z1968" s="145">
        <v>761.08</v>
      </c>
      <c r="AA1968" s="145">
        <v>3355.11</v>
      </c>
      <c r="AB1968" s="145">
        <v>2741.23</v>
      </c>
      <c r="AC1968" s="145">
        <v>1399.93</v>
      </c>
      <c r="AD1968" s="145">
        <v>914.18</v>
      </c>
      <c r="AE1968" s="145">
        <v>1956.94</v>
      </c>
      <c r="AF1968" s="145">
        <v>2079.21</v>
      </c>
      <c r="AG1968" s="145">
        <v>1494.41</v>
      </c>
      <c r="AH1968" s="145">
        <v>287.26</v>
      </c>
      <c r="AI1968" s="145">
        <v>1004.51</v>
      </c>
      <c r="AJ1968" s="145">
        <v>2085.81</v>
      </c>
      <c r="AK1968" s="145">
        <v>2395.52</v>
      </c>
      <c r="AL1968" s="145">
        <v>5306.55</v>
      </c>
      <c r="AM1968" s="145">
        <v>3604.27</v>
      </c>
      <c r="AN1968" s="145">
        <v>2670.99</v>
      </c>
      <c r="AO1968" s="145">
        <v>3120.52</v>
      </c>
      <c r="AP1968" s="145">
        <v>1195.3900000000001</v>
      </c>
      <c r="AQ1968" s="145">
        <v>524.63</v>
      </c>
      <c r="AR1968" s="145">
        <v>1701.15</v>
      </c>
      <c r="AS1968" s="145">
        <v>2814.03</v>
      </c>
      <c r="AT1968" s="145">
        <v>3073.12</v>
      </c>
      <c r="AU1968" s="145">
        <v>3872.49</v>
      </c>
      <c r="AV1968" s="145">
        <v>2829.38</v>
      </c>
      <c r="AW1968" s="145">
        <v>2694.54</v>
      </c>
      <c r="AX1968" s="195">
        <v>3059.22</v>
      </c>
    </row>
    <row r="1969" spans="1:50" x14ac:dyDescent="0.35">
      <c r="A1969" s="27" t="s">
        <v>145</v>
      </c>
      <c r="B1969" s="3" t="s">
        <v>234</v>
      </c>
      <c r="C1969" s="3" t="s">
        <v>339</v>
      </c>
      <c r="D1969" s="3" t="s">
        <v>166</v>
      </c>
      <c r="E1969" s="145">
        <v>241.7</v>
      </c>
      <c r="F1969" s="145">
        <v>164.26</v>
      </c>
      <c r="G1969" s="145">
        <v>326.91000000000003</v>
      </c>
      <c r="H1969" s="145">
        <v>122.8</v>
      </c>
      <c r="I1969" s="145">
        <v>287.8</v>
      </c>
      <c r="J1969" s="145">
        <v>201.47</v>
      </c>
      <c r="K1969" s="145">
        <v>141.03</v>
      </c>
      <c r="L1969" s="145">
        <v>372.2</v>
      </c>
      <c r="M1969" s="145">
        <v>110.15</v>
      </c>
      <c r="N1969" s="145">
        <v>193.9</v>
      </c>
      <c r="O1969" s="145">
        <v>367.8</v>
      </c>
      <c r="P1969" s="145"/>
      <c r="Q1969" s="145"/>
      <c r="R1969" s="145">
        <v>275.36</v>
      </c>
      <c r="S1969" s="145">
        <v>203.68</v>
      </c>
      <c r="T1969" s="145">
        <v>74.239999999999995</v>
      </c>
      <c r="U1969" s="145">
        <v>241.25</v>
      </c>
      <c r="V1969" s="145">
        <v>388.74</v>
      </c>
      <c r="W1969" s="145">
        <v>464.03</v>
      </c>
      <c r="X1969" s="145">
        <v>386.08</v>
      </c>
      <c r="Y1969" s="145">
        <v>397.12</v>
      </c>
      <c r="Z1969" s="145">
        <v>126.85</v>
      </c>
      <c r="AA1969" s="145">
        <v>372.79</v>
      </c>
      <c r="AB1969" s="145">
        <v>304.58</v>
      </c>
      <c r="AC1969" s="145">
        <v>233.32</v>
      </c>
      <c r="AD1969" s="145">
        <v>182.84</v>
      </c>
      <c r="AE1969" s="145">
        <v>326.16000000000003</v>
      </c>
      <c r="AF1969" s="145">
        <v>519.79999999999995</v>
      </c>
      <c r="AG1969" s="145">
        <v>213.49</v>
      </c>
      <c r="AH1969" s="145">
        <v>71.819999999999993</v>
      </c>
      <c r="AI1969" s="145">
        <v>200.9</v>
      </c>
      <c r="AJ1969" s="145">
        <v>521.45000000000005</v>
      </c>
      <c r="AK1969" s="145">
        <v>479.1</v>
      </c>
      <c r="AL1969" s="145">
        <v>663.32</v>
      </c>
      <c r="AM1969" s="145">
        <v>514.9</v>
      </c>
      <c r="AN1969" s="145">
        <v>381.57</v>
      </c>
      <c r="AO1969" s="145">
        <v>346.72</v>
      </c>
      <c r="AP1969" s="145">
        <v>199.23</v>
      </c>
      <c r="AQ1969" s="145">
        <v>104.93</v>
      </c>
      <c r="AR1969" s="145">
        <v>425.29</v>
      </c>
      <c r="AS1969" s="145">
        <v>402</v>
      </c>
      <c r="AT1969" s="145">
        <v>1024.3699999999999</v>
      </c>
      <c r="AU1969" s="145">
        <v>1290.83</v>
      </c>
      <c r="AV1969" s="145">
        <v>565.88</v>
      </c>
      <c r="AW1969" s="145">
        <v>673.64</v>
      </c>
      <c r="AX1969" s="195">
        <v>764.81</v>
      </c>
    </row>
    <row r="1970" spans="1:50" x14ac:dyDescent="0.35">
      <c r="A1970" s="27" t="s">
        <v>145</v>
      </c>
      <c r="B1970" s="3" t="s">
        <v>234</v>
      </c>
      <c r="C1970" s="3" t="s">
        <v>339</v>
      </c>
      <c r="D1970" s="3" t="s">
        <v>327</v>
      </c>
      <c r="E1970" s="3">
        <v>6</v>
      </c>
      <c r="F1970" s="3">
        <v>6</v>
      </c>
      <c r="G1970" s="3">
        <v>10</v>
      </c>
      <c r="H1970" s="3">
        <v>6</v>
      </c>
      <c r="I1970" s="3">
        <v>21</v>
      </c>
      <c r="J1970" s="3">
        <v>10</v>
      </c>
      <c r="K1970" s="3">
        <v>8</v>
      </c>
      <c r="L1970" s="3">
        <v>4</v>
      </c>
      <c r="M1970" s="3">
        <v>3</v>
      </c>
      <c r="N1970" s="3">
        <v>6</v>
      </c>
      <c r="O1970" s="3">
        <v>4</v>
      </c>
      <c r="P1970" s="3"/>
      <c r="Q1970" s="3"/>
      <c r="R1970" s="3">
        <v>12</v>
      </c>
      <c r="S1970" s="3">
        <v>12</v>
      </c>
      <c r="T1970" s="3">
        <v>6</v>
      </c>
      <c r="U1970" s="3">
        <v>19</v>
      </c>
      <c r="V1970" s="3">
        <v>20</v>
      </c>
      <c r="W1970" s="3">
        <v>15</v>
      </c>
      <c r="X1970" s="3">
        <v>10</v>
      </c>
      <c r="Y1970" s="3">
        <v>4</v>
      </c>
      <c r="Z1970" s="3">
        <v>21</v>
      </c>
      <c r="AA1970" s="3">
        <v>57</v>
      </c>
      <c r="AB1970" s="3">
        <v>36</v>
      </c>
      <c r="AC1970" s="3">
        <v>25</v>
      </c>
      <c r="AD1970" s="3">
        <v>22</v>
      </c>
      <c r="AE1970" s="3">
        <v>17</v>
      </c>
      <c r="AF1970" s="3">
        <v>26</v>
      </c>
      <c r="AG1970" s="3">
        <v>27</v>
      </c>
      <c r="AH1970" s="3">
        <v>8</v>
      </c>
      <c r="AI1970" s="3">
        <v>23</v>
      </c>
      <c r="AJ1970" s="3">
        <v>38</v>
      </c>
      <c r="AK1970" s="3">
        <v>43</v>
      </c>
      <c r="AL1970" s="3">
        <v>66</v>
      </c>
      <c r="AM1970" s="3">
        <v>49</v>
      </c>
      <c r="AN1970" s="3">
        <v>54</v>
      </c>
      <c r="AO1970" s="3">
        <v>64</v>
      </c>
      <c r="AP1970" s="3">
        <v>50</v>
      </c>
      <c r="AQ1970" s="3">
        <v>45</v>
      </c>
      <c r="AR1970" s="3">
        <v>39</v>
      </c>
      <c r="AS1970" s="3">
        <v>51</v>
      </c>
      <c r="AT1970" s="3">
        <v>53</v>
      </c>
      <c r="AU1970" s="3">
        <v>50</v>
      </c>
      <c r="AV1970" s="3">
        <v>48</v>
      </c>
      <c r="AW1970" s="3">
        <v>40</v>
      </c>
      <c r="AX1970" s="10">
        <v>44</v>
      </c>
    </row>
    <row r="1971" spans="1:50" x14ac:dyDescent="0.35">
      <c r="A1971" s="27" t="s">
        <v>145</v>
      </c>
      <c r="B1971" s="3" t="s">
        <v>234</v>
      </c>
      <c r="C1971" s="3" t="s">
        <v>339</v>
      </c>
      <c r="D1971" s="3" t="s">
        <v>167</v>
      </c>
      <c r="E1971" s="3">
        <v>199</v>
      </c>
      <c r="F1971" s="3">
        <v>122</v>
      </c>
      <c r="G1971" s="3">
        <v>449</v>
      </c>
      <c r="H1971" s="3">
        <v>122</v>
      </c>
      <c r="I1971" s="3">
        <v>580</v>
      </c>
      <c r="J1971" s="3">
        <v>176</v>
      </c>
      <c r="K1971" s="3">
        <v>179</v>
      </c>
      <c r="L1971" s="3">
        <v>151</v>
      </c>
      <c r="M1971" s="3">
        <v>79</v>
      </c>
      <c r="N1971" s="3">
        <v>149</v>
      </c>
      <c r="O1971" s="3">
        <v>149</v>
      </c>
      <c r="P1971" s="3"/>
      <c r="Q1971" s="3"/>
      <c r="R1971" s="3">
        <v>191</v>
      </c>
      <c r="S1971" s="3">
        <v>127</v>
      </c>
      <c r="T1971" s="3">
        <v>72</v>
      </c>
      <c r="U1971" s="3">
        <v>475</v>
      </c>
      <c r="V1971" s="3">
        <v>581</v>
      </c>
      <c r="W1971" s="3">
        <v>487</v>
      </c>
      <c r="X1971" s="3">
        <v>299</v>
      </c>
      <c r="Y1971" s="3">
        <v>159</v>
      </c>
      <c r="Z1971" s="3">
        <v>235</v>
      </c>
      <c r="AA1971" s="4">
        <v>1179</v>
      </c>
      <c r="AB1971" s="3">
        <v>950</v>
      </c>
      <c r="AC1971" s="3">
        <v>460</v>
      </c>
      <c r="AD1971" s="3">
        <v>402</v>
      </c>
      <c r="AE1971" s="3">
        <v>668</v>
      </c>
      <c r="AF1971" s="3">
        <v>774</v>
      </c>
      <c r="AG1971" s="3">
        <v>467</v>
      </c>
      <c r="AH1971" s="3">
        <v>88</v>
      </c>
      <c r="AI1971" s="3">
        <v>334</v>
      </c>
      <c r="AJ1971" s="3">
        <v>800</v>
      </c>
      <c r="AK1971" s="3">
        <v>872</v>
      </c>
      <c r="AL1971" s="4">
        <v>1865</v>
      </c>
      <c r="AM1971" s="4">
        <v>1269</v>
      </c>
      <c r="AN1971" s="3">
        <v>951</v>
      </c>
      <c r="AO1971" s="4">
        <v>1258</v>
      </c>
      <c r="AP1971" s="4">
        <v>1044</v>
      </c>
      <c r="AQ1971" s="3">
        <v>867</v>
      </c>
      <c r="AR1971" s="3">
        <v>959</v>
      </c>
      <c r="AS1971" s="4">
        <v>1016</v>
      </c>
      <c r="AT1971" s="4">
        <v>1106</v>
      </c>
      <c r="AU1971" s="4">
        <v>1523</v>
      </c>
      <c r="AV1971" s="4">
        <v>1024</v>
      </c>
      <c r="AW1971" s="4">
        <v>1004</v>
      </c>
      <c r="AX1971" s="16">
        <v>1141</v>
      </c>
    </row>
    <row r="1972" spans="1:50" x14ac:dyDescent="0.35">
      <c r="A1972" s="27" t="s">
        <v>145</v>
      </c>
      <c r="B1972" s="3" t="s">
        <v>234</v>
      </c>
      <c r="C1972" s="3" t="s">
        <v>339</v>
      </c>
      <c r="D1972" s="3" t="s">
        <v>132</v>
      </c>
      <c r="E1972" s="3">
        <v>2</v>
      </c>
      <c r="F1972" s="3">
        <v>2</v>
      </c>
      <c r="G1972" s="3">
        <v>3</v>
      </c>
      <c r="H1972" s="3">
        <v>3</v>
      </c>
      <c r="I1972" s="3">
        <v>5</v>
      </c>
      <c r="J1972" s="3">
        <v>3</v>
      </c>
      <c r="K1972" s="3">
        <v>4</v>
      </c>
      <c r="L1972" s="3">
        <v>1</v>
      </c>
      <c r="M1972" s="3">
        <v>2</v>
      </c>
      <c r="N1972" s="3">
        <v>2</v>
      </c>
      <c r="O1972" s="3">
        <v>1</v>
      </c>
      <c r="P1972" s="3"/>
      <c r="Q1972" s="3"/>
      <c r="R1972" s="3">
        <v>2</v>
      </c>
      <c r="S1972" s="3">
        <v>2</v>
      </c>
      <c r="T1972" s="3">
        <v>3</v>
      </c>
      <c r="U1972" s="3">
        <v>5</v>
      </c>
      <c r="V1972" s="3">
        <v>4</v>
      </c>
      <c r="W1972" s="3">
        <v>3</v>
      </c>
      <c r="X1972" s="3">
        <v>2</v>
      </c>
      <c r="Y1972" s="3">
        <v>1</v>
      </c>
      <c r="Z1972" s="3">
        <v>6</v>
      </c>
      <c r="AA1972" s="3">
        <v>9</v>
      </c>
      <c r="AB1972" s="3">
        <v>9</v>
      </c>
      <c r="AC1972" s="3">
        <v>6</v>
      </c>
      <c r="AD1972" s="3">
        <v>5</v>
      </c>
      <c r="AE1972" s="3">
        <v>6</v>
      </c>
      <c r="AF1972" s="3">
        <v>4</v>
      </c>
      <c r="AG1972" s="3">
        <v>7</v>
      </c>
      <c r="AH1972" s="3">
        <v>4</v>
      </c>
      <c r="AI1972" s="3">
        <v>5</v>
      </c>
      <c r="AJ1972" s="3">
        <v>4</v>
      </c>
      <c r="AK1972" s="3">
        <v>5</v>
      </c>
      <c r="AL1972" s="3">
        <v>8</v>
      </c>
      <c r="AM1972" s="3">
        <v>7</v>
      </c>
      <c r="AN1972" s="3">
        <v>7</v>
      </c>
      <c r="AO1972" s="3">
        <v>9</v>
      </c>
      <c r="AP1972" s="3">
        <v>6</v>
      </c>
      <c r="AQ1972" s="3">
        <v>5</v>
      </c>
      <c r="AR1972" s="3">
        <v>4</v>
      </c>
      <c r="AS1972" s="3">
        <v>7</v>
      </c>
      <c r="AT1972" s="3">
        <v>3</v>
      </c>
      <c r="AU1972" s="3">
        <v>3</v>
      </c>
      <c r="AV1972" s="3">
        <v>5</v>
      </c>
      <c r="AW1972" s="3">
        <v>4</v>
      </c>
      <c r="AX1972" s="10">
        <v>4</v>
      </c>
    </row>
    <row r="1973" spans="1:50" x14ac:dyDescent="0.35">
      <c r="A1973" s="27" t="s">
        <v>145</v>
      </c>
      <c r="B1973" s="3" t="s">
        <v>235</v>
      </c>
      <c r="C1973" s="3" t="s">
        <v>129</v>
      </c>
      <c r="D1973" s="3" t="s">
        <v>162</v>
      </c>
      <c r="E1973" s="145">
        <v>13352.96</v>
      </c>
      <c r="F1973" s="145">
        <v>11959.52</v>
      </c>
      <c r="G1973" s="145">
        <v>10241.200000000001</v>
      </c>
      <c r="H1973" s="145">
        <v>8500.15</v>
      </c>
      <c r="I1973" s="145">
        <v>10934.11</v>
      </c>
      <c r="J1973" s="145">
        <v>13792.9</v>
      </c>
      <c r="K1973" s="145">
        <v>10745.69</v>
      </c>
      <c r="L1973" s="145">
        <v>12929.36</v>
      </c>
      <c r="M1973" s="145">
        <v>7958.28</v>
      </c>
      <c r="N1973" s="145">
        <v>10611.54</v>
      </c>
      <c r="O1973" s="145">
        <v>8654.82</v>
      </c>
      <c r="P1973" s="145">
        <v>6971.6</v>
      </c>
      <c r="Q1973" s="145">
        <v>9208.64</v>
      </c>
      <c r="R1973" s="145">
        <v>9499.2099999999991</v>
      </c>
      <c r="S1973" s="145">
        <v>12610.01</v>
      </c>
      <c r="T1973" s="145">
        <v>16961.29</v>
      </c>
      <c r="U1973" s="145">
        <v>11839.66</v>
      </c>
      <c r="V1973" s="145">
        <v>7871.96</v>
      </c>
      <c r="W1973" s="145">
        <v>7498.45</v>
      </c>
      <c r="X1973" s="145">
        <v>15665.38</v>
      </c>
      <c r="Y1973" s="145">
        <v>8301.75</v>
      </c>
      <c r="Z1973" s="145">
        <v>11371.17</v>
      </c>
      <c r="AA1973" s="145">
        <v>9410.4599999999991</v>
      </c>
      <c r="AB1973" s="145">
        <v>5675.54</v>
      </c>
      <c r="AC1973" s="145">
        <v>9815.56</v>
      </c>
      <c r="AD1973" s="145">
        <v>11407.03</v>
      </c>
      <c r="AE1973" s="145">
        <v>11458.93</v>
      </c>
      <c r="AF1973" s="145">
        <v>10022.85</v>
      </c>
      <c r="AG1973" s="145">
        <v>9312.02</v>
      </c>
      <c r="AH1973" s="145">
        <v>10925.85</v>
      </c>
      <c r="AI1973" s="145">
        <v>10555.86</v>
      </c>
      <c r="AJ1973" s="145">
        <v>11835.95</v>
      </c>
      <c r="AK1973" s="145">
        <v>10023.379999999999</v>
      </c>
      <c r="AL1973" s="145">
        <v>10791.63</v>
      </c>
      <c r="AM1973" s="145">
        <v>8675.86</v>
      </c>
      <c r="AN1973" s="145">
        <v>8349.66</v>
      </c>
      <c r="AO1973" s="145">
        <v>11028.01</v>
      </c>
      <c r="AP1973" s="145">
        <v>8332.7999999999993</v>
      </c>
      <c r="AQ1973" s="145">
        <v>4057.93</v>
      </c>
      <c r="AR1973" s="145">
        <v>1017.73</v>
      </c>
      <c r="AS1973" s="145">
        <v>2504.08</v>
      </c>
      <c r="AT1973" s="145">
        <v>3265.55</v>
      </c>
      <c r="AU1973" s="145">
        <v>3587.25</v>
      </c>
      <c r="AV1973" s="145">
        <v>3432.04</v>
      </c>
      <c r="AW1973" s="145">
        <v>4356.8500000000004</v>
      </c>
      <c r="AX1973" s="195">
        <v>3702.05</v>
      </c>
    </row>
    <row r="1974" spans="1:50" x14ac:dyDescent="0.35">
      <c r="A1974" s="27" t="s">
        <v>145</v>
      </c>
      <c r="B1974" s="3" t="s">
        <v>235</v>
      </c>
      <c r="C1974" s="3" t="s">
        <v>129</v>
      </c>
      <c r="D1974" s="3" t="s">
        <v>166</v>
      </c>
      <c r="E1974" s="145">
        <v>534.12</v>
      </c>
      <c r="F1974" s="145">
        <v>498.31</v>
      </c>
      <c r="G1974" s="145">
        <v>379.3</v>
      </c>
      <c r="H1974" s="145">
        <v>314.82</v>
      </c>
      <c r="I1974" s="145">
        <v>404.97</v>
      </c>
      <c r="J1974" s="145">
        <v>551.72</v>
      </c>
      <c r="K1974" s="145">
        <v>447.74</v>
      </c>
      <c r="L1974" s="145">
        <v>497.28</v>
      </c>
      <c r="M1974" s="145">
        <v>306.08999999999997</v>
      </c>
      <c r="N1974" s="145">
        <v>505.31</v>
      </c>
      <c r="O1974" s="145">
        <v>412.13</v>
      </c>
      <c r="P1974" s="145">
        <v>387.31</v>
      </c>
      <c r="Q1974" s="145">
        <v>297.05</v>
      </c>
      <c r="R1974" s="145">
        <v>379.97</v>
      </c>
      <c r="S1974" s="145">
        <v>450.36</v>
      </c>
      <c r="T1974" s="145">
        <v>605.76</v>
      </c>
      <c r="U1974" s="145">
        <v>514.77</v>
      </c>
      <c r="V1974" s="145">
        <v>328</v>
      </c>
      <c r="W1974" s="145">
        <v>340.84</v>
      </c>
      <c r="X1974" s="145">
        <v>652.72</v>
      </c>
      <c r="Y1974" s="145">
        <v>345.91</v>
      </c>
      <c r="Z1974" s="145">
        <v>454.85</v>
      </c>
      <c r="AA1974" s="145">
        <v>522.79999999999995</v>
      </c>
      <c r="AB1974" s="145">
        <v>270.26</v>
      </c>
      <c r="AC1974" s="145">
        <v>338.47</v>
      </c>
      <c r="AD1974" s="145">
        <v>438.73</v>
      </c>
      <c r="AE1974" s="145">
        <v>477.46</v>
      </c>
      <c r="AF1974" s="145">
        <v>400.91</v>
      </c>
      <c r="AG1974" s="145">
        <v>372.48</v>
      </c>
      <c r="AH1974" s="145">
        <v>364.2</v>
      </c>
      <c r="AI1974" s="145">
        <v>319.87</v>
      </c>
      <c r="AJ1974" s="145">
        <v>422.71</v>
      </c>
      <c r="AK1974" s="145">
        <v>371.24</v>
      </c>
      <c r="AL1974" s="145">
        <v>359.72</v>
      </c>
      <c r="AM1974" s="145">
        <v>333.69</v>
      </c>
      <c r="AN1974" s="145">
        <v>278.32</v>
      </c>
      <c r="AO1974" s="145">
        <v>344.63</v>
      </c>
      <c r="AP1974" s="145">
        <v>362.3</v>
      </c>
      <c r="AQ1974" s="145">
        <v>156.07</v>
      </c>
      <c r="AR1974" s="145">
        <v>127.22</v>
      </c>
      <c r="AS1974" s="145">
        <v>192.62</v>
      </c>
      <c r="AT1974" s="145">
        <v>251.2</v>
      </c>
      <c r="AU1974" s="145">
        <v>188.8</v>
      </c>
      <c r="AV1974" s="145">
        <v>201.88</v>
      </c>
      <c r="AW1974" s="145">
        <v>229.31</v>
      </c>
      <c r="AX1974" s="195">
        <v>217.77</v>
      </c>
    </row>
    <row r="1975" spans="1:50" x14ac:dyDescent="0.35">
      <c r="A1975" s="27" t="s">
        <v>145</v>
      </c>
      <c r="B1975" s="3" t="s">
        <v>235</v>
      </c>
      <c r="C1975" s="3" t="s">
        <v>129</v>
      </c>
      <c r="D1975" s="3" t="s">
        <v>327</v>
      </c>
      <c r="E1975" s="3">
        <v>257</v>
      </c>
      <c r="F1975" s="3">
        <v>244</v>
      </c>
      <c r="G1975" s="3">
        <v>242</v>
      </c>
      <c r="H1975" s="3">
        <v>168</v>
      </c>
      <c r="I1975" s="3">
        <v>191</v>
      </c>
      <c r="J1975" s="3">
        <v>193</v>
      </c>
      <c r="K1975" s="3">
        <v>172</v>
      </c>
      <c r="L1975" s="3">
        <v>218</v>
      </c>
      <c r="M1975" s="3">
        <v>131</v>
      </c>
      <c r="N1975" s="3">
        <v>160</v>
      </c>
      <c r="O1975" s="3">
        <v>149</v>
      </c>
      <c r="P1975" s="3">
        <v>119</v>
      </c>
      <c r="Q1975" s="3">
        <v>148</v>
      </c>
      <c r="R1975" s="3">
        <v>150</v>
      </c>
      <c r="S1975" s="3">
        <v>165</v>
      </c>
      <c r="T1975" s="3">
        <v>246</v>
      </c>
      <c r="U1975" s="3">
        <v>187</v>
      </c>
      <c r="V1975" s="3">
        <v>146</v>
      </c>
      <c r="W1975" s="3">
        <v>136</v>
      </c>
      <c r="X1975" s="3">
        <v>172</v>
      </c>
      <c r="Y1975" s="3">
        <v>137</v>
      </c>
      <c r="Z1975" s="3">
        <v>149</v>
      </c>
      <c r="AA1975" s="3">
        <v>118</v>
      </c>
      <c r="AB1975" s="3">
        <v>119</v>
      </c>
      <c r="AC1975" s="3">
        <v>135</v>
      </c>
      <c r="AD1975" s="3">
        <v>159</v>
      </c>
      <c r="AE1975" s="3">
        <v>155</v>
      </c>
      <c r="AF1975" s="3">
        <v>137</v>
      </c>
      <c r="AG1975" s="3">
        <v>159</v>
      </c>
      <c r="AH1975" s="3">
        <v>181</v>
      </c>
      <c r="AI1975" s="3">
        <v>211</v>
      </c>
      <c r="AJ1975" s="3">
        <v>177</v>
      </c>
      <c r="AK1975" s="3">
        <v>155</v>
      </c>
      <c r="AL1975" s="3">
        <v>201</v>
      </c>
      <c r="AM1975" s="3">
        <v>153</v>
      </c>
      <c r="AN1975" s="3">
        <v>139</v>
      </c>
      <c r="AO1975" s="3">
        <v>193</v>
      </c>
      <c r="AP1975" s="3">
        <v>177</v>
      </c>
      <c r="AQ1975" s="3">
        <v>111</v>
      </c>
      <c r="AR1975" s="3">
        <v>23</v>
      </c>
      <c r="AS1975" s="3">
        <v>41</v>
      </c>
      <c r="AT1975" s="3">
        <v>63</v>
      </c>
      <c r="AU1975" s="3">
        <v>96</v>
      </c>
      <c r="AV1975" s="3">
        <v>59</v>
      </c>
      <c r="AW1975" s="3">
        <v>91</v>
      </c>
      <c r="AX1975" s="10">
        <v>74</v>
      </c>
    </row>
    <row r="1976" spans="1:50" x14ac:dyDescent="0.35">
      <c r="A1976" s="27" t="s">
        <v>145</v>
      </c>
      <c r="B1976" s="3" t="s">
        <v>235</v>
      </c>
      <c r="C1976" s="3" t="s">
        <v>129</v>
      </c>
      <c r="D1976" s="3" t="s">
        <v>167</v>
      </c>
      <c r="E1976" s="4">
        <v>3199</v>
      </c>
      <c r="F1976" s="4">
        <v>2859</v>
      </c>
      <c r="G1976" s="4">
        <v>2585</v>
      </c>
      <c r="H1976" s="4">
        <v>2371</v>
      </c>
      <c r="I1976" s="4">
        <v>3077</v>
      </c>
      <c r="J1976" s="4">
        <v>3948</v>
      </c>
      <c r="K1976" s="4">
        <v>2449</v>
      </c>
      <c r="L1976" s="4">
        <v>2820</v>
      </c>
      <c r="M1976" s="4">
        <v>2566</v>
      </c>
      <c r="N1976" s="4">
        <v>2676</v>
      </c>
      <c r="O1976" s="4">
        <v>2571</v>
      </c>
      <c r="P1976" s="4">
        <v>1919</v>
      </c>
      <c r="Q1976" s="4">
        <v>2447</v>
      </c>
      <c r="R1976" s="4">
        <v>2247</v>
      </c>
      <c r="S1976" s="4">
        <v>3316</v>
      </c>
      <c r="T1976" s="4">
        <v>4221</v>
      </c>
      <c r="U1976" s="4">
        <v>2958</v>
      </c>
      <c r="V1976" s="4">
        <v>2165</v>
      </c>
      <c r="W1976" s="4">
        <v>2135</v>
      </c>
      <c r="X1976" s="4">
        <v>3441</v>
      </c>
      <c r="Y1976" s="4">
        <v>2162</v>
      </c>
      <c r="Z1976" s="4">
        <v>2276</v>
      </c>
      <c r="AA1976" s="4">
        <v>2946</v>
      </c>
      <c r="AB1976" s="4">
        <v>1460</v>
      </c>
      <c r="AC1976" s="4">
        <v>2111</v>
      </c>
      <c r="AD1976" s="4">
        <v>3072</v>
      </c>
      <c r="AE1976" s="4">
        <v>3120</v>
      </c>
      <c r="AF1976" s="4">
        <v>2131</v>
      </c>
      <c r="AG1976" s="4">
        <v>2401</v>
      </c>
      <c r="AH1976" s="4">
        <v>2693</v>
      </c>
      <c r="AI1976" s="4">
        <v>2665</v>
      </c>
      <c r="AJ1976" s="4">
        <v>1894</v>
      </c>
      <c r="AK1976" s="4">
        <v>2422</v>
      </c>
      <c r="AL1976" s="4">
        <v>2976</v>
      </c>
      <c r="AM1976" s="4">
        <v>2457</v>
      </c>
      <c r="AN1976" s="4">
        <v>2210</v>
      </c>
      <c r="AO1976" s="4">
        <v>2655</v>
      </c>
      <c r="AP1976" s="4">
        <v>2268</v>
      </c>
      <c r="AQ1976" s="4">
        <v>1138</v>
      </c>
      <c r="AR1976" s="3">
        <v>270</v>
      </c>
      <c r="AS1976" s="3">
        <v>850</v>
      </c>
      <c r="AT1976" s="3">
        <v>993</v>
      </c>
      <c r="AU1976" s="4">
        <v>1208</v>
      </c>
      <c r="AV1976" s="4">
        <v>1090</v>
      </c>
      <c r="AW1976" s="4">
        <v>1313</v>
      </c>
      <c r="AX1976" s="16">
        <v>1263</v>
      </c>
    </row>
    <row r="1977" spans="1:50" x14ac:dyDescent="0.35">
      <c r="A1977" s="27" t="s">
        <v>145</v>
      </c>
      <c r="B1977" s="3" t="s">
        <v>235</v>
      </c>
      <c r="C1977" s="3" t="s">
        <v>129</v>
      </c>
      <c r="D1977" s="3" t="s">
        <v>132</v>
      </c>
      <c r="E1977" s="3">
        <v>25</v>
      </c>
      <c r="F1977" s="3">
        <v>24</v>
      </c>
      <c r="G1977" s="3">
        <v>27</v>
      </c>
      <c r="H1977" s="3">
        <v>27</v>
      </c>
      <c r="I1977" s="3">
        <v>27</v>
      </c>
      <c r="J1977" s="3">
        <v>25</v>
      </c>
      <c r="K1977" s="3">
        <v>24</v>
      </c>
      <c r="L1977" s="3">
        <v>26</v>
      </c>
      <c r="M1977" s="3">
        <v>26</v>
      </c>
      <c r="N1977" s="3">
        <v>21</v>
      </c>
      <c r="O1977" s="3">
        <v>21</v>
      </c>
      <c r="P1977" s="3">
        <v>18</v>
      </c>
      <c r="Q1977" s="3">
        <v>31</v>
      </c>
      <c r="R1977" s="3">
        <v>25</v>
      </c>
      <c r="S1977" s="3">
        <v>28</v>
      </c>
      <c r="T1977" s="3">
        <v>28</v>
      </c>
      <c r="U1977" s="3">
        <v>23</v>
      </c>
      <c r="V1977" s="3">
        <v>24</v>
      </c>
      <c r="W1977" s="3">
        <v>22</v>
      </c>
      <c r="X1977" s="3">
        <v>24</v>
      </c>
      <c r="Y1977" s="3">
        <v>24</v>
      </c>
      <c r="Z1977" s="3">
        <v>25</v>
      </c>
      <c r="AA1977" s="3">
        <v>18</v>
      </c>
      <c r="AB1977" s="3">
        <v>21</v>
      </c>
      <c r="AC1977" s="3">
        <v>29</v>
      </c>
      <c r="AD1977" s="3">
        <v>26</v>
      </c>
      <c r="AE1977" s="3">
        <v>24</v>
      </c>
      <c r="AF1977" s="3">
        <v>25</v>
      </c>
      <c r="AG1977" s="3">
        <v>25</v>
      </c>
      <c r="AH1977" s="3">
        <v>30</v>
      </c>
      <c r="AI1977" s="3">
        <v>33</v>
      </c>
      <c r="AJ1977" s="3">
        <v>28</v>
      </c>
      <c r="AK1977" s="3">
        <v>27</v>
      </c>
      <c r="AL1977" s="3">
        <v>30</v>
      </c>
      <c r="AM1977" s="3">
        <v>26</v>
      </c>
      <c r="AN1977" s="3">
        <v>30</v>
      </c>
      <c r="AO1977" s="3">
        <v>32</v>
      </c>
      <c r="AP1977" s="3">
        <v>23</v>
      </c>
      <c r="AQ1977" s="3">
        <v>26</v>
      </c>
      <c r="AR1977" s="3">
        <v>8</v>
      </c>
      <c r="AS1977" s="3">
        <v>13</v>
      </c>
      <c r="AT1977" s="3">
        <v>13</v>
      </c>
      <c r="AU1977" s="3">
        <v>19</v>
      </c>
      <c r="AV1977" s="3">
        <v>17</v>
      </c>
      <c r="AW1977" s="3">
        <v>19</v>
      </c>
      <c r="AX1977" s="10">
        <v>17</v>
      </c>
    </row>
    <row r="1978" spans="1:50" x14ac:dyDescent="0.35">
      <c r="A1978" s="27" t="s">
        <v>145</v>
      </c>
      <c r="B1978" s="3" t="s">
        <v>235</v>
      </c>
      <c r="C1978" s="3" t="s">
        <v>333</v>
      </c>
      <c r="D1978" s="3" t="s">
        <v>162</v>
      </c>
      <c r="E1978" s="145">
        <v>617.02</v>
      </c>
      <c r="F1978" s="145">
        <v>95.33</v>
      </c>
      <c r="G1978" s="145">
        <v>499.02</v>
      </c>
      <c r="H1978" s="145">
        <v>308.33999999999997</v>
      </c>
      <c r="I1978" s="145">
        <v>419.24</v>
      </c>
      <c r="J1978" s="145">
        <v>534.80999999999995</v>
      </c>
      <c r="K1978" s="145">
        <v>2740.75</v>
      </c>
      <c r="L1978" s="145">
        <v>2589.48</v>
      </c>
      <c r="M1978" s="145">
        <v>87.82</v>
      </c>
      <c r="N1978" s="145">
        <v>359.81</v>
      </c>
      <c r="O1978" s="145"/>
      <c r="P1978" s="145">
        <v>314.19</v>
      </c>
      <c r="Q1978" s="145">
        <v>543.16</v>
      </c>
      <c r="R1978" s="145">
        <v>732.14</v>
      </c>
      <c r="S1978" s="145">
        <v>596.85</v>
      </c>
      <c r="T1978" s="145">
        <v>352.85</v>
      </c>
      <c r="U1978" s="145">
        <v>868.2</v>
      </c>
      <c r="V1978" s="145">
        <v>132.68</v>
      </c>
      <c r="W1978" s="145">
        <v>190.66</v>
      </c>
      <c r="X1978" s="145">
        <v>2477.36</v>
      </c>
      <c r="Y1978" s="145">
        <v>839.18</v>
      </c>
      <c r="Z1978" s="145">
        <v>2921.68</v>
      </c>
      <c r="AA1978" s="145">
        <v>44.68</v>
      </c>
      <c r="AB1978" s="145">
        <v>266.98</v>
      </c>
      <c r="AC1978" s="145">
        <v>777.02</v>
      </c>
      <c r="AD1978" s="145">
        <v>537.41999999999996</v>
      </c>
      <c r="AE1978" s="145">
        <v>91.4</v>
      </c>
      <c r="AF1978" s="145">
        <v>851.06</v>
      </c>
      <c r="AG1978" s="145"/>
      <c r="AH1978" s="145">
        <v>802.16</v>
      </c>
      <c r="AI1978" s="145">
        <v>136.66</v>
      </c>
      <c r="AJ1978" s="145">
        <v>1294.2</v>
      </c>
      <c r="AK1978" s="145">
        <v>802.16</v>
      </c>
      <c r="AL1978" s="145">
        <v>151.58000000000001</v>
      </c>
      <c r="AM1978" s="145"/>
      <c r="AN1978" s="145"/>
      <c r="AO1978" s="145">
        <v>1</v>
      </c>
      <c r="AP1978" s="145">
        <v>45.73</v>
      </c>
      <c r="AQ1978" s="145"/>
      <c r="AR1978" s="145">
        <v>149.31</v>
      </c>
      <c r="AS1978" s="145">
        <v>149.31</v>
      </c>
      <c r="AT1978" s="145">
        <v>322.36</v>
      </c>
      <c r="AU1978" s="145">
        <v>0</v>
      </c>
      <c r="AV1978" s="145">
        <v>149.31</v>
      </c>
      <c r="AW1978" s="145"/>
      <c r="AX1978" s="195"/>
    </row>
    <row r="1979" spans="1:50" x14ac:dyDescent="0.35">
      <c r="A1979" s="27" t="s">
        <v>145</v>
      </c>
      <c r="B1979" s="3" t="s">
        <v>235</v>
      </c>
      <c r="C1979" s="3" t="s">
        <v>333</v>
      </c>
      <c r="D1979" s="3" t="s">
        <v>166</v>
      </c>
      <c r="E1979" s="145">
        <v>308.51</v>
      </c>
      <c r="F1979" s="145">
        <v>95.33</v>
      </c>
      <c r="G1979" s="145">
        <v>249.51</v>
      </c>
      <c r="H1979" s="145">
        <v>77.09</v>
      </c>
      <c r="I1979" s="145">
        <v>104.81</v>
      </c>
      <c r="J1979" s="145">
        <v>133.69999999999999</v>
      </c>
      <c r="K1979" s="145">
        <v>913.58</v>
      </c>
      <c r="L1979" s="145">
        <v>647.37</v>
      </c>
      <c r="M1979" s="145">
        <v>43.91</v>
      </c>
      <c r="N1979" s="145">
        <v>119.94</v>
      </c>
      <c r="O1979" s="145"/>
      <c r="P1979" s="145">
        <v>104.73</v>
      </c>
      <c r="Q1979" s="145">
        <v>135.79</v>
      </c>
      <c r="R1979" s="145">
        <v>104.59</v>
      </c>
      <c r="S1979" s="145">
        <v>298.43</v>
      </c>
      <c r="T1979" s="145">
        <v>176.43</v>
      </c>
      <c r="U1979" s="145">
        <v>434.1</v>
      </c>
      <c r="V1979" s="145">
        <v>132.68</v>
      </c>
      <c r="W1979" s="145">
        <v>95.33</v>
      </c>
      <c r="X1979" s="145">
        <v>825.79</v>
      </c>
      <c r="Y1979" s="145">
        <v>167.84</v>
      </c>
      <c r="Z1979" s="145">
        <v>730.42</v>
      </c>
      <c r="AA1979" s="145">
        <v>44.68</v>
      </c>
      <c r="AB1979" s="145">
        <v>88.99</v>
      </c>
      <c r="AC1979" s="145">
        <v>129.5</v>
      </c>
      <c r="AD1979" s="145">
        <v>268.70999999999998</v>
      </c>
      <c r="AE1979" s="145">
        <v>91.4</v>
      </c>
      <c r="AF1979" s="145">
        <v>425.53</v>
      </c>
      <c r="AG1979" s="145"/>
      <c r="AH1979" s="145">
        <v>802.16</v>
      </c>
      <c r="AI1979" s="145">
        <v>136.66</v>
      </c>
      <c r="AJ1979" s="145">
        <v>647.1</v>
      </c>
      <c r="AK1979" s="145">
        <v>802.16</v>
      </c>
      <c r="AL1979" s="145">
        <v>151.58000000000001</v>
      </c>
      <c r="AM1979" s="145"/>
      <c r="AN1979" s="145"/>
      <c r="AO1979" s="145">
        <v>1</v>
      </c>
      <c r="AP1979" s="145">
        <v>45.73</v>
      </c>
      <c r="AQ1979" s="145"/>
      <c r="AR1979" s="145">
        <v>149.31</v>
      </c>
      <c r="AS1979" s="145">
        <v>74.66</v>
      </c>
      <c r="AT1979" s="145">
        <v>322.36</v>
      </c>
      <c r="AU1979" s="145">
        <v>0</v>
      </c>
      <c r="AV1979" s="145">
        <v>149.31</v>
      </c>
      <c r="AW1979" s="145"/>
      <c r="AX1979" s="195"/>
    </row>
    <row r="1980" spans="1:50" x14ac:dyDescent="0.35">
      <c r="A1980" s="27" t="s">
        <v>145</v>
      </c>
      <c r="B1980" s="3" t="s">
        <v>235</v>
      </c>
      <c r="C1980" s="3" t="s">
        <v>333</v>
      </c>
      <c r="D1980" s="3" t="s">
        <v>327</v>
      </c>
      <c r="E1980" s="3">
        <v>3</v>
      </c>
      <c r="F1980" s="3">
        <v>1</v>
      </c>
      <c r="G1980" s="3">
        <v>3</v>
      </c>
      <c r="H1980" s="3">
        <v>4</v>
      </c>
      <c r="I1980" s="3">
        <v>4</v>
      </c>
      <c r="J1980" s="3">
        <v>4</v>
      </c>
      <c r="K1980" s="3">
        <v>7</v>
      </c>
      <c r="L1980" s="3">
        <v>5</v>
      </c>
      <c r="M1980" s="3">
        <v>2</v>
      </c>
      <c r="N1980" s="3">
        <v>3</v>
      </c>
      <c r="O1980" s="3"/>
      <c r="P1980" s="3">
        <v>3</v>
      </c>
      <c r="Q1980" s="3">
        <v>4</v>
      </c>
      <c r="R1980" s="3">
        <v>8</v>
      </c>
      <c r="S1980" s="3">
        <v>5</v>
      </c>
      <c r="T1980" s="3">
        <v>3</v>
      </c>
      <c r="U1980" s="3">
        <v>6</v>
      </c>
      <c r="V1980" s="3">
        <v>1</v>
      </c>
      <c r="W1980" s="3">
        <v>2</v>
      </c>
      <c r="X1980" s="3">
        <v>4</v>
      </c>
      <c r="Y1980" s="3">
        <v>5</v>
      </c>
      <c r="Z1980" s="3">
        <v>6</v>
      </c>
      <c r="AA1980" s="3">
        <v>1</v>
      </c>
      <c r="AB1980" s="3">
        <v>4</v>
      </c>
      <c r="AC1980" s="3">
        <v>6</v>
      </c>
      <c r="AD1980" s="3">
        <v>3</v>
      </c>
      <c r="AE1980" s="3">
        <v>2</v>
      </c>
      <c r="AF1980" s="3">
        <v>6</v>
      </c>
      <c r="AG1980" s="3"/>
      <c r="AH1980" s="3">
        <v>4</v>
      </c>
      <c r="AI1980" s="3">
        <v>3</v>
      </c>
      <c r="AJ1980" s="3">
        <v>8</v>
      </c>
      <c r="AK1980" s="3">
        <v>4</v>
      </c>
      <c r="AL1980" s="3">
        <v>1</v>
      </c>
      <c r="AM1980" s="3"/>
      <c r="AN1980" s="3"/>
      <c r="AO1980" s="3">
        <v>1</v>
      </c>
      <c r="AP1980" s="3">
        <v>1</v>
      </c>
      <c r="AQ1980" s="3"/>
      <c r="AR1980" s="3">
        <v>1</v>
      </c>
      <c r="AS1980" s="3">
        <v>2</v>
      </c>
      <c r="AT1980" s="3">
        <v>2</v>
      </c>
      <c r="AU1980" s="3">
        <v>1</v>
      </c>
      <c r="AV1980" s="3">
        <v>1</v>
      </c>
      <c r="AW1980" s="3"/>
      <c r="AX1980" s="10"/>
    </row>
    <row r="1981" spans="1:50" x14ac:dyDescent="0.35">
      <c r="A1981" s="27" t="s">
        <v>145</v>
      </c>
      <c r="B1981" s="3" t="s">
        <v>235</v>
      </c>
      <c r="C1981" s="3" t="s">
        <v>333</v>
      </c>
      <c r="D1981" s="3" t="s">
        <v>167</v>
      </c>
      <c r="E1981" s="3">
        <v>0</v>
      </c>
      <c r="F1981" s="3">
        <v>0</v>
      </c>
      <c r="G1981" s="3">
        <v>0</v>
      </c>
      <c r="H1981" s="3">
        <v>0</v>
      </c>
      <c r="I1981" s="3">
        <v>0</v>
      </c>
      <c r="J1981" s="3">
        <v>0</v>
      </c>
      <c r="K1981" s="3">
        <v>0</v>
      </c>
      <c r="L1981" s="3">
        <v>0</v>
      </c>
      <c r="M1981" s="3">
        <v>0</v>
      </c>
      <c r="N1981" s="3">
        <v>0</v>
      </c>
      <c r="O1981" s="3"/>
      <c r="P1981" s="3">
        <v>0</v>
      </c>
      <c r="Q1981" s="3">
        <v>0</v>
      </c>
      <c r="R1981" s="3">
        <v>0</v>
      </c>
      <c r="S1981" s="3">
        <v>0</v>
      </c>
      <c r="T1981" s="3">
        <v>0</v>
      </c>
      <c r="U1981" s="3">
        <v>0</v>
      </c>
      <c r="V1981" s="3">
        <v>0</v>
      </c>
      <c r="W1981" s="3">
        <v>0</v>
      </c>
      <c r="X1981" s="3">
        <v>0</v>
      </c>
      <c r="Y1981" s="3">
        <v>0</v>
      </c>
      <c r="Z1981" s="3">
        <v>0</v>
      </c>
      <c r="AA1981" s="3">
        <v>0</v>
      </c>
      <c r="AB1981" s="3">
        <v>0</v>
      </c>
      <c r="AC1981" s="3">
        <v>0</v>
      </c>
      <c r="AD1981" s="3">
        <v>0</v>
      </c>
      <c r="AE1981" s="3">
        <v>0</v>
      </c>
      <c r="AF1981" s="3">
        <v>0</v>
      </c>
      <c r="AG1981" s="3"/>
      <c r="AH1981" s="3">
        <v>0</v>
      </c>
      <c r="AI1981" s="3">
        <v>0</v>
      </c>
      <c r="AJ1981" s="3">
        <v>0</v>
      </c>
      <c r="AK1981" s="3">
        <v>0</v>
      </c>
      <c r="AL1981" s="3">
        <v>0</v>
      </c>
      <c r="AM1981" s="3"/>
      <c r="AN1981" s="3"/>
      <c r="AO1981" s="3">
        <v>0</v>
      </c>
      <c r="AP1981" s="3">
        <v>0</v>
      </c>
      <c r="AQ1981" s="3"/>
      <c r="AR1981" s="3">
        <v>0</v>
      </c>
      <c r="AS1981" s="3">
        <v>0</v>
      </c>
      <c r="AT1981" s="3">
        <v>0</v>
      </c>
      <c r="AU1981" s="3">
        <v>0</v>
      </c>
      <c r="AV1981" s="3">
        <v>0</v>
      </c>
      <c r="AW1981" s="3"/>
      <c r="AX1981" s="10"/>
    </row>
    <row r="1982" spans="1:50" x14ac:dyDescent="0.35">
      <c r="A1982" s="27" t="s">
        <v>145</v>
      </c>
      <c r="B1982" s="3" t="s">
        <v>235</v>
      </c>
      <c r="C1982" s="3" t="s">
        <v>333</v>
      </c>
      <c r="D1982" s="3" t="s">
        <v>132</v>
      </c>
      <c r="E1982" s="3">
        <v>2</v>
      </c>
      <c r="F1982" s="3">
        <v>1</v>
      </c>
      <c r="G1982" s="3">
        <v>2</v>
      </c>
      <c r="H1982" s="3">
        <v>4</v>
      </c>
      <c r="I1982" s="3">
        <v>4</v>
      </c>
      <c r="J1982" s="3">
        <v>4</v>
      </c>
      <c r="K1982" s="3">
        <v>3</v>
      </c>
      <c r="L1982" s="3">
        <v>4</v>
      </c>
      <c r="M1982" s="3">
        <v>2</v>
      </c>
      <c r="N1982" s="3">
        <v>3</v>
      </c>
      <c r="O1982" s="3"/>
      <c r="P1982" s="3">
        <v>3</v>
      </c>
      <c r="Q1982" s="3">
        <v>4</v>
      </c>
      <c r="R1982" s="3">
        <v>7</v>
      </c>
      <c r="S1982" s="3">
        <v>2</v>
      </c>
      <c r="T1982" s="3">
        <v>2</v>
      </c>
      <c r="U1982" s="3">
        <v>2</v>
      </c>
      <c r="V1982" s="3">
        <v>1</v>
      </c>
      <c r="W1982" s="3">
        <v>2</v>
      </c>
      <c r="X1982" s="3">
        <v>3</v>
      </c>
      <c r="Y1982" s="3">
        <v>5</v>
      </c>
      <c r="Z1982" s="3">
        <v>4</v>
      </c>
      <c r="AA1982" s="3">
        <v>1</v>
      </c>
      <c r="AB1982" s="3">
        <v>3</v>
      </c>
      <c r="AC1982" s="3">
        <v>6</v>
      </c>
      <c r="AD1982" s="3">
        <v>2</v>
      </c>
      <c r="AE1982" s="3">
        <v>1</v>
      </c>
      <c r="AF1982" s="3">
        <v>2</v>
      </c>
      <c r="AG1982" s="3"/>
      <c r="AH1982" s="3">
        <v>1</v>
      </c>
      <c r="AI1982" s="3">
        <v>1</v>
      </c>
      <c r="AJ1982" s="3">
        <v>2</v>
      </c>
      <c r="AK1982" s="3">
        <v>1</v>
      </c>
      <c r="AL1982" s="3">
        <v>1</v>
      </c>
      <c r="AM1982" s="3"/>
      <c r="AN1982" s="3"/>
      <c r="AO1982" s="3">
        <v>1</v>
      </c>
      <c r="AP1982" s="3">
        <v>1</v>
      </c>
      <c r="AQ1982" s="3"/>
      <c r="AR1982" s="3">
        <v>1</v>
      </c>
      <c r="AS1982" s="3">
        <v>2</v>
      </c>
      <c r="AT1982" s="3">
        <v>1</v>
      </c>
      <c r="AU1982" s="3">
        <v>1</v>
      </c>
      <c r="AV1982" s="3">
        <v>1</v>
      </c>
      <c r="AW1982" s="3"/>
      <c r="AX1982" s="10"/>
    </row>
    <row r="1983" spans="1:50" x14ac:dyDescent="0.35">
      <c r="A1983" s="27" t="s">
        <v>145</v>
      </c>
      <c r="B1983" s="3" t="s">
        <v>235</v>
      </c>
      <c r="C1983" s="3" t="s">
        <v>334</v>
      </c>
      <c r="D1983" s="3" t="s">
        <v>162</v>
      </c>
      <c r="E1983" s="145">
        <v>23.31</v>
      </c>
      <c r="F1983" s="145">
        <v>16.8</v>
      </c>
      <c r="G1983" s="145">
        <v>105.6</v>
      </c>
      <c r="H1983" s="145">
        <v>78.209999999999994</v>
      </c>
      <c r="I1983" s="145">
        <v>61.98</v>
      </c>
      <c r="J1983" s="145">
        <v>40.76</v>
      </c>
      <c r="K1983" s="145">
        <v>601.77</v>
      </c>
      <c r="L1983" s="145">
        <v>520.91999999999996</v>
      </c>
      <c r="M1983" s="145">
        <v>18.46</v>
      </c>
      <c r="N1983" s="145">
        <v>46.84</v>
      </c>
      <c r="O1983" s="145"/>
      <c r="P1983" s="145">
        <v>186.37</v>
      </c>
      <c r="Q1983" s="145">
        <v>61.46</v>
      </c>
      <c r="R1983" s="145">
        <v>326.58999999999997</v>
      </c>
      <c r="S1983" s="145">
        <v>269.18</v>
      </c>
      <c r="T1983" s="145">
        <v>254.54</v>
      </c>
      <c r="U1983" s="145">
        <v>270.89999999999998</v>
      </c>
      <c r="V1983" s="145">
        <v>16.8</v>
      </c>
      <c r="W1983" s="145">
        <v>144.9</v>
      </c>
      <c r="X1983" s="145">
        <v>698.44</v>
      </c>
      <c r="Y1983" s="145">
        <v>86.1</v>
      </c>
      <c r="Z1983" s="145">
        <v>541.01</v>
      </c>
      <c r="AA1983" s="145">
        <v>114.24</v>
      </c>
      <c r="AB1983" s="145">
        <v>89.35</v>
      </c>
      <c r="AC1983" s="145">
        <v>1651.92</v>
      </c>
      <c r="AD1983" s="145">
        <v>16.88</v>
      </c>
      <c r="AE1983" s="145">
        <v>36.58</v>
      </c>
      <c r="AF1983" s="145">
        <v>164.23</v>
      </c>
      <c r="AG1983" s="145"/>
      <c r="AH1983" s="145">
        <v>365.04</v>
      </c>
      <c r="AI1983" s="145">
        <v>138.80000000000001</v>
      </c>
      <c r="AJ1983" s="145">
        <v>3354.67</v>
      </c>
      <c r="AK1983" s="145">
        <v>365.04</v>
      </c>
      <c r="AL1983" s="145">
        <v>16.88</v>
      </c>
      <c r="AM1983" s="145"/>
      <c r="AN1983" s="145"/>
      <c r="AO1983" s="145">
        <v>163.63</v>
      </c>
      <c r="AP1983" s="145">
        <v>1.07</v>
      </c>
      <c r="AQ1983" s="145"/>
      <c r="AR1983" s="145">
        <v>20.8</v>
      </c>
      <c r="AS1983" s="145">
        <v>16.64</v>
      </c>
      <c r="AT1983" s="145">
        <v>70.38</v>
      </c>
      <c r="AU1983" s="145">
        <v>0</v>
      </c>
      <c r="AV1983" s="145">
        <v>16.64</v>
      </c>
      <c r="AW1983" s="145"/>
      <c r="AX1983" s="195"/>
    </row>
    <row r="1984" spans="1:50" x14ac:dyDescent="0.35">
      <c r="A1984" s="27" t="s">
        <v>145</v>
      </c>
      <c r="B1984" s="3" t="s">
        <v>235</v>
      </c>
      <c r="C1984" s="3" t="s">
        <v>334</v>
      </c>
      <c r="D1984" s="3" t="s">
        <v>166</v>
      </c>
      <c r="E1984" s="145">
        <v>11.66</v>
      </c>
      <c r="F1984" s="145">
        <v>16.8</v>
      </c>
      <c r="G1984" s="145">
        <v>52.8</v>
      </c>
      <c r="H1984" s="145">
        <v>19.55</v>
      </c>
      <c r="I1984" s="145">
        <v>20.66</v>
      </c>
      <c r="J1984" s="145">
        <v>13.59</v>
      </c>
      <c r="K1984" s="145">
        <v>150.44</v>
      </c>
      <c r="L1984" s="145">
        <v>130.22999999999999</v>
      </c>
      <c r="M1984" s="145">
        <v>9.23</v>
      </c>
      <c r="N1984" s="145">
        <v>15.61</v>
      </c>
      <c r="O1984" s="145"/>
      <c r="P1984" s="145">
        <v>62.12</v>
      </c>
      <c r="Q1984" s="145">
        <v>15.37</v>
      </c>
      <c r="R1984" s="145">
        <v>46.66</v>
      </c>
      <c r="S1984" s="145">
        <v>134.59</v>
      </c>
      <c r="T1984" s="145">
        <v>127.27</v>
      </c>
      <c r="U1984" s="145">
        <v>135.44999999999999</v>
      </c>
      <c r="V1984" s="145">
        <v>16.8</v>
      </c>
      <c r="W1984" s="145">
        <v>72.45</v>
      </c>
      <c r="X1984" s="145">
        <v>232.81</v>
      </c>
      <c r="Y1984" s="145">
        <v>17.22</v>
      </c>
      <c r="Z1984" s="145">
        <v>135.25</v>
      </c>
      <c r="AA1984" s="145">
        <v>114.24</v>
      </c>
      <c r="AB1984" s="145">
        <v>29.78</v>
      </c>
      <c r="AC1984" s="145">
        <v>275.32</v>
      </c>
      <c r="AD1984" s="145">
        <v>8.44</v>
      </c>
      <c r="AE1984" s="145">
        <v>36.58</v>
      </c>
      <c r="AF1984" s="145">
        <v>82.12</v>
      </c>
      <c r="AG1984" s="145"/>
      <c r="AH1984" s="145">
        <v>182.52</v>
      </c>
      <c r="AI1984" s="145">
        <v>138.80000000000001</v>
      </c>
      <c r="AJ1984" s="145">
        <v>1677.34</v>
      </c>
      <c r="AK1984" s="145">
        <v>365.04</v>
      </c>
      <c r="AL1984" s="145">
        <v>16.88</v>
      </c>
      <c r="AM1984" s="145"/>
      <c r="AN1984" s="145"/>
      <c r="AO1984" s="145">
        <v>163.63</v>
      </c>
      <c r="AP1984" s="145">
        <v>1.07</v>
      </c>
      <c r="AQ1984" s="145"/>
      <c r="AR1984" s="145">
        <v>20.8</v>
      </c>
      <c r="AS1984" s="145">
        <v>8.32</v>
      </c>
      <c r="AT1984" s="145">
        <v>70.38</v>
      </c>
      <c r="AU1984" s="145">
        <v>0</v>
      </c>
      <c r="AV1984" s="145">
        <v>16.64</v>
      </c>
      <c r="AW1984" s="145"/>
      <c r="AX1984" s="195"/>
    </row>
    <row r="1985" spans="1:50" x14ac:dyDescent="0.35">
      <c r="A1985" s="27" t="s">
        <v>145</v>
      </c>
      <c r="B1985" s="3" t="s">
        <v>235</v>
      </c>
      <c r="C1985" s="3" t="s">
        <v>334</v>
      </c>
      <c r="D1985" s="3" t="s">
        <v>327</v>
      </c>
      <c r="E1985" s="3">
        <v>0</v>
      </c>
      <c r="F1985" s="3">
        <v>0</v>
      </c>
      <c r="G1985" s="3">
        <v>0</v>
      </c>
      <c r="H1985" s="3">
        <v>0</v>
      </c>
      <c r="I1985" s="3">
        <v>0</v>
      </c>
      <c r="J1985" s="3">
        <v>0</v>
      </c>
      <c r="K1985" s="3">
        <v>0</v>
      </c>
      <c r="L1985" s="3">
        <v>0</v>
      </c>
      <c r="M1985" s="3">
        <v>0</v>
      </c>
      <c r="N1985" s="3">
        <v>0</v>
      </c>
      <c r="O1985" s="3"/>
      <c r="P1985" s="3">
        <v>0</v>
      </c>
      <c r="Q1985" s="3">
        <v>0</v>
      </c>
      <c r="R1985" s="3">
        <v>0</v>
      </c>
      <c r="S1985" s="3">
        <v>0</v>
      </c>
      <c r="T1985" s="3">
        <v>0</v>
      </c>
      <c r="U1985" s="3">
        <v>0</v>
      </c>
      <c r="V1985" s="3">
        <v>0</v>
      </c>
      <c r="W1985" s="3">
        <v>0</v>
      </c>
      <c r="X1985" s="3">
        <v>0</v>
      </c>
      <c r="Y1985" s="3">
        <v>0</v>
      </c>
      <c r="Z1985" s="3">
        <v>0</v>
      </c>
      <c r="AA1985" s="3">
        <v>0</v>
      </c>
      <c r="AB1985" s="3">
        <v>0</v>
      </c>
      <c r="AC1985" s="3">
        <v>0</v>
      </c>
      <c r="AD1985" s="3">
        <v>0</v>
      </c>
      <c r="AE1985" s="3">
        <v>0</v>
      </c>
      <c r="AF1985" s="3">
        <v>0</v>
      </c>
      <c r="AG1985" s="3"/>
      <c r="AH1985" s="3">
        <v>0</v>
      </c>
      <c r="AI1985" s="3">
        <v>0</v>
      </c>
      <c r="AJ1985" s="3">
        <v>0</v>
      </c>
      <c r="AK1985" s="3">
        <v>0</v>
      </c>
      <c r="AL1985" s="3">
        <v>0</v>
      </c>
      <c r="AM1985" s="3"/>
      <c r="AN1985" s="3"/>
      <c r="AO1985" s="3">
        <v>0</v>
      </c>
      <c r="AP1985" s="3">
        <v>0</v>
      </c>
      <c r="AQ1985" s="3"/>
      <c r="AR1985" s="3">
        <v>0</v>
      </c>
      <c r="AS1985" s="3">
        <v>0</v>
      </c>
      <c r="AT1985" s="3">
        <v>0</v>
      </c>
      <c r="AU1985" s="3">
        <v>0</v>
      </c>
      <c r="AV1985" s="3">
        <v>0</v>
      </c>
      <c r="AW1985" s="3"/>
      <c r="AX1985" s="10"/>
    </row>
    <row r="1986" spans="1:50" x14ac:dyDescent="0.35">
      <c r="A1986" s="27" t="s">
        <v>145</v>
      </c>
      <c r="B1986" s="3" t="s">
        <v>235</v>
      </c>
      <c r="C1986" s="3" t="s">
        <v>334</v>
      </c>
      <c r="D1986" s="3" t="s">
        <v>167</v>
      </c>
      <c r="E1986" s="3">
        <v>31</v>
      </c>
      <c r="F1986" s="3">
        <v>8</v>
      </c>
      <c r="G1986" s="3">
        <v>104</v>
      </c>
      <c r="H1986" s="3">
        <v>37</v>
      </c>
      <c r="I1986" s="3">
        <v>29</v>
      </c>
      <c r="J1986" s="3">
        <v>66</v>
      </c>
      <c r="K1986" s="3">
        <v>130</v>
      </c>
      <c r="L1986" s="3">
        <v>36</v>
      </c>
      <c r="M1986" s="3">
        <v>9</v>
      </c>
      <c r="N1986" s="3">
        <v>30</v>
      </c>
      <c r="O1986" s="3"/>
      <c r="P1986" s="3">
        <v>63</v>
      </c>
      <c r="Q1986" s="3">
        <v>29</v>
      </c>
      <c r="R1986" s="3">
        <v>164</v>
      </c>
      <c r="S1986" s="3">
        <v>128</v>
      </c>
      <c r="T1986" s="3">
        <v>86</v>
      </c>
      <c r="U1986" s="3">
        <v>129</v>
      </c>
      <c r="V1986" s="3">
        <v>8</v>
      </c>
      <c r="W1986" s="3">
        <v>69</v>
      </c>
      <c r="X1986" s="3">
        <v>40</v>
      </c>
      <c r="Y1986" s="3">
        <v>49</v>
      </c>
      <c r="Z1986" s="3">
        <v>53</v>
      </c>
      <c r="AA1986" s="3">
        <v>68</v>
      </c>
      <c r="AB1986" s="3">
        <v>42</v>
      </c>
      <c r="AC1986" s="3">
        <v>125</v>
      </c>
      <c r="AD1986" s="3">
        <v>40</v>
      </c>
      <c r="AE1986" s="3">
        <v>16</v>
      </c>
      <c r="AF1986" s="3">
        <v>93</v>
      </c>
      <c r="AG1986" s="3"/>
      <c r="AH1986" s="3">
        <v>115</v>
      </c>
      <c r="AI1986" s="3">
        <v>75</v>
      </c>
      <c r="AJ1986" s="3">
        <v>188</v>
      </c>
      <c r="AK1986" s="3">
        <v>104</v>
      </c>
      <c r="AL1986" s="3">
        <v>8</v>
      </c>
      <c r="AM1986" s="3"/>
      <c r="AN1986" s="3"/>
      <c r="AO1986" s="3">
        <v>8</v>
      </c>
      <c r="AP1986" s="3">
        <v>1</v>
      </c>
      <c r="AQ1986" s="3"/>
      <c r="AR1986" s="3">
        <v>10</v>
      </c>
      <c r="AS1986" s="3">
        <v>16</v>
      </c>
      <c r="AT1986" s="3">
        <v>34</v>
      </c>
      <c r="AU1986" s="3">
        <v>8</v>
      </c>
      <c r="AV1986" s="3">
        <v>8</v>
      </c>
      <c r="AW1986" s="3"/>
      <c r="AX1986" s="10"/>
    </row>
    <row r="1987" spans="1:50" x14ac:dyDescent="0.35">
      <c r="A1987" s="27" t="s">
        <v>145</v>
      </c>
      <c r="B1987" s="3" t="s">
        <v>235</v>
      </c>
      <c r="C1987" s="3" t="s">
        <v>334</v>
      </c>
      <c r="D1987" s="3" t="s">
        <v>132</v>
      </c>
      <c r="E1987" s="3">
        <v>2</v>
      </c>
      <c r="F1987" s="3">
        <v>1</v>
      </c>
      <c r="G1987" s="3">
        <v>2</v>
      </c>
      <c r="H1987" s="3">
        <v>4</v>
      </c>
      <c r="I1987" s="3">
        <v>3</v>
      </c>
      <c r="J1987" s="3">
        <v>3</v>
      </c>
      <c r="K1987" s="3">
        <v>4</v>
      </c>
      <c r="L1987" s="3">
        <v>4</v>
      </c>
      <c r="M1987" s="3">
        <v>2</v>
      </c>
      <c r="N1987" s="3">
        <v>3</v>
      </c>
      <c r="O1987" s="3"/>
      <c r="P1987" s="3">
        <v>3</v>
      </c>
      <c r="Q1987" s="3">
        <v>4</v>
      </c>
      <c r="R1987" s="3">
        <v>7</v>
      </c>
      <c r="S1987" s="3">
        <v>2</v>
      </c>
      <c r="T1987" s="3">
        <v>2</v>
      </c>
      <c r="U1987" s="3">
        <v>2</v>
      </c>
      <c r="V1987" s="3">
        <v>1</v>
      </c>
      <c r="W1987" s="3">
        <v>2</v>
      </c>
      <c r="X1987" s="3">
        <v>3</v>
      </c>
      <c r="Y1987" s="3">
        <v>5</v>
      </c>
      <c r="Z1987" s="3">
        <v>4</v>
      </c>
      <c r="AA1987" s="3">
        <v>1</v>
      </c>
      <c r="AB1987" s="3">
        <v>3</v>
      </c>
      <c r="AC1987" s="3">
        <v>6</v>
      </c>
      <c r="AD1987" s="3">
        <v>2</v>
      </c>
      <c r="AE1987" s="3">
        <v>1</v>
      </c>
      <c r="AF1987" s="3">
        <v>2</v>
      </c>
      <c r="AG1987" s="3"/>
      <c r="AH1987" s="3">
        <v>2</v>
      </c>
      <c r="AI1987" s="3">
        <v>1</v>
      </c>
      <c r="AJ1987" s="3">
        <v>2</v>
      </c>
      <c r="AK1987" s="3">
        <v>1</v>
      </c>
      <c r="AL1987" s="3">
        <v>1</v>
      </c>
      <c r="AM1987" s="3"/>
      <c r="AN1987" s="3"/>
      <c r="AO1987" s="3">
        <v>1</v>
      </c>
      <c r="AP1987" s="3">
        <v>1</v>
      </c>
      <c r="AQ1987" s="3"/>
      <c r="AR1987" s="3">
        <v>1</v>
      </c>
      <c r="AS1987" s="3">
        <v>2</v>
      </c>
      <c r="AT1987" s="3">
        <v>1</v>
      </c>
      <c r="AU1987" s="3">
        <v>1</v>
      </c>
      <c r="AV1987" s="3">
        <v>1</v>
      </c>
      <c r="AW1987" s="3"/>
      <c r="AX1987" s="10"/>
    </row>
    <row r="1988" spans="1:50" x14ac:dyDescent="0.35">
      <c r="A1988" s="27" t="s">
        <v>145</v>
      </c>
      <c r="B1988" s="3" t="s">
        <v>235</v>
      </c>
      <c r="C1988" s="3" t="s">
        <v>336</v>
      </c>
      <c r="D1988" s="3" t="s">
        <v>162</v>
      </c>
      <c r="E1988" s="145">
        <v>330</v>
      </c>
      <c r="F1988" s="145">
        <v>220</v>
      </c>
      <c r="G1988" s="145">
        <v>110</v>
      </c>
      <c r="H1988" s="145">
        <v>110</v>
      </c>
      <c r="I1988" s="145">
        <v>110</v>
      </c>
      <c r="J1988" s="145"/>
      <c r="K1988" s="145"/>
      <c r="L1988" s="145"/>
      <c r="M1988" s="145"/>
      <c r="N1988" s="145"/>
      <c r="O1988" s="145"/>
      <c r="P1988" s="145"/>
      <c r="Q1988" s="145"/>
      <c r="R1988" s="145">
        <v>190.22</v>
      </c>
      <c r="S1988" s="145">
        <v>330</v>
      </c>
      <c r="T1988" s="145">
        <v>110</v>
      </c>
      <c r="U1988" s="145">
        <v>220</v>
      </c>
      <c r="V1988" s="145">
        <v>220</v>
      </c>
      <c r="W1988" s="145">
        <v>220</v>
      </c>
      <c r="X1988" s="145">
        <v>220</v>
      </c>
      <c r="Y1988" s="145">
        <v>275</v>
      </c>
      <c r="Z1988" s="145">
        <v>275</v>
      </c>
      <c r="AA1988" s="145"/>
      <c r="AB1988" s="145"/>
      <c r="AC1988" s="145">
        <v>300.22000000000003</v>
      </c>
      <c r="AD1988" s="145"/>
      <c r="AE1988" s="145"/>
      <c r="AF1988" s="145">
        <v>1290</v>
      </c>
      <c r="AG1988" s="145">
        <v>110</v>
      </c>
      <c r="AH1988" s="145">
        <v>250</v>
      </c>
      <c r="AI1988" s="145">
        <v>110</v>
      </c>
      <c r="AJ1988" s="145"/>
      <c r="AK1988" s="145"/>
      <c r="AL1988" s="145"/>
      <c r="AM1988" s="145"/>
      <c r="AN1988" s="145">
        <v>80.22</v>
      </c>
      <c r="AO1988" s="145"/>
      <c r="AP1988" s="145"/>
      <c r="AQ1988" s="145"/>
      <c r="AR1988" s="145"/>
      <c r="AS1988" s="145"/>
      <c r="AT1988" s="145"/>
      <c r="AU1988" s="145"/>
      <c r="AV1988" s="145"/>
      <c r="AW1988" s="145"/>
      <c r="AX1988" s="195"/>
    </row>
    <row r="1989" spans="1:50" x14ac:dyDescent="0.35">
      <c r="A1989" s="27" t="s">
        <v>145</v>
      </c>
      <c r="B1989" s="3" t="s">
        <v>235</v>
      </c>
      <c r="C1989" s="3" t="s">
        <v>336</v>
      </c>
      <c r="D1989" s="3" t="s">
        <v>166</v>
      </c>
      <c r="E1989" s="145">
        <v>165</v>
      </c>
      <c r="F1989" s="145">
        <v>220</v>
      </c>
      <c r="G1989" s="145">
        <v>110</v>
      </c>
      <c r="H1989" s="145">
        <v>110</v>
      </c>
      <c r="I1989" s="145">
        <v>110</v>
      </c>
      <c r="J1989" s="145"/>
      <c r="K1989" s="145"/>
      <c r="L1989" s="145"/>
      <c r="M1989" s="145"/>
      <c r="N1989" s="145"/>
      <c r="O1989" s="145"/>
      <c r="P1989" s="145"/>
      <c r="Q1989" s="145"/>
      <c r="R1989" s="145">
        <v>190.22</v>
      </c>
      <c r="S1989" s="145">
        <v>165</v>
      </c>
      <c r="T1989" s="145">
        <v>110</v>
      </c>
      <c r="U1989" s="145">
        <v>110</v>
      </c>
      <c r="V1989" s="145">
        <v>220</v>
      </c>
      <c r="W1989" s="145">
        <v>220</v>
      </c>
      <c r="X1989" s="145">
        <v>220</v>
      </c>
      <c r="Y1989" s="145">
        <v>275</v>
      </c>
      <c r="Z1989" s="145">
        <v>275</v>
      </c>
      <c r="AA1989" s="145"/>
      <c r="AB1989" s="145"/>
      <c r="AC1989" s="145">
        <v>150.11000000000001</v>
      </c>
      <c r="AD1989" s="145"/>
      <c r="AE1989" s="145"/>
      <c r="AF1989" s="145">
        <v>1290</v>
      </c>
      <c r="AG1989" s="145">
        <v>110</v>
      </c>
      <c r="AH1989" s="145">
        <v>250</v>
      </c>
      <c r="AI1989" s="145">
        <v>110</v>
      </c>
      <c r="AJ1989" s="145"/>
      <c r="AK1989" s="145"/>
      <c r="AL1989" s="145"/>
      <c r="AM1989" s="145"/>
      <c r="AN1989" s="145">
        <v>80.22</v>
      </c>
      <c r="AO1989" s="145"/>
      <c r="AP1989" s="145"/>
      <c r="AQ1989" s="145"/>
      <c r="AR1989" s="145"/>
      <c r="AS1989" s="145"/>
      <c r="AT1989" s="145"/>
      <c r="AU1989" s="145"/>
      <c r="AV1989" s="145"/>
      <c r="AW1989" s="145"/>
      <c r="AX1989" s="195"/>
    </row>
    <row r="1990" spans="1:50" x14ac:dyDescent="0.35">
      <c r="A1990" s="27" t="s">
        <v>145</v>
      </c>
      <c r="B1990" s="3" t="s">
        <v>235</v>
      </c>
      <c r="C1990" s="3" t="s">
        <v>336</v>
      </c>
      <c r="D1990" s="3" t="s">
        <v>327</v>
      </c>
      <c r="E1990" s="3">
        <v>6</v>
      </c>
      <c r="F1990" s="3">
        <v>4</v>
      </c>
      <c r="G1990" s="3">
        <v>2</v>
      </c>
      <c r="H1990" s="3">
        <v>2</v>
      </c>
      <c r="I1990" s="3">
        <v>2</v>
      </c>
      <c r="J1990" s="3"/>
      <c r="K1990" s="3"/>
      <c r="L1990" s="3"/>
      <c r="M1990" s="3"/>
      <c r="N1990" s="3"/>
      <c r="O1990" s="3"/>
      <c r="P1990" s="3"/>
      <c r="Q1990" s="3"/>
      <c r="R1990" s="3">
        <v>3</v>
      </c>
      <c r="S1990" s="3">
        <v>6</v>
      </c>
      <c r="T1990" s="3">
        <v>2</v>
      </c>
      <c r="U1990" s="3">
        <v>4</v>
      </c>
      <c r="V1990" s="3">
        <v>4</v>
      </c>
      <c r="W1990" s="3">
        <v>4</v>
      </c>
      <c r="X1990" s="3">
        <v>4</v>
      </c>
      <c r="Y1990" s="3">
        <v>5</v>
      </c>
      <c r="Z1990" s="3">
        <v>5</v>
      </c>
      <c r="AA1990" s="3"/>
      <c r="AB1990" s="3"/>
      <c r="AC1990" s="3">
        <v>5</v>
      </c>
      <c r="AD1990" s="3"/>
      <c r="AE1990" s="3"/>
      <c r="AF1990" s="3">
        <v>6</v>
      </c>
      <c r="AG1990" s="3">
        <v>2</v>
      </c>
      <c r="AH1990" s="3">
        <v>2</v>
      </c>
      <c r="AI1990" s="3">
        <v>2</v>
      </c>
      <c r="AJ1990" s="3"/>
      <c r="AK1990" s="3"/>
      <c r="AL1990" s="3"/>
      <c r="AM1990" s="3"/>
      <c r="AN1990" s="3">
        <v>1</v>
      </c>
      <c r="AO1990" s="3"/>
      <c r="AP1990" s="3"/>
      <c r="AQ1990" s="3"/>
      <c r="AR1990" s="3"/>
      <c r="AS1990" s="3"/>
      <c r="AT1990" s="3"/>
      <c r="AU1990" s="3"/>
      <c r="AV1990" s="3"/>
      <c r="AW1990" s="3"/>
      <c r="AX1990" s="10"/>
    </row>
    <row r="1991" spans="1:50" x14ac:dyDescent="0.35">
      <c r="A1991" s="27" t="s">
        <v>145</v>
      </c>
      <c r="B1991" s="3" t="s">
        <v>235</v>
      </c>
      <c r="C1991" s="3" t="s">
        <v>336</v>
      </c>
      <c r="D1991" s="3" t="s">
        <v>167</v>
      </c>
      <c r="E1991" s="3">
        <v>0</v>
      </c>
      <c r="F1991" s="3">
        <v>0</v>
      </c>
      <c r="G1991" s="3">
        <v>0</v>
      </c>
      <c r="H1991" s="3">
        <v>0</v>
      </c>
      <c r="I1991" s="3">
        <v>0</v>
      </c>
      <c r="J1991" s="3"/>
      <c r="K1991" s="3"/>
      <c r="L1991" s="3"/>
      <c r="M1991" s="3"/>
      <c r="N1991" s="3"/>
      <c r="O1991" s="3"/>
      <c r="P1991" s="3"/>
      <c r="Q1991" s="3"/>
      <c r="R1991" s="3">
        <v>0</v>
      </c>
      <c r="S1991" s="3">
        <v>0</v>
      </c>
      <c r="T1991" s="3">
        <v>0</v>
      </c>
      <c r="U1991" s="3">
        <v>0</v>
      </c>
      <c r="V1991" s="3">
        <v>0</v>
      </c>
      <c r="W1991" s="3">
        <v>0</v>
      </c>
      <c r="X1991" s="3">
        <v>0</v>
      </c>
      <c r="Y1991" s="3">
        <v>0</v>
      </c>
      <c r="Z1991" s="3">
        <v>0</v>
      </c>
      <c r="AA1991" s="3"/>
      <c r="AB1991" s="3"/>
      <c r="AC1991" s="3">
        <v>0</v>
      </c>
      <c r="AD1991" s="3"/>
      <c r="AE1991" s="3"/>
      <c r="AF1991" s="3">
        <v>0</v>
      </c>
      <c r="AG1991" s="3">
        <v>0</v>
      </c>
      <c r="AH1991" s="3">
        <v>0</v>
      </c>
      <c r="AI1991" s="3">
        <v>0</v>
      </c>
      <c r="AJ1991" s="3"/>
      <c r="AK1991" s="3"/>
      <c r="AL1991" s="3"/>
      <c r="AM1991" s="3"/>
      <c r="AN1991" s="3">
        <v>0</v>
      </c>
      <c r="AO1991" s="3"/>
      <c r="AP1991" s="3"/>
      <c r="AQ1991" s="3"/>
      <c r="AR1991" s="3"/>
      <c r="AS1991" s="3"/>
      <c r="AT1991" s="3"/>
      <c r="AU1991" s="3"/>
      <c r="AV1991" s="3"/>
      <c r="AW1991" s="3"/>
      <c r="AX1991" s="10"/>
    </row>
    <row r="1992" spans="1:50" x14ac:dyDescent="0.35">
      <c r="A1992" s="27" t="s">
        <v>145</v>
      </c>
      <c r="B1992" s="3" t="s">
        <v>235</v>
      </c>
      <c r="C1992" s="3" t="s">
        <v>336</v>
      </c>
      <c r="D1992" s="3" t="s">
        <v>132</v>
      </c>
      <c r="E1992" s="3">
        <v>2</v>
      </c>
      <c r="F1992" s="3">
        <v>1</v>
      </c>
      <c r="G1992" s="3">
        <v>1</v>
      </c>
      <c r="H1992" s="3">
        <v>1</v>
      </c>
      <c r="I1992" s="3">
        <v>1</v>
      </c>
      <c r="J1992" s="3"/>
      <c r="K1992" s="3"/>
      <c r="L1992" s="3"/>
      <c r="M1992" s="3"/>
      <c r="N1992" s="3"/>
      <c r="O1992" s="3"/>
      <c r="P1992" s="3"/>
      <c r="Q1992" s="3"/>
      <c r="R1992" s="3">
        <v>1</v>
      </c>
      <c r="S1992" s="3">
        <v>2</v>
      </c>
      <c r="T1992" s="3">
        <v>1</v>
      </c>
      <c r="U1992" s="3">
        <v>2</v>
      </c>
      <c r="V1992" s="3">
        <v>1</v>
      </c>
      <c r="W1992" s="3">
        <v>1</v>
      </c>
      <c r="X1992" s="3">
        <v>1</v>
      </c>
      <c r="Y1992" s="3">
        <v>1</v>
      </c>
      <c r="Z1992" s="3">
        <v>1</v>
      </c>
      <c r="AA1992" s="3"/>
      <c r="AB1992" s="3"/>
      <c r="AC1992" s="3">
        <v>2</v>
      </c>
      <c r="AD1992" s="3"/>
      <c r="AE1992" s="3"/>
      <c r="AF1992" s="3">
        <v>1</v>
      </c>
      <c r="AG1992" s="3">
        <v>1</v>
      </c>
      <c r="AH1992" s="3">
        <v>1</v>
      </c>
      <c r="AI1992" s="3">
        <v>1</v>
      </c>
      <c r="AJ1992" s="3"/>
      <c r="AK1992" s="3"/>
      <c r="AL1992" s="3"/>
      <c r="AM1992" s="3"/>
      <c r="AN1992" s="3">
        <v>1</v>
      </c>
      <c r="AO1992" s="3"/>
      <c r="AP1992" s="3"/>
      <c r="AQ1992" s="3"/>
      <c r="AR1992" s="3"/>
      <c r="AS1992" s="3"/>
      <c r="AT1992" s="3"/>
      <c r="AU1992" s="3"/>
      <c r="AV1992" s="3"/>
      <c r="AW1992" s="3"/>
      <c r="AX1992" s="10"/>
    </row>
    <row r="1993" spans="1:50" x14ac:dyDescent="0.35">
      <c r="A1993" s="27" t="s">
        <v>145</v>
      </c>
      <c r="B1993" s="3" t="s">
        <v>235</v>
      </c>
      <c r="C1993" s="3" t="s">
        <v>337</v>
      </c>
      <c r="D1993" s="3" t="s">
        <v>162</v>
      </c>
      <c r="E1993" s="145">
        <v>4922.95</v>
      </c>
      <c r="F1993" s="145">
        <v>3552.42</v>
      </c>
      <c r="G1993" s="145">
        <v>2676.48</v>
      </c>
      <c r="H1993" s="145">
        <v>2704.88</v>
      </c>
      <c r="I1993" s="145">
        <v>2485.89</v>
      </c>
      <c r="J1993" s="145">
        <v>1932.3</v>
      </c>
      <c r="K1993" s="145">
        <v>2036.21</v>
      </c>
      <c r="L1993" s="145">
        <v>2639.43</v>
      </c>
      <c r="M1993" s="145">
        <v>1794.54</v>
      </c>
      <c r="N1993" s="145">
        <v>2696.67</v>
      </c>
      <c r="O1993" s="145">
        <v>2409.13</v>
      </c>
      <c r="P1993" s="145">
        <v>2352.12</v>
      </c>
      <c r="Q1993" s="145">
        <v>4171.07</v>
      </c>
      <c r="R1993" s="145">
        <v>4573.62</v>
      </c>
      <c r="S1993" s="145">
        <v>5986.62</v>
      </c>
      <c r="T1993" s="145">
        <v>8736.94</v>
      </c>
      <c r="U1993" s="145">
        <v>5202.22</v>
      </c>
      <c r="V1993" s="145">
        <v>2217.52</v>
      </c>
      <c r="W1993" s="145">
        <v>2020.81</v>
      </c>
      <c r="X1993" s="145">
        <v>2644.34</v>
      </c>
      <c r="Y1993" s="145">
        <v>2577.27</v>
      </c>
      <c r="Z1993" s="145">
        <v>3561.44</v>
      </c>
      <c r="AA1993" s="145">
        <v>2607.52</v>
      </c>
      <c r="AB1993" s="145">
        <v>2292.2800000000002</v>
      </c>
      <c r="AC1993" s="145">
        <v>2510.1799999999998</v>
      </c>
      <c r="AD1993" s="145">
        <v>3437.9</v>
      </c>
      <c r="AE1993" s="145">
        <v>2636.74</v>
      </c>
      <c r="AF1993" s="145">
        <v>3938.36</v>
      </c>
      <c r="AG1993" s="145">
        <v>3282.37</v>
      </c>
      <c r="AH1993" s="145">
        <v>4190</v>
      </c>
      <c r="AI1993" s="145">
        <v>3522.5</v>
      </c>
      <c r="AJ1993" s="145">
        <v>2520.9499999999998</v>
      </c>
      <c r="AK1993" s="145">
        <v>3082.07</v>
      </c>
      <c r="AL1993" s="145">
        <v>3519.93</v>
      </c>
      <c r="AM1993" s="145">
        <v>3346.43</v>
      </c>
      <c r="AN1993" s="145">
        <v>2723.63</v>
      </c>
      <c r="AO1993" s="145">
        <v>3610.67</v>
      </c>
      <c r="AP1993" s="145">
        <v>2650.53</v>
      </c>
      <c r="AQ1993" s="145">
        <v>1863.5</v>
      </c>
      <c r="AR1993" s="145">
        <v>352.24</v>
      </c>
      <c r="AS1993" s="145">
        <v>572.54999999999995</v>
      </c>
      <c r="AT1993" s="145">
        <v>1262.24</v>
      </c>
      <c r="AU1993" s="145">
        <v>1107.27</v>
      </c>
      <c r="AV1993" s="145">
        <v>1872.05</v>
      </c>
      <c r="AW1993" s="145">
        <v>2167.02</v>
      </c>
      <c r="AX1993" s="195">
        <v>1001.08</v>
      </c>
    </row>
    <row r="1994" spans="1:50" x14ac:dyDescent="0.35">
      <c r="A1994" s="27" t="s">
        <v>145</v>
      </c>
      <c r="B1994" s="3" t="s">
        <v>235</v>
      </c>
      <c r="C1994" s="3" t="s">
        <v>337</v>
      </c>
      <c r="D1994" s="3" t="s">
        <v>166</v>
      </c>
      <c r="E1994" s="145">
        <v>492.3</v>
      </c>
      <c r="F1994" s="145">
        <v>507.49</v>
      </c>
      <c r="G1994" s="145">
        <v>297.39</v>
      </c>
      <c r="H1994" s="145">
        <v>270.49</v>
      </c>
      <c r="I1994" s="145">
        <v>248.59</v>
      </c>
      <c r="J1994" s="145">
        <v>214.7</v>
      </c>
      <c r="K1994" s="145">
        <v>254.53</v>
      </c>
      <c r="L1994" s="145">
        <v>239.95</v>
      </c>
      <c r="M1994" s="145">
        <v>149.55000000000001</v>
      </c>
      <c r="N1994" s="145">
        <v>269.67</v>
      </c>
      <c r="O1994" s="145">
        <v>185.32</v>
      </c>
      <c r="P1994" s="145">
        <v>213.83</v>
      </c>
      <c r="Q1994" s="145">
        <v>219.53</v>
      </c>
      <c r="R1994" s="145">
        <v>304.91000000000003</v>
      </c>
      <c r="S1994" s="145">
        <v>332.59</v>
      </c>
      <c r="T1994" s="145">
        <v>485.39</v>
      </c>
      <c r="U1994" s="145">
        <v>371.59</v>
      </c>
      <c r="V1994" s="145">
        <v>170.58</v>
      </c>
      <c r="W1994" s="145">
        <v>183.71</v>
      </c>
      <c r="X1994" s="145">
        <v>188.88</v>
      </c>
      <c r="Y1994" s="145">
        <v>234.3</v>
      </c>
      <c r="Z1994" s="145">
        <v>323.77</v>
      </c>
      <c r="AA1994" s="145">
        <v>325.94</v>
      </c>
      <c r="AB1994" s="145">
        <v>191.02</v>
      </c>
      <c r="AC1994" s="145">
        <v>193.09</v>
      </c>
      <c r="AD1994" s="145">
        <v>343.79</v>
      </c>
      <c r="AE1994" s="145">
        <v>239.7</v>
      </c>
      <c r="AF1994" s="145">
        <v>328.2</v>
      </c>
      <c r="AG1994" s="145">
        <v>410.3</v>
      </c>
      <c r="AH1994" s="145">
        <v>299.29000000000002</v>
      </c>
      <c r="AI1994" s="145">
        <v>234.83</v>
      </c>
      <c r="AJ1994" s="145">
        <v>180.07</v>
      </c>
      <c r="AK1994" s="145">
        <v>220.15</v>
      </c>
      <c r="AL1994" s="145">
        <v>351.99</v>
      </c>
      <c r="AM1994" s="145">
        <v>334.64</v>
      </c>
      <c r="AN1994" s="145">
        <v>247.6</v>
      </c>
      <c r="AO1994" s="145">
        <v>240.71</v>
      </c>
      <c r="AP1994" s="145">
        <v>294.5</v>
      </c>
      <c r="AQ1994" s="145">
        <v>143.35</v>
      </c>
      <c r="AR1994" s="145">
        <v>352.24</v>
      </c>
      <c r="AS1994" s="145">
        <v>143.13999999999999</v>
      </c>
      <c r="AT1994" s="145">
        <v>315.56</v>
      </c>
      <c r="AU1994" s="145">
        <v>158.18</v>
      </c>
      <c r="AV1994" s="145">
        <v>374.41</v>
      </c>
      <c r="AW1994" s="145">
        <v>361.17</v>
      </c>
      <c r="AX1994" s="195">
        <v>200.22</v>
      </c>
    </row>
    <row r="1995" spans="1:50" x14ac:dyDescent="0.35">
      <c r="A1995" s="27" t="s">
        <v>145</v>
      </c>
      <c r="B1995" s="3" t="s">
        <v>235</v>
      </c>
      <c r="C1995" s="3" t="s">
        <v>337</v>
      </c>
      <c r="D1995" s="3" t="s">
        <v>327</v>
      </c>
      <c r="E1995" s="3">
        <v>67</v>
      </c>
      <c r="F1995" s="3">
        <v>52</v>
      </c>
      <c r="G1995" s="3">
        <v>85</v>
      </c>
      <c r="H1995" s="3">
        <v>54</v>
      </c>
      <c r="I1995" s="3">
        <v>36</v>
      </c>
      <c r="J1995" s="3">
        <v>40</v>
      </c>
      <c r="K1995" s="3">
        <v>48</v>
      </c>
      <c r="L1995" s="3">
        <v>61</v>
      </c>
      <c r="M1995" s="3">
        <v>48</v>
      </c>
      <c r="N1995" s="3">
        <v>63</v>
      </c>
      <c r="O1995" s="3">
        <v>52</v>
      </c>
      <c r="P1995" s="3">
        <v>56</v>
      </c>
      <c r="Q1995" s="3">
        <v>76</v>
      </c>
      <c r="R1995" s="3">
        <v>77</v>
      </c>
      <c r="S1995" s="3">
        <v>95</v>
      </c>
      <c r="T1995" s="3">
        <v>146</v>
      </c>
      <c r="U1995" s="3">
        <v>96</v>
      </c>
      <c r="V1995" s="3">
        <v>51</v>
      </c>
      <c r="W1995" s="3">
        <v>37</v>
      </c>
      <c r="X1995" s="3">
        <v>46</v>
      </c>
      <c r="Y1995" s="3">
        <v>44</v>
      </c>
      <c r="Z1995" s="3">
        <v>53</v>
      </c>
      <c r="AA1995" s="3">
        <v>36</v>
      </c>
      <c r="AB1995" s="3">
        <v>56</v>
      </c>
      <c r="AC1995" s="3">
        <v>40</v>
      </c>
      <c r="AD1995" s="3">
        <v>42</v>
      </c>
      <c r="AE1995" s="3">
        <v>39</v>
      </c>
      <c r="AF1995" s="3">
        <v>56</v>
      </c>
      <c r="AG1995" s="3">
        <v>66</v>
      </c>
      <c r="AH1995" s="3">
        <v>57</v>
      </c>
      <c r="AI1995" s="3">
        <v>74</v>
      </c>
      <c r="AJ1995" s="3">
        <v>63</v>
      </c>
      <c r="AK1995" s="3">
        <v>67</v>
      </c>
      <c r="AL1995" s="3">
        <v>68</v>
      </c>
      <c r="AM1995" s="3">
        <v>56</v>
      </c>
      <c r="AN1995" s="3">
        <v>42</v>
      </c>
      <c r="AO1995" s="3">
        <v>81</v>
      </c>
      <c r="AP1995" s="3">
        <v>50</v>
      </c>
      <c r="AQ1995" s="3">
        <v>35</v>
      </c>
      <c r="AR1995" s="3">
        <v>4</v>
      </c>
      <c r="AS1995" s="3">
        <v>7</v>
      </c>
      <c r="AT1995" s="3">
        <v>16</v>
      </c>
      <c r="AU1995" s="3">
        <v>19</v>
      </c>
      <c r="AV1995" s="3">
        <v>24</v>
      </c>
      <c r="AW1995" s="3">
        <v>32</v>
      </c>
      <c r="AX1995" s="10">
        <v>18</v>
      </c>
    </row>
    <row r="1996" spans="1:50" x14ac:dyDescent="0.35">
      <c r="A1996" s="27" t="s">
        <v>145</v>
      </c>
      <c r="B1996" s="3" t="s">
        <v>235</v>
      </c>
      <c r="C1996" s="3" t="s">
        <v>337</v>
      </c>
      <c r="D1996" s="3" t="s">
        <v>167</v>
      </c>
      <c r="E1996" s="4">
        <v>1060</v>
      </c>
      <c r="F1996" s="3">
        <v>655</v>
      </c>
      <c r="G1996" s="3">
        <v>565</v>
      </c>
      <c r="H1996" s="3">
        <v>710</v>
      </c>
      <c r="I1996" s="3">
        <v>786</v>
      </c>
      <c r="J1996" s="3">
        <v>515</v>
      </c>
      <c r="K1996" s="3">
        <v>450</v>
      </c>
      <c r="L1996" s="3">
        <v>653</v>
      </c>
      <c r="M1996" s="3">
        <v>485</v>
      </c>
      <c r="N1996" s="3">
        <v>661</v>
      </c>
      <c r="O1996" s="3">
        <v>683</v>
      </c>
      <c r="P1996" s="3">
        <v>562</v>
      </c>
      <c r="Q1996" s="4">
        <v>1236</v>
      </c>
      <c r="R1996" s="4">
        <v>1082</v>
      </c>
      <c r="S1996" s="4">
        <v>1549</v>
      </c>
      <c r="T1996" s="4">
        <v>2026</v>
      </c>
      <c r="U1996" s="4">
        <v>1229</v>
      </c>
      <c r="V1996" s="3">
        <v>724</v>
      </c>
      <c r="W1996" s="3">
        <v>603</v>
      </c>
      <c r="X1996" s="3">
        <v>726</v>
      </c>
      <c r="Y1996" s="3">
        <v>777</v>
      </c>
      <c r="Z1996" s="4">
        <v>1074</v>
      </c>
      <c r="AA1996" s="3">
        <v>817</v>
      </c>
      <c r="AB1996" s="3">
        <v>627</v>
      </c>
      <c r="AC1996" s="3">
        <v>617</v>
      </c>
      <c r="AD1996" s="3">
        <v>938</v>
      </c>
      <c r="AE1996" s="3">
        <v>643</v>
      </c>
      <c r="AF1996" s="3">
        <v>952</v>
      </c>
      <c r="AG1996" s="3">
        <v>660</v>
      </c>
      <c r="AH1996" s="4">
        <v>1110</v>
      </c>
      <c r="AI1996" s="3">
        <v>733</v>
      </c>
      <c r="AJ1996" s="3">
        <v>448</v>
      </c>
      <c r="AK1996" s="3">
        <v>631</v>
      </c>
      <c r="AL1996" s="3">
        <v>830</v>
      </c>
      <c r="AM1996" s="3">
        <v>837</v>
      </c>
      <c r="AN1996" s="3">
        <v>698</v>
      </c>
      <c r="AO1996" s="3">
        <v>696</v>
      </c>
      <c r="AP1996" s="3">
        <v>645</v>
      </c>
      <c r="AQ1996" s="3">
        <v>429</v>
      </c>
      <c r="AR1996" s="3">
        <v>116</v>
      </c>
      <c r="AS1996" s="3">
        <v>189</v>
      </c>
      <c r="AT1996" s="3">
        <v>395</v>
      </c>
      <c r="AU1996" s="3">
        <v>259</v>
      </c>
      <c r="AV1996" s="3">
        <v>572</v>
      </c>
      <c r="AW1996" s="3">
        <v>532</v>
      </c>
      <c r="AX1996" s="10">
        <v>229</v>
      </c>
    </row>
    <row r="1997" spans="1:50" x14ac:dyDescent="0.35">
      <c r="A1997" s="27" t="s">
        <v>145</v>
      </c>
      <c r="B1997" s="3" t="s">
        <v>235</v>
      </c>
      <c r="C1997" s="3" t="s">
        <v>337</v>
      </c>
      <c r="D1997" s="3" t="s">
        <v>132</v>
      </c>
      <c r="E1997" s="3">
        <v>10</v>
      </c>
      <c r="F1997" s="3">
        <v>7</v>
      </c>
      <c r="G1997" s="3">
        <v>9</v>
      </c>
      <c r="H1997" s="3">
        <v>10</v>
      </c>
      <c r="I1997" s="3">
        <v>10</v>
      </c>
      <c r="J1997" s="3">
        <v>9</v>
      </c>
      <c r="K1997" s="3">
        <v>8</v>
      </c>
      <c r="L1997" s="3">
        <v>11</v>
      </c>
      <c r="M1997" s="3">
        <v>12</v>
      </c>
      <c r="N1997" s="3">
        <v>10</v>
      </c>
      <c r="O1997" s="3">
        <v>13</v>
      </c>
      <c r="P1997" s="3">
        <v>11</v>
      </c>
      <c r="Q1997" s="3">
        <v>19</v>
      </c>
      <c r="R1997" s="3">
        <v>15</v>
      </c>
      <c r="S1997" s="3">
        <v>18</v>
      </c>
      <c r="T1997" s="3">
        <v>18</v>
      </c>
      <c r="U1997" s="3">
        <v>14</v>
      </c>
      <c r="V1997" s="3">
        <v>13</v>
      </c>
      <c r="W1997" s="3">
        <v>11</v>
      </c>
      <c r="X1997" s="3">
        <v>14</v>
      </c>
      <c r="Y1997" s="3">
        <v>11</v>
      </c>
      <c r="Z1997" s="3">
        <v>11</v>
      </c>
      <c r="AA1997" s="3">
        <v>8</v>
      </c>
      <c r="AB1997" s="3">
        <v>12</v>
      </c>
      <c r="AC1997" s="3">
        <v>13</v>
      </c>
      <c r="AD1997" s="3">
        <v>10</v>
      </c>
      <c r="AE1997" s="3">
        <v>11</v>
      </c>
      <c r="AF1997" s="3">
        <v>12</v>
      </c>
      <c r="AG1997" s="3">
        <v>8</v>
      </c>
      <c r="AH1997" s="3">
        <v>14</v>
      </c>
      <c r="AI1997" s="3">
        <v>15</v>
      </c>
      <c r="AJ1997" s="3">
        <v>14</v>
      </c>
      <c r="AK1997" s="3">
        <v>14</v>
      </c>
      <c r="AL1997" s="3">
        <v>10</v>
      </c>
      <c r="AM1997" s="3">
        <v>10</v>
      </c>
      <c r="AN1997" s="3">
        <v>11</v>
      </c>
      <c r="AO1997" s="3">
        <v>15</v>
      </c>
      <c r="AP1997" s="3">
        <v>9</v>
      </c>
      <c r="AQ1997" s="3">
        <v>13</v>
      </c>
      <c r="AR1997" s="3">
        <v>1</v>
      </c>
      <c r="AS1997" s="3">
        <v>4</v>
      </c>
      <c r="AT1997" s="3">
        <v>4</v>
      </c>
      <c r="AU1997" s="3">
        <v>7</v>
      </c>
      <c r="AV1997" s="3">
        <v>5</v>
      </c>
      <c r="AW1997" s="3">
        <v>6</v>
      </c>
      <c r="AX1997" s="10">
        <v>5</v>
      </c>
    </row>
    <row r="1998" spans="1:50" x14ac:dyDescent="0.35">
      <c r="A1998" s="27" t="s">
        <v>145</v>
      </c>
      <c r="B1998" s="3" t="s">
        <v>235</v>
      </c>
      <c r="C1998" s="3" t="s">
        <v>339</v>
      </c>
      <c r="D1998" s="3" t="s">
        <v>162</v>
      </c>
      <c r="E1998" s="145">
        <v>7459.68</v>
      </c>
      <c r="F1998" s="145">
        <v>8074.97</v>
      </c>
      <c r="G1998" s="145">
        <v>6850.1</v>
      </c>
      <c r="H1998" s="145">
        <v>5298.72</v>
      </c>
      <c r="I1998" s="145">
        <v>7857</v>
      </c>
      <c r="J1998" s="145">
        <v>11285.03</v>
      </c>
      <c r="K1998" s="145">
        <v>5366.96</v>
      </c>
      <c r="L1998" s="145">
        <v>7179.53</v>
      </c>
      <c r="M1998" s="145">
        <v>6057.46</v>
      </c>
      <c r="N1998" s="145">
        <v>7508.22</v>
      </c>
      <c r="O1998" s="145">
        <v>6245.69</v>
      </c>
      <c r="P1998" s="145">
        <v>4118.92</v>
      </c>
      <c r="Q1998" s="145">
        <v>4432.95</v>
      </c>
      <c r="R1998" s="145">
        <v>3676.64</v>
      </c>
      <c r="S1998" s="145">
        <v>5427.36</v>
      </c>
      <c r="T1998" s="145">
        <v>7506.96</v>
      </c>
      <c r="U1998" s="145">
        <v>5278.34</v>
      </c>
      <c r="V1998" s="145">
        <v>5284.96</v>
      </c>
      <c r="W1998" s="145">
        <v>4922.08</v>
      </c>
      <c r="X1998" s="145">
        <v>9625.24</v>
      </c>
      <c r="Y1998" s="145">
        <v>4524.2</v>
      </c>
      <c r="Z1998" s="145">
        <v>4072.04</v>
      </c>
      <c r="AA1998" s="145">
        <v>6644.02</v>
      </c>
      <c r="AB1998" s="145">
        <v>3026.93</v>
      </c>
      <c r="AC1998" s="145">
        <v>4576.22</v>
      </c>
      <c r="AD1998" s="145">
        <v>7414.83</v>
      </c>
      <c r="AE1998" s="145">
        <v>8694.2099999999991</v>
      </c>
      <c r="AF1998" s="145">
        <v>3779.2</v>
      </c>
      <c r="AG1998" s="145">
        <v>5919.65</v>
      </c>
      <c r="AH1998" s="145">
        <v>5318.65</v>
      </c>
      <c r="AI1998" s="145">
        <v>6647.9</v>
      </c>
      <c r="AJ1998" s="145">
        <v>4666.13</v>
      </c>
      <c r="AK1998" s="145">
        <v>5774.11</v>
      </c>
      <c r="AL1998" s="145">
        <v>7103.24</v>
      </c>
      <c r="AM1998" s="145">
        <v>5329.43</v>
      </c>
      <c r="AN1998" s="145">
        <v>5545.81</v>
      </c>
      <c r="AO1998" s="145">
        <v>7252.71</v>
      </c>
      <c r="AP1998" s="145">
        <v>5635.47</v>
      </c>
      <c r="AQ1998" s="145">
        <v>2194.4299999999998</v>
      </c>
      <c r="AR1998" s="145">
        <v>495.38</v>
      </c>
      <c r="AS1998" s="145">
        <v>1765.58</v>
      </c>
      <c r="AT1998" s="145">
        <v>1610.57</v>
      </c>
      <c r="AU1998" s="145">
        <v>2479.98</v>
      </c>
      <c r="AV1998" s="145">
        <v>1394.04</v>
      </c>
      <c r="AW1998" s="145">
        <v>2189.83</v>
      </c>
      <c r="AX1998" s="195">
        <v>2700.97</v>
      </c>
    </row>
    <row r="1999" spans="1:50" x14ac:dyDescent="0.35">
      <c r="A1999" s="27" t="s">
        <v>145</v>
      </c>
      <c r="B1999" s="3" t="s">
        <v>235</v>
      </c>
      <c r="C1999" s="3" t="s">
        <v>339</v>
      </c>
      <c r="D1999" s="3" t="s">
        <v>166</v>
      </c>
      <c r="E1999" s="145">
        <v>438.8</v>
      </c>
      <c r="F1999" s="145">
        <v>448.61</v>
      </c>
      <c r="G1999" s="145">
        <v>360.53</v>
      </c>
      <c r="H1999" s="145">
        <v>331.17</v>
      </c>
      <c r="I1999" s="145">
        <v>491.06</v>
      </c>
      <c r="J1999" s="145">
        <v>752.34</v>
      </c>
      <c r="K1999" s="145">
        <v>357.8</v>
      </c>
      <c r="L1999" s="145">
        <v>512.82000000000005</v>
      </c>
      <c r="M1999" s="145">
        <v>465.96</v>
      </c>
      <c r="N1999" s="145">
        <v>625.69000000000005</v>
      </c>
      <c r="O1999" s="145">
        <v>780.71</v>
      </c>
      <c r="P1999" s="145">
        <v>588.41999999999996</v>
      </c>
      <c r="Q1999" s="145">
        <v>403</v>
      </c>
      <c r="R1999" s="145">
        <v>459.58</v>
      </c>
      <c r="S1999" s="145">
        <v>493.4</v>
      </c>
      <c r="T1999" s="145">
        <v>577.46</v>
      </c>
      <c r="U1999" s="145">
        <v>659.79</v>
      </c>
      <c r="V1999" s="145">
        <v>440.41</v>
      </c>
      <c r="W1999" s="145">
        <v>447.46</v>
      </c>
      <c r="X1999" s="145">
        <v>1069.47</v>
      </c>
      <c r="Y1999" s="145">
        <v>452.42</v>
      </c>
      <c r="Z1999" s="145">
        <v>370.19</v>
      </c>
      <c r="AA1999" s="145">
        <v>738.22</v>
      </c>
      <c r="AB1999" s="145">
        <v>378.37</v>
      </c>
      <c r="AC1999" s="145">
        <v>326.87</v>
      </c>
      <c r="AD1999" s="145">
        <v>436.17</v>
      </c>
      <c r="AE1999" s="145">
        <v>621.02</v>
      </c>
      <c r="AF1999" s="145">
        <v>343.56</v>
      </c>
      <c r="AG1999" s="145">
        <v>348.21</v>
      </c>
      <c r="AH1999" s="145">
        <v>332.42</v>
      </c>
      <c r="AI1999" s="145">
        <v>391.05</v>
      </c>
      <c r="AJ1999" s="145">
        <v>333.3</v>
      </c>
      <c r="AK1999" s="145">
        <v>444.16</v>
      </c>
      <c r="AL1999" s="145">
        <v>338.25</v>
      </c>
      <c r="AM1999" s="145">
        <v>313.5</v>
      </c>
      <c r="AN1999" s="145">
        <v>291.88</v>
      </c>
      <c r="AO1999" s="145">
        <v>426.63</v>
      </c>
      <c r="AP1999" s="145">
        <v>433.5</v>
      </c>
      <c r="AQ1999" s="145">
        <v>156.75</v>
      </c>
      <c r="AR1999" s="145">
        <v>82.56</v>
      </c>
      <c r="AS1999" s="145">
        <v>252.23</v>
      </c>
      <c r="AT1999" s="145">
        <v>178.95</v>
      </c>
      <c r="AU1999" s="145">
        <v>206.67</v>
      </c>
      <c r="AV1999" s="145">
        <v>116.17</v>
      </c>
      <c r="AW1999" s="145">
        <v>168.45</v>
      </c>
      <c r="AX1999" s="195">
        <v>225.08</v>
      </c>
    </row>
    <row r="2000" spans="1:50" x14ac:dyDescent="0.35">
      <c r="A2000" s="27" t="s">
        <v>145</v>
      </c>
      <c r="B2000" s="3" t="s">
        <v>235</v>
      </c>
      <c r="C2000" s="3" t="s">
        <v>339</v>
      </c>
      <c r="D2000" s="3" t="s">
        <v>327</v>
      </c>
      <c r="E2000" s="3">
        <v>181</v>
      </c>
      <c r="F2000" s="3">
        <v>187</v>
      </c>
      <c r="G2000" s="3">
        <v>152</v>
      </c>
      <c r="H2000" s="3">
        <v>108</v>
      </c>
      <c r="I2000" s="3">
        <v>149</v>
      </c>
      <c r="J2000" s="3">
        <v>149</v>
      </c>
      <c r="K2000" s="3">
        <v>117</v>
      </c>
      <c r="L2000" s="3">
        <v>152</v>
      </c>
      <c r="M2000" s="3">
        <v>81</v>
      </c>
      <c r="N2000" s="3">
        <v>94</v>
      </c>
      <c r="O2000" s="3">
        <v>97</v>
      </c>
      <c r="P2000" s="3">
        <v>60</v>
      </c>
      <c r="Q2000" s="3">
        <v>68</v>
      </c>
      <c r="R2000" s="3">
        <v>62</v>
      </c>
      <c r="S2000" s="3">
        <v>59</v>
      </c>
      <c r="T2000" s="3">
        <v>95</v>
      </c>
      <c r="U2000" s="3">
        <v>81</v>
      </c>
      <c r="V2000" s="3">
        <v>90</v>
      </c>
      <c r="W2000" s="3">
        <v>93</v>
      </c>
      <c r="X2000" s="3">
        <v>118</v>
      </c>
      <c r="Y2000" s="3">
        <v>83</v>
      </c>
      <c r="Z2000" s="3">
        <v>85</v>
      </c>
      <c r="AA2000" s="3">
        <v>81</v>
      </c>
      <c r="AB2000" s="3">
        <v>59</v>
      </c>
      <c r="AC2000" s="3">
        <v>84</v>
      </c>
      <c r="AD2000" s="3">
        <v>114</v>
      </c>
      <c r="AE2000" s="3">
        <v>114</v>
      </c>
      <c r="AF2000" s="3">
        <v>69</v>
      </c>
      <c r="AG2000" s="3">
        <v>91</v>
      </c>
      <c r="AH2000" s="3">
        <v>118</v>
      </c>
      <c r="AI2000" s="3">
        <v>132</v>
      </c>
      <c r="AJ2000" s="3">
        <v>106</v>
      </c>
      <c r="AK2000" s="3">
        <v>84</v>
      </c>
      <c r="AL2000" s="3">
        <v>132</v>
      </c>
      <c r="AM2000" s="3">
        <v>97</v>
      </c>
      <c r="AN2000" s="3">
        <v>96</v>
      </c>
      <c r="AO2000" s="3">
        <v>111</v>
      </c>
      <c r="AP2000" s="3">
        <v>126</v>
      </c>
      <c r="AQ2000" s="3">
        <v>76</v>
      </c>
      <c r="AR2000" s="3">
        <v>18</v>
      </c>
      <c r="AS2000" s="3">
        <v>32</v>
      </c>
      <c r="AT2000" s="3">
        <v>45</v>
      </c>
      <c r="AU2000" s="3">
        <v>76</v>
      </c>
      <c r="AV2000" s="3">
        <v>34</v>
      </c>
      <c r="AW2000" s="3">
        <v>59</v>
      </c>
      <c r="AX2000" s="10">
        <v>56</v>
      </c>
    </row>
    <row r="2001" spans="1:50" x14ac:dyDescent="0.35">
      <c r="A2001" s="27" t="s">
        <v>145</v>
      </c>
      <c r="B2001" s="3" t="s">
        <v>235</v>
      </c>
      <c r="C2001" s="3" t="s">
        <v>339</v>
      </c>
      <c r="D2001" s="3" t="s">
        <v>167</v>
      </c>
      <c r="E2001" s="4">
        <v>2108</v>
      </c>
      <c r="F2001" s="4">
        <v>2196</v>
      </c>
      <c r="G2001" s="4">
        <v>1916</v>
      </c>
      <c r="H2001" s="4">
        <v>1624</v>
      </c>
      <c r="I2001" s="4">
        <v>2262</v>
      </c>
      <c r="J2001" s="4">
        <v>3367</v>
      </c>
      <c r="K2001" s="4">
        <v>1869</v>
      </c>
      <c r="L2001" s="4">
        <v>2131</v>
      </c>
      <c r="M2001" s="4">
        <v>2072</v>
      </c>
      <c r="N2001" s="4">
        <v>1985</v>
      </c>
      <c r="O2001" s="4">
        <v>1888</v>
      </c>
      <c r="P2001" s="4">
        <v>1294</v>
      </c>
      <c r="Q2001" s="4">
        <v>1182</v>
      </c>
      <c r="R2001" s="4">
        <v>1001</v>
      </c>
      <c r="S2001" s="4">
        <v>1639</v>
      </c>
      <c r="T2001" s="4">
        <v>2109</v>
      </c>
      <c r="U2001" s="4">
        <v>1600</v>
      </c>
      <c r="V2001" s="4">
        <v>1433</v>
      </c>
      <c r="W2001" s="4">
        <v>1463</v>
      </c>
      <c r="X2001" s="4">
        <v>2675</v>
      </c>
      <c r="Y2001" s="4">
        <v>1336</v>
      </c>
      <c r="Z2001" s="4">
        <v>1149</v>
      </c>
      <c r="AA2001" s="4">
        <v>2061</v>
      </c>
      <c r="AB2001" s="3">
        <v>791</v>
      </c>
      <c r="AC2001" s="4">
        <v>1369</v>
      </c>
      <c r="AD2001" s="4">
        <v>2094</v>
      </c>
      <c r="AE2001" s="4">
        <v>2461</v>
      </c>
      <c r="AF2001" s="4">
        <v>1086</v>
      </c>
      <c r="AG2001" s="4">
        <v>1741</v>
      </c>
      <c r="AH2001" s="4">
        <v>1467</v>
      </c>
      <c r="AI2001" s="4">
        <v>1857</v>
      </c>
      <c r="AJ2001" s="4">
        <v>1258</v>
      </c>
      <c r="AK2001" s="4">
        <v>1687</v>
      </c>
      <c r="AL2001" s="4">
        <v>2138</v>
      </c>
      <c r="AM2001" s="4">
        <v>1620</v>
      </c>
      <c r="AN2001" s="4">
        <v>1512</v>
      </c>
      <c r="AO2001" s="4">
        <v>1952</v>
      </c>
      <c r="AP2001" s="4">
        <v>1622</v>
      </c>
      <c r="AQ2001" s="3">
        <v>709</v>
      </c>
      <c r="AR2001" s="3">
        <v>144</v>
      </c>
      <c r="AS2001" s="3">
        <v>645</v>
      </c>
      <c r="AT2001" s="3">
        <v>565</v>
      </c>
      <c r="AU2001" s="3">
        <v>941</v>
      </c>
      <c r="AV2001" s="3">
        <v>510</v>
      </c>
      <c r="AW2001" s="3">
        <v>781</v>
      </c>
      <c r="AX2001" s="16">
        <v>1034</v>
      </c>
    </row>
    <row r="2002" spans="1:50" x14ac:dyDescent="0.35">
      <c r="A2002" s="27" t="s">
        <v>145</v>
      </c>
      <c r="B2002" s="3" t="s">
        <v>235</v>
      </c>
      <c r="C2002" s="3" t="s">
        <v>339</v>
      </c>
      <c r="D2002" s="3" t="s">
        <v>132</v>
      </c>
      <c r="E2002" s="3">
        <v>17</v>
      </c>
      <c r="F2002" s="3">
        <v>18</v>
      </c>
      <c r="G2002" s="3">
        <v>19</v>
      </c>
      <c r="H2002" s="3">
        <v>16</v>
      </c>
      <c r="I2002" s="3">
        <v>16</v>
      </c>
      <c r="J2002" s="3">
        <v>15</v>
      </c>
      <c r="K2002" s="3">
        <v>15</v>
      </c>
      <c r="L2002" s="3">
        <v>14</v>
      </c>
      <c r="M2002" s="3">
        <v>13</v>
      </c>
      <c r="N2002" s="3">
        <v>12</v>
      </c>
      <c r="O2002" s="3">
        <v>8</v>
      </c>
      <c r="P2002" s="3">
        <v>7</v>
      </c>
      <c r="Q2002" s="3">
        <v>11</v>
      </c>
      <c r="R2002" s="3">
        <v>8</v>
      </c>
      <c r="S2002" s="3">
        <v>11</v>
      </c>
      <c r="T2002" s="3">
        <v>13</v>
      </c>
      <c r="U2002" s="3">
        <v>8</v>
      </c>
      <c r="V2002" s="3">
        <v>12</v>
      </c>
      <c r="W2002" s="3">
        <v>11</v>
      </c>
      <c r="X2002" s="3">
        <v>9</v>
      </c>
      <c r="Y2002" s="3">
        <v>10</v>
      </c>
      <c r="Z2002" s="3">
        <v>11</v>
      </c>
      <c r="AA2002" s="3">
        <v>9</v>
      </c>
      <c r="AB2002" s="3">
        <v>8</v>
      </c>
      <c r="AC2002" s="3">
        <v>14</v>
      </c>
      <c r="AD2002" s="3">
        <v>17</v>
      </c>
      <c r="AE2002" s="3">
        <v>14</v>
      </c>
      <c r="AF2002" s="3">
        <v>11</v>
      </c>
      <c r="AG2002" s="3">
        <v>17</v>
      </c>
      <c r="AH2002" s="3">
        <v>16</v>
      </c>
      <c r="AI2002" s="3">
        <v>17</v>
      </c>
      <c r="AJ2002" s="3">
        <v>14</v>
      </c>
      <c r="AK2002" s="3">
        <v>13</v>
      </c>
      <c r="AL2002" s="3">
        <v>21</v>
      </c>
      <c r="AM2002" s="3">
        <v>17</v>
      </c>
      <c r="AN2002" s="3">
        <v>19</v>
      </c>
      <c r="AO2002" s="3">
        <v>17</v>
      </c>
      <c r="AP2002" s="3">
        <v>13</v>
      </c>
      <c r="AQ2002" s="3">
        <v>14</v>
      </c>
      <c r="AR2002" s="3">
        <v>6</v>
      </c>
      <c r="AS2002" s="3">
        <v>7</v>
      </c>
      <c r="AT2002" s="3">
        <v>9</v>
      </c>
      <c r="AU2002" s="3">
        <v>12</v>
      </c>
      <c r="AV2002" s="3">
        <v>12</v>
      </c>
      <c r="AW2002" s="3">
        <v>13</v>
      </c>
      <c r="AX2002" s="10">
        <v>12</v>
      </c>
    </row>
    <row r="2003" spans="1:50" x14ac:dyDescent="0.35">
      <c r="A2003" s="27" t="s">
        <v>145</v>
      </c>
      <c r="B2003" s="3" t="s">
        <v>236</v>
      </c>
      <c r="C2003" s="3" t="s">
        <v>129</v>
      </c>
      <c r="D2003" s="3" t="s">
        <v>162</v>
      </c>
      <c r="E2003" s="145">
        <v>14600.42</v>
      </c>
      <c r="F2003" s="145">
        <v>18845.59</v>
      </c>
      <c r="G2003" s="145">
        <v>19571.189999999999</v>
      </c>
      <c r="H2003" s="145">
        <v>21222.14</v>
      </c>
      <c r="I2003" s="145">
        <v>19669.990000000002</v>
      </c>
      <c r="J2003" s="145">
        <v>24837.37</v>
      </c>
      <c r="K2003" s="145">
        <v>17482.189999999999</v>
      </c>
      <c r="L2003" s="145">
        <v>26233.45</v>
      </c>
      <c r="M2003" s="145">
        <v>20329.61</v>
      </c>
      <c r="N2003" s="145">
        <v>23692.19</v>
      </c>
      <c r="O2003" s="145">
        <v>19743.96</v>
      </c>
      <c r="P2003" s="145">
        <v>17906.86</v>
      </c>
      <c r="Q2003" s="145">
        <v>29572.57</v>
      </c>
      <c r="R2003" s="145">
        <v>36792.449999999997</v>
      </c>
      <c r="S2003" s="145">
        <v>38087.129999999997</v>
      </c>
      <c r="T2003" s="145">
        <v>44104.06</v>
      </c>
      <c r="U2003" s="145">
        <v>42992.82</v>
      </c>
      <c r="V2003" s="145">
        <v>38173.78</v>
      </c>
      <c r="W2003" s="145">
        <v>29346.799999999999</v>
      </c>
      <c r="X2003" s="145">
        <v>33839.230000000003</v>
      </c>
      <c r="Y2003" s="145">
        <v>32813.620000000003</v>
      </c>
      <c r="Z2003" s="145">
        <v>44083.46</v>
      </c>
      <c r="AA2003" s="145">
        <v>32876.620000000003</v>
      </c>
      <c r="AB2003" s="145">
        <v>26375.22</v>
      </c>
      <c r="AC2003" s="145">
        <v>34032.230000000003</v>
      </c>
      <c r="AD2003" s="145">
        <v>32055.86</v>
      </c>
      <c r="AE2003" s="145">
        <v>31980.02</v>
      </c>
      <c r="AF2003" s="145">
        <v>28314.37</v>
      </c>
      <c r="AG2003" s="145">
        <v>37273.300000000003</v>
      </c>
      <c r="AH2003" s="145">
        <v>36823.769999999997</v>
      </c>
      <c r="AI2003" s="145">
        <v>36855.01</v>
      </c>
      <c r="AJ2003" s="145">
        <v>38990.86</v>
      </c>
      <c r="AK2003" s="145">
        <v>36646.230000000003</v>
      </c>
      <c r="AL2003" s="145">
        <v>43944.89</v>
      </c>
      <c r="AM2003" s="145">
        <v>40128.620000000003</v>
      </c>
      <c r="AN2003" s="145">
        <v>36738.81</v>
      </c>
      <c r="AO2003" s="145">
        <v>41952.15</v>
      </c>
      <c r="AP2003" s="145">
        <v>42455.88</v>
      </c>
      <c r="AQ2003" s="145">
        <v>29905.64</v>
      </c>
      <c r="AR2003" s="145">
        <v>19450.46</v>
      </c>
      <c r="AS2003" s="145">
        <v>21069.95</v>
      </c>
      <c r="AT2003" s="145">
        <v>29042.6</v>
      </c>
      <c r="AU2003" s="145">
        <v>25455.13</v>
      </c>
      <c r="AV2003" s="145">
        <v>24721.53</v>
      </c>
      <c r="AW2003" s="145">
        <v>25144.57</v>
      </c>
      <c r="AX2003" s="195">
        <v>28264.83</v>
      </c>
    </row>
    <row r="2004" spans="1:50" x14ac:dyDescent="0.35">
      <c r="A2004" s="27" t="s">
        <v>145</v>
      </c>
      <c r="B2004" s="3" t="s">
        <v>236</v>
      </c>
      <c r="C2004" s="3" t="s">
        <v>129</v>
      </c>
      <c r="D2004" s="3" t="s">
        <v>166</v>
      </c>
      <c r="E2004" s="145">
        <v>384.22</v>
      </c>
      <c r="F2004" s="145">
        <v>471.14</v>
      </c>
      <c r="G2004" s="145">
        <v>575.62</v>
      </c>
      <c r="H2004" s="145">
        <v>433.1</v>
      </c>
      <c r="I2004" s="145">
        <v>385.69</v>
      </c>
      <c r="J2004" s="145">
        <v>451.59</v>
      </c>
      <c r="K2004" s="145">
        <v>388.49</v>
      </c>
      <c r="L2004" s="145">
        <v>460.24</v>
      </c>
      <c r="M2004" s="145">
        <v>451.77</v>
      </c>
      <c r="N2004" s="145">
        <v>430.77</v>
      </c>
      <c r="O2004" s="145">
        <v>352.57</v>
      </c>
      <c r="P2004" s="145">
        <v>319.77</v>
      </c>
      <c r="Q2004" s="145">
        <v>492.88</v>
      </c>
      <c r="R2004" s="145">
        <v>603.15</v>
      </c>
      <c r="S2004" s="145">
        <v>634.79</v>
      </c>
      <c r="T2004" s="145">
        <v>689.13</v>
      </c>
      <c r="U2004" s="145">
        <v>651.41</v>
      </c>
      <c r="V2004" s="145">
        <v>587.29</v>
      </c>
      <c r="W2004" s="145">
        <v>489.11</v>
      </c>
      <c r="X2004" s="145">
        <v>520.6</v>
      </c>
      <c r="Y2004" s="145">
        <v>512.71</v>
      </c>
      <c r="Z2004" s="145">
        <v>603.88</v>
      </c>
      <c r="AA2004" s="145">
        <v>513.70000000000005</v>
      </c>
      <c r="AB2004" s="145">
        <v>454.75</v>
      </c>
      <c r="AC2004" s="145">
        <v>486.17</v>
      </c>
      <c r="AD2004" s="145">
        <v>478.45</v>
      </c>
      <c r="AE2004" s="145">
        <v>492</v>
      </c>
      <c r="AF2004" s="145">
        <v>429.01</v>
      </c>
      <c r="AG2004" s="145">
        <v>517.67999999999995</v>
      </c>
      <c r="AH2004" s="145">
        <v>423.26</v>
      </c>
      <c r="AI2004" s="145">
        <v>428.55</v>
      </c>
      <c r="AJ2004" s="145">
        <v>423.81</v>
      </c>
      <c r="AK2004" s="145">
        <v>475.93</v>
      </c>
      <c r="AL2004" s="145">
        <v>418.52</v>
      </c>
      <c r="AM2004" s="145">
        <v>397.31</v>
      </c>
      <c r="AN2004" s="145">
        <v>432.22</v>
      </c>
      <c r="AO2004" s="145">
        <v>499.43</v>
      </c>
      <c r="AP2004" s="145">
        <v>428.85</v>
      </c>
      <c r="AQ2004" s="145">
        <v>433.42</v>
      </c>
      <c r="AR2004" s="145">
        <v>748.09</v>
      </c>
      <c r="AS2004" s="145">
        <v>569.46</v>
      </c>
      <c r="AT2004" s="145">
        <v>492.25</v>
      </c>
      <c r="AU2004" s="145">
        <v>438.88</v>
      </c>
      <c r="AV2004" s="145">
        <v>515.03</v>
      </c>
      <c r="AW2004" s="145">
        <v>483.55</v>
      </c>
      <c r="AX2004" s="195">
        <v>672.97</v>
      </c>
    </row>
    <row r="2005" spans="1:50" x14ac:dyDescent="0.35">
      <c r="A2005" s="27" t="s">
        <v>145</v>
      </c>
      <c r="B2005" s="3" t="s">
        <v>236</v>
      </c>
      <c r="C2005" s="3" t="s">
        <v>129</v>
      </c>
      <c r="D2005" s="3" t="s">
        <v>327</v>
      </c>
      <c r="E2005" s="3">
        <v>217</v>
      </c>
      <c r="F2005" s="3">
        <v>263</v>
      </c>
      <c r="G2005" s="3">
        <v>289</v>
      </c>
      <c r="H2005" s="3">
        <v>333</v>
      </c>
      <c r="I2005" s="3">
        <v>341</v>
      </c>
      <c r="J2005" s="3">
        <v>379</v>
      </c>
      <c r="K2005" s="3">
        <v>295</v>
      </c>
      <c r="L2005" s="3">
        <v>385</v>
      </c>
      <c r="M2005" s="3">
        <v>300</v>
      </c>
      <c r="N2005" s="4">
        <v>1067</v>
      </c>
      <c r="O2005" s="3">
        <v>480</v>
      </c>
      <c r="P2005" s="3">
        <v>754</v>
      </c>
      <c r="Q2005" s="3">
        <v>892</v>
      </c>
      <c r="R2005" s="3">
        <v>598</v>
      </c>
      <c r="S2005" s="4">
        <v>1229</v>
      </c>
      <c r="T2005" s="4">
        <v>1526</v>
      </c>
      <c r="U2005" s="4">
        <v>1592</v>
      </c>
      <c r="V2005" s="3">
        <v>716</v>
      </c>
      <c r="W2005" s="3">
        <v>479</v>
      </c>
      <c r="X2005" s="3">
        <v>474</v>
      </c>
      <c r="Y2005" s="3">
        <v>473</v>
      </c>
      <c r="Z2005" s="3">
        <v>591</v>
      </c>
      <c r="AA2005" s="3">
        <v>510</v>
      </c>
      <c r="AB2005" s="3">
        <v>454</v>
      </c>
      <c r="AC2005" s="3">
        <v>514</v>
      </c>
      <c r="AD2005" s="3">
        <v>502</v>
      </c>
      <c r="AE2005" s="3">
        <v>515</v>
      </c>
      <c r="AF2005" s="3">
        <v>521</v>
      </c>
      <c r="AG2005" s="3">
        <v>609</v>
      </c>
      <c r="AH2005" s="3">
        <v>644</v>
      </c>
      <c r="AI2005" s="3">
        <v>642</v>
      </c>
      <c r="AJ2005" s="3">
        <v>672</v>
      </c>
      <c r="AK2005" s="3">
        <v>569</v>
      </c>
      <c r="AL2005" s="3">
        <v>656</v>
      </c>
      <c r="AM2005" s="3">
        <v>592</v>
      </c>
      <c r="AN2005" s="3">
        <v>584</v>
      </c>
      <c r="AO2005" s="3">
        <v>656</v>
      </c>
      <c r="AP2005" s="3">
        <v>653</v>
      </c>
      <c r="AQ2005" s="3">
        <v>469</v>
      </c>
      <c r="AR2005" s="3">
        <v>293</v>
      </c>
      <c r="AS2005" s="3">
        <v>314</v>
      </c>
      <c r="AT2005" s="3">
        <v>417</v>
      </c>
      <c r="AU2005" s="3">
        <v>438</v>
      </c>
      <c r="AV2005" s="3">
        <v>418</v>
      </c>
      <c r="AW2005" s="3">
        <v>389</v>
      </c>
      <c r="AX2005" s="10">
        <v>427</v>
      </c>
    </row>
    <row r="2006" spans="1:50" x14ac:dyDescent="0.35">
      <c r="A2006" s="27" t="s">
        <v>145</v>
      </c>
      <c r="B2006" s="3" t="s">
        <v>236</v>
      </c>
      <c r="C2006" s="3" t="s">
        <v>129</v>
      </c>
      <c r="D2006" s="3" t="s">
        <v>167</v>
      </c>
      <c r="E2006" s="4">
        <v>4775</v>
      </c>
      <c r="F2006" s="4">
        <v>6128</v>
      </c>
      <c r="G2006" s="4">
        <v>6297</v>
      </c>
      <c r="H2006" s="4">
        <v>6915</v>
      </c>
      <c r="I2006" s="4">
        <v>6489</v>
      </c>
      <c r="J2006" s="4">
        <v>8531</v>
      </c>
      <c r="K2006" s="4">
        <v>5707</v>
      </c>
      <c r="L2006" s="4">
        <v>8832</v>
      </c>
      <c r="M2006" s="4">
        <v>6496</v>
      </c>
      <c r="N2006" s="4">
        <v>7025</v>
      </c>
      <c r="O2006" s="4">
        <v>6114</v>
      </c>
      <c r="P2006" s="4">
        <v>5457</v>
      </c>
      <c r="Q2006" s="4">
        <v>8539</v>
      </c>
      <c r="R2006" s="4">
        <v>11271</v>
      </c>
      <c r="S2006" s="4">
        <v>10811</v>
      </c>
      <c r="T2006" s="4">
        <v>10964</v>
      </c>
      <c r="U2006" s="4">
        <v>12209</v>
      </c>
      <c r="V2006" s="4">
        <v>12966</v>
      </c>
      <c r="W2006" s="4">
        <v>10711</v>
      </c>
      <c r="X2006" s="4">
        <v>9934</v>
      </c>
      <c r="Y2006" s="4">
        <v>8827</v>
      </c>
      <c r="Z2006" s="4">
        <v>13204</v>
      </c>
      <c r="AA2006" s="4">
        <v>9250</v>
      </c>
      <c r="AB2006" s="4">
        <v>6827</v>
      </c>
      <c r="AC2006" s="4">
        <v>7751</v>
      </c>
      <c r="AD2006" s="4">
        <v>8055</v>
      </c>
      <c r="AE2006" s="4">
        <v>8479</v>
      </c>
      <c r="AF2006" s="4">
        <v>7969</v>
      </c>
      <c r="AG2006" s="4">
        <v>11857</v>
      </c>
      <c r="AH2006" s="4">
        <v>11156</v>
      </c>
      <c r="AI2006" s="4">
        <v>11263</v>
      </c>
      <c r="AJ2006" s="4">
        <v>11268</v>
      </c>
      <c r="AK2006" s="4">
        <v>10863</v>
      </c>
      <c r="AL2006" s="4">
        <v>12770</v>
      </c>
      <c r="AM2006" s="4">
        <v>12497</v>
      </c>
      <c r="AN2006" s="4">
        <v>11508</v>
      </c>
      <c r="AO2006" s="4">
        <v>12605</v>
      </c>
      <c r="AP2006" s="4">
        <v>13000</v>
      </c>
      <c r="AQ2006" s="4">
        <v>9581</v>
      </c>
      <c r="AR2006" s="4">
        <v>6596</v>
      </c>
      <c r="AS2006" s="4">
        <v>7154</v>
      </c>
      <c r="AT2006" s="4">
        <v>9722</v>
      </c>
      <c r="AU2006" s="4">
        <v>8394</v>
      </c>
      <c r="AV2006" s="4">
        <v>8942</v>
      </c>
      <c r="AW2006" s="4">
        <v>8809</v>
      </c>
      <c r="AX2006" s="16">
        <v>9452</v>
      </c>
    </row>
    <row r="2007" spans="1:50" x14ac:dyDescent="0.35">
      <c r="A2007" s="27" t="s">
        <v>145</v>
      </c>
      <c r="B2007" s="3" t="s">
        <v>236</v>
      </c>
      <c r="C2007" s="3" t="s">
        <v>129</v>
      </c>
      <c r="D2007" s="3" t="s">
        <v>132</v>
      </c>
      <c r="E2007" s="3">
        <v>38</v>
      </c>
      <c r="F2007" s="3">
        <v>40</v>
      </c>
      <c r="G2007" s="3">
        <v>34</v>
      </c>
      <c r="H2007" s="3">
        <v>49</v>
      </c>
      <c r="I2007" s="3">
        <v>51</v>
      </c>
      <c r="J2007" s="3">
        <v>55</v>
      </c>
      <c r="K2007" s="3">
        <v>45</v>
      </c>
      <c r="L2007" s="3">
        <v>57</v>
      </c>
      <c r="M2007" s="3">
        <v>45</v>
      </c>
      <c r="N2007" s="3">
        <v>55</v>
      </c>
      <c r="O2007" s="3">
        <v>56</v>
      </c>
      <c r="P2007" s="3">
        <v>56</v>
      </c>
      <c r="Q2007" s="3">
        <v>60</v>
      </c>
      <c r="R2007" s="3">
        <v>61</v>
      </c>
      <c r="S2007" s="3">
        <v>60</v>
      </c>
      <c r="T2007" s="3">
        <v>64</v>
      </c>
      <c r="U2007" s="3">
        <v>66</v>
      </c>
      <c r="V2007" s="3">
        <v>65</v>
      </c>
      <c r="W2007" s="3">
        <v>60</v>
      </c>
      <c r="X2007" s="3">
        <v>65</v>
      </c>
      <c r="Y2007" s="3">
        <v>64</v>
      </c>
      <c r="Z2007" s="3">
        <v>73</v>
      </c>
      <c r="AA2007" s="3">
        <v>64</v>
      </c>
      <c r="AB2007" s="3">
        <v>58</v>
      </c>
      <c r="AC2007" s="3">
        <v>70</v>
      </c>
      <c r="AD2007" s="3">
        <v>67</v>
      </c>
      <c r="AE2007" s="3">
        <v>65</v>
      </c>
      <c r="AF2007" s="3">
        <v>66</v>
      </c>
      <c r="AG2007" s="3">
        <v>72</v>
      </c>
      <c r="AH2007" s="3">
        <v>87</v>
      </c>
      <c r="AI2007" s="3">
        <v>86</v>
      </c>
      <c r="AJ2007" s="3">
        <v>92</v>
      </c>
      <c r="AK2007" s="3">
        <v>77</v>
      </c>
      <c r="AL2007" s="3">
        <v>105</v>
      </c>
      <c r="AM2007" s="3">
        <v>101</v>
      </c>
      <c r="AN2007" s="3">
        <v>85</v>
      </c>
      <c r="AO2007" s="3">
        <v>84</v>
      </c>
      <c r="AP2007" s="3">
        <v>99</v>
      </c>
      <c r="AQ2007" s="3">
        <v>69</v>
      </c>
      <c r="AR2007" s="3">
        <v>26</v>
      </c>
      <c r="AS2007" s="3">
        <v>37</v>
      </c>
      <c r="AT2007" s="3">
        <v>59</v>
      </c>
      <c r="AU2007" s="3">
        <v>58</v>
      </c>
      <c r="AV2007" s="3">
        <v>48</v>
      </c>
      <c r="AW2007" s="3">
        <v>52</v>
      </c>
      <c r="AX2007" s="10">
        <v>42</v>
      </c>
    </row>
    <row r="2008" spans="1:50" x14ac:dyDescent="0.35">
      <c r="A2008" s="27" t="s">
        <v>145</v>
      </c>
      <c r="B2008" s="3" t="s">
        <v>236</v>
      </c>
      <c r="C2008" s="3" t="s">
        <v>333</v>
      </c>
      <c r="D2008" s="3" t="s">
        <v>162</v>
      </c>
      <c r="E2008" s="145">
        <v>87.4</v>
      </c>
      <c r="F2008" s="145">
        <v>408.76</v>
      </c>
      <c r="G2008" s="145">
        <v>193.75</v>
      </c>
      <c r="H2008" s="145">
        <v>565.62</v>
      </c>
      <c r="I2008" s="145">
        <v>430.27</v>
      </c>
      <c r="J2008" s="145">
        <v>710.15</v>
      </c>
      <c r="K2008" s="145">
        <v>243.69</v>
      </c>
      <c r="L2008" s="145">
        <v>569.46</v>
      </c>
      <c r="M2008" s="145">
        <v>1277.78</v>
      </c>
      <c r="N2008" s="145">
        <v>350.42</v>
      </c>
      <c r="O2008" s="145">
        <v>131.94</v>
      </c>
      <c r="P2008" s="145">
        <v>219.28</v>
      </c>
      <c r="Q2008" s="145">
        <v>2461.1999999999998</v>
      </c>
      <c r="R2008" s="145">
        <v>2342.73</v>
      </c>
      <c r="S2008" s="145">
        <v>2980.88</v>
      </c>
      <c r="T2008" s="145">
        <v>5827.72</v>
      </c>
      <c r="U2008" s="145">
        <v>4286.58</v>
      </c>
      <c r="V2008" s="145">
        <v>495.48</v>
      </c>
      <c r="W2008" s="145">
        <v>0</v>
      </c>
      <c r="X2008" s="145">
        <v>928.81</v>
      </c>
      <c r="Y2008" s="145">
        <v>1730.26</v>
      </c>
      <c r="Z2008" s="145">
        <v>1286.29</v>
      </c>
      <c r="AA2008" s="145">
        <v>837.5</v>
      </c>
      <c r="AB2008" s="145">
        <v>695.62</v>
      </c>
      <c r="AC2008" s="145">
        <v>3241.47</v>
      </c>
      <c r="AD2008" s="145">
        <v>590.12</v>
      </c>
      <c r="AE2008" s="145">
        <v>1650.16</v>
      </c>
      <c r="AF2008" s="145">
        <v>227.62</v>
      </c>
      <c r="AG2008" s="145">
        <v>50</v>
      </c>
      <c r="AH2008" s="145">
        <v>626.38</v>
      </c>
      <c r="AI2008" s="145">
        <v>583.52</v>
      </c>
      <c r="AJ2008" s="145">
        <v>318.58</v>
      </c>
      <c r="AK2008" s="145">
        <v>137.1</v>
      </c>
      <c r="AL2008" s="145">
        <v>282.61</v>
      </c>
      <c r="AM2008" s="145">
        <v>369.04</v>
      </c>
      <c r="AN2008" s="145">
        <v>369.86</v>
      </c>
      <c r="AO2008" s="145">
        <v>216.42</v>
      </c>
      <c r="AP2008" s="145">
        <v>517.96</v>
      </c>
      <c r="AQ2008" s="145">
        <v>50</v>
      </c>
      <c r="AR2008" s="145"/>
      <c r="AS2008" s="145">
        <v>277.08999999999997</v>
      </c>
      <c r="AT2008" s="145">
        <v>50</v>
      </c>
      <c r="AU2008" s="145"/>
      <c r="AV2008" s="145">
        <v>45.73</v>
      </c>
      <c r="AW2008" s="145">
        <v>45.73</v>
      </c>
      <c r="AX2008" s="195"/>
    </row>
    <row r="2009" spans="1:50" x14ac:dyDescent="0.35">
      <c r="A2009" s="27" t="s">
        <v>145</v>
      </c>
      <c r="B2009" s="3" t="s">
        <v>236</v>
      </c>
      <c r="C2009" s="3" t="s">
        <v>333</v>
      </c>
      <c r="D2009" s="3" t="s">
        <v>166</v>
      </c>
      <c r="E2009" s="145">
        <v>43.7</v>
      </c>
      <c r="F2009" s="145">
        <v>136.25</v>
      </c>
      <c r="G2009" s="145">
        <v>64.58</v>
      </c>
      <c r="H2009" s="145">
        <v>113.12</v>
      </c>
      <c r="I2009" s="145">
        <v>71.709999999999994</v>
      </c>
      <c r="J2009" s="145">
        <v>118.36</v>
      </c>
      <c r="K2009" s="145">
        <v>121.85</v>
      </c>
      <c r="L2009" s="145">
        <v>81.349999999999994</v>
      </c>
      <c r="M2009" s="145">
        <v>425.93</v>
      </c>
      <c r="N2009" s="145">
        <v>87.61</v>
      </c>
      <c r="O2009" s="145">
        <v>43.98</v>
      </c>
      <c r="P2009" s="145">
        <v>54.82</v>
      </c>
      <c r="Q2009" s="145">
        <v>307.64999999999998</v>
      </c>
      <c r="R2009" s="145">
        <v>468.55</v>
      </c>
      <c r="S2009" s="145">
        <v>993.63</v>
      </c>
      <c r="T2009" s="145">
        <v>1942.57</v>
      </c>
      <c r="U2009" s="145">
        <v>476.29</v>
      </c>
      <c r="V2009" s="145">
        <v>165.16</v>
      </c>
      <c r="W2009" s="145">
        <v>0</v>
      </c>
      <c r="X2009" s="145">
        <v>185.76</v>
      </c>
      <c r="Y2009" s="145">
        <v>288.38</v>
      </c>
      <c r="Z2009" s="145">
        <v>128.63</v>
      </c>
      <c r="AA2009" s="145">
        <v>167.5</v>
      </c>
      <c r="AB2009" s="145">
        <v>139.12</v>
      </c>
      <c r="AC2009" s="145">
        <v>463.07</v>
      </c>
      <c r="AD2009" s="145">
        <v>98.35</v>
      </c>
      <c r="AE2009" s="145">
        <v>275.02999999999997</v>
      </c>
      <c r="AF2009" s="145">
        <v>45.52</v>
      </c>
      <c r="AG2009" s="145">
        <v>50</v>
      </c>
      <c r="AH2009" s="145">
        <v>156.6</v>
      </c>
      <c r="AI2009" s="145">
        <v>145.88</v>
      </c>
      <c r="AJ2009" s="145">
        <v>53.1</v>
      </c>
      <c r="AK2009" s="145">
        <v>45.7</v>
      </c>
      <c r="AL2009" s="145">
        <v>70.650000000000006</v>
      </c>
      <c r="AM2009" s="145">
        <v>92.26</v>
      </c>
      <c r="AN2009" s="145">
        <v>73.97</v>
      </c>
      <c r="AO2009" s="145">
        <v>72.14</v>
      </c>
      <c r="AP2009" s="145">
        <v>172.65</v>
      </c>
      <c r="AQ2009" s="145">
        <v>50</v>
      </c>
      <c r="AR2009" s="145"/>
      <c r="AS2009" s="145">
        <v>138.55000000000001</v>
      </c>
      <c r="AT2009" s="145">
        <v>50</v>
      </c>
      <c r="AU2009" s="145"/>
      <c r="AV2009" s="145">
        <v>45.73</v>
      </c>
      <c r="AW2009" s="145">
        <v>45.73</v>
      </c>
      <c r="AX2009" s="195"/>
    </row>
    <row r="2010" spans="1:50" x14ac:dyDescent="0.35">
      <c r="A2010" s="27" t="s">
        <v>145</v>
      </c>
      <c r="B2010" s="3" t="s">
        <v>236</v>
      </c>
      <c r="C2010" s="3" t="s">
        <v>333</v>
      </c>
      <c r="D2010" s="3" t="s">
        <v>327</v>
      </c>
      <c r="E2010" s="3">
        <v>2</v>
      </c>
      <c r="F2010" s="3">
        <v>3</v>
      </c>
      <c r="G2010" s="3">
        <v>3</v>
      </c>
      <c r="H2010" s="3">
        <v>7</v>
      </c>
      <c r="I2010" s="3">
        <v>8</v>
      </c>
      <c r="J2010" s="3">
        <v>7</v>
      </c>
      <c r="K2010" s="3">
        <v>2</v>
      </c>
      <c r="L2010" s="3">
        <v>7</v>
      </c>
      <c r="M2010" s="3">
        <v>4</v>
      </c>
      <c r="N2010" s="3">
        <v>4</v>
      </c>
      <c r="O2010" s="3">
        <v>3</v>
      </c>
      <c r="P2010" s="3">
        <v>5</v>
      </c>
      <c r="Q2010" s="3">
        <v>17</v>
      </c>
      <c r="R2010" s="3">
        <v>19</v>
      </c>
      <c r="S2010" s="3">
        <v>18</v>
      </c>
      <c r="T2010" s="3">
        <v>34</v>
      </c>
      <c r="U2010" s="3">
        <v>29</v>
      </c>
      <c r="V2010" s="3">
        <v>6</v>
      </c>
      <c r="W2010" s="3">
        <v>3</v>
      </c>
      <c r="X2010" s="3">
        <v>6</v>
      </c>
      <c r="Y2010" s="3">
        <v>7</v>
      </c>
      <c r="Z2010" s="3">
        <v>14</v>
      </c>
      <c r="AA2010" s="3">
        <v>6</v>
      </c>
      <c r="AB2010" s="3">
        <v>7</v>
      </c>
      <c r="AC2010" s="3">
        <v>13</v>
      </c>
      <c r="AD2010" s="3">
        <v>7</v>
      </c>
      <c r="AE2010" s="3">
        <v>11</v>
      </c>
      <c r="AF2010" s="3">
        <v>5</v>
      </c>
      <c r="AG2010" s="3">
        <v>1</v>
      </c>
      <c r="AH2010" s="3">
        <v>4</v>
      </c>
      <c r="AI2010" s="3">
        <v>6</v>
      </c>
      <c r="AJ2010" s="3">
        <v>7</v>
      </c>
      <c r="AK2010" s="3">
        <v>4</v>
      </c>
      <c r="AL2010" s="3">
        <v>5</v>
      </c>
      <c r="AM2010" s="3">
        <v>4</v>
      </c>
      <c r="AN2010" s="3">
        <v>5</v>
      </c>
      <c r="AO2010" s="3">
        <v>4</v>
      </c>
      <c r="AP2010" s="3">
        <v>5</v>
      </c>
      <c r="AQ2010" s="3">
        <v>1</v>
      </c>
      <c r="AR2010" s="3"/>
      <c r="AS2010" s="3">
        <v>2</v>
      </c>
      <c r="AT2010" s="3">
        <v>1</v>
      </c>
      <c r="AU2010" s="3"/>
      <c r="AV2010" s="3">
        <v>1</v>
      </c>
      <c r="AW2010" s="3">
        <v>1</v>
      </c>
      <c r="AX2010" s="10"/>
    </row>
    <row r="2011" spans="1:50" x14ac:dyDescent="0.35">
      <c r="A2011" s="27" t="s">
        <v>145</v>
      </c>
      <c r="B2011" s="3" t="s">
        <v>236</v>
      </c>
      <c r="C2011" s="3" t="s">
        <v>333</v>
      </c>
      <c r="D2011" s="3" t="s">
        <v>167</v>
      </c>
      <c r="E2011" s="3">
        <v>0</v>
      </c>
      <c r="F2011" s="3">
        <v>0</v>
      </c>
      <c r="G2011" s="3">
        <v>0</v>
      </c>
      <c r="H2011" s="3">
        <v>0</v>
      </c>
      <c r="I2011" s="3">
        <v>0</v>
      </c>
      <c r="J2011" s="3">
        <v>0</v>
      </c>
      <c r="K2011" s="3">
        <v>0</v>
      </c>
      <c r="L2011" s="3">
        <v>0</v>
      </c>
      <c r="M2011" s="3">
        <v>0</v>
      </c>
      <c r="N2011" s="3">
        <v>0</v>
      </c>
      <c r="O2011" s="3">
        <v>0</v>
      </c>
      <c r="P2011" s="3">
        <v>0</v>
      </c>
      <c r="Q2011" s="3">
        <v>0</v>
      </c>
      <c r="R2011" s="3">
        <v>0</v>
      </c>
      <c r="S2011" s="3">
        <v>0</v>
      </c>
      <c r="T2011" s="3">
        <v>0</v>
      </c>
      <c r="U2011" s="3">
        <v>0</v>
      </c>
      <c r="V2011" s="3">
        <v>0</v>
      </c>
      <c r="W2011" s="3">
        <v>0</v>
      </c>
      <c r="X2011" s="3">
        <v>0</v>
      </c>
      <c r="Y2011" s="3">
        <v>0</v>
      </c>
      <c r="Z2011" s="3">
        <v>0</v>
      </c>
      <c r="AA2011" s="3">
        <v>0</v>
      </c>
      <c r="AB2011" s="3">
        <v>0</v>
      </c>
      <c r="AC2011" s="3">
        <v>0</v>
      </c>
      <c r="AD2011" s="3">
        <v>0</v>
      </c>
      <c r="AE2011" s="3">
        <v>0</v>
      </c>
      <c r="AF2011" s="3">
        <v>0</v>
      </c>
      <c r="AG2011" s="3">
        <v>0</v>
      </c>
      <c r="AH2011" s="3">
        <v>0</v>
      </c>
      <c r="AI2011" s="3">
        <v>0</v>
      </c>
      <c r="AJ2011" s="3">
        <v>0</v>
      </c>
      <c r="AK2011" s="3">
        <v>0</v>
      </c>
      <c r="AL2011" s="3">
        <v>0</v>
      </c>
      <c r="AM2011" s="3">
        <v>0</v>
      </c>
      <c r="AN2011" s="3">
        <v>0</v>
      </c>
      <c r="AO2011" s="3">
        <v>0</v>
      </c>
      <c r="AP2011" s="3">
        <v>0</v>
      </c>
      <c r="AQ2011" s="3">
        <v>0</v>
      </c>
      <c r="AR2011" s="3"/>
      <c r="AS2011" s="3">
        <v>0</v>
      </c>
      <c r="AT2011" s="3">
        <v>0</v>
      </c>
      <c r="AU2011" s="3"/>
      <c r="AV2011" s="3">
        <v>0</v>
      </c>
      <c r="AW2011" s="3">
        <v>0</v>
      </c>
      <c r="AX2011" s="10"/>
    </row>
    <row r="2012" spans="1:50" x14ac:dyDescent="0.35">
      <c r="A2012" s="27" t="s">
        <v>145</v>
      </c>
      <c r="B2012" s="3" t="s">
        <v>236</v>
      </c>
      <c r="C2012" s="3" t="s">
        <v>333</v>
      </c>
      <c r="D2012" s="3" t="s">
        <v>132</v>
      </c>
      <c r="E2012" s="3">
        <v>2</v>
      </c>
      <c r="F2012" s="3">
        <v>3</v>
      </c>
      <c r="G2012" s="3">
        <v>3</v>
      </c>
      <c r="H2012" s="3">
        <v>5</v>
      </c>
      <c r="I2012" s="3">
        <v>6</v>
      </c>
      <c r="J2012" s="3">
        <v>6</v>
      </c>
      <c r="K2012" s="3">
        <v>2</v>
      </c>
      <c r="L2012" s="3">
        <v>7</v>
      </c>
      <c r="M2012" s="3">
        <v>3</v>
      </c>
      <c r="N2012" s="3">
        <v>4</v>
      </c>
      <c r="O2012" s="3">
        <v>3</v>
      </c>
      <c r="P2012" s="3">
        <v>4</v>
      </c>
      <c r="Q2012" s="3">
        <v>8</v>
      </c>
      <c r="R2012" s="3">
        <v>5</v>
      </c>
      <c r="S2012" s="3">
        <v>3</v>
      </c>
      <c r="T2012" s="3">
        <v>3</v>
      </c>
      <c r="U2012" s="3">
        <v>9</v>
      </c>
      <c r="V2012" s="3">
        <v>3</v>
      </c>
      <c r="W2012" s="3">
        <v>3</v>
      </c>
      <c r="X2012" s="3">
        <v>5</v>
      </c>
      <c r="Y2012" s="3">
        <v>6</v>
      </c>
      <c r="Z2012" s="3">
        <v>10</v>
      </c>
      <c r="AA2012" s="3">
        <v>5</v>
      </c>
      <c r="AB2012" s="3">
        <v>5</v>
      </c>
      <c r="AC2012" s="3">
        <v>7</v>
      </c>
      <c r="AD2012" s="3">
        <v>6</v>
      </c>
      <c r="AE2012" s="3">
        <v>6</v>
      </c>
      <c r="AF2012" s="3">
        <v>5</v>
      </c>
      <c r="AG2012" s="3">
        <v>1</v>
      </c>
      <c r="AH2012" s="3">
        <v>4</v>
      </c>
      <c r="AI2012" s="3">
        <v>4</v>
      </c>
      <c r="AJ2012" s="3">
        <v>6</v>
      </c>
      <c r="AK2012" s="3">
        <v>3</v>
      </c>
      <c r="AL2012" s="3">
        <v>4</v>
      </c>
      <c r="AM2012" s="3">
        <v>4</v>
      </c>
      <c r="AN2012" s="3">
        <v>5</v>
      </c>
      <c r="AO2012" s="3">
        <v>3</v>
      </c>
      <c r="AP2012" s="3">
        <v>3</v>
      </c>
      <c r="AQ2012" s="3">
        <v>1</v>
      </c>
      <c r="AR2012" s="3"/>
      <c r="AS2012" s="3">
        <v>2</v>
      </c>
      <c r="AT2012" s="3">
        <v>1</v>
      </c>
      <c r="AU2012" s="3"/>
      <c r="AV2012" s="3">
        <v>1</v>
      </c>
      <c r="AW2012" s="3">
        <v>1</v>
      </c>
      <c r="AX2012" s="10"/>
    </row>
    <row r="2013" spans="1:50" x14ac:dyDescent="0.35">
      <c r="A2013" s="27" t="s">
        <v>145</v>
      </c>
      <c r="B2013" s="3" t="s">
        <v>236</v>
      </c>
      <c r="C2013" s="3" t="s">
        <v>334</v>
      </c>
      <c r="D2013" s="3" t="s">
        <v>162</v>
      </c>
      <c r="E2013" s="145">
        <v>132.53</v>
      </c>
      <c r="F2013" s="145">
        <v>329.47</v>
      </c>
      <c r="G2013" s="145">
        <v>30.24</v>
      </c>
      <c r="H2013" s="145">
        <v>437.28</v>
      </c>
      <c r="I2013" s="145">
        <v>384.1</v>
      </c>
      <c r="J2013" s="145">
        <v>966.34</v>
      </c>
      <c r="K2013" s="145">
        <v>170.26</v>
      </c>
      <c r="L2013" s="145">
        <v>671.02</v>
      </c>
      <c r="M2013" s="145">
        <v>249.29</v>
      </c>
      <c r="N2013" s="145">
        <v>113.07</v>
      </c>
      <c r="O2013" s="145">
        <v>275</v>
      </c>
      <c r="P2013" s="145">
        <v>370.68</v>
      </c>
      <c r="Q2013" s="145">
        <v>1596.34</v>
      </c>
      <c r="R2013" s="145">
        <v>1705.92</v>
      </c>
      <c r="S2013" s="145">
        <v>2180.5700000000002</v>
      </c>
      <c r="T2013" s="145">
        <v>3625.25</v>
      </c>
      <c r="U2013" s="145">
        <v>2621.69</v>
      </c>
      <c r="V2013" s="145">
        <v>968.98</v>
      </c>
      <c r="W2013" s="145">
        <v>22.36</v>
      </c>
      <c r="X2013" s="145">
        <v>151.22999999999999</v>
      </c>
      <c r="Y2013" s="145">
        <v>586.91999999999996</v>
      </c>
      <c r="Z2013" s="145">
        <v>862.97</v>
      </c>
      <c r="AA2013" s="145">
        <v>485.65</v>
      </c>
      <c r="AB2013" s="145">
        <v>1761.24</v>
      </c>
      <c r="AC2013" s="145">
        <v>2002.86</v>
      </c>
      <c r="AD2013" s="145">
        <v>1613.23</v>
      </c>
      <c r="AE2013" s="145">
        <v>2561.81</v>
      </c>
      <c r="AF2013" s="145">
        <v>215.27</v>
      </c>
      <c r="AG2013" s="145">
        <v>0</v>
      </c>
      <c r="AH2013" s="145">
        <v>343.67</v>
      </c>
      <c r="AI2013" s="145">
        <v>425.66</v>
      </c>
      <c r="AJ2013" s="145">
        <v>207.79</v>
      </c>
      <c r="AK2013" s="145">
        <v>88.93</v>
      </c>
      <c r="AL2013" s="145">
        <v>21.41</v>
      </c>
      <c r="AM2013" s="145">
        <v>75.5</v>
      </c>
      <c r="AN2013" s="145">
        <v>292.8</v>
      </c>
      <c r="AO2013" s="145">
        <v>97.59</v>
      </c>
      <c r="AP2013" s="145">
        <v>427.84</v>
      </c>
      <c r="AQ2013" s="145">
        <v>0</v>
      </c>
      <c r="AR2013" s="145"/>
      <c r="AS2013" s="145">
        <v>105.39</v>
      </c>
      <c r="AT2013" s="145">
        <v>0</v>
      </c>
      <c r="AU2013" s="145"/>
      <c r="AV2013" s="145">
        <v>76.2</v>
      </c>
      <c r="AW2013" s="145">
        <v>68.58</v>
      </c>
      <c r="AX2013" s="195"/>
    </row>
    <row r="2014" spans="1:50" x14ac:dyDescent="0.35">
      <c r="A2014" s="27" t="s">
        <v>145</v>
      </c>
      <c r="B2014" s="3" t="s">
        <v>236</v>
      </c>
      <c r="C2014" s="3" t="s">
        <v>334</v>
      </c>
      <c r="D2014" s="3" t="s">
        <v>166</v>
      </c>
      <c r="E2014" s="145">
        <v>44.18</v>
      </c>
      <c r="F2014" s="145">
        <v>109.82</v>
      </c>
      <c r="G2014" s="145">
        <v>10.08</v>
      </c>
      <c r="H2014" s="145">
        <v>72.88</v>
      </c>
      <c r="I2014" s="145">
        <v>48.01</v>
      </c>
      <c r="J2014" s="145">
        <v>107.37</v>
      </c>
      <c r="K2014" s="145">
        <v>85.13</v>
      </c>
      <c r="L2014" s="145">
        <v>74.56</v>
      </c>
      <c r="M2014" s="145">
        <v>62.32</v>
      </c>
      <c r="N2014" s="145">
        <v>18.850000000000001</v>
      </c>
      <c r="O2014" s="145">
        <v>68.75</v>
      </c>
      <c r="P2014" s="145">
        <v>52.95</v>
      </c>
      <c r="Q2014" s="145">
        <v>199.54</v>
      </c>
      <c r="R2014" s="145">
        <v>341.18</v>
      </c>
      <c r="S2014" s="145">
        <v>545.14</v>
      </c>
      <c r="T2014" s="145">
        <v>1208.42</v>
      </c>
      <c r="U2014" s="145">
        <v>218.47</v>
      </c>
      <c r="V2014" s="145">
        <v>242.25</v>
      </c>
      <c r="W2014" s="145">
        <v>7.45</v>
      </c>
      <c r="X2014" s="145">
        <v>30.25</v>
      </c>
      <c r="Y2014" s="145">
        <v>97.82</v>
      </c>
      <c r="Z2014" s="145">
        <v>71.91</v>
      </c>
      <c r="AA2014" s="145">
        <v>80.94</v>
      </c>
      <c r="AB2014" s="145">
        <v>352.25</v>
      </c>
      <c r="AC2014" s="145">
        <v>286.12</v>
      </c>
      <c r="AD2014" s="145">
        <v>268.87</v>
      </c>
      <c r="AE2014" s="145">
        <v>365.97</v>
      </c>
      <c r="AF2014" s="145">
        <v>43.05</v>
      </c>
      <c r="AG2014" s="145">
        <v>0</v>
      </c>
      <c r="AH2014" s="145">
        <v>57.28</v>
      </c>
      <c r="AI2014" s="145">
        <v>85.13</v>
      </c>
      <c r="AJ2014" s="145">
        <v>34.630000000000003</v>
      </c>
      <c r="AK2014" s="145">
        <v>29.64</v>
      </c>
      <c r="AL2014" s="145">
        <v>4.28</v>
      </c>
      <c r="AM2014" s="145">
        <v>18.88</v>
      </c>
      <c r="AN2014" s="145">
        <v>48.8</v>
      </c>
      <c r="AO2014" s="145">
        <v>32.53</v>
      </c>
      <c r="AP2014" s="145">
        <v>106.96</v>
      </c>
      <c r="AQ2014" s="145">
        <v>0</v>
      </c>
      <c r="AR2014" s="145"/>
      <c r="AS2014" s="145">
        <v>52.7</v>
      </c>
      <c r="AT2014" s="145">
        <v>0</v>
      </c>
      <c r="AU2014" s="145"/>
      <c r="AV2014" s="145">
        <v>76.2</v>
      </c>
      <c r="AW2014" s="145">
        <v>68.58</v>
      </c>
      <c r="AX2014" s="195"/>
    </row>
    <row r="2015" spans="1:50" x14ac:dyDescent="0.35">
      <c r="A2015" s="27" t="s">
        <v>145</v>
      </c>
      <c r="B2015" s="3" t="s">
        <v>236</v>
      </c>
      <c r="C2015" s="3" t="s">
        <v>334</v>
      </c>
      <c r="D2015" s="3" t="s">
        <v>327</v>
      </c>
      <c r="E2015" s="3">
        <v>0</v>
      </c>
      <c r="F2015" s="3">
        <v>0</v>
      </c>
      <c r="G2015" s="3">
        <v>0</v>
      </c>
      <c r="H2015" s="3">
        <v>0</v>
      </c>
      <c r="I2015" s="3">
        <v>0</v>
      </c>
      <c r="J2015" s="3">
        <v>0</v>
      </c>
      <c r="K2015" s="3">
        <v>0</v>
      </c>
      <c r="L2015" s="3">
        <v>0</v>
      </c>
      <c r="M2015" s="3">
        <v>0</v>
      </c>
      <c r="N2015" s="3">
        <v>0</v>
      </c>
      <c r="O2015" s="3">
        <v>0</v>
      </c>
      <c r="P2015" s="3">
        <v>0</v>
      </c>
      <c r="Q2015" s="3">
        <v>0</v>
      </c>
      <c r="R2015" s="3">
        <v>0</v>
      </c>
      <c r="S2015" s="3">
        <v>0</v>
      </c>
      <c r="T2015" s="3">
        <v>0</v>
      </c>
      <c r="U2015" s="3">
        <v>0</v>
      </c>
      <c r="V2015" s="3">
        <v>0</v>
      </c>
      <c r="W2015" s="3">
        <v>0</v>
      </c>
      <c r="X2015" s="3">
        <v>0</v>
      </c>
      <c r="Y2015" s="3">
        <v>0</v>
      </c>
      <c r="Z2015" s="3">
        <v>0</v>
      </c>
      <c r="AA2015" s="3">
        <v>0</v>
      </c>
      <c r="AB2015" s="3">
        <v>0</v>
      </c>
      <c r="AC2015" s="3">
        <v>0</v>
      </c>
      <c r="AD2015" s="3">
        <v>0</v>
      </c>
      <c r="AE2015" s="3">
        <v>0</v>
      </c>
      <c r="AF2015" s="3">
        <v>0</v>
      </c>
      <c r="AG2015" s="3">
        <v>0</v>
      </c>
      <c r="AH2015" s="3">
        <v>0</v>
      </c>
      <c r="AI2015" s="3">
        <v>0</v>
      </c>
      <c r="AJ2015" s="3">
        <v>0</v>
      </c>
      <c r="AK2015" s="3">
        <v>0</v>
      </c>
      <c r="AL2015" s="3">
        <v>0</v>
      </c>
      <c r="AM2015" s="3">
        <v>0</v>
      </c>
      <c r="AN2015" s="3">
        <v>0</v>
      </c>
      <c r="AO2015" s="3">
        <v>0</v>
      </c>
      <c r="AP2015" s="3">
        <v>0</v>
      </c>
      <c r="AQ2015" s="3">
        <v>0</v>
      </c>
      <c r="AR2015" s="3"/>
      <c r="AS2015" s="3">
        <v>0</v>
      </c>
      <c r="AT2015" s="3">
        <v>0</v>
      </c>
      <c r="AU2015" s="3"/>
      <c r="AV2015" s="3">
        <v>0</v>
      </c>
      <c r="AW2015" s="3">
        <v>0</v>
      </c>
      <c r="AX2015" s="10"/>
    </row>
    <row r="2016" spans="1:50" x14ac:dyDescent="0.35">
      <c r="A2016" s="27" t="s">
        <v>145</v>
      </c>
      <c r="B2016" s="3" t="s">
        <v>236</v>
      </c>
      <c r="C2016" s="3" t="s">
        <v>334</v>
      </c>
      <c r="D2016" s="3" t="s">
        <v>167</v>
      </c>
      <c r="E2016" s="3">
        <v>83</v>
      </c>
      <c r="F2016" s="3">
        <v>144</v>
      </c>
      <c r="G2016" s="3">
        <v>28</v>
      </c>
      <c r="H2016" s="3">
        <v>242</v>
      </c>
      <c r="I2016" s="3">
        <v>350</v>
      </c>
      <c r="J2016" s="3">
        <v>336</v>
      </c>
      <c r="K2016" s="3">
        <v>99</v>
      </c>
      <c r="L2016" s="3">
        <v>409</v>
      </c>
      <c r="M2016" s="3">
        <v>137</v>
      </c>
      <c r="N2016" s="3">
        <v>179</v>
      </c>
      <c r="O2016" s="3">
        <v>156</v>
      </c>
      <c r="P2016" s="3">
        <v>280</v>
      </c>
      <c r="Q2016" s="3">
        <v>588</v>
      </c>
      <c r="R2016" s="3">
        <v>668</v>
      </c>
      <c r="S2016" s="3">
        <v>604</v>
      </c>
      <c r="T2016" s="3">
        <v>991</v>
      </c>
      <c r="U2016" s="3">
        <v>877</v>
      </c>
      <c r="V2016" s="3">
        <v>237</v>
      </c>
      <c r="W2016" s="3">
        <v>90</v>
      </c>
      <c r="X2016" s="3">
        <v>234</v>
      </c>
      <c r="Y2016" s="3">
        <v>133</v>
      </c>
      <c r="Z2016" s="3">
        <v>452</v>
      </c>
      <c r="AA2016" s="3">
        <v>150</v>
      </c>
      <c r="AB2016" s="3">
        <v>162</v>
      </c>
      <c r="AC2016" s="3">
        <v>554</v>
      </c>
      <c r="AD2016" s="3">
        <v>103</v>
      </c>
      <c r="AE2016" s="3">
        <v>432</v>
      </c>
      <c r="AF2016" s="3">
        <v>128</v>
      </c>
      <c r="AG2016" s="3">
        <v>7</v>
      </c>
      <c r="AH2016" s="3">
        <v>176</v>
      </c>
      <c r="AI2016" s="3">
        <v>155</v>
      </c>
      <c r="AJ2016" s="3">
        <v>114</v>
      </c>
      <c r="AK2016" s="3">
        <v>79</v>
      </c>
      <c r="AL2016" s="3">
        <v>45</v>
      </c>
      <c r="AM2016" s="3">
        <v>125</v>
      </c>
      <c r="AN2016" s="3">
        <v>125</v>
      </c>
      <c r="AO2016" s="3">
        <v>47</v>
      </c>
      <c r="AP2016" s="3">
        <v>162</v>
      </c>
      <c r="AQ2016" s="3">
        <v>9</v>
      </c>
      <c r="AR2016" s="3"/>
      <c r="AS2016" s="3">
        <v>40</v>
      </c>
      <c r="AT2016" s="3">
        <v>5</v>
      </c>
      <c r="AU2016" s="3"/>
      <c r="AV2016" s="3">
        <v>50</v>
      </c>
      <c r="AW2016" s="3">
        <v>45</v>
      </c>
      <c r="AX2016" s="10"/>
    </row>
    <row r="2017" spans="1:50" x14ac:dyDescent="0.35">
      <c r="A2017" s="27" t="s">
        <v>145</v>
      </c>
      <c r="B2017" s="3" t="s">
        <v>236</v>
      </c>
      <c r="C2017" s="3" t="s">
        <v>334</v>
      </c>
      <c r="D2017" s="3" t="s">
        <v>132</v>
      </c>
      <c r="E2017" s="3">
        <v>3</v>
      </c>
      <c r="F2017" s="3">
        <v>3</v>
      </c>
      <c r="G2017" s="3">
        <v>3</v>
      </c>
      <c r="H2017" s="3">
        <v>6</v>
      </c>
      <c r="I2017" s="3">
        <v>8</v>
      </c>
      <c r="J2017" s="3">
        <v>9</v>
      </c>
      <c r="K2017" s="3">
        <v>2</v>
      </c>
      <c r="L2017" s="3">
        <v>9</v>
      </c>
      <c r="M2017" s="3">
        <v>4</v>
      </c>
      <c r="N2017" s="3">
        <v>6</v>
      </c>
      <c r="O2017" s="3">
        <v>4</v>
      </c>
      <c r="P2017" s="3">
        <v>7</v>
      </c>
      <c r="Q2017" s="3">
        <v>8</v>
      </c>
      <c r="R2017" s="3">
        <v>5</v>
      </c>
      <c r="S2017" s="3">
        <v>4</v>
      </c>
      <c r="T2017" s="3">
        <v>3</v>
      </c>
      <c r="U2017" s="3">
        <v>12</v>
      </c>
      <c r="V2017" s="3">
        <v>4</v>
      </c>
      <c r="W2017" s="3">
        <v>3</v>
      </c>
      <c r="X2017" s="3">
        <v>5</v>
      </c>
      <c r="Y2017" s="3">
        <v>6</v>
      </c>
      <c r="Z2017" s="3">
        <v>12</v>
      </c>
      <c r="AA2017" s="3">
        <v>6</v>
      </c>
      <c r="AB2017" s="3">
        <v>5</v>
      </c>
      <c r="AC2017" s="3">
        <v>7</v>
      </c>
      <c r="AD2017" s="3">
        <v>6</v>
      </c>
      <c r="AE2017" s="3">
        <v>7</v>
      </c>
      <c r="AF2017" s="3">
        <v>5</v>
      </c>
      <c r="AG2017" s="3">
        <v>1</v>
      </c>
      <c r="AH2017" s="3">
        <v>6</v>
      </c>
      <c r="AI2017" s="3">
        <v>5</v>
      </c>
      <c r="AJ2017" s="3">
        <v>6</v>
      </c>
      <c r="AK2017" s="3">
        <v>3</v>
      </c>
      <c r="AL2017" s="3">
        <v>5</v>
      </c>
      <c r="AM2017" s="3">
        <v>4</v>
      </c>
      <c r="AN2017" s="3">
        <v>6</v>
      </c>
      <c r="AO2017" s="3">
        <v>3</v>
      </c>
      <c r="AP2017" s="3">
        <v>4</v>
      </c>
      <c r="AQ2017" s="3">
        <v>1</v>
      </c>
      <c r="AR2017" s="3"/>
      <c r="AS2017" s="3">
        <v>2</v>
      </c>
      <c r="AT2017" s="3">
        <v>1</v>
      </c>
      <c r="AU2017" s="3"/>
      <c r="AV2017" s="3">
        <v>1</v>
      </c>
      <c r="AW2017" s="3">
        <v>1</v>
      </c>
      <c r="AX2017" s="10"/>
    </row>
    <row r="2018" spans="1:50" x14ac:dyDescent="0.35">
      <c r="A2018" s="27" t="s">
        <v>145</v>
      </c>
      <c r="B2018" s="3" t="s">
        <v>236</v>
      </c>
      <c r="C2018" s="3" t="s">
        <v>335</v>
      </c>
      <c r="D2018" s="3" t="s">
        <v>162</v>
      </c>
      <c r="E2018" s="145"/>
      <c r="F2018" s="145"/>
      <c r="G2018" s="145"/>
      <c r="H2018" s="145"/>
      <c r="I2018" s="145"/>
      <c r="J2018" s="145"/>
      <c r="K2018" s="145"/>
      <c r="L2018" s="145"/>
      <c r="M2018" s="145"/>
      <c r="N2018" s="145"/>
      <c r="O2018" s="145"/>
      <c r="P2018" s="145"/>
      <c r="Q2018" s="145"/>
      <c r="R2018" s="145">
        <v>22.72</v>
      </c>
      <c r="S2018" s="145"/>
      <c r="T2018" s="145"/>
      <c r="U2018" s="145"/>
      <c r="V2018" s="145"/>
      <c r="W2018" s="145"/>
      <c r="X2018" s="145"/>
      <c r="Y2018" s="145"/>
      <c r="Z2018" s="145"/>
      <c r="AA2018" s="145"/>
      <c r="AB2018" s="145"/>
      <c r="AC2018" s="145"/>
      <c r="AD2018" s="145"/>
      <c r="AE2018" s="145"/>
      <c r="AF2018" s="145"/>
      <c r="AG2018" s="145"/>
      <c r="AH2018" s="145"/>
      <c r="AI2018" s="145"/>
      <c r="AJ2018" s="145"/>
      <c r="AK2018" s="145"/>
      <c r="AL2018" s="145"/>
      <c r="AM2018" s="145"/>
      <c r="AN2018" s="145"/>
      <c r="AO2018" s="145"/>
      <c r="AP2018" s="145"/>
      <c r="AQ2018" s="145"/>
      <c r="AR2018" s="145"/>
      <c r="AS2018" s="145"/>
      <c r="AT2018" s="145"/>
      <c r="AU2018" s="145"/>
      <c r="AV2018" s="145"/>
      <c r="AW2018" s="145"/>
      <c r="AX2018" s="195"/>
    </row>
    <row r="2019" spans="1:50" x14ac:dyDescent="0.35">
      <c r="A2019" s="27" t="s">
        <v>145</v>
      </c>
      <c r="B2019" s="3" t="s">
        <v>236</v>
      </c>
      <c r="C2019" s="3" t="s">
        <v>335</v>
      </c>
      <c r="D2019" s="3" t="s">
        <v>166</v>
      </c>
      <c r="E2019" s="145"/>
      <c r="F2019" s="145"/>
      <c r="G2019" s="145"/>
      <c r="H2019" s="145"/>
      <c r="I2019" s="145"/>
      <c r="J2019" s="145"/>
      <c r="K2019" s="145"/>
      <c r="L2019" s="145"/>
      <c r="M2019" s="145"/>
      <c r="N2019" s="145"/>
      <c r="O2019" s="145"/>
      <c r="P2019" s="145"/>
      <c r="Q2019" s="145"/>
      <c r="R2019" s="145">
        <v>22.72</v>
      </c>
      <c r="S2019" s="145"/>
      <c r="T2019" s="145"/>
      <c r="U2019" s="145"/>
      <c r="V2019" s="145"/>
      <c r="W2019" s="145"/>
      <c r="X2019" s="145"/>
      <c r="Y2019" s="145"/>
      <c r="Z2019" s="145"/>
      <c r="AA2019" s="145"/>
      <c r="AB2019" s="145"/>
      <c r="AC2019" s="145"/>
      <c r="AD2019" s="145"/>
      <c r="AE2019" s="145"/>
      <c r="AF2019" s="145"/>
      <c r="AG2019" s="145"/>
      <c r="AH2019" s="145"/>
      <c r="AI2019" s="145"/>
      <c r="AJ2019" s="145"/>
      <c r="AK2019" s="145"/>
      <c r="AL2019" s="145"/>
      <c r="AM2019" s="145"/>
      <c r="AN2019" s="145"/>
      <c r="AO2019" s="145"/>
      <c r="AP2019" s="145"/>
      <c r="AQ2019" s="145"/>
      <c r="AR2019" s="145"/>
      <c r="AS2019" s="145"/>
      <c r="AT2019" s="145"/>
      <c r="AU2019" s="145"/>
      <c r="AV2019" s="145"/>
      <c r="AW2019" s="145"/>
      <c r="AX2019" s="195"/>
    </row>
    <row r="2020" spans="1:50" x14ac:dyDescent="0.35">
      <c r="A2020" s="27" t="s">
        <v>145</v>
      </c>
      <c r="B2020" s="3" t="s">
        <v>236</v>
      </c>
      <c r="C2020" s="3" t="s">
        <v>335</v>
      </c>
      <c r="D2020" s="3" t="s">
        <v>327</v>
      </c>
      <c r="E2020" s="3"/>
      <c r="F2020" s="3"/>
      <c r="G2020" s="3"/>
      <c r="H2020" s="3"/>
      <c r="I2020" s="3"/>
      <c r="J2020" s="3"/>
      <c r="K2020" s="3"/>
      <c r="L2020" s="3"/>
      <c r="M2020" s="3"/>
      <c r="N2020" s="3"/>
      <c r="O2020" s="3"/>
      <c r="P2020" s="3"/>
      <c r="Q2020" s="3"/>
      <c r="R2020" s="3">
        <v>1</v>
      </c>
      <c r="S2020" s="3"/>
      <c r="T2020" s="3"/>
      <c r="U2020" s="3"/>
      <c r="V2020" s="3"/>
      <c r="W2020" s="3"/>
      <c r="X2020" s="3"/>
      <c r="Y2020" s="3"/>
      <c r="Z2020" s="3"/>
      <c r="AA2020" s="3"/>
      <c r="AB2020" s="3"/>
      <c r="AC2020" s="3"/>
      <c r="AD2020" s="3"/>
      <c r="AE2020" s="3"/>
      <c r="AF2020" s="3"/>
      <c r="AG2020" s="3"/>
      <c r="AH2020" s="3"/>
      <c r="AI2020" s="3"/>
      <c r="AJ2020" s="3"/>
      <c r="AK2020" s="3"/>
      <c r="AL2020" s="3"/>
      <c r="AM2020" s="3"/>
      <c r="AN2020" s="3"/>
      <c r="AO2020" s="3"/>
      <c r="AP2020" s="3"/>
      <c r="AQ2020" s="3"/>
      <c r="AR2020" s="3"/>
      <c r="AS2020" s="3"/>
      <c r="AT2020" s="3"/>
      <c r="AU2020" s="3"/>
      <c r="AV2020" s="3"/>
      <c r="AW2020" s="3"/>
      <c r="AX2020" s="10"/>
    </row>
    <row r="2021" spans="1:50" x14ac:dyDescent="0.35">
      <c r="A2021" s="27" t="s">
        <v>145</v>
      </c>
      <c r="B2021" s="3" t="s">
        <v>236</v>
      </c>
      <c r="C2021" s="3" t="s">
        <v>335</v>
      </c>
      <c r="D2021" s="3" t="s">
        <v>167</v>
      </c>
      <c r="E2021" s="3"/>
      <c r="F2021" s="3"/>
      <c r="G2021" s="3"/>
      <c r="H2021" s="3"/>
      <c r="I2021" s="3"/>
      <c r="J2021" s="3"/>
      <c r="K2021" s="3"/>
      <c r="L2021" s="3"/>
      <c r="M2021" s="3"/>
      <c r="N2021" s="3"/>
      <c r="O2021" s="3"/>
      <c r="P2021" s="3"/>
      <c r="Q2021" s="3"/>
      <c r="R2021" s="3">
        <v>0</v>
      </c>
      <c r="S2021" s="3"/>
      <c r="T2021" s="3"/>
      <c r="U2021" s="3"/>
      <c r="V2021" s="3"/>
      <c r="W2021" s="3"/>
      <c r="X2021" s="3"/>
      <c r="Y2021" s="3"/>
      <c r="Z2021" s="3"/>
      <c r="AA2021" s="3"/>
      <c r="AB2021" s="3"/>
      <c r="AC2021" s="3"/>
      <c r="AD2021" s="3"/>
      <c r="AE2021" s="3"/>
      <c r="AF2021" s="3"/>
      <c r="AG2021" s="3"/>
      <c r="AH2021" s="3"/>
      <c r="AI2021" s="3"/>
      <c r="AJ2021" s="3"/>
      <c r="AK2021" s="3"/>
      <c r="AL2021" s="3"/>
      <c r="AM2021" s="3"/>
      <c r="AN2021" s="3"/>
      <c r="AO2021" s="3"/>
      <c r="AP2021" s="3"/>
      <c r="AQ2021" s="3"/>
      <c r="AR2021" s="3"/>
      <c r="AS2021" s="3"/>
      <c r="AT2021" s="3"/>
      <c r="AU2021" s="3"/>
      <c r="AV2021" s="3"/>
      <c r="AW2021" s="3"/>
      <c r="AX2021" s="10"/>
    </row>
    <row r="2022" spans="1:50" x14ac:dyDescent="0.35">
      <c r="A2022" s="27" t="s">
        <v>145</v>
      </c>
      <c r="B2022" s="3" t="s">
        <v>236</v>
      </c>
      <c r="C2022" s="3" t="s">
        <v>335</v>
      </c>
      <c r="D2022" s="3" t="s">
        <v>132</v>
      </c>
      <c r="E2022" s="3"/>
      <c r="F2022" s="3"/>
      <c r="G2022" s="3"/>
      <c r="H2022" s="3"/>
      <c r="I2022" s="3"/>
      <c r="J2022" s="3"/>
      <c r="K2022" s="3"/>
      <c r="L2022" s="3"/>
      <c r="M2022" s="3"/>
      <c r="N2022" s="3"/>
      <c r="O2022" s="3"/>
      <c r="P2022" s="3"/>
      <c r="Q2022" s="3"/>
      <c r="R2022" s="3">
        <v>1</v>
      </c>
      <c r="S2022" s="3"/>
      <c r="T2022" s="3"/>
      <c r="U2022" s="3"/>
      <c r="V2022" s="3"/>
      <c r="W2022" s="3"/>
      <c r="X2022" s="3"/>
      <c r="Y2022" s="3"/>
      <c r="Z2022" s="3"/>
      <c r="AA2022" s="3"/>
      <c r="AB2022" s="3"/>
      <c r="AC2022" s="3"/>
      <c r="AD2022" s="3"/>
      <c r="AE2022" s="3"/>
      <c r="AF2022" s="3"/>
      <c r="AG2022" s="3"/>
      <c r="AH2022" s="3"/>
      <c r="AI2022" s="3"/>
      <c r="AJ2022" s="3"/>
      <c r="AK2022" s="3"/>
      <c r="AL2022" s="3"/>
      <c r="AM2022" s="3"/>
      <c r="AN2022" s="3"/>
      <c r="AO2022" s="3"/>
      <c r="AP2022" s="3"/>
      <c r="AQ2022" s="3"/>
      <c r="AR2022" s="3"/>
      <c r="AS2022" s="3"/>
      <c r="AT2022" s="3"/>
      <c r="AU2022" s="3"/>
      <c r="AV2022" s="3"/>
      <c r="AW2022" s="3"/>
      <c r="AX2022" s="10"/>
    </row>
    <row r="2023" spans="1:50" x14ac:dyDescent="0.35">
      <c r="A2023" s="27" t="s">
        <v>145</v>
      </c>
      <c r="B2023" s="3" t="s">
        <v>236</v>
      </c>
      <c r="C2023" s="3" t="s">
        <v>336</v>
      </c>
      <c r="D2023" s="3" t="s">
        <v>162</v>
      </c>
      <c r="E2023" s="145"/>
      <c r="F2023" s="145"/>
      <c r="G2023" s="145"/>
      <c r="H2023" s="145"/>
      <c r="I2023" s="145"/>
      <c r="J2023" s="145"/>
      <c r="K2023" s="145"/>
      <c r="L2023" s="145">
        <v>135.22</v>
      </c>
      <c r="M2023" s="145"/>
      <c r="N2023" s="145"/>
      <c r="O2023" s="145">
        <v>80.22</v>
      </c>
      <c r="P2023" s="145">
        <v>0</v>
      </c>
      <c r="Q2023" s="145"/>
      <c r="R2023" s="145"/>
      <c r="S2023" s="145"/>
      <c r="T2023" s="145">
        <v>55</v>
      </c>
      <c r="U2023" s="145">
        <v>80.22</v>
      </c>
      <c r="V2023" s="145">
        <v>80.22</v>
      </c>
      <c r="W2023" s="145">
        <v>80.22</v>
      </c>
      <c r="X2023" s="145">
        <v>80.22</v>
      </c>
      <c r="Y2023" s="145"/>
      <c r="Z2023" s="145"/>
      <c r="AA2023" s="145">
        <v>80.22</v>
      </c>
      <c r="AB2023" s="145"/>
      <c r="AC2023" s="145">
        <v>80.22</v>
      </c>
      <c r="AD2023" s="145"/>
      <c r="AE2023" s="145">
        <v>155.22</v>
      </c>
      <c r="AF2023" s="145">
        <v>79</v>
      </c>
      <c r="AG2023" s="145">
        <v>50</v>
      </c>
      <c r="AH2023" s="145">
        <v>55</v>
      </c>
      <c r="AI2023" s="145"/>
      <c r="AJ2023" s="145"/>
      <c r="AK2023" s="145"/>
      <c r="AL2023" s="145">
        <v>135.22</v>
      </c>
      <c r="AM2023" s="145">
        <v>162.75</v>
      </c>
      <c r="AN2023" s="145">
        <v>110</v>
      </c>
      <c r="AO2023" s="145">
        <v>159.63999999999999</v>
      </c>
      <c r="AP2023" s="145">
        <v>79.42</v>
      </c>
      <c r="AQ2023" s="145"/>
      <c r="AR2023" s="145"/>
      <c r="AS2023" s="145"/>
      <c r="AT2023" s="145">
        <v>79</v>
      </c>
      <c r="AU2023" s="145">
        <v>49.25</v>
      </c>
      <c r="AV2023" s="145"/>
      <c r="AW2023" s="145">
        <v>72.2</v>
      </c>
      <c r="AX2023" s="195"/>
    </row>
    <row r="2024" spans="1:50" x14ac:dyDescent="0.35">
      <c r="A2024" s="27" t="s">
        <v>145</v>
      </c>
      <c r="B2024" s="3" t="s">
        <v>236</v>
      </c>
      <c r="C2024" s="3" t="s">
        <v>336</v>
      </c>
      <c r="D2024" s="3" t="s">
        <v>166</v>
      </c>
      <c r="E2024" s="145"/>
      <c r="F2024" s="145"/>
      <c r="G2024" s="145"/>
      <c r="H2024" s="145"/>
      <c r="I2024" s="145"/>
      <c r="J2024" s="145"/>
      <c r="K2024" s="145"/>
      <c r="L2024" s="145">
        <v>67.61</v>
      </c>
      <c r="M2024" s="145"/>
      <c r="N2024" s="145"/>
      <c r="O2024" s="145">
        <v>80.22</v>
      </c>
      <c r="P2024" s="145">
        <v>0</v>
      </c>
      <c r="Q2024" s="145"/>
      <c r="R2024" s="145"/>
      <c r="S2024" s="145"/>
      <c r="T2024" s="145">
        <v>55</v>
      </c>
      <c r="U2024" s="145">
        <v>80.22</v>
      </c>
      <c r="V2024" s="145">
        <v>80.22</v>
      </c>
      <c r="W2024" s="145">
        <v>80.22</v>
      </c>
      <c r="X2024" s="145">
        <v>80.22</v>
      </c>
      <c r="Y2024" s="145"/>
      <c r="Z2024" s="145"/>
      <c r="AA2024" s="145">
        <v>80.22</v>
      </c>
      <c r="AB2024" s="145"/>
      <c r="AC2024" s="145">
        <v>40.11</v>
      </c>
      <c r="AD2024" s="145"/>
      <c r="AE2024" s="145">
        <v>77.61</v>
      </c>
      <c r="AF2024" s="145">
        <v>79</v>
      </c>
      <c r="AG2024" s="145">
        <v>50</v>
      </c>
      <c r="AH2024" s="145">
        <v>55</v>
      </c>
      <c r="AI2024" s="145"/>
      <c r="AJ2024" s="145"/>
      <c r="AK2024" s="145"/>
      <c r="AL2024" s="145">
        <v>67.61</v>
      </c>
      <c r="AM2024" s="145">
        <v>40.69</v>
      </c>
      <c r="AN2024" s="145">
        <v>55</v>
      </c>
      <c r="AO2024" s="145">
        <v>79.819999999999993</v>
      </c>
      <c r="AP2024" s="145">
        <v>79.42</v>
      </c>
      <c r="AQ2024" s="145"/>
      <c r="AR2024" s="145"/>
      <c r="AS2024" s="145"/>
      <c r="AT2024" s="145">
        <v>79</v>
      </c>
      <c r="AU2024" s="145">
        <v>49.25</v>
      </c>
      <c r="AV2024" s="145"/>
      <c r="AW2024" s="145">
        <v>72.2</v>
      </c>
      <c r="AX2024" s="195"/>
    </row>
    <row r="2025" spans="1:50" x14ac:dyDescent="0.35">
      <c r="A2025" s="27" t="s">
        <v>145</v>
      </c>
      <c r="B2025" s="3" t="s">
        <v>236</v>
      </c>
      <c r="C2025" s="3" t="s">
        <v>336</v>
      </c>
      <c r="D2025" s="3" t="s">
        <v>327</v>
      </c>
      <c r="E2025" s="3"/>
      <c r="F2025" s="3"/>
      <c r="G2025" s="3"/>
      <c r="H2025" s="3"/>
      <c r="I2025" s="3"/>
      <c r="J2025" s="3"/>
      <c r="K2025" s="3"/>
      <c r="L2025" s="3">
        <v>2</v>
      </c>
      <c r="M2025" s="3"/>
      <c r="N2025" s="3"/>
      <c r="O2025" s="3">
        <v>1</v>
      </c>
      <c r="P2025" s="3">
        <v>1</v>
      </c>
      <c r="Q2025" s="3"/>
      <c r="R2025" s="3"/>
      <c r="S2025" s="3"/>
      <c r="T2025" s="3">
        <v>1</v>
      </c>
      <c r="U2025" s="3">
        <v>1</v>
      </c>
      <c r="V2025" s="3">
        <v>1</v>
      </c>
      <c r="W2025" s="3">
        <v>1</v>
      </c>
      <c r="X2025" s="3">
        <v>1</v>
      </c>
      <c r="Y2025" s="3"/>
      <c r="Z2025" s="3"/>
      <c r="AA2025" s="3">
        <v>1</v>
      </c>
      <c r="AB2025" s="3"/>
      <c r="AC2025" s="3">
        <v>2</v>
      </c>
      <c r="AD2025" s="3"/>
      <c r="AE2025" s="3">
        <v>2</v>
      </c>
      <c r="AF2025" s="3">
        <v>1</v>
      </c>
      <c r="AG2025" s="3">
        <v>1</v>
      </c>
      <c r="AH2025" s="3">
        <v>1</v>
      </c>
      <c r="AI2025" s="3"/>
      <c r="AJ2025" s="3"/>
      <c r="AK2025" s="3"/>
      <c r="AL2025" s="3">
        <v>2</v>
      </c>
      <c r="AM2025" s="3">
        <v>4</v>
      </c>
      <c r="AN2025" s="3">
        <v>2</v>
      </c>
      <c r="AO2025" s="3">
        <v>2</v>
      </c>
      <c r="AP2025" s="3">
        <v>1</v>
      </c>
      <c r="AQ2025" s="3"/>
      <c r="AR2025" s="3"/>
      <c r="AS2025" s="3"/>
      <c r="AT2025" s="3">
        <v>1</v>
      </c>
      <c r="AU2025" s="3">
        <v>1</v>
      </c>
      <c r="AV2025" s="3"/>
      <c r="AW2025" s="3">
        <v>1</v>
      </c>
      <c r="AX2025" s="10"/>
    </row>
    <row r="2026" spans="1:50" x14ac:dyDescent="0.35">
      <c r="A2026" s="27" t="s">
        <v>145</v>
      </c>
      <c r="B2026" s="3" t="s">
        <v>236</v>
      </c>
      <c r="C2026" s="3" t="s">
        <v>336</v>
      </c>
      <c r="D2026" s="3" t="s">
        <v>167</v>
      </c>
      <c r="E2026" s="3"/>
      <c r="F2026" s="3"/>
      <c r="G2026" s="3"/>
      <c r="H2026" s="3"/>
      <c r="I2026" s="3"/>
      <c r="J2026" s="3"/>
      <c r="K2026" s="3"/>
      <c r="L2026" s="3">
        <v>0</v>
      </c>
      <c r="M2026" s="3"/>
      <c r="N2026" s="3"/>
      <c r="O2026" s="3">
        <v>0</v>
      </c>
      <c r="P2026" s="3">
        <v>0</v>
      </c>
      <c r="Q2026" s="3"/>
      <c r="R2026" s="3"/>
      <c r="S2026" s="3"/>
      <c r="T2026" s="3">
        <v>0</v>
      </c>
      <c r="U2026" s="3">
        <v>0</v>
      </c>
      <c r="V2026" s="3">
        <v>0</v>
      </c>
      <c r="W2026" s="3">
        <v>0</v>
      </c>
      <c r="X2026" s="3">
        <v>0</v>
      </c>
      <c r="Y2026" s="3"/>
      <c r="Z2026" s="3"/>
      <c r="AA2026" s="3">
        <v>0</v>
      </c>
      <c r="AB2026" s="3"/>
      <c r="AC2026" s="3">
        <v>0</v>
      </c>
      <c r="AD2026" s="3"/>
      <c r="AE2026" s="3">
        <v>0</v>
      </c>
      <c r="AF2026" s="3">
        <v>0</v>
      </c>
      <c r="AG2026" s="3">
        <v>0</v>
      </c>
      <c r="AH2026" s="3">
        <v>0</v>
      </c>
      <c r="AI2026" s="3"/>
      <c r="AJ2026" s="3"/>
      <c r="AK2026" s="3"/>
      <c r="AL2026" s="3">
        <v>0</v>
      </c>
      <c r="AM2026" s="3">
        <v>0</v>
      </c>
      <c r="AN2026" s="3">
        <v>0</v>
      </c>
      <c r="AO2026" s="3">
        <v>0</v>
      </c>
      <c r="AP2026" s="3">
        <v>0</v>
      </c>
      <c r="AQ2026" s="3"/>
      <c r="AR2026" s="3"/>
      <c r="AS2026" s="3"/>
      <c r="AT2026" s="3">
        <v>0</v>
      </c>
      <c r="AU2026" s="3">
        <v>0</v>
      </c>
      <c r="AV2026" s="3"/>
      <c r="AW2026" s="3">
        <v>0</v>
      </c>
      <c r="AX2026" s="10"/>
    </row>
    <row r="2027" spans="1:50" x14ac:dyDescent="0.35">
      <c r="A2027" s="27" t="s">
        <v>145</v>
      </c>
      <c r="B2027" s="3" t="s">
        <v>236</v>
      </c>
      <c r="C2027" s="3" t="s">
        <v>336</v>
      </c>
      <c r="D2027" s="3" t="s">
        <v>132</v>
      </c>
      <c r="E2027" s="3"/>
      <c r="F2027" s="3"/>
      <c r="G2027" s="3"/>
      <c r="H2027" s="3"/>
      <c r="I2027" s="3"/>
      <c r="J2027" s="3"/>
      <c r="K2027" s="3"/>
      <c r="L2027" s="3">
        <v>2</v>
      </c>
      <c r="M2027" s="3"/>
      <c r="N2027" s="3"/>
      <c r="O2027" s="3">
        <v>1</v>
      </c>
      <c r="P2027" s="3">
        <v>1</v>
      </c>
      <c r="Q2027" s="3"/>
      <c r="R2027" s="3"/>
      <c r="S2027" s="3"/>
      <c r="T2027" s="3">
        <v>1</v>
      </c>
      <c r="U2027" s="3">
        <v>1</v>
      </c>
      <c r="V2027" s="3">
        <v>1</v>
      </c>
      <c r="W2027" s="3">
        <v>1</v>
      </c>
      <c r="X2027" s="3">
        <v>1</v>
      </c>
      <c r="Y2027" s="3"/>
      <c r="Z2027" s="3"/>
      <c r="AA2027" s="3">
        <v>1</v>
      </c>
      <c r="AB2027" s="3"/>
      <c r="AC2027" s="3">
        <v>2</v>
      </c>
      <c r="AD2027" s="3"/>
      <c r="AE2027" s="3">
        <v>2</v>
      </c>
      <c r="AF2027" s="3">
        <v>1</v>
      </c>
      <c r="AG2027" s="3">
        <v>1</v>
      </c>
      <c r="AH2027" s="3">
        <v>1</v>
      </c>
      <c r="AI2027" s="3"/>
      <c r="AJ2027" s="3"/>
      <c r="AK2027" s="3"/>
      <c r="AL2027" s="3">
        <v>2</v>
      </c>
      <c r="AM2027" s="3">
        <v>4</v>
      </c>
      <c r="AN2027" s="3">
        <v>2</v>
      </c>
      <c r="AO2027" s="3">
        <v>2</v>
      </c>
      <c r="AP2027" s="3">
        <v>1</v>
      </c>
      <c r="AQ2027" s="3"/>
      <c r="AR2027" s="3"/>
      <c r="AS2027" s="3"/>
      <c r="AT2027" s="3">
        <v>1</v>
      </c>
      <c r="AU2027" s="3">
        <v>1</v>
      </c>
      <c r="AV2027" s="3"/>
      <c r="AW2027" s="3">
        <v>1</v>
      </c>
      <c r="AX2027" s="10"/>
    </row>
    <row r="2028" spans="1:50" x14ac:dyDescent="0.35">
      <c r="A2028" s="27" t="s">
        <v>145</v>
      </c>
      <c r="B2028" s="3" t="s">
        <v>236</v>
      </c>
      <c r="C2028" s="3" t="s">
        <v>337</v>
      </c>
      <c r="D2028" s="3" t="s">
        <v>162</v>
      </c>
      <c r="E2028" s="145">
        <v>8409.07</v>
      </c>
      <c r="F2028" s="145">
        <v>11687.56</v>
      </c>
      <c r="G2028" s="145">
        <v>11159.47</v>
      </c>
      <c r="H2028" s="145">
        <v>12212.78</v>
      </c>
      <c r="I2028" s="145">
        <v>9653.49</v>
      </c>
      <c r="J2028" s="145">
        <v>13586</v>
      </c>
      <c r="K2028" s="145">
        <v>10169.39</v>
      </c>
      <c r="L2028" s="145">
        <v>14734.23</v>
      </c>
      <c r="M2028" s="145">
        <v>12984.19</v>
      </c>
      <c r="N2028" s="145">
        <v>12988.93</v>
      </c>
      <c r="O2028" s="145">
        <v>9004.0300000000007</v>
      </c>
      <c r="P2028" s="145">
        <v>9736.5499999999993</v>
      </c>
      <c r="Q2028" s="145">
        <v>13766.69</v>
      </c>
      <c r="R2028" s="145">
        <v>19072.2</v>
      </c>
      <c r="S2028" s="145">
        <v>18864.98</v>
      </c>
      <c r="T2028" s="145">
        <v>19242.27</v>
      </c>
      <c r="U2028" s="145">
        <v>23605.35</v>
      </c>
      <c r="V2028" s="145">
        <v>23611.919999999998</v>
      </c>
      <c r="W2028" s="145">
        <v>17226.400000000001</v>
      </c>
      <c r="X2028" s="145">
        <v>20540.150000000001</v>
      </c>
      <c r="Y2028" s="145">
        <v>19705.47</v>
      </c>
      <c r="Z2028" s="145">
        <v>25884.83</v>
      </c>
      <c r="AA2028" s="145">
        <v>17393.650000000001</v>
      </c>
      <c r="AB2028" s="145">
        <v>12409.46</v>
      </c>
      <c r="AC2028" s="145">
        <v>15574.59</v>
      </c>
      <c r="AD2028" s="145">
        <v>13890.27</v>
      </c>
      <c r="AE2028" s="145">
        <v>11663.36</v>
      </c>
      <c r="AF2028" s="145">
        <v>10705.48</v>
      </c>
      <c r="AG2028" s="145">
        <v>11740.19</v>
      </c>
      <c r="AH2028" s="145">
        <v>12389.52</v>
      </c>
      <c r="AI2028" s="145">
        <v>14782.03</v>
      </c>
      <c r="AJ2028" s="145">
        <v>16039.22</v>
      </c>
      <c r="AK2028" s="145">
        <v>15147.49</v>
      </c>
      <c r="AL2028" s="145">
        <v>19045.62</v>
      </c>
      <c r="AM2028" s="145">
        <v>17325.86</v>
      </c>
      <c r="AN2028" s="145">
        <v>11740.48</v>
      </c>
      <c r="AO2028" s="145">
        <v>18825.43</v>
      </c>
      <c r="AP2028" s="145">
        <v>18623.21</v>
      </c>
      <c r="AQ2028" s="145">
        <v>11425.85</v>
      </c>
      <c r="AR2028" s="145">
        <v>7372.89</v>
      </c>
      <c r="AS2028" s="145">
        <v>9288.2199999999993</v>
      </c>
      <c r="AT2028" s="145">
        <v>16442.22</v>
      </c>
      <c r="AU2028" s="145">
        <v>11483.17</v>
      </c>
      <c r="AV2028" s="145">
        <v>11099.27</v>
      </c>
      <c r="AW2028" s="145">
        <v>10525.97</v>
      </c>
      <c r="AX2028" s="195">
        <v>13831.84</v>
      </c>
    </row>
    <row r="2029" spans="1:50" x14ac:dyDescent="0.35">
      <c r="A2029" s="27" t="s">
        <v>145</v>
      </c>
      <c r="B2029" s="3" t="s">
        <v>236</v>
      </c>
      <c r="C2029" s="3" t="s">
        <v>337</v>
      </c>
      <c r="D2029" s="3" t="s">
        <v>166</v>
      </c>
      <c r="E2029" s="145">
        <v>350.38</v>
      </c>
      <c r="F2029" s="145">
        <v>403.02</v>
      </c>
      <c r="G2029" s="145">
        <v>485.19</v>
      </c>
      <c r="H2029" s="145">
        <v>452.33</v>
      </c>
      <c r="I2029" s="145">
        <v>482.67</v>
      </c>
      <c r="J2029" s="145">
        <v>424.56</v>
      </c>
      <c r="K2029" s="145">
        <v>442.15</v>
      </c>
      <c r="L2029" s="145">
        <v>420.98</v>
      </c>
      <c r="M2029" s="145">
        <v>480.9</v>
      </c>
      <c r="N2029" s="145">
        <v>371.11</v>
      </c>
      <c r="O2029" s="145">
        <v>333.48</v>
      </c>
      <c r="P2029" s="145">
        <v>304.27</v>
      </c>
      <c r="Q2029" s="145">
        <v>444.09</v>
      </c>
      <c r="R2029" s="145">
        <v>596.01</v>
      </c>
      <c r="S2029" s="145">
        <v>608.54999999999995</v>
      </c>
      <c r="T2029" s="145">
        <v>481.06</v>
      </c>
      <c r="U2029" s="145">
        <v>761.46</v>
      </c>
      <c r="V2029" s="145">
        <v>674.63</v>
      </c>
      <c r="W2029" s="145">
        <v>638.01</v>
      </c>
      <c r="X2029" s="145">
        <v>641.88</v>
      </c>
      <c r="Y2029" s="145">
        <v>703.77</v>
      </c>
      <c r="Z2029" s="145">
        <v>784.39</v>
      </c>
      <c r="AA2029" s="145">
        <v>695.75</v>
      </c>
      <c r="AB2029" s="145">
        <v>496.38</v>
      </c>
      <c r="AC2029" s="145">
        <v>502.41</v>
      </c>
      <c r="AD2029" s="145">
        <v>478.97</v>
      </c>
      <c r="AE2029" s="145">
        <v>431.98</v>
      </c>
      <c r="AF2029" s="145">
        <v>396.5</v>
      </c>
      <c r="AG2029" s="145">
        <v>391.34</v>
      </c>
      <c r="AH2029" s="145">
        <v>326.04000000000002</v>
      </c>
      <c r="AI2029" s="145">
        <v>369.55</v>
      </c>
      <c r="AJ2029" s="145">
        <v>433.49</v>
      </c>
      <c r="AK2029" s="145">
        <v>473.36</v>
      </c>
      <c r="AL2029" s="145">
        <v>414.04</v>
      </c>
      <c r="AM2029" s="145">
        <v>353.59</v>
      </c>
      <c r="AN2029" s="145">
        <v>293.51</v>
      </c>
      <c r="AO2029" s="145">
        <v>470.64</v>
      </c>
      <c r="AP2029" s="145">
        <v>387.98</v>
      </c>
      <c r="AQ2029" s="145">
        <v>380.86</v>
      </c>
      <c r="AR2029" s="145">
        <v>819.21</v>
      </c>
      <c r="AS2029" s="145">
        <v>663.44</v>
      </c>
      <c r="AT2029" s="145">
        <v>513.82000000000005</v>
      </c>
      <c r="AU2029" s="145">
        <v>441.66</v>
      </c>
      <c r="AV2029" s="145">
        <v>504.51</v>
      </c>
      <c r="AW2029" s="145">
        <v>501.24</v>
      </c>
      <c r="AX2029" s="195">
        <v>727.99</v>
      </c>
    </row>
    <row r="2030" spans="1:50" x14ac:dyDescent="0.35">
      <c r="A2030" s="27" t="s">
        <v>145</v>
      </c>
      <c r="B2030" s="3" t="s">
        <v>236</v>
      </c>
      <c r="C2030" s="3" t="s">
        <v>337</v>
      </c>
      <c r="D2030" s="3" t="s">
        <v>327</v>
      </c>
      <c r="E2030" s="3">
        <v>112</v>
      </c>
      <c r="F2030" s="3">
        <v>167</v>
      </c>
      <c r="G2030" s="3">
        <v>152</v>
      </c>
      <c r="H2030" s="3">
        <v>166</v>
      </c>
      <c r="I2030" s="3">
        <v>120</v>
      </c>
      <c r="J2030" s="3">
        <v>157</v>
      </c>
      <c r="K2030" s="3">
        <v>124</v>
      </c>
      <c r="L2030" s="3">
        <v>171</v>
      </c>
      <c r="M2030" s="3">
        <v>153</v>
      </c>
      <c r="N2030" s="3">
        <v>354</v>
      </c>
      <c r="O2030" s="3">
        <v>122</v>
      </c>
      <c r="P2030" s="3">
        <v>128</v>
      </c>
      <c r="Q2030" s="3">
        <v>130</v>
      </c>
      <c r="R2030" s="3">
        <v>147</v>
      </c>
      <c r="S2030" s="3">
        <v>161</v>
      </c>
      <c r="T2030" s="3">
        <v>183</v>
      </c>
      <c r="U2030" s="3">
        <v>221</v>
      </c>
      <c r="V2030" s="3">
        <v>213</v>
      </c>
      <c r="W2030" s="3">
        <v>191</v>
      </c>
      <c r="X2030" s="3">
        <v>197</v>
      </c>
      <c r="Y2030" s="3">
        <v>202</v>
      </c>
      <c r="Z2030" s="3">
        <v>229</v>
      </c>
      <c r="AA2030" s="3">
        <v>188</v>
      </c>
      <c r="AB2030" s="3">
        <v>157</v>
      </c>
      <c r="AC2030" s="3">
        <v>194</v>
      </c>
      <c r="AD2030" s="3">
        <v>173</v>
      </c>
      <c r="AE2030" s="3">
        <v>159</v>
      </c>
      <c r="AF2030" s="3">
        <v>133</v>
      </c>
      <c r="AG2030" s="3">
        <v>150</v>
      </c>
      <c r="AH2030" s="3">
        <v>178</v>
      </c>
      <c r="AI2030" s="3">
        <v>163</v>
      </c>
      <c r="AJ2030" s="3">
        <v>170</v>
      </c>
      <c r="AK2030" s="3">
        <v>161</v>
      </c>
      <c r="AL2030" s="3">
        <v>203</v>
      </c>
      <c r="AM2030" s="3">
        <v>175</v>
      </c>
      <c r="AN2030" s="3">
        <v>131</v>
      </c>
      <c r="AO2030" s="3">
        <v>226</v>
      </c>
      <c r="AP2030" s="3">
        <v>236</v>
      </c>
      <c r="AQ2030" s="3">
        <v>137</v>
      </c>
      <c r="AR2030" s="3">
        <v>78</v>
      </c>
      <c r="AS2030" s="3">
        <v>95</v>
      </c>
      <c r="AT2030" s="3">
        <v>173</v>
      </c>
      <c r="AU2030" s="3">
        <v>137</v>
      </c>
      <c r="AV2030" s="3">
        <v>146</v>
      </c>
      <c r="AW2030" s="3">
        <v>115</v>
      </c>
      <c r="AX2030" s="10">
        <v>156</v>
      </c>
    </row>
    <row r="2031" spans="1:50" x14ac:dyDescent="0.35">
      <c r="A2031" s="27" t="s">
        <v>145</v>
      </c>
      <c r="B2031" s="3" t="s">
        <v>236</v>
      </c>
      <c r="C2031" s="3" t="s">
        <v>337</v>
      </c>
      <c r="D2031" s="3" t="s">
        <v>167</v>
      </c>
      <c r="E2031" s="4">
        <v>2705</v>
      </c>
      <c r="F2031" s="4">
        <v>3438</v>
      </c>
      <c r="G2031" s="4">
        <v>3292</v>
      </c>
      <c r="H2031" s="4">
        <v>3698</v>
      </c>
      <c r="I2031" s="4">
        <v>2952</v>
      </c>
      <c r="J2031" s="4">
        <v>4916</v>
      </c>
      <c r="K2031" s="4">
        <v>3233</v>
      </c>
      <c r="L2031" s="4">
        <v>4669</v>
      </c>
      <c r="M2031" s="4">
        <v>4423</v>
      </c>
      <c r="N2031" s="4">
        <v>3504</v>
      </c>
      <c r="O2031" s="4">
        <v>2688</v>
      </c>
      <c r="P2031" s="4">
        <v>3045</v>
      </c>
      <c r="Q2031" s="4">
        <v>4314</v>
      </c>
      <c r="R2031" s="4">
        <v>6073</v>
      </c>
      <c r="S2031" s="4">
        <v>5962</v>
      </c>
      <c r="T2031" s="4">
        <v>5527</v>
      </c>
      <c r="U2031" s="4">
        <v>8024</v>
      </c>
      <c r="V2031" s="4">
        <v>8277</v>
      </c>
      <c r="W2031" s="4">
        <v>6152</v>
      </c>
      <c r="X2031" s="4">
        <v>5879</v>
      </c>
      <c r="Y2031" s="4">
        <v>5275</v>
      </c>
      <c r="Z2031" s="4">
        <v>7794</v>
      </c>
      <c r="AA2031" s="4">
        <v>4638</v>
      </c>
      <c r="AB2031" s="4">
        <v>3082</v>
      </c>
      <c r="AC2031" s="4">
        <v>3224</v>
      </c>
      <c r="AD2031" s="4">
        <v>2791</v>
      </c>
      <c r="AE2031" s="4">
        <v>3095</v>
      </c>
      <c r="AF2031" s="4">
        <v>2910</v>
      </c>
      <c r="AG2031" s="4">
        <v>3338</v>
      </c>
      <c r="AH2031" s="4">
        <v>3280</v>
      </c>
      <c r="AI2031" s="4">
        <v>4323</v>
      </c>
      <c r="AJ2031" s="4">
        <v>4094</v>
      </c>
      <c r="AK2031" s="4">
        <v>4069</v>
      </c>
      <c r="AL2031" s="4">
        <v>5008</v>
      </c>
      <c r="AM2031" s="4">
        <v>5310</v>
      </c>
      <c r="AN2031" s="4">
        <v>3475</v>
      </c>
      <c r="AO2031" s="4">
        <v>5212</v>
      </c>
      <c r="AP2031" s="4">
        <v>5134</v>
      </c>
      <c r="AQ2031" s="4">
        <v>3248</v>
      </c>
      <c r="AR2031" s="4">
        <v>2236</v>
      </c>
      <c r="AS2031" s="4">
        <v>3016</v>
      </c>
      <c r="AT2031" s="4">
        <v>5066</v>
      </c>
      <c r="AU2031" s="4">
        <v>3330</v>
      </c>
      <c r="AV2031" s="4">
        <v>3759</v>
      </c>
      <c r="AW2031" s="4">
        <v>3177</v>
      </c>
      <c r="AX2031" s="16">
        <v>4166</v>
      </c>
    </row>
    <row r="2032" spans="1:50" x14ac:dyDescent="0.35">
      <c r="A2032" s="27" t="s">
        <v>145</v>
      </c>
      <c r="B2032" s="3" t="s">
        <v>236</v>
      </c>
      <c r="C2032" s="3" t="s">
        <v>337</v>
      </c>
      <c r="D2032" s="3" t="s">
        <v>132</v>
      </c>
      <c r="E2032" s="3">
        <v>24</v>
      </c>
      <c r="F2032" s="3">
        <v>29</v>
      </c>
      <c r="G2032" s="3">
        <v>23</v>
      </c>
      <c r="H2032" s="3">
        <v>27</v>
      </c>
      <c r="I2032" s="3">
        <v>20</v>
      </c>
      <c r="J2032" s="3">
        <v>32</v>
      </c>
      <c r="K2032" s="3">
        <v>23</v>
      </c>
      <c r="L2032" s="3">
        <v>35</v>
      </c>
      <c r="M2032" s="3">
        <v>27</v>
      </c>
      <c r="N2032" s="3">
        <v>35</v>
      </c>
      <c r="O2032" s="3">
        <v>27</v>
      </c>
      <c r="P2032" s="3">
        <v>32</v>
      </c>
      <c r="Q2032" s="3">
        <v>31</v>
      </c>
      <c r="R2032" s="3">
        <v>32</v>
      </c>
      <c r="S2032" s="3">
        <v>31</v>
      </c>
      <c r="T2032" s="3">
        <v>40</v>
      </c>
      <c r="U2032" s="3">
        <v>31</v>
      </c>
      <c r="V2032" s="3">
        <v>35</v>
      </c>
      <c r="W2032" s="3">
        <v>27</v>
      </c>
      <c r="X2032" s="3">
        <v>32</v>
      </c>
      <c r="Y2032" s="3">
        <v>28</v>
      </c>
      <c r="Z2032" s="3">
        <v>33</v>
      </c>
      <c r="AA2032" s="3">
        <v>25</v>
      </c>
      <c r="AB2032" s="3">
        <v>25</v>
      </c>
      <c r="AC2032" s="3">
        <v>31</v>
      </c>
      <c r="AD2032" s="3">
        <v>29</v>
      </c>
      <c r="AE2032" s="3">
        <v>27</v>
      </c>
      <c r="AF2032" s="3">
        <v>27</v>
      </c>
      <c r="AG2032" s="3">
        <v>30</v>
      </c>
      <c r="AH2032" s="3">
        <v>38</v>
      </c>
      <c r="AI2032" s="3">
        <v>40</v>
      </c>
      <c r="AJ2032" s="3">
        <v>37</v>
      </c>
      <c r="AK2032" s="3">
        <v>32</v>
      </c>
      <c r="AL2032" s="3">
        <v>46</v>
      </c>
      <c r="AM2032" s="3">
        <v>49</v>
      </c>
      <c r="AN2032" s="3">
        <v>40</v>
      </c>
      <c r="AO2032" s="3">
        <v>40</v>
      </c>
      <c r="AP2032" s="3">
        <v>48</v>
      </c>
      <c r="AQ2032" s="3">
        <v>30</v>
      </c>
      <c r="AR2032" s="3">
        <v>9</v>
      </c>
      <c r="AS2032" s="3">
        <v>14</v>
      </c>
      <c r="AT2032" s="3">
        <v>32</v>
      </c>
      <c r="AU2032" s="3">
        <v>26</v>
      </c>
      <c r="AV2032" s="3">
        <v>22</v>
      </c>
      <c r="AW2032" s="3">
        <v>21</v>
      </c>
      <c r="AX2032" s="10">
        <v>19</v>
      </c>
    </row>
    <row r="2033" spans="1:50" x14ac:dyDescent="0.35">
      <c r="A2033" s="27" t="s">
        <v>145</v>
      </c>
      <c r="B2033" s="3" t="s">
        <v>236</v>
      </c>
      <c r="C2033" s="3" t="s">
        <v>342</v>
      </c>
      <c r="D2033" s="3" t="s">
        <v>162</v>
      </c>
      <c r="E2033" s="145"/>
      <c r="F2033" s="145"/>
      <c r="G2033" s="145"/>
      <c r="H2033" s="145"/>
      <c r="I2033" s="145"/>
      <c r="J2033" s="145"/>
      <c r="K2033" s="145"/>
      <c r="L2033" s="145"/>
      <c r="M2033" s="145"/>
      <c r="N2033" s="145"/>
      <c r="O2033" s="145"/>
      <c r="P2033" s="145"/>
      <c r="Q2033" s="145"/>
      <c r="R2033" s="145"/>
      <c r="S2033" s="145"/>
      <c r="T2033" s="145"/>
      <c r="U2033" s="145"/>
      <c r="V2033" s="145"/>
      <c r="W2033" s="145">
        <v>0</v>
      </c>
      <c r="X2033" s="145"/>
      <c r="Y2033" s="145"/>
      <c r="Z2033" s="145"/>
      <c r="AA2033" s="145"/>
      <c r="AB2033" s="145"/>
      <c r="AC2033" s="145"/>
      <c r="AD2033" s="145"/>
      <c r="AE2033" s="145"/>
      <c r="AF2033" s="145"/>
      <c r="AG2033" s="145"/>
      <c r="AH2033" s="145"/>
      <c r="AI2033" s="145"/>
      <c r="AJ2033" s="145"/>
      <c r="AK2033" s="145"/>
      <c r="AL2033" s="145"/>
      <c r="AM2033" s="145"/>
      <c r="AN2033" s="145"/>
      <c r="AO2033" s="145"/>
      <c r="AP2033" s="145"/>
      <c r="AQ2033" s="145"/>
      <c r="AR2033" s="145"/>
      <c r="AS2033" s="145"/>
      <c r="AT2033" s="145"/>
      <c r="AU2033" s="145"/>
      <c r="AV2033" s="145"/>
      <c r="AW2033" s="145"/>
      <c r="AX2033" s="195"/>
    </row>
    <row r="2034" spans="1:50" x14ac:dyDescent="0.35">
      <c r="A2034" s="27" t="s">
        <v>145</v>
      </c>
      <c r="B2034" s="3" t="s">
        <v>236</v>
      </c>
      <c r="C2034" s="3" t="s">
        <v>342</v>
      </c>
      <c r="D2034" s="3" t="s">
        <v>166</v>
      </c>
      <c r="E2034" s="145"/>
      <c r="F2034" s="145"/>
      <c r="G2034" s="145"/>
      <c r="H2034" s="145"/>
      <c r="I2034" s="145"/>
      <c r="J2034" s="145"/>
      <c r="K2034" s="145"/>
      <c r="L2034" s="145"/>
      <c r="M2034" s="145"/>
      <c r="N2034" s="145"/>
      <c r="O2034" s="145"/>
      <c r="P2034" s="145"/>
      <c r="Q2034" s="145"/>
      <c r="R2034" s="145"/>
      <c r="S2034" s="145"/>
      <c r="T2034" s="145"/>
      <c r="U2034" s="145"/>
      <c r="V2034" s="145"/>
      <c r="W2034" s="145">
        <v>0</v>
      </c>
      <c r="X2034" s="145"/>
      <c r="Y2034" s="145"/>
      <c r="Z2034" s="145"/>
      <c r="AA2034" s="145"/>
      <c r="AB2034" s="145"/>
      <c r="AC2034" s="145"/>
      <c r="AD2034" s="145"/>
      <c r="AE2034" s="145"/>
      <c r="AF2034" s="145"/>
      <c r="AG2034" s="145"/>
      <c r="AH2034" s="145"/>
      <c r="AI2034" s="145"/>
      <c r="AJ2034" s="145"/>
      <c r="AK2034" s="145"/>
      <c r="AL2034" s="145"/>
      <c r="AM2034" s="145"/>
      <c r="AN2034" s="145"/>
      <c r="AO2034" s="145"/>
      <c r="AP2034" s="145"/>
      <c r="AQ2034" s="145"/>
      <c r="AR2034" s="145"/>
      <c r="AS2034" s="145"/>
      <c r="AT2034" s="145"/>
      <c r="AU2034" s="145"/>
      <c r="AV2034" s="145"/>
      <c r="AW2034" s="145"/>
      <c r="AX2034" s="195"/>
    </row>
    <row r="2035" spans="1:50" x14ac:dyDescent="0.35">
      <c r="A2035" s="27" t="s">
        <v>145</v>
      </c>
      <c r="B2035" s="3" t="s">
        <v>236</v>
      </c>
      <c r="C2035" s="3" t="s">
        <v>342</v>
      </c>
      <c r="D2035" s="3" t="s">
        <v>327</v>
      </c>
      <c r="E2035" s="3"/>
      <c r="F2035" s="3"/>
      <c r="G2035" s="3"/>
      <c r="H2035" s="3"/>
      <c r="I2035" s="3"/>
      <c r="J2035" s="3"/>
      <c r="K2035" s="3"/>
      <c r="L2035" s="3"/>
      <c r="M2035" s="3"/>
      <c r="N2035" s="3"/>
      <c r="O2035" s="3"/>
      <c r="P2035" s="3"/>
      <c r="Q2035" s="3"/>
      <c r="R2035" s="3"/>
      <c r="S2035" s="3"/>
      <c r="T2035" s="3"/>
      <c r="U2035" s="3"/>
      <c r="V2035" s="3"/>
      <c r="W2035" s="3">
        <v>1</v>
      </c>
      <c r="X2035" s="3"/>
      <c r="Y2035" s="3"/>
      <c r="Z2035" s="3"/>
      <c r="AA2035" s="3"/>
      <c r="AB2035" s="3"/>
      <c r="AC2035" s="3"/>
      <c r="AD2035" s="3"/>
      <c r="AE2035" s="3"/>
      <c r="AF2035" s="3"/>
      <c r="AG2035" s="3"/>
      <c r="AH2035" s="3"/>
      <c r="AI2035" s="3"/>
      <c r="AJ2035" s="3"/>
      <c r="AK2035" s="3"/>
      <c r="AL2035" s="3"/>
      <c r="AM2035" s="3"/>
      <c r="AN2035" s="3"/>
      <c r="AO2035" s="3"/>
      <c r="AP2035" s="3"/>
      <c r="AQ2035" s="3"/>
      <c r="AR2035" s="3"/>
      <c r="AS2035" s="3"/>
      <c r="AT2035" s="3"/>
      <c r="AU2035" s="3"/>
      <c r="AV2035" s="3"/>
      <c r="AW2035" s="3"/>
      <c r="AX2035" s="10"/>
    </row>
    <row r="2036" spans="1:50" x14ac:dyDescent="0.35">
      <c r="A2036" s="27" t="s">
        <v>145</v>
      </c>
      <c r="B2036" s="3" t="s">
        <v>236</v>
      </c>
      <c r="C2036" s="3" t="s">
        <v>342</v>
      </c>
      <c r="D2036" s="3" t="s">
        <v>167</v>
      </c>
      <c r="E2036" s="3"/>
      <c r="F2036" s="3"/>
      <c r="G2036" s="3"/>
      <c r="H2036" s="3"/>
      <c r="I2036" s="3"/>
      <c r="J2036" s="3"/>
      <c r="K2036" s="3"/>
      <c r="L2036" s="3"/>
      <c r="M2036" s="3"/>
      <c r="N2036" s="3"/>
      <c r="O2036" s="3"/>
      <c r="P2036" s="3"/>
      <c r="Q2036" s="3"/>
      <c r="R2036" s="3"/>
      <c r="S2036" s="3"/>
      <c r="T2036" s="3"/>
      <c r="U2036" s="3"/>
      <c r="V2036" s="3"/>
      <c r="W2036" s="3">
        <v>0</v>
      </c>
      <c r="X2036" s="3"/>
      <c r="Y2036" s="3"/>
      <c r="Z2036" s="3"/>
      <c r="AA2036" s="3"/>
      <c r="AB2036" s="3"/>
      <c r="AC2036" s="3"/>
      <c r="AD2036" s="3"/>
      <c r="AE2036" s="3"/>
      <c r="AF2036" s="3"/>
      <c r="AG2036" s="3"/>
      <c r="AH2036" s="3"/>
      <c r="AI2036" s="3"/>
      <c r="AJ2036" s="3"/>
      <c r="AK2036" s="3"/>
      <c r="AL2036" s="3"/>
      <c r="AM2036" s="3"/>
      <c r="AN2036" s="3"/>
      <c r="AO2036" s="3"/>
      <c r="AP2036" s="3"/>
      <c r="AQ2036" s="3"/>
      <c r="AR2036" s="3"/>
      <c r="AS2036" s="3"/>
      <c r="AT2036" s="3"/>
      <c r="AU2036" s="3"/>
      <c r="AV2036" s="3"/>
      <c r="AW2036" s="3"/>
      <c r="AX2036" s="10"/>
    </row>
    <row r="2037" spans="1:50" x14ac:dyDescent="0.35">
      <c r="A2037" s="27" t="s">
        <v>145</v>
      </c>
      <c r="B2037" s="3" t="s">
        <v>236</v>
      </c>
      <c r="C2037" s="3" t="s">
        <v>342</v>
      </c>
      <c r="D2037" s="3" t="s">
        <v>132</v>
      </c>
      <c r="E2037" s="3"/>
      <c r="F2037" s="3"/>
      <c r="G2037" s="3"/>
      <c r="H2037" s="3"/>
      <c r="I2037" s="3"/>
      <c r="J2037" s="3"/>
      <c r="K2037" s="3"/>
      <c r="L2037" s="3"/>
      <c r="M2037" s="3"/>
      <c r="N2037" s="3"/>
      <c r="O2037" s="3"/>
      <c r="P2037" s="3"/>
      <c r="Q2037" s="3"/>
      <c r="R2037" s="3"/>
      <c r="S2037" s="3"/>
      <c r="T2037" s="3"/>
      <c r="U2037" s="3"/>
      <c r="V2037" s="3"/>
      <c r="W2037" s="3">
        <v>1</v>
      </c>
      <c r="X2037" s="3"/>
      <c r="Y2037" s="3"/>
      <c r="Z2037" s="3"/>
      <c r="AA2037" s="3"/>
      <c r="AB2037" s="3"/>
      <c r="AC2037" s="3"/>
      <c r="AD2037" s="3"/>
      <c r="AE2037" s="3"/>
      <c r="AF2037" s="3"/>
      <c r="AG2037" s="3"/>
      <c r="AH2037" s="3"/>
      <c r="AI2037" s="3"/>
      <c r="AJ2037" s="3"/>
      <c r="AK2037" s="3"/>
      <c r="AL2037" s="3"/>
      <c r="AM2037" s="3"/>
      <c r="AN2037" s="3"/>
      <c r="AO2037" s="3"/>
      <c r="AP2037" s="3"/>
      <c r="AQ2037" s="3"/>
      <c r="AR2037" s="3"/>
      <c r="AS2037" s="3"/>
      <c r="AT2037" s="3"/>
      <c r="AU2037" s="3"/>
      <c r="AV2037" s="3"/>
      <c r="AW2037" s="3"/>
      <c r="AX2037" s="10"/>
    </row>
    <row r="2038" spans="1:50" x14ac:dyDescent="0.35">
      <c r="A2038" s="27" t="s">
        <v>145</v>
      </c>
      <c r="B2038" s="3" t="s">
        <v>236</v>
      </c>
      <c r="C2038" s="3" t="s">
        <v>338</v>
      </c>
      <c r="D2038" s="3" t="s">
        <v>162</v>
      </c>
      <c r="E2038" s="145"/>
      <c r="F2038" s="145"/>
      <c r="G2038" s="145"/>
      <c r="H2038" s="145"/>
      <c r="I2038" s="145"/>
      <c r="J2038" s="145"/>
      <c r="K2038" s="145"/>
      <c r="L2038" s="145"/>
      <c r="M2038" s="145"/>
      <c r="N2038" s="145"/>
      <c r="O2038" s="145"/>
      <c r="P2038" s="145"/>
      <c r="Q2038" s="145"/>
      <c r="R2038" s="145"/>
      <c r="S2038" s="145">
        <v>4.2</v>
      </c>
      <c r="T2038" s="145"/>
      <c r="U2038" s="145"/>
      <c r="V2038" s="145"/>
      <c r="W2038" s="145"/>
      <c r="X2038" s="145"/>
      <c r="Y2038" s="145"/>
      <c r="Z2038" s="145"/>
      <c r="AA2038" s="145"/>
      <c r="AB2038" s="145"/>
      <c r="AC2038" s="145"/>
      <c r="AD2038" s="145"/>
      <c r="AE2038" s="145"/>
      <c r="AF2038" s="145"/>
      <c r="AG2038" s="145"/>
      <c r="AH2038" s="145"/>
      <c r="AI2038" s="145"/>
      <c r="AJ2038" s="145"/>
      <c r="AK2038" s="145"/>
      <c r="AL2038" s="145"/>
      <c r="AM2038" s="145"/>
      <c r="AN2038" s="145"/>
      <c r="AO2038" s="145"/>
      <c r="AP2038" s="145"/>
      <c r="AQ2038" s="145"/>
      <c r="AR2038" s="145"/>
      <c r="AS2038" s="145"/>
      <c r="AT2038" s="145"/>
      <c r="AU2038" s="145"/>
      <c r="AV2038" s="145"/>
      <c r="AW2038" s="145"/>
      <c r="AX2038" s="195"/>
    </row>
    <row r="2039" spans="1:50" x14ac:dyDescent="0.35">
      <c r="A2039" s="27" t="s">
        <v>145</v>
      </c>
      <c r="B2039" s="3" t="s">
        <v>236</v>
      </c>
      <c r="C2039" s="3" t="s">
        <v>338</v>
      </c>
      <c r="D2039" s="3" t="s">
        <v>166</v>
      </c>
      <c r="E2039" s="145"/>
      <c r="F2039" s="145"/>
      <c r="G2039" s="145"/>
      <c r="H2039" s="145"/>
      <c r="I2039" s="145"/>
      <c r="J2039" s="145"/>
      <c r="K2039" s="145"/>
      <c r="L2039" s="145"/>
      <c r="M2039" s="145"/>
      <c r="N2039" s="145"/>
      <c r="O2039" s="145"/>
      <c r="P2039" s="145"/>
      <c r="Q2039" s="145"/>
      <c r="R2039" s="145"/>
      <c r="S2039" s="145">
        <v>4.2</v>
      </c>
      <c r="T2039" s="145"/>
      <c r="U2039" s="145"/>
      <c r="V2039" s="145"/>
      <c r="W2039" s="145"/>
      <c r="X2039" s="145"/>
      <c r="Y2039" s="145"/>
      <c r="Z2039" s="145"/>
      <c r="AA2039" s="145"/>
      <c r="AB2039" s="145"/>
      <c r="AC2039" s="145"/>
      <c r="AD2039" s="145"/>
      <c r="AE2039" s="145"/>
      <c r="AF2039" s="145"/>
      <c r="AG2039" s="145"/>
      <c r="AH2039" s="145"/>
      <c r="AI2039" s="145"/>
      <c r="AJ2039" s="145"/>
      <c r="AK2039" s="145"/>
      <c r="AL2039" s="145"/>
      <c r="AM2039" s="145"/>
      <c r="AN2039" s="145"/>
      <c r="AO2039" s="145"/>
      <c r="AP2039" s="145"/>
      <c r="AQ2039" s="145"/>
      <c r="AR2039" s="145"/>
      <c r="AS2039" s="145"/>
      <c r="AT2039" s="145"/>
      <c r="AU2039" s="145"/>
      <c r="AV2039" s="145"/>
      <c r="AW2039" s="145"/>
      <c r="AX2039" s="195"/>
    </row>
    <row r="2040" spans="1:50" x14ac:dyDescent="0.35">
      <c r="A2040" s="27" t="s">
        <v>145</v>
      </c>
      <c r="B2040" s="3" t="s">
        <v>236</v>
      </c>
      <c r="C2040" s="3" t="s">
        <v>338</v>
      </c>
      <c r="D2040" s="3" t="s">
        <v>327</v>
      </c>
      <c r="E2040" s="3"/>
      <c r="F2040" s="3"/>
      <c r="G2040" s="3"/>
      <c r="H2040" s="3"/>
      <c r="I2040" s="3"/>
      <c r="J2040" s="3"/>
      <c r="K2040" s="3"/>
      <c r="L2040" s="3"/>
      <c r="M2040" s="3"/>
      <c r="N2040" s="3"/>
      <c r="O2040" s="3"/>
      <c r="P2040" s="3"/>
      <c r="Q2040" s="3"/>
      <c r="R2040" s="3"/>
      <c r="S2040" s="3">
        <v>0</v>
      </c>
      <c r="T2040" s="3"/>
      <c r="U2040" s="3"/>
      <c r="V2040" s="3"/>
      <c r="W2040" s="3"/>
      <c r="X2040" s="3"/>
      <c r="Y2040" s="3"/>
      <c r="Z2040" s="3"/>
      <c r="AA2040" s="3"/>
      <c r="AB2040" s="3"/>
      <c r="AC2040" s="3"/>
      <c r="AD2040" s="3"/>
      <c r="AE2040" s="3"/>
      <c r="AF2040" s="3"/>
      <c r="AG2040" s="3"/>
      <c r="AH2040" s="3"/>
      <c r="AI2040" s="3"/>
      <c r="AJ2040" s="3"/>
      <c r="AK2040" s="3"/>
      <c r="AL2040" s="3"/>
      <c r="AM2040" s="3"/>
      <c r="AN2040" s="3"/>
      <c r="AO2040" s="3"/>
      <c r="AP2040" s="3"/>
      <c r="AQ2040" s="3"/>
      <c r="AR2040" s="3"/>
      <c r="AS2040" s="3"/>
      <c r="AT2040" s="3"/>
      <c r="AU2040" s="3"/>
      <c r="AV2040" s="3"/>
      <c r="AW2040" s="3"/>
      <c r="AX2040" s="10"/>
    </row>
    <row r="2041" spans="1:50" x14ac:dyDescent="0.35">
      <c r="A2041" s="27" t="s">
        <v>145</v>
      </c>
      <c r="B2041" s="3" t="s">
        <v>236</v>
      </c>
      <c r="C2041" s="3" t="s">
        <v>338</v>
      </c>
      <c r="D2041" s="3" t="s">
        <v>167</v>
      </c>
      <c r="E2041" s="3"/>
      <c r="F2041" s="3"/>
      <c r="G2041" s="3"/>
      <c r="H2041" s="3"/>
      <c r="I2041" s="3"/>
      <c r="J2041" s="3"/>
      <c r="K2041" s="3"/>
      <c r="L2041" s="3"/>
      <c r="M2041" s="3"/>
      <c r="N2041" s="3"/>
      <c r="O2041" s="3"/>
      <c r="P2041" s="3"/>
      <c r="Q2041" s="3"/>
      <c r="R2041" s="3"/>
      <c r="S2041" s="3">
        <v>0</v>
      </c>
      <c r="T2041" s="3"/>
      <c r="U2041" s="3"/>
      <c r="V2041" s="3"/>
      <c r="W2041" s="3"/>
      <c r="X2041" s="3"/>
      <c r="Y2041" s="3"/>
      <c r="Z2041" s="3"/>
      <c r="AA2041" s="3"/>
      <c r="AB2041" s="3"/>
      <c r="AC2041" s="3"/>
      <c r="AD2041" s="3"/>
      <c r="AE2041" s="3"/>
      <c r="AF2041" s="3"/>
      <c r="AG2041" s="3"/>
      <c r="AH2041" s="3"/>
      <c r="AI2041" s="3"/>
      <c r="AJ2041" s="3"/>
      <c r="AK2041" s="3"/>
      <c r="AL2041" s="3"/>
      <c r="AM2041" s="3"/>
      <c r="AN2041" s="3"/>
      <c r="AO2041" s="3"/>
      <c r="AP2041" s="3"/>
      <c r="AQ2041" s="3"/>
      <c r="AR2041" s="3"/>
      <c r="AS2041" s="3"/>
      <c r="AT2041" s="3"/>
      <c r="AU2041" s="3"/>
      <c r="AV2041" s="3"/>
      <c r="AW2041" s="3"/>
      <c r="AX2041" s="10"/>
    </row>
    <row r="2042" spans="1:50" x14ac:dyDescent="0.35">
      <c r="A2042" s="27" t="s">
        <v>145</v>
      </c>
      <c r="B2042" s="3" t="s">
        <v>236</v>
      </c>
      <c r="C2042" s="3" t="s">
        <v>338</v>
      </c>
      <c r="D2042" s="3" t="s">
        <v>132</v>
      </c>
      <c r="E2042" s="3"/>
      <c r="F2042" s="3"/>
      <c r="G2042" s="3"/>
      <c r="H2042" s="3"/>
      <c r="I2042" s="3"/>
      <c r="J2042" s="3"/>
      <c r="K2042" s="3"/>
      <c r="L2042" s="3"/>
      <c r="M2042" s="3"/>
      <c r="N2042" s="3"/>
      <c r="O2042" s="3"/>
      <c r="P2042" s="3"/>
      <c r="Q2042" s="3"/>
      <c r="R2042" s="3"/>
      <c r="S2042" s="3">
        <v>1</v>
      </c>
      <c r="T2042" s="3"/>
      <c r="U2042" s="3"/>
      <c r="V2042" s="3"/>
      <c r="W2042" s="3"/>
      <c r="X2042" s="3"/>
      <c r="Y2042" s="3"/>
      <c r="Z2042" s="3"/>
      <c r="AA2042" s="3"/>
      <c r="AB2042" s="3"/>
      <c r="AC2042" s="3"/>
      <c r="AD2042" s="3"/>
      <c r="AE2042" s="3"/>
      <c r="AF2042" s="3"/>
      <c r="AG2042" s="3"/>
      <c r="AH2042" s="3"/>
      <c r="AI2042" s="3"/>
      <c r="AJ2042" s="3"/>
      <c r="AK2042" s="3"/>
      <c r="AL2042" s="3"/>
      <c r="AM2042" s="3"/>
      <c r="AN2042" s="3"/>
      <c r="AO2042" s="3"/>
      <c r="AP2042" s="3"/>
      <c r="AQ2042" s="3"/>
      <c r="AR2042" s="3"/>
      <c r="AS2042" s="3"/>
      <c r="AT2042" s="3"/>
      <c r="AU2042" s="3"/>
      <c r="AV2042" s="3"/>
      <c r="AW2042" s="3"/>
      <c r="AX2042" s="10"/>
    </row>
    <row r="2043" spans="1:50" x14ac:dyDescent="0.35">
      <c r="A2043" s="27" t="s">
        <v>145</v>
      </c>
      <c r="B2043" s="3" t="s">
        <v>236</v>
      </c>
      <c r="C2043" s="3" t="s">
        <v>339</v>
      </c>
      <c r="D2043" s="3" t="s">
        <v>162</v>
      </c>
      <c r="E2043" s="145">
        <v>5971.42</v>
      </c>
      <c r="F2043" s="145">
        <v>6419.8</v>
      </c>
      <c r="G2043" s="145">
        <v>8187.73</v>
      </c>
      <c r="H2043" s="145">
        <v>8006.46</v>
      </c>
      <c r="I2043" s="145">
        <v>9202.1299999999992</v>
      </c>
      <c r="J2043" s="145">
        <v>9574.8799999999992</v>
      </c>
      <c r="K2043" s="145">
        <v>6898.85</v>
      </c>
      <c r="L2043" s="145">
        <v>10123.52</v>
      </c>
      <c r="M2043" s="145">
        <v>5818.35</v>
      </c>
      <c r="N2043" s="145">
        <v>10239.77</v>
      </c>
      <c r="O2043" s="145">
        <v>10252.77</v>
      </c>
      <c r="P2043" s="145">
        <v>7580.35</v>
      </c>
      <c r="Q2043" s="145">
        <v>11748.34</v>
      </c>
      <c r="R2043" s="145">
        <v>13648.88</v>
      </c>
      <c r="S2043" s="145">
        <v>14056.5</v>
      </c>
      <c r="T2043" s="145">
        <v>15353.82</v>
      </c>
      <c r="U2043" s="145">
        <v>12398.98</v>
      </c>
      <c r="V2043" s="145">
        <v>13017.18</v>
      </c>
      <c r="W2043" s="145">
        <v>12017.82</v>
      </c>
      <c r="X2043" s="145">
        <v>12138.82</v>
      </c>
      <c r="Y2043" s="145">
        <v>10790.97</v>
      </c>
      <c r="Z2043" s="145">
        <v>16049.37</v>
      </c>
      <c r="AA2043" s="145">
        <v>14079.6</v>
      </c>
      <c r="AB2043" s="145">
        <v>11508.9</v>
      </c>
      <c r="AC2043" s="145">
        <v>13133.09</v>
      </c>
      <c r="AD2043" s="145">
        <v>15962.24</v>
      </c>
      <c r="AE2043" s="145">
        <v>15949.47</v>
      </c>
      <c r="AF2043" s="145">
        <v>17087</v>
      </c>
      <c r="AG2043" s="145">
        <v>25433.11</v>
      </c>
      <c r="AH2043" s="145">
        <v>23409.200000000001</v>
      </c>
      <c r="AI2043" s="145">
        <v>21063.8</v>
      </c>
      <c r="AJ2043" s="145">
        <v>22425.27</v>
      </c>
      <c r="AK2043" s="145">
        <v>21272.71</v>
      </c>
      <c r="AL2043" s="145">
        <v>24460.03</v>
      </c>
      <c r="AM2043" s="145">
        <v>22195.47</v>
      </c>
      <c r="AN2043" s="145">
        <v>24225.67</v>
      </c>
      <c r="AO2043" s="145">
        <v>22653.07</v>
      </c>
      <c r="AP2043" s="145">
        <v>22807.45</v>
      </c>
      <c r="AQ2043" s="145">
        <v>18429.79</v>
      </c>
      <c r="AR2043" s="145">
        <v>12077.57</v>
      </c>
      <c r="AS2043" s="145">
        <v>11399.25</v>
      </c>
      <c r="AT2043" s="145">
        <v>12471.38</v>
      </c>
      <c r="AU2043" s="145">
        <v>13922.71</v>
      </c>
      <c r="AV2043" s="145">
        <v>13500.33</v>
      </c>
      <c r="AW2043" s="145">
        <v>14432.09</v>
      </c>
      <c r="AX2043" s="195">
        <v>14432.99</v>
      </c>
    </row>
    <row r="2044" spans="1:50" x14ac:dyDescent="0.35">
      <c r="A2044" s="27" t="s">
        <v>145</v>
      </c>
      <c r="B2044" s="3" t="s">
        <v>236</v>
      </c>
      <c r="C2044" s="3" t="s">
        <v>339</v>
      </c>
      <c r="D2044" s="3" t="s">
        <v>166</v>
      </c>
      <c r="E2044" s="145">
        <v>298.57</v>
      </c>
      <c r="F2044" s="145">
        <v>401.24</v>
      </c>
      <c r="G2044" s="145">
        <v>454.87</v>
      </c>
      <c r="H2044" s="145">
        <v>348.11</v>
      </c>
      <c r="I2044" s="145">
        <v>328.65</v>
      </c>
      <c r="J2044" s="145">
        <v>398.95</v>
      </c>
      <c r="K2044" s="145">
        <v>275.95</v>
      </c>
      <c r="L2044" s="145">
        <v>421.81</v>
      </c>
      <c r="M2044" s="145">
        <v>277.06</v>
      </c>
      <c r="N2044" s="145">
        <v>445.21</v>
      </c>
      <c r="O2044" s="145">
        <v>320.39999999999998</v>
      </c>
      <c r="P2044" s="145">
        <v>303.20999999999998</v>
      </c>
      <c r="Q2044" s="145">
        <v>405.12</v>
      </c>
      <c r="R2044" s="145">
        <v>401.44</v>
      </c>
      <c r="S2044" s="145">
        <v>413.43</v>
      </c>
      <c r="T2044" s="145">
        <v>495.28</v>
      </c>
      <c r="U2044" s="145">
        <v>364.68</v>
      </c>
      <c r="V2044" s="145">
        <v>371.92</v>
      </c>
      <c r="W2044" s="145">
        <v>375.56</v>
      </c>
      <c r="X2044" s="145">
        <v>379.34</v>
      </c>
      <c r="Y2044" s="145">
        <v>327</v>
      </c>
      <c r="Z2044" s="145">
        <v>486.34</v>
      </c>
      <c r="AA2044" s="145">
        <v>414.11</v>
      </c>
      <c r="AB2044" s="145">
        <v>383.63</v>
      </c>
      <c r="AC2044" s="145">
        <v>336.75</v>
      </c>
      <c r="AD2044" s="145">
        <v>456.06</v>
      </c>
      <c r="AE2044" s="145">
        <v>431.07</v>
      </c>
      <c r="AF2044" s="145">
        <v>449.66</v>
      </c>
      <c r="AG2044" s="145">
        <v>565.17999999999995</v>
      </c>
      <c r="AH2044" s="145">
        <v>441.68</v>
      </c>
      <c r="AI2044" s="145">
        <v>429.87</v>
      </c>
      <c r="AJ2044" s="145">
        <v>415.28</v>
      </c>
      <c r="AK2044" s="145">
        <v>472.73</v>
      </c>
      <c r="AL2044" s="145">
        <v>436.79</v>
      </c>
      <c r="AM2044" s="145">
        <v>462.41</v>
      </c>
      <c r="AN2044" s="145">
        <v>576.79999999999995</v>
      </c>
      <c r="AO2044" s="145">
        <v>539.36</v>
      </c>
      <c r="AP2044" s="145">
        <v>438.6</v>
      </c>
      <c r="AQ2044" s="145">
        <v>449.51</v>
      </c>
      <c r="AR2044" s="145">
        <v>635.66</v>
      </c>
      <c r="AS2044" s="145">
        <v>518.15</v>
      </c>
      <c r="AT2044" s="145">
        <v>461.9</v>
      </c>
      <c r="AU2044" s="145">
        <v>397.79</v>
      </c>
      <c r="AV2044" s="145">
        <v>519.24</v>
      </c>
      <c r="AW2044" s="145">
        <v>481.07</v>
      </c>
      <c r="AX2044" s="195">
        <v>601.37</v>
      </c>
    </row>
    <row r="2045" spans="1:50" x14ac:dyDescent="0.35">
      <c r="A2045" s="27" t="s">
        <v>145</v>
      </c>
      <c r="B2045" s="3" t="s">
        <v>236</v>
      </c>
      <c r="C2045" s="3" t="s">
        <v>339</v>
      </c>
      <c r="D2045" s="3" t="s">
        <v>327</v>
      </c>
      <c r="E2045" s="3">
        <v>103</v>
      </c>
      <c r="F2045" s="3">
        <v>93</v>
      </c>
      <c r="G2045" s="3">
        <v>134</v>
      </c>
      <c r="H2045" s="3">
        <v>160</v>
      </c>
      <c r="I2045" s="3">
        <v>213</v>
      </c>
      <c r="J2045" s="3">
        <v>215</v>
      </c>
      <c r="K2045" s="3">
        <v>169</v>
      </c>
      <c r="L2045" s="3">
        <v>205</v>
      </c>
      <c r="M2045" s="3">
        <v>143</v>
      </c>
      <c r="N2045" s="3">
        <v>709</v>
      </c>
      <c r="O2045" s="3">
        <v>354</v>
      </c>
      <c r="P2045" s="3">
        <v>620</v>
      </c>
      <c r="Q2045" s="3">
        <v>745</v>
      </c>
      <c r="R2045" s="3">
        <v>431</v>
      </c>
      <c r="S2045" s="4">
        <v>1050</v>
      </c>
      <c r="T2045" s="4">
        <v>1308</v>
      </c>
      <c r="U2045" s="4">
        <v>1341</v>
      </c>
      <c r="V2045" s="3">
        <v>496</v>
      </c>
      <c r="W2045" s="3">
        <v>283</v>
      </c>
      <c r="X2045" s="3">
        <v>270</v>
      </c>
      <c r="Y2045" s="3">
        <v>264</v>
      </c>
      <c r="Z2045" s="3">
        <v>348</v>
      </c>
      <c r="AA2045" s="3">
        <v>315</v>
      </c>
      <c r="AB2045" s="3">
        <v>290</v>
      </c>
      <c r="AC2045" s="3">
        <v>305</v>
      </c>
      <c r="AD2045" s="3">
        <v>322</v>
      </c>
      <c r="AE2045" s="3">
        <v>343</v>
      </c>
      <c r="AF2045" s="3">
        <v>382</v>
      </c>
      <c r="AG2045" s="3">
        <v>457</v>
      </c>
      <c r="AH2045" s="3">
        <v>461</v>
      </c>
      <c r="AI2045" s="3">
        <v>473</v>
      </c>
      <c r="AJ2045" s="3">
        <v>495</v>
      </c>
      <c r="AK2045" s="3">
        <v>404</v>
      </c>
      <c r="AL2045" s="3">
        <v>446</v>
      </c>
      <c r="AM2045" s="3">
        <v>409</v>
      </c>
      <c r="AN2045" s="3">
        <v>446</v>
      </c>
      <c r="AO2045" s="3">
        <v>424</v>
      </c>
      <c r="AP2045" s="3">
        <v>411</v>
      </c>
      <c r="AQ2045" s="3">
        <v>331</v>
      </c>
      <c r="AR2045" s="3">
        <v>215</v>
      </c>
      <c r="AS2045" s="3">
        <v>217</v>
      </c>
      <c r="AT2045" s="3">
        <v>242</v>
      </c>
      <c r="AU2045" s="3">
        <v>300</v>
      </c>
      <c r="AV2045" s="3">
        <v>271</v>
      </c>
      <c r="AW2045" s="3">
        <v>272</v>
      </c>
      <c r="AX2045" s="10">
        <v>271</v>
      </c>
    </row>
    <row r="2046" spans="1:50" x14ac:dyDescent="0.35">
      <c r="A2046" s="27" t="s">
        <v>145</v>
      </c>
      <c r="B2046" s="3" t="s">
        <v>236</v>
      </c>
      <c r="C2046" s="3" t="s">
        <v>339</v>
      </c>
      <c r="D2046" s="3" t="s">
        <v>167</v>
      </c>
      <c r="E2046" s="4">
        <v>1987</v>
      </c>
      <c r="F2046" s="4">
        <v>2546</v>
      </c>
      <c r="G2046" s="4">
        <v>2977</v>
      </c>
      <c r="H2046" s="4">
        <v>2975</v>
      </c>
      <c r="I2046" s="4">
        <v>3188</v>
      </c>
      <c r="J2046" s="4">
        <v>3279</v>
      </c>
      <c r="K2046" s="4">
        <v>2375</v>
      </c>
      <c r="L2046" s="4">
        <v>3754</v>
      </c>
      <c r="M2046" s="4">
        <v>1936</v>
      </c>
      <c r="N2046" s="4">
        <v>3343</v>
      </c>
      <c r="O2046" s="4">
        <v>3270</v>
      </c>
      <c r="P2046" s="4">
        <v>2132</v>
      </c>
      <c r="Q2046" s="4">
        <v>3637</v>
      </c>
      <c r="R2046" s="4">
        <v>4530</v>
      </c>
      <c r="S2046" s="4">
        <v>4245</v>
      </c>
      <c r="T2046" s="4">
        <v>4446</v>
      </c>
      <c r="U2046" s="4">
        <v>3308</v>
      </c>
      <c r="V2046" s="4">
        <v>4452</v>
      </c>
      <c r="W2046" s="4">
        <v>4469</v>
      </c>
      <c r="X2046" s="4">
        <v>3820</v>
      </c>
      <c r="Y2046" s="4">
        <v>3419</v>
      </c>
      <c r="Z2046" s="4">
        <v>4958</v>
      </c>
      <c r="AA2046" s="4">
        <v>4462</v>
      </c>
      <c r="AB2046" s="4">
        <v>3582</v>
      </c>
      <c r="AC2046" s="4">
        <v>3973</v>
      </c>
      <c r="AD2046" s="4">
        <v>5161</v>
      </c>
      <c r="AE2046" s="4">
        <v>4952</v>
      </c>
      <c r="AF2046" s="4">
        <v>4931</v>
      </c>
      <c r="AG2046" s="4">
        <v>8512</v>
      </c>
      <c r="AH2046" s="4">
        <v>7700</v>
      </c>
      <c r="AI2046" s="4">
        <v>6785</v>
      </c>
      <c r="AJ2046" s="4">
        <v>7061</v>
      </c>
      <c r="AK2046" s="4">
        <v>6714</v>
      </c>
      <c r="AL2046" s="4">
        <v>7717</v>
      </c>
      <c r="AM2046" s="4">
        <v>7062</v>
      </c>
      <c r="AN2046" s="4">
        <v>7908</v>
      </c>
      <c r="AO2046" s="4">
        <v>7346</v>
      </c>
      <c r="AP2046" s="4">
        <v>7705</v>
      </c>
      <c r="AQ2046" s="4">
        <v>6324</v>
      </c>
      <c r="AR2046" s="4">
        <v>4360</v>
      </c>
      <c r="AS2046" s="4">
        <v>4099</v>
      </c>
      <c r="AT2046" s="4">
        <v>4651</v>
      </c>
      <c r="AU2046" s="4">
        <v>5064</v>
      </c>
      <c r="AV2046" s="4">
        <v>5133</v>
      </c>
      <c r="AW2046" s="4">
        <v>5587</v>
      </c>
      <c r="AX2046" s="16">
        <v>5286</v>
      </c>
    </row>
    <row r="2047" spans="1:50" x14ac:dyDescent="0.35">
      <c r="A2047" s="27" t="s">
        <v>145</v>
      </c>
      <c r="B2047" s="3" t="s">
        <v>236</v>
      </c>
      <c r="C2047" s="3" t="s">
        <v>339</v>
      </c>
      <c r="D2047" s="3" t="s">
        <v>132</v>
      </c>
      <c r="E2047" s="3">
        <v>20</v>
      </c>
      <c r="F2047" s="3">
        <v>16</v>
      </c>
      <c r="G2047" s="3">
        <v>18</v>
      </c>
      <c r="H2047" s="3">
        <v>23</v>
      </c>
      <c r="I2047" s="3">
        <v>28</v>
      </c>
      <c r="J2047" s="3">
        <v>24</v>
      </c>
      <c r="K2047" s="3">
        <v>25</v>
      </c>
      <c r="L2047" s="3">
        <v>24</v>
      </c>
      <c r="M2047" s="3">
        <v>21</v>
      </c>
      <c r="N2047" s="3">
        <v>23</v>
      </c>
      <c r="O2047" s="3">
        <v>32</v>
      </c>
      <c r="P2047" s="3">
        <v>25</v>
      </c>
      <c r="Q2047" s="3">
        <v>29</v>
      </c>
      <c r="R2047" s="3">
        <v>34</v>
      </c>
      <c r="S2047" s="3">
        <v>34</v>
      </c>
      <c r="T2047" s="3">
        <v>31</v>
      </c>
      <c r="U2047" s="3">
        <v>34</v>
      </c>
      <c r="V2047" s="3">
        <v>35</v>
      </c>
      <c r="W2047" s="3">
        <v>32</v>
      </c>
      <c r="X2047" s="3">
        <v>32</v>
      </c>
      <c r="Y2047" s="3">
        <v>33</v>
      </c>
      <c r="Z2047" s="3">
        <v>33</v>
      </c>
      <c r="AA2047" s="3">
        <v>34</v>
      </c>
      <c r="AB2047" s="3">
        <v>30</v>
      </c>
      <c r="AC2047" s="3">
        <v>39</v>
      </c>
      <c r="AD2047" s="3">
        <v>35</v>
      </c>
      <c r="AE2047" s="3">
        <v>37</v>
      </c>
      <c r="AF2047" s="3">
        <v>38</v>
      </c>
      <c r="AG2047" s="3">
        <v>45</v>
      </c>
      <c r="AH2047" s="3">
        <v>53</v>
      </c>
      <c r="AI2047" s="3">
        <v>49</v>
      </c>
      <c r="AJ2047" s="3">
        <v>54</v>
      </c>
      <c r="AK2047" s="3">
        <v>45</v>
      </c>
      <c r="AL2047" s="3">
        <v>56</v>
      </c>
      <c r="AM2047" s="3">
        <v>48</v>
      </c>
      <c r="AN2047" s="3">
        <v>42</v>
      </c>
      <c r="AO2047" s="3">
        <v>42</v>
      </c>
      <c r="AP2047" s="3">
        <v>52</v>
      </c>
      <c r="AQ2047" s="3">
        <v>41</v>
      </c>
      <c r="AR2047" s="3">
        <v>19</v>
      </c>
      <c r="AS2047" s="3">
        <v>22</v>
      </c>
      <c r="AT2047" s="3">
        <v>27</v>
      </c>
      <c r="AU2047" s="3">
        <v>35</v>
      </c>
      <c r="AV2047" s="3">
        <v>26</v>
      </c>
      <c r="AW2047" s="3">
        <v>30</v>
      </c>
      <c r="AX2047" s="10">
        <v>24</v>
      </c>
    </row>
    <row r="2048" spans="1:50" x14ac:dyDescent="0.35">
      <c r="A2048" s="27" t="s">
        <v>145</v>
      </c>
      <c r="B2048" s="3" t="s">
        <v>237</v>
      </c>
      <c r="C2048" s="3" t="s">
        <v>129</v>
      </c>
      <c r="D2048" s="3" t="s">
        <v>162</v>
      </c>
      <c r="E2048" s="145">
        <v>3397.1</v>
      </c>
      <c r="F2048" s="145">
        <v>2123.71</v>
      </c>
      <c r="G2048" s="145">
        <v>2809.27</v>
      </c>
      <c r="H2048" s="145">
        <v>3484.97</v>
      </c>
      <c r="I2048" s="145">
        <v>2934.13</v>
      </c>
      <c r="J2048" s="145">
        <v>2842.82</v>
      </c>
      <c r="K2048" s="145">
        <v>2254.88</v>
      </c>
      <c r="L2048" s="145">
        <v>3590.5</v>
      </c>
      <c r="M2048" s="145">
        <v>4587.63</v>
      </c>
      <c r="N2048" s="145">
        <v>4275.01</v>
      </c>
      <c r="O2048" s="145">
        <v>5704.08</v>
      </c>
      <c r="P2048" s="145">
        <v>4943.7</v>
      </c>
      <c r="Q2048" s="145">
        <v>6672.99</v>
      </c>
      <c r="R2048" s="145">
        <v>5140.05</v>
      </c>
      <c r="S2048" s="145">
        <v>6690.1</v>
      </c>
      <c r="T2048" s="145">
        <v>3638.29</v>
      </c>
      <c r="U2048" s="145">
        <v>5774.1</v>
      </c>
      <c r="V2048" s="145">
        <v>8767.94</v>
      </c>
      <c r="W2048" s="145">
        <v>6241.47</v>
      </c>
      <c r="X2048" s="145">
        <v>4639.32</v>
      </c>
      <c r="Y2048" s="145">
        <v>4811.1899999999996</v>
      </c>
      <c r="Z2048" s="145">
        <v>4212.9399999999996</v>
      </c>
      <c r="AA2048" s="145">
        <v>6873.49</v>
      </c>
      <c r="AB2048" s="145">
        <v>6368.88</v>
      </c>
      <c r="AC2048" s="145">
        <v>6883.94</v>
      </c>
      <c r="AD2048" s="145">
        <v>4429.32</v>
      </c>
      <c r="AE2048" s="145">
        <v>5524.95</v>
      </c>
      <c r="AF2048" s="145">
        <v>6776.43</v>
      </c>
      <c r="AG2048" s="145">
        <v>7616.15</v>
      </c>
      <c r="AH2048" s="145">
        <v>9356.7900000000009</v>
      </c>
      <c r="AI2048" s="145">
        <v>9709.59</v>
      </c>
      <c r="AJ2048" s="145">
        <v>7116.22</v>
      </c>
      <c r="AK2048" s="145">
        <v>8707.4500000000007</v>
      </c>
      <c r="AL2048" s="145">
        <v>9382.6200000000008</v>
      </c>
      <c r="AM2048" s="145">
        <v>8427.5</v>
      </c>
      <c r="AN2048" s="145">
        <v>6403.05</v>
      </c>
      <c r="AO2048" s="145">
        <v>7763.68</v>
      </c>
      <c r="AP2048" s="145">
        <v>6562.52</v>
      </c>
      <c r="AQ2048" s="145">
        <v>5580.18</v>
      </c>
      <c r="AR2048" s="145">
        <v>3146.81</v>
      </c>
      <c r="AS2048" s="145">
        <v>2533.58</v>
      </c>
      <c r="AT2048" s="145">
        <v>2756.8</v>
      </c>
      <c r="AU2048" s="145">
        <v>2088.62</v>
      </c>
      <c r="AV2048" s="145">
        <v>1375.98</v>
      </c>
      <c r="AW2048" s="145">
        <v>1825.72</v>
      </c>
      <c r="AX2048" s="195">
        <v>1676.07</v>
      </c>
    </row>
    <row r="2049" spans="1:50" x14ac:dyDescent="0.35">
      <c r="A2049" s="27" t="s">
        <v>145</v>
      </c>
      <c r="B2049" s="3" t="s">
        <v>237</v>
      </c>
      <c r="C2049" s="3" t="s">
        <v>129</v>
      </c>
      <c r="D2049" s="3" t="s">
        <v>166</v>
      </c>
      <c r="E2049" s="145">
        <v>339.71</v>
      </c>
      <c r="F2049" s="145">
        <v>176.98</v>
      </c>
      <c r="G2049" s="145">
        <v>280.93</v>
      </c>
      <c r="H2049" s="145">
        <v>316.82</v>
      </c>
      <c r="I2049" s="145">
        <v>244.51</v>
      </c>
      <c r="J2049" s="145">
        <v>189.52</v>
      </c>
      <c r="K2049" s="145">
        <v>150.33000000000001</v>
      </c>
      <c r="L2049" s="145">
        <v>188.97</v>
      </c>
      <c r="M2049" s="145">
        <v>208.53</v>
      </c>
      <c r="N2049" s="145">
        <v>213.75</v>
      </c>
      <c r="O2049" s="145">
        <v>228.16</v>
      </c>
      <c r="P2049" s="145">
        <v>235.41</v>
      </c>
      <c r="Q2049" s="145">
        <v>290.13</v>
      </c>
      <c r="R2049" s="145">
        <v>233.64</v>
      </c>
      <c r="S2049" s="145">
        <v>278.75</v>
      </c>
      <c r="T2049" s="145">
        <v>214.02</v>
      </c>
      <c r="U2049" s="145">
        <v>274.95999999999998</v>
      </c>
      <c r="V2049" s="145">
        <v>417.52</v>
      </c>
      <c r="W2049" s="145">
        <v>297.20999999999998</v>
      </c>
      <c r="X2049" s="145">
        <v>244.17</v>
      </c>
      <c r="Y2049" s="145">
        <v>218.69</v>
      </c>
      <c r="Z2049" s="145">
        <v>191.5</v>
      </c>
      <c r="AA2049" s="145">
        <v>254.57</v>
      </c>
      <c r="AB2049" s="145">
        <v>235.88</v>
      </c>
      <c r="AC2049" s="145">
        <v>229.46</v>
      </c>
      <c r="AD2049" s="145">
        <v>192.58</v>
      </c>
      <c r="AE2049" s="145">
        <v>190.52</v>
      </c>
      <c r="AF2049" s="145">
        <v>322.69</v>
      </c>
      <c r="AG2049" s="145">
        <v>224</v>
      </c>
      <c r="AH2049" s="145">
        <v>283.54000000000002</v>
      </c>
      <c r="AI2049" s="145">
        <v>313.20999999999998</v>
      </c>
      <c r="AJ2049" s="145">
        <v>263.56</v>
      </c>
      <c r="AK2049" s="145">
        <v>290.25</v>
      </c>
      <c r="AL2049" s="145">
        <v>268.07</v>
      </c>
      <c r="AM2049" s="145">
        <v>290.60000000000002</v>
      </c>
      <c r="AN2049" s="145">
        <v>337</v>
      </c>
      <c r="AO2049" s="145">
        <v>258.79000000000002</v>
      </c>
      <c r="AP2049" s="145">
        <v>226.29</v>
      </c>
      <c r="AQ2049" s="145">
        <v>232.51</v>
      </c>
      <c r="AR2049" s="145">
        <v>449.54</v>
      </c>
      <c r="AS2049" s="145">
        <v>253.36</v>
      </c>
      <c r="AT2049" s="145">
        <v>275.68</v>
      </c>
      <c r="AU2049" s="145">
        <v>109.93</v>
      </c>
      <c r="AV2049" s="145">
        <v>137.6</v>
      </c>
      <c r="AW2049" s="145">
        <v>182.57</v>
      </c>
      <c r="AX2049" s="195">
        <v>152.37</v>
      </c>
    </row>
    <row r="2050" spans="1:50" x14ac:dyDescent="0.35">
      <c r="A2050" s="27" t="s">
        <v>145</v>
      </c>
      <c r="B2050" s="3" t="s">
        <v>237</v>
      </c>
      <c r="C2050" s="3" t="s">
        <v>129</v>
      </c>
      <c r="D2050" s="3" t="s">
        <v>327</v>
      </c>
      <c r="E2050" s="3">
        <v>46</v>
      </c>
      <c r="F2050" s="3">
        <v>40</v>
      </c>
      <c r="G2050" s="3">
        <v>49</v>
      </c>
      <c r="H2050" s="3">
        <v>47</v>
      </c>
      <c r="I2050" s="3">
        <v>51</v>
      </c>
      <c r="J2050" s="3">
        <v>49</v>
      </c>
      <c r="K2050" s="3">
        <v>58</v>
      </c>
      <c r="L2050" s="3">
        <v>93</v>
      </c>
      <c r="M2050" s="3">
        <v>102</v>
      </c>
      <c r="N2050" s="3">
        <v>105</v>
      </c>
      <c r="O2050" s="3">
        <v>140</v>
      </c>
      <c r="P2050" s="3">
        <v>129</v>
      </c>
      <c r="Q2050" s="3">
        <v>153</v>
      </c>
      <c r="R2050" s="3">
        <v>105</v>
      </c>
      <c r="S2050" s="3">
        <v>134</v>
      </c>
      <c r="T2050" s="3">
        <v>72</v>
      </c>
      <c r="U2050" s="3">
        <v>131</v>
      </c>
      <c r="V2050" s="3">
        <v>137</v>
      </c>
      <c r="W2050" s="3">
        <v>134</v>
      </c>
      <c r="X2050" s="3">
        <v>99</v>
      </c>
      <c r="Y2050" s="3">
        <v>89</v>
      </c>
      <c r="Z2050" s="3">
        <v>83</v>
      </c>
      <c r="AA2050" s="3">
        <v>134</v>
      </c>
      <c r="AB2050" s="3">
        <v>127</v>
      </c>
      <c r="AC2050" s="3">
        <v>142</v>
      </c>
      <c r="AD2050" s="3">
        <v>95</v>
      </c>
      <c r="AE2050" s="3">
        <v>102</v>
      </c>
      <c r="AF2050" s="3">
        <v>106</v>
      </c>
      <c r="AG2050" s="3">
        <v>117</v>
      </c>
      <c r="AH2050" s="3">
        <v>162</v>
      </c>
      <c r="AI2050" s="3">
        <v>142</v>
      </c>
      <c r="AJ2050" s="3">
        <v>125</v>
      </c>
      <c r="AK2050" s="3">
        <v>154</v>
      </c>
      <c r="AL2050" s="3">
        <v>168</v>
      </c>
      <c r="AM2050" s="3">
        <v>142</v>
      </c>
      <c r="AN2050" s="3">
        <v>111</v>
      </c>
      <c r="AO2050" s="3">
        <v>141</v>
      </c>
      <c r="AP2050" s="3">
        <v>120</v>
      </c>
      <c r="AQ2050" s="3">
        <v>90</v>
      </c>
      <c r="AR2050" s="3">
        <v>49</v>
      </c>
      <c r="AS2050" s="3">
        <v>39</v>
      </c>
      <c r="AT2050" s="3">
        <v>54</v>
      </c>
      <c r="AU2050" s="3">
        <v>46</v>
      </c>
      <c r="AV2050" s="3">
        <v>26</v>
      </c>
      <c r="AW2050" s="3">
        <v>34</v>
      </c>
      <c r="AX2050" s="10">
        <v>28</v>
      </c>
    </row>
    <row r="2051" spans="1:50" x14ac:dyDescent="0.35">
      <c r="A2051" s="27" t="s">
        <v>145</v>
      </c>
      <c r="B2051" s="3" t="s">
        <v>237</v>
      </c>
      <c r="C2051" s="3" t="s">
        <v>129</v>
      </c>
      <c r="D2051" s="3" t="s">
        <v>167</v>
      </c>
      <c r="E2051" s="3">
        <v>799</v>
      </c>
      <c r="F2051" s="3">
        <v>596</v>
      </c>
      <c r="G2051" s="3">
        <v>728</v>
      </c>
      <c r="H2051" s="3">
        <v>796</v>
      </c>
      <c r="I2051" s="3">
        <v>658</v>
      </c>
      <c r="J2051" s="3">
        <v>958</v>
      </c>
      <c r="K2051" s="3">
        <v>810</v>
      </c>
      <c r="L2051" s="4">
        <v>1045</v>
      </c>
      <c r="M2051" s="4">
        <v>1170</v>
      </c>
      <c r="N2051" s="4">
        <v>1227</v>
      </c>
      <c r="O2051" s="4">
        <v>1435</v>
      </c>
      <c r="P2051" s="4">
        <v>1148</v>
      </c>
      <c r="Q2051" s="4">
        <v>1584</v>
      </c>
      <c r="R2051" s="4">
        <v>1305</v>
      </c>
      <c r="S2051" s="4">
        <v>1788</v>
      </c>
      <c r="T2051" s="4">
        <v>1124</v>
      </c>
      <c r="U2051" s="4">
        <v>1175</v>
      </c>
      <c r="V2051" s="4">
        <v>1696</v>
      </c>
      <c r="W2051" s="4">
        <v>1460</v>
      </c>
      <c r="X2051" s="4">
        <v>1222</v>
      </c>
      <c r="Y2051" s="4">
        <v>1498</v>
      </c>
      <c r="Z2051" s="4">
        <v>1029</v>
      </c>
      <c r="AA2051" s="4">
        <v>1596</v>
      </c>
      <c r="AB2051" s="4">
        <v>1444</v>
      </c>
      <c r="AC2051" s="4">
        <v>1263</v>
      </c>
      <c r="AD2051" s="4">
        <v>1005</v>
      </c>
      <c r="AE2051" s="4">
        <v>1055</v>
      </c>
      <c r="AF2051" s="4">
        <v>1163</v>
      </c>
      <c r="AG2051" s="4">
        <v>1799</v>
      </c>
      <c r="AH2051" s="4">
        <v>2455</v>
      </c>
      <c r="AI2051" s="4">
        <v>2083</v>
      </c>
      <c r="AJ2051" s="4">
        <v>1754</v>
      </c>
      <c r="AK2051" s="4">
        <v>2174</v>
      </c>
      <c r="AL2051" s="4">
        <v>2075</v>
      </c>
      <c r="AM2051" s="4">
        <v>2184</v>
      </c>
      <c r="AN2051" s="4">
        <v>1542</v>
      </c>
      <c r="AO2051" s="4">
        <v>1758</v>
      </c>
      <c r="AP2051" s="4">
        <v>1442</v>
      </c>
      <c r="AQ2051" s="4">
        <v>1441</v>
      </c>
      <c r="AR2051" s="3">
        <v>997</v>
      </c>
      <c r="AS2051" s="3">
        <v>809</v>
      </c>
      <c r="AT2051" s="3">
        <v>740</v>
      </c>
      <c r="AU2051" s="3">
        <v>578</v>
      </c>
      <c r="AV2051" s="3">
        <v>381</v>
      </c>
      <c r="AW2051" s="3">
        <v>462</v>
      </c>
      <c r="AX2051" s="10">
        <v>590</v>
      </c>
    </row>
    <row r="2052" spans="1:50" x14ac:dyDescent="0.35">
      <c r="A2052" s="27" t="s">
        <v>145</v>
      </c>
      <c r="B2052" s="3" t="s">
        <v>237</v>
      </c>
      <c r="C2052" s="3" t="s">
        <v>129</v>
      </c>
      <c r="D2052" s="3" t="s">
        <v>132</v>
      </c>
      <c r="E2052" s="3">
        <v>10</v>
      </c>
      <c r="F2052" s="3">
        <v>12</v>
      </c>
      <c r="G2052" s="3">
        <v>10</v>
      </c>
      <c r="H2052" s="3">
        <v>11</v>
      </c>
      <c r="I2052" s="3">
        <v>12</v>
      </c>
      <c r="J2052" s="3">
        <v>15</v>
      </c>
      <c r="K2052" s="3">
        <v>15</v>
      </c>
      <c r="L2052" s="3">
        <v>19</v>
      </c>
      <c r="M2052" s="3">
        <v>22</v>
      </c>
      <c r="N2052" s="3">
        <v>20</v>
      </c>
      <c r="O2052" s="3">
        <v>25</v>
      </c>
      <c r="P2052" s="3">
        <v>21</v>
      </c>
      <c r="Q2052" s="3">
        <v>23</v>
      </c>
      <c r="R2052" s="3">
        <v>22</v>
      </c>
      <c r="S2052" s="3">
        <v>24</v>
      </c>
      <c r="T2052" s="3">
        <v>17</v>
      </c>
      <c r="U2052" s="3">
        <v>21</v>
      </c>
      <c r="V2052" s="3">
        <v>21</v>
      </c>
      <c r="W2052" s="3">
        <v>21</v>
      </c>
      <c r="X2052" s="3">
        <v>19</v>
      </c>
      <c r="Y2052" s="3">
        <v>22</v>
      </c>
      <c r="Z2052" s="3">
        <v>22</v>
      </c>
      <c r="AA2052" s="3">
        <v>27</v>
      </c>
      <c r="AB2052" s="3">
        <v>27</v>
      </c>
      <c r="AC2052" s="3">
        <v>30</v>
      </c>
      <c r="AD2052" s="3">
        <v>23</v>
      </c>
      <c r="AE2052" s="3">
        <v>29</v>
      </c>
      <c r="AF2052" s="3">
        <v>21</v>
      </c>
      <c r="AG2052" s="3">
        <v>34</v>
      </c>
      <c r="AH2052" s="3">
        <v>33</v>
      </c>
      <c r="AI2052" s="3">
        <v>31</v>
      </c>
      <c r="AJ2052" s="3">
        <v>27</v>
      </c>
      <c r="AK2052" s="3">
        <v>30</v>
      </c>
      <c r="AL2052" s="3">
        <v>35</v>
      </c>
      <c r="AM2052" s="3">
        <v>29</v>
      </c>
      <c r="AN2052" s="3">
        <v>19</v>
      </c>
      <c r="AO2052" s="3">
        <v>30</v>
      </c>
      <c r="AP2052" s="3">
        <v>29</v>
      </c>
      <c r="AQ2052" s="3">
        <v>24</v>
      </c>
      <c r="AR2052" s="3">
        <v>7</v>
      </c>
      <c r="AS2052" s="3">
        <v>10</v>
      </c>
      <c r="AT2052" s="3">
        <v>10</v>
      </c>
      <c r="AU2052" s="3">
        <v>19</v>
      </c>
      <c r="AV2052" s="3">
        <v>10</v>
      </c>
      <c r="AW2052" s="3">
        <v>10</v>
      </c>
      <c r="AX2052" s="10">
        <v>11</v>
      </c>
    </row>
    <row r="2053" spans="1:50" x14ac:dyDescent="0.35">
      <c r="A2053" s="27" t="s">
        <v>145</v>
      </c>
      <c r="B2053" s="3" t="s">
        <v>237</v>
      </c>
      <c r="C2053" s="3" t="s">
        <v>333</v>
      </c>
      <c r="D2053" s="3" t="s">
        <v>162</v>
      </c>
      <c r="E2053" s="145"/>
      <c r="F2053" s="145">
        <v>436.44</v>
      </c>
      <c r="G2053" s="145"/>
      <c r="H2053" s="145">
        <v>425</v>
      </c>
      <c r="I2053" s="145"/>
      <c r="J2053" s="145">
        <v>123.7</v>
      </c>
      <c r="K2053" s="145"/>
      <c r="L2053" s="145"/>
      <c r="M2053" s="145">
        <v>261.86</v>
      </c>
      <c r="N2053" s="145"/>
      <c r="O2053" s="145">
        <v>173.71</v>
      </c>
      <c r="P2053" s="145"/>
      <c r="Q2053" s="145"/>
      <c r="R2053" s="145"/>
      <c r="S2053" s="145"/>
      <c r="T2053" s="145"/>
      <c r="U2053" s="145"/>
      <c r="V2053" s="145">
        <v>1030</v>
      </c>
      <c r="W2053" s="145"/>
      <c r="X2053" s="145"/>
      <c r="Y2053" s="145"/>
      <c r="Z2053" s="145"/>
      <c r="AA2053" s="145"/>
      <c r="AB2053" s="145">
        <v>44.68</v>
      </c>
      <c r="AC2053" s="145">
        <v>80</v>
      </c>
      <c r="AD2053" s="145">
        <v>170.47</v>
      </c>
      <c r="AE2053" s="145">
        <v>307.74</v>
      </c>
      <c r="AF2053" s="145">
        <v>887.08</v>
      </c>
      <c r="AG2053" s="145">
        <v>769.35</v>
      </c>
      <c r="AH2053" s="145">
        <v>45.26</v>
      </c>
      <c r="AI2053" s="145">
        <v>45.26</v>
      </c>
      <c r="AJ2053" s="145">
        <v>45.26</v>
      </c>
      <c r="AK2053" s="145"/>
      <c r="AL2053" s="145"/>
      <c r="AM2053" s="145">
        <v>256.02</v>
      </c>
      <c r="AN2053" s="145"/>
      <c r="AO2053" s="145">
        <v>302.66000000000003</v>
      </c>
      <c r="AP2053" s="145">
        <v>165.52</v>
      </c>
      <c r="AQ2053" s="145">
        <v>91.41</v>
      </c>
      <c r="AR2053" s="145">
        <v>45.68</v>
      </c>
      <c r="AS2053" s="145">
        <v>45.73</v>
      </c>
      <c r="AT2053" s="145">
        <v>45.73</v>
      </c>
      <c r="AU2053" s="145">
        <v>156.41</v>
      </c>
      <c r="AV2053" s="145"/>
      <c r="AW2053" s="145"/>
      <c r="AX2053" s="195"/>
    </row>
    <row r="2054" spans="1:50" x14ac:dyDescent="0.35">
      <c r="A2054" s="27" t="s">
        <v>145</v>
      </c>
      <c r="B2054" s="3" t="s">
        <v>237</v>
      </c>
      <c r="C2054" s="3" t="s">
        <v>333</v>
      </c>
      <c r="D2054" s="3" t="s">
        <v>166</v>
      </c>
      <c r="E2054" s="145"/>
      <c r="F2054" s="145">
        <v>218.22</v>
      </c>
      <c r="G2054" s="145"/>
      <c r="H2054" s="145">
        <v>425</v>
      </c>
      <c r="I2054" s="145"/>
      <c r="J2054" s="145">
        <v>61.85</v>
      </c>
      <c r="K2054" s="145"/>
      <c r="L2054" s="145"/>
      <c r="M2054" s="145">
        <v>130.93</v>
      </c>
      <c r="N2054" s="145"/>
      <c r="O2054" s="145">
        <v>86.86</v>
      </c>
      <c r="P2054" s="145"/>
      <c r="Q2054" s="145"/>
      <c r="R2054" s="145"/>
      <c r="S2054" s="145"/>
      <c r="T2054" s="145"/>
      <c r="U2054" s="145"/>
      <c r="V2054" s="145">
        <v>1030</v>
      </c>
      <c r="W2054" s="145"/>
      <c r="X2054" s="145"/>
      <c r="Y2054" s="145"/>
      <c r="Z2054" s="145"/>
      <c r="AA2054" s="145"/>
      <c r="AB2054" s="145">
        <v>44.68</v>
      </c>
      <c r="AC2054" s="145">
        <v>80</v>
      </c>
      <c r="AD2054" s="145">
        <v>170.47</v>
      </c>
      <c r="AE2054" s="145">
        <v>153.87</v>
      </c>
      <c r="AF2054" s="145">
        <v>295.69</v>
      </c>
      <c r="AG2054" s="145">
        <v>769.35</v>
      </c>
      <c r="AH2054" s="145">
        <v>45.26</v>
      </c>
      <c r="AI2054" s="145">
        <v>45.26</v>
      </c>
      <c r="AJ2054" s="145">
        <v>45.26</v>
      </c>
      <c r="AK2054" s="145"/>
      <c r="AL2054" s="145"/>
      <c r="AM2054" s="145">
        <v>85.34</v>
      </c>
      <c r="AN2054" s="145"/>
      <c r="AO2054" s="145">
        <v>100.89</v>
      </c>
      <c r="AP2054" s="145">
        <v>165.52</v>
      </c>
      <c r="AQ2054" s="145">
        <v>45.71</v>
      </c>
      <c r="AR2054" s="145">
        <v>45.68</v>
      </c>
      <c r="AS2054" s="145">
        <v>45.73</v>
      </c>
      <c r="AT2054" s="145">
        <v>45.73</v>
      </c>
      <c r="AU2054" s="145">
        <v>52.14</v>
      </c>
      <c r="AV2054" s="145"/>
      <c r="AW2054" s="145"/>
      <c r="AX2054" s="195"/>
    </row>
    <row r="2055" spans="1:50" x14ac:dyDescent="0.35">
      <c r="A2055" s="27" t="s">
        <v>145</v>
      </c>
      <c r="B2055" s="3" t="s">
        <v>237</v>
      </c>
      <c r="C2055" s="3" t="s">
        <v>333</v>
      </c>
      <c r="D2055" s="3" t="s">
        <v>327</v>
      </c>
      <c r="E2055" s="3"/>
      <c r="F2055" s="3">
        <v>2</v>
      </c>
      <c r="G2055" s="3"/>
      <c r="H2055" s="3">
        <v>1</v>
      </c>
      <c r="I2055" s="3"/>
      <c r="J2055" s="3">
        <v>2</v>
      </c>
      <c r="K2055" s="3"/>
      <c r="L2055" s="3"/>
      <c r="M2055" s="3">
        <v>2</v>
      </c>
      <c r="N2055" s="3"/>
      <c r="O2055" s="3">
        <v>2</v>
      </c>
      <c r="P2055" s="3"/>
      <c r="Q2055" s="3"/>
      <c r="R2055" s="3"/>
      <c r="S2055" s="3"/>
      <c r="T2055" s="3"/>
      <c r="U2055" s="3"/>
      <c r="V2055" s="3">
        <v>2</v>
      </c>
      <c r="W2055" s="3"/>
      <c r="X2055" s="3"/>
      <c r="Y2055" s="3"/>
      <c r="Z2055" s="3"/>
      <c r="AA2055" s="3"/>
      <c r="AB2055" s="3">
        <v>1</v>
      </c>
      <c r="AC2055" s="3">
        <v>1</v>
      </c>
      <c r="AD2055" s="3">
        <v>1</v>
      </c>
      <c r="AE2055" s="3">
        <v>2</v>
      </c>
      <c r="AF2055" s="3">
        <v>6</v>
      </c>
      <c r="AG2055" s="3">
        <v>5</v>
      </c>
      <c r="AH2055" s="3">
        <v>1</v>
      </c>
      <c r="AI2055" s="3">
        <v>1</v>
      </c>
      <c r="AJ2055" s="3">
        <v>1</v>
      </c>
      <c r="AK2055" s="3"/>
      <c r="AL2055" s="3"/>
      <c r="AM2055" s="3">
        <v>3</v>
      </c>
      <c r="AN2055" s="3"/>
      <c r="AO2055" s="3">
        <v>4</v>
      </c>
      <c r="AP2055" s="3">
        <v>1</v>
      </c>
      <c r="AQ2055" s="3">
        <v>2</v>
      </c>
      <c r="AR2055" s="3">
        <v>1</v>
      </c>
      <c r="AS2055" s="3">
        <v>1</v>
      </c>
      <c r="AT2055" s="3">
        <v>1</v>
      </c>
      <c r="AU2055" s="3">
        <v>3</v>
      </c>
      <c r="AV2055" s="3"/>
      <c r="AW2055" s="3"/>
      <c r="AX2055" s="10"/>
    </row>
    <row r="2056" spans="1:50" x14ac:dyDescent="0.35">
      <c r="A2056" s="27" t="s">
        <v>145</v>
      </c>
      <c r="B2056" s="3" t="s">
        <v>237</v>
      </c>
      <c r="C2056" s="3" t="s">
        <v>333</v>
      </c>
      <c r="D2056" s="3" t="s">
        <v>167</v>
      </c>
      <c r="E2056" s="3"/>
      <c r="F2056" s="3">
        <v>0</v>
      </c>
      <c r="G2056" s="3"/>
      <c r="H2056" s="3">
        <v>0</v>
      </c>
      <c r="I2056" s="3"/>
      <c r="J2056" s="3">
        <v>0</v>
      </c>
      <c r="K2056" s="3"/>
      <c r="L2056" s="3"/>
      <c r="M2056" s="3">
        <v>0</v>
      </c>
      <c r="N2056" s="3"/>
      <c r="O2056" s="3">
        <v>0</v>
      </c>
      <c r="P2056" s="3"/>
      <c r="Q2056" s="3"/>
      <c r="R2056" s="3"/>
      <c r="S2056" s="3"/>
      <c r="T2056" s="3"/>
      <c r="U2056" s="3"/>
      <c r="V2056" s="3">
        <v>0</v>
      </c>
      <c r="W2056" s="3"/>
      <c r="X2056" s="3"/>
      <c r="Y2056" s="3"/>
      <c r="Z2056" s="3"/>
      <c r="AA2056" s="3"/>
      <c r="AB2056" s="3">
        <v>0</v>
      </c>
      <c r="AC2056" s="3">
        <v>0</v>
      </c>
      <c r="AD2056" s="3">
        <v>0</v>
      </c>
      <c r="AE2056" s="3">
        <v>0</v>
      </c>
      <c r="AF2056" s="3">
        <v>0</v>
      </c>
      <c r="AG2056" s="3">
        <v>0</v>
      </c>
      <c r="AH2056" s="3">
        <v>0</v>
      </c>
      <c r="AI2056" s="3">
        <v>0</v>
      </c>
      <c r="AJ2056" s="3">
        <v>0</v>
      </c>
      <c r="AK2056" s="3"/>
      <c r="AL2056" s="3"/>
      <c r="AM2056" s="3">
        <v>0</v>
      </c>
      <c r="AN2056" s="3"/>
      <c r="AO2056" s="3">
        <v>0</v>
      </c>
      <c r="AP2056" s="3">
        <v>0</v>
      </c>
      <c r="AQ2056" s="3">
        <v>0</v>
      </c>
      <c r="AR2056" s="3">
        <v>0</v>
      </c>
      <c r="AS2056" s="3">
        <v>0</v>
      </c>
      <c r="AT2056" s="3">
        <v>0</v>
      </c>
      <c r="AU2056" s="3">
        <v>0</v>
      </c>
      <c r="AV2056" s="3"/>
      <c r="AW2056" s="3"/>
      <c r="AX2056" s="10"/>
    </row>
    <row r="2057" spans="1:50" x14ac:dyDescent="0.35">
      <c r="A2057" s="27" t="s">
        <v>145</v>
      </c>
      <c r="B2057" s="3" t="s">
        <v>237</v>
      </c>
      <c r="C2057" s="3" t="s">
        <v>333</v>
      </c>
      <c r="D2057" s="3" t="s">
        <v>132</v>
      </c>
      <c r="E2057" s="3"/>
      <c r="F2057" s="3">
        <v>2</v>
      </c>
      <c r="G2057" s="3"/>
      <c r="H2057" s="3">
        <v>1</v>
      </c>
      <c r="I2057" s="3"/>
      <c r="J2057" s="3">
        <v>2</v>
      </c>
      <c r="K2057" s="3"/>
      <c r="L2057" s="3"/>
      <c r="M2057" s="3">
        <v>2</v>
      </c>
      <c r="N2057" s="3"/>
      <c r="O2057" s="3">
        <v>2</v>
      </c>
      <c r="P2057" s="3"/>
      <c r="Q2057" s="3"/>
      <c r="R2057" s="3"/>
      <c r="S2057" s="3"/>
      <c r="T2057" s="3"/>
      <c r="U2057" s="3"/>
      <c r="V2057" s="3">
        <v>1</v>
      </c>
      <c r="W2057" s="3"/>
      <c r="X2057" s="3"/>
      <c r="Y2057" s="3"/>
      <c r="Z2057" s="3"/>
      <c r="AA2057" s="3"/>
      <c r="AB2057" s="3">
        <v>1</v>
      </c>
      <c r="AC2057" s="3">
        <v>1</v>
      </c>
      <c r="AD2057" s="3">
        <v>1</v>
      </c>
      <c r="AE2057" s="3">
        <v>2</v>
      </c>
      <c r="AF2057" s="3">
        <v>3</v>
      </c>
      <c r="AG2057" s="3">
        <v>1</v>
      </c>
      <c r="AH2057" s="3">
        <v>1</v>
      </c>
      <c r="AI2057" s="3">
        <v>1</v>
      </c>
      <c r="AJ2057" s="3">
        <v>1</v>
      </c>
      <c r="AK2057" s="3"/>
      <c r="AL2057" s="3"/>
      <c r="AM2057" s="3">
        <v>3</v>
      </c>
      <c r="AN2057" s="3"/>
      <c r="AO2057" s="3">
        <v>3</v>
      </c>
      <c r="AP2057" s="3">
        <v>1</v>
      </c>
      <c r="AQ2057" s="3">
        <v>2</v>
      </c>
      <c r="AR2057" s="3">
        <v>1</v>
      </c>
      <c r="AS2057" s="3">
        <v>1</v>
      </c>
      <c r="AT2057" s="3">
        <v>1</v>
      </c>
      <c r="AU2057" s="3">
        <v>3</v>
      </c>
      <c r="AV2057" s="3"/>
      <c r="AW2057" s="3"/>
      <c r="AX2057" s="10"/>
    </row>
    <row r="2058" spans="1:50" x14ac:dyDescent="0.35">
      <c r="A2058" s="27" t="s">
        <v>145</v>
      </c>
      <c r="B2058" s="3" t="s">
        <v>237</v>
      </c>
      <c r="C2058" s="3" t="s">
        <v>334</v>
      </c>
      <c r="D2058" s="3" t="s">
        <v>162</v>
      </c>
      <c r="E2058" s="145"/>
      <c r="F2058" s="145">
        <v>59.62</v>
      </c>
      <c r="G2058" s="145"/>
      <c r="H2058" s="145">
        <v>975</v>
      </c>
      <c r="I2058" s="145"/>
      <c r="J2058" s="145">
        <v>75.8</v>
      </c>
      <c r="K2058" s="145"/>
      <c r="L2058" s="145">
        <v>0</v>
      </c>
      <c r="M2058" s="145">
        <v>74.48</v>
      </c>
      <c r="N2058" s="145">
        <v>0</v>
      </c>
      <c r="O2058" s="145">
        <v>96.98</v>
      </c>
      <c r="P2058" s="145"/>
      <c r="Q2058" s="145"/>
      <c r="R2058" s="145"/>
      <c r="S2058" s="145"/>
      <c r="T2058" s="145"/>
      <c r="U2058" s="145"/>
      <c r="V2058" s="145">
        <v>984</v>
      </c>
      <c r="W2058" s="145"/>
      <c r="X2058" s="145"/>
      <c r="Y2058" s="145"/>
      <c r="Z2058" s="145"/>
      <c r="AA2058" s="145"/>
      <c r="AB2058" s="145">
        <v>7.36</v>
      </c>
      <c r="AC2058" s="145">
        <v>29.4</v>
      </c>
      <c r="AD2058" s="145">
        <v>58.38</v>
      </c>
      <c r="AE2058" s="145">
        <v>27.09</v>
      </c>
      <c r="AF2058" s="145">
        <v>294.14</v>
      </c>
      <c r="AG2058" s="145">
        <v>345.85</v>
      </c>
      <c r="AH2058" s="145">
        <v>1.06</v>
      </c>
      <c r="AI2058" s="145">
        <v>12.08</v>
      </c>
      <c r="AJ2058" s="145">
        <v>41.53</v>
      </c>
      <c r="AK2058" s="145"/>
      <c r="AL2058" s="145"/>
      <c r="AM2058" s="145">
        <v>117.65</v>
      </c>
      <c r="AN2058" s="145"/>
      <c r="AO2058" s="145">
        <v>86.42</v>
      </c>
      <c r="AP2058" s="145">
        <v>24.08</v>
      </c>
      <c r="AQ2058" s="145">
        <v>96.38</v>
      </c>
      <c r="AR2058" s="145">
        <v>6.92</v>
      </c>
      <c r="AS2058" s="145">
        <v>1.07</v>
      </c>
      <c r="AT2058" s="145">
        <v>11.89</v>
      </c>
      <c r="AU2058" s="145">
        <v>49.5</v>
      </c>
      <c r="AV2058" s="145"/>
      <c r="AW2058" s="145"/>
      <c r="AX2058" s="195"/>
    </row>
    <row r="2059" spans="1:50" x14ac:dyDescent="0.35">
      <c r="A2059" s="27" t="s">
        <v>145</v>
      </c>
      <c r="B2059" s="3" t="s">
        <v>237</v>
      </c>
      <c r="C2059" s="3" t="s">
        <v>334</v>
      </c>
      <c r="D2059" s="3" t="s">
        <v>166</v>
      </c>
      <c r="E2059" s="145"/>
      <c r="F2059" s="145">
        <v>19.87</v>
      </c>
      <c r="G2059" s="145"/>
      <c r="H2059" s="145">
        <v>975</v>
      </c>
      <c r="I2059" s="145"/>
      <c r="J2059" s="145">
        <v>37.9</v>
      </c>
      <c r="K2059" s="145"/>
      <c r="L2059" s="145">
        <v>0</v>
      </c>
      <c r="M2059" s="145">
        <v>37.24</v>
      </c>
      <c r="N2059" s="145">
        <v>0</v>
      </c>
      <c r="O2059" s="145">
        <v>48.49</v>
      </c>
      <c r="P2059" s="145"/>
      <c r="Q2059" s="145"/>
      <c r="R2059" s="145"/>
      <c r="S2059" s="145"/>
      <c r="T2059" s="145"/>
      <c r="U2059" s="145"/>
      <c r="V2059" s="145">
        <v>984</v>
      </c>
      <c r="W2059" s="145"/>
      <c r="X2059" s="145"/>
      <c r="Y2059" s="145"/>
      <c r="Z2059" s="145"/>
      <c r="AA2059" s="145"/>
      <c r="AB2059" s="145">
        <v>7.36</v>
      </c>
      <c r="AC2059" s="145">
        <v>29.4</v>
      </c>
      <c r="AD2059" s="145">
        <v>58.38</v>
      </c>
      <c r="AE2059" s="145">
        <v>13.55</v>
      </c>
      <c r="AF2059" s="145">
        <v>98.05</v>
      </c>
      <c r="AG2059" s="145">
        <v>172.93</v>
      </c>
      <c r="AH2059" s="145">
        <v>1.06</v>
      </c>
      <c r="AI2059" s="145">
        <v>12.08</v>
      </c>
      <c r="AJ2059" s="145">
        <v>20.77</v>
      </c>
      <c r="AK2059" s="145"/>
      <c r="AL2059" s="145"/>
      <c r="AM2059" s="145">
        <v>39.22</v>
      </c>
      <c r="AN2059" s="145"/>
      <c r="AO2059" s="145">
        <v>28.81</v>
      </c>
      <c r="AP2059" s="145">
        <v>24.08</v>
      </c>
      <c r="AQ2059" s="145">
        <v>48.19</v>
      </c>
      <c r="AR2059" s="145">
        <v>6.92</v>
      </c>
      <c r="AS2059" s="145">
        <v>1.07</v>
      </c>
      <c r="AT2059" s="145">
        <v>11.89</v>
      </c>
      <c r="AU2059" s="145">
        <v>16.5</v>
      </c>
      <c r="AV2059" s="145"/>
      <c r="AW2059" s="145"/>
      <c r="AX2059" s="195"/>
    </row>
    <row r="2060" spans="1:50" x14ac:dyDescent="0.35">
      <c r="A2060" s="27" t="s">
        <v>145</v>
      </c>
      <c r="B2060" s="3" t="s">
        <v>237</v>
      </c>
      <c r="C2060" s="3" t="s">
        <v>334</v>
      </c>
      <c r="D2060" s="3" t="s">
        <v>327</v>
      </c>
      <c r="E2060" s="3"/>
      <c r="F2060" s="3">
        <v>0</v>
      </c>
      <c r="G2060" s="3"/>
      <c r="H2060" s="3">
        <v>0</v>
      </c>
      <c r="I2060" s="3"/>
      <c r="J2060" s="3">
        <v>0</v>
      </c>
      <c r="K2060" s="3"/>
      <c r="L2060" s="3">
        <v>0</v>
      </c>
      <c r="M2060" s="3">
        <v>0</v>
      </c>
      <c r="N2060" s="3">
        <v>0</v>
      </c>
      <c r="O2060" s="3">
        <v>0</v>
      </c>
      <c r="P2060" s="3"/>
      <c r="Q2060" s="3"/>
      <c r="R2060" s="3"/>
      <c r="S2060" s="3"/>
      <c r="T2060" s="3"/>
      <c r="U2060" s="3"/>
      <c r="V2060" s="3">
        <v>0</v>
      </c>
      <c r="W2060" s="3"/>
      <c r="X2060" s="3"/>
      <c r="Y2060" s="3"/>
      <c r="Z2060" s="3"/>
      <c r="AA2060" s="3"/>
      <c r="AB2060" s="3">
        <v>0</v>
      </c>
      <c r="AC2060" s="3">
        <v>0</v>
      </c>
      <c r="AD2060" s="3">
        <v>0</v>
      </c>
      <c r="AE2060" s="3">
        <v>0</v>
      </c>
      <c r="AF2060" s="3">
        <v>0</v>
      </c>
      <c r="AG2060" s="3">
        <v>0</v>
      </c>
      <c r="AH2060" s="3">
        <v>0</v>
      </c>
      <c r="AI2060" s="3">
        <v>0</v>
      </c>
      <c r="AJ2060" s="3">
        <v>0</v>
      </c>
      <c r="AK2060" s="3"/>
      <c r="AL2060" s="3"/>
      <c r="AM2060" s="3">
        <v>0</v>
      </c>
      <c r="AN2060" s="3"/>
      <c r="AO2060" s="3">
        <v>0</v>
      </c>
      <c r="AP2060" s="3">
        <v>0</v>
      </c>
      <c r="AQ2060" s="3">
        <v>0</v>
      </c>
      <c r="AR2060" s="3">
        <v>0</v>
      </c>
      <c r="AS2060" s="3">
        <v>0</v>
      </c>
      <c r="AT2060" s="3">
        <v>0</v>
      </c>
      <c r="AU2060" s="3">
        <v>0</v>
      </c>
      <c r="AV2060" s="3"/>
      <c r="AW2060" s="3"/>
      <c r="AX2060" s="10"/>
    </row>
    <row r="2061" spans="1:50" x14ac:dyDescent="0.35">
      <c r="A2061" s="27" t="s">
        <v>145</v>
      </c>
      <c r="B2061" s="3" t="s">
        <v>237</v>
      </c>
      <c r="C2061" s="3" t="s">
        <v>334</v>
      </c>
      <c r="D2061" s="3" t="s">
        <v>167</v>
      </c>
      <c r="E2061" s="3"/>
      <c r="F2061" s="3">
        <v>12</v>
      </c>
      <c r="G2061" s="3"/>
      <c r="H2061" s="3">
        <v>121</v>
      </c>
      <c r="I2061" s="3"/>
      <c r="J2061" s="3">
        <v>54</v>
      </c>
      <c r="K2061" s="3"/>
      <c r="L2061" s="3">
        <v>3</v>
      </c>
      <c r="M2061" s="3">
        <v>64</v>
      </c>
      <c r="N2061" s="3">
        <v>9</v>
      </c>
      <c r="O2061" s="3">
        <v>47</v>
      </c>
      <c r="P2061" s="3"/>
      <c r="Q2061" s="3"/>
      <c r="R2061" s="3"/>
      <c r="S2061" s="3"/>
      <c r="T2061" s="3"/>
      <c r="U2061" s="3"/>
      <c r="V2061" s="3">
        <v>49</v>
      </c>
      <c r="W2061" s="3"/>
      <c r="X2061" s="3"/>
      <c r="Y2061" s="3"/>
      <c r="Z2061" s="3"/>
      <c r="AA2061" s="3"/>
      <c r="AB2061" s="3">
        <v>4</v>
      </c>
      <c r="AC2061" s="3">
        <v>21</v>
      </c>
      <c r="AD2061" s="3">
        <v>21</v>
      </c>
      <c r="AE2061" s="3">
        <v>9</v>
      </c>
      <c r="AF2061" s="3">
        <v>169</v>
      </c>
      <c r="AG2061" s="3">
        <v>189</v>
      </c>
      <c r="AH2061" s="3">
        <v>1</v>
      </c>
      <c r="AI2061" s="3">
        <v>8</v>
      </c>
      <c r="AJ2061" s="3">
        <v>32</v>
      </c>
      <c r="AK2061" s="3"/>
      <c r="AL2061" s="3"/>
      <c r="AM2061" s="3">
        <v>46</v>
      </c>
      <c r="AN2061" s="3"/>
      <c r="AO2061" s="3">
        <v>38</v>
      </c>
      <c r="AP2061" s="3">
        <v>8</v>
      </c>
      <c r="AQ2061" s="3">
        <v>62</v>
      </c>
      <c r="AR2061" s="3">
        <v>3</v>
      </c>
      <c r="AS2061" s="3">
        <v>1</v>
      </c>
      <c r="AT2061" s="3">
        <v>7</v>
      </c>
      <c r="AU2061" s="3">
        <v>30</v>
      </c>
      <c r="AV2061" s="3"/>
      <c r="AW2061" s="3"/>
      <c r="AX2061" s="10"/>
    </row>
    <row r="2062" spans="1:50" x14ac:dyDescent="0.35">
      <c r="A2062" s="27" t="s">
        <v>145</v>
      </c>
      <c r="B2062" s="3" t="s">
        <v>237</v>
      </c>
      <c r="C2062" s="3" t="s">
        <v>334</v>
      </c>
      <c r="D2062" s="3" t="s">
        <v>132</v>
      </c>
      <c r="E2062" s="3"/>
      <c r="F2062" s="3">
        <v>3</v>
      </c>
      <c r="G2062" s="3"/>
      <c r="H2062" s="3">
        <v>1</v>
      </c>
      <c r="I2062" s="3"/>
      <c r="J2062" s="3">
        <v>2</v>
      </c>
      <c r="K2062" s="3"/>
      <c r="L2062" s="3">
        <v>1</v>
      </c>
      <c r="M2062" s="3">
        <v>2</v>
      </c>
      <c r="N2062" s="3">
        <v>1</v>
      </c>
      <c r="O2062" s="3">
        <v>2</v>
      </c>
      <c r="P2062" s="3"/>
      <c r="Q2062" s="3"/>
      <c r="R2062" s="3"/>
      <c r="S2062" s="3"/>
      <c r="T2062" s="3"/>
      <c r="U2062" s="3"/>
      <c r="V2062" s="3">
        <v>1</v>
      </c>
      <c r="W2062" s="3"/>
      <c r="X2062" s="3"/>
      <c r="Y2062" s="3"/>
      <c r="Z2062" s="3"/>
      <c r="AA2062" s="3"/>
      <c r="AB2062" s="3">
        <v>1</v>
      </c>
      <c r="AC2062" s="3">
        <v>1</v>
      </c>
      <c r="AD2062" s="3">
        <v>1</v>
      </c>
      <c r="AE2062" s="3">
        <v>2</v>
      </c>
      <c r="AF2062" s="3">
        <v>3</v>
      </c>
      <c r="AG2062" s="3">
        <v>2</v>
      </c>
      <c r="AH2062" s="3">
        <v>1</v>
      </c>
      <c r="AI2062" s="3">
        <v>1</v>
      </c>
      <c r="AJ2062" s="3">
        <v>2</v>
      </c>
      <c r="AK2062" s="3"/>
      <c r="AL2062" s="3"/>
      <c r="AM2062" s="3">
        <v>3</v>
      </c>
      <c r="AN2062" s="3"/>
      <c r="AO2062" s="3">
        <v>3</v>
      </c>
      <c r="AP2062" s="3">
        <v>1</v>
      </c>
      <c r="AQ2062" s="3">
        <v>2</v>
      </c>
      <c r="AR2062" s="3">
        <v>1</v>
      </c>
      <c r="AS2062" s="3">
        <v>1</v>
      </c>
      <c r="AT2062" s="3">
        <v>1</v>
      </c>
      <c r="AU2062" s="3">
        <v>3</v>
      </c>
      <c r="AV2062" s="3"/>
      <c r="AW2062" s="3"/>
      <c r="AX2062" s="10"/>
    </row>
    <row r="2063" spans="1:50" x14ac:dyDescent="0.35">
      <c r="A2063" s="27" t="s">
        <v>145</v>
      </c>
      <c r="B2063" s="3" t="s">
        <v>237</v>
      </c>
      <c r="C2063" s="3" t="s">
        <v>335</v>
      </c>
      <c r="D2063" s="3" t="s">
        <v>162</v>
      </c>
      <c r="E2063" s="145"/>
      <c r="F2063" s="145"/>
      <c r="G2063" s="145"/>
      <c r="H2063" s="145"/>
      <c r="I2063" s="145"/>
      <c r="J2063" s="145"/>
      <c r="K2063" s="145"/>
      <c r="L2063" s="145"/>
      <c r="M2063" s="145"/>
      <c r="N2063" s="145"/>
      <c r="O2063" s="145"/>
      <c r="P2063" s="145"/>
      <c r="Q2063" s="145"/>
      <c r="R2063" s="145"/>
      <c r="S2063" s="145"/>
      <c r="T2063" s="145"/>
      <c r="U2063" s="145"/>
      <c r="V2063" s="145"/>
      <c r="W2063" s="145"/>
      <c r="X2063" s="145"/>
      <c r="Y2063" s="145"/>
      <c r="Z2063" s="145"/>
      <c r="AA2063" s="145"/>
      <c r="AB2063" s="145"/>
      <c r="AC2063" s="145"/>
      <c r="AD2063" s="145"/>
      <c r="AE2063" s="145"/>
      <c r="AF2063" s="145"/>
      <c r="AG2063" s="145">
        <v>46.22</v>
      </c>
      <c r="AH2063" s="145"/>
      <c r="AI2063" s="145"/>
      <c r="AJ2063" s="145"/>
      <c r="AK2063" s="145"/>
      <c r="AL2063" s="145"/>
      <c r="AM2063" s="145"/>
      <c r="AN2063" s="145"/>
      <c r="AO2063" s="145"/>
      <c r="AP2063" s="145"/>
      <c r="AQ2063" s="145"/>
      <c r="AR2063" s="145"/>
      <c r="AS2063" s="145"/>
      <c r="AT2063" s="145"/>
      <c r="AU2063" s="145"/>
      <c r="AV2063" s="145"/>
      <c r="AW2063" s="145"/>
      <c r="AX2063" s="195"/>
    </row>
    <row r="2064" spans="1:50" x14ac:dyDescent="0.35">
      <c r="A2064" s="27" t="s">
        <v>145</v>
      </c>
      <c r="B2064" s="3" t="s">
        <v>237</v>
      </c>
      <c r="C2064" s="3" t="s">
        <v>335</v>
      </c>
      <c r="D2064" s="3" t="s">
        <v>166</v>
      </c>
      <c r="E2064" s="145"/>
      <c r="F2064" s="145"/>
      <c r="G2064" s="145"/>
      <c r="H2064" s="145"/>
      <c r="I2064" s="145"/>
      <c r="J2064" s="145"/>
      <c r="K2064" s="145"/>
      <c r="L2064" s="145"/>
      <c r="M2064" s="145"/>
      <c r="N2064" s="145"/>
      <c r="O2064" s="145"/>
      <c r="P2064" s="145"/>
      <c r="Q2064" s="145"/>
      <c r="R2064" s="145"/>
      <c r="S2064" s="145"/>
      <c r="T2064" s="145"/>
      <c r="U2064" s="145"/>
      <c r="V2064" s="145"/>
      <c r="W2064" s="145"/>
      <c r="X2064" s="145"/>
      <c r="Y2064" s="145"/>
      <c r="Z2064" s="145"/>
      <c r="AA2064" s="145"/>
      <c r="AB2064" s="145"/>
      <c r="AC2064" s="145"/>
      <c r="AD2064" s="145"/>
      <c r="AE2064" s="145"/>
      <c r="AF2064" s="145"/>
      <c r="AG2064" s="145">
        <v>46.22</v>
      </c>
      <c r="AH2064" s="145"/>
      <c r="AI2064" s="145"/>
      <c r="AJ2064" s="145"/>
      <c r="AK2064" s="145"/>
      <c r="AL2064" s="145"/>
      <c r="AM2064" s="145"/>
      <c r="AN2064" s="145"/>
      <c r="AO2064" s="145"/>
      <c r="AP2064" s="145"/>
      <c r="AQ2064" s="145"/>
      <c r="AR2064" s="145"/>
      <c r="AS2064" s="145"/>
      <c r="AT2064" s="145"/>
      <c r="AU2064" s="145"/>
      <c r="AV2064" s="145"/>
      <c r="AW2064" s="145"/>
      <c r="AX2064" s="195"/>
    </row>
    <row r="2065" spans="1:50" x14ac:dyDescent="0.35">
      <c r="A2065" s="27" t="s">
        <v>145</v>
      </c>
      <c r="B2065" s="3" t="s">
        <v>237</v>
      </c>
      <c r="C2065" s="3" t="s">
        <v>335</v>
      </c>
      <c r="D2065" s="3" t="s">
        <v>327</v>
      </c>
      <c r="E2065" s="3"/>
      <c r="F2065" s="3"/>
      <c r="G2065" s="3"/>
      <c r="H2065" s="3"/>
      <c r="I2065" s="3"/>
      <c r="J2065" s="3"/>
      <c r="K2065" s="3"/>
      <c r="L2065" s="3"/>
      <c r="M2065" s="3"/>
      <c r="N2065" s="3"/>
      <c r="O2065" s="3"/>
      <c r="P2065" s="3"/>
      <c r="Q2065" s="3"/>
      <c r="R2065" s="3"/>
      <c r="S2065" s="3"/>
      <c r="T2065" s="3"/>
      <c r="U2065" s="3"/>
      <c r="V2065" s="3"/>
      <c r="W2065" s="3"/>
      <c r="X2065" s="3"/>
      <c r="Y2065" s="3"/>
      <c r="Z2065" s="3"/>
      <c r="AA2065" s="3"/>
      <c r="AB2065" s="3"/>
      <c r="AC2065" s="3"/>
      <c r="AD2065" s="3"/>
      <c r="AE2065" s="3"/>
      <c r="AF2065" s="3"/>
      <c r="AG2065" s="3">
        <v>2</v>
      </c>
      <c r="AH2065" s="3"/>
      <c r="AI2065" s="3"/>
      <c r="AJ2065" s="3"/>
      <c r="AK2065" s="3"/>
      <c r="AL2065" s="3"/>
      <c r="AM2065" s="3"/>
      <c r="AN2065" s="3"/>
      <c r="AO2065" s="3"/>
      <c r="AP2065" s="3"/>
      <c r="AQ2065" s="3"/>
      <c r="AR2065" s="3"/>
      <c r="AS2065" s="3"/>
      <c r="AT2065" s="3"/>
      <c r="AU2065" s="3"/>
      <c r="AV2065" s="3"/>
      <c r="AW2065" s="3"/>
      <c r="AX2065" s="10"/>
    </row>
    <row r="2066" spans="1:50" x14ac:dyDescent="0.35">
      <c r="A2066" s="27" t="s">
        <v>145</v>
      </c>
      <c r="B2066" s="3" t="s">
        <v>237</v>
      </c>
      <c r="C2066" s="3" t="s">
        <v>335</v>
      </c>
      <c r="D2066" s="3" t="s">
        <v>167</v>
      </c>
      <c r="E2066" s="3"/>
      <c r="F2066" s="3"/>
      <c r="G2066" s="3"/>
      <c r="H2066" s="3"/>
      <c r="I2066" s="3"/>
      <c r="J2066" s="3"/>
      <c r="K2066" s="3"/>
      <c r="L2066" s="3"/>
      <c r="M2066" s="3"/>
      <c r="N2066" s="3"/>
      <c r="O2066" s="3"/>
      <c r="P2066" s="3"/>
      <c r="Q2066" s="3"/>
      <c r="R2066" s="3"/>
      <c r="S2066" s="3"/>
      <c r="T2066" s="3"/>
      <c r="U2066" s="3"/>
      <c r="V2066" s="3"/>
      <c r="W2066" s="3"/>
      <c r="X2066" s="3"/>
      <c r="Y2066" s="3"/>
      <c r="Z2066" s="3"/>
      <c r="AA2066" s="3"/>
      <c r="AB2066" s="3"/>
      <c r="AC2066" s="3"/>
      <c r="AD2066" s="3"/>
      <c r="AE2066" s="3"/>
      <c r="AF2066" s="3"/>
      <c r="AG2066" s="3">
        <v>0</v>
      </c>
      <c r="AH2066" s="3"/>
      <c r="AI2066" s="3"/>
      <c r="AJ2066" s="3"/>
      <c r="AK2066" s="3"/>
      <c r="AL2066" s="3"/>
      <c r="AM2066" s="3"/>
      <c r="AN2066" s="3"/>
      <c r="AO2066" s="3"/>
      <c r="AP2066" s="3"/>
      <c r="AQ2066" s="3"/>
      <c r="AR2066" s="3"/>
      <c r="AS2066" s="3"/>
      <c r="AT2066" s="3"/>
      <c r="AU2066" s="3"/>
      <c r="AV2066" s="3"/>
      <c r="AW2066" s="3"/>
      <c r="AX2066" s="10"/>
    </row>
    <row r="2067" spans="1:50" x14ac:dyDescent="0.35">
      <c r="A2067" s="27" t="s">
        <v>145</v>
      </c>
      <c r="B2067" s="3" t="s">
        <v>237</v>
      </c>
      <c r="C2067" s="3" t="s">
        <v>335</v>
      </c>
      <c r="D2067" s="3" t="s">
        <v>132</v>
      </c>
      <c r="E2067" s="3"/>
      <c r="F2067" s="3"/>
      <c r="G2067" s="3"/>
      <c r="H2067" s="3"/>
      <c r="I2067" s="3"/>
      <c r="J2067" s="3"/>
      <c r="K2067" s="3"/>
      <c r="L2067" s="3"/>
      <c r="M2067" s="3"/>
      <c r="N2067" s="3"/>
      <c r="O2067" s="3"/>
      <c r="P2067" s="3"/>
      <c r="Q2067" s="3"/>
      <c r="R2067" s="3"/>
      <c r="S2067" s="3"/>
      <c r="T2067" s="3"/>
      <c r="U2067" s="3"/>
      <c r="V2067" s="3"/>
      <c r="W2067" s="3"/>
      <c r="X2067" s="3"/>
      <c r="Y2067" s="3"/>
      <c r="Z2067" s="3"/>
      <c r="AA2067" s="3"/>
      <c r="AB2067" s="3"/>
      <c r="AC2067" s="3"/>
      <c r="AD2067" s="3"/>
      <c r="AE2067" s="3"/>
      <c r="AF2067" s="3"/>
      <c r="AG2067" s="3">
        <v>1</v>
      </c>
      <c r="AH2067" s="3"/>
      <c r="AI2067" s="3"/>
      <c r="AJ2067" s="3"/>
      <c r="AK2067" s="3"/>
      <c r="AL2067" s="3"/>
      <c r="AM2067" s="3"/>
      <c r="AN2067" s="3"/>
      <c r="AO2067" s="3"/>
      <c r="AP2067" s="3"/>
      <c r="AQ2067" s="3"/>
      <c r="AR2067" s="3"/>
      <c r="AS2067" s="3"/>
      <c r="AT2067" s="3"/>
      <c r="AU2067" s="3"/>
      <c r="AV2067" s="3"/>
      <c r="AW2067" s="3"/>
      <c r="AX2067" s="10"/>
    </row>
    <row r="2068" spans="1:50" x14ac:dyDescent="0.35">
      <c r="A2068" s="27" t="s">
        <v>145</v>
      </c>
      <c r="B2068" s="3" t="s">
        <v>237</v>
      </c>
      <c r="C2068" s="3" t="s">
        <v>336</v>
      </c>
      <c r="D2068" s="3" t="s">
        <v>162</v>
      </c>
      <c r="E2068" s="145">
        <v>98</v>
      </c>
      <c r="F2068" s="145">
        <v>100</v>
      </c>
      <c r="G2068" s="145">
        <v>0</v>
      </c>
      <c r="H2068" s="145">
        <v>175</v>
      </c>
      <c r="I2068" s="145"/>
      <c r="J2068" s="145">
        <v>98</v>
      </c>
      <c r="K2068" s="145">
        <v>50</v>
      </c>
      <c r="L2068" s="145">
        <v>150</v>
      </c>
      <c r="M2068" s="145">
        <v>300</v>
      </c>
      <c r="N2068" s="145">
        <v>75</v>
      </c>
      <c r="O2068" s="145">
        <v>50</v>
      </c>
      <c r="P2068" s="145">
        <v>0</v>
      </c>
      <c r="Q2068" s="145">
        <v>125</v>
      </c>
      <c r="R2068" s="145">
        <v>223</v>
      </c>
      <c r="S2068" s="145">
        <v>50</v>
      </c>
      <c r="T2068" s="145"/>
      <c r="U2068" s="145">
        <v>150</v>
      </c>
      <c r="V2068" s="145"/>
      <c r="W2068" s="145">
        <v>50</v>
      </c>
      <c r="X2068" s="145">
        <v>200</v>
      </c>
      <c r="Y2068" s="145">
        <v>100</v>
      </c>
      <c r="Z2068" s="145">
        <v>150</v>
      </c>
      <c r="AA2068" s="145">
        <v>250</v>
      </c>
      <c r="AB2068" s="145">
        <v>100</v>
      </c>
      <c r="AC2068" s="145">
        <v>350</v>
      </c>
      <c r="AD2068" s="145"/>
      <c r="AE2068" s="145">
        <v>398</v>
      </c>
      <c r="AF2068" s="145">
        <v>853</v>
      </c>
      <c r="AG2068" s="145">
        <v>200</v>
      </c>
      <c r="AH2068" s="145">
        <v>200</v>
      </c>
      <c r="AI2068" s="145">
        <v>1704</v>
      </c>
      <c r="AJ2068" s="145">
        <v>325</v>
      </c>
      <c r="AK2068" s="145">
        <v>425</v>
      </c>
      <c r="AL2068" s="145">
        <v>900</v>
      </c>
      <c r="AM2068" s="145">
        <v>248</v>
      </c>
      <c r="AN2068" s="145">
        <v>200</v>
      </c>
      <c r="AO2068" s="145">
        <v>350</v>
      </c>
      <c r="AP2068" s="145">
        <v>100</v>
      </c>
      <c r="AQ2068" s="145">
        <v>248</v>
      </c>
      <c r="AR2068" s="145"/>
      <c r="AS2068" s="145">
        <v>0</v>
      </c>
      <c r="AT2068" s="145"/>
      <c r="AU2068" s="145">
        <v>49.25</v>
      </c>
      <c r="AV2068" s="145">
        <v>100</v>
      </c>
      <c r="AW2068" s="145">
        <v>98</v>
      </c>
      <c r="AX2068" s="195">
        <v>100</v>
      </c>
    </row>
    <row r="2069" spans="1:50" x14ac:dyDescent="0.35">
      <c r="A2069" s="27" t="s">
        <v>145</v>
      </c>
      <c r="B2069" s="3" t="s">
        <v>237</v>
      </c>
      <c r="C2069" s="3" t="s">
        <v>336</v>
      </c>
      <c r="D2069" s="3" t="s">
        <v>166</v>
      </c>
      <c r="E2069" s="145">
        <v>98</v>
      </c>
      <c r="F2069" s="145">
        <v>100</v>
      </c>
      <c r="G2069" s="145">
        <v>0</v>
      </c>
      <c r="H2069" s="145">
        <v>87.5</v>
      </c>
      <c r="I2069" s="145"/>
      <c r="J2069" s="145">
        <v>98</v>
      </c>
      <c r="K2069" s="145">
        <v>50</v>
      </c>
      <c r="L2069" s="145">
        <v>150</v>
      </c>
      <c r="M2069" s="145">
        <v>300</v>
      </c>
      <c r="N2069" s="145">
        <v>75</v>
      </c>
      <c r="O2069" s="145">
        <v>25</v>
      </c>
      <c r="P2069" s="145">
        <v>0</v>
      </c>
      <c r="Q2069" s="145">
        <v>62.5</v>
      </c>
      <c r="R2069" s="145">
        <v>74.33</v>
      </c>
      <c r="S2069" s="145">
        <v>50</v>
      </c>
      <c r="T2069" s="145"/>
      <c r="U2069" s="145">
        <v>75</v>
      </c>
      <c r="V2069" s="145"/>
      <c r="W2069" s="145">
        <v>50</v>
      </c>
      <c r="X2069" s="145">
        <v>200</v>
      </c>
      <c r="Y2069" s="145">
        <v>100</v>
      </c>
      <c r="Z2069" s="145">
        <v>75</v>
      </c>
      <c r="AA2069" s="145">
        <v>83.33</v>
      </c>
      <c r="AB2069" s="145">
        <v>50</v>
      </c>
      <c r="AC2069" s="145">
        <v>116.67</v>
      </c>
      <c r="AD2069" s="145"/>
      <c r="AE2069" s="145">
        <v>79.599999999999994</v>
      </c>
      <c r="AF2069" s="145">
        <v>426.5</v>
      </c>
      <c r="AG2069" s="145">
        <v>40</v>
      </c>
      <c r="AH2069" s="145">
        <v>66.67</v>
      </c>
      <c r="AI2069" s="145">
        <v>852</v>
      </c>
      <c r="AJ2069" s="145">
        <v>81.25</v>
      </c>
      <c r="AK2069" s="145">
        <v>141.66999999999999</v>
      </c>
      <c r="AL2069" s="145">
        <v>225</v>
      </c>
      <c r="AM2069" s="145">
        <v>62</v>
      </c>
      <c r="AN2069" s="145">
        <v>100</v>
      </c>
      <c r="AO2069" s="145">
        <v>58.33</v>
      </c>
      <c r="AP2069" s="145">
        <v>100</v>
      </c>
      <c r="AQ2069" s="145">
        <v>82.67</v>
      </c>
      <c r="AR2069" s="145"/>
      <c r="AS2069" s="145">
        <v>0</v>
      </c>
      <c r="AT2069" s="145"/>
      <c r="AU2069" s="145">
        <v>16.420000000000002</v>
      </c>
      <c r="AV2069" s="145">
        <v>100</v>
      </c>
      <c r="AW2069" s="145">
        <v>98</v>
      </c>
      <c r="AX2069" s="195">
        <v>100</v>
      </c>
    </row>
    <row r="2070" spans="1:50" x14ac:dyDescent="0.35">
      <c r="A2070" s="27" t="s">
        <v>145</v>
      </c>
      <c r="B2070" s="3" t="s">
        <v>237</v>
      </c>
      <c r="C2070" s="3" t="s">
        <v>336</v>
      </c>
      <c r="D2070" s="3" t="s">
        <v>327</v>
      </c>
      <c r="E2070" s="3">
        <v>2</v>
      </c>
      <c r="F2070" s="3">
        <v>2</v>
      </c>
      <c r="G2070" s="3">
        <v>1</v>
      </c>
      <c r="H2070" s="3">
        <v>4</v>
      </c>
      <c r="I2070" s="3"/>
      <c r="J2070" s="3">
        <v>1</v>
      </c>
      <c r="K2070" s="3">
        <v>1</v>
      </c>
      <c r="L2070" s="3">
        <v>4</v>
      </c>
      <c r="M2070" s="3">
        <v>6</v>
      </c>
      <c r="N2070" s="3">
        <v>1</v>
      </c>
      <c r="O2070" s="3">
        <v>2</v>
      </c>
      <c r="P2070" s="3">
        <v>1</v>
      </c>
      <c r="Q2070" s="3">
        <v>2</v>
      </c>
      <c r="R2070" s="3">
        <v>3</v>
      </c>
      <c r="S2070" s="3">
        <v>1</v>
      </c>
      <c r="T2070" s="3"/>
      <c r="U2070" s="3">
        <v>3</v>
      </c>
      <c r="V2070" s="3"/>
      <c r="W2070" s="3">
        <v>1</v>
      </c>
      <c r="X2070" s="3">
        <v>4</v>
      </c>
      <c r="Y2070" s="3">
        <v>2</v>
      </c>
      <c r="Z2070" s="3">
        <v>3</v>
      </c>
      <c r="AA2070" s="3">
        <v>5</v>
      </c>
      <c r="AB2070" s="3">
        <v>2</v>
      </c>
      <c r="AC2070" s="3">
        <v>7</v>
      </c>
      <c r="AD2070" s="3"/>
      <c r="AE2070" s="3">
        <v>7</v>
      </c>
      <c r="AF2070" s="3">
        <v>2</v>
      </c>
      <c r="AG2070" s="3">
        <v>5</v>
      </c>
      <c r="AH2070" s="3">
        <v>4</v>
      </c>
      <c r="AI2070" s="3">
        <v>6</v>
      </c>
      <c r="AJ2070" s="3">
        <v>5</v>
      </c>
      <c r="AK2070" s="3">
        <v>6</v>
      </c>
      <c r="AL2070" s="3">
        <v>13</v>
      </c>
      <c r="AM2070" s="3">
        <v>4</v>
      </c>
      <c r="AN2070" s="3">
        <v>4</v>
      </c>
      <c r="AO2070" s="3">
        <v>8</v>
      </c>
      <c r="AP2070" s="3">
        <v>2</v>
      </c>
      <c r="AQ2070" s="3">
        <v>4</v>
      </c>
      <c r="AR2070" s="3"/>
      <c r="AS2070" s="3">
        <v>1</v>
      </c>
      <c r="AT2070" s="3"/>
      <c r="AU2070" s="3">
        <v>3</v>
      </c>
      <c r="AV2070" s="3">
        <v>2</v>
      </c>
      <c r="AW2070" s="3">
        <v>1</v>
      </c>
      <c r="AX2070" s="10">
        <v>2</v>
      </c>
    </row>
    <row r="2071" spans="1:50" x14ac:dyDescent="0.35">
      <c r="A2071" s="27" t="s">
        <v>145</v>
      </c>
      <c r="B2071" s="3" t="s">
        <v>237</v>
      </c>
      <c r="C2071" s="3" t="s">
        <v>336</v>
      </c>
      <c r="D2071" s="3" t="s">
        <v>167</v>
      </c>
      <c r="E2071" s="3">
        <v>0</v>
      </c>
      <c r="F2071" s="3">
        <v>0</v>
      </c>
      <c r="G2071" s="3">
        <v>0</v>
      </c>
      <c r="H2071" s="3">
        <v>0</v>
      </c>
      <c r="I2071" s="3"/>
      <c r="J2071" s="3">
        <v>0</v>
      </c>
      <c r="K2071" s="3">
        <v>0</v>
      </c>
      <c r="L2071" s="3">
        <v>0</v>
      </c>
      <c r="M2071" s="3">
        <v>0</v>
      </c>
      <c r="N2071" s="3">
        <v>0</v>
      </c>
      <c r="O2071" s="3">
        <v>0</v>
      </c>
      <c r="P2071" s="3">
        <v>0</v>
      </c>
      <c r="Q2071" s="3">
        <v>0</v>
      </c>
      <c r="R2071" s="3">
        <v>0</v>
      </c>
      <c r="S2071" s="3">
        <v>0</v>
      </c>
      <c r="T2071" s="3"/>
      <c r="U2071" s="3">
        <v>0</v>
      </c>
      <c r="V2071" s="3"/>
      <c r="W2071" s="3">
        <v>0</v>
      </c>
      <c r="X2071" s="3">
        <v>0</v>
      </c>
      <c r="Y2071" s="3">
        <v>0</v>
      </c>
      <c r="Z2071" s="3">
        <v>0</v>
      </c>
      <c r="AA2071" s="3">
        <v>0</v>
      </c>
      <c r="AB2071" s="3">
        <v>0</v>
      </c>
      <c r="AC2071" s="3">
        <v>0</v>
      </c>
      <c r="AD2071" s="3"/>
      <c r="AE2071" s="3">
        <v>0</v>
      </c>
      <c r="AF2071" s="3">
        <v>0</v>
      </c>
      <c r="AG2071" s="3">
        <v>0</v>
      </c>
      <c r="AH2071" s="3">
        <v>0</v>
      </c>
      <c r="AI2071" s="3">
        <v>0</v>
      </c>
      <c r="AJ2071" s="3">
        <v>0</v>
      </c>
      <c r="AK2071" s="3">
        <v>0</v>
      </c>
      <c r="AL2071" s="3">
        <v>0</v>
      </c>
      <c r="AM2071" s="3">
        <v>0</v>
      </c>
      <c r="AN2071" s="3">
        <v>0</v>
      </c>
      <c r="AO2071" s="3">
        <v>0</v>
      </c>
      <c r="AP2071" s="3">
        <v>0</v>
      </c>
      <c r="AQ2071" s="3">
        <v>0</v>
      </c>
      <c r="AR2071" s="3"/>
      <c r="AS2071" s="3">
        <v>0</v>
      </c>
      <c r="AT2071" s="3"/>
      <c r="AU2071" s="3">
        <v>0</v>
      </c>
      <c r="AV2071" s="3">
        <v>0</v>
      </c>
      <c r="AW2071" s="3">
        <v>0</v>
      </c>
      <c r="AX2071" s="10">
        <v>0</v>
      </c>
    </row>
    <row r="2072" spans="1:50" x14ac:dyDescent="0.35">
      <c r="A2072" s="27" t="s">
        <v>145</v>
      </c>
      <c r="B2072" s="3" t="s">
        <v>237</v>
      </c>
      <c r="C2072" s="3" t="s">
        <v>336</v>
      </c>
      <c r="D2072" s="3" t="s">
        <v>132</v>
      </c>
      <c r="E2072" s="3">
        <v>1</v>
      </c>
      <c r="F2072" s="3">
        <v>1</v>
      </c>
      <c r="G2072" s="3">
        <v>1</v>
      </c>
      <c r="H2072" s="3">
        <v>2</v>
      </c>
      <c r="I2072" s="3"/>
      <c r="J2072" s="3">
        <v>1</v>
      </c>
      <c r="K2072" s="3">
        <v>1</v>
      </c>
      <c r="L2072" s="3">
        <v>1</v>
      </c>
      <c r="M2072" s="3">
        <v>1</v>
      </c>
      <c r="N2072" s="3">
        <v>1</v>
      </c>
      <c r="O2072" s="3">
        <v>2</v>
      </c>
      <c r="P2072" s="3">
        <v>1</v>
      </c>
      <c r="Q2072" s="3">
        <v>2</v>
      </c>
      <c r="R2072" s="3">
        <v>3</v>
      </c>
      <c r="S2072" s="3">
        <v>1</v>
      </c>
      <c r="T2072" s="3"/>
      <c r="U2072" s="3">
        <v>2</v>
      </c>
      <c r="V2072" s="3"/>
      <c r="W2072" s="3">
        <v>1</v>
      </c>
      <c r="X2072" s="3">
        <v>1</v>
      </c>
      <c r="Y2072" s="3">
        <v>1</v>
      </c>
      <c r="Z2072" s="3">
        <v>2</v>
      </c>
      <c r="AA2072" s="3">
        <v>3</v>
      </c>
      <c r="AB2072" s="3">
        <v>2</v>
      </c>
      <c r="AC2072" s="3">
        <v>3</v>
      </c>
      <c r="AD2072" s="3"/>
      <c r="AE2072" s="3">
        <v>5</v>
      </c>
      <c r="AF2072" s="3">
        <v>2</v>
      </c>
      <c r="AG2072" s="3">
        <v>5</v>
      </c>
      <c r="AH2072" s="3">
        <v>3</v>
      </c>
      <c r="AI2072" s="3">
        <v>2</v>
      </c>
      <c r="AJ2072" s="3">
        <v>4</v>
      </c>
      <c r="AK2072" s="3">
        <v>3</v>
      </c>
      <c r="AL2072" s="3">
        <v>4</v>
      </c>
      <c r="AM2072" s="3">
        <v>4</v>
      </c>
      <c r="AN2072" s="3">
        <v>2</v>
      </c>
      <c r="AO2072" s="3">
        <v>6</v>
      </c>
      <c r="AP2072" s="3">
        <v>1</v>
      </c>
      <c r="AQ2072" s="3">
        <v>3</v>
      </c>
      <c r="AR2072" s="3"/>
      <c r="AS2072" s="3">
        <v>1</v>
      </c>
      <c r="AT2072" s="3"/>
      <c r="AU2072" s="3">
        <v>3</v>
      </c>
      <c r="AV2072" s="3">
        <v>1</v>
      </c>
      <c r="AW2072" s="3">
        <v>1</v>
      </c>
      <c r="AX2072" s="10">
        <v>1</v>
      </c>
    </row>
    <row r="2073" spans="1:50" x14ac:dyDescent="0.35">
      <c r="A2073" s="27" t="s">
        <v>145</v>
      </c>
      <c r="B2073" s="3" t="s">
        <v>237</v>
      </c>
      <c r="C2073" s="3" t="s">
        <v>337</v>
      </c>
      <c r="D2073" s="3" t="s">
        <v>162</v>
      </c>
      <c r="E2073" s="145">
        <v>2018.1</v>
      </c>
      <c r="F2073" s="145">
        <v>1377.67</v>
      </c>
      <c r="G2073" s="145">
        <v>2627.27</v>
      </c>
      <c r="H2073" s="145">
        <v>1564.87</v>
      </c>
      <c r="I2073" s="145">
        <v>2164.13</v>
      </c>
      <c r="J2073" s="145">
        <v>1627.28</v>
      </c>
      <c r="K2073" s="145">
        <v>1471.82</v>
      </c>
      <c r="L2073" s="145">
        <v>2072.04</v>
      </c>
      <c r="M2073" s="145">
        <v>2413.34</v>
      </c>
      <c r="N2073" s="145">
        <v>2371.6999999999998</v>
      </c>
      <c r="O2073" s="145">
        <v>4304.1899999999996</v>
      </c>
      <c r="P2073" s="145">
        <v>3993.71</v>
      </c>
      <c r="Q2073" s="145">
        <v>5565.02</v>
      </c>
      <c r="R2073" s="145">
        <v>4008.68</v>
      </c>
      <c r="S2073" s="145">
        <v>5777.26</v>
      </c>
      <c r="T2073" s="145">
        <v>2931.57</v>
      </c>
      <c r="U2073" s="145">
        <v>4984.6000000000004</v>
      </c>
      <c r="V2073" s="145">
        <v>5007.66</v>
      </c>
      <c r="W2073" s="145">
        <v>5121.66</v>
      </c>
      <c r="X2073" s="145">
        <v>3444.8</v>
      </c>
      <c r="Y2073" s="145">
        <v>3910.73</v>
      </c>
      <c r="Z2073" s="145">
        <v>2087.42</v>
      </c>
      <c r="AA2073" s="145">
        <v>4566.6099999999997</v>
      </c>
      <c r="AB2073" s="145">
        <v>4199.6099999999997</v>
      </c>
      <c r="AC2073" s="145">
        <v>5047.79</v>
      </c>
      <c r="AD2073" s="145">
        <v>2613.85</v>
      </c>
      <c r="AE2073" s="145">
        <v>4740.29</v>
      </c>
      <c r="AF2073" s="145">
        <v>4658.21</v>
      </c>
      <c r="AG2073" s="145">
        <v>6254.73</v>
      </c>
      <c r="AH2073" s="145">
        <v>8912.44</v>
      </c>
      <c r="AI2073" s="145">
        <v>7477.81</v>
      </c>
      <c r="AJ2073" s="145">
        <v>6630.57</v>
      </c>
      <c r="AK2073" s="145">
        <v>7201.44</v>
      </c>
      <c r="AL2073" s="145">
        <v>7656.16</v>
      </c>
      <c r="AM2073" s="145">
        <v>6849.4</v>
      </c>
      <c r="AN2073" s="145">
        <v>6159.03</v>
      </c>
      <c r="AO2073" s="145">
        <v>6746.72</v>
      </c>
      <c r="AP2073" s="145">
        <v>6182.13</v>
      </c>
      <c r="AQ2073" s="145">
        <v>4937.42</v>
      </c>
      <c r="AR2073" s="145">
        <v>2075.11</v>
      </c>
      <c r="AS2073" s="145">
        <v>2318.9499999999998</v>
      </c>
      <c r="AT2073" s="145">
        <v>2464.7600000000002</v>
      </c>
      <c r="AU2073" s="145">
        <v>1310.3900000000001</v>
      </c>
      <c r="AV2073" s="145">
        <v>905.93</v>
      </c>
      <c r="AW2073" s="145">
        <v>1426.86</v>
      </c>
      <c r="AX2073" s="195">
        <v>1114.97</v>
      </c>
    </row>
    <row r="2074" spans="1:50" x14ac:dyDescent="0.35">
      <c r="A2074" s="27" t="s">
        <v>145</v>
      </c>
      <c r="B2074" s="3" t="s">
        <v>237</v>
      </c>
      <c r="C2074" s="3" t="s">
        <v>337</v>
      </c>
      <c r="D2074" s="3" t="s">
        <v>166</v>
      </c>
      <c r="E2074" s="145">
        <v>224.23</v>
      </c>
      <c r="F2074" s="145">
        <v>172.21</v>
      </c>
      <c r="G2074" s="145">
        <v>291.92</v>
      </c>
      <c r="H2074" s="145">
        <v>223.55</v>
      </c>
      <c r="I2074" s="145">
        <v>196.74</v>
      </c>
      <c r="J2074" s="145">
        <v>125.18</v>
      </c>
      <c r="K2074" s="145">
        <v>113.22</v>
      </c>
      <c r="L2074" s="145">
        <v>121.88</v>
      </c>
      <c r="M2074" s="145">
        <v>141.96</v>
      </c>
      <c r="N2074" s="145">
        <v>158.11000000000001</v>
      </c>
      <c r="O2074" s="145">
        <v>204.96</v>
      </c>
      <c r="P2074" s="145">
        <v>210.2</v>
      </c>
      <c r="Q2074" s="145">
        <v>265</v>
      </c>
      <c r="R2074" s="145">
        <v>222.7</v>
      </c>
      <c r="S2074" s="145">
        <v>275.11</v>
      </c>
      <c r="T2074" s="145">
        <v>209.4</v>
      </c>
      <c r="U2074" s="145">
        <v>276.92</v>
      </c>
      <c r="V2074" s="145">
        <v>333.84</v>
      </c>
      <c r="W2074" s="145">
        <v>301.27</v>
      </c>
      <c r="X2074" s="145">
        <v>215.3</v>
      </c>
      <c r="Y2074" s="145">
        <v>217.26</v>
      </c>
      <c r="Z2074" s="145">
        <v>104.37</v>
      </c>
      <c r="AA2074" s="145">
        <v>190.28</v>
      </c>
      <c r="AB2074" s="145">
        <v>174.98</v>
      </c>
      <c r="AC2074" s="145">
        <v>174.06</v>
      </c>
      <c r="AD2074" s="145">
        <v>124.47</v>
      </c>
      <c r="AE2074" s="145">
        <v>175.57</v>
      </c>
      <c r="AF2074" s="145">
        <v>245.17</v>
      </c>
      <c r="AG2074" s="145">
        <v>195.46</v>
      </c>
      <c r="AH2074" s="145">
        <v>307.33</v>
      </c>
      <c r="AI2074" s="145">
        <v>276.95999999999998</v>
      </c>
      <c r="AJ2074" s="145">
        <v>276.27</v>
      </c>
      <c r="AK2074" s="145">
        <v>276.98</v>
      </c>
      <c r="AL2074" s="145">
        <v>232</v>
      </c>
      <c r="AM2074" s="145">
        <v>273.98</v>
      </c>
      <c r="AN2074" s="145">
        <v>342.17</v>
      </c>
      <c r="AO2074" s="145">
        <v>269.87</v>
      </c>
      <c r="AP2074" s="145">
        <v>237.77</v>
      </c>
      <c r="AQ2074" s="145">
        <v>235.12</v>
      </c>
      <c r="AR2074" s="145">
        <v>415.02</v>
      </c>
      <c r="AS2074" s="145">
        <v>331.28</v>
      </c>
      <c r="AT2074" s="145">
        <v>352.11</v>
      </c>
      <c r="AU2074" s="145">
        <v>109.2</v>
      </c>
      <c r="AV2074" s="145">
        <v>150.99</v>
      </c>
      <c r="AW2074" s="145">
        <v>203.84</v>
      </c>
      <c r="AX2074" s="195">
        <v>185.83</v>
      </c>
    </row>
    <row r="2075" spans="1:50" x14ac:dyDescent="0.35">
      <c r="A2075" s="27" t="s">
        <v>145</v>
      </c>
      <c r="B2075" s="3" t="s">
        <v>237</v>
      </c>
      <c r="C2075" s="3" t="s">
        <v>337</v>
      </c>
      <c r="D2075" s="3" t="s">
        <v>327</v>
      </c>
      <c r="E2075" s="3">
        <v>40</v>
      </c>
      <c r="F2075" s="3">
        <v>28</v>
      </c>
      <c r="G2075" s="3">
        <v>46</v>
      </c>
      <c r="H2075" s="3">
        <v>31</v>
      </c>
      <c r="I2075" s="3">
        <v>47</v>
      </c>
      <c r="J2075" s="3">
        <v>34</v>
      </c>
      <c r="K2075" s="3">
        <v>40</v>
      </c>
      <c r="L2075" s="3">
        <v>46</v>
      </c>
      <c r="M2075" s="3">
        <v>45</v>
      </c>
      <c r="N2075" s="3">
        <v>47</v>
      </c>
      <c r="O2075" s="3">
        <v>86</v>
      </c>
      <c r="P2075" s="3">
        <v>82</v>
      </c>
      <c r="Q2075" s="3">
        <v>107</v>
      </c>
      <c r="R2075" s="3">
        <v>83</v>
      </c>
      <c r="S2075" s="3">
        <v>115</v>
      </c>
      <c r="T2075" s="3">
        <v>57</v>
      </c>
      <c r="U2075" s="3">
        <v>116</v>
      </c>
      <c r="V2075" s="3">
        <v>106</v>
      </c>
      <c r="W2075" s="3">
        <v>112</v>
      </c>
      <c r="X2075" s="3">
        <v>75</v>
      </c>
      <c r="Y2075" s="3">
        <v>71</v>
      </c>
      <c r="Z2075" s="3">
        <v>46</v>
      </c>
      <c r="AA2075" s="3">
        <v>95</v>
      </c>
      <c r="AB2075" s="3">
        <v>88</v>
      </c>
      <c r="AC2075" s="3">
        <v>103</v>
      </c>
      <c r="AD2075" s="3">
        <v>60</v>
      </c>
      <c r="AE2075" s="3">
        <v>91</v>
      </c>
      <c r="AF2075" s="3">
        <v>97</v>
      </c>
      <c r="AG2075" s="3">
        <v>105</v>
      </c>
      <c r="AH2075" s="3">
        <v>146</v>
      </c>
      <c r="AI2075" s="3">
        <v>129</v>
      </c>
      <c r="AJ2075" s="3">
        <v>116</v>
      </c>
      <c r="AK2075" s="3">
        <v>123</v>
      </c>
      <c r="AL2075" s="3">
        <v>140</v>
      </c>
      <c r="AM2075" s="3">
        <v>114</v>
      </c>
      <c r="AN2075" s="3">
        <v>105</v>
      </c>
      <c r="AO2075" s="3">
        <v>117</v>
      </c>
      <c r="AP2075" s="3">
        <v>114</v>
      </c>
      <c r="AQ2075" s="3">
        <v>78</v>
      </c>
      <c r="AR2075" s="3">
        <v>30</v>
      </c>
      <c r="AS2075" s="3">
        <v>34</v>
      </c>
      <c r="AT2075" s="3">
        <v>43</v>
      </c>
      <c r="AU2075" s="3">
        <v>24</v>
      </c>
      <c r="AV2075" s="3">
        <v>16</v>
      </c>
      <c r="AW2075" s="3">
        <v>26</v>
      </c>
      <c r="AX2075" s="10">
        <v>14</v>
      </c>
    </row>
    <row r="2076" spans="1:50" x14ac:dyDescent="0.35">
      <c r="A2076" s="27" t="s">
        <v>145</v>
      </c>
      <c r="B2076" s="3" t="s">
        <v>237</v>
      </c>
      <c r="C2076" s="3" t="s">
        <v>337</v>
      </c>
      <c r="D2076" s="3" t="s">
        <v>167</v>
      </c>
      <c r="E2076" s="3">
        <v>441</v>
      </c>
      <c r="F2076" s="3">
        <v>370</v>
      </c>
      <c r="G2076" s="3">
        <v>680</v>
      </c>
      <c r="H2076" s="3">
        <v>413</v>
      </c>
      <c r="I2076" s="3">
        <v>446</v>
      </c>
      <c r="J2076" s="3">
        <v>534</v>
      </c>
      <c r="K2076" s="3">
        <v>510</v>
      </c>
      <c r="L2076" s="3">
        <v>577</v>
      </c>
      <c r="M2076" s="3">
        <v>610</v>
      </c>
      <c r="N2076" s="3">
        <v>554</v>
      </c>
      <c r="O2076" s="4">
        <v>1008</v>
      </c>
      <c r="P2076" s="3">
        <v>780</v>
      </c>
      <c r="Q2076" s="4">
        <v>1152</v>
      </c>
      <c r="R2076" s="3">
        <v>745</v>
      </c>
      <c r="S2076" s="4">
        <v>1157</v>
      </c>
      <c r="T2076" s="3">
        <v>542</v>
      </c>
      <c r="U2076" s="3">
        <v>861</v>
      </c>
      <c r="V2076" s="3">
        <v>895</v>
      </c>
      <c r="W2076" s="3">
        <v>872</v>
      </c>
      <c r="X2076" s="3">
        <v>623</v>
      </c>
      <c r="Y2076" s="3">
        <v>960</v>
      </c>
      <c r="Z2076" s="3">
        <v>369</v>
      </c>
      <c r="AA2076" s="3">
        <v>935</v>
      </c>
      <c r="AB2076" s="3">
        <v>736</v>
      </c>
      <c r="AC2076" s="3">
        <v>708</v>
      </c>
      <c r="AD2076" s="3">
        <v>374</v>
      </c>
      <c r="AE2076" s="4">
        <v>1031</v>
      </c>
      <c r="AF2076" s="3">
        <v>972</v>
      </c>
      <c r="AG2076" s="4">
        <v>1611</v>
      </c>
      <c r="AH2076" s="4">
        <v>2374</v>
      </c>
      <c r="AI2076" s="4">
        <v>1897</v>
      </c>
      <c r="AJ2076" s="4">
        <v>1703</v>
      </c>
      <c r="AK2076" s="4">
        <v>1754</v>
      </c>
      <c r="AL2076" s="4">
        <v>1757</v>
      </c>
      <c r="AM2076" s="4">
        <v>1747</v>
      </c>
      <c r="AN2076" s="4">
        <v>1528</v>
      </c>
      <c r="AO2076" s="4">
        <v>1632</v>
      </c>
      <c r="AP2076" s="4">
        <v>1406</v>
      </c>
      <c r="AQ2076" s="4">
        <v>1302</v>
      </c>
      <c r="AR2076" s="3">
        <v>628</v>
      </c>
      <c r="AS2076" s="3">
        <v>740</v>
      </c>
      <c r="AT2076" s="3">
        <v>669</v>
      </c>
      <c r="AU2076" s="3">
        <v>348</v>
      </c>
      <c r="AV2076" s="3">
        <v>217</v>
      </c>
      <c r="AW2076" s="3">
        <v>333</v>
      </c>
      <c r="AX2076" s="10">
        <v>352</v>
      </c>
    </row>
    <row r="2077" spans="1:50" x14ac:dyDescent="0.35">
      <c r="A2077" s="27" t="s">
        <v>145</v>
      </c>
      <c r="B2077" s="3" t="s">
        <v>237</v>
      </c>
      <c r="C2077" s="3" t="s">
        <v>337</v>
      </c>
      <c r="D2077" s="3" t="s">
        <v>132</v>
      </c>
      <c r="E2077" s="3">
        <v>9</v>
      </c>
      <c r="F2077" s="3">
        <v>8</v>
      </c>
      <c r="G2077" s="3">
        <v>9</v>
      </c>
      <c r="H2077" s="3">
        <v>7</v>
      </c>
      <c r="I2077" s="3">
        <v>11</v>
      </c>
      <c r="J2077" s="3">
        <v>13</v>
      </c>
      <c r="K2077" s="3">
        <v>13</v>
      </c>
      <c r="L2077" s="3">
        <v>17</v>
      </c>
      <c r="M2077" s="3">
        <v>17</v>
      </c>
      <c r="N2077" s="3">
        <v>15</v>
      </c>
      <c r="O2077" s="3">
        <v>21</v>
      </c>
      <c r="P2077" s="3">
        <v>19</v>
      </c>
      <c r="Q2077" s="3">
        <v>21</v>
      </c>
      <c r="R2077" s="3">
        <v>18</v>
      </c>
      <c r="S2077" s="3">
        <v>21</v>
      </c>
      <c r="T2077" s="3">
        <v>14</v>
      </c>
      <c r="U2077" s="3">
        <v>18</v>
      </c>
      <c r="V2077" s="3">
        <v>15</v>
      </c>
      <c r="W2077" s="3">
        <v>17</v>
      </c>
      <c r="X2077" s="3">
        <v>16</v>
      </c>
      <c r="Y2077" s="3">
        <v>18</v>
      </c>
      <c r="Z2077" s="3">
        <v>20</v>
      </c>
      <c r="AA2077" s="3">
        <v>24</v>
      </c>
      <c r="AB2077" s="3">
        <v>24</v>
      </c>
      <c r="AC2077" s="3">
        <v>29</v>
      </c>
      <c r="AD2077" s="3">
        <v>21</v>
      </c>
      <c r="AE2077" s="3">
        <v>27</v>
      </c>
      <c r="AF2077" s="3">
        <v>19</v>
      </c>
      <c r="AG2077" s="3">
        <v>32</v>
      </c>
      <c r="AH2077" s="3">
        <v>29</v>
      </c>
      <c r="AI2077" s="3">
        <v>27</v>
      </c>
      <c r="AJ2077" s="3">
        <v>24</v>
      </c>
      <c r="AK2077" s="3">
        <v>26</v>
      </c>
      <c r="AL2077" s="3">
        <v>33</v>
      </c>
      <c r="AM2077" s="3">
        <v>25</v>
      </c>
      <c r="AN2077" s="3">
        <v>18</v>
      </c>
      <c r="AO2077" s="3">
        <v>25</v>
      </c>
      <c r="AP2077" s="3">
        <v>26</v>
      </c>
      <c r="AQ2077" s="3">
        <v>21</v>
      </c>
      <c r="AR2077" s="3">
        <v>5</v>
      </c>
      <c r="AS2077" s="3">
        <v>7</v>
      </c>
      <c r="AT2077" s="3">
        <v>7</v>
      </c>
      <c r="AU2077" s="3">
        <v>12</v>
      </c>
      <c r="AV2077" s="3">
        <v>6</v>
      </c>
      <c r="AW2077" s="3">
        <v>7</v>
      </c>
      <c r="AX2077" s="10">
        <v>6</v>
      </c>
    </row>
    <row r="2078" spans="1:50" x14ac:dyDescent="0.35">
      <c r="A2078" s="27" t="s">
        <v>145</v>
      </c>
      <c r="B2078" s="3" t="s">
        <v>237</v>
      </c>
      <c r="C2078" s="3" t="s">
        <v>339</v>
      </c>
      <c r="D2078" s="3" t="s">
        <v>162</v>
      </c>
      <c r="E2078" s="145">
        <v>1281</v>
      </c>
      <c r="F2078" s="145">
        <v>149.97999999999999</v>
      </c>
      <c r="G2078" s="145">
        <v>182</v>
      </c>
      <c r="H2078" s="145">
        <v>345.1</v>
      </c>
      <c r="I2078" s="145">
        <v>770</v>
      </c>
      <c r="J2078" s="145">
        <v>918.04</v>
      </c>
      <c r="K2078" s="145">
        <v>733.06</v>
      </c>
      <c r="L2078" s="145">
        <v>1368.46</v>
      </c>
      <c r="M2078" s="145">
        <v>1537.95</v>
      </c>
      <c r="N2078" s="145">
        <v>1828.31</v>
      </c>
      <c r="O2078" s="145">
        <v>1079.2</v>
      </c>
      <c r="P2078" s="145">
        <v>949.99</v>
      </c>
      <c r="Q2078" s="145">
        <v>982.97</v>
      </c>
      <c r="R2078" s="145">
        <v>908.37</v>
      </c>
      <c r="S2078" s="145">
        <v>862.84</v>
      </c>
      <c r="T2078" s="145">
        <v>706.72</v>
      </c>
      <c r="U2078" s="145">
        <v>639.5</v>
      </c>
      <c r="V2078" s="145">
        <v>1746.28</v>
      </c>
      <c r="W2078" s="145">
        <v>1069.81</v>
      </c>
      <c r="X2078" s="145">
        <v>994.52</v>
      </c>
      <c r="Y2078" s="145">
        <v>800.46</v>
      </c>
      <c r="Z2078" s="145">
        <v>1975.52</v>
      </c>
      <c r="AA2078" s="145">
        <v>2056.88</v>
      </c>
      <c r="AB2078" s="145">
        <v>2017.23</v>
      </c>
      <c r="AC2078" s="145">
        <v>1376.75</v>
      </c>
      <c r="AD2078" s="145">
        <v>1586.62</v>
      </c>
      <c r="AE2078" s="145">
        <v>51.83</v>
      </c>
      <c r="AF2078" s="145">
        <v>84</v>
      </c>
      <c r="AG2078" s="145"/>
      <c r="AH2078" s="145">
        <v>198.03</v>
      </c>
      <c r="AI2078" s="145">
        <v>470.44</v>
      </c>
      <c r="AJ2078" s="145">
        <v>73.86</v>
      </c>
      <c r="AK2078" s="145">
        <v>1081.01</v>
      </c>
      <c r="AL2078" s="145">
        <v>826.46</v>
      </c>
      <c r="AM2078" s="145">
        <v>956.43</v>
      </c>
      <c r="AN2078" s="145">
        <v>44.02</v>
      </c>
      <c r="AO2078" s="145">
        <v>277.88</v>
      </c>
      <c r="AP2078" s="145">
        <v>90.79</v>
      </c>
      <c r="AQ2078" s="145">
        <v>206.97</v>
      </c>
      <c r="AR2078" s="145">
        <v>1019.1</v>
      </c>
      <c r="AS2078" s="145">
        <v>167.83</v>
      </c>
      <c r="AT2078" s="145">
        <v>234.42</v>
      </c>
      <c r="AU2078" s="145">
        <v>523.07000000000005</v>
      </c>
      <c r="AV2078" s="145">
        <v>370.05</v>
      </c>
      <c r="AW2078" s="145">
        <v>300.86</v>
      </c>
      <c r="AX2078" s="195">
        <v>461.1</v>
      </c>
    </row>
    <row r="2079" spans="1:50" x14ac:dyDescent="0.35">
      <c r="A2079" s="27" t="s">
        <v>145</v>
      </c>
      <c r="B2079" s="3" t="s">
        <v>237</v>
      </c>
      <c r="C2079" s="3" t="s">
        <v>339</v>
      </c>
      <c r="D2079" s="3" t="s">
        <v>166</v>
      </c>
      <c r="E2079" s="145">
        <v>1281</v>
      </c>
      <c r="F2079" s="145">
        <v>74.989999999999995</v>
      </c>
      <c r="G2079" s="145">
        <v>182</v>
      </c>
      <c r="H2079" s="145">
        <v>115.03</v>
      </c>
      <c r="I2079" s="145">
        <v>770</v>
      </c>
      <c r="J2079" s="145">
        <v>306.01</v>
      </c>
      <c r="K2079" s="145">
        <v>244.35</v>
      </c>
      <c r="L2079" s="145">
        <v>342.12</v>
      </c>
      <c r="M2079" s="145">
        <v>256.33</v>
      </c>
      <c r="N2079" s="145">
        <v>304.72000000000003</v>
      </c>
      <c r="O2079" s="145">
        <v>215.84</v>
      </c>
      <c r="P2079" s="145">
        <v>237.5</v>
      </c>
      <c r="Q2079" s="145">
        <v>327.66000000000003</v>
      </c>
      <c r="R2079" s="145">
        <v>227.09</v>
      </c>
      <c r="S2079" s="145">
        <v>215.71</v>
      </c>
      <c r="T2079" s="145">
        <v>235.57</v>
      </c>
      <c r="U2079" s="145">
        <v>213.17</v>
      </c>
      <c r="V2079" s="145">
        <v>349.26</v>
      </c>
      <c r="W2079" s="145">
        <v>213.96</v>
      </c>
      <c r="X2079" s="145">
        <v>331.51</v>
      </c>
      <c r="Y2079" s="145">
        <v>160.09</v>
      </c>
      <c r="Z2079" s="145">
        <v>493.88</v>
      </c>
      <c r="AA2079" s="145">
        <v>685.63</v>
      </c>
      <c r="AB2079" s="145">
        <v>672.41</v>
      </c>
      <c r="AC2079" s="145">
        <v>458.92</v>
      </c>
      <c r="AD2079" s="145">
        <v>793.31</v>
      </c>
      <c r="AE2079" s="145">
        <v>51.83</v>
      </c>
      <c r="AF2079" s="145">
        <v>84</v>
      </c>
      <c r="AG2079" s="145"/>
      <c r="AH2079" s="145">
        <v>49.51</v>
      </c>
      <c r="AI2079" s="145">
        <v>235.22</v>
      </c>
      <c r="AJ2079" s="145">
        <v>36.93</v>
      </c>
      <c r="AK2079" s="145">
        <v>216.2</v>
      </c>
      <c r="AL2079" s="145">
        <v>275.49</v>
      </c>
      <c r="AM2079" s="145">
        <v>239.11</v>
      </c>
      <c r="AN2079" s="145">
        <v>44.02</v>
      </c>
      <c r="AO2079" s="145">
        <v>69.47</v>
      </c>
      <c r="AP2079" s="145">
        <v>45.4</v>
      </c>
      <c r="AQ2079" s="145">
        <v>68.989999999999995</v>
      </c>
      <c r="AR2079" s="145">
        <v>509.55</v>
      </c>
      <c r="AS2079" s="145">
        <v>83.92</v>
      </c>
      <c r="AT2079" s="145">
        <v>78.14</v>
      </c>
      <c r="AU2079" s="145">
        <v>104.61</v>
      </c>
      <c r="AV2079" s="145">
        <v>92.51</v>
      </c>
      <c r="AW2079" s="145">
        <v>75.22</v>
      </c>
      <c r="AX2079" s="195">
        <v>76.849999999999994</v>
      </c>
    </row>
    <row r="2080" spans="1:50" x14ac:dyDescent="0.35">
      <c r="A2080" s="27" t="s">
        <v>145</v>
      </c>
      <c r="B2080" s="3" t="s">
        <v>237</v>
      </c>
      <c r="C2080" s="3" t="s">
        <v>339</v>
      </c>
      <c r="D2080" s="3" t="s">
        <v>327</v>
      </c>
      <c r="E2080" s="3">
        <v>4</v>
      </c>
      <c r="F2080" s="3">
        <v>8</v>
      </c>
      <c r="G2080" s="3">
        <v>2</v>
      </c>
      <c r="H2080" s="3">
        <v>11</v>
      </c>
      <c r="I2080" s="3">
        <v>4</v>
      </c>
      <c r="J2080" s="3">
        <v>12</v>
      </c>
      <c r="K2080" s="3">
        <v>17</v>
      </c>
      <c r="L2080" s="3">
        <v>43</v>
      </c>
      <c r="M2080" s="3">
        <v>49</v>
      </c>
      <c r="N2080" s="3">
        <v>57</v>
      </c>
      <c r="O2080" s="3">
        <v>50</v>
      </c>
      <c r="P2080" s="3">
        <v>46</v>
      </c>
      <c r="Q2080" s="3">
        <v>44</v>
      </c>
      <c r="R2080" s="3">
        <v>19</v>
      </c>
      <c r="S2080" s="3">
        <v>18</v>
      </c>
      <c r="T2080" s="3">
        <v>15</v>
      </c>
      <c r="U2080" s="3">
        <v>12</v>
      </c>
      <c r="V2080" s="3">
        <v>29</v>
      </c>
      <c r="W2080" s="3">
        <v>21</v>
      </c>
      <c r="X2080" s="3">
        <v>20</v>
      </c>
      <c r="Y2080" s="3">
        <v>16</v>
      </c>
      <c r="Z2080" s="3">
        <v>34</v>
      </c>
      <c r="AA2080" s="3">
        <v>34</v>
      </c>
      <c r="AB2080" s="3">
        <v>36</v>
      </c>
      <c r="AC2080" s="3">
        <v>31</v>
      </c>
      <c r="AD2080" s="3">
        <v>34</v>
      </c>
      <c r="AE2080" s="3">
        <v>2</v>
      </c>
      <c r="AF2080" s="3">
        <v>1</v>
      </c>
      <c r="AG2080" s="3"/>
      <c r="AH2080" s="3">
        <v>11</v>
      </c>
      <c r="AI2080" s="3">
        <v>6</v>
      </c>
      <c r="AJ2080" s="3">
        <v>3</v>
      </c>
      <c r="AK2080" s="3">
        <v>25</v>
      </c>
      <c r="AL2080" s="3">
        <v>15</v>
      </c>
      <c r="AM2080" s="3">
        <v>21</v>
      </c>
      <c r="AN2080" s="3">
        <v>2</v>
      </c>
      <c r="AO2080" s="3">
        <v>12</v>
      </c>
      <c r="AP2080" s="3">
        <v>3</v>
      </c>
      <c r="AQ2080" s="3">
        <v>6</v>
      </c>
      <c r="AR2080" s="3">
        <v>18</v>
      </c>
      <c r="AS2080" s="3">
        <v>3</v>
      </c>
      <c r="AT2080" s="3">
        <v>10</v>
      </c>
      <c r="AU2080" s="3">
        <v>16</v>
      </c>
      <c r="AV2080" s="3">
        <v>8</v>
      </c>
      <c r="AW2080" s="3">
        <v>7</v>
      </c>
      <c r="AX2080" s="10">
        <v>12</v>
      </c>
    </row>
    <row r="2081" spans="1:50" x14ac:dyDescent="0.35">
      <c r="A2081" s="27" t="s">
        <v>145</v>
      </c>
      <c r="B2081" s="3" t="s">
        <v>237</v>
      </c>
      <c r="C2081" s="3" t="s">
        <v>339</v>
      </c>
      <c r="D2081" s="3" t="s">
        <v>167</v>
      </c>
      <c r="E2081" s="3">
        <v>358</v>
      </c>
      <c r="F2081" s="3">
        <v>214</v>
      </c>
      <c r="G2081" s="3">
        <v>48</v>
      </c>
      <c r="H2081" s="3">
        <v>262</v>
      </c>
      <c r="I2081" s="3">
        <v>212</v>
      </c>
      <c r="J2081" s="3">
        <v>370</v>
      </c>
      <c r="K2081" s="3">
        <v>300</v>
      </c>
      <c r="L2081" s="3">
        <v>465</v>
      </c>
      <c r="M2081" s="3">
        <v>496</v>
      </c>
      <c r="N2081" s="3">
        <v>664</v>
      </c>
      <c r="O2081" s="3">
        <v>380</v>
      </c>
      <c r="P2081" s="3">
        <v>368</v>
      </c>
      <c r="Q2081" s="3">
        <v>432</v>
      </c>
      <c r="R2081" s="3">
        <v>560</v>
      </c>
      <c r="S2081" s="3">
        <v>631</v>
      </c>
      <c r="T2081" s="3">
        <v>582</v>
      </c>
      <c r="U2081" s="3">
        <v>314</v>
      </c>
      <c r="V2081" s="3">
        <v>752</v>
      </c>
      <c r="W2081" s="3">
        <v>588</v>
      </c>
      <c r="X2081" s="3">
        <v>599</v>
      </c>
      <c r="Y2081" s="3">
        <v>538</v>
      </c>
      <c r="Z2081" s="3">
        <v>660</v>
      </c>
      <c r="AA2081" s="3">
        <v>661</v>
      </c>
      <c r="AB2081" s="3">
        <v>704</v>
      </c>
      <c r="AC2081" s="3">
        <v>534</v>
      </c>
      <c r="AD2081" s="3">
        <v>610</v>
      </c>
      <c r="AE2081" s="3">
        <v>15</v>
      </c>
      <c r="AF2081" s="3">
        <v>22</v>
      </c>
      <c r="AG2081" s="3"/>
      <c r="AH2081" s="3">
        <v>80</v>
      </c>
      <c r="AI2081" s="3">
        <v>178</v>
      </c>
      <c r="AJ2081" s="3">
        <v>19</v>
      </c>
      <c r="AK2081" s="3">
        <v>420</v>
      </c>
      <c r="AL2081" s="3">
        <v>318</v>
      </c>
      <c r="AM2081" s="3">
        <v>391</v>
      </c>
      <c r="AN2081" s="3">
        <v>14</v>
      </c>
      <c r="AO2081" s="3">
        <v>88</v>
      </c>
      <c r="AP2081" s="3">
        <v>27</v>
      </c>
      <c r="AQ2081" s="3">
        <v>78</v>
      </c>
      <c r="AR2081" s="3">
        <v>366</v>
      </c>
      <c r="AS2081" s="3">
        <v>68</v>
      </c>
      <c r="AT2081" s="3">
        <v>64</v>
      </c>
      <c r="AU2081" s="3">
        <v>199</v>
      </c>
      <c r="AV2081" s="3">
        <v>165</v>
      </c>
      <c r="AW2081" s="3">
        <v>129</v>
      </c>
      <c r="AX2081" s="10">
        <v>239</v>
      </c>
    </row>
    <row r="2082" spans="1:50" x14ac:dyDescent="0.35">
      <c r="A2082" s="27" t="s">
        <v>145</v>
      </c>
      <c r="B2082" s="3" t="s">
        <v>237</v>
      </c>
      <c r="C2082" s="3" t="s">
        <v>339</v>
      </c>
      <c r="D2082" s="3" t="s">
        <v>132</v>
      </c>
      <c r="E2082" s="3">
        <v>1</v>
      </c>
      <c r="F2082" s="3">
        <v>2</v>
      </c>
      <c r="G2082" s="3">
        <v>1</v>
      </c>
      <c r="H2082" s="3">
        <v>3</v>
      </c>
      <c r="I2082" s="3">
        <v>1</v>
      </c>
      <c r="J2082" s="3">
        <v>3</v>
      </c>
      <c r="K2082" s="3">
        <v>3</v>
      </c>
      <c r="L2082" s="3">
        <v>4</v>
      </c>
      <c r="M2082" s="3">
        <v>6</v>
      </c>
      <c r="N2082" s="3">
        <v>6</v>
      </c>
      <c r="O2082" s="3">
        <v>5</v>
      </c>
      <c r="P2082" s="3">
        <v>4</v>
      </c>
      <c r="Q2082" s="3">
        <v>3</v>
      </c>
      <c r="R2082" s="3">
        <v>4</v>
      </c>
      <c r="S2082" s="3">
        <v>4</v>
      </c>
      <c r="T2082" s="3">
        <v>3</v>
      </c>
      <c r="U2082" s="3">
        <v>3</v>
      </c>
      <c r="V2082" s="3">
        <v>5</v>
      </c>
      <c r="W2082" s="3">
        <v>5</v>
      </c>
      <c r="X2082" s="3">
        <v>3</v>
      </c>
      <c r="Y2082" s="3">
        <v>5</v>
      </c>
      <c r="Z2082" s="3">
        <v>4</v>
      </c>
      <c r="AA2082" s="3">
        <v>3</v>
      </c>
      <c r="AB2082" s="3">
        <v>3</v>
      </c>
      <c r="AC2082" s="3">
        <v>3</v>
      </c>
      <c r="AD2082" s="3">
        <v>2</v>
      </c>
      <c r="AE2082" s="3">
        <v>1</v>
      </c>
      <c r="AF2082" s="3">
        <v>1</v>
      </c>
      <c r="AG2082" s="3"/>
      <c r="AH2082" s="3">
        <v>4</v>
      </c>
      <c r="AI2082" s="3">
        <v>2</v>
      </c>
      <c r="AJ2082" s="3">
        <v>2</v>
      </c>
      <c r="AK2082" s="3">
        <v>5</v>
      </c>
      <c r="AL2082" s="3">
        <v>3</v>
      </c>
      <c r="AM2082" s="3">
        <v>4</v>
      </c>
      <c r="AN2082" s="3">
        <v>1</v>
      </c>
      <c r="AO2082" s="3">
        <v>4</v>
      </c>
      <c r="AP2082" s="3">
        <v>2</v>
      </c>
      <c r="AQ2082" s="3">
        <v>3</v>
      </c>
      <c r="AR2082" s="3">
        <v>2</v>
      </c>
      <c r="AS2082" s="3">
        <v>2</v>
      </c>
      <c r="AT2082" s="3">
        <v>3</v>
      </c>
      <c r="AU2082" s="3">
        <v>5</v>
      </c>
      <c r="AV2082" s="3">
        <v>4</v>
      </c>
      <c r="AW2082" s="3">
        <v>4</v>
      </c>
      <c r="AX2082" s="10">
        <v>6</v>
      </c>
    </row>
    <row r="2083" spans="1:50" x14ac:dyDescent="0.35">
      <c r="A2083" s="27" t="s">
        <v>145</v>
      </c>
      <c r="B2083" s="3" t="s">
        <v>238</v>
      </c>
      <c r="C2083" s="3" t="s">
        <v>129</v>
      </c>
      <c r="D2083" s="3" t="s">
        <v>162</v>
      </c>
      <c r="E2083" s="145">
        <v>12137.8</v>
      </c>
      <c r="F2083" s="145">
        <v>9164.1200000000008</v>
      </c>
      <c r="G2083" s="145">
        <v>15584.32</v>
      </c>
      <c r="H2083" s="145">
        <v>11249.3</v>
      </c>
      <c r="I2083" s="145">
        <v>8586.24</v>
      </c>
      <c r="J2083" s="145">
        <v>11635.49</v>
      </c>
      <c r="K2083" s="145">
        <v>12495.73</v>
      </c>
      <c r="L2083" s="145">
        <v>11692.68</v>
      </c>
      <c r="M2083" s="145">
        <v>6866.45</v>
      </c>
      <c r="N2083" s="145">
        <v>12375.56</v>
      </c>
      <c r="O2083" s="145">
        <v>9631.93</v>
      </c>
      <c r="P2083" s="145">
        <v>11735.36</v>
      </c>
      <c r="Q2083" s="145">
        <v>12597.53</v>
      </c>
      <c r="R2083" s="145">
        <v>12545.69</v>
      </c>
      <c r="S2083" s="145">
        <v>11167.06</v>
      </c>
      <c r="T2083" s="145">
        <v>12134.92</v>
      </c>
      <c r="U2083" s="145">
        <v>12466.22</v>
      </c>
      <c r="V2083" s="145">
        <v>15223.02</v>
      </c>
      <c r="W2083" s="145">
        <v>13948.4</v>
      </c>
      <c r="X2083" s="145">
        <v>12857.78</v>
      </c>
      <c r="Y2083" s="145">
        <v>15979.37</v>
      </c>
      <c r="Z2083" s="145">
        <v>17894.39</v>
      </c>
      <c r="AA2083" s="145">
        <v>16507.16</v>
      </c>
      <c r="AB2083" s="145">
        <v>13843.57</v>
      </c>
      <c r="AC2083" s="145">
        <v>19938.669999999998</v>
      </c>
      <c r="AD2083" s="145">
        <v>17042.63</v>
      </c>
      <c r="AE2083" s="145">
        <v>14231.76</v>
      </c>
      <c r="AF2083" s="145">
        <v>19188.2</v>
      </c>
      <c r="AG2083" s="145">
        <v>16556.36</v>
      </c>
      <c r="AH2083" s="145">
        <v>18987.580000000002</v>
      </c>
      <c r="AI2083" s="145">
        <v>20338.900000000001</v>
      </c>
      <c r="AJ2083" s="145">
        <v>16824.45</v>
      </c>
      <c r="AK2083" s="145">
        <v>17772.5</v>
      </c>
      <c r="AL2083" s="145">
        <v>17946.490000000002</v>
      </c>
      <c r="AM2083" s="145">
        <v>15238.17</v>
      </c>
      <c r="AN2083" s="145">
        <v>12867.45</v>
      </c>
      <c r="AO2083" s="145">
        <v>18600.919999999998</v>
      </c>
      <c r="AP2083" s="145">
        <v>13424.92</v>
      </c>
      <c r="AQ2083" s="145">
        <v>9735.5</v>
      </c>
      <c r="AR2083" s="145">
        <v>6474.54</v>
      </c>
      <c r="AS2083" s="145">
        <v>6194.77</v>
      </c>
      <c r="AT2083" s="145">
        <v>8666.9</v>
      </c>
      <c r="AU2083" s="145">
        <v>9635.6200000000008</v>
      </c>
      <c r="AV2083" s="145">
        <v>6425.46</v>
      </c>
      <c r="AW2083" s="145">
        <v>5731.63</v>
      </c>
      <c r="AX2083" s="195">
        <v>4162.45</v>
      </c>
    </row>
    <row r="2084" spans="1:50" x14ac:dyDescent="0.35">
      <c r="A2084" s="27" t="s">
        <v>145</v>
      </c>
      <c r="B2084" s="3" t="s">
        <v>238</v>
      </c>
      <c r="C2084" s="3" t="s">
        <v>129</v>
      </c>
      <c r="D2084" s="3" t="s">
        <v>166</v>
      </c>
      <c r="E2084" s="145">
        <v>346.79</v>
      </c>
      <c r="F2084" s="145">
        <v>261.83</v>
      </c>
      <c r="G2084" s="145">
        <v>346.32</v>
      </c>
      <c r="H2084" s="145">
        <v>261.61</v>
      </c>
      <c r="I2084" s="145">
        <v>186.66</v>
      </c>
      <c r="J2084" s="145">
        <v>237.46</v>
      </c>
      <c r="K2084" s="145">
        <v>240.3</v>
      </c>
      <c r="L2084" s="145">
        <v>238.63</v>
      </c>
      <c r="M2084" s="145">
        <v>180.7</v>
      </c>
      <c r="N2084" s="145">
        <v>242.66</v>
      </c>
      <c r="O2084" s="145">
        <v>185.23</v>
      </c>
      <c r="P2084" s="145">
        <v>172.58</v>
      </c>
      <c r="Q2084" s="145">
        <v>217.2</v>
      </c>
      <c r="R2084" s="145">
        <v>232.33</v>
      </c>
      <c r="S2084" s="145">
        <v>203.04</v>
      </c>
      <c r="T2084" s="145">
        <v>252.81</v>
      </c>
      <c r="U2084" s="145">
        <v>226.66</v>
      </c>
      <c r="V2084" s="145">
        <v>267.07</v>
      </c>
      <c r="W2084" s="145">
        <v>309.95999999999998</v>
      </c>
      <c r="X2084" s="145">
        <v>225.58</v>
      </c>
      <c r="Y2084" s="145">
        <v>270.83999999999997</v>
      </c>
      <c r="Z2084" s="145">
        <v>325.35000000000002</v>
      </c>
      <c r="AA2084" s="145">
        <v>275.12</v>
      </c>
      <c r="AB2084" s="145">
        <v>276.87</v>
      </c>
      <c r="AC2084" s="145">
        <v>273.13</v>
      </c>
      <c r="AD2084" s="145">
        <v>304.33</v>
      </c>
      <c r="AE2084" s="145">
        <v>258.76</v>
      </c>
      <c r="AF2084" s="145">
        <v>314.56</v>
      </c>
      <c r="AG2084" s="145">
        <v>262.8</v>
      </c>
      <c r="AH2084" s="145">
        <v>321.82</v>
      </c>
      <c r="AI2084" s="145">
        <v>312.91000000000003</v>
      </c>
      <c r="AJ2084" s="145">
        <v>350.51</v>
      </c>
      <c r="AK2084" s="145">
        <v>286.64999999999998</v>
      </c>
      <c r="AL2084" s="145">
        <v>249.26</v>
      </c>
      <c r="AM2084" s="145">
        <v>282.19</v>
      </c>
      <c r="AN2084" s="145">
        <v>247.45</v>
      </c>
      <c r="AO2084" s="145">
        <v>310.02</v>
      </c>
      <c r="AP2084" s="145">
        <v>258.17</v>
      </c>
      <c r="AQ2084" s="145">
        <v>216.34</v>
      </c>
      <c r="AR2084" s="145">
        <v>323.73</v>
      </c>
      <c r="AS2084" s="145">
        <v>326.04000000000002</v>
      </c>
      <c r="AT2084" s="145">
        <v>247.63</v>
      </c>
      <c r="AU2084" s="145">
        <v>260.42</v>
      </c>
      <c r="AV2084" s="145">
        <v>267.73</v>
      </c>
      <c r="AW2084" s="145">
        <v>229.27</v>
      </c>
      <c r="AX2084" s="195">
        <v>208.12</v>
      </c>
    </row>
    <row r="2085" spans="1:50" x14ac:dyDescent="0.35">
      <c r="A2085" s="27" t="s">
        <v>145</v>
      </c>
      <c r="B2085" s="3" t="s">
        <v>238</v>
      </c>
      <c r="C2085" s="3" t="s">
        <v>129</v>
      </c>
      <c r="D2085" s="3" t="s">
        <v>327</v>
      </c>
      <c r="E2085" s="3">
        <v>194</v>
      </c>
      <c r="F2085" s="3">
        <v>199</v>
      </c>
      <c r="G2085" s="3">
        <v>239</v>
      </c>
      <c r="H2085" s="3">
        <v>241</v>
      </c>
      <c r="I2085" s="3">
        <v>215</v>
      </c>
      <c r="J2085" s="3">
        <v>232</v>
      </c>
      <c r="K2085" s="3">
        <v>212</v>
      </c>
      <c r="L2085" s="3">
        <v>213</v>
      </c>
      <c r="M2085" s="3">
        <v>149</v>
      </c>
      <c r="N2085" s="3">
        <v>258</v>
      </c>
      <c r="O2085" s="3">
        <v>226</v>
      </c>
      <c r="P2085" s="3">
        <v>243</v>
      </c>
      <c r="Q2085" s="3">
        <v>239</v>
      </c>
      <c r="R2085" s="3">
        <v>251</v>
      </c>
      <c r="S2085" s="3">
        <v>283</v>
      </c>
      <c r="T2085" s="3">
        <v>239</v>
      </c>
      <c r="U2085" s="3">
        <v>255</v>
      </c>
      <c r="V2085" s="3">
        <v>308</v>
      </c>
      <c r="W2085" s="3">
        <v>261</v>
      </c>
      <c r="X2085" s="3">
        <v>258</v>
      </c>
      <c r="Y2085" s="3">
        <v>305</v>
      </c>
      <c r="Z2085" s="3">
        <v>319</v>
      </c>
      <c r="AA2085" s="3">
        <v>306</v>
      </c>
      <c r="AB2085" s="3">
        <v>300</v>
      </c>
      <c r="AC2085" s="3">
        <v>357</v>
      </c>
      <c r="AD2085" s="3">
        <v>286</v>
      </c>
      <c r="AE2085" s="3">
        <v>280</v>
      </c>
      <c r="AF2085" s="3">
        <v>356</v>
      </c>
      <c r="AG2085" s="3">
        <v>302</v>
      </c>
      <c r="AH2085" s="3">
        <v>337</v>
      </c>
      <c r="AI2085" s="3">
        <v>415</v>
      </c>
      <c r="AJ2085" s="3">
        <v>297</v>
      </c>
      <c r="AK2085" s="3">
        <v>324</v>
      </c>
      <c r="AL2085" s="3">
        <v>375</v>
      </c>
      <c r="AM2085" s="3">
        <v>311</v>
      </c>
      <c r="AN2085" s="3">
        <v>281</v>
      </c>
      <c r="AO2085" s="3">
        <v>382</v>
      </c>
      <c r="AP2085" s="3">
        <v>316</v>
      </c>
      <c r="AQ2085" s="3">
        <v>260</v>
      </c>
      <c r="AR2085" s="3">
        <v>160</v>
      </c>
      <c r="AS2085" s="3">
        <v>129</v>
      </c>
      <c r="AT2085" s="3">
        <v>201</v>
      </c>
      <c r="AU2085" s="3">
        <v>223</v>
      </c>
      <c r="AV2085" s="3">
        <v>150</v>
      </c>
      <c r="AW2085" s="3">
        <v>120</v>
      </c>
      <c r="AX2085" s="10">
        <v>77</v>
      </c>
    </row>
    <row r="2086" spans="1:50" x14ac:dyDescent="0.35">
      <c r="A2086" s="27" t="s">
        <v>145</v>
      </c>
      <c r="B2086" s="3" t="s">
        <v>238</v>
      </c>
      <c r="C2086" s="3" t="s">
        <v>129</v>
      </c>
      <c r="D2086" s="3" t="s">
        <v>167</v>
      </c>
      <c r="E2086" s="4">
        <v>2272</v>
      </c>
      <c r="F2086" s="4">
        <v>1816</v>
      </c>
      <c r="G2086" s="4">
        <v>4473</v>
      </c>
      <c r="H2086" s="4">
        <v>2925</v>
      </c>
      <c r="I2086" s="4">
        <v>1811</v>
      </c>
      <c r="J2086" s="4">
        <v>3003</v>
      </c>
      <c r="K2086" s="4">
        <v>3451</v>
      </c>
      <c r="L2086" s="4">
        <v>2936</v>
      </c>
      <c r="M2086" s="4">
        <v>1641</v>
      </c>
      <c r="N2086" s="4">
        <v>2667</v>
      </c>
      <c r="O2086" s="4">
        <v>1910</v>
      </c>
      <c r="P2086" s="4">
        <v>2668</v>
      </c>
      <c r="Q2086" s="4">
        <v>2736</v>
      </c>
      <c r="R2086" s="4">
        <v>2371</v>
      </c>
      <c r="S2086" s="4">
        <v>1969</v>
      </c>
      <c r="T2086" s="4">
        <v>2184</v>
      </c>
      <c r="U2086" s="4">
        <v>2594</v>
      </c>
      <c r="V2086" s="4">
        <v>3643</v>
      </c>
      <c r="W2086" s="4">
        <v>3097</v>
      </c>
      <c r="X2086" s="4">
        <v>2403</v>
      </c>
      <c r="Y2086" s="4">
        <v>2890</v>
      </c>
      <c r="Z2086" s="4">
        <v>3240</v>
      </c>
      <c r="AA2086" s="4">
        <v>3055</v>
      </c>
      <c r="AB2086" s="4">
        <v>2300</v>
      </c>
      <c r="AC2086" s="4">
        <v>3386</v>
      </c>
      <c r="AD2086" s="4">
        <v>3311</v>
      </c>
      <c r="AE2086" s="4">
        <v>2789</v>
      </c>
      <c r="AF2086" s="4">
        <v>3866</v>
      </c>
      <c r="AG2086" s="4">
        <v>3189</v>
      </c>
      <c r="AH2086" s="4">
        <v>3951</v>
      </c>
      <c r="AI2086" s="4">
        <v>4290</v>
      </c>
      <c r="AJ2086" s="4">
        <v>3325</v>
      </c>
      <c r="AK2086" s="4">
        <v>3096</v>
      </c>
      <c r="AL2086" s="4">
        <v>3578</v>
      </c>
      <c r="AM2086" s="4">
        <v>2756</v>
      </c>
      <c r="AN2086" s="4">
        <v>2028</v>
      </c>
      <c r="AO2086" s="4">
        <v>4121</v>
      </c>
      <c r="AP2086" s="4">
        <v>2212</v>
      </c>
      <c r="AQ2086" s="4">
        <v>1459</v>
      </c>
      <c r="AR2086" s="3">
        <v>884</v>
      </c>
      <c r="AS2086" s="4">
        <v>1007</v>
      </c>
      <c r="AT2086" s="4">
        <v>1394</v>
      </c>
      <c r="AU2086" s="4">
        <v>1591</v>
      </c>
      <c r="AV2086" s="4">
        <v>1461</v>
      </c>
      <c r="AW2086" s="4">
        <v>1199</v>
      </c>
      <c r="AX2086" s="16">
        <v>1198</v>
      </c>
    </row>
    <row r="2087" spans="1:50" x14ac:dyDescent="0.35">
      <c r="A2087" s="27" t="s">
        <v>145</v>
      </c>
      <c r="B2087" s="3" t="s">
        <v>238</v>
      </c>
      <c r="C2087" s="3" t="s">
        <v>129</v>
      </c>
      <c r="D2087" s="3" t="s">
        <v>132</v>
      </c>
      <c r="E2087" s="3">
        <v>35</v>
      </c>
      <c r="F2087" s="3">
        <v>35</v>
      </c>
      <c r="G2087" s="3">
        <v>45</v>
      </c>
      <c r="H2087" s="3">
        <v>43</v>
      </c>
      <c r="I2087" s="3">
        <v>46</v>
      </c>
      <c r="J2087" s="3">
        <v>49</v>
      </c>
      <c r="K2087" s="3">
        <v>52</v>
      </c>
      <c r="L2087" s="3">
        <v>49</v>
      </c>
      <c r="M2087" s="3">
        <v>38</v>
      </c>
      <c r="N2087" s="3">
        <v>51</v>
      </c>
      <c r="O2087" s="3">
        <v>52</v>
      </c>
      <c r="P2087" s="3">
        <v>68</v>
      </c>
      <c r="Q2087" s="3">
        <v>58</v>
      </c>
      <c r="R2087" s="3">
        <v>54</v>
      </c>
      <c r="S2087" s="3">
        <v>55</v>
      </c>
      <c r="T2087" s="3">
        <v>48</v>
      </c>
      <c r="U2087" s="3">
        <v>55</v>
      </c>
      <c r="V2087" s="3">
        <v>57</v>
      </c>
      <c r="W2087" s="3">
        <v>45</v>
      </c>
      <c r="X2087" s="3">
        <v>57</v>
      </c>
      <c r="Y2087" s="3">
        <v>59</v>
      </c>
      <c r="Z2087" s="3">
        <v>55</v>
      </c>
      <c r="AA2087" s="3">
        <v>60</v>
      </c>
      <c r="AB2087" s="3">
        <v>50</v>
      </c>
      <c r="AC2087" s="3">
        <v>73</v>
      </c>
      <c r="AD2087" s="3">
        <v>56</v>
      </c>
      <c r="AE2087" s="3">
        <v>55</v>
      </c>
      <c r="AF2087" s="3">
        <v>61</v>
      </c>
      <c r="AG2087" s="3">
        <v>63</v>
      </c>
      <c r="AH2087" s="3">
        <v>59</v>
      </c>
      <c r="AI2087" s="3">
        <v>65</v>
      </c>
      <c r="AJ2087" s="3">
        <v>48</v>
      </c>
      <c r="AK2087" s="3">
        <v>62</v>
      </c>
      <c r="AL2087" s="3">
        <v>72</v>
      </c>
      <c r="AM2087" s="3">
        <v>54</v>
      </c>
      <c r="AN2087" s="3">
        <v>52</v>
      </c>
      <c r="AO2087" s="3">
        <v>60</v>
      </c>
      <c r="AP2087" s="3">
        <v>52</v>
      </c>
      <c r="AQ2087" s="3">
        <v>45</v>
      </c>
      <c r="AR2087" s="3">
        <v>20</v>
      </c>
      <c r="AS2087" s="3">
        <v>19</v>
      </c>
      <c r="AT2087" s="3">
        <v>35</v>
      </c>
      <c r="AU2087" s="3">
        <v>37</v>
      </c>
      <c r="AV2087" s="3">
        <v>24</v>
      </c>
      <c r="AW2087" s="3">
        <v>25</v>
      </c>
      <c r="AX2087" s="10">
        <v>20</v>
      </c>
    </row>
    <row r="2088" spans="1:50" x14ac:dyDescent="0.35">
      <c r="A2088" s="27" t="s">
        <v>145</v>
      </c>
      <c r="B2088" s="3" t="s">
        <v>238</v>
      </c>
      <c r="C2088" s="3" t="s">
        <v>341</v>
      </c>
      <c r="D2088" s="3" t="s">
        <v>162</v>
      </c>
      <c r="E2088" s="145"/>
      <c r="F2088" s="145"/>
      <c r="G2088" s="145"/>
      <c r="H2088" s="145"/>
      <c r="I2088" s="145"/>
      <c r="J2088" s="145"/>
      <c r="K2088" s="145"/>
      <c r="L2088" s="145"/>
      <c r="M2088" s="145"/>
      <c r="N2088" s="145"/>
      <c r="O2088" s="145"/>
      <c r="P2088" s="145"/>
      <c r="Q2088" s="145"/>
      <c r="R2088" s="145"/>
      <c r="S2088" s="145"/>
      <c r="T2088" s="145"/>
      <c r="U2088" s="145"/>
      <c r="V2088" s="145"/>
      <c r="W2088" s="145"/>
      <c r="X2088" s="145"/>
      <c r="Y2088" s="145"/>
      <c r="Z2088" s="145"/>
      <c r="AA2088" s="145"/>
      <c r="AB2088" s="145"/>
      <c r="AC2088" s="145"/>
      <c r="AD2088" s="145"/>
      <c r="AE2088" s="145"/>
      <c r="AF2088" s="145"/>
      <c r="AG2088" s="145"/>
      <c r="AH2088" s="145">
        <v>54.84</v>
      </c>
      <c r="AI2088" s="145"/>
      <c r="AJ2088" s="145"/>
      <c r="AK2088" s="145"/>
      <c r="AL2088" s="145"/>
      <c r="AM2088" s="145"/>
      <c r="AN2088" s="145"/>
      <c r="AO2088" s="145"/>
      <c r="AP2088" s="145"/>
      <c r="AQ2088" s="145"/>
      <c r="AR2088" s="145"/>
      <c r="AS2088" s="145"/>
      <c r="AT2088" s="145"/>
      <c r="AU2088" s="145"/>
      <c r="AV2088" s="145"/>
      <c r="AW2088" s="145"/>
      <c r="AX2088" s="195"/>
    </row>
    <row r="2089" spans="1:50" x14ac:dyDescent="0.35">
      <c r="A2089" s="27" t="s">
        <v>145</v>
      </c>
      <c r="B2089" s="3" t="s">
        <v>238</v>
      </c>
      <c r="C2089" s="3" t="s">
        <v>341</v>
      </c>
      <c r="D2089" s="3" t="s">
        <v>166</v>
      </c>
      <c r="E2089" s="145"/>
      <c r="F2089" s="145"/>
      <c r="G2089" s="145"/>
      <c r="H2089" s="145"/>
      <c r="I2089" s="145"/>
      <c r="J2089" s="145"/>
      <c r="K2089" s="145"/>
      <c r="L2089" s="145"/>
      <c r="M2089" s="145"/>
      <c r="N2089" s="145"/>
      <c r="O2089" s="145"/>
      <c r="P2089" s="145"/>
      <c r="Q2089" s="145"/>
      <c r="R2089" s="145"/>
      <c r="S2089" s="145"/>
      <c r="T2089" s="145"/>
      <c r="U2089" s="145"/>
      <c r="V2089" s="145"/>
      <c r="W2089" s="145"/>
      <c r="X2089" s="145"/>
      <c r="Y2089" s="145"/>
      <c r="Z2089" s="145"/>
      <c r="AA2089" s="145"/>
      <c r="AB2089" s="145"/>
      <c r="AC2089" s="145"/>
      <c r="AD2089" s="145"/>
      <c r="AE2089" s="145"/>
      <c r="AF2089" s="145"/>
      <c r="AG2089" s="145"/>
      <c r="AH2089" s="145">
        <v>54.84</v>
      </c>
      <c r="AI2089" s="145"/>
      <c r="AJ2089" s="145"/>
      <c r="AK2089" s="145"/>
      <c r="AL2089" s="145"/>
      <c r="AM2089" s="145"/>
      <c r="AN2089" s="145"/>
      <c r="AO2089" s="145"/>
      <c r="AP2089" s="145"/>
      <c r="AQ2089" s="145"/>
      <c r="AR2089" s="145"/>
      <c r="AS2089" s="145"/>
      <c r="AT2089" s="145"/>
      <c r="AU2089" s="145"/>
      <c r="AV2089" s="145"/>
      <c r="AW2089" s="145"/>
      <c r="AX2089" s="195"/>
    </row>
    <row r="2090" spans="1:50" x14ac:dyDescent="0.35">
      <c r="A2090" s="27" t="s">
        <v>145</v>
      </c>
      <c r="B2090" s="3" t="s">
        <v>238</v>
      </c>
      <c r="C2090" s="3" t="s">
        <v>341</v>
      </c>
      <c r="D2090" s="3" t="s">
        <v>327</v>
      </c>
      <c r="E2090" s="3"/>
      <c r="F2090" s="3"/>
      <c r="G2090" s="3"/>
      <c r="H2090" s="3"/>
      <c r="I2090" s="3"/>
      <c r="J2090" s="3"/>
      <c r="K2090" s="3"/>
      <c r="L2090" s="3"/>
      <c r="M2090" s="3"/>
      <c r="N2090" s="3"/>
      <c r="O2090" s="3"/>
      <c r="P2090" s="3"/>
      <c r="Q2090" s="3"/>
      <c r="R2090" s="3"/>
      <c r="S2090" s="3"/>
      <c r="T2090" s="3"/>
      <c r="U2090" s="3"/>
      <c r="V2090" s="3"/>
      <c r="W2090" s="3"/>
      <c r="X2090" s="3"/>
      <c r="Y2090" s="3"/>
      <c r="Z2090" s="3"/>
      <c r="AA2090" s="3"/>
      <c r="AB2090" s="3"/>
      <c r="AC2090" s="3"/>
      <c r="AD2090" s="3"/>
      <c r="AE2090" s="3"/>
      <c r="AF2090" s="3"/>
      <c r="AG2090" s="3"/>
      <c r="AH2090" s="3">
        <v>1</v>
      </c>
      <c r="AI2090" s="3"/>
      <c r="AJ2090" s="3"/>
      <c r="AK2090" s="3"/>
      <c r="AL2090" s="3"/>
      <c r="AM2090" s="3"/>
      <c r="AN2090" s="3"/>
      <c r="AO2090" s="3"/>
      <c r="AP2090" s="3"/>
      <c r="AQ2090" s="3"/>
      <c r="AR2090" s="3"/>
      <c r="AS2090" s="3"/>
      <c r="AT2090" s="3"/>
      <c r="AU2090" s="3"/>
      <c r="AV2090" s="3"/>
      <c r="AW2090" s="3"/>
      <c r="AX2090" s="10"/>
    </row>
    <row r="2091" spans="1:50" x14ac:dyDescent="0.35">
      <c r="A2091" s="27" t="s">
        <v>145</v>
      </c>
      <c r="B2091" s="3" t="s">
        <v>238</v>
      </c>
      <c r="C2091" s="3" t="s">
        <v>341</v>
      </c>
      <c r="D2091" s="3" t="s">
        <v>167</v>
      </c>
      <c r="E2091" s="3"/>
      <c r="F2091" s="3"/>
      <c r="G2091" s="3"/>
      <c r="H2091" s="3"/>
      <c r="I2091" s="3"/>
      <c r="J2091" s="3"/>
      <c r="K2091" s="3"/>
      <c r="L2091" s="3"/>
      <c r="M2091" s="3"/>
      <c r="N2091" s="3"/>
      <c r="O2091" s="3"/>
      <c r="P2091" s="3"/>
      <c r="Q2091" s="3"/>
      <c r="R2091" s="3"/>
      <c r="S2091" s="3"/>
      <c r="T2091" s="3"/>
      <c r="U2091" s="3"/>
      <c r="V2091" s="3"/>
      <c r="W2091" s="3"/>
      <c r="X2091" s="3"/>
      <c r="Y2091" s="3"/>
      <c r="Z2091" s="3"/>
      <c r="AA2091" s="3"/>
      <c r="AB2091" s="3"/>
      <c r="AC2091" s="3"/>
      <c r="AD2091" s="3"/>
      <c r="AE2091" s="3"/>
      <c r="AF2091" s="3"/>
      <c r="AG2091" s="3"/>
      <c r="AH2091" s="3">
        <v>0</v>
      </c>
      <c r="AI2091" s="3"/>
      <c r="AJ2091" s="3"/>
      <c r="AK2091" s="3"/>
      <c r="AL2091" s="3"/>
      <c r="AM2091" s="3"/>
      <c r="AN2091" s="3"/>
      <c r="AO2091" s="3"/>
      <c r="AP2091" s="3"/>
      <c r="AQ2091" s="3"/>
      <c r="AR2091" s="3"/>
      <c r="AS2091" s="3"/>
      <c r="AT2091" s="3"/>
      <c r="AU2091" s="3"/>
      <c r="AV2091" s="3"/>
      <c r="AW2091" s="3"/>
      <c r="AX2091" s="10"/>
    </row>
    <row r="2092" spans="1:50" x14ac:dyDescent="0.35">
      <c r="A2092" s="27" t="s">
        <v>145</v>
      </c>
      <c r="B2092" s="3" t="s">
        <v>238</v>
      </c>
      <c r="C2092" s="3" t="s">
        <v>341</v>
      </c>
      <c r="D2092" s="3" t="s">
        <v>132</v>
      </c>
      <c r="E2092" s="3"/>
      <c r="F2092" s="3"/>
      <c r="G2092" s="3"/>
      <c r="H2092" s="3"/>
      <c r="I2092" s="3"/>
      <c r="J2092" s="3"/>
      <c r="K2092" s="3"/>
      <c r="L2092" s="3"/>
      <c r="M2092" s="3"/>
      <c r="N2092" s="3"/>
      <c r="O2092" s="3"/>
      <c r="P2092" s="3"/>
      <c r="Q2092" s="3"/>
      <c r="R2092" s="3"/>
      <c r="S2092" s="3"/>
      <c r="T2092" s="3"/>
      <c r="U2092" s="3"/>
      <c r="V2092" s="3"/>
      <c r="W2092" s="3"/>
      <c r="X2092" s="3"/>
      <c r="Y2092" s="3"/>
      <c r="Z2092" s="3"/>
      <c r="AA2092" s="3"/>
      <c r="AB2092" s="3"/>
      <c r="AC2092" s="3"/>
      <c r="AD2092" s="3"/>
      <c r="AE2092" s="3"/>
      <c r="AF2092" s="3"/>
      <c r="AG2092" s="3"/>
      <c r="AH2092" s="3">
        <v>1</v>
      </c>
      <c r="AI2092" s="3"/>
      <c r="AJ2092" s="3"/>
      <c r="AK2092" s="3"/>
      <c r="AL2092" s="3"/>
      <c r="AM2092" s="3"/>
      <c r="AN2092" s="3"/>
      <c r="AO2092" s="3"/>
      <c r="AP2092" s="3"/>
      <c r="AQ2092" s="3"/>
      <c r="AR2092" s="3"/>
      <c r="AS2092" s="3"/>
      <c r="AT2092" s="3"/>
      <c r="AU2092" s="3"/>
      <c r="AV2092" s="3"/>
      <c r="AW2092" s="3"/>
      <c r="AX2092" s="10"/>
    </row>
    <row r="2093" spans="1:50" x14ac:dyDescent="0.35">
      <c r="A2093" s="27" t="s">
        <v>145</v>
      </c>
      <c r="B2093" s="3" t="s">
        <v>238</v>
      </c>
      <c r="C2093" s="3" t="s">
        <v>333</v>
      </c>
      <c r="D2093" s="3" t="s">
        <v>162</v>
      </c>
      <c r="E2093" s="145">
        <v>1441.76</v>
      </c>
      <c r="F2093" s="145">
        <v>1015.64</v>
      </c>
      <c r="G2093" s="145">
        <v>1155.42</v>
      </c>
      <c r="H2093" s="145">
        <v>760.27</v>
      </c>
      <c r="I2093" s="145">
        <v>304.17</v>
      </c>
      <c r="J2093" s="145">
        <v>334.8</v>
      </c>
      <c r="K2093" s="145">
        <v>387.18</v>
      </c>
      <c r="L2093" s="145">
        <v>782.82</v>
      </c>
      <c r="M2093" s="145">
        <v>160</v>
      </c>
      <c r="N2093" s="145">
        <v>174.8</v>
      </c>
      <c r="O2093" s="145">
        <v>831.58</v>
      </c>
      <c r="P2093" s="145">
        <v>608.98</v>
      </c>
      <c r="Q2093" s="145">
        <v>861.5</v>
      </c>
      <c r="R2093" s="145">
        <v>1346.02</v>
      </c>
      <c r="S2093" s="145">
        <v>1049.3900000000001</v>
      </c>
      <c r="T2093" s="145">
        <v>522.44000000000005</v>
      </c>
      <c r="U2093" s="145">
        <v>398.17</v>
      </c>
      <c r="V2093" s="145">
        <v>394.05</v>
      </c>
      <c r="W2093" s="145">
        <v>508.78</v>
      </c>
      <c r="X2093" s="145">
        <v>1018.89</v>
      </c>
      <c r="Y2093" s="145">
        <v>1613.27</v>
      </c>
      <c r="Z2093" s="145">
        <v>1873.56</v>
      </c>
      <c r="AA2093" s="145">
        <v>1165.3</v>
      </c>
      <c r="AB2093" s="145">
        <v>257.41000000000003</v>
      </c>
      <c r="AC2093" s="145">
        <v>1636.86</v>
      </c>
      <c r="AD2093" s="145">
        <v>1616.72</v>
      </c>
      <c r="AE2093" s="145">
        <v>482.99</v>
      </c>
      <c r="AF2093" s="145">
        <v>528.25</v>
      </c>
      <c r="AG2093" s="145">
        <v>1043.2</v>
      </c>
      <c r="AH2093" s="145">
        <v>1193.72</v>
      </c>
      <c r="AI2093" s="145">
        <v>497.86</v>
      </c>
      <c r="AJ2093" s="145">
        <v>502.28</v>
      </c>
      <c r="AK2093" s="145">
        <v>1425.37</v>
      </c>
      <c r="AL2093" s="145">
        <v>528.97</v>
      </c>
      <c r="AM2093" s="145">
        <v>1134.31</v>
      </c>
      <c r="AN2093" s="145">
        <v>135.78</v>
      </c>
      <c r="AO2093" s="145"/>
      <c r="AP2093" s="145">
        <v>551.04</v>
      </c>
      <c r="AQ2093" s="145">
        <v>228.67</v>
      </c>
      <c r="AR2093" s="145">
        <v>228.67</v>
      </c>
      <c r="AS2093" s="145">
        <v>91.46</v>
      </c>
      <c r="AT2093" s="145">
        <v>45.73</v>
      </c>
      <c r="AU2093" s="145">
        <v>0</v>
      </c>
      <c r="AV2093" s="145"/>
      <c r="AW2093" s="145">
        <v>253.55</v>
      </c>
      <c r="AX2093" s="195">
        <v>253.57</v>
      </c>
    </row>
    <row r="2094" spans="1:50" x14ac:dyDescent="0.35">
      <c r="A2094" s="27" t="s">
        <v>145</v>
      </c>
      <c r="B2094" s="3" t="s">
        <v>238</v>
      </c>
      <c r="C2094" s="3" t="s">
        <v>333</v>
      </c>
      <c r="D2094" s="3" t="s">
        <v>166</v>
      </c>
      <c r="E2094" s="145">
        <v>288.35000000000002</v>
      </c>
      <c r="F2094" s="145">
        <v>253.91</v>
      </c>
      <c r="G2094" s="145">
        <v>288.86</v>
      </c>
      <c r="H2094" s="145">
        <v>253.42</v>
      </c>
      <c r="I2094" s="145">
        <v>101.39</v>
      </c>
      <c r="J2094" s="145">
        <v>66.959999999999994</v>
      </c>
      <c r="K2094" s="145">
        <v>129.06</v>
      </c>
      <c r="L2094" s="145">
        <v>156.56</v>
      </c>
      <c r="M2094" s="145">
        <v>160</v>
      </c>
      <c r="N2094" s="145">
        <v>58.27</v>
      </c>
      <c r="O2094" s="145">
        <v>138.6</v>
      </c>
      <c r="P2094" s="145">
        <v>101.5</v>
      </c>
      <c r="Q2094" s="145">
        <v>107.69</v>
      </c>
      <c r="R2094" s="145">
        <v>192.29</v>
      </c>
      <c r="S2094" s="145">
        <v>131.16999999999999</v>
      </c>
      <c r="T2094" s="145">
        <v>130.61000000000001</v>
      </c>
      <c r="U2094" s="145">
        <v>79.63</v>
      </c>
      <c r="V2094" s="145">
        <v>78.81</v>
      </c>
      <c r="W2094" s="145">
        <v>127.2</v>
      </c>
      <c r="X2094" s="145">
        <v>203.78</v>
      </c>
      <c r="Y2094" s="145">
        <v>161.33000000000001</v>
      </c>
      <c r="Z2094" s="145">
        <v>312.26</v>
      </c>
      <c r="AA2094" s="145">
        <v>194.22</v>
      </c>
      <c r="AB2094" s="145">
        <v>257.41000000000003</v>
      </c>
      <c r="AC2094" s="145">
        <v>181.87</v>
      </c>
      <c r="AD2094" s="145">
        <v>230.96</v>
      </c>
      <c r="AE2094" s="145">
        <v>80.5</v>
      </c>
      <c r="AF2094" s="145">
        <v>75.459999999999994</v>
      </c>
      <c r="AG2094" s="145">
        <v>149.03</v>
      </c>
      <c r="AH2094" s="145">
        <v>198.95</v>
      </c>
      <c r="AI2094" s="145">
        <v>82.98</v>
      </c>
      <c r="AJ2094" s="145">
        <v>83.71</v>
      </c>
      <c r="AK2094" s="145">
        <v>158.37</v>
      </c>
      <c r="AL2094" s="145">
        <v>75.569999999999993</v>
      </c>
      <c r="AM2094" s="145">
        <v>141.79</v>
      </c>
      <c r="AN2094" s="145">
        <v>67.89</v>
      </c>
      <c r="AO2094" s="145"/>
      <c r="AP2094" s="145">
        <v>137.76</v>
      </c>
      <c r="AQ2094" s="145">
        <v>228.67</v>
      </c>
      <c r="AR2094" s="145">
        <v>228.67</v>
      </c>
      <c r="AS2094" s="145">
        <v>45.73</v>
      </c>
      <c r="AT2094" s="145">
        <v>45.73</v>
      </c>
      <c r="AU2094" s="145">
        <v>0</v>
      </c>
      <c r="AV2094" s="145"/>
      <c r="AW2094" s="145">
        <v>253.55</v>
      </c>
      <c r="AX2094" s="195">
        <v>253.57</v>
      </c>
    </row>
    <row r="2095" spans="1:50" x14ac:dyDescent="0.35">
      <c r="A2095" s="27" t="s">
        <v>145</v>
      </c>
      <c r="B2095" s="3" t="s">
        <v>238</v>
      </c>
      <c r="C2095" s="3" t="s">
        <v>333</v>
      </c>
      <c r="D2095" s="3" t="s">
        <v>327</v>
      </c>
      <c r="E2095" s="3">
        <v>7</v>
      </c>
      <c r="F2095" s="3">
        <v>7</v>
      </c>
      <c r="G2095" s="3">
        <v>7</v>
      </c>
      <c r="H2095" s="3">
        <v>4</v>
      </c>
      <c r="I2095" s="3">
        <v>4</v>
      </c>
      <c r="J2095" s="3">
        <v>6</v>
      </c>
      <c r="K2095" s="3">
        <v>4</v>
      </c>
      <c r="L2095" s="3">
        <v>6</v>
      </c>
      <c r="M2095" s="3">
        <v>2</v>
      </c>
      <c r="N2095" s="3">
        <v>4</v>
      </c>
      <c r="O2095" s="3">
        <v>9</v>
      </c>
      <c r="P2095" s="3">
        <v>6</v>
      </c>
      <c r="Q2095" s="3">
        <v>9</v>
      </c>
      <c r="R2095" s="3">
        <v>8</v>
      </c>
      <c r="S2095" s="3">
        <v>10</v>
      </c>
      <c r="T2095" s="3">
        <v>4</v>
      </c>
      <c r="U2095" s="3">
        <v>5</v>
      </c>
      <c r="V2095" s="3">
        <v>5</v>
      </c>
      <c r="W2095" s="3">
        <v>4</v>
      </c>
      <c r="X2095" s="3">
        <v>9</v>
      </c>
      <c r="Y2095" s="3">
        <v>13</v>
      </c>
      <c r="Z2095" s="3">
        <v>11</v>
      </c>
      <c r="AA2095" s="3">
        <v>10</v>
      </c>
      <c r="AB2095" s="3">
        <v>2</v>
      </c>
      <c r="AC2095" s="3">
        <v>11</v>
      </c>
      <c r="AD2095" s="3">
        <v>9</v>
      </c>
      <c r="AE2095" s="3">
        <v>6</v>
      </c>
      <c r="AF2095" s="3">
        <v>7</v>
      </c>
      <c r="AG2095" s="3">
        <v>7</v>
      </c>
      <c r="AH2095" s="3">
        <v>9</v>
      </c>
      <c r="AI2095" s="3">
        <v>7</v>
      </c>
      <c r="AJ2095" s="3">
        <v>9</v>
      </c>
      <c r="AK2095" s="3">
        <v>12</v>
      </c>
      <c r="AL2095" s="3">
        <v>7</v>
      </c>
      <c r="AM2095" s="3">
        <v>11</v>
      </c>
      <c r="AN2095" s="3">
        <v>3</v>
      </c>
      <c r="AO2095" s="3"/>
      <c r="AP2095" s="3">
        <v>5</v>
      </c>
      <c r="AQ2095" s="3">
        <v>1</v>
      </c>
      <c r="AR2095" s="3">
        <v>1</v>
      </c>
      <c r="AS2095" s="3">
        <v>2</v>
      </c>
      <c r="AT2095" s="3">
        <v>1</v>
      </c>
      <c r="AU2095" s="3">
        <v>1</v>
      </c>
      <c r="AV2095" s="3"/>
      <c r="AW2095" s="3">
        <v>1</v>
      </c>
      <c r="AX2095" s="10">
        <v>1</v>
      </c>
    </row>
    <row r="2096" spans="1:50" x14ac:dyDescent="0.35">
      <c r="A2096" s="27" t="s">
        <v>145</v>
      </c>
      <c r="B2096" s="3" t="s">
        <v>238</v>
      </c>
      <c r="C2096" s="3" t="s">
        <v>333</v>
      </c>
      <c r="D2096" s="3" t="s">
        <v>167</v>
      </c>
      <c r="E2096" s="3">
        <v>0</v>
      </c>
      <c r="F2096" s="3">
        <v>0</v>
      </c>
      <c r="G2096" s="3">
        <v>0</v>
      </c>
      <c r="H2096" s="3">
        <v>0</v>
      </c>
      <c r="I2096" s="3">
        <v>0</v>
      </c>
      <c r="J2096" s="3">
        <v>0</v>
      </c>
      <c r="K2096" s="3">
        <v>0</v>
      </c>
      <c r="L2096" s="3">
        <v>0</v>
      </c>
      <c r="M2096" s="3">
        <v>0</v>
      </c>
      <c r="N2096" s="3">
        <v>0</v>
      </c>
      <c r="O2096" s="3">
        <v>0</v>
      </c>
      <c r="P2096" s="3">
        <v>0</v>
      </c>
      <c r="Q2096" s="3">
        <v>0</v>
      </c>
      <c r="R2096" s="3">
        <v>0</v>
      </c>
      <c r="S2096" s="3">
        <v>0</v>
      </c>
      <c r="T2096" s="3">
        <v>0</v>
      </c>
      <c r="U2096" s="3">
        <v>0</v>
      </c>
      <c r="V2096" s="3">
        <v>0</v>
      </c>
      <c r="W2096" s="3">
        <v>0</v>
      </c>
      <c r="X2096" s="3">
        <v>0</v>
      </c>
      <c r="Y2096" s="3">
        <v>0</v>
      </c>
      <c r="Z2096" s="3">
        <v>0</v>
      </c>
      <c r="AA2096" s="3">
        <v>0</v>
      </c>
      <c r="AB2096" s="3">
        <v>0</v>
      </c>
      <c r="AC2096" s="3">
        <v>0</v>
      </c>
      <c r="AD2096" s="3">
        <v>0</v>
      </c>
      <c r="AE2096" s="3">
        <v>0</v>
      </c>
      <c r="AF2096" s="3">
        <v>0</v>
      </c>
      <c r="AG2096" s="3">
        <v>0</v>
      </c>
      <c r="AH2096" s="3">
        <v>0</v>
      </c>
      <c r="AI2096" s="3">
        <v>0</v>
      </c>
      <c r="AJ2096" s="3">
        <v>0</v>
      </c>
      <c r="AK2096" s="3">
        <v>0</v>
      </c>
      <c r="AL2096" s="3">
        <v>0</v>
      </c>
      <c r="AM2096" s="3">
        <v>0</v>
      </c>
      <c r="AN2096" s="3">
        <v>0</v>
      </c>
      <c r="AO2096" s="3"/>
      <c r="AP2096" s="3">
        <v>0</v>
      </c>
      <c r="AQ2096" s="3">
        <v>0</v>
      </c>
      <c r="AR2096" s="3">
        <v>0</v>
      </c>
      <c r="AS2096" s="3">
        <v>0</v>
      </c>
      <c r="AT2096" s="3">
        <v>0</v>
      </c>
      <c r="AU2096" s="3">
        <v>0</v>
      </c>
      <c r="AV2096" s="3"/>
      <c r="AW2096" s="3">
        <v>0</v>
      </c>
      <c r="AX2096" s="10">
        <v>0</v>
      </c>
    </row>
    <row r="2097" spans="1:50" x14ac:dyDescent="0.35">
      <c r="A2097" s="27" t="s">
        <v>145</v>
      </c>
      <c r="B2097" s="3" t="s">
        <v>238</v>
      </c>
      <c r="C2097" s="3" t="s">
        <v>333</v>
      </c>
      <c r="D2097" s="3" t="s">
        <v>132</v>
      </c>
      <c r="E2097" s="3">
        <v>5</v>
      </c>
      <c r="F2097" s="3">
        <v>4</v>
      </c>
      <c r="G2097" s="3">
        <v>4</v>
      </c>
      <c r="H2097" s="3">
        <v>3</v>
      </c>
      <c r="I2097" s="3">
        <v>3</v>
      </c>
      <c r="J2097" s="3">
        <v>5</v>
      </c>
      <c r="K2097" s="3">
        <v>3</v>
      </c>
      <c r="L2097" s="3">
        <v>5</v>
      </c>
      <c r="M2097" s="3">
        <v>1</v>
      </c>
      <c r="N2097" s="3">
        <v>3</v>
      </c>
      <c r="O2097" s="3">
        <v>6</v>
      </c>
      <c r="P2097" s="3">
        <v>6</v>
      </c>
      <c r="Q2097" s="3">
        <v>8</v>
      </c>
      <c r="R2097" s="3">
        <v>7</v>
      </c>
      <c r="S2097" s="3">
        <v>8</v>
      </c>
      <c r="T2097" s="3">
        <v>4</v>
      </c>
      <c r="U2097" s="3">
        <v>5</v>
      </c>
      <c r="V2097" s="3">
        <v>5</v>
      </c>
      <c r="W2097" s="3">
        <v>4</v>
      </c>
      <c r="X2097" s="3">
        <v>5</v>
      </c>
      <c r="Y2097" s="3">
        <v>10</v>
      </c>
      <c r="Z2097" s="3">
        <v>6</v>
      </c>
      <c r="AA2097" s="3">
        <v>6</v>
      </c>
      <c r="AB2097" s="3">
        <v>1</v>
      </c>
      <c r="AC2097" s="3">
        <v>9</v>
      </c>
      <c r="AD2097" s="3">
        <v>7</v>
      </c>
      <c r="AE2097" s="3">
        <v>6</v>
      </c>
      <c r="AF2097" s="3">
        <v>7</v>
      </c>
      <c r="AG2097" s="3">
        <v>7</v>
      </c>
      <c r="AH2097" s="3">
        <v>6</v>
      </c>
      <c r="AI2097" s="3">
        <v>6</v>
      </c>
      <c r="AJ2097" s="3">
        <v>6</v>
      </c>
      <c r="AK2097" s="3">
        <v>9</v>
      </c>
      <c r="AL2097" s="3">
        <v>7</v>
      </c>
      <c r="AM2097" s="3">
        <v>8</v>
      </c>
      <c r="AN2097" s="3">
        <v>2</v>
      </c>
      <c r="AO2097" s="3"/>
      <c r="AP2097" s="3">
        <v>4</v>
      </c>
      <c r="AQ2097" s="3">
        <v>1</v>
      </c>
      <c r="AR2097" s="3">
        <v>1</v>
      </c>
      <c r="AS2097" s="3">
        <v>2</v>
      </c>
      <c r="AT2097" s="3">
        <v>1</v>
      </c>
      <c r="AU2097" s="3">
        <v>1</v>
      </c>
      <c r="AV2097" s="3"/>
      <c r="AW2097" s="3">
        <v>1</v>
      </c>
      <c r="AX2097" s="10">
        <v>1</v>
      </c>
    </row>
    <row r="2098" spans="1:50" x14ac:dyDescent="0.35">
      <c r="A2098" s="27" t="s">
        <v>145</v>
      </c>
      <c r="B2098" s="3" t="s">
        <v>238</v>
      </c>
      <c r="C2098" s="3" t="s">
        <v>334</v>
      </c>
      <c r="D2098" s="3" t="s">
        <v>162</v>
      </c>
      <c r="E2098" s="145">
        <v>164.19</v>
      </c>
      <c r="F2098" s="145">
        <v>244.22</v>
      </c>
      <c r="G2098" s="145">
        <v>240.03</v>
      </c>
      <c r="H2098" s="145">
        <v>88.61</v>
      </c>
      <c r="I2098" s="145">
        <v>167.35</v>
      </c>
      <c r="J2098" s="145">
        <v>88.86</v>
      </c>
      <c r="K2098" s="145">
        <v>28.05</v>
      </c>
      <c r="L2098" s="145">
        <v>84.1</v>
      </c>
      <c r="M2098" s="145">
        <v>19.600000000000001</v>
      </c>
      <c r="N2098" s="145">
        <v>8.02</v>
      </c>
      <c r="O2098" s="145">
        <v>213.32</v>
      </c>
      <c r="P2098" s="145">
        <v>187.16</v>
      </c>
      <c r="Q2098" s="145">
        <v>208.72</v>
      </c>
      <c r="R2098" s="145">
        <v>150.02000000000001</v>
      </c>
      <c r="S2098" s="145">
        <v>400</v>
      </c>
      <c r="T2098" s="145">
        <v>17.829999999999998</v>
      </c>
      <c r="U2098" s="145">
        <v>13.11</v>
      </c>
      <c r="V2098" s="145">
        <v>34.04</v>
      </c>
      <c r="W2098" s="145">
        <v>49.23</v>
      </c>
      <c r="X2098" s="145">
        <v>270</v>
      </c>
      <c r="Y2098" s="145">
        <v>552.32000000000005</v>
      </c>
      <c r="Z2098" s="145">
        <v>561.84</v>
      </c>
      <c r="AA2098" s="145">
        <v>260.54000000000002</v>
      </c>
      <c r="AB2098" s="145">
        <v>30.1</v>
      </c>
      <c r="AC2098" s="145">
        <v>128.51</v>
      </c>
      <c r="AD2098" s="145">
        <v>128.83000000000001</v>
      </c>
      <c r="AE2098" s="145">
        <v>241.69</v>
      </c>
      <c r="AF2098" s="145">
        <v>243.47</v>
      </c>
      <c r="AG2098" s="145">
        <v>55.6</v>
      </c>
      <c r="AH2098" s="145">
        <v>196.58</v>
      </c>
      <c r="AI2098" s="145">
        <v>71.099999999999994</v>
      </c>
      <c r="AJ2098" s="145">
        <v>53.88</v>
      </c>
      <c r="AK2098" s="145">
        <v>157.91</v>
      </c>
      <c r="AL2098" s="145">
        <v>284.58</v>
      </c>
      <c r="AM2098" s="145">
        <v>104.54</v>
      </c>
      <c r="AN2098" s="145">
        <v>5.44</v>
      </c>
      <c r="AO2098" s="145"/>
      <c r="AP2098" s="145">
        <v>49.45</v>
      </c>
      <c r="AQ2098" s="145">
        <v>25.15</v>
      </c>
      <c r="AR2098" s="145">
        <v>25.91</v>
      </c>
      <c r="AS2098" s="145">
        <v>7.93</v>
      </c>
      <c r="AT2098" s="145">
        <v>22.4</v>
      </c>
      <c r="AU2098" s="145">
        <v>0</v>
      </c>
      <c r="AV2098" s="145">
        <v>0</v>
      </c>
      <c r="AW2098" s="145">
        <v>16.28</v>
      </c>
      <c r="AX2098" s="195">
        <v>16.63</v>
      </c>
    </row>
    <row r="2099" spans="1:50" x14ac:dyDescent="0.35">
      <c r="A2099" s="27" t="s">
        <v>145</v>
      </c>
      <c r="B2099" s="3" t="s">
        <v>238</v>
      </c>
      <c r="C2099" s="3" t="s">
        <v>334</v>
      </c>
      <c r="D2099" s="3" t="s">
        <v>166</v>
      </c>
      <c r="E2099" s="145">
        <v>32.840000000000003</v>
      </c>
      <c r="F2099" s="145">
        <v>61.06</v>
      </c>
      <c r="G2099" s="145">
        <v>48.01</v>
      </c>
      <c r="H2099" s="145">
        <v>29.54</v>
      </c>
      <c r="I2099" s="145">
        <v>41.84</v>
      </c>
      <c r="J2099" s="145">
        <v>17.77</v>
      </c>
      <c r="K2099" s="145">
        <v>9.35</v>
      </c>
      <c r="L2099" s="145">
        <v>16.82</v>
      </c>
      <c r="M2099" s="145">
        <v>19.600000000000001</v>
      </c>
      <c r="N2099" s="145">
        <v>2.67</v>
      </c>
      <c r="O2099" s="145">
        <v>30.47</v>
      </c>
      <c r="P2099" s="145">
        <v>20.8</v>
      </c>
      <c r="Q2099" s="145">
        <v>26.09</v>
      </c>
      <c r="R2099" s="145">
        <v>21.43</v>
      </c>
      <c r="S2099" s="145">
        <v>50</v>
      </c>
      <c r="T2099" s="145">
        <v>5.94</v>
      </c>
      <c r="U2099" s="145">
        <v>2.62</v>
      </c>
      <c r="V2099" s="145">
        <v>4.8600000000000003</v>
      </c>
      <c r="W2099" s="145">
        <v>12.31</v>
      </c>
      <c r="X2099" s="145">
        <v>54</v>
      </c>
      <c r="Y2099" s="145">
        <v>55.23</v>
      </c>
      <c r="Z2099" s="145">
        <v>93.64</v>
      </c>
      <c r="AA2099" s="145">
        <v>43.42</v>
      </c>
      <c r="AB2099" s="145">
        <v>30.1</v>
      </c>
      <c r="AC2099" s="145">
        <v>12.85</v>
      </c>
      <c r="AD2099" s="145">
        <v>16.100000000000001</v>
      </c>
      <c r="AE2099" s="145">
        <v>40.28</v>
      </c>
      <c r="AF2099" s="145">
        <v>34.78</v>
      </c>
      <c r="AG2099" s="145">
        <v>7.94</v>
      </c>
      <c r="AH2099" s="145">
        <v>28.08</v>
      </c>
      <c r="AI2099" s="145">
        <v>11.85</v>
      </c>
      <c r="AJ2099" s="145">
        <v>8.98</v>
      </c>
      <c r="AK2099" s="145">
        <v>17.55</v>
      </c>
      <c r="AL2099" s="145">
        <v>35.57</v>
      </c>
      <c r="AM2099" s="145">
        <v>13.07</v>
      </c>
      <c r="AN2099" s="145">
        <v>2.72</v>
      </c>
      <c r="AO2099" s="145"/>
      <c r="AP2099" s="145">
        <v>12.36</v>
      </c>
      <c r="AQ2099" s="145">
        <v>25.15</v>
      </c>
      <c r="AR2099" s="145">
        <v>25.91</v>
      </c>
      <c r="AS2099" s="145">
        <v>3.97</v>
      </c>
      <c r="AT2099" s="145">
        <v>22.4</v>
      </c>
      <c r="AU2099" s="145">
        <v>0</v>
      </c>
      <c r="AV2099" s="145">
        <v>0</v>
      </c>
      <c r="AW2099" s="145">
        <v>16.28</v>
      </c>
      <c r="AX2099" s="195">
        <v>16.63</v>
      </c>
    </row>
    <row r="2100" spans="1:50" x14ac:dyDescent="0.35">
      <c r="A2100" s="27" t="s">
        <v>145</v>
      </c>
      <c r="B2100" s="3" t="s">
        <v>238</v>
      </c>
      <c r="C2100" s="3" t="s">
        <v>334</v>
      </c>
      <c r="D2100" s="3" t="s">
        <v>327</v>
      </c>
      <c r="E2100" s="3">
        <v>0</v>
      </c>
      <c r="F2100" s="3">
        <v>0</v>
      </c>
      <c r="G2100" s="3">
        <v>0</v>
      </c>
      <c r="H2100" s="3">
        <v>0</v>
      </c>
      <c r="I2100" s="3">
        <v>0</v>
      </c>
      <c r="J2100" s="3">
        <v>0</v>
      </c>
      <c r="K2100" s="3">
        <v>0</v>
      </c>
      <c r="L2100" s="3">
        <v>0</v>
      </c>
      <c r="M2100" s="3">
        <v>0</v>
      </c>
      <c r="N2100" s="3">
        <v>0</v>
      </c>
      <c r="O2100" s="3">
        <v>0</v>
      </c>
      <c r="P2100" s="3">
        <v>0</v>
      </c>
      <c r="Q2100" s="3">
        <v>0</v>
      </c>
      <c r="R2100" s="3">
        <v>0</v>
      </c>
      <c r="S2100" s="3">
        <v>0</v>
      </c>
      <c r="T2100" s="3">
        <v>0</v>
      </c>
      <c r="U2100" s="3">
        <v>0</v>
      </c>
      <c r="V2100" s="3">
        <v>0</v>
      </c>
      <c r="W2100" s="3">
        <v>0</v>
      </c>
      <c r="X2100" s="3">
        <v>0</v>
      </c>
      <c r="Y2100" s="3">
        <v>0</v>
      </c>
      <c r="Z2100" s="3">
        <v>0</v>
      </c>
      <c r="AA2100" s="3">
        <v>0</v>
      </c>
      <c r="AB2100" s="3">
        <v>0</v>
      </c>
      <c r="AC2100" s="3">
        <v>0</v>
      </c>
      <c r="AD2100" s="3">
        <v>0</v>
      </c>
      <c r="AE2100" s="3">
        <v>0</v>
      </c>
      <c r="AF2100" s="3">
        <v>0</v>
      </c>
      <c r="AG2100" s="3">
        <v>0</v>
      </c>
      <c r="AH2100" s="3">
        <v>0</v>
      </c>
      <c r="AI2100" s="3">
        <v>0</v>
      </c>
      <c r="AJ2100" s="3">
        <v>0</v>
      </c>
      <c r="AK2100" s="3">
        <v>0</v>
      </c>
      <c r="AL2100" s="3">
        <v>0</v>
      </c>
      <c r="AM2100" s="3">
        <v>0</v>
      </c>
      <c r="AN2100" s="3">
        <v>0</v>
      </c>
      <c r="AO2100" s="3"/>
      <c r="AP2100" s="3">
        <v>0</v>
      </c>
      <c r="AQ2100" s="3">
        <v>0</v>
      </c>
      <c r="AR2100" s="3">
        <v>0</v>
      </c>
      <c r="AS2100" s="3">
        <v>0</v>
      </c>
      <c r="AT2100" s="3">
        <v>0</v>
      </c>
      <c r="AU2100" s="3">
        <v>0</v>
      </c>
      <c r="AV2100" s="3">
        <v>0</v>
      </c>
      <c r="AW2100" s="3">
        <v>0</v>
      </c>
      <c r="AX2100" s="10">
        <v>0</v>
      </c>
    </row>
    <row r="2101" spans="1:50" x14ac:dyDescent="0.35">
      <c r="A2101" s="27" t="s">
        <v>145</v>
      </c>
      <c r="B2101" s="3" t="s">
        <v>238</v>
      </c>
      <c r="C2101" s="3" t="s">
        <v>334</v>
      </c>
      <c r="D2101" s="3" t="s">
        <v>167</v>
      </c>
      <c r="E2101" s="3">
        <v>62</v>
      </c>
      <c r="F2101" s="3">
        <v>145</v>
      </c>
      <c r="G2101" s="3">
        <v>69</v>
      </c>
      <c r="H2101" s="3">
        <v>38</v>
      </c>
      <c r="I2101" s="3">
        <v>120</v>
      </c>
      <c r="J2101" s="3">
        <v>63</v>
      </c>
      <c r="K2101" s="3">
        <v>13</v>
      </c>
      <c r="L2101" s="3">
        <v>31</v>
      </c>
      <c r="M2101" s="3">
        <v>14</v>
      </c>
      <c r="N2101" s="3">
        <v>6</v>
      </c>
      <c r="O2101" s="3">
        <v>94</v>
      </c>
      <c r="P2101" s="3">
        <v>140</v>
      </c>
      <c r="Q2101" s="3">
        <v>91</v>
      </c>
      <c r="R2101" s="3">
        <v>43</v>
      </c>
      <c r="S2101" s="3">
        <v>194</v>
      </c>
      <c r="T2101" s="3">
        <v>10</v>
      </c>
      <c r="U2101" s="3">
        <v>12</v>
      </c>
      <c r="V2101" s="3">
        <v>57</v>
      </c>
      <c r="W2101" s="3">
        <v>21</v>
      </c>
      <c r="X2101" s="3">
        <v>134</v>
      </c>
      <c r="Y2101" s="3">
        <v>179</v>
      </c>
      <c r="Z2101" s="3">
        <v>220</v>
      </c>
      <c r="AA2101" s="3">
        <v>113</v>
      </c>
      <c r="AB2101" s="3">
        <v>20</v>
      </c>
      <c r="AC2101" s="3">
        <v>50</v>
      </c>
      <c r="AD2101" s="3">
        <v>90</v>
      </c>
      <c r="AE2101" s="3">
        <v>156</v>
      </c>
      <c r="AF2101" s="3">
        <v>95</v>
      </c>
      <c r="AG2101" s="3">
        <v>21</v>
      </c>
      <c r="AH2101" s="3">
        <v>78</v>
      </c>
      <c r="AI2101" s="3">
        <v>10</v>
      </c>
      <c r="AJ2101" s="3">
        <v>66</v>
      </c>
      <c r="AK2101" s="3">
        <v>118</v>
      </c>
      <c r="AL2101" s="3">
        <v>184</v>
      </c>
      <c r="AM2101" s="3">
        <v>60</v>
      </c>
      <c r="AN2101" s="3">
        <v>7</v>
      </c>
      <c r="AO2101" s="3"/>
      <c r="AP2101" s="3">
        <v>25</v>
      </c>
      <c r="AQ2101" s="3">
        <v>3</v>
      </c>
      <c r="AR2101" s="3">
        <v>3</v>
      </c>
      <c r="AS2101" s="3">
        <v>6</v>
      </c>
      <c r="AT2101" s="3">
        <v>15</v>
      </c>
      <c r="AU2101" s="3">
        <v>1</v>
      </c>
      <c r="AV2101" s="3">
        <v>3</v>
      </c>
      <c r="AW2101" s="3">
        <v>6</v>
      </c>
      <c r="AX2101" s="10">
        <v>6</v>
      </c>
    </row>
    <row r="2102" spans="1:50" x14ac:dyDescent="0.35">
      <c r="A2102" s="27" t="s">
        <v>145</v>
      </c>
      <c r="B2102" s="3" t="s">
        <v>238</v>
      </c>
      <c r="C2102" s="3" t="s">
        <v>334</v>
      </c>
      <c r="D2102" s="3" t="s">
        <v>132</v>
      </c>
      <c r="E2102" s="3">
        <v>5</v>
      </c>
      <c r="F2102" s="3">
        <v>4</v>
      </c>
      <c r="G2102" s="3">
        <v>5</v>
      </c>
      <c r="H2102" s="3">
        <v>3</v>
      </c>
      <c r="I2102" s="3">
        <v>4</v>
      </c>
      <c r="J2102" s="3">
        <v>5</v>
      </c>
      <c r="K2102" s="3">
        <v>3</v>
      </c>
      <c r="L2102" s="3">
        <v>5</v>
      </c>
      <c r="M2102" s="3">
        <v>1</v>
      </c>
      <c r="N2102" s="3">
        <v>3</v>
      </c>
      <c r="O2102" s="3">
        <v>7</v>
      </c>
      <c r="P2102" s="3">
        <v>9</v>
      </c>
      <c r="Q2102" s="3">
        <v>8</v>
      </c>
      <c r="R2102" s="3">
        <v>7</v>
      </c>
      <c r="S2102" s="3">
        <v>8</v>
      </c>
      <c r="T2102" s="3">
        <v>3</v>
      </c>
      <c r="U2102" s="3">
        <v>5</v>
      </c>
      <c r="V2102" s="3">
        <v>7</v>
      </c>
      <c r="W2102" s="3">
        <v>4</v>
      </c>
      <c r="X2102" s="3">
        <v>5</v>
      </c>
      <c r="Y2102" s="3">
        <v>10</v>
      </c>
      <c r="Z2102" s="3">
        <v>6</v>
      </c>
      <c r="AA2102" s="3">
        <v>6</v>
      </c>
      <c r="AB2102" s="3">
        <v>1</v>
      </c>
      <c r="AC2102" s="3">
        <v>10</v>
      </c>
      <c r="AD2102" s="3">
        <v>8</v>
      </c>
      <c r="AE2102" s="3">
        <v>6</v>
      </c>
      <c r="AF2102" s="3">
        <v>7</v>
      </c>
      <c r="AG2102" s="3">
        <v>7</v>
      </c>
      <c r="AH2102" s="3">
        <v>7</v>
      </c>
      <c r="AI2102" s="3">
        <v>6</v>
      </c>
      <c r="AJ2102" s="3">
        <v>6</v>
      </c>
      <c r="AK2102" s="3">
        <v>9</v>
      </c>
      <c r="AL2102" s="3">
        <v>8</v>
      </c>
      <c r="AM2102" s="3">
        <v>8</v>
      </c>
      <c r="AN2102" s="3">
        <v>2</v>
      </c>
      <c r="AO2102" s="3"/>
      <c r="AP2102" s="3">
        <v>4</v>
      </c>
      <c r="AQ2102" s="3">
        <v>1</v>
      </c>
      <c r="AR2102" s="3">
        <v>1</v>
      </c>
      <c r="AS2102" s="3">
        <v>2</v>
      </c>
      <c r="AT2102" s="3">
        <v>1</v>
      </c>
      <c r="AU2102" s="3">
        <v>1</v>
      </c>
      <c r="AV2102" s="3">
        <v>1</v>
      </c>
      <c r="AW2102" s="3">
        <v>1</v>
      </c>
      <c r="AX2102" s="10">
        <v>1</v>
      </c>
    </row>
    <row r="2103" spans="1:50" x14ac:dyDescent="0.35">
      <c r="A2103" s="27" t="s">
        <v>145</v>
      </c>
      <c r="B2103" s="3" t="s">
        <v>238</v>
      </c>
      <c r="C2103" s="3" t="s">
        <v>336</v>
      </c>
      <c r="D2103" s="3" t="s">
        <v>162</v>
      </c>
      <c r="E2103" s="145"/>
      <c r="F2103" s="145"/>
      <c r="G2103" s="145"/>
      <c r="H2103" s="145"/>
      <c r="I2103" s="145"/>
      <c r="J2103" s="145">
        <v>80.22</v>
      </c>
      <c r="K2103" s="145"/>
      <c r="L2103" s="145"/>
      <c r="M2103" s="145"/>
      <c r="N2103" s="145">
        <v>0</v>
      </c>
      <c r="O2103" s="145"/>
      <c r="P2103" s="145">
        <v>98</v>
      </c>
      <c r="Q2103" s="145"/>
      <c r="R2103" s="145"/>
      <c r="S2103" s="145"/>
      <c r="T2103" s="145"/>
      <c r="U2103" s="145"/>
      <c r="V2103" s="145"/>
      <c r="W2103" s="145"/>
      <c r="X2103" s="145"/>
      <c r="Y2103" s="145"/>
      <c r="Z2103" s="145">
        <v>80.22</v>
      </c>
      <c r="AA2103" s="145">
        <v>80.22</v>
      </c>
      <c r="AB2103" s="145"/>
      <c r="AC2103" s="145"/>
      <c r="AD2103" s="145"/>
      <c r="AE2103" s="145">
        <v>75</v>
      </c>
      <c r="AF2103" s="145"/>
      <c r="AG2103" s="145"/>
      <c r="AH2103" s="145"/>
      <c r="AI2103" s="145"/>
      <c r="AJ2103" s="145"/>
      <c r="AK2103" s="145"/>
      <c r="AL2103" s="145"/>
      <c r="AM2103" s="145"/>
      <c r="AN2103" s="145"/>
      <c r="AO2103" s="145"/>
      <c r="AP2103" s="145"/>
      <c r="AQ2103" s="145"/>
      <c r="AR2103" s="145"/>
      <c r="AS2103" s="145">
        <v>250</v>
      </c>
      <c r="AT2103" s="145"/>
      <c r="AU2103" s="145"/>
      <c r="AV2103" s="145"/>
      <c r="AW2103" s="145"/>
      <c r="AX2103" s="195"/>
    </row>
    <row r="2104" spans="1:50" x14ac:dyDescent="0.35">
      <c r="A2104" s="27" t="s">
        <v>145</v>
      </c>
      <c r="B2104" s="3" t="s">
        <v>238</v>
      </c>
      <c r="C2104" s="3" t="s">
        <v>336</v>
      </c>
      <c r="D2104" s="3" t="s">
        <v>166</v>
      </c>
      <c r="E2104" s="145"/>
      <c r="F2104" s="145"/>
      <c r="G2104" s="145"/>
      <c r="H2104" s="145"/>
      <c r="I2104" s="145"/>
      <c r="J2104" s="145">
        <v>80.22</v>
      </c>
      <c r="K2104" s="145"/>
      <c r="L2104" s="145"/>
      <c r="M2104" s="145"/>
      <c r="N2104" s="145">
        <v>0</v>
      </c>
      <c r="O2104" s="145"/>
      <c r="P2104" s="145">
        <v>98</v>
      </c>
      <c r="Q2104" s="145"/>
      <c r="R2104" s="145"/>
      <c r="S2104" s="145"/>
      <c r="T2104" s="145"/>
      <c r="U2104" s="145"/>
      <c r="V2104" s="145"/>
      <c r="W2104" s="145"/>
      <c r="X2104" s="145"/>
      <c r="Y2104" s="145"/>
      <c r="Z2104" s="145">
        <v>80.22</v>
      </c>
      <c r="AA2104" s="145">
        <v>80.22</v>
      </c>
      <c r="AB2104" s="145"/>
      <c r="AC2104" s="145"/>
      <c r="AD2104" s="145"/>
      <c r="AE2104" s="145">
        <v>75</v>
      </c>
      <c r="AF2104" s="145"/>
      <c r="AG2104" s="145"/>
      <c r="AH2104" s="145"/>
      <c r="AI2104" s="145"/>
      <c r="AJ2104" s="145"/>
      <c r="AK2104" s="145"/>
      <c r="AL2104" s="145"/>
      <c r="AM2104" s="145"/>
      <c r="AN2104" s="145"/>
      <c r="AO2104" s="145"/>
      <c r="AP2104" s="145"/>
      <c r="AQ2104" s="145"/>
      <c r="AR2104" s="145"/>
      <c r="AS2104" s="145">
        <v>250</v>
      </c>
      <c r="AT2104" s="145"/>
      <c r="AU2104" s="145"/>
      <c r="AV2104" s="145"/>
      <c r="AW2104" s="145"/>
      <c r="AX2104" s="195"/>
    </row>
    <row r="2105" spans="1:50" x14ac:dyDescent="0.35">
      <c r="A2105" s="27" t="s">
        <v>145</v>
      </c>
      <c r="B2105" s="3" t="s">
        <v>238</v>
      </c>
      <c r="C2105" s="3" t="s">
        <v>336</v>
      </c>
      <c r="D2105" s="3" t="s">
        <v>327</v>
      </c>
      <c r="E2105" s="3"/>
      <c r="F2105" s="3"/>
      <c r="G2105" s="3"/>
      <c r="H2105" s="3"/>
      <c r="I2105" s="3"/>
      <c r="J2105" s="3">
        <v>1</v>
      </c>
      <c r="K2105" s="3"/>
      <c r="L2105" s="3"/>
      <c r="M2105" s="3"/>
      <c r="N2105" s="3">
        <v>2</v>
      </c>
      <c r="O2105" s="3"/>
      <c r="P2105" s="3">
        <v>1</v>
      </c>
      <c r="Q2105" s="3"/>
      <c r="R2105" s="3"/>
      <c r="S2105" s="3"/>
      <c r="T2105" s="3"/>
      <c r="U2105" s="3"/>
      <c r="V2105" s="3"/>
      <c r="W2105" s="3"/>
      <c r="X2105" s="3"/>
      <c r="Y2105" s="3"/>
      <c r="Z2105" s="3">
        <v>1</v>
      </c>
      <c r="AA2105" s="3">
        <v>1</v>
      </c>
      <c r="AB2105" s="3"/>
      <c r="AC2105" s="3"/>
      <c r="AD2105" s="3"/>
      <c r="AE2105" s="3">
        <v>1</v>
      </c>
      <c r="AF2105" s="3"/>
      <c r="AG2105" s="3"/>
      <c r="AH2105" s="3"/>
      <c r="AI2105" s="3"/>
      <c r="AJ2105" s="3"/>
      <c r="AK2105" s="3"/>
      <c r="AL2105" s="3"/>
      <c r="AM2105" s="3"/>
      <c r="AN2105" s="3"/>
      <c r="AO2105" s="3"/>
      <c r="AP2105" s="3"/>
      <c r="AQ2105" s="3"/>
      <c r="AR2105" s="3"/>
      <c r="AS2105" s="3">
        <v>2</v>
      </c>
      <c r="AT2105" s="3"/>
      <c r="AU2105" s="3"/>
      <c r="AV2105" s="3"/>
      <c r="AW2105" s="3"/>
      <c r="AX2105" s="10"/>
    </row>
    <row r="2106" spans="1:50" x14ac:dyDescent="0.35">
      <c r="A2106" s="27" t="s">
        <v>145</v>
      </c>
      <c r="B2106" s="3" t="s">
        <v>238</v>
      </c>
      <c r="C2106" s="3" t="s">
        <v>336</v>
      </c>
      <c r="D2106" s="3" t="s">
        <v>167</v>
      </c>
      <c r="E2106" s="3"/>
      <c r="F2106" s="3"/>
      <c r="G2106" s="3"/>
      <c r="H2106" s="3"/>
      <c r="I2106" s="3"/>
      <c r="J2106" s="3">
        <v>0</v>
      </c>
      <c r="K2106" s="3"/>
      <c r="L2106" s="3"/>
      <c r="M2106" s="3"/>
      <c r="N2106" s="3">
        <v>0</v>
      </c>
      <c r="O2106" s="3"/>
      <c r="P2106" s="3">
        <v>0</v>
      </c>
      <c r="Q2106" s="3"/>
      <c r="R2106" s="3"/>
      <c r="S2106" s="3"/>
      <c r="T2106" s="3"/>
      <c r="U2106" s="3"/>
      <c r="V2106" s="3"/>
      <c r="W2106" s="3"/>
      <c r="X2106" s="3"/>
      <c r="Y2106" s="3"/>
      <c r="Z2106" s="3">
        <v>0</v>
      </c>
      <c r="AA2106" s="3">
        <v>0</v>
      </c>
      <c r="AB2106" s="3"/>
      <c r="AC2106" s="3"/>
      <c r="AD2106" s="3"/>
      <c r="AE2106" s="3">
        <v>0</v>
      </c>
      <c r="AF2106" s="3"/>
      <c r="AG2106" s="3"/>
      <c r="AH2106" s="3"/>
      <c r="AI2106" s="3"/>
      <c r="AJ2106" s="3"/>
      <c r="AK2106" s="3"/>
      <c r="AL2106" s="3"/>
      <c r="AM2106" s="3"/>
      <c r="AN2106" s="3"/>
      <c r="AO2106" s="3"/>
      <c r="AP2106" s="3"/>
      <c r="AQ2106" s="3"/>
      <c r="AR2106" s="3"/>
      <c r="AS2106" s="3">
        <v>0</v>
      </c>
      <c r="AT2106" s="3"/>
      <c r="AU2106" s="3"/>
      <c r="AV2106" s="3"/>
      <c r="AW2106" s="3"/>
      <c r="AX2106" s="10"/>
    </row>
    <row r="2107" spans="1:50" x14ac:dyDescent="0.35">
      <c r="A2107" s="27" t="s">
        <v>145</v>
      </c>
      <c r="B2107" s="3" t="s">
        <v>238</v>
      </c>
      <c r="C2107" s="3" t="s">
        <v>336</v>
      </c>
      <c r="D2107" s="3" t="s">
        <v>132</v>
      </c>
      <c r="E2107" s="3"/>
      <c r="F2107" s="3"/>
      <c r="G2107" s="3"/>
      <c r="H2107" s="3"/>
      <c r="I2107" s="3"/>
      <c r="J2107" s="3">
        <v>1</v>
      </c>
      <c r="K2107" s="3"/>
      <c r="L2107" s="3"/>
      <c r="M2107" s="3"/>
      <c r="N2107" s="3">
        <v>1</v>
      </c>
      <c r="O2107" s="3"/>
      <c r="P2107" s="3">
        <v>1</v>
      </c>
      <c r="Q2107" s="3"/>
      <c r="R2107" s="3"/>
      <c r="S2107" s="3"/>
      <c r="T2107" s="3"/>
      <c r="U2107" s="3"/>
      <c r="V2107" s="3"/>
      <c r="W2107" s="3"/>
      <c r="X2107" s="3"/>
      <c r="Y2107" s="3"/>
      <c r="Z2107" s="3">
        <v>1</v>
      </c>
      <c r="AA2107" s="3">
        <v>1</v>
      </c>
      <c r="AB2107" s="3"/>
      <c r="AC2107" s="3"/>
      <c r="AD2107" s="3"/>
      <c r="AE2107" s="3">
        <v>1</v>
      </c>
      <c r="AF2107" s="3"/>
      <c r="AG2107" s="3"/>
      <c r="AH2107" s="3"/>
      <c r="AI2107" s="3"/>
      <c r="AJ2107" s="3"/>
      <c r="AK2107" s="3"/>
      <c r="AL2107" s="3"/>
      <c r="AM2107" s="3"/>
      <c r="AN2107" s="3"/>
      <c r="AO2107" s="3"/>
      <c r="AP2107" s="3"/>
      <c r="AQ2107" s="3"/>
      <c r="AR2107" s="3"/>
      <c r="AS2107" s="3">
        <v>1</v>
      </c>
      <c r="AT2107" s="3"/>
      <c r="AU2107" s="3"/>
      <c r="AV2107" s="3"/>
      <c r="AW2107" s="3"/>
      <c r="AX2107" s="10"/>
    </row>
    <row r="2108" spans="1:50" x14ac:dyDescent="0.35">
      <c r="A2108" s="27" t="s">
        <v>145</v>
      </c>
      <c r="B2108" s="3" t="s">
        <v>238</v>
      </c>
      <c r="C2108" s="3" t="s">
        <v>337</v>
      </c>
      <c r="D2108" s="3" t="s">
        <v>162</v>
      </c>
      <c r="E2108" s="145">
        <v>6407.85</v>
      </c>
      <c r="F2108" s="145">
        <v>4428.07</v>
      </c>
      <c r="G2108" s="145">
        <v>5708.39</v>
      </c>
      <c r="H2108" s="145">
        <v>5093.51</v>
      </c>
      <c r="I2108" s="145">
        <v>4642.6400000000003</v>
      </c>
      <c r="J2108" s="145">
        <v>8002.63</v>
      </c>
      <c r="K2108" s="145">
        <v>8446.5300000000007</v>
      </c>
      <c r="L2108" s="145">
        <v>6504.08</v>
      </c>
      <c r="M2108" s="145">
        <v>4419.7299999999996</v>
      </c>
      <c r="N2108" s="145">
        <v>8506.89</v>
      </c>
      <c r="O2108" s="145">
        <v>5790.04</v>
      </c>
      <c r="P2108" s="145">
        <v>7162.5</v>
      </c>
      <c r="Q2108" s="145">
        <v>7976.42</v>
      </c>
      <c r="R2108" s="145">
        <v>7189.13</v>
      </c>
      <c r="S2108" s="145">
        <v>6108.93</v>
      </c>
      <c r="T2108" s="145">
        <v>8629.59</v>
      </c>
      <c r="U2108" s="145">
        <v>8837.65</v>
      </c>
      <c r="V2108" s="145">
        <v>8916.32</v>
      </c>
      <c r="W2108" s="145">
        <v>9101.15</v>
      </c>
      <c r="X2108" s="145">
        <v>8492.7199999999993</v>
      </c>
      <c r="Y2108" s="145">
        <v>9874.2000000000007</v>
      </c>
      <c r="Z2108" s="145">
        <v>10726.02</v>
      </c>
      <c r="AA2108" s="145">
        <v>10917.6</v>
      </c>
      <c r="AB2108" s="145">
        <v>9873.42</v>
      </c>
      <c r="AC2108" s="145">
        <v>13446.12</v>
      </c>
      <c r="AD2108" s="145">
        <v>10198.629999999999</v>
      </c>
      <c r="AE2108" s="145">
        <v>9795.92</v>
      </c>
      <c r="AF2108" s="145">
        <v>12193.2</v>
      </c>
      <c r="AG2108" s="145">
        <v>12074.13</v>
      </c>
      <c r="AH2108" s="145">
        <v>13137.15</v>
      </c>
      <c r="AI2108" s="145">
        <v>13397.89</v>
      </c>
      <c r="AJ2108" s="145">
        <v>12113.93</v>
      </c>
      <c r="AK2108" s="145">
        <v>13415.09</v>
      </c>
      <c r="AL2108" s="145">
        <v>11852.43</v>
      </c>
      <c r="AM2108" s="145">
        <v>9990.83</v>
      </c>
      <c r="AN2108" s="145">
        <v>10451.120000000001</v>
      </c>
      <c r="AO2108" s="145">
        <v>13438.03</v>
      </c>
      <c r="AP2108" s="145">
        <v>10704.66</v>
      </c>
      <c r="AQ2108" s="145">
        <v>8001.74</v>
      </c>
      <c r="AR2108" s="145">
        <v>5741.55</v>
      </c>
      <c r="AS2108" s="145">
        <v>5304.71</v>
      </c>
      <c r="AT2108" s="145">
        <v>7040.43</v>
      </c>
      <c r="AU2108" s="145">
        <v>7483.73</v>
      </c>
      <c r="AV2108" s="145">
        <v>3509.79</v>
      </c>
      <c r="AW2108" s="145">
        <v>3262.27</v>
      </c>
      <c r="AX2108" s="195">
        <v>1318.52</v>
      </c>
    </row>
    <row r="2109" spans="1:50" x14ac:dyDescent="0.35">
      <c r="A2109" s="27" t="s">
        <v>145</v>
      </c>
      <c r="B2109" s="3" t="s">
        <v>238</v>
      </c>
      <c r="C2109" s="3" t="s">
        <v>337</v>
      </c>
      <c r="D2109" s="3" t="s">
        <v>166</v>
      </c>
      <c r="E2109" s="145">
        <v>337.26</v>
      </c>
      <c r="F2109" s="145">
        <v>233.06</v>
      </c>
      <c r="G2109" s="145">
        <v>237.85</v>
      </c>
      <c r="H2109" s="145">
        <v>231.52</v>
      </c>
      <c r="I2109" s="145">
        <v>244.35</v>
      </c>
      <c r="J2109" s="145">
        <v>333.44</v>
      </c>
      <c r="K2109" s="145">
        <v>301.66000000000003</v>
      </c>
      <c r="L2109" s="145">
        <v>309.72000000000003</v>
      </c>
      <c r="M2109" s="145">
        <v>245.54</v>
      </c>
      <c r="N2109" s="145">
        <v>293.33999999999997</v>
      </c>
      <c r="O2109" s="145">
        <v>214.45</v>
      </c>
      <c r="P2109" s="145">
        <v>179.06</v>
      </c>
      <c r="Q2109" s="145">
        <v>215.58</v>
      </c>
      <c r="R2109" s="145">
        <v>266.26</v>
      </c>
      <c r="S2109" s="145">
        <v>234.96</v>
      </c>
      <c r="T2109" s="145">
        <v>308.2</v>
      </c>
      <c r="U2109" s="145">
        <v>252.5</v>
      </c>
      <c r="V2109" s="145">
        <v>278.64</v>
      </c>
      <c r="W2109" s="145">
        <v>325.04000000000002</v>
      </c>
      <c r="X2109" s="145">
        <v>265.39999999999998</v>
      </c>
      <c r="Y2109" s="145">
        <v>290.42</v>
      </c>
      <c r="Z2109" s="145">
        <v>357.53</v>
      </c>
      <c r="AA2109" s="145">
        <v>341.18</v>
      </c>
      <c r="AB2109" s="145">
        <v>340.46</v>
      </c>
      <c r="AC2109" s="145">
        <v>336.15</v>
      </c>
      <c r="AD2109" s="145">
        <v>364.24</v>
      </c>
      <c r="AE2109" s="145">
        <v>306.12</v>
      </c>
      <c r="AF2109" s="145">
        <v>406.44</v>
      </c>
      <c r="AG2109" s="145">
        <v>365.88</v>
      </c>
      <c r="AH2109" s="145">
        <v>437.91</v>
      </c>
      <c r="AI2109" s="145">
        <v>418.68</v>
      </c>
      <c r="AJ2109" s="145">
        <v>448.66</v>
      </c>
      <c r="AK2109" s="145">
        <v>394.56</v>
      </c>
      <c r="AL2109" s="145">
        <v>348.6</v>
      </c>
      <c r="AM2109" s="145">
        <v>454.13</v>
      </c>
      <c r="AN2109" s="145">
        <v>307.39</v>
      </c>
      <c r="AO2109" s="145">
        <v>497.7</v>
      </c>
      <c r="AP2109" s="145">
        <v>411.72</v>
      </c>
      <c r="AQ2109" s="145">
        <v>444.54</v>
      </c>
      <c r="AR2109" s="145">
        <v>574.16</v>
      </c>
      <c r="AS2109" s="145">
        <v>589.41</v>
      </c>
      <c r="AT2109" s="145">
        <v>502.89</v>
      </c>
      <c r="AU2109" s="145">
        <v>440.22</v>
      </c>
      <c r="AV2109" s="145">
        <v>584.97</v>
      </c>
      <c r="AW2109" s="145">
        <v>543.71</v>
      </c>
      <c r="AX2109" s="195">
        <v>329.63</v>
      </c>
    </row>
    <row r="2110" spans="1:50" x14ac:dyDescent="0.35">
      <c r="A2110" s="27" t="s">
        <v>145</v>
      </c>
      <c r="B2110" s="3" t="s">
        <v>238</v>
      </c>
      <c r="C2110" s="3" t="s">
        <v>337</v>
      </c>
      <c r="D2110" s="3" t="s">
        <v>327</v>
      </c>
      <c r="E2110" s="3">
        <v>111</v>
      </c>
      <c r="F2110" s="3">
        <v>82</v>
      </c>
      <c r="G2110" s="3">
        <v>107</v>
      </c>
      <c r="H2110" s="3">
        <v>77</v>
      </c>
      <c r="I2110" s="3">
        <v>84</v>
      </c>
      <c r="J2110" s="3">
        <v>122</v>
      </c>
      <c r="K2110" s="3">
        <v>104</v>
      </c>
      <c r="L2110" s="3">
        <v>81</v>
      </c>
      <c r="M2110" s="3">
        <v>60</v>
      </c>
      <c r="N2110" s="3">
        <v>132</v>
      </c>
      <c r="O2110" s="3">
        <v>94</v>
      </c>
      <c r="P2110" s="3">
        <v>110</v>
      </c>
      <c r="Q2110" s="3">
        <v>108</v>
      </c>
      <c r="R2110" s="3">
        <v>109</v>
      </c>
      <c r="S2110" s="3">
        <v>122</v>
      </c>
      <c r="T2110" s="3">
        <v>136</v>
      </c>
      <c r="U2110" s="3">
        <v>140</v>
      </c>
      <c r="V2110" s="3">
        <v>138</v>
      </c>
      <c r="W2110" s="3">
        <v>137</v>
      </c>
      <c r="X2110" s="3">
        <v>129</v>
      </c>
      <c r="Y2110" s="3">
        <v>152</v>
      </c>
      <c r="Z2110" s="3">
        <v>167</v>
      </c>
      <c r="AA2110" s="3">
        <v>166</v>
      </c>
      <c r="AB2110" s="3">
        <v>173</v>
      </c>
      <c r="AC2110" s="3">
        <v>217</v>
      </c>
      <c r="AD2110" s="3">
        <v>165</v>
      </c>
      <c r="AE2110" s="3">
        <v>162</v>
      </c>
      <c r="AF2110" s="3">
        <v>199</v>
      </c>
      <c r="AG2110" s="3">
        <v>184</v>
      </c>
      <c r="AH2110" s="3">
        <v>196</v>
      </c>
      <c r="AI2110" s="3">
        <v>220</v>
      </c>
      <c r="AJ2110" s="3">
        <v>189</v>
      </c>
      <c r="AK2110" s="3">
        <v>208</v>
      </c>
      <c r="AL2110" s="3">
        <v>214</v>
      </c>
      <c r="AM2110" s="3">
        <v>182</v>
      </c>
      <c r="AN2110" s="3">
        <v>197</v>
      </c>
      <c r="AO2110" s="3">
        <v>228</v>
      </c>
      <c r="AP2110" s="3">
        <v>201</v>
      </c>
      <c r="AQ2110" s="3">
        <v>155</v>
      </c>
      <c r="AR2110" s="3">
        <v>114</v>
      </c>
      <c r="AS2110" s="3">
        <v>98</v>
      </c>
      <c r="AT2110" s="3">
        <v>135</v>
      </c>
      <c r="AU2110" s="3">
        <v>148</v>
      </c>
      <c r="AV2110" s="3">
        <v>63</v>
      </c>
      <c r="AW2110" s="3">
        <v>64</v>
      </c>
      <c r="AX2110" s="10">
        <v>22</v>
      </c>
    </row>
    <row r="2111" spans="1:50" x14ac:dyDescent="0.35">
      <c r="A2111" s="27" t="s">
        <v>145</v>
      </c>
      <c r="B2111" s="3" t="s">
        <v>238</v>
      </c>
      <c r="C2111" s="3" t="s">
        <v>337</v>
      </c>
      <c r="D2111" s="3" t="s">
        <v>167</v>
      </c>
      <c r="E2111" s="3">
        <v>993</v>
      </c>
      <c r="F2111" s="3">
        <v>621</v>
      </c>
      <c r="G2111" s="3">
        <v>859</v>
      </c>
      <c r="H2111" s="4">
        <v>1050</v>
      </c>
      <c r="I2111" s="3">
        <v>683</v>
      </c>
      <c r="J2111" s="4">
        <v>1995</v>
      </c>
      <c r="K2111" s="4">
        <v>2161</v>
      </c>
      <c r="L2111" s="4">
        <v>1558</v>
      </c>
      <c r="M2111" s="3">
        <v>983</v>
      </c>
      <c r="N2111" s="4">
        <v>1496</v>
      </c>
      <c r="O2111" s="3">
        <v>923</v>
      </c>
      <c r="P2111" s="4">
        <v>1347</v>
      </c>
      <c r="Q2111" s="4">
        <v>1587</v>
      </c>
      <c r="R2111" s="4">
        <v>1137</v>
      </c>
      <c r="S2111" s="3">
        <v>804</v>
      </c>
      <c r="T2111" s="4">
        <v>1331</v>
      </c>
      <c r="U2111" s="4">
        <v>1503</v>
      </c>
      <c r="V2111" s="4">
        <v>1623</v>
      </c>
      <c r="W2111" s="4">
        <v>1615</v>
      </c>
      <c r="X2111" s="4">
        <v>1388</v>
      </c>
      <c r="Y2111" s="4">
        <v>1615</v>
      </c>
      <c r="Z2111" s="4">
        <v>1741</v>
      </c>
      <c r="AA2111" s="4">
        <v>1704</v>
      </c>
      <c r="AB2111" s="4">
        <v>1203</v>
      </c>
      <c r="AC2111" s="4">
        <v>1898</v>
      </c>
      <c r="AD2111" s="4">
        <v>1462</v>
      </c>
      <c r="AE2111" s="4">
        <v>1486</v>
      </c>
      <c r="AF2111" s="4">
        <v>1700</v>
      </c>
      <c r="AG2111" s="4">
        <v>2123</v>
      </c>
      <c r="AH2111" s="4">
        <v>2329</v>
      </c>
      <c r="AI2111" s="4">
        <v>2153</v>
      </c>
      <c r="AJ2111" s="4">
        <v>1809</v>
      </c>
      <c r="AK2111" s="4">
        <v>2176</v>
      </c>
      <c r="AL2111" s="4">
        <v>1738</v>
      </c>
      <c r="AM2111" s="4">
        <v>1377</v>
      </c>
      <c r="AN2111" s="4">
        <v>1361</v>
      </c>
      <c r="AO2111" s="4">
        <v>2214</v>
      </c>
      <c r="AP2111" s="4">
        <v>1515</v>
      </c>
      <c r="AQ2111" s="4">
        <v>1018</v>
      </c>
      <c r="AR2111" s="3">
        <v>776</v>
      </c>
      <c r="AS2111" s="3">
        <v>848</v>
      </c>
      <c r="AT2111" s="3">
        <v>910</v>
      </c>
      <c r="AU2111" s="3">
        <v>883</v>
      </c>
      <c r="AV2111" s="3">
        <v>479</v>
      </c>
      <c r="AW2111" s="3">
        <v>407</v>
      </c>
      <c r="AX2111" s="10">
        <v>204</v>
      </c>
    </row>
    <row r="2112" spans="1:50" x14ac:dyDescent="0.35">
      <c r="A2112" s="27" t="s">
        <v>145</v>
      </c>
      <c r="B2112" s="3" t="s">
        <v>238</v>
      </c>
      <c r="C2112" s="3" t="s">
        <v>337</v>
      </c>
      <c r="D2112" s="3" t="s">
        <v>132</v>
      </c>
      <c r="E2112" s="3">
        <v>19</v>
      </c>
      <c r="F2112" s="3">
        <v>19</v>
      </c>
      <c r="G2112" s="3">
        <v>24</v>
      </c>
      <c r="H2112" s="3">
        <v>22</v>
      </c>
      <c r="I2112" s="3">
        <v>19</v>
      </c>
      <c r="J2112" s="3">
        <v>24</v>
      </c>
      <c r="K2112" s="3">
        <v>28</v>
      </c>
      <c r="L2112" s="3">
        <v>21</v>
      </c>
      <c r="M2112" s="3">
        <v>18</v>
      </c>
      <c r="N2112" s="3">
        <v>29</v>
      </c>
      <c r="O2112" s="3">
        <v>27</v>
      </c>
      <c r="P2112" s="3">
        <v>40</v>
      </c>
      <c r="Q2112" s="3">
        <v>37</v>
      </c>
      <c r="R2112" s="3">
        <v>27</v>
      </c>
      <c r="S2112" s="3">
        <v>26</v>
      </c>
      <c r="T2112" s="3">
        <v>28</v>
      </c>
      <c r="U2112" s="3">
        <v>35</v>
      </c>
      <c r="V2112" s="3">
        <v>32</v>
      </c>
      <c r="W2112" s="3">
        <v>28</v>
      </c>
      <c r="X2112" s="3">
        <v>32</v>
      </c>
      <c r="Y2112" s="3">
        <v>34</v>
      </c>
      <c r="Z2112" s="3">
        <v>30</v>
      </c>
      <c r="AA2112" s="3">
        <v>32</v>
      </c>
      <c r="AB2112" s="3">
        <v>29</v>
      </c>
      <c r="AC2112" s="3">
        <v>40</v>
      </c>
      <c r="AD2112" s="3">
        <v>28</v>
      </c>
      <c r="AE2112" s="3">
        <v>32</v>
      </c>
      <c r="AF2112" s="3">
        <v>30</v>
      </c>
      <c r="AG2112" s="3">
        <v>33</v>
      </c>
      <c r="AH2112" s="3">
        <v>30</v>
      </c>
      <c r="AI2112" s="3">
        <v>32</v>
      </c>
      <c r="AJ2112" s="3">
        <v>27</v>
      </c>
      <c r="AK2112" s="3">
        <v>34</v>
      </c>
      <c r="AL2112" s="3">
        <v>34</v>
      </c>
      <c r="AM2112" s="3">
        <v>22</v>
      </c>
      <c r="AN2112" s="3">
        <v>34</v>
      </c>
      <c r="AO2112" s="3">
        <v>27</v>
      </c>
      <c r="AP2112" s="3">
        <v>26</v>
      </c>
      <c r="AQ2112" s="3">
        <v>18</v>
      </c>
      <c r="AR2112" s="3">
        <v>10</v>
      </c>
      <c r="AS2112" s="3">
        <v>9</v>
      </c>
      <c r="AT2112" s="3">
        <v>14</v>
      </c>
      <c r="AU2112" s="3">
        <v>17</v>
      </c>
      <c r="AV2112" s="3">
        <v>6</v>
      </c>
      <c r="AW2112" s="3">
        <v>6</v>
      </c>
      <c r="AX2112" s="10">
        <v>4</v>
      </c>
    </row>
    <row r="2113" spans="1:50" x14ac:dyDescent="0.35">
      <c r="A2113" s="27" t="s">
        <v>145</v>
      </c>
      <c r="B2113" s="3" t="s">
        <v>238</v>
      </c>
      <c r="C2113" s="3" t="s">
        <v>339</v>
      </c>
      <c r="D2113" s="3" t="s">
        <v>162</v>
      </c>
      <c r="E2113" s="145">
        <v>4124</v>
      </c>
      <c r="F2113" s="145">
        <v>3476.19</v>
      </c>
      <c r="G2113" s="145">
        <v>8480.48</v>
      </c>
      <c r="H2113" s="145">
        <v>5306.91</v>
      </c>
      <c r="I2113" s="145">
        <v>3472.08</v>
      </c>
      <c r="J2113" s="145">
        <v>3128.98</v>
      </c>
      <c r="K2113" s="145">
        <v>3633.97</v>
      </c>
      <c r="L2113" s="145">
        <v>4321.68</v>
      </c>
      <c r="M2113" s="145">
        <v>2267.12</v>
      </c>
      <c r="N2113" s="145">
        <v>3685.85</v>
      </c>
      <c r="O2113" s="145">
        <v>2796.99</v>
      </c>
      <c r="P2113" s="145">
        <v>3678.72</v>
      </c>
      <c r="Q2113" s="145">
        <v>3550.89</v>
      </c>
      <c r="R2113" s="145">
        <v>3860.52</v>
      </c>
      <c r="S2113" s="145">
        <v>3608.74</v>
      </c>
      <c r="T2113" s="145">
        <v>2965.06</v>
      </c>
      <c r="U2113" s="145">
        <v>3217.29</v>
      </c>
      <c r="V2113" s="145">
        <v>5878.61</v>
      </c>
      <c r="W2113" s="145">
        <v>4289.24</v>
      </c>
      <c r="X2113" s="145">
        <v>3076.17</v>
      </c>
      <c r="Y2113" s="145">
        <v>3939.58</v>
      </c>
      <c r="Z2113" s="145">
        <v>4652.75</v>
      </c>
      <c r="AA2113" s="145">
        <v>4083.5</v>
      </c>
      <c r="AB2113" s="145">
        <v>3682.64</v>
      </c>
      <c r="AC2113" s="145">
        <v>4727.18</v>
      </c>
      <c r="AD2113" s="145">
        <v>5098.45</v>
      </c>
      <c r="AE2113" s="145">
        <v>3636.16</v>
      </c>
      <c r="AF2113" s="145">
        <v>6223.28</v>
      </c>
      <c r="AG2113" s="145">
        <v>3383.43</v>
      </c>
      <c r="AH2113" s="145">
        <v>4405.29</v>
      </c>
      <c r="AI2113" s="145">
        <v>6372.05</v>
      </c>
      <c r="AJ2113" s="145">
        <v>4154.3599999999997</v>
      </c>
      <c r="AK2113" s="145">
        <v>2774.13</v>
      </c>
      <c r="AL2113" s="145">
        <v>5280.51</v>
      </c>
      <c r="AM2113" s="145">
        <v>4008.49</v>
      </c>
      <c r="AN2113" s="145">
        <v>2275.11</v>
      </c>
      <c r="AO2113" s="145">
        <v>5162.8900000000003</v>
      </c>
      <c r="AP2113" s="145">
        <v>2119.77</v>
      </c>
      <c r="AQ2113" s="145">
        <v>1479.94</v>
      </c>
      <c r="AR2113" s="145">
        <v>478.41</v>
      </c>
      <c r="AS2113" s="145">
        <v>540.66999999999996</v>
      </c>
      <c r="AT2113" s="145">
        <v>1558.34</v>
      </c>
      <c r="AU2113" s="145">
        <v>2151.89</v>
      </c>
      <c r="AV2113" s="145">
        <v>2915.67</v>
      </c>
      <c r="AW2113" s="145">
        <v>2199.5300000000002</v>
      </c>
      <c r="AX2113" s="195">
        <v>2573.73</v>
      </c>
    </row>
    <row r="2114" spans="1:50" x14ac:dyDescent="0.35">
      <c r="A2114" s="27" t="s">
        <v>145</v>
      </c>
      <c r="B2114" s="3" t="s">
        <v>238</v>
      </c>
      <c r="C2114" s="3" t="s">
        <v>339</v>
      </c>
      <c r="D2114" s="3" t="s">
        <v>166</v>
      </c>
      <c r="E2114" s="145">
        <v>257.75</v>
      </c>
      <c r="F2114" s="145">
        <v>231.75</v>
      </c>
      <c r="G2114" s="145">
        <v>471.14</v>
      </c>
      <c r="H2114" s="145">
        <v>265.35000000000002</v>
      </c>
      <c r="I2114" s="145">
        <v>133.54</v>
      </c>
      <c r="J2114" s="145">
        <v>130.37</v>
      </c>
      <c r="K2114" s="145">
        <v>158</v>
      </c>
      <c r="L2114" s="145">
        <v>172.87</v>
      </c>
      <c r="M2114" s="145">
        <v>113.36</v>
      </c>
      <c r="N2114" s="145">
        <v>167.54</v>
      </c>
      <c r="O2114" s="145">
        <v>127.14</v>
      </c>
      <c r="P2114" s="145">
        <v>159.94</v>
      </c>
      <c r="Q2114" s="145">
        <v>177.54</v>
      </c>
      <c r="R2114" s="145">
        <v>154.41999999999999</v>
      </c>
      <c r="S2114" s="145">
        <v>150.36000000000001</v>
      </c>
      <c r="T2114" s="145">
        <v>174.42</v>
      </c>
      <c r="U2114" s="145">
        <v>160.86000000000001</v>
      </c>
      <c r="V2114" s="145">
        <v>267.20999999999998</v>
      </c>
      <c r="W2114" s="145">
        <v>268.08</v>
      </c>
      <c r="X2114" s="145">
        <v>139.83000000000001</v>
      </c>
      <c r="Y2114" s="145">
        <v>196.98</v>
      </c>
      <c r="Z2114" s="145">
        <v>221.56</v>
      </c>
      <c r="AA2114" s="145">
        <v>170.15</v>
      </c>
      <c r="AB2114" s="145">
        <v>167.39</v>
      </c>
      <c r="AC2114" s="145">
        <v>175.08</v>
      </c>
      <c r="AD2114" s="145">
        <v>231.75</v>
      </c>
      <c r="AE2114" s="145">
        <v>181.81</v>
      </c>
      <c r="AF2114" s="145">
        <v>239.36</v>
      </c>
      <c r="AG2114" s="145">
        <v>135.34</v>
      </c>
      <c r="AH2114" s="145">
        <v>176.21</v>
      </c>
      <c r="AI2114" s="145">
        <v>219.73</v>
      </c>
      <c r="AJ2114" s="145">
        <v>218.65</v>
      </c>
      <c r="AK2114" s="145">
        <v>126.1</v>
      </c>
      <c r="AL2114" s="145">
        <v>155.31</v>
      </c>
      <c r="AM2114" s="145">
        <v>167.02</v>
      </c>
      <c r="AN2114" s="145">
        <v>126.4</v>
      </c>
      <c r="AO2114" s="145">
        <v>147.51</v>
      </c>
      <c r="AP2114" s="145">
        <v>88.32</v>
      </c>
      <c r="AQ2114" s="145">
        <v>56.92</v>
      </c>
      <c r="AR2114" s="145">
        <v>53.16</v>
      </c>
      <c r="AS2114" s="145">
        <v>60.07</v>
      </c>
      <c r="AT2114" s="145">
        <v>77.92</v>
      </c>
      <c r="AU2114" s="145">
        <v>102.47</v>
      </c>
      <c r="AV2114" s="145">
        <v>161.97999999999999</v>
      </c>
      <c r="AW2114" s="145">
        <v>122.2</v>
      </c>
      <c r="AX2114" s="195">
        <v>171.58</v>
      </c>
    </row>
    <row r="2115" spans="1:50" x14ac:dyDescent="0.35">
      <c r="A2115" s="27" t="s">
        <v>145</v>
      </c>
      <c r="B2115" s="3" t="s">
        <v>238</v>
      </c>
      <c r="C2115" s="3" t="s">
        <v>339</v>
      </c>
      <c r="D2115" s="3" t="s">
        <v>327</v>
      </c>
      <c r="E2115" s="3">
        <v>76</v>
      </c>
      <c r="F2115" s="3">
        <v>110</v>
      </c>
      <c r="G2115" s="3">
        <v>125</v>
      </c>
      <c r="H2115" s="3">
        <v>160</v>
      </c>
      <c r="I2115" s="3">
        <v>127</v>
      </c>
      <c r="J2115" s="3">
        <v>103</v>
      </c>
      <c r="K2115" s="3">
        <v>104</v>
      </c>
      <c r="L2115" s="3">
        <v>126</v>
      </c>
      <c r="M2115" s="3">
        <v>87</v>
      </c>
      <c r="N2115" s="3">
        <v>120</v>
      </c>
      <c r="O2115" s="3">
        <v>123</v>
      </c>
      <c r="P2115" s="3">
        <v>126</v>
      </c>
      <c r="Q2115" s="3">
        <v>122</v>
      </c>
      <c r="R2115" s="3">
        <v>134</v>
      </c>
      <c r="S2115" s="3">
        <v>151</v>
      </c>
      <c r="T2115" s="3">
        <v>99</v>
      </c>
      <c r="U2115" s="3">
        <v>110</v>
      </c>
      <c r="V2115" s="3">
        <v>165</v>
      </c>
      <c r="W2115" s="3">
        <v>120</v>
      </c>
      <c r="X2115" s="3">
        <v>120</v>
      </c>
      <c r="Y2115" s="3">
        <v>140</v>
      </c>
      <c r="Z2115" s="3">
        <v>140</v>
      </c>
      <c r="AA2115" s="3">
        <v>129</v>
      </c>
      <c r="AB2115" s="3">
        <v>125</v>
      </c>
      <c r="AC2115" s="3">
        <v>129</v>
      </c>
      <c r="AD2115" s="3">
        <v>112</v>
      </c>
      <c r="AE2115" s="3">
        <v>111</v>
      </c>
      <c r="AF2115" s="3">
        <v>150</v>
      </c>
      <c r="AG2115" s="3">
        <v>111</v>
      </c>
      <c r="AH2115" s="3">
        <v>131</v>
      </c>
      <c r="AI2115" s="3">
        <v>188</v>
      </c>
      <c r="AJ2115" s="3">
        <v>99</v>
      </c>
      <c r="AK2115" s="3">
        <v>104</v>
      </c>
      <c r="AL2115" s="3">
        <v>154</v>
      </c>
      <c r="AM2115" s="3">
        <v>118</v>
      </c>
      <c r="AN2115" s="3">
        <v>81</v>
      </c>
      <c r="AO2115" s="3">
        <v>154</v>
      </c>
      <c r="AP2115" s="3">
        <v>110</v>
      </c>
      <c r="AQ2115" s="3">
        <v>104</v>
      </c>
      <c r="AR2115" s="3">
        <v>45</v>
      </c>
      <c r="AS2115" s="3">
        <v>27</v>
      </c>
      <c r="AT2115" s="3">
        <v>65</v>
      </c>
      <c r="AU2115" s="3">
        <v>74</v>
      </c>
      <c r="AV2115" s="3">
        <v>87</v>
      </c>
      <c r="AW2115" s="3">
        <v>55</v>
      </c>
      <c r="AX2115" s="10">
        <v>54</v>
      </c>
    </row>
    <row r="2116" spans="1:50" x14ac:dyDescent="0.35">
      <c r="A2116" s="27" t="s">
        <v>145</v>
      </c>
      <c r="B2116" s="3" t="s">
        <v>238</v>
      </c>
      <c r="C2116" s="3" t="s">
        <v>339</v>
      </c>
      <c r="D2116" s="3" t="s">
        <v>167</v>
      </c>
      <c r="E2116" s="4">
        <v>1217</v>
      </c>
      <c r="F2116" s="4">
        <v>1050</v>
      </c>
      <c r="G2116" s="4">
        <v>3545</v>
      </c>
      <c r="H2116" s="4">
        <v>1837</v>
      </c>
      <c r="I2116" s="4">
        <v>1007</v>
      </c>
      <c r="J2116" s="3">
        <v>945</v>
      </c>
      <c r="K2116" s="4">
        <v>1277</v>
      </c>
      <c r="L2116" s="4">
        <v>1347</v>
      </c>
      <c r="M2116" s="3">
        <v>643</v>
      </c>
      <c r="N2116" s="4">
        <v>1164</v>
      </c>
      <c r="O2116" s="3">
        <v>893</v>
      </c>
      <c r="P2116" s="4">
        <v>1181</v>
      </c>
      <c r="Q2116" s="4">
        <v>1059</v>
      </c>
      <c r="R2116" s="4">
        <v>1191</v>
      </c>
      <c r="S2116" s="3">
        <v>972</v>
      </c>
      <c r="T2116" s="3">
        <v>843</v>
      </c>
      <c r="U2116" s="4">
        <v>1079</v>
      </c>
      <c r="V2116" s="4">
        <v>1963</v>
      </c>
      <c r="W2116" s="4">
        <v>1461</v>
      </c>
      <c r="X2116" s="3">
        <v>882</v>
      </c>
      <c r="Y2116" s="4">
        <v>1096</v>
      </c>
      <c r="Z2116" s="4">
        <v>1280</v>
      </c>
      <c r="AA2116" s="4">
        <v>1238</v>
      </c>
      <c r="AB2116" s="4">
        <v>1076</v>
      </c>
      <c r="AC2116" s="4">
        <v>1438</v>
      </c>
      <c r="AD2116" s="4">
        <v>1759</v>
      </c>
      <c r="AE2116" s="4">
        <v>1147</v>
      </c>
      <c r="AF2116" s="4">
        <v>2071</v>
      </c>
      <c r="AG2116" s="4">
        <v>1045</v>
      </c>
      <c r="AH2116" s="4">
        <v>1544</v>
      </c>
      <c r="AI2116" s="4">
        <v>2126</v>
      </c>
      <c r="AJ2116" s="4">
        <v>1451</v>
      </c>
      <c r="AK2116" s="3">
        <v>802</v>
      </c>
      <c r="AL2116" s="4">
        <v>1656</v>
      </c>
      <c r="AM2116" s="4">
        <v>1319</v>
      </c>
      <c r="AN2116" s="3">
        <v>660</v>
      </c>
      <c r="AO2116" s="4">
        <v>1907</v>
      </c>
      <c r="AP2116" s="3">
        <v>673</v>
      </c>
      <c r="AQ2116" s="3">
        <v>439</v>
      </c>
      <c r="AR2116" s="3">
        <v>105</v>
      </c>
      <c r="AS2116" s="3">
        <v>153</v>
      </c>
      <c r="AT2116" s="3">
        <v>468</v>
      </c>
      <c r="AU2116" s="3">
        <v>707</v>
      </c>
      <c r="AV2116" s="3">
        <v>979</v>
      </c>
      <c r="AW2116" s="3">
        <v>787</v>
      </c>
      <c r="AX2116" s="10">
        <v>989</v>
      </c>
    </row>
    <row r="2117" spans="1:50" x14ac:dyDescent="0.35">
      <c r="A2117" s="27" t="s">
        <v>145</v>
      </c>
      <c r="B2117" s="3" t="s">
        <v>238</v>
      </c>
      <c r="C2117" s="3" t="s">
        <v>339</v>
      </c>
      <c r="D2117" s="3" t="s">
        <v>132</v>
      </c>
      <c r="E2117" s="3">
        <v>16</v>
      </c>
      <c r="F2117" s="3">
        <v>15</v>
      </c>
      <c r="G2117" s="3">
        <v>18</v>
      </c>
      <c r="H2117" s="3">
        <v>20</v>
      </c>
      <c r="I2117" s="3">
        <v>26</v>
      </c>
      <c r="J2117" s="3">
        <v>24</v>
      </c>
      <c r="K2117" s="3">
        <v>23</v>
      </c>
      <c r="L2117" s="3">
        <v>25</v>
      </c>
      <c r="M2117" s="3">
        <v>20</v>
      </c>
      <c r="N2117" s="3">
        <v>22</v>
      </c>
      <c r="O2117" s="3">
        <v>22</v>
      </c>
      <c r="P2117" s="3">
        <v>23</v>
      </c>
      <c r="Q2117" s="3">
        <v>20</v>
      </c>
      <c r="R2117" s="3">
        <v>25</v>
      </c>
      <c r="S2117" s="3">
        <v>24</v>
      </c>
      <c r="T2117" s="3">
        <v>17</v>
      </c>
      <c r="U2117" s="3">
        <v>20</v>
      </c>
      <c r="V2117" s="3">
        <v>22</v>
      </c>
      <c r="W2117" s="3">
        <v>16</v>
      </c>
      <c r="X2117" s="3">
        <v>22</v>
      </c>
      <c r="Y2117" s="3">
        <v>20</v>
      </c>
      <c r="Z2117" s="3">
        <v>21</v>
      </c>
      <c r="AA2117" s="3">
        <v>24</v>
      </c>
      <c r="AB2117" s="3">
        <v>22</v>
      </c>
      <c r="AC2117" s="3">
        <v>27</v>
      </c>
      <c r="AD2117" s="3">
        <v>22</v>
      </c>
      <c r="AE2117" s="3">
        <v>20</v>
      </c>
      <c r="AF2117" s="3">
        <v>26</v>
      </c>
      <c r="AG2117" s="3">
        <v>25</v>
      </c>
      <c r="AH2117" s="3">
        <v>25</v>
      </c>
      <c r="AI2117" s="3">
        <v>29</v>
      </c>
      <c r="AJ2117" s="3">
        <v>19</v>
      </c>
      <c r="AK2117" s="3">
        <v>22</v>
      </c>
      <c r="AL2117" s="3">
        <v>34</v>
      </c>
      <c r="AM2117" s="3">
        <v>24</v>
      </c>
      <c r="AN2117" s="3">
        <v>18</v>
      </c>
      <c r="AO2117" s="3">
        <v>35</v>
      </c>
      <c r="AP2117" s="3">
        <v>24</v>
      </c>
      <c r="AQ2117" s="3">
        <v>26</v>
      </c>
      <c r="AR2117" s="3">
        <v>9</v>
      </c>
      <c r="AS2117" s="3">
        <v>9</v>
      </c>
      <c r="AT2117" s="3">
        <v>20</v>
      </c>
      <c r="AU2117" s="3">
        <v>21</v>
      </c>
      <c r="AV2117" s="3">
        <v>18</v>
      </c>
      <c r="AW2117" s="3">
        <v>18</v>
      </c>
      <c r="AX2117" s="10">
        <v>15</v>
      </c>
    </row>
    <row r="2118" spans="1:50" x14ac:dyDescent="0.35">
      <c r="A2118" s="27" t="s">
        <v>145</v>
      </c>
      <c r="B2118" s="3" t="s">
        <v>239</v>
      </c>
      <c r="C2118" s="3" t="s">
        <v>129</v>
      </c>
      <c r="D2118" s="3" t="s">
        <v>162</v>
      </c>
      <c r="E2118" s="145">
        <v>29031.72</v>
      </c>
      <c r="F2118" s="145">
        <v>33364.230000000003</v>
      </c>
      <c r="G2118" s="145">
        <v>29541.69</v>
      </c>
      <c r="H2118" s="145">
        <v>29869.919999999998</v>
      </c>
      <c r="I2118" s="145">
        <v>30908.62</v>
      </c>
      <c r="J2118" s="145">
        <v>33867.449999999997</v>
      </c>
      <c r="K2118" s="145">
        <v>31185.01</v>
      </c>
      <c r="L2118" s="145">
        <v>33486.57</v>
      </c>
      <c r="M2118" s="145">
        <v>32138.7</v>
      </c>
      <c r="N2118" s="145">
        <v>34938.46</v>
      </c>
      <c r="O2118" s="145">
        <v>31771.63</v>
      </c>
      <c r="P2118" s="145">
        <v>30536.23</v>
      </c>
      <c r="Q2118" s="145">
        <v>32877.57</v>
      </c>
      <c r="R2118" s="145">
        <v>28430.99</v>
      </c>
      <c r="S2118" s="145">
        <v>37718.42</v>
      </c>
      <c r="T2118" s="145">
        <v>42280.5</v>
      </c>
      <c r="U2118" s="145">
        <v>42732.81</v>
      </c>
      <c r="V2118" s="145">
        <v>32339.62</v>
      </c>
      <c r="W2118" s="145">
        <v>34634.720000000001</v>
      </c>
      <c r="X2118" s="145">
        <v>33574.050000000003</v>
      </c>
      <c r="Y2118" s="145">
        <v>34818.769999999997</v>
      </c>
      <c r="Z2118" s="145">
        <v>46338.26</v>
      </c>
      <c r="AA2118" s="145">
        <v>38830.629999999997</v>
      </c>
      <c r="AB2118" s="145">
        <v>40526.51</v>
      </c>
      <c r="AC2118" s="145">
        <v>45051.03</v>
      </c>
      <c r="AD2118" s="145">
        <v>40805.980000000003</v>
      </c>
      <c r="AE2118" s="145">
        <v>45186.5</v>
      </c>
      <c r="AF2118" s="145">
        <v>48630</v>
      </c>
      <c r="AG2118" s="145">
        <v>47341.25</v>
      </c>
      <c r="AH2118" s="145">
        <v>43616.99</v>
      </c>
      <c r="AI2118" s="145">
        <v>44737.67</v>
      </c>
      <c r="AJ2118" s="145">
        <v>44823.199999999997</v>
      </c>
      <c r="AK2118" s="145">
        <v>49100.36</v>
      </c>
      <c r="AL2118" s="145">
        <v>53884.45</v>
      </c>
      <c r="AM2118" s="145">
        <v>52323.26</v>
      </c>
      <c r="AN2118" s="145">
        <v>42467.87</v>
      </c>
      <c r="AO2118" s="145">
        <v>45042.73</v>
      </c>
      <c r="AP2118" s="145">
        <v>43953.46</v>
      </c>
      <c r="AQ2118" s="145">
        <v>35545.96</v>
      </c>
      <c r="AR2118" s="145">
        <v>16695.29</v>
      </c>
      <c r="AS2118" s="145">
        <v>18974.169999999998</v>
      </c>
      <c r="AT2118" s="145">
        <v>24420.45</v>
      </c>
      <c r="AU2118" s="145">
        <v>23499.18</v>
      </c>
      <c r="AV2118" s="145">
        <v>24678.21</v>
      </c>
      <c r="AW2118" s="145">
        <v>22064.46</v>
      </c>
      <c r="AX2118" s="195">
        <v>21038.27</v>
      </c>
    </row>
    <row r="2119" spans="1:50" x14ac:dyDescent="0.35">
      <c r="A2119" s="27" t="s">
        <v>145</v>
      </c>
      <c r="B2119" s="3" t="s">
        <v>239</v>
      </c>
      <c r="C2119" s="3" t="s">
        <v>129</v>
      </c>
      <c r="D2119" s="3" t="s">
        <v>166</v>
      </c>
      <c r="E2119" s="145">
        <v>397.69</v>
      </c>
      <c r="F2119" s="145">
        <v>476.63</v>
      </c>
      <c r="G2119" s="145">
        <v>399.21</v>
      </c>
      <c r="H2119" s="145">
        <v>368.76</v>
      </c>
      <c r="I2119" s="145">
        <v>355.27</v>
      </c>
      <c r="J2119" s="145">
        <v>403.18</v>
      </c>
      <c r="K2119" s="145">
        <v>394.75</v>
      </c>
      <c r="L2119" s="145">
        <v>376.25</v>
      </c>
      <c r="M2119" s="145">
        <v>396.77</v>
      </c>
      <c r="N2119" s="145">
        <v>379.77</v>
      </c>
      <c r="O2119" s="145">
        <v>392.24</v>
      </c>
      <c r="P2119" s="145">
        <v>381.7</v>
      </c>
      <c r="Q2119" s="145">
        <v>332.1</v>
      </c>
      <c r="R2119" s="145">
        <v>293.10000000000002</v>
      </c>
      <c r="S2119" s="145">
        <v>342.89</v>
      </c>
      <c r="T2119" s="145">
        <v>358.31</v>
      </c>
      <c r="U2119" s="145">
        <v>362.14</v>
      </c>
      <c r="V2119" s="145">
        <v>276.41000000000003</v>
      </c>
      <c r="W2119" s="145">
        <v>306.5</v>
      </c>
      <c r="X2119" s="145">
        <v>289.43</v>
      </c>
      <c r="Y2119" s="145">
        <v>308.13</v>
      </c>
      <c r="Z2119" s="145">
        <v>353.73</v>
      </c>
      <c r="AA2119" s="145">
        <v>296.42</v>
      </c>
      <c r="AB2119" s="145">
        <v>332.18</v>
      </c>
      <c r="AC2119" s="145">
        <v>351.96</v>
      </c>
      <c r="AD2119" s="145">
        <v>313.89</v>
      </c>
      <c r="AE2119" s="145">
        <v>315.99</v>
      </c>
      <c r="AF2119" s="145">
        <v>326.38</v>
      </c>
      <c r="AG2119" s="145">
        <v>311.45999999999998</v>
      </c>
      <c r="AH2119" s="145">
        <v>305.01</v>
      </c>
      <c r="AI2119" s="145">
        <v>324.19</v>
      </c>
      <c r="AJ2119" s="145">
        <v>337.02</v>
      </c>
      <c r="AK2119" s="145">
        <v>350.72</v>
      </c>
      <c r="AL2119" s="145">
        <v>354.5</v>
      </c>
      <c r="AM2119" s="145">
        <v>379.15</v>
      </c>
      <c r="AN2119" s="145">
        <v>316.92</v>
      </c>
      <c r="AO2119" s="145">
        <v>351.9</v>
      </c>
      <c r="AP2119" s="145">
        <v>323.19</v>
      </c>
      <c r="AQ2119" s="145">
        <v>303.81</v>
      </c>
      <c r="AR2119" s="145">
        <v>463.76</v>
      </c>
      <c r="AS2119" s="145">
        <v>364.89</v>
      </c>
      <c r="AT2119" s="145">
        <v>375.7</v>
      </c>
      <c r="AU2119" s="145">
        <v>391.65</v>
      </c>
      <c r="AV2119" s="145">
        <v>432.95</v>
      </c>
      <c r="AW2119" s="145">
        <v>344.76</v>
      </c>
      <c r="AX2119" s="195">
        <v>350.64</v>
      </c>
    </row>
    <row r="2120" spans="1:50" x14ac:dyDescent="0.35">
      <c r="A2120" s="27" t="s">
        <v>145</v>
      </c>
      <c r="B2120" s="3" t="s">
        <v>239</v>
      </c>
      <c r="C2120" s="3" t="s">
        <v>129</v>
      </c>
      <c r="D2120" s="3" t="s">
        <v>327</v>
      </c>
      <c r="E2120" s="3">
        <v>540</v>
      </c>
      <c r="F2120" s="3">
        <v>457</v>
      </c>
      <c r="G2120" s="3">
        <v>475</v>
      </c>
      <c r="H2120" s="3">
        <v>497</v>
      </c>
      <c r="I2120" s="3">
        <v>544</v>
      </c>
      <c r="J2120" s="3">
        <v>637</v>
      </c>
      <c r="K2120" s="3">
        <v>575</v>
      </c>
      <c r="L2120" s="3">
        <v>568</v>
      </c>
      <c r="M2120" s="3">
        <v>628</v>
      </c>
      <c r="N2120" s="3">
        <v>657</v>
      </c>
      <c r="O2120" s="3">
        <v>604</v>
      </c>
      <c r="P2120" s="3">
        <v>635</v>
      </c>
      <c r="Q2120" s="4">
        <v>1489</v>
      </c>
      <c r="R2120" s="4">
        <v>1368</v>
      </c>
      <c r="S2120" s="4">
        <v>1998</v>
      </c>
      <c r="T2120" s="4">
        <v>1781</v>
      </c>
      <c r="U2120" s="4">
        <v>1859</v>
      </c>
      <c r="V2120" s="4">
        <v>1758</v>
      </c>
      <c r="W2120" s="4">
        <v>1987</v>
      </c>
      <c r="X2120" s="4">
        <v>2090</v>
      </c>
      <c r="Y2120" s="4">
        <v>2086</v>
      </c>
      <c r="Z2120" s="4">
        <v>2297</v>
      </c>
      <c r="AA2120" s="4">
        <v>2200</v>
      </c>
      <c r="AB2120" s="4">
        <v>2209</v>
      </c>
      <c r="AC2120" s="4">
        <v>2215</v>
      </c>
      <c r="AD2120" s="4">
        <v>2043</v>
      </c>
      <c r="AE2120" s="4">
        <v>2298</v>
      </c>
      <c r="AF2120" s="4">
        <v>2499</v>
      </c>
      <c r="AG2120" s="4">
        <v>2444</v>
      </c>
      <c r="AH2120" s="4">
        <v>2244</v>
      </c>
      <c r="AI2120" s="4">
        <v>2427</v>
      </c>
      <c r="AJ2120" s="4">
        <v>2306</v>
      </c>
      <c r="AK2120" s="4">
        <v>2363</v>
      </c>
      <c r="AL2120" s="4">
        <v>2688</v>
      </c>
      <c r="AM2120" s="4">
        <v>2622</v>
      </c>
      <c r="AN2120" s="4">
        <v>2713</v>
      </c>
      <c r="AO2120" s="4">
        <v>3293</v>
      </c>
      <c r="AP2120" s="4">
        <v>2667</v>
      </c>
      <c r="AQ2120" s="4">
        <v>2782</v>
      </c>
      <c r="AR2120" s="3">
        <v>286</v>
      </c>
      <c r="AS2120" s="3">
        <v>322</v>
      </c>
      <c r="AT2120" s="3">
        <v>445</v>
      </c>
      <c r="AU2120" s="3">
        <v>469</v>
      </c>
      <c r="AV2120" s="3">
        <v>423</v>
      </c>
      <c r="AW2120" s="3">
        <v>443</v>
      </c>
      <c r="AX2120" s="10">
        <v>371</v>
      </c>
    </row>
    <row r="2121" spans="1:50" x14ac:dyDescent="0.35">
      <c r="A2121" s="27" t="s">
        <v>145</v>
      </c>
      <c r="B2121" s="3" t="s">
        <v>239</v>
      </c>
      <c r="C2121" s="3" t="s">
        <v>129</v>
      </c>
      <c r="D2121" s="3" t="s">
        <v>167</v>
      </c>
      <c r="E2121" s="4">
        <v>6724</v>
      </c>
      <c r="F2121" s="4">
        <v>6835</v>
      </c>
      <c r="G2121" s="4">
        <v>7099</v>
      </c>
      <c r="H2121" s="4">
        <v>7870</v>
      </c>
      <c r="I2121" s="4">
        <v>7900</v>
      </c>
      <c r="J2121" s="4">
        <v>8458</v>
      </c>
      <c r="K2121" s="4">
        <v>7577</v>
      </c>
      <c r="L2121" s="4">
        <v>8368</v>
      </c>
      <c r="M2121" s="4">
        <v>7128</v>
      </c>
      <c r="N2121" s="4">
        <v>8729</v>
      </c>
      <c r="O2121" s="4">
        <v>7736</v>
      </c>
      <c r="P2121" s="4">
        <v>7182</v>
      </c>
      <c r="Q2121" s="4">
        <v>7689</v>
      </c>
      <c r="R2121" s="4">
        <v>6504</v>
      </c>
      <c r="S2121" s="4">
        <v>8906</v>
      </c>
      <c r="T2121" s="4">
        <v>9815</v>
      </c>
      <c r="U2121" s="4">
        <v>10242</v>
      </c>
      <c r="V2121" s="4">
        <v>8624</v>
      </c>
      <c r="W2121" s="4">
        <v>8624</v>
      </c>
      <c r="X2121" s="4">
        <v>8105</v>
      </c>
      <c r="Y2121" s="4">
        <v>8196</v>
      </c>
      <c r="Z2121" s="4">
        <v>10061</v>
      </c>
      <c r="AA2121" s="4">
        <v>8604</v>
      </c>
      <c r="AB2121" s="4">
        <v>8649</v>
      </c>
      <c r="AC2121" s="4">
        <v>9806</v>
      </c>
      <c r="AD2121" s="4">
        <v>9755</v>
      </c>
      <c r="AE2121" s="4">
        <v>10423</v>
      </c>
      <c r="AF2121" s="4">
        <v>11484</v>
      </c>
      <c r="AG2121" s="4">
        <v>11082</v>
      </c>
      <c r="AH2121" s="4">
        <v>10625</v>
      </c>
      <c r="AI2121" s="4">
        <v>11083</v>
      </c>
      <c r="AJ2121" s="4">
        <v>11097</v>
      </c>
      <c r="AK2121" s="4">
        <v>11470</v>
      </c>
      <c r="AL2121" s="4">
        <v>13294</v>
      </c>
      <c r="AM2121" s="4">
        <v>13967</v>
      </c>
      <c r="AN2121" s="4">
        <v>10333</v>
      </c>
      <c r="AO2121" s="4">
        <v>11275</v>
      </c>
      <c r="AP2121" s="4">
        <v>11317</v>
      </c>
      <c r="AQ2121" s="4">
        <v>9027</v>
      </c>
      <c r="AR2121" s="4">
        <v>4194</v>
      </c>
      <c r="AS2121" s="4">
        <v>4745</v>
      </c>
      <c r="AT2121" s="4">
        <v>6571</v>
      </c>
      <c r="AU2121" s="4">
        <v>7402</v>
      </c>
      <c r="AV2121" s="4">
        <v>7686</v>
      </c>
      <c r="AW2121" s="4">
        <v>7065</v>
      </c>
      <c r="AX2121" s="16">
        <v>6717</v>
      </c>
    </row>
    <row r="2122" spans="1:50" x14ac:dyDescent="0.35">
      <c r="A2122" s="27" t="s">
        <v>145</v>
      </c>
      <c r="B2122" s="3" t="s">
        <v>239</v>
      </c>
      <c r="C2122" s="3" t="s">
        <v>129</v>
      </c>
      <c r="D2122" s="3" t="s">
        <v>132</v>
      </c>
      <c r="E2122" s="3">
        <v>73</v>
      </c>
      <c r="F2122" s="3">
        <v>70</v>
      </c>
      <c r="G2122" s="3">
        <v>74</v>
      </c>
      <c r="H2122" s="3">
        <v>81</v>
      </c>
      <c r="I2122" s="3">
        <v>87</v>
      </c>
      <c r="J2122" s="3">
        <v>84</v>
      </c>
      <c r="K2122" s="3">
        <v>79</v>
      </c>
      <c r="L2122" s="3">
        <v>89</v>
      </c>
      <c r="M2122" s="3">
        <v>81</v>
      </c>
      <c r="N2122" s="3">
        <v>92</v>
      </c>
      <c r="O2122" s="3">
        <v>81</v>
      </c>
      <c r="P2122" s="3">
        <v>80</v>
      </c>
      <c r="Q2122" s="3">
        <v>99</v>
      </c>
      <c r="R2122" s="3">
        <v>97</v>
      </c>
      <c r="S2122" s="3">
        <v>110</v>
      </c>
      <c r="T2122" s="3">
        <v>118</v>
      </c>
      <c r="U2122" s="3">
        <v>118</v>
      </c>
      <c r="V2122" s="3">
        <v>117</v>
      </c>
      <c r="W2122" s="3">
        <v>113</v>
      </c>
      <c r="X2122" s="3">
        <v>116</v>
      </c>
      <c r="Y2122" s="3">
        <v>113</v>
      </c>
      <c r="Z2122" s="3">
        <v>131</v>
      </c>
      <c r="AA2122" s="3">
        <v>131</v>
      </c>
      <c r="AB2122" s="3">
        <v>122</v>
      </c>
      <c r="AC2122" s="3">
        <v>128</v>
      </c>
      <c r="AD2122" s="3">
        <v>130</v>
      </c>
      <c r="AE2122" s="3">
        <v>143</v>
      </c>
      <c r="AF2122" s="3">
        <v>149</v>
      </c>
      <c r="AG2122" s="3">
        <v>152</v>
      </c>
      <c r="AH2122" s="3">
        <v>143</v>
      </c>
      <c r="AI2122" s="3">
        <v>138</v>
      </c>
      <c r="AJ2122" s="3">
        <v>133</v>
      </c>
      <c r="AK2122" s="3">
        <v>140</v>
      </c>
      <c r="AL2122" s="3">
        <v>152</v>
      </c>
      <c r="AM2122" s="3">
        <v>138</v>
      </c>
      <c r="AN2122" s="3">
        <v>134</v>
      </c>
      <c r="AO2122" s="3">
        <v>128</v>
      </c>
      <c r="AP2122" s="3">
        <v>136</v>
      </c>
      <c r="AQ2122" s="3">
        <v>117</v>
      </c>
      <c r="AR2122" s="3">
        <v>36</v>
      </c>
      <c r="AS2122" s="3">
        <v>52</v>
      </c>
      <c r="AT2122" s="3">
        <v>65</v>
      </c>
      <c r="AU2122" s="3">
        <v>60</v>
      </c>
      <c r="AV2122" s="3">
        <v>57</v>
      </c>
      <c r="AW2122" s="3">
        <v>64</v>
      </c>
      <c r="AX2122" s="10">
        <v>60</v>
      </c>
    </row>
    <row r="2123" spans="1:50" x14ac:dyDescent="0.35">
      <c r="A2123" s="27" t="s">
        <v>145</v>
      </c>
      <c r="B2123" s="3" t="s">
        <v>239</v>
      </c>
      <c r="C2123" s="3" t="s">
        <v>340</v>
      </c>
      <c r="D2123" s="3" t="s">
        <v>162</v>
      </c>
      <c r="E2123" s="145"/>
      <c r="F2123" s="145"/>
      <c r="G2123" s="145"/>
      <c r="H2123" s="145"/>
      <c r="I2123" s="145"/>
      <c r="J2123" s="145"/>
      <c r="K2123" s="145">
        <v>0</v>
      </c>
      <c r="L2123" s="145"/>
      <c r="M2123" s="145"/>
      <c r="N2123" s="145"/>
      <c r="O2123" s="145"/>
      <c r="P2123" s="145"/>
      <c r="Q2123" s="145"/>
      <c r="R2123" s="145"/>
      <c r="S2123" s="145"/>
      <c r="T2123" s="145"/>
      <c r="U2123" s="145"/>
      <c r="V2123" s="145"/>
      <c r="W2123" s="145"/>
      <c r="X2123" s="145"/>
      <c r="Y2123" s="145"/>
      <c r="Z2123" s="145"/>
      <c r="AA2123" s="145"/>
      <c r="AB2123" s="145"/>
      <c r="AC2123" s="145"/>
      <c r="AD2123" s="145"/>
      <c r="AE2123" s="145"/>
      <c r="AF2123" s="145"/>
      <c r="AG2123" s="145"/>
      <c r="AH2123" s="145"/>
      <c r="AI2123" s="145"/>
      <c r="AJ2123" s="145"/>
      <c r="AK2123" s="145"/>
      <c r="AL2123" s="145"/>
      <c r="AM2123" s="145"/>
      <c r="AN2123" s="145"/>
      <c r="AO2123" s="145"/>
      <c r="AP2123" s="145"/>
      <c r="AQ2123" s="145"/>
      <c r="AR2123" s="145"/>
      <c r="AS2123" s="145"/>
      <c r="AT2123" s="145"/>
      <c r="AU2123" s="145"/>
      <c r="AV2123" s="145"/>
      <c r="AW2123" s="145"/>
      <c r="AX2123" s="195"/>
    </row>
    <row r="2124" spans="1:50" x14ac:dyDescent="0.35">
      <c r="A2124" s="27" t="s">
        <v>145</v>
      </c>
      <c r="B2124" s="3" t="s">
        <v>239</v>
      </c>
      <c r="C2124" s="3" t="s">
        <v>340</v>
      </c>
      <c r="D2124" s="3" t="s">
        <v>166</v>
      </c>
      <c r="E2124" s="145"/>
      <c r="F2124" s="145"/>
      <c r="G2124" s="145"/>
      <c r="H2124" s="145"/>
      <c r="I2124" s="145"/>
      <c r="J2124" s="145"/>
      <c r="K2124" s="145">
        <v>0</v>
      </c>
      <c r="L2124" s="145"/>
      <c r="M2124" s="145"/>
      <c r="N2124" s="145"/>
      <c r="O2124" s="145"/>
      <c r="P2124" s="145"/>
      <c r="Q2124" s="145"/>
      <c r="R2124" s="145"/>
      <c r="S2124" s="145"/>
      <c r="T2124" s="145"/>
      <c r="U2124" s="145"/>
      <c r="V2124" s="145"/>
      <c r="W2124" s="145"/>
      <c r="X2124" s="145"/>
      <c r="Y2124" s="145"/>
      <c r="Z2124" s="145"/>
      <c r="AA2124" s="145"/>
      <c r="AB2124" s="145"/>
      <c r="AC2124" s="145"/>
      <c r="AD2124" s="145"/>
      <c r="AE2124" s="145"/>
      <c r="AF2124" s="145"/>
      <c r="AG2124" s="145"/>
      <c r="AH2124" s="145"/>
      <c r="AI2124" s="145"/>
      <c r="AJ2124" s="145"/>
      <c r="AK2124" s="145"/>
      <c r="AL2124" s="145"/>
      <c r="AM2124" s="145"/>
      <c r="AN2124" s="145"/>
      <c r="AO2124" s="145"/>
      <c r="AP2124" s="145"/>
      <c r="AQ2124" s="145"/>
      <c r="AR2124" s="145"/>
      <c r="AS2124" s="145"/>
      <c r="AT2124" s="145"/>
      <c r="AU2124" s="145"/>
      <c r="AV2124" s="145"/>
      <c r="AW2124" s="145"/>
      <c r="AX2124" s="195"/>
    </row>
    <row r="2125" spans="1:50" x14ac:dyDescent="0.35">
      <c r="A2125" s="27" t="s">
        <v>145</v>
      </c>
      <c r="B2125" s="3" t="s">
        <v>239</v>
      </c>
      <c r="C2125" s="3" t="s">
        <v>340</v>
      </c>
      <c r="D2125" s="3" t="s">
        <v>327</v>
      </c>
      <c r="E2125" s="3"/>
      <c r="F2125" s="3"/>
      <c r="G2125" s="3"/>
      <c r="H2125" s="3"/>
      <c r="I2125" s="3"/>
      <c r="J2125" s="3"/>
      <c r="K2125" s="3">
        <v>1</v>
      </c>
      <c r="L2125" s="3"/>
      <c r="M2125" s="3"/>
      <c r="N2125" s="3"/>
      <c r="O2125" s="3"/>
      <c r="P2125" s="3"/>
      <c r="Q2125" s="3"/>
      <c r="R2125" s="3"/>
      <c r="S2125" s="3"/>
      <c r="T2125" s="3"/>
      <c r="U2125" s="3"/>
      <c r="V2125" s="3"/>
      <c r="W2125" s="3"/>
      <c r="X2125" s="3"/>
      <c r="Y2125" s="3"/>
      <c r="Z2125" s="3"/>
      <c r="AA2125" s="3"/>
      <c r="AB2125" s="3"/>
      <c r="AC2125" s="3"/>
      <c r="AD2125" s="3"/>
      <c r="AE2125" s="3"/>
      <c r="AF2125" s="3"/>
      <c r="AG2125" s="3"/>
      <c r="AH2125" s="3"/>
      <c r="AI2125" s="3"/>
      <c r="AJ2125" s="3"/>
      <c r="AK2125" s="3"/>
      <c r="AL2125" s="3"/>
      <c r="AM2125" s="3"/>
      <c r="AN2125" s="3"/>
      <c r="AO2125" s="3"/>
      <c r="AP2125" s="3"/>
      <c r="AQ2125" s="3"/>
      <c r="AR2125" s="3"/>
      <c r="AS2125" s="3"/>
      <c r="AT2125" s="3"/>
      <c r="AU2125" s="3"/>
      <c r="AV2125" s="3"/>
      <c r="AW2125" s="3"/>
      <c r="AX2125" s="10"/>
    </row>
    <row r="2126" spans="1:50" x14ac:dyDescent="0.35">
      <c r="A2126" s="27" t="s">
        <v>145</v>
      </c>
      <c r="B2126" s="3" t="s">
        <v>239</v>
      </c>
      <c r="C2126" s="3" t="s">
        <v>340</v>
      </c>
      <c r="D2126" s="3" t="s">
        <v>167</v>
      </c>
      <c r="E2126" s="3"/>
      <c r="F2126" s="3"/>
      <c r="G2126" s="3"/>
      <c r="H2126" s="3"/>
      <c r="I2126" s="3"/>
      <c r="J2126" s="3"/>
      <c r="K2126" s="3">
        <v>0</v>
      </c>
      <c r="L2126" s="3"/>
      <c r="M2126" s="3"/>
      <c r="N2126" s="3"/>
      <c r="O2126" s="3"/>
      <c r="P2126" s="3"/>
      <c r="Q2126" s="3"/>
      <c r="R2126" s="3"/>
      <c r="S2126" s="3"/>
      <c r="T2126" s="3"/>
      <c r="U2126" s="3"/>
      <c r="V2126" s="3"/>
      <c r="W2126" s="3"/>
      <c r="X2126" s="3"/>
      <c r="Y2126" s="3"/>
      <c r="Z2126" s="3"/>
      <c r="AA2126" s="3"/>
      <c r="AB2126" s="3"/>
      <c r="AC2126" s="3"/>
      <c r="AD2126" s="3"/>
      <c r="AE2126" s="3"/>
      <c r="AF2126" s="3"/>
      <c r="AG2126" s="3"/>
      <c r="AH2126" s="3"/>
      <c r="AI2126" s="3"/>
      <c r="AJ2126" s="3"/>
      <c r="AK2126" s="3"/>
      <c r="AL2126" s="3"/>
      <c r="AM2126" s="3"/>
      <c r="AN2126" s="3"/>
      <c r="AO2126" s="3"/>
      <c r="AP2126" s="3"/>
      <c r="AQ2126" s="3"/>
      <c r="AR2126" s="3"/>
      <c r="AS2126" s="3"/>
      <c r="AT2126" s="3"/>
      <c r="AU2126" s="3"/>
      <c r="AV2126" s="3"/>
      <c r="AW2126" s="3"/>
      <c r="AX2126" s="10"/>
    </row>
    <row r="2127" spans="1:50" x14ac:dyDescent="0.35">
      <c r="A2127" s="27" t="s">
        <v>145</v>
      </c>
      <c r="B2127" s="3" t="s">
        <v>239</v>
      </c>
      <c r="C2127" s="3" t="s">
        <v>340</v>
      </c>
      <c r="D2127" s="3" t="s">
        <v>132</v>
      </c>
      <c r="E2127" s="3"/>
      <c r="F2127" s="3"/>
      <c r="G2127" s="3"/>
      <c r="H2127" s="3"/>
      <c r="I2127" s="3"/>
      <c r="J2127" s="3"/>
      <c r="K2127" s="3">
        <v>1</v>
      </c>
      <c r="L2127" s="3"/>
      <c r="M2127" s="3"/>
      <c r="N2127" s="3"/>
      <c r="O2127" s="3"/>
      <c r="P2127" s="3"/>
      <c r="Q2127" s="3"/>
      <c r="R2127" s="3"/>
      <c r="S2127" s="3"/>
      <c r="T2127" s="3"/>
      <c r="U2127" s="3"/>
      <c r="V2127" s="3"/>
      <c r="W2127" s="3"/>
      <c r="X2127" s="3"/>
      <c r="Y2127" s="3"/>
      <c r="Z2127" s="3"/>
      <c r="AA2127" s="3"/>
      <c r="AB2127" s="3"/>
      <c r="AC2127" s="3"/>
      <c r="AD2127" s="3"/>
      <c r="AE2127" s="3"/>
      <c r="AF2127" s="3"/>
      <c r="AG2127" s="3"/>
      <c r="AH2127" s="3"/>
      <c r="AI2127" s="3"/>
      <c r="AJ2127" s="3"/>
      <c r="AK2127" s="3"/>
      <c r="AL2127" s="3"/>
      <c r="AM2127" s="3"/>
      <c r="AN2127" s="3"/>
      <c r="AO2127" s="3"/>
      <c r="AP2127" s="3"/>
      <c r="AQ2127" s="3"/>
      <c r="AR2127" s="3"/>
      <c r="AS2127" s="3"/>
      <c r="AT2127" s="3"/>
      <c r="AU2127" s="3"/>
      <c r="AV2127" s="3"/>
      <c r="AW2127" s="3"/>
      <c r="AX2127" s="10"/>
    </row>
    <row r="2128" spans="1:50" x14ac:dyDescent="0.35">
      <c r="A2128" s="27" t="s">
        <v>145</v>
      </c>
      <c r="B2128" s="3" t="s">
        <v>239</v>
      </c>
      <c r="C2128" s="3" t="s">
        <v>341</v>
      </c>
      <c r="D2128" s="3" t="s">
        <v>162</v>
      </c>
      <c r="E2128" s="145"/>
      <c r="F2128" s="145"/>
      <c r="G2128" s="145"/>
      <c r="H2128" s="145"/>
      <c r="I2128" s="145"/>
      <c r="J2128" s="145"/>
      <c r="K2128" s="145"/>
      <c r="L2128" s="145"/>
      <c r="M2128" s="145"/>
      <c r="N2128" s="145"/>
      <c r="O2128" s="145">
        <v>52.95</v>
      </c>
      <c r="P2128" s="145"/>
      <c r="Q2128" s="145"/>
      <c r="R2128" s="145"/>
      <c r="S2128" s="145"/>
      <c r="T2128" s="145"/>
      <c r="U2128" s="145"/>
      <c r="V2128" s="145"/>
      <c r="W2128" s="145"/>
      <c r="X2128" s="145"/>
      <c r="Y2128" s="145"/>
      <c r="Z2128" s="145"/>
      <c r="AA2128" s="145"/>
      <c r="AB2128" s="145"/>
      <c r="AC2128" s="145"/>
      <c r="AD2128" s="145"/>
      <c r="AE2128" s="145"/>
      <c r="AF2128" s="145"/>
      <c r="AG2128" s="145"/>
      <c r="AH2128" s="145"/>
      <c r="AI2128" s="145"/>
      <c r="AJ2128" s="145"/>
      <c r="AK2128" s="145"/>
      <c r="AL2128" s="145"/>
      <c r="AM2128" s="145"/>
      <c r="AN2128" s="145"/>
      <c r="AO2128" s="145"/>
      <c r="AP2128" s="145"/>
      <c r="AQ2128" s="145"/>
      <c r="AR2128" s="145"/>
      <c r="AS2128" s="145"/>
      <c r="AT2128" s="145"/>
      <c r="AU2128" s="145"/>
      <c r="AV2128" s="145"/>
      <c r="AW2128" s="145"/>
      <c r="AX2128" s="195"/>
    </row>
    <row r="2129" spans="1:50" x14ac:dyDescent="0.35">
      <c r="A2129" s="27" t="s">
        <v>145</v>
      </c>
      <c r="B2129" s="3" t="s">
        <v>239</v>
      </c>
      <c r="C2129" s="3" t="s">
        <v>341</v>
      </c>
      <c r="D2129" s="3" t="s">
        <v>166</v>
      </c>
      <c r="E2129" s="145"/>
      <c r="F2129" s="145"/>
      <c r="G2129" s="145"/>
      <c r="H2129" s="145"/>
      <c r="I2129" s="145"/>
      <c r="J2129" s="145"/>
      <c r="K2129" s="145"/>
      <c r="L2129" s="145"/>
      <c r="M2129" s="145"/>
      <c r="N2129" s="145"/>
      <c r="O2129" s="145">
        <v>52.95</v>
      </c>
      <c r="P2129" s="145"/>
      <c r="Q2129" s="145"/>
      <c r="R2129" s="145"/>
      <c r="S2129" s="145"/>
      <c r="T2129" s="145"/>
      <c r="U2129" s="145"/>
      <c r="V2129" s="145"/>
      <c r="W2129" s="145"/>
      <c r="X2129" s="145"/>
      <c r="Y2129" s="145"/>
      <c r="Z2129" s="145"/>
      <c r="AA2129" s="145"/>
      <c r="AB2129" s="145"/>
      <c r="AC2129" s="145"/>
      <c r="AD2129" s="145"/>
      <c r="AE2129" s="145"/>
      <c r="AF2129" s="145"/>
      <c r="AG2129" s="145"/>
      <c r="AH2129" s="145"/>
      <c r="AI2129" s="145"/>
      <c r="AJ2129" s="145"/>
      <c r="AK2129" s="145"/>
      <c r="AL2129" s="145"/>
      <c r="AM2129" s="145"/>
      <c r="AN2129" s="145"/>
      <c r="AO2129" s="145"/>
      <c r="AP2129" s="145"/>
      <c r="AQ2129" s="145"/>
      <c r="AR2129" s="145"/>
      <c r="AS2129" s="145"/>
      <c r="AT2129" s="145"/>
      <c r="AU2129" s="145"/>
      <c r="AV2129" s="145"/>
      <c r="AW2129" s="145"/>
      <c r="AX2129" s="195"/>
    </row>
    <row r="2130" spans="1:50" x14ac:dyDescent="0.35">
      <c r="A2130" s="27" t="s">
        <v>145</v>
      </c>
      <c r="B2130" s="3" t="s">
        <v>239</v>
      </c>
      <c r="C2130" s="3" t="s">
        <v>341</v>
      </c>
      <c r="D2130" s="3" t="s">
        <v>327</v>
      </c>
      <c r="E2130" s="3"/>
      <c r="F2130" s="3"/>
      <c r="G2130" s="3"/>
      <c r="H2130" s="3"/>
      <c r="I2130" s="3"/>
      <c r="J2130" s="3"/>
      <c r="K2130" s="3"/>
      <c r="L2130" s="3"/>
      <c r="M2130" s="3"/>
      <c r="N2130" s="3"/>
      <c r="O2130" s="3">
        <v>1</v>
      </c>
      <c r="P2130" s="3"/>
      <c r="Q2130" s="3"/>
      <c r="R2130" s="3"/>
      <c r="S2130" s="3"/>
      <c r="T2130" s="3"/>
      <c r="U2130" s="3"/>
      <c r="V2130" s="3"/>
      <c r="W2130" s="3"/>
      <c r="X2130" s="3"/>
      <c r="Y2130" s="3"/>
      <c r="Z2130" s="3"/>
      <c r="AA2130" s="3"/>
      <c r="AB2130" s="3"/>
      <c r="AC2130" s="3"/>
      <c r="AD2130" s="3"/>
      <c r="AE2130" s="3"/>
      <c r="AF2130" s="3"/>
      <c r="AG2130" s="3"/>
      <c r="AH2130" s="3"/>
      <c r="AI2130" s="3"/>
      <c r="AJ2130" s="3"/>
      <c r="AK2130" s="3"/>
      <c r="AL2130" s="3"/>
      <c r="AM2130" s="3"/>
      <c r="AN2130" s="3"/>
      <c r="AO2130" s="3"/>
      <c r="AP2130" s="3"/>
      <c r="AQ2130" s="3"/>
      <c r="AR2130" s="3"/>
      <c r="AS2130" s="3"/>
      <c r="AT2130" s="3"/>
      <c r="AU2130" s="3"/>
      <c r="AV2130" s="3"/>
      <c r="AW2130" s="3"/>
      <c r="AX2130" s="10"/>
    </row>
    <row r="2131" spans="1:50" x14ac:dyDescent="0.35">
      <c r="A2131" s="27" t="s">
        <v>145</v>
      </c>
      <c r="B2131" s="3" t="s">
        <v>239</v>
      </c>
      <c r="C2131" s="3" t="s">
        <v>341</v>
      </c>
      <c r="D2131" s="3" t="s">
        <v>167</v>
      </c>
      <c r="E2131" s="3"/>
      <c r="F2131" s="3"/>
      <c r="G2131" s="3"/>
      <c r="H2131" s="3"/>
      <c r="I2131" s="3"/>
      <c r="J2131" s="3"/>
      <c r="K2131" s="3"/>
      <c r="L2131" s="3"/>
      <c r="M2131" s="3"/>
      <c r="N2131" s="3"/>
      <c r="O2131" s="3">
        <v>0</v>
      </c>
      <c r="P2131" s="3"/>
      <c r="Q2131" s="3"/>
      <c r="R2131" s="3"/>
      <c r="S2131" s="3"/>
      <c r="T2131" s="3"/>
      <c r="U2131" s="3"/>
      <c r="V2131" s="3"/>
      <c r="W2131" s="3"/>
      <c r="X2131" s="3"/>
      <c r="Y2131" s="3"/>
      <c r="Z2131" s="3"/>
      <c r="AA2131" s="3"/>
      <c r="AB2131" s="3"/>
      <c r="AC2131" s="3"/>
      <c r="AD2131" s="3"/>
      <c r="AE2131" s="3"/>
      <c r="AF2131" s="3"/>
      <c r="AG2131" s="3"/>
      <c r="AH2131" s="3"/>
      <c r="AI2131" s="3"/>
      <c r="AJ2131" s="3"/>
      <c r="AK2131" s="3"/>
      <c r="AL2131" s="3"/>
      <c r="AM2131" s="3"/>
      <c r="AN2131" s="3"/>
      <c r="AO2131" s="3"/>
      <c r="AP2131" s="3"/>
      <c r="AQ2131" s="3"/>
      <c r="AR2131" s="3"/>
      <c r="AS2131" s="3"/>
      <c r="AT2131" s="3"/>
      <c r="AU2131" s="3"/>
      <c r="AV2131" s="3"/>
      <c r="AW2131" s="3"/>
      <c r="AX2131" s="10"/>
    </row>
    <row r="2132" spans="1:50" x14ac:dyDescent="0.35">
      <c r="A2132" s="27" t="s">
        <v>145</v>
      </c>
      <c r="B2132" s="3" t="s">
        <v>239</v>
      </c>
      <c r="C2132" s="3" t="s">
        <v>341</v>
      </c>
      <c r="D2132" s="3" t="s">
        <v>132</v>
      </c>
      <c r="E2132" s="3"/>
      <c r="F2132" s="3"/>
      <c r="G2132" s="3"/>
      <c r="H2132" s="3"/>
      <c r="I2132" s="3"/>
      <c r="J2132" s="3"/>
      <c r="K2132" s="3"/>
      <c r="L2132" s="3"/>
      <c r="M2132" s="3"/>
      <c r="N2132" s="3"/>
      <c r="O2132" s="3">
        <v>1</v>
      </c>
      <c r="P2132" s="3"/>
      <c r="Q2132" s="3"/>
      <c r="R2132" s="3"/>
      <c r="S2132" s="3"/>
      <c r="T2132" s="3"/>
      <c r="U2132" s="3"/>
      <c r="V2132" s="3"/>
      <c r="W2132" s="3"/>
      <c r="X2132" s="3"/>
      <c r="Y2132" s="3"/>
      <c r="Z2132" s="3"/>
      <c r="AA2132" s="3"/>
      <c r="AB2132" s="3"/>
      <c r="AC2132" s="3"/>
      <c r="AD2132" s="3"/>
      <c r="AE2132" s="3"/>
      <c r="AF2132" s="3"/>
      <c r="AG2132" s="3"/>
      <c r="AH2132" s="3"/>
      <c r="AI2132" s="3"/>
      <c r="AJ2132" s="3"/>
      <c r="AK2132" s="3"/>
      <c r="AL2132" s="3"/>
      <c r="AM2132" s="3"/>
      <c r="AN2132" s="3"/>
      <c r="AO2132" s="3"/>
      <c r="AP2132" s="3"/>
      <c r="AQ2132" s="3"/>
      <c r="AR2132" s="3"/>
      <c r="AS2132" s="3"/>
      <c r="AT2132" s="3"/>
      <c r="AU2132" s="3"/>
      <c r="AV2132" s="3"/>
      <c r="AW2132" s="3"/>
      <c r="AX2132" s="10"/>
    </row>
    <row r="2133" spans="1:50" x14ac:dyDescent="0.35">
      <c r="A2133" s="27" t="s">
        <v>145</v>
      </c>
      <c r="B2133" s="3" t="s">
        <v>239</v>
      </c>
      <c r="C2133" s="3" t="s">
        <v>333</v>
      </c>
      <c r="D2133" s="3" t="s">
        <v>162</v>
      </c>
      <c r="E2133" s="145">
        <v>366.78</v>
      </c>
      <c r="F2133" s="145">
        <v>2389.91</v>
      </c>
      <c r="G2133" s="145">
        <v>1768.85</v>
      </c>
      <c r="H2133" s="145">
        <v>653.07000000000005</v>
      </c>
      <c r="I2133" s="145">
        <v>281.94</v>
      </c>
      <c r="J2133" s="145">
        <v>383.86</v>
      </c>
      <c r="K2133" s="145">
        <v>491.24</v>
      </c>
      <c r="L2133" s="145">
        <v>714.48</v>
      </c>
      <c r="M2133" s="145">
        <v>1825.37</v>
      </c>
      <c r="N2133" s="145">
        <v>97.06</v>
      </c>
      <c r="O2133" s="145">
        <v>488.85</v>
      </c>
      <c r="P2133" s="145">
        <v>208.72</v>
      </c>
      <c r="Q2133" s="145">
        <v>554.19000000000005</v>
      </c>
      <c r="R2133" s="145">
        <v>578.83000000000004</v>
      </c>
      <c r="S2133" s="145">
        <v>1105.68</v>
      </c>
      <c r="T2133" s="145">
        <v>599.37</v>
      </c>
      <c r="U2133" s="145">
        <v>1400.9</v>
      </c>
      <c r="V2133" s="145">
        <v>488.92</v>
      </c>
      <c r="W2133" s="145">
        <v>539.61</v>
      </c>
      <c r="X2133" s="145">
        <v>459.89</v>
      </c>
      <c r="Y2133" s="145">
        <v>672.94</v>
      </c>
      <c r="Z2133" s="145">
        <v>1177.9100000000001</v>
      </c>
      <c r="AA2133" s="145">
        <v>1009.74</v>
      </c>
      <c r="AB2133" s="145">
        <v>2477.36</v>
      </c>
      <c r="AC2133" s="145">
        <v>1426.72</v>
      </c>
      <c r="AD2133" s="145">
        <v>2380.44</v>
      </c>
      <c r="AE2133" s="145">
        <v>1371.2</v>
      </c>
      <c r="AF2133" s="145">
        <v>1246.68</v>
      </c>
      <c r="AG2133" s="145">
        <v>1252.21</v>
      </c>
      <c r="AH2133" s="145">
        <v>1042.18</v>
      </c>
      <c r="AI2133" s="145">
        <v>701.46</v>
      </c>
      <c r="AJ2133" s="145">
        <v>370.46</v>
      </c>
      <c r="AK2133" s="145"/>
      <c r="AL2133" s="145">
        <v>215.9</v>
      </c>
      <c r="AM2133" s="145">
        <v>306.43</v>
      </c>
      <c r="AN2133" s="145">
        <v>712.48</v>
      </c>
      <c r="AO2133" s="145">
        <v>481.68</v>
      </c>
      <c r="AP2133" s="145">
        <v>461.82</v>
      </c>
      <c r="AQ2133" s="145">
        <v>764.6</v>
      </c>
      <c r="AR2133" s="145">
        <v>195.49</v>
      </c>
      <c r="AS2133" s="145">
        <v>236.52</v>
      </c>
      <c r="AT2133" s="145">
        <v>566.25</v>
      </c>
      <c r="AU2133" s="145">
        <v>190.34</v>
      </c>
      <c r="AV2133" s="145">
        <v>92.36</v>
      </c>
      <c r="AW2133" s="145">
        <v>92.36</v>
      </c>
      <c r="AX2133" s="195"/>
    </row>
    <row r="2134" spans="1:50" x14ac:dyDescent="0.35">
      <c r="A2134" s="27" t="s">
        <v>145</v>
      </c>
      <c r="B2134" s="3" t="s">
        <v>239</v>
      </c>
      <c r="C2134" s="3" t="s">
        <v>333</v>
      </c>
      <c r="D2134" s="3" t="s">
        <v>166</v>
      </c>
      <c r="E2134" s="145">
        <v>73.36</v>
      </c>
      <c r="F2134" s="145">
        <v>398.32</v>
      </c>
      <c r="G2134" s="145">
        <v>160.80000000000001</v>
      </c>
      <c r="H2134" s="145">
        <v>93.3</v>
      </c>
      <c r="I2134" s="145">
        <v>70.489999999999995</v>
      </c>
      <c r="J2134" s="145">
        <v>95.97</v>
      </c>
      <c r="K2134" s="145">
        <v>61.41</v>
      </c>
      <c r="L2134" s="145">
        <v>79.39</v>
      </c>
      <c r="M2134" s="145">
        <v>365.07</v>
      </c>
      <c r="N2134" s="145">
        <v>24.27</v>
      </c>
      <c r="O2134" s="145">
        <v>81.48</v>
      </c>
      <c r="P2134" s="145">
        <v>41.74</v>
      </c>
      <c r="Q2134" s="145">
        <v>79.17</v>
      </c>
      <c r="R2134" s="145">
        <v>115.77</v>
      </c>
      <c r="S2134" s="145">
        <v>157.94999999999999</v>
      </c>
      <c r="T2134" s="145">
        <v>149.84</v>
      </c>
      <c r="U2134" s="145">
        <v>233.48</v>
      </c>
      <c r="V2134" s="145">
        <v>122.23</v>
      </c>
      <c r="W2134" s="145">
        <v>134.9</v>
      </c>
      <c r="X2134" s="145">
        <v>229.95</v>
      </c>
      <c r="Y2134" s="145">
        <v>96.13</v>
      </c>
      <c r="Z2134" s="145">
        <v>147.24</v>
      </c>
      <c r="AA2134" s="145">
        <v>168.29</v>
      </c>
      <c r="AB2134" s="145">
        <v>825.79</v>
      </c>
      <c r="AC2134" s="145">
        <v>203.82</v>
      </c>
      <c r="AD2134" s="145">
        <v>216.4</v>
      </c>
      <c r="AE2134" s="145">
        <v>152.36000000000001</v>
      </c>
      <c r="AF2134" s="145">
        <v>113.33</v>
      </c>
      <c r="AG2134" s="145">
        <v>178.89</v>
      </c>
      <c r="AH2134" s="145">
        <v>115.8</v>
      </c>
      <c r="AI2134" s="145">
        <v>100.21</v>
      </c>
      <c r="AJ2134" s="145">
        <v>185.23</v>
      </c>
      <c r="AK2134" s="145"/>
      <c r="AL2134" s="145">
        <v>107.95</v>
      </c>
      <c r="AM2134" s="145">
        <v>102.14</v>
      </c>
      <c r="AN2134" s="145">
        <v>237.49</v>
      </c>
      <c r="AO2134" s="145">
        <v>120.42</v>
      </c>
      <c r="AP2134" s="145">
        <v>153.94</v>
      </c>
      <c r="AQ2134" s="145">
        <v>152.91999999999999</v>
      </c>
      <c r="AR2134" s="145">
        <v>97.75</v>
      </c>
      <c r="AS2134" s="145">
        <v>78.84</v>
      </c>
      <c r="AT2134" s="145">
        <v>113.25</v>
      </c>
      <c r="AU2134" s="145">
        <v>95.17</v>
      </c>
      <c r="AV2134" s="145">
        <v>92.36</v>
      </c>
      <c r="AW2134" s="145">
        <v>92.36</v>
      </c>
      <c r="AX2134" s="195"/>
    </row>
    <row r="2135" spans="1:50" x14ac:dyDescent="0.35">
      <c r="A2135" s="27" t="s">
        <v>145</v>
      </c>
      <c r="B2135" s="3" t="s">
        <v>239</v>
      </c>
      <c r="C2135" s="3" t="s">
        <v>333</v>
      </c>
      <c r="D2135" s="3" t="s">
        <v>327</v>
      </c>
      <c r="E2135" s="3">
        <v>8</v>
      </c>
      <c r="F2135" s="3">
        <v>11</v>
      </c>
      <c r="G2135" s="3">
        <v>14</v>
      </c>
      <c r="H2135" s="3">
        <v>10</v>
      </c>
      <c r="I2135" s="3">
        <v>5</v>
      </c>
      <c r="J2135" s="3">
        <v>4</v>
      </c>
      <c r="K2135" s="3">
        <v>9</v>
      </c>
      <c r="L2135" s="3">
        <v>11</v>
      </c>
      <c r="M2135" s="3">
        <v>7</v>
      </c>
      <c r="N2135" s="3">
        <v>4</v>
      </c>
      <c r="O2135" s="3">
        <v>6</v>
      </c>
      <c r="P2135" s="3">
        <v>5</v>
      </c>
      <c r="Q2135" s="3">
        <v>7</v>
      </c>
      <c r="R2135" s="3">
        <v>7</v>
      </c>
      <c r="S2135" s="3">
        <v>9</v>
      </c>
      <c r="T2135" s="3">
        <v>4</v>
      </c>
      <c r="U2135" s="3">
        <v>10</v>
      </c>
      <c r="V2135" s="3">
        <v>4</v>
      </c>
      <c r="W2135" s="3">
        <v>4</v>
      </c>
      <c r="X2135" s="3">
        <v>3</v>
      </c>
      <c r="Y2135" s="3">
        <v>7</v>
      </c>
      <c r="Z2135" s="3">
        <v>9</v>
      </c>
      <c r="AA2135" s="3">
        <v>7</v>
      </c>
      <c r="AB2135" s="3">
        <v>4</v>
      </c>
      <c r="AC2135" s="3">
        <v>8</v>
      </c>
      <c r="AD2135" s="3">
        <v>14</v>
      </c>
      <c r="AE2135" s="3">
        <v>12</v>
      </c>
      <c r="AF2135" s="3">
        <v>13</v>
      </c>
      <c r="AG2135" s="3">
        <v>8</v>
      </c>
      <c r="AH2135" s="3">
        <v>9</v>
      </c>
      <c r="AI2135" s="3">
        <v>7</v>
      </c>
      <c r="AJ2135" s="3">
        <v>2</v>
      </c>
      <c r="AK2135" s="3"/>
      <c r="AL2135" s="3">
        <v>3</v>
      </c>
      <c r="AM2135" s="3">
        <v>3</v>
      </c>
      <c r="AN2135" s="3">
        <v>4</v>
      </c>
      <c r="AO2135" s="3">
        <v>6</v>
      </c>
      <c r="AP2135" s="3">
        <v>4</v>
      </c>
      <c r="AQ2135" s="3">
        <v>5</v>
      </c>
      <c r="AR2135" s="3">
        <v>2</v>
      </c>
      <c r="AS2135" s="3">
        <v>3</v>
      </c>
      <c r="AT2135" s="3">
        <v>6</v>
      </c>
      <c r="AU2135" s="3">
        <v>2</v>
      </c>
      <c r="AV2135" s="3">
        <v>2</v>
      </c>
      <c r="AW2135" s="3">
        <v>3</v>
      </c>
      <c r="AX2135" s="10"/>
    </row>
    <row r="2136" spans="1:50" x14ac:dyDescent="0.35">
      <c r="A2136" s="27" t="s">
        <v>145</v>
      </c>
      <c r="B2136" s="3" t="s">
        <v>239</v>
      </c>
      <c r="C2136" s="3" t="s">
        <v>333</v>
      </c>
      <c r="D2136" s="3" t="s">
        <v>167</v>
      </c>
      <c r="E2136" s="3">
        <v>0</v>
      </c>
      <c r="F2136" s="3">
        <v>0</v>
      </c>
      <c r="G2136" s="3">
        <v>0</v>
      </c>
      <c r="H2136" s="3">
        <v>0</v>
      </c>
      <c r="I2136" s="3">
        <v>0</v>
      </c>
      <c r="J2136" s="3">
        <v>0</v>
      </c>
      <c r="K2136" s="3">
        <v>0</v>
      </c>
      <c r="L2136" s="3">
        <v>0</v>
      </c>
      <c r="M2136" s="3">
        <v>0</v>
      </c>
      <c r="N2136" s="3">
        <v>0</v>
      </c>
      <c r="O2136" s="3">
        <v>0</v>
      </c>
      <c r="P2136" s="3">
        <v>0</v>
      </c>
      <c r="Q2136" s="3">
        <v>0</v>
      </c>
      <c r="R2136" s="3">
        <v>0</v>
      </c>
      <c r="S2136" s="3">
        <v>0</v>
      </c>
      <c r="T2136" s="3">
        <v>0</v>
      </c>
      <c r="U2136" s="3">
        <v>0</v>
      </c>
      <c r="V2136" s="3">
        <v>0</v>
      </c>
      <c r="W2136" s="3">
        <v>0</v>
      </c>
      <c r="X2136" s="3">
        <v>0</v>
      </c>
      <c r="Y2136" s="3">
        <v>0</v>
      </c>
      <c r="Z2136" s="3">
        <v>0</v>
      </c>
      <c r="AA2136" s="3">
        <v>0</v>
      </c>
      <c r="AB2136" s="3">
        <v>0</v>
      </c>
      <c r="AC2136" s="3">
        <v>0</v>
      </c>
      <c r="AD2136" s="3">
        <v>0</v>
      </c>
      <c r="AE2136" s="3">
        <v>0</v>
      </c>
      <c r="AF2136" s="3">
        <v>0</v>
      </c>
      <c r="AG2136" s="3">
        <v>0</v>
      </c>
      <c r="AH2136" s="3">
        <v>0</v>
      </c>
      <c r="AI2136" s="3">
        <v>0</v>
      </c>
      <c r="AJ2136" s="3">
        <v>0</v>
      </c>
      <c r="AK2136" s="3"/>
      <c r="AL2136" s="3">
        <v>0</v>
      </c>
      <c r="AM2136" s="3">
        <v>0</v>
      </c>
      <c r="AN2136" s="3">
        <v>0</v>
      </c>
      <c r="AO2136" s="3">
        <v>0</v>
      </c>
      <c r="AP2136" s="3">
        <v>0</v>
      </c>
      <c r="AQ2136" s="3">
        <v>0</v>
      </c>
      <c r="AR2136" s="3">
        <v>0</v>
      </c>
      <c r="AS2136" s="3">
        <v>0</v>
      </c>
      <c r="AT2136" s="3">
        <v>0</v>
      </c>
      <c r="AU2136" s="3">
        <v>0</v>
      </c>
      <c r="AV2136" s="3">
        <v>0</v>
      </c>
      <c r="AW2136" s="3">
        <v>0</v>
      </c>
      <c r="AX2136" s="10"/>
    </row>
    <row r="2137" spans="1:50" x14ac:dyDescent="0.35">
      <c r="A2137" s="27" t="s">
        <v>145</v>
      </c>
      <c r="B2137" s="3" t="s">
        <v>239</v>
      </c>
      <c r="C2137" s="3" t="s">
        <v>333</v>
      </c>
      <c r="D2137" s="3" t="s">
        <v>132</v>
      </c>
      <c r="E2137" s="3">
        <v>5</v>
      </c>
      <c r="F2137" s="3">
        <v>6</v>
      </c>
      <c r="G2137" s="3">
        <v>11</v>
      </c>
      <c r="H2137" s="3">
        <v>7</v>
      </c>
      <c r="I2137" s="3">
        <v>4</v>
      </c>
      <c r="J2137" s="3">
        <v>4</v>
      </c>
      <c r="K2137" s="3">
        <v>8</v>
      </c>
      <c r="L2137" s="3">
        <v>9</v>
      </c>
      <c r="M2137" s="3">
        <v>5</v>
      </c>
      <c r="N2137" s="3">
        <v>4</v>
      </c>
      <c r="O2137" s="3">
        <v>6</v>
      </c>
      <c r="P2137" s="3">
        <v>5</v>
      </c>
      <c r="Q2137" s="3">
        <v>7</v>
      </c>
      <c r="R2137" s="3">
        <v>5</v>
      </c>
      <c r="S2137" s="3">
        <v>7</v>
      </c>
      <c r="T2137" s="3">
        <v>4</v>
      </c>
      <c r="U2137" s="3">
        <v>6</v>
      </c>
      <c r="V2137" s="3">
        <v>4</v>
      </c>
      <c r="W2137" s="3">
        <v>4</v>
      </c>
      <c r="X2137" s="3">
        <v>2</v>
      </c>
      <c r="Y2137" s="3">
        <v>7</v>
      </c>
      <c r="Z2137" s="3">
        <v>8</v>
      </c>
      <c r="AA2137" s="3">
        <v>6</v>
      </c>
      <c r="AB2137" s="3">
        <v>3</v>
      </c>
      <c r="AC2137" s="3">
        <v>7</v>
      </c>
      <c r="AD2137" s="3">
        <v>11</v>
      </c>
      <c r="AE2137" s="3">
        <v>9</v>
      </c>
      <c r="AF2137" s="3">
        <v>11</v>
      </c>
      <c r="AG2137" s="3">
        <v>7</v>
      </c>
      <c r="AH2137" s="3">
        <v>9</v>
      </c>
      <c r="AI2137" s="3">
        <v>7</v>
      </c>
      <c r="AJ2137" s="3">
        <v>2</v>
      </c>
      <c r="AK2137" s="3"/>
      <c r="AL2137" s="3">
        <v>2</v>
      </c>
      <c r="AM2137" s="3">
        <v>3</v>
      </c>
      <c r="AN2137" s="3">
        <v>3</v>
      </c>
      <c r="AO2137" s="3">
        <v>4</v>
      </c>
      <c r="AP2137" s="3">
        <v>3</v>
      </c>
      <c r="AQ2137" s="3">
        <v>5</v>
      </c>
      <c r="AR2137" s="3">
        <v>2</v>
      </c>
      <c r="AS2137" s="3">
        <v>3</v>
      </c>
      <c r="AT2137" s="3">
        <v>5</v>
      </c>
      <c r="AU2137" s="3">
        <v>2</v>
      </c>
      <c r="AV2137" s="3">
        <v>1</v>
      </c>
      <c r="AW2137" s="3">
        <v>1</v>
      </c>
      <c r="AX2137" s="10"/>
    </row>
    <row r="2138" spans="1:50" x14ac:dyDescent="0.35">
      <c r="A2138" s="27" t="s">
        <v>145</v>
      </c>
      <c r="B2138" s="3" t="s">
        <v>239</v>
      </c>
      <c r="C2138" s="3" t="s">
        <v>334</v>
      </c>
      <c r="D2138" s="3" t="s">
        <v>162</v>
      </c>
      <c r="E2138" s="145">
        <v>423.68</v>
      </c>
      <c r="F2138" s="145">
        <v>3462.2</v>
      </c>
      <c r="G2138" s="145">
        <v>320.51</v>
      </c>
      <c r="H2138" s="145">
        <v>218.77</v>
      </c>
      <c r="I2138" s="145">
        <v>73.099999999999994</v>
      </c>
      <c r="J2138" s="145">
        <v>88.61</v>
      </c>
      <c r="K2138" s="145">
        <v>647.02</v>
      </c>
      <c r="L2138" s="145">
        <v>631.48</v>
      </c>
      <c r="M2138" s="145">
        <v>1067.51</v>
      </c>
      <c r="N2138" s="145">
        <v>184.05</v>
      </c>
      <c r="O2138" s="145">
        <v>837.85</v>
      </c>
      <c r="P2138" s="145">
        <v>188.61</v>
      </c>
      <c r="Q2138" s="145">
        <v>256.85000000000002</v>
      </c>
      <c r="R2138" s="145">
        <v>596.53</v>
      </c>
      <c r="S2138" s="145">
        <v>210.57</v>
      </c>
      <c r="T2138" s="145">
        <v>1538.73</v>
      </c>
      <c r="U2138" s="145">
        <v>923.38</v>
      </c>
      <c r="V2138" s="145">
        <v>493.23</v>
      </c>
      <c r="W2138" s="145">
        <v>182.21</v>
      </c>
      <c r="X2138" s="145">
        <v>435.91</v>
      </c>
      <c r="Y2138" s="145">
        <v>596.02</v>
      </c>
      <c r="Z2138" s="145">
        <v>1309.32</v>
      </c>
      <c r="AA2138" s="145">
        <v>594.13</v>
      </c>
      <c r="AB2138" s="145">
        <v>271.07</v>
      </c>
      <c r="AC2138" s="145">
        <v>2144.65</v>
      </c>
      <c r="AD2138" s="145">
        <v>1167.06</v>
      </c>
      <c r="AE2138" s="145">
        <v>1081.53</v>
      </c>
      <c r="AF2138" s="145">
        <v>415.72</v>
      </c>
      <c r="AG2138" s="145">
        <v>350.42</v>
      </c>
      <c r="AH2138" s="145">
        <v>697.84</v>
      </c>
      <c r="AI2138" s="145">
        <v>493.79</v>
      </c>
      <c r="AJ2138" s="145">
        <v>494.03</v>
      </c>
      <c r="AK2138" s="145">
        <v>552.73</v>
      </c>
      <c r="AL2138" s="145">
        <v>351.73</v>
      </c>
      <c r="AM2138" s="145">
        <v>661.86</v>
      </c>
      <c r="AN2138" s="145">
        <v>1384.06</v>
      </c>
      <c r="AO2138" s="145">
        <v>366.66</v>
      </c>
      <c r="AP2138" s="145">
        <v>714.3</v>
      </c>
      <c r="AQ2138" s="145">
        <v>734.54</v>
      </c>
      <c r="AR2138" s="145">
        <v>544.64</v>
      </c>
      <c r="AS2138" s="145">
        <v>220.31</v>
      </c>
      <c r="AT2138" s="145">
        <v>297.33999999999997</v>
      </c>
      <c r="AU2138" s="145">
        <v>72.11</v>
      </c>
      <c r="AV2138" s="145">
        <v>281.58</v>
      </c>
      <c r="AW2138" s="145">
        <v>83.08</v>
      </c>
      <c r="AX2138" s="195">
        <v>80.010000000000005</v>
      </c>
    </row>
    <row r="2139" spans="1:50" x14ac:dyDescent="0.35">
      <c r="A2139" s="27" t="s">
        <v>145</v>
      </c>
      <c r="B2139" s="3" t="s">
        <v>239</v>
      </c>
      <c r="C2139" s="3" t="s">
        <v>334</v>
      </c>
      <c r="D2139" s="3" t="s">
        <v>166</v>
      </c>
      <c r="E2139" s="145">
        <v>60.53</v>
      </c>
      <c r="F2139" s="145">
        <v>432.78</v>
      </c>
      <c r="G2139" s="145">
        <v>29.14</v>
      </c>
      <c r="H2139" s="145">
        <v>31.25</v>
      </c>
      <c r="I2139" s="145">
        <v>14.62</v>
      </c>
      <c r="J2139" s="145">
        <v>12.66</v>
      </c>
      <c r="K2139" s="145">
        <v>64.7</v>
      </c>
      <c r="L2139" s="145">
        <v>48.58</v>
      </c>
      <c r="M2139" s="145">
        <v>177.92</v>
      </c>
      <c r="N2139" s="145">
        <v>30.68</v>
      </c>
      <c r="O2139" s="145">
        <v>83.79</v>
      </c>
      <c r="P2139" s="145">
        <v>26.94</v>
      </c>
      <c r="Q2139" s="145">
        <v>21.4</v>
      </c>
      <c r="R2139" s="145">
        <v>99.42</v>
      </c>
      <c r="S2139" s="145">
        <v>23.4</v>
      </c>
      <c r="T2139" s="145">
        <v>307.75</v>
      </c>
      <c r="U2139" s="145">
        <v>102.6</v>
      </c>
      <c r="V2139" s="145">
        <v>70.459999999999994</v>
      </c>
      <c r="W2139" s="145">
        <v>26.03</v>
      </c>
      <c r="X2139" s="145">
        <v>62.27</v>
      </c>
      <c r="Y2139" s="145">
        <v>54.18</v>
      </c>
      <c r="Z2139" s="145">
        <v>130.93</v>
      </c>
      <c r="AA2139" s="145">
        <v>49.51</v>
      </c>
      <c r="AB2139" s="145">
        <v>33.880000000000003</v>
      </c>
      <c r="AC2139" s="145">
        <v>194.97</v>
      </c>
      <c r="AD2139" s="145">
        <v>83.36</v>
      </c>
      <c r="AE2139" s="145">
        <v>83.19</v>
      </c>
      <c r="AF2139" s="145">
        <v>29.69</v>
      </c>
      <c r="AG2139" s="145">
        <v>31.86</v>
      </c>
      <c r="AH2139" s="145">
        <v>53.68</v>
      </c>
      <c r="AI2139" s="145">
        <v>49.38</v>
      </c>
      <c r="AJ2139" s="145">
        <v>70.58</v>
      </c>
      <c r="AK2139" s="145">
        <v>92.12</v>
      </c>
      <c r="AL2139" s="145">
        <v>70.349999999999994</v>
      </c>
      <c r="AM2139" s="145">
        <v>73.540000000000006</v>
      </c>
      <c r="AN2139" s="145">
        <v>173.01</v>
      </c>
      <c r="AO2139" s="145">
        <v>52.38</v>
      </c>
      <c r="AP2139" s="145">
        <v>102.04</v>
      </c>
      <c r="AQ2139" s="145">
        <v>73.45</v>
      </c>
      <c r="AR2139" s="145">
        <v>77.81</v>
      </c>
      <c r="AS2139" s="145">
        <v>44.06</v>
      </c>
      <c r="AT2139" s="145">
        <v>49.56</v>
      </c>
      <c r="AU2139" s="145">
        <v>36.06</v>
      </c>
      <c r="AV2139" s="145">
        <v>281.58</v>
      </c>
      <c r="AW2139" s="145">
        <v>83.08</v>
      </c>
      <c r="AX2139" s="195">
        <v>40.01</v>
      </c>
    </row>
    <row r="2140" spans="1:50" x14ac:dyDescent="0.35">
      <c r="A2140" s="27" t="s">
        <v>145</v>
      </c>
      <c r="B2140" s="3" t="s">
        <v>239</v>
      </c>
      <c r="C2140" s="3" t="s">
        <v>334</v>
      </c>
      <c r="D2140" s="3" t="s">
        <v>327</v>
      </c>
      <c r="E2140" s="3">
        <v>0</v>
      </c>
      <c r="F2140" s="3">
        <v>0</v>
      </c>
      <c r="G2140" s="3">
        <v>0</v>
      </c>
      <c r="H2140" s="3">
        <v>0</v>
      </c>
      <c r="I2140" s="3">
        <v>0</v>
      </c>
      <c r="J2140" s="3">
        <v>0</v>
      </c>
      <c r="K2140" s="3">
        <v>0</v>
      </c>
      <c r="L2140" s="3">
        <v>0</v>
      </c>
      <c r="M2140" s="3">
        <v>0</v>
      </c>
      <c r="N2140" s="3">
        <v>0</v>
      </c>
      <c r="O2140" s="3">
        <v>0</v>
      </c>
      <c r="P2140" s="3">
        <v>0</v>
      </c>
      <c r="Q2140" s="3">
        <v>0</v>
      </c>
      <c r="R2140" s="3">
        <v>0</v>
      </c>
      <c r="S2140" s="3">
        <v>0</v>
      </c>
      <c r="T2140" s="3">
        <v>0</v>
      </c>
      <c r="U2140" s="3">
        <v>0</v>
      </c>
      <c r="V2140" s="3">
        <v>0</v>
      </c>
      <c r="W2140" s="3">
        <v>0</v>
      </c>
      <c r="X2140" s="3">
        <v>0</v>
      </c>
      <c r="Y2140" s="3">
        <v>0</v>
      </c>
      <c r="Z2140" s="3">
        <v>0</v>
      </c>
      <c r="AA2140" s="3">
        <v>0</v>
      </c>
      <c r="AB2140" s="3">
        <v>0</v>
      </c>
      <c r="AC2140" s="3">
        <v>0</v>
      </c>
      <c r="AD2140" s="3">
        <v>0</v>
      </c>
      <c r="AE2140" s="3">
        <v>0</v>
      </c>
      <c r="AF2140" s="3">
        <v>0</v>
      </c>
      <c r="AG2140" s="3">
        <v>0</v>
      </c>
      <c r="AH2140" s="3">
        <v>0</v>
      </c>
      <c r="AI2140" s="3">
        <v>0</v>
      </c>
      <c r="AJ2140" s="3">
        <v>0</v>
      </c>
      <c r="AK2140" s="3">
        <v>0</v>
      </c>
      <c r="AL2140" s="3">
        <v>0</v>
      </c>
      <c r="AM2140" s="3">
        <v>0</v>
      </c>
      <c r="AN2140" s="3">
        <v>0</v>
      </c>
      <c r="AO2140" s="3">
        <v>0</v>
      </c>
      <c r="AP2140" s="3">
        <v>0</v>
      </c>
      <c r="AQ2140" s="3">
        <v>0</v>
      </c>
      <c r="AR2140" s="3">
        <v>0</v>
      </c>
      <c r="AS2140" s="3">
        <v>0</v>
      </c>
      <c r="AT2140" s="3">
        <v>0</v>
      </c>
      <c r="AU2140" s="3">
        <v>0</v>
      </c>
      <c r="AV2140" s="3">
        <v>0</v>
      </c>
      <c r="AW2140" s="3">
        <v>0</v>
      </c>
      <c r="AX2140" s="10">
        <v>0</v>
      </c>
    </row>
    <row r="2141" spans="1:50" x14ac:dyDescent="0.35">
      <c r="A2141" s="27" t="s">
        <v>145</v>
      </c>
      <c r="B2141" s="3" t="s">
        <v>239</v>
      </c>
      <c r="C2141" s="3" t="s">
        <v>334</v>
      </c>
      <c r="D2141" s="3" t="s">
        <v>167</v>
      </c>
      <c r="E2141" s="3">
        <v>175</v>
      </c>
      <c r="F2141" s="3">
        <v>362</v>
      </c>
      <c r="G2141" s="3">
        <v>242</v>
      </c>
      <c r="H2141" s="3">
        <v>200</v>
      </c>
      <c r="I2141" s="3">
        <v>114</v>
      </c>
      <c r="J2141" s="3">
        <v>72</v>
      </c>
      <c r="K2141" s="3">
        <v>196</v>
      </c>
      <c r="L2141" s="3">
        <v>196</v>
      </c>
      <c r="M2141" s="3">
        <v>120</v>
      </c>
      <c r="N2141" s="3">
        <v>185</v>
      </c>
      <c r="O2141" s="3">
        <v>267</v>
      </c>
      <c r="P2141" s="3">
        <v>73</v>
      </c>
      <c r="Q2141" s="3">
        <v>131</v>
      </c>
      <c r="R2141" s="3">
        <v>211</v>
      </c>
      <c r="S2141" s="3">
        <v>204</v>
      </c>
      <c r="T2141" s="3">
        <v>225</v>
      </c>
      <c r="U2141" s="3">
        <v>239</v>
      </c>
      <c r="V2141" s="3">
        <v>100</v>
      </c>
      <c r="W2141" s="3">
        <v>80</v>
      </c>
      <c r="X2141" s="3">
        <v>110</v>
      </c>
      <c r="Y2141" s="3">
        <v>177</v>
      </c>
      <c r="Z2141" s="3">
        <v>233</v>
      </c>
      <c r="AA2141" s="3">
        <v>194</v>
      </c>
      <c r="AB2141" s="3">
        <v>94</v>
      </c>
      <c r="AC2141" s="3">
        <v>223</v>
      </c>
      <c r="AD2141" s="3">
        <v>377</v>
      </c>
      <c r="AE2141" s="3">
        <v>206</v>
      </c>
      <c r="AF2141" s="3">
        <v>217</v>
      </c>
      <c r="AG2141" s="3">
        <v>207</v>
      </c>
      <c r="AH2141" s="3">
        <v>206</v>
      </c>
      <c r="AI2141" s="3">
        <v>157</v>
      </c>
      <c r="AJ2141" s="3">
        <v>134</v>
      </c>
      <c r="AK2141" s="3">
        <v>110</v>
      </c>
      <c r="AL2141" s="3">
        <v>84</v>
      </c>
      <c r="AM2141" s="3">
        <v>118</v>
      </c>
      <c r="AN2141" s="3">
        <v>212</v>
      </c>
      <c r="AO2141" s="3">
        <v>137</v>
      </c>
      <c r="AP2141" s="3">
        <v>199</v>
      </c>
      <c r="AQ2141" s="3">
        <v>147</v>
      </c>
      <c r="AR2141" s="3">
        <v>87</v>
      </c>
      <c r="AS2141" s="3">
        <v>68</v>
      </c>
      <c r="AT2141" s="3">
        <v>122</v>
      </c>
      <c r="AU2141" s="3">
        <v>38</v>
      </c>
      <c r="AV2141" s="3">
        <v>44</v>
      </c>
      <c r="AW2141" s="3">
        <v>36</v>
      </c>
      <c r="AX2141" s="10">
        <v>11</v>
      </c>
    </row>
    <row r="2142" spans="1:50" x14ac:dyDescent="0.35">
      <c r="A2142" s="27" t="s">
        <v>145</v>
      </c>
      <c r="B2142" s="3" t="s">
        <v>239</v>
      </c>
      <c r="C2142" s="3" t="s">
        <v>334</v>
      </c>
      <c r="D2142" s="3" t="s">
        <v>132</v>
      </c>
      <c r="E2142" s="3">
        <v>7</v>
      </c>
      <c r="F2142" s="3">
        <v>8</v>
      </c>
      <c r="G2142" s="3">
        <v>11</v>
      </c>
      <c r="H2142" s="3">
        <v>7</v>
      </c>
      <c r="I2142" s="3">
        <v>5</v>
      </c>
      <c r="J2142" s="3">
        <v>7</v>
      </c>
      <c r="K2142" s="3">
        <v>10</v>
      </c>
      <c r="L2142" s="3">
        <v>13</v>
      </c>
      <c r="M2142" s="3">
        <v>6</v>
      </c>
      <c r="N2142" s="3">
        <v>6</v>
      </c>
      <c r="O2142" s="3">
        <v>10</v>
      </c>
      <c r="P2142" s="3">
        <v>7</v>
      </c>
      <c r="Q2142" s="3">
        <v>12</v>
      </c>
      <c r="R2142" s="3">
        <v>6</v>
      </c>
      <c r="S2142" s="3">
        <v>9</v>
      </c>
      <c r="T2142" s="3">
        <v>5</v>
      </c>
      <c r="U2142" s="3">
        <v>9</v>
      </c>
      <c r="V2142" s="3">
        <v>7</v>
      </c>
      <c r="W2142" s="3">
        <v>7</v>
      </c>
      <c r="X2142" s="3">
        <v>7</v>
      </c>
      <c r="Y2142" s="3">
        <v>11</v>
      </c>
      <c r="Z2142" s="3">
        <v>10</v>
      </c>
      <c r="AA2142" s="3">
        <v>12</v>
      </c>
      <c r="AB2142" s="3">
        <v>8</v>
      </c>
      <c r="AC2142" s="3">
        <v>11</v>
      </c>
      <c r="AD2142" s="3">
        <v>14</v>
      </c>
      <c r="AE2142" s="3">
        <v>13</v>
      </c>
      <c r="AF2142" s="3">
        <v>14</v>
      </c>
      <c r="AG2142" s="3">
        <v>11</v>
      </c>
      <c r="AH2142" s="3">
        <v>13</v>
      </c>
      <c r="AI2142" s="3">
        <v>10</v>
      </c>
      <c r="AJ2142" s="3">
        <v>7</v>
      </c>
      <c r="AK2142" s="3">
        <v>6</v>
      </c>
      <c r="AL2142" s="3">
        <v>5</v>
      </c>
      <c r="AM2142" s="3">
        <v>9</v>
      </c>
      <c r="AN2142" s="3">
        <v>8</v>
      </c>
      <c r="AO2142" s="3">
        <v>7</v>
      </c>
      <c r="AP2142" s="3">
        <v>7</v>
      </c>
      <c r="AQ2142" s="3">
        <v>10</v>
      </c>
      <c r="AR2142" s="3">
        <v>7</v>
      </c>
      <c r="AS2142" s="3">
        <v>5</v>
      </c>
      <c r="AT2142" s="3">
        <v>6</v>
      </c>
      <c r="AU2142" s="3">
        <v>2</v>
      </c>
      <c r="AV2142" s="3">
        <v>1</v>
      </c>
      <c r="AW2142" s="3">
        <v>1</v>
      </c>
      <c r="AX2142" s="10">
        <v>2</v>
      </c>
    </row>
    <row r="2143" spans="1:50" x14ac:dyDescent="0.35">
      <c r="A2143" s="27" t="s">
        <v>145</v>
      </c>
      <c r="B2143" s="3" t="s">
        <v>239</v>
      </c>
      <c r="C2143" s="3" t="s">
        <v>335</v>
      </c>
      <c r="D2143" s="3" t="s">
        <v>162</v>
      </c>
      <c r="E2143" s="145"/>
      <c r="F2143" s="145"/>
      <c r="G2143" s="145"/>
      <c r="H2143" s="145"/>
      <c r="I2143" s="145"/>
      <c r="J2143" s="145"/>
      <c r="K2143" s="145"/>
      <c r="L2143" s="145"/>
      <c r="M2143" s="145"/>
      <c r="N2143" s="145"/>
      <c r="O2143" s="145">
        <v>314.56</v>
      </c>
      <c r="P2143" s="145">
        <v>550.48</v>
      </c>
      <c r="Q2143" s="145">
        <v>575.14</v>
      </c>
      <c r="R2143" s="145">
        <v>477.84</v>
      </c>
      <c r="S2143" s="145">
        <v>557.48</v>
      </c>
      <c r="T2143" s="145">
        <v>517.66</v>
      </c>
      <c r="U2143" s="145">
        <v>557.48</v>
      </c>
      <c r="V2143" s="145">
        <v>517.66</v>
      </c>
      <c r="W2143" s="145">
        <v>557.48</v>
      </c>
      <c r="X2143" s="145">
        <v>378.29</v>
      </c>
      <c r="Y2143" s="145">
        <v>1333.38</v>
      </c>
      <c r="Z2143" s="145">
        <v>4589.82</v>
      </c>
      <c r="AA2143" s="145">
        <v>3954.76</v>
      </c>
      <c r="AB2143" s="145">
        <v>3900</v>
      </c>
      <c r="AC2143" s="145">
        <v>3250</v>
      </c>
      <c r="AD2143" s="145"/>
      <c r="AE2143" s="145"/>
      <c r="AF2143" s="145"/>
      <c r="AG2143" s="145"/>
      <c r="AH2143" s="145"/>
      <c r="AI2143" s="145"/>
      <c r="AJ2143" s="145"/>
      <c r="AK2143" s="145"/>
      <c r="AL2143" s="145"/>
      <c r="AM2143" s="145"/>
      <c r="AN2143" s="145"/>
      <c r="AO2143" s="145"/>
      <c r="AP2143" s="145"/>
      <c r="AQ2143" s="145"/>
      <c r="AR2143" s="145"/>
      <c r="AS2143" s="145"/>
      <c r="AT2143" s="145"/>
      <c r="AU2143" s="145"/>
      <c r="AV2143" s="145"/>
      <c r="AW2143" s="145"/>
      <c r="AX2143" s="195"/>
    </row>
    <row r="2144" spans="1:50" x14ac:dyDescent="0.35">
      <c r="A2144" s="27" t="s">
        <v>145</v>
      </c>
      <c r="B2144" s="3" t="s">
        <v>239</v>
      </c>
      <c r="C2144" s="3" t="s">
        <v>335</v>
      </c>
      <c r="D2144" s="3" t="s">
        <v>166</v>
      </c>
      <c r="E2144" s="145"/>
      <c r="F2144" s="145"/>
      <c r="G2144" s="145"/>
      <c r="H2144" s="145"/>
      <c r="I2144" s="145"/>
      <c r="J2144" s="145"/>
      <c r="K2144" s="145"/>
      <c r="L2144" s="145"/>
      <c r="M2144" s="145"/>
      <c r="N2144" s="145"/>
      <c r="O2144" s="145">
        <v>157.28</v>
      </c>
      <c r="P2144" s="145">
        <v>550.48</v>
      </c>
      <c r="Q2144" s="145">
        <v>575.14</v>
      </c>
      <c r="R2144" s="145">
        <v>477.84</v>
      </c>
      <c r="S2144" s="145">
        <v>557.48</v>
      </c>
      <c r="T2144" s="145">
        <v>517.66</v>
      </c>
      <c r="U2144" s="145">
        <v>278.74</v>
      </c>
      <c r="V2144" s="145">
        <v>517.66</v>
      </c>
      <c r="W2144" s="145">
        <v>278.74</v>
      </c>
      <c r="X2144" s="145">
        <v>189.15</v>
      </c>
      <c r="Y2144" s="145">
        <v>1333.38</v>
      </c>
      <c r="Z2144" s="145">
        <v>4589.82</v>
      </c>
      <c r="AA2144" s="145">
        <v>3954.76</v>
      </c>
      <c r="AB2144" s="145">
        <v>3900</v>
      </c>
      <c r="AC2144" s="145">
        <v>3250</v>
      </c>
      <c r="AD2144" s="145"/>
      <c r="AE2144" s="145"/>
      <c r="AF2144" s="145"/>
      <c r="AG2144" s="145"/>
      <c r="AH2144" s="145"/>
      <c r="AI2144" s="145"/>
      <c r="AJ2144" s="145"/>
      <c r="AK2144" s="145"/>
      <c r="AL2144" s="145"/>
      <c r="AM2144" s="145"/>
      <c r="AN2144" s="145"/>
      <c r="AO2144" s="145"/>
      <c r="AP2144" s="145"/>
      <c r="AQ2144" s="145"/>
      <c r="AR2144" s="145"/>
      <c r="AS2144" s="145"/>
      <c r="AT2144" s="145"/>
      <c r="AU2144" s="145"/>
      <c r="AV2144" s="145"/>
      <c r="AW2144" s="145"/>
      <c r="AX2144" s="195"/>
    </row>
    <row r="2145" spans="1:50" x14ac:dyDescent="0.35">
      <c r="A2145" s="27" t="s">
        <v>145</v>
      </c>
      <c r="B2145" s="3" t="s">
        <v>239</v>
      </c>
      <c r="C2145" s="3" t="s">
        <v>335</v>
      </c>
      <c r="D2145" s="3" t="s">
        <v>327</v>
      </c>
      <c r="E2145" s="3"/>
      <c r="F2145" s="3"/>
      <c r="G2145" s="3"/>
      <c r="H2145" s="3"/>
      <c r="I2145" s="3"/>
      <c r="J2145" s="3"/>
      <c r="K2145" s="3"/>
      <c r="L2145" s="3"/>
      <c r="M2145" s="3"/>
      <c r="N2145" s="3"/>
      <c r="O2145" s="3">
        <v>16</v>
      </c>
      <c r="P2145" s="3">
        <v>28</v>
      </c>
      <c r="Q2145" s="3">
        <v>29</v>
      </c>
      <c r="R2145" s="3">
        <v>24</v>
      </c>
      <c r="S2145" s="3">
        <v>28</v>
      </c>
      <c r="T2145" s="3">
        <v>26</v>
      </c>
      <c r="U2145" s="3">
        <v>28</v>
      </c>
      <c r="V2145" s="3">
        <v>26</v>
      </c>
      <c r="W2145" s="3">
        <v>28</v>
      </c>
      <c r="X2145" s="3">
        <v>19</v>
      </c>
      <c r="Y2145" s="3">
        <v>21</v>
      </c>
      <c r="Z2145" s="3">
        <v>16</v>
      </c>
      <c r="AA2145" s="3">
        <v>14</v>
      </c>
      <c r="AB2145" s="3">
        <v>13</v>
      </c>
      <c r="AC2145" s="3">
        <v>11</v>
      </c>
      <c r="AD2145" s="3"/>
      <c r="AE2145" s="3"/>
      <c r="AF2145" s="3"/>
      <c r="AG2145" s="3"/>
      <c r="AH2145" s="3"/>
      <c r="AI2145" s="3"/>
      <c r="AJ2145" s="3"/>
      <c r="AK2145" s="3"/>
      <c r="AL2145" s="3"/>
      <c r="AM2145" s="3"/>
      <c r="AN2145" s="3"/>
      <c r="AO2145" s="3"/>
      <c r="AP2145" s="3"/>
      <c r="AQ2145" s="3"/>
      <c r="AR2145" s="3"/>
      <c r="AS2145" s="3"/>
      <c r="AT2145" s="3"/>
      <c r="AU2145" s="3"/>
      <c r="AV2145" s="3"/>
      <c r="AW2145" s="3"/>
      <c r="AX2145" s="10"/>
    </row>
    <row r="2146" spans="1:50" x14ac:dyDescent="0.35">
      <c r="A2146" s="27" t="s">
        <v>145</v>
      </c>
      <c r="B2146" s="3" t="s">
        <v>239</v>
      </c>
      <c r="C2146" s="3" t="s">
        <v>335</v>
      </c>
      <c r="D2146" s="3" t="s">
        <v>167</v>
      </c>
      <c r="E2146" s="3"/>
      <c r="F2146" s="3"/>
      <c r="G2146" s="3"/>
      <c r="H2146" s="3"/>
      <c r="I2146" s="3"/>
      <c r="J2146" s="3"/>
      <c r="K2146" s="3"/>
      <c r="L2146" s="3"/>
      <c r="M2146" s="3"/>
      <c r="N2146" s="3"/>
      <c r="O2146" s="3">
        <v>0</v>
      </c>
      <c r="P2146" s="3">
        <v>0</v>
      </c>
      <c r="Q2146" s="3">
        <v>0</v>
      </c>
      <c r="R2146" s="3">
        <v>0</v>
      </c>
      <c r="S2146" s="3">
        <v>0</v>
      </c>
      <c r="T2146" s="3">
        <v>0</v>
      </c>
      <c r="U2146" s="3">
        <v>0</v>
      </c>
      <c r="V2146" s="3">
        <v>0</v>
      </c>
      <c r="W2146" s="3">
        <v>0</v>
      </c>
      <c r="X2146" s="3">
        <v>0</v>
      </c>
      <c r="Y2146" s="3">
        <v>0</v>
      </c>
      <c r="Z2146" s="3">
        <v>0</v>
      </c>
      <c r="AA2146" s="3">
        <v>0</v>
      </c>
      <c r="AB2146" s="3">
        <v>0</v>
      </c>
      <c r="AC2146" s="3">
        <v>0</v>
      </c>
      <c r="AD2146" s="3"/>
      <c r="AE2146" s="3"/>
      <c r="AF2146" s="3"/>
      <c r="AG2146" s="3"/>
      <c r="AH2146" s="3"/>
      <c r="AI2146" s="3"/>
      <c r="AJ2146" s="3"/>
      <c r="AK2146" s="3"/>
      <c r="AL2146" s="3"/>
      <c r="AM2146" s="3"/>
      <c r="AN2146" s="3"/>
      <c r="AO2146" s="3"/>
      <c r="AP2146" s="3"/>
      <c r="AQ2146" s="3"/>
      <c r="AR2146" s="3"/>
      <c r="AS2146" s="3"/>
      <c r="AT2146" s="3"/>
      <c r="AU2146" s="3"/>
      <c r="AV2146" s="3"/>
      <c r="AW2146" s="3"/>
      <c r="AX2146" s="10"/>
    </row>
    <row r="2147" spans="1:50" x14ac:dyDescent="0.35">
      <c r="A2147" s="27" t="s">
        <v>145</v>
      </c>
      <c r="B2147" s="3" t="s">
        <v>239</v>
      </c>
      <c r="C2147" s="3" t="s">
        <v>335</v>
      </c>
      <c r="D2147" s="3" t="s">
        <v>132</v>
      </c>
      <c r="E2147" s="3"/>
      <c r="F2147" s="3"/>
      <c r="G2147" s="3"/>
      <c r="H2147" s="3"/>
      <c r="I2147" s="3"/>
      <c r="J2147" s="3"/>
      <c r="K2147" s="3"/>
      <c r="L2147" s="3"/>
      <c r="M2147" s="3"/>
      <c r="N2147" s="3"/>
      <c r="O2147" s="3">
        <v>2</v>
      </c>
      <c r="P2147" s="3">
        <v>1</v>
      </c>
      <c r="Q2147" s="3">
        <v>1</v>
      </c>
      <c r="R2147" s="3">
        <v>1</v>
      </c>
      <c r="S2147" s="3">
        <v>1</v>
      </c>
      <c r="T2147" s="3">
        <v>1</v>
      </c>
      <c r="U2147" s="3">
        <v>2</v>
      </c>
      <c r="V2147" s="3">
        <v>1</v>
      </c>
      <c r="W2147" s="3">
        <v>2</v>
      </c>
      <c r="X2147" s="3">
        <v>2</v>
      </c>
      <c r="Y2147" s="3">
        <v>1</v>
      </c>
      <c r="Z2147" s="3">
        <v>1</v>
      </c>
      <c r="AA2147" s="3">
        <v>1</v>
      </c>
      <c r="AB2147" s="3">
        <v>1</v>
      </c>
      <c r="AC2147" s="3">
        <v>1</v>
      </c>
      <c r="AD2147" s="3"/>
      <c r="AE2147" s="3"/>
      <c r="AF2147" s="3"/>
      <c r="AG2147" s="3"/>
      <c r="AH2147" s="3"/>
      <c r="AI2147" s="3"/>
      <c r="AJ2147" s="3"/>
      <c r="AK2147" s="3"/>
      <c r="AL2147" s="3"/>
      <c r="AM2147" s="3"/>
      <c r="AN2147" s="3"/>
      <c r="AO2147" s="3"/>
      <c r="AP2147" s="3"/>
      <c r="AQ2147" s="3"/>
      <c r="AR2147" s="3"/>
      <c r="AS2147" s="3"/>
      <c r="AT2147" s="3"/>
      <c r="AU2147" s="3"/>
      <c r="AV2147" s="3"/>
      <c r="AW2147" s="3"/>
      <c r="AX2147" s="10"/>
    </row>
    <row r="2148" spans="1:50" x14ac:dyDescent="0.35">
      <c r="A2148" s="27" t="s">
        <v>145</v>
      </c>
      <c r="B2148" s="3" t="s">
        <v>239</v>
      </c>
      <c r="C2148" s="3" t="s">
        <v>336</v>
      </c>
      <c r="D2148" s="3" t="s">
        <v>162</v>
      </c>
      <c r="E2148" s="145">
        <v>566</v>
      </c>
      <c r="F2148" s="145">
        <v>342.22</v>
      </c>
      <c r="G2148" s="145">
        <v>697.44</v>
      </c>
      <c r="H2148" s="145">
        <v>435.44</v>
      </c>
      <c r="I2148" s="145">
        <v>486.22</v>
      </c>
      <c r="J2148" s="145">
        <v>575.22</v>
      </c>
      <c r="K2148" s="145">
        <v>650.88</v>
      </c>
      <c r="L2148" s="145">
        <v>826.1</v>
      </c>
      <c r="M2148" s="145">
        <v>550</v>
      </c>
      <c r="N2148" s="145">
        <v>740.22</v>
      </c>
      <c r="O2148" s="145">
        <v>490.44</v>
      </c>
      <c r="P2148" s="145">
        <v>1949.28</v>
      </c>
      <c r="Q2148" s="145">
        <v>545.44000000000005</v>
      </c>
      <c r="R2148" s="145">
        <v>655.44</v>
      </c>
      <c r="S2148" s="145">
        <v>697</v>
      </c>
      <c r="T2148" s="145">
        <v>385</v>
      </c>
      <c r="U2148" s="145">
        <v>983.44</v>
      </c>
      <c r="V2148" s="145">
        <v>245.22</v>
      </c>
      <c r="W2148" s="145">
        <v>300.22000000000003</v>
      </c>
      <c r="X2148" s="145">
        <v>820.44</v>
      </c>
      <c r="Y2148" s="145">
        <v>440</v>
      </c>
      <c r="Z2148" s="145">
        <v>765.44</v>
      </c>
      <c r="AA2148" s="145">
        <v>756.66</v>
      </c>
      <c r="AB2148" s="145">
        <v>850.22</v>
      </c>
      <c r="AC2148" s="145">
        <v>790.66</v>
      </c>
      <c r="AD2148" s="145">
        <v>440</v>
      </c>
      <c r="AE2148" s="145">
        <v>740.22</v>
      </c>
      <c r="AF2148" s="145">
        <v>2530</v>
      </c>
      <c r="AG2148" s="145">
        <v>3215.22</v>
      </c>
      <c r="AH2148" s="145">
        <v>790.22</v>
      </c>
      <c r="AI2148" s="145">
        <v>495</v>
      </c>
      <c r="AJ2148" s="145">
        <v>845.66</v>
      </c>
      <c r="AK2148" s="145">
        <v>2672.88</v>
      </c>
      <c r="AL2148" s="145">
        <v>3295.44</v>
      </c>
      <c r="AM2148" s="145">
        <v>1551.22</v>
      </c>
      <c r="AN2148" s="145">
        <v>710.44</v>
      </c>
      <c r="AO2148" s="145">
        <v>542.69000000000005</v>
      </c>
      <c r="AP2148" s="145">
        <v>328.9</v>
      </c>
      <c r="AQ2148" s="145">
        <v>189.42</v>
      </c>
      <c r="AR2148" s="145">
        <v>80.22</v>
      </c>
      <c r="AS2148" s="145">
        <v>159.24</v>
      </c>
      <c r="AT2148" s="145">
        <v>60</v>
      </c>
      <c r="AU2148" s="145">
        <v>80.22</v>
      </c>
      <c r="AV2148" s="145"/>
      <c r="AW2148" s="145"/>
      <c r="AX2148" s="195"/>
    </row>
    <row r="2149" spans="1:50" x14ac:dyDescent="0.35">
      <c r="A2149" s="27" t="s">
        <v>145</v>
      </c>
      <c r="B2149" s="3" t="s">
        <v>239</v>
      </c>
      <c r="C2149" s="3" t="s">
        <v>336</v>
      </c>
      <c r="D2149" s="3" t="s">
        <v>166</v>
      </c>
      <c r="E2149" s="145">
        <v>141.5</v>
      </c>
      <c r="F2149" s="145">
        <v>85.56</v>
      </c>
      <c r="G2149" s="145">
        <v>116.24</v>
      </c>
      <c r="H2149" s="145">
        <v>87.09</v>
      </c>
      <c r="I2149" s="145">
        <v>121.56</v>
      </c>
      <c r="J2149" s="145">
        <v>82.17</v>
      </c>
      <c r="K2149" s="145">
        <v>130.18</v>
      </c>
      <c r="L2149" s="145">
        <v>137.68</v>
      </c>
      <c r="M2149" s="145">
        <v>137.5</v>
      </c>
      <c r="N2149" s="145">
        <v>123.37</v>
      </c>
      <c r="O2149" s="145">
        <v>98.09</v>
      </c>
      <c r="P2149" s="145">
        <v>243.66</v>
      </c>
      <c r="Q2149" s="145">
        <v>109.09</v>
      </c>
      <c r="R2149" s="145">
        <v>93.63</v>
      </c>
      <c r="S2149" s="145">
        <v>139.4</v>
      </c>
      <c r="T2149" s="145">
        <v>128.33000000000001</v>
      </c>
      <c r="U2149" s="145">
        <v>163.91</v>
      </c>
      <c r="V2149" s="145">
        <v>81.739999999999995</v>
      </c>
      <c r="W2149" s="145">
        <v>100.07</v>
      </c>
      <c r="X2149" s="145">
        <v>164.09</v>
      </c>
      <c r="Y2149" s="145">
        <v>146.66999999999999</v>
      </c>
      <c r="Z2149" s="145">
        <v>127.57</v>
      </c>
      <c r="AA2149" s="145">
        <v>108.09</v>
      </c>
      <c r="AB2149" s="145">
        <v>170.04</v>
      </c>
      <c r="AC2149" s="145">
        <v>112.95</v>
      </c>
      <c r="AD2149" s="145">
        <v>110</v>
      </c>
      <c r="AE2149" s="145">
        <v>246.74</v>
      </c>
      <c r="AF2149" s="145">
        <v>316.25</v>
      </c>
      <c r="AG2149" s="145">
        <v>401.9</v>
      </c>
      <c r="AH2149" s="145">
        <v>158.04</v>
      </c>
      <c r="AI2149" s="145">
        <v>99</v>
      </c>
      <c r="AJ2149" s="145">
        <v>140.94</v>
      </c>
      <c r="AK2149" s="145">
        <v>381.84</v>
      </c>
      <c r="AL2149" s="145">
        <v>366.16</v>
      </c>
      <c r="AM2149" s="145">
        <v>155.12</v>
      </c>
      <c r="AN2149" s="145">
        <v>118.41</v>
      </c>
      <c r="AO2149" s="145">
        <v>108.54</v>
      </c>
      <c r="AP2149" s="145">
        <v>109.63</v>
      </c>
      <c r="AQ2149" s="145">
        <v>94.71</v>
      </c>
      <c r="AR2149" s="145">
        <v>80.22</v>
      </c>
      <c r="AS2149" s="145">
        <v>79.62</v>
      </c>
      <c r="AT2149" s="145">
        <v>60</v>
      </c>
      <c r="AU2149" s="145">
        <v>80.22</v>
      </c>
      <c r="AV2149" s="145"/>
      <c r="AW2149" s="145"/>
      <c r="AX2149" s="195"/>
    </row>
    <row r="2150" spans="1:50" x14ac:dyDescent="0.35">
      <c r="A2150" s="27" t="s">
        <v>145</v>
      </c>
      <c r="B2150" s="3" t="s">
        <v>239</v>
      </c>
      <c r="C2150" s="3" t="s">
        <v>336</v>
      </c>
      <c r="D2150" s="3" t="s">
        <v>327</v>
      </c>
      <c r="E2150" s="3">
        <v>8</v>
      </c>
      <c r="F2150" s="3">
        <v>6</v>
      </c>
      <c r="G2150" s="3">
        <v>12</v>
      </c>
      <c r="H2150" s="3">
        <v>9</v>
      </c>
      <c r="I2150" s="3">
        <v>8</v>
      </c>
      <c r="J2150" s="3">
        <v>10</v>
      </c>
      <c r="K2150" s="3">
        <v>10</v>
      </c>
      <c r="L2150" s="3">
        <v>12</v>
      </c>
      <c r="M2150" s="3">
        <v>12</v>
      </c>
      <c r="N2150" s="3">
        <v>13</v>
      </c>
      <c r="O2150" s="3">
        <v>8</v>
      </c>
      <c r="P2150" s="3">
        <v>30</v>
      </c>
      <c r="Q2150" s="3">
        <v>11</v>
      </c>
      <c r="R2150" s="3">
        <v>17</v>
      </c>
      <c r="S2150" s="3">
        <v>9</v>
      </c>
      <c r="T2150" s="3">
        <v>7</v>
      </c>
      <c r="U2150" s="3">
        <v>11</v>
      </c>
      <c r="V2150" s="3">
        <v>4</v>
      </c>
      <c r="W2150" s="3">
        <v>5</v>
      </c>
      <c r="X2150" s="3">
        <v>14</v>
      </c>
      <c r="Y2150" s="3">
        <v>8</v>
      </c>
      <c r="Z2150" s="3">
        <v>13</v>
      </c>
      <c r="AA2150" s="3">
        <v>12</v>
      </c>
      <c r="AB2150" s="3">
        <v>15</v>
      </c>
      <c r="AC2150" s="3">
        <v>13</v>
      </c>
      <c r="AD2150" s="3">
        <v>8</v>
      </c>
      <c r="AE2150" s="3">
        <v>13</v>
      </c>
      <c r="AF2150" s="3">
        <v>46</v>
      </c>
      <c r="AG2150" s="3">
        <v>60</v>
      </c>
      <c r="AH2150" s="3">
        <v>13</v>
      </c>
      <c r="AI2150" s="3">
        <v>9</v>
      </c>
      <c r="AJ2150" s="3">
        <v>14</v>
      </c>
      <c r="AK2150" s="3">
        <v>46</v>
      </c>
      <c r="AL2150" s="3">
        <v>59</v>
      </c>
      <c r="AM2150" s="3">
        <v>27</v>
      </c>
      <c r="AN2150" s="3">
        <v>12</v>
      </c>
      <c r="AO2150" s="3">
        <v>9</v>
      </c>
      <c r="AP2150" s="3">
        <v>6</v>
      </c>
      <c r="AQ2150" s="3">
        <v>3</v>
      </c>
      <c r="AR2150" s="3">
        <v>1</v>
      </c>
      <c r="AS2150" s="3">
        <v>2</v>
      </c>
      <c r="AT2150" s="3">
        <v>1</v>
      </c>
      <c r="AU2150" s="3">
        <v>1</v>
      </c>
      <c r="AV2150" s="3"/>
      <c r="AW2150" s="3"/>
      <c r="AX2150" s="10"/>
    </row>
    <row r="2151" spans="1:50" x14ac:dyDescent="0.35">
      <c r="A2151" s="27" t="s">
        <v>145</v>
      </c>
      <c r="B2151" s="3" t="s">
        <v>239</v>
      </c>
      <c r="C2151" s="3" t="s">
        <v>336</v>
      </c>
      <c r="D2151" s="3" t="s">
        <v>167</v>
      </c>
      <c r="E2151" s="3">
        <v>0</v>
      </c>
      <c r="F2151" s="3">
        <v>0</v>
      </c>
      <c r="G2151" s="3">
        <v>0</v>
      </c>
      <c r="H2151" s="3">
        <v>0</v>
      </c>
      <c r="I2151" s="3">
        <v>0</v>
      </c>
      <c r="J2151" s="3">
        <v>0</v>
      </c>
      <c r="K2151" s="3">
        <v>0</v>
      </c>
      <c r="L2151" s="3">
        <v>0</v>
      </c>
      <c r="M2151" s="3">
        <v>0</v>
      </c>
      <c r="N2151" s="3">
        <v>0</v>
      </c>
      <c r="O2151" s="3">
        <v>0</v>
      </c>
      <c r="P2151" s="3">
        <v>0</v>
      </c>
      <c r="Q2151" s="3">
        <v>0</v>
      </c>
      <c r="R2151" s="3">
        <v>0</v>
      </c>
      <c r="S2151" s="3">
        <v>0</v>
      </c>
      <c r="T2151" s="3">
        <v>0</v>
      </c>
      <c r="U2151" s="3">
        <v>0</v>
      </c>
      <c r="V2151" s="3">
        <v>0</v>
      </c>
      <c r="W2151" s="3">
        <v>0</v>
      </c>
      <c r="X2151" s="3">
        <v>0</v>
      </c>
      <c r="Y2151" s="3">
        <v>0</v>
      </c>
      <c r="Z2151" s="3">
        <v>0</v>
      </c>
      <c r="AA2151" s="3">
        <v>0</v>
      </c>
      <c r="AB2151" s="3">
        <v>0</v>
      </c>
      <c r="AC2151" s="3">
        <v>0</v>
      </c>
      <c r="AD2151" s="3">
        <v>0</v>
      </c>
      <c r="AE2151" s="3">
        <v>0</v>
      </c>
      <c r="AF2151" s="3">
        <v>0</v>
      </c>
      <c r="AG2151" s="3">
        <v>0</v>
      </c>
      <c r="AH2151" s="3">
        <v>0</v>
      </c>
      <c r="AI2151" s="3">
        <v>0</v>
      </c>
      <c r="AJ2151" s="3">
        <v>0</v>
      </c>
      <c r="AK2151" s="3">
        <v>0</v>
      </c>
      <c r="AL2151" s="3">
        <v>0</v>
      </c>
      <c r="AM2151" s="3">
        <v>0</v>
      </c>
      <c r="AN2151" s="3">
        <v>0</v>
      </c>
      <c r="AO2151" s="3">
        <v>0</v>
      </c>
      <c r="AP2151" s="3">
        <v>0</v>
      </c>
      <c r="AQ2151" s="3">
        <v>0</v>
      </c>
      <c r="AR2151" s="3">
        <v>0</v>
      </c>
      <c r="AS2151" s="3">
        <v>0</v>
      </c>
      <c r="AT2151" s="3">
        <v>0</v>
      </c>
      <c r="AU2151" s="3">
        <v>0</v>
      </c>
      <c r="AV2151" s="3"/>
      <c r="AW2151" s="3"/>
      <c r="AX2151" s="10"/>
    </row>
    <row r="2152" spans="1:50" x14ac:dyDescent="0.35">
      <c r="A2152" s="27" t="s">
        <v>145</v>
      </c>
      <c r="B2152" s="3" t="s">
        <v>239</v>
      </c>
      <c r="C2152" s="3" t="s">
        <v>336</v>
      </c>
      <c r="D2152" s="3" t="s">
        <v>132</v>
      </c>
      <c r="E2152" s="3">
        <v>4</v>
      </c>
      <c r="F2152" s="3">
        <v>4</v>
      </c>
      <c r="G2152" s="3">
        <v>6</v>
      </c>
      <c r="H2152" s="3">
        <v>5</v>
      </c>
      <c r="I2152" s="3">
        <v>4</v>
      </c>
      <c r="J2152" s="3">
        <v>7</v>
      </c>
      <c r="K2152" s="3">
        <v>5</v>
      </c>
      <c r="L2152" s="3">
        <v>6</v>
      </c>
      <c r="M2152" s="3">
        <v>4</v>
      </c>
      <c r="N2152" s="3">
        <v>6</v>
      </c>
      <c r="O2152" s="3">
        <v>5</v>
      </c>
      <c r="P2152" s="3">
        <v>8</v>
      </c>
      <c r="Q2152" s="3">
        <v>5</v>
      </c>
      <c r="R2152" s="3">
        <v>7</v>
      </c>
      <c r="S2152" s="3">
        <v>5</v>
      </c>
      <c r="T2152" s="3">
        <v>3</v>
      </c>
      <c r="U2152" s="3">
        <v>6</v>
      </c>
      <c r="V2152" s="3">
        <v>3</v>
      </c>
      <c r="W2152" s="3">
        <v>3</v>
      </c>
      <c r="X2152" s="3">
        <v>5</v>
      </c>
      <c r="Y2152" s="3">
        <v>3</v>
      </c>
      <c r="Z2152" s="3">
        <v>6</v>
      </c>
      <c r="AA2152" s="3">
        <v>7</v>
      </c>
      <c r="AB2152" s="3">
        <v>5</v>
      </c>
      <c r="AC2152" s="3">
        <v>7</v>
      </c>
      <c r="AD2152" s="3">
        <v>4</v>
      </c>
      <c r="AE2152" s="3">
        <v>3</v>
      </c>
      <c r="AF2152" s="3">
        <v>8</v>
      </c>
      <c r="AG2152" s="3">
        <v>8</v>
      </c>
      <c r="AH2152" s="3">
        <v>5</v>
      </c>
      <c r="AI2152" s="3">
        <v>5</v>
      </c>
      <c r="AJ2152" s="3">
        <v>6</v>
      </c>
      <c r="AK2152" s="3">
        <v>7</v>
      </c>
      <c r="AL2152" s="3">
        <v>9</v>
      </c>
      <c r="AM2152" s="3">
        <v>10</v>
      </c>
      <c r="AN2152" s="3">
        <v>6</v>
      </c>
      <c r="AO2152" s="3">
        <v>5</v>
      </c>
      <c r="AP2152" s="3">
        <v>3</v>
      </c>
      <c r="AQ2152" s="3">
        <v>2</v>
      </c>
      <c r="AR2152" s="3">
        <v>1</v>
      </c>
      <c r="AS2152" s="3">
        <v>2</v>
      </c>
      <c r="AT2152" s="3">
        <v>1</v>
      </c>
      <c r="AU2152" s="3">
        <v>1</v>
      </c>
      <c r="AV2152" s="3"/>
      <c r="AW2152" s="3"/>
      <c r="AX2152" s="10"/>
    </row>
    <row r="2153" spans="1:50" x14ac:dyDescent="0.35">
      <c r="A2153" s="27" t="s">
        <v>145</v>
      </c>
      <c r="B2153" s="3" t="s">
        <v>239</v>
      </c>
      <c r="C2153" s="3" t="s">
        <v>337</v>
      </c>
      <c r="D2153" s="3" t="s">
        <v>162</v>
      </c>
      <c r="E2153" s="145">
        <v>13835.81</v>
      </c>
      <c r="F2153" s="145">
        <v>15326.22</v>
      </c>
      <c r="G2153" s="145">
        <v>12543.21</v>
      </c>
      <c r="H2153" s="145">
        <v>13721.74</v>
      </c>
      <c r="I2153" s="145">
        <v>17368.900000000001</v>
      </c>
      <c r="J2153" s="145">
        <v>19007.05</v>
      </c>
      <c r="K2153" s="145">
        <v>16749.73</v>
      </c>
      <c r="L2153" s="145">
        <v>19571.96</v>
      </c>
      <c r="M2153" s="145">
        <v>16407.759999999998</v>
      </c>
      <c r="N2153" s="145">
        <v>18215.63</v>
      </c>
      <c r="O2153" s="145">
        <v>17770.88</v>
      </c>
      <c r="P2153" s="145">
        <v>17811.29</v>
      </c>
      <c r="Q2153" s="145">
        <v>20209.189999999999</v>
      </c>
      <c r="R2153" s="145">
        <v>17083.38</v>
      </c>
      <c r="S2153" s="145">
        <v>22300.63</v>
      </c>
      <c r="T2153" s="145">
        <v>23489.67</v>
      </c>
      <c r="U2153" s="145">
        <v>23036.39</v>
      </c>
      <c r="V2153" s="145">
        <v>17320.39</v>
      </c>
      <c r="W2153" s="145">
        <v>17612.09</v>
      </c>
      <c r="X2153" s="145">
        <v>16972.259999999998</v>
      </c>
      <c r="Y2153" s="145">
        <v>16665.849999999999</v>
      </c>
      <c r="Z2153" s="145">
        <v>19575.68</v>
      </c>
      <c r="AA2153" s="145">
        <v>14255.71</v>
      </c>
      <c r="AB2153" s="145">
        <v>15140.5</v>
      </c>
      <c r="AC2153" s="145">
        <v>18824.86</v>
      </c>
      <c r="AD2153" s="145">
        <v>18125.14</v>
      </c>
      <c r="AE2153" s="145">
        <v>24467.07</v>
      </c>
      <c r="AF2153" s="145">
        <v>23079.57</v>
      </c>
      <c r="AG2153" s="145">
        <v>23517.15</v>
      </c>
      <c r="AH2153" s="145">
        <v>22680.82</v>
      </c>
      <c r="AI2153" s="145">
        <v>22018.9</v>
      </c>
      <c r="AJ2153" s="145">
        <v>22134.95</v>
      </c>
      <c r="AK2153" s="145">
        <v>25868.9</v>
      </c>
      <c r="AL2153" s="145">
        <v>27206.87</v>
      </c>
      <c r="AM2153" s="145">
        <v>24842.91</v>
      </c>
      <c r="AN2153" s="145">
        <v>21788.25</v>
      </c>
      <c r="AO2153" s="145">
        <v>21557.24</v>
      </c>
      <c r="AP2153" s="145">
        <v>23756.74</v>
      </c>
      <c r="AQ2153" s="145">
        <v>18319.349999999999</v>
      </c>
      <c r="AR2153" s="145">
        <v>11600.38</v>
      </c>
      <c r="AS2153" s="145">
        <v>14415.41</v>
      </c>
      <c r="AT2153" s="145">
        <v>16673.25</v>
      </c>
      <c r="AU2153" s="145">
        <v>15978</v>
      </c>
      <c r="AV2153" s="145">
        <v>14533.76</v>
      </c>
      <c r="AW2153" s="145">
        <v>9626.5300000000007</v>
      </c>
      <c r="AX2153" s="195">
        <v>10890.68</v>
      </c>
    </row>
    <row r="2154" spans="1:50" x14ac:dyDescent="0.35">
      <c r="A2154" s="27" t="s">
        <v>145</v>
      </c>
      <c r="B2154" s="3" t="s">
        <v>239</v>
      </c>
      <c r="C2154" s="3" t="s">
        <v>337</v>
      </c>
      <c r="D2154" s="3" t="s">
        <v>166</v>
      </c>
      <c r="E2154" s="145">
        <v>384.33</v>
      </c>
      <c r="F2154" s="145">
        <v>373.81</v>
      </c>
      <c r="G2154" s="145">
        <v>285.07</v>
      </c>
      <c r="H2154" s="145">
        <v>285.87</v>
      </c>
      <c r="I2154" s="145">
        <v>299.45999999999998</v>
      </c>
      <c r="J2154" s="145">
        <v>327.71</v>
      </c>
      <c r="K2154" s="145">
        <v>364.12</v>
      </c>
      <c r="L2154" s="145">
        <v>355.85</v>
      </c>
      <c r="M2154" s="145">
        <v>341.83</v>
      </c>
      <c r="N2154" s="145">
        <v>325.27999999999997</v>
      </c>
      <c r="O2154" s="145">
        <v>355.42</v>
      </c>
      <c r="P2154" s="145">
        <v>378.96</v>
      </c>
      <c r="Q2154" s="145">
        <v>381.31</v>
      </c>
      <c r="R2154" s="145">
        <v>328.53</v>
      </c>
      <c r="S2154" s="145">
        <v>420.77</v>
      </c>
      <c r="T2154" s="145">
        <v>404.99</v>
      </c>
      <c r="U2154" s="145">
        <v>383.94</v>
      </c>
      <c r="V2154" s="145">
        <v>360.84</v>
      </c>
      <c r="W2154" s="145">
        <v>320.22000000000003</v>
      </c>
      <c r="X2154" s="145">
        <v>303.08</v>
      </c>
      <c r="Y2154" s="145">
        <v>387.58</v>
      </c>
      <c r="Z2154" s="145">
        <v>343.43</v>
      </c>
      <c r="AA2154" s="145">
        <v>263.99</v>
      </c>
      <c r="AB2154" s="145">
        <v>315.43</v>
      </c>
      <c r="AC2154" s="145">
        <v>355.19</v>
      </c>
      <c r="AD2154" s="145">
        <v>385.64</v>
      </c>
      <c r="AE2154" s="145">
        <v>382.3</v>
      </c>
      <c r="AF2154" s="145">
        <v>372.25</v>
      </c>
      <c r="AG2154" s="145">
        <v>361.8</v>
      </c>
      <c r="AH2154" s="145">
        <v>371.82</v>
      </c>
      <c r="AI2154" s="145">
        <v>393.19</v>
      </c>
      <c r="AJ2154" s="145">
        <v>388.33</v>
      </c>
      <c r="AK2154" s="145">
        <v>374.91</v>
      </c>
      <c r="AL2154" s="145">
        <v>377.87</v>
      </c>
      <c r="AM2154" s="145">
        <v>376.41</v>
      </c>
      <c r="AN2154" s="145">
        <v>335.2</v>
      </c>
      <c r="AO2154" s="145">
        <v>431.14</v>
      </c>
      <c r="AP2154" s="145">
        <v>416.78</v>
      </c>
      <c r="AQ2154" s="145">
        <v>436.18</v>
      </c>
      <c r="AR2154" s="145">
        <v>725.02</v>
      </c>
      <c r="AS2154" s="145">
        <v>533.9</v>
      </c>
      <c r="AT2154" s="145">
        <v>555.78</v>
      </c>
      <c r="AU2154" s="145">
        <v>499.31</v>
      </c>
      <c r="AV2154" s="145">
        <v>605.57000000000005</v>
      </c>
      <c r="AW2154" s="145">
        <v>401.11</v>
      </c>
      <c r="AX2154" s="195">
        <v>375.54</v>
      </c>
    </row>
    <row r="2155" spans="1:50" x14ac:dyDescent="0.35">
      <c r="A2155" s="27" t="s">
        <v>145</v>
      </c>
      <c r="B2155" s="3" t="s">
        <v>239</v>
      </c>
      <c r="C2155" s="3" t="s">
        <v>337</v>
      </c>
      <c r="D2155" s="3" t="s">
        <v>327</v>
      </c>
      <c r="E2155" s="3">
        <v>201</v>
      </c>
      <c r="F2155" s="3">
        <v>229</v>
      </c>
      <c r="G2155" s="3">
        <v>239</v>
      </c>
      <c r="H2155" s="3">
        <v>263</v>
      </c>
      <c r="I2155" s="3">
        <v>328</v>
      </c>
      <c r="J2155" s="3">
        <v>357</v>
      </c>
      <c r="K2155" s="3">
        <v>307</v>
      </c>
      <c r="L2155" s="3">
        <v>371</v>
      </c>
      <c r="M2155" s="3">
        <v>350</v>
      </c>
      <c r="N2155" s="3">
        <v>365</v>
      </c>
      <c r="O2155" s="3">
        <v>334</v>
      </c>
      <c r="P2155" s="3">
        <v>344</v>
      </c>
      <c r="Q2155" s="3">
        <v>354</v>
      </c>
      <c r="R2155" s="3">
        <v>284</v>
      </c>
      <c r="S2155" s="3">
        <v>406</v>
      </c>
      <c r="T2155" s="3">
        <v>382</v>
      </c>
      <c r="U2155" s="3">
        <v>366</v>
      </c>
      <c r="V2155" s="3">
        <v>292</v>
      </c>
      <c r="W2155" s="3">
        <v>286</v>
      </c>
      <c r="X2155" s="3">
        <v>292</v>
      </c>
      <c r="Y2155" s="3">
        <v>274</v>
      </c>
      <c r="Z2155" s="3">
        <v>335</v>
      </c>
      <c r="AA2155" s="3">
        <v>319</v>
      </c>
      <c r="AB2155" s="3">
        <v>274</v>
      </c>
      <c r="AC2155" s="3">
        <v>318</v>
      </c>
      <c r="AD2155" s="3">
        <v>323</v>
      </c>
      <c r="AE2155" s="3">
        <v>468</v>
      </c>
      <c r="AF2155" s="3">
        <v>371</v>
      </c>
      <c r="AG2155" s="3">
        <v>373</v>
      </c>
      <c r="AH2155" s="3">
        <v>356</v>
      </c>
      <c r="AI2155" s="3">
        <v>348</v>
      </c>
      <c r="AJ2155" s="3">
        <v>348</v>
      </c>
      <c r="AK2155" s="3">
        <v>401</v>
      </c>
      <c r="AL2155" s="3">
        <v>414</v>
      </c>
      <c r="AM2155" s="3">
        <v>403</v>
      </c>
      <c r="AN2155" s="3">
        <v>396</v>
      </c>
      <c r="AO2155" s="3">
        <v>367</v>
      </c>
      <c r="AP2155" s="3">
        <v>400</v>
      </c>
      <c r="AQ2155" s="3">
        <v>354</v>
      </c>
      <c r="AR2155" s="3">
        <v>213</v>
      </c>
      <c r="AS2155" s="3">
        <v>242</v>
      </c>
      <c r="AT2155" s="3">
        <v>280</v>
      </c>
      <c r="AU2155" s="3">
        <v>290</v>
      </c>
      <c r="AV2155" s="3">
        <v>214</v>
      </c>
      <c r="AW2155" s="3">
        <v>176</v>
      </c>
      <c r="AX2155" s="10">
        <v>183</v>
      </c>
    </row>
    <row r="2156" spans="1:50" x14ac:dyDescent="0.35">
      <c r="A2156" s="27" t="s">
        <v>145</v>
      </c>
      <c r="B2156" s="3" t="s">
        <v>239</v>
      </c>
      <c r="C2156" s="3" t="s">
        <v>337</v>
      </c>
      <c r="D2156" s="3" t="s">
        <v>167</v>
      </c>
      <c r="E2156" s="4">
        <v>2744</v>
      </c>
      <c r="F2156" s="4">
        <v>3068</v>
      </c>
      <c r="G2156" s="4">
        <v>2586</v>
      </c>
      <c r="H2156" s="4">
        <v>3154</v>
      </c>
      <c r="I2156" s="4">
        <v>3835</v>
      </c>
      <c r="J2156" s="4">
        <v>4427</v>
      </c>
      <c r="K2156" s="4">
        <v>3787</v>
      </c>
      <c r="L2156" s="4">
        <v>4262</v>
      </c>
      <c r="M2156" s="4">
        <v>3026</v>
      </c>
      <c r="N2156" s="4">
        <v>3588</v>
      </c>
      <c r="O2156" s="4">
        <v>3686</v>
      </c>
      <c r="P2156" s="4">
        <v>3815</v>
      </c>
      <c r="Q2156" s="4">
        <v>4427</v>
      </c>
      <c r="R2156" s="4">
        <v>3817</v>
      </c>
      <c r="S2156" s="4">
        <v>4808</v>
      </c>
      <c r="T2156" s="4">
        <v>5298</v>
      </c>
      <c r="U2156" s="4">
        <v>5515</v>
      </c>
      <c r="V2156" s="4">
        <v>4126</v>
      </c>
      <c r="W2156" s="4">
        <v>4270</v>
      </c>
      <c r="X2156" s="4">
        <v>3763</v>
      </c>
      <c r="Y2156" s="4">
        <v>3847</v>
      </c>
      <c r="Z2156" s="4">
        <v>4309</v>
      </c>
      <c r="AA2156" s="4">
        <v>2800</v>
      </c>
      <c r="AB2156" s="4">
        <v>3041</v>
      </c>
      <c r="AC2156" s="4">
        <v>4003</v>
      </c>
      <c r="AD2156" s="4">
        <v>3785</v>
      </c>
      <c r="AE2156" s="4">
        <v>4982</v>
      </c>
      <c r="AF2156" s="4">
        <v>4735</v>
      </c>
      <c r="AG2156" s="4">
        <v>5174</v>
      </c>
      <c r="AH2156" s="4">
        <v>4893</v>
      </c>
      <c r="AI2156" s="4">
        <v>4710</v>
      </c>
      <c r="AJ2156" s="4">
        <v>4716</v>
      </c>
      <c r="AK2156" s="4">
        <v>5608</v>
      </c>
      <c r="AL2156" s="4">
        <v>6110</v>
      </c>
      <c r="AM2156" s="4">
        <v>5753</v>
      </c>
      <c r="AN2156" s="4">
        <v>4846</v>
      </c>
      <c r="AO2156" s="4">
        <v>4850</v>
      </c>
      <c r="AP2156" s="4">
        <v>5358</v>
      </c>
      <c r="AQ2156" s="4">
        <v>4072</v>
      </c>
      <c r="AR2156" s="4">
        <v>2547</v>
      </c>
      <c r="AS2156" s="4">
        <v>3229</v>
      </c>
      <c r="AT2156" s="4">
        <v>3796</v>
      </c>
      <c r="AU2156" s="4">
        <v>4458</v>
      </c>
      <c r="AV2156" s="4">
        <v>3767</v>
      </c>
      <c r="AW2156" s="4">
        <v>2199</v>
      </c>
      <c r="AX2156" s="16">
        <v>2634</v>
      </c>
    </row>
    <row r="2157" spans="1:50" x14ac:dyDescent="0.35">
      <c r="A2157" s="27" t="s">
        <v>145</v>
      </c>
      <c r="B2157" s="3" t="s">
        <v>239</v>
      </c>
      <c r="C2157" s="3" t="s">
        <v>337</v>
      </c>
      <c r="D2157" s="3" t="s">
        <v>132</v>
      </c>
      <c r="E2157" s="3">
        <v>36</v>
      </c>
      <c r="F2157" s="3">
        <v>41</v>
      </c>
      <c r="G2157" s="3">
        <v>44</v>
      </c>
      <c r="H2157" s="3">
        <v>48</v>
      </c>
      <c r="I2157" s="3">
        <v>58</v>
      </c>
      <c r="J2157" s="3">
        <v>58</v>
      </c>
      <c r="K2157" s="3">
        <v>46</v>
      </c>
      <c r="L2157" s="3">
        <v>55</v>
      </c>
      <c r="M2157" s="3">
        <v>48</v>
      </c>
      <c r="N2157" s="3">
        <v>56</v>
      </c>
      <c r="O2157" s="3">
        <v>50</v>
      </c>
      <c r="P2157" s="3">
        <v>47</v>
      </c>
      <c r="Q2157" s="3">
        <v>53</v>
      </c>
      <c r="R2157" s="3">
        <v>52</v>
      </c>
      <c r="S2157" s="3">
        <v>53</v>
      </c>
      <c r="T2157" s="3">
        <v>58</v>
      </c>
      <c r="U2157" s="3">
        <v>60</v>
      </c>
      <c r="V2157" s="3">
        <v>48</v>
      </c>
      <c r="W2157" s="3">
        <v>55</v>
      </c>
      <c r="X2157" s="3">
        <v>56</v>
      </c>
      <c r="Y2157" s="3">
        <v>43</v>
      </c>
      <c r="Z2157" s="3">
        <v>57</v>
      </c>
      <c r="AA2157" s="3">
        <v>54</v>
      </c>
      <c r="AB2157" s="3">
        <v>48</v>
      </c>
      <c r="AC2157" s="3">
        <v>53</v>
      </c>
      <c r="AD2157" s="3">
        <v>47</v>
      </c>
      <c r="AE2157" s="3">
        <v>64</v>
      </c>
      <c r="AF2157" s="3">
        <v>62</v>
      </c>
      <c r="AG2157" s="3">
        <v>65</v>
      </c>
      <c r="AH2157" s="3">
        <v>61</v>
      </c>
      <c r="AI2157" s="3">
        <v>56</v>
      </c>
      <c r="AJ2157" s="3">
        <v>57</v>
      </c>
      <c r="AK2157" s="3">
        <v>69</v>
      </c>
      <c r="AL2157" s="3">
        <v>72</v>
      </c>
      <c r="AM2157" s="3">
        <v>66</v>
      </c>
      <c r="AN2157" s="3">
        <v>65</v>
      </c>
      <c r="AO2157" s="3">
        <v>50</v>
      </c>
      <c r="AP2157" s="3">
        <v>57</v>
      </c>
      <c r="AQ2157" s="3">
        <v>42</v>
      </c>
      <c r="AR2157" s="3">
        <v>16</v>
      </c>
      <c r="AS2157" s="3">
        <v>27</v>
      </c>
      <c r="AT2157" s="3">
        <v>30</v>
      </c>
      <c r="AU2157" s="3">
        <v>32</v>
      </c>
      <c r="AV2157" s="3">
        <v>24</v>
      </c>
      <c r="AW2157" s="3">
        <v>24</v>
      </c>
      <c r="AX2157" s="10">
        <v>29</v>
      </c>
    </row>
    <row r="2158" spans="1:50" x14ac:dyDescent="0.35">
      <c r="A2158" s="27" t="s">
        <v>145</v>
      </c>
      <c r="B2158" s="3" t="s">
        <v>239</v>
      </c>
      <c r="C2158" s="3" t="s">
        <v>342</v>
      </c>
      <c r="D2158" s="3" t="s">
        <v>162</v>
      </c>
      <c r="E2158" s="145"/>
      <c r="F2158" s="145"/>
      <c r="G2158" s="145"/>
      <c r="H2158" s="145"/>
      <c r="I2158" s="145"/>
      <c r="J2158" s="145"/>
      <c r="K2158" s="145"/>
      <c r="L2158" s="145"/>
      <c r="M2158" s="145"/>
      <c r="N2158" s="145"/>
      <c r="O2158" s="145"/>
      <c r="P2158" s="145"/>
      <c r="Q2158" s="145">
        <v>8.76</v>
      </c>
      <c r="R2158" s="145"/>
      <c r="S2158" s="145"/>
      <c r="T2158" s="145"/>
      <c r="U2158" s="145">
        <v>61.25</v>
      </c>
      <c r="V2158" s="145"/>
      <c r="W2158" s="145">
        <v>315</v>
      </c>
      <c r="X2158" s="145">
        <v>105</v>
      </c>
      <c r="Y2158" s="145"/>
      <c r="Z2158" s="145"/>
      <c r="AA2158" s="145"/>
      <c r="AB2158" s="145"/>
      <c r="AC2158" s="145"/>
      <c r="AD2158" s="145"/>
      <c r="AE2158" s="145"/>
      <c r="AF2158" s="145"/>
      <c r="AG2158" s="145"/>
      <c r="AH2158" s="145"/>
      <c r="AI2158" s="145"/>
      <c r="AJ2158" s="145"/>
      <c r="AK2158" s="145"/>
      <c r="AL2158" s="145"/>
      <c r="AM2158" s="145"/>
      <c r="AN2158" s="145"/>
      <c r="AO2158" s="145"/>
      <c r="AP2158" s="145"/>
      <c r="AQ2158" s="145"/>
      <c r="AR2158" s="145"/>
      <c r="AS2158" s="145"/>
      <c r="AT2158" s="145"/>
      <c r="AU2158" s="145"/>
      <c r="AV2158" s="145"/>
      <c r="AW2158" s="145"/>
      <c r="AX2158" s="195"/>
    </row>
    <row r="2159" spans="1:50" x14ac:dyDescent="0.35">
      <c r="A2159" s="27" t="s">
        <v>145</v>
      </c>
      <c r="B2159" s="3" t="s">
        <v>239</v>
      </c>
      <c r="C2159" s="3" t="s">
        <v>342</v>
      </c>
      <c r="D2159" s="3" t="s">
        <v>166</v>
      </c>
      <c r="E2159" s="145"/>
      <c r="F2159" s="145"/>
      <c r="G2159" s="145"/>
      <c r="H2159" s="145"/>
      <c r="I2159" s="145"/>
      <c r="J2159" s="145"/>
      <c r="K2159" s="145"/>
      <c r="L2159" s="145"/>
      <c r="M2159" s="145"/>
      <c r="N2159" s="145"/>
      <c r="O2159" s="145"/>
      <c r="P2159" s="145"/>
      <c r="Q2159" s="145">
        <v>8.76</v>
      </c>
      <c r="R2159" s="145"/>
      <c r="S2159" s="145"/>
      <c r="T2159" s="145"/>
      <c r="U2159" s="145">
        <v>61.25</v>
      </c>
      <c r="V2159" s="145"/>
      <c r="W2159" s="145">
        <v>315</v>
      </c>
      <c r="X2159" s="145">
        <v>105</v>
      </c>
      <c r="Y2159" s="145"/>
      <c r="Z2159" s="145"/>
      <c r="AA2159" s="145"/>
      <c r="AB2159" s="145"/>
      <c r="AC2159" s="145"/>
      <c r="AD2159" s="145"/>
      <c r="AE2159" s="145"/>
      <c r="AF2159" s="145"/>
      <c r="AG2159" s="145"/>
      <c r="AH2159" s="145"/>
      <c r="AI2159" s="145"/>
      <c r="AJ2159" s="145"/>
      <c r="AK2159" s="145"/>
      <c r="AL2159" s="145"/>
      <c r="AM2159" s="145"/>
      <c r="AN2159" s="145"/>
      <c r="AO2159" s="145"/>
      <c r="AP2159" s="145"/>
      <c r="AQ2159" s="145"/>
      <c r="AR2159" s="145"/>
      <c r="AS2159" s="145"/>
      <c r="AT2159" s="145"/>
      <c r="AU2159" s="145"/>
      <c r="AV2159" s="145"/>
      <c r="AW2159" s="145"/>
      <c r="AX2159" s="195"/>
    </row>
    <row r="2160" spans="1:50" x14ac:dyDescent="0.35">
      <c r="A2160" s="27" t="s">
        <v>145</v>
      </c>
      <c r="B2160" s="3" t="s">
        <v>239</v>
      </c>
      <c r="C2160" s="3" t="s">
        <v>342</v>
      </c>
      <c r="D2160" s="3" t="s">
        <v>327</v>
      </c>
      <c r="E2160" s="3"/>
      <c r="F2160" s="3"/>
      <c r="G2160" s="3"/>
      <c r="H2160" s="3"/>
      <c r="I2160" s="3"/>
      <c r="J2160" s="3"/>
      <c r="K2160" s="3"/>
      <c r="L2160" s="3"/>
      <c r="M2160" s="3"/>
      <c r="N2160" s="3"/>
      <c r="O2160" s="3"/>
      <c r="P2160" s="3"/>
      <c r="Q2160" s="3">
        <v>0</v>
      </c>
      <c r="R2160" s="3"/>
      <c r="S2160" s="3"/>
      <c r="T2160" s="3"/>
      <c r="U2160" s="3">
        <v>0</v>
      </c>
      <c r="V2160" s="3"/>
      <c r="W2160" s="3">
        <v>0</v>
      </c>
      <c r="X2160" s="3">
        <v>0</v>
      </c>
      <c r="Y2160" s="3"/>
      <c r="Z2160" s="3"/>
      <c r="AA2160" s="3"/>
      <c r="AB2160" s="3"/>
      <c r="AC2160" s="3"/>
      <c r="AD2160" s="3"/>
      <c r="AE2160" s="3"/>
      <c r="AF2160" s="3"/>
      <c r="AG2160" s="3"/>
      <c r="AH2160" s="3"/>
      <c r="AI2160" s="3"/>
      <c r="AJ2160" s="3"/>
      <c r="AK2160" s="3"/>
      <c r="AL2160" s="3"/>
      <c r="AM2160" s="3"/>
      <c r="AN2160" s="3"/>
      <c r="AO2160" s="3"/>
      <c r="AP2160" s="3"/>
      <c r="AQ2160" s="3"/>
      <c r="AR2160" s="3"/>
      <c r="AS2160" s="3"/>
      <c r="AT2160" s="3"/>
      <c r="AU2160" s="3"/>
      <c r="AV2160" s="3"/>
      <c r="AW2160" s="3"/>
      <c r="AX2160" s="10"/>
    </row>
    <row r="2161" spans="1:50" x14ac:dyDescent="0.35">
      <c r="A2161" s="27" t="s">
        <v>145</v>
      </c>
      <c r="B2161" s="3" t="s">
        <v>239</v>
      </c>
      <c r="C2161" s="3" t="s">
        <v>342</v>
      </c>
      <c r="D2161" s="3" t="s">
        <v>167</v>
      </c>
      <c r="E2161" s="3"/>
      <c r="F2161" s="3"/>
      <c r="G2161" s="3"/>
      <c r="H2161" s="3"/>
      <c r="I2161" s="3"/>
      <c r="J2161" s="3"/>
      <c r="K2161" s="3"/>
      <c r="L2161" s="3"/>
      <c r="M2161" s="3"/>
      <c r="N2161" s="3"/>
      <c r="O2161" s="3"/>
      <c r="P2161" s="3"/>
      <c r="Q2161" s="3">
        <v>0</v>
      </c>
      <c r="R2161" s="3"/>
      <c r="S2161" s="3"/>
      <c r="T2161" s="3"/>
      <c r="U2161" s="3">
        <v>0</v>
      </c>
      <c r="V2161" s="3"/>
      <c r="W2161" s="3">
        <v>0</v>
      </c>
      <c r="X2161" s="3">
        <v>0</v>
      </c>
      <c r="Y2161" s="3"/>
      <c r="Z2161" s="3"/>
      <c r="AA2161" s="3"/>
      <c r="AB2161" s="3"/>
      <c r="AC2161" s="3"/>
      <c r="AD2161" s="3"/>
      <c r="AE2161" s="3"/>
      <c r="AF2161" s="3"/>
      <c r="AG2161" s="3"/>
      <c r="AH2161" s="3"/>
      <c r="AI2161" s="3"/>
      <c r="AJ2161" s="3"/>
      <c r="AK2161" s="3"/>
      <c r="AL2161" s="3"/>
      <c r="AM2161" s="3"/>
      <c r="AN2161" s="3"/>
      <c r="AO2161" s="3"/>
      <c r="AP2161" s="3"/>
      <c r="AQ2161" s="3"/>
      <c r="AR2161" s="3"/>
      <c r="AS2161" s="3"/>
      <c r="AT2161" s="3"/>
      <c r="AU2161" s="3"/>
      <c r="AV2161" s="3"/>
      <c r="AW2161" s="3"/>
      <c r="AX2161" s="10"/>
    </row>
    <row r="2162" spans="1:50" x14ac:dyDescent="0.35">
      <c r="A2162" s="27" t="s">
        <v>145</v>
      </c>
      <c r="B2162" s="3" t="s">
        <v>239</v>
      </c>
      <c r="C2162" s="3" t="s">
        <v>342</v>
      </c>
      <c r="D2162" s="3" t="s">
        <v>132</v>
      </c>
      <c r="E2162" s="3"/>
      <c r="F2162" s="3"/>
      <c r="G2162" s="3"/>
      <c r="H2162" s="3"/>
      <c r="I2162" s="3"/>
      <c r="J2162" s="3"/>
      <c r="K2162" s="3"/>
      <c r="L2162" s="3"/>
      <c r="M2162" s="3"/>
      <c r="N2162" s="3"/>
      <c r="O2162" s="3"/>
      <c r="P2162" s="3"/>
      <c r="Q2162" s="3">
        <v>1</v>
      </c>
      <c r="R2162" s="3"/>
      <c r="S2162" s="3"/>
      <c r="T2162" s="3"/>
      <c r="U2162" s="3">
        <v>1</v>
      </c>
      <c r="V2162" s="3"/>
      <c r="W2162" s="3">
        <v>1</v>
      </c>
      <c r="X2162" s="3">
        <v>1</v>
      </c>
      <c r="Y2162" s="3"/>
      <c r="Z2162" s="3"/>
      <c r="AA2162" s="3"/>
      <c r="AB2162" s="3"/>
      <c r="AC2162" s="3"/>
      <c r="AD2162" s="3"/>
      <c r="AE2162" s="3"/>
      <c r="AF2162" s="3"/>
      <c r="AG2162" s="3"/>
      <c r="AH2162" s="3"/>
      <c r="AI2162" s="3"/>
      <c r="AJ2162" s="3"/>
      <c r="AK2162" s="3"/>
      <c r="AL2162" s="3"/>
      <c r="AM2162" s="3"/>
      <c r="AN2162" s="3"/>
      <c r="AO2162" s="3"/>
      <c r="AP2162" s="3"/>
      <c r="AQ2162" s="3"/>
      <c r="AR2162" s="3"/>
      <c r="AS2162" s="3"/>
      <c r="AT2162" s="3"/>
      <c r="AU2162" s="3"/>
      <c r="AV2162" s="3"/>
      <c r="AW2162" s="3"/>
      <c r="AX2162" s="10"/>
    </row>
    <row r="2163" spans="1:50" x14ac:dyDescent="0.35">
      <c r="A2163" s="27" t="s">
        <v>145</v>
      </c>
      <c r="B2163" s="3" t="s">
        <v>239</v>
      </c>
      <c r="C2163" s="3" t="s">
        <v>339</v>
      </c>
      <c r="D2163" s="3" t="s">
        <v>162</v>
      </c>
      <c r="E2163" s="145">
        <v>13839.45</v>
      </c>
      <c r="F2163" s="145">
        <v>11843.68</v>
      </c>
      <c r="G2163" s="145">
        <v>14211.68</v>
      </c>
      <c r="H2163" s="145">
        <v>14840.9</v>
      </c>
      <c r="I2163" s="145">
        <v>12698.46</v>
      </c>
      <c r="J2163" s="145">
        <v>13812.71</v>
      </c>
      <c r="K2163" s="145">
        <v>12646.14</v>
      </c>
      <c r="L2163" s="145">
        <v>11742.55</v>
      </c>
      <c r="M2163" s="145">
        <v>12288.06</v>
      </c>
      <c r="N2163" s="145">
        <v>15701.5</v>
      </c>
      <c r="O2163" s="145">
        <v>11816.1</v>
      </c>
      <c r="P2163" s="145">
        <v>9827.85</v>
      </c>
      <c r="Q2163" s="145">
        <v>10728</v>
      </c>
      <c r="R2163" s="145">
        <v>9038.9699999999993</v>
      </c>
      <c r="S2163" s="145">
        <v>12847.06</v>
      </c>
      <c r="T2163" s="145">
        <v>15750.07</v>
      </c>
      <c r="U2163" s="145">
        <v>15769.97</v>
      </c>
      <c r="V2163" s="145">
        <v>13274.2</v>
      </c>
      <c r="W2163" s="145">
        <v>15128.11</v>
      </c>
      <c r="X2163" s="145">
        <v>14402.26</v>
      </c>
      <c r="Y2163" s="145">
        <v>15110.58</v>
      </c>
      <c r="Z2163" s="145">
        <v>18920.09</v>
      </c>
      <c r="AA2163" s="145">
        <v>18259.63</v>
      </c>
      <c r="AB2163" s="145">
        <v>17887.36</v>
      </c>
      <c r="AC2163" s="145">
        <v>18614.14</v>
      </c>
      <c r="AD2163" s="145">
        <v>18693.34</v>
      </c>
      <c r="AE2163" s="145">
        <v>17526.48</v>
      </c>
      <c r="AF2163" s="145">
        <v>21358.03</v>
      </c>
      <c r="AG2163" s="145">
        <v>19006.25</v>
      </c>
      <c r="AH2163" s="145">
        <v>18405.93</v>
      </c>
      <c r="AI2163" s="145">
        <v>21028.52</v>
      </c>
      <c r="AJ2163" s="145">
        <v>20978.1</v>
      </c>
      <c r="AK2163" s="145">
        <v>20005.849999999999</v>
      </c>
      <c r="AL2163" s="145">
        <v>22814.51</v>
      </c>
      <c r="AM2163" s="145">
        <v>24960.84</v>
      </c>
      <c r="AN2163" s="145">
        <v>17872.64</v>
      </c>
      <c r="AO2163" s="145">
        <v>22094.46</v>
      </c>
      <c r="AP2163" s="145">
        <v>18691.7</v>
      </c>
      <c r="AQ2163" s="145">
        <v>15538.05</v>
      </c>
      <c r="AR2163" s="145">
        <v>4274.5600000000004</v>
      </c>
      <c r="AS2163" s="145">
        <v>3942.69</v>
      </c>
      <c r="AT2163" s="145">
        <v>6823.61</v>
      </c>
      <c r="AU2163" s="145">
        <v>7178.51</v>
      </c>
      <c r="AV2163" s="145">
        <v>9770.51</v>
      </c>
      <c r="AW2163" s="145">
        <v>12262.49</v>
      </c>
      <c r="AX2163" s="195">
        <v>10067.58</v>
      </c>
    </row>
    <row r="2164" spans="1:50" x14ac:dyDescent="0.35">
      <c r="A2164" s="27" t="s">
        <v>145</v>
      </c>
      <c r="B2164" s="3" t="s">
        <v>239</v>
      </c>
      <c r="C2164" s="3" t="s">
        <v>339</v>
      </c>
      <c r="D2164" s="3" t="s">
        <v>166</v>
      </c>
      <c r="E2164" s="145">
        <v>407.04</v>
      </c>
      <c r="F2164" s="145">
        <v>408.4</v>
      </c>
      <c r="G2164" s="145">
        <v>394.77</v>
      </c>
      <c r="H2164" s="145">
        <v>478.74</v>
      </c>
      <c r="I2164" s="145">
        <v>384.8</v>
      </c>
      <c r="J2164" s="145">
        <v>493.31</v>
      </c>
      <c r="K2164" s="145">
        <v>421.54</v>
      </c>
      <c r="L2164" s="145">
        <v>391.42</v>
      </c>
      <c r="M2164" s="145">
        <v>396.39</v>
      </c>
      <c r="N2164" s="145">
        <v>448.61</v>
      </c>
      <c r="O2164" s="145">
        <v>381.16</v>
      </c>
      <c r="P2164" s="145">
        <v>307.12</v>
      </c>
      <c r="Q2164" s="145">
        <v>238.4</v>
      </c>
      <c r="R2164" s="145">
        <v>205.43</v>
      </c>
      <c r="S2164" s="145">
        <v>233.58</v>
      </c>
      <c r="T2164" s="145">
        <v>258.2</v>
      </c>
      <c r="U2164" s="145">
        <v>267.29000000000002</v>
      </c>
      <c r="V2164" s="145">
        <v>201.12</v>
      </c>
      <c r="W2164" s="145">
        <v>256.41000000000003</v>
      </c>
      <c r="X2164" s="145">
        <v>228.61</v>
      </c>
      <c r="Y2164" s="145">
        <v>218.99</v>
      </c>
      <c r="Z2164" s="145">
        <v>252.27</v>
      </c>
      <c r="AA2164" s="145">
        <v>234.1</v>
      </c>
      <c r="AB2164" s="145">
        <v>241.72</v>
      </c>
      <c r="AC2164" s="145">
        <v>232.68</v>
      </c>
      <c r="AD2164" s="145">
        <v>242.77</v>
      </c>
      <c r="AE2164" s="145">
        <v>224.7</v>
      </c>
      <c r="AF2164" s="145">
        <v>251.27</v>
      </c>
      <c r="AG2164" s="145">
        <v>221</v>
      </c>
      <c r="AH2164" s="145">
        <v>227.23</v>
      </c>
      <c r="AI2164" s="145">
        <v>259.61</v>
      </c>
      <c r="AJ2164" s="145">
        <v>252.75</v>
      </c>
      <c r="AK2164" s="145">
        <v>266.74</v>
      </c>
      <c r="AL2164" s="145">
        <v>281.66000000000003</v>
      </c>
      <c r="AM2164" s="145">
        <v>341.93</v>
      </c>
      <c r="AN2164" s="145">
        <v>255.32</v>
      </c>
      <c r="AO2164" s="145">
        <v>269.44</v>
      </c>
      <c r="AP2164" s="145">
        <v>236.6</v>
      </c>
      <c r="AQ2164" s="145">
        <v>201.79</v>
      </c>
      <c r="AR2164" s="145">
        <v>328.81</v>
      </c>
      <c r="AS2164" s="145">
        <v>197.13</v>
      </c>
      <c r="AT2164" s="145">
        <v>227.45</v>
      </c>
      <c r="AU2164" s="145">
        <v>231.56</v>
      </c>
      <c r="AV2164" s="145">
        <v>296.08</v>
      </c>
      <c r="AW2164" s="145">
        <v>291.95999999999998</v>
      </c>
      <c r="AX2164" s="195">
        <v>324.76</v>
      </c>
    </row>
    <row r="2165" spans="1:50" x14ac:dyDescent="0.35">
      <c r="A2165" s="27" t="s">
        <v>145</v>
      </c>
      <c r="B2165" s="3" t="s">
        <v>239</v>
      </c>
      <c r="C2165" s="3" t="s">
        <v>339</v>
      </c>
      <c r="D2165" s="3" t="s">
        <v>327</v>
      </c>
      <c r="E2165" s="3">
        <v>323</v>
      </c>
      <c r="F2165" s="3">
        <v>211</v>
      </c>
      <c r="G2165" s="3">
        <v>210</v>
      </c>
      <c r="H2165" s="3">
        <v>215</v>
      </c>
      <c r="I2165" s="3">
        <v>203</v>
      </c>
      <c r="J2165" s="3">
        <v>266</v>
      </c>
      <c r="K2165" s="3">
        <v>248</v>
      </c>
      <c r="L2165" s="3">
        <v>174</v>
      </c>
      <c r="M2165" s="3">
        <v>259</v>
      </c>
      <c r="N2165" s="3">
        <v>275</v>
      </c>
      <c r="O2165" s="3">
        <v>239</v>
      </c>
      <c r="P2165" s="3">
        <v>228</v>
      </c>
      <c r="Q2165" s="4">
        <v>1088</v>
      </c>
      <c r="R2165" s="4">
        <v>1036</v>
      </c>
      <c r="S2165" s="4">
        <v>1546</v>
      </c>
      <c r="T2165" s="4">
        <v>1362</v>
      </c>
      <c r="U2165" s="4">
        <v>1444</v>
      </c>
      <c r="V2165" s="4">
        <v>1432</v>
      </c>
      <c r="W2165" s="4">
        <v>1664</v>
      </c>
      <c r="X2165" s="4">
        <v>1762</v>
      </c>
      <c r="Y2165" s="4">
        <v>1776</v>
      </c>
      <c r="Z2165" s="4">
        <v>1924</v>
      </c>
      <c r="AA2165" s="4">
        <v>1848</v>
      </c>
      <c r="AB2165" s="4">
        <v>1903</v>
      </c>
      <c r="AC2165" s="4">
        <v>1865</v>
      </c>
      <c r="AD2165" s="4">
        <v>1698</v>
      </c>
      <c r="AE2165" s="4">
        <v>1805</v>
      </c>
      <c r="AF2165" s="4">
        <v>2069</v>
      </c>
      <c r="AG2165" s="4">
        <v>2003</v>
      </c>
      <c r="AH2165" s="4">
        <v>1866</v>
      </c>
      <c r="AI2165" s="4">
        <v>2063</v>
      </c>
      <c r="AJ2165" s="4">
        <v>1942</v>
      </c>
      <c r="AK2165" s="4">
        <v>1916</v>
      </c>
      <c r="AL2165" s="4">
        <v>2212</v>
      </c>
      <c r="AM2165" s="4">
        <v>2189</v>
      </c>
      <c r="AN2165" s="4">
        <v>2301</v>
      </c>
      <c r="AO2165" s="4">
        <v>2911</v>
      </c>
      <c r="AP2165" s="4">
        <v>2257</v>
      </c>
      <c r="AQ2165" s="4">
        <v>2420</v>
      </c>
      <c r="AR2165" s="3">
        <v>70</v>
      </c>
      <c r="AS2165" s="3">
        <v>75</v>
      </c>
      <c r="AT2165" s="3">
        <v>158</v>
      </c>
      <c r="AU2165" s="3">
        <v>176</v>
      </c>
      <c r="AV2165" s="3">
        <v>207</v>
      </c>
      <c r="AW2165" s="3">
        <v>264</v>
      </c>
      <c r="AX2165" s="10">
        <v>188</v>
      </c>
    </row>
    <row r="2166" spans="1:50" x14ac:dyDescent="0.35">
      <c r="A2166" s="27" t="s">
        <v>145</v>
      </c>
      <c r="B2166" s="3" t="s">
        <v>239</v>
      </c>
      <c r="C2166" s="3" t="s">
        <v>339</v>
      </c>
      <c r="D2166" s="3" t="s">
        <v>167</v>
      </c>
      <c r="E2166" s="4">
        <v>3805</v>
      </c>
      <c r="F2166" s="4">
        <v>3405</v>
      </c>
      <c r="G2166" s="4">
        <v>4271</v>
      </c>
      <c r="H2166" s="4">
        <v>4516</v>
      </c>
      <c r="I2166" s="4">
        <v>3951</v>
      </c>
      <c r="J2166" s="4">
        <v>3959</v>
      </c>
      <c r="K2166" s="4">
        <v>3594</v>
      </c>
      <c r="L2166" s="4">
        <v>3909</v>
      </c>
      <c r="M2166" s="4">
        <v>3982</v>
      </c>
      <c r="N2166" s="4">
        <v>4956</v>
      </c>
      <c r="O2166" s="4">
        <v>3783</v>
      </c>
      <c r="P2166" s="4">
        <v>3294</v>
      </c>
      <c r="Q2166" s="4">
        <v>3131</v>
      </c>
      <c r="R2166" s="4">
        <v>2476</v>
      </c>
      <c r="S2166" s="4">
        <v>3895</v>
      </c>
      <c r="T2166" s="4">
        <v>4292</v>
      </c>
      <c r="U2166" s="4">
        <v>4489</v>
      </c>
      <c r="V2166" s="4">
        <v>4398</v>
      </c>
      <c r="W2166" s="4">
        <v>4274</v>
      </c>
      <c r="X2166" s="4">
        <v>4232</v>
      </c>
      <c r="Y2166" s="4">
        <v>4173</v>
      </c>
      <c r="Z2166" s="4">
        <v>5520</v>
      </c>
      <c r="AA2166" s="4">
        <v>5610</v>
      </c>
      <c r="AB2166" s="4">
        <v>5514</v>
      </c>
      <c r="AC2166" s="4">
        <v>5580</v>
      </c>
      <c r="AD2166" s="4">
        <v>5593</v>
      </c>
      <c r="AE2166" s="4">
        <v>5236</v>
      </c>
      <c r="AF2166" s="4">
        <v>6533</v>
      </c>
      <c r="AG2166" s="4">
        <v>5702</v>
      </c>
      <c r="AH2166" s="4">
        <v>5526</v>
      </c>
      <c r="AI2166" s="4">
        <v>6217</v>
      </c>
      <c r="AJ2166" s="4">
        <v>6247</v>
      </c>
      <c r="AK2166" s="4">
        <v>5752</v>
      </c>
      <c r="AL2166" s="4">
        <v>7101</v>
      </c>
      <c r="AM2166" s="4">
        <v>8097</v>
      </c>
      <c r="AN2166" s="4">
        <v>5275</v>
      </c>
      <c r="AO2166" s="4">
        <v>6288</v>
      </c>
      <c r="AP2166" s="4">
        <v>5760</v>
      </c>
      <c r="AQ2166" s="4">
        <v>4809</v>
      </c>
      <c r="AR2166" s="4">
        <v>1559</v>
      </c>
      <c r="AS2166" s="4">
        <v>1448</v>
      </c>
      <c r="AT2166" s="4">
        <v>2653</v>
      </c>
      <c r="AU2166" s="4">
        <v>2906</v>
      </c>
      <c r="AV2166" s="4">
        <v>3875</v>
      </c>
      <c r="AW2166" s="4">
        <v>4830</v>
      </c>
      <c r="AX2166" s="16">
        <v>4073</v>
      </c>
    </row>
    <row r="2167" spans="1:50" x14ac:dyDescent="0.35">
      <c r="A2167" s="27" t="s">
        <v>145</v>
      </c>
      <c r="B2167" s="3" t="s">
        <v>239</v>
      </c>
      <c r="C2167" s="3" t="s">
        <v>339</v>
      </c>
      <c r="D2167" s="3" t="s">
        <v>132</v>
      </c>
      <c r="E2167" s="3">
        <v>34</v>
      </c>
      <c r="F2167" s="3">
        <v>29</v>
      </c>
      <c r="G2167" s="3">
        <v>36</v>
      </c>
      <c r="H2167" s="3">
        <v>31</v>
      </c>
      <c r="I2167" s="3">
        <v>33</v>
      </c>
      <c r="J2167" s="3">
        <v>28</v>
      </c>
      <c r="K2167" s="3">
        <v>30</v>
      </c>
      <c r="L2167" s="3">
        <v>30</v>
      </c>
      <c r="M2167" s="3">
        <v>31</v>
      </c>
      <c r="N2167" s="3">
        <v>35</v>
      </c>
      <c r="O2167" s="3">
        <v>31</v>
      </c>
      <c r="P2167" s="3">
        <v>32</v>
      </c>
      <c r="Q2167" s="3">
        <v>45</v>
      </c>
      <c r="R2167" s="3">
        <v>44</v>
      </c>
      <c r="S2167" s="3">
        <v>55</v>
      </c>
      <c r="T2167" s="3">
        <v>61</v>
      </c>
      <c r="U2167" s="3">
        <v>59</v>
      </c>
      <c r="V2167" s="3">
        <v>66</v>
      </c>
      <c r="W2167" s="3">
        <v>59</v>
      </c>
      <c r="X2167" s="3">
        <v>63</v>
      </c>
      <c r="Y2167" s="3">
        <v>69</v>
      </c>
      <c r="Z2167" s="3">
        <v>75</v>
      </c>
      <c r="AA2167" s="3">
        <v>78</v>
      </c>
      <c r="AB2167" s="3">
        <v>74</v>
      </c>
      <c r="AC2167" s="3">
        <v>80</v>
      </c>
      <c r="AD2167" s="3">
        <v>77</v>
      </c>
      <c r="AE2167" s="3">
        <v>78</v>
      </c>
      <c r="AF2167" s="3">
        <v>85</v>
      </c>
      <c r="AG2167" s="3">
        <v>86</v>
      </c>
      <c r="AH2167" s="3">
        <v>81</v>
      </c>
      <c r="AI2167" s="3">
        <v>81</v>
      </c>
      <c r="AJ2167" s="3">
        <v>83</v>
      </c>
      <c r="AK2167" s="3">
        <v>75</v>
      </c>
      <c r="AL2167" s="3">
        <v>81</v>
      </c>
      <c r="AM2167" s="3">
        <v>73</v>
      </c>
      <c r="AN2167" s="3">
        <v>70</v>
      </c>
      <c r="AO2167" s="3">
        <v>82</v>
      </c>
      <c r="AP2167" s="3">
        <v>79</v>
      </c>
      <c r="AQ2167" s="3">
        <v>77</v>
      </c>
      <c r="AR2167" s="3">
        <v>13</v>
      </c>
      <c r="AS2167" s="3">
        <v>20</v>
      </c>
      <c r="AT2167" s="3">
        <v>30</v>
      </c>
      <c r="AU2167" s="3">
        <v>31</v>
      </c>
      <c r="AV2167" s="3">
        <v>33</v>
      </c>
      <c r="AW2167" s="3">
        <v>42</v>
      </c>
      <c r="AX2167" s="10">
        <v>31</v>
      </c>
    </row>
    <row r="2168" spans="1:50" x14ac:dyDescent="0.35">
      <c r="A2168" s="27" t="s">
        <v>145</v>
      </c>
      <c r="B2168" s="3" t="s">
        <v>240</v>
      </c>
      <c r="C2168" s="3" t="s">
        <v>129</v>
      </c>
      <c r="D2168" s="3" t="s">
        <v>162</v>
      </c>
      <c r="E2168" s="145">
        <v>8141.01</v>
      </c>
      <c r="F2168" s="145">
        <v>4676.5</v>
      </c>
      <c r="G2168" s="145">
        <v>4495.16</v>
      </c>
      <c r="H2168" s="145">
        <v>4112.34</v>
      </c>
      <c r="I2168" s="145">
        <v>5061.17</v>
      </c>
      <c r="J2168" s="145">
        <v>3986.8</v>
      </c>
      <c r="K2168" s="145">
        <v>10583.48</v>
      </c>
      <c r="L2168" s="145">
        <v>10484.049999999999</v>
      </c>
      <c r="M2168" s="145">
        <v>7531.44</v>
      </c>
      <c r="N2168" s="145">
        <v>6493.47</v>
      </c>
      <c r="O2168" s="145">
        <v>5638.68</v>
      </c>
      <c r="P2168" s="145">
        <v>4957.1400000000003</v>
      </c>
      <c r="Q2168" s="145">
        <v>10654.9</v>
      </c>
      <c r="R2168" s="145">
        <v>5708.68</v>
      </c>
      <c r="S2168" s="145">
        <v>9525.7000000000007</v>
      </c>
      <c r="T2168" s="145">
        <v>9018.18</v>
      </c>
      <c r="U2168" s="145">
        <v>12235.56</v>
      </c>
      <c r="V2168" s="145">
        <v>10289.17</v>
      </c>
      <c r="W2168" s="145">
        <v>10025.17</v>
      </c>
      <c r="X2168" s="145">
        <v>11880.42</v>
      </c>
      <c r="Y2168" s="145">
        <v>8915.3799999999992</v>
      </c>
      <c r="Z2168" s="145">
        <v>9073.92</v>
      </c>
      <c r="AA2168" s="145">
        <v>9376.39</v>
      </c>
      <c r="AB2168" s="145">
        <v>11036.9</v>
      </c>
      <c r="AC2168" s="145">
        <v>8316.16</v>
      </c>
      <c r="AD2168" s="145">
        <v>10404.93</v>
      </c>
      <c r="AE2168" s="145">
        <v>8735.8799999999992</v>
      </c>
      <c r="AF2168" s="145">
        <v>7405.82</v>
      </c>
      <c r="AG2168" s="145">
        <v>7598.41</v>
      </c>
      <c r="AH2168" s="145">
        <v>5901.26</v>
      </c>
      <c r="AI2168" s="145">
        <v>7491.29</v>
      </c>
      <c r="AJ2168" s="145">
        <v>8039.67</v>
      </c>
      <c r="AK2168" s="145">
        <v>7315.7</v>
      </c>
      <c r="AL2168" s="145">
        <v>8243.11</v>
      </c>
      <c r="AM2168" s="145">
        <v>9467.41</v>
      </c>
      <c r="AN2168" s="145">
        <v>6948.48</v>
      </c>
      <c r="AO2168" s="145">
        <v>8384.9599999999991</v>
      </c>
      <c r="AP2168" s="145">
        <v>7262.38</v>
      </c>
      <c r="AQ2168" s="145">
        <v>5994.09</v>
      </c>
      <c r="AR2168" s="145">
        <v>4382.6499999999996</v>
      </c>
      <c r="AS2168" s="145">
        <v>2853.34</v>
      </c>
      <c r="AT2168" s="145">
        <v>3261.1</v>
      </c>
      <c r="AU2168" s="145">
        <v>5418.2</v>
      </c>
      <c r="AV2168" s="145">
        <v>5362.22</v>
      </c>
      <c r="AW2168" s="145">
        <v>3223.39</v>
      </c>
      <c r="AX2168" s="195">
        <v>3196.74</v>
      </c>
    </row>
    <row r="2169" spans="1:50" x14ac:dyDescent="0.35">
      <c r="A2169" s="27" t="s">
        <v>145</v>
      </c>
      <c r="B2169" s="3" t="s">
        <v>240</v>
      </c>
      <c r="C2169" s="3" t="s">
        <v>129</v>
      </c>
      <c r="D2169" s="3" t="s">
        <v>166</v>
      </c>
      <c r="E2169" s="145">
        <v>678.42</v>
      </c>
      <c r="F2169" s="145">
        <v>389.71</v>
      </c>
      <c r="G2169" s="145">
        <v>449.52</v>
      </c>
      <c r="H2169" s="145">
        <v>316.33</v>
      </c>
      <c r="I2169" s="145">
        <v>389.32</v>
      </c>
      <c r="J2169" s="145">
        <v>362.44</v>
      </c>
      <c r="K2169" s="145">
        <v>814.11</v>
      </c>
      <c r="L2169" s="145">
        <v>806.47</v>
      </c>
      <c r="M2169" s="145">
        <v>396.39</v>
      </c>
      <c r="N2169" s="145">
        <v>432.9</v>
      </c>
      <c r="O2169" s="145">
        <v>331.69</v>
      </c>
      <c r="P2169" s="145">
        <v>330.48</v>
      </c>
      <c r="Q2169" s="145">
        <v>532.75</v>
      </c>
      <c r="R2169" s="145">
        <v>285.43</v>
      </c>
      <c r="S2169" s="145">
        <v>501.35</v>
      </c>
      <c r="T2169" s="145">
        <v>474.64</v>
      </c>
      <c r="U2169" s="145">
        <v>679.75</v>
      </c>
      <c r="V2169" s="145">
        <v>467.69</v>
      </c>
      <c r="W2169" s="145">
        <v>477.39</v>
      </c>
      <c r="X2169" s="145">
        <v>594.02</v>
      </c>
      <c r="Y2169" s="145">
        <v>405.24</v>
      </c>
      <c r="Z2169" s="145">
        <v>504.11</v>
      </c>
      <c r="AA2169" s="145">
        <v>520.91</v>
      </c>
      <c r="AB2169" s="145">
        <v>525.57000000000005</v>
      </c>
      <c r="AC2169" s="145">
        <v>462.01</v>
      </c>
      <c r="AD2169" s="145">
        <v>520.25</v>
      </c>
      <c r="AE2169" s="145">
        <v>415.99</v>
      </c>
      <c r="AF2169" s="145">
        <v>352.66</v>
      </c>
      <c r="AG2169" s="145">
        <v>361.83</v>
      </c>
      <c r="AH2169" s="145">
        <v>393.42</v>
      </c>
      <c r="AI2169" s="145">
        <v>535.09</v>
      </c>
      <c r="AJ2169" s="145">
        <v>382.84</v>
      </c>
      <c r="AK2169" s="145">
        <v>487.71</v>
      </c>
      <c r="AL2169" s="145">
        <v>412.16</v>
      </c>
      <c r="AM2169" s="145">
        <v>430.34</v>
      </c>
      <c r="AN2169" s="145">
        <v>365.71</v>
      </c>
      <c r="AO2169" s="145">
        <v>559</v>
      </c>
      <c r="AP2169" s="145">
        <v>558.64</v>
      </c>
      <c r="AQ2169" s="145">
        <v>499.51</v>
      </c>
      <c r="AR2169" s="145">
        <v>626.09</v>
      </c>
      <c r="AS2169" s="145">
        <v>356.67</v>
      </c>
      <c r="AT2169" s="145">
        <v>362.34</v>
      </c>
      <c r="AU2169" s="145">
        <v>541.82000000000005</v>
      </c>
      <c r="AV2169" s="145">
        <v>412.48</v>
      </c>
      <c r="AW2169" s="145">
        <v>402.92</v>
      </c>
      <c r="AX2169" s="195">
        <v>319.67</v>
      </c>
    </row>
    <row r="2170" spans="1:50" x14ac:dyDescent="0.35">
      <c r="A2170" s="27" t="s">
        <v>145</v>
      </c>
      <c r="B2170" s="3" t="s">
        <v>240</v>
      </c>
      <c r="C2170" s="3" t="s">
        <v>129</v>
      </c>
      <c r="D2170" s="3" t="s">
        <v>327</v>
      </c>
      <c r="E2170" s="3">
        <v>54</v>
      </c>
      <c r="F2170" s="3">
        <v>39</v>
      </c>
      <c r="G2170" s="3">
        <v>42</v>
      </c>
      <c r="H2170" s="3">
        <v>44</v>
      </c>
      <c r="I2170" s="3">
        <v>56</v>
      </c>
      <c r="J2170" s="3">
        <v>60</v>
      </c>
      <c r="K2170" s="3">
        <v>108</v>
      </c>
      <c r="L2170" s="3">
        <v>132</v>
      </c>
      <c r="M2170" s="3">
        <v>100</v>
      </c>
      <c r="N2170" s="3">
        <v>77</v>
      </c>
      <c r="O2170" s="3">
        <v>85</v>
      </c>
      <c r="P2170" s="3">
        <v>74</v>
      </c>
      <c r="Q2170" s="3">
        <v>149</v>
      </c>
      <c r="R2170" s="3">
        <v>133</v>
      </c>
      <c r="S2170" s="3">
        <v>129</v>
      </c>
      <c r="T2170" s="3">
        <v>115</v>
      </c>
      <c r="U2170" s="3">
        <v>154</v>
      </c>
      <c r="V2170" s="3">
        <v>155</v>
      </c>
      <c r="W2170" s="3">
        <v>158</v>
      </c>
      <c r="X2170" s="3">
        <v>163</v>
      </c>
      <c r="Y2170" s="3">
        <v>132</v>
      </c>
      <c r="Z2170" s="3">
        <v>127</v>
      </c>
      <c r="AA2170" s="3">
        <v>117</v>
      </c>
      <c r="AB2170" s="3">
        <v>123</v>
      </c>
      <c r="AC2170" s="3">
        <v>141</v>
      </c>
      <c r="AD2170" s="3">
        <v>133</v>
      </c>
      <c r="AE2170" s="3">
        <v>179</v>
      </c>
      <c r="AF2170" s="3">
        <v>128</v>
      </c>
      <c r="AG2170" s="3">
        <v>142</v>
      </c>
      <c r="AH2170" s="3">
        <v>111</v>
      </c>
      <c r="AI2170" s="3">
        <v>117</v>
      </c>
      <c r="AJ2170" s="3">
        <v>160</v>
      </c>
      <c r="AK2170" s="3">
        <v>214</v>
      </c>
      <c r="AL2170" s="3">
        <v>134</v>
      </c>
      <c r="AM2170" s="3">
        <v>194</v>
      </c>
      <c r="AN2170" s="3">
        <v>123</v>
      </c>
      <c r="AO2170" s="3">
        <v>168</v>
      </c>
      <c r="AP2170" s="3">
        <v>126</v>
      </c>
      <c r="AQ2170" s="3">
        <v>116</v>
      </c>
      <c r="AR2170" s="3">
        <v>84</v>
      </c>
      <c r="AS2170" s="3">
        <v>67</v>
      </c>
      <c r="AT2170" s="3">
        <v>54</v>
      </c>
      <c r="AU2170" s="3">
        <v>105</v>
      </c>
      <c r="AV2170" s="3">
        <v>74</v>
      </c>
      <c r="AW2170" s="3">
        <v>61</v>
      </c>
      <c r="AX2170" s="10">
        <v>51</v>
      </c>
    </row>
    <row r="2171" spans="1:50" x14ac:dyDescent="0.35">
      <c r="A2171" s="27" t="s">
        <v>145</v>
      </c>
      <c r="B2171" s="3" t="s">
        <v>240</v>
      </c>
      <c r="C2171" s="3" t="s">
        <v>129</v>
      </c>
      <c r="D2171" s="3" t="s">
        <v>167</v>
      </c>
      <c r="E2171" s="4">
        <v>2268</v>
      </c>
      <c r="F2171" s="4">
        <v>1263</v>
      </c>
      <c r="G2171" s="4">
        <v>1348</v>
      </c>
      <c r="H2171" s="4">
        <v>1073</v>
      </c>
      <c r="I2171" s="4">
        <v>1391</v>
      </c>
      <c r="J2171" s="4">
        <v>1211</v>
      </c>
      <c r="K2171" s="4">
        <v>3303</v>
      </c>
      <c r="L2171" s="4">
        <v>2611</v>
      </c>
      <c r="M2171" s="4">
        <v>2084</v>
      </c>
      <c r="N2171" s="4">
        <v>1933</v>
      </c>
      <c r="O2171" s="4">
        <v>1566</v>
      </c>
      <c r="P2171" s="4">
        <v>1171</v>
      </c>
      <c r="Q2171" s="4">
        <v>3164</v>
      </c>
      <c r="R2171" s="4">
        <v>1546</v>
      </c>
      <c r="S2171" s="4">
        <v>2820</v>
      </c>
      <c r="T2171" s="4">
        <v>2500</v>
      </c>
      <c r="U2171" s="4">
        <v>3394</v>
      </c>
      <c r="V2171" s="4">
        <v>3418</v>
      </c>
      <c r="W2171" s="4">
        <v>3038</v>
      </c>
      <c r="X2171" s="4">
        <v>3226</v>
      </c>
      <c r="Y2171" s="4">
        <v>2701</v>
      </c>
      <c r="Z2171" s="4">
        <v>2462</v>
      </c>
      <c r="AA2171" s="4">
        <v>2511</v>
      </c>
      <c r="AB2171" s="4">
        <v>2844</v>
      </c>
      <c r="AC2171" s="4">
        <v>2341</v>
      </c>
      <c r="AD2171" s="4">
        <v>2860</v>
      </c>
      <c r="AE2171" s="4">
        <v>2251</v>
      </c>
      <c r="AF2171" s="4">
        <v>2041</v>
      </c>
      <c r="AG2171" s="4">
        <v>2569</v>
      </c>
      <c r="AH2171" s="4">
        <v>1743</v>
      </c>
      <c r="AI2171" s="4">
        <v>2280</v>
      </c>
      <c r="AJ2171" s="4">
        <v>2114</v>
      </c>
      <c r="AK2171" s="4">
        <v>1663</v>
      </c>
      <c r="AL2171" s="4">
        <v>2329</v>
      </c>
      <c r="AM2171" s="4">
        <v>2210</v>
      </c>
      <c r="AN2171" s="4">
        <v>1859</v>
      </c>
      <c r="AO2171" s="4">
        <v>2033</v>
      </c>
      <c r="AP2171" s="4">
        <v>2016</v>
      </c>
      <c r="AQ2171" s="4">
        <v>1488</v>
      </c>
      <c r="AR2171" s="4">
        <v>1335</v>
      </c>
      <c r="AS2171" s="3">
        <v>818</v>
      </c>
      <c r="AT2171" s="3">
        <v>935</v>
      </c>
      <c r="AU2171" s="4">
        <v>2027</v>
      </c>
      <c r="AV2171" s="4">
        <v>2178</v>
      </c>
      <c r="AW2171" s="4">
        <v>1243</v>
      </c>
      <c r="AX2171" s="16">
        <v>1198</v>
      </c>
    </row>
    <row r="2172" spans="1:50" x14ac:dyDescent="0.35">
      <c r="A2172" s="27" t="s">
        <v>145</v>
      </c>
      <c r="B2172" s="3" t="s">
        <v>240</v>
      </c>
      <c r="C2172" s="3" t="s">
        <v>129</v>
      </c>
      <c r="D2172" s="3" t="s">
        <v>132</v>
      </c>
      <c r="E2172" s="3">
        <v>12</v>
      </c>
      <c r="F2172" s="3">
        <v>12</v>
      </c>
      <c r="G2172" s="3">
        <v>10</v>
      </c>
      <c r="H2172" s="3">
        <v>13</v>
      </c>
      <c r="I2172" s="3">
        <v>13</v>
      </c>
      <c r="J2172" s="3">
        <v>11</v>
      </c>
      <c r="K2172" s="3">
        <v>13</v>
      </c>
      <c r="L2172" s="3">
        <v>13</v>
      </c>
      <c r="M2172" s="3">
        <v>19</v>
      </c>
      <c r="N2172" s="3">
        <v>15</v>
      </c>
      <c r="O2172" s="3">
        <v>17</v>
      </c>
      <c r="P2172" s="3">
        <v>15</v>
      </c>
      <c r="Q2172" s="3">
        <v>20</v>
      </c>
      <c r="R2172" s="3">
        <v>20</v>
      </c>
      <c r="S2172" s="3">
        <v>19</v>
      </c>
      <c r="T2172" s="3">
        <v>19</v>
      </c>
      <c r="U2172" s="3">
        <v>18</v>
      </c>
      <c r="V2172" s="3">
        <v>22</v>
      </c>
      <c r="W2172" s="3">
        <v>21</v>
      </c>
      <c r="X2172" s="3">
        <v>20</v>
      </c>
      <c r="Y2172" s="3">
        <v>22</v>
      </c>
      <c r="Z2172" s="3">
        <v>18</v>
      </c>
      <c r="AA2172" s="3">
        <v>18</v>
      </c>
      <c r="AB2172" s="3">
        <v>21</v>
      </c>
      <c r="AC2172" s="3">
        <v>18</v>
      </c>
      <c r="AD2172" s="3">
        <v>20</v>
      </c>
      <c r="AE2172" s="3">
        <v>21</v>
      </c>
      <c r="AF2172" s="3">
        <v>21</v>
      </c>
      <c r="AG2172" s="3">
        <v>21</v>
      </c>
      <c r="AH2172" s="3">
        <v>15</v>
      </c>
      <c r="AI2172" s="3">
        <v>14</v>
      </c>
      <c r="AJ2172" s="3">
        <v>21</v>
      </c>
      <c r="AK2172" s="3">
        <v>15</v>
      </c>
      <c r="AL2172" s="3">
        <v>20</v>
      </c>
      <c r="AM2172" s="3">
        <v>22</v>
      </c>
      <c r="AN2172" s="3">
        <v>19</v>
      </c>
      <c r="AO2172" s="3">
        <v>15</v>
      </c>
      <c r="AP2172" s="3">
        <v>13</v>
      </c>
      <c r="AQ2172" s="3">
        <v>12</v>
      </c>
      <c r="AR2172" s="3">
        <v>7</v>
      </c>
      <c r="AS2172" s="3">
        <v>8</v>
      </c>
      <c r="AT2172" s="3">
        <v>9</v>
      </c>
      <c r="AU2172" s="3">
        <v>10</v>
      </c>
      <c r="AV2172" s="3">
        <v>13</v>
      </c>
      <c r="AW2172" s="3">
        <v>8</v>
      </c>
      <c r="AX2172" s="10">
        <v>10</v>
      </c>
    </row>
    <row r="2173" spans="1:50" x14ac:dyDescent="0.35">
      <c r="A2173" s="27" t="s">
        <v>145</v>
      </c>
      <c r="B2173" s="3" t="s">
        <v>240</v>
      </c>
      <c r="C2173" s="3" t="s">
        <v>333</v>
      </c>
      <c r="D2173" s="3" t="s">
        <v>162</v>
      </c>
      <c r="E2173" s="145"/>
      <c r="F2173" s="145">
        <v>44.12</v>
      </c>
      <c r="G2173" s="145"/>
      <c r="H2173" s="145"/>
      <c r="I2173" s="145"/>
      <c r="J2173" s="145">
        <v>87.4</v>
      </c>
      <c r="K2173" s="145">
        <v>43.7</v>
      </c>
      <c r="L2173" s="145">
        <v>220.62</v>
      </c>
      <c r="M2173" s="145"/>
      <c r="N2173" s="145"/>
      <c r="O2173" s="145"/>
      <c r="P2173" s="145"/>
      <c r="Q2173" s="145"/>
      <c r="R2173" s="145">
        <v>44.68</v>
      </c>
      <c r="S2173" s="145"/>
      <c r="T2173" s="145"/>
      <c r="U2173" s="145"/>
      <c r="V2173" s="145"/>
      <c r="W2173" s="145">
        <v>95.33</v>
      </c>
      <c r="X2173" s="145">
        <v>635.36</v>
      </c>
      <c r="Y2173" s="145"/>
      <c r="Z2173" s="145">
        <v>602.67999999999995</v>
      </c>
      <c r="AA2173" s="145">
        <v>269.42</v>
      </c>
      <c r="AB2173" s="145">
        <v>650</v>
      </c>
      <c r="AC2173" s="145">
        <v>91.4</v>
      </c>
      <c r="AD2173" s="145">
        <v>283.87</v>
      </c>
      <c r="AE2173" s="145">
        <v>196.63</v>
      </c>
      <c r="AF2173" s="145">
        <v>45.7</v>
      </c>
      <c r="AG2173" s="145">
        <v>45.7</v>
      </c>
      <c r="AH2173" s="145">
        <v>45.26</v>
      </c>
      <c r="AI2173" s="145"/>
      <c r="AJ2173" s="145">
        <v>45.26</v>
      </c>
      <c r="AK2173" s="145">
        <v>457.04</v>
      </c>
      <c r="AL2173" s="145"/>
      <c r="AM2173" s="145">
        <v>457.04</v>
      </c>
      <c r="AN2173" s="145">
        <v>45.26</v>
      </c>
      <c r="AO2173" s="145"/>
      <c r="AP2173" s="145"/>
      <c r="AQ2173" s="145"/>
      <c r="AR2173" s="145"/>
      <c r="AS2173" s="145"/>
      <c r="AT2173" s="145">
        <v>184.66</v>
      </c>
      <c r="AU2173" s="145"/>
      <c r="AV2173" s="145"/>
      <c r="AW2173" s="145"/>
      <c r="AX2173" s="195"/>
    </row>
    <row r="2174" spans="1:50" x14ac:dyDescent="0.35">
      <c r="A2174" s="27" t="s">
        <v>145</v>
      </c>
      <c r="B2174" s="3" t="s">
        <v>240</v>
      </c>
      <c r="C2174" s="3" t="s">
        <v>333</v>
      </c>
      <c r="D2174" s="3" t="s">
        <v>166</v>
      </c>
      <c r="E2174" s="145"/>
      <c r="F2174" s="145">
        <v>22.06</v>
      </c>
      <c r="G2174" s="145"/>
      <c r="H2174" s="145"/>
      <c r="I2174" s="145"/>
      <c r="J2174" s="145">
        <v>87.4</v>
      </c>
      <c r="K2174" s="145">
        <v>43.7</v>
      </c>
      <c r="L2174" s="145">
        <v>220.62</v>
      </c>
      <c r="M2174" s="145"/>
      <c r="N2174" s="145"/>
      <c r="O2174" s="145"/>
      <c r="P2174" s="145"/>
      <c r="Q2174" s="145"/>
      <c r="R2174" s="145">
        <v>44.68</v>
      </c>
      <c r="S2174" s="145"/>
      <c r="T2174" s="145"/>
      <c r="U2174" s="145"/>
      <c r="V2174" s="145"/>
      <c r="W2174" s="145">
        <v>95.33</v>
      </c>
      <c r="X2174" s="145">
        <v>635.36</v>
      </c>
      <c r="Y2174" s="145"/>
      <c r="Z2174" s="145">
        <v>602.67999999999995</v>
      </c>
      <c r="AA2174" s="145">
        <v>134.71</v>
      </c>
      <c r="AB2174" s="145">
        <v>650</v>
      </c>
      <c r="AC2174" s="145">
        <v>91.4</v>
      </c>
      <c r="AD2174" s="145">
        <v>141.94</v>
      </c>
      <c r="AE2174" s="145">
        <v>98.32</v>
      </c>
      <c r="AF2174" s="145">
        <v>45.7</v>
      </c>
      <c r="AG2174" s="145">
        <v>45.7</v>
      </c>
      <c r="AH2174" s="145">
        <v>45.26</v>
      </c>
      <c r="AI2174" s="145"/>
      <c r="AJ2174" s="145">
        <v>45.26</v>
      </c>
      <c r="AK2174" s="145">
        <v>457.04</v>
      </c>
      <c r="AL2174" s="145"/>
      <c r="AM2174" s="145">
        <v>457.04</v>
      </c>
      <c r="AN2174" s="145">
        <v>45.26</v>
      </c>
      <c r="AO2174" s="145"/>
      <c r="AP2174" s="145"/>
      <c r="AQ2174" s="145"/>
      <c r="AR2174" s="145"/>
      <c r="AS2174" s="145"/>
      <c r="AT2174" s="145">
        <v>184.66</v>
      </c>
      <c r="AU2174" s="145"/>
      <c r="AV2174" s="145"/>
      <c r="AW2174" s="145"/>
      <c r="AX2174" s="195"/>
    </row>
    <row r="2175" spans="1:50" x14ac:dyDescent="0.35">
      <c r="A2175" s="27" t="s">
        <v>145</v>
      </c>
      <c r="B2175" s="3" t="s">
        <v>240</v>
      </c>
      <c r="C2175" s="3" t="s">
        <v>333</v>
      </c>
      <c r="D2175" s="3" t="s">
        <v>327</v>
      </c>
      <c r="E2175" s="3"/>
      <c r="F2175" s="3">
        <v>2</v>
      </c>
      <c r="G2175" s="3"/>
      <c r="H2175" s="3"/>
      <c r="I2175" s="3"/>
      <c r="J2175" s="3">
        <v>2</v>
      </c>
      <c r="K2175" s="3">
        <v>1</v>
      </c>
      <c r="L2175" s="3">
        <v>2</v>
      </c>
      <c r="M2175" s="3"/>
      <c r="N2175" s="3"/>
      <c r="O2175" s="3"/>
      <c r="P2175" s="3"/>
      <c r="Q2175" s="3"/>
      <c r="R2175" s="3">
        <v>1</v>
      </c>
      <c r="S2175" s="3"/>
      <c r="T2175" s="3"/>
      <c r="U2175" s="3"/>
      <c r="V2175" s="3"/>
      <c r="W2175" s="3">
        <v>1</v>
      </c>
      <c r="X2175" s="3">
        <v>5</v>
      </c>
      <c r="Y2175" s="3"/>
      <c r="Z2175" s="3">
        <v>4</v>
      </c>
      <c r="AA2175" s="3">
        <v>2</v>
      </c>
      <c r="AB2175" s="3">
        <v>1</v>
      </c>
      <c r="AC2175" s="3">
        <v>2</v>
      </c>
      <c r="AD2175" s="3">
        <v>2</v>
      </c>
      <c r="AE2175" s="3">
        <v>2</v>
      </c>
      <c r="AF2175" s="3">
        <v>1</v>
      </c>
      <c r="AG2175" s="3">
        <v>1</v>
      </c>
      <c r="AH2175" s="3">
        <v>1</v>
      </c>
      <c r="AI2175" s="3"/>
      <c r="AJ2175" s="3">
        <v>1</v>
      </c>
      <c r="AK2175" s="3">
        <v>2</v>
      </c>
      <c r="AL2175" s="3"/>
      <c r="AM2175" s="3">
        <v>2</v>
      </c>
      <c r="AN2175" s="3">
        <v>1</v>
      </c>
      <c r="AO2175" s="3"/>
      <c r="AP2175" s="3"/>
      <c r="AQ2175" s="3"/>
      <c r="AR2175" s="3"/>
      <c r="AS2175" s="3"/>
      <c r="AT2175" s="3">
        <v>1</v>
      </c>
      <c r="AU2175" s="3"/>
      <c r="AV2175" s="3"/>
      <c r="AW2175" s="3"/>
      <c r="AX2175" s="10"/>
    </row>
    <row r="2176" spans="1:50" x14ac:dyDescent="0.35">
      <c r="A2176" s="27" t="s">
        <v>145</v>
      </c>
      <c r="B2176" s="3" t="s">
        <v>240</v>
      </c>
      <c r="C2176" s="3" t="s">
        <v>333</v>
      </c>
      <c r="D2176" s="3" t="s">
        <v>167</v>
      </c>
      <c r="E2176" s="3"/>
      <c r="F2176" s="3">
        <v>0</v>
      </c>
      <c r="G2176" s="3"/>
      <c r="H2176" s="3"/>
      <c r="I2176" s="3"/>
      <c r="J2176" s="3">
        <v>0</v>
      </c>
      <c r="K2176" s="3">
        <v>0</v>
      </c>
      <c r="L2176" s="3">
        <v>0</v>
      </c>
      <c r="M2176" s="3"/>
      <c r="N2176" s="3"/>
      <c r="O2176" s="3"/>
      <c r="P2176" s="3"/>
      <c r="Q2176" s="3"/>
      <c r="R2176" s="3">
        <v>0</v>
      </c>
      <c r="S2176" s="3"/>
      <c r="T2176" s="3"/>
      <c r="U2176" s="3"/>
      <c r="V2176" s="3"/>
      <c r="W2176" s="3">
        <v>0</v>
      </c>
      <c r="X2176" s="3">
        <v>0</v>
      </c>
      <c r="Y2176" s="3"/>
      <c r="Z2176" s="3">
        <v>0</v>
      </c>
      <c r="AA2176" s="3">
        <v>0</v>
      </c>
      <c r="AB2176" s="3">
        <v>0</v>
      </c>
      <c r="AC2176" s="3">
        <v>0</v>
      </c>
      <c r="AD2176" s="3">
        <v>0</v>
      </c>
      <c r="AE2176" s="3">
        <v>0</v>
      </c>
      <c r="AF2176" s="3">
        <v>0</v>
      </c>
      <c r="AG2176" s="3">
        <v>0</v>
      </c>
      <c r="AH2176" s="3">
        <v>0</v>
      </c>
      <c r="AI2176" s="3"/>
      <c r="AJ2176" s="3">
        <v>0</v>
      </c>
      <c r="AK2176" s="3">
        <v>0</v>
      </c>
      <c r="AL2176" s="3"/>
      <c r="AM2176" s="3">
        <v>0</v>
      </c>
      <c r="AN2176" s="3">
        <v>0</v>
      </c>
      <c r="AO2176" s="3"/>
      <c r="AP2176" s="3"/>
      <c r="AQ2176" s="3"/>
      <c r="AR2176" s="3"/>
      <c r="AS2176" s="3"/>
      <c r="AT2176" s="3">
        <v>0</v>
      </c>
      <c r="AU2176" s="3"/>
      <c r="AV2176" s="3"/>
      <c r="AW2176" s="3"/>
      <c r="AX2176" s="10"/>
    </row>
    <row r="2177" spans="1:50" x14ac:dyDescent="0.35">
      <c r="A2177" s="27" t="s">
        <v>145</v>
      </c>
      <c r="B2177" s="3" t="s">
        <v>240</v>
      </c>
      <c r="C2177" s="3" t="s">
        <v>333</v>
      </c>
      <c r="D2177" s="3" t="s">
        <v>132</v>
      </c>
      <c r="E2177" s="3"/>
      <c r="F2177" s="3">
        <v>2</v>
      </c>
      <c r="G2177" s="3"/>
      <c r="H2177" s="3"/>
      <c r="I2177" s="3"/>
      <c r="J2177" s="3">
        <v>1</v>
      </c>
      <c r="K2177" s="3">
        <v>1</v>
      </c>
      <c r="L2177" s="3">
        <v>1</v>
      </c>
      <c r="M2177" s="3"/>
      <c r="N2177" s="3"/>
      <c r="O2177" s="3"/>
      <c r="P2177" s="3"/>
      <c r="Q2177" s="3"/>
      <c r="R2177" s="3">
        <v>1</v>
      </c>
      <c r="S2177" s="3"/>
      <c r="T2177" s="3"/>
      <c r="U2177" s="3"/>
      <c r="V2177" s="3"/>
      <c r="W2177" s="3">
        <v>1</v>
      </c>
      <c r="X2177" s="3">
        <v>1</v>
      </c>
      <c r="Y2177" s="3"/>
      <c r="Z2177" s="3">
        <v>1</v>
      </c>
      <c r="AA2177" s="3">
        <v>2</v>
      </c>
      <c r="AB2177" s="3">
        <v>1</v>
      </c>
      <c r="AC2177" s="3">
        <v>1</v>
      </c>
      <c r="AD2177" s="3">
        <v>2</v>
      </c>
      <c r="AE2177" s="3">
        <v>2</v>
      </c>
      <c r="AF2177" s="3">
        <v>1</v>
      </c>
      <c r="AG2177" s="3">
        <v>1</v>
      </c>
      <c r="AH2177" s="3">
        <v>1</v>
      </c>
      <c r="AI2177" s="3"/>
      <c r="AJ2177" s="3">
        <v>1</v>
      </c>
      <c r="AK2177" s="3">
        <v>1</v>
      </c>
      <c r="AL2177" s="3"/>
      <c r="AM2177" s="3">
        <v>1</v>
      </c>
      <c r="AN2177" s="3">
        <v>1</v>
      </c>
      <c r="AO2177" s="3"/>
      <c r="AP2177" s="3"/>
      <c r="AQ2177" s="3"/>
      <c r="AR2177" s="3"/>
      <c r="AS2177" s="3"/>
      <c r="AT2177" s="3">
        <v>1</v>
      </c>
      <c r="AU2177" s="3"/>
      <c r="AV2177" s="3"/>
      <c r="AW2177" s="3"/>
      <c r="AX2177" s="10"/>
    </row>
    <row r="2178" spans="1:50" x14ac:dyDescent="0.35">
      <c r="A2178" s="27" t="s">
        <v>145</v>
      </c>
      <c r="B2178" s="3" t="s">
        <v>240</v>
      </c>
      <c r="C2178" s="3" t="s">
        <v>334</v>
      </c>
      <c r="D2178" s="3" t="s">
        <v>162</v>
      </c>
      <c r="E2178" s="145"/>
      <c r="F2178" s="145">
        <v>6.62</v>
      </c>
      <c r="G2178" s="145"/>
      <c r="H2178" s="145"/>
      <c r="I2178" s="145"/>
      <c r="J2178" s="145">
        <v>4.5199999999999996</v>
      </c>
      <c r="K2178" s="145">
        <v>3.94</v>
      </c>
      <c r="L2178" s="145">
        <v>0</v>
      </c>
      <c r="M2178" s="145"/>
      <c r="N2178" s="145"/>
      <c r="O2178" s="145"/>
      <c r="P2178" s="145"/>
      <c r="Q2178" s="145"/>
      <c r="R2178" s="145">
        <v>58.87</v>
      </c>
      <c r="S2178" s="145">
        <v>343.44</v>
      </c>
      <c r="T2178" s="145"/>
      <c r="U2178" s="145">
        <v>125.14</v>
      </c>
      <c r="V2178" s="145"/>
      <c r="W2178" s="145">
        <v>37.799999999999997</v>
      </c>
      <c r="X2178" s="145">
        <v>235.8</v>
      </c>
      <c r="Y2178" s="145"/>
      <c r="Z2178" s="145">
        <v>207</v>
      </c>
      <c r="AA2178" s="145">
        <v>552.83000000000004</v>
      </c>
      <c r="AB2178" s="145">
        <v>612</v>
      </c>
      <c r="AC2178" s="145">
        <v>78.94</v>
      </c>
      <c r="AD2178" s="145">
        <v>136.09</v>
      </c>
      <c r="AE2178" s="145">
        <v>123.43</v>
      </c>
      <c r="AF2178" s="145">
        <v>18.059999999999999</v>
      </c>
      <c r="AG2178" s="145">
        <v>52.31</v>
      </c>
      <c r="AH2178" s="145">
        <v>6.04</v>
      </c>
      <c r="AI2178" s="145"/>
      <c r="AJ2178" s="145">
        <v>7.55</v>
      </c>
      <c r="AK2178" s="145">
        <v>0</v>
      </c>
      <c r="AL2178" s="145"/>
      <c r="AM2178" s="145">
        <v>0</v>
      </c>
      <c r="AN2178" s="145">
        <v>89.09</v>
      </c>
      <c r="AO2178" s="145">
        <v>0</v>
      </c>
      <c r="AP2178" s="145"/>
      <c r="AQ2178" s="145"/>
      <c r="AR2178" s="145"/>
      <c r="AS2178" s="145"/>
      <c r="AT2178" s="145">
        <v>200.68</v>
      </c>
      <c r="AU2178" s="145">
        <v>0</v>
      </c>
      <c r="AV2178" s="145"/>
      <c r="AW2178" s="145"/>
      <c r="AX2178" s="195"/>
    </row>
    <row r="2179" spans="1:50" x14ac:dyDescent="0.35">
      <c r="A2179" s="27" t="s">
        <v>145</v>
      </c>
      <c r="B2179" s="3" t="s">
        <v>240</v>
      </c>
      <c r="C2179" s="3" t="s">
        <v>334</v>
      </c>
      <c r="D2179" s="3" t="s">
        <v>166</v>
      </c>
      <c r="E2179" s="145"/>
      <c r="F2179" s="145">
        <v>3.31</v>
      </c>
      <c r="G2179" s="145"/>
      <c r="H2179" s="145"/>
      <c r="I2179" s="145"/>
      <c r="J2179" s="145">
        <v>4.5199999999999996</v>
      </c>
      <c r="K2179" s="145">
        <v>3.94</v>
      </c>
      <c r="L2179" s="145">
        <v>0</v>
      </c>
      <c r="M2179" s="145"/>
      <c r="N2179" s="145"/>
      <c r="O2179" s="145"/>
      <c r="P2179" s="145"/>
      <c r="Q2179" s="145"/>
      <c r="R2179" s="145">
        <v>58.87</v>
      </c>
      <c r="S2179" s="145">
        <v>343.44</v>
      </c>
      <c r="T2179" s="145"/>
      <c r="U2179" s="145">
        <v>62.57</v>
      </c>
      <c r="V2179" s="145"/>
      <c r="W2179" s="145">
        <v>37.799999999999997</v>
      </c>
      <c r="X2179" s="145">
        <v>235.8</v>
      </c>
      <c r="Y2179" s="145"/>
      <c r="Z2179" s="145">
        <v>207</v>
      </c>
      <c r="AA2179" s="145">
        <v>276.42</v>
      </c>
      <c r="AB2179" s="145">
        <v>612</v>
      </c>
      <c r="AC2179" s="145">
        <v>78.94</v>
      </c>
      <c r="AD2179" s="145">
        <v>68.05</v>
      </c>
      <c r="AE2179" s="145">
        <v>61.72</v>
      </c>
      <c r="AF2179" s="145">
        <v>18.059999999999999</v>
      </c>
      <c r="AG2179" s="145">
        <v>26.16</v>
      </c>
      <c r="AH2179" s="145">
        <v>6.04</v>
      </c>
      <c r="AI2179" s="145"/>
      <c r="AJ2179" s="145">
        <v>7.55</v>
      </c>
      <c r="AK2179" s="145">
        <v>0</v>
      </c>
      <c r="AL2179" s="145"/>
      <c r="AM2179" s="145">
        <v>0</v>
      </c>
      <c r="AN2179" s="145">
        <v>89.09</v>
      </c>
      <c r="AO2179" s="145">
        <v>0</v>
      </c>
      <c r="AP2179" s="145"/>
      <c r="AQ2179" s="145"/>
      <c r="AR2179" s="145"/>
      <c r="AS2179" s="145"/>
      <c r="AT2179" s="145">
        <v>200.68</v>
      </c>
      <c r="AU2179" s="145">
        <v>0</v>
      </c>
      <c r="AV2179" s="145"/>
      <c r="AW2179" s="145"/>
      <c r="AX2179" s="195"/>
    </row>
    <row r="2180" spans="1:50" x14ac:dyDescent="0.35">
      <c r="A2180" s="27" t="s">
        <v>145</v>
      </c>
      <c r="B2180" s="3" t="s">
        <v>240</v>
      </c>
      <c r="C2180" s="3" t="s">
        <v>334</v>
      </c>
      <c r="D2180" s="3" t="s">
        <v>327</v>
      </c>
      <c r="E2180" s="3"/>
      <c r="F2180" s="3">
        <v>0</v>
      </c>
      <c r="G2180" s="3"/>
      <c r="H2180" s="3"/>
      <c r="I2180" s="3"/>
      <c r="J2180" s="3">
        <v>0</v>
      </c>
      <c r="K2180" s="3">
        <v>0</v>
      </c>
      <c r="L2180" s="3">
        <v>0</v>
      </c>
      <c r="M2180" s="3"/>
      <c r="N2180" s="3"/>
      <c r="O2180" s="3"/>
      <c r="P2180" s="3"/>
      <c r="Q2180" s="3"/>
      <c r="R2180" s="3">
        <v>0</v>
      </c>
      <c r="S2180" s="3">
        <v>0</v>
      </c>
      <c r="T2180" s="3"/>
      <c r="U2180" s="3">
        <v>0</v>
      </c>
      <c r="V2180" s="3"/>
      <c r="W2180" s="3">
        <v>0</v>
      </c>
      <c r="X2180" s="3">
        <v>0</v>
      </c>
      <c r="Y2180" s="3"/>
      <c r="Z2180" s="3">
        <v>0</v>
      </c>
      <c r="AA2180" s="3">
        <v>0</v>
      </c>
      <c r="AB2180" s="3">
        <v>0</v>
      </c>
      <c r="AC2180" s="3">
        <v>0</v>
      </c>
      <c r="AD2180" s="3">
        <v>0</v>
      </c>
      <c r="AE2180" s="3">
        <v>0</v>
      </c>
      <c r="AF2180" s="3">
        <v>0</v>
      </c>
      <c r="AG2180" s="3">
        <v>0</v>
      </c>
      <c r="AH2180" s="3">
        <v>0</v>
      </c>
      <c r="AI2180" s="3"/>
      <c r="AJ2180" s="3">
        <v>0</v>
      </c>
      <c r="AK2180" s="3">
        <v>0</v>
      </c>
      <c r="AL2180" s="3"/>
      <c r="AM2180" s="3">
        <v>0</v>
      </c>
      <c r="AN2180" s="3">
        <v>0</v>
      </c>
      <c r="AO2180" s="3">
        <v>0</v>
      </c>
      <c r="AP2180" s="3"/>
      <c r="AQ2180" s="3"/>
      <c r="AR2180" s="3"/>
      <c r="AS2180" s="3"/>
      <c r="AT2180" s="3">
        <v>0</v>
      </c>
      <c r="AU2180" s="3">
        <v>0</v>
      </c>
      <c r="AV2180" s="3"/>
      <c r="AW2180" s="3"/>
      <c r="AX2180" s="10"/>
    </row>
    <row r="2181" spans="1:50" x14ac:dyDescent="0.35">
      <c r="A2181" s="27" t="s">
        <v>145</v>
      </c>
      <c r="B2181" s="3" t="s">
        <v>240</v>
      </c>
      <c r="C2181" s="3" t="s">
        <v>334</v>
      </c>
      <c r="D2181" s="3" t="s">
        <v>167</v>
      </c>
      <c r="E2181" s="3"/>
      <c r="F2181" s="3">
        <v>24</v>
      </c>
      <c r="G2181" s="3"/>
      <c r="H2181" s="3"/>
      <c r="I2181" s="3"/>
      <c r="J2181" s="3">
        <v>4</v>
      </c>
      <c r="K2181" s="3">
        <v>3</v>
      </c>
      <c r="L2181" s="3">
        <v>40</v>
      </c>
      <c r="M2181" s="3"/>
      <c r="N2181" s="3"/>
      <c r="O2181" s="3"/>
      <c r="P2181" s="3"/>
      <c r="Q2181" s="3"/>
      <c r="R2181" s="3">
        <v>31</v>
      </c>
      <c r="S2181" s="3">
        <v>233</v>
      </c>
      <c r="T2181" s="3"/>
      <c r="U2181" s="3">
        <v>22</v>
      </c>
      <c r="V2181" s="3"/>
      <c r="W2181" s="3">
        <v>18</v>
      </c>
      <c r="X2181" s="3">
        <v>84</v>
      </c>
      <c r="Y2181" s="3"/>
      <c r="Z2181" s="3">
        <v>69</v>
      </c>
      <c r="AA2181" s="3">
        <v>89</v>
      </c>
      <c r="AB2181" s="3">
        <v>34</v>
      </c>
      <c r="AC2181" s="3">
        <v>36</v>
      </c>
      <c r="AD2181" s="3">
        <v>25</v>
      </c>
      <c r="AE2181" s="3">
        <v>18</v>
      </c>
      <c r="AF2181" s="3">
        <v>8</v>
      </c>
      <c r="AG2181" s="3">
        <v>33</v>
      </c>
      <c r="AH2181" s="3">
        <v>4</v>
      </c>
      <c r="AI2181" s="3"/>
      <c r="AJ2181" s="3">
        <v>5</v>
      </c>
      <c r="AK2181" s="3">
        <v>38</v>
      </c>
      <c r="AL2181" s="3"/>
      <c r="AM2181" s="3">
        <v>36</v>
      </c>
      <c r="AN2181" s="3">
        <v>59</v>
      </c>
      <c r="AO2181" s="3">
        <v>2</v>
      </c>
      <c r="AP2181" s="3"/>
      <c r="AQ2181" s="3"/>
      <c r="AR2181" s="3"/>
      <c r="AS2181" s="3"/>
      <c r="AT2181" s="3">
        <v>58</v>
      </c>
      <c r="AU2181" s="3">
        <v>21</v>
      </c>
      <c r="AV2181" s="3"/>
      <c r="AW2181" s="3"/>
      <c r="AX2181" s="10"/>
    </row>
    <row r="2182" spans="1:50" x14ac:dyDescent="0.35">
      <c r="A2182" s="27" t="s">
        <v>145</v>
      </c>
      <c r="B2182" s="3" t="s">
        <v>240</v>
      </c>
      <c r="C2182" s="3" t="s">
        <v>334</v>
      </c>
      <c r="D2182" s="3" t="s">
        <v>132</v>
      </c>
      <c r="E2182" s="3"/>
      <c r="F2182" s="3">
        <v>2</v>
      </c>
      <c r="G2182" s="3"/>
      <c r="H2182" s="3"/>
      <c r="I2182" s="3"/>
      <c r="J2182" s="3">
        <v>1</v>
      </c>
      <c r="K2182" s="3">
        <v>1</v>
      </c>
      <c r="L2182" s="3">
        <v>1</v>
      </c>
      <c r="M2182" s="3"/>
      <c r="N2182" s="3"/>
      <c r="O2182" s="3"/>
      <c r="P2182" s="3"/>
      <c r="Q2182" s="3"/>
      <c r="R2182" s="3">
        <v>1</v>
      </c>
      <c r="S2182" s="3">
        <v>1</v>
      </c>
      <c r="T2182" s="3"/>
      <c r="U2182" s="3">
        <v>2</v>
      </c>
      <c r="V2182" s="3"/>
      <c r="W2182" s="3">
        <v>1</v>
      </c>
      <c r="X2182" s="3">
        <v>1</v>
      </c>
      <c r="Y2182" s="3"/>
      <c r="Z2182" s="3">
        <v>1</v>
      </c>
      <c r="AA2182" s="3">
        <v>2</v>
      </c>
      <c r="AB2182" s="3">
        <v>1</v>
      </c>
      <c r="AC2182" s="3">
        <v>1</v>
      </c>
      <c r="AD2182" s="3">
        <v>2</v>
      </c>
      <c r="AE2182" s="3">
        <v>2</v>
      </c>
      <c r="AF2182" s="3">
        <v>1</v>
      </c>
      <c r="AG2182" s="3">
        <v>2</v>
      </c>
      <c r="AH2182" s="3">
        <v>1</v>
      </c>
      <c r="AI2182" s="3"/>
      <c r="AJ2182" s="3">
        <v>1</v>
      </c>
      <c r="AK2182" s="3">
        <v>1</v>
      </c>
      <c r="AL2182" s="3"/>
      <c r="AM2182" s="3">
        <v>1</v>
      </c>
      <c r="AN2182" s="3">
        <v>1</v>
      </c>
      <c r="AO2182" s="3">
        <v>1</v>
      </c>
      <c r="AP2182" s="3"/>
      <c r="AQ2182" s="3"/>
      <c r="AR2182" s="3"/>
      <c r="AS2182" s="3"/>
      <c r="AT2182" s="3">
        <v>1</v>
      </c>
      <c r="AU2182" s="3">
        <v>1</v>
      </c>
      <c r="AV2182" s="3"/>
      <c r="AW2182" s="3"/>
      <c r="AX2182" s="10"/>
    </row>
    <row r="2183" spans="1:50" x14ac:dyDescent="0.35">
      <c r="A2183" s="27" t="s">
        <v>145</v>
      </c>
      <c r="B2183" s="3" t="s">
        <v>240</v>
      </c>
      <c r="C2183" s="3" t="s">
        <v>336</v>
      </c>
      <c r="D2183" s="3" t="s">
        <v>162</v>
      </c>
      <c r="E2183" s="145"/>
      <c r="F2183" s="145"/>
      <c r="G2183" s="145"/>
      <c r="H2183" s="145"/>
      <c r="I2183" s="145">
        <v>80.22</v>
      </c>
      <c r="J2183" s="145"/>
      <c r="K2183" s="145"/>
      <c r="L2183" s="145">
        <v>715</v>
      </c>
      <c r="M2183" s="145">
        <v>352.22</v>
      </c>
      <c r="N2183" s="145">
        <v>683</v>
      </c>
      <c r="O2183" s="145">
        <v>350.22</v>
      </c>
      <c r="P2183" s="145"/>
      <c r="Q2183" s="145"/>
      <c r="R2183" s="145"/>
      <c r="S2183" s="145"/>
      <c r="T2183" s="145">
        <v>80.22</v>
      </c>
      <c r="U2183" s="145">
        <v>250</v>
      </c>
      <c r="V2183" s="145"/>
      <c r="W2183" s="145"/>
      <c r="X2183" s="145">
        <v>80.22</v>
      </c>
      <c r="Y2183" s="145"/>
      <c r="Z2183" s="145">
        <v>80.22</v>
      </c>
      <c r="AA2183" s="145"/>
      <c r="AB2183" s="145"/>
      <c r="AC2183" s="145"/>
      <c r="AD2183" s="145"/>
      <c r="AE2183" s="145"/>
      <c r="AF2183" s="145"/>
      <c r="AG2183" s="145"/>
      <c r="AH2183" s="145"/>
      <c r="AI2183" s="145"/>
      <c r="AJ2183" s="145"/>
      <c r="AK2183" s="145"/>
      <c r="AL2183" s="145"/>
      <c r="AM2183" s="145">
        <v>80.22</v>
      </c>
      <c r="AN2183" s="145">
        <v>80.22</v>
      </c>
      <c r="AO2183" s="145"/>
      <c r="AP2183" s="145"/>
      <c r="AQ2183" s="145"/>
      <c r="AR2183" s="145"/>
      <c r="AS2183" s="145"/>
      <c r="AT2183" s="145"/>
      <c r="AU2183" s="145"/>
      <c r="AV2183" s="145"/>
      <c r="AW2183" s="145"/>
      <c r="AX2183" s="195"/>
    </row>
    <row r="2184" spans="1:50" x14ac:dyDescent="0.35">
      <c r="A2184" s="27" t="s">
        <v>145</v>
      </c>
      <c r="B2184" s="3" t="s">
        <v>240</v>
      </c>
      <c r="C2184" s="3" t="s">
        <v>336</v>
      </c>
      <c r="D2184" s="3" t="s">
        <v>166</v>
      </c>
      <c r="E2184" s="145"/>
      <c r="F2184" s="145"/>
      <c r="G2184" s="145"/>
      <c r="H2184" s="145"/>
      <c r="I2184" s="145">
        <v>80.22</v>
      </c>
      <c r="J2184" s="145"/>
      <c r="K2184" s="145"/>
      <c r="L2184" s="145">
        <v>715</v>
      </c>
      <c r="M2184" s="145">
        <v>176.11</v>
      </c>
      <c r="N2184" s="145">
        <v>683</v>
      </c>
      <c r="O2184" s="145">
        <v>175.11</v>
      </c>
      <c r="P2184" s="145"/>
      <c r="Q2184" s="145"/>
      <c r="R2184" s="145"/>
      <c r="S2184" s="145"/>
      <c r="T2184" s="145">
        <v>80.22</v>
      </c>
      <c r="U2184" s="145">
        <v>250</v>
      </c>
      <c r="V2184" s="145"/>
      <c r="W2184" s="145"/>
      <c r="X2184" s="145">
        <v>80.22</v>
      </c>
      <c r="Y2184" s="145"/>
      <c r="Z2184" s="145">
        <v>80.22</v>
      </c>
      <c r="AA2184" s="145"/>
      <c r="AB2184" s="145"/>
      <c r="AC2184" s="145"/>
      <c r="AD2184" s="145"/>
      <c r="AE2184" s="145"/>
      <c r="AF2184" s="145"/>
      <c r="AG2184" s="145"/>
      <c r="AH2184" s="145"/>
      <c r="AI2184" s="145"/>
      <c r="AJ2184" s="145"/>
      <c r="AK2184" s="145"/>
      <c r="AL2184" s="145"/>
      <c r="AM2184" s="145">
        <v>80.22</v>
      </c>
      <c r="AN2184" s="145">
        <v>80.22</v>
      </c>
      <c r="AO2184" s="145"/>
      <c r="AP2184" s="145"/>
      <c r="AQ2184" s="145"/>
      <c r="AR2184" s="145"/>
      <c r="AS2184" s="145"/>
      <c r="AT2184" s="145"/>
      <c r="AU2184" s="145"/>
      <c r="AV2184" s="145"/>
      <c r="AW2184" s="145"/>
      <c r="AX2184" s="195"/>
    </row>
    <row r="2185" spans="1:50" x14ac:dyDescent="0.35">
      <c r="A2185" s="27" t="s">
        <v>145</v>
      </c>
      <c r="B2185" s="3" t="s">
        <v>240</v>
      </c>
      <c r="C2185" s="3" t="s">
        <v>336</v>
      </c>
      <c r="D2185" s="3" t="s">
        <v>327</v>
      </c>
      <c r="E2185" s="3"/>
      <c r="F2185" s="3"/>
      <c r="G2185" s="3"/>
      <c r="H2185" s="3"/>
      <c r="I2185" s="3">
        <v>1</v>
      </c>
      <c r="J2185" s="3"/>
      <c r="K2185" s="3"/>
      <c r="L2185" s="3">
        <v>2</v>
      </c>
      <c r="M2185" s="3">
        <v>2</v>
      </c>
      <c r="N2185" s="3">
        <v>2</v>
      </c>
      <c r="O2185" s="3">
        <v>2</v>
      </c>
      <c r="P2185" s="3"/>
      <c r="Q2185" s="3"/>
      <c r="R2185" s="3"/>
      <c r="S2185" s="3"/>
      <c r="T2185" s="3">
        <v>1</v>
      </c>
      <c r="U2185" s="3">
        <v>2</v>
      </c>
      <c r="V2185" s="3"/>
      <c r="W2185" s="3"/>
      <c r="X2185" s="3">
        <v>1</v>
      </c>
      <c r="Y2185" s="3"/>
      <c r="Z2185" s="3">
        <v>1</v>
      </c>
      <c r="AA2185" s="3"/>
      <c r="AB2185" s="3"/>
      <c r="AC2185" s="3"/>
      <c r="AD2185" s="3"/>
      <c r="AE2185" s="3"/>
      <c r="AF2185" s="3"/>
      <c r="AG2185" s="3"/>
      <c r="AH2185" s="3"/>
      <c r="AI2185" s="3"/>
      <c r="AJ2185" s="3"/>
      <c r="AK2185" s="3"/>
      <c r="AL2185" s="3"/>
      <c r="AM2185" s="3">
        <v>1</v>
      </c>
      <c r="AN2185" s="3">
        <v>1</v>
      </c>
      <c r="AO2185" s="3"/>
      <c r="AP2185" s="3"/>
      <c r="AQ2185" s="3"/>
      <c r="AR2185" s="3"/>
      <c r="AS2185" s="3"/>
      <c r="AT2185" s="3"/>
      <c r="AU2185" s="3"/>
      <c r="AV2185" s="3"/>
      <c r="AW2185" s="3"/>
      <c r="AX2185" s="10"/>
    </row>
    <row r="2186" spans="1:50" x14ac:dyDescent="0.35">
      <c r="A2186" s="27" t="s">
        <v>145</v>
      </c>
      <c r="B2186" s="3" t="s">
        <v>240</v>
      </c>
      <c r="C2186" s="3" t="s">
        <v>336</v>
      </c>
      <c r="D2186" s="3" t="s">
        <v>167</v>
      </c>
      <c r="E2186" s="3"/>
      <c r="F2186" s="3"/>
      <c r="G2186" s="3"/>
      <c r="H2186" s="3"/>
      <c r="I2186" s="3">
        <v>0</v>
      </c>
      <c r="J2186" s="3"/>
      <c r="K2186" s="3"/>
      <c r="L2186" s="3">
        <v>0</v>
      </c>
      <c r="M2186" s="3">
        <v>0</v>
      </c>
      <c r="N2186" s="3">
        <v>0</v>
      </c>
      <c r="O2186" s="3">
        <v>0</v>
      </c>
      <c r="P2186" s="3"/>
      <c r="Q2186" s="3"/>
      <c r="R2186" s="3"/>
      <c r="S2186" s="3"/>
      <c r="T2186" s="3">
        <v>0</v>
      </c>
      <c r="U2186" s="3">
        <v>0</v>
      </c>
      <c r="V2186" s="3"/>
      <c r="W2186" s="3"/>
      <c r="X2186" s="3">
        <v>0</v>
      </c>
      <c r="Y2186" s="3"/>
      <c r="Z2186" s="3">
        <v>0</v>
      </c>
      <c r="AA2186" s="3"/>
      <c r="AB2186" s="3"/>
      <c r="AC2186" s="3"/>
      <c r="AD2186" s="3"/>
      <c r="AE2186" s="3"/>
      <c r="AF2186" s="3"/>
      <c r="AG2186" s="3"/>
      <c r="AH2186" s="3"/>
      <c r="AI2186" s="3"/>
      <c r="AJ2186" s="3"/>
      <c r="AK2186" s="3"/>
      <c r="AL2186" s="3"/>
      <c r="AM2186" s="3">
        <v>0</v>
      </c>
      <c r="AN2186" s="3">
        <v>0</v>
      </c>
      <c r="AO2186" s="3"/>
      <c r="AP2186" s="3"/>
      <c r="AQ2186" s="3"/>
      <c r="AR2186" s="3"/>
      <c r="AS2186" s="3"/>
      <c r="AT2186" s="3"/>
      <c r="AU2186" s="3"/>
      <c r="AV2186" s="3"/>
      <c r="AW2186" s="3"/>
      <c r="AX2186" s="10"/>
    </row>
    <row r="2187" spans="1:50" x14ac:dyDescent="0.35">
      <c r="A2187" s="27" t="s">
        <v>145</v>
      </c>
      <c r="B2187" s="3" t="s">
        <v>240</v>
      </c>
      <c r="C2187" s="3" t="s">
        <v>336</v>
      </c>
      <c r="D2187" s="3" t="s">
        <v>132</v>
      </c>
      <c r="E2187" s="3"/>
      <c r="F2187" s="3"/>
      <c r="G2187" s="3"/>
      <c r="H2187" s="3"/>
      <c r="I2187" s="3">
        <v>1</v>
      </c>
      <c r="J2187" s="3"/>
      <c r="K2187" s="3"/>
      <c r="L2187" s="3">
        <v>1</v>
      </c>
      <c r="M2187" s="3">
        <v>2</v>
      </c>
      <c r="N2187" s="3">
        <v>1</v>
      </c>
      <c r="O2187" s="3">
        <v>2</v>
      </c>
      <c r="P2187" s="3"/>
      <c r="Q2187" s="3"/>
      <c r="R2187" s="3"/>
      <c r="S2187" s="3"/>
      <c r="T2187" s="3">
        <v>1</v>
      </c>
      <c r="U2187" s="3">
        <v>1</v>
      </c>
      <c r="V2187" s="3"/>
      <c r="W2187" s="3"/>
      <c r="X2187" s="3">
        <v>1</v>
      </c>
      <c r="Y2187" s="3"/>
      <c r="Z2187" s="3">
        <v>1</v>
      </c>
      <c r="AA2187" s="3"/>
      <c r="AB2187" s="3"/>
      <c r="AC2187" s="3"/>
      <c r="AD2187" s="3"/>
      <c r="AE2187" s="3"/>
      <c r="AF2187" s="3"/>
      <c r="AG2187" s="3"/>
      <c r="AH2187" s="3"/>
      <c r="AI2187" s="3"/>
      <c r="AJ2187" s="3"/>
      <c r="AK2187" s="3"/>
      <c r="AL2187" s="3"/>
      <c r="AM2187" s="3">
        <v>1</v>
      </c>
      <c r="AN2187" s="3">
        <v>1</v>
      </c>
      <c r="AO2187" s="3"/>
      <c r="AP2187" s="3"/>
      <c r="AQ2187" s="3"/>
      <c r="AR2187" s="3"/>
      <c r="AS2187" s="3"/>
      <c r="AT2187" s="3"/>
      <c r="AU2187" s="3"/>
      <c r="AV2187" s="3"/>
      <c r="AW2187" s="3"/>
      <c r="AX2187" s="10"/>
    </row>
    <row r="2188" spans="1:50" x14ac:dyDescent="0.35">
      <c r="A2188" s="27" t="s">
        <v>145</v>
      </c>
      <c r="B2188" s="3" t="s">
        <v>240</v>
      </c>
      <c r="C2188" s="3" t="s">
        <v>337</v>
      </c>
      <c r="D2188" s="3" t="s">
        <v>162</v>
      </c>
      <c r="E2188" s="145">
        <v>642.37</v>
      </c>
      <c r="F2188" s="145">
        <v>933.4</v>
      </c>
      <c r="G2188" s="145">
        <v>569.04</v>
      </c>
      <c r="H2188" s="145">
        <v>732.1</v>
      </c>
      <c r="I2188" s="145">
        <v>1170.0899999999999</v>
      </c>
      <c r="J2188" s="145">
        <v>1092.22</v>
      </c>
      <c r="K2188" s="145">
        <v>5395.66</v>
      </c>
      <c r="L2188" s="145">
        <v>5110.53</v>
      </c>
      <c r="M2188" s="145">
        <v>3838.75</v>
      </c>
      <c r="N2188" s="145">
        <v>3119.02</v>
      </c>
      <c r="O2188" s="145">
        <v>1672.57</v>
      </c>
      <c r="P2188" s="145">
        <v>1720.44</v>
      </c>
      <c r="Q2188" s="145">
        <v>1603.52</v>
      </c>
      <c r="R2188" s="145">
        <v>1491.14</v>
      </c>
      <c r="S2188" s="145">
        <v>3137.59</v>
      </c>
      <c r="T2188" s="145">
        <v>2414.34</v>
      </c>
      <c r="U2188" s="145">
        <v>3744.45</v>
      </c>
      <c r="V2188" s="145">
        <v>3312.26</v>
      </c>
      <c r="W2188" s="145">
        <v>4051.96</v>
      </c>
      <c r="X2188" s="145">
        <v>7241.2</v>
      </c>
      <c r="Y2188" s="145">
        <v>5220.83</v>
      </c>
      <c r="Z2188" s="145">
        <v>4630.1000000000004</v>
      </c>
      <c r="AA2188" s="145">
        <v>3901.4</v>
      </c>
      <c r="AB2188" s="145">
        <v>4588.42</v>
      </c>
      <c r="AC2188" s="145">
        <v>4503.6499999999996</v>
      </c>
      <c r="AD2188" s="145">
        <v>4333.63</v>
      </c>
      <c r="AE2188" s="145">
        <v>4408.07</v>
      </c>
      <c r="AF2188" s="145">
        <v>4777.91</v>
      </c>
      <c r="AG2188" s="145">
        <v>4563.22</v>
      </c>
      <c r="AH2188" s="145">
        <v>3133.16</v>
      </c>
      <c r="AI2188" s="145">
        <v>4007</v>
      </c>
      <c r="AJ2188" s="145">
        <v>5196.43</v>
      </c>
      <c r="AK2188" s="145">
        <v>5329.34</v>
      </c>
      <c r="AL2188" s="145">
        <v>4730.6499999999996</v>
      </c>
      <c r="AM2188" s="145">
        <v>6129.57</v>
      </c>
      <c r="AN2188" s="145">
        <v>4756.74</v>
      </c>
      <c r="AO2188" s="145">
        <v>4186.37</v>
      </c>
      <c r="AP2188" s="145">
        <v>2790.73</v>
      </c>
      <c r="AQ2188" s="145">
        <v>2765.2</v>
      </c>
      <c r="AR2188" s="145">
        <v>3110.72</v>
      </c>
      <c r="AS2188" s="145">
        <v>763.54</v>
      </c>
      <c r="AT2188" s="145">
        <v>720.81</v>
      </c>
      <c r="AU2188" s="145">
        <v>855.06</v>
      </c>
      <c r="AV2188" s="145">
        <v>535.08000000000004</v>
      </c>
      <c r="AW2188" s="145">
        <v>78.86</v>
      </c>
      <c r="AX2188" s="195">
        <v>585.30999999999995</v>
      </c>
    </row>
    <row r="2189" spans="1:50" x14ac:dyDescent="0.35">
      <c r="A2189" s="27" t="s">
        <v>145</v>
      </c>
      <c r="B2189" s="3" t="s">
        <v>240</v>
      </c>
      <c r="C2189" s="3" t="s">
        <v>337</v>
      </c>
      <c r="D2189" s="3" t="s">
        <v>166</v>
      </c>
      <c r="E2189" s="145">
        <v>160.59</v>
      </c>
      <c r="F2189" s="145">
        <v>233.35</v>
      </c>
      <c r="G2189" s="145">
        <v>189.68</v>
      </c>
      <c r="H2189" s="145">
        <v>146.41999999999999</v>
      </c>
      <c r="I2189" s="145">
        <v>195.02</v>
      </c>
      <c r="J2189" s="145">
        <v>273.06</v>
      </c>
      <c r="K2189" s="145">
        <v>1079.1300000000001</v>
      </c>
      <c r="L2189" s="145">
        <v>1022.11</v>
      </c>
      <c r="M2189" s="145">
        <v>479.84</v>
      </c>
      <c r="N2189" s="145">
        <v>779.76</v>
      </c>
      <c r="O2189" s="145">
        <v>238.94</v>
      </c>
      <c r="P2189" s="145">
        <v>286.74</v>
      </c>
      <c r="Q2189" s="145">
        <v>267.25</v>
      </c>
      <c r="R2189" s="145">
        <v>213.02</v>
      </c>
      <c r="S2189" s="145">
        <v>448.23</v>
      </c>
      <c r="T2189" s="145">
        <v>301.79000000000002</v>
      </c>
      <c r="U2189" s="145">
        <v>534.91999999999996</v>
      </c>
      <c r="V2189" s="145">
        <v>301.11</v>
      </c>
      <c r="W2189" s="145">
        <v>450.22</v>
      </c>
      <c r="X2189" s="145">
        <v>658.29</v>
      </c>
      <c r="Y2189" s="145">
        <v>580.09</v>
      </c>
      <c r="Z2189" s="145">
        <v>578.76</v>
      </c>
      <c r="AA2189" s="145">
        <v>557.34</v>
      </c>
      <c r="AB2189" s="145">
        <v>509.82</v>
      </c>
      <c r="AC2189" s="145">
        <v>750.61</v>
      </c>
      <c r="AD2189" s="145">
        <v>433.36</v>
      </c>
      <c r="AE2189" s="145">
        <v>440.81</v>
      </c>
      <c r="AF2189" s="145">
        <v>434.36</v>
      </c>
      <c r="AG2189" s="145">
        <v>456.32</v>
      </c>
      <c r="AH2189" s="145">
        <v>1044.3900000000001</v>
      </c>
      <c r="AI2189" s="145">
        <v>801.4</v>
      </c>
      <c r="AJ2189" s="145">
        <v>519.64</v>
      </c>
      <c r="AK2189" s="145">
        <v>484.49</v>
      </c>
      <c r="AL2189" s="145">
        <v>591.33000000000004</v>
      </c>
      <c r="AM2189" s="145">
        <v>510.8</v>
      </c>
      <c r="AN2189" s="145">
        <v>475.67</v>
      </c>
      <c r="AO2189" s="145">
        <v>697.73</v>
      </c>
      <c r="AP2189" s="145">
        <v>697.68</v>
      </c>
      <c r="AQ2189" s="145">
        <v>691.3</v>
      </c>
      <c r="AR2189" s="145">
        <v>1036.9100000000001</v>
      </c>
      <c r="AS2189" s="145">
        <v>381.77</v>
      </c>
      <c r="AT2189" s="145">
        <v>720.81</v>
      </c>
      <c r="AU2189" s="145">
        <v>427.53</v>
      </c>
      <c r="AV2189" s="145">
        <v>267.54000000000002</v>
      </c>
      <c r="AW2189" s="145">
        <v>78.86</v>
      </c>
      <c r="AX2189" s="195">
        <v>195.1</v>
      </c>
    </row>
    <row r="2190" spans="1:50" x14ac:dyDescent="0.35">
      <c r="A2190" s="27" t="s">
        <v>145</v>
      </c>
      <c r="B2190" s="3" t="s">
        <v>240</v>
      </c>
      <c r="C2190" s="3" t="s">
        <v>337</v>
      </c>
      <c r="D2190" s="3" t="s">
        <v>327</v>
      </c>
      <c r="E2190" s="3">
        <v>6</v>
      </c>
      <c r="F2190" s="3">
        <v>10</v>
      </c>
      <c r="G2190" s="3">
        <v>13</v>
      </c>
      <c r="H2190" s="3">
        <v>11</v>
      </c>
      <c r="I2190" s="3">
        <v>12</v>
      </c>
      <c r="J2190" s="3">
        <v>12</v>
      </c>
      <c r="K2190" s="3">
        <v>45</v>
      </c>
      <c r="L2190" s="3">
        <v>63</v>
      </c>
      <c r="M2190" s="3">
        <v>42</v>
      </c>
      <c r="N2190" s="3">
        <v>28</v>
      </c>
      <c r="O2190" s="3">
        <v>37</v>
      </c>
      <c r="P2190" s="3">
        <v>39</v>
      </c>
      <c r="Q2190" s="3">
        <v>40</v>
      </c>
      <c r="R2190" s="3">
        <v>73</v>
      </c>
      <c r="S2190" s="3">
        <v>52</v>
      </c>
      <c r="T2190" s="3">
        <v>44</v>
      </c>
      <c r="U2190" s="3">
        <v>59</v>
      </c>
      <c r="V2190" s="3">
        <v>65</v>
      </c>
      <c r="W2190" s="3">
        <v>74</v>
      </c>
      <c r="X2190" s="3">
        <v>104</v>
      </c>
      <c r="Y2190" s="3">
        <v>73</v>
      </c>
      <c r="Z2190" s="3">
        <v>70</v>
      </c>
      <c r="AA2190" s="3">
        <v>64</v>
      </c>
      <c r="AB2190" s="3">
        <v>67</v>
      </c>
      <c r="AC2190" s="3">
        <v>70</v>
      </c>
      <c r="AD2190" s="3">
        <v>66</v>
      </c>
      <c r="AE2190" s="3">
        <v>85</v>
      </c>
      <c r="AF2190" s="3">
        <v>74</v>
      </c>
      <c r="AG2190" s="3">
        <v>92</v>
      </c>
      <c r="AH2190" s="3">
        <v>52</v>
      </c>
      <c r="AI2190" s="3">
        <v>64</v>
      </c>
      <c r="AJ2190" s="3">
        <v>110</v>
      </c>
      <c r="AK2190" s="3">
        <v>187</v>
      </c>
      <c r="AL2190" s="3">
        <v>71</v>
      </c>
      <c r="AM2190" s="3">
        <v>152</v>
      </c>
      <c r="AN2190" s="3">
        <v>94</v>
      </c>
      <c r="AO2190" s="3">
        <v>118</v>
      </c>
      <c r="AP2190" s="3">
        <v>81</v>
      </c>
      <c r="AQ2190" s="3">
        <v>84</v>
      </c>
      <c r="AR2190" s="3">
        <v>50</v>
      </c>
      <c r="AS2190" s="3">
        <v>27</v>
      </c>
      <c r="AT2190" s="3">
        <v>26</v>
      </c>
      <c r="AU2190" s="3">
        <v>28</v>
      </c>
      <c r="AV2190" s="3">
        <v>6</v>
      </c>
      <c r="AW2190" s="3">
        <v>2</v>
      </c>
      <c r="AX2190" s="10">
        <v>6</v>
      </c>
    </row>
    <row r="2191" spans="1:50" x14ac:dyDescent="0.35">
      <c r="A2191" s="27" t="s">
        <v>145</v>
      </c>
      <c r="B2191" s="3" t="s">
        <v>240</v>
      </c>
      <c r="C2191" s="3" t="s">
        <v>337</v>
      </c>
      <c r="D2191" s="3" t="s">
        <v>167</v>
      </c>
      <c r="E2191" s="3">
        <v>167</v>
      </c>
      <c r="F2191" s="3">
        <v>214</v>
      </c>
      <c r="G2191" s="3">
        <v>134</v>
      </c>
      <c r="H2191" s="3">
        <v>158</v>
      </c>
      <c r="I2191" s="3">
        <v>331</v>
      </c>
      <c r="J2191" s="3">
        <v>330</v>
      </c>
      <c r="K2191" s="4">
        <v>1620</v>
      </c>
      <c r="L2191" s="4">
        <v>1213</v>
      </c>
      <c r="M2191" s="4">
        <v>1060</v>
      </c>
      <c r="N2191" s="3">
        <v>973</v>
      </c>
      <c r="O2191" s="3">
        <v>315</v>
      </c>
      <c r="P2191" s="3">
        <v>221</v>
      </c>
      <c r="Q2191" s="3">
        <v>137</v>
      </c>
      <c r="R2191" s="3">
        <v>173</v>
      </c>
      <c r="S2191" s="3">
        <v>666</v>
      </c>
      <c r="T2191" s="3">
        <v>443</v>
      </c>
      <c r="U2191" s="3">
        <v>785</v>
      </c>
      <c r="V2191" s="4">
        <v>1021</v>
      </c>
      <c r="W2191" s="4">
        <v>1000</v>
      </c>
      <c r="X2191" s="4">
        <v>1826</v>
      </c>
      <c r="Y2191" s="4">
        <v>1384</v>
      </c>
      <c r="Z2191" s="4">
        <v>1109</v>
      </c>
      <c r="AA2191" s="3">
        <v>926</v>
      </c>
      <c r="AB2191" s="4">
        <v>1096</v>
      </c>
      <c r="AC2191" s="4">
        <v>1083</v>
      </c>
      <c r="AD2191" s="4">
        <v>1016</v>
      </c>
      <c r="AE2191" s="3">
        <v>986</v>
      </c>
      <c r="AF2191" s="4">
        <v>1145</v>
      </c>
      <c r="AG2191" s="3">
        <v>970</v>
      </c>
      <c r="AH2191" s="3">
        <v>757</v>
      </c>
      <c r="AI2191" s="4">
        <v>1023</v>
      </c>
      <c r="AJ2191" s="4">
        <v>1171</v>
      </c>
      <c r="AK2191" s="4">
        <v>1094</v>
      </c>
      <c r="AL2191" s="4">
        <v>1144</v>
      </c>
      <c r="AM2191" s="4">
        <v>1192</v>
      </c>
      <c r="AN2191" s="4">
        <v>1059</v>
      </c>
      <c r="AO2191" s="3">
        <v>570</v>
      </c>
      <c r="AP2191" s="3">
        <v>533</v>
      </c>
      <c r="AQ2191" s="3">
        <v>471</v>
      </c>
      <c r="AR2191" s="3">
        <v>826</v>
      </c>
      <c r="AS2191" s="3">
        <v>22</v>
      </c>
      <c r="AT2191" s="3">
        <v>13</v>
      </c>
      <c r="AU2191" s="3">
        <v>40</v>
      </c>
      <c r="AV2191" s="3">
        <v>128</v>
      </c>
      <c r="AW2191" s="3">
        <v>4</v>
      </c>
      <c r="AX2191" s="10">
        <v>154</v>
      </c>
    </row>
    <row r="2192" spans="1:50" x14ac:dyDescent="0.35">
      <c r="A2192" s="27" t="s">
        <v>145</v>
      </c>
      <c r="B2192" s="3" t="s">
        <v>240</v>
      </c>
      <c r="C2192" s="3" t="s">
        <v>337</v>
      </c>
      <c r="D2192" s="3" t="s">
        <v>132</v>
      </c>
      <c r="E2192" s="3">
        <v>4</v>
      </c>
      <c r="F2192" s="3">
        <v>4</v>
      </c>
      <c r="G2192" s="3">
        <v>3</v>
      </c>
      <c r="H2192" s="3">
        <v>5</v>
      </c>
      <c r="I2192" s="3">
        <v>6</v>
      </c>
      <c r="J2192" s="3">
        <v>4</v>
      </c>
      <c r="K2192" s="3">
        <v>5</v>
      </c>
      <c r="L2192" s="3">
        <v>5</v>
      </c>
      <c r="M2192" s="3">
        <v>8</v>
      </c>
      <c r="N2192" s="3">
        <v>4</v>
      </c>
      <c r="O2192" s="3">
        <v>7</v>
      </c>
      <c r="P2192" s="3">
        <v>6</v>
      </c>
      <c r="Q2192" s="3">
        <v>6</v>
      </c>
      <c r="R2192" s="3">
        <v>7</v>
      </c>
      <c r="S2192" s="3">
        <v>7</v>
      </c>
      <c r="T2192" s="3">
        <v>8</v>
      </c>
      <c r="U2192" s="3">
        <v>7</v>
      </c>
      <c r="V2192" s="3">
        <v>11</v>
      </c>
      <c r="W2192" s="3">
        <v>9</v>
      </c>
      <c r="X2192" s="3">
        <v>11</v>
      </c>
      <c r="Y2192" s="3">
        <v>9</v>
      </c>
      <c r="Z2192" s="3">
        <v>8</v>
      </c>
      <c r="AA2192" s="3">
        <v>7</v>
      </c>
      <c r="AB2192" s="3">
        <v>9</v>
      </c>
      <c r="AC2192" s="3">
        <v>6</v>
      </c>
      <c r="AD2192" s="3">
        <v>10</v>
      </c>
      <c r="AE2192" s="3">
        <v>10</v>
      </c>
      <c r="AF2192" s="3">
        <v>11</v>
      </c>
      <c r="AG2192" s="3">
        <v>10</v>
      </c>
      <c r="AH2192" s="3">
        <v>3</v>
      </c>
      <c r="AI2192" s="3">
        <v>5</v>
      </c>
      <c r="AJ2192" s="3">
        <v>10</v>
      </c>
      <c r="AK2192" s="3">
        <v>11</v>
      </c>
      <c r="AL2192" s="3">
        <v>8</v>
      </c>
      <c r="AM2192" s="3">
        <v>12</v>
      </c>
      <c r="AN2192" s="3">
        <v>10</v>
      </c>
      <c r="AO2192" s="3">
        <v>6</v>
      </c>
      <c r="AP2192" s="3">
        <v>4</v>
      </c>
      <c r="AQ2192" s="3">
        <v>4</v>
      </c>
      <c r="AR2192" s="3">
        <v>3</v>
      </c>
      <c r="AS2192" s="3">
        <v>2</v>
      </c>
      <c r="AT2192" s="3">
        <v>1</v>
      </c>
      <c r="AU2192" s="3">
        <v>2</v>
      </c>
      <c r="AV2192" s="3">
        <v>2</v>
      </c>
      <c r="AW2192" s="3">
        <v>1</v>
      </c>
      <c r="AX2192" s="10">
        <v>3</v>
      </c>
    </row>
    <row r="2193" spans="1:50" x14ac:dyDescent="0.35">
      <c r="A2193" s="27" t="s">
        <v>145</v>
      </c>
      <c r="B2193" s="3" t="s">
        <v>240</v>
      </c>
      <c r="C2193" s="3" t="s">
        <v>339</v>
      </c>
      <c r="D2193" s="3" t="s">
        <v>162</v>
      </c>
      <c r="E2193" s="145">
        <v>7498.64</v>
      </c>
      <c r="F2193" s="145">
        <v>3692.36</v>
      </c>
      <c r="G2193" s="145">
        <v>3926.12</v>
      </c>
      <c r="H2193" s="145">
        <v>3380.24</v>
      </c>
      <c r="I2193" s="145">
        <v>3810.86</v>
      </c>
      <c r="J2193" s="145">
        <v>2802.66</v>
      </c>
      <c r="K2193" s="145">
        <v>5140.18</v>
      </c>
      <c r="L2193" s="145">
        <v>4437.8999999999996</v>
      </c>
      <c r="M2193" s="145">
        <v>3340.47</v>
      </c>
      <c r="N2193" s="145">
        <v>2691.45</v>
      </c>
      <c r="O2193" s="145">
        <v>3615.89</v>
      </c>
      <c r="P2193" s="145">
        <v>3236.7</v>
      </c>
      <c r="Q2193" s="145">
        <v>9051.3799999999992</v>
      </c>
      <c r="R2193" s="145">
        <v>4113.99</v>
      </c>
      <c r="S2193" s="145">
        <v>6044.67</v>
      </c>
      <c r="T2193" s="145">
        <v>6523.62</v>
      </c>
      <c r="U2193" s="145">
        <v>8115.97</v>
      </c>
      <c r="V2193" s="145">
        <v>6976.91</v>
      </c>
      <c r="W2193" s="145">
        <v>5840.08</v>
      </c>
      <c r="X2193" s="145">
        <v>3687.84</v>
      </c>
      <c r="Y2193" s="145">
        <v>3694.55</v>
      </c>
      <c r="Z2193" s="145">
        <v>3553.92</v>
      </c>
      <c r="AA2193" s="145">
        <v>4652.74</v>
      </c>
      <c r="AB2193" s="145">
        <v>5186.4799999999996</v>
      </c>
      <c r="AC2193" s="145">
        <v>3642.17</v>
      </c>
      <c r="AD2193" s="145">
        <v>5651.34</v>
      </c>
      <c r="AE2193" s="145">
        <v>4007.75</v>
      </c>
      <c r="AF2193" s="145">
        <v>2564.15</v>
      </c>
      <c r="AG2193" s="145">
        <v>2937.18</v>
      </c>
      <c r="AH2193" s="145">
        <v>2716.8</v>
      </c>
      <c r="AI2193" s="145">
        <v>3484.29</v>
      </c>
      <c r="AJ2193" s="145">
        <v>2790.43</v>
      </c>
      <c r="AK2193" s="145">
        <v>1529.32</v>
      </c>
      <c r="AL2193" s="145">
        <v>3512.46</v>
      </c>
      <c r="AM2193" s="145">
        <v>2800.58</v>
      </c>
      <c r="AN2193" s="145">
        <v>1977.17</v>
      </c>
      <c r="AO2193" s="145">
        <v>4198.59</v>
      </c>
      <c r="AP2193" s="145">
        <v>4471.6499999999996</v>
      </c>
      <c r="AQ2193" s="145">
        <v>3228.89</v>
      </c>
      <c r="AR2193" s="145">
        <v>1271.93</v>
      </c>
      <c r="AS2193" s="145">
        <v>2089.8000000000002</v>
      </c>
      <c r="AT2193" s="145">
        <v>2154.9499999999998</v>
      </c>
      <c r="AU2193" s="145">
        <v>4563.1400000000003</v>
      </c>
      <c r="AV2193" s="145">
        <v>4827.1400000000003</v>
      </c>
      <c r="AW2193" s="145">
        <v>3144.53</v>
      </c>
      <c r="AX2193" s="195">
        <v>2611.4299999999998</v>
      </c>
    </row>
    <row r="2194" spans="1:50" x14ac:dyDescent="0.35">
      <c r="A2194" s="27" t="s">
        <v>145</v>
      </c>
      <c r="B2194" s="3" t="s">
        <v>240</v>
      </c>
      <c r="C2194" s="3" t="s">
        <v>339</v>
      </c>
      <c r="D2194" s="3" t="s">
        <v>166</v>
      </c>
      <c r="E2194" s="145">
        <v>833.18</v>
      </c>
      <c r="F2194" s="145">
        <v>527.48</v>
      </c>
      <c r="G2194" s="145">
        <v>490.77</v>
      </c>
      <c r="H2194" s="145">
        <v>422.53</v>
      </c>
      <c r="I2194" s="145">
        <v>544.41</v>
      </c>
      <c r="J2194" s="145">
        <v>400.38</v>
      </c>
      <c r="K2194" s="145">
        <v>642.52</v>
      </c>
      <c r="L2194" s="145">
        <v>493.1</v>
      </c>
      <c r="M2194" s="145">
        <v>334.05</v>
      </c>
      <c r="N2194" s="145">
        <v>244.68</v>
      </c>
      <c r="O2194" s="145">
        <v>401.77</v>
      </c>
      <c r="P2194" s="145">
        <v>323.67</v>
      </c>
      <c r="Q2194" s="145">
        <v>646.53</v>
      </c>
      <c r="R2194" s="145">
        <v>342.83</v>
      </c>
      <c r="S2194" s="145">
        <v>549.52</v>
      </c>
      <c r="T2194" s="145">
        <v>593.05999999999995</v>
      </c>
      <c r="U2194" s="145">
        <v>811.6</v>
      </c>
      <c r="V2194" s="145">
        <v>634.26</v>
      </c>
      <c r="W2194" s="145">
        <v>530.91999999999996</v>
      </c>
      <c r="X2194" s="145">
        <v>460.98</v>
      </c>
      <c r="Y2194" s="145">
        <v>284.2</v>
      </c>
      <c r="Z2194" s="145">
        <v>394.88</v>
      </c>
      <c r="AA2194" s="145">
        <v>516.97</v>
      </c>
      <c r="AB2194" s="145">
        <v>471.5</v>
      </c>
      <c r="AC2194" s="145">
        <v>331.11</v>
      </c>
      <c r="AD2194" s="145">
        <v>627.92999999999995</v>
      </c>
      <c r="AE2194" s="145">
        <v>400.78</v>
      </c>
      <c r="AF2194" s="145">
        <v>256.42</v>
      </c>
      <c r="AG2194" s="145">
        <v>267.02</v>
      </c>
      <c r="AH2194" s="145">
        <v>246.98</v>
      </c>
      <c r="AI2194" s="145">
        <v>387.14</v>
      </c>
      <c r="AJ2194" s="145">
        <v>279.04000000000002</v>
      </c>
      <c r="AK2194" s="145">
        <v>305.86</v>
      </c>
      <c r="AL2194" s="145">
        <v>292.70999999999998</v>
      </c>
      <c r="AM2194" s="145">
        <v>280.06</v>
      </c>
      <c r="AN2194" s="145">
        <v>197.72</v>
      </c>
      <c r="AO2194" s="145">
        <v>419.86</v>
      </c>
      <c r="AP2194" s="145">
        <v>447.17</v>
      </c>
      <c r="AQ2194" s="145">
        <v>358.77</v>
      </c>
      <c r="AR2194" s="145">
        <v>317.98</v>
      </c>
      <c r="AS2194" s="145">
        <v>348.3</v>
      </c>
      <c r="AT2194" s="145">
        <v>307.85000000000002</v>
      </c>
      <c r="AU2194" s="145">
        <v>651.88</v>
      </c>
      <c r="AV2194" s="145">
        <v>438.83</v>
      </c>
      <c r="AW2194" s="145">
        <v>449.22</v>
      </c>
      <c r="AX2194" s="195">
        <v>290.16000000000003</v>
      </c>
    </row>
    <row r="2195" spans="1:50" x14ac:dyDescent="0.35">
      <c r="A2195" s="27" t="s">
        <v>145</v>
      </c>
      <c r="B2195" s="3" t="s">
        <v>240</v>
      </c>
      <c r="C2195" s="3" t="s">
        <v>339</v>
      </c>
      <c r="D2195" s="3" t="s">
        <v>327</v>
      </c>
      <c r="E2195" s="3">
        <v>48</v>
      </c>
      <c r="F2195" s="3">
        <v>27</v>
      </c>
      <c r="G2195" s="3">
        <v>29</v>
      </c>
      <c r="H2195" s="3">
        <v>33</v>
      </c>
      <c r="I2195" s="3">
        <v>43</v>
      </c>
      <c r="J2195" s="3">
        <v>46</v>
      </c>
      <c r="K2195" s="3">
        <v>62</v>
      </c>
      <c r="L2195" s="3">
        <v>65</v>
      </c>
      <c r="M2195" s="3">
        <v>56</v>
      </c>
      <c r="N2195" s="3">
        <v>47</v>
      </c>
      <c r="O2195" s="3">
        <v>46</v>
      </c>
      <c r="P2195" s="3">
        <v>35</v>
      </c>
      <c r="Q2195" s="3">
        <v>109</v>
      </c>
      <c r="R2195" s="3">
        <v>59</v>
      </c>
      <c r="S2195" s="3">
        <v>77</v>
      </c>
      <c r="T2195" s="3">
        <v>70</v>
      </c>
      <c r="U2195" s="3">
        <v>93</v>
      </c>
      <c r="V2195" s="3">
        <v>90</v>
      </c>
      <c r="W2195" s="3">
        <v>83</v>
      </c>
      <c r="X2195" s="3">
        <v>53</v>
      </c>
      <c r="Y2195" s="3">
        <v>59</v>
      </c>
      <c r="Z2195" s="3">
        <v>52</v>
      </c>
      <c r="AA2195" s="3">
        <v>51</v>
      </c>
      <c r="AB2195" s="3">
        <v>55</v>
      </c>
      <c r="AC2195" s="3">
        <v>69</v>
      </c>
      <c r="AD2195" s="3">
        <v>65</v>
      </c>
      <c r="AE2195" s="3">
        <v>92</v>
      </c>
      <c r="AF2195" s="3">
        <v>53</v>
      </c>
      <c r="AG2195" s="3">
        <v>49</v>
      </c>
      <c r="AH2195" s="3">
        <v>58</v>
      </c>
      <c r="AI2195" s="3">
        <v>53</v>
      </c>
      <c r="AJ2195" s="3">
        <v>49</v>
      </c>
      <c r="AK2195" s="3">
        <v>25</v>
      </c>
      <c r="AL2195" s="3">
        <v>63</v>
      </c>
      <c r="AM2195" s="3">
        <v>39</v>
      </c>
      <c r="AN2195" s="3">
        <v>27</v>
      </c>
      <c r="AO2195" s="3">
        <v>50</v>
      </c>
      <c r="AP2195" s="3">
        <v>45</v>
      </c>
      <c r="AQ2195" s="3">
        <v>32</v>
      </c>
      <c r="AR2195" s="3">
        <v>34</v>
      </c>
      <c r="AS2195" s="3">
        <v>40</v>
      </c>
      <c r="AT2195" s="3">
        <v>27</v>
      </c>
      <c r="AU2195" s="3">
        <v>77</v>
      </c>
      <c r="AV2195" s="3">
        <v>68</v>
      </c>
      <c r="AW2195" s="3">
        <v>59</v>
      </c>
      <c r="AX2195" s="10">
        <v>45</v>
      </c>
    </row>
    <row r="2196" spans="1:50" x14ac:dyDescent="0.35">
      <c r="A2196" s="27" t="s">
        <v>145</v>
      </c>
      <c r="B2196" s="3" t="s">
        <v>240</v>
      </c>
      <c r="C2196" s="3" t="s">
        <v>339</v>
      </c>
      <c r="D2196" s="3" t="s">
        <v>167</v>
      </c>
      <c r="E2196" s="4">
        <v>2101</v>
      </c>
      <c r="F2196" s="4">
        <v>1025</v>
      </c>
      <c r="G2196" s="4">
        <v>1214</v>
      </c>
      <c r="H2196" s="3">
        <v>915</v>
      </c>
      <c r="I2196" s="4">
        <v>1060</v>
      </c>
      <c r="J2196" s="3">
        <v>877</v>
      </c>
      <c r="K2196" s="4">
        <v>1680</v>
      </c>
      <c r="L2196" s="4">
        <v>1358</v>
      </c>
      <c r="M2196" s="4">
        <v>1024</v>
      </c>
      <c r="N2196" s="3">
        <v>960</v>
      </c>
      <c r="O2196" s="4">
        <v>1251</v>
      </c>
      <c r="P2196" s="3">
        <v>950</v>
      </c>
      <c r="Q2196" s="4">
        <v>3027</v>
      </c>
      <c r="R2196" s="4">
        <v>1342</v>
      </c>
      <c r="S2196" s="4">
        <v>1921</v>
      </c>
      <c r="T2196" s="4">
        <v>2057</v>
      </c>
      <c r="U2196" s="4">
        <v>2587</v>
      </c>
      <c r="V2196" s="4">
        <v>2397</v>
      </c>
      <c r="W2196" s="4">
        <v>2020</v>
      </c>
      <c r="X2196" s="4">
        <v>1316</v>
      </c>
      <c r="Y2196" s="4">
        <v>1317</v>
      </c>
      <c r="Z2196" s="4">
        <v>1284</v>
      </c>
      <c r="AA2196" s="4">
        <v>1496</v>
      </c>
      <c r="AB2196" s="4">
        <v>1714</v>
      </c>
      <c r="AC2196" s="4">
        <v>1222</v>
      </c>
      <c r="AD2196" s="4">
        <v>1819</v>
      </c>
      <c r="AE2196" s="4">
        <v>1248</v>
      </c>
      <c r="AF2196" s="3">
        <v>888</v>
      </c>
      <c r="AG2196" s="4">
        <v>1566</v>
      </c>
      <c r="AH2196" s="3">
        <v>982</v>
      </c>
      <c r="AI2196" s="4">
        <v>1257</v>
      </c>
      <c r="AJ2196" s="3">
        <v>938</v>
      </c>
      <c r="AK2196" s="3">
        <v>530</v>
      </c>
      <c r="AL2196" s="4">
        <v>1185</v>
      </c>
      <c r="AM2196" s="3">
        <v>982</v>
      </c>
      <c r="AN2196" s="3">
        <v>741</v>
      </c>
      <c r="AO2196" s="4">
        <v>1461</v>
      </c>
      <c r="AP2196" s="4">
        <v>1483</v>
      </c>
      <c r="AQ2196" s="4">
        <v>1017</v>
      </c>
      <c r="AR2196" s="3">
        <v>509</v>
      </c>
      <c r="AS2196" s="3">
        <v>796</v>
      </c>
      <c r="AT2196" s="3">
        <v>864</v>
      </c>
      <c r="AU2196" s="4">
        <v>1966</v>
      </c>
      <c r="AV2196" s="4">
        <v>2050</v>
      </c>
      <c r="AW2196" s="4">
        <v>1239</v>
      </c>
      <c r="AX2196" s="16">
        <v>1044</v>
      </c>
    </row>
    <row r="2197" spans="1:50" x14ac:dyDescent="0.35">
      <c r="A2197" s="27" t="s">
        <v>145</v>
      </c>
      <c r="B2197" s="3" t="s">
        <v>240</v>
      </c>
      <c r="C2197" s="3" t="s">
        <v>339</v>
      </c>
      <c r="D2197" s="3" t="s">
        <v>132</v>
      </c>
      <c r="E2197" s="3">
        <v>9</v>
      </c>
      <c r="F2197" s="3">
        <v>7</v>
      </c>
      <c r="G2197" s="3">
        <v>8</v>
      </c>
      <c r="H2197" s="3">
        <v>8</v>
      </c>
      <c r="I2197" s="3">
        <v>7</v>
      </c>
      <c r="J2197" s="3">
        <v>7</v>
      </c>
      <c r="K2197" s="3">
        <v>8</v>
      </c>
      <c r="L2197" s="3">
        <v>9</v>
      </c>
      <c r="M2197" s="3">
        <v>10</v>
      </c>
      <c r="N2197" s="3">
        <v>11</v>
      </c>
      <c r="O2197" s="3">
        <v>9</v>
      </c>
      <c r="P2197" s="3">
        <v>10</v>
      </c>
      <c r="Q2197" s="3">
        <v>14</v>
      </c>
      <c r="R2197" s="3">
        <v>12</v>
      </c>
      <c r="S2197" s="3">
        <v>11</v>
      </c>
      <c r="T2197" s="3">
        <v>11</v>
      </c>
      <c r="U2197" s="3">
        <v>10</v>
      </c>
      <c r="V2197" s="3">
        <v>11</v>
      </c>
      <c r="W2197" s="3">
        <v>11</v>
      </c>
      <c r="X2197" s="3">
        <v>8</v>
      </c>
      <c r="Y2197" s="3">
        <v>13</v>
      </c>
      <c r="Z2197" s="3">
        <v>9</v>
      </c>
      <c r="AA2197" s="3">
        <v>9</v>
      </c>
      <c r="AB2197" s="3">
        <v>11</v>
      </c>
      <c r="AC2197" s="3">
        <v>11</v>
      </c>
      <c r="AD2197" s="3">
        <v>9</v>
      </c>
      <c r="AE2197" s="3">
        <v>10</v>
      </c>
      <c r="AF2197" s="3">
        <v>10</v>
      </c>
      <c r="AG2197" s="3">
        <v>11</v>
      </c>
      <c r="AH2197" s="3">
        <v>11</v>
      </c>
      <c r="AI2197" s="3">
        <v>9</v>
      </c>
      <c r="AJ2197" s="3">
        <v>10</v>
      </c>
      <c r="AK2197" s="3">
        <v>5</v>
      </c>
      <c r="AL2197" s="3">
        <v>12</v>
      </c>
      <c r="AM2197" s="3">
        <v>10</v>
      </c>
      <c r="AN2197" s="3">
        <v>10</v>
      </c>
      <c r="AO2197" s="3">
        <v>10</v>
      </c>
      <c r="AP2197" s="3">
        <v>10</v>
      </c>
      <c r="AQ2197" s="3">
        <v>9</v>
      </c>
      <c r="AR2197" s="3">
        <v>4</v>
      </c>
      <c r="AS2197" s="3">
        <v>6</v>
      </c>
      <c r="AT2197" s="3">
        <v>7</v>
      </c>
      <c r="AU2197" s="3">
        <v>7</v>
      </c>
      <c r="AV2197" s="3">
        <v>11</v>
      </c>
      <c r="AW2197" s="3">
        <v>7</v>
      </c>
      <c r="AX2197" s="10">
        <v>9</v>
      </c>
    </row>
    <row r="2198" spans="1:50" x14ac:dyDescent="0.35">
      <c r="A2198" s="27" t="s">
        <v>146</v>
      </c>
      <c r="B2198" s="3" t="s">
        <v>129</v>
      </c>
      <c r="C2198" s="3" t="s">
        <v>129</v>
      </c>
      <c r="D2198" s="3" t="s">
        <v>162</v>
      </c>
      <c r="E2198" s="145">
        <v>8222772.2400000002</v>
      </c>
      <c r="F2198" s="145">
        <v>7689308.4000000004</v>
      </c>
      <c r="G2198" s="145">
        <v>8744991.2599999998</v>
      </c>
      <c r="H2198" s="145">
        <v>7803085.6600000001</v>
      </c>
      <c r="I2198" s="145">
        <v>8295393.0300000003</v>
      </c>
      <c r="J2198" s="145">
        <v>8667051.9299999997</v>
      </c>
      <c r="K2198" s="145">
        <v>7125747.3399999999</v>
      </c>
      <c r="L2198" s="145">
        <v>7120831.6200000001</v>
      </c>
      <c r="M2198" s="145">
        <v>6562578.29</v>
      </c>
      <c r="N2198" s="145">
        <v>7037331.5199999996</v>
      </c>
      <c r="O2198" s="145">
        <v>7007975.0899999999</v>
      </c>
      <c r="P2198" s="145">
        <v>6414701.75</v>
      </c>
      <c r="Q2198" s="145">
        <v>6658340.4299999997</v>
      </c>
      <c r="R2198" s="145">
        <v>6474212.6799999997</v>
      </c>
      <c r="S2198" s="145">
        <v>6825225.5099999998</v>
      </c>
      <c r="T2198" s="145">
        <v>6770879.8899999997</v>
      </c>
      <c r="U2198" s="145">
        <v>7411448.7999999998</v>
      </c>
      <c r="V2198" s="145">
        <v>7097396.9199999999</v>
      </c>
      <c r="W2198" s="145">
        <v>7257187.4699999997</v>
      </c>
      <c r="X2198" s="145">
        <v>8028754.5099999998</v>
      </c>
      <c r="Y2198" s="145">
        <v>7214371.9199999999</v>
      </c>
      <c r="Z2198" s="145">
        <v>8704416.7300000004</v>
      </c>
      <c r="AA2198" s="145">
        <v>7662415.1399999997</v>
      </c>
      <c r="AB2198" s="145">
        <v>7316847.5099999998</v>
      </c>
      <c r="AC2198" s="145">
        <v>8892424.8900000006</v>
      </c>
      <c r="AD2198" s="145">
        <v>8440447.5999999996</v>
      </c>
      <c r="AE2198" s="145">
        <v>9211689.1799999997</v>
      </c>
      <c r="AF2198" s="145">
        <v>9289984.8300000001</v>
      </c>
      <c r="AG2198" s="145">
        <v>9650702.0299999993</v>
      </c>
      <c r="AH2198" s="145">
        <v>7825041.9800000004</v>
      </c>
      <c r="AI2198" s="145">
        <v>8614379.4800000004</v>
      </c>
      <c r="AJ2198" s="145">
        <v>8684890.0800000001</v>
      </c>
      <c r="AK2198" s="145">
        <v>8291530.29</v>
      </c>
      <c r="AL2198" s="145">
        <v>9086766.2200000007</v>
      </c>
      <c r="AM2198" s="145">
        <v>8383461.7699999996</v>
      </c>
      <c r="AN2198" s="145">
        <v>8492184.4800000004</v>
      </c>
      <c r="AO2198" s="145">
        <v>9018771.2699999996</v>
      </c>
      <c r="AP2198" s="145">
        <v>8468321.4299999997</v>
      </c>
      <c r="AQ2198" s="145">
        <v>5672414.5599999996</v>
      </c>
      <c r="AR2198" s="145">
        <v>1619968.65</v>
      </c>
      <c r="AS2198" s="145">
        <v>1845822.62</v>
      </c>
      <c r="AT2198" s="145">
        <v>2666316.04</v>
      </c>
      <c r="AU2198" s="145">
        <v>3388678.03</v>
      </c>
      <c r="AV2198" s="145">
        <v>3349821.37</v>
      </c>
      <c r="AW2198" s="145">
        <v>3613349.75</v>
      </c>
      <c r="AX2198" s="195">
        <v>3558718.16</v>
      </c>
    </row>
    <row r="2199" spans="1:50" x14ac:dyDescent="0.35">
      <c r="A2199" s="27" t="s">
        <v>146</v>
      </c>
      <c r="B2199" s="3" t="s">
        <v>129</v>
      </c>
      <c r="C2199" s="3" t="s">
        <v>129</v>
      </c>
      <c r="D2199" s="3" t="s">
        <v>166</v>
      </c>
      <c r="E2199" s="145">
        <v>505.61</v>
      </c>
      <c r="F2199" s="145">
        <v>468.26</v>
      </c>
      <c r="G2199" s="145">
        <v>506.63</v>
      </c>
      <c r="H2199" s="145">
        <v>462.54</v>
      </c>
      <c r="I2199" s="145">
        <v>475.52</v>
      </c>
      <c r="J2199" s="145">
        <v>495.32</v>
      </c>
      <c r="K2199" s="145">
        <v>427.82</v>
      </c>
      <c r="L2199" s="145">
        <v>421.78</v>
      </c>
      <c r="M2199" s="145">
        <v>396.84</v>
      </c>
      <c r="N2199" s="145">
        <v>412.87</v>
      </c>
      <c r="O2199" s="145">
        <v>400.14</v>
      </c>
      <c r="P2199" s="145">
        <v>382.35</v>
      </c>
      <c r="Q2199" s="145">
        <v>387</v>
      </c>
      <c r="R2199" s="145">
        <v>376.15</v>
      </c>
      <c r="S2199" s="145">
        <v>384.8</v>
      </c>
      <c r="T2199" s="145">
        <v>374.45</v>
      </c>
      <c r="U2199" s="145">
        <v>395.57</v>
      </c>
      <c r="V2199" s="145">
        <v>383.29</v>
      </c>
      <c r="W2199" s="145">
        <v>387.44</v>
      </c>
      <c r="X2199" s="145">
        <v>425.16</v>
      </c>
      <c r="Y2199" s="145">
        <v>395.24</v>
      </c>
      <c r="Z2199" s="145">
        <v>442.41</v>
      </c>
      <c r="AA2199" s="145">
        <v>403.29</v>
      </c>
      <c r="AB2199" s="145">
        <v>386.91</v>
      </c>
      <c r="AC2199" s="145">
        <v>445.67</v>
      </c>
      <c r="AD2199" s="145">
        <v>432.91</v>
      </c>
      <c r="AE2199" s="145">
        <v>453.62</v>
      </c>
      <c r="AF2199" s="145">
        <v>449.9</v>
      </c>
      <c r="AG2199" s="145">
        <v>462.04</v>
      </c>
      <c r="AH2199" s="145">
        <v>378.53</v>
      </c>
      <c r="AI2199" s="145">
        <v>408.92</v>
      </c>
      <c r="AJ2199" s="145">
        <v>404.85</v>
      </c>
      <c r="AK2199" s="145">
        <v>379.68</v>
      </c>
      <c r="AL2199" s="145">
        <v>404.29</v>
      </c>
      <c r="AM2199" s="145">
        <v>387.08</v>
      </c>
      <c r="AN2199" s="145">
        <v>398.66</v>
      </c>
      <c r="AO2199" s="145">
        <v>397.99</v>
      </c>
      <c r="AP2199" s="145">
        <v>379.88</v>
      </c>
      <c r="AQ2199" s="145">
        <v>290.95</v>
      </c>
      <c r="AR2199" s="145">
        <v>376.3</v>
      </c>
      <c r="AS2199" s="145">
        <v>325.26</v>
      </c>
      <c r="AT2199" s="145">
        <v>294.45999999999998</v>
      </c>
      <c r="AU2199" s="145">
        <v>303.07</v>
      </c>
      <c r="AV2199" s="145">
        <v>302.14</v>
      </c>
      <c r="AW2199" s="145">
        <v>291.31</v>
      </c>
      <c r="AX2199" s="195">
        <v>304.89</v>
      </c>
    </row>
    <row r="2200" spans="1:50" x14ac:dyDescent="0.35">
      <c r="A2200" s="27" t="s">
        <v>146</v>
      </c>
      <c r="B2200" s="3" t="s">
        <v>129</v>
      </c>
      <c r="C2200" s="3" t="s">
        <v>129</v>
      </c>
      <c r="D2200" s="3" t="s">
        <v>327</v>
      </c>
      <c r="E2200" s="4">
        <v>307239</v>
      </c>
      <c r="F2200" s="4">
        <v>276767</v>
      </c>
      <c r="G2200" s="4">
        <v>314775</v>
      </c>
      <c r="H2200" s="4">
        <v>283358</v>
      </c>
      <c r="I2200" s="4">
        <v>324290</v>
      </c>
      <c r="J2200" s="4">
        <v>322447</v>
      </c>
      <c r="K2200" s="4">
        <v>293434</v>
      </c>
      <c r="L2200" s="4">
        <v>294015</v>
      </c>
      <c r="M2200" s="4">
        <v>269523</v>
      </c>
      <c r="N2200" s="4">
        <v>282445</v>
      </c>
      <c r="O2200" s="4">
        <v>288501</v>
      </c>
      <c r="P2200" s="4">
        <v>262929</v>
      </c>
      <c r="Q2200" s="4">
        <v>271700</v>
      </c>
      <c r="R2200" s="4">
        <v>259807</v>
      </c>
      <c r="S2200" s="4">
        <v>283529</v>
      </c>
      <c r="T2200" s="4">
        <v>278440</v>
      </c>
      <c r="U2200" s="4">
        <v>309375</v>
      </c>
      <c r="V2200" s="4">
        <v>295506</v>
      </c>
      <c r="W2200" s="4">
        <v>312744</v>
      </c>
      <c r="X2200" s="4">
        <v>321927</v>
      </c>
      <c r="Y2200" s="4">
        <v>286001</v>
      </c>
      <c r="Z2200" s="4">
        <v>334491</v>
      </c>
      <c r="AA2200" s="4">
        <v>312256</v>
      </c>
      <c r="AB2200" s="4">
        <v>306725</v>
      </c>
      <c r="AC2200" s="4">
        <v>334129</v>
      </c>
      <c r="AD2200" s="4">
        <v>307185</v>
      </c>
      <c r="AE2200" s="4">
        <v>334633</v>
      </c>
      <c r="AF2200" s="4">
        <v>336395</v>
      </c>
      <c r="AG2200" s="4">
        <v>356324</v>
      </c>
      <c r="AH2200" s="4">
        <v>336433</v>
      </c>
      <c r="AI2200" s="4">
        <v>354125</v>
      </c>
      <c r="AJ2200" s="4">
        <v>366835</v>
      </c>
      <c r="AK2200" s="4">
        <v>349818</v>
      </c>
      <c r="AL2200" s="4">
        <v>381722</v>
      </c>
      <c r="AM2200" s="4">
        <v>353315</v>
      </c>
      <c r="AN2200" s="4">
        <v>359585</v>
      </c>
      <c r="AO2200" s="4">
        <v>386608</v>
      </c>
      <c r="AP2200" s="4">
        <v>359548</v>
      </c>
      <c r="AQ2200" s="4">
        <v>241904</v>
      </c>
      <c r="AR2200" s="4">
        <v>50372</v>
      </c>
      <c r="AS2200" s="4">
        <v>50766</v>
      </c>
      <c r="AT2200" s="4">
        <v>74564</v>
      </c>
      <c r="AU2200" s="4">
        <v>94534</v>
      </c>
      <c r="AV2200" s="4">
        <v>94155</v>
      </c>
      <c r="AW2200" s="4">
        <v>101168</v>
      </c>
      <c r="AX2200" s="16">
        <v>97949</v>
      </c>
    </row>
    <row r="2201" spans="1:50" x14ac:dyDescent="0.35">
      <c r="A2201" s="27" t="s">
        <v>146</v>
      </c>
      <c r="B2201" s="3" t="s">
        <v>129</v>
      </c>
      <c r="C2201" s="3" t="s">
        <v>129</v>
      </c>
      <c r="D2201" s="3" t="s">
        <v>167</v>
      </c>
      <c r="E2201" s="4">
        <v>245122</v>
      </c>
      <c r="F2201" s="4">
        <v>246169</v>
      </c>
      <c r="G2201" s="4">
        <v>282789</v>
      </c>
      <c r="H2201" s="4">
        <v>255222</v>
      </c>
      <c r="I2201" s="4">
        <v>305656</v>
      </c>
      <c r="J2201" s="4">
        <v>325440</v>
      </c>
      <c r="K2201" s="4">
        <v>289446</v>
      </c>
      <c r="L2201" s="4">
        <v>291274</v>
      </c>
      <c r="M2201" s="4">
        <v>281194</v>
      </c>
      <c r="N2201" s="4">
        <v>297066</v>
      </c>
      <c r="O2201" s="4">
        <v>324511</v>
      </c>
      <c r="P2201" s="4">
        <v>293352</v>
      </c>
      <c r="Q2201" s="4">
        <v>336441</v>
      </c>
      <c r="R2201" s="4">
        <v>325536</v>
      </c>
      <c r="S2201" s="4">
        <v>379519</v>
      </c>
      <c r="T2201" s="4">
        <v>381768</v>
      </c>
      <c r="U2201" s="4">
        <v>423186</v>
      </c>
      <c r="V2201" s="4">
        <v>400449</v>
      </c>
      <c r="W2201" s="4">
        <v>389375</v>
      </c>
      <c r="X2201" s="4">
        <v>408521</v>
      </c>
      <c r="Y2201" s="4">
        <v>347375</v>
      </c>
      <c r="Z2201" s="4">
        <v>387932</v>
      </c>
      <c r="AA2201" s="4">
        <v>348256</v>
      </c>
      <c r="AB2201" s="4">
        <v>327250</v>
      </c>
      <c r="AC2201" s="4">
        <v>364130</v>
      </c>
      <c r="AD2201" s="4">
        <v>346139</v>
      </c>
      <c r="AE2201" s="4">
        <v>376477</v>
      </c>
      <c r="AF2201" s="4">
        <v>392528</v>
      </c>
      <c r="AG2201" s="4">
        <v>404955</v>
      </c>
      <c r="AH2201" s="4">
        <v>378047</v>
      </c>
      <c r="AI2201" s="4">
        <v>453458</v>
      </c>
      <c r="AJ2201" s="4">
        <v>454478</v>
      </c>
      <c r="AK2201" s="4">
        <v>443811</v>
      </c>
      <c r="AL2201" s="4">
        <v>488033</v>
      </c>
      <c r="AM2201" s="4">
        <v>438311</v>
      </c>
      <c r="AN2201" s="4">
        <v>425197</v>
      </c>
      <c r="AO2201" s="4">
        <v>465956</v>
      </c>
      <c r="AP2201" s="4">
        <v>442877</v>
      </c>
      <c r="AQ2201" s="4">
        <v>296831</v>
      </c>
      <c r="AR2201" s="4">
        <v>99453</v>
      </c>
      <c r="AS2201" s="4">
        <v>124177</v>
      </c>
      <c r="AT2201" s="4">
        <v>209174</v>
      </c>
      <c r="AU2201" s="4">
        <v>262452</v>
      </c>
      <c r="AV2201" s="4">
        <v>261975</v>
      </c>
      <c r="AW2201" s="4">
        <v>234894</v>
      </c>
      <c r="AX2201" s="16">
        <v>210346</v>
      </c>
    </row>
    <row r="2202" spans="1:50" x14ac:dyDescent="0.35">
      <c r="A2202" s="27" t="s">
        <v>146</v>
      </c>
      <c r="B2202" s="3" t="s">
        <v>129</v>
      </c>
      <c r="C2202" s="3" t="s">
        <v>129</v>
      </c>
      <c r="D2202" s="3" t="s">
        <v>132</v>
      </c>
      <c r="E2202" s="4">
        <v>16263</v>
      </c>
      <c r="F2202" s="4">
        <v>16421</v>
      </c>
      <c r="G2202" s="4">
        <v>17261</v>
      </c>
      <c r="H2202" s="4">
        <v>16870</v>
      </c>
      <c r="I2202" s="4">
        <v>17445</v>
      </c>
      <c r="J2202" s="4">
        <v>17498</v>
      </c>
      <c r="K2202" s="4">
        <v>16656</v>
      </c>
      <c r="L2202" s="4">
        <v>16883</v>
      </c>
      <c r="M2202" s="4">
        <v>16537</v>
      </c>
      <c r="N2202" s="4">
        <v>17045</v>
      </c>
      <c r="O2202" s="4">
        <v>17514</v>
      </c>
      <c r="P2202" s="4">
        <v>16777</v>
      </c>
      <c r="Q2202" s="4">
        <v>17205</v>
      </c>
      <c r="R2202" s="4">
        <v>17212</v>
      </c>
      <c r="S2202" s="4">
        <v>17737</v>
      </c>
      <c r="T2202" s="4">
        <v>18082</v>
      </c>
      <c r="U2202" s="4">
        <v>18736</v>
      </c>
      <c r="V2202" s="4">
        <v>18517</v>
      </c>
      <c r="W2202" s="4">
        <v>18731</v>
      </c>
      <c r="X2202" s="4">
        <v>18884</v>
      </c>
      <c r="Y2202" s="4">
        <v>18253</v>
      </c>
      <c r="Z2202" s="4">
        <v>19675</v>
      </c>
      <c r="AA2202" s="4">
        <v>19000</v>
      </c>
      <c r="AB2202" s="4">
        <v>18911</v>
      </c>
      <c r="AC2202" s="4">
        <v>19953</v>
      </c>
      <c r="AD2202" s="4">
        <v>19497</v>
      </c>
      <c r="AE2202" s="4">
        <v>20307</v>
      </c>
      <c r="AF2202" s="4">
        <v>20649</v>
      </c>
      <c r="AG2202" s="4">
        <v>20887</v>
      </c>
      <c r="AH2202" s="4">
        <v>20672</v>
      </c>
      <c r="AI2202" s="4">
        <v>21066</v>
      </c>
      <c r="AJ2202" s="4">
        <v>21452</v>
      </c>
      <c r="AK2202" s="4">
        <v>21838</v>
      </c>
      <c r="AL2202" s="4">
        <v>22476</v>
      </c>
      <c r="AM2202" s="4">
        <v>21658</v>
      </c>
      <c r="AN2202" s="4">
        <v>21302</v>
      </c>
      <c r="AO2202" s="4">
        <v>22661</v>
      </c>
      <c r="AP2202" s="4">
        <v>22292</v>
      </c>
      <c r="AQ2202" s="4">
        <v>19496</v>
      </c>
      <c r="AR2202" s="4">
        <v>4305</v>
      </c>
      <c r="AS2202" s="4">
        <v>5675</v>
      </c>
      <c r="AT2202" s="4">
        <v>9055</v>
      </c>
      <c r="AU2202" s="4">
        <v>11181</v>
      </c>
      <c r="AV2202" s="4">
        <v>11087</v>
      </c>
      <c r="AW2202" s="4">
        <v>12404</v>
      </c>
      <c r="AX2202" s="16">
        <v>11672</v>
      </c>
    </row>
    <row r="2203" spans="1:50" x14ac:dyDescent="0.35">
      <c r="A2203" s="27" t="s">
        <v>146</v>
      </c>
      <c r="B2203" s="3" t="s">
        <v>241</v>
      </c>
      <c r="C2203" s="3" t="s">
        <v>129</v>
      </c>
      <c r="D2203" s="3" t="s">
        <v>162</v>
      </c>
      <c r="E2203" s="145">
        <v>26657.89</v>
      </c>
      <c r="F2203" s="145">
        <v>23826.95</v>
      </c>
      <c r="G2203" s="145">
        <v>25198.15</v>
      </c>
      <c r="H2203" s="145">
        <v>23871.54</v>
      </c>
      <c r="I2203" s="145">
        <v>31990.45</v>
      </c>
      <c r="J2203" s="145">
        <v>34120.17</v>
      </c>
      <c r="K2203" s="145">
        <v>37277.85</v>
      </c>
      <c r="L2203" s="145">
        <v>44397.33</v>
      </c>
      <c r="M2203" s="145">
        <v>36766.870000000003</v>
      </c>
      <c r="N2203" s="145">
        <v>37435.040000000001</v>
      </c>
      <c r="O2203" s="145">
        <v>34690.5</v>
      </c>
      <c r="P2203" s="145">
        <v>35470.04</v>
      </c>
      <c r="Q2203" s="145">
        <v>22006.77</v>
      </c>
      <c r="R2203" s="145">
        <v>22516.560000000001</v>
      </c>
      <c r="S2203" s="145">
        <v>27936.53</v>
      </c>
      <c r="T2203" s="145">
        <v>24484.49</v>
      </c>
      <c r="U2203" s="145">
        <v>26410.9</v>
      </c>
      <c r="V2203" s="145">
        <v>22265.17</v>
      </c>
      <c r="W2203" s="145">
        <v>24156.95</v>
      </c>
      <c r="X2203" s="145">
        <v>18565.68</v>
      </c>
      <c r="Y2203" s="145">
        <v>23056.22</v>
      </c>
      <c r="Z2203" s="145">
        <v>26167.54</v>
      </c>
      <c r="AA2203" s="145">
        <v>21093.4</v>
      </c>
      <c r="AB2203" s="145">
        <v>17901.78</v>
      </c>
      <c r="AC2203" s="145">
        <v>18072.849999999999</v>
      </c>
      <c r="AD2203" s="145">
        <v>16873.990000000002</v>
      </c>
      <c r="AE2203" s="145">
        <v>19471.990000000002</v>
      </c>
      <c r="AF2203" s="145">
        <v>20030.240000000002</v>
      </c>
      <c r="AG2203" s="145">
        <v>17788.27</v>
      </c>
      <c r="AH2203" s="145">
        <v>17074.29</v>
      </c>
      <c r="AI2203" s="145">
        <v>25678.400000000001</v>
      </c>
      <c r="AJ2203" s="145">
        <v>21212.26</v>
      </c>
      <c r="AK2203" s="145">
        <v>20359.05</v>
      </c>
      <c r="AL2203" s="145">
        <v>19889.52</v>
      </c>
      <c r="AM2203" s="145">
        <v>16452.400000000001</v>
      </c>
      <c r="AN2203" s="145">
        <v>16629.78</v>
      </c>
      <c r="AO2203" s="145">
        <v>24460.09</v>
      </c>
      <c r="AP2203" s="145">
        <v>24045.71</v>
      </c>
      <c r="AQ2203" s="145">
        <v>16130.95</v>
      </c>
      <c r="AR2203" s="145">
        <v>4293.37</v>
      </c>
      <c r="AS2203" s="145">
        <v>8534.14</v>
      </c>
      <c r="AT2203" s="145">
        <v>10668.51</v>
      </c>
      <c r="AU2203" s="145">
        <v>18094.810000000001</v>
      </c>
      <c r="AV2203" s="145">
        <v>20121.98</v>
      </c>
      <c r="AW2203" s="145">
        <v>18467.43</v>
      </c>
      <c r="AX2203" s="195">
        <v>15902.65</v>
      </c>
    </row>
    <row r="2204" spans="1:50" x14ac:dyDescent="0.35">
      <c r="A2204" s="27" t="s">
        <v>146</v>
      </c>
      <c r="B2204" s="3" t="s">
        <v>241</v>
      </c>
      <c r="C2204" s="3" t="s">
        <v>129</v>
      </c>
      <c r="D2204" s="3" t="s">
        <v>166</v>
      </c>
      <c r="E2204" s="145">
        <v>650.19000000000005</v>
      </c>
      <c r="F2204" s="145">
        <v>627.03</v>
      </c>
      <c r="G2204" s="145">
        <v>572.69000000000005</v>
      </c>
      <c r="H2204" s="145">
        <v>612.09</v>
      </c>
      <c r="I2204" s="145">
        <v>780.25</v>
      </c>
      <c r="J2204" s="145">
        <v>609.29</v>
      </c>
      <c r="K2204" s="145">
        <v>760.77</v>
      </c>
      <c r="L2204" s="145">
        <v>704.72</v>
      </c>
      <c r="M2204" s="145">
        <v>693.71</v>
      </c>
      <c r="N2204" s="145">
        <v>831.89</v>
      </c>
      <c r="O2204" s="145">
        <v>619.47</v>
      </c>
      <c r="P2204" s="145">
        <v>591.16999999999996</v>
      </c>
      <c r="Q2204" s="145">
        <v>407.53</v>
      </c>
      <c r="R2204" s="145">
        <v>577.35</v>
      </c>
      <c r="S2204" s="145">
        <v>634.91999999999996</v>
      </c>
      <c r="T2204" s="145">
        <v>569.41</v>
      </c>
      <c r="U2204" s="145">
        <v>600.25</v>
      </c>
      <c r="V2204" s="145">
        <v>585.92999999999995</v>
      </c>
      <c r="W2204" s="145">
        <v>513.98</v>
      </c>
      <c r="X2204" s="145">
        <v>442.04</v>
      </c>
      <c r="Y2204" s="145">
        <v>419.2</v>
      </c>
      <c r="Z2204" s="145">
        <v>428.98</v>
      </c>
      <c r="AA2204" s="145">
        <v>413.6</v>
      </c>
      <c r="AB2204" s="145">
        <v>344.27</v>
      </c>
      <c r="AC2204" s="145">
        <v>361.46</v>
      </c>
      <c r="AD2204" s="145">
        <v>374.98</v>
      </c>
      <c r="AE2204" s="145">
        <v>374.46</v>
      </c>
      <c r="AF2204" s="145">
        <v>351.41</v>
      </c>
      <c r="AG2204" s="145">
        <v>363.03</v>
      </c>
      <c r="AH2204" s="145">
        <v>363.28</v>
      </c>
      <c r="AI2204" s="145">
        <v>570.63</v>
      </c>
      <c r="AJ2204" s="145">
        <v>415.93</v>
      </c>
      <c r="AK2204" s="145">
        <v>442.59</v>
      </c>
      <c r="AL2204" s="145">
        <v>414.37</v>
      </c>
      <c r="AM2204" s="145">
        <v>382.61</v>
      </c>
      <c r="AN2204" s="145">
        <v>377.95</v>
      </c>
      <c r="AO2204" s="145">
        <v>436.79</v>
      </c>
      <c r="AP2204" s="145">
        <v>453.69</v>
      </c>
      <c r="AQ2204" s="145">
        <v>350.67</v>
      </c>
      <c r="AR2204" s="145">
        <v>238.52</v>
      </c>
      <c r="AS2204" s="145">
        <v>371.05</v>
      </c>
      <c r="AT2204" s="145">
        <v>367.88</v>
      </c>
      <c r="AU2204" s="145">
        <v>502.63</v>
      </c>
      <c r="AV2204" s="145">
        <v>628.80999999999995</v>
      </c>
      <c r="AW2204" s="145">
        <v>659.55</v>
      </c>
      <c r="AX2204" s="195">
        <v>548.37</v>
      </c>
    </row>
    <row r="2205" spans="1:50" x14ac:dyDescent="0.35">
      <c r="A2205" s="27" t="s">
        <v>146</v>
      </c>
      <c r="B2205" s="3" t="s">
        <v>241</v>
      </c>
      <c r="C2205" s="3" t="s">
        <v>129</v>
      </c>
      <c r="D2205" s="3" t="s">
        <v>327</v>
      </c>
      <c r="E2205" s="3">
        <v>520</v>
      </c>
      <c r="F2205" s="3">
        <v>450</v>
      </c>
      <c r="G2205" s="3">
        <v>493</v>
      </c>
      <c r="H2205" s="3">
        <v>511</v>
      </c>
      <c r="I2205" s="3">
        <v>661</v>
      </c>
      <c r="J2205" s="3">
        <v>671</v>
      </c>
      <c r="K2205" s="3">
        <v>809</v>
      </c>
      <c r="L2205" s="4">
        <v>1047</v>
      </c>
      <c r="M2205" s="3">
        <v>758</v>
      </c>
      <c r="N2205" s="3">
        <v>781</v>
      </c>
      <c r="O2205" s="3">
        <v>680</v>
      </c>
      <c r="P2205" s="3">
        <v>693</v>
      </c>
      <c r="Q2205" s="3">
        <v>395</v>
      </c>
      <c r="R2205" s="3">
        <v>381</v>
      </c>
      <c r="S2205" s="3">
        <v>413</v>
      </c>
      <c r="T2205" s="3">
        <v>384</v>
      </c>
      <c r="U2205" s="3">
        <v>427</v>
      </c>
      <c r="V2205" s="3">
        <v>378</v>
      </c>
      <c r="W2205" s="3">
        <v>417</v>
      </c>
      <c r="X2205" s="3">
        <v>293</v>
      </c>
      <c r="Y2205" s="3">
        <v>393</v>
      </c>
      <c r="Z2205" s="3">
        <v>437</v>
      </c>
      <c r="AA2205" s="3">
        <v>353</v>
      </c>
      <c r="AB2205" s="3">
        <v>320</v>
      </c>
      <c r="AC2205" s="3">
        <v>295</v>
      </c>
      <c r="AD2205" s="3">
        <v>261</v>
      </c>
      <c r="AE2205" s="3">
        <v>319</v>
      </c>
      <c r="AF2205" s="3">
        <v>321</v>
      </c>
      <c r="AG2205" s="3">
        <v>302</v>
      </c>
      <c r="AH2205" s="3">
        <v>283</v>
      </c>
      <c r="AI2205" s="3">
        <v>416</v>
      </c>
      <c r="AJ2205" s="3">
        <v>377</v>
      </c>
      <c r="AK2205" s="3">
        <v>373</v>
      </c>
      <c r="AL2205" s="3">
        <v>358</v>
      </c>
      <c r="AM2205" s="3">
        <v>301</v>
      </c>
      <c r="AN2205" s="3">
        <v>280</v>
      </c>
      <c r="AO2205" s="3">
        <v>356</v>
      </c>
      <c r="AP2205" s="3">
        <v>345</v>
      </c>
      <c r="AQ2205" s="3">
        <v>246</v>
      </c>
      <c r="AR2205" s="3">
        <v>61</v>
      </c>
      <c r="AS2205" s="3">
        <v>137</v>
      </c>
      <c r="AT2205" s="3">
        <v>154</v>
      </c>
      <c r="AU2205" s="3">
        <v>253</v>
      </c>
      <c r="AV2205" s="3">
        <v>277</v>
      </c>
      <c r="AW2205" s="3">
        <v>247</v>
      </c>
      <c r="AX2205" s="10">
        <v>221</v>
      </c>
    </row>
    <row r="2206" spans="1:50" x14ac:dyDescent="0.35">
      <c r="A2206" s="27" t="s">
        <v>146</v>
      </c>
      <c r="B2206" s="3" t="s">
        <v>241</v>
      </c>
      <c r="C2206" s="3" t="s">
        <v>129</v>
      </c>
      <c r="D2206" s="3" t="s">
        <v>167</v>
      </c>
      <c r="E2206" s="4">
        <v>4840</v>
      </c>
      <c r="F2206" s="4">
        <v>4947</v>
      </c>
      <c r="G2206" s="4">
        <v>4480</v>
      </c>
      <c r="H2206" s="4">
        <v>4234</v>
      </c>
      <c r="I2206" s="4">
        <v>5736</v>
      </c>
      <c r="J2206" s="4">
        <v>6094</v>
      </c>
      <c r="K2206" s="4">
        <v>6355</v>
      </c>
      <c r="L2206" s="4">
        <v>8259</v>
      </c>
      <c r="M2206" s="4">
        <v>6377</v>
      </c>
      <c r="N2206" s="4">
        <v>5975</v>
      </c>
      <c r="O2206" s="4">
        <v>5705</v>
      </c>
      <c r="P2206" s="4">
        <v>5703</v>
      </c>
      <c r="Q2206" s="4">
        <v>3265</v>
      </c>
      <c r="R2206" s="4">
        <v>3591</v>
      </c>
      <c r="S2206" s="4">
        <v>5579</v>
      </c>
      <c r="T2206" s="4">
        <v>4905</v>
      </c>
      <c r="U2206" s="4">
        <v>4917</v>
      </c>
      <c r="V2206" s="4">
        <v>3738</v>
      </c>
      <c r="W2206" s="4">
        <v>4437</v>
      </c>
      <c r="X2206" s="4">
        <v>3402</v>
      </c>
      <c r="Y2206" s="4">
        <v>3380</v>
      </c>
      <c r="Z2206" s="4">
        <v>4554</v>
      </c>
      <c r="AA2206" s="4">
        <v>3557</v>
      </c>
      <c r="AB2206" s="4">
        <v>2560</v>
      </c>
      <c r="AC2206" s="4">
        <v>2832</v>
      </c>
      <c r="AD2206" s="4">
        <v>2955</v>
      </c>
      <c r="AE2206" s="4">
        <v>3113</v>
      </c>
      <c r="AF2206" s="4">
        <v>3199</v>
      </c>
      <c r="AG2206" s="4">
        <v>2660</v>
      </c>
      <c r="AH2206" s="4">
        <v>2674</v>
      </c>
      <c r="AI2206" s="4">
        <v>4369</v>
      </c>
      <c r="AJ2206" s="4">
        <v>3199</v>
      </c>
      <c r="AK2206" s="4">
        <v>3012</v>
      </c>
      <c r="AL2206" s="4">
        <v>2685</v>
      </c>
      <c r="AM2206" s="4">
        <v>2269</v>
      </c>
      <c r="AN2206" s="4">
        <v>2762</v>
      </c>
      <c r="AO2206" s="4">
        <v>4244</v>
      </c>
      <c r="AP2206" s="4">
        <v>4424</v>
      </c>
      <c r="AQ2206" s="4">
        <v>2647</v>
      </c>
      <c r="AR2206" s="3">
        <v>733</v>
      </c>
      <c r="AS2206" s="4">
        <v>1129</v>
      </c>
      <c r="AT2206" s="4">
        <v>1516</v>
      </c>
      <c r="AU2206" s="4">
        <v>2138</v>
      </c>
      <c r="AV2206" s="4">
        <v>2952</v>
      </c>
      <c r="AW2206" s="4">
        <v>2703</v>
      </c>
      <c r="AX2206" s="16">
        <v>1918</v>
      </c>
    </row>
    <row r="2207" spans="1:50" x14ac:dyDescent="0.35">
      <c r="A2207" s="27" t="s">
        <v>146</v>
      </c>
      <c r="B2207" s="3" t="s">
        <v>241</v>
      </c>
      <c r="C2207" s="3" t="s">
        <v>129</v>
      </c>
      <c r="D2207" s="3" t="s">
        <v>132</v>
      </c>
      <c r="E2207" s="3">
        <v>41</v>
      </c>
      <c r="F2207" s="3">
        <v>38</v>
      </c>
      <c r="G2207" s="3">
        <v>44</v>
      </c>
      <c r="H2207" s="3">
        <v>39</v>
      </c>
      <c r="I2207" s="3">
        <v>41</v>
      </c>
      <c r="J2207" s="3">
        <v>56</v>
      </c>
      <c r="K2207" s="3">
        <v>49</v>
      </c>
      <c r="L2207" s="3">
        <v>63</v>
      </c>
      <c r="M2207" s="3">
        <v>53</v>
      </c>
      <c r="N2207" s="3">
        <v>45</v>
      </c>
      <c r="O2207" s="3">
        <v>56</v>
      </c>
      <c r="P2207" s="3">
        <v>60</v>
      </c>
      <c r="Q2207" s="3">
        <v>54</v>
      </c>
      <c r="R2207" s="3">
        <v>39</v>
      </c>
      <c r="S2207" s="3">
        <v>44</v>
      </c>
      <c r="T2207" s="3">
        <v>43</v>
      </c>
      <c r="U2207" s="3">
        <v>44</v>
      </c>
      <c r="V2207" s="3">
        <v>38</v>
      </c>
      <c r="W2207" s="3">
        <v>47</v>
      </c>
      <c r="X2207" s="3">
        <v>42</v>
      </c>
      <c r="Y2207" s="3">
        <v>55</v>
      </c>
      <c r="Z2207" s="3">
        <v>61</v>
      </c>
      <c r="AA2207" s="3">
        <v>51</v>
      </c>
      <c r="AB2207" s="3">
        <v>52</v>
      </c>
      <c r="AC2207" s="3">
        <v>50</v>
      </c>
      <c r="AD2207" s="3">
        <v>45</v>
      </c>
      <c r="AE2207" s="3">
        <v>52</v>
      </c>
      <c r="AF2207" s="3">
        <v>57</v>
      </c>
      <c r="AG2207" s="3">
        <v>49</v>
      </c>
      <c r="AH2207" s="3">
        <v>47</v>
      </c>
      <c r="AI2207" s="3">
        <v>45</v>
      </c>
      <c r="AJ2207" s="3">
        <v>51</v>
      </c>
      <c r="AK2207" s="3">
        <v>46</v>
      </c>
      <c r="AL2207" s="3">
        <v>48</v>
      </c>
      <c r="AM2207" s="3">
        <v>43</v>
      </c>
      <c r="AN2207" s="3">
        <v>44</v>
      </c>
      <c r="AO2207" s="3">
        <v>56</v>
      </c>
      <c r="AP2207" s="3">
        <v>53</v>
      </c>
      <c r="AQ2207" s="3">
        <v>46</v>
      </c>
      <c r="AR2207" s="3">
        <v>18</v>
      </c>
      <c r="AS2207" s="3">
        <v>23</v>
      </c>
      <c r="AT2207" s="3">
        <v>29</v>
      </c>
      <c r="AU2207" s="3">
        <v>36</v>
      </c>
      <c r="AV2207" s="3">
        <v>32</v>
      </c>
      <c r="AW2207" s="3">
        <v>28</v>
      </c>
      <c r="AX2207" s="10">
        <v>29</v>
      </c>
    </row>
    <row r="2208" spans="1:50" x14ac:dyDescent="0.35">
      <c r="A2208" s="27" t="s">
        <v>146</v>
      </c>
      <c r="B2208" s="3" t="s">
        <v>241</v>
      </c>
      <c r="C2208" s="3" t="s">
        <v>333</v>
      </c>
      <c r="D2208" s="3" t="s">
        <v>162</v>
      </c>
      <c r="E2208" s="145">
        <v>875.2</v>
      </c>
      <c r="F2208" s="145">
        <v>532.52</v>
      </c>
      <c r="G2208" s="145">
        <v>397.08</v>
      </c>
      <c r="H2208" s="145">
        <v>489.96</v>
      </c>
      <c r="I2208" s="145">
        <v>748.58</v>
      </c>
      <c r="J2208" s="145">
        <v>860.12</v>
      </c>
      <c r="K2208" s="145">
        <v>616.20000000000005</v>
      </c>
      <c r="L2208" s="145">
        <v>639.08000000000004</v>
      </c>
      <c r="M2208" s="145">
        <v>352.96</v>
      </c>
      <c r="N2208" s="145">
        <v>220.6</v>
      </c>
      <c r="O2208" s="145">
        <v>1017.88</v>
      </c>
      <c r="P2208" s="145">
        <v>1014.76</v>
      </c>
      <c r="Q2208" s="145">
        <v>668.02</v>
      </c>
      <c r="R2208" s="145">
        <v>408.64</v>
      </c>
      <c r="S2208" s="145">
        <v>180.37</v>
      </c>
      <c r="T2208" s="145">
        <v>366.72</v>
      </c>
      <c r="U2208" s="145">
        <v>135.69</v>
      </c>
      <c r="V2208" s="145">
        <v>124.68</v>
      </c>
      <c r="W2208" s="145">
        <v>178.72</v>
      </c>
      <c r="X2208" s="145">
        <v>223.38</v>
      </c>
      <c r="Y2208" s="145">
        <v>1571.27</v>
      </c>
      <c r="Z2208" s="145">
        <v>2310.0700000000002</v>
      </c>
      <c r="AA2208" s="145">
        <v>1046.94</v>
      </c>
      <c r="AB2208" s="145">
        <v>1326.24</v>
      </c>
      <c r="AC2208" s="145">
        <v>1423.98</v>
      </c>
      <c r="AD2208" s="145">
        <v>593.66</v>
      </c>
      <c r="AE2208" s="145">
        <v>1187.78</v>
      </c>
      <c r="AF2208" s="145">
        <v>868.3</v>
      </c>
      <c r="AG2208" s="145">
        <v>824.31</v>
      </c>
      <c r="AH2208" s="145">
        <v>411.3</v>
      </c>
      <c r="AI2208" s="145">
        <v>462.07</v>
      </c>
      <c r="AJ2208" s="145">
        <v>548.4</v>
      </c>
      <c r="AK2208" s="145">
        <v>457</v>
      </c>
      <c r="AL2208" s="145">
        <v>549.76</v>
      </c>
      <c r="AM2208" s="145">
        <v>685.5</v>
      </c>
      <c r="AN2208" s="145">
        <v>275.89</v>
      </c>
      <c r="AO2208" s="145">
        <v>1038.95</v>
      </c>
      <c r="AP2208" s="145">
        <v>1681.58</v>
      </c>
      <c r="AQ2208" s="145">
        <v>415.63</v>
      </c>
      <c r="AR2208" s="145">
        <v>370.86</v>
      </c>
      <c r="AS2208" s="145">
        <v>1614.05</v>
      </c>
      <c r="AT2208" s="145">
        <v>415.27</v>
      </c>
      <c r="AU2208" s="145">
        <v>46.18</v>
      </c>
      <c r="AV2208" s="145"/>
      <c r="AW2208" s="145"/>
      <c r="AX2208" s="195"/>
    </row>
    <row r="2209" spans="1:50" x14ac:dyDescent="0.35">
      <c r="A2209" s="27" t="s">
        <v>146</v>
      </c>
      <c r="B2209" s="3" t="s">
        <v>241</v>
      </c>
      <c r="C2209" s="3" t="s">
        <v>333</v>
      </c>
      <c r="D2209" s="3" t="s">
        <v>166</v>
      </c>
      <c r="E2209" s="145">
        <v>109.4</v>
      </c>
      <c r="F2209" s="145">
        <v>88.75</v>
      </c>
      <c r="G2209" s="145">
        <v>79.42</v>
      </c>
      <c r="H2209" s="145">
        <v>61.25</v>
      </c>
      <c r="I2209" s="145">
        <v>106.94</v>
      </c>
      <c r="J2209" s="145">
        <v>71.680000000000007</v>
      </c>
      <c r="K2209" s="145">
        <v>88.03</v>
      </c>
      <c r="L2209" s="145">
        <v>63.91</v>
      </c>
      <c r="M2209" s="145">
        <v>70.59</v>
      </c>
      <c r="N2209" s="145">
        <v>73.53</v>
      </c>
      <c r="O2209" s="145">
        <v>127.24</v>
      </c>
      <c r="P2209" s="145">
        <v>84.56</v>
      </c>
      <c r="Q2209" s="145">
        <v>66.8</v>
      </c>
      <c r="R2209" s="145">
        <v>81.73</v>
      </c>
      <c r="S2209" s="145">
        <v>45.09</v>
      </c>
      <c r="T2209" s="145">
        <v>73.34</v>
      </c>
      <c r="U2209" s="145">
        <v>67.849999999999994</v>
      </c>
      <c r="V2209" s="145">
        <v>62.34</v>
      </c>
      <c r="W2209" s="145">
        <v>178.72</v>
      </c>
      <c r="X2209" s="145">
        <v>223.38</v>
      </c>
      <c r="Y2209" s="145">
        <v>130.94</v>
      </c>
      <c r="Z2209" s="145">
        <v>144.38</v>
      </c>
      <c r="AA2209" s="145">
        <v>116.33</v>
      </c>
      <c r="AB2209" s="145">
        <v>88.42</v>
      </c>
      <c r="AC2209" s="145">
        <v>101.71</v>
      </c>
      <c r="AD2209" s="145">
        <v>74.209999999999994</v>
      </c>
      <c r="AE2209" s="145">
        <v>84.84</v>
      </c>
      <c r="AF2209" s="145">
        <v>78.94</v>
      </c>
      <c r="AG2209" s="145">
        <v>82.43</v>
      </c>
      <c r="AH2209" s="145">
        <v>45.7</v>
      </c>
      <c r="AI2209" s="145">
        <v>77.010000000000005</v>
      </c>
      <c r="AJ2209" s="145">
        <v>49.85</v>
      </c>
      <c r="AK2209" s="145">
        <v>57.13</v>
      </c>
      <c r="AL2209" s="145">
        <v>78.540000000000006</v>
      </c>
      <c r="AM2209" s="145">
        <v>62.32</v>
      </c>
      <c r="AN2209" s="145">
        <v>55.18</v>
      </c>
      <c r="AO2209" s="145">
        <v>115.44</v>
      </c>
      <c r="AP2209" s="145">
        <v>140.13</v>
      </c>
      <c r="AQ2209" s="145">
        <v>103.91</v>
      </c>
      <c r="AR2209" s="145">
        <v>92.72</v>
      </c>
      <c r="AS2209" s="145">
        <v>322.81</v>
      </c>
      <c r="AT2209" s="145">
        <v>207.64</v>
      </c>
      <c r="AU2209" s="145">
        <v>46.18</v>
      </c>
      <c r="AV2209" s="145"/>
      <c r="AW2209" s="145"/>
      <c r="AX2209" s="195"/>
    </row>
    <row r="2210" spans="1:50" x14ac:dyDescent="0.35">
      <c r="A2210" s="27" t="s">
        <v>146</v>
      </c>
      <c r="B2210" s="3" t="s">
        <v>241</v>
      </c>
      <c r="C2210" s="3" t="s">
        <v>333</v>
      </c>
      <c r="D2210" s="3" t="s">
        <v>327</v>
      </c>
      <c r="E2210" s="3">
        <v>17</v>
      </c>
      <c r="F2210" s="3">
        <v>14</v>
      </c>
      <c r="G2210" s="3">
        <v>9</v>
      </c>
      <c r="H2210" s="3">
        <v>12</v>
      </c>
      <c r="I2210" s="3">
        <v>11</v>
      </c>
      <c r="J2210" s="3">
        <v>15</v>
      </c>
      <c r="K2210" s="3">
        <v>12</v>
      </c>
      <c r="L2210" s="3">
        <v>13</v>
      </c>
      <c r="M2210" s="3">
        <v>8</v>
      </c>
      <c r="N2210" s="3">
        <v>5</v>
      </c>
      <c r="O2210" s="3">
        <v>18</v>
      </c>
      <c r="P2210" s="3">
        <v>25</v>
      </c>
      <c r="Q2210" s="3">
        <v>15</v>
      </c>
      <c r="R2210" s="3">
        <v>7</v>
      </c>
      <c r="S2210" s="3">
        <v>4</v>
      </c>
      <c r="T2210" s="3">
        <v>8</v>
      </c>
      <c r="U2210" s="3">
        <v>4</v>
      </c>
      <c r="V2210" s="3">
        <v>3</v>
      </c>
      <c r="W2210" s="3">
        <v>4</v>
      </c>
      <c r="X2210" s="3">
        <v>1</v>
      </c>
      <c r="Y2210" s="3">
        <v>22</v>
      </c>
      <c r="Z2210" s="3">
        <v>31</v>
      </c>
      <c r="AA2210" s="3">
        <v>14</v>
      </c>
      <c r="AB2210" s="3">
        <v>21</v>
      </c>
      <c r="AC2210" s="3">
        <v>20</v>
      </c>
      <c r="AD2210" s="3">
        <v>13</v>
      </c>
      <c r="AE2210" s="3">
        <v>22</v>
      </c>
      <c r="AF2210" s="3">
        <v>19</v>
      </c>
      <c r="AG2210" s="3">
        <v>14</v>
      </c>
      <c r="AH2210" s="3">
        <v>11</v>
      </c>
      <c r="AI2210" s="3">
        <v>11</v>
      </c>
      <c r="AJ2210" s="3">
        <v>13</v>
      </c>
      <c r="AK2210" s="3">
        <v>11</v>
      </c>
      <c r="AL2210" s="3">
        <v>8</v>
      </c>
      <c r="AM2210" s="3">
        <v>16</v>
      </c>
      <c r="AN2210" s="3">
        <v>6</v>
      </c>
      <c r="AO2210" s="3">
        <v>12</v>
      </c>
      <c r="AP2210" s="3">
        <v>15</v>
      </c>
      <c r="AQ2210" s="3">
        <v>5</v>
      </c>
      <c r="AR2210" s="3">
        <v>5</v>
      </c>
      <c r="AS2210" s="3">
        <v>16</v>
      </c>
      <c r="AT2210" s="3">
        <v>2</v>
      </c>
      <c r="AU2210" s="3">
        <v>1</v>
      </c>
      <c r="AV2210" s="3"/>
      <c r="AW2210" s="3"/>
      <c r="AX2210" s="10"/>
    </row>
    <row r="2211" spans="1:50" x14ac:dyDescent="0.35">
      <c r="A2211" s="27" t="s">
        <v>146</v>
      </c>
      <c r="B2211" s="3" t="s">
        <v>241</v>
      </c>
      <c r="C2211" s="3" t="s">
        <v>333</v>
      </c>
      <c r="D2211" s="3" t="s">
        <v>167</v>
      </c>
      <c r="E2211" s="3">
        <v>0</v>
      </c>
      <c r="F2211" s="3">
        <v>0</v>
      </c>
      <c r="G2211" s="3">
        <v>0</v>
      </c>
      <c r="H2211" s="3">
        <v>0</v>
      </c>
      <c r="I2211" s="3">
        <v>0</v>
      </c>
      <c r="J2211" s="3">
        <v>0</v>
      </c>
      <c r="K2211" s="3">
        <v>0</v>
      </c>
      <c r="L2211" s="3">
        <v>0</v>
      </c>
      <c r="M2211" s="3">
        <v>0</v>
      </c>
      <c r="N2211" s="3">
        <v>0</v>
      </c>
      <c r="O2211" s="3">
        <v>0</v>
      </c>
      <c r="P2211" s="3">
        <v>0</v>
      </c>
      <c r="Q2211" s="3">
        <v>0</v>
      </c>
      <c r="R2211" s="3">
        <v>0</v>
      </c>
      <c r="S2211" s="3">
        <v>0</v>
      </c>
      <c r="T2211" s="3">
        <v>0</v>
      </c>
      <c r="U2211" s="3">
        <v>0</v>
      </c>
      <c r="V2211" s="3">
        <v>0</v>
      </c>
      <c r="W2211" s="3">
        <v>0</v>
      </c>
      <c r="X2211" s="3">
        <v>0</v>
      </c>
      <c r="Y2211" s="3">
        <v>0</v>
      </c>
      <c r="Z2211" s="3">
        <v>0</v>
      </c>
      <c r="AA2211" s="3">
        <v>0</v>
      </c>
      <c r="AB2211" s="3">
        <v>0</v>
      </c>
      <c r="AC2211" s="3">
        <v>0</v>
      </c>
      <c r="AD2211" s="3">
        <v>0</v>
      </c>
      <c r="AE2211" s="3">
        <v>0</v>
      </c>
      <c r="AF2211" s="3">
        <v>0</v>
      </c>
      <c r="AG2211" s="3">
        <v>0</v>
      </c>
      <c r="AH2211" s="3">
        <v>0</v>
      </c>
      <c r="AI2211" s="3">
        <v>0</v>
      </c>
      <c r="AJ2211" s="3">
        <v>0</v>
      </c>
      <c r="AK2211" s="3">
        <v>0</v>
      </c>
      <c r="AL2211" s="3">
        <v>0</v>
      </c>
      <c r="AM2211" s="3">
        <v>0</v>
      </c>
      <c r="AN2211" s="3">
        <v>0</v>
      </c>
      <c r="AO2211" s="3">
        <v>0</v>
      </c>
      <c r="AP2211" s="3">
        <v>0</v>
      </c>
      <c r="AQ2211" s="3">
        <v>0</v>
      </c>
      <c r="AR2211" s="3">
        <v>0</v>
      </c>
      <c r="AS2211" s="3">
        <v>0</v>
      </c>
      <c r="AT2211" s="3">
        <v>0</v>
      </c>
      <c r="AU2211" s="3">
        <v>0</v>
      </c>
      <c r="AV2211" s="3"/>
      <c r="AW2211" s="3"/>
      <c r="AX2211" s="10"/>
    </row>
    <row r="2212" spans="1:50" x14ac:dyDescent="0.35">
      <c r="A2212" s="27" t="s">
        <v>146</v>
      </c>
      <c r="B2212" s="3" t="s">
        <v>241</v>
      </c>
      <c r="C2212" s="3" t="s">
        <v>333</v>
      </c>
      <c r="D2212" s="3" t="s">
        <v>132</v>
      </c>
      <c r="E2212" s="3">
        <v>8</v>
      </c>
      <c r="F2212" s="3">
        <v>6</v>
      </c>
      <c r="G2212" s="3">
        <v>5</v>
      </c>
      <c r="H2212" s="3">
        <v>8</v>
      </c>
      <c r="I2212" s="3">
        <v>7</v>
      </c>
      <c r="J2212" s="3">
        <v>12</v>
      </c>
      <c r="K2212" s="3">
        <v>7</v>
      </c>
      <c r="L2212" s="3">
        <v>10</v>
      </c>
      <c r="M2212" s="3">
        <v>5</v>
      </c>
      <c r="N2212" s="3">
        <v>3</v>
      </c>
      <c r="O2212" s="3">
        <v>8</v>
      </c>
      <c r="P2212" s="3">
        <v>12</v>
      </c>
      <c r="Q2212" s="3">
        <v>10</v>
      </c>
      <c r="R2212" s="3">
        <v>5</v>
      </c>
      <c r="S2212" s="3">
        <v>4</v>
      </c>
      <c r="T2212" s="3">
        <v>5</v>
      </c>
      <c r="U2212" s="3">
        <v>2</v>
      </c>
      <c r="V2212" s="3">
        <v>2</v>
      </c>
      <c r="W2212" s="3">
        <v>1</v>
      </c>
      <c r="X2212" s="3">
        <v>1</v>
      </c>
      <c r="Y2212" s="3">
        <v>12</v>
      </c>
      <c r="Z2212" s="3">
        <v>16</v>
      </c>
      <c r="AA2212" s="3">
        <v>9</v>
      </c>
      <c r="AB2212" s="3">
        <v>15</v>
      </c>
      <c r="AC2212" s="3">
        <v>14</v>
      </c>
      <c r="AD2212" s="3">
        <v>8</v>
      </c>
      <c r="AE2212" s="3">
        <v>14</v>
      </c>
      <c r="AF2212" s="3">
        <v>11</v>
      </c>
      <c r="AG2212" s="3">
        <v>10</v>
      </c>
      <c r="AH2212" s="3">
        <v>9</v>
      </c>
      <c r="AI2212" s="3">
        <v>6</v>
      </c>
      <c r="AJ2212" s="3">
        <v>11</v>
      </c>
      <c r="AK2212" s="3">
        <v>8</v>
      </c>
      <c r="AL2212" s="3">
        <v>7</v>
      </c>
      <c r="AM2212" s="3">
        <v>11</v>
      </c>
      <c r="AN2212" s="3">
        <v>5</v>
      </c>
      <c r="AO2212" s="3">
        <v>9</v>
      </c>
      <c r="AP2212" s="3">
        <v>12</v>
      </c>
      <c r="AQ2212" s="3">
        <v>4</v>
      </c>
      <c r="AR2212" s="3">
        <v>4</v>
      </c>
      <c r="AS2212" s="3">
        <v>5</v>
      </c>
      <c r="AT2212" s="3">
        <v>2</v>
      </c>
      <c r="AU2212" s="3">
        <v>1</v>
      </c>
      <c r="AV2212" s="3"/>
      <c r="AW2212" s="3"/>
      <c r="AX2212" s="10"/>
    </row>
    <row r="2213" spans="1:50" x14ac:dyDescent="0.35">
      <c r="A2213" s="27" t="s">
        <v>146</v>
      </c>
      <c r="B2213" s="3" t="s">
        <v>241</v>
      </c>
      <c r="C2213" s="3" t="s">
        <v>334</v>
      </c>
      <c r="D2213" s="3" t="s">
        <v>162</v>
      </c>
      <c r="E2213" s="145">
        <v>192.29</v>
      </c>
      <c r="F2213" s="145">
        <v>428.25</v>
      </c>
      <c r="G2213" s="145">
        <v>98.5</v>
      </c>
      <c r="H2213" s="145">
        <v>39.46</v>
      </c>
      <c r="I2213" s="145">
        <v>84.81</v>
      </c>
      <c r="J2213" s="145">
        <v>118.61</v>
      </c>
      <c r="K2213" s="145">
        <v>20.99</v>
      </c>
      <c r="L2213" s="145">
        <v>239.58</v>
      </c>
      <c r="M2213" s="145">
        <v>22.54</v>
      </c>
      <c r="N2213" s="145">
        <v>8.6199999999999992</v>
      </c>
      <c r="O2213" s="145">
        <v>336.94</v>
      </c>
      <c r="P2213" s="145">
        <v>69.819999999999993</v>
      </c>
      <c r="Q2213" s="145">
        <v>134.38</v>
      </c>
      <c r="R2213" s="145">
        <v>26.04</v>
      </c>
      <c r="S2213" s="145">
        <v>321.48</v>
      </c>
      <c r="T2213" s="145">
        <v>154.88999999999999</v>
      </c>
      <c r="U2213" s="145">
        <v>56.09</v>
      </c>
      <c r="V2213" s="145">
        <v>3.41</v>
      </c>
      <c r="W2213" s="145">
        <v>18.8</v>
      </c>
      <c r="X2213" s="145">
        <v>0</v>
      </c>
      <c r="Y2213" s="145">
        <v>50.6</v>
      </c>
      <c r="Z2213" s="145">
        <v>230.63</v>
      </c>
      <c r="AA2213" s="145">
        <v>214.73</v>
      </c>
      <c r="AB2213" s="145">
        <v>65.319999999999993</v>
      </c>
      <c r="AC2213" s="145">
        <v>264.44</v>
      </c>
      <c r="AD2213" s="145">
        <v>54.06</v>
      </c>
      <c r="AE2213" s="145">
        <v>102.65</v>
      </c>
      <c r="AF2213" s="145">
        <v>68.349999999999994</v>
      </c>
      <c r="AG2213" s="145">
        <v>297.49</v>
      </c>
      <c r="AH2213" s="145">
        <v>172.6</v>
      </c>
      <c r="AI2213" s="145">
        <v>301.75</v>
      </c>
      <c r="AJ2213" s="145">
        <v>74.540000000000006</v>
      </c>
      <c r="AK2213" s="145">
        <v>31.57</v>
      </c>
      <c r="AL2213" s="145">
        <v>43.4</v>
      </c>
      <c r="AM2213" s="145">
        <v>51.47</v>
      </c>
      <c r="AN2213" s="145">
        <v>138.46</v>
      </c>
      <c r="AO2213" s="145">
        <v>1054.77</v>
      </c>
      <c r="AP2213" s="145">
        <v>126.98</v>
      </c>
      <c r="AQ2213" s="145">
        <v>13.86</v>
      </c>
      <c r="AR2213" s="145">
        <v>132.13999999999999</v>
      </c>
      <c r="AS2213" s="145">
        <v>6.24</v>
      </c>
      <c r="AT2213" s="145">
        <v>27.47</v>
      </c>
      <c r="AU2213" s="145">
        <v>6.24</v>
      </c>
      <c r="AV2213" s="145"/>
      <c r="AW2213" s="145"/>
      <c r="AX2213" s="195"/>
    </row>
    <row r="2214" spans="1:50" x14ac:dyDescent="0.35">
      <c r="A2214" s="27" t="s">
        <v>146</v>
      </c>
      <c r="B2214" s="3" t="s">
        <v>241</v>
      </c>
      <c r="C2214" s="3" t="s">
        <v>334</v>
      </c>
      <c r="D2214" s="3" t="s">
        <v>166</v>
      </c>
      <c r="E2214" s="145">
        <v>21.37</v>
      </c>
      <c r="F2214" s="145">
        <v>71.38</v>
      </c>
      <c r="G2214" s="145">
        <v>19.7</v>
      </c>
      <c r="H2214" s="145">
        <v>4.93</v>
      </c>
      <c r="I2214" s="145">
        <v>10.6</v>
      </c>
      <c r="J2214" s="145">
        <v>9.1199999999999992</v>
      </c>
      <c r="K2214" s="145">
        <v>3</v>
      </c>
      <c r="L2214" s="145">
        <v>23.96</v>
      </c>
      <c r="M2214" s="145">
        <v>3.76</v>
      </c>
      <c r="N2214" s="145">
        <v>2.87</v>
      </c>
      <c r="O2214" s="145">
        <v>42.12</v>
      </c>
      <c r="P2214" s="145">
        <v>5.82</v>
      </c>
      <c r="Q2214" s="145">
        <v>13.44</v>
      </c>
      <c r="R2214" s="145">
        <v>5.21</v>
      </c>
      <c r="S2214" s="145">
        <v>80.37</v>
      </c>
      <c r="T2214" s="145">
        <v>30.98</v>
      </c>
      <c r="U2214" s="145">
        <v>28.05</v>
      </c>
      <c r="V2214" s="145">
        <v>1.71</v>
      </c>
      <c r="W2214" s="145">
        <v>18.8</v>
      </c>
      <c r="X2214" s="145">
        <v>0</v>
      </c>
      <c r="Y2214" s="145">
        <v>3.89</v>
      </c>
      <c r="Z2214" s="145">
        <v>14.41</v>
      </c>
      <c r="AA2214" s="145">
        <v>23.86</v>
      </c>
      <c r="AB2214" s="145">
        <v>4.3499999999999996</v>
      </c>
      <c r="AC2214" s="145">
        <v>16.53</v>
      </c>
      <c r="AD2214" s="145">
        <v>5.41</v>
      </c>
      <c r="AE2214" s="145">
        <v>6.84</v>
      </c>
      <c r="AF2214" s="145">
        <v>5.7</v>
      </c>
      <c r="AG2214" s="145">
        <v>29.75</v>
      </c>
      <c r="AH2214" s="145">
        <v>19.18</v>
      </c>
      <c r="AI2214" s="145">
        <v>43.11</v>
      </c>
      <c r="AJ2214" s="145">
        <v>6.78</v>
      </c>
      <c r="AK2214" s="145">
        <v>3.95</v>
      </c>
      <c r="AL2214" s="145">
        <v>6.2</v>
      </c>
      <c r="AM2214" s="145">
        <v>4.29</v>
      </c>
      <c r="AN2214" s="145">
        <v>27.69</v>
      </c>
      <c r="AO2214" s="145">
        <v>105.48</v>
      </c>
      <c r="AP2214" s="145">
        <v>10.58</v>
      </c>
      <c r="AQ2214" s="145">
        <v>3.47</v>
      </c>
      <c r="AR2214" s="145">
        <v>33.04</v>
      </c>
      <c r="AS2214" s="145">
        <v>1.25</v>
      </c>
      <c r="AT2214" s="145">
        <v>5.49</v>
      </c>
      <c r="AU2214" s="145">
        <v>3.12</v>
      </c>
      <c r="AV2214" s="145"/>
      <c r="AW2214" s="145"/>
      <c r="AX2214" s="195"/>
    </row>
    <row r="2215" spans="1:50" x14ac:dyDescent="0.35">
      <c r="A2215" s="27" t="s">
        <v>146</v>
      </c>
      <c r="B2215" s="3" t="s">
        <v>241</v>
      </c>
      <c r="C2215" s="3" t="s">
        <v>334</v>
      </c>
      <c r="D2215" s="3" t="s">
        <v>327</v>
      </c>
      <c r="E2215" s="3">
        <v>0</v>
      </c>
      <c r="F2215" s="3">
        <v>0</v>
      </c>
      <c r="G2215" s="3">
        <v>0</v>
      </c>
      <c r="H2215" s="3">
        <v>0</v>
      </c>
      <c r="I2215" s="3">
        <v>0</v>
      </c>
      <c r="J2215" s="3">
        <v>0</v>
      </c>
      <c r="K2215" s="3">
        <v>0</v>
      </c>
      <c r="L2215" s="3">
        <v>0</v>
      </c>
      <c r="M2215" s="3">
        <v>0</v>
      </c>
      <c r="N2215" s="3">
        <v>0</v>
      </c>
      <c r="O2215" s="3">
        <v>0</v>
      </c>
      <c r="P2215" s="3">
        <v>0</v>
      </c>
      <c r="Q2215" s="3">
        <v>0</v>
      </c>
      <c r="R2215" s="3">
        <v>0</v>
      </c>
      <c r="S2215" s="3">
        <v>0</v>
      </c>
      <c r="T2215" s="3">
        <v>0</v>
      </c>
      <c r="U2215" s="3">
        <v>0</v>
      </c>
      <c r="V2215" s="3">
        <v>0</v>
      </c>
      <c r="W2215" s="3">
        <v>0</v>
      </c>
      <c r="X2215" s="3">
        <v>0</v>
      </c>
      <c r="Y2215" s="3">
        <v>0</v>
      </c>
      <c r="Z2215" s="3">
        <v>0</v>
      </c>
      <c r="AA2215" s="3">
        <v>0</v>
      </c>
      <c r="AB2215" s="3">
        <v>0</v>
      </c>
      <c r="AC2215" s="3">
        <v>0</v>
      </c>
      <c r="AD2215" s="3">
        <v>0</v>
      </c>
      <c r="AE2215" s="3">
        <v>0</v>
      </c>
      <c r="AF2215" s="3">
        <v>0</v>
      </c>
      <c r="AG2215" s="3">
        <v>0</v>
      </c>
      <c r="AH2215" s="3">
        <v>0</v>
      </c>
      <c r="AI2215" s="3">
        <v>0</v>
      </c>
      <c r="AJ2215" s="3">
        <v>0</v>
      </c>
      <c r="AK2215" s="3">
        <v>0</v>
      </c>
      <c r="AL2215" s="3">
        <v>0</v>
      </c>
      <c r="AM2215" s="3">
        <v>0</v>
      </c>
      <c r="AN2215" s="3">
        <v>0</v>
      </c>
      <c r="AO2215" s="3">
        <v>0</v>
      </c>
      <c r="AP2215" s="3">
        <v>0</v>
      </c>
      <c r="AQ2215" s="3">
        <v>0</v>
      </c>
      <c r="AR2215" s="3">
        <v>0</v>
      </c>
      <c r="AS2215" s="3">
        <v>0</v>
      </c>
      <c r="AT2215" s="3">
        <v>0</v>
      </c>
      <c r="AU2215" s="3">
        <v>0</v>
      </c>
      <c r="AV2215" s="3"/>
      <c r="AW2215" s="3"/>
      <c r="AX2215" s="10"/>
    </row>
    <row r="2216" spans="1:50" x14ac:dyDescent="0.35">
      <c r="A2216" s="27" t="s">
        <v>146</v>
      </c>
      <c r="B2216" s="3" t="s">
        <v>241</v>
      </c>
      <c r="C2216" s="3" t="s">
        <v>334</v>
      </c>
      <c r="D2216" s="3" t="s">
        <v>167</v>
      </c>
      <c r="E2216" s="3">
        <v>109</v>
      </c>
      <c r="F2216" s="3">
        <v>343</v>
      </c>
      <c r="G2216" s="3">
        <v>54</v>
      </c>
      <c r="H2216" s="3">
        <v>23</v>
      </c>
      <c r="I2216" s="3">
        <v>73</v>
      </c>
      <c r="J2216" s="3">
        <v>109</v>
      </c>
      <c r="K2216" s="3">
        <v>36</v>
      </c>
      <c r="L2216" s="3">
        <v>30</v>
      </c>
      <c r="M2216" s="3">
        <v>42</v>
      </c>
      <c r="N2216" s="3">
        <v>5</v>
      </c>
      <c r="O2216" s="3">
        <v>184</v>
      </c>
      <c r="P2216" s="3">
        <v>46</v>
      </c>
      <c r="Q2216" s="3">
        <v>80</v>
      </c>
      <c r="R2216" s="3">
        <v>13</v>
      </c>
      <c r="S2216" s="3">
        <v>219</v>
      </c>
      <c r="T2216" s="3">
        <v>220</v>
      </c>
      <c r="U2216" s="3">
        <v>37</v>
      </c>
      <c r="V2216" s="3">
        <v>3</v>
      </c>
      <c r="W2216" s="3">
        <v>10</v>
      </c>
      <c r="X2216" s="3">
        <v>3</v>
      </c>
      <c r="Y2216" s="3">
        <v>35</v>
      </c>
      <c r="Z2216" s="3">
        <v>121</v>
      </c>
      <c r="AA2216" s="3">
        <v>83</v>
      </c>
      <c r="AB2216" s="3">
        <v>32</v>
      </c>
      <c r="AC2216" s="3">
        <v>105</v>
      </c>
      <c r="AD2216" s="3">
        <v>27</v>
      </c>
      <c r="AE2216" s="3">
        <v>73</v>
      </c>
      <c r="AF2216" s="3">
        <v>30</v>
      </c>
      <c r="AG2216" s="3">
        <v>130</v>
      </c>
      <c r="AH2216" s="3">
        <v>95</v>
      </c>
      <c r="AI2216" s="3">
        <v>228</v>
      </c>
      <c r="AJ2216" s="3">
        <v>47</v>
      </c>
      <c r="AK2216" s="3">
        <v>14</v>
      </c>
      <c r="AL2216" s="3">
        <v>15</v>
      </c>
      <c r="AM2216" s="3">
        <v>26</v>
      </c>
      <c r="AN2216" s="3">
        <v>81</v>
      </c>
      <c r="AO2216" s="3">
        <v>441</v>
      </c>
      <c r="AP2216" s="3">
        <v>113</v>
      </c>
      <c r="AQ2216" s="3">
        <v>9</v>
      </c>
      <c r="AR2216" s="3">
        <v>104</v>
      </c>
      <c r="AS2216" s="3">
        <v>52</v>
      </c>
      <c r="AT2216" s="3">
        <v>9</v>
      </c>
      <c r="AU2216" s="3">
        <v>3</v>
      </c>
      <c r="AV2216" s="3"/>
      <c r="AW2216" s="3"/>
      <c r="AX2216" s="10"/>
    </row>
    <row r="2217" spans="1:50" x14ac:dyDescent="0.35">
      <c r="A2217" s="27" t="s">
        <v>146</v>
      </c>
      <c r="B2217" s="3" t="s">
        <v>241</v>
      </c>
      <c r="C2217" s="3" t="s">
        <v>334</v>
      </c>
      <c r="D2217" s="3" t="s">
        <v>132</v>
      </c>
      <c r="E2217" s="3">
        <v>9</v>
      </c>
      <c r="F2217" s="3">
        <v>6</v>
      </c>
      <c r="G2217" s="3">
        <v>5</v>
      </c>
      <c r="H2217" s="3">
        <v>8</v>
      </c>
      <c r="I2217" s="3">
        <v>8</v>
      </c>
      <c r="J2217" s="3">
        <v>13</v>
      </c>
      <c r="K2217" s="3">
        <v>7</v>
      </c>
      <c r="L2217" s="3">
        <v>10</v>
      </c>
      <c r="M2217" s="3">
        <v>6</v>
      </c>
      <c r="N2217" s="3">
        <v>3</v>
      </c>
      <c r="O2217" s="3">
        <v>8</v>
      </c>
      <c r="P2217" s="3">
        <v>12</v>
      </c>
      <c r="Q2217" s="3">
        <v>10</v>
      </c>
      <c r="R2217" s="3">
        <v>5</v>
      </c>
      <c r="S2217" s="3">
        <v>4</v>
      </c>
      <c r="T2217" s="3">
        <v>5</v>
      </c>
      <c r="U2217" s="3">
        <v>2</v>
      </c>
      <c r="V2217" s="3">
        <v>2</v>
      </c>
      <c r="W2217" s="3">
        <v>1</v>
      </c>
      <c r="X2217" s="3">
        <v>1</v>
      </c>
      <c r="Y2217" s="3">
        <v>13</v>
      </c>
      <c r="Z2217" s="3">
        <v>16</v>
      </c>
      <c r="AA2217" s="3">
        <v>9</v>
      </c>
      <c r="AB2217" s="3">
        <v>15</v>
      </c>
      <c r="AC2217" s="3">
        <v>16</v>
      </c>
      <c r="AD2217" s="3">
        <v>10</v>
      </c>
      <c r="AE2217" s="3">
        <v>15</v>
      </c>
      <c r="AF2217" s="3">
        <v>12</v>
      </c>
      <c r="AG2217" s="3">
        <v>10</v>
      </c>
      <c r="AH2217" s="3">
        <v>9</v>
      </c>
      <c r="AI2217" s="3">
        <v>7</v>
      </c>
      <c r="AJ2217" s="3">
        <v>11</v>
      </c>
      <c r="AK2217" s="3">
        <v>8</v>
      </c>
      <c r="AL2217" s="3">
        <v>7</v>
      </c>
      <c r="AM2217" s="3">
        <v>12</v>
      </c>
      <c r="AN2217" s="3">
        <v>5</v>
      </c>
      <c r="AO2217" s="3">
        <v>10</v>
      </c>
      <c r="AP2217" s="3">
        <v>12</v>
      </c>
      <c r="AQ2217" s="3">
        <v>4</v>
      </c>
      <c r="AR2217" s="3">
        <v>4</v>
      </c>
      <c r="AS2217" s="3">
        <v>5</v>
      </c>
      <c r="AT2217" s="3">
        <v>5</v>
      </c>
      <c r="AU2217" s="3">
        <v>2</v>
      </c>
      <c r="AV2217" s="3"/>
      <c r="AW2217" s="3"/>
      <c r="AX2217" s="10"/>
    </row>
    <row r="2218" spans="1:50" x14ac:dyDescent="0.35">
      <c r="A2218" s="27" t="s">
        <v>146</v>
      </c>
      <c r="B2218" s="3" t="s">
        <v>241</v>
      </c>
      <c r="C2218" s="3" t="s">
        <v>335</v>
      </c>
      <c r="D2218" s="3" t="s">
        <v>162</v>
      </c>
      <c r="E2218" s="145">
        <v>826.92</v>
      </c>
      <c r="F2218" s="145">
        <v>1254.96</v>
      </c>
      <c r="G2218" s="145">
        <v>1100.6600000000001</v>
      </c>
      <c r="H2218" s="145">
        <v>1833.28</v>
      </c>
      <c r="I2218" s="145">
        <v>1044.6400000000001</v>
      </c>
      <c r="J2218" s="145">
        <v>3836.84</v>
      </c>
      <c r="K2218" s="145">
        <v>2356.7399999999998</v>
      </c>
      <c r="L2218" s="145">
        <v>3383.66</v>
      </c>
      <c r="M2218" s="145">
        <v>2123</v>
      </c>
      <c r="N2218" s="145">
        <v>2690.48</v>
      </c>
      <c r="O2218" s="145">
        <v>2453.34</v>
      </c>
      <c r="P2218" s="145">
        <v>2056.7399999999998</v>
      </c>
      <c r="Q2218" s="145">
        <v>2065.92</v>
      </c>
      <c r="R2218" s="145">
        <v>911.04</v>
      </c>
      <c r="S2218" s="145">
        <v>1519.68</v>
      </c>
      <c r="T2218" s="145">
        <v>1632.42</v>
      </c>
      <c r="U2218" s="145">
        <v>1246.98</v>
      </c>
      <c r="V2218" s="145">
        <v>1226.4000000000001</v>
      </c>
      <c r="W2218" s="145">
        <v>1282.54</v>
      </c>
      <c r="X2218" s="145">
        <v>840.96</v>
      </c>
      <c r="Y2218" s="145">
        <v>1717.58</v>
      </c>
      <c r="Z2218" s="145">
        <v>1121.28</v>
      </c>
      <c r="AA2218" s="145">
        <v>986.08</v>
      </c>
      <c r="AB2218" s="145">
        <v>1226.4000000000001</v>
      </c>
      <c r="AC2218" s="145">
        <v>1126.72</v>
      </c>
      <c r="AD2218" s="145">
        <v>1276.28</v>
      </c>
      <c r="AE2218" s="145">
        <v>1197.1400000000001</v>
      </c>
      <c r="AF2218" s="145">
        <v>563.36</v>
      </c>
      <c r="AG2218" s="145">
        <v>704.2</v>
      </c>
      <c r="AH2218" s="145">
        <v>563.36</v>
      </c>
      <c r="AI2218" s="145">
        <v>1276.28</v>
      </c>
      <c r="AJ2218" s="145">
        <v>1804.43</v>
      </c>
      <c r="AK2218" s="145">
        <v>1795.71</v>
      </c>
      <c r="AL2218" s="145">
        <v>1901.34</v>
      </c>
      <c r="AM2218" s="145">
        <v>1302.77</v>
      </c>
      <c r="AN2218" s="145">
        <v>1267.56</v>
      </c>
      <c r="AO2218" s="145">
        <v>1126.72</v>
      </c>
      <c r="AP2218" s="145">
        <v>1866.43</v>
      </c>
      <c r="AQ2218" s="145">
        <v>1514.13</v>
      </c>
      <c r="AR2218" s="145">
        <v>211.26</v>
      </c>
      <c r="AS2218" s="145">
        <v>352.1</v>
      </c>
      <c r="AT2218" s="145">
        <v>739.41</v>
      </c>
      <c r="AU2218" s="145">
        <v>1126.72</v>
      </c>
      <c r="AV2218" s="145">
        <v>1619.66</v>
      </c>
      <c r="AW2218" s="145">
        <v>2429.4899999999998</v>
      </c>
      <c r="AX2218" s="195">
        <v>2218.23</v>
      </c>
    </row>
    <row r="2219" spans="1:50" x14ac:dyDescent="0.35">
      <c r="A2219" s="27" t="s">
        <v>146</v>
      </c>
      <c r="B2219" s="3" t="s">
        <v>241</v>
      </c>
      <c r="C2219" s="3" t="s">
        <v>335</v>
      </c>
      <c r="D2219" s="3" t="s">
        <v>166</v>
      </c>
      <c r="E2219" s="145">
        <v>137.82</v>
      </c>
      <c r="F2219" s="145">
        <v>250.99</v>
      </c>
      <c r="G2219" s="145">
        <v>220.13</v>
      </c>
      <c r="H2219" s="145">
        <v>229.16</v>
      </c>
      <c r="I2219" s="145">
        <v>149.22999999999999</v>
      </c>
      <c r="J2219" s="145">
        <v>239.8</v>
      </c>
      <c r="K2219" s="145">
        <v>261.86</v>
      </c>
      <c r="L2219" s="145">
        <v>241.69</v>
      </c>
      <c r="M2219" s="145">
        <v>235.89</v>
      </c>
      <c r="N2219" s="145">
        <v>298.94</v>
      </c>
      <c r="O2219" s="145">
        <v>153.33000000000001</v>
      </c>
      <c r="P2219" s="145">
        <v>158.21</v>
      </c>
      <c r="Q2219" s="145">
        <v>206.59</v>
      </c>
      <c r="R2219" s="145">
        <v>182.21</v>
      </c>
      <c r="S2219" s="145">
        <v>189.96</v>
      </c>
      <c r="T2219" s="145">
        <v>204.05</v>
      </c>
      <c r="U2219" s="145">
        <v>155.87</v>
      </c>
      <c r="V2219" s="145">
        <v>153.30000000000001</v>
      </c>
      <c r="W2219" s="145">
        <v>142.5</v>
      </c>
      <c r="X2219" s="145">
        <v>120.14</v>
      </c>
      <c r="Y2219" s="145">
        <v>214.7</v>
      </c>
      <c r="Z2219" s="145">
        <v>186.88</v>
      </c>
      <c r="AA2219" s="145">
        <v>140.87</v>
      </c>
      <c r="AB2219" s="145">
        <v>204.4</v>
      </c>
      <c r="AC2219" s="145">
        <v>225.34</v>
      </c>
      <c r="AD2219" s="145">
        <v>212.71</v>
      </c>
      <c r="AE2219" s="145">
        <v>199.52</v>
      </c>
      <c r="AF2219" s="145">
        <v>93.89</v>
      </c>
      <c r="AG2219" s="145">
        <v>117.37</v>
      </c>
      <c r="AH2219" s="145">
        <v>93.89</v>
      </c>
      <c r="AI2219" s="145">
        <v>212.71</v>
      </c>
      <c r="AJ2219" s="145">
        <v>200.49</v>
      </c>
      <c r="AK2219" s="145">
        <v>199.52</v>
      </c>
      <c r="AL2219" s="145">
        <v>271.62</v>
      </c>
      <c r="AM2219" s="145">
        <v>130.28</v>
      </c>
      <c r="AN2219" s="145">
        <v>181.08</v>
      </c>
      <c r="AO2219" s="145">
        <v>125.19</v>
      </c>
      <c r="AP2219" s="145">
        <v>266.63</v>
      </c>
      <c r="AQ2219" s="145">
        <v>151.41</v>
      </c>
      <c r="AR2219" s="145">
        <v>105.63</v>
      </c>
      <c r="AS2219" s="145">
        <v>117.37</v>
      </c>
      <c r="AT2219" s="145">
        <v>147.88</v>
      </c>
      <c r="AU2219" s="145">
        <v>187.79</v>
      </c>
      <c r="AV2219" s="145">
        <v>231.38</v>
      </c>
      <c r="AW2219" s="145">
        <v>404.92</v>
      </c>
      <c r="AX2219" s="195">
        <v>369.71</v>
      </c>
    </row>
    <row r="2220" spans="1:50" x14ac:dyDescent="0.35">
      <c r="A2220" s="27" t="s">
        <v>146</v>
      </c>
      <c r="B2220" s="3" t="s">
        <v>241</v>
      </c>
      <c r="C2220" s="3" t="s">
        <v>335</v>
      </c>
      <c r="D2220" s="3" t="s">
        <v>327</v>
      </c>
      <c r="E2220" s="3">
        <v>25</v>
      </c>
      <c r="F2220" s="3">
        <v>36</v>
      </c>
      <c r="G2220" s="3">
        <v>35</v>
      </c>
      <c r="H2220" s="3">
        <v>62</v>
      </c>
      <c r="I2220" s="3">
        <v>38</v>
      </c>
      <c r="J2220" s="3">
        <v>136</v>
      </c>
      <c r="K2220" s="3">
        <v>78</v>
      </c>
      <c r="L2220" s="3">
        <v>134</v>
      </c>
      <c r="M2220" s="3">
        <v>71</v>
      </c>
      <c r="N2220" s="3">
        <v>84</v>
      </c>
      <c r="O2220" s="3">
        <v>71</v>
      </c>
      <c r="P2220" s="3">
        <v>59</v>
      </c>
      <c r="Q2220" s="3">
        <v>59</v>
      </c>
      <c r="R2220" s="3">
        <v>26</v>
      </c>
      <c r="S2220" s="3">
        <v>44</v>
      </c>
      <c r="T2220" s="3">
        <v>50</v>
      </c>
      <c r="U2220" s="3">
        <v>36</v>
      </c>
      <c r="V2220" s="3">
        <v>35</v>
      </c>
      <c r="W2220" s="3">
        <v>40</v>
      </c>
      <c r="X2220" s="3">
        <v>24</v>
      </c>
      <c r="Y2220" s="3">
        <v>49</v>
      </c>
      <c r="Z2220" s="3">
        <v>36</v>
      </c>
      <c r="AA2220" s="3">
        <v>29</v>
      </c>
      <c r="AB2220" s="3">
        <v>35</v>
      </c>
      <c r="AC2220" s="3">
        <v>32</v>
      </c>
      <c r="AD2220" s="3">
        <v>36</v>
      </c>
      <c r="AE2220" s="3">
        <v>34</v>
      </c>
      <c r="AF2220" s="3">
        <v>16</v>
      </c>
      <c r="AG2220" s="3">
        <v>20</v>
      </c>
      <c r="AH2220" s="3">
        <v>16</v>
      </c>
      <c r="AI2220" s="3">
        <v>36</v>
      </c>
      <c r="AJ2220" s="3">
        <v>51</v>
      </c>
      <c r="AK2220" s="3">
        <v>51</v>
      </c>
      <c r="AL2220" s="3">
        <v>54</v>
      </c>
      <c r="AM2220" s="3">
        <v>37</v>
      </c>
      <c r="AN2220" s="3">
        <v>36</v>
      </c>
      <c r="AO2220" s="3">
        <v>32</v>
      </c>
      <c r="AP2220" s="3">
        <v>53</v>
      </c>
      <c r="AQ2220" s="3">
        <v>43</v>
      </c>
      <c r="AR2220" s="3">
        <v>6</v>
      </c>
      <c r="AS2220" s="3">
        <v>10</v>
      </c>
      <c r="AT2220" s="3">
        <v>21</v>
      </c>
      <c r="AU2220" s="3">
        <v>32</v>
      </c>
      <c r="AV2220" s="3">
        <v>46</v>
      </c>
      <c r="AW2220" s="3">
        <v>69</v>
      </c>
      <c r="AX2220" s="10">
        <v>63</v>
      </c>
    </row>
    <row r="2221" spans="1:50" x14ac:dyDescent="0.35">
      <c r="A2221" s="27" t="s">
        <v>146</v>
      </c>
      <c r="B2221" s="3" t="s">
        <v>241</v>
      </c>
      <c r="C2221" s="3" t="s">
        <v>335</v>
      </c>
      <c r="D2221" s="3" t="s">
        <v>167</v>
      </c>
      <c r="E2221" s="3">
        <v>0</v>
      </c>
      <c r="F2221" s="3">
        <v>0</v>
      </c>
      <c r="G2221" s="3">
        <v>0</v>
      </c>
      <c r="H2221" s="3">
        <v>0</v>
      </c>
      <c r="I2221" s="3">
        <v>0</v>
      </c>
      <c r="J2221" s="3">
        <v>0</v>
      </c>
      <c r="K2221" s="3">
        <v>0</v>
      </c>
      <c r="L2221" s="3">
        <v>0</v>
      </c>
      <c r="M2221" s="3">
        <v>0</v>
      </c>
      <c r="N2221" s="3">
        <v>0</v>
      </c>
      <c r="O2221" s="3">
        <v>0</v>
      </c>
      <c r="P2221" s="3">
        <v>0</v>
      </c>
      <c r="Q2221" s="3">
        <v>0</v>
      </c>
      <c r="R2221" s="3">
        <v>0</v>
      </c>
      <c r="S2221" s="3">
        <v>0</v>
      </c>
      <c r="T2221" s="3">
        <v>0</v>
      </c>
      <c r="U2221" s="3">
        <v>0</v>
      </c>
      <c r="V2221" s="3">
        <v>0</v>
      </c>
      <c r="W2221" s="3">
        <v>0</v>
      </c>
      <c r="X2221" s="3">
        <v>0</v>
      </c>
      <c r="Y2221" s="3">
        <v>0</v>
      </c>
      <c r="Z2221" s="3">
        <v>0</v>
      </c>
      <c r="AA2221" s="3">
        <v>0</v>
      </c>
      <c r="AB2221" s="3">
        <v>0</v>
      </c>
      <c r="AC2221" s="3">
        <v>0</v>
      </c>
      <c r="AD2221" s="3">
        <v>0</v>
      </c>
      <c r="AE2221" s="3">
        <v>0</v>
      </c>
      <c r="AF2221" s="3">
        <v>0</v>
      </c>
      <c r="AG2221" s="3">
        <v>0</v>
      </c>
      <c r="AH2221" s="3">
        <v>0</v>
      </c>
      <c r="AI2221" s="3">
        <v>0</v>
      </c>
      <c r="AJ2221" s="3">
        <v>0</v>
      </c>
      <c r="AK2221" s="3">
        <v>0</v>
      </c>
      <c r="AL2221" s="3">
        <v>0</v>
      </c>
      <c r="AM2221" s="3">
        <v>0</v>
      </c>
      <c r="AN2221" s="3">
        <v>0</v>
      </c>
      <c r="AO2221" s="3">
        <v>0</v>
      </c>
      <c r="AP2221" s="3">
        <v>0</v>
      </c>
      <c r="AQ2221" s="3">
        <v>0</v>
      </c>
      <c r="AR2221" s="3">
        <v>0</v>
      </c>
      <c r="AS2221" s="3">
        <v>0</v>
      </c>
      <c r="AT2221" s="3">
        <v>0</v>
      </c>
      <c r="AU2221" s="3">
        <v>0</v>
      </c>
      <c r="AV2221" s="3">
        <v>0</v>
      </c>
      <c r="AW2221" s="3">
        <v>0</v>
      </c>
      <c r="AX2221" s="10">
        <v>0</v>
      </c>
    </row>
    <row r="2222" spans="1:50" x14ac:dyDescent="0.35">
      <c r="A2222" s="27" t="s">
        <v>146</v>
      </c>
      <c r="B2222" s="3" t="s">
        <v>241</v>
      </c>
      <c r="C2222" s="3" t="s">
        <v>335</v>
      </c>
      <c r="D2222" s="3" t="s">
        <v>132</v>
      </c>
      <c r="E2222" s="3">
        <v>6</v>
      </c>
      <c r="F2222" s="3">
        <v>5</v>
      </c>
      <c r="G2222" s="3">
        <v>5</v>
      </c>
      <c r="H2222" s="3">
        <v>8</v>
      </c>
      <c r="I2222" s="3">
        <v>7</v>
      </c>
      <c r="J2222" s="3">
        <v>16</v>
      </c>
      <c r="K2222" s="3">
        <v>9</v>
      </c>
      <c r="L2222" s="3">
        <v>14</v>
      </c>
      <c r="M2222" s="3">
        <v>9</v>
      </c>
      <c r="N2222" s="3">
        <v>9</v>
      </c>
      <c r="O2222" s="3">
        <v>16</v>
      </c>
      <c r="P2222" s="3">
        <v>13</v>
      </c>
      <c r="Q2222" s="3">
        <v>10</v>
      </c>
      <c r="R2222" s="3">
        <v>5</v>
      </c>
      <c r="S2222" s="3">
        <v>8</v>
      </c>
      <c r="T2222" s="3">
        <v>8</v>
      </c>
      <c r="U2222" s="3">
        <v>8</v>
      </c>
      <c r="V2222" s="3">
        <v>8</v>
      </c>
      <c r="W2222" s="3">
        <v>9</v>
      </c>
      <c r="X2222" s="3">
        <v>7</v>
      </c>
      <c r="Y2222" s="3">
        <v>8</v>
      </c>
      <c r="Z2222" s="3">
        <v>6</v>
      </c>
      <c r="AA2222" s="3">
        <v>7</v>
      </c>
      <c r="AB2222" s="3">
        <v>6</v>
      </c>
      <c r="AC2222" s="3">
        <v>5</v>
      </c>
      <c r="AD2222" s="3">
        <v>6</v>
      </c>
      <c r="AE2222" s="3">
        <v>6</v>
      </c>
      <c r="AF2222" s="3">
        <v>6</v>
      </c>
      <c r="AG2222" s="3">
        <v>6</v>
      </c>
      <c r="AH2222" s="3">
        <v>6</v>
      </c>
      <c r="AI2222" s="3">
        <v>6</v>
      </c>
      <c r="AJ2222" s="3">
        <v>9</v>
      </c>
      <c r="AK2222" s="3">
        <v>9</v>
      </c>
      <c r="AL2222" s="3">
        <v>7</v>
      </c>
      <c r="AM2222" s="3">
        <v>10</v>
      </c>
      <c r="AN2222" s="3">
        <v>7</v>
      </c>
      <c r="AO2222" s="3">
        <v>9</v>
      </c>
      <c r="AP2222" s="3">
        <v>7</v>
      </c>
      <c r="AQ2222" s="3">
        <v>10</v>
      </c>
      <c r="AR2222" s="3">
        <v>2</v>
      </c>
      <c r="AS2222" s="3">
        <v>3</v>
      </c>
      <c r="AT2222" s="3">
        <v>5</v>
      </c>
      <c r="AU2222" s="3">
        <v>6</v>
      </c>
      <c r="AV2222" s="3">
        <v>7</v>
      </c>
      <c r="AW2222" s="3">
        <v>6</v>
      </c>
      <c r="AX2222" s="10">
        <v>6</v>
      </c>
    </row>
    <row r="2223" spans="1:50" x14ac:dyDescent="0.35">
      <c r="A2223" s="27" t="s">
        <v>146</v>
      </c>
      <c r="B2223" s="3" t="s">
        <v>241</v>
      </c>
      <c r="C2223" s="3" t="s">
        <v>336</v>
      </c>
      <c r="D2223" s="3" t="s">
        <v>162</v>
      </c>
      <c r="E2223" s="145">
        <v>469.64</v>
      </c>
      <c r="F2223" s="145">
        <v>248</v>
      </c>
      <c r="G2223" s="145">
        <v>623</v>
      </c>
      <c r="H2223" s="145">
        <v>312.5</v>
      </c>
      <c r="I2223" s="145">
        <v>124</v>
      </c>
      <c r="J2223" s="145">
        <v>250</v>
      </c>
      <c r="K2223" s="145">
        <v>124</v>
      </c>
      <c r="L2223" s="145">
        <v>311.5</v>
      </c>
      <c r="M2223" s="145">
        <v>62.5</v>
      </c>
      <c r="N2223" s="145">
        <v>375</v>
      </c>
      <c r="O2223" s="145">
        <v>750</v>
      </c>
      <c r="P2223" s="145">
        <v>1375</v>
      </c>
      <c r="Q2223" s="145">
        <v>874.5</v>
      </c>
      <c r="R2223" s="145">
        <v>187.5</v>
      </c>
      <c r="S2223" s="145">
        <v>1060.5</v>
      </c>
      <c r="T2223" s="145">
        <v>685</v>
      </c>
      <c r="U2223" s="145">
        <v>750</v>
      </c>
      <c r="V2223" s="145">
        <v>373</v>
      </c>
      <c r="W2223" s="145">
        <v>358</v>
      </c>
      <c r="X2223" s="145">
        <v>732</v>
      </c>
      <c r="Y2223" s="145">
        <v>1119</v>
      </c>
      <c r="Z2223" s="145">
        <v>823</v>
      </c>
      <c r="AA2223" s="145">
        <v>374</v>
      </c>
      <c r="AB2223" s="145">
        <v>311</v>
      </c>
      <c r="AC2223" s="145">
        <v>436.5</v>
      </c>
      <c r="AD2223" s="145">
        <v>436.5</v>
      </c>
      <c r="AE2223" s="145">
        <v>62.5</v>
      </c>
      <c r="AF2223" s="145">
        <v>250</v>
      </c>
      <c r="AG2223" s="145">
        <v>187.5</v>
      </c>
      <c r="AH2223" s="145">
        <v>125</v>
      </c>
      <c r="AI2223" s="145">
        <v>312.5</v>
      </c>
      <c r="AJ2223" s="145">
        <v>124</v>
      </c>
      <c r="AK2223" s="145">
        <v>125</v>
      </c>
      <c r="AL2223" s="145">
        <v>125</v>
      </c>
      <c r="AM2223" s="145"/>
      <c r="AN2223" s="145">
        <v>62.5</v>
      </c>
      <c r="AO2223" s="145">
        <v>660.5</v>
      </c>
      <c r="AP2223" s="145">
        <v>62.5</v>
      </c>
      <c r="AQ2223" s="145">
        <v>125</v>
      </c>
      <c r="AR2223" s="145">
        <v>62.5</v>
      </c>
      <c r="AS2223" s="145">
        <v>62.5</v>
      </c>
      <c r="AT2223" s="145">
        <v>62.5</v>
      </c>
      <c r="AU2223" s="145">
        <v>124.5</v>
      </c>
      <c r="AV2223" s="145">
        <v>62.5</v>
      </c>
      <c r="AW2223" s="145"/>
      <c r="AX2223" s="195"/>
    </row>
    <row r="2224" spans="1:50" x14ac:dyDescent="0.35">
      <c r="A2224" s="27" t="s">
        <v>146</v>
      </c>
      <c r="B2224" s="3" t="s">
        <v>241</v>
      </c>
      <c r="C2224" s="3" t="s">
        <v>336</v>
      </c>
      <c r="D2224" s="3" t="s">
        <v>166</v>
      </c>
      <c r="E2224" s="145">
        <v>234.82</v>
      </c>
      <c r="F2224" s="145">
        <v>248</v>
      </c>
      <c r="G2224" s="145">
        <v>207.67</v>
      </c>
      <c r="H2224" s="145">
        <v>156.25</v>
      </c>
      <c r="I2224" s="145">
        <v>124</v>
      </c>
      <c r="J2224" s="145">
        <v>83.33</v>
      </c>
      <c r="K2224" s="145">
        <v>124</v>
      </c>
      <c r="L2224" s="145">
        <v>103.83</v>
      </c>
      <c r="M2224" s="145">
        <v>62.5</v>
      </c>
      <c r="N2224" s="145">
        <v>187.5</v>
      </c>
      <c r="O2224" s="145">
        <v>250</v>
      </c>
      <c r="P2224" s="145">
        <v>229.17</v>
      </c>
      <c r="Q2224" s="145">
        <v>145.75</v>
      </c>
      <c r="R2224" s="145">
        <v>93.75</v>
      </c>
      <c r="S2224" s="145">
        <v>212.1</v>
      </c>
      <c r="T2224" s="145">
        <v>228.33</v>
      </c>
      <c r="U2224" s="145">
        <v>150</v>
      </c>
      <c r="V2224" s="145">
        <v>186.5</v>
      </c>
      <c r="W2224" s="145">
        <v>179</v>
      </c>
      <c r="X2224" s="145">
        <v>146.4</v>
      </c>
      <c r="Y2224" s="145">
        <v>223.8</v>
      </c>
      <c r="Z2224" s="145">
        <v>164.6</v>
      </c>
      <c r="AA2224" s="145">
        <v>93.5</v>
      </c>
      <c r="AB2224" s="145">
        <v>155.5</v>
      </c>
      <c r="AC2224" s="145">
        <v>145.5</v>
      </c>
      <c r="AD2224" s="145">
        <v>109.13</v>
      </c>
      <c r="AE2224" s="145">
        <v>62.5</v>
      </c>
      <c r="AF2224" s="145">
        <v>83.33</v>
      </c>
      <c r="AG2224" s="145">
        <v>93.75</v>
      </c>
      <c r="AH2224" s="145">
        <v>125</v>
      </c>
      <c r="AI2224" s="145">
        <v>104.17</v>
      </c>
      <c r="AJ2224" s="145">
        <v>124</v>
      </c>
      <c r="AK2224" s="145">
        <v>125</v>
      </c>
      <c r="AL2224" s="145">
        <v>125</v>
      </c>
      <c r="AM2224" s="145"/>
      <c r="AN2224" s="145">
        <v>62.5</v>
      </c>
      <c r="AO2224" s="145">
        <v>110.08</v>
      </c>
      <c r="AP2224" s="145">
        <v>62.5</v>
      </c>
      <c r="AQ2224" s="145">
        <v>62.5</v>
      </c>
      <c r="AR2224" s="145">
        <v>62.5</v>
      </c>
      <c r="AS2224" s="145">
        <v>62.5</v>
      </c>
      <c r="AT2224" s="145">
        <v>62.5</v>
      </c>
      <c r="AU2224" s="145">
        <v>62.25</v>
      </c>
      <c r="AV2224" s="145">
        <v>62.5</v>
      </c>
      <c r="AW2224" s="145"/>
      <c r="AX2224" s="195"/>
    </row>
    <row r="2225" spans="1:50" x14ac:dyDescent="0.35">
      <c r="A2225" s="27" t="s">
        <v>146</v>
      </c>
      <c r="B2225" s="3" t="s">
        <v>241</v>
      </c>
      <c r="C2225" s="3" t="s">
        <v>336</v>
      </c>
      <c r="D2225" s="3" t="s">
        <v>327</v>
      </c>
      <c r="E2225" s="3">
        <v>12</v>
      </c>
      <c r="F2225" s="3">
        <v>4</v>
      </c>
      <c r="G2225" s="3">
        <v>10</v>
      </c>
      <c r="H2225" s="3">
        <v>5</v>
      </c>
      <c r="I2225" s="3">
        <v>2</v>
      </c>
      <c r="J2225" s="3">
        <v>4</v>
      </c>
      <c r="K2225" s="3">
        <v>2</v>
      </c>
      <c r="L2225" s="3">
        <v>5</v>
      </c>
      <c r="M2225" s="3">
        <v>1</v>
      </c>
      <c r="N2225" s="3">
        <v>6</v>
      </c>
      <c r="O2225" s="3">
        <v>12</v>
      </c>
      <c r="P2225" s="3">
        <v>22</v>
      </c>
      <c r="Q2225" s="3">
        <v>14</v>
      </c>
      <c r="R2225" s="3">
        <v>3</v>
      </c>
      <c r="S2225" s="3">
        <v>17</v>
      </c>
      <c r="T2225" s="3">
        <v>11</v>
      </c>
      <c r="U2225" s="3">
        <v>12</v>
      </c>
      <c r="V2225" s="3">
        <v>6</v>
      </c>
      <c r="W2225" s="3">
        <v>6</v>
      </c>
      <c r="X2225" s="3">
        <v>12</v>
      </c>
      <c r="Y2225" s="3">
        <v>18</v>
      </c>
      <c r="Z2225" s="3">
        <v>12</v>
      </c>
      <c r="AA2225" s="3">
        <v>6</v>
      </c>
      <c r="AB2225" s="3">
        <v>5</v>
      </c>
      <c r="AC2225" s="3">
        <v>7</v>
      </c>
      <c r="AD2225" s="3">
        <v>7</v>
      </c>
      <c r="AE2225" s="3">
        <v>1</v>
      </c>
      <c r="AF2225" s="3">
        <v>4</v>
      </c>
      <c r="AG2225" s="3">
        <v>3</v>
      </c>
      <c r="AH2225" s="3">
        <v>2</v>
      </c>
      <c r="AI2225" s="3">
        <v>5</v>
      </c>
      <c r="AJ2225" s="3">
        <v>2</v>
      </c>
      <c r="AK2225" s="3">
        <v>2</v>
      </c>
      <c r="AL2225" s="3">
        <v>2</v>
      </c>
      <c r="AM2225" s="3"/>
      <c r="AN2225" s="3">
        <v>1</v>
      </c>
      <c r="AO2225" s="3">
        <v>10</v>
      </c>
      <c r="AP2225" s="3">
        <v>1</v>
      </c>
      <c r="AQ2225" s="3">
        <v>2</v>
      </c>
      <c r="AR2225" s="3">
        <v>1</v>
      </c>
      <c r="AS2225" s="3">
        <v>1</v>
      </c>
      <c r="AT2225" s="3">
        <v>1</v>
      </c>
      <c r="AU2225" s="3">
        <v>2</v>
      </c>
      <c r="AV2225" s="3">
        <v>1</v>
      </c>
      <c r="AW2225" s="3"/>
      <c r="AX2225" s="10"/>
    </row>
    <row r="2226" spans="1:50" x14ac:dyDescent="0.35">
      <c r="A2226" s="27" t="s">
        <v>146</v>
      </c>
      <c r="B2226" s="3" t="s">
        <v>241</v>
      </c>
      <c r="C2226" s="3" t="s">
        <v>336</v>
      </c>
      <c r="D2226" s="3" t="s">
        <v>167</v>
      </c>
      <c r="E2226" s="3">
        <v>0</v>
      </c>
      <c r="F2226" s="3">
        <v>0</v>
      </c>
      <c r="G2226" s="3">
        <v>0</v>
      </c>
      <c r="H2226" s="3">
        <v>0</v>
      </c>
      <c r="I2226" s="3">
        <v>0</v>
      </c>
      <c r="J2226" s="3">
        <v>0</v>
      </c>
      <c r="K2226" s="3">
        <v>0</v>
      </c>
      <c r="L2226" s="3">
        <v>0</v>
      </c>
      <c r="M2226" s="3">
        <v>0</v>
      </c>
      <c r="N2226" s="3">
        <v>0</v>
      </c>
      <c r="O2226" s="3">
        <v>0</v>
      </c>
      <c r="P2226" s="3">
        <v>0</v>
      </c>
      <c r="Q2226" s="3">
        <v>0</v>
      </c>
      <c r="R2226" s="3">
        <v>0</v>
      </c>
      <c r="S2226" s="3">
        <v>0</v>
      </c>
      <c r="T2226" s="3">
        <v>0</v>
      </c>
      <c r="U2226" s="3">
        <v>0</v>
      </c>
      <c r="V2226" s="3">
        <v>0</v>
      </c>
      <c r="W2226" s="3">
        <v>0</v>
      </c>
      <c r="X2226" s="3">
        <v>0</v>
      </c>
      <c r="Y2226" s="3">
        <v>0</v>
      </c>
      <c r="Z2226" s="3">
        <v>0</v>
      </c>
      <c r="AA2226" s="3">
        <v>0</v>
      </c>
      <c r="AB2226" s="3">
        <v>0</v>
      </c>
      <c r="AC2226" s="3">
        <v>0</v>
      </c>
      <c r="AD2226" s="3">
        <v>0</v>
      </c>
      <c r="AE2226" s="3">
        <v>0</v>
      </c>
      <c r="AF2226" s="3">
        <v>0</v>
      </c>
      <c r="AG2226" s="3">
        <v>0</v>
      </c>
      <c r="AH2226" s="3">
        <v>0</v>
      </c>
      <c r="AI2226" s="3">
        <v>0</v>
      </c>
      <c r="AJ2226" s="3">
        <v>0</v>
      </c>
      <c r="AK2226" s="3">
        <v>0</v>
      </c>
      <c r="AL2226" s="3">
        <v>0</v>
      </c>
      <c r="AM2226" s="3"/>
      <c r="AN2226" s="3">
        <v>0</v>
      </c>
      <c r="AO2226" s="3">
        <v>0</v>
      </c>
      <c r="AP2226" s="3">
        <v>0</v>
      </c>
      <c r="AQ2226" s="3">
        <v>0</v>
      </c>
      <c r="AR2226" s="3">
        <v>0</v>
      </c>
      <c r="AS2226" s="3">
        <v>0</v>
      </c>
      <c r="AT2226" s="3">
        <v>0</v>
      </c>
      <c r="AU2226" s="3">
        <v>0</v>
      </c>
      <c r="AV2226" s="3">
        <v>0</v>
      </c>
      <c r="AW2226" s="3"/>
      <c r="AX2226" s="10"/>
    </row>
    <row r="2227" spans="1:50" x14ac:dyDescent="0.35">
      <c r="A2227" s="27" t="s">
        <v>146</v>
      </c>
      <c r="B2227" s="3" t="s">
        <v>241</v>
      </c>
      <c r="C2227" s="3" t="s">
        <v>336</v>
      </c>
      <c r="D2227" s="3" t="s">
        <v>132</v>
      </c>
      <c r="E2227" s="3">
        <v>2</v>
      </c>
      <c r="F2227" s="3">
        <v>1</v>
      </c>
      <c r="G2227" s="3">
        <v>3</v>
      </c>
      <c r="H2227" s="3">
        <v>2</v>
      </c>
      <c r="I2227" s="3">
        <v>1</v>
      </c>
      <c r="J2227" s="3">
        <v>3</v>
      </c>
      <c r="K2227" s="3">
        <v>1</v>
      </c>
      <c r="L2227" s="3">
        <v>3</v>
      </c>
      <c r="M2227" s="3">
        <v>1</v>
      </c>
      <c r="N2227" s="3">
        <v>2</v>
      </c>
      <c r="O2227" s="3">
        <v>3</v>
      </c>
      <c r="P2227" s="3">
        <v>6</v>
      </c>
      <c r="Q2227" s="3">
        <v>6</v>
      </c>
      <c r="R2227" s="3">
        <v>2</v>
      </c>
      <c r="S2227" s="3">
        <v>5</v>
      </c>
      <c r="T2227" s="3">
        <v>3</v>
      </c>
      <c r="U2227" s="3">
        <v>5</v>
      </c>
      <c r="V2227" s="3">
        <v>2</v>
      </c>
      <c r="W2227" s="3">
        <v>2</v>
      </c>
      <c r="X2227" s="3">
        <v>5</v>
      </c>
      <c r="Y2227" s="3">
        <v>5</v>
      </c>
      <c r="Z2227" s="3">
        <v>5</v>
      </c>
      <c r="AA2227" s="3">
        <v>4</v>
      </c>
      <c r="AB2227" s="3">
        <v>2</v>
      </c>
      <c r="AC2227" s="3">
        <v>3</v>
      </c>
      <c r="AD2227" s="3">
        <v>4</v>
      </c>
      <c r="AE2227" s="3">
        <v>1</v>
      </c>
      <c r="AF2227" s="3">
        <v>3</v>
      </c>
      <c r="AG2227" s="3">
        <v>2</v>
      </c>
      <c r="AH2227" s="3">
        <v>1</v>
      </c>
      <c r="AI2227" s="3">
        <v>3</v>
      </c>
      <c r="AJ2227" s="3">
        <v>1</v>
      </c>
      <c r="AK2227" s="3">
        <v>1</v>
      </c>
      <c r="AL2227" s="3">
        <v>1</v>
      </c>
      <c r="AM2227" s="3"/>
      <c r="AN2227" s="3">
        <v>1</v>
      </c>
      <c r="AO2227" s="3">
        <v>6</v>
      </c>
      <c r="AP2227" s="3">
        <v>1</v>
      </c>
      <c r="AQ2227" s="3">
        <v>2</v>
      </c>
      <c r="AR2227" s="3">
        <v>1</v>
      </c>
      <c r="AS2227" s="3">
        <v>1</v>
      </c>
      <c r="AT2227" s="3">
        <v>1</v>
      </c>
      <c r="AU2227" s="3">
        <v>2</v>
      </c>
      <c r="AV2227" s="3">
        <v>1</v>
      </c>
      <c r="AW2227" s="3"/>
      <c r="AX2227" s="10"/>
    </row>
    <row r="2228" spans="1:50" x14ac:dyDescent="0.35">
      <c r="A2228" s="27" t="s">
        <v>146</v>
      </c>
      <c r="B2228" s="3" t="s">
        <v>241</v>
      </c>
      <c r="C2228" s="3" t="s">
        <v>337</v>
      </c>
      <c r="D2228" s="3" t="s">
        <v>162</v>
      </c>
      <c r="E2228" s="145">
        <v>22260.12</v>
      </c>
      <c r="F2228" s="145">
        <v>19120.34</v>
      </c>
      <c r="G2228" s="145">
        <v>21395.35</v>
      </c>
      <c r="H2228" s="145">
        <v>20285.560000000001</v>
      </c>
      <c r="I2228" s="145">
        <v>28613.02</v>
      </c>
      <c r="J2228" s="145">
        <v>28422.52</v>
      </c>
      <c r="K2228" s="145">
        <v>33488.120000000003</v>
      </c>
      <c r="L2228" s="145">
        <v>38952.31</v>
      </c>
      <c r="M2228" s="145">
        <v>33407.769999999997</v>
      </c>
      <c r="N2228" s="145">
        <v>33360.22</v>
      </c>
      <c r="O2228" s="145">
        <v>29929.33</v>
      </c>
      <c r="P2228" s="145">
        <v>30479.919999999998</v>
      </c>
      <c r="Q2228" s="145">
        <v>17991.95</v>
      </c>
      <c r="R2228" s="145">
        <v>20802.88</v>
      </c>
      <c r="S2228" s="145">
        <v>24430.34</v>
      </c>
      <c r="T2228" s="145">
        <v>21167.439999999999</v>
      </c>
      <c r="U2228" s="145">
        <v>23426.23</v>
      </c>
      <c r="V2228" s="145">
        <v>20463.28</v>
      </c>
      <c r="W2228" s="145">
        <v>21887.84</v>
      </c>
      <c r="X2228" s="145">
        <v>16392.46</v>
      </c>
      <c r="Y2228" s="145">
        <v>18471.8</v>
      </c>
      <c r="Z2228" s="145">
        <v>21311.05</v>
      </c>
      <c r="AA2228" s="145">
        <v>18165.189999999999</v>
      </c>
      <c r="AB2228" s="145">
        <v>14763.86</v>
      </c>
      <c r="AC2228" s="145">
        <v>14750.82</v>
      </c>
      <c r="AD2228" s="145">
        <v>14371.79</v>
      </c>
      <c r="AE2228" s="145">
        <v>16691.5</v>
      </c>
      <c r="AF2228" s="145">
        <v>16856.34</v>
      </c>
      <c r="AG2228" s="145">
        <v>14219.02</v>
      </c>
      <c r="AH2228" s="145">
        <v>15662.68</v>
      </c>
      <c r="AI2228" s="145">
        <v>22732.9</v>
      </c>
      <c r="AJ2228" s="145">
        <v>17707.400000000001</v>
      </c>
      <c r="AK2228" s="145">
        <v>17152.59</v>
      </c>
      <c r="AL2228" s="145">
        <v>17064.29</v>
      </c>
      <c r="AM2228" s="145">
        <v>14280.44</v>
      </c>
      <c r="AN2228" s="145">
        <v>14615.31</v>
      </c>
      <c r="AO2228" s="145">
        <v>20062.14</v>
      </c>
      <c r="AP2228" s="145">
        <v>19374.32</v>
      </c>
      <c r="AQ2228" s="145">
        <v>13768.89</v>
      </c>
      <c r="AR2228" s="145">
        <v>3501.62</v>
      </c>
      <c r="AS2228" s="145">
        <v>6478.01</v>
      </c>
      <c r="AT2228" s="145">
        <v>8871.26</v>
      </c>
      <c r="AU2228" s="145">
        <v>15650.24</v>
      </c>
      <c r="AV2228" s="145">
        <v>16963.650000000001</v>
      </c>
      <c r="AW2228" s="145">
        <v>14439.5</v>
      </c>
      <c r="AX2228" s="195">
        <v>12425.24</v>
      </c>
    </row>
    <row r="2229" spans="1:50" x14ac:dyDescent="0.35">
      <c r="A2229" s="27" t="s">
        <v>146</v>
      </c>
      <c r="B2229" s="3" t="s">
        <v>241</v>
      </c>
      <c r="C2229" s="3" t="s">
        <v>337</v>
      </c>
      <c r="D2229" s="3" t="s">
        <v>166</v>
      </c>
      <c r="E2229" s="145">
        <v>718.07</v>
      </c>
      <c r="F2229" s="145">
        <v>637.34</v>
      </c>
      <c r="G2229" s="145">
        <v>611.29999999999995</v>
      </c>
      <c r="H2229" s="145">
        <v>699.5</v>
      </c>
      <c r="I2229" s="145">
        <v>867.06</v>
      </c>
      <c r="J2229" s="145">
        <v>645.97</v>
      </c>
      <c r="K2229" s="145">
        <v>858.67</v>
      </c>
      <c r="L2229" s="145">
        <v>721.34</v>
      </c>
      <c r="M2229" s="145">
        <v>776.92</v>
      </c>
      <c r="N2229" s="145">
        <v>834.01</v>
      </c>
      <c r="O2229" s="145">
        <v>636.79</v>
      </c>
      <c r="P2229" s="145">
        <v>662.61</v>
      </c>
      <c r="Q2229" s="145">
        <v>408.91</v>
      </c>
      <c r="R2229" s="145">
        <v>577.86</v>
      </c>
      <c r="S2229" s="145">
        <v>626.41999999999996</v>
      </c>
      <c r="T2229" s="145">
        <v>572.09</v>
      </c>
      <c r="U2229" s="145">
        <v>585.66</v>
      </c>
      <c r="V2229" s="145">
        <v>568.41999999999996</v>
      </c>
      <c r="W2229" s="145">
        <v>475.82</v>
      </c>
      <c r="X2229" s="145">
        <v>420.32</v>
      </c>
      <c r="Y2229" s="145">
        <v>410.48</v>
      </c>
      <c r="Z2229" s="145">
        <v>495.61</v>
      </c>
      <c r="AA2229" s="145">
        <v>422.45</v>
      </c>
      <c r="AB2229" s="145">
        <v>399.02</v>
      </c>
      <c r="AC2229" s="145">
        <v>409.75</v>
      </c>
      <c r="AD2229" s="145">
        <v>399.22</v>
      </c>
      <c r="AE2229" s="145">
        <v>439.25</v>
      </c>
      <c r="AF2229" s="145">
        <v>383.1</v>
      </c>
      <c r="AG2229" s="145">
        <v>338.55</v>
      </c>
      <c r="AH2229" s="145">
        <v>412.18</v>
      </c>
      <c r="AI2229" s="145">
        <v>582.89</v>
      </c>
      <c r="AJ2229" s="145">
        <v>431.89</v>
      </c>
      <c r="AK2229" s="145">
        <v>451.38</v>
      </c>
      <c r="AL2229" s="145">
        <v>426.61</v>
      </c>
      <c r="AM2229" s="145">
        <v>446.26</v>
      </c>
      <c r="AN2229" s="145">
        <v>395.01</v>
      </c>
      <c r="AO2229" s="145">
        <v>445.83</v>
      </c>
      <c r="AP2229" s="145">
        <v>523.63</v>
      </c>
      <c r="AQ2229" s="145">
        <v>353.05</v>
      </c>
      <c r="AR2229" s="145">
        <v>250.12</v>
      </c>
      <c r="AS2229" s="145">
        <v>359.89</v>
      </c>
      <c r="AT2229" s="145">
        <v>369.64</v>
      </c>
      <c r="AU2229" s="145">
        <v>558.94000000000005</v>
      </c>
      <c r="AV2229" s="145">
        <v>605.84</v>
      </c>
      <c r="AW2229" s="145">
        <v>627.79999999999995</v>
      </c>
      <c r="AX2229" s="195">
        <v>497.01</v>
      </c>
    </row>
    <row r="2230" spans="1:50" x14ac:dyDescent="0.35">
      <c r="A2230" s="27" t="s">
        <v>146</v>
      </c>
      <c r="B2230" s="3" t="s">
        <v>241</v>
      </c>
      <c r="C2230" s="3" t="s">
        <v>337</v>
      </c>
      <c r="D2230" s="3" t="s">
        <v>327</v>
      </c>
      <c r="E2230" s="3">
        <v>415</v>
      </c>
      <c r="F2230" s="3">
        <v>340</v>
      </c>
      <c r="G2230" s="3">
        <v>407</v>
      </c>
      <c r="H2230" s="3">
        <v>398</v>
      </c>
      <c r="I2230" s="3">
        <v>553</v>
      </c>
      <c r="J2230" s="3">
        <v>490</v>
      </c>
      <c r="K2230" s="3">
        <v>679</v>
      </c>
      <c r="L2230" s="3">
        <v>813</v>
      </c>
      <c r="M2230" s="3">
        <v>645</v>
      </c>
      <c r="N2230" s="3">
        <v>658</v>
      </c>
      <c r="O2230" s="3">
        <v>571</v>
      </c>
      <c r="P2230" s="3">
        <v>573</v>
      </c>
      <c r="Q2230" s="3">
        <v>302</v>
      </c>
      <c r="R2230" s="3">
        <v>342</v>
      </c>
      <c r="S2230" s="3">
        <v>336</v>
      </c>
      <c r="T2230" s="3">
        <v>305</v>
      </c>
      <c r="U2230" s="3">
        <v>365</v>
      </c>
      <c r="V2230" s="3">
        <v>333</v>
      </c>
      <c r="W2230" s="3">
        <v>356</v>
      </c>
      <c r="X2230" s="3">
        <v>251</v>
      </c>
      <c r="Y2230" s="3">
        <v>302</v>
      </c>
      <c r="Z2230" s="3">
        <v>344</v>
      </c>
      <c r="AA2230" s="3">
        <v>296</v>
      </c>
      <c r="AB2230" s="3">
        <v>255</v>
      </c>
      <c r="AC2230" s="3">
        <v>234</v>
      </c>
      <c r="AD2230" s="3">
        <v>203</v>
      </c>
      <c r="AE2230" s="3">
        <v>256</v>
      </c>
      <c r="AF2230" s="3">
        <v>255</v>
      </c>
      <c r="AG2230" s="3">
        <v>239</v>
      </c>
      <c r="AH2230" s="3">
        <v>247</v>
      </c>
      <c r="AI2230" s="3">
        <v>357</v>
      </c>
      <c r="AJ2230" s="3">
        <v>301</v>
      </c>
      <c r="AK2230" s="3">
        <v>299</v>
      </c>
      <c r="AL2230" s="3">
        <v>291</v>
      </c>
      <c r="AM2230" s="3">
        <v>245</v>
      </c>
      <c r="AN2230" s="3">
        <v>231</v>
      </c>
      <c r="AO2230" s="3">
        <v>295</v>
      </c>
      <c r="AP2230" s="3">
        <v>262</v>
      </c>
      <c r="AQ2230" s="3">
        <v>188</v>
      </c>
      <c r="AR2230" s="3">
        <v>48</v>
      </c>
      <c r="AS2230" s="3">
        <v>108</v>
      </c>
      <c r="AT2230" s="3">
        <v>127</v>
      </c>
      <c r="AU2230" s="3">
        <v>196</v>
      </c>
      <c r="AV2230" s="3">
        <v>212</v>
      </c>
      <c r="AW2230" s="3">
        <v>160</v>
      </c>
      <c r="AX2230" s="10">
        <v>140</v>
      </c>
    </row>
    <row r="2231" spans="1:50" x14ac:dyDescent="0.35">
      <c r="A2231" s="27" t="s">
        <v>146</v>
      </c>
      <c r="B2231" s="3" t="s">
        <v>241</v>
      </c>
      <c r="C2231" s="3" t="s">
        <v>337</v>
      </c>
      <c r="D2231" s="3" t="s">
        <v>167</v>
      </c>
      <c r="E2231" s="4">
        <v>4089</v>
      </c>
      <c r="F2231" s="4">
        <v>3904</v>
      </c>
      <c r="G2231" s="4">
        <v>3880</v>
      </c>
      <c r="H2231" s="4">
        <v>3949</v>
      </c>
      <c r="I2231" s="4">
        <v>5326</v>
      </c>
      <c r="J2231" s="4">
        <v>5800</v>
      </c>
      <c r="K2231" s="4">
        <v>6143</v>
      </c>
      <c r="L2231" s="4">
        <v>7942</v>
      </c>
      <c r="M2231" s="4">
        <v>6161</v>
      </c>
      <c r="N2231" s="4">
        <v>5743</v>
      </c>
      <c r="O2231" s="4">
        <v>5517</v>
      </c>
      <c r="P2231" s="4">
        <v>5556</v>
      </c>
      <c r="Q2231" s="4">
        <v>3114</v>
      </c>
      <c r="R2231" s="4">
        <v>3567</v>
      </c>
      <c r="S2231" s="4">
        <v>5255</v>
      </c>
      <c r="T2231" s="4">
        <v>4527</v>
      </c>
      <c r="U2231" s="4">
        <v>4590</v>
      </c>
      <c r="V2231" s="4">
        <v>3731</v>
      </c>
      <c r="W2231" s="4">
        <v>4324</v>
      </c>
      <c r="X2231" s="4">
        <v>3296</v>
      </c>
      <c r="Y2231" s="4">
        <v>3334</v>
      </c>
      <c r="Z2231" s="4">
        <v>4349</v>
      </c>
      <c r="AA2231" s="4">
        <v>3368</v>
      </c>
      <c r="AB2231" s="4">
        <v>2453</v>
      </c>
      <c r="AC2231" s="4">
        <v>2716</v>
      </c>
      <c r="AD2231" s="4">
        <v>2875</v>
      </c>
      <c r="AE2231" s="4">
        <v>2992</v>
      </c>
      <c r="AF2231" s="4">
        <v>2668</v>
      </c>
      <c r="AG2231" s="4">
        <v>2034</v>
      </c>
      <c r="AH2231" s="4">
        <v>2550</v>
      </c>
      <c r="AI2231" s="4">
        <v>3943</v>
      </c>
      <c r="AJ2231" s="4">
        <v>2831</v>
      </c>
      <c r="AK2231" s="4">
        <v>2732</v>
      </c>
      <c r="AL2231" s="4">
        <v>2657</v>
      </c>
      <c r="AM2231" s="4">
        <v>2221</v>
      </c>
      <c r="AN2231" s="4">
        <v>2590</v>
      </c>
      <c r="AO2231" s="4">
        <v>3633</v>
      </c>
      <c r="AP2231" s="4">
        <v>3965</v>
      </c>
      <c r="AQ2231" s="4">
        <v>2558</v>
      </c>
      <c r="AR2231" s="3">
        <v>627</v>
      </c>
      <c r="AS2231" s="4">
        <v>1071</v>
      </c>
      <c r="AT2231" s="4">
        <v>1282</v>
      </c>
      <c r="AU2231" s="4">
        <v>1709</v>
      </c>
      <c r="AV2231" s="4">
        <v>2375</v>
      </c>
      <c r="AW2231" s="4">
        <v>2074</v>
      </c>
      <c r="AX2231" s="16">
        <v>1425</v>
      </c>
    </row>
    <row r="2232" spans="1:50" x14ac:dyDescent="0.35">
      <c r="A2232" s="27" t="s">
        <v>146</v>
      </c>
      <c r="B2232" s="3" t="s">
        <v>241</v>
      </c>
      <c r="C2232" s="3" t="s">
        <v>337</v>
      </c>
      <c r="D2232" s="3" t="s">
        <v>132</v>
      </c>
      <c r="E2232" s="3">
        <v>31</v>
      </c>
      <c r="F2232" s="3">
        <v>30</v>
      </c>
      <c r="G2232" s="3">
        <v>35</v>
      </c>
      <c r="H2232" s="3">
        <v>29</v>
      </c>
      <c r="I2232" s="3">
        <v>33</v>
      </c>
      <c r="J2232" s="3">
        <v>44</v>
      </c>
      <c r="K2232" s="3">
        <v>39</v>
      </c>
      <c r="L2232" s="3">
        <v>54</v>
      </c>
      <c r="M2232" s="3">
        <v>43</v>
      </c>
      <c r="N2232" s="3">
        <v>40</v>
      </c>
      <c r="O2232" s="3">
        <v>47</v>
      </c>
      <c r="P2232" s="3">
        <v>46</v>
      </c>
      <c r="Q2232" s="3">
        <v>44</v>
      </c>
      <c r="R2232" s="3">
        <v>36</v>
      </c>
      <c r="S2232" s="3">
        <v>39</v>
      </c>
      <c r="T2232" s="3">
        <v>37</v>
      </c>
      <c r="U2232" s="3">
        <v>40</v>
      </c>
      <c r="V2232" s="3">
        <v>36</v>
      </c>
      <c r="W2232" s="3">
        <v>46</v>
      </c>
      <c r="X2232" s="3">
        <v>39</v>
      </c>
      <c r="Y2232" s="3">
        <v>45</v>
      </c>
      <c r="Z2232" s="3">
        <v>43</v>
      </c>
      <c r="AA2232" s="3">
        <v>43</v>
      </c>
      <c r="AB2232" s="3">
        <v>37</v>
      </c>
      <c r="AC2232" s="3">
        <v>36</v>
      </c>
      <c r="AD2232" s="3">
        <v>36</v>
      </c>
      <c r="AE2232" s="3">
        <v>38</v>
      </c>
      <c r="AF2232" s="3">
        <v>44</v>
      </c>
      <c r="AG2232" s="3">
        <v>42</v>
      </c>
      <c r="AH2232" s="3">
        <v>38</v>
      </c>
      <c r="AI2232" s="3">
        <v>39</v>
      </c>
      <c r="AJ2232" s="3">
        <v>41</v>
      </c>
      <c r="AK2232" s="3">
        <v>38</v>
      </c>
      <c r="AL2232" s="3">
        <v>40</v>
      </c>
      <c r="AM2232" s="3">
        <v>32</v>
      </c>
      <c r="AN2232" s="3">
        <v>37</v>
      </c>
      <c r="AO2232" s="3">
        <v>45</v>
      </c>
      <c r="AP2232" s="3">
        <v>37</v>
      </c>
      <c r="AQ2232" s="3">
        <v>39</v>
      </c>
      <c r="AR2232" s="3">
        <v>14</v>
      </c>
      <c r="AS2232" s="3">
        <v>18</v>
      </c>
      <c r="AT2232" s="3">
        <v>24</v>
      </c>
      <c r="AU2232" s="3">
        <v>28</v>
      </c>
      <c r="AV2232" s="3">
        <v>28</v>
      </c>
      <c r="AW2232" s="3">
        <v>23</v>
      </c>
      <c r="AX2232" s="10">
        <v>25</v>
      </c>
    </row>
    <row r="2233" spans="1:50" x14ac:dyDescent="0.35">
      <c r="A2233" s="27" t="s">
        <v>146</v>
      </c>
      <c r="B2233" s="3" t="s">
        <v>241</v>
      </c>
      <c r="C2233" s="3" t="s">
        <v>338</v>
      </c>
      <c r="D2233" s="3" t="s">
        <v>162</v>
      </c>
      <c r="E2233" s="145">
        <v>0</v>
      </c>
      <c r="F2233" s="145">
        <v>42</v>
      </c>
      <c r="G2233" s="145">
        <v>42</v>
      </c>
      <c r="H2233" s="145"/>
      <c r="I2233" s="145">
        <v>14</v>
      </c>
      <c r="J2233" s="145"/>
      <c r="K2233" s="145">
        <v>14</v>
      </c>
      <c r="L2233" s="145">
        <v>14</v>
      </c>
      <c r="M2233" s="145">
        <v>69</v>
      </c>
      <c r="N2233" s="145"/>
      <c r="O2233" s="145">
        <v>114.05</v>
      </c>
      <c r="P2233" s="145">
        <v>79</v>
      </c>
      <c r="Q2233" s="145">
        <v>52</v>
      </c>
      <c r="R2233" s="145">
        <v>125.1</v>
      </c>
      <c r="S2233" s="145">
        <v>66.8</v>
      </c>
      <c r="T2233" s="145"/>
      <c r="U2233" s="145">
        <v>24.45</v>
      </c>
      <c r="V2233" s="145">
        <v>55.2</v>
      </c>
      <c r="W2233" s="145">
        <v>77.599999999999994</v>
      </c>
      <c r="X2233" s="145">
        <v>85.2</v>
      </c>
      <c r="Y2233" s="145">
        <v>80.849999999999994</v>
      </c>
      <c r="Z2233" s="145">
        <v>70.2</v>
      </c>
      <c r="AA2233" s="145">
        <v>21.3</v>
      </c>
      <c r="AB2233" s="145"/>
      <c r="AC2233" s="145">
        <v>24.45</v>
      </c>
      <c r="AD2233" s="145"/>
      <c r="AE2233" s="145">
        <v>58.4</v>
      </c>
      <c r="AF2233" s="145"/>
      <c r="AG2233" s="145">
        <v>63.9</v>
      </c>
      <c r="AH2233" s="145"/>
      <c r="AI2233" s="145">
        <v>68.45</v>
      </c>
      <c r="AJ2233" s="145">
        <v>68.599999999999994</v>
      </c>
      <c r="AK2233" s="145">
        <v>86.4</v>
      </c>
      <c r="AL2233" s="145">
        <v>144.80000000000001</v>
      </c>
      <c r="AM2233" s="145">
        <v>21.3</v>
      </c>
      <c r="AN2233" s="145"/>
      <c r="AO2233" s="145">
        <v>56.4</v>
      </c>
      <c r="AP2233" s="145">
        <v>55.2</v>
      </c>
      <c r="AQ2233" s="145">
        <v>27.6</v>
      </c>
      <c r="AR2233" s="145"/>
      <c r="AS2233" s="145"/>
      <c r="AT2233" s="145">
        <v>48.9</v>
      </c>
      <c r="AU2233" s="145">
        <v>76.5</v>
      </c>
      <c r="AV2233" s="145">
        <v>94.65</v>
      </c>
      <c r="AW2233" s="145">
        <v>97.55</v>
      </c>
      <c r="AX2233" s="195">
        <v>24.55</v>
      </c>
    </row>
    <row r="2234" spans="1:50" x14ac:dyDescent="0.35">
      <c r="A2234" s="27" t="s">
        <v>146</v>
      </c>
      <c r="B2234" s="3" t="s">
        <v>241</v>
      </c>
      <c r="C2234" s="3" t="s">
        <v>338</v>
      </c>
      <c r="D2234" s="3" t="s">
        <v>166</v>
      </c>
      <c r="E2234" s="145">
        <v>0</v>
      </c>
      <c r="F2234" s="145">
        <v>21</v>
      </c>
      <c r="G2234" s="145">
        <v>21</v>
      </c>
      <c r="H2234" s="145"/>
      <c r="I2234" s="145">
        <v>14</v>
      </c>
      <c r="J2234" s="145"/>
      <c r="K2234" s="145">
        <v>7</v>
      </c>
      <c r="L2234" s="145">
        <v>4.67</v>
      </c>
      <c r="M2234" s="145">
        <v>13.8</v>
      </c>
      <c r="N2234" s="145"/>
      <c r="O2234" s="145">
        <v>28.51</v>
      </c>
      <c r="P2234" s="145">
        <v>39.5</v>
      </c>
      <c r="Q2234" s="145">
        <v>26</v>
      </c>
      <c r="R2234" s="145">
        <v>31.28</v>
      </c>
      <c r="S2234" s="145">
        <v>33.4</v>
      </c>
      <c r="T2234" s="145"/>
      <c r="U2234" s="145">
        <v>24.45</v>
      </c>
      <c r="V2234" s="145">
        <v>55.2</v>
      </c>
      <c r="W2234" s="145">
        <v>38.799999999999997</v>
      </c>
      <c r="X2234" s="145">
        <v>42.6</v>
      </c>
      <c r="Y2234" s="145">
        <v>26.95</v>
      </c>
      <c r="Z2234" s="145">
        <v>23.4</v>
      </c>
      <c r="AA2234" s="145">
        <v>21.3</v>
      </c>
      <c r="AB2234" s="145"/>
      <c r="AC2234" s="145">
        <v>24.45</v>
      </c>
      <c r="AD2234" s="145"/>
      <c r="AE2234" s="145">
        <v>29.2</v>
      </c>
      <c r="AF2234" s="145"/>
      <c r="AG2234" s="145">
        <v>31.95</v>
      </c>
      <c r="AH2234" s="145"/>
      <c r="AI2234" s="145">
        <v>22.82</v>
      </c>
      <c r="AJ2234" s="145">
        <v>34.299999999999997</v>
      </c>
      <c r="AK2234" s="145">
        <v>43.2</v>
      </c>
      <c r="AL2234" s="145">
        <v>36.200000000000003</v>
      </c>
      <c r="AM2234" s="145">
        <v>21.3</v>
      </c>
      <c r="AN2234" s="145"/>
      <c r="AO2234" s="145">
        <v>18.8</v>
      </c>
      <c r="AP2234" s="145">
        <v>27.6</v>
      </c>
      <c r="AQ2234" s="145">
        <v>27.6</v>
      </c>
      <c r="AR2234" s="145"/>
      <c r="AS2234" s="145"/>
      <c r="AT2234" s="145">
        <v>24.45</v>
      </c>
      <c r="AU2234" s="145">
        <v>25.5</v>
      </c>
      <c r="AV2234" s="145">
        <v>31.55</v>
      </c>
      <c r="AW2234" s="145">
        <v>24.39</v>
      </c>
      <c r="AX2234" s="195">
        <v>24.55</v>
      </c>
    </row>
    <row r="2235" spans="1:50" x14ac:dyDescent="0.35">
      <c r="A2235" s="27" t="s">
        <v>146</v>
      </c>
      <c r="B2235" s="3" t="s">
        <v>241</v>
      </c>
      <c r="C2235" s="3" t="s">
        <v>338</v>
      </c>
      <c r="D2235" s="3" t="s">
        <v>327</v>
      </c>
      <c r="E2235" s="3">
        <v>0</v>
      </c>
      <c r="F2235" s="3">
        <v>0</v>
      </c>
      <c r="G2235" s="3">
        <v>0</v>
      </c>
      <c r="H2235" s="3"/>
      <c r="I2235" s="3">
        <v>0</v>
      </c>
      <c r="J2235" s="3"/>
      <c r="K2235" s="3">
        <v>0</v>
      </c>
      <c r="L2235" s="3">
        <v>0</v>
      </c>
      <c r="M2235" s="3">
        <v>0</v>
      </c>
      <c r="N2235" s="3"/>
      <c r="O2235" s="3">
        <v>0</v>
      </c>
      <c r="P2235" s="3">
        <v>0</v>
      </c>
      <c r="Q2235" s="3">
        <v>0</v>
      </c>
      <c r="R2235" s="3">
        <v>0</v>
      </c>
      <c r="S2235" s="3">
        <v>0</v>
      </c>
      <c r="T2235" s="3"/>
      <c r="U2235" s="3">
        <v>0</v>
      </c>
      <c r="V2235" s="3">
        <v>0</v>
      </c>
      <c r="W2235" s="3">
        <v>0</v>
      </c>
      <c r="X2235" s="3">
        <v>0</v>
      </c>
      <c r="Y2235" s="3">
        <v>0</v>
      </c>
      <c r="Z2235" s="3">
        <v>0</v>
      </c>
      <c r="AA2235" s="3">
        <v>0</v>
      </c>
      <c r="AB2235" s="3"/>
      <c r="AC2235" s="3">
        <v>0</v>
      </c>
      <c r="AD2235" s="3"/>
      <c r="AE2235" s="3">
        <v>0</v>
      </c>
      <c r="AF2235" s="3"/>
      <c r="AG2235" s="3">
        <v>0</v>
      </c>
      <c r="AH2235" s="3"/>
      <c r="AI2235" s="3">
        <v>0</v>
      </c>
      <c r="AJ2235" s="3">
        <v>0</v>
      </c>
      <c r="AK2235" s="3">
        <v>0</v>
      </c>
      <c r="AL2235" s="3">
        <v>0</v>
      </c>
      <c r="AM2235" s="3">
        <v>0</v>
      </c>
      <c r="AN2235" s="3"/>
      <c r="AO2235" s="3">
        <v>0</v>
      </c>
      <c r="AP2235" s="3">
        <v>0</v>
      </c>
      <c r="AQ2235" s="3">
        <v>0</v>
      </c>
      <c r="AR2235" s="3"/>
      <c r="AS2235" s="3"/>
      <c r="AT2235" s="3">
        <v>0</v>
      </c>
      <c r="AU2235" s="3">
        <v>0</v>
      </c>
      <c r="AV2235" s="3">
        <v>0</v>
      </c>
      <c r="AW2235" s="3">
        <v>0</v>
      </c>
      <c r="AX2235" s="10">
        <v>0</v>
      </c>
    </row>
    <row r="2236" spans="1:50" x14ac:dyDescent="0.35">
      <c r="A2236" s="27" t="s">
        <v>146</v>
      </c>
      <c r="B2236" s="3" t="s">
        <v>241</v>
      </c>
      <c r="C2236" s="3" t="s">
        <v>338</v>
      </c>
      <c r="D2236" s="3" t="s">
        <v>167</v>
      </c>
      <c r="E2236" s="3">
        <v>0</v>
      </c>
      <c r="F2236" s="3">
        <v>0</v>
      </c>
      <c r="G2236" s="3">
        <v>0</v>
      </c>
      <c r="H2236" s="3"/>
      <c r="I2236" s="3">
        <v>0</v>
      </c>
      <c r="J2236" s="3"/>
      <c r="K2236" s="3">
        <v>0</v>
      </c>
      <c r="L2236" s="3">
        <v>0</v>
      </c>
      <c r="M2236" s="3">
        <v>0</v>
      </c>
      <c r="N2236" s="3"/>
      <c r="O2236" s="3">
        <v>0</v>
      </c>
      <c r="P2236" s="3">
        <v>0</v>
      </c>
      <c r="Q2236" s="3">
        <v>0</v>
      </c>
      <c r="R2236" s="3">
        <v>0</v>
      </c>
      <c r="S2236" s="3">
        <v>0</v>
      </c>
      <c r="T2236" s="3"/>
      <c r="U2236" s="3">
        <v>0</v>
      </c>
      <c r="V2236" s="3">
        <v>0</v>
      </c>
      <c r="W2236" s="3">
        <v>0</v>
      </c>
      <c r="X2236" s="3">
        <v>0</v>
      </c>
      <c r="Y2236" s="3">
        <v>0</v>
      </c>
      <c r="Z2236" s="3">
        <v>0</v>
      </c>
      <c r="AA2236" s="3">
        <v>0</v>
      </c>
      <c r="AB2236" s="3"/>
      <c r="AC2236" s="3">
        <v>0</v>
      </c>
      <c r="AD2236" s="3"/>
      <c r="AE2236" s="3">
        <v>0</v>
      </c>
      <c r="AF2236" s="3"/>
      <c r="AG2236" s="3">
        <v>0</v>
      </c>
      <c r="AH2236" s="3"/>
      <c r="AI2236" s="3">
        <v>0</v>
      </c>
      <c r="AJ2236" s="3">
        <v>0</v>
      </c>
      <c r="AK2236" s="3">
        <v>0</v>
      </c>
      <c r="AL2236" s="3">
        <v>0</v>
      </c>
      <c r="AM2236" s="3">
        <v>0</v>
      </c>
      <c r="AN2236" s="3"/>
      <c r="AO2236" s="3">
        <v>0</v>
      </c>
      <c r="AP2236" s="3">
        <v>0</v>
      </c>
      <c r="AQ2236" s="3">
        <v>0</v>
      </c>
      <c r="AR2236" s="3"/>
      <c r="AS2236" s="3"/>
      <c r="AT2236" s="3">
        <v>0</v>
      </c>
      <c r="AU2236" s="3">
        <v>0</v>
      </c>
      <c r="AV2236" s="3">
        <v>0</v>
      </c>
      <c r="AW2236" s="3">
        <v>0</v>
      </c>
      <c r="AX2236" s="10">
        <v>0</v>
      </c>
    </row>
    <row r="2237" spans="1:50" x14ac:dyDescent="0.35">
      <c r="A2237" s="27" t="s">
        <v>146</v>
      </c>
      <c r="B2237" s="3" t="s">
        <v>241</v>
      </c>
      <c r="C2237" s="3" t="s">
        <v>338</v>
      </c>
      <c r="D2237" s="3" t="s">
        <v>132</v>
      </c>
      <c r="E2237" s="3">
        <v>1</v>
      </c>
      <c r="F2237" s="3">
        <v>2</v>
      </c>
      <c r="G2237" s="3">
        <v>2</v>
      </c>
      <c r="H2237" s="3"/>
      <c r="I2237" s="3">
        <v>1</v>
      </c>
      <c r="J2237" s="3"/>
      <c r="K2237" s="3">
        <v>2</v>
      </c>
      <c r="L2237" s="3">
        <v>3</v>
      </c>
      <c r="M2237" s="3">
        <v>5</v>
      </c>
      <c r="N2237" s="3"/>
      <c r="O2237" s="3">
        <v>4</v>
      </c>
      <c r="P2237" s="3">
        <v>2</v>
      </c>
      <c r="Q2237" s="3">
        <v>2</v>
      </c>
      <c r="R2237" s="3">
        <v>4</v>
      </c>
      <c r="S2237" s="3">
        <v>2</v>
      </c>
      <c r="T2237" s="3"/>
      <c r="U2237" s="3">
        <v>1</v>
      </c>
      <c r="V2237" s="3">
        <v>1</v>
      </c>
      <c r="W2237" s="3">
        <v>2</v>
      </c>
      <c r="X2237" s="3">
        <v>2</v>
      </c>
      <c r="Y2237" s="3">
        <v>3</v>
      </c>
      <c r="Z2237" s="3">
        <v>3</v>
      </c>
      <c r="AA2237" s="3">
        <v>1</v>
      </c>
      <c r="AB2237" s="3"/>
      <c r="AC2237" s="3">
        <v>1</v>
      </c>
      <c r="AD2237" s="3"/>
      <c r="AE2237" s="3">
        <v>2</v>
      </c>
      <c r="AF2237" s="3"/>
      <c r="AG2237" s="3">
        <v>2</v>
      </c>
      <c r="AH2237" s="3"/>
      <c r="AI2237" s="3">
        <v>3</v>
      </c>
      <c r="AJ2237" s="3">
        <v>2</v>
      </c>
      <c r="AK2237" s="3">
        <v>2</v>
      </c>
      <c r="AL2237" s="3">
        <v>4</v>
      </c>
      <c r="AM2237" s="3">
        <v>1</v>
      </c>
      <c r="AN2237" s="3"/>
      <c r="AO2237" s="3">
        <v>3</v>
      </c>
      <c r="AP2237" s="3">
        <v>2</v>
      </c>
      <c r="AQ2237" s="3">
        <v>1</v>
      </c>
      <c r="AR2237" s="3"/>
      <c r="AS2237" s="3"/>
      <c r="AT2237" s="3">
        <v>2</v>
      </c>
      <c r="AU2237" s="3">
        <v>3</v>
      </c>
      <c r="AV2237" s="3">
        <v>3</v>
      </c>
      <c r="AW2237" s="3">
        <v>4</v>
      </c>
      <c r="AX2237" s="10">
        <v>1</v>
      </c>
    </row>
    <row r="2238" spans="1:50" x14ac:dyDescent="0.35">
      <c r="A2238" s="27" t="s">
        <v>146</v>
      </c>
      <c r="B2238" s="3" t="s">
        <v>241</v>
      </c>
      <c r="C2238" s="3" t="s">
        <v>339</v>
      </c>
      <c r="D2238" s="3" t="s">
        <v>162</v>
      </c>
      <c r="E2238" s="145">
        <v>2033.72</v>
      </c>
      <c r="F2238" s="145">
        <v>2200.88</v>
      </c>
      <c r="G2238" s="145">
        <v>1541.56</v>
      </c>
      <c r="H2238" s="145">
        <v>910.78</v>
      </c>
      <c r="I2238" s="145">
        <v>1361.4</v>
      </c>
      <c r="J2238" s="145">
        <v>632.08000000000004</v>
      </c>
      <c r="K2238" s="145">
        <v>657.8</v>
      </c>
      <c r="L2238" s="145">
        <v>857.2</v>
      </c>
      <c r="M2238" s="145">
        <v>729.1</v>
      </c>
      <c r="N2238" s="145">
        <v>780.12</v>
      </c>
      <c r="O2238" s="145">
        <v>88.96</v>
      </c>
      <c r="P2238" s="145">
        <v>394.8</v>
      </c>
      <c r="Q2238" s="145">
        <v>220</v>
      </c>
      <c r="R2238" s="145">
        <v>55.36</v>
      </c>
      <c r="S2238" s="145">
        <v>357.36</v>
      </c>
      <c r="T2238" s="145">
        <v>478.02</v>
      </c>
      <c r="U2238" s="145">
        <v>771.46</v>
      </c>
      <c r="V2238" s="145">
        <v>19.2</v>
      </c>
      <c r="W2238" s="145">
        <v>353.45</v>
      </c>
      <c r="X2238" s="145">
        <v>291.68</v>
      </c>
      <c r="Y2238" s="145">
        <v>45.12</v>
      </c>
      <c r="Z2238" s="145">
        <v>301.31</v>
      </c>
      <c r="AA2238" s="145">
        <v>285.16000000000003</v>
      </c>
      <c r="AB2238" s="145">
        <v>208.96</v>
      </c>
      <c r="AC2238" s="145">
        <v>45.94</v>
      </c>
      <c r="AD2238" s="145">
        <v>141.69999999999999</v>
      </c>
      <c r="AE2238" s="145">
        <v>172.02</v>
      </c>
      <c r="AF2238" s="145">
        <v>1423.89</v>
      </c>
      <c r="AG2238" s="145">
        <v>1491.85</v>
      </c>
      <c r="AH2238" s="145">
        <v>139.35</v>
      </c>
      <c r="AI2238" s="145">
        <v>524.45000000000005</v>
      </c>
      <c r="AJ2238" s="145">
        <v>884.89</v>
      </c>
      <c r="AK2238" s="145">
        <v>710.78</v>
      </c>
      <c r="AL2238" s="145">
        <v>60.93</v>
      </c>
      <c r="AM2238" s="145">
        <v>110.92</v>
      </c>
      <c r="AN2238" s="145">
        <v>270.06</v>
      </c>
      <c r="AO2238" s="145">
        <v>460.61</v>
      </c>
      <c r="AP2238" s="145">
        <v>878.7</v>
      </c>
      <c r="AQ2238" s="145">
        <v>265.83999999999997</v>
      </c>
      <c r="AR2238" s="145">
        <v>14.99</v>
      </c>
      <c r="AS2238" s="145">
        <v>21.24</v>
      </c>
      <c r="AT2238" s="145">
        <v>503.7</v>
      </c>
      <c r="AU2238" s="145">
        <v>1064.43</v>
      </c>
      <c r="AV2238" s="145">
        <v>1381.52</v>
      </c>
      <c r="AW2238" s="145">
        <v>1500.89</v>
      </c>
      <c r="AX2238" s="195">
        <v>1234.6300000000001</v>
      </c>
    </row>
    <row r="2239" spans="1:50" x14ac:dyDescent="0.35">
      <c r="A2239" s="27" t="s">
        <v>146</v>
      </c>
      <c r="B2239" s="3" t="s">
        <v>241</v>
      </c>
      <c r="C2239" s="3" t="s">
        <v>339</v>
      </c>
      <c r="D2239" s="3" t="s">
        <v>166</v>
      </c>
      <c r="E2239" s="145">
        <v>508.43</v>
      </c>
      <c r="F2239" s="145">
        <v>314.41000000000003</v>
      </c>
      <c r="G2239" s="145">
        <v>220.22</v>
      </c>
      <c r="H2239" s="145">
        <v>182.16</v>
      </c>
      <c r="I2239" s="145">
        <v>272.27999999999997</v>
      </c>
      <c r="J2239" s="145">
        <v>105.35</v>
      </c>
      <c r="K2239" s="145">
        <v>93.97</v>
      </c>
      <c r="L2239" s="145">
        <v>214.3</v>
      </c>
      <c r="M2239" s="145">
        <v>145.82</v>
      </c>
      <c r="N2239" s="145">
        <v>156.02000000000001</v>
      </c>
      <c r="O2239" s="145">
        <v>44.48</v>
      </c>
      <c r="P2239" s="145">
        <v>56.4</v>
      </c>
      <c r="Q2239" s="145">
        <v>110</v>
      </c>
      <c r="R2239" s="145">
        <v>55.36</v>
      </c>
      <c r="S2239" s="145">
        <v>89.34</v>
      </c>
      <c r="T2239" s="145">
        <v>119.51</v>
      </c>
      <c r="U2239" s="145">
        <v>192.87</v>
      </c>
      <c r="V2239" s="145">
        <v>19.2</v>
      </c>
      <c r="W2239" s="145">
        <v>176.73</v>
      </c>
      <c r="X2239" s="145">
        <v>145.84</v>
      </c>
      <c r="Y2239" s="145">
        <v>45.12</v>
      </c>
      <c r="Z2239" s="145">
        <v>75.33</v>
      </c>
      <c r="AA2239" s="145">
        <v>95.05</v>
      </c>
      <c r="AB2239" s="145">
        <v>104.48</v>
      </c>
      <c r="AC2239" s="145">
        <v>45.94</v>
      </c>
      <c r="AD2239" s="145">
        <v>70.849999999999994</v>
      </c>
      <c r="AE2239" s="145">
        <v>57.34</v>
      </c>
      <c r="AF2239" s="145">
        <v>355.97</v>
      </c>
      <c r="AG2239" s="145">
        <v>298.37</v>
      </c>
      <c r="AH2239" s="145">
        <v>69.680000000000007</v>
      </c>
      <c r="AI2239" s="145">
        <v>131.11000000000001</v>
      </c>
      <c r="AJ2239" s="145">
        <v>221.22</v>
      </c>
      <c r="AK2239" s="145">
        <v>355.39</v>
      </c>
      <c r="AL2239" s="145">
        <v>60.93</v>
      </c>
      <c r="AM2239" s="145">
        <v>110.92</v>
      </c>
      <c r="AN2239" s="145">
        <v>90.02</v>
      </c>
      <c r="AO2239" s="145">
        <v>153.54</v>
      </c>
      <c r="AP2239" s="145">
        <v>146.44999999999999</v>
      </c>
      <c r="AQ2239" s="145">
        <v>66.459999999999994</v>
      </c>
      <c r="AR2239" s="145">
        <v>14.99</v>
      </c>
      <c r="AS2239" s="145">
        <v>21.24</v>
      </c>
      <c r="AT2239" s="145">
        <v>251.85</v>
      </c>
      <c r="AU2239" s="145">
        <v>152.06</v>
      </c>
      <c r="AV2239" s="145">
        <v>276.3</v>
      </c>
      <c r="AW2239" s="145">
        <v>250.15</v>
      </c>
      <c r="AX2239" s="195">
        <v>308.66000000000003</v>
      </c>
    </row>
    <row r="2240" spans="1:50" x14ac:dyDescent="0.35">
      <c r="A2240" s="27" t="s">
        <v>146</v>
      </c>
      <c r="B2240" s="3" t="s">
        <v>241</v>
      </c>
      <c r="C2240" s="3" t="s">
        <v>339</v>
      </c>
      <c r="D2240" s="3" t="s">
        <v>327</v>
      </c>
      <c r="E2240" s="3">
        <v>51</v>
      </c>
      <c r="F2240" s="3">
        <v>56</v>
      </c>
      <c r="G2240" s="3">
        <v>32</v>
      </c>
      <c r="H2240" s="3">
        <v>34</v>
      </c>
      <c r="I2240" s="3">
        <v>57</v>
      </c>
      <c r="J2240" s="3">
        <v>26</v>
      </c>
      <c r="K2240" s="3">
        <v>38</v>
      </c>
      <c r="L2240" s="3">
        <v>82</v>
      </c>
      <c r="M2240" s="3">
        <v>33</v>
      </c>
      <c r="N2240" s="3">
        <v>28</v>
      </c>
      <c r="O2240" s="3">
        <v>8</v>
      </c>
      <c r="P2240" s="3">
        <v>14</v>
      </c>
      <c r="Q2240" s="3">
        <v>5</v>
      </c>
      <c r="R2240" s="3">
        <v>3</v>
      </c>
      <c r="S2240" s="3">
        <v>12</v>
      </c>
      <c r="T2240" s="3">
        <v>10</v>
      </c>
      <c r="U2240" s="3">
        <v>10</v>
      </c>
      <c r="V2240" s="3">
        <v>1</v>
      </c>
      <c r="W2240" s="3">
        <v>11</v>
      </c>
      <c r="X2240" s="3">
        <v>5</v>
      </c>
      <c r="Y2240" s="3">
        <v>2</v>
      </c>
      <c r="Z2240" s="3">
        <v>14</v>
      </c>
      <c r="AA2240" s="3">
        <v>8</v>
      </c>
      <c r="AB2240" s="3">
        <v>4</v>
      </c>
      <c r="AC2240" s="3">
        <v>2</v>
      </c>
      <c r="AD2240" s="3">
        <v>2</v>
      </c>
      <c r="AE2240" s="3">
        <v>6</v>
      </c>
      <c r="AF2240" s="3">
        <v>27</v>
      </c>
      <c r="AG2240" s="3">
        <v>26</v>
      </c>
      <c r="AH2240" s="3">
        <v>7</v>
      </c>
      <c r="AI2240" s="3">
        <v>7</v>
      </c>
      <c r="AJ2240" s="3">
        <v>10</v>
      </c>
      <c r="AK2240" s="3">
        <v>10</v>
      </c>
      <c r="AL2240" s="3">
        <v>3</v>
      </c>
      <c r="AM2240" s="3">
        <v>3</v>
      </c>
      <c r="AN2240" s="3">
        <v>6</v>
      </c>
      <c r="AO2240" s="3">
        <v>7</v>
      </c>
      <c r="AP2240" s="3">
        <v>14</v>
      </c>
      <c r="AQ2240" s="3">
        <v>8</v>
      </c>
      <c r="AR2240" s="3">
        <v>1</v>
      </c>
      <c r="AS2240" s="3">
        <v>2</v>
      </c>
      <c r="AT2240" s="3">
        <v>3</v>
      </c>
      <c r="AU2240" s="3">
        <v>22</v>
      </c>
      <c r="AV2240" s="3">
        <v>18</v>
      </c>
      <c r="AW2240" s="3">
        <v>18</v>
      </c>
      <c r="AX2240" s="10">
        <v>18</v>
      </c>
    </row>
    <row r="2241" spans="1:50" x14ac:dyDescent="0.35">
      <c r="A2241" s="27" t="s">
        <v>146</v>
      </c>
      <c r="B2241" s="3" t="s">
        <v>241</v>
      </c>
      <c r="C2241" s="3" t="s">
        <v>339</v>
      </c>
      <c r="D2241" s="3" t="s">
        <v>167</v>
      </c>
      <c r="E2241" s="3">
        <v>642</v>
      </c>
      <c r="F2241" s="3">
        <v>700</v>
      </c>
      <c r="G2241" s="3">
        <v>546</v>
      </c>
      <c r="H2241" s="3">
        <v>262</v>
      </c>
      <c r="I2241" s="3">
        <v>337</v>
      </c>
      <c r="J2241" s="3">
        <v>185</v>
      </c>
      <c r="K2241" s="3">
        <v>176</v>
      </c>
      <c r="L2241" s="3">
        <v>287</v>
      </c>
      <c r="M2241" s="3">
        <v>174</v>
      </c>
      <c r="N2241" s="3">
        <v>227</v>
      </c>
      <c r="O2241" s="3">
        <v>4</v>
      </c>
      <c r="P2241" s="3">
        <v>101</v>
      </c>
      <c r="Q2241" s="3">
        <v>71</v>
      </c>
      <c r="R2241" s="3">
        <v>11</v>
      </c>
      <c r="S2241" s="3">
        <v>105</v>
      </c>
      <c r="T2241" s="3">
        <v>158</v>
      </c>
      <c r="U2241" s="3">
        <v>290</v>
      </c>
      <c r="V2241" s="3">
        <v>4</v>
      </c>
      <c r="W2241" s="3">
        <v>103</v>
      </c>
      <c r="X2241" s="3">
        <v>103</v>
      </c>
      <c r="Y2241" s="3">
        <v>11</v>
      </c>
      <c r="Z2241" s="3">
        <v>84</v>
      </c>
      <c r="AA2241" s="3">
        <v>106</v>
      </c>
      <c r="AB2241" s="3">
        <v>75</v>
      </c>
      <c r="AC2241" s="3">
        <v>11</v>
      </c>
      <c r="AD2241" s="3">
        <v>53</v>
      </c>
      <c r="AE2241" s="3">
        <v>48</v>
      </c>
      <c r="AF2241" s="3">
        <v>501</v>
      </c>
      <c r="AG2241" s="3">
        <v>496</v>
      </c>
      <c r="AH2241" s="3">
        <v>29</v>
      </c>
      <c r="AI2241" s="3">
        <v>198</v>
      </c>
      <c r="AJ2241" s="3">
        <v>321</v>
      </c>
      <c r="AK2241" s="3">
        <v>266</v>
      </c>
      <c r="AL2241" s="3">
        <v>13</v>
      </c>
      <c r="AM2241" s="3">
        <v>22</v>
      </c>
      <c r="AN2241" s="3">
        <v>91</v>
      </c>
      <c r="AO2241" s="3">
        <v>170</v>
      </c>
      <c r="AP2241" s="3">
        <v>346</v>
      </c>
      <c r="AQ2241" s="3">
        <v>80</v>
      </c>
      <c r="AR2241" s="3">
        <v>2</v>
      </c>
      <c r="AS2241" s="3">
        <v>6</v>
      </c>
      <c r="AT2241" s="3">
        <v>225</v>
      </c>
      <c r="AU2241" s="3">
        <v>426</v>
      </c>
      <c r="AV2241" s="3">
        <v>577</v>
      </c>
      <c r="AW2241" s="3">
        <v>629</v>
      </c>
      <c r="AX2241" s="10">
        <v>493</v>
      </c>
    </row>
    <row r="2242" spans="1:50" x14ac:dyDescent="0.35">
      <c r="A2242" s="27" t="s">
        <v>146</v>
      </c>
      <c r="B2242" s="3" t="s">
        <v>241</v>
      </c>
      <c r="C2242" s="3" t="s">
        <v>339</v>
      </c>
      <c r="D2242" s="3" t="s">
        <v>132</v>
      </c>
      <c r="E2242" s="3">
        <v>4</v>
      </c>
      <c r="F2242" s="3">
        <v>7</v>
      </c>
      <c r="G2242" s="3">
        <v>7</v>
      </c>
      <c r="H2242" s="3">
        <v>5</v>
      </c>
      <c r="I2242" s="3">
        <v>5</v>
      </c>
      <c r="J2242" s="3">
        <v>6</v>
      </c>
      <c r="K2242" s="3">
        <v>7</v>
      </c>
      <c r="L2242" s="3">
        <v>4</v>
      </c>
      <c r="M2242" s="3">
        <v>5</v>
      </c>
      <c r="N2242" s="3">
        <v>5</v>
      </c>
      <c r="O2242" s="3">
        <v>2</v>
      </c>
      <c r="P2242" s="3">
        <v>7</v>
      </c>
      <c r="Q2242" s="3">
        <v>2</v>
      </c>
      <c r="R2242" s="3">
        <v>1</v>
      </c>
      <c r="S2242" s="3">
        <v>4</v>
      </c>
      <c r="T2242" s="3">
        <v>4</v>
      </c>
      <c r="U2242" s="3">
        <v>4</v>
      </c>
      <c r="V2242" s="3">
        <v>1</v>
      </c>
      <c r="W2242" s="3">
        <v>2</v>
      </c>
      <c r="X2242" s="3">
        <v>2</v>
      </c>
      <c r="Y2242" s="3">
        <v>1</v>
      </c>
      <c r="Z2242" s="3">
        <v>4</v>
      </c>
      <c r="AA2242" s="3">
        <v>3</v>
      </c>
      <c r="AB2242" s="3">
        <v>2</v>
      </c>
      <c r="AC2242" s="3">
        <v>1</v>
      </c>
      <c r="AD2242" s="3">
        <v>2</v>
      </c>
      <c r="AE2242" s="3">
        <v>3</v>
      </c>
      <c r="AF2242" s="3">
        <v>4</v>
      </c>
      <c r="AG2242" s="3">
        <v>5</v>
      </c>
      <c r="AH2242" s="3">
        <v>2</v>
      </c>
      <c r="AI2242" s="3">
        <v>4</v>
      </c>
      <c r="AJ2242" s="3">
        <v>4</v>
      </c>
      <c r="AK2242" s="3">
        <v>2</v>
      </c>
      <c r="AL2242" s="3">
        <v>1</v>
      </c>
      <c r="AM2242" s="3">
        <v>1</v>
      </c>
      <c r="AN2242" s="3">
        <v>3</v>
      </c>
      <c r="AO2242" s="3">
        <v>3</v>
      </c>
      <c r="AP2242" s="3">
        <v>6</v>
      </c>
      <c r="AQ2242" s="3">
        <v>4</v>
      </c>
      <c r="AR2242" s="3">
        <v>1</v>
      </c>
      <c r="AS2242" s="3">
        <v>1</v>
      </c>
      <c r="AT2242" s="3">
        <v>2</v>
      </c>
      <c r="AU2242" s="3">
        <v>7</v>
      </c>
      <c r="AV2242" s="3">
        <v>5</v>
      </c>
      <c r="AW2242" s="3">
        <v>6</v>
      </c>
      <c r="AX2242" s="10">
        <v>4</v>
      </c>
    </row>
    <row r="2243" spans="1:50" x14ac:dyDescent="0.35">
      <c r="A2243" s="27" t="s">
        <v>146</v>
      </c>
      <c r="B2243" s="3" t="s">
        <v>242</v>
      </c>
      <c r="C2243" s="3" t="s">
        <v>129</v>
      </c>
      <c r="D2243" s="3" t="s">
        <v>162</v>
      </c>
      <c r="E2243" s="145">
        <v>31709.49</v>
      </c>
      <c r="F2243" s="145">
        <v>30771.61</v>
      </c>
      <c r="G2243" s="145">
        <v>35581.919999999998</v>
      </c>
      <c r="H2243" s="145">
        <v>30383</v>
      </c>
      <c r="I2243" s="145">
        <v>35601.199999999997</v>
      </c>
      <c r="J2243" s="145">
        <v>33239.629999999997</v>
      </c>
      <c r="K2243" s="145">
        <v>28809.62</v>
      </c>
      <c r="L2243" s="145">
        <v>31555.06</v>
      </c>
      <c r="M2243" s="145">
        <v>33304.910000000003</v>
      </c>
      <c r="N2243" s="145">
        <v>36284.42</v>
      </c>
      <c r="O2243" s="145">
        <v>33683.85</v>
      </c>
      <c r="P2243" s="145">
        <v>28893.71</v>
      </c>
      <c r="Q2243" s="145">
        <v>34192.82</v>
      </c>
      <c r="R2243" s="145">
        <v>38079.43</v>
      </c>
      <c r="S2243" s="145">
        <v>38727.25</v>
      </c>
      <c r="T2243" s="145">
        <v>34654.21</v>
      </c>
      <c r="U2243" s="145">
        <v>45788.47</v>
      </c>
      <c r="V2243" s="145">
        <v>45530.23</v>
      </c>
      <c r="W2243" s="145">
        <v>35238.06</v>
      </c>
      <c r="X2243" s="145">
        <v>29734.66</v>
      </c>
      <c r="Y2243" s="145">
        <v>32348.57</v>
      </c>
      <c r="Z2243" s="145">
        <v>30736.37</v>
      </c>
      <c r="AA2243" s="145">
        <v>27440.15</v>
      </c>
      <c r="AB2243" s="145">
        <v>25427.26</v>
      </c>
      <c r="AC2243" s="145">
        <v>30968.28</v>
      </c>
      <c r="AD2243" s="145">
        <v>29660.21</v>
      </c>
      <c r="AE2243" s="145">
        <v>34028.639999999999</v>
      </c>
      <c r="AF2243" s="145">
        <v>28376.43</v>
      </c>
      <c r="AG2243" s="145">
        <v>42695.040000000001</v>
      </c>
      <c r="AH2243" s="145">
        <v>36178.559999999998</v>
      </c>
      <c r="AI2243" s="145">
        <v>45795.28</v>
      </c>
      <c r="AJ2243" s="145">
        <v>40005.339999999997</v>
      </c>
      <c r="AK2243" s="145">
        <v>40324.28</v>
      </c>
      <c r="AL2243" s="145">
        <v>45782.89</v>
      </c>
      <c r="AM2243" s="145">
        <v>40099.440000000002</v>
      </c>
      <c r="AN2243" s="145">
        <v>36630.230000000003</v>
      </c>
      <c r="AO2243" s="145">
        <v>39593.120000000003</v>
      </c>
      <c r="AP2243" s="145">
        <v>29808.42</v>
      </c>
      <c r="AQ2243" s="145">
        <v>34718.980000000003</v>
      </c>
      <c r="AR2243" s="145">
        <v>19280.03</v>
      </c>
      <c r="AS2243" s="145">
        <v>27897.21</v>
      </c>
      <c r="AT2243" s="145">
        <v>35487.56</v>
      </c>
      <c r="AU2243" s="145">
        <v>42908.26</v>
      </c>
      <c r="AV2243" s="145">
        <v>34799.879999999997</v>
      </c>
      <c r="AW2243" s="145">
        <v>35996.69</v>
      </c>
      <c r="AX2243" s="195">
        <v>31373.46</v>
      </c>
    </row>
    <row r="2244" spans="1:50" x14ac:dyDescent="0.35">
      <c r="A2244" s="27" t="s">
        <v>146</v>
      </c>
      <c r="B2244" s="3" t="s">
        <v>242</v>
      </c>
      <c r="C2244" s="3" t="s">
        <v>129</v>
      </c>
      <c r="D2244" s="3" t="s">
        <v>166</v>
      </c>
      <c r="E2244" s="145">
        <v>834.46</v>
      </c>
      <c r="F2244" s="145">
        <v>769.29</v>
      </c>
      <c r="G2244" s="145">
        <v>867.85</v>
      </c>
      <c r="H2244" s="145">
        <v>759.58</v>
      </c>
      <c r="I2244" s="145">
        <v>741.69</v>
      </c>
      <c r="J2244" s="145">
        <v>755.45</v>
      </c>
      <c r="K2244" s="145">
        <v>626.29999999999995</v>
      </c>
      <c r="L2244" s="145">
        <v>643.98</v>
      </c>
      <c r="M2244" s="145">
        <v>605.54</v>
      </c>
      <c r="N2244" s="145">
        <v>671.93</v>
      </c>
      <c r="O2244" s="145">
        <v>635.54</v>
      </c>
      <c r="P2244" s="145">
        <v>577.87</v>
      </c>
      <c r="Q2244" s="145">
        <v>657.55</v>
      </c>
      <c r="R2244" s="145">
        <v>777.13</v>
      </c>
      <c r="S2244" s="145">
        <v>667.71</v>
      </c>
      <c r="T2244" s="145">
        <v>770.09</v>
      </c>
      <c r="U2244" s="145">
        <v>880.55</v>
      </c>
      <c r="V2244" s="145">
        <v>892.75</v>
      </c>
      <c r="W2244" s="145">
        <v>664.87</v>
      </c>
      <c r="X2244" s="145">
        <v>583.03</v>
      </c>
      <c r="Y2244" s="145">
        <v>577.65</v>
      </c>
      <c r="Z2244" s="145">
        <v>653.97</v>
      </c>
      <c r="AA2244" s="145">
        <v>498.91</v>
      </c>
      <c r="AB2244" s="145">
        <v>577.89</v>
      </c>
      <c r="AC2244" s="145">
        <v>595.54</v>
      </c>
      <c r="AD2244" s="145">
        <v>559.63</v>
      </c>
      <c r="AE2244" s="145">
        <v>596.99</v>
      </c>
      <c r="AF2244" s="145">
        <v>545.70000000000005</v>
      </c>
      <c r="AG2244" s="145">
        <v>688.63</v>
      </c>
      <c r="AH2244" s="145">
        <v>657.79</v>
      </c>
      <c r="AI2244" s="145">
        <v>715.55</v>
      </c>
      <c r="AJ2244" s="145">
        <v>754.82</v>
      </c>
      <c r="AK2244" s="145">
        <v>746.75</v>
      </c>
      <c r="AL2244" s="145">
        <v>775.98</v>
      </c>
      <c r="AM2244" s="145">
        <v>771.14</v>
      </c>
      <c r="AN2244" s="145">
        <v>678.34</v>
      </c>
      <c r="AO2244" s="145">
        <v>707.02</v>
      </c>
      <c r="AP2244" s="145">
        <v>805.63</v>
      </c>
      <c r="AQ2244" s="145">
        <v>846.8</v>
      </c>
      <c r="AR2244" s="145">
        <v>1205</v>
      </c>
      <c r="AS2244" s="145">
        <v>845.37</v>
      </c>
      <c r="AT2244" s="145">
        <v>825.29</v>
      </c>
      <c r="AU2244" s="145">
        <v>875.68</v>
      </c>
      <c r="AV2244" s="145">
        <v>870</v>
      </c>
      <c r="AW2244" s="145">
        <v>818.11</v>
      </c>
      <c r="AX2244" s="195">
        <v>871.49</v>
      </c>
    </row>
    <row r="2245" spans="1:50" x14ac:dyDescent="0.35">
      <c r="A2245" s="27" t="s">
        <v>146</v>
      </c>
      <c r="B2245" s="3" t="s">
        <v>242</v>
      </c>
      <c r="C2245" s="3" t="s">
        <v>129</v>
      </c>
      <c r="D2245" s="3" t="s">
        <v>327</v>
      </c>
      <c r="E2245" s="3">
        <v>554</v>
      </c>
      <c r="F2245" s="3">
        <v>549</v>
      </c>
      <c r="G2245" s="3">
        <v>634</v>
      </c>
      <c r="H2245" s="3">
        <v>530</v>
      </c>
      <c r="I2245" s="3">
        <v>587</v>
      </c>
      <c r="J2245" s="3">
        <v>540</v>
      </c>
      <c r="K2245" s="3">
        <v>505</v>
      </c>
      <c r="L2245" s="3">
        <v>578</v>
      </c>
      <c r="M2245" s="3">
        <v>577</v>
      </c>
      <c r="N2245" s="3">
        <v>603</v>
      </c>
      <c r="O2245" s="3">
        <v>591</v>
      </c>
      <c r="P2245" s="3">
        <v>512</v>
      </c>
      <c r="Q2245" s="3">
        <v>586</v>
      </c>
      <c r="R2245" s="3">
        <v>813</v>
      </c>
      <c r="S2245" s="3">
        <v>627</v>
      </c>
      <c r="T2245" s="3">
        <v>527</v>
      </c>
      <c r="U2245" s="3">
        <v>666</v>
      </c>
      <c r="V2245" s="3">
        <v>671</v>
      </c>
      <c r="W2245" s="3">
        <v>601</v>
      </c>
      <c r="X2245" s="3">
        <v>472</v>
      </c>
      <c r="Y2245" s="3">
        <v>542</v>
      </c>
      <c r="Z2245" s="3">
        <v>493</v>
      </c>
      <c r="AA2245" s="3">
        <v>472</v>
      </c>
      <c r="AB2245" s="3">
        <v>397</v>
      </c>
      <c r="AC2245" s="3">
        <v>478</v>
      </c>
      <c r="AD2245" s="3">
        <v>456</v>
      </c>
      <c r="AE2245" s="3">
        <v>466</v>
      </c>
      <c r="AF2245" s="3">
        <v>444</v>
      </c>
      <c r="AG2245" s="3">
        <v>636</v>
      </c>
      <c r="AH2245" s="3">
        <v>599</v>
      </c>
      <c r="AI2245" s="3">
        <v>696</v>
      </c>
      <c r="AJ2245" s="3">
        <v>638</v>
      </c>
      <c r="AK2245" s="3">
        <v>647</v>
      </c>
      <c r="AL2245" s="3">
        <v>730</v>
      </c>
      <c r="AM2245" s="3">
        <v>579</v>
      </c>
      <c r="AN2245" s="3">
        <v>566</v>
      </c>
      <c r="AO2245" s="3">
        <v>622</v>
      </c>
      <c r="AP2245" s="3">
        <v>474</v>
      </c>
      <c r="AQ2245" s="3">
        <v>569</v>
      </c>
      <c r="AR2245" s="3">
        <v>371</v>
      </c>
      <c r="AS2245" s="3">
        <v>460</v>
      </c>
      <c r="AT2245" s="3">
        <v>522</v>
      </c>
      <c r="AU2245" s="3">
        <v>568</v>
      </c>
      <c r="AV2245" s="3">
        <v>480</v>
      </c>
      <c r="AW2245" s="3">
        <v>470</v>
      </c>
      <c r="AX2245" s="10">
        <v>391</v>
      </c>
    </row>
    <row r="2246" spans="1:50" x14ac:dyDescent="0.35">
      <c r="A2246" s="27" t="s">
        <v>146</v>
      </c>
      <c r="B2246" s="3" t="s">
        <v>242</v>
      </c>
      <c r="C2246" s="3" t="s">
        <v>129</v>
      </c>
      <c r="D2246" s="3" t="s">
        <v>167</v>
      </c>
      <c r="E2246" s="4">
        <v>5304</v>
      </c>
      <c r="F2246" s="4">
        <v>4988</v>
      </c>
      <c r="G2246" s="4">
        <v>6221</v>
      </c>
      <c r="H2246" s="4">
        <v>5291</v>
      </c>
      <c r="I2246" s="4">
        <v>6727</v>
      </c>
      <c r="J2246" s="4">
        <v>6457</v>
      </c>
      <c r="K2246" s="4">
        <v>5346</v>
      </c>
      <c r="L2246" s="4">
        <v>5608</v>
      </c>
      <c r="M2246" s="4">
        <v>6675</v>
      </c>
      <c r="N2246" s="4">
        <v>7267</v>
      </c>
      <c r="O2246" s="4">
        <v>6144</v>
      </c>
      <c r="P2246" s="4">
        <v>5193</v>
      </c>
      <c r="Q2246" s="4">
        <v>6424</v>
      </c>
      <c r="R2246" s="4">
        <v>7300</v>
      </c>
      <c r="S2246" s="4">
        <v>7237</v>
      </c>
      <c r="T2246" s="4">
        <v>6877</v>
      </c>
      <c r="U2246" s="4">
        <v>9683</v>
      </c>
      <c r="V2246" s="4">
        <v>9094</v>
      </c>
      <c r="W2246" s="4">
        <v>5643</v>
      </c>
      <c r="X2246" s="4">
        <v>5384</v>
      </c>
      <c r="Y2246" s="4">
        <v>5616</v>
      </c>
      <c r="Z2246" s="4">
        <v>5299</v>
      </c>
      <c r="AA2246" s="4">
        <v>4527</v>
      </c>
      <c r="AB2246" s="4">
        <v>4976</v>
      </c>
      <c r="AC2246" s="4">
        <v>5858</v>
      </c>
      <c r="AD2246" s="4">
        <v>5545</v>
      </c>
      <c r="AE2246" s="4">
        <v>6841</v>
      </c>
      <c r="AF2246" s="4">
        <v>4864</v>
      </c>
      <c r="AG2246" s="4">
        <v>7631</v>
      </c>
      <c r="AH2246" s="4">
        <v>5282</v>
      </c>
      <c r="AI2246" s="4">
        <v>7825</v>
      </c>
      <c r="AJ2246" s="4">
        <v>5893</v>
      </c>
      <c r="AK2246" s="4">
        <v>6199</v>
      </c>
      <c r="AL2246" s="4">
        <v>6994</v>
      </c>
      <c r="AM2246" s="4">
        <v>6866</v>
      </c>
      <c r="AN2246" s="4">
        <v>5699</v>
      </c>
      <c r="AO2246" s="4">
        <v>6499</v>
      </c>
      <c r="AP2246" s="4">
        <v>4427</v>
      </c>
      <c r="AQ2246" s="4">
        <v>4972</v>
      </c>
      <c r="AR2246" s="4">
        <v>1812</v>
      </c>
      <c r="AS2246" s="4">
        <v>3994</v>
      </c>
      <c r="AT2246" s="4">
        <v>5108</v>
      </c>
      <c r="AU2246" s="4">
        <v>6721</v>
      </c>
      <c r="AV2246" s="4">
        <v>4927</v>
      </c>
      <c r="AW2246" s="4">
        <v>5486</v>
      </c>
      <c r="AX2246" s="16">
        <v>4806</v>
      </c>
    </row>
    <row r="2247" spans="1:50" x14ac:dyDescent="0.35">
      <c r="A2247" s="27" t="s">
        <v>146</v>
      </c>
      <c r="B2247" s="3" t="s">
        <v>242</v>
      </c>
      <c r="C2247" s="3" t="s">
        <v>129</v>
      </c>
      <c r="D2247" s="3" t="s">
        <v>132</v>
      </c>
      <c r="E2247" s="3">
        <v>38</v>
      </c>
      <c r="F2247" s="3">
        <v>40</v>
      </c>
      <c r="G2247" s="3">
        <v>41</v>
      </c>
      <c r="H2247" s="3">
        <v>40</v>
      </c>
      <c r="I2247" s="3">
        <v>48</v>
      </c>
      <c r="J2247" s="3">
        <v>44</v>
      </c>
      <c r="K2247" s="3">
        <v>46</v>
      </c>
      <c r="L2247" s="3">
        <v>49</v>
      </c>
      <c r="M2247" s="3">
        <v>55</v>
      </c>
      <c r="N2247" s="3">
        <v>54</v>
      </c>
      <c r="O2247" s="3">
        <v>53</v>
      </c>
      <c r="P2247" s="3">
        <v>50</v>
      </c>
      <c r="Q2247" s="3">
        <v>52</v>
      </c>
      <c r="R2247" s="3">
        <v>49</v>
      </c>
      <c r="S2247" s="3">
        <v>58</v>
      </c>
      <c r="T2247" s="3">
        <v>45</v>
      </c>
      <c r="U2247" s="3">
        <v>52</v>
      </c>
      <c r="V2247" s="3">
        <v>51</v>
      </c>
      <c r="W2247" s="3">
        <v>53</v>
      </c>
      <c r="X2247" s="3">
        <v>51</v>
      </c>
      <c r="Y2247" s="3">
        <v>56</v>
      </c>
      <c r="Z2247" s="3">
        <v>47</v>
      </c>
      <c r="AA2247" s="3">
        <v>55</v>
      </c>
      <c r="AB2247" s="3">
        <v>44</v>
      </c>
      <c r="AC2247" s="3">
        <v>52</v>
      </c>
      <c r="AD2247" s="3">
        <v>53</v>
      </c>
      <c r="AE2247" s="3">
        <v>57</v>
      </c>
      <c r="AF2247" s="3">
        <v>52</v>
      </c>
      <c r="AG2247" s="3">
        <v>62</v>
      </c>
      <c r="AH2247" s="3">
        <v>55</v>
      </c>
      <c r="AI2247" s="3">
        <v>64</v>
      </c>
      <c r="AJ2247" s="3">
        <v>53</v>
      </c>
      <c r="AK2247" s="3">
        <v>54</v>
      </c>
      <c r="AL2247" s="3">
        <v>59</v>
      </c>
      <c r="AM2247" s="3">
        <v>52</v>
      </c>
      <c r="AN2247" s="3">
        <v>54</v>
      </c>
      <c r="AO2247" s="3">
        <v>56</v>
      </c>
      <c r="AP2247" s="3">
        <v>37</v>
      </c>
      <c r="AQ2247" s="3">
        <v>41</v>
      </c>
      <c r="AR2247" s="3">
        <v>16</v>
      </c>
      <c r="AS2247" s="3">
        <v>33</v>
      </c>
      <c r="AT2247" s="3">
        <v>43</v>
      </c>
      <c r="AU2247" s="3">
        <v>49</v>
      </c>
      <c r="AV2247" s="3">
        <v>40</v>
      </c>
      <c r="AW2247" s="3">
        <v>44</v>
      </c>
      <c r="AX2247" s="10">
        <v>36</v>
      </c>
    </row>
    <row r="2248" spans="1:50" x14ac:dyDescent="0.35">
      <c r="A2248" s="27" t="s">
        <v>146</v>
      </c>
      <c r="B2248" s="3" t="s">
        <v>242</v>
      </c>
      <c r="C2248" s="3" t="s">
        <v>333</v>
      </c>
      <c r="D2248" s="3" t="s">
        <v>162</v>
      </c>
      <c r="E2248" s="145">
        <v>88.24</v>
      </c>
      <c r="F2248" s="145">
        <v>44.12</v>
      </c>
      <c r="G2248" s="145"/>
      <c r="H2248" s="145"/>
      <c r="I2248" s="145"/>
      <c r="J2248" s="145">
        <v>44.12</v>
      </c>
      <c r="K2248" s="145"/>
      <c r="L2248" s="145"/>
      <c r="M2248" s="145">
        <v>43.7</v>
      </c>
      <c r="N2248" s="145"/>
      <c r="O2248" s="145"/>
      <c r="P2248" s="145">
        <v>43.7</v>
      </c>
      <c r="Q2248" s="145">
        <v>43.37</v>
      </c>
      <c r="R2248" s="145"/>
      <c r="S2248" s="145">
        <v>89.36</v>
      </c>
      <c r="T2248" s="145"/>
      <c r="U2248" s="145"/>
      <c r="V2248" s="145"/>
      <c r="W2248" s="145"/>
      <c r="X2248" s="145"/>
      <c r="Y2248" s="145"/>
      <c r="Z2248" s="145"/>
      <c r="AA2248" s="145">
        <v>44.68</v>
      </c>
      <c r="AB2248" s="145">
        <v>99.45</v>
      </c>
      <c r="AC2248" s="145">
        <v>109.48</v>
      </c>
      <c r="AD2248" s="145">
        <v>45.7</v>
      </c>
      <c r="AE2248" s="145"/>
      <c r="AF2248" s="145">
        <v>147.43</v>
      </c>
      <c r="AG2248" s="145">
        <v>91.4</v>
      </c>
      <c r="AH2248" s="145">
        <v>91.4</v>
      </c>
      <c r="AI2248" s="145">
        <v>147.43</v>
      </c>
      <c r="AJ2248" s="145">
        <v>91.4</v>
      </c>
      <c r="AK2248" s="145">
        <v>91.4</v>
      </c>
      <c r="AL2248" s="145">
        <v>193.13</v>
      </c>
      <c r="AM2248" s="145">
        <v>45.7</v>
      </c>
      <c r="AN2248" s="145">
        <v>47.39</v>
      </c>
      <c r="AO2248" s="145">
        <v>56.62</v>
      </c>
      <c r="AP2248" s="145">
        <v>102.8</v>
      </c>
      <c r="AQ2248" s="145"/>
      <c r="AR2248" s="145">
        <v>46.18</v>
      </c>
      <c r="AS2248" s="145">
        <v>46.18</v>
      </c>
      <c r="AT2248" s="145">
        <v>148.97999999999999</v>
      </c>
      <c r="AU2248" s="145">
        <v>46.18</v>
      </c>
      <c r="AV2248" s="145">
        <v>138.54</v>
      </c>
      <c r="AW2248" s="145"/>
      <c r="AX2248" s="195"/>
    </row>
    <row r="2249" spans="1:50" x14ac:dyDescent="0.35">
      <c r="A2249" s="27" t="s">
        <v>146</v>
      </c>
      <c r="B2249" s="3" t="s">
        <v>242</v>
      </c>
      <c r="C2249" s="3" t="s">
        <v>333</v>
      </c>
      <c r="D2249" s="3" t="s">
        <v>166</v>
      </c>
      <c r="E2249" s="145">
        <v>88.24</v>
      </c>
      <c r="F2249" s="145">
        <v>44.12</v>
      </c>
      <c r="G2249" s="145"/>
      <c r="H2249" s="145"/>
      <c r="I2249" s="145"/>
      <c r="J2249" s="145">
        <v>44.12</v>
      </c>
      <c r="K2249" s="145"/>
      <c r="L2249" s="145"/>
      <c r="M2249" s="145">
        <v>43.7</v>
      </c>
      <c r="N2249" s="145"/>
      <c r="O2249" s="145"/>
      <c r="P2249" s="145">
        <v>43.7</v>
      </c>
      <c r="Q2249" s="145">
        <v>43.37</v>
      </c>
      <c r="R2249" s="145"/>
      <c r="S2249" s="145">
        <v>89.36</v>
      </c>
      <c r="T2249" s="145"/>
      <c r="U2249" s="145"/>
      <c r="V2249" s="145"/>
      <c r="W2249" s="145"/>
      <c r="X2249" s="145"/>
      <c r="Y2249" s="145"/>
      <c r="Z2249" s="145"/>
      <c r="AA2249" s="145">
        <v>44.68</v>
      </c>
      <c r="AB2249" s="145">
        <v>49.73</v>
      </c>
      <c r="AC2249" s="145">
        <v>109.48</v>
      </c>
      <c r="AD2249" s="145">
        <v>45.7</v>
      </c>
      <c r="AE2249" s="145"/>
      <c r="AF2249" s="145">
        <v>73.72</v>
      </c>
      <c r="AG2249" s="145">
        <v>45.7</v>
      </c>
      <c r="AH2249" s="145">
        <v>45.7</v>
      </c>
      <c r="AI2249" s="145">
        <v>73.72</v>
      </c>
      <c r="AJ2249" s="145">
        <v>45.7</v>
      </c>
      <c r="AK2249" s="145">
        <v>45.7</v>
      </c>
      <c r="AL2249" s="145">
        <v>64.38</v>
      </c>
      <c r="AM2249" s="145">
        <v>45.7</v>
      </c>
      <c r="AN2249" s="145">
        <v>47.39</v>
      </c>
      <c r="AO2249" s="145">
        <v>56.62</v>
      </c>
      <c r="AP2249" s="145">
        <v>51.4</v>
      </c>
      <c r="AQ2249" s="145"/>
      <c r="AR2249" s="145">
        <v>46.18</v>
      </c>
      <c r="AS2249" s="145">
        <v>46.18</v>
      </c>
      <c r="AT2249" s="145">
        <v>74.489999999999995</v>
      </c>
      <c r="AU2249" s="145">
        <v>46.18</v>
      </c>
      <c r="AV2249" s="145">
        <v>138.54</v>
      </c>
      <c r="AW2249" s="145"/>
      <c r="AX2249" s="195"/>
    </row>
    <row r="2250" spans="1:50" x14ac:dyDescent="0.35">
      <c r="A2250" s="27" t="s">
        <v>146</v>
      </c>
      <c r="B2250" s="3" t="s">
        <v>242</v>
      </c>
      <c r="C2250" s="3" t="s">
        <v>333</v>
      </c>
      <c r="D2250" s="3" t="s">
        <v>327</v>
      </c>
      <c r="E2250" s="3">
        <v>2</v>
      </c>
      <c r="F2250" s="3">
        <v>1</v>
      </c>
      <c r="G2250" s="3"/>
      <c r="H2250" s="3"/>
      <c r="I2250" s="3"/>
      <c r="J2250" s="3">
        <v>1</v>
      </c>
      <c r="K2250" s="3"/>
      <c r="L2250" s="3"/>
      <c r="M2250" s="3">
        <v>1</v>
      </c>
      <c r="N2250" s="3"/>
      <c r="O2250" s="3"/>
      <c r="P2250" s="3">
        <v>1</v>
      </c>
      <c r="Q2250" s="3">
        <v>1</v>
      </c>
      <c r="R2250" s="3"/>
      <c r="S2250" s="3">
        <v>2</v>
      </c>
      <c r="T2250" s="3"/>
      <c r="U2250" s="3"/>
      <c r="V2250" s="3"/>
      <c r="W2250" s="3"/>
      <c r="X2250" s="3"/>
      <c r="Y2250" s="3"/>
      <c r="Z2250" s="3"/>
      <c r="AA2250" s="3">
        <v>1</v>
      </c>
      <c r="AB2250" s="3">
        <v>2</v>
      </c>
      <c r="AC2250" s="3">
        <v>1</v>
      </c>
      <c r="AD2250" s="3">
        <v>1</v>
      </c>
      <c r="AE2250" s="3"/>
      <c r="AF2250" s="3">
        <v>3</v>
      </c>
      <c r="AG2250" s="3">
        <v>2</v>
      </c>
      <c r="AH2250" s="3">
        <v>2</v>
      </c>
      <c r="AI2250" s="3">
        <v>3</v>
      </c>
      <c r="AJ2250" s="3">
        <v>2</v>
      </c>
      <c r="AK2250" s="3">
        <v>2</v>
      </c>
      <c r="AL2250" s="3">
        <v>4</v>
      </c>
      <c r="AM2250" s="3">
        <v>1</v>
      </c>
      <c r="AN2250" s="3">
        <v>1</v>
      </c>
      <c r="AO2250" s="3">
        <v>2</v>
      </c>
      <c r="AP2250" s="3">
        <v>3</v>
      </c>
      <c r="AQ2250" s="3"/>
      <c r="AR2250" s="3">
        <v>1</v>
      </c>
      <c r="AS2250" s="3">
        <v>1</v>
      </c>
      <c r="AT2250" s="3">
        <v>3</v>
      </c>
      <c r="AU2250" s="3">
        <v>1</v>
      </c>
      <c r="AV2250" s="3">
        <v>3</v>
      </c>
      <c r="AW2250" s="3"/>
      <c r="AX2250" s="10"/>
    </row>
    <row r="2251" spans="1:50" x14ac:dyDescent="0.35">
      <c r="A2251" s="27" t="s">
        <v>146</v>
      </c>
      <c r="B2251" s="3" t="s">
        <v>242</v>
      </c>
      <c r="C2251" s="3" t="s">
        <v>333</v>
      </c>
      <c r="D2251" s="3" t="s">
        <v>167</v>
      </c>
      <c r="E2251" s="3">
        <v>0</v>
      </c>
      <c r="F2251" s="3">
        <v>0</v>
      </c>
      <c r="G2251" s="3"/>
      <c r="H2251" s="3"/>
      <c r="I2251" s="3"/>
      <c r="J2251" s="3">
        <v>0</v>
      </c>
      <c r="K2251" s="3"/>
      <c r="L2251" s="3"/>
      <c r="M2251" s="3">
        <v>0</v>
      </c>
      <c r="N2251" s="3"/>
      <c r="O2251" s="3"/>
      <c r="P2251" s="3">
        <v>0</v>
      </c>
      <c r="Q2251" s="3">
        <v>0</v>
      </c>
      <c r="R2251" s="3"/>
      <c r="S2251" s="3">
        <v>0</v>
      </c>
      <c r="T2251" s="3"/>
      <c r="U2251" s="3"/>
      <c r="V2251" s="3"/>
      <c r="W2251" s="3"/>
      <c r="X2251" s="3"/>
      <c r="Y2251" s="3"/>
      <c r="Z2251" s="3"/>
      <c r="AA2251" s="3">
        <v>0</v>
      </c>
      <c r="AB2251" s="3">
        <v>0</v>
      </c>
      <c r="AC2251" s="3">
        <v>0</v>
      </c>
      <c r="AD2251" s="3">
        <v>0</v>
      </c>
      <c r="AE2251" s="3"/>
      <c r="AF2251" s="3">
        <v>0</v>
      </c>
      <c r="AG2251" s="3">
        <v>0</v>
      </c>
      <c r="AH2251" s="3">
        <v>0</v>
      </c>
      <c r="AI2251" s="3">
        <v>0</v>
      </c>
      <c r="AJ2251" s="3">
        <v>0</v>
      </c>
      <c r="AK2251" s="3">
        <v>0</v>
      </c>
      <c r="AL2251" s="3">
        <v>0</v>
      </c>
      <c r="AM2251" s="3">
        <v>0</v>
      </c>
      <c r="AN2251" s="3">
        <v>0</v>
      </c>
      <c r="AO2251" s="3">
        <v>0</v>
      </c>
      <c r="AP2251" s="3">
        <v>0</v>
      </c>
      <c r="AQ2251" s="3"/>
      <c r="AR2251" s="3">
        <v>0</v>
      </c>
      <c r="AS2251" s="3">
        <v>0</v>
      </c>
      <c r="AT2251" s="3">
        <v>0</v>
      </c>
      <c r="AU2251" s="3">
        <v>0</v>
      </c>
      <c r="AV2251" s="3">
        <v>0</v>
      </c>
      <c r="AW2251" s="3"/>
      <c r="AX2251" s="10"/>
    </row>
    <row r="2252" spans="1:50" x14ac:dyDescent="0.35">
      <c r="A2252" s="27" t="s">
        <v>146</v>
      </c>
      <c r="B2252" s="3" t="s">
        <v>242</v>
      </c>
      <c r="C2252" s="3" t="s">
        <v>333</v>
      </c>
      <c r="D2252" s="3" t="s">
        <v>132</v>
      </c>
      <c r="E2252" s="3">
        <v>1</v>
      </c>
      <c r="F2252" s="3">
        <v>1</v>
      </c>
      <c r="G2252" s="3"/>
      <c r="H2252" s="3"/>
      <c r="I2252" s="3"/>
      <c r="J2252" s="3">
        <v>1</v>
      </c>
      <c r="K2252" s="3"/>
      <c r="L2252" s="3"/>
      <c r="M2252" s="3">
        <v>1</v>
      </c>
      <c r="N2252" s="3"/>
      <c r="O2252" s="3"/>
      <c r="P2252" s="3">
        <v>1</v>
      </c>
      <c r="Q2252" s="3">
        <v>1</v>
      </c>
      <c r="R2252" s="3"/>
      <c r="S2252" s="3">
        <v>1</v>
      </c>
      <c r="T2252" s="3"/>
      <c r="U2252" s="3"/>
      <c r="V2252" s="3"/>
      <c r="W2252" s="3"/>
      <c r="X2252" s="3"/>
      <c r="Y2252" s="3"/>
      <c r="Z2252" s="3"/>
      <c r="AA2252" s="3">
        <v>1</v>
      </c>
      <c r="AB2252" s="3">
        <v>2</v>
      </c>
      <c r="AC2252" s="3">
        <v>1</v>
      </c>
      <c r="AD2252" s="3">
        <v>1</v>
      </c>
      <c r="AE2252" s="3"/>
      <c r="AF2252" s="3">
        <v>2</v>
      </c>
      <c r="AG2252" s="3">
        <v>2</v>
      </c>
      <c r="AH2252" s="3">
        <v>2</v>
      </c>
      <c r="AI2252" s="3">
        <v>2</v>
      </c>
      <c r="AJ2252" s="3">
        <v>2</v>
      </c>
      <c r="AK2252" s="3">
        <v>2</v>
      </c>
      <c r="AL2252" s="3">
        <v>3</v>
      </c>
      <c r="AM2252" s="3">
        <v>1</v>
      </c>
      <c r="AN2252" s="3">
        <v>1</v>
      </c>
      <c r="AO2252" s="3">
        <v>1</v>
      </c>
      <c r="AP2252" s="3">
        <v>2</v>
      </c>
      <c r="AQ2252" s="3"/>
      <c r="AR2252" s="3">
        <v>1</v>
      </c>
      <c r="AS2252" s="3">
        <v>1</v>
      </c>
      <c r="AT2252" s="3">
        <v>2</v>
      </c>
      <c r="AU2252" s="3">
        <v>1</v>
      </c>
      <c r="AV2252" s="3">
        <v>1</v>
      </c>
      <c r="AW2252" s="3"/>
      <c r="AX2252" s="10"/>
    </row>
    <row r="2253" spans="1:50" x14ac:dyDescent="0.35">
      <c r="A2253" s="27" t="s">
        <v>146</v>
      </c>
      <c r="B2253" s="3" t="s">
        <v>242</v>
      </c>
      <c r="C2253" s="3" t="s">
        <v>334</v>
      </c>
      <c r="D2253" s="3" t="s">
        <v>162</v>
      </c>
      <c r="E2253" s="145">
        <v>96.63</v>
      </c>
      <c r="F2253" s="145">
        <v>58.96</v>
      </c>
      <c r="G2253" s="145"/>
      <c r="H2253" s="145"/>
      <c r="I2253" s="145"/>
      <c r="J2253" s="145">
        <v>2.21</v>
      </c>
      <c r="K2253" s="145"/>
      <c r="L2253" s="145"/>
      <c r="M2253" s="145">
        <v>279.94</v>
      </c>
      <c r="N2253" s="145"/>
      <c r="O2253" s="145"/>
      <c r="P2253" s="145">
        <v>433.19</v>
      </c>
      <c r="Q2253" s="145">
        <v>1.0900000000000001</v>
      </c>
      <c r="R2253" s="145"/>
      <c r="S2253" s="145">
        <v>9.61</v>
      </c>
      <c r="T2253" s="145"/>
      <c r="U2253" s="145"/>
      <c r="V2253" s="145"/>
      <c r="W2253" s="145">
        <v>0</v>
      </c>
      <c r="X2253" s="145"/>
      <c r="Y2253" s="145"/>
      <c r="Z2253" s="145"/>
      <c r="AA2253" s="145">
        <v>5.37</v>
      </c>
      <c r="AB2253" s="145">
        <v>46.58</v>
      </c>
      <c r="AC2253" s="145">
        <v>2.06</v>
      </c>
      <c r="AD2253" s="145">
        <v>46.48</v>
      </c>
      <c r="AE2253" s="145"/>
      <c r="AF2253" s="145">
        <v>92.66</v>
      </c>
      <c r="AG2253" s="145">
        <v>93.96</v>
      </c>
      <c r="AH2253" s="145">
        <v>95.25</v>
      </c>
      <c r="AI2253" s="145">
        <v>103.56</v>
      </c>
      <c r="AJ2253" s="145">
        <v>138.07</v>
      </c>
      <c r="AK2253" s="145">
        <v>654.65</v>
      </c>
      <c r="AL2253" s="145">
        <v>188.6</v>
      </c>
      <c r="AM2253" s="145">
        <v>46.48</v>
      </c>
      <c r="AN2253" s="145">
        <v>155.53</v>
      </c>
      <c r="AO2253" s="145">
        <v>42.47</v>
      </c>
      <c r="AP2253" s="145">
        <v>53.31</v>
      </c>
      <c r="AQ2253" s="145"/>
      <c r="AR2253" s="145">
        <v>46.93</v>
      </c>
      <c r="AS2253" s="145">
        <v>46.93</v>
      </c>
      <c r="AT2253" s="145">
        <v>117.78</v>
      </c>
      <c r="AU2253" s="145">
        <v>46.93</v>
      </c>
      <c r="AV2253" s="145">
        <v>140.79</v>
      </c>
      <c r="AW2253" s="145"/>
      <c r="AX2253" s="195"/>
    </row>
    <row r="2254" spans="1:50" x14ac:dyDescent="0.35">
      <c r="A2254" s="27" t="s">
        <v>146</v>
      </c>
      <c r="B2254" s="3" t="s">
        <v>242</v>
      </c>
      <c r="C2254" s="3" t="s">
        <v>334</v>
      </c>
      <c r="D2254" s="3" t="s">
        <v>166</v>
      </c>
      <c r="E2254" s="145">
        <v>96.63</v>
      </c>
      <c r="F2254" s="145">
        <v>29.48</v>
      </c>
      <c r="G2254" s="145"/>
      <c r="H2254" s="145"/>
      <c r="I2254" s="145"/>
      <c r="J2254" s="145">
        <v>2.21</v>
      </c>
      <c r="K2254" s="145"/>
      <c r="L2254" s="145"/>
      <c r="M2254" s="145">
        <v>279.94</v>
      </c>
      <c r="N2254" s="145"/>
      <c r="O2254" s="145"/>
      <c r="P2254" s="145">
        <v>216.6</v>
      </c>
      <c r="Q2254" s="145">
        <v>1.0900000000000001</v>
      </c>
      <c r="R2254" s="145"/>
      <c r="S2254" s="145">
        <v>9.61</v>
      </c>
      <c r="T2254" s="145"/>
      <c r="U2254" s="145"/>
      <c r="V2254" s="145"/>
      <c r="W2254" s="145">
        <v>0</v>
      </c>
      <c r="X2254" s="145"/>
      <c r="Y2254" s="145"/>
      <c r="Z2254" s="145"/>
      <c r="AA2254" s="145">
        <v>5.37</v>
      </c>
      <c r="AB2254" s="145">
        <v>23.29</v>
      </c>
      <c r="AC2254" s="145">
        <v>1.03</v>
      </c>
      <c r="AD2254" s="145">
        <v>46.48</v>
      </c>
      <c r="AE2254" s="145"/>
      <c r="AF2254" s="145">
        <v>46.33</v>
      </c>
      <c r="AG2254" s="145">
        <v>31.32</v>
      </c>
      <c r="AH2254" s="145">
        <v>47.63</v>
      </c>
      <c r="AI2254" s="145">
        <v>51.78</v>
      </c>
      <c r="AJ2254" s="145">
        <v>69.040000000000006</v>
      </c>
      <c r="AK2254" s="145">
        <v>327.33</v>
      </c>
      <c r="AL2254" s="145">
        <v>62.87</v>
      </c>
      <c r="AM2254" s="145">
        <v>46.48</v>
      </c>
      <c r="AN2254" s="145">
        <v>155.53</v>
      </c>
      <c r="AO2254" s="145">
        <v>42.47</v>
      </c>
      <c r="AP2254" s="145">
        <v>26.66</v>
      </c>
      <c r="AQ2254" s="145"/>
      <c r="AR2254" s="145">
        <v>23.47</v>
      </c>
      <c r="AS2254" s="145">
        <v>23.47</v>
      </c>
      <c r="AT2254" s="145">
        <v>58.89</v>
      </c>
      <c r="AU2254" s="145">
        <v>46.93</v>
      </c>
      <c r="AV2254" s="145">
        <v>140.79</v>
      </c>
      <c r="AW2254" s="145"/>
      <c r="AX2254" s="195"/>
    </row>
    <row r="2255" spans="1:50" x14ac:dyDescent="0.35">
      <c r="A2255" s="27" t="s">
        <v>146</v>
      </c>
      <c r="B2255" s="3" t="s">
        <v>242</v>
      </c>
      <c r="C2255" s="3" t="s">
        <v>334</v>
      </c>
      <c r="D2255" s="3" t="s">
        <v>327</v>
      </c>
      <c r="E2255" s="3">
        <v>0</v>
      </c>
      <c r="F2255" s="3">
        <v>0</v>
      </c>
      <c r="G2255" s="3"/>
      <c r="H2255" s="3"/>
      <c r="I2255" s="3"/>
      <c r="J2255" s="3">
        <v>0</v>
      </c>
      <c r="K2255" s="3"/>
      <c r="L2255" s="3"/>
      <c r="M2255" s="3">
        <v>0</v>
      </c>
      <c r="N2255" s="3"/>
      <c r="O2255" s="3"/>
      <c r="P2255" s="3">
        <v>0</v>
      </c>
      <c r="Q2255" s="3">
        <v>0</v>
      </c>
      <c r="R2255" s="3"/>
      <c r="S2255" s="3">
        <v>0</v>
      </c>
      <c r="T2255" s="3"/>
      <c r="U2255" s="3"/>
      <c r="V2255" s="3"/>
      <c r="W2255" s="3">
        <v>0</v>
      </c>
      <c r="X2255" s="3"/>
      <c r="Y2255" s="3"/>
      <c r="Z2255" s="3"/>
      <c r="AA2255" s="3">
        <v>0</v>
      </c>
      <c r="AB2255" s="3">
        <v>0</v>
      </c>
      <c r="AC2255" s="3">
        <v>0</v>
      </c>
      <c r="AD2255" s="3">
        <v>0</v>
      </c>
      <c r="AE2255" s="3"/>
      <c r="AF2255" s="3">
        <v>0</v>
      </c>
      <c r="AG2255" s="3">
        <v>0</v>
      </c>
      <c r="AH2255" s="3">
        <v>0</v>
      </c>
      <c r="AI2255" s="3">
        <v>0</v>
      </c>
      <c r="AJ2255" s="3">
        <v>0</v>
      </c>
      <c r="AK2255" s="3">
        <v>0</v>
      </c>
      <c r="AL2255" s="3">
        <v>0</v>
      </c>
      <c r="AM2255" s="3">
        <v>0</v>
      </c>
      <c r="AN2255" s="3">
        <v>0</v>
      </c>
      <c r="AO2255" s="3">
        <v>0</v>
      </c>
      <c r="AP2255" s="3">
        <v>0</v>
      </c>
      <c r="AQ2255" s="3"/>
      <c r="AR2255" s="3">
        <v>0</v>
      </c>
      <c r="AS2255" s="3">
        <v>0</v>
      </c>
      <c r="AT2255" s="3">
        <v>0</v>
      </c>
      <c r="AU2255" s="3">
        <v>0</v>
      </c>
      <c r="AV2255" s="3">
        <v>0</v>
      </c>
      <c r="AW2255" s="3"/>
      <c r="AX2255" s="10"/>
    </row>
    <row r="2256" spans="1:50" x14ac:dyDescent="0.35">
      <c r="A2256" s="27" t="s">
        <v>146</v>
      </c>
      <c r="B2256" s="3" t="s">
        <v>242</v>
      </c>
      <c r="C2256" s="3" t="s">
        <v>334</v>
      </c>
      <c r="D2256" s="3" t="s">
        <v>167</v>
      </c>
      <c r="E2256" s="3">
        <v>57</v>
      </c>
      <c r="F2256" s="3">
        <v>32</v>
      </c>
      <c r="G2256" s="3"/>
      <c r="H2256" s="3"/>
      <c r="I2256" s="3"/>
      <c r="J2256" s="3">
        <v>1</v>
      </c>
      <c r="K2256" s="3"/>
      <c r="L2256" s="3"/>
      <c r="M2256" s="3">
        <v>192</v>
      </c>
      <c r="N2256" s="3"/>
      <c r="O2256" s="3"/>
      <c r="P2256" s="3">
        <v>262</v>
      </c>
      <c r="Q2256" s="3">
        <v>1</v>
      </c>
      <c r="R2256" s="3"/>
      <c r="S2256" s="3">
        <v>5</v>
      </c>
      <c r="T2256" s="3"/>
      <c r="U2256" s="3"/>
      <c r="V2256" s="3"/>
      <c r="W2256" s="3">
        <v>52</v>
      </c>
      <c r="X2256" s="3"/>
      <c r="Y2256" s="3"/>
      <c r="Z2256" s="3"/>
      <c r="AA2256" s="3">
        <v>3</v>
      </c>
      <c r="AB2256" s="3">
        <v>24</v>
      </c>
      <c r="AC2256" s="3">
        <v>24</v>
      </c>
      <c r="AD2256" s="3">
        <v>22</v>
      </c>
      <c r="AE2256" s="3"/>
      <c r="AF2256" s="3">
        <v>42</v>
      </c>
      <c r="AG2256" s="3">
        <v>44</v>
      </c>
      <c r="AH2256" s="3">
        <v>46</v>
      </c>
      <c r="AI2256" s="3">
        <v>48</v>
      </c>
      <c r="AJ2256" s="3">
        <v>74</v>
      </c>
      <c r="AK2256" s="3">
        <v>371</v>
      </c>
      <c r="AL2256" s="3">
        <v>105</v>
      </c>
      <c r="AM2256" s="3">
        <v>34</v>
      </c>
      <c r="AN2256" s="3">
        <v>103</v>
      </c>
      <c r="AO2256" s="3">
        <v>38</v>
      </c>
      <c r="AP2256" s="3">
        <v>27</v>
      </c>
      <c r="AQ2256" s="3"/>
      <c r="AR2256" s="3">
        <v>39</v>
      </c>
      <c r="AS2256" s="3">
        <v>43</v>
      </c>
      <c r="AT2256" s="3">
        <v>54</v>
      </c>
      <c r="AU2256" s="3">
        <v>22</v>
      </c>
      <c r="AV2256" s="3">
        <v>66</v>
      </c>
      <c r="AW2256" s="3"/>
      <c r="AX2256" s="10"/>
    </row>
    <row r="2257" spans="1:50" x14ac:dyDescent="0.35">
      <c r="A2257" s="27" t="s">
        <v>146</v>
      </c>
      <c r="B2257" s="3" t="s">
        <v>242</v>
      </c>
      <c r="C2257" s="3" t="s">
        <v>334</v>
      </c>
      <c r="D2257" s="3" t="s">
        <v>132</v>
      </c>
      <c r="E2257" s="3">
        <v>1</v>
      </c>
      <c r="F2257" s="3">
        <v>2</v>
      </c>
      <c r="G2257" s="3"/>
      <c r="H2257" s="3"/>
      <c r="I2257" s="3"/>
      <c r="J2257" s="3">
        <v>1</v>
      </c>
      <c r="K2257" s="3"/>
      <c r="L2257" s="3"/>
      <c r="M2257" s="3">
        <v>1</v>
      </c>
      <c r="N2257" s="3"/>
      <c r="O2257" s="3"/>
      <c r="P2257" s="3">
        <v>2</v>
      </c>
      <c r="Q2257" s="3">
        <v>1</v>
      </c>
      <c r="R2257" s="3"/>
      <c r="S2257" s="3">
        <v>1</v>
      </c>
      <c r="T2257" s="3"/>
      <c r="U2257" s="3"/>
      <c r="V2257" s="3"/>
      <c r="W2257" s="3">
        <v>1</v>
      </c>
      <c r="X2257" s="3"/>
      <c r="Y2257" s="3"/>
      <c r="Z2257" s="3"/>
      <c r="AA2257" s="3">
        <v>1</v>
      </c>
      <c r="AB2257" s="3">
        <v>2</v>
      </c>
      <c r="AC2257" s="3">
        <v>2</v>
      </c>
      <c r="AD2257" s="3">
        <v>1</v>
      </c>
      <c r="AE2257" s="3"/>
      <c r="AF2257" s="3">
        <v>2</v>
      </c>
      <c r="AG2257" s="3">
        <v>3</v>
      </c>
      <c r="AH2257" s="3">
        <v>2</v>
      </c>
      <c r="AI2257" s="3">
        <v>2</v>
      </c>
      <c r="AJ2257" s="3">
        <v>2</v>
      </c>
      <c r="AK2257" s="3">
        <v>2</v>
      </c>
      <c r="AL2257" s="3">
        <v>3</v>
      </c>
      <c r="AM2257" s="3">
        <v>1</v>
      </c>
      <c r="AN2257" s="3">
        <v>1</v>
      </c>
      <c r="AO2257" s="3">
        <v>1</v>
      </c>
      <c r="AP2257" s="3">
        <v>2</v>
      </c>
      <c r="AQ2257" s="3"/>
      <c r="AR2257" s="3">
        <v>2</v>
      </c>
      <c r="AS2257" s="3">
        <v>2</v>
      </c>
      <c r="AT2257" s="3">
        <v>2</v>
      </c>
      <c r="AU2257" s="3">
        <v>1</v>
      </c>
      <c r="AV2257" s="3">
        <v>1</v>
      </c>
      <c r="AW2257" s="3"/>
      <c r="AX2257" s="10"/>
    </row>
    <row r="2258" spans="1:50" x14ac:dyDescent="0.35">
      <c r="A2258" s="27" t="s">
        <v>146</v>
      </c>
      <c r="B2258" s="3" t="s">
        <v>242</v>
      </c>
      <c r="C2258" s="3" t="s">
        <v>335</v>
      </c>
      <c r="D2258" s="3" t="s">
        <v>162</v>
      </c>
      <c r="E2258" s="145">
        <v>976.08</v>
      </c>
      <c r="F2258" s="145">
        <v>1498.98</v>
      </c>
      <c r="G2258" s="145">
        <v>1952.16</v>
      </c>
      <c r="H2258" s="145">
        <v>976.08</v>
      </c>
      <c r="I2258" s="145">
        <v>488.04</v>
      </c>
      <c r="J2258" s="145">
        <v>627.48</v>
      </c>
      <c r="K2258" s="145">
        <v>418.32</v>
      </c>
      <c r="L2258" s="145">
        <v>697.2</v>
      </c>
      <c r="M2258" s="145">
        <v>597.76</v>
      </c>
      <c r="N2258" s="145">
        <v>278.88</v>
      </c>
      <c r="O2258" s="145">
        <v>488.04</v>
      </c>
      <c r="P2258" s="145">
        <v>488.04</v>
      </c>
      <c r="Q2258" s="145">
        <v>69.72</v>
      </c>
      <c r="R2258" s="145"/>
      <c r="S2258" s="145"/>
      <c r="T2258" s="145"/>
      <c r="U2258" s="145"/>
      <c r="V2258" s="145"/>
      <c r="W2258" s="145"/>
      <c r="X2258" s="145"/>
      <c r="Y2258" s="145"/>
      <c r="Z2258" s="145"/>
      <c r="AA2258" s="145"/>
      <c r="AB2258" s="145"/>
      <c r="AC2258" s="145"/>
      <c r="AD2258" s="145"/>
      <c r="AE2258" s="145"/>
      <c r="AF2258" s="145"/>
      <c r="AG2258" s="145"/>
      <c r="AH2258" s="145"/>
      <c r="AI2258" s="145"/>
      <c r="AJ2258" s="145"/>
      <c r="AK2258" s="145"/>
      <c r="AL2258" s="145"/>
      <c r="AM2258" s="145"/>
      <c r="AN2258" s="145"/>
      <c r="AO2258" s="145"/>
      <c r="AP2258" s="145"/>
      <c r="AQ2258" s="145"/>
      <c r="AR2258" s="145"/>
      <c r="AS2258" s="145"/>
      <c r="AT2258" s="145"/>
      <c r="AU2258" s="145"/>
      <c r="AV2258" s="145"/>
      <c r="AW2258" s="145"/>
      <c r="AX2258" s="195"/>
    </row>
    <row r="2259" spans="1:50" x14ac:dyDescent="0.35">
      <c r="A2259" s="27" t="s">
        <v>146</v>
      </c>
      <c r="B2259" s="3" t="s">
        <v>242</v>
      </c>
      <c r="C2259" s="3" t="s">
        <v>335</v>
      </c>
      <c r="D2259" s="3" t="s">
        <v>166</v>
      </c>
      <c r="E2259" s="145">
        <v>162.68</v>
      </c>
      <c r="F2259" s="145">
        <v>214.14</v>
      </c>
      <c r="G2259" s="145">
        <v>244.02</v>
      </c>
      <c r="H2259" s="145">
        <v>195.22</v>
      </c>
      <c r="I2259" s="145">
        <v>97.61</v>
      </c>
      <c r="J2259" s="145">
        <v>156.87</v>
      </c>
      <c r="K2259" s="145">
        <v>209.16</v>
      </c>
      <c r="L2259" s="145">
        <v>232.4</v>
      </c>
      <c r="M2259" s="145">
        <v>298.88</v>
      </c>
      <c r="N2259" s="145">
        <v>278.88</v>
      </c>
      <c r="O2259" s="145">
        <v>162.68</v>
      </c>
      <c r="P2259" s="145">
        <v>244.02</v>
      </c>
      <c r="Q2259" s="145">
        <v>69.72</v>
      </c>
      <c r="R2259" s="145"/>
      <c r="S2259" s="145"/>
      <c r="T2259" s="145"/>
      <c r="U2259" s="145"/>
      <c r="V2259" s="145"/>
      <c r="W2259" s="145"/>
      <c r="X2259" s="145"/>
      <c r="Y2259" s="145"/>
      <c r="Z2259" s="145"/>
      <c r="AA2259" s="145"/>
      <c r="AB2259" s="145"/>
      <c r="AC2259" s="145"/>
      <c r="AD2259" s="145"/>
      <c r="AE2259" s="145"/>
      <c r="AF2259" s="145"/>
      <c r="AG2259" s="145"/>
      <c r="AH2259" s="145"/>
      <c r="AI2259" s="145"/>
      <c r="AJ2259" s="145"/>
      <c r="AK2259" s="145"/>
      <c r="AL2259" s="145"/>
      <c r="AM2259" s="145"/>
      <c r="AN2259" s="145"/>
      <c r="AO2259" s="145"/>
      <c r="AP2259" s="145"/>
      <c r="AQ2259" s="145"/>
      <c r="AR2259" s="145"/>
      <c r="AS2259" s="145"/>
      <c r="AT2259" s="145"/>
      <c r="AU2259" s="145"/>
      <c r="AV2259" s="145"/>
      <c r="AW2259" s="145"/>
      <c r="AX2259" s="195"/>
    </row>
    <row r="2260" spans="1:50" x14ac:dyDescent="0.35">
      <c r="A2260" s="27" t="s">
        <v>146</v>
      </c>
      <c r="B2260" s="3" t="s">
        <v>242</v>
      </c>
      <c r="C2260" s="3" t="s">
        <v>335</v>
      </c>
      <c r="D2260" s="3" t="s">
        <v>327</v>
      </c>
      <c r="E2260" s="3">
        <v>28</v>
      </c>
      <c r="F2260" s="3">
        <v>43</v>
      </c>
      <c r="G2260" s="3">
        <v>56</v>
      </c>
      <c r="H2260" s="3">
        <v>28</v>
      </c>
      <c r="I2260" s="3">
        <v>14</v>
      </c>
      <c r="J2260" s="3">
        <v>18</v>
      </c>
      <c r="K2260" s="3">
        <v>12</v>
      </c>
      <c r="L2260" s="3">
        <v>20</v>
      </c>
      <c r="M2260" s="3">
        <v>18</v>
      </c>
      <c r="N2260" s="3">
        <v>8</v>
      </c>
      <c r="O2260" s="3">
        <v>14</v>
      </c>
      <c r="P2260" s="3">
        <v>14</v>
      </c>
      <c r="Q2260" s="3">
        <v>2</v>
      </c>
      <c r="R2260" s="3"/>
      <c r="S2260" s="3"/>
      <c r="T2260" s="3"/>
      <c r="U2260" s="3"/>
      <c r="V2260" s="3"/>
      <c r="W2260" s="3"/>
      <c r="X2260" s="3"/>
      <c r="Y2260" s="3"/>
      <c r="Z2260" s="3"/>
      <c r="AA2260" s="3"/>
      <c r="AB2260" s="3"/>
      <c r="AC2260" s="3"/>
      <c r="AD2260" s="3"/>
      <c r="AE2260" s="3"/>
      <c r="AF2260" s="3"/>
      <c r="AG2260" s="3"/>
      <c r="AH2260" s="3"/>
      <c r="AI2260" s="3"/>
      <c r="AJ2260" s="3"/>
      <c r="AK2260" s="3"/>
      <c r="AL2260" s="3"/>
      <c r="AM2260" s="3"/>
      <c r="AN2260" s="3"/>
      <c r="AO2260" s="3"/>
      <c r="AP2260" s="3"/>
      <c r="AQ2260" s="3"/>
      <c r="AR2260" s="3"/>
      <c r="AS2260" s="3"/>
      <c r="AT2260" s="3"/>
      <c r="AU2260" s="3"/>
      <c r="AV2260" s="3"/>
      <c r="AW2260" s="3"/>
      <c r="AX2260" s="10"/>
    </row>
    <row r="2261" spans="1:50" x14ac:dyDescent="0.35">
      <c r="A2261" s="27" t="s">
        <v>146</v>
      </c>
      <c r="B2261" s="3" t="s">
        <v>242</v>
      </c>
      <c r="C2261" s="3" t="s">
        <v>335</v>
      </c>
      <c r="D2261" s="3" t="s">
        <v>167</v>
      </c>
      <c r="E2261" s="3">
        <v>0</v>
      </c>
      <c r="F2261" s="3">
        <v>0</v>
      </c>
      <c r="G2261" s="3">
        <v>0</v>
      </c>
      <c r="H2261" s="3">
        <v>0</v>
      </c>
      <c r="I2261" s="3">
        <v>0</v>
      </c>
      <c r="J2261" s="3">
        <v>0</v>
      </c>
      <c r="K2261" s="3">
        <v>0</v>
      </c>
      <c r="L2261" s="3">
        <v>0</v>
      </c>
      <c r="M2261" s="3">
        <v>0</v>
      </c>
      <c r="N2261" s="3">
        <v>0</v>
      </c>
      <c r="O2261" s="3">
        <v>0</v>
      </c>
      <c r="P2261" s="3">
        <v>0</v>
      </c>
      <c r="Q2261" s="3">
        <v>0</v>
      </c>
      <c r="R2261" s="3"/>
      <c r="S2261" s="3"/>
      <c r="T2261" s="3"/>
      <c r="U2261" s="3"/>
      <c r="V2261" s="3"/>
      <c r="W2261" s="3"/>
      <c r="X2261" s="3"/>
      <c r="Y2261" s="3"/>
      <c r="Z2261" s="3"/>
      <c r="AA2261" s="3"/>
      <c r="AB2261" s="3"/>
      <c r="AC2261" s="3"/>
      <c r="AD2261" s="3"/>
      <c r="AE2261" s="3"/>
      <c r="AF2261" s="3"/>
      <c r="AG2261" s="3"/>
      <c r="AH2261" s="3"/>
      <c r="AI2261" s="3"/>
      <c r="AJ2261" s="3"/>
      <c r="AK2261" s="3"/>
      <c r="AL2261" s="3"/>
      <c r="AM2261" s="3"/>
      <c r="AN2261" s="3"/>
      <c r="AO2261" s="3"/>
      <c r="AP2261" s="3"/>
      <c r="AQ2261" s="3"/>
      <c r="AR2261" s="3"/>
      <c r="AS2261" s="3"/>
      <c r="AT2261" s="3"/>
      <c r="AU2261" s="3"/>
      <c r="AV2261" s="3"/>
      <c r="AW2261" s="3"/>
      <c r="AX2261" s="10"/>
    </row>
    <row r="2262" spans="1:50" x14ac:dyDescent="0.35">
      <c r="A2262" s="27" t="s">
        <v>146</v>
      </c>
      <c r="B2262" s="3" t="s">
        <v>242</v>
      </c>
      <c r="C2262" s="3" t="s">
        <v>335</v>
      </c>
      <c r="D2262" s="3" t="s">
        <v>132</v>
      </c>
      <c r="E2262" s="3">
        <v>6</v>
      </c>
      <c r="F2262" s="3">
        <v>7</v>
      </c>
      <c r="G2262" s="3">
        <v>8</v>
      </c>
      <c r="H2262" s="3">
        <v>5</v>
      </c>
      <c r="I2262" s="3">
        <v>5</v>
      </c>
      <c r="J2262" s="3">
        <v>4</v>
      </c>
      <c r="K2262" s="3">
        <v>2</v>
      </c>
      <c r="L2262" s="3">
        <v>3</v>
      </c>
      <c r="M2262" s="3">
        <v>2</v>
      </c>
      <c r="N2262" s="3">
        <v>1</v>
      </c>
      <c r="O2262" s="3">
        <v>3</v>
      </c>
      <c r="P2262" s="3">
        <v>2</v>
      </c>
      <c r="Q2262" s="3">
        <v>1</v>
      </c>
      <c r="R2262" s="3"/>
      <c r="S2262" s="3"/>
      <c r="T2262" s="3"/>
      <c r="U2262" s="3"/>
      <c r="V2262" s="3"/>
      <c r="W2262" s="3"/>
      <c r="X2262" s="3"/>
      <c r="Y2262" s="3"/>
      <c r="Z2262" s="3"/>
      <c r="AA2262" s="3"/>
      <c r="AB2262" s="3"/>
      <c r="AC2262" s="3"/>
      <c r="AD2262" s="3"/>
      <c r="AE2262" s="3"/>
      <c r="AF2262" s="3"/>
      <c r="AG2262" s="3"/>
      <c r="AH2262" s="3"/>
      <c r="AI2262" s="3"/>
      <c r="AJ2262" s="3"/>
      <c r="AK2262" s="3"/>
      <c r="AL2262" s="3"/>
      <c r="AM2262" s="3"/>
      <c r="AN2262" s="3"/>
      <c r="AO2262" s="3"/>
      <c r="AP2262" s="3"/>
      <c r="AQ2262" s="3"/>
      <c r="AR2262" s="3"/>
      <c r="AS2262" s="3"/>
      <c r="AT2262" s="3"/>
      <c r="AU2262" s="3"/>
      <c r="AV2262" s="3"/>
      <c r="AW2262" s="3"/>
      <c r="AX2262" s="10"/>
    </row>
    <row r="2263" spans="1:50" x14ac:dyDescent="0.35">
      <c r="A2263" s="27" t="s">
        <v>146</v>
      </c>
      <c r="B2263" s="3" t="s">
        <v>242</v>
      </c>
      <c r="C2263" s="3" t="s">
        <v>336</v>
      </c>
      <c r="D2263" s="3" t="s">
        <v>162</v>
      </c>
      <c r="E2263" s="145">
        <v>62</v>
      </c>
      <c r="F2263" s="145">
        <v>310</v>
      </c>
      <c r="G2263" s="145"/>
      <c r="H2263" s="145"/>
      <c r="I2263" s="145">
        <v>248</v>
      </c>
      <c r="J2263" s="145">
        <v>248</v>
      </c>
      <c r="K2263" s="145">
        <v>124</v>
      </c>
      <c r="L2263" s="145">
        <v>125</v>
      </c>
      <c r="M2263" s="145">
        <v>125</v>
      </c>
      <c r="N2263" s="145">
        <v>623</v>
      </c>
      <c r="O2263" s="145">
        <v>186</v>
      </c>
      <c r="P2263" s="145">
        <v>124</v>
      </c>
      <c r="Q2263" s="145">
        <v>186</v>
      </c>
      <c r="R2263" s="145">
        <v>1106</v>
      </c>
      <c r="S2263" s="145">
        <v>373</v>
      </c>
      <c r="T2263" s="145">
        <v>348</v>
      </c>
      <c r="U2263" s="145">
        <v>620</v>
      </c>
      <c r="V2263" s="145">
        <v>496</v>
      </c>
      <c r="W2263" s="145">
        <v>248</v>
      </c>
      <c r="X2263" s="145">
        <v>310</v>
      </c>
      <c r="Y2263" s="145">
        <v>310.5</v>
      </c>
      <c r="Z2263" s="145">
        <v>124</v>
      </c>
      <c r="AA2263" s="145">
        <v>372</v>
      </c>
      <c r="AB2263" s="145">
        <v>372</v>
      </c>
      <c r="AC2263" s="145">
        <v>186</v>
      </c>
      <c r="AD2263" s="145">
        <v>186</v>
      </c>
      <c r="AE2263" s="145">
        <v>248</v>
      </c>
      <c r="AF2263" s="145">
        <v>62</v>
      </c>
      <c r="AG2263" s="145">
        <v>1426</v>
      </c>
      <c r="AH2263" s="145">
        <v>992</v>
      </c>
      <c r="AI2263" s="145">
        <v>372</v>
      </c>
      <c r="AJ2263" s="145">
        <v>372</v>
      </c>
      <c r="AK2263" s="145">
        <v>795</v>
      </c>
      <c r="AL2263" s="145">
        <v>373</v>
      </c>
      <c r="AM2263" s="145">
        <v>211</v>
      </c>
      <c r="AN2263" s="145">
        <v>558</v>
      </c>
      <c r="AO2263" s="145">
        <v>372</v>
      </c>
      <c r="AP2263" s="145">
        <v>186</v>
      </c>
      <c r="AQ2263" s="145">
        <v>62.5</v>
      </c>
      <c r="AR2263" s="145"/>
      <c r="AS2263" s="145">
        <v>249</v>
      </c>
      <c r="AT2263" s="145">
        <v>62</v>
      </c>
      <c r="AU2263" s="145"/>
      <c r="AV2263" s="145"/>
      <c r="AW2263" s="145"/>
      <c r="AX2263" s="195">
        <v>124</v>
      </c>
    </row>
    <row r="2264" spans="1:50" x14ac:dyDescent="0.35">
      <c r="A2264" s="27" t="s">
        <v>146</v>
      </c>
      <c r="B2264" s="3" t="s">
        <v>242</v>
      </c>
      <c r="C2264" s="3" t="s">
        <v>336</v>
      </c>
      <c r="D2264" s="3" t="s">
        <v>166</v>
      </c>
      <c r="E2264" s="145">
        <v>62</v>
      </c>
      <c r="F2264" s="145">
        <v>310</v>
      </c>
      <c r="G2264" s="145"/>
      <c r="H2264" s="145"/>
      <c r="I2264" s="145">
        <v>124</v>
      </c>
      <c r="J2264" s="145">
        <v>248</v>
      </c>
      <c r="K2264" s="145">
        <v>124</v>
      </c>
      <c r="L2264" s="145">
        <v>125</v>
      </c>
      <c r="M2264" s="145">
        <v>125</v>
      </c>
      <c r="N2264" s="145">
        <v>207.67</v>
      </c>
      <c r="O2264" s="145">
        <v>93</v>
      </c>
      <c r="P2264" s="145">
        <v>124</v>
      </c>
      <c r="Q2264" s="145">
        <v>93</v>
      </c>
      <c r="R2264" s="145">
        <v>1106</v>
      </c>
      <c r="S2264" s="145">
        <v>124.33</v>
      </c>
      <c r="T2264" s="145">
        <v>174</v>
      </c>
      <c r="U2264" s="145">
        <v>310</v>
      </c>
      <c r="V2264" s="145">
        <v>124</v>
      </c>
      <c r="W2264" s="145">
        <v>124</v>
      </c>
      <c r="X2264" s="145">
        <v>155</v>
      </c>
      <c r="Y2264" s="145">
        <v>77.63</v>
      </c>
      <c r="Z2264" s="145">
        <v>124</v>
      </c>
      <c r="AA2264" s="145">
        <v>124</v>
      </c>
      <c r="AB2264" s="145">
        <v>186</v>
      </c>
      <c r="AC2264" s="145">
        <v>93</v>
      </c>
      <c r="AD2264" s="145">
        <v>93</v>
      </c>
      <c r="AE2264" s="145">
        <v>82.67</v>
      </c>
      <c r="AF2264" s="145">
        <v>62</v>
      </c>
      <c r="AG2264" s="145">
        <v>178.25</v>
      </c>
      <c r="AH2264" s="145">
        <v>248</v>
      </c>
      <c r="AI2264" s="145">
        <v>186</v>
      </c>
      <c r="AJ2264" s="145">
        <v>186</v>
      </c>
      <c r="AK2264" s="145">
        <v>198.75</v>
      </c>
      <c r="AL2264" s="145">
        <v>186.5</v>
      </c>
      <c r="AM2264" s="145">
        <v>105.5</v>
      </c>
      <c r="AN2264" s="145">
        <v>111.6</v>
      </c>
      <c r="AO2264" s="145">
        <v>186</v>
      </c>
      <c r="AP2264" s="145">
        <v>186</v>
      </c>
      <c r="AQ2264" s="145">
        <v>62.5</v>
      </c>
      <c r="AR2264" s="145"/>
      <c r="AS2264" s="145">
        <v>83</v>
      </c>
      <c r="AT2264" s="145">
        <v>62</v>
      </c>
      <c r="AU2264" s="145"/>
      <c r="AV2264" s="145"/>
      <c r="AW2264" s="145"/>
      <c r="AX2264" s="195">
        <v>124</v>
      </c>
    </row>
    <row r="2265" spans="1:50" x14ac:dyDescent="0.35">
      <c r="A2265" s="27" t="s">
        <v>146</v>
      </c>
      <c r="B2265" s="3" t="s">
        <v>242</v>
      </c>
      <c r="C2265" s="3" t="s">
        <v>336</v>
      </c>
      <c r="D2265" s="3" t="s">
        <v>327</v>
      </c>
      <c r="E2265" s="3">
        <v>1</v>
      </c>
      <c r="F2265" s="3">
        <v>5</v>
      </c>
      <c r="G2265" s="3"/>
      <c r="H2265" s="3"/>
      <c r="I2265" s="3">
        <v>4</v>
      </c>
      <c r="J2265" s="3">
        <v>4</v>
      </c>
      <c r="K2265" s="3">
        <v>2</v>
      </c>
      <c r="L2265" s="3">
        <v>2</v>
      </c>
      <c r="M2265" s="3">
        <v>2</v>
      </c>
      <c r="N2265" s="3">
        <v>10</v>
      </c>
      <c r="O2265" s="3">
        <v>3</v>
      </c>
      <c r="P2265" s="3">
        <v>2</v>
      </c>
      <c r="Q2265" s="3">
        <v>3</v>
      </c>
      <c r="R2265" s="3">
        <v>4</v>
      </c>
      <c r="S2265" s="3">
        <v>6</v>
      </c>
      <c r="T2265" s="3">
        <v>5</v>
      </c>
      <c r="U2265" s="3">
        <v>10</v>
      </c>
      <c r="V2265" s="3">
        <v>8</v>
      </c>
      <c r="W2265" s="3">
        <v>4</v>
      </c>
      <c r="X2265" s="3">
        <v>5</v>
      </c>
      <c r="Y2265" s="3">
        <v>5</v>
      </c>
      <c r="Z2265" s="3">
        <v>2</v>
      </c>
      <c r="AA2265" s="3">
        <v>6</v>
      </c>
      <c r="AB2265" s="3">
        <v>6</v>
      </c>
      <c r="AC2265" s="3">
        <v>3</v>
      </c>
      <c r="AD2265" s="3">
        <v>3</v>
      </c>
      <c r="AE2265" s="3">
        <v>4</v>
      </c>
      <c r="AF2265" s="3">
        <v>1</v>
      </c>
      <c r="AG2265" s="3">
        <v>23</v>
      </c>
      <c r="AH2265" s="3">
        <v>16</v>
      </c>
      <c r="AI2265" s="3">
        <v>6</v>
      </c>
      <c r="AJ2265" s="3">
        <v>6</v>
      </c>
      <c r="AK2265" s="3">
        <v>12</v>
      </c>
      <c r="AL2265" s="3">
        <v>6</v>
      </c>
      <c r="AM2265" s="3">
        <v>4</v>
      </c>
      <c r="AN2265" s="3">
        <v>9</v>
      </c>
      <c r="AO2265" s="3">
        <v>6</v>
      </c>
      <c r="AP2265" s="3">
        <v>3</v>
      </c>
      <c r="AQ2265" s="3">
        <v>1</v>
      </c>
      <c r="AR2265" s="3"/>
      <c r="AS2265" s="3">
        <v>4</v>
      </c>
      <c r="AT2265" s="3">
        <v>1</v>
      </c>
      <c r="AU2265" s="3"/>
      <c r="AV2265" s="3"/>
      <c r="AW2265" s="3"/>
      <c r="AX2265" s="10">
        <v>2</v>
      </c>
    </row>
    <row r="2266" spans="1:50" x14ac:dyDescent="0.35">
      <c r="A2266" s="27" t="s">
        <v>146</v>
      </c>
      <c r="B2266" s="3" t="s">
        <v>242</v>
      </c>
      <c r="C2266" s="3" t="s">
        <v>336</v>
      </c>
      <c r="D2266" s="3" t="s">
        <v>167</v>
      </c>
      <c r="E2266" s="3">
        <v>0</v>
      </c>
      <c r="F2266" s="3">
        <v>0</v>
      </c>
      <c r="G2266" s="3"/>
      <c r="H2266" s="3"/>
      <c r="I2266" s="3">
        <v>0</v>
      </c>
      <c r="J2266" s="3">
        <v>0</v>
      </c>
      <c r="K2266" s="3">
        <v>0</v>
      </c>
      <c r="L2266" s="3">
        <v>0</v>
      </c>
      <c r="M2266" s="3">
        <v>0</v>
      </c>
      <c r="N2266" s="3">
        <v>0</v>
      </c>
      <c r="O2266" s="3">
        <v>0</v>
      </c>
      <c r="P2266" s="3">
        <v>0</v>
      </c>
      <c r="Q2266" s="3">
        <v>0</v>
      </c>
      <c r="R2266" s="3">
        <v>0</v>
      </c>
      <c r="S2266" s="3">
        <v>0</v>
      </c>
      <c r="T2266" s="3">
        <v>0</v>
      </c>
      <c r="U2266" s="3">
        <v>0</v>
      </c>
      <c r="V2266" s="3">
        <v>0</v>
      </c>
      <c r="W2266" s="3">
        <v>0</v>
      </c>
      <c r="X2266" s="3">
        <v>0</v>
      </c>
      <c r="Y2266" s="3">
        <v>0</v>
      </c>
      <c r="Z2266" s="3">
        <v>0</v>
      </c>
      <c r="AA2266" s="3">
        <v>0</v>
      </c>
      <c r="AB2266" s="3">
        <v>0</v>
      </c>
      <c r="AC2266" s="3">
        <v>0</v>
      </c>
      <c r="AD2266" s="3">
        <v>0</v>
      </c>
      <c r="AE2266" s="3">
        <v>0</v>
      </c>
      <c r="AF2266" s="3">
        <v>0</v>
      </c>
      <c r="AG2266" s="3">
        <v>0</v>
      </c>
      <c r="AH2266" s="3">
        <v>0</v>
      </c>
      <c r="AI2266" s="3">
        <v>0</v>
      </c>
      <c r="AJ2266" s="3">
        <v>0</v>
      </c>
      <c r="AK2266" s="3">
        <v>0</v>
      </c>
      <c r="AL2266" s="3">
        <v>0</v>
      </c>
      <c r="AM2266" s="3">
        <v>0</v>
      </c>
      <c r="AN2266" s="3">
        <v>0</v>
      </c>
      <c r="AO2266" s="3">
        <v>0</v>
      </c>
      <c r="AP2266" s="3">
        <v>0</v>
      </c>
      <c r="AQ2266" s="3">
        <v>0</v>
      </c>
      <c r="AR2266" s="3"/>
      <c r="AS2266" s="3">
        <v>0</v>
      </c>
      <c r="AT2266" s="3">
        <v>0</v>
      </c>
      <c r="AU2266" s="3"/>
      <c r="AV2266" s="3"/>
      <c r="AW2266" s="3"/>
      <c r="AX2266" s="10">
        <v>0</v>
      </c>
    </row>
    <row r="2267" spans="1:50" x14ac:dyDescent="0.35">
      <c r="A2267" s="27" t="s">
        <v>146</v>
      </c>
      <c r="B2267" s="3" t="s">
        <v>242</v>
      </c>
      <c r="C2267" s="3" t="s">
        <v>336</v>
      </c>
      <c r="D2267" s="3" t="s">
        <v>132</v>
      </c>
      <c r="E2267" s="3">
        <v>1</v>
      </c>
      <c r="F2267" s="3">
        <v>1</v>
      </c>
      <c r="G2267" s="3"/>
      <c r="H2267" s="3"/>
      <c r="I2267" s="3">
        <v>2</v>
      </c>
      <c r="J2267" s="3">
        <v>1</v>
      </c>
      <c r="K2267" s="3">
        <v>1</v>
      </c>
      <c r="L2267" s="3">
        <v>1</v>
      </c>
      <c r="M2267" s="3">
        <v>1</v>
      </c>
      <c r="N2267" s="3">
        <v>3</v>
      </c>
      <c r="O2267" s="3">
        <v>2</v>
      </c>
      <c r="P2267" s="3">
        <v>1</v>
      </c>
      <c r="Q2267" s="3">
        <v>2</v>
      </c>
      <c r="R2267" s="3">
        <v>1</v>
      </c>
      <c r="S2267" s="3">
        <v>3</v>
      </c>
      <c r="T2267" s="3">
        <v>2</v>
      </c>
      <c r="U2267" s="3">
        <v>2</v>
      </c>
      <c r="V2267" s="3">
        <v>4</v>
      </c>
      <c r="W2267" s="3">
        <v>2</v>
      </c>
      <c r="X2267" s="3">
        <v>2</v>
      </c>
      <c r="Y2267" s="3">
        <v>4</v>
      </c>
      <c r="Z2267" s="3">
        <v>1</v>
      </c>
      <c r="AA2267" s="3">
        <v>3</v>
      </c>
      <c r="AB2267" s="3">
        <v>2</v>
      </c>
      <c r="AC2267" s="3">
        <v>2</v>
      </c>
      <c r="AD2267" s="3">
        <v>2</v>
      </c>
      <c r="AE2267" s="3">
        <v>3</v>
      </c>
      <c r="AF2267" s="3">
        <v>1</v>
      </c>
      <c r="AG2267" s="3">
        <v>8</v>
      </c>
      <c r="AH2267" s="3">
        <v>4</v>
      </c>
      <c r="AI2267" s="3">
        <v>2</v>
      </c>
      <c r="AJ2267" s="3">
        <v>2</v>
      </c>
      <c r="AK2267" s="3">
        <v>4</v>
      </c>
      <c r="AL2267" s="3">
        <v>2</v>
      </c>
      <c r="AM2267" s="3">
        <v>2</v>
      </c>
      <c r="AN2267" s="3">
        <v>5</v>
      </c>
      <c r="AO2267" s="3">
        <v>2</v>
      </c>
      <c r="AP2267" s="3">
        <v>1</v>
      </c>
      <c r="AQ2267" s="3">
        <v>1</v>
      </c>
      <c r="AR2267" s="3"/>
      <c r="AS2267" s="3">
        <v>3</v>
      </c>
      <c r="AT2267" s="3">
        <v>1</v>
      </c>
      <c r="AU2267" s="3"/>
      <c r="AV2267" s="3"/>
      <c r="AW2267" s="3"/>
      <c r="AX2267" s="10">
        <v>1</v>
      </c>
    </row>
    <row r="2268" spans="1:50" x14ac:dyDescent="0.35">
      <c r="A2268" s="27" t="s">
        <v>146</v>
      </c>
      <c r="B2268" s="3" t="s">
        <v>242</v>
      </c>
      <c r="C2268" s="3" t="s">
        <v>337</v>
      </c>
      <c r="D2268" s="3" t="s">
        <v>162</v>
      </c>
      <c r="E2268" s="145">
        <v>29692.3</v>
      </c>
      <c r="F2268" s="145">
        <v>27999.11</v>
      </c>
      <c r="G2268" s="145">
        <v>32110.94</v>
      </c>
      <c r="H2268" s="145">
        <v>28908.36</v>
      </c>
      <c r="I2268" s="145">
        <v>34218.04</v>
      </c>
      <c r="J2268" s="145">
        <v>32122.36</v>
      </c>
      <c r="K2268" s="145">
        <v>27091.62</v>
      </c>
      <c r="L2268" s="145">
        <v>30245.67</v>
      </c>
      <c r="M2268" s="145">
        <v>29994.61</v>
      </c>
      <c r="N2268" s="145">
        <v>34203.18</v>
      </c>
      <c r="O2268" s="145">
        <v>30074.42</v>
      </c>
      <c r="P2268" s="145">
        <v>27327.88</v>
      </c>
      <c r="Q2268" s="145">
        <v>31151.32</v>
      </c>
      <c r="R2268" s="145">
        <v>34336.639999999999</v>
      </c>
      <c r="S2268" s="145">
        <v>36112.14</v>
      </c>
      <c r="T2268" s="145">
        <v>32487.27</v>
      </c>
      <c r="U2268" s="145">
        <v>41188.519999999997</v>
      </c>
      <c r="V2268" s="145">
        <v>36546.370000000003</v>
      </c>
      <c r="W2268" s="145">
        <v>32109.14</v>
      </c>
      <c r="X2268" s="145">
        <v>26109.38</v>
      </c>
      <c r="Y2268" s="145">
        <v>28994.25</v>
      </c>
      <c r="Z2268" s="145">
        <v>29510.71</v>
      </c>
      <c r="AA2268" s="145">
        <v>25209.1</v>
      </c>
      <c r="AB2268" s="145">
        <v>23735.55</v>
      </c>
      <c r="AC2268" s="145">
        <v>27467.37</v>
      </c>
      <c r="AD2268" s="145">
        <v>27558.240000000002</v>
      </c>
      <c r="AE2268" s="145">
        <v>31746.6</v>
      </c>
      <c r="AF2268" s="145">
        <v>24372.57</v>
      </c>
      <c r="AG2268" s="145">
        <v>39031.21</v>
      </c>
      <c r="AH2268" s="145">
        <v>33674.33</v>
      </c>
      <c r="AI2268" s="145">
        <v>42154.38</v>
      </c>
      <c r="AJ2268" s="145">
        <v>38427.89</v>
      </c>
      <c r="AK2268" s="145">
        <v>37577.47</v>
      </c>
      <c r="AL2268" s="145">
        <v>43730.8</v>
      </c>
      <c r="AM2268" s="145">
        <v>38882.629999999997</v>
      </c>
      <c r="AN2268" s="145">
        <v>35140.47</v>
      </c>
      <c r="AO2268" s="145">
        <v>38417.19</v>
      </c>
      <c r="AP2268" s="145">
        <v>29409.97</v>
      </c>
      <c r="AQ2268" s="145">
        <v>33782.53</v>
      </c>
      <c r="AR2268" s="145">
        <v>19186.919999999998</v>
      </c>
      <c r="AS2268" s="145">
        <v>26146.36</v>
      </c>
      <c r="AT2268" s="145">
        <v>34263.14</v>
      </c>
      <c r="AU2268" s="145">
        <v>38939.160000000003</v>
      </c>
      <c r="AV2268" s="145">
        <v>32388.36</v>
      </c>
      <c r="AW2268" s="145">
        <v>35161.269999999997</v>
      </c>
      <c r="AX2268" s="195">
        <v>30213.34</v>
      </c>
    </row>
    <row r="2269" spans="1:50" x14ac:dyDescent="0.35">
      <c r="A2269" s="27" t="s">
        <v>146</v>
      </c>
      <c r="B2269" s="3" t="s">
        <v>242</v>
      </c>
      <c r="C2269" s="3" t="s">
        <v>337</v>
      </c>
      <c r="D2269" s="3" t="s">
        <v>166</v>
      </c>
      <c r="E2269" s="145">
        <v>873.3</v>
      </c>
      <c r="F2269" s="145">
        <v>756.73</v>
      </c>
      <c r="G2269" s="145">
        <v>845.02</v>
      </c>
      <c r="H2269" s="145">
        <v>760.75</v>
      </c>
      <c r="I2269" s="145">
        <v>777.68</v>
      </c>
      <c r="J2269" s="145">
        <v>764.82</v>
      </c>
      <c r="K2269" s="145">
        <v>630.04</v>
      </c>
      <c r="L2269" s="145">
        <v>643.52</v>
      </c>
      <c r="M2269" s="145">
        <v>599.89</v>
      </c>
      <c r="N2269" s="145">
        <v>684.06</v>
      </c>
      <c r="O2269" s="145">
        <v>653.79</v>
      </c>
      <c r="P2269" s="145">
        <v>594.08000000000004</v>
      </c>
      <c r="Q2269" s="145">
        <v>635.74</v>
      </c>
      <c r="R2269" s="145">
        <v>780.38</v>
      </c>
      <c r="S2269" s="145">
        <v>681.36</v>
      </c>
      <c r="T2269" s="145">
        <v>792.37</v>
      </c>
      <c r="U2269" s="145">
        <v>915.3</v>
      </c>
      <c r="V2269" s="145">
        <v>777.58</v>
      </c>
      <c r="W2269" s="145">
        <v>668.94</v>
      </c>
      <c r="X2269" s="145">
        <v>593.4</v>
      </c>
      <c r="Y2269" s="145">
        <v>579.89</v>
      </c>
      <c r="Z2269" s="145">
        <v>702.64</v>
      </c>
      <c r="AA2269" s="145">
        <v>514.47</v>
      </c>
      <c r="AB2269" s="145">
        <v>678.16</v>
      </c>
      <c r="AC2269" s="145">
        <v>653.99</v>
      </c>
      <c r="AD2269" s="145">
        <v>612.41</v>
      </c>
      <c r="AE2269" s="145">
        <v>610.51</v>
      </c>
      <c r="AF2269" s="145">
        <v>529.84</v>
      </c>
      <c r="AG2269" s="145">
        <v>684.76</v>
      </c>
      <c r="AH2269" s="145">
        <v>701.55</v>
      </c>
      <c r="AI2269" s="145">
        <v>739.55</v>
      </c>
      <c r="AJ2269" s="145">
        <v>800.58</v>
      </c>
      <c r="AK2269" s="145">
        <v>782.86</v>
      </c>
      <c r="AL2269" s="145">
        <v>825.11</v>
      </c>
      <c r="AM2269" s="145">
        <v>793.52</v>
      </c>
      <c r="AN2269" s="145">
        <v>732.09</v>
      </c>
      <c r="AO2269" s="145">
        <v>724.85</v>
      </c>
      <c r="AP2269" s="145">
        <v>865</v>
      </c>
      <c r="AQ2269" s="145">
        <v>866.22</v>
      </c>
      <c r="AR2269" s="145">
        <v>1199.18</v>
      </c>
      <c r="AS2269" s="145">
        <v>933.8</v>
      </c>
      <c r="AT2269" s="145">
        <v>901.66</v>
      </c>
      <c r="AU2269" s="145">
        <v>949.74</v>
      </c>
      <c r="AV2269" s="145">
        <v>981.47</v>
      </c>
      <c r="AW2269" s="145">
        <v>879.03</v>
      </c>
      <c r="AX2269" s="195">
        <v>944.17</v>
      </c>
    </row>
    <row r="2270" spans="1:50" x14ac:dyDescent="0.35">
      <c r="A2270" s="27" t="s">
        <v>146</v>
      </c>
      <c r="B2270" s="3" t="s">
        <v>242</v>
      </c>
      <c r="C2270" s="3" t="s">
        <v>337</v>
      </c>
      <c r="D2270" s="3" t="s">
        <v>327</v>
      </c>
      <c r="E2270" s="3">
        <v>511</v>
      </c>
      <c r="F2270" s="3">
        <v>484</v>
      </c>
      <c r="G2270" s="3">
        <v>549</v>
      </c>
      <c r="H2270" s="3">
        <v>492</v>
      </c>
      <c r="I2270" s="3">
        <v>558</v>
      </c>
      <c r="J2270" s="3">
        <v>509</v>
      </c>
      <c r="K2270" s="3">
        <v>476</v>
      </c>
      <c r="L2270" s="3">
        <v>542</v>
      </c>
      <c r="M2270" s="3">
        <v>522</v>
      </c>
      <c r="N2270" s="3">
        <v>562</v>
      </c>
      <c r="O2270" s="3">
        <v>546</v>
      </c>
      <c r="P2270" s="3">
        <v>482</v>
      </c>
      <c r="Q2270" s="3">
        <v>547</v>
      </c>
      <c r="R2270" s="3">
        <v>765</v>
      </c>
      <c r="S2270" s="3">
        <v>599</v>
      </c>
      <c r="T2270" s="3">
        <v>493</v>
      </c>
      <c r="U2270" s="3">
        <v>614</v>
      </c>
      <c r="V2270" s="3">
        <v>592</v>
      </c>
      <c r="W2270" s="3">
        <v>561</v>
      </c>
      <c r="X2270" s="3">
        <v>425</v>
      </c>
      <c r="Y2270" s="3">
        <v>485</v>
      </c>
      <c r="Z2270" s="3">
        <v>462</v>
      </c>
      <c r="AA2270" s="3">
        <v>430</v>
      </c>
      <c r="AB2270" s="3">
        <v>361</v>
      </c>
      <c r="AC2270" s="3">
        <v>425</v>
      </c>
      <c r="AD2270" s="3">
        <v>411</v>
      </c>
      <c r="AE2270" s="3">
        <v>435</v>
      </c>
      <c r="AF2270" s="3">
        <v>389</v>
      </c>
      <c r="AG2270" s="3">
        <v>565</v>
      </c>
      <c r="AH2270" s="3">
        <v>544</v>
      </c>
      <c r="AI2270" s="3">
        <v>632</v>
      </c>
      <c r="AJ2270" s="3">
        <v>608</v>
      </c>
      <c r="AK2270" s="3">
        <v>598</v>
      </c>
      <c r="AL2270" s="3">
        <v>686</v>
      </c>
      <c r="AM2270" s="3">
        <v>553</v>
      </c>
      <c r="AN2270" s="3">
        <v>534</v>
      </c>
      <c r="AO2270" s="3">
        <v>590</v>
      </c>
      <c r="AP2270" s="3">
        <v>466</v>
      </c>
      <c r="AQ2270" s="3">
        <v>549</v>
      </c>
      <c r="AR2270" s="3">
        <v>370</v>
      </c>
      <c r="AS2270" s="3">
        <v>445</v>
      </c>
      <c r="AT2270" s="3">
        <v>496</v>
      </c>
      <c r="AU2270" s="3">
        <v>523</v>
      </c>
      <c r="AV2270" s="3">
        <v>440</v>
      </c>
      <c r="AW2270" s="3">
        <v>440</v>
      </c>
      <c r="AX2270" s="10">
        <v>368</v>
      </c>
    </row>
    <row r="2271" spans="1:50" x14ac:dyDescent="0.35">
      <c r="A2271" s="27" t="s">
        <v>146</v>
      </c>
      <c r="B2271" s="3" t="s">
        <v>242</v>
      </c>
      <c r="C2271" s="3" t="s">
        <v>337</v>
      </c>
      <c r="D2271" s="3" t="s">
        <v>167</v>
      </c>
      <c r="E2271" s="4">
        <v>4968</v>
      </c>
      <c r="F2271" s="4">
        <v>4637</v>
      </c>
      <c r="G2271" s="4">
        <v>5663</v>
      </c>
      <c r="H2271" s="4">
        <v>5110</v>
      </c>
      <c r="I2271" s="4">
        <v>6483</v>
      </c>
      <c r="J2271" s="4">
        <v>6443</v>
      </c>
      <c r="K2271" s="4">
        <v>4900</v>
      </c>
      <c r="L2271" s="4">
        <v>5384</v>
      </c>
      <c r="M2271" s="4">
        <v>5479</v>
      </c>
      <c r="N2271" s="4">
        <v>6188</v>
      </c>
      <c r="O2271" s="4">
        <v>4871</v>
      </c>
      <c r="P2271" s="4">
        <v>4773</v>
      </c>
      <c r="Q2271" s="4">
        <v>5439</v>
      </c>
      <c r="R2271" s="4">
        <v>6282</v>
      </c>
      <c r="S2271" s="4">
        <v>6394</v>
      </c>
      <c r="T2271" s="4">
        <v>6251</v>
      </c>
      <c r="U2271" s="4">
        <v>8046</v>
      </c>
      <c r="V2271" s="4">
        <v>5931</v>
      </c>
      <c r="W2271" s="4">
        <v>4461</v>
      </c>
      <c r="X2271" s="4">
        <v>4119</v>
      </c>
      <c r="Y2271" s="4">
        <v>4496</v>
      </c>
      <c r="Z2271" s="4">
        <v>4996</v>
      </c>
      <c r="AA2271" s="4">
        <v>3884</v>
      </c>
      <c r="AB2271" s="4">
        <v>4554</v>
      </c>
      <c r="AC2271" s="4">
        <v>4743</v>
      </c>
      <c r="AD2271" s="4">
        <v>4999</v>
      </c>
      <c r="AE2271" s="4">
        <v>6127</v>
      </c>
      <c r="AF2271" s="4">
        <v>3595</v>
      </c>
      <c r="AG2271" s="4">
        <v>7010</v>
      </c>
      <c r="AH2271" s="4">
        <v>4880</v>
      </c>
      <c r="AI2271" s="4">
        <v>6829</v>
      </c>
      <c r="AJ2271" s="4">
        <v>5555</v>
      </c>
      <c r="AK2271" s="4">
        <v>5552</v>
      </c>
      <c r="AL2271" s="4">
        <v>6559</v>
      </c>
      <c r="AM2271" s="4">
        <v>6529</v>
      </c>
      <c r="AN2271" s="4">
        <v>5404</v>
      </c>
      <c r="AO2271" s="4">
        <v>6263</v>
      </c>
      <c r="AP2271" s="4">
        <v>4394</v>
      </c>
      <c r="AQ2271" s="4">
        <v>4692</v>
      </c>
      <c r="AR2271" s="4">
        <v>1773</v>
      </c>
      <c r="AS2271" s="4">
        <v>3387</v>
      </c>
      <c r="AT2271" s="4">
        <v>4759</v>
      </c>
      <c r="AU2271" s="4">
        <v>5089</v>
      </c>
      <c r="AV2271" s="4">
        <v>4048</v>
      </c>
      <c r="AW2271" s="4">
        <v>5233</v>
      </c>
      <c r="AX2271" s="16">
        <v>4418</v>
      </c>
    </row>
    <row r="2272" spans="1:50" x14ac:dyDescent="0.35">
      <c r="A2272" s="27" t="s">
        <v>146</v>
      </c>
      <c r="B2272" s="3" t="s">
        <v>242</v>
      </c>
      <c r="C2272" s="3" t="s">
        <v>337</v>
      </c>
      <c r="D2272" s="3" t="s">
        <v>132</v>
      </c>
      <c r="E2272" s="3">
        <v>34</v>
      </c>
      <c r="F2272" s="3">
        <v>37</v>
      </c>
      <c r="G2272" s="3">
        <v>38</v>
      </c>
      <c r="H2272" s="3">
        <v>38</v>
      </c>
      <c r="I2272" s="3">
        <v>44</v>
      </c>
      <c r="J2272" s="3">
        <v>42</v>
      </c>
      <c r="K2272" s="3">
        <v>43</v>
      </c>
      <c r="L2272" s="3">
        <v>47</v>
      </c>
      <c r="M2272" s="3">
        <v>50</v>
      </c>
      <c r="N2272" s="3">
        <v>50</v>
      </c>
      <c r="O2272" s="3">
        <v>46</v>
      </c>
      <c r="P2272" s="3">
        <v>46</v>
      </c>
      <c r="Q2272" s="3">
        <v>49</v>
      </c>
      <c r="R2272" s="3">
        <v>44</v>
      </c>
      <c r="S2272" s="3">
        <v>53</v>
      </c>
      <c r="T2272" s="3">
        <v>41</v>
      </c>
      <c r="U2272" s="3">
        <v>45</v>
      </c>
      <c r="V2272" s="3">
        <v>47</v>
      </c>
      <c r="W2272" s="3">
        <v>48</v>
      </c>
      <c r="X2272" s="3">
        <v>44</v>
      </c>
      <c r="Y2272" s="3">
        <v>50</v>
      </c>
      <c r="Z2272" s="3">
        <v>42</v>
      </c>
      <c r="AA2272" s="3">
        <v>49</v>
      </c>
      <c r="AB2272" s="3">
        <v>35</v>
      </c>
      <c r="AC2272" s="3">
        <v>42</v>
      </c>
      <c r="AD2272" s="3">
        <v>45</v>
      </c>
      <c r="AE2272" s="3">
        <v>52</v>
      </c>
      <c r="AF2272" s="3">
        <v>46</v>
      </c>
      <c r="AG2272" s="3">
        <v>57</v>
      </c>
      <c r="AH2272" s="3">
        <v>48</v>
      </c>
      <c r="AI2272" s="3">
        <v>57</v>
      </c>
      <c r="AJ2272" s="3">
        <v>48</v>
      </c>
      <c r="AK2272" s="3">
        <v>48</v>
      </c>
      <c r="AL2272" s="3">
        <v>53</v>
      </c>
      <c r="AM2272" s="3">
        <v>49</v>
      </c>
      <c r="AN2272" s="3">
        <v>48</v>
      </c>
      <c r="AO2272" s="3">
        <v>53</v>
      </c>
      <c r="AP2272" s="3">
        <v>34</v>
      </c>
      <c r="AQ2272" s="3">
        <v>39</v>
      </c>
      <c r="AR2272" s="3">
        <v>16</v>
      </c>
      <c r="AS2272" s="3">
        <v>28</v>
      </c>
      <c r="AT2272" s="3">
        <v>38</v>
      </c>
      <c r="AU2272" s="3">
        <v>41</v>
      </c>
      <c r="AV2272" s="3">
        <v>33</v>
      </c>
      <c r="AW2272" s="3">
        <v>40</v>
      </c>
      <c r="AX2272" s="10">
        <v>32</v>
      </c>
    </row>
    <row r="2273" spans="1:50" x14ac:dyDescent="0.35">
      <c r="A2273" s="27" t="s">
        <v>146</v>
      </c>
      <c r="B2273" s="3" t="s">
        <v>242</v>
      </c>
      <c r="C2273" s="3" t="s">
        <v>338</v>
      </c>
      <c r="D2273" s="3" t="s">
        <v>162</v>
      </c>
      <c r="E2273" s="145"/>
      <c r="F2273" s="145"/>
      <c r="G2273" s="145"/>
      <c r="H2273" s="145"/>
      <c r="I2273" s="145"/>
      <c r="J2273" s="145">
        <v>0</v>
      </c>
      <c r="K2273" s="145">
        <v>14</v>
      </c>
      <c r="L2273" s="145"/>
      <c r="M2273" s="145"/>
      <c r="N2273" s="145">
        <v>14</v>
      </c>
      <c r="O2273" s="145"/>
      <c r="P2273" s="145"/>
      <c r="Q2273" s="145">
        <v>73.45</v>
      </c>
      <c r="R2273" s="145">
        <v>7.15</v>
      </c>
      <c r="S2273" s="145"/>
      <c r="T2273" s="145">
        <v>70.3</v>
      </c>
      <c r="U2273" s="145"/>
      <c r="V2273" s="145"/>
      <c r="W2273" s="145">
        <v>0</v>
      </c>
      <c r="X2273" s="145">
        <v>21.3</v>
      </c>
      <c r="Y2273" s="145"/>
      <c r="Z2273" s="145"/>
      <c r="AA2273" s="145"/>
      <c r="AB2273" s="145"/>
      <c r="AC2273" s="145"/>
      <c r="AD2273" s="145"/>
      <c r="AE2273" s="145"/>
      <c r="AF2273" s="145"/>
      <c r="AG2273" s="145"/>
      <c r="AH2273" s="145"/>
      <c r="AI2273" s="145">
        <v>21.3</v>
      </c>
      <c r="AJ2273" s="145">
        <v>30.5</v>
      </c>
      <c r="AK2273" s="145"/>
      <c r="AL2273" s="145">
        <v>48.9</v>
      </c>
      <c r="AM2273" s="145"/>
      <c r="AN2273" s="145"/>
      <c r="AO2273" s="145"/>
      <c r="AP2273" s="145">
        <v>21.3</v>
      </c>
      <c r="AQ2273" s="145"/>
      <c r="AR2273" s="145"/>
      <c r="AS2273" s="145"/>
      <c r="AT2273" s="145">
        <v>21.3</v>
      </c>
      <c r="AU2273" s="145"/>
      <c r="AV2273" s="145"/>
      <c r="AW2273" s="145"/>
      <c r="AX2273" s="195"/>
    </row>
    <row r="2274" spans="1:50" x14ac:dyDescent="0.35">
      <c r="A2274" s="27" t="s">
        <v>146</v>
      </c>
      <c r="B2274" s="3" t="s">
        <v>242</v>
      </c>
      <c r="C2274" s="3" t="s">
        <v>338</v>
      </c>
      <c r="D2274" s="3" t="s">
        <v>166</v>
      </c>
      <c r="E2274" s="145"/>
      <c r="F2274" s="145"/>
      <c r="G2274" s="145"/>
      <c r="H2274" s="145"/>
      <c r="I2274" s="145"/>
      <c r="J2274" s="145">
        <v>0</v>
      </c>
      <c r="K2274" s="145">
        <v>14</v>
      </c>
      <c r="L2274" s="145"/>
      <c r="M2274" s="145"/>
      <c r="N2274" s="145">
        <v>14</v>
      </c>
      <c r="O2274" s="145"/>
      <c r="P2274" s="145"/>
      <c r="Q2274" s="145">
        <v>36.729999999999997</v>
      </c>
      <c r="R2274" s="145">
        <v>7.15</v>
      </c>
      <c r="S2274" s="145"/>
      <c r="T2274" s="145">
        <v>35.15</v>
      </c>
      <c r="U2274" s="145"/>
      <c r="V2274" s="145"/>
      <c r="W2274" s="145">
        <v>0</v>
      </c>
      <c r="X2274" s="145">
        <v>21.3</v>
      </c>
      <c r="Y2274" s="145"/>
      <c r="Z2274" s="145"/>
      <c r="AA2274" s="145"/>
      <c r="AB2274" s="145"/>
      <c r="AC2274" s="145"/>
      <c r="AD2274" s="145"/>
      <c r="AE2274" s="145"/>
      <c r="AF2274" s="145"/>
      <c r="AG2274" s="145"/>
      <c r="AH2274" s="145"/>
      <c r="AI2274" s="145">
        <v>21.3</v>
      </c>
      <c r="AJ2274" s="145">
        <v>30.5</v>
      </c>
      <c r="AK2274" s="145"/>
      <c r="AL2274" s="145">
        <v>24.45</v>
      </c>
      <c r="AM2274" s="145"/>
      <c r="AN2274" s="145"/>
      <c r="AO2274" s="145"/>
      <c r="AP2274" s="145">
        <v>21.3</v>
      </c>
      <c r="AQ2274" s="145"/>
      <c r="AR2274" s="145"/>
      <c r="AS2274" s="145"/>
      <c r="AT2274" s="145">
        <v>21.3</v>
      </c>
      <c r="AU2274" s="145"/>
      <c r="AV2274" s="145"/>
      <c r="AW2274" s="145"/>
      <c r="AX2274" s="195"/>
    </row>
    <row r="2275" spans="1:50" x14ac:dyDescent="0.35">
      <c r="A2275" s="27" t="s">
        <v>146</v>
      </c>
      <c r="B2275" s="3" t="s">
        <v>242</v>
      </c>
      <c r="C2275" s="3" t="s">
        <v>338</v>
      </c>
      <c r="D2275" s="3" t="s">
        <v>327</v>
      </c>
      <c r="E2275" s="3"/>
      <c r="F2275" s="3"/>
      <c r="G2275" s="3"/>
      <c r="H2275" s="3"/>
      <c r="I2275" s="3"/>
      <c r="J2275" s="3">
        <v>0</v>
      </c>
      <c r="K2275" s="3">
        <v>0</v>
      </c>
      <c r="L2275" s="3"/>
      <c r="M2275" s="3"/>
      <c r="N2275" s="3">
        <v>0</v>
      </c>
      <c r="O2275" s="3"/>
      <c r="P2275" s="3"/>
      <c r="Q2275" s="3">
        <v>0</v>
      </c>
      <c r="R2275" s="3">
        <v>0</v>
      </c>
      <c r="S2275" s="3"/>
      <c r="T2275" s="3">
        <v>0</v>
      </c>
      <c r="U2275" s="3"/>
      <c r="V2275" s="3"/>
      <c r="W2275" s="3">
        <v>0</v>
      </c>
      <c r="X2275" s="3">
        <v>0</v>
      </c>
      <c r="Y2275" s="3"/>
      <c r="Z2275" s="3"/>
      <c r="AA2275" s="3"/>
      <c r="AB2275" s="3"/>
      <c r="AC2275" s="3"/>
      <c r="AD2275" s="3"/>
      <c r="AE2275" s="3"/>
      <c r="AF2275" s="3"/>
      <c r="AG2275" s="3"/>
      <c r="AH2275" s="3"/>
      <c r="AI2275" s="3">
        <v>0</v>
      </c>
      <c r="AJ2275" s="3">
        <v>0</v>
      </c>
      <c r="AK2275" s="3"/>
      <c r="AL2275" s="3">
        <v>0</v>
      </c>
      <c r="AM2275" s="3"/>
      <c r="AN2275" s="3"/>
      <c r="AO2275" s="3"/>
      <c r="AP2275" s="3">
        <v>0</v>
      </c>
      <c r="AQ2275" s="3"/>
      <c r="AR2275" s="3"/>
      <c r="AS2275" s="3"/>
      <c r="AT2275" s="3">
        <v>0</v>
      </c>
      <c r="AU2275" s="3"/>
      <c r="AV2275" s="3"/>
      <c r="AW2275" s="3"/>
      <c r="AX2275" s="10"/>
    </row>
    <row r="2276" spans="1:50" x14ac:dyDescent="0.35">
      <c r="A2276" s="27" t="s">
        <v>146</v>
      </c>
      <c r="B2276" s="3" t="s">
        <v>242</v>
      </c>
      <c r="C2276" s="3" t="s">
        <v>338</v>
      </c>
      <c r="D2276" s="3" t="s">
        <v>167</v>
      </c>
      <c r="E2276" s="3"/>
      <c r="F2276" s="3"/>
      <c r="G2276" s="3"/>
      <c r="H2276" s="3"/>
      <c r="I2276" s="3"/>
      <c r="J2276" s="3">
        <v>0</v>
      </c>
      <c r="K2276" s="3">
        <v>0</v>
      </c>
      <c r="L2276" s="3"/>
      <c r="M2276" s="3"/>
      <c r="N2276" s="3">
        <v>0</v>
      </c>
      <c r="O2276" s="3"/>
      <c r="P2276" s="3"/>
      <c r="Q2276" s="3">
        <v>0</v>
      </c>
      <c r="R2276" s="3">
        <v>0</v>
      </c>
      <c r="S2276" s="3"/>
      <c r="T2276" s="3">
        <v>0</v>
      </c>
      <c r="U2276" s="3"/>
      <c r="V2276" s="3"/>
      <c r="W2276" s="3">
        <v>0</v>
      </c>
      <c r="X2276" s="3">
        <v>0</v>
      </c>
      <c r="Y2276" s="3"/>
      <c r="Z2276" s="3"/>
      <c r="AA2276" s="3"/>
      <c r="AB2276" s="3"/>
      <c r="AC2276" s="3"/>
      <c r="AD2276" s="3"/>
      <c r="AE2276" s="3"/>
      <c r="AF2276" s="3"/>
      <c r="AG2276" s="3"/>
      <c r="AH2276" s="3"/>
      <c r="AI2276" s="3">
        <v>0</v>
      </c>
      <c r="AJ2276" s="3">
        <v>0</v>
      </c>
      <c r="AK2276" s="3"/>
      <c r="AL2276" s="3">
        <v>0</v>
      </c>
      <c r="AM2276" s="3"/>
      <c r="AN2276" s="3"/>
      <c r="AO2276" s="3"/>
      <c r="AP2276" s="3">
        <v>0</v>
      </c>
      <c r="AQ2276" s="3"/>
      <c r="AR2276" s="3"/>
      <c r="AS2276" s="3"/>
      <c r="AT2276" s="3">
        <v>0</v>
      </c>
      <c r="AU2276" s="3"/>
      <c r="AV2276" s="3"/>
      <c r="AW2276" s="3"/>
      <c r="AX2276" s="10"/>
    </row>
    <row r="2277" spans="1:50" x14ac:dyDescent="0.35">
      <c r="A2277" s="27" t="s">
        <v>146</v>
      </c>
      <c r="B2277" s="3" t="s">
        <v>242</v>
      </c>
      <c r="C2277" s="3" t="s">
        <v>338</v>
      </c>
      <c r="D2277" s="3" t="s">
        <v>132</v>
      </c>
      <c r="E2277" s="3"/>
      <c r="F2277" s="3"/>
      <c r="G2277" s="3"/>
      <c r="H2277" s="3"/>
      <c r="I2277" s="3"/>
      <c r="J2277" s="3">
        <v>1</v>
      </c>
      <c r="K2277" s="3">
        <v>1</v>
      </c>
      <c r="L2277" s="3"/>
      <c r="M2277" s="3"/>
      <c r="N2277" s="3">
        <v>1</v>
      </c>
      <c r="O2277" s="3"/>
      <c r="P2277" s="3"/>
      <c r="Q2277" s="3">
        <v>2</v>
      </c>
      <c r="R2277" s="3">
        <v>1</v>
      </c>
      <c r="S2277" s="3"/>
      <c r="T2277" s="3">
        <v>2</v>
      </c>
      <c r="U2277" s="3"/>
      <c r="V2277" s="3"/>
      <c r="W2277" s="3">
        <v>1</v>
      </c>
      <c r="X2277" s="3">
        <v>1</v>
      </c>
      <c r="Y2277" s="3"/>
      <c r="Z2277" s="3"/>
      <c r="AA2277" s="3"/>
      <c r="AB2277" s="3"/>
      <c r="AC2277" s="3"/>
      <c r="AD2277" s="3"/>
      <c r="AE2277" s="3"/>
      <c r="AF2277" s="3"/>
      <c r="AG2277" s="3"/>
      <c r="AH2277" s="3"/>
      <c r="AI2277" s="3">
        <v>1</v>
      </c>
      <c r="AJ2277" s="3">
        <v>1</v>
      </c>
      <c r="AK2277" s="3"/>
      <c r="AL2277" s="3">
        <v>2</v>
      </c>
      <c r="AM2277" s="3"/>
      <c r="AN2277" s="3"/>
      <c r="AO2277" s="3"/>
      <c r="AP2277" s="3">
        <v>1</v>
      </c>
      <c r="AQ2277" s="3"/>
      <c r="AR2277" s="3"/>
      <c r="AS2277" s="3"/>
      <c r="AT2277" s="3">
        <v>1</v>
      </c>
      <c r="AU2277" s="3"/>
      <c r="AV2277" s="3"/>
      <c r="AW2277" s="3"/>
      <c r="AX2277" s="10"/>
    </row>
    <row r="2278" spans="1:50" x14ac:dyDescent="0.35">
      <c r="A2278" s="27" t="s">
        <v>146</v>
      </c>
      <c r="B2278" s="3" t="s">
        <v>242</v>
      </c>
      <c r="C2278" s="3" t="s">
        <v>339</v>
      </c>
      <c r="D2278" s="3" t="s">
        <v>162</v>
      </c>
      <c r="E2278" s="145">
        <v>794.24</v>
      </c>
      <c r="F2278" s="145">
        <v>860.44</v>
      </c>
      <c r="G2278" s="145">
        <v>1518.82</v>
      </c>
      <c r="H2278" s="145">
        <v>498.56</v>
      </c>
      <c r="I2278" s="145">
        <v>647.12</v>
      </c>
      <c r="J2278" s="145">
        <v>195.46</v>
      </c>
      <c r="K2278" s="145">
        <v>1161.68</v>
      </c>
      <c r="L2278" s="145">
        <v>487.19</v>
      </c>
      <c r="M2278" s="145">
        <v>2263.9</v>
      </c>
      <c r="N2278" s="145">
        <v>1165.3599999999999</v>
      </c>
      <c r="O2278" s="145">
        <v>2935.39</v>
      </c>
      <c r="P2278" s="145">
        <v>476.9</v>
      </c>
      <c r="Q2278" s="145">
        <v>2667.87</v>
      </c>
      <c r="R2278" s="145">
        <v>2629.64</v>
      </c>
      <c r="S2278" s="145">
        <v>2143.14</v>
      </c>
      <c r="T2278" s="145">
        <v>1748.64</v>
      </c>
      <c r="U2278" s="145">
        <v>3979.95</v>
      </c>
      <c r="V2278" s="145">
        <v>8487.86</v>
      </c>
      <c r="W2278" s="145">
        <v>2880.92</v>
      </c>
      <c r="X2278" s="145">
        <v>3293.98</v>
      </c>
      <c r="Y2278" s="145">
        <v>3043.82</v>
      </c>
      <c r="Z2278" s="145">
        <v>1101.6600000000001</v>
      </c>
      <c r="AA2278" s="145">
        <v>1809</v>
      </c>
      <c r="AB2278" s="145">
        <v>1173.68</v>
      </c>
      <c r="AC2278" s="145">
        <v>3203.37</v>
      </c>
      <c r="AD2278" s="145">
        <v>1823.79</v>
      </c>
      <c r="AE2278" s="145">
        <v>2034.04</v>
      </c>
      <c r="AF2278" s="145">
        <v>3701.77</v>
      </c>
      <c r="AG2278" s="145">
        <v>2052.4699999999998</v>
      </c>
      <c r="AH2278" s="145">
        <v>1325.58</v>
      </c>
      <c r="AI2278" s="145">
        <v>2996.61</v>
      </c>
      <c r="AJ2278" s="145">
        <v>945.48</v>
      </c>
      <c r="AK2278" s="145">
        <v>1205.76</v>
      </c>
      <c r="AL2278" s="145">
        <v>1248.46</v>
      </c>
      <c r="AM2278" s="145">
        <v>913.63</v>
      </c>
      <c r="AN2278" s="145">
        <v>728.84</v>
      </c>
      <c r="AO2278" s="145">
        <v>704.84</v>
      </c>
      <c r="AP2278" s="145">
        <v>35.04</v>
      </c>
      <c r="AQ2278" s="145">
        <v>873.95</v>
      </c>
      <c r="AR2278" s="145"/>
      <c r="AS2278" s="145">
        <v>1408.74</v>
      </c>
      <c r="AT2278" s="145">
        <v>874.36</v>
      </c>
      <c r="AU2278" s="145">
        <v>3875.99</v>
      </c>
      <c r="AV2278" s="145">
        <v>2132.19</v>
      </c>
      <c r="AW2278" s="145">
        <v>835.42</v>
      </c>
      <c r="AX2278" s="195">
        <v>1036.1199999999999</v>
      </c>
    </row>
    <row r="2279" spans="1:50" x14ac:dyDescent="0.35">
      <c r="A2279" s="27" t="s">
        <v>146</v>
      </c>
      <c r="B2279" s="3" t="s">
        <v>242</v>
      </c>
      <c r="C2279" s="3" t="s">
        <v>339</v>
      </c>
      <c r="D2279" s="3" t="s">
        <v>166</v>
      </c>
      <c r="E2279" s="145">
        <v>264.75</v>
      </c>
      <c r="F2279" s="145">
        <v>286.81</v>
      </c>
      <c r="G2279" s="145">
        <v>303.76</v>
      </c>
      <c r="H2279" s="145">
        <v>249.28</v>
      </c>
      <c r="I2279" s="145">
        <v>161.78</v>
      </c>
      <c r="J2279" s="145">
        <v>65.150000000000006</v>
      </c>
      <c r="K2279" s="145">
        <v>290.42</v>
      </c>
      <c r="L2279" s="145">
        <v>162.4</v>
      </c>
      <c r="M2279" s="145">
        <v>226.39</v>
      </c>
      <c r="N2279" s="145">
        <v>145.66999999999999</v>
      </c>
      <c r="O2279" s="145">
        <v>326.14999999999998</v>
      </c>
      <c r="P2279" s="145">
        <v>95.38</v>
      </c>
      <c r="Q2279" s="145">
        <v>381.12</v>
      </c>
      <c r="R2279" s="145">
        <v>375.66</v>
      </c>
      <c r="S2279" s="145">
        <v>428.63</v>
      </c>
      <c r="T2279" s="145">
        <v>291.44</v>
      </c>
      <c r="U2279" s="145">
        <v>497.49</v>
      </c>
      <c r="V2279" s="145">
        <v>1414.64</v>
      </c>
      <c r="W2279" s="145">
        <v>480.15</v>
      </c>
      <c r="X2279" s="145">
        <v>470.57</v>
      </c>
      <c r="Y2279" s="145">
        <v>338.2</v>
      </c>
      <c r="Z2279" s="145">
        <v>183.61</v>
      </c>
      <c r="AA2279" s="145">
        <v>226.13</v>
      </c>
      <c r="AB2279" s="145">
        <v>146.71</v>
      </c>
      <c r="AC2279" s="145">
        <v>355.93</v>
      </c>
      <c r="AD2279" s="145">
        <v>182.38</v>
      </c>
      <c r="AE2279" s="145">
        <v>290.58</v>
      </c>
      <c r="AF2279" s="145">
        <v>740.35</v>
      </c>
      <c r="AG2279" s="145">
        <v>342.08</v>
      </c>
      <c r="AH2279" s="145">
        <v>189.37</v>
      </c>
      <c r="AI2279" s="145">
        <v>428.09</v>
      </c>
      <c r="AJ2279" s="145">
        <v>236.37</v>
      </c>
      <c r="AK2279" s="145">
        <v>200.96</v>
      </c>
      <c r="AL2279" s="145">
        <v>249.69</v>
      </c>
      <c r="AM2279" s="145">
        <v>228.41</v>
      </c>
      <c r="AN2279" s="145">
        <v>121.47</v>
      </c>
      <c r="AO2279" s="145">
        <v>140.97</v>
      </c>
      <c r="AP2279" s="145">
        <v>35.04</v>
      </c>
      <c r="AQ2279" s="145">
        <v>218.49</v>
      </c>
      <c r="AR2279" s="145"/>
      <c r="AS2279" s="145">
        <v>352.19</v>
      </c>
      <c r="AT2279" s="145">
        <v>145.72999999999999</v>
      </c>
      <c r="AU2279" s="145">
        <v>553.71</v>
      </c>
      <c r="AV2279" s="145">
        <v>304.60000000000002</v>
      </c>
      <c r="AW2279" s="145">
        <v>167.08</v>
      </c>
      <c r="AX2279" s="195">
        <v>207.22</v>
      </c>
    </row>
    <row r="2280" spans="1:50" x14ac:dyDescent="0.35">
      <c r="A2280" s="27" t="s">
        <v>146</v>
      </c>
      <c r="B2280" s="3" t="s">
        <v>242</v>
      </c>
      <c r="C2280" s="3" t="s">
        <v>339</v>
      </c>
      <c r="D2280" s="3" t="s">
        <v>327</v>
      </c>
      <c r="E2280" s="3">
        <v>12</v>
      </c>
      <c r="F2280" s="3">
        <v>16</v>
      </c>
      <c r="G2280" s="3">
        <v>29</v>
      </c>
      <c r="H2280" s="3">
        <v>10</v>
      </c>
      <c r="I2280" s="3">
        <v>11</v>
      </c>
      <c r="J2280" s="3">
        <v>8</v>
      </c>
      <c r="K2280" s="3">
        <v>15</v>
      </c>
      <c r="L2280" s="3">
        <v>14</v>
      </c>
      <c r="M2280" s="3">
        <v>34</v>
      </c>
      <c r="N2280" s="3">
        <v>23</v>
      </c>
      <c r="O2280" s="3">
        <v>28</v>
      </c>
      <c r="P2280" s="3">
        <v>13</v>
      </c>
      <c r="Q2280" s="3">
        <v>33</v>
      </c>
      <c r="R2280" s="3">
        <v>44</v>
      </c>
      <c r="S2280" s="3">
        <v>20</v>
      </c>
      <c r="T2280" s="3">
        <v>29</v>
      </c>
      <c r="U2280" s="3">
        <v>42</v>
      </c>
      <c r="V2280" s="3">
        <v>71</v>
      </c>
      <c r="W2280" s="3">
        <v>36</v>
      </c>
      <c r="X2280" s="3">
        <v>42</v>
      </c>
      <c r="Y2280" s="3">
        <v>52</v>
      </c>
      <c r="Z2280" s="3">
        <v>29</v>
      </c>
      <c r="AA2280" s="3">
        <v>35</v>
      </c>
      <c r="AB2280" s="3">
        <v>28</v>
      </c>
      <c r="AC2280" s="3">
        <v>49</v>
      </c>
      <c r="AD2280" s="3">
        <v>41</v>
      </c>
      <c r="AE2280" s="3">
        <v>27</v>
      </c>
      <c r="AF2280" s="3">
        <v>51</v>
      </c>
      <c r="AG2280" s="3">
        <v>46</v>
      </c>
      <c r="AH2280" s="3">
        <v>37</v>
      </c>
      <c r="AI2280" s="3">
        <v>55</v>
      </c>
      <c r="AJ2280" s="3">
        <v>22</v>
      </c>
      <c r="AK2280" s="3">
        <v>35</v>
      </c>
      <c r="AL2280" s="3">
        <v>34</v>
      </c>
      <c r="AM2280" s="3">
        <v>21</v>
      </c>
      <c r="AN2280" s="3">
        <v>22</v>
      </c>
      <c r="AO2280" s="3">
        <v>24</v>
      </c>
      <c r="AP2280" s="3">
        <v>2</v>
      </c>
      <c r="AQ2280" s="3">
        <v>19</v>
      </c>
      <c r="AR2280" s="3"/>
      <c r="AS2280" s="3">
        <v>10</v>
      </c>
      <c r="AT2280" s="3">
        <v>22</v>
      </c>
      <c r="AU2280" s="3">
        <v>44</v>
      </c>
      <c r="AV2280" s="3">
        <v>37</v>
      </c>
      <c r="AW2280" s="3">
        <v>30</v>
      </c>
      <c r="AX2280" s="10">
        <v>21</v>
      </c>
    </row>
    <row r="2281" spans="1:50" x14ac:dyDescent="0.35">
      <c r="A2281" s="27" t="s">
        <v>146</v>
      </c>
      <c r="B2281" s="3" t="s">
        <v>242</v>
      </c>
      <c r="C2281" s="3" t="s">
        <v>339</v>
      </c>
      <c r="D2281" s="3" t="s">
        <v>167</v>
      </c>
      <c r="E2281" s="3">
        <v>279</v>
      </c>
      <c r="F2281" s="3">
        <v>319</v>
      </c>
      <c r="G2281" s="3">
        <v>558</v>
      </c>
      <c r="H2281" s="3">
        <v>181</v>
      </c>
      <c r="I2281" s="3">
        <v>244</v>
      </c>
      <c r="J2281" s="3">
        <v>13</v>
      </c>
      <c r="K2281" s="3">
        <v>446</v>
      </c>
      <c r="L2281" s="3">
        <v>224</v>
      </c>
      <c r="M2281" s="4">
        <v>1004</v>
      </c>
      <c r="N2281" s="4">
        <v>1079</v>
      </c>
      <c r="O2281" s="4">
        <v>1273</v>
      </c>
      <c r="P2281" s="3">
        <v>158</v>
      </c>
      <c r="Q2281" s="3">
        <v>984</v>
      </c>
      <c r="R2281" s="4">
        <v>1018</v>
      </c>
      <c r="S2281" s="3">
        <v>838</v>
      </c>
      <c r="T2281" s="3">
        <v>626</v>
      </c>
      <c r="U2281" s="4">
        <v>1637</v>
      </c>
      <c r="V2281" s="4">
        <v>3163</v>
      </c>
      <c r="W2281" s="4">
        <v>1130</v>
      </c>
      <c r="X2281" s="4">
        <v>1265</v>
      </c>
      <c r="Y2281" s="4">
        <v>1120</v>
      </c>
      <c r="Z2281" s="3">
        <v>303</v>
      </c>
      <c r="AA2281" s="3">
        <v>640</v>
      </c>
      <c r="AB2281" s="3">
        <v>398</v>
      </c>
      <c r="AC2281" s="4">
        <v>1091</v>
      </c>
      <c r="AD2281" s="3">
        <v>524</v>
      </c>
      <c r="AE2281" s="3">
        <v>714</v>
      </c>
      <c r="AF2281" s="4">
        <v>1227</v>
      </c>
      <c r="AG2281" s="3">
        <v>577</v>
      </c>
      <c r="AH2281" s="3">
        <v>356</v>
      </c>
      <c r="AI2281" s="3">
        <v>948</v>
      </c>
      <c r="AJ2281" s="3">
        <v>264</v>
      </c>
      <c r="AK2281" s="3">
        <v>276</v>
      </c>
      <c r="AL2281" s="3">
        <v>330</v>
      </c>
      <c r="AM2281" s="3">
        <v>303</v>
      </c>
      <c r="AN2281" s="3">
        <v>192</v>
      </c>
      <c r="AO2281" s="3">
        <v>198</v>
      </c>
      <c r="AP2281" s="3">
        <v>6</v>
      </c>
      <c r="AQ2281" s="3">
        <v>280</v>
      </c>
      <c r="AR2281" s="3"/>
      <c r="AS2281" s="3">
        <v>564</v>
      </c>
      <c r="AT2281" s="3">
        <v>295</v>
      </c>
      <c r="AU2281" s="4">
        <v>1610</v>
      </c>
      <c r="AV2281" s="3">
        <v>813</v>
      </c>
      <c r="AW2281" s="3">
        <v>253</v>
      </c>
      <c r="AX2281" s="10">
        <v>388</v>
      </c>
    </row>
    <row r="2282" spans="1:50" x14ac:dyDescent="0.35">
      <c r="A2282" s="27" t="s">
        <v>146</v>
      </c>
      <c r="B2282" s="3" t="s">
        <v>242</v>
      </c>
      <c r="C2282" s="3" t="s">
        <v>339</v>
      </c>
      <c r="D2282" s="3" t="s">
        <v>132</v>
      </c>
      <c r="E2282" s="3">
        <v>3</v>
      </c>
      <c r="F2282" s="3">
        <v>3</v>
      </c>
      <c r="G2282" s="3">
        <v>5</v>
      </c>
      <c r="H2282" s="3">
        <v>2</v>
      </c>
      <c r="I2282" s="3">
        <v>4</v>
      </c>
      <c r="J2282" s="3">
        <v>3</v>
      </c>
      <c r="K2282" s="3">
        <v>4</v>
      </c>
      <c r="L2282" s="3">
        <v>3</v>
      </c>
      <c r="M2282" s="3">
        <v>10</v>
      </c>
      <c r="N2282" s="3">
        <v>8</v>
      </c>
      <c r="O2282" s="3">
        <v>9</v>
      </c>
      <c r="P2282" s="3">
        <v>5</v>
      </c>
      <c r="Q2282" s="3">
        <v>7</v>
      </c>
      <c r="R2282" s="3">
        <v>7</v>
      </c>
      <c r="S2282" s="3">
        <v>5</v>
      </c>
      <c r="T2282" s="3">
        <v>6</v>
      </c>
      <c r="U2282" s="3">
        <v>8</v>
      </c>
      <c r="V2282" s="3">
        <v>6</v>
      </c>
      <c r="W2282" s="3">
        <v>6</v>
      </c>
      <c r="X2282" s="3">
        <v>7</v>
      </c>
      <c r="Y2282" s="3">
        <v>9</v>
      </c>
      <c r="Z2282" s="3">
        <v>6</v>
      </c>
      <c r="AA2282" s="3">
        <v>8</v>
      </c>
      <c r="AB2282" s="3">
        <v>8</v>
      </c>
      <c r="AC2282" s="3">
        <v>9</v>
      </c>
      <c r="AD2282" s="3">
        <v>10</v>
      </c>
      <c r="AE2282" s="3">
        <v>7</v>
      </c>
      <c r="AF2282" s="3">
        <v>5</v>
      </c>
      <c r="AG2282" s="3">
        <v>6</v>
      </c>
      <c r="AH2282" s="3">
        <v>7</v>
      </c>
      <c r="AI2282" s="3">
        <v>7</v>
      </c>
      <c r="AJ2282" s="3">
        <v>4</v>
      </c>
      <c r="AK2282" s="3">
        <v>6</v>
      </c>
      <c r="AL2282" s="3">
        <v>5</v>
      </c>
      <c r="AM2282" s="3">
        <v>4</v>
      </c>
      <c r="AN2282" s="3">
        <v>6</v>
      </c>
      <c r="AO2282" s="3">
        <v>5</v>
      </c>
      <c r="AP2282" s="3">
        <v>1</v>
      </c>
      <c r="AQ2282" s="3">
        <v>4</v>
      </c>
      <c r="AR2282" s="3"/>
      <c r="AS2282" s="3">
        <v>4</v>
      </c>
      <c r="AT2282" s="3">
        <v>6</v>
      </c>
      <c r="AU2282" s="3">
        <v>7</v>
      </c>
      <c r="AV2282" s="3">
        <v>7</v>
      </c>
      <c r="AW2282" s="3">
        <v>5</v>
      </c>
      <c r="AX2282" s="10">
        <v>5</v>
      </c>
    </row>
    <row r="2283" spans="1:50" x14ac:dyDescent="0.35">
      <c r="A2283" s="27" t="s">
        <v>146</v>
      </c>
      <c r="B2283" s="3" t="s">
        <v>243</v>
      </c>
      <c r="C2283" s="3" t="s">
        <v>129</v>
      </c>
      <c r="D2283" s="3" t="s">
        <v>162</v>
      </c>
      <c r="E2283" s="145">
        <v>260</v>
      </c>
      <c r="F2283" s="145">
        <v>769.54</v>
      </c>
      <c r="G2283" s="145">
        <v>1088.8</v>
      </c>
      <c r="H2283" s="145">
        <v>1199.1400000000001</v>
      </c>
      <c r="I2283" s="145">
        <v>711.2</v>
      </c>
      <c r="J2283" s="145">
        <v>764.86</v>
      </c>
      <c r="K2283" s="145">
        <v>932.95</v>
      </c>
      <c r="L2283" s="145">
        <v>721.6</v>
      </c>
      <c r="M2283" s="145">
        <v>1094.21</v>
      </c>
      <c r="N2283" s="145">
        <v>1492.4</v>
      </c>
      <c r="O2283" s="145">
        <v>387.6</v>
      </c>
      <c r="P2283" s="145">
        <v>169.6</v>
      </c>
      <c r="Q2283" s="145">
        <v>1223.6199999999999</v>
      </c>
      <c r="R2283" s="145">
        <v>1056.47</v>
      </c>
      <c r="S2283" s="145">
        <v>867.64</v>
      </c>
      <c r="T2283" s="145">
        <v>397.78</v>
      </c>
      <c r="U2283" s="145">
        <v>625.52</v>
      </c>
      <c r="V2283" s="145">
        <v>561.79999999999995</v>
      </c>
      <c r="W2283" s="145"/>
      <c r="X2283" s="145"/>
      <c r="Y2283" s="145">
        <v>511.5</v>
      </c>
      <c r="Z2283" s="145"/>
      <c r="AA2283" s="145"/>
      <c r="AB2283" s="145">
        <v>444.8</v>
      </c>
      <c r="AC2283" s="145">
        <v>1383.32</v>
      </c>
      <c r="AD2283" s="145">
        <v>1160</v>
      </c>
      <c r="AE2283" s="145">
        <v>1949.41</v>
      </c>
      <c r="AF2283" s="145">
        <v>2260.48</v>
      </c>
      <c r="AG2283" s="145">
        <v>704.58</v>
      </c>
      <c r="AH2283" s="145">
        <v>290</v>
      </c>
      <c r="AI2283" s="145">
        <v>243.05</v>
      </c>
      <c r="AJ2283" s="145">
        <v>1996.83</v>
      </c>
      <c r="AK2283" s="145">
        <v>2414.66</v>
      </c>
      <c r="AL2283" s="145">
        <v>2361.91</v>
      </c>
      <c r="AM2283" s="145">
        <v>1224.4000000000001</v>
      </c>
      <c r="AN2283" s="145">
        <v>486</v>
      </c>
      <c r="AO2283" s="145">
        <v>2233.41</v>
      </c>
      <c r="AP2283" s="145">
        <v>2054.58</v>
      </c>
      <c r="AQ2283" s="145">
        <v>1586</v>
      </c>
      <c r="AR2283" s="145">
        <v>580</v>
      </c>
      <c r="AS2283" s="145">
        <v>882</v>
      </c>
      <c r="AT2283" s="145">
        <v>391.18</v>
      </c>
      <c r="AU2283" s="145">
        <v>938.71</v>
      </c>
      <c r="AV2283" s="145">
        <v>3331.08</v>
      </c>
      <c r="AW2283" s="145">
        <v>1241.54</v>
      </c>
      <c r="AX2283" s="195"/>
    </row>
    <row r="2284" spans="1:50" x14ac:dyDescent="0.35">
      <c r="A2284" s="27" t="s">
        <v>146</v>
      </c>
      <c r="B2284" s="3" t="s">
        <v>243</v>
      </c>
      <c r="C2284" s="3" t="s">
        <v>129</v>
      </c>
      <c r="D2284" s="3" t="s">
        <v>166</v>
      </c>
      <c r="E2284" s="145">
        <v>260</v>
      </c>
      <c r="F2284" s="145">
        <v>192.39</v>
      </c>
      <c r="G2284" s="145">
        <v>544.4</v>
      </c>
      <c r="H2284" s="145">
        <v>399.71</v>
      </c>
      <c r="I2284" s="145">
        <v>237.07</v>
      </c>
      <c r="J2284" s="145">
        <v>254.95</v>
      </c>
      <c r="K2284" s="145">
        <v>186.59</v>
      </c>
      <c r="L2284" s="145">
        <v>240.53</v>
      </c>
      <c r="M2284" s="145">
        <v>364.74</v>
      </c>
      <c r="N2284" s="145">
        <v>497.47</v>
      </c>
      <c r="O2284" s="145">
        <v>129.19999999999999</v>
      </c>
      <c r="P2284" s="145">
        <v>169.6</v>
      </c>
      <c r="Q2284" s="145">
        <v>305.91000000000003</v>
      </c>
      <c r="R2284" s="145">
        <v>528.24</v>
      </c>
      <c r="S2284" s="145">
        <v>289.20999999999998</v>
      </c>
      <c r="T2284" s="145">
        <v>198.89</v>
      </c>
      <c r="U2284" s="145">
        <v>312.76</v>
      </c>
      <c r="V2284" s="145">
        <v>280.89999999999998</v>
      </c>
      <c r="W2284" s="145"/>
      <c r="X2284" s="145"/>
      <c r="Y2284" s="145">
        <v>511.5</v>
      </c>
      <c r="Z2284" s="145"/>
      <c r="AA2284" s="145"/>
      <c r="AB2284" s="145">
        <v>444.8</v>
      </c>
      <c r="AC2284" s="145">
        <v>461.11</v>
      </c>
      <c r="AD2284" s="145">
        <v>1160</v>
      </c>
      <c r="AE2284" s="145">
        <v>649.79999999999995</v>
      </c>
      <c r="AF2284" s="145">
        <v>753.49</v>
      </c>
      <c r="AG2284" s="145">
        <v>352.29</v>
      </c>
      <c r="AH2284" s="145">
        <v>290</v>
      </c>
      <c r="AI2284" s="145">
        <v>121.53</v>
      </c>
      <c r="AJ2284" s="145">
        <v>665.61</v>
      </c>
      <c r="AK2284" s="145">
        <v>1207.33</v>
      </c>
      <c r="AL2284" s="145">
        <v>1180.96</v>
      </c>
      <c r="AM2284" s="145">
        <v>612.20000000000005</v>
      </c>
      <c r="AN2284" s="145">
        <v>243</v>
      </c>
      <c r="AO2284" s="145">
        <v>744.47</v>
      </c>
      <c r="AP2284" s="145">
        <v>513.65</v>
      </c>
      <c r="AQ2284" s="145">
        <v>793</v>
      </c>
      <c r="AR2284" s="145">
        <v>580</v>
      </c>
      <c r="AS2284" s="145">
        <v>441</v>
      </c>
      <c r="AT2284" s="145">
        <v>391.18</v>
      </c>
      <c r="AU2284" s="145">
        <v>469.36</v>
      </c>
      <c r="AV2284" s="145">
        <v>3331.08</v>
      </c>
      <c r="AW2284" s="145">
        <v>1241.54</v>
      </c>
      <c r="AX2284" s="195"/>
    </row>
    <row r="2285" spans="1:50" x14ac:dyDescent="0.35">
      <c r="A2285" s="27" t="s">
        <v>146</v>
      </c>
      <c r="B2285" s="3" t="s">
        <v>243</v>
      </c>
      <c r="C2285" s="3" t="s">
        <v>129</v>
      </c>
      <c r="D2285" s="3" t="s">
        <v>327</v>
      </c>
      <c r="E2285" s="3">
        <v>4</v>
      </c>
      <c r="F2285" s="3">
        <v>12</v>
      </c>
      <c r="G2285" s="3">
        <v>8</v>
      </c>
      <c r="H2285" s="3">
        <v>13</v>
      </c>
      <c r="I2285" s="3">
        <v>8</v>
      </c>
      <c r="J2285" s="3">
        <v>13</v>
      </c>
      <c r="K2285" s="3">
        <v>15</v>
      </c>
      <c r="L2285" s="3">
        <v>10</v>
      </c>
      <c r="M2285" s="3">
        <v>12</v>
      </c>
      <c r="N2285" s="3">
        <v>20</v>
      </c>
      <c r="O2285" s="3">
        <v>8</v>
      </c>
      <c r="P2285" s="3">
        <v>2</v>
      </c>
      <c r="Q2285" s="3">
        <v>12</v>
      </c>
      <c r="R2285" s="3">
        <v>18</v>
      </c>
      <c r="S2285" s="3">
        <v>10</v>
      </c>
      <c r="T2285" s="3">
        <v>5</v>
      </c>
      <c r="U2285" s="3">
        <v>12</v>
      </c>
      <c r="V2285" s="3">
        <v>5</v>
      </c>
      <c r="W2285" s="3"/>
      <c r="X2285" s="3"/>
      <c r="Y2285" s="3">
        <v>3</v>
      </c>
      <c r="Z2285" s="3"/>
      <c r="AA2285" s="3"/>
      <c r="AB2285" s="3">
        <v>4</v>
      </c>
      <c r="AC2285" s="3">
        <v>9</v>
      </c>
      <c r="AD2285" s="3">
        <v>10</v>
      </c>
      <c r="AE2285" s="3">
        <v>20</v>
      </c>
      <c r="AF2285" s="3">
        <v>15</v>
      </c>
      <c r="AG2285" s="3">
        <v>6</v>
      </c>
      <c r="AH2285" s="3">
        <v>2</v>
      </c>
      <c r="AI2285" s="3">
        <v>3</v>
      </c>
      <c r="AJ2285" s="3">
        <v>15</v>
      </c>
      <c r="AK2285" s="3">
        <v>17</v>
      </c>
      <c r="AL2285" s="3">
        <v>15</v>
      </c>
      <c r="AM2285" s="3">
        <v>9</v>
      </c>
      <c r="AN2285" s="3">
        <v>10</v>
      </c>
      <c r="AO2285" s="3">
        <v>17</v>
      </c>
      <c r="AP2285" s="3">
        <v>20</v>
      </c>
      <c r="AQ2285" s="3">
        <v>9</v>
      </c>
      <c r="AR2285" s="3">
        <v>4</v>
      </c>
      <c r="AS2285" s="3">
        <v>6</v>
      </c>
      <c r="AT2285" s="3">
        <v>2</v>
      </c>
      <c r="AU2285" s="3">
        <v>7</v>
      </c>
      <c r="AV2285" s="3">
        <v>12</v>
      </c>
      <c r="AW2285" s="3">
        <v>6</v>
      </c>
      <c r="AX2285" s="10"/>
    </row>
    <row r="2286" spans="1:50" x14ac:dyDescent="0.35">
      <c r="A2286" s="27" t="s">
        <v>146</v>
      </c>
      <c r="B2286" s="3" t="s">
        <v>243</v>
      </c>
      <c r="C2286" s="3" t="s">
        <v>129</v>
      </c>
      <c r="D2286" s="3" t="s">
        <v>167</v>
      </c>
      <c r="E2286" s="3">
        <v>100</v>
      </c>
      <c r="F2286" s="3">
        <v>228</v>
      </c>
      <c r="G2286" s="3">
        <v>426</v>
      </c>
      <c r="H2286" s="3">
        <v>438</v>
      </c>
      <c r="I2286" s="3">
        <v>226</v>
      </c>
      <c r="J2286" s="3">
        <v>220</v>
      </c>
      <c r="K2286" s="3">
        <v>324</v>
      </c>
      <c r="L2286" s="3">
        <v>191</v>
      </c>
      <c r="M2286" s="3">
        <v>280</v>
      </c>
      <c r="N2286" s="3">
        <v>346</v>
      </c>
      <c r="O2286" s="3">
        <v>86</v>
      </c>
      <c r="P2286" s="3">
        <v>68</v>
      </c>
      <c r="Q2286" s="3">
        <v>379</v>
      </c>
      <c r="R2286" s="3">
        <v>313</v>
      </c>
      <c r="S2286" s="3">
        <v>236</v>
      </c>
      <c r="T2286" s="3">
        <v>132</v>
      </c>
      <c r="U2286" s="3">
        <v>200</v>
      </c>
      <c r="V2286" s="3">
        <v>184</v>
      </c>
      <c r="W2286" s="3"/>
      <c r="X2286" s="3"/>
      <c r="Y2286" s="3">
        <v>214</v>
      </c>
      <c r="Z2286" s="3"/>
      <c r="AA2286" s="3"/>
      <c r="AB2286" s="3">
        <v>184</v>
      </c>
      <c r="AC2286" s="3">
        <v>960</v>
      </c>
      <c r="AD2286" s="3">
        <v>530</v>
      </c>
      <c r="AE2286" s="3">
        <v>817</v>
      </c>
      <c r="AF2286" s="3">
        <v>989</v>
      </c>
      <c r="AG2286" s="3">
        <v>305</v>
      </c>
      <c r="AH2286" s="3">
        <v>135</v>
      </c>
      <c r="AI2286" s="3">
        <v>79</v>
      </c>
      <c r="AJ2286" s="3">
        <v>837</v>
      </c>
      <c r="AK2286" s="4">
        <v>1110</v>
      </c>
      <c r="AL2286" s="4">
        <v>1097</v>
      </c>
      <c r="AM2286" s="3">
        <v>547</v>
      </c>
      <c r="AN2286" s="3">
        <v>315</v>
      </c>
      <c r="AO2286" s="4">
        <v>1141</v>
      </c>
      <c r="AP2286" s="4">
        <v>1148</v>
      </c>
      <c r="AQ2286" s="3">
        <v>827</v>
      </c>
      <c r="AR2286" s="3">
        <v>270</v>
      </c>
      <c r="AS2286" s="3">
        <v>411</v>
      </c>
      <c r="AT2286" s="3">
        <v>186</v>
      </c>
      <c r="AU2286" s="3">
        <v>423</v>
      </c>
      <c r="AV2286" s="4">
        <v>1608</v>
      </c>
      <c r="AW2286" s="3">
        <v>592</v>
      </c>
      <c r="AX2286" s="10"/>
    </row>
    <row r="2287" spans="1:50" x14ac:dyDescent="0.35">
      <c r="A2287" s="27" t="s">
        <v>146</v>
      </c>
      <c r="B2287" s="3" t="s">
        <v>243</v>
      </c>
      <c r="C2287" s="3" t="s">
        <v>129</v>
      </c>
      <c r="D2287" s="3" t="s">
        <v>132</v>
      </c>
      <c r="E2287" s="3">
        <v>1</v>
      </c>
      <c r="F2287" s="3">
        <v>4</v>
      </c>
      <c r="G2287" s="3">
        <v>2</v>
      </c>
      <c r="H2287" s="3">
        <v>3</v>
      </c>
      <c r="I2287" s="3">
        <v>3</v>
      </c>
      <c r="J2287" s="3">
        <v>3</v>
      </c>
      <c r="K2287" s="3">
        <v>5</v>
      </c>
      <c r="L2287" s="3">
        <v>3</v>
      </c>
      <c r="M2287" s="3">
        <v>3</v>
      </c>
      <c r="N2287" s="3">
        <v>3</v>
      </c>
      <c r="O2287" s="3">
        <v>3</v>
      </c>
      <c r="P2287" s="3">
        <v>1</v>
      </c>
      <c r="Q2287" s="3">
        <v>4</v>
      </c>
      <c r="R2287" s="3">
        <v>2</v>
      </c>
      <c r="S2287" s="3">
        <v>3</v>
      </c>
      <c r="T2287" s="3">
        <v>2</v>
      </c>
      <c r="U2287" s="3">
        <v>2</v>
      </c>
      <c r="V2287" s="3">
        <v>2</v>
      </c>
      <c r="W2287" s="3"/>
      <c r="X2287" s="3"/>
      <c r="Y2287" s="3">
        <v>1</v>
      </c>
      <c r="Z2287" s="3"/>
      <c r="AA2287" s="3"/>
      <c r="AB2287" s="3">
        <v>1</v>
      </c>
      <c r="AC2287" s="3">
        <v>3</v>
      </c>
      <c r="AD2287" s="3">
        <v>1</v>
      </c>
      <c r="AE2287" s="3">
        <v>3</v>
      </c>
      <c r="AF2287" s="3">
        <v>3</v>
      </c>
      <c r="AG2287" s="3">
        <v>2</v>
      </c>
      <c r="AH2287" s="3">
        <v>1</v>
      </c>
      <c r="AI2287" s="3">
        <v>2</v>
      </c>
      <c r="AJ2287" s="3">
        <v>3</v>
      </c>
      <c r="AK2287" s="3">
        <v>2</v>
      </c>
      <c r="AL2287" s="3">
        <v>2</v>
      </c>
      <c r="AM2287" s="3">
        <v>2</v>
      </c>
      <c r="AN2287" s="3">
        <v>2</v>
      </c>
      <c r="AO2287" s="3">
        <v>3</v>
      </c>
      <c r="AP2287" s="3">
        <v>4</v>
      </c>
      <c r="AQ2287" s="3">
        <v>2</v>
      </c>
      <c r="AR2287" s="3">
        <v>1</v>
      </c>
      <c r="AS2287" s="3">
        <v>2</v>
      </c>
      <c r="AT2287" s="3">
        <v>1</v>
      </c>
      <c r="AU2287" s="3">
        <v>2</v>
      </c>
      <c r="AV2287" s="3">
        <v>1</v>
      </c>
      <c r="AW2287" s="3">
        <v>1</v>
      </c>
      <c r="AX2287" s="10"/>
    </row>
    <row r="2288" spans="1:50" x14ac:dyDescent="0.35">
      <c r="A2288" s="27" t="s">
        <v>146</v>
      </c>
      <c r="B2288" s="3" t="s">
        <v>243</v>
      </c>
      <c r="C2288" s="3" t="s">
        <v>333</v>
      </c>
      <c r="D2288" s="3" t="s">
        <v>162</v>
      </c>
      <c r="E2288" s="145"/>
      <c r="F2288" s="145"/>
      <c r="G2288" s="145"/>
      <c r="H2288" s="145">
        <v>44.12</v>
      </c>
      <c r="I2288" s="145"/>
      <c r="J2288" s="145">
        <v>44.12</v>
      </c>
      <c r="K2288" s="145"/>
      <c r="L2288" s="145"/>
      <c r="M2288" s="145"/>
      <c r="N2288" s="145"/>
      <c r="O2288" s="145"/>
      <c r="P2288" s="145"/>
      <c r="Q2288" s="145">
        <v>216.87</v>
      </c>
      <c r="R2288" s="145">
        <v>88.05</v>
      </c>
      <c r="S2288" s="145">
        <v>44.68</v>
      </c>
      <c r="T2288" s="145">
        <v>87.28</v>
      </c>
      <c r="U2288" s="145"/>
      <c r="V2288" s="145"/>
      <c r="W2288" s="145"/>
      <c r="X2288" s="145"/>
      <c r="Y2288" s="145"/>
      <c r="Z2288" s="145"/>
      <c r="AA2288" s="145"/>
      <c r="AB2288" s="145"/>
      <c r="AC2288" s="145"/>
      <c r="AD2288" s="145"/>
      <c r="AE2288" s="145"/>
      <c r="AF2288" s="145"/>
      <c r="AG2288" s="145"/>
      <c r="AH2288" s="145"/>
      <c r="AI2288" s="145"/>
      <c r="AJ2288" s="145">
        <v>124.95</v>
      </c>
      <c r="AK2288" s="145"/>
      <c r="AL2288" s="145"/>
      <c r="AM2288" s="145"/>
      <c r="AN2288" s="145"/>
      <c r="AO2288" s="145"/>
      <c r="AP2288" s="145"/>
      <c r="AQ2288" s="145"/>
      <c r="AR2288" s="145"/>
      <c r="AS2288" s="145"/>
      <c r="AT2288" s="145"/>
      <c r="AU2288" s="145"/>
      <c r="AV2288" s="145"/>
      <c r="AW2288" s="145"/>
      <c r="AX2288" s="195"/>
    </row>
    <row r="2289" spans="1:50" x14ac:dyDescent="0.35">
      <c r="A2289" s="27" t="s">
        <v>146</v>
      </c>
      <c r="B2289" s="3" t="s">
        <v>243</v>
      </c>
      <c r="C2289" s="3" t="s">
        <v>333</v>
      </c>
      <c r="D2289" s="3" t="s">
        <v>166</v>
      </c>
      <c r="E2289" s="145"/>
      <c r="F2289" s="145"/>
      <c r="G2289" s="145"/>
      <c r="H2289" s="145">
        <v>44.12</v>
      </c>
      <c r="I2289" s="145"/>
      <c r="J2289" s="145">
        <v>44.12</v>
      </c>
      <c r="K2289" s="145"/>
      <c r="L2289" s="145"/>
      <c r="M2289" s="145"/>
      <c r="N2289" s="145"/>
      <c r="O2289" s="145"/>
      <c r="P2289" s="145"/>
      <c r="Q2289" s="145">
        <v>216.87</v>
      </c>
      <c r="R2289" s="145">
        <v>88.05</v>
      </c>
      <c r="S2289" s="145">
        <v>44.68</v>
      </c>
      <c r="T2289" s="145">
        <v>87.28</v>
      </c>
      <c r="U2289" s="145"/>
      <c r="V2289" s="145"/>
      <c r="W2289" s="145"/>
      <c r="X2289" s="145"/>
      <c r="Y2289" s="145"/>
      <c r="Z2289" s="145"/>
      <c r="AA2289" s="145"/>
      <c r="AB2289" s="145"/>
      <c r="AC2289" s="145"/>
      <c r="AD2289" s="145"/>
      <c r="AE2289" s="145"/>
      <c r="AF2289" s="145"/>
      <c r="AG2289" s="145"/>
      <c r="AH2289" s="145"/>
      <c r="AI2289" s="145"/>
      <c r="AJ2289" s="145">
        <v>124.95</v>
      </c>
      <c r="AK2289" s="145"/>
      <c r="AL2289" s="145"/>
      <c r="AM2289" s="145"/>
      <c r="AN2289" s="145"/>
      <c r="AO2289" s="145"/>
      <c r="AP2289" s="145"/>
      <c r="AQ2289" s="145"/>
      <c r="AR2289" s="145"/>
      <c r="AS2289" s="145"/>
      <c r="AT2289" s="145"/>
      <c r="AU2289" s="145"/>
      <c r="AV2289" s="145"/>
      <c r="AW2289" s="145"/>
      <c r="AX2289" s="195"/>
    </row>
    <row r="2290" spans="1:50" x14ac:dyDescent="0.35">
      <c r="A2290" s="27" t="s">
        <v>146</v>
      </c>
      <c r="B2290" s="3" t="s">
        <v>243</v>
      </c>
      <c r="C2290" s="3" t="s">
        <v>333</v>
      </c>
      <c r="D2290" s="3" t="s">
        <v>327</v>
      </c>
      <c r="E2290" s="3"/>
      <c r="F2290" s="3"/>
      <c r="G2290" s="3"/>
      <c r="H2290" s="3">
        <v>1</v>
      </c>
      <c r="I2290" s="3"/>
      <c r="J2290" s="3">
        <v>1</v>
      </c>
      <c r="K2290" s="3"/>
      <c r="L2290" s="3"/>
      <c r="M2290" s="3"/>
      <c r="N2290" s="3"/>
      <c r="O2290" s="3"/>
      <c r="P2290" s="3"/>
      <c r="Q2290" s="3">
        <v>1</v>
      </c>
      <c r="R2290" s="3">
        <v>2</v>
      </c>
      <c r="S2290" s="3">
        <v>1</v>
      </c>
      <c r="T2290" s="3">
        <v>1</v>
      </c>
      <c r="U2290" s="3"/>
      <c r="V2290" s="3"/>
      <c r="W2290" s="3"/>
      <c r="X2290" s="3"/>
      <c r="Y2290" s="3"/>
      <c r="Z2290" s="3"/>
      <c r="AA2290" s="3"/>
      <c r="AB2290" s="3"/>
      <c r="AC2290" s="3"/>
      <c r="AD2290" s="3"/>
      <c r="AE2290" s="3"/>
      <c r="AF2290" s="3"/>
      <c r="AG2290" s="3"/>
      <c r="AH2290" s="3"/>
      <c r="AI2290" s="3"/>
      <c r="AJ2290" s="3">
        <v>1</v>
      </c>
      <c r="AK2290" s="3"/>
      <c r="AL2290" s="3"/>
      <c r="AM2290" s="3"/>
      <c r="AN2290" s="3"/>
      <c r="AO2290" s="3"/>
      <c r="AP2290" s="3"/>
      <c r="AQ2290" s="3"/>
      <c r="AR2290" s="3"/>
      <c r="AS2290" s="3"/>
      <c r="AT2290" s="3"/>
      <c r="AU2290" s="3"/>
      <c r="AV2290" s="3"/>
      <c r="AW2290" s="3"/>
      <c r="AX2290" s="10"/>
    </row>
    <row r="2291" spans="1:50" x14ac:dyDescent="0.35">
      <c r="A2291" s="27" t="s">
        <v>146</v>
      </c>
      <c r="B2291" s="3" t="s">
        <v>243</v>
      </c>
      <c r="C2291" s="3" t="s">
        <v>333</v>
      </c>
      <c r="D2291" s="3" t="s">
        <v>167</v>
      </c>
      <c r="E2291" s="3"/>
      <c r="F2291" s="3"/>
      <c r="G2291" s="3"/>
      <c r="H2291" s="3">
        <v>0</v>
      </c>
      <c r="I2291" s="3"/>
      <c r="J2291" s="3">
        <v>0</v>
      </c>
      <c r="K2291" s="3"/>
      <c r="L2291" s="3"/>
      <c r="M2291" s="3"/>
      <c r="N2291" s="3"/>
      <c r="O2291" s="3"/>
      <c r="P2291" s="3"/>
      <c r="Q2291" s="3">
        <v>0</v>
      </c>
      <c r="R2291" s="3">
        <v>0</v>
      </c>
      <c r="S2291" s="3">
        <v>0</v>
      </c>
      <c r="T2291" s="3">
        <v>0</v>
      </c>
      <c r="U2291" s="3"/>
      <c r="V2291" s="3"/>
      <c r="W2291" s="3"/>
      <c r="X2291" s="3"/>
      <c r="Y2291" s="3"/>
      <c r="Z2291" s="3"/>
      <c r="AA2291" s="3"/>
      <c r="AB2291" s="3"/>
      <c r="AC2291" s="3"/>
      <c r="AD2291" s="3"/>
      <c r="AE2291" s="3"/>
      <c r="AF2291" s="3"/>
      <c r="AG2291" s="3"/>
      <c r="AH2291" s="3"/>
      <c r="AI2291" s="3"/>
      <c r="AJ2291" s="3">
        <v>0</v>
      </c>
      <c r="AK2291" s="3"/>
      <c r="AL2291" s="3"/>
      <c r="AM2291" s="3"/>
      <c r="AN2291" s="3"/>
      <c r="AO2291" s="3"/>
      <c r="AP2291" s="3"/>
      <c r="AQ2291" s="3"/>
      <c r="AR2291" s="3"/>
      <c r="AS2291" s="3"/>
      <c r="AT2291" s="3"/>
      <c r="AU2291" s="3"/>
      <c r="AV2291" s="3"/>
      <c r="AW2291" s="3"/>
      <c r="AX2291" s="10"/>
    </row>
    <row r="2292" spans="1:50" x14ac:dyDescent="0.35">
      <c r="A2292" s="27" t="s">
        <v>146</v>
      </c>
      <c r="B2292" s="3" t="s">
        <v>243</v>
      </c>
      <c r="C2292" s="3" t="s">
        <v>333</v>
      </c>
      <c r="D2292" s="3" t="s">
        <v>132</v>
      </c>
      <c r="E2292" s="3"/>
      <c r="F2292" s="3"/>
      <c r="G2292" s="3"/>
      <c r="H2292" s="3">
        <v>1</v>
      </c>
      <c r="I2292" s="3"/>
      <c r="J2292" s="3">
        <v>1</v>
      </c>
      <c r="K2292" s="3"/>
      <c r="L2292" s="3"/>
      <c r="M2292" s="3"/>
      <c r="N2292" s="3"/>
      <c r="O2292" s="3"/>
      <c r="P2292" s="3"/>
      <c r="Q2292" s="3">
        <v>1</v>
      </c>
      <c r="R2292" s="3">
        <v>1</v>
      </c>
      <c r="S2292" s="3">
        <v>1</v>
      </c>
      <c r="T2292" s="3">
        <v>1</v>
      </c>
      <c r="U2292" s="3"/>
      <c r="V2292" s="3"/>
      <c r="W2292" s="3"/>
      <c r="X2292" s="3"/>
      <c r="Y2292" s="3"/>
      <c r="Z2292" s="3"/>
      <c r="AA2292" s="3"/>
      <c r="AB2292" s="3"/>
      <c r="AC2292" s="3"/>
      <c r="AD2292" s="3"/>
      <c r="AE2292" s="3"/>
      <c r="AF2292" s="3"/>
      <c r="AG2292" s="3"/>
      <c r="AH2292" s="3"/>
      <c r="AI2292" s="3"/>
      <c r="AJ2292" s="3">
        <v>1</v>
      </c>
      <c r="AK2292" s="3"/>
      <c r="AL2292" s="3"/>
      <c r="AM2292" s="3"/>
      <c r="AN2292" s="3"/>
      <c r="AO2292" s="3"/>
      <c r="AP2292" s="3"/>
      <c r="AQ2292" s="3"/>
      <c r="AR2292" s="3"/>
      <c r="AS2292" s="3"/>
      <c r="AT2292" s="3"/>
      <c r="AU2292" s="3"/>
      <c r="AV2292" s="3"/>
      <c r="AW2292" s="3"/>
      <c r="AX2292" s="10"/>
    </row>
    <row r="2293" spans="1:50" x14ac:dyDescent="0.35">
      <c r="A2293" s="27" t="s">
        <v>146</v>
      </c>
      <c r="B2293" s="3" t="s">
        <v>243</v>
      </c>
      <c r="C2293" s="3" t="s">
        <v>334</v>
      </c>
      <c r="D2293" s="3" t="s">
        <v>162</v>
      </c>
      <c r="E2293" s="145"/>
      <c r="F2293" s="145"/>
      <c r="G2293" s="145"/>
      <c r="H2293" s="145">
        <v>22.52</v>
      </c>
      <c r="I2293" s="145"/>
      <c r="J2293" s="145">
        <v>52.84</v>
      </c>
      <c r="K2293" s="145">
        <v>0</v>
      </c>
      <c r="L2293" s="145"/>
      <c r="M2293" s="145"/>
      <c r="N2293" s="145"/>
      <c r="O2293" s="145"/>
      <c r="P2293" s="145"/>
      <c r="Q2293" s="145">
        <v>83.13</v>
      </c>
      <c r="R2293" s="145">
        <v>12.77</v>
      </c>
      <c r="S2293" s="145">
        <v>6.48</v>
      </c>
      <c r="T2293" s="145">
        <v>76.900000000000006</v>
      </c>
      <c r="U2293" s="145"/>
      <c r="V2293" s="145"/>
      <c r="W2293" s="145"/>
      <c r="X2293" s="145"/>
      <c r="Y2293" s="145"/>
      <c r="Z2293" s="145"/>
      <c r="AA2293" s="145"/>
      <c r="AB2293" s="145"/>
      <c r="AC2293" s="145"/>
      <c r="AD2293" s="145"/>
      <c r="AE2293" s="145"/>
      <c r="AF2293" s="145"/>
      <c r="AG2293" s="145"/>
      <c r="AH2293" s="145"/>
      <c r="AI2293" s="145"/>
      <c r="AJ2293" s="145">
        <v>54</v>
      </c>
      <c r="AK2293" s="145"/>
      <c r="AL2293" s="145"/>
      <c r="AM2293" s="145"/>
      <c r="AN2293" s="145"/>
      <c r="AO2293" s="145"/>
      <c r="AP2293" s="145"/>
      <c r="AQ2293" s="145"/>
      <c r="AR2293" s="145"/>
      <c r="AS2293" s="145"/>
      <c r="AT2293" s="145"/>
      <c r="AU2293" s="145"/>
      <c r="AV2293" s="145"/>
      <c r="AW2293" s="145"/>
      <c r="AX2293" s="195"/>
    </row>
    <row r="2294" spans="1:50" x14ac:dyDescent="0.35">
      <c r="A2294" s="27" t="s">
        <v>146</v>
      </c>
      <c r="B2294" s="3" t="s">
        <v>243</v>
      </c>
      <c r="C2294" s="3" t="s">
        <v>334</v>
      </c>
      <c r="D2294" s="3" t="s">
        <v>166</v>
      </c>
      <c r="E2294" s="145"/>
      <c r="F2294" s="145"/>
      <c r="G2294" s="145"/>
      <c r="H2294" s="145">
        <v>22.52</v>
      </c>
      <c r="I2294" s="145"/>
      <c r="J2294" s="145">
        <v>52.84</v>
      </c>
      <c r="K2294" s="145">
        <v>0</v>
      </c>
      <c r="L2294" s="145"/>
      <c r="M2294" s="145"/>
      <c r="N2294" s="145"/>
      <c r="O2294" s="145"/>
      <c r="P2294" s="145"/>
      <c r="Q2294" s="145">
        <v>83.13</v>
      </c>
      <c r="R2294" s="145">
        <v>12.77</v>
      </c>
      <c r="S2294" s="145">
        <v>6.48</v>
      </c>
      <c r="T2294" s="145">
        <v>76.900000000000006</v>
      </c>
      <c r="U2294" s="145"/>
      <c r="V2294" s="145"/>
      <c r="W2294" s="145"/>
      <c r="X2294" s="145"/>
      <c r="Y2294" s="145"/>
      <c r="Z2294" s="145"/>
      <c r="AA2294" s="145"/>
      <c r="AB2294" s="145"/>
      <c r="AC2294" s="145"/>
      <c r="AD2294" s="145"/>
      <c r="AE2294" s="145"/>
      <c r="AF2294" s="145"/>
      <c r="AG2294" s="145"/>
      <c r="AH2294" s="145"/>
      <c r="AI2294" s="145"/>
      <c r="AJ2294" s="145">
        <v>54</v>
      </c>
      <c r="AK2294" s="145"/>
      <c r="AL2294" s="145"/>
      <c r="AM2294" s="145"/>
      <c r="AN2294" s="145"/>
      <c r="AO2294" s="145"/>
      <c r="AP2294" s="145"/>
      <c r="AQ2294" s="145"/>
      <c r="AR2294" s="145"/>
      <c r="AS2294" s="145"/>
      <c r="AT2294" s="145"/>
      <c r="AU2294" s="145"/>
      <c r="AV2294" s="145"/>
      <c r="AW2294" s="145"/>
      <c r="AX2294" s="195"/>
    </row>
    <row r="2295" spans="1:50" x14ac:dyDescent="0.35">
      <c r="A2295" s="27" t="s">
        <v>146</v>
      </c>
      <c r="B2295" s="3" t="s">
        <v>243</v>
      </c>
      <c r="C2295" s="3" t="s">
        <v>334</v>
      </c>
      <c r="D2295" s="3" t="s">
        <v>327</v>
      </c>
      <c r="E2295" s="3"/>
      <c r="F2295" s="3"/>
      <c r="G2295" s="3"/>
      <c r="H2295" s="3">
        <v>0</v>
      </c>
      <c r="I2295" s="3"/>
      <c r="J2295" s="3">
        <v>0</v>
      </c>
      <c r="K2295" s="3">
        <v>0</v>
      </c>
      <c r="L2295" s="3"/>
      <c r="M2295" s="3"/>
      <c r="N2295" s="3"/>
      <c r="O2295" s="3"/>
      <c r="P2295" s="3"/>
      <c r="Q2295" s="3">
        <v>0</v>
      </c>
      <c r="R2295" s="3">
        <v>0</v>
      </c>
      <c r="S2295" s="3">
        <v>0</v>
      </c>
      <c r="T2295" s="3">
        <v>0</v>
      </c>
      <c r="U2295" s="3"/>
      <c r="V2295" s="3"/>
      <c r="W2295" s="3"/>
      <c r="X2295" s="3"/>
      <c r="Y2295" s="3"/>
      <c r="Z2295" s="3"/>
      <c r="AA2295" s="3"/>
      <c r="AB2295" s="3"/>
      <c r="AC2295" s="3"/>
      <c r="AD2295" s="3"/>
      <c r="AE2295" s="3"/>
      <c r="AF2295" s="3"/>
      <c r="AG2295" s="3"/>
      <c r="AH2295" s="3"/>
      <c r="AI2295" s="3"/>
      <c r="AJ2295" s="3">
        <v>0</v>
      </c>
      <c r="AK2295" s="3"/>
      <c r="AL2295" s="3"/>
      <c r="AM2295" s="3"/>
      <c r="AN2295" s="3"/>
      <c r="AO2295" s="3"/>
      <c r="AP2295" s="3"/>
      <c r="AQ2295" s="3"/>
      <c r="AR2295" s="3"/>
      <c r="AS2295" s="3"/>
      <c r="AT2295" s="3"/>
      <c r="AU2295" s="3"/>
      <c r="AV2295" s="3"/>
      <c r="AW2295" s="3"/>
      <c r="AX2295" s="10"/>
    </row>
    <row r="2296" spans="1:50" x14ac:dyDescent="0.35">
      <c r="A2296" s="27" t="s">
        <v>146</v>
      </c>
      <c r="B2296" s="3" t="s">
        <v>243</v>
      </c>
      <c r="C2296" s="3" t="s">
        <v>334</v>
      </c>
      <c r="D2296" s="3" t="s">
        <v>167</v>
      </c>
      <c r="E2296" s="3"/>
      <c r="F2296" s="3"/>
      <c r="G2296" s="3"/>
      <c r="H2296" s="3">
        <v>10</v>
      </c>
      <c r="I2296" s="3"/>
      <c r="J2296" s="3">
        <v>28</v>
      </c>
      <c r="K2296" s="3">
        <v>13</v>
      </c>
      <c r="L2296" s="3"/>
      <c r="M2296" s="3"/>
      <c r="N2296" s="3"/>
      <c r="O2296" s="3"/>
      <c r="P2296" s="3"/>
      <c r="Q2296" s="3">
        <v>79</v>
      </c>
      <c r="R2296" s="3">
        <v>4</v>
      </c>
      <c r="S2296" s="3">
        <v>2</v>
      </c>
      <c r="T2296" s="3">
        <v>44</v>
      </c>
      <c r="U2296" s="3"/>
      <c r="V2296" s="3"/>
      <c r="W2296" s="3"/>
      <c r="X2296" s="3"/>
      <c r="Y2296" s="3"/>
      <c r="Z2296" s="3"/>
      <c r="AA2296" s="3"/>
      <c r="AB2296" s="3"/>
      <c r="AC2296" s="3"/>
      <c r="AD2296" s="3"/>
      <c r="AE2296" s="3"/>
      <c r="AF2296" s="3"/>
      <c r="AG2296" s="3"/>
      <c r="AH2296" s="3"/>
      <c r="AI2296" s="3"/>
      <c r="AJ2296" s="3">
        <v>27</v>
      </c>
      <c r="AK2296" s="3"/>
      <c r="AL2296" s="3"/>
      <c r="AM2296" s="3"/>
      <c r="AN2296" s="3"/>
      <c r="AO2296" s="3"/>
      <c r="AP2296" s="3"/>
      <c r="AQ2296" s="3"/>
      <c r="AR2296" s="3"/>
      <c r="AS2296" s="3"/>
      <c r="AT2296" s="3"/>
      <c r="AU2296" s="3"/>
      <c r="AV2296" s="3"/>
      <c r="AW2296" s="3"/>
      <c r="AX2296" s="10"/>
    </row>
    <row r="2297" spans="1:50" x14ac:dyDescent="0.35">
      <c r="A2297" s="27" t="s">
        <v>146</v>
      </c>
      <c r="B2297" s="3" t="s">
        <v>243</v>
      </c>
      <c r="C2297" s="3" t="s">
        <v>334</v>
      </c>
      <c r="D2297" s="3" t="s">
        <v>132</v>
      </c>
      <c r="E2297" s="3"/>
      <c r="F2297" s="3"/>
      <c r="G2297" s="3"/>
      <c r="H2297" s="3">
        <v>1</v>
      </c>
      <c r="I2297" s="3"/>
      <c r="J2297" s="3">
        <v>1</v>
      </c>
      <c r="K2297" s="3">
        <v>1</v>
      </c>
      <c r="L2297" s="3"/>
      <c r="M2297" s="3"/>
      <c r="N2297" s="3"/>
      <c r="O2297" s="3"/>
      <c r="P2297" s="3"/>
      <c r="Q2297" s="3">
        <v>1</v>
      </c>
      <c r="R2297" s="3">
        <v>1</v>
      </c>
      <c r="S2297" s="3">
        <v>1</v>
      </c>
      <c r="T2297" s="3">
        <v>1</v>
      </c>
      <c r="U2297" s="3"/>
      <c r="V2297" s="3"/>
      <c r="W2297" s="3"/>
      <c r="X2297" s="3"/>
      <c r="Y2297" s="3"/>
      <c r="Z2297" s="3"/>
      <c r="AA2297" s="3"/>
      <c r="AB2297" s="3"/>
      <c r="AC2297" s="3"/>
      <c r="AD2297" s="3"/>
      <c r="AE2297" s="3"/>
      <c r="AF2297" s="3"/>
      <c r="AG2297" s="3"/>
      <c r="AH2297" s="3"/>
      <c r="AI2297" s="3"/>
      <c r="AJ2297" s="3">
        <v>1</v>
      </c>
      <c r="AK2297" s="3"/>
      <c r="AL2297" s="3"/>
      <c r="AM2297" s="3"/>
      <c r="AN2297" s="3"/>
      <c r="AO2297" s="3"/>
      <c r="AP2297" s="3"/>
      <c r="AQ2297" s="3"/>
      <c r="AR2297" s="3"/>
      <c r="AS2297" s="3"/>
      <c r="AT2297" s="3"/>
      <c r="AU2297" s="3"/>
      <c r="AV2297" s="3"/>
      <c r="AW2297" s="3"/>
      <c r="AX2297" s="10"/>
    </row>
    <row r="2298" spans="1:50" x14ac:dyDescent="0.35">
      <c r="A2298" s="27" t="s">
        <v>146</v>
      </c>
      <c r="B2298" s="3" t="s">
        <v>243</v>
      </c>
      <c r="C2298" s="3" t="s">
        <v>337</v>
      </c>
      <c r="D2298" s="3" t="s">
        <v>162</v>
      </c>
      <c r="E2298" s="145"/>
      <c r="F2298" s="145">
        <v>509.54</v>
      </c>
      <c r="G2298" s="145">
        <v>870.8</v>
      </c>
      <c r="H2298" s="145">
        <v>170.1</v>
      </c>
      <c r="I2298" s="145">
        <v>275.2</v>
      </c>
      <c r="J2298" s="145">
        <v>227.1</v>
      </c>
      <c r="K2298" s="145">
        <v>357.75</v>
      </c>
      <c r="L2298" s="145">
        <v>461.6</v>
      </c>
      <c r="M2298" s="145">
        <v>906.95</v>
      </c>
      <c r="N2298" s="145">
        <v>1214.8</v>
      </c>
      <c r="O2298" s="145">
        <v>189.2</v>
      </c>
      <c r="P2298" s="145"/>
      <c r="Q2298" s="145">
        <v>262.82</v>
      </c>
      <c r="R2298" s="145">
        <v>162.44999999999999</v>
      </c>
      <c r="S2298" s="145">
        <v>390.46</v>
      </c>
      <c r="T2298" s="145"/>
      <c r="U2298" s="145">
        <v>142.72</v>
      </c>
      <c r="V2298" s="145">
        <v>561.79999999999995</v>
      </c>
      <c r="W2298" s="145"/>
      <c r="X2298" s="145"/>
      <c r="Y2298" s="145"/>
      <c r="Z2298" s="145"/>
      <c r="AA2298" s="145"/>
      <c r="AB2298" s="145"/>
      <c r="AC2298" s="145">
        <v>218.12</v>
      </c>
      <c r="AD2298" s="145"/>
      <c r="AE2298" s="145">
        <v>148.12</v>
      </c>
      <c r="AF2298" s="145">
        <v>262.72000000000003</v>
      </c>
      <c r="AG2298" s="145"/>
      <c r="AH2298" s="145"/>
      <c r="AI2298" s="145">
        <v>46.39</v>
      </c>
      <c r="AJ2298" s="145">
        <v>77.88</v>
      </c>
      <c r="AK2298" s="145"/>
      <c r="AL2298" s="145"/>
      <c r="AM2298" s="145"/>
      <c r="AN2298" s="145">
        <v>0</v>
      </c>
      <c r="AO2298" s="145">
        <v>0</v>
      </c>
      <c r="AP2298" s="145">
        <v>0</v>
      </c>
      <c r="AQ2298" s="145">
        <v>0</v>
      </c>
      <c r="AR2298" s="145"/>
      <c r="AS2298" s="145"/>
      <c r="AT2298" s="145"/>
      <c r="AU2298" s="145">
        <v>107.17</v>
      </c>
      <c r="AV2298" s="145"/>
      <c r="AW2298" s="145"/>
      <c r="AX2298" s="195"/>
    </row>
    <row r="2299" spans="1:50" x14ac:dyDescent="0.35">
      <c r="A2299" s="27" t="s">
        <v>146</v>
      </c>
      <c r="B2299" s="3" t="s">
        <v>243</v>
      </c>
      <c r="C2299" s="3" t="s">
        <v>337</v>
      </c>
      <c r="D2299" s="3" t="s">
        <v>166</v>
      </c>
      <c r="E2299" s="145"/>
      <c r="F2299" s="145">
        <v>169.85</v>
      </c>
      <c r="G2299" s="145">
        <v>870.8</v>
      </c>
      <c r="H2299" s="145">
        <v>170.1</v>
      </c>
      <c r="I2299" s="145">
        <v>137.6</v>
      </c>
      <c r="J2299" s="145">
        <v>113.55</v>
      </c>
      <c r="K2299" s="145">
        <v>119.25</v>
      </c>
      <c r="L2299" s="145">
        <v>230.8</v>
      </c>
      <c r="M2299" s="145">
        <v>453.48</v>
      </c>
      <c r="N2299" s="145">
        <v>607.4</v>
      </c>
      <c r="O2299" s="145">
        <v>94.6</v>
      </c>
      <c r="P2299" s="145"/>
      <c r="Q2299" s="145">
        <v>131.41</v>
      </c>
      <c r="R2299" s="145">
        <v>162.44999999999999</v>
      </c>
      <c r="S2299" s="145">
        <v>195.23</v>
      </c>
      <c r="T2299" s="145"/>
      <c r="U2299" s="145">
        <v>142.72</v>
      </c>
      <c r="V2299" s="145">
        <v>280.89999999999998</v>
      </c>
      <c r="W2299" s="145"/>
      <c r="X2299" s="145"/>
      <c r="Y2299" s="145"/>
      <c r="Z2299" s="145"/>
      <c r="AA2299" s="145"/>
      <c r="AB2299" s="145"/>
      <c r="AC2299" s="145">
        <v>218.12</v>
      </c>
      <c r="AD2299" s="145"/>
      <c r="AE2299" s="145">
        <v>74.06</v>
      </c>
      <c r="AF2299" s="145">
        <v>262.72000000000003</v>
      </c>
      <c r="AG2299" s="145"/>
      <c r="AH2299" s="145"/>
      <c r="AI2299" s="145">
        <v>46.39</v>
      </c>
      <c r="AJ2299" s="145">
        <v>77.88</v>
      </c>
      <c r="AK2299" s="145"/>
      <c r="AL2299" s="145"/>
      <c r="AM2299" s="145"/>
      <c r="AN2299" s="145">
        <v>0</v>
      </c>
      <c r="AO2299" s="145">
        <v>0</v>
      </c>
      <c r="AP2299" s="145">
        <v>0</v>
      </c>
      <c r="AQ2299" s="145">
        <v>0</v>
      </c>
      <c r="AR2299" s="145"/>
      <c r="AS2299" s="145"/>
      <c r="AT2299" s="145"/>
      <c r="AU2299" s="145">
        <v>107.17</v>
      </c>
      <c r="AV2299" s="145"/>
      <c r="AW2299" s="145"/>
      <c r="AX2299" s="195"/>
    </row>
    <row r="2300" spans="1:50" x14ac:dyDescent="0.35">
      <c r="A2300" s="27" t="s">
        <v>146</v>
      </c>
      <c r="B2300" s="3" t="s">
        <v>243</v>
      </c>
      <c r="C2300" s="3" t="s">
        <v>337</v>
      </c>
      <c r="D2300" s="3" t="s">
        <v>327</v>
      </c>
      <c r="E2300" s="3"/>
      <c r="F2300" s="3">
        <v>8</v>
      </c>
      <c r="G2300" s="3">
        <v>6</v>
      </c>
      <c r="H2300" s="3">
        <v>2</v>
      </c>
      <c r="I2300" s="3">
        <v>4</v>
      </c>
      <c r="J2300" s="3">
        <v>4</v>
      </c>
      <c r="K2300" s="3">
        <v>5</v>
      </c>
      <c r="L2300" s="3">
        <v>6</v>
      </c>
      <c r="M2300" s="3">
        <v>10</v>
      </c>
      <c r="N2300" s="3">
        <v>16</v>
      </c>
      <c r="O2300" s="3">
        <v>4</v>
      </c>
      <c r="P2300" s="3"/>
      <c r="Q2300" s="3">
        <v>3</v>
      </c>
      <c r="R2300" s="3">
        <v>4</v>
      </c>
      <c r="S2300" s="3">
        <v>5</v>
      </c>
      <c r="T2300" s="3"/>
      <c r="U2300" s="3">
        <v>2</v>
      </c>
      <c r="V2300" s="3">
        <v>5</v>
      </c>
      <c r="W2300" s="3"/>
      <c r="X2300" s="3"/>
      <c r="Y2300" s="3"/>
      <c r="Z2300" s="3"/>
      <c r="AA2300" s="3"/>
      <c r="AB2300" s="3"/>
      <c r="AC2300" s="3">
        <v>2</v>
      </c>
      <c r="AD2300" s="3"/>
      <c r="AE2300" s="3">
        <v>3</v>
      </c>
      <c r="AF2300" s="3">
        <v>2</v>
      </c>
      <c r="AG2300" s="3"/>
      <c r="AH2300" s="3"/>
      <c r="AI2300" s="3">
        <v>1</v>
      </c>
      <c r="AJ2300" s="3">
        <v>2</v>
      </c>
      <c r="AK2300" s="3"/>
      <c r="AL2300" s="3"/>
      <c r="AM2300" s="3"/>
      <c r="AN2300" s="3">
        <v>6</v>
      </c>
      <c r="AO2300" s="3">
        <v>6</v>
      </c>
      <c r="AP2300" s="3">
        <v>10</v>
      </c>
      <c r="AQ2300" s="3">
        <v>3</v>
      </c>
      <c r="AR2300" s="3"/>
      <c r="AS2300" s="3"/>
      <c r="AT2300" s="3"/>
      <c r="AU2300" s="3">
        <v>1</v>
      </c>
      <c r="AV2300" s="3"/>
      <c r="AW2300" s="3"/>
      <c r="AX2300" s="10"/>
    </row>
    <row r="2301" spans="1:50" x14ac:dyDescent="0.35">
      <c r="A2301" s="27" t="s">
        <v>146</v>
      </c>
      <c r="B2301" s="3" t="s">
        <v>243</v>
      </c>
      <c r="C2301" s="3" t="s">
        <v>337</v>
      </c>
      <c r="D2301" s="3" t="s">
        <v>167</v>
      </c>
      <c r="E2301" s="3"/>
      <c r="F2301" s="3">
        <v>128</v>
      </c>
      <c r="G2301" s="3">
        <v>336</v>
      </c>
      <c r="H2301" s="3">
        <v>36</v>
      </c>
      <c r="I2301" s="3">
        <v>46</v>
      </c>
      <c r="J2301" s="3">
        <v>28</v>
      </c>
      <c r="K2301" s="3">
        <v>95</v>
      </c>
      <c r="L2301" s="3">
        <v>91</v>
      </c>
      <c r="M2301" s="3">
        <v>204</v>
      </c>
      <c r="N2301" s="3">
        <v>238</v>
      </c>
      <c r="O2301" s="3">
        <v>14</v>
      </c>
      <c r="P2301" s="3"/>
      <c r="Q2301" s="3">
        <v>36</v>
      </c>
      <c r="R2301" s="3">
        <v>3</v>
      </c>
      <c r="S2301" s="3">
        <v>62</v>
      </c>
      <c r="T2301" s="3"/>
      <c r="U2301" s="3">
        <v>26</v>
      </c>
      <c r="V2301" s="3">
        <v>184</v>
      </c>
      <c r="W2301" s="3"/>
      <c r="X2301" s="3"/>
      <c r="Y2301" s="3"/>
      <c r="Z2301" s="3"/>
      <c r="AA2301" s="3"/>
      <c r="AB2301" s="3"/>
      <c r="AC2301" s="3">
        <v>74</v>
      </c>
      <c r="AD2301" s="3"/>
      <c r="AE2301" s="3">
        <v>8</v>
      </c>
      <c r="AF2301" s="3">
        <v>72</v>
      </c>
      <c r="AG2301" s="3"/>
      <c r="AH2301" s="3"/>
      <c r="AI2301" s="3">
        <v>3</v>
      </c>
      <c r="AJ2301" s="3">
        <v>0</v>
      </c>
      <c r="AK2301" s="3"/>
      <c r="AL2301" s="3"/>
      <c r="AM2301" s="3"/>
      <c r="AN2301" s="3">
        <v>92</v>
      </c>
      <c r="AO2301" s="3">
        <v>96</v>
      </c>
      <c r="AP2301" s="3">
        <v>188</v>
      </c>
      <c r="AQ2301" s="3">
        <v>64</v>
      </c>
      <c r="AR2301" s="3"/>
      <c r="AS2301" s="3"/>
      <c r="AT2301" s="3"/>
      <c r="AU2301" s="3">
        <v>36</v>
      </c>
      <c r="AV2301" s="3"/>
      <c r="AW2301" s="3"/>
      <c r="AX2301" s="10"/>
    </row>
    <row r="2302" spans="1:50" x14ac:dyDescent="0.35">
      <c r="A2302" s="27" t="s">
        <v>146</v>
      </c>
      <c r="B2302" s="3" t="s">
        <v>243</v>
      </c>
      <c r="C2302" s="3" t="s">
        <v>337</v>
      </c>
      <c r="D2302" s="3" t="s">
        <v>132</v>
      </c>
      <c r="E2302" s="3"/>
      <c r="F2302" s="3">
        <v>3</v>
      </c>
      <c r="G2302" s="3">
        <v>1</v>
      </c>
      <c r="H2302" s="3">
        <v>1</v>
      </c>
      <c r="I2302" s="3">
        <v>2</v>
      </c>
      <c r="J2302" s="3">
        <v>2</v>
      </c>
      <c r="K2302" s="3">
        <v>3</v>
      </c>
      <c r="L2302" s="3">
        <v>2</v>
      </c>
      <c r="M2302" s="3">
        <v>2</v>
      </c>
      <c r="N2302" s="3">
        <v>2</v>
      </c>
      <c r="O2302" s="3">
        <v>2</v>
      </c>
      <c r="P2302" s="3"/>
      <c r="Q2302" s="3">
        <v>2</v>
      </c>
      <c r="R2302" s="3">
        <v>1</v>
      </c>
      <c r="S2302" s="3">
        <v>2</v>
      </c>
      <c r="T2302" s="3"/>
      <c r="U2302" s="3">
        <v>1</v>
      </c>
      <c r="V2302" s="3">
        <v>2</v>
      </c>
      <c r="W2302" s="3"/>
      <c r="X2302" s="3"/>
      <c r="Y2302" s="3"/>
      <c r="Z2302" s="3"/>
      <c r="AA2302" s="3"/>
      <c r="AB2302" s="3"/>
      <c r="AC2302" s="3">
        <v>1</v>
      </c>
      <c r="AD2302" s="3"/>
      <c r="AE2302" s="3">
        <v>2</v>
      </c>
      <c r="AF2302" s="3">
        <v>1</v>
      </c>
      <c r="AG2302" s="3"/>
      <c r="AH2302" s="3"/>
      <c r="AI2302" s="3">
        <v>1</v>
      </c>
      <c r="AJ2302" s="3">
        <v>1</v>
      </c>
      <c r="AK2302" s="3"/>
      <c r="AL2302" s="3"/>
      <c r="AM2302" s="3"/>
      <c r="AN2302" s="3">
        <v>1</v>
      </c>
      <c r="AO2302" s="3">
        <v>1</v>
      </c>
      <c r="AP2302" s="3">
        <v>1</v>
      </c>
      <c r="AQ2302" s="3">
        <v>1</v>
      </c>
      <c r="AR2302" s="3"/>
      <c r="AS2302" s="3"/>
      <c r="AT2302" s="3"/>
      <c r="AU2302" s="3">
        <v>1</v>
      </c>
      <c r="AV2302" s="3"/>
      <c r="AW2302" s="3"/>
      <c r="AX2302" s="10"/>
    </row>
    <row r="2303" spans="1:50" x14ac:dyDescent="0.35">
      <c r="A2303" s="27" t="s">
        <v>146</v>
      </c>
      <c r="B2303" s="3" t="s">
        <v>243</v>
      </c>
      <c r="C2303" s="3" t="s">
        <v>339</v>
      </c>
      <c r="D2303" s="3" t="s">
        <v>162</v>
      </c>
      <c r="E2303" s="145">
        <v>260</v>
      </c>
      <c r="F2303" s="145">
        <v>260</v>
      </c>
      <c r="G2303" s="145">
        <v>218</v>
      </c>
      <c r="H2303" s="145">
        <v>962.4</v>
      </c>
      <c r="I2303" s="145">
        <v>436</v>
      </c>
      <c r="J2303" s="145">
        <v>440.8</v>
      </c>
      <c r="K2303" s="145">
        <v>575.20000000000005</v>
      </c>
      <c r="L2303" s="145">
        <v>260</v>
      </c>
      <c r="M2303" s="145">
        <v>187.26</v>
      </c>
      <c r="N2303" s="145">
        <v>277.60000000000002</v>
      </c>
      <c r="O2303" s="145">
        <v>198.4</v>
      </c>
      <c r="P2303" s="145">
        <v>169.6</v>
      </c>
      <c r="Q2303" s="145">
        <v>660.8</v>
      </c>
      <c r="R2303" s="145">
        <v>793.2</v>
      </c>
      <c r="S2303" s="145">
        <v>426.02</v>
      </c>
      <c r="T2303" s="145">
        <v>233.6</v>
      </c>
      <c r="U2303" s="145">
        <v>482.8</v>
      </c>
      <c r="V2303" s="145"/>
      <c r="W2303" s="145"/>
      <c r="X2303" s="145"/>
      <c r="Y2303" s="145">
        <v>511.5</v>
      </c>
      <c r="Z2303" s="145"/>
      <c r="AA2303" s="145"/>
      <c r="AB2303" s="145">
        <v>444.8</v>
      </c>
      <c r="AC2303" s="145">
        <v>1165.2</v>
      </c>
      <c r="AD2303" s="145">
        <v>1160</v>
      </c>
      <c r="AE2303" s="145">
        <v>1801.29</v>
      </c>
      <c r="AF2303" s="145">
        <v>1997.76</v>
      </c>
      <c r="AG2303" s="145">
        <v>704.58</v>
      </c>
      <c r="AH2303" s="145">
        <v>290</v>
      </c>
      <c r="AI2303" s="145">
        <v>196.66</v>
      </c>
      <c r="AJ2303" s="145">
        <v>1740</v>
      </c>
      <c r="AK2303" s="145">
        <v>2414.66</v>
      </c>
      <c r="AL2303" s="145">
        <v>2361.91</v>
      </c>
      <c r="AM2303" s="145">
        <v>1224.4000000000001</v>
      </c>
      <c r="AN2303" s="145">
        <v>486</v>
      </c>
      <c r="AO2303" s="145">
        <v>2233.41</v>
      </c>
      <c r="AP2303" s="145">
        <v>2054.58</v>
      </c>
      <c r="AQ2303" s="145">
        <v>1586</v>
      </c>
      <c r="AR2303" s="145">
        <v>580</v>
      </c>
      <c r="AS2303" s="145">
        <v>882</v>
      </c>
      <c r="AT2303" s="145">
        <v>391.18</v>
      </c>
      <c r="AU2303" s="145">
        <v>831.54</v>
      </c>
      <c r="AV2303" s="145">
        <v>3331.08</v>
      </c>
      <c r="AW2303" s="145">
        <v>1241.54</v>
      </c>
      <c r="AX2303" s="195"/>
    </row>
    <row r="2304" spans="1:50" x14ac:dyDescent="0.35">
      <c r="A2304" s="27" t="s">
        <v>146</v>
      </c>
      <c r="B2304" s="3" t="s">
        <v>243</v>
      </c>
      <c r="C2304" s="3" t="s">
        <v>339</v>
      </c>
      <c r="D2304" s="3" t="s">
        <v>166</v>
      </c>
      <c r="E2304" s="145">
        <v>260</v>
      </c>
      <c r="F2304" s="145">
        <v>260</v>
      </c>
      <c r="G2304" s="145">
        <v>218</v>
      </c>
      <c r="H2304" s="145">
        <v>962.4</v>
      </c>
      <c r="I2304" s="145">
        <v>436</v>
      </c>
      <c r="J2304" s="145">
        <v>440.8</v>
      </c>
      <c r="K2304" s="145">
        <v>575.20000000000005</v>
      </c>
      <c r="L2304" s="145">
        <v>260</v>
      </c>
      <c r="M2304" s="145">
        <v>187.26</v>
      </c>
      <c r="N2304" s="145">
        <v>277.60000000000002</v>
      </c>
      <c r="O2304" s="145">
        <v>198.4</v>
      </c>
      <c r="P2304" s="145">
        <v>169.6</v>
      </c>
      <c r="Q2304" s="145">
        <v>660.8</v>
      </c>
      <c r="R2304" s="145">
        <v>793.2</v>
      </c>
      <c r="S2304" s="145">
        <v>213.01</v>
      </c>
      <c r="T2304" s="145">
        <v>233.6</v>
      </c>
      <c r="U2304" s="145">
        <v>482.8</v>
      </c>
      <c r="V2304" s="145"/>
      <c r="W2304" s="145"/>
      <c r="X2304" s="145"/>
      <c r="Y2304" s="145">
        <v>511.5</v>
      </c>
      <c r="Z2304" s="145"/>
      <c r="AA2304" s="145"/>
      <c r="AB2304" s="145">
        <v>444.8</v>
      </c>
      <c r="AC2304" s="145">
        <v>582.6</v>
      </c>
      <c r="AD2304" s="145">
        <v>1160</v>
      </c>
      <c r="AE2304" s="145">
        <v>1801.29</v>
      </c>
      <c r="AF2304" s="145">
        <v>998.88</v>
      </c>
      <c r="AG2304" s="145">
        <v>352.29</v>
      </c>
      <c r="AH2304" s="145">
        <v>290</v>
      </c>
      <c r="AI2304" s="145">
        <v>196.66</v>
      </c>
      <c r="AJ2304" s="145">
        <v>1740</v>
      </c>
      <c r="AK2304" s="145">
        <v>1207.33</v>
      </c>
      <c r="AL2304" s="145">
        <v>1180.96</v>
      </c>
      <c r="AM2304" s="145">
        <v>612.20000000000005</v>
      </c>
      <c r="AN2304" s="145">
        <v>486</v>
      </c>
      <c r="AO2304" s="145">
        <v>1116.71</v>
      </c>
      <c r="AP2304" s="145">
        <v>684.86</v>
      </c>
      <c r="AQ2304" s="145">
        <v>1586</v>
      </c>
      <c r="AR2304" s="145">
        <v>580</v>
      </c>
      <c r="AS2304" s="145">
        <v>441</v>
      </c>
      <c r="AT2304" s="145">
        <v>391.18</v>
      </c>
      <c r="AU2304" s="145">
        <v>831.54</v>
      </c>
      <c r="AV2304" s="145">
        <v>3331.08</v>
      </c>
      <c r="AW2304" s="145">
        <v>1241.54</v>
      </c>
      <c r="AX2304" s="195"/>
    </row>
    <row r="2305" spans="1:50" x14ac:dyDescent="0.35">
      <c r="A2305" s="27" t="s">
        <v>146</v>
      </c>
      <c r="B2305" s="3" t="s">
        <v>243</v>
      </c>
      <c r="C2305" s="3" t="s">
        <v>339</v>
      </c>
      <c r="D2305" s="3" t="s">
        <v>327</v>
      </c>
      <c r="E2305" s="3">
        <v>4</v>
      </c>
      <c r="F2305" s="3">
        <v>4</v>
      </c>
      <c r="G2305" s="3">
        <v>2</v>
      </c>
      <c r="H2305" s="3">
        <v>10</v>
      </c>
      <c r="I2305" s="3">
        <v>4</v>
      </c>
      <c r="J2305" s="3">
        <v>8</v>
      </c>
      <c r="K2305" s="3">
        <v>10</v>
      </c>
      <c r="L2305" s="3">
        <v>4</v>
      </c>
      <c r="M2305" s="3">
        <v>2</v>
      </c>
      <c r="N2305" s="3">
        <v>4</v>
      </c>
      <c r="O2305" s="3">
        <v>4</v>
      </c>
      <c r="P2305" s="3">
        <v>2</v>
      </c>
      <c r="Q2305" s="3">
        <v>8</v>
      </c>
      <c r="R2305" s="3">
        <v>12</v>
      </c>
      <c r="S2305" s="3">
        <v>4</v>
      </c>
      <c r="T2305" s="3">
        <v>4</v>
      </c>
      <c r="U2305" s="3">
        <v>10</v>
      </c>
      <c r="V2305" s="3"/>
      <c r="W2305" s="3"/>
      <c r="X2305" s="3"/>
      <c r="Y2305" s="3">
        <v>3</v>
      </c>
      <c r="Z2305" s="3"/>
      <c r="AA2305" s="3"/>
      <c r="AB2305" s="3">
        <v>4</v>
      </c>
      <c r="AC2305" s="3">
        <v>7</v>
      </c>
      <c r="AD2305" s="3">
        <v>10</v>
      </c>
      <c r="AE2305" s="3">
        <v>17</v>
      </c>
      <c r="AF2305" s="3">
        <v>13</v>
      </c>
      <c r="AG2305" s="3">
        <v>6</v>
      </c>
      <c r="AH2305" s="3">
        <v>2</v>
      </c>
      <c r="AI2305" s="3">
        <v>2</v>
      </c>
      <c r="AJ2305" s="3">
        <v>12</v>
      </c>
      <c r="AK2305" s="3">
        <v>17</v>
      </c>
      <c r="AL2305" s="3">
        <v>15</v>
      </c>
      <c r="AM2305" s="3">
        <v>9</v>
      </c>
      <c r="AN2305" s="3">
        <v>4</v>
      </c>
      <c r="AO2305" s="3">
        <v>11</v>
      </c>
      <c r="AP2305" s="3">
        <v>10</v>
      </c>
      <c r="AQ2305" s="3">
        <v>6</v>
      </c>
      <c r="AR2305" s="3">
        <v>4</v>
      </c>
      <c r="AS2305" s="3">
        <v>6</v>
      </c>
      <c r="AT2305" s="3">
        <v>2</v>
      </c>
      <c r="AU2305" s="3">
        <v>6</v>
      </c>
      <c r="AV2305" s="3">
        <v>12</v>
      </c>
      <c r="AW2305" s="3">
        <v>6</v>
      </c>
      <c r="AX2305" s="10"/>
    </row>
    <row r="2306" spans="1:50" x14ac:dyDescent="0.35">
      <c r="A2306" s="27" t="s">
        <v>146</v>
      </c>
      <c r="B2306" s="3" t="s">
        <v>243</v>
      </c>
      <c r="C2306" s="3" t="s">
        <v>339</v>
      </c>
      <c r="D2306" s="3" t="s">
        <v>167</v>
      </c>
      <c r="E2306" s="3">
        <v>100</v>
      </c>
      <c r="F2306" s="3">
        <v>100</v>
      </c>
      <c r="G2306" s="3">
        <v>90</v>
      </c>
      <c r="H2306" s="3">
        <v>392</v>
      </c>
      <c r="I2306" s="3">
        <v>180</v>
      </c>
      <c r="J2306" s="3">
        <v>164</v>
      </c>
      <c r="K2306" s="3">
        <v>216</v>
      </c>
      <c r="L2306" s="3">
        <v>100</v>
      </c>
      <c r="M2306" s="3">
        <v>76</v>
      </c>
      <c r="N2306" s="3">
        <v>108</v>
      </c>
      <c r="O2306" s="3">
        <v>72</v>
      </c>
      <c r="P2306" s="3">
        <v>68</v>
      </c>
      <c r="Q2306" s="3">
        <v>264</v>
      </c>
      <c r="R2306" s="3">
        <v>306</v>
      </c>
      <c r="S2306" s="3">
        <v>172</v>
      </c>
      <c r="T2306" s="3">
        <v>88</v>
      </c>
      <c r="U2306" s="3">
        <v>174</v>
      </c>
      <c r="V2306" s="3"/>
      <c r="W2306" s="3"/>
      <c r="X2306" s="3"/>
      <c r="Y2306" s="3">
        <v>214</v>
      </c>
      <c r="Z2306" s="3"/>
      <c r="AA2306" s="3"/>
      <c r="AB2306" s="3">
        <v>184</v>
      </c>
      <c r="AC2306" s="3">
        <v>886</v>
      </c>
      <c r="AD2306" s="3">
        <v>530</v>
      </c>
      <c r="AE2306" s="3">
        <v>809</v>
      </c>
      <c r="AF2306" s="3">
        <v>917</v>
      </c>
      <c r="AG2306" s="3">
        <v>305</v>
      </c>
      <c r="AH2306" s="3">
        <v>135</v>
      </c>
      <c r="AI2306" s="3">
        <v>76</v>
      </c>
      <c r="AJ2306" s="3">
        <v>810</v>
      </c>
      <c r="AK2306" s="4">
        <v>1110</v>
      </c>
      <c r="AL2306" s="4">
        <v>1097</v>
      </c>
      <c r="AM2306" s="3">
        <v>547</v>
      </c>
      <c r="AN2306" s="3">
        <v>223</v>
      </c>
      <c r="AO2306" s="4">
        <v>1045</v>
      </c>
      <c r="AP2306" s="3">
        <v>960</v>
      </c>
      <c r="AQ2306" s="3">
        <v>763</v>
      </c>
      <c r="AR2306" s="3">
        <v>270</v>
      </c>
      <c r="AS2306" s="3">
        <v>411</v>
      </c>
      <c r="AT2306" s="3">
        <v>186</v>
      </c>
      <c r="AU2306" s="3">
        <v>387</v>
      </c>
      <c r="AV2306" s="4">
        <v>1608</v>
      </c>
      <c r="AW2306" s="3">
        <v>592</v>
      </c>
      <c r="AX2306" s="10"/>
    </row>
    <row r="2307" spans="1:50" x14ac:dyDescent="0.35">
      <c r="A2307" s="27" t="s">
        <v>146</v>
      </c>
      <c r="B2307" s="3" t="s">
        <v>243</v>
      </c>
      <c r="C2307" s="3" t="s">
        <v>339</v>
      </c>
      <c r="D2307" s="3" t="s">
        <v>132</v>
      </c>
      <c r="E2307" s="3">
        <v>1</v>
      </c>
      <c r="F2307" s="3">
        <v>1</v>
      </c>
      <c r="G2307" s="3">
        <v>1</v>
      </c>
      <c r="H2307" s="3">
        <v>1</v>
      </c>
      <c r="I2307" s="3">
        <v>1</v>
      </c>
      <c r="J2307" s="3">
        <v>1</v>
      </c>
      <c r="K2307" s="3">
        <v>1</v>
      </c>
      <c r="L2307" s="3">
        <v>1</v>
      </c>
      <c r="M2307" s="3">
        <v>1</v>
      </c>
      <c r="N2307" s="3">
        <v>1</v>
      </c>
      <c r="O2307" s="3">
        <v>1</v>
      </c>
      <c r="P2307" s="3">
        <v>1</v>
      </c>
      <c r="Q2307" s="3">
        <v>1</v>
      </c>
      <c r="R2307" s="3">
        <v>1</v>
      </c>
      <c r="S2307" s="3">
        <v>2</v>
      </c>
      <c r="T2307" s="3">
        <v>1</v>
      </c>
      <c r="U2307" s="3">
        <v>1</v>
      </c>
      <c r="V2307" s="3"/>
      <c r="W2307" s="3"/>
      <c r="X2307" s="3"/>
      <c r="Y2307" s="3">
        <v>1</v>
      </c>
      <c r="Z2307" s="3"/>
      <c r="AA2307" s="3"/>
      <c r="AB2307" s="3">
        <v>1</v>
      </c>
      <c r="AC2307" s="3">
        <v>2</v>
      </c>
      <c r="AD2307" s="3">
        <v>1</v>
      </c>
      <c r="AE2307" s="3">
        <v>1</v>
      </c>
      <c r="AF2307" s="3">
        <v>2</v>
      </c>
      <c r="AG2307" s="3">
        <v>2</v>
      </c>
      <c r="AH2307" s="3">
        <v>1</v>
      </c>
      <c r="AI2307" s="3">
        <v>1</v>
      </c>
      <c r="AJ2307" s="3">
        <v>1</v>
      </c>
      <c r="AK2307" s="3">
        <v>2</v>
      </c>
      <c r="AL2307" s="3">
        <v>2</v>
      </c>
      <c r="AM2307" s="3">
        <v>2</v>
      </c>
      <c r="AN2307" s="3">
        <v>1</v>
      </c>
      <c r="AO2307" s="3">
        <v>2</v>
      </c>
      <c r="AP2307" s="3">
        <v>3</v>
      </c>
      <c r="AQ2307" s="3">
        <v>1</v>
      </c>
      <c r="AR2307" s="3">
        <v>1</v>
      </c>
      <c r="AS2307" s="3">
        <v>2</v>
      </c>
      <c r="AT2307" s="3">
        <v>1</v>
      </c>
      <c r="AU2307" s="3">
        <v>1</v>
      </c>
      <c r="AV2307" s="3">
        <v>1</v>
      </c>
      <c r="AW2307" s="3">
        <v>1</v>
      </c>
      <c r="AX2307" s="10"/>
    </row>
    <row r="2308" spans="1:50" x14ac:dyDescent="0.35">
      <c r="A2308" s="27" t="s">
        <v>146</v>
      </c>
      <c r="B2308" s="3" t="s">
        <v>244</v>
      </c>
      <c r="C2308" s="3" t="s">
        <v>129</v>
      </c>
      <c r="D2308" s="3" t="s">
        <v>162</v>
      </c>
      <c r="E2308" s="145">
        <v>28476.25</v>
      </c>
      <c r="F2308" s="145">
        <v>20565.45</v>
      </c>
      <c r="G2308" s="145">
        <v>29969.79</v>
      </c>
      <c r="H2308" s="145">
        <v>23642.46</v>
      </c>
      <c r="I2308" s="145">
        <v>21301.53</v>
      </c>
      <c r="J2308" s="145">
        <v>28759.25</v>
      </c>
      <c r="K2308" s="145">
        <v>29454.560000000001</v>
      </c>
      <c r="L2308" s="145">
        <v>36370.99</v>
      </c>
      <c r="M2308" s="145">
        <v>31542.79</v>
      </c>
      <c r="N2308" s="145">
        <v>41943.5</v>
      </c>
      <c r="O2308" s="145">
        <v>39072.449999999997</v>
      </c>
      <c r="P2308" s="145">
        <v>31257.68</v>
      </c>
      <c r="Q2308" s="145">
        <v>35782.769999999997</v>
      </c>
      <c r="R2308" s="145">
        <v>30485.83</v>
      </c>
      <c r="S2308" s="145">
        <v>39553.68</v>
      </c>
      <c r="T2308" s="145">
        <v>37911.620000000003</v>
      </c>
      <c r="U2308" s="145">
        <v>44188.82</v>
      </c>
      <c r="V2308" s="145">
        <v>32192.06</v>
      </c>
      <c r="W2308" s="145">
        <v>32303.78</v>
      </c>
      <c r="X2308" s="145">
        <v>30223.05</v>
      </c>
      <c r="Y2308" s="145">
        <v>27252.81</v>
      </c>
      <c r="Z2308" s="145">
        <v>34024.74</v>
      </c>
      <c r="AA2308" s="145">
        <v>33587.53</v>
      </c>
      <c r="AB2308" s="145">
        <v>29448.82</v>
      </c>
      <c r="AC2308" s="145">
        <v>30251.63</v>
      </c>
      <c r="AD2308" s="145">
        <v>33541.83</v>
      </c>
      <c r="AE2308" s="145">
        <v>33006.230000000003</v>
      </c>
      <c r="AF2308" s="145">
        <v>28313.39</v>
      </c>
      <c r="AG2308" s="145">
        <v>31625</v>
      </c>
      <c r="AH2308" s="145">
        <v>40982.07</v>
      </c>
      <c r="AI2308" s="145">
        <v>35159.19</v>
      </c>
      <c r="AJ2308" s="145">
        <v>36678.92</v>
      </c>
      <c r="AK2308" s="145">
        <v>39914.959999999999</v>
      </c>
      <c r="AL2308" s="145">
        <v>43112.25</v>
      </c>
      <c r="AM2308" s="145">
        <v>33459.449999999997</v>
      </c>
      <c r="AN2308" s="145">
        <v>30558.71</v>
      </c>
      <c r="AO2308" s="145">
        <v>37134.44</v>
      </c>
      <c r="AP2308" s="145">
        <v>33892.400000000001</v>
      </c>
      <c r="AQ2308" s="145">
        <v>25129.35</v>
      </c>
      <c r="AR2308" s="145">
        <v>10866.13</v>
      </c>
      <c r="AS2308" s="145">
        <v>12226.78</v>
      </c>
      <c r="AT2308" s="145">
        <v>18259.849999999999</v>
      </c>
      <c r="AU2308" s="145">
        <v>16942.490000000002</v>
      </c>
      <c r="AV2308" s="145">
        <v>15327.4</v>
      </c>
      <c r="AW2308" s="145">
        <v>18954.099999999999</v>
      </c>
      <c r="AX2308" s="195">
        <v>8500.23</v>
      </c>
    </row>
    <row r="2309" spans="1:50" x14ac:dyDescent="0.35">
      <c r="A2309" s="27" t="s">
        <v>146</v>
      </c>
      <c r="B2309" s="3" t="s">
        <v>244</v>
      </c>
      <c r="C2309" s="3" t="s">
        <v>129</v>
      </c>
      <c r="D2309" s="3" t="s">
        <v>166</v>
      </c>
      <c r="E2309" s="145">
        <v>431.46</v>
      </c>
      <c r="F2309" s="145">
        <v>395.49</v>
      </c>
      <c r="G2309" s="145">
        <v>544.91</v>
      </c>
      <c r="H2309" s="145">
        <v>407.63</v>
      </c>
      <c r="I2309" s="145">
        <v>361.04</v>
      </c>
      <c r="J2309" s="145">
        <v>456.5</v>
      </c>
      <c r="K2309" s="145">
        <v>439.62</v>
      </c>
      <c r="L2309" s="145">
        <v>568.29999999999995</v>
      </c>
      <c r="M2309" s="145">
        <v>432.09</v>
      </c>
      <c r="N2309" s="145">
        <v>574.57000000000005</v>
      </c>
      <c r="O2309" s="145">
        <v>528.01</v>
      </c>
      <c r="P2309" s="145">
        <v>466.53</v>
      </c>
      <c r="Q2309" s="145">
        <v>511.18</v>
      </c>
      <c r="R2309" s="145">
        <v>483.9</v>
      </c>
      <c r="S2309" s="145">
        <v>637.96</v>
      </c>
      <c r="T2309" s="145">
        <v>526.54999999999995</v>
      </c>
      <c r="U2309" s="145">
        <v>613.73</v>
      </c>
      <c r="V2309" s="145">
        <v>480.48</v>
      </c>
      <c r="W2309" s="145">
        <v>538.4</v>
      </c>
      <c r="X2309" s="145">
        <v>512.26</v>
      </c>
      <c r="Y2309" s="145">
        <v>524.09</v>
      </c>
      <c r="Z2309" s="145">
        <v>486.07</v>
      </c>
      <c r="AA2309" s="145">
        <v>516.73</v>
      </c>
      <c r="AB2309" s="145">
        <v>499.13</v>
      </c>
      <c r="AC2309" s="145">
        <v>420.16</v>
      </c>
      <c r="AD2309" s="145">
        <v>559.03</v>
      </c>
      <c r="AE2309" s="145">
        <v>507.79</v>
      </c>
      <c r="AF2309" s="145">
        <v>464.15</v>
      </c>
      <c r="AG2309" s="145">
        <v>510.08</v>
      </c>
      <c r="AH2309" s="145">
        <v>602.67999999999995</v>
      </c>
      <c r="AI2309" s="145">
        <v>524.76</v>
      </c>
      <c r="AJ2309" s="145">
        <v>523.98</v>
      </c>
      <c r="AK2309" s="145">
        <v>562.17999999999995</v>
      </c>
      <c r="AL2309" s="145">
        <v>590.58000000000004</v>
      </c>
      <c r="AM2309" s="145">
        <v>539.66999999999996</v>
      </c>
      <c r="AN2309" s="145">
        <v>485.06</v>
      </c>
      <c r="AO2309" s="145">
        <v>598.94000000000005</v>
      </c>
      <c r="AP2309" s="145">
        <v>584.35</v>
      </c>
      <c r="AQ2309" s="145">
        <v>433.26</v>
      </c>
      <c r="AR2309" s="145">
        <v>452.76</v>
      </c>
      <c r="AS2309" s="145">
        <v>359.61</v>
      </c>
      <c r="AT2309" s="145">
        <v>480.52</v>
      </c>
      <c r="AU2309" s="145">
        <v>376.5</v>
      </c>
      <c r="AV2309" s="145">
        <v>373.84</v>
      </c>
      <c r="AW2309" s="145">
        <v>512.27</v>
      </c>
      <c r="AX2309" s="195">
        <v>265.63</v>
      </c>
    </row>
    <row r="2310" spans="1:50" x14ac:dyDescent="0.35">
      <c r="A2310" s="27" t="s">
        <v>146</v>
      </c>
      <c r="B2310" s="3" t="s">
        <v>244</v>
      </c>
      <c r="C2310" s="3" t="s">
        <v>129</v>
      </c>
      <c r="D2310" s="3" t="s">
        <v>327</v>
      </c>
      <c r="E2310" s="3">
        <v>576</v>
      </c>
      <c r="F2310" s="3">
        <v>419</v>
      </c>
      <c r="G2310" s="3">
        <v>534</v>
      </c>
      <c r="H2310" s="3">
        <v>451</v>
      </c>
      <c r="I2310" s="3">
        <v>427</v>
      </c>
      <c r="J2310" s="3">
        <v>446</v>
      </c>
      <c r="K2310" s="3">
        <v>487</v>
      </c>
      <c r="L2310" s="3">
        <v>580</v>
      </c>
      <c r="M2310" s="3">
        <v>494</v>
      </c>
      <c r="N2310" s="3">
        <v>652</v>
      </c>
      <c r="O2310" s="3">
        <v>641</v>
      </c>
      <c r="P2310" s="3">
        <v>527</v>
      </c>
      <c r="Q2310" s="3">
        <v>527</v>
      </c>
      <c r="R2310" s="3">
        <v>500</v>
      </c>
      <c r="S2310" s="3">
        <v>581</v>
      </c>
      <c r="T2310" s="3">
        <v>591</v>
      </c>
      <c r="U2310" s="3">
        <v>632</v>
      </c>
      <c r="V2310" s="3">
        <v>531</v>
      </c>
      <c r="W2310" s="3">
        <v>510</v>
      </c>
      <c r="X2310" s="3">
        <v>445</v>
      </c>
      <c r="Y2310" s="3">
        <v>346</v>
      </c>
      <c r="Z2310" s="3">
        <v>465</v>
      </c>
      <c r="AA2310" s="3">
        <v>503</v>
      </c>
      <c r="AB2310" s="3">
        <v>498</v>
      </c>
      <c r="AC2310" s="3">
        <v>411</v>
      </c>
      <c r="AD2310" s="3">
        <v>460</v>
      </c>
      <c r="AE2310" s="3">
        <v>545</v>
      </c>
      <c r="AF2310" s="3">
        <v>599</v>
      </c>
      <c r="AG2310" s="3">
        <v>688</v>
      </c>
      <c r="AH2310" s="3">
        <v>653</v>
      </c>
      <c r="AI2310" s="3">
        <v>625</v>
      </c>
      <c r="AJ2310" s="3">
        <v>645</v>
      </c>
      <c r="AK2310" s="3">
        <v>833</v>
      </c>
      <c r="AL2310" s="3">
        <v>812</v>
      </c>
      <c r="AM2310" s="3">
        <v>643</v>
      </c>
      <c r="AN2310" s="3">
        <v>546</v>
      </c>
      <c r="AO2310" s="3">
        <v>666</v>
      </c>
      <c r="AP2310" s="3">
        <v>601</v>
      </c>
      <c r="AQ2310" s="3">
        <v>457</v>
      </c>
      <c r="AR2310" s="3">
        <v>81</v>
      </c>
      <c r="AS2310" s="3">
        <v>86</v>
      </c>
      <c r="AT2310" s="3">
        <v>120</v>
      </c>
      <c r="AU2310" s="3">
        <v>137</v>
      </c>
      <c r="AV2310" s="3">
        <v>336</v>
      </c>
      <c r="AW2310" s="3">
        <v>135</v>
      </c>
      <c r="AX2310" s="10">
        <v>88</v>
      </c>
    </row>
    <row r="2311" spans="1:50" x14ac:dyDescent="0.35">
      <c r="A2311" s="27" t="s">
        <v>146</v>
      </c>
      <c r="B2311" s="3" t="s">
        <v>244</v>
      </c>
      <c r="C2311" s="3" t="s">
        <v>129</v>
      </c>
      <c r="D2311" s="3" t="s">
        <v>167</v>
      </c>
      <c r="E2311" s="4">
        <v>2986</v>
      </c>
      <c r="F2311" s="4">
        <v>1823</v>
      </c>
      <c r="G2311" s="4">
        <v>3940</v>
      </c>
      <c r="H2311" s="4">
        <v>3353</v>
      </c>
      <c r="I2311" s="4">
        <v>3999</v>
      </c>
      <c r="J2311" s="4">
        <v>4954</v>
      </c>
      <c r="K2311" s="4">
        <v>6165</v>
      </c>
      <c r="L2311" s="4">
        <v>7478</v>
      </c>
      <c r="M2311" s="4">
        <v>6641</v>
      </c>
      <c r="N2311" s="4">
        <v>10674</v>
      </c>
      <c r="O2311" s="4">
        <v>9401</v>
      </c>
      <c r="P2311" s="4">
        <v>6487</v>
      </c>
      <c r="Q2311" s="4">
        <v>8458</v>
      </c>
      <c r="R2311" s="4">
        <v>7488</v>
      </c>
      <c r="S2311" s="4">
        <v>10440</v>
      </c>
      <c r="T2311" s="4">
        <v>7274</v>
      </c>
      <c r="U2311" s="4">
        <v>8324</v>
      </c>
      <c r="V2311" s="4">
        <v>4823</v>
      </c>
      <c r="W2311" s="4">
        <v>6267</v>
      </c>
      <c r="X2311" s="4">
        <v>5819</v>
      </c>
      <c r="Y2311" s="4">
        <v>4861</v>
      </c>
      <c r="Z2311" s="4">
        <v>8301</v>
      </c>
      <c r="AA2311" s="4">
        <v>7217</v>
      </c>
      <c r="AB2311" s="4">
        <v>7269</v>
      </c>
      <c r="AC2311" s="4">
        <v>7011</v>
      </c>
      <c r="AD2311" s="4">
        <v>8802</v>
      </c>
      <c r="AE2311" s="4">
        <v>8882</v>
      </c>
      <c r="AF2311" s="4">
        <v>7608</v>
      </c>
      <c r="AG2311" s="4">
        <v>8332</v>
      </c>
      <c r="AH2311" s="4">
        <v>10048</v>
      </c>
      <c r="AI2311" s="4">
        <v>7916</v>
      </c>
      <c r="AJ2311" s="4">
        <v>9490</v>
      </c>
      <c r="AK2311" s="4">
        <v>9450</v>
      </c>
      <c r="AL2311" s="4">
        <v>9866</v>
      </c>
      <c r="AM2311" s="4">
        <v>7910</v>
      </c>
      <c r="AN2311" s="4">
        <v>7963</v>
      </c>
      <c r="AO2311" s="4">
        <v>9456</v>
      </c>
      <c r="AP2311" s="4">
        <v>9208</v>
      </c>
      <c r="AQ2311" s="4">
        <v>6837</v>
      </c>
      <c r="AR2311" s="4">
        <v>2148</v>
      </c>
      <c r="AS2311" s="4">
        <v>2722</v>
      </c>
      <c r="AT2311" s="4">
        <v>4172</v>
      </c>
      <c r="AU2311" s="4">
        <v>4306</v>
      </c>
      <c r="AV2311" s="4">
        <v>4004</v>
      </c>
      <c r="AW2311" s="4">
        <v>4551</v>
      </c>
      <c r="AX2311" s="16">
        <v>2116</v>
      </c>
    </row>
    <row r="2312" spans="1:50" x14ac:dyDescent="0.35">
      <c r="A2312" s="27" t="s">
        <v>146</v>
      </c>
      <c r="B2312" s="3" t="s">
        <v>244</v>
      </c>
      <c r="C2312" s="3" t="s">
        <v>129</v>
      </c>
      <c r="D2312" s="3" t="s">
        <v>132</v>
      </c>
      <c r="E2312" s="3">
        <v>66</v>
      </c>
      <c r="F2312" s="3">
        <v>52</v>
      </c>
      <c r="G2312" s="3">
        <v>55</v>
      </c>
      <c r="H2312" s="3">
        <v>58</v>
      </c>
      <c r="I2312" s="3">
        <v>59</v>
      </c>
      <c r="J2312" s="3">
        <v>63</v>
      </c>
      <c r="K2312" s="3">
        <v>67</v>
      </c>
      <c r="L2312" s="3">
        <v>64</v>
      </c>
      <c r="M2312" s="3">
        <v>73</v>
      </c>
      <c r="N2312" s="3">
        <v>73</v>
      </c>
      <c r="O2312" s="3">
        <v>74</v>
      </c>
      <c r="P2312" s="3">
        <v>67</v>
      </c>
      <c r="Q2312" s="3">
        <v>70</v>
      </c>
      <c r="R2312" s="3">
        <v>63</v>
      </c>
      <c r="S2312" s="3">
        <v>62</v>
      </c>
      <c r="T2312" s="3">
        <v>72</v>
      </c>
      <c r="U2312" s="3">
        <v>72</v>
      </c>
      <c r="V2312" s="3">
        <v>67</v>
      </c>
      <c r="W2312" s="3">
        <v>60</v>
      </c>
      <c r="X2312" s="3">
        <v>59</v>
      </c>
      <c r="Y2312" s="3">
        <v>52</v>
      </c>
      <c r="Z2312" s="3">
        <v>70</v>
      </c>
      <c r="AA2312" s="3">
        <v>65</v>
      </c>
      <c r="AB2312" s="3">
        <v>59</v>
      </c>
      <c r="AC2312" s="3">
        <v>72</v>
      </c>
      <c r="AD2312" s="3">
        <v>60</v>
      </c>
      <c r="AE2312" s="3">
        <v>65</v>
      </c>
      <c r="AF2312" s="3">
        <v>61</v>
      </c>
      <c r="AG2312" s="3">
        <v>62</v>
      </c>
      <c r="AH2312" s="3">
        <v>68</v>
      </c>
      <c r="AI2312" s="3">
        <v>67</v>
      </c>
      <c r="AJ2312" s="3">
        <v>70</v>
      </c>
      <c r="AK2312" s="3">
        <v>71</v>
      </c>
      <c r="AL2312" s="3">
        <v>73</v>
      </c>
      <c r="AM2312" s="3">
        <v>62</v>
      </c>
      <c r="AN2312" s="3">
        <v>63</v>
      </c>
      <c r="AO2312" s="3">
        <v>62</v>
      </c>
      <c r="AP2312" s="3">
        <v>58</v>
      </c>
      <c r="AQ2312" s="3">
        <v>58</v>
      </c>
      <c r="AR2312" s="3">
        <v>24</v>
      </c>
      <c r="AS2312" s="3">
        <v>34</v>
      </c>
      <c r="AT2312" s="3">
        <v>38</v>
      </c>
      <c r="AU2312" s="3">
        <v>45</v>
      </c>
      <c r="AV2312" s="3">
        <v>41</v>
      </c>
      <c r="AW2312" s="3">
        <v>37</v>
      </c>
      <c r="AX2312" s="10">
        <v>32</v>
      </c>
    </row>
    <row r="2313" spans="1:50" x14ac:dyDescent="0.35">
      <c r="A2313" s="27" t="s">
        <v>146</v>
      </c>
      <c r="B2313" s="3" t="s">
        <v>244</v>
      </c>
      <c r="C2313" s="3" t="s">
        <v>333</v>
      </c>
      <c r="D2313" s="3" t="s">
        <v>162</v>
      </c>
      <c r="E2313" s="145">
        <v>442.22</v>
      </c>
      <c r="F2313" s="145">
        <v>354.82</v>
      </c>
      <c r="G2313" s="145">
        <v>806.56</v>
      </c>
      <c r="H2313" s="145">
        <v>455.9</v>
      </c>
      <c r="I2313" s="145">
        <v>283.92</v>
      </c>
      <c r="J2313" s="145">
        <v>703.13</v>
      </c>
      <c r="K2313" s="145">
        <v>305.89999999999998</v>
      </c>
      <c r="L2313" s="145">
        <v>668.06</v>
      </c>
      <c r="M2313" s="145">
        <v>196.1</v>
      </c>
      <c r="N2313" s="145">
        <v>712.18</v>
      </c>
      <c r="O2313" s="145">
        <v>456.3</v>
      </c>
      <c r="P2313" s="145">
        <v>695.02</v>
      </c>
      <c r="Q2313" s="145">
        <v>1375.22</v>
      </c>
      <c r="R2313" s="145">
        <v>586.33000000000004</v>
      </c>
      <c r="S2313" s="145">
        <v>398.17</v>
      </c>
      <c r="T2313" s="145">
        <v>371.64</v>
      </c>
      <c r="U2313" s="145">
        <v>1253.71</v>
      </c>
      <c r="V2313" s="145">
        <v>242.4</v>
      </c>
      <c r="W2313" s="145">
        <v>814.5</v>
      </c>
      <c r="X2313" s="145">
        <v>133.16</v>
      </c>
      <c r="Y2313" s="145">
        <v>1842.66</v>
      </c>
      <c r="Z2313" s="145">
        <v>941.4</v>
      </c>
      <c r="AA2313" s="145">
        <v>451.17</v>
      </c>
      <c r="AB2313" s="145">
        <v>132.72</v>
      </c>
      <c r="AC2313" s="145">
        <v>1339.95</v>
      </c>
      <c r="AD2313" s="145">
        <v>407.34</v>
      </c>
      <c r="AE2313" s="145">
        <v>181.48</v>
      </c>
      <c r="AF2313" s="145">
        <v>135.78</v>
      </c>
      <c r="AG2313" s="145">
        <v>181.04</v>
      </c>
      <c r="AH2313" s="145">
        <v>362.08</v>
      </c>
      <c r="AI2313" s="145">
        <v>195.26</v>
      </c>
      <c r="AJ2313" s="145">
        <v>813.07</v>
      </c>
      <c r="AK2313" s="145">
        <v>136.22</v>
      </c>
      <c r="AL2313" s="145">
        <v>409.1</v>
      </c>
      <c r="AM2313" s="145">
        <v>226.74</v>
      </c>
      <c r="AN2313" s="145">
        <v>90.52</v>
      </c>
      <c r="AO2313" s="145">
        <v>632.79</v>
      </c>
      <c r="AP2313" s="145">
        <v>91.46</v>
      </c>
      <c r="AQ2313" s="145">
        <v>183.37</v>
      </c>
      <c r="AR2313" s="145">
        <v>199.42</v>
      </c>
      <c r="AS2313" s="145">
        <v>316.45999999999998</v>
      </c>
      <c r="AT2313" s="145">
        <v>428.54</v>
      </c>
      <c r="AU2313" s="145">
        <v>195.73</v>
      </c>
      <c r="AV2313" s="145">
        <v>153.69</v>
      </c>
      <c r="AW2313" s="145"/>
      <c r="AX2313" s="195"/>
    </row>
    <row r="2314" spans="1:50" x14ac:dyDescent="0.35">
      <c r="A2314" s="27" t="s">
        <v>146</v>
      </c>
      <c r="B2314" s="3" t="s">
        <v>244</v>
      </c>
      <c r="C2314" s="3" t="s">
        <v>333</v>
      </c>
      <c r="D2314" s="3" t="s">
        <v>166</v>
      </c>
      <c r="E2314" s="145">
        <v>55.28</v>
      </c>
      <c r="F2314" s="145">
        <v>70.959999999999994</v>
      </c>
      <c r="G2314" s="145">
        <v>89.62</v>
      </c>
      <c r="H2314" s="145">
        <v>65.13</v>
      </c>
      <c r="I2314" s="145">
        <v>47.32</v>
      </c>
      <c r="J2314" s="145">
        <v>70.31</v>
      </c>
      <c r="K2314" s="145">
        <v>50.98</v>
      </c>
      <c r="L2314" s="145">
        <v>111.34</v>
      </c>
      <c r="M2314" s="145">
        <v>49.03</v>
      </c>
      <c r="N2314" s="145">
        <v>142.44</v>
      </c>
      <c r="O2314" s="145">
        <v>114.08</v>
      </c>
      <c r="P2314" s="145">
        <v>86.88</v>
      </c>
      <c r="Q2314" s="145">
        <v>114.6</v>
      </c>
      <c r="R2314" s="145">
        <v>83.76</v>
      </c>
      <c r="S2314" s="145">
        <v>99.54</v>
      </c>
      <c r="T2314" s="145">
        <v>53.09</v>
      </c>
      <c r="U2314" s="145">
        <v>96.44</v>
      </c>
      <c r="V2314" s="145">
        <v>48.48</v>
      </c>
      <c r="W2314" s="145">
        <v>116.36</v>
      </c>
      <c r="X2314" s="145">
        <v>44.39</v>
      </c>
      <c r="Y2314" s="145">
        <v>307.11</v>
      </c>
      <c r="Z2314" s="145">
        <v>156.9</v>
      </c>
      <c r="AA2314" s="145">
        <v>75.2</v>
      </c>
      <c r="AB2314" s="145">
        <v>66.36</v>
      </c>
      <c r="AC2314" s="145">
        <v>148.88</v>
      </c>
      <c r="AD2314" s="145">
        <v>81.47</v>
      </c>
      <c r="AE2314" s="145">
        <v>45.37</v>
      </c>
      <c r="AF2314" s="145">
        <v>45.26</v>
      </c>
      <c r="AG2314" s="145">
        <v>60.35</v>
      </c>
      <c r="AH2314" s="145">
        <v>90.52</v>
      </c>
      <c r="AI2314" s="145">
        <v>97.63</v>
      </c>
      <c r="AJ2314" s="145">
        <v>162.61000000000001</v>
      </c>
      <c r="AK2314" s="145">
        <v>68.11</v>
      </c>
      <c r="AL2314" s="145">
        <v>58.44</v>
      </c>
      <c r="AM2314" s="145">
        <v>56.69</v>
      </c>
      <c r="AN2314" s="145">
        <v>45.26</v>
      </c>
      <c r="AO2314" s="145">
        <v>158.19999999999999</v>
      </c>
      <c r="AP2314" s="145">
        <v>45.73</v>
      </c>
      <c r="AQ2314" s="145">
        <v>45.84</v>
      </c>
      <c r="AR2314" s="145">
        <v>99.71</v>
      </c>
      <c r="AS2314" s="145">
        <v>105.49</v>
      </c>
      <c r="AT2314" s="145">
        <v>142.85</v>
      </c>
      <c r="AU2314" s="145">
        <v>65.239999999999995</v>
      </c>
      <c r="AV2314" s="145">
        <v>153.69</v>
      </c>
      <c r="AW2314" s="145"/>
      <c r="AX2314" s="195"/>
    </row>
    <row r="2315" spans="1:50" x14ac:dyDescent="0.35">
      <c r="A2315" s="27" t="s">
        <v>146</v>
      </c>
      <c r="B2315" s="3" t="s">
        <v>244</v>
      </c>
      <c r="C2315" s="3" t="s">
        <v>333</v>
      </c>
      <c r="D2315" s="3" t="s">
        <v>327</v>
      </c>
      <c r="E2315" s="3">
        <v>8</v>
      </c>
      <c r="F2315" s="3">
        <v>6</v>
      </c>
      <c r="G2315" s="3">
        <v>11</v>
      </c>
      <c r="H2315" s="3">
        <v>8</v>
      </c>
      <c r="I2315" s="3">
        <v>6</v>
      </c>
      <c r="J2315" s="3">
        <v>11</v>
      </c>
      <c r="K2315" s="3">
        <v>7</v>
      </c>
      <c r="L2315" s="3">
        <v>7</v>
      </c>
      <c r="M2315" s="3">
        <v>4</v>
      </c>
      <c r="N2315" s="3">
        <v>8</v>
      </c>
      <c r="O2315" s="3">
        <v>4</v>
      </c>
      <c r="P2315" s="3">
        <v>12</v>
      </c>
      <c r="Q2315" s="3">
        <v>12</v>
      </c>
      <c r="R2315" s="3">
        <v>7</v>
      </c>
      <c r="S2315" s="3">
        <v>5</v>
      </c>
      <c r="T2315" s="3">
        <v>7</v>
      </c>
      <c r="U2315" s="3">
        <v>13</v>
      </c>
      <c r="V2315" s="3">
        <v>5</v>
      </c>
      <c r="W2315" s="3">
        <v>8</v>
      </c>
      <c r="X2315" s="3">
        <v>3</v>
      </c>
      <c r="Y2315" s="3">
        <v>10</v>
      </c>
      <c r="Z2315" s="3">
        <v>9</v>
      </c>
      <c r="AA2315" s="3">
        <v>9</v>
      </c>
      <c r="AB2315" s="3">
        <v>3</v>
      </c>
      <c r="AC2315" s="3">
        <v>10</v>
      </c>
      <c r="AD2315" s="3">
        <v>5</v>
      </c>
      <c r="AE2315" s="3">
        <v>4</v>
      </c>
      <c r="AF2315" s="3">
        <v>3</v>
      </c>
      <c r="AG2315" s="3">
        <v>4</v>
      </c>
      <c r="AH2315" s="3">
        <v>4</v>
      </c>
      <c r="AI2315" s="3">
        <v>2</v>
      </c>
      <c r="AJ2315" s="3">
        <v>6</v>
      </c>
      <c r="AK2315" s="3">
        <v>3</v>
      </c>
      <c r="AL2315" s="3">
        <v>9</v>
      </c>
      <c r="AM2315" s="3">
        <v>5</v>
      </c>
      <c r="AN2315" s="3">
        <v>2</v>
      </c>
      <c r="AO2315" s="3">
        <v>6</v>
      </c>
      <c r="AP2315" s="3">
        <v>2</v>
      </c>
      <c r="AQ2315" s="3">
        <v>4</v>
      </c>
      <c r="AR2315" s="3">
        <v>2</v>
      </c>
      <c r="AS2315" s="3">
        <v>3</v>
      </c>
      <c r="AT2315" s="3">
        <v>3</v>
      </c>
      <c r="AU2315" s="3">
        <v>3</v>
      </c>
      <c r="AV2315" s="3">
        <v>1</v>
      </c>
      <c r="AW2315" s="3"/>
      <c r="AX2315" s="10"/>
    </row>
    <row r="2316" spans="1:50" x14ac:dyDescent="0.35">
      <c r="A2316" s="27" t="s">
        <v>146</v>
      </c>
      <c r="B2316" s="3" t="s">
        <v>244</v>
      </c>
      <c r="C2316" s="3" t="s">
        <v>333</v>
      </c>
      <c r="D2316" s="3" t="s">
        <v>167</v>
      </c>
      <c r="E2316" s="3">
        <v>0</v>
      </c>
      <c r="F2316" s="3">
        <v>0</v>
      </c>
      <c r="G2316" s="3">
        <v>0</v>
      </c>
      <c r="H2316" s="3">
        <v>0</v>
      </c>
      <c r="I2316" s="3">
        <v>0</v>
      </c>
      <c r="J2316" s="3">
        <v>0</v>
      </c>
      <c r="K2316" s="3">
        <v>0</v>
      </c>
      <c r="L2316" s="3">
        <v>0</v>
      </c>
      <c r="M2316" s="3">
        <v>0</v>
      </c>
      <c r="N2316" s="3">
        <v>0</v>
      </c>
      <c r="O2316" s="3">
        <v>0</v>
      </c>
      <c r="P2316" s="3">
        <v>0</v>
      </c>
      <c r="Q2316" s="3">
        <v>0</v>
      </c>
      <c r="R2316" s="3">
        <v>0</v>
      </c>
      <c r="S2316" s="3">
        <v>0</v>
      </c>
      <c r="T2316" s="3">
        <v>0</v>
      </c>
      <c r="U2316" s="3">
        <v>0</v>
      </c>
      <c r="V2316" s="3">
        <v>0</v>
      </c>
      <c r="W2316" s="3">
        <v>0</v>
      </c>
      <c r="X2316" s="3">
        <v>0</v>
      </c>
      <c r="Y2316" s="3">
        <v>0</v>
      </c>
      <c r="Z2316" s="3">
        <v>0</v>
      </c>
      <c r="AA2316" s="3">
        <v>0</v>
      </c>
      <c r="AB2316" s="3">
        <v>0</v>
      </c>
      <c r="AC2316" s="3">
        <v>0</v>
      </c>
      <c r="AD2316" s="3">
        <v>0</v>
      </c>
      <c r="AE2316" s="3">
        <v>0</v>
      </c>
      <c r="AF2316" s="3">
        <v>0</v>
      </c>
      <c r="AG2316" s="3">
        <v>0</v>
      </c>
      <c r="AH2316" s="3">
        <v>0</v>
      </c>
      <c r="AI2316" s="3">
        <v>0</v>
      </c>
      <c r="AJ2316" s="3">
        <v>0</v>
      </c>
      <c r="AK2316" s="3">
        <v>0</v>
      </c>
      <c r="AL2316" s="3">
        <v>0</v>
      </c>
      <c r="AM2316" s="3">
        <v>0</v>
      </c>
      <c r="AN2316" s="3">
        <v>0</v>
      </c>
      <c r="AO2316" s="3">
        <v>0</v>
      </c>
      <c r="AP2316" s="3">
        <v>0</v>
      </c>
      <c r="AQ2316" s="3">
        <v>0</v>
      </c>
      <c r="AR2316" s="3">
        <v>0</v>
      </c>
      <c r="AS2316" s="3">
        <v>0</v>
      </c>
      <c r="AT2316" s="3">
        <v>0</v>
      </c>
      <c r="AU2316" s="3">
        <v>0</v>
      </c>
      <c r="AV2316" s="3">
        <v>0</v>
      </c>
      <c r="AW2316" s="3"/>
      <c r="AX2316" s="10"/>
    </row>
    <row r="2317" spans="1:50" x14ac:dyDescent="0.35">
      <c r="A2317" s="27" t="s">
        <v>146</v>
      </c>
      <c r="B2317" s="3" t="s">
        <v>244</v>
      </c>
      <c r="C2317" s="3" t="s">
        <v>333</v>
      </c>
      <c r="D2317" s="3" t="s">
        <v>132</v>
      </c>
      <c r="E2317" s="3">
        <v>8</v>
      </c>
      <c r="F2317" s="3">
        <v>5</v>
      </c>
      <c r="G2317" s="3">
        <v>9</v>
      </c>
      <c r="H2317" s="3">
        <v>7</v>
      </c>
      <c r="I2317" s="3">
        <v>6</v>
      </c>
      <c r="J2317" s="3">
        <v>10</v>
      </c>
      <c r="K2317" s="3">
        <v>6</v>
      </c>
      <c r="L2317" s="3">
        <v>6</v>
      </c>
      <c r="M2317" s="3">
        <v>4</v>
      </c>
      <c r="N2317" s="3">
        <v>5</v>
      </c>
      <c r="O2317" s="3">
        <v>4</v>
      </c>
      <c r="P2317" s="3">
        <v>8</v>
      </c>
      <c r="Q2317" s="3">
        <v>12</v>
      </c>
      <c r="R2317" s="3">
        <v>7</v>
      </c>
      <c r="S2317" s="3">
        <v>4</v>
      </c>
      <c r="T2317" s="3">
        <v>7</v>
      </c>
      <c r="U2317" s="3">
        <v>13</v>
      </c>
      <c r="V2317" s="3">
        <v>5</v>
      </c>
      <c r="W2317" s="3">
        <v>7</v>
      </c>
      <c r="X2317" s="3">
        <v>3</v>
      </c>
      <c r="Y2317" s="3">
        <v>6</v>
      </c>
      <c r="Z2317" s="3">
        <v>6</v>
      </c>
      <c r="AA2317" s="3">
        <v>6</v>
      </c>
      <c r="AB2317" s="3">
        <v>2</v>
      </c>
      <c r="AC2317" s="3">
        <v>9</v>
      </c>
      <c r="AD2317" s="3">
        <v>5</v>
      </c>
      <c r="AE2317" s="3">
        <v>4</v>
      </c>
      <c r="AF2317" s="3">
        <v>3</v>
      </c>
      <c r="AG2317" s="3">
        <v>3</v>
      </c>
      <c r="AH2317" s="3">
        <v>4</v>
      </c>
      <c r="AI2317" s="3">
        <v>2</v>
      </c>
      <c r="AJ2317" s="3">
        <v>5</v>
      </c>
      <c r="AK2317" s="3">
        <v>2</v>
      </c>
      <c r="AL2317" s="3">
        <v>7</v>
      </c>
      <c r="AM2317" s="3">
        <v>4</v>
      </c>
      <c r="AN2317" s="3">
        <v>2</v>
      </c>
      <c r="AO2317" s="3">
        <v>4</v>
      </c>
      <c r="AP2317" s="3">
        <v>2</v>
      </c>
      <c r="AQ2317" s="3">
        <v>4</v>
      </c>
      <c r="AR2317" s="3">
        <v>2</v>
      </c>
      <c r="AS2317" s="3">
        <v>3</v>
      </c>
      <c r="AT2317" s="3">
        <v>3</v>
      </c>
      <c r="AU2317" s="3">
        <v>3</v>
      </c>
      <c r="AV2317" s="3">
        <v>1</v>
      </c>
      <c r="AW2317" s="3"/>
      <c r="AX2317" s="10"/>
    </row>
    <row r="2318" spans="1:50" x14ac:dyDescent="0.35">
      <c r="A2318" s="27" t="s">
        <v>146</v>
      </c>
      <c r="B2318" s="3" t="s">
        <v>244</v>
      </c>
      <c r="C2318" s="3" t="s">
        <v>334</v>
      </c>
      <c r="D2318" s="3" t="s">
        <v>162</v>
      </c>
      <c r="E2318" s="145">
        <v>142.32</v>
      </c>
      <c r="F2318" s="145">
        <v>61.54</v>
      </c>
      <c r="G2318" s="145">
        <v>232.96</v>
      </c>
      <c r="H2318" s="145">
        <v>285.54000000000002</v>
      </c>
      <c r="I2318" s="145">
        <v>77.95</v>
      </c>
      <c r="J2318" s="145">
        <v>252.73</v>
      </c>
      <c r="K2318" s="145">
        <v>106.44</v>
      </c>
      <c r="L2318" s="145">
        <v>193.24</v>
      </c>
      <c r="M2318" s="145">
        <v>70.28</v>
      </c>
      <c r="N2318" s="145">
        <v>259.22000000000003</v>
      </c>
      <c r="O2318" s="145">
        <v>36.19</v>
      </c>
      <c r="P2318" s="145">
        <v>210.36</v>
      </c>
      <c r="Q2318" s="145">
        <v>318.3</v>
      </c>
      <c r="R2318" s="145">
        <v>161.09</v>
      </c>
      <c r="S2318" s="145">
        <v>182.06</v>
      </c>
      <c r="T2318" s="145">
        <v>71.92</v>
      </c>
      <c r="U2318" s="145">
        <v>701.61</v>
      </c>
      <c r="V2318" s="145">
        <v>57.59</v>
      </c>
      <c r="W2318" s="145">
        <v>134.07</v>
      </c>
      <c r="X2318" s="145">
        <v>119.51</v>
      </c>
      <c r="Y2318" s="145">
        <v>675.02</v>
      </c>
      <c r="Z2318" s="145">
        <v>205.88</v>
      </c>
      <c r="AA2318" s="145">
        <v>287.72000000000003</v>
      </c>
      <c r="AB2318" s="145">
        <v>116.46</v>
      </c>
      <c r="AC2318" s="145">
        <v>363.94</v>
      </c>
      <c r="AD2318" s="145">
        <v>119.08</v>
      </c>
      <c r="AE2318" s="145">
        <v>266.77</v>
      </c>
      <c r="AF2318" s="145">
        <v>62.36</v>
      </c>
      <c r="AG2318" s="145">
        <v>97.85</v>
      </c>
      <c r="AH2318" s="145">
        <v>87.46</v>
      </c>
      <c r="AI2318" s="145">
        <v>20.99</v>
      </c>
      <c r="AJ2318" s="145">
        <v>163.61000000000001</v>
      </c>
      <c r="AK2318" s="145">
        <v>72.12</v>
      </c>
      <c r="AL2318" s="145">
        <v>145.94</v>
      </c>
      <c r="AM2318" s="145">
        <v>286.77999999999997</v>
      </c>
      <c r="AN2318" s="145">
        <v>38.51</v>
      </c>
      <c r="AO2318" s="145">
        <v>127</v>
      </c>
      <c r="AP2318" s="145">
        <v>144.16999999999999</v>
      </c>
      <c r="AQ2318" s="145">
        <v>144.33000000000001</v>
      </c>
      <c r="AR2318" s="145">
        <v>23.19</v>
      </c>
      <c r="AS2318" s="145">
        <v>51.36</v>
      </c>
      <c r="AT2318" s="145">
        <v>48.22</v>
      </c>
      <c r="AU2318" s="145">
        <v>21.34</v>
      </c>
      <c r="AV2318" s="145">
        <v>30.15</v>
      </c>
      <c r="AW2318" s="145"/>
      <c r="AX2318" s="195"/>
    </row>
    <row r="2319" spans="1:50" x14ac:dyDescent="0.35">
      <c r="A2319" s="27" t="s">
        <v>146</v>
      </c>
      <c r="B2319" s="3" t="s">
        <v>244</v>
      </c>
      <c r="C2319" s="3" t="s">
        <v>334</v>
      </c>
      <c r="D2319" s="3" t="s">
        <v>166</v>
      </c>
      <c r="E2319" s="145">
        <v>17.79</v>
      </c>
      <c r="F2319" s="145">
        <v>12.31</v>
      </c>
      <c r="G2319" s="145">
        <v>25.88</v>
      </c>
      <c r="H2319" s="145">
        <v>31.73</v>
      </c>
      <c r="I2319" s="145">
        <v>11.14</v>
      </c>
      <c r="J2319" s="145">
        <v>25.27</v>
      </c>
      <c r="K2319" s="145">
        <v>17.739999999999998</v>
      </c>
      <c r="L2319" s="145">
        <v>32.21</v>
      </c>
      <c r="M2319" s="145">
        <v>17.57</v>
      </c>
      <c r="N2319" s="145">
        <v>51.84</v>
      </c>
      <c r="O2319" s="145">
        <v>9.0500000000000007</v>
      </c>
      <c r="P2319" s="145">
        <v>26.3</v>
      </c>
      <c r="Q2319" s="145">
        <v>26.53</v>
      </c>
      <c r="R2319" s="145">
        <v>26.85</v>
      </c>
      <c r="S2319" s="145">
        <v>36.409999999999997</v>
      </c>
      <c r="T2319" s="145">
        <v>8.99</v>
      </c>
      <c r="U2319" s="145">
        <v>53.97</v>
      </c>
      <c r="V2319" s="145">
        <v>11.52</v>
      </c>
      <c r="W2319" s="145">
        <v>16.760000000000002</v>
      </c>
      <c r="X2319" s="145">
        <v>29.88</v>
      </c>
      <c r="Y2319" s="145">
        <v>112.5</v>
      </c>
      <c r="Z2319" s="145">
        <v>34.31</v>
      </c>
      <c r="AA2319" s="145">
        <v>47.95</v>
      </c>
      <c r="AB2319" s="145">
        <v>38.82</v>
      </c>
      <c r="AC2319" s="145">
        <v>40.44</v>
      </c>
      <c r="AD2319" s="145">
        <v>29.77</v>
      </c>
      <c r="AE2319" s="145">
        <v>44.46</v>
      </c>
      <c r="AF2319" s="145">
        <v>20.79</v>
      </c>
      <c r="AG2319" s="145">
        <v>24.46</v>
      </c>
      <c r="AH2319" s="145">
        <v>21.87</v>
      </c>
      <c r="AI2319" s="145">
        <v>10.5</v>
      </c>
      <c r="AJ2319" s="145">
        <v>40.9</v>
      </c>
      <c r="AK2319" s="145">
        <v>24.04</v>
      </c>
      <c r="AL2319" s="145">
        <v>20.85</v>
      </c>
      <c r="AM2319" s="145">
        <v>57.36</v>
      </c>
      <c r="AN2319" s="145">
        <v>19.260000000000002</v>
      </c>
      <c r="AO2319" s="145">
        <v>31.75</v>
      </c>
      <c r="AP2319" s="145">
        <v>72.09</v>
      </c>
      <c r="AQ2319" s="145">
        <v>28.87</v>
      </c>
      <c r="AR2319" s="145">
        <v>11.6</v>
      </c>
      <c r="AS2319" s="145">
        <v>12.84</v>
      </c>
      <c r="AT2319" s="145">
        <v>16.07</v>
      </c>
      <c r="AU2319" s="145">
        <v>7.11</v>
      </c>
      <c r="AV2319" s="145">
        <v>30.15</v>
      </c>
      <c r="AW2319" s="145"/>
      <c r="AX2319" s="195"/>
    </row>
    <row r="2320" spans="1:50" x14ac:dyDescent="0.35">
      <c r="A2320" s="27" t="s">
        <v>146</v>
      </c>
      <c r="B2320" s="3" t="s">
        <v>244</v>
      </c>
      <c r="C2320" s="3" t="s">
        <v>334</v>
      </c>
      <c r="D2320" s="3" t="s">
        <v>327</v>
      </c>
      <c r="E2320" s="3">
        <v>0</v>
      </c>
      <c r="F2320" s="3">
        <v>0</v>
      </c>
      <c r="G2320" s="3">
        <v>0</v>
      </c>
      <c r="H2320" s="3">
        <v>0</v>
      </c>
      <c r="I2320" s="3">
        <v>0</v>
      </c>
      <c r="J2320" s="3">
        <v>0</v>
      </c>
      <c r="K2320" s="3">
        <v>0</v>
      </c>
      <c r="L2320" s="3">
        <v>0</v>
      </c>
      <c r="M2320" s="3">
        <v>0</v>
      </c>
      <c r="N2320" s="3">
        <v>0</v>
      </c>
      <c r="O2320" s="3">
        <v>0</v>
      </c>
      <c r="P2320" s="3">
        <v>0</v>
      </c>
      <c r="Q2320" s="3">
        <v>0</v>
      </c>
      <c r="R2320" s="3">
        <v>0</v>
      </c>
      <c r="S2320" s="3">
        <v>0</v>
      </c>
      <c r="T2320" s="3">
        <v>0</v>
      </c>
      <c r="U2320" s="3">
        <v>0</v>
      </c>
      <c r="V2320" s="3">
        <v>0</v>
      </c>
      <c r="W2320" s="3">
        <v>0</v>
      </c>
      <c r="X2320" s="3">
        <v>0</v>
      </c>
      <c r="Y2320" s="3">
        <v>0</v>
      </c>
      <c r="Z2320" s="3">
        <v>0</v>
      </c>
      <c r="AA2320" s="3">
        <v>0</v>
      </c>
      <c r="AB2320" s="3">
        <v>0</v>
      </c>
      <c r="AC2320" s="3">
        <v>0</v>
      </c>
      <c r="AD2320" s="3">
        <v>0</v>
      </c>
      <c r="AE2320" s="3">
        <v>0</v>
      </c>
      <c r="AF2320" s="3">
        <v>0</v>
      </c>
      <c r="AG2320" s="3">
        <v>0</v>
      </c>
      <c r="AH2320" s="3">
        <v>0</v>
      </c>
      <c r="AI2320" s="3">
        <v>0</v>
      </c>
      <c r="AJ2320" s="3">
        <v>0</v>
      </c>
      <c r="AK2320" s="3">
        <v>0</v>
      </c>
      <c r="AL2320" s="3">
        <v>0</v>
      </c>
      <c r="AM2320" s="3">
        <v>0</v>
      </c>
      <c r="AN2320" s="3">
        <v>0</v>
      </c>
      <c r="AO2320" s="3">
        <v>0</v>
      </c>
      <c r="AP2320" s="3">
        <v>0</v>
      </c>
      <c r="AQ2320" s="3">
        <v>0</v>
      </c>
      <c r="AR2320" s="3">
        <v>0</v>
      </c>
      <c r="AS2320" s="3">
        <v>0</v>
      </c>
      <c r="AT2320" s="3">
        <v>0</v>
      </c>
      <c r="AU2320" s="3">
        <v>0</v>
      </c>
      <c r="AV2320" s="3">
        <v>0</v>
      </c>
      <c r="AW2320" s="3"/>
      <c r="AX2320" s="10"/>
    </row>
    <row r="2321" spans="1:50" x14ac:dyDescent="0.35">
      <c r="A2321" s="27" t="s">
        <v>146</v>
      </c>
      <c r="B2321" s="3" t="s">
        <v>244</v>
      </c>
      <c r="C2321" s="3" t="s">
        <v>334</v>
      </c>
      <c r="D2321" s="3" t="s">
        <v>167</v>
      </c>
      <c r="E2321" s="3">
        <v>85</v>
      </c>
      <c r="F2321" s="3">
        <v>29</v>
      </c>
      <c r="G2321" s="3">
        <v>235</v>
      </c>
      <c r="H2321" s="3">
        <v>212</v>
      </c>
      <c r="I2321" s="3">
        <v>66</v>
      </c>
      <c r="J2321" s="3">
        <v>189</v>
      </c>
      <c r="K2321" s="3">
        <v>135</v>
      </c>
      <c r="L2321" s="3">
        <v>141</v>
      </c>
      <c r="M2321" s="3">
        <v>51</v>
      </c>
      <c r="N2321" s="3">
        <v>170</v>
      </c>
      <c r="O2321" s="3">
        <v>33</v>
      </c>
      <c r="P2321" s="3">
        <v>162</v>
      </c>
      <c r="Q2321" s="3">
        <v>156</v>
      </c>
      <c r="R2321" s="3">
        <v>96</v>
      </c>
      <c r="S2321" s="3">
        <v>151</v>
      </c>
      <c r="T2321" s="3">
        <v>82</v>
      </c>
      <c r="U2321" s="3">
        <v>339</v>
      </c>
      <c r="V2321" s="3">
        <v>36</v>
      </c>
      <c r="W2321" s="3">
        <v>97</v>
      </c>
      <c r="X2321" s="3">
        <v>74</v>
      </c>
      <c r="Y2321" s="3">
        <v>124</v>
      </c>
      <c r="Z2321" s="3">
        <v>170</v>
      </c>
      <c r="AA2321" s="3">
        <v>171</v>
      </c>
      <c r="AB2321" s="3">
        <v>87</v>
      </c>
      <c r="AC2321" s="3">
        <v>165</v>
      </c>
      <c r="AD2321" s="3">
        <v>73</v>
      </c>
      <c r="AE2321" s="3">
        <v>165</v>
      </c>
      <c r="AF2321" s="3">
        <v>42</v>
      </c>
      <c r="AG2321" s="3">
        <v>67</v>
      </c>
      <c r="AH2321" s="3">
        <v>77</v>
      </c>
      <c r="AI2321" s="3">
        <v>33</v>
      </c>
      <c r="AJ2321" s="3">
        <v>74</v>
      </c>
      <c r="AK2321" s="3">
        <v>44</v>
      </c>
      <c r="AL2321" s="3">
        <v>89</v>
      </c>
      <c r="AM2321" s="3">
        <v>171</v>
      </c>
      <c r="AN2321" s="3">
        <v>26</v>
      </c>
      <c r="AO2321" s="3">
        <v>90</v>
      </c>
      <c r="AP2321" s="3">
        <v>95</v>
      </c>
      <c r="AQ2321" s="3">
        <v>110</v>
      </c>
      <c r="AR2321" s="3">
        <v>15</v>
      </c>
      <c r="AS2321" s="3">
        <v>98</v>
      </c>
      <c r="AT2321" s="3">
        <v>103</v>
      </c>
      <c r="AU2321" s="3">
        <v>24</v>
      </c>
      <c r="AV2321" s="3">
        <v>15</v>
      </c>
      <c r="AW2321" s="3"/>
      <c r="AX2321" s="10"/>
    </row>
    <row r="2322" spans="1:50" x14ac:dyDescent="0.35">
      <c r="A2322" s="27" t="s">
        <v>146</v>
      </c>
      <c r="B2322" s="3" t="s">
        <v>244</v>
      </c>
      <c r="C2322" s="3" t="s">
        <v>334</v>
      </c>
      <c r="D2322" s="3" t="s">
        <v>132</v>
      </c>
      <c r="E2322" s="3">
        <v>8</v>
      </c>
      <c r="F2322" s="3">
        <v>5</v>
      </c>
      <c r="G2322" s="3">
        <v>9</v>
      </c>
      <c r="H2322" s="3">
        <v>9</v>
      </c>
      <c r="I2322" s="3">
        <v>7</v>
      </c>
      <c r="J2322" s="3">
        <v>10</v>
      </c>
      <c r="K2322" s="3">
        <v>6</v>
      </c>
      <c r="L2322" s="3">
        <v>6</v>
      </c>
      <c r="M2322" s="3">
        <v>4</v>
      </c>
      <c r="N2322" s="3">
        <v>5</v>
      </c>
      <c r="O2322" s="3">
        <v>4</v>
      </c>
      <c r="P2322" s="3">
        <v>8</v>
      </c>
      <c r="Q2322" s="3">
        <v>12</v>
      </c>
      <c r="R2322" s="3">
        <v>6</v>
      </c>
      <c r="S2322" s="3">
        <v>5</v>
      </c>
      <c r="T2322" s="3">
        <v>8</v>
      </c>
      <c r="U2322" s="3">
        <v>13</v>
      </c>
      <c r="V2322" s="3">
        <v>5</v>
      </c>
      <c r="W2322" s="3">
        <v>8</v>
      </c>
      <c r="X2322" s="3">
        <v>4</v>
      </c>
      <c r="Y2322" s="3">
        <v>6</v>
      </c>
      <c r="Z2322" s="3">
        <v>6</v>
      </c>
      <c r="AA2322" s="3">
        <v>6</v>
      </c>
      <c r="AB2322" s="3">
        <v>3</v>
      </c>
      <c r="AC2322" s="3">
        <v>9</v>
      </c>
      <c r="AD2322" s="3">
        <v>4</v>
      </c>
      <c r="AE2322" s="3">
        <v>6</v>
      </c>
      <c r="AF2322" s="3">
        <v>3</v>
      </c>
      <c r="AG2322" s="3">
        <v>4</v>
      </c>
      <c r="AH2322" s="3">
        <v>4</v>
      </c>
      <c r="AI2322" s="3">
        <v>2</v>
      </c>
      <c r="AJ2322" s="3">
        <v>4</v>
      </c>
      <c r="AK2322" s="3">
        <v>3</v>
      </c>
      <c r="AL2322" s="3">
        <v>7</v>
      </c>
      <c r="AM2322" s="3">
        <v>5</v>
      </c>
      <c r="AN2322" s="3">
        <v>2</v>
      </c>
      <c r="AO2322" s="3">
        <v>4</v>
      </c>
      <c r="AP2322" s="3">
        <v>2</v>
      </c>
      <c r="AQ2322" s="3">
        <v>5</v>
      </c>
      <c r="AR2322" s="3">
        <v>2</v>
      </c>
      <c r="AS2322" s="3">
        <v>4</v>
      </c>
      <c r="AT2322" s="3">
        <v>3</v>
      </c>
      <c r="AU2322" s="3">
        <v>3</v>
      </c>
      <c r="AV2322" s="3">
        <v>1</v>
      </c>
      <c r="AW2322" s="3"/>
      <c r="AX2322" s="10"/>
    </row>
    <row r="2323" spans="1:50" x14ac:dyDescent="0.35">
      <c r="A2323" s="27" t="s">
        <v>146</v>
      </c>
      <c r="B2323" s="3" t="s">
        <v>244</v>
      </c>
      <c r="C2323" s="3" t="s">
        <v>336</v>
      </c>
      <c r="D2323" s="3" t="s">
        <v>162</v>
      </c>
      <c r="E2323" s="145">
        <v>225</v>
      </c>
      <c r="F2323" s="145">
        <v>100</v>
      </c>
      <c r="G2323" s="145"/>
      <c r="H2323" s="145">
        <v>200</v>
      </c>
      <c r="I2323" s="145"/>
      <c r="J2323" s="145"/>
      <c r="K2323" s="145">
        <v>210</v>
      </c>
      <c r="L2323" s="145">
        <v>220</v>
      </c>
      <c r="M2323" s="145">
        <v>310</v>
      </c>
      <c r="N2323" s="145">
        <v>300</v>
      </c>
      <c r="O2323" s="145">
        <v>540</v>
      </c>
      <c r="P2323" s="145"/>
      <c r="Q2323" s="145">
        <v>220</v>
      </c>
      <c r="R2323" s="145">
        <v>420</v>
      </c>
      <c r="S2323" s="145">
        <v>940</v>
      </c>
      <c r="T2323" s="145">
        <v>795</v>
      </c>
      <c r="U2323" s="145">
        <v>1330</v>
      </c>
      <c r="V2323" s="145">
        <v>410</v>
      </c>
      <c r="W2323" s="145">
        <v>1365</v>
      </c>
      <c r="X2323" s="145">
        <v>720</v>
      </c>
      <c r="Y2323" s="145">
        <v>265</v>
      </c>
      <c r="Z2323" s="145">
        <v>728</v>
      </c>
      <c r="AA2323" s="145">
        <v>1360</v>
      </c>
      <c r="AB2323" s="145">
        <v>540</v>
      </c>
      <c r="AC2323" s="145">
        <v>700</v>
      </c>
      <c r="AD2323" s="145"/>
      <c r="AE2323" s="145">
        <v>400</v>
      </c>
      <c r="AF2323" s="145">
        <v>258</v>
      </c>
      <c r="AG2323" s="145"/>
      <c r="AH2323" s="145">
        <v>100</v>
      </c>
      <c r="AI2323" s="145">
        <v>200</v>
      </c>
      <c r="AJ2323" s="145"/>
      <c r="AK2323" s="145"/>
      <c r="AL2323" s="145"/>
      <c r="AM2323" s="145"/>
      <c r="AN2323" s="145">
        <v>0</v>
      </c>
      <c r="AO2323" s="145">
        <v>275</v>
      </c>
      <c r="AP2323" s="145">
        <v>500</v>
      </c>
      <c r="AQ2323" s="145">
        <v>200</v>
      </c>
      <c r="AR2323" s="145">
        <v>0</v>
      </c>
      <c r="AS2323" s="145">
        <v>62</v>
      </c>
      <c r="AT2323" s="145">
        <v>0</v>
      </c>
      <c r="AU2323" s="145">
        <v>100</v>
      </c>
      <c r="AV2323" s="145"/>
      <c r="AW2323" s="145"/>
      <c r="AX2323" s="195">
        <v>0</v>
      </c>
    </row>
    <row r="2324" spans="1:50" x14ac:dyDescent="0.35">
      <c r="A2324" s="27" t="s">
        <v>146</v>
      </c>
      <c r="B2324" s="3" t="s">
        <v>244</v>
      </c>
      <c r="C2324" s="3" t="s">
        <v>336</v>
      </c>
      <c r="D2324" s="3" t="s">
        <v>166</v>
      </c>
      <c r="E2324" s="145">
        <v>112.5</v>
      </c>
      <c r="F2324" s="145">
        <v>100</v>
      </c>
      <c r="G2324" s="145"/>
      <c r="H2324" s="145">
        <v>200</v>
      </c>
      <c r="I2324" s="145"/>
      <c r="J2324" s="145"/>
      <c r="K2324" s="145">
        <v>105</v>
      </c>
      <c r="L2324" s="145">
        <v>220</v>
      </c>
      <c r="M2324" s="145">
        <v>155</v>
      </c>
      <c r="N2324" s="145">
        <v>150</v>
      </c>
      <c r="O2324" s="145">
        <v>270</v>
      </c>
      <c r="P2324" s="145"/>
      <c r="Q2324" s="145">
        <v>220</v>
      </c>
      <c r="R2324" s="145">
        <v>140</v>
      </c>
      <c r="S2324" s="145">
        <v>235</v>
      </c>
      <c r="T2324" s="145">
        <v>198.75</v>
      </c>
      <c r="U2324" s="145">
        <v>221.67</v>
      </c>
      <c r="V2324" s="145">
        <v>205</v>
      </c>
      <c r="W2324" s="145">
        <v>341.25</v>
      </c>
      <c r="X2324" s="145">
        <v>240</v>
      </c>
      <c r="Y2324" s="145">
        <v>88.33</v>
      </c>
      <c r="Z2324" s="145">
        <v>242.67</v>
      </c>
      <c r="AA2324" s="145">
        <v>226.67</v>
      </c>
      <c r="AB2324" s="145">
        <v>270</v>
      </c>
      <c r="AC2324" s="145">
        <v>350</v>
      </c>
      <c r="AD2324" s="145"/>
      <c r="AE2324" s="145">
        <v>200</v>
      </c>
      <c r="AF2324" s="145">
        <v>129</v>
      </c>
      <c r="AG2324" s="145"/>
      <c r="AH2324" s="145">
        <v>100</v>
      </c>
      <c r="AI2324" s="145">
        <v>200</v>
      </c>
      <c r="AJ2324" s="145"/>
      <c r="AK2324" s="145"/>
      <c r="AL2324" s="145"/>
      <c r="AM2324" s="145"/>
      <c r="AN2324" s="145">
        <v>0</v>
      </c>
      <c r="AO2324" s="145">
        <v>68.75</v>
      </c>
      <c r="AP2324" s="145">
        <v>250</v>
      </c>
      <c r="AQ2324" s="145">
        <v>100</v>
      </c>
      <c r="AR2324" s="145">
        <v>0</v>
      </c>
      <c r="AS2324" s="145">
        <v>62</v>
      </c>
      <c r="AT2324" s="145">
        <v>0</v>
      </c>
      <c r="AU2324" s="145">
        <v>50</v>
      </c>
      <c r="AV2324" s="145"/>
      <c r="AW2324" s="145"/>
      <c r="AX2324" s="195">
        <v>0</v>
      </c>
    </row>
    <row r="2325" spans="1:50" x14ac:dyDescent="0.35">
      <c r="A2325" s="27" t="s">
        <v>146</v>
      </c>
      <c r="B2325" s="3" t="s">
        <v>244</v>
      </c>
      <c r="C2325" s="3" t="s">
        <v>336</v>
      </c>
      <c r="D2325" s="3" t="s">
        <v>327</v>
      </c>
      <c r="E2325" s="3">
        <v>5</v>
      </c>
      <c r="F2325" s="3">
        <v>1</v>
      </c>
      <c r="G2325" s="3"/>
      <c r="H2325" s="3">
        <v>2</v>
      </c>
      <c r="I2325" s="3"/>
      <c r="J2325" s="3"/>
      <c r="K2325" s="3">
        <v>3</v>
      </c>
      <c r="L2325" s="3">
        <v>4</v>
      </c>
      <c r="M2325" s="3">
        <v>4</v>
      </c>
      <c r="N2325" s="3">
        <v>3</v>
      </c>
      <c r="O2325" s="3">
        <v>4</v>
      </c>
      <c r="P2325" s="3"/>
      <c r="Q2325" s="3">
        <v>4</v>
      </c>
      <c r="R2325" s="3">
        <v>7</v>
      </c>
      <c r="S2325" s="3">
        <v>13</v>
      </c>
      <c r="T2325" s="3">
        <v>12</v>
      </c>
      <c r="U2325" s="3">
        <v>16</v>
      </c>
      <c r="V2325" s="3">
        <v>5</v>
      </c>
      <c r="W2325" s="3">
        <v>24</v>
      </c>
      <c r="X2325" s="3">
        <v>9</v>
      </c>
      <c r="Y2325" s="3">
        <v>4</v>
      </c>
      <c r="Z2325" s="3">
        <v>7</v>
      </c>
      <c r="AA2325" s="3">
        <v>17</v>
      </c>
      <c r="AB2325" s="3">
        <v>4</v>
      </c>
      <c r="AC2325" s="3">
        <v>7</v>
      </c>
      <c r="AD2325" s="3"/>
      <c r="AE2325" s="3">
        <v>4</v>
      </c>
      <c r="AF2325" s="3">
        <v>3</v>
      </c>
      <c r="AG2325" s="3"/>
      <c r="AH2325" s="3">
        <v>1</v>
      </c>
      <c r="AI2325" s="3">
        <v>2</v>
      </c>
      <c r="AJ2325" s="3"/>
      <c r="AK2325" s="3"/>
      <c r="AL2325" s="3"/>
      <c r="AM2325" s="3"/>
      <c r="AN2325" s="3">
        <v>2</v>
      </c>
      <c r="AO2325" s="3">
        <v>7</v>
      </c>
      <c r="AP2325" s="3">
        <v>5</v>
      </c>
      <c r="AQ2325" s="3">
        <v>2</v>
      </c>
      <c r="AR2325" s="3">
        <v>2</v>
      </c>
      <c r="AS2325" s="3">
        <v>1</v>
      </c>
      <c r="AT2325" s="3">
        <v>1</v>
      </c>
      <c r="AU2325" s="3">
        <v>2</v>
      </c>
      <c r="AV2325" s="3"/>
      <c r="AW2325" s="3"/>
      <c r="AX2325" s="10">
        <v>2</v>
      </c>
    </row>
    <row r="2326" spans="1:50" x14ac:dyDescent="0.35">
      <c r="A2326" s="27" t="s">
        <v>146</v>
      </c>
      <c r="B2326" s="3" t="s">
        <v>244</v>
      </c>
      <c r="C2326" s="3" t="s">
        <v>336</v>
      </c>
      <c r="D2326" s="3" t="s">
        <v>167</v>
      </c>
      <c r="E2326" s="3">
        <v>0</v>
      </c>
      <c r="F2326" s="3">
        <v>0</v>
      </c>
      <c r="G2326" s="3"/>
      <c r="H2326" s="3">
        <v>0</v>
      </c>
      <c r="I2326" s="3"/>
      <c r="J2326" s="3"/>
      <c r="K2326" s="3">
        <v>0</v>
      </c>
      <c r="L2326" s="3">
        <v>0</v>
      </c>
      <c r="M2326" s="3">
        <v>0</v>
      </c>
      <c r="N2326" s="3">
        <v>0</v>
      </c>
      <c r="O2326" s="3">
        <v>0</v>
      </c>
      <c r="P2326" s="3"/>
      <c r="Q2326" s="3">
        <v>0</v>
      </c>
      <c r="R2326" s="3">
        <v>0</v>
      </c>
      <c r="S2326" s="3">
        <v>0</v>
      </c>
      <c r="T2326" s="3">
        <v>0</v>
      </c>
      <c r="U2326" s="3">
        <v>0</v>
      </c>
      <c r="V2326" s="3">
        <v>0</v>
      </c>
      <c r="W2326" s="3">
        <v>0</v>
      </c>
      <c r="X2326" s="3">
        <v>0</v>
      </c>
      <c r="Y2326" s="3">
        <v>0</v>
      </c>
      <c r="Z2326" s="3">
        <v>0</v>
      </c>
      <c r="AA2326" s="3">
        <v>0</v>
      </c>
      <c r="AB2326" s="3">
        <v>0</v>
      </c>
      <c r="AC2326" s="3">
        <v>0</v>
      </c>
      <c r="AD2326" s="3"/>
      <c r="AE2326" s="3">
        <v>0</v>
      </c>
      <c r="AF2326" s="3">
        <v>0</v>
      </c>
      <c r="AG2326" s="3"/>
      <c r="AH2326" s="3">
        <v>0</v>
      </c>
      <c r="AI2326" s="3">
        <v>0</v>
      </c>
      <c r="AJ2326" s="3"/>
      <c r="AK2326" s="3"/>
      <c r="AL2326" s="3"/>
      <c r="AM2326" s="3"/>
      <c r="AN2326" s="3">
        <v>0</v>
      </c>
      <c r="AO2326" s="3">
        <v>0</v>
      </c>
      <c r="AP2326" s="3">
        <v>0</v>
      </c>
      <c r="AQ2326" s="3">
        <v>0</v>
      </c>
      <c r="AR2326" s="3">
        <v>0</v>
      </c>
      <c r="AS2326" s="3">
        <v>0</v>
      </c>
      <c r="AT2326" s="3">
        <v>0</v>
      </c>
      <c r="AU2326" s="3">
        <v>0</v>
      </c>
      <c r="AV2326" s="3"/>
      <c r="AW2326" s="3"/>
      <c r="AX2326" s="10">
        <v>0</v>
      </c>
    </row>
    <row r="2327" spans="1:50" x14ac:dyDescent="0.35">
      <c r="A2327" s="27" t="s">
        <v>146</v>
      </c>
      <c r="B2327" s="3" t="s">
        <v>244</v>
      </c>
      <c r="C2327" s="3" t="s">
        <v>336</v>
      </c>
      <c r="D2327" s="3" t="s">
        <v>132</v>
      </c>
      <c r="E2327" s="3">
        <v>2</v>
      </c>
      <c r="F2327" s="3">
        <v>1</v>
      </c>
      <c r="G2327" s="3"/>
      <c r="H2327" s="3">
        <v>1</v>
      </c>
      <c r="I2327" s="3"/>
      <c r="J2327" s="3"/>
      <c r="K2327" s="3">
        <v>2</v>
      </c>
      <c r="L2327" s="3">
        <v>1</v>
      </c>
      <c r="M2327" s="3">
        <v>2</v>
      </c>
      <c r="N2327" s="3">
        <v>2</v>
      </c>
      <c r="O2327" s="3">
        <v>2</v>
      </c>
      <c r="P2327" s="3"/>
      <c r="Q2327" s="3">
        <v>1</v>
      </c>
      <c r="R2327" s="3">
        <v>3</v>
      </c>
      <c r="S2327" s="3">
        <v>4</v>
      </c>
      <c r="T2327" s="3">
        <v>4</v>
      </c>
      <c r="U2327" s="3">
        <v>6</v>
      </c>
      <c r="V2327" s="3">
        <v>2</v>
      </c>
      <c r="W2327" s="3">
        <v>4</v>
      </c>
      <c r="X2327" s="3">
        <v>3</v>
      </c>
      <c r="Y2327" s="3">
        <v>3</v>
      </c>
      <c r="Z2327" s="3">
        <v>3</v>
      </c>
      <c r="AA2327" s="3">
        <v>6</v>
      </c>
      <c r="AB2327" s="3">
        <v>2</v>
      </c>
      <c r="AC2327" s="3">
        <v>2</v>
      </c>
      <c r="AD2327" s="3"/>
      <c r="AE2327" s="3">
        <v>2</v>
      </c>
      <c r="AF2327" s="3">
        <v>2</v>
      </c>
      <c r="AG2327" s="3"/>
      <c r="AH2327" s="3">
        <v>1</v>
      </c>
      <c r="AI2327" s="3">
        <v>1</v>
      </c>
      <c r="AJ2327" s="3"/>
      <c r="AK2327" s="3"/>
      <c r="AL2327" s="3"/>
      <c r="AM2327" s="3"/>
      <c r="AN2327" s="3">
        <v>1</v>
      </c>
      <c r="AO2327" s="3">
        <v>4</v>
      </c>
      <c r="AP2327" s="3">
        <v>2</v>
      </c>
      <c r="AQ2327" s="3">
        <v>2</v>
      </c>
      <c r="AR2327" s="3">
        <v>1</v>
      </c>
      <c r="AS2327" s="3">
        <v>1</v>
      </c>
      <c r="AT2327" s="3">
        <v>1</v>
      </c>
      <c r="AU2327" s="3">
        <v>2</v>
      </c>
      <c r="AV2327" s="3"/>
      <c r="AW2327" s="3"/>
      <c r="AX2327" s="10">
        <v>1</v>
      </c>
    </row>
    <row r="2328" spans="1:50" x14ac:dyDescent="0.35">
      <c r="A2328" s="27" t="s">
        <v>146</v>
      </c>
      <c r="B2328" s="3" t="s">
        <v>244</v>
      </c>
      <c r="C2328" s="3" t="s">
        <v>337</v>
      </c>
      <c r="D2328" s="3" t="s">
        <v>162</v>
      </c>
      <c r="E2328" s="145">
        <v>6822.77</v>
      </c>
      <c r="F2328" s="145">
        <v>4165.29</v>
      </c>
      <c r="G2328" s="145">
        <v>4780.55</v>
      </c>
      <c r="H2328" s="145">
        <v>5156.66</v>
      </c>
      <c r="I2328" s="145">
        <v>6810.32</v>
      </c>
      <c r="J2328" s="145">
        <v>6435.96</v>
      </c>
      <c r="K2328" s="145">
        <v>4301.38</v>
      </c>
      <c r="L2328" s="145">
        <v>4049.3</v>
      </c>
      <c r="M2328" s="145">
        <v>6308.68</v>
      </c>
      <c r="N2328" s="145">
        <v>10737.88</v>
      </c>
      <c r="O2328" s="145">
        <v>7233.96</v>
      </c>
      <c r="P2328" s="145">
        <v>3938.25</v>
      </c>
      <c r="Q2328" s="145">
        <v>3629.34</v>
      </c>
      <c r="R2328" s="145">
        <v>3324.18</v>
      </c>
      <c r="S2328" s="145">
        <v>4872.6099999999997</v>
      </c>
      <c r="T2328" s="145">
        <v>5644.98</v>
      </c>
      <c r="U2328" s="145">
        <v>7153.56</v>
      </c>
      <c r="V2328" s="145">
        <v>3125.22</v>
      </c>
      <c r="W2328" s="145">
        <v>3642.35</v>
      </c>
      <c r="X2328" s="145">
        <v>1849.74</v>
      </c>
      <c r="Y2328" s="145">
        <v>2619.4</v>
      </c>
      <c r="Z2328" s="145">
        <v>5022.71</v>
      </c>
      <c r="AA2328" s="145">
        <v>5961.14</v>
      </c>
      <c r="AB2328" s="145">
        <v>4810.66</v>
      </c>
      <c r="AC2328" s="145">
        <v>3138.77</v>
      </c>
      <c r="AD2328" s="145">
        <v>2489.06</v>
      </c>
      <c r="AE2328" s="145">
        <v>4571.88</v>
      </c>
      <c r="AF2328" s="145">
        <v>4358.24</v>
      </c>
      <c r="AG2328" s="145">
        <v>2392.31</v>
      </c>
      <c r="AH2328" s="145">
        <v>2993.74</v>
      </c>
      <c r="AI2328" s="145">
        <v>2996.2</v>
      </c>
      <c r="AJ2328" s="145">
        <v>3300.27</v>
      </c>
      <c r="AK2328" s="145">
        <v>3825.75</v>
      </c>
      <c r="AL2328" s="145">
        <v>4042.06</v>
      </c>
      <c r="AM2328" s="145">
        <v>3854.84</v>
      </c>
      <c r="AN2328" s="145">
        <v>4216.7</v>
      </c>
      <c r="AO2328" s="145">
        <v>5308.43</v>
      </c>
      <c r="AP2328" s="145">
        <v>4491.7299999999996</v>
      </c>
      <c r="AQ2328" s="145">
        <v>3351.93</v>
      </c>
      <c r="AR2328" s="145">
        <v>2089.42</v>
      </c>
      <c r="AS2328" s="145">
        <v>2354.02</v>
      </c>
      <c r="AT2328" s="145">
        <v>2971.45</v>
      </c>
      <c r="AU2328" s="145">
        <v>3034.56</v>
      </c>
      <c r="AV2328" s="145">
        <v>3862.94</v>
      </c>
      <c r="AW2328" s="145">
        <v>2967.08</v>
      </c>
      <c r="AX2328" s="195">
        <v>3163.17</v>
      </c>
    </row>
    <row r="2329" spans="1:50" x14ac:dyDescent="0.35">
      <c r="A2329" s="27" t="s">
        <v>146</v>
      </c>
      <c r="B2329" s="3" t="s">
        <v>244</v>
      </c>
      <c r="C2329" s="3" t="s">
        <v>337</v>
      </c>
      <c r="D2329" s="3" t="s">
        <v>166</v>
      </c>
      <c r="E2329" s="145">
        <v>262.41000000000003</v>
      </c>
      <c r="F2329" s="145">
        <v>231.41</v>
      </c>
      <c r="G2329" s="145">
        <v>341.47</v>
      </c>
      <c r="H2329" s="145">
        <v>245.56</v>
      </c>
      <c r="I2329" s="145">
        <v>324.3</v>
      </c>
      <c r="J2329" s="145">
        <v>402.25</v>
      </c>
      <c r="K2329" s="145">
        <v>226.39</v>
      </c>
      <c r="L2329" s="145">
        <v>368.12</v>
      </c>
      <c r="M2329" s="145">
        <v>332.04</v>
      </c>
      <c r="N2329" s="145">
        <v>511.33</v>
      </c>
      <c r="O2329" s="145">
        <v>380.73</v>
      </c>
      <c r="P2329" s="145">
        <v>328.19</v>
      </c>
      <c r="Q2329" s="145">
        <v>302.45</v>
      </c>
      <c r="R2329" s="145">
        <v>221.61</v>
      </c>
      <c r="S2329" s="145">
        <v>348.04</v>
      </c>
      <c r="T2329" s="145">
        <v>313.61</v>
      </c>
      <c r="U2329" s="145">
        <v>325.16000000000003</v>
      </c>
      <c r="V2329" s="145">
        <v>223.23</v>
      </c>
      <c r="W2329" s="145">
        <v>280.18</v>
      </c>
      <c r="X2329" s="145">
        <v>168.16</v>
      </c>
      <c r="Y2329" s="145">
        <v>291.04000000000002</v>
      </c>
      <c r="Z2329" s="145">
        <v>279.04000000000002</v>
      </c>
      <c r="AA2329" s="145">
        <v>397.41</v>
      </c>
      <c r="AB2329" s="145">
        <v>343.62</v>
      </c>
      <c r="AC2329" s="145">
        <v>224.2</v>
      </c>
      <c r="AD2329" s="145">
        <v>276.56</v>
      </c>
      <c r="AE2329" s="145">
        <v>380.99</v>
      </c>
      <c r="AF2329" s="145">
        <v>335.25</v>
      </c>
      <c r="AG2329" s="145">
        <v>265.81</v>
      </c>
      <c r="AH2329" s="145">
        <v>249.48</v>
      </c>
      <c r="AI2329" s="145">
        <v>272.38</v>
      </c>
      <c r="AJ2329" s="145">
        <v>330.03</v>
      </c>
      <c r="AK2329" s="145">
        <v>347.8</v>
      </c>
      <c r="AL2329" s="145">
        <v>367.46</v>
      </c>
      <c r="AM2329" s="145">
        <v>481.86</v>
      </c>
      <c r="AN2329" s="145">
        <v>468.52</v>
      </c>
      <c r="AO2329" s="145">
        <v>482.58</v>
      </c>
      <c r="AP2329" s="145">
        <v>561.47</v>
      </c>
      <c r="AQ2329" s="145">
        <v>372.44</v>
      </c>
      <c r="AR2329" s="145">
        <v>522.36</v>
      </c>
      <c r="AS2329" s="145">
        <v>588.51</v>
      </c>
      <c r="AT2329" s="145">
        <v>330.16</v>
      </c>
      <c r="AU2329" s="145">
        <v>303.45999999999998</v>
      </c>
      <c r="AV2329" s="145">
        <v>386.29</v>
      </c>
      <c r="AW2329" s="145">
        <v>741.77</v>
      </c>
      <c r="AX2329" s="195">
        <v>527.20000000000005</v>
      </c>
    </row>
    <row r="2330" spans="1:50" x14ac:dyDescent="0.35">
      <c r="A2330" s="27" t="s">
        <v>146</v>
      </c>
      <c r="B2330" s="3" t="s">
        <v>244</v>
      </c>
      <c r="C2330" s="3" t="s">
        <v>337</v>
      </c>
      <c r="D2330" s="3" t="s">
        <v>327</v>
      </c>
      <c r="E2330" s="3">
        <v>139</v>
      </c>
      <c r="F2330" s="3">
        <v>100</v>
      </c>
      <c r="G2330" s="3">
        <v>109</v>
      </c>
      <c r="H2330" s="3">
        <v>125</v>
      </c>
      <c r="I2330" s="3">
        <v>127</v>
      </c>
      <c r="J2330" s="3">
        <v>119</v>
      </c>
      <c r="K2330" s="3">
        <v>69</v>
      </c>
      <c r="L2330" s="3">
        <v>59</v>
      </c>
      <c r="M2330" s="3">
        <v>106</v>
      </c>
      <c r="N2330" s="3">
        <v>154</v>
      </c>
      <c r="O2330" s="3">
        <v>116</v>
      </c>
      <c r="P2330" s="3">
        <v>79</v>
      </c>
      <c r="Q2330" s="3">
        <v>71</v>
      </c>
      <c r="R2330" s="3">
        <v>72</v>
      </c>
      <c r="S2330" s="3">
        <v>84</v>
      </c>
      <c r="T2330" s="3">
        <v>105</v>
      </c>
      <c r="U2330" s="3">
        <v>127</v>
      </c>
      <c r="V2330" s="3">
        <v>65</v>
      </c>
      <c r="W2330" s="3">
        <v>58</v>
      </c>
      <c r="X2330" s="3">
        <v>28</v>
      </c>
      <c r="Y2330" s="3">
        <v>49</v>
      </c>
      <c r="Z2330" s="3">
        <v>75</v>
      </c>
      <c r="AA2330" s="3">
        <v>103</v>
      </c>
      <c r="AB2330" s="3">
        <v>98</v>
      </c>
      <c r="AC2330" s="3">
        <v>56</v>
      </c>
      <c r="AD2330" s="3">
        <v>43</v>
      </c>
      <c r="AE2330" s="3">
        <v>60</v>
      </c>
      <c r="AF2330" s="3">
        <v>58</v>
      </c>
      <c r="AG2330" s="3">
        <v>27</v>
      </c>
      <c r="AH2330" s="3">
        <v>37</v>
      </c>
      <c r="AI2330" s="3">
        <v>33</v>
      </c>
      <c r="AJ2330" s="3">
        <v>43</v>
      </c>
      <c r="AK2330" s="3">
        <v>53</v>
      </c>
      <c r="AL2330" s="3">
        <v>58</v>
      </c>
      <c r="AM2330" s="3">
        <v>58</v>
      </c>
      <c r="AN2330" s="3">
        <v>56</v>
      </c>
      <c r="AO2330" s="3">
        <v>54</v>
      </c>
      <c r="AP2330" s="3">
        <v>42</v>
      </c>
      <c r="AQ2330" s="3">
        <v>41</v>
      </c>
      <c r="AR2330" s="3">
        <v>28</v>
      </c>
      <c r="AS2330" s="3">
        <v>29</v>
      </c>
      <c r="AT2330" s="3">
        <v>39</v>
      </c>
      <c r="AU2330" s="3">
        <v>44</v>
      </c>
      <c r="AV2330" s="3">
        <v>48</v>
      </c>
      <c r="AW2330" s="3">
        <v>39</v>
      </c>
      <c r="AX2330" s="10">
        <v>37</v>
      </c>
    </row>
    <row r="2331" spans="1:50" x14ac:dyDescent="0.35">
      <c r="A2331" s="27" t="s">
        <v>146</v>
      </c>
      <c r="B2331" s="3" t="s">
        <v>244</v>
      </c>
      <c r="C2331" s="3" t="s">
        <v>337</v>
      </c>
      <c r="D2331" s="3" t="s">
        <v>167</v>
      </c>
      <c r="E2331" s="4">
        <v>1058</v>
      </c>
      <c r="F2331" s="3">
        <v>594</v>
      </c>
      <c r="G2331" s="3">
        <v>567</v>
      </c>
      <c r="H2331" s="3">
        <v>844</v>
      </c>
      <c r="I2331" s="4">
        <v>1156</v>
      </c>
      <c r="J2331" s="3">
        <v>976</v>
      </c>
      <c r="K2331" s="4">
        <v>1004</v>
      </c>
      <c r="L2331" s="4">
        <v>1144</v>
      </c>
      <c r="M2331" s="4">
        <v>1450</v>
      </c>
      <c r="N2331" s="4">
        <v>2675</v>
      </c>
      <c r="O2331" s="4">
        <v>1668</v>
      </c>
      <c r="P2331" s="3">
        <v>627</v>
      </c>
      <c r="Q2331" s="3">
        <v>630</v>
      </c>
      <c r="R2331" s="3">
        <v>530</v>
      </c>
      <c r="S2331" s="4">
        <v>1132</v>
      </c>
      <c r="T2331" s="4">
        <v>1017</v>
      </c>
      <c r="U2331" s="4">
        <v>1450</v>
      </c>
      <c r="V2331" s="3">
        <v>557</v>
      </c>
      <c r="W2331" s="4">
        <v>1103</v>
      </c>
      <c r="X2331" s="3">
        <v>446</v>
      </c>
      <c r="Y2331" s="3">
        <v>408</v>
      </c>
      <c r="Z2331" s="4">
        <v>1172</v>
      </c>
      <c r="AA2331" s="4">
        <v>1158</v>
      </c>
      <c r="AB2331" s="3">
        <v>784</v>
      </c>
      <c r="AC2331" s="3">
        <v>568</v>
      </c>
      <c r="AD2331" s="3">
        <v>241</v>
      </c>
      <c r="AE2331" s="3">
        <v>656</v>
      </c>
      <c r="AF2331" s="4">
        <v>1361</v>
      </c>
      <c r="AG2331" s="3">
        <v>387</v>
      </c>
      <c r="AH2331" s="3">
        <v>730</v>
      </c>
      <c r="AI2331" s="3">
        <v>692</v>
      </c>
      <c r="AJ2331" s="3">
        <v>859</v>
      </c>
      <c r="AK2331" s="3">
        <v>729</v>
      </c>
      <c r="AL2331" s="3">
        <v>620</v>
      </c>
      <c r="AM2331" s="3">
        <v>614</v>
      </c>
      <c r="AN2331" s="4">
        <v>1178</v>
      </c>
      <c r="AO2331" s="4">
        <v>1242</v>
      </c>
      <c r="AP2331" s="4">
        <v>1042</v>
      </c>
      <c r="AQ2331" s="3">
        <v>854</v>
      </c>
      <c r="AR2331" s="3">
        <v>493</v>
      </c>
      <c r="AS2331" s="3">
        <v>584</v>
      </c>
      <c r="AT2331" s="3">
        <v>735</v>
      </c>
      <c r="AU2331" s="3">
        <v>746</v>
      </c>
      <c r="AV2331" s="3">
        <v>877</v>
      </c>
      <c r="AW2331" s="3">
        <v>603</v>
      </c>
      <c r="AX2331" s="10">
        <v>667</v>
      </c>
    </row>
    <row r="2332" spans="1:50" x14ac:dyDescent="0.35">
      <c r="A2332" s="27" t="s">
        <v>146</v>
      </c>
      <c r="B2332" s="3" t="s">
        <v>244</v>
      </c>
      <c r="C2332" s="3" t="s">
        <v>337</v>
      </c>
      <c r="D2332" s="3" t="s">
        <v>132</v>
      </c>
      <c r="E2332" s="3">
        <v>26</v>
      </c>
      <c r="F2332" s="3">
        <v>18</v>
      </c>
      <c r="G2332" s="3">
        <v>14</v>
      </c>
      <c r="H2332" s="3">
        <v>21</v>
      </c>
      <c r="I2332" s="3">
        <v>21</v>
      </c>
      <c r="J2332" s="3">
        <v>16</v>
      </c>
      <c r="K2332" s="3">
        <v>19</v>
      </c>
      <c r="L2332" s="3">
        <v>11</v>
      </c>
      <c r="M2332" s="3">
        <v>19</v>
      </c>
      <c r="N2332" s="3">
        <v>21</v>
      </c>
      <c r="O2332" s="3">
        <v>19</v>
      </c>
      <c r="P2332" s="3">
        <v>12</v>
      </c>
      <c r="Q2332" s="3">
        <v>12</v>
      </c>
      <c r="R2332" s="3">
        <v>15</v>
      </c>
      <c r="S2332" s="3">
        <v>14</v>
      </c>
      <c r="T2332" s="3">
        <v>18</v>
      </c>
      <c r="U2332" s="3">
        <v>22</v>
      </c>
      <c r="V2332" s="3">
        <v>14</v>
      </c>
      <c r="W2332" s="3">
        <v>13</v>
      </c>
      <c r="X2332" s="3">
        <v>11</v>
      </c>
      <c r="Y2332" s="3">
        <v>9</v>
      </c>
      <c r="Z2332" s="3">
        <v>18</v>
      </c>
      <c r="AA2332" s="3">
        <v>15</v>
      </c>
      <c r="AB2332" s="3">
        <v>14</v>
      </c>
      <c r="AC2332" s="3">
        <v>14</v>
      </c>
      <c r="AD2332" s="3">
        <v>9</v>
      </c>
      <c r="AE2332" s="3">
        <v>12</v>
      </c>
      <c r="AF2332" s="3">
        <v>13</v>
      </c>
      <c r="AG2332" s="3">
        <v>9</v>
      </c>
      <c r="AH2332" s="3">
        <v>12</v>
      </c>
      <c r="AI2332" s="3">
        <v>11</v>
      </c>
      <c r="AJ2332" s="3">
        <v>10</v>
      </c>
      <c r="AK2332" s="3">
        <v>11</v>
      </c>
      <c r="AL2332" s="3">
        <v>11</v>
      </c>
      <c r="AM2332" s="3">
        <v>8</v>
      </c>
      <c r="AN2332" s="3">
        <v>9</v>
      </c>
      <c r="AO2332" s="3">
        <v>11</v>
      </c>
      <c r="AP2332" s="3">
        <v>8</v>
      </c>
      <c r="AQ2332" s="3">
        <v>9</v>
      </c>
      <c r="AR2332" s="3">
        <v>4</v>
      </c>
      <c r="AS2332" s="3">
        <v>4</v>
      </c>
      <c r="AT2332" s="3">
        <v>9</v>
      </c>
      <c r="AU2332" s="3">
        <v>10</v>
      </c>
      <c r="AV2332" s="3">
        <v>10</v>
      </c>
      <c r="AW2332" s="3">
        <v>4</v>
      </c>
      <c r="AX2332" s="10">
        <v>6</v>
      </c>
    </row>
    <row r="2333" spans="1:50" x14ac:dyDescent="0.35">
      <c r="A2333" s="27" t="s">
        <v>146</v>
      </c>
      <c r="B2333" s="3" t="s">
        <v>244</v>
      </c>
      <c r="C2333" s="3" t="s">
        <v>338</v>
      </c>
      <c r="D2333" s="3" t="s">
        <v>162</v>
      </c>
      <c r="E2333" s="145"/>
      <c r="F2333" s="145"/>
      <c r="G2333" s="145"/>
      <c r="H2333" s="145"/>
      <c r="I2333" s="145"/>
      <c r="J2333" s="145"/>
      <c r="K2333" s="145"/>
      <c r="L2333" s="145"/>
      <c r="M2333" s="145"/>
      <c r="N2333" s="145"/>
      <c r="O2333" s="145"/>
      <c r="P2333" s="145"/>
      <c r="Q2333" s="145">
        <v>4.76</v>
      </c>
      <c r="R2333" s="145"/>
      <c r="S2333" s="145"/>
      <c r="T2333" s="145"/>
      <c r="U2333" s="145"/>
      <c r="V2333" s="145"/>
      <c r="W2333" s="145"/>
      <c r="X2333" s="145"/>
      <c r="Y2333" s="145"/>
      <c r="Z2333" s="145"/>
      <c r="AA2333" s="145"/>
      <c r="AB2333" s="145"/>
      <c r="AC2333" s="145"/>
      <c r="AD2333" s="145">
        <v>200</v>
      </c>
      <c r="AE2333" s="145">
        <v>225</v>
      </c>
      <c r="AF2333" s="145">
        <v>0</v>
      </c>
      <c r="AG2333" s="145">
        <v>75</v>
      </c>
      <c r="AH2333" s="145">
        <v>75</v>
      </c>
      <c r="AI2333" s="145">
        <v>75</v>
      </c>
      <c r="AJ2333" s="145">
        <v>350</v>
      </c>
      <c r="AK2333" s="145">
        <v>400</v>
      </c>
      <c r="AL2333" s="145">
        <v>350</v>
      </c>
      <c r="AM2333" s="145">
        <v>25</v>
      </c>
      <c r="AN2333" s="145">
        <v>100</v>
      </c>
      <c r="AO2333" s="145">
        <v>100</v>
      </c>
      <c r="AP2333" s="145"/>
      <c r="AQ2333" s="145"/>
      <c r="AR2333" s="145"/>
      <c r="AS2333" s="145"/>
      <c r="AT2333" s="145"/>
      <c r="AU2333" s="145">
        <v>100</v>
      </c>
      <c r="AV2333" s="145">
        <v>173.2</v>
      </c>
      <c r="AW2333" s="145"/>
      <c r="AX2333" s="195"/>
    </row>
    <row r="2334" spans="1:50" x14ac:dyDescent="0.35">
      <c r="A2334" s="27" t="s">
        <v>146</v>
      </c>
      <c r="B2334" s="3" t="s">
        <v>244</v>
      </c>
      <c r="C2334" s="3" t="s">
        <v>338</v>
      </c>
      <c r="D2334" s="3" t="s">
        <v>166</v>
      </c>
      <c r="E2334" s="145"/>
      <c r="F2334" s="145"/>
      <c r="G2334" s="145"/>
      <c r="H2334" s="145"/>
      <c r="I2334" s="145"/>
      <c r="J2334" s="145"/>
      <c r="K2334" s="145"/>
      <c r="L2334" s="145"/>
      <c r="M2334" s="145"/>
      <c r="N2334" s="145"/>
      <c r="O2334" s="145"/>
      <c r="P2334" s="145"/>
      <c r="Q2334" s="145">
        <v>4.76</v>
      </c>
      <c r="R2334" s="145"/>
      <c r="S2334" s="145"/>
      <c r="T2334" s="145"/>
      <c r="U2334" s="145"/>
      <c r="V2334" s="145"/>
      <c r="W2334" s="145"/>
      <c r="X2334" s="145"/>
      <c r="Y2334" s="145"/>
      <c r="Z2334" s="145"/>
      <c r="AA2334" s="145"/>
      <c r="AB2334" s="145"/>
      <c r="AC2334" s="145"/>
      <c r="AD2334" s="145">
        <v>40</v>
      </c>
      <c r="AE2334" s="145">
        <v>45</v>
      </c>
      <c r="AF2334" s="145">
        <v>0</v>
      </c>
      <c r="AG2334" s="145">
        <v>75</v>
      </c>
      <c r="AH2334" s="145">
        <v>37.5</v>
      </c>
      <c r="AI2334" s="145">
        <v>75</v>
      </c>
      <c r="AJ2334" s="145">
        <v>350</v>
      </c>
      <c r="AK2334" s="145">
        <v>133.33000000000001</v>
      </c>
      <c r="AL2334" s="145">
        <v>175</v>
      </c>
      <c r="AM2334" s="145">
        <v>25</v>
      </c>
      <c r="AN2334" s="145">
        <v>50</v>
      </c>
      <c r="AO2334" s="145">
        <v>33.33</v>
      </c>
      <c r="AP2334" s="145"/>
      <c r="AQ2334" s="145"/>
      <c r="AR2334" s="145"/>
      <c r="AS2334" s="145"/>
      <c r="AT2334" s="145"/>
      <c r="AU2334" s="145">
        <v>50</v>
      </c>
      <c r="AV2334" s="145">
        <v>86.6</v>
      </c>
      <c r="AW2334" s="145"/>
      <c r="AX2334" s="195"/>
    </row>
    <row r="2335" spans="1:50" x14ac:dyDescent="0.35">
      <c r="A2335" s="27" t="s">
        <v>146</v>
      </c>
      <c r="B2335" s="3" t="s">
        <v>244</v>
      </c>
      <c r="C2335" s="3" t="s">
        <v>338</v>
      </c>
      <c r="D2335" s="3" t="s">
        <v>327</v>
      </c>
      <c r="E2335" s="3"/>
      <c r="F2335" s="3"/>
      <c r="G2335" s="3"/>
      <c r="H2335" s="3"/>
      <c r="I2335" s="3"/>
      <c r="J2335" s="3"/>
      <c r="K2335" s="3"/>
      <c r="L2335" s="3"/>
      <c r="M2335" s="3"/>
      <c r="N2335" s="3"/>
      <c r="O2335" s="3"/>
      <c r="P2335" s="3"/>
      <c r="Q2335" s="3">
        <v>0</v>
      </c>
      <c r="R2335" s="3"/>
      <c r="S2335" s="3"/>
      <c r="T2335" s="3"/>
      <c r="U2335" s="3"/>
      <c r="V2335" s="3"/>
      <c r="W2335" s="3"/>
      <c r="X2335" s="3"/>
      <c r="Y2335" s="3"/>
      <c r="Z2335" s="3"/>
      <c r="AA2335" s="3"/>
      <c r="AB2335" s="3"/>
      <c r="AC2335" s="3"/>
      <c r="AD2335" s="3">
        <v>0</v>
      </c>
      <c r="AE2335" s="3">
        <v>0</v>
      </c>
      <c r="AF2335" s="3">
        <v>0</v>
      </c>
      <c r="AG2335" s="3">
        <v>0</v>
      </c>
      <c r="AH2335" s="3">
        <v>0</v>
      </c>
      <c r="AI2335" s="3">
        <v>0</v>
      </c>
      <c r="AJ2335" s="3">
        <v>0</v>
      </c>
      <c r="AK2335" s="3">
        <v>0</v>
      </c>
      <c r="AL2335" s="3">
        <v>0</v>
      </c>
      <c r="AM2335" s="3">
        <v>0</v>
      </c>
      <c r="AN2335" s="3">
        <v>0</v>
      </c>
      <c r="AO2335" s="3">
        <v>0</v>
      </c>
      <c r="AP2335" s="3"/>
      <c r="AQ2335" s="3"/>
      <c r="AR2335" s="3"/>
      <c r="AS2335" s="3"/>
      <c r="AT2335" s="3"/>
      <c r="AU2335" s="3">
        <v>0</v>
      </c>
      <c r="AV2335" s="3">
        <v>0</v>
      </c>
      <c r="AW2335" s="3"/>
      <c r="AX2335" s="10"/>
    </row>
    <row r="2336" spans="1:50" x14ac:dyDescent="0.35">
      <c r="A2336" s="27" t="s">
        <v>146</v>
      </c>
      <c r="B2336" s="3" t="s">
        <v>244</v>
      </c>
      <c r="C2336" s="3" t="s">
        <v>338</v>
      </c>
      <c r="D2336" s="3" t="s">
        <v>167</v>
      </c>
      <c r="E2336" s="3"/>
      <c r="F2336" s="3"/>
      <c r="G2336" s="3"/>
      <c r="H2336" s="3"/>
      <c r="I2336" s="3"/>
      <c r="J2336" s="3"/>
      <c r="K2336" s="3"/>
      <c r="L2336" s="3"/>
      <c r="M2336" s="3"/>
      <c r="N2336" s="3"/>
      <c r="O2336" s="3"/>
      <c r="P2336" s="3"/>
      <c r="Q2336" s="3">
        <v>0</v>
      </c>
      <c r="R2336" s="3"/>
      <c r="S2336" s="3"/>
      <c r="T2336" s="3"/>
      <c r="U2336" s="3"/>
      <c r="V2336" s="3"/>
      <c r="W2336" s="3"/>
      <c r="X2336" s="3"/>
      <c r="Y2336" s="3"/>
      <c r="Z2336" s="3"/>
      <c r="AA2336" s="3"/>
      <c r="AB2336" s="3"/>
      <c r="AC2336" s="3"/>
      <c r="AD2336" s="3">
        <v>0</v>
      </c>
      <c r="AE2336" s="3">
        <v>0</v>
      </c>
      <c r="AF2336" s="3">
        <v>0</v>
      </c>
      <c r="AG2336" s="3">
        <v>0</v>
      </c>
      <c r="AH2336" s="3">
        <v>0</v>
      </c>
      <c r="AI2336" s="3">
        <v>0</v>
      </c>
      <c r="AJ2336" s="3">
        <v>0</v>
      </c>
      <c r="AK2336" s="3">
        <v>0</v>
      </c>
      <c r="AL2336" s="3">
        <v>0</v>
      </c>
      <c r="AM2336" s="3">
        <v>0</v>
      </c>
      <c r="AN2336" s="3">
        <v>0</v>
      </c>
      <c r="AO2336" s="3">
        <v>0</v>
      </c>
      <c r="AP2336" s="3"/>
      <c r="AQ2336" s="3"/>
      <c r="AR2336" s="3"/>
      <c r="AS2336" s="3"/>
      <c r="AT2336" s="3"/>
      <c r="AU2336" s="3">
        <v>0</v>
      </c>
      <c r="AV2336" s="3">
        <v>0</v>
      </c>
      <c r="AW2336" s="3"/>
      <c r="AX2336" s="10"/>
    </row>
    <row r="2337" spans="1:50" x14ac:dyDescent="0.35">
      <c r="A2337" s="27" t="s">
        <v>146</v>
      </c>
      <c r="B2337" s="3" t="s">
        <v>244</v>
      </c>
      <c r="C2337" s="3" t="s">
        <v>338</v>
      </c>
      <c r="D2337" s="3" t="s">
        <v>132</v>
      </c>
      <c r="E2337" s="3"/>
      <c r="F2337" s="3"/>
      <c r="G2337" s="3"/>
      <c r="H2337" s="3"/>
      <c r="I2337" s="3"/>
      <c r="J2337" s="3"/>
      <c r="K2337" s="3"/>
      <c r="L2337" s="3"/>
      <c r="M2337" s="3"/>
      <c r="N2337" s="3"/>
      <c r="O2337" s="3"/>
      <c r="P2337" s="3"/>
      <c r="Q2337" s="3">
        <v>1</v>
      </c>
      <c r="R2337" s="3"/>
      <c r="S2337" s="3"/>
      <c r="T2337" s="3"/>
      <c r="U2337" s="3"/>
      <c r="V2337" s="3"/>
      <c r="W2337" s="3"/>
      <c r="X2337" s="3"/>
      <c r="Y2337" s="3"/>
      <c r="Z2337" s="3"/>
      <c r="AA2337" s="3"/>
      <c r="AB2337" s="3"/>
      <c r="AC2337" s="3"/>
      <c r="AD2337" s="3">
        <v>5</v>
      </c>
      <c r="AE2337" s="3">
        <v>5</v>
      </c>
      <c r="AF2337" s="3">
        <v>2</v>
      </c>
      <c r="AG2337" s="3">
        <v>1</v>
      </c>
      <c r="AH2337" s="3">
        <v>2</v>
      </c>
      <c r="AI2337" s="3">
        <v>1</v>
      </c>
      <c r="AJ2337" s="3">
        <v>1</v>
      </c>
      <c r="AK2337" s="3">
        <v>3</v>
      </c>
      <c r="AL2337" s="3">
        <v>2</v>
      </c>
      <c r="AM2337" s="3">
        <v>1</v>
      </c>
      <c r="AN2337" s="3">
        <v>2</v>
      </c>
      <c r="AO2337" s="3">
        <v>3</v>
      </c>
      <c r="AP2337" s="3"/>
      <c r="AQ2337" s="3"/>
      <c r="AR2337" s="3"/>
      <c r="AS2337" s="3"/>
      <c r="AT2337" s="3"/>
      <c r="AU2337" s="3">
        <v>2</v>
      </c>
      <c r="AV2337" s="3">
        <v>2</v>
      </c>
      <c r="AW2337" s="3"/>
      <c r="AX2337" s="10"/>
    </row>
    <row r="2338" spans="1:50" x14ac:dyDescent="0.35">
      <c r="A2338" s="27" t="s">
        <v>146</v>
      </c>
      <c r="B2338" s="3" t="s">
        <v>244</v>
      </c>
      <c r="C2338" s="3" t="s">
        <v>339</v>
      </c>
      <c r="D2338" s="3" t="s">
        <v>162</v>
      </c>
      <c r="E2338" s="145">
        <v>20843.939999999999</v>
      </c>
      <c r="F2338" s="145">
        <v>15883.8</v>
      </c>
      <c r="G2338" s="145">
        <v>24149.72</v>
      </c>
      <c r="H2338" s="145">
        <v>17544.36</v>
      </c>
      <c r="I2338" s="145">
        <v>14129.34</v>
      </c>
      <c r="J2338" s="145">
        <v>21367.43</v>
      </c>
      <c r="K2338" s="145">
        <v>24530.84</v>
      </c>
      <c r="L2338" s="145">
        <v>31240.39</v>
      </c>
      <c r="M2338" s="145">
        <v>24657.73</v>
      </c>
      <c r="N2338" s="145">
        <v>29934.22</v>
      </c>
      <c r="O2338" s="145">
        <v>30806</v>
      </c>
      <c r="P2338" s="145">
        <v>26414.05</v>
      </c>
      <c r="Q2338" s="145">
        <v>30235.15</v>
      </c>
      <c r="R2338" s="145">
        <v>25994.23</v>
      </c>
      <c r="S2338" s="145">
        <v>33160.839999999997</v>
      </c>
      <c r="T2338" s="145">
        <v>31028.080000000002</v>
      </c>
      <c r="U2338" s="145">
        <v>33749.94</v>
      </c>
      <c r="V2338" s="145">
        <v>28356.85</v>
      </c>
      <c r="W2338" s="145">
        <v>26347.86</v>
      </c>
      <c r="X2338" s="145">
        <v>27400.639999999999</v>
      </c>
      <c r="Y2338" s="145">
        <v>21850.73</v>
      </c>
      <c r="Z2338" s="145">
        <v>27126.75</v>
      </c>
      <c r="AA2338" s="145">
        <v>25527.5</v>
      </c>
      <c r="AB2338" s="145">
        <v>23848.98</v>
      </c>
      <c r="AC2338" s="145">
        <v>24708.97</v>
      </c>
      <c r="AD2338" s="145">
        <v>30326.35</v>
      </c>
      <c r="AE2338" s="145">
        <v>27361.1</v>
      </c>
      <c r="AF2338" s="145">
        <v>23499.01</v>
      </c>
      <c r="AG2338" s="145">
        <v>28878.799999999999</v>
      </c>
      <c r="AH2338" s="145">
        <v>37363.79</v>
      </c>
      <c r="AI2338" s="145">
        <v>31671.74</v>
      </c>
      <c r="AJ2338" s="145">
        <v>32051.97</v>
      </c>
      <c r="AK2338" s="145">
        <v>35480.870000000003</v>
      </c>
      <c r="AL2338" s="145">
        <v>38165.15</v>
      </c>
      <c r="AM2338" s="145">
        <v>29066.09</v>
      </c>
      <c r="AN2338" s="145">
        <v>26112.98</v>
      </c>
      <c r="AO2338" s="145">
        <v>30691.22</v>
      </c>
      <c r="AP2338" s="145">
        <v>28665.040000000001</v>
      </c>
      <c r="AQ2338" s="145">
        <v>21249.72</v>
      </c>
      <c r="AR2338" s="145">
        <v>8554.1</v>
      </c>
      <c r="AS2338" s="145">
        <v>9442.94</v>
      </c>
      <c r="AT2338" s="145">
        <v>14811.64</v>
      </c>
      <c r="AU2338" s="145">
        <v>13490.86</v>
      </c>
      <c r="AV2338" s="145">
        <v>11107.42</v>
      </c>
      <c r="AW2338" s="145">
        <v>15987.02</v>
      </c>
      <c r="AX2338" s="195">
        <v>5337.06</v>
      </c>
    </row>
    <row r="2339" spans="1:50" x14ac:dyDescent="0.35">
      <c r="A2339" s="27" t="s">
        <v>146</v>
      </c>
      <c r="B2339" s="3" t="s">
        <v>244</v>
      </c>
      <c r="C2339" s="3" t="s">
        <v>339</v>
      </c>
      <c r="D2339" s="3" t="s">
        <v>166</v>
      </c>
      <c r="E2339" s="145">
        <v>548.52</v>
      </c>
      <c r="F2339" s="145">
        <v>441.22</v>
      </c>
      <c r="G2339" s="145">
        <v>652.70000000000005</v>
      </c>
      <c r="H2339" s="145">
        <v>565.95000000000005</v>
      </c>
      <c r="I2339" s="145">
        <v>392.48</v>
      </c>
      <c r="J2339" s="145">
        <v>454.63</v>
      </c>
      <c r="K2339" s="145">
        <v>500.63</v>
      </c>
      <c r="L2339" s="145">
        <v>612.55999999999995</v>
      </c>
      <c r="M2339" s="145">
        <v>465.24</v>
      </c>
      <c r="N2339" s="145">
        <v>575.66</v>
      </c>
      <c r="O2339" s="145">
        <v>592.41999999999996</v>
      </c>
      <c r="P2339" s="145">
        <v>539.05999999999995</v>
      </c>
      <c r="Q2339" s="145">
        <v>629.9</v>
      </c>
      <c r="R2339" s="145">
        <v>577.65</v>
      </c>
      <c r="S2339" s="145">
        <v>753.66</v>
      </c>
      <c r="T2339" s="145">
        <v>633.23</v>
      </c>
      <c r="U2339" s="145">
        <v>733.69</v>
      </c>
      <c r="V2339" s="145">
        <v>556.02</v>
      </c>
      <c r="W2339" s="145">
        <v>642.63</v>
      </c>
      <c r="X2339" s="145">
        <v>582.99</v>
      </c>
      <c r="Y2339" s="145">
        <v>532.94000000000005</v>
      </c>
      <c r="Z2339" s="145">
        <v>521.66999999999996</v>
      </c>
      <c r="AA2339" s="145">
        <v>500.54</v>
      </c>
      <c r="AB2339" s="145">
        <v>496.85</v>
      </c>
      <c r="AC2339" s="145">
        <v>475.17</v>
      </c>
      <c r="AD2339" s="145">
        <v>645.24</v>
      </c>
      <c r="AE2339" s="145">
        <v>536.49</v>
      </c>
      <c r="AF2339" s="145">
        <v>499.98</v>
      </c>
      <c r="AG2339" s="145">
        <v>566.25</v>
      </c>
      <c r="AH2339" s="145">
        <v>655.51</v>
      </c>
      <c r="AI2339" s="145">
        <v>575.85</v>
      </c>
      <c r="AJ2339" s="145">
        <v>562.32000000000005</v>
      </c>
      <c r="AK2339" s="145">
        <v>601.37</v>
      </c>
      <c r="AL2339" s="145">
        <v>658.02</v>
      </c>
      <c r="AM2339" s="145">
        <v>581.32000000000005</v>
      </c>
      <c r="AN2339" s="145">
        <v>492.7</v>
      </c>
      <c r="AO2339" s="145">
        <v>613.82000000000005</v>
      </c>
      <c r="AP2339" s="145">
        <v>562.05999999999995</v>
      </c>
      <c r="AQ2339" s="145">
        <v>452.12</v>
      </c>
      <c r="AR2339" s="145">
        <v>450.22</v>
      </c>
      <c r="AS2339" s="145">
        <v>337.25</v>
      </c>
      <c r="AT2339" s="145">
        <v>528.99</v>
      </c>
      <c r="AU2339" s="145">
        <v>396.79</v>
      </c>
      <c r="AV2339" s="145">
        <v>370.25</v>
      </c>
      <c r="AW2339" s="145">
        <v>470.21</v>
      </c>
      <c r="AX2339" s="195">
        <v>205.27</v>
      </c>
    </row>
    <row r="2340" spans="1:50" x14ac:dyDescent="0.35">
      <c r="A2340" s="27" t="s">
        <v>146</v>
      </c>
      <c r="B2340" s="3" t="s">
        <v>244</v>
      </c>
      <c r="C2340" s="3" t="s">
        <v>339</v>
      </c>
      <c r="D2340" s="3" t="s">
        <v>327</v>
      </c>
      <c r="E2340" s="3">
        <v>424</v>
      </c>
      <c r="F2340" s="3">
        <v>312</v>
      </c>
      <c r="G2340" s="3">
        <v>414</v>
      </c>
      <c r="H2340" s="3">
        <v>316</v>
      </c>
      <c r="I2340" s="3">
        <v>294</v>
      </c>
      <c r="J2340" s="3">
        <v>316</v>
      </c>
      <c r="K2340" s="3">
        <v>408</v>
      </c>
      <c r="L2340" s="3">
        <v>510</v>
      </c>
      <c r="M2340" s="3">
        <v>380</v>
      </c>
      <c r="N2340" s="3">
        <v>487</v>
      </c>
      <c r="O2340" s="3">
        <v>517</v>
      </c>
      <c r="P2340" s="3">
        <v>436</v>
      </c>
      <c r="Q2340" s="3">
        <v>440</v>
      </c>
      <c r="R2340" s="3">
        <v>414</v>
      </c>
      <c r="S2340" s="3">
        <v>479</v>
      </c>
      <c r="T2340" s="3">
        <v>467</v>
      </c>
      <c r="U2340" s="3">
        <v>476</v>
      </c>
      <c r="V2340" s="3">
        <v>456</v>
      </c>
      <c r="W2340" s="3">
        <v>420</v>
      </c>
      <c r="X2340" s="3">
        <v>405</v>
      </c>
      <c r="Y2340" s="3">
        <v>283</v>
      </c>
      <c r="Z2340" s="3">
        <v>374</v>
      </c>
      <c r="AA2340" s="3">
        <v>374</v>
      </c>
      <c r="AB2340" s="3">
        <v>393</v>
      </c>
      <c r="AC2340" s="3">
        <v>338</v>
      </c>
      <c r="AD2340" s="3">
        <v>412</v>
      </c>
      <c r="AE2340" s="3">
        <v>477</v>
      </c>
      <c r="AF2340" s="3">
        <v>535</v>
      </c>
      <c r="AG2340" s="3">
        <v>657</v>
      </c>
      <c r="AH2340" s="3">
        <v>611</v>
      </c>
      <c r="AI2340" s="3">
        <v>588</v>
      </c>
      <c r="AJ2340" s="3">
        <v>596</v>
      </c>
      <c r="AK2340" s="3">
        <v>777</v>
      </c>
      <c r="AL2340" s="3">
        <v>745</v>
      </c>
      <c r="AM2340" s="3">
        <v>580</v>
      </c>
      <c r="AN2340" s="3">
        <v>486</v>
      </c>
      <c r="AO2340" s="3">
        <v>599</v>
      </c>
      <c r="AP2340" s="3">
        <v>552</v>
      </c>
      <c r="AQ2340" s="3">
        <v>410</v>
      </c>
      <c r="AR2340" s="3">
        <v>49</v>
      </c>
      <c r="AS2340" s="3">
        <v>53</v>
      </c>
      <c r="AT2340" s="3">
        <v>77</v>
      </c>
      <c r="AU2340" s="3">
        <v>88</v>
      </c>
      <c r="AV2340" s="3">
        <v>287</v>
      </c>
      <c r="AW2340" s="3">
        <v>96</v>
      </c>
      <c r="AX2340" s="10">
        <v>49</v>
      </c>
    </row>
    <row r="2341" spans="1:50" x14ac:dyDescent="0.35">
      <c r="A2341" s="27" t="s">
        <v>146</v>
      </c>
      <c r="B2341" s="3" t="s">
        <v>244</v>
      </c>
      <c r="C2341" s="3" t="s">
        <v>339</v>
      </c>
      <c r="D2341" s="3" t="s">
        <v>167</v>
      </c>
      <c r="E2341" s="4">
        <v>1843</v>
      </c>
      <c r="F2341" s="4">
        <v>1200</v>
      </c>
      <c r="G2341" s="4">
        <v>3138</v>
      </c>
      <c r="H2341" s="4">
        <v>2297</v>
      </c>
      <c r="I2341" s="4">
        <v>2777</v>
      </c>
      <c r="J2341" s="4">
        <v>3789</v>
      </c>
      <c r="K2341" s="4">
        <v>5026</v>
      </c>
      <c r="L2341" s="4">
        <v>6193</v>
      </c>
      <c r="M2341" s="4">
        <v>5140</v>
      </c>
      <c r="N2341" s="4">
        <v>7829</v>
      </c>
      <c r="O2341" s="4">
        <v>7700</v>
      </c>
      <c r="P2341" s="4">
        <v>5698</v>
      </c>
      <c r="Q2341" s="4">
        <v>7672</v>
      </c>
      <c r="R2341" s="4">
        <v>6862</v>
      </c>
      <c r="S2341" s="4">
        <v>9157</v>
      </c>
      <c r="T2341" s="4">
        <v>6175</v>
      </c>
      <c r="U2341" s="4">
        <v>6535</v>
      </c>
      <c r="V2341" s="4">
        <v>4230</v>
      </c>
      <c r="W2341" s="4">
        <v>5067</v>
      </c>
      <c r="X2341" s="4">
        <v>5299</v>
      </c>
      <c r="Y2341" s="4">
        <v>4329</v>
      </c>
      <c r="Z2341" s="4">
        <v>6959</v>
      </c>
      <c r="AA2341" s="4">
        <v>5888</v>
      </c>
      <c r="AB2341" s="4">
        <v>6398</v>
      </c>
      <c r="AC2341" s="4">
        <v>6278</v>
      </c>
      <c r="AD2341" s="4">
        <v>8488</v>
      </c>
      <c r="AE2341" s="4">
        <v>8061</v>
      </c>
      <c r="AF2341" s="4">
        <v>6205</v>
      </c>
      <c r="AG2341" s="4">
        <v>7878</v>
      </c>
      <c r="AH2341" s="4">
        <v>9241</v>
      </c>
      <c r="AI2341" s="4">
        <v>7191</v>
      </c>
      <c r="AJ2341" s="4">
        <v>8557</v>
      </c>
      <c r="AK2341" s="4">
        <v>8677</v>
      </c>
      <c r="AL2341" s="4">
        <v>9157</v>
      </c>
      <c r="AM2341" s="4">
        <v>7125</v>
      </c>
      <c r="AN2341" s="4">
        <v>6759</v>
      </c>
      <c r="AO2341" s="4">
        <v>8124</v>
      </c>
      <c r="AP2341" s="4">
        <v>8071</v>
      </c>
      <c r="AQ2341" s="4">
        <v>5874</v>
      </c>
      <c r="AR2341" s="4">
        <v>1640</v>
      </c>
      <c r="AS2341" s="4">
        <v>2040</v>
      </c>
      <c r="AT2341" s="4">
        <v>3334</v>
      </c>
      <c r="AU2341" s="4">
        <v>3536</v>
      </c>
      <c r="AV2341" s="4">
        <v>3112</v>
      </c>
      <c r="AW2341" s="4">
        <v>3948</v>
      </c>
      <c r="AX2341" s="16">
        <v>1449</v>
      </c>
    </row>
    <row r="2342" spans="1:50" x14ac:dyDescent="0.35">
      <c r="A2342" s="27" t="s">
        <v>146</v>
      </c>
      <c r="B2342" s="3" t="s">
        <v>244</v>
      </c>
      <c r="C2342" s="3" t="s">
        <v>339</v>
      </c>
      <c r="D2342" s="3" t="s">
        <v>132</v>
      </c>
      <c r="E2342" s="3">
        <v>38</v>
      </c>
      <c r="F2342" s="3">
        <v>36</v>
      </c>
      <c r="G2342" s="3">
        <v>37</v>
      </c>
      <c r="H2342" s="3">
        <v>31</v>
      </c>
      <c r="I2342" s="3">
        <v>36</v>
      </c>
      <c r="J2342" s="3">
        <v>47</v>
      </c>
      <c r="K2342" s="3">
        <v>49</v>
      </c>
      <c r="L2342" s="3">
        <v>51</v>
      </c>
      <c r="M2342" s="3">
        <v>53</v>
      </c>
      <c r="N2342" s="3">
        <v>52</v>
      </c>
      <c r="O2342" s="3">
        <v>52</v>
      </c>
      <c r="P2342" s="3">
        <v>49</v>
      </c>
      <c r="Q2342" s="3">
        <v>48</v>
      </c>
      <c r="R2342" s="3">
        <v>45</v>
      </c>
      <c r="S2342" s="3">
        <v>44</v>
      </c>
      <c r="T2342" s="3">
        <v>49</v>
      </c>
      <c r="U2342" s="3">
        <v>46</v>
      </c>
      <c r="V2342" s="3">
        <v>51</v>
      </c>
      <c r="W2342" s="3">
        <v>41</v>
      </c>
      <c r="X2342" s="3">
        <v>47</v>
      </c>
      <c r="Y2342" s="3">
        <v>41</v>
      </c>
      <c r="Z2342" s="3">
        <v>52</v>
      </c>
      <c r="AA2342" s="3">
        <v>51</v>
      </c>
      <c r="AB2342" s="3">
        <v>48</v>
      </c>
      <c r="AC2342" s="3">
        <v>52</v>
      </c>
      <c r="AD2342" s="3">
        <v>47</v>
      </c>
      <c r="AE2342" s="3">
        <v>51</v>
      </c>
      <c r="AF2342" s="3">
        <v>47</v>
      </c>
      <c r="AG2342" s="3">
        <v>51</v>
      </c>
      <c r="AH2342" s="3">
        <v>57</v>
      </c>
      <c r="AI2342" s="3">
        <v>55</v>
      </c>
      <c r="AJ2342" s="3">
        <v>57</v>
      </c>
      <c r="AK2342" s="3">
        <v>59</v>
      </c>
      <c r="AL2342" s="3">
        <v>58</v>
      </c>
      <c r="AM2342" s="3">
        <v>50</v>
      </c>
      <c r="AN2342" s="3">
        <v>53</v>
      </c>
      <c r="AO2342" s="3">
        <v>50</v>
      </c>
      <c r="AP2342" s="3">
        <v>51</v>
      </c>
      <c r="AQ2342" s="3">
        <v>47</v>
      </c>
      <c r="AR2342" s="3">
        <v>19</v>
      </c>
      <c r="AS2342" s="3">
        <v>28</v>
      </c>
      <c r="AT2342" s="3">
        <v>28</v>
      </c>
      <c r="AU2342" s="3">
        <v>34</v>
      </c>
      <c r="AV2342" s="3">
        <v>30</v>
      </c>
      <c r="AW2342" s="3">
        <v>34</v>
      </c>
      <c r="AX2342" s="10">
        <v>26</v>
      </c>
    </row>
    <row r="2343" spans="1:50" x14ac:dyDescent="0.35">
      <c r="A2343" s="27" t="s">
        <v>146</v>
      </c>
      <c r="B2343" s="3" t="s">
        <v>245</v>
      </c>
      <c r="C2343" s="3" t="s">
        <v>129</v>
      </c>
      <c r="D2343" s="3" t="s">
        <v>162</v>
      </c>
      <c r="E2343" s="145">
        <v>31980.19</v>
      </c>
      <c r="F2343" s="145">
        <v>35033.86</v>
      </c>
      <c r="G2343" s="145">
        <v>38748.199999999997</v>
      </c>
      <c r="H2343" s="145">
        <v>33516.61</v>
      </c>
      <c r="I2343" s="145">
        <v>42844.61</v>
      </c>
      <c r="J2343" s="145">
        <v>54396.31</v>
      </c>
      <c r="K2343" s="145">
        <v>38188.58</v>
      </c>
      <c r="L2343" s="145">
        <v>39456.07</v>
      </c>
      <c r="M2343" s="145">
        <v>35794.589999999997</v>
      </c>
      <c r="N2343" s="145">
        <v>45986.68</v>
      </c>
      <c r="O2343" s="145">
        <v>41076.949999999997</v>
      </c>
      <c r="P2343" s="145">
        <v>32304.54</v>
      </c>
      <c r="Q2343" s="145">
        <v>38847.24</v>
      </c>
      <c r="R2343" s="145">
        <v>31879.49</v>
      </c>
      <c r="S2343" s="145">
        <v>41940.46</v>
      </c>
      <c r="T2343" s="145">
        <v>47262.62</v>
      </c>
      <c r="U2343" s="145">
        <v>41947.27</v>
      </c>
      <c r="V2343" s="145">
        <v>40630.44</v>
      </c>
      <c r="W2343" s="145">
        <v>43171.49</v>
      </c>
      <c r="X2343" s="145">
        <v>36364.33</v>
      </c>
      <c r="Y2343" s="145">
        <v>47031.72</v>
      </c>
      <c r="Z2343" s="145">
        <v>52041.72</v>
      </c>
      <c r="AA2343" s="145">
        <v>42164.65</v>
      </c>
      <c r="AB2343" s="145">
        <v>50197.61</v>
      </c>
      <c r="AC2343" s="145">
        <v>50839.48</v>
      </c>
      <c r="AD2343" s="145">
        <v>44978.63</v>
      </c>
      <c r="AE2343" s="145">
        <v>48436.17</v>
      </c>
      <c r="AF2343" s="145">
        <v>45705.37</v>
      </c>
      <c r="AG2343" s="145">
        <v>48001.919999999998</v>
      </c>
      <c r="AH2343" s="145">
        <v>44033.11</v>
      </c>
      <c r="AI2343" s="145">
        <v>36474.44</v>
      </c>
      <c r="AJ2343" s="145">
        <v>39842.769999999997</v>
      </c>
      <c r="AK2343" s="145">
        <v>37739.93</v>
      </c>
      <c r="AL2343" s="145">
        <v>40872.33</v>
      </c>
      <c r="AM2343" s="145">
        <v>37632.89</v>
      </c>
      <c r="AN2343" s="145">
        <v>33883.129999999997</v>
      </c>
      <c r="AO2343" s="145">
        <v>56660.97</v>
      </c>
      <c r="AP2343" s="145">
        <v>42354.53</v>
      </c>
      <c r="AQ2343" s="145">
        <v>32124.06</v>
      </c>
      <c r="AR2343" s="145">
        <v>16742.71</v>
      </c>
      <c r="AS2343" s="145">
        <v>19413.84</v>
      </c>
      <c r="AT2343" s="145">
        <v>23446.62</v>
      </c>
      <c r="AU2343" s="145">
        <v>20756.48</v>
      </c>
      <c r="AV2343" s="145">
        <v>29941.39</v>
      </c>
      <c r="AW2343" s="145">
        <v>29866.639999999999</v>
      </c>
      <c r="AX2343" s="195">
        <v>17121.490000000002</v>
      </c>
    </row>
    <row r="2344" spans="1:50" x14ac:dyDescent="0.35">
      <c r="A2344" s="27" t="s">
        <v>146</v>
      </c>
      <c r="B2344" s="3" t="s">
        <v>245</v>
      </c>
      <c r="C2344" s="3" t="s">
        <v>129</v>
      </c>
      <c r="D2344" s="3" t="s">
        <v>166</v>
      </c>
      <c r="E2344" s="145">
        <v>542.04</v>
      </c>
      <c r="F2344" s="145">
        <v>547.4</v>
      </c>
      <c r="G2344" s="145">
        <v>605.44000000000005</v>
      </c>
      <c r="H2344" s="145">
        <v>568.08000000000004</v>
      </c>
      <c r="I2344" s="145">
        <v>714.08</v>
      </c>
      <c r="J2344" s="145">
        <v>811.89</v>
      </c>
      <c r="K2344" s="145">
        <v>578.61</v>
      </c>
      <c r="L2344" s="145">
        <v>548</v>
      </c>
      <c r="M2344" s="145">
        <v>526.39</v>
      </c>
      <c r="N2344" s="145">
        <v>621.44000000000005</v>
      </c>
      <c r="O2344" s="145">
        <v>500.94</v>
      </c>
      <c r="P2344" s="145">
        <v>475.07</v>
      </c>
      <c r="Q2344" s="145">
        <v>524.96</v>
      </c>
      <c r="R2344" s="145">
        <v>468.82</v>
      </c>
      <c r="S2344" s="145">
        <v>530.89</v>
      </c>
      <c r="T2344" s="145">
        <v>583.49</v>
      </c>
      <c r="U2344" s="145">
        <v>499.37</v>
      </c>
      <c r="V2344" s="145">
        <v>580.42999999999995</v>
      </c>
      <c r="W2344" s="145">
        <v>568.04999999999995</v>
      </c>
      <c r="X2344" s="145">
        <v>484.86</v>
      </c>
      <c r="Y2344" s="145">
        <v>559.9</v>
      </c>
      <c r="Z2344" s="145">
        <v>547.80999999999995</v>
      </c>
      <c r="AA2344" s="145">
        <v>520.54999999999995</v>
      </c>
      <c r="AB2344" s="145">
        <v>522.89</v>
      </c>
      <c r="AC2344" s="145">
        <v>518.77</v>
      </c>
      <c r="AD2344" s="145">
        <v>473.46</v>
      </c>
      <c r="AE2344" s="145">
        <v>520.82000000000005</v>
      </c>
      <c r="AF2344" s="145">
        <v>476.1</v>
      </c>
      <c r="AG2344" s="145">
        <v>505.28</v>
      </c>
      <c r="AH2344" s="145">
        <v>494.75</v>
      </c>
      <c r="AI2344" s="145">
        <v>405.27</v>
      </c>
      <c r="AJ2344" s="145">
        <v>410.75</v>
      </c>
      <c r="AK2344" s="145">
        <v>381.21</v>
      </c>
      <c r="AL2344" s="145">
        <v>400.71</v>
      </c>
      <c r="AM2344" s="145">
        <v>396.14</v>
      </c>
      <c r="AN2344" s="145">
        <v>398.63</v>
      </c>
      <c r="AO2344" s="145">
        <v>480.18</v>
      </c>
      <c r="AP2344" s="145">
        <v>419.35</v>
      </c>
      <c r="AQ2344" s="145">
        <v>353.01</v>
      </c>
      <c r="AR2344" s="145">
        <v>321.98</v>
      </c>
      <c r="AS2344" s="145">
        <v>308.16000000000003</v>
      </c>
      <c r="AT2344" s="145">
        <v>300.60000000000002</v>
      </c>
      <c r="AU2344" s="145">
        <v>305.24</v>
      </c>
      <c r="AV2344" s="145">
        <v>399.22</v>
      </c>
      <c r="AW2344" s="145">
        <v>392.98</v>
      </c>
      <c r="AX2344" s="195">
        <v>285.36</v>
      </c>
    </row>
    <row r="2345" spans="1:50" x14ac:dyDescent="0.35">
      <c r="A2345" s="27" t="s">
        <v>146</v>
      </c>
      <c r="B2345" s="3" t="s">
        <v>245</v>
      </c>
      <c r="C2345" s="3" t="s">
        <v>129</v>
      </c>
      <c r="D2345" s="3" t="s">
        <v>327</v>
      </c>
      <c r="E2345" s="3">
        <v>509</v>
      </c>
      <c r="F2345" s="3">
        <v>518</v>
      </c>
      <c r="G2345" s="3">
        <v>660</v>
      </c>
      <c r="H2345" s="3">
        <v>505</v>
      </c>
      <c r="I2345" s="3">
        <v>571</v>
      </c>
      <c r="J2345" s="3">
        <v>528</v>
      </c>
      <c r="K2345" s="3">
        <v>546</v>
      </c>
      <c r="L2345" s="3">
        <v>635</v>
      </c>
      <c r="M2345" s="3">
        <v>575</v>
      </c>
      <c r="N2345" s="3">
        <v>738</v>
      </c>
      <c r="O2345" s="3">
        <v>801</v>
      </c>
      <c r="P2345" s="3">
        <v>544</v>
      </c>
      <c r="Q2345" s="3">
        <v>592</v>
      </c>
      <c r="R2345" s="3">
        <v>497</v>
      </c>
      <c r="S2345" s="3">
        <v>737</v>
      </c>
      <c r="T2345" s="3">
        <v>758</v>
      </c>
      <c r="U2345" s="3">
        <v>814</v>
      </c>
      <c r="V2345" s="3">
        <v>693</v>
      </c>
      <c r="W2345" s="3">
        <v>754</v>
      </c>
      <c r="X2345" s="3">
        <v>624</v>
      </c>
      <c r="Y2345" s="3">
        <v>891</v>
      </c>
      <c r="Z2345" s="4">
        <v>1017</v>
      </c>
      <c r="AA2345" s="3">
        <v>850</v>
      </c>
      <c r="AB2345" s="4">
        <v>1004</v>
      </c>
      <c r="AC2345" s="3">
        <v>972</v>
      </c>
      <c r="AD2345" s="3">
        <v>863</v>
      </c>
      <c r="AE2345" s="4">
        <v>1029</v>
      </c>
      <c r="AF2345" s="3">
        <v>941</v>
      </c>
      <c r="AG2345" s="3">
        <v>955</v>
      </c>
      <c r="AH2345" s="3">
        <v>904</v>
      </c>
      <c r="AI2345" s="3">
        <v>665</v>
      </c>
      <c r="AJ2345" s="3">
        <v>723</v>
      </c>
      <c r="AK2345" s="3">
        <v>676</v>
      </c>
      <c r="AL2345" s="3">
        <v>776</v>
      </c>
      <c r="AM2345" s="3">
        <v>721</v>
      </c>
      <c r="AN2345" s="3">
        <v>707</v>
      </c>
      <c r="AO2345" s="4">
        <v>1171</v>
      </c>
      <c r="AP2345" s="3">
        <v>885</v>
      </c>
      <c r="AQ2345" s="3">
        <v>617</v>
      </c>
      <c r="AR2345" s="3">
        <v>363</v>
      </c>
      <c r="AS2345" s="3">
        <v>402</v>
      </c>
      <c r="AT2345" s="3">
        <v>474</v>
      </c>
      <c r="AU2345" s="3">
        <v>419</v>
      </c>
      <c r="AV2345" s="3">
        <v>498</v>
      </c>
      <c r="AW2345" s="3">
        <v>491</v>
      </c>
      <c r="AX2345" s="10">
        <v>313</v>
      </c>
    </row>
    <row r="2346" spans="1:50" x14ac:dyDescent="0.35">
      <c r="A2346" s="27" t="s">
        <v>146</v>
      </c>
      <c r="B2346" s="3" t="s">
        <v>245</v>
      </c>
      <c r="C2346" s="3" t="s">
        <v>129</v>
      </c>
      <c r="D2346" s="3" t="s">
        <v>167</v>
      </c>
      <c r="E2346" s="4">
        <v>7146</v>
      </c>
      <c r="F2346" s="4">
        <v>8295</v>
      </c>
      <c r="G2346" s="4">
        <v>9051</v>
      </c>
      <c r="H2346" s="4">
        <v>7900</v>
      </c>
      <c r="I2346" s="4">
        <v>10657</v>
      </c>
      <c r="J2346" s="4">
        <v>10347</v>
      </c>
      <c r="K2346" s="4">
        <v>9350</v>
      </c>
      <c r="L2346" s="4">
        <v>9491</v>
      </c>
      <c r="M2346" s="4">
        <v>9286</v>
      </c>
      <c r="N2346" s="4">
        <v>11533</v>
      </c>
      <c r="O2346" s="4">
        <v>9856</v>
      </c>
      <c r="P2346" s="4">
        <v>6983</v>
      </c>
      <c r="Q2346" s="4">
        <v>8987</v>
      </c>
      <c r="R2346" s="4">
        <v>7774</v>
      </c>
      <c r="S2346" s="4">
        <v>9963</v>
      </c>
      <c r="T2346" s="4">
        <v>10776</v>
      </c>
      <c r="U2346" s="4">
        <v>10166</v>
      </c>
      <c r="V2346" s="4">
        <v>9690</v>
      </c>
      <c r="W2346" s="4">
        <v>10029</v>
      </c>
      <c r="X2346" s="4">
        <v>8910</v>
      </c>
      <c r="Y2346" s="4">
        <v>10452</v>
      </c>
      <c r="Z2346" s="4">
        <v>11250</v>
      </c>
      <c r="AA2346" s="4">
        <v>8624</v>
      </c>
      <c r="AB2346" s="4">
        <v>10710</v>
      </c>
      <c r="AC2346" s="4">
        <v>10578</v>
      </c>
      <c r="AD2346" s="4">
        <v>9997</v>
      </c>
      <c r="AE2346" s="4">
        <v>11031</v>
      </c>
      <c r="AF2346" s="4">
        <v>10349</v>
      </c>
      <c r="AG2346" s="4">
        <v>11348</v>
      </c>
      <c r="AH2346" s="4">
        <v>10573</v>
      </c>
      <c r="AI2346" s="4">
        <v>8144</v>
      </c>
      <c r="AJ2346" s="4">
        <v>9935</v>
      </c>
      <c r="AK2346" s="4">
        <v>8814</v>
      </c>
      <c r="AL2346" s="4">
        <v>9184</v>
      </c>
      <c r="AM2346" s="4">
        <v>8598</v>
      </c>
      <c r="AN2346" s="4">
        <v>7832</v>
      </c>
      <c r="AO2346" s="4">
        <v>13383</v>
      </c>
      <c r="AP2346" s="4">
        <v>9781</v>
      </c>
      <c r="AQ2346" s="4">
        <v>8042</v>
      </c>
      <c r="AR2346" s="4">
        <v>4586</v>
      </c>
      <c r="AS2346" s="4">
        <v>5107</v>
      </c>
      <c r="AT2346" s="4">
        <v>6341</v>
      </c>
      <c r="AU2346" s="4">
        <v>6281</v>
      </c>
      <c r="AV2346" s="4">
        <v>9057</v>
      </c>
      <c r="AW2346" s="4">
        <v>9032</v>
      </c>
      <c r="AX2346" s="16">
        <v>3346</v>
      </c>
    </row>
    <row r="2347" spans="1:50" x14ac:dyDescent="0.35">
      <c r="A2347" s="27" t="s">
        <v>146</v>
      </c>
      <c r="B2347" s="3" t="s">
        <v>245</v>
      </c>
      <c r="C2347" s="3" t="s">
        <v>129</v>
      </c>
      <c r="D2347" s="3" t="s">
        <v>132</v>
      </c>
      <c r="E2347" s="3">
        <v>59</v>
      </c>
      <c r="F2347" s="3">
        <v>64</v>
      </c>
      <c r="G2347" s="3">
        <v>64</v>
      </c>
      <c r="H2347" s="3">
        <v>59</v>
      </c>
      <c r="I2347" s="3">
        <v>60</v>
      </c>
      <c r="J2347" s="3">
        <v>67</v>
      </c>
      <c r="K2347" s="3">
        <v>66</v>
      </c>
      <c r="L2347" s="3">
        <v>72</v>
      </c>
      <c r="M2347" s="3">
        <v>68</v>
      </c>
      <c r="N2347" s="3">
        <v>74</v>
      </c>
      <c r="O2347" s="3">
        <v>82</v>
      </c>
      <c r="P2347" s="3">
        <v>68</v>
      </c>
      <c r="Q2347" s="3">
        <v>74</v>
      </c>
      <c r="R2347" s="3">
        <v>68</v>
      </c>
      <c r="S2347" s="3">
        <v>79</v>
      </c>
      <c r="T2347" s="3">
        <v>81</v>
      </c>
      <c r="U2347" s="3">
        <v>84</v>
      </c>
      <c r="V2347" s="3">
        <v>70</v>
      </c>
      <c r="W2347" s="3">
        <v>76</v>
      </c>
      <c r="X2347" s="3">
        <v>75</v>
      </c>
      <c r="Y2347" s="3">
        <v>84</v>
      </c>
      <c r="Z2347" s="3">
        <v>95</v>
      </c>
      <c r="AA2347" s="3">
        <v>81</v>
      </c>
      <c r="AB2347" s="3">
        <v>96</v>
      </c>
      <c r="AC2347" s="3">
        <v>98</v>
      </c>
      <c r="AD2347" s="3">
        <v>95</v>
      </c>
      <c r="AE2347" s="3">
        <v>93</v>
      </c>
      <c r="AF2347" s="3">
        <v>96</v>
      </c>
      <c r="AG2347" s="3">
        <v>95</v>
      </c>
      <c r="AH2347" s="3">
        <v>89</v>
      </c>
      <c r="AI2347" s="3">
        <v>90</v>
      </c>
      <c r="AJ2347" s="3">
        <v>97</v>
      </c>
      <c r="AK2347" s="3">
        <v>99</v>
      </c>
      <c r="AL2347" s="3">
        <v>102</v>
      </c>
      <c r="AM2347" s="3">
        <v>95</v>
      </c>
      <c r="AN2347" s="3">
        <v>85</v>
      </c>
      <c r="AO2347" s="3">
        <v>118</v>
      </c>
      <c r="AP2347" s="3">
        <v>101</v>
      </c>
      <c r="AQ2347" s="3">
        <v>91</v>
      </c>
      <c r="AR2347" s="3">
        <v>52</v>
      </c>
      <c r="AS2347" s="3">
        <v>63</v>
      </c>
      <c r="AT2347" s="3">
        <v>78</v>
      </c>
      <c r="AU2347" s="3">
        <v>68</v>
      </c>
      <c r="AV2347" s="3">
        <v>75</v>
      </c>
      <c r="AW2347" s="3">
        <v>76</v>
      </c>
      <c r="AX2347" s="10">
        <v>60</v>
      </c>
    </row>
    <row r="2348" spans="1:50" x14ac:dyDescent="0.35">
      <c r="A2348" s="27" t="s">
        <v>146</v>
      </c>
      <c r="B2348" s="3" t="s">
        <v>245</v>
      </c>
      <c r="C2348" s="3" t="s">
        <v>333</v>
      </c>
      <c r="D2348" s="3" t="s">
        <v>162</v>
      </c>
      <c r="E2348" s="145"/>
      <c r="F2348" s="145"/>
      <c r="G2348" s="145">
        <v>130.03</v>
      </c>
      <c r="H2348" s="145"/>
      <c r="I2348" s="145">
        <v>44.12</v>
      </c>
      <c r="J2348" s="145">
        <v>43.7</v>
      </c>
      <c r="K2348" s="145">
        <v>871.55</v>
      </c>
      <c r="L2348" s="145"/>
      <c r="M2348" s="145">
        <v>43.7</v>
      </c>
      <c r="N2348" s="145"/>
      <c r="O2348" s="145">
        <v>141.5</v>
      </c>
      <c r="P2348" s="145"/>
      <c r="Q2348" s="145">
        <v>86.74</v>
      </c>
      <c r="R2348" s="145">
        <v>88.92</v>
      </c>
      <c r="S2348" s="145"/>
      <c r="T2348" s="145">
        <v>133.6</v>
      </c>
      <c r="U2348" s="145">
        <v>88.48</v>
      </c>
      <c r="V2348" s="145"/>
      <c r="W2348" s="145"/>
      <c r="X2348" s="145"/>
      <c r="Y2348" s="145">
        <v>364.46</v>
      </c>
      <c r="Z2348" s="145">
        <v>721.61</v>
      </c>
      <c r="AA2348" s="145">
        <v>544.67999999999995</v>
      </c>
      <c r="AB2348" s="145">
        <v>500</v>
      </c>
      <c r="AC2348" s="145">
        <v>909</v>
      </c>
      <c r="AD2348" s="145"/>
      <c r="AE2348" s="145"/>
      <c r="AF2348" s="145">
        <v>539.94000000000005</v>
      </c>
      <c r="AG2348" s="145">
        <v>135.74</v>
      </c>
      <c r="AH2348" s="145">
        <v>45.7</v>
      </c>
      <c r="AI2348" s="145"/>
      <c r="AJ2348" s="145">
        <v>199.49</v>
      </c>
      <c r="AK2348" s="145">
        <v>45.26</v>
      </c>
      <c r="AL2348" s="145"/>
      <c r="AM2348" s="145">
        <v>226.3</v>
      </c>
      <c r="AN2348" s="145">
        <v>165.57</v>
      </c>
      <c r="AO2348" s="145">
        <v>134.84</v>
      </c>
      <c r="AP2348" s="145">
        <v>91.46</v>
      </c>
      <c r="AQ2348" s="145">
        <v>45.73</v>
      </c>
      <c r="AR2348" s="145"/>
      <c r="AS2348" s="145">
        <v>45.73</v>
      </c>
      <c r="AT2348" s="145"/>
      <c r="AU2348" s="145">
        <v>91.46</v>
      </c>
      <c r="AV2348" s="145">
        <v>91.46</v>
      </c>
      <c r="AW2348" s="145"/>
      <c r="AX2348" s="195"/>
    </row>
    <row r="2349" spans="1:50" x14ac:dyDescent="0.35">
      <c r="A2349" s="27" t="s">
        <v>146</v>
      </c>
      <c r="B2349" s="3" t="s">
        <v>245</v>
      </c>
      <c r="C2349" s="3" t="s">
        <v>333</v>
      </c>
      <c r="D2349" s="3" t="s">
        <v>166</v>
      </c>
      <c r="E2349" s="145"/>
      <c r="F2349" s="145"/>
      <c r="G2349" s="145">
        <v>130.03</v>
      </c>
      <c r="H2349" s="145"/>
      <c r="I2349" s="145">
        <v>44.12</v>
      </c>
      <c r="J2349" s="145">
        <v>43.7</v>
      </c>
      <c r="K2349" s="145">
        <v>217.89</v>
      </c>
      <c r="L2349" s="145"/>
      <c r="M2349" s="145">
        <v>43.7</v>
      </c>
      <c r="N2349" s="145"/>
      <c r="O2349" s="145">
        <v>35.380000000000003</v>
      </c>
      <c r="P2349" s="145"/>
      <c r="Q2349" s="145">
        <v>43.37</v>
      </c>
      <c r="R2349" s="145">
        <v>44.46</v>
      </c>
      <c r="S2349" s="145"/>
      <c r="T2349" s="145">
        <v>44.53</v>
      </c>
      <c r="U2349" s="145">
        <v>44.24</v>
      </c>
      <c r="V2349" s="145"/>
      <c r="W2349" s="145"/>
      <c r="X2349" s="145"/>
      <c r="Y2349" s="145">
        <v>72.89</v>
      </c>
      <c r="Z2349" s="145">
        <v>144.32</v>
      </c>
      <c r="AA2349" s="145">
        <v>181.56</v>
      </c>
      <c r="AB2349" s="145">
        <v>500</v>
      </c>
      <c r="AC2349" s="145">
        <v>909</v>
      </c>
      <c r="AD2349" s="145"/>
      <c r="AE2349" s="145"/>
      <c r="AF2349" s="145">
        <v>134.99</v>
      </c>
      <c r="AG2349" s="145">
        <v>45.25</v>
      </c>
      <c r="AH2349" s="145">
        <v>45.7</v>
      </c>
      <c r="AI2349" s="145"/>
      <c r="AJ2349" s="145">
        <v>99.75</v>
      </c>
      <c r="AK2349" s="145">
        <v>45.26</v>
      </c>
      <c r="AL2349" s="145"/>
      <c r="AM2349" s="145">
        <v>226.3</v>
      </c>
      <c r="AN2349" s="145">
        <v>165.57</v>
      </c>
      <c r="AO2349" s="145">
        <v>134.84</v>
      </c>
      <c r="AP2349" s="145">
        <v>45.73</v>
      </c>
      <c r="AQ2349" s="145">
        <v>22.87</v>
      </c>
      <c r="AR2349" s="145"/>
      <c r="AS2349" s="145">
        <v>45.73</v>
      </c>
      <c r="AT2349" s="145"/>
      <c r="AU2349" s="145">
        <v>91.46</v>
      </c>
      <c r="AV2349" s="145">
        <v>91.46</v>
      </c>
      <c r="AW2349" s="145"/>
      <c r="AX2349" s="195"/>
    </row>
    <row r="2350" spans="1:50" x14ac:dyDescent="0.35">
      <c r="A2350" s="27" t="s">
        <v>146</v>
      </c>
      <c r="B2350" s="3" t="s">
        <v>245</v>
      </c>
      <c r="C2350" s="3" t="s">
        <v>333</v>
      </c>
      <c r="D2350" s="3" t="s">
        <v>327</v>
      </c>
      <c r="E2350" s="3"/>
      <c r="F2350" s="3"/>
      <c r="G2350" s="3">
        <v>1</v>
      </c>
      <c r="H2350" s="3"/>
      <c r="I2350" s="3">
        <v>1</v>
      </c>
      <c r="J2350" s="3">
        <v>1</v>
      </c>
      <c r="K2350" s="3">
        <v>5</v>
      </c>
      <c r="L2350" s="3"/>
      <c r="M2350" s="3">
        <v>1</v>
      </c>
      <c r="N2350" s="3"/>
      <c r="O2350" s="3">
        <v>5</v>
      </c>
      <c r="P2350" s="3"/>
      <c r="Q2350" s="3">
        <v>2</v>
      </c>
      <c r="R2350" s="3">
        <v>2</v>
      </c>
      <c r="S2350" s="3"/>
      <c r="T2350" s="3">
        <v>3</v>
      </c>
      <c r="U2350" s="3">
        <v>3</v>
      </c>
      <c r="V2350" s="3"/>
      <c r="W2350" s="3"/>
      <c r="X2350" s="3"/>
      <c r="Y2350" s="3">
        <v>5</v>
      </c>
      <c r="Z2350" s="3">
        <v>6</v>
      </c>
      <c r="AA2350" s="3">
        <v>3</v>
      </c>
      <c r="AB2350" s="3">
        <v>1</v>
      </c>
      <c r="AC2350" s="3">
        <v>1</v>
      </c>
      <c r="AD2350" s="3"/>
      <c r="AE2350" s="3"/>
      <c r="AF2350" s="3">
        <v>4</v>
      </c>
      <c r="AG2350" s="3">
        <v>3</v>
      </c>
      <c r="AH2350" s="3">
        <v>1</v>
      </c>
      <c r="AI2350" s="3"/>
      <c r="AJ2350" s="3">
        <v>2</v>
      </c>
      <c r="AK2350" s="3">
        <v>1</v>
      </c>
      <c r="AL2350" s="3"/>
      <c r="AM2350" s="3">
        <v>1</v>
      </c>
      <c r="AN2350" s="3">
        <v>1</v>
      </c>
      <c r="AO2350" s="3">
        <v>1</v>
      </c>
      <c r="AP2350" s="3">
        <v>2</v>
      </c>
      <c r="AQ2350" s="3">
        <v>2</v>
      </c>
      <c r="AR2350" s="3"/>
      <c r="AS2350" s="3">
        <v>1</v>
      </c>
      <c r="AT2350" s="3"/>
      <c r="AU2350" s="3">
        <v>2</v>
      </c>
      <c r="AV2350" s="3">
        <v>2</v>
      </c>
      <c r="AW2350" s="3"/>
      <c r="AX2350" s="10"/>
    </row>
    <row r="2351" spans="1:50" x14ac:dyDescent="0.35">
      <c r="A2351" s="27" t="s">
        <v>146</v>
      </c>
      <c r="B2351" s="3" t="s">
        <v>245</v>
      </c>
      <c r="C2351" s="3" t="s">
        <v>333</v>
      </c>
      <c r="D2351" s="3" t="s">
        <v>167</v>
      </c>
      <c r="E2351" s="3"/>
      <c r="F2351" s="3"/>
      <c r="G2351" s="3">
        <v>0</v>
      </c>
      <c r="H2351" s="3"/>
      <c r="I2351" s="3">
        <v>0</v>
      </c>
      <c r="J2351" s="3">
        <v>0</v>
      </c>
      <c r="K2351" s="3">
        <v>0</v>
      </c>
      <c r="L2351" s="3"/>
      <c r="M2351" s="3">
        <v>0</v>
      </c>
      <c r="N2351" s="3"/>
      <c r="O2351" s="3">
        <v>0</v>
      </c>
      <c r="P2351" s="3"/>
      <c r="Q2351" s="3">
        <v>0</v>
      </c>
      <c r="R2351" s="3">
        <v>0</v>
      </c>
      <c r="S2351" s="3"/>
      <c r="T2351" s="3">
        <v>0</v>
      </c>
      <c r="U2351" s="3">
        <v>0</v>
      </c>
      <c r="V2351" s="3"/>
      <c r="W2351" s="3"/>
      <c r="X2351" s="3"/>
      <c r="Y2351" s="3">
        <v>0</v>
      </c>
      <c r="Z2351" s="3">
        <v>0</v>
      </c>
      <c r="AA2351" s="3">
        <v>0</v>
      </c>
      <c r="AB2351" s="3">
        <v>0</v>
      </c>
      <c r="AC2351" s="3">
        <v>0</v>
      </c>
      <c r="AD2351" s="3"/>
      <c r="AE2351" s="3"/>
      <c r="AF2351" s="3">
        <v>0</v>
      </c>
      <c r="AG2351" s="3">
        <v>0</v>
      </c>
      <c r="AH2351" s="3">
        <v>0</v>
      </c>
      <c r="AI2351" s="3"/>
      <c r="AJ2351" s="3">
        <v>0</v>
      </c>
      <c r="AK2351" s="3">
        <v>0</v>
      </c>
      <c r="AL2351" s="3"/>
      <c r="AM2351" s="3">
        <v>0</v>
      </c>
      <c r="AN2351" s="3">
        <v>0</v>
      </c>
      <c r="AO2351" s="3">
        <v>0</v>
      </c>
      <c r="AP2351" s="3">
        <v>0</v>
      </c>
      <c r="AQ2351" s="3">
        <v>0</v>
      </c>
      <c r="AR2351" s="3"/>
      <c r="AS2351" s="3">
        <v>0</v>
      </c>
      <c r="AT2351" s="3"/>
      <c r="AU2351" s="3">
        <v>0</v>
      </c>
      <c r="AV2351" s="3">
        <v>0</v>
      </c>
      <c r="AW2351" s="3"/>
      <c r="AX2351" s="10"/>
    </row>
    <row r="2352" spans="1:50" x14ac:dyDescent="0.35">
      <c r="A2352" s="27" t="s">
        <v>146</v>
      </c>
      <c r="B2352" s="3" t="s">
        <v>245</v>
      </c>
      <c r="C2352" s="3" t="s">
        <v>333</v>
      </c>
      <c r="D2352" s="3" t="s">
        <v>132</v>
      </c>
      <c r="E2352" s="3"/>
      <c r="F2352" s="3"/>
      <c r="G2352" s="3">
        <v>1</v>
      </c>
      <c r="H2352" s="3"/>
      <c r="I2352" s="3">
        <v>1</v>
      </c>
      <c r="J2352" s="3">
        <v>1</v>
      </c>
      <c r="K2352" s="3">
        <v>4</v>
      </c>
      <c r="L2352" s="3"/>
      <c r="M2352" s="3">
        <v>1</v>
      </c>
      <c r="N2352" s="3"/>
      <c r="O2352" s="3">
        <v>4</v>
      </c>
      <c r="P2352" s="3"/>
      <c r="Q2352" s="3">
        <v>2</v>
      </c>
      <c r="R2352" s="3">
        <v>2</v>
      </c>
      <c r="S2352" s="3"/>
      <c r="T2352" s="3">
        <v>3</v>
      </c>
      <c r="U2352" s="3">
        <v>2</v>
      </c>
      <c r="V2352" s="3"/>
      <c r="W2352" s="3"/>
      <c r="X2352" s="3"/>
      <c r="Y2352" s="3">
        <v>5</v>
      </c>
      <c r="Z2352" s="3">
        <v>5</v>
      </c>
      <c r="AA2352" s="3">
        <v>3</v>
      </c>
      <c r="AB2352" s="3">
        <v>1</v>
      </c>
      <c r="AC2352" s="3">
        <v>1</v>
      </c>
      <c r="AD2352" s="3"/>
      <c r="AE2352" s="3"/>
      <c r="AF2352" s="3">
        <v>4</v>
      </c>
      <c r="AG2352" s="3">
        <v>3</v>
      </c>
      <c r="AH2352" s="3">
        <v>1</v>
      </c>
      <c r="AI2352" s="3"/>
      <c r="AJ2352" s="3">
        <v>2</v>
      </c>
      <c r="AK2352" s="3">
        <v>1</v>
      </c>
      <c r="AL2352" s="3"/>
      <c r="AM2352" s="3">
        <v>1</v>
      </c>
      <c r="AN2352" s="3">
        <v>1</v>
      </c>
      <c r="AO2352" s="3">
        <v>1</v>
      </c>
      <c r="AP2352" s="3">
        <v>2</v>
      </c>
      <c r="AQ2352" s="3">
        <v>2</v>
      </c>
      <c r="AR2352" s="3"/>
      <c r="AS2352" s="3">
        <v>1</v>
      </c>
      <c r="AT2352" s="3"/>
      <c r="AU2352" s="3">
        <v>1</v>
      </c>
      <c r="AV2352" s="3">
        <v>1</v>
      </c>
      <c r="AW2352" s="3"/>
      <c r="AX2352" s="10"/>
    </row>
    <row r="2353" spans="1:50" x14ac:dyDescent="0.35">
      <c r="A2353" s="27" t="s">
        <v>146</v>
      </c>
      <c r="B2353" s="3" t="s">
        <v>245</v>
      </c>
      <c r="C2353" s="3" t="s">
        <v>334</v>
      </c>
      <c r="D2353" s="3" t="s">
        <v>162</v>
      </c>
      <c r="E2353" s="145">
        <v>0</v>
      </c>
      <c r="F2353" s="145"/>
      <c r="G2353" s="145">
        <v>6</v>
      </c>
      <c r="H2353" s="145"/>
      <c r="I2353" s="145">
        <v>4.42</v>
      </c>
      <c r="J2353" s="145">
        <v>6902.45</v>
      </c>
      <c r="K2353" s="145">
        <v>51.24</v>
      </c>
      <c r="L2353" s="145"/>
      <c r="M2353" s="145">
        <v>0.28999999999999998</v>
      </c>
      <c r="N2353" s="145"/>
      <c r="O2353" s="145">
        <v>270.23</v>
      </c>
      <c r="P2353" s="145"/>
      <c r="Q2353" s="145">
        <v>123.57</v>
      </c>
      <c r="R2353" s="145">
        <v>61.85</v>
      </c>
      <c r="S2353" s="145"/>
      <c r="T2353" s="145">
        <v>5.65</v>
      </c>
      <c r="U2353" s="145">
        <v>9.14</v>
      </c>
      <c r="V2353" s="145"/>
      <c r="W2353" s="145">
        <v>0</v>
      </c>
      <c r="X2353" s="145"/>
      <c r="Y2353" s="145">
        <v>74.61</v>
      </c>
      <c r="Z2353" s="145">
        <v>457.75</v>
      </c>
      <c r="AA2353" s="145">
        <v>199.35</v>
      </c>
      <c r="AB2353" s="145">
        <v>26</v>
      </c>
      <c r="AC2353" s="145">
        <v>13.02</v>
      </c>
      <c r="AD2353" s="145"/>
      <c r="AE2353" s="145"/>
      <c r="AF2353" s="145">
        <v>52.29</v>
      </c>
      <c r="AG2353" s="145">
        <v>6.64</v>
      </c>
      <c r="AH2353" s="145">
        <v>160.78</v>
      </c>
      <c r="AI2353" s="145"/>
      <c r="AJ2353" s="145">
        <v>10.86</v>
      </c>
      <c r="AK2353" s="145">
        <v>205.51</v>
      </c>
      <c r="AL2353" s="145">
        <v>169.93</v>
      </c>
      <c r="AM2353" s="145">
        <v>9.06</v>
      </c>
      <c r="AN2353" s="145">
        <v>9.0299999999999994</v>
      </c>
      <c r="AO2353" s="145">
        <v>2.9</v>
      </c>
      <c r="AP2353" s="145">
        <v>52.42</v>
      </c>
      <c r="AQ2353" s="145">
        <v>169.79</v>
      </c>
      <c r="AR2353" s="145"/>
      <c r="AS2353" s="145">
        <v>111.1</v>
      </c>
      <c r="AT2353" s="145"/>
      <c r="AU2353" s="145">
        <v>1.52</v>
      </c>
      <c r="AV2353" s="145">
        <v>18.28</v>
      </c>
      <c r="AW2353" s="145"/>
      <c r="AX2353" s="195"/>
    </row>
    <row r="2354" spans="1:50" x14ac:dyDescent="0.35">
      <c r="A2354" s="27" t="s">
        <v>146</v>
      </c>
      <c r="B2354" s="3" t="s">
        <v>245</v>
      </c>
      <c r="C2354" s="3" t="s">
        <v>334</v>
      </c>
      <c r="D2354" s="3" t="s">
        <v>166</v>
      </c>
      <c r="E2354" s="145">
        <v>0</v>
      </c>
      <c r="F2354" s="145"/>
      <c r="G2354" s="145">
        <v>6</v>
      </c>
      <c r="H2354" s="145"/>
      <c r="I2354" s="145">
        <v>4.42</v>
      </c>
      <c r="J2354" s="145">
        <v>3451.23</v>
      </c>
      <c r="K2354" s="145">
        <v>12.81</v>
      </c>
      <c r="L2354" s="145"/>
      <c r="M2354" s="145">
        <v>0.15</v>
      </c>
      <c r="N2354" s="145"/>
      <c r="O2354" s="145">
        <v>54.05</v>
      </c>
      <c r="P2354" s="145"/>
      <c r="Q2354" s="145">
        <v>41.19</v>
      </c>
      <c r="R2354" s="145">
        <v>20.62</v>
      </c>
      <c r="S2354" s="145"/>
      <c r="T2354" s="145">
        <v>1.88</v>
      </c>
      <c r="U2354" s="145">
        <v>4.57</v>
      </c>
      <c r="V2354" s="145"/>
      <c r="W2354" s="145">
        <v>0</v>
      </c>
      <c r="X2354" s="145"/>
      <c r="Y2354" s="145">
        <v>12.44</v>
      </c>
      <c r="Z2354" s="145">
        <v>65.39</v>
      </c>
      <c r="AA2354" s="145">
        <v>49.84</v>
      </c>
      <c r="AB2354" s="145">
        <v>26</v>
      </c>
      <c r="AC2354" s="145">
        <v>6.51</v>
      </c>
      <c r="AD2354" s="145"/>
      <c r="AE2354" s="145"/>
      <c r="AF2354" s="145">
        <v>13.07</v>
      </c>
      <c r="AG2354" s="145">
        <v>2.21</v>
      </c>
      <c r="AH2354" s="145">
        <v>160.78</v>
      </c>
      <c r="AI2354" s="145"/>
      <c r="AJ2354" s="145">
        <v>5.43</v>
      </c>
      <c r="AK2354" s="145">
        <v>102.76</v>
      </c>
      <c r="AL2354" s="145">
        <v>84.97</v>
      </c>
      <c r="AM2354" s="145">
        <v>9.06</v>
      </c>
      <c r="AN2354" s="145">
        <v>9.0299999999999994</v>
      </c>
      <c r="AO2354" s="145">
        <v>2.9</v>
      </c>
      <c r="AP2354" s="145">
        <v>17.47</v>
      </c>
      <c r="AQ2354" s="145">
        <v>56.6</v>
      </c>
      <c r="AR2354" s="145"/>
      <c r="AS2354" s="145">
        <v>111.1</v>
      </c>
      <c r="AT2354" s="145"/>
      <c r="AU2354" s="145">
        <v>1.52</v>
      </c>
      <c r="AV2354" s="145">
        <v>18.28</v>
      </c>
      <c r="AW2354" s="145"/>
      <c r="AX2354" s="195"/>
    </row>
    <row r="2355" spans="1:50" x14ac:dyDescent="0.35">
      <c r="A2355" s="27" t="s">
        <v>146</v>
      </c>
      <c r="B2355" s="3" t="s">
        <v>245</v>
      </c>
      <c r="C2355" s="3" t="s">
        <v>334</v>
      </c>
      <c r="D2355" s="3" t="s">
        <v>327</v>
      </c>
      <c r="E2355" s="3">
        <v>0</v>
      </c>
      <c r="F2355" s="3"/>
      <c r="G2355" s="3">
        <v>0</v>
      </c>
      <c r="H2355" s="3"/>
      <c r="I2355" s="3">
        <v>0</v>
      </c>
      <c r="J2355" s="3">
        <v>0</v>
      </c>
      <c r="K2355" s="3">
        <v>0</v>
      </c>
      <c r="L2355" s="3"/>
      <c r="M2355" s="3">
        <v>0</v>
      </c>
      <c r="N2355" s="3"/>
      <c r="O2355" s="3">
        <v>0</v>
      </c>
      <c r="P2355" s="3"/>
      <c r="Q2355" s="3">
        <v>0</v>
      </c>
      <c r="R2355" s="3">
        <v>0</v>
      </c>
      <c r="S2355" s="3"/>
      <c r="T2355" s="3">
        <v>0</v>
      </c>
      <c r="U2355" s="3">
        <v>0</v>
      </c>
      <c r="V2355" s="3"/>
      <c r="W2355" s="3">
        <v>0</v>
      </c>
      <c r="X2355" s="3"/>
      <c r="Y2355" s="3">
        <v>0</v>
      </c>
      <c r="Z2355" s="3">
        <v>0</v>
      </c>
      <c r="AA2355" s="3">
        <v>0</v>
      </c>
      <c r="AB2355" s="3">
        <v>0</v>
      </c>
      <c r="AC2355" s="3">
        <v>0</v>
      </c>
      <c r="AD2355" s="3"/>
      <c r="AE2355" s="3"/>
      <c r="AF2355" s="3">
        <v>0</v>
      </c>
      <c r="AG2355" s="3">
        <v>0</v>
      </c>
      <c r="AH2355" s="3">
        <v>0</v>
      </c>
      <c r="AI2355" s="3"/>
      <c r="AJ2355" s="3">
        <v>0</v>
      </c>
      <c r="AK2355" s="3">
        <v>0</v>
      </c>
      <c r="AL2355" s="3">
        <v>0</v>
      </c>
      <c r="AM2355" s="3">
        <v>0</v>
      </c>
      <c r="AN2355" s="3">
        <v>0</v>
      </c>
      <c r="AO2355" s="3">
        <v>0</v>
      </c>
      <c r="AP2355" s="3">
        <v>0</v>
      </c>
      <c r="AQ2355" s="3">
        <v>0</v>
      </c>
      <c r="AR2355" s="3"/>
      <c r="AS2355" s="3">
        <v>0</v>
      </c>
      <c r="AT2355" s="3"/>
      <c r="AU2355" s="3">
        <v>0</v>
      </c>
      <c r="AV2355" s="3">
        <v>0</v>
      </c>
      <c r="AW2355" s="3"/>
      <c r="AX2355" s="10"/>
    </row>
    <row r="2356" spans="1:50" x14ac:dyDescent="0.35">
      <c r="A2356" s="27" t="s">
        <v>146</v>
      </c>
      <c r="B2356" s="3" t="s">
        <v>245</v>
      </c>
      <c r="C2356" s="3" t="s">
        <v>334</v>
      </c>
      <c r="D2356" s="3" t="s">
        <v>167</v>
      </c>
      <c r="E2356" s="3">
        <v>85</v>
      </c>
      <c r="F2356" s="3"/>
      <c r="G2356" s="3">
        <v>2</v>
      </c>
      <c r="H2356" s="3"/>
      <c r="I2356" s="3">
        <v>3</v>
      </c>
      <c r="J2356" s="3">
        <v>17</v>
      </c>
      <c r="K2356" s="3">
        <v>11</v>
      </c>
      <c r="L2356" s="3"/>
      <c r="M2356" s="3">
        <v>87</v>
      </c>
      <c r="N2356" s="3"/>
      <c r="O2356" s="3">
        <v>184</v>
      </c>
      <c r="P2356" s="3"/>
      <c r="Q2356" s="3">
        <v>86</v>
      </c>
      <c r="R2356" s="3">
        <v>39</v>
      </c>
      <c r="S2356" s="3"/>
      <c r="T2356" s="3">
        <v>5</v>
      </c>
      <c r="U2356" s="3">
        <v>9</v>
      </c>
      <c r="V2356" s="3"/>
      <c r="W2356" s="3">
        <v>2</v>
      </c>
      <c r="X2356" s="3"/>
      <c r="Y2356" s="3">
        <v>40</v>
      </c>
      <c r="Z2356" s="3">
        <v>210</v>
      </c>
      <c r="AA2356" s="3">
        <v>30</v>
      </c>
      <c r="AB2356" s="3">
        <v>3</v>
      </c>
      <c r="AC2356" s="3">
        <v>2</v>
      </c>
      <c r="AD2356" s="3"/>
      <c r="AE2356" s="3"/>
      <c r="AF2356" s="3">
        <v>36</v>
      </c>
      <c r="AG2356" s="3">
        <v>5</v>
      </c>
      <c r="AH2356" s="3">
        <v>97</v>
      </c>
      <c r="AI2356" s="3"/>
      <c r="AJ2356" s="3">
        <v>4</v>
      </c>
      <c r="AK2356" s="3">
        <v>127</v>
      </c>
      <c r="AL2356" s="3">
        <v>87</v>
      </c>
      <c r="AM2356" s="3">
        <v>2</v>
      </c>
      <c r="AN2356" s="3">
        <v>1</v>
      </c>
      <c r="AO2356" s="3">
        <v>2</v>
      </c>
      <c r="AP2356" s="3">
        <v>37</v>
      </c>
      <c r="AQ2356" s="3">
        <v>104</v>
      </c>
      <c r="AR2356" s="3"/>
      <c r="AS2356" s="3">
        <v>73</v>
      </c>
      <c r="AT2356" s="3"/>
      <c r="AU2356" s="3">
        <v>2</v>
      </c>
      <c r="AV2356" s="3">
        <v>12</v>
      </c>
      <c r="AW2356" s="3"/>
      <c r="AX2356" s="10"/>
    </row>
    <row r="2357" spans="1:50" x14ac:dyDescent="0.35">
      <c r="A2357" s="27" t="s">
        <v>146</v>
      </c>
      <c r="B2357" s="3" t="s">
        <v>245</v>
      </c>
      <c r="C2357" s="3" t="s">
        <v>334</v>
      </c>
      <c r="D2357" s="3" t="s">
        <v>132</v>
      </c>
      <c r="E2357" s="3">
        <v>1</v>
      </c>
      <c r="F2357" s="3"/>
      <c r="G2357" s="3">
        <v>1</v>
      </c>
      <c r="H2357" s="3"/>
      <c r="I2357" s="3">
        <v>1</v>
      </c>
      <c r="J2357" s="3">
        <v>2</v>
      </c>
      <c r="K2357" s="3">
        <v>4</v>
      </c>
      <c r="L2357" s="3"/>
      <c r="M2357" s="3">
        <v>2</v>
      </c>
      <c r="N2357" s="3"/>
      <c r="O2357" s="3">
        <v>5</v>
      </c>
      <c r="P2357" s="3"/>
      <c r="Q2357" s="3">
        <v>3</v>
      </c>
      <c r="R2357" s="3">
        <v>3</v>
      </c>
      <c r="S2357" s="3"/>
      <c r="T2357" s="3">
        <v>3</v>
      </c>
      <c r="U2357" s="3">
        <v>2</v>
      </c>
      <c r="V2357" s="3"/>
      <c r="W2357" s="3">
        <v>1</v>
      </c>
      <c r="X2357" s="3"/>
      <c r="Y2357" s="3">
        <v>6</v>
      </c>
      <c r="Z2357" s="3">
        <v>7</v>
      </c>
      <c r="AA2357" s="3">
        <v>4</v>
      </c>
      <c r="AB2357" s="3">
        <v>1</v>
      </c>
      <c r="AC2357" s="3">
        <v>2</v>
      </c>
      <c r="AD2357" s="3"/>
      <c r="AE2357" s="3"/>
      <c r="AF2357" s="3">
        <v>4</v>
      </c>
      <c r="AG2357" s="3">
        <v>3</v>
      </c>
      <c r="AH2357" s="3">
        <v>1</v>
      </c>
      <c r="AI2357" s="3"/>
      <c r="AJ2357" s="3">
        <v>2</v>
      </c>
      <c r="AK2357" s="3">
        <v>2</v>
      </c>
      <c r="AL2357" s="3">
        <v>2</v>
      </c>
      <c r="AM2357" s="3">
        <v>1</v>
      </c>
      <c r="AN2357" s="3">
        <v>1</v>
      </c>
      <c r="AO2357" s="3">
        <v>1</v>
      </c>
      <c r="AP2357" s="3">
        <v>3</v>
      </c>
      <c r="AQ2357" s="3">
        <v>3</v>
      </c>
      <c r="AR2357" s="3"/>
      <c r="AS2357" s="3">
        <v>1</v>
      </c>
      <c r="AT2357" s="3"/>
      <c r="AU2357" s="3">
        <v>1</v>
      </c>
      <c r="AV2357" s="3">
        <v>1</v>
      </c>
      <c r="AW2357" s="3"/>
      <c r="AX2357" s="10"/>
    </row>
    <row r="2358" spans="1:50" x14ac:dyDescent="0.35">
      <c r="A2358" s="27" t="s">
        <v>146</v>
      </c>
      <c r="B2358" s="3" t="s">
        <v>245</v>
      </c>
      <c r="C2358" s="3" t="s">
        <v>335</v>
      </c>
      <c r="D2358" s="3" t="s">
        <v>162</v>
      </c>
      <c r="E2358" s="145"/>
      <c r="F2358" s="145"/>
      <c r="G2358" s="145"/>
      <c r="H2358" s="145"/>
      <c r="I2358" s="145"/>
      <c r="J2358" s="145"/>
      <c r="K2358" s="145"/>
      <c r="L2358" s="145"/>
      <c r="M2358" s="145"/>
      <c r="N2358" s="145"/>
      <c r="O2358" s="145"/>
      <c r="P2358" s="145"/>
      <c r="Q2358" s="145"/>
      <c r="R2358" s="145"/>
      <c r="S2358" s="145">
        <v>52.76</v>
      </c>
      <c r="T2358" s="145"/>
      <c r="U2358" s="145"/>
      <c r="V2358" s="145">
        <v>434.56</v>
      </c>
      <c r="W2358" s="145">
        <v>176.92</v>
      </c>
      <c r="X2358" s="145"/>
      <c r="Y2358" s="145">
        <v>31.04</v>
      </c>
      <c r="Z2358" s="145"/>
      <c r="AA2358" s="145"/>
      <c r="AB2358" s="145"/>
      <c r="AC2358" s="145"/>
      <c r="AD2358" s="145"/>
      <c r="AE2358" s="145"/>
      <c r="AF2358" s="145"/>
      <c r="AG2358" s="145"/>
      <c r="AH2358" s="145"/>
      <c r="AI2358" s="145"/>
      <c r="AJ2358" s="145"/>
      <c r="AK2358" s="145"/>
      <c r="AL2358" s="145"/>
      <c r="AM2358" s="145"/>
      <c r="AN2358" s="145"/>
      <c r="AO2358" s="145"/>
      <c r="AP2358" s="145"/>
      <c r="AQ2358" s="145"/>
      <c r="AR2358" s="145"/>
      <c r="AS2358" s="145"/>
      <c r="AT2358" s="145"/>
      <c r="AU2358" s="145"/>
      <c r="AV2358" s="145"/>
      <c r="AW2358" s="145"/>
      <c r="AX2358" s="195"/>
    </row>
    <row r="2359" spans="1:50" x14ac:dyDescent="0.35">
      <c r="A2359" s="27" t="s">
        <v>146</v>
      </c>
      <c r="B2359" s="3" t="s">
        <v>245</v>
      </c>
      <c r="C2359" s="3" t="s">
        <v>335</v>
      </c>
      <c r="D2359" s="3" t="s">
        <v>166</v>
      </c>
      <c r="E2359" s="145"/>
      <c r="F2359" s="145"/>
      <c r="G2359" s="145"/>
      <c r="H2359" s="145"/>
      <c r="I2359" s="145"/>
      <c r="J2359" s="145"/>
      <c r="K2359" s="145"/>
      <c r="L2359" s="145"/>
      <c r="M2359" s="145"/>
      <c r="N2359" s="145"/>
      <c r="O2359" s="145"/>
      <c r="P2359" s="145"/>
      <c r="Q2359" s="145"/>
      <c r="R2359" s="145"/>
      <c r="S2359" s="145">
        <v>52.76</v>
      </c>
      <c r="T2359" s="145"/>
      <c r="U2359" s="145"/>
      <c r="V2359" s="145">
        <v>217.28</v>
      </c>
      <c r="W2359" s="145">
        <v>88.46</v>
      </c>
      <c r="X2359" s="145"/>
      <c r="Y2359" s="145">
        <v>31.04</v>
      </c>
      <c r="Z2359" s="145"/>
      <c r="AA2359" s="145"/>
      <c r="AB2359" s="145"/>
      <c r="AC2359" s="145"/>
      <c r="AD2359" s="145"/>
      <c r="AE2359" s="145"/>
      <c r="AF2359" s="145"/>
      <c r="AG2359" s="145"/>
      <c r="AH2359" s="145"/>
      <c r="AI2359" s="145"/>
      <c r="AJ2359" s="145"/>
      <c r="AK2359" s="145"/>
      <c r="AL2359" s="145"/>
      <c r="AM2359" s="145"/>
      <c r="AN2359" s="145"/>
      <c r="AO2359" s="145"/>
      <c r="AP2359" s="145"/>
      <c r="AQ2359" s="145"/>
      <c r="AR2359" s="145"/>
      <c r="AS2359" s="145"/>
      <c r="AT2359" s="145"/>
      <c r="AU2359" s="145"/>
      <c r="AV2359" s="145"/>
      <c r="AW2359" s="145"/>
      <c r="AX2359" s="195"/>
    </row>
    <row r="2360" spans="1:50" x14ac:dyDescent="0.35">
      <c r="A2360" s="27" t="s">
        <v>146</v>
      </c>
      <c r="B2360" s="3" t="s">
        <v>245</v>
      </c>
      <c r="C2360" s="3" t="s">
        <v>335</v>
      </c>
      <c r="D2360" s="3" t="s">
        <v>327</v>
      </c>
      <c r="E2360" s="3"/>
      <c r="F2360" s="3"/>
      <c r="G2360" s="3"/>
      <c r="H2360" s="3"/>
      <c r="I2360" s="3"/>
      <c r="J2360" s="3"/>
      <c r="K2360" s="3"/>
      <c r="L2360" s="3"/>
      <c r="M2360" s="3"/>
      <c r="N2360" s="3"/>
      <c r="O2360" s="3"/>
      <c r="P2360" s="3"/>
      <c r="Q2360" s="3"/>
      <c r="R2360" s="3"/>
      <c r="S2360" s="3">
        <v>2</v>
      </c>
      <c r="T2360" s="3"/>
      <c r="U2360" s="3"/>
      <c r="V2360" s="3">
        <v>14</v>
      </c>
      <c r="W2360" s="3">
        <v>10</v>
      </c>
      <c r="X2360" s="3"/>
      <c r="Y2360" s="3">
        <v>1</v>
      </c>
      <c r="Z2360" s="3"/>
      <c r="AA2360" s="3"/>
      <c r="AB2360" s="3"/>
      <c r="AC2360" s="3"/>
      <c r="AD2360" s="3"/>
      <c r="AE2360" s="3"/>
      <c r="AF2360" s="3"/>
      <c r="AG2360" s="3"/>
      <c r="AH2360" s="3"/>
      <c r="AI2360" s="3"/>
      <c r="AJ2360" s="3"/>
      <c r="AK2360" s="3"/>
      <c r="AL2360" s="3"/>
      <c r="AM2360" s="3"/>
      <c r="AN2360" s="3"/>
      <c r="AO2360" s="3"/>
      <c r="AP2360" s="3"/>
      <c r="AQ2360" s="3"/>
      <c r="AR2360" s="3"/>
      <c r="AS2360" s="3"/>
      <c r="AT2360" s="3"/>
      <c r="AU2360" s="3"/>
      <c r="AV2360" s="3"/>
      <c r="AW2360" s="3"/>
      <c r="AX2360" s="10"/>
    </row>
    <row r="2361" spans="1:50" x14ac:dyDescent="0.35">
      <c r="A2361" s="27" t="s">
        <v>146</v>
      </c>
      <c r="B2361" s="3" t="s">
        <v>245</v>
      </c>
      <c r="C2361" s="3" t="s">
        <v>335</v>
      </c>
      <c r="D2361" s="3" t="s">
        <v>167</v>
      </c>
      <c r="E2361" s="3"/>
      <c r="F2361" s="3"/>
      <c r="G2361" s="3"/>
      <c r="H2361" s="3"/>
      <c r="I2361" s="3"/>
      <c r="J2361" s="3"/>
      <c r="K2361" s="3"/>
      <c r="L2361" s="3"/>
      <c r="M2361" s="3"/>
      <c r="N2361" s="3"/>
      <c r="O2361" s="3"/>
      <c r="P2361" s="3"/>
      <c r="Q2361" s="3"/>
      <c r="R2361" s="3"/>
      <c r="S2361" s="3">
        <v>0</v>
      </c>
      <c r="T2361" s="3"/>
      <c r="U2361" s="3"/>
      <c r="V2361" s="3">
        <v>0</v>
      </c>
      <c r="W2361" s="3">
        <v>0</v>
      </c>
      <c r="X2361" s="3"/>
      <c r="Y2361" s="3">
        <v>0</v>
      </c>
      <c r="Z2361" s="3"/>
      <c r="AA2361" s="3"/>
      <c r="AB2361" s="3"/>
      <c r="AC2361" s="3"/>
      <c r="AD2361" s="3"/>
      <c r="AE2361" s="3"/>
      <c r="AF2361" s="3"/>
      <c r="AG2361" s="3"/>
      <c r="AH2361" s="3"/>
      <c r="AI2361" s="3"/>
      <c r="AJ2361" s="3"/>
      <c r="AK2361" s="3"/>
      <c r="AL2361" s="3"/>
      <c r="AM2361" s="3"/>
      <c r="AN2361" s="3"/>
      <c r="AO2361" s="3"/>
      <c r="AP2361" s="3"/>
      <c r="AQ2361" s="3"/>
      <c r="AR2361" s="3"/>
      <c r="AS2361" s="3"/>
      <c r="AT2361" s="3"/>
      <c r="AU2361" s="3"/>
      <c r="AV2361" s="3"/>
      <c r="AW2361" s="3"/>
      <c r="AX2361" s="10"/>
    </row>
    <row r="2362" spans="1:50" x14ac:dyDescent="0.35">
      <c r="A2362" s="27" t="s">
        <v>146</v>
      </c>
      <c r="B2362" s="3" t="s">
        <v>245</v>
      </c>
      <c r="C2362" s="3" t="s">
        <v>335</v>
      </c>
      <c r="D2362" s="3" t="s">
        <v>132</v>
      </c>
      <c r="E2362" s="3"/>
      <c r="F2362" s="3"/>
      <c r="G2362" s="3"/>
      <c r="H2362" s="3"/>
      <c r="I2362" s="3"/>
      <c r="J2362" s="3"/>
      <c r="K2362" s="3"/>
      <c r="L2362" s="3"/>
      <c r="M2362" s="3"/>
      <c r="N2362" s="3"/>
      <c r="O2362" s="3"/>
      <c r="P2362" s="3"/>
      <c r="Q2362" s="3"/>
      <c r="R2362" s="3"/>
      <c r="S2362" s="3">
        <v>1</v>
      </c>
      <c r="T2362" s="3"/>
      <c r="U2362" s="3"/>
      <c r="V2362" s="3">
        <v>2</v>
      </c>
      <c r="W2362" s="3">
        <v>2</v>
      </c>
      <c r="X2362" s="3"/>
      <c r="Y2362" s="3">
        <v>1</v>
      </c>
      <c r="Z2362" s="3"/>
      <c r="AA2362" s="3"/>
      <c r="AB2362" s="3"/>
      <c r="AC2362" s="3"/>
      <c r="AD2362" s="3"/>
      <c r="AE2362" s="3"/>
      <c r="AF2362" s="3"/>
      <c r="AG2362" s="3"/>
      <c r="AH2362" s="3"/>
      <c r="AI2362" s="3"/>
      <c r="AJ2362" s="3"/>
      <c r="AK2362" s="3"/>
      <c r="AL2362" s="3"/>
      <c r="AM2362" s="3"/>
      <c r="AN2362" s="3"/>
      <c r="AO2362" s="3"/>
      <c r="AP2362" s="3"/>
      <c r="AQ2362" s="3"/>
      <c r="AR2362" s="3"/>
      <c r="AS2362" s="3"/>
      <c r="AT2362" s="3"/>
      <c r="AU2362" s="3"/>
      <c r="AV2362" s="3"/>
      <c r="AW2362" s="3"/>
      <c r="AX2362" s="10"/>
    </row>
    <row r="2363" spans="1:50" x14ac:dyDescent="0.35">
      <c r="A2363" s="27" t="s">
        <v>146</v>
      </c>
      <c r="B2363" s="3" t="s">
        <v>245</v>
      </c>
      <c r="C2363" s="3" t="s">
        <v>336</v>
      </c>
      <c r="D2363" s="3" t="s">
        <v>162</v>
      </c>
      <c r="E2363" s="145">
        <v>125</v>
      </c>
      <c r="F2363" s="145">
        <v>437.5</v>
      </c>
      <c r="G2363" s="145">
        <v>370.5</v>
      </c>
      <c r="H2363" s="145"/>
      <c r="I2363" s="145">
        <v>375</v>
      </c>
      <c r="J2363" s="145">
        <v>8850</v>
      </c>
      <c r="K2363" s="145">
        <v>241</v>
      </c>
      <c r="L2363" s="145">
        <v>375</v>
      </c>
      <c r="M2363" s="145">
        <v>187.5</v>
      </c>
      <c r="N2363" s="145">
        <v>437.5</v>
      </c>
      <c r="O2363" s="145">
        <v>245.5</v>
      </c>
      <c r="P2363" s="145">
        <v>226.76</v>
      </c>
      <c r="Q2363" s="145"/>
      <c r="R2363" s="145">
        <v>1025</v>
      </c>
      <c r="S2363" s="145">
        <v>400</v>
      </c>
      <c r="T2363" s="145">
        <v>2250</v>
      </c>
      <c r="U2363" s="145">
        <v>787.5</v>
      </c>
      <c r="V2363" s="145">
        <v>241</v>
      </c>
      <c r="W2363" s="145">
        <v>1607</v>
      </c>
      <c r="X2363" s="145">
        <v>875</v>
      </c>
      <c r="Y2363" s="145">
        <v>687.5</v>
      </c>
      <c r="Z2363" s="145">
        <v>687.5</v>
      </c>
      <c r="AA2363" s="145">
        <v>250</v>
      </c>
      <c r="AB2363" s="145">
        <v>303.13</v>
      </c>
      <c r="AC2363" s="145">
        <v>507.5</v>
      </c>
      <c r="AD2363" s="145">
        <v>481.26</v>
      </c>
      <c r="AE2363" s="145">
        <v>293.76</v>
      </c>
      <c r="AF2363" s="145">
        <v>433</v>
      </c>
      <c r="AG2363" s="145">
        <v>390.65</v>
      </c>
      <c r="AH2363" s="145">
        <v>250</v>
      </c>
      <c r="AI2363" s="145">
        <v>543.76</v>
      </c>
      <c r="AJ2363" s="145">
        <v>437.5</v>
      </c>
      <c r="AK2363" s="145">
        <v>231.26</v>
      </c>
      <c r="AL2363" s="145"/>
      <c r="AM2363" s="145">
        <v>318.75</v>
      </c>
      <c r="AN2363" s="145"/>
      <c r="AO2363" s="145">
        <v>308</v>
      </c>
      <c r="AP2363" s="145">
        <v>375</v>
      </c>
      <c r="AQ2363" s="145">
        <v>53.13</v>
      </c>
      <c r="AR2363" s="145">
        <v>375</v>
      </c>
      <c r="AS2363" s="145">
        <v>360</v>
      </c>
      <c r="AT2363" s="145">
        <v>808</v>
      </c>
      <c r="AU2363" s="145">
        <v>683</v>
      </c>
      <c r="AV2363" s="145">
        <v>993.75</v>
      </c>
      <c r="AW2363" s="145">
        <v>817.5</v>
      </c>
      <c r="AX2363" s="195">
        <v>515.63</v>
      </c>
    </row>
    <row r="2364" spans="1:50" x14ac:dyDescent="0.35">
      <c r="A2364" s="27" t="s">
        <v>146</v>
      </c>
      <c r="B2364" s="3" t="s">
        <v>245</v>
      </c>
      <c r="C2364" s="3" t="s">
        <v>336</v>
      </c>
      <c r="D2364" s="3" t="s">
        <v>166</v>
      </c>
      <c r="E2364" s="145">
        <v>125</v>
      </c>
      <c r="F2364" s="145">
        <v>145.83000000000001</v>
      </c>
      <c r="G2364" s="145">
        <v>74.099999999999994</v>
      </c>
      <c r="H2364" s="145"/>
      <c r="I2364" s="145">
        <v>125</v>
      </c>
      <c r="J2364" s="145">
        <v>2212.5</v>
      </c>
      <c r="K2364" s="145">
        <v>120.5</v>
      </c>
      <c r="L2364" s="145">
        <v>375</v>
      </c>
      <c r="M2364" s="145">
        <v>93.75</v>
      </c>
      <c r="N2364" s="145">
        <v>145.83000000000001</v>
      </c>
      <c r="O2364" s="145">
        <v>81.83</v>
      </c>
      <c r="P2364" s="145">
        <v>75.59</v>
      </c>
      <c r="Q2364" s="145"/>
      <c r="R2364" s="145">
        <v>512.5</v>
      </c>
      <c r="S2364" s="145">
        <v>400</v>
      </c>
      <c r="T2364" s="145">
        <v>1125</v>
      </c>
      <c r="U2364" s="145">
        <v>262.5</v>
      </c>
      <c r="V2364" s="145">
        <v>120.5</v>
      </c>
      <c r="W2364" s="145">
        <v>321.39999999999998</v>
      </c>
      <c r="X2364" s="145">
        <v>175</v>
      </c>
      <c r="Y2364" s="145">
        <v>229.17</v>
      </c>
      <c r="Z2364" s="145">
        <v>171.88</v>
      </c>
      <c r="AA2364" s="145">
        <v>125</v>
      </c>
      <c r="AB2364" s="145">
        <v>101.04</v>
      </c>
      <c r="AC2364" s="145">
        <v>101.5</v>
      </c>
      <c r="AD2364" s="145">
        <v>96.25</v>
      </c>
      <c r="AE2364" s="145">
        <v>146.88</v>
      </c>
      <c r="AF2364" s="145">
        <v>86.6</v>
      </c>
      <c r="AG2364" s="145">
        <v>130.22</v>
      </c>
      <c r="AH2364" s="145">
        <v>125</v>
      </c>
      <c r="AI2364" s="145">
        <v>135.94</v>
      </c>
      <c r="AJ2364" s="145">
        <v>145.83000000000001</v>
      </c>
      <c r="AK2364" s="145">
        <v>115.63</v>
      </c>
      <c r="AL2364" s="145"/>
      <c r="AM2364" s="145">
        <v>159.38</v>
      </c>
      <c r="AN2364" s="145"/>
      <c r="AO2364" s="145">
        <v>102.67</v>
      </c>
      <c r="AP2364" s="145">
        <v>187.5</v>
      </c>
      <c r="AQ2364" s="145">
        <v>53.13</v>
      </c>
      <c r="AR2364" s="145">
        <v>125</v>
      </c>
      <c r="AS2364" s="145">
        <v>120</v>
      </c>
      <c r="AT2364" s="145">
        <v>202</v>
      </c>
      <c r="AU2364" s="145">
        <v>170.75</v>
      </c>
      <c r="AV2364" s="145">
        <v>331.25</v>
      </c>
      <c r="AW2364" s="145">
        <v>136.25</v>
      </c>
      <c r="AX2364" s="195">
        <v>128.91</v>
      </c>
    </row>
    <row r="2365" spans="1:50" x14ac:dyDescent="0.35">
      <c r="A2365" s="27" t="s">
        <v>146</v>
      </c>
      <c r="B2365" s="3" t="s">
        <v>245</v>
      </c>
      <c r="C2365" s="3" t="s">
        <v>336</v>
      </c>
      <c r="D2365" s="3" t="s">
        <v>327</v>
      </c>
      <c r="E2365" s="3">
        <v>2</v>
      </c>
      <c r="F2365" s="3">
        <v>7</v>
      </c>
      <c r="G2365" s="3">
        <v>6</v>
      </c>
      <c r="H2365" s="3"/>
      <c r="I2365" s="3">
        <v>6</v>
      </c>
      <c r="J2365" s="3">
        <v>5</v>
      </c>
      <c r="K2365" s="3">
        <v>4</v>
      </c>
      <c r="L2365" s="3">
        <v>6</v>
      </c>
      <c r="M2365" s="3">
        <v>3</v>
      </c>
      <c r="N2365" s="3">
        <v>7</v>
      </c>
      <c r="O2365" s="3">
        <v>4</v>
      </c>
      <c r="P2365" s="3">
        <v>4</v>
      </c>
      <c r="Q2365" s="3"/>
      <c r="R2365" s="3">
        <v>13</v>
      </c>
      <c r="S2365" s="3">
        <v>4</v>
      </c>
      <c r="T2365" s="3">
        <v>26</v>
      </c>
      <c r="U2365" s="3">
        <v>9</v>
      </c>
      <c r="V2365" s="3">
        <v>4</v>
      </c>
      <c r="W2365" s="3">
        <v>26</v>
      </c>
      <c r="X2365" s="3">
        <v>14</v>
      </c>
      <c r="Y2365" s="3">
        <v>11</v>
      </c>
      <c r="Z2365" s="3">
        <v>11</v>
      </c>
      <c r="AA2365" s="3">
        <v>4</v>
      </c>
      <c r="AB2365" s="3">
        <v>5</v>
      </c>
      <c r="AC2365" s="3">
        <v>6</v>
      </c>
      <c r="AD2365" s="3">
        <v>8</v>
      </c>
      <c r="AE2365" s="3">
        <v>5</v>
      </c>
      <c r="AF2365" s="3">
        <v>7</v>
      </c>
      <c r="AG2365" s="3">
        <v>7</v>
      </c>
      <c r="AH2365" s="3">
        <v>4</v>
      </c>
      <c r="AI2365" s="3">
        <v>9</v>
      </c>
      <c r="AJ2365" s="3">
        <v>7</v>
      </c>
      <c r="AK2365" s="3">
        <v>3</v>
      </c>
      <c r="AL2365" s="3"/>
      <c r="AM2365" s="3">
        <v>6</v>
      </c>
      <c r="AN2365" s="3"/>
      <c r="AO2365" s="3">
        <v>5</v>
      </c>
      <c r="AP2365" s="3">
        <v>6</v>
      </c>
      <c r="AQ2365" s="3">
        <v>1</v>
      </c>
      <c r="AR2365" s="3">
        <v>4</v>
      </c>
      <c r="AS2365" s="3">
        <v>6</v>
      </c>
      <c r="AT2365" s="3">
        <v>13</v>
      </c>
      <c r="AU2365" s="3">
        <v>11</v>
      </c>
      <c r="AV2365" s="3">
        <v>15</v>
      </c>
      <c r="AW2365" s="3">
        <v>14</v>
      </c>
      <c r="AX2365" s="10">
        <v>9</v>
      </c>
    </row>
    <row r="2366" spans="1:50" x14ac:dyDescent="0.35">
      <c r="A2366" s="27" t="s">
        <v>146</v>
      </c>
      <c r="B2366" s="3" t="s">
        <v>245</v>
      </c>
      <c r="C2366" s="3" t="s">
        <v>336</v>
      </c>
      <c r="D2366" s="3" t="s">
        <v>167</v>
      </c>
      <c r="E2366" s="3">
        <v>0</v>
      </c>
      <c r="F2366" s="3">
        <v>0</v>
      </c>
      <c r="G2366" s="3">
        <v>0</v>
      </c>
      <c r="H2366" s="3"/>
      <c r="I2366" s="3">
        <v>0</v>
      </c>
      <c r="J2366" s="3">
        <v>0</v>
      </c>
      <c r="K2366" s="3">
        <v>0</v>
      </c>
      <c r="L2366" s="3">
        <v>0</v>
      </c>
      <c r="M2366" s="3">
        <v>0</v>
      </c>
      <c r="N2366" s="3">
        <v>0</v>
      </c>
      <c r="O2366" s="3">
        <v>0</v>
      </c>
      <c r="P2366" s="3">
        <v>0</v>
      </c>
      <c r="Q2366" s="3"/>
      <c r="R2366" s="3">
        <v>0</v>
      </c>
      <c r="S2366" s="3">
        <v>0</v>
      </c>
      <c r="T2366" s="3">
        <v>0</v>
      </c>
      <c r="U2366" s="3">
        <v>0</v>
      </c>
      <c r="V2366" s="3">
        <v>0</v>
      </c>
      <c r="W2366" s="3">
        <v>0</v>
      </c>
      <c r="X2366" s="3">
        <v>0</v>
      </c>
      <c r="Y2366" s="3">
        <v>0</v>
      </c>
      <c r="Z2366" s="3">
        <v>0</v>
      </c>
      <c r="AA2366" s="3">
        <v>0</v>
      </c>
      <c r="AB2366" s="3">
        <v>0</v>
      </c>
      <c r="AC2366" s="3">
        <v>0</v>
      </c>
      <c r="AD2366" s="3">
        <v>0</v>
      </c>
      <c r="AE2366" s="3">
        <v>0</v>
      </c>
      <c r="AF2366" s="3">
        <v>0</v>
      </c>
      <c r="AG2366" s="3">
        <v>0</v>
      </c>
      <c r="AH2366" s="3">
        <v>0</v>
      </c>
      <c r="AI2366" s="3">
        <v>0</v>
      </c>
      <c r="AJ2366" s="3">
        <v>0</v>
      </c>
      <c r="AK2366" s="3">
        <v>0</v>
      </c>
      <c r="AL2366" s="3"/>
      <c r="AM2366" s="3">
        <v>0</v>
      </c>
      <c r="AN2366" s="3"/>
      <c r="AO2366" s="3">
        <v>0</v>
      </c>
      <c r="AP2366" s="3">
        <v>0</v>
      </c>
      <c r="AQ2366" s="3">
        <v>0</v>
      </c>
      <c r="AR2366" s="3">
        <v>0</v>
      </c>
      <c r="AS2366" s="3">
        <v>0</v>
      </c>
      <c r="AT2366" s="3">
        <v>0</v>
      </c>
      <c r="AU2366" s="3">
        <v>0</v>
      </c>
      <c r="AV2366" s="3">
        <v>0</v>
      </c>
      <c r="AW2366" s="3">
        <v>0</v>
      </c>
      <c r="AX2366" s="10">
        <v>0</v>
      </c>
    </row>
    <row r="2367" spans="1:50" x14ac:dyDescent="0.35">
      <c r="A2367" s="27" t="s">
        <v>146</v>
      </c>
      <c r="B2367" s="3" t="s">
        <v>245</v>
      </c>
      <c r="C2367" s="3" t="s">
        <v>336</v>
      </c>
      <c r="D2367" s="3" t="s">
        <v>132</v>
      </c>
      <c r="E2367" s="3">
        <v>1</v>
      </c>
      <c r="F2367" s="3">
        <v>3</v>
      </c>
      <c r="G2367" s="3">
        <v>5</v>
      </c>
      <c r="H2367" s="3"/>
      <c r="I2367" s="3">
        <v>3</v>
      </c>
      <c r="J2367" s="3">
        <v>4</v>
      </c>
      <c r="K2367" s="3">
        <v>2</v>
      </c>
      <c r="L2367" s="3">
        <v>1</v>
      </c>
      <c r="M2367" s="3">
        <v>2</v>
      </c>
      <c r="N2367" s="3">
        <v>3</v>
      </c>
      <c r="O2367" s="3">
        <v>3</v>
      </c>
      <c r="P2367" s="3">
        <v>3</v>
      </c>
      <c r="Q2367" s="3"/>
      <c r="R2367" s="3">
        <v>2</v>
      </c>
      <c r="S2367" s="3">
        <v>1</v>
      </c>
      <c r="T2367" s="3">
        <v>2</v>
      </c>
      <c r="U2367" s="3">
        <v>3</v>
      </c>
      <c r="V2367" s="3">
        <v>2</v>
      </c>
      <c r="W2367" s="3">
        <v>5</v>
      </c>
      <c r="X2367" s="3">
        <v>5</v>
      </c>
      <c r="Y2367" s="3">
        <v>3</v>
      </c>
      <c r="Z2367" s="3">
        <v>4</v>
      </c>
      <c r="AA2367" s="3">
        <v>2</v>
      </c>
      <c r="AB2367" s="3">
        <v>3</v>
      </c>
      <c r="AC2367" s="3">
        <v>5</v>
      </c>
      <c r="AD2367" s="3">
        <v>5</v>
      </c>
      <c r="AE2367" s="3">
        <v>2</v>
      </c>
      <c r="AF2367" s="3">
        <v>5</v>
      </c>
      <c r="AG2367" s="3">
        <v>3</v>
      </c>
      <c r="AH2367" s="3">
        <v>2</v>
      </c>
      <c r="AI2367" s="3">
        <v>4</v>
      </c>
      <c r="AJ2367" s="3">
        <v>3</v>
      </c>
      <c r="AK2367" s="3">
        <v>2</v>
      </c>
      <c r="AL2367" s="3"/>
      <c r="AM2367" s="3">
        <v>2</v>
      </c>
      <c r="AN2367" s="3"/>
      <c r="AO2367" s="3">
        <v>3</v>
      </c>
      <c r="AP2367" s="3">
        <v>2</v>
      </c>
      <c r="AQ2367" s="3">
        <v>1</v>
      </c>
      <c r="AR2367" s="3">
        <v>3</v>
      </c>
      <c r="AS2367" s="3">
        <v>3</v>
      </c>
      <c r="AT2367" s="3">
        <v>4</v>
      </c>
      <c r="AU2367" s="3">
        <v>4</v>
      </c>
      <c r="AV2367" s="3">
        <v>3</v>
      </c>
      <c r="AW2367" s="3">
        <v>6</v>
      </c>
      <c r="AX2367" s="10">
        <v>4</v>
      </c>
    </row>
    <row r="2368" spans="1:50" x14ac:dyDescent="0.35">
      <c r="A2368" s="27" t="s">
        <v>146</v>
      </c>
      <c r="B2368" s="3" t="s">
        <v>245</v>
      </c>
      <c r="C2368" s="3" t="s">
        <v>337</v>
      </c>
      <c r="D2368" s="3" t="s">
        <v>162</v>
      </c>
      <c r="E2368" s="145">
        <v>26638.07</v>
      </c>
      <c r="F2368" s="145">
        <v>27217.84</v>
      </c>
      <c r="G2368" s="145">
        <v>29890.11</v>
      </c>
      <c r="H2368" s="145">
        <v>28258.42</v>
      </c>
      <c r="I2368" s="145">
        <v>34963.99</v>
      </c>
      <c r="J2368" s="145">
        <v>31980.63</v>
      </c>
      <c r="K2368" s="145">
        <v>31258.240000000002</v>
      </c>
      <c r="L2368" s="145">
        <v>32734.47</v>
      </c>
      <c r="M2368" s="145">
        <v>29005.88</v>
      </c>
      <c r="N2368" s="145">
        <v>38598.629999999997</v>
      </c>
      <c r="O2368" s="145">
        <v>32605.02</v>
      </c>
      <c r="P2368" s="145">
        <v>27900.52</v>
      </c>
      <c r="Q2368" s="145">
        <v>34157.17</v>
      </c>
      <c r="R2368" s="145">
        <v>26748.09</v>
      </c>
      <c r="S2368" s="145">
        <v>34547.910000000003</v>
      </c>
      <c r="T2368" s="145">
        <v>38647.620000000003</v>
      </c>
      <c r="U2368" s="145">
        <v>34661.06</v>
      </c>
      <c r="V2368" s="145">
        <v>32929.660000000003</v>
      </c>
      <c r="W2368" s="145">
        <v>35234.01</v>
      </c>
      <c r="X2368" s="145">
        <v>29918.36</v>
      </c>
      <c r="Y2368" s="145">
        <v>39418.68</v>
      </c>
      <c r="Z2368" s="145">
        <v>43913.9</v>
      </c>
      <c r="AA2368" s="145">
        <v>36358.67</v>
      </c>
      <c r="AB2368" s="145">
        <v>41370.9</v>
      </c>
      <c r="AC2368" s="145">
        <v>41055.730000000003</v>
      </c>
      <c r="AD2368" s="145">
        <v>36799.660000000003</v>
      </c>
      <c r="AE2368" s="145">
        <v>40813.54</v>
      </c>
      <c r="AF2368" s="145">
        <v>37764.980000000003</v>
      </c>
      <c r="AG2368" s="145">
        <v>39259.5</v>
      </c>
      <c r="AH2368" s="145">
        <v>36443.129999999997</v>
      </c>
      <c r="AI2368" s="145">
        <v>30199.53</v>
      </c>
      <c r="AJ2368" s="145">
        <v>30501.05</v>
      </c>
      <c r="AK2368" s="145">
        <v>31088.98</v>
      </c>
      <c r="AL2368" s="145">
        <v>32705.360000000001</v>
      </c>
      <c r="AM2368" s="145">
        <v>29877.66</v>
      </c>
      <c r="AN2368" s="145">
        <v>25990.75</v>
      </c>
      <c r="AO2368" s="145">
        <v>44455.62</v>
      </c>
      <c r="AP2368" s="145">
        <v>31840.98</v>
      </c>
      <c r="AQ2368" s="145">
        <v>24309.75</v>
      </c>
      <c r="AR2368" s="145">
        <v>9684.0300000000007</v>
      </c>
      <c r="AS2368" s="145">
        <v>11273.95</v>
      </c>
      <c r="AT2368" s="145">
        <v>13822.24</v>
      </c>
      <c r="AU2368" s="145">
        <v>12044.89</v>
      </c>
      <c r="AV2368" s="145">
        <v>19511.419999999998</v>
      </c>
      <c r="AW2368" s="145">
        <v>19859.080000000002</v>
      </c>
      <c r="AX2368" s="195">
        <v>14339.76</v>
      </c>
    </row>
    <row r="2369" spans="1:50" x14ac:dyDescent="0.35">
      <c r="A2369" s="27" t="s">
        <v>146</v>
      </c>
      <c r="B2369" s="3" t="s">
        <v>245</v>
      </c>
      <c r="C2369" s="3" t="s">
        <v>337</v>
      </c>
      <c r="D2369" s="3" t="s">
        <v>166</v>
      </c>
      <c r="E2369" s="145">
        <v>649.71</v>
      </c>
      <c r="F2369" s="145">
        <v>604.84</v>
      </c>
      <c r="G2369" s="145">
        <v>711.67</v>
      </c>
      <c r="H2369" s="145">
        <v>743.64</v>
      </c>
      <c r="I2369" s="145">
        <v>832.48</v>
      </c>
      <c r="J2369" s="145">
        <v>710.68</v>
      </c>
      <c r="K2369" s="145">
        <v>801.49</v>
      </c>
      <c r="L2369" s="145">
        <v>668.05</v>
      </c>
      <c r="M2369" s="145">
        <v>707.46</v>
      </c>
      <c r="N2369" s="145">
        <v>714.79</v>
      </c>
      <c r="O2369" s="145">
        <v>603.79999999999995</v>
      </c>
      <c r="P2369" s="145">
        <v>547.07000000000005</v>
      </c>
      <c r="Q2369" s="145">
        <v>644.47</v>
      </c>
      <c r="R2369" s="145">
        <v>622.04999999999995</v>
      </c>
      <c r="S2369" s="145">
        <v>595.65</v>
      </c>
      <c r="T2369" s="145">
        <v>655.04</v>
      </c>
      <c r="U2369" s="145">
        <v>587.48</v>
      </c>
      <c r="V2369" s="145">
        <v>686.03</v>
      </c>
      <c r="W2369" s="145">
        <v>677.58</v>
      </c>
      <c r="X2369" s="145">
        <v>564.5</v>
      </c>
      <c r="Y2369" s="145">
        <v>743.75</v>
      </c>
      <c r="Z2369" s="145">
        <v>686.15</v>
      </c>
      <c r="AA2369" s="145">
        <v>661.07</v>
      </c>
      <c r="AB2369" s="145">
        <v>617.48</v>
      </c>
      <c r="AC2369" s="145">
        <v>586.51</v>
      </c>
      <c r="AD2369" s="145">
        <v>557.57000000000005</v>
      </c>
      <c r="AE2369" s="145">
        <v>669.07</v>
      </c>
      <c r="AF2369" s="145">
        <v>619.1</v>
      </c>
      <c r="AG2369" s="145">
        <v>676.89</v>
      </c>
      <c r="AH2369" s="145">
        <v>628.33000000000004</v>
      </c>
      <c r="AI2369" s="145">
        <v>511.86</v>
      </c>
      <c r="AJ2369" s="145">
        <v>544.66</v>
      </c>
      <c r="AK2369" s="145">
        <v>464.01</v>
      </c>
      <c r="AL2369" s="145">
        <v>460.64</v>
      </c>
      <c r="AM2369" s="145">
        <v>524.16999999999996</v>
      </c>
      <c r="AN2369" s="145">
        <v>519.82000000000005</v>
      </c>
      <c r="AO2369" s="145">
        <v>600.75</v>
      </c>
      <c r="AP2369" s="145">
        <v>489.86</v>
      </c>
      <c r="AQ2369" s="145">
        <v>419.13</v>
      </c>
      <c r="AR2369" s="145">
        <v>284.82</v>
      </c>
      <c r="AS2369" s="145">
        <v>281.85000000000002</v>
      </c>
      <c r="AT2369" s="145">
        <v>300.48</v>
      </c>
      <c r="AU2369" s="145">
        <v>280.11</v>
      </c>
      <c r="AV2369" s="145">
        <v>424.16</v>
      </c>
      <c r="AW2369" s="145">
        <v>451.34</v>
      </c>
      <c r="AX2369" s="195">
        <v>341.42</v>
      </c>
    </row>
    <row r="2370" spans="1:50" x14ac:dyDescent="0.35">
      <c r="A2370" s="27" t="s">
        <v>146</v>
      </c>
      <c r="B2370" s="3" t="s">
        <v>245</v>
      </c>
      <c r="C2370" s="3" t="s">
        <v>337</v>
      </c>
      <c r="D2370" s="3" t="s">
        <v>327</v>
      </c>
      <c r="E2370" s="3">
        <v>347</v>
      </c>
      <c r="F2370" s="3">
        <v>332</v>
      </c>
      <c r="G2370" s="3">
        <v>355</v>
      </c>
      <c r="H2370" s="3">
        <v>350</v>
      </c>
      <c r="I2370" s="3">
        <v>371</v>
      </c>
      <c r="J2370" s="3">
        <v>352</v>
      </c>
      <c r="K2370" s="3">
        <v>353</v>
      </c>
      <c r="L2370" s="3">
        <v>407</v>
      </c>
      <c r="M2370" s="3">
        <v>333</v>
      </c>
      <c r="N2370" s="3">
        <v>514</v>
      </c>
      <c r="O2370" s="3">
        <v>414</v>
      </c>
      <c r="P2370" s="3">
        <v>387</v>
      </c>
      <c r="Q2370" s="3">
        <v>410</v>
      </c>
      <c r="R2370" s="3">
        <v>311</v>
      </c>
      <c r="S2370" s="3">
        <v>495</v>
      </c>
      <c r="T2370" s="3">
        <v>497</v>
      </c>
      <c r="U2370" s="3">
        <v>478</v>
      </c>
      <c r="V2370" s="3">
        <v>448</v>
      </c>
      <c r="W2370" s="3">
        <v>495</v>
      </c>
      <c r="X2370" s="3">
        <v>422</v>
      </c>
      <c r="Y2370" s="3">
        <v>634</v>
      </c>
      <c r="Z2370" s="3">
        <v>744</v>
      </c>
      <c r="AA2370" s="3">
        <v>645</v>
      </c>
      <c r="AB2370" s="3">
        <v>727</v>
      </c>
      <c r="AC2370" s="3">
        <v>726</v>
      </c>
      <c r="AD2370" s="3">
        <v>643</v>
      </c>
      <c r="AE2370" s="3">
        <v>754</v>
      </c>
      <c r="AF2370" s="3">
        <v>652</v>
      </c>
      <c r="AG2370" s="3">
        <v>662</v>
      </c>
      <c r="AH2370" s="3">
        <v>633</v>
      </c>
      <c r="AI2370" s="3">
        <v>425</v>
      </c>
      <c r="AJ2370" s="3">
        <v>443</v>
      </c>
      <c r="AK2370" s="3">
        <v>444</v>
      </c>
      <c r="AL2370" s="3">
        <v>512</v>
      </c>
      <c r="AM2370" s="3">
        <v>438</v>
      </c>
      <c r="AN2370" s="3">
        <v>399</v>
      </c>
      <c r="AO2370" s="3">
        <v>743</v>
      </c>
      <c r="AP2370" s="3">
        <v>577</v>
      </c>
      <c r="AQ2370" s="3">
        <v>386</v>
      </c>
      <c r="AR2370" s="3">
        <v>178</v>
      </c>
      <c r="AS2370" s="3">
        <v>181</v>
      </c>
      <c r="AT2370" s="3">
        <v>212</v>
      </c>
      <c r="AU2370" s="3">
        <v>182</v>
      </c>
      <c r="AV2370" s="3">
        <v>228</v>
      </c>
      <c r="AW2370" s="3">
        <v>233</v>
      </c>
      <c r="AX2370" s="10">
        <v>194</v>
      </c>
    </row>
    <row r="2371" spans="1:50" x14ac:dyDescent="0.35">
      <c r="A2371" s="27" t="s">
        <v>146</v>
      </c>
      <c r="B2371" s="3" t="s">
        <v>245</v>
      </c>
      <c r="C2371" s="3" t="s">
        <v>337</v>
      </c>
      <c r="D2371" s="3" t="s">
        <v>167</v>
      </c>
      <c r="E2371" s="4">
        <v>5348</v>
      </c>
      <c r="F2371" s="4">
        <v>5834</v>
      </c>
      <c r="G2371" s="4">
        <v>6482</v>
      </c>
      <c r="H2371" s="4">
        <v>6259</v>
      </c>
      <c r="I2371" s="4">
        <v>7941</v>
      </c>
      <c r="J2371" s="4">
        <v>7219</v>
      </c>
      <c r="K2371" s="4">
        <v>6879</v>
      </c>
      <c r="L2371" s="4">
        <v>6711</v>
      </c>
      <c r="M2371" s="4">
        <v>6269</v>
      </c>
      <c r="N2371" s="4">
        <v>8603</v>
      </c>
      <c r="O2371" s="4">
        <v>6685</v>
      </c>
      <c r="P2371" s="4">
        <v>5639</v>
      </c>
      <c r="Q2371" s="4">
        <v>7184</v>
      </c>
      <c r="R2371" s="4">
        <v>5649</v>
      </c>
      <c r="S2371" s="4">
        <v>6914</v>
      </c>
      <c r="T2371" s="4">
        <v>7984</v>
      </c>
      <c r="U2371" s="4">
        <v>7637</v>
      </c>
      <c r="V2371" s="4">
        <v>6701</v>
      </c>
      <c r="W2371" s="4">
        <v>7555</v>
      </c>
      <c r="X2371" s="4">
        <v>6864</v>
      </c>
      <c r="Y2371" s="4">
        <v>7756</v>
      </c>
      <c r="Z2371" s="4">
        <v>8338</v>
      </c>
      <c r="AA2371" s="4">
        <v>6652</v>
      </c>
      <c r="AB2371" s="4">
        <v>7690</v>
      </c>
      <c r="AC2371" s="4">
        <v>7200</v>
      </c>
      <c r="AD2371" s="4">
        <v>6769</v>
      </c>
      <c r="AE2371" s="4">
        <v>7261</v>
      </c>
      <c r="AF2371" s="4">
        <v>6855</v>
      </c>
      <c r="AG2371" s="4">
        <v>7385</v>
      </c>
      <c r="AH2371" s="4">
        <v>6862</v>
      </c>
      <c r="AI2371" s="4">
        <v>5590</v>
      </c>
      <c r="AJ2371" s="4">
        <v>5450</v>
      </c>
      <c r="AK2371" s="4">
        <v>5616</v>
      </c>
      <c r="AL2371" s="4">
        <v>5423</v>
      </c>
      <c r="AM2371" s="4">
        <v>5459</v>
      </c>
      <c r="AN2371" s="4">
        <v>4416</v>
      </c>
      <c r="AO2371" s="4">
        <v>8584</v>
      </c>
      <c r="AP2371" s="4">
        <v>5680</v>
      </c>
      <c r="AQ2371" s="4">
        <v>4620</v>
      </c>
      <c r="AR2371" s="4">
        <v>1732</v>
      </c>
      <c r="AS2371" s="4">
        <v>1699</v>
      </c>
      <c r="AT2371" s="4">
        <v>2221</v>
      </c>
      <c r="AU2371" s="4">
        <v>2145</v>
      </c>
      <c r="AV2371" s="4">
        <v>3774</v>
      </c>
      <c r="AW2371" s="4">
        <v>4171</v>
      </c>
      <c r="AX2371" s="16">
        <v>2665</v>
      </c>
    </row>
    <row r="2372" spans="1:50" x14ac:dyDescent="0.35">
      <c r="A2372" s="27" t="s">
        <v>146</v>
      </c>
      <c r="B2372" s="3" t="s">
        <v>245</v>
      </c>
      <c r="C2372" s="3" t="s">
        <v>337</v>
      </c>
      <c r="D2372" s="3" t="s">
        <v>132</v>
      </c>
      <c r="E2372" s="3">
        <v>41</v>
      </c>
      <c r="F2372" s="3">
        <v>45</v>
      </c>
      <c r="G2372" s="3">
        <v>42</v>
      </c>
      <c r="H2372" s="3">
        <v>38</v>
      </c>
      <c r="I2372" s="3">
        <v>42</v>
      </c>
      <c r="J2372" s="3">
        <v>45</v>
      </c>
      <c r="K2372" s="3">
        <v>39</v>
      </c>
      <c r="L2372" s="3">
        <v>49</v>
      </c>
      <c r="M2372" s="3">
        <v>41</v>
      </c>
      <c r="N2372" s="3">
        <v>54</v>
      </c>
      <c r="O2372" s="3">
        <v>54</v>
      </c>
      <c r="P2372" s="3">
        <v>51</v>
      </c>
      <c r="Q2372" s="3">
        <v>53</v>
      </c>
      <c r="R2372" s="3">
        <v>43</v>
      </c>
      <c r="S2372" s="3">
        <v>58</v>
      </c>
      <c r="T2372" s="3">
        <v>59</v>
      </c>
      <c r="U2372" s="3">
        <v>59</v>
      </c>
      <c r="V2372" s="3">
        <v>48</v>
      </c>
      <c r="W2372" s="3">
        <v>52</v>
      </c>
      <c r="X2372" s="3">
        <v>53</v>
      </c>
      <c r="Y2372" s="3">
        <v>53</v>
      </c>
      <c r="Z2372" s="3">
        <v>64</v>
      </c>
      <c r="AA2372" s="3">
        <v>55</v>
      </c>
      <c r="AB2372" s="3">
        <v>67</v>
      </c>
      <c r="AC2372" s="3">
        <v>70</v>
      </c>
      <c r="AD2372" s="3">
        <v>66</v>
      </c>
      <c r="AE2372" s="3">
        <v>61</v>
      </c>
      <c r="AF2372" s="3">
        <v>61</v>
      </c>
      <c r="AG2372" s="3">
        <v>58</v>
      </c>
      <c r="AH2372" s="3">
        <v>58</v>
      </c>
      <c r="AI2372" s="3">
        <v>59</v>
      </c>
      <c r="AJ2372" s="3">
        <v>56</v>
      </c>
      <c r="AK2372" s="3">
        <v>67</v>
      </c>
      <c r="AL2372" s="3">
        <v>71</v>
      </c>
      <c r="AM2372" s="3">
        <v>57</v>
      </c>
      <c r="AN2372" s="3">
        <v>50</v>
      </c>
      <c r="AO2372" s="3">
        <v>74</v>
      </c>
      <c r="AP2372" s="3">
        <v>65</v>
      </c>
      <c r="AQ2372" s="3">
        <v>58</v>
      </c>
      <c r="AR2372" s="3">
        <v>34</v>
      </c>
      <c r="AS2372" s="3">
        <v>40</v>
      </c>
      <c r="AT2372" s="3">
        <v>46</v>
      </c>
      <c r="AU2372" s="3">
        <v>43</v>
      </c>
      <c r="AV2372" s="3">
        <v>46</v>
      </c>
      <c r="AW2372" s="3">
        <v>44</v>
      </c>
      <c r="AX2372" s="10">
        <v>42</v>
      </c>
    </row>
    <row r="2373" spans="1:50" x14ac:dyDescent="0.35">
      <c r="A2373" s="27" t="s">
        <v>146</v>
      </c>
      <c r="B2373" s="3" t="s">
        <v>245</v>
      </c>
      <c r="C2373" s="3" t="s">
        <v>339</v>
      </c>
      <c r="D2373" s="3" t="s">
        <v>162</v>
      </c>
      <c r="E2373" s="145">
        <v>5217.12</v>
      </c>
      <c r="F2373" s="145">
        <v>7378.52</v>
      </c>
      <c r="G2373" s="145">
        <v>8351.56</v>
      </c>
      <c r="H2373" s="145">
        <v>5258.19</v>
      </c>
      <c r="I2373" s="145">
        <v>7457.08</v>
      </c>
      <c r="J2373" s="145">
        <v>6619.53</v>
      </c>
      <c r="K2373" s="145">
        <v>5766.55</v>
      </c>
      <c r="L2373" s="145">
        <v>6346.6</v>
      </c>
      <c r="M2373" s="145">
        <v>6557.22</v>
      </c>
      <c r="N2373" s="145">
        <v>6950.55</v>
      </c>
      <c r="O2373" s="145">
        <v>7814.7</v>
      </c>
      <c r="P2373" s="145">
        <v>4177.26</v>
      </c>
      <c r="Q2373" s="145">
        <v>4479.76</v>
      </c>
      <c r="R2373" s="145">
        <v>3955.63</v>
      </c>
      <c r="S2373" s="145">
        <v>6939.79</v>
      </c>
      <c r="T2373" s="145">
        <v>6225.75</v>
      </c>
      <c r="U2373" s="145">
        <v>6401.09</v>
      </c>
      <c r="V2373" s="145">
        <v>7025.22</v>
      </c>
      <c r="W2373" s="145">
        <v>6153.56</v>
      </c>
      <c r="X2373" s="145">
        <v>5570.97</v>
      </c>
      <c r="Y2373" s="145">
        <v>6455.43</v>
      </c>
      <c r="Z2373" s="145">
        <v>6260.96</v>
      </c>
      <c r="AA2373" s="145">
        <v>4811.95</v>
      </c>
      <c r="AB2373" s="145">
        <v>7997.58</v>
      </c>
      <c r="AC2373" s="145">
        <v>8354.23</v>
      </c>
      <c r="AD2373" s="145">
        <v>7697.71</v>
      </c>
      <c r="AE2373" s="145">
        <v>7328.87</v>
      </c>
      <c r="AF2373" s="145">
        <v>6915.16</v>
      </c>
      <c r="AG2373" s="145">
        <v>8209.39</v>
      </c>
      <c r="AH2373" s="145">
        <v>7133.5</v>
      </c>
      <c r="AI2373" s="145">
        <v>5731.15</v>
      </c>
      <c r="AJ2373" s="145">
        <v>8693.8700000000008</v>
      </c>
      <c r="AK2373" s="145">
        <v>6168.92</v>
      </c>
      <c r="AL2373" s="145">
        <v>7997.04</v>
      </c>
      <c r="AM2373" s="145">
        <v>7201.12</v>
      </c>
      <c r="AN2373" s="145">
        <v>7717.78</v>
      </c>
      <c r="AO2373" s="145">
        <v>11759.61</v>
      </c>
      <c r="AP2373" s="145">
        <v>9994.67</v>
      </c>
      <c r="AQ2373" s="145">
        <v>7545.66</v>
      </c>
      <c r="AR2373" s="145">
        <v>6683.68</v>
      </c>
      <c r="AS2373" s="145">
        <v>7623.06</v>
      </c>
      <c r="AT2373" s="145">
        <v>8816.3799999999992</v>
      </c>
      <c r="AU2373" s="145">
        <v>7935.61</v>
      </c>
      <c r="AV2373" s="145">
        <v>9326.48</v>
      </c>
      <c r="AW2373" s="145">
        <v>9190.06</v>
      </c>
      <c r="AX2373" s="195">
        <v>2266.1</v>
      </c>
    </row>
    <row r="2374" spans="1:50" x14ac:dyDescent="0.35">
      <c r="A2374" s="27" t="s">
        <v>146</v>
      </c>
      <c r="B2374" s="3" t="s">
        <v>245</v>
      </c>
      <c r="C2374" s="3" t="s">
        <v>339</v>
      </c>
      <c r="D2374" s="3" t="s">
        <v>166</v>
      </c>
      <c r="E2374" s="145">
        <v>237.14</v>
      </c>
      <c r="F2374" s="145">
        <v>351.36</v>
      </c>
      <c r="G2374" s="145">
        <v>334.06</v>
      </c>
      <c r="H2374" s="145">
        <v>239.01</v>
      </c>
      <c r="I2374" s="145">
        <v>355.1</v>
      </c>
      <c r="J2374" s="145">
        <v>287.81</v>
      </c>
      <c r="K2374" s="145">
        <v>213.58</v>
      </c>
      <c r="L2374" s="145">
        <v>235.06</v>
      </c>
      <c r="M2374" s="145">
        <v>218.57</v>
      </c>
      <c r="N2374" s="145">
        <v>257.43</v>
      </c>
      <c r="O2374" s="145">
        <v>252.09</v>
      </c>
      <c r="P2374" s="145">
        <v>198.92</v>
      </c>
      <c r="Q2374" s="145">
        <v>186.66</v>
      </c>
      <c r="R2374" s="145">
        <v>152.13999999999999</v>
      </c>
      <c r="S2374" s="145">
        <v>247.85</v>
      </c>
      <c r="T2374" s="145">
        <v>259.41000000000003</v>
      </c>
      <c r="U2374" s="145">
        <v>213.37</v>
      </c>
      <c r="V2374" s="145">
        <v>281.01</v>
      </c>
      <c r="W2374" s="145">
        <v>236.68</v>
      </c>
      <c r="X2374" s="145">
        <v>214.27</v>
      </c>
      <c r="Y2374" s="145">
        <v>195.62</v>
      </c>
      <c r="Z2374" s="145">
        <v>189.73</v>
      </c>
      <c r="AA2374" s="145">
        <v>171.86</v>
      </c>
      <c r="AB2374" s="145">
        <v>222.16</v>
      </c>
      <c r="AC2374" s="145">
        <v>245.71</v>
      </c>
      <c r="AD2374" s="145">
        <v>219.93</v>
      </c>
      <c r="AE2374" s="145">
        <v>215.56</v>
      </c>
      <c r="AF2374" s="145">
        <v>203.39</v>
      </c>
      <c r="AG2374" s="145">
        <v>210.5</v>
      </c>
      <c r="AH2374" s="145">
        <v>198.15</v>
      </c>
      <c r="AI2374" s="145">
        <v>163.75</v>
      </c>
      <c r="AJ2374" s="145">
        <v>217.35</v>
      </c>
      <c r="AK2374" s="145">
        <v>192.78</v>
      </c>
      <c r="AL2374" s="145">
        <v>242.33</v>
      </c>
      <c r="AM2374" s="145">
        <v>184.64</v>
      </c>
      <c r="AN2374" s="145">
        <v>214.38</v>
      </c>
      <c r="AO2374" s="145">
        <v>239.99</v>
      </c>
      <c r="AP2374" s="145">
        <v>277.63</v>
      </c>
      <c r="AQ2374" s="145">
        <v>228.66</v>
      </c>
      <c r="AR2374" s="145">
        <v>351.77</v>
      </c>
      <c r="AS2374" s="145">
        <v>304.92</v>
      </c>
      <c r="AT2374" s="145">
        <v>267.16000000000003</v>
      </c>
      <c r="AU2374" s="145">
        <v>293.91000000000003</v>
      </c>
      <c r="AV2374" s="145">
        <v>282.62</v>
      </c>
      <c r="AW2374" s="145">
        <v>262.57</v>
      </c>
      <c r="AX2374" s="195">
        <v>113.31</v>
      </c>
    </row>
    <row r="2375" spans="1:50" x14ac:dyDescent="0.35">
      <c r="A2375" s="27" t="s">
        <v>146</v>
      </c>
      <c r="B2375" s="3" t="s">
        <v>245</v>
      </c>
      <c r="C2375" s="3" t="s">
        <v>339</v>
      </c>
      <c r="D2375" s="3" t="s">
        <v>327</v>
      </c>
      <c r="E2375" s="3">
        <v>160</v>
      </c>
      <c r="F2375" s="3">
        <v>179</v>
      </c>
      <c r="G2375" s="3">
        <v>298</v>
      </c>
      <c r="H2375" s="3">
        <v>155</v>
      </c>
      <c r="I2375" s="3">
        <v>193</v>
      </c>
      <c r="J2375" s="3">
        <v>170</v>
      </c>
      <c r="K2375" s="3">
        <v>184</v>
      </c>
      <c r="L2375" s="3">
        <v>222</v>
      </c>
      <c r="M2375" s="3">
        <v>238</v>
      </c>
      <c r="N2375" s="3">
        <v>217</v>
      </c>
      <c r="O2375" s="3">
        <v>378</v>
      </c>
      <c r="P2375" s="3">
        <v>153</v>
      </c>
      <c r="Q2375" s="3">
        <v>180</v>
      </c>
      <c r="R2375" s="3">
        <v>171</v>
      </c>
      <c r="S2375" s="3">
        <v>236</v>
      </c>
      <c r="T2375" s="3">
        <v>232</v>
      </c>
      <c r="U2375" s="3">
        <v>324</v>
      </c>
      <c r="V2375" s="3">
        <v>227</v>
      </c>
      <c r="W2375" s="3">
        <v>223</v>
      </c>
      <c r="X2375" s="3">
        <v>188</v>
      </c>
      <c r="Y2375" s="3">
        <v>240</v>
      </c>
      <c r="Z2375" s="3">
        <v>256</v>
      </c>
      <c r="AA2375" s="3">
        <v>198</v>
      </c>
      <c r="AB2375" s="3">
        <v>271</v>
      </c>
      <c r="AC2375" s="3">
        <v>239</v>
      </c>
      <c r="AD2375" s="3">
        <v>212</v>
      </c>
      <c r="AE2375" s="3">
        <v>270</v>
      </c>
      <c r="AF2375" s="3">
        <v>278</v>
      </c>
      <c r="AG2375" s="3">
        <v>283</v>
      </c>
      <c r="AH2375" s="3">
        <v>266</v>
      </c>
      <c r="AI2375" s="3">
        <v>231</v>
      </c>
      <c r="AJ2375" s="3">
        <v>271</v>
      </c>
      <c r="AK2375" s="3">
        <v>228</v>
      </c>
      <c r="AL2375" s="3">
        <v>264</v>
      </c>
      <c r="AM2375" s="3">
        <v>276</v>
      </c>
      <c r="AN2375" s="3">
        <v>307</v>
      </c>
      <c r="AO2375" s="3">
        <v>422</v>
      </c>
      <c r="AP2375" s="3">
        <v>300</v>
      </c>
      <c r="AQ2375" s="3">
        <v>228</v>
      </c>
      <c r="AR2375" s="3">
        <v>181</v>
      </c>
      <c r="AS2375" s="3">
        <v>214</v>
      </c>
      <c r="AT2375" s="3">
        <v>249</v>
      </c>
      <c r="AU2375" s="3">
        <v>224</v>
      </c>
      <c r="AV2375" s="3">
        <v>253</v>
      </c>
      <c r="AW2375" s="3">
        <v>244</v>
      </c>
      <c r="AX2375" s="10">
        <v>110</v>
      </c>
    </row>
    <row r="2376" spans="1:50" x14ac:dyDescent="0.35">
      <c r="A2376" s="27" t="s">
        <v>146</v>
      </c>
      <c r="B2376" s="3" t="s">
        <v>245</v>
      </c>
      <c r="C2376" s="3" t="s">
        <v>339</v>
      </c>
      <c r="D2376" s="3" t="s">
        <v>167</v>
      </c>
      <c r="E2376" s="4">
        <v>1713</v>
      </c>
      <c r="F2376" s="4">
        <v>2461</v>
      </c>
      <c r="G2376" s="4">
        <v>2567</v>
      </c>
      <c r="H2376" s="4">
        <v>1641</v>
      </c>
      <c r="I2376" s="4">
        <v>2713</v>
      </c>
      <c r="J2376" s="4">
        <v>3111</v>
      </c>
      <c r="K2376" s="4">
        <v>2460</v>
      </c>
      <c r="L2376" s="4">
        <v>2780</v>
      </c>
      <c r="M2376" s="4">
        <v>2930</v>
      </c>
      <c r="N2376" s="4">
        <v>2930</v>
      </c>
      <c r="O2376" s="4">
        <v>2987</v>
      </c>
      <c r="P2376" s="4">
        <v>1344</v>
      </c>
      <c r="Q2376" s="4">
        <v>1717</v>
      </c>
      <c r="R2376" s="4">
        <v>2086</v>
      </c>
      <c r="S2376" s="4">
        <v>3049</v>
      </c>
      <c r="T2376" s="4">
        <v>2787</v>
      </c>
      <c r="U2376" s="4">
        <v>2520</v>
      </c>
      <c r="V2376" s="4">
        <v>2989</v>
      </c>
      <c r="W2376" s="4">
        <v>2472</v>
      </c>
      <c r="X2376" s="4">
        <v>2046</v>
      </c>
      <c r="Y2376" s="4">
        <v>2656</v>
      </c>
      <c r="Z2376" s="4">
        <v>2702</v>
      </c>
      <c r="AA2376" s="4">
        <v>1942</v>
      </c>
      <c r="AB2376" s="4">
        <v>3017</v>
      </c>
      <c r="AC2376" s="4">
        <v>3376</v>
      </c>
      <c r="AD2376" s="4">
        <v>3228</v>
      </c>
      <c r="AE2376" s="4">
        <v>3770</v>
      </c>
      <c r="AF2376" s="4">
        <v>3458</v>
      </c>
      <c r="AG2376" s="4">
        <v>3958</v>
      </c>
      <c r="AH2376" s="4">
        <v>3614</v>
      </c>
      <c r="AI2376" s="4">
        <v>2554</v>
      </c>
      <c r="AJ2376" s="4">
        <v>4481</v>
      </c>
      <c r="AK2376" s="4">
        <v>3071</v>
      </c>
      <c r="AL2376" s="4">
        <v>3674</v>
      </c>
      <c r="AM2376" s="4">
        <v>3137</v>
      </c>
      <c r="AN2376" s="4">
        <v>3415</v>
      </c>
      <c r="AO2376" s="4">
        <v>4798</v>
      </c>
      <c r="AP2376" s="4">
        <v>4064</v>
      </c>
      <c r="AQ2376" s="4">
        <v>3317</v>
      </c>
      <c r="AR2376" s="4">
        <v>2854</v>
      </c>
      <c r="AS2376" s="4">
        <v>3335</v>
      </c>
      <c r="AT2376" s="4">
        <v>4120</v>
      </c>
      <c r="AU2376" s="4">
        <v>4134</v>
      </c>
      <c r="AV2376" s="4">
        <v>5272</v>
      </c>
      <c r="AW2376" s="4">
        <v>4861</v>
      </c>
      <c r="AX2376" s="10">
        <v>681</v>
      </c>
    </row>
    <row r="2377" spans="1:50" x14ac:dyDescent="0.35">
      <c r="A2377" s="27" t="s">
        <v>146</v>
      </c>
      <c r="B2377" s="3" t="s">
        <v>245</v>
      </c>
      <c r="C2377" s="3" t="s">
        <v>339</v>
      </c>
      <c r="D2377" s="3" t="s">
        <v>132</v>
      </c>
      <c r="E2377" s="3">
        <v>22</v>
      </c>
      <c r="F2377" s="3">
        <v>21</v>
      </c>
      <c r="G2377" s="3">
        <v>25</v>
      </c>
      <c r="H2377" s="3">
        <v>22</v>
      </c>
      <c r="I2377" s="3">
        <v>21</v>
      </c>
      <c r="J2377" s="3">
        <v>23</v>
      </c>
      <c r="K2377" s="3">
        <v>27</v>
      </c>
      <c r="L2377" s="3">
        <v>27</v>
      </c>
      <c r="M2377" s="3">
        <v>30</v>
      </c>
      <c r="N2377" s="3">
        <v>27</v>
      </c>
      <c r="O2377" s="3">
        <v>31</v>
      </c>
      <c r="P2377" s="3">
        <v>21</v>
      </c>
      <c r="Q2377" s="3">
        <v>24</v>
      </c>
      <c r="R2377" s="3">
        <v>26</v>
      </c>
      <c r="S2377" s="3">
        <v>28</v>
      </c>
      <c r="T2377" s="3">
        <v>24</v>
      </c>
      <c r="U2377" s="3">
        <v>30</v>
      </c>
      <c r="V2377" s="3">
        <v>25</v>
      </c>
      <c r="W2377" s="3">
        <v>26</v>
      </c>
      <c r="X2377" s="3">
        <v>26</v>
      </c>
      <c r="Y2377" s="3">
        <v>33</v>
      </c>
      <c r="Z2377" s="3">
        <v>33</v>
      </c>
      <c r="AA2377" s="3">
        <v>28</v>
      </c>
      <c r="AB2377" s="3">
        <v>36</v>
      </c>
      <c r="AC2377" s="3">
        <v>34</v>
      </c>
      <c r="AD2377" s="3">
        <v>35</v>
      </c>
      <c r="AE2377" s="3">
        <v>34</v>
      </c>
      <c r="AF2377" s="3">
        <v>34</v>
      </c>
      <c r="AG2377" s="3">
        <v>39</v>
      </c>
      <c r="AH2377" s="3">
        <v>36</v>
      </c>
      <c r="AI2377" s="3">
        <v>35</v>
      </c>
      <c r="AJ2377" s="3">
        <v>40</v>
      </c>
      <c r="AK2377" s="3">
        <v>32</v>
      </c>
      <c r="AL2377" s="3">
        <v>33</v>
      </c>
      <c r="AM2377" s="3">
        <v>39</v>
      </c>
      <c r="AN2377" s="3">
        <v>36</v>
      </c>
      <c r="AO2377" s="3">
        <v>49</v>
      </c>
      <c r="AP2377" s="3">
        <v>36</v>
      </c>
      <c r="AQ2377" s="3">
        <v>33</v>
      </c>
      <c r="AR2377" s="3">
        <v>19</v>
      </c>
      <c r="AS2377" s="3">
        <v>25</v>
      </c>
      <c r="AT2377" s="3">
        <v>33</v>
      </c>
      <c r="AU2377" s="3">
        <v>27</v>
      </c>
      <c r="AV2377" s="3">
        <v>33</v>
      </c>
      <c r="AW2377" s="3">
        <v>35</v>
      </c>
      <c r="AX2377" s="10">
        <v>20</v>
      </c>
    </row>
    <row r="2378" spans="1:50" x14ac:dyDescent="0.35">
      <c r="A2378" s="27" t="s">
        <v>146</v>
      </c>
      <c r="B2378" s="3" t="s">
        <v>246</v>
      </c>
      <c r="C2378" s="3" t="s">
        <v>129</v>
      </c>
      <c r="D2378" s="3" t="s">
        <v>162</v>
      </c>
      <c r="E2378" s="145">
        <v>5514.73</v>
      </c>
      <c r="F2378" s="145">
        <v>4244.6000000000004</v>
      </c>
      <c r="G2378" s="145">
        <v>6354.75</v>
      </c>
      <c r="H2378" s="145">
        <v>8124.99</v>
      </c>
      <c r="I2378" s="145">
        <v>11582.8</v>
      </c>
      <c r="J2378" s="145">
        <v>11083.35</v>
      </c>
      <c r="K2378" s="145">
        <v>8173.44</v>
      </c>
      <c r="L2378" s="145">
        <v>12696.34</v>
      </c>
      <c r="M2378" s="145">
        <v>11364.39</v>
      </c>
      <c r="N2378" s="145">
        <v>13863.98</v>
      </c>
      <c r="O2378" s="145">
        <v>11207.65</v>
      </c>
      <c r="P2378" s="145">
        <v>8446.08</v>
      </c>
      <c r="Q2378" s="145">
        <v>13795.33</v>
      </c>
      <c r="R2378" s="145">
        <v>10372.4</v>
      </c>
      <c r="S2378" s="145">
        <v>9692.85</v>
      </c>
      <c r="T2378" s="145">
        <v>13269.23</v>
      </c>
      <c r="U2378" s="145">
        <v>13013.9</v>
      </c>
      <c r="V2378" s="145">
        <v>14745.64</v>
      </c>
      <c r="W2378" s="145">
        <v>15364.01</v>
      </c>
      <c r="X2378" s="145">
        <v>11727.31</v>
      </c>
      <c r="Y2378" s="145">
        <v>9265.65</v>
      </c>
      <c r="Z2378" s="145">
        <v>15625.34</v>
      </c>
      <c r="AA2378" s="145">
        <v>12761.72</v>
      </c>
      <c r="AB2378" s="145">
        <v>10694.54</v>
      </c>
      <c r="AC2378" s="145">
        <v>16394.349999999999</v>
      </c>
      <c r="AD2378" s="145">
        <v>10869.67</v>
      </c>
      <c r="AE2378" s="145">
        <v>12286.37</v>
      </c>
      <c r="AF2378" s="145">
        <v>15683.65</v>
      </c>
      <c r="AG2378" s="145">
        <v>15378.65</v>
      </c>
      <c r="AH2378" s="145">
        <v>12905.64</v>
      </c>
      <c r="AI2378" s="145">
        <v>16199.94</v>
      </c>
      <c r="AJ2378" s="145">
        <v>14330.13</v>
      </c>
      <c r="AK2378" s="145">
        <v>11607.8</v>
      </c>
      <c r="AL2378" s="145">
        <v>16189.51</v>
      </c>
      <c r="AM2378" s="145">
        <v>12337.35</v>
      </c>
      <c r="AN2378" s="145">
        <v>12268.04</v>
      </c>
      <c r="AO2378" s="145">
        <v>13717.75</v>
      </c>
      <c r="AP2378" s="145">
        <v>17090.689999999999</v>
      </c>
      <c r="AQ2378" s="145">
        <v>11539.35</v>
      </c>
      <c r="AR2378" s="145">
        <v>7874.35</v>
      </c>
      <c r="AS2378" s="145">
        <v>9164.7199999999993</v>
      </c>
      <c r="AT2378" s="145">
        <v>9553.42</v>
      </c>
      <c r="AU2378" s="145">
        <v>10229.959999999999</v>
      </c>
      <c r="AV2378" s="145">
        <v>8658.1299999999992</v>
      </c>
      <c r="AW2378" s="145">
        <v>8869.0499999999993</v>
      </c>
      <c r="AX2378" s="195">
        <v>10809.5</v>
      </c>
    </row>
    <row r="2379" spans="1:50" x14ac:dyDescent="0.35">
      <c r="A2379" s="27" t="s">
        <v>146</v>
      </c>
      <c r="B2379" s="3" t="s">
        <v>246</v>
      </c>
      <c r="C2379" s="3" t="s">
        <v>129</v>
      </c>
      <c r="D2379" s="3" t="s">
        <v>166</v>
      </c>
      <c r="E2379" s="145">
        <v>612.75</v>
      </c>
      <c r="F2379" s="145">
        <v>353.72</v>
      </c>
      <c r="G2379" s="145">
        <v>529.55999999999995</v>
      </c>
      <c r="H2379" s="145">
        <v>451.39</v>
      </c>
      <c r="I2379" s="145">
        <v>579.14</v>
      </c>
      <c r="J2379" s="145">
        <v>554.16999999999996</v>
      </c>
      <c r="K2379" s="145">
        <v>480.79</v>
      </c>
      <c r="L2379" s="145">
        <v>577.11</v>
      </c>
      <c r="M2379" s="145">
        <v>710.27</v>
      </c>
      <c r="N2379" s="145">
        <v>630.17999999999995</v>
      </c>
      <c r="O2379" s="145">
        <v>589.88</v>
      </c>
      <c r="P2379" s="145">
        <v>527.88</v>
      </c>
      <c r="Q2379" s="145">
        <v>627.05999999999995</v>
      </c>
      <c r="R2379" s="145">
        <v>471.47</v>
      </c>
      <c r="S2379" s="145">
        <v>570.16999999999996</v>
      </c>
      <c r="T2379" s="145">
        <v>576.91999999999996</v>
      </c>
      <c r="U2379" s="145">
        <v>722.99</v>
      </c>
      <c r="V2379" s="145">
        <v>567.14</v>
      </c>
      <c r="W2379" s="145">
        <v>698.36</v>
      </c>
      <c r="X2379" s="145">
        <v>509.88</v>
      </c>
      <c r="Y2379" s="145">
        <v>463.28</v>
      </c>
      <c r="Z2379" s="145">
        <v>679.36</v>
      </c>
      <c r="AA2379" s="145">
        <v>671.67</v>
      </c>
      <c r="AB2379" s="145">
        <v>509.26</v>
      </c>
      <c r="AC2379" s="145">
        <v>780.68</v>
      </c>
      <c r="AD2379" s="145">
        <v>679.35</v>
      </c>
      <c r="AE2379" s="145">
        <v>682.58</v>
      </c>
      <c r="AF2379" s="145">
        <v>746.84</v>
      </c>
      <c r="AG2379" s="145">
        <v>668.64</v>
      </c>
      <c r="AH2379" s="145">
        <v>537.74</v>
      </c>
      <c r="AI2379" s="145">
        <v>736.36</v>
      </c>
      <c r="AJ2379" s="145">
        <v>682.39</v>
      </c>
      <c r="AK2379" s="145">
        <v>610.94000000000005</v>
      </c>
      <c r="AL2379" s="145">
        <v>578.20000000000005</v>
      </c>
      <c r="AM2379" s="145">
        <v>493.49</v>
      </c>
      <c r="AN2379" s="145">
        <v>557.64</v>
      </c>
      <c r="AO2379" s="145">
        <v>806.93</v>
      </c>
      <c r="AP2379" s="145">
        <v>683.63</v>
      </c>
      <c r="AQ2379" s="145">
        <v>524.52</v>
      </c>
      <c r="AR2379" s="145">
        <v>562.45000000000005</v>
      </c>
      <c r="AS2379" s="145">
        <v>610.98</v>
      </c>
      <c r="AT2379" s="145">
        <v>454.92</v>
      </c>
      <c r="AU2379" s="145">
        <v>465</v>
      </c>
      <c r="AV2379" s="145">
        <v>432.91</v>
      </c>
      <c r="AW2379" s="145">
        <v>422.34</v>
      </c>
      <c r="AX2379" s="195">
        <v>675.59</v>
      </c>
    </row>
    <row r="2380" spans="1:50" x14ac:dyDescent="0.35">
      <c r="A2380" s="27" t="s">
        <v>146</v>
      </c>
      <c r="B2380" s="3" t="s">
        <v>246</v>
      </c>
      <c r="C2380" s="3" t="s">
        <v>129</v>
      </c>
      <c r="D2380" s="3" t="s">
        <v>327</v>
      </c>
      <c r="E2380" s="3">
        <v>114</v>
      </c>
      <c r="F2380" s="3">
        <v>100</v>
      </c>
      <c r="G2380" s="3">
        <v>138</v>
      </c>
      <c r="H2380" s="3">
        <v>157</v>
      </c>
      <c r="I2380" s="3">
        <v>171</v>
      </c>
      <c r="J2380" s="3">
        <v>175</v>
      </c>
      <c r="K2380" s="3">
        <v>122</v>
      </c>
      <c r="L2380" s="3">
        <v>175</v>
      </c>
      <c r="M2380" s="3">
        <v>134</v>
      </c>
      <c r="N2380" s="3">
        <v>164</v>
      </c>
      <c r="O2380" s="3">
        <v>147</v>
      </c>
      <c r="P2380" s="3">
        <v>119</v>
      </c>
      <c r="Q2380" s="3">
        <v>171</v>
      </c>
      <c r="R2380" s="3">
        <v>154</v>
      </c>
      <c r="S2380" s="3">
        <v>145</v>
      </c>
      <c r="T2380" s="3">
        <v>157</v>
      </c>
      <c r="U2380" s="3">
        <v>151</v>
      </c>
      <c r="V2380" s="3">
        <v>175</v>
      </c>
      <c r="W2380" s="3">
        <v>167</v>
      </c>
      <c r="X2380" s="3">
        <v>179</v>
      </c>
      <c r="Y2380" s="3">
        <v>116</v>
      </c>
      <c r="Z2380" s="3">
        <v>185</v>
      </c>
      <c r="AA2380" s="3">
        <v>162</v>
      </c>
      <c r="AB2380" s="3">
        <v>140</v>
      </c>
      <c r="AC2380" s="3">
        <v>172</v>
      </c>
      <c r="AD2380" s="3">
        <v>122</v>
      </c>
      <c r="AE2380" s="3">
        <v>134</v>
      </c>
      <c r="AF2380" s="3">
        <v>191</v>
      </c>
      <c r="AG2380" s="3">
        <v>187</v>
      </c>
      <c r="AH2380" s="3">
        <v>196</v>
      </c>
      <c r="AI2380" s="3">
        <v>210</v>
      </c>
      <c r="AJ2380" s="3">
        <v>197</v>
      </c>
      <c r="AK2380" s="3">
        <v>181</v>
      </c>
      <c r="AL2380" s="3">
        <v>282</v>
      </c>
      <c r="AM2380" s="3">
        <v>172</v>
      </c>
      <c r="AN2380" s="3">
        <v>168</v>
      </c>
      <c r="AO2380" s="3">
        <v>191</v>
      </c>
      <c r="AP2380" s="3">
        <v>206</v>
      </c>
      <c r="AQ2380" s="3">
        <v>145</v>
      </c>
      <c r="AR2380" s="3">
        <v>112</v>
      </c>
      <c r="AS2380" s="3">
        <v>109</v>
      </c>
      <c r="AT2380" s="3">
        <v>111</v>
      </c>
      <c r="AU2380" s="3">
        <v>128</v>
      </c>
      <c r="AV2380" s="3">
        <v>106</v>
      </c>
      <c r="AW2380" s="3">
        <v>112</v>
      </c>
      <c r="AX2380" s="10">
        <v>97</v>
      </c>
    </row>
    <row r="2381" spans="1:50" x14ac:dyDescent="0.35">
      <c r="A2381" s="27" t="s">
        <v>146</v>
      </c>
      <c r="B2381" s="3" t="s">
        <v>246</v>
      </c>
      <c r="C2381" s="3" t="s">
        <v>129</v>
      </c>
      <c r="D2381" s="3" t="s">
        <v>167</v>
      </c>
      <c r="E2381" s="4">
        <v>1667</v>
      </c>
      <c r="F2381" s="4">
        <v>1262</v>
      </c>
      <c r="G2381" s="4">
        <v>1917</v>
      </c>
      <c r="H2381" s="4">
        <v>2478</v>
      </c>
      <c r="I2381" s="4">
        <v>4076</v>
      </c>
      <c r="J2381" s="4">
        <v>3928</v>
      </c>
      <c r="K2381" s="4">
        <v>2896</v>
      </c>
      <c r="L2381" s="4">
        <v>3768</v>
      </c>
      <c r="M2381" s="4">
        <v>3424</v>
      </c>
      <c r="N2381" s="4">
        <v>3832</v>
      </c>
      <c r="O2381" s="4">
        <v>3426</v>
      </c>
      <c r="P2381" s="4">
        <v>2447</v>
      </c>
      <c r="Q2381" s="4">
        <v>3862</v>
      </c>
      <c r="R2381" s="4">
        <v>3047</v>
      </c>
      <c r="S2381" s="4">
        <v>2775</v>
      </c>
      <c r="T2381" s="4">
        <v>3779</v>
      </c>
      <c r="U2381" s="4">
        <v>3885</v>
      </c>
      <c r="V2381" s="4">
        <v>4357</v>
      </c>
      <c r="W2381" s="4">
        <v>4334</v>
      </c>
      <c r="X2381" s="4">
        <v>3991</v>
      </c>
      <c r="Y2381" s="4">
        <v>3271</v>
      </c>
      <c r="Z2381" s="4">
        <v>5478</v>
      </c>
      <c r="AA2381" s="4">
        <v>3907</v>
      </c>
      <c r="AB2381" s="4">
        <v>2743</v>
      </c>
      <c r="AC2381" s="4">
        <v>4043</v>
      </c>
      <c r="AD2381" s="4">
        <v>2699</v>
      </c>
      <c r="AE2381" s="4">
        <v>3148</v>
      </c>
      <c r="AF2381" s="4">
        <v>3648</v>
      </c>
      <c r="AG2381" s="4">
        <v>3867</v>
      </c>
      <c r="AH2381" s="4">
        <v>3225</v>
      </c>
      <c r="AI2381" s="4">
        <v>4086</v>
      </c>
      <c r="AJ2381" s="4">
        <v>3696</v>
      </c>
      <c r="AK2381" s="4">
        <v>3210</v>
      </c>
      <c r="AL2381" s="4">
        <v>4739</v>
      </c>
      <c r="AM2381" s="4">
        <v>3737</v>
      </c>
      <c r="AN2381" s="4">
        <v>3492</v>
      </c>
      <c r="AO2381" s="4">
        <v>3868</v>
      </c>
      <c r="AP2381" s="4">
        <v>4591</v>
      </c>
      <c r="AQ2381" s="4">
        <v>3232</v>
      </c>
      <c r="AR2381" s="4">
        <v>2997</v>
      </c>
      <c r="AS2381" s="4">
        <v>2467</v>
      </c>
      <c r="AT2381" s="4">
        <v>2364</v>
      </c>
      <c r="AU2381" s="4">
        <v>2650</v>
      </c>
      <c r="AV2381" s="4">
        <v>2016</v>
      </c>
      <c r="AW2381" s="4">
        <v>2285</v>
      </c>
      <c r="AX2381" s="16">
        <v>2628</v>
      </c>
    </row>
    <row r="2382" spans="1:50" x14ac:dyDescent="0.35">
      <c r="A2382" s="27" t="s">
        <v>146</v>
      </c>
      <c r="B2382" s="3" t="s">
        <v>246</v>
      </c>
      <c r="C2382" s="3" t="s">
        <v>129</v>
      </c>
      <c r="D2382" s="3" t="s">
        <v>132</v>
      </c>
      <c r="E2382" s="3">
        <v>9</v>
      </c>
      <c r="F2382" s="3">
        <v>12</v>
      </c>
      <c r="G2382" s="3">
        <v>12</v>
      </c>
      <c r="H2382" s="3">
        <v>18</v>
      </c>
      <c r="I2382" s="3">
        <v>20</v>
      </c>
      <c r="J2382" s="3">
        <v>20</v>
      </c>
      <c r="K2382" s="3">
        <v>17</v>
      </c>
      <c r="L2382" s="3">
        <v>22</v>
      </c>
      <c r="M2382" s="3">
        <v>16</v>
      </c>
      <c r="N2382" s="3">
        <v>22</v>
      </c>
      <c r="O2382" s="3">
        <v>19</v>
      </c>
      <c r="P2382" s="3">
        <v>16</v>
      </c>
      <c r="Q2382" s="3">
        <v>22</v>
      </c>
      <c r="R2382" s="3">
        <v>22</v>
      </c>
      <c r="S2382" s="3">
        <v>17</v>
      </c>
      <c r="T2382" s="3">
        <v>23</v>
      </c>
      <c r="U2382" s="3">
        <v>18</v>
      </c>
      <c r="V2382" s="3">
        <v>26</v>
      </c>
      <c r="W2382" s="3">
        <v>22</v>
      </c>
      <c r="X2382" s="3">
        <v>23</v>
      </c>
      <c r="Y2382" s="3">
        <v>20</v>
      </c>
      <c r="Z2382" s="3">
        <v>23</v>
      </c>
      <c r="AA2382" s="3">
        <v>19</v>
      </c>
      <c r="AB2382" s="3">
        <v>21</v>
      </c>
      <c r="AC2382" s="3">
        <v>21</v>
      </c>
      <c r="AD2382" s="3">
        <v>16</v>
      </c>
      <c r="AE2382" s="3">
        <v>18</v>
      </c>
      <c r="AF2382" s="3">
        <v>21</v>
      </c>
      <c r="AG2382" s="3">
        <v>23</v>
      </c>
      <c r="AH2382" s="3">
        <v>24</v>
      </c>
      <c r="AI2382" s="3">
        <v>22</v>
      </c>
      <c r="AJ2382" s="3">
        <v>21</v>
      </c>
      <c r="AK2382" s="3">
        <v>19</v>
      </c>
      <c r="AL2382" s="3">
        <v>28</v>
      </c>
      <c r="AM2382" s="3">
        <v>25</v>
      </c>
      <c r="AN2382" s="3">
        <v>22</v>
      </c>
      <c r="AO2382" s="3">
        <v>17</v>
      </c>
      <c r="AP2382" s="3">
        <v>25</v>
      </c>
      <c r="AQ2382" s="3">
        <v>22</v>
      </c>
      <c r="AR2382" s="3">
        <v>14</v>
      </c>
      <c r="AS2382" s="3">
        <v>15</v>
      </c>
      <c r="AT2382" s="3">
        <v>21</v>
      </c>
      <c r="AU2382" s="3">
        <v>22</v>
      </c>
      <c r="AV2382" s="3">
        <v>20</v>
      </c>
      <c r="AW2382" s="3">
        <v>21</v>
      </c>
      <c r="AX2382" s="10">
        <v>16</v>
      </c>
    </row>
    <row r="2383" spans="1:50" x14ac:dyDescent="0.35">
      <c r="A2383" s="27" t="s">
        <v>146</v>
      </c>
      <c r="B2383" s="3" t="s">
        <v>246</v>
      </c>
      <c r="C2383" s="3" t="s">
        <v>333</v>
      </c>
      <c r="D2383" s="3" t="s">
        <v>162</v>
      </c>
      <c r="E2383" s="145"/>
      <c r="F2383" s="145"/>
      <c r="G2383" s="145"/>
      <c r="H2383" s="145"/>
      <c r="I2383" s="145">
        <v>135.07</v>
      </c>
      <c r="J2383" s="145"/>
      <c r="K2383" s="145">
        <v>179.19</v>
      </c>
      <c r="L2383" s="145">
        <v>262.18</v>
      </c>
      <c r="M2383" s="145"/>
      <c r="N2383" s="145"/>
      <c r="O2383" s="145">
        <v>44.12</v>
      </c>
      <c r="P2383" s="145">
        <v>43.7</v>
      </c>
      <c r="Q2383" s="145">
        <v>43.37</v>
      </c>
      <c r="R2383" s="145"/>
      <c r="S2383" s="145"/>
      <c r="T2383" s="145"/>
      <c r="U2383" s="145"/>
      <c r="V2383" s="145">
        <v>88.92</v>
      </c>
      <c r="W2383" s="145"/>
      <c r="X2383" s="145">
        <v>44.68</v>
      </c>
      <c r="Y2383" s="145"/>
      <c r="Z2383" s="145"/>
      <c r="AA2383" s="145"/>
      <c r="AB2383" s="145"/>
      <c r="AC2383" s="145">
        <v>156.87</v>
      </c>
      <c r="AD2383" s="145"/>
      <c r="AE2383" s="145"/>
      <c r="AF2383" s="145"/>
      <c r="AG2383" s="145"/>
      <c r="AH2383" s="145"/>
      <c r="AI2383" s="145">
        <v>156.87</v>
      </c>
      <c r="AJ2383" s="145">
        <v>324.39</v>
      </c>
      <c r="AK2383" s="145"/>
      <c r="AL2383" s="145">
        <v>167.52</v>
      </c>
      <c r="AM2383" s="145">
        <v>335.04</v>
      </c>
      <c r="AN2383" s="145">
        <v>335.04</v>
      </c>
      <c r="AO2383" s="145"/>
      <c r="AP2383" s="145">
        <v>213.25</v>
      </c>
      <c r="AQ2383" s="145">
        <v>167.52</v>
      </c>
      <c r="AR2383" s="145"/>
      <c r="AS2383" s="145"/>
      <c r="AT2383" s="145">
        <v>335.04</v>
      </c>
      <c r="AU2383" s="145"/>
      <c r="AV2383" s="145"/>
      <c r="AW2383" s="145">
        <v>335.04</v>
      </c>
      <c r="AX2383" s="195"/>
    </row>
    <row r="2384" spans="1:50" x14ac:dyDescent="0.35">
      <c r="A2384" s="27" t="s">
        <v>146</v>
      </c>
      <c r="B2384" s="3" t="s">
        <v>246</v>
      </c>
      <c r="C2384" s="3" t="s">
        <v>333</v>
      </c>
      <c r="D2384" s="3" t="s">
        <v>166</v>
      </c>
      <c r="E2384" s="145"/>
      <c r="F2384" s="145"/>
      <c r="G2384" s="145"/>
      <c r="H2384" s="145"/>
      <c r="I2384" s="145">
        <v>135.07</v>
      </c>
      <c r="J2384" s="145"/>
      <c r="K2384" s="145">
        <v>89.6</v>
      </c>
      <c r="L2384" s="145">
        <v>131.09</v>
      </c>
      <c r="M2384" s="145"/>
      <c r="N2384" s="145"/>
      <c r="O2384" s="145">
        <v>44.12</v>
      </c>
      <c r="P2384" s="145">
        <v>43.7</v>
      </c>
      <c r="Q2384" s="145">
        <v>43.37</v>
      </c>
      <c r="R2384" s="145"/>
      <c r="S2384" s="145"/>
      <c r="T2384" s="145"/>
      <c r="U2384" s="145"/>
      <c r="V2384" s="145">
        <v>44.46</v>
      </c>
      <c r="W2384" s="145"/>
      <c r="X2384" s="145">
        <v>44.68</v>
      </c>
      <c r="Y2384" s="145"/>
      <c r="Z2384" s="145"/>
      <c r="AA2384" s="145"/>
      <c r="AB2384" s="145"/>
      <c r="AC2384" s="145">
        <v>156.87</v>
      </c>
      <c r="AD2384" s="145"/>
      <c r="AE2384" s="145"/>
      <c r="AF2384" s="145"/>
      <c r="AG2384" s="145"/>
      <c r="AH2384" s="145"/>
      <c r="AI2384" s="145">
        <v>156.87</v>
      </c>
      <c r="AJ2384" s="145">
        <v>324.39</v>
      </c>
      <c r="AK2384" s="145"/>
      <c r="AL2384" s="145">
        <v>167.52</v>
      </c>
      <c r="AM2384" s="145">
        <v>335.04</v>
      </c>
      <c r="AN2384" s="145">
        <v>167.52</v>
      </c>
      <c r="AO2384" s="145"/>
      <c r="AP2384" s="145">
        <v>106.63</v>
      </c>
      <c r="AQ2384" s="145">
        <v>167.52</v>
      </c>
      <c r="AR2384" s="145"/>
      <c r="AS2384" s="145"/>
      <c r="AT2384" s="145">
        <v>335.04</v>
      </c>
      <c r="AU2384" s="145"/>
      <c r="AV2384" s="145"/>
      <c r="AW2384" s="145">
        <v>335.04</v>
      </c>
      <c r="AX2384" s="195"/>
    </row>
    <row r="2385" spans="1:50" x14ac:dyDescent="0.35">
      <c r="A2385" s="27" t="s">
        <v>146</v>
      </c>
      <c r="B2385" s="3" t="s">
        <v>246</v>
      </c>
      <c r="C2385" s="3" t="s">
        <v>333</v>
      </c>
      <c r="D2385" s="3" t="s">
        <v>327</v>
      </c>
      <c r="E2385" s="3"/>
      <c r="F2385" s="3"/>
      <c r="G2385" s="3"/>
      <c r="H2385" s="3"/>
      <c r="I2385" s="3">
        <v>1</v>
      </c>
      <c r="J2385" s="3"/>
      <c r="K2385" s="3">
        <v>2</v>
      </c>
      <c r="L2385" s="3">
        <v>2</v>
      </c>
      <c r="M2385" s="3"/>
      <c r="N2385" s="3"/>
      <c r="O2385" s="3">
        <v>1</v>
      </c>
      <c r="P2385" s="3">
        <v>1</v>
      </c>
      <c r="Q2385" s="3">
        <v>1</v>
      </c>
      <c r="R2385" s="3"/>
      <c r="S2385" s="3"/>
      <c r="T2385" s="3"/>
      <c r="U2385" s="3"/>
      <c r="V2385" s="3">
        <v>2</v>
      </c>
      <c r="W2385" s="3"/>
      <c r="X2385" s="3">
        <v>1</v>
      </c>
      <c r="Y2385" s="3"/>
      <c r="Z2385" s="3"/>
      <c r="AA2385" s="3"/>
      <c r="AB2385" s="3"/>
      <c r="AC2385" s="3">
        <v>1</v>
      </c>
      <c r="AD2385" s="3"/>
      <c r="AE2385" s="3"/>
      <c r="AF2385" s="3"/>
      <c r="AG2385" s="3"/>
      <c r="AH2385" s="3"/>
      <c r="AI2385" s="3">
        <v>1</v>
      </c>
      <c r="AJ2385" s="3">
        <v>2</v>
      </c>
      <c r="AK2385" s="3"/>
      <c r="AL2385" s="3">
        <v>1</v>
      </c>
      <c r="AM2385" s="3">
        <v>2</v>
      </c>
      <c r="AN2385" s="3">
        <v>3</v>
      </c>
      <c r="AO2385" s="3"/>
      <c r="AP2385" s="3">
        <v>2</v>
      </c>
      <c r="AQ2385" s="3">
        <v>1</v>
      </c>
      <c r="AR2385" s="3"/>
      <c r="AS2385" s="3"/>
      <c r="AT2385" s="3">
        <v>2</v>
      </c>
      <c r="AU2385" s="3"/>
      <c r="AV2385" s="3"/>
      <c r="AW2385" s="3">
        <v>2</v>
      </c>
      <c r="AX2385" s="10"/>
    </row>
    <row r="2386" spans="1:50" x14ac:dyDescent="0.35">
      <c r="A2386" s="27" t="s">
        <v>146</v>
      </c>
      <c r="B2386" s="3" t="s">
        <v>246</v>
      </c>
      <c r="C2386" s="3" t="s">
        <v>333</v>
      </c>
      <c r="D2386" s="3" t="s">
        <v>167</v>
      </c>
      <c r="E2386" s="3"/>
      <c r="F2386" s="3"/>
      <c r="G2386" s="3"/>
      <c r="H2386" s="3"/>
      <c r="I2386" s="3">
        <v>0</v>
      </c>
      <c r="J2386" s="3"/>
      <c r="K2386" s="3">
        <v>0</v>
      </c>
      <c r="L2386" s="3">
        <v>0</v>
      </c>
      <c r="M2386" s="3"/>
      <c r="N2386" s="3"/>
      <c r="O2386" s="3">
        <v>0</v>
      </c>
      <c r="P2386" s="3">
        <v>0</v>
      </c>
      <c r="Q2386" s="3">
        <v>0</v>
      </c>
      <c r="R2386" s="3"/>
      <c r="S2386" s="3"/>
      <c r="T2386" s="3"/>
      <c r="U2386" s="3"/>
      <c r="V2386" s="3">
        <v>0</v>
      </c>
      <c r="W2386" s="3"/>
      <c r="X2386" s="3">
        <v>0</v>
      </c>
      <c r="Y2386" s="3"/>
      <c r="Z2386" s="3"/>
      <c r="AA2386" s="3"/>
      <c r="AB2386" s="3"/>
      <c r="AC2386" s="3">
        <v>0</v>
      </c>
      <c r="AD2386" s="3"/>
      <c r="AE2386" s="3"/>
      <c r="AF2386" s="3"/>
      <c r="AG2386" s="3"/>
      <c r="AH2386" s="3"/>
      <c r="AI2386" s="3">
        <v>0</v>
      </c>
      <c r="AJ2386" s="3">
        <v>0</v>
      </c>
      <c r="AK2386" s="3"/>
      <c r="AL2386" s="3">
        <v>0</v>
      </c>
      <c r="AM2386" s="3">
        <v>0</v>
      </c>
      <c r="AN2386" s="3">
        <v>0</v>
      </c>
      <c r="AO2386" s="3"/>
      <c r="AP2386" s="3">
        <v>0</v>
      </c>
      <c r="AQ2386" s="3">
        <v>0</v>
      </c>
      <c r="AR2386" s="3"/>
      <c r="AS2386" s="3"/>
      <c r="AT2386" s="3">
        <v>0</v>
      </c>
      <c r="AU2386" s="3"/>
      <c r="AV2386" s="3"/>
      <c r="AW2386" s="3">
        <v>0</v>
      </c>
      <c r="AX2386" s="10"/>
    </row>
    <row r="2387" spans="1:50" x14ac:dyDescent="0.35">
      <c r="A2387" s="27" t="s">
        <v>146</v>
      </c>
      <c r="B2387" s="3" t="s">
        <v>246</v>
      </c>
      <c r="C2387" s="3" t="s">
        <v>333</v>
      </c>
      <c r="D2387" s="3" t="s">
        <v>132</v>
      </c>
      <c r="E2387" s="3"/>
      <c r="F2387" s="3"/>
      <c r="G2387" s="3"/>
      <c r="H2387" s="3"/>
      <c r="I2387" s="3">
        <v>1</v>
      </c>
      <c r="J2387" s="3"/>
      <c r="K2387" s="3">
        <v>2</v>
      </c>
      <c r="L2387" s="3">
        <v>2</v>
      </c>
      <c r="M2387" s="3"/>
      <c r="N2387" s="3"/>
      <c r="O2387" s="3">
        <v>1</v>
      </c>
      <c r="P2387" s="3">
        <v>1</v>
      </c>
      <c r="Q2387" s="3">
        <v>1</v>
      </c>
      <c r="R2387" s="3"/>
      <c r="S2387" s="3"/>
      <c r="T2387" s="3"/>
      <c r="U2387" s="3"/>
      <c r="V2387" s="3">
        <v>2</v>
      </c>
      <c r="W2387" s="3"/>
      <c r="X2387" s="3">
        <v>1</v>
      </c>
      <c r="Y2387" s="3"/>
      <c r="Z2387" s="3"/>
      <c r="AA2387" s="3"/>
      <c r="AB2387" s="3"/>
      <c r="AC2387" s="3">
        <v>1</v>
      </c>
      <c r="AD2387" s="3"/>
      <c r="AE2387" s="3"/>
      <c r="AF2387" s="3"/>
      <c r="AG2387" s="3"/>
      <c r="AH2387" s="3"/>
      <c r="AI2387" s="3">
        <v>1</v>
      </c>
      <c r="AJ2387" s="3">
        <v>1</v>
      </c>
      <c r="AK2387" s="3"/>
      <c r="AL2387" s="3">
        <v>1</v>
      </c>
      <c r="AM2387" s="3">
        <v>1</v>
      </c>
      <c r="AN2387" s="3">
        <v>2</v>
      </c>
      <c r="AO2387" s="3"/>
      <c r="AP2387" s="3">
        <v>2</v>
      </c>
      <c r="AQ2387" s="3">
        <v>1</v>
      </c>
      <c r="AR2387" s="3"/>
      <c r="AS2387" s="3"/>
      <c r="AT2387" s="3">
        <v>1</v>
      </c>
      <c r="AU2387" s="3"/>
      <c r="AV2387" s="3"/>
      <c r="AW2387" s="3">
        <v>1</v>
      </c>
      <c r="AX2387" s="10"/>
    </row>
    <row r="2388" spans="1:50" x14ac:dyDescent="0.35">
      <c r="A2388" s="27" t="s">
        <v>146</v>
      </c>
      <c r="B2388" s="3" t="s">
        <v>246</v>
      </c>
      <c r="C2388" s="3" t="s">
        <v>334</v>
      </c>
      <c r="D2388" s="3" t="s">
        <v>162</v>
      </c>
      <c r="E2388" s="145"/>
      <c r="F2388" s="145">
        <v>0</v>
      </c>
      <c r="G2388" s="145">
        <v>0</v>
      </c>
      <c r="H2388" s="145"/>
      <c r="I2388" s="145">
        <v>60</v>
      </c>
      <c r="J2388" s="145">
        <v>0</v>
      </c>
      <c r="K2388" s="145">
        <v>10.42</v>
      </c>
      <c r="L2388" s="145">
        <v>131.38</v>
      </c>
      <c r="M2388" s="145"/>
      <c r="N2388" s="145"/>
      <c r="O2388" s="145">
        <v>49.31</v>
      </c>
      <c r="P2388" s="145">
        <v>37.909999999999997</v>
      </c>
      <c r="Q2388" s="145">
        <v>50.61</v>
      </c>
      <c r="R2388" s="145"/>
      <c r="S2388" s="145"/>
      <c r="T2388" s="145"/>
      <c r="U2388" s="145"/>
      <c r="V2388" s="145">
        <v>131.22999999999999</v>
      </c>
      <c r="W2388" s="145"/>
      <c r="X2388" s="145">
        <v>46.95</v>
      </c>
      <c r="Y2388" s="145"/>
      <c r="Z2388" s="145">
        <v>0</v>
      </c>
      <c r="AA2388" s="145"/>
      <c r="AB2388" s="145"/>
      <c r="AC2388" s="145">
        <v>33.01</v>
      </c>
      <c r="AD2388" s="145"/>
      <c r="AE2388" s="145"/>
      <c r="AF2388" s="145">
        <v>0</v>
      </c>
      <c r="AG2388" s="145"/>
      <c r="AH2388" s="145"/>
      <c r="AI2388" s="145">
        <v>3.01</v>
      </c>
      <c r="AJ2388" s="145">
        <v>348.56</v>
      </c>
      <c r="AK2388" s="145"/>
      <c r="AL2388" s="145">
        <v>102.34</v>
      </c>
      <c r="AM2388" s="145">
        <v>6.02</v>
      </c>
      <c r="AN2388" s="145">
        <v>355.18</v>
      </c>
      <c r="AO2388" s="145"/>
      <c r="AP2388" s="145">
        <v>53.3</v>
      </c>
      <c r="AQ2388" s="145">
        <v>0</v>
      </c>
      <c r="AR2388" s="145"/>
      <c r="AS2388" s="145"/>
      <c r="AT2388" s="145">
        <v>6.02</v>
      </c>
      <c r="AU2388" s="145"/>
      <c r="AV2388" s="145"/>
      <c r="AW2388" s="145">
        <v>6.62</v>
      </c>
      <c r="AX2388" s="195"/>
    </row>
    <row r="2389" spans="1:50" x14ac:dyDescent="0.35">
      <c r="A2389" s="27" t="s">
        <v>146</v>
      </c>
      <c r="B2389" s="3" t="s">
        <v>246</v>
      </c>
      <c r="C2389" s="3" t="s">
        <v>334</v>
      </c>
      <c r="D2389" s="3" t="s">
        <v>166</v>
      </c>
      <c r="E2389" s="145"/>
      <c r="F2389" s="145">
        <v>0</v>
      </c>
      <c r="G2389" s="145">
        <v>0</v>
      </c>
      <c r="H2389" s="145"/>
      <c r="I2389" s="145">
        <v>60</v>
      </c>
      <c r="J2389" s="145">
        <v>0</v>
      </c>
      <c r="K2389" s="145">
        <v>5.21</v>
      </c>
      <c r="L2389" s="145">
        <v>65.69</v>
      </c>
      <c r="M2389" s="145"/>
      <c r="N2389" s="145"/>
      <c r="O2389" s="145">
        <v>16.440000000000001</v>
      </c>
      <c r="P2389" s="145">
        <v>37.909999999999997</v>
      </c>
      <c r="Q2389" s="145">
        <v>50.61</v>
      </c>
      <c r="R2389" s="145"/>
      <c r="S2389" s="145"/>
      <c r="T2389" s="145"/>
      <c r="U2389" s="145"/>
      <c r="V2389" s="145">
        <v>65.62</v>
      </c>
      <c r="W2389" s="145"/>
      <c r="X2389" s="145">
        <v>46.95</v>
      </c>
      <c r="Y2389" s="145"/>
      <c r="Z2389" s="145">
        <v>0</v>
      </c>
      <c r="AA2389" s="145"/>
      <c r="AB2389" s="145"/>
      <c r="AC2389" s="145">
        <v>16.510000000000002</v>
      </c>
      <c r="AD2389" s="145"/>
      <c r="AE2389" s="145"/>
      <c r="AF2389" s="145">
        <v>0</v>
      </c>
      <c r="AG2389" s="145"/>
      <c r="AH2389" s="145"/>
      <c r="AI2389" s="145">
        <v>1.51</v>
      </c>
      <c r="AJ2389" s="145">
        <v>348.56</v>
      </c>
      <c r="AK2389" s="145"/>
      <c r="AL2389" s="145">
        <v>102.34</v>
      </c>
      <c r="AM2389" s="145">
        <v>6.02</v>
      </c>
      <c r="AN2389" s="145">
        <v>177.59</v>
      </c>
      <c r="AO2389" s="145"/>
      <c r="AP2389" s="145">
        <v>26.65</v>
      </c>
      <c r="AQ2389" s="145">
        <v>0</v>
      </c>
      <c r="AR2389" s="145"/>
      <c r="AS2389" s="145"/>
      <c r="AT2389" s="145">
        <v>6.02</v>
      </c>
      <c r="AU2389" s="145"/>
      <c r="AV2389" s="145"/>
      <c r="AW2389" s="145">
        <v>6.62</v>
      </c>
      <c r="AX2389" s="195"/>
    </row>
    <row r="2390" spans="1:50" x14ac:dyDescent="0.35">
      <c r="A2390" s="27" t="s">
        <v>146</v>
      </c>
      <c r="B2390" s="3" t="s">
        <v>246</v>
      </c>
      <c r="C2390" s="3" t="s">
        <v>334</v>
      </c>
      <c r="D2390" s="3" t="s">
        <v>327</v>
      </c>
      <c r="E2390" s="3"/>
      <c r="F2390" s="3">
        <v>0</v>
      </c>
      <c r="G2390" s="3">
        <v>0</v>
      </c>
      <c r="H2390" s="3"/>
      <c r="I2390" s="3">
        <v>0</v>
      </c>
      <c r="J2390" s="3">
        <v>0</v>
      </c>
      <c r="K2390" s="3">
        <v>0</v>
      </c>
      <c r="L2390" s="3">
        <v>0</v>
      </c>
      <c r="M2390" s="3"/>
      <c r="N2390" s="3"/>
      <c r="O2390" s="3">
        <v>0</v>
      </c>
      <c r="P2390" s="3">
        <v>0</v>
      </c>
      <c r="Q2390" s="3">
        <v>0</v>
      </c>
      <c r="R2390" s="3"/>
      <c r="S2390" s="3"/>
      <c r="T2390" s="3"/>
      <c r="U2390" s="3"/>
      <c r="V2390" s="3">
        <v>0</v>
      </c>
      <c r="W2390" s="3"/>
      <c r="X2390" s="3">
        <v>0</v>
      </c>
      <c r="Y2390" s="3"/>
      <c r="Z2390" s="3">
        <v>0</v>
      </c>
      <c r="AA2390" s="3"/>
      <c r="AB2390" s="3"/>
      <c r="AC2390" s="3">
        <v>0</v>
      </c>
      <c r="AD2390" s="3"/>
      <c r="AE2390" s="3"/>
      <c r="AF2390" s="3">
        <v>0</v>
      </c>
      <c r="AG2390" s="3"/>
      <c r="AH2390" s="3"/>
      <c r="AI2390" s="3">
        <v>0</v>
      </c>
      <c r="AJ2390" s="3">
        <v>0</v>
      </c>
      <c r="AK2390" s="3"/>
      <c r="AL2390" s="3">
        <v>0</v>
      </c>
      <c r="AM2390" s="3">
        <v>0</v>
      </c>
      <c r="AN2390" s="3">
        <v>0</v>
      </c>
      <c r="AO2390" s="3"/>
      <c r="AP2390" s="3">
        <v>0</v>
      </c>
      <c r="AQ2390" s="3">
        <v>0</v>
      </c>
      <c r="AR2390" s="3"/>
      <c r="AS2390" s="3"/>
      <c r="AT2390" s="3">
        <v>0</v>
      </c>
      <c r="AU2390" s="3"/>
      <c r="AV2390" s="3"/>
      <c r="AW2390" s="3">
        <v>0</v>
      </c>
      <c r="AX2390" s="10"/>
    </row>
    <row r="2391" spans="1:50" x14ac:dyDescent="0.35">
      <c r="A2391" s="27" t="s">
        <v>146</v>
      </c>
      <c r="B2391" s="3" t="s">
        <v>246</v>
      </c>
      <c r="C2391" s="3" t="s">
        <v>334</v>
      </c>
      <c r="D2391" s="3" t="s">
        <v>167</v>
      </c>
      <c r="E2391" s="3"/>
      <c r="F2391" s="3">
        <v>26</v>
      </c>
      <c r="G2391" s="3">
        <v>44</v>
      </c>
      <c r="H2391" s="3"/>
      <c r="I2391" s="3">
        <v>20</v>
      </c>
      <c r="J2391" s="3">
        <v>138</v>
      </c>
      <c r="K2391" s="3">
        <v>4</v>
      </c>
      <c r="L2391" s="3">
        <v>70</v>
      </c>
      <c r="M2391" s="3"/>
      <c r="N2391" s="3"/>
      <c r="O2391" s="3">
        <v>169</v>
      </c>
      <c r="P2391" s="3">
        <v>26</v>
      </c>
      <c r="Q2391" s="3">
        <v>35</v>
      </c>
      <c r="R2391" s="3"/>
      <c r="S2391" s="3"/>
      <c r="T2391" s="3"/>
      <c r="U2391" s="3"/>
      <c r="V2391" s="3">
        <v>88</v>
      </c>
      <c r="W2391" s="3"/>
      <c r="X2391" s="3">
        <v>23</v>
      </c>
      <c r="Y2391" s="3"/>
      <c r="Z2391" s="3">
        <v>5</v>
      </c>
      <c r="AA2391" s="3"/>
      <c r="AB2391" s="3"/>
      <c r="AC2391" s="3">
        <v>11</v>
      </c>
      <c r="AD2391" s="3"/>
      <c r="AE2391" s="3"/>
      <c r="AF2391" s="3">
        <v>90</v>
      </c>
      <c r="AG2391" s="3"/>
      <c r="AH2391" s="3"/>
      <c r="AI2391" s="3">
        <v>3</v>
      </c>
      <c r="AJ2391" s="3">
        <v>116</v>
      </c>
      <c r="AK2391" s="3"/>
      <c r="AL2391" s="3">
        <v>34</v>
      </c>
      <c r="AM2391" s="3">
        <v>2</v>
      </c>
      <c r="AN2391" s="3">
        <v>176</v>
      </c>
      <c r="AO2391" s="3"/>
      <c r="AP2391" s="3">
        <v>34</v>
      </c>
      <c r="AQ2391" s="3">
        <v>15</v>
      </c>
      <c r="AR2391" s="3"/>
      <c r="AS2391" s="3"/>
      <c r="AT2391" s="3">
        <v>2</v>
      </c>
      <c r="AU2391" s="3"/>
      <c r="AV2391" s="3"/>
      <c r="AW2391" s="3">
        <v>2</v>
      </c>
      <c r="AX2391" s="10"/>
    </row>
    <row r="2392" spans="1:50" x14ac:dyDescent="0.35">
      <c r="A2392" s="27" t="s">
        <v>146</v>
      </c>
      <c r="B2392" s="3" t="s">
        <v>246</v>
      </c>
      <c r="C2392" s="3" t="s">
        <v>334</v>
      </c>
      <c r="D2392" s="3" t="s">
        <v>132</v>
      </c>
      <c r="E2392" s="3"/>
      <c r="F2392" s="3">
        <v>1</v>
      </c>
      <c r="G2392" s="3">
        <v>1</v>
      </c>
      <c r="H2392" s="3"/>
      <c r="I2392" s="3">
        <v>1</v>
      </c>
      <c r="J2392" s="3">
        <v>2</v>
      </c>
      <c r="K2392" s="3">
        <v>2</v>
      </c>
      <c r="L2392" s="3">
        <v>2</v>
      </c>
      <c r="M2392" s="3"/>
      <c r="N2392" s="3"/>
      <c r="O2392" s="3">
        <v>3</v>
      </c>
      <c r="P2392" s="3">
        <v>1</v>
      </c>
      <c r="Q2392" s="3">
        <v>1</v>
      </c>
      <c r="R2392" s="3"/>
      <c r="S2392" s="3"/>
      <c r="T2392" s="3"/>
      <c r="U2392" s="3"/>
      <c r="V2392" s="3">
        <v>2</v>
      </c>
      <c r="W2392" s="3"/>
      <c r="X2392" s="3">
        <v>1</v>
      </c>
      <c r="Y2392" s="3"/>
      <c r="Z2392" s="3">
        <v>1</v>
      </c>
      <c r="AA2392" s="3"/>
      <c r="AB2392" s="3"/>
      <c r="AC2392" s="3">
        <v>2</v>
      </c>
      <c r="AD2392" s="3"/>
      <c r="AE2392" s="3"/>
      <c r="AF2392" s="3">
        <v>1</v>
      </c>
      <c r="AG2392" s="3"/>
      <c r="AH2392" s="3"/>
      <c r="AI2392" s="3">
        <v>2</v>
      </c>
      <c r="AJ2392" s="3">
        <v>1</v>
      </c>
      <c r="AK2392" s="3"/>
      <c r="AL2392" s="3">
        <v>1</v>
      </c>
      <c r="AM2392" s="3">
        <v>1</v>
      </c>
      <c r="AN2392" s="3">
        <v>2</v>
      </c>
      <c r="AO2392" s="3"/>
      <c r="AP2392" s="3">
        <v>2</v>
      </c>
      <c r="AQ2392" s="3">
        <v>1</v>
      </c>
      <c r="AR2392" s="3"/>
      <c r="AS2392" s="3"/>
      <c r="AT2392" s="3">
        <v>1</v>
      </c>
      <c r="AU2392" s="3"/>
      <c r="AV2392" s="3"/>
      <c r="AW2392" s="3">
        <v>1</v>
      </c>
      <c r="AX2392" s="10"/>
    </row>
    <row r="2393" spans="1:50" x14ac:dyDescent="0.35">
      <c r="A2393" s="27" t="s">
        <v>146</v>
      </c>
      <c r="B2393" s="3" t="s">
        <v>246</v>
      </c>
      <c r="C2393" s="3" t="s">
        <v>336</v>
      </c>
      <c r="D2393" s="3" t="s">
        <v>162</v>
      </c>
      <c r="E2393" s="145"/>
      <c r="F2393" s="145"/>
      <c r="G2393" s="145">
        <v>250</v>
      </c>
      <c r="H2393" s="145">
        <v>375</v>
      </c>
      <c r="I2393" s="145">
        <v>375</v>
      </c>
      <c r="J2393" s="145">
        <v>375</v>
      </c>
      <c r="K2393" s="145"/>
      <c r="L2393" s="145">
        <v>250</v>
      </c>
      <c r="M2393" s="145">
        <v>125</v>
      </c>
      <c r="N2393" s="145">
        <v>125</v>
      </c>
      <c r="O2393" s="145">
        <v>312.5</v>
      </c>
      <c r="P2393" s="145">
        <v>375</v>
      </c>
      <c r="Q2393" s="145">
        <v>1250</v>
      </c>
      <c r="R2393" s="145">
        <v>437.5</v>
      </c>
      <c r="S2393" s="145">
        <v>375</v>
      </c>
      <c r="T2393" s="145">
        <v>500</v>
      </c>
      <c r="U2393" s="145">
        <v>625</v>
      </c>
      <c r="V2393" s="145">
        <v>437.5</v>
      </c>
      <c r="W2393" s="145">
        <v>750</v>
      </c>
      <c r="X2393" s="145"/>
      <c r="Y2393" s="145">
        <v>250</v>
      </c>
      <c r="Z2393" s="145">
        <v>312.5</v>
      </c>
      <c r="AA2393" s="145">
        <v>375</v>
      </c>
      <c r="AB2393" s="145">
        <v>375</v>
      </c>
      <c r="AC2393" s="145">
        <v>725</v>
      </c>
      <c r="AD2393" s="145">
        <v>750</v>
      </c>
      <c r="AE2393" s="145">
        <v>1000</v>
      </c>
      <c r="AF2393" s="145">
        <v>937.5</v>
      </c>
      <c r="AG2393" s="145">
        <v>562.5</v>
      </c>
      <c r="AH2393" s="145">
        <v>375</v>
      </c>
      <c r="AI2393" s="145">
        <v>500</v>
      </c>
      <c r="AJ2393" s="145">
        <v>125</v>
      </c>
      <c r="AK2393" s="145">
        <v>125</v>
      </c>
      <c r="AL2393" s="145">
        <v>250</v>
      </c>
      <c r="AM2393" s="145">
        <v>125</v>
      </c>
      <c r="AN2393" s="145"/>
      <c r="AO2393" s="145">
        <v>250</v>
      </c>
      <c r="AP2393" s="145">
        <v>125</v>
      </c>
      <c r="AQ2393" s="145">
        <v>625</v>
      </c>
      <c r="AR2393" s="145">
        <v>620.5</v>
      </c>
      <c r="AS2393" s="145">
        <v>437.5</v>
      </c>
      <c r="AT2393" s="145">
        <v>875</v>
      </c>
      <c r="AU2393" s="145">
        <v>562.5</v>
      </c>
      <c r="AV2393" s="145">
        <v>625</v>
      </c>
      <c r="AW2393" s="145">
        <v>375</v>
      </c>
      <c r="AX2393" s="195">
        <v>625</v>
      </c>
    </row>
    <row r="2394" spans="1:50" x14ac:dyDescent="0.35">
      <c r="A2394" s="27" t="s">
        <v>146</v>
      </c>
      <c r="B2394" s="3" t="s">
        <v>246</v>
      </c>
      <c r="C2394" s="3" t="s">
        <v>336</v>
      </c>
      <c r="D2394" s="3" t="s">
        <v>166</v>
      </c>
      <c r="E2394" s="145"/>
      <c r="F2394" s="145"/>
      <c r="G2394" s="145">
        <v>250</v>
      </c>
      <c r="H2394" s="145">
        <v>375</v>
      </c>
      <c r="I2394" s="145">
        <v>375</v>
      </c>
      <c r="J2394" s="145">
        <v>187.5</v>
      </c>
      <c r="K2394" s="145"/>
      <c r="L2394" s="145">
        <v>250</v>
      </c>
      <c r="M2394" s="145">
        <v>125</v>
      </c>
      <c r="N2394" s="145">
        <v>125</v>
      </c>
      <c r="O2394" s="145">
        <v>104.17</v>
      </c>
      <c r="P2394" s="145">
        <v>375</v>
      </c>
      <c r="Q2394" s="145">
        <v>625</v>
      </c>
      <c r="R2394" s="145">
        <v>218.75</v>
      </c>
      <c r="S2394" s="145">
        <v>375</v>
      </c>
      <c r="T2394" s="145">
        <v>500</v>
      </c>
      <c r="U2394" s="145">
        <v>625</v>
      </c>
      <c r="V2394" s="145">
        <v>218.75</v>
      </c>
      <c r="W2394" s="145">
        <v>375</v>
      </c>
      <c r="X2394" s="145"/>
      <c r="Y2394" s="145">
        <v>125</v>
      </c>
      <c r="Z2394" s="145">
        <v>156.25</v>
      </c>
      <c r="AA2394" s="145">
        <v>125</v>
      </c>
      <c r="AB2394" s="145">
        <v>187.5</v>
      </c>
      <c r="AC2394" s="145">
        <v>241.67</v>
      </c>
      <c r="AD2394" s="145">
        <v>375</v>
      </c>
      <c r="AE2394" s="145">
        <v>500</v>
      </c>
      <c r="AF2394" s="145">
        <v>234.38</v>
      </c>
      <c r="AG2394" s="145">
        <v>187.5</v>
      </c>
      <c r="AH2394" s="145">
        <v>187.5</v>
      </c>
      <c r="AI2394" s="145">
        <v>166.67</v>
      </c>
      <c r="AJ2394" s="145">
        <v>125</v>
      </c>
      <c r="AK2394" s="145">
        <v>125</v>
      </c>
      <c r="AL2394" s="145">
        <v>250</v>
      </c>
      <c r="AM2394" s="145">
        <v>125</v>
      </c>
      <c r="AN2394" s="145"/>
      <c r="AO2394" s="145">
        <v>250</v>
      </c>
      <c r="AP2394" s="145">
        <v>125</v>
      </c>
      <c r="AQ2394" s="145">
        <v>208.33</v>
      </c>
      <c r="AR2394" s="145">
        <v>155.13</v>
      </c>
      <c r="AS2394" s="145">
        <v>218.75</v>
      </c>
      <c r="AT2394" s="145">
        <v>218.75</v>
      </c>
      <c r="AU2394" s="145">
        <v>187.5</v>
      </c>
      <c r="AV2394" s="145">
        <v>208.33</v>
      </c>
      <c r="AW2394" s="145">
        <v>375</v>
      </c>
      <c r="AX2394" s="195">
        <v>208.33</v>
      </c>
    </row>
    <row r="2395" spans="1:50" x14ac:dyDescent="0.35">
      <c r="A2395" s="27" t="s">
        <v>146</v>
      </c>
      <c r="B2395" s="3" t="s">
        <v>246</v>
      </c>
      <c r="C2395" s="3" t="s">
        <v>336</v>
      </c>
      <c r="D2395" s="3" t="s">
        <v>327</v>
      </c>
      <c r="E2395" s="3"/>
      <c r="F2395" s="3"/>
      <c r="G2395" s="3">
        <v>4</v>
      </c>
      <c r="H2395" s="3">
        <v>6</v>
      </c>
      <c r="I2395" s="3">
        <v>6</v>
      </c>
      <c r="J2395" s="3">
        <v>6</v>
      </c>
      <c r="K2395" s="3"/>
      <c r="L2395" s="3">
        <v>4</v>
      </c>
      <c r="M2395" s="3">
        <v>2</v>
      </c>
      <c r="N2395" s="3">
        <v>2</v>
      </c>
      <c r="O2395" s="3">
        <v>5</v>
      </c>
      <c r="P2395" s="3">
        <v>6</v>
      </c>
      <c r="Q2395" s="3">
        <v>20</v>
      </c>
      <c r="R2395" s="3">
        <v>7</v>
      </c>
      <c r="S2395" s="3">
        <v>6</v>
      </c>
      <c r="T2395" s="3">
        <v>8</v>
      </c>
      <c r="U2395" s="3">
        <v>10</v>
      </c>
      <c r="V2395" s="3">
        <v>7</v>
      </c>
      <c r="W2395" s="3">
        <v>12</v>
      </c>
      <c r="X2395" s="3"/>
      <c r="Y2395" s="3">
        <v>4</v>
      </c>
      <c r="Z2395" s="3">
        <v>7</v>
      </c>
      <c r="AA2395" s="3">
        <v>7</v>
      </c>
      <c r="AB2395" s="3">
        <v>6</v>
      </c>
      <c r="AC2395" s="3">
        <v>12</v>
      </c>
      <c r="AD2395" s="3">
        <v>12</v>
      </c>
      <c r="AE2395" s="3">
        <v>16</v>
      </c>
      <c r="AF2395" s="3">
        <v>13</v>
      </c>
      <c r="AG2395" s="3">
        <v>9</v>
      </c>
      <c r="AH2395" s="3">
        <v>6</v>
      </c>
      <c r="AI2395" s="3">
        <v>8</v>
      </c>
      <c r="AJ2395" s="3">
        <v>2</v>
      </c>
      <c r="AK2395" s="3">
        <v>2</v>
      </c>
      <c r="AL2395" s="3">
        <v>4</v>
      </c>
      <c r="AM2395" s="3">
        <v>2</v>
      </c>
      <c r="AN2395" s="3"/>
      <c r="AO2395" s="3">
        <v>4</v>
      </c>
      <c r="AP2395" s="3">
        <v>2</v>
      </c>
      <c r="AQ2395" s="3">
        <v>10</v>
      </c>
      <c r="AR2395" s="3">
        <v>10</v>
      </c>
      <c r="AS2395" s="3">
        <v>7</v>
      </c>
      <c r="AT2395" s="3">
        <v>14</v>
      </c>
      <c r="AU2395" s="3">
        <v>9</v>
      </c>
      <c r="AV2395" s="3">
        <v>10</v>
      </c>
      <c r="AW2395" s="3">
        <v>6</v>
      </c>
      <c r="AX2395" s="10">
        <v>10</v>
      </c>
    </row>
    <row r="2396" spans="1:50" x14ac:dyDescent="0.35">
      <c r="A2396" s="27" t="s">
        <v>146</v>
      </c>
      <c r="B2396" s="3" t="s">
        <v>246</v>
      </c>
      <c r="C2396" s="3" t="s">
        <v>336</v>
      </c>
      <c r="D2396" s="3" t="s">
        <v>167</v>
      </c>
      <c r="E2396" s="3"/>
      <c r="F2396" s="3"/>
      <c r="G2396" s="3">
        <v>0</v>
      </c>
      <c r="H2396" s="3">
        <v>0</v>
      </c>
      <c r="I2396" s="3">
        <v>0</v>
      </c>
      <c r="J2396" s="3">
        <v>0</v>
      </c>
      <c r="K2396" s="3"/>
      <c r="L2396" s="3">
        <v>0</v>
      </c>
      <c r="M2396" s="3">
        <v>0</v>
      </c>
      <c r="N2396" s="3">
        <v>0</v>
      </c>
      <c r="O2396" s="3">
        <v>0</v>
      </c>
      <c r="P2396" s="3">
        <v>0</v>
      </c>
      <c r="Q2396" s="3">
        <v>0</v>
      </c>
      <c r="R2396" s="3">
        <v>0</v>
      </c>
      <c r="S2396" s="3">
        <v>0</v>
      </c>
      <c r="T2396" s="3">
        <v>0</v>
      </c>
      <c r="U2396" s="3">
        <v>0</v>
      </c>
      <c r="V2396" s="3">
        <v>0</v>
      </c>
      <c r="W2396" s="3">
        <v>0</v>
      </c>
      <c r="X2396" s="3"/>
      <c r="Y2396" s="3">
        <v>0</v>
      </c>
      <c r="Z2396" s="3">
        <v>0</v>
      </c>
      <c r="AA2396" s="3">
        <v>0</v>
      </c>
      <c r="AB2396" s="3">
        <v>0</v>
      </c>
      <c r="AC2396" s="3">
        <v>0</v>
      </c>
      <c r="AD2396" s="3">
        <v>0</v>
      </c>
      <c r="AE2396" s="3">
        <v>0</v>
      </c>
      <c r="AF2396" s="3">
        <v>0</v>
      </c>
      <c r="AG2396" s="3">
        <v>0</v>
      </c>
      <c r="AH2396" s="3">
        <v>0</v>
      </c>
      <c r="AI2396" s="3">
        <v>0</v>
      </c>
      <c r="AJ2396" s="3">
        <v>0</v>
      </c>
      <c r="AK2396" s="3">
        <v>0</v>
      </c>
      <c r="AL2396" s="3">
        <v>0</v>
      </c>
      <c r="AM2396" s="3">
        <v>0</v>
      </c>
      <c r="AN2396" s="3"/>
      <c r="AO2396" s="3">
        <v>0</v>
      </c>
      <c r="AP2396" s="3">
        <v>0</v>
      </c>
      <c r="AQ2396" s="3">
        <v>0</v>
      </c>
      <c r="AR2396" s="3">
        <v>0</v>
      </c>
      <c r="AS2396" s="3">
        <v>0</v>
      </c>
      <c r="AT2396" s="3">
        <v>0</v>
      </c>
      <c r="AU2396" s="3">
        <v>0</v>
      </c>
      <c r="AV2396" s="3">
        <v>0</v>
      </c>
      <c r="AW2396" s="3">
        <v>0</v>
      </c>
      <c r="AX2396" s="10">
        <v>0</v>
      </c>
    </row>
    <row r="2397" spans="1:50" x14ac:dyDescent="0.35">
      <c r="A2397" s="27" t="s">
        <v>146</v>
      </c>
      <c r="B2397" s="3" t="s">
        <v>246</v>
      </c>
      <c r="C2397" s="3" t="s">
        <v>336</v>
      </c>
      <c r="D2397" s="3" t="s">
        <v>132</v>
      </c>
      <c r="E2397" s="3"/>
      <c r="F2397" s="3"/>
      <c r="G2397" s="3">
        <v>1</v>
      </c>
      <c r="H2397" s="3">
        <v>1</v>
      </c>
      <c r="I2397" s="3">
        <v>1</v>
      </c>
      <c r="J2397" s="3">
        <v>2</v>
      </c>
      <c r="K2397" s="3"/>
      <c r="L2397" s="3">
        <v>1</v>
      </c>
      <c r="M2397" s="3">
        <v>1</v>
      </c>
      <c r="N2397" s="3">
        <v>1</v>
      </c>
      <c r="O2397" s="3">
        <v>3</v>
      </c>
      <c r="P2397" s="3">
        <v>1</v>
      </c>
      <c r="Q2397" s="3">
        <v>2</v>
      </c>
      <c r="R2397" s="3">
        <v>2</v>
      </c>
      <c r="S2397" s="3">
        <v>1</v>
      </c>
      <c r="T2397" s="3">
        <v>1</v>
      </c>
      <c r="U2397" s="3">
        <v>1</v>
      </c>
      <c r="V2397" s="3">
        <v>2</v>
      </c>
      <c r="W2397" s="3">
        <v>2</v>
      </c>
      <c r="X2397" s="3"/>
      <c r="Y2397" s="3">
        <v>2</v>
      </c>
      <c r="Z2397" s="3">
        <v>2</v>
      </c>
      <c r="AA2397" s="3">
        <v>3</v>
      </c>
      <c r="AB2397" s="3">
        <v>2</v>
      </c>
      <c r="AC2397" s="3">
        <v>3</v>
      </c>
      <c r="AD2397" s="3">
        <v>2</v>
      </c>
      <c r="AE2397" s="3">
        <v>2</v>
      </c>
      <c r="AF2397" s="3">
        <v>4</v>
      </c>
      <c r="AG2397" s="3">
        <v>3</v>
      </c>
      <c r="AH2397" s="3">
        <v>2</v>
      </c>
      <c r="AI2397" s="3">
        <v>3</v>
      </c>
      <c r="AJ2397" s="3">
        <v>1</v>
      </c>
      <c r="AK2397" s="3">
        <v>1</v>
      </c>
      <c r="AL2397" s="3">
        <v>1</v>
      </c>
      <c r="AM2397" s="3">
        <v>1</v>
      </c>
      <c r="AN2397" s="3"/>
      <c r="AO2397" s="3">
        <v>1</v>
      </c>
      <c r="AP2397" s="3">
        <v>1</v>
      </c>
      <c r="AQ2397" s="3">
        <v>3</v>
      </c>
      <c r="AR2397" s="3">
        <v>4</v>
      </c>
      <c r="AS2397" s="3">
        <v>2</v>
      </c>
      <c r="AT2397" s="3">
        <v>4</v>
      </c>
      <c r="AU2397" s="3">
        <v>3</v>
      </c>
      <c r="AV2397" s="3">
        <v>3</v>
      </c>
      <c r="AW2397" s="3">
        <v>1</v>
      </c>
      <c r="AX2397" s="10">
        <v>3</v>
      </c>
    </row>
    <row r="2398" spans="1:50" x14ac:dyDescent="0.35">
      <c r="A2398" s="27" t="s">
        <v>146</v>
      </c>
      <c r="B2398" s="3" t="s">
        <v>246</v>
      </c>
      <c r="C2398" s="3" t="s">
        <v>337</v>
      </c>
      <c r="D2398" s="3" t="s">
        <v>162</v>
      </c>
      <c r="E2398" s="145">
        <v>4260.01</v>
      </c>
      <c r="F2398" s="145">
        <v>2738.12</v>
      </c>
      <c r="G2398" s="145">
        <v>3998.6</v>
      </c>
      <c r="H2398" s="145">
        <v>5332.57</v>
      </c>
      <c r="I2398" s="145">
        <v>7197.37</v>
      </c>
      <c r="J2398" s="145">
        <v>5866.43</v>
      </c>
      <c r="K2398" s="145">
        <v>4910.07</v>
      </c>
      <c r="L2398" s="145">
        <v>8809.8799999999992</v>
      </c>
      <c r="M2398" s="145">
        <v>8329.9699999999993</v>
      </c>
      <c r="N2398" s="145">
        <v>12068.66</v>
      </c>
      <c r="O2398" s="145">
        <v>7511.93</v>
      </c>
      <c r="P2398" s="145">
        <v>5381.51</v>
      </c>
      <c r="Q2398" s="145">
        <v>8727.89</v>
      </c>
      <c r="R2398" s="145">
        <v>6503.24</v>
      </c>
      <c r="S2398" s="145">
        <v>5496.96</v>
      </c>
      <c r="T2398" s="145">
        <v>9452.51</v>
      </c>
      <c r="U2398" s="145">
        <v>9548.2199999999993</v>
      </c>
      <c r="V2398" s="145">
        <v>11102.25</v>
      </c>
      <c r="W2398" s="145">
        <v>12934.69</v>
      </c>
      <c r="X2398" s="145">
        <v>7353.77</v>
      </c>
      <c r="Y2398" s="145">
        <v>5690.28</v>
      </c>
      <c r="Z2398" s="145">
        <v>12458.08</v>
      </c>
      <c r="AA2398" s="145">
        <v>10220.42</v>
      </c>
      <c r="AB2398" s="145">
        <v>8829.14</v>
      </c>
      <c r="AC2398" s="145">
        <v>14626.47</v>
      </c>
      <c r="AD2398" s="145">
        <v>8648.3799999999992</v>
      </c>
      <c r="AE2398" s="145">
        <v>9396.51</v>
      </c>
      <c r="AF2398" s="145">
        <v>13092.49</v>
      </c>
      <c r="AG2398" s="145">
        <v>12423.35</v>
      </c>
      <c r="AH2398" s="145">
        <v>10369.84</v>
      </c>
      <c r="AI2398" s="145">
        <v>13172.33</v>
      </c>
      <c r="AJ2398" s="145">
        <v>11608.14</v>
      </c>
      <c r="AK2398" s="145">
        <v>8133.28</v>
      </c>
      <c r="AL2398" s="145">
        <v>13024.15</v>
      </c>
      <c r="AM2398" s="145">
        <v>9235.11</v>
      </c>
      <c r="AN2398" s="145">
        <v>9691.44</v>
      </c>
      <c r="AO2398" s="145">
        <v>11537.97</v>
      </c>
      <c r="AP2398" s="145">
        <v>13204.3</v>
      </c>
      <c r="AQ2398" s="145">
        <v>8761.42</v>
      </c>
      <c r="AR2398" s="145">
        <v>6080.05</v>
      </c>
      <c r="AS2398" s="145">
        <v>7536.72</v>
      </c>
      <c r="AT2398" s="145">
        <v>7056</v>
      </c>
      <c r="AU2398" s="145">
        <v>8334.84</v>
      </c>
      <c r="AV2398" s="145">
        <v>7471.95</v>
      </c>
      <c r="AW2398" s="145">
        <v>6334.83</v>
      </c>
      <c r="AX2398" s="195">
        <v>9511.1</v>
      </c>
    </row>
    <row r="2399" spans="1:50" x14ac:dyDescent="0.35">
      <c r="A2399" s="27" t="s">
        <v>146</v>
      </c>
      <c r="B2399" s="3" t="s">
        <v>246</v>
      </c>
      <c r="C2399" s="3" t="s">
        <v>337</v>
      </c>
      <c r="D2399" s="3" t="s">
        <v>166</v>
      </c>
      <c r="E2399" s="145">
        <v>710</v>
      </c>
      <c r="F2399" s="145">
        <v>456.35</v>
      </c>
      <c r="G2399" s="145">
        <v>499.83</v>
      </c>
      <c r="H2399" s="145">
        <v>444.38</v>
      </c>
      <c r="I2399" s="145">
        <v>553.64</v>
      </c>
      <c r="J2399" s="145">
        <v>451.26</v>
      </c>
      <c r="K2399" s="145">
        <v>613.76</v>
      </c>
      <c r="L2399" s="145">
        <v>800.9</v>
      </c>
      <c r="M2399" s="145">
        <v>925.55</v>
      </c>
      <c r="N2399" s="145">
        <v>709.92</v>
      </c>
      <c r="O2399" s="145">
        <v>682.9</v>
      </c>
      <c r="P2399" s="145">
        <v>768.79</v>
      </c>
      <c r="Q2399" s="145">
        <v>671.38</v>
      </c>
      <c r="R2399" s="145">
        <v>541.94000000000005</v>
      </c>
      <c r="S2399" s="145">
        <v>549.70000000000005</v>
      </c>
      <c r="T2399" s="145">
        <v>590.78</v>
      </c>
      <c r="U2399" s="145">
        <v>682.02</v>
      </c>
      <c r="V2399" s="145">
        <v>693.89</v>
      </c>
      <c r="W2399" s="145">
        <v>718.59</v>
      </c>
      <c r="X2399" s="145">
        <v>490.25</v>
      </c>
      <c r="Y2399" s="145">
        <v>406.45</v>
      </c>
      <c r="Z2399" s="145">
        <v>889.86</v>
      </c>
      <c r="AA2399" s="145">
        <v>929.13</v>
      </c>
      <c r="AB2399" s="145">
        <v>679.16</v>
      </c>
      <c r="AC2399" s="145">
        <v>975.1</v>
      </c>
      <c r="AD2399" s="145">
        <v>864.84</v>
      </c>
      <c r="AE2399" s="145">
        <v>671.18</v>
      </c>
      <c r="AF2399" s="145">
        <v>872.83</v>
      </c>
      <c r="AG2399" s="145">
        <v>828.22</v>
      </c>
      <c r="AH2399" s="145">
        <v>691.32</v>
      </c>
      <c r="AI2399" s="145">
        <v>1097.69</v>
      </c>
      <c r="AJ2399" s="145">
        <v>1160.81</v>
      </c>
      <c r="AK2399" s="145">
        <v>739.39</v>
      </c>
      <c r="AL2399" s="145">
        <v>868.28</v>
      </c>
      <c r="AM2399" s="145">
        <v>839.56</v>
      </c>
      <c r="AN2399" s="145">
        <v>807.62</v>
      </c>
      <c r="AO2399" s="145">
        <v>961.5</v>
      </c>
      <c r="AP2399" s="145">
        <v>825.27</v>
      </c>
      <c r="AQ2399" s="145">
        <v>625.82000000000005</v>
      </c>
      <c r="AR2399" s="145">
        <v>552.73</v>
      </c>
      <c r="AS2399" s="145">
        <v>753.67</v>
      </c>
      <c r="AT2399" s="145">
        <v>542.77</v>
      </c>
      <c r="AU2399" s="145">
        <v>595.35</v>
      </c>
      <c r="AV2399" s="145">
        <v>467</v>
      </c>
      <c r="AW2399" s="145">
        <v>527.9</v>
      </c>
      <c r="AX2399" s="195">
        <v>679.36</v>
      </c>
    </row>
    <row r="2400" spans="1:50" x14ac:dyDescent="0.35">
      <c r="A2400" s="27" t="s">
        <v>146</v>
      </c>
      <c r="B2400" s="3" t="s">
        <v>246</v>
      </c>
      <c r="C2400" s="3" t="s">
        <v>337</v>
      </c>
      <c r="D2400" s="3" t="s">
        <v>327</v>
      </c>
      <c r="E2400" s="3">
        <v>41</v>
      </c>
      <c r="F2400" s="3">
        <v>30</v>
      </c>
      <c r="G2400" s="3">
        <v>36</v>
      </c>
      <c r="H2400" s="3">
        <v>49</v>
      </c>
      <c r="I2400" s="3">
        <v>62</v>
      </c>
      <c r="J2400" s="3">
        <v>59</v>
      </c>
      <c r="K2400" s="3">
        <v>49</v>
      </c>
      <c r="L2400" s="3">
        <v>81</v>
      </c>
      <c r="M2400" s="3">
        <v>60</v>
      </c>
      <c r="N2400" s="3">
        <v>101</v>
      </c>
      <c r="O2400" s="3">
        <v>65</v>
      </c>
      <c r="P2400" s="3">
        <v>41</v>
      </c>
      <c r="Q2400" s="3">
        <v>67</v>
      </c>
      <c r="R2400" s="3">
        <v>52</v>
      </c>
      <c r="S2400" s="3">
        <v>53</v>
      </c>
      <c r="T2400" s="3">
        <v>75</v>
      </c>
      <c r="U2400" s="3">
        <v>74</v>
      </c>
      <c r="V2400" s="3">
        <v>97</v>
      </c>
      <c r="W2400" s="3">
        <v>95</v>
      </c>
      <c r="X2400" s="3">
        <v>94</v>
      </c>
      <c r="Y2400" s="3">
        <v>48</v>
      </c>
      <c r="Z2400" s="3">
        <v>95</v>
      </c>
      <c r="AA2400" s="3">
        <v>77</v>
      </c>
      <c r="AB2400" s="3">
        <v>90</v>
      </c>
      <c r="AC2400" s="3">
        <v>123</v>
      </c>
      <c r="AD2400" s="3">
        <v>88</v>
      </c>
      <c r="AE2400" s="3">
        <v>87</v>
      </c>
      <c r="AF2400" s="3">
        <v>146</v>
      </c>
      <c r="AG2400" s="3">
        <v>140</v>
      </c>
      <c r="AH2400" s="3">
        <v>146</v>
      </c>
      <c r="AI2400" s="3">
        <v>142</v>
      </c>
      <c r="AJ2400" s="3">
        <v>129</v>
      </c>
      <c r="AK2400" s="3">
        <v>113</v>
      </c>
      <c r="AL2400" s="3">
        <v>209</v>
      </c>
      <c r="AM2400" s="3">
        <v>105</v>
      </c>
      <c r="AN2400" s="3">
        <v>117</v>
      </c>
      <c r="AO2400" s="3">
        <v>123</v>
      </c>
      <c r="AP2400" s="3">
        <v>147</v>
      </c>
      <c r="AQ2400" s="3">
        <v>95</v>
      </c>
      <c r="AR2400" s="3">
        <v>70</v>
      </c>
      <c r="AS2400" s="3">
        <v>76</v>
      </c>
      <c r="AT2400" s="3">
        <v>65</v>
      </c>
      <c r="AU2400" s="3">
        <v>79</v>
      </c>
      <c r="AV2400" s="3">
        <v>76</v>
      </c>
      <c r="AW2400" s="3">
        <v>66</v>
      </c>
      <c r="AX2400" s="10">
        <v>79</v>
      </c>
    </row>
    <row r="2401" spans="1:50" x14ac:dyDescent="0.35">
      <c r="A2401" s="27" t="s">
        <v>146</v>
      </c>
      <c r="B2401" s="3" t="s">
        <v>246</v>
      </c>
      <c r="C2401" s="3" t="s">
        <v>337</v>
      </c>
      <c r="D2401" s="3" t="s">
        <v>167</v>
      </c>
      <c r="E2401" s="4">
        <v>1154</v>
      </c>
      <c r="F2401" s="3">
        <v>598</v>
      </c>
      <c r="G2401" s="3">
        <v>963</v>
      </c>
      <c r="H2401" s="4">
        <v>1399</v>
      </c>
      <c r="I2401" s="4">
        <v>1914</v>
      </c>
      <c r="J2401" s="4">
        <v>1653</v>
      </c>
      <c r="K2401" s="4">
        <v>1195</v>
      </c>
      <c r="L2401" s="4">
        <v>2283</v>
      </c>
      <c r="M2401" s="4">
        <v>2372</v>
      </c>
      <c r="N2401" s="4">
        <v>3155</v>
      </c>
      <c r="O2401" s="4">
        <v>1908</v>
      </c>
      <c r="P2401" s="4">
        <v>1431</v>
      </c>
      <c r="Q2401" s="4">
        <v>2466</v>
      </c>
      <c r="R2401" s="4">
        <v>1687</v>
      </c>
      <c r="S2401" s="4">
        <v>1347</v>
      </c>
      <c r="T2401" s="4">
        <v>2498</v>
      </c>
      <c r="U2401" s="4">
        <v>2693</v>
      </c>
      <c r="V2401" s="4">
        <v>2786</v>
      </c>
      <c r="W2401" s="4">
        <v>3507</v>
      </c>
      <c r="X2401" s="4">
        <v>1891</v>
      </c>
      <c r="Y2401" s="4">
        <v>1663</v>
      </c>
      <c r="Z2401" s="4">
        <v>3670</v>
      </c>
      <c r="AA2401" s="4">
        <v>2715</v>
      </c>
      <c r="AB2401" s="4">
        <v>2099</v>
      </c>
      <c r="AC2401" s="4">
        <v>3576</v>
      </c>
      <c r="AD2401" s="4">
        <v>1755</v>
      </c>
      <c r="AE2401" s="4">
        <v>2227</v>
      </c>
      <c r="AF2401" s="4">
        <v>2610</v>
      </c>
      <c r="AG2401" s="4">
        <v>2517</v>
      </c>
      <c r="AH2401" s="4">
        <v>2147</v>
      </c>
      <c r="AI2401" s="4">
        <v>2988</v>
      </c>
      <c r="AJ2401" s="4">
        <v>2511</v>
      </c>
      <c r="AK2401" s="4">
        <v>1471</v>
      </c>
      <c r="AL2401" s="4">
        <v>2868</v>
      </c>
      <c r="AM2401" s="4">
        <v>1949</v>
      </c>
      <c r="AN2401" s="4">
        <v>2016</v>
      </c>
      <c r="AO2401" s="4">
        <v>2518</v>
      </c>
      <c r="AP2401" s="4">
        <v>2751</v>
      </c>
      <c r="AQ2401" s="4">
        <v>1888</v>
      </c>
      <c r="AR2401" s="4">
        <v>2019</v>
      </c>
      <c r="AS2401" s="4">
        <v>1688</v>
      </c>
      <c r="AT2401" s="4">
        <v>1650</v>
      </c>
      <c r="AU2401" s="4">
        <v>1961</v>
      </c>
      <c r="AV2401" s="4">
        <v>1712</v>
      </c>
      <c r="AW2401" s="4">
        <v>1390</v>
      </c>
      <c r="AX2401" s="16">
        <v>2368</v>
      </c>
    </row>
    <row r="2402" spans="1:50" x14ac:dyDescent="0.35">
      <c r="A2402" s="27" t="s">
        <v>146</v>
      </c>
      <c r="B2402" s="3" t="s">
        <v>246</v>
      </c>
      <c r="C2402" s="3" t="s">
        <v>337</v>
      </c>
      <c r="D2402" s="3" t="s">
        <v>132</v>
      </c>
      <c r="E2402" s="3">
        <v>6</v>
      </c>
      <c r="F2402" s="3">
        <v>6</v>
      </c>
      <c r="G2402" s="3">
        <v>8</v>
      </c>
      <c r="H2402" s="3">
        <v>12</v>
      </c>
      <c r="I2402" s="3">
        <v>13</v>
      </c>
      <c r="J2402" s="3">
        <v>13</v>
      </c>
      <c r="K2402" s="3">
        <v>8</v>
      </c>
      <c r="L2402" s="3">
        <v>11</v>
      </c>
      <c r="M2402" s="3">
        <v>9</v>
      </c>
      <c r="N2402" s="3">
        <v>17</v>
      </c>
      <c r="O2402" s="3">
        <v>11</v>
      </c>
      <c r="P2402" s="3">
        <v>7</v>
      </c>
      <c r="Q2402" s="3">
        <v>13</v>
      </c>
      <c r="R2402" s="3">
        <v>12</v>
      </c>
      <c r="S2402" s="3">
        <v>10</v>
      </c>
      <c r="T2402" s="3">
        <v>16</v>
      </c>
      <c r="U2402" s="3">
        <v>14</v>
      </c>
      <c r="V2402" s="3">
        <v>16</v>
      </c>
      <c r="W2402" s="3">
        <v>18</v>
      </c>
      <c r="X2402" s="3">
        <v>15</v>
      </c>
      <c r="Y2402" s="3">
        <v>14</v>
      </c>
      <c r="Z2402" s="3">
        <v>14</v>
      </c>
      <c r="AA2402" s="3">
        <v>11</v>
      </c>
      <c r="AB2402" s="3">
        <v>13</v>
      </c>
      <c r="AC2402" s="3">
        <v>15</v>
      </c>
      <c r="AD2402" s="3">
        <v>10</v>
      </c>
      <c r="AE2402" s="3">
        <v>14</v>
      </c>
      <c r="AF2402" s="3">
        <v>15</v>
      </c>
      <c r="AG2402" s="3">
        <v>15</v>
      </c>
      <c r="AH2402" s="3">
        <v>15</v>
      </c>
      <c r="AI2402" s="3">
        <v>12</v>
      </c>
      <c r="AJ2402" s="3">
        <v>10</v>
      </c>
      <c r="AK2402" s="3">
        <v>11</v>
      </c>
      <c r="AL2402" s="3">
        <v>15</v>
      </c>
      <c r="AM2402" s="3">
        <v>11</v>
      </c>
      <c r="AN2402" s="3">
        <v>12</v>
      </c>
      <c r="AO2402" s="3">
        <v>12</v>
      </c>
      <c r="AP2402" s="3">
        <v>16</v>
      </c>
      <c r="AQ2402" s="3">
        <v>14</v>
      </c>
      <c r="AR2402" s="3">
        <v>11</v>
      </c>
      <c r="AS2402" s="3">
        <v>10</v>
      </c>
      <c r="AT2402" s="3">
        <v>13</v>
      </c>
      <c r="AU2402" s="3">
        <v>14</v>
      </c>
      <c r="AV2402" s="3">
        <v>16</v>
      </c>
      <c r="AW2402" s="3">
        <v>12</v>
      </c>
      <c r="AX2402" s="10">
        <v>14</v>
      </c>
    </row>
    <row r="2403" spans="1:50" x14ac:dyDescent="0.35">
      <c r="A2403" s="27" t="s">
        <v>146</v>
      </c>
      <c r="B2403" s="3" t="s">
        <v>246</v>
      </c>
      <c r="C2403" s="3" t="s">
        <v>339</v>
      </c>
      <c r="D2403" s="3" t="s">
        <v>162</v>
      </c>
      <c r="E2403" s="145">
        <v>1254.72</v>
      </c>
      <c r="F2403" s="145">
        <v>1506.48</v>
      </c>
      <c r="G2403" s="145">
        <v>2106.15</v>
      </c>
      <c r="H2403" s="145">
        <v>2417.42</v>
      </c>
      <c r="I2403" s="145">
        <v>3815.36</v>
      </c>
      <c r="J2403" s="145">
        <v>4841.92</v>
      </c>
      <c r="K2403" s="145">
        <v>3073.76</v>
      </c>
      <c r="L2403" s="145">
        <v>3242.9</v>
      </c>
      <c r="M2403" s="145">
        <v>2909.42</v>
      </c>
      <c r="N2403" s="145">
        <v>1670.32</v>
      </c>
      <c r="O2403" s="145">
        <v>3289.79</v>
      </c>
      <c r="P2403" s="145">
        <v>2607.96</v>
      </c>
      <c r="Q2403" s="145">
        <v>3723.46</v>
      </c>
      <c r="R2403" s="145">
        <v>3431.66</v>
      </c>
      <c r="S2403" s="145">
        <v>3820.89</v>
      </c>
      <c r="T2403" s="145">
        <v>3316.72</v>
      </c>
      <c r="U2403" s="145">
        <v>2840.68</v>
      </c>
      <c r="V2403" s="145">
        <v>2985.74</v>
      </c>
      <c r="W2403" s="145">
        <v>1679.32</v>
      </c>
      <c r="X2403" s="145">
        <v>4281.91</v>
      </c>
      <c r="Y2403" s="145">
        <v>3325.37</v>
      </c>
      <c r="Z2403" s="145">
        <v>2854.76</v>
      </c>
      <c r="AA2403" s="145">
        <v>2166.3000000000002</v>
      </c>
      <c r="AB2403" s="145">
        <v>1490.4</v>
      </c>
      <c r="AC2403" s="145">
        <v>853</v>
      </c>
      <c r="AD2403" s="145">
        <v>1471.29</v>
      </c>
      <c r="AE2403" s="145">
        <v>1889.86</v>
      </c>
      <c r="AF2403" s="145">
        <v>1653.66</v>
      </c>
      <c r="AG2403" s="145">
        <v>2392.8000000000002</v>
      </c>
      <c r="AH2403" s="145">
        <v>2160.8000000000002</v>
      </c>
      <c r="AI2403" s="145">
        <v>2367.73</v>
      </c>
      <c r="AJ2403" s="145">
        <v>1924.04</v>
      </c>
      <c r="AK2403" s="145">
        <v>3349.52</v>
      </c>
      <c r="AL2403" s="145">
        <v>2645.5</v>
      </c>
      <c r="AM2403" s="145">
        <v>2636.18</v>
      </c>
      <c r="AN2403" s="145">
        <v>1886.38</v>
      </c>
      <c r="AO2403" s="145">
        <v>1929.78</v>
      </c>
      <c r="AP2403" s="145">
        <v>3494.84</v>
      </c>
      <c r="AQ2403" s="145">
        <v>1985.41</v>
      </c>
      <c r="AR2403" s="145">
        <v>1173.8</v>
      </c>
      <c r="AS2403" s="145">
        <v>1190.5</v>
      </c>
      <c r="AT2403" s="145">
        <v>1281.3599999999999</v>
      </c>
      <c r="AU2403" s="145">
        <v>1332.62</v>
      </c>
      <c r="AV2403" s="145">
        <v>561.17999999999995</v>
      </c>
      <c r="AW2403" s="145">
        <v>1817.56</v>
      </c>
      <c r="AX2403" s="195">
        <v>673.4</v>
      </c>
    </row>
    <row r="2404" spans="1:50" x14ac:dyDescent="0.35">
      <c r="A2404" s="27" t="s">
        <v>146</v>
      </c>
      <c r="B2404" s="3" t="s">
        <v>246</v>
      </c>
      <c r="C2404" s="3" t="s">
        <v>339</v>
      </c>
      <c r="D2404" s="3" t="s">
        <v>166</v>
      </c>
      <c r="E2404" s="145">
        <v>418.24</v>
      </c>
      <c r="F2404" s="145">
        <v>301.3</v>
      </c>
      <c r="G2404" s="145">
        <v>351.03</v>
      </c>
      <c r="H2404" s="145">
        <v>302.18</v>
      </c>
      <c r="I2404" s="145">
        <v>476.92</v>
      </c>
      <c r="J2404" s="145">
        <v>537.99</v>
      </c>
      <c r="K2404" s="145">
        <v>384.22</v>
      </c>
      <c r="L2404" s="145">
        <v>324.29000000000002</v>
      </c>
      <c r="M2404" s="145">
        <v>323.27</v>
      </c>
      <c r="N2404" s="145">
        <v>208.79</v>
      </c>
      <c r="O2404" s="145">
        <v>328.98</v>
      </c>
      <c r="P2404" s="145">
        <v>260.8</v>
      </c>
      <c r="Q2404" s="145">
        <v>338.5</v>
      </c>
      <c r="R2404" s="145">
        <v>285.97000000000003</v>
      </c>
      <c r="S2404" s="145">
        <v>382.09</v>
      </c>
      <c r="T2404" s="145">
        <v>368.52</v>
      </c>
      <c r="U2404" s="145">
        <v>473.45</v>
      </c>
      <c r="V2404" s="145">
        <v>331.75</v>
      </c>
      <c r="W2404" s="145">
        <v>279.89</v>
      </c>
      <c r="X2404" s="145">
        <v>475.77</v>
      </c>
      <c r="Y2404" s="145">
        <v>554.23</v>
      </c>
      <c r="Z2404" s="145">
        <v>285.48</v>
      </c>
      <c r="AA2404" s="145">
        <v>270.79000000000002</v>
      </c>
      <c r="AB2404" s="145">
        <v>186.3</v>
      </c>
      <c r="AC2404" s="145">
        <v>170.6</v>
      </c>
      <c r="AD2404" s="145">
        <v>245.22</v>
      </c>
      <c r="AE2404" s="145">
        <v>377.97</v>
      </c>
      <c r="AF2404" s="145">
        <v>275.61</v>
      </c>
      <c r="AG2404" s="145">
        <v>265.87</v>
      </c>
      <c r="AH2404" s="145">
        <v>240.09</v>
      </c>
      <c r="AI2404" s="145">
        <v>236.77</v>
      </c>
      <c r="AJ2404" s="145">
        <v>192.4</v>
      </c>
      <c r="AK2404" s="145">
        <v>372.17</v>
      </c>
      <c r="AL2404" s="145">
        <v>203.5</v>
      </c>
      <c r="AM2404" s="145">
        <v>202.78</v>
      </c>
      <c r="AN2404" s="145">
        <v>235.8</v>
      </c>
      <c r="AO2404" s="145">
        <v>385.96</v>
      </c>
      <c r="AP2404" s="145">
        <v>436.86</v>
      </c>
      <c r="AQ2404" s="145">
        <v>248.18</v>
      </c>
      <c r="AR2404" s="145">
        <v>391.27</v>
      </c>
      <c r="AS2404" s="145">
        <v>198.42</v>
      </c>
      <c r="AT2404" s="145">
        <v>183.05</v>
      </c>
      <c r="AU2404" s="145">
        <v>166.58</v>
      </c>
      <c r="AV2404" s="145">
        <v>140.30000000000001</v>
      </c>
      <c r="AW2404" s="145">
        <v>227.2</v>
      </c>
      <c r="AX2404" s="195">
        <v>224.47</v>
      </c>
    </row>
    <row r="2405" spans="1:50" x14ac:dyDescent="0.35">
      <c r="A2405" s="27" t="s">
        <v>146</v>
      </c>
      <c r="B2405" s="3" t="s">
        <v>246</v>
      </c>
      <c r="C2405" s="3" t="s">
        <v>339</v>
      </c>
      <c r="D2405" s="3" t="s">
        <v>327</v>
      </c>
      <c r="E2405" s="3">
        <v>73</v>
      </c>
      <c r="F2405" s="3">
        <v>70</v>
      </c>
      <c r="G2405" s="3">
        <v>98</v>
      </c>
      <c r="H2405" s="3">
        <v>102</v>
      </c>
      <c r="I2405" s="3">
        <v>102</v>
      </c>
      <c r="J2405" s="3">
        <v>110</v>
      </c>
      <c r="K2405" s="3">
        <v>71</v>
      </c>
      <c r="L2405" s="3">
        <v>88</v>
      </c>
      <c r="M2405" s="3">
        <v>72</v>
      </c>
      <c r="N2405" s="3">
        <v>61</v>
      </c>
      <c r="O2405" s="3">
        <v>76</v>
      </c>
      <c r="P2405" s="3">
        <v>71</v>
      </c>
      <c r="Q2405" s="3">
        <v>83</v>
      </c>
      <c r="R2405" s="3">
        <v>95</v>
      </c>
      <c r="S2405" s="3">
        <v>86</v>
      </c>
      <c r="T2405" s="3">
        <v>74</v>
      </c>
      <c r="U2405" s="3">
        <v>67</v>
      </c>
      <c r="V2405" s="3">
        <v>69</v>
      </c>
      <c r="W2405" s="3">
        <v>60</v>
      </c>
      <c r="X2405" s="3">
        <v>84</v>
      </c>
      <c r="Y2405" s="3">
        <v>64</v>
      </c>
      <c r="Z2405" s="3">
        <v>83</v>
      </c>
      <c r="AA2405" s="3">
        <v>78</v>
      </c>
      <c r="AB2405" s="3">
        <v>44</v>
      </c>
      <c r="AC2405" s="3">
        <v>36</v>
      </c>
      <c r="AD2405" s="3">
        <v>22</v>
      </c>
      <c r="AE2405" s="3">
        <v>31</v>
      </c>
      <c r="AF2405" s="3">
        <v>32</v>
      </c>
      <c r="AG2405" s="3">
        <v>38</v>
      </c>
      <c r="AH2405" s="3">
        <v>44</v>
      </c>
      <c r="AI2405" s="3">
        <v>59</v>
      </c>
      <c r="AJ2405" s="3">
        <v>64</v>
      </c>
      <c r="AK2405" s="3">
        <v>66</v>
      </c>
      <c r="AL2405" s="3">
        <v>68</v>
      </c>
      <c r="AM2405" s="3">
        <v>63</v>
      </c>
      <c r="AN2405" s="3">
        <v>48</v>
      </c>
      <c r="AO2405" s="3">
        <v>64</v>
      </c>
      <c r="AP2405" s="3">
        <v>55</v>
      </c>
      <c r="AQ2405" s="3">
        <v>39</v>
      </c>
      <c r="AR2405" s="3">
        <v>32</v>
      </c>
      <c r="AS2405" s="3">
        <v>26</v>
      </c>
      <c r="AT2405" s="3">
        <v>30</v>
      </c>
      <c r="AU2405" s="3">
        <v>40</v>
      </c>
      <c r="AV2405" s="3">
        <v>20</v>
      </c>
      <c r="AW2405" s="3">
        <v>38</v>
      </c>
      <c r="AX2405" s="10">
        <v>8</v>
      </c>
    </row>
    <row r="2406" spans="1:50" x14ac:dyDescent="0.35">
      <c r="A2406" s="27" t="s">
        <v>146</v>
      </c>
      <c r="B2406" s="3" t="s">
        <v>246</v>
      </c>
      <c r="C2406" s="3" t="s">
        <v>339</v>
      </c>
      <c r="D2406" s="3" t="s">
        <v>167</v>
      </c>
      <c r="E2406" s="3">
        <v>513</v>
      </c>
      <c r="F2406" s="3">
        <v>638</v>
      </c>
      <c r="G2406" s="3">
        <v>910</v>
      </c>
      <c r="H2406" s="4">
        <v>1079</v>
      </c>
      <c r="I2406" s="4">
        <v>2142</v>
      </c>
      <c r="J2406" s="4">
        <v>2137</v>
      </c>
      <c r="K2406" s="4">
        <v>1697</v>
      </c>
      <c r="L2406" s="4">
        <v>1415</v>
      </c>
      <c r="M2406" s="4">
        <v>1052</v>
      </c>
      <c r="N2406" s="3">
        <v>677</v>
      </c>
      <c r="O2406" s="4">
        <v>1349</v>
      </c>
      <c r="P2406" s="3">
        <v>990</v>
      </c>
      <c r="Q2406" s="4">
        <v>1361</v>
      </c>
      <c r="R2406" s="4">
        <v>1360</v>
      </c>
      <c r="S2406" s="4">
        <v>1428</v>
      </c>
      <c r="T2406" s="4">
        <v>1281</v>
      </c>
      <c r="U2406" s="4">
        <v>1192</v>
      </c>
      <c r="V2406" s="4">
        <v>1483</v>
      </c>
      <c r="W2406" s="3">
        <v>827</v>
      </c>
      <c r="X2406" s="4">
        <v>2077</v>
      </c>
      <c r="Y2406" s="4">
        <v>1608</v>
      </c>
      <c r="Z2406" s="4">
        <v>1803</v>
      </c>
      <c r="AA2406" s="4">
        <v>1192</v>
      </c>
      <c r="AB2406" s="3">
        <v>644</v>
      </c>
      <c r="AC2406" s="3">
        <v>456</v>
      </c>
      <c r="AD2406" s="3">
        <v>944</v>
      </c>
      <c r="AE2406" s="3">
        <v>921</v>
      </c>
      <c r="AF2406" s="3">
        <v>948</v>
      </c>
      <c r="AG2406" s="4">
        <v>1350</v>
      </c>
      <c r="AH2406" s="4">
        <v>1078</v>
      </c>
      <c r="AI2406" s="4">
        <v>1095</v>
      </c>
      <c r="AJ2406" s="4">
        <v>1069</v>
      </c>
      <c r="AK2406" s="4">
        <v>1739</v>
      </c>
      <c r="AL2406" s="4">
        <v>1837</v>
      </c>
      <c r="AM2406" s="4">
        <v>1786</v>
      </c>
      <c r="AN2406" s="4">
        <v>1300</v>
      </c>
      <c r="AO2406" s="4">
        <v>1350</v>
      </c>
      <c r="AP2406" s="4">
        <v>1806</v>
      </c>
      <c r="AQ2406" s="4">
        <v>1329</v>
      </c>
      <c r="AR2406" s="3">
        <v>978</v>
      </c>
      <c r="AS2406" s="3">
        <v>779</v>
      </c>
      <c r="AT2406" s="3">
        <v>712</v>
      </c>
      <c r="AU2406" s="3">
        <v>689</v>
      </c>
      <c r="AV2406" s="3">
        <v>304</v>
      </c>
      <c r="AW2406" s="3">
        <v>893</v>
      </c>
      <c r="AX2406" s="10">
        <v>260</v>
      </c>
    </row>
    <row r="2407" spans="1:50" x14ac:dyDescent="0.35">
      <c r="A2407" s="27" t="s">
        <v>146</v>
      </c>
      <c r="B2407" s="3" t="s">
        <v>246</v>
      </c>
      <c r="C2407" s="3" t="s">
        <v>339</v>
      </c>
      <c r="D2407" s="3" t="s">
        <v>132</v>
      </c>
      <c r="E2407" s="3">
        <v>3</v>
      </c>
      <c r="F2407" s="3">
        <v>5</v>
      </c>
      <c r="G2407" s="3">
        <v>6</v>
      </c>
      <c r="H2407" s="3">
        <v>8</v>
      </c>
      <c r="I2407" s="3">
        <v>8</v>
      </c>
      <c r="J2407" s="3">
        <v>9</v>
      </c>
      <c r="K2407" s="3">
        <v>8</v>
      </c>
      <c r="L2407" s="3">
        <v>10</v>
      </c>
      <c r="M2407" s="3">
        <v>9</v>
      </c>
      <c r="N2407" s="3">
        <v>8</v>
      </c>
      <c r="O2407" s="3">
        <v>10</v>
      </c>
      <c r="P2407" s="3">
        <v>10</v>
      </c>
      <c r="Q2407" s="3">
        <v>11</v>
      </c>
      <c r="R2407" s="3">
        <v>12</v>
      </c>
      <c r="S2407" s="3">
        <v>10</v>
      </c>
      <c r="T2407" s="3">
        <v>9</v>
      </c>
      <c r="U2407" s="3">
        <v>6</v>
      </c>
      <c r="V2407" s="3">
        <v>9</v>
      </c>
      <c r="W2407" s="3">
        <v>6</v>
      </c>
      <c r="X2407" s="3">
        <v>9</v>
      </c>
      <c r="Y2407" s="3">
        <v>6</v>
      </c>
      <c r="Z2407" s="3">
        <v>10</v>
      </c>
      <c r="AA2407" s="3">
        <v>8</v>
      </c>
      <c r="AB2407" s="3">
        <v>8</v>
      </c>
      <c r="AC2407" s="3">
        <v>5</v>
      </c>
      <c r="AD2407" s="3">
        <v>6</v>
      </c>
      <c r="AE2407" s="3">
        <v>5</v>
      </c>
      <c r="AF2407" s="3">
        <v>6</v>
      </c>
      <c r="AG2407" s="3">
        <v>9</v>
      </c>
      <c r="AH2407" s="3">
        <v>9</v>
      </c>
      <c r="AI2407" s="3">
        <v>10</v>
      </c>
      <c r="AJ2407" s="3">
        <v>10</v>
      </c>
      <c r="AK2407" s="3">
        <v>9</v>
      </c>
      <c r="AL2407" s="3">
        <v>13</v>
      </c>
      <c r="AM2407" s="3">
        <v>13</v>
      </c>
      <c r="AN2407" s="3">
        <v>8</v>
      </c>
      <c r="AO2407" s="3">
        <v>5</v>
      </c>
      <c r="AP2407" s="3">
        <v>8</v>
      </c>
      <c r="AQ2407" s="3">
        <v>8</v>
      </c>
      <c r="AR2407" s="3">
        <v>3</v>
      </c>
      <c r="AS2407" s="3">
        <v>6</v>
      </c>
      <c r="AT2407" s="3">
        <v>7</v>
      </c>
      <c r="AU2407" s="3">
        <v>8</v>
      </c>
      <c r="AV2407" s="3">
        <v>4</v>
      </c>
      <c r="AW2407" s="3">
        <v>8</v>
      </c>
      <c r="AX2407" s="10">
        <v>3</v>
      </c>
    </row>
    <row r="2408" spans="1:50" x14ac:dyDescent="0.35">
      <c r="A2408" s="27" t="s">
        <v>146</v>
      </c>
      <c r="B2408" s="3" t="s">
        <v>247</v>
      </c>
      <c r="C2408" s="3" t="s">
        <v>129</v>
      </c>
      <c r="D2408" s="3" t="s">
        <v>162</v>
      </c>
      <c r="E2408" s="145">
        <v>932731.39</v>
      </c>
      <c r="F2408" s="145">
        <v>953925.51</v>
      </c>
      <c r="G2408" s="145">
        <v>1113283.81</v>
      </c>
      <c r="H2408" s="145">
        <v>1044558.12</v>
      </c>
      <c r="I2408" s="145">
        <v>1057822.7</v>
      </c>
      <c r="J2408" s="145">
        <v>1117695.6599999999</v>
      </c>
      <c r="K2408" s="145">
        <v>846806.18</v>
      </c>
      <c r="L2408" s="145">
        <v>877314.41</v>
      </c>
      <c r="M2408" s="145">
        <v>852994.28</v>
      </c>
      <c r="N2408" s="145">
        <v>898692.45</v>
      </c>
      <c r="O2408" s="145">
        <v>830206.25</v>
      </c>
      <c r="P2408" s="145">
        <v>707831.36</v>
      </c>
      <c r="Q2408" s="145">
        <v>755190.5</v>
      </c>
      <c r="R2408" s="145">
        <v>753344.37</v>
      </c>
      <c r="S2408" s="145">
        <v>817621.61</v>
      </c>
      <c r="T2408" s="145">
        <v>825241.63</v>
      </c>
      <c r="U2408" s="145">
        <v>878194.59</v>
      </c>
      <c r="V2408" s="145">
        <v>827794.29</v>
      </c>
      <c r="W2408" s="145">
        <v>850672.79</v>
      </c>
      <c r="X2408" s="145">
        <v>937707.88</v>
      </c>
      <c r="Y2408" s="145">
        <v>884471.96</v>
      </c>
      <c r="Z2408" s="145">
        <v>972207.05</v>
      </c>
      <c r="AA2408" s="145">
        <v>880350.38</v>
      </c>
      <c r="AB2408" s="145">
        <v>845925.83</v>
      </c>
      <c r="AC2408" s="145">
        <v>982680.53</v>
      </c>
      <c r="AD2408" s="145">
        <v>888176.7</v>
      </c>
      <c r="AE2408" s="145">
        <v>1005665.02</v>
      </c>
      <c r="AF2408" s="145">
        <v>1024355.31</v>
      </c>
      <c r="AG2408" s="145">
        <v>1068769.8999999999</v>
      </c>
      <c r="AH2408" s="145">
        <v>939184.96</v>
      </c>
      <c r="AI2408" s="145">
        <v>1028706.64</v>
      </c>
      <c r="AJ2408" s="145">
        <v>1091913.1000000001</v>
      </c>
      <c r="AK2408" s="145">
        <v>1027528.63</v>
      </c>
      <c r="AL2408" s="145">
        <v>1121024.55</v>
      </c>
      <c r="AM2408" s="145">
        <v>1056730.03</v>
      </c>
      <c r="AN2408" s="145">
        <v>1038747.32</v>
      </c>
      <c r="AO2408" s="145">
        <v>1113955.77</v>
      </c>
      <c r="AP2408" s="145">
        <v>993962.31</v>
      </c>
      <c r="AQ2408" s="145">
        <v>662922.34</v>
      </c>
      <c r="AR2408" s="145">
        <v>245973.91</v>
      </c>
      <c r="AS2408" s="145">
        <v>251638.62</v>
      </c>
      <c r="AT2408" s="145">
        <v>345953.02</v>
      </c>
      <c r="AU2408" s="145">
        <v>418202.36</v>
      </c>
      <c r="AV2408" s="145">
        <v>388554.09</v>
      </c>
      <c r="AW2408" s="145">
        <v>412564.55</v>
      </c>
      <c r="AX2408" s="195">
        <v>426175.39</v>
      </c>
    </row>
    <row r="2409" spans="1:50" x14ac:dyDescent="0.35">
      <c r="A2409" s="27" t="s">
        <v>146</v>
      </c>
      <c r="B2409" s="3" t="s">
        <v>247</v>
      </c>
      <c r="C2409" s="3" t="s">
        <v>129</v>
      </c>
      <c r="D2409" s="3" t="s">
        <v>166</v>
      </c>
      <c r="E2409" s="145">
        <v>496.93</v>
      </c>
      <c r="F2409" s="145">
        <v>494.52</v>
      </c>
      <c r="G2409" s="145">
        <v>537.04</v>
      </c>
      <c r="H2409" s="145">
        <v>514.30999999999995</v>
      </c>
      <c r="I2409" s="145">
        <v>503.49</v>
      </c>
      <c r="J2409" s="145">
        <v>533.25</v>
      </c>
      <c r="K2409" s="145">
        <v>426.17</v>
      </c>
      <c r="L2409" s="145">
        <v>422.8</v>
      </c>
      <c r="M2409" s="145">
        <v>423.74</v>
      </c>
      <c r="N2409" s="145">
        <v>425.52</v>
      </c>
      <c r="O2409" s="145">
        <v>403.01</v>
      </c>
      <c r="P2409" s="145">
        <v>380.55</v>
      </c>
      <c r="Q2409" s="145">
        <v>386.29</v>
      </c>
      <c r="R2409" s="145">
        <v>385.74</v>
      </c>
      <c r="S2409" s="145">
        <v>404.16</v>
      </c>
      <c r="T2409" s="145">
        <v>394.1</v>
      </c>
      <c r="U2409" s="145">
        <v>401.92</v>
      </c>
      <c r="V2409" s="145">
        <v>392.32</v>
      </c>
      <c r="W2409" s="145">
        <v>387.73</v>
      </c>
      <c r="X2409" s="145">
        <v>412.18</v>
      </c>
      <c r="Y2409" s="145">
        <v>397.87</v>
      </c>
      <c r="Z2409" s="145">
        <v>397.31</v>
      </c>
      <c r="AA2409" s="145">
        <v>389.54</v>
      </c>
      <c r="AB2409" s="145">
        <v>380.02</v>
      </c>
      <c r="AC2409" s="145">
        <v>419.41</v>
      </c>
      <c r="AD2409" s="145">
        <v>392.82</v>
      </c>
      <c r="AE2409" s="145">
        <v>420.96</v>
      </c>
      <c r="AF2409" s="145">
        <v>423.11</v>
      </c>
      <c r="AG2409" s="145">
        <v>429.74</v>
      </c>
      <c r="AH2409" s="145">
        <v>385.07</v>
      </c>
      <c r="AI2409" s="145">
        <v>412.8</v>
      </c>
      <c r="AJ2409" s="145">
        <v>427.2</v>
      </c>
      <c r="AK2409" s="145">
        <v>398.58</v>
      </c>
      <c r="AL2409" s="145">
        <v>428.53</v>
      </c>
      <c r="AM2409" s="145">
        <v>413.92</v>
      </c>
      <c r="AN2409" s="145">
        <v>416.33</v>
      </c>
      <c r="AO2409" s="145">
        <v>428.77</v>
      </c>
      <c r="AP2409" s="145">
        <v>385.41</v>
      </c>
      <c r="AQ2409" s="145">
        <v>304.23</v>
      </c>
      <c r="AR2409" s="145">
        <v>414.1</v>
      </c>
      <c r="AS2409" s="145">
        <v>367.89</v>
      </c>
      <c r="AT2409" s="145">
        <v>340.84</v>
      </c>
      <c r="AU2409" s="145">
        <v>339.45</v>
      </c>
      <c r="AV2409" s="145">
        <v>334.96</v>
      </c>
      <c r="AW2409" s="145">
        <v>310.43</v>
      </c>
      <c r="AX2409" s="195">
        <v>318.52</v>
      </c>
    </row>
    <row r="2410" spans="1:50" x14ac:dyDescent="0.35">
      <c r="A2410" s="27" t="s">
        <v>146</v>
      </c>
      <c r="B2410" s="3" t="s">
        <v>247</v>
      </c>
      <c r="C2410" s="3" t="s">
        <v>129</v>
      </c>
      <c r="D2410" s="3" t="s">
        <v>327</v>
      </c>
      <c r="E2410" s="4">
        <v>32995</v>
      </c>
      <c r="F2410" s="4">
        <v>30329</v>
      </c>
      <c r="G2410" s="4">
        <v>35148</v>
      </c>
      <c r="H2410" s="4">
        <v>32813</v>
      </c>
      <c r="I2410" s="4">
        <v>36798</v>
      </c>
      <c r="J2410" s="4">
        <v>35790</v>
      </c>
      <c r="K2410" s="4">
        <v>33351</v>
      </c>
      <c r="L2410" s="4">
        <v>34702</v>
      </c>
      <c r="M2410" s="4">
        <v>32555</v>
      </c>
      <c r="N2410" s="4">
        <v>33326</v>
      </c>
      <c r="O2410" s="4">
        <v>32816</v>
      </c>
      <c r="P2410" s="4">
        <v>25382</v>
      </c>
      <c r="Q2410" s="4">
        <v>26748</v>
      </c>
      <c r="R2410" s="4">
        <v>25788</v>
      </c>
      <c r="S2410" s="4">
        <v>27829</v>
      </c>
      <c r="T2410" s="4">
        <v>28292</v>
      </c>
      <c r="U2410" s="4">
        <v>30556</v>
      </c>
      <c r="V2410" s="4">
        <v>29621</v>
      </c>
      <c r="W2410" s="4">
        <v>31396</v>
      </c>
      <c r="X2410" s="4">
        <v>33405</v>
      </c>
      <c r="Y2410" s="4">
        <v>31235</v>
      </c>
      <c r="Z2410" s="4">
        <v>35795</v>
      </c>
      <c r="AA2410" s="4">
        <v>33172</v>
      </c>
      <c r="AB2410" s="4">
        <v>31660</v>
      </c>
      <c r="AC2410" s="4">
        <v>34759</v>
      </c>
      <c r="AD2410" s="4">
        <v>32152</v>
      </c>
      <c r="AE2410" s="4">
        <v>35605</v>
      </c>
      <c r="AF2410" s="4">
        <v>36958</v>
      </c>
      <c r="AG2410" s="4">
        <v>38542</v>
      </c>
      <c r="AH2410" s="4">
        <v>45011</v>
      </c>
      <c r="AI2410" s="4">
        <v>37212</v>
      </c>
      <c r="AJ2410" s="4">
        <v>39487</v>
      </c>
      <c r="AK2410" s="4">
        <v>37824</v>
      </c>
      <c r="AL2410" s="4">
        <v>40430</v>
      </c>
      <c r="AM2410" s="4">
        <v>38242</v>
      </c>
      <c r="AN2410" s="4">
        <v>37679</v>
      </c>
      <c r="AO2410" s="4">
        <v>40442</v>
      </c>
      <c r="AP2410" s="4">
        <v>36097</v>
      </c>
      <c r="AQ2410" s="4">
        <v>23634</v>
      </c>
      <c r="AR2410" s="4">
        <v>7382</v>
      </c>
      <c r="AS2410" s="4">
        <v>6134</v>
      </c>
      <c r="AT2410" s="4">
        <v>8155</v>
      </c>
      <c r="AU2410" s="4">
        <v>9819</v>
      </c>
      <c r="AV2410" s="4">
        <v>8715</v>
      </c>
      <c r="AW2410" s="4">
        <v>9424</v>
      </c>
      <c r="AX2410" s="16">
        <v>9782</v>
      </c>
    </row>
    <row r="2411" spans="1:50" x14ac:dyDescent="0.35">
      <c r="A2411" s="27" t="s">
        <v>146</v>
      </c>
      <c r="B2411" s="3" t="s">
        <v>247</v>
      </c>
      <c r="C2411" s="3" t="s">
        <v>129</v>
      </c>
      <c r="D2411" s="3" t="s">
        <v>167</v>
      </c>
      <c r="E2411" s="4">
        <v>27630</v>
      </c>
      <c r="F2411" s="4">
        <v>26768</v>
      </c>
      <c r="G2411" s="4">
        <v>33631</v>
      </c>
      <c r="H2411" s="4">
        <v>32340</v>
      </c>
      <c r="I2411" s="4">
        <v>37537</v>
      </c>
      <c r="J2411" s="4">
        <v>35954</v>
      </c>
      <c r="K2411" s="4">
        <v>37222</v>
      </c>
      <c r="L2411" s="4">
        <v>41535</v>
      </c>
      <c r="M2411" s="4">
        <v>38401</v>
      </c>
      <c r="N2411" s="4">
        <v>39361</v>
      </c>
      <c r="O2411" s="4">
        <v>40008</v>
      </c>
      <c r="P2411" s="4">
        <v>39677</v>
      </c>
      <c r="Q2411" s="4">
        <v>49628</v>
      </c>
      <c r="R2411" s="4">
        <v>51106</v>
      </c>
      <c r="S2411" s="4">
        <v>52791</v>
      </c>
      <c r="T2411" s="4">
        <v>50865</v>
      </c>
      <c r="U2411" s="4">
        <v>54857</v>
      </c>
      <c r="V2411" s="4">
        <v>59705</v>
      </c>
      <c r="W2411" s="4">
        <v>58636</v>
      </c>
      <c r="X2411" s="4">
        <v>69011</v>
      </c>
      <c r="Y2411" s="4">
        <v>59168</v>
      </c>
      <c r="Z2411" s="4">
        <v>62462</v>
      </c>
      <c r="AA2411" s="4">
        <v>56319</v>
      </c>
      <c r="AB2411" s="4">
        <v>51907</v>
      </c>
      <c r="AC2411" s="4">
        <v>58944</v>
      </c>
      <c r="AD2411" s="4">
        <v>56406</v>
      </c>
      <c r="AE2411" s="4">
        <v>64422</v>
      </c>
      <c r="AF2411" s="4">
        <v>63971</v>
      </c>
      <c r="AG2411" s="4">
        <v>67936</v>
      </c>
      <c r="AH2411" s="4">
        <v>63023</v>
      </c>
      <c r="AI2411" s="4">
        <v>72252</v>
      </c>
      <c r="AJ2411" s="4">
        <v>74336</v>
      </c>
      <c r="AK2411" s="4">
        <v>73105</v>
      </c>
      <c r="AL2411" s="4">
        <v>80110</v>
      </c>
      <c r="AM2411" s="4">
        <v>72720</v>
      </c>
      <c r="AN2411" s="4">
        <v>68221</v>
      </c>
      <c r="AO2411" s="4">
        <v>73555</v>
      </c>
      <c r="AP2411" s="4">
        <v>69897</v>
      </c>
      <c r="AQ2411" s="4">
        <v>45241</v>
      </c>
      <c r="AR2411" s="4">
        <v>15865</v>
      </c>
      <c r="AS2411" s="4">
        <v>18298</v>
      </c>
      <c r="AT2411" s="4">
        <v>29025</v>
      </c>
      <c r="AU2411" s="4">
        <v>35122</v>
      </c>
      <c r="AV2411" s="4">
        <v>32729</v>
      </c>
      <c r="AW2411" s="4">
        <v>31419</v>
      </c>
      <c r="AX2411" s="16">
        <v>30238</v>
      </c>
    </row>
    <row r="2412" spans="1:50" x14ac:dyDescent="0.35">
      <c r="A2412" s="27" t="s">
        <v>146</v>
      </c>
      <c r="B2412" s="3" t="s">
        <v>247</v>
      </c>
      <c r="C2412" s="3" t="s">
        <v>129</v>
      </c>
      <c r="D2412" s="3" t="s">
        <v>132</v>
      </c>
      <c r="E2412" s="4">
        <v>1877</v>
      </c>
      <c r="F2412" s="4">
        <v>1929</v>
      </c>
      <c r="G2412" s="4">
        <v>2073</v>
      </c>
      <c r="H2412" s="4">
        <v>2031</v>
      </c>
      <c r="I2412" s="4">
        <v>2101</v>
      </c>
      <c r="J2412" s="4">
        <v>2096</v>
      </c>
      <c r="K2412" s="4">
        <v>1987</v>
      </c>
      <c r="L2412" s="4">
        <v>2075</v>
      </c>
      <c r="M2412" s="4">
        <v>2013</v>
      </c>
      <c r="N2412" s="4">
        <v>2112</v>
      </c>
      <c r="O2412" s="4">
        <v>2060</v>
      </c>
      <c r="P2412" s="4">
        <v>1860</v>
      </c>
      <c r="Q2412" s="4">
        <v>1955</v>
      </c>
      <c r="R2412" s="4">
        <v>1953</v>
      </c>
      <c r="S2412" s="4">
        <v>2023</v>
      </c>
      <c r="T2412" s="4">
        <v>2094</v>
      </c>
      <c r="U2412" s="4">
        <v>2185</v>
      </c>
      <c r="V2412" s="4">
        <v>2110</v>
      </c>
      <c r="W2412" s="4">
        <v>2194</v>
      </c>
      <c r="X2412" s="4">
        <v>2275</v>
      </c>
      <c r="Y2412" s="4">
        <v>2223</v>
      </c>
      <c r="Z2412" s="4">
        <v>2447</v>
      </c>
      <c r="AA2412" s="4">
        <v>2260</v>
      </c>
      <c r="AB2412" s="4">
        <v>2226</v>
      </c>
      <c r="AC2412" s="4">
        <v>2343</v>
      </c>
      <c r="AD2412" s="4">
        <v>2261</v>
      </c>
      <c r="AE2412" s="4">
        <v>2389</v>
      </c>
      <c r="AF2412" s="4">
        <v>2421</v>
      </c>
      <c r="AG2412" s="4">
        <v>2487</v>
      </c>
      <c r="AH2412" s="4">
        <v>2439</v>
      </c>
      <c r="AI2412" s="4">
        <v>2492</v>
      </c>
      <c r="AJ2412" s="4">
        <v>2556</v>
      </c>
      <c r="AK2412" s="4">
        <v>2578</v>
      </c>
      <c r="AL2412" s="4">
        <v>2616</v>
      </c>
      <c r="AM2412" s="4">
        <v>2553</v>
      </c>
      <c r="AN2412" s="4">
        <v>2495</v>
      </c>
      <c r="AO2412" s="4">
        <v>2598</v>
      </c>
      <c r="AP2412" s="4">
        <v>2579</v>
      </c>
      <c r="AQ2412" s="4">
        <v>2179</v>
      </c>
      <c r="AR2412" s="3">
        <v>594</v>
      </c>
      <c r="AS2412" s="3">
        <v>684</v>
      </c>
      <c r="AT2412" s="4">
        <v>1015</v>
      </c>
      <c r="AU2412" s="4">
        <v>1232</v>
      </c>
      <c r="AV2412" s="4">
        <v>1160</v>
      </c>
      <c r="AW2412" s="4">
        <v>1329</v>
      </c>
      <c r="AX2412" s="16">
        <v>1338</v>
      </c>
    </row>
    <row r="2413" spans="1:50" x14ac:dyDescent="0.35">
      <c r="A2413" s="27" t="s">
        <v>146</v>
      </c>
      <c r="B2413" s="3" t="s">
        <v>247</v>
      </c>
      <c r="C2413" s="3" t="s">
        <v>340</v>
      </c>
      <c r="D2413" s="3" t="s">
        <v>162</v>
      </c>
      <c r="E2413" s="145"/>
      <c r="F2413" s="145"/>
      <c r="G2413" s="145"/>
      <c r="H2413" s="145"/>
      <c r="I2413" s="145"/>
      <c r="J2413" s="145"/>
      <c r="K2413" s="145"/>
      <c r="L2413" s="145"/>
      <c r="M2413" s="145"/>
      <c r="N2413" s="145"/>
      <c r="O2413" s="145"/>
      <c r="P2413" s="145"/>
      <c r="Q2413" s="145"/>
      <c r="R2413" s="145"/>
      <c r="S2413" s="145"/>
      <c r="T2413" s="145"/>
      <c r="U2413" s="145"/>
      <c r="V2413" s="145">
        <v>66</v>
      </c>
      <c r="W2413" s="145">
        <v>22.73</v>
      </c>
      <c r="X2413" s="145"/>
      <c r="Y2413" s="145"/>
      <c r="Z2413" s="145"/>
      <c r="AA2413" s="145"/>
      <c r="AB2413" s="145"/>
      <c r="AC2413" s="145"/>
      <c r="AD2413" s="145"/>
      <c r="AE2413" s="145"/>
      <c r="AF2413" s="145"/>
      <c r="AG2413" s="145"/>
      <c r="AH2413" s="145"/>
      <c r="AI2413" s="145"/>
      <c r="AJ2413" s="145"/>
      <c r="AK2413" s="145"/>
      <c r="AL2413" s="145"/>
      <c r="AM2413" s="145"/>
      <c r="AN2413" s="145"/>
      <c r="AO2413" s="145"/>
      <c r="AP2413" s="145"/>
      <c r="AQ2413" s="145"/>
      <c r="AR2413" s="145"/>
      <c r="AS2413" s="145"/>
      <c r="AT2413" s="145"/>
      <c r="AU2413" s="145"/>
      <c r="AV2413" s="145"/>
      <c r="AW2413" s="145"/>
      <c r="AX2413" s="195"/>
    </row>
    <row r="2414" spans="1:50" x14ac:dyDescent="0.35">
      <c r="A2414" s="27" t="s">
        <v>146</v>
      </c>
      <c r="B2414" s="3" t="s">
        <v>247</v>
      </c>
      <c r="C2414" s="3" t="s">
        <v>340</v>
      </c>
      <c r="D2414" s="3" t="s">
        <v>166</v>
      </c>
      <c r="E2414" s="145"/>
      <c r="F2414" s="145"/>
      <c r="G2414" s="145"/>
      <c r="H2414" s="145"/>
      <c r="I2414" s="145"/>
      <c r="J2414" s="145"/>
      <c r="K2414" s="145"/>
      <c r="L2414" s="145"/>
      <c r="M2414" s="145"/>
      <c r="N2414" s="145"/>
      <c r="O2414" s="145"/>
      <c r="P2414" s="145"/>
      <c r="Q2414" s="145"/>
      <c r="R2414" s="145"/>
      <c r="S2414" s="145"/>
      <c r="T2414" s="145"/>
      <c r="U2414" s="145"/>
      <c r="V2414" s="145">
        <v>66</v>
      </c>
      <c r="W2414" s="145">
        <v>22.73</v>
      </c>
      <c r="X2414" s="145"/>
      <c r="Y2414" s="145"/>
      <c r="Z2414" s="145"/>
      <c r="AA2414" s="145"/>
      <c r="AB2414" s="145"/>
      <c r="AC2414" s="145"/>
      <c r="AD2414" s="145"/>
      <c r="AE2414" s="145"/>
      <c r="AF2414" s="145"/>
      <c r="AG2414" s="145"/>
      <c r="AH2414" s="145"/>
      <c r="AI2414" s="145"/>
      <c r="AJ2414" s="145"/>
      <c r="AK2414" s="145"/>
      <c r="AL2414" s="145"/>
      <c r="AM2414" s="145"/>
      <c r="AN2414" s="145"/>
      <c r="AO2414" s="145"/>
      <c r="AP2414" s="145"/>
      <c r="AQ2414" s="145"/>
      <c r="AR2414" s="145"/>
      <c r="AS2414" s="145"/>
      <c r="AT2414" s="145"/>
      <c r="AU2414" s="145"/>
      <c r="AV2414" s="145"/>
      <c r="AW2414" s="145"/>
      <c r="AX2414" s="195"/>
    </row>
    <row r="2415" spans="1:50" x14ac:dyDescent="0.35">
      <c r="A2415" s="27" t="s">
        <v>146</v>
      </c>
      <c r="B2415" s="3" t="s">
        <v>247</v>
      </c>
      <c r="C2415" s="3" t="s">
        <v>340</v>
      </c>
      <c r="D2415" s="3" t="s">
        <v>327</v>
      </c>
      <c r="E2415" s="3"/>
      <c r="F2415" s="3"/>
      <c r="G2415" s="3"/>
      <c r="H2415" s="3"/>
      <c r="I2415" s="3"/>
      <c r="J2415" s="3"/>
      <c r="K2415" s="3"/>
      <c r="L2415" s="3"/>
      <c r="M2415" s="3"/>
      <c r="N2415" s="3"/>
      <c r="O2415" s="3"/>
      <c r="P2415" s="3"/>
      <c r="Q2415" s="3"/>
      <c r="R2415" s="3"/>
      <c r="S2415" s="3"/>
      <c r="T2415" s="3"/>
      <c r="U2415" s="3"/>
      <c r="V2415" s="3">
        <v>1</v>
      </c>
      <c r="W2415" s="3">
        <v>1</v>
      </c>
      <c r="X2415" s="3"/>
      <c r="Y2415" s="3"/>
      <c r="Z2415" s="3"/>
      <c r="AA2415" s="3"/>
      <c r="AB2415" s="3"/>
      <c r="AC2415" s="3"/>
      <c r="AD2415" s="3"/>
      <c r="AE2415" s="3"/>
      <c r="AF2415" s="3"/>
      <c r="AG2415" s="3"/>
      <c r="AH2415" s="3"/>
      <c r="AI2415" s="3"/>
      <c r="AJ2415" s="3"/>
      <c r="AK2415" s="3"/>
      <c r="AL2415" s="3"/>
      <c r="AM2415" s="3"/>
      <c r="AN2415" s="3"/>
      <c r="AO2415" s="3"/>
      <c r="AP2415" s="3"/>
      <c r="AQ2415" s="3"/>
      <c r="AR2415" s="3"/>
      <c r="AS2415" s="3"/>
      <c r="AT2415" s="3"/>
      <c r="AU2415" s="3"/>
      <c r="AV2415" s="3"/>
      <c r="AW2415" s="3"/>
      <c r="AX2415" s="10"/>
    </row>
    <row r="2416" spans="1:50" x14ac:dyDescent="0.35">
      <c r="A2416" s="27" t="s">
        <v>146</v>
      </c>
      <c r="B2416" s="3" t="s">
        <v>247</v>
      </c>
      <c r="C2416" s="3" t="s">
        <v>340</v>
      </c>
      <c r="D2416" s="3" t="s">
        <v>167</v>
      </c>
      <c r="E2416" s="3"/>
      <c r="F2416" s="3"/>
      <c r="G2416" s="3"/>
      <c r="H2416" s="3"/>
      <c r="I2416" s="3"/>
      <c r="J2416" s="3"/>
      <c r="K2416" s="3"/>
      <c r="L2416" s="3"/>
      <c r="M2416" s="3"/>
      <c r="N2416" s="3"/>
      <c r="O2416" s="3"/>
      <c r="P2416" s="3"/>
      <c r="Q2416" s="3"/>
      <c r="R2416" s="3"/>
      <c r="S2416" s="3"/>
      <c r="T2416" s="3"/>
      <c r="U2416" s="3"/>
      <c r="V2416" s="3">
        <v>0</v>
      </c>
      <c r="W2416" s="3">
        <v>0</v>
      </c>
      <c r="X2416" s="3"/>
      <c r="Y2416" s="3"/>
      <c r="Z2416" s="3"/>
      <c r="AA2416" s="3"/>
      <c r="AB2416" s="3"/>
      <c r="AC2416" s="3"/>
      <c r="AD2416" s="3"/>
      <c r="AE2416" s="3"/>
      <c r="AF2416" s="3"/>
      <c r="AG2416" s="3"/>
      <c r="AH2416" s="3"/>
      <c r="AI2416" s="3"/>
      <c r="AJ2416" s="3"/>
      <c r="AK2416" s="3"/>
      <c r="AL2416" s="3"/>
      <c r="AM2416" s="3"/>
      <c r="AN2416" s="3"/>
      <c r="AO2416" s="3"/>
      <c r="AP2416" s="3"/>
      <c r="AQ2416" s="3"/>
      <c r="AR2416" s="3"/>
      <c r="AS2416" s="3"/>
      <c r="AT2416" s="3"/>
      <c r="AU2416" s="3"/>
      <c r="AV2416" s="3"/>
      <c r="AW2416" s="3"/>
      <c r="AX2416" s="10"/>
    </row>
    <row r="2417" spans="1:50" x14ac:dyDescent="0.35">
      <c r="A2417" s="27" t="s">
        <v>146</v>
      </c>
      <c r="B2417" s="3" t="s">
        <v>247</v>
      </c>
      <c r="C2417" s="3" t="s">
        <v>340</v>
      </c>
      <c r="D2417" s="3" t="s">
        <v>132</v>
      </c>
      <c r="E2417" s="3"/>
      <c r="F2417" s="3"/>
      <c r="G2417" s="3"/>
      <c r="H2417" s="3"/>
      <c r="I2417" s="3"/>
      <c r="J2417" s="3"/>
      <c r="K2417" s="3"/>
      <c r="L2417" s="3"/>
      <c r="M2417" s="3"/>
      <c r="N2417" s="3"/>
      <c r="O2417" s="3"/>
      <c r="P2417" s="3"/>
      <c r="Q2417" s="3"/>
      <c r="R2417" s="3"/>
      <c r="S2417" s="3"/>
      <c r="T2417" s="3"/>
      <c r="U2417" s="3"/>
      <c r="V2417" s="3">
        <v>1</v>
      </c>
      <c r="W2417" s="3">
        <v>1</v>
      </c>
      <c r="X2417" s="3"/>
      <c r="Y2417" s="3"/>
      <c r="Z2417" s="3"/>
      <c r="AA2417" s="3"/>
      <c r="AB2417" s="3"/>
      <c r="AC2417" s="3"/>
      <c r="AD2417" s="3"/>
      <c r="AE2417" s="3"/>
      <c r="AF2417" s="3"/>
      <c r="AG2417" s="3"/>
      <c r="AH2417" s="3"/>
      <c r="AI2417" s="3"/>
      <c r="AJ2417" s="3"/>
      <c r="AK2417" s="3"/>
      <c r="AL2417" s="3"/>
      <c r="AM2417" s="3"/>
      <c r="AN2417" s="3"/>
      <c r="AO2417" s="3"/>
      <c r="AP2417" s="3"/>
      <c r="AQ2417" s="3"/>
      <c r="AR2417" s="3"/>
      <c r="AS2417" s="3"/>
      <c r="AT2417" s="3"/>
      <c r="AU2417" s="3"/>
      <c r="AV2417" s="3"/>
      <c r="AW2417" s="3"/>
      <c r="AX2417" s="10"/>
    </row>
    <row r="2418" spans="1:50" x14ac:dyDescent="0.35">
      <c r="A2418" s="27" t="s">
        <v>146</v>
      </c>
      <c r="B2418" s="3" t="s">
        <v>247</v>
      </c>
      <c r="C2418" s="3" t="s">
        <v>341</v>
      </c>
      <c r="D2418" s="3" t="s">
        <v>162</v>
      </c>
      <c r="E2418" s="145">
        <v>311.51</v>
      </c>
      <c r="F2418" s="145"/>
      <c r="G2418" s="145">
        <v>2.1</v>
      </c>
      <c r="H2418" s="145"/>
      <c r="I2418" s="145">
        <v>320</v>
      </c>
      <c r="J2418" s="145">
        <v>160</v>
      </c>
      <c r="K2418" s="145"/>
      <c r="L2418" s="145"/>
      <c r="M2418" s="145">
        <v>400</v>
      </c>
      <c r="N2418" s="145"/>
      <c r="O2418" s="145"/>
      <c r="P2418" s="145">
        <v>51.92</v>
      </c>
      <c r="Q2418" s="145">
        <v>4.34</v>
      </c>
      <c r="R2418" s="145"/>
      <c r="S2418" s="145"/>
      <c r="T2418" s="145"/>
      <c r="U2418" s="145"/>
      <c r="V2418" s="145"/>
      <c r="W2418" s="145"/>
      <c r="X2418" s="145"/>
      <c r="Y2418" s="145"/>
      <c r="Z2418" s="145">
        <v>170.38</v>
      </c>
      <c r="AA2418" s="145">
        <v>310</v>
      </c>
      <c r="AB2418" s="145"/>
      <c r="AC2418" s="145"/>
      <c r="AD2418" s="145"/>
      <c r="AE2418" s="145"/>
      <c r="AF2418" s="145"/>
      <c r="AG2418" s="145"/>
      <c r="AH2418" s="145"/>
      <c r="AI2418" s="145"/>
      <c r="AJ2418" s="145"/>
      <c r="AK2418" s="145"/>
      <c r="AL2418" s="145"/>
      <c r="AM2418" s="145"/>
      <c r="AN2418" s="145"/>
      <c r="AO2418" s="145">
        <v>65.3</v>
      </c>
      <c r="AP2418" s="145"/>
      <c r="AQ2418" s="145"/>
      <c r="AR2418" s="145"/>
      <c r="AS2418" s="145"/>
      <c r="AT2418" s="145"/>
      <c r="AU2418" s="145"/>
      <c r="AV2418" s="145"/>
      <c r="AW2418" s="145"/>
      <c r="AX2418" s="195"/>
    </row>
    <row r="2419" spans="1:50" x14ac:dyDescent="0.35">
      <c r="A2419" s="27" t="s">
        <v>146</v>
      </c>
      <c r="B2419" s="3" t="s">
        <v>247</v>
      </c>
      <c r="C2419" s="3" t="s">
        <v>341</v>
      </c>
      <c r="D2419" s="3" t="s">
        <v>166</v>
      </c>
      <c r="E2419" s="145">
        <v>311.51</v>
      </c>
      <c r="F2419" s="145"/>
      <c r="G2419" s="145">
        <v>2.1</v>
      </c>
      <c r="H2419" s="145"/>
      <c r="I2419" s="145">
        <v>320</v>
      </c>
      <c r="J2419" s="145">
        <v>160</v>
      </c>
      <c r="K2419" s="145"/>
      <c r="L2419" s="145"/>
      <c r="M2419" s="145">
        <v>400</v>
      </c>
      <c r="N2419" s="145"/>
      <c r="O2419" s="145"/>
      <c r="P2419" s="145">
        <v>51.92</v>
      </c>
      <c r="Q2419" s="145">
        <v>4.34</v>
      </c>
      <c r="R2419" s="145"/>
      <c r="S2419" s="145"/>
      <c r="T2419" s="145"/>
      <c r="U2419" s="145"/>
      <c r="V2419" s="145"/>
      <c r="W2419" s="145"/>
      <c r="X2419" s="145"/>
      <c r="Y2419" s="145"/>
      <c r="Z2419" s="145">
        <v>170.38</v>
      </c>
      <c r="AA2419" s="145">
        <v>310</v>
      </c>
      <c r="AB2419" s="145"/>
      <c r="AC2419" s="145"/>
      <c r="AD2419" s="145"/>
      <c r="AE2419" s="145"/>
      <c r="AF2419" s="145"/>
      <c r="AG2419" s="145"/>
      <c r="AH2419" s="145"/>
      <c r="AI2419" s="145"/>
      <c r="AJ2419" s="145"/>
      <c r="AK2419" s="145"/>
      <c r="AL2419" s="145"/>
      <c r="AM2419" s="145"/>
      <c r="AN2419" s="145"/>
      <c r="AO2419" s="145">
        <v>65.3</v>
      </c>
      <c r="AP2419" s="145"/>
      <c r="AQ2419" s="145"/>
      <c r="AR2419" s="145"/>
      <c r="AS2419" s="145"/>
      <c r="AT2419" s="145"/>
      <c r="AU2419" s="145"/>
      <c r="AV2419" s="145"/>
      <c r="AW2419" s="145"/>
      <c r="AX2419" s="195"/>
    </row>
    <row r="2420" spans="1:50" x14ac:dyDescent="0.35">
      <c r="A2420" s="27" t="s">
        <v>146</v>
      </c>
      <c r="B2420" s="3" t="s">
        <v>247</v>
      </c>
      <c r="C2420" s="3" t="s">
        <v>341</v>
      </c>
      <c r="D2420" s="3" t="s">
        <v>327</v>
      </c>
      <c r="E2420" s="3">
        <v>1</v>
      </c>
      <c r="F2420" s="3"/>
      <c r="G2420" s="3">
        <v>2</v>
      </c>
      <c r="H2420" s="3"/>
      <c r="I2420" s="3">
        <v>2</v>
      </c>
      <c r="J2420" s="3">
        <v>1</v>
      </c>
      <c r="K2420" s="3"/>
      <c r="L2420" s="3"/>
      <c r="M2420" s="3">
        <v>1</v>
      </c>
      <c r="N2420" s="3"/>
      <c r="O2420" s="3"/>
      <c r="P2420" s="3">
        <v>1</v>
      </c>
      <c r="Q2420" s="3">
        <v>3</v>
      </c>
      <c r="R2420" s="3"/>
      <c r="S2420" s="3"/>
      <c r="T2420" s="3"/>
      <c r="U2420" s="3"/>
      <c r="V2420" s="3"/>
      <c r="W2420" s="3"/>
      <c r="X2420" s="3"/>
      <c r="Y2420" s="3"/>
      <c r="Z2420" s="3">
        <v>1</v>
      </c>
      <c r="AA2420" s="3">
        <v>1</v>
      </c>
      <c r="AB2420" s="3"/>
      <c r="AC2420" s="3"/>
      <c r="AD2420" s="3"/>
      <c r="AE2420" s="3"/>
      <c r="AF2420" s="3"/>
      <c r="AG2420" s="3"/>
      <c r="AH2420" s="3"/>
      <c r="AI2420" s="3"/>
      <c r="AJ2420" s="3"/>
      <c r="AK2420" s="3"/>
      <c r="AL2420" s="3"/>
      <c r="AM2420" s="3"/>
      <c r="AN2420" s="3"/>
      <c r="AO2420" s="3">
        <v>1</v>
      </c>
      <c r="AP2420" s="3"/>
      <c r="AQ2420" s="3"/>
      <c r="AR2420" s="3"/>
      <c r="AS2420" s="3"/>
      <c r="AT2420" s="3"/>
      <c r="AU2420" s="3"/>
      <c r="AV2420" s="3"/>
      <c r="AW2420" s="3"/>
      <c r="AX2420" s="10"/>
    </row>
    <row r="2421" spans="1:50" x14ac:dyDescent="0.35">
      <c r="A2421" s="27" t="s">
        <v>146</v>
      </c>
      <c r="B2421" s="3" t="s">
        <v>247</v>
      </c>
      <c r="C2421" s="3" t="s">
        <v>341</v>
      </c>
      <c r="D2421" s="3" t="s">
        <v>167</v>
      </c>
      <c r="E2421" s="3">
        <v>0</v>
      </c>
      <c r="F2421" s="3"/>
      <c r="G2421" s="3">
        <v>0</v>
      </c>
      <c r="H2421" s="3"/>
      <c r="I2421" s="3">
        <v>0</v>
      </c>
      <c r="J2421" s="3">
        <v>0</v>
      </c>
      <c r="K2421" s="3"/>
      <c r="L2421" s="3"/>
      <c r="M2421" s="3">
        <v>0</v>
      </c>
      <c r="N2421" s="3"/>
      <c r="O2421" s="3"/>
      <c r="P2421" s="3">
        <v>0</v>
      </c>
      <c r="Q2421" s="3">
        <v>0</v>
      </c>
      <c r="R2421" s="3"/>
      <c r="S2421" s="3"/>
      <c r="T2421" s="3"/>
      <c r="U2421" s="3"/>
      <c r="V2421" s="3"/>
      <c r="W2421" s="3"/>
      <c r="X2421" s="3"/>
      <c r="Y2421" s="3"/>
      <c r="Z2421" s="3">
        <v>0</v>
      </c>
      <c r="AA2421" s="3">
        <v>0</v>
      </c>
      <c r="AB2421" s="3"/>
      <c r="AC2421" s="3"/>
      <c r="AD2421" s="3"/>
      <c r="AE2421" s="3"/>
      <c r="AF2421" s="3"/>
      <c r="AG2421" s="3"/>
      <c r="AH2421" s="3"/>
      <c r="AI2421" s="3"/>
      <c r="AJ2421" s="3"/>
      <c r="AK2421" s="3"/>
      <c r="AL2421" s="3"/>
      <c r="AM2421" s="3"/>
      <c r="AN2421" s="3"/>
      <c r="AO2421" s="3">
        <v>0</v>
      </c>
      <c r="AP2421" s="3"/>
      <c r="AQ2421" s="3"/>
      <c r="AR2421" s="3"/>
      <c r="AS2421" s="3"/>
      <c r="AT2421" s="3"/>
      <c r="AU2421" s="3"/>
      <c r="AV2421" s="3"/>
      <c r="AW2421" s="3"/>
      <c r="AX2421" s="10"/>
    </row>
    <row r="2422" spans="1:50" x14ac:dyDescent="0.35">
      <c r="A2422" s="27" t="s">
        <v>146</v>
      </c>
      <c r="B2422" s="3" t="s">
        <v>247</v>
      </c>
      <c r="C2422" s="3" t="s">
        <v>341</v>
      </c>
      <c r="D2422" s="3" t="s">
        <v>132</v>
      </c>
      <c r="E2422" s="3">
        <v>1</v>
      </c>
      <c r="F2422" s="3"/>
      <c r="G2422" s="3">
        <v>1</v>
      </c>
      <c r="H2422" s="3"/>
      <c r="I2422" s="3">
        <v>1</v>
      </c>
      <c r="J2422" s="3">
        <v>1</v>
      </c>
      <c r="K2422" s="3"/>
      <c r="L2422" s="3"/>
      <c r="M2422" s="3">
        <v>1</v>
      </c>
      <c r="N2422" s="3"/>
      <c r="O2422" s="3"/>
      <c r="P2422" s="3">
        <v>1</v>
      </c>
      <c r="Q2422" s="3">
        <v>1</v>
      </c>
      <c r="R2422" s="3"/>
      <c r="S2422" s="3"/>
      <c r="T2422" s="3"/>
      <c r="U2422" s="3"/>
      <c r="V2422" s="3"/>
      <c r="W2422" s="3"/>
      <c r="X2422" s="3"/>
      <c r="Y2422" s="3"/>
      <c r="Z2422" s="3">
        <v>1</v>
      </c>
      <c r="AA2422" s="3">
        <v>1</v>
      </c>
      <c r="AB2422" s="3"/>
      <c r="AC2422" s="3"/>
      <c r="AD2422" s="3"/>
      <c r="AE2422" s="3"/>
      <c r="AF2422" s="3"/>
      <c r="AG2422" s="3"/>
      <c r="AH2422" s="3"/>
      <c r="AI2422" s="3"/>
      <c r="AJ2422" s="3"/>
      <c r="AK2422" s="3"/>
      <c r="AL2422" s="3"/>
      <c r="AM2422" s="3"/>
      <c r="AN2422" s="3"/>
      <c r="AO2422" s="3">
        <v>1</v>
      </c>
      <c r="AP2422" s="3"/>
      <c r="AQ2422" s="3"/>
      <c r="AR2422" s="3"/>
      <c r="AS2422" s="3"/>
      <c r="AT2422" s="3"/>
      <c r="AU2422" s="3"/>
      <c r="AV2422" s="3"/>
      <c r="AW2422" s="3"/>
      <c r="AX2422" s="10"/>
    </row>
    <row r="2423" spans="1:50" x14ac:dyDescent="0.35">
      <c r="A2423" s="27" t="s">
        <v>146</v>
      </c>
      <c r="B2423" s="3" t="s">
        <v>247</v>
      </c>
      <c r="C2423" s="3" t="s">
        <v>333</v>
      </c>
      <c r="D2423" s="3" t="s">
        <v>162</v>
      </c>
      <c r="E2423" s="145">
        <v>41154.86</v>
      </c>
      <c r="F2423" s="145">
        <v>29320.05</v>
      </c>
      <c r="G2423" s="145">
        <v>31151.17</v>
      </c>
      <c r="H2423" s="145">
        <v>35824.54</v>
      </c>
      <c r="I2423" s="145">
        <v>33663.96</v>
      </c>
      <c r="J2423" s="145">
        <v>34093.56</v>
      </c>
      <c r="K2423" s="145">
        <v>28916.52</v>
      </c>
      <c r="L2423" s="145">
        <v>25812.560000000001</v>
      </c>
      <c r="M2423" s="145">
        <v>24837.34</v>
      </c>
      <c r="N2423" s="145">
        <v>23763.52</v>
      </c>
      <c r="O2423" s="145">
        <v>29198.560000000001</v>
      </c>
      <c r="P2423" s="145">
        <v>26849.279999999999</v>
      </c>
      <c r="Q2423" s="145">
        <v>27531.95</v>
      </c>
      <c r="R2423" s="145">
        <v>31463.11</v>
      </c>
      <c r="S2423" s="145">
        <v>31832.240000000002</v>
      </c>
      <c r="T2423" s="145">
        <v>30590.400000000001</v>
      </c>
      <c r="U2423" s="145">
        <v>36047.699999999997</v>
      </c>
      <c r="V2423" s="145">
        <v>30108.33</v>
      </c>
      <c r="W2423" s="145">
        <v>30647.61</v>
      </c>
      <c r="X2423" s="145">
        <v>30811.03</v>
      </c>
      <c r="Y2423" s="145">
        <v>34243.47</v>
      </c>
      <c r="Z2423" s="145">
        <v>30872.57</v>
      </c>
      <c r="AA2423" s="145">
        <v>27367.01</v>
      </c>
      <c r="AB2423" s="145">
        <v>31227.49</v>
      </c>
      <c r="AC2423" s="145">
        <v>37845.21</v>
      </c>
      <c r="AD2423" s="145">
        <v>27433.82</v>
      </c>
      <c r="AE2423" s="145">
        <v>30883.55</v>
      </c>
      <c r="AF2423" s="145">
        <v>27297.66</v>
      </c>
      <c r="AG2423" s="145">
        <v>30249.360000000001</v>
      </c>
      <c r="AH2423" s="145">
        <v>28736.560000000001</v>
      </c>
      <c r="AI2423" s="145">
        <v>24284.06</v>
      </c>
      <c r="AJ2423" s="145">
        <v>27350.86</v>
      </c>
      <c r="AK2423" s="145">
        <v>30601.34</v>
      </c>
      <c r="AL2423" s="145">
        <v>30153.08</v>
      </c>
      <c r="AM2423" s="145">
        <v>30741.35</v>
      </c>
      <c r="AN2423" s="145">
        <v>28810.69</v>
      </c>
      <c r="AO2423" s="145">
        <v>29444.59</v>
      </c>
      <c r="AP2423" s="145">
        <v>22361.5</v>
      </c>
      <c r="AQ2423" s="145">
        <v>26242.23</v>
      </c>
      <c r="AR2423" s="145">
        <v>22368.84</v>
      </c>
      <c r="AS2423" s="145">
        <v>19727.48</v>
      </c>
      <c r="AT2423" s="145">
        <v>16085.9</v>
      </c>
      <c r="AU2423" s="145">
        <v>19814.12</v>
      </c>
      <c r="AV2423" s="145">
        <v>11753.95</v>
      </c>
      <c r="AW2423" s="145">
        <v>11197.84</v>
      </c>
      <c r="AX2423" s="195">
        <v>9888.32</v>
      </c>
    </row>
    <row r="2424" spans="1:50" x14ac:dyDescent="0.35">
      <c r="A2424" s="27" t="s">
        <v>146</v>
      </c>
      <c r="B2424" s="3" t="s">
        <v>247</v>
      </c>
      <c r="C2424" s="3" t="s">
        <v>333</v>
      </c>
      <c r="D2424" s="3" t="s">
        <v>166</v>
      </c>
      <c r="E2424" s="145">
        <v>228.64</v>
      </c>
      <c r="F2424" s="145">
        <v>189.16</v>
      </c>
      <c r="G2424" s="145">
        <v>192.29</v>
      </c>
      <c r="H2424" s="145">
        <v>271.39999999999998</v>
      </c>
      <c r="I2424" s="145">
        <v>200.38</v>
      </c>
      <c r="J2424" s="145">
        <v>202.94</v>
      </c>
      <c r="K2424" s="145">
        <v>196.71</v>
      </c>
      <c r="L2424" s="145">
        <v>173.24</v>
      </c>
      <c r="M2424" s="145">
        <v>172.48</v>
      </c>
      <c r="N2424" s="145">
        <v>154.31</v>
      </c>
      <c r="O2424" s="145">
        <v>182.49</v>
      </c>
      <c r="P2424" s="145">
        <v>163.72</v>
      </c>
      <c r="Q2424" s="145">
        <v>155.55000000000001</v>
      </c>
      <c r="R2424" s="145">
        <v>197.88</v>
      </c>
      <c r="S2424" s="145">
        <v>209.42</v>
      </c>
      <c r="T2424" s="145">
        <v>173.81</v>
      </c>
      <c r="U2424" s="145">
        <v>170.84</v>
      </c>
      <c r="V2424" s="145">
        <v>182.47</v>
      </c>
      <c r="W2424" s="145">
        <v>152.47999999999999</v>
      </c>
      <c r="X2424" s="145">
        <v>177.07</v>
      </c>
      <c r="Y2424" s="145">
        <v>206.29</v>
      </c>
      <c r="Z2424" s="145">
        <v>165.98</v>
      </c>
      <c r="AA2424" s="145">
        <v>173.21</v>
      </c>
      <c r="AB2424" s="145">
        <v>185.88</v>
      </c>
      <c r="AC2424" s="145">
        <v>173.6</v>
      </c>
      <c r="AD2424" s="145">
        <v>152.41</v>
      </c>
      <c r="AE2424" s="145">
        <v>155.19</v>
      </c>
      <c r="AF2424" s="145">
        <v>138.57</v>
      </c>
      <c r="AG2424" s="145">
        <v>170.9</v>
      </c>
      <c r="AH2424" s="145">
        <v>157.03</v>
      </c>
      <c r="AI2424" s="145">
        <v>127.14</v>
      </c>
      <c r="AJ2424" s="145">
        <v>164.76</v>
      </c>
      <c r="AK2424" s="145">
        <v>156.93</v>
      </c>
      <c r="AL2424" s="145">
        <v>148.54</v>
      </c>
      <c r="AM2424" s="145">
        <v>162.65</v>
      </c>
      <c r="AN2424" s="145">
        <v>158.30000000000001</v>
      </c>
      <c r="AO2424" s="145">
        <v>141.56</v>
      </c>
      <c r="AP2424" s="145">
        <v>121.53</v>
      </c>
      <c r="AQ2424" s="145">
        <v>143.4</v>
      </c>
      <c r="AR2424" s="145">
        <v>150.13</v>
      </c>
      <c r="AS2424" s="145">
        <v>160.38999999999999</v>
      </c>
      <c r="AT2424" s="145">
        <v>137.49</v>
      </c>
      <c r="AU2424" s="145">
        <v>156.02000000000001</v>
      </c>
      <c r="AV2424" s="145">
        <v>130.6</v>
      </c>
      <c r="AW2424" s="145">
        <v>141.74</v>
      </c>
      <c r="AX2424" s="195">
        <v>193.89</v>
      </c>
    </row>
    <row r="2425" spans="1:50" x14ac:dyDescent="0.35">
      <c r="A2425" s="27" t="s">
        <v>146</v>
      </c>
      <c r="B2425" s="3" t="s">
        <v>247</v>
      </c>
      <c r="C2425" s="3" t="s">
        <v>333</v>
      </c>
      <c r="D2425" s="3" t="s">
        <v>327</v>
      </c>
      <c r="E2425" s="3">
        <v>490</v>
      </c>
      <c r="F2425" s="3">
        <v>415</v>
      </c>
      <c r="G2425" s="3">
        <v>376</v>
      </c>
      <c r="H2425" s="3">
        <v>399</v>
      </c>
      <c r="I2425" s="3">
        <v>385</v>
      </c>
      <c r="J2425" s="3">
        <v>406</v>
      </c>
      <c r="K2425" s="3">
        <v>337</v>
      </c>
      <c r="L2425" s="3">
        <v>333</v>
      </c>
      <c r="M2425" s="3">
        <v>354</v>
      </c>
      <c r="N2425" s="3">
        <v>316</v>
      </c>
      <c r="O2425" s="3">
        <v>315</v>
      </c>
      <c r="P2425" s="3">
        <v>280</v>
      </c>
      <c r="Q2425" s="3">
        <v>396</v>
      </c>
      <c r="R2425" s="3">
        <v>391</v>
      </c>
      <c r="S2425" s="3">
        <v>380</v>
      </c>
      <c r="T2425" s="3">
        <v>371</v>
      </c>
      <c r="U2425" s="3">
        <v>446</v>
      </c>
      <c r="V2425" s="3">
        <v>372</v>
      </c>
      <c r="W2425" s="3">
        <v>351</v>
      </c>
      <c r="X2425" s="3">
        <v>358</v>
      </c>
      <c r="Y2425" s="3">
        <v>432</v>
      </c>
      <c r="Z2425" s="3">
        <v>397</v>
      </c>
      <c r="AA2425" s="3">
        <v>314</v>
      </c>
      <c r="AB2425" s="3">
        <v>326</v>
      </c>
      <c r="AC2425" s="3">
        <v>422</v>
      </c>
      <c r="AD2425" s="3">
        <v>382</v>
      </c>
      <c r="AE2425" s="3">
        <v>394</v>
      </c>
      <c r="AF2425" s="3">
        <v>344</v>
      </c>
      <c r="AG2425" s="3">
        <v>332</v>
      </c>
      <c r="AH2425" s="3">
        <v>325</v>
      </c>
      <c r="AI2425" s="3">
        <v>324</v>
      </c>
      <c r="AJ2425" s="3">
        <v>323</v>
      </c>
      <c r="AK2425" s="3">
        <v>356</v>
      </c>
      <c r="AL2425" s="3">
        <v>368</v>
      </c>
      <c r="AM2425" s="3">
        <v>350</v>
      </c>
      <c r="AN2425" s="3">
        <v>330</v>
      </c>
      <c r="AO2425" s="3">
        <v>353</v>
      </c>
      <c r="AP2425" s="3">
        <v>316</v>
      </c>
      <c r="AQ2425" s="3">
        <v>327</v>
      </c>
      <c r="AR2425" s="3">
        <v>298</v>
      </c>
      <c r="AS2425" s="3">
        <v>264</v>
      </c>
      <c r="AT2425" s="3">
        <v>251</v>
      </c>
      <c r="AU2425" s="3">
        <v>275</v>
      </c>
      <c r="AV2425" s="3">
        <v>222</v>
      </c>
      <c r="AW2425" s="3">
        <v>217</v>
      </c>
      <c r="AX2425" s="10">
        <v>117</v>
      </c>
    </row>
    <row r="2426" spans="1:50" x14ac:dyDescent="0.35">
      <c r="A2426" s="27" t="s">
        <v>146</v>
      </c>
      <c r="B2426" s="3" t="s">
        <v>247</v>
      </c>
      <c r="C2426" s="3" t="s">
        <v>333</v>
      </c>
      <c r="D2426" s="3" t="s">
        <v>167</v>
      </c>
      <c r="E2426" s="3">
        <v>0</v>
      </c>
      <c r="F2426" s="3">
        <v>0</v>
      </c>
      <c r="G2426" s="3">
        <v>0</v>
      </c>
      <c r="H2426" s="3">
        <v>0</v>
      </c>
      <c r="I2426" s="3">
        <v>0</v>
      </c>
      <c r="J2426" s="3">
        <v>0</v>
      </c>
      <c r="K2426" s="3">
        <v>0</v>
      </c>
      <c r="L2426" s="3">
        <v>0</v>
      </c>
      <c r="M2426" s="3">
        <v>0</v>
      </c>
      <c r="N2426" s="3">
        <v>0</v>
      </c>
      <c r="O2426" s="3">
        <v>0</v>
      </c>
      <c r="P2426" s="3">
        <v>0</v>
      </c>
      <c r="Q2426" s="3">
        <v>0</v>
      </c>
      <c r="R2426" s="3">
        <v>0</v>
      </c>
      <c r="S2426" s="3">
        <v>0</v>
      </c>
      <c r="T2426" s="3">
        <v>0</v>
      </c>
      <c r="U2426" s="3">
        <v>0</v>
      </c>
      <c r="V2426" s="3">
        <v>0</v>
      </c>
      <c r="W2426" s="3">
        <v>0</v>
      </c>
      <c r="X2426" s="3">
        <v>0</v>
      </c>
      <c r="Y2426" s="3">
        <v>0</v>
      </c>
      <c r="Z2426" s="3">
        <v>0</v>
      </c>
      <c r="AA2426" s="3">
        <v>0</v>
      </c>
      <c r="AB2426" s="3">
        <v>0</v>
      </c>
      <c r="AC2426" s="3">
        <v>0</v>
      </c>
      <c r="AD2426" s="3">
        <v>0</v>
      </c>
      <c r="AE2426" s="3">
        <v>0</v>
      </c>
      <c r="AF2426" s="3">
        <v>0</v>
      </c>
      <c r="AG2426" s="3">
        <v>0</v>
      </c>
      <c r="AH2426" s="3">
        <v>0</v>
      </c>
      <c r="AI2426" s="3">
        <v>0</v>
      </c>
      <c r="AJ2426" s="3">
        <v>0</v>
      </c>
      <c r="AK2426" s="3">
        <v>0</v>
      </c>
      <c r="AL2426" s="3">
        <v>0</v>
      </c>
      <c r="AM2426" s="3">
        <v>0</v>
      </c>
      <c r="AN2426" s="3">
        <v>0</v>
      </c>
      <c r="AO2426" s="3">
        <v>0</v>
      </c>
      <c r="AP2426" s="3">
        <v>0</v>
      </c>
      <c r="AQ2426" s="3">
        <v>0</v>
      </c>
      <c r="AR2426" s="3">
        <v>0</v>
      </c>
      <c r="AS2426" s="3">
        <v>0</v>
      </c>
      <c r="AT2426" s="3">
        <v>0</v>
      </c>
      <c r="AU2426" s="3">
        <v>0</v>
      </c>
      <c r="AV2426" s="3">
        <v>0</v>
      </c>
      <c r="AW2426" s="3">
        <v>0</v>
      </c>
      <c r="AX2426" s="10">
        <v>0</v>
      </c>
    </row>
    <row r="2427" spans="1:50" x14ac:dyDescent="0.35">
      <c r="A2427" s="27" t="s">
        <v>146</v>
      </c>
      <c r="B2427" s="3" t="s">
        <v>247</v>
      </c>
      <c r="C2427" s="3" t="s">
        <v>333</v>
      </c>
      <c r="D2427" s="3" t="s">
        <v>132</v>
      </c>
      <c r="E2427" s="3">
        <v>180</v>
      </c>
      <c r="F2427" s="3">
        <v>155</v>
      </c>
      <c r="G2427" s="3">
        <v>162</v>
      </c>
      <c r="H2427" s="3">
        <v>132</v>
      </c>
      <c r="I2427" s="3">
        <v>168</v>
      </c>
      <c r="J2427" s="3">
        <v>168</v>
      </c>
      <c r="K2427" s="3">
        <v>147</v>
      </c>
      <c r="L2427" s="3">
        <v>149</v>
      </c>
      <c r="M2427" s="3">
        <v>144</v>
      </c>
      <c r="N2427" s="3">
        <v>154</v>
      </c>
      <c r="O2427" s="3">
        <v>160</v>
      </c>
      <c r="P2427" s="3">
        <v>164</v>
      </c>
      <c r="Q2427" s="3">
        <v>177</v>
      </c>
      <c r="R2427" s="3">
        <v>159</v>
      </c>
      <c r="S2427" s="3">
        <v>152</v>
      </c>
      <c r="T2427" s="3">
        <v>176</v>
      </c>
      <c r="U2427" s="3">
        <v>211</v>
      </c>
      <c r="V2427" s="3">
        <v>165</v>
      </c>
      <c r="W2427" s="3">
        <v>201</v>
      </c>
      <c r="X2427" s="3">
        <v>174</v>
      </c>
      <c r="Y2427" s="3">
        <v>166</v>
      </c>
      <c r="Z2427" s="3">
        <v>186</v>
      </c>
      <c r="AA2427" s="3">
        <v>158</v>
      </c>
      <c r="AB2427" s="3">
        <v>168</v>
      </c>
      <c r="AC2427" s="3">
        <v>218</v>
      </c>
      <c r="AD2427" s="3">
        <v>180</v>
      </c>
      <c r="AE2427" s="3">
        <v>199</v>
      </c>
      <c r="AF2427" s="3">
        <v>197</v>
      </c>
      <c r="AG2427" s="3">
        <v>177</v>
      </c>
      <c r="AH2427" s="3">
        <v>183</v>
      </c>
      <c r="AI2427" s="3">
        <v>191</v>
      </c>
      <c r="AJ2427" s="3">
        <v>166</v>
      </c>
      <c r="AK2427" s="3">
        <v>195</v>
      </c>
      <c r="AL2427" s="3">
        <v>203</v>
      </c>
      <c r="AM2427" s="3">
        <v>189</v>
      </c>
      <c r="AN2427" s="3">
        <v>182</v>
      </c>
      <c r="AO2427" s="3">
        <v>208</v>
      </c>
      <c r="AP2427" s="3">
        <v>184</v>
      </c>
      <c r="AQ2427" s="3">
        <v>183</v>
      </c>
      <c r="AR2427" s="3">
        <v>149</v>
      </c>
      <c r="AS2427" s="3">
        <v>123</v>
      </c>
      <c r="AT2427" s="3">
        <v>117</v>
      </c>
      <c r="AU2427" s="3">
        <v>127</v>
      </c>
      <c r="AV2427" s="3">
        <v>90</v>
      </c>
      <c r="AW2427" s="3">
        <v>79</v>
      </c>
      <c r="AX2427" s="10">
        <v>51</v>
      </c>
    </row>
    <row r="2428" spans="1:50" x14ac:dyDescent="0.35">
      <c r="A2428" s="27" t="s">
        <v>146</v>
      </c>
      <c r="B2428" s="3" t="s">
        <v>247</v>
      </c>
      <c r="C2428" s="3" t="s">
        <v>334</v>
      </c>
      <c r="D2428" s="3" t="s">
        <v>162</v>
      </c>
      <c r="E2428" s="145">
        <v>4129.26</v>
      </c>
      <c r="F2428" s="145">
        <v>2372.58</v>
      </c>
      <c r="G2428" s="145">
        <v>2053.65</v>
      </c>
      <c r="H2428" s="145">
        <v>2713.13</v>
      </c>
      <c r="I2428" s="145">
        <v>3539.95</v>
      </c>
      <c r="J2428" s="145">
        <v>3641.8</v>
      </c>
      <c r="K2428" s="145">
        <v>3249.36</v>
      </c>
      <c r="L2428" s="145">
        <v>1793.73</v>
      </c>
      <c r="M2428" s="145">
        <v>2202.1</v>
      </c>
      <c r="N2428" s="145">
        <v>1767.33</v>
      </c>
      <c r="O2428" s="145">
        <v>1802.39</v>
      </c>
      <c r="P2428" s="145">
        <v>1515.43</v>
      </c>
      <c r="Q2428" s="145">
        <v>2946.87</v>
      </c>
      <c r="R2428" s="145">
        <v>4209.3500000000004</v>
      </c>
      <c r="S2428" s="145">
        <v>1804.18</v>
      </c>
      <c r="T2428" s="145">
        <v>2502.1999999999998</v>
      </c>
      <c r="U2428" s="145">
        <v>4649.59</v>
      </c>
      <c r="V2428" s="145">
        <v>4716.6499999999996</v>
      </c>
      <c r="W2428" s="145">
        <v>5110.6099999999997</v>
      </c>
      <c r="X2428" s="145">
        <v>5310.8</v>
      </c>
      <c r="Y2428" s="145">
        <v>5090.3500000000004</v>
      </c>
      <c r="Z2428" s="145">
        <v>6897.78</v>
      </c>
      <c r="AA2428" s="145">
        <v>3869.44</v>
      </c>
      <c r="AB2428" s="145">
        <v>4226.08</v>
      </c>
      <c r="AC2428" s="145">
        <v>6321.74</v>
      </c>
      <c r="AD2428" s="145">
        <v>4200.46</v>
      </c>
      <c r="AE2428" s="145">
        <v>3994.87</v>
      </c>
      <c r="AF2428" s="145">
        <v>3970.65</v>
      </c>
      <c r="AG2428" s="145">
        <v>5465.85</v>
      </c>
      <c r="AH2428" s="145">
        <v>4585.99</v>
      </c>
      <c r="AI2428" s="145">
        <v>4490.3900000000003</v>
      </c>
      <c r="AJ2428" s="145">
        <v>2889.93</v>
      </c>
      <c r="AK2428" s="145">
        <v>3068.29</v>
      </c>
      <c r="AL2428" s="145">
        <v>3717.72</v>
      </c>
      <c r="AM2428" s="145">
        <v>3672.19</v>
      </c>
      <c r="AN2428" s="145">
        <v>3679.88</v>
      </c>
      <c r="AO2428" s="145">
        <v>3973.96</v>
      </c>
      <c r="AP2428" s="145">
        <v>2477.2199999999998</v>
      </c>
      <c r="AQ2428" s="145">
        <v>2868.17</v>
      </c>
      <c r="AR2428" s="145">
        <v>2633.46</v>
      </c>
      <c r="AS2428" s="145">
        <v>3311.44</v>
      </c>
      <c r="AT2428" s="145">
        <v>4731.38</v>
      </c>
      <c r="AU2428" s="145">
        <v>4859.9799999999996</v>
      </c>
      <c r="AV2428" s="145">
        <v>3304.44</v>
      </c>
      <c r="AW2428" s="145">
        <v>1785.76</v>
      </c>
      <c r="AX2428" s="195">
        <v>1303.74</v>
      </c>
    </row>
    <row r="2429" spans="1:50" x14ac:dyDescent="0.35">
      <c r="A2429" s="27" t="s">
        <v>146</v>
      </c>
      <c r="B2429" s="3" t="s">
        <v>247</v>
      </c>
      <c r="C2429" s="3" t="s">
        <v>334</v>
      </c>
      <c r="D2429" s="3" t="s">
        <v>166</v>
      </c>
      <c r="E2429" s="145">
        <v>24.88</v>
      </c>
      <c r="F2429" s="145">
        <v>16.03</v>
      </c>
      <c r="G2429" s="145">
        <v>13.51</v>
      </c>
      <c r="H2429" s="145">
        <v>22.06</v>
      </c>
      <c r="I2429" s="145">
        <v>22.26</v>
      </c>
      <c r="J2429" s="145">
        <v>21.3</v>
      </c>
      <c r="K2429" s="145">
        <v>22.88</v>
      </c>
      <c r="L2429" s="145">
        <v>13.9</v>
      </c>
      <c r="M2429" s="145">
        <v>18.510000000000002</v>
      </c>
      <c r="N2429" s="145">
        <v>12.53</v>
      </c>
      <c r="O2429" s="145">
        <v>12.43</v>
      </c>
      <c r="P2429" s="145">
        <v>11.14</v>
      </c>
      <c r="Q2429" s="145">
        <v>19.39</v>
      </c>
      <c r="R2429" s="145">
        <v>27.88</v>
      </c>
      <c r="S2429" s="145">
        <v>13.57</v>
      </c>
      <c r="T2429" s="145">
        <v>15.35</v>
      </c>
      <c r="U2429" s="145">
        <v>23.25</v>
      </c>
      <c r="V2429" s="145">
        <v>29.48</v>
      </c>
      <c r="W2429" s="145">
        <v>26.21</v>
      </c>
      <c r="X2429" s="145">
        <v>32.380000000000003</v>
      </c>
      <c r="Y2429" s="145">
        <v>33.049999999999997</v>
      </c>
      <c r="Z2429" s="145">
        <v>35.369999999999997</v>
      </c>
      <c r="AA2429" s="145">
        <v>24.49</v>
      </c>
      <c r="AB2429" s="145">
        <v>25.93</v>
      </c>
      <c r="AC2429" s="145">
        <v>29.4</v>
      </c>
      <c r="AD2429" s="145">
        <v>22.83</v>
      </c>
      <c r="AE2429" s="145">
        <v>20.92</v>
      </c>
      <c r="AF2429" s="145">
        <v>20.16</v>
      </c>
      <c r="AG2429" s="145">
        <v>32.729999999999997</v>
      </c>
      <c r="AH2429" s="145">
        <v>25.48</v>
      </c>
      <c r="AI2429" s="145">
        <v>24.14</v>
      </c>
      <c r="AJ2429" s="145">
        <v>18.77</v>
      </c>
      <c r="AK2429" s="145">
        <v>17.329999999999998</v>
      </c>
      <c r="AL2429" s="145">
        <v>20.43</v>
      </c>
      <c r="AM2429" s="145">
        <v>21.35</v>
      </c>
      <c r="AN2429" s="145">
        <v>20.91</v>
      </c>
      <c r="AO2429" s="145">
        <v>20.7</v>
      </c>
      <c r="AP2429" s="145">
        <v>15.01</v>
      </c>
      <c r="AQ2429" s="145">
        <v>16.77</v>
      </c>
      <c r="AR2429" s="145">
        <v>20.260000000000002</v>
      </c>
      <c r="AS2429" s="145">
        <v>33.11</v>
      </c>
      <c r="AT2429" s="145">
        <v>44.64</v>
      </c>
      <c r="AU2429" s="145">
        <v>39.51</v>
      </c>
      <c r="AV2429" s="145">
        <v>37.549999999999997</v>
      </c>
      <c r="AW2429" s="145">
        <v>23.5</v>
      </c>
      <c r="AX2429" s="195">
        <v>31.8</v>
      </c>
    </row>
    <row r="2430" spans="1:50" x14ac:dyDescent="0.35">
      <c r="A2430" s="27" t="s">
        <v>146</v>
      </c>
      <c r="B2430" s="3" t="s">
        <v>247</v>
      </c>
      <c r="C2430" s="3" t="s">
        <v>334</v>
      </c>
      <c r="D2430" s="3" t="s">
        <v>327</v>
      </c>
      <c r="E2430" s="3">
        <v>0</v>
      </c>
      <c r="F2430" s="3">
        <v>0</v>
      </c>
      <c r="G2430" s="3">
        <v>0</v>
      </c>
      <c r="H2430" s="3">
        <v>0</v>
      </c>
      <c r="I2430" s="3">
        <v>0</v>
      </c>
      <c r="J2430" s="3">
        <v>0</v>
      </c>
      <c r="K2430" s="3">
        <v>0</v>
      </c>
      <c r="L2430" s="3">
        <v>0</v>
      </c>
      <c r="M2430" s="3">
        <v>0</v>
      </c>
      <c r="N2430" s="3">
        <v>0</v>
      </c>
      <c r="O2430" s="3">
        <v>0</v>
      </c>
      <c r="P2430" s="3">
        <v>0</v>
      </c>
      <c r="Q2430" s="3">
        <v>0</v>
      </c>
      <c r="R2430" s="3">
        <v>0</v>
      </c>
      <c r="S2430" s="3">
        <v>0</v>
      </c>
      <c r="T2430" s="3">
        <v>0</v>
      </c>
      <c r="U2430" s="3">
        <v>0</v>
      </c>
      <c r="V2430" s="3">
        <v>0</v>
      </c>
      <c r="W2430" s="3">
        <v>0</v>
      </c>
      <c r="X2430" s="3">
        <v>0</v>
      </c>
      <c r="Y2430" s="3">
        <v>0</v>
      </c>
      <c r="Z2430" s="3">
        <v>0</v>
      </c>
      <c r="AA2430" s="3">
        <v>0</v>
      </c>
      <c r="AB2430" s="3">
        <v>0</v>
      </c>
      <c r="AC2430" s="3">
        <v>0</v>
      </c>
      <c r="AD2430" s="3">
        <v>0</v>
      </c>
      <c r="AE2430" s="3">
        <v>0</v>
      </c>
      <c r="AF2430" s="3">
        <v>0</v>
      </c>
      <c r="AG2430" s="3">
        <v>0</v>
      </c>
      <c r="AH2430" s="3">
        <v>0</v>
      </c>
      <c r="AI2430" s="3">
        <v>0</v>
      </c>
      <c r="AJ2430" s="3">
        <v>0</v>
      </c>
      <c r="AK2430" s="3">
        <v>0</v>
      </c>
      <c r="AL2430" s="3">
        <v>0</v>
      </c>
      <c r="AM2430" s="3">
        <v>0</v>
      </c>
      <c r="AN2430" s="3">
        <v>0</v>
      </c>
      <c r="AO2430" s="3">
        <v>0</v>
      </c>
      <c r="AP2430" s="3">
        <v>0</v>
      </c>
      <c r="AQ2430" s="3">
        <v>0</v>
      </c>
      <c r="AR2430" s="3">
        <v>0</v>
      </c>
      <c r="AS2430" s="3">
        <v>0</v>
      </c>
      <c r="AT2430" s="3">
        <v>0</v>
      </c>
      <c r="AU2430" s="3">
        <v>0</v>
      </c>
      <c r="AV2430" s="3">
        <v>0</v>
      </c>
      <c r="AW2430" s="3">
        <v>0</v>
      </c>
      <c r="AX2430" s="10">
        <v>0</v>
      </c>
    </row>
    <row r="2431" spans="1:50" x14ac:dyDescent="0.35">
      <c r="A2431" s="27" t="s">
        <v>146</v>
      </c>
      <c r="B2431" s="3" t="s">
        <v>247</v>
      </c>
      <c r="C2431" s="3" t="s">
        <v>334</v>
      </c>
      <c r="D2431" s="3" t="s">
        <v>167</v>
      </c>
      <c r="E2431" s="4">
        <v>2412</v>
      </c>
      <c r="F2431" s="4">
        <v>1522</v>
      </c>
      <c r="G2431" s="4">
        <v>1681</v>
      </c>
      <c r="H2431" s="4">
        <v>1583</v>
      </c>
      <c r="I2431" s="4">
        <v>1864</v>
      </c>
      <c r="J2431" s="4">
        <v>2012</v>
      </c>
      <c r="K2431" s="4">
        <v>1616</v>
      </c>
      <c r="L2431" s="4">
        <v>1225</v>
      </c>
      <c r="M2431" s="4">
        <v>1448</v>
      </c>
      <c r="N2431" s="4">
        <v>1206</v>
      </c>
      <c r="O2431" s="4">
        <v>1264</v>
      </c>
      <c r="P2431" s="4">
        <v>1008</v>
      </c>
      <c r="Q2431" s="4">
        <v>1604</v>
      </c>
      <c r="R2431" s="4">
        <v>1650</v>
      </c>
      <c r="S2431" s="4">
        <v>1452</v>
      </c>
      <c r="T2431" s="4">
        <v>1596</v>
      </c>
      <c r="U2431" s="4">
        <v>2232</v>
      </c>
      <c r="V2431" s="4">
        <v>1952</v>
      </c>
      <c r="W2431" s="4">
        <v>1918</v>
      </c>
      <c r="X2431" s="4">
        <v>2219</v>
      </c>
      <c r="Y2431" s="4">
        <v>2201</v>
      </c>
      <c r="Z2431" s="4">
        <v>2796</v>
      </c>
      <c r="AA2431" s="4">
        <v>1531</v>
      </c>
      <c r="AB2431" s="4">
        <v>1755</v>
      </c>
      <c r="AC2431" s="4">
        <v>2121</v>
      </c>
      <c r="AD2431" s="4">
        <v>1978</v>
      </c>
      <c r="AE2431" s="4">
        <v>2016</v>
      </c>
      <c r="AF2431" s="4">
        <v>1626</v>
      </c>
      <c r="AG2431" s="4">
        <v>1768</v>
      </c>
      <c r="AH2431" s="4">
        <v>1866</v>
      </c>
      <c r="AI2431" s="4">
        <v>2057</v>
      </c>
      <c r="AJ2431" s="4">
        <v>1398</v>
      </c>
      <c r="AK2431" s="4">
        <v>1718</v>
      </c>
      <c r="AL2431" s="4">
        <v>1695</v>
      </c>
      <c r="AM2431" s="4">
        <v>1573</v>
      </c>
      <c r="AN2431" s="4">
        <v>1681</v>
      </c>
      <c r="AO2431" s="4">
        <v>1621</v>
      </c>
      <c r="AP2431" s="4">
        <v>1429</v>
      </c>
      <c r="AQ2431" s="4">
        <v>1437</v>
      </c>
      <c r="AR2431" s="4">
        <v>1351</v>
      </c>
      <c r="AS2431" s="4">
        <v>1333</v>
      </c>
      <c r="AT2431" s="4">
        <v>1561</v>
      </c>
      <c r="AU2431" s="4">
        <v>1651</v>
      </c>
      <c r="AV2431" s="4">
        <v>1478</v>
      </c>
      <c r="AW2431" s="4">
        <v>1343</v>
      </c>
      <c r="AX2431" s="10">
        <v>713</v>
      </c>
    </row>
    <row r="2432" spans="1:50" x14ac:dyDescent="0.35">
      <c r="A2432" s="27" t="s">
        <v>146</v>
      </c>
      <c r="B2432" s="3" t="s">
        <v>247</v>
      </c>
      <c r="C2432" s="3" t="s">
        <v>334</v>
      </c>
      <c r="D2432" s="3" t="s">
        <v>132</v>
      </c>
      <c r="E2432" s="3">
        <v>166</v>
      </c>
      <c r="F2432" s="3">
        <v>148</v>
      </c>
      <c r="G2432" s="3">
        <v>152</v>
      </c>
      <c r="H2432" s="3">
        <v>123</v>
      </c>
      <c r="I2432" s="3">
        <v>159</v>
      </c>
      <c r="J2432" s="3">
        <v>171</v>
      </c>
      <c r="K2432" s="3">
        <v>142</v>
      </c>
      <c r="L2432" s="3">
        <v>129</v>
      </c>
      <c r="M2432" s="3">
        <v>119</v>
      </c>
      <c r="N2432" s="3">
        <v>141</v>
      </c>
      <c r="O2432" s="3">
        <v>145</v>
      </c>
      <c r="P2432" s="3">
        <v>136</v>
      </c>
      <c r="Q2432" s="3">
        <v>152</v>
      </c>
      <c r="R2432" s="3">
        <v>151</v>
      </c>
      <c r="S2432" s="3">
        <v>133</v>
      </c>
      <c r="T2432" s="3">
        <v>163</v>
      </c>
      <c r="U2432" s="3">
        <v>200</v>
      </c>
      <c r="V2432" s="3">
        <v>160</v>
      </c>
      <c r="W2432" s="3">
        <v>195</v>
      </c>
      <c r="X2432" s="3">
        <v>164</v>
      </c>
      <c r="Y2432" s="3">
        <v>154</v>
      </c>
      <c r="Z2432" s="3">
        <v>195</v>
      </c>
      <c r="AA2432" s="3">
        <v>158</v>
      </c>
      <c r="AB2432" s="3">
        <v>163</v>
      </c>
      <c r="AC2432" s="3">
        <v>215</v>
      </c>
      <c r="AD2432" s="3">
        <v>184</v>
      </c>
      <c r="AE2432" s="3">
        <v>191</v>
      </c>
      <c r="AF2432" s="3">
        <v>197</v>
      </c>
      <c r="AG2432" s="3">
        <v>167</v>
      </c>
      <c r="AH2432" s="3">
        <v>180</v>
      </c>
      <c r="AI2432" s="3">
        <v>186</v>
      </c>
      <c r="AJ2432" s="3">
        <v>154</v>
      </c>
      <c r="AK2432" s="3">
        <v>177</v>
      </c>
      <c r="AL2432" s="3">
        <v>182</v>
      </c>
      <c r="AM2432" s="3">
        <v>172</v>
      </c>
      <c r="AN2432" s="3">
        <v>176</v>
      </c>
      <c r="AO2432" s="3">
        <v>192</v>
      </c>
      <c r="AP2432" s="3">
        <v>165</v>
      </c>
      <c r="AQ2432" s="3">
        <v>171</v>
      </c>
      <c r="AR2432" s="3">
        <v>130</v>
      </c>
      <c r="AS2432" s="3">
        <v>100</v>
      </c>
      <c r="AT2432" s="3">
        <v>106</v>
      </c>
      <c r="AU2432" s="3">
        <v>123</v>
      </c>
      <c r="AV2432" s="3">
        <v>88</v>
      </c>
      <c r="AW2432" s="3">
        <v>76</v>
      </c>
      <c r="AX2432" s="10">
        <v>41</v>
      </c>
    </row>
    <row r="2433" spans="1:50" x14ac:dyDescent="0.35">
      <c r="A2433" s="27" t="s">
        <v>146</v>
      </c>
      <c r="B2433" s="3" t="s">
        <v>247</v>
      </c>
      <c r="C2433" s="3" t="s">
        <v>336</v>
      </c>
      <c r="D2433" s="3" t="s">
        <v>162</v>
      </c>
      <c r="E2433" s="145"/>
      <c r="F2433" s="145">
        <v>152</v>
      </c>
      <c r="G2433" s="145">
        <v>0</v>
      </c>
      <c r="H2433" s="145"/>
      <c r="I2433" s="145">
        <v>152</v>
      </c>
      <c r="J2433" s="145"/>
      <c r="K2433" s="145"/>
      <c r="L2433" s="145">
        <v>0</v>
      </c>
      <c r="M2433" s="145"/>
      <c r="N2433" s="145"/>
      <c r="O2433" s="145"/>
      <c r="P2433" s="145"/>
      <c r="Q2433" s="145"/>
      <c r="R2433" s="145"/>
      <c r="S2433" s="145"/>
      <c r="T2433" s="145"/>
      <c r="U2433" s="145"/>
      <c r="V2433" s="145"/>
      <c r="W2433" s="145"/>
      <c r="X2433" s="145">
        <v>0</v>
      </c>
      <c r="Y2433" s="145"/>
      <c r="Z2433" s="145">
        <v>0</v>
      </c>
      <c r="AA2433" s="145"/>
      <c r="AB2433" s="145">
        <v>0</v>
      </c>
      <c r="AC2433" s="145"/>
      <c r="AD2433" s="145"/>
      <c r="AE2433" s="145">
        <v>0</v>
      </c>
      <c r="AF2433" s="145"/>
      <c r="AG2433" s="145"/>
      <c r="AH2433" s="145"/>
      <c r="AI2433" s="145"/>
      <c r="AJ2433" s="145"/>
      <c r="AK2433" s="145"/>
      <c r="AL2433" s="145"/>
      <c r="AM2433" s="145">
        <v>0</v>
      </c>
      <c r="AN2433" s="145"/>
      <c r="AO2433" s="145"/>
      <c r="AP2433" s="145">
        <v>0</v>
      </c>
      <c r="AQ2433" s="145"/>
      <c r="AR2433" s="145"/>
      <c r="AS2433" s="145"/>
      <c r="AT2433" s="145"/>
      <c r="AU2433" s="145"/>
      <c r="AV2433" s="145"/>
      <c r="AW2433" s="145"/>
      <c r="AX2433" s="195"/>
    </row>
    <row r="2434" spans="1:50" x14ac:dyDescent="0.35">
      <c r="A2434" s="27" t="s">
        <v>146</v>
      </c>
      <c r="B2434" s="3" t="s">
        <v>247</v>
      </c>
      <c r="C2434" s="3" t="s">
        <v>336</v>
      </c>
      <c r="D2434" s="3" t="s">
        <v>166</v>
      </c>
      <c r="E2434" s="145"/>
      <c r="F2434" s="145">
        <v>152</v>
      </c>
      <c r="G2434" s="145">
        <v>0</v>
      </c>
      <c r="H2434" s="145"/>
      <c r="I2434" s="145">
        <v>152</v>
      </c>
      <c r="J2434" s="145"/>
      <c r="K2434" s="145"/>
      <c r="L2434" s="145">
        <v>0</v>
      </c>
      <c r="M2434" s="145"/>
      <c r="N2434" s="145"/>
      <c r="O2434" s="145"/>
      <c r="P2434" s="145"/>
      <c r="Q2434" s="145"/>
      <c r="R2434" s="145"/>
      <c r="S2434" s="145"/>
      <c r="T2434" s="145"/>
      <c r="U2434" s="145"/>
      <c r="V2434" s="145"/>
      <c r="W2434" s="145"/>
      <c r="X2434" s="145">
        <v>0</v>
      </c>
      <c r="Y2434" s="145"/>
      <c r="Z2434" s="145">
        <v>0</v>
      </c>
      <c r="AA2434" s="145"/>
      <c r="AB2434" s="145">
        <v>0</v>
      </c>
      <c r="AC2434" s="145"/>
      <c r="AD2434" s="145"/>
      <c r="AE2434" s="145">
        <v>0</v>
      </c>
      <c r="AF2434" s="145"/>
      <c r="AG2434" s="145"/>
      <c r="AH2434" s="145"/>
      <c r="AI2434" s="145"/>
      <c r="AJ2434" s="145"/>
      <c r="AK2434" s="145"/>
      <c r="AL2434" s="145"/>
      <c r="AM2434" s="145">
        <v>0</v>
      </c>
      <c r="AN2434" s="145"/>
      <c r="AO2434" s="145"/>
      <c r="AP2434" s="145">
        <v>0</v>
      </c>
      <c r="AQ2434" s="145"/>
      <c r="AR2434" s="145"/>
      <c r="AS2434" s="145"/>
      <c r="AT2434" s="145"/>
      <c r="AU2434" s="145"/>
      <c r="AV2434" s="145"/>
      <c r="AW2434" s="145"/>
      <c r="AX2434" s="195"/>
    </row>
    <row r="2435" spans="1:50" x14ac:dyDescent="0.35">
      <c r="A2435" s="27" t="s">
        <v>146</v>
      </c>
      <c r="B2435" s="3" t="s">
        <v>247</v>
      </c>
      <c r="C2435" s="3" t="s">
        <v>336</v>
      </c>
      <c r="D2435" s="3" t="s">
        <v>327</v>
      </c>
      <c r="E2435" s="3"/>
      <c r="F2435" s="3">
        <v>2</v>
      </c>
      <c r="G2435" s="3">
        <v>2</v>
      </c>
      <c r="H2435" s="3"/>
      <c r="I2435" s="3">
        <v>2</v>
      </c>
      <c r="J2435" s="3"/>
      <c r="K2435" s="3"/>
      <c r="L2435" s="3">
        <v>2</v>
      </c>
      <c r="M2435" s="3"/>
      <c r="N2435" s="3"/>
      <c r="O2435" s="3"/>
      <c r="P2435" s="3"/>
      <c r="Q2435" s="3"/>
      <c r="R2435" s="3"/>
      <c r="S2435" s="3"/>
      <c r="T2435" s="3"/>
      <c r="U2435" s="3"/>
      <c r="V2435" s="3"/>
      <c r="W2435" s="3"/>
      <c r="X2435" s="3">
        <v>2</v>
      </c>
      <c r="Y2435" s="3"/>
      <c r="Z2435" s="3">
        <v>2</v>
      </c>
      <c r="AA2435" s="3"/>
      <c r="AB2435" s="3">
        <v>2</v>
      </c>
      <c r="AC2435" s="3"/>
      <c r="AD2435" s="3"/>
      <c r="AE2435" s="3">
        <v>2</v>
      </c>
      <c r="AF2435" s="3"/>
      <c r="AG2435" s="3"/>
      <c r="AH2435" s="3"/>
      <c r="AI2435" s="3"/>
      <c r="AJ2435" s="3"/>
      <c r="AK2435" s="3"/>
      <c r="AL2435" s="3"/>
      <c r="AM2435" s="3">
        <v>1</v>
      </c>
      <c r="AN2435" s="3"/>
      <c r="AO2435" s="3"/>
      <c r="AP2435" s="3">
        <v>2</v>
      </c>
      <c r="AQ2435" s="3"/>
      <c r="AR2435" s="3"/>
      <c r="AS2435" s="3"/>
      <c r="AT2435" s="3"/>
      <c r="AU2435" s="3"/>
      <c r="AV2435" s="3"/>
      <c r="AW2435" s="3"/>
      <c r="AX2435" s="10"/>
    </row>
    <row r="2436" spans="1:50" x14ac:dyDescent="0.35">
      <c r="A2436" s="27" t="s">
        <v>146</v>
      </c>
      <c r="B2436" s="3" t="s">
        <v>247</v>
      </c>
      <c r="C2436" s="3" t="s">
        <v>336</v>
      </c>
      <c r="D2436" s="3" t="s">
        <v>167</v>
      </c>
      <c r="E2436" s="3"/>
      <c r="F2436" s="3">
        <v>0</v>
      </c>
      <c r="G2436" s="3">
        <v>0</v>
      </c>
      <c r="H2436" s="3"/>
      <c r="I2436" s="3">
        <v>0</v>
      </c>
      <c r="J2436" s="3"/>
      <c r="K2436" s="3"/>
      <c r="L2436" s="3">
        <v>0</v>
      </c>
      <c r="M2436" s="3"/>
      <c r="N2436" s="3"/>
      <c r="O2436" s="3"/>
      <c r="P2436" s="3"/>
      <c r="Q2436" s="3"/>
      <c r="R2436" s="3"/>
      <c r="S2436" s="3"/>
      <c r="T2436" s="3"/>
      <c r="U2436" s="3"/>
      <c r="V2436" s="3"/>
      <c r="W2436" s="3"/>
      <c r="X2436" s="3">
        <v>0</v>
      </c>
      <c r="Y2436" s="3"/>
      <c r="Z2436" s="3">
        <v>0</v>
      </c>
      <c r="AA2436" s="3"/>
      <c r="AB2436" s="3">
        <v>0</v>
      </c>
      <c r="AC2436" s="3"/>
      <c r="AD2436" s="3"/>
      <c r="AE2436" s="3">
        <v>0</v>
      </c>
      <c r="AF2436" s="3"/>
      <c r="AG2436" s="3"/>
      <c r="AH2436" s="3"/>
      <c r="AI2436" s="3"/>
      <c r="AJ2436" s="3"/>
      <c r="AK2436" s="3"/>
      <c r="AL2436" s="3"/>
      <c r="AM2436" s="3">
        <v>0</v>
      </c>
      <c r="AN2436" s="3"/>
      <c r="AO2436" s="3"/>
      <c r="AP2436" s="3">
        <v>0</v>
      </c>
      <c r="AQ2436" s="3"/>
      <c r="AR2436" s="3"/>
      <c r="AS2436" s="3"/>
      <c r="AT2436" s="3"/>
      <c r="AU2436" s="3"/>
      <c r="AV2436" s="3"/>
      <c r="AW2436" s="3"/>
      <c r="AX2436" s="10"/>
    </row>
    <row r="2437" spans="1:50" x14ac:dyDescent="0.35">
      <c r="A2437" s="27" t="s">
        <v>146</v>
      </c>
      <c r="B2437" s="3" t="s">
        <v>247</v>
      </c>
      <c r="C2437" s="3" t="s">
        <v>336</v>
      </c>
      <c r="D2437" s="3" t="s">
        <v>132</v>
      </c>
      <c r="E2437" s="3"/>
      <c r="F2437" s="3">
        <v>1</v>
      </c>
      <c r="G2437" s="3">
        <v>1</v>
      </c>
      <c r="H2437" s="3"/>
      <c r="I2437" s="3">
        <v>1</v>
      </c>
      <c r="J2437" s="3"/>
      <c r="K2437" s="3"/>
      <c r="L2437" s="3">
        <v>1</v>
      </c>
      <c r="M2437" s="3"/>
      <c r="N2437" s="3"/>
      <c r="O2437" s="3"/>
      <c r="P2437" s="3"/>
      <c r="Q2437" s="3"/>
      <c r="R2437" s="3"/>
      <c r="S2437" s="3"/>
      <c r="T2437" s="3"/>
      <c r="U2437" s="3"/>
      <c r="V2437" s="3"/>
      <c r="W2437" s="3"/>
      <c r="X2437" s="3">
        <v>1</v>
      </c>
      <c r="Y2437" s="3"/>
      <c r="Z2437" s="3">
        <v>1</v>
      </c>
      <c r="AA2437" s="3"/>
      <c r="AB2437" s="3">
        <v>1</v>
      </c>
      <c r="AC2437" s="3"/>
      <c r="AD2437" s="3"/>
      <c r="AE2437" s="3">
        <v>1</v>
      </c>
      <c r="AF2437" s="3"/>
      <c r="AG2437" s="3"/>
      <c r="AH2437" s="3"/>
      <c r="AI2437" s="3"/>
      <c r="AJ2437" s="3"/>
      <c r="AK2437" s="3"/>
      <c r="AL2437" s="3"/>
      <c r="AM2437" s="3">
        <v>1</v>
      </c>
      <c r="AN2437" s="3"/>
      <c r="AO2437" s="3"/>
      <c r="AP2437" s="3">
        <v>1</v>
      </c>
      <c r="AQ2437" s="3"/>
      <c r="AR2437" s="3"/>
      <c r="AS2437" s="3"/>
      <c r="AT2437" s="3"/>
      <c r="AU2437" s="3"/>
      <c r="AV2437" s="3"/>
      <c r="AW2437" s="3"/>
      <c r="AX2437" s="10"/>
    </row>
    <row r="2438" spans="1:50" x14ac:dyDescent="0.35">
      <c r="A2438" s="27" t="s">
        <v>146</v>
      </c>
      <c r="B2438" s="3" t="s">
        <v>247</v>
      </c>
      <c r="C2438" s="3" t="s">
        <v>337</v>
      </c>
      <c r="D2438" s="3" t="s">
        <v>162</v>
      </c>
      <c r="E2438" s="145">
        <v>329861.40999999997</v>
      </c>
      <c r="F2438" s="145">
        <v>338170.91</v>
      </c>
      <c r="G2438" s="145">
        <v>420147.56</v>
      </c>
      <c r="H2438" s="145">
        <v>395389.49</v>
      </c>
      <c r="I2438" s="145">
        <v>427415.81</v>
      </c>
      <c r="J2438" s="145">
        <v>400631.14</v>
      </c>
      <c r="K2438" s="145">
        <v>363790.27</v>
      </c>
      <c r="L2438" s="145">
        <v>390202.6</v>
      </c>
      <c r="M2438" s="145">
        <v>383375.8</v>
      </c>
      <c r="N2438" s="145">
        <v>419108.53</v>
      </c>
      <c r="O2438" s="145">
        <v>353271.69</v>
      </c>
      <c r="P2438" s="145">
        <v>288001.5</v>
      </c>
      <c r="Q2438" s="145">
        <v>318000.87</v>
      </c>
      <c r="R2438" s="145">
        <v>327859.28999999998</v>
      </c>
      <c r="S2438" s="145">
        <v>363250.28</v>
      </c>
      <c r="T2438" s="145">
        <v>350534.71</v>
      </c>
      <c r="U2438" s="145">
        <v>379389.13</v>
      </c>
      <c r="V2438" s="145">
        <v>350382.4</v>
      </c>
      <c r="W2438" s="145">
        <v>354104.95</v>
      </c>
      <c r="X2438" s="145">
        <v>418786.8</v>
      </c>
      <c r="Y2438" s="145">
        <v>376394.91</v>
      </c>
      <c r="Z2438" s="145">
        <v>433697.35</v>
      </c>
      <c r="AA2438" s="145">
        <v>378752.57</v>
      </c>
      <c r="AB2438" s="145">
        <v>357014.04</v>
      </c>
      <c r="AC2438" s="145">
        <v>403271.59</v>
      </c>
      <c r="AD2438" s="145">
        <v>364980.07</v>
      </c>
      <c r="AE2438" s="145">
        <v>418869.15</v>
      </c>
      <c r="AF2438" s="145">
        <v>429842.66</v>
      </c>
      <c r="AG2438" s="145">
        <v>444163.66</v>
      </c>
      <c r="AH2438" s="145">
        <v>371267.45</v>
      </c>
      <c r="AI2438" s="145">
        <v>379978.38</v>
      </c>
      <c r="AJ2438" s="145">
        <v>429515.4</v>
      </c>
      <c r="AK2438" s="145">
        <v>391374.84</v>
      </c>
      <c r="AL2438" s="145">
        <v>451139.87</v>
      </c>
      <c r="AM2438" s="145">
        <v>409389.19</v>
      </c>
      <c r="AN2438" s="145">
        <v>400146.47</v>
      </c>
      <c r="AO2438" s="145">
        <v>431722.92</v>
      </c>
      <c r="AP2438" s="145">
        <v>379269.28</v>
      </c>
      <c r="AQ2438" s="145">
        <v>285857.43</v>
      </c>
      <c r="AR2438" s="145">
        <v>162617.85999999999</v>
      </c>
      <c r="AS2438" s="145">
        <v>175107.11</v>
      </c>
      <c r="AT2438" s="145">
        <v>232155.68</v>
      </c>
      <c r="AU2438" s="145">
        <v>269256.3</v>
      </c>
      <c r="AV2438" s="145">
        <v>247634.72</v>
      </c>
      <c r="AW2438" s="145">
        <v>253544.02</v>
      </c>
      <c r="AX2438" s="195">
        <v>263881.13</v>
      </c>
    </row>
    <row r="2439" spans="1:50" x14ac:dyDescent="0.35">
      <c r="A2439" s="27" t="s">
        <v>146</v>
      </c>
      <c r="B2439" s="3" t="s">
        <v>247</v>
      </c>
      <c r="C2439" s="3" t="s">
        <v>337</v>
      </c>
      <c r="D2439" s="3" t="s">
        <v>166</v>
      </c>
      <c r="E2439" s="145">
        <v>384.45</v>
      </c>
      <c r="F2439" s="145">
        <v>381.25</v>
      </c>
      <c r="G2439" s="145">
        <v>415.17</v>
      </c>
      <c r="H2439" s="145">
        <v>399.79</v>
      </c>
      <c r="I2439" s="145">
        <v>408.23</v>
      </c>
      <c r="J2439" s="145">
        <v>419.51</v>
      </c>
      <c r="K2439" s="145">
        <v>396.29</v>
      </c>
      <c r="L2439" s="145">
        <v>396.55</v>
      </c>
      <c r="M2439" s="145">
        <v>406.55</v>
      </c>
      <c r="N2439" s="145">
        <v>422.06</v>
      </c>
      <c r="O2439" s="145">
        <v>385.67</v>
      </c>
      <c r="P2439" s="145">
        <v>369.23</v>
      </c>
      <c r="Q2439" s="145">
        <v>369.77</v>
      </c>
      <c r="R2439" s="145">
        <v>379.47</v>
      </c>
      <c r="S2439" s="145">
        <v>410.45</v>
      </c>
      <c r="T2439" s="145">
        <v>383.52</v>
      </c>
      <c r="U2439" s="145">
        <v>403.18</v>
      </c>
      <c r="V2439" s="145">
        <v>391.93</v>
      </c>
      <c r="W2439" s="145">
        <v>371.57</v>
      </c>
      <c r="X2439" s="145">
        <v>431.74</v>
      </c>
      <c r="Y2439" s="145">
        <v>408.24</v>
      </c>
      <c r="Z2439" s="145">
        <v>417.02</v>
      </c>
      <c r="AA2439" s="145">
        <v>405.08</v>
      </c>
      <c r="AB2439" s="145">
        <v>413.69</v>
      </c>
      <c r="AC2439" s="145">
        <v>436.44</v>
      </c>
      <c r="AD2439" s="145">
        <v>413.34</v>
      </c>
      <c r="AE2439" s="145">
        <v>453.81</v>
      </c>
      <c r="AF2439" s="145">
        <v>461.7</v>
      </c>
      <c r="AG2439" s="145">
        <v>463.15</v>
      </c>
      <c r="AH2439" s="145">
        <v>410.24</v>
      </c>
      <c r="AI2439" s="145">
        <v>423.14</v>
      </c>
      <c r="AJ2439" s="145">
        <v>469.93</v>
      </c>
      <c r="AK2439" s="145">
        <v>421.74</v>
      </c>
      <c r="AL2439" s="145">
        <v>470.92</v>
      </c>
      <c r="AM2439" s="145">
        <v>439.73</v>
      </c>
      <c r="AN2439" s="145">
        <v>454.71</v>
      </c>
      <c r="AO2439" s="145">
        <v>471.83</v>
      </c>
      <c r="AP2439" s="145">
        <v>412.7</v>
      </c>
      <c r="AQ2439" s="145">
        <v>413.09</v>
      </c>
      <c r="AR2439" s="145">
        <v>611.35</v>
      </c>
      <c r="AS2439" s="145">
        <v>564.86</v>
      </c>
      <c r="AT2439" s="145">
        <v>489.78</v>
      </c>
      <c r="AU2439" s="145">
        <v>442.86</v>
      </c>
      <c r="AV2439" s="145">
        <v>461.14</v>
      </c>
      <c r="AW2439" s="145">
        <v>419.08</v>
      </c>
      <c r="AX2439" s="195">
        <v>425.61</v>
      </c>
    </row>
    <row r="2440" spans="1:50" x14ac:dyDescent="0.35">
      <c r="A2440" s="27" t="s">
        <v>146</v>
      </c>
      <c r="B2440" s="3" t="s">
        <v>247</v>
      </c>
      <c r="C2440" s="3" t="s">
        <v>337</v>
      </c>
      <c r="D2440" s="3" t="s">
        <v>327</v>
      </c>
      <c r="E2440" s="4">
        <v>6762</v>
      </c>
      <c r="F2440" s="4">
        <v>6819</v>
      </c>
      <c r="G2440" s="4">
        <v>8459</v>
      </c>
      <c r="H2440" s="4">
        <v>7902</v>
      </c>
      <c r="I2440" s="4">
        <v>8864</v>
      </c>
      <c r="J2440" s="4">
        <v>8598</v>
      </c>
      <c r="K2440" s="4">
        <v>7742</v>
      </c>
      <c r="L2440" s="4">
        <v>7880</v>
      </c>
      <c r="M2440" s="4">
        <v>7505</v>
      </c>
      <c r="N2440" s="4">
        <v>8269</v>
      </c>
      <c r="O2440" s="4">
        <v>7705</v>
      </c>
      <c r="P2440" s="4">
        <v>5825</v>
      </c>
      <c r="Q2440" s="4">
        <v>6243</v>
      </c>
      <c r="R2440" s="4">
        <v>6374</v>
      </c>
      <c r="S2440" s="4">
        <v>7024</v>
      </c>
      <c r="T2440" s="4">
        <v>7112</v>
      </c>
      <c r="U2440" s="4">
        <v>7793</v>
      </c>
      <c r="V2440" s="4">
        <v>7215</v>
      </c>
      <c r="W2440" s="4">
        <v>7308</v>
      </c>
      <c r="X2440" s="4">
        <v>8488</v>
      </c>
      <c r="Y2440" s="4">
        <v>7573</v>
      </c>
      <c r="Z2440" s="4">
        <v>8709</v>
      </c>
      <c r="AA2440" s="4">
        <v>7624</v>
      </c>
      <c r="AB2440" s="4">
        <v>7205</v>
      </c>
      <c r="AC2440" s="4">
        <v>7764</v>
      </c>
      <c r="AD2440" s="4">
        <v>7226</v>
      </c>
      <c r="AE2440" s="4">
        <v>8081</v>
      </c>
      <c r="AF2440" s="4">
        <v>8286</v>
      </c>
      <c r="AG2440" s="4">
        <v>8718</v>
      </c>
      <c r="AH2440" s="4">
        <v>17658</v>
      </c>
      <c r="AI2440" s="4">
        <v>7159</v>
      </c>
      <c r="AJ2440" s="4">
        <v>7905</v>
      </c>
      <c r="AK2440" s="4">
        <v>7458</v>
      </c>
      <c r="AL2440" s="4">
        <v>8581</v>
      </c>
      <c r="AM2440" s="4">
        <v>7665</v>
      </c>
      <c r="AN2440" s="4">
        <v>7588</v>
      </c>
      <c r="AO2440" s="4">
        <v>8292</v>
      </c>
      <c r="AP2440" s="4">
        <v>7174</v>
      </c>
      <c r="AQ2440" s="4">
        <v>5882</v>
      </c>
      <c r="AR2440" s="4">
        <v>4205</v>
      </c>
      <c r="AS2440" s="4">
        <v>3769</v>
      </c>
      <c r="AT2440" s="4">
        <v>4790</v>
      </c>
      <c r="AU2440" s="4">
        <v>5738</v>
      </c>
      <c r="AV2440" s="4">
        <v>4833</v>
      </c>
      <c r="AW2440" s="4">
        <v>4905</v>
      </c>
      <c r="AX2440" s="16">
        <v>5132</v>
      </c>
    </row>
    <row r="2441" spans="1:50" x14ac:dyDescent="0.35">
      <c r="A2441" s="27" t="s">
        <v>146</v>
      </c>
      <c r="B2441" s="3" t="s">
        <v>247</v>
      </c>
      <c r="C2441" s="3" t="s">
        <v>337</v>
      </c>
      <c r="D2441" s="3" t="s">
        <v>167</v>
      </c>
      <c r="E2441" s="4">
        <v>8246</v>
      </c>
      <c r="F2441" s="4">
        <v>8218</v>
      </c>
      <c r="G2441" s="4">
        <v>10597</v>
      </c>
      <c r="H2441" s="4">
        <v>8645</v>
      </c>
      <c r="I2441" s="4">
        <v>10363</v>
      </c>
      <c r="J2441" s="4">
        <v>11412</v>
      </c>
      <c r="K2441" s="4">
        <v>13657</v>
      </c>
      <c r="L2441" s="4">
        <v>17980</v>
      </c>
      <c r="M2441" s="4">
        <v>15637</v>
      </c>
      <c r="N2441" s="4">
        <v>16026</v>
      </c>
      <c r="O2441" s="4">
        <v>14715</v>
      </c>
      <c r="P2441" s="4">
        <v>13686</v>
      </c>
      <c r="Q2441" s="4">
        <v>17451</v>
      </c>
      <c r="R2441" s="4">
        <v>16915</v>
      </c>
      <c r="S2441" s="4">
        <v>17968</v>
      </c>
      <c r="T2441" s="4">
        <v>16025</v>
      </c>
      <c r="U2441" s="4">
        <v>18227</v>
      </c>
      <c r="V2441" s="4">
        <v>20416</v>
      </c>
      <c r="W2441" s="4">
        <v>21170</v>
      </c>
      <c r="X2441" s="4">
        <v>24257</v>
      </c>
      <c r="Y2441" s="4">
        <v>21559</v>
      </c>
      <c r="Z2441" s="4">
        <v>22693</v>
      </c>
      <c r="AA2441" s="4">
        <v>19754</v>
      </c>
      <c r="AB2441" s="4">
        <v>17879</v>
      </c>
      <c r="AC2441" s="4">
        <v>20892</v>
      </c>
      <c r="AD2441" s="4">
        <v>19570</v>
      </c>
      <c r="AE2441" s="4">
        <v>22810</v>
      </c>
      <c r="AF2441" s="4">
        <v>23471</v>
      </c>
      <c r="AG2441" s="4">
        <v>24060</v>
      </c>
      <c r="AH2441" s="4">
        <v>21092</v>
      </c>
      <c r="AI2441" s="4">
        <v>23213</v>
      </c>
      <c r="AJ2441" s="4">
        <v>25182</v>
      </c>
      <c r="AK2441" s="4">
        <v>24107</v>
      </c>
      <c r="AL2441" s="4">
        <v>27148</v>
      </c>
      <c r="AM2441" s="4">
        <v>23046</v>
      </c>
      <c r="AN2441" s="4">
        <v>20898</v>
      </c>
      <c r="AO2441" s="4">
        <v>24409</v>
      </c>
      <c r="AP2441" s="4">
        <v>22796</v>
      </c>
      <c r="AQ2441" s="4">
        <v>15782</v>
      </c>
      <c r="AR2441" s="4">
        <v>9073</v>
      </c>
      <c r="AS2441" s="4">
        <v>9680</v>
      </c>
      <c r="AT2441" s="4">
        <v>13715</v>
      </c>
      <c r="AU2441" s="4">
        <v>16068</v>
      </c>
      <c r="AV2441" s="4">
        <v>13931</v>
      </c>
      <c r="AW2441" s="4">
        <v>11236</v>
      </c>
      <c r="AX2441" s="16">
        <v>10676</v>
      </c>
    </row>
    <row r="2442" spans="1:50" x14ac:dyDescent="0.35">
      <c r="A2442" s="27" t="s">
        <v>146</v>
      </c>
      <c r="B2442" s="3" t="s">
        <v>247</v>
      </c>
      <c r="C2442" s="3" t="s">
        <v>337</v>
      </c>
      <c r="D2442" s="3" t="s">
        <v>132</v>
      </c>
      <c r="E2442" s="3">
        <v>858</v>
      </c>
      <c r="F2442" s="3">
        <v>887</v>
      </c>
      <c r="G2442" s="4">
        <v>1012</v>
      </c>
      <c r="H2442" s="3">
        <v>989</v>
      </c>
      <c r="I2442" s="4">
        <v>1047</v>
      </c>
      <c r="J2442" s="3">
        <v>955</v>
      </c>
      <c r="K2442" s="3">
        <v>918</v>
      </c>
      <c r="L2442" s="3">
        <v>984</v>
      </c>
      <c r="M2442" s="3">
        <v>943</v>
      </c>
      <c r="N2442" s="3">
        <v>993</v>
      </c>
      <c r="O2442" s="3">
        <v>916</v>
      </c>
      <c r="P2442" s="3">
        <v>780</v>
      </c>
      <c r="Q2442" s="3">
        <v>860</v>
      </c>
      <c r="R2442" s="3">
        <v>864</v>
      </c>
      <c r="S2442" s="3">
        <v>885</v>
      </c>
      <c r="T2442" s="3">
        <v>914</v>
      </c>
      <c r="U2442" s="3">
        <v>941</v>
      </c>
      <c r="V2442" s="3">
        <v>894</v>
      </c>
      <c r="W2442" s="3">
        <v>953</v>
      </c>
      <c r="X2442" s="3">
        <v>970</v>
      </c>
      <c r="Y2442" s="3">
        <v>922</v>
      </c>
      <c r="Z2442" s="4">
        <v>1040</v>
      </c>
      <c r="AA2442" s="3">
        <v>935</v>
      </c>
      <c r="AB2442" s="3">
        <v>863</v>
      </c>
      <c r="AC2442" s="3">
        <v>924</v>
      </c>
      <c r="AD2442" s="3">
        <v>883</v>
      </c>
      <c r="AE2442" s="3">
        <v>923</v>
      </c>
      <c r="AF2442" s="3">
        <v>931</v>
      </c>
      <c r="AG2442" s="3">
        <v>959</v>
      </c>
      <c r="AH2442" s="3">
        <v>905</v>
      </c>
      <c r="AI2442" s="3">
        <v>898</v>
      </c>
      <c r="AJ2442" s="3">
        <v>914</v>
      </c>
      <c r="AK2442" s="3">
        <v>928</v>
      </c>
      <c r="AL2442" s="3">
        <v>958</v>
      </c>
      <c r="AM2442" s="3">
        <v>931</v>
      </c>
      <c r="AN2442" s="3">
        <v>880</v>
      </c>
      <c r="AO2442" s="3">
        <v>915</v>
      </c>
      <c r="AP2442" s="3">
        <v>919</v>
      </c>
      <c r="AQ2442" s="3">
        <v>692</v>
      </c>
      <c r="AR2442" s="3">
        <v>266</v>
      </c>
      <c r="AS2442" s="3">
        <v>310</v>
      </c>
      <c r="AT2442" s="3">
        <v>474</v>
      </c>
      <c r="AU2442" s="3">
        <v>608</v>
      </c>
      <c r="AV2442" s="3">
        <v>537</v>
      </c>
      <c r="AW2442" s="3">
        <v>605</v>
      </c>
      <c r="AX2442" s="10">
        <v>620</v>
      </c>
    </row>
    <row r="2443" spans="1:50" x14ac:dyDescent="0.35">
      <c r="A2443" s="27" t="s">
        <v>146</v>
      </c>
      <c r="B2443" s="3" t="s">
        <v>247</v>
      </c>
      <c r="C2443" s="3" t="s">
        <v>338</v>
      </c>
      <c r="D2443" s="3" t="s">
        <v>162</v>
      </c>
      <c r="E2443" s="145">
        <v>263.54000000000002</v>
      </c>
      <c r="F2443" s="145">
        <v>207.68</v>
      </c>
      <c r="G2443" s="145">
        <v>206.46</v>
      </c>
      <c r="H2443" s="145">
        <v>281.76</v>
      </c>
      <c r="I2443" s="145">
        <v>291.82</v>
      </c>
      <c r="J2443" s="145">
        <v>321.87</v>
      </c>
      <c r="K2443" s="145">
        <v>210.52</v>
      </c>
      <c r="L2443" s="145">
        <v>349.82</v>
      </c>
      <c r="M2443" s="145">
        <v>406.88</v>
      </c>
      <c r="N2443" s="145">
        <v>422.26</v>
      </c>
      <c r="O2443" s="145">
        <v>469.98</v>
      </c>
      <c r="P2443" s="145">
        <v>50.8</v>
      </c>
      <c r="Q2443" s="145">
        <v>120.44</v>
      </c>
      <c r="R2443" s="145">
        <v>168.24</v>
      </c>
      <c r="S2443" s="145">
        <v>166.28</v>
      </c>
      <c r="T2443" s="145">
        <v>50.4</v>
      </c>
      <c r="U2443" s="145">
        <v>103.44</v>
      </c>
      <c r="V2443" s="145">
        <v>103.16</v>
      </c>
      <c r="W2443" s="145">
        <v>91.62</v>
      </c>
      <c r="X2443" s="145">
        <v>169.06</v>
      </c>
      <c r="Y2443" s="145">
        <v>186.48</v>
      </c>
      <c r="Z2443" s="145">
        <v>432.98</v>
      </c>
      <c r="AA2443" s="145">
        <v>910.82</v>
      </c>
      <c r="AB2443" s="145">
        <v>1207.94</v>
      </c>
      <c r="AC2443" s="145">
        <v>508.18</v>
      </c>
      <c r="AD2443" s="145">
        <v>515.51</v>
      </c>
      <c r="AE2443" s="145">
        <v>1003.27</v>
      </c>
      <c r="AF2443" s="145">
        <v>853.74</v>
      </c>
      <c r="AG2443" s="145">
        <v>635.86</v>
      </c>
      <c r="AH2443" s="145">
        <v>680.55</v>
      </c>
      <c r="AI2443" s="145">
        <v>729.97</v>
      </c>
      <c r="AJ2443" s="145">
        <v>722.58</v>
      </c>
      <c r="AK2443" s="145">
        <v>744.29</v>
      </c>
      <c r="AL2443" s="145">
        <v>1028.27</v>
      </c>
      <c r="AM2443" s="145">
        <v>746.25</v>
      </c>
      <c r="AN2443" s="145">
        <v>785.14</v>
      </c>
      <c r="AO2443" s="145">
        <v>740.52</v>
      </c>
      <c r="AP2443" s="145">
        <v>497.76</v>
      </c>
      <c r="AQ2443" s="145">
        <v>283.18</v>
      </c>
      <c r="AR2443" s="145"/>
      <c r="AS2443" s="145">
        <v>17.739999999999998</v>
      </c>
      <c r="AT2443" s="145">
        <v>172.34</v>
      </c>
      <c r="AU2443" s="145">
        <v>242.02</v>
      </c>
      <c r="AV2443" s="145">
        <v>472.94</v>
      </c>
      <c r="AW2443" s="145">
        <v>441.48</v>
      </c>
      <c r="AX2443" s="195">
        <v>296.39999999999998</v>
      </c>
    </row>
    <row r="2444" spans="1:50" x14ac:dyDescent="0.35">
      <c r="A2444" s="27" t="s">
        <v>146</v>
      </c>
      <c r="B2444" s="3" t="s">
        <v>247</v>
      </c>
      <c r="C2444" s="3" t="s">
        <v>338</v>
      </c>
      <c r="D2444" s="3" t="s">
        <v>166</v>
      </c>
      <c r="E2444" s="145">
        <v>26.35</v>
      </c>
      <c r="F2444" s="145">
        <v>25.96</v>
      </c>
      <c r="G2444" s="145">
        <v>18.77</v>
      </c>
      <c r="H2444" s="145">
        <v>21.67</v>
      </c>
      <c r="I2444" s="145">
        <v>20.84</v>
      </c>
      <c r="J2444" s="145">
        <v>22.99</v>
      </c>
      <c r="K2444" s="145">
        <v>19.14</v>
      </c>
      <c r="L2444" s="145">
        <v>23.32</v>
      </c>
      <c r="M2444" s="145">
        <v>22.6</v>
      </c>
      <c r="N2444" s="145">
        <v>32.479999999999997</v>
      </c>
      <c r="O2444" s="145">
        <v>31.33</v>
      </c>
      <c r="P2444" s="145">
        <v>10.16</v>
      </c>
      <c r="Q2444" s="145">
        <v>15.06</v>
      </c>
      <c r="R2444" s="145">
        <v>28.04</v>
      </c>
      <c r="S2444" s="145">
        <v>23.75</v>
      </c>
      <c r="T2444" s="145">
        <v>10.08</v>
      </c>
      <c r="U2444" s="145">
        <v>14.78</v>
      </c>
      <c r="V2444" s="145">
        <v>10.32</v>
      </c>
      <c r="W2444" s="145">
        <v>13.09</v>
      </c>
      <c r="X2444" s="145">
        <v>12.08</v>
      </c>
      <c r="Y2444" s="145">
        <v>13.32</v>
      </c>
      <c r="Z2444" s="145">
        <v>19.68</v>
      </c>
      <c r="AA2444" s="145">
        <v>50.6</v>
      </c>
      <c r="AB2444" s="145">
        <v>71.06</v>
      </c>
      <c r="AC2444" s="145">
        <v>42.35</v>
      </c>
      <c r="AD2444" s="145">
        <v>27.13</v>
      </c>
      <c r="AE2444" s="145">
        <v>43.62</v>
      </c>
      <c r="AF2444" s="145">
        <v>53.36</v>
      </c>
      <c r="AG2444" s="145">
        <v>37.4</v>
      </c>
      <c r="AH2444" s="145">
        <v>45.37</v>
      </c>
      <c r="AI2444" s="145">
        <v>30.42</v>
      </c>
      <c r="AJ2444" s="145">
        <v>34.409999999999997</v>
      </c>
      <c r="AK2444" s="145">
        <v>35.44</v>
      </c>
      <c r="AL2444" s="145">
        <v>34.28</v>
      </c>
      <c r="AM2444" s="145">
        <v>25.73</v>
      </c>
      <c r="AN2444" s="145">
        <v>43.62</v>
      </c>
      <c r="AO2444" s="145">
        <v>27.43</v>
      </c>
      <c r="AP2444" s="145">
        <v>26.2</v>
      </c>
      <c r="AQ2444" s="145">
        <v>13.48</v>
      </c>
      <c r="AR2444" s="145"/>
      <c r="AS2444" s="145">
        <v>8.8699999999999992</v>
      </c>
      <c r="AT2444" s="145">
        <v>17.23</v>
      </c>
      <c r="AU2444" s="145">
        <v>16.13</v>
      </c>
      <c r="AV2444" s="145">
        <v>21.5</v>
      </c>
      <c r="AW2444" s="145">
        <v>16.98</v>
      </c>
      <c r="AX2444" s="195">
        <v>13.47</v>
      </c>
    </row>
    <row r="2445" spans="1:50" x14ac:dyDescent="0.35">
      <c r="A2445" s="27" t="s">
        <v>146</v>
      </c>
      <c r="B2445" s="3" t="s">
        <v>247</v>
      </c>
      <c r="C2445" s="3" t="s">
        <v>338</v>
      </c>
      <c r="D2445" s="3" t="s">
        <v>327</v>
      </c>
      <c r="E2445" s="3">
        <v>0</v>
      </c>
      <c r="F2445" s="3">
        <v>0</v>
      </c>
      <c r="G2445" s="3">
        <v>0</v>
      </c>
      <c r="H2445" s="3">
        <v>0</v>
      </c>
      <c r="I2445" s="3">
        <v>0</v>
      </c>
      <c r="J2445" s="3">
        <v>0</v>
      </c>
      <c r="K2445" s="3">
        <v>0</v>
      </c>
      <c r="L2445" s="3">
        <v>0</v>
      </c>
      <c r="M2445" s="3">
        <v>0</v>
      </c>
      <c r="N2445" s="3">
        <v>0</v>
      </c>
      <c r="O2445" s="3">
        <v>0</v>
      </c>
      <c r="P2445" s="3">
        <v>0</v>
      </c>
      <c r="Q2445" s="3">
        <v>0</v>
      </c>
      <c r="R2445" s="3">
        <v>0</v>
      </c>
      <c r="S2445" s="3">
        <v>0</v>
      </c>
      <c r="T2445" s="3">
        <v>0</v>
      </c>
      <c r="U2445" s="3">
        <v>0</v>
      </c>
      <c r="V2445" s="3">
        <v>0</v>
      </c>
      <c r="W2445" s="3">
        <v>0</v>
      </c>
      <c r="X2445" s="3">
        <v>0</v>
      </c>
      <c r="Y2445" s="3">
        <v>0</v>
      </c>
      <c r="Z2445" s="3">
        <v>0</v>
      </c>
      <c r="AA2445" s="3">
        <v>0</v>
      </c>
      <c r="AB2445" s="3">
        <v>0</v>
      </c>
      <c r="AC2445" s="3">
        <v>0</v>
      </c>
      <c r="AD2445" s="3">
        <v>0</v>
      </c>
      <c r="AE2445" s="3">
        <v>0</v>
      </c>
      <c r="AF2445" s="3">
        <v>0</v>
      </c>
      <c r="AG2445" s="3">
        <v>0</v>
      </c>
      <c r="AH2445" s="3">
        <v>0</v>
      </c>
      <c r="AI2445" s="3">
        <v>0</v>
      </c>
      <c r="AJ2445" s="3">
        <v>0</v>
      </c>
      <c r="AK2445" s="3">
        <v>0</v>
      </c>
      <c r="AL2445" s="3">
        <v>0</v>
      </c>
      <c r="AM2445" s="3">
        <v>0</v>
      </c>
      <c r="AN2445" s="3">
        <v>0</v>
      </c>
      <c r="AO2445" s="3">
        <v>0</v>
      </c>
      <c r="AP2445" s="3">
        <v>0</v>
      </c>
      <c r="AQ2445" s="3">
        <v>0</v>
      </c>
      <c r="AR2445" s="3"/>
      <c r="AS2445" s="3">
        <v>0</v>
      </c>
      <c r="AT2445" s="3">
        <v>0</v>
      </c>
      <c r="AU2445" s="3">
        <v>0</v>
      </c>
      <c r="AV2445" s="3">
        <v>0</v>
      </c>
      <c r="AW2445" s="3">
        <v>0</v>
      </c>
      <c r="AX2445" s="10">
        <v>0</v>
      </c>
    </row>
    <row r="2446" spans="1:50" x14ac:dyDescent="0.35">
      <c r="A2446" s="27" t="s">
        <v>146</v>
      </c>
      <c r="B2446" s="3" t="s">
        <v>247</v>
      </c>
      <c r="C2446" s="3" t="s">
        <v>338</v>
      </c>
      <c r="D2446" s="3" t="s">
        <v>167</v>
      </c>
      <c r="E2446" s="3">
        <v>0</v>
      </c>
      <c r="F2446" s="3">
        <v>0</v>
      </c>
      <c r="G2446" s="3">
        <v>0</v>
      </c>
      <c r="H2446" s="3">
        <v>0</v>
      </c>
      <c r="I2446" s="3">
        <v>0</v>
      </c>
      <c r="J2446" s="3">
        <v>0</v>
      </c>
      <c r="K2446" s="3">
        <v>0</v>
      </c>
      <c r="L2446" s="3">
        <v>0</v>
      </c>
      <c r="M2446" s="3">
        <v>0</v>
      </c>
      <c r="N2446" s="3">
        <v>0</v>
      </c>
      <c r="O2446" s="3">
        <v>0</v>
      </c>
      <c r="P2446" s="3">
        <v>0</v>
      </c>
      <c r="Q2446" s="3">
        <v>0</v>
      </c>
      <c r="R2446" s="3">
        <v>0</v>
      </c>
      <c r="S2446" s="3">
        <v>0</v>
      </c>
      <c r="T2446" s="3">
        <v>0</v>
      </c>
      <c r="U2446" s="3">
        <v>0</v>
      </c>
      <c r="V2446" s="3">
        <v>0</v>
      </c>
      <c r="W2446" s="3">
        <v>0</v>
      </c>
      <c r="X2446" s="3">
        <v>0</v>
      </c>
      <c r="Y2446" s="3">
        <v>0</v>
      </c>
      <c r="Z2446" s="3">
        <v>0</v>
      </c>
      <c r="AA2446" s="3">
        <v>0</v>
      </c>
      <c r="AB2446" s="3">
        <v>0</v>
      </c>
      <c r="AC2446" s="3">
        <v>0</v>
      </c>
      <c r="AD2446" s="3">
        <v>0</v>
      </c>
      <c r="AE2446" s="3">
        <v>0</v>
      </c>
      <c r="AF2446" s="3">
        <v>0</v>
      </c>
      <c r="AG2446" s="3">
        <v>0</v>
      </c>
      <c r="AH2446" s="3">
        <v>0</v>
      </c>
      <c r="AI2446" s="3">
        <v>0</v>
      </c>
      <c r="AJ2446" s="3">
        <v>0</v>
      </c>
      <c r="AK2446" s="3">
        <v>0</v>
      </c>
      <c r="AL2446" s="3">
        <v>0</v>
      </c>
      <c r="AM2446" s="3">
        <v>0</v>
      </c>
      <c r="AN2446" s="3">
        <v>0</v>
      </c>
      <c r="AO2446" s="3">
        <v>0</v>
      </c>
      <c r="AP2446" s="3">
        <v>0</v>
      </c>
      <c r="AQ2446" s="3">
        <v>0</v>
      </c>
      <c r="AR2446" s="3"/>
      <c r="AS2446" s="3">
        <v>0</v>
      </c>
      <c r="AT2446" s="3">
        <v>0</v>
      </c>
      <c r="AU2446" s="3">
        <v>0</v>
      </c>
      <c r="AV2446" s="3">
        <v>0</v>
      </c>
      <c r="AW2446" s="3">
        <v>0</v>
      </c>
      <c r="AX2446" s="10">
        <v>0</v>
      </c>
    </row>
    <row r="2447" spans="1:50" x14ac:dyDescent="0.35">
      <c r="A2447" s="27" t="s">
        <v>146</v>
      </c>
      <c r="B2447" s="3" t="s">
        <v>247</v>
      </c>
      <c r="C2447" s="3" t="s">
        <v>338</v>
      </c>
      <c r="D2447" s="3" t="s">
        <v>132</v>
      </c>
      <c r="E2447" s="3">
        <v>10</v>
      </c>
      <c r="F2447" s="3">
        <v>8</v>
      </c>
      <c r="G2447" s="3">
        <v>11</v>
      </c>
      <c r="H2447" s="3">
        <v>13</v>
      </c>
      <c r="I2447" s="3">
        <v>14</v>
      </c>
      <c r="J2447" s="3">
        <v>14</v>
      </c>
      <c r="K2447" s="3">
        <v>11</v>
      </c>
      <c r="L2447" s="3">
        <v>15</v>
      </c>
      <c r="M2447" s="3">
        <v>18</v>
      </c>
      <c r="N2447" s="3">
        <v>13</v>
      </c>
      <c r="O2447" s="3">
        <v>15</v>
      </c>
      <c r="P2447" s="3">
        <v>5</v>
      </c>
      <c r="Q2447" s="3">
        <v>8</v>
      </c>
      <c r="R2447" s="3">
        <v>6</v>
      </c>
      <c r="S2447" s="3">
        <v>7</v>
      </c>
      <c r="T2447" s="3">
        <v>5</v>
      </c>
      <c r="U2447" s="3">
        <v>7</v>
      </c>
      <c r="V2447" s="3">
        <v>10</v>
      </c>
      <c r="W2447" s="3">
        <v>7</v>
      </c>
      <c r="X2447" s="3">
        <v>14</v>
      </c>
      <c r="Y2447" s="3">
        <v>14</v>
      </c>
      <c r="Z2447" s="3">
        <v>22</v>
      </c>
      <c r="AA2447" s="3">
        <v>18</v>
      </c>
      <c r="AB2447" s="3">
        <v>17</v>
      </c>
      <c r="AC2447" s="3">
        <v>12</v>
      </c>
      <c r="AD2447" s="3">
        <v>19</v>
      </c>
      <c r="AE2447" s="3">
        <v>23</v>
      </c>
      <c r="AF2447" s="3">
        <v>16</v>
      </c>
      <c r="AG2447" s="3">
        <v>17</v>
      </c>
      <c r="AH2447" s="3">
        <v>15</v>
      </c>
      <c r="AI2447" s="3">
        <v>24</v>
      </c>
      <c r="AJ2447" s="3">
        <v>21</v>
      </c>
      <c r="AK2447" s="3">
        <v>21</v>
      </c>
      <c r="AL2447" s="3">
        <v>30</v>
      </c>
      <c r="AM2447" s="3">
        <v>29</v>
      </c>
      <c r="AN2447" s="3">
        <v>18</v>
      </c>
      <c r="AO2447" s="3">
        <v>27</v>
      </c>
      <c r="AP2447" s="3">
        <v>19</v>
      </c>
      <c r="AQ2447" s="3">
        <v>21</v>
      </c>
      <c r="AR2447" s="3"/>
      <c r="AS2447" s="3">
        <v>2</v>
      </c>
      <c r="AT2447" s="3">
        <v>10</v>
      </c>
      <c r="AU2447" s="3">
        <v>15</v>
      </c>
      <c r="AV2447" s="3">
        <v>22</v>
      </c>
      <c r="AW2447" s="3">
        <v>26</v>
      </c>
      <c r="AX2447" s="10">
        <v>22</v>
      </c>
    </row>
    <row r="2448" spans="1:50" x14ac:dyDescent="0.35">
      <c r="A2448" s="27" t="s">
        <v>146</v>
      </c>
      <c r="B2448" s="3" t="s">
        <v>247</v>
      </c>
      <c r="C2448" s="3" t="s">
        <v>339</v>
      </c>
      <c r="D2448" s="3" t="s">
        <v>162</v>
      </c>
      <c r="E2448" s="145">
        <v>557010.81000000006</v>
      </c>
      <c r="F2448" s="145">
        <v>583702.29</v>
      </c>
      <c r="G2448" s="145">
        <v>659722.87</v>
      </c>
      <c r="H2448" s="145">
        <v>610349.19999999995</v>
      </c>
      <c r="I2448" s="145">
        <v>592439.16</v>
      </c>
      <c r="J2448" s="145">
        <v>678847.29</v>
      </c>
      <c r="K2448" s="145">
        <v>450639.51</v>
      </c>
      <c r="L2448" s="145">
        <v>459155.7</v>
      </c>
      <c r="M2448" s="145">
        <v>441772.16</v>
      </c>
      <c r="N2448" s="145">
        <v>453630.81</v>
      </c>
      <c r="O2448" s="145">
        <v>445463.63</v>
      </c>
      <c r="P2448" s="145">
        <v>391362.43</v>
      </c>
      <c r="Q2448" s="145">
        <v>406586.03</v>
      </c>
      <c r="R2448" s="145">
        <v>389644.38</v>
      </c>
      <c r="S2448" s="145">
        <v>420568.63</v>
      </c>
      <c r="T2448" s="145">
        <v>441563.92</v>
      </c>
      <c r="U2448" s="145">
        <v>458004.73</v>
      </c>
      <c r="V2448" s="145">
        <v>442417.75</v>
      </c>
      <c r="W2448" s="145">
        <v>460695.27</v>
      </c>
      <c r="X2448" s="145">
        <v>482630.19</v>
      </c>
      <c r="Y2448" s="145">
        <v>468556.75</v>
      </c>
      <c r="Z2448" s="145">
        <v>500135.99</v>
      </c>
      <c r="AA2448" s="145">
        <v>469140.54</v>
      </c>
      <c r="AB2448" s="145">
        <v>452250.28</v>
      </c>
      <c r="AC2448" s="145">
        <v>534733.81000000006</v>
      </c>
      <c r="AD2448" s="145">
        <v>491046.84</v>
      </c>
      <c r="AE2448" s="145">
        <v>550914.18000000005</v>
      </c>
      <c r="AF2448" s="145">
        <v>562390.6</v>
      </c>
      <c r="AG2448" s="145">
        <v>588255.17000000004</v>
      </c>
      <c r="AH2448" s="145">
        <v>533914.41</v>
      </c>
      <c r="AI2448" s="145">
        <v>619223.84</v>
      </c>
      <c r="AJ2448" s="145">
        <v>631434.32999999996</v>
      </c>
      <c r="AK2448" s="145">
        <v>601739.87</v>
      </c>
      <c r="AL2448" s="145">
        <v>634985.61</v>
      </c>
      <c r="AM2448" s="145">
        <v>612181.05000000005</v>
      </c>
      <c r="AN2448" s="145">
        <v>605325.14</v>
      </c>
      <c r="AO2448" s="145">
        <v>648008.48</v>
      </c>
      <c r="AP2448" s="145">
        <v>589356.55000000005</v>
      </c>
      <c r="AQ2448" s="145">
        <v>347671.33</v>
      </c>
      <c r="AR2448" s="145">
        <v>58353.75</v>
      </c>
      <c r="AS2448" s="145">
        <v>53474.85</v>
      </c>
      <c r="AT2448" s="145">
        <v>92807.72</v>
      </c>
      <c r="AU2448" s="145">
        <v>124029.94</v>
      </c>
      <c r="AV2448" s="145">
        <v>125388.04</v>
      </c>
      <c r="AW2448" s="145">
        <v>145595.45000000001</v>
      </c>
      <c r="AX2448" s="195">
        <v>150805.79999999999</v>
      </c>
    </row>
    <row r="2449" spans="1:50" x14ac:dyDescent="0.35">
      <c r="A2449" s="27" t="s">
        <v>146</v>
      </c>
      <c r="B2449" s="3" t="s">
        <v>247</v>
      </c>
      <c r="C2449" s="3" t="s">
        <v>339</v>
      </c>
      <c r="D2449" s="3" t="s">
        <v>166</v>
      </c>
      <c r="E2449" s="145">
        <v>553.69000000000005</v>
      </c>
      <c r="F2449" s="145">
        <v>560.16999999999996</v>
      </c>
      <c r="G2449" s="145">
        <v>597.03</v>
      </c>
      <c r="H2449" s="145">
        <v>577.98</v>
      </c>
      <c r="I2449" s="145">
        <v>536.14</v>
      </c>
      <c r="J2449" s="145">
        <v>585.72</v>
      </c>
      <c r="K2449" s="145">
        <v>415.34</v>
      </c>
      <c r="L2449" s="145">
        <v>417.79</v>
      </c>
      <c r="M2449" s="145">
        <v>400.88</v>
      </c>
      <c r="N2449" s="145">
        <v>408.31</v>
      </c>
      <c r="O2449" s="145">
        <v>392.48</v>
      </c>
      <c r="P2449" s="145">
        <v>375.23</v>
      </c>
      <c r="Q2449" s="145">
        <v>380.7</v>
      </c>
      <c r="R2449" s="145">
        <v>360.45</v>
      </c>
      <c r="S2449" s="145">
        <v>371.2</v>
      </c>
      <c r="T2449" s="145">
        <v>385.31</v>
      </c>
      <c r="U2449" s="145">
        <v>385.85</v>
      </c>
      <c r="V2449" s="145">
        <v>369.61</v>
      </c>
      <c r="W2449" s="145">
        <v>381.69</v>
      </c>
      <c r="X2449" s="145">
        <v>374.71</v>
      </c>
      <c r="Y2449" s="145">
        <v>368.65</v>
      </c>
      <c r="Z2449" s="145">
        <v>365.6</v>
      </c>
      <c r="AA2449" s="145">
        <v>361.43</v>
      </c>
      <c r="AB2449" s="145">
        <v>351.4</v>
      </c>
      <c r="AC2449" s="145">
        <v>400.55</v>
      </c>
      <c r="AD2449" s="145">
        <v>370.04</v>
      </c>
      <c r="AE2449" s="145">
        <v>397.48</v>
      </c>
      <c r="AF2449" s="145">
        <v>393.01</v>
      </c>
      <c r="AG2449" s="145">
        <v>401.27</v>
      </c>
      <c r="AH2449" s="145">
        <v>361.98</v>
      </c>
      <c r="AI2449" s="145">
        <v>395.17</v>
      </c>
      <c r="AJ2449" s="145">
        <v>395.39</v>
      </c>
      <c r="AK2449" s="145">
        <v>382.79</v>
      </c>
      <c r="AL2449" s="145">
        <v>400.12</v>
      </c>
      <c r="AM2449" s="145">
        <v>392.68</v>
      </c>
      <c r="AN2449" s="145">
        <v>393.07</v>
      </c>
      <c r="AO2449" s="145">
        <v>400.5</v>
      </c>
      <c r="AP2449" s="145">
        <v>367.43</v>
      </c>
      <c r="AQ2449" s="145">
        <v>250.48</v>
      </c>
      <c r="AR2449" s="145">
        <v>297.72000000000003</v>
      </c>
      <c r="AS2449" s="145">
        <v>195.88</v>
      </c>
      <c r="AT2449" s="145">
        <v>203.08</v>
      </c>
      <c r="AU2449" s="145">
        <v>220.69</v>
      </c>
      <c r="AV2449" s="145">
        <v>205.22</v>
      </c>
      <c r="AW2449" s="145">
        <v>204.49</v>
      </c>
      <c r="AX2449" s="195">
        <v>211.51</v>
      </c>
    </row>
    <row r="2450" spans="1:50" x14ac:dyDescent="0.35">
      <c r="A2450" s="27" t="s">
        <v>146</v>
      </c>
      <c r="B2450" s="3" t="s">
        <v>247</v>
      </c>
      <c r="C2450" s="3" t="s">
        <v>339</v>
      </c>
      <c r="D2450" s="3" t="s">
        <v>327</v>
      </c>
      <c r="E2450" s="4">
        <v>25742</v>
      </c>
      <c r="F2450" s="4">
        <v>23093</v>
      </c>
      <c r="G2450" s="4">
        <v>26309</v>
      </c>
      <c r="H2450" s="4">
        <v>24512</v>
      </c>
      <c r="I2450" s="4">
        <v>27545</v>
      </c>
      <c r="J2450" s="4">
        <v>26785</v>
      </c>
      <c r="K2450" s="4">
        <v>25272</v>
      </c>
      <c r="L2450" s="4">
        <v>26487</v>
      </c>
      <c r="M2450" s="4">
        <v>24695</v>
      </c>
      <c r="N2450" s="4">
        <v>24741</v>
      </c>
      <c r="O2450" s="4">
        <v>24796</v>
      </c>
      <c r="P2450" s="4">
        <v>19276</v>
      </c>
      <c r="Q2450" s="4">
        <v>20106</v>
      </c>
      <c r="R2450" s="4">
        <v>19023</v>
      </c>
      <c r="S2450" s="4">
        <v>20425</v>
      </c>
      <c r="T2450" s="4">
        <v>20809</v>
      </c>
      <c r="U2450" s="4">
        <v>22317</v>
      </c>
      <c r="V2450" s="4">
        <v>22033</v>
      </c>
      <c r="W2450" s="4">
        <v>23736</v>
      </c>
      <c r="X2450" s="4">
        <v>24557</v>
      </c>
      <c r="Y2450" s="4">
        <v>23230</v>
      </c>
      <c r="Z2450" s="4">
        <v>26686</v>
      </c>
      <c r="AA2450" s="4">
        <v>25233</v>
      </c>
      <c r="AB2450" s="4">
        <v>24127</v>
      </c>
      <c r="AC2450" s="4">
        <v>26573</v>
      </c>
      <c r="AD2450" s="4">
        <v>24544</v>
      </c>
      <c r="AE2450" s="4">
        <v>27128</v>
      </c>
      <c r="AF2450" s="4">
        <v>28328</v>
      </c>
      <c r="AG2450" s="4">
        <v>29492</v>
      </c>
      <c r="AH2450" s="4">
        <v>27028</v>
      </c>
      <c r="AI2450" s="4">
        <v>29729</v>
      </c>
      <c r="AJ2450" s="4">
        <v>31259</v>
      </c>
      <c r="AK2450" s="4">
        <v>30010</v>
      </c>
      <c r="AL2450" s="4">
        <v>31481</v>
      </c>
      <c r="AM2450" s="4">
        <v>30226</v>
      </c>
      <c r="AN2450" s="4">
        <v>29761</v>
      </c>
      <c r="AO2450" s="4">
        <v>31796</v>
      </c>
      <c r="AP2450" s="4">
        <v>28605</v>
      </c>
      <c r="AQ2450" s="4">
        <v>17425</v>
      </c>
      <c r="AR2450" s="4">
        <v>2879</v>
      </c>
      <c r="AS2450" s="4">
        <v>2101</v>
      </c>
      <c r="AT2450" s="4">
        <v>3114</v>
      </c>
      <c r="AU2450" s="4">
        <v>3806</v>
      </c>
      <c r="AV2450" s="4">
        <v>3660</v>
      </c>
      <c r="AW2450" s="4">
        <v>4302</v>
      </c>
      <c r="AX2450" s="16">
        <v>4533</v>
      </c>
    </row>
    <row r="2451" spans="1:50" x14ac:dyDescent="0.35">
      <c r="A2451" s="27" t="s">
        <v>146</v>
      </c>
      <c r="B2451" s="3" t="s">
        <v>247</v>
      </c>
      <c r="C2451" s="3" t="s">
        <v>339</v>
      </c>
      <c r="D2451" s="3" t="s">
        <v>167</v>
      </c>
      <c r="E2451" s="4">
        <v>16972</v>
      </c>
      <c r="F2451" s="4">
        <v>17028</v>
      </c>
      <c r="G2451" s="4">
        <v>21353</v>
      </c>
      <c r="H2451" s="4">
        <v>22112</v>
      </c>
      <c r="I2451" s="4">
        <v>25310</v>
      </c>
      <c r="J2451" s="4">
        <v>22531</v>
      </c>
      <c r="K2451" s="4">
        <v>21949</v>
      </c>
      <c r="L2451" s="4">
        <v>22329</v>
      </c>
      <c r="M2451" s="4">
        <v>21316</v>
      </c>
      <c r="N2451" s="4">
        <v>22129</v>
      </c>
      <c r="O2451" s="4">
        <v>24029</v>
      </c>
      <c r="P2451" s="4">
        <v>24983</v>
      </c>
      <c r="Q2451" s="4">
        <v>30573</v>
      </c>
      <c r="R2451" s="4">
        <v>32540</v>
      </c>
      <c r="S2451" s="4">
        <v>33371</v>
      </c>
      <c r="T2451" s="4">
        <v>33244</v>
      </c>
      <c r="U2451" s="4">
        <v>34398</v>
      </c>
      <c r="V2451" s="4">
        <v>37337</v>
      </c>
      <c r="W2451" s="4">
        <v>35548</v>
      </c>
      <c r="X2451" s="4">
        <v>42535</v>
      </c>
      <c r="Y2451" s="4">
        <v>35408</v>
      </c>
      <c r="Z2451" s="4">
        <v>36973</v>
      </c>
      <c r="AA2451" s="4">
        <v>35034</v>
      </c>
      <c r="AB2451" s="4">
        <v>32273</v>
      </c>
      <c r="AC2451" s="4">
        <v>35932</v>
      </c>
      <c r="AD2451" s="4">
        <v>34859</v>
      </c>
      <c r="AE2451" s="4">
        <v>39596</v>
      </c>
      <c r="AF2451" s="4">
        <v>38874</v>
      </c>
      <c r="AG2451" s="4">
        <v>42108</v>
      </c>
      <c r="AH2451" s="4">
        <v>40065</v>
      </c>
      <c r="AI2451" s="4">
        <v>46981</v>
      </c>
      <c r="AJ2451" s="4">
        <v>47757</v>
      </c>
      <c r="AK2451" s="4">
        <v>47280</v>
      </c>
      <c r="AL2451" s="4">
        <v>51267</v>
      </c>
      <c r="AM2451" s="4">
        <v>48101</v>
      </c>
      <c r="AN2451" s="4">
        <v>45642</v>
      </c>
      <c r="AO2451" s="4">
        <v>47525</v>
      </c>
      <c r="AP2451" s="4">
        <v>45673</v>
      </c>
      <c r="AQ2451" s="4">
        <v>28022</v>
      </c>
      <c r="AR2451" s="4">
        <v>5440</v>
      </c>
      <c r="AS2451" s="4">
        <v>7286</v>
      </c>
      <c r="AT2451" s="4">
        <v>13749</v>
      </c>
      <c r="AU2451" s="4">
        <v>17402</v>
      </c>
      <c r="AV2451" s="4">
        <v>17320</v>
      </c>
      <c r="AW2451" s="4">
        <v>18840</v>
      </c>
      <c r="AX2451" s="16">
        <v>18850</v>
      </c>
    </row>
    <row r="2452" spans="1:50" x14ac:dyDescent="0.35">
      <c r="A2452" s="27" t="s">
        <v>146</v>
      </c>
      <c r="B2452" s="3" t="s">
        <v>247</v>
      </c>
      <c r="C2452" s="3" t="s">
        <v>339</v>
      </c>
      <c r="D2452" s="3" t="s">
        <v>132</v>
      </c>
      <c r="E2452" s="4">
        <v>1006</v>
      </c>
      <c r="F2452" s="4">
        <v>1042</v>
      </c>
      <c r="G2452" s="4">
        <v>1105</v>
      </c>
      <c r="H2452" s="4">
        <v>1056</v>
      </c>
      <c r="I2452" s="4">
        <v>1105</v>
      </c>
      <c r="J2452" s="4">
        <v>1159</v>
      </c>
      <c r="K2452" s="4">
        <v>1085</v>
      </c>
      <c r="L2452" s="4">
        <v>1099</v>
      </c>
      <c r="M2452" s="4">
        <v>1102</v>
      </c>
      <c r="N2452" s="4">
        <v>1111</v>
      </c>
      <c r="O2452" s="4">
        <v>1135</v>
      </c>
      <c r="P2452" s="4">
        <v>1043</v>
      </c>
      <c r="Q2452" s="4">
        <v>1068</v>
      </c>
      <c r="R2452" s="4">
        <v>1081</v>
      </c>
      <c r="S2452" s="4">
        <v>1133</v>
      </c>
      <c r="T2452" s="4">
        <v>1146</v>
      </c>
      <c r="U2452" s="4">
        <v>1187</v>
      </c>
      <c r="V2452" s="4">
        <v>1197</v>
      </c>
      <c r="W2452" s="4">
        <v>1207</v>
      </c>
      <c r="X2452" s="4">
        <v>1288</v>
      </c>
      <c r="Y2452" s="4">
        <v>1271</v>
      </c>
      <c r="Z2452" s="4">
        <v>1368</v>
      </c>
      <c r="AA2452" s="4">
        <v>1298</v>
      </c>
      <c r="AB2452" s="4">
        <v>1287</v>
      </c>
      <c r="AC2452" s="4">
        <v>1335</v>
      </c>
      <c r="AD2452" s="4">
        <v>1327</v>
      </c>
      <c r="AE2452" s="4">
        <v>1386</v>
      </c>
      <c r="AF2452" s="4">
        <v>1431</v>
      </c>
      <c r="AG2452" s="4">
        <v>1466</v>
      </c>
      <c r="AH2452" s="4">
        <v>1475</v>
      </c>
      <c r="AI2452" s="4">
        <v>1567</v>
      </c>
      <c r="AJ2452" s="4">
        <v>1597</v>
      </c>
      <c r="AK2452" s="4">
        <v>1572</v>
      </c>
      <c r="AL2452" s="4">
        <v>1587</v>
      </c>
      <c r="AM2452" s="4">
        <v>1559</v>
      </c>
      <c r="AN2452" s="4">
        <v>1540</v>
      </c>
      <c r="AO2452" s="4">
        <v>1618</v>
      </c>
      <c r="AP2452" s="4">
        <v>1604</v>
      </c>
      <c r="AQ2452" s="4">
        <v>1388</v>
      </c>
      <c r="AR2452" s="3">
        <v>196</v>
      </c>
      <c r="AS2452" s="3">
        <v>273</v>
      </c>
      <c r="AT2452" s="3">
        <v>457</v>
      </c>
      <c r="AU2452" s="3">
        <v>562</v>
      </c>
      <c r="AV2452" s="3">
        <v>611</v>
      </c>
      <c r="AW2452" s="3">
        <v>712</v>
      </c>
      <c r="AX2452" s="10">
        <v>713</v>
      </c>
    </row>
    <row r="2453" spans="1:50" x14ac:dyDescent="0.35">
      <c r="A2453" s="27" t="s">
        <v>146</v>
      </c>
      <c r="B2453" s="3" t="s">
        <v>248</v>
      </c>
      <c r="C2453" s="3" t="s">
        <v>129</v>
      </c>
      <c r="D2453" s="3" t="s">
        <v>162</v>
      </c>
      <c r="E2453" s="145">
        <v>5562999.4100000001</v>
      </c>
      <c r="F2453" s="145">
        <v>5143057.7</v>
      </c>
      <c r="G2453" s="145">
        <v>5677580.2300000004</v>
      </c>
      <c r="H2453" s="145">
        <v>4918090.7</v>
      </c>
      <c r="I2453" s="145">
        <v>5727762.9100000001</v>
      </c>
      <c r="J2453" s="145">
        <v>5855362.8200000003</v>
      </c>
      <c r="K2453" s="145">
        <v>5287861.3600000003</v>
      </c>
      <c r="L2453" s="145">
        <v>5187194.2300000004</v>
      </c>
      <c r="M2453" s="145">
        <v>4747782.28</v>
      </c>
      <c r="N2453" s="145">
        <v>5074079.09</v>
      </c>
      <c r="O2453" s="145">
        <v>5164585.8600000003</v>
      </c>
      <c r="P2453" s="145">
        <v>4798757.46</v>
      </c>
      <c r="Q2453" s="145">
        <v>4925424.83</v>
      </c>
      <c r="R2453" s="145">
        <v>4737097.4800000004</v>
      </c>
      <c r="S2453" s="145">
        <v>4983997.16</v>
      </c>
      <c r="T2453" s="145">
        <v>4918318.6399999997</v>
      </c>
      <c r="U2453" s="145">
        <v>5356479.8899999997</v>
      </c>
      <c r="V2453" s="145">
        <v>5119520.1399999997</v>
      </c>
      <c r="W2453" s="145">
        <v>5245695.47</v>
      </c>
      <c r="X2453" s="145">
        <v>5837110.54</v>
      </c>
      <c r="Y2453" s="145">
        <v>5190736.5599999996</v>
      </c>
      <c r="Z2453" s="145">
        <v>6421542.7999999998</v>
      </c>
      <c r="AA2453" s="145">
        <v>5579136.0199999996</v>
      </c>
      <c r="AB2453" s="145">
        <v>5321972.3</v>
      </c>
      <c r="AC2453" s="145">
        <v>6604062.5</v>
      </c>
      <c r="AD2453" s="145">
        <v>6335127.1100000003</v>
      </c>
      <c r="AE2453" s="145">
        <v>6855248.3700000001</v>
      </c>
      <c r="AF2453" s="145">
        <v>6946003.04</v>
      </c>
      <c r="AG2453" s="145">
        <v>7170736.29</v>
      </c>
      <c r="AH2453" s="145">
        <v>5611066.8300000001</v>
      </c>
      <c r="AI2453" s="145">
        <v>6140851.5099999998</v>
      </c>
      <c r="AJ2453" s="145">
        <v>6165282.3399999999</v>
      </c>
      <c r="AK2453" s="145">
        <v>5887539.5599999996</v>
      </c>
      <c r="AL2453" s="145">
        <v>6449549.4199999999</v>
      </c>
      <c r="AM2453" s="145">
        <v>5981393.3300000001</v>
      </c>
      <c r="AN2453" s="145">
        <v>6099296.5499999998</v>
      </c>
      <c r="AO2453" s="145">
        <v>6537029.0599999996</v>
      </c>
      <c r="AP2453" s="145">
        <v>6262335.0499999998</v>
      </c>
      <c r="AQ2453" s="145">
        <v>4158487.92</v>
      </c>
      <c r="AR2453" s="145">
        <v>1028208.22</v>
      </c>
      <c r="AS2453" s="145">
        <v>1209867.44</v>
      </c>
      <c r="AT2453" s="145">
        <v>1834257.85</v>
      </c>
      <c r="AU2453" s="145">
        <v>2408407.5299999998</v>
      </c>
      <c r="AV2453" s="145">
        <v>2447300.94</v>
      </c>
      <c r="AW2453" s="145">
        <v>2673691.2999999998</v>
      </c>
      <c r="AX2453" s="195">
        <v>2656610.0499999998</v>
      </c>
    </row>
    <row r="2454" spans="1:50" x14ac:dyDescent="0.35">
      <c r="A2454" s="27" t="s">
        <v>146</v>
      </c>
      <c r="B2454" s="3" t="s">
        <v>248</v>
      </c>
      <c r="C2454" s="3" t="s">
        <v>129</v>
      </c>
      <c r="D2454" s="3" t="s">
        <v>166</v>
      </c>
      <c r="E2454" s="145">
        <v>444.61</v>
      </c>
      <c r="F2454" s="145">
        <v>406.44</v>
      </c>
      <c r="G2454" s="145">
        <v>430.81</v>
      </c>
      <c r="H2454" s="145">
        <v>380.57</v>
      </c>
      <c r="I2454" s="145">
        <v>428.95</v>
      </c>
      <c r="J2454" s="145">
        <v>436.35</v>
      </c>
      <c r="K2454" s="145">
        <v>413.83</v>
      </c>
      <c r="L2454" s="145">
        <v>404.11</v>
      </c>
      <c r="M2454" s="145">
        <v>376.06</v>
      </c>
      <c r="N2454" s="145">
        <v>392.18</v>
      </c>
      <c r="O2454" s="145">
        <v>383.53</v>
      </c>
      <c r="P2454" s="145">
        <v>368.29</v>
      </c>
      <c r="Q2454" s="145">
        <v>372.43</v>
      </c>
      <c r="R2454" s="145">
        <v>355.91</v>
      </c>
      <c r="S2454" s="145">
        <v>362.92</v>
      </c>
      <c r="T2454" s="145">
        <v>352.32</v>
      </c>
      <c r="U2454" s="145">
        <v>371.38</v>
      </c>
      <c r="V2454" s="145">
        <v>358.84</v>
      </c>
      <c r="W2454" s="145">
        <v>363.65</v>
      </c>
      <c r="X2454" s="145">
        <v>402.7</v>
      </c>
      <c r="Y2454" s="145">
        <v>372.55</v>
      </c>
      <c r="Z2454" s="145">
        <v>428.7</v>
      </c>
      <c r="AA2454" s="145">
        <v>381.14</v>
      </c>
      <c r="AB2454" s="145">
        <v>363.62</v>
      </c>
      <c r="AC2454" s="145">
        <v>428.97</v>
      </c>
      <c r="AD2454" s="145">
        <v>419.74</v>
      </c>
      <c r="AE2454" s="145">
        <v>436.64</v>
      </c>
      <c r="AF2454" s="145">
        <v>435.84</v>
      </c>
      <c r="AG2454" s="145">
        <v>444.78</v>
      </c>
      <c r="AH2454" s="145">
        <v>350.14</v>
      </c>
      <c r="AI2454" s="145">
        <v>376.19</v>
      </c>
      <c r="AJ2454" s="145">
        <v>370.24</v>
      </c>
      <c r="AK2454" s="145">
        <v>347.37</v>
      </c>
      <c r="AL2454" s="145">
        <v>370.39</v>
      </c>
      <c r="AM2454" s="145">
        <v>354.26</v>
      </c>
      <c r="AN2454" s="145">
        <v>367.1</v>
      </c>
      <c r="AO2454" s="145">
        <v>369.72</v>
      </c>
      <c r="AP2454" s="145">
        <v>358.98</v>
      </c>
      <c r="AQ2454" s="145">
        <v>270.58</v>
      </c>
      <c r="AR2454" s="145">
        <v>340.13</v>
      </c>
      <c r="AS2454" s="145">
        <v>290.48</v>
      </c>
      <c r="AT2454" s="145">
        <v>266.61</v>
      </c>
      <c r="AU2454" s="145">
        <v>280.24</v>
      </c>
      <c r="AV2454" s="145">
        <v>280.17</v>
      </c>
      <c r="AW2454" s="145">
        <v>272.05</v>
      </c>
      <c r="AX2454" s="195">
        <v>287.61</v>
      </c>
    </row>
    <row r="2455" spans="1:50" x14ac:dyDescent="0.35">
      <c r="A2455" s="27" t="s">
        <v>146</v>
      </c>
      <c r="B2455" s="3" t="s">
        <v>248</v>
      </c>
      <c r="C2455" s="3" t="s">
        <v>129</v>
      </c>
      <c r="D2455" s="3" t="s">
        <v>327</v>
      </c>
      <c r="E2455" s="4">
        <v>246229</v>
      </c>
      <c r="F2455" s="4">
        <v>220739</v>
      </c>
      <c r="G2455" s="4">
        <v>248930</v>
      </c>
      <c r="H2455" s="4">
        <v>223034</v>
      </c>
      <c r="I2455" s="4">
        <v>258927</v>
      </c>
      <c r="J2455" s="4">
        <v>258310</v>
      </c>
      <c r="K2455" s="4">
        <v>235993</v>
      </c>
      <c r="L2455" s="4">
        <v>233918</v>
      </c>
      <c r="M2455" s="4">
        <v>214394</v>
      </c>
      <c r="N2455" s="4">
        <v>223914</v>
      </c>
      <c r="O2455" s="4">
        <v>231219</v>
      </c>
      <c r="P2455" s="4">
        <v>216694</v>
      </c>
      <c r="Q2455" s="4">
        <v>223580</v>
      </c>
      <c r="R2455" s="4">
        <v>212585</v>
      </c>
      <c r="S2455" s="4">
        <v>233932</v>
      </c>
      <c r="T2455" s="4">
        <v>229021</v>
      </c>
      <c r="U2455" s="4">
        <v>253446</v>
      </c>
      <c r="V2455" s="4">
        <v>239904</v>
      </c>
      <c r="W2455" s="4">
        <v>247935</v>
      </c>
      <c r="X2455" s="4">
        <v>259627</v>
      </c>
      <c r="Y2455" s="4">
        <v>228850</v>
      </c>
      <c r="Z2455" s="4">
        <v>268333</v>
      </c>
      <c r="AA2455" s="4">
        <v>251122</v>
      </c>
      <c r="AB2455" s="4">
        <v>247942</v>
      </c>
      <c r="AC2455" s="4">
        <v>270435</v>
      </c>
      <c r="AD2455" s="4">
        <v>248212</v>
      </c>
      <c r="AE2455" s="4">
        <v>268998</v>
      </c>
      <c r="AF2455" s="4">
        <v>270394</v>
      </c>
      <c r="AG2455" s="4">
        <v>286118</v>
      </c>
      <c r="AH2455" s="4">
        <v>262626</v>
      </c>
      <c r="AI2455" s="4">
        <v>284382</v>
      </c>
      <c r="AJ2455" s="4">
        <v>295460</v>
      </c>
      <c r="AK2455" s="4">
        <v>281131</v>
      </c>
      <c r="AL2455" s="4">
        <v>307999</v>
      </c>
      <c r="AM2455" s="4">
        <v>285006</v>
      </c>
      <c r="AN2455" s="4">
        <v>291144</v>
      </c>
      <c r="AO2455" s="4">
        <v>316348</v>
      </c>
      <c r="AP2455" s="4">
        <v>296884</v>
      </c>
      <c r="AQ2455" s="4">
        <v>200424</v>
      </c>
      <c r="AR2455" s="4">
        <v>36946</v>
      </c>
      <c r="AS2455" s="4">
        <v>38112</v>
      </c>
      <c r="AT2455" s="4">
        <v>58277</v>
      </c>
      <c r="AU2455" s="4">
        <v>75402</v>
      </c>
      <c r="AV2455" s="4">
        <v>76844</v>
      </c>
      <c r="AW2455" s="4">
        <v>83262</v>
      </c>
      <c r="AX2455" s="16">
        <v>80259</v>
      </c>
    </row>
    <row r="2456" spans="1:50" x14ac:dyDescent="0.35">
      <c r="A2456" s="27" t="s">
        <v>146</v>
      </c>
      <c r="B2456" s="3" t="s">
        <v>248</v>
      </c>
      <c r="C2456" s="3" t="s">
        <v>129</v>
      </c>
      <c r="D2456" s="3" t="s">
        <v>167</v>
      </c>
      <c r="E2456" s="4">
        <v>160956</v>
      </c>
      <c r="F2456" s="4">
        <v>154707</v>
      </c>
      <c r="G2456" s="4">
        <v>165126</v>
      </c>
      <c r="H2456" s="4">
        <v>148941</v>
      </c>
      <c r="I2456" s="4">
        <v>176544</v>
      </c>
      <c r="J2456" s="4">
        <v>196605</v>
      </c>
      <c r="K2456" s="4">
        <v>164728</v>
      </c>
      <c r="L2456" s="4">
        <v>149284</v>
      </c>
      <c r="M2456" s="4">
        <v>142529</v>
      </c>
      <c r="N2456" s="4">
        <v>146591</v>
      </c>
      <c r="O2456" s="4">
        <v>178160</v>
      </c>
      <c r="P2456" s="4">
        <v>154703</v>
      </c>
      <c r="Q2456" s="4">
        <v>159946</v>
      </c>
      <c r="R2456" s="4">
        <v>153974</v>
      </c>
      <c r="S2456" s="4">
        <v>192758</v>
      </c>
      <c r="T2456" s="4">
        <v>197848</v>
      </c>
      <c r="U2456" s="4">
        <v>217802</v>
      </c>
      <c r="V2456" s="4">
        <v>209574</v>
      </c>
      <c r="W2456" s="4">
        <v>207454</v>
      </c>
      <c r="X2456" s="4">
        <v>207617</v>
      </c>
      <c r="Y2456" s="4">
        <v>164024</v>
      </c>
      <c r="Z2456" s="4">
        <v>185130</v>
      </c>
      <c r="AA2456" s="4">
        <v>168654</v>
      </c>
      <c r="AB2456" s="4">
        <v>158709</v>
      </c>
      <c r="AC2456" s="4">
        <v>174251</v>
      </c>
      <c r="AD2456" s="4">
        <v>165754</v>
      </c>
      <c r="AE2456" s="4">
        <v>177666</v>
      </c>
      <c r="AF2456" s="4">
        <v>191867</v>
      </c>
      <c r="AG2456" s="4">
        <v>195477</v>
      </c>
      <c r="AH2456" s="4">
        <v>183946</v>
      </c>
      <c r="AI2456" s="4">
        <v>239294</v>
      </c>
      <c r="AJ2456" s="4">
        <v>235647</v>
      </c>
      <c r="AK2456" s="4">
        <v>230375</v>
      </c>
      <c r="AL2456" s="4">
        <v>249567</v>
      </c>
      <c r="AM2456" s="4">
        <v>230020</v>
      </c>
      <c r="AN2456" s="4">
        <v>227734</v>
      </c>
      <c r="AO2456" s="4">
        <v>244744</v>
      </c>
      <c r="AP2456" s="4">
        <v>240890</v>
      </c>
      <c r="AQ2456" s="4">
        <v>153130</v>
      </c>
      <c r="AR2456" s="4">
        <v>40825</v>
      </c>
      <c r="AS2456" s="4">
        <v>54090</v>
      </c>
      <c r="AT2456" s="4">
        <v>108628</v>
      </c>
      <c r="AU2456" s="4">
        <v>140656</v>
      </c>
      <c r="AV2456" s="4">
        <v>148771</v>
      </c>
      <c r="AW2456" s="4">
        <v>127239</v>
      </c>
      <c r="AX2456" s="16">
        <v>119330</v>
      </c>
    </row>
    <row r="2457" spans="1:50" x14ac:dyDescent="0.35">
      <c r="A2457" s="27" t="s">
        <v>146</v>
      </c>
      <c r="B2457" s="3" t="s">
        <v>248</v>
      </c>
      <c r="C2457" s="3" t="s">
        <v>129</v>
      </c>
      <c r="D2457" s="3" t="s">
        <v>132</v>
      </c>
      <c r="E2457" s="4">
        <v>12512</v>
      </c>
      <c r="F2457" s="4">
        <v>12654</v>
      </c>
      <c r="G2457" s="4">
        <v>13179</v>
      </c>
      <c r="H2457" s="4">
        <v>12923</v>
      </c>
      <c r="I2457" s="4">
        <v>13353</v>
      </c>
      <c r="J2457" s="4">
        <v>13419</v>
      </c>
      <c r="K2457" s="4">
        <v>12778</v>
      </c>
      <c r="L2457" s="4">
        <v>12836</v>
      </c>
      <c r="M2457" s="4">
        <v>12625</v>
      </c>
      <c r="N2457" s="4">
        <v>12938</v>
      </c>
      <c r="O2457" s="4">
        <v>13466</v>
      </c>
      <c r="P2457" s="4">
        <v>13030</v>
      </c>
      <c r="Q2457" s="4">
        <v>13225</v>
      </c>
      <c r="R2457" s="4">
        <v>13310</v>
      </c>
      <c r="S2457" s="4">
        <v>13733</v>
      </c>
      <c r="T2457" s="4">
        <v>13960</v>
      </c>
      <c r="U2457" s="4">
        <v>14423</v>
      </c>
      <c r="V2457" s="4">
        <v>14267</v>
      </c>
      <c r="W2457" s="4">
        <v>14425</v>
      </c>
      <c r="X2457" s="4">
        <v>14495</v>
      </c>
      <c r="Y2457" s="4">
        <v>13933</v>
      </c>
      <c r="Z2457" s="4">
        <v>14979</v>
      </c>
      <c r="AA2457" s="4">
        <v>14638</v>
      </c>
      <c r="AB2457" s="4">
        <v>14636</v>
      </c>
      <c r="AC2457" s="4">
        <v>15395</v>
      </c>
      <c r="AD2457" s="4">
        <v>15093</v>
      </c>
      <c r="AE2457" s="4">
        <v>15700</v>
      </c>
      <c r="AF2457" s="4">
        <v>15937</v>
      </c>
      <c r="AG2457" s="4">
        <v>16122</v>
      </c>
      <c r="AH2457" s="4">
        <v>16025</v>
      </c>
      <c r="AI2457" s="4">
        <v>16324</v>
      </c>
      <c r="AJ2457" s="4">
        <v>16652</v>
      </c>
      <c r="AK2457" s="4">
        <v>16949</v>
      </c>
      <c r="AL2457" s="4">
        <v>17413</v>
      </c>
      <c r="AM2457" s="4">
        <v>16884</v>
      </c>
      <c r="AN2457" s="4">
        <v>16615</v>
      </c>
      <c r="AO2457" s="4">
        <v>17681</v>
      </c>
      <c r="AP2457" s="4">
        <v>17445</v>
      </c>
      <c r="AQ2457" s="4">
        <v>15369</v>
      </c>
      <c r="AR2457" s="4">
        <v>3023</v>
      </c>
      <c r="AS2457" s="4">
        <v>4165</v>
      </c>
      <c r="AT2457" s="4">
        <v>6880</v>
      </c>
      <c r="AU2457" s="4">
        <v>8594</v>
      </c>
      <c r="AV2457" s="4">
        <v>8735</v>
      </c>
      <c r="AW2457" s="4">
        <v>9828</v>
      </c>
      <c r="AX2457" s="16">
        <v>9237</v>
      </c>
    </row>
    <row r="2458" spans="1:50" x14ac:dyDescent="0.35">
      <c r="A2458" s="27" t="s">
        <v>146</v>
      </c>
      <c r="B2458" s="3" t="s">
        <v>248</v>
      </c>
      <c r="C2458" s="3" t="s">
        <v>340</v>
      </c>
      <c r="D2458" s="3" t="s">
        <v>162</v>
      </c>
      <c r="E2458" s="145"/>
      <c r="F2458" s="145"/>
      <c r="G2458" s="145"/>
      <c r="H2458" s="145"/>
      <c r="I2458" s="145"/>
      <c r="J2458" s="145"/>
      <c r="K2458" s="145"/>
      <c r="L2458" s="145"/>
      <c r="M2458" s="145"/>
      <c r="N2458" s="145"/>
      <c r="O2458" s="145"/>
      <c r="P2458" s="145"/>
      <c r="Q2458" s="145">
        <v>34.799999999999997</v>
      </c>
      <c r="R2458" s="145">
        <v>34.799999999999997</v>
      </c>
      <c r="S2458" s="145">
        <v>46.4</v>
      </c>
      <c r="T2458" s="145">
        <v>34.799999999999997</v>
      </c>
      <c r="U2458" s="145">
        <v>90.92</v>
      </c>
      <c r="V2458" s="145"/>
      <c r="W2458" s="145">
        <v>68.19</v>
      </c>
      <c r="X2458" s="145">
        <v>0</v>
      </c>
      <c r="Y2458" s="145">
        <v>66</v>
      </c>
      <c r="Z2458" s="145">
        <v>198</v>
      </c>
      <c r="AA2458" s="145"/>
      <c r="AB2458" s="145">
        <v>66</v>
      </c>
      <c r="AC2458" s="145">
        <v>132</v>
      </c>
      <c r="AD2458" s="145">
        <v>198</v>
      </c>
      <c r="AE2458" s="145">
        <v>264</v>
      </c>
      <c r="AF2458" s="145">
        <v>264</v>
      </c>
      <c r="AG2458" s="145">
        <v>198</v>
      </c>
      <c r="AH2458" s="145">
        <v>198</v>
      </c>
      <c r="AI2458" s="145">
        <v>66</v>
      </c>
      <c r="AJ2458" s="145"/>
      <c r="AK2458" s="145">
        <v>132</v>
      </c>
      <c r="AL2458" s="145">
        <v>198</v>
      </c>
      <c r="AM2458" s="145">
        <v>66</v>
      </c>
      <c r="AN2458" s="145">
        <v>264</v>
      </c>
      <c r="AO2458" s="145"/>
      <c r="AP2458" s="145">
        <v>132</v>
      </c>
      <c r="AQ2458" s="145">
        <v>330</v>
      </c>
      <c r="AR2458" s="145">
        <v>264</v>
      </c>
      <c r="AS2458" s="145"/>
      <c r="AT2458" s="145">
        <v>198</v>
      </c>
      <c r="AU2458" s="145">
        <v>66</v>
      </c>
      <c r="AV2458" s="145"/>
      <c r="AW2458" s="145">
        <v>132</v>
      </c>
      <c r="AX2458" s="195"/>
    </row>
    <row r="2459" spans="1:50" x14ac:dyDescent="0.35">
      <c r="A2459" s="27" t="s">
        <v>146</v>
      </c>
      <c r="B2459" s="3" t="s">
        <v>248</v>
      </c>
      <c r="C2459" s="3" t="s">
        <v>340</v>
      </c>
      <c r="D2459" s="3" t="s">
        <v>166</v>
      </c>
      <c r="E2459" s="145"/>
      <c r="F2459" s="145"/>
      <c r="G2459" s="145"/>
      <c r="H2459" s="145"/>
      <c r="I2459" s="145"/>
      <c r="J2459" s="145"/>
      <c r="K2459" s="145"/>
      <c r="L2459" s="145"/>
      <c r="M2459" s="145"/>
      <c r="N2459" s="145"/>
      <c r="O2459" s="145"/>
      <c r="P2459" s="145"/>
      <c r="Q2459" s="145">
        <v>11.6</v>
      </c>
      <c r="R2459" s="145">
        <v>11.6</v>
      </c>
      <c r="S2459" s="145">
        <v>11.6</v>
      </c>
      <c r="T2459" s="145">
        <v>8.6999999999999993</v>
      </c>
      <c r="U2459" s="145">
        <v>22.73</v>
      </c>
      <c r="V2459" s="145"/>
      <c r="W2459" s="145">
        <v>22.73</v>
      </c>
      <c r="X2459" s="145">
        <v>0</v>
      </c>
      <c r="Y2459" s="145">
        <v>66</v>
      </c>
      <c r="Z2459" s="145">
        <v>49.5</v>
      </c>
      <c r="AA2459" s="145"/>
      <c r="AB2459" s="145">
        <v>66</v>
      </c>
      <c r="AC2459" s="145">
        <v>66</v>
      </c>
      <c r="AD2459" s="145">
        <v>66</v>
      </c>
      <c r="AE2459" s="145">
        <v>88</v>
      </c>
      <c r="AF2459" s="145">
        <v>88</v>
      </c>
      <c r="AG2459" s="145">
        <v>66</v>
      </c>
      <c r="AH2459" s="145">
        <v>66</v>
      </c>
      <c r="AI2459" s="145">
        <v>66</v>
      </c>
      <c r="AJ2459" s="145"/>
      <c r="AK2459" s="145">
        <v>66</v>
      </c>
      <c r="AL2459" s="145">
        <v>66</v>
      </c>
      <c r="AM2459" s="145">
        <v>33</v>
      </c>
      <c r="AN2459" s="145">
        <v>66</v>
      </c>
      <c r="AO2459" s="145"/>
      <c r="AP2459" s="145">
        <v>66</v>
      </c>
      <c r="AQ2459" s="145">
        <v>66</v>
      </c>
      <c r="AR2459" s="145">
        <v>66</v>
      </c>
      <c r="AS2459" s="145"/>
      <c r="AT2459" s="145">
        <v>66</v>
      </c>
      <c r="AU2459" s="145">
        <v>66</v>
      </c>
      <c r="AV2459" s="145"/>
      <c r="AW2459" s="145">
        <v>66</v>
      </c>
      <c r="AX2459" s="195"/>
    </row>
    <row r="2460" spans="1:50" x14ac:dyDescent="0.35">
      <c r="A2460" s="27" t="s">
        <v>146</v>
      </c>
      <c r="B2460" s="3" t="s">
        <v>248</v>
      </c>
      <c r="C2460" s="3" t="s">
        <v>340</v>
      </c>
      <c r="D2460" s="3" t="s">
        <v>327</v>
      </c>
      <c r="E2460" s="3"/>
      <c r="F2460" s="3"/>
      <c r="G2460" s="3"/>
      <c r="H2460" s="3"/>
      <c r="I2460" s="3"/>
      <c r="J2460" s="3"/>
      <c r="K2460" s="3"/>
      <c r="L2460" s="3"/>
      <c r="M2460" s="3"/>
      <c r="N2460" s="3"/>
      <c r="O2460" s="3"/>
      <c r="P2460" s="3"/>
      <c r="Q2460" s="3">
        <v>3</v>
      </c>
      <c r="R2460" s="3">
        <v>3</v>
      </c>
      <c r="S2460" s="3">
        <v>4</v>
      </c>
      <c r="T2460" s="3">
        <v>4</v>
      </c>
      <c r="U2460" s="3">
        <v>4</v>
      </c>
      <c r="V2460" s="3"/>
      <c r="W2460" s="3">
        <v>3</v>
      </c>
      <c r="X2460" s="3">
        <v>1</v>
      </c>
      <c r="Y2460" s="3">
        <v>1</v>
      </c>
      <c r="Z2460" s="3">
        <v>4</v>
      </c>
      <c r="AA2460" s="3"/>
      <c r="AB2460" s="3">
        <v>1</v>
      </c>
      <c r="AC2460" s="3">
        <v>2</v>
      </c>
      <c r="AD2460" s="3">
        <v>3</v>
      </c>
      <c r="AE2460" s="3">
        <v>4</v>
      </c>
      <c r="AF2460" s="3">
        <v>4</v>
      </c>
      <c r="AG2460" s="3">
        <v>3</v>
      </c>
      <c r="AH2460" s="3">
        <v>3</v>
      </c>
      <c r="AI2460" s="3">
        <v>1</v>
      </c>
      <c r="AJ2460" s="3"/>
      <c r="AK2460" s="3">
        <v>2</v>
      </c>
      <c r="AL2460" s="3">
        <v>3</v>
      </c>
      <c r="AM2460" s="3">
        <v>2</v>
      </c>
      <c r="AN2460" s="3">
        <v>4</v>
      </c>
      <c r="AO2460" s="3"/>
      <c r="AP2460" s="3">
        <v>2</v>
      </c>
      <c r="AQ2460" s="3">
        <v>5</v>
      </c>
      <c r="AR2460" s="3">
        <v>4</v>
      </c>
      <c r="AS2460" s="3"/>
      <c r="AT2460" s="3">
        <v>3</v>
      </c>
      <c r="AU2460" s="3">
        <v>1</v>
      </c>
      <c r="AV2460" s="3"/>
      <c r="AW2460" s="3">
        <v>2</v>
      </c>
      <c r="AX2460" s="10"/>
    </row>
    <row r="2461" spans="1:50" x14ac:dyDescent="0.35">
      <c r="A2461" s="27" t="s">
        <v>146</v>
      </c>
      <c r="B2461" s="3" t="s">
        <v>248</v>
      </c>
      <c r="C2461" s="3" t="s">
        <v>340</v>
      </c>
      <c r="D2461" s="3" t="s">
        <v>167</v>
      </c>
      <c r="E2461" s="3"/>
      <c r="F2461" s="3"/>
      <c r="G2461" s="3"/>
      <c r="H2461" s="3"/>
      <c r="I2461" s="3"/>
      <c r="J2461" s="3"/>
      <c r="K2461" s="3"/>
      <c r="L2461" s="3"/>
      <c r="M2461" s="3"/>
      <c r="N2461" s="3"/>
      <c r="O2461" s="3"/>
      <c r="P2461" s="3"/>
      <c r="Q2461" s="3">
        <v>0</v>
      </c>
      <c r="R2461" s="3">
        <v>0</v>
      </c>
      <c r="S2461" s="3">
        <v>0</v>
      </c>
      <c r="T2461" s="3">
        <v>0</v>
      </c>
      <c r="U2461" s="3">
        <v>0</v>
      </c>
      <c r="V2461" s="3"/>
      <c r="W2461" s="3">
        <v>0</v>
      </c>
      <c r="X2461" s="3">
        <v>0</v>
      </c>
      <c r="Y2461" s="3">
        <v>0</v>
      </c>
      <c r="Z2461" s="3">
        <v>0</v>
      </c>
      <c r="AA2461" s="3"/>
      <c r="AB2461" s="3">
        <v>0</v>
      </c>
      <c r="AC2461" s="3">
        <v>0</v>
      </c>
      <c r="AD2461" s="3">
        <v>0</v>
      </c>
      <c r="AE2461" s="3">
        <v>0</v>
      </c>
      <c r="AF2461" s="3">
        <v>0</v>
      </c>
      <c r="AG2461" s="3">
        <v>0</v>
      </c>
      <c r="AH2461" s="3">
        <v>0</v>
      </c>
      <c r="AI2461" s="3">
        <v>0</v>
      </c>
      <c r="AJ2461" s="3"/>
      <c r="AK2461" s="3">
        <v>0</v>
      </c>
      <c r="AL2461" s="3">
        <v>0</v>
      </c>
      <c r="AM2461" s="3">
        <v>0</v>
      </c>
      <c r="AN2461" s="3">
        <v>0</v>
      </c>
      <c r="AO2461" s="3"/>
      <c r="AP2461" s="3">
        <v>0</v>
      </c>
      <c r="AQ2461" s="3">
        <v>0</v>
      </c>
      <c r="AR2461" s="3">
        <v>0</v>
      </c>
      <c r="AS2461" s="3"/>
      <c r="AT2461" s="3">
        <v>0</v>
      </c>
      <c r="AU2461" s="3">
        <v>0</v>
      </c>
      <c r="AV2461" s="3"/>
      <c r="AW2461" s="3">
        <v>0</v>
      </c>
      <c r="AX2461" s="10"/>
    </row>
    <row r="2462" spans="1:50" x14ac:dyDescent="0.35">
      <c r="A2462" s="27" t="s">
        <v>146</v>
      </c>
      <c r="B2462" s="3" t="s">
        <v>248</v>
      </c>
      <c r="C2462" s="3" t="s">
        <v>340</v>
      </c>
      <c r="D2462" s="3" t="s">
        <v>132</v>
      </c>
      <c r="E2462" s="3"/>
      <c r="F2462" s="3"/>
      <c r="G2462" s="3"/>
      <c r="H2462" s="3"/>
      <c r="I2462" s="3"/>
      <c r="J2462" s="3"/>
      <c r="K2462" s="3"/>
      <c r="L2462" s="3"/>
      <c r="M2462" s="3"/>
      <c r="N2462" s="3"/>
      <c r="O2462" s="3"/>
      <c r="P2462" s="3"/>
      <c r="Q2462" s="3">
        <v>3</v>
      </c>
      <c r="R2462" s="3">
        <v>3</v>
      </c>
      <c r="S2462" s="3">
        <v>4</v>
      </c>
      <c r="T2462" s="3">
        <v>4</v>
      </c>
      <c r="U2462" s="3">
        <v>4</v>
      </c>
      <c r="V2462" s="3"/>
      <c r="W2462" s="3">
        <v>3</v>
      </c>
      <c r="X2462" s="3">
        <v>1</v>
      </c>
      <c r="Y2462" s="3">
        <v>1</v>
      </c>
      <c r="Z2462" s="3">
        <v>4</v>
      </c>
      <c r="AA2462" s="3"/>
      <c r="AB2462" s="3">
        <v>1</v>
      </c>
      <c r="AC2462" s="3">
        <v>2</v>
      </c>
      <c r="AD2462" s="3">
        <v>3</v>
      </c>
      <c r="AE2462" s="3">
        <v>3</v>
      </c>
      <c r="AF2462" s="3">
        <v>3</v>
      </c>
      <c r="AG2462" s="3">
        <v>3</v>
      </c>
      <c r="AH2462" s="3">
        <v>3</v>
      </c>
      <c r="AI2462" s="3">
        <v>1</v>
      </c>
      <c r="AJ2462" s="3"/>
      <c r="AK2462" s="3">
        <v>2</v>
      </c>
      <c r="AL2462" s="3">
        <v>3</v>
      </c>
      <c r="AM2462" s="3">
        <v>2</v>
      </c>
      <c r="AN2462" s="3">
        <v>4</v>
      </c>
      <c r="AO2462" s="3"/>
      <c r="AP2462" s="3">
        <v>2</v>
      </c>
      <c r="AQ2462" s="3">
        <v>5</v>
      </c>
      <c r="AR2462" s="3">
        <v>4</v>
      </c>
      <c r="AS2462" s="3"/>
      <c r="AT2462" s="3">
        <v>3</v>
      </c>
      <c r="AU2462" s="3">
        <v>1</v>
      </c>
      <c r="AV2462" s="3"/>
      <c r="AW2462" s="3">
        <v>2</v>
      </c>
      <c r="AX2462" s="10"/>
    </row>
    <row r="2463" spans="1:50" x14ac:dyDescent="0.35">
      <c r="A2463" s="27" t="s">
        <v>146</v>
      </c>
      <c r="B2463" s="3" t="s">
        <v>248</v>
      </c>
      <c r="C2463" s="3" t="s">
        <v>341</v>
      </c>
      <c r="D2463" s="3" t="s">
        <v>162</v>
      </c>
      <c r="E2463" s="145"/>
      <c r="F2463" s="145">
        <v>0</v>
      </c>
      <c r="G2463" s="145">
        <v>58.84</v>
      </c>
      <c r="H2463" s="145"/>
      <c r="I2463" s="145"/>
      <c r="J2463" s="145"/>
      <c r="K2463" s="145">
        <v>51.7</v>
      </c>
      <c r="L2463" s="145"/>
      <c r="M2463" s="145"/>
      <c r="N2463" s="145"/>
      <c r="O2463" s="145">
        <v>0.28999999999999998</v>
      </c>
      <c r="P2463" s="145"/>
      <c r="Q2463" s="145"/>
      <c r="R2463" s="145"/>
      <c r="S2463" s="145"/>
      <c r="T2463" s="145">
        <v>67.739999999999995</v>
      </c>
      <c r="U2463" s="145"/>
      <c r="V2463" s="145">
        <v>67.739999999999995</v>
      </c>
      <c r="W2463" s="145"/>
      <c r="X2463" s="145"/>
      <c r="Y2463" s="145"/>
      <c r="Z2463" s="145"/>
      <c r="AA2463" s="145"/>
      <c r="AB2463" s="145">
        <v>66.010000000000005</v>
      </c>
      <c r="AC2463" s="145"/>
      <c r="AD2463" s="145"/>
      <c r="AE2463" s="145"/>
      <c r="AF2463" s="145"/>
      <c r="AG2463" s="145">
        <v>70.86</v>
      </c>
      <c r="AH2463" s="145"/>
      <c r="AI2463" s="145"/>
      <c r="AJ2463" s="145"/>
      <c r="AK2463" s="145"/>
      <c r="AL2463" s="145"/>
      <c r="AM2463" s="145"/>
      <c r="AN2463" s="145"/>
      <c r="AO2463" s="145"/>
      <c r="AP2463" s="145"/>
      <c r="AQ2463" s="145"/>
      <c r="AR2463" s="145"/>
      <c r="AS2463" s="145"/>
      <c r="AT2463" s="145"/>
      <c r="AU2463" s="145"/>
      <c r="AV2463" s="145"/>
      <c r="AW2463" s="145"/>
      <c r="AX2463" s="195"/>
    </row>
    <row r="2464" spans="1:50" x14ac:dyDescent="0.35">
      <c r="A2464" s="27" t="s">
        <v>146</v>
      </c>
      <c r="B2464" s="3" t="s">
        <v>248</v>
      </c>
      <c r="C2464" s="3" t="s">
        <v>341</v>
      </c>
      <c r="D2464" s="3" t="s">
        <v>166</v>
      </c>
      <c r="E2464" s="145"/>
      <c r="F2464" s="145">
        <v>0</v>
      </c>
      <c r="G2464" s="145">
        <v>58.84</v>
      </c>
      <c r="H2464" s="145"/>
      <c r="I2464" s="145"/>
      <c r="J2464" s="145"/>
      <c r="K2464" s="145">
        <v>51.7</v>
      </c>
      <c r="L2464" s="145"/>
      <c r="M2464" s="145"/>
      <c r="N2464" s="145"/>
      <c r="O2464" s="145">
        <v>0.28999999999999998</v>
      </c>
      <c r="P2464" s="145"/>
      <c r="Q2464" s="145"/>
      <c r="R2464" s="145"/>
      <c r="S2464" s="145"/>
      <c r="T2464" s="145">
        <v>67.739999999999995</v>
      </c>
      <c r="U2464" s="145"/>
      <c r="V2464" s="145">
        <v>67.739999999999995</v>
      </c>
      <c r="W2464" s="145"/>
      <c r="X2464" s="145"/>
      <c r="Y2464" s="145"/>
      <c r="Z2464" s="145"/>
      <c r="AA2464" s="145"/>
      <c r="AB2464" s="145">
        <v>66.010000000000005</v>
      </c>
      <c r="AC2464" s="145"/>
      <c r="AD2464" s="145"/>
      <c r="AE2464" s="145"/>
      <c r="AF2464" s="145"/>
      <c r="AG2464" s="145">
        <v>70.86</v>
      </c>
      <c r="AH2464" s="145"/>
      <c r="AI2464" s="145"/>
      <c r="AJ2464" s="145"/>
      <c r="AK2464" s="145"/>
      <c r="AL2464" s="145"/>
      <c r="AM2464" s="145"/>
      <c r="AN2464" s="145"/>
      <c r="AO2464" s="145"/>
      <c r="AP2464" s="145"/>
      <c r="AQ2464" s="145"/>
      <c r="AR2464" s="145"/>
      <c r="AS2464" s="145"/>
      <c r="AT2464" s="145"/>
      <c r="AU2464" s="145"/>
      <c r="AV2464" s="145"/>
      <c r="AW2464" s="145"/>
      <c r="AX2464" s="195"/>
    </row>
    <row r="2465" spans="1:50" x14ac:dyDescent="0.35">
      <c r="A2465" s="27" t="s">
        <v>146</v>
      </c>
      <c r="B2465" s="3" t="s">
        <v>248</v>
      </c>
      <c r="C2465" s="3" t="s">
        <v>341</v>
      </c>
      <c r="D2465" s="3" t="s">
        <v>327</v>
      </c>
      <c r="E2465" s="3"/>
      <c r="F2465" s="3">
        <v>1</v>
      </c>
      <c r="G2465" s="3">
        <v>1</v>
      </c>
      <c r="H2465" s="3"/>
      <c r="I2465" s="3"/>
      <c r="J2465" s="3"/>
      <c r="K2465" s="3">
        <v>1</v>
      </c>
      <c r="L2465" s="3"/>
      <c r="M2465" s="3"/>
      <c r="N2465" s="3"/>
      <c r="O2465" s="3">
        <v>1</v>
      </c>
      <c r="P2465" s="3"/>
      <c r="Q2465" s="3"/>
      <c r="R2465" s="3"/>
      <c r="S2465" s="3"/>
      <c r="T2465" s="3">
        <v>1</v>
      </c>
      <c r="U2465" s="3"/>
      <c r="V2465" s="3">
        <v>1</v>
      </c>
      <c r="W2465" s="3"/>
      <c r="X2465" s="3"/>
      <c r="Y2465" s="3"/>
      <c r="Z2465" s="3"/>
      <c r="AA2465" s="3"/>
      <c r="AB2465" s="3">
        <v>1</v>
      </c>
      <c r="AC2465" s="3"/>
      <c r="AD2465" s="3"/>
      <c r="AE2465" s="3"/>
      <c r="AF2465" s="3"/>
      <c r="AG2465" s="3">
        <v>1</v>
      </c>
      <c r="AH2465" s="3"/>
      <c r="AI2465" s="3"/>
      <c r="AJ2465" s="3"/>
      <c r="AK2465" s="3"/>
      <c r="AL2465" s="3"/>
      <c r="AM2465" s="3"/>
      <c r="AN2465" s="3"/>
      <c r="AO2465" s="3"/>
      <c r="AP2465" s="3"/>
      <c r="AQ2465" s="3"/>
      <c r="AR2465" s="3"/>
      <c r="AS2465" s="3"/>
      <c r="AT2465" s="3"/>
      <c r="AU2465" s="3"/>
      <c r="AV2465" s="3"/>
      <c r="AW2465" s="3"/>
      <c r="AX2465" s="10"/>
    </row>
    <row r="2466" spans="1:50" x14ac:dyDescent="0.35">
      <c r="A2466" s="27" t="s">
        <v>146</v>
      </c>
      <c r="B2466" s="3" t="s">
        <v>248</v>
      </c>
      <c r="C2466" s="3" t="s">
        <v>341</v>
      </c>
      <c r="D2466" s="3" t="s">
        <v>167</v>
      </c>
      <c r="E2466" s="3"/>
      <c r="F2466" s="3">
        <v>0</v>
      </c>
      <c r="G2466" s="3">
        <v>0</v>
      </c>
      <c r="H2466" s="3"/>
      <c r="I2466" s="3"/>
      <c r="J2466" s="3"/>
      <c r="K2466" s="3">
        <v>0</v>
      </c>
      <c r="L2466" s="3"/>
      <c r="M2466" s="3"/>
      <c r="N2466" s="3"/>
      <c r="O2466" s="3">
        <v>0</v>
      </c>
      <c r="P2466" s="3"/>
      <c r="Q2466" s="3"/>
      <c r="R2466" s="3"/>
      <c r="S2466" s="3"/>
      <c r="T2466" s="3">
        <v>0</v>
      </c>
      <c r="U2466" s="3"/>
      <c r="V2466" s="3">
        <v>0</v>
      </c>
      <c r="W2466" s="3"/>
      <c r="X2466" s="3"/>
      <c r="Y2466" s="3"/>
      <c r="Z2466" s="3"/>
      <c r="AA2466" s="3"/>
      <c r="AB2466" s="3">
        <v>0</v>
      </c>
      <c r="AC2466" s="3"/>
      <c r="AD2466" s="3"/>
      <c r="AE2466" s="3"/>
      <c r="AF2466" s="3"/>
      <c r="AG2466" s="3">
        <v>0</v>
      </c>
      <c r="AH2466" s="3"/>
      <c r="AI2466" s="3"/>
      <c r="AJ2466" s="3"/>
      <c r="AK2466" s="3"/>
      <c r="AL2466" s="3"/>
      <c r="AM2466" s="3"/>
      <c r="AN2466" s="3"/>
      <c r="AO2466" s="3"/>
      <c r="AP2466" s="3"/>
      <c r="AQ2466" s="3"/>
      <c r="AR2466" s="3"/>
      <c r="AS2466" s="3"/>
      <c r="AT2466" s="3"/>
      <c r="AU2466" s="3"/>
      <c r="AV2466" s="3"/>
      <c r="AW2466" s="3"/>
      <c r="AX2466" s="10"/>
    </row>
    <row r="2467" spans="1:50" x14ac:dyDescent="0.35">
      <c r="A2467" s="27" t="s">
        <v>146</v>
      </c>
      <c r="B2467" s="3" t="s">
        <v>248</v>
      </c>
      <c r="C2467" s="3" t="s">
        <v>341</v>
      </c>
      <c r="D2467" s="3" t="s">
        <v>132</v>
      </c>
      <c r="E2467" s="3"/>
      <c r="F2467" s="3">
        <v>1</v>
      </c>
      <c r="G2467" s="3">
        <v>1</v>
      </c>
      <c r="H2467" s="3"/>
      <c r="I2467" s="3"/>
      <c r="J2467" s="3"/>
      <c r="K2467" s="3">
        <v>1</v>
      </c>
      <c r="L2467" s="3"/>
      <c r="M2467" s="3"/>
      <c r="N2467" s="3"/>
      <c r="O2467" s="3">
        <v>1</v>
      </c>
      <c r="P2467" s="3"/>
      <c r="Q2467" s="3"/>
      <c r="R2467" s="3"/>
      <c r="S2467" s="3"/>
      <c r="T2467" s="3">
        <v>1</v>
      </c>
      <c r="U2467" s="3"/>
      <c r="V2467" s="3">
        <v>1</v>
      </c>
      <c r="W2467" s="3"/>
      <c r="X2467" s="3"/>
      <c r="Y2467" s="3"/>
      <c r="Z2467" s="3"/>
      <c r="AA2467" s="3"/>
      <c r="AB2467" s="3">
        <v>1</v>
      </c>
      <c r="AC2467" s="3"/>
      <c r="AD2467" s="3"/>
      <c r="AE2467" s="3"/>
      <c r="AF2467" s="3"/>
      <c r="AG2467" s="3">
        <v>1</v>
      </c>
      <c r="AH2467" s="3"/>
      <c r="AI2467" s="3"/>
      <c r="AJ2467" s="3"/>
      <c r="AK2467" s="3"/>
      <c r="AL2467" s="3"/>
      <c r="AM2467" s="3"/>
      <c r="AN2467" s="3"/>
      <c r="AO2467" s="3"/>
      <c r="AP2467" s="3"/>
      <c r="AQ2467" s="3"/>
      <c r="AR2467" s="3"/>
      <c r="AS2467" s="3"/>
      <c r="AT2467" s="3"/>
      <c r="AU2467" s="3"/>
      <c r="AV2467" s="3"/>
      <c r="AW2467" s="3"/>
      <c r="AX2467" s="10"/>
    </row>
    <row r="2468" spans="1:50" x14ac:dyDescent="0.35">
      <c r="A2468" s="27" t="s">
        <v>146</v>
      </c>
      <c r="B2468" s="3" t="s">
        <v>248</v>
      </c>
      <c r="C2468" s="3" t="s">
        <v>333</v>
      </c>
      <c r="D2468" s="3" t="s">
        <v>162</v>
      </c>
      <c r="E2468" s="145">
        <v>124751.8</v>
      </c>
      <c r="F2468" s="145">
        <v>98947.56</v>
      </c>
      <c r="G2468" s="145">
        <v>115553.38</v>
      </c>
      <c r="H2468" s="145">
        <v>92381.69</v>
      </c>
      <c r="I2468" s="145">
        <v>112146.67</v>
      </c>
      <c r="J2468" s="145">
        <v>102183.99</v>
      </c>
      <c r="K2468" s="145">
        <v>98186.6</v>
      </c>
      <c r="L2468" s="145">
        <v>109372.02</v>
      </c>
      <c r="M2468" s="145">
        <v>98448.52</v>
      </c>
      <c r="N2468" s="145">
        <v>100231.64</v>
      </c>
      <c r="O2468" s="145">
        <v>123438.97</v>
      </c>
      <c r="P2468" s="145">
        <v>116165.55</v>
      </c>
      <c r="Q2468" s="145">
        <v>129896.41</v>
      </c>
      <c r="R2468" s="145">
        <v>109041.61</v>
      </c>
      <c r="S2468" s="145">
        <v>121438.84</v>
      </c>
      <c r="T2468" s="145">
        <v>100796.92</v>
      </c>
      <c r="U2468" s="145">
        <v>113844.58</v>
      </c>
      <c r="V2468" s="145">
        <v>113689.86</v>
      </c>
      <c r="W2468" s="145">
        <v>120314.78</v>
      </c>
      <c r="X2468" s="145">
        <v>128926.93</v>
      </c>
      <c r="Y2468" s="145">
        <v>105952.42</v>
      </c>
      <c r="Z2468" s="145">
        <v>139026.32999999999</v>
      </c>
      <c r="AA2468" s="145">
        <v>148365.47</v>
      </c>
      <c r="AB2468" s="145">
        <v>143045.21</v>
      </c>
      <c r="AC2468" s="145">
        <v>147266.34</v>
      </c>
      <c r="AD2468" s="145">
        <v>140178.12</v>
      </c>
      <c r="AE2468" s="145">
        <v>174082.6</v>
      </c>
      <c r="AF2468" s="145">
        <v>179991.45</v>
      </c>
      <c r="AG2468" s="145">
        <v>155176.14000000001</v>
      </c>
      <c r="AH2468" s="145">
        <v>147268.94</v>
      </c>
      <c r="AI2468" s="145">
        <v>149511.29</v>
      </c>
      <c r="AJ2468" s="145">
        <v>157547.97</v>
      </c>
      <c r="AK2468" s="145">
        <v>138812.25</v>
      </c>
      <c r="AL2468" s="145">
        <v>139601.59</v>
      </c>
      <c r="AM2468" s="145">
        <v>145883.91</v>
      </c>
      <c r="AN2468" s="145">
        <v>164596.29</v>
      </c>
      <c r="AO2468" s="145">
        <v>199293.95</v>
      </c>
      <c r="AP2468" s="145">
        <v>187239.49</v>
      </c>
      <c r="AQ2468" s="145">
        <v>170509.51</v>
      </c>
      <c r="AR2468" s="145">
        <v>147430.1</v>
      </c>
      <c r="AS2468" s="145">
        <v>151228.35</v>
      </c>
      <c r="AT2468" s="145">
        <v>130865.11</v>
      </c>
      <c r="AU2468" s="145">
        <v>142993.91</v>
      </c>
      <c r="AV2468" s="145">
        <v>133625.97</v>
      </c>
      <c r="AW2468" s="145">
        <v>114108.57</v>
      </c>
      <c r="AX2468" s="195">
        <v>81897.88</v>
      </c>
    </row>
    <row r="2469" spans="1:50" x14ac:dyDescent="0.35">
      <c r="A2469" s="27" t="s">
        <v>146</v>
      </c>
      <c r="B2469" s="3" t="s">
        <v>248</v>
      </c>
      <c r="C2469" s="3" t="s">
        <v>333</v>
      </c>
      <c r="D2469" s="3" t="s">
        <v>166</v>
      </c>
      <c r="E2469" s="145">
        <v>203.18</v>
      </c>
      <c r="F2469" s="145">
        <v>180.89</v>
      </c>
      <c r="G2469" s="145">
        <v>215.58</v>
      </c>
      <c r="H2469" s="145">
        <v>190.09</v>
      </c>
      <c r="I2469" s="145">
        <v>214.43</v>
      </c>
      <c r="J2469" s="145">
        <v>184.12</v>
      </c>
      <c r="K2469" s="145">
        <v>180.16</v>
      </c>
      <c r="L2469" s="145">
        <v>200.32</v>
      </c>
      <c r="M2469" s="145">
        <v>193.8</v>
      </c>
      <c r="N2469" s="145">
        <v>193.12</v>
      </c>
      <c r="O2469" s="145">
        <v>213.19</v>
      </c>
      <c r="P2469" s="145">
        <v>219.59</v>
      </c>
      <c r="Q2469" s="145">
        <v>191.31</v>
      </c>
      <c r="R2469" s="145">
        <v>193.68</v>
      </c>
      <c r="S2469" s="145">
        <v>185.69</v>
      </c>
      <c r="T2469" s="145">
        <v>153.65</v>
      </c>
      <c r="U2469" s="145">
        <v>167.42</v>
      </c>
      <c r="V2469" s="145">
        <v>174.1</v>
      </c>
      <c r="W2469" s="145">
        <v>177.46</v>
      </c>
      <c r="X2469" s="145">
        <v>195.64</v>
      </c>
      <c r="Y2469" s="145">
        <v>176</v>
      </c>
      <c r="Z2469" s="145">
        <v>202.37</v>
      </c>
      <c r="AA2469" s="145">
        <v>240.46</v>
      </c>
      <c r="AB2469" s="145">
        <v>241.63</v>
      </c>
      <c r="AC2469" s="145">
        <v>208</v>
      </c>
      <c r="AD2469" s="145">
        <v>207.98</v>
      </c>
      <c r="AE2469" s="145">
        <v>254.14</v>
      </c>
      <c r="AF2469" s="145">
        <v>251.38</v>
      </c>
      <c r="AG2469" s="145">
        <v>218.87</v>
      </c>
      <c r="AH2469" s="145">
        <v>225.18</v>
      </c>
      <c r="AI2469" s="145">
        <v>236.94</v>
      </c>
      <c r="AJ2469" s="145">
        <v>247.33</v>
      </c>
      <c r="AK2469" s="145">
        <v>232.91</v>
      </c>
      <c r="AL2469" s="145">
        <v>215.43</v>
      </c>
      <c r="AM2469" s="145">
        <v>231.19</v>
      </c>
      <c r="AN2469" s="145">
        <v>258.8</v>
      </c>
      <c r="AO2469" s="145">
        <v>259.83999999999997</v>
      </c>
      <c r="AP2469" s="145">
        <v>270.58</v>
      </c>
      <c r="AQ2469" s="145">
        <v>275.02</v>
      </c>
      <c r="AR2469" s="145">
        <v>282.98</v>
      </c>
      <c r="AS2469" s="145">
        <v>371.57</v>
      </c>
      <c r="AT2469" s="145">
        <v>298.10000000000002</v>
      </c>
      <c r="AU2469" s="145">
        <v>317.06</v>
      </c>
      <c r="AV2469" s="145">
        <v>358.25</v>
      </c>
      <c r="AW2469" s="145">
        <v>351.1</v>
      </c>
      <c r="AX2469" s="195">
        <v>362.38</v>
      </c>
    </row>
    <row r="2470" spans="1:50" x14ac:dyDescent="0.35">
      <c r="A2470" s="27" t="s">
        <v>146</v>
      </c>
      <c r="B2470" s="3" t="s">
        <v>248</v>
      </c>
      <c r="C2470" s="3" t="s">
        <v>333</v>
      </c>
      <c r="D2470" s="3" t="s">
        <v>327</v>
      </c>
      <c r="E2470" s="4">
        <v>1517</v>
      </c>
      <c r="F2470" s="4">
        <v>1338</v>
      </c>
      <c r="G2470" s="4">
        <v>1418</v>
      </c>
      <c r="H2470" s="4">
        <v>1221</v>
      </c>
      <c r="I2470" s="4">
        <v>1439</v>
      </c>
      <c r="J2470" s="4">
        <v>1364</v>
      </c>
      <c r="K2470" s="4">
        <v>1403</v>
      </c>
      <c r="L2470" s="4">
        <v>1428</v>
      </c>
      <c r="M2470" s="4">
        <v>2527</v>
      </c>
      <c r="N2470" s="4">
        <v>1421</v>
      </c>
      <c r="O2470" s="4">
        <v>1566</v>
      </c>
      <c r="P2470" s="4">
        <v>1591</v>
      </c>
      <c r="Q2470" s="4">
        <v>1836</v>
      </c>
      <c r="R2470" s="4">
        <v>1586</v>
      </c>
      <c r="S2470" s="4">
        <v>1897</v>
      </c>
      <c r="T2470" s="4">
        <v>1722</v>
      </c>
      <c r="U2470" s="4">
        <v>1903</v>
      </c>
      <c r="V2470" s="4">
        <v>1782</v>
      </c>
      <c r="W2470" s="4">
        <v>1816</v>
      </c>
      <c r="X2470" s="4">
        <v>1792</v>
      </c>
      <c r="Y2470" s="4">
        <v>1512</v>
      </c>
      <c r="Z2470" s="4">
        <v>2049</v>
      </c>
      <c r="AA2470" s="4">
        <v>1812</v>
      </c>
      <c r="AB2470" s="4">
        <v>1682</v>
      </c>
      <c r="AC2470" s="4">
        <v>1858</v>
      </c>
      <c r="AD2470" s="4">
        <v>1723</v>
      </c>
      <c r="AE2470" s="4">
        <v>1956</v>
      </c>
      <c r="AF2470" s="4">
        <v>2085</v>
      </c>
      <c r="AG2470" s="4">
        <v>1993</v>
      </c>
      <c r="AH2470" s="4">
        <v>1791</v>
      </c>
      <c r="AI2470" s="4">
        <v>1662</v>
      </c>
      <c r="AJ2470" s="4">
        <v>1720</v>
      </c>
      <c r="AK2470" s="4">
        <v>1527</v>
      </c>
      <c r="AL2470" s="4">
        <v>1568</v>
      </c>
      <c r="AM2470" s="4">
        <v>1632</v>
      </c>
      <c r="AN2470" s="4">
        <v>1719</v>
      </c>
      <c r="AO2470" s="4">
        <v>2036</v>
      </c>
      <c r="AP2470" s="4">
        <v>2437</v>
      </c>
      <c r="AQ2470" s="4">
        <v>1742</v>
      </c>
      <c r="AR2470" s="4">
        <v>1775</v>
      </c>
      <c r="AS2470" s="4">
        <v>1546</v>
      </c>
      <c r="AT2470" s="4">
        <v>1447</v>
      </c>
      <c r="AU2470" s="4">
        <v>1493</v>
      </c>
      <c r="AV2470" s="4">
        <v>1398</v>
      </c>
      <c r="AW2470" s="4">
        <v>1065</v>
      </c>
      <c r="AX2470" s="10">
        <v>694</v>
      </c>
    </row>
    <row r="2471" spans="1:50" x14ac:dyDescent="0.35">
      <c r="A2471" s="27" t="s">
        <v>146</v>
      </c>
      <c r="B2471" s="3" t="s">
        <v>248</v>
      </c>
      <c r="C2471" s="3" t="s">
        <v>333</v>
      </c>
      <c r="D2471" s="3" t="s">
        <v>167</v>
      </c>
      <c r="E2471" s="3">
        <v>0</v>
      </c>
      <c r="F2471" s="3">
        <v>0</v>
      </c>
      <c r="G2471" s="3">
        <v>0</v>
      </c>
      <c r="H2471" s="3">
        <v>0</v>
      </c>
      <c r="I2471" s="3">
        <v>0</v>
      </c>
      <c r="J2471" s="3">
        <v>0</v>
      </c>
      <c r="K2471" s="3">
        <v>0</v>
      </c>
      <c r="L2471" s="3">
        <v>0</v>
      </c>
      <c r="M2471" s="3">
        <v>0</v>
      </c>
      <c r="N2471" s="3">
        <v>0</v>
      </c>
      <c r="O2471" s="3">
        <v>0</v>
      </c>
      <c r="P2471" s="3">
        <v>0</v>
      </c>
      <c r="Q2471" s="3">
        <v>0</v>
      </c>
      <c r="R2471" s="3">
        <v>0</v>
      </c>
      <c r="S2471" s="3">
        <v>0</v>
      </c>
      <c r="T2471" s="3">
        <v>0</v>
      </c>
      <c r="U2471" s="3">
        <v>0</v>
      </c>
      <c r="V2471" s="3">
        <v>0</v>
      </c>
      <c r="W2471" s="3">
        <v>0</v>
      </c>
      <c r="X2471" s="3">
        <v>0</v>
      </c>
      <c r="Y2471" s="3">
        <v>0</v>
      </c>
      <c r="Z2471" s="3">
        <v>0</v>
      </c>
      <c r="AA2471" s="3">
        <v>0</v>
      </c>
      <c r="AB2471" s="3">
        <v>0</v>
      </c>
      <c r="AC2471" s="3">
        <v>0</v>
      </c>
      <c r="AD2471" s="3">
        <v>0</v>
      </c>
      <c r="AE2471" s="3">
        <v>0</v>
      </c>
      <c r="AF2471" s="3">
        <v>0</v>
      </c>
      <c r="AG2471" s="3">
        <v>0</v>
      </c>
      <c r="AH2471" s="3">
        <v>0</v>
      </c>
      <c r="AI2471" s="3">
        <v>0</v>
      </c>
      <c r="AJ2471" s="3">
        <v>0</v>
      </c>
      <c r="AK2471" s="3">
        <v>0</v>
      </c>
      <c r="AL2471" s="3">
        <v>0</v>
      </c>
      <c r="AM2471" s="3">
        <v>0</v>
      </c>
      <c r="AN2471" s="3">
        <v>0</v>
      </c>
      <c r="AO2471" s="3">
        <v>0</v>
      </c>
      <c r="AP2471" s="3">
        <v>0</v>
      </c>
      <c r="AQ2471" s="3">
        <v>0</v>
      </c>
      <c r="AR2471" s="3">
        <v>0</v>
      </c>
      <c r="AS2471" s="3">
        <v>0</v>
      </c>
      <c r="AT2471" s="3">
        <v>0</v>
      </c>
      <c r="AU2471" s="3">
        <v>0</v>
      </c>
      <c r="AV2471" s="3">
        <v>0</v>
      </c>
      <c r="AW2471" s="3">
        <v>0</v>
      </c>
      <c r="AX2471" s="10">
        <v>0</v>
      </c>
    </row>
    <row r="2472" spans="1:50" x14ac:dyDescent="0.35">
      <c r="A2472" s="27" t="s">
        <v>146</v>
      </c>
      <c r="B2472" s="3" t="s">
        <v>248</v>
      </c>
      <c r="C2472" s="3" t="s">
        <v>333</v>
      </c>
      <c r="D2472" s="3" t="s">
        <v>132</v>
      </c>
      <c r="E2472" s="3">
        <v>614</v>
      </c>
      <c r="F2472" s="3">
        <v>547</v>
      </c>
      <c r="G2472" s="3">
        <v>536</v>
      </c>
      <c r="H2472" s="3">
        <v>486</v>
      </c>
      <c r="I2472" s="3">
        <v>523</v>
      </c>
      <c r="J2472" s="3">
        <v>555</v>
      </c>
      <c r="K2472" s="3">
        <v>545</v>
      </c>
      <c r="L2472" s="3">
        <v>546</v>
      </c>
      <c r="M2472" s="3">
        <v>508</v>
      </c>
      <c r="N2472" s="3">
        <v>519</v>
      </c>
      <c r="O2472" s="3">
        <v>579</v>
      </c>
      <c r="P2472" s="3">
        <v>529</v>
      </c>
      <c r="Q2472" s="3">
        <v>679</v>
      </c>
      <c r="R2472" s="3">
        <v>563</v>
      </c>
      <c r="S2472" s="3">
        <v>654</v>
      </c>
      <c r="T2472" s="3">
        <v>656</v>
      </c>
      <c r="U2472" s="3">
        <v>680</v>
      </c>
      <c r="V2472" s="3">
        <v>653</v>
      </c>
      <c r="W2472" s="3">
        <v>678</v>
      </c>
      <c r="X2472" s="3">
        <v>659</v>
      </c>
      <c r="Y2472" s="3">
        <v>602</v>
      </c>
      <c r="Z2472" s="3">
        <v>687</v>
      </c>
      <c r="AA2472" s="3">
        <v>617</v>
      </c>
      <c r="AB2472" s="3">
        <v>592</v>
      </c>
      <c r="AC2472" s="3">
        <v>708</v>
      </c>
      <c r="AD2472" s="3">
        <v>674</v>
      </c>
      <c r="AE2472" s="3">
        <v>685</v>
      </c>
      <c r="AF2472" s="3">
        <v>716</v>
      </c>
      <c r="AG2472" s="3">
        <v>709</v>
      </c>
      <c r="AH2472" s="3">
        <v>654</v>
      </c>
      <c r="AI2472" s="3">
        <v>631</v>
      </c>
      <c r="AJ2472" s="3">
        <v>637</v>
      </c>
      <c r="AK2472" s="3">
        <v>596</v>
      </c>
      <c r="AL2472" s="3">
        <v>648</v>
      </c>
      <c r="AM2472" s="3">
        <v>631</v>
      </c>
      <c r="AN2472" s="3">
        <v>636</v>
      </c>
      <c r="AO2472" s="3">
        <v>767</v>
      </c>
      <c r="AP2472" s="3">
        <v>692</v>
      </c>
      <c r="AQ2472" s="3">
        <v>620</v>
      </c>
      <c r="AR2472" s="3">
        <v>521</v>
      </c>
      <c r="AS2472" s="3">
        <v>407</v>
      </c>
      <c r="AT2472" s="3">
        <v>439</v>
      </c>
      <c r="AU2472" s="3">
        <v>451</v>
      </c>
      <c r="AV2472" s="3">
        <v>373</v>
      </c>
      <c r="AW2472" s="3">
        <v>325</v>
      </c>
      <c r="AX2472" s="10">
        <v>226</v>
      </c>
    </row>
    <row r="2473" spans="1:50" x14ac:dyDescent="0.35">
      <c r="A2473" s="27" t="s">
        <v>146</v>
      </c>
      <c r="B2473" s="3" t="s">
        <v>248</v>
      </c>
      <c r="C2473" s="3" t="s">
        <v>334</v>
      </c>
      <c r="D2473" s="3" t="s">
        <v>162</v>
      </c>
      <c r="E2473" s="145">
        <v>58109.05</v>
      </c>
      <c r="F2473" s="145">
        <v>10748.87</v>
      </c>
      <c r="G2473" s="145">
        <v>17602.38</v>
      </c>
      <c r="H2473" s="145">
        <v>8681.61</v>
      </c>
      <c r="I2473" s="145">
        <v>8035.41</v>
      </c>
      <c r="J2473" s="145">
        <v>9429.68</v>
      </c>
      <c r="K2473" s="145">
        <v>8954.64</v>
      </c>
      <c r="L2473" s="145">
        <v>8724.83</v>
      </c>
      <c r="M2473" s="145">
        <v>7280.8</v>
      </c>
      <c r="N2473" s="145">
        <v>9024.31</v>
      </c>
      <c r="O2473" s="145">
        <v>11697.6</v>
      </c>
      <c r="P2473" s="145">
        <v>11144.47</v>
      </c>
      <c r="Q2473" s="145">
        <v>11776.18</v>
      </c>
      <c r="R2473" s="145">
        <v>9810.07</v>
      </c>
      <c r="S2473" s="145">
        <v>11469.56</v>
      </c>
      <c r="T2473" s="145">
        <v>10677.47</v>
      </c>
      <c r="U2473" s="145">
        <v>13141.57</v>
      </c>
      <c r="V2473" s="145">
        <v>14563.74</v>
      </c>
      <c r="W2473" s="145">
        <v>15002.85</v>
      </c>
      <c r="X2473" s="145">
        <v>17829.41</v>
      </c>
      <c r="Y2473" s="145">
        <v>15465.98</v>
      </c>
      <c r="Z2473" s="145">
        <v>21749.57</v>
      </c>
      <c r="AA2473" s="145">
        <v>14168.68</v>
      </c>
      <c r="AB2473" s="145">
        <v>15011.07</v>
      </c>
      <c r="AC2473" s="145">
        <v>20387.05</v>
      </c>
      <c r="AD2473" s="145">
        <v>25029.93</v>
      </c>
      <c r="AE2473" s="145">
        <v>19743.849999999999</v>
      </c>
      <c r="AF2473" s="145">
        <v>31514.5</v>
      </c>
      <c r="AG2473" s="145">
        <v>25142.880000000001</v>
      </c>
      <c r="AH2473" s="145">
        <v>15863.3</v>
      </c>
      <c r="AI2473" s="145">
        <v>15802.62</v>
      </c>
      <c r="AJ2473" s="145">
        <v>20173.740000000002</v>
      </c>
      <c r="AK2473" s="145">
        <v>18808.75</v>
      </c>
      <c r="AL2473" s="145">
        <v>19264.38</v>
      </c>
      <c r="AM2473" s="145">
        <v>17406.7</v>
      </c>
      <c r="AN2473" s="145">
        <v>21131.69</v>
      </c>
      <c r="AO2473" s="145">
        <v>20078.810000000001</v>
      </c>
      <c r="AP2473" s="145">
        <v>20488.349999999999</v>
      </c>
      <c r="AQ2473" s="145">
        <v>16923.55</v>
      </c>
      <c r="AR2473" s="145">
        <v>19735.740000000002</v>
      </c>
      <c r="AS2473" s="145">
        <v>14432.55</v>
      </c>
      <c r="AT2473" s="145">
        <v>14149.6</v>
      </c>
      <c r="AU2473" s="145">
        <v>14624.77</v>
      </c>
      <c r="AV2473" s="145">
        <v>10056.370000000001</v>
      </c>
      <c r="AW2473" s="145">
        <v>7188.34</v>
      </c>
      <c r="AX2473" s="195">
        <v>5392.38</v>
      </c>
    </row>
    <row r="2474" spans="1:50" x14ac:dyDescent="0.35">
      <c r="A2474" s="27" t="s">
        <v>146</v>
      </c>
      <c r="B2474" s="3" t="s">
        <v>248</v>
      </c>
      <c r="C2474" s="3" t="s">
        <v>334</v>
      </c>
      <c r="D2474" s="3" t="s">
        <v>166</v>
      </c>
      <c r="E2474" s="145">
        <v>94.49</v>
      </c>
      <c r="F2474" s="145">
        <v>19.690000000000001</v>
      </c>
      <c r="G2474" s="145">
        <v>35.06</v>
      </c>
      <c r="H2474" s="145">
        <v>17.79</v>
      </c>
      <c r="I2474" s="145">
        <v>15.1</v>
      </c>
      <c r="J2474" s="145">
        <v>18.420000000000002</v>
      </c>
      <c r="K2474" s="145">
        <v>17.25</v>
      </c>
      <c r="L2474" s="145">
        <v>17.350000000000001</v>
      </c>
      <c r="M2474" s="145">
        <v>15.73</v>
      </c>
      <c r="N2474" s="145">
        <v>19.16</v>
      </c>
      <c r="O2474" s="145">
        <v>22.41</v>
      </c>
      <c r="P2474" s="145">
        <v>22.88</v>
      </c>
      <c r="Q2474" s="145">
        <v>18.600000000000001</v>
      </c>
      <c r="R2474" s="145">
        <v>19.12</v>
      </c>
      <c r="S2474" s="145">
        <v>18.440000000000001</v>
      </c>
      <c r="T2474" s="145">
        <v>17.739999999999998</v>
      </c>
      <c r="U2474" s="145">
        <v>20.76</v>
      </c>
      <c r="V2474" s="145">
        <v>23.91</v>
      </c>
      <c r="W2474" s="145">
        <v>23.93</v>
      </c>
      <c r="X2474" s="145">
        <v>28.44</v>
      </c>
      <c r="Y2474" s="145">
        <v>26.67</v>
      </c>
      <c r="Z2474" s="145">
        <v>33.619999999999997</v>
      </c>
      <c r="AA2474" s="145">
        <v>24.64</v>
      </c>
      <c r="AB2474" s="145">
        <v>25.84</v>
      </c>
      <c r="AC2474" s="145">
        <v>29.17</v>
      </c>
      <c r="AD2474" s="145">
        <v>39.29</v>
      </c>
      <c r="AE2474" s="145">
        <v>30.8</v>
      </c>
      <c r="AF2474" s="145">
        <v>46.76</v>
      </c>
      <c r="AG2474" s="145">
        <v>37.869999999999997</v>
      </c>
      <c r="AH2474" s="145">
        <v>26.09</v>
      </c>
      <c r="AI2474" s="145">
        <v>25.24</v>
      </c>
      <c r="AJ2474" s="145">
        <v>32.96</v>
      </c>
      <c r="AK2474" s="145">
        <v>32.1</v>
      </c>
      <c r="AL2474" s="145">
        <v>30.05</v>
      </c>
      <c r="AM2474" s="145">
        <v>28.87</v>
      </c>
      <c r="AN2474" s="145">
        <v>32.86</v>
      </c>
      <c r="AO2474" s="145">
        <v>27.81</v>
      </c>
      <c r="AP2474" s="145">
        <v>30.67</v>
      </c>
      <c r="AQ2474" s="145">
        <v>28.68</v>
      </c>
      <c r="AR2474" s="145">
        <v>41.64</v>
      </c>
      <c r="AS2474" s="145">
        <v>39.869999999999997</v>
      </c>
      <c r="AT2474" s="145">
        <v>32.75</v>
      </c>
      <c r="AU2474" s="145">
        <v>33.39</v>
      </c>
      <c r="AV2474" s="145">
        <v>28.01</v>
      </c>
      <c r="AW2474" s="145">
        <v>29.34</v>
      </c>
      <c r="AX2474" s="195">
        <v>40.24</v>
      </c>
    </row>
    <row r="2475" spans="1:50" x14ac:dyDescent="0.35">
      <c r="A2475" s="27" t="s">
        <v>146</v>
      </c>
      <c r="B2475" s="3" t="s">
        <v>248</v>
      </c>
      <c r="C2475" s="3" t="s">
        <v>334</v>
      </c>
      <c r="D2475" s="3" t="s">
        <v>327</v>
      </c>
      <c r="E2475" s="3">
        <v>0</v>
      </c>
      <c r="F2475" s="3">
        <v>0</v>
      </c>
      <c r="G2475" s="3">
        <v>0</v>
      </c>
      <c r="H2475" s="3">
        <v>0</v>
      </c>
      <c r="I2475" s="3">
        <v>0</v>
      </c>
      <c r="J2475" s="3">
        <v>0</v>
      </c>
      <c r="K2475" s="3">
        <v>0</v>
      </c>
      <c r="L2475" s="3">
        <v>0</v>
      </c>
      <c r="M2475" s="3">
        <v>0</v>
      </c>
      <c r="N2475" s="3">
        <v>0</v>
      </c>
      <c r="O2475" s="3">
        <v>0</v>
      </c>
      <c r="P2475" s="3">
        <v>0</v>
      </c>
      <c r="Q2475" s="3">
        <v>0</v>
      </c>
      <c r="R2475" s="3">
        <v>0</v>
      </c>
      <c r="S2475" s="3">
        <v>0</v>
      </c>
      <c r="T2475" s="3">
        <v>0</v>
      </c>
      <c r="U2475" s="3">
        <v>0</v>
      </c>
      <c r="V2475" s="3">
        <v>0</v>
      </c>
      <c r="W2475" s="3">
        <v>0</v>
      </c>
      <c r="X2475" s="3">
        <v>0</v>
      </c>
      <c r="Y2475" s="3">
        <v>0</v>
      </c>
      <c r="Z2475" s="3">
        <v>0</v>
      </c>
      <c r="AA2475" s="3">
        <v>0</v>
      </c>
      <c r="AB2475" s="3">
        <v>0</v>
      </c>
      <c r="AC2475" s="3">
        <v>0</v>
      </c>
      <c r="AD2475" s="3">
        <v>0</v>
      </c>
      <c r="AE2475" s="3">
        <v>0</v>
      </c>
      <c r="AF2475" s="3">
        <v>0</v>
      </c>
      <c r="AG2475" s="3">
        <v>0</v>
      </c>
      <c r="AH2475" s="3">
        <v>0</v>
      </c>
      <c r="AI2475" s="3">
        <v>0</v>
      </c>
      <c r="AJ2475" s="3">
        <v>0</v>
      </c>
      <c r="AK2475" s="3">
        <v>0</v>
      </c>
      <c r="AL2475" s="3">
        <v>0</v>
      </c>
      <c r="AM2475" s="3">
        <v>0</v>
      </c>
      <c r="AN2475" s="3">
        <v>0</v>
      </c>
      <c r="AO2475" s="3">
        <v>0</v>
      </c>
      <c r="AP2475" s="3">
        <v>0</v>
      </c>
      <c r="AQ2475" s="3">
        <v>0</v>
      </c>
      <c r="AR2475" s="3">
        <v>0</v>
      </c>
      <c r="AS2475" s="3">
        <v>0</v>
      </c>
      <c r="AT2475" s="3">
        <v>0</v>
      </c>
      <c r="AU2475" s="3">
        <v>0</v>
      </c>
      <c r="AV2475" s="3">
        <v>0</v>
      </c>
      <c r="AW2475" s="3">
        <v>0</v>
      </c>
      <c r="AX2475" s="10">
        <v>0</v>
      </c>
    </row>
    <row r="2476" spans="1:50" x14ac:dyDescent="0.35">
      <c r="A2476" s="27" t="s">
        <v>146</v>
      </c>
      <c r="B2476" s="3" t="s">
        <v>248</v>
      </c>
      <c r="C2476" s="3" t="s">
        <v>334</v>
      </c>
      <c r="D2476" s="3" t="s">
        <v>167</v>
      </c>
      <c r="E2476" s="4">
        <v>16761</v>
      </c>
      <c r="F2476" s="4">
        <v>5975</v>
      </c>
      <c r="G2476" s="4">
        <v>5453</v>
      </c>
      <c r="H2476" s="4">
        <v>4998</v>
      </c>
      <c r="I2476" s="4">
        <v>5419</v>
      </c>
      <c r="J2476" s="4">
        <v>5475</v>
      </c>
      <c r="K2476" s="4">
        <v>5526</v>
      </c>
      <c r="L2476" s="4">
        <v>5387</v>
      </c>
      <c r="M2476" s="4">
        <v>4892</v>
      </c>
      <c r="N2476" s="4">
        <v>5482</v>
      </c>
      <c r="O2476" s="4">
        <v>6001</v>
      </c>
      <c r="P2476" s="4">
        <v>6406</v>
      </c>
      <c r="Q2476" s="4">
        <v>7127</v>
      </c>
      <c r="R2476" s="4">
        <v>5969</v>
      </c>
      <c r="S2476" s="4">
        <v>7440</v>
      </c>
      <c r="T2476" s="4">
        <v>6839</v>
      </c>
      <c r="U2476" s="4">
        <v>8328</v>
      </c>
      <c r="V2476" s="4">
        <v>7639</v>
      </c>
      <c r="W2476" s="4">
        <v>7829</v>
      </c>
      <c r="X2476" s="4">
        <v>8338</v>
      </c>
      <c r="Y2476" s="4">
        <v>6931</v>
      </c>
      <c r="Z2476" s="4">
        <v>8379</v>
      </c>
      <c r="AA2476" s="4">
        <v>6972</v>
      </c>
      <c r="AB2476" s="4">
        <v>6927</v>
      </c>
      <c r="AC2476" s="4">
        <v>8455</v>
      </c>
      <c r="AD2476" s="4">
        <v>7478</v>
      </c>
      <c r="AE2476" s="4">
        <v>8592</v>
      </c>
      <c r="AF2476" s="4">
        <v>9079</v>
      </c>
      <c r="AG2476" s="4">
        <v>9110</v>
      </c>
      <c r="AH2476" s="4">
        <v>7438</v>
      </c>
      <c r="AI2476" s="4">
        <v>9469</v>
      </c>
      <c r="AJ2476" s="4">
        <v>8284</v>
      </c>
      <c r="AK2476" s="4">
        <v>11024</v>
      </c>
      <c r="AL2476" s="4">
        <v>8267</v>
      </c>
      <c r="AM2476" s="4">
        <v>8592</v>
      </c>
      <c r="AN2476" s="4">
        <v>9864</v>
      </c>
      <c r="AO2476" s="4">
        <v>8837</v>
      </c>
      <c r="AP2476" s="4">
        <v>14051</v>
      </c>
      <c r="AQ2476" s="4">
        <v>11428</v>
      </c>
      <c r="AR2476" s="4">
        <v>11292</v>
      </c>
      <c r="AS2476" s="4">
        <v>9010</v>
      </c>
      <c r="AT2476" s="4">
        <v>14614</v>
      </c>
      <c r="AU2476" s="4">
        <v>8128</v>
      </c>
      <c r="AV2476" s="4">
        <v>4460</v>
      </c>
      <c r="AW2476" s="4">
        <v>2760</v>
      </c>
      <c r="AX2476" s="16">
        <v>1584</v>
      </c>
    </row>
    <row r="2477" spans="1:50" x14ac:dyDescent="0.35">
      <c r="A2477" s="27" t="s">
        <v>146</v>
      </c>
      <c r="B2477" s="3" t="s">
        <v>248</v>
      </c>
      <c r="C2477" s="3" t="s">
        <v>334</v>
      </c>
      <c r="D2477" s="3" t="s">
        <v>132</v>
      </c>
      <c r="E2477" s="3">
        <v>615</v>
      </c>
      <c r="F2477" s="3">
        <v>546</v>
      </c>
      <c r="G2477" s="3">
        <v>502</v>
      </c>
      <c r="H2477" s="3">
        <v>488</v>
      </c>
      <c r="I2477" s="3">
        <v>532</v>
      </c>
      <c r="J2477" s="3">
        <v>512</v>
      </c>
      <c r="K2477" s="3">
        <v>519</v>
      </c>
      <c r="L2477" s="3">
        <v>503</v>
      </c>
      <c r="M2477" s="3">
        <v>463</v>
      </c>
      <c r="N2477" s="3">
        <v>471</v>
      </c>
      <c r="O2477" s="3">
        <v>522</v>
      </c>
      <c r="P2477" s="3">
        <v>487</v>
      </c>
      <c r="Q2477" s="3">
        <v>633</v>
      </c>
      <c r="R2477" s="3">
        <v>513</v>
      </c>
      <c r="S2477" s="3">
        <v>622</v>
      </c>
      <c r="T2477" s="3">
        <v>602</v>
      </c>
      <c r="U2477" s="3">
        <v>633</v>
      </c>
      <c r="V2477" s="3">
        <v>609</v>
      </c>
      <c r="W2477" s="3">
        <v>627</v>
      </c>
      <c r="X2477" s="3">
        <v>627</v>
      </c>
      <c r="Y2477" s="3">
        <v>580</v>
      </c>
      <c r="Z2477" s="3">
        <v>647</v>
      </c>
      <c r="AA2477" s="3">
        <v>575</v>
      </c>
      <c r="AB2477" s="3">
        <v>581</v>
      </c>
      <c r="AC2477" s="3">
        <v>699</v>
      </c>
      <c r="AD2477" s="3">
        <v>637</v>
      </c>
      <c r="AE2477" s="3">
        <v>641</v>
      </c>
      <c r="AF2477" s="3">
        <v>674</v>
      </c>
      <c r="AG2477" s="3">
        <v>664</v>
      </c>
      <c r="AH2477" s="3">
        <v>608</v>
      </c>
      <c r="AI2477" s="3">
        <v>626</v>
      </c>
      <c r="AJ2477" s="3">
        <v>612</v>
      </c>
      <c r="AK2477" s="3">
        <v>586</v>
      </c>
      <c r="AL2477" s="3">
        <v>641</v>
      </c>
      <c r="AM2477" s="3">
        <v>603</v>
      </c>
      <c r="AN2477" s="3">
        <v>643</v>
      </c>
      <c r="AO2477" s="3">
        <v>722</v>
      </c>
      <c r="AP2477" s="3">
        <v>668</v>
      </c>
      <c r="AQ2477" s="3">
        <v>590</v>
      </c>
      <c r="AR2477" s="3">
        <v>474</v>
      </c>
      <c r="AS2477" s="3">
        <v>362</v>
      </c>
      <c r="AT2477" s="3">
        <v>432</v>
      </c>
      <c r="AU2477" s="3">
        <v>438</v>
      </c>
      <c r="AV2477" s="3">
        <v>359</v>
      </c>
      <c r="AW2477" s="3">
        <v>245</v>
      </c>
      <c r="AX2477" s="10">
        <v>134</v>
      </c>
    </row>
    <row r="2478" spans="1:50" x14ac:dyDescent="0.35">
      <c r="A2478" s="27" t="s">
        <v>146</v>
      </c>
      <c r="B2478" s="3" t="s">
        <v>248</v>
      </c>
      <c r="C2478" s="3" t="s">
        <v>336</v>
      </c>
      <c r="D2478" s="3" t="s">
        <v>162</v>
      </c>
      <c r="E2478" s="145"/>
      <c r="F2478" s="145"/>
      <c r="G2478" s="145"/>
      <c r="H2478" s="145">
        <v>380</v>
      </c>
      <c r="I2478" s="145">
        <v>456</v>
      </c>
      <c r="J2478" s="145"/>
      <c r="K2478" s="145">
        <v>0</v>
      </c>
      <c r="L2478" s="145">
        <v>0</v>
      </c>
      <c r="M2478" s="145"/>
      <c r="N2478" s="145">
        <v>0</v>
      </c>
      <c r="O2478" s="145">
        <v>0</v>
      </c>
      <c r="P2478" s="145"/>
      <c r="Q2478" s="145"/>
      <c r="R2478" s="145"/>
      <c r="S2478" s="145">
        <v>0</v>
      </c>
      <c r="T2478" s="145"/>
      <c r="U2478" s="145"/>
      <c r="V2478" s="145">
        <v>0</v>
      </c>
      <c r="W2478" s="145"/>
      <c r="X2478" s="145">
        <v>670</v>
      </c>
      <c r="Y2478" s="145">
        <v>0</v>
      </c>
      <c r="Z2478" s="145">
        <v>0</v>
      </c>
      <c r="AA2478" s="145"/>
      <c r="AB2478" s="145">
        <v>0</v>
      </c>
      <c r="AC2478" s="145">
        <v>0</v>
      </c>
      <c r="AD2478" s="145">
        <v>0</v>
      </c>
      <c r="AE2478" s="145">
        <v>120</v>
      </c>
      <c r="AF2478" s="145"/>
      <c r="AG2478" s="145">
        <v>0</v>
      </c>
      <c r="AH2478" s="145">
        <v>0</v>
      </c>
      <c r="AI2478" s="145"/>
      <c r="AJ2478" s="145">
        <v>0</v>
      </c>
      <c r="AK2478" s="145"/>
      <c r="AL2478" s="145"/>
      <c r="AM2478" s="145"/>
      <c r="AN2478" s="145">
        <v>76</v>
      </c>
      <c r="AO2478" s="145"/>
      <c r="AP2478" s="145"/>
      <c r="AQ2478" s="145"/>
      <c r="AR2478" s="145"/>
      <c r="AS2478" s="145"/>
      <c r="AT2478" s="145"/>
      <c r="AU2478" s="145"/>
      <c r="AV2478" s="145">
        <v>0</v>
      </c>
      <c r="AW2478" s="145"/>
      <c r="AX2478" s="195"/>
    </row>
    <row r="2479" spans="1:50" x14ac:dyDescent="0.35">
      <c r="A2479" s="27" t="s">
        <v>146</v>
      </c>
      <c r="B2479" s="3" t="s">
        <v>248</v>
      </c>
      <c r="C2479" s="3" t="s">
        <v>336</v>
      </c>
      <c r="D2479" s="3" t="s">
        <v>166</v>
      </c>
      <c r="E2479" s="145"/>
      <c r="F2479" s="145"/>
      <c r="G2479" s="145"/>
      <c r="H2479" s="145">
        <v>190</v>
      </c>
      <c r="I2479" s="145">
        <v>456</v>
      </c>
      <c r="J2479" s="145"/>
      <c r="K2479" s="145">
        <v>0</v>
      </c>
      <c r="L2479" s="145">
        <v>0</v>
      </c>
      <c r="M2479" s="145"/>
      <c r="N2479" s="145">
        <v>0</v>
      </c>
      <c r="O2479" s="145">
        <v>0</v>
      </c>
      <c r="P2479" s="145"/>
      <c r="Q2479" s="145"/>
      <c r="R2479" s="145"/>
      <c r="S2479" s="145">
        <v>0</v>
      </c>
      <c r="T2479" s="145"/>
      <c r="U2479" s="145"/>
      <c r="V2479" s="145">
        <v>0</v>
      </c>
      <c r="W2479" s="145"/>
      <c r="X2479" s="145">
        <v>335</v>
      </c>
      <c r="Y2479" s="145">
        <v>0</v>
      </c>
      <c r="Z2479" s="145">
        <v>0</v>
      </c>
      <c r="AA2479" s="145"/>
      <c r="AB2479" s="145">
        <v>0</v>
      </c>
      <c r="AC2479" s="145">
        <v>0</v>
      </c>
      <c r="AD2479" s="145">
        <v>0</v>
      </c>
      <c r="AE2479" s="145">
        <v>120</v>
      </c>
      <c r="AF2479" s="145"/>
      <c r="AG2479" s="145">
        <v>0</v>
      </c>
      <c r="AH2479" s="145">
        <v>0</v>
      </c>
      <c r="AI2479" s="145"/>
      <c r="AJ2479" s="145">
        <v>0</v>
      </c>
      <c r="AK2479" s="145"/>
      <c r="AL2479" s="145"/>
      <c r="AM2479" s="145"/>
      <c r="AN2479" s="145">
        <v>76</v>
      </c>
      <c r="AO2479" s="145"/>
      <c r="AP2479" s="145"/>
      <c r="AQ2479" s="145"/>
      <c r="AR2479" s="145"/>
      <c r="AS2479" s="145"/>
      <c r="AT2479" s="145"/>
      <c r="AU2479" s="145"/>
      <c r="AV2479" s="145">
        <v>0</v>
      </c>
      <c r="AW2479" s="145"/>
      <c r="AX2479" s="195"/>
    </row>
    <row r="2480" spans="1:50" x14ac:dyDescent="0.35">
      <c r="A2480" s="27" t="s">
        <v>146</v>
      </c>
      <c r="B2480" s="3" t="s">
        <v>248</v>
      </c>
      <c r="C2480" s="3" t="s">
        <v>336</v>
      </c>
      <c r="D2480" s="3" t="s">
        <v>327</v>
      </c>
      <c r="E2480" s="3"/>
      <c r="F2480" s="3"/>
      <c r="G2480" s="3"/>
      <c r="H2480" s="3">
        <v>5</v>
      </c>
      <c r="I2480" s="3">
        <v>6</v>
      </c>
      <c r="J2480" s="3"/>
      <c r="K2480" s="3">
        <v>2</v>
      </c>
      <c r="L2480" s="3">
        <v>10</v>
      </c>
      <c r="M2480" s="3"/>
      <c r="N2480" s="3">
        <v>18</v>
      </c>
      <c r="O2480" s="3">
        <v>23</v>
      </c>
      <c r="P2480" s="3"/>
      <c r="Q2480" s="3"/>
      <c r="R2480" s="3"/>
      <c r="S2480" s="3">
        <v>11</v>
      </c>
      <c r="T2480" s="3"/>
      <c r="U2480" s="3"/>
      <c r="V2480" s="3">
        <v>2</v>
      </c>
      <c r="W2480" s="3"/>
      <c r="X2480" s="3">
        <v>2</v>
      </c>
      <c r="Y2480" s="3">
        <v>1</v>
      </c>
      <c r="Z2480" s="3">
        <v>3</v>
      </c>
      <c r="AA2480" s="3"/>
      <c r="AB2480" s="3">
        <v>4</v>
      </c>
      <c r="AC2480" s="3">
        <v>3</v>
      </c>
      <c r="AD2480" s="3">
        <v>4</v>
      </c>
      <c r="AE2480" s="3">
        <v>2</v>
      </c>
      <c r="AF2480" s="3"/>
      <c r="AG2480" s="3">
        <v>5</v>
      </c>
      <c r="AH2480" s="3">
        <v>2</v>
      </c>
      <c r="AI2480" s="3"/>
      <c r="AJ2480" s="3">
        <v>1</v>
      </c>
      <c r="AK2480" s="3"/>
      <c r="AL2480" s="3"/>
      <c r="AM2480" s="3"/>
      <c r="AN2480" s="3">
        <v>1</v>
      </c>
      <c r="AO2480" s="3"/>
      <c r="AP2480" s="3"/>
      <c r="AQ2480" s="3"/>
      <c r="AR2480" s="3"/>
      <c r="AS2480" s="3"/>
      <c r="AT2480" s="3"/>
      <c r="AU2480" s="3"/>
      <c r="AV2480" s="3">
        <v>1</v>
      </c>
      <c r="AW2480" s="3"/>
      <c r="AX2480" s="10"/>
    </row>
    <row r="2481" spans="1:50" x14ac:dyDescent="0.35">
      <c r="A2481" s="27" t="s">
        <v>146</v>
      </c>
      <c r="B2481" s="3" t="s">
        <v>248</v>
      </c>
      <c r="C2481" s="3" t="s">
        <v>336</v>
      </c>
      <c r="D2481" s="3" t="s">
        <v>167</v>
      </c>
      <c r="E2481" s="3"/>
      <c r="F2481" s="3"/>
      <c r="G2481" s="3"/>
      <c r="H2481" s="3">
        <v>0</v>
      </c>
      <c r="I2481" s="3">
        <v>0</v>
      </c>
      <c r="J2481" s="3"/>
      <c r="K2481" s="3">
        <v>0</v>
      </c>
      <c r="L2481" s="3">
        <v>0</v>
      </c>
      <c r="M2481" s="3"/>
      <c r="N2481" s="3">
        <v>0</v>
      </c>
      <c r="O2481" s="3">
        <v>0</v>
      </c>
      <c r="P2481" s="3"/>
      <c r="Q2481" s="3"/>
      <c r="R2481" s="3"/>
      <c r="S2481" s="3">
        <v>0</v>
      </c>
      <c r="T2481" s="3"/>
      <c r="U2481" s="3"/>
      <c r="V2481" s="3">
        <v>0</v>
      </c>
      <c r="W2481" s="3"/>
      <c r="X2481" s="3">
        <v>0</v>
      </c>
      <c r="Y2481" s="3">
        <v>0</v>
      </c>
      <c r="Z2481" s="3">
        <v>0</v>
      </c>
      <c r="AA2481" s="3"/>
      <c r="AB2481" s="3">
        <v>0</v>
      </c>
      <c r="AC2481" s="3">
        <v>0</v>
      </c>
      <c r="AD2481" s="3">
        <v>0</v>
      </c>
      <c r="AE2481" s="3">
        <v>0</v>
      </c>
      <c r="AF2481" s="3"/>
      <c r="AG2481" s="3">
        <v>0</v>
      </c>
      <c r="AH2481" s="3">
        <v>0</v>
      </c>
      <c r="AI2481" s="3"/>
      <c r="AJ2481" s="3">
        <v>0</v>
      </c>
      <c r="AK2481" s="3"/>
      <c r="AL2481" s="3"/>
      <c r="AM2481" s="3"/>
      <c r="AN2481" s="3">
        <v>0</v>
      </c>
      <c r="AO2481" s="3"/>
      <c r="AP2481" s="3"/>
      <c r="AQ2481" s="3"/>
      <c r="AR2481" s="3"/>
      <c r="AS2481" s="3"/>
      <c r="AT2481" s="3"/>
      <c r="AU2481" s="3"/>
      <c r="AV2481" s="3">
        <v>0</v>
      </c>
      <c r="AW2481" s="3"/>
      <c r="AX2481" s="10"/>
    </row>
    <row r="2482" spans="1:50" x14ac:dyDescent="0.35">
      <c r="A2482" s="27" t="s">
        <v>146</v>
      </c>
      <c r="B2482" s="3" t="s">
        <v>248</v>
      </c>
      <c r="C2482" s="3" t="s">
        <v>336</v>
      </c>
      <c r="D2482" s="3" t="s">
        <v>132</v>
      </c>
      <c r="E2482" s="3"/>
      <c r="F2482" s="3"/>
      <c r="G2482" s="3"/>
      <c r="H2482" s="3">
        <v>2</v>
      </c>
      <c r="I2482" s="3">
        <v>1</v>
      </c>
      <c r="J2482" s="3"/>
      <c r="K2482" s="3">
        <v>1</v>
      </c>
      <c r="L2482" s="3">
        <v>4</v>
      </c>
      <c r="M2482" s="3"/>
      <c r="N2482" s="3">
        <v>1</v>
      </c>
      <c r="O2482" s="3">
        <v>3</v>
      </c>
      <c r="P2482" s="3"/>
      <c r="Q2482" s="3"/>
      <c r="R2482" s="3"/>
      <c r="S2482" s="3">
        <v>1</v>
      </c>
      <c r="T2482" s="3"/>
      <c r="U2482" s="3"/>
      <c r="V2482" s="3">
        <v>1</v>
      </c>
      <c r="W2482" s="3"/>
      <c r="X2482" s="3">
        <v>2</v>
      </c>
      <c r="Y2482" s="3">
        <v>1</v>
      </c>
      <c r="Z2482" s="3">
        <v>2</v>
      </c>
      <c r="AA2482" s="3"/>
      <c r="AB2482" s="3">
        <v>2</v>
      </c>
      <c r="AC2482" s="3">
        <v>2</v>
      </c>
      <c r="AD2482" s="3">
        <v>2</v>
      </c>
      <c r="AE2482" s="3">
        <v>1</v>
      </c>
      <c r="AF2482" s="3"/>
      <c r="AG2482" s="3">
        <v>3</v>
      </c>
      <c r="AH2482" s="3">
        <v>1</v>
      </c>
      <c r="AI2482" s="3"/>
      <c r="AJ2482" s="3">
        <v>1</v>
      </c>
      <c r="AK2482" s="3"/>
      <c r="AL2482" s="3"/>
      <c r="AM2482" s="3"/>
      <c r="AN2482" s="3">
        <v>1</v>
      </c>
      <c r="AO2482" s="3"/>
      <c r="AP2482" s="3"/>
      <c r="AQ2482" s="3"/>
      <c r="AR2482" s="3"/>
      <c r="AS2482" s="3"/>
      <c r="AT2482" s="3"/>
      <c r="AU2482" s="3"/>
      <c r="AV2482" s="3">
        <v>1</v>
      </c>
      <c r="AW2482" s="3"/>
      <c r="AX2482" s="10"/>
    </row>
    <row r="2483" spans="1:50" x14ac:dyDescent="0.35">
      <c r="A2483" s="27" t="s">
        <v>146</v>
      </c>
      <c r="B2483" s="3" t="s">
        <v>248</v>
      </c>
      <c r="C2483" s="3" t="s">
        <v>337</v>
      </c>
      <c r="D2483" s="3" t="s">
        <v>162</v>
      </c>
      <c r="E2483" s="145">
        <v>1731478.33</v>
      </c>
      <c r="F2483" s="145">
        <v>1694462.65</v>
      </c>
      <c r="G2483" s="145">
        <v>1866135.05</v>
      </c>
      <c r="H2483" s="145">
        <v>1635349.65</v>
      </c>
      <c r="I2483" s="145">
        <v>1916188.45</v>
      </c>
      <c r="J2483" s="145">
        <v>1955566.59</v>
      </c>
      <c r="K2483" s="145">
        <v>1794083.75</v>
      </c>
      <c r="L2483" s="145">
        <v>1732722.54</v>
      </c>
      <c r="M2483" s="145">
        <v>1485888.16</v>
      </c>
      <c r="N2483" s="145">
        <v>1618253.51</v>
      </c>
      <c r="O2483" s="145">
        <v>1635750.9</v>
      </c>
      <c r="P2483" s="145">
        <v>1449457.37</v>
      </c>
      <c r="Q2483" s="145">
        <v>1500675.4</v>
      </c>
      <c r="R2483" s="145">
        <v>1481060.78</v>
      </c>
      <c r="S2483" s="145">
        <v>1486012.78</v>
      </c>
      <c r="T2483" s="145">
        <v>1503410.14</v>
      </c>
      <c r="U2483" s="145">
        <v>1657679.75</v>
      </c>
      <c r="V2483" s="145">
        <v>1615416.66</v>
      </c>
      <c r="W2483" s="145">
        <v>1683519.75</v>
      </c>
      <c r="X2483" s="145">
        <v>1813067.33</v>
      </c>
      <c r="Y2483" s="145">
        <v>1581293.12</v>
      </c>
      <c r="Z2483" s="145">
        <v>1896279.77</v>
      </c>
      <c r="AA2483" s="145">
        <v>1759925.47</v>
      </c>
      <c r="AB2483" s="145">
        <v>1696639.5</v>
      </c>
      <c r="AC2483" s="145">
        <v>1891856.42</v>
      </c>
      <c r="AD2483" s="145">
        <v>1835375.43</v>
      </c>
      <c r="AE2483" s="145">
        <v>1971488.4</v>
      </c>
      <c r="AF2483" s="145">
        <v>2047522.41</v>
      </c>
      <c r="AG2483" s="145">
        <v>2142856.0499999998</v>
      </c>
      <c r="AH2483" s="145">
        <v>1763216.13</v>
      </c>
      <c r="AI2483" s="145">
        <v>1670637.35</v>
      </c>
      <c r="AJ2483" s="145">
        <v>1512664.65</v>
      </c>
      <c r="AK2483" s="145">
        <v>1429654.27</v>
      </c>
      <c r="AL2483" s="145">
        <v>1538596.96</v>
      </c>
      <c r="AM2483" s="145">
        <v>1448418.73</v>
      </c>
      <c r="AN2483" s="145">
        <v>1458579.05</v>
      </c>
      <c r="AO2483" s="145">
        <v>1541026.19</v>
      </c>
      <c r="AP2483" s="145">
        <v>1500929.32</v>
      </c>
      <c r="AQ2483" s="145">
        <v>1124946.67</v>
      </c>
      <c r="AR2483" s="145">
        <v>469112.25</v>
      </c>
      <c r="AS2483" s="145">
        <v>547401.92000000004</v>
      </c>
      <c r="AT2483" s="145">
        <v>764575.59</v>
      </c>
      <c r="AU2483" s="145">
        <v>997988.68</v>
      </c>
      <c r="AV2483" s="145">
        <v>1005598.02</v>
      </c>
      <c r="AW2483" s="145">
        <v>1099758.82</v>
      </c>
      <c r="AX2483" s="195">
        <v>1086747.22</v>
      </c>
    </row>
    <row r="2484" spans="1:50" x14ac:dyDescent="0.35">
      <c r="A2484" s="27" t="s">
        <v>146</v>
      </c>
      <c r="B2484" s="3" t="s">
        <v>248</v>
      </c>
      <c r="C2484" s="3" t="s">
        <v>337</v>
      </c>
      <c r="D2484" s="3" t="s">
        <v>166</v>
      </c>
      <c r="E2484" s="145">
        <v>382.73</v>
      </c>
      <c r="F2484" s="145">
        <v>367.01</v>
      </c>
      <c r="G2484" s="145">
        <v>386.44</v>
      </c>
      <c r="H2484" s="145">
        <v>353.82</v>
      </c>
      <c r="I2484" s="145">
        <v>416.02</v>
      </c>
      <c r="J2484" s="145">
        <v>427.54</v>
      </c>
      <c r="K2484" s="145">
        <v>413.48</v>
      </c>
      <c r="L2484" s="145">
        <v>389.46</v>
      </c>
      <c r="M2484" s="145">
        <v>363.56</v>
      </c>
      <c r="N2484" s="145">
        <v>394.22</v>
      </c>
      <c r="O2484" s="145">
        <v>395.59</v>
      </c>
      <c r="P2484" s="145">
        <v>368.26</v>
      </c>
      <c r="Q2484" s="145">
        <v>368.08</v>
      </c>
      <c r="R2484" s="145">
        <v>368.15</v>
      </c>
      <c r="S2484" s="145">
        <v>361.3</v>
      </c>
      <c r="T2484" s="145">
        <v>361.14</v>
      </c>
      <c r="U2484" s="145">
        <v>383.63</v>
      </c>
      <c r="V2484" s="145">
        <v>372.39</v>
      </c>
      <c r="W2484" s="145">
        <v>385.77</v>
      </c>
      <c r="X2484" s="145">
        <v>415.75</v>
      </c>
      <c r="Y2484" s="145">
        <v>406.19</v>
      </c>
      <c r="Z2484" s="145">
        <v>450.74</v>
      </c>
      <c r="AA2484" s="145">
        <v>434.98</v>
      </c>
      <c r="AB2484" s="145">
        <v>422.05</v>
      </c>
      <c r="AC2484" s="145">
        <v>448.84</v>
      </c>
      <c r="AD2484" s="145">
        <v>442.58</v>
      </c>
      <c r="AE2484" s="145">
        <v>459.55</v>
      </c>
      <c r="AF2484" s="145">
        <v>477.28</v>
      </c>
      <c r="AG2484" s="145">
        <v>479.06</v>
      </c>
      <c r="AH2484" s="145">
        <v>411.01</v>
      </c>
      <c r="AI2484" s="145">
        <v>421.98</v>
      </c>
      <c r="AJ2484" s="145">
        <v>401.34</v>
      </c>
      <c r="AK2484" s="145">
        <v>385.14</v>
      </c>
      <c r="AL2484" s="145">
        <v>406.93</v>
      </c>
      <c r="AM2484" s="145">
        <v>395.63</v>
      </c>
      <c r="AN2484" s="145">
        <v>420.7</v>
      </c>
      <c r="AO2484" s="145">
        <v>420.59</v>
      </c>
      <c r="AP2484" s="145">
        <v>416.92</v>
      </c>
      <c r="AQ2484" s="145">
        <v>376.11</v>
      </c>
      <c r="AR2484" s="145">
        <v>539.21</v>
      </c>
      <c r="AS2484" s="145">
        <v>447.96</v>
      </c>
      <c r="AT2484" s="145">
        <v>408.21</v>
      </c>
      <c r="AU2484" s="145">
        <v>429.24</v>
      </c>
      <c r="AV2484" s="145">
        <v>432.33</v>
      </c>
      <c r="AW2484" s="145">
        <v>439.55</v>
      </c>
      <c r="AX2484" s="195">
        <v>455.85</v>
      </c>
    </row>
    <row r="2485" spans="1:50" x14ac:dyDescent="0.35">
      <c r="A2485" s="27" t="s">
        <v>146</v>
      </c>
      <c r="B2485" s="3" t="s">
        <v>248</v>
      </c>
      <c r="C2485" s="3" t="s">
        <v>337</v>
      </c>
      <c r="D2485" s="3" t="s">
        <v>327</v>
      </c>
      <c r="E2485" s="4">
        <v>59634</v>
      </c>
      <c r="F2485" s="4">
        <v>51103</v>
      </c>
      <c r="G2485" s="4">
        <v>57225</v>
      </c>
      <c r="H2485" s="4">
        <v>50136</v>
      </c>
      <c r="I2485" s="4">
        <v>58201</v>
      </c>
      <c r="J2485" s="4">
        <v>59771</v>
      </c>
      <c r="K2485" s="4">
        <v>53680</v>
      </c>
      <c r="L2485" s="4">
        <v>51418</v>
      </c>
      <c r="M2485" s="4">
        <v>44587</v>
      </c>
      <c r="N2485" s="4">
        <v>47908</v>
      </c>
      <c r="O2485" s="4">
        <v>47814</v>
      </c>
      <c r="P2485" s="4">
        <v>42310</v>
      </c>
      <c r="Q2485" s="4">
        <v>43931</v>
      </c>
      <c r="R2485" s="4">
        <v>42811</v>
      </c>
      <c r="S2485" s="4">
        <v>46598</v>
      </c>
      <c r="T2485" s="4">
        <v>47283</v>
      </c>
      <c r="U2485" s="4">
        <v>53516</v>
      </c>
      <c r="V2485" s="4">
        <v>51174</v>
      </c>
      <c r="W2485" s="4">
        <v>54844</v>
      </c>
      <c r="X2485" s="4">
        <v>54111</v>
      </c>
      <c r="Y2485" s="4">
        <v>43321</v>
      </c>
      <c r="Z2485" s="4">
        <v>52437</v>
      </c>
      <c r="AA2485" s="4">
        <v>49192</v>
      </c>
      <c r="AB2485" s="4">
        <v>47923</v>
      </c>
      <c r="AC2485" s="4">
        <v>50569</v>
      </c>
      <c r="AD2485" s="4">
        <v>48664</v>
      </c>
      <c r="AE2485" s="4">
        <v>52502</v>
      </c>
      <c r="AF2485" s="4">
        <v>53838</v>
      </c>
      <c r="AG2485" s="4">
        <v>57710</v>
      </c>
      <c r="AH2485" s="4">
        <v>50398</v>
      </c>
      <c r="AI2485" s="4">
        <v>46075</v>
      </c>
      <c r="AJ2485" s="4">
        <v>42777</v>
      </c>
      <c r="AK2485" s="4">
        <v>40033</v>
      </c>
      <c r="AL2485" s="4">
        <v>42932</v>
      </c>
      <c r="AM2485" s="4">
        <v>40744</v>
      </c>
      <c r="AN2485" s="4">
        <v>40038</v>
      </c>
      <c r="AO2485" s="4">
        <v>45672</v>
      </c>
      <c r="AP2485" s="4">
        <v>41934</v>
      </c>
      <c r="AQ2485" s="4">
        <v>34627</v>
      </c>
      <c r="AR2485" s="4">
        <v>14796</v>
      </c>
      <c r="AS2485" s="4">
        <v>15308</v>
      </c>
      <c r="AT2485" s="4">
        <v>21142</v>
      </c>
      <c r="AU2485" s="4">
        <v>27202</v>
      </c>
      <c r="AV2485" s="4">
        <v>26185</v>
      </c>
      <c r="AW2485" s="4">
        <v>28234</v>
      </c>
      <c r="AX2485" s="16">
        <v>27989</v>
      </c>
    </row>
    <row r="2486" spans="1:50" x14ac:dyDescent="0.35">
      <c r="A2486" s="27" t="s">
        <v>146</v>
      </c>
      <c r="B2486" s="3" t="s">
        <v>248</v>
      </c>
      <c r="C2486" s="3" t="s">
        <v>337</v>
      </c>
      <c r="D2486" s="3" t="s">
        <v>167</v>
      </c>
      <c r="E2486" s="4">
        <v>26813</v>
      </c>
      <c r="F2486" s="4">
        <v>30581</v>
      </c>
      <c r="G2486" s="4">
        <v>29926</v>
      </c>
      <c r="H2486" s="4">
        <v>26868</v>
      </c>
      <c r="I2486" s="4">
        <v>29952</v>
      </c>
      <c r="J2486" s="4">
        <v>28435</v>
      </c>
      <c r="K2486" s="4">
        <v>28410</v>
      </c>
      <c r="L2486" s="4">
        <v>36017</v>
      </c>
      <c r="M2486" s="4">
        <v>29282</v>
      </c>
      <c r="N2486" s="4">
        <v>27524</v>
      </c>
      <c r="O2486" s="4">
        <v>45403</v>
      </c>
      <c r="P2486" s="4">
        <v>37243</v>
      </c>
      <c r="Q2486" s="4">
        <v>35494</v>
      </c>
      <c r="R2486" s="4">
        <v>35338</v>
      </c>
      <c r="S2486" s="4">
        <v>57948</v>
      </c>
      <c r="T2486" s="4">
        <v>59433</v>
      </c>
      <c r="U2486" s="4">
        <v>61609</v>
      </c>
      <c r="V2486" s="4">
        <v>69106</v>
      </c>
      <c r="W2486" s="4">
        <v>76250</v>
      </c>
      <c r="X2486" s="4">
        <v>68076</v>
      </c>
      <c r="Y2486" s="4">
        <v>47591</v>
      </c>
      <c r="Z2486" s="4">
        <v>49806</v>
      </c>
      <c r="AA2486" s="4">
        <v>47272</v>
      </c>
      <c r="AB2486" s="4">
        <v>44983</v>
      </c>
      <c r="AC2486" s="4">
        <v>45195</v>
      </c>
      <c r="AD2486" s="4">
        <v>44486</v>
      </c>
      <c r="AE2486" s="4">
        <v>45921</v>
      </c>
      <c r="AF2486" s="4">
        <v>51985</v>
      </c>
      <c r="AG2486" s="4">
        <v>52820</v>
      </c>
      <c r="AH2486" s="4">
        <v>46682</v>
      </c>
      <c r="AI2486" s="4">
        <v>40788</v>
      </c>
      <c r="AJ2486" s="4">
        <v>32360</v>
      </c>
      <c r="AK2486" s="4">
        <v>32028</v>
      </c>
      <c r="AL2486" s="4">
        <v>35478</v>
      </c>
      <c r="AM2486" s="4">
        <v>33803</v>
      </c>
      <c r="AN2486" s="4">
        <v>33934</v>
      </c>
      <c r="AO2486" s="4">
        <v>34973</v>
      </c>
      <c r="AP2486" s="4">
        <v>32804</v>
      </c>
      <c r="AQ2486" s="4">
        <v>22219</v>
      </c>
      <c r="AR2486" s="4">
        <v>8728</v>
      </c>
      <c r="AS2486" s="4">
        <v>10912</v>
      </c>
      <c r="AT2486" s="4">
        <v>16252</v>
      </c>
      <c r="AU2486" s="4">
        <v>23859</v>
      </c>
      <c r="AV2486" s="4">
        <v>26666</v>
      </c>
      <c r="AW2486" s="4">
        <v>19191</v>
      </c>
      <c r="AX2486" s="16">
        <v>16879</v>
      </c>
    </row>
    <row r="2487" spans="1:50" x14ac:dyDescent="0.35">
      <c r="A2487" s="27" t="s">
        <v>146</v>
      </c>
      <c r="B2487" s="3" t="s">
        <v>248</v>
      </c>
      <c r="C2487" s="3" t="s">
        <v>337</v>
      </c>
      <c r="D2487" s="3" t="s">
        <v>132</v>
      </c>
      <c r="E2487" s="4">
        <v>4524</v>
      </c>
      <c r="F2487" s="4">
        <v>4617</v>
      </c>
      <c r="G2487" s="4">
        <v>4829</v>
      </c>
      <c r="H2487" s="4">
        <v>4622</v>
      </c>
      <c r="I2487" s="4">
        <v>4606</v>
      </c>
      <c r="J2487" s="4">
        <v>4574</v>
      </c>
      <c r="K2487" s="4">
        <v>4339</v>
      </c>
      <c r="L2487" s="4">
        <v>4449</v>
      </c>
      <c r="M2487" s="4">
        <v>4087</v>
      </c>
      <c r="N2487" s="4">
        <v>4105</v>
      </c>
      <c r="O2487" s="4">
        <v>4135</v>
      </c>
      <c r="P2487" s="4">
        <v>3936</v>
      </c>
      <c r="Q2487" s="4">
        <v>4077</v>
      </c>
      <c r="R2487" s="4">
        <v>4023</v>
      </c>
      <c r="S2487" s="4">
        <v>4113</v>
      </c>
      <c r="T2487" s="4">
        <v>4163</v>
      </c>
      <c r="U2487" s="4">
        <v>4321</v>
      </c>
      <c r="V2487" s="4">
        <v>4338</v>
      </c>
      <c r="W2487" s="4">
        <v>4364</v>
      </c>
      <c r="X2487" s="4">
        <v>4361</v>
      </c>
      <c r="Y2487" s="4">
        <v>3893</v>
      </c>
      <c r="Z2487" s="4">
        <v>4207</v>
      </c>
      <c r="AA2487" s="4">
        <v>4046</v>
      </c>
      <c r="AB2487" s="4">
        <v>4020</v>
      </c>
      <c r="AC2487" s="4">
        <v>4215</v>
      </c>
      <c r="AD2487" s="4">
        <v>4147</v>
      </c>
      <c r="AE2487" s="4">
        <v>4290</v>
      </c>
      <c r="AF2487" s="4">
        <v>4290</v>
      </c>
      <c r="AG2487" s="4">
        <v>4473</v>
      </c>
      <c r="AH2487" s="4">
        <v>4290</v>
      </c>
      <c r="AI2487" s="4">
        <v>3959</v>
      </c>
      <c r="AJ2487" s="4">
        <v>3769</v>
      </c>
      <c r="AK2487" s="4">
        <v>3712</v>
      </c>
      <c r="AL2487" s="4">
        <v>3781</v>
      </c>
      <c r="AM2487" s="4">
        <v>3661</v>
      </c>
      <c r="AN2487" s="4">
        <v>3467</v>
      </c>
      <c r="AO2487" s="4">
        <v>3664</v>
      </c>
      <c r="AP2487" s="4">
        <v>3600</v>
      </c>
      <c r="AQ2487" s="4">
        <v>2991</v>
      </c>
      <c r="AR2487" s="3">
        <v>870</v>
      </c>
      <c r="AS2487" s="4">
        <v>1222</v>
      </c>
      <c r="AT2487" s="4">
        <v>1873</v>
      </c>
      <c r="AU2487" s="4">
        <v>2325</v>
      </c>
      <c r="AV2487" s="4">
        <v>2326</v>
      </c>
      <c r="AW2487" s="4">
        <v>2502</v>
      </c>
      <c r="AX2487" s="16">
        <v>2384</v>
      </c>
    </row>
    <row r="2488" spans="1:50" x14ac:dyDescent="0.35">
      <c r="A2488" s="27" t="s">
        <v>146</v>
      </c>
      <c r="B2488" s="3" t="s">
        <v>248</v>
      </c>
      <c r="C2488" s="3" t="s">
        <v>342</v>
      </c>
      <c r="D2488" s="3" t="s">
        <v>162</v>
      </c>
      <c r="E2488" s="145"/>
      <c r="F2488" s="145"/>
      <c r="G2488" s="145"/>
      <c r="H2488" s="145"/>
      <c r="I2488" s="145"/>
      <c r="J2488" s="145"/>
      <c r="K2488" s="145"/>
      <c r="L2488" s="145"/>
      <c r="M2488" s="145"/>
      <c r="N2488" s="145"/>
      <c r="O2488" s="145">
        <v>0</v>
      </c>
      <c r="P2488" s="145"/>
      <c r="Q2488" s="145"/>
      <c r="R2488" s="145"/>
      <c r="S2488" s="145"/>
      <c r="T2488" s="145"/>
      <c r="U2488" s="145"/>
      <c r="V2488" s="145"/>
      <c r="W2488" s="145"/>
      <c r="X2488" s="145"/>
      <c r="Y2488" s="145"/>
      <c r="Z2488" s="145"/>
      <c r="AA2488" s="145"/>
      <c r="AB2488" s="145"/>
      <c r="AC2488" s="145"/>
      <c r="AD2488" s="145"/>
      <c r="AE2488" s="145"/>
      <c r="AF2488" s="145"/>
      <c r="AG2488" s="145"/>
      <c r="AH2488" s="145"/>
      <c r="AI2488" s="145"/>
      <c r="AJ2488" s="145"/>
      <c r="AK2488" s="145"/>
      <c r="AL2488" s="145"/>
      <c r="AM2488" s="145"/>
      <c r="AN2488" s="145"/>
      <c r="AO2488" s="145"/>
      <c r="AP2488" s="145"/>
      <c r="AQ2488" s="145"/>
      <c r="AR2488" s="145"/>
      <c r="AS2488" s="145"/>
      <c r="AT2488" s="145"/>
      <c r="AU2488" s="145"/>
      <c r="AV2488" s="145"/>
      <c r="AW2488" s="145"/>
      <c r="AX2488" s="195"/>
    </row>
    <row r="2489" spans="1:50" x14ac:dyDescent="0.35">
      <c r="A2489" s="27" t="s">
        <v>146</v>
      </c>
      <c r="B2489" s="3" t="s">
        <v>248</v>
      </c>
      <c r="C2489" s="3" t="s">
        <v>342</v>
      </c>
      <c r="D2489" s="3" t="s">
        <v>166</v>
      </c>
      <c r="E2489" s="145"/>
      <c r="F2489" s="145"/>
      <c r="G2489" s="145"/>
      <c r="H2489" s="145"/>
      <c r="I2489" s="145"/>
      <c r="J2489" s="145"/>
      <c r="K2489" s="145"/>
      <c r="L2489" s="145"/>
      <c r="M2489" s="145"/>
      <c r="N2489" s="145"/>
      <c r="O2489" s="145">
        <v>0</v>
      </c>
      <c r="P2489" s="145"/>
      <c r="Q2489" s="145"/>
      <c r="R2489" s="145"/>
      <c r="S2489" s="145"/>
      <c r="T2489" s="145"/>
      <c r="U2489" s="145"/>
      <c r="V2489" s="145"/>
      <c r="W2489" s="145"/>
      <c r="X2489" s="145"/>
      <c r="Y2489" s="145"/>
      <c r="Z2489" s="145"/>
      <c r="AA2489" s="145"/>
      <c r="AB2489" s="145"/>
      <c r="AC2489" s="145"/>
      <c r="AD2489" s="145"/>
      <c r="AE2489" s="145"/>
      <c r="AF2489" s="145"/>
      <c r="AG2489" s="145"/>
      <c r="AH2489" s="145"/>
      <c r="AI2489" s="145"/>
      <c r="AJ2489" s="145"/>
      <c r="AK2489" s="145"/>
      <c r="AL2489" s="145"/>
      <c r="AM2489" s="145"/>
      <c r="AN2489" s="145"/>
      <c r="AO2489" s="145"/>
      <c r="AP2489" s="145"/>
      <c r="AQ2489" s="145"/>
      <c r="AR2489" s="145"/>
      <c r="AS2489" s="145"/>
      <c r="AT2489" s="145"/>
      <c r="AU2489" s="145"/>
      <c r="AV2489" s="145"/>
      <c r="AW2489" s="145"/>
      <c r="AX2489" s="195"/>
    </row>
    <row r="2490" spans="1:50" x14ac:dyDescent="0.35">
      <c r="A2490" s="27" t="s">
        <v>146</v>
      </c>
      <c r="B2490" s="3" t="s">
        <v>248</v>
      </c>
      <c r="C2490" s="3" t="s">
        <v>342</v>
      </c>
      <c r="D2490" s="3" t="s">
        <v>327</v>
      </c>
      <c r="E2490" s="3"/>
      <c r="F2490" s="3"/>
      <c r="G2490" s="3"/>
      <c r="H2490" s="3"/>
      <c r="I2490" s="3"/>
      <c r="J2490" s="3"/>
      <c r="K2490" s="3"/>
      <c r="L2490" s="3"/>
      <c r="M2490" s="3"/>
      <c r="N2490" s="3"/>
      <c r="O2490" s="3">
        <v>0</v>
      </c>
      <c r="P2490" s="3"/>
      <c r="Q2490" s="3"/>
      <c r="R2490" s="3"/>
      <c r="S2490" s="3"/>
      <c r="T2490" s="3"/>
      <c r="U2490" s="3"/>
      <c r="V2490" s="3"/>
      <c r="W2490" s="3"/>
      <c r="X2490" s="3"/>
      <c r="Y2490" s="3"/>
      <c r="Z2490" s="3"/>
      <c r="AA2490" s="3"/>
      <c r="AB2490" s="3"/>
      <c r="AC2490" s="3"/>
      <c r="AD2490" s="3"/>
      <c r="AE2490" s="3"/>
      <c r="AF2490" s="3"/>
      <c r="AG2490" s="3"/>
      <c r="AH2490" s="3"/>
      <c r="AI2490" s="3"/>
      <c r="AJ2490" s="3"/>
      <c r="AK2490" s="3"/>
      <c r="AL2490" s="3"/>
      <c r="AM2490" s="3"/>
      <c r="AN2490" s="3"/>
      <c r="AO2490" s="3"/>
      <c r="AP2490" s="3"/>
      <c r="AQ2490" s="3"/>
      <c r="AR2490" s="3"/>
      <c r="AS2490" s="3"/>
      <c r="AT2490" s="3"/>
      <c r="AU2490" s="3"/>
      <c r="AV2490" s="3"/>
      <c r="AW2490" s="3"/>
      <c r="AX2490" s="10"/>
    </row>
    <row r="2491" spans="1:50" x14ac:dyDescent="0.35">
      <c r="A2491" s="27" t="s">
        <v>146</v>
      </c>
      <c r="B2491" s="3" t="s">
        <v>248</v>
      </c>
      <c r="C2491" s="3" t="s">
        <v>342</v>
      </c>
      <c r="D2491" s="3" t="s">
        <v>167</v>
      </c>
      <c r="E2491" s="3"/>
      <c r="F2491" s="3"/>
      <c r="G2491" s="3"/>
      <c r="H2491" s="3"/>
      <c r="I2491" s="3"/>
      <c r="J2491" s="3"/>
      <c r="K2491" s="3"/>
      <c r="L2491" s="3"/>
      <c r="M2491" s="3"/>
      <c r="N2491" s="3"/>
      <c r="O2491" s="3">
        <v>0</v>
      </c>
      <c r="P2491" s="3"/>
      <c r="Q2491" s="3"/>
      <c r="R2491" s="3"/>
      <c r="S2491" s="3"/>
      <c r="T2491" s="3"/>
      <c r="U2491" s="3"/>
      <c r="V2491" s="3"/>
      <c r="W2491" s="3"/>
      <c r="X2491" s="3"/>
      <c r="Y2491" s="3"/>
      <c r="Z2491" s="3"/>
      <c r="AA2491" s="3"/>
      <c r="AB2491" s="3"/>
      <c r="AC2491" s="3"/>
      <c r="AD2491" s="3"/>
      <c r="AE2491" s="3"/>
      <c r="AF2491" s="3"/>
      <c r="AG2491" s="3"/>
      <c r="AH2491" s="3"/>
      <c r="AI2491" s="3"/>
      <c r="AJ2491" s="3"/>
      <c r="AK2491" s="3"/>
      <c r="AL2491" s="3"/>
      <c r="AM2491" s="3"/>
      <c r="AN2491" s="3"/>
      <c r="AO2491" s="3"/>
      <c r="AP2491" s="3"/>
      <c r="AQ2491" s="3"/>
      <c r="AR2491" s="3"/>
      <c r="AS2491" s="3"/>
      <c r="AT2491" s="3"/>
      <c r="AU2491" s="3"/>
      <c r="AV2491" s="3"/>
      <c r="AW2491" s="3"/>
      <c r="AX2491" s="10"/>
    </row>
    <row r="2492" spans="1:50" x14ac:dyDescent="0.35">
      <c r="A2492" s="27" t="s">
        <v>146</v>
      </c>
      <c r="B2492" s="3" t="s">
        <v>248</v>
      </c>
      <c r="C2492" s="3" t="s">
        <v>342</v>
      </c>
      <c r="D2492" s="3" t="s">
        <v>132</v>
      </c>
      <c r="E2492" s="3"/>
      <c r="F2492" s="3"/>
      <c r="G2492" s="3"/>
      <c r="H2492" s="3"/>
      <c r="I2492" s="3"/>
      <c r="J2492" s="3"/>
      <c r="K2492" s="3"/>
      <c r="L2492" s="3"/>
      <c r="M2492" s="3"/>
      <c r="N2492" s="3"/>
      <c r="O2492" s="3">
        <v>2</v>
      </c>
      <c r="P2492" s="3"/>
      <c r="Q2492" s="3"/>
      <c r="R2492" s="3"/>
      <c r="S2492" s="3"/>
      <c r="T2492" s="3"/>
      <c r="U2492" s="3"/>
      <c r="V2492" s="3"/>
      <c r="W2492" s="3"/>
      <c r="X2492" s="3"/>
      <c r="Y2492" s="3"/>
      <c r="Z2492" s="3"/>
      <c r="AA2492" s="3"/>
      <c r="AB2492" s="3"/>
      <c r="AC2492" s="3"/>
      <c r="AD2492" s="3"/>
      <c r="AE2492" s="3"/>
      <c r="AF2492" s="3"/>
      <c r="AG2492" s="3"/>
      <c r="AH2492" s="3"/>
      <c r="AI2492" s="3"/>
      <c r="AJ2492" s="3"/>
      <c r="AK2492" s="3"/>
      <c r="AL2492" s="3"/>
      <c r="AM2492" s="3"/>
      <c r="AN2492" s="3"/>
      <c r="AO2492" s="3"/>
      <c r="AP2492" s="3"/>
      <c r="AQ2492" s="3"/>
      <c r="AR2492" s="3"/>
      <c r="AS2492" s="3"/>
      <c r="AT2492" s="3"/>
      <c r="AU2492" s="3"/>
      <c r="AV2492" s="3"/>
      <c r="AW2492" s="3"/>
      <c r="AX2492" s="10"/>
    </row>
    <row r="2493" spans="1:50" x14ac:dyDescent="0.35">
      <c r="A2493" s="27" t="s">
        <v>146</v>
      </c>
      <c r="B2493" s="3" t="s">
        <v>248</v>
      </c>
      <c r="C2493" s="3" t="s">
        <v>338</v>
      </c>
      <c r="D2493" s="3" t="s">
        <v>162</v>
      </c>
      <c r="E2493" s="145">
        <v>10435.700000000001</v>
      </c>
      <c r="F2493" s="145">
        <v>10525.55</v>
      </c>
      <c r="G2493" s="145">
        <v>10380.25</v>
      </c>
      <c r="H2493" s="145">
        <v>7259.77</v>
      </c>
      <c r="I2493" s="145">
        <v>9086.52</v>
      </c>
      <c r="J2493" s="145">
        <v>8621.4500000000007</v>
      </c>
      <c r="K2493" s="145">
        <v>8190.42</v>
      </c>
      <c r="L2493" s="145">
        <v>9814.9</v>
      </c>
      <c r="M2493" s="145">
        <v>8814.16</v>
      </c>
      <c r="N2493" s="145">
        <v>9078.84</v>
      </c>
      <c r="O2493" s="145">
        <v>8325.14</v>
      </c>
      <c r="P2493" s="145">
        <v>7090.81</v>
      </c>
      <c r="Q2493" s="145">
        <v>7993.12</v>
      </c>
      <c r="R2493" s="145">
        <v>9333.84</v>
      </c>
      <c r="S2493" s="145">
        <v>9118.17</v>
      </c>
      <c r="T2493" s="145">
        <v>8503.9599999999991</v>
      </c>
      <c r="U2493" s="145">
        <v>9689.2000000000007</v>
      </c>
      <c r="V2493" s="145">
        <v>9095.33</v>
      </c>
      <c r="W2493" s="145">
        <v>11421.9</v>
      </c>
      <c r="X2493" s="145">
        <v>11202.42</v>
      </c>
      <c r="Y2493" s="145">
        <v>9543.98</v>
      </c>
      <c r="Z2493" s="145">
        <v>11020.56</v>
      </c>
      <c r="AA2493" s="145">
        <v>11483.91</v>
      </c>
      <c r="AB2493" s="145">
        <v>12801.05</v>
      </c>
      <c r="AC2493" s="145">
        <v>16746.919999999998</v>
      </c>
      <c r="AD2493" s="145">
        <v>17719.439999999999</v>
      </c>
      <c r="AE2493" s="145">
        <v>21793.07</v>
      </c>
      <c r="AF2493" s="145">
        <v>20401.8</v>
      </c>
      <c r="AG2493" s="145">
        <v>22415.31</v>
      </c>
      <c r="AH2493" s="145">
        <v>19940.27</v>
      </c>
      <c r="AI2493" s="145">
        <v>19757.14</v>
      </c>
      <c r="AJ2493" s="145">
        <v>17938.560000000001</v>
      </c>
      <c r="AK2493" s="145">
        <v>18820.89</v>
      </c>
      <c r="AL2493" s="145">
        <v>22358.53</v>
      </c>
      <c r="AM2493" s="145">
        <v>23548.7</v>
      </c>
      <c r="AN2493" s="145">
        <v>24209.17</v>
      </c>
      <c r="AO2493" s="145">
        <v>21457.06</v>
      </c>
      <c r="AP2493" s="145">
        <v>20650.599999999999</v>
      </c>
      <c r="AQ2493" s="145">
        <v>13223.06</v>
      </c>
      <c r="AR2493" s="145">
        <v>2154.81</v>
      </c>
      <c r="AS2493" s="145">
        <v>3194.36</v>
      </c>
      <c r="AT2493" s="145">
        <v>7847.6</v>
      </c>
      <c r="AU2493" s="145">
        <v>14425.38</v>
      </c>
      <c r="AV2493" s="145">
        <v>22796.639999999999</v>
      </c>
      <c r="AW2493" s="145">
        <v>26268.67</v>
      </c>
      <c r="AX2493" s="195">
        <v>26371.38</v>
      </c>
    </row>
    <row r="2494" spans="1:50" x14ac:dyDescent="0.35">
      <c r="A2494" s="27" t="s">
        <v>146</v>
      </c>
      <c r="B2494" s="3" t="s">
        <v>248</v>
      </c>
      <c r="C2494" s="3" t="s">
        <v>338</v>
      </c>
      <c r="D2494" s="3" t="s">
        <v>166</v>
      </c>
      <c r="E2494" s="145">
        <v>27.75</v>
      </c>
      <c r="F2494" s="145">
        <v>28.07</v>
      </c>
      <c r="G2494" s="145">
        <v>27.83</v>
      </c>
      <c r="H2494" s="145">
        <v>25.03</v>
      </c>
      <c r="I2494" s="145">
        <v>26.88</v>
      </c>
      <c r="J2494" s="145">
        <v>28.36</v>
      </c>
      <c r="K2494" s="145">
        <v>25.76</v>
      </c>
      <c r="L2494" s="145">
        <v>29.04</v>
      </c>
      <c r="M2494" s="145">
        <v>26.47</v>
      </c>
      <c r="N2494" s="145">
        <v>28.46</v>
      </c>
      <c r="O2494" s="145">
        <v>26.77</v>
      </c>
      <c r="P2494" s="145">
        <v>26.86</v>
      </c>
      <c r="Q2494" s="145">
        <v>26.91</v>
      </c>
      <c r="R2494" s="145">
        <v>29.44</v>
      </c>
      <c r="S2494" s="145">
        <v>28.14</v>
      </c>
      <c r="T2494" s="145">
        <v>25.23</v>
      </c>
      <c r="U2494" s="145">
        <v>26.91</v>
      </c>
      <c r="V2494" s="145">
        <v>26.99</v>
      </c>
      <c r="W2494" s="145">
        <v>32.82</v>
      </c>
      <c r="X2494" s="145">
        <v>33.14</v>
      </c>
      <c r="Y2494" s="145">
        <v>26.66</v>
      </c>
      <c r="Z2494" s="145">
        <v>27.48</v>
      </c>
      <c r="AA2494" s="145">
        <v>27.28</v>
      </c>
      <c r="AB2494" s="145">
        <v>32.49</v>
      </c>
      <c r="AC2494" s="145">
        <v>36.57</v>
      </c>
      <c r="AD2494" s="145">
        <v>35.369999999999997</v>
      </c>
      <c r="AE2494" s="145">
        <v>37.57</v>
      </c>
      <c r="AF2494" s="145">
        <v>35.11</v>
      </c>
      <c r="AG2494" s="145">
        <v>37.86</v>
      </c>
      <c r="AH2494" s="145">
        <v>33.07</v>
      </c>
      <c r="AI2494" s="145">
        <v>30.77</v>
      </c>
      <c r="AJ2494" s="145">
        <v>26.69</v>
      </c>
      <c r="AK2494" s="145">
        <v>26.03</v>
      </c>
      <c r="AL2494" s="145">
        <v>28.19</v>
      </c>
      <c r="AM2494" s="145">
        <v>30.23</v>
      </c>
      <c r="AN2494" s="145">
        <v>30.84</v>
      </c>
      <c r="AO2494" s="145">
        <v>27.47</v>
      </c>
      <c r="AP2494" s="145">
        <v>26.34</v>
      </c>
      <c r="AQ2494" s="145">
        <v>23.7</v>
      </c>
      <c r="AR2494" s="145">
        <v>24.49</v>
      </c>
      <c r="AS2494" s="145">
        <v>17.46</v>
      </c>
      <c r="AT2494" s="145">
        <v>19.52</v>
      </c>
      <c r="AU2494" s="145">
        <v>23.61</v>
      </c>
      <c r="AV2494" s="145">
        <v>31.49</v>
      </c>
      <c r="AW2494" s="145">
        <v>31.46</v>
      </c>
      <c r="AX2494" s="195">
        <v>33.72</v>
      </c>
    </row>
    <row r="2495" spans="1:50" x14ac:dyDescent="0.35">
      <c r="A2495" s="27" t="s">
        <v>146</v>
      </c>
      <c r="B2495" s="3" t="s">
        <v>248</v>
      </c>
      <c r="C2495" s="3" t="s">
        <v>338</v>
      </c>
      <c r="D2495" s="3" t="s">
        <v>327</v>
      </c>
      <c r="E2495" s="3">
        <v>0</v>
      </c>
      <c r="F2495" s="3">
        <v>0</v>
      </c>
      <c r="G2495" s="3">
        <v>0</v>
      </c>
      <c r="H2495" s="3">
        <v>0</v>
      </c>
      <c r="I2495" s="3">
        <v>0</v>
      </c>
      <c r="J2495" s="3">
        <v>0</v>
      </c>
      <c r="K2495" s="3">
        <v>0</v>
      </c>
      <c r="L2495" s="3">
        <v>0</v>
      </c>
      <c r="M2495" s="3">
        <v>0</v>
      </c>
      <c r="N2495" s="3">
        <v>0</v>
      </c>
      <c r="O2495" s="3">
        <v>0</v>
      </c>
      <c r="P2495" s="3">
        <v>0</v>
      </c>
      <c r="Q2495" s="3">
        <v>0</v>
      </c>
      <c r="R2495" s="3">
        <v>0</v>
      </c>
      <c r="S2495" s="3">
        <v>0</v>
      </c>
      <c r="T2495" s="3">
        <v>0</v>
      </c>
      <c r="U2495" s="3">
        <v>0</v>
      </c>
      <c r="V2495" s="3">
        <v>0</v>
      </c>
      <c r="W2495" s="3">
        <v>0</v>
      </c>
      <c r="X2495" s="3">
        <v>0</v>
      </c>
      <c r="Y2495" s="3">
        <v>0</v>
      </c>
      <c r="Z2495" s="3">
        <v>0</v>
      </c>
      <c r="AA2495" s="3">
        <v>0</v>
      </c>
      <c r="AB2495" s="3">
        <v>0</v>
      </c>
      <c r="AC2495" s="3">
        <v>0</v>
      </c>
      <c r="AD2495" s="3">
        <v>0</v>
      </c>
      <c r="AE2495" s="3">
        <v>0</v>
      </c>
      <c r="AF2495" s="3">
        <v>0</v>
      </c>
      <c r="AG2495" s="3">
        <v>0</v>
      </c>
      <c r="AH2495" s="3">
        <v>0</v>
      </c>
      <c r="AI2495" s="3">
        <v>0</v>
      </c>
      <c r="AJ2495" s="3">
        <v>0</v>
      </c>
      <c r="AK2495" s="3">
        <v>0</v>
      </c>
      <c r="AL2495" s="3">
        <v>0</v>
      </c>
      <c r="AM2495" s="3">
        <v>0</v>
      </c>
      <c r="AN2495" s="3">
        <v>0</v>
      </c>
      <c r="AO2495" s="3">
        <v>0</v>
      </c>
      <c r="AP2495" s="3">
        <v>0</v>
      </c>
      <c r="AQ2495" s="3">
        <v>0</v>
      </c>
      <c r="AR2495" s="3">
        <v>0</v>
      </c>
      <c r="AS2495" s="3">
        <v>0</v>
      </c>
      <c r="AT2495" s="3">
        <v>0</v>
      </c>
      <c r="AU2495" s="3">
        <v>0</v>
      </c>
      <c r="AV2495" s="3">
        <v>0</v>
      </c>
      <c r="AW2495" s="3">
        <v>0</v>
      </c>
      <c r="AX2495" s="10">
        <v>0</v>
      </c>
    </row>
    <row r="2496" spans="1:50" x14ac:dyDescent="0.35">
      <c r="A2496" s="27" t="s">
        <v>146</v>
      </c>
      <c r="B2496" s="3" t="s">
        <v>248</v>
      </c>
      <c r="C2496" s="3" t="s">
        <v>338</v>
      </c>
      <c r="D2496" s="3" t="s">
        <v>167</v>
      </c>
      <c r="E2496" s="3">
        <v>0</v>
      </c>
      <c r="F2496" s="3">
        <v>0</v>
      </c>
      <c r="G2496" s="3">
        <v>0</v>
      </c>
      <c r="H2496" s="3">
        <v>0</v>
      </c>
      <c r="I2496" s="3">
        <v>0</v>
      </c>
      <c r="J2496" s="3">
        <v>0</v>
      </c>
      <c r="K2496" s="3">
        <v>0</v>
      </c>
      <c r="L2496" s="3">
        <v>0</v>
      </c>
      <c r="M2496" s="3">
        <v>0</v>
      </c>
      <c r="N2496" s="3">
        <v>0</v>
      </c>
      <c r="O2496" s="3">
        <v>0</v>
      </c>
      <c r="P2496" s="3">
        <v>0</v>
      </c>
      <c r="Q2496" s="3">
        <v>0</v>
      </c>
      <c r="R2496" s="3">
        <v>0</v>
      </c>
      <c r="S2496" s="3">
        <v>0</v>
      </c>
      <c r="T2496" s="3">
        <v>0</v>
      </c>
      <c r="U2496" s="3">
        <v>0</v>
      </c>
      <c r="V2496" s="3">
        <v>0</v>
      </c>
      <c r="W2496" s="3">
        <v>0</v>
      </c>
      <c r="X2496" s="3">
        <v>0</v>
      </c>
      <c r="Y2496" s="3">
        <v>0</v>
      </c>
      <c r="Z2496" s="3">
        <v>0</v>
      </c>
      <c r="AA2496" s="3">
        <v>0</v>
      </c>
      <c r="AB2496" s="3">
        <v>0</v>
      </c>
      <c r="AC2496" s="3">
        <v>0</v>
      </c>
      <c r="AD2496" s="3">
        <v>0</v>
      </c>
      <c r="AE2496" s="3">
        <v>0</v>
      </c>
      <c r="AF2496" s="3">
        <v>0</v>
      </c>
      <c r="AG2496" s="3">
        <v>0</v>
      </c>
      <c r="AH2496" s="3">
        <v>0</v>
      </c>
      <c r="AI2496" s="3">
        <v>0</v>
      </c>
      <c r="AJ2496" s="3">
        <v>0</v>
      </c>
      <c r="AK2496" s="3">
        <v>0</v>
      </c>
      <c r="AL2496" s="3">
        <v>0</v>
      </c>
      <c r="AM2496" s="3">
        <v>0</v>
      </c>
      <c r="AN2496" s="3">
        <v>0</v>
      </c>
      <c r="AO2496" s="3">
        <v>0</v>
      </c>
      <c r="AP2496" s="3">
        <v>0</v>
      </c>
      <c r="AQ2496" s="3">
        <v>0</v>
      </c>
      <c r="AR2496" s="3">
        <v>0</v>
      </c>
      <c r="AS2496" s="3">
        <v>0</v>
      </c>
      <c r="AT2496" s="3">
        <v>0</v>
      </c>
      <c r="AU2496" s="3">
        <v>0</v>
      </c>
      <c r="AV2496" s="3">
        <v>0</v>
      </c>
      <c r="AW2496" s="3">
        <v>0</v>
      </c>
      <c r="AX2496" s="10">
        <v>0</v>
      </c>
    </row>
    <row r="2497" spans="1:50" x14ac:dyDescent="0.35">
      <c r="A2497" s="27" t="s">
        <v>146</v>
      </c>
      <c r="B2497" s="3" t="s">
        <v>248</v>
      </c>
      <c r="C2497" s="3" t="s">
        <v>338</v>
      </c>
      <c r="D2497" s="3" t="s">
        <v>132</v>
      </c>
      <c r="E2497" s="3">
        <v>376</v>
      </c>
      <c r="F2497" s="3">
        <v>375</v>
      </c>
      <c r="G2497" s="3">
        <v>373</v>
      </c>
      <c r="H2497" s="3">
        <v>290</v>
      </c>
      <c r="I2497" s="3">
        <v>338</v>
      </c>
      <c r="J2497" s="3">
        <v>304</v>
      </c>
      <c r="K2497" s="3">
        <v>318</v>
      </c>
      <c r="L2497" s="3">
        <v>338</v>
      </c>
      <c r="M2497" s="3">
        <v>333</v>
      </c>
      <c r="N2497" s="3">
        <v>319</v>
      </c>
      <c r="O2497" s="3">
        <v>311</v>
      </c>
      <c r="P2497" s="3">
        <v>264</v>
      </c>
      <c r="Q2497" s="3">
        <v>297</v>
      </c>
      <c r="R2497" s="3">
        <v>317</v>
      </c>
      <c r="S2497" s="3">
        <v>324</v>
      </c>
      <c r="T2497" s="3">
        <v>337</v>
      </c>
      <c r="U2497" s="3">
        <v>360</v>
      </c>
      <c r="V2497" s="3">
        <v>337</v>
      </c>
      <c r="W2497" s="3">
        <v>348</v>
      </c>
      <c r="X2497" s="3">
        <v>338</v>
      </c>
      <c r="Y2497" s="3">
        <v>358</v>
      </c>
      <c r="Z2497" s="3">
        <v>401</v>
      </c>
      <c r="AA2497" s="3">
        <v>421</v>
      </c>
      <c r="AB2497" s="3">
        <v>394</v>
      </c>
      <c r="AC2497" s="3">
        <v>458</v>
      </c>
      <c r="AD2497" s="3">
        <v>501</v>
      </c>
      <c r="AE2497" s="3">
        <v>580</v>
      </c>
      <c r="AF2497" s="3">
        <v>581</v>
      </c>
      <c r="AG2497" s="3">
        <v>592</v>
      </c>
      <c r="AH2497" s="3">
        <v>603</v>
      </c>
      <c r="AI2497" s="3">
        <v>642</v>
      </c>
      <c r="AJ2497" s="3">
        <v>672</v>
      </c>
      <c r="AK2497" s="3">
        <v>723</v>
      </c>
      <c r="AL2497" s="3">
        <v>793</v>
      </c>
      <c r="AM2497" s="3">
        <v>779</v>
      </c>
      <c r="AN2497" s="3">
        <v>785</v>
      </c>
      <c r="AO2497" s="3">
        <v>781</v>
      </c>
      <c r="AP2497" s="3">
        <v>784</v>
      </c>
      <c r="AQ2497" s="3">
        <v>558</v>
      </c>
      <c r="AR2497" s="3">
        <v>88</v>
      </c>
      <c r="AS2497" s="3">
        <v>183</v>
      </c>
      <c r="AT2497" s="3">
        <v>402</v>
      </c>
      <c r="AU2497" s="3">
        <v>611</v>
      </c>
      <c r="AV2497" s="3">
        <v>724</v>
      </c>
      <c r="AW2497" s="3">
        <v>835</v>
      </c>
      <c r="AX2497" s="10">
        <v>782</v>
      </c>
    </row>
    <row r="2498" spans="1:50" x14ac:dyDescent="0.35">
      <c r="A2498" s="27" t="s">
        <v>146</v>
      </c>
      <c r="B2498" s="3" t="s">
        <v>248</v>
      </c>
      <c r="C2498" s="3" t="s">
        <v>339</v>
      </c>
      <c r="D2498" s="3" t="s">
        <v>162</v>
      </c>
      <c r="E2498" s="145">
        <v>3638224.53</v>
      </c>
      <c r="F2498" s="145">
        <v>3328373.07</v>
      </c>
      <c r="G2498" s="145">
        <v>3667850.33</v>
      </c>
      <c r="H2498" s="145">
        <v>3174037.98</v>
      </c>
      <c r="I2498" s="145">
        <v>3681849.86</v>
      </c>
      <c r="J2498" s="145">
        <v>3779561.11</v>
      </c>
      <c r="K2498" s="145">
        <v>3378394.25</v>
      </c>
      <c r="L2498" s="145">
        <v>3326559.94</v>
      </c>
      <c r="M2498" s="145">
        <v>3147350.64</v>
      </c>
      <c r="N2498" s="145">
        <v>3337490.79</v>
      </c>
      <c r="O2498" s="145">
        <v>3385372.96</v>
      </c>
      <c r="P2498" s="145">
        <v>3214899.26</v>
      </c>
      <c r="Q2498" s="145">
        <v>3275048.92</v>
      </c>
      <c r="R2498" s="145">
        <v>3127816.38</v>
      </c>
      <c r="S2498" s="145">
        <v>3355911.41</v>
      </c>
      <c r="T2498" s="145">
        <v>3294827.61</v>
      </c>
      <c r="U2498" s="145">
        <v>3562033.87</v>
      </c>
      <c r="V2498" s="145">
        <v>3366686.81</v>
      </c>
      <c r="W2498" s="145">
        <v>3415368</v>
      </c>
      <c r="X2498" s="145">
        <v>3865414.45</v>
      </c>
      <c r="Y2498" s="145">
        <v>3478415.06</v>
      </c>
      <c r="Z2498" s="145">
        <v>4353268.57</v>
      </c>
      <c r="AA2498" s="145">
        <v>3645192.49</v>
      </c>
      <c r="AB2498" s="145">
        <v>3454343.46</v>
      </c>
      <c r="AC2498" s="145">
        <v>4527673.7699999996</v>
      </c>
      <c r="AD2498" s="145">
        <v>4316626.1900000004</v>
      </c>
      <c r="AE2498" s="145">
        <v>4667756.45</v>
      </c>
      <c r="AF2498" s="145">
        <v>4666308.88</v>
      </c>
      <c r="AG2498" s="145">
        <v>4824877.05</v>
      </c>
      <c r="AH2498" s="145">
        <v>3664580.19</v>
      </c>
      <c r="AI2498" s="145">
        <v>4285077.1100000003</v>
      </c>
      <c r="AJ2498" s="145">
        <v>4456957.42</v>
      </c>
      <c r="AK2498" s="145">
        <v>4281311.4000000004</v>
      </c>
      <c r="AL2498" s="145">
        <v>4729529.96</v>
      </c>
      <c r="AM2498" s="145">
        <v>4346069.29</v>
      </c>
      <c r="AN2498" s="145">
        <v>4430440.3499999996</v>
      </c>
      <c r="AO2498" s="145">
        <v>4755173.05</v>
      </c>
      <c r="AP2498" s="145">
        <v>4532895.29</v>
      </c>
      <c r="AQ2498" s="145">
        <v>2832555.13</v>
      </c>
      <c r="AR2498" s="145">
        <v>389511.32</v>
      </c>
      <c r="AS2498" s="145">
        <v>493610.26</v>
      </c>
      <c r="AT2498" s="145">
        <v>916621.95</v>
      </c>
      <c r="AU2498" s="145">
        <v>1238308.79</v>
      </c>
      <c r="AV2498" s="145">
        <v>1275223.94</v>
      </c>
      <c r="AW2498" s="145">
        <v>1426234.9</v>
      </c>
      <c r="AX2498" s="195">
        <v>1456201.19</v>
      </c>
    </row>
    <row r="2499" spans="1:50" x14ac:dyDescent="0.35">
      <c r="A2499" s="27" t="s">
        <v>146</v>
      </c>
      <c r="B2499" s="3" t="s">
        <v>248</v>
      </c>
      <c r="C2499" s="3" t="s">
        <v>339</v>
      </c>
      <c r="D2499" s="3" t="s">
        <v>166</v>
      </c>
      <c r="E2499" s="145">
        <v>410.22</v>
      </c>
      <c r="F2499" s="145">
        <v>370.35</v>
      </c>
      <c r="G2499" s="145">
        <v>389.87</v>
      </c>
      <c r="H2499" s="145">
        <v>344.26</v>
      </c>
      <c r="I2499" s="145">
        <v>379.61</v>
      </c>
      <c r="J2499" s="145">
        <v>380.74</v>
      </c>
      <c r="K2499" s="145">
        <v>359.25</v>
      </c>
      <c r="L2499" s="145">
        <v>354.3</v>
      </c>
      <c r="M2499" s="145">
        <v>336</v>
      </c>
      <c r="N2499" s="145">
        <v>346.72</v>
      </c>
      <c r="O2499" s="145">
        <v>334.62</v>
      </c>
      <c r="P2499" s="145">
        <v>330.04</v>
      </c>
      <c r="Q2499" s="145">
        <v>335.59</v>
      </c>
      <c r="R2499" s="145">
        <v>316.2</v>
      </c>
      <c r="S2499" s="145">
        <v>329.62</v>
      </c>
      <c r="T2499" s="145">
        <v>319.48</v>
      </c>
      <c r="U2499" s="145">
        <v>331.29</v>
      </c>
      <c r="V2499" s="145">
        <v>318.63</v>
      </c>
      <c r="W2499" s="145">
        <v>322.45</v>
      </c>
      <c r="X2499" s="145">
        <v>358.94</v>
      </c>
      <c r="Y2499" s="145">
        <v>329.86</v>
      </c>
      <c r="Z2499" s="145">
        <v>383.75</v>
      </c>
      <c r="AA2499" s="145">
        <v>328.34</v>
      </c>
      <c r="AB2499" s="145">
        <v>312.5</v>
      </c>
      <c r="AC2499" s="145">
        <v>389.81</v>
      </c>
      <c r="AD2499" s="145">
        <v>379.65</v>
      </c>
      <c r="AE2499" s="145">
        <v>393.87</v>
      </c>
      <c r="AF2499" s="145">
        <v>387.21</v>
      </c>
      <c r="AG2499" s="145">
        <v>397.5</v>
      </c>
      <c r="AH2499" s="145">
        <v>296.25</v>
      </c>
      <c r="AI2499" s="145">
        <v>330.33</v>
      </c>
      <c r="AJ2499" s="145">
        <v>337.8</v>
      </c>
      <c r="AK2499" s="145">
        <v>316.22000000000003</v>
      </c>
      <c r="AL2499" s="145">
        <v>339.11</v>
      </c>
      <c r="AM2499" s="145">
        <v>322.7</v>
      </c>
      <c r="AN2499" s="145">
        <v>333.04</v>
      </c>
      <c r="AO2499" s="145">
        <v>335.41</v>
      </c>
      <c r="AP2499" s="145">
        <v>324.31</v>
      </c>
      <c r="AQ2499" s="145">
        <v>228.25</v>
      </c>
      <c r="AR2499" s="145">
        <v>221.69</v>
      </c>
      <c r="AS2499" s="145">
        <v>181.47</v>
      </c>
      <c r="AT2499" s="145">
        <v>187.03</v>
      </c>
      <c r="AU2499" s="145">
        <v>197.75</v>
      </c>
      <c r="AV2499" s="145">
        <v>194.99</v>
      </c>
      <c r="AW2499" s="145">
        <v>191.01</v>
      </c>
      <c r="AX2499" s="195">
        <v>207.14</v>
      </c>
    </row>
    <row r="2500" spans="1:50" x14ac:dyDescent="0.35">
      <c r="A2500" s="27" t="s">
        <v>146</v>
      </c>
      <c r="B2500" s="3" t="s">
        <v>248</v>
      </c>
      <c r="C2500" s="3" t="s">
        <v>339</v>
      </c>
      <c r="D2500" s="3" t="s">
        <v>327</v>
      </c>
      <c r="E2500" s="4">
        <v>185078</v>
      </c>
      <c r="F2500" s="4">
        <v>168297</v>
      </c>
      <c r="G2500" s="4">
        <v>190286</v>
      </c>
      <c r="H2500" s="4">
        <v>171672</v>
      </c>
      <c r="I2500" s="4">
        <v>199281</v>
      </c>
      <c r="J2500" s="4">
        <v>197175</v>
      </c>
      <c r="K2500" s="4">
        <v>180907</v>
      </c>
      <c r="L2500" s="4">
        <v>181062</v>
      </c>
      <c r="M2500" s="4">
        <v>167280</v>
      </c>
      <c r="N2500" s="4">
        <v>174567</v>
      </c>
      <c r="O2500" s="4">
        <v>181815</v>
      </c>
      <c r="P2500" s="4">
        <v>172793</v>
      </c>
      <c r="Q2500" s="4">
        <v>177810</v>
      </c>
      <c r="R2500" s="4">
        <v>168185</v>
      </c>
      <c r="S2500" s="4">
        <v>185422</v>
      </c>
      <c r="T2500" s="4">
        <v>180011</v>
      </c>
      <c r="U2500" s="4">
        <v>198023</v>
      </c>
      <c r="V2500" s="4">
        <v>186945</v>
      </c>
      <c r="W2500" s="4">
        <v>191272</v>
      </c>
      <c r="X2500" s="4">
        <v>203721</v>
      </c>
      <c r="Y2500" s="4">
        <v>184015</v>
      </c>
      <c r="Z2500" s="4">
        <v>213840</v>
      </c>
      <c r="AA2500" s="4">
        <v>200118</v>
      </c>
      <c r="AB2500" s="4">
        <v>198331</v>
      </c>
      <c r="AC2500" s="4">
        <v>218003</v>
      </c>
      <c r="AD2500" s="4">
        <v>197818</v>
      </c>
      <c r="AE2500" s="4">
        <v>214534</v>
      </c>
      <c r="AF2500" s="4">
        <v>214467</v>
      </c>
      <c r="AG2500" s="4">
        <v>226406</v>
      </c>
      <c r="AH2500" s="4">
        <v>210432</v>
      </c>
      <c r="AI2500" s="4">
        <v>236644</v>
      </c>
      <c r="AJ2500" s="4">
        <v>250962</v>
      </c>
      <c r="AK2500" s="4">
        <v>239569</v>
      </c>
      <c r="AL2500" s="4">
        <v>263496</v>
      </c>
      <c r="AM2500" s="4">
        <v>242628</v>
      </c>
      <c r="AN2500" s="4">
        <v>249382</v>
      </c>
      <c r="AO2500" s="4">
        <v>268640</v>
      </c>
      <c r="AP2500" s="4">
        <v>252511</v>
      </c>
      <c r="AQ2500" s="4">
        <v>164050</v>
      </c>
      <c r="AR2500" s="4">
        <v>20371</v>
      </c>
      <c r="AS2500" s="4">
        <v>21258</v>
      </c>
      <c r="AT2500" s="4">
        <v>35685</v>
      </c>
      <c r="AU2500" s="4">
        <v>46706</v>
      </c>
      <c r="AV2500" s="4">
        <v>49260</v>
      </c>
      <c r="AW2500" s="4">
        <v>53961</v>
      </c>
      <c r="AX2500" s="16">
        <v>51576</v>
      </c>
    </row>
    <row r="2501" spans="1:50" x14ac:dyDescent="0.35">
      <c r="A2501" s="27" t="s">
        <v>146</v>
      </c>
      <c r="B2501" s="3" t="s">
        <v>248</v>
      </c>
      <c r="C2501" s="3" t="s">
        <v>339</v>
      </c>
      <c r="D2501" s="3" t="s">
        <v>167</v>
      </c>
      <c r="E2501" s="4">
        <v>117382</v>
      </c>
      <c r="F2501" s="4">
        <v>118151</v>
      </c>
      <c r="G2501" s="4">
        <v>129747</v>
      </c>
      <c r="H2501" s="4">
        <v>117075</v>
      </c>
      <c r="I2501" s="4">
        <v>141173</v>
      </c>
      <c r="J2501" s="4">
        <v>162695</v>
      </c>
      <c r="K2501" s="4">
        <v>130792</v>
      </c>
      <c r="L2501" s="4">
        <v>107880</v>
      </c>
      <c r="M2501" s="4">
        <v>108355</v>
      </c>
      <c r="N2501" s="4">
        <v>113585</v>
      </c>
      <c r="O2501" s="4">
        <v>126756</v>
      </c>
      <c r="P2501" s="4">
        <v>111054</v>
      </c>
      <c r="Q2501" s="4">
        <v>117325</v>
      </c>
      <c r="R2501" s="4">
        <v>112667</v>
      </c>
      <c r="S2501" s="4">
        <v>127371</v>
      </c>
      <c r="T2501" s="4">
        <v>131576</v>
      </c>
      <c r="U2501" s="4">
        <v>147865</v>
      </c>
      <c r="V2501" s="4">
        <v>132830</v>
      </c>
      <c r="W2501" s="4">
        <v>123376</v>
      </c>
      <c r="X2501" s="4">
        <v>131203</v>
      </c>
      <c r="Y2501" s="4">
        <v>109502</v>
      </c>
      <c r="Z2501" s="4">
        <v>126945</v>
      </c>
      <c r="AA2501" s="4">
        <v>114410</v>
      </c>
      <c r="AB2501" s="4">
        <v>106800</v>
      </c>
      <c r="AC2501" s="4">
        <v>120601</v>
      </c>
      <c r="AD2501" s="4">
        <v>113791</v>
      </c>
      <c r="AE2501" s="4">
        <v>123154</v>
      </c>
      <c r="AF2501" s="4">
        <v>130803</v>
      </c>
      <c r="AG2501" s="4">
        <v>133547</v>
      </c>
      <c r="AH2501" s="4">
        <v>129826</v>
      </c>
      <c r="AI2501" s="4">
        <v>189037</v>
      </c>
      <c r="AJ2501" s="4">
        <v>195003</v>
      </c>
      <c r="AK2501" s="4">
        <v>187323</v>
      </c>
      <c r="AL2501" s="4">
        <v>205823</v>
      </c>
      <c r="AM2501" s="4">
        <v>187625</v>
      </c>
      <c r="AN2501" s="4">
        <v>183937</v>
      </c>
      <c r="AO2501" s="4">
        <v>200934</v>
      </c>
      <c r="AP2501" s="4">
        <v>194035</v>
      </c>
      <c r="AQ2501" s="4">
        <v>119483</v>
      </c>
      <c r="AR2501" s="4">
        <v>20806</v>
      </c>
      <c r="AS2501" s="4">
        <v>34168</v>
      </c>
      <c r="AT2501" s="4">
        <v>77763</v>
      </c>
      <c r="AU2501" s="4">
        <v>108669</v>
      </c>
      <c r="AV2501" s="4">
        <v>117645</v>
      </c>
      <c r="AW2501" s="4">
        <v>105288</v>
      </c>
      <c r="AX2501" s="16">
        <v>100867</v>
      </c>
    </row>
    <row r="2502" spans="1:50" x14ac:dyDescent="0.35">
      <c r="A2502" s="27" t="s">
        <v>146</v>
      </c>
      <c r="B2502" s="3" t="s">
        <v>248</v>
      </c>
      <c r="C2502" s="3" t="s">
        <v>339</v>
      </c>
      <c r="D2502" s="3" t="s">
        <v>132</v>
      </c>
      <c r="E2502" s="4">
        <v>8869</v>
      </c>
      <c r="F2502" s="4">
        <v>8987</v>
      </c>
      <c r="G2502" s="4">
        <v>9408</v>
      </c>
      <c r="H2502" s="4">
        <v>9220</v>
      </c>
      <c r="I2502" s="4">
        <v>9699</v>
      </c>
      <c r="J2502" s="4">
        <v>9927</v>
      </c>
      <c r="K2502" s="4">
        <v>9404</v>
      </c>
      <c r="L2502" s="4">
        <v>9389</v>
      </c>
      <c r="M2502" s="4">
        <v>9367</v>
      </c>
      <c r="N2502" s="4">
        <v>9626</v>
      </c>
      <c r="O2502" s="4">
        <v>10117</v>
      </c>
      <c r="P2502" s="4">
        <v>9741</v>
      </c>
      <c r="Q2502" s="4">
        <v>9759</v>
      </c>
      <c r="R2502" s="4">
        <v>9892</v>
      </c>
      <c r="S2502" s="4">
        <v>10181</v>
      </c>
      <c r="T2502" s="4">
        <v>10313</v>
      </c>
      <c r="U2502" s="4">
        <v>10752</v>
      </c>
      <c r="V2502" s="4">
        <v>10566</v>
      </c>
      <c r="W2502" s="4">
        <v>10592</v>
      </c>
      <c r="X2502" s="4">
        <v>10769</v>
      </c>
      <c r="Y2502" s="4">
        <v>10545</v>
      </c>
      <c r="Z2502" s="4">
        <v>11344</v>
      </c>
      <c r="AA2502" s="4">
        <v>11102</v>
      </c>
      <c r="AB2502" s="4">
        <v>11054</v>
      </c>
      <c r="AC2502" s="4">
        <v>11615</v>
      </c>
      <c r="AD2502" s="4">
        <v>11370</v>
      </c>
      <c r="AE2502" s="4">
        <v>11851</v>
      </c>
      <c r="AF2502" s="4">
        <v>12051</v>
      </c>
      <c r="AG2502" s="4">
        <v>12138</v>
      </c>
      <c r="AH2502" s="4">
        <v>12370</v>
      </c>
      <c r="AI2502" s="4">
        <v>12972</v>
      </c>
      <c r="AJ2502" s="4">
        <v>13194</v>
      </c>
      <c r="AK2502" s="4">
        <v>13539</v>
      </c>
      <c r="AL2502" s="4">
        <v>13947</v>
      </c>
      <c r="AM2502" s="4">
        <v>13468</v>
      </c>
      <c r="AN2502" s="4">
        <v>13303</v>
      </c>
      <c r="AO2502" s="4">
        <v>14177</v>
      </c>
      <c r="AP2502" s="4">
        <v>13977</v>
      </c>
      <c r="AQ2502" s="4">
        <v>12410</v>
      </c>
      <c r="AR2502" s="4">
        <v>1757</v>
      </c>
      <c r="AS2502" s="4">
        <v>2720</v>
      </c>
      <c r="AT2502" s="4">
        <v>4901</v>
      </c>
      <c r="AU2502" s="4">
        <v>6262</v>
      </c>
      <c r="AV2502" s="4">
        <v>6540</v>
      </c>
      <c r="AW2502" s="4">
        <v>7467</v>
      </c>
      <c r="AX2502" s="16">
        <v>7030</v>
      </c>
    </row>
    <row r="2503" spans="1:50" x14ac:dyDescent="0.35">
      <c r="A2503" s="27" t="s">
        <v>146</v>
      </c>
      <c r="B2503" s="3" t="s">
        <v>249</v>
      </c>
      <c r="C2503" s="3" t="s">
        <v>129</v>
      </c>
      <c r="D2503" s="3" t="s">
        <v>162</v>
      </c>
      <c r="E2503" s="145">
        <v>46746.99</v>
      </c>
      <c r="F2503" s="145">
        <v>47246.77</v>
      </c>
      <c r="G2503" s="145">
        <v>56254.57</v>
      </c>
      <c r="H2503" s="145">
        <v>46885.15</v>
      </c>
      <c r="I2503" s="145">
        <v>54638.73</v>
      </c>
      <c r="J2503" s="145">
        <v>46247.24</v>
      </c>
      <c r="K2503" s="145">
        <v>49946.87</v>
      </c>
      <c r="L2503" s="145">
        <v>58029.05</v>
      </c>
      <c r="M2503" s="145">
        <v>61622.16</v>
      </c>
      <c r="N2503" s="145">
        <v>68160.649999999994</v>
      </c>
      <c r="O2503" s="145">
        <v>62744.05</v>
      </c>
      <c r="P2503" s="145">
        <v>57919.17</v>
      </c>
      <c r="Q2503" s="145">
        <v>74998.95</v>
      </c>
      <c r="R2503" s="145">
        <v>65715.69</v>
      </c>
      <c r="S2503" s="145">
        <v>73922.179999999993</v>
      </c>
      <c r="T2503" s="145">
        <v>73648.88</v>
      </c>
      <c r="U2503" s="145">
        <v>88038.14</v>
      </c>
      <c r="V2503" s="145">
        <v>80258.83</v>
      </c>
      <c r="W2503" s="145">
        <v>88637.6</v>
      </c>
      <c r="X2503" s="145">
        <v>65365.75</v>
      </c>
      <c r="Y2503" s="145">
        <v>82017.64</v>
      </c>
      <c r="Z2503" s="145">
        <v>95053.6</v>
      </c>
      <c r="AA2503" s="145">
        <v>90012.99</v>
      </c>
      <c r="AB2503" s="145">
        <v>80100.070000000007</v>
      </c>
      <c r="AC2503" s="145">
        <v>70353.7</v>
      </c>
      <c r="AD2503" s="145">
        <v>66328.429999999993</v>
      </c>
      <c r="AE2503" s="145">
        <v>68729.5</v>
      </c>
      <c r="AF2503" s="145">
        <v>59137.24</v>
      </c>
      <c r="AG2503" s="145">
        <v>63420.01</v>
      </c>
      <c r="AH2503" s="145">
        <v>53937.41</v>
      </c>
      <c r="AI2503" s="145">
        <v>56719.64</v>
      </c>
      <c r="AJ2503" s="145">
        <v>62756.55</v>
      </c>
      <c r="AK2503" s="145">
        <v>60934.14</v>
      </c>
      <c r="AL2503" s="145">
        <v>65665.42</v>
      </c>
      <c r="AM2503" s="145">
        <v>62238.47</v>
      </c>
      <c r="AN2503" s="145">
        <v>59922.58</v>
      </c>
      <c r="AO2503" s="145">
        <v>59949.51</v>
      </c>
      <c r="AP2503" s="145">
        <v>52718.51</v>
      </c>
      <c r="AQ2503" s="145">
        <v>45601.18</v>
      </c>
      <c r="AR2503" s="145">
        <v>22656.84</v>
      </c>
      <c r="AS2503" s="145">
        <v>29300.69</v>
      </c>
      <c r="AT2503" s="145">
        <v>39558.050000000003</v>
      </c>
      <c r="AU2503" s="145">
        <v>42549.32</v>
      </c>
      <c r="AV2503" s="145">
        <v>33317.800000000003</v>
      </c>
      <c r="AW2503" s="145">
        <v>29392.42</v>
      </c>
      <c r="AX2503" s="195">
        <v>23040.39</v>
      </c>
    </row>
    <row r="2504" spans="1:50" x14ac:dyDescent="0.35">
      <c r="A2504" s="27" t="s">
        <v>146</v>
      </c>
      <c r="B2504" s="3" t="s">
        <v>249</v>
      </c>
      <c r="C2504" s="3" t="s">
        <v>129</v>
      </c>
      <c r="D2504" s="3" t="s">
        <v>166</v>
      </c>
      <c r="E2504" s="145">
        <v>467.47</v>
      </c>
      <c r="F2504" s="145">
        <v>472.47</v>
      </c>
      <c r="G2504" s="145">
        <v>525.74</v>
      </c>
      <c r="H2504" s="145">
        <v>422.39</v>
      </c>
      <c r="I2504" s="145">
        <v>459.15</v>
      </c>
      <c r="J2504" s="145">
        <v>398.68</v>
      </c>
      <c r="K2504" s="145">
        <v>504.51</v>
      </c>
      <c r="L2504" s="145">
        <v>522.78</v>
      </c>
      <c r="M2504" s="145">
        <v>526.69000000000005</v>
      </c>
      <c r="N2504" s="145">
        <v>536.70000000000005</v>
      </c>
      <c r="O2504" s="145">
        <v>545.6</v>
      </c>
      <c r="P2504" s="145">
        <v>467.09</v>
      </c>
      <c r="Q2504" s="145">
        <v>547.44000000000005</v>
      </c>
      <c r="R2504" s="145">
        <v>483.2</v>
      </c>
      <c r="S2504" s="145">
        <v>531.80999999999995</v>
      </c>
      <c r="T2504" s="145">
        <v>541.54</v>
      </c>
      <c r="U2504" s="145">
        <v>607.16</v>
      </c>
      <c r="V2504" s="145">
        <v>521.16</v>
      </c>
      <c r="W2504" s="145">
        <v>587</v>
      </c>
      <c r="X2504" s="145">
        <v>553.95000000000005</v>
      </c>
      <c r="Y2504" s="145">
        <v>512.61</v>
      </c>
      <c r="Z2504" s="145">
        <v>576.08000000000004</v>
      </c>
      <c r="AA2504" s="145">
        <v>638.39</v>
      </c>
      <c r="AB2504" s="145">
        <v>580.44000000000005</v>
      </c>
      <c r="AC2504" s="145">
        <v>567.37</v>
      </c>
      <c r="AD2504" s="145">
        <v>522.27</v>
      </c>
      <c r="AE2504" s="145">
        <v>545.47</v>
      </c>
      <c r="AF2504" s="145">
        <v>501.16</v>
      </c>
      <c r="AG2504" s="145">
        <v>561.24</v>
      </c>
      <c r="AH2504" s="145">
        <v>485.92</v>
      </c>
      <c r="AI2504" s="145">
        <v>497.54</v>
      </c>
      <c r="AJ2504" s="145">
        <v>527.37</v>
      </c>
      <c r="AK2504" s="145">
        <v>458.15</v>
      </c>
      <c r="AL2504" s="145">
        <v>505.12</v>
      </c>
      <c r="AM2504" s="145">
        <v>514.37</v>
      </c>
      <c r="AN2504" s="145">
        <v>544.75</v>
      </c>
      <c r="AO2504" s="145">
        <v>516.80999999999995</v>
      </c>
      <c r="AP2504" s="145">
        <v>474.94</v>
      </c>
      <c r="AQ2504" s="145">
        <v>456.01</v>
      </c>
      <c r="AR2504" s="145">
        <v>514.92999999999995</v>
      </c>
      <c r="AS2504" s="145">
        <v>532.74</v>
      </c>
      <c r="AT2504" s="145">
        <v>507.15</v>
      </c>
      <c r="AU2504" s="145">
        <v>489.07</v>
      </c>
      <c r="AV2504" s="145">
        <v>528.85</v>
      </c>
      <c r="AW2504" s="145">
        <v>489.87</v>
      </c>
      <c r="AX2504" s="195">
        <v>822.87</v>
      </c>
    </row>
    <row r="2505" spans="1:50" x14ac:dyDescent="0.35">
      <c r="A2505" s="27" t="s">
        <v>146</v>
      </c>
      <c r="B2505" s="3" t="s">
        <v>249</v>
      </c>
      <c r="C2505" s="3" t="s">
        <v>129</v>
      </c>
      <c r="D2505" s="3" t="s">
        <v>327</v>
      </c>
      <c r="E2505" s="3">
        <v>634</v>
      </c>
      <c r="F2505" s="3">
        <v>649</v>
      </c>
      <c r="G2505" s="3">
        <v>828</v>
      </c>
      <c r="H2505" s="3">
        <v>629</v>
      </c>
      <c r="I2505" s="3">
        <v>736</v>
      </c>
      <c r="J2505" s="3">
        <v>729</v>
      </c>
      <c r="K2505" s="3">
        <v>714</v>
      </c>
      <c r="L2505" s="3">
        <v>787</v>
      </c>
      <c r="M2505" s="3">
        <v>781</v>
      </c>
      <c r="N2505" s="4">
        <v>1041</v>
      </c>
      <c r="O2505" s="3">
        <v>922</v>
      </c>
      <c r="P2505" s="3">
        <v>823</v>
      </c>
      <c r="Q2505" s="4">
        <v>1058</v>
      </c>
      <c r="R2505" s="3">
        <v>930</v>
      </c>
      <c r="S2505" s="4">
        <v>1037</v>
      </c>
      <c r="T2505" s="4">
        <v>1022</v>
      </c>
      <c r="U2505" s="4">
        <v>1119</v>
      </c>
      <c r="V2505" s="4">
        <v>1141</v>
      </c>
      <c r="W2505" s="4">
        <v>1221</v>
      </c>
      <c r="X2505" s="3">
        <v>845</v>
      </c>
      <c r="Y2505" s="4">
        <v>1107</v>
      </c>
      <c r="Z2505" s="4">
        <v>1288</v>
      </c>
      <c r="AA2505" s="4">
        <v>1156</v>
      </c>
      <c r="AB2505" s="4">
        <v>1131</v>
      </c>
      <c r="AC2505" s="3">
        <v>964</v>
      </c>
      <c r="AD2505" s="3">
        <v>874</v>
      </c>
      <c r="AE2505" s="3">
        <v>920</v>
      </c>
      <c r="AF2505" s="3">
        <v>851</v>
      </c>
      <c r="AG2505" s="3">
        <v>914</v>
      </c>
      <c r="AH2505" s="3">
        <v>797</v>
      </c>
      <c r="AI2505" s="3">
        <v>857</v>
      </c>
      <c r="AJ2505" s="3">
        <v>879</v>
      </c>
      <c r="AK2505" s="3">
        <v>820</v>
      </c>
      <c r="AL2505" s="3">
        <v>918</v>
      </c>
      <c r="AM2505" s="3">
        <v>817</v>
      </c>
      <c r="AN2505" s="3">
        <v>801</v>
      </c>
      <c r="AO2505" s="3">
        <v>850</v>
      </c>
      <c r="AP2505" s="3">
        <v>722</v>
      </c>
      <c r="AQ2505" s="3">
        <v>639</v>
      </c>
      <c r="AR2505" s="3">
        <v>349</v>
      </c>
      <c r="AS2505" s="3">
        <v>406</v>
      </c>
      <c r="AT2505" s="3">
        <v>582</v>
      </c>
      <c r="AU2505" s="3">
        <v>596</v>
      </c>
      <c r="AV2505" s="3">
        <v>414</v>
      </c>
      <c r="AW2505" s="3">
        <v>400</v>
      </c>
      <c r="AX2505" s="10">
        <v>306</v>
      </c>
    </row>
    <row r="2506" spans="1:50" x14ac:dyDescent="0.35">
      <c r="A2506" s="27" t="s">
        <v>146</v>
      </c>
      <c r="B2506" s="3" t="s">
        <v>249</v>
      </c>
      <c r="C2506" s="3" t="s">
        <v>129</v>
      </c>
      <c r="D2506" s="3" t="s">
        <v>167</v>
      </c>
      <c r="E2506" s="4">
        <v>10452</v>
      </c>
      <c r="F2506" s="4">
        <v>11936</v>
      </c>
      <c r="G2506" s="4">
        <v>14161</v>
      </c>
      <c r="H2506" s="4">
        <v>11444</v>
      </c>
      <c r="I2506" s="4">
        <v>13867</v>
      </c>
      <c r="J2506" s="4">
        <v>11239</v>
      </c>
      <c r="K2506" s="4">
        <v>11890</v>
      </c>
      <c r="L2506" s="4">
        <v>15417</v>
      </c>
      <c r="M2506" s="4">
        <v>15700</v>
      </c>
      <c r="N2506" s="4">
        <v>15552</v>
      </c>
      <c r="O2506" s="4">
        <v>14874</v>
      </c>
      <c r="P2506" s="4">
        <v>13552</v>
      </c>
      <c r="Q2506" s="4">
        <v>19835</v>
      </c>
      <c r="R2506" s="4">
        <v>15272</v>
      </c>
      <c r="S2506" s="4">
        <v>17069</v>
      </c>
      <c r="T2506" s="4">
        <v>16931</v>
      </c>
      <c r="U2506" s="4">
        <v>21826</v>
      </c>
      <c r="V2506" s="4">
        <v>18497</v>
      </c>
      <c r="W2506" s="4">
        <v>20216</v>
      </c>
      <c r="X2506" s="4">
        <v>15763</v>
      </c>
      <c r="Y2506" s="4">
        <v>18374</v>
      </c>
      <c r="Z2506" s="4">
        <v>21740</v>
      </c>
      <c r="AA2506" s="4">
        <v>20753</v>
      </c>
      <c r="AB2506" s="4">
        <v>19426</v>
      </c>
      <c r="AC2506" s="4">
        <v>16505</v>
      </c>
      <c r="AD2506" s="4">
        <v>15335</v>
      </c>
      <c r="AE2506" s="4">
        <v>16442</v>
      </c>
      <c r="AF2506" s="4">
        <v>14046</v>
      </c>
      <c r="AG2506" s="4">
        <v>14795</v>
      </c>
      <c r="AH2506" s="4">
        <v>12496</v>
      </c>
      <c r="AI2506" s="4">
        <v>13173</v>
      </c>
      <c r="AJ2506" s="4">
        <v>14496</v>
      </c>
      <c r="AK2506" s="4">
        <v>14788</v>
      </c>
      <c r="AL2506" s="4">
        <v>15071</v>
      </c>
      <c r="AM2506" s="4">
        <v>15164</v>
      </c>
      <c r="AN2506" s="4">
        <v>13873</v>
      </c>
      <c r="AO2506" s="4">
        <v>13933</v>
      </c>
      <c r="AP2506" s="4">
        <v>11483</v>
      </c>
      <c r="AQ2506" s="4">
        <v>11031</v>
      </c>
      <c r="AR2506" s="4">
        <v>4497</v>
      </c>
      <c r="AS2506" s="4">
        <v>6359</v>
      </c>
      <c r="AT2506" s="4">
        <v>9228</v>
      </c>
      <c r="AU2506" s="4">
        <v>10218</v>
      </c>
      <c r="AV2506" s="4">
        <v>9457</v>
      </c>
      <c r="AW2506" s="4">
        <v>8236</v>
      </c>
      <c r="AX2506" s="16">
        <v>5721</v>
      </c>
    </row>
    <row r="2507" spans="1:50" x14ac:dyDescent="0.35">
      <c r="A2507" s="27" t="s">
        <v>146</v>
      </c>
      <c r="B2507" s="3" t="s">
        <v>249</v>
      </c>
      <c r="C2507" s="3" t="s">
        <v>129</v>
      </c>
      <c r="D2507" s="3" t="s">
        <v>132</v>
      </c>
      <c r="E2507" s="3">
        <v>100</v>
      </c>
      <c r="F2507" s="3">
        <v>100</v>
      </c>
      <c r="G2507" s="3">
        <v>107</v>
      </c>
      <c r="H2507" s="3">
        <v>111</v>
      </c>
      <c r="I2507" s="3">
        <v>119</v>
      </c>
      <c r="J2507" s="3">
        <v>116</v>
      </c>
      <c r="K2507" s="3">
        <v>99</v>
      </c>
      <c r="L2507" s="3">
        <v>111</v>
      </c>
      <c r="M2507" s="3">
        <v>117</v>
      </c>
      <c r="N2507" s="3">
        <v>127</v>
      </c>
      <c r="O2507" s="3">
        <v>115</v>
      </c>
      <c r="P2507" s="3">
        <v>124</v>
      </c>
      <c r="Q2507" s="3">
        <v>137</v>
      </c>
      <c r="R2507" s="3">
        <v>136</v>
      </c>
      <c r="S2507" s="3">
        <v>139</v>
      </c>
      <c r="T2507" s="3">
        <v>136</v>
      </c>
      <c r="U2507" s="3">
        <v>145</v>
      </c>
      <c r="V2507" s="3">
        <v>154</v>
      </c>
      <c r="W2507" s="3">
        <v>151</v>
      </c>
      <c r="X2507" s="3">
        <v>118</v>
      </c>
      <c r="Y2507" s="3">
        <v>160</v>
      </c>
      <c r="Z2507" s="3">
        <v>165</v>
      </c>
      <c r="AA2507" s="3">
        <v>141</v>
      </c>
      <c r="AB2507" s="3">
        <v>138</v>
      </c>
      <c r="AC2507" s="3">
        <v>124</v>
      </c>
      <c r="AD2507" s="3">
        <v>127</v>
      </c>
      <c r="AE2507" s="3">
        <v>126</v>
      </c>
      <c r="AF2507" s="3">
        <v>118</v>
      </c>
      <c r="AG2507" s="3">
        <v>113</v>
      </c>
      <c r="AH2507" s="3">
        <v>111</v>
      </c>
      <c r="AI2507" s="3">
        <v>114</v>
      </c>
      <c r="AJ2507" s="3">
        <v>119</v>
      </c>
      <c r="AK2507" s="3">
        <v>133</v>
      </c>
      <c r="AL2507" s="3">
        <v>130</v>
      </c>
      <c r="AM2507" s="3">
        <v>121</v>
      </c>
      <c r="AN2507" s="3">
        <v>110</v>
      </c>
      <c r="AO2507" s="3">
        <v>116</v>
      </c>
      <c r="AP2507" s="3">
        <v>111</v>
      </c>
      <c r="AQ2507" s="3">
        <v>100</v>
      </c>
      <c r="AR2507" s="3">
        <v>44</v>
      </c>
      <c r="AS2507" s="3">
        <v>55</v>
      </c>
      <c r="AT2507" s="3">
        <v>78</v>
      </c>
      <c r="AU2507" s="3">
        <v>87</v>
      </c>
      <c r="AV2507" s="3">
        <v>63</v>
      </c>
      <c r="AW2507" s="3">
        <v>60</v>
      </c>
      <c r="AX2507" s="10">
        <v>28</v>
      </c>
    </row>
    <row r="2508" spans="1:50" x14ac:dyDescent="0.35">
      <c r="A2508" s="27" t="s">
        <v>146</v>
      </c>
      <c r="B2508" s="3" t="s">
        <v>249</v>
      </c>
      <c r="C2508" s="3" t="s">
        <v>333</v>
      </c>
      <c r="D2508" s="3" t="s">
        <v>162</v>
      </c>
      <c r="E2508" s="145">
        <v>772.8</v>
      </c>
      <c r="F2508" s="145">
        <v>154.53</v>
      </c>
      <c r="G2508" s="145">
        <v>1280.3399999999999</v>
      </c>
      <c r="H2508" s="145">
        <v>789.82</v>
      </c>
      <c r="I2508" s="145">
        <v>600.20000000000005</v>
      </c>
      <c r="J2508" s="145"/>
      <c r="K2508" s="145">
        <v>43.7</v>
      </c>
      <c r="L2508" s="145"/>
      <c r="M2508" s="145">
        <v>43.7</v>
      </c>
      <c r="N2508" s="145"/>
      <c r="O2508" s="145">
        <v>43.7</v>
      </c>
      <c r="P2508" s="145">
        <v>603.70000000000005</v>
      </c>
      <c r="Q2508" s="145">
        <v>44.68</v>
      </c>
      <c r="R2508" s="145">
        <v>178.28</v>
      </c>
      <c r="S2508" s="145">
        <v>266.64</v>
      </c>
      <c r="T2508" s="145"/>
      <c r="U2508" s="145">
        <v>46.33</v>
      </c>
      <c r="V2508" s="145">
        <v>44.68</v>
      </c>
      <c r="W2508" s="145">
        <v>223.38</v>
      </c>
      <c r="X2508" s="145">
        <v>268.06</v>
      </c>
      <c r="Y2508" s="145">
        <v>644.32000000000005</v>
      </c>
      <c r="Z2508" s="145">
        <v>88.92</v>
      </c>
      <c r="AA2508" s="145">
        <v>268.06</v>
      </c>
      <c r="AB2508" s="145">
        <v>310.13</v>
      </c>
      <c r="AC2508" s="145">
        <v>685.56</v>
      </c>
      <c r="AD2508" s="145">
        <v>45.7</v>
      </c>
      <c r="AE2508" s="145"/>
      <c r="AF2508" s="145">
        <v>137.1</v>
      </c>
      <c r="AG2508" s="145"/>
      <c r="AH2508" s="145">
        <v>45.7</v>
      </c>
      <c r="AI2508" s="145">
        <v>45.7</v>
      </c>
      <c r="AJ2508" s="145">
        <v>91.4</v>
      </c>
      <c r="AK2508" s="145">
        <v>228.52</v>
      </c>
      <c r="AL2508" s="145">
        <v>182.36</v>
      </c>
      <c r="AM2508" s="145">
        <v>413.77</v>
      </c>
      <c r="AN2508" s="145">
        <v>182.8</v>
      </c>
      <c r="AO2508" s="145">
        <v>184.72</v>
      </c>
      <c r="AP2508" s="145">
        <v>554.17999999999995</v>
      </c>
      <c r="AQ2508" s="145"/>
      <c r="AR2508" s="145">
        <v>276.64</v>
      </c>
      <c r="AS2508" s="145">
        <v>46.18</v>
      </c>
      <c r="AT2508" s="145">
        <v>46.18</v>
      </c>
      <c r="AU2508" s="145"/>
      <c r="AV2508" s="145">
        <v>91.46</v>
      </c>
      <c r="AW2508" s="145"/>
      <c r="AX2508" s="195">
        <v>175.36</v>
      </c>
    </row>
    <row r="2509" spans="1:50" x14ac:dyDescent="0.35">
      <c r="A2509" s="27" t="s">
        <v>146</v>
      </c>
      <c r="B2509" s="3" t="s">
        <v>249</v>
      </c>
      <c r="C2509" s="3" t="s">
        <v>333</v>
      </c>
      <c r="D2509" s="3" t="s">
        <v>166</v>
      </c>
      <c r="E2509" s="145">
        <v>772.8</v>
      </c>
      <c r="F2509" s="145">
        <v>154.53</v>
      </c>
      <c r="G2509" s="145">
        <v>640.16999999999996</v>
      </c>
      <c r="H2509" s="145">
        <v>263.27</v>
      </c>
      <c r="I2509" s="145">
        <v>200.07</v>
      </c>
      <c r="J2509" s="145"/>
      <c r="K2509" s="145">
        <v>43.7</v>
      </c>
      <c r="L2509" s="145"/>
      <c r="M2509" s="145">
        <v>43.7</v>
      </c>
      <c r="N2509" s="145"/>
      <c r="O2509" s="145">
        <v>43.7</v>
      </c>
      <c r="P2509" s="145">
        <v>201.23</v>
      </c>
      <c r="Q2509" s="145">
        <v>44.68</v>
      </c>
      <c r="R2509" s="145">
        <v>44.57</v>
      </c>
      <c r="S2509" s="145">
        <v>133.32</v>
      </c>
      <c r="T2509" s="145"/>
      <c r="U2509" s="145">
        <v>46.33</v>
      </c>
      <c r="V2509" s="145">
        <v>44.68</v>
      </c>
      <c r="W2509" s="145">
        <v>223.38</v>
      </c>
      <c r="X2509" s="145">
        <v>89.35</v>
      </c>
      <c r="Y2509" s="145">
        <v>128.86000000000001</v>
      </c>
      <c r="Z2509" s="145">
        <v>44.46</v>
      </c>
      <c r="AA2509" s="145">
        <v>134.03</v>
      </c>
      <c r="AB2509" s="145">
        <v>103.38</v>
      </c>
      <c r="AC2509" s="145">
        <v>342.78</v>
      </c>
      <c r="AD2509" s="145">
        <v>45.7</v>
      </c>
      <c r="AE2509" s="145"/>
      <c r="AF2509" s="145">
        <v>45.7</v>
      </c>
      <c r="AG2509" s="145"/>
      <c r="AH2509" s="145">
        <v>45.7</v>
      </c>
      <c r="AI2509" s="145">
        <v>45.7</v>
      </c>
      <c r="AJ2509" s="145">
        <v>45.7</v>
      </c>
      <c r="AK2509" s="145">
        <v>228.52</v>
      </c>
      <c r="AL2509" s="145">
        <v>45.59</v>
      </c>
      <c r="AM2509" s="145">
        <v>206.89</v>
      </c>
      <c r="AN2509" s="145">
        <v>60.93</v>
      </c>
      <c r="AO2509" s="145">
        <v>36.94</v>
      </c>
      <c r="AP2509" s="145">
        <v>138.55000000000001</v>
      </c>
      <c r="AQ2509" s="145"/>
      <c r="AR2509" s="145">
        <v>138.32</v>
      </c>
      <c r="AS2509" s="145">
        <v>46.18</v>
      </c>
      <c r="AT2509" s="145">
        <v>46.18</v>
      </c>
      <c r="AU2509" s="145"/>
      <c r="AV2509" s="145">
        <v>45.73</v>
      </c>
      <c r="AW2509" s="145"/>
      <c r="AX2509" s="195">
        <v>175.36</v>
      </c>
    </row>
    <row r="2510" spans="1:50" x14ac:dyDescent="0.35">
      <c r="A2510" s="27" t="s">
        <v>146</v>
      </c>
      <c r="B2510" s="3" t="s">
        <v>249</v>
      </c>
      <c r="C2510" s="3" t="s">
        <v>333</v>
      </c>
      <c r="D2510" s="3" t="s">
        <v>327</v>
      </c>
      <c r="E2510" s="3">
        <v>6</v>
      </c>
      <c r="F2510" s="3">
        <v>1</v>
      </c>
      <c r="G2510" s="3">
        <v>9</v>
      </c>
      <c r="H2510" s="3">
        <v>6</v>
      </c>
      <c r="I2510" s="3">
        <v>4</v>
      </c>
      <c r="J2510" s="3"/>
      <c r="K2510" s="3">
        <v>1</v>
      </c>
      <c r="L2510" s="3"/>
      <c r="M2510" s="3">
        <v>1</v>
      </c>
      <c r="N2510" s="3"/>
      <c r="O2510" s="3">
        <v>1</v>
      </c>
      <c r="P2510" s="3">
        <v>3</v>
      </c>
      <c r="Q2510" s="3">
        <v>1</v>
      </c>
      <c r="R2510" s="3">
        <v>4</v>
      </c>
      <c r="S2510" s="3">
        <v>2</v>
      </c>
      <c r="T2510" s="3"/>
      <c r="U2510" s="3">
        <v>1</v>
      </c>
      <c r="V2510" s="3">
        <v>1</v>
      </c>
      <c r="W2510" s="3">
        <v>1</v>
      </c>
      <c r="X2510" s="3">
        <v>3</v>
      </c>
      <c r="Y2510" s="3">
        <v>5</v>
      </c>
      <c r="Z2510" s="3">
        <v>2</v>
      </c>
      <c r="AA2510" s="3">
        <v>2</v>
      </c>
      <c r="AB2510" s="3">
        <v>3</v>
      </c>
      <c r="AC2510" s="3">
        <v>3</v>
      </c>
      <c r="AD2510" s="3">
        <v>1</v>
      </c>
      <c r="AE2510" s="3"/>
      <c r="AF2510" s="3">
        <v>3</v>
      </c>
      <c r="AG2510" s="3"/>
      <c r="AH2510" s="3">
        <v>1</v>
      </c>
      <c r="AI2510" s="3">
        <v>1</v>
      </c>
      <c r="AJ2510" s="3">
        <v>2</v>
      </c>
      <c r="AK2510" s="3">
        <v>1</v>
      </c>
      <c r="AL2510" s="3">
        <v>4</v>
      </c>
      <c r="AM2510" s="3">
        <v>2</v>
      </c>
      <c r="AN2510" s="3">
        <v>4</v>
      </c>
      <c r="AO2510" s="3">
        <v>5</v>
      </c>
      <c r="AP2510" s="3">
        <v>4</v>
      </c>
      <c r="AQ2510" s="3"/>
      <c r="AR2510" s="3">
        <v>2</v>
      </c>
      <c r="AS2510" s="3">
        <v>1</v>
      </c>
      <c r="AT2510" s="3">
        <v>1</v>
      </c>
      <c r="AU2510" s="3"/>
      <c r="AV2510" s="3">
        <v>2</v>
      </c>
      <c r="AW2510" s="3"/>
      <c r="AX2510" s="10">
        <v>1</v>
      </c>
    </row>
    <row r="2511" spans="1:50" x14ac:dyDescent="0.35">
      <c r="A2511" s="27" t="s">
        <v>146</v>
      </c>
      <c r="B2511" s="3" t="s">
        <v>249</v>
      </c>
      <c r="C2511" s="3" t="s">
        <v>333</v>
      </c>
      <c r="D2511" s="3" t="s">
        <v>167</v>
      </c>
      <c r="E2511" s="3">
        <v>0</v>
      </c>
      <c r="F2511" s="3">
        <v>0</v>
      </c>
      <c r="G2511" s="3">
        <v>0</v>
      </c>
      <c r="H2511" s="3">
        <v>0</v>
      </c>
      <c r="I2511" s="3">
        <v>0</v>
      </c>
      <c r="J2511" s="3"/>
      <c r="K2511" s="3">
        <v>0</v>
      </c>
      <c r="L2511" s="3"/>
      <c r="M2511" s="3">
        <v>0</v>
      </c>
      <c r="N2511" s="3"/>
      <c r="O2511" s="3">
        <v>0</v>
      </c>
      <c r="P2511" s="3">
        <v>0</v>
      </c>
      <c r="Q2511" s="3">
        <v>0</v>
      </c>
      <c r="R2511" s="3">
        <v>0</v>
      </c>
      <c r="S2511" s="3">
        <v>0</v>
      </c>
      <c r="T2511" s="3"/>
      <c r="U2511" s="3">
        <v>0</v>
      </c>
      <c r="V2511" s="3">
        <v>0</v>
      </c>
      <c r="W2511" s="3">
        <v>0</v>
      </c>
      <c r="X2511" s="3">
        <v>0</v>
      </c>
      <c r="Y2511" s="3">
        <v>0</v>
      </c>
      <c r="Z2511" s="3">
        <v>0</v>
      </c>
      <c r="AA2511" s="3">
        <v>0</v>
      </c>
      <c r="AB2511" s="3">
        <v>0</v>
      </c>
      <c r="AC2511" s="3">
        <v>0</v>
      </c>
      <c r="AD2511" s="3">
        <v>0</v>
      </c>
      <c r="AE2511" s="3"/>
      <c r="AF2511" s="3">
        <v>0</v>
      </c>
      <c r="AG2511" s="3"/>
      <c r="AH2511" s="3">
        <v>0</v>
      </c>
      <c r="AI2511" s="3">
        <v>0</v>
      </c>
      <c r="AJ2511" s="3">
        <v>0</v>
      </c>
      <c r="AK2511" s="3">
        <v>0</v>
      </c>
      <c r="AL2511" s="3">
        <v>0</v>
      </c>
      <c r="AM2511" s="3">
        <v>0</v>
      </c>
      <c r="AN2511" s="3">
        <v>0</v>
      </c>
      <c r="AO2511" s="3">
        <v>0</v>
      </c>
      <c r="AP2511" s="3">
        <v>0</v>
      </c>
      <c r="AQ2511" s="3"/>
      <c r="AR2511" s="3">
        <v>0</v>
      </c>
      <c r="AS2511" s="3">
        <v>0</v>
      </c>
      <c r="AT2511" s="3">
        <v>0</v>
      </c>
      <c r="AU2511" s="3"/>
      <c r="AV2511" s="3">
        <v>0</v>
      </c>
      <c r="AW2511" s="3"/>
      <c r="AX2511" s="10">
        <v>0</v>
      </c>
    </row>
    <row r="2512" spans="1:50" x14ac:dyDescent="0.35">
      <c r="A2512" s="27" t="s">
        <v>146</v>
      </c>
      <c r="B2512" s="3" t="s">
        <v>249</v>
      </c>
      <c r="C2512" s="3" t="s">
        <v>333</v>
      </c>
      <c r="D2512" s="3" t="s">
        <v>132</v>
      </c>
      <c r="E2512" s="3">
        <v>1</v>
      </c>
      <c r="F2512" s="3">
        <v>1</v>
      </c>
      <c r="G2512" s="3">
        <v>2</v>
      </c>
      <c r="H2512" s="3">
        <v>3</v>
      </c>
      <c r="I2512" s="3">
        <v>3</v>
      </c>
      <c r="J2512" s="3"/>
      <c r="K2512" s="3">
        <v>1</v>
      </c>
      <c r="L2512" s="3"/>
      <c r="M2512" s="3">
        <v>1</v>
      </c>
      <c r="N2512" s="3"/>
      <c r="O2512" s="3">
        <v>1</v>
      </c>
      <c r="P2512" s="3">
        <v>3</v>
      </c>
      <c r="Q2512" s="3">
        <v>1</v>
      </c>
      <c r="R2512" s="3">
        <v>4</v>
      </c>
      <c r="S2512" s="3">
        <v>2</v>
      </c>
      <c r="T2512" s="3"/>
      <c r="U2512" s="3">
        <v>1</v>
      </c>
      <c r="V2512" s="3">
        <v>1</v>
      </c>
      <c r="W2512" s="3">
        <v>1</v>
      </c>
      <c r="X2512" s="3">
        <v>3</v>
      </c>
      <c r="Y2512" s="3">
        <v>5</v>
      </c>
      <c r="Z2512" s="3">
        <v>2</v>
      </c>
      <c r="AA2512" s="3">
        <v>2</v>
      </c>
      <c r="AB2512" s="3">
        <v>3</v>
      </c>
      <c r="AC2512" s="3">
        <v>2</v>
      </c>
      <c r="AD2512" s="3">
        <v>1</v>
      </c>
      <c r="AE2512" s="3"/>
      <c r="AF2512" s="3">
        <v>3</v>
      </c>
      <c r="AG2512" s="3"/>
      <c r="AH2512" s="3">
        <v>1</v>
      </c>
      <c r="AI2512" s="3">
        <v>1</v>
      </c>
      <c r="AJ2512" s="3">
        <v>2</v>
      </c>
      <c r="AK2512" s="3">
        <v>1</v>
      </c>
      <c r="AL2512" s="3">
        <v>4</v>
      </c>
      <c r="AM2512" s="3">
        <v>2</v>
      </c>
      <c r="AN2512" s="3">
        <v>3</v>
      </c>
      <c r="AO2512" s="3">
        <v>5</v>
      </c>
      <c r="AP2512" s="3">
        <v>4</v>
      </c>
      <c r="AQ2512" s="3"/>
      <c r="AR2512" s="3">
        <v>2</v>
      </c>
      <c r="AS2512" s="3">
        <v>1</v>
      </c>
      <c r="AT2512" s="3">
        <v>1</v>
      </c>
      <c r="AU2512" s="3"/>
      <c r="AV2512" s="3">
        <v>2</v>
      </c>
      <c r="AW2512" s="3"/>
      <c r="AX2512" s="10">
        <v>1</v>
      </c>
    </row>
    <row r="2513" spans="1:50" x14ac:dyDescent="0.35">
      <c r="A2513" s="27" t="s">
        <v>146</v>
      </c>
      <c r="B2513" s="3" t="s">
        <v>249</v>
      </c>
      <c r="C2513" s="3" t="s">
        <v>334</v>
      </c>
      <c r="D2513" s="3" t="s">
        <v>162</v>
      </c>
      <c r="E2513" s="145">
        <v>784</v>
      </c>
      <c r="F2513" s="145">
        <v>252</v>
      </c>
      <c r="G2513" s="145">
        <v>952.44</v>
      </c>
      <c r="H2513" s="145">
        <v>690.52</v>
      </c>
      <c r="I2513" s="145">
        <v>288.39999999999998</v>
      </c>
      <c r="J2513" s="145">
        <v>136.01</v>
      </c>
      <c r="K2513" s="145">
        <v>2.04</v>
      </c>
      <c r="L2513" s="145"/>
      <c r="M2513" s="145">
        <v>1.17</v>
      </c>
      <c r="N2513" s="145">
        <v>128.62</v>
      </c>
      <c r="O2513" s="145">
        <v>3.5</v>
      </c>
      <c r="P2513" s="145">
        <v>153.59</v>
      </c>
      <c r="Q2513" s="145">
        <v>311.70999999999998</v>
      </c>
      <c r="R2513" s="145">
        <v>28.21</v>
      </c>
      <c r="S2513" s="145">
        <v>48.14</v>
      </c>
      <c r="T2513" s="145">
        <v>0</v>
      </c>
      <c r="U2513" s="145">
        <v>148.87</v>
      </c>
      <c r="V2513" s="145">
        <v>6.93</v>
      </c>
      <c r="W2513" s="145">
        <v>0</v>
      </c>
      <c r="X2513" s="145">
        <v>4.47</v>
      </c>
      <c r="Y2513" s="145">
        <v>524.11</v>
      </c>
      <c r="Z2513" s="145">
        <v>88.3</v>
      </c>
      <c r="AA2513" s="145">
        <v>294.76</v>
      </c>
      <c r="AB2513" s="145">
        <v>166.92</v>
      </c>
      <c r="AC2513" s="145">
        <v>22.86</v>
      </c>
      <c r="AD2513" s="145">
        <v>57.15</v>
      </c>
      <c r="AE2513" s="145">
        <v>98.3</v>
      </c>
      <c r="AF2513" s="145">
        <v>113.23</v>
      </c>
      <c r="AG2513" s="145">
        <v>507.49</v>
      </c>
      <c r="AH2513" s="145">
        <v>64.77</v>
      </c>
      <c r="AI2513" s="145">
        <v>4.57</v>
      </c>
      <c r="AJ2513" s="145">
        <v>105</v>
      </c>
      <c r="AK2513" s="145">
        <v>0</v>
      </c>
      <c r="AL2513" s="145">
        <v>411.46</v>
      </c>
      <c r="AM2513" s="145">
        <v>105.29</v>
      </c>
      <c r="AN2513" s="145">
        <v>198.28</v>
      </c>
      <c r="AO2513" s="145">
        <v>66.55</v>
      </c>
      <c r="AP2513" s="145">
        <v>9.24</v>
      </c>
      <c r="AQ2513" s="145"/>
      <c r="AR2513" s="145">
        <v>198.12</v>
      </c>
      <c r="AS2513" s="145">
        <v>43.7</v>
      </c>
      <c r="AT2513" s="145">
        <v>23.08</v>
      </c>
      <c r="AU2513" s="145"/>
      <c r="AV2513" s="145">
        <v>37.49</v>
      </c>
      <c r="AW2513" s="145">
        <v>0</v>
      </c>
      <c r="AX2513" s="195">
        <v>42</v>
      </c>
    </row>
    <row r="2514" spans="1:50" x14ac:dyDescent="0.35">
      <c r="A2514" s="27" t="s">
        <v>146</v>
      </c>
      <c r="B2514" s="3" t="s">
        <v>249</v>
      </c>
      <c r="C2514" s="3" t="s">
        <v>334</v>
      </c>
      <c r="D2514" s="3" t="s">
        <v>166</v>
      </c>
      <c r="E2514" s="145">
        <v>392</v>
      </c>
      <c r="F2514" s="145">
        <v>252</v>
      </c>
      <c r="G2514" s="145">
        <v>317.48</v>
      </c>
      <c r="H2514" s="145">
        <v>172.63</v>
      </c>
      <c r="I2514" s="145">
        <v>72.099999999999994</v>
      </c>
      <c r="J2514" s="145">
        <v>136.01</v>
      </c>
      <c r="K2514" s="145">
        <v>2.04</v>
      </c>
      <c r="L2514" s="145"/>
      <c r="M2514" s="145">
        <v>1.17</v>
      </c>
      <c r="N2514" s="145">
        <v>64.31</v>
      </c>
      <c r="O2514" s="145">
        <v>0.88</v>
      </c>
      <c r="P2514" s="145">
        <v>19.2</v>
      </c>
      <c r="Q2514" s="145">
        <v>62.34</v>
      </c>
      <c r="R2514" s="145">
        <v>4.7</v>
      </c>
      <c r="S2514" s="145">
        <v>16.05</v>
      </c>
      <c r="T2514" s="145">
        <v>0</v>
      </c>
      <c r="U2514" s="145">
        <v>74.44</v>
      </c>
      <c r="V2514" s="145">
        <v>6.93</v>
      </c>
      <c r="W2514" s="145">
        <v>0</v>
      </c>
      <c r="X2514" s="145">
        <v>0.89</v>
      </c>
      <c r="Y2514" s="145">
        <v>87.35</v>
      </c>
      <c r="Z2514" s="145">
        <v>22.08</v>
      </c>
      <c r="AA2514" s="145">
        <v>98.25</v>
      </c>
      <c r="AB2514" s="145">
        <v>41.73</v>
      </c>
      <c r="AC2514" s="145">
        <v>7.62</v>
      </c>
      <c r="AD2514" s="145">
        <v>28.58</v>
      </c>
      <c r="AE2514" s="145">
        <v>98.3</v>
      </c>
      <c r="AF2514" s="145">
        <v>28.31</v>
      </c>
      <c r="AG2514" s="145">
        <v>169.16</v>
      </c>
      <c r="AH2514" s="145">
        <v>64.77</v>
      </c>
      <c r="AI2514" s="145">
        <v>4.57</v>
      </c>
      <c r="AJ2514" s="145">
        <v>52.5</v>
      </c>
      <c r="AK2514" s="145">
        <v>0</v>
      </c>
      <c r="AL2514" s="145">
        <v>68.58</v>
      </c>
      <c r="AM2514" s="145">
        <v>52.65</v>
      </c>
      <c r="AN2514" s="145">
        <v>33.049999999999997</v>
      </c>
      <c r="AO2514" s="145">
        <v>13.31</v>
      </c>
      <c r="AP2514" s="145">
        <v>1.32</v>
      </c>
      <c r="AQ2514" s="145"/>
      <c r="AR2514" s="145">
        <v>49.53</v>
      </c>
      <c r="AS2514" s="145">
        <v>21.85</v>
      </c>
      <c r="AT2514" s="145">
        <v>23.08</v>
      </c>
      <c r="AU2514" s="145"/>
      <c r="AV2514" s="145">
        <v>18.75</v>
      </c>
      <c r="AW2514" s="145">
        <v>0</v>
      </c>
      <c r="AX2514" s="195">
        <v>21</v>
      </c>
    </row>
    <row r="2515" spans="1:50" x14ac:dyDescent="0.35">
      <c r="A2515" s="27" t="s">
        <v>146</v>
      </c>
      <c r="B2515" s="3" t="s">
        <v>249</v>
      </c>
      <c r="C2515" s="3" t="s">
        <v>334</v>
      </c>
      <c r="D2515" s="3" t="s">
        <v>327</v>
      </c>
      <c r="E2515" s="3">
        <v>0</v>
      </c>
      <c r="F2515" s="3">
        <v>0</v>
      </c>
      <c r="G2515" s="3">
        <v>0</v>
      </c>
      <c r="H2515" s="3">
        <v>0</v>
      </c>
      <c r="I2515" s="3">
        <v>0</v>
      </c>
      <c r="J2515" s="3">
        <v>0</v>
      </c>
      <c r="K2515" s="3">
        <v>0</v>
      </c>
      <c r="L2515" s="3"/>
      <c r="M2515" s="3">
        <v>0</v>
      </c>
      <c r="N2515" s="3">
        <v>0</v>
      </c>
      <c r="O2515" s="3">
        <v>0</v>
      </c>
      <c r="P2515" s="3">
        <v>0</v>
      </c>
      <c r="Q2515" s="3">
        <v>0</v>
      </c>
      <c r="R2515" s="3">
        <v>0</v>
      </c>
      <c r="S2515" s="3">
        <v>0</v>
      </c>
      <c r="T2515" s="3">
        <v>0</v>
      </c>
      <c r="U2515" s="3">
        <v>0</v>
      </c>
      <c r="V2515" s="3">
        <v>0</v>
      </c>
      <c r="W2515" s="3">
        <v>0</v>
      </c>
      <c r="X2515" s="3">
        <v>0</v>
      </c>
      <c r="Y2515" s="3">
        <v>0</v>
      </c>
      <c r="Z2515" s="3">
        <v>0</v>
      </c>
      <c r="AA2515" s="3">
        <v>0</v>
      </c>
      <c r="AB2515" s="3">
        <v>0</v>
      </c>
      <c r="AC2515" s="3">
        <v>0</v>
      </c>
      <c r="AD2515" s="3">
        <v>0</v>
      </c>
      <c r="AE2515" s="3">
        <v>0</v>
      </c>
      <c r="AF2515" s="3">
        <v>0</v>
      </c>
      <c r="AG2515" s="3">
        <v>0</v>
      </c>
      <c r="AH2515" s="3">
        <v>0</v>
      </c>
      <c r="AI2515" s="3">
        <v>0</v>
      </c>
      <c r="AJ2515" s="3">
        <v>0</v>
      </c>
      <c r="AK2515" s="3">
        <v>0</v>
      </c>
      <c r="AL2515" s="3">
        <v>0</v>
      </c>
      <c r="AM2515" s="3">
        <v>0</v>
      </c>
      <c r="AN2515" s="3">
        <v>0</v>
      </c>
      <c r="AO2515" s="3">
        <v>0</v>
      </c>
      <c r="AP2515" s="3">
        <v>0</v>
      </c>
      <c r="AQ2515" s="3"/>
      <c r="AR2515" s="3">
        <v>0</v>
      </c>
      <c r="AS2515" s="3">
        <v>0</v>
      </c>
      <c r="AT2515" s="3">
        <v>0</v>
      </c>
      <c r="AU2515" s="3"/>
      <c r="AV2515" s="3">
        <v>0</v>
      </c>
      <c r="AW2515" s="3">
        <v>0</v>
      </c>
      <c r="AX2515" s="10">
        <v>0</v>
      </c>
    </row>
    <row r="2516" spans="1:50" x14ac:dyDescent="0.35">
      <c r="A2516" s="27" t="s">
        <v>146</v>
      </c>
      <c r="B2516" s="3" t="s">
        <v>249</v>
      </c>
      <c r="C2516" s="3" t="s">
        <v>334</v>
      </c>
      <c r="D2516" s="3" t="s">
        <v>167</v>
      </c>
      <c r="E2516" s="3">
        <v>225</v>
      </c>
      <c r="F2516" s="3">
        <v>72</v>
      </c>
      <c r="G2516" s="3">
        <v>283</v>
      </c>
      <c r="H2516" s="3">
        <v>290</v>
      </c>
      <c r="I2516" s="3">
        <v>93</v>
      </c>
      <c r="J2516" s="3">
        <v>84</v>
      </c>
      <c r="K2516" s="3">
        <v>2</v>
      </c>
      <c r="L2516" s="3"/>
      <c r="M2516" s="3">
        <v>1</v>
      </c>
      <c r="N2516" s="3">
        <v>87</v>
      </c>
      <c r="O2516" s="3">
        <v>206</v>
      </c>
      <c r="P2516" s="3">
        <v>411</v>
      </c>
      <c r="Q2516" s="3">
        <v>580</v>
      </c>
      <c r="R2516" s="3">
        <v>28</v>
      </c>
      <c r="S2516" s="3">
        <v>91</v>
      </c>
      <c r="T2516" s="3">
        <v>7</v>
      </c>
      <c r="U2516" s="3">
        <v>83</v>
      </c>
      <c r="V2516" s="3">
        <v>4</v>
      </c>
      <c r="W2516" s="3">
        <v>16</v>
      </c>
      <c r="X2516" s="3">
        <v>30</v>
      </c>
      <c r="Y2516" s="3">
        <v>165</v>
      </c>
      <c r="Z2516" s="3">
        <v>46</v>
      </c>
      <c r="AA2516" s="3">
        <v>187</v>
      </c>
      <c r="AB2516" s="3">
        <v>119</v>
      </c>
      <c r="AC2516" s="3">
        <v>9</v>
      </c>
      <c r="AD2516" s="3">
        <v>42</v>
      </c>
      <c r="AE2516" s="3">
        <v>56</v>
      </c>
      <c r="AF2516" s="3">
        <v>74</v>
      </c>
      <c r="AG2516" s="3">
        <v>318</v>
      </c>
      <c r="AH2516" s="3">
        <v>34</v>
      </c>
      <c r="AI2516" s="3">
        <v>2</v>
      </c>
      <c r="AJ2516" s="3">
        <v>52</v>
      </c>
      <c r="AK2516" s="3">
        <v>135</v>
      </c>
      <c r="AL2516" s="3">
        <v>291</v>
      </c>
      <c r="AM2516" s="3">
        <v>117</v>
      </c>
      <c r="AN2516" s="3">
        <v>111</v>
      </c>
      <c r="AO2516" s="3">
        <v>34</v>
      </c>
      <c r="AP2516" s="3">
        <v>57</v>
      </c>
      <c r="AQ2516" s="3"/>
      <c r="AR2516" s="3">
        <v>151</v>
      </c>
      <c r="AS2516" s="3">
        <v>32</v>
      </c>
      <c r="AT2516" s="3">
        <v>10</v>
      </c>
      <c r="AU2516" s="3"/>
      <c r="AV2516" s="3">
        <v>25</v>
      </c>
      <c r="AW2516" s="3">
        <v>6</v>
      </c>
      <c r="AX2516" s="10">
        <v>139</v>
      </c>
    </row>
    <row r="2517" spans="1:50" x14ac:dyDescent="0.35">
      <c r="A2517" s="27" t="s">
        <v>146</v>
      </c>
      <c r="B2517" s="3" t="s">
        <v>249</v>
      </c>
      <c r="C2517" s="3" t="s">
        <v>334</v>
      </c>
      <c r="D2517" s="3" t="s">
        <v>132</v>
      </c>
      <c r="E2517" s="3">
        <v>2</v>
      </c>
      <c r="F2517" s="3">
        <v>1</v>
      </c>
      <c r="G2517" s="3">
        <v>3</v>
      </c>
      <c r="H2517" s="3">
        <v>4</v>
      </c>
      <c r="I2517" s="3">
        <v>4</v>
      </c>
      <c r="J2517" s="3">
        <v>1</v>
      </c>
      <c r="K2517" s="3">
        <v>1</v>
      </c>
      <c r="L2517" s="3"/>
      <c r="M2517" s="3">
        <v>1</v>
      </c>
      <c r="N2517" s="3">
        <v>2</v>
      </c>
      <c r="O2517" s="3">
        <v>4</v>
      </c>
      <c r="P2517" s="3">
        <v>8</v>
      </c>
      <c r="Q2517" s="3">
        <v>5</v>
      </c>
      <c r="R2517" s="3">
        <v>6</v>
      </c>
      <c r="S2517" s="3">
        <v>3</v>
      </c>
      <c r="T2517" s="3">
        <v>1</v>
      </c>
      <c r="U2517" s="3">
        <v>2</v>
      </c>
      <c r="V2517" s="3">
        <v>1</v>
      </c>
      <c r="W2517" s="3">
        <v>2</v>
      </c>
      <c r="X2517" s="3">
        <v>5</v>
      </c>
      <c r="Y2517" s="3">
        <v>6</v>
      </c>
      <c r="Z2517" s="3">
        <v>4</v>
      </c>
      <c r="AA2517" s="3">
        <v>3</v>
      </c>
      <c r="AB2517" s="3">
        <v>4</v>
      </c>
      <c r="AC2517" s="3">
        <v>3</v>
      </c>
      <c r="AD2517" s="3">
        <v>2</v>
      </c>
      <c r="AE2517" s="3">
        <v>1</v>
      </c>
      <c r="AF2517" s="3">
        <v>4</v>
      </c>
      <c r="AG2517" s="3">
        <v>3</v>
      </c>
      <c r="AH2517" s="3">
        <v>1</v>
      </c>
      <c r="AI2517" s="3">
        <v>1</v>
      </c>
      <c r="AJ2517" s="3">
        <v>2</v>
      </c>
      <c r="AK2517" s="3">
        <v>2</v>
      </c>
      <c r="AL2517" s="3">
        <v>6</v>
      </c>
      <c r="AM2517" s="3">
        <v>2</v>
      </c>
      <c r="AN2517" s="3">
        <v>6</v>
      </c>
      <c r="AO2517" s="3">
        <v>5</v>
      </c>
      <c r="AP2517" s="3">
        <v>7</v>
      </c>
      <c r="AQ2517" s="3"/>
      <c r="AR2517" s="3">
        <v>4</v>
      </c>
      <c r="AS2517" s="3">
        <v>2</v>
      </c>
      <c r="AT2517" s="3">
        <v>1</v>
      </c>
      <c r="AU2517" s="3"/>
      <c r="AV2517" s="3">
        <v>2</v>
      </c>
      <c r="AW2517" s="3">
        <v>1</v>
      </c>
      <c r="AX2517" s="10">
        <v>2</v>
      </c>
    </row>
    <row r="2518" spans="1:50" x14ac:dyDescent="0.35">
      <c r="A2518" s="27" t="s">
        <v>146</v>
      </c>
      <c r="B2518" s="3" t="s">
        <v>249</v>
      </c>
      <c r="C2518" s="3" t="s">
        <v>336</v>
      </c>
      <c r="D2518" s="3" t="s">
        <v>162</v>
      </c>
      <c r="E2518" s="145">
        <v>891.76</v>
      </c>
      <c r="F2518" s="145">
        <v>981.32</v>
      </c>
      <c r="G2518" s="145">
        <v>597.94000000000005</v>
      </c>
      <c r="H2518" s="145">
        <v>1195.8800000000001</v>
      </c>
      <c r="I2518" s="145">
        <v>330.22</v>
      </c>
      <c r="J2518" s="145">
        <v>555.88</v>
      </c>
      <c r="K2518" s="145">
        <v>749.38</v>
      </c>
      <c r="L2518" s="145">
        <v>437</v>
      </c>
      <c r="M2518" s="145">
        <v>780.94</v>
      </c>
      <c r="N2518" s="145">
        <v>3343.72</v>
      </c>
      <c r="O2518" s="145">
        <v>1875</v>
      </c>
      <c r="P2518" s="145">
        <v>1203.72</v>
      </c>
      <c r="Q2518" s="145">
        <v>1580.22</v>
      </c>
      <c r="R2518" s="145">
        <v>1337.94</v>
      </c>
      <c r="S2518" s="145">
        <v>1293.1600000000001</v>
      </c>
      <c r="T2518" s="145">
        <v>1366</v>
      </c>
      <c r="U2518" s="145">
        <v>1162.5</v>
      </c>
      <c r="V2518" s="145">
        <v>2391.44</v>
      </c>
      <c r="W2518" s="145">
        <v>2704.94</v>
      </c>
      <c r="X2518" s="145">
        <v>4604.6099999999997</v>
      </c>
      <c r="Y2518" s="145">
        <v>3687.5</v>
      </c>
      <c r="Z2518" s="145">
        <v>3398.72</v>
      </c>
      <c r="AA2518" s="145">
        <v>5230.5</v>
      </c>
      <c r="AB2518" s="145">
        <v>3423.66</v>
      </c>
      <c r="AC2518" s="145">
        <v>2191.7199999999998</v>
      </c>
      <c r="AD2518" s="145">
        <v>2401.94</v>
      </c>
      <c r="AE2518" s="145">
        <v>1854</v>
      </c>
      <c r="AF2518" s="145">
        <v>1436.5</v>
      </c>
      <c r="AG2518" s="145">
        <v>1970</v>
      </c>
      <c r="AH2518" s="145">
        <v>1035.44</v>
      </c>
      <c r="AI2518" s="145">
        <v>683</v>
      </c>
      <c r="AJ2518" s="145">
        <v>437.5</v>
      </c>
      <c r="AK2518" s="145">
        <v>916.5</v>
      </c>
      <c r="AL2518" s="145">
        <v>1367.72</v>
      </c>
      <c r="AM2518" s="145">
        <v>500</v>
      </c>
      <c r="AN2518" s="145">
        <v>3187.5</v>
      </c>
      <c r="AO2518" s="145">
        <v>4339.8599999999997</v>
      </c>
      <c r="AP2518" s="145">
        <v>2958</v>
      </c>
      <c r="AQ2518" s="145">
        <v>787.5</v>
      </c>
      <c r="AR2518" s="145">
        <v>125</v>
      </c>
      <c r="AS2518" s="145">
        <v>517.72</v>
      </c>
      <c r="AT2518" s="145">
        <v>375</v>
      </c>
      <c r="AU2518" s="145">
        <v>562.5</v>
      </c>
      <c r="AV2518" s="145"/>
      <c r="AW2518" s="145"/>
      <c r="AX2518" s="195">
        <v>187.5</v>
      </c>
    </row>
    <row r="2519" spans="1:50" x14ac:dyDescent="0.35">
      <c r="A2519" s="27" t="s">
        <v>146</v>
      </c>
      <c r="B2519" s="3" t="s">
        <v>249</v>
      </c>
      <c r="C2519" s="3" t="s">
        <v>336</v>
      </c>
      <c r="D2519" s="3" t="s">
        <v>166</v>
      </c>
      <c r="E2519" s="145">
        <v>178.35</v>
      </c>
      <c r="F2519" s="145">
        <v>196.26</v>
      </c>
      <c r="G2519" s="145">
        <v>85.42</v>
      </c>
      <c r="H2519" s="145">
        <v>108.72</v>
      </c>
      <c r="I2519" s="145">
        <v>82.56</v>
      </c>
      <c r="J2519" s="145">
        <v>185.29</v>
      </c>
      <c r="K2519" s="145">
        <v>149.88</v>
      </c>
      <c r="L2519" s="145">
        <v>72.83</v>
      </c>
      <c r="M2519" s="145">
        <v>111.56</v>
      </c>
      <c r="N2519" s="145">
        <v>477.67</v>
      </c>
      <c r="O2519" s="145">
        <v>468.75</v>
      </c>
      <c r="P2519" s="145">
        <v>109.43</v>
      </c>
      <c r="Q2519" s="145">
        <v>263.37</v>
      </c>
      <c r="R2519" s="145">
        <v>102.92</v>
      </c>
      <c r="S2519" s="145">
        <v>99.47</v>
      </c>
      <c r="T2519" s="145">
        <v>124.18</v>
      </c>
      <c r="U2519" s="145">
        <v>116.25</v>
      </c>
      <c r="V2519" s="145">
        <v>159.43</v>
      </c>
      <c r="W2519" s="145">
        <v>208.07</v>
      </c>
      <c r="X2519" s="145">
        <v>306.97000000000003</v>
      </c>
      <c r="Y2519" s="145">
        <v>175.6</v>
      </c>
      <c r="Z2519" s="145">
        <v>141.61000000000001</v>
      </c>
      <c r="AA2519" s="145">
        <v>290.58</v>
      </c>
      <c r="AB2519" s="145">
        <v>228.24</v>
      </c>
      <c r="AC2519" s="145">
        <v>136.97999999999999</v>
      </c>
      <c r="AD2519" s="145">
        <v>141.29</v>
      </c>
      <c r="AE2519" s="145">
        <v>231.75</v>
      </c>
      <c r="AF2519" s="145">
        <v>159.61000000000001</v>
      </c>
      <c r="AG2519" s="145">
        <v>164.17</v>
      </c>
      <c r="AH2519" s="145">
        <v>103.54</v>
      </c>
      <c r="AI2519" s="145">
        <v>75.89</v>
      </c>
      <c r="AJ2519" s="145">
        <v>72.92</v>
      </c>
      <c r="AK2519" s="145">
        <v>76.38</v>
      </c>
      <c r="AL2519" s="145">
        <v>124.34</v>
      </c>
      <c r="AM2519" s="145">
        <v>62.5</v>
      </c>
      <c r="AN2519" s="145">
        <v>289.77</v>
      </c>
      <c r="AO2519" s="145">
        <v>255.29</v>
      </c>
      <c r="AP2519" s="145">
        <v>422.57</v>
      </c>
      <c r="AQ2519" s="145">
        <v>87.5</v>
      </c>
      <c r="AR2519" s="145">
        <v>62.5</v>
      </c>
      <c r="AS2519" s="145">
        <v>86.29</v>
      </c>
      <c r="AT2519" s="145">
        <v>93.75</v>
      </c>
      <c r="AU2519" s="145">
        <v>93.75</v>
      </c>
      <c r="AV2519" s="145"/>
      <c r="AW2519" s="145"/>
      <c r="AX2519" s="195">
        <v>187.5</v>
      </c>
    </row>
    <row r="2520" spans="1:50" x14ac:dyDescent="0.35">
      <c r="A2520" s="27" t="s">
        <v>146</v>
      </c>
      <c r="B2520" s="3" t="s">
        <v>249</v>
      </c>
      <c r="C2520" s="3" t="s">
        <v>336</v>
      </c>
      <c r="D2520" s="3" t="s">
        <v>327</v>
      </c>
      <c r="E2520" s="3">
        <v>12</v>
      </c>
      <c r="F2520" s="3">
        <v>14</v>
      </c>
      <c r="G2520" s="3">
        <v>10</v>
      </c>
      <c r="H2520" s="3">
        <v>18</v>
      </c>
      <c r="I2520" s="3">
        <v>5</v>
      </c>
      <c r="J2520" s="3">
        <v>8</v>
      </c>
      <c r="K2520" s="3">
        <v>11</v>
      </c>
      <c r="L2520" s="3">
        <v>7</v>
      </c>
      <c r="M2520" s="3">
        <v>12</v>
      </c>
      <c r="N2520" s="3">
        <v>55</v>
      </c>
      <c r="O2520" s="3">
        <v>30</v>
      </c>
      <c r="P2520" s="3">
        <v>19</v>
      </c>
      <c r="Q2520" s="3">
        <v>26</v>
      </c>
      <c r="R2520" s="3">
        <v>22</v>
      </c>
      <c r="S2520" s="3">
        <v>23</v>
      </c>
      <c r="T2520" s="3">
        <v>21</v>
      </c>
      <c r="U2520" s="3">
        <v>17</v>
      </c>
      <c r="V2520" s="3">
        <v>38</v>
      </c>
      <c r="W2520" s="3">
        <v>51</v>
      </c>
      <c r="X2520" s="3">
        <v>76</v>
      </c>
      <c r="Y2520" s="3">
        <v>59</v>
      </c>
      <c r="Z2520" s="3">
        <v>54</v>
      </c>
      <c r="AA2520" s="3">
        <v>88</v>
      </c>
      <c r="AB2520" s="3">
        <v>54</v>
      </c>
      <c r="AC2520" s="3">
        <v>35</v>
      </c>
      <c r="AD2520" s="3">
        <v>37</v>
      </c>
      <c r="AE2520" s="3">
        <v>30</v>
      </c>
      <c r="AF2520" s="3">
        <v>23</v>
      </c>
      <c r="AG2520" s="3">
        <v>31</v>
      </c>
      <c r="AH2520" s="3">
        <v>16</v>
      </c>
      <c r="AI2520" s="3">
        <v>11</v>
      </c>
      <c r="AJ2520" s="3">
        <v>7</v>
      </c>
      <c r="AK2520" s="3">
        <v>14</v>
      </c>
      <c r="AL2520" s="3">
        <v>20</v>
      </c>
      <c r="AM2520" s="3">
        <v>8</v>
      </c>
      <c r="AN2520" s="3">
        <v>51</v>
      </c>
      <c r="AO2520" s="3">
        <v>70</v>
      </c>
      <c r="AP2520" s="3">
        <v>46</v>
      </c>
      <c r="AQ2520" s="3">
        <v>12</v>
      </c>
      <c r="AR2520" s="3">
        <v>2</v>
      </c>
      <c r="AS2520" s="3">
        <v>7</v>
      </c>
      <c r="AT2520" s="3">
        <v>6</v>
      </c>
      <c r="AU2520" s="3">
        <v>9</v>
      </c>
      <c r="AV2520" s="3"/>
      <c r="AW2520" s="3"/>
      <c r="AX2520" s="10">
        <v>3</v>
      </c>
    </row>
    <row r="2521" spans="1:50" x14ac:dyDescent="0.35">
      <c r="A2521" s="27" t="s">
        <v>146</v>
      </c>
      <c r="B2521" s="3" t="s">
        <v>249</v>
      </c>
      <c r="C2521" s="3" t="s">
        <v>336</v>
      </c>
      <c r="D2521" s="3" t="s">
        <v>167</v>
      </c>
      <c r="E2521" s="3">
        <v>0</v>
      </c>
      <c r="F2521" s="3">
        <v>0</v>
      </c>
      <c r="G2521" s="3">
        <v>0</v>
      </c>
      <c r="H2521" s="3">
        <v>0</v>
      </c>
      <c r="I2521" s="3">
        <v>0</v>
      </c>
      <c r="J2521" s="3">
        <v>0</v>
      </c>
      <c r="K2521" s="3">
        <v>0</v>
      </c>
      <c r="L2521" s="3">
        <v>0</v>
      </c>
      <c r="M2521" s="3">
        <v>0</v>
      </c>
      <c r="N2521" s="3">
        <v>0</v>
      </c>
      <c r="O2521" s="3">
        <v>0</v>
      </c>
      <c r="P2521" s="3">
        <v>0</v>
      </c>
      <c r="Q2521" s="3">
        <v>0</v>
      </c>
      <c r="R2521" s="3">
        <v>0</v>
      </c>
      <c r="S2521" s="3">
        <v>0</v>
      </c>
      <c r="T2521" s="3">
        <v>0</v>
      </c>
      <c r="U2521" s="3">
        <v>0</v>
      </c>
      <c r="V2521" s="3">
        <v>0</v>
      </c>
      <c r="W2521" s="3">
        <v>0</v>
      </c>
      <c r="X2521" s="3">
        <v>0</v>
      </c>
      <c r="Y2521" s="3">
        <v>0</v>
      </c>
      <c r="Z2521" s="3">
        <v>0</v>
      </c>
      <c r="AA2521" s="3">
        <v>0</v>
      </c>
      <c r="AB2521" s="3">
        <v>0</v>
      </c>
      <c r="AC2521" s="3">
        <v>0</v>
      </c>
      <c r="AD2521" s="3">
        <v>0</v>
      </c>
      <c r="AE2521" s="3">
        <v>0</v>
      </c>
      <c r="AF2521" s="3">
        <v>0</v>
      </c>
      <c r="AG2521" s="3">
        <v>0</v>
      </c>
      <c r="AH2521" s="3">
        <v>0</v>
      </c>
      <c r="AI2521" s="3">
        <v>0</v>
      </c>
      <c r="AJ2521" s="3">
        <v>0</v>
      </c>
      <c r="AK2521" s="3">
        <v>0</v>
      </c>
      <c r="AL2521" s="3">
        <v>0</v>
      </c>
      <c r="AM2521" s="3">
        <v>0</v>
      </c>
      <c r="AN2521" s="3">
        <v>0</v>
      </c>
      <c r="AO2521" s="3">
        <v>0</v>
      </c>
      <c r="AP2521" s="3">
        <v>0</v>
      </c>
      <c r="AQ2521" s="3">
        <v>0</v>
      </c>
      <c r="AR2521" s="3">
        <v>0</v>
      </c>
      <c r="AS2521" s="3">
        <v>0</v>
      </c>
      <c r="AT2521" s="3">
        <v>0</v>
      </c>
      <c r="AU2521" s="3">
        <v>0</v>
      </c>
      <c r="AV2521" s="3"/>
      <c r="AW2521" s="3"/>
      <c r="AX2521" s="10">
        <v>0</v>
      </c>
    </row>
    <row r="2522" spans="1:50" x14ac:dyDescent="0.35">
      <c r="A2522" s="27" t="s">
        <v>146</v>
      </c>
      <c r="B2522" s="3" t="s">
        <v>249</v>
      </c>
      <c r="C2522" s="3" t="s">
        <v>336</v>
      </c>
      <c r="D2522" s="3" t="s">
        <v>132</v>
      </c>
      <c r="E2522" s="3">
        <v>5</v>
      </c>
      <c r="F2522" s="3">
        <v>5</v>
      </c>
      <c r="G2522" s="3">
        <v>7</v>
      </c>
      <c r="H2522" s="3">
        <v>11</v>
      </c>
      <c r="I2522" s="3">
        <v>4</v>
      </c>
      <c r="J2522" s="3">
        <v>3</v>
      </c>
      <c r="K2522" s="3">
        <v>5</v>
      </c>
      <c r="L2522" s="3">
        <v>6</v>
      </c>
      <c r="M2522" s="3">
        <v>7</v>
      </c>
      <c r="N2522" s="3">
        <v>7</v>
      </c>
      <c r="O2522" s="3">
        <v>4</v>
      </c>
      <c r="P2522" s="3">
        <v>11</v>
      </c>
      <c r="Q2522" s="3">
        <v>6</v>
      </c>
      <c r="R2522" s="3">
        <v>13</v>
      </c>
      <c r="S2522" s="3">
        <v>13</v>
      </c>
      <c r="T2522" s="3">
        <v>11</v>
      </c>
      <c r="U2522" s="3">
        <v>10</v>
      </c>
      <c r="V2522" s="3">
        <v>15</v>
      </c>
      <c r="W2522" s="3">
        <v>13</v>
      </c>
      <c r="X2522" s="3">
        <v>15</v>
      </c>
      <c r="Y2522" s="3">
        <v>21</v>
      </c>
      <c r="Z2522" s="3">
        <v>24</v>
      </c>
      <c r="AA2522" s="3">
        <v>18</v>
      </c>
      <c r="AB2522" s="3">
        <v>15</v>
      </c>
      <c r="AC2522" s="3">
        <v>16</v>
      </c>
      <c r="AD2522" s="3">
        <v>17</v>
      </c>
      <c r="AE2522" s="3">
        <v>8</v>
      </c>
      <c r="AF2522" s="3">
        <v>9</v>
      </c>
      <c r="AG2522" s="3">
        <v>12</v>
      </c>
      <c r="AH2522" s="3">
        <v>10</v>
      </c>
      <c r="AI2522" s="3">
        <v>9</v>
      </c>
      <c r="AJ2522" s="3">
        <v>6</v>
      </c>
      <c r="AK2522" s="3">
        <v>12</v>
      </c>
      <c r="AL2522" s="3">
        <v>11</v>
      </c>
      <c r="AM2522" s="3">
        <v>8</v>
      </c>
      <c r="AN2522" s="3">
        <v>11</v>
      </c>
      <c r="AO2522" s="3">
        <v>17</v>
      </c>
      <c r="AP2522" s="3">
        <v>7</v>
      </c>
      <c r="AQ2522" s="3">
        <v>9</v>
      </c>
      <c r="AR2522" s="3">
        <v>2</v>
      </c>
      <c r="AS2522" s="3">
        <v>6</v>
      </c>
      <c r="AT2522" s="3">
        <v>4</v>
      </c>
      <c r="AU2522" s="3">
        <v>6</v>
      </c>
      <c r="AV2522" s="3"/>
      <c r="AW2522" s="3"/>
      <c r="AX2522" s="10">
        <v>1</v>
      </c>
    </row>
    <row r="2523" spans="1:50" x14ac:dyDescent="0.35">
      <c r="A2523" s="27" t="s">
        <v>146</v>
      </c>
      <c r="B2523" s="3" t="s">
        <v>249</v>
      </c>
      <c r="C2523" s="3" t="s">
        <v>337</v>
      </c>
      <c r="D2523" s="3" t="s">
        <v>162</v>
      </c>
      <c r="E2523" s="145">
        <v>38999.129999999997</v>
      </c>
      <c r="F2523" s="145">
        <v>36941.54</v>
      </c>
      <c r="G2523" s="145">
        <v>43701.43</v>
      </c>
      <c r="H2523" s="145">
        <v>38043.269999999997</v>
      </c>
      <c r="I2523" s="145">
        <v>42062.75</v>
      </c>
      <c r="J2523" s="145">
        <v>36416.92</v>
      </c>
      <c r="K2523" s="145">
        <v>39320.39</v>
      </c>
      <c r="L2523" s="145">
        <v>43641.82</v>
      </c>
      <c r="M2523" s="145">
        <v>49617.49</v>
      </c>
      <c r="N2523" s="145">
        <v>56246.52</v>
      </c>
      <c r="O2523" s="145">
        <v>50716.26</v>
      </c>
      <c r="P2523" s="145">
        <v>48421.11</v>
      </c>
      <c r="Q2523" s="145">
        <v>58771.51</v>
      </c>
      <c r="R2523" s="145">
        <v>54025.14</v>
      </c>
      <c r="S2523" s="145">
        <v>62386.66</v>
      </c>
      <c r="T2523" s="145">
        <v>59996.84</v>
      </c>
      <c r="U2523" s="145">
        <v>70275.33</v>
      </c>
      <c r="V2523" s="145">
        <v>65841.25</v>
      </c>
      <c r="W2523" s="145">
        <v>73360.3</v>
      </c>
      <c r="X2523" s="145">
        <v>51169.53</v>
      </c>
      <c r="Y2523" s="145">
        <v>66051.009999999995</v>
      </c>
      <c r="Z2523" s="145">
        <v>77167.820000000007</v>
      </c>
      <c r="AA2523" s="145">
        <v>72863.53</v>
      </c>
      <c r="AB2523" s="145">
        <v>62982.35</v>
      </c>
      <c r="AC2523" s="145">
        <v>53839.49</v>
      </c>
      <c r="AD2523" s="145">
        <v>52015.83</v>
      </c>
      <c r="AE2523" s="145">
        <v>55268.72</v>
      </c>
      <c r="AF2523" s="145">
        <v>47813.599999999999</v>
      </c>
      <c r="AG2523" s="145">
        <v>51185.46</v>
      </c>
      <c r="AH2523" s="145">
        <v>45145.03</v>
      </c>
      <c r="AI2523" s="145">
        <v>46457.04</v>
      </c>
      <c r="AJ2523" s="145">
        <v>54044.39</v>
      </c>
      <c r="AK2523" s="145">
        <v>51363.75</v>
      </c>
      <c r="AL2523" s="145">
        <v>55520.63</v>
      </c>
      <c r="AM2523" s="145">
        <v>52366.07</v>
      </c>
      <c r="AN2523" s="145">
        <v>47935.56</v>
      </c>
      <c r="AO2523" s="145">
        <v>45676.93</v>
      </c>
      <c r="AP2523" s="145">
        <v>41084.39</v>
      </c>
      <c r="AQ2523" s="145">
        <v>35436.730000000003</v>
      </c>
      <c r="AR2523" s="145">
        <v>18957.89</v>
      </c>
      <c r="AS2523" s="145">
        <v>23929.55</v>
      </c>
      <c r="AT2523" s="145">
        <v>31830.34</v>
      </c>
      <c r="AU2523" s="145">
        <v>34047.360000000001</v>
      </c>
      <c r="AV2523" s="145">
        <v>25753.93</v>
      </c>
      <c r="AW2523" s="145">
        <v>23153.32</v>
      </c>
      <c r="AX2523" s="195">
        <v>20090.310000000001</v>
      </c>
    </row>
    <row r="2524" spans="1:50" x14ac:dyDescent="0.35">
      <c r="A2524" s="27" t="s">
        <v>146</v>
      </c>
      <c r="B2524" s="3" t="s">
        <v>249</v>
      </c>
      <c r="C2524" s="3" t="s">
        <v>337</v>
      </c>
      <c r="D2524" s="3" t="s">
        <v>166</v>
      </c>
      <c r="E2524" s="145">
        <v>481.47</v>
      </c>
      <c r="F2524" s="145">
        <v>479.76</v>
      </c>
      <c r="G2524" s="145">
        <v>539.52</v>
      </c>
      <c r="H2524" s="145">
        <v>447.57</v>
      </c>
      <c r="I2524" s="145">
        <v>494.86</v>
      </c>
      <c r="J2524" s="145">
        <v>418.59</v>
      </c>
      <c r="K2524" s="145">
        <v>517.37</v>
      </c>
      <c r="L2524" s="145">
        <v>552.42999999999995</v>
      </c>
      <c r="M2524" s="145">
        <v>551.30999999999995</v>
      </c>
      <c r="N2524" s="145">
        <v>579.86</v>
      </c>
      <c r="O2524" s="145">
        <v>633.95000000000005</v>
      </c>
      <c r="P2524" s="145">
        <v>532.1</v>
      </c>
      <c r="Q2524" s="145">
        <v>570.6</v>
      </c>
      <c r="R2524" s="145">
        <v>514.53</v>
      </c>
      <c r="S2524" s="145">
        <v>572.35</v>
      </c>
      <c r="T2524" s="145">
        <v>555.53</v>
      </c>
      <c r="U2524" s="145">
        <v>650.70000000000005</v>
      </c>
      <c r="V2524" s="145">
        <v>577.54999999999995</v>
      </c>
      <c r="W2524" s="145">
        <v>611.34</v>
      </c>
      <c r="X2524" s="145">
        <v>581.47</v>
      </c>
      <c r="Y2524" s="145">
        <v>528.41</v>
      </c>
      <c r="Z2524" s="145">
        <v>584.6</v>
      </c>
      <c r="AA2524" s="145">
        <v>668.47</v>
      </c>
      <c r="AB2524" s="145">
        <v>629.82000000000005</v>
      </c>
      <c r="AC2524" s="145">
        <v>618.84</v>
      </c>
      <c r="AD2524" s="145">
        <v>541.83000000000004</v>
      </c>
      <c r="AE2524" s="145">
        <v>600.75</v>
      </c>
      <c r="AF2524" s="145">
        <v>576.07000000000005</v>
      </c>
      <c r="AG2524" s="145">
        <v>624.21</v>
      </c>
      <c r="AH2524" s="145">
        <v>571.46</v>
      </c>
      <c r="AI2524" s="145">
        <v>588.05999999999995</v>
      </c>
      <c r="AJ2524" s="145">
        <v>635.82000000000005</v>
      </c>
      <c r="AK2524" s="145">
        <v>513.64</v>
      </c>
      <c r="AL2524" s="145">
        <v>566.54</v>
      </c>
      <c r="AM2524" s="145">
        <v>581.85</v>
      </c>
      <c r="AN2524" s="145">
        <v>591.79999999999995</v>
      </c>
      <c r="AO2524" s="145">
        <v>543.77</v>
      </c>
      <c r="AP2524" s="145">
        <v>489.1</v>
      </c>
      <c r="AQ2524" s="145">
        <v>485.43</v>
      </c>
      <c r="AR2524" s="145">
        <v>611.54</v>
      </c>
      <c r="AS2524" s="145">
        <v>569.75</v>
      </c>
      <c r="AT2524" s="145">
        <v>530.51</v>
      </c>
      <c r="AU2524" s="145">
        <v>549.15</v>
      </c>
      <c r="AV2524" s="145">
        <v>585.32000000000005</v>
      </c>
      <c r="AW2524" s="145">
        <v>643.15</v>
      </c>
      <c r="AX2524" s="195">
        <v>1004.52</v>
      </c>
    </row>
    <row r="2525" spans="1:50" x14ac:dyDescent="0.35">
      <c r="A2525" s="27" t="s">
        <v>146</v>
      </c>
      <c r="B2525" s="3" t="s">
        <v>249</v>
      </c>
      <c r="C2525" s="3" t="s">
        <v>337</v>
      </c>
      <c r="D2525" s="3" t="s">
        <v>327</v>
      </c>
      <c r="E2525" s="3">
        <v>498</v>
      </c>
      <c r="F2525" s="3">
        <v>472</v>
      </c>
      <c r="G2525" s="3">
        <v>614</v>
      </c>
      <c r="H2525" s="3">
        <v>473</v>
      </c>
      <c r="I2525" s="3">
        <v>499</v>
      </c>
      <c r="J2525" s="3">
        <v>484</v>
      </c>
      <c r="K2525" s="3">
        <v>510</v>
      </c>
      <c r="L2525" s="3">
        <v>531</v>
      </c>
      <c r="M2525" s="3">
        <v>550</v>
      </c>
      <c r="N2525" s="3">
        <v>653</v>
      </c>
      <c r="O2525" s="3">
        <v>636</v>
      </c>
      <c r="P2525" s="3">
        <v>554</v>
      </c>
      <c r="Q2525" s="3">
        <v>680</v>
      </c>
      <c r="R2525" s="3">
        <v>637</v>
      </c>
      <c r="S2525" s="3">
        <v>762</v>
      </c>
      <c r="T2525" s="3">
        <v>744</v>
      </c>
      <c r="U2525" s="3">
        <v>820</v>
      </c>
      <c r="V2525" s="3">
        <v>817</v>
      </c>
      <c r="W2525" s="3">
        <v>895</v>
      </c>
      <c r="X2525" s="3">
        <v>605</v>
      </c>
      <c r="Y2525" s="3">
        <v>805</v>
      </c>
      <c r="Z2525" s="3">
        <v>968</v>
      </c>
      <c r="AA2525" s="3">
        <v>810</v>
      </c>
      <c r="AB2525" s="3">
        <v>810</v>
      </c>
      <c r="AC2525" s="3">
        <v>627</v>
      </c>
      <c r="AD2525" s="3">
        <v>571</v>
      </c>
      <c r="AE2525" s="3">
        <v>650</v>
      </c>
      <c r="AF2525" s="3">
        <v>570</v>
      </c>
      <c r="AG2525" s="3">
        <v>612</v>
      </c>
      <c r="AH2525" s="3">
        <v>570</v>
      </c>
      <c r="AI2525" s="3">
        <v>592</v>
      </c>
      <c r="AJ2525" s="3">
        <v>647</v>
      </c>
      <c r="AK2525" s="3">
        <v>588</v>
      </c>
      <c r="AL2525" s="3">
        <v>642</v>
      </c>
      <c r="AM2525" s="3">
        <v>581</v>
      </c>
      <c r="AN2525" s="3">
        <v>530</v>
      </c>
      <c r="AO2525" s="3">
        <v>536</v>
      </c>
      <c r="AP2525" s="3">
        <v>457</v>
      </c>
      <c r="AQ2525" s="3">
        <v>409</v>
      </c>
      <c r="AR2525" s="3">
        <v>251</v>
      </c>
      <c r="AS2525" s="3">
        <v>294</v>
      </c>
      <c r="AT2525" s="3">
        <v>392</v>
      </c>
      <c r="AU2525" s="3">
        <v>389</v>
      </c>
      <c r="AV2525" s="3">
        <v>243</v>
      </c>
      <c r="AW2525" s="3">
        <v>232</v>
      </c>
      <c r="AX2525" s="10">
        <v>275</v>
      </c>
    </row>
    <row r="2526" spans="1:50" x14ac:dyDescent="0.35">
      <c r="A2526" s="27" t="s">
        <v>146</v>
      </c>
      <c r="B2526" s="3" t="s">
        <v>249</v>
      </c>
      <c r="C2526" s="3" t="s">
        <v>337</v>
      </c>
      <c r="D2526" s="3" t="s">
        <v>167</v>
      </c>
      <c r="E2526" s="4">
        <v>8070</v>
      </c>
      <c r="F2526" s="4">
        <v>7987</v>
      </c>
      <c r="G2526" s="4">
        <v>9568</v>
      </c>
      <c r="H2526" s="4">
        <v>8509</v>
      </c>
      <c r="I2526" s="4">
        <v>8969</v>
      </c>
      <c r="J2526" s="4">
        <v>7147</v>
      </c>
      <c r="K2526" s="4">
        <v>7484</v>
      </c>
      <c r="L2526" s="4">
        <v>8555</v>
      </c>
      <c r="M2526" s="4">
        <v>10313</v>
      </c>
      <c r="N2526" s="4">
        <v>11605</v>
      </c>
      <c r="O2526" s="4">
        <v>9692</v>
      </c>
      <c r="P2526" s="4">
        <v>9833</v>
      </c>
      <c r="Q2526" s="4">
        <v>12072</v>
      </c>
      <c r="R2526" s="4">
        <v>11121</v>
      </c>
      <c r="S2526" s="4">
        <v>12648</v>
      </c>
      <c r="T2526" s="4">
        <v>11443</v>
      </c>
      <c r="U2526" s="4">
        <v>13811</v>
      </c>
      <c r="V2526" s="4">
        <v>12649</v>
      </c>
      <c r="W2526" s="4">
        <v>14200</v>
      </c>
      <c r="X2526" s="4">
        <v>10968</v>
      </c>
      <c r="Y2526" s="4">
        <v>12744</v>
      </c>
      <c r="Z2526" s="4">
        <v>14962</v>
      </c>
      <c r="AA2526" s="4">
        <v>15185</v>
      </c>
      <c r="AB2526" s="4">
        <v>12576</v>
      </c>
      <c r="AC2526" s="4">
        <v>10572</v>
      </c>
      <c r="AD2526" s="4">
        <v>10590</v>
      </c>
      <c r="AE2526" s="4">
        <v>10775</v>
      </c>
      <c r="AF2526" s="4">
        <v>9199</v>
      </c>
      <c r="AG2526" s="4">
        <v>9923</v>
      </c>
      <c r="AH2526" s="4">
        <v>8487</v>
      </c>
      <c r="AI2526" s="4">
        <v>8566</v>
      </c>
      <c r="AJ2526" s="4">
        <v>10389</v>
      </c>
      <c r="AK2526" s="4">
        <v>10412</v>
      </c>
      <c r="AL2526" s="4">
        <v>10933</v>
      </c>
      <c r="AM2526" s="4">
        <v>10591</v>
      </c>
      <c r="AN2526" s="4">
        <v>9995</v>
      </c>
      <c r="AO2526" s="4">
        <v>8830</v>
      </c>
      <c r="AP2526" s="4">
        <v>8073</v>
      </c>
      <c r="AQ2526" s="4">
        <v>6912</v>
      </c>
      <c r="AR2526" s="4">
        <v>3264</v>
      </c>
      <c r="AS2526" s="4">
        <v>4484</v>
      </c>
      <c r="AT2526" s="4">
        <v>6077</v>
      </c>
      <c r="AU2526" s="4">
        <v>6669</v>
      </c>
      <c r="AV2526" s="4">
        <v>5702</v>
      </c>
      <c r="AW2526" s="4">
        <v>4958</v>
      </c>
      <c r="AX2526" s="16">
        <v>4339</v>
      </c>
    </row>
    <row r="2527" spans="1:50" x14ac:dyDescent="0.35">
      <c r="A2527" s="27" t="s">
        <v>146</v>
      </c>
      <c r="B2527" s="3" t="s">
        <v>249</v>
      </c>
      <c r="C2527" s="3" t="s">
        <v>337</v>
      </c>
      <c r="D2527" s="3" t="s">
        <v>132</v>
      </c>
      <c r="E2527" s="3">
        <v>81</v>
      </c>
      <c r="F2527" s="3">
        <v>77</v>
      </c>
      <c r="G2527" s="3">
        <v>81</v>
      </c>
      <c r="H2527" s="3">
        <v>85</v>
      </c>
      <c r="I2527" s="3">
        <v>85</v>
      </c>
      <c r="J2527" s="3">
        <v>87</v>
      </c>
      <c r="K2527" s="3">
        <v>76</v>
      </c>
      <c r="L2527" s="3">
        <v>79</v>
      </c>
      <c r="M2527" s="3">
        <v>90</v>
      </c>
      <c r="N2527" s="3">
        <v>97</v>
      </c>
      <c r="O2527" s="3">
        <v>80</v>
      </c>
      <c r="P2527" s="3">
        <v>91</v>
      </c>
      <c r="Q2527" s="3">
        <v>103</v>
      </c>
      <c r="R2527" s="3">
        <v>105</v>
      </c>
      <c r="S2527" s="3">
        <v>109</v>
      </c>
      <c r="T2527" s="3">
        <v>108</v>
      </c>
      <c r="U2527" s="3">
        <v>108</v>
      </c>
      <c r="V2527" s="3">
        <v>114</v>
      </c>
      <c r="W2527" s="3">
        <v>120</v>
      </c>
      <c r="X2527" s="3">
        <v>88</v>
      </c>
      <c r="Y2527" s="3">
        <v>125</v>
      </c>
      <c r="Z2527" s="3">
        <v>132</v>
      </c>
      <c r="AA2527" s="3">
        <v>109</v>
      </c>
      <c r="AB2527" s="3">
        <v>100</v>
      </c>
      <c r="AC2527" s="3">
        <v>87</v>
      </c>
      <c r="AD2527" s="3">
        <v>96</v>
      </c>
      <c r="AE2527" s="3">
        <v>92</v>
      </c>
      <c r="AF2527" s="3">
        <v>83</v>
      </c>
      <c r="AG2527" s="3">
        <v>82</v>
      </c>
      <c r="AH2527" s="3">
        <v>79</v>
      </c>
      <c r="AI2527" s="3">
        <v>79</v>
      </c>
      <c r="AJ2527" s="3">
        <v>85</v>
      </c>
      <c r="AK2527" s="3">
        <v>100</v>
      </c>
      <c r="AL2527" s="3">
        <v>98</v>
      </c>
      <c r="AM2527" s="3">
        <v>90</v>
      </c>
      <c r="AN2527" s="3">
        <v>81</v>
      </c>
      <c r="AO2527" s="3">
        <v>84</v>
      </c>
      <c r="AP2527" s="3">
        <v>84</v>
      </c>
      <c r="AQ2527" s="3">
        <v>73</v>
      </c>
      <c r="AR2527" s="3">
        <v>31</v>
      </c>
      <c r="AS2527" s="3">
        <v>42</v>
      </c>
      <c r="AT2527" s="3">
        <v>60</v>
      </c>
      <c r="AU2527" s="3">
        <v>62</v>
      </c>
      <c r="AV2527" s="3">
        <v>44</v>
      </c>
      <c r="AW2527" s="3">
        <v>36</v>
      </c>
      <c r="AX2527" s="10">
        <v>20</v>
      </c>
    </row>
    <row r="2528" spans="1:50" x14ac:dyDescent="0.35">
      <c r="A2528" s="27" t="s">
        <v>146</v>
      </c>
      <c r="B2528" s="3" t="s">
        <v>249</v>
      </c>
      <c r="C2528" s="3" t="s">
        <v>338</v>
      </c>
      <c r="D2528" s="3" t="s">
        <v>162</v>
      </c>
      <c r="E2528" s="145"/>
      <c r="F2528" s="145"/>
      <c r="G2528" s="145"/>
      <c r="H2528" s="145"/>
      <c r="I2528" s="145"/>
      <c r="J2528" s="145"/>
      <c r="K2528" s="145"/>
      <c r="L2528" s="145"/>
      <c r="M2528" s="145"/>
      <c r="N2528" s="145"/>
      <c r="O2528" s="145"/>
      <c r="P2528" s="145"/>
      <c r="Q2528" s="145"/>
      <c r="R2528" s="145"/>
      <c r="S2528" s="145"/>
      <c r="T2528" s="145"/>
      <c r="U2528" s="145"/>
      <c r="V2528" s="145"/>
      <c r="W2528" s="145"/>
      <c r="X2528" s="145"/>
      <c r="Y2528" s="145">
        <v>13.8</v>
      </c>
      <c r="Z2528" s="145"/>
      <c r="AA2528" s="145"/>
      <c r="AB2528" s="145"/>
      <c r="AC2528" s="145"/>
      <c r="AD2528" s="145"/>
      <c r="AE2528" s="145"/>
      <c r="AF2528" s="145"/>
      <c r="AG2528" s="145"/>
      <c r="AH2528" s="145"/>
      <c r="AI2528" s="145"/>
      <c r="AJ2528" s="145"/>
      <c r="AK2528" s="145">
        <v>18.149999999999999</v>
      </c>
      <c r="AL2528" s="145"/>
      <c r="AM2528" s="145"/>
      <c r="AN2528" s="145"/>
      <c r="AO2528" s="145"/>
      <c r="AP2528" s="145"/>
      <c r="AQ2528" s="145"/>
      <c r="AR2528" s="145"/>
      <c r="AS2528" s="145"/>
      <c r="AT2528" s="145"/>
      <c r="AU2528" s="145"/>
      <c r="AV2528" s="145"/>
      <c r="AW2528" s="145"/>
      <c r="AX2528" s="195"/>
    </row>
    <row r="2529" spans="1:50" x14ac:dyDescent="0.35">
      <c r="A2529" s="27" t="s">
        <v>146</v>
      </c>
      <c r="B2529" s="3" t="s">
        <v>249</v>
      </c>
      <c r="C2529" s="3" t="s">
        <v>338</v>
      </c>
      <c r="D2529" s="3" t="s">
        <v>166</v>
      </c>
      <c r="E2529" s="145"/>
      <c r="F2529" s="145"/>
      <c r="G2529" s="145"/>
      <c r="H2529" s="145"/>
      <c r="I2529" s="145"/>
      <c r="J2529" s="145"/>
      <c r="K2529" s="145"/>
      <c r="L2529" s="145"/>
      <c r="M2529" s="145"/>
      <c r="N2529" s="145"/>
      <c r="O2529" s="145"/>
      <c r="P2529" s="145"/>
      <c r="Q2529" s="145"/>
      <c r="R2529" s="145"/>
      <c r="S2529" s="145"/>
      <c r="T2529" s="145"/>
      <c r="U2529" s="145"/>
      <c r="V2529" s="145"/>
      <c r="W2529" s="145"/>
      <c r="X2529" s="145"/>
      <c r="Y2529" s="145">
        <v>13.8</v>
      </c>
      <c r="Z2529" s="145"/>
      <c r="AA2529" s="145"/>
      <c r="AB2529" s="145"/>
      <c r="AC2529" s="145"/>
      <c r="AD2529" s="145"/>
      <c r="AE2529" s="145"/>
      <c r="AF2529" s="145"/>
      <c r="AG2529" s="145"/>
      <c r="AH2529" s="145"/>
      <c r="AI2529" s="145"/>
      <c r="AJ2529" s="145"/>
      <c r="AK2529" s="145">
        <v>18.149999999999999</v>
      </c>
      <c r="AL2529" s="145"/>
      <c r="AM2529" s="145"/>
      <c r="AN2529" s="145"/>
      <c r="AO2529" s="145"/>
      <c r="AP2529" s="145"/>
      <c r="AQ2529" s="145"/>
      <c r="AR2529" s="145"/>
      <c r="AS2529" s="145"/>
      <c r="AT2529" s="145"/>
      <c r="AU2529" s="145"/>
      <c r="AV2529" s="145"/>
      <c r="AW2529" s="145"/>
      <c r="AX2529" s="195"/>
    </row>
    <row r="2530" spans="1:50" x14ac:dyDescent="0.35">
      <c r="A2530" s="27" t="s">
        <v>146</v>
      </c>
      <c r="B2530" s="3" t="s">
        <v>249</v>
      </c>
      <c r="C2530" s="3" t="s">
        <v>338</v>
      </c>
      <c r="D2530" s="3" t="s">
        <v>327</v>
      </c>
      <c r="E2530" s="3"/>
      <c r="F2530" s="3"/>
      <c r="G2530" s="3"/>
      <c r="H2530" s="3"/>
      <c r="I2530" s="3"/>
      <c r="J2530" s="3"/>
      <c r="K2530" s="3"/>
      <c r="L2530" s="3"/>
      <c r="M2530" s="3"/>
      <c r="N2530" s="3"/>
      <c r="O2530" s="3"/>
      <c r="P2530" s="3"/>
      <c r="Q2530" s="3"/>
      <c r="R2530" s="3"/>
      <c r="S2530" s="3"/>
      <c r="T2530" s="3"/>
      <c r="U2530" s="3"/>
      <c r="V2530" s="3"/>
      <c r="W2530" s="3"/>
      <c r="X2530" s="3"/>
      <c r="Y2530" s="3">
        <v>0</v>
      </c>
      <c r="Z2530" s="3"/>
      <c r="AA2530" s="3"/>
      <c r="AB2530" s="3"/>
      <c r="AC2530" s="3"/>
      <c r="AD2530" s="3"/>
      <c r="AE2530" s="3"/>
      <c r="AF2530" s="3"/>
      <c r="AG2530" s="3"/>
      <c r="AH2530" s="3"/>
      <c r="AI2530" s="3"/>
      <c r="AJ2530" s="3"/>
      <c r="AK2530" s="3">
        <v>0</v>
      </c>
      <c r="AL2530" s="3"/>
      <c r="AM2530" s="3"/>
      <c r="AN2530" s="3"/>
      <c r="AO2530" s="3"/>
      <c r="AP2530" s="3"/>
      <c r="AQ2530" s="3"/>
      <c r="AR2530" s="3"/>
      <c r="AS2530" s="3"/>
      <c r="AT2530" s="3"/>
      <c r="AU2530" s="3"/>
      <c r="AV2530" s="3"/>
      <c r="AW2530" s="3"/>
      <c r="AX2530" s="10"/>
    </row>
    <row r="2531" spans="1:50" x14ac:dyDescent="0.35">
      <c r="A2531" s="27" t="s">
        <v>146</v>
      </c>
      <c r="B2531" s="3" t="s">
        <v>249</v>
      </c>
      <c r="C2531" s="3" t="s">
        <v>338</v>
      </c>
      <c r="D2531" s="3" t="s">
        <v>167</v>
      </c>
      <c r="E2531" s="3"/>
      <c r="F2531" s="3"/>
      <c r="G2531" s="3"/>
      <c r="H2531" s="3"/>
      <c r="I2531" s="3"/>
      <c r="J2531" s="3"/>
      <c r="K2531" s="3"/>
      <c r="L2531" s="3"/>
      <c r="M2531" s="3"/>
      <c r="N2531" s="3"/>
      <c r="O2531" s="3"/>
      <c r="P2531" s="3"/>
      <c r="Q2531" s="3"/>
      <c r="R2531" s="3"/>
      <c r="S2531" s="3"/>
      <c r="T2531" s="3"/>
      <c r="U2531" s="3"/>
      <c r="V2531" s="3"/>
      <c r="W2531" s="3"/>
      <c r="X2531" s="3"/>
      <c r="Y2531" s="3">
        <v>0</v>
      </c>
      <c r="Z2531" s="3"/>
      <c r="AA2531" s="3"/>
      <c r="AB2531" s="3"/>
      <c r="AC2531" s="3"/>
      <c r="AD2531" s="3"/>
      <c r="AE2531" s="3"/>
      <c r="AF2531" s="3"/>
      <c r="AG2531" s="3"/>
      <c r="AH2531" s="3"/>
      <c r="AI2531" s="3"/>
      <c r="AJ2531" s="3"/>
      <c r="AK2531" s="3">
        <v>0</v>
      </c>
      <c r="AL2531" s="3"/>
      <c r="AM2531" s="3"/>
      <c r="AN2531" s="3"/>
      <c r="AO2531" s="3"/>
      <c r="AP2531" s="3"/>
      <c r="AQ2531" s="3"/>
      <c r="AR2531" s="3"/>
      <c r="AS2531" s="3"/>
      <c r="AT2531" s="3"/>
      <c r="AU2531" s="3"/>
      <c r="AV2531" s="3"/>
      <c r="AW2531" s="3"/>
      <c r="AX2531" s="10"/>
    </row>
    <row r="2532" spans="1:50" x14ac:dyDescent="0.35">
      <c r="A2532" s="27" t="s">
        <v>146</v>
      </c>
      <c r="B2532" s="3" t="s">
        <v>249</v>
      </c>
      <c r="C2532" s="3" t="s">
        <v>338</v>
      </c>
      <c r="D2532" s="3" t="s">
        <v>132</v>
      </c>
      <c r="E2532" s="3"/>
      <c r="F2532" s="3"/>
      <c r="G2532" s="3"/>
      <c r="H2532" s="3"/>
      <c r="I2532" s="3"/>
      <c r="J2532" s="3"/>
      <c r="K2532" s="3"/>
      <c r="L2532" s="3"/>
      <c r="M2532" s="3"/>
      <c r="N2532" s="3"/>
      <c r="O2532" s="3"/>
      <c r="P2532" s="3"/>
      <c r="Q2532" s="3"/>
      <c r="R2532" s="3"/>
      <c r="S2532" s="3"/>
      <c r="T2532" s="3"/>
      <c r="U2532" s="3"/>
      <c r="V2532" s="3"/>
      <c r="W2532" s="3"/>
      <c r="X2532" s="3"/>
      <c r="Y2532" s="3">
        <v>1</v>
      </c>
      <c r="Z2532" s="3"/>
      <c r="AA2532" s="3"/>
      <c r="AB2532" s="3"/>
      <c r="AC2532" s="3"/>
      <c r="AD2532" s="3"/>
      <c r="AE2532" s="3"/>
      <c r="AF2532" s="3"/>
      <c r="AG2532" s="3"/>
      <c r="AH2532" s="3"/>
      <c r="AI2532" s="3"/>
      <c r="AJ2532" s="3"/>
      <c r="AK2532" s="3">
        <v>1</v>
      </c>
      <c r="AL2532" s="3"/>
      <c r="AM2532" s="3"/>
      <c r="AN2532" s="3"/>
      <c r="AO2532" s="3"/>
      <c r="AP2532" s="3"/>
      <c r="AQ2532" s="3"/>
      <c r="AR2532" s="3"/>
      <c r="AS2532" s="3"/>
      <c r="AT2532" s="3"/>
      <c r="AU2532" s="3"/>
      <c r="AV2532" s="3"/>
      <c r="AW2532" s="3"/>
      <c r="AX2532" s="10"/>
    </row>
    <row r="2533" spans="1:50" x14ac:dyDescent="0.35">
      <c r="A2533" s="27" t="s">
        <v>146</v>
      </c>
      <c r="B2533" s="3" t="s">
        <v>249</v>
      </c>
      <c r="C2533" s="3" t="s">
        <v>339</v>
      </c>
      <c r="D2533" s="3" t="s">
        <v>162</v>
      </c>
      <c r="E2533" s="145">
        <v>5299.3</v>
      </c>
      <c r="F2533" s="145">
        <v>8917.3799999999992</v>
      </c>
      <c r="G2533" s="145">
        <v>9722.42</v>
      </c>
      <c r="H2533" s="145">
        <v>6165.66</v>
      </c>
      <c r="I2533" s="145">
        <v>11357.16</v>
      </c>
      <c r="J2533" s="145">
        <v>9138.43</v>
      </c>
      <c r="K2533" s="145">
        <v>9831.36</v>
      </c>
      <c r="L2533" s="145">
        <v>13950.23</v>
      </c>
      <c r="M2533" s="145">
        <v>11178.86</v>
      </c>
      <c r="N2533" s="145">
        <v>8441.7900000000009</v>
      </c>
      <c r="O2533" s="145">
        <v>10105.59</v>
      </c>
      <c r="P2533" s="145">
        <v>7537.05</v>
      </c>
      <c r="Q2533" s="145">
        <v>14290.83</v>
      </c>
      <c r="R2533" s="145">
        <v>10146.120000000001</v>
      </c>
      <c r="S2533" s="145">
        <v>9927.58</v>
      </c>
      <c r="T2533" s="145">
        <v>12286.04</v>
      </c>
      <c r="U2533" s="145">
        <v>16405.11</v>
      </c>
      <c r="V2533" s="145">
        <v>11974.53</v>
      </c>
      <c r="W2533" s="145">
        <v>12348.98</v>
      </c>
      <c r="X2533" s="145">
        <v>9319.08</v>
      </c>
      <c r="Y2533" s="145">
        <v>11096.9</v>
      </c>
      <c r="Z2533" s="145">
        <v>14309.84</v>
      </c>
      <c r="AA2533" s="145">
        <v>11356.14</v>
      </c>
      <c r="AB2533" s="145">
        <v>13217.01</v>
      </c>
      <c r="AC2533" s="145">
        <v>13614.07</v>
      </c>
      <c r="AD2533" s="145">
        <v>11807.81</v>
      </c>
      <c r="AE2533" s="145">
        <v>11508.48</v>
      </c>
      <c r="AF2533" s="145">
        <v>9636.81</v>
      </c>
      <c r="AG2533" s="145">
        <v>9757.06</v>
      </c>
      <c r="AH2533" s="145">
        <v>7646.47</v>
      </c>
      <c r="AI2533" s="145">
        <v>9529.33</v>
      </c>
      <c r="AJ2533" s="145">
        <v>8078.26</v>
      </c>
      <c r="AK2533" s="145">
        <v>8407.2199999999993</v>
      </c>
      <c r="AL2533" s="145">
        <v>8183.25</v>
      </c>
      <c r="AM2533" s="145">
        <v>8853.34</v>
      </c>
      <c r="AN2533" s="145">
        <v>8418.44</v>
      </c>
      <c r="AO2533" s="145">
        <v>9681.4500000000007</v>
      </c>
      <c r="AP2533" s="145">
        <v>8112.7</v>
      </c>
      <c r="AQ2533" s="145">
        <v>9376.9500000000007</v>
      </c>
      <c r="AR2533" s="145">
        <v>3099.19</v>
      </c>
      <c r="AS2533" s="145">
        <v>4763.54</v>
      </c>
      <c r="AT2533" s="145">
        <v>7283.45</v>
      </c>
      <c r="AU2533" s="145">
        <v>7939.46</v>
      </c>
      <c r="AV2533" s="145">
        <v>7434.92</v>
      </c>
      <c r="AW2533" s="145">
        <v>6239.1</v>
      </c>
      <c r="AX2533" s="195">
        <v>2545.2199999999998</v>
      </c>
    </row>
    <row r="2534" spans="1:50" x14ac:dyDescent="0.35">
      <c r="A2534" s="27" t="s">
        <v>146</v>
      </c>
      <c r="B2534" s="3" t="s">
        <v>249</v>
      </c>
      <c r="C2534" s="3" t="s">
        <v>339</v>
      </c>
      <c r="D2534" s="3" t="s">
        <v>166</v>
      </c>
      <c r="E2534" s="145">
        <v>278.91000000000003</v>
      </c>
      <c r="F2534" s="145">
        <v>356.7</v>
      </c>
      <c r="G2534" s="145">
        <v>347.23</v>
      </c>
      <c r="H2534" s="145">
        <v>212.61</v>
      </c>
      <c r="I2534" s="145">
        <v>334.03</v>
      </c>
      <c r="J2534" s="145">
        <v>285.58</v>
      </c>
      <c r="K2534" s="145">
        <v>409.64</v>
      </c>
      <c r="L2534" s="145">
        <v>398.58</v>
      </c>
      <c r="M2534" s="145">
        <v>372.63</v>
      </c>
      <c r="N2534" s="145">
        <v>234.49</v>
      </c>
      <c r="O2534" s="145">
        <v>280.70999999999998</v>
      </c>
      <c r="P2534" s="145">
        <v>221.68</v>
      </c>
      <c r="Q2534" s="145">
        <v>340.26</v>
      </c>
      <c r="R2534" s="145">
        <v>298.42</v>
      </c>
      <c r="S2534" s="145">
        <v>291.99</v>
      </c>
      <c r="T2534" s="145">
        <v>332.06</v>
      </c>
      <c r="U2534" s="145">
        <v>455.7</v>
      </c>
      <c r="V2534" s="145">
        <v>285.11</v>
      </c>
      <c r="W2534" s="145">
        <v>324.97000000000003</v>
      </c>
      <c r="X2534" s="145">
        <v>321.35000000000002</v>
      </c>
      <c r="Y2534" s="145">
        <v>299.92</v>
      </c>
      <c r="Z2534" s="145">
        <v>433.63</v>
      </c>
      <c r="AA2534" s="145">
        <v>315.45</v>
      </c>
      <c r="AB2534" s="145">
        <v>357.22</v>
      </c>
      <c r="AC2534" s="145">
        <v>332.05</v>
      </c>
      <c r="AD2534" s="145">
        <v>347.29</v>
      </c>
      <c r="AE2534" s="145">
        <v>295.08999999999997</v>
      </c>
      <c r="AF2534" s="145">
        <v>267.69</v>
      </c>
      <c r="AG2534" s="145">
        <v>295.67</v>
      </c>
      <c r="AH2534" s="145">
        <v>224.9</v>
      </c>
      <c r="AI2534" s="145">
        <v>238.23</v>
      </c>
      <c r="AJ2534" s="145">
        <v>230.81</v>
      </c>
      <c r="AK2534" s="145">
        <v>240.21</v>
      </c>
      <c r="AL2534" s="145">
        <v>204.58</v>
      </c>
      <c r="AM2534" s="145">
        <v>260.39</v>
      </c>
      <c r="AN2534" s="145">
        <v>271.56</v>
      </c>
      <c r="AO2534" s="145">
        <v>293.38</v>
      </c>
      <c r="AP2534" s="145">
        <v>324.51</v>
      </c>
      <c r="AQ2534" s="145">
        <v>302.48</v>
      </c>
      <c r="AR2534" s="145">
        <v>309.92</v>
      </c>
      <c r="AS2534" s="145">
        <v>433.05</v>
      </c>
      <c r="AT2534" s="145">
        <v>383.34</v>
      </c>
      <c r="AU2534" s="145">
        <v>305.36</v>
      </c>
      <c r="AV2534" s="145">
        <v>371.75</v>
      </c>
      <c r="AW2534" s="145">
        <v>222.83</v>
      </c>
      <c r="AX2534" s="195">
        <v>318.14999999999998</v>
      </c>
    </row>
    <row r="2535" spans="1:50" x14ac:dyDescent="0.35">
      <c r="A2535" s="27" t="s">
        <v>146</v>
      </c>
      <c r="B2535" s="3" t="s">
        <v>249</v>
      </c>
      <c r="C2535" s="3" t="s">
        <v>339</v>
      </c>
      <c r="D2535" s="3" t="s">
        <v>327</v>
      </c>
      <c r="E2535" s="3">
        <v>118</v>
      </c>
      <c r="F2535" s="3">
        <v>162</v>
      </c>
      <c r="G2535" s="3">
        <v>195</v>
      </c>
      <c r="H2535" s="3">
        <v>132</v>
      </c>
      <c r="I2535" s="3">
        <v>228</v>
      </c>
      <c r="J2535" s="3">
        <v>237</v>
      </c>
      <c r="K2535" s="3">
        <v>192</v>
      </c>
      <c r="L2535" s="3">
        <v>249</v>
      </c>
      <c r="M2535" s="3">
        <v>218</v>
      </c>
      <c r="N2535" s="3">
        <v>333</v>
      </c>
      <c r="O2535" s="3">
        <v>255</v>
      </c>
      <c r="P2535" s="3">
        <v>247</v>
      </c>
      <c r="Q2535" s="3">
        <v>351</v>
      </c>
      <c r="R2535" s="3">
        <v>267</v>
      </c>
      <c r="S2535" s="3">
        <v>250</v>
      </c>
      <c r="T2535" s="3">
        <v>257</v>
      </c>
      <c r="U2535" s="3">
        <v>281</v>
      </c>
      <c r="V2535" s="3">
        <v>285</v>
      </c>
      <c r="W2535" s="3">
        <v>274</v>
      </c>
      <c r="X2535" s="3">
        <v>161</v>
      </c>
      <c r="Y2535" s="3">
        <v>238</v>
      </c>
      <c r="Z2535" s="3">
        <v>264</v>
      </c>
      <c r="AA2535" s="3">
        <v>256</v>
      </c>
      <c r="AB2535" s="3">
        <v>264</v>
      </c>
      <c r="AC2535" s="3">
        <v>299</v>
      </c>
      <c r="AD2535" s="3">
        <v>265</v>
      </c>
      <c r="AE2535" s="3">
        <v>240</v>
      </c>
      <c r="AF2535" s="3">
        <v>255</v>
      </c>
      <c r="AG2535" s="3">
        <v>271</v>
      </c>
      <c r="AH2535" s="3">
        <v>210</v>
      </c>
      <c r="AI2535" s="3">
        <v>253</v>
      </c>
      <c r="AJ2535" s="3">
        <v>223</v>
      </c>
      <c r="AK2535" s="3">
        <v>217</v>
      </c>
      <c r="AL2535" s="3">
        <v>252</v>
      </c>
      <c r="AM2535" s="3">
        <v>226</v>
      </c>
      <c r="AN2535" s="3">
        <v>216</v>
      </c>
      <c r="AO2535" s="3">
        <v>239</v>
      </c>
      <c r="AP2535" s="3">
        <v>215</v>
      </c>
      <c r="AQ2535" s="3">
        <v>218</v>
      </c>
      <c r="AR2535" s="3">
        <v>94</v>
      </c>
      <c r="AS2535" s="3">
        <v>104</v>
      </c>
      <c r="AT2535" s="3">
        <v>183</v>
      </c>
      <c r="AU2535" s="3">
        <v>198</v>
      </c>
      <c r="AV2535" s="3">
        <v>169</v>
      </c>
      <c r="AW2535" s="3">
        <v>168</v>
      </c>
      <c r="AX2535" s="10">
        <v>27</v>
      </c>
    </row>
    <row r="2536" spans="1:50" x14ac:dyDescent="0.35">
      <c r="A2536" s="27" t="s">
        <v>146</v>
      </c>
      <c r="B2536" s="3" t="s">
        <v>249</v>
      </c>
      <c r="C2536" s="3" t="s">
        <v>339</v>
      </c>
      <c r="D2536" s="3" t="s">
        <v>167</v>
      </c>
      <c r="E2536" s="4">
        <v>2157</v>
      </c>
      <c r="F2536" s="4">
        <v>3877</v>
      </c>
      <c r="G2536" s="4">
        <v>4310</v>
      </c>
      <c r="H2536" s="4">
        <v>2645</v>
      </c>
      <c r="I2536" s="4">
        <v>4805</v>
      </c>
      <c r="J2536" s="4">
        <v>4008</v>
      </c>
      <c r="K2536" s="4">
        <v>4404</v>
      </c>
      <c r="L2536" s="4">
        <v>6862</v>
      </c>
      <c r="M2536" s="4">
        <v>5386</v>
      </c>
      <c r="N2536" s="4">
        <v>3859</v>
      </c>
      <c r="O2536" s="4">
        <v>4976</v>
      </c>
      <c r="P2536" s="4">
        <v>3308</v>
      </c>
      <c r="Q2536" s="4">
        <v>7183</v>
      </c>
      <c r="R2536" s="4">
        <v>4124</v>
      </c>
      <c r="S2536" s="4">
        <v>4330</v>
      </c>
      <c r="T2536" s="4">
        <v>5481</v>
      </c>
      <c r="U2536" s="4">
        <v>7932</v>
      </c>
      <c r="V2536" s="4">
        <v>5844</v>
      </c>
      <c r="W2536" s="4">
        <v>6000</v>
      </c>
      <c r="X2536" s="4">
        <v>4765</v>
      </c>
      <c r="Y2536" s="4">
        <v>5465</v>
      </c>
      <c r="Z2536" s="4">
        <v>6732</v>
      </c>
      <c r="AA2536" s="4">
        <v>5381</v>
      </c>
      <c r="AB2536" s="4">
        <v>6731</v>
      </c>
      <c r="AC2536" s="4">
        <v>5924</v>
      </c>
      <c r="AD2536" s="4">
        <v>4703</v>
      </c>
      <c r="AE2536" s="4">
        <v>5611</v>
      </c>
      <c r="AF2536" s="4">
        <v>4773</v>
      </c>
      <c r="AG2536" s="4">
        <v>4554</v>
      </c>
      <c r="AH2536" s="4">
        <v>3975</v>
      </c>
      <c r="AI2536" s="4">
        <v>4606</v>
      </c>
      <c r="AJ2536" s="4">
        <v>4055</v>
      </c>
      <c r="AK2536" s="4">
        <v>4242</v>
      </c>
      <c r="AL2536" s="4">
        <v>3847</v>
      </c>
      <c r="AM2536" s="4">
        <v>4456</v>
      </c>
      <c r="AN2536" s="4">
        <v>3767</v>
      </c>
      <c r="AO2536" s="4">
        <v>5069</v>
      </c>
      <c r="AP2536" s="4">
        <v>3353</v>
      </c>
      <c r="AQ2536" s="4">
        <v>4119</v>
      </c>
      <c r="AR2536" s="4">
        <v>1082</v>
      </c>
      <c r="AS2536" s="4">
        <v>1843</v>
      </c>
      <c r="AT2536" s="4">
        <v>3141</v>
      </c>
      <c r="AU2536" s="4">
        <v>3549</v>
      </c>
      <c r="AV2536" s="4">
        <v>3730</v>
      </c>
      <c r="AW2536" s="4">
        <v>3272</v>
      </c>
      <c r="AX2536" s="16">
        <v>1243</v>
      </c>
    </row>
    <row r="2537" spans="1:50" x14ac:dyDescent="0.35">
      <c r="A2537" s="27" t="s">
        <v>146</v>
      </c>
      <c r="B2537" s="3" t="s">
        <v>249</v>
      </c>
      <c r="C2537" s="3" t="s">
        <v>339</v>
      </c>
      <c r="D2537" s="3" t="s">
        <v>132</v>
      </c>
      <c r="E2537" s="3">
        <v>19</v>
      </c>
      <c r="F2537" s="3">
        <v>25</v>
      </c>
      <c r="G2537" s="3">
        <v>28</v>
      </c>
      <c r="H2537" s="3">
        <v>29</v>
      </c>
      <c r="I2537" s="3">
        <v>34</v>
      </c>
      <c r="J2537" s="3">
        <v>32</v>
      </c>
      <c r="K2537" s="3">
        <v>24</v>
      </c>
      <c r="L2537" s="3">
        <v>35</v>
      </c>
      <c r="M2537" s="3">
        <v>30</v>
      </c>
      <c r="N2537" s="3">
        <v>36</v>
      </c>
      <c r="O2537" s="3">
        <v>36</v>
      </c>
      <c r="P2537" s="3">
        <v>34</v>
      </c>
      <c r="Q2537" s="3">
        <v>42</v>
      </c>
      <c r="R2537" s="3">
        <v>34</v>
      </c>
      <c r="S2537" s="3">
        <v>34</v>
      </c>
      <c r="T2537" s="3">
        <v>37</v>
      </c>
      <c r="U2537" s="3">
        <v>36</v>
      </c>
      <c r="V2537" s="3">
        <v>42</v>
      </c>
      <c r="W2537" s="3">
        <v>38</v>
      </c>
      <c r="X2537" s="3">
        <v>29</v>
      </c>
      <c r="Y2537" s="3">
        <v>37</v>
      </c>
      <c r="Z2537" s="3">
        <v>33</v>
      </c>
      <c r="AA2537" s="3">
        <v>36</v>
      </c>
      <c r="AB2537" s="3">
        <v>37</v>
      </c>
      <c r="AC2537" s="3">
        <v>41</v>
      </c>
      <c r="AD2537" s="3">
        <v>34</v>
      </c>
      <c r="AE2537" s="3">
        <v>39</v>
      </c>
      <c r="AF2537" s="3">
        <v>36</v>
      </c>
      <c r="AG2537" s="3">
        <v>33</v>
      </c>
      <c r="AH2537" s="3">
        <v>34</v>
      </c>
      <c r="AI2537" s="3">
        <v>40</v>
      </c>
      <c r="AJ2537" s="3">
        <v>35</v>
      </c>
      <c r="AK2537" s="3">
        <v>35</v>
      </c>
      <c r="AL2537" s="3">
        <v>40</v>
      </c>
      <c r="AM2537" s="3">
        <v>34</v>
      </c>
      <c r="AN2537" s="3">
        <v>31</v>
      </c>
      <c r="AO2537" s="3">
        <v>33</v>
      </c>
      <c r="AP2537" s="3">
        <v>25</v>
      </c>
      <c r="AQ2537" s="3">
        <v>31</v>
      </c>
      <c r="AR2537" s="3">
        <v>10</v>
      </c>
      <c r="AS2537" s="3">
        <v>11</v>
      </c>
      <c r="AT2537" s="3">
        <v>19</v>
      </c>
      <c r="AU2537" s="3">
        <v>26</v>
      </c>
      <c r="AV2537" s="3">
        <v>20</v>
      </c>
      <c r="AW2537" s="3">
        <v>28</v>
      </c>
      <c r="AX2537" s="10">
        <v>8</v>
      </c>
    </row>
    <row r="2538" spans="1:50" x14ac:dyDescent="0.35">
      <c r="A2538" s="27" t="s">
        <v>146</v>
      </c>
      <c r="B2538" s="3" t="s">
        <v>250</v>
      </c>
      <c r="C2538" s="3" t="s">
        <v>129</v>
      </c>
      <c r="D2538" s="3" t="s">
        <v>162</v>
      </c>
      <c r="E2538" s="145">
        <v>1555695.9</v>
      </c>
      <c r="F2538" s="145">
        <v>1429866.41</v>
      </c>
      <c r="G2538" s="145">
        <v>1760931.04</v>
      </c>
      <c r="H2538" s="145">
        <v>1672813.95</v>
      </c>
      <c r="I2538" s="145">
        <v>1311136.8999999999</v>
      </c>
      <c r="J2538" s="145">
        <v>1485382.64</v>
      </c>
      <c r="K2538" s="145">
        <v>798295.93</v>
      </c>
      <c r="L2538" s="145">
        <v>833096.54</v>
      </c>
      <c r="M2538" s="145">
        <v>750311.81</v>
      </c>
      <c r="N2538" s="145">
        <v>819393.31</v>
      </c>
      <c r="O2538" s="145">
        <v>790319.93</v>
      </c>
      <c r="P2538" s="145">
        <v>713652.11</v>
      </c>
      <c r="Q2538" s="145">
        <v>756877.6</v>
      </c>
      <c r="R2538" s="145">
        <v>783664.96</v>
      </c>
      <c r="S2538" s="145">
        <v>790966.15</v>
      </c>
      <c r="T2538" s="145">
        <v>795690.79</v>
      </c>
      <c r="U2538" s="145">
        <v>916761.3</v>
      </c>
      <c r="V2538" s="145">
        <v>913898.32</v>
      </c>
      <c r="W2538" s="145">
        <v>921947.32</v>
      </c>
      <c r="X2538" s="145">
        <v>1061955.31</v>
      </c>
      <c r="Y2538" s="145">
        <v>917679.29</v>
      </c>
      <c r="Z2538" s="145">
        <v>1057017.57</v>
      </c>
      <c r="AA2538" s="145">
        <v>975868.3</v>
      </c>
      <c r="AB2538" s="145">
        <v>934734.5</v>
      </c>
      <c r="AC2538" s="145">
        <v>1087418.25</v>
      </c>
      <c r="AD2538" s="145">
        <v>1013731.03</v>
      </c>
      <c r="AE2538" s="145">
        <v>1132867.48</v>
      </c>
      <c r="AF2538" s="145">
        <v>1120119.68</v>
      </c>
      <c r="AG2538" s="145">
        <v>1191582.3700000001</v>
      </c>
      <c r="AH2538" s="145">
        <v>1069389.1100000001</v>
      </c>
      <c r="AI2538" s="145">
        <v>1228551.3899999999</v>
      </c>
      <c r="AJ2538" s="145">
        <v>1210871.8400000001</v>
      </c>
      <c r="AK2538" s="145">
        <v>1163167.28</v>
      </c>
      <c r="AL2538" s="145">
        <v>1282318.42</v>
      </c>
      <c r="AM2538" s="145">
        <v>1141894.01</v>
      </c>
      <c r="AN2538" s="145">
        <v>1163762.1399999999</v>
      </c>
      <c r="AO2538" s="145">
        <v>1134037.1499999999</v>
      </c>
      <c r="AP2538" s="145">
        <v>1010059.23</v>
      </c>
      <c r="AQ2538" s="145">
        <v>684174.43</v>
      </c>
      <c r="AR2538" s="145">
        <v>263493.09000000003</v>
      </c>
      <c r="AS2538" s="145">
        <v>276897.18</v>
      </c>
      <c r="AT2538" s="145">
        <v>348739.98</v>
      </c>
      <c r="AU2538" s="145">
        <v>409648.11</v>
      </c>
      <c r="AV2538" s="145">
        <v>368468.68</v>
      </c>
      <c r="AW2538" s="145">
        <v>384306.03</v>
      </c>
      <c r="AX2538" s="195">
        <v>369185</v>
      </c>
    </row>
    <row r="2539" spans="1:50" x14ac:dyDescent="0.35">
      <c r="A2539" s="27" t="s">
        <v>146</v>
      </c>
      <c r="B2539" s="3" t="s">
        <v>250</v>
      </c>
      <c r="C2539" s="3" t="s">
        <v>129</v>
      </c>
      <c r="D2539" s="3" t="s">
        <v>166</v>
      </c>
      <c r="E2539" s="145">
        <v>997.24</v>
      </c>
      <c r="F2539" s="145">
        <v>935.78</v>
      </c>
      <c r="G2539" s="145">
        <v>1045.68</v>
      </c>
      <c r="H2539" s="145">
        <v>1053.4100000000001</v>
      </c>
      <c r="I2539" s="145">
        <v>798.99</v>
      </c>
      <c r="J2539" s="145">
        <v>920.31</v>
      </c>
      <c r="K2539" s="145">
        <v>517.70000000000005</v>
      </c>
      <c r="L2539" s="145">
        <v>524.62</v>
      </c>
      <c r="M2539" s="145">
        <v>495.58</v>
      </c>
      <c r="N2539" s="145">
        <v>513.08000000000004</v>
      </c>
      <c r="O2539" s="145">
        <v>498.31</v>
      </c>
      <c r="P2539" s="145">
        <v>475.45</v>
      </c>
      <c r="Q2539" s="145">
        <v>469.53</v>
      </c>
      <c r="R2539" s="145">
        <v>499.15</v>
      </c>
      <c r="S2539" s="145">
        <v>500.93</v>
      </c>
      <c r="T2539" s="145">
        <v>489.35</v>
      </c>
      <c r="U2539" s="145">
        <v>535.79999999999995</v>
      </c>
      <c r="V2539" s="145">
        <v>527.65</v>
      </c>
      <c r="W2539" s="145">
        <v>541.37</v>
      </c>
      <c r="X2539" s="145">
        <v>608.22</v>
      </c>
      <c r="Y2539" s="145">
        <v>549.84</v>
      </c>
      <c r="Z2539" s="145">
        <v>591.16999999999996</v>
      </c>
      <c r="AA2539" s="145">
        <v>577.44000000000005</v>
      </c>
      <c r="AB2539" s="145">
        <v>570.66</v>
      </c>
      <c r="AC2539" s="145">
        <v>605.79999999999995</v>
      </c>
      <c r="AD2539" s="145">
        <v>580.6</v>
      </c>
      <c r="AE2539" s="145">
        <v>627.98</v>
      </c>
      <c r="AF2539" s="145">
        <v>594.86</v>
      </c>
      <c r="AG2539" s="145">
        <v>636.53</v>
      </c>
      <c r="AH2539" s="145">
        <v>589.85</v>
      </c>
      <c r="AI2539" s="145">
        <v>665.52</v>
      </c>
      <c r="AJ2539" s="145">
        <v>661.68</v>
      </c>
      <c r="AK2539" s="145">
        <v>616.41</v>
      </c>
      <c r="AL2539" s="145">
        <v>639.55999999999995</v>
      </c>
      <c r="AM2539" s="145">
        <v>627.07000000000005</v>
      </c>
      <c r="AN2539" s="145">
        <v>642.25</v>
      </c>
      <c r="AO2539" s="145">
        <v>580.37</v>
      </c>
      <c r="AP2539" s="145">
        <v>537.54999999999995</v>
      </c>
      <c r="AQ2539" s="145">
        <v>430.84</v>
      </c>
      <c r="AR2539" s="145">
        <v>507.69</v>
      </c>
      <c r="AS2539" s="145">
        <v>460.73</v>
      </c>
      <c r="AT2539" s="145">
        <v>399.93</v>
      </c>
      <c r="AU2539" s="145">
        <v>391.63</v>
      </c>
      <c r="AV2539" s="145">
        <v>400.51</v>
      </c>
      <c r="AW2539" s="145">
        <v>392.15</v>
      </c>
      <c r="AX2539" s="195">
        <v>412.04</v>
      </c>
    </row>
    <row r="2540" spans="1:50" x14ac:dyDescent="0.35">
      <c r="A2540" s="27" t="s">
        <v>146</v>
      </c>
      <c r="B2540" s="3" t="s">
        <v>250</v>
      </c>
      <c r="C2540" s="3" t="s">
        <v>129</v>
      </c>
      <c r="D2540" s="3" t="s">
        <v>327</v>
      </c>
      <c r="E2540" s="4">
        <v>25104</v>
      </c>
      <c r="F2540" s="4">
        <v>23002</v>
      </c>
      <c r="G2540" s="4">
        <v>27402</v>
      </c>
      <c r="H2540" s="4">
        <v>24715</v>
      </c>
      <c r="I2540" s="4">
        <v>25404</v>
      </c>
      <c r="J2540" s="4">
        <v>25245</v>
      </c>
      <c r="K2540" s="4">
        <v>20892</v>
      </c>
      <c r="L2540" s="4">
        <v>21583</v>
      </c>
      <c r="M2540" s="4">
        <v>19243</v>
      </c>
      <c r="N2540" s="4">
        <v>21206</v>
      </c>
      <c r="O2540" s="4">
        <v>20676</v>
      </c>
      <c r="P2540" s="4">
        <v>17633</v>
      </c>
      <c r="Q2540" s="4">
        <v>18031</v>
      </c>
      <c r="R2540" s="4">
        <v>18141</v>
      </c>
      <c r="S2540" s="4">
        <v>18218</v>
      </c>
      <c r="T2540" s="4">
        <v>17683</v>
      </c>
      <c r="U2540" s="4">
        <v>21552</v>
      </c>
      <c r="V2540" s="4">
        <v>22387</v>
      </c>
      <c r="W2540" s="4">
        <v>29743</v>
      </c>
      <c r="X2540" s="4">
        <v>26037</v>
      </c>
      <c r="Y2540" s="4">
        <v>22518</v>
      </c>
      <c r="Z2540" s="4">
        <v>26478</v>
      </c>
      <c r="AA2540" s="4">
        <v>24466</v>
      </c>
      <c r="AB2540" s="4">
        <v>23629</v>
      </c>
      <c r="AC2540" s="4">
        <v>25634</v>
      </c>
      <c r="AD2540" s="4">
        <v>23775</v>
      </c>
      <c r="AE2540" s="4">
        <v>26597</v>
      </c>
      <c r="AF2540" s="4">
        <v>25681</v>
      </c>
      <c r="AG2540" s="4">
        <v>27976</v>
      </c>
      <c r="AH2540" s="4">
        <v>25362</v>
      </c>
      <c r="AI2540" s="4">
        <v>29059</v>
      </c>
      <c r="AJ2540" s="4">
        <v>28414</v>
      </c>
      <c r="AK2540" s="4">
        <v>27316</v>
      </c>
      <c r="AL2540" s="4">
        <v>29402</v>
      </c>
      <c r="AM2540" s="4">
        <v>26825</v>
      </c>
      <c r="AN2540" s="4">
        <v>27684</v>
      </c>
      <c r="AO2540" s="4">
        <v>25945</v>
      </c>
      <c r="AP2540" s="4">
        <v>23314</v>
      </c>
      <c r="AQ2540" s="4">
        <v>15164</v>
      </c>
      <c r="AR2540" s="4">
        <v>4703</v>
      </c>
      <c r="AS2540" s="4">
        <v>4914</v>
      </c>
      <c r="AT2540" s="4">
        <v>6167</v>
      </c>
      <c r="AU2540" s="4">
        <v>7205</v>
      </c>
      <c r="AV2540" s="4">
        <v>6473</v>
      </c>
      <c r="AW2540" s="4">
        <v>6621</v>
      </c>
      <c r="AX2540" s="16">
        <v>6492</v>
      </c>
    </row>
    <row r="2541" spans="1:50" x14ac:dyDescent="0.35">
      <c r="A2541" s="27" t="s">
        <v>146</v>
      </c>
      <c r="B2541" s="3" t="s">
        <v>250</v>
      </c>
      <c r="C2541" s="3" t="s">
        <v>129</v>
      </c>
      <c r="D2541" s="3" t="s">
        <v>167</v>
      </c>
      <c r="E2541" s="4">
        <v>24041</v>
      </c>
      <c r="F2541" s="4">
        <v>31215</v>
      </c>
      <c r="G2541" s="4">
        <v>43835</v>
      </c>
      <c r="H2541" s="4">
        <v>38803</v>
      </c>
      <c r="I2541" s="4">
        <v>46287</v>
      </c>
      <c r="J2541" s="4">
        <v>49642</v>
      </c>
      <c r="K2541" s="4">
        <v>45169</v>
      </c>
      <c r="L2541" s="4">
        <v>50244</v>
      </c>
      <c r="M2541" s="4">
        <v>51882</v>
      </c>
      <c r="N2541" s="4">
        <v>55936</v>
      </c>
      <c r="O2541" s="4">
        <v>56852</v>
      </c>
      <c r="P2541" s="4">
        <v>58540</v>
      </c>
      <c r="Q2541" s="4">
        <v>75656</v>
      </c>
      <c r="R2541" s="4">
        <v>75671</v>
      </c>
      <c r="S2541" s="4">
        <v>80671</v>
      </c>
      <c r="T2541" s="4">
        <v>82382</v>
      </c>
      <c r="U2541" s="4">
        <v>91527</v>
      </c>
      <c r="V2541" s="4">
        <v>80786</v>
      </c>
      <c r="W2541" s="4">
        <v>72360</v>
      </c>
      <c r="X2541" s="4">
        <v>88625</v>
      </c>
      <c r="Y2541" s="4">
        <v>78016</v>
      </c>
      <c r="Z2541" s="4">
        <v>83718</v>
      </c>
      <c r="AA2541" s="4">
        <v>74698</v>
      </c>
      <c r="AB2541" s="4">
        <v>68766</v>
      </c>
      <c r="AC2541" s="4">
        <v>83148</v>
      </c>
      <c r="AD2541" s="4">
        <v>78115</v>
      </c>
      <c r="AE2541" s="4">
        <v>84115</v>
      </c>
      <c r="AF2541" s="4">
        <v>91989</v>
      </c>
      <c r="AG2541" s="4">
        <v>92603</v>
      </c>
      <c r="AH2541" s="4">
        <v>86646</v>
      </c>
      <c r="AI2541" s="4">
        <v>96320</v>
      </c>
      <c r="AJ2541" s="4">
        <v>96949</v>
      </c>
      <c r="AK2541" s="4">
        <v>93748</v>
      </c>
      <c r="AL2541" s="4">
        <v>108720</v>
      </c>
      <c r="AM2541" s="4">
        <v>90480</v>
      </c>
      <c r="AN2541" s="4">
        <v>87305</v>
      </c>
      <c r="AO2541" s="4">
        <v>95132</v>
      </c>
      <c r="AP2541" s="4">
        <v>87028</v>
      </c>
      <c r="AQ2541" s="4">
        <v>60871</v>
      </c>
      <c r="AR2541" s="4">
        <v>25719</v>
      </c>
      <c r="AS2541" s="4">
        <v>29600</v>
      </c>
      <c r="AT2541" s="4">
        <v>42605</v>
      </c>
      <c r="AU2541" s="4">
        <v>53937</v>
      </c>
      <c r="AV2541" s="4">
        <v>46454</v>
      </c>
      <c r="AW2541" s="4">
        <v>43350</v>
      </c>
      <c r="AX2541" s="16">
        <v>40242</v>
      </c>
    </row>
    <row r="2542" spans="1:50" x14ac:dyDescent="0.35">
      <c r="A2542" s="27" t="s">
        <v>146</v>
      </c>
      <c r="B2542" s="3" t="s">
        <v>250</v>
      </c>
      <c r="C2542" s="3" t="s">
        <v>129</v>
      </c>
      <c r="D2542" s="3" t="s">
        <v>132</v>
      </c>
      <c r="E2542" s="4">
        <v>1560</v>
      </c>
      <c r="F2542" s="4">
        <v>1528</v>
      </c>
      <c r="G2542" s="4">
        <v>1684</v>
      </c>
      <c r="H2542" s="4">
        <v>1588</v>
      </c>
      <c r="I2542" s="4">
        <v>1641</v>
      </c>
      <c r="J2542" s="4">
        <v>1614</v>
      </c>
      <c r="K2542" s="4">
        <v>1542</v>
      </c>
      <c r="L2542" s="4">
        <v>1588</v>
      </c>
      <c r="M2542" s="4">
        <v>1514</v>
      </c>
      <c r="N2542" s="4">
        <v>1597</v>
      </c>
      <c r="O2542" s="4">
        <v>1586</v>
      </c>
      <c r="P2542" s="4">
        <v>1501</v>
      </c>
      <c r="Q2542" s="4">
        <v>1612</v>
      </c>
      <c r="R2542" s="4">
        <v>1570</v>
      </c>
      <c r="S2542" s="4">
        <v>1579</v>
      </c>
      <c r="T2542" s="4">
        <v>1626</v>
      </c>
      <c r="U2542" s="4">
        <v>1711</v>
      </c>
      <c r="V2542" s="4">
        <v>1732</v>
      </c>
      <c r="W2542" s="4">
        <v>1703</v>
      </c>
      <c r="X2542" s="4">
        <v>1746</v>
      </c>
      <c r="Y2542" s="4">
        <v>1669</v>
      </c>
      <c r="Z2542" s="4">
        <v>1788</v>
      </c>
      <c r="AA2542" s="4">
        <v>1690</v>
      </c>
      <c r="AB2542" s="4">
        <v>1638</v>
      </c>
      <c r="AC2542" s="4">
        <v>1795</v>
      </c>
      <c r="AD2542" s="4">
        <v>1746</v>
      </c>
      <c r="AE2542" s="4">
        <v>1804</v>
      </c>
      <c r="AF2542" s="4">
        <v>1883</v>
      </c>
      <c r="AG2542" s="4">
        <v>1872</v>
      </c>
      <c r="AH2542" s="4">
        <v>1813</v>
      </c>
      <c r="AI2542" s="4">
        <v>1846</v>
      </c>
      <c r="AJ2542" s="4">
        <v>1830</v>
      </c>
      <c r="AK2542" s="4">
        <v>1887</v>
      </c>
      <c r="AL2542" s="4">
        <v>2005</v>
      </c>
      <c r="AM2542" s="4">
        <v>1821</v>
      </c>
      <c r="AN2542" s="4">
        <v>1812</v>
      </c>
      <c r="AO2542" s="4">
        <v>1954</v>
      </c>
      <c r="AP2542" s="4">
        <v>1879</v>
      </c>
      <c r="AQ2542" s="4">
        <v>1588</v>
      </c>
      <c r="AR2542" s="3">
        <v>519</v>
      </c>
      <c r="AS2542" s="3">
        <v>601</v>
      </c>
      <c r="AT2542" s="3">
        <v>872</v>
      </c>
      <c r="AU2542" s="4">
        <v>1046</v>
      </c>
      <c r="AV2542" s="3">
        <v>920</v>
      </c>
      <c r="AW2542" s="3">
        <v>980</v>
      </c>
      <c r="AX2542" s="10">
        <v>896</v>
      </c>
    </row>
    <row r="2543" spans="1:50" x14ac:dyDescent="0.35">
      <c r="A2543" s="27" t="s">
        <v>146</v>
      </c>
      <c r="B2543" s="3" t="s">
        <v>250</v>
      </c>
      <c r="C2543" s="3" t="s">
        <v>340</v>
      </c>
      <c r="D2543" s="3" t="s">
        <v>162</v>
      </c>
      <c r="E2543" s="145"/>
      <c r="F2543" s="145"/>
      <c r="G2543" s="145"/>
      <c r="H2543" s="145"/>
      <c r="I2543" s="145"/>
      <c r="J2543" s="145"/>
      <c r="K2543" s="145"/>
      <c r="L2543" s="145"/>
      <c r="M2543" s="145"/>
      <c r="N2543" s="145"/>
      <c r="O2543" s="145"/>
      <c r="P2543" s="145"/>
      <c r="Q2543" s="145"/>
      <c r="R2543" s="145"/>
      <c r="S2543" s="145"/>
      <c r="T2543" s="145"/>
      <c r="U2543" s="145"/>
      <c r="V2543" s="145"/>
      <c r="W2543" s="145"/>
      <c r="X2543" s="145"/>
      <c r="Y2543" s="145"/>
      <c r="Z2543" s="145"/>
      <c r="AA2543" s="145"/>
      <c r="AB2543" s="145"/>
      <c r="AC2543" s="145"/>
      <c r="AD2543" s="145"/>
      <c r="AE2543" s="145">
        <v>66</v>
      </c>
      <c r="AF2543" s="145"/>
      <c r="AG2543" s="145"/>
      <c r="AH2543" s="145"/>
      <c r="AI2543" s="145">
        <v>66</v>
      </c>
      <c r="AJ2543" s="145"/>
      <c r="AK2543" s="145"/>
      <c r="AL2543" s="145"/>
      <c r="AM2543" s="145"/>
      <c r="AN2543" s="145"/>
      <c r="AO2543" s="145"/>
      <c r="AP2543" s="145"/>
      <c r="AQ2543" s="145"/>
      <c r="AR2543" s="145"/>
      <c r="AS2543" s="145"/>
      <c r="AT2543" s="145"/>
      <c r="AU2543" s="145"/>
      <c r="AV2543" s="145"/>
      <c r="AW2543" s="145"/>
      <c r="AX2543" s="195"/>
    </row>
    <row r="2544" spans="1:50" x14ac:dyDescent="0.35">
      <c r="A2544" s="27" t="s">
        <v>146</v>
      </c>
      <c r="B2544" s="3" t="s">
        <v>250</v>
      </c>
      <c r="C2544" s="3" t="s">
        <v>340</v>
      </c>
      <c r="D2544" s="3" t="s">
        <v>166</v>
      </c>
      <c r="E2544" s="145"/>
      <c r="F2544" s="145"/>
      <c r="G2544" s="145"/>
      <c r="H2544" s="145"/>
      <c r="I2544" s="145"/>
      <c r="J2544" s="145"/>
      <c r="K2544" s="145"/>
      <c r="L2544" s="145"/>
      <c r="M2544" s="145"/>
      <c r="N2544" s="145"/>
      <c r="O2544" s="145"/>
      <c r="P2544" s="145"/>
      <c r="Q2544" s="145"/>
      <c r="R2544" s="145"/>
      <c r="S2544" s="145"/>
      <c r="T2544" s="145"/>
      <c r="U2544" s="145"/>
      <c r="V2544" s="145"/>
      <c r="W2544" s="145"/>
      <c r="X2544" s="145"/>
      <c r="Y2544" s="145"/>
      <c r="Z2544" s="145"/>
      <c r="AA2544" s="145"/>
      <c r="AB2544" s="145"/>
      <c r="AC2544" s="145"/>
      <c r="AD2544" s="145"/>
      <c r="AE2544" s="145">
        <v>66</v>
      </c>
      <c r="AF2544" s="145"/>
      <c r="AG2544" s="145"/>
      <c r="AH2544" s="145"/>
      <c r="AI2544" s="145">
        <v>66</v>
      </c>
      <c r="AJ2544" s="145"/>
      <c r="AK2544" s="145"/>
      <c r="AL2544" s="145"/>
      <c r="AM2544" s="145"/>
      <c r="AN2544" s="145"/>
      <c r="AO2544" s="145"/>
      <c r="AP2544" s="145"/>
      <c r="AQ2544" s="145"/>
      <c r="AR2544" s="145"/>
      <c r="AS2544" s="145"/>
      <c r="AT2544" s="145"/>
      <c r="AU2544" s="145"/>
      <c r="AV2544" s="145"/>
      <c r="AW2544" s="145"/>
      <c r="AX2544" s="195"/>
    </row>
    <row r="2545" spans="1:50" x14ac:dyDescent="0.35">
      <c r="A2545" s="27" t="s">
        <v>146</v>
      </c>
      <c r="B2545" s="3" t="s">
        <v>250</v>
      </c>
      <c r="C2545" s="3" t="s">
        <v>340</v>
      </c>
      <c r="D2545" s="3" t="s">
        <v>327</v>
      </c>
      <c r="E2545" s="3"/>
      <c r="F2545" s="3"/>
      <c r="G2545" s="3"/>
      <c r="H2545" s="3"/>
      <c r="I2545" s="3"/>
      <c r="J2545" s="3"/>
      <c r="K2545" s="3"/>
      <c r="L2545" s="3"/>
      <c r="M2545" s="3"/>
      <c r="N2545" s="3"/>
      <c r="O2545" s="3"/>
      <c r="P2545" s="3"/>
      <c r="Q2545" s="3"/>
      <c r="R2545" s="3"/>
      <c r="S2545" s="3"/>
      <c r="T2545" s="3"/>
      <c r="U2545" s="3"/>
      <c r="V2545" s="3"/>
      <c r="W2545" s="3"/>
      <c r="X2545" s="3"/>
      <c r="Y2545" s="3"/>
      <c r="Z2545" s="3"/>
      <c r="AA2545" s="3"/>
      <c r="AB2545" s="3"/>
      <c r="AC2545" s="3"/>
      <c r="AD2545" s="3"/>
      <c r="AE2545" s="3">
        <v>1</v>
      </c>
      <c r="AF2545" s="3"/>
      <c r="AG2545" s="3"/>
      <c r="AH2545" s="3"/>
      <c r="AI2545" s="3">
        <v>1</v>
      </c>
      <c r="AJ2545" s="3"/>
      <c r="AK2545" s="3"/>
      <c r="AL2545" s="3"/>
      <c r="AM2545" s="3"/>
      <c r="AN2545" s="3"/>
      <c r="AO2545" s="3"/>
      <c r="AP2545" s="3"/>
      <c r="AQ2545" s="3"/>
      <c r="AR2545" s="3"/>
      <c r="AS2545" s="3"/>
      <c r="AT2545" s="3"/>
      <c r="AU2545" s="3"/>
      <c r="AV2545" s="3"/>
      <c r="AW2545" s="3"/>
      <c r="AX2545" s="10"/>
    </row>
    <row r="2546" spans="1:50" x14ac:dyDescent="0.35">
      <c r="A2546" s="27" t="s">
        <v>146</v>
      </c>
      <c r="B2546" s="3" t="s">
        <v>250</v>
      </c>
      <c r="C2546" s="3" t="s">
        <v>340</v>
      </c>
      <c r="D2546" s="3" t="s">
        <v>167</v>
      </c>
      <c r="E2546" s="3"/>
      <c r="F2546" s="3"/>
      <c r="G2546" s="3"/>
      <c r="H2546" s="3"/>
      <c r="I2546" s="3"/>
      <c r="J2546" s="3"/>
      <c r="K2546" s="3"/>
      <c r="L2546" s="3"/>
      <c r="M2546" s="3"/>
      <c r="N2546" s="3"/>
      <c r="O2546" s="3"/>
      <c r="P2546" s="3"/>
      <c r="Q2546" s="3"/>
      <c r="R2546" s="3"/>
      <c r="S2546" s="3"/>
      <c r="T2546" s="3"/>
      <c r="U2546" s="3"/>
      <c r="V2546" s="3"/>
      <c r="W2546" s="3"/>
      <c r="X2546" s="3"/>
      <c r="Y2546" s="3"/>
      <c r="Z2546" s="3"/>
      <c r="AA2546" s="3"/>
      <c r="AB2546" s="3"/>
      <c r="AC2546" s="3"/>
      <c r="AD2546" s="3"/>
      <c r="AE2546" s="3">
        <v>0</v>
      </c>
      <c r="AF2546" s="3"/>
      <c r="AG2546" s="3"/>
      <c r="AH2546" s="3"/>
      <c r="AI2546" s="3">
        <v>0</v>
      </c>
      <c r="AJ2546" s="3"/>
      <c r="AK2546" s="3"/>
      <c r="AL2546" s="3"/>
      <c r="AM2546" s="3"/>
      <c r="AN2546" s="3"/>
      <c r="AO2546" s="3"/>
      <c r="AP2546" s="3"/>
      <c r="AQ2546" s="3"/>
      <c r="AR2546" s="3"/>
      <c r="AS2546" s="3"/>
      <c r="AT2546" s="3"/>
      <c r="AU2546" s="3"/>
      <c r="AV2546" s="3"/>
      <c r="AW2546" s="3"/>
      <c r="AX2546" s="10"/>
    </row>
    <row r="2547" spans="1:50" x14ac:dyDescent="0.35">
      <c r="A2547" s="27" t="s">
        <v>146</v>
      </c>
      <c r="B2547" s="3" t="s">
        <v>250</v>
      </c>
      <c r="C2547" s="3" t="s">
        <v>340</v>
      </c>
      <c r="D2547" s="3" t="s">
        <v>132</v>
      </c>
      <c r="E2547" s="3"/>
      <c r="F2547" s="3"/>
      <c r="G2547" s="3"/>
      <c r="H2547" s="3"/>
      <c r="I2547" s="3"/>
      <c r="J2547" s="3"/>
      <c r="K2547" s="3"/>
      <c r="L2547" s="3"/>
      <c r="M2547" s="3"/>
      <c r="N2547" s="3"/>
      <c r="O2547" s="3"/>
      <c r="P2547" s="3"/>
      <c r="Q2547" s="3"/>
      <c r="R2547" s="3"/>
      <c r="S2547" s="3"/>
      <c r="T2547" s="3"/>
      <c r="U2547" s="3"/>
      <c r="V2547" s="3"/>
      <c r="W2547" s="3"/>
      <c r="X2547" s="3"/>
      <c r="Y2547" s="3"/>
      <c r="Z2547" s="3"/>
      <c r="AA2547" s="3"/>
      <c r="AB2547" s="3"/>
      <c r="AC2547" s="3"/>
      <c r="AD2547" s="3"/>
      <c r="AE2547" s="3">
        <v>1</v>
      </c>
      <c r="AF2547" s="3"/>
      <c r="AG2547" s="3"/>
      <c r="AH2547" s="3"/>
      <c r="AI2547" s="3">
        <v>1</v>
      </c>
      <c r="AJ2547" s="3"/>
      <c r="AK2547" s="3"/>
      <c r="AL2547" s="3"/>
      <c r="AM2547" s="3"/>
      <c r="AN2547" s="3"/>
      <c r="AO2547" s="3"/>
      <c r="AP2547" s="3"/>
      <c r="AQ2547" s="3"/>
      <c r="AR2547" s="3"/>
      <c r="AS2547" s="3"/>
      <c r="AT2547" s="3"/>
      <c r="AU2547" s="3"/>
      <c r="AV2547" s="3"/>
      <c r="AW2547" s="3"/>
      <c r="AX2547" s="10"/>
    </row>
    <row r="2548" spans="1:50" x14ac:dyDescent="0.35">
      <c r="A2548" s="27" t="s">
        <v>146</v>
      </c>
      <c r="B2548" s="3" t="s">
        <v>250</v>
      </c>
      <c r="C2548" s="3" t="s">
        <v>341</v>
      </c>
      <c r="D2548" s="3" t="s">
        <v>162</v>
      </c>
      <c r="E2548" s="145"/>
      <c r="F2548" s="145"/>
      <c r="G2548" s="145"/>
      <c r="H2548" s="145"/>
      <c r="I2548" s="145"/>
      <c r="J2548" s="145"/>
      <c r="K2548" s="145"/>
      <c r="L2548" s="145"/>
      <c r="M2548" s="145"/>
      <c r="N2548" s="145"/>
      <c r="O2548" s="145"/>
      <c r="P2548" s="145"/>
      <c r="Q2548" s="145"/>
      <c r="R2548" s="145"/>
      <c r="S2548" s="145"/>
      <c r="T2548" s="145"/>
      <c r="U2548" s="145"/>
      <c r="V2548" s="145"/>
      <c r="W2548" s="145">
        <v>376.56</v>
      </c>
      <c r="X2548" s="145">
        <v>0</v>
      </c>
      <c r="Y2548" s="145"/>
      <c r="Z2548" s="145">
        <v>313.64</v>
      </c>
      <c r="AA2548" s="145">
        <v>192.81</v>
      </c>
      <c r="AB2548" s="145"/>
      <c r="AC2548" s="145"/>
      <c r="AD2548" s="145">
        <v>59.04</v>
      </c>
      <c r="AE2548" s="145">
        <v>0</v>
      </c>
      <c r="AF2548" s="145">
        <v>54.36</v>
      </c>
      <c r="AG2548" s="145"/>
      <c r="AH2548" s="145"/>
      <c r="AI2548" s="145"/>
      <c r="AJ2548" s="145"/>
      <c r="AK2548" s="145"/>
      <c r="AL2548" s="145"/>
      <c r="AM2548" s="145">
        <v>620</v>
      </c>
      <c r="AN2548" s="145"/>
      <c r="AO2548" s="145">
        <v>65.3</v>
      </c>
      <c r="AP2548" s="145">
        <v>429.56</v>
      </c>
      <c r="AQ2548" s="145"/>
      <c r="AR2548" s="145"/>
      <c r="AS2548" s="145"/>
      <c r="AT2548" s="145"/>
      <c r="AU2548" s="145"/>
      <c r="AV2548" s="145"/>
      <c r="AW2548" s="145">
        <v>65.3</v>
      </c>
      <c r="AX2548" s="195"/>
    </row>
    <row r="2549" spans="1:50" x14ac:dyDescent="0.35">
      <c r="A2549" s="27" t="s">
        <v>146</v>
      </c>
      <c r="B2549" s="3" t="s">
        <v>250</v>
      </c>
      <c r="C2549" s="3" t="s">
        <v>341</v>
      </c>
      <c r="D2549" s="3" t="s">
        <v>166</v>
      </c>
      <c r="E2549" s="145"/>
      <c r="F2549" s="145"/>
      <c r="G2549" s="145"/>
      <c r="H2549" s="145"/>
      <c r="I2549" s="145"/>
      <c r="J2549" s="145"/>
      <c r="K2549" s="145"/>
      <c r="L2549" s="145"/>
      <c r="M2549" s="145"/>
      <c r="N2549" s="145"/>
      <c r="O2549" s="145"/>
      <c r="P2549" s="145"/>
      <c r="Q2549" s="145"/>
      <c r="R2549" s="145"/>
      <c r="S2549" s="145"/>
      <c r="T2549" s="145"/>
      <c r="U2549" s="145"/>
      <c r="V2549" s="145"/>
      <c r="W2549" s="145">
        <v>188.28</v>
      </c>
      <c r="X2549" s="145">
        <v>0</v>
      </c>
      <c r="Y2549" s="145"/>
      <c r="Z2549" s="145">
        <v>156.82</v>
      </c>
      <c r="AA2549" s="145">
        <v>64.27</v>
      </c>
      <c r="AB2549" s="145"/>
      <c r="AC2549" s="145"/>
      <c r="AD2549" s="145">
        <v>59.04</v>
      </c>
      <c r="AE2549" s="145">
        <v>0</v>
      </c>
      <c r="AF2549" s="145">
        <v>54.36</v>
      </c>
      <c r="AG2549" s="145"/>
      <c r="AH2549" s="145"/>
      <c r="AI2549" s="145"/>
      <c r="AJ2549" s="145"/>
      <c r="AK2549" s="145"/>
      <c r="AL2549" s="145"/>
      <c r="AM2549" s="145">
        <v>620</v>
      </c>
      <c r="AN2549" s="145"/>
      <c r="AO2549" s="145">
        <v>65.3</v>
      </c>
      <c r="AP2549" s="145">
        <v>429.56</v>
      </c>
      <c r="AQ2549" s="145"/>
      <c r="AR2549" s="145"/>
      <c r="AS2549" s="145"/>
      <c r="AT2549" s="145"/>
      <c r="AU2549" s="145"/>
      <c r="AV2549" s="145"/>
      <c r="AW2549" s="145">
        <v>65.3</v>
      </c>
      <c r="AX2549" s="195"/>
    </row>
    <row r="2550" spans="1:50" x14ac:dyDescent="0.35">
      <c r="A2550" s="27" t="s">
        <v>146</v>
      </c>
      <c r="B2550" s="3" t="s">
        <v>250</v>
      </c>
      <c r="C2550" s="3" t="s">
        <v>341</v>
      </c>
      <c r="D2550" s="3" t="s">
        <v>327</v>
      </c>
      <c r="E2550" s="3"/>
      <c r="F2550" s="3"/>
      <c r="G2550" s="3"/>
      <c r="H2550" s="3"/>
      <c r="I2550" s="3"/>
      <c r="J2550" s="3"/>
      <c r="K2550" s="3"/>
      <c r="L2550" s="3"/>
      <c r="M2550" s="3"/>
      <c r="N2550" s="3"/>
      <c r="O2550" s="3"/>
      <c r="P2550" s="3"/>
      <c r="Q2550" s="3"/>
      <c r="R2550" s="3"/>
      <c r="S2550" s="3"/>
      <c r="T2550" s="3"/>
      <c r="U2550" s="3"/>
      <c r="V2550" s="3"/>
      <c r="W2550" s="3">
        <v>2</v>
      </c>
      <c r="X2550" s="3">
        <v>1</v>
      </c>
      <c r="Y2550" s="3"/>
      <c r="Z2550" s="3">
        <v>5</v>
      </c>
      <c r="AA2550" s="3">
        <v>3</v>
      </c>
      <c r="AB2550" s="3"/>
      <c r="AC2550" s="3"/>
      <c r="AD2550" s="3">
        <v>1</v>
      </c>
      <c r="AE2550" s="3">
        <v>1</v>
      </c>
      <c r="AF2550" s="3">
        <v>1</v>
      </c>
      <c r="AG2550" s="3"/>
      <c r="AH2550" s="3"/>
      <c r="AI2550" s="3"/>
      <c r="AJ2550" s="3"/>
      <c r="AK2550" s="3"/>
      <c r="AL2550" s="3"/>
      <c r="AM2550" s="3">
        <v>2</v>
      </c>
      <c r="AN2550" s="3"/>
      <c r="AO2550" s="3">
        <v>1</v>
      </c>
      <c r="AP2550" s="3">
        <v>2</v>
      </c>
      <c r="AQ2550" s="3"/>
      <c r="AR2550" s="3"/>
      <c r="AS2550" s="3"/>
      <c r="AT2550" s="3"/>
      <c r="AU2550" s="3"/>
      <c r="AV2550" s="3"/>
      <c r="AW2550" s="3">
        <v>1</v>
      </c>
      <c r="AX2550" s="10"/>
    </row>
    <row r="2551" spans="1:50" x14ac:dyDescent="0.35">
      <c r="A2551" s="27" t="s">
        <v>146</v>
      </c>
      <c r="B2551" s="3" t="s">
        <v>250</v>
      </c>
      <c r="C2551" s="3" t="s">
        <v>341</v>
      </c>
      <c r="D2551" s="3" t="s">
        <v>167</v>
      </c>
      <c r="E2551" s="3"/>
      <c r="F2551" s="3"/>
      <c r="G2551" s="3"/>
      <c r="H2551" s="3"/>
      <c r="I2551" s="3"/>
      <c r="J2551" s="3"/>
      <c r="K2551" s="3"/>
      <c r="L2551" s="3"/>
      <c r="M2551" s="3"/>
      <c r="N2551" s="3"/>
      <c r="O2551" s="3"/>
      <c r="P2551" s="3"/>
      <c r="Q2551" s="3"/>
      <c r="R2551" s="3"/>
      <c r="S2551" s="3"/>
      <c r="T2551" s="3"/>
      <c r="U2551" s="3"/>
      <c r="V2551" s="3"/>
      <c r="W2551" s="3">
        <v>0</v>
      </c>
      <c r="X2551" s="3">
        <v>0</v>
      </c>
      <c r="Y2551" s="3"/>
      <c r="Z2551" s="3">
        <v>0</v>
      </c>
      <c r="AA2551" s="3">
        <v>0</v>
      </c>
      <c r="AB2551" s="3"/>
      <c r="AC2551" s="3"/>
      <c r="AD2551" s="3">
        <v>0</v>
      </c>
      <c r="AE2551" s="3">
        <v>0</v>
      </c>
      <c r="AF2551" s="3">
        <v>0</v>
      </c>
      <c r="AG2551" s="3"/>
      <c r="AH2551" s="3"/>
      <c r="AI2551" s="3"/>
      <c r="AJ2551" s="3"/>
      <c r="AK2551" s="3"/>
      <c r="AL2551" s="3"/>
      <c r="AM2551" s="3">
        <v>0</v>
      </c>
      <c r="AN2551" s="3"/>
      <c r="AO2551" s="3">
        <v>0</v>
      </c>
      <c r="AP2551" s="3">
        <v>0</v>
      </c>
      <c r="AQ2551" s="3"/>
      <c r="AR2551" s="3"/>
      <c r="AS2551" s="3"/>
      <c r="AT2551" s="3"/>
      <c r="AU2551" s="3"/>
      <c r="AV2551" s="3"/>
      <c r="AW2551" s="3">
        <v>0</v>
      </c>
      <c r="AX2551" s="10"/>
    </row>
    <row r="2552" spans="1:50" x14ac:dyDescent="0.35">
      <c r="A2552" s="27" t="s">
        <v>146</v>
      </c>
      <c r="B2552" s="3" t="s">
        <v>250</v>
      </c>
      <c r="C2552" s="3" t="s">
        <v>341</v>
      </c>
      <c r="D2552" s="3" t="s">
        <v>132</v>
      </c>
      <c r="E2552" s="3"/>
      <c r="F2552" s="3"/>
      <c r="G2552" s="3"/>
      <c r="H2552" s="3"/>
      <c r="I2552" s="3"/>
      <c r="J2552" s="3"/>
      <c r="K2552" s="3"/>
      <c r="L2552" s="3"/>
      <c r="M2552" s="3"/>
      <c r="N2552" s="3"/>
      <c r="O2552" s="3"/>
      <c r="P2552" s="3"/>
      <c r="Q2552" s="3"/>
      <c r="R2552" s="3"/>
      <c r="S2552" s="3"/>
      <c r="T2552" s="3"/>
      <c r="U2552" s="3"/>
      <c r="V2552" s="3"/>
      <c r="W2552" s="3">
        <v>2</v>
      </c>
      <c r="X2552" s="3">
        <v>1</v>
      </c>
      <c r="Y2552" s="3"/>
      <c r="Z2552" s="3">
        <v>2</v>
      </c>
      <c r="AA2552" s="3">
        <v>3</v>
      </c>
      <c r="AB2552" s="3"/>
      <c r="AC2552" s="3"/>
      <c r="AD2552" s="3">
        <v>1</v>
      </c>
      <c r="AE2552" s="3">
        <v>1</v>
      </c>
      <c r="AF2552" s="3">
        <v>1</v>
      </c>
      <c r="AG2552" s="3"/>
      <c r="AH2552" s="3"/>
      <c r="AI2552" s="3"/>
      <c r="AJ2552" s="3"/>
      <c r="AK2552" s="3"/>
      <c r="AL2552" s="3"/>
      <c r="AM2552" s="3">
        <v>1</v>
      </c>
      <c r="AN2552" s="3"/>
      <c r="AO2552" s="3">
        <v>1</v>
      </c>
      <c r="AP2552" s="3">
        <v>1</v>
      </c>
      <c r="AQ2552" s="3"/>
      <c r="AR2552" s="3"/>
      <c r="AS2552" s="3"/>
      <c r="AT2552" s="3"/>
      <c r="AU2552" s="3"/>
      <c r="AV2552" s="3"/>
      <c r="AW2552" s="3">
        <v>1</v>
      </c>
      <c r="AX2552" s="10"/>
    </row>
    <row r="2553" spans="1:50" x14ac:dyDescent="0.35">
      <c r="A2553" s="27" t="s">
        <v>146</v>
      </c>
      <c r="B2553" s="3" t="s">
        <v>250</v>
      </c>
      <c r="C2553" s="3" t="s">
        <v>333</v>
      </c>
      <c r="D2553" s="3" t="s">
        <v>162</v>
      </c>
      <c r="E2553" s="145">
        <v>43818.07</v>
      </c>
      <c r="F2553" s="145">
        <v>31526.85</v>
      </c>
      <c r="G2553" s="145">
        <v>34202.11</v>
      </c>
      <c r="H2553" s="145">
        <v>26707.1</v>
      </c>
      <c r="I2553" s="145">
        <v>28040.22</v>
      </c>
      <c r="J2553" s="145">
        <v>26879.24</v>
      </c>
      <c r="K2553" s="145">
        <v>24245.91</v>
      </c>
      <c r="L2553" s="145">
        <v>27156.37</v>
      </c>
      <c r="M2553" s="145">
        <v>26031.88</v>
      </c>
      <c r="N2553" s="145">
        <v>36927.5</v>
      </c>
      <c r="O2553" s="145">
        <v>30322.81</v>
      </c>
      <c r="P2553" s="145">
        <v>27100.97</v>
      </c>
      <c r="Q2553" s="145">
        <v>31825.279999999999</v>
      </c>
      <c r="R2553" s="145">
        <v>23663.1</v>
      </c>
      <c r="S2553" s="145">
        <v>24250.45</v>
      </c>
      <c r="T2553" s="145">
        <v>21931.14</v>
      </c>
      <c r="U2553" s="145">
        <v>24199.73</v>
      </c>
      <c r="V2553" s="145">
        <v>31252.22</v>
      </c>
      <c r="W2553" s="145">
        <v>28225.96</v>
      </c>
      <c r="X2553" s="145">
        <v>27192.87</v>
      </c>
      <c r="Y2553" s="145">
        <v>24587.34</v>
      </c>
      <c r="Z2553" s="145">
        <v>30777.31</v>
      </c>
      <c r="AA2553" s="145">
        <v>34837.699999999997</v>
      </c>
      <c r="AB2553" s="145">
        <v>29882.98</v>
      </c>
      <c r="AC2553" s="145">
        <v>28207.01</v>
      </c>
      <c r="AD2553" s="145">
        <v>28156.400000000001</v>
      </c>
      <c r="AE2553" s="145">
        <v>27334.84</v>
      </c>
      <c r="AF2553" s="145">
        <v>26151.85</v>
      </c>
      <c r="AG2553" s="145">
        <v>29890.82</v>
      </c>
      <c r="AH2553" s="145">
        <v>26241.14</v>
      </c>
      <c r="AI2553" s="145">
        <v>27034.75</v>
      </c>
      <c r="AJ2553" s="145">
        <v>30090.74</v>
      </c>
      <c r="AK2553" s="145">
        <v>30259.1</v>
      </c>
      <c r="AL2553" s="145">
        <v>30409.31</v>
      </c>
      <c r="AM2553" s="145">
        <v>22691.53</v>
      </c>
      <c r="AN2553" s="145">
        <v>22298.85</v>
      </c>
      <c r="AO2553" s="145">
        <v>34690.49</v>
      </c>
      <c r="AP2553" s="145">
        <v>20821.240000000002</v>
      </c>
      <c r="AQ2553" s="145">
        <v>15643.9</v>
      </c>
      <c r="AR2553" s="145">
        <v>15184.07</v>
      </c>
      <c r="AS2553" s="145">
        <v>12906.14</v>
      </c>
      <c r="AT2553" s="145">
        <v>11798.88</v>
      </c>
      <c r="AU2553" s="145">
        <v>19172.13</v>
      </c>
      <c r="AV2553" s="145">
        <v>21140.97</v>
      </c>
      <c r="AW2553" s="145">
        <v>15282.39</v>
      </c>
      <c r="AX2553" s="195">
        <v>5315.75</v>
      </c>
    </row>
    <row r="2554" spans="1:50" x14ac:dyDescent="0.35">
      <c r="A2554" s="27" t="s">
        <v>146</v>
      </c>
      <c r="B2554" s="3" t="s">
        <v>250</v>
      </c>
      <c r="C2554" s="3" t="s">
        <v>333</v>
      </c>
      <c r="D2554" s="3" t="s">
        <v>166</v>
      </c>
      <c r="E2554" s="145">
        <v>205.72</v>
      </c>
      <c r="F2554" s="145">
        <v>146.63999999999999</v>
      </c>
      <c r="G2554" s="145">
        <v>141.33000000000001</v>
      </c>
      <c r="H2554" s="145">
        <v>150.04</v>
      </c>
      <c r="I2554" s="145">
        <v>142.34</v>
      </c>
      <c r="J2554" s="145">
        <v>130.47999999999999</v>
      </c>
      <c r="K2554" s="145">
        <v>126.28</v>
      </c>
      <c r="L2554" s="145">
        <v>138.55000000000001</v>
      </c>
      <c r="M2554" s="145">
        <v>140.71</v>
      </c>
      <c r="N2554" s="145">
        <v>204.02</v>
      </c>
      <c r="O2554" s="145">
        <v>148.63999999999999</v>
      </c>
      <c r="P2554" s="145">
        <v>140.41999999999999</v>
      </c>
      <c r="Q2554" s="145">
        <v>130.97</v>
      </c>
      <c r="R2554" s="145">
        <v>121.97</v>
      </c>
      <c r="S2554" s="145">
        <v>121.86</v>
      </c>
      <c r="T2554" s="145">
        <v>108.04</v>
      </c>
      <c r="U2554" s="145">
        <v>112.04</v>
      </c>
      <c r="V2554" s="145">
        <v>131.87</v>
      </c>
      <c r="W2554" s="145">
        <v>139.04</v>
      </c>
      <c r="X2554" s="145">
        <v>124.74</v>
      </c>
      <c r="Y2554" s="145">
        <v>145.49</v>
      </c>
      <c r="Z2554" s="145">
        <v>135.58000000000001</v>
      </c>
      <c r="AA2554" s="145">
        <v>155.53</v>
      </c>
      <c r="AB2554" s="145">
        <v>144.36000000000001</v>
      </c>
      <c r="AC2554" s="145">
        <v>120.54</v>
      </c>
      <c r="AD2554" s="145">
        <v>138.69999999999999</v>
      </c>
      <c r="AE2554" s="145">
        <v>122.58</v>
      </c>
      <c r="AF2554" s="145">
        <v>128.19999999999999</v>
      </c>
      <c r="AG2554" s="145">
        <v>129.96</v>
      </c>
      <c r="AH2554" s="145">
        <v>126.16</v>
      </c>
      <c r="AI2554" s="145">
        <v>141.54</v>
      </c>
      <c r="AJ2554" s="145">
        <v>170.97</v>
      </c>
      <c r="AK2554" s="145">
        <v>158.41999999999999</v>
      </c>
      <c r="AL2554" s="145">
        <v>148.34</v>
      </c>
      <c r="AM2554" s="145">
        <v>140.94</v>
      </c>
      <c r="AN2554" s="145">
        <v>113.77</v>
      </c>
      <c r="AO2554" s="145">
        <v>159.86000000000001</v>
      </c>
      <c r="AP2554" s="145">
        <v>101.57</v>
      </c>
      <c r="AQ2554" s="145">
        <v>95.39</v>
      </c>
      <c r="AR2554" s="145">
        <v>102.6</v>
      </c>
      <c r="AS2554" s="145">
        <v>103.25</v>
      </c>
      <c r="AT2554" s="145">
        <v>95.15</v>
      </c>
      <c r="AU2554" s="145">
        <v>118.35</v>
      </c>
      <c r="AV2554" s="145">
        <v>153.19999999999999</v>
      </c>
      <c r="AW2554" s="145">
        <v>152.82</v>
      </c>
      <c r="AX2554" s="195">
        <v>96.65</v>
      </c>
    </row>
    <row r="2555" spans="1:50" x14ac:dyDescent="0.35">
      <c r="A2555" s="27" t="s">
        <v>146</v>
      </c>
      <c r="B2555" s="3" t="s">
        <v>250</v>
      </c>
      <c r="C2555" s="3" t="s">
        <v>333</v>
      </c>
      <c r="D2555" s="3" t="s">
        <v>327</v>
      </c>
      <c r="E2555" s="3">
        <v>459</v>
      </c>
      <c r="F2555" s="3">
        <v>387</v>
      </c>
      <c r="G2555" s="3">
        <v>431</v>
      </c>
      <c r="H2555" s="3">
        <v>305</v>
      </c>
      <c r="I2555" s="3">
        <v>303</v>
      </c>
      <c r="J2555" s="3">
        <v>312</v>
      </c>
      <c r="K2555" s="3">
        <v>291</v>
      </c>
      <c r="L2555" s="3">
        <v>306</v>
      </c>
      <c r="M2555" s="3">
        <v>350</v>
      </c>
      <c r="N2555" s="3">
        <v>388</v>
      </c>
      <c r="O2555" s="3">
        <v>374</v>
      </c>
      <c r="P2555" s="3">
        <v>331</v>
      </c>
      <c r="Q2555" s="3">
        <v>529</v>
      </c>
      <c r="R2555" s="3">
        <v>341</v>
      </c>
      <c r="S2555" s="3">
        <v>341</v>
      </c>
      <c r="T2555" s="3">
        <v>357</v>
      </c>
      <c r="U2555" s="3">
        <v>381</v>
      </c>
      <c r="V2555" s="3">
        <v>375</v>
      </c>
      <c r="W2555" s="3">
        <v>334</v>
      </c>
      <c r="X2555" s="3">
        <v>373</v>
      </c>
      <c r="Y2555" s="3">
        <v>308</v>
      </c>
      <c r="Z2555" s="3">
        <v>385</v>
      </c>
      <c r="AA2555" s="3">
        <v>388</v>
      </c>
      <c r="AB2555" s="3">
        <v>355</v>
      </c>
      <c r="AC2555" s="3">
        <v>353</v>
      </c>
      <c r="AD2555" s="3">
        <v>358</v>
      </c>
      <c r="AE2555" s="3">
        <v>344</v>
      </c>
      <c r="AF2555" s="3">
        <v>336</v>
      </c>
      <c r="AG2555" s="3">
        <v>433</v>
      </c>
      <c r="AH2555" s="3">
        <v>347</v>
      </c>
      <c r="AI2555" s="3">
        <v>348</v>
      </c>
      <c r="AJ2555" s="3">
        <v>337</v>
      </c>
      <c r="AK2555" s="3">
        <v>352</v>
      </c>
      <c r="AL2555" s="3">
        <v>393</v>
      </c>
      <c r="AM2555" s="3">
        <v>327</v>
      </c>
      <c r="AN2555" s="3">
        <v>348</v>
      </c>
      <c r="AO2555" s="3">
        <v>336</v>
      </c>
      <c r="AP2555" s="3">
        <v>308</v>
      </c>
      <c r="AQ2555" s="3">
        <v>223</v>
      </c>
      <c r="AR2555" s="3">
        <v>222</v>
      </c>
      <c r="AS2555" s="3">
        <v>193</v>
      </c>
      <c r="AT2555" s="3">
        <v>159</v>
      </c>
      <c r="AU2555" s="3">
        <v>237</v>
      </c>
      <c r="AV2555" s="3">
        <v>239</v>
      </c>
      <c r="AW2555" s="3">
        <v>185</v>
      </c>
      <c r="AX2555" s="10">
        <v>75</v>
      </c>
    </row>
    <row r="2556" spans="1:50" x14ac:dyDescent="0.35">
      <c r="A2556" s="27" t="s">
        <v>146</v>
      </c>
      <c r="B2556" s="3" t="s">
        <v>250</v>
      </c>
      <c r="C2556" s="3" t="s">
        <v>333</v>
      </c>
      <c r="D2556" s="3" t="s">
        <v>167</v>
      </c>
      <c r="E2556" s="3">
        <v>0</v>
      </c>
      <c r="F2556" s="3">
        <v>0</v>
      </c>
      <c r="G2556" s="3">
        <v>0</v>
      </c>
      <c r="H2556" s="3">
        <v>0</v>
      </c>
      <c r="I2556" s="3">
        <v>0</v>
      </c>
      <c r="J2556" s="3">
        <v>0</v>
      </c>
      <c r="K2556" s="3">
        <v>0</v>
      </c>
      <c r="L2556" s="3">
        <v>0</v>
      </c>
      <c r="M2556" s="3">
        <v>0</v>
      </c>
      <c r="N2556" s="3">
        <v>0</v>
      </c>
      <c r="O2556" s="3">
        <v>0</v>
      </c>
      <c r="P2556" s="3">
        <v>0</v>
      </c>
      <c r="Q2556" s="3">
        <v>0</v>
      </c>
      <c r="R2556" s="3">
        <v>0</v>
      </c>
      <c r="S2556" s="3">
        <v>0</v>
      </c>
      <c r="T2556" s="3">
        <v>0</v>
      </c>
      <c r="U2556" s="3">
        <v>0</v>
      </c>
      <c r="V2556" s="3">
        <v>0</v>
      </c>
      <c r="W2556" s="3">
        <v>0</v>
      </c>
      <c r="X2556" s="3">
        <v>0</v>
      </c>
      <c r="Y2556" s="3">
        <v>0</v>
      </c>
      <c r="Z2556" s="3">
        <v>0</v>
      </c>
      <c r="AA2556" s="3">
        <v>0</v>
      </c>
      <c r="AB2556" s="3">
        <v>0</v>
      </c>
      <c r="AC2556" s="3">
        <v>0</v>
      </c>
      <c r="AD2556" s="3">
        <v>0</v>
      </c>
      <c r="AE2556" s="3">
        <v>0</v>
      </c>
      <c r="AF2556" s="3">
        <v>0</v>
      </c>
      <c r="AG2556" s="3">
        <v>0</v>
      </c>
      <c r="AH2556" s="3">
        <v>0</v>
      </c>
      <c r="AI2556" s="3">
        <v>0</v>
      </c>
      <c r="AJ2556" s="3">
        <v>0</v>
      </c>
      <c r="AK2556" s="3">
        <v>0</v>
      </c>
      <c r="AL2556" s="3">
        <v>0</v>
      </c>
      <c r="AM2556" s="3">
        <v>0</v>
      </c>
      <c r="AN2556" s="3">
        <v>0</v>
      </c>
      <c r="AO2556" s="3">
        <v>0</v>
      </c>
      <c r="AP2556" s="3">
        <v>0</v>
      </c>
      <c r="AQ2556" s="3">
        <v>0</v>
      </c>
      <c r="AR2556" s="3">
        <v>0</v>
      </c>
      <c r="AS2556" s="3">
        <v>0</v>
      </c>
      <c r="AT2556" s="3">
        <v>0</v>
      </c>
      <c r="AU2556" s="3">
        <v>0</v>
      </c>
      <c r="AV2556" s="3">
        <v>0</v>
      </c>
      <c r="AW2556" s="3">
        <v>0</v>
      </c>
      <c r="AX2556" s="10">
        <v>0</v>
      </c>
    </row>
    <row r="2557" spans="1:50" x14ac:dyDescent="0.35">
      <c r="A2557" s="27" t="s">
        <v>146</v>
      </c>
      <c r="B2557" s="3" t="s">
        <v>250</v>
      </c>
      <c r="C2557" s="3" t="s">
        <v>333</v>
      </c>
      <c r="D2557" s="3" t="s">
        <v>132</v>
      </c>
      <c r="E2557" s="3">
        <v>213</v>
      </c>
      <c r="F2557" s="3">
        <v>215</v>
      </c>
      <c r="G2557" s="3">
        <v>242</v>
      </c>
      <c r="H2557" s="3">
        <v>178</v>
      </c>
      <c r="I2557" s="3">
        <v>197</v>
      </c>
      <c r="J2557" s="3">
        <v>206</v>
      </c>
      <c r="K2557" s="3">
        <v>192</v>
      </c>
      <c r="L2557" s="3">
        <v>196</v>
      </c>
      <c r="M2557" s="3">
        <v>185</v>
      </c>
      <c r="N2557" s="3">
        <v>181</v>
      </c>
      <c r="O2557" s="3">
        <v>204</v>
      </c>
      <c r="P2557" s="3">
        <v>193</v>
      </c>
      <c r="Q2557" s="3">
        <v>243</v>
      </c>
      <c r="R2557" s="3">
        <v>194</v>
      </c>
      <c r="S2557" s="3">
        <v>199</v>
      </c>
      <c r="T2557" s="3">
        <v>203</v>
      </c>
      <c r="U2557" s="3">
        <v>216</v>
      </c>
      <c r="V2557" s="3">
        <v>237</v>
      </c>
      <c r="W2557" s="3">
        <v>203</v>
      </c>
      <c r="X2557" s="3">
        <v>218</v>
      </c>
      <c r="Y2557" s="3">
        <v>169</v>
      </c>
      <c r="Z2557" s="3">
        <v>227</v>
      </c>
      <c r="AA2557" s="3">
        <v>224</v>
      </c>
      <c r="AB2557" s="3">
        <v>207</v>
      </c>
      <c r="AC2557" s="3">
        <v>234</v>
      </c>
      <c r="AD2557" s="3">
        <v>203</v>
      </c>
      <c r="AE2557" s="3">
        <v>223</v>
      </c>
      <c r="AF2557" s="3">
        <v>204</v>
      </c>
      <c r="AG2557" s="3">
        <v>230</v>
      </c>
      <c r="AH2557" s="3">
        <v>208</v>
      </c>
      <c r="AI2557" s="3">
        <v>191</v>
      </c>
      <c r="AJ2557" s="3">
        <v>176</v>
      </c>
      <c r="AK2557" s="3">
        <v>191</v>
      </c>
      <c r="AL2557" s="3">
        <v>205</v>
      </c>
      <c r="AM2557" s="3">
        <v>161</v>
      </c>
      <c r="AN2557" s="3">
        <v>196</v>
      </c>
      <c r="AO2557" s="3">
        <v>217</v>
      </c>
      <c r="AP2557" s="3">
        <v>205</v>
      </c>
      <c r="AQ2557" s="3">
        <v>164</v>
      </c>
      <c r="AR2557" s="3">
        <v>148</v>
      </c>
      <c r="AS2557" s="3">
        <v>125</v>
      </c>
      <c r="AT2557" s="3">
        <v>124</v>
      </c>
      <c r="AU2557" s="3">
        <v>162</v>
      </c>
      <c r="AV2557" s="3">
        <v>138</v>
      </c>
      <c r="AW2557" s="3">
        <v>100</v>
      </c>
      <c r="AX2557" s="10">
        <v>55</v>
      </c>
    </row>
    <row r="2558" spans="1:50" x14ac:dyDescent="0.35">
      <c r="A2558" s="27" t="s">
        <v>146</v>
      </c>
      <c r="B2558" s="3" t="s">
        <v>250</v>
      </c>
      <c r="C2558" s="3" t="s">
        <v>334</v>
      </c>
      <c r="D2558" s="3" t="s">
        <v>162</v>
      </c>
      <c r="E2558" s="145">
        <v>4692.1400000000003</v>
      </c>
      <c r="F2558" s="145">
        <v>3428.78</v>
      </c>
      <c r="G2558" s="145">
        <v>3696.81</v>
      </c>
      <c r="H2558" s="145">
        <v>2291.84</v>
      </c>
      <c r="I2558" s="145">
        <v>3214.75</v>
      </c>
      <c r="J2558" s="145">
        <v>3945.53</v>
      </c>
      <c r="K2558" s="145">
        <v>3672.4</v>
      </c>
      <c r="L2558" s="145">
        <v>3140.95</v>
      </c>
      <c r="M2558" s="145">
        <v>2440.87</v>
      </c>
      <c r="N2558" s="145">
        <v>3850.54</v>
      </c>
      <c r="O2558" s="145">
        <v>4799.76</v>
      </c>
      <c r="P2558" s="145">
        <v>5135.3999999999996</v>
      </c>
      <c r="Q2558" s="145">
        <v>5673.69</v>
      </c>
      <c r="R2558" s="145">
        <v>3792.75</v>
      </c>
      <c r="S2558" s="145">
        <v>4395.78</v>
      </c>
      <c r="T2558" s="145">
        <v>6557.28</v>
      </c>
      <c r="U2558" s="145">
        <v>9551.58</v>
      </c>
      <c r="V2558" s="145">
        <v>10667.39</v>
      </c>
      <c r="W2558" s="145">
        <v>6502.15</v>
      </c>
      <c r="X2558" s="145">
        <v>8537.6299999999992</v>
      </c>
      <c r="Y2558" s="145">
        <v>6193.37</v>
      </c>
      <c r="Z2558" s="145">
        <v>7202.86</v>
      </c>
      <c r="AA2558" s="145">
        <v>6170.83</v>
      </c>
      <c r="AB2558" s="145">
        <v>5535.29</v>
      </c>
      <c r="AC2558" s="145">
        <v>8169.55</v>
      </c>
      <c r="AD2558" s="145">
        <v>9422.24</v>
      </c>
      <c r="AE2558" s="145">
        <v>11609.17</v>
      </c>
      <c r="AF2558" s="145">
        <v>11903.81</v>
      </c>
      <c r="AG2558" s="145">
        <v>11038.98</v>
      </c>
      <c r="AH2558" s="145">
        <v>10356.030000000001</v>
      </c>
      <c r="AI2558" s="145">
        <v>8285.98</v>
      </c>
      <c r="AJ2558" s="145">
        <v>7346.8</v>
      </c>
      <c r="AK2558" s="145">
        <v>9617.93</v>
      </c>
      <c r="AL2558" s="145">
        <v>11116.66</v>
      </c>
      <c r="AM2558" s="145">
        <v>8709.2000000000007</v>
      </c>
      <c r="AN2558" s="145">
        <v>9242.41</v>
      </c>
      <c r="AO2558" s="145">
        <v>9096.86</v>
      </c>
      <c r="AP2558" s="145">
        <v>9458.33</v>
      </c>
      <c r="AQ2558" s="145">
        <v>7203.96</v>
      </c>
      <c r="AR2558" s="145">
        <v>4436.3</v>
      </c>
      <c r="AS2558" s="145">
        <v>3673.9</v>
      </c>
      <c r="AT2558" s="145">
        <v>3927.19</v>
      </c>
      <c r="AU2558" s="145">
        <v>4923.46</v>
      </c>
      <c r="AV2558" s="145">
        <v>5703.59</v>
      </c>
      <c r="AW2558" s="145">
        <v>4639.82</v>
      </c>
      <c r="AX2558" s="195">
        <v>2276.2600000000002</v>
      </c>
    </row>
    <row r="2559" spans="1:50" x14ac:dyDescent="0.35">
      <c r="A2559" s="27" t="s">
        <v>146</v>
      </c>
      <c r="B2559" s="3" t="s">
        <v>250</v>
      </c>
      <c r="C2559" s="3" t="s">
        <v>334</v>
      </c>
      <c r="D2559" s="3" t="s">
        <v>166</v>
      </c>
      <c r="E2559" s="145">
        <v>25.36</v>
      </c>
      <c r="F2559" s="145">
        <v>18.43</v>
      </c>
      <c r="G2559" s="145">
        <v>18.39</v>
      </c>
      <c r="H2559" s="145">
        <v>15.59</v>
      </c>
      <c r="I2559" s="145">
        <v>18.48</v>
      </c>
      <c r="J2559" s="145">
        <v>21.33</v>
      </c>
      <c r="K2559" s="145">
        <v>22.12</v>
      </c>
      <c r="L2559" s="145">
        <v>17.95</v>
      </c>
      <c r="M2559" s="145">
        <v>16.95</v>
      </c>
      <c r="N2559" s="145">
        <v>26.02</v>
      </c>
      <c r="O2559" s="145">
        <v>27.43</v>
      </c>
      <c r="P2559" s="145">
        <v>32.71</v>
      </c>
      <c r="Q2559" s="145">
        <v>26.76</v>
      </c>
      <c r="R2559" s="145">
        <v>23.56</v>
      </c>
      <c r="S2559" s="145">
        <v>25.41</v>
      </c>
      <c r="T2559" s="145">
        <v>33.46</v>
      </c>
      <c r="U2559" s="145">
        <v>43.81</v>
      </c>
      <c r="V2559" s="145">
        <v>46.79</v>
      </c>
      <c r="W2559" s="145">
        <v>33.869999999999997</v>
      </c>
      <c r="X2559" s="145">
        <v>40.08</v>
      </c>
      <c r="Y2559" s="145">
        <v>39.200000000000003</v>
      </c>
      <c r="Z2559" s="145">
        <v>34.299999999999997</v>
      </c>
      <c r="AA2559" s="145">
        <v>28.31</v>
      </c>
      <c r="AB2559" s="145">
        <v>28.39</v>
      </c>
      <c r="AC2559" s="145">
        <v>38</v>
      </c>
      <c r="AD2559" s="145">
        <v>50.12</v>
      </c>
      <c r="AE2559" s="145">
        <v>53.25</v>
      </c>
      <c r="AF2559" s="145">
        <v>60.43</v>
      </c>
      <c r="AG2559" s="145">
        <v>51.11</v>
      </c>
      <c r="AH2559" s="145">
        <v>50.52</v>
      </c>
      <c r="AI2559" s="145">
        <v>43.61</v>
      </c>
      <c r="AJ2559" s="145">
        <v>44.53</v>
      </c>
      <c r="AK2559" s="145">
        <v>55.92</v>
      </c>
      <c r="AL2559" s="145">
        <v>57.01</v>
      </c>
      <c r="AM2559" s="145">
        <v>51.53</v>
      </c>
      <c r="AN2559" s="145">
        <v>49.42</v>
      </c>
      <c r="AO2559" s="145">
        <v>46.41</v>
      </c>
      <c r="AP2559" s="145">
        <v>45.47</v>
      </c>
      <c r="AQ2559" s="145">
        <v>40.93</v>
      </c>
      <c r="AR2559" s="145">
        <v>30.81</v>
      </c>
      <c r="AS2559" s="145">
        <v>30.11</v>
      </c>
      <c r="AT2559" s="145">
        <v>31.17</v>
      </c>
      <c r="AU2559" s="145">
        <v>30.02</v>
      </c>
      <c r="AV2559" s="145">
        <v>41.63</v>
      </c>
      <c r="AW2559" s="145">
        <v>53.95</v>
      </c>
      <c r="AX2559" s="195">
        <v>44.63</v>
      </c>
    </row>
    <row r="2560" spans="1:50" x14ac:dyDescent="0.35">
      <c r="A2560" s="27" t="s">
        <v>146</v>
      </c>
      <c r="B2560" s="3" t="s">
        <v>250</v>
      </c>
      <c r="C2560" s="3" t="s">
        <v>334</v>
      </c>
      <c r="D2560" s="3" t="s">
        <v>327</v>
      </c>
      <c r="E2560" s="3">
        <v>0</v>
      </c>
      <c r="F2560" s="3">
        <v>0</v>
      </c>
      <c r="G2560" s="3">
        <v>0</v>
      </c>
      <c r="H2560" s="3">
        <v>0</v>
      </c>
      <c r="I2560" s="3">
        <v>0</v>
      </c>
      <c r="J2560" s="3">
        <v>0</v>
      </c>
      <c r="K2560" s="3">
        <v>0</v>
      </c>
      <c r="L2560" s="3">
        <v>0</v>
      </c>
      <c r="M2560" s="3">
        <v>0</v>
      </c>
      <c r="N2560" s="3">
        <v>0</v>
      </c>
      <c r="O2560" s="3">
        <v>0</v>
      </c>
      <c r="P2560" s="3">
        <v>0</v>
      </c>
      <c r="Q2560" s="3">
        <v>0</v>
      </c>
      <c r="R2560" s="3">
        <v>0</v>
      </c>
      <c r="S2560" s="3">
        <v>0</v>
      </c>
      <c r="T2560" s="3">
        <v>0</v>
      </c>
      <c r="U2560" s="3">
        <v>0</v>
      </c>
      <c r="V2560" s="3">
        <v>0</v>
      </c>
      <c r="W2560" s="3">
        <v>0</v>
      </c>
      <c r="X2560" s="3">
        <v>0</v>
      </c>
      <c r="Y2560" s="3">
        <v>0</v>
      </c>
      <c r="Z2560" s="3">
        <v>0</v>
      </c>
      <c r="AA2560" s="3">
        <v>0</v>
      </c>
      <c r="AB2560" s="3">
        <v>0</v>
      </c>
      <c r="AC2560" s="3">
        <v>0</v>
      </c>
      <c r="AD2560" s="3">
        <v>0</v>
      </c>
      <c r="AE2560" s="3">
        <v>0</v>
      </c>
      <c r="AF2560" s="3">
        <v>0</v>
      </c>
      <c r="AG2560" s="3">
        <v>0</v>
      </c>
      <c r="AH2560" s="3">
        <v>0</v>
      </c>
      <c r="AI2560" s="3">
        <v>0</v>
      </c>
      <c r="AJ2560" s="3">
        <v>0</v>
      </c>
      <c r="AK2560" s="3">
        <v>0</v>
      </c>
      <c r="AL2560" s="3">
        <v>0</v>
      </c>
      <c r="AM2560" s="3">
        <v>0</v>
      </c>
      <c r="AN2560" s="3">
        <v>0</v>
      </c>
      <c r="AO2560" s="3">
        <v>0</v>
      </c>
      <c r="AP2560" s="3">
        <v>0</v>
      </c>
      <c r="AQ2560" s="3">
        <v>0</v>
      </c>
      <c r="AR2560" s="3">
        <v>0</v>
      </c>
      <c r="AS2560" s="3">
        <v>0</v>
      </c>
      <c r="AT2560" s="3">
        <v>0</v>
      </c>
      <c r="AU2560" s="3">
        <v>0</v>
      </c>
      <c r="AV2560" s="3">
        <v>0</v>
      </c>
      <c r="AW2560" s="3">
        <v>0</v>
      </c>
      <c r="AX2560" s="10">
        <v>0</v>
      </c>
    </row>
    <row r="2561" spans="1:50" x14ac:dyDescent="0.35">
      <c r="A2561" s="27" t="s">
        <v>146</v>
      </c>
      <c r="B2561" s="3" t="s">
        <v>250</v>
      </c>
      <c r="C2561" s="3" t="s">
        <v>334</v>
      </c>
      <c r="D2561" s="3" t="s">
        <v>167</v>
      </c>
      <c r="E2561" s="4">
        <v>2582</v>
      </c>
      <c r="F2561" s="4">
        <v>2318</v>
      </c>
      <c r="G2561" s="4">
        <v>2614</v>
      </c>
      <c r="H2561" s="4">
        <v>1926</v>
      </c>
      <c r="I2561" s="4">
        <v>1882</v>
      </c>
      <c r="J2561" s="4">
        <v>2432</v>
      </c>
      <c r="K2561" s="4">
        <v>2039</v>
      </c>
      <c r="L2561" s="4">
        <v>1955</v>
      </c>
      <c r="M2561" s="4">
        <v>1617</v>
      </c>
      <c r="N2561" s="4">
        <v>2018</v>
      </c>
      <c r="O2561" s="4">
        <v>3171</v>
      </c>
      <c r="P2561" s="4">
        <v>2784</v>
      </c>
      <c r="Q2561" s="4">
        <v>2977</v>
      </c>
      <c r="R2561" s="4">
        <v>2234</v>
      </c>
      <c r="S2561" s="4">
        <v>2409</v>
      </c>
      <c r="T2561" s="4">
        <v>3096</v>
      </c>
      <c r="U2561" s="4">
        <v>3387</v>
      </c>
      <c r="V2561" s="4">
        <v>3535</v>
      </c>
      <c r="W2561" s="4">
        <v>2794</v>
      </c>
      <c r="X2561" s="4">
        <v>3750</v>
      </c>
      <c r="Y2561" s="4">
        <v>2612</v>
      </c>
      <c r="Z2561" s="4">
        <v>3520</v>
      </c>
      <c r="AA2561" s="4">
        <v>2900</v>
      </c>
      <c r="AB2561" s="4">
        <v>3065</v>
      </c>
      <c r="AC2561" s="4">
        <v>2872</v>
      </c>
      <c r="AD2561" s="4">
        <v>3071</v>
      </c>
      <c r="AE2561" s="4">
        <v>3581</v>
      </c>
      <c r="AF2561" s="4">
        <v>3673</v>
      </c>
      <c r="AG2561" s="4">
        <v>4376</v>
      </c>
      <c r="AH2561" s="4">
        <v>3495</v>
      </c>
      <c r="AI2561" s="4">
        <v>2891</v>
      </c>
      <c r="AJ2561" s="4">
        <v>2703</v>
      </c>
      <c r="AK2561" s="4">
        <v>3306</v>
      </c>
      <c r="AL2561" s="4">
        <v>4184</v>
      </c>
      <c r="AM2561" s="4">
        <v>3416</v>
      </c>
      <c r="AN2561" s="4">
        <v>3442</v>
      </c>
      <c r="AO2561" s="4">
        <v>3000</v>
      </c>
      <c r="AP2561" s="4">
        <v>3334</v>
      </c>
      <c r="AQ2561" s="4">
        <v>2248</v>
      </c>
      <c r="AR2561" s="4">
        <v>1982</v>
      </c>
      <c r="AS2561" s="4">
        <v>1713</v>
      </c>
      <c r="AT2561" s="4">
        <v>1371</v>
      </c>
      <c r="AU2561" s="4">
        <v>2167</v>
      </c>
      <c r="AV2561" s="4">
        <v>2462</v>
      </c>
      <c r="AW2561" s="4">
        <v>1892</v>
      </c>
      <c r="AX2561" s="10">
        <v>654</v>
      </c>
    </row>
    <row r="2562" spans="1:50" x14ac:dyDescent="0.35">
      <c r="A2562" s="27" t="s">
        <v>146</v>
      </c>
      <c r="B2562" s="3" t="s">
        <v>250</v>
      </c>
      <c r="C2562" s="3" t="s">
        <v>334</v>
      </c>
      <c r="D2562" s="3" t="s">
        <v>132</v>
      </c>
      <c r="E2562" s="3">
        <v>185</v>
      </c>
      <c r="F2562" s="3">
        <v>186</v>
      </c>
      <c r="G2562" s="3">
        <v>201</v>
      </c>
      <c r="H2562" s="3">
        <v>147</v>
      </c>
      <c r="I2562" s="3">
        <v>174</v>
      </c>
      <c r="J2562" s="3">
        <v>185</v>
      </c>
      <c r="K2562" s="3">
        <v>166</v>
      </c>
      <c r="L2562" s="3">
        <v>175</v>
      </c>
      <c r="M2562" s="3">
        <v>144</v>
      </c>
      <c r="N2562" s="3">
        <v>148</v>
      </c>
      <c r="O2562" s="3">
        <v>175</v>
      </c>
      <c r="P2562" s="3">
        <v>157</v>
      </c>
      <c r="Q2562" s="3">
        <v>212</v>
      </c>
      <c r="R2562" s="3">
        <v>161</v>
      </c>
      <c r="S2562" s="3">
        <v>173</v>
      </c>
      <c r="T2562" s="3">
        <v>196</v>
      </c>
      <c r="U2562" s="3">
        <v>218</v>
      </c>
      <c r="V2562" s="3">
        <v>228</v>
      </c>
      <c r="W2562" s="3">
        <v>192</v>
      </c>
      <c r="X2562" s="3">
        <v>213</v>
      </c>
      <c r="Y2562" s="3">
        <v>158</v>
      </c>
      <c r="Z2562" s="3">
        <v>210</v>
      </c>
      <c r="AA2562" s="3">
        <v>218</v>
      </c>
      <c r="AB2562" s="3">
        <v>195</v>
      </c>
      <c r="AC2562" s="3">
        <v>215</v>
      </c>
      <c r="AD2562" s="3">
        <v>188</v>
      </c>
      <c r="AE2562" s="3">
        <v>218</v>
      </c>
      <c r="AF2562" s="3">
        <v>197</v>
      </c>
      <c r="AG2562" s="3">
        <v>216</v>
      </c>
      <c r="AH2562" s="3">
        <v>205</v>
      </c>
      <c r="AI2562" s="3">
        <v>190</v>
      </c>
      <c r="AJ2562" s="3">
        <v>165</v>
      </c>
      <c r="AK2562" s="3">
        <v>172</v>
      </c>
      <c r="AL2562" s="3">
        <v>195</v>
      </c>
      <c r="AM2562" s="3">
        <v>169</v>
      </c>
      <c r="AN2562" s="3">
        <v>187</v>
      </c>
      <c r="AO2562" s="3">
        <v>196</v>
      </c>
      <c r="AP2562" s="3">
        <v>208</v>
      </c>
      <c r="AQ2562" s="3">
        <v>176</v>
      </c>
      <c r="AR2562" s="3">
        <v>144</v>
      </c>
      <c r="AS2562" s="3">
        <v>122</v>
      </c>
      <c r="AT2562" s="3">
        <v>126</v>
      </c>
      <c r="AU2562" s="3">
        <v>164</v>
      </c>
      <c r="AV2562" s="3">
        <v>137</v>
      </c>
      <c r="AW2562" s="3">
        <v>86</v>
      </c>
      <c r="AX2562" s="10">
        <v>51</v>
      </c>
    </row>
    <row r="2563" spans="1:50" x14ac:dyDescent="0.35">
      <c r="A2563" s="27" t="s">
        <v>146</v>
      </c>
      <c r="B2563" s="3" t="s">
        <v>250</v>
      </c>
      <c r="C2563" s="3" t="s">
        <v>336</v>
      </c>
      <c r="D2563" s="3" t="s">
        <v>162</v>
      </c>
      <c r="E2563" s="145"/>
      <c r="F2563" s="145"/>
      <c r="G2563" s="145"/>
      <c r="H2563" s="145"/>
      <c r="I2563" s="145"/>
      <c r="J2563" s="145"/>
      <c r="K2563" s="145">
        <v>2700</v>
      </c>
      <c r="L2563" s="145">
        <v>3060</v>
      </c>
      <c r="M2563" s="145"/>
      <c r="N2563" s="145"/>
      <c r="O2563" s="145"/>
      <c r="P2563" s="145"/>
      <c r="Q2563" s="145"/>
      <c r="R2563" s="145"/>
      <c r="S2563" s="145"/>
      <c r="T2563" s="145"/>
      <c r="U2563" s="145"/>
      <c r="V2563" s="145">
        <v>100</v>
      </c>
      <c r="W2563" s="145">
        <v>250</v>
      </c>
      <c r="X2563" s="145">
        <v>550</v>
      </c>
      <c r="Y2563" s="145"/>
      <c r="Z2563" s="145">
        <v>50</v>
      </c>
      <c r="AA2563" s="145"/>
      <c r="AB2563" s="145"/>
      <c r="AC2563" s="145">
        <v>50</v>
      </c>
      <c r="AD2563" s="145">
        <v>50</v>
      </c>
      <c r="AE2563" s="145">
        <v>0</v>
      </c>
      <c r="AF2563" s="145">
        <v>144</v>
      </c>
      <c r="AG2563" s="145"/>
      <c r="AH2563" s="145">
        <v>50</v>
      </c>
      <c r="AI2563" s="145">
        <v>50</v>
      </c>
      <c r="AJ2563" s="145"/>
      <c r="AK2563" s="145"/>
      <c r="AL2563" s="145">
        <v>100</v>
      </c>
      <c r="AM2563" s="145"/>
      <c r="AN2563" s="145">
        <v>0</v>
      </c>
      <c r="AO2563" s="145">
        <v>50</v>
      </c>
      <c r="AP2563" s="145">
        <v>50</v>
      </c>
      <c r="AQ2563" s="145"/>
      <c r="AR2563" s="145"/>
      <c r="AS2563" s="145"/>
      <c r="AT2563" s="145"/>
      <c r="AU2563" s="145"/>
      <c r="AV2563" s="145">
        <v>50</v>
      </c>
      <c r="AW2563" s="145"/>
      <c r="AX2563" s="195">
        <v>112</v>
      </c>
    </row>
    <row r="2564" spans="1:50" x14ac:dyDescent="0.35">
      <c r="A2564" s="27" t="s">
        <v>146</v>
      </c>
      <c r="B2564" s="3" t="s">
        <v>250</v>
      </c>
      <c r="C2564" s="3" t="s">
        <v>336</v>
      </c>
      <c r="D2564" s="3" t="s">
        <v>166</v>
      </c>
      <c r="E2564" s="145"/>
      <c r="F2564" s="145"/>
      <c r="G2564" s="145"/>
      <c r="H2564" s="145"/>
      <c r="I2564" s="145"/>
      <c r="J2564" s="145"/>
      <c r="K2564" s="145">
        <v>2700</v>
      </c>
      <c r="L2564" s="145">
        <v>1530</v>
      </c>
      <c r="M2564" s="145"/>
      <c r="N2564" s="145"/>
      <c r="O2564" s="145"/>
      <c r="P2564" s="145"/>
      <c r="Q2564" s="145"/>
      <c r="R2564" s="145"/>
      <c r="S2564" s="145"/>
      <c r="T2564" s="145"/>
      <c r="U2564" s="145"/>
      <c r="V2564" s="145">
        <v>100</v>
      </c>
      <c r="W2564" s="145">
        <v>125</v>
      </c>
      <c r="X2564" s="145">
        <v>183.33</v>
      </c>
      <c r="Y2564" s="145"/>
      <c r="Z2564" s="145">
        <v>50</v>
      </c>
      <c r="AA2564" s="145"/>
      <c r="AB2564" s="145"/>
      <c r="AC2564" s="145">
        <v>50</v>
      </c>
      <c r="AD2564" s="145">
        <v>50</v>
      </c>
      <c r="AE2564" s="145">
        <v>0</v>
      </c>
      <c r="AF2564" s="145">
        <v>144</v>
      </c>
      <c r="AG2564" s="145"/>
      <c r="AH2564" s="145">
        <v>50</v>
      </c>
      <c r="AI2564" s="145">
        <v>50</v>
      </c>
      <c r="AJ2564" s="145"/>
      <c r="AK2564" s="145"/>
      <c r="AL2564" s="145">
        <v>50</v>
      </c>
      <c r="AM2564" s="145"/>
      <c r="AN2564" s="145">
        <v>0</v>
      </c>
      <c r="AO2564" s="145">
        <v>25</v>
      </c>
      <c r="AP2564" s="145">
        <v>50</v>
      </c>
      <c r="AQ2564" s="145"/>
      <c r="AR2564" s="145"/>
      <c r="AS2564" s="145"/>
      <c r="AT2564" s="145"/>
      <c r="AU2564" s="145"/>
      <c r="AV2564" s="145">
        <v>50</v>
      </c>
      <c r="AW2564" s="145"/>
      <c r="AX2564" s="195">
        <v>112</v>
      </c>
    </row>
    <row r="2565" spans="1:50" x14ac:dyDescent="0.35">
      <c r="A2565" s="27" t="s">
        <v>146</v>
      </c>
      <c r="B2565" s="3" t="s">
        <v>250</v>
      </c>
      <c r="C2565" s="3" t="s">
        <v>336</v>
      </c>
      <c r="D2565" s="3" t="s">
        <v>327</v>
      </c>
      <c r="E2565" s="3"/>
      <c r="F2565" s="3"/>
      <c r="G2565" s="3"/>
      <c r="H2565" s="3"/>
      <c r="I2565" s="3"/>
      <c r="J2565" s="3"/>
      <c r="K2565" s="3">
        <v>30</v>
      </c>
      <c r="L2565" s="3">
        <v>36</v>
      </c>
      <c r="M2565" s="3"/>
      <c r="N2565" s="3"/>
      <c r="O2565" s="3"/>
      <c r="P2565" s="3"/>
      <c r="Q2565" s="3"/>
      <c r="R2565" s="3"/>
      <c r="S2565" s="3"/>
      <c r="T2565" s="3"/>
      <c r="U2565" s="3"/>
      <c r="V2565" s="3">
        <v>4</v>
      </c>
      <c r="W2565" s="3">
        <v>10</v>
      </c>
      <c r="X2565" s="3">
        <v>28</v>
      </c>
      <c r="Y2565" s="3"/>
      <c r="Z2565" s="3">
        <v>2</v>
      </c>
      <c r="AA2565" s="3"/>
      <c r="AB2565" s="3"/>
      <c r="AC2565" s="3">
        <v>2</v>
      </c>
      <c r="AD2565" s="3">
        <v>2</v>
      </c>
      <c r="AE2565" s="3">
        <v>1</v>
      </c>
      <c r="AF2565" s="3">
        <v>2</v>
      </c>
      <c r="AG2565" s="3"/>
      <c r="AH2565" s="3">
        <v>2</v>
      </c>
      <c r="AI2565" s="3">
        <v>2</v>
      </c>
      <c r="AJ2565" s="3"/>
      <c r="AK2565" s="3"/>
      <c r="AL2565" s="3">
        <v>4</v>
      </c>
      <c r="AM2565" s="3"/>
      <c r="AN2565" s="3">
        <v>2</v>
      </c>
      <c r="AO2565" s="3">
        <v>29</v>
      </c>
      <c r="AP2565" s="3">
        <v>2</v>
      </c>
      <c r="AQ2565" s="3"/>
      <c r="AR2565" s="3"/>
      <c r="AS2565" s="3"/>
      <c r="AT2565" s="3"/>
      <c r="AU2565" s="3"/>
      <c r="AV2565" s="3">
        <v>2</v>
      </c>
      <c r="AW2565" s="3"/>
      <c r="AX2565" s="10">
        <v>2</v>
      </c>
    </row>
    <row r="2566" spans="1:50" x14ac:dyDescent="0.35">
      <c r="A2566" s="27" t="s">
        <v>146</v>
      </c>
      <c r="B2566" s="3" t="s">
        <v>250</v>
      </c>
      <c r="C2566" s="3" t="s">
        <v>336</v>
      </c>
      <c r="D2566" s="3" t="s">
        <v>167</v>
      </c>
      <c r="E2566" s="3"/>
      <c r="F2566" s="3"/>
      <c r="G2566" s="3"/>
      <c r="H2566" s="3"/>
      <c r="I2566" s="3"/>
      <c r="J2566" s="3"/>
      <c r="K2566" s="3">
        <v>0</v>
      </c>
      <c r="L2566" s="3">
        <v>0</v>
      </c>
      <c r="M2566" s="3"/>
      <c r="N2566" s="3"/>
      <c r="O2566" s="3"/>
      <c r="P2566" s="3"/>
      <c r="Q2566" s="3"/>
      <c r="R2566" s="3"/>
      <c r="S2566" s="3"/>
      <c r="T2566" s="3"/>
      <c r="U2566" s="3"/>
      <c r="V2566" s="3">
        <v>0</v>
      </c>
      <c r="W2566" s="3">
        <v>0</v>
      </c>
      <c r="X2566" s="3">
        <v>0</v>
      </c>
      <c r="Y2566" s="3"/>
      <c r="Z2566" s="3">
        <v>0</v>
      </c>
      <c r="AA2566" s="3"/>
      <c r="AB2566" s="3"/>
      <c r="AC2566" s="3">
        <v>0</v>
      </c>
      <c r="AD2566" s="3">
        <v>0</v>
      </c>
      <c r="AE2566" s="3">
        <v>0</v>
      </c>
      <c r="AF2566" s="3">
        <v>0</v>
      </c>
      <c r="AG2566" s="3"/>
      <c r="AH2566" s="3">
        <v>0</v>
      </c>
      <c r="AI2566" s="3">
        <v>0</v>
      </c>
      <c r="AJ2566" s="3"/>
      <c r="AK2566" s="3"/>
      <c r="AL2566" s="3">
        <v>0</v>
      </c>
      <c r="AM2566" s="3"/>
      <c r="AN2566" s="3">
        <v>0</v>
      </c>
      <c r="AO2566" s="3">
        <v>0</v>
      </c>
      <c r="AP2566" s="3">
        <v>0</v>
      </c>
      <c r="AQ2566" s="3"/>
      <c r="AR2566" s="3"/>
      <c r="AS2566" s="3"/>
      <c r="AT2566" s="3"/>
      <c r="AU2566" s="3"/>
      <c r="AV2566" s="3">
        <v>0</v>
      </c>
      <c r="AW2566" s="3"/>
      <c r="AX2566" s="10">
        <v>0</v>
      </c>
    </row>
    <row r="2567" spans="1:50" x14ac:dyDescent="0.35">
      <c r="A2567" s="27" t="s">
        <v>146</v>
      </c>
      <c r="B2567" s="3" t="s">
        <v>250</v>
      </c>
      <c r="C2567" s="3" t="s">
        <v>336</v>
      </c>
      <c r="D2567" s="3" t="s">
        <v>132</v>
      </c>
      <c r="E2567" s="3"/>
      <c r="F2567" s="3"/>
      <c r="G2567" s="3"/>
      <c r="H2567" s="3"/>
      <c r="I2567" s="3"/>
      <c r="J2567" s="3"/>
      <c r="K2567" s="3">
        <v>1</v>
      </c>
      <c r="L2567" s="3">
        <v>2</v>
      </c>
      <c r="M2567" s="3"/>
      <c r="N2567" s="3"/>
      <c r="O2567" s="3"/>
      <c r="P2567" s="3"/>
      <c r="Q2567" s="3"/>
      <c r="R2567" s="3"/>
      <c r="S2567" s="3"/>
      <c r="T2567" s="3"/>
      <c r="U2567" s="3"/>
      <c r="V2567" s="3">
        <v>1</v>
      </c>
      <c r="W2567" s="3">
        <v>2</v>
      </c>
      <c r="X2567" s="3">
        <v>3</v>
      </c>
      <c r="Y2567" s="3"/>
      <c r="Z2567" s="3">
        <v>1</v>
      </c>
      <c r="AA2567" s="3"/>
      <c r="AB2567" s="3"/>
      <c r="AC2567" s="3">
        <v>1</v>
      </c>
      <c r="AD2567" s="3">
        <v>1</v>
      </c>
      <c r="AE2567" s="3">
        <v>1</v>
      </c>
      <c r="AF2567" s="3">
        <v>1</v>
      </c>
      <c r="AG2567" s="3"/>
      <c r="AH2567" s="3">
        <v>1</v>
      </c>
      <c r="AI2567" s="3">
        <v>1</v>
      </c>
      <c r="AJ2567" s="3"/>
      <c r="AK2567" s="3"/>
      <c r="AL2567" s="3">
        <v>2</v>
      </c>
      <c r="AM2567" s="3"/>
      <c r="AN2567" s="3">
        <v>1</v>
      </c>
      <c r="AO2567" s="3">
        <v>2</v>
      </c>
      <c r="AP2567" s="3">
        <v>1</v>
      </c>
      <c r="AQ2567" s="3"/>
      <c r="AR2567" s="3"/>
      <c r="AS2567" s="3"/>
      <c r="AT2567" s="3"/>
      <c r="AU2567" s="3"/>
      <c r="AV2567" s="3">
        <v>1</v>
      </c>
      <c r="AW2567" s="3"/>
      <c r="AX2567" s="10">
        <v>1</v>
      </c>
    </row>
    <row r="2568" spans="1:50" x14ac:dyDescent="0.35">
      <c r="A2568" s="27" t="s">
        <v>146</v>
      </c>
      <c r="B2568" s="3" t="s">
        <v>250</v>
      </c>
      <c r="C2568" s="3" t="s">
        <v>337</v>
      </c>
      <c r="D2568" s="3" t="s">
        <v>162</v>
      </c>
      <c r="E2568" s="145">
        <v>378094.52</v>
      </c>
      <c r="F2568" s="145">
        <v>378894.56</v>
      </c>
      <c r="G2568" s="145">
        <v>492791.54</v>
      </c>
      <c r="H2568" s="145">
        <v>458415.07</v>
      </c>
      <c r="I2568" s="145">
        <v>523025.89</v>
      </c>
      <c r="J2568" s="145">
        <v>475896.7</v>
      </c>
      <c r="K2568" s="145">
        <v>419918.71</v>
      </c>
      <c r="L2568" s="145">
        <v>443396.8</v>
      </c>
      <c r="M2568" s="145">
        <v>426062.89</v>
      </c>
      <c r="N2568" s="145">
        <v>458017.74</v>
      </c>
      <c r="O2568" s="145">
        <v>415605.65</v>
      </c>
      <c r="P2568" s="145">
        <v>367044.01</v>
      </c>
      <c r="Q2568" s="145">
        <v>418714.85</v>
      </c>
      <c r="R2568" s="145">
        <v>461806.38</v>
      </c>
      <c r="S2568" s="145">
        <v>473061.94</v>
      </c>
      <c r="T2568" s="145">
        <v>492194.31</v>
      </c>
      <c r="U2568" s="145">
        <v>534170.26</v>
      </c>
      <c r="V2568" s="145">
        <v>492392.87</v>
      </c>
      <c r="W2568" s="145">
        <v>493618.54</v>
      </c>
      <c r="X2568" s="145">
        <v>572830.85</v>
      </c>
      <c r="Y2568" s="145">
        <v>505482.72</v>
      </c>
      <c r="Z2568" s="145">
        <v>565695.06000000006</v>
      </c>
      <c r="AA2568" s="145">
        <v>505798.31</v>
      </c>
      <c r="AB2568" s="145">
        <v>466794.29</v>
      </c>
      <c r="AC2568" s="145">
        <v>553171.89</v>
      </c>
      <c r="AD2568" s="145">
        <v>529025.29</v>
      </c>
      <c r="AE2568" s="145">
        <v>588490.06000000006</v>
      </c>
      <c r="AF2568" s="145">
        <v>621263.57999999996</v>
      </c>
      <c r="AG2568" s="145">
        <v>611766.91</v>
      </c>
      <c r="AH2568" s="145">
        <v>534665.26</v>
      </c>
      <c r="AI2568" s="145">
        <v>583262.56999999995</v>
      </c>
      <c r="AJ2568" s="145">
        <v>591993.27</v>
      </c>
      <c r="AK2568" s="145">
        <v>559187.67000000004</v>
      </c>
      <c r="AL2568" s="145">
        <v>648033.79</v>
      </c>
      <c r="AM2568" s="145">
        <v>565865.56000000006</v>
      </c>
      <c r="AN2568" s="145">
        <v>576705.38</v>
      </c>
      <c r="AO2568" s="145">
        <v>621948.15</v>
      </c>
      <c r="AP2568" s="145">
        <v>563902.01</v>
      </c>
      <c r="AQ2568" s="145">
        <v>428136.35</v>
      </c>
      <c r="AR2568" s="145">
        <v>213504.83</v>
      </c>
      <c r="AS2568" s="145">
        <v>224321.15</v>
      </c>
      <c r="AT2568" s="145">
        <v>273510.59000000003</v>
      </c>
      <c r="AU2568" s="145">
        <v>311776.28000000003</v>
      </c>
      <c r="AV2568" s="145">
        <v>281780.23</v>
      </c>
      <c r="AW2568" s="145">
        <v>281637.26</v>
      </c>
      <c r="AX2568" s="195">
        <v>281283.52</v>
      </c>
    </row>
    <row r="2569" spans="1:50" x14ac:dyDescent="0.35">
      <c r="A2569" s="27" t="s">
        <v>146</v>
      </c>
      <c r="B2569" s="3" t="s">
        <v>250</v>
      </c>
      <c r="C2569" s="3" t="s">
        <v>337</v>
      </c>
      <c r="D2569" s="3" t="s">
        <v>166</v>
      </c>
      <c r="E2569" s="145">
        <v>412.32</v>
      </c>
      <c r="F2569" s="145">
        <v>427.65</v>
      </c>
      <c r="G2569" s="145">
        <v>490.83</v>
      </c>
      <c r="H2569" s="145">
        <v>483.05</v>
      </c>
      <c r="I2569" s="145">
        <v>520.41999999999996</v>
      </c>
      <c r="J2569" s="145">
        <v>489.1</v>
      </c>
      <c r="K2569" s="145">
        <v>434.7</v>
      </c>
      <c r="L2569" s="145">
        <v>438.14</v>
      </c>
      <c r="M2569" s="145">
        <v>460.61</v>
      </c>
      <c r="N2569" s="145">
        <v>452.14</v>
      </c>
      <c r="O2569" s="145">
        <v>432.92</v>
      </c>
      <c r="P2569" s="145">
        <v>418.05</v>
      </c>
      <c r="Q2569" s="145">
        <v>436.16</v>
      </c>
      <c r="R2569" s="145">
        <v>489.2</v>
      </c>
      <c r="S2569" s="145">
        <v>492.77</v>
      </c>
      <c r="T2569" s="145">
        <v>487.32</v>
      </c>
      <c r="U2569" s="145">
        <v>508.25</v>
      </c>
      <c r="V2569" s="145">
        <v>475.74</v>
      </c>
      <c r="W2569" s="145">
        <v>464.36</v>
      </c>
      <c r="X2569" s="145">
        <v>524.09</v>
      </c>
      <c r="Y2569" s="145">
        <v>487.92</v>
      </c>
      <c r="Z2569" s="145">
        <v>518.99</v>
      </c>
      <c r="AA2569" s="145">
        <v>499.8</v>
      </c>
      <c r="AB2569" s="145">
        <v>485.23</v>
      </c>
      <c r="AC2569" s="145">
        <v>523.84</v>
      </c>
      <c r="AD2569" s="145">
        <v>510.15</v>
      </c>
      <c r="AE2569" s="145">
        <v>544.39</v>
      </c>
      <c r="AF2569" s="145">
        <v>546.89</v>
      </c>
      <c r="AG2569" s="145">
        <v>551.64</v>
      </c>
      <c r="AH2569" s="145">
        <v>519.6</v>
      </c>
      <c r="AI2569" s="145">
        <v>546.13</v>
      </c>
      <c r="AJ2569" s="145">
        <v>554.82000000000005</v>
      </c>
      <c r="AK2569" s="145">
        <v>515.86</v>
      </c>
      <c r="AL2569" s="145">
        <v>559.13</v>
      </c>
      <c r="AM2569" s="145">
        <v>533.84</v>
      </c>
      <c r="AN2569" s="145">
        <v>558.82000000000005</v>
      </c>
      <c r="AO2569" s="145">
        <v>555.80999999999995</v>
      </c>
      <c r="AP2569" s="145">
        <v>525.04999999999995</v>
      </c>
      <c r="AQ2569" s="145">
        <v>522.76</v>
      </c>
      <c r="AR2569" s="145">
        <v>790.76</v>
      </c>
      <c r="AS2569" s="145">
        <v>663.67</v>
      </c>
      <c r="AT2569" s="145">
        <v>510.28</v>
      </c>
      <c r="AU2569" s="145">
        <v>476.72</v>
      </c>
      <c r="AV2569" s="145">
        <v>494.35</v>
      </c>
      <c r="AW2569" s="145">
        <v>468.61</v>
      </c>
      <c r="AX2569" s="195">
        <v>544.07000000000005</v>
      </c>
    </row>
    <row r="2570" spans="1:50" x14ac:dyDescent="0.35">
      <c r="A2570" s="27" t="s">
        <v>146</v>
      </c>
      <c r="B2570" s="3" t="s">
        <v>250</v>
      </c>
      <c r="C2570" s="3" t="s">
        <v>337</v>
      </c>
      <c r="D2570" s="3" t="s">
        <v>327</v>
      </c>
      <c r="E2570" s="4">
        <v>7246</v>
      </c>
      <c r="F2570" s="4">
        <v>6840</v>
      </c>
      <c r="G2570" s="4">
        <v>8857</v>
      </c>
      <c r="H2570" s="4">
        <v>8220</v>
      </c>
      <c r="I2570" s="4">
        <v>9396</v>
      </c>
      <c r="J2570" s="4">
        <v>9174</v>
      </c>
      <c r="K2570" s="4">
        <v>8238</v>
      </c>
      <c r="L2570" s="4">
        <v>8202</v>
      </c>
      <c r="M2570" s="4">
        <v>7596</v>
      </c>
      <c r="N2570" s="4">
        <v>8611</v>
      </c>
      <c r="O2570" s="4">
        <v>7853</v>
      </c>
      <c r="P2570" s="4">
        <v>6244</v>
      </c>
      <c r="Q2570" s="4">
        <v>6809</v>
      </c>
      <c r="R2570" s="4">
        <v>7426</v>
      </c>
      <c r="S2570" s="4">
        <v>7741</v>
      </c>
      <c r="T2570" s="4">
        <v>8099</v>
      </c>
      <c r="U2570" s="4">
        <v>8924</v>
      </c>
      <c r="V2570" s="4">
        <v>8548</v>
      </c>
      <c r="W2570" s="4">
        <v>15131</v>
      </c>
      <c r="X2570" s="4">
        <v>9422</v>
      </c>
      <c r="Y2570" s="4">
        <v>8371</v>
      </c>
      <c r="Z2570" s="4">
        <v>9454</v>
      </c>
      <c r="AA2570" s="4">
        <v>8398</v>
      </c>
      <c r="AB2570" s="4">
        <v>8077</v>
      </c>
      <c r="AC2570" s="4">
        <v>8785</v>
      </c>
      <c r="AD2570" s="4">
        <v>8322</v>
      </c>
      <c r="AE2570" s="4">
        <v>9332</v>
      </c>
      <c r="AF2570" s="4">
        <v>9864</v>
      </c>
      <c r="AG2570" s="4">
        <v>9720</v>
      </c>
      <c r="AH2570" s="4">
        <v>8816</v>
      </c>
      <c r="AI2570" s="4">
        <v>9087</v>
      </c>
      <c r="AJ2570" s="4">
        <v>9283</v>
      </c>
      <c r="AK2570" s="4">
        <v>8831</v>
      </c>
      <c r="AL2570" s="4">
        <v>10026</v>
      </c>
      <c r="AM2570" s="4">
        <v>8916</v>
      </c>
      <c r="AN2570" s="4">
        <v>8965</v>
      </c>
      <c r="AO2570" s="4">
        <v>9578</v>
      </c>
      <c r="AP2570" s="4">
        <v>8881</v>
      </c>
      <c r="AQ2570" s="4">
        <v>6828</v>
      </c>
      <c r="AR2570" s="4">
        <v>3513</v>
      </c>
      <c r="AS2570" s="4">
        <v>3723</v>
      </c>
      <c r="AT2570" s="4">
        <v>4392</v>
      </c>
      <c r="AU2570" s="4">
        <v>5051</v>
      </c>
      <c r="AV2570" s="4">
        <v>4543</v>
      </c>
      <c r="AW2570" s="4">
        <v>4437</v>
      </c>
      <c r="AX2570" s="16">
        <v>4356</v>
      </c>
    </row>
    <row r="2571" spans="1:50" x14ac:dyDescent="0.35">
      <c r="A2571" s="27" t="s">
        <v>146</v>
      </c>
      <c r="B2571" s="3" t="s">
        <v>250</v>
      </c>
      <c r="C2571" s="3" t="s">
        <v>337</v>
      </c>
      <c r="D2571" s="3" t="s">
        <v>167</v>
      </c>
      <c r="E2571" s="4">
        <v>6159</v>
      </c>
      <c r="F2571" s="4">
        <v>15254</v>
      </c>
      <c r="G2571" s="4">
        <v>24701</v>
      </c>
      <c r="H2571" s="4">
        <v>21701</v>
      </c>
      <c r="I2571" s="4">
        <v>25391</v>
      </c>
      <c r="J2571" s="4">
        <v>23779</v>
      </c>
      <c r="K2571" s="4">
        <v>22961</v>
      </c>
      <c r="L2571" s="4">
        <v>27916</v>
      </c>
      <c r="M2571" s="4">
        <v>33747</v>
      </c>
      <c r="N2571" s="4">
        <v>37518</v>
      </c>
      <c r="O2571" s="4">
        <v>33886</v>
      </c>
      <c r="P2571" s="4">
        <v>35147</v>
      </c>
      <c r="Q2571" s="4">
        <v>46629</v>
      </c>
      <c r="R2571" s="4">
        <v>46467</v>
      </c>
      <c r="S2571" s="4">
        <v>49097</v>
      </c>
      <c r="T2571" s="4">
        <v>50192</v>
      </c>
      <c r="U2571" s="4">
        <v>54178</v>
      </c>
      <c r="V2571" s="4">
        <v>44849</v>
      </c>
      <c r="W2571" s="4">
        <v>43261</v>
      </c>
      <c r="X2571" s="4">
        <v>48958</v>
      </c>
      <c r="Y2571" s="4">
        <v>44367</v>
      </c>
      <c r="Z2571" s="4">
        <v>46429</v>
      </c>
      <c r="AA2571" s="4">
        <v>40569</v>
      </c>
      <c r="AB2571" s="4">
        <v>36200</v>
      </c>
      <c r="AC2571" s="4">
        <v>41249</v>
      </c>
      <c r="AD2571" s="4">
        <v>41017</v>
      </c>
      <c r="AE2571" s="4">
        <v>41878</v>
      </c>
      <c r="AF2571" s="4">
        <v>48739</v>
      </c>
      <c r="AG2571" s="4">
        <v>46998</v>
      </c>
      <c r="AH2571" s="4">
        <v>42823</v>
      </c>
      <c r="AI2571" s="4">
        <v>44259</v>
      </c>
      <c r="AJ2571" s="4">
        <v>45677</v>
      </c>
      <c r="AK2571" s="4">
        <v>42487</v>
      </c>
      <c r="AL2571" s="4">
        <v>48201</v>
      </c>
      <c r="AM2571" s="4">
        <v>40973</v>
      </c>
      <c r="AN2571" s="4">
        <v>41615</v>
      </c>
      <c r="AO2571" s="4">
        <v>45514</v>
      </c>
      <c r="AP2571" s="4">
        <v>39598</v>
      </c>
      <c r="AQ2571" s="4">
        <v>30542</v>
      </c>
      <c r="AR2571" s="4">
        <v>16264</v>
      </c>
      <c r="AS2571" s="4">
        <v>18912</v>
      </c>
      <c r="AT2571" s="4">
        <v>24578</v>
      </c>
      <c r="AU2571" s="4">
        <v>29761</v>
      </c>
      <c r="AV2571" s="4">
        <v>26596</v>
      </c>
      <c r="AW2571" s="4">
        <v>21600</v>
      </c>
      <c r="AX2571" s="16">
        <v>21454</v>
      </c>
    </row>
    <row r="2572" spans="1:50" x14ac:dyDescent="0.35">
      <c r="A2572" s="27" t="s">
        <v>146</v>
      </c>
      <c r="B2572" s="3" t="s">
        <v>250</v>
      </c>
      <c r="C2572" s="3" t="s">
        <v>337</v>
      </c>
      <c r="D2572" s="3" t="s">
        <v>132</v>
      </c>
      <c r="E2572" s="3">
        <v>917</v>
      </c>
      <c r="F2572" s="3">
        <v>886</v>
      </c>
      <c r="G2572" s="4">
        <v>1004</v>
      </c>
      <c r="H2572" s="3">
        <v>949</v>
      </c>
      <c r="I2572" s="4">
        <v>1005</v>
      </c>
      <c r="J2572" s="3">
        <v>973</v>
      </c>
      <c r="K2572" s="3">
        <v>966</v>
      </c>
      <c r="L2572" s="4">
        <v>1012</v>
      </c>
      <c r="M2572" s="3">
        <v>925</v>
      </c>
      <c r="N2572" s="4">
        <v>1013</v>
      </c>
      <c r="O2572" s="3">
        <v>960</v>
      </c>
      <c r="P2572" s="3">
        <v>878</v>
      </c>
      <c r="Q2572" s="3">
        <v>960</v>
      </c>
      <c r="R2572" s="3">
        <v>944</v>
      </c>
      <c r="S2572" s="3">
        <v>960</v>
      </c>
      <c r="T2572" s="4">
        <v>1010</v>
      </c>
      <c r="U2572" s="4">
        <v>1051</v>
      </c>
      <c r="V2572" s="4">
        <v>1035</v>
      </c>
      <c r="W2572" s="4">
        <v>1063</v>
      </c>
      <c r="X2572" s="4">
        <v>1093</v>
      </c>
      <c r="Y2572" s="4">
        <v>1036</v>
      </c>
      <c r="Z2572" s="4">
        <v>1090</v>
      </c>
      <c r="AA2572" s="4">
        <v>1012</v>
      </c>
      <c r="AB2572" s="3">
        <v>962</v>
      </c>
      <c r="AC2572" s="4">
        <v>1056</v>
      </c>
      <c r="AD2572" s="4">
        <v>1037</v>
      </c>
      <c r="AE2572" s="4">
        <v>1081</v>
      </c>
      <c r="AF2572" s="4">
        <v>1136</v>
      </c>
      <c r="AG2572" s="4">
        <v>1109</v>
      </c>
      <c r="AH2572" s="4">
        <v>1029</v>
      </c>
      <c r="AI2572" s="4">
        <v>1068</v>
      </c>
      <c r="AJ2572" s="4">
        <v>1067</v>
      </c>
      <c r="AK2572" s="4">
        <v>1084</v>
      </c>
      <c r="AL2572" s="4">
        <v>1159</v>
      </c>
      <c r="AM2572" s="4">
        <v>1060</v>
      </c>
      <c r="AN2572" s="4">
        <v>1032</v>
      </c>
      <c r="AO2572" s="4">
        <v>1119</v>
      </c>
      <c r="AP2572" s="4">
        <v>1074</v>
      </c>
      <c r="AQ2572" s="3">
        <v>819</v>
      </c>
      <c r="AR2572" s="3">
        <v>270</v>
      </c>
      <c r="AS2572" s="3">
        <v>338</v>
      </c>
      <c r="AT2572" s="3">
        <v>536</v>
      </c>
      <c r="AU2572" s="3">
        <v>654</v>
      </c>
      <c r="AV2572" s="3">
        <v>570</v>
      </c>
      <c r="AW2572" s="3">
        <v>601</v>
      </c>
      <c r="AX2572" s="10">
        <v>517</v>
      </c>
    </row>
    <row r="2573" spans="1:50" x14ac:dyDescent="0.35">
      <c r="A2573" s="27" t="s">
        <v>146</v>
      </c>
      <c r="B2573" s="3" t="s">
        <v>250</v>
      </c>
      <c r="C2573" s="3" t="s">
        <v>338</v>
      </c>
      <c r="D2573" s="3" t="s">
        <v>162</v>
      </c>
      <c r="E2573" s="145">
        <v>119.14</v>
      </c>
      <c r="F2573" s="145">
        <v>22</v>
      </c>
      <c r="G2573" s="145">
        <v>55.32</v>
      </c>
      <c r="H2573" s="145">
        <v>146</v>
      </c>
      <c r="I2573" s="145">
        <v>89.5</v>
      </c>
      <c r="J2573" s="145">
        <v>25</v>
      </c>
      <c r="K2573" s="145">
        <v>72.459999999999994</v>
      </c>
      <c r="L2573" s="145">
        <v>42.64</v>
      </c>
      <c r="M2573" s="145">
        <v>111.52</v>
      </c>
      <c r="N2573" s="145">
        <v>82.92</v>
      </c>
      <c r="O2573" s="145">
        <v>36.32</v>
      </c>
      <c r="P2573" s="145">
        <v>22.52</v>
      </c>
      <c r="Q2573" s="145">
        <v>28.8</v>
      </c>
      <c r="R2573" s="145">
        <v>22.52</v>
      </c>
      <c r="S2573" s="145">
        <v>34.56</v>
      </c>
      <c r="T2573" s="145">
        <v>34.28</v>
      </c>
      <c r="U2573" s="145">
        <v>46.08</v>
      </c>
      <c r="V2573" s="145">
        <v>40.32</v>
      </c>
      <c r="W2573" s="145">
        <v>11.52</v>
      </c>
      <c r="X2573" s="145">
        <v>40.04</v>
      </c>
      <c r="Y2573" s="145">
        <v>82.84</v>
      </c>
      <c r="Z2573" s="145">
        <v>535.48</v>
      </c>
      <c r="AA2573" s="145">
        <v>206.24</v>
      </c>
      <c r="AB2573" s="145">
        <v>257.52</v>
      </c>
      <c r="AC2573" s="145">
        <v>201.87</v>
      </c>
      <c r="AD2573" s="145">
        <v>128.36000000000001</v>
      </c>
      <c r="AE2573" s="145">
        <v>52.32</v>
      </c>
      <c r="AF2573" s="145">
        <v>130.30000000000001</v>
      </c>
      <c r="AG2573" s="145">
        <v>139.69999999999999</v>
      </c>
      <c r="AH2573" s="145">
        <v>130.65</v>
      </c>
      <c r="AI2573" s="145">
        <v>130.46</v>
      </c>
      <c r="AJ2573" s="145">
        <v>107.68</v>
      </c>
      <c r="AK2573" s="145">
        <v>97.72</v>
      </c>
      <c r="AL2573" s="145">
        <v>75.5</v>
      </c>
      <c r="AM2573" s="145">
        <v>117.36</v>
      </c>
      <c r="AN2573" s="145">
        <v>32.880000000000003</v>
      </c>
      <c r="AO2573" s="145">
        <v>64.47</v>
      </c>
      <c r="AP2573" s="145">
        <v>294.06</v>
      </c>
      <c r="AQ2573" s="145">
        <v>151.44999999999999</v>
      </c>
      <c r="AR2573" s="145">
        <v>1.25</v>
      </c>
      <c r="AS2573" s="145">
        <v>24.48</v>
      </c>
      <c r="AT2573" s="145">
        <v>97.92</v>
      </c>
      <c r="AU2573" s="145">
        <v>76.92</v>
      </c>
      <c r="AV2573" s="145">
        <v>198.38</v>
      </c>
      <c r="AW2573" s="145">
        <v>170.12</v>
      </c>
      <c r="AX2573" s="195">
        <v>121.84</v>
      </c>
    </row>
    <row r="2574" spans="1:50" x14ac:dyDescent="0.35">
      <c r="A2574" s="27" t="s">
        <v>146</v>
      </c>
      <c r="B2574" s="3" t="s">
        <v>250</v>
      </c>
      <c r="C2574" s="3" t="s">
        <v>338</v>
      </c>
      <c r="D2574" s="3" t="s">
        <v>166</v>
      </c>
      <c r="E2574" s="145">
        <v>23.83</v>
      </c>
      <c r="F2574" s="145">
        <v>11</v>
      </c>
      <c r="G2574" s="145">
        <v>13.83</v>
      </c>
      <c r="H2574" s="145">
        <v>73</v>
      </c>
      <c r="I2574" s="145">
        <v>17.899999999999999</v>
      </c>
      <c r="J2574" s="145">
        <v>12.5</v>
      </c>
      <c r="K2574" s="145">
        <v>36.229999999999997</v>
      </c>
      <c r="L2574" s="145">
        <v>42.64</v>
      </c>
      <c r="M2574" s="145">
        <v>22.3</v>
      </c>
      <c r="N2574" s="145">
        <v>27.64</v>
      </c>
      <c r="O2574" s="145">
        <v>18.16</v>
      </c>
      <c r="P2574" s="145">
        <v>11.26</v>
      </c>
      <c r="Q2574" s="145">
        <v>14.4</v>
      </c>
      <c r="R2574" s="145">
        <v>11.26</v>
      </c>
      <c r="S2574" s="145">
        <v>11.52</v>
      </c>
      <c r="T2574" s="145">
        <v>11.43</v>
      </c>
      <c r="U2574" s="145">
        <v>11.52</v>
      </c>
      <c r="V2574" s="145">
        <v>13.44</v>
      </c>
      <c r="W2574" s="145">
        <v>11.52</v>
      </c>
      <c r="X2574" s="145">
        <v>13.35</v>
      </c>
      <c r="Y2574" s="145">
        <v>13.81</v>
      </c>
      <c r="Z2574" s="145">
        <v>66.94</v>
      </c>
      <c r="AA2574" s="145">
        <v>34.369999999999997</v>
      </c>
      <c r="AB2574" s="145">
        <v>36.79</v>
      </c>
      <c r="AC2574" s="145">
        <v>22.43</v>
      </c>
      <c r="AD2574" s="145">
        <v>18.34</v>
      </c>
      <c r="AE2574" s="145">
        <v>8.7200000000000006</v>
      </c>
      <c r="AF2574" s="145">
        <v>13.03</v>
      </c>
      <c r="AG2574" s="145">
        <v>13.97</v>
      </c>
      <c r="AH2574" s="145">
        <v>16.329999999999998</v>
      </c>
      <c r="AI2574" s="145">
        <v>10.039999999999999</v>
      </c>
      <c r="AJ2574" s="145">
        <v>21.54</v>
      </c>
      <c r="AK2574" s="145">
        <v>12.22</v>
      </c>
      <c r="AL2574" s="145">
        <v>18.88</v>
      </c>
      <c r="AM2574" s="145">
        <v>19.559999999999999</v>
      </c>
      <c r="AN2574" s="145">
        <v>8.2200000000000006</v>
      </c>
      <c r="AO2574" s="145">
        <v>10.75</v>
      </c>
      <c r="AP2574" s="145">
        <v>26.73</v>
      </c>
      <c r="AQ2574" s="145">
        <v>16.829999999999998</v>
      </c>
      <c r="AR2574" s="145">
        <v>1.25</v>
      </c>
      <c r="AS2574" s="145">
        <v>12.24</v>
      </c>
      <c r="AT2574" s="145">
        <v>32.64</v>
      </c>
      <c r="AU2574" s="145">
        <v>10.99</v>
      </c>
      <c r="AV2574" s="145">
        <v>33.06</v>
      </c>
      <c r="AW2574" s="145">
        <v>18.899999999999999</v>
      </c>
      <c r="AX2574" s="195">
        <v>15.23</v>
      </c>
    </row>
    <row r="2575" spans="1:50" x14ac:dyDescent="0.35">
      <c r="A2575" s="27" t="s">
        <v>146</v>
      </c>
      <c r="B2575" s="3" t="s">
        <v>250</v>
      </c>
      <c r="C2575" s="3" t="s">
        <v>338</v>
      </c>
      <c r="D2575" s="3" t="s">
        <v>327</v>
      </c>
      <c r="E2575" s="3">
        <v>0</v>
      </c>
      <c r="F2575" s="3">
        <v>0</v>
      </c>
      <c r="G2575" s="3">
        <v>0</v>
      </c>
      <c r="H2575" s="3">
        <v>0</v>
      </c>
      <c r="I2575" s="3">
        <v>0</v>
      </c>
      <c r="J2575" s="3">
        <v>0</v>
      </c>
      <c r="K2575" s="3">
        <v>0</v>
      </c>
      <c r="L2575" s="3">
        <v>0</v>
      </c>
      <c r="M2575" s="3">
        <v>0</v>
      </c>
      <c r="N2575" s="3">
        <v>0</v>
      </c>
      <c r="O2575" s="3">
        <v>0</v>
      </c>
      <c r="P2575" s="3">
        <v>0</v>
      </c>
      <c r="Q2575" s="3">
        <v>0</v>
      </c>
      <c r="R2575" s="3">
        <v>0</v>
      </c>
      <c r="S2575" s="3">
        <v>0</v>
      </c>
      <c r="T2575" s="3">
        <v>0</v>
      </c>
      <c r="U2575" s="3">
        <v>0</v>
      </c>
      <c r="V2575" s="3">
        <v>0</v>
      </c>
      <c r="W2575" s="3">
        <v>0</v>
      </c>
      <c r="X2575" s="3">
        <v>0</v>
      </c>
      <c r="Y2575" s="3">
        <v>0</v>
      </c>
      <c r="Z2575" s="3">
        <v>0</v>
      </c>
      <c r="AA2575" s="3">
        <v>0</v>
      </c>
      <c r="AB2575" s="3">
        <v>0</v>
      </c>
      <c r="AC2575" s="3">
        <v>0</v>
      </c>
      <c r="AD2575" s="3">
        <v>0</v>
      </c>
      <c r="AE2575" s="3">
        <v>0</v>
      </c>
      <c r="AF2575" s="3">
        <v>0</v>
      </c>
      <c r="AG2575" s="3">
        <v>0</v>
      </c>
      <c r="AH2575" s="3">
        <v>0</v>
      </c>
      <c r="AI2575" s="3">
        <v>0</v>
      </c>
      <c r="AJ2575" s="3">
        <v>0</v>
      </c>
      <c r="AK2575" s="3">
        <v>0</v>
      </c>
      <c r="AL2575" s="3">
        <v>0</v>
      </c>
      <c r="AM2575" s="3">
        <v>0</v>
      </c>
      <c r="AN2575" s="3">
        <v>0</v>
      </c>
      <c r="AO2575" s="3">
        <v>0</v>
      </c>
      <c r="AP2575" s="3">
        <v>0</v>
      </c>
      <c r="AQ2575" s="3">
        <v>0</v>
      </c>
      <c r="AR2575" s="3">
        <v>0</v>
      </c>
      <c r="AS2575" s="3">
        <v>0</v>
      </c>
      <c r="AT2575" s="3">
        <v>0</v>
      </c>
      <c r="AU2575" s="3">
        <v>0</v>
      </c>
      <c r="AV2575" s="3">
        <v>0</v>
      </c>
      <c r="AW2575" s="3">
        <v>0</v>
      </c>
      <c r="AX2575" s="10">
        <v>0</v>
      </c>
    </row>
    <row r="2576" spans="1:50" x14ac:dyDescent="0.35">
      <c r="A2576" s="27" t="s">
        <v>146</v>
      </c>
      <c r="B2576" s="3" t="s">
        <v>250</v>
      </c>
      <c r="C2576" s="3" t="s">
        <v>338</v>
      </c>
      <c r="D2576" s="3" t="s">
        <v>167</v>
      </c>
      <c r="E2576" s="3">
        <v>0</v>
      </c>
      <c r="F2576" s="3">
        <v>0</v>
      </c>
      <c r="G2576" s="3">
        <v>0</v>
      </c>
      <c r="H2576" s="3">
        <v>0</v>
      </c>
      <c r="I2576" s="3">
        <v>0</v>
      </c>
      <c r="J2576" s="3">
        <v>0</v>
      </c>
      <c r="K2576" s="3">
        <v>0</v>
      </c>
      <c r="L2576" s="3">
        <v>0</v>
      </c>
      <c r="M2576" s="3">
        <v>0</v>
      </c>
      <c r="N2576" s="3">
        <v>0</v>
      </c>
      <c r="O2576" s="3">
        <v>0</v>
      </c>
      <c r="P2576" s="3">
        <v>0</v>
      </c>
      <c r="Q2576" s="3">
        <v>0</v>
      </c>
      <c r="R2576" s="3">
        <v>0</v>
      </c>
      <c r="S2576" s="3">
        <v>0</v>
      </c>
      <c r="T2576" s="3">
        <v>0</v>
      </c>
      <c r="U2576" s="3">
        <v>0</v>
      </c>
      <c r="V2576" s="3">
        <v>0</v>
      </c>
      <c r="W2576" s="3">
        <v>0</v>
      </c>
      <c r="X2576" s="3">
        <v>0</v>
      </c>
      <c r="Y2576" s="3">
        <v>0</v>
      </c>
      <c r="Z2576" s="3">
        <v>0</v>
      </c>
      <c r="AA2576" s="3">
        <v>0</v>
      </c>
      <c r="AB2576" s="3">
        <v>0</v>
      </c>
      <c r="AC2576" s="3">
        <v>0</v>
      </c>
      <c r="AD2576" s="3">
        <v>0</v>
      </c>
      <c r="AE2576" s="3">
        <v>0</v>
      </c>
      <c r="AF2576" s="3">
        <v>0</v>
      </c>
      <c r="AG2576" s="3">
        <v>0</v>
      </c>
      <c r="AH2576" s="3">
        <v>0</v>
      </c>
      <c r="AI2576" s="3">
        <v>0</v>
      </c>
      <c r="AJ2576" s="3">
        <v>0</v>
      </c>
      <c r="AK2576" s="3">
        <v>0</v>
      </c>
      <c r="AL2576" s="3">
        <v>0</v>
      </c>
      <c r="AM2576" s="3">
        <v>0</v>
      </c>
      <c r="AN2576" s="3">
        <v>0</v>
      </c>
      <c r="AO2576" s="3">
        <v>0</v>
      </c>
      <c r="AP2576" s="3">
        <v>0</v>
      </c>
      <c r="AQ2576" s="3">
        <v>0</v>
      </c>
      <c r="AR2576" s="3">
        <v>0</v>
      </c>
      <c r="AS2576" s="3">
        <v>0</v>
      </c>
      <c r="AT2576" s="3">
        <v>0</v>
      </c>
      <c r="AU2576" s="3">
        <v>0</v>
      </c>
      <c r="AV2576" s="3">
        <v>0</v>
      </c>
      <c r="AW2576" s="3">
        <v>0</v>
      </c>
      <c r="AX2576" s="10">
        <v>0</v>
      </c>
    </row>
    <row r="2577" spans="1:50" x14ac:dyDescent="0.35">
      <c r="A2577" s="27" t="s">
        <v>146</v>
      </c>
      <c r="B2577" s="3" t="s">
        <v>250</v>
      </c>
      <c r="C2577" s="3" t="s">
        <v>338</v>
      </c>
      <c r="D2577" s="3" t="s">
        <v>132</v>
      </c>
      <c r="E2577" s="3">
        <v>5</v>
      </c>
      <c r="F2577" s="3">
        <v>2</v>
      </c>
      <c r="G2577" s="3">
        <v>4</v>
      </c>
      <c r="H2577" s="3">
        <v>2</v>
      </c>
      <c r="I2577" s="3">
        <v>5</v>
      </c>
      <c r="J2577" s="3">
        <v>2</v>
      </c>
      <c r="K2577" s="3">
        <v>2</v>
      </c>
      <c r="L2577" s="3">
        <v>1</v>
      </c>
      <c r="M2577" s="3">
        <v>5</v>
      </c>
      <c r="N2577" s="3">
        <v>3</v>
      </c>
      <c r="O2577" s="3">
        <v>2</v>
      </c>
      <c r="P2577" s="3">
        <v>2</v>
      </c>
      <c r="Q2577" s="3">
        <v>2</v>
      </c>
      <c r="R2577" s="3">
        <v>2</v>
      </c>
      <c r="S2577" s="3">
        <v>3</v>
      </c>
      <c r="T2577" s="3">
        <v>3</v>
      </c>
      <c r="U2577" s="3">
        <v>4</v>
      </c>
      <c r="V2577" s="3">
        <v>3</v>
      </c>
      <c r="W2577" s="3">
        <v>1</v>
      </c>
      <c r="X2577" s="3">
        <v>3</v>
      </c>
      <c r="Y2577" s="3">
        <v>6</v>
      </c>
      <c r="Z2577" s="3">
        <v>8</v>
      </c>
      <c r="AA2577" s="3">
        <v>6</v>
      </c>
      <c r="AB2577" s="3">
        <v>7</v>
      </c>
      <c r="AC2577" s="3">
        <v>9</v>
      </c>
      <c r="AD2577" s="3">
        <v>7</v>
      </c>
      <c r="AE2577" s="3">
        <v>6</v>
      </c>
      <c r="AF2577" s="3">
        <v>10</v>
      </c>
      <c r="AG2577" s="3">
        <v>10</v>
      </c>
      <c r="AH2577" s="3">
        <v>8</v>
      </c>
      <c r="AI2577" s="3">
        <v>13</v>
      </c>
      <c r="AJ2577" s="3">
        <v>5</v>
      </c>
      <c r="AK2577" s="3">
        <v>8</v>
      </c>
      <c r="AL2577" s="3">
        <v>4</v>
      </c>
      <c r="AM2577" s="3">
        <v>6</v>
      </c>
      <c r="AN2577" s="3">
        <v>4</v>
      </c>
      <c r="AO2577" s="3">
        <v>6</v>
      </c>
      <c r="AP2577" s="3">
        <v>11</v>
      </c>
      <c r="AQ2577" s="3">
        <v>9</v>
      </c>
      <c r="AR2577" s="3">
        <v>1</v>
      </c>
      <c r="AS2577" s="3">
        <v>2</v>
      </c>
      <c r="AT2577" s="3">
        <v>3</v>
      </c>
      <c r="AU2577" s="3">
        <v>7</v>
      </c>
      <c r="AV2577" s="3">
        <v>6</v>
      </c>
      <c r="AW2577" s="3">
        <v>9</v>
      </c>
      <c r="AX2577" s="10">
        <v>8</v>
      </c>
    </row>
    <row r="2578" spans="1:50" x14ac:dyDescent="0.35">
      <c r="A2578" s="27" t="s">
        <v>146</v>
      </c>
      <c r="B2578" s="3" t="s">
        <v>250</v>
      </c>
      <c r="C2578" s="3" t="s">
        <v>339</v>
      </c>
      <c r="D2578" s="3" t="s">
        <v>162</v>
      </c>
      <c r="E2578" s="145">
        <v>1128972.03</v>
      </c>
      <c r="F2578" s="145">
        <v>1015994.22</v>
      </c>
      <c r="G2578" s="145">
        <v>1230185.26</v>
      </c>
      <c r="H2578" s="145">
        <v>1185253.94</v>
      </c>
      <c r="I2578" s="145">
        <v>756766.54</v>
      </c>
      <c r="J2578" s="145">
        <v>978636.17</v>
      </c>
      <c r="K2578" s="145">
        <v>347686.45</v>
      </c>
      <c r="L2578" s="145">
        <v>356299.78</v>
      </c>
      <c r="M2578" s="145">
        <v>295664.65000000002</v>
      </c>
      <c r="N2578" s="145">
        <v>320514.61</v>
      </c>
      <c r="O2578" s="145">
        <v>339555.39</v>
      </c>
      <c r="P2578" s="145">
        <v>314349.21000000002</v>
      </c>
      <c r="Q2578" s="145">
        <v>300634.98</v>
      </c>
      <c r="R2578" s="145">
        <v>294380.21000000002</v>
      </c>
      <c r="S2578" s="145">
        <v>289223.42</v>
      </c>
      <c r="T2578" s="145">
        <v>274973.78000000003</v>
      </c>
      <c r="U2578" s="145">
        <v>348793.65</v>
      </c>
      <c r="V2578" s="145">
        <v>379445.52</v>
      </c>
      <c r="W2578" s="145">
        <v>392962.59</v>
      </c>
      <c r="X2578" s="145">
        <v>452803.92</v>
      </c>
      <c r="Y2578" s="145">
        <v>381333.02</v>
      </c>
      <c r="Z2578" s="145">
        <v>452443.22</v>
      </c>
      <c r="AA2578" s="145">
        <v>428662.41</v>
      </c>
      <c r="AB2578" s="145">
        <v>432264.42</v>
      </c>
      <c r="AC2578" s="145">
        <v>497617.93</v>
      </c>
      <c r="AD2578" s="145">
        <v>446889.7</v>
      </c>
      <c r="AE2578" s="145">
        <v>505315.09</v>
      </c>
      <c r="AF2578" s="145">
        <v>460471.78</v>
      </c>
      <c r="AG2578" s="145">
        <v>538745.96</v>
      </c>
      <c r="AH2578" s="145">
        <v>497946.03</v>
      </c>
      <c r="AI2578" s="145">
        <v>609721.63</v>
      </c>
      <c r="AJ2578" s="145">
        <v>581333.35</v>
      </c>
      <c r="AK2578" s="145">
        <v>564004.86</v>
      </c>
      <c r="AL2578" s="145">
        <v>592583.16</v>
      </c>
      <c r="AM2578" s="145">
        <v>543890.36</v>
      </c>
      <c r="AN2578" s="145">
        <v>555482.62</v>
      </c>
      <c r="AO2578" s="145">
        <v>468121.88</v>
      </c>
      <c r="AP2578" s="145">
        <v>415104.03</v>
      </c>
      <c r="AQ2578" s="145">
        <v>233038.77</v>
      </c>
      <c r="AR2578" s="145">
        <v>30366.639999999999</v>
      </c>
      <c r="AS2578" s="145">
        <v>35971.51</v>
      </c>
      <c r="AT2578" s="145">
        <v>59405.4</v>
      </c>
      <c r="AU2578" s="145">
        <v>73699.320000000007</v>
      </c>
      <c r="AV2578" s="145">
        <v>59595.51</v>
      </c>
      <c r="AW2578" s="145">
        <v>82511.14</v>
      </c>
      <c r="AX2578" s="195">
        <v>80075.63</v>
      </c>
    </row>
    <row r="2579" spans="1:50" x14ac:dyDescent="0.35">
      <c r="A2579" s="27" t="s">
        <v>146</v>
      </c>
      <c r="B2579" s="3" t="s">
        <v>250</v>
      </c>
      <c r="C2579" s="3" t="s">
        <v>339</v>
      </c>
      <c r="D2579" s="3" t="s">
        <v>166</v>
      </c>
      <c r="E2579" s="145">
        <v>1869.16</v>
      </c>
      <c r="F2579" s="145">
        <v>1710.43</v>
      </c>
      <c r="G2579" s="145">
        <v>1958.89</v>
      </c>
      <c r="H2579" s="145">
        <v>1905.55</v>
      </c>
      <c r="I2579" s="145">
        <v>1265.5</v>
      </c>
      <c r="J2579" s="145">
        <v>1591.28</v>
      </c>
      <c r="K2579" s="145">
        <v>653.54999999999995</v>
      </c>
      <c r="L2579" s="145">
        <v>667.23</v>
      </c>
      <c r="M2579" s="145">
        <v>520.54</v>
      </c>
      <c r="N2579" s="145">
        <v>569.29999999999995</v>
      </c>
      <c r="O2579" s="145">
        <v>591.55999999999995</v>
      </c>
      <c r="P2579" s="145">
        <v>552.46</v>
      </c>
      <c r="Q2579" s="145">
        <v>535.89</v>
      </c>
      <c r="R2579" s="145">
        <v>510.19</v>
      </c>
      <c r="S2579" s="145">
        <v>508.3</v>
      </c>
      <c r="T2579" s="145">
        <v>487.54</v>
      </c>
      <c r="U2579" s="145">
        <v>550.15</v>
      </c>
      <c r="V2579" s="145">
        <v>591.04</v>
      </c>
      <c r="W2579" s="145">
        <v>641.04999999999995</v>
      </c>
      <c r="X2579" s="145">
        <v>718.74</v>
      </c>
      <c r="Y2579" s="145">
        <v>623.09</v>
      </c>
      <c r="Z2579" s="145">
        <v>695</v>
      </c>
      <c r="AA2579" s="145">
        <v>692.51</v>
      </c>
      <c r="AB2579" s="145">
        <v>697.2</v>
      </c>
      <c r="AC2579" s="145">
        <v>766.75</v>
      </c>
      <c r="AD2579" s="145">
        <v>680.2</v>
      </c>
      <c r="AE2579" s="145">
        <v>738.76</v>
      </c>
      <c r="AF2579" s="145">
        <v>645.82000000000005</v>
      </c>
      <c r="AG2579" s="145">
        <v>777.41</v>
      </c>
      <c r="AH2579" s="145">
        <v>704.31</v>
      </c>
      <c r="AI2579" s="145">
        <v>804.38</v>
      </c>
      <c r="AJ2579" s="145">
        <v>787.71</v>
      </c>
      <c r="AK2579" s="145">
        <v>745.05</v>
      </c>
      <c r="AL2579" s="145">
        <v>736.13</v>
      </c>
      <c r="AM2579" s="145">
        <v>747.1</v>
      </c>
      <c r="AN2579" s="145">
        <v>741.63</v>
      </c>
      <c r="AO2579" s="145">
        <v>602.47</v>
      </c>
      <c r="AP2579" s="145">
        <v>544.04</v>
      </c>
      <c r="AQ2579" s="145">
        <v>338.72</v>
      </c>
      <c r="AR2579" s="145">
        <v>246.88</v>
      </c>
      <c r="AS2579" s="145">
        <v>224.82</v>
      </c>
      <c r="AT2579" s="145">
        <v>230.25</v>
      </c>
      <c r="AU2579" s="145">
        <v>244.04</v>
      </c>
      <c r="AV2579" s="145">
        <v>206.21</v>
      </c>
      <c r="AW2579" s="145">
        <v>239.86</v>
      </c>
      <c r="AX2579" s="195">
        <v>223.05</v>
      </c>
    </row>
    <row r="2580" spans="1:50" x14ac:dyDescent="0.35">
      <c r="A2580" s="27" t="s">
        <v>146</v>
      </c>
      <c r="B2580" s="3" t="s">
        <v>250</v>
      </c>
      <c r="C2580" s="3" t="s">
        <v>339</v>
      </c>
      <c r="D2580" s="3" t="s">
        <v>327</v>
      </c>
      <c r="E2580" s="4">
        <v>17399</v>
      </c>
      <c r="F2580" s="4">
        <v>15775</v>
      </c>
      <c r="G2580" s="4">
        <v>18114</v>
      </c>
      <c r="H2580" s="4">
        <v>16190</v>
      </c>
      <c r="I2580" s="4">
        <v>15705</v>
      </c>
      <c r="J2580" s="4">
        <v>15759</v>
      </c>
      <c r="K2580" s="4">
        <v>12333</v>
      </c>
      <c r="L2580" s="4">
        <v>13039</v>
      </c>
      <c r="M2580" s="4">
        <v>11297</v>
      </c>
      <c r="N2580" s="4">
        <v>12207</v>
      </c>
      <c r="O2580" s="4">
        <v>12449</v>
      </c>
      <c r="P2580" s="4">
        <v>11058</v>
      </c>
      <c r="Q2580" s="4">
        <v>10693</v>
      </c>
      <c r="R2580" s="4">
        <v>10374</v>
      </c>
      <c r="S2580" s="4">
        <v>10136</v>
      </c>
      <c r="T2580" s="4">
        <v>9227</v>
      </c>
      <c r="U2580" s="4">
        <v>12247</v>
      </c>
      <c r="V2580" s="4">
        <v>13460</v>
      </c>
      <c r="W2580" s="4">
        <v>14266</v>
      </c>
      <c r="X2580" s="4">
        <v>16213</v>
      </c>
      <c r="Y2580" s="4">
        <v>13839</v>
      </c>
      <c r="Z2580" s="4">
        <v>16632</v>
      </c>
      <c r="AA2580" s="4">
        <v>15677</v>
      </c>
      <c r="AB2580" s="4">
        <v>15197</v>
      </c>
      <c r="AC2580" s="4">
        <v>16494</v>
      </c>
      <c r="AD2580" s="4">
        <v>15092</v>
      </c>
      <c r="AE2580" s="4">
        <v>16918</v>
      </c>
      <c r="AF2580" s="4">
        <v>15478</v>
      </c>
      <c r="AG2580" s="4">
        <v>17823</v>
      </c>
      <c r="AH2580" s="4">
        <v>16197</v>
      </c>
      <c r="AI2580" s="4">
        <v>19621</v>
      </c>
      <c r="AJ2580" s="4">
        <v>18794</v>
      </c>
      <c r="AK2580" s="4">
        <v>18133</v>
      </c>
      <c r="AL2580" s="4">
        <v>18979</v>
      </c>
      <c r="AM2580" s="4">
        <v>17580</v>
      </c>
      <c r="AN2580" s="4">
        <v>18369</v>
      </c>
      <c r="AO2580" s="4">
        <v>16001</v>
      </c>
      <c r="AP2580" s="4">
        <v>14121</v>
      </c>
      <c r="AQ2580" s="4">
        <v>8113</v>
      </c>
      <c r="AR2580" s="3">
        <v>968</v>
      </c>
      <c r="AS2580" s="3">
        <v>998</v>
      </c>
      <c r="AT2580" s="4">
        <v>1616</v>
      </c>
      <c r="AU2580" s="4">
        <v>1917</v>
      </c>
      <c r="AV2580" s="4">
        <v>1689</v>
      </c>
      <c r="AW2580" s="4">
        <v>1998</v>
      </c>
      <c r="AX2580" s="16">
        <v>2059</v>
      </c>
    </row>
    <row r="2581" spans="1:50" x14ac:dyDescent="0.35">
      <c r="A2581" s="27" t="s">
        <v>146</v>
      </c>
      <c r="B2581" s="3" t="s">
        <v>250</v>
      </c>
      <c r="C2581" s="3" t="s">
        <v>339</v>
      </c>
      <c r="D2581" s="3" t="s">
        <v>167</v>
      </c>
      <c r="E2581" s="4">
        <v>15300</v>
      </c>
      <c r="F2581" s="4">
        <v>13644</v>
      </c>
      <c r="G2581" s="4">
        <v>16520</v>
      </c>
      <c r="H2581" s="4">
        <v>15177</v>
      </c>
      <c r="I2581" s="4">
        <v>19014</v>
      </c>
      <c r="J2581" s="4">
        <v>23431</v>
      </c>
      <c r="K2581" s="4">
        <v>20169</v>
      </c>
      <c r="L2581" s="4">
        <v>20373</v>
      </c>
      <c r="M2581" s="4">
        <v>16518</v>
      </c>
      <c r="N2581" s="4">
        <v>16400</v>
      </c>
      <c r="O2581" s="4">
        <v>19794</v>
      </c>
      <c r="P2581" s="4">
        <v>20609</v>
      </c>
      <c r="Q2581" s="4">
        <v>26050</v>
      </c>
      <c r="R2581" s="4">
        <v>26970</v>
      </c>
      <c r="S2581" s="4">
        <v>29165</v>
      </c>
      <c r="T2581" s="4">
        <v>29094</v>
      </c>
      <c r="U2581" s="4">
        <v>33962</v>
      </c>
      <c r="V2581" s="4">
        <v>32402</v>
      </c>
      <c r="W2581" s="4">
        <v>26304</v>
      </c>
      <c r="X2581" s="4">
        <v>35917</v>
      </c>
      <c r="Y2581" s="4">
        <v>31037</v>
      </c>
      <c r="Z2581" s="4">
        <v>33769</v>
      </c>
      <c r="AA2581" s="4">
        <v>31229</v>
      </c>
      <c r="AB2581" s="4">
        <v>29501</v>
      </c>
      <c r="AC2581" s="4">
        <v>39027</v>
      </c>
      <c r="AD2581" s="4">
        <v>34027</v>
      </c>
      <c r="AE2581" s="4">
        <v>38656</v>
      </c>
      <c r="AF2581" s="4">
        <v>39577</v>
      </c>
      <c r="AG2581" s="4">
        <v>41229</v>
      </c>
      <c r="AH2581" s="4">
        <v>40328</v>
      </c>
      <c r="AI2581" s="4">
        <v>49170</v>
      </c>
      <c r="AJ2581" s="4">
        <v>48568</v>
      </c>
      <c r="AK2581" s="4">
        <v>47955</v>
      </c>
      <c r="AL2581" s="4">
        <v>56335</v>
      </c>
      <c r="AM2581" s="4">
        <v>46091</v>
      </c>
      <c r="AN2581" s="4">
        <v>42248</v>
      </c>
      <c r="AO2581" s="4">
        <v>46617</v>
      </c>
      <c r="AP2581" s="4">
        <v>44095</v>
      </c>
      <c r="AQ2581" s="4">
        <v>28081</v>
      </c>
      <c r="AR2581" s="4">
        <v>7473</v>
      </c>
      <c r="AS2581" s="4">
        <v>8975</v>
      </c>
      <c r="AT2581" s="4">
        <v>16655</v>
      </c>
      <c r="AU2581" s="4">
        <v>22010</v>
      </c>
      <c r="AV2581" s="4">
        <v>17396</v>
      </c>
      <c r="AW2581" s="4">
        <v>19858</v>
      </c>
      <c r="AX2581" s="16">
        <v>18134</v>
      </c>
    </row>
    <row r="2582" spans="1:50" ht="15" thickBot="1" x14ac:dyDescent="0.4">
      <c r="A2582" s="7" t="s">
        <v>146</v>
      </c>
      <c r="B2582" s="8" t="s">
        <v>250</v>
      </c>
      <c r="C2582" s="8" t="s">
        <v>339</v>
      </c>
      <c r="D2582" s="8" t="s">
        <v>132</v>
      </c>
      <c r="E2582" s="8">
        <v>604</v>
      </c>
      <c r="F2582" s="8">
        <v>594</v>
      </c>
      <c r="G2582" s="8">
        <v>628</v>
      </c>
      <c r="H2582" s="8">
        <v>622</v>
      </c>
      <c r="I2582" s="8">
        <v>598</v>
      </c>
      <c r="J2582" s="8">
        <v>615</v>
      </c>
      <c r="K2582" s="8">
        <v>532</v>
      </c>
      <c r="L2582" s="8">
        <v>534</v>
      </c>
      <c r="M2582" s="8">
        <v>568</v>
      </c>
      <c r="N2582" s="8">
        <v>563</v>
      </c>
      <c r="O2582" s="8">
        <v>574</v>
      </c>
      <c r="P2582" s="8">
        <v>569</v>
      </c>
      <c r="Q2582" s="8">
        <v>561</v>
      </c>
      <c r="R2582" s="8">
        <v>577</v>
      </c>
      <c r="S2582" s="8">
        <v>569</v>
      </c>
      <c r="T2582" s="8">
        <v>564</v>
      </c>
      <c r="U2582" s="8">
        <v>634</v>
      </c>
      <c r="V2582" s="8">
        <v>642</v>
      </c>
      <c r="W2582" s="8">
        <v>613</v>
      </c>
      <c r="X2582" s="8">
        <v>630</v>
      </c>
      <c r="Y2582" s="8">
        <v>612</v>
      </c>
      <c r="Z2582" s="8">
        <v>651</v>
      </c>
      <c r="AA2582" s="8">
        <v>619</v>
      </c>
      <c r="AB2582" s="8">
        <v>620</v>
      </c>
      <c r="AC2582" s="8">
        <v>649</v>
      </c>
      <c r="AD2582" s="8">
        <v>657</v>
      </c>
      <c r="AE2582" s="8">
        <v>684</v>
      </c>
      <c r="AF2582" s="8">
        <v>713</v>
      </c>
      <c r="AG2582" s="8">
        <v>693</v>
      </c>
      <c r="AH2582" s="8">
        <v>707</v>
      </c>
      <c r="AI2582" s="8">
        <v>758</v>
      </c>
      <c r="AJ2582" s="8">
        <v>738</v>
      </c>
      <c r="AK2582" s="8">
        <v>757</v>
      </c>
      <c r="AL2582" s="8">
        <v>805</v>
      </c>
      <c r="AM2582" s="8">
        <v>728</v>
      </c>
      <c r="AN2582" s="8">
        <v>749</v>
      </c>
      <c r="AO2582" s="8">
        <v>777</v>
      </c>
      <c r="AP2582" s="8">
        <v>763</v>
      </c>
      <c r="AQ2582" s="8">
        <v>688</v>
      </c>
      <c r="AR2582" s="8">
        <v>123</v>
      </c>
      <c r="AS2582" s="8">
        <v>160</v>
      </c>
      <c r="AT2582" s="8">
        <v>258</v>
      </c>
      <c r="AU2582" s="8">
        <v>302</v>
      </c>
      <c r="AV2582" s="8">
        <v>289</v>
      </c>
      <c r="AW2582" s="8">
        <v>344</v>
      </c>
      <c r="AX2582" s="1">
        <v>359</v>
      </c>
    </row>
  </sheetData>
  <autoFilter ref="A77:AX2582" xr:uid="{854D72FF-4759-4BDB-A45E-4A50166E9CA1}"/>
  <mergeCells count="1">
    <mergeCell ref="C9:D72"/>
  </mergeCell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15569-21BA-40B6-864F-B85CC537A4FA}">
  <dimension ref="A1:M195"/>
  <sheetViews>
    <sheetView topLeftCell="A187" workbookViewId="0">
      <selection activeCell="A80" sqref="A80"/>
    </sheetView>
  </sheetViews>
  <sheetFormatPr defaultColWidth="34.54296875" defaultRowHeight="14.5" x14ac:dyDescent="0.35"/>
  <cols>
    <col min="1" max="1" width="24.54296875" customWidth="1"/>
    <col min="2" max="5" width="12.54296875" bestFit="1" customWidth="1"/>
    <col min="6" max="6" width="10.453125" customWidth="1"/>
    <col min="7" max="8" width="9.453125" bestFit="1" customWidth="1"/>
    <col min="9" max="9" width="9.90625" customWidth="1"/>
    <col min="10" max="10" width="10.90625" customWidth="1"/>
    <col min="11" max="11" width="10.453125" customWidth="1"/>
    <col min="12" max="12" width="11.54296875" customWidth="1"/>
    <col min="13" max="13" width="10.54296875" customWidth="1"/>
    <col min="14" max="14" width="9.453125" bestFit="1" customWidth="1"/>
    <col min="15" max="15" width="8.453125" bestFit="1" customWidth="1"/>
    <col min="16" max="16" width="9.453125" bestFit="1" customWidth="1"/>
    <col min="17" max="17" width="8.453125" bestFit="1" customWidth="1"/>
    <col min="18" max="18" width="9.453125" bestFit="1" customWidth="1"/>
    <col min="19" max="19" width="8.453125" bestFit="1" customWidth="1"/>
  </cols>
  <sheetData>
    <row r="1" spans="1:13" ht="26" x14ac:dyDescent="0.6">
      <c r="A1" s="26" t="s">
        <v>0</v>
      </c>
    </row>
    <row r="2" spans="1:13" ht="21" x14ac:dyDescent="0.5">
      <c r="A2" s="66" t="s">
        <v>442</v>
      </c>
    </row>
    <row r="4" spans="1:13" x14ac:dyDescent="0.35">
      <c r="A4" s="73"/>
    </row>
    <row r="5" spans="1:13" x14ac:dyDescent="0.35">
      <c r="A5" s="73"/>
    </row>
    <row r="6" spans="1:13" x14ac:dyDescent="0.35">
      <c r="A6" s="51" t="s">
        <v>443</v>
      </c>
    </row>
    <row r="7" spans="1:13" ht="14.9" customHeight="1" thickBot="1" x14ac:dyDescent="0.65">
      <c r="A7" s="26"/>
    </row>
    <row r="8" spans="1:13" ht="14.9" customHeight="1" x14ac:dyDescent="0.6">
      <c r="A8" s="217"/>
      <c r="B8" s="528" t="s">
        <v>444</v>
      </c>
      <c r="C8" s="528"/>
      <c r="D8" s="528"/>
      <c r="E8" s="532"/>
    </row>
    <row r="9" spans="1:13" ht="14.9" customHeight="1" x14ac:dyDescent="0.6">
      <c r="A9" s="218"/>
      <c r="B9" s="465">
        <v>2017</v>
      </c>
      <c r="C9" s="465">
        <v>2018</v>
      </c>
      <c r="D9" s="465">
        <v>2019</v>
      </c>
      <c r="E9" s="219" t="s">
        <v>124</v>
      </c>
    </row>
    <row r="10" spans="1:13" ht="15" thickBot="1" x14ac:dyDescent="0.4">
      <c r="A10" s="86" t="s">
        <v>445</v>
      </c>
      <c r="B10" s="220">
        <v>5324063</v>
      </c>
      <c r="C10" s="220">
        <v>7946747</v>
      </c>
      <c r="D10" s="220">
        <v>6841473</v>
      </c>
      <c r="E10" s="221">
        <f>SUM(D17:M17)</f>
        <v>4572479</v>
      </c>
    </row>
    <row r="13" spans="1:13" x14ac:dyDescent="0.35">
      <c r="A13" s="51" t="s">
        <v>446</v>
      </c>
    </row>
    <row r="14" spans="1:13" ht="15" thickBot="1" x14ac:dyDescent="0.4"/>
    <row r="15" spans="1:13" x14ac:dyDescent="0.35">
      <c r="A15" s="57" t="s">
        <v>251</v>
      </c>
      <c r="B15" s="55" t="s">
        <v>160</v>
      </c>
      <c r="C15" s="55" t="s">
        <v>447</v>
      </c>
      <c r="D15" s="55" t="s">
        <v>448</v>
      </c>
      <c r="E15" s="55" t="s">
        <v>449</v>
      </c>
      <c r="F15" s="55" t="s">
        <v>450</v>
      </c>
      <c r="G15" s="55" t="s">
        <v>451</v>
      </c>
      <c r="H15" s="55" t="s">
        <v>452</v>
      </c>
      <c r="I15" s="55" t="s">
        <v>453</v>
      </c>
      <c r="J15" s="55" t="s">
        <v>454</v>
      </c>
      <c r="K15" s="55" t="s">
        <v>455</v>
      </c>
      <c r="L15" s="55" t="s">
        <v>456</v>
      </c>
      <c r="M15" s="56" t="s">
        <v>457</v>
      </c>
    </row>
    <row r="16" spans="1:13" x14ac:dyDescent="0.35">
      <c r="A16" s="105"/>
      <c r="B16" s="106"/>
      <c r="C16" s="106"/>
      <c r="D16" s="106"/>
      <c r="E16" s="106"/>
      <c r="F16" s="106"/>
      <c r="G16" s="106"/>
      <c r="H16" s="106"/>
      <c r="I16" s="106"/>
      <c r="J16" s="106"/>
      <c r="K16" s="106"/>
      <c r="L16" s="106"/>
      <c r="M16" s="45"/>
    </row>
    <row r="17" spans="1:13" s="51" customFormat="1" x14ac:dyDescent="0.35">
      <c r="A17" s="107" t="s">
        <v>188</v>
      </c>
      <c r="B17" s="106" t="s">
        <v>458</v>
      </c>
      <c r="C17" s="106">
        <f>AVERAGE(D17:M17)</f>
        <v>457247.9</v>
      </c>
      <c r="D17" s="108">
        <f>SUM(D19:D75)</f>
        <v>716495</v>
      </c>
      <c r="E17" s="108">
        <f t="shared" ref="E17:L17" si="0">SUM(E19:E75)</f>
        <v>649298</v>
      </c>
      <c r="F17" s="108">
        <f t="shared" si="0"/>
        <v>510034</v>
      </c>
      <c r="G17" s="108">
        <f t="shared" si="0"/>
        <v>176305</v>
      </c>
      <c r="H17" s="108">
        <f t="shared" si="0"/>
        <v>229745</v>
      </c>
      <c r="I17" s="108">
        <f t="shared" si="0"/>
        <v>457440</v>
      </c>
      <c r="J17" s="108">
        <f t="shared" si="0"/>
        <v>470109</v>
      </c>
      <c r="K17" s="108">
        <f t="shared" si="0"/>
        <v>396595</v>
      </c>
      <c r="L17" s="108">
        <f t="shared" si="0"/>
        <v>492016</v>
      </c>
      <c r="M17" s="109">
        <f>SUM(M19:M75)</f>
        <v>474442</v>
      </c>
    </row>
    <row r="18" spans="1:13" s="51" customFormat="1" x14ac:dyDescent="0.35">
      <c r="A18" s="107"/>
      <c r="B18" s="106"/>
      <c r="C18" s="106"/>
      <c r="D18" s="108"/>
      <c r="E18" s="108"/>
      <c r="F18" s="108"/>
      <c r="G18" s="108"/>
      <c r="H18" s="108"/>
      <c r="I18" s="108"/>
      <c r="J18" s="108"/>
      <c r="K18" s="108"/>
      <c r="L18" s="108"/>
      <c r="M18" s="45"/>
    </row>
    <row r="19" spans="1:13" x14ac:dyDescent="0.35">
      <c r="A19" s="49" t="s">
        <v>253</v>
      </c>
      <c r="B19" s="44" t="s">
        <v>458</v>
      </c>
      <c r="C19" s="89">
        <f t="shared" ref="C19:C75" si="1">AVERAGE(D19:M19)</f>
        <v>15074.2</v>
      </c>
      <c r="D19" s="41">
        <v>22184</v>
      </c>
      <c r="E19" s="41">
        <v>20324</v>
      </c>
      <c r="F19" s="41">
        <v>17532</v>
      </c>
      <c r="G19" s="41">
        <v>6861</v>
      </c>
      <c r="H19" s="41">
        <v>8709</v>
      </c>
      <c r="I19" s="41">
        <v>16167</v>
      </c>
      <c r="J19" s="41">
        <v>14982</v>
      </c>
      <c r="K19" s="41">
        <v>12785</v>
      </c>
      <c r="L19" s="41">
        <v>16087</v>
      </c>
      <c r="M19" s="45">
        <v>15111</v>
      </c>
    </row>
    <row r="20" spans="1:13" x14ac:dyDescent="0.35">
      <c r="A20" s="49" t="s">
        <v>277</v>
      </c>
      <c r="B20" s="44" t="s">
        <v>458</v>
      </c>
      <c r="C20" s="89">
        <f t="shared" si="1"/>
        <v>898.3</v>
      </c>
      <c r="D20" s="41">
        <v>1331</v>
      </c>
      <c r="E20" s="41">
        <v>1277</v>
      </c>
      <c r="F20" s="41">
        <v>935</v>
      </c>
      <c r="G20" s="41">
        <v>349</v>
      </c>
      <c r="H20" s="41">
        <v>557</v>
      </c>
      <c r="I20" s="41">
        <v>994</v>
      </c>
      <c r="J20" s="41">
        <v>1046</v>
      </c>
      <c r="K20" s="41">
        <v>676</v>
      </c>
      <c r="L20" s="41">
        <v>1018</v>
      </c>
      <c r="M20" s="45">
        <v>800</v>
      </c>
    </row>
    <row r="21" spans="1:13" x14ac:dyDescent="0.35">
      <c r="A21" s="49" t="s">
        <v>254</v>
      </c>
      <c r="B21" s="44" t="s">
        <v>458</v>
      </c>
      <c r="C21" s="89">
        <f t="shared" si="1"/>
        <v>4742.3</v>
      </c>
      <c r="D21" s="41">
        <v>7681</v>
      </c>
      <c r="E21" s="41">
        <v>6985</v>
      </c>
      <c r="F21" s="41">
        <v>5747</v>
      </c>
      <c r="G21" s="41">
        <v>1993</v>
      </c>
      <c r="H21" s="41">
        <v>2531</v>
      </c>
      <c r="I21" s="41">
        <v>5163</v>
      </c>
      <c r="J21" s="41">
        <v>4920</v>
      </c>
      <c r="K21" s="41">
        <v>3886</v>
      </c>
      <c r="L21" s="41">
        <v>4436</v>
      </c>
      <c r="M21" s="45">
        <v>4081</v>
      </c>
    </row>
    <row r="22" spans="1:13" x14ac:dyDescent="0.35">
      <c r="A22" s="49" t="s">
        <v>278</v>
      </c>
      <c r="B22" s="44" t="s">
        <v>458</v>
      </c>
      <c r="C22" s="89">
        <f t="shared" si="1"/>
        <v>1653.2</v>
      </c>
      <c r="D22" s="41">
        <v>2628</v>
      </c>
      <c r="E22" s="41">
        <v>2303</v>
      </c>
      <c r="F22" s="41">
        <v>2060</v>
      </c>
      <c r="G22" s="41">
        <v>673</v>
      </c>
      <c r="H22" s="41">
        <v>833</v>
      </c>
      <c r="I22" s="41">
        <v>1856</v>
      </c>
      <c r="J22" s="41">
        <v>1686</v>
      </c>
      <c r="K22" s="41">
        <v>1203</v>
      </c>
      <c r="L22" s="41">
        <v>1611</v>
      </c>
      <c r="M22" s="45">
        <v>1679</v>
      </c>
    </row>
    <row r="23" spans="1:13" x14ac:dyDescent="0.35">
      <c r="A23" s="49" t="s">
        <v>255</v>
      </c>
      <c r="B23" s="44" t="s">
        <v>458</v>
      </c>
      <c r="C23" s="89">
        <f t="shared" si="1"/>
        <v>1470.9</v>
      </c>
      <c r="D23" s="41">
        <v>2039</v>
      </c>
      <c r="E23" s="41">
        <v>2010</v>
      </c>
      <c r="F23" s="41">
        <v>1750</v>
      </c>
      <c r="G23" s="41">
        <v>642</v>
      </c>
      <c r="H23" s="41">
        <v>709</v>
      </c>
      <c r="I23" s="41">
        <v>1416</v>
      </c>
      <c r="J23" s="41">
        <v>1498</v>
      </c>
      <c r="K23" s="41">
        <v>1424</v>
      </c>
      <c r="L23" s="41">
        <v>1684</v>
      </c>
      <c r="M23" s="45">
        <v>1537</v>
      </c>
    </row>
    <row r="24" spans="1:13" x14ac:dyDescent="0.35">
      <c r="A24" s="49" t="s">
        <v>279</v>
      </c>
      <c r="B24" s="44" t="s">
        <v>458</v>
      </c>
      <c r="C24" s="89">
        <f t="shared" si="1"/>
        <v>3312.1</v>
      </c>
      <c r="D24" s="41">
        <v>4967</v>
      </c>
      <c r="E24" s="41">
        <v>4487</v>
      </c>
      <c r="F24" s="41">
        <v>4060</v>
      </c>
      <c r="G24" s="41">
        <v>1623</v>
      </c>
      <c r="H24" s="41">
        <v>2034</v>
      </c>
      <c r="I24" s="41">
        <v>3605</v>
      </c>
      <c r="J24" s="41">
        <v>3517</v>
      </c>
      <c r="K24" s="41">
        <v>2655</v>
      </c>
      <c r="L24" s="41">
        <v>3178</v>
      </c>
      <c r="M24" s="45">
        <v>2995</v>
      </c>
    </row>
    <row r="25" spans="1:13" x14ac:dyDescent="0.35">
      <c r="A25" s="49" t="s">
        <v>287</v>
      </c>
      <c r="B25" s="44" t="s">
        <v>458</v>
      </c>
      <c r="C25" s="89">
        <f t="shared" si="1"/>
        <v>2196.3000000000002</v>
      </c>
      <c r="D25" s="41">
        <v>3349</v>
      </c>
      <c r="E25" s="41">
        <v>3199</v>
      </c>
      <c r="F25" s="41">
        <v>2264</v>
      </c>
      <c r="G25" s="41">
        <v>812</v>
      </c>
      <c r="H25" s="41">
        <v>1193</v>
      </c>
      <c r="I25" s="41">
        <v>2399</v>
      </c>
      <c r="J25" s="41">
        <v>2307</v>
      </c>
      <c r="K25" s="41">
        <v>1883</v>
      </c>
      <c r="L25" s="41">
        <v>2432</v>
      </c>
      <c r="M25" s="45">
        <v>2125</v>
      </c>
    </row>
    <row r="26" spans="1:13" x14ac:dyDescent="0.35">
      <c r="A26" s="49" t="s">
        <v>288</v>
      </c>
      <c r="B26" s="44" t="s">
        <v>458</v>
      </c>
      <c r="C26" s="89">
        <f t="shared" si="1"/>
        <v>832.7</v>
      </c>
      <c r="D26" s="41">
        <v>1244</v>
      </c>
      <c r="E26" s="41">
        <v>1199</v>
      </c>
      <c r="F26" s="41">
        <v>993</v>
      </c>
      <c r="G26" s="41">
        <v>273</v>
      </c>
      <c r="H26" s="41">
        <v>532</v>
      </c>
      <c r="I26" s="41">
        <v>1000</v>
      </c>
      <c r="J26" s="41">
        <v>930</v>
      </c>
      <c r="K26" s="41">
        <v>682</v>
      </c>
      <c r="L26" s="41">
        <v>814</v>
      </c>
      <c r="M26" s="45">
        <v>660</v>
      </c>
    </row>
    <row r="27" spans="1:13" x14ac:dyDescent="0.35">
      <c r="A27" s="49" t="s">
        <v>305</v>
      </c>
      <c r="B27" s="44" t="s">
        <v>458</v>
      </c>
      <c r="C27" s="89">
        <f t="shared" si="1"/>
        <v>1679</v>
      </c>
      <c r="D27" s="41">
        <v>2675</v>
      </c>
      <c r="E27" s="41">
        <v>2492</v>
      </c>
      <c r="F27" s="41">
        <v>1884</v>
      </c>
      <c r="G27" s="41">
        <v>662</v>
      </c>
      <c r="H27" s="41">
        <v>859</v>
      </c>
      <c r="I27" s="41">
        <v>1766</v>
      </c>
      <c r="J27" s="41">
        <v>1679</v>
      </c>
      <c r="K27" s="41">
        <v>1366</v>
      </c>
      <c r="L27" s="41">
        <v>1784</v>
      </c>
      <c r="M27" s="45">
        <v>1623</v>
      </c>
    </row>
    <row r="28" spans="1:13" x14ac:dyDescent="0.35">
      <c r="A28" s="49" t="s">
        <v>256</v>
      </c>
      <c r="B28" s="44" t="s">
        <v>458</v>
      </c>
      <c r="C28" s="89">
        <f t="shared" si="1"/>
        <v>2862.1</v>
      </c>
      <c r="D28" s="41">
        <v>4250</v>
      </c>
      <c r="E28" s="41">
        <v>3990</v>
      </c>
      <c r="F28" s="41">
        <v>3286</v>
      </c>
      <c r="G28" s="41">
        <v>1226</v>
      </c>
      <c r="H28" s="41">
        <v>1665</v>
      </c>
      <c r="I28" s="41">
        <v>3039</v>
      </c>
      <c r="J28" s="41">
        <v>3223</v>
      </c>
      <c r="K28" s="41">
        <v>2434</v>
      </c>
      <c r="L28" s="41">
        <v>2991</v>
      </c>
      <c r="M28" s="45">
        <v>2517</v>
      </c>
    </row>
    <row r="29" spans="1:13" x14ac:dyDescent="0.35">
      <c r="A29" s="49" t="s">
        <v>289</v>
      </c>
      <c r="B29" s="44" t="s">
        <v>458</v>
      </c>
      <c r="C29" s="89">
        <f t="shared" si="1"/>
        <v>854.7</v>
      </c>
      <c r="D29" s="41">
        <v>1358</v>
      </c>
      <c r="E29" s="41">
        <v>1284</v>
      </c>
      <c r="F29" s="41">
        <v>1006</v>
      </c>
      <c r="G29" s="41">
        <v>390</v>
      </c>
      <c r="H29" s="41">
        <v>581</v>
      </c>
      <c r="I29" s="41">
        <v>817</v>
      </c>
      <c r="J29" s="41">
        <v>794</v>
      </c>
      <c r="K29" s="41">
        <v>696</v>
      </c>
      <c r="L29" s="41">
        <v>888</v>
      </c>
      <c r="M29" s="45">
        <v>733</v>
      </c>
    </row>
    <row r="30" spans="1:13" x14ac:dyDescent="0.35">
      <c r="A30" s="49" t="s">
        <v>257</v>
      </c>
      <c r="B30" s="44" t="s">
        <v>458</v>
      </c>
      <c r="C30" s="89">
        <f t="shared" si="1"/>
        <v>1323.8</v>
      </c>
      <c r="D30" s="41">
        <v>1909</v>
      </c>
      <c r="E30" s="41">
        <v>1734</v>
      </c>
      <c r="F30" s="41">
        <v>1372</v>
      </c>
      <c r="G30" s="41">
        <v>540</v>
      </c>
      <c r="H30" s="41">
        <v>787</v>
      </c>
      <c r="I30" s="41">
        <v>1492</v>
      </c>
      <c r="J30" s="41">
        <v>1547</v>
      </c>
      <c r="K30" s="41">
        <v>1076</v>
      </c>
      <c r="L30" s="41">
        <v>1575</v>
      </c>
      <c r="M30" s="45">
        <v>1206</v>
      </c>
    </row>
    <row r="31" spans="1:13" x14ac:dyDescent="0.35">
      <c r="A31" s="49" t="s">
        <v>258</v>
      </c>
      <c r="B31" s="44" t="s">
        <v>458</v>
      </c>
      <c r="C31" s="89">
        <f t="shared" si="1"/>
        <v>7896.2</v>
      </c>
      <c r="D31" s="41">
        <v>12686</v>
      </c>
      <c r="E31" s="41">
        <v>11333</v>
      </c>
      <c r="F31" s="41">
        <v>9058</v>
      </c>
      <c r="G31" s="41">
        <v>3373</v>
      </c>
      <c r="H31" s="41">
        <v>4098</v>
      </c>
      <c r="I31" s="41">
        <v>8215</v>
      </c>
      <c r="J31" s="41">
        <v>8144</v>
      </c>
      <c r="K31" s="41">
        <v>6526</v>
      </c>
      <c r="L31" s="41">
        <v>8051</v>
      </c>
      <c r="M31" s="45">
        <v>7478</v>
      </c>
    </row>
    <row r="32" spans="1:13" x14ac:dyDescent="0.35">
      <c r="A32" s="49" t="s">
        <v>280</v>
      </c>
      <c r="B32" s="44" t="s">
        <v>458</v>
      </c>
      <c r="C32" s="89">
        <f t="shared" si="1"/>
        <v>29409.3</v>
      </c>
      <c r="D32" s="41">
        <v>47413</v>
      </c>
      <c r="E32" s="41">
        <v>42425</v>
      </c>
      <c r="F32" s="41">
        <v>34310</v>
      </c>
      <c r="G32" s="41">
        <v>11349</v>
      </c>
      <c r="H32" s="41">
        <v>14280</v>
      </c>
      <c r="I32" s="41">
        <v>29283</v>
      </c>
      <c r="J32" s="41">
        <v>30747</v>
      </c>
      <c r="K32" s="41">
        <v>25231</v>
      </c>
      <c r="L32" s="41">
        <v>30133</v>
      </c>
      <c r="M32" s="45">
        <v>28922</v>
      </c>
    </row>
    <row r="33" spans="1:13" x14ac:dyDescent="0.35">
      <c r="A33" s="49" t="s">
        <v>259</v>
      </c>
      <c r="B33" s="44" t="s">
        <v>458</v>
      </c>
      <c r="C33" s="89">
        <f t="shared" si="1"/>
        <v>2896.2</v>
      </c>
      <c r="D33" s="41">
        <v>5186</v>
      </c>
      <c r="E33" s="41">
        <v>4811</v>
      </c>
      <c r="F33" s="41">
        <v>3567</v>
      </c>
      <c r="G33" s="41">
        <v>1068</v>
      </c>
      <c r="H33" s="41">
        <v>1323</v>
      </c>
      <c r="I33" s="41">
        <v>2730</v>
      </c>
      <c r="J33" s="41">
        <v>2767</v>
      </c>
      <c r="K33" s="41">
        <v>2219</v>
      </c>
      <c r="L33" s="41">
        <v>2765</v>
      </c>
      <c r="M33" s="45">
        <v>2526</v>
      </c>
    </row>
    <row r="34" spans="1:13" x14ac:dyDescent="0.35">
      <c r="A34" s="49" t="s">
        <v>306</v>
      </c>
      <c r="B34" s="44" t="s">
        <v>458</v>
      </c>
      <c r="C34" s="89">
        <f t="shared" si="1"/>
        <v>1214.3</v>
      </c>
      <c r="D34" s="41">
        <v>2087</v>
      </c>
      <c r="E34" s="41">
        <v>1780</v>
      </c>
      <c r="F34" s="41">
        <v>1310</v>
      </c>
      <c r="G34" s="41">
        <v>368</v>
      </c>
      <c r="H34" s="41">
        <v>601</v>
      </c>
      <c r="I34" s="41">
        <v>1239</v>
      </c>
      <c r="J34" s="41">
        <v>1339</v>
      </c>
      <c r="K34" s="41">
        <v>1032</v>
      </c>
      <c r="L34" s="41">
        <v>1295</v>
      </c>
      <c r="M34" s="45">
        <v>1092</v>
      </c>
    </row>
    <row r="35" spans="1:13" x14ac:dyDescent="0.35">
      <c r="A35" s="49" t="s">
        <v>260</v>
      </c>
      <c r="B35" s="44" t="s">
        <v>458</v>
      </c>
      <c r="C35" s="89">
        <f t="shared" si="1"/>
        <v>2979.1</v>
      </c>
      <c r="D35" s="41">
        <v>4175</v>
      </c>
      <c r="E35" s="41">
        <v>3959</v>
      </c>
      <c r="F35" s="41">
        <v>3442</v>
      </c>
      <c r="G35" s="41">
        <v>1292</v>
      </c>
      <c r="H35" s="41">
        <v>1652</v>
      </c>
      <c r="I35" s="41">
        <v>3359</v>
      </c>
      <c r="J35" s="41">
        <v>3170</v>
      </c>
      <c r="K35" s="41">
        <v>2503</v>
      </c>
      <c r="L35" s="41">
        <v>3224</v>
      </c>
      <c r="M35" s="45">
        <v>3015</v>
      </c>
    </row>
    <row r="36" spans="1:13" x14ac:dyDescent="0.35">
      <c r="A36" s="49" t="s">
        <v>281</v>
      </c>
      <c r="B36" s="44" t="s">
        <v>458</v>
      </c>
      <c r="C36" s="89">
        <f t="shared" si="1"/>
        <v>752.9</v>
      </c>
      <c r="D36" s="41">
        <v>1182</v>
      </c>
      <c r="E36" s="41">
        <v>1161</v>
      </c>
      <c r="F36" s="41">
        <v>827</v>
      </c>
      <c r="G36" s="41">
        <v>305</v>
      </c>
      <c r="H36" s="41">
        <v>372</v>
      </c>
      <c r="I36" s="41">
        <v>813</v>
      </c>
      <c r="J36" s="41">
        <v>776</v>
      </c>
      <c r="K36" s="41">
        <v>614</v>
      </c>
      <c r="L36" s="41">
        <v>749</v>
      </c>
      <c r="M36" s="45">
        <v>730</v>
      </c>
    </row>
    <row r="37" spans="1:13" x14ac:dyDescent="0.35">
      <c r="A37" s="49" t="s">
        <v>261</v>
      </c>
      <c r="B37" s="44" t="s">
        <v>458</v>
      </c>
      <c r="C37" s="89">
        <f t="shared" si="1"/>
        <v>6758.3</v>
      </c>
      <c r="D37" s="41">
        <v>10439</v>
      </c>
      <c r="E37" s="41">
        <v>9237</v>
      </c>
      <c r="F37" s="41">
        <v>6656</v>
      </c>
      <c r="G37" s="41">
        <v>2249</v>
      </c>
      <c r="H37" s="41">
        <v>3504</v>
      </c>
      <c r="I37" s="41">
        <v>8057</v>
      </c>
      <c r="J37" s="41">
        <v>8000</v>
      </c>
      <c r="K37" s="41">
        <v>6801</v>
      </c>
      <c r="L37" s="41">
        <v>6562</v>
      </c>
      <c r="M37" s="45">
        <v>6078</v>
      </c>
    </row>
    <row r="38" spans="1:13" x14ac:dyDescent="0.35">
      <c r="A38" s="49" t="s">
        <v>307</v>
      </c>
      <c r="B38" s="44" t="s">
        <v>458</v>
      </c>
      <c r="C38" s="89">
        <f t="shared" si="1"/>
        <v>31.1</v>
      </c>
      <c r="D38" s="41">
        <v>43</v>
      </c>
      <c r="E38" s="41">
        <v>42</v>
      </c>
      <c r="F38" s="41">
        <v>63</v>
      </c>
      <c r="G38" s="41">
        <v>30</v>
      </c>
      <c r="H38" s="41">
        <v>9</v>
      </c>
      <c r="I38" s="41">
        <v>16</v>
      </c>
      <c r="J38" s="41">
        <v>23</v>
      </c>
      <c r="K38" s="41">
        <v>24</v>
      </c>
      <c r="L38" s="41">
        <v>32</v>
      </c>
      <c r="M38" s="45">
        <v>29</v>
      </c>
    </row>
    <row r="39" spans="1:13" x14ac:dyDescent="0.35">
      <c r="A39" s="49" t="s">
        <v>308</v>
      </c>
      <c r="B39" s="44" t="s">
        <v>458</v>
      </c>
      <c r="C39" s="89">
        <f t="shared" si="1"/>
        <v>1499.1</v>
      </c>
      <c r="D39" s="41">
        <v>2546</v>
      </c>
      <c r="E39" s="41">
        <v>2200</v>
      </c>
      <c r="F39" s="41">
        <v>1742</v>
      </c>
      <c r="G39" s="41">
        <v>516</v>
      </c>
      <c r="H39" s="41">
        <v>773</v>
      </c>
      <c r="I39" s="41">
        <v>1618</v>
      </c>
      <c r="J39" s="41">
        <v>1621</v>
      </c>
      <c r="K39" s="41">
        <v>1315</v>
      </c>
      <c r="L39" s="41">
        <v>1305</v>
      </c>
      <c r="M39" s="45">
        <v>1355</v>
      </c>
    </row>
    <row r="40" spans="1:13" x14ac:dyDescent="0.35">
      <c r="A40" s="49" t="s">
        <v>309</v>
      </c>
      <c r="B40" s="44" t="s">
        <v>458</v>
      </c>
      <c r="C40" s="89">
        <f t="shared" si="1"/>
        <v>3483.4</v>
      </c>
      <c r="D40" s="41">
        <v>5489</v>
      </c>
      <c r="E40" s="41">
        <v>4848</v>
      </c>
      <c r="F40" s="41">
        <v>4055</v>
      </c>
      <c r="G40" s="41">
        <v>1488</v>
      </c>
      <c r="H40" s="41">
        <v>1805</v>
      </c>
      <c r="I40" s="41">
        <v>3671</v>
      </c>
      <c r="J40" s="41">
        <v>3675</v>
      </c>
      <c r="K40" s="41">
        <v>3019</v>
      </c>
      <c r="L40" s="41">
        <v>3529</v>
      </c>
      <c r="M40" s="45">
        <v>3255</v>
      </c>
    </row>
    <row r="41" spans="1:13" x14ac:dyDescent="0.35">
      <c r="A41" s="49" t="s">
        <v>310</v>
      </c>
      <c r="B41" s="44" t="s">
        <v>458</v>
      </c>
      <c r="C41" s="89">
        <f t="shared" si="1"/>
        <v>522.70000000000005</v>
      </c>
      <c r="D41" s="41">
        <v>815</v>
      </c>
      <c r="E41" s="41">
        <v>713</v>
      </c>
      <c r="F41" s="41">
        <v>679</v>
      </c>
      <c r="G41" s="41">
        <v>158</v>
      </c>
      <c r="H41" s="41">
        <v>233</v>
      </c>
      <c r="I41" s="41">
        <v>521</v>
      </c>
      <c r="J41" s="41">
        <v>572</v>
      </c>
      <c r="K41" s="41">
        <v>472</v>
      </c>
      <c r="L41" s="41">
        <v>498</v>
      </c>
      <c r="M41" s="45">
        <v>566</v>
      </c>
    </row>
    <row r="42" spans="1:13" x14ac:dyDescent="0.35">
      <c r="A42" s="49" t="s">
        <v>291</v>
      </c>
      <c r="B42" s="44" t="s">
        <v>458</v>
      </c>
      <c r="C42" s="89">
        <f t="shared" si="1"/>
        <v>1190.9000000000001</v>
      </c>
      <c r="D42" s="41">
        <v>1893</v>
      </c>
      <c r="E42" s="41">
        <v>1735</v>
      </c>
      <c r="F42" s="41">
        <v>1432</v>
      </c>
      <c r="G42" s="41">
        <v>384</v>
      </c>
      <c r="H42" s="41">
        <v>511</v>
      </c>
      <c r="I42" s="41">
        <v>977</v>
      </c>
      <c r="J42" s="41">
        <v>1078</v>
      </c>
      <c r="K42" s="41">
        <v>875</v>
      </c>
      <c r="L42" s="41">
        <v>1169</v>
      </c>
      <c r="M42" s="45">
        <v>1855</v>
      </c>
    </row>
    <row r="43" spans="1:13" x14ac:dyDescent="0.35">
      <c r="A43" s="49" t="s">
        <v>459</v>
      </c>
      <c r="B43" s="44" t="s">
        <v>458</v>
      </c>
      <c r="C43" s="89">
        <f t="shared" si="1"/>
        <v>32197.8</v>
      </c>
      <c r="D43" s="41">
        <v>50593</v>
      </c>
      <c r="E43" s="41">
        <v>47455</v>
      </c>
      <c r="F43" s="41">
        <v>37251</v>
      </c>
      <c r="G43" s="41">
        <v>14904</v>
      </c>
      <c r="H43" s="41">
        <v>16991</v>
      </c>
      <c r="I43" s="41">
        <v>25035</v>
      </c>
      <c r="J43" s="41">
        <v>30288</v>
      </c>
      <c r="K43" s="41">
        <v>30224</v>
      </c>
      <c r="L43" s="41">
        <v>33592</v>
      </c>
      <c r="M43" s="45">
        <v>35645</v>
      </c>
    </row>
    <row r="44" spans="1:13" x14ac:dyDescent="0.35">
      <c r="A44" s="49" t="s">
        <v>292</v>
      </c>
      <c r="B44" s="44" t="s">
        <v>458</v>
      </c>
      <c r="C44" s="89">
        <f t="shared" si="1"/>
        <v>1546.2</v>
      </c>
      <c r="D44" s="41">
        <v>2423</v>
      </c>
      <c r="E44" s="41">
        <v>2331</v>
      </c>
      <c r="F44" s="41">
        <v>1855</v>
      </c>
      <c r="G44" s="41">
        <v>518</v>
      </c>
      <c r="H44" s="41">
        <v>806</v>
      </c>
      <c r="I44" s="41">
        <v>1421</v>
      </c>
      <c r="J44" s="41">
        <v>1638</v>
      </c>
      <c r="K44" s="41">
        <v>1283</v>
      </c>
      <c r="L44" s="41">
        <v>1743</v>
      </c>
      <c r="M44" s="45">
        <v>1444</v>
      </c>
    </row>
    <row r="45" spans="1:13" x14ac:dyDescent="0.35">
      <c r="A45" s="49" t="s">
        <v>293</v>
      </c>
      <c r="B45" s="44" t="s">
        <v>458</v>
      </c>
      <c r="C45" s="89">
        <f t="shared" si="1"/>
        <v>24707.200000000001</v>
      </c>
      <c r="D45" s="41">
        <v>40641</v>
      </c>
      <c r="E45" s="41">
        <v>36634</v>
      </c>
      <c r="F45" s="41">
        <v>27026</v>
      </c>
      <c r="G45" s="41">
        <v>9184</v>
      </c>
      <c r="H45" s="41">
        <v>13045</v>
      </c>
      <c r="I45" s="41">
        <v>25012</v>
      </c>
      <c r="J45" s="41">
        <v>25666</v>
      </c>
      <c r="K45" s="41">
        <v>21239</v>
      </c>
      <c r="L45" s="41">
        <v>25518</v>
      </c>
      <c r="M45" s="45">
        <v>23107</v>
      </c>
    </row>
    <row r="46" spans="1:13" x14ac:dyDescent="0.35">
      <c r="A46" s="49" t="s">
        <v>262</v>
      </c>
      <c r="B46" s="44" t="s">
        <v>458</v>
      </c>
      <c r="C46" s="89">
        <f t="shared" si="1"/>
        <v>1694.7</v>
      </c>
      <c r="D46" s="41">
        <v>2561</v>
      </c>
      <c r="E46" s="41">
        <v>2388</v>
      </c>
      <c r="F46" s="41">
        <v>1781</v>
      </c>
      <c r="G46" s="41">
        <v>672</v>
      </c>
      <c r="H46" s="41">
        <v>864</v>
      </c>
      <c r="I46" s="41">
        <v>1826</v>
      </c>
      <c r="J46" s="41">
        <v>1950</v>
      </c>
      <c r="K46" s="41">
        <v>1486</v>
      </c>
      <c r="L46" s="41">
        <v>1798</v>
      </c>
      <c r="M46" s="45">
        <v>1621</v>
      </c>
    </row>
    <row r="47" spans="1:13" x14ac:dyDescent="0.35">
      <c r="A47" s="49" t="s">
        <v>283</v>
      </c>
      <c r="B47" s="44" t="s">
        <v>458</v>
      </c>
      <c r="C47" s="89">
        <f t="shared" si="1"/>
        <v>7271.2</v>
      </c>
      <c r="D47" s="41">
        <v>10920</v>
      </c>
      <c r="E47" s="41">
        <v>10877</v>
      </c>
      <c r="F47" s="41">
        <v>8748</v>
      </c>
      <c r="G47" s="41">
        <v>3023</v>
      </c>
      <c r="H47" s="41">
        <v>3401</v>
      </c>
      <c r="I47" s="41">
        <v>7410</v>
      </c>
      <c r="J47" s="41">
        <v>7888</v>
      </c>
      <c r="K47" s="41">
        <v>6108</v>
      </c>
      <c r="L47" s="41">
        <v>7461</v>
      </c>
      <c r="M47" s="45">
        <v>6876</v>
      </c>
    </row>
    <row r="48" spans="1:13" x14ac:dyDescent="0.35">
      <c r="A48" s="49" t="s">
        <v>460</v>
      </c>
      <c r="B48" s="44" t="s">
        <v>458</v>
      </c>
      <c r="C48" s="89">
        <f t="shared" si="1"/>
        <v>190912.5</v>
      </c>
      <c r="D48" s="41">
        <v>299046</v>
      </c>
      <c r="E48" s="41">
        <v>265531</v>
      </c>
      <c r="F48" s="41">
        <v>208612</v>
      </c>
      <c r="G48" s="41">
        <v>68833</v>
      </c>
      <c r="H48" s="41">
        <v>90646</v>
      </c>
      <c r="I48" s="41">
        <v>187909</v>
      </c>
      <c r="J48" s="41">
        <v>194778</v>
      </c>
      <c r="K48" s="41">
        <v>166766</v>
      </c>
      <c r="L48" s="41">
        <v>215521</v>
      </c>
      <c r="M48" s="45">
        <v>211483</v>
      </c>
    </row>
    <row r="49" spans="1:13" x14ac:dyDescent="0.35">
      <c r="A49" s="49" t="s">
        <v>263</v>
      </c>
      <c r="B49" s="44" t="s">
        <v>458</v>
      </c>
      <c r="C49" s="89">
        <f t="shared" si="1"/>
        <v>5301</v>
      </c>
      <c r="D49" s="41">
        <v>8452</v>
      </c>
      <c r="E49" s="41">
        <v>7345</v>
      </c>
      <c r="F49" s="41">
        <v>5892</v>
      </c>
      <c r="G49" s="41">
        <v>2462</v>
      </c>
      <c r="H49" s="41">
        <v>3096</v>
      </c>
      <c r="I49" s="41">
        <v>5247</v>
      </c>
      <c r="J49" s="41">
        <v>5496</v>
      </c>
      <c r="K49" s="41">
        <v>4270</v>
      </c>
      <c r="L49" s="41">
        <v>5368</v>
      </c>
      <c r="M49" s="45">
        <v>5382</v>
      </c>
    </row>
    <row r="50" spans="1:13" x14ac:dyDescent="0.35">
      <c r="A50" s="49" t="s">
        <v>264</v>
      </c>
      <c r="B50" s="44" t="s">
        <v>458</v>
      </c>
      <c r="C50" s="89">
        <f t="shared" si="1"/>
        <v>20461.400000000001</v>
      </c>
      <c r="D50" s="41">
        <v>30888</v>
      </c>
      <c r="E50" s="41">
        <v>27487</v>
      </c>
      <c r="F50" s="41">
        <v>22423</v>
      </c>
      <c r="G50" s="41">
        <v>8548</v>
      </c>
      <c r="H50" s="41">
        <v>11156</v>
      </c>
      <c r="I50" s="41">
        <v>22027</v>
      </c>
      <c r="J50" s="41">
        <v>21563</v>
      </c>
      <c r="K50" s="41">
        <v>17430</v>
      </c>
      <c r="L50" s="41">
        <v>21912</v>
      </c>
      <c r="M50" s="45">
        <v>21180</v>
      </c>
    </row>
    <row r="51" spans="1:13" x14ac:dyDescent="0.35">
      <c r="A51" s="49" t="s">
        <v>294</v>
      </c>
      <c r="B51" s="44" t="s">
        <v>458</v>
      </c>
      <c r="C51" s="89">
        <f t="shared" si="1"/>
        <v>1737.2</v>
      </c>
      <c r="D51" s="41">
        <v>2457</v>
      </c>
      <c r="E51" s="41">
        <v>2491</v>
      </c>
      <c r="F51" s="41">
        <v>1965</v>
      </c>
      <c r="G51" s="41">
        <v>600</v>
      </c>
      <c r="H51" s="41">
        <v>956</v>
      </c>
      <c r="I51" s="41">
        <v>1903</v>
      </c>
      <c r="J51" s="41">
        <v>1940</v>
      </c>
      <c r="K51" s="41">
        <v>1557</v>
      </c>
      <c r="L51" s="41">
        <v>1738</v>
      </c>
      <c r="M51" s="45">
        <v>1765</v>
      </c>
    </row>
    <row r="52" spans="1:13" x14ac:dyDescent="0.35">
      <c r="A52" s="49" t="s">
        <v>265</v>
      </c>
      <c r="B52" s="44" t="s">
        <v>458</v>
      </c>
      <c r="C52" s="89">
        <f t="shared" si="1"/>
        <v>12907.8</v>
      </c>
      <c r="D52" s="41">
        <v>20121</v>
      </c>
      <c r="E52" s="41">
        <v>17816</v>
      </c>
      <c r="F52" s="41">
        <v>12962</v>
      </c>
      <c r="G52" s="41">
        <v>4414</v>
      </c>
      <c r="H52" s="41">
        <v>6701</v>
      </c>
      <c r="I52" s="41">
        <v>15266</v>
      </c>
      <c r="J52" s="41">
        <v>14766</v>
      </c>
      <c r="K52" s="41">
        <v>12016</v>
      </c>
      <c r="L52" s="41">
        <v>12913</v>
      </c>
      <c r="M52" s="45">
        <v>12103</v>
      </c>
    </row>
    <row r="53" spans="1:13" x14ac:dyDescent="0.35">
      <c r="A53" s="49" t="s">
        <v>295</v>
      </c>
      <c r="B53" s="44" t="s">
        <v>458</v>
      </c>
      <c r="C53" s="89">
        <f t="shared" si="1"/>
        <v>712.2</v>
      </c>
      <c r="D53" s="41">
        <v>1119</v>
      </c>
      <c r="E53" s="41">
        <v>1034</v>
      </c>
      <c r="F53" s="41">
        <v>823</v>
      </c>
      <c r="G53" s="41">
        <v>296</v>
      </c>
      <c r="H53" s="41">
        <v>336</v>
      </c>
      <c r="I53" s="41">
        <v>808</v>
      </c>
      <c r="J53" s="41">
        <v>766</v>
      </c>
      <c r="K53" s="41">
        <v>578</v>
      </c>
      <c r="L53" s="41">
        <v>700</v>
      </c>
      <c r="M53" s="45">
        <v>662</v>
      </c>
    </row>
    <row r="54" spans="1:13" x14ac:dyDescent="0.35">
      <c r="A54" s="49" t="s">
        <v>296</v>
      </c>
      <c r="B54" s="44" t="s">
        <v>458</v>
      </c>
      <c r="C54" s="89">
        <f t="shared" si="1"/>
        <v>3961.5</v>
      </c>
      <c r="D54" s="41">
        <v>6566</v>
      </c>
      <c r="E54" s="41">
        <v>5745</v>
      </c>
      <c r="F54" s="41">
        <v>4715</v>
      </c>
      <c r="G54" s="41">
        <v>1548</v>
      </c>
      <c r="H54" s="41">
        <v>2074</v>
      </c>
      <c r="I54" s="41">
        <v>4066</v>
      </c>
      <c r="J54" s="41">
        <v>3922</v>
      </c>
      <c r="K54" s="41">
        <v>3074</v>
      </c>
      <c r="L54" s="41">
        <v>4229</v>
      </c>
      <c r="M54" s="45">
        <v>3676</v>
      </c>
    </row>
    <row r="55" spans="1:13" x14ac:dyDescent="0.35">
      <c r="A55" s="49" t="s">
        <v>297</v>
      </c>
      <c r="B55" s="44" t="s">
        <v>458</v>
      </c>
      <c r="C55" s="89">
        <f t="shared" si="1"/>
        <v>2662.7</v>
      </c>
      <c r="D55" s="41">
        <v>3717</v>
      </c>
      <c r="E55" s="41">
        <v>6311</v>
      </c>
      <c r="F55" s="41">
        <v>2892</v>
      </c>
      <c r="G55" s="41">
        <v>914</v>
      </c>
      <c r="H55" s="41">
        <v>1288</v>
      </c>
      <c r="I55" s="41">
        <v>2747</v>
      </c>
      <c r="J55" s="41">
        <v>2393</v>
      </c>
      <c r="K55" s="41">
        <v>1757</v>
      </c>
      <c r="L55" s="41">
        <v>2407</v>
      </c>
      <c r="M55" s="45">
        <v>2201</v>
      </c>
    </row>
    <row r="56" spans="1:13" x14ac:dyDescent="0.35">
      <c r="A56" s="49" t="s">
        <v>266</v>
      </c>
      <c r="B56" s="44" t="s">
        <v>458</v>
      </c>
      <c r="C56" s="89">
        <f t="shared" si="1"/>
        <v>1429.2</v>
      </c>
      <c r="D56" s="41">
        <v>2264</v>
      </c>
      <c r="E56" s="41">
        <v>2077</v>
      </c>
      <c r="F56" s="41">
        <v>1574</v>
      </c>
      <c r="G56" s="41">
        <v>585</v>
      </c>
      <c r="H56" s="41">
        <v>686</v>
      </c>
      <c r="I56" s="41">
        <v>1537</v>
      </c>
      <c r="J56" s="41">
        <v>1644</v>
      </c>
      <c r="K56" s="41">
        <v>1164</v>
      </c>
      <c r="L56" s="41">
        <v>1488</v>
      </c>
      <c r="M56" s="45">
        <v>1273</v>
      </c>
    </row>
    <row r="57" spans="1:13" x14ac:dyDescent="0.35">
      <c r="A57" s="49" t="s">
        <v>267</v>
      </c>
      <c r="B57" s="44" t="s">
        <v>458</v>
      </c>
      <c r="C57" s="89">
        <f t="shared" si="1"/>
        <v>2958.4</v>
      </c>
      <c r="D57" s="41">
        <v>4458</v>
      </c>
      <c r="E57" s="41">
        <v>4237</v>
      </c>
      <c r="F57" s="41">
        <v>3501</v>
      </c>
      <c r="G57" s="41">
        <v>1441</v>
      </c>
      <c r="H57" s="41">
        <v>1521</v>
      </c>
      <c r="I57" s="41">
        <v>3292</v>
      </c>
      <c r="J57" s="41">
        <v>2870</v>
      </c>
      <c r="K57" s="41">
        <v>2399</v>
      </c>
      <c r="L57" s="41">
        <v>3017</v>
      </c>
      <c r="M57" s="45">
        <v>2848</v>
      </c>
    </row>
    <row r="58" spans="1:13" x14ac:dyDescent="0.35">
      <c r="A58" s="49" t="s">
        <v>268</v>
      </c>
      <c r="B58" s="44" t="s">
        <v>458</v>
      </c>
      <c r="C58" s="89">
        <f t="shared" si="1"/>
        <v>3090.1</v>
      </c>
      <c r="D58" s="41">
        <v>4822</v>
      </c>
      <c r="E58" s="41">
        <v>4561</v>
      </c>
      <c r="F58" s="41">
        <v>3140</v>
      </c>
      <c r="G58" s="41">
        <v>1022</v>
      </c>
      <c r="H58" s="41">
        <v>1438</v>
      </c>
      <c r="I58" s="41">
        <v>3315</v>
      </c>
      <c r="J58" s="41">
        <v>3350</v>
      </c>
      <c r="K58" s="41">
        <v>2720</v>
      </c>
      <c r="L58" s="41">
        <v>3400</v>
      </c>
      <c r="M58" s="45">
        <v>3133</v>
      </c>
    </row>
    <row r="59" spans="1:13" x14ac:dyDescent="0.35">
      <c r="A59" s="49" t="s">
        <v>269</v>
      </c>
      <c r="B59" s="44" t="s">
        <v>458</v>
      </c>
      <c r="C59" s="89">
        <f t="shared" si="1"/>
        <v>3186.4</v>
      </c>
      <c r="D59" s="41">
        <v>4536</v>
      </c>
      <c r="E59" s="41">
        <v>4338</v>
      </c>
      <c r="F59" s="41">
        <v>3816</v>
      </c>
      <c r="G59" s="41">
        <v>1293</v>
      </c>
      <c r="H59" s="41">
        <v>1768</v>
      </c>
      <c r="I59" s="41">
        <v>2984</v>
      </c>
      <c r="J59" s="41">
        <v>3563</v>
      </c>
      <c r="K59" s="41">
        <v>2819</v>
      </c>
      <c r="L59" s="41">
        <v>3428</v>
      </c>
      <c r="M59" s="45">
        <v>3319</v>
      </c>
    </row>
    <row r="60" spans="1:13" x14ac:dyDescent="0.35">
      <c r="A60" s="49" t="s">
        <v>270</v>
      </c>
      <c r="B60" s="44" t="s">
        <v>458</v>
      </c>
      <c r="C60" s="89">
        <f t="shared" si="1"/>
        <v>4003.7</v>
      </c>
      <c r="D60" s="41">
        <v>6242</v>
      </c>
      <c r="E60" s="41">
        <v>5390</v>
      </c>
      <c r="F60" s="41">
        <v>4459</v>
      </c>
      <c r="G60" s="41">
        <v>1803</v>
      </c>
      <c r="H60" s="41">
        <v>2134</v>
      </c>
      <c r="I60" s="41">
        <v>4015</v>
      </c>
      <c r="J60" s="41">
        <v>3997</v>
      </c>
      <c r="K60" s="41">
        <v>3398</v>
      </c>
      <c r="L60" s="41">
        <v>4317</v>
      </c>
      <c r="M60" s="45">
        <v>4282</v>
      </c>
    </row>
    <row r="61" spans="1:13" x14ac:dyDescent="0.35">
      <c r="A61" s="49" t="s">
        <v>271</v>
      </c>
      <c r="B61" s="44" t="s">
        <v>458</v>
      </c>
      <c r="C61" s="89">
        <f t="shared" si="1"/>
        <v>687.5</v>
      </c>
      <c r="D61" s="41">
        <v>1083</v>
      </c>
      <c r="E61" s="41">
        <v>1024</v>
      </c>
      <c r="F61" s="41">
        <v>718</v>
      </c>
      <c r="G61" s="41">
        <v>237</v>
      </c>
      <c r="H61" s="41">
        <v>299</v>
      </c>
      <c r="I61" s="41">
        <v>645</v>
      </c>
      <c r="J61" s="41">
        <v>771</v>
      </c>
      <c r="K61" s="41">
        <v>679</v>
      </c>
      <c r="L61" s="41">
        <v>718</v>
      </c>
      <c r="M61" s="45">
        <v>701</v>
      </c>
    </row>
    <row r="62" spans="1:13" x14ac:dyDescent="0.35">
      <c r="A62" s="49" t="s">
        <v>298</v>
      </c>
      <c r="B62" s="44" t="s">
        <v>458</v>
      </c>
      <c r="C62" s="89">
        <f t="shared" si="1"/>
        <v>212.8</v>
      </c>
      <c r="D62" s="41">
        <v>427</v>
      </c>
      <c r="E62" s="41">
        <v>340</v>
      </c>
      <c r="F62" s="41">
        <v>273</v>
      </c>
      <c r="G62" s="41">
        <v>72</v>
      </c>
      <c r="H62" s="41">
        <v>118</v>
      </c>
      <c r="I62" s="41">
        <v>153</v>
      </c>
      <c r="J62" s="41">
        <v>155</v>
      </c>
      <c r="K62" s="41">
        <v>154</v>
      </c>
      <c r="L62" s="41">
        <v>239</v>
      </c>
      <c r="M62" s="45">
        <v>197</v>
      </c>
    </row>
    <row r="63" spans="1:13" x14ac:dyDescent="0.35">
      <c r="A63" s="49" t="s">
        <v>299</v>
      </c>
      <c r="B63" s="44" t="s">
        <v>458</v>
      </c>
      <c r="C63" s="89">
        <f t="shared" si="1"/>
        <v>577.70000000000005</v>
      </c>
      <c r="D63" s="41">
        <v>868</v>
      </c>
      <c r="E63" s="41">
        <v>883</v>
      </c>
      <c r="F63" s="41">
        <v>680</v>
      </c>
      <c r="G63" s="41">
        <v>222</v>
      </c>
      <c r="H63" s="41">
        <v>300</v>
      </c>
      <c r="I63" s="41">
        <v>479</v>
      </c>
      <c r="J63" s="41">
        <v>520</v>
      </c>
      <c r="K63" s="41">
        <v>540</v>
      </c>
      <c r="L63" s="41">
        <v>688</v>
      </c>
      <c r="M63" s="45">
        <v>597</v>
      </c>
    </row>
    <row r="64" spans="1:13" x14ac:dyDescent="0.35">
      <c r="A64" s="49" t="s">
        <v>313</v>
      </c>
      <c r="B64" s="44" t="s">
        <v>458</v>
      </c>
      <c r="C64" s="89">
        <f t="shared" si="1"/>
        <v>3302.3</v>
      </c>
      <c r="D64" s="41">
        <v>5589</v>
      </c>
      <c r="E64" s="41">
        <v>5102</v>
      </c>
      <c r="F64" s="41">
        <v>4055</v>
      </c>
      <c r="G64" s="41">
        <v>1071</v>
      </c>
      <c r="H64" s="41">
        <v>1372</v>
      </c>
      <c r="I64" s="41">
        <v>3326</v>
      </c>
      <c r="J64" s="41">
        <v>3478</v>
      </c>
      <c r="K64" s="41">
        <v>2607</v>
      </c>
      <c r="L64" s="41">
        <v>3456</v>
      </c>
      <c r="M64" s="45">
        <v>2967</v>
      </c>
    </row>
    <row r="65" spans="1:13" x14ac:dyDescent="0.35">
      <c r="A65" s="49" t="s">
        <v>300</v>
      </c>
      <c r="B65" s="44" t="s">
        <v>458</v>
      </c>
      <c r="C65" s="89">
        <f t="shared" si="1"/>
        <v>2336.8000000000002</v>
      </c>
      <c r="D65" s="41">
        <v>3347</v>
      </c>
      <c r="E65" s="41">
        <v>3182</v>
      </c>
      <c r="F65" s="41">
        <v>2554</v>
      </c>
      <c r="G65" s="41">
        <v>784</v>
      </c>
      <c r="H65" s="41">
        <v>1147</v>
      </c>
      <c r="I65" s="41">
        <v>2614</v>
      </c>
      <c r="J65" s="41">
        <v>2494</v>
      </c>
      <c r="K65" s="41">
        <v>2146</v>
      </c>
      <c r="L65" s="41">
        <v>2607</v>
      </c>
      <c r="M65" s="45">
        <v>2493</v>
      </c>
    </row>
    <row r="66" spans="1:13" x14ac:dyDescent="0.35">
      <c r="A66" s="49" t="s">
        <v>272</v>
      </c>
      <c r="B66" s="44" t="s">
        <v>458</v>
      </c>
      <c r="C66" s="89">
        <f t="shared" si="1"/>
        <v>3538.1</v>
      </c>
      <c r="D66" s="41">
        <v>5258</v>
      </c>
      <c r="E66" s="41">
        <v>5070</v>
      </c>
      <c r="F66" s="41">
        <v>4165</v>
      </c>
      <c r="G66" s="41">
        <v>1350</v>
      </c>
      <c r="H66" s="41">
        <v>1841</v>
      </c>
      <c r="I66" s="41">
        <v>3739</v>
      </c>
      <c r="J66" s="41">
        <v>3810</v>
      </c>
      <c r="K66" s="41">
        <v>3034</v>
      </c>
      <c r="L66" s="41">
        <v>3642</v>
      </c>
      <c r="M66" s="45">
        <v>3472</v>
      </c>
    </row>
    <row r="67" spans="1:13" x14ac:dyDescent="0.35">
      <c r="A67" s="49" t="s">
        <v>301</v>
      </c>
      <c r="B67" s="44" t="s">
        <v>458</v>
      </c>
      <c r="C67" s="89">
        <f t="shared" si="1"/>
        <v>647.5</v>
      </c>
      <c r="D67" s="41">
        <v>1257</v>
      </c>
      <c r="E67" s="41">
        <v>961</v>
      </c>
      <c r="F67" s="41">
        <v>771</v>
      </c>
      <c r="G67" s="41">
        <v>214</v>
      </c>
      <c r="H67" s="41">
        <v>344</v>
      </c>
      <c r="I67" s="41">
        <v>712</v>
      </c>
      <c r="J67" s="41">
        <v>633</v>
      </c>
      <c r="K67" s="41">
        <v>509</v>
      </c>
      <c r="L67" s="41">
        <v>570</v>
      </c>
      <c r="M67" s="45">
        <v>504</v>
      </c>
    </row>
    <row r="68" spans="1:13" x14ac:dyDescent="0.35">
      <c r="A68" s="49" t="s">
        <v>302</v>
      </c>
      <c r="B68" s="44" t="s">
        <v>458</v>
      </c>
      <c r="C68" s="89">
        <f t="shared" si="1"/>
        <v>1633.7</v>
      </c>
      <c r="D68" s="41">
        <v>2660</v>
      </c>
      <c r="E68" s="41">
        <v>2343</v>
      </c>
      <c r="F68" s="41">
        <v>1941</v>
      </c>
      <c r="G68" s="41">
        <v>829</v>
      </c>
      <c r="H68" s="41">
        <v>1087</v>
      </c>
      <c r="I68" s="41">
        <v>1578</v>
      </c>
      <c r="J68" s="41">
        <v>1468</v>
      </c>
      <c r="K68" s="41">
        <v>1428</v>
      </c>
      <c r="L68" s="41">
        <v>1616</v>
      </c>
      <c r="M68" s="45">
        <v>1387</v>
      </c>
    </row>
    <row r="69" spans="1:13" x14ac:dyDescent="0.35">
      <c r="A69" s="49" t="s">
        <v>273</v>
      </c>
      <c r="B69" s="44" t="s">
        <v>458</v>
      </c>
      <c r="C69" s="89">
        <f t="shared" si="1"/>
        <v>3553.6</v>
      </c>
      <c r="D69" s="41">
        <v>5855</v>
      </c>
      <c r="E69" s="41">
        <v>5403</v>
      </c>
      <c r="F69" s="41">
        <v>3934</v>
      </c>
      <c r="G69" s="41">
        <v>1281</v>
      </c>
      <c r="H69" s="41">
        <v>1870</v>
      </c>
      <c r="I69" s="41">
        <v>3407</v>
      </c>
      <c r="J69" s="41">
        <v>3509</v>
      </c>
      <c r="K69" s="41">
        <v>3156</v>
      </c>
      <c r="L69" s="41">
        <v>3548</v>
      </c>
      <c r="M69" s="45">
        <v>3573</v>
      </c>
    </row>
    <row r="70" spans="1:13" x14ac:dyDescent="0.35">
      <c r="A70" s="49" t="s">
        <v>274</v>
      </c>
      <c r="B70" s="44" t="s">
        <v>458</v>
      </c>
      <c r="C70" s="89">
        <f t="shared" si="1"/>
        <v>1422.9</v>
      </c>
      <c r="D70" s="41">
        <v>2203</v>
      </c>
      <c r="E70" s="41">
        <v>1887</v>
      </c>
      <c r="F70" s="41">
        <v>1546</v>
      </c>
      <c r="G70" s="41">
        <v>732</v>
      </c>
      <c r="H70" s="41">
        <v>881</v>
      </c>
      <c r="I70" s="41">
        <v>1507</v>
      </c>
      <c r="J70" s="41">
        <v>1541</v>
      </c>
      <c r="K70" s="41">
        <v>1164</v>
      </c>
      <c r="L70" s="41">
        <v>1310</v>
      </c>
      <c r="M70" s="45">
        <v>1458</v>
      </c>
    </row>
    <row r="71" spans="1:13" x14ac:dyDescent="0.35">
      <c r="A71" s="49" t="s">
        <v>275</v>
      </c>
      <c r="B71" s="44" t="s">
        <v>458</v>
      </c>
      <c r="C71" s="89">
        <f t="shared" si="1"/>
        <v>1113.5</v>
      </c>
      <c r="D71" s="41">
        <v>1574</v>
      </c>
      <c r="E71" s="41">
        <v>1567</v>
      </c>
      <c r="F71" s="41">
        <v>1288</v>
      </c>
      <c r="G71" s="41">
        <v>461</v>
      </c>
      <c r="H71" s="41">
        <v>607</v>
      </c>
      <c r="I71" s="41">
        <v>1260</v>
      </c>
      <c r="J71" s="41">
        <v>1311</v>
      </c>
      <c r="K71" s="41">
        <v>947</v>
      </c>
      <c r="L71" s="41">
        <v>1087</v>
      </c>
      <c r="M71" s="45">
        <v>1033</v>
      </c>
    </row>
    <row r="72" spans="1:13" x14ac:dyDescent="0.35">
      <c r="A72" s="49" t="s">
        <v>303</v>
      </c>
      <c r="B72" s="44" t="s">
        <v>458</v>
      </c>
      <c r="C72" s="89">
        <f t="shared" si="1"/>
        <v>2227</v>
      </c>
      <c r="D72" s="41">
        <v>3255</v>
      </c>
      <c r="E72" s="41">
        <v>3218</v>
      </c>
      <c r="F72" s="41">
        <v>2501</v>
      </c>
      <c r="G72" s="41">
        <v>694</v>
      </c>
      <c r="H72" s="41">
        <v>1237</v>
      </c>
      <c r="I72" s="41">
        <v>2741</v>
      </c>
      <c r="J72" s="41">
        <v>2443</v>
      </c>
      <c r="K72" s="41">
        <v>1851</v>
      </c>
      <c r="L72" s="41">
        <v>2373</v>
      </c>
      <c r="M72" s="45">
        <v>1957</v>
      </c>
    </row>
    <row r="73" spans="1:13" x14ac:dyDescent="0.35">
      <c r="A73" s="49" t="s">
        <v>276</v>
      </c>
      <c r="B73" s="44" t="s">
        <v>458</v>
      </c>
      <c r="C73" s="89">
        <f t="shared" si="1"/>
        <v>18993.8</v>
      </c>
      <c r="D73" s="41">
        <v>30503</v>
      </c>
      <c r="E73" s="41">
        <v>27652</v>
      </c>
      <c r="F73" s="41">
        <v>21276</v>
      </c>
      <c r="G73" s="41">
        <v>7381</v>
      </c>
      <c r="H73" s="41">
        <v>9227</v>
      </c>
      <c r="I73" s="41">
        <v>18581</v>
      </c>
      <c r="J73" s="41">
        <v>18695</v>
      </c>
      <c r="K73" s="41">
        <v>16099</v>
      </c>
      <c r="L73" s="41">
        <v>21120</v>
      </c>
      <c r="M73" s="45">
        <v>19404</v>
      </c>
    </row>
    <row r="74" spans="1:13" x14ac:dyDescent="0.35">
      <c r="A74" s="49" t="s">
        <v>285</v>
      </c>
      <c r="B74" s="44" t="s">
        <v>458</v>
      </c>
      <c r="C74" s="89">
        <f t="shared" si="1"/>
        <v>420.5</v>
      </c>
      <c r="D74" s="41">
        <v>691</v>
      </c>
      <c r="E74" s="41">
        <v>618</v>
      </c>
      <c r="F74" s="41">
        <v>485</v>
      </c>
      <c r="G74" s="41">
        <v>157</v>
      </c>
      <c r="H74" s="41">
        <v>214</v>
      </c>
      <c r="I74" s="41">
        <v>407</v>
      </c>
      <c r="J74" s="41">
        <v>491</v>
      </c>
      <c r="K74" s="41">
        <v>356</v>
      </c>
      <c r="L74" s="41">
        <v>391</v>
      </c>
      <c r="M74" s="45">
        <v>395</v>
      </c>
    </row>
    <row r="75" spans="1:13" ht="15" thickBot="1" x14ac:dyDescent="0.4">
      <c r="A75" s="50" t="s">
        <v>304</v>
      </c>
      <c r="B75" s="46" t="s">
        <v>458</v>
      </c>
      <c r="C75" s="30">
        <f t="shared" si="1"/>
        <v>305.89999999999998</v>
      </c>
      <c r="D75" s="47">
        <v>530</v>
      </c>
      <c r="E75" s="47">
        <v>472</v>
      </c>
      <c r="F75" s="47">
        <v>382</v>
      </c>
      <c r="G75" s="47">
        <v>136</v>
      </c>
      <c r="H75" s="47">
        <v>143</v>
      </c>
      <c r="I75" s="47">
        <v>258</v>
      </c>
      <c r="J75" s="47">
        <v>271</v>
      </c>
      <c r="K75" s="47">
        <v>240</v>
      </c>
      <c r="L75" s="47">
        <v>291</v>
      </c>
      <c r="M75" s="48">
        <v>336</v>
      </c>
    </row>
    <row r="77" spans="1:13" s="96" customFormat="1" x14ac:dyDescent="0.35">
      <c r="A77" s="104" t="s">
        <v>461</v>
      </c>
      <c r="B77" s="103"/>
      <c r="C77" s="103"/>
      <c r="D77" s="103"/>
      <c r="E77" s="103"/>
      <c r="F77" s="103"/>
    </row>
    <row r="79" spans="1:13" x14ac:dyDescent="0.35">
      <c r="A79" s="51" t="s">
        <v>462</v>
      </c>
    </row>
    <row r="80" spans="1:13" ht="15" thickBot="1" x14ac:dyDescent="0.4"/>
    <row r="81" spans="1:13" x14ac:dyDescent="0.35">
      <c r="A81" s="458" t="s">
        <v>251</v>
      </c>
      <c r="B81" s="456" t="s">
        <v>160</v>
      </c>
      <c r="C81" s="456" t="s">
        <v>447</v>
      </c>
      <c r="D81" s="55" t="s">
        <v>448</v>
      </c>
      <c r="E81" s="55" t="s">
        <v>449</v>
      </c>
      <c r="F81" s="55" t="s">
        <v>450</v>
      </c>
      <c r="G81" s="55" t="s">
        <v>451</v>
      </c>
      <c r="H81" s="55" t="s">
        <v>452</v>
      </c>
      <c r="I81" s="55" t="s">
        <v>453</v>
      </c>
      <c r="J81" s="55" t="s">
        <v>454</v>
      </c>
      <c r="K81" s="55" t="s">
        <v>455</v>
      </c>
      <c r="L81" s="55" t="s">
        <v>456</v>
      </c>
      <c r="M81" s="56" t="s">
        <v>457</v>
      </c>
    </row>
    <row r="82" spans="1:13" x14ac:dyDescent="0.35">
      <c r="A82" s="208" t="s">
        <v>188</v>
      </c>
      <c r="B82" s="210" t="s">
        <v>463</v>
      </c>
      <c r="C82" s="211">
        <f>AVERAGE(D82:M82)</f>
        <v>25444.9</v>
      </c>
      <c r="D82" s="211">
        <v>53393</v>
      </c>
      <c r="E82" s="211">
        <v>48815</v>
      </c>
      <c r="F82" s="211">
        <v>22260</v>
      </c>
      <c r="G82" s="211">
        <v>4627</v>
      </c>
      <c r="H82" s="211">
        <v>11586</v>
      </c>
      <c r="I82" s="211">
        <v>19461</v>
      </c>
      <c r="J82" s="211">
        <v>19306</v>
      </c>
      <c r="K82" s="211">
        <v>22031</v>
      </c>
      <c r="L82" s="211">
        <v>25451</v>
      </c>
      <c r="M82" s="303">
        <v>27519</v>
      </c>
    </row>
    <row r="83" spans="1:13" x14ac:dyDescent="0.35">
      <c r="A83" s="208" t="s">
        <v>188</v>
      </c>
      <c r="B83" s="210" t="s">
        <v>464</v>
      </c>
      <c r="C83" s="211">
        <f>AVERAGE(D83:M83)</f>
        <v>99225.2</v>
      </c>
      <c r="D83" s="211">
        <v>138145</v>
      </c>
      <c r="E83" s="211">
        <v>124375</v>
      </c>
      <c r="F83" s="211">
        <v>90481</v>
      </c>
      <c r="G83" s="211">
        <v>39991</v>
      </c>
      <c r="H83" s="211">
        <v>50853</v>
      </c>
      <c r="I83" s="211">
        <v>80843</v>
      </c>
      <c r="J83" s="211">
        <v>102569</v>
      </c>
      <c r="K83" s="211">
        <v>109756</v>
      </c>
      <c r="L83" s="211">
        <v>118679</v>
      </c>
      <c r="M83" s="303">
        <v>136560</v>
      </c>
    </row>
    <row r="84" spans="1:13" x14ac:dyDescent="0.35">
      <c r="A84" s="181" t="s">
        <v>253</v>
      </c>
      <c r="B84" s="92" t="s">
        <v>463</v>
      </c>
      <c r="C84" s="211">
        <f>AVERAGE(D84:M84)</f>
        <v>390.2</v>
      </c>
      <c r="D84" s="92">
        <v>787</v>
      </c>
      <c r="E84" s="92">
        <v>738</v>
      </c>
      <c r="F84" s="92">
        <v>343</v>
      </c>
      <c r="G84" s="92">
        <v>96</v>
      </c>
      <c r="H84" s="92">
        <v>207</v>
      </c>
      <c r="I84" s="92">
        <v>267</v>
      </c>
      <c r="J84" s="92">
        <v>244</v>
      </c>
      <c r="K84" s="92">
        <v>328</v>
      </c>
      <c r="L84" s="92">
        <v>426</v>
      </c>
      <c r="M84" s="173">
        <v>466</v>
      </c>
    </row>
    <row r="85" spans="1:13" x14ac:dyDescent="0.35">
      <c r="A85" s="181" t="s">
        <v>253</v>
      </c>
      <c r="B85" s="92" t="s">
        <v>464</v>
      </c>
      <c r="C85" s="211">
        <f t="shared" ref="C85:C148" si="2">AVERAGE(D85:M85)</f>
        <v>1887.7</v>
      </c>
      <c r="D85" s="183">
        <v>2590</v>
      </c>
      <c r="E85" s="183">
        <v>2337</v>
      </c>
      <c r="F85" s="183">
        <v>1748</v>
      </c>
      <c r="G85" s="92">
        <v>724</v>
      </c>
      <c r="H85" s="92">
        <v>868</v>
      </c>
      <c r="I85" s="183">
        <v>1532</v>
      </c>
      <c r="J85" s="183">
        <v>1891</v>
      </c>
      <c r="K85" s="183">
        <v>2186</v>
      </c>
      <c r="L85" s="183">
        <v>2435</v>
      </c>
      <c r="M85" s="165">
        <v>2566</v>
      </c>
    </row>
    <row r="86" spans="1:13" x14ac:dyDescent="0.35">
      <c r="A86" s="181" t="s">
        <v>277</v>
      </c>
      <c r="B86" s="92" t="s">
        <v>463</v>
      </c>
      <c r="C86" s="211">
        <f t="shared" si="2"/>
        <v>77.3</v>
      </c>
      <c r="D86" s="92">
        <v>170</v>
      </c>
      <c r="E86" s="92">
        <v>139</v>
      </c>
      <c r="F86" s="92">
        <v>74</v>
      </c>
      <c r="G86" s="92">
        <v>12</v>
      </c>
      <c r="H86" s="92">
        <v>39</v>
      </c>
      <c r="I86" s="92">
        <v>61</v>
      </c>
      <c r="J86" s="92">
        <v>51</v>
      </c>
      <c r="K86" s="92">
        <v>62</v>
      </c>
      <c r="L86" s="92">
        <v>80</v>
      </c>
      <c r="M86" s="173">
        <v>85</v>
      </c>
    </row>
    <row r="87" spans="1:13" x14ac:dyDescent="0.35">
      <c r="A87" s="181" t="s">
        <v>277</v>
      </c>
      <c r="B87" s="92" t="s">
        <v>464</v>
      </c>
      <c r="C87" s="211">
        <f t="shared" si="2"/>
        <v>139.6</v>
      </c>
      <c r="D87" s="92">
        <v>253</v>
      </c>
      <c r="E87" s="92">
        <v>212</v>
      </c>
      <c r="F87" s="92">
        <v>158</v>
      </c>
      <c r="G87" s="92">
        <v>54</v>
      </c>
      <c r="H87" s="92">
        <v>77</v>
      </c>
      <c r="I87" s="92">
        <v>88</v>
      </c>
      <c r="J87" s="92">
        <v>117</v>
      </c>
      <c r="K87" s="92">
        <v>134</v>
      </c>
      <c r="L87" s="92">
        <v>152</v>
      </c>
      <c r="M87" s="173">
        <v>151</v>
      </c>
    </row>
    <row r="88" spans="1:13" x14ac:dyDescent="0.35">
      <c r="A88" s="181" t="s">
        <v>254</v>
      </c>
      <c r="B88" s="92" t="s">
        <v>463</v>
      </c>
      <c r="C88" s="211">
        <f t="shared" si="2"/>
        <v>339.8</v>
      </c>
      <c r="D88" s="92">
        <v>714</v>
      </c>
      <c r="E88" s="92">
        <v>623</v>
      </c>
      <c r="F88" s="92">
        <v>295</v>
      </c>
      <c r="G88" s="92">
        <v>61</v>
      </c>
      <c r="H88" s="92">
        <v>180</v>
      </c>
      <c r="I88" s="92">
        <v>290</v>
      </c>
      <c r="J88" s="92">
        <v>236</v>
      </c>
      <c r="K88" s="92">
        <v>331</v>
      </c>
      <c r="L88" s="92">
        <v>324</v>
      </c>
      <c r="M88" s="173">
        <v>344</v>
      </c>
    </row>
    <row r="89" spans="1:13" x14ac:dyDescent="0.35">
      <c r="A89" s="181" t="s">
        <v>254</v>
      </c>
      <c r="B89" s="92" t="s">
        <v>464</v>
      </c>
      <c r="C89" s="211">
        <f t="shared" si="2"/>
        <v>1032.5</v>
      </c>
      <c r="D89" s="183">
        <v>1341</v>
      </c>
      <c r="E89" s="183">
        <v>1159</v>
      </c>
      <c r="F89" s="183">
        <v>1010</v>
      </c>
      <c r="G89" s="92">
        <v>347</v>
      </c>
      <c r="H89" s="92">
        <v>510</v>
      </c>
      <c r="I89" s="183">
        <v>854</v>
      </c>
      <c r="J89" s="183">
        <v>1143</v>
      </c>
      <c r="K89" s="183">
        <v>1229</v>
      </c>
      <c r="L89" s="183">
        <v>1298</v>
      </c>
      <c r="M89" s="165">
        <v>1434</v>
      </c>
    </row>
    <row r="90" spans="1:13" x14ac:dyDescent="0.35">
      <c r="A90" s="181" t="s">
        <v>278</v>
      </c>
      <c r="B90" s="92" t="s">
        <v>463</v>
      </c>
      <c r="C90" s="211">
        <f t="shared" si="2"/>
        <v>124.6</v>
      </c>
      <c r="D90" s="92">
        <v>253</v>
      </c>
      <c r="E90" s="92">
        <v>234</v>
      </c>
      <c r="F90" s="92">
        <v>112</v>
      </c>
      <c r="G90" s="92">
        <v>24</v>
      </c>
      <c r="H90" s="92">
        <v>65</v>
      </c>
      <c r="I90" s="92">
        <v>104</v>
      </c>
      <c r="J90" s="92">
        <v>102</v>
      </c>
      <c r="K90" s="92">
        <v>138</v>
      </c>
      <c r="L90" s="92">
        <v>102</v>
      </c>
      <c r="M90" s="173">
        <v>112</v>
      </c>
    </row>
    <row r="91" spans="1:13" x14ac:dyDescent="0.35">
      <c r="A91" s="181" t="s">
        <v>278</v>
      </c>
      <c r="B91" s="92" t="s">
        <v>464</v>
      </c>
      <c r="C91" s="211">
        <f t="shared" si="2"/>
        <v>326.89999999999998</v>
      </c>
      <c r="D91" s="92">
        <v>419</v>
      </c>
      <c r="E91" s="92">
        <v>404</v>
      </c>
      <c r="F91" s="92">
        <v>335</v>
      </c>
      <c r="G91" s="92">
        <v>138</v>
      </c>
      <c r="H91" s="92">
        <v>217</v>
      </c>
      <c r="I91" s="92">
        <v>302</v>
      </c>
      <c r="J91" s="92">
        <v>307</v>
      </c>
      <c r="K91" s="92">
        <v>364</v>
      </c>
      <c r="L91" s="92">
        <v>392</v>
      </c>
      <c r="M91" s="173">
        <v>391</v>
      </c>
    </row>
    <row r="92" spans="1:13" x14ac:dyDescent="0.35">
      <c r="A92" s="181" t="s">
        <v>255</v>
      </c>
      <c r="B92" s="92" t="s">
        <v>463</v>
      </c>
      <c r="C92" s="211">
        <f t="shared" si="2"/>
        <v>133.1</v>
      </c>
      <c r="D92" s="92">
        <v>275</v>
      </c>
      <c r="E92" s="92">
        <v>278</v>
      </c>
      <c r="F92" s="92">
        <v>140</v>
      </c>
      <c r="G92" s="92">
        <v>37</v>
      </c>
      <c r="H92" s="92">
        <v>70</v>
      </c>
      <c r="I92" s="92">
        <v>107</v>
      </c>
      <c r="J92" s="92">
        <v>107</v>
      </c>
      <c r="K92" s="92">
        <v>91</v>
      </c>
      <c r="L92" s="92">
        <v>129</v>
      </c>
      <c r="M92" s="173">
        <v>97</v>
      </c>
    </row>
    <row r="93" spans="1:13" x14ac:dyDescent="0.35">
      <c r="A93" s="181" t="s">
        <v>255</v>
      </c>
      <c r="B93" s="92" t="s">
        <v>464</v>
      </c>
      <c r="C93" s="211">
        <f t="shared" si="2"/>
        <v>543.5</v>
      </c>
      <c r="D93" s="183">
        <v>818</v>
      </c>
      <c r="E93" s="183">
        <v>688</v>
      </c>
      <c r="F93" s="183">
        <v>541</v>
      </c>
      <c r="G93" s="92">
        <v>233</v>
      </c>
      <c r="H93" s="92">
        <v>224</v>
      </c>
      <c r="I93" s="183">
        <v>443</v>
      </c>
      <c r="J93" s="183">
        <v>531</v>
      </c>
      <c r="K93" s="183">
        <v>583</v>
      </c>
      <c r="L93" s="183">
        <v>664</v>
      </c>
      <c r="M93" s="165">
        <v>710</v>
      </c>
    </row>
    <row r="94" spans="1:13" x14ac:dyDescent="0.35">
      <c r="A94" s="181" t="s">
        <v>279</v>
      </c>
      <c r="B94" s="92" t="s">
        <v>463</v>
      </c>
      <c r="C94" s="211">
        <f t="shared" si="2"/>
        <v>269.39999999999998</v>
      </c>
      <c r="D94" s="92">
        <v>673</v>
      </c>
      <c r="E94" s="92">
        <v>545</v>
      </c>
      <c r="F94" s="92">
        <v>280</v>
      </c>
      <c r="G94" s="92">
        <v>48</v>
      </c>
      <c r="H94" s="92">
        <v>162</v>
      </c>
      <c r="I94" s="92">
        <v>190</v>
      </c>
      <c r="J94" s="92">
        <v>203</v>
      </c>
      <c r="K94" s="92">
        <v>157</v>
      </c>
      <c r="L94" s="92">
        <v>223</v>
      </c>
      <c r="M94" s="173">
        <v>213</v>
      </c>
    </row>
    <row r="95" spans="1:13" x14ac:dyDescent="0.35">
      <c r="A95" s="181" t="s">
        <v>279</v>
      </c>
      <c r="B95" s="92" t="s">
        <v>464</v>
      </c>
      <c r="C95" s="211">
        <f t="shared" si="2"/>
        <v>791.6</v>
      </c>
      <c r="D95" s="92">
        <v>1241</v>
      </c>
      <c r="E95" s="92">
        <v>1098</v>
      </c>
      <c r="F95" s="92">
        <v>773</v>
      </c>
      <c r="G95" s="92">
        <v>322</v>
      </c>
      <c r="H95" s="92">
        <v>465</v>
      </c>
      <c r="I95" s="92">
        <v>599</v>
      </c>
      <c r="J95" s="92">
        <v>707</v>
      </c>
      <c r="K95" s="92">
        <v>821</v>
      </c>
      <c r="L95" s="92">
        <v>937</v>
      </c>
      <c r="M95" s="173">
        <v>953</v>
      </c>
    </row>
    <row r="96" spans="1:13" x14ac:dyDescent="0.35">
      <c r="A96" s="181" t="s">
        <v>287</v>
      </c>
      <c r="B96" s="92" t="s">
        <v>463</v>
      </c>
      <c r="C96" s="211">
        <f t="shared" si="2"/>
        <v>142.69999999999999</v>
      </c>
      <c r="D96" s="92">
        <v>274</v>
      </c>
      <c r="E96" s="92">
        <v>266</v>
      </c>
      <c r="F96" s="92">
        <v>143</v>
      </c>
      <c r="G96" s="92">
        <v>32</v>
      </c>
      <c r="H96" s="92">
        <v>84</v>
      </c>
      <c r="I96" s="92">
        <v>123</v>
      </c>
      <c r="J96" s="92">
        <v>105</v>
      </c>
      <c r="K96" s="92">
        <v>119</v>
      </c>
      <c r="L96" s="92">
        <v>122</v>
      </c>
      <c r="M96" s="173">
        <v>159</v>
      </c>
    </row>
    <row r="97" spans="1:13" x14ac:dyDescent="0.35">
      <c r="A97" s="181" t="s">
        <v>287</v>
      </c>
      <c r="B97" s="92" t="s">
        <v>464</v>
      </c>
      <c r="C97" s="211">
        <f t="shared" si="2"/>
        <v>620.29999999999995</v>
      </c>
      <c r="D97" s="183">
        <v>774</v>
      </c>
      <c r="E97" s="183">
        <v>713</v>
      </c>
      <c r="F97" s="183">
        <v>557</v>
      </c>
      <c r="G97" s="92">
        <v>250</v>
      </c>
      <c r="H97" s="92">
        <v>329</v>
      </c>
      <c r="I97" s="183">
        <v>640</v>
      </c>
      <c r="J97" s="183">
        <v>727</v>
      </c>
      <c r="K97" s="183">
        <v>783</v>
      </c>
      <c r="L97" s="183">
        <v>729</v>
      </c>
      <c r="M97" s="165">
        <v>701</v>
      </c>
    </row>
    <row r="98" spans="1:13" x14ac:dyDescent="0.35">
      <c r="A98" s="181" t="s">
        <v>288</v>
      </c>
      <c r="B98" s="92" t="s">
        <v>463</v>
      </c>
      <c r="C98" s="211">
        <f t="shared" si="2"/>
        <v>120.1</v>
      </c>
      <c r="D98" s="92">
        <v>248</v>
      </c>
      <c r="E98" s="92">
        <v>220</v>
      </c>
      <c r="F98" s="92">
        <v>108</v>
      </c>
      <c r="G98" s="92">
        <v>27</v>
      </c>
      <c r="H98" s="92">
        <v>57</v>
      </c>
      <c r="I98" s="92">
        <v>111</v>
      </c>
      <c r="J98" s="92">
        <v>100</v>
      </c>
      <c r="K98" s="92">
        <v>91</v>
      </c>
      <c r="L98" s="92">
        <v>117</v>
      </c>
      <c r="M98" s="173">
        <v>122</v>
      </c>
    </row>
    <row r="99" spans="1:13" x14ac:dyDescent="0.35">
      <c r="A99" s="181" t="s">
        <v>288</v>
      </c>
      <c r="B99" s="92" t="s">
        <v>464</v>
      </c>
      <c r="C99" s="211">
        <f t="shared" si="2"/>
        <v>293.10000000000002</v>
      </c>
      <c r="D99" s="92">
        <v>422</v>
      </c>
      <c r="E99" s="92">
        <v>367</v>
      </c>
      <c r="F99" s="92">
        <v>267</v>
      </c>
      <c r="G99" s="92">
        <v>99</v>
      </c>
      <c r="H99" s="92">
        <v>166</v>
      </c>
      <c r="I99" s="92">
        <v>261</v>
      </c>
      <c r="J99" s="92">
        <v>359</v>
      </c>
      <c r="K99" s="92">
        <v>278</v>
      </c>
      <c r="L99" s="92">
        <v>328</v>
      </c>
      <c r="M99" s="173">
        <v>384</v>
      </c>
    </row>
    <row r="100" spans="1:13" x14ac:dyDescent="0.35">
      <c r="A100" s="181" t="s">
        <v>305</v>
      </c>
      <c r="B100" s="92" t="s">
        <v>463</v>
      </c>
      <c r="C100" s="211">
        <f t="shared" si="2"/>
        <v>118.7</v>
      </c>
      <c r="D100" s="92">
        <v>306</v>
      </c>
      <c r="E100" s="92">
        <v>237</v>
      </c>
      <c r="F100" s="92">
        <v>129</v>
      </c>
      <c r="G100" s="92">
        <v>25</v>
      </c>
      <c r="H100" s="92">
        <v>46</v>
      </c>
      <c r="I100" s="92">
        <v>79</v>
      </c>
      <c r="J100" s="92">
        <v>71</v>
      </c>
      <c r="K100" s="92">
        <v>67</v>
      </c>
      <c r="L100" s="92">
        <v>113</v>
      </c>
      <c r="M100" s="173">
        <v>114</v>
      </c>
    </row>
    <row r="101" spans="1:13" x14ac:dyDescent="0.35">
      <c r="A101" s="181" t="s">
        <v>305</v>
      </c>
      <c r="B101" s="92" t="s">
        <v>464</v>
      </c>
      <c r="C101" s="211">
        <f t="shared" si="2"/>
        <v>532.29999999999995</v>
      </c>
      <c r="D101" s="183">
        <v>810</v>
      </c>
      <c r="E101" s="183">
        <v>724</v>
      </c>
      <c r="F101" s="183">
        <v>556</v>
      </c>
      <c r="G101" s="92">
        <v>144</v>
      </c>
      <c r="H101" s="92">
        <v>231</v>
      </c>
      <c r="I101" s="183">
        <v>462</v>
      </c>
      <c r="J101" s="183">
        <v>497</v>
      </c>
      <c r="K101" s="183">
        <v>452</v>
      </c>
      <c r="L101" s="183">
        <v>659</v>
      </c>
      <c r="M101" s="165">
        <v>788</v>
      </c>
    </row>
    <row r="102" spans="1:13" x14ac:dyDescent="0.35">
      <c r="A102" s="181" t="s">
        <v>256</v>
      </c>
      <c r="B102" s="92" t="s">
        <v>463</v>
      </c>
      <c r="C102" s="211">
        <f t="shared" si="2"/>
        <v>209.4</v>
      </c>
      <c r="D102" s="92">
        <v>406</v>
      </c>
      <c r="E102" s="92">
        <v>380</v>
      </c>
      <c r="F102" s="92">
        <v>167</v>
      </c>
      <c r="G102" s="92">
        <v>61</v>
      </c>
      <c r="H102" s="92">
        <v>118</v>
      </c>
      <c r="I102" s="92">
        <v>167</v>
      </c>
      <c r="J102" s="92">
        <v>178</v>
      </c>
      <c r="K102" s="92">
        <v>164</v>
      </c>
      <c r="L102" s="92">
        <v>245</v>
      </c>
      <c r="M102" s="173">
        <v>208</v>
      </c>
    </row>
    <row r="103" spans="1:13" x14ac:dyDescent="0.35">
      <c r="A103" s="181" t="s">
        <v>256</v>
      </c>
      <c r="B103" s="92" t="s">
        <v>464</v>
      </c>
      <c r="C103" s="211">
        <f t="shared" si="2"/>
        <v>438.4</v>
      </c>
      <c r="D103" s="92">
        <v>667</v>
      </c>
      <c r="E103" s="92">
        <v>694</v>
      </c>
      <c r="F103" s="92">
        <v>430</v>
      </c>
      <c r="G103" s="92">
        <v>122</v>
      </c>
      <c r="H103" s="92">
        <v>200</v>
      </c>
      <c r="I103" s="92">
        <v>329</v>
      </c>
      <c r="J103" s="92">
        <v>415</v>
      </c>
      <c r="K103" s="92">
        <v>436</v>
      </c>
      <c r="L103" s="92">
        <v>501</v>
      </c>
      <c r="M103" s="173">
        <v>590</v>
      </c>
    </row>
    <row r="104" spans="1:13" x14ac:dyDescent="0.35">
      <c r="A104" s="181" t="s">
        <v>289</v>
      </c>
      <c r="B104" s="92" t="s">
        <v>463</v>
      </c>
      <c r="C104" s="211">
        <f t="shared" si="2"/>
        <v>67.3</v>
      </c>
      <c r="D104" s="92">
        <v>153</v>
      </c>
      <c r="E104" s="92">
        <v>118</v>
      </c>
      <c r="F104" s="92">
        <v>68</v>
      </c>
      <c r="G104" s="92">
        <v>11</v>
      </c>
      <c r="H104" s="92">
        <v>31</v>
      </c>
      <c r="I104" s="92">
        <v>99</v>
      </c>
      <c r="J104" s="92">
        <v>42</v>
      </c>
      <c r="K104" s="92">
        <v>37</v>
      </c>
      <c r="L104" s="92">
        <v>53</v>
      </c>
      <c r="M104" s="173">
        <v>61</v>
      </c>
    </row>
    <row r="105" spans="1:13" x14ac:dyDescent="0.35">
      <c r="A105" s="181" t="s">
        <v>289</v>
      </c>
      <c r="B105" s="92" t="s">
        <v>464</v>
      </c>
      <c r="C105" s="211">
        <f t="shared" si="2"/>
        <v>195.5</v>
      </c>
      <c r="D105" s="183">
        <v>238</v>
      </c>
      <c r="E105" s="183">
        <v>276</v>
      </c>
      <c r="F105" s="183">
        <v>181</v>
      </c>
      <c r="G105" s="92">
        <v>82</v>
      </c>
      <c r="H105" s="92">
        <v>100</v>
      </c>
      <c r="I105" s="183">
        <v>146</v>
      </c>
      <c r="J105" s="183">
        <v>249</v>
      </c>
      <c r="K105" s="183">
        <v>202</v>
      </c>
      <c r="L105" s="183">
        <v>222</v>
      </c>
      <c r="M105" s="165">
        <v>259</v>
      </c>
    </row>
    <row r="106" spans="1:13" x14ac:dyDescent="0.35">
      <c r="A106" s="181" t="s">
        <v>257</v>
      </c>
      <c r="B106" s="92" t="s">
        <v>463</v>
      </c>
      <c r="C106" s="211">
        <f t="shared" si="2"/>
        <v>136.6</v>
      </c>
      <c r="D106" s="92">
        <v>262</v>
      </c>
      <c r="E106" s="92">
        <v>263</v>
      </c>
      <c r="F106" s="92">
        <v>109</v>
      </c>
      <c r="G106" s="92">
        <v>23</v>
      </c>
      <c r="H106" s="92">
        <v>81</v>
      </c>
      <c r="I106" s="92">
        <v>131</v>
      </c>
      <c r="J106" s="92">
        <v>102</v>
      </c>
      <c r="K106" s="92">
        <v>133</v>
      </c>
      <c r="L106" s="92">
        <v>131</v>
      </c>
      <c r="M106" s="173">
        <v>131</v>
      </c>
    </row>
    <row r="107" spans="1:13" x14ac:dyDescent="0.35">
      <c r="A107" s="181" t="s">
        <v>257</v>
      </c>
      <c r="B107" s="92" t="s">
        <v>464</v>
      </c>
      <c r="C107" s="211">
        <f t="shared" si="2"/>
        <v>297.5</v>
      </c>
      <c r="D107" s="92">
        <v>447</v>
      </c>
      <c r="E107" s="92">
        <v>379</v>
      </c>
      <c r="F107" s="92">
        <v>374</v>
      </c>
      <c r="G107" s="92">
        <v>81</v>
      </c>
      <c r="H107" s="92">
        <v>116</v>
      </c>
      <c r="I107" s="92">
        <v>183</v>
      </c>
      <c r="J107" s="92">
        <v>305</v>
      </c>
      <c r="K107" s="92">
        <v>315</v>
      </c>
      <c r="L107" s="92">
        <v>363</v>
      </c>
      <c r="M107" s="173">
        <v>412</v>
      </c>
    </row>
    <row r="108" spans="1:13" x14ac:dyDescent="0.35">
      <c r="A108" s="181" t="s">
        <v>258</v>
      </c>
      <c r="B108" s="92" t="s">
        <v>463</v>
      </c>
      <c r="C108" s="211">
        <f t="shared" si="2"/>
        <v>468.3</v>
      </c>
      <c r="D108" s="92">
        <v>1055</v>
      </c>
      <c r="E108" s="92">
        <v>944</v>
      </c>
      <c r="F108" s="92">
        <v>427</v>
      </c>
      <c r="G108" s="92">
        <v>107</v>
      </c>
      <c r="H108" s="92">
        <v>248</v>
      </c>
      <c r="I108" s="92">
        <v>339</v>
      </c>
      <c r="J108" s="92">
        <v>344</v>
      </c>
      <c r="K108" s="92">
        <v>358</v>
      </c>
      <c r="L108" s="92">
        <v>410</v>
      </c>
      <c r="M108" s="173">
        <v>451</v>
      </c>
    </row>
    <row r="109" spans="1:13" x14ac:dyDescent="0.35">
      <c r="A109" s="181" t="s">
        <v>258</v>
      </c>
      <c r="B109" s="92" t="s">
        <v>464</v>
      </c>
      <c r="C109" s="211">
        <f t="shared" si="2"/>
        <v>1189.7</v>
      </c>
      <c r="D109" s="183">
        <v>1728</v>
      </c>
      <c r="E109" s="183">
        <v>1652</v>
      </c>
      <c r="F109" s="183">
        <v>1109</v>
      </c>
      <c r="G109" s="92">
        <v>450</v>
      </c>
      <c r="H109" s="92">
        <v>486</v>
      </c>
      <c r="I109" s="183">
        <v>881</v>
      </c>
      <c r="J109" s="183">
        <v>1160</v>
      </c>
      <c r="K109" s="183">
        <v>1195</v>
      </c>
      <c r="L109" s="183">
        <v>1331</v>
      </c>
      <c r="M109" s="165">
        <v>1905</v>
      </c>
    </row>
    <row r="110" spans="1:13" x14ac:dyDescent="0.35">
      <c r="A110" s="181" t="s">
        <v>280</v>
      </c>
      <c r="B110" s="92" t="s">
        <v>463</v>
      </c>
      <c r="C110" s="211">
        <f t="shared" si="2"/>
        <v>1795.6</v>
      </c>
      <c r="D110" s="92">
        <v>4060</v>
      </c>
      <c r="E110" s="92">
        <v>3639</v>
      </c>
      <c r="F110" s="92">
        <v>1729</v>
      </c>
      <c r="G110" s="92">
        <v>355</v>
      </c>
      <c r="H110" s="92">
        <v>789</v>
      </c>
      <c r="I110" s="92">
        <v>1258</v>
      </c>
      <c r="J110" s="92">
        <v>1206</v>
      </c>
      <c r="K110" s="92">
        <v>1437</v>
      </c>
      <c r="L110" s="92">
        <v>1685</v>
      </c>
      <c r="M110" s="173">
        <v>1798</v>
      </c>
    </row>
    <row r="111" spans="1:13" x14ac:dyDescent="0.35">
      <c r="A111" s="181" t="s">
        <v>280</v>
      </c>
      <c r="B111" s="92" t="s">
        <v>464</v>
      </c>
      <c r="C111" s="211">
        <f t="shared" si="2"/>
        <v>6214.8</v>
      </c>
      <c r="D111" s="92">
        <v>8673</v>
      </c>
      <c r="E111" s="92">
        <v>8569</v>
      </c>
      <c r="F111" s="92">
        <v>6438</v>
      </c>
      <c r="G111" s="92">
        <v>2502</v>
      </c>
      <c r="H111" s="92">
        <v>3064</v>
      </c>
      <c r="I111" s="92">
        <v>4615</v>
      </c>
      <c r="J111" s="92">
        <v>6203</v>
      </c>
      <c r="K111" s="92">
        <v>6735</v>
      </c>
      <c r="L111" s="92">
        <v>7161</v>
      </c>
      <c r="M111" s="173">
        <v>8188</v>
      </c>
    </row>
    <row r="112" spans="1:13" x14ac:dyDescent="0.35">
      <c r="A112" s="181" t="s">
        <v>259</v>
      </c>
      <c r="B112" s="92" t="s">
        <v>463</v>
      </c>
      <c r="C112" s="211">
        <f t="shared" si="2"/>
        <v>112.7</v>
      </c>
      <c r="D112" s="92">
        <v>265</v>
      </c>
      <c r="E112" s="92">
        <v>250</v>
      </c>
      <c r="F112" s="92">
        <v>95</v>
      </c>
      <c r="G112" s="92">
        <v>9</v>
      </c>
      <c r="H112" s="92">
        <v>42</v>
      </c>
      <c r="I112" s="92">
        <v>102</v>
      </c>
      <c r="J112" s="92">
        <v>94</v>
      </c>
      <c r="K112" s="92">
        <v>72</v>
      </c>
      <c r="L112" s="92">
        <v>77</v>
      </c>
      <c r="M112" s="173">
        <v>121</v>
      </c>
    </row>
    <row r="113" spans="1:13" x14ac:dyDescent="0.35">
      <c r="A113" s="181" t="s">
        <v>259</v>
      </c>
      <c r="B113" s="92" t="s">
        <v>464</v>
      </c>
      <c r="C113" s="211">
        <f t="shared" si="2"/>
        <v>121</v>
      </c>
      <c r="D113" s="183">
        <v>196</v>
      </c>
      <c r="E113" s="183">
        <v>147</v>
      </c>
      <c r="F113" s="183">
        <v>116</v>
      </c>
      <c r="G113" s="92">
        <v>41</v>
      </c>
      <c r="H113" s="92">
        <v>42</v>
      </c>
      <c r="I113" s="183">
        <v>77</v>
      </c>
      <c r="J113" s="183">
        <v>95</v>
      </c>
      <c r="K113" s="183">
        <v>129</v>
      </c>
      <c r="L113" s="183">
        <v>158</v>
      </c>
      <c r="M113" s="165">
        <v>209</v>
      </c>
    </row>
    <row r="114" spans="1:13" x14ac:dyDescent="0.35">
      <c r="A114" s="181" t="s">
        <v>306</v>
      </c>
      <c r="B114" s="92" t="s">
        <v>463</v>
      </c>
      <c r="C114" s="211">
        <f t="shared" si="2"/>
        <v>117.1</v>
      </c>
      <c r="D114" s="92">
        <v>278</v>
      </c>
      <c r="E114" s="92">
        <v>212</v>
      </c>
      <c r="F114" s="92">
        <v>111</v>
      </c>
      <c r="G114" s="92">
        <v>18</v>
      </c>
      <c r="H114" s="92">
        <v>55</v>
      </c>
      <c r="I114" s="92">
        <v>73</v>
      </c>
      <c r="J114" s="92">
        <v>74</v>
      </c>
      <c r="K114" s="92">
        <v>106</v>
      </c>
      <c r="L114" s="92">
        <v>97</v>
      </c>
      <c r="M114" s="173">
        <v>147</v>
      </c>
    </row>
    <row r="115" spans="1:13" x14ac:dyDescent="0.35">
      <c r="A115" s="181" t="s">
        <v>306</v>
      </c>
      <c r="B115" s="92" t="s">
        <v>464</v>
      </c>
      <c r="C115" s="211">
        <f t="shared" si="2"/>
        <v>304.60000000000002</v>
      </c>
      <c r="D115" s="92">
        <v>496</v>
      </c>
      <c r="E115" s="92">
        <v>488</v>
      </c>
      <c r="F115" s="92">
        <v>279</v>
      </c>
      <c r="G115" s="92">
        <v>80</v>
      </c>
      <c r="H115" s="92">
        <v>133</v>
      </c>
      <c r="I115" s="92">
        <v>231</v>
      </c>
      <c r="J115" s="92">
        <v>270</v>
      </c>
      <c r="K115" s="92">
        <v>300</v>
      </c>
      <c r="L115" s="92">
        <v>338</v>
      </c>
      <c r="M115" s="173">
        <v>431</v>
      </c>
    </row>
    <row r="116" spans="1:13" x14ac:dyDescent="0.35">
      <c r="A116" s="181" t="s">
        <v>260</v>
      </c>
      <c r="B116" s="92" t="s">
        <v>463</v>
      </c>
      <c r="C116" s="211">
        <f t="shared" si="2"/>
        <v>141.80000000000001</v>
      </c>
      <c r="D116" s="92">
        <v>306</v>
      </c>
      <c r="E116" s="92">
        <v>268</v>
      </c>
      <c r="F116" s="92">
        <v>112</v>
      </c>
      <c r="G116" s="92">
        <v>29</v>
      </c>
      <c r="H116" s="92">
        <v>66</v>
      </c>
      <c r="I116" s="92">
        <v>120</v>
      </c>
      <c r="J116" s="92">
        <v>116</v>
      </c>
      <c r="K116" s="92">
        <v>123</v>
      </c>
      <c r="L116" s="92">
        <v>144</v>
      </c>
      <c r="M116" s="173">
        <v>134</v>
      </c>
    </row>
    <row r="117" spans="1:13" x14ac:dyDescent="0.35">
      <c r="A117" s="181" t="s">
        <v>260</v>
      </c>
      <c r="B117" s="92" t="s">
        <v>464</v>
      </c>
      <c r="C117" s="211">
        <f t="shared" si="2"/>
        <v>397.3</v>
      </c>
      <c r="D117" s="183">
        <v>583</v>
      </c>
      <c r="E117" s="183">
        <v>522</v>
      </c>
      <c r="F117" s="183">
        <v>413</v>
      </c>
      <c r="G117" s="92">
        <v>136</v>
      </c>
      <c r="H117" s="92">
        <v>132</v>
      </c>
      <c r="I117" s="183">
        <v>289</v>
      </c>
      <c r="J117" s="183">
        <v>464</v>
      </c>
      <c r="K117" s="183">
        <v>412</v>
      </c>
      <c r="L117" s="183">
        <v>529</v>
      </c>
      <c r="M117" s="165">
        <v>493</v>
      </c>
    </row>
    <row r="118" spans="1:13" x14ac:dyDescent="0.35">
      <c r="A118" s="181" t="s">
        <v>281</v>
      </c>
      <c r="B118" s="92" t="s">
        <v>463</v>
      </c>
      <c r="C118" s="211">
        <f t="shared" si="2"/>
        <v>58.1</v>
      </c>
      <c r="D118" s="92">
        <v>146</v>
      </c>
      <c r="E118" s="92">
        <v>133</v>
      </c>
      <c r="F118" s="92">
        <v>48</v>
      </c>
      <c r="G118" s="92">
        <v>7</v>
      </c>
      <c r="H118" s="92">
        <v>17</v>
      </c>
      <c r="I118" s="92">
        <v>34</v>
      </c>
      <c r="J118" s="92">
        <v>45</v>
      </c>
      <c r="K118" s="92">
        <v>53</v>
      </c>
      <c r="L118" s="92">
        <v>55</v>
      </c>
      <c r="M118" s="173">
        <v>43</v>
      </c>
    </row>
    <row r="119" spans="1:13" x14ac:dyDescent="0.35">
      <c r="A119" s="181" t="s">
        <v>281</v>
      </c>
      <c r="B119" s="92" t="s">
        <v>464</v>
      </c>
      <c r="C119" s="211">
        <f t="shared" si="2"/>
        <v>148.80000000000001</v>
      </c>
      <c r="D119" s="92">
        <v>190</v>
      </c>
      <c r="E119" s="92">
        <v>183</v>
      </c>
      <c r="F119" s="92">
        <v>108</v>
      </c>
      <c r="G119" s="92">
        <v>43</v>
      </c>
      <c r="H119" s="92">
        <v>69</v>
      </c>
      <c r="I119" s="92">
        <v>113</v>
      </c>
      <c r="J119" s="92">
        <v>156</v>
      </c>
      <c r="K119" s="92">
        <v>173</v>
      </c>
      <c r="L119" s="92">
        <v>201</v>
      </c>
      <c r="M119" s="173">
        <v>252</v>
      </c>
    </row>
    <row r="120" spans="1:13" x14ac:dyDescent="0.35">
      <c r="A120" s="181" t="s">
        <v>261</v>
      </c>
      <c r="B120" s="92" t="s">
        <v>463</v>
      </c>
      <c r="C120" s="211">
        <f t="shared" si="2"/>
        <v>133.80000000000001</v>
      </c>
      <c r="D120" s="92">
        <v>283</v>
      </c>
      <c r="E120" s="92">
        <v>232</v>
      </c>
      <c r="F120" s="92">
        <v>116</v>
      </c>
      <c r="G120" s="92">
        <v>32</v>
      </c>
      <c r="H120" s="92">
        <v>58</v>
      </c>
      <c r="I120" s="92">
        <v>106</v>
      </c>
      <c r="J120" s="92">
        <v>100</v>
      </c>
      <c r="K120" s="92">
        <v>140</v>
      </c>
      <c r="L120" s="92">
        <v>131</v>
      </c>
      <c r="M120" s="173">
        <v>140</v>
      </c>
    </row>
    <row r="121" spans="1:13" x14ac:dyDescent="0.35">
      <c r="A121" s="181" t="s">
        <v>261</v>
      </c>
      <c r="B121" s="92" t="s">
        <v>464</v>
      </c>
      <c r="C121" s="211">
        <f t="shared" si="2"/>
        <v>440.8</v>
      </c>
      <c r="D121" s="183">
        <v>640</v>
      </c>
      <c r="E121" s="183">
        <v>703</v>
      </c>
      <c r="F121" s="183">
        <v>496</v>
      </c>
      <c r="G121" s="92">
        <v>146</v>
      </c>
      <c r="H121" s="92">
        <v>184</v>
      </c>
      <c r="I121" s="183">
        <v>359</v>
      </c>
      <c r="J121" s="183">
        <v>415</v>
      </c>
      <c r="K121" s="183">
        <v>424</v>
      </c>
      <c r="L121" s="183">
        <v>520</v>
      </c>
      <c r="M121" s="165">
        <v>521</v>
      </c>
    </row>
    <row r="122" spans="1:13" x14ac:dyDescent="0.35">
      <c r="A122" s="181" t="s">
        <v>307</v>
      </c>
      <c r="B122" s="92" t="s">
        <v>463</v>
      </c>
      <c r="C122" s="211">
        <f t="shared" si="2"/>
        <v>2.9</v>
      </c>
      <c r="D122" s="92">
        <v>13</v>
      </c>
      <c r="E122" s="92">
        <v>12</v>
      </c>
      <c r="F122" s="92">
        <v>1</v>
      </c>
      <c r="G122" s="92">
        <v>0</v>
      </c>
      <c r="H122" s="92">
        <v>0</v>
      </c>
      <c r="I122" s="92">
        <v>1</v>
      </c>
      <c r="J122" s="92">
        <v>0</v>
      </c>
      <c r="K122" s="92">
        <v>0</v>
      </c>
      <c r="L122" s="92">
        <v>2</v>
      </c>
      <c r="M122" s="173">
        <v>0</v>
      </c>
    </row>
    <row r="123" spans="1:13" x14ac:dyDescent="0.35">
      <c r="A123" s="181" t="s">
        <v>307</v>
      </c>
      <c r="B123" s="92" t="s">
        <v>464</v>
      </c>
      <c r="C123" s="211">
        <f t="shared" si="2"/>
        <v>3.4</v>
      </c>
      <c r="D123" s="92">
        <v>7</v>
      </c>
      <c r="E123" s="92">
        <v>9</v>
      </c>
      <c r="F123" s="92">
        <v>5</v>
      </c>
      <c r="G123" s="92">
        <v>0</v>
      </c>
      <c r="H123" s="92">
        <v>0</v>
      </c>
      <c r="I123" s="92">
        <v>0</v>
      </c>
      <c r="J123" s="92">
        <v>4</v>
      </c>
      <c r="K123" s="92">
        <v>1</v>
      </c>
      <c r="L123" s="92">
        <v>0</v>
      </c>
      <c r="M123" s="173">
        <v>8</v>
      </c>
    </row>
    <row r="124" spans="1:13" x14ac:dyDescent="0.35">
      <c r="A124" s="181" t="s">
        <v>308</v>
      </c>
      <c r="B124" s="92" t="s">
        <v>463</v>
      </c>
      <c r="C124" s="211">
        <f t="shared" si="2"/>
        <v>157.6</v>
      </c>
      <c r="D124" s="92">
        <v>346</v>
      </c>
      <c r="E124" s="92">
        <v>315</v>
      </c>
      <c r="F124" s="92">
        <v>136</v>
      </c>
      <c r="G124" s="92">
        <v>26</v>
      </c>
      <c r="H124" s="92">
        <v>60</v>
      </c>
      <c r="I124" s="92">
        <v>108</v>
      </c>
      <c r="J124" s="92">
        <v>112</v>
      </c>
      <c r="K124" s="92">
        <v>127</v>
      </c>
      <c r="L124" s="92">
        <v>161</v>
      </c>
      <c r="M124" s="173">
        <v>185</v>
      </c>
    </row>
    <row r="125" spans="1:13" x14ac:dyDescent="0.35">
      <c r="A125" s="181" t="s">
        <v>308</v>
      </c>
      <c r="B125" s="92" t="s">
        <v>464</v>
      </c>
      <c r="C125" s="211">
        <f t="shared" si="2"/>
        <v>402.7</v>
      </c>
      <c r="D125" s="183">
        <v>486</v>
      </c>
      <c r="E125" s="183">
        <v>540</v>
      </c>
      <c r="F125" s="183">
        <v>381</v>
      </c>
      <c r="G125" s="92">
        <v>206</v>
      </c>
      <c r="H125" s="92">
        <v>171</v>
      </c>
      <c r="I125" s="183">
        <v>275</v>
      </c>
      <c r="J125" s="183">
        <v>368</v>
      </c>
      <c r="K125" s="183">
        <v>489</v>
      </c>
      <c r="L125" s="183">
        <v>527</v>
      </c>
      <c r="M125" s="165">
        <v>584</v>
      </c>
    </row>
    <row r="126" spans="1:13" x14ac:dyDescent="0.35">
      <c r="A126" s="181" t="s">
        <v>309</v>
      </c>
      <c r="B126" s="92" t="s">
        <v>463</v>
      </c>
      <c r="C126" s="211">
        <f t="shared" si="2"/>
        <v>256.8</v>
      </c>
      <c r="D126" s="92">
        <v>557</v>
      </c>
      <c r="E126" s="92">
        <v>456</v>
      </c>
      <c r="F126" s="92">
        <v>264</v>
      </c>
      <c r="G126" s="92">
        <v>58</v>
      </c>
      <c r="H126" s="92">
        <v>133</v>
      </c>
      <c r="I126" s="92">
        <v>218</v>
      </c>
      <c r="J126" s="92">
        <v>188</v>
      </c>
      <c r="K126" s="92">
        <v>218</v>
      </c>
      <c r="L126" s="92">
        <v>218</v>
      </c>
      <c r="M126" s="173">
        <v>258</v>
      </c>
    </row>
    <row r="127" spans="1:13" x14ac:dyDescent="0.35">
      <c r="A127" s="181" t="s">
        <v>309</v>
      </c>
      <c r="B127" s="92" t="s">
        <v>464</v>
      </c>
      <c r="C127" s="211">
        <f t="shared" si="2"/>
        <v>667.6</v>
      </c>
      <c r="D127" s="92">
        <v>795</v>
      </c>
      <c r="E127" s="92">
        <v>704</v>
      </c>
      <c r="F127" s="92">
        <v>594</v>
      </c>
      <c r="G127" s="92">
        <v>288</v>
      </c>
      <c r="H127" s="92">
        <v>437</v>
      </c>
      <c r="I127" s="92">
        <v>578</v>
      </c>
      <c r="J127" s="92">
        <v>693</v>
      </c>
      <c r="K127" s="92">
        <v>591</v>
      </c>
      <c r="L127" s="92">
        <v>972</v>
      </c>
      <c r="M127" s="173">
        <v>1024</v>
      </c>
    </row>
    <row r="128" spans="1:13" x14ac:dyDescent="0.35">
      <c r="A128" s="181" t="s">
        <v>310</v>
      </c>
      <c r="B128" s="92" t="s">
        <v>463</v>
      </c>
      <c r="C128" s="211">
        <f t="shared" si="2"/>
        <v>50.1</v>
      </c>
      <c r="D128" s="92">
        <v>102</v>
      </c>
      <c r="E128" s="92">
        <v>79</v>
      </c>
      <c r="F128" s="92">
        <v>54</v>
      </c>
      <c r="G128" s="92">
        <v>3</v>
      </c>
      <c r="H128" s="92">
        <v>31</v>
      </c>
      <c r="I128" s="92">
        <v>40</v>
      </c>
      <c r="J128" s="92">
        <v>34</v>
      </c>
      <c r="K128" s="92">
        <v>48</v>
      </c>
      <c r="L128" s="92">
        <v>52</v>
      </c>
      <c r="M128" s="173">
        <v>58</v>
      </c>
    </row>
    <row r="129" spans="1:13" x14ac:dyDescent="0.35">
      <c r="A129" s="181" t="s">
        <v>310</v>
      </c>
      <c r="B129" s="92" t="s">
        <v>464</v>
      </c>
      <c r="C129" s="211">
        <f t="shared" si="2"/>
        <v>91</v>
      </c>
      <c r="D129" s="183">
        <v>96</v>
      </c>
      <c r="E129" s="183">
        <v>77</v>
      </c>
      <c r="F129" s="183">
        <v>76</v>
      </c>
      <c r="G129" s="92">
        <v>31</v>
      </c>
      <c r="H129" s="92">
        <v>53</v>
      </c>
      <c r="I129" s="183">
        <v>74</v>
      </c>
      <c r="J129" s="183">
        <v>98</v>
      </c>
      <c r="K129" s="183">
        <v>91</v>
      </c>
      <c r="L129" s="183">
        <v>158</v>
      </c>
      <c r="M129" s="165">
        <v>156</v>
      </c>
    </row>
    <row r="130" spans="1:13" x14ac:dyDescent="0.35">
      <c r="A130" s="181" t="s">
        <v>291</v>
      </c>
      <c r="B130" s="92" t="s">
        <v>463</v>
      </c>
      <c r="C130" s="211">
        <f t="shared" si="2"/>
        <v>105.6</v>
      </c>
      <c r="D130" s="92">
        <v>213</v>
      </c>
      <c r="E130" s="92">
        <v>239</v>
      </c>
      <c r="F130" s="92">
        <v>112</v>
      </c>
      <c r="G130" s="92">
        <v>21</v>
      </c>
      <c r="H130" s="92">
        <v>35</v>
      </c>
      <c r="I130" s="92">
        <v>72</v>
      </c>
      <c r="J130" s="92">
        <v>74</v>
      </c>
      <c r="K130" s="92">
        <v>86</v>
      </c>
      <c r="L130" s="92">
        <v>86</v>
      </c>
      <c r="M130" s="173">
        <v>118</v>
      </c>
    </row>
    <row r="131" spans="1:13" x14ac:dyDescent="0.35">
      <c r="A131" s="181" t="s">
        <v>291</v>
      </c>
      <c r="B131" s="92" t="s">
        <v>464</v>
      </c>
      <c r="C131" s="211">
        <f t="shared" si="2"/>
        <v>254.3</v>
      </c>
      <c r="D131" s="92">
        <v>295</v>
      </c>
      <c r="E131" s="92">
        <v>278</v>
      </c>
      <c r="F131" s="92">
        <v>257</v>
      </c>
      <c r="G131" s="92">
        <v>56</v>
      </c>
      <c r="H131" s="92">
        <v>90</v>
      </c>
      <c r="I131" s="92">
        <v>180</v>
      </c>
      <c r="J131" s="92">
        <v>261</v>
      </c>
      <c r="K131" s="92">
        <v>333</v>
      </c>
      <c r="L131" s="92">
        <v>354</v>
      </c>
      <c r="M131" s="173">
        <v>439</v>
      </c>
    </row>
    <row r="132" spans="1:13" x14ac:dyDescent="0.35">
      <c r="A132" s="181" t="s">
        <v>292</v>
      </c>
      <c r="B132" s="92" t="s">
        <v>463</v>
      </c>
      <c r="C132" s="211">
        <f t="shared" si="2"/>
        <v>129.4</v>
      </c>
      <c r="D132" s="92">
        <v>318</v>
      </c>
      <c r="E132" s="92">
        <v>288</v>
      </c>
      <c r="F132" s="92">
        <v>134</v>
      </c>
      <c r="G132" s="92">
        <v>15</v>
      </c>
      <c r="H132" s="92">
        <v>39</v>
      </c>
      <c r="I132" s="92">
        <v>89</v>
      </c>
      <c r="J132" s="92">
        <v>96</v>
      </c>
      <c r="K132" s="92">
        <v>89</v>
      </c>
      <c r="L132" s="92">
        <v>111</v>
      </c>
      <c r="M132" s="173">
        <v>115</v>
      </c>
    </row>
    <row r="133" spans="1:13" x14ac:dyDescent="0.35">
      <c r="A133" s="181" t="s">
        <v>292</v>
      </c>
      <c r="B133" s="92" t="s">
        <v>464</v>
      </c>
      <c r="C133" s="211">
        <f t="shared" si="2"/>
        <v>254.9</v>
      </c>
      <c r="D133" s="183">
        <v>361</v>
      </c>
      <c r="E133" s="183">
        <v>356</v>
      </c>
      <c r="F133" s="183">
        <v>254</v>
      </c>
      <c r="G133" s="92">
        <v>65</v>
      </c>
      <c r="H133" s="92">
        <v>106</v>
      </c>
      <c r="I133" s="183">
        <v>166</v>
      </c>
      <c r="J133" s="183">
        <v>270</v>
      </c>
      <c r="K133" s="183">
        <v>291</v>
      </c>
      <c r="L133" s="183">
        <v>302</v>
      </c>
      <c r="M133" s="165">
        <v>378</v>
      </c>
    </row>
    <row r="134" spans="1:13" x14ac:dyDescent="0.35">
      <c r="A134" s="181" t="s">
        <v>293</v>
      </c>
      <c r="B134" s="92" t="s">
        <v>463</v>
      </c>
      <c r="C134" s="211">
        <f t="shared" si="2"/>
        <v>1655.8</v>
      </c>
      <c r="D134" s="92">
        <v>3741</v>
      </c>
      <c r="E134" s="92">
        <v>3285</v>
      </c>
      <c r="F134" s="92">
        <v>1579</v>
      </c>
      <c r="G134" s="92">
        <v>259</v>
      </c>
      <c r="H134" s="92">
        <v>697</v>
      </c>
      <c r="I134" s="92">
        <v>1121</v>
      </c>
      <c r="J134" s="92">
        <v>1222</v>
      </c>
      <c r="K134" s="92">
        <v>1331</v>
      </c>
      <c r="L134" s="92">
        <v>1583</v>
      </c>
      <c r="M134" s="173">
        <v>1740</v>
      </c>
    </row>
    <row r="135" spans="1:13" x14ac:dyDescent="0.35">
      <c r="A135" s="181" t="s">
        <v>293</v>
      </c>
      <c r="B135" s="92" t="s">
        <v>464</v>
      </c>
      <c r="C135" s="211">
        <f t="shared" si="2"/>
        <v>5846.1</v>
      </c>
      <c r="D135" s="92">
        <v>7475</v>
      </c>
      <c r="E135" s="92">
        <v>7656</v>
      </c>
      <c r="F135" s="92">
        <v>5344</v>
      </c>
      <c r="G135" s="92">
        <v>1980</v>
      </c>
      <c r="H135" s="92">
        <v>2829</v>
      </c>
      <c r="I135" s="92">
        <v>4558</v>
      </c>
      <c r="J135" s="92">
        <v>6170</v>
      </c>
      <c r="K135" s="92">
        <v>6263</v>
      </c>
      <c r="L135" s="92">
        <v>7439</v>
      </c>
      <c r="M135" s="173">
        <v>8747</v>
      </c>
    </row>
    <row r="136" spans="1:13" x14ac:dyDescent="0.35">
      <c r="A136" s="181" t="s">
        <v>262</v>
      </c>
      <c r="B136" s="92" t="s">
        <v>463</v>
      </c>
      <c r="C136" s="211">
        <f t="shared" si="2"/>
        <v>131.19999999999999</v>
      </c>
      <c r="D136" s="92">
        <v>282</v>
      </c>
      <c r="E136" s="92">
        <v>246</v>
      </c>
      <c r="F136" s="92">
        <v>104</v>
      </c>
      <c r="G136" s="92">
        <v>27</v>
      </c>
      <c r="H136" s="92">
        <v>82</v>
      </c>
      <c r="I136" s="92">
        <v>90</v>
      </c>
      <c r="J136" s="92">
        <v>94</v>
      </c>
      <c r="K136" s="92">
        <v>123</v>
      </c>
      <c r="L136" s="92">
        <v>131</v>
      </c>
      <c r="M136" s="173">
        <v>133</v>
      </c>
    </row>
    <row r="137" spans="1:13" x14ac:dyDescent="0.35">
      <c r="A137" s="181" t="s">
        <v>262</v>
      </c>
      <c r="B137" s="92" t="s">
        <v>464</v>
      </c>
      <c r="C137" s="211">
        <f t="shared" si="2"/>
        <v>433.6</v>
      </c>
      <c r="D137" s="183">
        <v>622</v>
      </c>
      <c r="E137" s="183">
        <v>582</v>
      </c>
      <c r="F137" s="183">
        <v>379</v>
      </c>
      <c r="G137" s="92">
        <v>132</v>
      </c>
      <c r="H137" s="92">
        <v>159</v>
      </c>
      <c r="I137" s="183">
        <v>327</v>
      </c>
      <c r="J137" s="183">
        <v>513</v>
      </c>
      <c r="K137" s="183">
        <v>499</v>
      </c>
      <c r="L137" s="183">
        <v>523</v>
      </c>
      <c r="M137" s="165">
        <v>600</v>
      </c>
    </row>
    <row r="138" spans="1:13" x14ac:dyDescent="0.35">
      <c r="A138" s="181" t="s">
        <v>283</v>
      </c>
      <c r="B138" s="92" t="s">
        <v>463</v>
      </c>
      <c r="C138" s="211">
        <f t="shared" si="2"/>
        <v>617.9</v>
      </c>
      <c r="D138" s="92">
        <v>1322</v>
      </c>
      <c r="E138" s="92">
        <v>1305</v>
      </c>
      <c r="F138" s="92">
        <v>574</v>
      </c>
      <c r="G138" s="92">
        <v>111</v>
      </c>
      <c r="H138" s="92">
        <v>293</v>
      </c>
      <c r="I138" s="92">
        <v>420</v>
      </c>
      <c r="J138" s="92">
        <v>420</v>
      </c>
      <c r="K138" s="92">
        <v>569</v>
      </c>
      <c r="L138" s="92">
        <v>549</v>
      </c>
      <c r="M138" s="173">
        <v>616</v>
      </c>
    </row>
    <row r="139" spans="1:13" x14ac:dyDescent="0.35">
      <c r="A139" s="181" t="s">
        <v>283</v>
      </c>
      <c r="B139" s="92" t="s">
        <v>464</v>
      </c>
      <c r="C139" s="211">
        <f t="shared" si="2"/>
        <v>1606.2</v>
      </c>
      <c r="D139" s="92">
        <v>2418</v>
      </c>
      <c r="E139" s="92">
        <v>2306</v>
      </c>
      <c r="F139" s="92">
        <v>1672</v>
      </c>
      <c r="G139" s="92">
        <v>498</v>
      </c>
      <c r="H139" s="92">
        <v>626</v>
      </c>
      <c r="I139" s="92">
        <v>1129</v>
      </c>
      <c r="J139" s="92">
        <v>1533</v>
      </c>
      <c r="K139" s="92">
        <v>1715</v>
      </c>
      <c r="L139" s="92">
        <v>1920</v>
      </c>
      <c r="M139" s="173">
        <v>2245</v>
      </c>
    </row>
    <row r="140" spans="1:13" x14ac:dyDescent="0.35">
      <c r="A140" s="181" t="s">
        <v>460</v>
      </c>
      <c r="B140" s="92" t="s">
        <v>463</v>
      </c>
      <c r="C140" s="211">
        <f t="shared" si="2"/>
        <v>8966.9</v>
      </c>
      <c r="D140" s="92">
        <v>17514</v>
      </c>
      <c r="E140" s="92">
        <v>16949</v>
      </c>
      <c r="F140" s="92">
        <v>7445</v>
      </c>
      <c r="G140" s="92">
        <v>1464</v>
      </c>
      <c r="H140" s="92">
        <v>3804</v>
      </c>
      <c r="I140" s="92">
        <v>6594</v>
      </c>
      <c r="J140" s="92">
        <v>6956</v>
      </c>
      <c r="K140" s="92">
        <v>8011</v>
      </c>
      <c r="L140" s="92">
        <v>9932</v>
      </c>
      <c r="M140" s="173">
        <v>11000</v>
      </c>
    </row>
    <row r="141" spans="1:13" x14ac:dyDescent="0.35">
      <c r="A141" s="181" t="s">
        <v>460</v>
      </c>
      <c r="B141" s="92" t="s">
        <v>464</v>
      </c>
      <c r="C141" s="211">
        <f t="shared" si="2"/>
        <v>51462.9</v>
      </c>
      <c r="D141" s="183">
        <v>73871</v>
      </c>
      <c r="E141" s="183">
        <v>62513</v>
      </c>
      <c r="F141" s="183">
        <v>44387</v>
      </c>
      <c r="G141" s="92">
        <v>21718</v>
      </c>
      <c r="H141" s="92">
        <v>27498</v>
      </c>
      <c r="I141" s="183">
        <v>42871</v>
      </c>
      <c r="J141" s="183">
        <v>52938</v>
      </c>
      <c r="K141" s="183">
        <v>57466</v>
      </c>
      <c r="L141" s="183">
        <v>60719</v>
      </c>
      <c r="M141" s="165">
        <v>70648</v>
      </c>
    </row>
    <row r="142" spans="1:13" x14ac:dyDescent="0.35">
      <c r="A142" s="181" t="s">
        <v>263</v>
      </c>
      <c r="B142" s="92" t="s">
        <v>463</v>
      </c>
      <c r="C142" s="211">
        <f t="shared" si="2"/>
        <v>404.1</v>
      </c>
      <c r="D142" s="92">
        <v>845</v>
      </c>
      <c r="E142" s="92">
        <v>685</v>
      </c>
      <c r="F142" s="92">
        <v>340</v>
      </c>
      <c r="G142" s="92">
        <v>108</v>
      </c>
      <c r="H142" s="92">
        <v>244</v>
      </c>
      <c r="I142" s="92">
        <v>371</v>
      </c>
      <c r="J142" s="92">
        <v>282</v>
      </c>
      <c r="K142" s="92">
        <v>353</v>
      </c>
      <c r="L142" s="92">
        <v>369</v>
      </c>
      <c r="M142" s="173">
        <v>444</v>
      </c>
    </row>
    <row r="143" spans="1:13" x14ac:dyDescent="0.35">
      <c r="A143" s="181" t="s">
        <v>263</v>
      </c>
      <c r="B143" s="92" t="s">
        <v>464</v>
      </c>
      <c r="C143" s="211">
        <f t="shared" si="2"/>
        <v>1233.8</v>
      </c>
      <c r="D143" s="92">
        <v>1589</v>
      </c>
      <c r="E143" s="92">
        <v>1607</v>
      </c>
      <c r="F143" s="92">
        <v>1280</v>
      </c>
      <c r="G143" s="92">
        <v>571</v>
      </c>
      <c r="H143" s="92">
        <v>674</v>
      </c>
      <c r="I143" s="92">
        <v>946</v>
      </c>
      <c r="J143" s="92">
        <v>1215</v>
      </c>
      <c r="K143" s="92">
        <v>1366</v>
      </c>
      <c r="L143" s="92">
        <v>1469</v>
      </c>
      <c r="M143" s="173">
        <v>1621</v>
      </c>
    </row>
    <row r="144" spans="1:13" x14ac:dyDescent="0.35">
      <c r="A144" s="181" t="s">
        <v>264</v>
      </c>
      <c r="B144" s="92" t="s">
        <v>463</v>
      </c>
      <c r="C144" s="211">
        <f t="shared" si="2"/>
        <v>896.4</v>
      </c>
      <c r="D144" s="92">
        <v>2051</v>
      </c>
      <c r="E144" s="92">
        <v>1735</v>
      </c>
      <c r="F144" s="92">
        <v>861</v>
      </c>
      <c r="G144" s="92">
        <v>209</v>
      </c>
      <c r="H144" s="92">
        <v>449</v>
      </c>
      <c r="I144" s="92">
        <v>670</v>
      </c>
      <c r="J144" s="92">
        <v>585</v>
      </c>
      <c r="K144" s="92">
        <v>686</v>
      </c>
      <c r="L144" s="92">
        <v>857</v>
      </c>
      <c r="M144" s="173">
        <v>861</v>
      </c>
    </row>
    <row r="145" spans="1:13" x14ac:dyDescent="0.35">
      <c r="A145" s="181" t="s">
        <v>264</v>
      </c>
      <c r="B145" s="92" t="s">
        <v>464</v>
      </c>
      <c r="C145" s="211">
        <f t="shared" si="2"/>
        <v>3581.4</v>
      </c>
      <c r="D145" s="183">
        <v>5135</v>
      </c>
      <c r="E145" s="183">
        <v>4761</v>
      </c>
      <c r="F145" s="183">
        <v>3494</v>
      </c>
      <c r="G145" s="92">
        <v>1592</v>
      </c>
      <c r="H145" s="92">
        <v>1848</v>
      </c>
      <c r="I145" s="183">
        <v>2878</v>
      </c>
      <c r="J145" s="183">
        <v>3845</v>
      </c>
      <c r="K145" s="183">
        <v>3579</v>
      </c>
      <c r="L145" s="183">
        <v>4088</v>
      </c>
      <c r="M145" s="165">
        <v>4594</v>
      </c>
    </row>
    <row r="146" spans="1:13" x14ac:dyDescent="0.35">
      <c r="A146" s="181" t="s">
        <v>294</v>
      </c>
      <c r="B146" s="92" t="s">
        <v>463</v>
      </c>
      <c r="C146" s="211">
        <f t="shared" si="2"/>
        <v>138.80000000000001</v>
      </c>
      <c r="D146" s="92">
        <v>300</v>
      </c>
      <c r="E146" s="92">
        <v>237</v>
      </c>
      <c r="F146" s="92">
        <v>152</v>
      </c>
      <c r="G146" s="92">
        <v>15</v>
      </c>
      <c r="H146" s="92">
        <v>75</v>
      </c>
      <c r="I146" s="92">
        <v>109</v>
      </c>
      <c r="J146" s="92">
        <v>97</v>
      </c>
      <c r="K146" s="92">
        <v>125</v>
      </c>
      <c r="L146" s="92">
        <v>134</v>
      </c>
      <c r="M146" s="173">
        <v>144</v>
      </c>
    </row>
    <row r="147" spans="1:13" x14ac:dyDescent="0.35">
      <c r="A147" s="181" t="s">
        <v>294</v>
      </c>
      <c r="B147" s="92" t="s">
        <v>464</v>
      </c>
      <c r="C147" s="211">
        <f t="shared" si="2"/>
        <v>413.5</v>
      </c>
      <c r="D147" s="92">
        <v>619</v>
      </c>
      <c r="E147" s="92">
        <v>616</v>
      </c>
      <c r="F147" s="92">
        <v>405</v>
      </c>
      <c r="G147" s="92">
        <v>136</v>
      </c>
      <c r="H147" s="92">
        <v>192</v>
      </c>
      <c r="I147" s="92">
        <v>280</v>
      </c>
      <c r="J147" s="92">
        <v>377</v>
      </c>
      <c r="K147" s="92">
        <v>406</v>
      </c>
      <c r="L147" s="92">
        <v>460</v>
      </c>
      <c r="M147" s="173">
        <v>644</v>
      </c>
    </row>
    <row r="148" spans="1:13" x14ac:dyDescent="0.35">
      <c r="A148" s="181" t="s">
        <v>265</v>
      </c>
      <c r="B148" s="92" t="s">
        <v>463</v>
      </c>
      <c r="C148" s="211">
        <f t="shared" si="2"/>
        <v>1969.8</v>
      </c>
      <c r="D148" s="92">
        <v>3743</v>
      </c>
      <c r="E148" s="92">
        <v>3242</v>
      </c>
      <c r="F148" s="92">
        <v>1382</v>
      </c>
      <c r="G148" s="92">
        <v>375</v>
      </c>
      <c r="H148" s="92">
        <v>968</v>
      </c>
      <c r="I148" s="92">
        <v>2091</v>
      </c>
      <c r="J148" s="92">
        <v>2003</v>
      </c>
      <c r="K148" s="92">
        <v>2144</v>
      </c>
      <c r="L148" s="92">
        <v>1856</v>
      </c>
      <c r="M148" s="173">
        <v>1894</v>
      </c>
    </row>
    <row r="149" spans="1:13" x14ac:dyDescent="0.35">
      <c r="A149" s="181" t="s">
        <v>265</v>
      </c>
      <c r="B149" s="92" t="s">
        <v>464</v>
      </c>
      <c r="C149" s="211">
        <f t="shared" ref="C149:C195" si="3">AVERAGE(D149:M149)</f>
        <v>2713.2</v>
      </c>
      <c r="D149" s="183">
        <v>3527</v>
      </c>
      <c r="E149" s="183">
        <v>3391</v>
      </c>
      <c r="F149" s="183">
        <v>2189</v>
      </c>
      <c r="G149" s="92">
        <v>630</v>
      </c>
      <c r="H149" s="92">
        <v>1107</v>
      </c>
      <c r="I149" s="183">
        <v>2584</v>
      </c>
      <c r="J149" s="183">
        <v>3527</v>
      </c>
      <c r="K149" s="183">
        <v>3563</v>
      </c>
      <c r="L149" s="183">
        <v>3393</v>
      </c>
      <c r="M149" s="165">
        <v>3221</v>
      </c>
    </row>
    <row r="150" spans="1:13" x14ac:dyDescent="0.35">
      <c r="A150" s="181" t="s">
        <v>295</v>
      </c>
      <c r="B150" s="92" t="s">
        <v>463</v>
      </c>
      <c r="C150" s="211">
        <f t="shared" si="3"/>
        <v>56.1</v>
      </c>
      <c r="D150" s="92">
        <v>123</v>
      </c>
      <c r="E150" s="92">
        <v>111</v>
      </c>
      <c r="F150" s="92">
        <v>57</v>
      </c>
      <c r="G150" s="92">
        <v>10</v>
      </c>
      <c r="H150" s="92">
        <v>36</v>
      </c>
      <c r="I150" s="92">
        <v>53</v>
      </c>
      <c r="J150" s="92">
        <v>40</v>
      </c>
      <c r="K150" s="92">
        <v>40</v>
      </c>
      <c r="L150" s="92">
        <v>49</v>
      </c>
      <c r="M150" s="173">
        <v>42</v>
      </c>
    </row>
    <row r="151" spans="1:13" x14ac:dyDescent="0.35">
      <c r="A151" s="181" t="s">
        <v>295</v>
      </c>
      <c r="B151" s="92" t="s">
        <v>464</v>
      </c>
      <c r="C151" s="211">
        <f t="shared" si="3"/>
        <v>121.8</v>
      </c>
      <c r="D151" s="92">
        <v>151</v>
      </c>
      <c r="E151" s="92">
        <v>139</v>
      </c>
      <c r="F151" s="92">
        <v>115</v>
      </c>
      <c r="G151" s="92">
        <v>32</v>
      </c>
      <c r="H151" s="92">
        <v>49</v>
      </c>
      <c r="I151" s="92">
        <v>98</v>
      </c>
      <c r="J151" s="92">
        <v>137</v>
      </c>
      <c r="K151" s="92">
        <v>154</v>
      </c>
      <c r="L151" s="92">
        <v>181</v>
      </c>
      <c r="M151" s="173">
        <v>162</v>
      </c>
    </row>
    <row r="152" spans="1:13" x14ac:dyDescent="0.35">
      <c r="A152" s="181" t="s">
        <v>296</v>
      </c>
      <c r="B152" s="92" t="s">
        <v>463</v>
      </c>
      <c r="C152" s="211">
        <f t="shared" si="3"/>
        <v>249.4</v>
      </c>
      <c r="D152" s="92">
        <v>595</v>
      </c>
      <c r="E152" s="92">
        <v>525</v>
      </c>
      <c r="F152" s="92">
        <v>264</v>
      </c>
      <c r="G152" s="92">
        <v>45</v>
      </c>
      <c r="H152" s="92">
        <v>93</v>
      </c>
      <c r="I152" s="92">
        <v>204</v>
      </c>
      <c r="J152" s="92">
        <v>171</v>
      </c>
      <c r="K152" s="92">
        <v>155</v>
      </c>
      <c r="L152" s="92">
        <v>209</v>
      </c>
      <c r="M152" s="173">
        <v>233</v>
      </c>
    </row>
    <row r="153" spans="1:13" x14ac:dyDescent="0.35">
      <c r="A153" s="181" t="s">
        <v>296</v>
      </c>
      <c r="B153" s="92" t="s">
        <v>464</v>
      </c>
      <c r="C153" s="211">
        <f t="shared" si="3"/>
        <v>691.1</v>
      </c>
      <c r="D153" s="183">
        <v>970</v>
      </c>
      <c r="E153" s="183">
        <v>1063</v>
      </c>
      <c r="F153" s="183">
        <v>777</v>
      </c>
      <c r="G153" s="92">
        <v>204</v>
      </c>
      <c r="H153" s="92">
        <v>284</v>
      </c>
      <c r="I153" s="183">
        <v>419</v>
      </c>
      <c r="J153" s="183">
        <v>605</v>
      </c>
      <c r="K153" s="183">
        <v>729</v>
      </c>
      <c r="L153" s="183">
        <v>884</v>
      </c>
      <c r="M153" s="165">
        <v>976</v>
      </c>
    </row>
    <row r="154" spans="1:13" x14ac:dyDescent="0.35">
      <c r="A154" s="181" t="s">
        <v>297</v>
      </c>
      <c r="B154" s="92" t="s">
        <v>463</v>
      </c>
      <c r="C154" s="211">
        <f t="shared" si="3"/>
        <v>99.3</v>
      </c>
      <c r="D154" s="92">
        <v>199</v>
      </c>
      <c r="E154" s="92">
        <v>179</v>
      </c>
      <c r="F154" s="92">
        <v>87</v>
      </c>
      <c r="G154" s="92">
        <v>12</v>
      </c>
      <c r="H154" s="92">
        <v>59</v>
      </c>
      <c r="I154" s="92">
        <v>84</v>
      </c>
      <c r="J154" s="92">
        <v>94</v>
      </c>
      <c r="K154" s="92">
        <v>68</v>
      </c>
      <c r="L154" s="92">
        <v>108</v>
      </c>
      <c r="M154" s="173">
        <v>103</v>
      </c>
    </row>
    <row r="155" spans="1:13" x14ac:dyDescent="0.35">
      <c r="A155" s="181" t="s">
        <v>297</v>
      </c>
      <c r="B155" s="92" t="s">
        <v>464</v>
      </c>
      <c r="C155" s="211">
        <f t="shared" si="3"/>
        <v>274.8</v>
      </c>
      <c r="D155" s="92">
        <v>327</v>
      </c>
      <c r="E155" s="92">
        <v>370</v>
      </c>
      <c r="F155" s="92">
        <v>289</v>
      </c>
      <c r="G155" s="92">
        <v>100</v>
      </c>
      <c r="H155" s="92">
        <v>146</v>
      </c>
      <c r="I155" s="92">
        <v>234</v>
      </c>
      <c r="J155" s="92">
        <v>262</v>
      </c>
      <c r="K155" s="92">
        <v>353</v>
      </c>
      <c r="L155" s="92">
        <v>288</v>
      </c>
      <c r="M155" s="173">
        <v>379</v>
      </c>
    </row>
    <row r="156" spans="1:13" x14ac:dyDescent="0.35">
      <c r="A156" s="181" t="s">
        <v>266</v>
      </c>
      <c r="B156" s="92" t="s">
        <v>463</v>
      </c>
      <c r="C156" s="211">
        <f t="shared" si="3"/>
        <v>91.1</v>
      </c>
      <c r="D156" s="92">
        <v>190</v>
      </c>
      <c r="E156" s="92">
        <v>192</v>
      </c>
      <c r="F156" s="92">
        <v>70</v>
      </c>
      <c r="G156" s="92">
        <v>7</v>
      </c>
      <c r="H156" s="92">
        <v>41</v>
      </c>
      <c r="I156" s="92">
        <v>60</v>
      </c>
      <c r="J156" s="92">
        <v>76</v>
      </c>
      <c r="K156" s="92">
        <v>91</v>
      </c>
      <c r="L156" s="92">
        <v>92</v>
      </c>
      <c r="M156" s="173">
        <v>92</v>
      </c>
    </row>
    <row r="157" spans="1:13" x14ac:dyDescent="0.35">
      <c r="A157" s="181" t="s">
        <v>266</v>
      </c>
      <c r="B157" s="92" t="s">
        <v>464</v>
      </c>
      <c r="C157" s="211">
        <f t="shared" si="3"/>
        <v>193.6</v>
      </c>
      <c r="D157" s="183">
        <v>359</v>
      </c>
      <c r="E157" s="183">
        <v>352</v>
      </c>
      <c r="F157" s="183">
        <v>197</v>
      </c>
      <c r="G157" s="92">
        <v>59</v>
      </c>
      <c r="H157" s="92">
        <v>50</v>
      </c>
      <c r="I157" s="183">
        <v>102</v>
      </c>
      <c r="J157" s="183">
        <v>158</v>
      </c>
      <c r="K157" s="183">
        <v>168</v>
      </c>
      <c r="L157" s="183">
        <v>230</v>
      </c>
      <c r="M157" s="165">
        <v>261</v>
      </c>
    </row>
    <row r="158" spans="1:13" x14ac:dyDescent="0.35">
      <c r="A158" s="181" t="s">
        <v>267</v>
      </c>
      <c r="B158" s="92" t="s">
        <v>463</v>
      </c>
      <c r="C158" s="211">
        <f t="shared" si="3"/>
        <v>221.3</v>
      </c>
      <c r="D158" s="92">
        <v>415</v>
      </c>
      <c r="E158" s="92">
        <v>374</v>
      </c>
      <c r="F158" s="92">
        <v>218</v>
      </c>
      <c r="G158" s="92">
        <v>74</v>
      </c>
      <c r="H158" s="92">
        <v>121</v>
      </c>
      <c r="I158" s="92">
        <v>211</v>
      </c>
      <c r="J158" s="92">
        <v>148</v>
      </c>
      <c r="K158" s="92">
        <v>211</v>
      </c>
      <c r="L158" s="92">
        <v>218</v>
      </c>
      <c r="M158" s="173">
        <v>223</v>
      </c>
    </row>
    <row r="159" spans="1:13" x14ac:dyDescent="0.35">
      <c r="A159" s="181" t="s">
        <v>267</v>
      </c>
      <c r="B159" s="92" t="s">
        <v>464</v>
      </c>
      <c r="C159" s="211">
        <f t="shared" si="3"/>
        <v>1270.4000000000001</v>
      </c>
      <c r="D159" s="92">
        <v>1466</v>
      </c>
      <c r="E159" s="92">
        <v>1644</v>
      </c>
      <c r="F159" s="92">
        <v>1263</v>
      </c>
      <c r="G159" s="92">
        <v>486</v>
      </c>
      <c r="H159" s="92">
        <v>637</v>
      </c>
      <c r="I159" s="92">
        <v>1110</v>
      </c>
      <c r="J159" s="92">
        <v>1351</v>
      </c>
      <c r="K159" s="92">
        <v>1423</v>
      </c>
      <c r="L159" s="92">
        <v>1544</v>
      </c>
      <c r="M159" s="173">
        <v>1780</v>
      </c>
    </row>
    <row r="160" spans="1:13" x14ac:dyDescent="0.35">
      <c r="A160" s="181" t="s">
        <v>268</v>
      </c>
      <c r="B160" s="92" t="s">
        <v>463</v>
      </c>
      <c r="C160" s="211">
        <f t="shared" si="3"/>
        <v>233.6</v>
      </c>
      <c r="D160" s="92">
        <v>399</v>
      </c>
      <c r="E160" s="92">
        <v>450</v>
      </c>
      <c r="F160" s="92">
        <v>211</v>
      </c>
      <c r="G160" s="92">
        <v>48</v>
      </c>
      <c r="H160" s="92">
        <v>126</v>
      </c>
      <c r="I160" s="92">
        <v>154</v>
      </c>
      <c r="J160" s="92">
        <v>204</v>
      </c>
      <c r="K160" s="92">
        <v>227</v>
      </c>
      <c r="L160" s="92">
        <v>249</v>
      </c>
      <c r="M160" s="173">
        <v>268</v>
      </c>
    </row>
    <row r="161" spans="1:13" x14ac:dyDescent="0.35">
      <c r="A161" s="181" t="s">
        <v>268</v>
      </c>
      <c r="B161" s="92" t="s">
        <v>464</v>
      </c>
      <c r="C161" s="211">
        <f t="shared" si="3"/>
        <v>607.4</v>
      </c>
      <c r="D161" s="183">
        <v>1045</v>
      </c>
      <c r="E161" s="183">
        <v>847</v>
      </c>
      <c r="F161" s="183">
        <v>537</v>
      </c>
      <c r="G161" s="92">
        <v>193</v>
      </c>
      <c r="H161" s="92">
        <v>228</v>
      </c>
      <c r="I161" s="183">
        <v>486</v>
      </c>
      <c r="J161" s="183">
        <v>633</v>
      </c>
      <c r="K161" s="183">
        <v>654</v>
      </c>
      <c r="L161" s="183">
        <v>718</v>
      </c>
      <c r="M161" s="165">
        <v>733</v>
      </c>
    </row>
    <row r="162" spans="1:13" x14ac:dyDescent="0.35">
      <c r="A162" s="181" t="s">
        <v>269</v>
      </c>
      <c r="B162" s="92" t="s">
        <v>463</v>
      </c>
      <c r="C162" s="211">
        <f t="shared" si="3"/>
        <v>200.9</v>
      </c>
      <c r="D162" s="92">
        <v>471</v>
      </c>
      <c r="E162" s="92">
        <v>377</v>
      </c>
      <c r="F162" s="92">
        <v>163</v>
      </c>
      <c r="G162" s="92">
        <v>40</v>
      </c>
      <c r="H162" s="92">
        <v>111</v>
      </c>
      <c r="I162" s="92">
        <v>173</v>
      </c>
      <c r="J162" s="92">
        <v>133</v>
      </c>
      <c r="K162" s="92">
        <v>169</v>
      </c>
      <c r="L162" s="92">
        <v>191</v>
      </c>
      <c r="M162" s="173">
        <v>181</v>
      </c>
    </row>
    <row r="163" spans="1:13" x14ac:dyDescent="0.35">
      <c r="A163" s="181" t="s">
        <v>269</v>
      </c>
      <c r="B163" s="92" t="s">
        <v>464</v>
      </c>
      <c r="C163" s="211">
        <f t="shared" si="3"/>
        <v>545.70000000000005</v>
      </c>
      <c r="D163" s="92">
        <v>630</v>
      </c>
      <c r="E163" s="92">
        <v>674</v>
      </c>
      <c r="F163" s="92">
        <v>493</v>
      </c>
      <c r="G163" s="92">
        <v>177</v>
      </c>
      <c r="H163" s="92">
        <v>252</v>
      </c>
      <c r="I163" s="92">
        <v>395</v>
      </c>
      <c r="J163" s="92">
        <v>630</v>
      </c>
      <c r="K163" s="92">
        <v>630</v>
      </c>
      <c r="L163" s="92">
        <v>750</v>
      </c>
      <c r="M163" s="173">
        <v>826</v>
      </c>
    </row>
    <row r="164" spans="1:13" x14ac:dyDescent="0.35">
      <c r="A164" s="181" t="s">
        <v>270</v>
      </c>
      <c r="B164" s="92" t="s">
        <v>463</v>
      </c>
      <c r="C164" s="211">
        <f t="shared" si="3"/>
        <v>247.1</v>
      </c>
      <c r="D164" s="92">
        <v>520</v>
      </c>
      <c r="E164" s="92">
        <v>399</v>
      </c>
      <c r="F164" s="92">
        <v>159</v>
      </c>
      <c r="G164" s="92">
        <v>54</v>
      </c>
      <c r="H164" s="92">
        <v>133</v>
      </c>
      <c r="I164" s="92">
        <v>243</v>
      </c>
      <c r="J164" s="92">
        <v>192</v>
      </c>
      <c r="K164" s="92">
        <v>211</v>
      </c>
      <c r="L164" s="92">
        <v>279</v>
      </c>
      <c r="M164" s="173">
        <v>281</v>
      </c>
    </row>
    <row r="165" spans="1:13" x14ac:dyDescent="0.35">
      <c r="A165" s="181" t="s">
        <v>270</v>
      </c>
      <c r="B165" s="92" t="s">
        <v>464</v>
      </c>
      <c r="C165" s="211">
        <f t="shared" si="3"/>
        <v>1118.8</v>
      </c>
      <c r="D165" s="183">
        <v>1595</v>
      </c>
      <c r="E165" s="183">
        <v>1504</v>
      </c>
      <c r="F165" s="183">
        <v>1105</v>
      </c>
      <c r="G165" s="92">
        <v>425</v>
      </c>
      <c r="H165" s="92">
        <v>500</v>
      </c>
      <c r="I165" s="183">
        <v>844</v>
      </c>
      <c r="J165" s="183">
        <v>1150</v>
      </c>
      <c r="K165" s="183">
        <v>1254</v>
      </c>
      <c r="L165" s="183">
        <v>1285</v>
      </c>
      <c r="M165" s="165">
        <v>1526</v>
      </c>
    </row>
    <row r="166" spans="1:13" x14ac:dyDescent="0.35">
      <c r="A166" s="181" t="s">
        <v>271</v>
      </c>
      <c r="B166" s="92" t="s">
        <v>463</v>
      </c>
      <c r="C166" s="211">
        <f t="shared" si="3"/>
        <v>76.7</v>
      </c>
      <c r="D166" s="92">
        <v>158</v>
      </c>
      <c r="E166" s="92">
        <v>133</v>
      </c>
      <c r="F166" s="92">
        <v>60</v>
      </c>
      <c r="G166" s="92">
        <v>18</v>
      </c>
      <c r="H166" s="92">
        <v>33</v>
      </c>
      <c r="I166" s="92">
        <v>61</v>
      </c>
      <c r="J166" s="92">
        <v>64</v>
      </c>
      <c r="K166" s="92">
        <v>88</v>
      </c>
      <c r="L166" s="92">
        <v>91</v>
      </c>
      <c r="M166" s="173">
        <v>61</v>
      </c>
    </row>
    <row r="167" spans="1:13" x14ac:dyDescent="0.35">
      <c r="A167" s="181" t="s">
        <v>271</v>
      </c>
      <c r="B167" s="92" t="s">
        <v>464</v>
      </c>
      <c r="C167" s="211">
        <f t="shared" si="3"/>
        <v>159.4</v>
      </c>
      <c r="D167" s="92">
        <v>249</v>
      </c>
      <c r="E167" s="92">
        <v>202</v>
      </c>
      <c r="F167" s="92">
        <v>175</v>
      </c>
      <c r="G167" s="92">
        <v>82</v>
      </c>
      <c r="H167" s="92">
        <v>88</v>
      </c>
      <c r="I167" s="92">
        <v>171</v>
      </c>
      <c r="J167" s="92">
        <v>183</v>
      </c>
      <c r="K167" s="92">
        <v>153</v>
      </c>
      <c r="L167" s="92">
        <v>139</v>
      </c>
      <c r="M167" s="173">
        <v>152</v>
      </c>
    </row>
    <row r="168" spans="1:13" x14ac:dyDescent="0.35">
      <c r="A168" s="181" t="s">
        <v>298</v>
      </c>
      <c r="B168" s="92" t="s">
        <v>463</v>
      </c>
      <c r="C168" s="211">
        <f t="shared" si="3"/>
        <v>15.4</v>
      </c>
      <c r="D168" s="92">
        <v>50</v>
      </c>
      <c r="E168" s="92">
        <v>35</v>
      </c>
      <c r="F168" s="92">
        <v>7</v>
      </c>
      <c r="G168" s="92">
        <v>3</v>
      </c>
      <c r="H168" s="92">
        <v>7</v>
      </c>
      <c r="I168" s="92">
        <v>14</v>
      </c>
      <c r="J168" s="92">
        <v>9</v>
      </c>
      <c r="K168" s="92">
        <v>8</v>
      </c>
      <c r="L168" s="92">
        <v>8</v>
      </c>
      <c r="M168" s="173">
        <v>13</v>
      </c>
    </row>
    <row r="169" spans="1:13" x14ac:dyDescent="0.35">
      <c r="A169" s="181" t="s">
        <v>298</v>
      </c>
      <c r="B169" s="92" t="s">
        <v>464</v>
      </c>
      <c r="C169" s="211">
        <f t="shared" si="3"/>
        <v>88.9</v>
      </c>
      <c r="D169" s="183">
        <v>117</v>
      </c>
      <c r="E169" s="183">
        <v>94</v>
      </c>
      <c r="F169" s="183">
        <v>78</v>
      </c>
      <c r="G169" s="92">
        <v>29</v>
      </c>
      <c r="H169" s="92">
        <v>49</v>
      </c>
      <c r="I169" s="183">
        <v>90</v>
      </c>
      <c r="J169" s="183">
        <v>124</v>
      </c>
      <c r="K169" s="183">
        <v>103</v>
      </c>
      <c r="L169" s="183">
        <v>121</v>
      </c>
      <c r="M169" s="165">
        <v>84</v>
      </c>
    </row>
    <row r="170" spans="1:13" x14ac:dyDescent="0.35">
      <c r="A170" s="181" t="s">
        <v>299</v>
      </c>
      <c r="B170" s="92" t="s">
        <v>463</v>
      </c>
      <c r="C170" s="211">
        <f t="shared" si="3"/>
        <v>39.9</v>
      </c>
      <c r="D170" s="92">
        <v>92</v>
      </c>
      <c r="E170" s="92">
        <v>93</v>
      </c>
      <c r="F170" s="92">
        <v>46</v>
      </c>
      <c r="G170" s="92">
        <v>8</v>
      </c>
      <c r="H170" s="92">
        <v>16</v>
      </c>
      <c r="I170" s="92">
        <v>28</v>
      </c>
      <c r="J170" s="92">
        <v>16</v>
      </c>
      <c r="K170" s="92">
        <v>36</v>
      </c>
      <c r="L170" s="92">
        <v>28</v>
      </c>
      <c r="M170" s="173">
        <v>36</v>
      </c>
    </row>
    <row r="171" spans="1:13" x14ac:dyDescent="0.35">
      <c r="A171" s="181" t="s">
        <v>299</v>
      </c>
      <c r="B171" s="92" t="s">
        <v>464</v>
      </c>
      <c r="C171" s="211">
        <f t="shared" si="3"/>
        <v>107.9</v>
      </c>
      <c r="D171" s="92">
        <v>148</v>
      </c>
      <c r="E171" s="92">
        <v>135</v>
      </c>
      <c r="F171" s="92">
        <v>110</v>
      </c>
      <c r="G171" s="92">
        <v>38</v>
      </c>
      <c r="H171" s="92">
        <v>47</v>
      </c>
      <c r="I171" s="92">
        <v>77</v>
      </c>
      <c r="J171" s="92">
        <v>112</v>
      </c>
      <c r="K171" s="92">
        <v>74</v>
      </c>
      <c r="L171" s="92">
        <v>122</v>
      </c>
      <c r="M171" s="173">
        <v>216</v>
      </c>
    </row>
    <row r="172" spans="1:13" x14ac:dyDescent="0.35">
      <c r="A172" s="181" t="s">
        <v>313</v>
      </c>
      <c r="B172" s="92" t="s">
        <v>463</v>
      </c>
      <c r="C172" s="211">
        <f t="shared" si="3"/>
        <v>280</v>
      </c>
      <c r="D172" s="92">
        <v>641</v>
      </c>
      <c r="E172" s="92">
        <v>552</v>
      </c>
      <c r="F172" s="92">
        <v>331</v>
      </c>
      <c r="G172" s="92">
        <v>26</v>
      </c>
      <c r="H172" s="92">
        <v>119</v>
      </c>
      <c r="I172" s="92">
        <v>199</v>
      </c>
      <c r="J172" s="92">
        <v>181</v>
      </c>
      <c r="K172" s="92">
        <v>210</v>
      </c>
      <c r="L172" s="92">
        <v>255</v>
      </c>
      <c r="M172" s="173">
        <v>286</v>
      </c>
    </row>
    <row r="173" spans="1:13" x14ac:dyDescent="0.35">
      <c r="A173" s="181" t="s">
        <v>313</v>
      </c>
      <c r="B173" s="92" t="s">
        <v>464</v>
      </c>
      <c r="C173" s="211">
        <f t="shared" si="3"/>
        <v>531.79999999999995</v>
      </c>
      <c r="D173" s="183">
        <v>733</v>
      </c>
      <c r="E173" s="183">
        <v>844</v>
      </c>
      <c r="F173" s="183">
        <v>586</v>
      </c>
      <c r="G173" s="92">
        <v>111</v>
      </c>
      <c r="H173" s="92">
        <v>204</v>
      </c>
      <c r="I173" s="183">
        <v>391</v>
      </c>
      <c r="J173" s="183">
        <v>491</v>
      </c>
      <c r="K173" s="183">
        <v>521</v>
      </c>
      <c r="L173" s="183">
        <v>599</v>
      </c>
      <c r="M173" s="165">
        <v>838</v>
      </c>
    </row>
    <row r="174" spans="1:13" x14ac:dyDescent="0.35">
      <c r="A174" s="181" t="s">
        <v>300</v>
      </c>
      <c r="B174" s="92" t="s">
        <v>463</v>
      </c>
      <c r="C174" s="211">
        <f t="shared" si="3"/>
        <v>172.8</v>
      </c>
      <c r="D174" s="92">
        <v>380</v>
      </c>
      <c r="E174" s="92">
        <v>283</v>
      </c>
      <c r="F174" s="92">
        <v>137</v>
      </c>
      <c r="G174" s="92">
        <v>36</v>
      </c>
      <c r="H174" s="92">
        <v>84</v>
      </c>
      <c r="I174" s="92">
        <v>136</v>
      </c>
      <c r="J174" s="92">
        <v>133</v>
      </c>
      <c r="K174" s="92">
        <v>177</v>
      </c>
      <c r="L174" s="92">
        <v>182</v>
      </c>
      <c r="M174" s="173">
        <v>180</v>
      </c>
    </row>
    <row r="175" spans="1:13" x14ac:dyDescent="0.35">
      <c r="A175" s="181" t="s">
        <v>300</v>
      </c>
      <c r="B175" s="92" t="s">
        <v>464</v>
      </c>
      <c r="C175" s="211">
        <f t="shared" si="3"/>
        <v>438.4</v>
      </c>
      <c r="D175" s="92">
        <v>579</v>
      </c>
      <c r="E175" s="92">
        <v>504</v>
      </c>
      <c r="F175" s="92">
        <v>441</v>
      </c>
      <c r="G175" s="92">
        <v>156</v>
      </c>
      <c r="H175" s="92">
        <v>230</v>
      </c>
      <c r="I175" s="92">
        <v>359</v>
      </c>
      <c r="J175" s="92">
        <v>477</v>
      </c>
      <c r="K175" s="92">
        <v>527</v>
      </c>
      <c r="L175" s="92">
        <v>489</v>
      </c>
      <c r="M175" s="173">
        <v>622</v>
      </c>
    </row>
    <row r="176" spans="1:13" x14ac:dyDescent="0.35">
      <c r="A176" s="181" t="s">
        <v>272</v>
      </c>
      <c r="B176" s="92" t="s">
        <v>463</v>
      </c>
      <c r="C176" s="211">
        <f t="shared" si="3"/>
        <v>490.6</v>
      </c>
      <c r="D176" s="92">
        <v>892</v>
      </c>
      <c r="E176" s="92">
        <v>880</v>
      </c>
      <c r="F176" s="92">
        <v>410</v>
      </c>
      <c r="G176" s="92">
        <v>129</v>
      </c>
      <c r="H176" s="92">
        <v>256</v>
      </c>
      <c r="I176" s="92">
        <v>396</v>
      </c>
      <c r="J176" s="92">
        <v>415</v>
      </c>
      <c r="K176" s="92">
        <v>471</v>
      </c>
      <c r="L176" s="92">
        <v>516</v>
      </c>
      <c r="M176" s="173">
        <v>541</v>
      </c>
    </row>
    <row r="177" spans="1:13" x14ac:dyDescent="0.35">
      <c r="A177" s="181" t="s">
        <v>272</v>
      </c>
      <c r="B177" s="92" t="s">
        <v>464</v>
      </c>
      <c r="C177" s="211">
        <f t="shared" si="3"/>
        <v>569.1</v>
      </c>
      <c r="D177" s="183">
        <v>630</v>
      </c>
      <c r="E177" s="183">
        <v>578</v>
      </c>
      <c r="F177" s="183">
        <v>415</v>
      </c>
      <c r="G177" s="92">
        <v>171</v>
      </c>
      <c r="H177" s="92">
        <v>249</v>
      </c>
      <c r="I177" s="183">
        <v>495</v>
      </c>
      <c r="J177" s="183">
        <v>520</v>
      </c>
      <c r="K177" s="183">
        <v>656</v>
      </c>
      <c r="L177" s="183">
        <v>943</v>
      </c>
      <c r="M177" s="165">
        <v>1034</v>
      </c>
    </row>
    <row r="178" spans="1:13" x14ac:dyDescent="0.35">
      <c r="A178" s="181" t="s">
        <v>301</v>
      </c>
      <c r="B178" s="92" t="s">
        <v>463</v>
      </c>
      <c r="C178" s="211">
        <f t="shared" si="3"/>
        <v>98.6</v>
      </c>
      <c r="D178" s="92">
        <v>225</v>
      </c>
      <c r="E178" s="92">
        <v>185</v>
      </c>
      <c r="F178" s="92">
        <v>86</v>
      </c>
      <c r="G178" s="92">
        <v>13</v>
      </c>
      <c r="H178" s="92">
        <v>45</v>
      </c>
      <c r="I178" s="92">
        <v>93</v>
      </c>
      <c r="J178" s="92">
        <v>84</v>
      </c>
      <c r="K178" s="92">
        <v>95</v>
      </c>
      <c r="L178" s="92">
        <v>99</v>
      </c>
      <c r="M178" s="173">
        <v>61</v>
      </c>
    </row>
    <row r="179" spans="1:13" x14ac:dyDescent="0.35">
      <c r="A179" s="181" t="s">
        <v>301</v>
      </c>
      <c r="B179" s="92" t="s">
        <v>464</v>
      </c>
      <c r="C179" s="211">
        <f t="shared" si="3"/>
        <v>146.19999999999999</v>
      </c>
      <c r="D179" s="92">
        <v>217</v>
      </c>
      <c r="E179" s="92">
        <v>209</v>
      </c>
      <c r="F179" s="92">
        <v>155</v>
      </c>
      <c r="G179" s="92">
        <v>45</v>
      </c>
      <c r="H179" s="92">
        <v>76</v>
      </c>
      <c r="I179" s="92">
        <v>149</v>
      </c>
      <c r="J179" s="92">
        <v>152</v>
      </c>
      <c r="K179" s="92">
        <v>148</v>
      </c>
      <c r="L179" s="92">
        <v>154</v>
      </c>
      <c r="M179" s="173">
        <v>157</v>
      </c>
    </row>
    <row r="180" spans="1:13" x14ac:dyDescent="0.35">
      <c r="A180" s="181" t="s">
        <v>302</v>
      </c>
      <c r="B180" s="92" t="s">
        <v>463</v>
      </c>
      <c r="C180" s="211">
        <f t="shared" si="3"/>
        <v>66.3</v>
      </c>
      <c r="D180" s="92">
        <v>151</v>
      </c>
      <c r="E180" s="92">
        <v>163</v>
      </c>
      <c r="F180" s="92">
        <v>69</v>
      </c>
      <c r="G180" s="92">
        <v>15</v>
      </c>
      <c r="H180" s="92">
        <v>33</v>
      </c>
      <c r="I180" s="92">
        <v>41</v>
      </c>
      <c r="J180" s="92">
        <v>26</v>
      </c>
      <c r="K180" s="92">
        <v>47</v>
      </c>
      <c r="L180" s="92">
        <v>65</v>
      </c>
      <c r="M180" s="173">
        <v>53</v>
      </c>
    </row>
    <row r="181" spans="1:13" x14ac:dyDescent="0.35">
      <c r="A181" s="181" t="s">
        <v>302</v>
      </c>
      <c r="B181" s="92" t="s">
        <v>464</v>
      </c>
      <c r="C181" s="211">
        <f t="shared" si="3"/>
        <v>237.2</v>
      </c>
      <c r="D181" s="183">
        <v>343</v>
      </c>
      <c r="E181" s="183">
        <v>316</v>
      </c>
      <c r="F181" s="183">
        <v>241</v>
      </c>
      <c r="G181" s="92">
        <v>97</v>
      </c>
      <c r="H181" s="92">
        <v>121</v>
      </c>
      <c r="I181" s="183">
        <v>190</v>
      </c>
      <c r="J181" s="183">
        <v>214</v>
      </c>
      <c r="K181" s="183">
        <v>231</v>
      </c>
      <c r="L181" s="183">
        <v>234</v>
      </c>
      <c r="M181" s="165">
        <v>385</v>
      </c>
    </row>
    <row r="182" spans="1:13" x14ac:dyDescent="0.35">
      <c r="A182" s="181" t="s">
        <v>273</v>
      </c>
      <c r="B182" s="92" t="s">
        <v>463</v>
      </c>
      <c r="C182" s="211">
        <f t="shared" si="3"/>
        <v>280.8</v>
      </c>
      <c r="D182" s="92">
        <v>685</v>
      </c>
      <c r="E182" s="92">
        <v>600</v>
      </c>
      <c r="F182" s="92">
        <v>256</v>
      </c>
      <c r="G182" s="92">
        <v>52</v>
      </c>
      <c r="H182" s="92">
        <v>119</v>
      </c>
      <c r="I182" s="92">
        <v>197</v>
      </c>
      <c r="J182" s="92">
        <v>164</v>
      </c>
      <c r="K182" s="92">
        <v>219</v>
      </c>
      <c r="L182" s="92">
        <v>232</v>
      </c>
      <c r="M182" s="173">
        <v>284</v>
      </c>
    </row>
    <row r="183" spans="1:13" x14ac:dyDescent="0.35">
      <c r="A183" s="181" t="s">
        <v>273</v>
      </c>
      <c r="B183" s="92" t="s">
        <v>464</v>
      </c>
      <c r="C183" s="211">
        <f t="shared" si="3"/>
        <v>670.1</v>
      </c>
      <c r="D183" s="92">
        <v>1060</v>
      </c>
      <c r="E183" s="92">
        <v>1070</v>
      </c>
      <c r="F183" s="92">
        <v>785</v>
      </c>
      <c r="G183" s="92">
        <v>182</v>
      </c>
      <c r="H183" s="92">
        <v>221</v>
      </c>
      <c r="I183" s="92">
        <v>466</v>
      </c>
      <c r="J183" s="92">
        <v>706</v>
      </c>
      <c r="K183" s="92">
        <v>687</v>
      </c>
      <c r="L183" s="92">
        <v>696</v>
      </c>
      <c r="M183" s="173">
        <v>828</v>
      </c>
    </row>
    <row r="184" spans="1:13" x14ac:dyDescent="0.35">
      <c r="A184" s="181" t="s">
        <v>274</v>
      </c>
      <c r="B184" s="92" t="s">
        <v>463</v>
      </c>
      <c r="C184" s="211">
        <f t="shared" si="3"/>
        <v>95.7</v>
      </c>
      <c r="D184" s="92">
        <v>218</v>
      </c>
      <c r="E184" s="92">
        <v>173</v>
      </c>
      <c r="F184" s="92">
        <v>81</v>
      </c>
      <c r="G184" s="92">
        <v>25</v>
      </c>
      <c r="H184" s="92">
        <v>46</v>
      </c>
      <c r="I184" s="92">
        <v>73</v>
      </c>
      <c r="J184" s="92">
        <v>72</v>
      </c>
      <c r="K184" s="92">
        <v>83</v>
      </c>
      <c r="L184" s="92">
        <v>83</v>
      </c>
      <c r="M184" s="173">
        <v>103</v>
      </c>
    </row>
    <row r="185" spans="1:13" x14ac:dyDescent="0.35">
      <c r="A185" s="181" t="s">
        <v>274</v>
      </c>
      <c r="B185" s="92" t="s">
        <v>464</v>
      </c>
      <c r="C185" s="211">
        <f t="shared" si="3"/>
        <v>375.2</v>
      </c>
      <c r="D185" s="183">
        <v>654</v>
      </c>
      <c r="E185" s="183">
        <v>507</v>
      </c>
      <c r="F185" s="183">
        <v>371</v>
      </c>
      <c r="G185" s="92">
        <v>111</v>
      </c>
      <c r="H185" s="92">
        <v>129</v>
      </c>
      <c r="I185" s="183">
        <v>226</v>
      </c>
      <c r="J185" s="183">
        <v>398</v>
      </c>
      <c r="K185" s="183">
        <v>379</v>
      </c>
      <c r="L185" s="183">
        <v>419</v>
      </c>
      <c r="M185" s="165">
        <v>558</v>
      </c>
    </row>
    <row r="186" spans="1:13" x14ac:dyDescent="0.35">
      <c r="A186" s="181" t="s">
        <v>275</v>
      </c>
      <c r="B186" s="92" t="s">
        <v>463</v>
      </c>
      <c r="C186" s="211">
        <f t="shared" si="3"/>
        <v>79.5</v>
      </c>
      <c r="D186" s="92">
        <v>211</v>
      </c>
      <c r="E186" s="92">
        <v>148</v>
      </c>
      <c r="F186" s="92">
        <v>60</v>
      </c>
      <c r="G186" s="92">
        <v>9</v>
      </c>
      <c r="H186" s="92">
        <v>31</v>
      </c>
      <c r="I186" s="92">
        <v>75</v>
      </c>
      <c r="J186" s="92">
        <v>53</v>
      </c>
      <c r="K186" s="92">
        <v>75</v>
      </c>
      <c r="L186" s="92">
        <v>57</v>
      </c>
      <c r="M186" s="173">
        <v>76</v>
      </c>
    </row>
    <row r="187" spans="1:13" x14ac:dyDescent="0.35">
      <c r="A187" s="181" t="s">
        <v>275</v>
      </c>
      <c r="B187" s="92" t="s">
        <v>464</v>
      </c>
      <c r="C187" s="211">
        <f t="shared" si="3"/>
        <v>409.1</v>
      </c>
      <c r="D187" s="92">
        <v>679</v>
      </c>
      <c r="E187" s="92">
        <v>647</v>
      </c>
      <c r="F187" s="92">
        <v>382</v>
      </c>
      <c r="G187" s="92">
        <v>102</v>
      </c>
      <c r="H187" s="92">
        <v>195</v>
      </c>
      <c r="I187" s="92">
        <v>226</v>
      </c>
      <c r="J187" s="92">
        <v>426</v>
      </c>
      <c r="K187" s="92">
        <v>455</v>
      </c>
      <c r="L187" s="92">
        <v>481</v>
      </c>
      <c r="M187" s="173">
        <v>498</v>
      </c>
    </row>
    <row r="188" spans="1:13" x14ac:dyDescent="0.35">
      <c r="A188" s="181" t="s">
        <v>303</v>
      </c>
      <c r="B188" s="92" t="s">
        <v>463</v>
      </c>
      <c r="C188" s="211">
        <f t="shared" si="3"/>
        <v>191.9</v>
      </c>
      <c r="D188" s="92">
        <v>423</v>
      </c>
      <c r="E188" s="92">
        <v>391</v>
      </c>
      <c r="F188" s="92">
        <v>187</v>
      </c>
      <c r="G188" s="92">
        <v>35</v>
      </c>
      <c r="H188" s="92">
        <v>105</v>
      </c>
      <c r="I188" s="92">
        <v>137</v>
      </c>
      <c r="J188" s="92">
        <v>151</v>
      </c>
      <c r="K188" s="92">
        <v>153</v>
      </c>
      <c r="L188" s="92">
        <v>140</v>
      </c>
      <c r="M188" s="173">
        <v>197</v>
      </c>
    </row>
    <row r="189" spans="1:13" x14ac:dyDescent="0.35">
      <c r="A189" s="181" t="s">
        <v>303</v>
      </c>
      <c r="B189" s="92" t="s">
        <v>464</v>
      </c>
      <c r="C189" s="211">
        <f t="shared" si="3"/>
        <v>417.2</v>
      </c>
      <c r="D189" s="183">
        <v>558</v>
      </c>
      <c r="E189" s="183">
        <v>632</v>
      </c>
      <c r="F189" s="183">
        <v>422</v>
      </c>
      <c r="G189" s="92">
        <v>145</v>
      </c>
      <c r="H189" s="92">
        <v>174</v>
      </c>
      <c r="I189" s="183">
        <v>285</v>
      </c>
      <c r="J189" s="183">
        <v>364</v>
      </c>
      <c r="K189" s="183">
        <v>415</v>
      </c>
      <c r="L189" s="183">
        <v>535</v>
      </c>
      <c r="M189" s="165">
        <v>642</v>
      </c>
    </row>
    <row r="190" spans="1:13" x14ac:dyDescent="0.35">
      <c r="A190" s="181" t="s">
        <v>276</v>
      </c>
      <c r="B190" s="92" t="s">
        <v>463</v>
      </c>
      <c r="C190" s="211">
        <f t="shared" si="3"/>
        <v>1662.3</v>
      </c>
      <c r="D190" s="92">
        <v>3962</v>
      </c>
      <c r="E190" s="92">
        <v>3666</v>
      </c>
      <c r="F190" s="92">
        <v>1495</v>
      </c>
      <c r="G190" s="92">
        <v>242</v>
      </c>
      <c r="H190" s="92">
        <v>620</v>
      </c>
      <c r="I190" s="92">
        <v>1045</v>
      </c>
      <c r="J190" s="92">
        <v>1144</v>
      </c>
      <c r="K190" s="92">
        <v>1231</v>
      </c>
      <c r="L190" s="92">
        <v>1559</v>
      </c>
      <c r="M190" s="173">
        <v>1659</v>
      </c>
    </row>
    <row r="191" spans="1:13" x14ac:dyDescent="0.35">
      <c r="A191" s="181" t="s">
        <v>276</v>
      </c>
      <c r="B191" s="92" t="s">
        <v>464</v>
      </c>
      <c r="C191" s="211">
        <f t="shared" si="3"/>
        <v>5241.5</v>
      </c>
      <c r="D191" s="92">
        <v>5590</v>
      </c>
      <c r="E191" s="92">
        <v>5150</v>
      </c>
      <c r="F191" s="92">
        <v>4811</v>
      </c>
      <c r="G191" s="92">
        <v>3120</v>
      </c>
      <c r="H191" s="92">
        <v>3455</v>
      </c>
      <c r="I191" s="92">
        <v>4694</v>
      </c>
      <c r="J191" s="92">
        <v>5545</v>
      </c>
      <c r="K191" s="92">
        <v>6087</v>
      </c>
      <c r="L191" s="92">
        <v>6486</v>
      </c>
      <c r="M191" s="173">
        <v>7477</v>
      </c>
    </row>
    <row r="192" spans="1:13" x14ac:dyDescent="0.35">
      <c r="A192" s="181" t="s">
        <v>285</v>
      </c>
      <c r="B192" s="92" t="s">
        <v>463</v>
      </c>
      <c r="C192" s="211">
        <f t="shared" si="3"/>
        <v>32.5</v>
      </c>
      <c r="D192" s="92">
        <v>75</v>
      </c>
      <c r="E192" s="92">
        <v>46</v>
      </c>
      <c r="F192" s="92">
        <v>29</v>
      </c>
      <c r="G192" s="92">
        <v>10</v>
      </c>
      <c r="H192" s="92">
        <v>18</v>
      </c>
      <c r="I192" s="92">
        <v>24</v>
      </c>
      <c r="J192" s="92">
        <v>37</v>
      </c>
      <c r="K192" s="92">
        <v>33</v>
      </c>
      <c r="L192" s="92">
        <v>28</v>
      </c>
      <c r="M192" s="173">
        <v>25</v>
      </c>
    </row>
    <row r="193" spans="1:13" x14ac:dyDescent="0.35">
      <c r="A193" s="181" t="s">
        <v>285</v>
      </c>
      <c r="B193" s="92" t="s">
        <v>464</v>
      </c>
      <c r="C193" s="211">
        <f t="shared" si="3"/>
        <v>45.3</v>
      </c>
      <c r="D193" s="183">
        <v>56</v>
      </c>
      <c r="E193" s="183">
        <v>70</v>
      </c>
      <c r="F193" s="183">
        <v>38</v>
      </c>
      <c r="G193" s="92">
        <v>7</v>
      </c>
      <c r="H193" s="92">
        <v>12</v>
      </c>
      <c r="I193" s="183">
        <v>31</v>
      </c>
      <c r="J193" s="183">
        <v>41</v>
      </c>
      <c r="K193" s="183">
        <v>61</v>
      </c>
      <c r="L193" s="183">
        <v>54</v>
      </c>
      <c r="M193" s="165">
        <v>83</v>
      </c>
    </row>
    <row r="194" spans="1:13" x14ac:dyDescent="0.35">
      <c r="A194" s="181" t="s">
        <v>304</v>
      </c>
      <c r="B194" s="92" t="s">
        <v>463</v>
      </c>
      <c r="C194" s="211">
        <f t="shared" si="3"/>
        <v>23.2</v>
      </c>
      <c r="D194" s="92">
        <v>57</v>
      </c>
      <c r="E194" s="92">
        <v>68</v>
      </c>
      <c r="F194" s="92">
        <v>33</v>
      </c>
      <c r="G194" s="92">
        <v>11</v>
      </c>
      <c r="H194" s="92">
        <v>9</v>
      </c>
      <c r="I194" s="92">
        <v>5</v>
      </c>
      <c r="J194" s="92">
        <v>16</v>
      </c>
      <c r="K194" s="92">
        <v>16</v>
      </c>
      <c r="L194" s="92">
        <v>8</v>
      </c>
      <c r="M194" s="173">
        <v>9</v>
      </c>
    </row>
    <row r="195" spans="1:13" ht="15" thickBot="1" x14ac:dyDescent="0.4">
      <c r="A195" s="86" t="s">
        <v>304</v>
      </c>
      <c r="B195" s="174" t="s">
        <v>464</v>
      </c>
      <c r="C195" s="147">
        <f t="shared" si="3"/>
        <v>83.8</v>
      </c>
      <c r="D195" s="174">
        <v>167</v>
      </c>
      <c r="E195" s="174">
        <v>113</v>
      </c>
      <c r="F195" s="174">
        <v>89</v>
      </c>
      <c r="G195" s="174">
        <v>22</v>
      </c>
      <c r="H195" s="174">
        <v>54</v>
      </c>
      <c r="I195" s="174">
        <v>55</v>
      </c>
      <c r="J195" s="174">
        <v>67</v>
      </c>
      <c r="K195" s="174">
        <v>90</v>
      </c>
      <c r="L195" s="174">
        <v>85</v>
      </c>
      <c r="M195" s="212">
        <v>96</v>
      </c>
    </row>
  </sheetData>
  <sortState xmlns:xlrd2="http://schemas.microsoft.com/office/spreadsheetml/2017/richdata2" ref="A19:N183">
    <sortCondition ref="A15"/>
  </sortState>
  <mergeCells count="1">
    <mergeCell ref="B8:E8"/>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092FA-04D2-4AFA-9731-4662545C2DC0}">
  <dimension ref="A1:AX114"/>
  <sheetViews>
    <sheetView topLeftCell="Z70" zoomScale="80" zoomScaleNormal="80" workbookViewId="0">
      <selection activeCell="E89" sqref="E89"/>
    </sheetView>
  </sheetViews>
  <sheetFormatPr defaultRowHeight="14.5" x14ac:dyDescent="0.35"/>
  <cols>
    <col min="1" max="1" width="55.08984375" bestFit="1" customWidth="1"/>
    <col min="2" max="2" width="59.08984375" customWidth="1"/>
    <col min="3" max="3" width="39.08984375" customWidth="1"/>
    <col min="4" max="49" width="13.453125" customWidth="1"/>
  </cols>
  <sheetData>
    <row r="1" spans="1:50" ht="26" x14ac:dyDescent="0.6">
      <c r="A1" s="26" t="s">
        <v>0</v>
      </c>
    </row>
    <row r="2" spans="1:50" ht="21" x14ac:dyDescent="0.5">
      <c r="A2" s="66" t="s">
        <v>344</v>
      </c>
      <c r="B2" s="66" t="s">
        <v>345</v>
      </c>
      <c r="C2" s="66"/>
    </row>
    <row r="3" spans="1:50" x14ac:dyDescent="0.35">
      <c r="B3" t="s">
        <v>155</v>
      </c>
    </row>
    <row r="4" spans="1:50" x14ac:dyDescent="0.35">
      <c r="A4" s="73" t="s">
        <v>346</v>
      </c>
    </row>
    <row r="5" spans="1:50" x14ac:dyDescent="0.35">
      <c r="A5" s="73"/>
    </row>
    <row r="6" spans="1:50" x14ac:dyDescent="0.35">
      <c r="A6" s="51" t="s">
        <v>152</v>
      </c>
    </row>
    <row r="7" spans="1:50" ht="15" thickBot="1" x14ac:dyDescent="0.4"/>
    <row r="8" spans="1:50" x14ac:dyDescent="0.35">
      <c r="A8" s="5"/>
      <c r="B8" s="6"/>
      <c r="C8" s="456" t="s">
        <v>153</v>
      </c>
      <c r="D8" s="14">
        <v>42736</v>
      </c>
      <c r="E8" s="14">
        <v>42767</v>
      </c>
      <c r="F8" s="14">
        <v>42795</v>
      </c>
      <c r="G8" s="14">
        <v>42826</v>
      </c>
      <c r="H8" s="14">
        <v>42856</v>
      </c>
      <c r="I8" s="14">
        <v>42887</v>
      </c>
      <c r="J8" s="14">
        <v>42917</v>
      </c>
      <c r="K8" s="14">
        <v>42948</v>
      </c>
      <c r="L8" s="14">
        <v>42979</v>
      </c>
      <c r="M8" s="14">
        <v>43009</v>
      </c>
      <c r="N8" s="14">
        <v>43040</v>
      </c>
      <c r="O8" s="14">
        <v>43070</v>
      </c>
      <c r="P8" s="14">
        <v>43101</v>
      </c>
      <c r="Q8" s="14">
        <v>43132</v>
      </c>
      <c r="R8" s="14">
        <v>43160</v>
      </c>
      <c r="S8" s="14">
        <v>43191</v>
      </c>
      <c r="T8" s="14">
        <v>43221</v>
      </c>
      <c r="U8" s="14">
        <v>43252</v>
      </c>
      <c r="V8" s="14">
        <v>43282</v>
      </c>
      <c r="W8" s="14">
        <v>43313</v>
      </c>
      <c r="X8" s="14">
        <v>43344</v>
      </c>
      <c r="Y8" s="14">
        <v>43374</v>
      </c>
      <c r="Z8" s="14">
        <v>43405</v>
      </c>
      <c r="AA8" s="14">
        <v>43435</v>
      </c>
      <c r="AB8" s="14">
        <v>43466</v>
      </c>
      <c r="AC8" s="14">
        <v>43497</v>
      </c>
      <c r="AD8" s="14">
        <v>43525</v>
      </c>
      <c r="AE8" s="14">
        <v>43556</v>
      </c>
      <c r="AF8" s="14">
        <v>43586</v>
      </c>
      <c r="AG8" s="14">
        <v>43617</v>
      </c>
      <c r="AH8" s="14">
        <v>43647</v>
      </c>
      <c r="AI8" s="14">
        <v>43678</v>
      </c>
      <c r="AJ8" s="14">
        <v>43709</v>
      </c>
      <c r="AK8" s="14">
        <v>43739</v>
      </c>
      <c r="AL8" s="14">
        <v>43770</v>
      </c>
      <c r="AM8" s="14">
        <v>43800</v>
      </c>
      <c r="AN8" s="14">
        <v>43831</v>
      </c>
      <c r="AO8" s="14">
        <v>43862</v>
      </c>
      <c r="AP8" s="14">
        <v>43891</v>
      </c>
      <c r="AQ8" s="14">
        <v>43922</v>
      </c>
      <c r="AR8" s="14">
        <v>43952</v>
      </c>
      <c r="AS8" s="14">
        <v>43983</v>
      </c>
      <c r="AT8" s="14">
        <v>44013</v>
      </c>
      <c r="AU8" s="14">
        <v>44044</v>
      </c>
      <c r="AV8" s="14">
        <v>44075</v>
      </c>
      <c r="AW8" s="14">
        <v>44105</v>
      </c>
    </row>
    <row r="9" spans="1:50" ht="15" thickBot="1" x14ac:dyDescent="0.4">
      <c r="A9" s="86" t="s">
        <v>154</v>
      </c>
      <c r="B9" s="8" t="s">
        <v>347</v>
      </c>
      <c r="C9" s="22">
        <f>AVERAGE(D9:AW9)</f>
        <v>64526.34782608696</v>
      </c>
      <c r="D9" s="22">
        <v>63801</v>
      </c>
      <c r="E9" s="22">
        <v>63591</v>
      </c>
      <c r="F9" s="22">
        <v>63639</v>
      </c>
      <c r="G9" s="22">
        <v>63469</v>
      </c>
      <c r="H9" s="22">
        <v>63269</v>
      </c>
      <c r="I9" s="22">
        <v>63243</v>
      </c>
      <c r="J9" s="22">
        <v>63173</v>
      </c>
      <c r="K9" s="22">
        <v>62991</v>
      </c>
      <c r="L9" s="22">
        <v>62734</v>
      </c>
      <c r="M9" s="22">
        <v>63135</v>
      </c>
      <c r="N9" s="22">
        <v>63474</v>
      </c>
      <c r="O9" s="22">
        <v>63983</v>
      </c>
      <c r="P9" s="22">
        <v>64304</v>
      </c>
      <c r="Q9" s="22">
        <v>64347</v>
      </c>
      <c r="R9" s="22">
        <v>64546</v>
      </c>
      <c r="S9" s="22">
        <v>64498</v>
      </c>
      <c r="T9" s="22">
        <v>64403</v>
      </c>
      <c r="U9" s="22">
        <v>64369</v>
      </c>
      <c r="V9" s="22">
        <v>64369</v>
      </c>
      <c r="W9" s="22">
        <v>64255</v>
      </c>
      <c r="X9" s="22">
        <v>63996</v>
      </c>
      <c r="Y9" s="22">
        <v>63979</v>
      </c>
      <c r="Z9" s="22">
        <v>64048</v>
      </c>
      <c r="AA9" s="22">
        <v>64097</v>
      </c>
      <c r="AB9" s="22">
        <v>64138</v>
      </c>
      <c r="AC9" s="22">
        <v>63858</v>
      </c>
      <c r="AD9" s="22">
        <v>63872</v>
      </c>
      <c r="AE9" s="22">
        <v>63843</v>
      </c>
      <c r="AF9" s="22">
        <v>64109</v>
      </c>
      <c r="AG9" s="22">
        <v>64150</v>
      </c>
      <c r="AH9" s="22">
        <v>64226</v>
      </c>
      <c r="AI9" s="22">
        <v>64274</v>
      </c>
      <c r="AJ9" s="22">
        <v>64162</v>
      </c>
      <c r="AK9" s="22">
        <v>64269</v>
      </c>
      <c r="AL9" s="22">
        <v>64041</v>
      </c>
      <c r="AM9" s="22">
        <v>63950</v>
      </c>
      <c r="AN9" s="22">
        <v>64086</v>
      </c>
      <c r="AO9" s="22">
        <v>64134</v>
      </c>
      <c r="AP9" s="22">
        <v>64139</v>
      </c>
      <c r="AQ9" s="22">
        <v>65189</v>
      </c>
      <c r="AR9" s="22">
        <v>66101</v>
      </c>
      <c r="AS9" s="22">
        <v>66874</v>
      </c>
      <c r="AT9" s="22">
        <v>67632</v>
      </c>
      <c r="AU9" s="22">
        <v>68828</v>
      </c>
      <c r="AV9" s="22">
        <v>69826</v>
      </c>
      <c r="AW9" s="22">
        <v>70798</v>
      </c>
    </row>
    <row r="10" spans="1:50" x14ac:dyDescent="0.35">
      <c r="A10" s="19"/>
      <c r="B10" s="19"/>
      <c r="C10" s="19"/>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row>
    <row r="11" spans="1:50" x14ac:dyDescent="0.35">
      <c r="A11" s="51" t="s">
        <v>348</v>
      </c>
      <c r="B11" s="19"/>
      <c r="C11" s="19"/>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row>
    <row r="12" spans="1:50" ht="15" thickBot="1" x14ac:dyDescent="0.4">
      <c r="A12" s="19"/>
      <c r="B12" s="19"/>
      <c r="C12" s="19"/>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row>
    <row r="13" spans="1:50" x14ac:dyDescent="0.35">
      <c r="A13" s="24"/>
      <c r="B13" s="6"/>
      <c r="C13" s="456" t="s">
        <v>153</v>
      </c>
      <c r="D13" s="14">
        <v>42736</v>
      </c>
      <c r="E13" s="14">
        <v>42767</v>
      </c>
      <c r="F13" s="14">
        <v>42795</v>
      </c>
      <c r="G13" s="14">
        <v>42826</v>
      </c>
      <c r="H13" s="14">
        <v>42856</v>
      </c>
      <c r="I13" s="14">
        <v>42887</v>
      </c>
      <c r="J13" s="14">
        <v>42917</v>
      </c>
      <c r="K13" s="14">
        <v>42948</v>
      </c>
      <c r="L13" s="14">
        <v>42979</v>
      </c>
      <c r="M13" s="14">
        <v>43009</v>
      </c>
      <c r="N13" s="14">
        <v>43040</v>
      </c>
      <c r="O13" s="14">
        <v>43070</v>
      </c>
      <c r="P13" s="14">
        <v>43101</v>
      </c>
      <c r="Q13" s="14">
        <v>43132</v>
      </c>
      <c r="R13" s="14">
        <v>43160</v>
      </c>
      <c r="S13" s="14">
        <v>43191</v>
      </c>
      <c r="T13" s="14">
        <v>43221</v>
      </c>
      <c r="U13" s="14">
        <v>43252</v>
      </c>
      <c r="V13" s="14">
        <v>43282</v>
      </c>
      <c r="W13" s="14">
        <v>43313</v>
      </c>
      <c r="X13" s="14">
        <v>43344</v>
      </c>
      <c r="Y13" s="14">
        <v>43374</v>
      </c>
      <c r="Z13" s="14">
        <v>43405</v>
      </c>
      <c r="AA13" s="14">
        <v>43435</v>
      </c>
      <c r="AB13" s="14">
        <v>43466</v>
      </c>
      <c r="AC13" s="14">
        <v>43497</v>
      </c>
      <c r="AD13" s="14">
        <v>43525</v>
      </c>
      <c r="AE13" s="14">
        <v>43556</v>
      </c>
      <c r="AF13" s="14">
        <v>43586</v>
      </c>
      <c r="AG13" s="14">
        <v>43617</v>
      </c>
      <c r="AH13" s="14">
        <v>43647</v>
      </c>
      <c r="AI13" s="14">
        <v>43678</v>
      </c>
      <c r="AJ13" s="14">
        <v>43709</v>
      </c>
      <c r="AK13" s="14">
        <v>43739</v>
      </c>
      <c r="AL13" s="14">
        <v>43770</v>
      </c>
      <c r="AM13" s="14">
        <v>43800</v>
      </c>
      <c r="AN13" s="14">
        <v>43831</v>
      </c>
      <c r="AO13" s="14">
        <v>43862</v>
      </c>
      <c r="AP13" s="14">
        <v>43891</v>
      </c>
      <c r="AQ13" s="15">
        <v>43922</v>
      </c>
      <c r="AR13" s="15">
        <v>43952</v>
      </c>
      <c r="AS13" s="15">
        <v>43983</v>
      </c>
      <c r="AT13" s="15">
        <v>44013</v>
      </c>
      <c r="AU13" s="15">
        <v>44044</v>
      </c>
      <c r="AV13" s="15">
        <v>44075</v>
      </c>
      <c r="AW13" s="15">
        <v>44105</v>
      </c>
      <c r="AX13" s="51"/>
    </row>
    <row r="14" spans="1:50" x14ac:dyDescent="0.35">
      <c r="A14" s="570" t="s">
        <v>117</v>
      </c>
      <c r="B14" s="3" t="s">
        <v>349</v>
      </c>
      <c r="C14" s="21">
        <f t="shared" ref="C14:C15" si="0">AVERAGE(D14:AW14)</f>
        <v>755365.9630434782</v>
      </c>
      <c r="D14" s="21">
        <f>D92+D21+D112</f>
        <v>713661.70000000007</v>
      </c>
      <c r="E14" s="21">
        <f t="shared" ref="E14:AW14" si="1">E92+E21+E112</f>
        <v>677677.36</v>
      </c>
      <c r="F14" s="21">
        <f t="shared" si="1"/>
        <v>741961.53</v>
      </c>
      <c r="G14" s="21">
        <f t="shared" si="1"/>
        <v>686728.49</v>
      </c>
      <c r="H14" s="21">
        <f t="shared" si="1"/>
        <v>747109.67999999993</v>
      </c>
      <c r="I14" s="21">
        <f t="shared" si="1"/>
        <v>742931.04</v>
      </c>
      <c r="J14" s="21">
        <f t="shared" si="1"/>
        <v>676132.25</v>
      </c>
      <c r="K14" s="21">
        <f t="shared" si="1"/>
        <v>757531.37999999989</v>
      </c>
      <c r="L14" s="21">
        <f t="shared" si="1"/>
        <v>731867.97</v>
      </c>
      <c r="M14" s="21">
        <f t="shared" si="1"/>
        <v>819710.1</v>
      </c>
      <c r="N14" s="21">
        <f t="shared" si="1"/>
        <v>754704.42</v>
      </c>
      <c r="O14" s="21">
        <f t="shared" si="1"/>
        <v>757948.9</v>
      </c>
      <c r="P14" s="21">
        <f t="shared" si="1"/>
        <v>828080.74</v>
      </c>
      <c r="Q14" s="21">
        <f t="shared" si="1"/>
        <v>794952.49</v>
      </c>
      <c r="R14" s="21">
        <f t="shared" si="1"/>
        <v>869208.82</v>
      </c>
      <c r="S14" s="21">
        <f t="shared" si="1"/>
        <v>905522.67999999993</v>
      </c>
      <c r="T14" s="21">
        <f t="shared" si="1"/>
        <v>998644.42</v>
      </c>
      <c r="U14" s="21">
        <f t="shared" si="1"/>
        <v>813030.86</v>
      </c>
      <c r="V14" s="21">
        <f t="shared" si="1"/>
        <v>792622.82</v>
      </c>
      <c r="W14" s="21">
        <f t="shared" si="1"/>
        <v>848134.03</v>
      </c>
      <c r="X14" s="21">
        <f t="shared" si="1"/>
        <v>769245.3</v>
      </c>
      <c r="Y14" s="21">
        <f t="shared" si="1"/>
        <v>911997.3</v>
      </c>
      <c r="Z14" s="21">
        <f t="shared" si="1"/>
        <v>842087.91</v>
      </c>
      <c r="AA14" s="21">
        <f t="shared" si="1"/>
        <v>772563.42</v>
      </c>
      <c r="AB14" s="21">
        <f t="shared" si="1"/>
        <v>842309.87</v>
      </c>
      <c r="AC14" s="21">
        <f t="shared" si="1"/>
        <v>756280.95000000007</v>
      </c>
      <c r="AD14" s="21">
        <f t="shared" si="1"/>
        <v>836042.5</v>
      </c>
      <c r="AE14" s="21">
        <f t="shared" si="1"/>
        <v>851137.6</v>
      </c>
      <c r="AF14" s="21">
        <f t="shared" si="1"/>
        <v>851214.22</v>
      </c>
      <c r="AG14" s="21">
        <f t="shared" si="1"/>
        <v>814104.63</v>
      </c>
      <c r="AH14" s="21">
        <f t="shared" si="1"/>
        <v>812669.76</v>
      </c>
      <c r="AI14" s="21">
        <f t="shared" si="1"/>
        <v>842503.28</v>
      </c>
      <c r="AJ14" s="21">
        <f t="shared" si="1"/>
        <v>795871.33</v>
      </c>
      <c r="AK14" s="21">
        <f t="shared" si="1"/>
        <v>831453.72000000009</v>
      </c>
      <c r="AL14" s="21">
        <f t="shared" si="1"/>
        <v>777802.05</v>
      </c>
      <c r="AM14" s="21">
        <f t="shared" si="1"/>
        <v>764770.08</v>
      </c>
      <c r="AN14" s="21">
        <f t="shared" si="1"/>
        <v>887389.33</v>
      </c>
      <c r="AO14" s="21">
        <f t="shared" si="1"/>
        <v>797875.55</v>
      </c>
      <c r="AP14" s="21">
        <f t="shared" si="1"/>
        <v>712810.84</v>
      </c>
      <c r="AQ14" s="21">
        <f t="shared" si="1"/>
        <v>448147.69</v>
      </c>
      <c r="AR14" s="21">
        <f t="shared" si="1"/>
        <v>449748.65</v>
      </c>
      <c r="AS14" s="21">
        <f t="shared" si="1"/>
        <v>466536.19</v>
      </c>
      <c r="AT14" s="21">
        <f t="shared" si="1"/>
        <v>533509.91</v>
      </c>
      <c r="AU14" s="21">
        <f t="shared" si="1"/>
        <v>529792.97</v>
      </c>
      <c r="AV14" s="21">
        <f t="shared" si="1"/>
        <v>593444.94999999995</v>
      </c>
      <c r="AW14" s="21">
        <f t="shared" si="1"/>
        <v>597362.62</v>
      </c>
      <c r="AX14" s="42"/>
    </row>
    <row r="15" spans="1:50" s="96" customFormat="1" x14ac:dyDescent="0.35">
      <c r="A15" s="571"/>
      <c r="B15" s="92" t="s">
        <v>350</v>
      </c>
      <c r="C15" s="93">
        <f t="shared" si="0"/>
        <v>11.739252198975615</v>
      </c>
      <c r="D15" s="93">
        <f>D14/D9</f>
        <v>11.185744737543299</v>
      </c>
      <c r="E15" s="93">
        <f>E14/E9</f>
        <v>10.656812442012233</v>
      </c>
      <c r="F15" s="93">
        <f t="shared" ref="F15:AW15" si="2">F14/F9</f>
        <v>11.658912459340971</v>
      </c>
      <c r="G15" s="93">
        <f t="shared" si="2"/>
        <v>10.819904047645307</v>
      </c>
      <c r="H15" s="93">
        <f t="shared" si="2"/>
        <v>11.808463544547882</v>
      </c>
      <c r="I15" s="93">
        <f t="shared" si="2"/>
        <v>11.747245386841232</v>
      </c>
      <c r="J15" s="93">
        <f t="shared" si="2"/>
        <v>10.702867522517531</v>
      </c>
      <c r="K15" s="93">
        <f t="shared" si="2"/>
        <v>12.026025622708005</v>
      </c>
      <c r="L15" s="93">
        <f t="shared" si="2"/>
        <v>11.666209232633021</v>
      </c>
      <c r="M15" s="93">
        <f t="shared" si="2"/>
        <v>12.983449750534568</v>
      </c>
      <c r="N15" s="93">
        <f t="shared" si="2"/>
        <v>11.889977313545705</v>
      </c>
      <c r="O15" s="93">
        <f t="shared" si="2"/>
        <v>11.846098182329682</v>
      </c>
      <c r="P15" s="93">
        <f t="shared" si="2"/>
        <v>12.877592995770092</v>
      </c>
      <c r="Q15" s="93">
        <f t="shared" si="2"/>
        <v>12.354149999222964</v>
      </c>
      <c r="R15" s="93">
        <f t="shared" si="2"/>
        <v>13.466501719703777</v>
      </c>
      <c r="S15" s="93">
        <f t="shared" si="2"/>
        <v>14.039546652609383</v>
      </c>
      <c r="T15" s="93">
        <f t="shared" si="2"/>
        <v>15.506178594164869</v>
      </c>
      <c r="U15" s="93">
        <f t="shared" si="2"/>
        <v>12.630782830244373</v>
      </c>
      <c r="V15" s="93">
        <f t="shared" si="2"/>
        <v>12.313735183085024</v>
      </c>
      <c r="W15" s="93">
        <f t="shared" si="2"/>
        <v>13.199502451171115</v>
      </c>
      <c r="X15" s="93">
        <f t="shared" si="2"/>
        <v>12.020209075567223</v>
      </c>
      <c r="Y15" s="93">
        <f t="shared" si="2"/>
        <v>14.254635114646995</v>
      </c>
      <c r="Z15" s="93">
        <f t="shared" si="2"/>
        <v>13.147762771671248</v>
      </c>
      <c r="AA15" s="93">
        <f t="shared" si="2"/>
        <v>12.053035555486217</v>
      </c>
      <c r="AB15" s="93">
        <f t="shared" si="2"/>
        <v>13.132774174436371</v>
      </c>
      <c r="AC15" s="93">
        <f t="shared" si="2"/>
        <v>11.843166870243353</v>
      </c>
      <c r="AD15" s="93">
        <f t="shared" si="2"/>
        <v>13.089342747995993</v>
      </c>
      <c r="AE15" s="93">
        <f t="shared" si="2"/>
        <v>13.331729398681139</v>
      </c>
      <c r="AF15" s="93">
        <f t="shared" si="2"/>
        <v>13.277608760080488</v>
      </c>
      <c r="AG15" s="93">
        <f t="shared" si="2"/>
        <v>12.690641153546375</v>
      </c>
      <c r="AH15" s="93">
        <f t="shared" si="2"/>
        <v>12.653283094074052</v>
      </c>
      <c r="AI15" s="93">
        <f t="shared" si="2"/>
        <v>13.107995145782121</v>
      </c>
      <c r="AJ15" s="93">
        <f t="shared" si="2"/>
        <v>12.404091674199682</v>
      </c>
      <c r="AK15" s="93">
        <f t="shared" si="2"/>
        <v>12.937088176259163</v>
      </c>
      <c r="AL15" s="93">
        <f t="shared" si="2"/>
        <v>12.145376399494074</v>
      </c>
      <c r="AM15" s="93">
        <f t="shared" si="2"/>
        <v>11.958875371383893</v>
      </c>
      <c r="AN15" s="93">
        <f t="shared" si="2"/>
        <v>13.846851574446836</v>
      </c>
      <c r="AO15" s="93">
        <f t="shared" si="2"/>
        <v>12.440757632457045</v>
      </c>
      <c r="AP15" s="93">
        <f t="shared" si="2"/>
        <v>11.113532172313256</v>
      </c>
      <c r="AQ15" s="94">
        <f t="shared" si="2"/>
        <v>6.8745906517970825</v>
      </c>
      <c r="AR15" s="94">
        <f t="shared" si="2"/>
        <v>6.80396136215791</v>
      </c>
      <c r="AS15" s="94">
        <f t="shared" si="2"/>
        <v>6.9763464126566381</v>
      </c>
      <c r="AT15" s="94">
        <f t="shared" si="2"/>
        <v>7.888424266619352</v>
      </c>
      <c r="AU15" s="94">
        <f t="shared" si="2"/>
        <v>7.6973465740686926</v>
      </c>
      <c r="AV15" s="94">
        <f t="shared" si="2"/>
        <v>8.4989108641480247</v>
      </c>
      <c r="AW15" s="94">
        <f t="shared" si="2"/>
        <v>8.4375634904940817</v>
      </c>
      <c r="AX15" s="95"/>
    </row>
    <row r="16" spans="1:50" s="96" customFormat="1" ht="15" thickBot="1" x14ac:dyDescent="0.4">
      <c r="A16" s="572"/>
      <c r="B16" s="174" t="s">
        <v>351</v>
      </c>
      <c r="C16" s="288">
        <f>AVERAGE(D16:AW16)</f>
        <v>298.52690046890382</v>
      </c>
      <c r="D16" s="288">
        <f>(D21+D92)/D25</f>
        <v>230.10573431241656</v>
      </c>
      <c r="E16" s="288">
        <f t="shared" ref="E16:AW16" si="3">(E21+E92)/E25</f>
        <v>232.89024634059263</v>
      </c>
      <c r="F16" s="288">
        <f t="shared" si="3"/>
        <v>250.22241692899615</v>
      </c>
      <c r="G16" s="288">
        <f t="shared" si="3"/>
        <v>239.51816046259486</v>
      </c>
      <c r="H16" s="288">
        <f t="shared" si="3"/>
        <v>263.17908037653876</v>
      </c>
      <c r="I16" s="288">
        <f t="shared" si="3"/>
        <v>262.17727637824026</v>
      </c>
      <c r="J16" s="288">
        <f t="shared" si="3"/>
        <v>249.22490068754777</v>
      </c>
      <c r="K16" s="288">
        <f t="shared" si="3"/>
        <v>255.62867478260867</v>
      </c>
      <c r="L16" s="288">
        <f t="shared" si="3"/>
        <v>253.67661885980638</v>
      </c>
      <c r="M16" s="288">
        <f t="shared" si="3"/>
        <v>278.19140652402666</v>
      </c>
      <c r="N16" s="288">
        <f t="shared" si="3"/>
        <v>258.45383469315362</v>
      </c>
      <c r="O16" s="288">
        <f t="shared" si="3"/>
        <v>262.27808297567952</v>
      </c>
      <c r="P16" s="288">
        <f t="shared" si="3"/>
        <v>256.08041296060992</v>
      </c>
      <c r="Q16" s="288">
        <f t="shared" si="3"/>
        <v>262.61414965986393</v>
      </c>
      <c r="R16" s="288">
        <f t="shared" si="3"/>
        <v>304.72511930585682</v>
      </c>
      <c r="S16" s="288">
        <f t="shared" si="3"/>
        <v>319.85131819846208</v>
      </c>
      <c r="T16" s="288">
        <f t="shared" si="3"/>
        <v>348.53905687544994</v>
      </c>
      <c r="U16" s="288">
        <f t="shared" si="3"/>
        <v>291.67077066269542</v>
      </c>
      <c r="V16" s="288">
        <f t="shared" si="3"/>
        <v>296.19140975987608</v>
      </c>
      <c r="W16" s="288">
        <f t="shared" si="3"/>
        <v>297.01998914223668</v>
      </c>
      <c r="X16" s="288">
        <f t="shared" si="3"/>
        <v>291.79790031397175</v>
      </c>
      <c r="Y16" s="288">
        <f t="shared" si="3"/>
        <v>322.20031010580084</v>
      </c>
      <c r="Z16" s="288">
        <f t="shared" si="3"/>
        <v>309.42082285714287</v>
      </c>
      <c r="AA16" s="288">
        <f t="shared" si="3"/>
        <v>293.08767561168116</v>
      </c>
      <c r="AB16" s="288">
        <f t="shared" si="3"/>
        <v>299.94475488389236</v>
      </c>
      <c r="AC16" s="288">
        <f t="shared" si="3"/>
        <v>279.98004992319511</v>
      </c>
      <c r="AD16" s="288">
        <f t="shared" si="3"/>
        <v>299.0747504621072</v>
      </c>
      <c r="AE16" s="288">
        <f t="shared" si="3"/>
        <v>304.55323834196889</v>
      </c>
      <c r="AF16" s="288">
        <f t="shared" si="3"/>
        <v>306.97696495152871</v>
      </c>
      <c r="AG16" s="288">
        <f t="shared" si="3"/>
        <v>303.08154793993072</v>
      </c>
      <c r="AH16" s="288">
        <f t="shared" si="3"/>
        <v>306.85709112149533</v>
      </c>
      <c r="AI16" s="288">
        <f t="shared" si="3"/>
        <v>306.31927368026959</v>
      </c>
      <c r="AJ16" s="288">
        <f t="shared" si="3"/>
        <v>305.66230372720059</v>
      </c>
      <c r="AK16" s="288">
        <f t="shared" si="3"/>
        <v>341.12047337278108</v>
      </c>
      <c r="AL16" s="288">
        <f t="shared" si="3"/>
        <v>349.68096564531106</v>
      </c>
      <c r="AM16" s="288">
        <f t="shared" si="3"/>
        <v>332.3283639623487</v>
      </c>
      <c r="AN16" s="288">
        <f t="shared" si="3"/>
        <v>341.48092277227721</v>
      </c>
      <c r="AO16" s="288">
        <f t="shared" si="3"/>
        <v>322.86181628392484</v>
      </c>
      <c r="AP16" s="288">
        <f t="shared" si="3"/>
        <v>330.60406999041226</v>
      </c>
      <c r="AQ16" s="288">
        <f t="shared" si="3"/>
        <v>411.47683473389355</v>
      </c>
      <c r="AR16" s="288">
        <f t="shared" si="3"/>
        <v>370.16349794238687</v>
      </c>
      <c r="AS16" s="288">
        <f t="shared" si="3"/>
        <v>331.58222459132907</v>
      </c>
      <c r="AT16" s="288">
        <f t="shared" si="3"/>
        <v>333.86102002503134</v>
      </c>
      <c r="AU16" s="288">
        <f t="shared" si="3"/>
        <v>298.84313137032842</v>
      </c>
      <c r="AV16" s="288">
        <f t="shared" si="3"/>
        <v>315.65290791599352</v>
      </c>
      <c r="AW16" s="288">
        <f t="shared" si="3"/>
        <v>311.38584915611813</v>
      </c>
      <c r="AX16" s="95"/>
    </row>
    <row r="17" spans="1:50" x14ac:dyDescent="0.35">
      <c r="A17" s="97"/>
      <c r="B17" s="19"/>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42"/>
    </row>
    <row r="18" spans="1:50" x14ac:dyDescent="0.35">
      <c r="A18" s="99" t="s">
        <v>352</v>
      </c>
      <c r="B18" s="19"/>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42"/>
    </row>
    <row r="19" spans="1:50" ht="15" thickBot="1" x14ac:dyDescent="0.4">
      <c r="C19" s="18"/>
    </row>
    <row r="20" spans="1:50" s="2" customFormat="1" x14ac:dyDescent="0.35">
      <c r="A20" s="91" t="s">
        <v>353</v>
      </c>
      <c r="B20" s="33" t="s">
        <v>354</v>
      </c>
      <c r="C20" s="456" t="s">
        <v>153</v>
      </c>
      <c r="D20" s="14">
        <v>42736</v>
      </c>
      <c r="E20" s="14">
        <v>42767</v>
      </c>
      <c r="F20" s="14">
        <v>42795</v>
      </c>
      <c r="G20" s="14">
        <v>42826</v>
      </c>
      <c r="H20" s="14">
        <v>42856</v>
      </c>
      <c r="I20" s="14">
        <v>42887</v>
      </c>
      <c r="J20" s="14">
        <v>42917</v>
      </c>
      <c r="K20" s="14">
        <v>42948</v>
      </c>
      <c r="L20" s="14">
        <v>42979</v>
      </c>
      <c r="M20" s="14">
        <v>43009</v>
      </c>
      <c r="N20" s="14">
        <v>43040</v>
      </c>
      <c r="O20" s="14">
        <v>43070</v>
      </c>
      <c r="P20" s="14">
        <v>43101</v>
      </c>
      <c r="Q20" s="14">
        <v>43132</v>
      </c>
      <c r="R20" s="14">
        <v>43160</v>
      </c>
      <c r="S20" s="14">
        <v>43191</v>
      </c>
      <c r="T20" s="14">
        <v>43221</v>
      </c>
      <c r="U20" s="14">
        <v>43252</v>
      </c>
      <c r="V20" s="14">
        <v>43282</v>
      </c>
      <c r="W20" s="14">
        <v>43313</v>
      </c>
      <c r="X20" s="14">
        <v>43344</v>
      </c>
      <c r="Y20" s="14">
        <v>43374</v>
      </c>
      <c r="Z20" s="14">
        <v>43405</v>
      </c>
      <c r="AA20" s="14">
        <v>43435</v>
      </c>
      <c r="AB20" s="14">
        <v>43466</v>
      </c>
      <c r="AC20" s="14">
        <v>43497</v>
      </c>
      <c r="AD20" s="14">
        <v>43525</v>
      </c>
      <c r="AE20" s="14">
        <v>43556</v>
      </c>
      <c r="AF20" s="14">
        <v>43586</v>
      </c>
      <c r="AG20" s="14">
        <v>43617</v>
      </c>
      <c r="AH20" s="14">
        <v>43647</v>
      </c>
      <c r="AI20" s="14">
        <v>43678</v>
      </c>
      <c r="AJ20" s="14">
        <v>43709</v>
      </c>
      <c r="AK20" s="14">
        <v>43739</v>
      </c>
      <c r="AL20" s="14">
        <v>43770</v>
      </c>
      <c r="AM20" s="14">
        <v>43800</v>
      </c>
      <c r="AN20" s="14">
        <v>43831</v>
      </c>
      <c r="AO20" s="14">
        <v>43862</v>
      </c>
      <c r="AP20" s="14">
        <v>43891</v>
      </c>
      <c r="AQ20" s="14">
        <v>43922</v>
      </c>
      <c r="AR20" s="14">
        <v>43952</v>
      </c>
      <c r="AS20" s="14">
        <v>43983</v>
      </c>
      <c r="AT20" s="14">
        <v>44013</v>
      </c>
      <c r="AU20" s="14">
        <v>44044</v>
      </c>
      <c r="AV20" s="14">
        <v>44075</v>
      </c>
      <c r="AW20" s="15">
        <v>44105</v>
      </c>
    </row>
    <row r="21" spans="1:50" s="222" customFormat="1" x14ac:dyDescent="0.35">
      <c r="A21" s="403" t="s">
        <v>134</v>
      </c>
      <c r="B21" s="124" t="s">
        <v>162</v>
      </c>
      <c r="C21" s="193">
        <f>AVERAGE(D21:AW21)</f>
        <v>702656.97826086951</v>
      </c>
      <c r="D21" s="193">
        <v>658287</v>
      </c>
      <c r="E21" s="193">
        <v>620947</v>
      </c>
      <c r="F21" s="193">
        <v>680830</v>
      </c>
      <c r="G21" s="193">
        <v>628557</v>
      </c>
      <c r="H21" s="193">
        <v>695554</v>
      </c>
      <c r="I21" s="193">
        <v>680628</v>
      </c>
      <c r="J21" s="193">
        <v>601544</v>
      </c>
      <c r="K21" s="193">
        <v>700388</v>
      </c>
      <c r="L21" s="193">
        <v>672274</v>
      </c>
      <c r="M21" s="193">
        <v>755437</v>
      </c>
      <c r="N21" s="193">
        <v>691374</v>
      </c>
      <c r="O21" s="193">
        <v>698207</v>
      </c>
      <c r="P21" s="193">
        <v>779152</v>
      </c>
      <c r="Q21" s="193">
        <v>743256</v>
      </c>
      <c r="R21" s="193">
        <v>809023</v>
      </c>
      <c r="S21" s="193">
        <v>833429</v>
      </c>
      <c r="T21" s="193">
        <v>920981</v>
      </c>
      <c r="U21" s="193">
        <v>738697</v>
      </c>
      <c r="V21" s="193">
        <v>730124</v>
      </c>
      <c r="W21" s="193">
        <v>787598</v>
      </c>
      <c r="X21" s="193">
        <v>712559</v>
      </c>
      <c r="Y21" s="193">
        <v>847548</v>
      </c>
      <c r="Z21" s="193">
        <v>775793</v>
      </c>
      <c r="AA21" s="193">
        <v>708220</v>
      </c>
      <c r="AB21" s="193">
        <v>780752</v>
      </c>
      <c r="AC21" s="193">
        <v>697017</v>
      </c>
      <c r="AD21" s="193">
        <v>776681</v>
      </c>
      <c r="AE21" s="193">
        <v>785871</v>
      </c>
      <c r="AF21" s="193">
        <v>790294</v>
      </c>
      <c r="AG21" s="193">
        <v>757360</v>
      </c>
      <c r="AH21" s="193">
        <v>757175</v>
      </c>
      <c r="AI21" s="193">
        <v>778370</v>
      </c>
      <c r="AJ21" s="193">
        <v>741332</v>
      </c>
      <c r="AK21" s="193">
        <v>778181</v>
      </c>
      <c r="AL21" s="193">
        <v>722813</v>
      </c>
      <c r="AM21" s="193">
        <v>712511</v>
      </c>
      <c r="AN21" s="193">
        <v>833263</v>
      </c>
      <c r="AO21" s="193">
        <v>745219</v>
      </c>
      <c r="AP21" s="193">
        <v>664437</v>
      </c>
      <c r="AQ21" s="193">
        <v>432688</v>
      </c>
      <c r="AR21" s="193">
        <v>449273</v>
      </c>
      <c r="AS21" s="193">
        <v>465810</v>
      </c>
      <c r="AT21" s="193">
        <v>522896</v>
      </c>
      <c r="AU21" s="193">
        <v>511171</v>
      </c>
      <c r="AV21" s="193">
        <v>573174</v>
      </c>
      <c r="AW21" s="194">
        <v>575526</v>
      </c>
    </row>
    <row r="22" spans="1:50" s="222" customFormat="1" x14ac:dyDescent="0.35">
      <c r="A22" s="403" t="s">
        <v>134</v>
      </c>
      <c r="B22" s="124" t="s">
        <v>166</v>
      </c>
      <c r="C22" s="193">
        <f>AVERAGE(D22:AW22)</f>
        <v>286.84388706823364</v>
      </c>
      <c r="D22" s="193">
        <f>D21/D25</f>
        <v>219.72196261682242</v>
      </c>
      <c r="E22" s="193">
        <f t="shared" ref="E22:AW22" si="4">E21/E25</f>
        <v>221.68761156729738</v>
      </c>
      <c r="F22" s="193">
        <f t="shared" si="4"/>
        <v>238.13571178733824</v>
      </c>
      <c r="G22" s="193">
        <f t="shared" si="4"/>
        <v>227.16190820383088</v>
      </c>
      <c r="H22" s="193">
        <f t="shared" si="4"/>
        <v>251.82983345401883</v>
      </c>
      <c r="I22" s="193">
        <f t="shared" si="4"/>
        <v>248.49507119386638</v>
      </c>
      <c r="J22" s="193">
        <f t="shared" si="4"/>
        <v>229.77234530175707</v>
      </c>
      <c r="K22" s="193">
        <f t="shared" si="4"/>
        <v>243.61321739130435</v>
      </c>
      <c r="L22" s="193">
        <f t="shared" si="4"/>
        <v>241.04481893151666</v>
      </c>
      <c r="M22" s="193">
        <f t="shared" si="4"/>
        <v>264.97264117853382</v>
      </c>
      <c r="N22" s="193">
        <f t="shared" si="4"/>
        <v>245.25505498403689</v>
      </c>
      <c r="O22" s="193">
        <f t="shared" si="4"/>
        <v>249.71638054363376</v>
      </c>
      <c r="P22" s="193">
        <f t="shared" si="4"/>
        <v>247.50698856416773</v>
      </c>
      <c r="Q22" s="193">
        <f t="shared" si="4"/>
        <v>252.80816326530612</v>
      </c>
      <c r="R22" s="193">
        <f t="shared" si="4"/>
        <v>292.48843094721622</v>
      </c>
      <c r="S22" s="193">
        <f t="shared" si="4"/>
        <v>305.17356279751004</v>
      </c>
      <c r="T22" s="193">
        <f t="shared" si="4"/>
        <v>331.52663786897051</v>
      </c>
      <c r="U22" s="193">
        <f t="shared" si="4"/>
        <v>275.01749813849591</v>
      </c>
      <c r="V22" s="193">
        <f t="shared" si="4"/>
        <v>282.77459333849731</v>
      </c>
      <c r="W22" s="193">
        <f t="shared" si="4"/>
        <v>285.05175533840031</v>
      </c>
      <c r="X22" s="193">
        <f t="shared" si="4"/>
        <v>279.65423861852435</v>
      </c>
      <c r="Y22" s="193">
        <f t="shared" si="4"/>
        <v>309.21123677489965</v>
      </c>
      <c r="Z22" s="193">
        <f t="shared" si="4"/>
        <v>295.5401904761905</v>
      </c>
      <c r="AA22" s="193">
        <f t="shared" si="4"/>
        <v>279.48697711128648</v>
      </c>
      <c r="AB22" s="193">
        <f t="shared" si="4"/>
        <v>287.78179137486177</v>
      </c>
      <c r="AC22" s="193">
        <f t="shared" si="4"/>
        <v>267.67165898617509</v>
      </c>
      <c r="AD22" s="193">
        <f t="shared" si="4"/>
        <v>287.1279112754159</v>
      </c>
      <c r="AE22" s="193">
        <f t="shared" si="4"/>
        <v>290.8478904515174</v>
      </c>
      <c r="AF22" s="193">
        <f t="shared" si="4"/>
        <v>294.66592095451153</v>
      </c>
      <c r="AG22" s="193">
        <f t="shared" si="4"/>
        <v>291.62880246438198</v>
      </c>
      <c r="AH22" s="193">
        <f t="shared" si="4"/>
        <v>294.85007788161994</v>
      </c>
      <c r="AI22" s="193">
        <f t="shared" si="4"/>
        <v>291.41520029951329</v>
      </c>
      <c r="AJ22" s="193">
        <f t="shared" si="4"/>
        <v>293.94607454401267</v>
      </c>
      <c r="AK22" s="193">
        <f t="shared" si="4"/>
        <v>328.90152155536771</v>
      </c>
      <c r="AL22" s="193">
        <f t="shared" si="4"/>
        <v>335.5677808727948</v>
      </c>
      <c r="AM22" s="193">
        <f t="shared" si="4"/>
        <v>319.36844464365754</v>
      </c>
      <c r="AN22" s="193">
        <f t="shared" si="4"/>
        <v>330.0051485148515</v>
      </c>
      <c r="AO22" s="193">
        <f t="shared" si="4"/>
        <v>311.1561586638831</v>
      </c>
      <c r="AP22" s="193">
        <f t="shared" si="4"/>
        <v>318.52205177372963</v>
      </c>
      <c r="AQ22" s="193">
        <f t="shared" si="4"/>
        <v>404.00373482726422</v>
      </c>
      <c r="AR22" s="193">
        <f t="shared" si="4"/>
        <v>369.77201646090538</v>
      </c>
      <c r="AS22" s="193">
        <f t="shared" si="4"/>
        <v>331.06609808102343</v>
      </c>
      <c r="AT22" s="193">
        <f t="shared" si="4"/>
        <v>327.21902377972464</v>
      </c>
      <c r="AU22" s="193">
        <f t="shared" si="4"/>
        <v>289.45130237825595</v>
      </c>
      <c r="AV22" s="193">
        <f t="shared" si="4"/>
        <v>308.65589660743132</v>
      </c>
      <c r="AW22" s="194">
        <f t="shared" si="4"/>
        <v>303.54746835443041</v>
      </c>
    </row>
    <row r="23" spans="1:50" s="125" customFormat="1" x14ac:dyDescent="0.35">
      <c r="A23" s="403" t="s">
        <v>134</v>
      </c>
      <c r="B23" s="124" t="s">
        <v>133</v>
      </c>
      <c r="C23" s="126">
        <f>AVERAGE(D23:AW23)</f>
        <v>20528.043478260868</v>
      </c>
      <c r="D23" s="126">
        <v>22123</v>
      </c>
      <c r="E23" s="126">
        <v>20100</v>
      </c>
      <c r="F23" s="126">
        <v>23020</v>
      </c>
      <c r="G23" s="126">
        <v>21403</v>
      </c>
      <c r="H23" s="126">
        <v>23094</v>
      </c>
      <c r="I23" s="126">
        <v>22595</v>
      </c>
      <c r="J23" s="126">
        <v>20071</v>
      </c>
      <c r="K23" s="126">
        <v>23162</v>
      </c>
      <c r="L23" s="126">
        <v>22293</v>
      </c>
      <c r="M23" s="126">
        <v>24226</v>
      </c>
      <c r="N23" s="126">
        <v>22612</v>
      </c>
      <c r="O23" s="126">
        <v>22127</v>
      </c>
      <c r="P23" s="126">
        <v>25012</v>
      </c>
      <c r="Q23" s="126">
        <v>23320</v>
      </c>
      <c r="R23" s="126">
        <v>23421</v>
      </c>
      <c r="S23" s="126">
        <v>23093</v>
      </c>
      <c r="T23" s="126">
        <v>24986</v>
      </c>
      <c r="U23" s="126">
        <v>22792</v>
      </c>
      <c r="V23" s="126">
        <v>21756</v>
      </c>
      <c r="W23" s="126">
        <v>23580</v>
      </c>
      <c r="X23" s="126">
        <v>20533</v>
      </c>
      <c r="Y23" s="126">
        <v>24050</v>
      </c>
      <c r="Z23" s="126">
        <v>21658</v>
      </c>
      <c r="AA23" s="126">
        <v>20465</v>
      </c>
      <c r="AB23" s="126">
        <v>22239</v>
      </c>
      <c r="AC23" s="126">
        <v>20577</v>
      </c>
      <c r="AD23" s="126">
        <v>23009</v>
      </c>
      <c r="AE23" s="126">
        <v>23177</v>
      </c>
      <c r="AF23" s="126">
        <v>23408</v>
      </c>
      <c r="AG23" s="126">
        <v>21568</v>
      </c>
      <c r="AH23" s="126">
        <v>22192</v>
      </c>
      <c r="AI23" s="126">
        <v>22792</v>
      </c>
      <c r="AJ23" s="126">
        <v>21605</v>
      </c>
      <c r="AK23" s="126">
        <v>21996</v>
      </c>
      <c r="AL23" s="126">
        <v>18929</v>
      </c>
      <c r="AM23" s="126">
        <v>18823</v>
      </c>
      <c r="AN23" s="126">
        <v>22109</v>
      </c>
      <c r="AO23" s="126">
        <v>20473</v>
      </c>
      <c r="AP23" s="126">
        <v>16910</v>
      </c>
      <c r="AQ23" s="126">
        <v>8834</v>
      </c>
      <c r="AR23" s="126">
        <v>9284</v>
      </c>
      <c r="AS23" s="126">
        <v>10638</v>
      </c>
      <c r="AT23" s="126">
        <v>12102</v>
      </c>
      <c r="AU23" s="126">
        <v>13035</v>
      </c>
      <c r="AV23" s="126">
        <v>14228</v>
      </c>
      <c r="AW23" s="404">
        <v>14870</v>
      </c>
    </row>
    <row r="24" spans="1:50" s="125" customFormat="1" x14ac:dyDescent="0.35">
      <c r="A24" s="403" t="s">
        <v>134</v>
      </c>
      <c r="B24" s="124" t="s">
        <v>167</v>
      </c>
      <c r="C24" s="126">
        <f>AVERAGE(D24:AW24)</f>
        <v>217488.5399041686</v>
      </c>
      <c r="D24" s="126">
        <f>SUM(D29,D34,D39,D44,D49,D54,D59,D64,D69,D74,D79)</f>
        <v>194978</v>
      </c>
      <c r="E24" s="126">
        <f t="shared" ref="E24:AW24" si="5">SUM(E29,E34,E39,E44,E49,E54,E59,E64,E69,E74,E79)</f>
        <v>186703</v>
      </c>
      <c r="F24" s="126">
        <f t="shared" si="5"/>
        <v>205363</v>
      </c>
      <c r="G24" s="126">
        <f t="shared" si="5"/>
        <v>189911</v>
      </c>
      <c r="H24" s="126">
        <f t="shared" si="5"/>
        <v>211605.62998547056</v>
      </c>
      <c r="I24" s="126">
        <f t="shared" si="5"/>
        <v>209471.21372487611</v>
      </c>
      <c r="J24" s="126">
        <f t="shared" si="5"/>
        <v>178639.60410374141</v>
      </c>
      <c r="K24" s="126">
        <f t="shared" si="5"/>
        <v>210776.06943970884</v>
      </c>
      <c r="L24" s="126">
        <f t="shared" si="5"/>
        <v>196677.72663730916</v>
      </c>
      <c r="M24" s="126">
        <f t="shared" si="5"/>
        <v>223772.37050779344</v>
      </c>
      <c r="N24" s="126">
        <f t="shared" si="5"/>
        <v>196178.13836539368</v>
      </c>
      <c r="O24" s="126">
        <f t="shared" si="5"/>
        <v>204679.50129087872</v>
      </c>
      <c r="P24" s="126">
        <f t="shared" si="5"/>
        <v>227252.81124775697</v>
      </c>
      <c r="Q24" s="126">
        <f t="shared" si="5"/>
        <v>222223.82260901202</v>
      </c>
      <c r="R24" s="126">
        <f t="shared" si="5"/>
        <v>246447.40086363995</v>
      </c>
      <c r="S24" s="126">
        <f t="shared" si="5"/>
        <v>256499.0725786314</v>
      </c>
      <c r="T24" s="126">
        <f t="shared" si="5"/>
        <v>283740.03549937619</v>
      </c>
      <c r="U24" s="126">
        <f t="shared" si="5"/>
        <v>229744.85252848</v>
      </c>
      <c r="V24" s="126">
        <f t="shared" si="5"/>
        <v>226874.32890577771</v>
      </c>
      <c r="W24" s="126">
        <f t="shared" si="5"/>
        <v>245709.62672213622</v>
      </c>
      <c r="X24" s="126">
        <f t="shared" si="5"/>
        <v>230101.22291665006</v>
      </c>
      <c r="Y24" s="126">
        <f t="shared" si="5"/>
        <v>271750.2311841161</v>
      </c>
      <c r="Z24" s="126">
        <f t="shared" si="5"/>
        <v>248677.70479876251</v>
      </c>
      <c r="AA24" s="126">
        <f t="shared" si="5"/>
        <v>225043.5033943961</v>
      </c>
      <c r="AB24" s="126">
        <f t="shared" si="5"/>
        <v>247416.14861071567</v>
      </c>
      <c r="AC24" s="126">
        <f t="shared" si="5"/>
        <v>217122.24728897942</v>
      </c>
      <c r="AD24" s="126">
        <f t="shared" si="5"/>
        <v>244535.15612648311</v>
      </c>
      <c r="AE24" s="126">
        <f t="shared" si="5"/>
        <v>242238.84566968077</v>
      </c>
      <c r="AF24" s="126">
        <f t="shared" si="5"/>
        <v>247825.21499324476</v>
      </c>
      <c r="AG24" s="126">
        <f t="shared" si="5"/>
        <v>236704.50179302233</v>
      </c>
      <c r="AH24" s="126">
        <f t="shared" si="5"/>
        <v>234050.27102995041</v>
      </c>
      <c r="AI24" s="126">
        <f t="shared" si="5"/>
        <v>237407.76717897033</v>
      </c>
      <c r="AJ24" s="126">
        <f t="shared" si="5"/>
        <v>227775.05511846449</v>
      </c>
      <c r="AK24" s="126">
        <f t="shared" si="5"/>
        <v>239408.56177736187</v>
      </c>
      <c r="AL24" s="126">
        <f t="shared" si="5"/>
        <v>225216.53713776355</v>
      </c>
      <c r="AM24" s="126">
        <f t="shared" si="5"/>
        <v>220549.7608993735</v>
      </c>
      <c r="AN24" s="126">
        <f t="shared" si="5"/>
        <v>256731.94192897205</v>
      </c>
      <c r="AO24" s="126">
        <f t="shared" si="5"/>
        <v>233150.87643357611</v>
      </c>
      <c r="AP24" s="126">
        <f t="shared" si="5"/>
        <v>211169.59426223912</v>
      </c>
      <c r="AQ24" s="126">
        <f t="shared" si="5"/>
        <v>140507.84959567696</v>
      </c>
      <c r="AR24" s="126">
        <f t="shared" si="5"/>
        <v>144370.1421907536</v>
      </c>
      <c r="AS24" s="126">
        <f t="shared" si="5"/>
        <v>158113.94257765968</v>
      </c>
      <c r="AT24" s="126">
        <f t="shared" si="5"/>
        <v>170739.81970374679</v>
      </c>
      <c r="AU24" s="126">
        <f t="shared" si="5"/>
        <v>164462.7880361623</v>
      </c>
      <c r="AV24" s="126">
        <f t="shared" si="5"/>
        <v>189751.02605410648</v>
      </c>
      <c r="AW24" s="404">
        <f t="shared" si="5"/>
        <v>192404.91988094404</v>
      </c>
    </row>
    <row r="25" spans="1:50" s="125" customFormat="1" x14ac:dyDescent="0.35">
      <c r="A25" s="403" t="s">
        <v>134</v>
      </c>
      <c r="B25" s="124" t="s">
        <v>132</v>
      </c>
      <c r="C25" s="126">
        <f>AVERAGE(D25:AW25)</f>
        <v>2496.6304347826085</v>
      </c>
      <c r="D25" s="126">
        <v>2996</v>
      </c>
      <c r="E25" s="126">
        <v>2801</v>
      </c>
      <c r="F25" s="126">
        <v>2859</v>
      </c>
      <c r="G25" s="126">
        <v>2767</v>
      </c>
      <c r="H25" s="126">
        <v>2762</v>
      </c>
      <c r="I25" s="126">
        <v>2739</v>
      </c>
      <c r="J25" s="126">
        <v>2618</v>
      </c>
      <c r="K25" s="126">
        <v>2875</v>
      </c>
      <c r="L25" s="126">
        <v>2789</v>
      </c>
      <c r="M25" s="126">
        <v>2851</v>
      </c>
      <c r="N25" s="126">
        <v>2819</v>
      </c>
      <c r="O25" s="126">
        <v>2796</v>
      </c>
      <c r="P25" s="126">
        <v>3148</v>
      </c>
      <c r="Q25" s="126">
        <v>2940</v>
      </c>
      <c r="R25" s="126">
        <v>2766</v>
      </c>
      <c r="S25" s="126">
        <v>2731</v>
      </c>
      <c r="T25" s="126">
        <v>2778</v>
      </c>
      <c r="U25" s="126">
        <v>2686</v>
      </c>
      <c r="V25" s="126">
        <v>2582</v>
      </c>
      <c r="W25" s="126">
        <v>2763</v>
      </c>
      <c r="X25" s="126">
        <v>2548</v>
      </c>
      <c r="Y25" s="126">
        <v>2741</v>
      </c>
      <c r="Z25" s="126">
        <v>2625</v>
      </c>
      <c r="AA25" s="126">
        <v>2534</v>
      </c>
      <c r="AB25" s="126">
        <v>2713</v>
      </c>
      <c r="AC25" s="126">
        <v>2604</v>
      </c>
      <c r="AD25" s="126">
        <v>2705</v>
      </c>
      <c r="AE25" s="126">
        <v>2702</v>
      </c>
      <c r="AF25" s="126">
        <v>2682</v>
      </c>
      <c r="AG25" s="126">
        <v>2597</v>
      </c>
      <c r="AH25" s="126">
        <v>2568</v>
      </c>
      <c r="AI25" s="126">
        <v>2671</v>
      </c>
      <c r="AJ25" s="126">
        <v>2522</v>
      </c>
      <c r="AK25" s="126">
        <v>2366</v>
      </c>
      <c r="AL25" s="126">
        <v>2154</v>
      </c>
      <c r="AM25" s="126">
        <v>2231</v>
      </c>
      <c r="AN25" s="126">
        <v>2525</v>
      </c>
      <c r="AO25" s="126">
        <v>2395</v>
      </c>
      <c r="AP25" s="126">
        <v>2086</v>
      </c>
      <c r="AQ25" s="126">
        <v>1071</v>
      </c>
      <c r="AR25" s="126">
        <v>1215</v>
      </c>
      <c r="AS25" s="126">
        <v>1407</v>
      </c>
      <c r="AT25" s="126">
        <v>1598</v>
      </c>
      <c r="AU25" s="126">
        <v>1766</v>
      </c>
      <c r="AV25" s="126">
        <v>1857</v>
      </c>
      <c r="AW25" s="404">
        <v>1896</v>
      </c>
    </row>
    <row r="26" spans="1:50" s="206" customFormat="1" x14ac:dyDescent="0.35">
      <c r="A26" s="242" t="s">
        <v>355</v>
      </c>
      <c r="B26" s="131" t="s">
        <v>162</v>
      </c>
      <c r="C26" s="145">
        <f t="shared" ref="C26:C80" si="6">AVERAGE(D26:AW26)</f>
        <v>304.13043478260869</v>
      </c>
      <c r="D26" s="145">
        <v>0</v>
      </c>
      <c r="E26" s="145">
        <v>0</v>
      </c>
      <c r="F26" s="145">
        <v>0</v>
      </c>
      <c r="G26" s="145">
        <v>0</v>
      </c>
      <c r="H26" s="145">
        <v>0</v>
      </c>
      <c r="I26" s="145">
        <v>0</v>
      </c>
      <c r="J26" s="145">
        <v>0</v>
      </c>
      <c r="K26" s="145">
        <v>0</v>
      </c>
      <c r="L26" s="145">
        <v>0</v>
      </c>
      <c r="M26" s="145">
        <v>0</v>
      </c>
      <c r="N26" s="145">
        <v>0</v>
      </c>
      <c r="O26" s="145">
        <v>0</v>
      </c>
      <c r="P26" s="145">
        <v>0</v>
      </c>
      <c r="Q26" s="145">
        <v>0</v>
      </c>
      <c r="R26" s="145">
        <v>0</v>
      </c>
      <c r="S26" s="145">
        <v>0</v>
      </c>
      <c r="T26" s="145">
        <v>0</v>
      </c>
      <c r="U26" s="145">
        <v>0</v>
      </c>
      <c r="V26" s="145">
        <v>0</v>
      </c>
      <c r="W26" s="145">
        <v>0</v>
      </c>
      <c r="X26" s="145">
        <v>0</v>
      </c>
      <c r="Y26" s="145">
        <v>0</v>
      </c>
      <c r="Z26" s="145">
        <v>0</v>
      </c>
      <c r="AA26" s="145">
        <v>0</v>
      </c>
      <c r="AB26" s="145">
        <v>0</v>
      </c>
      <c r="AC26" s="145">
        <v>0</v>
      </c>
      <c r="AD26" s="145">
        <v>0</v>
      </c>
      <c r="AE26" s="145">
        <v>13990</v>
      </c>
      <c r="AF26" s="145">
        <v>0</v>
      </c>
      <c r="AG26" s="145">
        <v>0</v>
      </c>
      <c r="AH26" s="145">
        <v>0</v>
      </c>
      <c r="AI26" s="145">
        <v>0</v>
      </c>
      <c r="AJ26" s="145">
        <v>0</v>
      </c>
      <c r="AK26" s="145">
        <v>0</v>
      </c>
      <c r="AL26" s="145">
        <v>0</v>
      </c>
      <c r="AM26" s="145">
        <v>0</v>
      </c>
      <c r="AN26" s="145">
        <v>0</v>
      </c>
      <c r="AO26" s="145">
        <v>0</v>
      </c>
      <c r="AP26" s="145">
        <v>0</v>
      </c>
      <c r="AQ26" s="145">
        <v>0</v>
      </c>
      <c r="AR26" s="145">
        <v>0</v>
      </c>
      <c r="AS26" s="145">
        <v>0</v>
      </c>
      <c r="AT26" s="145">
        <v>0</v>
      </c>
      <c r="AU26" s="145">
        <v>0</v>
      </c>
      <c r="AV26" s="145">
        <v>0</v>
      </c>
      <c r="AW26" s="195">
        <v>0</v>
      </c>
    </row>
    <row r="27" spans="1:50" s="206" customFormat="1" x14ac:dyDescent="0.35">
      <c r="A27" s="284" t="s">
        <v>355</v>
      </c>
      <c r="B27" s="285" t="s">
        <v>166</v>
      </c>
      <c r="C27" s="145">
        <f t="shared" si="6"/>
        <v>304.13043478260869</v>
      </c>
      <c r="D27" s="223">
        <v>0</v>
      </c>
      <c r="E27" s="223">
        <v>0</v>
      </c>
      <c r="F27" s="223">
        <v>0</v>
      </c>
      <c r="G27" s="223">
        <v>0</v>
      </c>
      <c r="H27" s="223">
        <v>0</v>
      </c>
      <c r="I27" s="223">
        <v>0</v>
      </c>
      <c r="J27" s="223">
        <v>0</v>
      </c>
      <c r="K27" s="223">
        <v>0</v>
      </c>
      <c r="L27" s="223">
        <v>0</v>
      </c>
      <c r="M27" s="223">
        <v>0</v>
      </c>
      <c r="N27" s="223">
        <v>0</v>
      </c>
      <c r="O27" s="223">
        <v>0</v>
      </c>
      <c r="P27" s="223">
        <v>0</v>
      </c>
      <c r="Q27" s="223">
        <v>0</v>
      </c>
      <c r="R27" s="223">
        <v>0</v>
      </c>
      <c r="S27" s="223">
        <v>0</v>
      </c>
      <c r="T27" s="223">
        <v>0</v>
      </c>
      <c r="U27" s="223">
        <v>0</v>
      </c>
      <c r="V27" s="223">
        <v>0</v>
      </c>
      <c r="W27" s="223">
        <v>0</v>
      </c>
      <c r="X27" s="223">
        <v>0</v>
      </c>
      <c r="Y27" s="223">
        <v>0</v>
      </c>
      <c r="Z27" s="223">
        <v>0</v>
      </c>
      <c r="AA27" s="223">
        <v>0</v>
      </c>
      <c r="AB27" s="223">
        <v>0</v>
      </c>
      <c r="AC27" s="223">
        <v>0</v>
      </c>
      <c r="AD27" s="223">
        <v>0</v>
      </c>
      <c r="AE27" s="223">
        <v>13990</v>
      </c>
      <c r="AF27" s="223">
        <v>0</v>
      </c>
      <c r="AG27" s="223">
        <v>0</v>
      </c>
      <c r="AH27" s="223">
        <v>0</v>
      </c>
      <c r="AI27" s="223">
        <v>0</v>
      </c>
      <c r="AJ27" s="223">
        <v>0</v>
      </c>
      <c r="AK27" s="223">
        <v>0</v>
      </c>
      <c r="AL27" s="223">
        <v>0</v>
      </c>
      <c r="AM27" s="223">
        <v>0</v>
      </c>
      <c r="AN27" s="223">
        <v>0</v>
      </c>
      <c r="AO27" s="223">
        <v>0</v>
      </c>
      <c r="AP27" s="223">
        <v>0</v>
      </c>
      <c r="AQ27" s="223">
        <v>0</v>
      </c>
      <c r="AR27" s="223">
        <v>0</v>
      </c>
      <c r="AS27" s="223">
        <v>0</v>
      </c>
      <c r="AT27" s="223">
        <v>0</v>
      </c>
      <c r="AU27" s="223">
        <v>0</v>
      </c>
      <c r="AV27" s="223">
        <v>0</v>
      </c>
      <c r="AW27" s="224">
        <v>0</v>
      </c>
    </row>
    <row r="28" spans="1:50" x14ac:dyDescent="0.35">
      <c r="A28" s="242" t="s">
        <v>355</v>
      </c>
      <c r="B28" s="131" t="s">
        <v>133</v>
      </c>
      <c r="C28" s="4">
        <f t="shared" si="6"/>
        <v>2.1739130434782608E-2</v>
      </c>
      <c r="D28" s="3">
        <v>0</v>
      </c>
      <c r="E28" s="3">
        <v>0</v>
      </c>
      <c r="F28" s="3">
        <v>0</v>
      </c>
      <c r="G28" s="3">
        <v>0</v>
      </c>
      <c r="H28" s="3">
        <v>0</v>
      </c>
      <c r="I28" s="3">
        <v>0</v>
      </c>
      <c r="J28" s="3">
        <v>0</v>
      </c>
      <c r="K28" s="3">
        <v>0</v>
      </c>
      <c r="L28" s="3">
        <v>0</v>
      </c>
      <c r="M28" s="3">
        <v>0</v>
      </c>
      <c r="N28" s="3">
        <v>0</v>
      </c>
      <c r="O28" s="3">
        <v>0</v>
      </c>
      <c r="P28" s="3">
        <v>0</v>
      </c>
      <c r="Q28" s="3">
        <v>0</v>
      </c>
      <c r="R28" s="3">
        <v>0</v>
      </c>
      <c r="S28" s="3">
        <v>0</v>
      </c>
      <c r="T28" s="3">
        <v>0</v>
      </c>
      <c r="U28" s="3">
        <v>0</v>
      </c>
      <c r="V28" s="3">
        <v>0</v>
      </c>
      <c r="W28" s="3">
        <v>0</v>
      </c>
      <c r="X28" s="3">
        <v>0</v>
      </c>
      <c r="Y28" s="3">
        <v>0</v>
      </c>
      <c r="Z28" s="3">
        <v>0</v>
      </c>
      <c r="AA28" s="3">
        <v>0</v>
      </c>
      <c r="AB28" s="3">
        <v>0</v>
      </c>
      <c r="AC28" s="3">
        <v>0</v>
      </c>
      <c r="AD28" s="3">
        <v>0</v>
      </c>
      <c r="AE28" s="3">
        <v>1</v>
      </c>
      <c r="AF28" s="3">
        <v>0</v>
      </c>
      <c r="AG28" s="3">
        <v>0</v>
      </c>
      <c r="AH28" s="3">
        <v>0</v>
      </c>
      <c r="AI28" s="3">
        <v>0</v>
      </c>
      <c r="AJ28" s="3">
        <v>0</v>
      </c>
      <c r="AK28" s="3">
        <v>0</v>
      </c>
      <c r="AL28" s="3">
        <v>0</v>
      </c>
      <c r="AM28" s="3">
        <v>0</v>
      </c>
      <c r="AN28" s="3">
        <v>0</v>
      </c>
      <c r="AO28" s="3">
        <v>0</v>
      </c>
      <c r="AP28" s="3">
        <v>0</v>
      </c>
      <c r="AQ28" s="3">
        <v>0</v>
      </c>
      <c r="AR28" s="3">
        <v>0</v>
      </c>
      <c r="AS28" s="3">
        <v>0</v>
      </c>
      <c r="AT28" s="3">
        <v>0</v>
      </c>
      <c r="AU28" s="3">
        <v>0</v>
      </c>
      <c r="AV28" s="3">
        <v>0</v>
      </c>
      <c r="AW28" s="10">
        <v>0</v>
      </c>
    </row>
    <row r="29" spans="1:50" x14ac:dyDescent="0.35">
      <c r="A29" s="242" t="s">
        <v>355</v>
      </c>
      <c r="B29" s="131" t="s">
        <v>167</v>
      </c>
      <c r="C29" s="4">
        <f t="shared" si="6"/>
        <v>16.695652173913043</v>
      </c>
      <c r="D29" s="3">
        <v>0</v>
      </c>
      <c r="E29" s="3">
        <v>0</v>
      </c>
      <c r="F29" s="3">
        <v>0</v>
      </c>
      <c r="G29" s="3">
        <v>0</v>
      </c>
      <c r="H29" s="3">
        <v>0</v>
      </c>
      <c r="I29" s="3">
        <v>0</v>
      </c>
      <c r="J29" s="3">
        <v>0</v>
      </c>
      <c r="K29" s="3">
        <v>0</v>
      </c>
      <c r="L29" s="3">
        <v>0</v>
      </c>
      <c r="M29" s="3">
        <v>0</v>
      </c>
      <c r="N29" s="3">
        <v>0</v>
      </c>
      <c r="O29" s="3">
        <v>0</v>
      </c>
      <c r="P29" s="3">
        <v>0</v>
      </c>
      <c r="Q29" s="3">
        <v>0</v>
      </c>
      <c r="R29" s="3">
        <v>0</v>
      </c>
      <c r="S29" s="3">
        <v>0</v>
      </c>
      <c r="T29" s="3">
        <v>0</v>
      </c>
      <c r="U29" s="3">
        <v>0</v>
      </c>
      <c r="V29" s="3">
        <v>0</v>
      </c>
      <c r="W29" s="3">
        <v>0</v>
      </c>
      <c r="X29" s="3">
        <v>0</v>
      </c>
      <c r="Y29" s="3">
        <v>0</v>
      </c>
      <c r="Z29" s="3">
        <v>0</v>
      </c>
      <c r="AA29" s="3">
        <v>0</v>
      </c>
      <c r="AB29" s="3">
        <v>0</v>
      </c>
      <c r="AC29" s="3">
        <v>0</v>
      </c>
      <c r="AD29" s="3">
        <v>0</v>
      </c>
      <c r="AE29" s="3">
        <v>768</v>
      </c>
      <c r="AF29" s="3">
        <v>0</v>
      </c>
      <c r="AG29" s="3">
        <v>0</v>
      </c>
      <c r="AH29" s="3">
        <v>0</v>
      </c>
      <c r="AI29" s="3">
        <v>0</v>
      </c>
      <c r="AJ29" s="3">
        <v>0</v>
      </c>
      <c r="AK29" s="3">
        <v>0</v>
      </c>
      <c r="AL29" s="3">
        <v>0</v>
      </c>
      <c r="AM29" s="3">
        <v>0</v>
      </c>
      <c r="AN29" s="3">
        <v>0</v>
      </c>
      <c r="AO29" s="3">
        <v>0</v>
      </c>
      <c r="AP29" s="3">
        <v>0</v>
      </c>
      <c r="AQ29" s="3">
        <v>0</v>
      </c>
      <c r="AR29" s="3">
        <v>0</v>
      </c>
      <c r="AS29" s="3">
        <v>0</v>
      </c>
      <c r="AT29" s="3">
        <v>0</v>
      </c>
      <c r="AU29" s="3">
        <v>0</v>
      </c>
      <c r="AV29" s="3">
        <v>0</v>
      </c>
      <c r="AW29" s="10">
        <v>0</v>
      </c>
    </row>
    <row r="30" spans="1:50" x14ac:dyDescent="0.35">
      <c r="A30" s="242" t="s">
        <v>355</v>
      </c>
      <c r="B30" s="131" t="s">
        <v>132</v>
      </c>
      <c r="C30" s="4">
        <f t="shared" si="6"/>
        <v>2.1739130434782608E-2</v>
      </c>
      <c r="D30" s="3">
        <v>0</v>
      </c>
      <c r="E30" s="3">
        <v>0</v>
      </c>
      <c r="F30" s="3">
        <v>0</v>
      </c>
      <c r="G30" s="3">
        <v>0</v>
      </c>
      <c r="H30" s="3">
        <v>0</v>
      </c>
      <c r="I30" s="3">
        <v>0</v>
      </c>
      <c r="J30" s="3">
        <v>0</v>
      </c>
      <c r="K30" s="3">
        <v>0</v>
      </c>
      <c r="L30" s="3">
        <v>0</v>
      </c>
      <c r="M30" s="3">
        <v>0</v>
      </c>
      <c r="N30" s="3">
        <v>0</v>
      </c>
      <c r="O30" s="3">
        <v>0</v>
      </c>
      <c r="P30" s="3">
        <v>0</v>
      </c>
      <c r="Q30" s="3">
        <v>0</v>
      </c>
      <c r="R30" s="3">
        <v>0</v>
      </c>
      <c r="S30" s="3">
        <v>0</v>
      </c>
      <c r="T30" s="3">
        <v>0</v>
      </c>
      <c r="U30" s="3">
        <v>0</v>
      </c>
      <c r="V30" s="3">
        <v>0</v>
      </c>
      <c r="W30" s="3">
        <v>0</v>
      </c>
      <c r="X30" s="3">
        <v>0</v>
      </c>
      <c r="Y30" s="3">
        <v>0</v>
      </c>
      <c r="Z30" s="3">
        <v>0</v>
      </c>
      <c r="AA30" s="3">
        <v>0</v>
      </c>
      <c r="AB30" s="3">
        <v>0</v>
      </c>
      <c r="AC30" s="3">
        <v>0</v>
      </c>
      <c r="AD30" s="3">
        <v>0</v>
      </c>
      <c r="AE30" s="3">
        <v>1</v>
      </c>
      <c r="AF30" s="3">
        <v>0</v>
      </c>
      <c r="AG30" s="3">
        <v>0</v>
      </c>
      <c r="AH30" s="3">
        <v>0</v>
      </c>
      <c r="AI30" s="3">
        <v>0</v>
      </c>
      <c r="AJ30" s="3">
        <v>0</v>
      </c>
      <c r="AK30" s="3">
        <v>0</v>
      </c>
      <c r="AL30" s="3">
        <v>0</v>
      </c>
      <c r="AM30" s="3">
        <v>0</v>
      </c>
      <c r="AN30" s="3">
        <v>0</v>
      </c>
      <c r="AO30" s="3">
        <v>0</v>
      </c>
      <c r="AP30" s="3">
        <v>0</v>
      </c>
      <c r="AQ30" s="3">
        <v>0</v>
      </c>
      <c r="AR30" s="3">
        <v>0</v>
      </c>
      <c r="AS30" s="3">
        <v>0</v>
      </c>
      <c r="AT30" s="3">
        <v>0</v>
      </c>
      <c r="AU30" s="3">
        <v>0</v>
      </c>
      <c r="AV30" s="3">
        <v>0</v>
      </c>
      <c r="AW30" s="10">
        <v>0</v>
      </c>
    </row>
    <row r="31" spans="1:50" s="206" customFormat="1" x14ac:dyDescent="0.35">
      <c r="A31" s="242" t="s">
        <v>340</v>
      </c>
      <c r="B31" s="131" t="s">
        <v>162</v>
      </c>
      <c r="C31" s="145">
        <f t="shared" si="6"/>
        <v>0</v>
      </c>
      <c r="D31" s="145">
        <v>0</v>
      </c>
      <c r="E31" s="145">
        <v>0</v>
      </c>
      <c r="F31" s="145">
        <v>0</v>
      </c>
      <c r="G31" s="145">
        <v>0</v>
      </c>
      <c r="H31" s="145">
        <v>0</v>
      </c>
      <c r="I31" s="145">
        <v>0</v>
      </c>
      <c r="J31" s="145">
        <v>0</v>
      </c>
      <c r="K31" s="145">
        <v>0</v>
      </c>
      <c r="L31" s="145">
        <v>0</v>
      </c>
      <c r="M31" s="145">
        <v>0</v>
      </c>
      <c r="N31" s="145">
        <v>0</v>
      </c>
      <c r="O31" s="145">
        <v>0</v>
      </c>
      <c r="P31" s="145">
        <v>0</v>
      </c>
      <c r="Q31" s="145">
        <v>0</v>
      </c>
      <c r="R31" s="145">
        <v>0</v>
      </c>
      <c r="S31" s="145">
        <v>0</v>
      </c>
      <c r="T31" s="145">
        <v>0</v>
      </c>
      <c r="U31" s="145">
        <v>0</v>
      </c>
      <c r="V31" s="145">
        <v>0</v>
      </c>
      <c r="W31" s="145">
        <v>0</v>
      </c>
      <c r="X31" s="145">
        <v>0</v>
      </c>
      <c r="Y31" s="145">
        <v>0</v>
      </c>
      <c r="Z31" s="145">
        <v>0</v>
      </c>
      <c r="AA31" s="145">
        <v>0</v>
      </c>
      <c r="AB31" s="145">
        <v>0</v>
      </c>
      <c r="AC31" s="145">
        <v>0</v>
      </c>
      <c r="AD31" s="145">
        <v>0</v>
      </c>
      <c r="AE31" s="145">
        <v>0</v>
      </c>
      <c r="AF31" s="145">
        <v>0</v>
      </c>
      <c r="AG31" s="145">
        <v>0</v>
      </c>
      <c r="AH31" s="145">
        <v>0</v>
      </c>
      <c r="AI31" s="145">
        <v>0</v>
      </c>
      <c r="AJ31" s="145">
        <v>0</v>
      </c>
      <c r="AK31" s="145">
        <v>0</v>
      </c>
      <c r="AL31" s="145">
        <v>0</v>
      </c>
      <c r="AM31" s="145">
        <v>0</v>
      </c>
      <c r="AN31" s="145">
        <v>0</v>
      </c>
      <c r="AO31" s="145">
        <v>0</v>
      </c>
      <c r="AP31" s="145">
        <v>0</v>
      </c>
      <c r="AQ31" s="145">
        <v>0</v>
      </c>
      <c r="AR31" s="145">
        <v>0</v>
      </c>
      <c r="AS31" s="145">
        <v>0</v>
      </c>
      <c r="AT31" s="145">
        <v>0</v>
      </c>
      <c r="AU31" s="145">
        <v>0</v>
      </c>
      <c r="AV31" s="145">
        <v>0</v>
      </c>
      <c r="AW31" s="195">
        <v>0</v>
      </c>
    </row>
    <row r="32" spans="1:50" s="206" customFormat="1" x14ac:dyDescent="0.35">
      <c r="A32" s="242" t="s">
        <v>340</v>
      </c>
      <c r="B32" s="131" t="s">
        <v>166</v>
      </c>
      <c r="C32" s="145">
        <f t="shared" si="6"/>
        <v>0</v>
      </c>
      <c r="D32" s="145">
        <v>0</v>
      </c>
      <c r="E32" s="145">
        <v>0</v>
      </c>
      <c r="F32" s="145">
        <v>0</v>
      </c>
      <c r="G32" s="145">
        <v>0</v>
      </c>
      <c r="H32" s="145">
        <v>0</v>
      </c>
      <c r="I32" s="145">
        <v>0</v>
      </c>
      <c r="J32" s="145">
        <v>0</v>
      </c>
      <c r="K32" s="145">
        <v>0</v>
      </c>
      <c r="L32" s="145">
        <v>0</v>
      </c>
      <c r="M32" s="145">
        <v>0</v>
      </c>
      <c r="N32" s="145">
        <v>0</v>
      </c>
      <c r="O32" s="145">
        <v>0</v>
      </c>
      <c r="P32" s="145">
        <v>0</v>
      </c>
      <c r="Q32" s="145">
        <v>0</v>
      </c>
      <c r="R32" s="145">
        <v>0</v>
      </c>
      <c r="S32" s="145">
        <v>0</v>
      </c>
      <c r="T32" s="145">
        <v>0</v>
      </c>
      <c r="U32" s="145">
        <v>0</v>
      </c>
      <c r="V32" s="145">
        <v>0</v>
      </c>
      <c r="W32" s="145">
        <v>0</v>
      </c>
      <c r="X32" s="145">
        <v>0</v>
      </c>
      <c r="Y32" s="145">
        <v>0</v>
      </c>
      <c r="Z32" s="145">
        <v>0</v>
      </c>
      <c r="AA32" s="145">
        <v>0</v>
      </c>
      <c r="AB32" s="145">
        <v>0</v>
      </c>
      <c r="AC32" s="145">
        <v>0</v>
      </c>
      <c r="AD32" s="145">
        <v>0</v>
      </c>
      <c r="AE32" s="145">
        <v>0</v>
      </c>
      <c r="AF32" s="145">
        <v>0</v>
      </c>
      <c r="AG32" s="145">
        <v>0</v>
      </c>
      <c r="AH32" s="145">
        <v>0</v>
      </c>
      <c r="AI32" s="145">
        <v>0</v>
      </c>
      <c r="AJ32" s="145">
        <v>0</v>
      </c>
      <c r="AK32" s="145">
        <v>0</v>
      </c>
      <c r="AL32" s="145">
        <v>0</v>
      </c>
      <c r="AM32" s="145">
        <v>0</v>
      </c>
      <c r="AN32" s="145">
        <v>0</v>
      </c>
      <c r="AO32" s="145">
        <v>0</v>
      </c>
      <c r="AP32" s="145">
        <v>0</v>
      </c>
      <c r="AQ32" s="145">
        <v>0</v>
      </c>
      <c r="AR32" s="145">
        <v>0</v>
      </c>
      <c r="AS32" s="145">
        <v>0</v>
      </c>
      <c r="AT32" s="145">
        <v>0</v>
      </c>
      <c r="AU32" s="145">
        <v>0</v>
      </c>
      <c r="AV32" s="145">
        <v>0</v>
      </c>
      <c r="AW32" s="195">
        <v>0</v>
      </c>
    </row>
    <row r="33" spans="1:49" x14ac:dyDescent="0.35">
      <c r="A33" s="242" t="s">
        <v>340</v>
      </c>
      <c r="B33" s="131" t="s">
        <v>133</v>
      </c>
      <c r="C33" s="4">
        <f t="shared" si="6"/>
        <v>0</v>
      </c>
      <c r="D33" s="3">
        <v>0</v>
      </c>
      <c r="E33" s="3">
        <v>0</v>
      </c>
      <c r="F33" s="3">
        <v>0</v>
      </c>
      <c r="G33" s="3">
        <v>0</v>
      </c>
      <c r="H33" s="3">
        <v>0</v>
      </c>
      <c r="I33" s="3">
        <v>0</v>
      </c>
      <c r="J33" s="3">
        <v>0</v>
      </c>
      <c r="K33" s="3">
        <v>0</v>
      </c>
      <c r="L33" s="3">
        <v>0</v>
      </c>
      <c r="M33" s="3">
        <v>0</v>
      </c>
      <c r="N33" s="3">
        <v>0</v>
      </c>
      <c r="O33" s="3">
        <v>0</v>
      </c>
      <c r="P33" s="3">
        <v>0</v>
      </c>
      <c r="Q33" s="3">
        <v>0</v>
      </c>
      <c r="R33" s="3">
        <v>0</v>
      </c>
      <c r="S33" s="3">
        <v>0</v>
      </c>
      <c r="T33" s="3">
        <v>0</v>
      </c>
      <c r="U33" s="3">
        <v>0</v>
      </c>
      <c r="V33" s="3">
        <v>0</v>
      </c>
      <c r="W33" s="3">
        <v>0</v>
      </c>
      <c r="X33" s="3">
        <v>0</v>
      </c>
      <c r="Y33" s="3">
        <v>0</v>
      </c>
      <c r="Z33" s="3">
        <v>0</v>
      </c>
      <c r="AA33" s="3">
        <v>0</v>
      </c>
      <c r="AB33" s="3">
        <v>0</v>
      </c>
      <c r="AC33" s="3">
        <v>0</v>
      </c>
      <c r="AD33" s="3">
        <v>0</v>
      </c>
      <c r="AE33" s="3">
        <v>0</v>
      </c>
      <c r="AF33" s="3">
        <v>0</v>
      </c>
      <c r="AG33" s="3">
        <v>0</v>
      </c>
      <c r="AH33" s="3">
        <v>0</v>
      </c>
      <c r="AI33" s="3">
        <v>0</v>
      </c>
      <c r="AJ33" s="3">
        <v>0</v>
      </c>
      <c r="AK33" s="3">
        <v>0</v>
      </c>
      <c r="AL33" s="3">
        <v>0</v>
      </c>
      <c r="AM33" s="3">
        <v>0</v>
      </c>
      <c r="AN33" s="3">
        <v>0</v>
      </c>
      <c r="AO33" s="3">
        <v>0</v>
      </c>
      <c r="AP33" s="3">
        <v>0</v>
      </c>
      <c r="AQ33" s="3">
        <v>0</v>
      </c>
      <c r="AR33" s="3">
        <v>0</v>
      </c>
      <c r="AS33" s="3">
        <v>0</v>
      </c>
      <c r="AT33" s="3">
        <v>0</v>
      </c>
      <c r="AU33" s="3">
        <v>0</v>
      </c>
      <c r="AV33" s="3">
        <v>0</v>
      </c>
      <c r="AW33" s="10">
        <v>0</v>
      </c>
    </row>
    <row r="34" spans="1:49" x14ac:dyDescent="0.35">
      <c r="A34" s="27" t="s">
        <v>340</v>
      </c>
      <c r="B34" s="3" t="s">
        <v>167</v>
      </c>
      <c r="C34" s="4">
        <f t="shared" si="6"/>
        <v>0</v>
      </c>
      <c r="D34" s="3">
        <v>0</v>
      </c>
      <c r="E34" s="3">
        <v>0</v>
      </c>
      <c r="F34" s="3">
        <v>0</v>
      </c>
      <c r="G34" s="3">
        <v>0</v>
      </c>
      <c r="H34" s="3">
        <v>0</v>
      </c>
      <c r="I34" s="3">
        <v>0</v>
      </c>
      <c r="J34" s="3">
        <v>0</v>
      </c>
      <c r="K34" s="3">
        <v>0</v>
      </c>
      <c r="L34" s="3">
        <v>0</v>
      </c>
      <c r="M34" s="3">
        <v>0</v>
      </c>
      <c r="N34" s="3">
        <v>0</v>
      </c>
      <c r="O34" s="3">
        <v>0</v>
      </c>
      <c r="P34" s="3">
        <v>0</v>
      </c>
      <c r="Q34" s="3">
        <v>0</v>
      </c>
      <c r="R34" s="3">
        <v>0</v>
      </c>
      <c r="S34" s="3">
        <v>0</v>
      </c>
      <c r="T34" s="3">
        <v>0</v>
      </c>
      <c r="U34" s="3">
        <v>0</v>
      </c>
      <c r="V34" s="3">
        <v>0</v>
      </c>
      <c r="W34" s="3">
        <v>0</v>
      </c>
      <c r="X34" s="3">
        <v>0</v>
      </c>
      <c r="Y34" s="3">
        <v>0</v>
      </c>
      <c r="Z34" s="3">
        <v>0</v>
      </c>
      <c r="AA34" s="3">
        <v>0</v>
      </c>
      <c r="AB34" s="3">
        <v>0</v>
      </c>
      <c r="AC34" s="3">
        <v>0</v>
      </c>
      <c r="AD34" s="3">
        <v>0</v>
      </c>
      <c r="AE34" s="3">
        <v>0</v>
      </c>
      <c r="AF34" s="3">
        <v>0</v>
      </c>
      <c r="AG34" s="3">
        <v>0</v>
      </c>
      <c r="AH34" s="3">
        <v>0</v>
      </c>
      <c r="AI34" s="3">
        <v>0</v>
      </c>
      <c r="AJ34" s="3">
        <v>0</v>
      </c>
      <c r="AK34" s="3">
        <v>0</v>
      </c>
      <c r="AL34" s="3">
        <v>0</v>
      </c>
      <c r="AM34" s="3">
        <v>0</v>
      </c>
      <c r="AN34" s="3">
        <v>0</v>
      </c>
      <c r="AO34" s="3">
        <v>0</v>
      </c>
      <c r="AP34" s="3">
        <v>0</v>
      </c>
      <c r="AQ34" s="3">
        <v>0</v>
      </c>
      <c r="AR34" s="3">
        <v>0</v>
      </c>
      <c r="AS34" s="3">
        <v>0</v>
      </c>
      <c r="AT34" s="3">
        <v>0</v>
      </c>
      <c r="AU34" s="3">
        <v>0</v>
      </c>
      <c r="AV34" s="3">
        <v>0</v>
      </c>
      <c r="AW34" s="10">
        <v>0</v>
      </c>
    </row>
    <row r="35" spans="1:49" x14ac:dyDescent="0.35">
      <c r="A35" s="27" t="s">
        <v>340</v>
      </c>
      <c r="B35" s="3" t="s">
        <v>132</v>
      </c>
      <c r="C35" s="4">
        <f t="shared" si="6"/>
        <v>0</v>
      </c>
      <c r="D35" s="3">
        <v>0</v>
      </c>
      <c r="E35" s="3">
        <v>0</v>
      </c>
      <c r="F35" s="3">
        <v>0</v>
      </c>
      <c r="G35" s="3">
        <v>0</v>
      </c>
      <c r="H35" s="3">
        <v>0</v>
      </c>
      <c r="I35" s="3">
        <v>0</v>
      </c>
      <c r="J35" s="3">
        <v>0</v>
      </c>
      <c r="K35" s="3">
        <v>0</v>
      </c>
      <c r="L35" s="3">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10">
        <v>0</v>
      </c>
    </row>
    <row r="36" spans="1:49" x14ac:dyDescent="0.35">
      <c r="A36" s="27" t="s">
        <v>341</v>
      </c>
      <c r="B36" s="3" t="s">
        <v>162</v>
      </c>
      <c r="C36" s="145">
        <f t="shared" si="6"/>
        <v>637.89130434782612</v>
      </c>
      <c r="D36" s="145">
        <v>373</v>
      </c>
      <c r="E36" s="145">
        <v>326</v>
      </c>
      <c r="F36" s="145">
        <v>105</v>
      </c>
      <c r="G36" s="145">
        <v>802</v>
      </c>
      <c r="H36" s="145">
        <v>731</v>
      </c>
      <c r="I36" s="145">
        <v>373</v>
      </c>
      <c r="J36" s="145">
        <v>798</v>
      </c>
      <c r="K36" s="145">
        <v>239</v>
      </c>
      <c r="L36" s="145">
        <v>0</v>
      </c>
      <c r="M36" s="145">
        <v>868</v>
      </c>
      <c r="N36" s="145">
        <v>380</v>
      </c>
      <c r="O36" s="145">
        <v>360</v>
      </c>
      <c r="P36" s="145">
        <v>523</v>
      </c>
      <c r="Q36" s="145">
        <v>105</v>
      </c>
      <c r="R36" s="145">
        <v>907</v>
      </c>
      <c r="S36" s="145">
        <v>1153</v>
      </c>
      <c r="T36" s="145">
        <v>391</v>
      </c>
      <c r="U36" s="145">
        <v>1297</v>
      </c>
      <c r="V36" s="145">
        <v>255</v>
      </c>
      <c r="W36" s="145">
        <v>610</v>
      </c>
      <c r="X36" s="145">
        <v>800</v>
      </c>
      <c r="Y36" s="145">
        <v>727</v>
      </c>
      <c r="Z36" s="145">
        <v>53</v>
      </c>
      <c r="AA36" s="145">
        <v>461</v>
      </c>
      <c r="AB36" s="145">
        <v>263</v>
      </c>
      <c r="AC36" s="145">
        <v>2021</v>
      </c>
      <c r="AD36" s="145">
        <v>1131</v>
      </c>
      <c r="AE36" s="145">
        <v>686</v>
      </c>
      <c r="AF36" s="145">
        <v>54</v>
      </c>
      <c r="AG36" s="145">
        <v>942</v>
      </c>
      <c r="AH36" s="145">
        <v>1359</v>
      </c>
      <c r="AI36" s="145">
        <v>688</v>
      </c>
      <c r="AJ36" s="145">
        <v>1380</v>
      </c>
      <c r="AK36" s="145">
        <v>1730</v>
      </c>
      <c r="AL36" s="145">
        <v>684</v>
      </c>
      <c r="AM36" s="145">
        <v>742</v>
      </c>
      <c r="AN36" s="145">
        <v>2009</v>
      </c>
      <c r="AO36" s="145">
        <v>1238</v>
      </c>
      <c r="AP36" s="145">
        <v>125</v>
      </c>
      <c r="AQ36" s="145">
        <v>537</v>
      </c>
      <c r="AR36" s="145">
        <v>0</v>
      </c>
      <c r="AS36" s="145">
        <v>55</v>
      </c>
      <c r="AT36" s="145">
        <v>55</v>
      </c>
      <c r="AU36" s="145">
        <v>0</v>
      </c>
      <c r="AV36" s="145">
        <v>185</v>
      </c>
      <c r="AW36" s="195">
        <v>822</v>
      </c>
    </row>
    <row r="37" spans="1:49" x14ac:dyDescent="0.35">
      <c r="A37" s="27" t="s">
        <v>341</v>
      </c>
      <c r="B37" s="3" t="s">
        <v>166</v>
      </c>
      <c r="C37" s="145">
        <f t="shared" si="6"/>
        <v>182.41304347826087</v>
      </c>
      <c r="D37" s="145">
        <v>186</v>
      </c>
      <c r="E37" s="145">
        <v>82</v>
      </c>
      <c r="F37" s="145">
        <v>52</v>
      </c>
      <c r="G37" s="145">
        <v>200</v>
      </c>
      <c r="H37" s="145">
        <v>146</v>
      </c>
      <c r="I37" s="145">
        <v>187</v>
      </c>
      <c r="J37" s="145">
        <v>160</v>
      </c>
      <c r="K37" s="145">
        <v>119</v>
      </c>
      <c r="L37" s="145">
        <v>0</v>
      </c>
      <c r="M37" s="145">
        <v>289</v>
      </c>
      <c r="N37" s="145">
        <v>380</v>
      </c>
      <c r="O37" s="145">
        <v>120</v>
      </c>
      <c r="P37" s="145">
        <v>87</v>
      </c>
      <c r="Q37" s="145">
        <v>53</v>
      </c>
      <c r="R37" s="145">
        <v>130</v>
      </c>
      <c r="S37" s="145">
        <v>144</v>
      </c>
      <c r="T37" s="145">
        <v>195</v>
      </c>
      <c r="U37" s="145">
        <v>1297</v>
      </c>
      <c r="V37" s="145">
        <v>127</v>
      </c>
      <c r="W37" s="145">
        <v>305</v>
      </c>
      <c r="X37" s="145">
        <v>267</v>
      </c>
      <c r="Y37" s="145">
        <v>121</v>
      </c>
      <c r="Z37" s="145">
        <v>53</v>
      </c>
      <c r="AA37" s="145">
        <v>154</v>
      </c>
      <c r="AB37" s="145">
        <v>132</v>
      </c>
      <c r="AC37" s="145">
        <v>253</v>
      </c>
      <c r="AD37" s="145">
        <v>162</v>
      </c>
      <c r="AE37" s="145">
        <v>229</v>
      </c>
      <c r="AF37" s="145">
        <v>54</v>
      </c>
      <c r="AG37" s="145">
        <v>188</v>
      </c>
      <c r="AH37" s="145">
        <v>272</v>
      </c>
      <c r="AI37" s="145">
        <v>229</v>
      </c>
      <c r="AJ37" s="145">
        <v>345</v>
      </c>
      <c r="AK37" s="145">
        <v>216</v>
      </c>
      <c r="AL37" s="145">
        <v>85</v>
      </c>
      <c r="AM37" s="145">
        <v>185</v>
      </c>
      <c r="AN37" s="145">
        <v>402</v>
      </c>
      <c r="AO37" s="145">
        <v>248</v>
      </c>
      <c r="AP37" s="145">
        <v>63</v>
      </c>
      <c r="AQ37" s="145">
        <v>134</v>
      </c>
      <c r="AR37" s="145">
        <v>0</v>
      </c>
      <c r="AS37" s="145">
        <v>55</v>
      </c>
      <c r="AT37" s="145">
        <v>55</v>
      </c>
      <c r="AU37" s="145">
        <v>0</v>
      </c>
      <c r="AV37" s="145">
        <v>93</v>
      </c>
      <c r="AW37" s="195">
        <v>137</v>
      </c>
    </row>
    <row r="38" spans="1:49" x14ac:dyDescent="0.35">
      <c r="A38" s="27" t="s">
        <v>341</v>
      </c>
      <c r="B38" s="3" t="s">
        <v>133</v>
      </c>
      <c r="C38" s="4">
        <f t="shared" si="6"/>
        <v>4.5</v>
      </c>
      <c r="D38" s="3">
        <v>2</v>
      </c>
      <c r="E38" s="3">
        <v>4</v>
      </c>
      <c r="F38" s="3">
        <v>2</v>
      </c>
      <c r="G38" s="3">
        <v>5</v>
      </c>
      <c r="H38" s="3">
        <v>6</v>
      </c>
      <c r="I38" s="3">
        <v>2</v>
      </c>
      <c r="J38" s="3">
        <v>5</v>
      </c>
      <c r="K38" s="3">
        <v>2</v>
      </c>
      <c r="L38" s="3">
        <v>0</v>
      </c>
      <c r="M38" s="3">
        <v>6</v>
      </c>
      <c r="N38" s="3">
        <v>2</v>
      </c>
      <c r="O38" s="3">
        <v>3</v>
      </c>
      <c r="P38" s="3">
        <v>7</v>
      </c>
      <c r="Q38" s="3">
        <v>2</v>
      </c>
      <c r="R38" s="3">
        <v>7</v>
      </c>
      <c r="S38" s="3">
        <v>8</v>
      </c>
      <c r="T38" s="3">
        <v>2</v>
      </c>
      <c r="U38" s="3">
        <v>1</v>
      </c>
      <c r="V38" s="3">
        <v>2</v>
      </c>
      <c r="W38" s="3">
        <v>3</v>
      </c>
      <c r="X38" s="3">
        <v>4</v>
      </c>
      <c r="Y38" s="3">
        <v>8</v>
      </c>
      <c r="Z38" s="3">
        <v>1</v>
      </c>
      <c r="AA38" s="3">
        <v>3</v>
      </c>
      <c r="AB38" s="3">
        <v>2</v>
      </c>
      <c r="AC38" s="3">
        <v>12</v>
      </c>
      <c r="AD38" s="3">
        <v>7</v>
      </c>
      <c r="AE38" s="3">
        <v>4</v>
      </c>
      <c r="AF38" s="3">
        <v>1</v>
      </c>
      <c r="AG38" s="3">
        <v>5</v>
      </c>
      <c r="AH38" s="3">
        <v>8</v>
      </c>
      <c r="AI38" s="3">
        <v>4</v>
      </c>
      <c r="AJ38" s="3">
        <v>11</v>
      </c>
      <c r="AK38" s="3">
        <v>16</v>
      </c>
      <c r="AL38" s="3">
        <v>9</v>
      </c>
      <c r="AM38" s="3">
        <v>5</v>
      </c>
      <c r="AN38" s="3">
        <v>11</v>
      </c>
      <c r="AO38" s="3">
        <v>8</v>
      </c>
      <c r="AP38" s="3">
        <v>2</v>
      </c>
      <c r="AQ38" s="3">
        <v>4</v>
      </c>
      <c r="AR38" s="3">
        <v>0</v>
      </c>
      <c r="AS38" s="3">
        <v>1</v>
      </c>
      <c r="AT38" s="3">
        <v>1</v>
      </c>
      <c r="AU38" s="3">
        <v>0</v>
      </c>
      <c r="AV38" s="3">
        <v>3</v>
      </c>
      <c r="AW38" s="10">
        <v>6</v>
      </c>
    </row>
    <row r="39" spans="1:49" x14ac:dyDescent="0.35">
      <c r="A39" s="27" t="s">
        <v>341</v>
      </c>
      <c r="B39" s="3" t="s">
        <v>167</v>
      </c>
      <c r="C39" s="4">
        <f t="shared" si="6"/>
        <v>0</v>
      </c>
      <c r="D39" s="4">
        <v>0</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16">
        <v>0</v>
      </c>
    </row>
    <row r="40" spans="1:49" x14ac:dyDescent="0.35">
      <c r="A40" s="27" t="s">
        <v>341</v>
      </c>
      <c r="B40" s="3" t="s">
        <v>132</v>
      </c>
      <c r="C40" s="4">
        <f t="shared" si="6"/>
        <v>3.4782608695652173</v>
      </c>
      <c r="D40" s="3">
        <v>2</v>
      </c>
      <c r="E40" s="3">
        <v>4</v>
      </c>
      <c r="F40" s="3">
        <v>2</v>
      </c>
      <c r="G40" s="3">
        <v>4</v>
      </c>
      <c r="H40" s="3">
        <v>5</v>
      </c>
      <c r="I40" s="3">
        <v>2</v>
      </c>
      <c r="J40" s="3">
        <v>5</v>
      </c>
      <c r="K40" s="3">
        <v>2</v>
      </c>
      <c r="L40" s="3">
        <v>0</v>
      </c>
      <c r="M40" s="3">
        <v>3</v>
      </c>
      <c r="N40" s="3">
        <v>1</v>
      </c>
      <c r="O40" s="3">
        <v>3</v>
      </c>
      <c r="P40" s="3">
        <v>6</v>
      </c>
      <c r="Q40" s="3">
        <v>2</v>
      </c>
      <c r="R40" s="3">
        <v>7</v>
      </c>
      <c r="S40" s="3">
        <v>8</v>
      </c>
      <c r="T40" s="3">
        <v>2</v>
      </c>
      <c r="U40" s="3">
        <v>1</v>
      </c>
      <c r="V40" s="3">
        <v>2</v>
      </c>
      <c r="W40" s="3">
        <v>2</v>
      </c>
      <c r="X40" s="3">
        <v>3</v>
      </c>
      <c r="Y40" s="3">
        <v>6</v>
      </c>
      <c r="Z40" s="3">
        <v>1</v>
      </c>
      <c r="AA40" s="3">
        <v>3</v>
      </c>
      <c r="AB40" s="3">
        <v>2</v>
      </c>
      <c r="AC40" s="3">
        <v>8</v>
      </c>
      <c r="AD40" s="3">
        <v>7</v>
      </c>
      <c r="AE40" s="3">
        <v>3</v>
      </c>
      <c r="AF40" s="3">
        <v>1</v>
      </c>
      <c r="AG40" s="3">
        <v>5</v>
      </c>
      <c r="AH40" s="3">
        <v>5</v>
      </c>
      <c r="AI40" s="3">
        <v>3</v>
      </c>
      <c r="AJ40" s="3">
        <v>4</v>
      </c>
      <c r="AK40" s="3">
        <v>8</v>
      </c>
      <c r="AL40" s="3">
        <v>8</v>
      </c>
      <c r="AM40" s="3">
        <v>4</v>
      </c>
      <c r="AN40" s="3">
        <v>5</v>
      </c>
      <c r="AO40" s="3">
        <v>5</v>
      </c>
      <c r="AP40" s="3">
        <v>2</v>
      </c>
      <c r="AQ40" s="3">
        <v>4</v>
      </c>
      <c r="AR40" s="3">
        <v>0</v>
      </c>
      <c r="AS40" s="3">
        <v>1</v>
      </c>
      <c r="AT40" s="3">
        <v>1</v>
      </c>
      <c r="AU40" s="3">
        <v>0</v>
      </c>
      <c r="AV40" s="3">
        <v>2</v>
      </c>
      <c r="AW40" s="10">
        <v>6</v>
      </c>
    </row>
    <row r="41" spans="1:49" x14ac:dyDescent="0.35">
      <c r="A41" s="27" t="s">
        <v>333</v>
      </c>
      <c r="B41" s="3" t="s">
        <v>162</v>
      </c>
      <c r="C41" s="145">
        <f t="shared" si="6"/>
        <v>7401.369565217391</v>
      </c>
      <c r="D41" s="145">
        <v>12973</v>
      </c>
      <c r="E41" s="145">
        <v>11018</v>
      </c>
      <c r="F41" s="145">
        <v>10908</v>
      </c>
      <c r="G41" s="145">
        <v>7894</v>
      </c>
      <c r="H41" s="145">
        <v>8951</v>
      </c>
      <c r="I41" s="145">
        <v>8937</v>
      </c>
      <c r="J41" s="145">
        <v>8501</v>
      </c>
      <c r="K41" s="145">
        <v>9181</v>
      </c>
      <c r="L41" s="145">
        <v>9591</v>
      </c>
      <c r="M41" s="145">
        <v>9070</v>
      </c>
      <c r="N41" s="145">
        <v>7653</v>
      </c>
      <c r="O41" s="145">
        <v>5755</v>
      </c>
      <c r="P41" s="145">
        <v>9182</v>
      </c>
      <c r="Q41" s="145">
        <v>8321</v>
      </c>
      <c r="R41" s="145">
        <v>6501</v>
      </c>
      <c r="S41" s="145">
        <v>9041</v>
      </c>
      <c r="T41" s="145">
        <v>9443</v>
      </c>
      <c r="U41" s="145">
        <v>4575</v>
      </c>
      <c r="V41" s="145">
        <v>7874</v>
      </c>
      <c r="W41" s="145">
        <v>5606</v>
      </c>
      <c r="X41" s="145">
        <v>5953</v>
      </c>
      <c r="Y41" s="145">
        <v>6525</v>
      </c>
      <c r="Z41" s="145">
        <v>5655</v>
      </c>
      <c r="AA41" s="145">
        <v>4771</v>
      </c>
      <c r="AB41" s="145">
        <v>8271</v>
      </c>
      <c r="AC41" s="145">
        <v>7824</v>
      </c>
      <c r="AD41" s="145">
        <v>5020</v>
      </c>
      <c r="AE41" s="145">
        <v>7564</v>
      </c>
      <c r="AF41" s="145">
        <v>7600</v>
      </c>
      <c r="AG41" s="145">
        <v>5525</v>
      </c>
      <c r="AH41" s="145">
        <v>5531</v>
      </c>
      <c r="AI41" s="145">
        <v>6549</v>
      </c>
      <c r="AJ41" s="145">
        <v>5905</v>
      </c>
      <c r="AK41" s="145">
        <v>6469</v>
      </c>
      <c r="AL41" s="145">
        <v>4534</v>
      </c>
      <c r="AM41" s="145">
        <v>8103</v>
      </c>
      <c r="AN41" s="145">
        <v>8968</v>
      </c>
      <c r="AO41" s="145">
        <v>5775</v>
      </c>
      <c r="AP41" s="145">
        <v>5727</v>
      </c>
      <c r="AQ41" s="145">
        <v>4339</v>
      </c>
      <c r="AR41" s="145">
        <v>7731</v>
      </c>
      <c r="AS41" s="145">
        <v>7616</v>
      </c>
      <c r="AT41" s="145">
        <v>9705</v>
      </c>
      <c r="AU41" s="145">
        <v>6916</v>
      </c>
      <c r="AV41" s="145">
        <v>5406</v>
      </c>
      <c r="AW41" s="195">
        <v>5506</v>
      </c>
    </row>
    <row r="42" spans="1:49" x14ac:dyDescent="0.35">
      <c r="A42" s="27" t="s">
        <v>333</v>
      </c>
      <c r="B42" s="3" t="s">
        <v>166</v>
      </c>
      <c r="C42" s="145">
        <f t="shared" si="6"/>
        <v>119.78260869565217</v>
      </c>
      <c r="D42" s="145">
        <v>138</v>
      </c>
      <c r="E42" s="145">
        <v>151</v>
      </c>
      <c r="F42" s="145">
        <v>125</v>
      </c>
      <c r="G42" s="145">
        <v>107</v>
      </c>
      <c r="H42" s="145">
        <v>123</v>
      </c>
      <c r="I42" s="145">
        <v>105</v>
      </c>
      <c r="J42" s="145">
        <v>109</v>
      </c>
      <c r="K42" s="145">
        <v>106</v>
      </c>
      <c r="L42" s="145">
        <v>110</v>
      </c>
      <c r="M42" s="145">
        <v>131</v>
      </c>
      <c r="N42" s="145">
        <v>111</v>
      </c>
      <c r="O42" s="145">
        <v>94</v>
      </c>
      <c r="P42" s="145">
        <v>106</v>
      </c>
      <c r="Q42" s="145">
        <v>111</v>
      </c>
      <c r="R42" s="145">
        <v>96</v>
      </c>
      <c r="S42" s="145">
        <v>121</v>
      </c>
      <c r="T42" s="145">
        <v>124</v>
      </c>
      <c r="U42" s="145">
        <v>99</v>
      </c>
      <c r="V42" s="145">
        <v>133</v>
      </c>
      <c r="W42" s="145">
        <v>110</v>
      </c>
      <c r="X42" s="145">
        <v>114</v>
      </c>
      <c r="Y42" s="145">
        <v>121</v>
      </c>
      <c r="Z42" s="145">
        <v>107</v>
      </c>
      <c r="AA42" s="145">
        <v>97</v>
      </c>
      <c r="AB42" s="145">
        <v>143</v>
      </c>
      <c r="AC42" s="145">
        <v>133</v>
      </c>
      <c r="AD42" s="145">
        <v>112</v>
      </c>
      <c r="AE42" s="145">
        <v>135</v>
      </c>
      <c r="AF42" s="145">
        <v>138</v>
      </c>
      <c r="AG42" s="145">
        <v>120</v>
      </c>
      <c r="AH42" s="145">
        <v>108</v>
      </c>
      <c r="AI42" s="145">
        <v>115</v>
      </c>
      <c r="AJ42" s="145">
        <v>118</v>
      </c>
      <c r="AK42" s="145">
        <v>135</v>
      </c>
      <c r="AL42" s="145">
        <v>108</v>
      </c>
      <c r="AM42" s="145">
        <v>135</v>
      </c>
      <c r="AN42" s="145">
        <v>132</v>
      </c>
      <c r="AO42" s="145">
        <v>118</v>
      </c>
      <c r="AP42" s="145">
        <v>117</v>
      </c>
      <c r="AQ42" s="145">
        <v>108</v>
      </c>
      <c r="AR42" s="145">
        <v>115</v>
      </c>
      <c r="AS42" s="145">
        <v>169</v>
      </c>
      <c r="AT42" s="145">
        <v>159</v>
      </c>
      <c r="AU42" s="145">
        <v>123</v>
      </c>
      <c r="AV42" s="145">
        <v>98</v>
      </c>
      <c r="AW42" s="195">
        <v>122</v>
      </c>
    </row>
    <row r="43" spans="1:49" x14ac:dyDescent="0.35">
      <c r="A43" s="27" t="s">
        <v>333</v>
      </c>
      <c r="B43" s="3" t="s">
        <v>133</v>
      </c>
      <c r="C43" s="4">
        <f t="shared" si="6"/>
        <v>76.695652173913047</v>
      </c>
      <c r="D43" s="3">
        <v>128</v>
      </c>
      <c r="E43" s="3">
        <v>106</v>
      </c>
      <c r="F43" s="3">
        <v>119</v>
      </c>
      <c r="G43" s="3">
        <v>93</v>
      </c>
      <c r="H43" s="3">
        <v>97</v>
      </c>
      <c r="I43" s="3">
        <v>103</v>
      </c>
      <c r="J43" s="3">
        <v>100</v>
      </c>
      <c r="K43" s="3">
        <v>103</v>
      </c>
      <c r="L43" s="3">
        <v>106</v>
      </c>
      <c r="M43" s="3">
        <v>84</v>
      </c>
      <c r="N43" s="3">
        <v>80</v>
      </c>
      <c r="O43" s="3">
        <v>76</v>
      </c>
      <c r="P43" s="3">
        <v>102</v>
      </c>
      <c r="Q43" s="3">
        <v>85</v>
      </c>
      <c r="R43" s="3">
        <v>79</v>
      </c>
      <c r="S43" s="3">
        <v>88</v>
      </c>
      <c r="T43" s="3">
        <v>86</v>
      </c>
      <c r="U43" s="3">
        <v>52</v>
      </c>
      <c r="V43" s="3">
        <v>69</v>
      </c>
      <c r="W43" s="3">
        <v>61</v>
      </c>
      <c r="X43" s="3">
        <v>60</v>
      </c>
      <c r="Y43" s="3">
        <v>66</v>
      </c>
      <c r="Z43" s="3">
        <v>62</v>
      </c>
      <c r="AA43" s="3">
        <v>54</v>
      </c>
      <c r="AB43" s="3">
        <v>73</v>
      </c>
      <c r="AC43" s="3">
        <v>71</v>
      </c>
      <c r="AD43" s="3">
        <v>52</v>
      </c>
      <c r="AE43" s="3">
        <v>81</v>
      </c>
      <c r="AF43" s="3">
        <v>83</v>
      </c>
      <c r="AG43" s="3">
        <v>56</v>
      </c>
      <c r="AH43" s="3">
        <v>58</v>
      </c>
      <c r="AI43" s="3">
        <v>60</v>
      </c>
      <c r="AJ43" s="3">
        <v>59</v>
      </c>
      <c r="AK43" s="3">
        <v>65</v>
      </c>
      <c r="AL43" s="3">
        <v>46</v>
      </c>
      <c r="AM43" s="3">
        <v>69</v>
      </c>
      <c r="AN43" s="3">
        <v>81</v>
      </c>
      <c r="AO43" s="3">
        <v>59</v>
      </c>
      <c r="AP43" s="3">
        <v>56</v>
      </c>
      <c r="AQ43" s="3">
        <v>45</v>
      </c>
      <c r="AR43" s="3">
        <v>83</v>
      </c>
      <c r="AS43" s="3">
        <v>80</v>
      </c>
      <c r="AT43" s="3">
        <v>97</v>
      </c>
      <c r="AU43" s="3">
        <v>78</v>
      </c>
      <c r="AV43" s="3">
        <v>63</v>
      </c>
      <c r="AW43" s="10">
        <v>54</v>
      </c>
    </row>
    <row r="44" spans="1:49" x14ac:dyDescent="0.35">
      <c r="A44" s="27" t="s">
        <v>333</v>
      </c>
      <c r="B44" s="3" t="s">
        <v>167</v>
      </c>
      <c r="C44" s="4">
        <f t="shared" si="6"/>
        <v>0</v>
      </c>
      <c r="D44" s="4">
        <v>0</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3">
        <v>0</v>
      </c>
      <c r="X44" s="4">
        <v>0</v>
      </c>
      <c r="Y44" s="4">
        <v>0</v>
      </c>
      <c r="Z44" s="4">
        <v>0</v>
      </c>
      <c r="AA44" s="4">
        <v>0</v>
      </c>
      <c r="AB44" s="4">
        <v>0</v>
      </c>
      <c r="AC44" s="4">
        <v>0</v>
      </c>
      <c r="AD44" s="4">
        <v>0</v>
      </c>
      <c r="AE44" s="4">
        <v>0</v>
      </c>
      <c r="AF44" s="4">
        <v>0</v>
      </c>
      <c r="AG44" s="4">
        <v>0</v>
      </c>
      <c r="AH44" s="4">
        <v>0</v>
      </c>
      <c r="AI44" s="4">
        <v>0</v>
      </c>
      <c r="AJ44" s="4">
        <v>0</v>
      </c>
      <c r="AK44" s="4">
        <v>0</v>
      </c>
      <c r="AL44" s="3">
        <v>0</v>
      </c>
      <c r="AM44" s="4">
        <v>0</v>
      </c>
      <c r="AN44" s="4">
        <v>0</v>
      </c>
      <c r="AO44" s="4">
        <v>0</v>
      </c>
      <c r="AP44" s="3">
        <v>0</v>
      </c>
      <c r="AQ44" s="3">
        <v>0</v>
      </c>
      <c r="AR44" s="4">
        <v>0</v>
      </c>
      <c r="AS44" s="4">
        <v>0</v>
      </c>
      <c r="AT44" s="4">
        <v>0</v>
      </c>
      <c r="AU44" s="4">
        <v>0</v>
      </c>
      <c r="AV44" s="3">
        <v>0</v>
      </c>
      <c r="AW44" s="16">
        <v>0</v>
      </c>
    </row>
    <row r="45" spans="1:49" x14ac:dyDescent="0.35">
      <c r="A45" s="27" t="s">
        <v>333</v>
      </c>
      <c r="B45" s="3" t="s">
        <v>132</v>
      </c>
      <c r="C45" s="4">
        <f t="shared" si="6"/>
        <v>61.826086956521742</v>
      </c>
      <c r="D45" s="3">
        <v>94</v>
      </c>
      <c r="E45" s="3">
        <v>73</v>
      </c>
      <c r="F45" s="3">
        <v>87</v>
      </c>
      <c r="G45" s="3">
        <v>74</v>
      </c>
      <c r="H45" s="3">
        <v>73</v>
      </c>
      <c r="I45" s="3">
        <v>85</v>
      </c>
      <c r="J45" s="3">
        <v>78</v>
      </c>
      <c r="K45" s="3">
        <v>87</v>
      </c>
      <c r="L45" s="3">
        <v>87</v>
      </c>
      <c r="M45" s="3">
        <v>69</v>
      </c>
      <c r="N45" s="3">
        <v>69</v>
      </c>
      <c r="O45" s="3">
        <v>61</v>
      </c>
      <c r="P45" s="3">
        <v>87</v>
      </c>
      <c r="Q45" s="3">
        <v>75</v>
      </c>
      <c r="R45" s="3">
        <v>68</v>
      </c>
      <c r="S45" s="3">
        <v>75</v>
      </c>
      <c r="T45" s="3">
        <v>76</v>
      </c>
      <c r="U45" s="3">
        <v>46</v>
      </c>
      <c r="V45" s="3">
        <v>59</v>
      </c>
      <c r="W45" s="3">
        <v>51</v>
      </c>
      <c r="X45" s="3">
        <v>52</v>
      </c>
      <c r="Y45" s="3">
        <v>54</v>
      </c>
      <c r="Z45" s="3">
        <v>53</v>
      </c>
      <c r="AA45" s="3">
        <v>49</v>
      </c>
      <c r="AB45" s="3">
        <v>58</v>
      </c>
      <c r="AC45" s="3">
        <v>59</v>
      </c>
      <c r="AD45" s="3">
        <v>45</v>
      </c>
      <c r="AE45" s="3">
        <v>56</v>
      </c>
      <c r="AF45" s="3">
        <v>55</v>
      </c>
      <c r="AG45" s="3">
        <v>46</v>
      </c>
      <c r="AH45" s="3">
        <v>51</v>
      </c>
      <c r="AI45" s="3">
        <v>57</v>
      </c>
      <c r="AJ45" s="3">
        <v>50</v>
      </c>
      <c r="AK45" s="3">
        <v>48</v>
      </c>
      <c r="AL45" s="3">
        <v>42</v>
      </c>
      <c r="AM45" s="3">
        <v>60</v>
      </c>
      <c r="AN45" s="3">
        <v>68</v>
      </c>
      <c r="AO45" s="3">
        <v>49</v>
      </c>
      <c r="AP45" s="3">
        <v>49</v>
      </c>
      <c r="AQ45" s="3">
        <v>40</v>
      </c>
      <c r="AR45" s="3">
        <v>67</v>
      </c>
      <c r="AS45" s="3">
        <v>45</v>
      </c>
      <c r="AT45" s="3">
        <v>61</v>
      </c>
      <c r="AU45" s="3">
        <v>56</v>
      </c>
      <c r="AV45" s="3">
        <v>55</v>
      </c>
      <c r="AW45" s="10">
        <v>45</v>
      </c>
    </row>
    <row r="46" spans="1:49" x14ac:dyDescent="0.35">
      <c r="A46" s="27" t="s">
        <v>334</v>
      </c>
      <c r="B46" s="3" t="s">
        <v>162</v>
      </c>
      <c r="C46" s="145">
        <f t="shared" si="6"/>
        <v>1924.0217391304348</v>
      </c>
      <c r="D46" s="145">
        <v>2462</v>
      </c>
      <c r="E46" s="145">
        <v>3210</v>
      </c>
      <c r="F46" s="145">
        <v>2696</v>
      </c>
      <c r="G46" s="145">
        <v>1888</v>
      </c>
      <c r="H46" s="145">
        <v>1795</v>
      </c>
      <c r="I46" s="145">
        <v>2349</v>
      </c>
      <c r="J46" s="145">
        <v>1671</v>
      </c>
      <c r="K46" s="145">
        <v>2522</v>
      </c>
      <c r="L46" s="145">
        <v>1934</v>
      </c>
      <c r="M46" s="145">
        <v>2092</v>
      </c>
      <c r="N46" s="145">
        <v>2115</v>
      </c>
      <c r="O46" s="145">
        <v>1796</v>
      </c>
      <c r="P46" s="145">
        <v>3651</v>
      </c>
      <c r="Q46" s="145">
        <v>2033</v>
      </c>
      <c r="R46" s="145">
        <v>2140</v>
      </c>
      <c r="S46" s="145">
        <v>3014</v>
      </c>
      <c r="T46" s="145">
        <v>3497</v>
      </c>
      <c r="U46" s="145">
        <v>1095</v>
      </c>
      <c r="V46" s="145">
        <v>2447</v>
      </c>
      <c r="W46" s="145">
        <v>779</v>
      </c>
      <c r="X46" s="145">
        <v>1326</v>
      </c>
      <c r="Y46" s="145">
        <v>2003</v>
      </c>
      <c r="Z46" s="145">
        <v>1173</v>
      </c>
      <c r="AA46" s="145">
        <v>1669</v>
      </c>
      <c r="AB46" s="145">
        <v>2147</v>
      </c>
      <c r="AC46" s="145">
        <v>2842</v>
      </c>
      <c r="AD46" s="145">
        <v>1309</v>
      </c>
      <c r="AE46" s="145">
        <v>2235</v>
      </c>
      <c r="AF46" s="145">
        <v>1722</v>
      </c>
      <c r="AG46" s="145">
        <v>1205</v>
      </c>
      <c r="AH46" s="145">
        <v>2102</v>
      </c>
      <c r="AI46" s="145">
        <v>2127</v>
      </c>
      <c r="AJ46" s="145">
        <v>2258</v>
      </c>
      <c r="AK46" s="145">
        <v>2396</v>
      </c>
      <c r="AL46" s="145">
        <v>893</v>
      </c>
      <c r="AM46" s="145">
        <v>1331</v>
      </c>
      <c r="AN46" s="145">
        <v>2280</v>
      </c>
      <c r="AO46" s="145">
        <v>2089</v>
      </c>
      <c r="AP46" s="145">
        <v>849</v>
      </c>
      <c r="AQ46" s="145">
        <v>802</v>
      </c>
      <c r="AR46" s="145">
        <v>1598</v>
      </c>
      <c r="AS46" s="145">
        <v>1336</v>
      </c>
      <c r="AT46" s="145">
        <v>1763</v>
      </c>
      <c r="AU46" s="145">
        <v>1152</v>
      </c>
      <c r="AV46" s="145">
        <v>900</v>
      </c>
      <c r="AW46" s="195">
        <v>1812</v>
      </c>
    </row>
    <row r="47" spans="1:49" x14ac:dyDescent="0.35">
      <c r="A47" s="27" t="s">
        <v>334</v>
      </c>
      <c r="B47" s="3" t="s">
        <v>166</v>
      </c>
      <c r="C47" s="145">
        <f t="shared" si="6"/>
        <v>29.847826086956523</v>
      </c>
      <c r="D47" s="145">
        <v>26</v>
      </c>
      <c r="E47" s="145">
        <v>43</v>
      </c>
      <c r="F47" s="145">
        <v>31</v>
      </c>
      <c r="G47" s="145">
        <v>25</v>
      </c>
      <c r="H47" s="145">
        <v>24</v>
      </c>
      <c r="I47" s="145">
        <v>28</v>
      </c>
      <c r="J47" s="145">
        <v>21</v>
      </c>
      <c r="K47" s="145">
        <v>29</v>
      </c>
      <c r="L47" s="145">
        <v>23</v>
      </c>
      <c r="M47" s="145">
        <v>30</v>
      </c>
      <c r="N47" s="145">
        <v>31</v>
      </c>
      <c r="O47" s="145">
        <v>29</v>
      </c>
      <c r="P47" s="145">
        <v>42</v>
      </c>
      <c r="Q47" s="145">
        <v>26</v>
      </c>
      <c r="R47" s="145">
        <v>29</v>
      </c>
      <c r="S47" s="145">
        <v>37</v>
      </c>
      <c r="T47" s="145">
        <v>44</v>
      </c>
      <c r="U47" s="145">
        <v>25</v>
      </c>
      <c r="V47" s="145">
        <v>40</v>
      </c>
      <c r="W47" s="145">
        <v>15</v>
      </c>
      <c r="X47" s="145">
        <v>24</v>
      </c>
      <c r="Y47" s="145">
        <v>33</v>
      </c>
      <c r="Z47" s="145">
        <v>23</v>
      </c>
      <c r="AA47" s="145">
        <v>35</v>
      </c>
      <c r="AB47" s="145">
        <v>36</v>
      </c>
      <c r="AC47" s="145">
        <v>43</v>
      </c>
      <c r="AD47" s="145">
        <v>26</v>
      </c>
      <c r="AE47" s="145">
        <v>39</v>
      </c>
      <c r="AF47" s="145">
        <v>31</v>
      </c>
      <c r="AG47" s="145">
        <v>25</v>
      </c>
      <c r="AH47" s="145">
        <v>38</v>
      </c>
      <c r="AI47" s="145">
        <v>36</v>
      </c>
      <c r="AJ47" s="145">
        <v>42</v>
      </c>
      <c r="AK47" s="145">
        <v>43</v>
      </c>
      <c r="AL47" s="145">
        <v>18</v>
      </c>
      <c r="AM47" s="145">
        <v>21</v>
      </c>
      <c r="AN47" s="145">
        <v>32</v>
      </c>
      <c r="AO47" s="145">
        <v>39</v>
      </c>
      <c r="AP47" s="145">
        <v>17</v>
      </c>
      <c r="AQ47" s="145">
        <v>19</v>
      </c>
      <c r="AR47" s="145">
        <v>25</v>
      </c>
      <c r="AS47" s="145">
        <v>29</v>
      </c>
      <c r="AT47" s="145">
        <v>28</v>
      </c>
      <c r="AU47" s="145">
        <v>21</v>
      </c>
      <c r="AV47" s="145">
        <v>16</v>
      </c>
      <c r="AW47" s="195">
        <v>36</v>
      </c>
    </row>
    <row r="48" spans="1:49" x14ac:dyDescent="0.35">
      <c r="A48" s="27" t="s">
        <v>334</v>
      </c>
      <c r="B48" s="3" t="s">
        <v>133</v>
      </c>
      <c r="C48" s="4">
        <f t="shared" si="6"/>
        <v>0</v>
      </c>
      <c r="D48" s="3">
        <v>0</v>
      </c>
      <c r="E48" s="3">
        <v>0</v>
      </c>
      <c r="F48" s="3">
        <v>0</v>
      </c>
      <c r="G48" s="3">
        <v>0</v>
      </c>
      <c r="H48" s="3">
        <v>0</v>
      </c>
      <c r="I48" s="3">
        <v>0</v>
      </c>
      <c r="J48" s="3">
        <v>0</v>
      </c>
      <c r="K48" s="3">
        <v>0</v>
      </c>
      <c r="L48" s="3">
        <v>0</v>
      </c>
      <c r="M48" s="3">
        <v>0</v>
      </c>
      <c r="N48" s="3">
        <v>0</v>
      </c>
      <c r="O48" s="3">
        <v>0</v>
      </c>
      <c r="P48" s="3">
        <v>0</v>
      </c>
      <c r="Q48" s="3">
        <v>0</v>
      </c>
      <c r="R48" s="3">
        <v>0</v>
      </c>
      <c r="S48" s="3">
        <v>0</v>
      </c>
      <c r="T48" s="3">
        <v>0</v>
      </c>
      <c r="U48" s="3">
        <v>0</v>
      </c>
      <c r="V48" s="3">
        <v>0</v>
      </c>
      <c r="W48" s="3">
        <v>0</v>
      </c>
      <c r="X48" s="3">
        <v>0</v>
      </c>
      <c r="Y48" s="3">
        <v>0</v>
      </c>
      <c r="Z48" s="3">
        <v>0</v>
      </c>
      <c r="AA48" s="3">
        <v>0</v>
      </c>
      <c r="AB48" s="3">
        <v>0</v>
      </c>
      <c r="AC48" s="3">
        <v>0</v>
      </c>
      <c r="AD48" s="3">
        <v>0</v>
      </c>
      <c r="AE48" s="3">
        <v>0</v>
      </c>
      <c r="AF48" s="3">
        <v>0</v>
      </c>
      <c r="AG48" s="3">
        <v>0</v>
      </c>
      <c r="AH48" s="3">
        <v>0</v>
      </c>
      <c r="AI48" s="3">
        <v>0</v>
      </c>
      <c r="AJ48" s="3">
        <v>0</v>
      </c>
      <c r="AK48" s="3">
        <v>0</v>
      </c>
      <c r="AL48" s="3">
        <v>0</v>
      </c>
      <c r="AM48" s="3">
        <v>0</v>
      </c>
      <c r="AN48" s="3">
        <v>0</v>
      </c>
      <c r="AO48" s="3">
        <v>0</v>
      </c>
      <c r="AP48" s="3">
        <v>0</v>
      </c>
      <c r="AQ48" s="3">
        <v>0</v>
      </c>
      <c r="AR48" s="3">
        <v>0</v>
      </c>
      <c r="AS48" s="3">
        <v>0</v>
      </c>
      <c r="AT48" s="3">
        <v>0</v>
      </c>
      <c r="AU48" s="3">
        <v>0</v>
      </c>
      <c r="AV48" s="3">
        <v>0</v>
      </c>
      <c r="AW48" s="10">
        <v>0</v>
      </c>
    </row>
    <row r="49" spans="1:49" x14ac:dyDescent="0.35">
      <c r="A49" s="27" t="s">
        <v>334</v>
      </c>
      <c r="B49" s="3" t="s">
        <v>167</v>
      </c>
      <c r="C49" s="4">
        <f t="shared" si="6"/>
        <v>985.73913043478262</v>
      </c>
      <c r="D49" s="4">
        <v>1223</v>
      </c>
      <c r="E49" s="4">
        <v>1675</v>
      </c>
      <c r="F49" s="4">
        <v>1280</v>
      </c>
      <c r="G49" s="4">
        <v>1113</v>
      </c>
      <c r="H49" s="4">
        <v>1013</v>
      </c>
      <c r="I49" s="4">
        <v>1159</v>
      </c>
      <c r="J49" s="3">
        <v>844</v>
      </c>
      <c r="K49" s="4">
        <v>1291</v>
      </c>
      <c r="L49" s="4">
        <v>1116</v>
      </c>
      <c r="M49" s="4">
        <v>1037</v>
      </c>
      <c r="N49" s="3">
        <v>978</v>
      </c>
      <c r="O49" s="3">
        <v>938</v>
      </c>
      <c r="P49" s="4">
        <v>1925</v>
      </c>
      <c r="Q49" s="4">
        <v>1033</v>
      </c>
      <c r="R49" s="4">
        <v>1195</v>
      </c>
      <c r="S49" s="4">
        <v>1534</v>
      </c>
      <c r="T49" s="4">
        <v>1662</v>
      </c>
      <c r="U49" s="4">
        <v>564</v>
      </c>
      <c r="V49" s="4">
        <v>1113</v>
      </c>
      <c r="W49" s="4">
        <v>514</v>
      </c>
      <c r="X49" s="4">
        <v>681</v>
      </c>
      <c r="Y49" s="4">
        <v>1104</v>
      </c>
      <c r="Z49" s="4">
        <v>675</v>
      </c>
      <c r="AA49" s="4">
        <v>759</v>
      </c>
      <c r="AB49" s="4">
        <v>889</v>
      </c>
      <c r="AC49" s="4">
        <v>1319</v>
      </c>
      <c r="AD49" s="4">
        <v>723</v>
      </c>
      <c r="AE49" s="4">
        <v>1273</v>
      </c>
      <c r="AF49" s="4">
        <v>931</v>
      </c>
      <c r="AG49" s="4">
        <v>591</v>
      </c>
      <c r="AH49" s="4">
        <v>879</v>
      </c>
      <c r="AI49" s="4">
        <v>1009</v>
      </c>
      <c r="AJ49" s="4">
        <v>1129</v>
      </c>
      <c r="AK49" s="4">
        <v>1268</v>
      </c>
      <c r="AL49" s="4">
        <v>519</v>
      </c>
      <c r="AM49" s="4">
        <v>684</v>
      </c>
      <c r="AN49" s="4">
        <v>1088</v>
      </c>
      <c r="AO49" s="4">
        <v>946</v>
      </c>
      <c r="AP49" s="4">
        <v>483</v>
      </c>
      <c r="AQ49" s="4">
        <v>432</v>
      </c>
      <c r="AR49" s="4">
        <v>939</v>
      </c>
      <c r="AS49" s="4">
        <v>727</v>
      </c>
      <c r="AT49" s="4">
        <v>973</v>
      </c>
      <c r="AU49" s="4">
        <v>678</v>
      </c>
      <c r="AV49" s="4">
        <v>586</v>
      </c>
      <c r="AW49" s="16">
        <v>852</v>
      </c>
    </row>
    <row r="50" spans="1:49" x14ac:dyDescent="0.35">
      <c r="A50" s="27" t="s">
        <v>334</v>
      </c>
      <c r="B50" s="3" t="s">
        <v>132</v>
      </c>
      <c r="C50" s="4">
        <f t="shared" si="6"/>
        <v>64.130434782608702</v>
      </c>
      <c r="D50" s="3">
        <v>95</v>
      </c>
      <c r="E50" s="3">
        <v>75</v>
      </c>
      <c r="F50" s="3">
        <v>87</v>
      </c>
      <c r="G50" s="3">
        <v>77</v>
      </c>
      <c r="H50" s="3">
        <v>75</v>
      </c>
      <c r="I50" s="3">
        <v>84</v>
      </c>
      <c r="J50" s="3">
        <v>80</v>
      </c>
      <c r="K50" s="3">
        <v>87</v>
      </c>
      <c r="L50" s="3">
        <v>85</v>
      </c>
      <c r="M50" s="3">
        <v>70</v>
      </c>
      <c r="N50" s="3">
        <v>69</v>
      </c>
      <c r="O50" s="3">
        <v>63</v>
      </c>
      <c r="P50" s="3">
        <v>87</v>
      </c>
      <c r="Q50" s="3">
        <v>77</v>
      </c>
      <c r="R50" s="3">
        <v>74</v>
      </c>
      <c r="S50" s="3">
        <v>82</v>
      </c>
      <c r="T50" s="3">
        <v>79</v>
      </c>
      <c r="U50" s="3">
        <v>43</v>
      </c>
      <c r="V50" s="3">
        <v>61</v>
      </c>
      <c r="W50" s="3">
        <v>53</v>
      </c>
      <c r="X50" s="3">
        <v>55</v>
      </c>
      <c r="Y50" s="3">
        <v>60</v>
      </c>
      <c r="Z50" s="3">
        <v>52</v>
      </c>
      <c r="AA50" s="3">
        <v>48</v>
      </c>
      <c r="AB50" s="3">
        <v>60</v>
      </c>
      <c r="AC50" s="3">
        <v>66</v>
      </c>
      <c r="AD50" s="3">
        <v>50</v>
      </c>
      <c r="AE50" s="3">
        <v>58</v>
      </c>
      <c r="AF50" s="3">
        <v>55</v>
      </c>
      <c r="AG50" s="3">
        <v>49</v>
      </c>
      <c r="AH50" s="3">
        <v>56</v>
      </c>
      <c r="AI50" s="3">
        <v>59</v>
      </c>
      <c r="AJ50" s="3">
        <v>54</v>
      </c>
      <c r="AK50" s="3">
        <v>56</v>
      </c>
      <c r="AL50" s="3">
        <v>50</v>
      </c>
      <c r="AM50" s="3">
        <v>64</v>
      </c>
      <c r="AN50" s="3">
        <v>72</v>
      </c>
      <c r="AO50" s="3">
        <v>54</v>
      </c>
      <c r="AP50" s="3">
        <v>51</v>
      </c>
      <c r="AQ50" s="3">
        <v>42</v>
      </c>
      <c r="AR50" s="3">
        <v>65</v>
      </c>
      <c r="AS50" s="3">
        <v>46</v>
      </c>
      <c r="AT50" s="3">
        <v>62</v>
      </c>
      <c r="AU50" s="3">
        <v>56</v>
      </c>
      <c r="AV50" s="3">
        <v>57</v>
      </c>
      <c r="AW50" s="10">
        <v>50</v>
      </c>
    </row>
    <row r="51" spans="1:49" x14ac:dyDescent="0.35">
      <c r="A51" s="27" t="s">
        <v>335</v>
      </c>
      <c r="B51" s="3" t="s">
        <v>162</v>
      </c>
      <c r="C51" s="145">
        <f t="shared" si="6"/>
        <v>4249</v>
      </c>
      <c r="D51" s="145">
        <v>740</v>
      </c>
      <c r="E51" s="145">
        <v>555</v>
      </c>
      <c r="F51" s="145">
        <v>740</v>
      </c>
      <c r="G51" s="145">
        <v>894</v>
      </c>
      <c r="H51" s="145">
        <v>925</v>
      </c>
      <c r="I51" s="145">
        <v>833</v>
      </c>
      <c r="J51" s="145">
        <v>864</v>
      </c>
      <c r="K51" s="145">
        <v>648</v>
      </c>
      <c r="L51" s="145">
        <v>1135</v>
      </c>
      <c r="M51" s="145">
        <v>678</v>
      </c>
      <c r="N51" s="145">
        <v>493</v>
      </c>
      <c r="O51" s="145">
        <v>617</v>
      </c>
      <c r="P51" s="145">
        <v>496</v>
      </c>
      <c r="Q51" s="145">
        <v>838</v>
      </c>
      <c r="R51" s="145">
        <v>869</v>
      </c>
      <c r="S51" s="145">
        <v>558</v>
      </c>
      <c r="T51" s="145">
        <v>4319</v>
      </c>
      <c r="U51" s="145">
        <v>7885</v>
      </c>
      <c r="V51" s="145">
        <v>6563</v>
      </c>
      <c r="W51" s="145">
        <v>6043</v>
      </c>
      <c r="X51" s="145">
        <v>5394</v>
      </c>
      <c r="Y51" s="145">
        <v>7072</v>
      </c>
      <c r="Z51" s="145">
        <v>6207</v>
      </c>
      <c r="AA51" s="145">
        <v>5122</v>
      </c>
      <c r="AB51" s="145">
        <v>6906</v>
      </c>
      <c r="AC51" s="145">
        <v>4939</v>
      </c>
      <c r="AD51" s="145">
        <v>5344</v>
      </c>
      <c r="AE51" s="145">
        <v>6146</v>
      </c>
      <c r="AF51" s="145">
        <v>7107</v>
      </c>
      <c r="AG51" s="145">
        <v>6251</v>
      </c>
      <c r="AH51" s="145">
        <v>5666</v>
      </c>
      <c r="AI51" s="145">
        <v>6182</v>
      </c>
      <c r="AJ51" s="145">
        <v>5608</v>
      </c>
      <c r="AK51" s="145">
        <v>5995</v>
      </c>
      <c r="AL51" s="145">
        <v>6673</v>
      </c>
      <c r="AM51" s="145">
        <v>8110</v>
      </c>
      <c r="AN51" s="145">
        <v>9798</v>
      </c>
      <c r="AO51" s="145">
        <v>9460</v>
      </c>
      <c r="AP51" s="145">
        <v>7008</v>
      </c>
      <c r="AQ51" s="145">
        <v>4049</v>
      </c>
      <c r="AR51" s="145">
        <v>4631</v>
      </c>
      <c r="AS51" s="145">
        <v>5047</v>
      </c>
      <c r="AT51" s="145">
        <v>4506</v>
      </c>
      <c r="AU51" s="145">
        <v>4964</v>
      </c>
      <c r="AV51" s="145">
        <v>4614</v>
      </c>
      <c r="AW51" s="195">
        <v>5962</v>
      </c>
    </row>
    <row r="52" spans="1:49" x14ac:dyDescent="0.35">
      <c r="A52" s="27" t="s">
        <v>335</v>
      </c>
      <c r="B52" s="3" t="s">
        <v>166</v>
      </c>
      <c r="C52" s="145">
        <f t="shared" si="6"/>
        <v>346.60869565217394</v>
      </c>
      <c r="D52" s="145">
        <v>740</v>
      </c>
      <c r="E52" s="145">
        <v>555</v>
      </c>
      <c r="F52" s="145">
        <v>370</v>
      </c>
      <c r="G52" s="145">
        <v>447</v>
      </c>
      <c r="H52" s="145">
        <v>925</v>
      </c>
      <c r="I52" s="145">
        <v>833</v>
      </c>
      <c r="J52" s="145">
        <v>432</v>
      </c>
      <c r="K52" s="145">
        <v>648</v>
      </c>
      <c r="L52" s="145">
        <v>378</v>
      </c>
      <c r="M52" s="145">
        <v>339</v>
      </c>
      <c r="N52" s="145">
        <v>493</v>
      </c>
      <c r="O52" s="145">
        <v>617</v>
      </c>
      <c r="P52" s="145">
        <v>496</v>
      </c>
      <c r="Q52" s="145">
        <v>838</v>
      </c>
      <c r="R52" s="145">
        <v>434</v>
      </c>
      <c r="S52" s="145">
        <v>279</v>
      </c>
      <c r="T52" s="145">
        <v>188</v>
      </c>
      <c r="U52" s="145">
        <v>254</v>
      </c>
      <c r="V52" s="145">
        <v>273</v>
      </c>
      <c r="W52" s="145">
        <v>224</v>
      </c>
      <c r="X52" s="145">
        <v>159</v>
      </c>
      <c r="Y52" s="145">
        <v>253</v>
      </c>
      <c r="Z52" s="145">
        <v>188</v>
      </c>
      <c r="AA52" s="145">
        <v>197</v>
      </c>
      <c r="AB52" s="145">
        <v>223</v>
      </c>
      <c r="AC52" s="145">
        <v>215</v>
      </c>
      <c r="AD52" s="145">
        <v>191</v>
      </c>
      <c r="AE52" s="145">
        <v>256</v>
      </c>
      <c r="AF52" s="145">
        <v>263</v>
      </c>
      <c r="AG52" s="145">
        <v>284</v>
      </c>
      <c r="AH52" s="145">
        <v>236</v>
      </c>
      <c r="AI52" s="145">
        <v>182</v>
      </c>
      <c r="AJ52" s="145">
        <v>200</v>
      </c>
      <c r="AK52" s="145">
        <v>250</v>
      </c>
      <c r="AL52" s="145">
        <v>209</v>
      </c>
      <c r="AM52" s="145">
        <v>270</v>
      </c>
      <c r="AN52" s="145">
        <v>265</v>
      </c>
      <c r="AO52" s="145">
        <v>236</v>
      </c>
      <c r="AP52" s="145">
        <v>242</v>
      </c>
      <c r="AQ52" s="145">
        <v>368</v>
      </c>
      <c r="AR52" s="145">
        <v>331</v>
      </c>
      <c r="AS52" s="145">
        <v>280</v>
      </c>
      <c r="AT52" s="145">
        <v>265</v>
      </c>
      <c r="AU52" s="145">
        <v>248</v>
      </c>
      <c r="AV52" s="145">
        <v>149</v>
      </c>
      <c r="AW52" s="195">
        <v>221</v>
      </c>
    </row>
    <row r="53" spans="1:49" x14ac:dyDescent="0.35">
      <c r="A53" s="27" t="s">
        <v>335</v>
      </c>
      <c r="B53" s="3" t="s">
        <v>133</v>
      </c>
      <c r="C53" s="4">
        <f t="shared" si="6"/>
        <v>152.93478260869566</v>
      </c>
      <c r="D53" s="3">
        <v>24</v>
      </c>
      <c r="E53" s="3">
        <v>18</v>
      </c>
      <c r="F53" s="3">
        <v>24</v>
      </c>
      <c r="G53" s="3">
        <v>29</v>
      </c>
      <c r="H53" s="3">
        <v>30</v>
      </c>
      <c r="I53" s="3">
        <v>27</v>
      </c>
      <c r="J53" s="3">
        <v>28</v>
      </c>
      <c r="K53" s="3">
        <v>21</v>
      </c>
      <c r="L53" s="3">
        <v>43</v>
      </c>
      <c r="M53" s="3">
        <v>22</v>
      </c>
      <c r="N53" s="3">
        <v>16</v>
      </c>
      <c r="O53" s="3">
        <v>20</v>
      </c>
      <c r="P53" s="3">
        <v>16</v>
      </c>
      <c r="Q53" s="3">
        <v>27</v>
      </c>
      <c r="R53" s="3">
        <v>28</v>
      </c>
      <c r="S53" s="3">
        <v>18</v>
      </c>
      <c r="T53" s="3">
        <v>155</v>
      </c>
      <c r="U53" s="3">
        <v>287</v>
      </c>
      <c r="V53" s="3">
        <v>237</v>
      </c>
      <c r="W53" s="3">
        <v>218</v>
      </c>
      <c r="X53" s="3">
        <v>195</v>
      </c>
      <c r="Y53" s="3">
        <v>256</v>
      </c>
      <c r="Z53" s="3">
        <v>225</v>
      </c>
      <c r="AA53" s="3">
        <v>186</v>
      </c>
      <c r="AB53" s="3">
        <v>251</v>
      </c>
      <c r="AC53" s="3">
        <v>179</v>
      </c>
      <c r="AD53" s="3">
        <v>195</v>
      </c>
      <c r="AE53" s="3">
        <v>223</v>
      </c>
      <c r="AF53" s="3">
        <v>258</v>
      </c>
      <c r="AG53" s="3">
        <v>226</v>
      </c>
      <c r="AH53" s="3">
        <v>205</v>
      </c>
      <c r="AI53" s="3">
        <v>224</v>
      </c>
      <c r="AJ53" s="3">
        <v>204</v>
      </c>
      <c r="AK53" s="3">
        <v>216</v>
      </c>
      <c r="AL53" s="3">
        <v>242</v>
      </c>
      <c r="AM53" s="3">
        <v>294</v>
      </c>
      <c r="AN53" s="3">
        <v>355</v>
      </c>
      <c r="AO53" s="3">
        <v>342</v>
      </c>
      <c r="AP53" s="3">
        <v>253</v>
      </c>
      <c r="AQ53" s="3">
        <v>146</v>
      </c>
      <c r="AR53" s="3">
        <v>167</v>
      </c>
      <c r="AS53" s="3">
        <v>182</v>
      </c>
      <c r="AT53" s="3">
        <v>163</v>
      </c>
      <c r="AU53" s="3">
        <v>179</v>
      </c>
      <c r="AV53" s="3">
        <v>166</v>
      </c>
      <c r="AW53" s="10">
        <v>215</v>
      </c>
    </row>
    <row r="54" spans="1:49" x14ac:dyDescent="0.35">
      <c r="A54" s="27" t="s">
        <v>335</v>
      </c>
      <c r="B54" s="3" t="s">
        <v>167</v>
      </c>
      <c r="C54" s="4">
        <f t="shared" si="6"/>
        <v>0</v>
      </c>
      <c r="D54" s="4">
        <v>0</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16">
        <v>0</v>
      </c>
    </row>
    <row r="55" spans="1:49" x14ac:dyDescent="0.35">
      <c r="A55" s="27" t="s">
        <v>335</v>
      </c>
      <c r="B55" s="3" t="s">
        <v>132</v>
      </c>
      <c r="C55" s="4">
        <f t="shared" si="6"/>
        <v>17.847826086956523</v>
      </c>
      <c r="D55" s="3">
        <v>1</v>
      </c>
      <c r="E55" s="3">
        <v>1</v>
      </c>
      <c r="F55" s="3">
        <v>2</v>
      </c>
      <c r="G55" s="3">
        <v>2</v>
      </c>
      <c r="H55" s="3">
        <v>1</v>
      </c>
      <c r="I55" s="3">
        <v>1</v>
      </c>
      <c r="J55" s="3">
        <v>2</v>
      </c>
      <c r="K55" s="3">
        <v>1</v>
      </c>
      <c r="L55" s="3">
        <v>3</v>
      </c>
      <c r="M55" s="3">
        <v>2</v>
      </c>
      <c r="N55" s="3">
        <v>1</v>
      </c>
      <c r="O55" s="3">
        <v>1</v>
      </c>
      <c r="P55" s="3">
        <v>1</v>
      </c>
      <c r="Q55" s="3">
        <v>1</v>
      </c>
      <c r="R55" s="3">
        <v>2</v>
      </c>
      <c r="S55" s="3">
        <v>2</v>
      </c>
      <c r="T55" s="3">
        <v>23</v>
      </c>
      <c r="U55" s="3">
        <v>31</v>
      </c>
      <c r="V55" s="3">
        <v>24</v>
      </c>
      <c r="W55" s="3">
        <v>27</v>
      </c>
      <c r="X55" s="3">
        <v>34</v>
      </c>
      <c r="Y55" s="3">
        <v>28</v>
      </c>
      <c r="Z55" s="3">
        <v>33</v>
      </c>
      <c r="AA55" s="3">
        <v>26</v>
      </c>
      <c r="AB55" s="3">
        <v>31</v>
      </c>
      <c r="AC55" s="3">
        <v>23</v>
      </c>
      <c r="AD55" s="3">
        <v>28</v>
      </c>
      <c r="AE55" s="3">
        <v>24</v>
      </c>
      <c r="AF55" s="3">
        <v>27</v>
      </c>
      <c r="AG55" s="3">
        <v>22</v>
      </c>
      <c r="AH55" s="3">
        <v>24</v>
      </c>
      <c r="AI55" s="3">
        <v>34</v>
      </c>
      <c r="AJ55" s="3">
        <v>28</v>
      </c>
      <c r="AK55" s="3">
        <v>24</v>
      </c>
      <c r="AL55" s="3">
        <v>32</v>
      </c>
      <c r="AM55" s="3">
        <v>30</v>
      </c>
      <c r="AN55" s="3">
        <v>37</v>
      </c>
      <c r="AO55" s="3">
        <v>40</v>
      </c>
      <c r="AP55" s="3">
        <v>29</v>
      </c>
      <c r="AQ55" s="3">
        <v>11</v>
      </c>
      <c r="AR55" s="3">
        <v>14</v>
      </c>
      <c r="AS55" s="3">
        <v>18</v>
      </c>
      <c r="AT55" s="3">
        <v>17</v>
      </c>
      <c r="AU55" s="3">
        <v>20</v>
      </c>
      <c r="AV55" s="3">
        <v>31</v>
      </c>
      <c r="AW55" s="10">
        <v>27</v>
      </c>
    </row>
    <row r="56" spans="1:49" x14ac:dyDescent="0.35">
      <c r="A56" s="27" t="s">
        <v>336</v>
      </c>
      <c r="B56" s="3" t="s">
        <v>162</v>
      </c>
      <c r="C56" s="145">
        <f t="shared" si="6"/>
        <v>11876.608695652174</v>
      </c>
      <c r="D56" s="145">
        <v>17273</v>
      </c>
      <c r="E56" s="145">
        <v>15162</v>
      </c>
      <c r="F56" s="145">
        <v>13600</v>
      </c>
      <c r="G56" s="145">
        <v>16100</v>
      </c>
      <c r="H56" s="145">
        <v>18250</v>
      </c>
      <c r="I56" s="145">
        <v>15500</v>
      </c>
      <c r="J56" s="145">
        <v>14300</v>
      </c>
      <c r="K56" s="145">
        <v>15410</v>
      </c>
      <c r="L56" s="145">
        <v>12740</v>
      </c>
      <c r="M56" s="145">
        <v>13400</v>
      </c>
      <c r="N56" s="145">
        <v>11300</v>
      </c>
      <c r="O56" s="145">
        <v>8100</v>
      </c>
      <c r="P56" s="145">
        <v>8030</v>
      </c>
      <c r="Q56" s="145">
        <v>7024</v>
      </c>
      <c r="R56" s="145">
        <v>7300</v>
      </c>
      <c r="S56" s="145">
        <v>6400</v>
      </c>
      <c r="T56" s="145">
        <v>10175</v>
      </c>
      <c r="U56" s="145">
        <v>10030</v>
      </c>
      <c r="V56" s="145">
        <v>8830</v>
      </c>
      <c r="W56" s="145">
        <v>8830</v>
      </c>
      <c r="X56" s="145">
        <v>5800</v>
      </c>
      <c r="Y56" s="145">
        <v>9100</v>
      </c>
      <c r="Z56" s="145">
        <v>7300</v>
      </c>
      <c r="AA56" s="145">
        <v>5500</v>
      </c>
      <c r="AB56" s="145">
        <v>7412</v>
      </c>
      <c r="AC56" s="145">
        <v>5200</v>
      </c>
      <c r="AD56" s="145">
        <v>5863</v>
      </c>
      <c r="AE56" s="145">
        <v>9950</v>
      </c>
      <c r="AF56" s="145">
        <v>11200</v>
      </c>
      <c r="AG56" s="145">
        <v>17000</v>
      </c>
      <c r="AH56" s="145">
        <v>13275</v>
      </c>
      <c r="AI56" s="145">
        <v>12100</v>
      </c>
      <c r="AJ56" s="145">
        <v>8200</v>
      </c>
      <c r="AK56" s="145">
        <v>11600</v>
      </c>
      <c r="AL56" s="145">
        <v>10800</v>
      </c>
      <c r="AM56" s="145">
        <v>9800</v>
      </c>
      <c r="AN56" s="145">
        <v>13560</v>
      </c>
      <c r="AO56" s="145">
        <v>12380</v>
      </c>
      <c r="AP56" s="145">
        <v>12000</v>
      </c>
      <c r="AQ56" s="145">
        <v>11930</v>
      </c>
      <c r="AR56" s="145">
        <v>13000</v>
      </c>
      <c r="AS56" s="145">
        <v>17800</v>
      </c>
      <c r="AT56" s="145">
        <v>21000</v>
      </c>
      <c r="AU56" s="145">
        <v>20500</v>
      </c>
      <c r="AV56" s="145">
        <v>19700</v>
      </c>
      <c r="AW56" s="195">
        <v>16600</v>
      </c>
    </row>
    <row r="57" spans="1:49" x14ac:dyDescent="0.35">
      <c r="A57" s="27" t="s">
        <v>336</v>
      </c>
      <c r="B57" s="3" t="s">
        <v>166</v>
      </c>
      <c r="C57" s="145">
        <f t="shared" si="6"/>
        <v>350.06521739130437</v>
      </c>
      <c r="D57" s="145">
        <v>576</v>
      </c>
      <c r="E57" s="145">
        <v>523</v>
      </c>
      <c r="F57" s="145">
        <v>567</v>
      </c>
      <c r="G57" s="145">
        <v>503</v>
      </c>
      <c r="H57" s="145">
        <v>435</v>
      </c>
      <c r="I57" s="145">
        <v>443</v>
      </c>
      <c r="J57" s="145">
        <v>409</v>
      </c>
      <c r="K57" s="145">
        <v>428</v>
      </c>
      <c r="L57" s="145">
        <v>425</v>
      </c>
      <c r="M57" s="145">
        <v>462</v>
      </c>
      <c r="N57" s="145">
        <v>435</v>
      </c>
      <c r="O57" s="145">
        <v>312</v>
      </c>
      <c r="P57" s="145">
        <v>287</v>
      </c>
      <c r="Q57" s="145">
        <v>242</v>
      </c>
      <c r="R57" s="145">
        <v>252</v>
      </c>
      <c r="S57" s="145">
        <v>237</v>
      </c>
      <c r="T57" s="145">
        <v>275</v>
      </c>
      <c r="U57" s="145">
        <v>358</v>
      </c>
      <c r="V57" s="145">
        <v>294</v>
      </c>
      <c r="W57" s="145">
        <v>239</v>
      </c>
      <c r="X57" s="145">
        <v>215</v>
      </c>
      <c r="Y57" s="145">
        <v>284</v>
      </c>
      <c r="Z57" s="145">
        <v>187</v>
      </c>
      <c r="AA57" s="145">
        <v>167</v>
      </c>
      <c r="AB57" s="145">
        <v>185</v>
      </c>
      <c r="AC57" s="145">
        <v>179</v>
      </c>
      <c r="AD57" s="145">
        <v>209</v>
      </c>
      <c r="AE57" s="145">
        <v>332</v>
      </c>
      <c r="AF57" s="145">
        <v>320</v>
      </c>
      <c r="AG57" s="145">
        <v>447</v>
      </c>
      <c r="AH57" s="145">
        <v>340</v>
      </c>
      <c r="AI57" s="145">
        <v>295</v>
      </c>
      <c r="AJ57" s="145">
        <v>342</v>
      </c>
      <c r="AK57" s="145">
        <v>363</v>
      </c>
      <c r="AL57" s="145">
        <v>360</v>
      </c>
      <c r="AM57" s="145">
        <v>327</v>
      </c>
      <c r="AN57" s="145">
        <v>271</v>
      </c>
      <c r="AO57" s="145">
        <v>258</v>
      </c>
      <c r="AP57" s="145">
        <v>273</v>
      </c>
      <c r="AQ57" s="145">
        <v>497</v>
      </c>
      <c r="AR57" s="145">
        <v>433</v>
      </c>
      <c r="AS57" s="145">
        <v>509</v>
      </c>
      <c r="AT57" s="145">
        <v>500</v>
      </c>
      <c r="AU57" s="145">
        <v>418</v>
      </c>
      <c r="AV57" s="145">
        <v>313</v>
      </c>
      <c r="AW57" s="195">
        <v>377</v>
      </c>
    </row>
    <row r="58" spans="1:49" x14ac:dyDescent="0.35">
      <c r="A58" s="27" t="s">
        <v>336</v>
      </c>
      <c r="B58" s="3" t="s">
        <v>133</v>
      </c>
      <c r="C58" s="4">
        <f t="shared" si="6"/>
        <v>119.08695652173913</v>
      </c>
      <c r="D58" s="3">
        <v>173</v>
      </c>
      <c r="E58" s="3">
        <v>152</v>
      </c>
      <c r="F58" s="3">
        <v>136</v>
      </c>
      <c r="G58" s="3">
        <v>161</v>
      </c>
      <c r="H58" s="3">
        <v>183</v>
      </c>
      <c r="I58" s="3">
        <v>155</v>
      </c>
      <c r="J58" s="3">
        <v>143</v>
      </c>
      <c r="K58" s="3">
        <v>155</v>
      </c>
      <c r="L58" s="3">
        <v>131</v>
      </c>
      <c r="M58" s="3">
        <v>134</v>
      </c>
      <c r="N58" s="3">
        <v>113</v>
      </c>
      <c r="O58" s="3">
        <v>81</v>
      </c>
      <c r="P58" s="3">
        <v>81</v>
      </c>
      <c r="Q58" s="3">
        <v>72</v>
      </c>
      <c r="R58" s="3">
        <v>73</v>
      </c>
      <c r="S58" s="3">
        <v>64</v>
      </c>
      <c r="T58" s="3">
        <v>102</v>
      </c>
      <c r="U58" s="3">
        <v>101</v>
      </c>
      <c r="V58" s="3">
        <v>89</v>
      </c>
      <c r="W58" s="3">
        <v>89</v>
      </c>
      <c r="X58" s="3">
        <v>58</v>
      </c>
      <c r="Y58" s="3">
        <v>91</v>
      </c>
      <c r="Z58" s="3">
        <v>73</v>
      </c>
      <c r="AA58" s="3">
        <v>55</v>
      </c>
      <c r="AB58" s="3">
        <v>75</v>
      </c>
      <c r="AC58" s="3">
        <v>52</v>
      </c>
      <c r="AD58" s="3">
        <v>59</v>
      </c>
      <c r="AE58" s="3">
        <v>100</v>
      </c>
      <c r="AF58" s="3">
        <v>112</v>
      </c>
      <c r="AG58" s="3">
        <v>170</v>
      </c>
      <c r="AH58" s="3">
        <v>133</v>
      </c>
      <c r="AI58" s="3">
        <v>121</v>
      </c>
      <c r="AJ58" s="3">
        <v>82</v>
      </c>
      <c r="AK58" s="3">
        <v>116</v>
      </c>
      <c r="AL58" s="3">
        <v>108</v>
      </c>
      <c r="AM58" s="3">
        <v>98</v>
      </c>
      <c r="AN58" s="3">
        <v>137</v>
      </c>
      <c r="AO58" s="3">
        <v>124</v>
      </c>
      <c r="AP58" s="3">
        <v>120</v>
      </c>
      <c r="AQ58" s="3">
        <v>120</v>
      </c>
      <c r="AR58" s="3">
        <v>130</v>
      </c>
      <c r="AS58" s="3">
        <v>178</v>
      </c>
      <c r="AT58" s="3">
        <v>210</v>
      </c>
      <c r="AU58" s="3">
        <v>205</v>
      </c>
      <c r="AV58" s="3">
        <v>197</v>
      </c>
      <c r="AW58" s="10">
        <v>166</v>
      </c>
    </row>
    <row r="59" spans="1:49" x14ac:dyDescent="0.35">
      <c r="A59" s="27" t="s">
        <v>336</v>
      </c>
      <c r="B59" s="3" t="s">
        <v>167</v>
      </c>
      <c r="C59" s="4">
        <f t="shared" si="6"/>
        <v>0</v>
      </c>
      <c r="D59" s="4">
        <v>0</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16">
        <v>0</v>
      </c>
    </row>
    <row r="60" spans="1:49" x14ac:dyDescent="0.35">
      <c r="A60" s="27" t="s">
        <v>336</v>
      </c>
      <c r="B60" s="3" t="s">
        <v>132</v>
      </c>
      <c r="C60" s="4">
        <f t="shared" si="6"/>
        <v>34.239130434782609</v>
      </c>
      <c r="D60" s="3">
        <v>30</v>
      </c>
      <c r="E60" s="3">
        <v>29</v>
      </c>
      <c r="F60" s="3">
        <v>24</v>
      </c>
      <c r="G60" s="3">
        <v>32</v>
      </c>
      <c r="H60" s="3">
        <v>42</v>
      </c>
      <c r="I60" s="3">
        <v>35</v>
      </c>
      <c r="J60" s="3">
        <v>35</v>
      </c>
      <c r="K60" s="3">
        <v>36</v>
      </c>
      <c r="L60" s="3">
        <v>30</v>
      </c>
      <c r="M60" s="3">
        <v>29</v>
      </c>
      <c r="N60" s="3">
        <v>26</v>
      </c>
      <c r="O60" s="3">
        <v>26</v>
      </c>
      <c r="P60" s="3">
        <v>28</v>
      </c>
      <c r="Q60" s="3">
        <v>29</v>
      </c>
      <c r="R60" s="3">
        <v>29</v>
      </c>
      <c r="S60" s="3">
        <v>27</v>
      </c>
      <c r="T60" s="3">
        <v>37</v>
      </c>
      <c r="U60" s="3">
        <v>28</v>
      </c>
      <c r="V60" s="3">
        <v>30</v>
      </c>
      <c r="W60" s="3">
        <v>37</v>
      </c>
      <c r="X60" s="3">
        <v>27</v>
      </c>
      <c r="Y60" s="3">
        <v>32</v>
      </c>
      <c r="Z60" s="3">
        <v>39</v>
      </c>
      <c r="AA60" s="3">
        <v>33</v>
      </c>
      <c r="AB60" s="3">
        <v>40</v>
      </c>
      <c r="AC60" s="3">
        <v>29</v>
      </c>
      <c r="AD60" s="3">
        <v>28</v>
      </c>
      <c r="AE60" s="3">
        <v>30</v>
      </c>
      <c r="AF60" s="3">
        <v>35</v>
      </c>
      <c r="AG60" s="3">
        <v>38</v>
      </c>
      <c r="AH60" s="3">
        <v>39</v>
      </c>
      <c r="AI60" s="3">
        <v>41</v>
      </c>
      <c r="AJ60" s="3">
        <v>24</v>
      </c>
      <c r="AK60" s="3">
        <v>32</v>
      </c>
      <c r="AL60" s="3">
        <v>30</v>
      </c>
      <c r="AM60" s="3">
        <v>30</v>
      </c>
      <c r="AN60" s="3">
        <v>50</v>
      </c>
      <c r="AO60" s="3">
        <v>48</v>
      </c>
      <c r="AP60" s="3">
        <v>44</v>
      </c>
      <c r="AQ60" s="3">
        <v>24</v>
      </c>
      <c r="AR60" s="3">
        <v>30</v>
      </c>
      <c r="AS60" s="3">
        <v>35</v>
      </c>
      <c r="AT60" s="3">
        <v>42</v>
      </c>
      <c r="AU60" s="3">
        <v>49</v>
      </c>
      <c r="AV60" s="3">
        <v>63</v>
      </c>
      <c r="AW60" s="10">
        <v>44</v>
      </c>
    </row>
    <row r="61" spans="1:49" x14ac:dyDescent="0.35">
      <c r="A61" s="27" t="s">
        <v>337</v>
      </c>
      <c r="B61" s="3" t="s">
        <v>162</v>
      </c>
      <c r="C61" s="145">
        <f t="shared" si="6"/>
        <v>155985.4347826087</v>
      </c>
      <c r="D61" s="145">
        <v>162656</v>
      </c>
      <c r="E61" s="145">
        <v>167395</v>
      </c>
      <c r="F61" s="145">
        <v>168430</v>
      </c>
      <c r="G61" s="145">
        <v>154102</v>
      </c>
      <c r="H61" s="145">
        <v>166943</v>
      </c>
      <c r="I61" s="145">
        <v>164038</v>
      </c>
      <c r="J61" s="145">
        <v>154990</v>
      </c>
      <c r="K61" s="145">
        <v>165937</v>
      </c>
      <c r="L61" s="145">
        <v>164532</v>
      </c>
      <c r="M61" s="145">
        <v>174609</v>
      </c>
      <c r="N61" s="145">
        <v>167957</v>
      </c>
      <c r="O61" s="145">
        <v>163335</v>
      </c>
      <c r="P61" s="145">
        <v>167008</v>
      </c>
      <c r="Q61" s="145">
        <v>147099</v>
      </c>
      <c r="R61" s="145">
        <v>165607</v>
      </c>
      <c r="S61" s="145">
        <v>163061</v>
      </c>
      <c r="T61" s="145">
        <v>184380</v>
      </c>
      <c r="U61" s="145">
        <v>178544</v>
      </c>
      <c r="V61" s="145">
        <v>170148</v>
      </c>
      <c r="W61" s="145">
        <v>187836</v>
      </c>
      <c r="X61" s="145">
        <v>155104</v>
      </c>
      <c r="Y61" s="145">
        <v>178760</v>
      </c>
      <c r="Z61" s="145">
        <v>172882</v>
      </c>
      <c r="AA61" s="145">
        <v>173456</v>
      </c>
      <c r="AB61" s="145">
        <v>191806</v>
      </c>
      <c r="AC61" s="145">
        <v>171309</v>
      </c>
      <c r="AD61" s="145">
        <v>191780</v>
      </c>
      <c r="AE61" s="145">
        <v>192625</v>
      </c>
      <c r="AF61" s="145">
        <v>188448</v>
      </c>
      <c r="AG61" s="145">
        <v>171728</v>
      </c>
      <c r="AH61" s="145">
        <v>176760</v>
      </c>
      <c r="AI61" s="145">
        <v>177808</v>
      </c>
      <c r="AJ61" s="145">
        <v>166984</v>
      </c>
      <c r="AK61" s="145">
        <v>183298</v>
      </c>
      <c r="AL61" s="145">
        <v>161452</v>
      </c>
      <c r="AM61" s="145">
        <v>152408</v>
      </c>
      <c r="AN61" s="145">
        <v>180593</v>
      </c>
      <c r="AO61" s="145">
        <v>155604</v>
      </c>
      <c r="AP61" s="145">
        <v>118152</v>
      </c>
      <c r="AQ61" s="145">
        <v>54811</v>
      </c>
      <c r="AR61" s="145">
        <v>59002</v>
      </c>
      <c r="AS61" s="145">
        <v>73751</v>
      </c>
      <c r="AT61" s="145">
        <v>93454</v>
      </c>
      <c r="AU61" s="145">
        <v>96177</v>
      </c>
      <c r="AV61" s="145">
        <v>100610</v>
      </c>
      <c r="AW61" s="195">
        <v>97961</v>
      </c>
    </row>
    <row r="62" spans="1:49" x14ac:dyDescent="0.35">
      <c r="A62" s="27" t="s">
        <v>337</v>
      </c>
      <c r="B62" s="3" t="s">
        <v>166</v>
      </c>
      <c r="C62" s="145">
        <f t="shared" si="6"/>
        <v>416.95652173913044</v>
      </c>
      <c r="D62" s="145">
        <v>433</v>
      </c>
      <c r="E62" s="145">
        <v>456</v>
      </c>
      <c r="F62" s="145">
        <v>447</v>
      </c>
      <c r="G62" s="145">
        <v>412</v>
      </c>
      <c r="H62" s="145">
        <v>422</v>
      </c>
      <c r="I62" s="145">
        <v>432</v>
      </c>
      <c r="J62" s="145">
        <v>420</v>
      </c>
      <c r="K62" s="145">
        <v>433</v>
      </c>
      <c r="L62" s="145">
        <v>422</v>
      </c>
      <c r="M62" s="145">
        <v>450</v>
      </c>
      <c r="N62" s="145">
        <v>432</v>
      </c>
      <c r="O62" s="145">
        <v>429</v>
      </c>
      <c r="P62" s="145">
        <v>436</v>
      </c>
      <c r="Q62" s="145">
        <v>412</v>
      </c>
      <c r="R62" s="145">
        <v>427</v>
      </c>
      <c r="S62" s="145">
        <v>436</v>
      </c>
      <c r="T62" s="145">
        <v>441</v>
      </c>
      <c r="U62" s="145">
        <v>451</v>
      </c>
      <c r="V62" s="145">
        <v>477</v>
      </c>
      <c r="W62" s="145">
        <v>448</v>
      </c>
      <c r="X62" s="145">
        <v>387</v>
      </c>
      <c r="Y62" s="145">
        <v>438</v>
      </c>
      <c r="Z62" s="145">
        <v>417</v>
      </c>
      <c r="AA62" s="145">
        <v>463</v>
      </c>
      <c r="AB62" s="145">
        <v>470</v>
      </c>
      <c r="AC62" s="145">
        <v>444</v>
      </c>
      <c r="AD62" s="145">
        <v>470</v>
      </c>
      <c r="AE62" s="145">
        <v>490</v>
      </c>
      <c r="AF62" s="145">
        <v>470</v>
      </c>
      <c r="AG62" s="145">
        <v>427</v>
      </c>
      <c r="AH62" s="145">
        <v>442</v>
      </c>
      <c r="AI62" s="145">
        <v>414</v>
      </c>
      <c r="AJ62" s="145">
        <v>420</v>
      </c>
      <c r="AK62" s="145">
        <v>462</v>
      </c>
      <c r="AL62" s="145">
        <v>429</v>
      </c>
      <c r="AM62" s="145">
        <v>412</v>
      </c>
      <c r="AN62" s="145">
        <v>404</v>
      </c>
      <c r="AO62" s="145">
        <v>389</v>
      </c>
      <c r="AP62" s="145">
        <v>339</v>
      </c>
      <c r="AQ62" s="145">
        <v>343</v>
      </c>
      <c r="AR62" s="145">
        <v>339</v>
      </c>
      <c r="AS62" s="145">
        <v>319</v>
      </c>
      <c r="AT62" s="145">
        <v>349</v>
      </c>
      <c r="AU62" s="145">
        <v>322</v>
      </c>
      <c r="AV62" s="145">
        <v>304</v>
      </c>
      <c r="AW62" s="195">
        <v>301</v>
      </c>
    </row>
    <row r="63" spans="1:49" x14ac:dyDescent="0.35">
      <c r="A63" s="27" t="s">
        <v>337</v>
      </c>
      <c r="B63" s="3" t="s">
        <v>133</v>
      </c>
      <c r="C63" s="4">
        <f t="shared" si="6"/>
        <v>3352.608695652174</v>
      </c>
      <c r="D63" s="4">
        <v>3400</v>
      </c>
      <c r="E63" s="4">
        <v>3279</v>
      </c>
      <c r="F63" s="4">
        <v>3396</v>
      </c>
      <c r="G63" s="4">
        <v>3195</v>
      </c>
      <c r="H63" s="4">
        <v>3516</v>
      </c>
      <c r="I63" s="4">
        <v>3487</v>
      </c>
      <c r="J63" s="4">
        <v>3249</v>
      </c>
      <c r="K63" s="4">
        <v>3522</v>
      </c>
      <c r="L63" s="4">
        <v>3804</v>
      </c>
      <c r="M63" s="4">
        <v>4058</v>
      </c>
      <c r="N63" s="4">
        <v>3930</v>
      </c>
      <c r="O63" s="4">
        <v>3721</v>
      </c>
      <c r="P63" s="4">
        <v>3777</v>
      </c>
      <c r="Q63" s="4">
        <v>3354</v>
      </c>
      <c r="R63" s="4">
        <v>3675</v>
      </c>
      <c r="S63" s="4">
        <v>3570</v>
      </c>
      <c r="T63" s="4">
        <v>3968</v>
      </c>
      <c r="U63" s="4">
        <v>3948</v>
      </c>
      <c r="V63" s="4">
        <v>3861</v>
      </c>
      <c r="W63" s="4">
        <v>4333</v>
      </c>
      <c r="X63" s="4">
        <v>3473</v>
      </c>
      <c r="Y63" s="4">
        <v>4130</v>
      </c>
      <c r="Z63" s="4">
        <v>3860</v>
      </c>
      <c r="AA63" s="4">
        <v>3816</v>
      </c>
      <c r="AB63" s="4">
        <v>4071</v>
      </c>
      <c r="AC63" s="4">
        <v>3792</v>
      </c>
      <c r="AD63" s="4">
        <v>4256</v>
      </c>
      <c r="AE63" s="4">
        <v>4239</v>
      </c>
      <c r="AF63" s="4">
        <v>4195</v>
      </c>
      <c r="AG63" s="4">
        <v>3868</v>
      </c>
      <c r="AH63" s="4">
        <v>3954</v>
      </c>
      <c r="AI63" s="4">
        <v>3967</v>
      </c>
      <c r="AJ63" s="4">
        <v>3713</v>
      </c>
      <c r="AK63" s="4">
        <v>4065</v>
      </c>
      <c r="AL63" s="4">
        <v>3422</v>
      </c>
      <c r="AM63" s="4">
        <v>3262</v>
      </c>
      <c r="AN63" s="4">
        <v>3751</v>
      </c>
      <c r="AO63" s="4">
        <v>3275</v>
      </c>
      <c r="AP63" s="4">
        <v>2357</v>
      </c>
      <c r="AQ63" s="3">
        <v>917</v>
      </c>
      <c r="AR63" s="3">
        <v>988</v>
      </c>
      <c r="AS63" s="4">
        <v>1139</v>
      </c>
      <c r="AT63" s="4">
        <v>1489</v>
      </c>
      <c r="AU63" s="4">
        <v>1610</v>
      </c>
      <c r="AV63" s="4">
        <v>1772</v>
      </c>
      <c r="AW63" s="16">
        <v>1796</v>
      </c>
    </row>
    <row r="64" spans="1:49" x14ac:dyDescent="0.35">
      <c r="A64" s="27" t="s">
        <v>337</v>
      </c>
      <c r="B64" s="3" t="s">
        <v>167</v>
      </c>
      <c r="C64" s="4">
        <f t="shared" si="6"/>
        <v>25638.248898231617</v>
      </c>
      <c r="D64" s="4">
        <v>26480</v>
      </c>
      <c r="E64" s="4">
        <v>31391</v>
      </c>
      <c r="F64" s="4">
        <v>29394</v>
      </c>
      <c r="G64" s="4">
        <v>25752</v>
      </c>
      <c r="H64" s="4">
        <v>28200.513178055175</v>
      </c>
      <c r="I64" s="4">
        <v>27375.2996001504</v>
      </c>
      <c r="J64" s="4">
        <v>26855.308677184301</v>
      </c>
      <c r="K64" s="4">
        <v>28441.055768552411</v>
      </c>
      <c r="L64" s="4">
        <v>26425.992055111739</v>
      </c>
      <c r="M64" s="4">
        <v>28645.15356250785</v>
      </c>
      <c r="N64" s="4">
        <v>25849.799930123852</v>
      </c>
      <c r="O64" s="4">
        <v>25765.178639701397</v>
      </c>
      <c r="P64" s="4">
        <v>26934.179406387939</v>
      </c>
      <c r="Q64" s="4">
        <v>23737.719155401672</v>
      </c>
      <c r="R64" s="4">
        <v>27439.487175139882</v>
      </c>
      <c r="S64" s="4">
        <v>28523</v>
      </c>
      <c r="T64" s="4">
        <v>32755</v>
      </c>
      <c r="U64" s="4">
        <v>31084.440576050867</v>
      </c>
      <c r="V64" s="4">
        <v>28832.030040978461</v>
      </c>
      <c r="W64" s="4">
        <v>30692.311720231497</v>
      </c>
      <c r="X64" s="4">
        <v>26127.729470888495</v>
      </c>
      <c r="Y64" s="4">
        <v>28768.213716172238</v>
      </c>
      <c r="Z64" s="4">
        <v>27170.719351282572</v>
      </c>
      <c r="AA64" s="4">
        <v>26713.431663494339</v>
      </c>
      <c r="AB64" s="4">
        <v>32355.680801094037</v>
      </c>
      <c r="AC64" s="4">
        <v>28959.334502633075</v>
      </c>
      <c r="AD64" s="4">
        <v>31426.854825347033</v>
      </c>
      <c r="AE64" s="4">
        <v>33313.664797687634</v>
      </c>
      <c r="AF64" s="4">
        <v>32114.83182515734</v>
      </c>
      <c r="AG64" s="4">
        <v>28462.1934142506</v>
      </c>
      <c r="AH64" s="4">
        <v>28851.559743577134</v>
      </c>
      <c r="AI64" s="4">
        <v>27587.105671265483</v>
      </c>
      <c r="AJ64" s="4">
        <v>25853.227456863737</v>
      </c>
      <c r="AK64" s="4">
        <v>28383.007646864698</v>
      </c>
      <c r="AL64" s="4">
        <v>26170.600933687536</v>
      </c>
      <c r="AM64" s="4">
        <v>24761.157010320541</v>
      </c>
      <c r="AN64" s="4">
        <v>29565.543406355591</v>
      </c>
      <c r="AO64" s="4">
        <v>25598.646680801685</v>
      </c>
      <c r="AP64" s="4">
        <v>19540.667148484314</v>
      </c>
      <c r="AQ64" s="4">
        <v>8691.490919665106</v>
      </c>
      <c r="AR64" s="4">
        <v>9251</v>
      </c>
      <c r="AS64" s="4">
        <v>12085.105772749745</v>
      </c>
      <c r="AT64" s="4">
        <v>13517</v>
      </c>
      <c r="AU64" s="4">
        <v>13900</v>
      </c>
      <c r="AV64" s="4">
        <v>15449.607117016725</v>
      </c>
      <c r="AW64" s="16">
        <v>14167.605957416625</v>
      </c>
    </row>
    <row r="65" spans="1:49" x14ac:dyDescent="0.35">
      <c r="A65" s="27" t="s">
        <v>337</v>
      </c>
      <c r="B65" s="3" t="s">
        <v>132</v>
      </c>
      <c r="C65" s="4">
        <f t="shared" si="6"/>
        <v>369.8478260869565</v>
      </c>
      <c r="D65" s="4">
        <v>376</v>
      </c>
      <c r="E65" s="3">
        <v>367</v>
      </c>
      <c r="F65" s="3">
        <v>377</v>
      </c>
      <c r="G65" s="3">
        <v>374</v>
      </c>
      <c r="H65" s="4">
        <v>396</v>
      </c>
      <c r="I65" s="3">
        <v>380</v>
      </c>
      <c r="J65" s="4">
        <v>369</v>
      </c>
      <c r="K65" s="3">
        <v>383</v>
      </c>
      <c r="L65" s="3">
        <v>390</v>
      </c>
      <c r="M65" s="3">
        <v>388</v>
      </c>
      <c r="N65" s="3">
        <v>389</v>
      </c>
      <c r="O65" s="3">
        <v>381</v>
      </c>
      <c r="P65" s="3">
        <v>383</v>
      </c>
      <c r="Q65" s="3">
        <v>357</v>
      </c>
      <c r="R65" s="3">
        <v>388</v>
      </c>
      <c r="S65" s="4">
        <v>374</v>
      </c>
      <c r="T65" s="3">
        <v>418</v>
      </c>
      <c r="U65" s="3">
        <v>396</v>
      </c>
      <c r="V65" s="3">
        <v>357</v>
      </c>
      <c r="W65" s="3">
        <v>419</v>
      </c>
      <c r="X65" s="3">
        <v>401</v>
      </c>
      <c r="Y65" s="4">
        <v>408</v>
      </c>
      <c r="Z65" s="4">
        <v>415</v>
      </c>
      <c r="AA65" s="3">
        <v>375</v>
      </c>
      <c r="AB65" s="3">
        <v>408</v>
      </c>
      <c r="AC65" s="3">
        <v>386</v>
      </c>
      <c r="AD65" s="3">
        <v>408</v>
      </c>
      <c r="AE65" s="4">
        <v>393</v>
      </c>
      <c r="AF65" s="4">
        <v>401</v>
      </c>
      <c r="AG65" s="4">
        <v>402</v>
      </c>
      <c r="AH65" s="3">
        <v>400</v>
      </c>
      <c r="AI65" s="3">
        <v>429</v>
      </c>
      <c r="AJ65" s="4">
        <v>398</v>
      </c>
      <c r="AK65" s="3">
        <v>397</v>
      </c>
      <c r="AL65" s="3">
        <v>376</v>
      </c>
      <c r="AM65" s="3">
        <v>370</v>
      </c>
      <c r="AN65" s="3">
        <v>447</v>
      </c>
      <c r="AO65" s="3">
        <v>400</v>
      </c>
      <c r="AP65" s="3">
        <v>349</v>
      </c>
      <c r="AQ65" s="3">
        <v>160</v>
      </c>
      <c r="AR65" s="3">
        <v>174</v>
      </c>
      <c r="AS65" s="4">
        <v>231</v>
      </c>
      <c r="AT65" s="3">
        <v>268</v>
      </c>
      <c r="AU65" s="3">
        <v>299</v>
      </c>
      <c r="AV65" s="4">
        <v>331</v>
      </c>
      <c r="AW65" s="16">
        <v>325</v>
      </c>
    </row>
    <row r="66" spans="1:49" x14ac:dyDescent="0.35">
      <c r="A66" s="27" t="s">
        <v>342</v>
      </c>
      <c r="B66" s="3" t="s">
        <v>162</v>
      </c>
      <c r="C66" s="145">
        <f t="shared" si="6"/>
        <v>2298.586956521739</v>
      </c>
      <c r="D66" s="145">
        <v>3548</v>
      </c>
      <c r="E66" s="145">
        <v>1294</v>
      </c>
      <c r="F66" s="145">
        <v>0</v>
      </c>
      <c r="G66" s="145">
        <v>80</v>
      </c>
      <c r="H66" s="145">
        <v>6726</v>
      </c>
      <c r="I66" s="145">
        <v>252</v>
      </c>
      <c r="J66" s="145">
        <v>4032</v>
      </c>
      <c r="K66" s="145">
        <v>2085</v>
      </c>
      <c r="L66" s="145">
        <v>3687</v>
      </c>
      <c r="M66" s="145">
        <v>1668</v>
      </c>
      <c r="N66" s="145">
        <v>990</v>
      </c>
      <c r="O66" s="145">
        <v>878</v>
      </c>
      <c r="P66" s="145">
        <v>80</v>
      </c>
      <c r="Q66" s="145">
        <v>327</v>
      </c>
      <c r="R66" s="145">
        <v>1060</v>
      </c>
      <c r="S66" s="145">
        <v>2190</v>
      </c>
      <c r="T66" s="145">
        <v>5693</v>
      </c>
      <c r="U66" s="145">
        <v>1818</v>
      </c>
      <c r="V66" s="145">
        <v>80</v>
      </c>
      <c r="W66" s="145">
        <v>2979</v>
      </c>
      <c r="X66" s="145">
        <v>1494</v>
      </c>
      <c r="Y66" s="145">
        <v>8352</v>
      </c>
      <c r="Z66" s="145">
        <v>6643</v>
      </c>
      <c r="AA66" s="145">
        <v>1800</v>
      </c>
      <c r="AB66" s="145">
        <v>3680</v>
      </c>
      <c r="AC66" s="145">
        <v>1457</v>
      </c>
      <c r="AD66" s="145">
        <v>900</v>
      </c>
      <c r="AE66" s="145">
        <v>3043</v>
      </c>
      <c r="AF66" s="145">
        <v>4001</v>
      </c>
      <c r="AG66" s="145">
        <v>1261</v>
      </c>
      <c r="AH66" s="145">
        <v>678</v>
      </c>
      <c r="AI66" s="145">
        <v>2033</v>
      </c>
      <c r="AJ66" s="145">
        <v>3216</v>
      </c>
      <c r="AK66" s="145">
        <v>1750</v>
      </c>
      <c r="AL66" s="145">
        <v>4454</v>
      </c>
      <c r="AM66" s="145">
        <v>2540</v>
      </c>
      <c r="AN66" s="145">
        <v>4278</v>
      </c>
      <c r="AO66" s="145">
        <v>715</v>
      </c>
      <c r="AP66" s="145">
        <v>0</v>
      </c>
      <c r="AQ66" s="145">
        <v>900</v>
      </c>
      <c r="AR66" s="145">
        <v>900</v>
      </c>
      <c r="AS66" s="145">
        <v>2625</v>
      </c>
      <c r="AT66" s="145">
        <v>2700</v>
      </c>
      <c r="AU66" s="145">
        <v>1800</v>
      </c>
      <c r="AV66" s="145">
        <v>3248</v>
      </c>
      <c r="AW66" s="195">
        <v>1800</v>
      </c>
    </row>
    <row r="67" spans="1:49" x14ac:dyDescent="0.35">
      <c r="A67" s="27" t="s">
        <v>342</v>
      </c>
      <c r="B67" s="3" t="s">
        <v>166</v>
      </c>
      <c r="C67" s="145">
        <f t="shared" si="6"/>
        <v>788.89130434782612</v>
      </c>
      <c r="D67" s="145">
        <v>1774</v>
      </c>
      <c r="E67" s="145">
        <v>431</v>
      </c>
      <c r="F67" s="145">
        <v>0</v>
      </c>
      <c r="G67" s="145">
        <v>80</v>
      </c>
      <c r="H67" s="145">
        <v>1345</v>
      </c>
      <c r="I67" s="145">
        <v>252</v>
      </c>
      <c r="J67" s="145">
        <v>1344</v>
      </c>
      <c r="K67" s="145">
        <v>417</v>
      </c>
      <c r="L67" s="145">
        <v>922</v>
      </c>
      <c r="M67" s="145">
        <v>556</v>
      </c>
      <c r="N67" s="145">
        <v>495</v>
      </c>
      <c r="O67" s="145">
        <v>439</v>
      </c>
      <c r="P67" s="145">
        <v>80</v>
      </c>
      <c r="Q67" s="145">
        <v>164</v>
      </c>
      <c r="R67" s="145">
        <v>353</v>
      </c>
      <c r="S67" s="145">
        <v>1095</v>
      </c>
      <c r="T67" s="145">
        <v>949</v>
      </c>
      <c r="U67" s="145">
        <v>909</v>
      </c>
      <c r="V67" s="145">
        <v>80</v>
      </c>
      <c r="W67" s="145">
        <v>993</v>
      </c>
      <c r="X67" s="145">
        <v>498</v>
      </c>
      <c r="Y67" s="145">
        <v>2088</v>
      </c>
      <c r="Z67" s="145">
        <v>1107</v>
      </c>
      <c r="AA67" s="145">
        <v>900</v>
      </c>
      <c r="AB67" s="145">
        <v>736</v>
      </c>
      <c r="AC67" s="145">
        <v>728</v>
      </c>
      <c r="AD67" s="145">
        <v>900</v>
      </c>
      <c r="AE67" s="145">
        <v>1014</v>
      </c>
      <c r="AF67" s="145">
        <v>1334</v>
      </c>
      <c r="AG67" s="145">
        <v>1261</v>
      </c>
      <c r="AH67" s="145">
        <v>678</v>
      </c>
      <c r="AI67" s="145">
        <v>508</v>
      </c>
      <c r="AJ67" s="145">
        <v>1072</v>
      </c>
      <c r="AK67" s="145">
        <v>583</v>
      </c>
      <c r="AL67" s="145">
        <v>891</v>
      </c>
      <c r="AM67" s="145">
        <v>847</v>
      </c>
      <c r="AN67" s="145">
        <v>856</v>
      </c>
      <c r="AO67" s="145">
        <v>715</v>
      </c>
      <c r="AP67" s="145">
        <v>0</v>
      </c>
      <c r="AQ67" s="145">
        <v>900</v>
      </c>
      <c r="AR67" s="145">
        <v>900</v>
      </c>
      <c r="AS67" s="145">
        <v>1312</v>
      </c>
      <c r="AT67" s="145">
        <v>900</v>
      </c>
      <c r="AU67" s="145">
        <v>900</v>
      </c>
      <c r="AV67" s="145">
        <v>1083</v>
      </c>
      <c r="AW67" s="195">
        <v>900</v>
      </c>
    </row>
    <row r="68" spans="1:49" x14ac:dyDescent="0.35">
      <c r="A68" s="27" t="s">
        <v>342</v>
      </c>
      <c r="B68" s="3" t="s">
        <v>133</v>
      </c>
      <c r="C68" s="4">
        <f t="shared" si="6"/>
        <v>2.6956521739130435</v>
      </c>
      <c r="D68" s="3">
        <v>2</v>
      </c>
      <c r="E68" s="3">
        <v>2</v>
      </c>
      <c r="F68" s="3">
        <v>0</v>
      </c>
      <c r="G68" s="3">
        <v>0</v>
      </c>
      <c r="H68" s="3">
        <v>13</v>
      </c>
      <c r="I68" s="3">
        <v>1</v>
      </c>
      <c r="J68" s="3">
        <v>3</v>
      </c>
      <c r="K68" s="3">
        <v>3</v>
      </c>
      <c r="L68" s="3">
        <v>8</v>
      </c>
      <c r="M68" s="3">
        <v>4</v>
      </c>
      <c r="N68" s="3">
        <v>2</v>
      </c>
      <c r="O68" s="3">
        <v>3</v>
      </c>
      <c r="P68" s="3">
        <v>0</v>
      </c>
      <c r="Q68" s="3">
        <v>1</v>
      </c>
      <c r="R68" s="3">
        <v>1</v>
      </c>
      <c r="S68" s="3">
        <v>2</v>
      </c>
      <c r="T68" s="3">
        <v>4</v>
      </c>
      <c r="U68" s="3">
        <v>3</v>
      </c>
      <c r="V68" s="3">
        <v>0</v>
      </c>
      <c r="W68" s="3">
        <v>3</v>
      </c>
      <c r="X68" s="3">
        <v>1</v>
      </c>
      <c r="Y68" s="3">
        <v>7</v>
      </c>
      <c r="Z68" s="3">
        <v>6</v>
      </c>
      <c r="AA68" s="3">
        <v>2</v>
      </c>
      <c r="AB68" s="3">
        <v>4</v>
      </c>
      <c r="AC68" s="3">
        <v>2</v>
      </c>
      <c r="AD68" s="3">
        <v>1</v>
      </c>
      <c r="AE68" s="3">
        <v>2</v>
      </c>
      <c r="AF68" s="3">
        <v>7</v>
      </c>
      <c r="AG68" s="3">
        <v>1</v>
      </c>
      <c r="AH68" s="3">
        <v>1</v>
      </c>
      <c r="AI68" s="3">
        <v>3</v>
      </c>
      <c r="AJ68" s="3">
        <v>2</v>
      </c>
      <c r="AK68" s="3">
        <v>2</v>
      </c>
      <c r="AL68" s="3">
        <v>4</v>
      </c>
      <c r="AM68" s="3">
        <v>3</v>
      </c>
      <c r="AN68" s="3">
        <v>6</v>
      </c>
      <c r="AO68" s="3">
        <v>1</v>
      </c>
      <c r="AP68" s="3">
        <v>0</v>
      </c>
      <c r="AQ68" s="3">
        <v>1</v>
      </c>
      <c r="AR68" s="3">
        <v>1</v>
      </c>
      <c r="AS68" s="3">
        <v>2</v>
      </c>
      <c r="AT68" s="3">
        <v>3</v>
      </c>
      <c r="AU68" s="3">
        <v>2</v>
      </c>
      <c r="AV68" s="3">
        <v>3</v>
      </c>
      <c r="AW68" s="10">
        <v>2</v>
      </c>
    </row>
    <row r="69" spans="1:49" x14ac:dyDescent="0.35">
      <c r="A69" s="27" t="s">
        <v>342</v>
      </c>
      <c r="B69" s="3" t="s">
        <v>167</v>
      </c>
      <c r="C69" s="4">
        <f t="shared" si="6"/>
        <v>0</v>
      </c>
      <c r="D69" s="4">
        <v>0</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16">
        <v>0</v>
      </c>
    </row>
    <row r="70" spans="1:49" x14ac:dyDescent="0.35">
      <c r="A70" s="27" t="s">
        <v>342</v>
      </c>
      <c r="B70" s="3" t="s">
        <v>132</v>
      </c>
      <c r="C70" s="4">
        <f t="shared" si="6"/>
        <v>2.6086956521739131</v>
      </c>
      <c r="D70" s="3">
        <v>2</v>
      </c>
      <c r="E70" s="3">
        <v>3</v>
      </c>
      <c r="F70" s="3">
        <v>0</v>
      </c>
      <c r="G70" s="3">
        <v>1</v>
      </c>
      <c r="H70" s="3">
        <v>5</v>
      </c>
      <c r="I70" s="3">
        <v>1</v>
      </c>
      <c r="J70" s="3">
        <v>3</v>
      </c>
      <c r="K70" s="3">
        <v>5</v>
      </c>
      <c r="L70" s="3">
        <v>4</v>
      </c>
      <c r="M70" s="3">
        <v>3</v>
      </c>
      <c r="N70" s="3">
        <v>2</v>
      </c>
      <c r="O70" s="3">
        <v>2</v>
      </c>
      <c r="P70" s="3">
        <v>1</v>
      </c>
      <c r="Q70" s="3">
        <v>2</v>
      </c>
      <c r="R70" s="3">
        <v>3</v>
      </c>
      <c r="S70" s="3">
        <v>2</v>
      </c>
      <c r="T70" s="3">
        <v>6</v>
      </c>
      <c r="U70" s="3">
        <v>2</v>
      </c>
      <c r="V70" s="3">
        <v>1</v>
      </c>
      <c r="W70" s="3">
        <v>3</v>
      </c>
      <c r="X70" s="3">
        <v>3</v>
      </c>
      <c r="Y70" s="3">
        <v>4</v>
      </c>
      <c r="Z70" s="3">
        <v>6</v>
      </c>
      <c r="AA70" s="3">
        <v>2</v>
      </c>
      <c r="AB70" s="3">
        <v>5</v>
      </c>
      <c r="AC70" s="3">
        <v>2</v>
      </c>
      <c r="AD70" s="3">
        <v>1</v>
      </c>
      <c r="AE70" s="3">
        <v>3</v>
      </c>
      <c r="AF70" s="3">
        <v>3</v>
      </c>
      <c r="AG70" s="3">
        <v>1</v>
      </c>
      <c r="AH70" s="3">
        <v>1</v>
      </c>
      <c r="AI70" s="3">
        <v>4</v>
      </c>
      <c r="AJ70" s="3">
        <v>3</v>
      </c>
      <c r="AK70" s="3">
        <v>3</v>
      </c>
      <c r="AL70" s="3">
        <v>5</v>
      </c>
      <c r="AM70" s="3">
        <v>3</v>
      </c>
      <c r="AN70" s="3">
        <v>5</v>
      </c>
      <c r="AO70" s="3">
        <v>1</v>
      </c>
      <c r="AP70" s="3">
        <v>0</v>
      </c>
      <c r="AQ70" s="3">
        <v>1</v>
      </c>
      <c r="AR70" s="3">
        <v>1</v>
      </c>
      <c r="AS70" s="3">
        <v>2</v>
      </c>
      <c r="AT70" s="3">
        <v>3</v>
      </c>
      <c r="AU70" s="3">
        <v>2</v>
      </c>
      <c r="AV70" s="3">
        <v>3</v>
      </c>
      <c r="AW70" s="10">
        <v>2</v>
      </c>
    </row>
    <row r="71" spans="1:49" x14ac:dyDescent="0.35">
      <c r="A71" s="27" t="s">
        <v>338</v>
      </c>
      <c r="B71" s="3" t="s">
        <v>162</v>
      </c>
      <c r="C71" s="145">
        <f t="shared" si="6"/>
        <v>14121.478260869566</v>
      </c>
      <c r="D71" s="145">
        <v>10301</v>
      </c>
      <c r="E71" s="145">
        <v>12672</v>
      </c>
      <c r="F71" s="145">
        <v>14632</v>
      </c>
      <c r="G71" s="145">
        <v>13110</v>
      </c>
      <c r="H71" s="145">
        <v>16910</v>
      </c>
      <c r="I71" s="145">
        <v>18109</v>
      </c>
      <c r="J71" s="145">
        <v>15215</v>
      </c>
      <c r="K71" s="145">
        <v>23447</v>
      </c>
      <c r="L71" s="145">
        <v>26741</v>
      </c>
      <c r="M71" s="145">
        <v>34990</v>
      </c>
      <c r="N71" s="145">
        <v>42552</v>
      </c>
      <c r="O71" s="145">
        <v>44473</v>
      </c>
      <c r="P71" s="145">
        <v>49262</v>
      </c>
      <c r="Q71" s="145">
        <v>51723</v>
      </c>
      <c r="R71" s="145">
        <v>50009</v>
      </c>
      <c r="S71" s="145">
        <v>52600</v>
      </c>
      <c r="T71" s="145">
        <v>47773</v>
      </c>
      <c r="U71" s="145">
        <v>14730</v>
      </c>
      <c r="V71" s="145">
        <v>13141</v>
      </c>
      <c r="W71" s="145">
        <v>8456</v>
      </c>
      <c r="X71" s="145">
        <v>3211</v>
      </c>
      <c r="Y71" s="145">
        <v>1592</v>
      </c>
      <c r="Z71" s="145">
        <v>1964</v>
      </c>
      <c r="AA71" s="145">
        <v>1911</v>
      </c>
      <c r="AB71" s="145">
        <v>2426</v>
      </c>
      <c r="AC71" s="145">
        <v>2717</v>
      </c>
      <c r="AD71" s="145">
        <v>2131</v>
      </c>
      <c r="AE71" s="145">
        <v>2288</v>
      </c>
      <c r="AF71" s="145">
        <v>1428</v>
      </c>
      <c r="AG71" s="145">
        <v>1104</v>
      </c>
      <c r="AH71" s="145">
        <v>2521</v>
      </c>
      <c r="AI71" s="145">
        <v>1692</v>
      </c>
      <c r="AJ71" s="145">
        <v>1379</v>
      </c>
      <c r="AK71" s="145">
        <v>1643</v>
      </c>
      <c r="AL71" s="145">
        <v>2636</v>
      </c>
      <c r="AM71" s="145">
        <v>2450</v>
      </c>
      <c r="AN71" s="145">
        <v>2902</v>
      </c>
      <c r="AO71" s="145">
        <v>2598</v>
      </c>
      <c r="AP71" s="145">
        <v>6148</v>
      </c>
      <c r="AQ71" s="145">
        <v>8701</v>
      </c>
      <c r="AR71" s="145">
        <v>7632</v>
      </c>
      <c r="AS71" s="145">
        <v>5832</v>
      </c>
      <c r="AT71" s="145">
        <v>5063</v>
      </c>
      <c r="AU71" s="145">
        <v>4615</v>
      </c>
      <c r="AV71" s="145">
        <v>6638</v>
      </c>
      <c r="AW71" s="195">
        <v>5520</v>
      </c>
    </row>
    <row r="72" spans="1:49" x14ac:dyDescent="0.35">
      <c r="A72" s="27" t="s">
        <v>338</v>
      </c>
      <c r="B72" s="3" t="s">
        <v>166</v>
      </c>
      <c r="C72" s="145">
        <f t="shared" si="6"/>
        <v>80.804347826086953</v>
      </c>
      <c r="D72" s="145">
        <v>187</v>
      </c>
      <c r="E72" s="145">
        <v>192</v>
      </c>
      <c r="F72" s="145">
        <v>195</v>
      </c>
      <c r="G72" s="145">
        <v>219</v>
      </c>
      <c r="H72" s="145">
        <v>220</v>
      </c>
      <c r="I72" s="145">
        <v>266</v>
      </c>
      <c r="J72" s="145">
        <v>208</v>
      </c>
      <c r="K72" s="145">
        <v>206</v>
      </c>
      <c r="L72" s="145">
        <v>209</v>
      </c>
      <c r="M72" s="145">
        <v>121</v>
      </c>
      <c r="N72" s="145">
        <v>115</v>
      </c>
      <c r="O72" s="145">
        <v>113</v>
      </c>
      <c r="P72" s="145">
        <v>116</v>
      </c>
      <c r="Q72" s="145">
        <v>83</v>
      </c>
      <c r="R72" s="145">
        <v>104</v>
      </c>
      <c r="S72" s="145">
        <v>112</v>
      </c>
      <c r="T72" s="145">
        <v>118</v>
      </c>
      <c r="U72" s="145">
        <v>53</v>
      </c>
      <c r="V72" s="145">
        <v>62</v>
      </c>
      <c r="W72" s="145">
        <v>48</v>
      </c>
      <c r="X72" s="145">
        <v>24</v>
      </c>
      <c r="Y72" s="145">
        <v>12</v>
      </c>
      <c r="Z72" s="145">
        <v>13</v>
      </c>
      <c r="AA72" s="145">
        <v>15</v>
      </c>
      <c r="AB72" s="145">
        <v>19</v>
      </c>
      <c r="AC72" s="145">
        <v>23</v>
      </c>
      <c r="AD72" s="145">
        <v>18</v>
      </c>
      <c r="AE72" s="145">
        <v>20</v>
      </c>
      <c r="AF72" s="145">
        <v>13</v>
      </c>
      <c r="AG72" s="145">
        <v>10</v>
      </c>
      <c r="AH72" s="145">
        <v>22</v>
      </c>
      <c r="AI72" s="145">
        <v>14</v>
      </c>
      <c r="AJ72" s="145">
        <v>14</v>
      </c>
      <c r="AK72" s="145">
        <v>14</v>
      </c>
      <c r="AL72" s="145">
        <v>27</v>
      </c>
      <c r="AM72" s="145">
        <v>18</v>
      </c>
      <c r="AN72" s="145">
        <v>18</v>
      </c>
      <c r="AO72" s="145">
        <v>15</v>
      </c>
      <c r="AP72" s="145">
        <v>33</v>
      </c>
      <c r="AQ72" s="145">
        <v>83</v>
      </c>
      <c r="AR72" s="145">
        <v>111</v>
      </c>
      <c r="AS72" s="145">
        <v>63</v>
      </c>
      <c r="AT72" s="145">
        <v>46</v>
      </c>
      <c r="AU72" s="145">
        <v>42</v>
      </c>
      <c r="AV72" s="145">
        <v>46</v>
      </c>
      <c r="AW72" s="195">
        <v>37</v>
      </c>
    </row>
    <row r="73" spans="1:49" x14ac:dyDescent="0.35">
      <c r="A73" s="27" t="s">
        <v>338</v>
      </c>
      <c r="B73" s="3" t="s">
        <v>133</v>
      </c>
      <c r="C73" s="4">
        <f t="shared" si="6"/>
        <v>0</v>
      </c>
      <c r="D73" s="3">
        <v>0</v>
      </c>
      <c r="E73" s="3">
        <v>0</v>
      </c>
      <c r="F73" s="3">
        <v>0</v>
      </c>
      <c r="G73" s="3">
        <v>0</v>
      </c>
      <c r="H73" s="3">
        <v>0</v>
      </c>
      <c r="I73" s="3">
        <v>0</v>
      </c>
      <c r="J73" s="3">
        <v>0</v>
      </c>
      <c r="K73" s="3">
        <v>0</v>
      </c>
      <c r="L73" s="3">
        <v>0</v>
      </c>
      <c r="M73" s="3">
        <v>0</v>
      </c>
      <c r="N73" s="3">
        <v>0</v>
      </c>
      <c r="O73" s="3">
        <v>0</v>
      </c>
      <c r="P73" s="3">
        <v>0</v>
      </c>
      <c r="Q73" s="3">
        <v>0</v>
      </c>
      <c r="R73" s="3">
        <v>0</v>
      </c>
      <c r="S73" s="3">
        <v>0</v>
      </c>
      <c r="T73" s="3">
        <v>0</v>
      </c>
      <c r="U73" s="3">
        <v>0</v>
      </c>
      <c r="V73" s="3">
        <v>0</v>
      </c>
      <c r="W73" s="3">
        <v>0</v>
      </c>
      <c r="X73" s="3">
        <v>0</v>
      </c>
      <c r="Y73" s="3">
        <v>0</v>
      </c>
      <c r="Z73" s="3">
        <v>0</v>
      </c>
      <c r="AA73" s="3">
        <v>0</v>
      </c>
      <c r="AB73" s="3">
        <v>0</v>
      </c>
      <c r="AC73" s="3">
        <v>0</v>
      </c>
      <c r="AD73" s="3">
        <v>0</v>
      </c>
      <c r="AE73" s="3">
        <v>0</v>
      </c>
      <c r="AF73" s="3">
        <v>0</v>
      </c>
      <c r="AG73" s="3">
        <v>0</v>
      </c>
      <c r="AH73" s="3">
        <v>0</v>
      </c>
      <c r="AI73" s="3">
        <v>0</v>
      </c>
      <c r="AJ73" s="3">
        <v>0</v>
      </c>
      <c r="AK73" s="3">
        <v>0</v>
      </c>
      <c r="AL73" s="3">
        <v>0</v>
      </c>
      <c r="AM73" s="3">
        <v>0</v>
      </c>
      <c r="AN73" s="3">
        <v>0</v>
      </c>
      <c r="AO73" s="3">
        <v>0</v>
      </c>
      <c r="AP73" s="3">
        <v>0</v>
      </c>
      <c r="AQ73" s="3">
        <v>0</v>
      </c>
      <c r="AR73" s="3">
        <v>0</v>
      </c>
      <c r="AS73" s="3">
        <v>0</v>
      </c>
      <c r="AT73" s="3">
        <v>0</v>
      </c>
      <c r="AU73" s="3">
        <v>0</v>
      </c>
      <c r="AV73" s="3">
        <v>0</v>
      </c>
      <c r="AW73" s="10">
        <v>0</v>
      </c>
    </row>
    <row r="74" spans="1:49" x14ac:dyDescent="0.35">
      <c r="A74" s="27" t="s">
        <v>338</v>
      </c>
      <c r="B74" s="3" t="s">
        <v>167</v>
      </c>
      <c r="C74" s="4">
        <f t="shared" si="6"/>
        <v>0</v>
      </c>
      <c r="D74" s="4">
        <v>0</v>
      </c>
      <c r="E74" s="4">
        <v>0</v>
      </c>
      <c r="F74" s="4">
        <v>0</v>
      </c>
      <c r="G74" s="4">
        <v>0</v>
      </c>
      <c r="H74" s="4">
        <v>0</v>
      </c>
      <c r="I74" s="4">
        <v>0</v>
      </c>
      <c r="J74" s="4">
        <v>0</v>
      </c>
      <c r="K74" s="4">
        <v>0</v>
      </c>
      <c r="L74" s="4">
        <v>0</v>
      </c>
      <c r="M74" s="4">
        <v>0</v>
      </c>
      <c r="N74" s="4">
        <v>0</v>
      </c>
      <c r="O74" s="4">
        <v>0</v>
      </c>
      <c r="P74" s="4">
        <v>0</v>
      </c>
      <c r="Q74" s="4">
        <v>0</v>
      </c>
      <c r="R74" s="4">
        <v>0</v>
      </c>
      <c r="S74" s="4">
        <v>0</v>
      </c>
      <c r="T74" s="4">
        <v>0</v>
      </c>
      <c r="U74" s="4">
        <v>0</v>
      </c>
      <c r="V74" s="4">
        <v>0</v>
      </c>
      <c r="W74" s="4">
        <v>0</v>
      </c>
      <c r="X74" s="4">
        <v>0</v>
      </c>
      <c r="Y74" s="4">
        <v>0</v>
      </c>
      <c r="Z74" s="4">
        <v>0</v>
      </c>
      <c r="AA74" s="4">
        <v>0</v>
      </c>
      <c r="AB74" s="4">
        <v>0</v>
      </c>
      <c r="AC74" s="4">
        <v>0</v>
      </c>
      <c r="AD74" s="4">
        <v>0</v>
      </c>
      <c r="AE74" s="4">
        <v>0</v>
      </c>
      <c r="AF74" s="4">
        <v>0</v>
      </c>
      <c r="AG74" s="4">
        <v>0</v>
      </c>
      <c r="AH74" s="4">
        <v>0</v>
      </c>
      <c r="AI74" s="4">
        <v>0</v>
      </c>
      <c r="AJ74" s="4">
        <v>0</v>
      </c>
      <c r="AK74" s="4">
        <v>0</v>
      </c>
      <c r="AL74" s="4">
        <v>0</v>
      </c>
      <c r="AM74" s="4">
        <v>0</v>
      </c>
      <c r="AN74" s="4">
        <v>0</v>
      </c>
      <c r="AO74" s="4">
        <v>0</v>
      </c>
      <c r="AP74" s="4">
        <v>0</v>
      </c>
      <c r="AQ74" s="4">
        <v>0</v>
      </c>
      <c r="AR74" s="4">
        <v>0</v>
      </c>
      <c r="AS74" s="4">
        <v>0</v>
      </c>
      <c r="AT74" s="4">
        <v>0</v>
      </c>
      <c r="AU74" s="4">
        <v>0</v>
      </c>
      <c r="AV74" s="4">
        <v>0</v>
      </c>
      <c r="AW74" s="16">
        <v>0</v>
      </c>
    </row>
    <row r="75" spans="1:49" x14ac:dyDescent="0.35">
      <c r="A75" s="27" t="s">
        <v>338</v>
      </c>
      <c r="B75" s="3" t="s">
        <v>132</v>
      </c>
      <c r="C75" s="4">
        <f t="shared" si="6"/>
        <v>176</v>
      </c>
      <c r="D75" s="3">
        <v>55</v>
      </c>
      <c r="E75" s="3">
        <v>66</v>
      </c>
      <c r="F75" s="3">
        <v>75</v>
      </c>
      <c r="G75" s="3">
        <v>60</v>
      </c>
      <c r="H75" s="3">
        <v>77</v>
      </c>
      <c r="I75" s="3">
        <v>68</v>
      </c>
      <c r="J75" s="3">
        <v>73</v>
      </c>
      <c r="K75" s="3">
        <v>114</v>
      </c>
      <c r="L75" s="3">
        <v>128</v>
      </c>
      <c r="M75" s="3">
        <v>290</v>
      </c>
      <c r="N75" s="3">
        <v>369</v>
      </c>
      <c r="O75" s="3">
        <v>393</v>
      </c>
      <c r="P75" s="3">
        <v>424</v>
      </c>
      <c r="Q75" s="3">
        <v>620</v>
      </c>
      <c r="R75" s="3">
        <v>483</v>
      </c>
      <c r="S75" s="3">
        <v>469</v>
      </c>
      <c r="T75" s="3">
        <v>404</v>
      </c>
      <c r="U75" s="3">
        <v>279</v>
      </c>
      <c r="V75" s="3">
        <v>211</v>
      </c>
      <c r="W75" s="3">
        <v>176</v>
      </c>
      <c r="X75" s="3">
        <v>135</v>
      </c>
      <c r="Y75" s="3">
        <v>137</v>
      </c>
      <c r="Z75" s="3">
        <v>156</v>
      </c>
      <c r="AA75" s="3">
        <v>125</v>
      </c>
      <c r="AB75" s="3">
        <v>129</v>
      </c>
      <c r="AC75" s="3">
        <v>119</v>
      </c>
      <c r="AD75" s="3">
        <v>120</v>
      </c>
      <c r="AE75" s="3">
        <v>117</v>
      </c>
      <c r="AF75" s="3">
        <v>110</v>
      </c>
      <c r="AG75" s="3">
        <v>114</v>
      </c>
      <c r="AH75" s="3">
        <v>115</v>
      </c>
      <c r="AI75" s="3">
        <v>120</v>
      </c>
      <c r="AJ75" s="3">
        <v>100</v>
      </c>
      <c r="AK75" s="3">
        <v>117</v>
      </c>
      <c r="AL75" s="3">
        <v>99</v>
      </c>
      <c r="AM75" s="3">
        <v>137</v>
      </c>
      <c r="AN75" s="3">
        <v>164</v>
      </c>
      <c r="AO75" s="3">
        <v>178</v>
      </c>
      <c r="AP75" s="3">
        <v>189</v>
      </c>
      <c r="AQ75" s="3">
        <v>105</v>
      </c>
      <c r="AR75" s="3">
        <v>69</v>
      </c>
      <c r="AS75" s="3">
        <v>93</v>
      </c>
      <c r="AT75" s="3">
        <v>109</v>
      </c>
      <c r="AU75" s="3">
        <v>110</v>
      </c>
      <c r="AV75" s="3">
        <v>144</v>
      </c>
      <c r="AW75" s="10">
        <v>151</v>
      </c>
    </row>
    <row r="76" spans="1:49" s="42" customFormat="1" x14ac:dyDescent="0.35">
      <c r="A76" s="54" t="s">
        <v>339</v>
      </c>
      <c r="B76" s="21" t="s">
        <v>162</v>
      </c>
      <c r="C76" s="145">
        <f t="shared" si="6"/>
        <v>503858.5</v>
      </c>
      <c r="D76" s="145">
        <v>447960</v>
      </c>
      <c r="E76" s="145">
        <v>409314</v>
      </c>
      <c r="F76" s="145">
        <v>469720</v>
      </c>
      <c r="G76" s="145">
        <v>433686</v>
      </c>
      <c r="H76" s="145">
        <v>474322</v>
      </c>
      <c r="I76" s="145">
        <v>470238</v>
      </c>
      <c r="J76" s="145">
        <v>401173</v>
      </c>
      <c r="K76" s="145">
        <v>480919</v>
      </c>
      <c r="L76" s="145">
        <v>451914</v>
      </c>
      <c r="M76" s="145">
        <v>518060</v>
      </c>
      <c r="N76" s="145">
        <v>457933</v>
      </c>
      <c r="O76" s="145">
        <v>472893</v>
      </c>
      <c r="P76" s="145">
        <v>540920</v>
      </c>
      <c r="Q76" s="145">
        <v>525787</v>
      </c>
      <c r="R76" s="145">
        <v>574631</v>
      </c>
      <c r="S76" s="145">
        <v>595411</v>
      </c>
      <c r="T76" s="145">
        <v>655311</v>
      </c>
      <c r="U76" s="145">
        <v>518723</v>
      </c>
      <c r="V76" s="145">
        <v>520786</v>
      </c>
      <c r="W76" s="145">
        <v>566460</v>
      </c>
      <c r="X76" s="145">
        <v>533476</v>
      </c>
      <c r="Y76" s="145">
        <v>633418</v>
      </c>
      <c r="Z76" s="145">
        <v>573917</v>
      </c>
      <c r="AA76" s="145">
        <v>513531</v>
      </c>
      <c r="AB76" s="145">
        <v>557841</v>
      </c>
      <c r="AC76" s="145">
        <v>498708</v>
      </c>
      <c r="AD76" s="145">
        <v>563203</v>
      </c>
      <c r="AE76" s="145">
        <v>547345</v>
      </c>
      <c r="AF76" s="145">
        <v>568733</v>
      </c>
      <c r="AG76" s="145">
        <v>552345</v>
      </c>
      <c r="AH76" s="145">
        <v>549283</v>
      </c>
      <c r="AI76" s="145">
        <v>569192</v>
      </c>
      <c r="AJ76" s="145">
        <v>546401</v>
      </c>
      <c r="AK76" s="145">
        <v>563300</v>
      </c>
      <c r="AL76" s="145">
        <v>530687</v>
      </c>
      <c r="AM76" s="145">
        <v>527027</v>
      </c>
      <c r="AN76" s="145">
        <v>608873</v>
      </c>
      <c r="AO76" s="145">
        <v>555360</v>
      </c>
      <c r="AP76" s="145">
        <v>514429</v>
      </c>
      <c r="AQ76" s="145">
        <v>346620</v>
      </c>
      <c r="AR76" s="145">
        <v>354779</v>
      </c>
      <c r="AS76" s="145">
        <v>351748</v>
      </c>
      <c r="AT76" s="145">
        <v>384650</v>
      </c>
      <c r="AU76" s="145">
        <v>375048</v>
      </c>
      <c r="AV76" s="145">
        <v>431873</v>
      </c>
      <c r="AW76" s="195">
        <v>439543</v>
      </c>
    </row>
    <row r="77" spans="1:49" x14ac:dyDescent="0.35">
      <c r="A77" s="27" t="s">
        <v>339</v>
      </c>
      <c r="B77" s="3" t="s">
        <v>166</v>
      </c>
      <c r="C77" s="145">
        <f t="shared" si="6"/>
        <v>245.30434782608697</v>
      </c>
      <c r="D77" s="145">
        <v>172</v>
      </c>
      <c r="E77" s="145">
        <v>169</v>
      </c>
      <c r="F77" s="145">
        <v>190</v>
      </c>
      <c r="G77" s="145">
        <v>182</v>
      </c>
      <c r="H77" s="145">
        <v>200</v>
      </c>
      <c r="I77" s="145">
        <v>199</v>
      </c>
      <c r="J77" s="145">
        <v>179</v>
      </c>
      <c r="K77" s="145">
        <v>194</v>
      </c>
      <c r="L77" s="145">
        <v>189</v>
      </c>
      <c r="M77" s="145">
        <v>210</v>
      </c>
      <c r="N77" s="145">
        <v>188</v>
      </c>
      <c r="O77" s="145">
        <v>196</v>
      </c>
      <c r="P77" s="145">
        <v>196</v>
      </c>
      <c r="Q77" s="145">
        <v>203</v>
      </c>
      <c r="R77" s="145">
        <v>241</v>
      </c>
      <c r="S77" s="145">
        <v>253</v>
      </c>
      <c r="T77" s="145">
        <v>277</v>
      </c>
      <c r="U77" s="145">
        <v>227</v>
      </c>
      <c r="V77" s="145">
        <v>234</v>
      </c>
      <c r="W77" s="145">
        <v>243</v>
      </c>
      <c r="X77" s="145">
        <v>248</v>
      </c>
      <c r="Y77" s="145">
        <v>272</v>
      </c>
      <c r="Z77" s="145">
        <v>259</v>
      </c>
      <c r="AA77" s="145">
        <v>239</v>
      </c>
      <c r="AB77" s="145">
        <v>242</v>
      </c>
      <c r="AC77" s="145">
        <v>227</v>
      </c>
      <c r="AD77" s="145">
        <v>246</v>
      </c>
      <c r="AE77" s="145">
        <v>238</v>
      </c>
      <c r="AF77" s="145">
        <v>250</v>
      </c>
      <c r="AG77" s="145">
        <v>252</v>
      </c>
      <c r="AH77" s="145">
        <v>254</v>
      </c>
      <c r="AI77" s="145">
        <v>255</v>
      </c>
      <c r="AJ77" s="145">
        <v>256</v>
      </c>
      <c r="AK77" s="145">
        <v>286</v>
      </c>
      <c r="AL77" s="145">
        <v>298</v>
      </c>
      <c r="AM77" s="145">
        <v>285</v>
      </c>
      <c r="AN77" s="145">
        <v>292</v>
      </c>
      <c r="AO77" s="145">
        <v>277</v>
      </c>
      <c r="AP77" s="145">
        <v>295</v>
      </c>
      <c r="AQ77" s="145">
        <v>387</v>
      </c>
      <c r="AR77" s="145">
        <v>356</v>
      </c>
      <c r="AS77" s="145">
        <v>303</v>
      </c>
      <c r="AT77" s="145">
        <v>296</v>
      </c>
      <c r="AU77" s="145">
        <v>259</v>
      </c>
      <c r="AV77" s="145">
        <v>287</v>
      </c>
      <c r="AW77" s="195">
        <v>283</v>
      </c>
    </row>
    <row r="78" spans="1:49" x14ac:dyDescent="0.35">
      <c r="A78" s="27" t="s">
        <v>339</v>
      </c>
      <c r="B78" s="3" t="s">
        <v>133</v>
      </c>
      <c r="C78" s="4">
        <f t="shared" si="6"/>
        <v>16819.5</v>
      </c>
      <c r="D78" s="4">
        <v>18394</v>
      </c>
      <c r="E78" s="4">
        <v>16539</v>
      </c>
      <c r="F78" s="4">
        <v>19343</v>
      </c>
      <c r="G78" s="4">
        <v>17920</v>
      </c>
      <c r="H78" s="4">
        <v>19249</v>
      </c>
      <c r="I78" s="4">
        <v>18820</v>
      </c>
      <c r="J78" s="4">
        <v>16543</v>
      </c>
      <c r="K78" s="4">
        <v>19356</v>
      </c>
      <c r="L78" s="4">
        <v>18201</v>
      </c>
      <c r="M78" s="4">
        <v>19918</v>
      </c>
      <c r="N78" s="4">
        <v>18469</v>
      </c>
      <c r="O78" s="4">
        <v>18223</v>
      </c>
      <c r="P78" s="4">
        <v>21029</v>
      </c>
      <c r="Q78" s="4">
        <v>19779</v>
      </c>
      <c r="R78" s="4">
        <v>19558</v>
      </c>
      <c r="S78" s="4">
        <v>19343</v>
      </c>
      <c r="T78" s="4">
        <v>20669</v>
      </c>
      <c r="U78" s="4">
        <v>18400</v>
      </c>
      <c r="V78" s="4">
        <v>17498</v>
      </c>
      <c r="W78" s="4">
        <v>18873</v>
      </c>
      <c r="X78" s="4">
        <v>16742</v>
      </c>
      <c r="Y78" s="4">
        <v>19492</v>
      </c>
      <c r="Z78" s="4">
        <v>17431</v>
      </c>
      <c r="AA78" s="4">
        <v>16349</v>
      </c>
      <c r="AB78" s="4">
        <v>17763</v>
      </c>
      <c r="AC78" s="4">
        <v>16469</v>
      </c>
      <c r="AD78" s="4">
        <v>18439</v>
      </c>
      <c r="AE78" s="4">
        <v>18527</v>
      </c>
      <c r="AF78" s="4">
        <v>18752</v>
      </c>
      <c r="AG78" s="4">
        <v>17242</v>
      </c>
      <c r="AH78" s="4">
        <v>17833</v>
      </c>
      <c r="AI78" s="4">
        <v>18413</v>
      </c>
      <c r="AJ78" s="4">
        <v>17534</v>
      </c>
      <c r="AK78" s="4">
        <v>17516</v>
      </c>
      <c r="AL78" s="4">
        <v>15098</v>
      </c>
      <c r="AM78" s="4">
        <v>15092</v>
      </c>
      <c r="AN78" s="4">
        <v>17768</v>
      </c>
      <c r="AO78" s="4">
        <v>16664</v>
      </c>
      <c r="AP78" s="4">
        <v>14122</v>
      </c>
      <c r="AQ78" s="4">
        <v>7601</v>
      </c>
      <c r="AR78" s="4">
        <v>7915</v>
      </c>
      <c r="AS78" s="4">
        <v>9056</v>
      </c>
      <c r="AT78" s="4">
        <v>10139</v>
      </c>
      <c r="AU78" s="4">
        <v>10961</v>
      </c>
      <c r="AV78" s="4">
        <v>12024</v>
      </c>
      <c r="AW78" s="16">
        <v>12631</v>
      </c>
    </row>
    <row r="79" spans="1:49" x14ac:dyDescent="0.35">
      <c r="A79" s="27" t="s">
        <v>339</v>
      </c>
      <c r="B79" s="3" t="s">
        <v>167</v>
      </c>
      <c r="C79" s="4">
        <f t="shared" si="6"/>
        <v>190847.85622332821</v>
      </c>
      <c r="D79" s="4">
        <v>167275</v>
      </c>
      <c r="E79" s="4">
        <v>153637</v>
      </c>
      <c r="F79" s="4">
        <v>174689</v>
      </c>
      <c r="G79" s="4">
        <v>163046</v>
      </c>
      <c r="H79" s="4">
        <v>182392.11680741538</v>
      </c>
      <c r="I79" s="4">
        <v>180936.91412472571</v>
      </c>
      <c r="J79" s="4">
        <v>150940.2954265571</v>
      </c>
      <c r="K79" s="4">
        <v>181044.01367115643</v>
      </c>
      <c r="L79" s="4">
        <v>169135.73458219742</v>
      </c>
      <c r="M79" s="4">
        <v>194090.21694528559</v>
      </c>
      <c r="N79" s="4">
        <v>169350.33843526983</v>
      </c>
      <c r="O79" s="4">
        <v>177976.32265117732</v>
      </c>
      <c r="P79" s="4">
        <v>198393.63184136903</v>
      </c>
      <c r="Q79" s="4">
        <v>197453.10345361035</v>
      </c>
      <c r="R79" s="4">
        <v>217812.91368850006</v>
      </c>
      <c r="S79" s="4">
        <v>226442.0725786314</v>
      </c>
      <c r="T79" s="4">
        <v>249323.03549937619</v>
      </c>
      <c r="U79" s="4">
        <v>198096.41195242913</v>
      </c>
      <c r="V79" s="4">
        <v>196929.29886479926</v>
      </c>
      <c r="W79" s="4">
        <v>214503.31500190473</v>
      </c>
      <c r="X79" s="4">
        <v>203292.49344576156</v>
      </c>
      <c r="Y79" s="4">
        <v>241878.01746794386</v>
      </c>
      <c r="Z79" s="4">
        <v>220831.98544747994</v>
      </c>
      <c r="AA79" s="4">
        <v>197571.07173090175</v>
      </c>
      <c r="AB79" s="4">
        <v>214171.46780962162</v>
      </c>
      <c r="AC79" s="4">
        <v>186843.91278634634</v>
      </c>
      <c r="AD79" s="4">
        <v>212385.30130113609</v>
      </c>
      <c r="AE79" s="4">
        <v>206884.18087199313</v>
      </c>
      <c r="AF79" s="4">
        <v>214779.38316808743</v>
      </c>
      <c r="AG79" s="4">
        <v>207651.30837877173</v>
      </c>
      <c r="AH79" s="4">
        <v>204319.71128637329</v>
      </c>
      <c r="AI79" s="4">
        <v>208811.66150770485</v>
      </c>
      <c r="AJ79" s="4">
        <v>200792.82766160075</v>
      </c>
      <c r="AK79" s="4">
        <v>209757.55413049718</v>
      </c>
      <c r="AL79" s="4">
        <v>198526.93620407602</v>
      </c>
      <c r="AM79" s="4">
        <v>195104.60388905296</v>
      </c>
      <c r="AN79" s="4">
        <v>226078.39852261645</v>
      </c>
      <c r="AO79" s="4">
        <v>206606.22975277444</v>
      </c>
      <c r="AP79" s="4">
        <v>191145.92711375479</v>
      </c>
      <c r="AQ79" s="4">
        <v>131384.35867601185</v>
      </c>
      <c r="AR79" s="4">
        <v>134180.1421907536</v>
      </c>
      <c r="AS79" s="4">
        <v>145301.83680490992</v>
      </c>
      <c r="AT79" s="4">
        <v>156249.81970374679</v>
      </c>
      <c r="AU79" s="4">
        <v>149884.7880361623</v>
      </c>
      <c r="AV79" s="4">
        <v>173715.41893708977</v>
      </c>
      <c r="AW79" s="16">
        <v>177385.31392352743</v>
      </c>
    </row>
    <row r="80" spans="1:49" ht="15" thickBot="1" x14ac:dyDescent="0.4">
      <c r="A80" s="7" t="s">
        <v>339</v>
      </c>
      <c r="B80" s="8" t="s">
        <v>132</v>
      </c>
      <c r="C80" s="22">
        <f t="shared" si="6"/>
        <v>2120.891304347826</v>
      </c>
      <c r="D80" s="22">
        <v>2598</v>
      </c>
      <c r="E80" s="22">
        <v>2417</v>
      </c>
      <c r="F80" s="22">
        <v>2471</v>
      </c>
      <c r="G80" s="22">
        <v>2386</v>
      </c>
      <c r="H80" s="22">
        <v>2372</v>
      </c>
      <c r="I80" s="22">
        <v>2358</v>
      </c>
      <c r="J80" s="22">
        <v>2237</v>
      </c>
      <c r="K80" s="22">
        <v>2481</v>
      </c>
      <c r="L80" s="22">
        <v>2396</v>
      </c>
      <c r="M80" s="22">
        <v>2468</v>
      </c>
      <c r="N80" s="22">
        <v>2438</v>
      </c>
      <c r="O80" s="22">
        <v>2417</v>
      </c>
      <c r="P80" s="22">
        <v>2759</v>
      </c>
      <c r="Q80" s="22">
        <v>2585</v>
      </c>
      <c r="R80" s="22">
        <v>2383</v>
      </c>
      <c r="S80" s="22">
        <v>2352</v>
      </c>
      <c r="T80" s="22">
        <v>2370</v>
      </c>
      <c r="U80" s="22">
        <v>2282</v>
      </c>
      <c r="V80" s="22">
        <v>2222</v>
      </c>
      <c r="W80" s="22">
        <v>2333</v>
      </c>
      <c r="X80" s="22">
        <v>2155</v>
      </c>
      <c r="Y80" s="22">
        <v>2329</v>
      </c>
      <c r="Z80" s="22">
        <v>2217</v>
      </c>
      <c r="AA80" s="22">
        <v>2152</v>
      </c>
      <c r="AB80" s="22">
        <v>2306</v>
      </c>
      <c r="AC80" s="22">
        <v>2194</v>
      </c>
      <c r="AD80" s="22">
        <v>2285</v>
      </c>
      <c r="AE80" s="22">
        <v>2303</v>
      </c>
      <c r="AF80" s="22">
        <v>2277</v>
      </c>
      <c r="AG80" s="22">
        <v>2194</v>
      </c>
      <c r="AH80" s="22">
        <v>2164</v>
      </c>
      <c r="AI80" s="22">
        <v>2235</v>
      </c>
      <c r="AJ80" s="22">
        <v>2131</v>
      </c>
      <c r="AK80" s="22">
        <v>1968</v>
      </c>
      <c r="AL80" s="22">
        <v>1783</v>
      </c>
      <c r="AM80" s="22">
        <v>1847</v>
      </c>
      <c r="AN80" s="22">
        <v>2085</v>
      </c>
      <c r="AO80" s="22">
        <v>2005</v>
      </c>
      <c r="AP80" s="22">
        <v>1742</v>
      </c>
      <c r="AQ80" s="8">
        <v>896</v>
      </c>
      <c r="AR80" s="8">
        <v>997</v>
      </c>
      <c r="AS80" s="22">
        <v>1161</v>
      </c>
      <c r="AT80" s="22">
        <v>1301</v>
      </c>
      <c r="AU80" s="22">
        <v>1449</v>
      </c>
      <c r="AV80" s="22">
        <v>1505</v>
      </c>
      <c r="AW80" s="178">
        <v>1555</v>
      </c>
    </row>
    <row r="81" spans="1:49" s="2" customFormat="1" x14ac:dyDescent="0.3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row>
    <row r="82" spans="1:49" s="2" customFormat="1" x14ac:dyDescent="0.35">
      <c r="A82" s="51" t="s">
        <v>138</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row>
    <row r="83" spans="1:49" ht="15" thickBot="1" x14ac:dyDescent="0.4"/>
    <row r="84" spans="1:49" x14ac:dyDescent="0.35">
      <c r="A84" s="456" t="s">
        <v>171</v>
      </c>
      <c r="B84" s="456" t="s">
        <v>160</v>
      </c>
      <c r="C84" s="456" t="s">
        <v>153</v>
      </c>
      <c r="D84" s="14">
        <v>42736</v>
      </c>
      <c r="E84" s="14">
        <v>42767</v>
      </c>
      <c r="F84" s="14">
        <v>42795</v>
      </c>
      <c r="G84" s="14">
        <v>42826</v>
      </c>
      <c r="H84" s="14">
        <v>42856</v>
      </c>
      <c r="I84" s="14">
        <v>42887</v>
      </c>
      <c r="J84" s="14">
        <v>42917</v>
      </c>
      <c r="K84" s="14">
        <v>42948</v>
      </c>
      <c r="L84" s="14">
        <v>42979</v>
      </c>
      <c r="M84" s="14">
        <v>43009</v>
      </c>
      <c r="N84" s="14">
        <v>43040</v>
      </c>
      <c r="O84" s="14">
        <v>43070</v>
      </c>
      <c r="P84" s="14">
        <v>43101</v>
      </c>
      <c r="Q84" s="14">
        <v>43132</v>
      </c>
      <c r="R84" s="14">
        <v>43160</v>
      </c>
      <c r="S84" s="14">
        <v>43191</v>
      </c>
      <c r="T84" s="14">
        <v>43221</v>
      </c>
      <c r="U84" s="14">
        <v>43252</v>
      </c>
      <c r="V84" s="14">
        <v>43282</v>
      </c>
      <c r="W84" s="14">
        <v>43313</v>
      </c>
      <c r="X84" s="14">
        <v>43344</v>
      </c>
      <c r="Y84" s="14">
        <v>43374</v>
      </c>
      <c r="Z84" s="14">
        <v>43405</v>
      </c>
      <c r="AA84" s="14">
        <v>43435</v>
      </c>
      <c r="AB84" s="14">
        <v>43466</v>
      </c>
      <c r="AC84" s="14">
        <v>43497</v>
      </c>
      <c r="AD84" s="14">
        <v>43525</v>
      </c>
      <c r="AE84" s="14">
        <v>43556</v>
      </c>
      <c r="AF84" s="14">
        <v>43586</v>
      </c>
      <c r="AG84" s="14">
        <v>43617</v>
      </c>
      <c r="AH84" s="14">
        <v>43647</v>
      </c>
      <c r="AI84" s="14">
        <v>43678</v>
      </c>
      <c r="AJ84" s="14">
        <v>43709</v>
      </c>
      <c r="AK84" s="14">
        <v>43739</v>
      </c>
      <c r="AL84" s="14">
        <v>43770</v>
      </c>
      <c r="AM84" s="14">
        <v>43800</v>
      </c>
      <c r="AN84" s="14">
        <v>43831</v>
      </c>
      <c r="AO84" s="14">
        <v>43862</v>
      </c>
      <c r="AP84" s="14">
        <v>43891</v>
      </c>
      <c r="AQ84" s="14">
        <v>43922</v>
      </c>
      <c r="AR84" s="14">
        <v>43952</v>
      </c>
      <c r="AS84" s="14">
        <v>43983</v>
      </c>
      <c r="AT84" s="14">
        <v>44013</v>
      </c>
      <c r="AU84" s="14">
        <v>44044</v>
      </c>
      <c r="AV84" s="14">
        <v>44075</v>
      </c>
      <c r="AW84" s="15">
        <v>44105</v>
      </c>
    </row>
    <row r="85" spans="1:49" x14ac:dyDescent="0.35">
      <c r="A85" s="39" t="s">
        <v>356</v>
      </c>
      <c r="B85" s="3" t="s">
        <v>357</v>
      </c>
      <c r="C85" s="231">
        <f t="shared" ref="C85:C92" si="7">AVERAGE(D85:AW85)</f>
        <v>613.46760869565207</v>
      </c>
      <c r="D85" s="231">
        <v>1215.2</v>
      </c>
      <c r="E85" s="231">
        <v>775</v>
      </c>
      <c r="F85" s="231">
        <v>615</v>
      </c>
      <c r="G85" s="231">
        <v>0</v>
      </c>
      <c r="H85" s="231">
        <v>472</v>
      </c>
      <c r="I85" s="231">
        <v>0</v>
      </c>
      <c r="J85" s="231">
        <v>340.5</v>
      </c>
      <c r="K85" s="231">
        <v>18.100000000000001</v>
      </c>
      <c r="L85" s="231">
        <v>338.5</v>
      </c>
      <c r="M85" s="231">
        <v>99.75</v>
      </c>
      <c r="N85" s="231">
        <v>1004.37</v>
      </c>
      <c r="O85" s="231">
        <v>1839.2</v>
      </c>
      <c r="P85" s="231">
        <v>667.5</v>
      </c>
      <c r="Q85" s="231">
        <v>845.4</v>
      </c>
      <c r="R85" s="231">
        <v>376.25</v>
      </c>
      <c r="S85" s="231">
        <v>1294.24</v>
      </c>
      <c r="T85" s="231">
        <v>915.25</v>
      </c>
      <c r="U85" s="231">
        <v>3699.22</v>
      </c>
      <c r="V85" s="231">
        <v>1182.96</v>
      </c>
      <c r="W85" s="231">
        <v>766</v>
      </c>
      <c r="X85" s="231">
        <v>916.6</v>
      </c>
      <c r="Y85" s="231">
        <v>1483.9</v>
      </c>
      <c r="Z85" s="231">
        <v>342</v>
      </c>
      <c r="AA85" s="231">
        <v>711.6</v>
      </c>
      <c r="AB85" s="145">
        <v>360</v>
      </c>
      <c r="AC85" s="145">
        <v>997</v>
      </c>
      <c r="AD85" s="145">
        <v>283.5</v>
      </c>
      <c r="AE85" s="145">
        <v>2126.0300000000002</v>
      </c>
      <c r="AF85" s="145">
        <v>661</v>
      </c>
      <c r="AG85" s="145">
        <v>89</v>
      </c>
      <c r="AH85" s="145">
        <v>544</v>
      </c>
      <c r="AI85" s="145">
        <v>299</v>
      </c>
      <c r="AJ85" s="145">
        <v>622.79999999999995</v>
      </c>
      <c r="AK85" s="145">
        <v>621</v>
      </c>
      <c r="AL85" s="145">
        <v>3</v>
      </c>
      <c r="AM85" s="145">
        <v>493.16</v>
      </c>
      <c r="AN85" s="145">
        <v>491.96</v>
      </c>
      <c r="AO85" s="145">
        <v>331.06</v>
      </c>
      <c r="AP85" s="145">
        <v>0</v>
      </c>
      <c r="AQ85" s="145">
        <v>0</v>
      </c>
      <c r="AR85" s="145">
        <v>0</v>
      </c>
      <c r="AS85" s="145">
        <v>180</v>
      </c>
      <c r="AT85" s="145">
        <v>157.96</v>
      </c>
      <c r="AU85" s="145">
        <v>0</v>
      </c>
      <c r="AV85" s="145">
        <v>40.5</v>
      </c>
      <c r="AW85" s="145">
        <v>0</v>
      </c>
    </row>
    <row r="86" spans="1:49" x14ac:dyDescent="0.35">
      <c r="A86" s="39" t="s">
        <v>358</v>
      </c>
      <c r="B86" s="3" t="s">
        <v>357</v>
      </c>
      <c r="C86" s="231">
        <f t="shared" si="7"/>
        <v>1622.3893478260868</v>
      </c>
      <c r="D86" s="231">
        <v>281.08</v>
      </c>
      <c r="E86" s="231">
        <v>240</v>
      </c>
      <c r="F86" s="231">
        <v>181.97</v>
      </c>
      <c r="G86" s="231">
        <v>1095.21</v>
      </c>
      <c r="H86" s="231">
        <v>888.81</v>
      </c>
      <c r="I86" s="231">
        <v>3888.87</v>
      </c>
      <c r="J86" s="231">
        <v>7309.7</v>
      </c>
      <c r="K86" s="231">
        <v>2851.39</v>
      </c>
      <c r="L86" s="231">
        <v>1090.23</v>
      </c>
      <c r="M86" s="231">
        <v>393.3</v>
      </c>
      <c r="N86" s="231">
        <v>537.54999999999995</v>
      </c>
      <c r="O86" s="231">
        <v>120.62</v>
      </c>
      <c r="P86" s="231">
        <v>0</v>
      </c>
      <c r="Q86" s="231">
        <v>0</v>
      </c>
      <c r="R86" s="231">
        <v>163.57</v>
      </c>
      <c r="S86" s="231">
        <v>262.08999999999997</v>
      </c>
      <c r="T86" s="231">
        <v>8767.17</v>
      </c>
      <c r="U86" s="231">
        <v>1024.32</v>
      </c>
      <c r="V86" s="231">
        <v>0</v>
      </c>
      <c r="W86" s="231">
        <v>0</v>
      </c>
      <c r="X86" s="231">
        <v>154.13999999999999</v>
      </c>
      <c r="Y86" s="231">
        <v>386.74</v>
      </c>
      <c r="Z86" s="231">
        <v>2241.02</v>
      </c>
      <c r="AA86" s="231">
        <v>445.92</v>
      </c>
      <c r="AB86" s="145">
        <v>0</v>
      </c>
      <c r="AC86" s="145">
        <v>578.55999999999995</v>
      </c>
      <c r="AD86" s="145">
        <v>1427.57</v>
      </c>
      <c r="AE86" s="145">
        <v>1849.54</v>
      </c>
      <c r="AF86" s="145">
        <v>982.09</v>
      </c>
      <c r="AG86" s="145">
        <v>90</v>
      </c>
      <c r="AH86" s="145">
        <v>2454.75</v>
      </c>
      <c r="AI86" s="145">
        <v>10768.8</v>
      </c>
      <c r="AJ86" s="145">
        <v>510.66</v>
      </c>
      <c r="AK86" s="145">
        <v>60</v>
      </c>
      <c r="AL86" s="145">
        <v>2400.39</v>
      </c>
      <c r="AM86" s="145">
        <v>1789.46</v>
      </c>
      <c r="AN86" s="145">
        <v>205.76</v>
      </c>
      <c r="AO86" s="145">
        <v>205.76</v>
      </c>
      <c r="AP86" s="145">
        <v>0</v>
      </c>
      <c r="AQ86" s="145">
        <v>0</v>
      </c>
      <c r="AR86" s="145">
        <v>0</v>
      </c>
      <c r="AS86" s="145">
        <v>0</v>
      </c>
      <c r="AT86" s="145">
        <v>9894.82</v>
      </c>
      <c r="AU86" s="145">
        <v>0</v>
      </c>
      <c r="AV86" s="145">
        <v>3418.93</v>
      </c>
      <c r="AW86" s="145">
        <v>5669.12</v>
      </c>
    </row>
    <row r="87" spans="1:49" x14ac:dyDescent="0.35">
      <c r="A87" s="39" t="s">
        <v>359</v>
      </c>
      <c r="B87" s="3" t="s">
        <v>357</v>
      </c>
      <c r="C87" s="231">
        <f t="shared" si="7"/>
        <v>114.67782608695653</v>
      </c>
      <c r="D87" s="231">
        <v>124.47</v>
      </c>
      <c r="E87" s="231">
        <v>166.88</v>
      </c>
      <c r="F87" s="231">
        <v>429.86</v>
      </c>
      <c r="G87" s="231">
        <v>427.01</v>
      </c>
      <c r="H87" s="231">
        <v>197.13</v>
      </c>
      <c r="I87" s="231">
        <v>0</v>
      </c>
      <c r="J87" s="231">
        <v>26.61</v>
      </c>
      <c r="K87" s="231">
        <v>129.19</v>
      </c>
      <c r="L87" s="231">
        <v>179.87</v>
      </c>
      <c r="M87" s="231">
        <v>124.68</v>
      </c>
      <c r="N87" s="231">
        <v>50.51</v>
      </c>
      <c r="O87" s="231">
        <v>159.85</v>
      </c>
      <c r="P87" s="231">
        <v>0</v>
      </c>
      <c r="Q87" s="231">
        <v>97.34</v>
      </c>
      <c r="R87" s="231">
        <v>297.38</v>
      </c>
      <c r="S87" s="231">
        <v>162.41</v>
      </c>
      <c r="T87" s="231">
        <v>301.31</v>
      </c>
      <c r="U87" s="231">
        <v>86.19</v>
      </c>
      <c r="V87" s="231">
        <v>24.35</v>
      </c>
      <c r="W87" s="231">
        <v>293.07</v>
      </c>
      <c r="X87" s="231">
        <v>45.68</v>
      </c>
      <c r="Y87" s="231">
        <v>267.52999999999997</v>
      </c>
      <c r="Z87" s="231">
        <v>183.82</v>
      </c>
      <c r="AA87" s="231">
        <v>114.71</v>
      </c>
      <c r="AB87" s="145">
        <v>40.549999999999997</v>
      </c>
      <c r="AC87" s="145">
        <v>167.76</v>
      </c>
      <c r="AD87" s="145">
        <v>225.09</v>
      </c>
      <c r="AE87" s="145">
        <v>216.74</v>
      </c>
      <c r="AF87" s="145">
        <v>62.86</v>
      </c>
      <c r="AG87" s="145">
        <v>54.26</v>
      </c>
      <c r="AH87" s="145">
        <v>110.56</v>
      </c>
      <c r="AI87" s="145">
        <v>297.58999999999997</v>
      </c>
      <c r="AJ87" s="145">
        <v>64.13</v>
      </c>
      <c r="AK87" s="145">
        <v>0</v>
      </c>
      <c r="AL87" s="145">
        <v>14.83</v>
      </c>
      <c r="AM87" s="145">
        <v>27.72</v>
      </c>
      <c r="AN87" s="145">
        <v>0</v>
      </c>
      <c r="AO87" s="145">
        <v>0</v>
      </c>
      <c r="AP87" s="145">
        <v>0</v>
      </c>
      <c r="AQ87" s="145">
        <v>0</v>
      </c>
      <c r="AR87" s="145">
        <v>0</v>
      </c>
      <c r="AS87" s="145">
        <v>0</v>
      </c>
      <c r="AT87" s="145">
        <v>0</v>
      </c>
      <c r="AU87" s="145">
        <v>0</v>
      </c>
      <c r="AV87" s="145">
        <v>103.24</v>
      </c>
      <c r="AW87" s="145">
        <v>0</v>
      </c>
    </row>
    <row r="88" spans="1:49" x14ac:dyDescent="0.35">
      <c r="A88" s="39" t="s">
        <v>360</v>
      </c>
      <c r="B88" s="3" t="s">
        <v>357</v>
      </c>
      <c r="C88" s="231">
        <f t="shared" si="7"/>
        <v>4543.2889130434796</v>
      </c>
      <c r="D88" s="231">
        <v>5182.21</v>
      </c>
      <c r="E88" s="231">
        <v>4826.03</v>
      </c>
      <c r="F88" s="231">
        <v>6643.1</v>
      </c>
      <c r="G88" s="231">
        <v>8466.56</v>
      </c>
      <c r="H88" s="231">
        <v>9476.4599999999991</v>
      </c>
      <c r="I88" s="231">
        <v>8724.2999999999993</v>
      </c>
      <c r="J88" s="231">
        <v>6596.04</v>
      </c>
      <c r="K88" s="231">
        <v>8880.25</v>
      </c>
      <c r="L88" s="231">
        <v>9204.24</v>
      </c>
      <c r="M88" s="231">
        <v>10436.91</v>
      </c>
      <c r="N88" s="231">
        <v>9392.65</v>
      </c>
      <c r="O88" s="231">
        <v>8328.42</v>
      </c>
      <c r="P88" s="231">
        <v>4378.47</v>
      </c>
      <c r="Q88" s="231">
        <v>4973.24</v>
      </c>
      <c r="R88" s="231">
        <v>6434</v>
      </c>
      <c r="S88" s="231">
        <v>6139.17</v>
      </c>
      <c r="T88" s="231">
        <v>6761.9</v>
      </c>
      <c r="U88" s="231">
        <v>6411.53</v>
      </c>
      <c r="V88" s="231">
        <v>3818.02</v>
      </c>
      <c r="W88" s="231">
        <v>4271.99</v>
      </c>
      <c r="X88" s="231">
        <v>3986.62</v>
      </c>
      <c r="Y88" s="231">
        <v>4552.55</v>
      </c>
      <c r="Z88" s="231">
        <v>3707.59</v>
      </c>
      <c r="AA88" s="231">
        <v>3124.64</v>
      </c>
      <c r="AB88" s="145">
        <v>4002.88</v>
      </c>
      <c r="AC88" s="145">
        <v>2950.23</v>
      </c>
      <c r="AD88" s="145">
        <v>3112.43</v>
      </c>
      <c r="AE88" s="145">
        <v>4073.97</v>
      </c>
      <c r="AF88" s="145">
        <v>3364.22</v>
      </c>
      <c r="AG88" s="145">
        <v>2502.73</v>
      </c>
      <c r="AH88" s="145">
        <v>2962.64</v>
      </c>
      <c r="AI88" s="145">
        <v>3762.98</v>
      </c>
      <c r="AJ88" s="145">
        <v>3299.98</v>
      </c>
      <c r="AK88" s="145">
        <v>3863.98</v>
      </c>
      <c r="AL88" s="145">
        <v>3374.95</v>
      </c>
      <c r="AM88" s="145">
        <v>3205.88</v>
      </c>
      <c r="AN88" s="145">
        <v>3123.85</v>
      </c>
      <c r="AO88" s="145">
        <v>2873.16</v>
      </c>
      <c r="AP88" s="145">
        <v>2029.96</v>
      </c>
      <c r="AQ88" s="145">
        <v>484.94</v>
      </c>
      <c r="AR88" s="145">
        <v>474.65</v>
      </c>
      <c r="AS88" s="145">
        <v>546.19000000000005</v>
      </c>
      <c r="AT88" s="145">
        <v>561.13</v>
      </c>
      <c r="AU88" s="145">
        <v>649.97</v>
      </c>
      <c r="AV88" s="145">
        <v>2139.2800000000002</v>
      </c>
      <c r="AW88" s="145">
        <v>914.4</v>
      </c>
    </row>
    <row r="89" spans="1:49" x14ac:dyDescent="0.35">
      <c r="A89" s="39" t="s">
        <v>361</v>
      </c>
      <c r="B89" s="3" t="s">
        <v>357</v>
      </c>
      <c r="C89" s="231">
        <f t="shared" si="7"/>
        <v>22517.975434782609</v>
      </c>
      <c r="D89" s="231">
        <v>24264.92</v>
      </c>
      <c r="E89" s="231">
        <v>25351.78</v>
      </c>
      <c r="F89" s="231">
        <v>26575.64</v>
      </c>
      <c r="G89" s="231">
        <v>23981.74</v>
      </c>
      <c r="H89" s="231">
        <v>20209.060000000001</v>
      </c>
      <c r="I89" s="231">
        <v>24827.48</v>
      </c>
      <c r="J89" s="231">
        <v>23661.46</v>
      </c>
      <c r="K89" s="231">
        <v>22598.94</v>
      </c>
      <c r="L89" s="231">
        <v>24363.88</v>
      </c>
      <c r="M89" s="231">
        <v>26586.400000000001</v>
      </c>
      <c r="N89" s="231">
        <v>26123.06</v>
      </c>
      <c r="O89" s="231">
        <v>24619.38</v>
      </c>
      <c r="P89" s="231">
        <v>21939.599999999999</v>
      </c>
      <c r="Q89" s="231">
        <v>22866.89</v>
      </c>
      <c r="R89" s="231">
        <v>26339.14</v>
      </c>
      <c r="S89" s="231">
        <v>32070.48</v>
      </c>
      <c r="T89" s="231">
        <v>30402.92</v>
      </c>
      <c r="U89" s="231">
        <v>29603.17</v>
      </c>
      <c r="V89" s="231">
        <v>27856.6</v>
      </c>
      <c r="W89" s="231">
        <v>27529.55</v>
      </c>
      <c r="X89" s="231">
        <v>25744.25</v>
      </c>
      <c r="Y89" s="231">
        <v>28846.25</v>
      </c>
      <c r="Z89" s="231">
        <v>29858.25</v>
      </c>
      <c r="AA89" s="231">
        <v>29879.25</v>
      </c>
      <c r="AB89" s="145">
        <v>28559.75</v>
      </c>
      <c r="AC89" s="145">
        <v>27212.9</v>
      </c>
      <c r="AD89" s="145">
        <v>27045.3</v>
      </c>
      <c r="AE89" s="145">
        <v>28234.75</v>
      </c>
      <c r="AF89" s="145">
        <v>27902</v>
      </c>
      <c r="AG89" s="145">
        <v>27001.85</v>
      </c>
      <c r="AH89" s="145">
        <v>24660.75</v>
      </c>
      <c r="AI89" s="145">
        <v>24324.5</v>
      </c>
      <c r="AJ89" s="145">
        <v>24991</v>
      </c>
      <c r="AK89" s="145">
        <v>24362.68</v>
      </c>
      <c r="AL89" s="145">
        <v>24589.25</v>
      </c>
      <c r="AM89" s="145">
        <v>23345.5</v>
      </c>
      <c r="AN89" s="145">
        <v>25150</v>
      </c>
      <c r="AO89" s="145">
        <v>24621.5</v>
      </c>
      <c r="AP89" s="145">
        <v>23170.75</v>
      </c>
      <c r="AQ89" s="145">
        <v>7517.75</v>
      </c>
      <c r="AR89" s="145">
        <v>0</v>
      </c>
      <c r="AS89" s="145">
        <v>0</v>
      </c>
      <c r="AT89" s="145">
        <v>0</v>
      </c>
      <c r="AU89" s="145">
        <v>2036</v>
      </c>
      <c r="AV89" s="145">
        <v>7277.5</v>
      </c>
      <c r="AW89" s="145">
        <v>7723.05</v>
      </c>
    </row>
    <row r="90" spans="1:49" x14ac:dyDescent="0.35">
      <c r="A90" s="39" t="s">
        <v>362</v>
      </c>
      <c r="B90" s="3" t="s">
        <v>357</v>
      </c>
      <c r="C90" s="231">
        <f t="shared" si="7"/>
        <v>79.801739130434811</v>
      </c>
      <c r="D90" s="231">
        <v>41.9</v>
      </c>
      <c r="E90" s="231">
        <v>18.89</v>
      </c>
      <c r="F90" s="231">
        <v>110.32</v>
      </c>
      <c r="G90" s="231">
        <v>219.23</v>
      </c>
      <c r="H90" s="231">
        <v>103.16</v>
      </c>
      <c r="I90" s="231">
        <v>34.909999999999997</v>
      </c>
      <c r="J90" s="231">
        <v>62.48</v>
      </c>
      <c r="K90" s="231">
        <v>66.569999999999993</v>
      </c>
      <c r="L90" s="231">
        <v>53.37</v>
      </c>
      <c r="M90" s="231">
        <v>45.66</v>
      </c>
      <c r="N90" s="231">
        <v>99.22</v>
      </c>
      <c r="O90" s="231">
        <v>55.05</v>
      </c>
      <c r="P90" s="231">
        <v>3.57</v>
      </c>
      <c r="Q90" s="231">
        <v>46.73</v>
      </c>
      <c r="R90" s="231">
        <v>236.34</v>
      </c>
      <c r="S90" s="231">
        <v>156.56</v>
      </c>
      <c r="T90" s="231">
        <v>111.95</v>
      </c>
      <c r="U90" s="231">
        <v>68.12</v>
      </c>
      <c r="V90" s="231">
        <v>10.29</v>
      </c>
      <c r="W90" s="231">
        <v>207.62</v>
      </c>
      <c r="X90" s="231">
        <v>94.76</v>
      </c>
      <c r="Y90" s="231">
        <v>66.08</v>
      </c>
      <c r="Z90" s="231">
        <v>103.98</v>
      </c>
      <c r="AA90" s="231">
        <v>188.05</v>
      </c>
      <c r="AB90" s="145">
        <v>34.94</v>
      </c>
      <c r="AC90" s="145">
        <v>144.6</v>
      </c>
      <c r="AD90" s="145">
        <v>222.31</v>
      </c>
      <c r="AE90" s="145">
        <v>397.92</v>
      </c>
      <c r="AF90" s="145">
        <v>46.05</v>
      </c>
      <c r="AG90" s="145">
        <v>4.9400000000000004</v>
      </c>
      <c r="AH90" s="145">
        <v>101.31</v>
      </c>
      <c r="AI90" s="145">
        <v>355.91</v>
      </c>
      <c r="AJ90" s="145">
        <v>59.76</v>
      </c>
      <c r="AK90" s="145">
        <v>2.38</v>
      </c>
      <c r="AL90" s="145">
        <v>17.38</v>
      </c>
      <c r="AM90" s="145">
        <v>51.86</v>
      </c>
      <c r="AN90" s="145">
        <v>4.76</v>
      </c>
      <c r="AO90" s="145">
        <v>3.57</v>
      </c>
      <c r="AP90" s="145">
        <v>2.38</v>
      </c>
      <c r="AQ90" s="145">
        <v>1</v>
      </c>
      <c r="AR90" s="145">
        <v>1</v>
      </c>
      <c r="AS90" s="145">
        <v>0</v>
      </c>
      <c r="AT90" s="145">
        <v>0</v>
      </c>
      <c r="AU90" s="145">
        <v>0</v>
      </c>
      <c r="AV90" s="145">
        <v>14</v>
      </c>
      <c r="AW90" s="145">
        <v>0</v>
      </c>
    </row>
    <row r="91" spans="1:49" x14ac:dyDescent="0.35">
      <c r="A91" s="39" t="s">
        <v>363</v>
      </c>
      <c r="B91" s="3" t="s">
        <v>357</v>
      </c>
      <c r="C91" s="231">
        <f t="shared" si="7"/>
        <v>719.6965217391305</v>
      </c>
      <c r="D91" s="231">
        <v>0</v>
      </c>
      <c r="E91" s="231">
        <v>0</v>
      </c>
      <c r="F91" s="231">
        <v>0</v>
      </c>
      <c r="G91" s="231">
        <v>0</v>
      </c>
      <c r="H91" s="231">
        <v>0</v>
      </c>
      <c r="I91" s="231">
        <v>0</v>
      </c>
      <c r="J91" s="231">
        <v>12930</v>
      </c>
      <c r="K91" s="231">
        <v>0</v>
      </c>
      <c r="L91" s="231">
        <v>0</v>
      </c>
      <c r="M91" s="231">
        <v>0</v>
      </c>
      <c r="N91" s="231">
        <v>0</v>
      </c>
      <c r="O91" s="231">
        <v>0</v>
      </c>
      <c r="P91" s="231">
        <v>0</v>
      </c>
      <c r="Q91" s="231">
        <v>0</v>
      </c>
      <c r="R91" s="231">
        <v>0</v>
      </c>
      <c r="S91" s="231">
        <v>0</v>
      </c>
      <c r="T91" s="231">
        <v>0</v>
      </c>
      <c r="U91" s="231">
        <v>3838.14</v>
      </c>
      <c r="V91" s="231">
        <v>1750</v>
      </c>
      <c r="W91" s="231">
        <v>0</v>
      </c>
      <c r="X91" s="231">
        <v>0</v>
      </c>
      <c r="Y91" s="231">
        <v>0</v>
      </c>
      <c r="Z91" s="231">
        <v>0</v>
      </c>
      <c r="AA91" s="231">
        <v>0</v>
      </c>
      <c r="AB91" s="145">
        <v>0</v>
      </c>
      <c r="AC91" s="145">
        <v>0</v>
      </c>
      <c r="AD91" s="145">
        <v>0</v>
      </c>
      <c r="AE91" s="145">
        <v>132.9</v>
      </c>
      <c r="AF91" s="145">
        <v>0</v>
      </c>
      <c r="AG91" s="145">
        <v>0</v>
      </c>
      <c r="AH91" s="145">
        <v>0</v>
      </c>
      <c r="AI91" s="145">
        <v>0</v>
      </c>
      <c r="AJ91" s="145">
        <v>0</v>
      </c>
      <c r="AK91" s="145">
        <v>0</v>
      </c>
      <c r="AL91" s="145">
        <v>0</v>
      </c>
      <c r="AM91" s="145">
        <v>0</v>
      </c>
      <c r="AN91" s="145">
        <v>0</v>
      </c>
      <c r="AO91" s="145">
        <v>0</v>
      </c>
      <c r="AP91" s="145">
        <v>0</v>
      </c>
      <c r="AQ91" s="145">
        <v>0</v>
      </c>
      <c r="AR91" s="145">
        <v>0</v>
      </c>
      <c r="AS91" s="145">
        <v>0</v>
      </c>
      <c r="AT91" s="145">
        <v>0</v>
      </c>
      <c r="AU91" s="145">
        <v>13900</v>
      </c>
      <c r="AV91" s="145">
        <v>0</v>
      </c>
      <c r="AW91" s="145">
        <v>555</v>
      </c>
    </row>
    <row r="92" spans="1:49" s="51" customFormat="1" ht="15" thickBot="1" x14ac:dyDescent="0.4">
      <c r="A92" s="573" t="s">
        <v>170</v>
      </c>
      <c r="B92" s="574"/>
      <c r="C92" s="207">
        <f t="shared" si="7"/>
        <v>30211.29739130435</v>
      </c>
      <c r="D92" s="207">
        <f>SUM(D85:D91)</f>
        <v>31109.78</v>
      </c>
      <c r="E92" s="207">
        <f t="shared" ref="E92:AW92" si="8">SUM(E85:E91)</f>
        <v>31378.579999999998</v>
      </c>
      <c r="F92" s="207">
        <f t="shared" si="8"/>
        <v>34555.89</v>
      </c>
      <c r="G92" s="207">
        <f t="shared" si="8"/>
        <v>34189.750000000007</v>
      </c>
      <c r="H92" s="207">
        <f t="shared" si="8"/>
        <v>31346.62</v>
      </c>
      <c r="I92" s="207">
        <f t="shared" si="8"/>
        <v>37475.56</v>
      </c>
      <c r="J92" s="207">
        <f t="shared" si="8"/>
        <v>50926.79</v>
      </c>
      <c r="K92" s="207">
        <f t="shared" si="8"/>
        <v>34544.439999999995</v>
      </c>
      <c r="L92" s="207">
        <f t="shared" si="8"/>
        <v>35230.090000000004</v>
      </c>
      <c r="M92" s="207">
        <f t="shared" si="8"/>
        <v>37686.700000000004</v>
      </c>
      <c r="N92" s="207">
        <f t="shared" si="8"/>
        <v>37207.360000000001</v>
      </c>
      <c r="O92" s="207">
        <f t="shared" si="8"/>
        <v>35122.520000000004</v>
      </c>
      <c r="P92" s="207">
        <f t="shared" si="8"/>
        <v>26989.14</v>
      </c>
      <c r="Q92" s="207">
        <f t="shared" si="8"/>
        <v>28829.599999999999</v>
      </c>
      <c r="R92" s="207">
        <f t="shared" si="8"/>
        <v>33846.679999999993</v>
      </c>
      <c r="S92" s="207">
        <f t="shared" si="8"/>
        <v>40084.949999999997</v>
      </c>
      <c r="T92" s="207">
        <f t="shared" si="8"/>
        <v>47260.499999999993</v>
      </c>
      <c r="U92" s="207">
        <f t="shared" si="8"/>
        <v>44730.689999999995</v>
      </c>
      <c r="V92" s="207">
        <f t="shared" si="8"/>
        <v>34642.22</v>
      </c>
      <c r="W92" s="207">
        <f t="shared" si="8"/>
        <v>33068.230000000003</v>
      </c>
      <c r="X92" s="207">
        <f t="shared" si="8"/>
        <v>30942.05</v>
      </c>
      <c r="Y92" s="207">
        <f t="shared" si="8"/>
        <v>35603.050000000003</v>
      </c>
      <c r="Z92" s="207">
        <f t="shared" si="8"/>
        <v>36436.660000000003</v>
      </c>
      <c r="AA92" s="207">
        <f t="shared" si="8"/>
        <v>34464.170000000006</v>
      </c>
      <c r="AB92" s="207">
        <f t="shared" si="8"/>
        <v>32998.120000000003</v>
      </c>
      <c r="AC92" s="207">
        <f t="shared" si="8"/>
        <v>32051.05</v>
      </c>
      <c r="AD92" s="207">
        <f t="shared" si="8"/>
        <v>32316.2</v>
      </c>
      <c r="AE92" s="207">
        <f t="shared" si="8"/>
        <v>37031.85</v>
      </c>
      <c r="AF92" s="207">
        <f t="shared" si="8"/>
        <v>33018.22</v>
      </c>
      <c r="AG92" s="207">
        <f t="shared" si="8"/>
        <v>29742.779999999995</v>
      </c>
      <c r="AH92" s="207">
        <f t="shared" si="8"/>
        <v>30834.010000000002</v>
      </c>
      <c r="AI92" s="207">
        <f t="shared" si="8"/>
        <v>39808.78</v>
      </c>
      <c r="AJ92" s="207">
        <f t="shared" si="8"/>
        <v>29548.329999999998</v>
      </c>
      <c r="AK92" s="207">
        <f t="shared" si="8"/>
        <v>28910.04</v>
      </c>
      <c r="AL92" s="207">
        <f t="shared" si="8"/>
        <v>30399.8</v>
      </c>
      <c r="AM92" s="207">
        <f t="shared" si="8"/>
        <v>28913.58</v>
      </c>
      <c r="AN92" s="207">
        <f t="shared" si="8"/>
        <v>28976.329999999998</v>
      </c>
      <c r="AO92" s="207">
        <f t="shared" si="8"/>
        <v>28035.05</v>
      </c>
      <c r="AP92" s="207">
        <f t="shared" si="8"/>
        <v>25203.09</v>
      </c>
      <c r="AQ92" s="207">
        <f t="shared" si="8"/>
        <v>8003.69</v>
      </c>
      <c r="AR92" s="207">
        <f t="shared" si="8"/>
        <v>475.65</v>
      </c>
      <c r="AS92" s="207">
        <f t="shared" si="8"/>
        <v>726.19</v>
      </c>
      <c r="AT92" s="207">
        <f t="shared" si="8"/>
        <v>10613.909999999998</v>
      </c>
      <c r="AU92" s="207">
        <f t="shared" si="8"/>
        <v>16585.97</v>
      </c>
      <c r="AV92" s="207">
        <f t="shared" si="8"/>
        <v>12993.45</v>
      </c>
      <c r="AW92" s="207">
        <f t="shared" si="8"/>
        <v>14861.57</v>
      </c>
    </row>
    <row r="93" spans="1:49" x14ac:dyDescent="0.35">
      <c r="A93" s="31"/>
      <c r="B93" s="19"/>
      <c r="C93" s="19"/>
      <c r="D93" s="35"/>
      <c r="E93" s="35"/>
      <c r="F93" s="35"/>
      <c r="G93" s="35"/>
      <c r="H93" s="35"/>
      <c r="I93" s="35"/>
      <c r="J93" s="35"/>
      <c r="K93" s="35"/>
      <c r="L93" s="35"/>
      <c r="M93" s="35"/>
      <c r="N93" s="35"/>
      <c r="O93" s="35"/>
      <c r="P93" s="36"/>
      <c r="Q93" s="36"/>
      <c r="R93" s="36"/>
      <c r="S93" s="36"/>
      <c r="T93" s="36"/>
      <c r="U93" s="36"/>
      <c r="V93" s="36"/>
      <c r="W93" s="36"/>
      <c r="X93" s="36"/>
      <c r="Y93" s="36"/>
      <c r="Z93" s="36"/>
      <c r="AA93" s="36"/>
      <c r="AB93" s="37"/>
      <c r="AC93" s="37"/>
      <c r="AD93" s="37"/>
      <c r="AE93" s="37"/>
      <c r="AF93" s="37"/>
      <c r="AG93" s="37"/>
      <c r="AH93" s="37"/>
      <c r="AI93" s="37"/>
      <c r="AJ93" s="37"/>
      <c r="AK93" s="37"/>
      <c r="AL93" s="37"/>
      <c r="AM93" s="37"/>
      <c r="AN93" s="36"/>
      <c r="AO93" s="36"/>
      <c r="AP93" s="36"/>
      <c r="AQ93" s="36"/>
      <c r="AR93" s="34"/>
      <c r="AS93" s="34"/>
      <c r="AT93" s="34"/>
    </row>
    <row r="94" spans="1:49" x14ac:dyDescent="0.35">
      <c r="A94" s="74" t="s">
        <v>139</v>
      </c>
      <c r="B94" s="19"/>
      <c r="C94" s="19"/>
      <c r="D94" s="35"/>
      <c r="E94" s="35"/>
      <c r="F94" s="35"/>
      <c r="G94" s="35"/>
      <c r="H94" s="35"/>
      <c r="I94" s="35"/>
      <c r="J94" s="35"/>
      <c r="K94" s="35"/>
      <c r="L94" s="35"/>
      <c r="M94" s="35"/>
      <c r="N94" s="35"/>
      <c r="O94" s="35"/>
      <c r="P94" s="36"/>
      <c r="Q94" s="36"/>
      <c r="R94" s="36"/>
      <c r="S94" s="36"/>
      <c r="T94" s="36"/>
      <c r="U94" s="36"/>
      <c r="V94" s="36"/>
      <c r="W94" s="36"/>
      <c r="X94" s="36"/>
      <c r="Y94" s="36"/>
      <c r="Z94" s="36"/>
      <c r="AA94" s="36"/>
      <c r="AB94" s="37"/>
      <c r="AC94" s="37"/>
      <c r="AD94" s="37"/>
      <c r="AE94" s="37"/>
      <c r="AF94" s="37"/>
      <c r="AG94" s="37"/>
      <c r="AH94" s="37"/>
      <c r="AI94" s="37"/>
      <c r="AJ94" s="37"/>
      <c r="AK94" s="37"/>
      <c r="AL94" s="37"/>
      <c r="AM94" s="37"/>
      <c r="AN94" s="36"/>
      <c r="AO94" s="36"/>
      <c r="AP94" s="36"/>
      <c r="AQ94" s="36"/>
      <c r="AR94" s="34"/>
      <c r="AS94" s="34"/>
      <c r="AT94" s="34"/>
    </row>
    <row r="95" spans="1:49" ht="15" thickBot="1" x14ac:dyDescent="0.4">
      <c r="A95" s="11"/>
    </row>
    <row r="96" spans="1:49" ht="21" customHeight="1" x14ac:dyDescent="0.35">
      <c r="A96" s="456" t="s">
        <v>171</v>
      </c>
      <c r="B96" s="267" t="s">
        <v>160</v>
      </c>
      <c r="C96" s="267" t="s">
        <v>153</v>
      </c>
      <c r="D96" s="267">
        <v>42736</v>
      </c>
      <c r="E96" s="267">
        <v>42767</v>
      </c>
      <c r="F96" s="267">
        <v>42795</v>
      </c>
      <c r="G96" s="267">
        <v>42826</v>
      </c>
      <c r="H96" s="267">
        <v>42856</v>
      </c>
      <c r="I96" s="267">
        <v>42887</v>
      </c>
      <c r="J96" s="267">
        <v>42917</v>
      </c>
      <c r="K96" s="267">
        <v>42948</v>
      </c>
      <c r="L96" s="267">
        <v>42979</v>
      </c>
      <c r="M96" s="267">
        <v>43009</v>
      </c>
      <c r="N96" s="267">
        <v>43040</v>
      </c>
      <c r="O96" s="267">
        <v>43070</v>
      </c>
      <c r="P96" s="267">
        <v>43101</v>
      </c>
      <c r="Q96" s="267">
        <v>43132</v>
      </c>
      <c r="R96" s="267">
        <v>43160</v>
      </c>
      <c r="S96" s="267">
        <v>43191</v>
      </c>
      <c r="T96" s="267">
        <v>43221</v>
      </c>
      <c r="U96" s="267">
        <v>43252</v>
      </c>
      <c r="V96" s="267">
        <v>43282</v>
      </c>
      <c r="W96" s="267">
        <v>43313</v>
      </c>
      <c r="X96" s="267">
        <v>43344</v>
      </c>
      <c r="Y96" s="267">
        <v>43374</v>
      </c>
      <c r="Z96" s="267">
        <v>43405</v>
      </c>
      <c r="AA96" s="267">
        <v>43435</v>
      </c>
      <c r="AB96" s="267">
        <v>43466</v>
      </c>
      <c r="AC96" s="267">
        <v>43497</v>
      </c>
      <c r="AD96" s="267">
        <v>43525</v>
      </c>
      <c r="AE96" s="267">
        <v>43556</v>
      </c>
      <c r="AF96" s="267">
        <v>43586</v>
      </c>
      <c r="AG96" s="267">
        <v>43617</v>
      </c>
      <c r="AH96" s="267">
        <v>43647</v>
      </c>
      <c r="AI96" s="267">
        <v>43678</v>
      </c>
      <c r="AJ96" s="267">
        <v>43709</v>
      </c>
      <c r="AK96" s="267">
        <v>43739</v>
      </c>
      <c r="AL96" s="267">
        <v>43770</v>
      </c>
      <c r="AM96" s="267">
        <v>43800</v>
      </c>
      <c r="AN96" s="267">
        <v>43831</v>
      </c>
      <c r="AO96" s="267">
        <v>43862</v>
      </c>
      <c r="AP96" s="267">
        <v>43891</v>
      </c>
      <c r="AQ96" s="267">
        <v>43922</v>
      </c>
      <c r="AR96" s="267">
        <v>43952</v>
      </c>
      <c r="AS96" s="267">
        <v>43983</v>
      </c>
      <c r="AT96" s="267">
        <v>44013</v>
      </c>
      <c r="AU96" s="267">
        <v>44044</v>
      </c>
      <c r="AV96" s="267">
        <v>44075</v>
      </c>
      <c r="AW96" s="268">
        <v>44105</v>
      </c>
    </row>
    <row r="97" spans="1:49" s="34" customFormat="1" x14ac:dyDescent="0.35">
      <c r="A97" s="38" t="s">
        <v>364</v>
      </c>
      <c r="B97" s="130" t="s">
        <v>365</v>
      </c>
      <c r="C97" s="145">
        <f t="shared" ref="C97:C111" si="9">AVERAGE(D97:AW97)</f>
        <v>4396.869565217391</v>
      </c>
      <c r="D97" s="145">
        <v>8092</v>
      </c>
      <c r="E97" s="145">
        <v>7260</v>
      </c>
      <c r="F97" s="145">
        <v>8236</v>
      </c>
      <c r="G97" s="145">
        <v>6060</v>
      </c>
      <c r="H97" s="145">
        <v>5700</v>
      </c>
      <c r="I97" s="145">
        <v>6436</v>
      </c>
      <c r="J97" s="145">
        <v>6312</v>
      </c>
      <c r="K97" s="145">
        <v>3440</v>
      </c>
      <c r="L97" s="145">
        <v>3932</v>
      </c>
      <c r="M97" s="145">
        <v>5952</v>
      </c>
      <c r="N97" s="145">
        <v>5572</v>
      </c>
      <c r="O97" s="145">
        <v>3268</v>
      </c>
      <c r="P97" s="145">
        <v>3916</v>
      </c>
      <c r="Q97" s="145">
        <v>3688</v>
      </c>
      <c r="R97" s="145">
        <v>2972</v>
      </c>
      <c r="S97" s="145">
        <v>3660</v>
      </c>
      <c r="T97" s="145">
        <v>3720</v>
      </c>
      <c r="U97" s="145">
        <v>5112</v>
      </c>
      <c r="V97" s="145">
        <v>4048</v>
      </c>
      <c r="W97" s="145">
        <v>4476</v>
      </c>
      <c r="X97" s="145">
        <v>5552</v>
      </c>
      <c r="Y97" s="145">
        <v>4208</v>
      </c>
      <c r="Z97" s="145">
        <v>3736</v>
      </c>
      <c r="AA97" s="145">
        <v>4500</v>
      </c>
      <c r="AB97" s="145">
        <v>5280</v>
      </c>
      <c r="AC97" s="145">
        <v>3900</v>
      </c>
      <c r="AD97" s="145">
        <v>3956</v>
      </c>
      <c r="AE97" s="145">
        <v>4708</v>
      </c>
      <c r="AF97" s="145">
        <v>4684</v>
      </c>
      <c r="AG97" s="145">
        <v>4584</v>
      </c>
      <c r="AH97" s="145">
        <v>5084</v>
      </c>
      <c r="AI97" s="145">
        <v>4688</v>
      </c>
      <c r="AJ97" s="145">
        <v>5972</v>
      </c>
      <c r="AK97" s="145">
        <v>5032</v>
      </c>
      <c r="AL97" s="145">
        <v>5632</v>
      </c>
      <c r="AM97" s="145">
        <v>4944</v>
      </c>
      <c r="AN97" s="145">
        <v>5884</v>
      </c>
      <c r="AO97" s="145">
        <v>5232</v>
      </c>
      <c r="AP97" s="145">
        <v>4584</v>
      </c>
      <c r="AQ97" s="145">
        <v>540</v>
      </c>
      <c r="AR97" s="145">
        <v>0</v>
      </c>
      <c r="AS97" s="145">
        <v>0</v>
      </c>
      <c r="AT97" s="145">
        <v>0</v>
      </c>
      <c r="AU97" s="145">
        <v>2036</v>
      </c>
      <c r="AV97" s="145">
        <v>3696</v>
      </c>
      <c r="AW97" s="145">
        <v>1972</v>
      </c>
    </row>
    <row r="98" spans="1:49" x14ac:dyDescent="0.35">
      <c r="A98" s="286" t="s">
        <v>364</v>
      </c>
      <c r="B98" s="130" t="s">
        <v>172</v>
      </c>
      <c r="C98" s="102">
        <f t="shared" si="9"/>
        <v>1099.2173913043478</v>
      </c>
      <c r="D98" s="4">
        <v>2023</v>
      </c>
      <c r="E98" s="4">
        <v>1815</v>
      </c>
      <c r="F98" s="4">
        <v>2059</v>
      </c>
      <c r="G98" s="4">
        <v>1515</v>
      </c>
      <c r="H98" s="4">
        <v>1425</v>
      </c>
      <c r="I98" s="4">
        <v>1609</v>
      </c>
      <c r="J98" s="4">
        <v>1578</v>
      </c>
      <c r="K98" s="3">
        <v>860</v>
      </c>
      <c r="L98" s="3">
        <v>983</v>
      </c>
      <c r="M98" s="4">
        <v>1488</v>
      </c>
      <c r="N98" s="4">
        <v>1393</v>
      </c>
      <c r="O98" s="3">
        <v>817</v>
      </c>
      <c r="P98" s="3">
        <v>979</v>
      </c>
      <c r="Q98" s="3">
        <v>922</v>
      </c>
      <c r="R98" s="3">
        <v>743</v>
      </c>
      <c r="S98" s="3">
        <v>915</v>
      </c>
      <c r="T98" s="3">
        <v>930</v>
      </c>
      <c r="U98" s="4">
        <v>1278</v>
      </c>
      <c r="V98" s="4">
        <v>1012</v>
      </c>
      <c r="W98" s="4">
        <v>1119</v>
      </c>
      <c r="X98" s="4">
        <v>1388</v>
      </c>
      <c r="Y98" s="4">
        <v>1052</v>
      </c>
      <c r="Z98" s="3">
        <v>934</v>
      </c>
      <c r="AA98" s="4">
        <v>1125</v>
      </c>
      <c r="AB98" s="4">
        <v>1320</v>
      </c>
      <c r="AC98" s="3">
        <v>975</v>
      </c>
      <c r="AD98" s="3">
        <v>989</v>
      </c>
      <c r="AE98" s="4">
        <v>1177</v>
      </c>
      <c r="AF98" s="4">
        <v>1171</v>
      </c>
      <c r="AG98" s="4">
        <v>1146</v>
      </c>
      <c r="AH98" s="4">
        <v>1271</v>
      </c>
      <c r="AI98" s="4">
        <v>1172</v>
      </c>
      <c r="AJ98" s="4">
        <v>1493</v>
      </c>
      <c r="AK98" s="4">
        <v>1258</v>
      </c>
      <c r="AL98" s="4">
        <v>1408</v>
      </c>
      <c r="AM98" s="4">
        <v>1236</v>
      </c>
      <c r="AN98" s="4">
        <v>1471</v>
      </c>
      <c r="AO98" s="4">
        <v>1308</v>
      </c>
      <c r="AP98" s="4">
        <v>1146</v>
      </c>
      <c r="AQ98" s="3">
        <v>135</v>
      </c>
      <c r="AR98" s="3">
        <v>0</v>
      </c>
      <c r="AS98" s="3">
        <v>0</v>
      </c>
      <c r="AT98" s="3">
        <v>0</v>
      </c>
      <c r="AU98" s="3">
        <v>509</v>
      </c>
      <c r="AV98" s="3">
        <v>924</v>
      </c>
      <c r="AW98" s="3">
        <v>493</v>
      </c>
    </row>
    <row r="99" spans="1:49" x14ac:dyDescent="0.35">
      <c r="A99" s="286" t="s">
        <v>364</v>
      </c>
      <c r="B99" s="130" t="s">
        <v>173</v>
      </c>
      <c r="C99" s="102">
        <f t="shared" si="9"/>
        <v>264.06521739130437</v>
      </c>
      <c r="D99" s="3">
        <v>357</v>
      </c>
      <c r="E99" s="3">
        <v>345</v>
      </c>
      <c r="F99" s="3">
        <v>356</v>
      </c>
      <c r="G99" s="3">
        <v>307</v>
      </c>
      <c r="H99" s="3">
        <v>201</v>
      </c>
      <c r="I99" s="3">
        <v>299</v>
      </c>
      <c r="J99" s="3">
        <v>290</v>
      </c>
      <c r="K99" s="3">
        <v>160</v>
      </c>
      <c r="L99" s="3">
        <v>226</v>
      </c>
      <c r="M99" s="3">
        <v>263</v>
      </c>
      <c r="N99" s="3">
        <v>249</v>
      </c>
      <c r="O99" s="3">
        <v>230</v>
      </c>
      <c r="P99" s="3">
        <v>242</v>
      </c>
      <c r="Q99" s="3">
        <v>236</v>
      </c>
      <c r="R99" s="3">
        <v>230</v>
      </c>
      <c r="S99" s="3">
        <v>252</v>
      </c>
      <c r="T99" s="3">
        <v>246</v>
      </c>
      <c r="U99" s="3">
        <v>330</v>
      </c>
      <c r="V99" s="3">
        <v>281</v>
      </c>
      <c r="W99" s="3">
        <v>313</v>
      </c>
      <c r="X99" s="3">
        <v>361</v>
      </c>
      <c r="Y99" s="3">
        <v>329</v>
      </c>
      <c r="Z99" s="3">
        <v>311</v>
      </c>
      <c r="AA99" s="3">
        <v>281</v>
      </c>
      <c r="AB99" s="3">
        <v>369</v>
      </c>
      <c r="AC99" s="3">
        <v>304</v>
      </c>
      <c r="AD99" s="3">
        <v>281</v>
      </c>
      <c r="AE99" s="3">
        <v>325</v>
      </c>
      <c r="AF99" s="3">
        <v>317</v>
      </c>
      <c r="AG99" s="3">
        <v>330</v>
      </c>
      <c r="AH99" s="3">
        <v>347</v>
      </c>
      <c r="AI99" s="3">
        <v>343</v>
      </c>
      <c r="AJ99" s="3">
        <v>353</v>
      </c>
      <c r="AK99" s="3">
        <v>368</v>
      </c>
      <c r="AL99" s="3">
        <v>365</v>
      </c>
      <c r="AM99" s="3">
        <v>338</v>
      </c>
      <c r="AN99" s="3">
        <v>364</v>
      </c>
      <c r="AO99" s="3">
        <v>348</v>
      </c>
      <c r="AP99" s="3">
        <v>277</v>
      </c>
      <c r="AQ99" s="3">
        <v>47</v>
      </c>
      <c r="AR99" s="3">
        <v>0</v>
      </c>
      <c r="AS99" s="3">
        <v>0</v>
      </c>
      <c r="AT99" s="3">
        <v>0</v>
      </c>
      <c r="AU99" s="3">
        <v>146</v>
      </c>
      <c r="AV99" s="3">
        <v>151</v>
      </c>
      <c r="AW99" s="3">
        <v>79</v>
      </c>
    </row>
    <row r="100" spans="1:49" s="34" customFormat="1" x14ac:dyDescent="0.35">
      <c r="A100" s="287"/>
      <c r="B100" s="130"/>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3"/>
      <c r="AS100" s="3"/>
      <c r="AT100" s="3"/>
      <c r="AU100" s="28"/>
      <c r="AV100" s="28"/>
      <c r="AW100" s="28"/>
    </row>
    <row r="101" spans="1:49" s="34" customFormat="1" x14ac:dyDescent="0.35">
      <c r="A101" s="287" t="s">
        <v>366</v>
      </c>
      <c r="B101" s="130" t="s">
        <v>365</v>
      </c>
      <c r="C101" s="145">
        <f t="shared" si="9"/>
        <v>12226.695652173914</v>
      </c>
      <c r="D101" s="145">
        <v>0</v>
      </c>
      <c r="E101" s="145">
        <v>0</v>
      </c>
      <c r="F101" s="145">
        <v>0</v>
      </c>
      <c r="G101" s="145">
        <v>0</v>
      </c>
      <c r="H101" s="145">
        <v>0</v>
      </c>
      <c r="I101" s="145">
        <v>0</v>
      </c>
      <c r="J101" s="145">
        <v>0</v>
      </c>
      <c r="K101" s="145">
        <v>0</v>
      </c>
      <c r="L101" s="145">
        <v>0</v>
      </c>
      <c r="M101" s="145">
        <v>0</v>
      </c>
      <c r="N101" s="145">
        <v>0</v>
      </c>
      <c r="O101" s="145">
        <v>0</v>
      </c>
      <c r="P101" s="145">
        <v>0</v>
      </c>
      <c r="Q101" s="145">
        <v>61.75</v>
      </c>
      <c r="R101" s="145">
        <v>15561</v>
      </c>
      <c r="S101" s="145">
        <v>27725.75</v>
      </c>
      <c r="T101" s="145">
        <v>25811.5</v>
      </c>
      <c r="U101" s="145">
        <v>24269.75</v>
      </c>
      <c r="V101" s="145">
        <v>23468</v>
      </c>
      <c r="W101" s="145">
        <v>22971</v>
      </c>
      <c r="X101" s="145">
        <v>20192.25</v>
      </c>
      <c r="Y101" s="145">
        <v>24638.25</v>
      </c>
      <c r="Z101" s="145">
        <v>26122.25</v>
      </c>
      <c r="AA101" s="145">
        <v>25379.25</v>
      </c>
      <c r="AB101" s="145">
        <v>23279.75</v>
      </c>
      <c r="AC101" s="145">
        <v>23218</v>
      </c>
      <c r="AD101" s="145">
        <v>22971</v>
      </c>
      <c r="AE101" s="145">
        <v>23526.75</v>
      </c>
      <c r="AF101" s="145">
        <v>23218</v>
      </c>
      <c r="AG101" s="145">
        <v>22415.25</v>
      </c>
      <c r="AH101" s="145">
        <v>19576.75</v>
      </c>
      <c r="AI101" s="145">
        <v>19636.5</v>
      </c>
      <c r="AJ101" s="145">
        <v>19019</v>
      </c>
      <c r="AK101" s="145">
        <v>19266</v>
      </c>
      <c r="AL101" s="145">
        <v>18957.25</v>
      </c>
      <c r="AM101" s="145">
        <v>18401.5</v>
      </c>
      <c r="AN101" s="145">
        <v>19266</v>
      </c>
      <c r="AO101" s="145">
        <v>19389.5</v>
      </c>
      <c r="AP101" s="145">
        <v>18586.75</v>
      </c>
      <c r="AQ101" s="145">
        <v>6916</v>
      </c>
      <c r="AR101" s="145">
        <v>0</v>
      </c>
      <c r="AS101" s="145">
        <v>0</v>
      </c>
      <c r="AT101" s="145">
        <v>0</v>
      </c>
      <c r="AU101" s="145">
        <v>0</v>
      </c>
      <c r="AV101" s="145">
        <v>3581.5</v>
      </c>
      <c r="AW101" s="145">
        <v>5001.75</v>
      </c>
    </row>
    <row r="102" spans="1:49" x14ac:dyDescent="0.35">
      <c r="A102" s="286" t="s">
        <v>366</v>
      </c>
      <c r="B102" s="130" t="s">
        <v>172</v>
      </c>
      <c r="C102" s="102">
        <f t="shared" si="9"/>
        <v>198.10869565217391</v>
      </c>
      <c r="D102" s="3">
        <v>0</v>
      </c>
      <c r="E102" s="3">
        <v>0</v>
      </c>
      <c r="F102" s="3">
        <v>0</v>
      </c>
      <c r="G102" s="3">
        <v>0</v>
      </c>
      <c r="H102" s="3">
        <v>0</v>
      </c>
      <c r="I102" s="3">
        <v>0</v>
      </c>
      <c r="J102" s="3">
        <v>0</v>
      </c>
      <c r="K102" s="3">
        <v>0</v>
      </c>
      <c r="L102" s="3">
        <v>0</v>
      </c>
      <c r="M102" s="3">
        <v>0</v>
      </c>
      <c r="N102" s="3">
        <v>0</v>
      </c>
      <c r="O102" s="3">
        <v>0</v>
      </c>
      <c r="P102" s="3">
        <v>0</v>
      </c>
      <c r="Q102" s="3">
        <v>1</v>
      </c>
      <c r="R102" s="3">
        <v>252</v>
      </c>
      <c r="S102" s="3">
        <v>449</v>
      </c>
      <c r="T102" s="3">
        <v>418</v>
      </c>
      <c r="U102" s="3">
        <v>395</v>
      </c>
      <c r="V102" s="3">
        <v>383</v>
      </c>
      <c r="W102" s="3">
        <v>372</v>
      </c>
      <c r="X102" s="3">
        <v>327</v>
      </c>
      <c r="Y102" s="3">
        <v>399</v>
      </c>
      <c r="Z102" s="3">
        <v>423</v>
      </c>
      <c r="AA102" s="3">
        <v>411</v>
      </c>
      <c r="AB102" s="3">
        <v>377</v>
      </c>
      <c r="AC102" s="3">
        <v>376</v>
      </c>
      <c r="AD102" s="3">
        <v>372</v>
      </c>
      <c r="AE102" s="3">
        <v>381</v>
      </c>
      <c r="AF102" s="3">
        <v>376</v>
      </c>
      <c r="AG102" s="3">
        <v>363</v>
      </c>
      <c r="AH102" s="3">
        <v>317</v>
      </c>
      <c r="AI102" s="3">
        <v>318</v>
      </c>
      <c r="AJ102" s="3">
        <v>308</v>
      </c>
      <c r="AK102" s="3">
        <v>312</v>
      </c>
      <c r="AL102" s="3">
        <v>307</v>
      </c>
      <c r="AM102" s="3">
        <v>298</v>
      </c>
      <c r="AN102" s="3">
        <v>312</v>
      </c>
      <c r="AO102" s="3">
        <v>314</v>
      </c>
      <c r="AP102" s="3">
        <v>301</v>
      </c>
      <c r="AQ102" s="3">
        <v>112</v>
      </c>
      <c r="AR102" s="3">
        <v>0</v>
      </c>
      <c r="AS102" s="3">
        <v>0</v>
      </c>
      <c r="AT102" s="3">
        <v>0</v>
      </c>
      <c r="AU102" s="3">
        <v>0</v>
      </c>
      <c r="AV102" s="3">
        <v>58</v>
      </c>
      <c r="AW102" s="3">
        <v>81</v>
      </c>
    </row>
    <row r="103" spans="1:49" x14ac:dyDescent="0.35">
      <c r="A103" s="286" t="s">
        <v>366</v>
      </c>
      <c r="B103" s="130" t="s">
        <v>173</v>
      </c>
      <c r="C103" s="102">
        <f t="shared" si="9"/>
        <v>197.15217391304347</v>
      </c>
      <c r="D103" s="3">
        <v>0</v>
      </c>
      <c r="E103" s="3">
        <v>0</v>
      </c>
      <c r="F103" s="3">
        <v>0</v>
      </c>
      <c r="G103" s="3">
        <v>0</v>
      </c>
      <c r="H103" s="3">
        <v>0</v>
      </c>
      <c r="I103" s="3">
        <v>0</v>
      </c>
      <c r="J103" s="3">
        <v>0</v>
      </c>
      <c r="K103" s="3">
        <v>0</v>
      </c>
      <c r="L103" s="3">
        <v>0</v>
      </c>
      <c r="M103" s="3">
        <v>0</v>
      </c>
      <c r="N103" s="3">
        <v>0</v>
      </c>
      <c r="O103" s="3">
        <v>0</v>
      </c>
      <c r="P103" s="3">
        <v>0</v>
      </c>
      <c r="Q103" s="3">
        <v>1</v>
      </c>
      <c r="R103" s="3">
        <v>252</v>
      </c>
      <c r="S103" s="3">
        <v>449</v>
      </c>
      <c r="T103" s="3">
        <v>416</v>
      </c>
      <c r="U103" s="3">
        <v>393</v>
      </c>
      <c r="V103" s="3">
        <v>381</v>
      </c>
      <c r="W103" s="3">
        <v>366</v>
      </c>
      <c r="X103" s="3">
        <v>325</v>
      </c>
      <c r="Y103" s="3">
        <v>392</v>
      </c>
      <c r="Z103" s="3">
        <v>420</v>
      </c>
      <c r="AA103" s="3">
        <v>411</v>
      </c>
      <c r="AB103" s="3">
        <v>376</v>
      </c>
      <c r="AC103" s="3">
        <v>373</v>
      </c>
      <c r="AD103" s="3">
        <v>372</v>
      </c>
      <c r="AE103" s="3">
        <v>378</v>
      </c>
      <c r="AF103" s="3">
        <v>376</v>
      </c>
      <c r="AG103" s="3">
        <v>362</v>
      </c>
      <c r="AH103" s="3">
        <v>315</v>
      </c>
      <c r="AI103" s="3">
        <v>318</v>
      </c>
      <c r="AJ103" s="3">
        <v>308</v>
      </c>
      <c r="AK103" s="3">
        <v>311</v>
      </c>
      <c r="AL103" s="3">
        <v>306</v>
      </c>
      <c r="AM103" s="3">
        <v>297</v>
      </c>
      <c r="AN103" s="3">
        <v>311</v>
      </c>
      <c r="AO103" s="3">
        <v>314</v>
      </c>
      <c r="AP103" s="3">
        <v>300</v>
      </c>
      <c r="AQ103" s="3">
        <v>111</v>
      </c>
      <c r="AR103" s="3">
        <v>0</v>
      </c>
      <c r="AS103" s="3">
        <v>0</v>
      </c>
      <c r="AT103" s="3">
        <v>0</v>
      </c>
      <c r="AU103" s="3">
        <v>0</v>
      </c>
      <c r="AV103" s="3">
        <v>56</v>
      </c>
      <c r="AW103" s="3">
        <v>79</v>
      </c>
    </row>
    <row r="104" spans="1:49" s="34" customFormat="1" x14ac:dyDescent="0.35">
      <c r="A104" s="287"/>
      <c r="B104" s="130"/>
      <c r="C104" s="3"/>
      <c r="D104" s="3"/>
      <c r="E104" s="3"/>
      <c r="F104" s="3"/>
      <c r="G104" s="3"/>
      <c r="H104" s="3"/>
      <c r="I104" s="3"/>
      <c r="J104" s="3"/>
      <c r="K104" s="3"/>
      <c r="L104" s="3"/>
      <c r="M104" s="3"/>
      <c r="N104" s="3"/>
      <c r="O104" s="3"/>
      <c r="P104" s="3"/>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3"/>
      <c r="AS104" s="3"/>
      <c r="AT104" s="3"/>
      <c r="AU104" s="3"/>
      <c r="AV104" s="28"/>
      <c r="AW104" s="28"/>
    </row>
    <row r="105" spans="1:49" s="34" customFormat="1" x14ac:dyDescent="0.35">
      <c r="A105" s="287" t="s">
        <v>367</v>
      </c>
      <c r="B105" s="130" t="s">
        <v>365</v>
      </c>
      <c r="C105" s="145">
        <f t="shared" si="9"/>
        <v>5440.5</v>
      </c>
      <c r="D105" s="145">
        <v>14890.5</v>
      </c>
      <c r="E105" s="145">
        <v>16483.5</v>
      </c>
      <c r="F105" s="145">
        <v>16861.5</v>
      </c>
      <c r="G105" s="145">
        <v>16731</v>
      </c>
      <c r="H105" s="145">
        <v>13797</v>
      </c>
      <c r="I105" s="145">
        <v>17113.5</v>
      </c>
      <c r="J105" s="145">
        <v>16141.5</v>
      </c>
      <c r="K105" s="145">
        <v>18027</v>
      </c>
      <c r="L105" s="145">
        <v>19233</v>
      </c>
      <c r="M105" s="145">
        <v>19147.5</v>
      </c>
      <c r="N105" s="145">
        <v>19444.5</v>
      </c>
      <c r="O105" s="145">
        <v>20016</v>
      </c>
      <c r="P105" s="145">
        <v>16929</v>
      </c>
      <c r="Q105" s="145">
        <v>18558</v>
      </c>
      <c r="R105" s="145">
        <v>6889.5</v>
      </c>
      <c r="S105" s="145">
        <v>0</v>
      </c>
      <c r="T105" s="145">
        <v>0</v>
      </c>
      <c r="U105" s="145">
        <v>0</v>
      </c>
      <c r="V105" s="145">
        <v>0</v>
      </c>
      <c r="W105" s="145">
        <v>0</v>
      </c>
      <c r="X105" s="145">
        <v>0</v>
      </c>
      <c r="Y105" s="145">
        <v>0</v>
      </c>
      <c r="Z105" s="145">
        <v>0</v>
      </c>
      <c r="AA105" s="145">
        <v>0</v>
      </c>
      <c r="AB105" s="145">
        <v>0</v>
      </c>
      <c r="AC105" s="145">
        <v>0</v>
      </c>
      <c r="AD105" s="145">
        <v>0</v>
      </c>
      <c r="AE105" s="145">
        <v>0</v>
      </c>
      <c r="AF105" s="145">
        <v>0</v>
      </c>
      <c r="AG105" s="145">
        <v>0</v>
      </c>
      <c r="AH105" s="145">
        <v>0</v>
      </c>
      <c r="AI105" s="145">
        <v>0</v>
      </c>
      <c r="AJ105" s="145">
        <v>0</v>
      </c>
      <c r="AK105" s="145">
        <v>0</v>
      </c>
      <c r="AL105" s="145">
        <v>0</v>
      </c>
      <c r="AM105" s="145">
        <v>0</v>
      </c>
      <c r="AN105" s="145">
        <v>0</v>
      </c>
      <c r="AO105" s="145">
        <v>0</v>
      </c>
      <c r="AP105" s="145">
        <v>0</v>
      </c>
      <c r="AQ105" s="145">
        <v>0</v>
      </c>
      <c r="AR105" s="145">
        <v>0</v>
      </c>
      <c r="AS105" s="145">
        <v>0</v>
      </c>
      <c r="AT105" s="145">
        <v>0</v>
      </c>
      <c r="AU105" s="145">
        <v>0</v>
      </c>
      <c r="AV105" s="145">
        <v>0</v>
      </c>
      <c r="AW105" s="145">
        <v>0</v>
      </c>
    </row>
    <row r="106" spans="1:49" x14ac:dyDescent="0.35">
      <c r="A106" s="286" t="s">
        <v>367</v>
      </c>
      <c r="B106" s="130" t="s">
        <v>172</v>
      </c>
      <c r="C106" s="102">
        <f t="shared" si="9"/>
        <v>102.78260869565217</v>
      </c>
      <c r="D106" s="3">
        <v>281</v>
      </c>
      <c r="E106" s="3">
        <v>313</v>
      </c>
      <c r="F106" s="3">
        <v>321</v>
      </c>
      <c r="G106" s="3">
        <v>318</v>
      </c>
      <c r="H106" s="3">
        <v>260</v>
      </c>
      <c r="I106" s="3">
        <v>329</v>
      </c>
      <c r="J106" s="3">
        <v>303</v>
      </c>
      <c r="K106" s="3">
        <v>340</v>
      </c>
      <c r="L106" s="3">
        <v>362</v>
      </c>
      <c r="M106" s="3">
        <v>361</v>
      </c>
      <c r="N106" s="3">
        <v>365</v>
      </c>
      <c r="O106" s="3">
        <v>376</v>
      </c>
      <c r="P106" s="3">
        <v>316</v>
      </c>
      <c r="Q106" s="3">
        <v>350</v>
      </c>
      <c r="R106" s="3">
        <v>133</v>
      </c>
      <c r="S106" s="3">
        <v>0</v>
      </c>
      <c r="T106" s="3">
        <v>0</v>
      </c>
      <c r="U106" s="3">
        <v>0</v>
      </c>
      <c r="V106" s="3">
        <v>0</v>
      </c>
      <c r="W106" s="3">
        <v>0</v>
      </c>
      <c r="X106" s="3">
        <v>0</v>
      </c>
      <c r="Y106" s="3">
        <v>0</v>
      </c>
      <c r="Z106" s="3">
        <v>0</v>
      </c>
      <c r="AA106" s="3">
        <v>0</v>
      </c>
      <c r="AB106" s="3">
        <v>0</v>
      </c>
      <c r="AC106" s="3">
        <v>0</v>
      </c>
      <c r="AD106" s="3">
        <v>0</v>
      </c>
      <c r="AE106" s="3">
        <v>0</v>
      </c>
      <c r="AF106" s="3">
        <v>0</v>
      </c>
      <c r="AG106" s="3">
        <v>0</v>
      </c>
      <c r="AH106" s="3">
        <v>0</v>
      </c>
      <c r="AI106" s="3">
        <v>0</v>
      </c>
      <c r="AJ106" s="3">
        <v>0</v>
      </c>
      <c r="AK106" s="3">
        <v>0</v>
      </c>
      <c r="AL106" s="3">
        <v>0</v>
      </c>
      <c r="AM106" s="3">
        <v>0</v>
      </c>
      <c r="AN106" s="3">
        <v>0</v>
      </c>
      <c r="AO106" s="3">
        <v>0</v>
      </c>
      <c r="AP106" s="3">
        <v>0</v>
      </c>
      <c r="AQ106" s="3">
        <v>0</v>
      </c>
      <c r="AR106" s="3">
        <v>0</v>
      </c>
      <c r="AS106" s="3">
        <v>0</v>
      </c>
      <c r="AT106" s="3">
        <v>0</v>
      </c>
      <c r="AU106" s="3">
        <v>0</v>
      </c>
      <c r="AV106" s="3">
        <v>0</v>
      </c>
      <c r="AW106" s="3">
        <v>0</v>
      </c>
    </row>
    <row r="107" spans="1:49" x14ac:dyDescent="0.35">
      <c r="A107" s="286" t="s">
        <v>367</v>
      </c>
      <c r="B107" s="130" t="s">
        <v>173</v>
      </c>
      <c r="C107" s="102">
        <f t="shared" si="9"/>
        <v>102.17391304347827</v>
      </c>
      <c r="D107" s="3">
        <v>281</v>
      </c>
      <c r="E107" s="3">
        <v>310</v>
      </c>
      <c r="F107" s="3">
        <v>319</v>
      </c>
      <c r="G107" s="3">
        <v>315</v>
      </c>
      <c r="H107" s="3">
        <v>260</v>
      </c>
      <c r="I107" s="3">
        <v>329</v>
      </c>
      <c r="J107" s="3">
        <v>300</v>
      </c>
      <c r="K107" s="3">
        <v>340</v>
      </c>
      <c r="L107" s="3">
        <v>357</v>
      </c>
      <c r="M107" s="3">
        <v>355</v>
      </c>
      <c r="N107" s="3">
        <v>362</v>
      </c>
      <c r="O107" s="3">
        <v>375</v>
      </c>
      <c r="P107" s="3">
        <v>316</v>
      </c>
      <c r="Q107" s="3">
        <v>349</v>
      </c>
      <c r="R107" s="3">
        <v>132</v>
      </c>
      <c r="S107" s="3">
        <v>0</v>
      </c>
      <c r="T107" s="3">
        <v>0</v>
      </c>
      <c r="U107" s="3">
        <v>0</v>
      </c>
      <c r="V107" s="3">
        <v>0</v>
      </c>
      <c r="W107" s="3">
        <v>0</v>
      </c>
      <c r="X107" s="3">
        <v>0</v>
      </c>
      <c r="Y107" s="3">
        <v>0</v>
      </c>
      <c r="Z107" s="3">
        <v>0</v>
      </c>
      <c r="AA107" s="3">
        <v>0</v>
      </c>
      <c r="AB107" s="3">
        <v>0</v>
      </c>
      <c r="AC107" s="3">
        <v>0</v>
      </c>
      <c r="AD107" s="3">
        <v>0</v>
      </c>
      <c r="AE107" s="3">
        <v>0</v>
      </c>
      <c r="AF107" s="3">
        <v>0</v>
      </c>
      <c r="AG107" s="3">
        <v>0</v>
      </c>
      <c r="AH107" s="3">
        <v>0</v>
      </c>
      <c r="AI107" s="3">
        <v>0</v>
      </c>
      <c r="AJ107" s="3">
        <v>0</v>
      </c>
      <c r="AK107" s="3">
        <v>0</v>
      </c>
      <c r="AL107" s="3">
        <v>0</v>
      </c>
      <c r="AM107" s="3">
        <v>0</v>
      </c>
      <c r="AN107" s="3">
        <v>0</v>
      </c>
      <c r="AO107" s="3">
        <v>0</v>
      </c>
      <c r="AP107" s="3">
        <v>0</v>
      </c>
      <c r="AQ107" s="3">
        <v>0</v>
      </c>
      <c r="AR107" s="3">
        <v>0</v>
      </c>
      <c r="AS107" s="3">
        <v>0</v>
      </c>
      <c r="AT107" s="3">
        <v>0</v>
      </c>
      <c r="AU107" s="3">
        <v>0</v>
      </c>
      <c r="AV107" s="3">
        <v>0</v>
      </c>
      <c r="AW107" s="3">
        <v>0</v>
      </c>
    </row>
    <row r="108" spans="1:49" s="34" customFormat="1" x14ac:dyDescent="0.35">
      <c r="A108" s="287"/>
      <c r="B108" s="130"/>
      <c r="C108" s="28"/>
      <c r="D108" s="28"/>
      <c r="E108" s="28"/>
      <c r="F108" s="28"/>
      <c r="G108" s="28"/>
      <c r="H108" s="28"/>
      <c r="I108" s="28"/>
      <c r="J108" s="28"/>
      <c r="K108" s="28"/>
      <c r="L108" s="28"/>
      <c r="M108" s="28"/>
      <c r="N108" s="28"/>
      <c r="O108" s="28"/>
      <c r="P108" s="28"/>
      <c r="Q108" s="28"/>
      <c r="R108" s="28"/>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s="34" customFormat="1" x14ac:dyDescent="0.35">
      <c r="A109" s="287" t="s">
        <v>368</v>
      </c>
      <c r="B109" s="130" t="s">
        <v>365</v>
      </c>
      <c r="C109" s="145">
        <f t="shared" si="9"/>
        <v>433.6221739130433</v>
      </c>
      <c r="D109" s="145">
        <v>1282.42</v>
      </c>
      <c r="E109" s="145">
        <v>1608.28</v>
      </c>
      <c r="F109" s="145">
        <v>1478.14</v>
      </c>
      <c r="G109" s="145">
        <v>1190.74</v>
      </c>
      <c r="H109" s="145">
        <v>712.06</v>
      </c>
      <c r="I109" s="145">
        <v>1277.98</v>
      </c>
      <c r="J109" s="145">
        <v>1207.96</v>
      </c>
      <c r="K109" s="145">
        <v>1131.94</v>
      </c>
      <c r="L109" s="145">
        <v>1198.8800000000001</v>
      </c>
      <c r="M109" s="145">
        <v>1486.9</v>
      </c>
      <c r="N109" s="145">
        <v>1106.56</v>
      </c>
      <c r="O109" s="145">
        <v>1335.38</v>
      </c>
      <c r="P109" s="145">
        <v>1094.5999999999999</v>
      </c>
      <c r="Q109" s="145">
        <v>559.14</v>
      </c>
      <c r="R109" s="145">
        <v>916.64</v>
      </c>
      <c r="S109" s="145">
        <v>622.98</v>
      </c>
      <c r="T109" s="145">
        <v>871.42</v>
      </c>
      <c r="U109" s="145">
        <v>221.42</v>
      </c>
      <c r="V109" s="145">
        <v>340.6</v>
      </c>
      <c r="W109" s="145">
        <v>20.8</v>
      </c>
      <c r="X109" s="145">
        <v>0</v>
      </c>
      <c r="Y109" s="145">
        <v>0</v>
      </c>
      <c r="Z109" s="145">
        <v>0</v>
      </c>
      <c r="AA109" s="145">
        <v>0</v>
      </c>
      <c r="AB109" s="145">
        <v>0</v>
      </c>
      <c r="AC109" s="145">
        <v>94.9</v>
      </c>
      <c r="AD109" s="145">
        <v>118.3</v>
      </c>
      <c r="AE109" s="145">
        <v>0</v>
      </c>
      <c r="AF109" s="145">
        <v>0</v>
      </c>
      <c r="AG109" s="145">
        <v>2.6</v>
      </c>
      <c r="AH109" s="145">
        <v>0</v>
      </c>
      <c r="AI109" s="145">
        <v>0</v>
      </c>
      <c r="AJ109" s="145">
        <v>0</v>
      </c>
      <c r="AK109" s="145">
        <v>64.680000000000007</v>
      </c>
      <c r="AL109" s="145">
        <v>0</v>
      </c>
      <c r="AM109" s="145">
        <v>0</v>
      </c>
      <c r="AN109" s="145">
        <v>0</v>
      </c>
      <c r="AO109" s="145">
        <v>0</v>
      </c>
      <c r="AP109" s="145">
        <v>0</v>
      </c>
      <c r="AQ109" s="145">
        <v>0</v>
      </c>
      <c r="AR109" s="145">
        <v>0</v>
      </c>
      <c r="AS109" s="145">
        <v>0</v>
      </c>
      <c r="AT109" s="145">
        <v>0</v>
      </c>
      <c r="AU109" s="145">
        <v>0</v>
      </c>
      <c r="AV109" s="145">
        <v>0</v>
      </c>
      <c r="AW109" s="145">
        <v>1.3</v>
      </c>
    </row>
    <row r="110" spans="1:49" x14ac:dyDescent="0.35">
      <c r="A110" s="287" t="s">
        <v>368</v>
      </c>
      <c r="B110" s="130" t="s">
        <v>172</v>
      </c>
      <c r="C110" s="102">
        <f t="shared" si="9"/>
        <v>322.54347826086956</v>
      </c>
      <c r="D110" s="3">
        <v>915</v>
      </c>
      <c r="E110" s="4">
        <v>1161</v>
      </c>
      <c r="F110" s="4">
        <v>1064</v>
      </c>
      <c r="G110" s="3">
        <v>874</v>
      </c>
      <c r="H110" s="3">
        <v>512</v>
      </c>
      <c r="I110" s="3">
        <v>938</v>
      </c>
      <c r="J110" s="3">
        <v>909</v>
      </c>
      <c r="K110" s="3">
        <v>821</v>
      </c>
      <c r="L110" s="3">
        <v>916</v>
      </c>
      <c r="M110" s="4">
        <v>1136</v>
      </c>
      <c r="N110" s="3">
        <v>831</v>
      </c>
      <c r="O110" s="4">
        <v>1021</v>
      </c>
      <c r="P110" s="3">
        <v>842</v>
      </c>
      <c r="Q110" s="3">
        <v>427</v>
      </c>
      <c r="R110" s="3">
        <v>702</v>
      </c>
      <c r="S110" s="3">
        <v>473</v>
      </c>
      <c r="T110" s="3">
        <v>661</v>
      </c>
      <c r="U110" s="3">
        <v>161</v>
      </c>
      <c r="V110" s="3">
        <v>262</v>
      </c>
      <c r="W110" s="3">
        <v>16</v>
      </c>
      <c r="X110" s="3">
        <v>0</v>
      </c>
      <c r="Y110" s="3">
        <v>0</v>
      </c>
      <c r="Z110" s="3">
        <v>0</v>
      </c>
      <c r="AA110" s="3">
        <v>0</v>
      </c>
      <c r="AB110" s="3">
        <v>0</v>
      </c>
      <c r="AC110" s="3">
        <v>73</v>
      </c>
      <c r="AD110" s="3">
        <v>91</v>
      </c>
      <c r="AE110" s="3">
        <v>0</v>
      </c>
      <c r="AF110" s="3">
        <v>0</v>
      </c>
      <c r="AG110" s="3">
        <v>2</v>
      </c>
      <c r="AH110" s="3">
        <v>0</v>
      </c>
      <c r="AI110" s="3">
        <v>0</v>
      </c>
      <c r="AJ110" s="3">
        <v>0</v>
      </c>
      <c r="AK110" s="3">
        <v>28</v>
      </c>
      <c r="AL110" s="3">
        <v>0</v>
      </c>
      <c r="AM110" s="3">
        <v>0</v>
      </c>
      <c r="AN110" s="3">
        <v>0</v>
      </c>
      <c r="AO110" s="3">
        <v>0</v>
      </c>
      <c r="AP110" s="3">
        <v>0</v>
      </c>
      <c r="AQ110" s="3">
        <v>0</v>
      </c>
      <c r="AR110" s="3">
        <v>0</v>
      </c>
      <c r="AS110" s="3">
        <v>0</v>
      </c>
      <c r="AT110" s="3">
        <v>0</v>
      </c>
      <c r="AU110" s="3">
        <v>0</v>
      </c>
      <c r="AV110" s="3">
        <v>0</v>
      </c>
      <c r="AW110" s="3">
        <v>1</v>
      </c>
    </row>
    <row r="111" spans="1:49" x14ac:dyDescent="0.35">
      <c r="A111" s="287" t="s">
        <v>368</v>
      </c>
      <c r="B111" s="130" t="s">
        <v>173</v>
      </c>
      <c r="C111" s="102">
        <f t="shared" si="9"/>
        <v>44.521739130434781</v>
      </c>
      <c r="D111" s="3">
        <v>106</v>
      </c>
      <c r="E111" s="3">
        <v>116</v>
      </c>
      <c r="F111" s="3">
        <v>111</v>
      </c>
      <c r="G111" s="3">
        <v>114</v>
      </c>
      <c r="H111" s="3">
        <v>63</v>
      </c>
      <c r="I111" s="3">
        <v>122</v>
      </c>
      <c r="J111" s="3">
        <v>117</v>
      </c>
      <c r="K111" s="3">
        <v>103</v>
      </c>
      <c r="L111" s="3">
        <v>124</v>
      </c>
      <c r="M111" s="3">
        <v>151</v>
      </c>
      <c r="N111" s="3">
        <v>119</v>
      </c>
      <c r="O111" s="3">
        <v>127</v>
      </c>
      <c r="P111" s="3">
        <v>143</v>
      </c>
      <c r="Q111" s="3">
        <v>58</v>
      </c>
      <c r="R111" s="3">
        <v>129</v>
      </c>
      <c r="S111" s="3">
        <v>58</v>
      </c>
      <c r="T111" s="3">
        <v>90</v>
      </c>
      <c r="U111" s="3">
        <v>84</v>
      </c>
      <c r="V111" s="3">
        <v>44</v>
      </c>
      <c r="W111" s="3">
        <v>8</v>
      </c>
      <c r="X111" s="3">
        <v>0</v>
      </c>
      <c r="Y111" s="3">
        <v>0</v>
      </c>
      <c r="Z111" s="3">
        <v>0</v>
      </c>
      <c r="AA111" s="3">
        <v>0</v>
      </c>
      <c r="AB111" s="3">
        <v>0</v>
      </c>
      <c r="AC111" s="3">
        <v>8</v>
      </c>
      <c r="AD111" s="3">
        <v>49</v>
      </c>
      <c r="AE111" s="3">
        <v>0</v>
      </c>
      <c r="AF111" s="3">
        <v>0</v>
      </c>
      <c r="AG111" s="3">
        <v>1</v>
      </c>
      <c r="AH111" s="3">
        <v>0</v>
      </c>
      <c r="AI111" s="3">
        <v>0</v>
      </c>
      <c r="AJ111" s="3">
        <v>0</v>
      </c>
      <c r="AK111" s="3">
        <v>2</v>
      </c>
      <c r="AL111" s="3">
        <v>0</v>
      </c>
      <c r="AM111" s="3">
        <v>0</v>
      </c>
      <c r="AN111" s="3">
        <v>0</v>
      </c>
      <c r="AO111" s="3">
        <v>0</v>
      </c>
      <c r="AP111" s="3">
        <v>0</v>
      </c>
      <c r="AQ111" s="3">
        <v>0</v>
      </c>
      <c r="AR111" s="3">
        <v>0</v>
      </c>
      <c r="AS111" s="3">
        <v>0</v>
      </c>
      <c r="AT111" s="3">
        <v>0</v>
      </c>
      <c r="AU111" s="3">
        <v>0</v>
      </c>
      <c r="AV111" s="3">
        <v>0</v>
      </c>
      <c r="AW111" s="3">
        <v>1</v>
      </c>
    </row>
    <row r="112" spans="1:49" s="101" customFormat="1" ht="15" thickBot="1" x14ac:dyDescent="0.4">
      <c r="A112" s="575" t="s">
        <v>175</v>
      </c>
      <c r="B112" s="576" t="s">
        <v>175</v>
      </c>
      <c r="C112" s="72"/>
      <c r="D112" s="72">
        <f>D109+D105+D101+D97</f>
        <v>24264.92</v>
      </c>
      <c r="E112" s="72">
        <f t="shared" ref="E112:AW112" si="10">E109+E105+E101+E97</f>
        <v>25351.78</v>
      </c>
      <c r="F112" s="72">
        <f t="shared" si="10"/>
        <v>26575.64</v>
      </c>
      <c r="G112" s="72">
        <f t="shared" si="10"/>
        <v>23981.74</v>
      </c>
      <c r="H112" s="72">
        <f t="shared" si="10"/>
        <v>20209.059999999998</v>
      </c>
      <c r="I112" s="72">
        <f t="shared" si="10"/>
        <v>24827.48</v>
      </c>
      <c r="J112" s="72">
        <f t="shared" si="10"/>
        <v>23661.46</v>
      </c>
      <c r="K112" s="72">
        <f t="shared" si="10"/>
        <v>22598.94</v>
      </c>
      <c r="L112" s="72">
        <f t="shared" si="10"/>
        <v>24363.88</v>
      </c>
      <c r="M112" s="72">
        <f t="shared" si="10"/>
        <v>26586.400000000001</v>
      </c>
      <c r="N112" s="72">
        <f t="shared" si="10"/>
        <v>26123.06</v>
      </c>
      <c r="O112" s="72">
        <f t="shared" si="10"/>
        <v>24619.38</v>
      </c>
      <c r="P112" s="72">
        <f t="shared" si="10"/>
        <v>21939.599999999999</v>
      </c>
      <c r="Q112" s="72">
        <f t="shared" si="10"/>
        <v>22866.89</v>
      </c>
      <c r="R112" s="72">
        <f t="shared" si="10"/>
        <v>26339.14</v>
      </c>
      <c r="S112" s="72">
        <f t="shared" si="10"/>
        <v>32008.73</v>
      </c>
      <c r="T112" s="72">
        <f t="shared" si="10"/>
        <v>30402.92</v>
      </c>
      <c r="U112" s="72">
        <f t="shared" si="10"/>
        <v>29603.17</v>
      </c>
      <c r="V112" s="72">
        <f t="shared" si="10"/>
        <v>27856.6</v>
      </c>
      <c r="W112" s="72">
        <f t="shared" si="10"/>
        <v>27467.8</v>
      </c>
      <c r="X112" s="72">
        <f t="shared" si="10"/>
        <v>25744.25</v>
      </c>
      <c r="Y112" s="72">
        <f t="shared" si="10"/>
        <v>28846.25</v>
      </c>
      <c r="Z112" s="72">
        <f t="shared" si="10"/>
        <v>29858.25</v>
      </c>
      <c r="AA112" s="72">
        <f t="shared" si="10"/>
        <v>29879.25</v>
      </c>
      <c r="AB112" s="72">
        <f t="shared" si="10"/>
        <v>28559.75</v>
      </c>
      <c r="AC112" s="72">
        <f t="shared" si="10"/>
        <v>27212.9</v>
      </c>
      <c r="AD112" s="72">
        <f t="shared" si="10"/>
        <v>27045.3</v>
      </c>
      <c r="AE112" s="72">
        <f t="shared" si="10"/>
        <v>28234.75</v>
      </c>
      <c r="AF112" s="72">
        <f t="shared" si="10"/>
        <v>27902</v>
      </c>
      <c r="AG112" s="72">
        <f t="shared" si="10"/>
        <v>27001.85</v>
      </c>
      <c r="AH112" s="72">
        <f t="shared" si="10"/>
        <v>24660.75</v>
      </c>
      <c r="AI112" s="72">
        <f t="shared" si="10"/>
        <v>24324.5</v>
      </c>
      <c r="AJ112" s="72">
        <f t="shared" si="10"/>
        <v>24991</v>
      </c>
      <c r="AK112" s="72">
        <f t="shared" si="10"/>
        <v>24362.68</v>
      </c>
      <c r="AL112" s="72">
        <f t="shared" si="10"/>
        <v>24589.25</v>
      </c>
      <c r="AM112" s="72">
        <f t="shared" si="10"/>
        <v>23345.5</v>
      </c>
      <c r="AN112" s="72">
        <f t="shared" si="10"/>
        <v>25150</v>
      </c>
      <c r="AO112" s="72">
        <f t="shared" si="10"/>
        <v>24621.5</v>
      </c>
      <c r="AP112" s="72">
        <f t="shared" si="10"/>
        <v>23170.75</v>
      </c>
      <c r="AQ112" s="72">
        <f t="shared" si="10"/>
        <v>7456</v>
      </c>
      <c r="AR112" s="72">
        <f t="shared" si="10"/>
        <v>0</v>
      </c>
      <c r="AS112" s="72">
        <f t="shared" si="10"/>
        <v>0</v>
      </c>
      <c r="AT112" s="72">
        <f t="shared" si="10"/>
        <v>0</v>
      </c>
      <c r="AU112" s="72">
        <f t="shared" si="10"/>
        <v>2036</v>
      </c>
      <c r="AV112" s="72">
        <f t="shared" si="10"/>
        <v>7277.5</v>
      </c>
      <c r="AW112" s="100">
        <f t="shared" si="10"/>
        <v>6975.05</v>
      </c>
    </row>
    <row r="113" spans="1:1" x14ac:dyDescent="0.35">
      <c r="A113" s="11"/>
    </row>
    <row r="114" spans="1:1" x14ac:dyDescent="0.35">
      <c r="A114" s="11"/>
    </row>
  </sheetData>
  <mergeCells count="3">
    <mergeCell ref="A14:A16"/>
    <mergeCell ref="A92:B92"/>
    <mergeCell ref="A112:B112"/>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0EB0D-7691-471A-9BE6-644B8F44DED7}">
  <dimension ref="A1:AY126"/>
  <sheetViews>
    <sheetView topLeftCell="B7" zoomScale="80" zoomScaleNormal="80" workbookViewId="0">
      <selection activeCell="B16" sqref="A16:XFD16"/>
    </sheetView>
  </sheetViews>
  <sheetFormatPr defaultColWidth="13.453125" defaultRowHeight="14.5" x14ac:dyDescent="0.35"/>
  <cols>
    <col min="1" max="1" width="54.453125" bestFit="1" customWidth="1"/>
    <col min="2" max="2" width="66.08984375" bestFit="1" customWidth="1"/>
    <col min="3" max="3" width="36.90625" bestFit="1" customWidth="1"/>
    <col min="4" max="19" width="14.453125" bestFit="1" customWidth="1"/>
    <col min="20" max="41" width="15.54296875" bestFit="1" customWidth="1"/>
    <col min="42" max="49" width="14.453125" bestFit="1" customWidth="1"/>
    <col min="50" max="50" width="15.54296875" bestFit="1" customWidth="1"/>
    <col min="51" max="51" width="18.90625" bestFit="1" customWidth="1"/>
  </cols>
  <sheetData>
    <row r="1" spans="1:50" ht="26" x14ac:dyDescent="0.6">
      <c r="A1" s="26" t="s">
        <v>0</v>
      </c>
    </row>
    <row r="2" spans="1:50" ht="21" x14ac:dyDescent="0.5">
      <c r="A2" s="66" t="s">
        <v>344</v>
      </c>
      <c r="B2" s="66" t="s">
        <v>369</v>
      </c>
      <c r="C2" s="66"/>
    </row>
    <row r="3" spans="1:50" x14ac:dyDescent="0.35">
      <c r="B3" s="111" t="s">
        <v>157</v>
      </c>
    </row>
    <row r="4" spans="1:50" x14ac:dyDescent="0.35">
      <c r="A4" s="73" t="s">
        <v>346</v>
      </c>
    </row>
    <row r="5" spans="1:50" x14ac:dyDescent="0.35">
      <c r="A5" s="73"/>
    </row>
    <row r="6" spans="1:50" x14ac:dyDescent="0.35">
      <c r="A6" s="51" t="s">
        <v>152</v>
      </c>
    </row>
    <row r="7" spans="1:50" ht="15" thickBot="1" x14ac:dyDescent="0.4"/>
    <row r="8" spans="1:50" x14ac:dyDescent="0.35">
      <c r="A8" s="5"/>
      <c r="B8" s="6"/>
      <c r="C8" s="456" t="s">
        <v>153</v>
      </c>
      <c r="D8" s="14">
        <v>42736</v>
      </c>
      <c r="E8" s="14">
        <v>42767</v>
      </c>
      <c r="F8" s="14">
        <v>42795</v>
      </c>
      <c r="G8" s="14">
        <v>42826</v>
      </c>
      <c r="H8" s="14">
        <v>42856</v>
      </c>
      <c r="I8" s="14">
        <v>42887</v>
      </c>
      <c r="J8" s="14">
        <v>42917</v>
      </c>
      <c r="K8" s="14">
        <v>42948</v>
      </c>
      <c r="L8" s="14">
        <v>42979</v>
      </c>
      <c r="M8" s="14">
        <v>43009</v>
      </c>
      <c r="N8" s="14">
        <v>43040</v>
      </c>
      <c r="O8" s="14">
        <v>43070</v>
      </c>
      <c r="P8" s="14">
        <v>43101</v>
      </c>
      <c r="Q8" s="14">
        <v>43132</v>
      </c>
      <c r="R8" s="14">
        <v>43160</v>
      </c>
      <c r="S8" s="14">
        <v>43191</v>
      </c>
      <c r="T8" s="14">
        <v>43221</v>
      </c>
      <c r="U8" s="14">
        <v>43252</v>
      </c>
      <c r="V8" s="14">
        <v>43282</v>
      </c>
      <c r="W8" s="14">
        <v>43313</v>
      </c>
      <c r="X8" s="14">
        <v>43344</v>
      </c>
      <c r="Y8" s="14">
        <v>43374</v>
      </c>
      <c r="Z8" s="14">
        <v>43405</v>
      </c>
      <c r="AA8" s="14">
        <v>43435</v>
      </c>
      <c r="AB8" s="14">
        <v>43466</v>
      </c>
      <c r="AC8" s="14">
        <v>43497</v>
      </c>
      <c r="AD8" s="14">
        <v>43525</v>
      </c>
      <c r="AE8" s="14">
        <v>43556</v>
      </c>
      <c r="AF8" s="14">
        <v>43586</v>
      </c>
      <c r="AG8" s="14">
        <v>43617</v>
      </c>
      <c r="AH8" s="14">
        <v>43647</v>
      </c>
      <c r="AI8" s="14">
        <v>43678</v>
      </c>
      <c r="AJ8" s="14">
        <v>43709</v>
      </c>
      <c r="AK8" s="14">
        <v>43739</v>
      </c>
      <c r="AL8" s="14">
        <v>43770</v>
      </c>
      <c r="AM8" s="14">
        <v>43800</v>
      </c>
      <c r="AN8" s="14">
        <v>43831</v>
      </c>
      <c r="AO8" s="14">
        <v>43862</v>
      </c>
      <c r="AP8" s="14">
        <v>43891</v>
      </c>
      <c r="AQ8" s="14">
        <v>43922</v>
      </c>
      <c r="AR8" s="14">
        <v>43952</v>
      </c>
      <c r="AS8" s="14">
        <v>43983</v>
      </c>
      <c r="AT8" s="14">
        <v>44013</v>
      </c>
      <c r="AU8" s="14">
        <v>44044</v>
      </c>
      <c r="AV8" s="14">
        <v>44075</v>
      </c>
      <c r="AW8" s="15">
        <v>44105</v>
      </c>
    </row>
    <row r="9" spans="1:50" ht="15" thickBot="1" x14ac:dyDescent="0.4">
      <c r="A9" s="86" t="s">
        <v>154</v>
      </c>
      <c r="B9" s="8" t="s">
        <v>347</v>
      </c>
      <c r="C9" s="22">
        <f>AVERAGE(D9:AW9)</f>
        <v>775164.36956521741</v>
      </c>
      <c r="D9" s="22">
        <v>776684</v>
      </c>
      <c r="E9" s="22">
        <v>775527</v>
      </c>
      <c r="F9" s="22">
        <v>774722</v>
      </c>
      <c r="G9" s="22">
        <v>773746</v>
      </c>
      <c r="H9" s="22">
        <v>773678</v>
      </c>
      <c r="I9" s="22">
        <v>772566</v>
      </c>
      <c r="J9" s="22">
        <v>771145</v>
      </c>
      <c r="K9" s="22">
        <v>770276</v>
      </c>
      <c r="L9" s="22">
        <v>769921</v>
      </c>
      <c r="M9" s="22">
        <v>771377</v>
      </c>
      <c r="N9" s="22">
        <v>773301</v>
      </c>
      <c r="O9" s="22">
        <v>775066</v>
      </c>
      <c r="P9" s="22">
        <v>776716</v>
      </c>
      <c r="Q9" s="22">
        <v>777467</v>
      </c>
      <c r="R9" s="22">
        <v>777741</v>
      </c>
      <c r="S9" s="22">
        <v>777300</v>
      </c>
      <c r="T9" s="22">
        <v>777302</v>
      </c>
      <c r="U9" s="22">
        <v>776661</v>
      </c>
      <c r="V9" s="22">
        <v>776742</v>
      </c>
      <c r="W9" s="22">
        <v>776125</v>
      </c>
      <c r="X9" s="22">
        <v>775354</v>
      </c>
      <c r="Y9" s="22">
        <v>776158</v>
      </c>
      <c r="Z9" s="22">
        <v>775820</v>
      </c>
      <c r="AA9" s="22">
        <v>774409</v>
      </c>
      <c r="AB9" s="22">
        <v>773685</v>
      </c>
      <c r="AC9" s="22">
        <v>772750</v>
      </c>
      <c r="AD9" s="22">
        <v>772456</v>
      </c>
      <c r="AE9" s="22">
        <v>771888</v>
      </c>
      <c r="AF9" s="22">
        <v>770869</v>
      </c>
      <c r="AG9" s="22">
        <v>768213</v>
      </c>
      <c r="AH9" s="22">
        <v>766963</v>
      </c>
      <c r="AI9" s="22">
        <v>765410</v>
      </c>
      <c r="AJ9" s="22">
        <v>764334</v>
      </c>
      <c r="AK9" s="22">
        <v>762380</v>
      </c>
      <c r="AL9" s="22">
        <v>757847</v>
      </c>
      <c r="AM9" s="22">
        <v>753424</v>
      </c>
      <c r="AN9" s="22">
        <v>752516</v>
      </c>
      <c r="AO9" s="22">
        <v>751969</v>
      </c>
      <c r="AP9" s="22">
        <v>752223</v>
      </c>
      <c r="AQ9" s="22">
        <v>764156</v>
      </c>
      <c r="AR9" s="22">
        <v>777882</v>
      </c>
      <c r="AS9" s="22">
        <v>790751</v>
      </c>
      <c r="AT9" s="22">
        <v>801682</v>
      </c>
      <c r="AU9" s="22">
        <v>812702</v>
      </c>
      <c r="AV9" s="22">
        <v>823214</v>
      </c>
      <c r="AW9" s="178">
        <v>834443</v>
      </c>
    </row>
    <row r="10" spans="1:50" x14ac:dyDescent="0.35">
      <c r="A10" s="19"/>
      <c r="B10" s="19"/>
      <c r="C10" s="19"/>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row>
    <row r="11" spans="1:50" x14ac:dyDescent="0.35">
      <c r="A11" s="51" t="s">
        <v>348</v>
      </c>
      <c r="B11" s="19"/>
      <c r="C11" s="19"/>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row>
    <row r="12" spans="1:50" ht="15" thickBot="1" x14ac:dyDescent="0.4">
      <c r="A12" s="19"/>
      <c r="B12" s="19"/>
      <c r="C12" s="19"/>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row>
    <row r="13" spans="1:50" x14ac:dyDescent="0.35">
      <c r="A13" s="24"/>
      <c r="B13" s="6"/>
      <c r="C13" s="456" t="s">
        <v>153</v>
      </c>
      <c r="D13" s="14">
        <v>42736</v>
      </c>
      <c r="E13" s="14">
        <v>42767</v>
      </c>
      <c r="F13" s="14">
        <v>42795</v>
      </c>
      <c r="G13" s="14">
        <v>42826</v>
      </c>
      <c r="H13" s="14">
        <v>42856</v>
      </c>
      <c r="I13" s="14">
        <v>42887</v>
      </c>
      <c r="J13" s="14">
        <v>42917</v>
      </c>
      <c r="K13" s="14">
        <v>42948</v>
      </c>
      <c r="L13" s="14">
        <v>42979</v>
      </c>
      <c r="M13" s="14">
        <v>43009</v>
      </c>
      <c r="N13" s="14">
        <v>43040</v>
      </c>
      <c r="O13" s="14">
        <v>43070</v>
      </c>
      <c r="P13" s="14">
        <v>43101</v>
      </c>
      <c r="Q13" s="14">
        <v>43132</v>
      </c>
      <c r="R13" s="14">
        <v>43160</v>
      </c>
      <c r="S13" s="14">
        <v>43191</v>
      </c>
      <c r="T13" s="14">
        <v>43221</v>
      </c>
      <c r="U13" s="14">
        <v>43252</v>
      </c>
      <c r="V13" s="14">
        <v>43282</v>
      </c>
      <c r="W13" s="14">
        <v>43313</v>
      </c>
      <c r="X13" s="14">
        <v>43344</v>
      </c>
      <c r="Y13" s="14">
        <v>43374</v>
      </c>
      <c r="Z13" s="14">
        <v>43405</v>
      </c>
      <c r="AA13" s="14">
        <v>43435</v>
      </c>
      <c r="AB13" s="14">
        <v>43466</v>
      </c>
      <c r="AC13" s="14">
        <v>43497</v>
      </c>
      <c r="AD13" s="14">
        <v>43525</v>
      </c>
      <c r="AE13" s="14">
        <v>43556</v>
      </c>
      <c r="AF13" s="14">
        <v>43586</v>
      </c>
      <c r="AG13" s="14">
        <v>43617</v>
      </c>
      <c r="AH13" s="14">
        <v>43647</v>
      </c>
      <c r="AI13" s="14">
        <v>43678</v>
      </c>
      <c r="AJ13" s="14">
        <v>43709</v>
      </c>
      <c r="AK13" s="14">
        <v>43739</v>
      </c>
      <c r="AL13" s="14">
        <v>43770</v>
      </c>
      <c r="AM13" s="14">
        <v>43800</v>
      </c>
      <c r="AN13" s="14">
        <v>43831</v>
      </c>
      <c r="AO13" s="14">
        <v>43862</v>
      </c>
      <c r="AP13" s="14">
        <v>43891</v>
      </c>
      <c r="AQ13" s="15">
        <v>43922</v>
      </c>
      <c r="AR13" s="15">
        <v>43952</v>
      </c>
      <c r="AS13" s="15">
        <v>43983</v>
      </c>
      <c r="AT13" s="15">
        <v>44013</v>
      </c>
      <c r="AU13" s="15">
        <v>44044</v>
      </c>
      <c r="AV13" s="15">
        <v>44075</v>
      </c>
      <c r="AW13" s="15">
        <v>44105</v>
      </c>
      <c r="AX13" s="51"/>
    </row>
    <row r="14" spans="1:50" x14ac:dyDescent="0.35">
      <c r="A14" s="570" t="s">
        <v>117</v>
      </c>
      <c r="B14" s="3" t="s">
        <v>349</v>
      </c>
      <c r="C14" s="145">
        <f t="shared" ref="C14:C17" si="0">AVERAGE(D14:AW14)</f>
        <v>9784462.1608695649</v>
      </c>
      <c r="D14" s="145">
        <f t="shared" ref="D14:AW14" si="1">D93+D22+D113+D125</f>
        <v>4909414.33</v>
      </c>
      <c r="E14" s="145">
        <f t="shared" si="1"/>
        <v>4533781.2799999993</v>
      </c>
      <c r="F14" s="145">
        <f t="shared" si="1"/>
        <v>5239072.8</v>
      </c>
      <c r="G14" s="145">
        <f t="shared" si="1"/>
        <v>4791175.59</v>
      </c>
      <c r="H14" s="145">
        <f t="shared" si="1"/>
        <v>5435744.2200000007</v>
      </c>
      <c r="I14" s="145">
        <f t="shared" si="1"/>
        <v>5785991.3799999999</v>
      </c>
      <c r="J14" s="145">
        <f t="shared" si="1"/>
        <v>5756009.9900000002</v>
      </c>
      <c r="K14" s="145">
        <f t="shared" si="1"/>
        <v>6620485.5300000003</v>
      </c>
      <c r="L14" s="145">
        <f t="shared" si="1"/>
        <v>6354495.54</v>
      </c>
      <c r="M14" s="145">
        <f t="shared" si="1"/>
        <v>7012216.2999999998</v>
      </c>
      <c r="N14" s="145">
        <f t="shared" si="1"/>
        <v>7026584.3600000003</v>
      </c>
      <c r="O14" s="145">
        <f t="shared" si="1"/>
        <v>7053459.9199999999</v>
      </c>
      <c r="P14" s="145">
        <f t="shared" si="1"/>
        <v>7771492.9000000004</v>
      </c>
      <c r="Q14" s="145">
        <f t="shared" si="1"/>
        <v>7731697.6100000003</v>
      </c>
      <c r="R14" s="145">
        <f t="shared" si="1"/>
        <v>8664690.1799999997</v>
      </c>
      <c r="S14" s="145">
        <f t="shared" si="1"/>
        <v>9070645.3300000001</v>
      </c>
      <c r="T14" s="145">
        <f t="shared" si="1"/>
        <v>10547109.76</v>
      </c>
      <c r="U14" s="145">
        <f t="shared" si="1"/>
        <v>10955239.119999999</v>
      </c>
      <c r="V14" s="145">
        <f t="shared" si="1"/>
        <v>10969291.779999999</v>
      </c>
      <c r="W14" s="145">
        <f t="shared" si="1"/>
        <v>12036328.59</v>
      </c>
      <c r="X14" s="145">
        <f t="shared" si="1"/>
        <v>10237644.67</v>
      </c>
      <c r="Y14" s="145">
        <f t="shared" si="1"/>
        <v>12224117.77</v>
      </c>
      <c r="Z14" s="145">
        <f t="shared" si="1"/>
        <v>11376759.93</v>
      </c>
      <c r="AA14" s="145">
        <f t="shared" si="1"/>
        <v>11683301.41</v>
      </c>
      <c r="AB14" s="145">
        <f t="shared" si="1"/>
        <v>12131206.710000001</v>
      </c>
      <c r="AC14" s="145">
        <f t="shared" si="1"/>
        <v>10349468.65</v>
      </c>
      <c r="AD14" s="145">
        <f t="shared" si="1"/>
        <v>12818178.02</v>
      </c>
      <c r="AE14" s="145">
        <f t="shared" si="1"/>
        <v>14396754.310000001</v>
      </c>
      <c r="AF14" s="145">
        <f t="shared" si="1"/>
        <v>14395580.23</v>
      </c>
      <c r="AG14" s="145">
        <f t="shared" si="1"/>
        <v>13940853.449999999</v>
      </c>
      <c r="AH14" s="145">
        <f t="shared" si="1"/>
        <v>14679588.640000001</v>
      </c>
      <c r="AI14" s="145">
        <f t="shared" si="1"/>
        <v>15800909.689999999</v>
      </c>
      <c r="AJ14" s="145">
        <f t="shared" si="1"/>
        <v>15295640.5</v>
      </c>
      <c r="AK14" s="145">
        <f t="shared" si="1"/>
        <v>14639747.4</v>
      </c>
      <c r="AL14" s="145">
        <f t="shared" si="1"/>
        <v>12946096.59</v>
      </c>
      <c r="AM14" s="145">
        <f t="shared" si="1"/>
        <v>14352039.539999999</v>
      </c>
      <c r="AN14" s="145">
        <f t="shared" si="1"/>
        <v>15531283.43</v>
      </c>
      <c r="AO14" s="145">
        <f t="shared" si="1"/>
        <v>14474768.029999999</v>
      </c>
      <c r="AP14" s="145">
        <f t="shared" si="1"/>
        <v>9118581</v>
      </c>
      <c r="AQ14" s="145">
        <f t="shared" si="1"/>
        <v>5903689.1100000003</v>
      </c>
      <c r="AR14" s="145">
        <f t="shared" si="1"/>
        <v>6212762.5599999996</v>
      </c>
      <c r="AS14" s="145">
        <f t="shared" si="1"/>
        <v>7314121.1600000001</v>
      </c>
      <c r="AT14" s="145">
        <f t="shared" si="1"/>
        <v>8283678.2800000003</v>
      </c>
      <c r="AU14" s="145">
        <f t="shared" si="1"/>
        <v>8443217.7199999988</v>
      </c>
      <c r="AV14" s="145">
        <f t="shared" si="1"/>
        <v>7848380.9100000001</v>
      </c>
      <c r="AW14" s="195">
        <f t="shared" si="1"/>
        <v>7421963.1799999997</v>
      </c>
      <c r="AX14" s="42"/>
    </row>
    <row r="15" spans="1:50" s="96" customFormat="1" x14ac:dyDescent="0.35">
      <c r="A15" s="571"/>
      <c r="B15" s="92" t="s">
        <v>350</v>
      </c>
      <c r="C15" s="202">
        <f t="shared" si="0"/>
        <v>12.660635700011603</v>
      </c>
      <c r="D15" s="202">
        <f>D14/D9</f>
        <v>6.3209932610946025</v>
      </c>
      <c r="E15" s="202">
        <f t="shared" ref="E15:AW15" si="2">E14/E9</f>
        <v>5.8460650370651175</v>
      </c>
      <c r="F15" s="202">
        <f t="shared" si="2"/>
        <v>6.762519716750008</v>
      </c>
      <c r="G15" s="202">
        <f t="shared" si="2"/>
        <v>6.1921814006146718</v>
      </c>
      <c r="H15" s="202">
        <f t="shared" si="2"/>
        <v>7.0258482469451122</v>
      </c>
      <c r="I15" s="202">
        <f t="shared" si="2"/>
        <v>7.4893166150205932</v>
      </c>
      <c r="J15" s="202">
        <f t="shared" si="2"/>
        <v>7.4642382301642369</v>
      </c>
      <c r="K15" s="202">
        <f t="shared" si="2"/>
        <v>8.5949523677227386</v>
      </c>
      <c r="L15" s="202">
        <f t="shared" si="2"/>
        <v>8.2534383917311001</v>
      </c>
      <c r="M15" s="202">
        <f t="shared" si="2"/>
        <v>9.090517736463493</v>
      </c>
      <c r="N15" s="202">
        <f t="shared" si="2"/>
        <v>9.0864803743949647</v>
      </c>
      <c r="O15" s="202">
        <f t="shared" si="2"/>
        <v>9.1004635992289682</v>
      </c>
      <c r="P15" s="202">
        <f t="shared" si="2"/>
        <v>10.005578486860063</v>
      </c>
      <c r="Q15" s="202">
        <f t="shared" si="2"/>
        <v>9.9447276990534643</v>
      </c>
      <c r="R15" s="202">
        <f t="shared" si="2"/>
        <v>11.14084274842139</v>
      </c>
      <c r="S15" s="202">
        <f t="shared" si="2"/>
        <v>11.669426643509585</v>
      </c>
      <c r="T15" s="202">
        <f t="shared" si="2"/>
        <v>13.568869963025953</v>
      </c>
      <c r="U15" s="202">
        <f t="shared" si="2"/>
        <v>14.105561010530977</v>
      </c>
      <c r="V15" s="202">
        <f t="shared" si="2"/>
        <v>14.122181857038758</v>
      </c>
      <c r="W15" s="202">
        <f t="shared" si="2"/>
        <v>15.508234614269609</v>
      </c>
      <c r="X15" s="202">
        <f t="shared" si="2"/>
        <v>13.203832920188713</v>
      </c>
      <c r="Y15" s="202">
        <f t="shared" si="2"/>
        <v>15.749522352407627</v>
      </c>
      <c r="Z15" s="202">
        <f t="shared" si="2"/>
        <v>14.664174589466629</v>
      </c>
      <c r="AA15" s="202">
        <f t="shared" si="2"/>
        <v>15.086732475991369</v>
      </c>
      <c r="AB15" s="202">
        <f t="shared" si="2"/>
        <v>15.679774985943894</v>
      </c>
      <c r="AC15" s="202">
        <f t="shared" si="2"/>
        <v>13.393036104820448</v>
      </c>
      <c r="AD15" s="202">
        <f t="shared" si="2"/>
        <v>16.594055868554324</v>
      </c>
      <c r="AE15" s="202">
        <f t="shared" si="2"/>
        <v>18.651351374810854</v>
      </c>
      <c r="AF15" s="202">
        <f t="shared" si="2"/>
        <v>18.674483252018177</v>
      </c>
      <c r="AG15" s="202">
        <f t="shared" si="2"/>
        <v>18.147119939391807</v>
      </c>
      <c r="AH15" s="202">
        <f t="shared" si="2"/>
        <v>19.139891546267553</v>
      </c>
      <c r="AI15" s="202">
        <f t="shared" si="2"/>
        <v>20.643719954011576</v>
      </c>
      <c r="AJ15" s="202">
        <f t="shared" si="2"/>
        <v>20.01172327804337</v>
      </c>
      <c r="AK15" s="202">
        <f t="shared" si="2"/>
        <v>19.202690784123405</v>
      </c>
      <c r="AL15" s="202">
        <f t="shared" si="2"/>
        <v>17.082731197721966</v>
      </c>
      <c r="AM15" s="202">
        <f t="shared" si="2"/>
        <v>19.049087286839814</v>
      </c>
      <c r="AN15" s="202">
        <f t="shared" si="2"/>
        <v>20.639140470102962</v>
      </c>
      <c r="AO15" s="202">
        <f t="shared" si="2"/>
        <v>19.249155257730038</v>
      </c>
      <c r="AP15" s="202">
        <f t="shared" si="2"/>
        <v>12.122177864808707</v>
      </c>
      <c r="AQ15" s="202">
        <f t="shared" si="2"/>
        <v>7.7257642549427086</v>
      </c>
      <c r="AR15" s="202">
        <f t="shared" si="2"/>
        <v>7.9867673503179137</v>
      </c>
      <c r="AS15" s="202">
        <f t="shared" si="2"/>
        <v>9.2495882521805228</v>
      </c>
      <c r="AT15" s="202">
        <f t="shared" si="2"/>
        <v>10.332872984549985</v>
      </c>
      <c r="AU15" s="202">
        <f t="shared" si="2"/>
        <v>10.389069695903293</v>
      </c>
      <c r="AV15" s="202">
        <f t="shared" si="2"/>
        <v>9.533828275515237</v>
      </c>
      <c r="AW15" s="203">
        <f t="shared" si="2"/>
        <v>8.8945118839752979</v>
      </c>
      <c r="AX15" s="95"/>
    </row>
    <row r="16" spans="1:50" s="319" customFormat="1" x14ac:dyDescent="0.35">
      <c r="A16" s="571"/>
      <c r="B16" s="256" t="s">
        <v>370</v>
      </c>
      <c r="C16" s="260">
        <f>AVERAGE(D16:AW16)</f>
        <v>58556.130434782608</v>
      </c>
      <c r="D16" s="443">
        <v>62590</v>
      </c>
      <c r="E16" s="443">
        <v>59623</v>
      </c>
      <c r="F16" s="443">
        <v>65100</v>
      </c>
      <c r="G16" s="443">
        <v>63153</v>
      </c>
      <c r="H16" s="443">
        <v>66915</v>
      </c>
      <c r="I16" s="443">
        <v>66243</v>
      </c>
      <c r="J16" s="443">
        <v>62426</v>
      </c>
      <c r="K16" s="443">
        <v>66950</v>
      </c>
      <c r="L16" s="443">
        <v>64164</v>
      </c>
      <c r="M16" s="443">
        <v>68503</v>
      </c>
      <c r="N16" s="443">
        <v>66764</v>
      </c>
      <c r="O16" s="443">
        <v>64373</v>
      </c>
      <c r="P16" s="443">
        <v>67309</v>
      </c>
      <c r="Q16" s="443">
        <v>67015</v>
      </c>
      <c r="R16" s="443">
        <v>67799</v>
      </c>
      <c r="S16" s="443">
        <v>68068</v>
      </c>
      <c r="T16" s="443">
        <v>70598</v>
      </c>
      <c r="U16" s="443">
        <v>67711</v>
      </c>
      <c r="V16" s="443">
        <v>66477</v>
      </c>
      <c r="W16" s="443">
        <v>67996</v>
      </c>
      <c r="X16" s="443">
        <v>65860</v>
      </c>
      <c r="Y16" s="443">
        <v>72569</v>
      </c>
      <c r="Z16" s="443">
        <v>66876</v>
      </c>
      <c r="AA16" s="443">
        <v>64322</v>
      </c>
      <c r="AB16" s="443">
        <v>65820</v>
      </c>
      <c r="AC16" s="443">
        <v>62926</v>
      </c>
      <c r="AD16" s="443">
        <v>66049</v>
      </c>
      <c r="AE16" s="443">
        <v>67646</v>
      </c>
      <c r="AF16" s="443">
        <v>67096</v>
      </c>
      <c r="AG16" s="443">
        <v>63405</v>
      </c>
      <c r="AH16" s="443">
        <v>64867</v>
      </c>
      <c r="AI16" s="443">
        <v>61889</v>
      </c>
      <c r="AJ16" s="443">
        <v>62661</v>
      </c>
      <c r="AK16" s="443">
        <v>64672</v>
      </c>
      <c r="AL16" s="443">
        <v>59566</v>
      </c>
      <c r="AM16" s="443">
        <v>58111</v>
      </c>
      <c r="AN16" s="443">
        <v>62190</v>
      </c>
      <c r="AO16" s="443">
        <v>60122</v>
      </c>
      <c r="AP16" s="443">
        <v>48738</v>
      </c>
      <c r="AQ16" s="443">
        <v>15764</v>
      </c>
      <c r="AR16" s="443">
        <v>16494</v>
      </c>
      <c r="AS16" s="443">
        <v>20731</v>
      </c>
      <c r="AT16" s="443">
        <v>23369</v>
      </c>
      <c r="AU16" s="443">
        <v>24933</v>
      </c>
      <c r="AV16" s="443">
        <v>32560</v>
      </c>
      <c r="AW16" s="444">
        <v>34569</v>
      </c>
    </row>
    <row r="17" spans="1:50" s="96" customFormat="1" ht="15" thickBot="1" x14ac:dyDescent="0.4">
      <c r="A17" s="572"/>
      <c r="B17" s="174" t="s">
        <v>351</v>
      </c>
      <c r="C17" s="253">
        <f t="shared" si="0"/>
        <v>183.57361541735736</v>
      </c>
      <c r="D17" s="253">
        <f>(D22+D93+D125)/D16</f>
        <v>78.437679022208016</v>
      </c>
      <c r="E17" s="253">
        <f t="shared" ref="E17:AW17" si="3">(E22+E93+E125)/E16</f>
        <v>76.040811096388964</v>
      </c>
      <c r="F17" s="253">
        <f t="shared" si="3"/>
        <v>80.477308755760362</v>
      </c>
      <c r="G17" s="253">
        <f t="shared" si="3"/>
        <v>75.866159802384686</v>
      </c>
      <c r="H17" s="253">
        <f t="shared" si="3"/>
        <v>81.23356825823808</v>
      </c>
      <c r="I17" s="253">
        <f t="shared" si="3"/>
        <v>87.344947843545725</v>
      </c>
      <c r="J17" s="253">
        <f t="shared" si="3"/>
        <v>92.205330951846989</v>
      </c>
      <c r="K17" s="253">
        <f t="shared" si="3"/>
        <v>98.887013144137427</v>
      </c>
      <c r="L17" s="253">
        <f t="shared" si="3"/>
        <v>99.035215073873204</v>
      </c>
      <c r="M17" s="253">
        <f t="shared" si="3"/>
        <v>102.36363808884282</v>
      </c>
      <c r="N17" s="253">
        <f t="shared" si="3"/>
        <v>105.24510754298724</v>
      </c>
      <c r="O17" s="253">
        <f t="shared" si="3"/>
        <v>109.57171360663632</v>
      </c>
      <c r="P17" s="253">
        <f t="shared" si="3"/>
        <v>115.45993700693816</v>
      </c>
      <c r="Q17" s="253">
        <f t="shared" si="3"/>
        <v>115.37264209505335</v>
      </c>
      <c r="R17" s="253">
        <f t="shared" si="3"/>
        <v>127.79967521644862</v>
      </c>
      <c r="S17" s="253">
        <f t="shared" si="3"/>
        <v>133.25858450373156</v>
      </c>
      <c r="T17" s="253">
        <f t="shared" si="3"/>
        <v>149.39672172016205</v>
      </c>
      <c r="U17" s="253">
        <f t="shared" si="3"/>
        <v>161.79408249767391</v>
      </c>
      <c r="V17" s="253">
        <f t="shared" si="3"/>
        <v>165.00882681228092</v>
      </c>
      <c r="W17" s="253">
        <f t="shared" si="3"/>
        <v>177.01524486734513</v>
      </c>
      <c r="X17" s="253">
        <f t="shared" si="3"/>
        <v>155.44556134224112</v>
      </c>
      <c r="Y17" s="253">
        <f t="shared" si="3"/>
        <v>168.4482047430721</v>
      </c>
      <c r="Z17" s="253">
        <f t="shared" si="3"/>
        <v>170.11723084514622</v>
      </c>
      <c r="AA17" s="253">
        <f t="shared" si="3"/>
        <v>181.63771975373899</v>
      </c>
      <c r="AB17" s="253">
        <f t="shared" si="3"/>
        <v>184.30882269826802</v>
      </c>
      <c r="AC17" s="253">
        <f t="shared" si="3"/>
        <v>164.47046769220989</v>
      </c>
      <c r="AD17" s="253">
        <f t="shared" si="3"/>
        <v>194.07073566594497</v>
      </c>
      <c r="AE17" s="253">
        <f t="shared" si="3"/>
        <v>212.82491662478196</v>
      </c>
      <c r="AF17" s="253">
        <f t="shared" si="3"/>
        <v>214.5519886431382</v>
      </c>
      <c r="AG17" s="253">
        <f t="shared" si="3"/>
        <v>219.8699384906553</v>
      </c>
      <c r="AH17" s="253">
        <f t="shared" si="3"/>
        <v>226.30287573034056</v>
      </c>
      <c r="AI17" s="253">
        <f t="shared" si="3"/>
        <v>255.31047019664237</v>
      </c>
      <c r="AJ17" s="253">
        <f t="shared" si="3"/>
        <v>244.10144268364692</v>
      </c>
      <c r="AK17" s="253">
        <f t="shared" si="3"/>
        <v>226.36917676892628</v>
      </c>
      <c r="AL17" s="253">
        <f t="shared" si="3"/>
        <v>217.34037185642816</v>
      </c>
      <c r="AM17" s="253">
        <f t="shared" si="3"/>
        <v>246.97629605410333</v>
      </c>
      <c r="AN17" s="253">
        <f t="shared" si="3"/>
        <v>249.73924151792892</v>
      </c>
      <c r="AO17" s="253">
        <f t="shared" si="3"/>
        <v>240.75659542264063</v>
      </c>
      <c r="AP17" s="253">
        <f t="shared" si="3"/>
        <v>187.09386926012556</v>
      </c>
      <c r="AQ17" s="253">
        <f t="shared" si="3"/>
        <v>374.50451091093635</v>
      </c>
      <c r="AR17" s="253">
        <f t="shared" si="3"/>
        <v>376.66803443676486</v>
      </c>
      <c r="AS17" s="253">
        <f t="shared" si="3"/>
        <v>352.81082243982445</v>
      </c>
      <c r="AT17" s="253">
        <f t="shared" si="3"/>
        <v>354.47294621079209</v>
      </c>
      <c r="AU17" s="253">
        <f t="shared" si="3"/>
        <v>338.6362539606144</v>
      </c>
      <c r="AV17" s="253">
        <f t="shared" si="3"/>
        <v>241.04363974201473</v>
      </c>
      <c r="AW17" s="254">
        <f t="shared" si="3"/>
        <v>214.69996760102981</v>
      </c>
      <c r="AX17" s="95"/>
    </row>
    <row r="18" spans="1:50" x14ac:dyDescent="0.35">
      <c r="A18" s="97"/>
      <c r="B18" s="19"/>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42"/>
    </row>
    <row r="19" spans="1:50" x14ac:dyDescent="0.35">
      <c r="A19" s="99" t="s">
        <v>352</v>
      </c>
      <c r="B19" s="19"/>
      <c r="C19" s="98"/>
      <c r="D19" s="98"/>
      <c r="E19" s="98"/>
      <c r="F19" s="98"/>
      <c r="G19" s="98"/>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42"/>
    </row>
    <row r="20" spans="1:50" ht="15" thickBot="1" x14ac:dyDescent="0.4"/>
    <row r="21" spans="1:50" s="2" customFormat="1" x14ac:dyDescent="0.35">
      <c r="A21" s="91" t="s">
        <v>353</v>
      </c>
      <c r="B21" s="33" t="s">
        <v>354</v>
      </c>
      <c r="C21" s="456" t="s">
        <v>153</v>
      </c>
      <c r="D21" s="14">
        <v>42736</v>
      </c>
      <c r="E21" s="14">
        <v>42767</v>
      </c>
      <c r="F21" s="14">
        <v>42795</v>
      </c>
      <c r="G21" s="14">
        <v>42826</v>
      </c>
      <c r="H21" s="14">
        <v>42856</v>
      </c>
      <c r="I21" s="14">
        <v>42887</v>
      </c>
      <c r="J21" s="14">
        <v>42917</v>
      </c>
      <c r="K21" s="14">
        <v>42948</v>
      </c>
      <c r="L21" s="14">
        <v>42979</v>
      </c>
      <c r="M21" s="14">
        <v>43009</v>
      </c>
      <c r="N21" s="14">
        <v>43040</v>
      </c>
      <c r="O21" s="14">
        <v>43070</v>
      </c>
      <c r="P21" s="14">
        <v>43101</v>
      </c>
      <c r="Q21" s="14">
        <v>43132</v>
      </c>
      <c r="R21" s="14">
        <v>43160</v>
      </c>
      <c r="S21" s="14">
        <v>43191</v>
      </c>
      <c r="T21" s="14">
        <v>43221</v>
      </c>
      <c r="U21" s="14">
        <v>43252</v>
      </c>
      <c r="V21" s="14">
        <v>43282</v>
      </c>
      <c r="W21" s="14">
        <v>43313</v>
      </c>
      <c r="X21" s="14">
        <v>43344</v>
      </c>
      <c r="Y21" s="14">
        <v>43374</v>
      </c>
      <c r="Z21" s="14">
        <v>43405</v>
      </c>
      <c r="AA21" s="14">
        <v>43435</v>
      </c>
      <c r="AB21" s="14">
        <v>43466</v>
      </c>
      <c r="AC21" s="14">
        <v>43497</v>
      </c>
      <c r="AD21" s="14">
        <v>43525</v>
      </c>
      <c r="AE21" s="14">
        <v>43556</v>
      </c>
      <c r="AF21" s="14">
        <v>43586</v>
      </c>
      <c r="AG21" s="14">
        <v>43617</v>
      </c>
      <c r="AH21" s="14">
        <v>43647</v>
      </c>
      <c r="AI21" s="14">
        <v>43678</v>
      </c>
      <c r="AJ21" s="14">
        <v>43709</v>
      </c>
      <c r="AK21" s="14">
        <v>43739</v>
      </c>
      <c r="AL21" s="14">
        <v>43770</v>
      </c>
      <c r="AM21" s="14">
        <v>43800</v>
      </c>
      <c r="AN21" s="14">
        <v>43831</v>
      </c>
      <c r="AO21" s="14">
        <v>43862</v>
      </c>
      <c r="AP21" s="14">
        <v>43891</v>
      </c>
      <c r="AQ21" s="14">
        <v>43922</v>
      </c>
      <c r="AR21" s="14">
        <v>43952</v>
      </c>
      <c r="AS21" s="14">
        <v>43983</v>
      </c>
      <c r="AT21" s="14">
        <v>44013</v>
      </c>
      <c r="AU21" s="14">
        <v>44044</v>
      </c>
      <c r="AV21" s="14">
        <v>44075</v>
      </c>
      <c r="AW21" s="15">
        <v>44105</v>
      </c>
    </row>
    <row r="22" spans="1:50" s="59" customFormat="1" x14ac:dyDescent="0.35">
      <c r="A22" s="422" t="s">
        <v>134</v>
      </c>
      <c r="B22" s="127" t="s">
        <v>162</v>
      </c>
      <c r="C22" s="193">
        <f>AVERAGE(D22:AW22)</f>
        <v>8656898.826086957</v>
      </c>
      <c r="D22" s="193">
        <v>3647177</v>
      </c>
      <c r="E22" s="193">
        <v>3371313</v>
      </c>
      <c r="F22" s="193">
        <v>3881699</v>
      </c>
      <c r="G22" s="193">
        <v>3514596</v>
      </c>
      <c r="H22" s="193">
        <v>4065717</v>
      </c>
      <c r="I22" s="193">
        <v>4418286</v>
      </c>
      <c r="J22" s="193">
        <v>4485455</v>
      </c>
      <c r="K22" s="193">
        <v>5216747</v>
      </c>
      <c r="L22" s="193">
        <v>5096841</v>
      </c>
      <c r="M22" s="193">
        <v>5653104</v>
      </c>
      <c r="N22" s="193">
        <v>5754358</v>
      </c>
      <c r="O22" s="193">
        <v>5817347</v>
      </c>
      <c r="P22" s="193">
        <v>6489484</v>
      </c>
      <c r="Q22" s="193">
        <v>6516481</v>
      </c>
      <c r="R22" s="193">
        <v>7347539</v>
      </c>
      <c r="S22" s="193">
        <v>7765287</v>
      </c>
      <c r="T22" s="193">
        <v>9155121</v>
      </c>
      <c r="U22" s="193">
        <v>9645463</v>
      </c>
      <c r="V22" s="193">
        <v>9689448</v>
      </c>
      <c r="W22" s="193">
        <v>10685352</v>
      </c>
      <c r="X22" s="193">
        <v>9033948</v>
      </c>
      <c r="Y22" s="193">
        <v>10812700</v>
      </c>
      <c r="Z22" s="193">
        <v>10147295</v>
      </c>
      <c r="AA22" s="193">
        <v>10483052</v>
      </c>
      <c r="AB22" s="193">
        <v>10852580</v>
      </c>
      <c r="AC22" s="193">
        <v>9187539</v>
      </c>
      <c r="AD22" s="193">
        <v>11510645</v>
      </c>
      <c r="AE22" s="193">
        <v>13090317</v>
      </c>
      <c r="AF22" s="193">
        <v>13094185</v>
      </c>
      <c r="AG22" s="193">
        <v>12753485</v>
      </c>
      <c r="AH22" s="193">
        <v>13414573</v>
      </c>
      <c r="AI22" s="193">
        <v>14518898</v>
      </c>
      <c r="AJ22" s="193">
        <v>14098818</v>
      </c>
      <c r="AK22" s="193">
        <v>13299298</v>
      </c>
      <c r="AL22" s="193">
        <v>11765798</v>
      </c>
      <c r="AM22" s="193">
        <v>13200188</v>
      </c>
      <c r="AN22" s="193">
        <v>14300345</v>
      </c>
      <c r="AO22" s="193">
        <v>13317016</v>
      </c>
      <c r="AP22" s="193">
        <v>8263507</v>
      </c>
      <c r="AQ22" s="193">
        <v>5608259</v>
      </c>
      <c r="AR22" s="193">
        <v>5949232</v>
      </c>
      <c r="AS22" s="193">
        <v>6982469</v>
      </c>
      <c r="AT22" s="193">
        <v>7918452</v>
      </c>
      <c r="AU22" s="193">
        <v>8068656</v>
      </c>
      <c r="AV22" s="193">
        <v>7387782</v>
      </c>
      <c r="AW22" s="194">
        <v>6941494</v>
      </c>
    </row>
    <row r="23" spans="1:50" s="59" customFormat="1" x14ac:dyDescent="0.35">
      <c r="A23" s="422" t="s">
        <v>134</v>
      </c>
      <c r="B23" s="127" t="s">
        <v>166</v>
      </c>
      <c r="C23" s="193">
        <f>AVERAGE(D23:AW23)</f>
        <v>531.87788228574959</v>
      </c>
      <c r="D23" s="193">
        <f t="shared" ref="D23:AW23" si="4">D22/D26</f>
        <v>304.28641748706826</v>
      </c>
      <c r="E23" s="193">
        <f t="shared" si="4"/>
        <v>287.82660291983268</v>
      </c>
      <c r="F23" s="193">
        <f t="shared" si="4"/>
        <v>311.03357371794874</v>
      </c>
      <c r="G23" s="193">
        <f t="shared" si="4"/>
        <v>294.30547646960309</v>
      </c>
      <c r="H23" s="193">
        <f t="shared" si="4"/>
        <v>327.32606070364704</v>
      </c>
      <c r="I23" s="193">
        <f t="shared" si="4"/>
        <v>333.00316551100394</v>
      </c>
      <c r="J23" s="193">
        <f t="shared" si="4"/>
        <v>334.86039567002615</v>
      </c>
      <c r="K23" s="193">
        <f t="shared" si="4"/>
        <v>351.50913011252612</v>
      </c>
      <c r="L23" s="193">
        <f t="shared" si="4"/>
        <v>339.99339603762257</v>
      </c>
      <c r="M23" s="193">
        <f t="shared" si="4"/>
        <v>344.65943177661262</v>
      </c>
      <c r="N23" s="193">
        <f t="shared" si="4"/>
        <v>340.59532406037289</v>
      </c>
      <c r="O23" s="193">
        <f t="shared" si="4"/>
        <v>343.2063126843658</v>
      </c>
      <c r="P23" s="193">
        <f t="shared" si="4"/>
        <v>356.89842160259582</v>
      </c>
      <c r="Q23" s="193">
        <f t="shared" si="4"/>
        <v>349.18449255170935</v>
      </c>
      <c r="R23" s="193">
        <f t="shared" si="4"/>
        <v>381.43274671650312</v>
      </c>
      <c r="S23" s="193">
        <f t="shared" si="4"/>
        <v>400.62358767992572</v>
      </c>
      <c r="T23" s="193">
        <f t="shared" si="4"/>
        <v>445.67817155096873</v>
      </c>
      <c r="U23" s="193">
        <f t="shared" si="4"/>
        <v>464.86399344546726</v>
      </c>
      <c r="V23" s="193">
        <f t="shared" si="4"/>
        <v>464.43215261467668</v>
      </c>
      <c r="W23" s="193">
        <f t="shared" si="4"/>
        <v>519.81669585522479</v>
      </c>
      <c r="X23" s="193">
        <f t="shared" si="4"/>
        <v>460.35201793721973</v>
      </c>
      <c r="Y23" s="193">
        <f t="shared" si="4"/>
        <v>510.63518299881935</v>
      </c>
      <c r="Z23" s="193">
        <f t="shared" si="4"/>
        <v>499.76827226162334</v>
      </c>
      <c r="AA23" s="193">
        <f t="shared" si="4"/>
        <v>576.30852116547555</v>
      </c>
      <c r="AB23" s="193">
        <f t="shared" si="4"/>
        <v>614.94673617407068</v>
      </c>
      <c r="AC23" s="193">
        <f t="shared" si="4"/>
        <v>541.43078555012085</v>
      </c>
      <c r="AD23" s="193">
        <f t="shared" si="4"/>
        <v>631.44687037138624</v>
      </c>
      <c r="AE23" s="193">
        <f t="shared" si="4"/>
        <v>677.58771157927424</v>
      </c>
      <c r="AF23" s="193">
        <f t="shared" si="4"/>
        <v>680.5355750740606</v>
      </c>
      <c r="AG23" s="193">
        <f t="shared" si="4"/>
        <v>689.41483323422892</v>
      </c>
      <c r="AH23" s="193">
        <f t="shared" si="4"/>
        <v>716.78188618755007</v>
      </c>
      <c r="AI23" s="193">
        <f t="shared" si="4"/>
        <v>759.95278722847422</v>
      </c>
      <c r="AJ23" s="193">
        <f t="shared" si="4"/>
        <v>743.49090333807942</v>
      </c>
      <c r="AK23" s="193">
        <f t="shared" si="4"/>
        <v>732.05801728408653</v>
      </c>
      <c r="AL23" s="193">
        <f t="shared" si="4"/>
        <v>710.23771580345283</v>
      </c>
      <c r="AM23" s="193">
        <f t="shared" si="4"/>
        <v>776.48164705882357</v>
      </c>
      <c r="AN23" s="193">
        <f t="shared" si="4"/>
        <v>784.31113914331161</v>
      </c>
      <c r="AO23" s="193">
        <f t="shared" si="4"/>
        <v>741.60583616417</v>
      </c>
      <c r="AP23" s="193">
        <f t="shared" si="4"/>
        <v>563.56182227375029</v>
      </c>
      <c r="AQ23" s="193">
        <f t="shared" si="4"/>
        <v>790.4522903453136</v>
      </c>
      <c r="AR23" s="193">
        <f t="shared" si="4"/>
        <v>785.68832540940309</v>
      </c>
      <c r="AS23" s="193">
        <f t="shared" si="4"/>
        <v>702.17910297666936</v>
      </c>
      <c r="AT23" s="193">
        <f t="shared" si="4"/>
        <v>702.98757102272725</v>
      </c>
      <c r="AU23" s="193">
        <f t="shared" si="4"/>
        <v>667.38263027295284</v>
      </c>
      <c r="AV23" s="193">
        <f t="shared" si="4"/>
        <v>576.1352257662013</v>
      </c>
      <c r="AW23" s="194">
        <f t="shared" si="4"/>
        <v>535.11362935553495</v>
      </c>
    </row>
    <row r="24" spans="1:50" s="125" customFormat="1" x14ac:dyDescent="0.35">
      <c r="A24" s="403" t="s">
        <v>134</v>
      </c>
      <c r="B24" s="124" t="s">
        <v>133</v>
      </c>
      <c r="C24" s="126">
        <f>AVERAGE(D24:AW24)</f>
        <v>173308.02173913043</v>
      </c>
      <c r="D24" s="126">
        <v>96848</v>
      </c>
      <c r="E24" s="126">
        <v>89427</v>
      </c>
      <c r="F24" s="126">
        <v>102848</v>
      </c>
      <c r="G24" s="126">
        <v>93593</v>
      </c>
      <c r="H24" s="126">
        <v>107162</v>
      </c>
      <c r="I24" s="126">
        <v>113644</v>
      </c>
      <c r="J24" s="126">
        <v>113442</v>
      </c>
      <c r="K24" s="126">
        <v>131229</v>
      </c>
      <c r="L24" s="126">
        <v>127525</v>
      </c>
      <c r="M24" s="126">
        <v>143606</v>
      </c>
      <c r="N24" s="126">
        <v>147295</v>
      </c>
      <c r="O24" s="126">
        <v>147505</v>
      </c>
      <c r="P24" s="126">
        <v>161008</v>
      </c>
      <c r="Q24" s="126">
        <v>161052</v>
      </c>
      <c r="R24" s="126">
        <v>178672</v>
      </c>
      <c r="S24" s="126">
        <v>183200</v>
      </c>
      <c r="T24" s="126">
        <v>209284</v>
      </c>
      <c r="U24" s="126">
        <v>214220</v>
      </c>
      <c r="V24" s="126">
        <v>211598</v>
      </c>
      <c r="W24" s="126">
        <v>228612</v>
      </c>
      <c r="X24" s="126">
        <v>196617</v>
      </c>
      <c r="Y24" s="126">
        <v>232265</v>
      </c>
      <c r="Z24" s="126">
        <v>212896</v>
      </c>
      <c r="AA24" s="126">
        <v>209479</v>
      </c>
      <c r="AB24" s="126">
        <v>209359</v>
      </c>
      <c r="AC24" s="126">
        <v>178804</v>
      </c>
      <c r="AD24" s="126">
        <v>215812</v>
      </c>
      <c r="AE24" s="126">
        <v>237165</v>
      </c>
      <c r="AF24" s="126">
        <v>240417</v>
      </c>
      <c r="AG24" s="126">
        <v>230398</v>
      </c>
      <c r="AH24" s="126">
        <v>237909</v>
      </c>
      <c r="AI24" s="126">
        <v>252981</v>
      </c>
      <c r="AJ24" s="126">
        <v>244245</v>
      </c>
      <c r="AK24" s="126">
        <v>233796</v>
      </c>
      <c r="AL24" s="126">
        <v>205308</v>
      </c>
      <c r="AM24" s="126">
        <v>220100</v>
      </c>
      <c r="AN24" s="126">
        <v>238652</v>
      </c>
      <c r="AO24" s="126">
        <v>221469</v>
      </c>
      <c r="AP24" s="126">
        <v>150344</v>
      </c>
      <c r="AQ24" s="126">
        <v>91717</v>
      </c>
      <c r="AR24" s="126">
        <v>95951</v>
      </c>
      <c r="AS24" s="126">
        <v>117511</v>
      </c>
      <c r="AT24" s="126">
        <v>132392</v>
      </c>
      <c r="AU24" s="126">
        <v>136066</v>
      </c>
      <c r="AV24" s="126">
        <v>133504</v>
      </c>
      <c r="AW24" s="404">
        <v>135242</v>
      </c>
    </row>
    <row r="25" spans="1:50" s="125" customFormat="1" x14ac:dyDescent="0.35">
      <c r="A25" s="403" t="s">
        <v>134</v>
      </c>
      <c r="B25" s="124" t="s">
        <v>167</v>
      </c>
      <c r="C25" s="126">
        <f>AVERAGE(D25:AW25)</f>
        <v>1523893.7163008139</v>
      </c>
      <c r="D25" s="126">
        <f>SUM(D30,D35,D40,D45,D50,D55,D60,D65,D70,D75,D80)</f>
        <v>99511</v>
      </c>
      <c r="E25" s="126">
        <f t="shared" ref="E25:AW25" si="5">SUM(E30,E35,E40,E45,E50,E55,E60,E65,E70,E75,E80)</f>
        <v>93124</v>
      </c>
      <c r="F25" s="126">
        <f t="shared" si="5"/>
        <v>106966</v>
      </c>
      <c r="G25" s="126">
        <f t="shared" si="5"/>
        <v>101252</v>
      </c>
      <c r="H25" s="126">
        <f t="shared" si="5"/>
        <v>593481.79309678054</v>
      </c>
      <c r="I25" s="126">
        <f t="shared" si="5"/>
        <v>647406.23898339446</v>
      </c>
      <c r="J25" s="126">
        <f t="shared" si="5"/>
        <v>658134.81345798413</v>
      </c>
      <c r="K25" s="126">
        <f t="shared" si="5"/>
        <v>780551.33428609045</v>
      </c>
      <c r="L25" s="126">
        <f t="shared" si="5"/>
        <v>755133.89186501247</v>
      </c>
      <c r="M25" s="126">
        <f t="shared" si="5"/>
        <v>865423.00341533683</v>
      </c>
      <c r="N25" s="126">
        <f t="shared" si="5"/>
        <v>856062.17194302054</v>
      </c>
      <c r="O25" s="126">
        <f t="shared" si="5"/>
        <v>875280.12003661809</v>
      </c>
      <c r="P25" s="126">
        <f t="shared" si="5"/>
        <v>958979.45026586833</v>
      </c>
      <c r="Q25" s="126">
        <f t="shared" si="5"/>
        <v>984041.53376783268</v>
      </c>
      <c r="R25" s="126">
        <f t="shared" si="5"/>
        <v>1106188.1793877243</v>
      </c>
      <c r="S25" s="126">
        <f t="shared" si="5"/>
        <v>1175319.9213670909</v>
      </c>
      <c r="T25" s="126">
        <f t="shared" si="5"/>
        <v>1404283.6759015466</v>
      </c>
      <c r="U25" s="126">
        <f t="shared" si="5"/>
        <v>1514969.1549885066</v>
      </c>
      <c r="V25" s="126">
        <f t="shared" si="5"/>
        <v>1554233.1968313274</v>
      </c>
      <c r="W25" s="126">
        <f t="shared" si="5"/>
        <v>1736567.1926237519</v>
      </c>
      <c r="X25" s="126">
        <f t="shared" si="5"/>
        <v>1584335.3193454444</v>
      </c>
      <c r="Y25" s="126">
        <f t="shared" si="5"/>
        <v>1971005.011276755</v>
      </c>
      <c r="Z25" s="126">
        <f t="shared" si="5"/>
        <v>1823463.9679426951</v>
      </c>
      <c r="AA25" s="126">
        <f t="shared" si="5"/>
        <v>1934511.8411358288</v>
      </c>
      <c r="AB25" s="126">
        <f t="shared" si="5"/>
        <v>1983596.5609921454</v>
      </c>
      <c r="AC25" s="126">
        <f t="shared" si="5"/>
        <v>1643037.4981014435</v>
      </c>
      <c r="AD25" s="126">
        <f t="shared" si="5"/>
        <v>2127572.1584104639</v>
      </c>
      <c r="AE25" s="126">
        <f t="shared" si="5"/>
        <v>2473481.7588710003</v>
      </c>
      <c r="AF25" s="126">
        <f t="shared" si="5"/>
        <v>2487896.988910459</v>
      </c>
      <c r="AG25" s="126">
        <f t="shared" si="5"/>
        <v>2465397.0460851225</v>
      </c>
      <c r="AH25" s="126">
        <f t="shared" si="5"/>
        <v>2598417.0244967472</v>
      </c>
      <c r="AI25" s="126">
        <f t="shared" si="5"/>
        <v>2862012.7097844859</v>
      </c>
      <c r="AJ25" s="126">
        <f t="shared" si="5"/>
        <v>2818221.1753635136</v>
      </c>
      <c r="AK25" s="126">
        <f t="shared" si="5"/>
        <v>2605459.5882515991</v>
      </c>
      <c r="AL25" s="126">
        <f t="shared" si="5"/>
        <v>2302583.946760566</v>
      </c>
      <c r="AM25" s="126">
        <f t="shared" si="5"/>
        <v>2699470.2118603899</v>
      </c>
      <c r="AN25" s="126">
        <f t="shared" si="5"/>
        <v>2854129.815796861</v>
      </c>
      <c r="AO25" s="126">
        <f t="shared" si="5"/>
        <v>2652897.4396909173</v>
      </c>
      <c r="AP25" s="126">
        <f t="shared" si="5"/>
        <v>1521936.747967551</v>
      </c>
      <c r="AQ25" s="126">
        <f t="shared" si="5"/>
        <v>1105205.1026991117</v>
      </c>
      <c r="AR25" s="126">
        <f t="shared" si="5"/>
        <v>1172835.2592509745</v>
      </c>
      <c r="AS25" s="126">
        <f t="shared" si="5"/>
        <v>1474940.4030303152</v>
      </c>
      <c r="AT25" s="126">
        <f t="shared" si="5"/>
        <v>1657297.8008698581</v>
      </c>
      <c r="AU25" s="126">
        <f t="shared" si="5"/>
        <v>1674639.6500810222</v>
      </c>
      <c r="AV25" s="126">
        <f t="shared" si="5"/>
        <v>1452159.4753940143</v>
      </c>
      <c r="AW25" s="404">
        <f t="shared" si="5"/>
        <v>1285697.7752502898</v>
      </c>
    </row>
    <row r="26" spans="1:50" s="125" customFormat="1" x14ac:dyDescent="0.35">
      <c r="A26" s="403" t="s">
        <v>134</v>
      </c>
      <c r="B26" s="124" t="s">
        <v>132</v>
      </c>
      <c r="C26" s="126">
        <f>AVERAGE(D26:AW26)</f>
        <v>16256.782608695652</v>
      </c>
      <c r="D26" s="126">
        <v>11986</v>
      </c>
      <c r="E26" s="126">
        <v>11713</v>
      </c>
      <c r="F26" s="126">
        <v>12480</v>
      </c>
      <c r="G26" s="126">
        <v>11942</v>
      </c>
      <c r="H26" s="126">
        <v>12421</v>
      </c>
      <c r="I26" s="126">
        <v>13268</v>
      </c>
      <c r="J26" s="126">
        <v>13395</v>
      </c>
      <c r="K26" s="126">
        <v>14841</v>
      </c>
      <c r="L26" s="126">
        <v>14991</v>
      </c>
      <c r="M26" s="126">
        <v>16402</v>
      </c>
      <c r="N26" s="126">
        <v>16895</v>
      </c>
      <c r="O26" s="126">
        <v>16950</v>
      </c>
      <c r="P26" s="126">
        <v>18183</v>
      </c>
      <c r="Q26" s="126">
        <v>18662</v>
      </c>
      <c r="R26" s="126">
        <v>19263</v>
      </c>
      <c r="S26" s="126">
        <v>19383</v>
      </c>
      <c r="T26" s="126">
        <v>20542</v>
      </c>
      <c r="U26" s="126">
        <v>20749</v>
      </c>
      <c r="V26" s="126">
        <v>20863</v>
      </c>
      <c r="W26" s="126">
        <v>20556</v>
      </c>
      <c r="X26" s="126">
        <v>19624</v>
      </c>
      <c r="Y26" s="126">
        <v>21175</v>
      </c>
      <c r="Z26" s="126">
        <v>20304</v>
      </c>
      <c r="AA26" s="126">
        <v>18190</v>
      </c>
      <c r="AB26" s="126">
        <v>17648</v>
      </c>
      <c r="AC26" s="126">
        <v>16969</v>
      </c>
      <c r="AD26" s="126">
        <v>18229</v>
      </c>
      <c r="AE26" s="126">
        <v>19319</v>
      </c>
      <c r="AF26" s="126">
        <v>19241</v>
      </c>
      <c r="AG26" s="126">
        <v>18499</v>
      </c>
      <c r="AH26" s="126">
        <v>18715</v>
      </c>
      <c r="AI26" s="126">
        <v>19105</v>
      </c>
      <c r="AJ26" s="126">
        <v>18963</v>
      </c>
      <c r="AK26" s="126">
        <v>18167</v>
      </c>
      <c r="AL26" s="126">
        <v>16566</v>
      </c>
      <c r="AM26" s="126">
        <v>17000</v>
      </c>
      <c r="AN26" s="126">
        <v>18233</v>
      </c>
      <c r="AO26" s="126">
        <v>17957</v>
      </c>
      <c r="AP26" s="126">
        <v>14663</v>
      </c>
      <c r="AQ26" s="126">
        <v>7095</v>
      </c>
      <c r="AR26" s="126">
        <v>7572</v>
      </c>
      <c r="AS26" s="126">
        <v>9944</v>
      </c>
      <c r="AT26" s="126">
        <v>11264</v>
      </c>
      <c r="AU26" s="126">
        <v>12090</v>
      </c>
      <c r="AV26" s="126">
        <v>12823</v>
      </c>
      <c r="AW26" s="404">
        <v>12972</v>
      </c>
    </row>
    <row r="27" spans="1:50" x14ac:dyDescent="0.35">
      <c r="A27" s="27" t="s">
        <v>355</v>
      </c>
      <c r="B27" s="3" t="s">
        <v>162</v>
      </c>
      <c r="C27" s="145">
        <f t="shared" ref="C27:C81" si="6">AVERAGE(D27:AW27)</f>
        <v>1295.7391304347825</v>
      </c>
      <c r="D27" s="145">
        <v>0</v>
      </c>
      <c r="E27" s="145">
        <v>0</v>
      </c>
      <c r="F27" s="145">
        <v>0</v>
      </c>
      <c r="G27" s="145">
        <v>0</v>
      </c>
      <c r="H27" s="145">
        <v>0</v>
      </c>
      <c r="I27" s="145">
        <v>0</v>
      </c>
      <c r="J27" s="145">
        <v>0</v>
      </c>
      <c r="K27" s="145">
        <v>0</v>
      </c>
      <c r="L27" s="145">
        <v>0</v>
      </c>
      <c r="M27" s="145">
        <v>0</v>
      </c>
      <c r="N27" s="145">
        <v>0</v>
      </c>
      <c r="O27" s="145">
        <v>0</v>
      </c>
      <c r="P27" s="145">
        <v>0</v>
      </c>
      <c r="Q27" s="145">
        <v>0</v>
      </c>
      <c r="R27" s="145">
        <v>0</v>
      </c>
      <c r="S27" s="145">
        <v>0</v>
      </c>
      <c r="T27" s="145">
        <v>0</v>
      </c>
      <c r="U27" s="145">
        <v>0</v>
      </c>
      <c r="V27" s="145">
        <v>0</v>
      </c>
      <c r="W27" s="145">
        <v>0</v>
      </c>
      <c r="X27" s="145">
        <v>0</v>
      </c>
      <c r="Y27" s="145">
        <v>0</v>
      </c>
      <c r="Z27" s="145">
        <v>0</v>
      </c>
      <c r="AA27" s="145">
        <v>0</v>
      </c>
      <c r="AB27" s="145">
        <v>0</v>
      </c>
      <c r="AC27" s="145">
        <v>0</v>
      </c>
      <c r="AD27" s="145">
        <v>0</v>
      </c>
      <c r="AE27" s="145">
        <v>0</v>
      </c>
      <c r="AF27" s="145">
        <v>0</v>
      </c>
      <c r="AG27" s="145">
        <v>0</v>
      </c>
      <c r="AH27" s="145">
        <v>0</v>
      </c>
      <c r="AI27" s="145">
        <v>0</v>
      </c>
      <c r="AJ27" s="145">
        <v>0</v>
      </c>
      <c r="AK27" s="145">
        <v>0</v>
      </c>
      <c r="AL27" s="145">
        <v>0</v>
      </c>
      <c r="AM27" s="145">
        <v>0</v>
      </c>
      <c r="AN27" s="145">
        <v>0</v>
      </c>
      <c r="AO27" s="145">
        <v>0</v>
      </c>
      <c r="AP27" s="145">
        <v>0</v>
      </c>
      <c r="AQ27" s="145">
        <v>0</v>
      </c>
      <c r="AR27" s="145">
        <v>0</v>
      </c>
      <c r="AS27" s="145">
        <v>0</v>
      </c>
      <c r="AT27" s="145">
        <v>20638</v>
      </c>
      <c r="AU27" s="145">
        <v>0</v>
      </c>
      <c r="AV27" s="145">
        <v>38966</v>
      </c>
      <c r="AW27" s="195">
        <v>0</v>
      </c>
    </row>
    <row r="28" spans="1:50" x14ac:dyDescent="0.35">
      <c r="A28" s="90" t="s">
        <v>355</v>
      </c>
      <c r="B28" s="12" t="s">
        <v>166</v>
      </c>
      <c r="C28" s="145">
        <f t="shared" si="6"/>
        <v>1295.7391304347825</v>
      </c>
      <c r="D28" s="223">
        <v>0</v>
      </c>
      <c r="E28" s="223">
        <v>0</v>
      </c>
      <c r="F28" s="223">
        <v>0</v>
      </c>
      <c r="G28" s="223">
        <v>0</v>
      </c>
      <c r="H28" s="223">
        <v>0</v>
      </c>
      <c r="I28" s="223">
        <v>0</v>
      </c>
      <c r="J28" s="223">
        <v>0</v>
      </c>
      <c r="K28" s="223">
        <v>0</v>
      </c>
      <c r="L28" s="223">
        <v>0</v>
      </c>
      <c r="M28" s="223">
        <v>0</v>
      </c>
      <c r="N28" s="223">
        <v>0</v>
      </c>
      <c r="O28" s="223">
        <v>0</v>
      </c>
      <c r="P28" s="223">
        <v>0</v>
      </c>
      <c r="Q28" s="223">
        <v>0</v>
      </c>
      <c r="R28" s="223">
        <v>0</v>
      </c>
      <c r="S28" s="223">
        <v>0</v>
      </c>
      <c r="T28" s="223">
        <v>0</v>
      </c>
      <c r="U28" s="223">
        <v>0</v>
      </c>
      <c r="V28" s="223">
        <v>0</v>
      </c>
      <c r="W28" s="223">
        <v>0</v>
      </c>
      <c r="X28" s="223">
        <v>0</v>
      </c>
      <c r="Y28" s="223">
        <v>0</v>
      </c>
      <c r="Z28" s="223">
        <v>0</v>
      </c>
      <c r="AA28" s="223">
        <v>0</v>
      </c>
      <c r="AB28" s="223">
        <v>0</v>
      </c>
      <c r="AC28" s="223">
        <v>0</v>
      </c>
      <c r="AD28" s="223">
        <v>0</v>
      </c>
      <c r="AE28" s="223">
        <v>0</v>
      </c>
      <c r="AF28" s="223">
        <v>0</v>
      </c>
      <c r="AG28" s="223">
        <v>0</v>
      </c>
      <c r="AH28" s="223">
        <v>0</v>
      </c>
      <c r="AI28" s="223">
        <v>0</v>
      </c>
      <c r="AJ28" s="223">
        <v>0</v>
      </c>
      <c r="AK28" s="223">
        <v>0</v>
      </c>
      <c r="AL28" s="223">
        <v>0</v>
      </c>
      <c r="AM28" s="223">
        <v>0</v>
      </c>
      <c r="AN28" s="223">
        <v>0</v>
      </c>
      <c r="AO28" s="223">
        <v>0</v>
      </c>
      <c r="AP28" s="223">
        <v>0</v>
      </c>
      <c r="AQ28" s="223">
        <v>0</v>
      </c>
      <c r="AR28" s="223">
        <v>0</v>
      </c>
      <c r="AS28" s="223">
        <v>0</v>
      </c>
      <c r="AT28" s="223">
        <v>20638</v>
      </c>
      <c r="AU28" s="223">
        <v>0</v>
      </c>
      <c r="AV28" s="223">
        <v>38966</v>
      </c>
      <c r="AW28" s="224">
        <v>0</v>
      </c>
    </row>
    <row r="29" spans="1:50" x14ac:dyDescent="0.35">
      <c r="A29" s="27" t="s">
        <v>355</v>
      </c>
      <c r="B29" s="3" t="s">
        <v>133</v>
      </c>
      <c r="C29" s="4">
        <f t="shared" si="6"/>
        <v>4.3478260869565216E-2</v>
      </c>
      <c r="D29" s="3">
        <v>0</v>
      </c>
      <c r="E29" s="3">
        <v>0</v>
      </c>
      <c r="F29" s="3">
        <v>0</v>
      </c>
      <c r="G29" s="3">
        <v>0</v>
      </c>
      <c r="H29" s="3">
        <v>0</v>
      </c>
      <c r="I29" s="3">
        <v>0</v>
      </c>
      <c r="J29" s="3">
        <v>0</v>
      </c>
      <c r="K29" s="3">
        <v>0</v>
      </c>
      <c r="L29" s="3">
        <v>0</v>
      </c>
      <c r="M29" s="3">
        <v>0</v>
      </c>
      <c r="N29" s="3">
        <v>0</v>
      </c>
      <c r="O29" s="3">
        <v>0</v>
      </c>
      <c r="P29" s="3">
        <v>0</v>
      </c>
      <c r="Q29" s="3">
        <v>0</v>
      </c>
      <c r="R29" s="3">
        <v>0</v>
      </c>
      <c r="S29" s="3">
        <v>0</v>
      </c>
      <c r="T29" s="3">
        <v>0</v>
      </c>
      <c r="U29" s="3">
        <v>0</v>
      </c>
      <c r="V29" s="3">
        <v>0</v>
      </c>
      <c r="W29" s="3">
        <v>0</v>
      </c>
      <c r="X29" s="3">
        <v>0</v>
      </c>
      <c r="Y29" s="3">
        <v>0</v>
      </c>
      <c r="Z29" s="3">
        <v>0</v>
      </c>
      <c r="AA29" s="3">
        <v>0</v>
      </c>
      <c r="AB29" s="3">
        <v>0</v>
      </c>
      <c r="AC29" s="3">
        <v>0</v>
      </c>
      <c r="AD29" s="3">
        <v>0</v>
      </c>
      <c r="AE29" s="3">
        <v>0</v>
      </c>
      <c r="AF29" s="3">
        <v>0</v>
      </c>
      <c r="AG29" s="3">
        <v>0</v>
      </c>
      <c r="AH29" s="3">
        <v>0</v>
      </c>
      <c r="AI29" s="3">
        <v>0</v>
      </c>
      <c r="AJ29" s="3">
        <v>0</v>
      </c>
      <c r="AK29" s="3">
        <v>0</v>
      </c>
      <c r="AL29" s="3">
        <v>0</v>
      </c>
      <c r="AM29" s="3">
        <v>0</v>
      </c>
      <c r="AN29" s="3">
        <v>0</v>
      </c>
      <c r="AO29" s="3">
        <v>0</v>
      </c>
      <c r="AP29" s="3">
        <v>0</v>
      </c>
      <c r="AQ29" s="3">
        <v>0</v>
      </c>
      <c r="AR29" s="3">
        <v>0</v>
      </c>
      <c r="AS29" s="3">
        <v>0</v>
      </c>
      <c r="AT29" s="3">
        <v>1</v>
      </c>
      <c r="AU29" s="3">
        <v>0</v>
      </c>
      <c r="AV29" s="3">
        <v>1</v>
      </c>
      <c r="AW29" s="10">
        <v>0</v>
      </c>
    </row>
    <row r="30" spans="1:50" x14ac:dyDescent="0.35">
      <c r="A30" s="27" t="s">
        <v>355</v>
      </c>
      <c r="B30" s="3" t="s">
        <v>167</v>
      </c>
      <c r="C30" s="4">
        <f t="shared" si="6"/>
        <v>87.934782608695656</v>
      </c>
      <c r="D30" s="3">
        <v>0</v>
      </c>
      <c r="E30" s="3">
        <v>0</v>
      </c>
      <c r="F30" s="3">
        <v>0</v>
      </c>
      <c r="G30" s="3">
        <v>0</v>
      </c>
      <c r="H30" s="3">
        <v>0</v>
      </c>
      <c r="I30" s="3">
        <v>0</v>
      </c>
      <c r="J30" s="3">
        <v>0</v>
      </c>
      <c r="K30" s="3">
        <v>0</v>
      </c>
      <c r="L30" s="3">
        <v>0</v>
      </c>
      <c r="M30" s="3">
        <v>0</v>
      </c>
      <c r="N30" s="3">
        <v>0</v>
      </c>
      <c r="O30" s="3">
        <v>0</v>
      </c>
      <c r="P30" s="3">
        <v>0</v>
      </c>
      <c r="Q30" s="3">
        <v>0</v>
      </c>
      <c r="R30" s="3">
        <v>0</v>
      </c>
      <c r="S30" s="3">
        <v>0</v>
      </c>
      <c r="T30" s="3">
        <v>0</v>
      </c>
      <c r="U30" s="3">
        <v>0</v>
      </c>
      <c r="V30" s="3">
        <v>0</v>
      </c>
      <c r="W30" s="3">
        <v>0</v>
      </c>
      <c r="X30" s="3">
        <v>0</v>
      </c>
      <c r="Y30" s="3">
        <v>0</v>
      </c>
      <c r="Z30" s="3">
        <v>0</v>
      </c>
      <c r="AA30" s="3">
        <v>0</v>
      </c>
      <c r="AB30" s="3">
        <v>0</v>
      </c>
      <c r="AC30" s="3">
        <v>0</v>
      </c>
      <c r="AD30" s="3">
        <v>0</v>
      </c>
      <c r="AE30" s="3">
        <v>0</v>
      </c>
      <c r="AF30" s="3">
        <v>0</v>
      </c>
      <c r="AG30" s="3">
        <v>0</v>
      </c>
      <c r="AH30" s="3">
        <v>0</v>
      </c>
      <c r="AI30" s="3">
        <v>0</v>
      </c>
      <c r="AJ30" s="3">
        <v>0</v>
      </c>
      <c r="AK30" s="3">
        <v>0</v>
      </c>
      <c r="AL30" s="3">
        <v>0</v>
      </c>
      <c r="AM30" s="3">
        <v>0</v>
      </c>
      <c r="AN30" s="3">
        <v>0</v>
      </c>
      <c r="AO30" s="3">
        <v>0</v>
      </c>
      <c r="AP30" s="3">
        <v>0</v>
      </c>
      <c r="AQ30" s="3">
        <v>0</v>
      </c>
      <c r="AR30" s="3">
        <v>0</v>
      </c>
      <c r="AS30" s="3">
        <v>0</v>
      </c>
      <c r="AT30" s="3">
        <v>1295</v>
      </c>
      <c r="AU30" s="3">
        <v>0</v>
      </c>
      <c r="AV30" s="3">
        <v>2750</v>
      </c>
      <c r="AW30" s="10">
        <v>0</v>
      </c>
    </row>
    <row r="31" spans="1:50" x14ac:dyDescent="0.35">
      <c r="A31" s="27" t="s">
        <v>355</v>
      </c>
      <c r="B31" s="3" t="s">
        <v>132</v>
      </c>
      <c r="C31" s="4">
        <f t="shared" si="6"/>
        <v>4.3478260869565216E-2</v>
      </c>
      <c r="D31" s="3">
        <v>0</v>
      </c>
      <c r="E31" s="3">
        <v>0</v>
      </c>
      <c r="F31" s="3">
        <v>0</v>
      </c>
      <c r="G31" s="3">
        <v>0</v>
      </c>
      <c r="H31" s="3">
        <v>0</v>
      </c>
      <c r="I31" s="3">
        <v>0</v>
      </c>
      <c r="J31" s="3">
        <v>0</v>
      </c>
      <c r="K31" s="3">
        <v>0</v>
      </c>
      <c r="L31" s="3">
        <v>0</v>
      </c>
      <c r="M31" s="3">
        <v>0</v>
      </c>
      <c r="N31" s="3">
        <v>0</v>
      </c>
      <c r="O31" s="3">
        <v>0</v>
      </c>
      <c r="P31" s="3">
        <v>0</v>
      </c>
      <c r="Q31" s="3">
        <v>0</v>
      </c>
      <c r="R31" s="3">
        <v>0</v>
      </c>
      <c r="S31" s="3">
        <v>0</v>
      </c>
      <c r="T31" s="3">
        <v>0</v>
      </c>
      <c r="U31" s="3">
        <v>0</v>
      </c>
      <c r="V31" s="3">
        <v>0</v>
      </c>
      <c r="W31" s="3">
        <v>0</v>
      </c>
      <c r="X31" s="3">
        <v>0</v>
      </c>
      <c r="Y31" s="3">
        <v>0</v>
      </c>
      <c r="Z31" s="3">
        <v>0</v>
      </c>
      <c r="AA31" s="3">
        <v>0</v>
      </c>
      <c r="AB31" s="3">
        <v>0</v>
      </c>
      <c r="AC31" s="3">
        <v>0</v>
      </c>
      <c r="AD31" s="3">
        <v>0</v>
      </c>
      <c r="AE31" s="3">
        <v>0</v>
      </c>
      <c r="AF31" s="3">
        <v>0</v>
      </c>
      <c r="AG31" s="3">
        <v>0</v>
      </c>
      <c r="AH31" s="3">
        <v>0</v>
      </c>
      <c r="AI31" s="3">
        <v>0</v>
      </c>
      <c r="AJ31" s="3">
        <v>0</v>
      </c>
      <c r="AK31" s="3">
        <v>0</v>
      </c>
      <c r="AL31" s="3">
        <v>0</v>
      </c>
      <c r="AM31" s="3">
        <v>0</v>
      </c>
      <c r="AN31" s="3">
        <v>0</v>
      </c>
      <c r="AO31" s="3">
        <v>0</v>
      </c>
      <c r="AP31" s="3">
        <v>0</v>
      </c>
      <c r="AQ31" s="3">
        <v>0</v>
      </c>
      <c r="AR31" s="3">
        <v>0</v>
      </c>
      <c r="AS31" s="3">
        <v>0</v>
      </c>
      <c r="AT31" s="3">
        <v>1</v>
      </c>
      <c r="AU31" s="3">
        <v>0</v>
      </c>
      <c r="AV31" s="3">
        <v>1</v>
      </c>
      <c r="AW31" s="10">
        <v>0</v>
      </c>
    </row>
    <row r="32" spans="1:50" x14ac:dyDescent="0.35">
      <c r="A32" s="27" t="s">
        <v>340</v>
      </c>
      <c r="B32" s="3" t="s">
        <v>162</v>
      </c>
      <c r="C32" s="145">
        <f t="shared" si="6"/>
        <v>62.608695652173914</v>
      </c>
      <c r="D32" s="145">
        <v>0</v>
      </c>
      <c r="E32" s="145">
        <v>0</v>
      </c>
      <c r="F32" s="145">
        <v>0</v>
      </c>
      <c r="G32" s="145">
        <v>0</v>
      </c>
      <c r="H32" s="145">
        <v>0</v>
      </c>
      <c r="I32" s="145">
        <v>0</v>
      </c>
      <c r="J32" s="145">
        <v>0</v>
      </c>
      <c r="K32" s="145">
        <v>180</v>
      </c>
      <c r="L32" s="145">
        <v>0</v>
      </c>
      <c r="M32" s="145">
        <v>0</v>
      </c>
      <c r="N32" s="145">
        <v>0</v>
      </c>
      <c r="O32" s="145">
        <v>360</v>
      </c>
      <c r="P32" s="145">
        <v>0</v>
      </c>
      <c r="Q32" s="145">
        <v>0</v>
      </c>
      <c r="R32" s="145">
        <v>0</v>
      </c>
      <c r="S32" s="145">
        <v>0</v>
      </c>
      <c r="T32" s="145">
        <v>0</v>
      </c>
      <c r="U32" s="145">
        <v>0</v>
      </c>
      <c r="V32" s="145">
        <v>0</v>
      </c>
      <c r="W32" s="145">
        <v>0</v>
      </c>
      <c r="X32" s="145">
        <v>0</v>
      </c>
      <c r="Y32" s="145">
        <v>0</v>
      </c>
      <c r="Z32" s="145">
        <v>360</v>
      </c>
      <c r="AA32" s="145">
        <v>0</v>
      </c>
      <c r="AB32" s="145">
        <v>0</v>
      </c>
      <c r="AC32" s="145">
        <v>0</v>
      </c>
      <c r="AD32" s="145">
        <v>0</v>
      </c>
      <c r="AE32" s="145">
        <v>0</v>
      </c>
      <c r="AF32" s="145">
        <v>0</v>
      </c>
      <c r="AG32" s="145">
        <v>180</v>
      </c>
      <c r="AH32" s="145">
        <v>0</v>
      </c>
      <c r="AI32" s="145">
        <v>720</v>
      </c>
      <c r="AJ32" s="145">
        <v>360</v>
      </c>
      <c r="AK32" s="145">
        <v>0</v>
      </c>
      <c r="AL32" s="145">
        <v>0</v>
      </c>
      <c r="AM32" s="145">
        <v>0</v>
      </c>
      <c r="AN32" s="145">
        <v>0</v>
      </c>
      <c r="AO32" s="145">
        <v>0</v>
      </c>
      <c r="AP32" s="145">
        <v>0</v>
      </c>
      <c r="AQ32" s="145">
        <v>0</v>
      </c>
      <c r="AR32" s="145">
        <v>0</v>
      </c>
      <c r="AS32" s="145">
        <v>360</v>
      </c>
      <c r="AT32" s="145">
        <v>0</v>
      </c>
      <c r="AU32" s="145">
        <v>360</v>
      </c>
      <c r="AV32" s="145">
        <v>0</v>
      </c>
      <c r="AW32" s="195">
        <v>0</v>
      </c>
    </row>
    <row r="33" spans="1:49" x14ac:dyDescent="0.35">
      <c r="A33" s="27" t="s">
        <v>340</v>
      </c>
      <c r="B33" s="3" t="s">
        <v>166</v>
      </c>
      <c r="C33" s="145">
        <f t="shared" si="6"/>
        <v>58.695652173913047</v>
      </c>
      <c r="D33" s="145">
        <v>0</v>
      </c>
      <c r="E33" s="145">
        <v>0</v>
      </c>
      <c r="F33" s="145">
        <v>0</v>
      </c>
      <c r="G33" s="145">
        <v>0</v>
      </c>
      <c r="H33" s="145">
        <v>0</v>
      </c>
      <c r="I33" s="145">
        <v>0</v>
      </c>
      <c r="J33" s="145">
        <v>0</v>
      </c>
      <c r="K33" s="145">
        <v>180</v>
      </c>
      <c r="L33" s="145">
        <v>0</v>
      </c>
      <c r="M33" s="145">
        <v>0</v>
      </c>
      <c r="N33" s="145">
        <v>0</v>
      </c>
      <c r="O33" s="145">
        <v>360</v>
      </c>
      <c r="P33" s="145">
        <v>0</v>
      </c>
      <c r="Q33" s="145">
        <v>0</v>
      </c>
      <c r="R33" s="145">
        <v>0</v>
      </c>
      <c r="S33" s="145">
        <v>0</v>
      </c>
      <c r="T33" s="145">
        <v>0</v>
      </c>
      <c r="U33" s="145">
        <v>0</v>
      </c>
      <c r="V33" s="145">
        <v>0</v>
      </c>
      <c r="W33" s="145">
        <v>0</v>
      </c>
      <c r="X33" s="145">
        <v>0</v>
      </c>
      <c r="Y33" s="145">
        <v>0</v>
      </c>
      <c r="Z33" s="145">
        <v>180</v>
      </c>
      <c r="AA33" s="145">
        <v>0</v>
      </c>
      <c r="AB33" s="145">
        <v>0</v>
      </c>
      <c r="AC33" s="145">
        <v>0</v>
      </c>
      <c r="AD33" s="145">
        <v>0</v>
      </c>
      <c r="AE33" s="145">
        <v>0</v>
      </c>
      <c r="AF33" s="145">
        <v>0</v>
      </c>
      <c r="AG33" s="145">
        <v>180</v>
      </c>
      <c r="AH33" s="145">
        <v>0</v>
      </c>
      <c r="AI33" s="145">
        <v>720</v>
      </c>
      <c r="AJ33" s="145">
        <v>360</v>
      </c>
      <c r="AK33" s="145">
        <v>0</v>
      </c>
      <c r="AL33" s="145">
        <v>0</v>
      </c>
      <c r="AM33" s="145">
        <v>0</v>
      </c>
      <c r="AN33" s="145">
        <v>0</v>
      </c>
      <c r="AO33" s="145">
        <v>0</v>
      </c>
      <c r="AP33" s="145">
        <v>0</v>
      </c>
      <c r="AQ33" s="145">
        <v>0</v>
      </c>
      <c r="AR33" s="145">
        <v>0</v>
      </c>
      <c r="AS33" s="145">
        <v>360</v>
      </c>
      <c r="AT33" s="145">
        <v>0</v>
      </c>
      <c r="AU33" s="145">
        <v>360</v>
      </c>
      <c r="AV33" s="145">
        <v>0</v>
      </c>
      <c r="AW33" s="195">
        <v>0</v>
      </c>
    </row>
    <row r="34" spans="1:49" x14ac:dyDescent="0.35">
      <c r="A34" s="27" t="s">
        <v>340</v>
      </c>
      <c r="B34" s="3" t="s">
        <v>133</v>
      </c>
      <c r="C34" s="4">
        <f t="shared" si="6"/>
        <v>0.34782608695652173</v>
      </c>
      <c r="D34" s="3">
        <v>0</v>
      </c>
      <c r="E34" s="3">
        <v>0</v>
      </c>
      <c r="F34" s="3">
        <v>0</v>
      </c>
      <c r="G34" s="3">
        <v>0</v>
      </c>
      <c r="H34" s="3">
        <v>0</v>
      </c>
      <c r="I34" s="3">
        <v>0</v>
      </c>
      <c r="J34" s="3">
        <v>0</v>
      </c>
      <c r="K34" s="3">
        <v>1</v>
      </c>
      <c r="L34" s="3">
        <v>0</v>
      </c>
      <c r="M34" s="3">
        <v>0</v>
      </c>
      <c r="N34" s="3">
        <v>0</v>
      </c>
      <c r="O34" s="3">
        <v>2</v>
      </c>
      <c r="P34" s="3">
        <v>0</v>
      </c>
      <c r="Q34" s="3">
        <v>0</v>
      </c>
      <c r="R34" s="3">
        <v>0</v>
      </c>
      <c r="S34" s="3">
        <v>0</v>
      </c>
      <c r="T34" s="3">
        <v>0</v>
      </c>
      <c r="U34" s="3">
        <v>0</v>
      </c>
      <c r="V34" s="3">
        <v>0</v>
      </c>
      <c r="W34" s="3">
        <v>0</v>
      </c>
      <c r="X34" s="3">
        <v>0</v>
      </c>
      <c r="Y34" s="3">
        <v>0</v>
      </c>
      <c r="Z34" s="3">
        <v>2</v>
      </c>
      <c r="AA34" s="3">
        <v>0</v>
      </c>
      <c r="AB34" s="3">
        <v>0</v>
      </c>
      <c r="AC34" s="3">
        <v>0</v>
      </c>
      <c r="AD34" s="3">
        <v>0</v>
      </c>
      <c r="AE34" s="3">
        <v>0</v>
      </c>
      <c r="AF34" s="3">
        <v>0</v>
      </c>
      <c r="AG34" s="3">
        <v>1</v>
      </c>
      <c r="AH34" s="3">
        <v>0</v>
      </c>
      <c r="AI34" s="3">
        <v>4</v>
      </c>
      <c r="AJ34" s="3">
        <v>2</v>
      </c>
      <c r="AK34" s="3">
        <v>0</v>
      </c>
      <c r="AL34" s="3">
        <v>0</v>
      </c>
      <c r="AM34" s="3">
        <v>0</v>
      </c>
      <c r="AN34" s="3">
        <v>0</v>
      </c>
      <c r="AO34" s="3">
        <v>0</v>
      </c>
      <c r="AP34" s="3">
        <v>0</v>
      </c>
      <c r="AQ34" s="3">
        <v>0</v>
      </c>
      <c r="AR34" s="3">
        <v>0</v>
      </c>
      <c r="AS34" s="3">
        <v>2</v>
      </c>
      <c r="AT34" s="3">
        <v>0</v>
      </c>
      <c r="AU34" s="3">
        <v>2</v>
      </c>
      <c r="AV34" s="3">
        <v>0</v>
      </c>
      <c r="AW34" s="10">
        <v>0</v>
      </c>
    </row>
    <row r="35" spans="1:49" x14ac:dyDescent="0.35">
      <c r="A35" s="27" t="s">
        <v>340</v>
      </c>
      <c r="B35" s="3" t="s">
        <v>167</v>
      </c>
      <c r="C35" s="4">
        <f t="shared" si="6"/>
        <v>0</v>
      </c>
      <c r="D35" s="3">
        <v>0</v>
      </c>
      <c r="E35" s="3">
        <v>0</v>
      </c>
      <c r="F35" s="3">
        <v>0</v>
      </c>
      <c r="G35" s="3">
        <v>0</v>
      </c>
      <c r="H35" s="3">
        <v>0</v>
      </c>
      <c r="I35" s="3">
        <v>0</v>
      </c>
      <c r="J35" s="3">
        <v>0</v>
      </c>
      <c r="K35" s="3">
        <v>0</v>
      </c>
      <c r="L35" s="3">
        <v>0</v>
      </c>
      <c r="M35" s="3">
        <v>0</v>
      </c>
      <c r="N35" s="3">
        <v>0</v>
      </c>
      <c r="O35" s="3">
        <v>0</v>
      </c>
      <c r="P35" s="3">
        <v>0</v>
      </c>
      <c r="Q35" s="3">
        <v>0</v>
      </c>
      <c r="R35" s="3">
        <v>0</v>
      </c>
      <c r="S35" s="3">
        <v>0</v>
      </c>
      <c r="T35" s="3">
        <v>0</v>
      </c>
      <c r="U35" s="3">
        <v>0</v>
      </c>
      <c r="V35" s="3">
        <v>0</v>
      </c>
      <c r="W35" s="3">
        <v>0</v>
      </c>
      <c r="X35" s="3">
        <v>0</v>
      </c>
      <c r="Y35" s="3">
        <v>0</v>
      </c>
      <c r="Z35" s="3">
        <v>0</v>
      </c>
      <c r="AA35" s="3">
        <v>0</v>
      </c>
      <c r="AB35" s="3">
        <v>0</v>
      </c>
      <c r="AC35" s="3">
        <v>0</v>
      </c>
      <c r="AD35" s="3">
        <v>0</v>
      </c>
      <c r="AE35" s="3">
        <v>0</v>
      </c>
      <c r="AF35" s="3">
        <v>0</v>
      </c>
      <c r="AG35" s="3">
        <v>0</v>
      </c>
      <c r="AH35" s="3">
        <v>0</v>
      </c>
      <c r="AI35" s="3">
        <v>0</v>
      </c>
      <c r="AJ35" s="3">
        <v>0</v>
      </c>
      <c r="AK35" s="3">
        <v>0</v>
      </c>
      <c r="AL35" s="3">
        <v>0</v>
      </c>
      <c r="AM35" s="3">
        <v>0</v>
      </c>
      <c r="AN35" s="3">
        <v>0</v>
      </c>
      <c r="AO35" s="3">
        <v>0</v>
      </c>
      <c r="AP35" s="3">
        <v>0</v>
      </c>
      <c r="AQ35" s="3">
        <v>0</v>
      </c>
      <c r="AR35" s="3">
        <v>0</v>
      </c>
      <c r="AS35" s="3">
        <v>0</v>
      </c>
      <c r="AT35" s="3">
        <v>0</v>
      </c>
      <c r="AU35" s="3">
        <v>0</v>
      </c>
      <c r="AV35" s="3">
        <v>0</v>
      </c>
      <c r="AW35" s="10">
        <v>0</v>
      </c>
    </row>
    <row r="36" spans="1:49" x14ac:dyDescent="0.35">
      <c r="A36" s="27" t="s">
        <v>340</v>
      </c>
      <c r="B36" s="3" t="s">
        <v>132</v>
      </c>
      <c r="C36" s="4">
        <f t="shared" si="6"/>
        <v>0.19565217391304349</v>
      </c>
      <c r="D36" s="3">
        <v>0</v>
      </c>
      <c r="E36" s="3">
        <v>0</v>
      </c>
      <c r="F36" s="3">
        <v>0</v>
      </c>
      <c r="G36" s="3">
        <v>0</v>
      </c>
      <c r="H36" s="3">
        <v>0</v>
      </c>
      <c r="I36" s="3">
        <v>0</v>
      </c>
      <c r="J36" s="3">
        <v>0</v>
      </c>
      <c r="K36" s="3">
        <v>1</v>
      </c>
      <c r="L36" s="3">
        <v>0</v>
      </c>
      <c r="M36" s="3">
        <v>0</v>
      </c>
      <c r="N36" s="3">
        <v>0</v>
      </c>
      <c r="O36" s="3">
        <v>1</v>
      </c>
      <c r="P36" s="3">
        <v>0</v>
      </c>
      <c r="Q36" s="3">
        <v>0</v>
      </c>
      <c r="R36" s="3">
        <v>0</v>
      </c>
      <c r="S36" s="3">
        <v>0</v>
      </c>
      <c r="T36" s="3">
        <v>0</v>
      </c>
      <c r="U36" s="3">
        <v>0</v>
      </c>
      <c r="V36" s="3">
        <v>0</v>
      </c>
      <c r="W36" s="3">
        <v>0</v>
      </c>
      <c r="X36" s="3">
        <v>0</v>
      </c>
      <c r="Y36" s="3">
        <v>0</v>
      </c>
      <c r="Z36" s="3">
        <v>2</v>
      </c>
      <c r="AA36" s="3">
        <v>0</v>
      </c>
      <c r="AB36" s="3">
        <v>0</v>
      </c>
      <c r="AC36" s="3">
        <v>0</v>
      </c>
      <c r="AD36" s="3">
        <v>0</v>
      </c>
      <c r="AE36" s="3">
        <v>0</v>
      </c>
      <c r="AF36" s="3">
        <v>0</v>
      </c>
      <c r="AG36" s="3">
        <v>1</v>
      </c>
      <c r="AH36" s="3">
        <v>0</v>
      </c>
      <c r="AI36" s="3">
        <v>1</v>
      </c>
      <c r="AJ36" s="3">
        <v>1</v>
      </c>
      <c r="AK36" s="3">
        <v>0</v>
      </c>
      <c r="AL36" s="3">
        <v>0</v>
      </c>
      <c r="AM36" s="3">
        <v>0</v>
      </c>
      <c r="AN36" s="3">
        <v>0</v>
      </c>
      <c r="AO36" s="3">
        <v>0</v>
      </c>
      <c r="AP36" s="3">
        <v>0</v>
      </c>
      <c r="AQ36" s="3">
        <v>0</v>
      </c>
      <c r="AR36" s="3">
        <v>0</v>
      </c>
      <c r="AS36" s="3">
        <v>1</v>
      </c>
      <c r="AT36" s="3">
        <v>0</v>
      </c>
      <c r="AU36" s="3">
        <v>1</v>
      </c>
      <c r="AV36" s="3">
        <v>0</v>
      </c>
      <c r="AW36" s="10">
        <v>0</v>
      </c>
    </row>
    <row r="37" spans="1:49" x14ac:dyDescent="0.35">
      <c r="A37" s="27" t="s">
        <v>341</v>
      </c>
      <c r="B37" s="3" t="s">
        <v>162</v>
      </c>
      <c r="C37" s="145">
        <f t="shared" si="6"/>
        <v>31281.5</v>
      </c>
      <c r="D37" s="145">
        <v>38030</v>
      </c>
      <c r="E37" s="145">
        <v>40243</v>
      </c>
      <c r="F37" s="145">
        <v>44454</v>
      </c>
      <c r="G37" s="145">
        <v>31342</v>
      </c>
      <c r="H37" s="145">
        <v>40981</v>
      </c>
      <c r="I37" s="145">
        <v>42542</v>
      </c>
      <c r="J37" s="145">
        <v>34583</v>
      </c>
      <c r="K37" s="145">
        <v>36879</v>
      </c>
      <c r="L37" s="145">
        <v>28127</v>
      </c>
      <c r="M37" s="145">
        <v>32881</v>
      </c>
      <c r="N37" s="145">
        <v>36350</v>
      </c>
      <c r="O37" s="145">
        <v>28842</v>
      </c>
      <c r="P37" s="145">
        <v>31300</v>
      </c>
      <c r="Q37" s="145">
        <v>31121</v>
      </c>
      <c r="R37" s="145">
        <v>36074</v>
      </c>
      <c r="S37" s="145">
        <v>35540</v>
      </c>
      <c r="T37" s="145">
        <v>39288</v>
      </c>
      <c r="U37" s="145">
        <v>33328</v>
      </c>
      <c r="V37" s="145">
        <v>39542</v>
      </c>
      <c r="W37" s="145">
        <v>34979</v>
      </c>
      <c r="X37" s="145">
        <v>30601</v>
      </c>
      <c r="Y37" s="145">
        <v>34691</v>
      </c>
      <c r="Z37" s="145">
        <v>28961</v>
      </c>
      <c r="AA37" s="145">
        <v>24537</v>
      </c>
      <c r="AB37" s="145">
        <v>28064</v>
      </c>
      <c r="AC37" s="145">
        <v>39543</v>
      </c>
      <c r="AD37" s="145">
        <v>40916</v>
      </c>
      <c r="AE37" s="145">
        <v>45811</v>
      </c>
      <c r="AF37" s="145">
        <v>37489</v>
      </c>
      <c r="AG37" s="145">
        <v>21929</v>
      </c>
      <c r="AH37" s="145">
        <v>35188</v>
      </c>
      <c r="AI37" s="145">
        <v>35915</v>
      </c>
      <c r="AJ37" s="145">
        <v>38748</v>
      </c>
      <c r="AK37" s="145">
        <v>33839</v>
      </c>
      <c r="AL37" s="145">
        <v>30130</v>
      </c>
      <c r="AM37" s="145">
        <v>31256</v>
      </c>
      <c r="AN37" s="145">
        <v>29846</v>
      </c>
      <c r="AO37" s="145">
        <v>21154</v>
      </c>
      <c r="AP37" s="145">
        <v>19223</v>
      </c>
      <c r="AQ37" s="145">
        <v>6218</v>
      </c>
      <c r="AR37" s="145">
        <v>9637</v>
      </c>
      <c r="AS37" s="145">
        <v>15276</v>
      </c>
      <c r="AT37" s="145">
        <v>18344</v>
      </c>
      <c r="AU37" s="145">
        <v>18132</v>
      </c>
      <c r="AV37" s="145">
        <v>20176</v>
      </c>
      <c r="AW37" s="195">
        <v>26899</v>
      </c>
    </row>
    <row r="38" spans="1:49" x14ac:dyDescent="0.35">
      <c r="A38" s="27" t="s">
        <v>341</v>
      </c>
      <c r="B38" s="3" t="s">
        <v>166</v>
      </c>
      <c r="C38" s="145">
        <f t="shared" si="6"/>
        <v>396.63043478260869</v>
      </c>
      <c r="D38" s="145">
        <v>413</v>
      </c>
      <c r="E38" s="145">
        <v>419</v>
      </c>
      <c r="F38" s="145">
        <v>393</v>
      </c>
      <c r="G38" s="145">
        <v>412</v>
      </c>
      <c r="H38" s="145">
        <v>477</v>
      </c>
      <c r="I38" s="145">
        <v>434</v>
      </c>
      <c r="J38" s="145">
        <v>427</v>
      </c>
      <c r="K38" s="145">
        <v>419</v>
      </c>
      <c r="L38" s="145">
        <v>402</v>
      </c>
      <c r="M38" s="145">
        <v>416</v>
      </c>
      <c r="N38" s="145">
        <v>478</v>
      </c>
      <c r="O38" s="145">
        <v>406</v>
      </c>
      <c r="P38" s="145">
        <v>396</v>
      </c>
      <c r="Q38" s="145">
        <v>366</v>
      </c>
      <c r="R38" s="145">
        <v>419</v>
      </c>
      <c r="S38" s="145">
        <v>450</v>
      </c>
      <c r="T38" s="145">
        <v>422</v>
      </c>
      <c r="U38" s="145">
        <v>433</v>
      </c>
      <c r="V38" s="145">
        <v>471</v>
      </c>
      <c r="W38" s="145">
        <v>402</v>
      </c>
      <c r="X38" s="145">
        <v>431</v>
      </c>
      <c r="Y38" s="145">
        <v>373</v>
      </c>
      <c r="Z38" s="145">
        <v>362</v>
      </c>
      <c r="AA38" s="145">
        <v>389</v>
      </c>
      <c r="AB38" s="145">
        <v>395</v>
      </c>
      <c r="AC38" s="145">
        <v>449</v>
      </c>
      <c r="AD38" s="145">
        <v>470</v>
      </c>
      <c r="AE38" s="145">
        <v>458</v>
      </c>
      <c r="AF38" s="145">
        <v>469</v>
      </c>
      <c r="AG38" s="145">
        <v>354</v>
      </c>
      <c r="AH38" s="145">
        <v>414</v>
      </c>
      <c r="AI38" s="145">
        <v>460</v>
      </c>
      <c r="AJ38" s="145">
        <v>395</v>
      </c>
      <c r="AK38" s="145">
        <v>451</v>
      </c>
      <c r="AL38" s="145">
        <v>359</v>
      </c>
      <c r="AM38" s="145">
        <v>386</v>
      </c>
      <c r="AN38" s="145">
        <v>339</v>
      </c>
      <c r="AO38" s="145">
        <v>385</v>
      </c>
      <c r="AP38" s="145">
        <v>350</v>
      </c>
      <c r="AQ38" s="145">
        <v>222</v>
      </c>
      <c r="AR38" s="145">
        <v>205</v>
      </c>
      <c r="AS38" s="145">
        <v>246</v>
      </c>
      <c r="AT38" s="145">
        <v>340</v>
      </c>
      <c r="AU38" s="145">
        <v>318</v>
      </c>
      <c r="AV38" s="145">
        <v>306</v>
      </c>
      <c r="AW38" s="195">
        <v>464</v>
      </c>
    </row>
    <row r="39" spans="1:49" x14ac:dyDescent="0.35">
      <c r="A39" s="27" t="s">
        <v>341</v>
      </c>
      <c r="B39" s="3" t="s">
        <v>133</v>
      </c>
      <c r="C39" s="4">
        <f t="shared" si="6"/>
        <v>163.5</v>
      </c>
      <c r="D39" s="3">
        <v>209</v>
      </c>
      <c r="E39" s="3">
        <v>217</v>
      </c>
      <c r="F39" s="3">
        <v>241</v>
      </c>
      <c r="G39" s="3">
        <v>171</v>
      </c>
      <c r="H39" s="3">
        <v>219</v>
      </c>
      <c r="I39" s="3">
        <v>232</v>
      </c>
      <c r="J39" s="3">
        <v>190</v>
      </c>
      <c r="K39" s="3">
        <v>199</v>
      </c>
      <c r="L39" s="3">
        <v>156</v>
      </c>
      <c r="M39" s="3">
        <v>183</v>
      </c>
      <c r="N39" s="3">
        <v>191</v>
      </c>
      <c r="O39" s="3">
        <v>155</v>
      </c>
      <c r="P39" s="3">
        <v>164</v>
      </c>
      <c r="Q39" s="3">
        <v>170</v>
      </c>
      <c r="R39" s="3">
        <v>199</v>
      </c>
      <c r="S39" s="3">
        <v>177</v>
      </c>
      <c r="T39" s="3">
        <v>207</v>
      </c>
      <c r="U39" s="3">
        <v>171</v>
      </c>
      <c r="V39" s="3">
        <v>197</v>
      </c>
      <c r="W39" s="3">
        <v>175</v>
      </c>
      <c r="X39" s="3">
        <v>162</v>
      </c>
      <c r="Y39" s="3">
        <v>182</v>
      </c>
      <c r="Z39" s="3">
        <v>151</v>
      </c>
      <c r="AA39" s="3">
        <v>117</v>
      </c>
      <c r="AB39" s="3">
        <v>141</v>
      </c>
      <c r="AC39" s="3">
        <v>201</v>
      </c>
      <c r="AD39" s="3">
        <v>205</v>
      </c>
      <c r="AE39" s="3">
        <v>223</v>
      </c>
      <c r="AF39" s="3">
        <v>191</v>
      </c>
      <c r="AG39" s="3">
        <v>109</v>
      </c>
      <c r="AH39" s="3">
        <v>176</v>
      </c>
      <c r="AI39" s="3">
        <v>184</v>
      </c>
      <c r="AJ39" s="3">
        <v>203</v>
      </c>
      <c r="AK39" s="3">
        <v>172</v>
      </c>
      <c r="AL39" s="3">
        <v>156</v>
      </c>
      <c r="AM39" s="3">
        <v>160</v>
      </c>
      <c r="AN39" s="3">
        <v>158</v>
      </c>
      <c r="AO39" s="3">
        <v>109</v>
      </c>
      <c r="AP39" s="3">
        <v>98</v>
      </c>
      <c r="AQ39" s="3">
        <v>30</v>
      </c>
      <c r="AR39" s="3">
        <v>54</v>
      </c>
      <c r="AS39" s="3">
        <v>83</v>
      </c>
      <c r="AT39" s="3">
        <v>93</v>
      </c>
      <c r="AU39" s="3">
        <v>99</v>
      </c>
      <c r="AV39" s="3">
        <v>109</v>
      </c>
      <c r="AW39" s="10">
        <v>132</v>
      </c>
    </row>
    <row r="40" spans="1:49" x14ac:dyDescent="0.35">
      <c r="A40" s="27" t="s">
        <v>341</v>
      </c>
      <c r="B40" s="3" t="s">
        <v>167</v>
      </c>
      <c r="C40" s="4">
        <f t="shared" si="6"/>
        <v>0</v>
      </c>
      <c r="D40" s="4">
        <v>0</v>
      </c>
      <c r="E40" s="4">
        <v>0</v>
      </c>
      <c r="F40" s="4">
        <v>0</v>
      </c>
      <c r="G40" s="4">
        <v>0</v>
      </c>
      <c r="H40" s="4">
        <v>0</v>
      </c>
      <c r="I40" s="4">
        <v>0</v>
      </c>
      <c r="J40" s="4">
        <v>0</v>
      </c>
      <c r="K40" s="4">
        <v>0</v>
      </c>
      <c r="L40" s="4">
        <v>0</v>
      </c>
      <c r="M40" s="4">
        <v>0</v>
      </c>
      <c r="N40" s="4">
        <v>0</v>
      </c>
      <c r="O40" s="4">
        <v>0</v>
      </c>
      <c r="P40" s="4">
        <v>0</v>
      </c>
      <c r="Q40" s="4">
        <v>0</v>
      </c>
      <c r="R40" s="4">
        <v>0</v>
      </c>
      <c r="S40" s="4">
        <v>0</v>
      </c>
      <c r="T40" s="4">
        <v>0</v>
      </c>
      <c r="U40" s="4">
        <v>0</v>
      </c>
      <c r="V40" s="4">
        <v>0</v>
      </c>
      <c r="W40" s="4">
        <v>0</v>
      </c>
      <c r="X40" s="4">
        <v>0</v>
      </c>
      <c r="Y40" s="4">
        <v>0</v>
      </c>
      <c r="Z40" s="4">
        <v>0</v>
      </c>
      <c r="AA40" s="4">
        <v>0</v>
      </c>
      <c r="AB40" s="4">
        <v>0</v>
      </c>
      <c r="AC40" s="4">
        <v>0</v>
      </c>
      <c r="AD40" s="4">
        <v>0</v>
      </c>
      <c r="AE40" s="4">
        <v>0</v>
      </c>
      <c r="AF40" s="4">
        <v>0</v>
      </c>
      <c r="AG40" s="4">
        <v>0</v>
      </c>
      <c r="AH40" s="4">
        <v>0</v>
      </c>
      <c r="AI40" s="4">
        <v>0</v>
      </c>
      <c r="AJ40" s="4">
        <v>0</v>
      </c>
      <c r="AK40" s="4">
        <v>0</v>
      </c>
      <c r="AL40" s="4">
        <v>0</v>
      </c>
      <c r="AM40" s="4">
        <v>0</v>
      </c>
      <c r="AN40" s="4">
        <v>0</v>
      </c>
      <c r="AO40" s="4">
        <v>0</v>
      </c>
      <c r="AP40" s="4">
        <v>0</v>
      </c>
      <c r="AQ40" s="4">
        <v>0</v>
      </c>
      <c r="AR40" s="4">
        <v>0</v>
      </c>
      <c r="AS40" s="4">
        <v>0</v>
      </c>
      <c r="AT40" s="4">
        <v>0</v>
      </c>
      <c r="AU40" s="4">
        <v>0</v>
      </c>
      <c r="AV40" s="4">
        <v>0</v>
      </c>
      <c r="AW40" s="16">
        <v>0</v>
      </c>
    </row>
    <row r="41" spans="1:49" x14ac:dyDescent="0.35">
      <c r="A41" s="27" t="s">
        <v>341</v>
      </c>
      <c r="B41" s="3" t="s">
        <v>132</v>
      </c>
      <c r="C41" s="4">
        <f t="shared" si="6"/>
        <v>77.434782608695656</v>
      </c>
      <c r="D41" s="3">
        <v>92</v>
      </c>
      <c r="E41" s="3">
        <v>96</v>
      </c>
      <c r="F41" s="3">
        <v>113</v>
      </c>
      <c r="G41" s="3">
        <v>76</v>
      </c>
      <c r="H41" s="3">
        <v>86</v>
      </c>
      <c r="I41" s="3">
        <v>98</v>
      </c>
      <c r="J41" s="3">
        <v>81</v>
      </c>
      <c r="K41" s="3">
        <v>88</v>
      </c>
      <c r="L41" s="3">
        <v>70</v>
      </c>
      <c r="M41" s="3">
        <v>79</v>
      </c>
      <c r="N41" s="3">
        <v>76</v>
      </c>
      <c r="O41" s="3">
        <v>71</v>
      </c>
      <c r="P41" s="3">
        <v>79</v>
      </c>
      <c r="Q41" s="3">
        <v>85</v>
      </c>
      <c r="R41" s="3">
        <v>86</v>
      </c>
      <c r="S41" s="3">
        <v>79</v>
      </c>
      <c r="T41" s="3">
        <v>93</v>
      </c>
      <c r="U41" s="3">
        <v>77</v>
      </c>
      <c r="V41" s="3">
        <v>84</v>
      </c>
      <c r="W41" s="3">
        <v>87</v>
      </c>
      <c r="X41" s="3">
        <v>71</v>
      </c>
      <c r="Y41" s="3">
        <v>93</v>
      </c>
      <c r="Z41" s="3">
        <v>80</v>
      </c>
      <c r="AA41" s="3">
        <v>63</v>
      </c>
      <c r="AB41" s="3">
        <v>71</v>
      </c>
      <c r="AC41" s="3">
        <v>88</v>
      </c>
      <c r="AD41" s="3">
        <v>87</v>
      </c>
      <c r="AE41" s="3">
        <v>100</v>
      </c>
      <c r="AF41" s="3">
        <v>80</v>
      </c>
      <c r="AG41" s="3">
        <v>62</v>
      </c>
      <c r="AH41" s="3">
        <v>85</v>
      </c>
      <c r="AI41" s="3">
        <v>78</v>
      </c>
      <c r="AJ41" s="3">
        <v>98</v>
      </c>
      <c r="AK41" s="3">
        <v>75</v>
      </c>
      <c r="AL41" s="3">
        <v>84</v>
      </c>
      <c r="AM41" s="3">
        <v>81</v>
      </c>
      <c r="AN41" s="3">
        <v>88</v>
      </c>
      <c r="AO41" s="3">
        <v>55</v>
      </c>
      <c r="AP41" s="3">
        <v>55</v>
      </c>
      <c r="AQ41" s="3">
        <v>28</v>
      </c>
      <c r="AR41" s="3">
        <v>47</v>
      </c>
      <c r="AS41" s="3">
        <v>62</v>
      </c>
      <c r="AT41" s="3">
        <v>54</v>
      </c>
      <c r="AU41" s="3">
        <v>57</v>
      </c>
      <c r="AV41" s="3">
        <v>66</v>
      </c>
      <c r="AW41" s="10">
        <v>58</v>
      </c>
    </row>
    <row r="42" spans="1:49" x14ac:dyDescent="0.35">
      <c r="A42" s="27" t="s">
        <v>333</v>
      </c>
      <c r="B42" s="3" t="s">
        <v>162</v>
      </c>
      <c r="C42" s="145">
        <f t="shared" si="6"/>
        <v>168937.71739130435</v>
      </c>
      <c r="D42" s="145">
        <v>180284</v>
      </c>
      <c r="E42" s="145">
        <v>165827</v>
      </c>
      <c r="F42" s="145">
        <v>189092</v>
      </c>
      <c r="G42" s="145">
        <v>165405</v>
      </c>
      <c r="H42" s="145">
        <v>164705</v>
      </c>
      <c r="I42" s="145">
        <v>166836</v>
      </c>
      <c r="J42" s="145">
        <v>180357</v>
      </c>
      <c r="K42" s="145">
        <v>188808</v>
      </c>
      <c r="L42" s="145">
        <v>162563</v>
      </c>
      <c r="M42" s="145">
        <v>173612</v>
      </c>
      <c r="N42" s="145">
        <v>153531</v>
      </c>
      <c r="O42" s="145">
        <v>160611</v>
      </c>
      <c r="P42" s="145">
        <v>166569</v>
      </c>
      <c r="Q42" s="145">
        <v>151775</v>
      </c>
      <c r="R42" s="145">
        <v>174206</v>
      </c>
      <c r="S42" s="145">
        <v>179718</v>
      </c>
      <c r="T42" s="145">
        <v>207313</v>
      </c>
      <c r="U42" s="145">
        <v>200226</v>
      </c>
      <c r="V42" s="145">
        <v>197696</v>
      </c>
      <c r="W42" s="145">
        <v>189446</v>
      </c>
      <c r="X42" s="145">
        <v>173593</v>
      </c>
      <c r="Y42" s="145">
        <v>207428</v>
      </c>
      <c r="Z42" s="145">
        <v>188648</v>
      </c>
      <c r="AA42" s="145">
        <v>177386</v>
      </c>
      <c r="AB42" s="145">
        <v>183115</v>
      </c>
      <c r="AC42" s="145">
        <v>143612</v>
      </c>
      <c r="AD42" s="145">
        <v>161765</v>
      </c>
      <c r="AE42" s="145">
        <v>181479</v>
      </c>
      <c r="AF42" s="145">
        <v>184662</v>
      </c>
      <c r="AG42" s="145">
        <v>144750</v>
      </c>
      <c r="AH42" s="145">
        <v>151356</v>
      </c>
      <c r="AI42" s="145">
        <v>176713</v>
      </c>
      <c r="AJ42" s="145">
        <v>165484</v>
      </c>
      <c r="AK42" s="145">
        <v>150455</v>
      </c>
      <c r="AL42" s="145">
        <v>156859</v>
      </c>
      <c r="AM42" s="145">
        <v>163782</v>
      </c>
      <c r="AN42" s="145">
        <v>185469</v>
      </c>
      <c r="AO42" s="145">
        <v>165144</v>
      </c>
      <c r="AP42" s="145">
        <v>145043</v>
      </c>
      <c r="AQ42" s="145">
        <v>131089</v>
      </c>
      <c r="AR42" s="145">
        <v>132796</v>
      </c>
      <c r="AS42" s="145">
        <v>136918</v>
      </c>
      <c r="AT42" s="145">
        <v>152263</v>
      </c>
      <c r="AU42" s="145">
        <v>170377</v>
      </c>
      <c r="AV42" s="145">
        <v>158111</v>
      </c>
      <c r="AW42" s="195">
        <v>164258</v>
      </c>
    </row>
    <row r="43" spans="1:49" x14ac:dyDescent="0.35">
      <c r="A43" s="27" t="s">
        <v>333</v>
      </c>
      <c r="B43" s="3" t="s">
        <v>166</v>
      </c>
      <c r="C43" s="145">
        <f t="shared" si="6"/>
        <v>196.43478260869566</v>
      </c>
      <c r="D43" s="145">
        <v>171</v>
      </c>
      <c r="E43" s="145">
        <v>165</v>
      </c>
      <c r="F43" s="145">
        <v>175</v>
      </c>
      <c r="G43" s="145">
        <v>180</v>
      </c>
      <c r="H43" s="145">
        <v>171</v>
      </c>
      <c r="I43" s="145">
        <v>179</v>
      </c>
      <c r="J43" s="145">
        <v>191</v>
      </c>
      <c r="K43" s="145">
        <v>181</v>
      </c>
      <c r="L43" s="145">
        <v>178</v>
      </c>
      <c r="M43" s="145">
        <v>182</v>
      </c>
      <c r="N43" s="145">
        <v>164</v>
      </c>
      <c r="O43" s="145">
        <v>173</v>
      </c>
      <c r="P43" s="145">
        <v>171</v>
      </c>
      <c r="Q43" s="145">
        <v>164</v>
      </c>
      <c r="R43" s="145">
        <v>169</v>
      </c>
      <c r="S43" s="145">
        <v>194</v>
      </c>
      <c r="T43" s="145">
        <v>200</v>
      </c>
      <c r="U43" s="145">
        <v>199</v>
      </c>
      <c r="V43" s="145">
        <v>208</v>
      </c>
      <c r="W43" s="145">
        <v>201</v>
      </c>
      <c r="X43" s="145">
        <v>209</v>
      </c>
      <c r="Y43" s="145">
        <v>235</v>
      </c>
      <c r="Z43" s="145">
        <v>235</v>
      </c>
      <c r="AA43" s="145">
        <v>220</v>
      </c>
      <c r="AB43" s="145">
        <v>224</v>
      </c>
      <c r="AC43" s="145">
        <v>197</v>
      </c>
      <c r="AD43" s="145">
        <v>199</v>
      </c>
      <c r="AE43" s="145">
        <v>212</v>
      </c>
      <c r="AF43" s="145">
        <v>211</v>
      </c>
      <c r="AG43" s="145">
        <v>188</v>
      </c>
      <c r="AH43" s="145">
        <v>199</v>
      </c>
      <c r="AI43" s="145">
        <v>212</v>
      </c>
      <c r="AJ43" s="145">
        <v>210</v>
      </c>
      <c r="AK43" s="145">
        <v>196</v>
      </c>
      <c r="AL43" s="145">
        <v>213</v>
      </c>
      <c r="AM43" s="145">
        <v>211</v>
      </c>
      <c r="AN43" s="145">
        <v>233</v>
      </c>
      <c r="AO43" s="145">
        <v>217</v>
      </c>
      <c r="AP43" s="145">
        <v>194</v>
      </c>
      <c r="AQ43" s="145">
        <v>161</v>
      </c>
      <c r="AR43" s="145">
        <v>179</v>
      </c>
      <c r="AS43" s="145">
        <v>194</v>
      </c>
      <c r="AT43" s="145">
        <v>214</v>
      </c>
      <c r="AU43" s="145">
        <v>220</v>
      </c>
      <c r="AV43" s="145">
        <v>213</v>
      </c>
      <c r="AW43" s="195">
        <v>224</v>
      </c>
    </row>
    <row r="44" spans="1:49" x14ac:dyDescent="0.35">
      <c r="A44" s="27" t="s">
        <v>333</v>
      </c>
      <c r="B44" s="3" t="s">
        <v>133</v>
      </c>
      <c r="C44" s="4">
        <f t="shared" si="6"/>
        <v>1368.2608695652175</v>
      </c>
      <c r="D44" s="3">
        <v>1549</v>
      </c>
      <c r="E44" s="3">
        <v>1466</v>
      </c>
      <c r="F44" s="3">
        <v>1634</v>
      </c>
      <c r="G44" s="3">
        <v>1440</v>
      </c>
      <c r="H44" s="3">
        <v>1452</v>
      </c>
      <c r="I44" s="3">
        <v>1462</v>
      </c>
      <c r="J44" s="3">
        <v>1494</v>
      </c>
      <c r="K44" s="3">
        <v>1590</v>
      </c>
      <c r="L44" s="3">
        <v>1391</v>
      </c>
      <c r="M44" s="3">
        <v>1466</v>
      </c>
      <c r="N44" s="3">
        <v>1394</v>
      </c>
      <c r="O44" s="3">
        <v>1417</v>
      </c>
      <c r="P44" s="3">
        <v>1369</v>
      </c>
      <c r="Q44" s="3">
        <v>1309</v>
      </c>
      <c r="R44" s="3">
        <v>1492</v>
      </c>
      <c r="S44" s="3">
        <v>1401</v>
      </c>
      <c r="T44" s="3">
        <v>1644</v>
      </c>
      <c r="U44" s="3">
        <v>1582</v>
      </c>
      <c r="V44" s="3">
        <v>1547</v>
      </c>
      <c r="W44" s="3">
        <v>1514</v>
      </c>
      <c r="X44" s="3">
        <v>1397</v>
      </c>
      <c r="Y44" s="3">
        <v>1618</v>
      </c>
      <c r="Z44" s="3">
        <v>1454</v>
      </c>
      <c r="AA44" s="3">
        <v>1420</v>
      </c>
      <c r="AB44" s="3">
        <v>1410</v>
      </c>
      <c r="AC44" s="3">
        <v>1120</v>
      </c>
      <c r="AD44" s="3">
        <v>1287</v>
      </c>
      <c r="AE44" s="3">
        <v>1405</v>
      </c>
      <c r="AF44" s="3">
        <v>1426</v>
      </c>
      <c r="AG44" s="3">
        <v>1193</v>
      </c>
      <c r="AH44" s="3">
        <v>1230</v>
      </c>
      <c r="AI44" s="3">
        <v>1385</v>
      </c>
      <c r="AJ44" s="3">
        <v>1295</v>
      </c>
      <c r="AK44" s="3">
        <v>1208</v>
      </c>
      <c r="AL44" s="3">
        <v>1221</v>
      </c>
      <c r="AM44" s="3">
        <v>1298</v>
      </c>
      <c r="AN44" s="3">
        <v>1383</v>
      </c>
      <c r="AO44" s="3">
        <v>1286</v>
      </c>
      <c r="AP44" s="3">
        <v>1156</v>
      </c>
      <c r="AQ44" s="3">
        <v>1119</v>
      </c>
      <c r="AR44" s="3">
        <v>1089</v>
      </c>
      <c r="AS44" s="3">
        <v>1101</v>
      </c>
      <c r="AT44" s="3">
        <v>1182</v>
      </c>
      <c r="AU44" s="3">
        <v>1268</v>
      </c>
      <c r="AV44" s="3">
        <v>1190</v>
      </c>
      <c r="AW44" s="10">
        <v>1186</v>
      </c>
    </row>
    <row r="45" spans="1:49" x14ac:dyDescent="0.35">
      <c r="A45" s="27" t="s">
        <v>333</v>
      </c>
      <c r="B45" s="3" t="s">
        <v>167</v>
      </c>
      <c r="C45" s="4">
        <f t="shared" si="6"/>
        <v>0</v>
      </c>
      <c r="D45" s="4">
        <v>0</v>
      </c>
      <c r="E45" s="4">
        <v>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3">
        <v>0</v>
      </c>
      <c r="X45" s="4">
        <v>0</v>
      </c>
      <c r="Y45" s="4">
        <v>0</v>
      </c>
      <c r="Z45" s="4">
        <v>0</v>
      </c>
      <c r="AA45" s="4">
        <v>0</v>
      </c>
      <c r="AB45" s="4">
        <v>0</v>
      </c>
      <c r="AC45" s="4">
        <v>0</v>
      </c>
      <c r="AD45" s="4">
        <v>0</v>
      </c>
      <c r="AE45" s="4">
        <v>0</v>
      </c>
      <c r="AF45" s="4">
        <v>0</v>
      </c>
      <c r="AG45" s="4">
        <v>0</v>
      </c>
      <c r="AH45" s="4">
        <v>0</v>
      </c>
      <c r="AI45" s="4">
        <v>0</v>
      </c>
      <c r="AJ45" s="4">
        <v>0</v>
      </c>
      <c r="AK45" s="4">
        <v>0</v>
      </c>
      <c r="AL45" s="3">
        <v>0</v>
      </c>
      <c r="AM45" s="4">
        <v>0</v>
      </c>
      <c r="AN45" s="4">
        <v>0</v>
      </c>
      <c r="AO45" s="4">
        <v>0</v>
      </c>
      <c r="AP45" s="3">
        <v>0</v>
      </c>
      <c r="AQ45" s="3">
        <v>0</v>
      </c>
      <c r="AR45" s="4">
        <v>0</v>
      </c>
      <c r="AS45" s="4">
        <v>0</v>
      </c>
      <c r="AT45" s="4">
        <v>0</v>
      </c>
      <c r="AU45" s="4">
        <v>0</v>
      </c>
      <c r="AV45" s="3">
        <v>0</v>
      </c>
      <c r="AW45" s="16">
        <v>0</v>
      </c>
    </row>
    <row r="46" spans="1:49" x14ac:dyDescent="0.35">
      <c r="A46" s="27" t="s">
        <v>333</v>
      </c>
      <c r="B46" s="3" t="s">
        <v>132</v>
      </c>
      <c r="C46" s="4">
        <f t="shared" si="6"/>
        <v>866.195652173913</v>
      </c>
      <c r="D46" s="3">
        <v>1056</v>
      </c>
      <c r="E46" s="3">
        <v>1008</v>
      </c>
      <c r="F46" s="3">
        <v>1081</v>
      </c>
      <c r="G46" s="3">
        <v>920</v>
      </c>
      <c r="H46" s="3">
        <v>961</v>
      </c>
      <c r="I46" s="3">
        <v>933</v>
      </c>
      <c r="J46" s="3">
        <v>943</v>
      </c>
      <c r="K46" s="3">
        <v>1044</v>
      </c>
      <c r="L46" s="3">
        <v>913</v>
      </c>
      <c r="M46" s="3">
        <v>955</v>
      </c>
      <c r="N46" s="3">
        <v>939</v>
      </c>
      <c r="O46" s="3">
        <v>930</v>
      </c>
      <c r="P46" s="3">
        <v>976</v>
      </c>
      <c r="Q46" s="3">
        <v>924</v>
      </c>
      <c r="R46" s="3">
        <v>1031</v>
      </c>
      <c r="S46" s="3">
        <v>927</v>
      </c>
      <c r="T46" s="3">
        <v>1037</v>
      </c>
      <c r="U46" s="3">
        <v>1008</v>
      </c>
      <c r="V46" s="3">
        <v>952</v>
      </c>
      <c r="W46" s="3">
        <v>942</v>
      </c>
      <c r="X46" s="3">
        <v>832</v>
      </c>
      <c r="Y46" s="3">
        <v>882</v>
      </c>
      <c r="Z46" s="3">
        <v>804</v>
      </c>
      <c r="AA46" s="3">
        <v>806</v>
      </c>
      <c r="AB46" s="3">
        <v>818</v>
      </c>
      <c r="AC46" s="3">
        <v>729</v>
      </c>
      <c r="AD46" s="3">
        <v>811</v>
      </c>
      <c r="AE46" s="3">
        <v>858</v>
      </c>
      <c r="AF46" s="3">
        <v>875</v>
      </c>
      <c r="AG46" s="3">
        <v>768</v>
      </c>
      <c r="AH46" s="3">
        <v>759</v>
      </c>
      <c r="AI46" s="3">
        <v>833</v>
      </c>
      <c r="AJ46" s="3">
        <v>788</v>
      </c>
      <c r="AK46" s="3">
        <v>766</v>
      </c>
      <c r="AL46" s="3">
        <v>735</v>
      </c>
      <c r="AM46" s="3">
        <v>776</v>
      </c>
      <c r="AN46" s="3">
        <v>797</v>
      </c>
      <c r="AO46" s="3">
        <v>760</v>
      </c>
      <c r="AP46" s="3">
        <v>749</v>
      </c>
      <c r="AQ46" s="3">
        <v>813</v>
      </c>
      <c r="AR46" s="3">
        <v>740</v>
      </c>
      <c r="AS46" s="3">
        <v>706</v>
      </c>
      <c r="AT46" s="3">
        <v>712</v>
      </c>
      <c r="AU46" s="3">
        <v>774</v>
      </c>
      <c r="AV46" s="3">
        <v>742</v>
      </c>
      <c r="AW46" s="10">
        <v>732</v>
      </c>
    </row>
    <row r="47" spans="1:49" x14ac:dyDescent="0.35">
      <c r="A47" s="27" t="s">
        <v>334</v>
      </c>
      <c r="B47" s="3" t="s">
        <v>162</v>
      </c>
      <c r="C47" s="145">
        <f t="shared" si="6"/>
        <v>17090.478260869564</v>
      </c>
      <c r="D47" s="145">
        <v>19546</v>
      </c>
      <c r="E47" s="145">
        <v>16942</v>
      </c>
      <c r="F47" s="145">
        <v>19646</v>
      </c>
      <c r="G47" s="145">
        <v>17418</v>
      </c>
      <c r="H47" s="145">
        <v>18348</v>
      </c>
      <c r="I47" s="145">
        <v>19566</v>
      </c>
      <c r="J47" s="145">
        <v>17969</v>
      </c>
      <c r="K47" s="145">
        <v>22563</v>
      </c>
      <c r="L47" s="145">
        <v>19413</v>
      </c>
      <c r="M47" s="145">
        <v>21727</v>
      </c>
      <c r="N47" s="145">
        <v>18967</v>
      </c>
      <c r="O47" s="145">
        <v>18392</v>
      </c>
      <c r="P47" s="145">
        <v>18981</v>
      </c>
      <c r="Q47" s="145">
        <v>17583</v>
      </c>
      <c r="R47" s="145">
        <v>20047</v>
      </c>
      <c r="S47" s="145">
        <v>21737</v>
      </c>
      <c r="T47" s="145">
        <v>22858</v>
      </c>
      <c r="U47" s="145">
        <v>22928</v>
      </c>
      <c r="V47" s="145">
        <v>18547</v>
      </c>
      <c r="W47" s="145">
        <v>16032</v>
      </c>
      <c r="X47" s="145">
        <v>15163</v>
      </c>
      <c r="Y47" s="145">
        <v>17744</v>
      </c>
      <c r="Z47" s="145">
        <v>16677</v>
      </c>
      <c r="AA47" s="145">
        <v>16708</v>
      </c>
      <c r="AB47" s="145">
        <v>16764</v>
      </c>
      <c r="AC47" s="145">
        <v>14534</v>
      </c>
      <c r="AD47" s="145">
        <v>16513</v>
      </c>
      <c r="AE47" s="145">
        <v>18738</v>
      </c>
      <c r="AF47" s="145">
        <v>17509</v>
      </c>
      <c r="AG47" s="145">
        <v>12814</v>
      </c>
      <c r="AH47" s="145">
        <v>14431</v>
      </c>
      <c r="AI47" s="145">
        <v>16949</v>
      </c>
      <c r="AJ47" s="145">
        <v>15989</v>
      </c>
      <c r="AK47" s="145">
        <v>14375</v>
      </c>
      <c r="AL47" s="145">
        <v>14043</v>
      </c>
      <c r="AM47" s="145">
        <v>14716</v>
      </c>
      <c r="AN47" s="145">
        <v>16874</v>
      </c>
      <c r="AO47" s="145">
        <v>14458</v>
      </c>
      <c r="AP47" s="145">
        <v>12668</v>
      </c>
      <c r="AQ47" s="145">
        <v>11887</v>
      </c>
      <c r="AR47" s="145">
        <v>12376</v>
      </c>
      <c r="AS47" s="145">
        <v>13120</v>
      </c>
      <c r="AT47" s="145">
        <v>15363</v>
      </c>
      <c r="AU47" s="145">
        <v>16491</v>
      </c>
      <c r="AV47" s="145">
        <v>14643</v>
      </c>
      <c r="AW47" s="195">
        <v>15405</v>
      </c>
    </row>
    <row r="48" spans="1:49" x14ac:dyDescent="0.35">
      <c r="A48" s="27" t="s">
        <v>334</v>
      </c>
      <c r="B48" s="3" t="s">
        <v>166</v>
      </c>
      <c r="C48" s="145">
        <f t="shared" si="6"/>
        <v>19.391304347826086</v>
      </c>
      <c r="D48" s="145">
        <v>18</v>
      </c>
      <c r="E48" s="145">
        <v>17</v>
      </c>
      <c r="F48" s="145">
        <v>18</v>
      </c>
      <c r="G48" s="145">
        <v>19</v>
      </c>
      <c r="H48" s="145">
        <v>19</v>
      </c>
      <c r="I48" s="145">
        <v>21</v>
      </c>
      <c r="J48" s="145">
        <v>19</v>
      </c>
      <c r="K48" s="145">
        <v>21</v>
      </c>
      <c r="L48" s="145">
        <v>21</v>
      </c>
      <c r="M48" s="145">
        <v>22</v>
      </c>
      <c r="N48" s="145">
        <v>20</v>
      </c>
      <c r="O48" s="145">
        <v>20</v>
      </c>
      <c r="P48" s="145">
        <v>19</v>
      </c>
      <c r="Q48" s="145">
        <v>19</v>
      </c>
      <c r="R48" s="145">
        <v>19</v>
      </c>
      <c r="S48" s="145">
        <v>23</v>
      </c>
      <c r="T48" s="145">
        <v>22</v>
      </c>
      <c r="U48" s="145">
        <v>22</v>
      </c>
      <c r="V48" s="145">
        <v>19</v>
      </c>
      <c r="W48" s="145">
        <v>17</v>
      </c>
      <c r="X48" s="145">
        <v>18</v>
      </c>
      <c r="Y48" s="145">
        <v>20</v>
      </c>
      <c r="Z48" s="145">
        <v>20</v>
      </c>
      <c r="AA48" s="145">
        <v>20</v>
      </c>
      <c r="AB48" s="145">
        <v>20</v>
      </c>
      <c r="AC48" s="145">
        <v>19</v>
      </c>
      <c r="AD48" s="145">
        <v>20</v>
      </c>
      <c r="AE48" s="145">
        <v>21</v>
      </c>
      <c r="AF48" s="145">
        <v>20</v>
      </c>
      <c r="AG48" s="145">
        <v>16</v>
      </c>
      <c r="AH48" s="145">
        <v>19</v>
      </c>
      <c r="AI48" s="145">
        <v>20</v>
      </c>
      <c r="AJ48" s="145">
        <v>19</v>
      </c>
      <c r="AK48" s="145">
        <v>18</v>
      </c>
      <c r="AL48" s="145">
        <v>18</v>
      </c>
      <c r="AM48" s="145">
        <v>18</v>
      </c>
      <c r="AN48" s="145">
        <v>20</v>
      </c>
      <c r="AO48" s="145">
        <v>19</v>
      </c>
      <c r="AP48" s="145">
        <v>17</v>
      </c>
      <c r="AQ48" s="145">
        <v>15</v>
      </c>
      <c r="AR48" s="145">
        <v>17</v>
      </c>
      <c r="AS48" s="145">
        <v>19</v>
      </c>
      <c r="AT48" s="145">
        <v>22</v>
      </c>
      <c r="AU48" s="145">
        <v>21</v>
      </c>
      <c r="AV48" s="145">
        <v>20</v>
      </c>
      <c r="AW48" s="195">
        <v>21</v>
      </c>
    </row>
    <row r="49" spans="1:49" x14ac:dyDescent="0.35">
      <c r="A49" s="27" t="s">
        <v>334</v>
      </c>
      <c r="B49" s="3" t="s">
        <v>133</v>
      </c>
      <c r="C49" s="4">
        <f t="shared" si="6"/>
        <v>0</v>
      </c>
      <c r="D49" s="3">
        <v>0</v>
      </c>
      <c r="E49" s="3">
        <v>0</v>
      </c>
      <c r="F49" s="3">
        <v>0</v>
      </c>
      <c r="G49" s="3">
        <v>0</v>
      </c>
      <c r="H49" s="3">
        <v>0</v>
      </c>
      <c r="I49" s="3">
        <v>0</v>
      </c>
      <c r="J49" s="3">
        <v>0</v>
      </c>
      <c r="K49" s="3">
        <v>0</v>
      </c>
      <c r="L49" s="3">
        <v>0</v>
      </c>
      <c r="M49" s="3">
        <v>0</v>
      </c>
      <c r="N49" s="3">
        <v>0</v>
      </c>
      <c r="O49" s="3">
        <v>0</v>
      </c>
      <c r="P49" s="3">
        <v>0</v>
      </c>
      <c r="Q49" s="3">
        <v>0</v>
      </c>
      <c r="R49" s="3">
        <v>0</v>
      </c>
      <c r="S49" s="3">
        <v>0</v>
      </c>
      <c r="T49" s="3">
        <v>0</v>
      </c>
      <c r="U49" s="3">
        <v>0</v>
      </c>
      <c r="V49" s="3">
        <v>0</v>
      </c>
      <c r="W49" s="3">
        <v>0</v>
      </c>
      <c r="X49" s="3">
        <v>0</v>
      </c>
      <c r="Y49" s="3">
        <v>0</v>
      </c>
      <c r="Z49" s="3">
        <v>0</v>
      </c>
      <c r="AA49" s="3">
        <v>0</v>
      </c>
      <c r="AB49" s="3">
        <v>0</v>
      </c>
      <c r="AC49" s="3">
        <v>0</v>
      </c>
      <c r="AD49" s="3">
        <v>0</v>
      </c>
      <c r="AE49" s="3">
        <v>0</v>
      </c>
      <c r="AF49" s="3">
        <v>0</v>
      </c>
      <c r="AG49" s="3">
        <v>0</v>
      </c>
      <c r="AH49" s="3">
        <v>0</v>
      </c>
      <c r="AI49" s="3">
        <v>0</v>
      </c>
      <c r="AJ49" s="3">
        <v>0</v>
      </c>
      <c r="AK49" s="3">
        <v>0</v>
      </c>
      <c r="AL49" s="3">
        <v>0</v>
      </c>
      <c r="AM49" s="3">
        <v>0</v>
      </c>
      <c r="AN49" s="3">
        <v>0</v>
      </c>
      <c r="AO49" s="3">
        <v>0</v>
      </c>
      <c r="AP49" s="3">
        <v>0</v>
      </c>
      <c r="AQ49" s="3">
        <v>0</v>
      </c>
      <c r="AR49" s="3">
        <v>0</v>
      </c>
      <c r="AS49" s="3">
        <v>0</v>
      </c>
      <c r="AT49" s="3">
        <v>0</v>
      </c>
      <c r="AU49" s="3">
        <v>0</v>
      </c>
      <c r="AV49" s="3">
        <v>0</v>
      </c>
      <c r="AW49" s="10">
        <v>0</v>
      </c>
    </row>
    <row r="50" spans="1:49" x14ac:dyDescent="0.35">
      <c r="A50" s="27" t="s">
        <v>334</v>
      </c>
      <c r="B50" s="3" t="s">
        <v>167</v>
      </c>
      <c r="C50" s="4">
        <f t="shared" si="6"/>
        <v>7405.608695652174</v>
      </c>
      <c r="D50" s="4">
        <v>8388</v>
      </c>
      <c r="E50" s="4">
        <v>7511</v>
      </c>
      <c r="F50" s="4">
        <v>8317</v>
      </c>
      <c r="G50" s="4">
        <v>7456</v>
      </c>
      <c r="H50" s="4">
        <v>7892</v>
      </c>
      <c r="I50" s="4">
        <v>8245</v>
      </c>
      <c r="J50" s="3">
        <v>7617</v>
      </c>
      <c r="K50" s="4">
        <v>9170</v>
      </c>
      <c r="L50" s="4">
        <v>8253</v>
      </c>
      <c r="M50" s="4">
        <v>9120</v>
      </c>
      <c r="N50" s="3">
        <v>8073</v>
      </c>
      <c r="O50" s="3">
        <v>8009</v>
      </c>
      <c r="P50" s="4">
        <v>7951</v>
      </c>
      <c r="Q50" s="4">
        <v>7579</v>
      </c>
      <c r="R50" s="4">
        <v>8630</v>
      </c>
      <c r="S50" s="4">
        <v>8936</v>
      </c>
      <c r="T50" s="4">
        <v>9621</v>
      </c>
      <c r="U50" s="4">
        <v>9585</v>
      </c>
      <c r="V50" s="4">
        <v>7918</v>
      </c>
      <c r="W50" s="4">
        <v>7193</v>
      </c>
      <c r="X50" s="4">
        <v>6807</v>
      </c>
      <c r="Y50" s="4">
        <v>7827</v>
      </c>
      <c r="Z50" s="4">
        <v>7261</v>
      </c>
      <c r="AA50" s="4">
        <v>7362</v>
      </c>
      <c r="AB50" s="4">
        <v>7062</v>
      </c>
      <c r="AC50" s="4">
        <v>6240</v>
      </c>
      <c r="AD50" s="4">
        <v>7188</v>
      </c>
      <c r="AE50" s="4">
        <v>8046</v>
      </c>
      <c r="AF50" s="4">
        <v>7536</v>
      </c>
      <c r="AG50" s="4">
        <v>5818</v>
      </c>
      <c r="AH50" s="4">
        <v>6354</v>
      </c>
      <c r="AI50" s="4">
        <v>7558</v>
      </c>
      <c r="AJ50" s="4">
        <v>6995</v>
      </c>
      <c r="AK50" s="4">
        <v>6315</v>
      </c>
      <c r="AL50" s="4">
        <v>6169</v>
      </c>
      <c r="AM50" s="4">
        <v>6555</v>
      </c>
      <c r="AN50" s="4">
        <v>7228</v>
      </c>
      <c r="AO50" s="4">
        <v>6471</v>
      </c>
      <c r="AP50" s="4">
        <v>5772</v>
      </c>
      <c r="AQ50" s="4">
        <v>5605</v>
      </c>
      <c r="AR50" s="4">
        <v>5746</v>
      </c>
      <c r="AS50" s="4">
        <v>6113</v>
      </c>
      <c r="AT50" s="4">
        <v>6738</v>
      </c>
      <c r="AU50" s="4">
        <v>7172</v>
      </c>
      <c r="AV50" s="4">
        <v>6467</v>
      </c>
      <c r="AW50" s="16">
        <v>6789</v>
      </c>
    </row>
    <row r="51" spans="1:49" x14ac:dyDescent="0.35">
      <c r="A51" s="27" t="s">
        <v>334</v>
      </c>
      <c r="B51" s="3" t="s">
        <v>132</v>
      </c>
      <c r="C51" s="4">
        <f t="shared" si="6"/>
        <v>878.39130434782612</v>
      </c>
      <c r="D51" s="3">
        <v>1072</v>
      </c>
      <c r="E51" s="3">
        <v>1013</v>
      </c>
      <c r="F51" s="3">
        <v>1093</v>
      </c>
      <c r="G51" s="3">
        <v>917</v>
      </c>
      <c r="H51" s="3">
        <v>956</v>
      </c>
      <c r="I51" s="3">
        <v>936</v>
      </c>
      <c r="J51" s="3">
        <v>952</v>
      </c>
      <c r="K51" s="3">
        <v>1054</v>
      </c>
      <c r="L51" s="3">
        <v>913</v>
      </c>
      <c r="M51" s="3">
        <v>967</v>
      </c>
      <c r="N51" s="3">
        <v>950</v>
      </c>
      <c r="O51" s="3">
        <v>936</v>
      </c>
      <c r="P51" s="3">
        <v>994</v>
      </c>
      <c r="Q51" s="3">
        <v>943</v>
      </c>
      <c r="R51" s="3">
        <v>1052</v>
      </c>
      <c r="S51" s="3">
        <v>938</v>
      </c>
      <c r="T51" s="3">
        <v>1060</v>
      </c>
      <c r="U51" s="3">
        <v>1024</v>
      </c>
      <c r="V51" s="3">
        <v>960</v>
      </c>
      <c r="W51" s="3">
        <v>950</v>
      </c>
      <c r="X51" s="3">
        <v>844</v>
      </c>
      <c r="Y51" s="3">
        <v>901</v>
      </c>
      <c r="Z51" s="3">
        <v>821</v>
      </c>
      <c r="AA51" s="3">
        <v>820</v>
      </c>
      <c r="AB51" s="3">
        <v>832</v>
      </c>
      <c r="AC51" s="3">
        <v>747</v>
      </c>
      <c r="AD51" s="3">
        <v>841</v>
      </c>
      <c r="AE51" s="3">
        <v>880</v>
      </c>
      <c r="AF51" s="3">
        <v>888</v>
      </c>
      <c r="AG51" s="3">
        <v>783</v>
      </c>
      <c r="AH51" s="3">
        <v>774</v>
      </c>
      <c r="AI51" s="3">
        <v>852</v>
      </c>
      <c r="AJ51" s="3">
        <v>820</v>
      </c>
      <c r="AK51" s="3">
        <v>783</v>
      </c>
      <c r="AL51" s="3">
        <v>771</v>
      </c>
      <c r="AM51" s="3">
        <v>801</v>
      </c>
      <c r="AN51" s="3">
        <v>827</v>
      </c>
      <c r="AO51" s="3">
        <v>774</v>
      </c>
      <c r="AP51" s="3">
        <v>758</v>
      </c>
      <c r="AQ51" s="3">
        <v>805</v>
      </c>
      <c r="AR51" s="3">
        <v>743</v>
      </c>
      <c r="AS51" s="3">
        <v>706</v>
      </c>
      <c r="AT51" s="3">
        <v>710</v>
      </c>
      <c r="AU51" s="3">
        <v>772</v>
      </c>
      <c r="AV51" s="3">
        <v>744</v>
      </c>
      <c r="AW51" s="10">
        <v>729</v>
      </c>
    </row>
    <row r="52" spans="1:49" x14ac:dyDescent="0.35">
      <c r="A52" s="27" t="s">
        <v>335</v>
      </c>
      <c r="B52" s="3" t="s">
        <v>162</v>
      </c>
      <c r="C52" s="145">
        <f t="shared" si="6"/>
        <v>0</v>
      </c>
      <c r="D52" s="145">
        <v>0</v>
      </c>
      <c r="E52" s="145">
        <v>0</v>
      </c>
      <c r="F52" s="145">
        <v>0</v>
      </c>
      <c r="G52" s="145">
        <v>0</v>
      </c>
      <c r="H52" s="145">
        <v>0</v>
      </c>
      <c r="I52" s="145">
        <v>0</v>
      </c>
      <c r="J52" s="145">
        <v>0</v>
      </c>
      <c r="K52" s="145">
        <v>0</v>
      </c>
      <c r="L52" s="145">
        <v>0</v>
      </c>
      <c r="M52" s="145">
        <v>0</v>
      </c>
      <c r="N52" s="145">
        <v>0</v>
      </c>
      <c r="O52" s="145">
        <v>0</v>
      </c>
      <c r="P52" s="145">
        <v>0</v>
      </c>
      <c r="Q52" s="145">
        <v>0</v>
      </c>
      <c r="R52" s="145">
        <v>0</v>
      </c>
      <c r="S52" s="145">
        <v>0</v>
      </c>
      <c r="T52" s="145">
        <v>0</v>
      </c>
      <c r="U52" s="145">
        <v>0</v>
      </c>
      <c r="V52" s="145">
        <v>0</v>
      </c>
      <c r="W52" s="145">
        <v>0</v>
      </c>
      <c r="X52" s="145">
        <v>0</v>
      </c>
      <c r="Y52" s="145">
        <v>0</v>
      </c>
      <c r="Z52" s="145">
        <v>0</v>
      </c>
      <c r="AA52" s="145">
        <v>0</v>
      </c>
      <c r="AB52" s="145">
        <v>0</v>
      </c>
      <c r="AC52" s="145">
        <v>0</v>
      </c>
      <c r="AD52" s="145">
        <v>0</v>
      </c>
      <c r="AE52" s="145">
        <v>0</v>
      </c>
      <c r="AF52" s="145">
        <v>0</v>
      </c>
      <c r="AG52" s="145">
        <v>0</v>
      </c>
      <c r="AH52" s="145">
        <v>0</v>
      </c>
      <c r="AI52" s="145">
        <v>0</v>
      </c>
      <c r="AJ52" s="145">
        <v>0</v>
      </c>
      <c r="AK52" s="145">
        <v>0</v>
      </c>
      <c r="AL52" s="145">
        <v>0</v>
      </c>
      <c r="AM52" s="145">
        <v>0</v>
      </c>
      <c r="AN52" s="145">
        <v>0</v>
      </c>
      <c r="AO52" s="145">
        <v>0</v>
      </c>
      <c r="AP52" s="145">
        <v>0</v>
      </c>
      <c r="AQ52" s="145">
        <v>0</v>
      </c>
      <c r="AR52" s="145">
        <v>0</v>
      </c>
      <c r="AS52" s="145">
        <v>0</v>
      </c>
      <c r="AT52" s="145">
        <v>0</v>
      </c>
      <c r="AU52" s="145">
        <v>0</v>
      </c>
      <c r="AV52" s="145">
        <v>0</v>
      </c>
      <c r="AW52" s="195">
        <v>0</v>
      </c>
    </row>
    <row r="53" spans="1:49" x14ac:dyDescent="0.35">
      <c r="A53" s="27" t="s">
        <v>335</v>
      </c>
      <c r="B53" s="3" t="s">
        <v>166</v>
      </c>
      <c r="C53" s="145">
        <f t="shared" si="6"/>
        <v>0</v>
      </c>
      <c r="D53" s="145">
        <v>0</v>
      </c>
      <c r="E53" s="145">
        <v>0</v>
      </c>
      <c r="F53" s="145">
        <v>0</v>
      </c>
      <c r="G53" s="145">
        <v>0</v>
      </c>
      <c r="H53" s="145">
        <v>0</v>
      </c>
      <c r="I53" s="145">
        <v>0</v>
      </c>
      <c r="J53" s="145">
        <v>0</v>
      </c>
      <c r="K53" s="145">
        <v>0</v>
      </c>
      <c r="L53" s="145">
        <v>0</v>
      </c>
      <c r="M53" s="145">
        <v>0</v>
      </c>
      <c r="N53" s="145">
        <v>0</v>
      </c>
      <c r="O53" s="145">
        <v>0</v>
      </c>
      <c r="P53" s="145">
        <v>0</v>
      </c>
      <c r="Q53" s="145">
        <v>0</v>
      </c>
      <c r="R53" s="145">
        <v>0</v>
      </c>
      <c r="S53" s="145">
        <v>0</v>
      </c>
      <c r="T53" s="145">
        <v>0</v>
      </c>
      <c r="U53" s="145">
        <v>0</v>
      </c>
      <c r="V53" s="145">
        <v>0</v>
      </c>
      <c r="W53" s="145">
        <v>0</v>
      </c>
      <c r="X53" s="145">
        <v>0</v>
      </c>
      <c r="Y53" s="145">
        <v>0</v>
      </c>
      <c r="Z53" s="145">
        <v>0</v>
      </c>
      <c r="AA53" s="145">
        <v>0</v>
      </c>
      <c r="AB53" s="145">
        <v>0</v>
      </c>
      <c r="AC53" s="145">
        <v>0</v>
      </c>
      <c r="AD53" s="145">
        <v>0</v>
      </c>
      <c r="AE53" s="145">
        <v>0</v>
      </c>
      <c r="AF53" s="145">
        <v>0</v>
      </c>
      <c r="AG53" s="145">
        <v>0</v>
      </c>
      <c r="AH53" s="145">
        <v>0</v>
      </c>
      <c r="AI53" s="145">
        <v>0</v>
      </c>
      <c r="AJ53" s="145">
        <v>0</v>
      </c>
      <c r="AK53" s="145">
        <v>0</v>
      </c>
      <c r="AL53" s="145">
        <v>0</v>
      </c>
      <c r="AM53" s="145">
        <v>0</v>
      </c>
      <c r="AN53" s="145">
        <v>0</v>
      </c>
      <c r="AO53" s="145">
        <v>0</v>
      </c>
      <c r="AP53" s="145">
        <v>0</v>
      </c>
      <c r="AQ53" s="145">
        <v>0</v>
      </c>
      <c r="AR53" s="145">
        <v>0</v>
      </c>
      <c r="AS53" s="145">
        <v>0</v>
      </c>
      <c r="AT53" s="145">
        <v>0</v>
      </c>
      <c r="AU53" s="145">
        <v>0</v>
      </c>
      <c r="AV53" s="145">
        <v>0</v>
      </c>
      <c r="AW53" s="195">
        <v>0</v>
      </c>
    </row>
    <row r="54" spans="1:49" x14ac:dyDescent="0.35">
      <c r="A54" s="27" t="s">
        <v>335</v>
      </c>
      <c r="B54" s="3" t="s">
        <v>133</v>
      </c>
      <c r="C54" s="4">
        <f t="shared" si="6"/>
        <v>0</v>
      </c>
      <c r="D54" s="3">
        <v>0</v>
      </c>
      <c r="E54" s="3">
        <v>0</v>
      </c>
      <c r="F54" s="3">
        <v>0</v>
      </c>
      <c r="G54" s="3">
        <v>0</v>
      </c>
      <c r="H54" s="3">
        <v>0</v>
      </c>
      <c r="I54" s="3">
        <v>0</v>
      </c>
      <c r="J54" s="3">
        <v>0</v>
      </c>
      <c r="K54" s="3">
        <v>0</v>
      </c>
      <c r="L54" s="3">
        <v>0</v>
      </c>
      <c r="M54" s="3">
        <v>0</v>
      </c>
      <c r="N54" s="3">
        <v>0</v>
      </c>
      <c r="O54" s="3">
        <v>0</v>
      </c>
      <c r="P54" s="3">
        <v>0</v>
      </c>
      <c r="Q54" s="3">
        <v>0</v>
      </c>
      <c r="R54" s="3">
        <v>0</v>
      </c>
      <c r="S54" s="3">
        <v>0</v>
      </c>
      <c r="T54" s="3">
        <v>0</v>
      </c>
      <c r="U54" s="3">
        <v>0</v>
      </c>
      <c r="V54" s="3">
        <v>0</v>
      </c>
      <c r="W54" s="3">
        <v>0</v>
      </c>
      <c r="X54" s="3">
        <v>0</v>
      </c>
      <c r="Y54" s="3">
        <v>0</v>
      </c>
      <c r="Z54" s="3">
        <v>0</v>
      </c>
      <c r="AA54" s="3">
        <v>0</v>
      </c>
      <c r="AB54" s="3">
        <v>0</v>
      </c>
      <c r="AC54" s="3">
        <v>0</v>
      </c>
      <c r="AD54" s="3">
        <v>0</v>
      </c>
      <c r="AE54" s="3">
        <v>0</v>
      </c>
      <c r="AF54" s="3">
        <v>0</v>
      </c>
      <c r="AG54" s="3">
        <v>0</v>
      </c>
      <c r="AH54" s="3">
        <v>0</v>
      </c>
      <c r="AI54" s="3">
        <v>0</v>
      </c>
      <c r="AJ54" s="3">
        <v>0</v>
      </c>
      <c r="AK54" s="3">
        <v>0</v>
      </c>
      <c r="AL54" s="3">
        <v>0</v>
      </c>
      <c r="AM54" s="3">
        <v>0</v>
      </c>
      <c r="AN54" s="3">
        <v>0</v>
      </c>
      <c r="AO54" s="3">
        <v>0</v>
      </c>
      <c r="AP54" s="3">
        <v>0</v>
      </c>
      <c r="AQ54" s="3">
        <v>0</v>
      </c>
      <c r="AR54" s="3">
        <v>0</v>
      </c>
      <c r="AS54" s="3">
        <v>0</v>
      </c>
      <c r="AT54" s="3">
        <v>0</v>
      </c>
      <c r="AU54" s="3">
        <v>0</v>
      </c>
      <c r="AV54" s="3">
        <v>0</v>
      </c>
      <c r="AW54" s="10">
        <v>0</v>
      </c>
    </row>
    <row r="55" spans="1:49" x14ac:dyDescent="0.35">
      <c r="A55" s="27" t="s">
        <v>335</v>
      </c>
      <c r="B55" s="3" t="s">
        <v>167</v>
      </c>
      <c r="C55" s="4">
        <f t="shared" si="6"/>
        <v>0</v>
      </c>
      <c r="D55" s="4">
        <v>0</v>
      </c>
      <c r="E55" s="4">
        <v>0</v>
      </c>
      <c r="F55" s="4">
        <v>0</v>
      </c>
      <c r="G55" s="4">
        <v>0</v>
      </c>
      <c r="H55" s="4">
        <v>0</v>
      </c>
      <c r="I55" s="4">
        <v>0</v>
      </c>
      <c r="J55" s="4">
        <v>0</v>
      </c>
      <c r="K55" s="4">
        <v>0</v>
      </c>
      <c r="L55" s="4">
        <v>0</v>
      </c>
      <c r="M55" s="4">
        <v>0</v>
      </c>
      <c r="N55" s="4">
        <v>0</v>
      </c>
      <c r="O55" s="4">
        <v>0</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16">
        <v>0</v>
      </c>
    </row>
    <row r="56" spans="1:49" x14ac:dyDescent="0.35">
      <c r="A56" s="27" t="s">
        <v>335</v>
      </c>
      <c r="B56" s="3" t="s">
        <v>132</v>
      </c>
      <c r="C56" s="4">
        <f t="shared" si="6"/>
        <v>0</v>
      </c>
      <c r="D56" s="3">
        <v>0</v>
      </c>
      <c r="E56" s="3">
        <v>0</v>
      </c>
      <c r="F56" s="3">
        <v>0</v>
      </c>
      <c r="G56" s="3">
        <v>0</v>
      </c>
      <c r="H56" s="3">
        <v>0</v>
      </c>
      <c r="I56" s="3">
        <v>0</v>
      </c>
      <c r="J56" s="3">
        <v>0</v>
      </c>
      <c r="K56" s="3">
        <v>0</v>
      </c>
      <c r="L56" s="3">
        <v>0</v>
      </c>
      <c r="M56" s="3">
        <v>0</v>
      </c>
      <c r="N56" s="3">
        <v>0</v>
      </c>
      <c r="O56" s="3">
        <v>0</v>
      </c>
      <c r="P56" s="3">
        <v>0</v>
      </c>
      <c r="Q56" s="3">
        <v>0</v>
      </c>
      <c r="R56" s="3">
        <v>0</v>
      </c>
      <c r="S56" s="3">
        <v>0</v>
      </c>
      <c r="T56" s="3">
        <v>0</v>
      </c>
      <c r="U56" s="3">
        <v>0</v>
      </c>
      <c r="V56" s="3">
        <v>0</v>
      </c>
      <c r="W56" s="3">
        <v>0</v>
      </c>
      <c r="X56" s="3">
        <v>0</v>
      </c>
      <c r="Y56" s="3">
        <v>0</v>
      </c>
      <c r="Z56" s="3">
        <v>0</v>
      </c>
      <c r="AA56" s="3">
        <v>0</v>
      </c>
      <c r="AB56" s="3">
        <v>0</v>
      </c>
      <c r="AC56" s="3">
        <v>0</v>
      </c>
      <c r="AD56" s="3">
        <v>0</v>
      </c>
      <c r="AE56" s="3">
        <v>0</v>
      </c>
      <c r="AF56" s="3">
        <v>0</v>
      </c>
      <c r="AG56" s="3">
        <v>0</v>
      </c>
      <c r="AH56" s="3">
        <v>0</v>
      </c>
      <c r="AI56" s="3">
        <v>0</v>
      </c>
      <c r="AJ56" s="3">
        <v>0</v>
      </c>
      <c r="AK56" s="3">
        <v>0</v>
      </c>
      <c r="AL56" s="3">
        <v>0</v>
      </c>
      <c r="AM56" s="3">
        <v>0</v>
      </c>
      <c r="AN56" s="3">
        <v>0</v>
      </c>
      <c r="AO56" s="3">
        <v>0</v>
      </c>
      <c r="AP56" s="3">
        <v>0</v>
      </c>
      <c r="AQ56" s="3">
        <v>0</v>
      </c>
      <c r="AR56" s="3">
        <v>0</v>
      </c>
      <c r="AS56" s="3">
        <v>0</v>
      </c>
      <c r="AT56" s="3">
        <v>0</v>
      </c>
      <c r="AU56" s="3">
        <v>0</v>
      </c>
      <c r="AV56" s="3">
        <v>0</v>
      </c>
      <c r="AW56" s="10">
        <v>0</v>
      </c>
    </row>
    <row r="57" spans="1:49" x14ac:dyDescent="0.35">
      <c r="A57" s="27" t="s">
        <v>336</v>
      </c>
      <c r="B57" s="3" t="s">
        <v>162</v>
      </c>
      <c r="C57" s="145">
        <f t="shared" si="6"/>
        <v>220.19565217391303</v>
      </c>
      <c r="D57" s="145">
        <v>0</v>
      </c>
      <c r="E57" s="145">
        <v>0</v>
      </c>
      <c r="F57" s="145">
        <v>0</v>
      </c>
      <c r="G57" s="145">
        <v>0</v>
      </c>
      <c r="H57" s="145">
        <v>400</v>
      </c>
      <c r="I57" s="145">
        <v>0</v>
      </c>
      <c r="J57" s="145">
        <v>0</v>
      </c>
      <c r="K57" s="145">
        <v>0</v>
      </c>
      <c r="L57" s="145">
        <v>312</v>
      </c>
      <c r="M57" s="145">
        <v>988</v>
      </c>
      <c r="N57" s="145">
        <v>1560</v>
      </c>
      <c r="O57" s="145">
        <v>1352</v>
      </c>
      <c r="P57" s="145">
        <v>808</v>
      </c>
      <c r="Q57" s="145">
        <v>0</v>
      </c>
      <c r="R57" s="145">
        <v>0</v>
      </c>
      <c r="S57" s="145">
        <v>300</v>
      </c>
      <c r="T57" s="145">
        <v>0</v>
      </c>
      <c r="U57" s="145">
        <v>0</v>
      </c>
      <c r="V57" s="145">
        <v>0</v>
      </c>
      <c r="W57" s="145">
        <v>0</v>
      </c>
      <c r="X57" s="145">
        <v>76</v>
      </c>
      <c r="Y57" s="145">
        <v>0</v>
      </c>
      <c r="Z57" s="145">
        <v>0</v>
      </c>
      <c r="AA57" s="145">
        <v>0</v>
      </c>
      <c r="AB57" s="145">
        <v>0</v>
      </c>
      <c r="AC57" s="145">
        <v>0</v>
      </c>
      <c r="AD57" s="145">
        <v>0</v>
      </c>
      <c r="AE57" s="145">
        <v>236</v>
      </c>
      <c r="AF57" s="145">
        <v>291</v>
      </c>
      <c r="AG57" s="145">
        <v>413</v>
      </c>
      <c r="AH57" s="145">
        <v>409</v>
      </c>
      <c r="AI57" s="145">
        <v>59</v>
      </c>
      <c r="AJ57" s="145">
        <v>59</v>
      </c>
      <c r="AK57" s="145">
        <v>447</v>
      </c>
      <c r="AL57" s="145">
        <v>354</v>
      </c>
      <c r="AM57" s="145">
        <v>885</v>
      </c>
      <c r="AN57" s="145">
        <v>531</v>
      </c>
      <c r="AO57" s="145">
        <v>236</v>
      </c>
      <c r="AP57" s="145">
        <v>413</v>
      </c>
      <c r="AQ57" s="145">
        <v>0</v>
      </c>
      <c r="AR57" s="145">
        <v>0</v>
      </c>
      <c r="AS57" s="145">
        <v>0</v>
      </c>
      <c r="AT57" s="145">
        <v>0</v>
      </c>
      <c r="AU57" s="145">
        <v>0</v>
      </c>
      <c r="AV57" s="145">
        <v>0</v>
      </c>
      <c r="AW57" s="195">
        <v>0</v>
      </c>
    </row>
    <row r="58" spans="1:49" x14ac:dyDescent="0.35">
      <c r="A58" s="27" t="s">
        <v>336</v>
      </c>
      <c r="B58" s="3" t="s">
        <v>166</v>
      </c>
      <c r="C58" s="145">
        <f t="shared" si="6"/>
        <v>143.7391304347826</v>
      </c>
      <c r="D58" s="145">
        <v>0</v>
      </c>
      <c r="E58" s="145">
        <v>0</v>
      </c>
      <c r="F58" s="145">
        <v>0</v>
      </c>
      <c r="G58" s="145">
        <v>0</v>
      </c>
      <c r="H58" s="145">
        <v>400</v>
      </c>
      <c r="I58" s="145">
        <v>0</v>
      </c>
      <c r="J58" s="145">
        <v>0</v>
      </c>
      <c r="K58" s="145">
        <v>0</v>
      </c>
      <c r="L58" s="145">
        <v>312</v>
      </c>
      <c r="M58" s="145">
        <v>988</v>
      </c>
      <c r="N58" s="145">
        <v>1560</v>
      </c>
      <c r="O58" s="145">
        <v>1352</v>
      </c>
      <c r="P58" s="145">
        <v>808</v>
      </c>
      <c r="Q58" s="145">
        <v>0</v>
      </c>
      <c r="R58" s="145">
        <v>0</v>
      </c>
      <c r="S58" s="145">
        <v>300</v>
      </c>
      <c r="T58" s="145">
        <v>0</v>
      </c>
      <c r="U58" s="145">
        <v>0</v>
      </c>
      <c r="V58" s="145">
        <v>0</v>
      </c>
      <c r="W58" s="145">
        <v>0</v>
      </c>
      <c r="X58" s="145">
        <v>76</v>
      </c>
      <c r="Y58" s="145">
        <v>0</v>
      </c>
      <c r="Z58" s="145">
        <v>0</v>
      </c>
      <c r="AA58" s="145">
        <v>0</v>
      </c>
      <c r="AB58" s="145">
        <v>0</v>
      </c>
      <c r="AC58" s="145">
        <v>0</v>
      </c>
      <c r="AD58" s="145">
        <v>0</v>
      </c>
      <c r="AE58" s="145">
        <v>59</v>
      </c>
      <c r="AF58" s="145">
        <v>97</v>
      </c>
      <c r="AG58" s="145">
        <v>59</v>
      </c>
      <c r="AH58" s="145">
        <v>102</v>
      </c>
      <c r="AI58" s="145">
        <v>59</v>
      </c>
      <c r="AJ58" s="145">
        <v>59</v>
      </c>
      <c r="AK58" s="145">
        <v>75</v>
      </c>
      <c r="AL58" s="145">
        <v>59</v>
      </c>
      <c r="AM58" s="145">
        <v>63</v>
      </c>
      <c r="AN58" s="145">
        <v>66</v>
      </c>
      <c r="AO58" s="145">
        <v>59</v>
      </c>
      <c r="AP58" s="145">
        <v>59</v>
      </c>
      <c r="AQ58" s="145">
        <v>0</v>
      </c>
      <c r="AR58" s="145">
        <v>0</v>
      </c>
      <c r="AS58" s="145">
        <v>0</v>
      </c>
      <c r="AT58" s="145">
        <v>0</v>
      </c>
      <c r="AU58" s="145">
        <v>0</v>
      </c>
      <c r="AV58" s="145">
        <v>0</v>
      </c>
      <c r="AW58" s="195">
        <v>0</v>
      </c>
    </row>
    <row r="59" spans="1:49" x14ac:dyDescent="0.35">
      <c r="A59" s="27" t="s">
        <v>336</v>
      </c>
      <c r="B59" s="3" t="s">
        <v>133</v>
      </c>
      <c r="C59" s="4">
        <f t="shared" si="6"/>
        <v>3.7826086956521738</v>
      </c>
      <c r="D59" s="3">
        <v>0</v>
      </c>
      <c r="E59" s="3">
        <v>0</v>
      </c>
      <c r="F59" s="3">
        <v>0</v>
      </c>
      <c r="G59" s="3">
        <v>0</v>
      </c>
      <c r="H59" s="3">
        <v>4</v>
      </c>
      <c r="I59" s="3">
        <v>0</v>
      </c>
      <c r="J59" s="3">
        <v>0</v>
      </c>
      <c r="K59" s="3">
        <v>0</v>
      </c>
      <c r="L59" s="3">
        <v>6</v>
      </c>
      <c r="M59" s="3">
        <v>19</v>
      </c>
      <c r="N59" s="3">
        <v>30</v>
      </c>
      <c r="O59" s="3">
        <v>26</v>
      </c>
      <c r="P59" s="3">
        <v>14</v>
      </c>
      <c r="Q59" s="3">
        <v>0</v>
      </c>
      <c r="R59" s="3">
        <v>0</v>
      </c>
      <c r="S59" s="3">
        <v>3</v>
      </c>
      <c r="T59" s="3">
        <v>0</v>
      </c>
      <c r="U59" s="3">
        <v>0</v>
      </c>
      <c r="V59" s="3">
        <v>0</v>
      </c>
      <c r="W59" s="3">
        <v>0</v>
      </c>
      <c r="X59" s="3">
        <v>1</v>
      </c>
      <c r="Y59" s="3">
        <v>0</v>
      </c>
      <c r="Z59" s="3">
        <v>0</v>
      </c>
      <c r="AA59" s="3">
        <v>0</v>
      </c>
      <c r="AB59" s="3">
        <v>0</v>
      </c>
      <c r="AC59" s="3">
        <v>0</v>
      </c>
      <c r="AD59" s="3">
        <v>0</v>
      </c>
      <c r="AE59" s="3">
        <v>4</v>
      </c>
      <c r="AF59" s="3">
        <v>4</v>
      </c>
      <c r="AG59" s="3">
        <v>7</v>
      </c>
      <c r="AH59" s="3">
        <v>6</v>
      </c>
      <c r="AI59" s="3">
        <v>1</v>
      </c>
      <c r="AJ59" s="3">
        <v>1</v>
      </c>
      <c r="AK59" s="3">
        <v>7</v>
      </c>
      <c r="AL59" s="3">
        <v>6</v>
      </c>
      <c r="AM59" s="3">
        <v>15</v>
      </c>
      <c r="AN59" s="3">
        <v>9</v>
      </c>
      <c r="AO59" s="3">
        <v>4</v>
      </c>
      <c r="AP59" s="3">
        <v>7</v>
      </c>
      <c r="AQ59" s="3">
        <v>0</v>
      </c>
      <c r="AR59" s="3">
        <v>0</v>
      </c>
      <c r="AS59" s="3">
        <v>0</v>
      </c>
      <c r="AT59" s="3">
        <v>0</v>
      </c>
      <c r="AU59" s="3">
        <v>0</v>
      </c>
      <c r="AV59" s="3">
        <v>0</v>
      </c>
      <c r="AW59" s="10">
        <v>0</v>
      </c>
    </row>
    <row r="60" spans="1:49" x14ac:dyDescent="0.35">
      <c r="A60" s="27" t="s">
        <v>336</v>
      </c>
      <c r="B60" s="3" t="s">
        <v>167</v>
      </c>
      <c r="C60" s="4">
        <f t="shared" si="6"/>
        <v>0</v>
      </c>
      <c r="D60" s="4">
        <v>0</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0</v>
      </c>
      <c r="AS60" s="4">
        <v>0</v>
      </c>
      <c r="AT60" s="4">
        <v>0</v>
      </c>
      <c r="AU60" s="4">
        <v>0</v>
      </c>
      <c r="AV60" s="4">
        <v>0</v>
      </c>
      <c r="AW60" s="16">
        <v>0</v>
      </c>
    </row>
    <row r="61" spans="1:49" x14ac:dyDescent="0.35">
      <c r="A61" s="27" t="s">
        <v>336</v>
      </c>
      <c r="B61" s="3" t="s">
        <v>132</v>
      </c>
      <c r="C61" s="4">
        <f t="shared" si="6"/>
        <v>1.5869565217391304</v>
      </c>
      <c r="D61" s="3">
        <v>0</v>
      </c>
      <c r="E61" s="3">
        <v>0</v>
      </c>
      <c r="F61" s="3">
        <v>0</v>
      </c>
      <c r="G61" s="3">
        <v>0</v>
      </c>
      <c r="H61" s="3">
        <v>1</v>
      </c>
      <c r="I61" s="3">
        <v>0</v>
      </c>
      <c r="J61" s="3">
        <v>0</v>
      </c>
      <c r="K61" s="3">
        <v>0</v>
      </c>
      <c r="L61" s="3">
        <v>1</v>
      </c>
      <c r="M61" s="3">
        <v>1</v>
      </c>
      <c r="N61" s="3">
        <v>1</v>
      </c>
      <c r="O61" s="3">
        <v>1</v>
      </c>
      <c r="P61" s="3">
        <v>1</v>
      </c>
      <c r="Q61" s="3">
        <v>0</v>
      </c>
      <c r="R61" s="3">
        <v>0</v>
      </c>
      <c r="S61" s="3">
        <v>1</v>
      </c>
      <c r="T61" s="3">
        <v>0</v>
      </c>
      <c r="U61" s="3">
        <v>0</v>
      </c>
      <c r="V61" s="3">
        <v>0</v>
      </c>
      <c r="W61" s="3">
        <v>0</v>
      </c>
      <c r="X61" s="3">
        <v>1</v>
      </c>
      <c r="Y61" s="3">
        <v>0</v>
      </c>
      <c r="Z61" s="3">
        <v>0</v>
      </c>
      <c r="AA61" s="3">
        <v>0</v>
      </c>
      <c r="AB61" s="3">
        <v>0</v>
      </c>
      <c r="AC61" s="3">
        <v>0</v>
      </c>
      <c r="AD61" s="3">
        <v>0</v>
      </c>
      <c r="AE61" s="3">
        <v>4</v>
      </c>
      <c r="AF61" s="3">
        <v>3</v>
      </c>
      <c r="AG61" s="3">
        <v>7</v>
      </c>
      <c r="AH61" s="3">
        <v>4</v>
      </c>
      <c r="AI61" s="3">
        <v>1</v>
      </c>
      <c r="AJ61" s="3">
        <v>1</v>
      </c>
      <c r="AK61" s="3">
        <v>6</v>
      </c>
      <c r="AL61" s="3">
        <v>6</v>
      </c>
      <c r="AM61" s="3">
        <v>14</v>
      </c>
      <c r="AN61" s="3">
        <v>8</v>
      </c>
      <c r="AO61" s="3">
        <v>4</v>
      </c>
      <c r="AP61" s="3">
        <v>7</v>
      </c>
      <c r="AQ61" s="3">
        <v>0</v>
      </c>
      <c r="AR61" s="3">
        <v>0</v>
      </c>
      <c r="AS61" s="3">
        <v>0</v>
      </c>
      <c r="AT61" s="3">
        <v>0</v>
      </c>
      <c r="AU61" s="3">
        <v>0</v>
      </c>
      <c r="AV61" s="3">
        <v>0</v>
      </c>
      <c r="AW61" s="10">
        <v>0</v>
      </c>
    </row>
    <row r="62" spans="1:49" x14ac:dyDescent="0.35">
      <c r="A62" s="27" t="s">
        <v>337</v>
      </c>
      <c r="B62" s="3" t="s">
        <v>162</v>
      </c>
      <c r="C62" s="145">
        <f t="shared" si="6"/>
        <v>684740.34782608692</v>
      </c>
      <c r="D62" s="145">
        <v>843919</v>
      </c>
      <c r="E62" s="145">
        <v>752117</v>
      </c>
      <c r="F62" s="145">
        <v>837438</v>
      </c>
      <c r="G62" s="145">
        <v>743713</v>
      </c>
      <c r="H62" s="145">
        <v>790346</v>
      </c>
      <c r="I62" s="145">
        <v>781052</v>
      </c>
      <c r="J62" s="145">
        <v>730201</v>
      </c>
      <c r="K62" s="145">
        <v>769520</v>
      </c>
      <c r="L62" s="145">
        <v>703987</v>
      </c>
      <c r="M62" s="145">
        <v>713109</v>
      </c>
      <c r="N62" s="145">
        <v>680960</v>
      </c>
      <c r="O62" s="145">
        <v>666737</v>
      </c>
      <c r="P62" s="145">
        <v>683229</v>
      </c>
      <c r="Q62" s="145">
        <v>654067</v>
      </c>
      <c r="R62" s="145">
        <v>705274</v>
      </c>
      <c r="S62" s="145">
        <v>716183</v>
      </c>
      <c r="T62" s="145">
        <v>790109</v>
      </c>
      <c r="U62" s="145">
        <v>762179</v>
      </c>
      <c r="V62" s="145">
        <v>727848</v>
      </c>
      <c r="W62" s="145">
        <v>745812</v>
      </c>
      <c r="X62" s="145">
        <v>644254</v>
      </c>
      <c r="Y62" s="145">
        <v>742119</v>
      </c>
      <c r="Z62" s="145">
        <v>662900</v>
      </c>
      <c r="AA62" s="145">
        <v>664049</v>
      </c>
      <c r="AB62" s="145">
        <v>714597</v>
      </c>
      <c r="AC62" s="145">
        <v>667507</v>
      </c>
      <c r="AD62" s="145">
        <v>719911</v>
      </c>
      <c r="AE62" s="145">
        <v>759851</v>
      </c>
      <c r="AF62" s="145">
        <v>765292</v>
      </c>
      <c r="AG62" s="145">
        <v>708925</v>
      </c>
      <c r="AH62" s="145">
        <v>780560</v>
      </c>
      <c r="AI62" s="145">
        <v>774600</v>
      </c>
      <c r="AJ62" s="145">
        <v>711106</v>
      </c>
      <c r="AK62" s="145">
        <v>731106</v>
      </c>
      <c r="AL62" s="145">
        <v>659735</v>
      </c>
      <c r="AM62" s="145">
        <v>679040</v>
      </c>
      <c r="AN62" s="145">
        <v>698706</v>
      </c>
      <c r="AO62" s="145">
        <v>675118</v>
      </c>
      <c r="AP62" s="145">
        <v>584174</v>
      </c>
      <c r="AQ62" s="145">
        <v>357278</v>
      </c>
      <c r="AR62" s="145">
        <v>361647</v>
      </c>
      <c r="AS62" s="145">
        <v>427986</v>
      </c>
      <c r="AT62" s="145">
        <v>509887</v>
      </c>
      <c r="AU62" s="145">
        <v>542990</v>
      </c>
      <c r="AV62" s="145">
        <v>563082</v>
      </c>
      <c r="AW62" s="195">
        <v>593836</v>
      </c>
    </row>
    <row r="63" spans="1:49" x14ac:dyDescent="0.35">
      <c r="A63" s="27" t="s">
        <v>337</v>
      </c>
      <c r="B63" s="3" t="s">
        <v>166</v>
      </c>
      <c r="C63" s="145">
        <f t="shared" si="6"/>
        <v>357.95652173913044</v>
      </c>
      <c r="D63" s="145">
        <v>315</v>
      </c>
      <c r="E63" s="145">
        <v>305</v>
      </c>
      <c r="F63" s="145">
        <v>314</v>
      </c>
      <c r="G63" s="145">
        <v>308</v>
      </c>
      <c r="H63" s="145">
        <v>345</v>
      </c>
      <c r="I63" s="145">
        <v>335</v>
      </c>
      <c r="J63" s="145">
        <v>345</v>
      </c>
      <c r="K63" s="145">
        <v>339</v>
      </c>
      <c r="L63" s="145">
        <v>334</v>
      </c>
      <c r="M63" s="145">
        <v>328</v>
      </c>
      <c r="N63" s="145">
        <v>321</v>
      </c>
      <c r="O63" s="145">
        <v>339</v>
      </c>
      <c r="P63" s="145">
        <v>344</v>
      </c>
      <c r="Q63" s="145">
        <v>332</v>
      </c>
      <c r="R63" s="145">
        <v>342</v>
      </c>
      <c r="S63" s="145">
        <v>348</v>
      </c>
      <c r="T63" s="145">
        <v>368</v>
      </c>
      <c r="U63" s="145">
        <v>361</v>
      </c>
      <c r="V63" s="145">
        <v>357</v>
      </c>
      <c r="W63" s="145">
        <v>357</v>
      </c>
      <c r="X63" s="145">
        <v>341</v>
      </c>
      <c r="Y63" s="145">
        <v>349</v>
      </c>
      <c r="Z63" s="145">
        <v>341</v>
      </c>
      <c r="AA63" s="145">
        <v>355</v>
      </c>
      <c r="AB63" s="145">
        <v>357</v>
      </c>
      <c r="AC63" s="145">
        <v>347</v>
      </c>
      <c r="AD63" s="145">
        <v>359</v>
      </c>
      <c r="AE63" s="145">
        <v>367</v>
      </c>
      <c r="AF63" s="145">
        <v>371</v>
      </c>
      <c r="AG63" s="145">
        <v>359</v>
      </c>
      <c r="AH63" s="145">
        <v>382</v>
      </c>
      <c r="AI63" s="145">
        <v>377</v>
      </c>
      <c r="AJ63" s="145">
        <v>349</v>
      </c>
      <c r="AK63" s="145">
        <v>380</v>
      </c>
      <c r="AL63" s="145">
        <v>354</v>
      </c>
      <c r="AM63" s="145">
        <v>358</v>
      </c>
      <c r="AN63" s="145">
        <v>343</v>
      </c>
      <c r="AO63" s="145">
        <v>356</v>
      </c>
      <c r="AP63" s="145">
        <v>364</v>
      </c>
      <c r="AQ63" s="145">
        <v>546</v>
      </c>
      <c r="AR63" s="145">
        <v>529</v>
      </c>
      <c r="AS63" s="145">
        <v>394</v>
      </c>
      <c r="AT63" s="145">
        <v>390</v>
      </c>
      <c r="AU63" s="145">
        <v>358</v>
      </c>
      <c r="AV63" s="145">
        <v>356</v>
      </c>
      <c r="AW63" s="195">
        <v>347</v>
      </c>
    </row>
    <row r="64" spans="1:49" x14ac:dyDescent="0.35">
      <c r="A64" s="27" t="s">
        <v>337</v>
      </c>
      <c r="B64" s="3" t="s">
        <v>133</v>
      </c>
      <c r="C64" s="4">
        <f t="shared" si="6"/>
        <v>16251.95652173913</v>
      </c>
      <c r="D64" s="4">
        <v>22862</v>
      </c>
      <c r="E64" s="4">
        <v>20312</v>
      </c>
      <c r="F64" s="4">
        <v>22474</v>
      </c>
      <c r="G64" s="4">
        <v>19761</v>
      </c>
      <c r="H64" s="4">
        <v>20266</v>
      </c>
      <c r="I64" s="4">
        <v>20037</v>
      </c>
      <c r="J64" s="4">
        <v>18810</v>
      </c>
      <c r="K64" s="4">
        <v>19851</v>
      </c>
      <c r="L64" s="4">
        <v>18320</v>
      </c>
      <c r="M64" s="4">
        <v>18531</v>
      </c>
      <c r="N64" s="4">
        <v>17880</v>
      </c>
      <c r="O64" s="4">
        <v>17279</v>
      </c>
      <c r="P64" s="4">
        <v>16979</v>
      </c>
      <c r="Q64" s="4">
        <v>15927</v>
      </c>
      <c r="R64" s="4">
        <v>17325</v>
      </c>
      <c r="S64" s="4">
        <v>17124</v>
      </c>
      <c r="T64" s="4">
        <v>18875</v>
      </c>
      <c r="U64" s="4">
        <v>18273</v>
      </c>
      <c r="V64" s="4">
        <v>17606</v>
      </c>
      <c r="W64" s="4">
        <v>18233</v>
      </c>
      <c r="X64" s="4">
        <v>15963</v>
      </c>
      <c r="Y64" s="4">
        <v>18189</v>
      </c>
      <c r="Z64" s="4">
        <v>15998</v>
      </c>
      <c r="AA64" s="4">
        <v>15906</v>
      </c>
      <c r="AB64" s="4">
        <v>16179</v>
      </c>
      <c r="AC64" s="4">
        <v>14829</v>
      </c>
      <c r="AD64" s="4">
        <v>15804</v>
      </c>
      <c r="AE64" s="4">
        <v>16406</v>
      </c>
      <c r="AF64" s="4">
        <v>16645</v>
      </c>
      <c r="AG64" s="4">
        <v>15215</v>
      </c>
      <c r="AH64" s="4">
        <v>16671</v>
      </c>
      <c r="AI64" s="4">
        <v>16672</v>
      </c>
      <c r="AJ64" s="4">
        <v>15658</v>
      </c>
      <c r="AK64" s="4">
        <v>16006</v>
      </c>
      <c r="AL64" s="4">
        <v>14697</v>
      </c>
      <c r="AM64" s="4">
        <v>15053</v>
      </c>
      <c r="AN64" s="4">
        <v>15179</v>
      </c>
      <c r="AO64" s="4">
        <v>14333</v>
      </c>
      <c r="AP64" s="4">
        <v>12619</v>
      </c>
      <c r="AQ64" s="3">
        <v>7804</v>
      </c>
      <c r="AR64" s="3">
        <v>7921</v>
      </c>
      <c r="AS64" s="4">
        <v>9295</v>
      </c>
      <c r="AT64" s="4">
        <v>10931</v>
      </c>
      <c r="AU64" s="4">
        <v>11739</v>
      </c>
      <c r="AV64" s="4">
        <v>12180</v>
      </c>
      <c r="AW64" s="16">
        <v>12973</v>
      </c>
    </row>
    <row r="65" spans="1:49" x14ac:dyDescent="0.35">
      <c r="A65" s="27" t="s">
        <v>337</v>
      </c>
      <c r="B65" s="3" t="s">
        <v>167</v>
      </c>
      <c r="C65" s="4">
        <f t="shared" si="6"/>
        <v>59260.218332550692</v>
      </c>
      <c r="D65" s="4">
        <v>14147</v>
      </c>
      <c r="E65" s="4">
        <v>13655</v>
      </c>
      <c r="F65" s="4">
        <v>15222</v>
      </c>
      <c r="G65" s="4">
        <v>13714</v>
      </c>
      <c r="H65" s="4">
        <v>85600.348009573616</v>
      </c>
      <c r="I65" s="4">
        <v>83177.850333241702</v>
      </c>
      <c r="J65" s="4">
        <v>76827.484234188771</v>
      </c>
      <c r="K65" s="4">
        <v>81548.363334453621</v>
      </c>
      <c r="L65" s="4">
        <v>73566.885950407741</v>
      </c>
      <c r="M65" s="4">
        <v>74944.270233204676</v>
      </c>
      <c r="N65" s="4">
        <v>67450.853401281929</v>
      </c>
      <c r="O65" s="4">
        <v>66582.113120493043</v>
      </c>
      <c r="P65" s="4">
        <v>67842.734796893201</v>
      </c>
      <c r="Q65" s="4">
        <v>62944.353900696144</v>
      </c>
      <c r="R65" s="4">
        <v>68151.667096499063</v>
      </c>
      <c r="S65" s="4">
        <v>69613.05510246061</v>
      </c>
      <c r="T65" s="4">
        <v>76489.130165733863</v>
      </c>
      <c r="U65" s="4">
        <v>73945.336062942399</v>
      </c>
      <c r="V65" s="4">
        <v>70927.394106200169</v>
      </c>
      <c r="W65" s="4">
        <v>69876.928677578748</v>
      </c>
      <c r="X65" s="4">
        <v>59164.126433934136</v>
      </c>
      <c r="Y65" s="4">
        <v>68452.306081702816</v>
      </c>
      <c r="Z65" s="4">
        <v>60688.464081993996</v>
      </c>
      <c r="AA65" s="4">
        <v>61938.031146941132</v>
      </c>
      <c r="AB65" s="4">
        <v>64710.066205479794</v>
      </c>
      <c r="AC65" s="4">
        <v>60833.211171643437</v>
      </c>
      <c r="AD65" s="4">
        <v>64505.256834962849</v>
      </c>
      <c r="AE65" s="4">
        <v>68056.91920032262</v>
      </c>
      <c r="AF65" s="4">
        <v>68967.98396052685</v>
      </c>
      <c r="AG65" s="4">
        <v>64388.925690213931</v>
      </c>
      <c r="AH65" s="4">
        <v>70472.132736873842</v>
      </c>
      <c r="AI65" s="4">
        <v>68531.540069962066</v>
      </c>
      <c r="AJ65" s="4">
        <v>64406.59645972219</v>
      </c>
      <c r="AK65" s="4">
        <v>68961.53145134059</v>
      </c>
      <c r="AL65" s="4">
        <v>60426.544986447247</v>
      </c>
      <c r="AM65" s="4">
        <v>61986.866688138551</v>
      </c>
      <c r="AN65" s="4">
        <v>62007.70103953193</v>
      </c>
      <c r="AO65" s="4">
        <v>59431.405899963807</v>
      </c>
      <c r="AP65" s="4">
        <v>49893.957815958987</v>
      </c>
      <c r="AQ65" s="4">
        <v>29731.042402097635</v>
      </c>
      <c r="AR65" s="4">
        <v>30154.478322548141</v>
      </c>
      <c r="AS65" s="4">
        <v>36842.185601031146</v>
      </c>
      <c r="AT65" s="4">
        <v>44440.702726858028</v>
      </c>
      <c r="AU65" s="4">
        <v>48259.744192923783</v>
      </c>
      <c r="AV65" s="4">
        <v>50399.092350632949</v>
      </c>
      <c r="AW65" s="16">
        <v>52092.461219730365</v>
      </c>
    </row>
    <row r="66" spans="1:49" x14ac:dyDescent="0.35">
      <c r="A66" s="27" t="s">
        <v>337</v>
      </c>
      <c r="B66" s="3" t="s">
        <v>132</v>
      </c>
      <c r="C66" s="4">
        <f t="shared" si="6"/>
        <v>1953.108695652174</v>
      </c>
      <c r="D66" s="4">
        <v>2679</v>
      </c>
      <c r="E66" s="3">
        <v>2468</v>
      </c>
      <c r="F66" s="3">
        <v>2664</v>
      </c>
      <c r="G66" s="3">
        <v>2416</v>
      </c>
      <c r="H66" s="4">
        <v>2291</v>
      </c>
      <c r="I66" s="3">
        <v>2329</v>
      </c>
      <c r="J66" s="4">
        <v>2116</v>
      </c>
      <c r="K66" s="3">
        <v>2270</v>
      </c>
      <c r="L66" s="3">
        <v>2109</v>
      </c>
      <c r="M66" s="3">
        <v>2172</v>
      </c>
      <c r="N66" s="3">
        <v>2124</v>
      </c>
      <c r="O66" s="3">
        <v>1967</v>
      </c>
      <c r="P66" s="3">
        <v>1988</v>
      </c>
      <c r="Q66" s="3">
        <v>1973</v>
      </c>
      <c r="R66" s="3">
        <v>2062</v>
      </c>
      <c r="S66" s="4">
        <v>2058</v>
      </c>
      <c r="T66" s="3">
        <v>2147</v>
      </c>
      <c r="U66" s="3">
        <v>2110</v>
      </c>
      <c r="V66" s="3">
        <v>2039</v>
      </c>
      <c r="W66" s="3">
        <v>2087</v>
      </c>
      <c r="X66" s="3">
        <v>1888</v>
      </c>
      <c r="Y66" s="4">
        <v>2125</v>
      </c>
      <c r="Z66" s="4">
        <v>1943</v>
      </c>
      <c r="AA66" s="3">
        <v>1872</v>
      </c>
      <c r="AB66" s="3">
        <v>2003</v>
      </c>
      <c r="AC66" s="3">
        <v>1922</v>
      </c>
      <c r="AD66" s="3">
        <v>2005</v>
      </c>
      <c r="AE66" s="4">
        <v>2070</v>
      </c>
      <c r="AF66" s="4">
        <v>2063</v>
      </c>
      <c r="AG66" s="4">
        <v>1977</v>
      </c>
      <c r="AH66" s="3">
        <v>2046</v>
      </c>
      <c r="AI66" s="3">
        <v>2052</v>
      </c>
      <c r="AJ66" s="4">
        <v>2040</v>
      </c>
      <c r="AK66" s="3">
        <v>1926</v>
      </c>
      <c r="AL66" s="3">
        <v>1865</v>
      </c>
      <c r="AM66" s="3">
        <v>1896</v>
      </c>
      <c r="AN66" s="3">
        <v>2036</v>
      </c>
      <c r="AO66" s="3">
        <v>1897</v>
      </c>
      <c r="AP66" s="3">
        <v>1605</v>
      </c>
      <c r="AQ66" s="3">
        <v>654</v>
      </c>
      <c r="AR66" s="3">
        <v>684</v>
      </c>
      <c r="AS66" s="4">
        <v>1087</v>
      </c>
      <c r="AT66" s="3">
        <v>1307</v>
      </c>
      <c r="AU66" s="3">
        <v>1516</v>
      </c>
      <c r="AV66" s="4">
        <v>1583</v>
      </c>
      <c r="AW66" s="16">
        <v>1712</v>
      </c>
    </row>
    <row r="67" spans="1:49" x14ac:dyDescent="0.35">
      <c r="A67" s="27" t="s">
        <v>342</v>
      </c>
      <c r="B67" s="3" t="s">
        <v>162</v>
      </c>
      <c r="C67" s="145">
        <f t="shared" si="6"/>
        <v>21548.978260869564</v>
      </c>
      <c r="D67" s="145">
        <v>27947</v>
      </c>
      <c r="E67" s="145">
        <v>13206</v>
      </c>
      <c r="F67" s="145">
        <v>11456</v>
      </c>
      <c r="G67" s="145">
        <v>15661</v>
      </c>
      <c r="H67" s="145">
        <v>13457</v>
      </c>
      <c r="I67" s="145">
        <v>17869</v>
      </c>
      <c r="J67" s="145">
        <v>24034</v>
      </c>
      <c r="K67" s="145">
        <v>25900</v>
      </c>
      <c r="L67" s="145">
        <v>62917</v>
      </c>
      <c r="M67" s="145">
        <v>14900</v>
      </c>
      <c r="N67" s="145">
        <v>20441</v>
      </c>
      <c r="O67" s="145">
        <v>22065</v>
      </c>
      <c r="P67" s="145">
        <v>31002</v>
      </c>
      <c r="Q67" s="145">
        <v>21365</v>
      </c>
      <c r="R67" s="145">
        <v>28373</v>
      </c>
      <c r="S67" s="145">
        <v>28043</v>
      </c>
      <c r="T67" s="145">
        <v>15094</v>
      </c>
      <c r="U67" s="145">
        <v>16432</v>
      </c>
      <c r="V67" s="145">
        <v>7961</v>
      </c>
      <c r="W67" s="145">
        <v>7197</v>
      </c>
      <c r="X67" s="145">
        <v>700</v>
      </c>
      <c r="Y67" s="145">
        <v>7702</v>
      </c>
      <c r="Z67" s="145">
        <v>17114</v>
      </c>
      <c r="AA67" s="145">
        <v>12566</v>
      </c>
      <c r="AB67" s="145">
        <v>10570</v>
      </c>
      <c r="AC67" s="145">
        <v>8750</v>
      </c>
      <c r="AD67" s="145">
        <v>18168</v>
      </c>
      <c r="AE67" s="145">
        <v>19692</v>
      </c>
      <c r="AF67" s="145">
        <v>29689</v>
      </c>
      <c r="AG67" s="145">
        <v>30229</v>
      </c>
      <c r="AH67" s="145">
        <v>27242</v>
      </c>
      <c r="AI67" s="145">
        <v>42329</v>
      </c>
      <c r="AJ67" s="145">
        <v>45948</v>
      </c>
      <c r="AK67" s="145">
        <v>41074</v>
      </c>
      <c r="AL67" s="145">
        <v>39689</v>
      </c>
      <c r="AM67" s="145">
        <v>22317</v>
      </c>
      <c r="AN67" s="145">
        <v>28846</v>
      </c>
      <c r="AO67" s="145">
        <v>24061</v>
      </c>
      <c r="AP67" s="145">
        <v>22192</v>
      </c>
      <c r="AQ67" s="145">
        <v>16351</v>
      </c>
      <c r="AR67" s="145">
        <v>11046</v>
      </c>
      <c r="AS67" s="145">
        <v>16673</v>
      </c>
      <c r="AT67" s="145">
        <v>17576</v>
      </c>
      <c r="AU67" s="145">
        <v>19838</v>
      </c>
      <c r="AV67" s="145">
        <v>21232</v>
      </c>
      <c r="AW67" s="195">
        <v>14339</v>
      </c>
    </row>
    <row r="68" spans="1:49" x14ac:dyDescent="0.35">
      <c r="A68" s="27" t="s">
        <v>342</v>
      </c>
      <c r="B68" s="3" t="s">
        <v>166</v>
      </c>
      <c r="C68" s="145">
        <f t="shared" si="6"/>
        <v>954.1521739130435</v>
      </c>
      <c r="D68" s="145">
        <v>1215</v>
      </c>
      <c r="E68" s="145">
        <v>1016</v>
      </c>
      <c r="F68" s="145">
        <v>818</v>
      </c>
      <c r="G68" s="145">
        <v>1044</v>
      </c>
      <c r="H68" s="145">
        <v>1682</v>
      </c>
      <c r="I68" s="145">
        <v>1787</v>
      </c>
      <c r="J68" s="145">
        <v>1502</v>
      </c>
      <c r="K68" s="145">
        <v>1619</v>
      </c>
      <c r="L68" s="145">
        <v>2622</v>
      </c>
      <c r="M68" s="145">
        <v>1064</v>
      </c>
      <c r="N68" s="145">
        <v>1136</v>
      </c>
      <c r="O68" s="145">
        <v>1471</v>
      </c>
      <c r="P68" s="145">
        <v>1292</v>
      </c>
      <c r="Q68" s="145">
        <v>1424</v>
      </c>
      <c r="R68" s="145">
        <v>1773</v>
      </c>
      <c r="S68" s="145">
        <v>1650</v>
      </c>
      <c r="T68" s="145">
        <v>1887</v>
      </c>
      <c r="U68" s="145">
        <v>1264</v>
      </c>
      <c r="V68" s="145">
        <v>995</v>
      </c>
      <c r="W68" s="145">
        <v>1439</v>
      </c>
      <c r="X68" s="145">
        <v>700</v>
      </c>
      <c r="Y68" s="145">
        <v>367</v>
      </c>
      <c r="Z68" s="145">
        <v>407</v>
      </c>
      <c r="AA68" s="145">
        <v>405</v>
      </c>
      <c r="AB68" s="145">
        <v>407</v>
      </c>
      <c r="AC68" s="145">
        <v>350</v>
      </c>
      <c r="AD68" s="145">
        <v>387</v>
      </c>
      <c r="AE68" s="145">
        <v>428</v>
      </c>
      <c r="AF68" s="145">
        <v>606</v>
      </c>
      <c r="AG68" s="145">
        <v>840</v>
      </c>
      <c r="AH68" s="145">
        <v>664</v>
      </c>
      <c r="AI68" s="145">
        <v>847</v>
      </c>
      <c r="AJ68" s="145">
        <v>999</v>
      </c>
      <c r="AK68" s="145">
        <v>1174</v>
      </c>
      <c r="AL68" s="145">
        <v>945</v>
      </c>
      <c r="AM68" s="145">
        <v>507</v>
      </c>
      <c r="AN68" s="145">
        <v>566</v>
      </c>
      <c r="AO68" s="145">
        <v>501</v>
      </c>
      <c r="AP68" s="145">
        <v>555</v>
      </c>
      <c r="AQ68" s="145">
        <v>481</v>
      </c>
      <c r="AR68" s="145">
        <v>291</v>
      </c>
      <c r="AS68" s="145">
        <v>439</v>
      </c>
      <c r="AT68" s="145">
        <v>429</v>
      </c>
      <c r="AU68" s="145">
        <v>509</v>
      </c>
      <c r="AV68" s="145">
        <v>544</v>
      </c>
      <c r="AW68" s="195">
        <v>843</v>
      </c>
    </row>
    <row r="69" spans="1:49" x14ac:dyDescent="0.35">
      <c r="A69" s="27" t="s">
        <v>342</v>
      </c>
      <c r="B69" s="3" t="s">
        <v>133</v>
      </c>
      <c r="C69" s="4">
        <f t="shared" si="6"/>
        <v>60.5</v>
      </c>
      <c r="D69" s="3">
        <v>62</v>
      </c>
      <c r="E69" s="3">
        <v>30</v>
      </c>
      <c r="F69" s="3">
        <v>26</v>
      </c>
      <c r="G69" s="3">
        <v>30</v>
      </c>
      <c r="H69" s="3">
        <v>29</v>
      </c>
      <c r="I69" s="3">
        <v>48</v>
      </c>
      <c r="J69" s="3">
        <v>60</v>
      </c>
      <c r="K69" s="3">
        <v>64</v>
      </c>
      <c r="L69" s="3">
        <v>83</v>
      </c>
      <c r="M69" s="3">
        <v>38</v>
      </c>
      <c r="N69" s="3">
        <v>57</v>
      </c>
      <c r="O69" s="3">
        <v>61</v>
      </c>
      <c r="P69" s="3">
        <v>82</v>
      </c>
      <c r="Q69" s="3">
        <v>64</v>
      </c>
      <c r="R69" s="3">
        <v>84</v>
      </c>
      <c r="S69" s="3">
        <v>75</v>
      </c>
      <c r="T69" s="3">
        <v>40</v>
      </c>
      <c r="U69" s="3">
        <v>46</v>
      </c>
      <c r="V69" s="3">
        <v>12</v>
      </c>
      <c r="W69" s="3">
        <v>16</v>
      </c>
      <c r="X69" s="3">
        <v>1</v>
      </c>
      <c r="Y69" s="3">
        <v>26</v>
      </c>
      <c r="Z69" s="3">
        <v>58</v>
      </c>
      <c r="AA69" s="3">
        <v>40</v>
      </c>
      <c r="AB69" s="3">
        <v>34</v>
      </c>
      <c r="AC69" s="3">
        <v>31</v>
      </c>
      <c r="AD69" s="3">
        <v>62</v>
      </c>
      <c r="AE69" s="3">
        <v>66</v>
      </c>
      <c r="AF69" s="3">
        <v>103</v>
      </c>
      <c r="AG69" s="3">
        <v>92</v>
      </c>
      <c r="AH69" s="3">
        <v>93</v>
      </c>
      <c r="AI69" s="3">
        <v>133</v>
      </c>
      <c r="AJ69" s="3">
        <v>128</v>
      </c>
      <c r="AK69" s="3">
        <v>128</v>
      </c>
      <c r="AL69" s="3">
        <v>114</v>
      </c>
      <c r="AM69" s="3">
        <v>69</v>
      </c>
      <c r="AN69" s="3">
        <v>84</v>
      </c>
      <c r="AO69" s="3">
        <v>75</v>
      </c>
      <c r="AP69" s="3">
        <v>70</v>
      </c>
      <c r="AQ69" s="3">
        <v>55</v>
      </c>
      <c r="AR69" s="3">
        <v>41</v>
      </c>
      <c r="AS69" s="3">
        <v>53</v>
      </c>
      <c r="AT69" s="3">
        <v>60</v>
      </c>
      <c r="AU69" s="3">
        <v>57</v>
      </c>
      <c r="AV69" s="3">
        <v>62</v>
      </c>
      <c r="AW69" s="10">
        <v>41</v>
      </c>
    </row>
    <row r="70" spans="1:49" x14ac:dyDescent="0.35">
      <c r="A70" s="27" t="s">
        <v>342</v>
      </c>
      <c r="B70" s="3" t="s">
        <v>167</v>
      </c>
      <c r="C70" s="4">
        <f t="shared" si="6"/>
        <v>0</v>
      </c>
      <c r="D70" s="4">
        <v>0</v>
      </c>
      <c r="E70" s="4">
        <v>0</v>
      </c>
      <c r="F70" s="4">
        <v>0</v>
      </c>
      <c r="G70" s="4">
        <v>0</v>
      </c>
      <c r="H70" s="4">
        <v>0</v>
      </c>
      <c r="I70" s="4">
        <v>0</v>
      </c>
      <c r="J70" s="4">
        <v>0</v>
      </c>
      <c r="K70" s="4">
        <v>0</v>
      </c>
      <c r="L70" s="4">
        <v>0</v>
      </c>
      <c r="M70" s="4">
        <v>0</v>
      </c>
      <c r="N70" s="4">
        <v>0</v>
      </c>
      <c r="O70" s="4">
        <v>0</v>
      </c>
      <c r="P70" s="4">
        <v>0</v>
      </c>
      <c r="Q70" s="4">
        <v>0</v>
      </c>
      <c r="R70" s="4">
        <v>0</v>
      </c>
      <c r="S70" s="4">
        <v>0</v>
      </c>
      <c r="T70" s="4">
        <v>0</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16">
        <v>0</v>
      </c>
    </row>
    <row r="71" spans="1:49" x14ac:dyDescent="0.35">
      <c r="A71" s="27" t="s">
        <v>342</v>
      </c>
      <c r="B71" s="3" t="s">
        <v>132</v>
      </c>
      <c r="C71" s="4">
        <f t="shared" si="6"/>
        <v>27.369565217391305</v>
      </c>
      <c r="D71" s="3">
        <v>23</v>
      </c>
      <c r="E71" s="3">
        <v>13</v>
      </c>
      <c r="F71" s="3">
        <v>14</v>
      </c>
      <c r="G71" s="3">
        <v>15</v>
      </c>
      <c r="H71" s="3">
        <v>8</v>
      </c>
      <c r="I71" s="3">
        <v>10</v>
      </c>
      <c r="J71" s="3">
        <v>16</v>
      </c>
      <c r="K71" s="3">
        <v>16</v>
      </c>
      <c r="L71" s="3">
        <v>24</v>
      </c>
      <c r="M71" s="3">
        <v>14</v>
      </c>
      <c r="N71" s="3">
        <v>18</v>
      </c>
      <c r="O71" s="3">
        <v>15</v>
      </c>
      <c r="P71" s="3">
        <v>24</v>
      </c>
      <c r="Q71" s="3">
        <v>15</v>
      </c>
      <c r="R71" s="3">
        <v>16</v>
      </c>
      <c r="S71" s="3">
        <v>17</v>
      </c>
      <c r="T71" s="3">
        <v>8</v>
      </c>
      <c r="U71" s="3">
        <v>13</v>
      </c>
      <c r="V71" s="3">
        <v>8</v>
      </c>
      <c r="W71" s="3">
        <v>5</v>
      </c>
      <c r="X71" s="3">
        <v>1</v>
      </c>
      <c r="Y71" s="3">
        <v>21</v>
      </c>
      <c r="Z71" s="3">
        <v>42</v>
      </c>
      <c r="AA71" s="3">
        <v>31</v>
      </c>
      <c r="AB71" s="3">
        <v>26</v>
      </c>
      <c r="AC71" s="3">
        <v>25</v>
      </c>
      <c r="AD71" s="3">
        <v>47</v>
      </c>
      <c r="AE71" s="3">
        <v>46</v>
      </c>
      <c r="AF71" s="3">
        <v>49</v>
      </c>
      <c r="AG71" s="3">
        <v>36</v>
      </c>
      <c r="AH71" s="3">
        <v>41</v>
      </c>
      <c r="AI71" s="3">
        <v>50</v>
      </c>
      <c r="AJ71" s="3">
        <v>46</v>
      </c>
      <c r="AK71" s="3">
        <v>35</v>
      </c>
      <c r="AL71" s="3">
        <v>42</v>
      </c>
      <c r="AM71" s="3">
        <v>44</v>
      </c>
      <c r="AN71" s="3">
        <v>51</v>
      </c>
      <c r="AO71" s="3">
        <v>48</v>
      </c>
      <c r="AP71" s="3">
        <v>40</v>
      </c>
      <c r="AQ71" s="3">
        <v>34</v>
      </c>
      <c r="AR71" s="3">
        <v>38</v>
      </c>
      <c r="AS71" s="3">
        <v>38</v>
      </c>
      <c r="AT71" s="3">
        <v>41</v>
      </c>
      <c r="AU71" s="3">
        <v>39</v>
      </c>
      <c r="AV71" s="3">
        <v>39</v>
      </c>
      <c r="AW71" s="10">
        <v>17</v>
      </c>
    </row>
    <row r="72" spans="1:49" x14ac:dyDescent="0.35">
      <c r="A72" s="27" t="s">
        <v>338</v>
      </c>
      <c r="B72" s="3" t="s">
        <v>162</v>
      </c>
      <c r="C72" s="145">
        <f t="shared" si="6"/>
        <v>399571.65217391303</v>
      </c>
      <c r="D72" s="145">
        <v>36293</v>
      </c>
      <c r="E72" s="145">
        <v>30314</v>
      </c>
      <c r="F72" s="145">
        <v>36110</v>
      </c>
      <c r="G72" s="145">
        <v>34855</v>
      </c>
      <c r="H72" s="145">
        <v>88806</v>
      </c>
      <c r="I72" s="145">
        <v>120707</v>
      </c>
      <c r="J72" s="145">
        <v>146546</v>
      </c>
      <c r="K72" s="145">
        <v>164740</v>
      </c>
      <c r="L72" s="145">
        <v>153207</v>
      </c>
      <c r="M72" s="145">
        <v>133942</v>
      </c>
      <c r="N72" s="145">
        <v>166501</v>
      </c>
      <c r="O72" s="145">
        <v>197704</v>
      </c>
      <c r="P72" s="145">
        <v>213784</v>
      </c>
      <c r="Q72" s="145">
        <v>217474</v>
      </c>
      <c r="R72" s="145">
        <v>284613</v>
      </c>
      <c r="S72" s="145">
        <v>401460</v>
      </c>
      <c r="T72" s="145">
        <v>619416</v>
      </c>
      <c r="U72" s="145">
        <v>758236</v>
      </c>
      <c r="V72" s="145">
        <v>727565</v>
      </c>
      <c r="W72" s="145">
        <v>883704</v>
      </c>
      <c r="X72" s="145">
        <v>491961</v>
      </c>
      <c r="Y72" s="145">
        <v>460017</v>
      </c>
      <c r="Z72" s="145">
        <v>435690</v>
      </c>
      <c r="AA72" s="145">
        <v>468404</v>
      </c>
      <c r="AB72" s="145">
        <v>446438</v>
      </c>
      <c r="AC72" s="145">
        <v>377327</v>
      </c>
      <c r="AD72" s="145">
        <v>480148</v>
      </c>
      <c r="AE72" s="145">
        <v>585240</v>
      </c>
      <c r="AF72" s="145">
        <v>594538</v>
      </c>
      <c r="AG72" s="145">
        <v>574021</v>
      </c>
      <c r="AH72" s="145">
        <v>629313</v>
      </c>
      <c r="AI72" s="145">
        <v>670801</v>
      </c>
      <c r="AJ72" s="145">
        <v>597195</v>
      </c>
      <c r="AK72" s="145">
        <v>595354</v>
      </c>
      <c r="AL72" s="145">
        <v>563864</v>
      </c>
      <c r="AM72" s="145">
        <v>563812</v>
      </c>
      <c r="AN72" s="145">
        <v>693770</v>
      </c>
      <c r="AO72" s="145">
        <v>648180</v>
      </c>
      <c r="AP72" s="145">
        <v>375443</v>
      </c>
      <c r="AQ72" s="145">
        <v>265541</v>
      </c>
      <c r="AR72" s="145">
        <v>302556</v>
      </c>
      <c r="AS72" s="145">
        <v>411589</v>
      </c>
      <c r="AT72" s="145">
        <v>461358</v>
      </c>
      <c r="AU72" s="145">
        <v>477299</v>
      </c>
      <c r="AV72" s="145">
        <v>406067</v>
      </c>
      <c r="AW72" s="195">
        <v>388393</v>
      </c>
    </row>
    <row r="73" spans="1:49" x14ac:dyDescent="0.35">
      <c r="A73" s="27" t="s">
        <v>338</v>
      </c>
      <c r="B73" s="3" t="s">
        <v>166</v>
      </c>
      <c r="C73" s="145">
        <f t="shared" si="6"/>
        <v>99.782608695652172</v>
      </c>
      <c r="D73" s="145">
        <v>58</v>
      </c>
      <c r="E73" s="145">
        <v>47</v>
      </c>
      <c r="F73" s="145">
        <v>53</v>
      </c>
      <c r="G73" s="145">
        <v>51</v>
      </c>
      <c r="H73" s="145">
        <v>81</v>
      </c>
      <c r="I73" s="145">
        <v>85</v>
      </c>
      <c r="J73" s="145">
        <v>97</v>
      </c>
      <c r="K73" s="145">
        <v>99</v>
      </c>
      <c r="L73" s="145">
        <v>94</v>
      </c>
      <c r="M73" s="145">
        <v>82</v>
      </c>
      <c r="N73" s="145">
        <v>85</v>
      </c>
      <c r="O73" s="145">
        <v>99</v>
      </c>
      <c r="P73" s="145">
        <v>85</v>
      </c>
      <c r="Q73" s="145">
        <v>80</v>
      </c>
      <c r="R73" s="145">
        <v>101</v>
      </c>
      <c r="S73" s="145">
        <v>100</v>
      </c>
      <c r="T73" s="145">
        <v>134</v>
      </c>
      <c r="U73" s="145">
        <v>157</v>
      </c>
      <c r="V73" s="145">
        <v>139</v>
      </c>
      <c r="W73" s="145">
        <v>176</v>
      </c>
      <c r="X73" s="145">
        <v>111</v>
      </c>
      <c r="Y73" s="145">
        <v>103</v>
      </c>
      <c r="Z73" s="145">
        <v>106</v>
      </c>
      <c r="AA73" s="145">
        <v>122</v>
      </c>
      <c r="AB73" s="145">
        <v>112</v>
      </c>
      <c r="AC73" s="145">
        <v>71</v>
      </c>
      <c r="AD73" s="145">
        <v>84</v>
      </c>
      <c r="AE73" s="145">
        <v>86</v>
      </c>
      <c r="AF73" s="145">
        <v>87</v>
      </c>
      <c r="AG73" s="145">
        <v>88</v>
      </c>
      <c r="AH73" s="145">
        <v>92</v>
      </c>
      <c r="AI73" s="145">
        <v>94</v>
      </c>
      <c r="AJ73" s="145">
        <v>82</v>
      </c>
      <c r="AK73" s="145">
        <v>85</v>
      </c>
      <c r="AL73" s="145">
        <v>95</v>
      </c>
      <c r="AM73" s="145">
        <v>97</v>
      </c>
      <c r="AN73" s="145">
        <v>109</v>
      </c>
      <c r="AO73" s="145">
        <v>112</v>
      </c>
      <c r="AP73" s="145">
        <v>93</v>
      </c>
      <c r="AQ73" s="145">
        <v>133</v>
      </c>
      <c r="AR73" s="145">
        <v>133</v>
      </c>
      <c r="AS73" s="145">
        <v>133</v>
      </c>
      <c r="AT73" s="145">
        <v>131</v>
      </c>
      <c r="AU73" s="145">
        <v>129</v>
      </c>
      <c r="AV73" s="145">
        <v>99</v>
      </c>
      <c r="AW73" s="195">
        <v>100</v>
      </c>
    </row>
    <row r="74" spans="1:49" x14ac:dyDescent="0.35">
      <c r="A74" s="27" t="s">
        <v>338</v>
      </c>
      <c r="B74" s="3" t="s">
        <v>133</v>
      </c>
      <c r="C74" s="4">
        <f t="shared" si="6"/>
        <v>0</v>
      </c>
      <c r="D74" s="3">
        <v>0</v>
      </c>
      <c r="E74" s="3">
        <v>0</v>
      </c>
      <c r="F74" s="3">
        <v>0</v>
      </c>
      <c r="G74" s="3">
        <v>0</v>
      </c>
      <c r="H74" s="3">
        <v>0</v>
      </c>
      <c r="I74" s="3">
        <v>0</v>
      </c>
      <c r="J74" s="3">
        <v>0</v>
      </c>
      <c r="K74" s="3">
        <v>0</v>
      </c>
      <c r="L74" s="3">
        <v>0</v>
      </c>
      <c r="M74" s="3">
        <v>0</v>
      </c>
      <c r="N74" s="3">
        <v>0</v>
      </c>
      <c r="O74" s="3">
        <v>0</v>
      </c>
      <c r="P74" s="3">
        <v>0</v>
      </c>
      <c r="Q74" s="3">
        <v>0</v>
      </c>
      <c r="R74" s="3">
        <v>0</v>
      </c>
      <c r="S74" s="3">
        <v>0</v>
      </c>
      <c r="T74" s="3">
        <v>0</v>
      </c>
      <c r="U74" s="3">
        <v>0</v>
      </c>
      <c r="V74" s="3">
        <v>0</v>
      </c>
      <c r="W74" s="3">
        <v>0</v>
      </c>
      <c r="X74" s="3">
        <v>0</v>
      </c>
      <c r="Y74" s="3">
        <v>0</v>
      </c>
      <c r="Z74" s="3">
        <v>0</v>
      </c>
      <c r="AA74" s="3">
        <v>0</v>
      </c>
      <c r="AB74" s="3">
        <v>0</v>
      </c>
      <c r="AC74" s="3">
        <v>0</v>
      </c>
      <c r="AD74" s="3">
        <v>0</v>
      </c>
      <c r="AE74" s="3">
        <v>0</v>
      </c>
      <c r="AF74" s="3">
        <v>0</v>
      </c>
      <c r="AG74" s="3">
        <v>0</v>
      </c>
      <c r="AH74" s="3">
        <v>0</v>
      </c>
      <c r="AI74" s="3">
        <v>0</v>
      </c>
      <c r="AJ74" s="3">
        <v>0</v>
      </c>
      <c r="AK74" s="3">
        <v>0</v>
      </c>
      <c r="AL74" s="3">
        <v>0</v>
      </c>
      <c r="AM74" s="3">
        <v>0</v>
      </c>
      <c r="AN74" s="3">
        <v>0</v>
      </c>
      <c r="AO74" s="3">
        <v>0</v>
      </c>
      <c r="AP74" s="3">
        <v>0</v>
      </c>
      <c r="AQ74" s="3">
        <v>0</v>
      </c>
      <c r="AR74" s="3">
        <v>0</v>
      </c>
      <c r="AS74" s="3">
        <v>0</v>
      </c>
      <c r="AT74" s="3">
        <v>0</v>
      </c>
      <c r="AU74" s="3">
        <v>0</v>
      </c>
      <c r="AV74" s="3">
        <v>0</v>
      </c>
      <c r="AW74" s="10">
        <v>0</v>
      </c>
    </row>
    <row r="75" spans="1:49" x14ac:dyDescent="0.35">
      <c r="A75" s="27" t="s">
        <v>338</v>
      </c>
      <c r="B75" s="3" t="s">
        <v>167</v>
      </c>
      <c r="C75" s="4">
        <f t="shared" si="6"/>
        <v>0</v>
      </c>
      <c r="D75" s="4">
        <v>0</v>
      </c>
      <c r="E75" s="4">
        <v>0</v>
      </c>
      <c r="F75" s="4">
        <v>0</v>
      </c>
      <c r="G75" s="4">
        <v>0</v>
      </c>
      <c r="H75" s="4">
        <v>0</v>
      </c>
      <c r="I75" s="4">
        <v>0</v>
      </c>
      <c r="J75" s="4">
        <v>0</v>
      </c>
      <c r="K75" s="4">
        <v>0</v>
      </c>
      <c r="L75" s="4">
        <v>0</v>
      </c>
      <c r="M75" s="4">
        <v>0</v>
      </c>
      <c r="N75" s="4">
        <v>0</v>
      </c>
      <c r="O75" s="4">
        <v>0</v>
      </c>
      <c r="P75" s="4">
        <v>0</v>
      </c>
      <c r="Q75" s="4">
        <v>0</v>
      </c>
      <c r="R75" s="4">
        <v>0</v>
      </c>
      <c r="S75" s="4">
        <v>0</v>
      </c>
      <c r="T75" s="4">
        <v>0</v>
      </c>
      <c r="U75" s="4">
        <v>0</v>
      </c>
      <c r="V75" s="4">
        <v>0</v>
      </c>
      <c r="W75" s="4">
        <v>0</v>
      </c>
      <c r="X75" s="4">
        <v>0</v>
      </c>
      <c r="Y75" s="4">
        <v>0</v>
      </c>
      <c r="Z75" s="4">
        <v>0</v>
      </c>
      <c r="AA75" s="4">
        <v>0</v>
      </c>
      <c r="AB75" s="4">
        <v>0</v>
      </c>
      <c r="AC75" s="4">
        <v>0</v>
      </c>
      <c r="AD75" s="4">
        <v>0</v>
      </c>
      <c r="AE75" s="4">
        <v>0</v>
      </c>
      <c r="AF75" s="4">
        <v>0</v>
      </c>
      <c r="AG75" s="4">
        <v>0</v>
      </c>
      <c r="AH75" s="4">
        <v>0</v>
      </c>
      <c r="AI75" s="4">
        <v>0</v>
      </c>
      <c r="AJ75" s="4">
        <v>0</v>
      </c>
      <c r="AK75" s="4">
        <v>0</v>
      </c>
      <c r="AL75" s="4">
        <v>0</v>
      </c>
      <c r="AM75" s="4">
        <v>0</v>
      </c>
      <c r="AN75" s="4">
        <v>0</v>
      </c>
      <c r="AO75" s="4">
        <v>0</v>
      </c>
      <c r="AP75" s="4">
        <v>0</v>
      </c>
      <c r="AQ75" s="4">
        <v>0</v>
      </c>
      <c r="AR75" s="4">
        <v>0</v>
      </c>
      <c r="AS75" s="4">
        <v>0</v>
      </c>
      <c r="AT75" s="4">
        <v>0</v>
      </c>
      <c r="AU75" s="4">
        <v>0</v>
      </c>
      <c r="AV75" s="4">
        <v>0</v>
      </c>
      <c r="AW75" s="16">
        <v>0</v>
      </c>
    </row>
    <row r="76" spans="1:49" x14ac:dyDescent="0.35">
      <c r="A76" s="27" t="s">
        <v>338</v>
      </c>
      <c r="B76" s="3" t="s">
        <v>132</v>
      </c>
      <c r="C76" s="4">
        <f t="shared" si="6"/>
        <v>3868.282608695652</v>
      </c>
      <c r="D76" s="3">
        <v>628</v>
      </c>
      <c r="E76" s="3">
        <v>644</v>
      </c>
      <c r="F76" s="3">
        <v>675</v>
      </c>
      <c r="G76" s="3">
        <v>679</v>
      </c>
      <c r="H76" s="3">
        <v>1095</v>
      </c>
      <c r="I76" s="3">
        <v>1421</v>
      </c>
      <c r="J76" s="3">
        <v>1505</v>
      </c>
      <c r="K76" s="3">
        <v>1669</v>
      </c>
      <c r="L76" s="3">
        <v>1634</v>
      </c>
      <c r="M76" s="3">
        <v>1625</v>
      </c>
      <c r="N76" s="3">
        <v>1958</v>
      </c>
      <c r="O76" s="3">
        <v>1995</v>
      </c>
      <c r="P76" s="3">
        <v>2502</v>
      </c>
      <c r="Q76" s="3">
        <v>2703</v>
      </c>
      <c r="R76" s="3">
        <v>2818</v>
      </c>
      <c r="S76" s="3">
        <v>3999</v>
      </c>
      <c r="T76" s="3">
        <v>4612</v>
      </c>
      <c r="U76" s="3">
        <v>4843</v>
      </c>
      <c r="V76" s="3">
        <v>5239</v>
      </c>
      <c r="W76" s="3">
        <v>5024</v>
      </c>
      <c r="X76" s="3">
        <v>4427</v>
      </c>
      <c r="Y76" s="3">
        <v>4475</v>
      </c>
      <c r="Z76" s="3">
        <v>4126</v>
      </c>
      <c r="AA76" s="3">
        <v>3828</v>
      </c>
      <c r="AB76" s="3">
        <v>3974</v>
      </c>
      <c r="AC76" s="3">
        <v>5297</v>
      </c>
      <c r="AD76" s="3">
        <v>5742</v>
      </c>
      <c r="AE76" s="3">
        <v>6835</v>
      </c>
      <c r="AF76" s="3">
        <v>6845</v>
      </c>
      <c r="AG76" s="3">
        <v>6504</v>
      </c>
      <c r="AH76" s="3">
        <v>6804</v>
      </c>
      <c r="AI76" s="3">
        <v>7102</v>
      </c>
      <c r="AJ76" s="3">
        <v>7255</v>
      </c>
      <c r="AK76" s="3">
        <v>6977</v>
      </c>
      <c r="AL76" s="3">
        <v>5918</v>
      </c>
      <c r="AM76" s="3">
        <v>5797</v>
      </c>
      <c r="AN76" s="3">
        <v>6362</v>
      </c>
      <c r="AO76" s="3">
        <v>5801</v>
      </c>
      <c r="AP76" s="3">
        <v>4050</v>
      </c>
      <c r="AQ76" s="3">
        <v>1993</v>
      </c>
      <c r="AR76" s="3">
        <v>2279</v>
      </c>
      <c r="AS76" s="3">
        <v>3088</v>
      </c>
      <c r="AT76" s="3">
        <v>3526</v>
      </c>
      <c r="AU76" s="3">
        <v>3696</v>
      </c>
      <c r="AV76" s="3">
        <v>4105</v>
      </c>
      <c r="AW76" s="10">
        <v>3867</v>
      </c>
    </row>
    <row r="77" spans="1:49" s="42" customFormat="1" x14ac:dyDescent="0.35">
      <c r="A77" s="54" t="s">
        <v>339</v>
      </c>
      <c r="B77" s="21" t="s">
        <v>162</v>
      </c>
      <c r="C77" s="145">
        <f t="shared" si="6"/>
        <v>7332149.6956521738</v>
      </c>
      <c r="D77" s="145">
        <v>2501158</v>
      </c>
      <c r="E77" s="145">
        <v>2352666</v>
      </c>
      <c r="F77" s="145">
        <v>2743502</v>
      </c>
      <c r="G77" s="145">
        <v>2506202</v>
      </c>
      <c r="H77" s="145">
        <v>2948673</v>
      </c>
      <c r="I77" s="145">
        <v>3269715</v>
      </c>
      <c r="J77" s="145">
        <v>3351765</v>
      </c>
      <c r="K77" s="145">
        <v>4008155</v>
      </c>
      <c r="L77" s="145">
        <v>3966315</v>
      </c>
      <c r="M77" s="145">
        <v>4561945</v>
      </c>
      <c r="N77" s="145">
        <v>4676047</v>
      </c>
      <c r="O77" s="145">
        <v>4721284</v>
      </c>
      <c r="P77" s="145">
        <v>5343811</v>
      </c>
      <c r="Q77" s="145">
        <v>5423097</v>
      </c>
      <c r="R77" s="145">
        <v>6098952</v>
      </c>
      <c r="S77" s="145">
        <v>6382306</v>
      </c>
      <c r="T77" s="145">
        <v>7461043</v>
      </c>
      <c r="U77" s="145">
        <v>7852134</v>
      </c>
      <c r="V77" s="145">
        <v>7970289</v>
      </c>
      <c r="W77" s="145">
        <v>8808182</v>
      </c>
      <c r="X77" s="145">
        <v>7677600</v>
      </c>
      <c r="Y77" s="145">
        <v>9342998</v>
      </c>
      <c r="Z77" s="145">
        <v>8796945</v>
      </c>
      <c r="AA77" s="145">
        <v>9119402</v>
      </c>
      <c r="AB77" s="145">
        <v>9453033</v>
      </c>
      <c r="AC77" s="145">
        <v>7936265</v>
      </c>
      <c r="AD77" s="145">
        <v>10073224</v>
      </c>
      <c r="AE77" s="145">
        <v>11479270</v>
      </c>
      <c r="AF77" s="145">
        <v>11464716</v>
      </c>
      <c r="AG77" s="145">
        <v>11260225</v>
      </c>
      <c r="AH77" s="145">
        <v>11776075</v>
      </c>
      <c r="AI77" s="145">
        <v>12800812</v>
      </c>
      <c r="AJ77" s="145">
        <v>12523929</v>
      </c>
      <c r="AK77" s="145">
        <v>11732648</v>
      </c>
      <c r="AL77" s="145">
        <v>10301124</v>
      </c>
      <c r="AM77" s="145">
        <v>11724381</v>
      </c>
      <c r="AN77" s="145">
        <v>12646303</v>
      </c>
      <c r="AO77" s="145">
        <v>11768664</v>
      </c>
      <c r="AP77" s="145">
        <v>7104352</v>
      </c>
      <c r="AQ77" s="145">
        <v>4819895</v>
      </c>
      <c r="AR77" s="145">
        <v>5119173</v>
      </c>
      <c r="AS77" s="145">
        <v>5960547</v>
      </c>
      <c r="AT77" s="145">
        <v>6723025</v>
      </c>
      <c r="AU77" s="145">
        <v>6823171</v>
      </c>
      <c r="AV77" s="145">
        <v>6165505</v>
      </c>
      <c r="AW77" s="195">
        <v>5738363</v>
      </c>
    </row>
    <row r="78" spans="1:49" x14ac:dyDescent="0.35">
      <c r="A78" s="27" t="s">
        <v>339</v>
      </c>
      <c r="B78" s="3" t="s">
        <v>166</v>
      </c>
      <c r="C78" s="145">
        <f t="shared" si="6"/>
        <v>526.8478260869565</v>
      </c>
      <c r="D78" s="145">
        <v>282</v>
      </c>
      <c r="E78" s="145">
        <v>268</v>
      </c>
      <c r="F78" s="145">
        <v>292</v>
      </c>
      <c r="G78" s="145">
        <v>273</v>
      </c>
      <c r="H78" s="145">
        <v>305</v>
      </c>
      <c r="I78" s="145">
        <v>312</v>
      </c>
      <c r="J78" s="145">
        <v>310</v>
      </c>
      <c r="K78" s="145">
        <v>332</v>
      </c>
      <c r="L78" s="145">
        <v>319</v>
      </c>
      <c r="M78" s="145">
        <v>332</v>
      </c>
      <c r="N78" s="145">
        <v>326</v>
      </c>
      <c r="O78" s="145">
        <v>325</v>
      </c>
      <c r="P78" s="145">
        <v>341</v>
      </c>
      <c r="Q78" s="145">
        <v>334</v>
      </c>
      <c r="R78" s="145">
        <v>366</v>
      </c>
      <c r="S78" s="145">
        <v>378</v>
      </c>
      <c r="T78" s="145">
        <v>416</v>
      </c>
      <c r="U78" s="145">
        <v>432</v>
      </c>
      <c r="V78" s="145">
        <v>435</v>
      </c>
      <c r="W78" s="145">
        <v>489</v>
      </c>
      <c r="X78" s="145">
        <v>445</v>
      </c>
      <c r="Y78" s="145">
        <v>501</v>
      </c>
      <c r="Z78" s="145">
        <v>489</v>
      </c>
      <c r="AA78" s="145">
        <v>572</v>
      </c>
      <c r="AB78" s="145">
        <v>618</v>
      </c>
      <c r="AC78" s="145">
        <v>541</v>
      </c>
      <c r="AD78" s="145">
        <v>637</v>
      </c>
      <c r="AE78" s="145">
        <v>683</v>
      </c>
      <c r="AF78" s="145">
        <v>684</v>
      </c>
      <c r="AG78" s="145">
        <v>697</v>
      </c>
      <c r="AH78" s="145">
        <v>721</v>
      </c>
      <c r="AI78" s="145">
        <v>770</v>
      </c>
      <c r="AJ78" s="145">
        <v>758</v>
      </c>
      <c r="AK78" s="145">
        <v>742</v>
      </c>
      <c r="AL78" s="145">
        <v>723</v>
      </c>
      <c r="AM78" s="145">
        <v>801</v>
      </c>
      <c r="AN78" s="145">
        <v>801</v>
      </c>
      <c r="AO78" s="145">
        <v>754</v>
      </c>
      <c r="AP78" s="145">
        <v>566</v>
      </c>
      <c r="AQ78" s="145">
        <v>836</v>
      </c>
      <c r="AR78" s="145">
        <v>820</v>
      </c>
      <c r="AS78" s="145">
        <v>716</v>
      </c>
      <c r="AT78" s="145">
        <v>710</v>
      </c>
      <c r="AU78" s="145">
        <v>679</v>
      </c>
      <c r="AV78" s="145">
        <v>574</v>
      </c>
      <c r="AW78" s="195">
        <v>530</v>
      </c>
    </row>
    <row r="79" spans="1:49" x14ac:dyDescent="0.35">
      <c r="A79" s="27" t="s">
        <v>339</v>
      </c>
      <c r="B79" s="3" t="s">
        <v>133</v>
      </c>
      <c r="C79" s="4">
        <f t="shared" si="6"/>
        <v>155459.63043478262</v>
      </c>
      <c r="D79" s="4">
        <v>72166</v>
      </c>
      <c r="E79" s="4">
        <v>67402</v>
      </c>
      <c r="F79" s="4">
        <v>78473</v>
      </c>
      <c r="G79" s="4">
        <v>72191</v>
      </c>
      <c r="H79" s="4">
        <v>85192</v>
      </c>
      <c r="I79" s="4">
        <v>91865</v>
      </c>
      <c r="J79" s="4">
        <v>92888</v>
      </c>
      <c r="K79" s="4">
        <v>109524</v>
      </c>
      <c r="L79" s="4">
        <v>107569</v>
      </c>
      <c r="M79" s="4">
        <v>123369</v>
      </c>
      <c r="N79" s="4">
        <v>127743</v>
      </c>
      <c r="O79" s="4">
        <v>128565</v>
      </c>
      <c r="P79" s="4">
        <v>142400</v>
      </c>
      <c r="Q79" s="4">
        <v>143582</v>
      </c>
      <c r="R79" s="4">
        <v>159572</v>
      </c>
      <c r="S79" s="4">
        <v>164420</v>
      </c>
      <c r="T79" s="4">
        <v>188518</v>
      </c>
      <c r="U79" s="4">
        <v>194148</v>
      </c>
      <c r="V79" s="4">
        <v>192236</v>
      </c>
      <c r="W79" s="4">
        <v>208674</v>
      </c>
      <c r="X79" s="4">
        <v>179093</v>
      </c>
      <c r="Y79" s="4">
        <v>212250</v>
      </c>
      <c r="Z79" s="4">
        <v>195233</v>
      </c>
      <c r="AA79" s="4">
        <v>191996</v>
      </c>
      <c r="AB79" s="4">
        <v>191595</v>
      </c>
      <c r="AC79" s="4">
        <v>162623</v>
      </c>
      <c r="AD79" s="4">
        <v>198454</v>
      </c>
      <c r="AE79" s="4">
        <v>219061</v>
      </c>
      <c r="AF79" s="4">
        <v>222048</v>
      </c>
      <c r="AG79" s="4">
        <v>213781</v>
      </c>
      <c r="AH79" s="4">
        <v>219733</v>
      </c>
      <c r="AI79" s="4">
        <v>234602</v>
      </c>
      <c r="AJ79" s="4">
        <v>226958</v>
      </c>
      <c r="AK79" s="4">
        <v>216275</v>
      </c>
      <c r="AL79" s="4">
        <v>189114</v>
      </c>
      <c r="AM79" s="4">
        <v>203505</v>
      </c>
      <c r="AN79" s="4">
        <v>221839</v>
      </c>
      <c r="AO79" s="4">
        <v>205662</v>
      </c>
      <c r="AP79" s="4">
        <v>136394</v>
      </c>
      <c r="AQ79" s="4">
        <v>82709</v>
      </c>
      <c r="AR79" s="4">
        <v>86846</v>
      </c>
      <c r="AS79" s="4">
        <v>106977</v>
      </c>
      <c r="AT79" s="4">
        <v>120125</v>
      </c>
      <c r="AU79" s="4">
        <v>122901</v>
      </c>
      <c r="AV79" s="4">
        <v>119962</v>
      </c>
      <c r="AW79" s="16">
        <v>120910</v>
      </c>
    </row>
    <row r="80" spans="1:49" x14ac:dyDescent="0.35">
      <c r="A80" s="27" t="s">
        <v>339</v>
      </c>
      <c r="B80" s="3" t="s">
        <v>167</v>
      </c>
      <c r="C80" s="4">
        <f t="shared" si="6"/>
        <v>1457139.9544900025</v>
      </c>
      <c r="D80" s="4">
        <v>76976</v>
      </c>
      <c r="E80" s="4">
        <v>71958</v>
      </c>
      <c r="F80" s="4">
        <v>83427</v>
      </c>
      <c r="G80" s="4">
        <v>80082</v>
      </c>
      <c r="H80" s="4">
        <v>499989.44508720696</v>
      </c>
      <c r="I80" s="4">
        <v>555983.38865015272</v>
      </c>
      <c r="J80" s="4">
        <v>573690.32922379533</v>
      </c>
      <c r="K80" s="4">
        <v>689832.97095163679</v>
      </c>
      <c r="L80" s="4">
        <v>673314.00591460476</v>
      </c>
      <c r="M80" s="4">
        <v>781358.73318213213</v>
      </c>
      <c r="N80" s="4">
        <v>780538.31854173855</v>
      </c>
      <c r="O80" s="4">
        <v>800689.00691612507</v>
      </c>
      <c r="P80" s="4">
        <v>883185.71546897513</v>
      </c>
      <c r="Q80" s="4">
        <v>913518.17986713652</v>
      </c>
      <c r="R80" s="4">
        <v>1029406.5122912251</v>
      </c>
      <c r="S80" s="4">
        <v>1096770.8662646303</v>
      </c>
      <c r="T80" s="4">
        <v>1318173.5457358127</v>
      </c>
      <c r="U80" s="4">
        <v>1431438.8189255642</v>
      </c>
      <c r="V80" s="4">
        <v>1475387.8027251272</v>
      </c>
      <c r="W80" s="4">
        <v>1659497.2639461732</v>
      </c>
      <c r="X80" s="4">
        <v>1518364.1929115104</v>
      </c>
      <c r="Y80" s="4">
        <v>1894725.7051950521</v>
      </c>
      <c r="Z80" s="4">
        <v>1755514.5038607011</v>
      </c>
      <c r="AA80" s="4">
        <v>1865211.8099888875</v>
      </c>
      <c r="AB80" s="4">
        <v>1911824.4947866655</v>
      </c>
      <c r="AC80" s="4">
        <v>1575964.2869298002</v>
      </c>
      <c r="AD80" s="4">
        <v>2055878.9015755011</v>
      </c>
      <c r="AE80" s="4">
        <v>2397378.8396706777</v>
      </c>
      <c r="AF80" s="4">
        <v>2411393.004949932</v>
      </c>
      <c r="AG80" s="4">
        <v>2395190.1203949084</v>
      </c>
      <c r="AH80" s="4">
        <v>2521590.8917598734</v>
      </c>
      <c r="AI80" s="4">
        <v>2785923.1697145239</v>
      </c>
      <c r="AJ80" s="4">
        <v>2746819.5789037915</v>
      </c>
      <c r="AK80" s="4">
        <v>2530183.0568002583</v>
      </c>
      <c r="AL80" s="4">
        <v>2235988.4017741187</v>
      </c>
      <c r="AM80" s="4">
        <v>2630928.3451722516</v>
      </c>
      <c r="AN80" s="4">
        <v>2784894.1147573292</v>
      </c>
      <c r="AO80" s="4">
        <v>2586995.0337909535</v>
      </c>
      <c r="AP80" s="4">
        <v>1466270.7901515921</v>
      </c>
      <c r="AQ80" s="4">
        <v>1069869.060297014</v>
      </c>
      <c r="AR80" s="4">
        <v>1136934.7809284264</v>
      </c>
      <c r="AS80" s="4">
        <v>1431985.217429284</v>
      </c>
      <c r="AT80" s="4">
        <v>1604824.0981430002</v>
      </c>
      <c r="AU80" s="4">
        <v>1619207.9058880983</v>
      </c>
      <c r="AV80" s="4">
        <v>1392543.3830433814</v>
      </c>
      <c r="AW80" s="16">
        <v>1226816.3140305595</v>
      </c>
    </row>
    <row r="81" spans="1:49" ht="15" thickBot="1" x14ac:dyDescent="0.4">
      <c r="A81" s="7" t="s">
        <v>339</v>
      </c>
      <c r="B81" s="8" t="s">
        <v>132</v>
      </c>
      <c r="C81" s="22">
        <f t="shared" si="6"/>
        <v>13849.608695652174</v>
      </c>
      <c r="D81" s="22">
        <v>8862</v>
      </c>
      <c r="E81" s="22">
        <v>8784</v>
      </c>
      <c r="F81" s="22">
        <v>9395</v>
      </c>
      <c r="G81" s="22">
        <v>9186</v>
      </c>
      <c r="H81" s="22">
        <v>9673</v>
      </c>
      <c r="I81" s="22">
        <v>10475</v>
      </c>
      <c r="J81" s="22">
        <v>10805</v>
      </c>
      <c r="K81" s="22">
        <v>12062</v>
      </c>
      <c r="L81" s="22">
        <v>12426</v>
      </c>
      <c r="M81" s="22">
        <v>13761</v>
      </c>
      <c r="N81" s="22">
        <v>14354</v>
      </c>
      <c r="O81" s="22">
        <v>14505</v>
      </c>
      <c r="P81" s="22">
        <v>15691</v>
      </c>
      <c r="Q81" s="22">
        <v>16216</v>
      </c>
      <c r="R81" s="22">
        <v>16657</v>
      </c>
      <c r="S81" s="22">
        <v>16873</v>
      </c>
      <c r="T81" s="22">
        <v>17930</v>
      </c>
      <c r="U81" s="22">
        <v>18159</v>
      </c>
      <c r="V81" s="22">
        <v>18331</v>
      </c>
      <c r="W81" s="22">
        <v>18016</v>
      </c>
      <c r="X81" s="22">
        <v>17267</v>
      </c>
      <c r="Y81" s="22">
        <v>18636</v>
      </c>
      <c r="Z81" s="22">
        <v>17991</v>
      </c>
      <c r="AA81" s="22">
        <v>15956</v>
      </c>
      <c r="AB81" s="22">
        <v>15293</v>
      </c>
      <c r="AC81" s="22">
        <v>14676</v>
      </c>
      <c r="AD81" s="22">
        <v>15818</v>
      </c>
      <c r="AE81" s="22">
        <v>16819</v>
      </c>
      <c r="AF81" s="22">
        <v>16761</v>
      </c>
      <c r="AG81" s="22">
        <v>16149</v>
      </c>
      <c r="AH81" s="22">
        <v>16335</v>
      </c>
      <c r="AI81" s="22">
        <v>16633</v>
      </c>
      <c r="AJ81" s="22">
        <v>16515</v>
      </c>
      <c r="AK81" s="22">
        <v>15817</v>
      </c>
      <c r="AL81" s="22">
        <v>14245</v>
      </c>
      <c r="AM81" s="22">
        <v>14629</v>
      </c>
      <c r="AN81" s="22">
        <v>15790</v>
      </c>
      <c r="AO81" s="22">
        <v>15607</v>
      </c>
      <c r="AP81" s="22">
        <v>12559</v>
      </c>
      <c r="AQ81" s="8">
        <v>5763</v>
      </c>
      <c r="AR81" s="8">
        <v>6242</v>
      </c>
      <c r="AS81" s="22">
        <v>8328</v>
      </c>
      <c r="AT81" s="22">
        <v>9474</v>
      </c>
      <c r="AU81" s="22">
        <v>10047</v>
      </c>
      <c r="AV81" s="22">
        <v>10740</v>
      </c>
      <c r="AW81" s="178">
        <v>10831</v>
      </c>
    </row>
    <row r="82" spans="1:49" s="2" customFormat="1" x14ac:dyDescent="0.35">
      <c r="A82"/>
      <c r="B82"/>
      <c r="C82"/>
      <c r="D82" s="18"/>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row>
    <row r="83" spans="1:49" s="2" customFormat="1" x14ac:dyDescent="0.35">
      <c r="A83" s="51" t="s">
        <v>138</v>
      </c>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row>
    <row r="85" spans="1:49" x14ac:dyDescent="0.35">
      <c r="A85" s="456" t="s">
        <v>171</v>
      </c>
      <c r="B85" s="456" t="s">
        <v>160</v>
      </c>
      <c r="C85" s="456" t="s">
        <v>153</v>
      </c>
      <c r="D85" s="14">
        <v>42736</v>
      </c>
      <c r="E85" s="14">
        <v>42767</v>
      </c>
      <c r="F85" s="14">
        <v>42795</v>
      </c>
      <c r="G85" s="14">
        <v>42826</v>
      </c>
      <c r="H85" s="14">
        <v>42856</v>
      </c>
      <c r="I85" s="14">
        <v>42887</v>
      </c>
      <c r="J85" s="14">
        <v>42917</v>
      </c>
      <c r="K85" s="14">
        <v>42948</v>
      </c>
      <c r="L85" s="14">
        <v>42979</v>
      </c>
      <c r="M85" s="14">
        <v>43009</v>
      </c>
      <c r="N85" s="14">
        <v>43040</v>
      </c>
      <c r="O85" s="14">
        <v>43070</v>
      </c>
      <c r="P85" s="14">
        <v>43101</v>
      </c>
      <c r="Q85" s="14">
        <v>43132</v>
      </c>
      <c r="R85" s="14">
        <v>43160</v>
      </c>
      <c r="S85" s="14">
        <v>43191</v>
      </c>
      <c r="T85" s="14">
        <v>43221</v>
      </c>
      <c r="U85" s="14">
        <v>43252</v>
      </c>
      <c r="V85" s="14">
        <v>43282</v>
      </c>
      <c r="W85" s="14">
        <v>43313</v>
      </c>
      <c r="X85" s="14">
        <v>43344</v>
      </c>
      <c r="Y85" s="14">
        <v>43374</v>
      </c>
      <c r="Z85" s="14">
        <v>43405</v>
      </c>
      <c r="AA85" s="14">
        <v>43435</v>
      </c>
      <c r="AB85" s="14">
        <v>43466</v>
      </c>
      <c r="AC85" s="14">
        <v>43497</v>
      </c>
      <c r="AD85" s="14">
        <v>43525</v>
      </c>
      <c r="AE85" s="14">
        <v>43556</v>
      </c>
      <c r="AF85" s="14">
        <v>43586</v>
      </c>
      <c r="AG85" s="14">
        <v>43617</v>
      </c>
      <c r="AH85" s="14">
        <v>43647</v>
      </c>
      <c r="AI85" s="14">
        <v>43678</v>
      </c>
      <c r="AJ85" s="14">
        <v>43709</v>
      </c>
      <c r="AK85" s="14">
        <v>43739</v>
      </c>
      <c r="AL85" s="14">
        <v>43770</v>
      </c>
      <c r="AM85" s="14">
        <v>43800</v>
      </c>
      <c r="AN85" s="14">
        <v>43831</v>
      </c>
      <c r="AO85" s="14">
        <v>43862</v>
      </c>
      <c r="AP85" s="14">
        <v>43891</v>
      </c>
      <c r="AQ85" s="14">
        <v>43922</v>
      </c>
      <c r="AR85" s="14">
        <v>43952</v>
      </c>
      <c r="AS85" s="14">
        <v>43983</v>
      </c>
      <c r="AT85" s="14">
        <v>44013</v>
      </c>
      <c r="AU85" s="14">
        <v>44044</v>
      </c>
      <c r="AV85" s="14">
        <v>44075</v>
      </c>
      <c r="AW85" s="15">
        <v>44105</v>
      </c>
    </row>
    <row r="86" spans="1:49" x14ac:dyDescent="0.35">
      <c r="A86" s="39" t="s">
        <v>356</v>
      </c>
      <c r="B86" s="3" t="s">
        <v>357</v>
      </c>
      <c r="C86" s="231">
        <f t="shared" ref="C86:C93" si="7">AVERAGE(D86:AW86)</f>
        <v>130.11065217391302</v>
      </c>
      <c r="D86" s="231">
        <v>0</v>
      </c>
      <c r="E86" s="231">
        <v>58.65</v>
      </c>
      <c r="F86" s="231">
        <v>0</v>
      </c>
      <c r="G86" s="231">
        <v>0</v>
      </c>
      <c r="H86" s="231">
        <v>200.75</v>
      </c>
      <c r="I86" s="231">
        <v>275</v>
      </c>
      <c r="J86" s="231">
        <v>216</v>
      </c>
      <c r="K86" s="231">
        <v>270</v>
      </c>
      <c r="L86" s="231">
        <v>412.99</v>
      </c>
      <c r="M86" s="231">
        <v>0</v>
      </c>
      <c r="N86" s="231">
        <v>167</v>
      </c>
      <c r="O86" s="231">
        <v>118.5</v>
      </c>
      <c r="P86" s="231">
        <v>130.5</v>
      </c>
      <c r="Q86" s="231">
        <v>0</v>
      </c>
      <c r="R86" s="231">
        <v>0</v>
      </c>
      <c r="S86" s="231">
        <v>0</v>
      </c>
      <c r="T86" s="231">
        <v>730.8</v>
      </c>
      <c r="U86" s="231">
        <v>0</v>
      </c>
      <c r="V86" s="231">
        <v>0</v>
      </c>
      <c r="W86" s="231">
        <v>0</v>
      </c>
      <c r="X86" s="231">
        <v>78.599999999999994</v>
      </c>
      <c r="Y86" s="231">
        <v>0</v>
      </c>
      <c r="Z86" s="231">
        <v>0</v>
      </c>
      <c r="AA86" s="231">
        <v>0</v>
      </c>
      <c r="AB86" s="231">
        <v>1</v>
      </c>
      <c r="AC86" s="231">
        <v>0</v>
      </c>
      <c r="AD86" s="231">
        <v>0</v>
      </c>
      <c r="AE86" s="231">
        <v>0</v>
      </c>
      <c r="AF86" s="231">
        <v>0</v>
      </c>
      <c r="AG86" s="231">
        <v>296.60000000000002</v>
      </c>
      <c r="AH86" s="231">
        <v>690.6</v>
      </c>
      <c r="AI86" s="231">
        <v>853.1</v>
      </c>
      <c r="AJ86" s="231">
        <v>1485</v>
      </c>
      <c r="AK86" s="231">
        <v>0</v>
      </c>
      <c r="AL86" s="231">
        <v>0</v>
      </c>
      <c r="AM86" s="231">
        <v>0</v>
      </c>
      <c r="AN86" s="231">
        <v>0</v>
      </c>
      <c r="AO86" s="231">
        <v>0</v>
      </c>
      <c r="AP86" s="231">
        <v>0</v>
      </c>
      <c r="AQ86" s="231">
        <v>0</v>
      </c>
      <c r="AR86" s="231">
        <v>0</v>
      </c>
      <c r="AS86" s="231">
        <v>0</v>
      </c>
      <c r="AT86" s="231">
        <v>0</v>
      </c>
      <c r="AU86" s="231">
        <v>0</v>
      </c>
      <c r="AV86" s="231">
        <v>0</v>
      </c>
      <c r="AW86" s="231">
        <v>0</v>
      </c>
    </row>
    <row r="87" spans="1:49" x14ac:dyDescent="0.35">
      <c r="A87" s="39" t="s">
        <v>358</v>
      </c>
      <c r="B87" s="3" t="s">
        <v>357</v>
      </c>
      <c r="C87" s="231">
        <f t="shared" si="7"/>
        <v>472.33869565217395</v>
      </c>
      <c r="D87" s="231">
        <v>0</v>
      </c>
      <c r="E87" s="231">
        <v>0</v>
      </c>
      <c r="F87" s="231">
        <v>0</v>
      </c>
      <c r="G87" s="231">
        <v>0</v>
      </c>
      <c r="H87" s="231">
        <v>0</v>
      </c>
      <c r="I87" s="231">
        <v>0</v>
      </c>
      <c r="J87" s="231">
        <v>115</v>
      </c>
      <c r="K87" s="231">
        <v>230</v>
      </c>
      <c r="L87" s="231">
        <v>115</v>
      </c>
      <c r="M87" s="231">
        <v>0</v>
      </c>
      <c r="N87" s="231">
        <v>0</v>
      </c>
      <c r="O87" s="231">
        <v>230</v>
      </c>
      <c r="P87" s="231">
        <v>0</v>
      </c>
      <c r="Q87" s="231">
        <v>2280</v>
      </c>
      <c r="R87" s="231">
        <v>700.72</v>
      </c>
      <c r="S87" s="231">
        <v>0</v>
      </c>
      <c r="T87" s="231">
        <v>231.86</v>
      </c>
      <c r="U87" s="231">
        <v>0</v>
      </c>
      <c r="V87" s="231">
        <v>478.4</v>
      </c>
      <c r="W87" s="231">
        <v>0</v>
      </c>
      <c r="X87" s="231">
        <v>2096.7199999999998</v>
      </c>
      <c r="Y87" s="231">
        <v>0</v>
      </c>
      <c r="Z87" s="231">
        <v>1222.01</v>
      </c>
      <c r="AA87" s="231">
        <v>0</v>
      </c>
      <c r="AB87" s="231">
        <v>0</v>
      </c>
      <c r="AC87" s="231">
        <v>0</v>
      </c>
      <c r="AD87" s="231">
        <v>359.18</v>
      </c>
      <c r="AE87" s="231">
        <v>1747.17</v>
      </c>
      <c r="AF87" s="231">
        <v>345.15</v>
      </c>
      <c r="AG87" s="231">
        <v>0</v>
      </c>
      <c r="AH87" s="231">
        <v>0</v>
      </c>
      <c r="AI87" s="231">
        <v>6966.46</v>
      </c>
      <c r="AJ87" s="231">
        <v>0</v>
      </c>
      <c r="AK87" s="231">
        <v>0</v>
      </c>
      <c r="AL87" s="231">
        <v>773.7</v>
      </c>
      <c r="AM87" s="231">
        <v>0</v>
      </c>
      <c r="AN87" s="145">
        <v>0</v>
      </c>
      <c r="AO87" s="145">
        <v>0</v>
      </c>
      <c r="AP87" s="145">
        <v>0</v>
      </c>
      <c r="AQ87" s="145">
        <v>0</v>
      </c>
      <c r="AR87" s="145">
        <v>0</v>
      </c>
      <c r="AS87" s="145">
        <v>3540.1</v>
      </c>
      <c r="AT87" s="145">
        <v>0</v>
      </c>
      <c r="AU87" s="145">
        <v>0</v>
      </c>
      <c r="AV87" s="145">
        <v>240.25</v>
      </c>
      <c r="AW87" s="145">
        <v>55.86</v>
      </c>
    </row>
    <row r="88" spans="1:49" x14ac:dyDescent="0.35">
      <c r="A88" s="39" t="s">
        <v>359</v>
      </c>
      <c r="B88" s="3" t="s">
        <v>357</v>
      </c>
      <c r="C88" s="231">
        <f t="shared" si="7"/>
        <v>14.250434782608695</v>
      </c>
      <c r="D88" s="231">
        <v>0</v>
      </c>
      <c r="E88" s="231">
        <v>0</v>
      </c>
      <c r="F88" s="231">
        <v>0</v>
      </c>
      <c r="G88" s="231">
        <v>0</v>
      </c>
      <c r="H88" s="231">
        <v>0</v>
      </c>
      <c r="I88" s="231">
        <v>0</v>
      </c>
      <c r="J88" s="231">
        <v>0</v>
      </c>
      <c r="K88" s="231">
        <v>186.47</v>
      </c>
      <c r="L88" s="231">
        <v>0</v>
      </c>
      <c r="M88" s="231">
        <v>0</v>
      </c>
      <c r="N88" s="231">
        <v>0</v>
      </c>
      <c r="O88" s="231">
        <v>0</v>
      </c>
      <c r="P88" s="231">
        <v>0</v>
      </c>
      <c r="Q88" s="231">
        <v>0</v>
      </c>
      <c r="R88" s="231">
        <v>219.91</v>
      </c>
      <c r="S88" s="231">
        <v>0</v>
      </c>
      <c r="T88" s="231">
        <v>0</v>
      </c>
      <c r="U88" s="231">
        <v>0</v>
      </c>
      <c r="V88" s="231">
        <v>0</v>
      </c>
      <c r="W88" s="231">
        <v>0</v>
      </c>
      <c r="X88" s="231">
        <v>0</v>
      </c>
      <c r="Y88" s="231">
        <v>0</v>
      </c>
      <c r="Z88" s="231">
        <v>0</v>
      </c>
      <c r="AA88" s="231">
        <v>0</v>
      </c>
      <c r="AB88" s="231">
        <v>0</v>
      </c>
      <c r="AC88" s="231">
        <v>0</v>
      </c>
      <c r="AD88" s="231">
        <v>0</v>
      </c>
      <c r="AE88" s="231">
        <v>249.14</v>
      </c>
      <c r="AF88" s="231">
        <v>0</v>
      </c>
      <c r="AG88" s="231">
        <v>0</v>
      </c>
      <c r="AH88" s="231">
        <v>0</v>
      </c>
      <c r="AI88" s="231">
        <v>0</v>
      </c>
      <c r="AJ88" s="231">
        <v>0</v>
      </c>
      <c r="AK88" s="231">
        <v>0</v>
      </c>
      <c r="AL88" s="231">
        <v>0</v>
      </c>
      <c r="AM88" s="231">
        <v>0</v>
      </c>
      <c r="AN88" s="231">
        <v>0</v>
      </c>
      <c r="AO88" s="231">
        <v>0</v>
      </c>
      <c r="AP88" s="231">
        <v>0</v>
      </c>
      <c r="AQ88" s="231">
        <v>0</v>
      </c>
      <c r="AR88" s="231">
        <v>0</v>
      </c>
      <c r="AS88" s="231">
        <v>0</v>
      </c>
      <c r="AT88" s="231">
        <v>0</v>
      </c>
      <c r="AU88" s="231">
        <v>0</v>
      </c>
      <c r="AV88" s="231">
        <v>0</v>
      </c>
      <c r="AW88" s="231">
        <v>0</v>
      </c>
    </row>
    <row r="89" spans="1:49" x14ac:dyDescent="0.35">
      <c r="A89" s="39" t="s">
        <v>360</v>
      </c>
      <c r="B89" s="3" t="s">
        <v>357</v>
      </c>
      <c r="C89" s="231">
        <f t="shared" si="7"/>
        <v>200.60913043478263</v>
      </c>
      <c r="D89" s="231">
        <v>416.33</v>
      </c>
      <c r="E89" s="231">
        <v>135.88</v>
      </c>
      <c r="F89" s="231">
        <v>136.05000000000001</v>
      </c>
      <c r="G89" s="231">
        <v>343.09</v>
      </c>
      <c r="H89" s="231">
        <v>450.22</v>
      </c>
      <c r="I89" s="231">
        <v>223.88</v>
      </c>
      <c r="J89" s="231">
        <v>427.99</v>
      </c>
      <c r="K89" s="231">
        <v>132.06</v>
      </c>
      <c r="L89" s="231">
        <v>328.17</v>
      </c>
      <c r="M89" s="231">
        <v>164.05</v>
      </c>
      <c r="N89" s="231">
        <v>302.61</v>
      </c>
      <c r="O89" s="231">
        <v>238.92</v>
      </c>
      <c r="P89" s="231">
        <v>97.9</v>
      </c>
      <c r="Q89" s="231">
        <v>139.86000000000001</v>
      </c>
      <c r="R89" s="231">
        <v>435.74</v>
      </c>
      <c r="S89" s="231">
        <v>257.83</v>
      </c>
      <c r="T89" s="231">
        <v>180.6</v>
      </c>
      <c r="U89" s="231">
        <v>83.37</v>
      </c>
      <c r="V89" s="231">
        <v>169.88</v>
      </c>
      <c r="W89" s="231">
        <v>28.09</v>
      </c>
      <c r="X89" s="231">
        <v>38.1</v>
      </c>
      <c r="Y89" s="231">
        <v>18.77</v>
      </c>
      <c r="Z89" s="231">
        <v>241.42</v>
      </c>
      <c r="AA89" s="231">
        <v>36.659999999999997</v>
      </c>
      <c r="AB89" s="231">
        <v>169.96</v>
      </c>
      <c r="AC89" s="231">
        <v>109.65</v>
      </c>
      <c r="AD89" s="231">
        <v>178.59</v>
      </c>
      <c r="AE89" s="231">
        <v>143.5</v>
      </c>
      <c r="AF89" s="231">
        <v>192.83</v>
      </c>
      <c r="AG89" s="231">
        <v>56.35</v>
      </c>
      <c r="AH89" s="231">
        <v>199.54</v>
      </c>
      <c r="AI89" s="231">
        <v>172.13</v>
      </c>
      <c r="AJ89" s="231">
        <v>371.75</v>
      </c>
      <c r="AK89" s="231">
        <v>308.39999999999998</v>
      </c>
      <c r="AL89" s="231">
        <v>148.88999999999999</v>
      </c>
      <c r="AM89" s="231">
        <v>16.79</v>
      </c>
      <c r="AN89" s="145">
        <v>13.68</v>
      </c>
      <c r="AO89" s="145">
        <v>147.78</v>
      </c>
      <c r="AP89" s="145">
        <v>0</v>
      </c>
      <c r="AQ89" s="145">
        <v>66.36</v>
      </c>
      <c r="AR89" s="145">
        <v>314.31</v>
      </c>
      <c r="AS89" s="145">
        <v>576.05999999999995</v>
      </c>
      <c r="AT89" s="145">
        <v>166.53</v>
      </c>
      <c r="AU89" s="145">
        <v>132.72</v>
      </c>
      <c r="AV89" s="145">
        <v>319.41000000000003</v>
      </c>
      <c r="AW89" s="145">
        <v>395.32</v>
      </c>
    </row>
    <row r="90" spans="1:49" x14ac:dyDescent="0.35">
      <c r="A90" s="39" t="s">
        <v>361</v>
      </c>
      <c r="B90" s="3" t="s">
        <v>357</v>
      </c>
      <c r="C90" s="231">
        <f t="shared" si="7"/>
        <v>0</v>
      </c>
      <c r="D90" s="231">
        <v>0</v>
      </c>
      <c r="E90" s="231">
        <v>0</v>
      </c>
      <c r="F90" s="231">
        <v>0</v>
      </c>
      <c r="G90" s="231">
        <v>0</v>
      </c>
      <c r="H90" s="231">
        <v>0</v>
      </c>
      <c r="I90" s="231">
        <v>0</v>
      </c>
      <c r="J90" s="231">
        <v>0</v>
      </c>
      <c r="K90" s="231">
        <v>0</v>
      </c>
      <c r="L90" s="231">
        <v>0</v>
      </c>
      <c r="M90" s="231">
        <v>0</v>
      </c>
      <c r="N90" s="231">
        <v>0</v>
      </c>
      <c r="O90" s="231">
        <v>0</v>
      </c>
      <c r="P90" s="231">
        <v>0</v>
      </c>
      <c r="Q90" s="231">
        <v>0</v>
      </c>
      <c r="R90" s="231">
        <v>0</v>
      </c>
      <c r="S90" s="231">
        <v>0</v>
      </c>
      <c r="T90" s="231">
        <v>0</v>
      </c>
      <c r="U90" s="231">
        <v>0</v>
      </c>
      <c r="V90" s="231">
        <v>0</v>
      </c>
      <c r="W90" s="231">
        <v>0</v>
      </c>
      <c r="X90" s="231">
        <v>0</v>
      </c>
      <c r="Y90" s="231">
        <v>0</v>
      </c>
      <c r="Z90" s="231">
        <v>0</v>
      </c>
      <c r="AA90" s="231">
        <v>0</v>
      </c>
      <c r="AB90" s="231">
        <v>0</v>
      </c>
      <c r="AC90" s="231">
        <v>0</v>
      </c>
      <c r="AD90" s="231">
        <v>0</v>
      </c>
      <c r="AE90" s="231">
        <v>0</v>
      </c>
      <c r="AF90" s="231">
        <v>0</v>
      </c>
      <c r="AG90" s="231">
        <v>0</v>
      </c>
      <c r="AH90" s="231">
        <v>0</v>
      </c>
      <c r="AI90" s="231">
        <v>0</v>
      </c>
      <c r="AJ90" s="231">
        <v>0</v>
      </c>
      <c r="AK90" s="231">
        <v>0</v>
      </c>
      <c r="AL90" s="231">
        <v>0</v>
      </c>
      <c r="AM90" s="231">
        <v>0</v>
      </c>
      <c r="AN90" s="231">
        <v>0</v>
      </c>
      <c r="AO90" s="231">
        <v>0</v>
      </c>
      <c r="AP90" s="231">
        <v>0</v>
      </c>
      <c r="AQ90" s="231">
        <v>0</v>
      </c>
      <c r="AR90" s="231">
        <v>0</v>
      </c>
      <c r="AS90" s="231">
        <v>0</v>
      </c>
      <c r="AT90" s="231">
        <v>0</v>
      </c>
      <c r="AU90" s="231">
        <v>0</v>
      </c>
      <c r="AV90" s="231">
        <v>0</v>
      </c>
      <c r="AW90" s="231">
        <v>0</v>
      </c>
    </row>
    <row r="91" spans="1:49" x14ac:dyDescent="0.35">
      <c r="A91" s="39" t="s">
        <v>362</v>
      </c>
      <c r="B91" s="3" t="s">
        <v>357</v>
      </c>
      <c r="C91" s="231">
        <f t="shared" si="7"/>
        <v>3.2921739130434782</v>
      </c>
      <c r="D91" s="231">
        <v>0</v>
      </c>
      <c r="E91" s="231">
        <v>0</v>
      </c>
      <c r="F91" s="231">
        <v>0</v>
      </c>
      <c r="G91" s="231">
        <v>0</v>
      </c>
      <c r="H91" s="231">
        <v>0</v>
      </c>
      <c r="I91" s="231">
        <v>0</v>
      </c>
      <c r="J91" s="231">
        <v>0</v>
      </c>
      <c r="K91" s="231">
        <v>24</v>
      </c>
      <c r="L91" s="231">
        <v>29.13</v>
      </c>
      <c r="M91" s="231">
        <v>0</v>
      </c>
      <c r="N91" s="231">
        <v>0</v>
      </c>
      <c r="O91" s="231">
        <v>0</v>
      </c>
      <c r="P91" s="231">
        <v>0</v>
      </c>
      <c r="Q91" s="231">
        <v>0</v>
      </c>
      <c r="R91" s="231">
        <v>79.31</v>
      </c>
      <c r="S91" s="231">
        <v>0</v>
      </c>
      <c r="T91" s="231">
        <v>0</v>
      </c>
      <c r="U91" s="231">
        <v>19</v>
      </c>
      <c r="V91" s="231">
        <v>0</v>
      </c>
      <c r="W91" s="231">
        <v>0</v>
      </c>
      <c r="X91" s="231">
        <v>0</v>
      </c>
      <c r="Y91" s="231">
        <v>0</v>
      </c>
      <c r="Z91" s="231">
        <v>0</v>
      </c>
      <c r="AA91" s="231">
        <v>0</v>
      </c>
      <c r="AB91" s="231">
        <v>0</v>
      </c>
      <c r="AC91" s="231">
        <v>0</v>
      </c>
      <c r="AD91" s="231">
        <v>0</v>
      </c>
      <c r="AE91" s="231">
        <v>0</v>
      </c>
      <c r="AF91" s="231">
        <v>0</v>
      </c>
      <c r="AG91" s="231">
        <v>0</v>
      </c>
      <c r="AH91" s="231">
        <v>0</v>
      </c>
      <c r="AI91" s="231">
        <v>0</v>
      </c>
      <c r="AJ91" s="231">
        <v>0</v>
      </c>
      <c r="AK91" s="231">
        <v>0</v>
      </c>
      <c r="AL91" s="231">
        <v>0</v>
      </c>
      <c r="AM91" s="231">
        <v>0</v>
      </c>
      <c r="AN91" s="231">
        <v>0</v>
      </c>
      <c r="AO91" s="231">
        <v>0</v>
      </c>
      <c r="AP91" s="231">
        <v>0</v>
      </c>
      <c r="AQ91" s="231">
        <v>0</v>
      </c>
      <c r="AR91" s="231">
        <v>0</v>
      </c>
      <c r="AS91" s="231">
        <v>0</v>
      </c>
      <c r="AT91" s="231">
        <v>0</v>
      </c>
      <c r="AU91" s="231">
        <v>0</v>
      </c>
      <c r="AV91" s="231">
        <v>0</v>
      </c>
      <c r="AW91" s="231">
        <v>0</v>
      </c>
    </row>
    <row r="92" spans="1:49" x14ac:dyDescent="0.35">
      <c r="A92" s="39" t="s">
        <v>363</v>
      </c>
      <c r="B92" s="3" t="s">
        <v>357</v>
      </c>
      <c r="C92" s="231">
        <f t="shared" si="7"/>
        <v>0</v>
      </c>
      <c r="D92" s="231">
        <v>0</v>
      </c>
      <c r="E92" s="231">
        <v>0</v>
      </c>
      <c r="F92" s="231">
        <v>0</v>
      </c>
      <c r="G92" s="231">
        <v>0</v>
      </c>
      <c r="H92" s="231">
        <v>0</v>
      </c>
      <c r="I92" s="231">
        <v>0</v>
      </c>
      <c r="J92" s="231">
        <v>0</v>
      </c>
      <c r="K92" s="231">
        <v>0</v>
      </c>
      <c r="L92" s="231">
        <v>0</v>
      </c>
      <c r="M92" s="231">
        <v>0</v>
      </c>
      <c r="N92" s="231">
        <v>0</v>
      </c>
      <c r="O92" s="231">
        <v>0</v>
      </c>
      <c r="P92" s="231">
        <v>0</v>
      </c>
      <c r="Q92" s="231">
        <v>0</v>
      </c>
      <c r="R92" s="231">
        <v>0</v>
      </c>
      <c r="S92" s="231">
        <v>0</v>
      </c>
      <c r="T92" s="231">
        <v>0</v>
      </c>
      <c r="U92" s="231">
        <v>0</v>
      </c>
      <c r="V92" s="231">
        <v>0</v>
      </c>
      <c r="W92" s="231">
        <v>0</v>
      </c>
      <c r="X92" s="231">
        <v>0</v>
      </c>
      <c r="Y92" s="231">
        <v>0</v>
      </c>
      <c r="Z92" s="231">
        <v>0</v>
      </c>
      <c r="AA92" s="231">
        <v>0</v>
      </c>
      <c r="AB92" s="231">
        <v>0</v>
      </c>
      <c r="AC92" s="231">
        <v>0</v>
      </c>
      <c r="AD92" s="231">
        <v>0</v>
      </c>
      <c r="AE92" s="231">
        <v>0</v>
      </c>
      <c r="AF92" s="231">
        <v>0</v>
      </c>
      <c r="AG92" s="231">
        <v>0</v>
      </c>
      <c r="AH92" s="231">
        <v>0</v>
      </c>
      <c r="AI92" s="231">
        <v>0</v>
      </c>
      <c r="AJ92" s="231">
        <v>0</v>
      </c>
      <c r="AK92" s="231">
        <v>0</v>
      </c>
      <c r="AL92" s="231">
        <v>0</v>
      </c>
      <c r="AM92" s="231">
        <v>0</v>
      </c>
      <c r="AN92" s="145">
        <v>0</v>
      </c>
      <c r="AO92" s="145">
        <v>0</v>
      </c>
      <c r="AP92" s="145">
        <v>0</v>
      </c>
      <c r="AQ92" s="145">
        <v>0</v>
      </c>
      <c r="AR92" s="145">
        <v>0</v>
      </c>
      <c r="AS92" s="145">
        <v>0</v>
      </c>
      <c r="AT92" s="145">
        <v>0</v>
      </c>
      <c r="AU92" s="145">
        <v>0</v>
      </c>
      <c r="AV92" s="145">
        <v>0</v>
      </c>
      <c r="AW92" s="145">
        <v>0</v>
      </c>
    </row>
    <row r="93" spans="1:49" s="51" customFormat="1" x14ac:dyDescent="0.35">
      <c r="A93" s="573" t="s">
        <v>170</v>
      </c>
      <c r="B93" s="574"/>
      <c r="C93" s="207">
        <f t="shared" si="7"/>
        <v>820.60108695652207</v>
      </c>
      <c r="D93" s="207">
        <f>SUM(D86:D92)</f>
        <v>416.33</v>
      </c>
      <c r="E93" s="207">
        <f t="shared" ref="E93:AW93" si="8">SUM(E86:E92)</f>
        <v>194.53</v>
      </c>
      <c r="F93" s="207">
        <f t="shared" si="8"/>
        <v>136.05000000000001</v>
      </c>
      <c r="G93" s="207">
        <f t="shared" si="8"/>
        <v>343.09</v>
      </c>
      <c r="H93" s="207">
        <f t="shared" si="8"/>
        <v>650.97</v>
      </c>
      <c r="I93" s="207">
        <f t="shared" si="8"/>
        <v>498.88</v>
      </c>
      <c r="J93" s="207">
        <f t="shared" si="8"/>
        <v>758.99</v>
      </c>
      <c r="K93" s="207">
        <f t="shared" si="8"/>
        <v>842.53</v>
      </c>
      <c r="L93" s="207">
        <f t="shared" si="8"/>
        <v>885.29000000000008</v>
      </c>
      <c r="M93" s="207">
        <f t="shared" si="8"/>
        <v>164.05</v>
      </c>
      <c r="N93" s="207">
        <f t="shared" si="8"/>
        <v>469.61</v>
      </c>
      <c r="O93" s="207">
        <f t="shared" si="8"/>
        <v>587.41999999999996</v>
      </c>
      <c r="P93" s="207">
        <f t="shared" si="8"/>
        <v>228.4</v>
      </c>
      <c r="Q93" s="207">
        <f t="shared" si="8"/>
        <v>2419.86</v>
      </c>
      <c r="R93" s="207">
        <f t="shared" si="8"/>
        <v>1435.6799999999998</v>
      </c>
      <c r="S93" s="207">
        <f t="shared" si="8"/>
        <v>257.83</v>
      </c>
      <c r="T93" s="207">
        <f t="shared" si="8"/>
        <v>1143.26</v>
      </c>
      <c r="U93" s="207">
        <f t="shared" si="8"/>
        <v>102.37</v>
      </c>
      <c r="V93" s="207">
        <f t="shared" si="8"/>
        <v>648.28</v>
      </c>
      <c r="W93" s="207">
        <f t="shared" si="8"/>
        <v>28.09</v>
      </c>
      <c r="X93" s="207">
        <f t="shared" si="8"/>
        <v>2213.4199999999996</v>
      </c>
      <c r="Y93" s="207">
        <f t="shared" si="8"/>
        <v>18.77</v>
      </c>
      <c r="Z93" s="207">
        <f t="shared" si="8"/>
        <v>1463.43</v>
      </c>
      <c r="AA93" s="207">
        <f t="shared" si="8"/>
        <v>36.659999999999997</v>
      </c>
      <c r="AB93" s="207">
        <f t="shared" si="8"/>
        <v>170.96</v>
      </c>
      <c r="AC93" s="207">
        <f t="shared" si="8"/>
        <v>109.65</v>
      </c>
      <c r="AD93" s="207">
        <f t="shared" si="8"/>
        <v>537.77</v>
      </c>
      <c r="AE93" s="207">
        <f t="shared" si="8"/>
        <v>2139.81</v>
      </c>
      <c r="AF93" s="207">
        <f t="shared" si="8"/>
        <v>537.98</v>
      </c>
      <c r="AG93" s="207">
        <f t="shared" si="8"/>
        <v>352.95000000000005</v>
      </c>
      <c r="AH93" s="207">
        <f t="shared" si="8"/>
        <v>890.14</v>
      </c>
      <c r="AI93" s="207">
        <f t="shared" si="8"/>
        <v>7991.6900000000005</v>
      </c>
      <c r="AJ93" s="207">
        <f t="shared" si="8"/>
        <v>1856.75</v>
      </c>
      <c r="AK93" s="207">
        <f t="shared" si="8"/>
        <v>308.39999999999998</v>
      </c>
      <c r="AL93" s="207">
        <f t="shared" si="8"/>
        <v>922.59</v>
      </c>
      <c r="AM93" s="207">
        <f t="shared" si="8"/>
        <v>16.79</v>
      </c>
      <c r="AN93" s="207">
        <f t="shared" si="8"/>
        <v>13.68</v>
      </c>
      <c r="AO93" s="207">
        <f t="shared" si="8"/>
        <v>147.78</v>
      </c>
      <c r="AP93" s="207">
        <f t="shared" si="8"/>
        <v>0</v>
      </c>
      <c r="AQ93" s="207">
        <f t="shared" si="8"/>
        <v>66.36</v>
      </c>
      <c r="AR93" s="207">
        <f t="shared" si="8"/>
        <v>314.31</v>
      </c>
      <c r="AS93" s="207">
        <f t="shared" si="8"/>
        <v>4116.16</v>
      </c>
      <c r="AT93" s="207">
        <f t="shared" si="8"/>
        <v>166.53</v>
      </c>
      <c r="AU93" s="207">
        <f t="shared" si="8"/>
        <v>132.72</v>
      </c>
      <c r="AV93" s="207">
        <f t="shared" si="8"/>
        <v>559.66000000000008</v>
      </c>
      <c r="AW93" s="207">
        <f t="shared" si="8"/>
        <v>451.18</v>
      </c>
    </row>
    <row r="94" spans="1:49" x14ac:dyDescent="0.35">
      <c r="A94" s="31"/>
      <c r="B94" s="19"/>
      <c r="C94" s="19"/>
      <c r="D94" s="35"/>
      <c r="E94" s="35"/>
      <c r="F94" s="35"/>
      <c r="G94" s="35"/>
      <c r="H94" s="35"/>
      <c r="I94" s="35"/>
      <c r="J94" s="35"/>
      <c r="K94" s="35"/>
      <c r="L94" s="35"/>
      <c r="M94" s="35"/>
      <c r="N94" s="35"/>
      <c r="O94" s="35"/>
      <c r="P94" s="36"/>
      <c r="Q94" s="36"/>
      <c r="R94" s="36"/>
      <c r="S94" s="36"/>
      <c r="T94" s="36"/>
      <c r="U94" s="36"/>
      <c r="V94" s="36"/>
      <c r="W94" s="36"/>
      <c r="X94" s="36"/>
      <c r="Y94" s="36"/>
      <c r="Z94" s="36"/>
      <c r="AA94" s="36"/>
      <c r="AB94" s="37"/>
      <c r="AC94" s="37"/>
      <c r="AD94" s="37"/>
      <c r="AE94" s="37"/>
      <c r="AF94" s="37"/>
      <c r="AG94" s="37"/>
      <c r="AH94" s="37"/>
      <c r="AI94" s="37"/>
      <c r="AJ94" s="37"/>
      <c r="AK94" s="37"/>
      <c r="AL94" s="37"/>
      <c r="AM94" s="37"/>
      <c r="AN94" s="36"/>
      <c r="AO94" s="36"/>
      <c r="AP94" s="36"/>
      <c r="AQ94" s="36"/>
      <c r="AR94" s="34"/>
      <c r="AS94" s="34"/>
      <c r="AT94" s="34"/>
    </row>
    <row r="95" spans="1:49" x14ac:dyDescent="0.35">
      <c r="A95" s="74" t="s">
        <v>139</v>
      </c>
      <c r="B95" s="19"/>
      <c r="C95" s="19"/>
      <c r="D95" s="35"/>
      <c r="E95" s="35"/>
      <c r="F95" s="35"/>
      <c r="G95" s="35"/>
      <c r="H95" s="35"/>
      <c r="I95" s="35"/>
      <c r="J95" s="35"/>
      <c r="K95" s="35"/>
      <c r="L95" s="35"/>
      <c r="M95" s="35"/>
      <c r="N95" s="35"/>
      <c r="O95" s="35"/>
      <c r="P95" s="36"/>
      <c r="Q95" s="36"/>
      <c r="R95" s="36"/>
      <c r="S95" s="36"/>
      <c r="T95" s="36"/>
      <c r="U95" s="36"/>
      <c r="V95" s="36"/>
      <c r="W95" s="36"/>
      <c r="X95" s="36"/>
      <c r="Y95" s="36"/>
      <c r="Z95" s="36"/>
      <c r="AA95" s="36"/>
      <c r="AB95" s="37"/>
      <c r="AC95" s="37"/>
      <c r="AD95" s="37"/>
      <c r="AE95" s="37"/>
      <c r="AF95" s="37"/>
      <c r="AG95" s="37"/>
      <c r="AH95" s="37"/>
      <c r="AI95" s="37"/>
      <c r="AJ95" s="37"/>
      <c r="AK95" s="37"/>
      <c r="AL95" s="37"/>
      <c r="AM95" s="37"/>
      <c r="AN95" s="36"/>
      <c r="AO95" s="36"/>
      <c r="AP95" s="36"/>
      <c r="AQ95" s="36"/>
      <c r="AR95" s="34"/>
      <c r="AS95" s="34"/>
      <c r="AT95" s="34"/>
    </row>
    <row r="96" spans="1:49" x14ac:dyDescent="0.35">
      <c r="A96" s="11"/>
    </row>
    <row r="97" spans="1:49" ht="21" customHeight="1" x14ac:dyDescent="0.35">
      <c r="A97" s="456" t="s">
        <v>171</v>
      </c>
      <c r="B97" s="456" t="s">
        <v>160</v>
      </c>
      <c r="C97" s="456" t="s">
        <v>153</v>
      </c>
      <c r="D97" s="14">
        <v>42736</v>
      </c>
      <c r="E97" s="14">
        <v>42767</v>
      </c>
      <c r="F97" s="14">
        <v>42795</v>
      </c>
      <c r="G97" s="14">
        <v>42826</v>
      </c>
      <c r="H97" s="14">
        <v>42856</v>
      </c>
      <c r="I97" s="14">
        <v>42887</v>
      </c>
      <c r="J97" s="14">
        <v>42917</v>
      </c>
      <c r="K97" s="14">
        <v>42948</v>
      </c>
      <c r="L97" s="14">
        <v>42979</v>
      </c>
      <c r="M97" s="14">
        <v>43009</v>
      </c>
      <c r="N97" s="14">
        <v>43040</v>
      </c>
      <c r="O97" s="14">
        <v>43070</v>
      </c>
      <c r="P97" s="14">
        <v>43101</v>
      </c>
      <c r="Q97" s="14">
        <v>43132</v>
      </c>
      <c r="R97" s="14">
        <v>43160</v>
      </c>
      <c r="S97" s="14">
        <v>43191</v>
      </c>
      <c r="T97" s="14">
        <v>43221</v>
      </c>
      <c r="U97" s="14">
        <v>43252</v>
      </c>
      <c r="V97" s="14">
        <v>43282</v>
      </c>
      <c r="W97" s="14">
        <v>43313</v>
      </c>
      <c r="X97" s="14">
        <v>43344</v>
      </c>
      <c r="Y97" s="14">
        <v>43374</v>
      </c>
      <c r="Z97" s="14">
        <v>43405</v>
      </c>
      <c r="AA97" s="14">
        <v>43435</v>
      </c>
      <c r="AB97" s="14">
        <v>43466</v>
      </c>
      <c r="AC97" s="14">
        <v>43497</v>
      </c>
      <c r="AD97" s="14">
        <v>43525</v>
      </c>
      <c r="AE97" s="14">
        <v>43556</v>
      </c>
      <c r="AF97" s="14">
        <v>43586</v>
      </c>
      <c r="AG97" s="14">
        <v>43617</v>
      </c>
      <c r="AH97" s="14">
        <v>43647</v>
      </c>
      <c r="AI97" s="14">
        <v>43678</v>
      </c>
      <c r="AJ97" s="14">
        <v>43709</v>
      </c>
      <c r="AK97" s="14">
        <v>43739</v>
      </c>
      <c r="AL97" s="14">
        <v>43770</v>
      </c>
      <c r="AM97" s="14">
        <v>43800</v>
      </c>
      <c r="AN97" s="14">
        <v>43831</v>
      </c>
      <c r="AO97" s="14">
        <v>43862</v>
      </c>
      <c r="AP97" s="14">
        <v>43891</v>
      </c>
      <c r="AQ97" s="14">
        <v>43922</v>
      </c>
      <c r="AR97" s="14">
        <v>43952</v>
      </c>
      <c r="AS97" s="14">
        <v>43983</v>
      </c>
      <c r="AT97" s="14">
        <v>44013</v>
      </c>
      <c r="AU97" s="14">
        <v>44044</v>
      </c>
      <c r="AV97" s="14">
        <v>44075</v>
      </c>
      <c r="AW97" s="15">
        <v>44105</v>
      </c>
    </row>
    <row r="98" spans="1:49" s="34" customFormat="1" x14ac:dyDescent="0.35">
      <c r="A98" s="38" t="s">
        <v>364</v>
      </c>
      <c r="B98" s="40" t="s">
        <v>365</v>
      </c>
      <c r="C98" s="145">
        <v>0</v>
      </c>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3"/>
      <c r="AS98" s="3"/>
      <c r="AT98" s="3"/>
      <c r="AU98" s="28"/>
      <c r="AV98" s="28"/>
      <c r="AW98" s="28"/>
    </row>
    <row r="99" spans="1:49" x14ac:dyDescent="0.35">
      <c r="A99" s="13" t="s">
        <v>364</v>
      </c>
      <c r="B99" s="23" t="s">
        <v>172</v>
      </c>
      <c r="C99" s="115">
        <v>0</v>
      </c>
      <c r="D99" s="4"/>
      <c r="E99" s="4"/>
      <c r="F99" s="4"/>
      <c r="G99" s="4"/>
      <c r="H99" s="4"/>
      <c r="I99" s="4"/>
      <c r="J99" s="4"/>
      <c r="K99" s="3"/>
      <c r="L99" s="3"/>
      <c r="M99" s="4"/>
      <c r="N99" s="4"/>
      <c r="O99" s="3"/>
      <c r="P99" s="3"/>
      <c r="Q99" s="3"/>
      <c r="R99" s="3"/>
      <c r="S99" s="3"/>
      <c r="T99" s="3"/>
      <c r="U99" s="4"/>
      <c r="V99" s="4"/>
      <c r="W99" s="4"/>
      <c r="X99" s="4"/>
      <c r="Y99" s="4"/>
      <c r="Z99" s="3"/>
      <c r="AA99" s="4"/>
      <c r="AB99" s="4"/>
      <c r="AC99" s="3"/>
      <c r="AD99" s="3"/>
      <c r="AE99" s="4"/>
      <c r="AF99" s="4"/>
      <c r="AG99" s="4"/>
      <c r="AH99" s="4"/>
      <c r="AI99" s="4"/>
      <c r="AJ99" s="4"/>
      <c r="AK99" s="4"/>
      <c r="AL99" s="4"/>
      <c r="AM99" s="4"/>
      <c r="AN99" s="4"/>
      <c r="AO99" s="4"/>
      <c r="AP99" s="4"/>
      <c r="AQ99" s="3"/>
      <c r="AR99" s="3"/>
      <c r="AS99" s="3"/>
      <c r="AT99" s="3"/>
      <c r="AU99" s="3"/>
      <c r="AV99" s="3"/>
      <c r="AW99" s="3"/>
    </row>
    <row r="100" spans="1:49" x14ac:dyDescent="0.35">
      <c r="A100" s="13" t="s">
        <v>364</v>
      </c>
      <c r="B100" s="23" t="s">
        <v>173</v>
      </c>
      <c r="C100" s="115">
        <v>0</v>
      </c>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row>
    <row r="101" spans="1:49" s="34" customFormat="1" x14ac:dyDescent="0.35">
      <c r="A101" s="38"/>
      <c r="B101" s="40"/>
      <c r="C101" s="145"/>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3"/>
      <c r="AS101" s="3"/>
      <c r="AT101" s="3"/>
      <c r="AU101" s="28"/>
      <c r="AV101" s="28"/>
      <c r="AW101" s="28"/>
    </row>
    <row r="102" spans="1:49" s="34" customFormat="1" x14ac:dyDescent="0.35">
      <c r="A102" s="38" t="s">
        <v>366</v>
      </c>
      <c r="B102" s="40" t="s">
        <v>365</v>
      </c>
      <c r="C102" s="145">
        <v>0</v>
      </c>
      <c r="D102" s="3"/>
      <c r="E102" s="3"/>
      <c r="F102" s="3"/>
      <c r="G102" s="3"/>
      <c r="H102" s="3"/>
      <c r="I102" s="3"/>
      <c r="J102" s="3"/>
      <c r="K102" s="3"/>
      <c r="L102" s="3"/>
      <c r="M102" s="3"/>
      <c r="N102" s="3"/>
      <c r="O102" s="3"/>
      <c r="P102" s="3"/>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3"/>
      <c r="AS102" s="3"/>
      <c r="AT102" s="3"/>
      <c r="AU102" s="3"/>
      <c r="AV102" s="28"/>
      <c r="AW102" s="28"/>
    </row>
    <row r="103" spans="1:49" x14ac:dyDescent="0.35">
      <c r="A103" s="13" t="s">
        <v>366</v>
      </c>
      <c r="B103" s="23" t="s">
        <v>172</v>
      </c>
      <c r="C103" s="115">
        <v>0</v>
      </c>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row>
    <row r="104" spans="1:49" x14ac:dyDescent="0.35">
      <c r="A104" s="13" t="s">
        <v>366</v>
      </c>
      <c r="B104" s="23" t="s">
        <v>173</v>
      </c>
      <c r="C104" s="115">
        <v>0</v>
      </c>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row>
    <row r="105" spans="1:49" s="34" customFormat="1" x14ac:dyDescent="0.35">
      <c r="A105" s="38"/>
      <c r="B105" s="40"/>
      <c r="C105" s="145"/>
      <c r="D105" s="3"/>
      <c r="E105" s="3"/>
      <c r="F105" s="3"/>
      <c r="G105" s="3"/>
      <c r="H105" s="3"/>
      <c r="I105" s="3"/>
      <c r="J105" s="3"/>
      <c r="K105" s="3"/>
      <c r="L105" s="3"/>
      <c r="M105" s="3"/>
      <c r="N105" s="3"/>
      <c r="O105" s="3"/>
      <c r="P105" s="3"/>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3"/>
      <c r="AS105" s="3"/>
      <c r="AT105" s="3"/>
      <c r="AU105" s="3"/>
      <c r="AV105" s="28"/>
      <c r="AW105" s="28"/>
    </row>
    <row r="106" spans="1:49" s="34" customFormat="1" x14ac:dyDescent="0.35">
      <c r="A106" s="38" t="s">
        <v>367</v>
      </c>
      <c r="B106" s="40" t="s">
        <v>365</v>
      </c>
      <c r="C106" s="145">
        <v>0</v>
      </c>
      <c r="D106" s="28"/>
      <c r="E106" s="28"/>
      <c r="F106" s="28"/>
      <c r="G106" s="28"/>
      <c r="H106" s="28"/>
      <c r="I106" s="28"/>
      <c r="J106" s="28"/>
      <c r="K106" s="28"/>
      <c r="L106" s="28"/>
      <c r="M106" s="28"/>
      <c r="N106" s="28"/>
      <c r="O106" s="28"/>
      <c r="P106" s="28"/>
      <c r="Q106" s="28"/>
      <c r="R106" s="28"/>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row>
    <row r="107" spans="1:49" x14ac:dyDescent="0.35">
      <c r="A107" s="13" t="s">
        <v>367</v>
      </c>
      <c r="B107" s="23" t="s">
        <v>172</v>
      </c>
      <c r="C107" s="115">
        <v>0</v>
      </c>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row>
    <row r="108" spans="1:49" x14ac:dyDescent="0.35">
      <c r="A108" s="13" t="s">
        <v>367</v>
      </c>
      <c r="B108" s="23" t="s">
        <v>173</v>
      </c>
      <c r="C108" s="115">
        <v>0</v>
      </c>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s="34" customFormat="1" x14ac:dyDescent="0.35">
      <c r="A109" s="38"/>
      <c r="B109" s="40"/>
      <c r="C109" s="145"/>
      <c r="D109" s="28"/>
      <c r="E109" s="28"/>
      <c r="F109" s="28"/>
      <c r="G109" s="28"/>
      <c r="H109" s="28"/>
      <c r="I109" s="28"/>
      <c r="J109" s="28"/>
      <c r="K109" s="28"/>
      <c r="L109" s="28"/>
      <c r="M109" s="28"/>
      <c r="N109" s="28"/>
      <c r="O109" s="28"/>
      <c r="P109" s="28"/>
      <c r="Q109" s="28"/>
      <c r="R109" s="28"/>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row>
    <row r="110" spans="1:49" s="34" customFormat="1" x14ac:dyDescent="0.35">
      <c r="A110" s="40" t="s">
        <v>368</v>
      </c>
      <c r="B110" s="40" t="s">
        <v>365</v>
      </c>
      <c r="C110" s="145">
        <v>0</v>
      </c>
      <c r="D110" s="28"/>
      <c r="E110" s="28"/>
      <c r="F110" s="28"/>
      <c r="G110" s="28"/>
      <c r="H110" s="28"/>
      <c r="I110" s="28"/>
      <c r="J110" s="28"/>
      <c r="K110" s="28"/>
      <c r="L110" s="28"/>
      <c r="M110" s="28"/>
      <c r="N110" s="28"/>
      <c r="O110" s="28"/>
      <c r="P110" s="28"/>
      <c r="Q110" s="28"/>
      <c r="R110" s="28"/>
      <c r="S110" s="28"/>
      <c r="T110" s="28"/>
      <c r="U110" s="28"/>
      <c r="V110" s="28"/>
      <c r="W110" s="28"/>
      <c r="X110" s="3"/>
      <c r="Y110" s="3"/>
      <c r="Z110" s="3"/>
      <c r="AA110" s="3"/>
      <c r="AB110" s="3"/>
      <c r="AC110" s="28"/>
      <c r="AD110" s="28"/>
      <c r="AE110" s="3"/>
      <c r="AF110" s="3"/>
      <c r="AG110" s="28"/>
      <c r="AH110" s="3"/>
      <c r="AI110" s="3"/>
      <c r="AJ110" s="3"/>
      <c r="AK110" s="28"/>
      <c r="AL110" s="3"/>
      <c r="AM110" s="3"/>
      <c r="AN110" s="3"/>
      <c r="AO110" s="3"/>
      <c r="AP110" s="3"/>
      <c r="AQ110" s="3"/>
      <c r="AR110" s="3"/>
      <c r="AS110" s="3"/>
      <c r="AT110" s="3"/>
      <c r="AU110" s="3"/>
      <c r="AV110" s="3"/>
      <c r="AW110" s="28"/>
    </row>
    <row r="111" spans="1:49" x14ac:dyDescent="0.35">
      <c r="A111" s="40" t="s">
        <v>368</v>
      </c>
      <c r="B111" s="23" t="s">
        <v>172</v>
      </c>
      <c r="C111" s="115">
        <v>0</v>
      </c>
      <c r="D111" s="3"/>
      <c r="E111" s="4"/>
      <c r="F111" s="4"/>
      <c r="G111" s="3"/>
      <c r="H111" s="3"/>
      <c r="I111" s="3"/>
      <c r="J111" s="3"/>
      <c r="K111" s="3"/>
      <c r="L111" s="3"/>
      <c r="M111" s="4"/>
      <c r="N111" s="3"/>
      <c r="O111" s="4"/>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row>
    <row r="112" spans="1:49" x14ac:dyDescent="0.35">
      <c r="A112" s="40" t="s">
        <v>368</v>
      </c>
      <c r="B112" s="23" t="s">
        <v>173</v>
      </c>
      <c r="C112" s="115">
        <v>0</v>
      </c>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row>
    <row r="113" spans="1:51" s="101" customFormat="1" x14ac:dyDescent="0.35">
      <c r="A113" s="575" t="s">
        <v>175</v>
      </c>
      <c r="B113" s="576" t="s">
        <v>175</v>
      </c>
      <c r="C113" s="72"/>
      <c r="D113" s="72">
        <f>D110+D106+D102+D98</f>
        <v>0</v>
      </c>
      <c r="E113" s="72">
        <f t="shared" ref="E113:AW113" si="9">E110+E106+E102+E98</f>
        <v>0</v>
      </c>
      <c r="F113" s="72">
        <f t="shared" si="9"/>
        <v>0</v>
      </c>
      <c r="G113" s="72">
        <f t="shared" si="9"/>
        <v>0</v>
      </c>
      <c r="H113" s="72">
        <f t="shared" si="9"/>
        <v>0</v>
      </c>
      <c r="I113" s="72">
        <f t="shared" si="9"/>
        <v>0</v>
      </c>
      <c r="J113" s="72">
        <f t="shared" si="9"/>
        <v>0</v>
      </c>
      <c r="K113" s="72">
        <f t="shared" si="9"/>
        <v>0</v>
      </c>
      <c r="L113" s="72">
        <f t="shared" si="9"/>
        <v>0</v>
      </c>
      <c r="M113" s="72">
        <f t="shared" si="9"/>
        <v>0</v>
      </c>
      <c r="N113" s="72">
        <f t="shared" si="9"/>
        <v>0</v>
      </c>
      <c r="O113" s="72">
        <f t="shared" si="9"/>
        <v>0</v>
      </c>
      <c r="P113" s="72">
        <f t="shared" si="9"/>
        <v>0</v>
      </c>
      <c r="Q113" s="72">
        <f t="shared" si="9"/>
        <v>0</v>
      </c>
      <c r="R113" s="72">
        <f t="shared" si="9"/>
        <v>0</v>
      </c>
      <c r="S113" s="72">
        <f t="shared" si="9"/>
        <v>0</v>
      </c>
      <c r="T113" s="72">
        <f t="shared" si="9"/>
        <v>0</v>
      </c>
      <c r="U113" s="72">
        <f t="shared" si="9"/>
        <v>0</v>
      </c>
      <c r="V113" s="72">
        <f t="shared" si="9"/>
        <v>0</v>
      </c>
      <c r="W113" s="72">
        <f t="shared" si="9"/>
        <v>0</v>
      </c>
      <c r="X113" s="72">
        <f t="shared" si="9"/>
        <v>0</v>
      </c>
      <c r="Y113" s="72">
        <f t="shared" si="9"/>
        <v>0</v>
      </c>
      <c r="Z113" s="72">
        <f t="shared" si="9"/>
        <v>0</v>
      </c>
      <c r="AA113" s="72">
        <f t="shared" si="9"/>
        <v>0</v>
      </c>
      <c r="AB113" s="72">
        <f t="shared" si="9"/>
        <v>0</v>
      </c>
      <c r="AC113" s="72">
        <f t="shared" si="9"/>
        <v>0</v>
      </c>
      <c r="AD113" s="72">
        <f t="shared" si="9"/>
        <v>0</v>
      </c>
      <c r="AE113" s="72">
        <f t="shared" si="9"/>
        <v>0</v>
      </c>
      <c r="AF113" s="72">
        <f t="shared" si="9"/>
        <v>0</v>
      </c>
      <c r="AG113" s="72">
        <f t="shared" si="9"/>
        <v>0</v>
      </c>
      <c r="AH113" s="72">
        <f t="shared" si="9"/>
        <v>0</v>
      </c>
      <c r="AI113" s="72">
        <f t="shared" si="9"/>
        <v>0</v>
      </c>
      <c r="AJ113" s="72">
        <f t="shared" si="9"/>
        <v>0</v>
      </c>
      <c r="AK113" s="72">
        <f t="shared" si="9"/>
        <v>0</v>
      </c>
      <c r="AL113" s="72">
        <f t="shared" si="9"/>
        <v>0</v>
      </c>
      <c r="AM113" s="72">
        <f t="shared" si="9"/>
        <v>0</v>
      </c>
      <c r="AN113" s="72">
        <f t="shared" si="9"/>
        <v>0</v>
      </c>
      <c r="AO113" s="72">
        <f t="shared" si="9"/>
        <v>0</v>
      </c>
      <c r="AP113" s="72">
        <f t="shared" si="9"/>
        <v>0</v>
      </c>
      <c r="AQ113" s="72">
        <f t="shared" si="9"/>
        <v>0</v>
      </c>
      <c r="AR113" s="72">
        <f t="shared" si="9"/>
        <v>0</v>
      </c>
      <c r="AS113" s="72">
        <f t="shared" si="9"/>
        <v>0</v>
      </c>
      <c r="AT113" s="72">
        <f t="shared" si="9"/>
        <v>0</v>
      </c>
      <c r="AU113" s="72">
        <f t="shared" si="9"/>
        <v>0</v>
      </c>
      <c r="AV113" s="72">
        <f t="shared" si="9"/>
        <v>0</v>
      </c>
      <c r="AW113" s="100">
        <f t="shared" si="9"/>
        <v>0</v>
      </c>
    </row>
    <row r="114" spans="1:51" x14ac:dyDescent="0.35">
      <c r="A114" s="11"/>
      <c r="AY114" s="96"/>
    </row>
    <row r="115" spans="1:51" x14ac:dyDescent="0.35">
      <c r="A115" s="51" t="s">
        <v>176</v>
      </c>
      <c r="AY115" s="96"/>
    </row>
    <row r="116" spans="1:51" ht="15" thickBot="1" x14ac:dyDescent="0.4">
      <c r="AY116" s="96"/>
    </row>
    <row r="117" spans="1:51" x14ac:dyDescent="0.35">
      <c r="A117" s="458" t="s">
        <v>171</v>
      </c>
      <c r="B117" s="456" t="s">
        <v>160</v>
      </c>
      <c r="C117" s="456" t="s">
        <v>153</v>
      </c>
      <c r="D117" s="113">
        <v>42736</v>
      </c>
      <c r="E117" s="113">
        <v>42767</v>
      </c>
      <c r="F117" s="113">
        <v>42795</v>
      </c>
      <c r="G117" s="113">
        <v>42826</v>
      </c>
      <c r="H117" s="113">
        <v>42856</v>
      </c>
      <c r="I117" s="113">
        <v>42887</v>
      </c>
      <c r="J117" s="113">
        <v>42917</v>
      </c>
      <c r="K117" s="113">
        <v>42948</v>
      </c>
      <c r="L117" s="113">
        <v>42979</v>
      </c>
      <c r="M117" s="113">
        <v>43009</v>
      </c>
      <c r="N117" s="113">
        <v>43040</v>
      </c>
      <c r="O117" s="113">
        <v>43070</v>
      </c>
      <c r="P117" s="113">
        <v>43101</v>
      </c>
      <c r="Q117" s="113">
        <v>43132</v>
      </c>
      <c r="R117" s="113">
        <v>43160</v>
      </c>
      <c r="S117" s="113">
        <v>43191</v>
      </c>
      <c r="T117" s="113">
        <v>43221</v>
      </c>
      <c r="U117" s="113">
        <v>43252</v>
      </c>
      <c r="V117" s="113">
        <v>43282</v>
      </c>
      <c r="W117" s="113">
        <v>43313</v>
      </c>
      <c r="X117" s="113">
        <v>43344</v>
      </c>
      <c r="Y117" s="113">
        <v>43374</v>
      </c>
      <c r="Z117" s="113">
        <v>43405</v>
      </c>
      <c r="AA117" s="113">
        <v>43435</v>
      </c>
      <c r="AB117" s="113">
        <v>43466</v>
      </c>
      <c r="AC117" s="113">
        <v>43497</v>
      </c>
      <c r="AD117" s="113">
        <v>43525</v>
      </c>
      <c r="AE117" s="113">
        <v>43556</v>
      </c>
      <c r="AF117" s="113">
        <v>43586</v>
      </c>
      <c r="AG117" s="113">
        <v>43617</v>
      </c>
      <c r="AH117" s="113">
        <v>43647</v>
      </c>
      <c r="AI117" s="113">
        <v>43678</v>
      </c>
      <c r="AJ117" s="113">
        <v>43709</v>
      </c>
      <c r="AK117" s="113">
        <v>43739</v>
      </c>
      <c r="AL117" s="113">
        <v>43770</v>
      </c>
      <c r="AM117" s="113">
        <v>43800</v>
      </c>
      <c r="AN117" s="113">
        <v>43831</v>
      </c>
      <c r="AO117" s="113">
        <v>43862</v>
      </c>
      <c r="AP117" s="113">
        <v>43891</v>
      </c>
      <c r="AQ117" s="113">
        <v>43922</v>
      </c>
      <c r="AR117" s="113">
        <v>43952</v>
      </c>
      <c r="AS117" s="113">
        <v>43983</v>
      </c>
      <c r="AT117" s="113">
        <v>44013</v>
      </c>
      <c r="AU117" s="113">
        <v>44044</v>
      </c>
      <c r="AV117" s="113">
        <v>44075</v>
      </c>
      <c r="AW117" s="439">
        <v>44105</v>
      </c>
      <c r="AY117" s="96"/>
    </row>
    <row r="118" spans="1:51" x14ac:dyDescent="0.35">
      <c r="A118" s="161" t="s">
        <v>371</v>
      </c>
      <c r="B118" s="160" t="s">
        <v>177</v>
      </c>
      <c r="C118" s="434">
        <f t="shared" ref="C118:C124" si="10">AVERAGE(D118:AW118)</f>
        <v>7171.54347826087</v>
      </c>
      <c r="D118" s="4">
        <v>6725</v>
      </c>
      <c r="E118" s="4">
        <v>6652</v>
      </c>
      <c r="F118" s="4">
        <v>6701</v>
      </c>
      <c r="G118" s="4">
        <v>7009</v>
      </c>
      <c r="H118" s="4">
        <v>7346</v>
      </c>
      <c r="I118" s="4">
        <v>7071</v>
      </c>
      <c r="J118" s="4">
        <v>7168</v>
      </c>
      <c r="K118" s="4">
        <v>7083</v>
      </c>
      <c r="L118" s="4">
        <v>6995</v>
      </c>
      <c r="M118" s="4">
        <v>7056</v>
      </c>
      <c r="N118" s="4">
        <v>7120</v>
      </c>
      <c r="O118" s="4">
        <v>7257</v>
      </c>
      <c r="P118" s="4">
        <v>7196</v>
      </c>
      <c r="Q118" s="4">
        <v>7520</v>
      </c>
      <c r="R118" s="4">
        <v>7117</v>
      </c>
      <c r="S118" s="4">
        <v>7229</v>
      </c>
      <c r="T118" s="4">
        <v>7313</v>
      </c>
      <c r="U118" s="4">
        <v>7226</v>
      </c>
      <c r="V118" s="4">
        <v>7201</v>
      </c>
      <c r="W118" s="4">
        <v>7211</v>
      </c>
      <c r="X118" s="4">
        <v>7201</v>
      </c>
      <c r="Y118" s="4">
        <v>7199</v>
      </c>
      <c r="Z118" s="4">
        <v>7218</v>
      </c>
      <c r="AA118" s="4">
        <v>7186</v>
      </c>
      <c r="AB118" s="4">
        <v>7218</v>
      </c>
      <c r="AC118" s="4">
        <v>7363</v>
      </c>
      <c r="AD118" s="4">
        <v>7157</v>
      </c>
      <c r="AE118" s="4">
        <v>7224</v>
      </c>
      <c r="AF118" s="4">
        <v>7210</v>
      </c>
      <c r="AG118" s="4">
        <v>7158</v>
      </c>
      <c r="AH118" s="4">
        <v>7156</v>
      </c>
      <c r="AI118" s="4">
        <v>7174</v>
      </c>
      <c r="AJ118" s="4">
        <v>7233</v>
      </c>
      <c r="AK118" s="4">
        <v>7279</v>
      </c>
      <c r="AL118" s="4">
        <v>7185</v>
      </c>
      <c r="AM118" s="4">
        <v>7094</v>
      </c>
      <c r="AN118" s="4">
        <v>7150</v>
      </c>
      <c r="AO118" s="4">
        <v>7778</v>
      </c>
      <c r="AP118" s="4">
        <v>7678</v>
      </c>
      <c r="AQ118" s="4">
        <v>6975</v>
      </c>
      <c r="AR118" s="4">
        <v>7006</v>
      </c>
      <c r="AS118" s="4">
        <v>7084</v>
      </c>
      <c r="AT118" s="4">
        <v>7057</v>
      </c>
      <c r="AU118" s="4">
        <v>7056</v>
      </c>
      <c r="AV118" s="4">
        <v>7042</v>
      </c>
      <c r="AW118" s="4">
        <v>7614</v>
      </c>
      <c r="AY118" s="96"/>
    </row>
    <row r="119" spans="1:51" s="206" customFormat="1" x14ac:dyDescent="0.35">
      <c r="A119" s="428" t="s">
        <v>371</v>
      </c>
      <c r="B119" s="273" t="s">
        <v>178</v>
      </c>
      <c r="C119" s="435">
        <f t="shared" si="10"/>
        <v>598832.58695652173</v>
      </c>
      <c r="D119" s="145">
        <v>568942</v>
      </c>
      <c r="E119" s="145">
        <v>546821</v>
      </c>
      <c r="F119" s="145">
        <v>621467</v>
      </c>
      <c r="G119" s="145">
        <v>634133.5</v>
      </c>
      <c r="H119" s="145">
        <v>653367</v>
      </c>
      <c r="I119" s="145">
        <v>678337</v>
      </c>
      <c r="J119" s="145">
        <v>651035</v>
      </c>
      <c r="K119" s="145">
        <v>701695.5</v>
      </c>
      <c r="L119" s="145">
        <v>645331.5</v>
      </c>
      <c r="M119" s="145">
        <v>675301</v>
      </c>
      <c r="N119" s="145">
        <v>638511.5</v>
      </c>
      <c r="O119" s="145">
        <v>651612.5</v>
      </c>
      <c r="P119" s="145">
        <v>652707</v>
      </c>
      <c r="Q119" s="145">
        <v>614086</v>
      </c>
      <c r="R119" s="145">
        <v>681257.5</v>
      </c>
      <c r="S119" s="145">
        <v>666853</v>
      </c>
      <c r="T119" s="145">
        <v>705804</v>
      </c>
      <c r="U119" s="145">
        <v>695403.5</v>
      </c>
      <c r="V119" s="145">
        <v>680025.5</v>
      </c>
      <c r="W119" s="145">
        <v>730416.5</v>
      </c>
      <c r="X119" s="145">
        <v>627682</v>
      </c>
      <c r="Y119" s="145">
        <v>718811.5</v>
      </c>
      <c r="Z119" s="145">
        <v>639820.5</v>
      </c>
      <c r="AA119" s="145">
        <v>643665</v>
      </c>
      <c r="AB119" s="145">
        <v>664878.5</v>
      </c>
      <c r="AC119" s="145">
        <v>604928.5</v>
      </c>
      <c r="AD119" s="145">
        <v>681538</v>
      </c>
      <c r="AE119" s="145">
        <v>676241.5</v>
      </c>
      <c r="AF119" s="145">
        <v>674833.5</v>
      </c>
      <c r="AG119" s="145">
        <v>629403.5</v>
      </c>
      <c r="AH119" s="145">
        <v>671390.5</v>
      </c>
      <c r="AI119" s="145">
        <v>713042</v>
      </c>
      <c r="AJ119" s="145">
        <v>637428</v>
      </c>
      <c r="AK119" s="145">
        <v>714285</v>
      </c>
      <c r="AL119" s="145">
        <v>646717.5</v>
      </c>
      <c r="AM119" s="145">
        <v>650771</v>
      </c>
      <c r="AN119" s="145">
        <v>659928.5</v>
      </c>
      <c r="AO119" s="145">
        <v>635167.5</v>
      </c>
      <c r="AP119" s="145">
        <v>530123</v>
      </c>
      <c r="AQ119" s="145">
        <v>272338</v>
      </c>
      <c r="AR119" s="145">
        <v>239393</v>
      </c>
      <c r="AS119" s="145">
        <v>282590</v>
      </c>
      <c r="AT119" s="145">
        <v>303748.5</v>
      </c>
      <c r="AU119" s="145">
        <v>301790.5</v>
      </c>
      <c r="AV119" s="145">
        <v>314792.5</v>
      </c>
      <c r="AW119" s="145">
        <v>317883.5</v>
      </c>
      <c r="AY119" s="225"/>
    </row>
    <row r="120" spans="1:51" s="225" customFormat="1" x14ac:dyDescent="0.35">
      <c r="A120" s="428" t="s">
        <v>371</v>
      </c>
      <c r="B120" s="273" t="s">
        <v>166</v>
      </c>
      <c r="C120" s="435">
        <f t="shared" si="10"/>
        <v>83.48847826086957</v>
      </c>
      <c r="D120" s="145">
        <v>84.6</v>
      </c>
      <c r="E120" s="145">
        <v>82.2</v>
      </c>
      <c r="F120" s="145">
        <v>92.74</v>
      </c>
      <c r="G120" s="145">
        <v>90.47</v>
      </c>
      <c r="H120" s="145">
        <v>88.94</v>
      </c>
      <c r="I120" s="145">
        <v>95.93</v>
      </c>
      <c r="J120" s="145">
        <v>90.83</v>
      </c>
      <c r="K120" s="145">
        <v>99.07</v>
      </c>
      <c r="L120" s="145">
        <v>92.26</v>
      </c>
      <c r="M120" s="145">
        <v>95.71</v>
      </c>
      <c r="N120" s="145">
        <v>89.68</v>
      </c>
      <c r="O120" s="145">
        <v>89.79</v>
      </c>
      <c r="P120" s="145">
        <v>90.7</v>
      </c>
      <c r="Q120" s="145">
        <v>81.66</v>
      </c>
      <c r="R120" s="145">
        <v>95.72</v>
      </c>
      <c r="S120" s="145">
        <v>92.25</v>
      </c>
      <c r="T120" s="145">
        <v>96.51</v>
      </c>
      <c r="U120" s="145">
        <v>96.24</v>
      </c>
      <c r="V120" s="145">
        <v>94.43</v>
      </c>
      <c r="W120" s="145">
        <v>101.29</v>
      </c>
      <c r="X120" s="145">
        <v>87.17</v>
      </c>
      <c r="Y120" s="145">
        <v>99.85</v>
      </c>
      <c r="Z120" s="145">
        <v>88.64</v>
      </c>
      <c r="AA120" s="145">
        <v>89.57</v>
      </c>
      <c r="AB120" s="145">
        <v>92.11</v>
      </c>
      <c r="AC120" s="145">
        <v>82.16</v>
      </c>
      <c r="AD120" s="145">
        <v>95.23</v>
      </c>
      <c r="AE120" s="145">
        <v>93.61</v>
      </c>
      <c r="AF120" s="145">
        <v>93.6</v>
      </c>
      <c r="AG120" s="145">
        <v>87.93</v>
      </c>
      <c r="AH120" s="145">
        <v>93.82</v>
      </c>
      <c r="AI120" s="145">
        <v>99.39</v>
      </c>
      <c r="AJ120" s="145">
        <v>88.13</v>
      </c>
      <c r="AK120" s="145">
        <v>98.13</v>
      </c>
      <c r="AL120" s="145">
        <v>90.01</v>
      </c>
      <c r="AM120" s="145">
        <v>91.74</v>
      </c>
      <c r="AN120" s="145">
        <v>92.3</v>
      </c>
      <c r="AO120" s="145">
        <v>81.66</v>
      </c>
      <c r="AP120" s="145">
        <v>69.040000000000006</v>
      </c>
      <c r="AQ120" s="145">
        <v>39.04</v>
      </c>
      <c r="AR120" s="145">
        <v>34.17</v>
      </c>
      <c r="AS120" s="145">
        <v>39.89</v>
      </c>
      <c r="AT120" s="145">
        <v>43.04</v>
      </c>
      <c r="AU120" s="145">
        <v>42.77</v>
      </c>
      <c r="AV120" s="145">
        <v>44.7</v>
      </c>
      <c r="AW120" s="145">
        <v>41.75</v>
      </c>
      <c r="AX120" s="206"/>
    </row>
    <row r="121" spans="1:51" s="96" customFormat="1" x14ac:dyDescent="0.35">
      <c r="A121" s="161" t="s">
        <v>372</v>
      </c>
      <c r="B121" s="160" t="s">
        <v>177</v>
      </c>
      <c r="C121" s="434">
        <f t="shared" si="10"/>
        <v>39002.913043478264</v>
      </c>
      <c r="D121" s="4">
        <v>46895</v>
      </c>
      <c r="E121" s="4">
        <v>44053</v>
      </c>
      <c r="F121" s="4">
        <v>49107</v>
      </c>
      <c r="G121" s="4">
        <v>47288</v>
      </c>
      <c r="H121" s="4">
        <v>50490</v>
      </c>
      <c r="I121" s="4">
        <v>49447</v>
      </c>
      <c r="J121" s="4">
        <v>45387</v>
      </c>
      <c r="K121" s="4">
        <v>48857</v>
      </c>
      <c r="L121" s="4">
        <v>45924</v>
      </c>
      <c r="M121" s="4">
        <v>49241</v>
      </c>
      <c r="N121" s="4">
        <v>46908</v>
      </c>
      <c r="O121" s="4">
        <v>44444</v>
      </c>
      <c r="P121" s="4">
        <v>46452</v>
      </c>
      <c r="Q121" s="4">
        <v>45376</v>
      </c>
      <c r="R121" s="4">
        <v>46253</v>
      </c>
      <c r="S121" s="4">
        <v>46497</v>
      </c>
      <c r="T121" s="4">
        <v>48101</v>
      </c>
      <c r="U121" s="4">
        <v>44951</v>
      </c>
      <c r="V121" s="4">
        <v>43750</v>
      </c>
      <c r="W121" s="4">
        <v>45531</v>
      </c>
      <c r="X121" s="4">
        <v>44133</v>
      </c>
      <c r="Y121" s="4">
        <v>49738</v>
      </c>
      <c r="Z121" s="4">
        <v>44597</v>
      </c>
      <c r="AA121" s="4">
        <v>43549</v>
      </c>
      <c r="AB121" s="4">
        <v>45619</v>
      </c>
      <c r="AC121" s="4">
        <v>42692</v>
      </c>
      <c r="AD121" s="4">
        <v>45207</v>
      </c>
      <c r="AE121" s="4">
        <v>45899</v>
      </c>
      <c r="AF121" s="4">
        <v>45481</v>
      </c>
      <c r="AG121" s="4">
        <v>42375</v>
      </c>
      <c r="AH121" s="4">
        <v>43800</v>
      </c>
      <c r="AI121" s="4">
        <v>40276</v>
      </c>
      <c r="AJ121" s="4">
        <v>41268</v>
      </c>
      <c r="AK121" s="4">
        <v>44138</v>
      </c>
      <c r="AL121" s="4">
        <v>40032</v>
      </c>
      <c r="AM121" s="4">
        <v>38287</v>
      </c>
      <c r="AN121" s="4">
        <v>41443</v>
      </c>
      <c r="AO121" s="4">
        <v>38787</v>
      </c>
      <c r="AP121" s="4">
        <v>29508</v>
      </c>
      <c r="AQ121" s="4">
        <v>2476</v>
      </c>
      <c r="AR121" s="4">
        <v>2565</v>
      </c>
      <c r="AS121" s="4">
        <v>4597</v>
      </c>
      <c r="AT121" s="4">
        <v>6041</v>
      </c>
      <c r="AU121" s="4">
        <v>6892</v>
      </c>
      <c r="AV121" s="4">
        <v>14193</v>
      </c>
      <c r="AW121" s="4">
        <v>15589</v>
      </c>
      <c r="AX121" s="206"/>
    </row>
    <row r="122" spans="1:51" s="225" customFormat="1" x14ac:dyDescent="0.35">
      <c r="A122" s="428" t="s">
        <v>372</v>
      </c>
      <c r="B122" s="273" t="s">
        <v>178</v>
      </c>
      <c r="C122" s="435">
        <f t="shared" si="10"/>
        <v>527910.14673913049</v>
      </c>
      <c r="D122" s="145">
        <v>692879</v>
      </c>
      <c r="E122" s="145">
        <v>615452.75</v>
      </c>
      <c r="F122" s="145">
        <v>735770.75</v>
      </c>
      <c r="G122" s="145">
        <v>642103</v>
      </c>
      <c r="H122" s="145">
        <v>716009.25</v>
      </c>
      <c r="I122" s="145">
        <v>688869.5</v>
      </c>
      <c r="J122" s="145">
        <v>618761</v>
      </c>
      <c r="K122" s="145">
        <v>701200.5</v>
      </c>
      <c r="L122" s="145">
        <v>611437.75</v>
      </c>
      <c r="M122" s="145">
        <v>683647.25</v>
      </c>
      <c r="N122" s="145">
        <v>633245.25</v>
      </c>
      <c r="O122" s="145">
        <v>583913</v>
      </c>
      <c r="P122" s="145">
        <v>629073.5</v>
      </c>
      <c r="Q122" s="145">
        <v>598710.75</v>
      </c>
      <c r="R122" s="145">
        <v>634458</v>
      </c>
      <c r="S122" s="145">
        <v>638247.5</v>
      </c>
      <c r="T122" s="145">
        <v>685041.5</v>
      </c>
      <c r="U122" s="145">
        <v>614270.25</v>
      </c>
      <c r="V122" s="145">
        <v>599170</v>
      </c>
      <c r="W122" s="145">
        <v>620532</v>
      </c>
      <c r="X122" s="145">
        <v>573801.25</v>
      </c>
      <c r="Y122" s="145">
        <v>692587.5</v>
      </c>
      <c r="Z122" s="145">
        <v>588181</v>
      </c>
      <c r="AA122" s="145">
        <v>556547.75</v>
      </c>
      <c r="AB122" s="145">
        <v>613577.25</v>
      </c>
      <c r="AC122" s="145">
        <v>556891.5</v>
      </c>
      <c r="AD122" s="145">
        <v>625457.25</v>
      </c>
      <c r="AE122" s="145">
        <v>628056</v>
      </c>
      <c r="AF122" s="145">
        <v>626023.75</v>
      </c>
      <c r="AG122" s="145">
        <v>557612</v>
      </c>
      <c r="AH122" s="145">
        <v>592735</v>
      </c>
      <c r="AI122" s="145">
        <v>560978</v>
      </c>
      <c r="AJ122" s="145">
        <v>557537.75</v>
      </c>
      <c r="AK122" s="145">
        <v>625856</v>
      </c>
      <c r="AL122" s="145">
        <v>532658.5</v>
      </c>
      <c r="AM122" s="145">
        <v>501063.75</v>
      </c>
      <c r="AN122" s="145">
        <v>570996.25</v>
      </c>
      <c r="AO122" s="145">
        <v>522436.75</v>
      </c>
      <c r="AP122" s="145">
        <v>324951</v>
      </c>
      <c r="AQ122" s="145">
        <v>23025.75</v>
      </c>
      <c r="AR122" s="145">
        <v>23823.25</v>
      </c>
      <c r="AS122" s="145">
        <v>44946</v>
      </c>
      <c r="AT122" s="145">
        <v>61311.25</v>
      </c>
      <c r="AU122" s="145">
        <v>72638.5</v>
      </c>
      <c r="AV122" s="145">
        <v>145246.75</v>
      </c>
      <c r="AW122" s="145">
        <v>162134.5</v>
      </c>
      <c r="AX122" s="206"/>
    </row>
    <row r="123" spans="1:51" s="225" customFormat="1" x14ac:dyDescent="0.35">
      <c r="A123" s="428" t="s">
        <v>372</v>
      </c>
      <c r="B123" s="273" t="s">
        <v>166</v>
      </c>
      <c r="C123" s="435">
        <f t="shared" si="10"/>
        <v>13.042826086956515</v>
      </c>
      <c r="D123" s="145">
        <v>14.78</v>
      </c>
      <c r="E123" s="145">
        <v>13.97</v>
      </c>
      <c r="F123" s="145">
        <v>14.98</v>
      </c>
      <c r="G123" s="145">
        <v>13.58</v>
      </c>
      <c r="H123" s="145">
        <v>14.18</v>
      </c>
      <c r="I123" s="145">
        <v>13.93</v>
      </c>
      <c r="J123" s="145">
        <v>13.63</v>
      </c>
      <c r="K123" s="145">
        <v>14.35</v>
      </c>
      <c r="L123" s="145">
        <v>13.31</v>
      </c>
      <c r="M123" s="145">
        <v>13.88</v>
      </c>
      <c r="N123" s="145">
        <v>13.5</v>
      </c>
      <c r="O123" s="145">
        <v>13.14</v>
      </c>
      <c r="P123" s="145">
        <v>13.54</v>
      </c>
      <c r="Q123" s="145">
        <v>13.19</v>
      </c>
      <c r="R123" s="145">
        <v>13.72</v>
      </c>
      <c r="S123" s="145">
        <v>13.73</v>
      </c>
      <c r="T123" s="145">
        <v>14.24</v>
      </c>
      <c r="U123" s="145">
        <v>13.67</v>
      </c>
      <c r="V123" s="145">
        <v>13.7</v>
      </c>
      <c r="W123" s="145">
        <v>13.63</v>
      </c>
      <c r="X123" s="145">
        <v>13</v>
      </c>
      <c r="Y123" s="145">
        <v>13.92</v>
      </c>
      <c r="Z123" s="145">
        <v>13.19</v>
      </c>
      <c r="AA123" s="145">
        <v>12.78</v>
      </c>
      <c r="AB123" s="145">
        <v>13.45</v>
      </c>
      <c r="AC123" s="145">
        <v>13.04</v>
      </c>
      <c r="AD123" s="145">
        <v>13.84</v>
      </c>
      <c r="AE123" s="145">
        <v>13.68</v>
      </c>
      <c r="AF123" s="145">
        <v>13.76</v>
      </c>
      <c r="AG123" s="145">
        <v>13.16</v>
      </c>
      <c r="AH123" s="145">
        <v>13.53</v>
      </c>
      <c r="AI123" s="145">
        <v>13.93</v>
      </c>
      <c r="AJ123" s="145">
        <v>13.51</v>
      </c>
      <c r="AK123" s="145">
        <v>14.18</v>
      </c>
      <c r="AL123" s="145">
        <v>13.31</v>
      </c>
      <c r="AM123" s="145">
        <v>13.09</v>
      </c>
      <c r="AN123" s="145">
        <v>13.78</v>
      </c>
      <c r="AO123" s="145">
        <v>13.47</v>
      </c>
      <c r="AP123" s="145">
        <v>11.01</v>
      </c>
      <c r="AQ123" s="145">
        <v>9.3000000000000007</v>
      </c>
      <c r="AR123" s="145">
        <v>9.2899999999999991</v>
      </c>
      <c r="AS123" s="145">
        <v>9.7799999999999994</v>
      </c>
      <c r="AT123" s="145">
        <v>10.15</v>
      </c>
      <c r="AU123" s="145">
        <v>10.54</v>
      </c>
      <c r="AV123" s="145">
        <v>10.23</v>
      </c>
      <c r="AW123" s="145">
        <v>10.4</v>
      </c>
      <c r="AX123" s="206"/>
    </row>
    <row r="124" spans="1:51" s="171" customFormat="1" x14ac:dyDescent="0.35">
      <c r="A124" s="581" t="s">
        <v>373</v>
      </c>
      <c r="B124" s="582"/>
      <c r="C124" s="436">
        <f t="shared" si="10"/>
        <v>45082.17391304348</v>
      </c>
      <c r="D124" s="89">
        <v>52445</v>
      </c>
      <c r="E124" s="89">
        <v>49689</v>
      </c>
      <c r="F124" s="89">
        <v>54582</v>
      </c>
      <c r="G124" s="89">
        <v>52979</v>
      </c>
      <c r="H124" s="89">
        <v>56449</v>
      </c>
      <c r="I124" s="89">
        <v>55161</v>
      </c>
      <c r="J124" s="89">
        <v>51213</v>
      </c>
      <c r="K124" s="89">
        <v>54611</v>
      </c>
      <c r="L124" s="89">
        <v>51707</v>
      </c>
      <c r="M124" s="89">
        <v>55006</v>
      </c>
      <c r="N124" s="89">
        <v>52807</v>
      </c>
      <c r="O124" s="89">
        <v>50437</v>
      </c>
      <c r="P124" s="89">
        <v>52442</v>
      </c>
      <c r="Q124" s="89">
        <v>51677</v>
      </c>
      <c r="R124" s="89">
        <v>52168</v>
      </c>
      <c r="S124" s="89">
        <v>52428</v>
      </c>
      <c r="T124" s="89">
        <v>54078</v>
      </c>
      <c r="U124" s="89">
        <v>50951</v>
      </c>
      <c r="V124" s="89">
        <v>49687</v>
      </c>
      <c r="W124" s="89">
        <v>51545</v>
      </c>
      <c r="X124" s="89">
        <v>50074</v>
      </c>
      <c r="Y124" s="89">
        <v>55578</v>
      </c>
      <c r="Z124" s="89">
        <v>50515</v>
      </c>
      <c r="AA124" s="89">
        <v>49667</v>
      </c>
      <c r="AB124" s="89">
        <v>51516</v>
      </c>
      <c r="AC124" s="89">
        <v>48915</v>
      </c>
      <c r="AD124" s="89">
        <v>51090</v>
      </c>
      <c r="AE124" s="89">
        <v>51803</v>
      </c>
      <c r="AF124" s="89">
        <v>51420</v>
      </c>
      <c r="AG124" s="89">
        <v>48263</v>
      </c>
      <c r="AH124" s="89">
        <v>49605</v>
      </c>
      <c r="AI124" s="89">
        <v>46276</v>
      </c>
      <c r="AJ124" s="89">
        <v>47277</v>
      </c>
      <c r="AK124" s="89">
        <v>50086</v>
      </c>
      <c r="AL124" s="89">
        <v>46070</v>
      </c>
      <c r="AM124" s="89">
        <v>44188</v>
      </c>
      <c r="AN124" s="89">
        <v>47388</v>
      </c>
      <c r="AO124" s="89">
        <v>45453</v>
      </c>
      <c r="AP124" s="89">
        <v>36270</v>
      </c>
      <c r="AQ124" s="89">
        <v>9265</v>
      </c>
      <c r="AR124" s="89">
        <v>9433</v>
      </c>
      <c r="AS124" s="89">
        <v>11449</v>
      </c>
      <c r="AT124" s="89">
        <v>12834</v>
      </c>
      <c r="AU124" s="89">
        <v>13670</v>
      </c>
      <c r="AV124" s="89">
        <v>20834</v>
      </c>
      <c r="AW124" s="89">
        <v>22779</v>
      </c>
      <c r="AX124" s="206"/>
    </row>
    <row r="125" spans="1:51" s="262" customFormat="1" x14ac:dyDescent="0.35">
      <c r="A125" s="579" t="s">
        <v>374</v>
      </c>
      <c r="B125" s="580"/>
      <c r="C125" s="437">
        <f>AVERAGE(D125:AW125)</f>
        <v>1126742.7336956521</v>
      </c>
      <c r="D125" s="193">
        <v>1261821</v>
      </c>
      <c r="E125" s="193">
        <v>1162273.75</v>
      </c>
      <c r="F125" s="193">
        <v>1357237.75</v>
      </c>
      <c r="G125" s="193">
        <v>1276236.5</v>
      </c>
      <c r="H125" s="193">
        <v>1369376.25</v>
      </c>
      <c r="I125" s="193">
        <v>1367206.5</v>
      </c>
      <c r="J125" s="193">
        <v>1269796</v>
      </c>
      <c r="K125" s="193">
        <v>1402896</v>
      </c>
      <c r="L125" s="193">
        <v>1256769.25</v>
      </c>
      <c r="M125" s="193">
        <v>1358948.25</v>
      </c>
      <c r="N125" s="193">
        <v>1271756.75</v>
      </c>
      <c r="O125" s="193">
        <v>1235525.5</v>
      </c>
      <c r="P125" s="193">
        <v>1281780.5</v>
      </c>
      <c r="Q125" s="193">
        <v>1212796.75</v>
      </c>
      <c r="R125" s="193">
        <v>1315715.5</v>
      </c>
      <c r="S125" s="193">
        <v>1305100.5</v>
      </c>
      <c r="T125" s="193">
        <v>1390845.5</v>
      </c>
      <c r="U125" s="193">
        <v>1309673.75</v>
      </c>
      <c r="V125" s="193">
        <v>1279195.5</v>
      </c>
      <c r="W125" s="193">
        <v>1350948.5</v>
      </c>
      <c r="X125" s="193">
        <v>1201483.25</v>
      </c>
      <c r="Y125" s="193">
        <v>1411399</v>
      </c>
      <c r="Z125" s="193">
        <v>1228001.5</v>
      </c>
      <c r="AA125" s="193">
        <v>1200212.75</v>
      </c>
      <c r="AB125" s="193">
        <v>1278455.75</v>
      </c>
      <c r="AC125" s="193">
        <v>1161820</v>
      </c>
      <c r="AD125" s="193">
        <v>1306995.25</v>
      </c>
      <c r="AE125" s="193">
        <v>1304297.5</v>
      </c>
      <c r="AF125" s="193">
        <v>1300857.25</v>
      </c>
      <c r="AG125" s="193">
        <v>1187015.5</v>
      </c>
      <c r="AH125" s="193">
        <v>1264125.5</v>
      </c>
      <c r="AI125" s="193">
        <v>1274020</v>
      </c>
      <c r="AJ125" s="193">
        <v>1194965.75</v>
      </c>
      <c r="AK125" s="193">
        <v>1340141</v>
      </c>
      <c r="AL125" s="193">
        <v>1179376</v>
      </c>
      <c r="AM125" s="193">
        <v>1151834.75</v>
      </c>
      <c r="AN125" s="193">
        <v>1230924.75</v>
      </c>
      <c r="AO125" s="193">
        <v>1157604.25</v>
      </c>
      <c r="AP125" s="193">
        <v>855074</v>
      </c>
      <c r="AQ125" s="193">
        <v>295363.75</v>
      </c>
      <c r="AR125" s="193">
        <v>263216.25</v>
      </c>
      <c r="AS125" s="193">
        <v>327536</v>
      </c>
      <c r="AT125" s="193">
        <v>365059.75</v>
      </c>
      <c r="AU125" s="193">
        <v>374429</v>
      </c>
      <c r="AV125" s="193">
        <v>460039.25</v>
      </c>
      <c r="AW125" s="193">
        <v>480018</v>
      </c>
      <c r="AX125" s="206"/>
      <c r="AY125" s="225"/>
    </row>
    <row r="126" spans="1:51" s="262" customFormat="1" ht="15" thickBot="1" x14ac:dyDescent="0.4">
      <c r="A126" s="577" t="s">
        <v>375</v>
      </c>
      <c r="B126" s="578"/>
      <c r="C126" s="438">
        <f>AVERAGE(D126:AW126)</f>
        <v>25.24217391304348</v>
      </c>
      <c r="D126" s="228">
        <v>24.06</v>
      </c>
      <c r="E126" s="228">
        <v>23.39</v>
      </c>
      <c r="F126" s="228">
        <v>24.87</v>
      </c>
      <c r="G126" s="228">
        <v>24.09</v>
      </c>
      <c r="H126" s="228">
        <v>24.26</v>
      </c>
      <c r="I126" s="228">
        <v>24.79</v>
      </c>
      <c r="J126" s="228">
        <v>24.79</v>
      </c>
      <c r="K126" s="228">
        <v>25.69</v>
      </c>
      <c r="L126" s="228">
        <v>24.31</v>
      </c>
      <c r="M126" s="228">
        <v>24.71</v>
      </c>
      <c r="N126" s="228">
        <v>24.08</v>
      </c>
      <c r="O126" s="228">
        <v>24.5</v>
      </c>
      <c r="P126" s="228">
        <v>24.44</v>
      </c>
      <c r="Q126" s="228">
        <v>23.47</v>
      </c>
      <c r="R126" s="228">
        <v>25.22</v>
      </c>
      <c r="S126" s="228">
        <v>24.89</v>
      </c>
      <c r="T126" s="228">
        <v>25.72</v>
      </c>
      <c r="U126" s="228">
        <v>25.7</v>
      </c>
      <c r="V126" s="228">
        <v>25.75</v>
      </c>
      <c r="W126" s="228">
        <v>26.21</v>
      </c>
      <c r="X126" s="228">
        <v>23.99</v>
      </c>
      <c r="Y126" s="228">
        <v>25.39</v>
      </c>
      <c r="Z126" s="228">
        <v>24.31</v>
      </c>
      <c r="AA126" s="228">
        <v>24.17</v>
      </c>
      <c r="AB126" s="228">
        <v>24.82</v>
      </c>
      <c r="AC126" s="228">
        <v>23.75</v>
      </c>
      <c r="AD126" s="228">
        <v>25.58</v>
      </c>
      <c r="AE126" s="228">
        <v>25.18</v>
      </c>
      <c r="AF126" s="228">
        <v>25.3</v>
      </c>
      <c r="AG126" s="228">
        <v>24.59</v>
      </c>
      <c r="AH126" s="228">
        <v>25.48</v>
      </c>
      <c r="AI126" s="228">
        <v>27.53</v>
      </c>
      <c r="AJ126" s="228">
        <v>25.28</v>
      </c>
      <c r="AK126" s="228">
        <v>26.76</v>
      </c>
      <c r="AL126" s="228">
        <v>25.6</v>
      </c>
      <c r="AM126" s="228">
        <v>26.07</v>
      </c>
      <c r="AN126" s="228">
        <v>25.98</v>
      </c>
      <c r="AO126" s="228">
        <v>25.47</v>
      </c>
      <c r="AP126" s="228">
        <v>23.58</v>
      </c>
      <c r="AQ126" s="228">
        <v>31.88</v>
      </c>
      <c r="AR126" s="228">
        <v>27.9</v>
      </c>
      <c r="AS126" s="228">
        <v>28.61</v>
      </c>
      <c r="AT126" s="228">
        <v>28.44</v>
      </c>
      <c r="AU126" s="228">
        <v>27.39</v>
      </c>
      <c r="AV126" s="228">
        <v>22.08</v>
      </c>
      <c r="AW126" s="228">
        <v>21.07</v>
      </c>
    </row>
  </sheetData>
  <mergeCells count="6">
    <mergeCell ref="A126:B126"/>
    <mergeCell ref="A14:A17"/>
    <mergeCell ref="A93:B93"/>
    <mergeCell ref="A113:B113"/>
    <mergeCell ref="A125:B125"/>
    <mergeCell ref="A124:B124"/>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6518FCAE38DC64E877582A912FC038D" ma:contentTypeVersion="2" ma:contentTypeDescription="Create a new document." ma:contentTypeScope="" ma:versionID="043d8feb2cac65dc3e0af4685d5dff33">
  <xsd:schema xmlns:xsd="http://www.w3.org/2001/XMLSchema" xmlns:xs="http://www.w3.org/2001/XMLSchema" xmlns:p="http://schemas.microsoft.com/office/2006/metadata/properties" xmlns:ns2="51fc6379-ea12-4021-9f03-7ddb3648aca4" targetNamespace="http://schemas.microsoft.com/office/2006/metadata/properties" ma:root="true" ma:fieldsID="d5147a68e7cf8bea8b77e623db0444bc" ns2:_="">
    <xsd:import namespace="51fc6379-ea12-4021-9f03-7ddb3648aca4"/>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fc6379-ea12-4021-9f03-7ddb3648aca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9AB0E42-8DC4-4701-A861-2EA0BE870686}">
  <ds:schemaRefs>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51fc6379-ea12-4021-9f03-7ddb3648aca4"/>
    <ds:schemaRef ds:uri="http://www.w3.org/XML/1998/namespace"/>
  </ds:schemaRefs>
</ds:datastoreItem>
</file>

<file path=customXml/itemProps2.xml><?xml version="1.0" encoding="utf-8"?>
<ds:datastoreItem xmlns:ds="http://schemas.openxmlformats.org/officeDocument/2006/customXml" ds:itemID="{108437B6-69EA-4B2E-ABD0-6AA99DAD47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fc6379-ea12-4021-9f03-7ddb3648aca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8AAFDB4-2686-49D8-B00C-3AF3609AEE2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70</vt:i4>
      </vt:variant>
    </vt:vector>
  </HeadingPairs>
  <TitlesOfParts>
    <vt:vector size="70" baseType="lpstr">
      <vt:lpstr>Table of Contents</vt:lpstr>
      <vt:lpstr>Data Notes</vt:lpstr>
      <vt:lpstr>Summary</vt:lpstr>
      <vt:lpstr>Data By Phase</vt:lpstr>
      <vt:lpstr>Data by Phase by County</vt:lpstr>
      <vt:lpstr>Managed Long Term Care by Phase</vt:lpstr>
      <vt:lpstr>Managed Long Term Care</vt:lpstr>
      <vt:lpstr>Albany</vt:lpstr>
      <vt:lpstr>Bronx</vt:lpstr>
      <vt:lpstr>Allegany</vt:lpstr>
      <vt:lpstr>Broome</vt:lpstr>
      <vt:lpstr>Cattaraugus</vt:lpstr>
      <vt:lpstr>Cayuga</vt:lpstr>
      <vt:lpstr>Chautauqua</vt:lpstr>
      <vt:lpstr>Chemung</vt:lpstr>
      <vt:lpstr>Chenango</vt:lpstr>
      <vt:lpstr>Clinton</vt:lpstr>
      <vt:lpstr>Columbia</vt:lpstr>
      <vt:lpstr>Cortland</vt:lpstr>
      <vt:lpstr>Delaware</vt:lpstr>
      <vt:lpstr>Dutchess</vt:lpstr>
      <vt:lpstr>Erie</vt:lpstr>
      <vt:lpstr>Essex</vt:lpstr>
      <vt:lpstr>Franklin</vt:lpstr>
      <vt:lpstr>Fulton</vt:lpstr>
      <vt:lpstr>Genesee</vt:lpstr>
      <vt:lpstr>Greene</vt:lpstr>
      <vt:lpstr>Hamilton</vt:lpstr>
      <vt:lpstr>Herkimer</vt:lpstr>
      <vt:lpstr>Jefferson</vt:lpstr>
      <vt:lpstr>Kings (Brooklyn)</vt:lpstr>
      <vt:lpstr>Lewis</vt:lpstr>
      <vt:lpstr>Livingston</vt:lpstr>
      <vt:lpstr>Madison</vt:lpstr>
      <vt:lpstr>Monroe</vt:lpstr>
      <vt:lpstr>Montgomery</vt:lpstr>
      <vt:lpstr>Nassau</vt:lpstr>
      <vt:lpstr>New York (Manhattan)</vt:lpstr>
      <vt:lpstr>Niagara</vt:lpstr>
      <vt:lpstr>Oneida</vt:lpstr>
      <vt:lpstr>Onondaga</vt:lpstr>
      <vt:lpstr>Ontario</vt:lpstr>
      <vt:lpstr>Orange</vt:lpstr>
      <vt:lpstr>Orleans</vt:lpstr>
      <vt:lpstr>Oswego</vt:lpstr>
      <vt:lpstr>Otsego</vt:lpstr>
      <vt:lpstr>Putnam</vt:lpstr>
      <vt:lpstr>Queens</vt:lpstr>
      <vt:lpstr>Rensselear</vt:lpstr>
      <vt:lpstr>Richmond (Staten Island)</vt:lpstr>
      <vt:lpstr>Rockland</vt:lpstr>
      <vt:lpstr>Saint Lawrence</vt:lpstr>
      <vt:lpstr>Saratoga</vt:lpstr>
      <vt:lpstr>Schenectady</vt:lpstr>
      <vt:lpstr>Schoharie</vt:lpstr>
      <vt:lpstr>Schuyler</vt:lpstr>
      <vt:lpstr>Seneca</vt:lpstr>
      <vt:lpstr>Steuben</vt:lpstr>
      <vt:lpstr>Suffolk</vt:lpstr>
      <vt:lpstr>Sullivan</vt:lpstr>
      <vt:lpstr>Tioga</vt:lpstr>
      <vt:lpstr>Tompkins</vt:lpstr>
      <vt:lpstr>Ulster</vt:lpstr>
      <vt:lpstr>Warren</vt:lpstr>
      <vt:lpstr>Washington</vt:lpstr>
      <vt:lpstr>Wayne</vt:lpstr>
      <vt:lpstr>Westchester</vt:lpstr>
      <vt:lpstr>Wyoming</vt:lpstr>
      <vt:lpstr>Yates</vt:lpstr>
      <vt:lpstr>Call and Other Admin Stats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Trott, Matthew</dc:creator>
  <cp:keywords/>
  <dc:description/>
  <cp:lastModifiedBy>Seastrum, Justin (DOH)</cp:lastModifiedBy>
  <cp:revision/>
  <dcterms:created xsi:type="dcterms:W3CDTF">2020-09-20T20:45:03Z</dcterms:created>
  <dcterms:modified xsi:type="dcterms:W3CDTF">2021-07-28T13:20:39Z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0x01010056518FCAE38DC64E877582A912FC038D</vt:lpwstr>
  </property>
</Properties>
</file>